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3"/>
  <xr:revisionPtr revIDLastSave="0" documentId="13_ncr:1_{F68F3210-E0C0-4C99-A178-B6B2B12015CE}" xr6:coauthVersionLast="36" xr6:coauthVersionMax="36" xr10:uidLastSave="{00000000-0000-0000-0000-000000000000}"/>
  <bookViews>
    <workbookView xWindow="0" yWindow="900" windowWidth="28305" windowHeight="10815" tabRatio="500" xr2:uid="{00000000-000D-0000-FFFF-FFFF00000000}"/>
  </bookViews>
  <sheets>
    <sheet name="AAP-DGOS_Centres" sheetId="1" r:id="rId1"/>
    <sheet name="FAQ_util" sheetId="2" r:id="rId2"/>
    <sheet name="RappelData" sheetId="3" state="hidden" r:id="rId3"/>
    <sheet name="BDD_ET" sheetId="4" state="hidden" r:id="rId4"/>
  </sheets>
  <definedNames>
    <definedName name="_xlnm._FilterDatabase" localSheetId="3" hidden="1">BDD_ET!$A$1:$K$10625</definedName>
    <definedName name="comboET">BDD_ET!$M$2:INDEX(BDD_ET!$M$2:$M$62,MATCH("",BDD_ET!$M$2:$M$62,0))</definedName>
    <definedName name="comboETSite">IF(BDD_ET!$Q$11=1,BDD_ET!$O$2:INDEX(BDD_ET!$O$2:$O$102,MATCH("",BDD_ET!$O$2:$O$102,0)),BDD_ET!$M$2:INDEX(BDD_ET!$M$2:$M$102,MATCH("",BDD_ET!$M$2:$M$102,0)))</definedName>
    <definedName name="comboGHU">BDD_ET!$AH$2:INDEX(BDD_ET!$AH$2:$AH$62,MATCH("",BDD_ET!$AH$2:$AH$62,0))</definedName>
    <definedName name="comboSite">IF(BDD_ET!$Q$5&lt;&gt;"",BDD_ET!$AL$2:INDEX(BDD_ET!$AL$2:$AL$104,MATCH("",BDD_ET!$AL$2:$AL$104,0)),BDD_ET!$AH$2:INDEX(BDD_ET!$AH$2:$AH$104,MATCH("",BDD_ET!$AH$2:$AH$104,0)))</definedName>
    <definedName name="etablis">BDD_ET!$S$2:$S$5</definedName>
    <definedName name="HCL">BDD_ET!#REF!</definedName>
    <definedName name="_xlnm.Print_Titles" localSheetId="0">'AAP-DGOS_Centres'!$32:$32</definedName>
    <definedName name="pole">OFFSET(BDD_ET!#REF!,0,0,COUNTA(BDD_ET!$AL:$AL)-1,1)</definedName>
    <definedName name="_xlnm.Print_Area" localSheetId="0">'AAP-DGOS_Centres'!$A$1:$L$135</definedName>
    <definedName name="_xlnm.Print_Area" localSheetId="2">RappelData!$A$1:$B$15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29" i="1" l="1"/>
  <c r="B21" i="3" l="1"/>
  <c r="B20" i="3" l="1"/>
  <c r="L35" i="1" l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AL104" i="4" l="1"/>
  <c r="AL105" i="4"/>
  <c r="AL106" i="4"/>
  <c r="AH104" i="4"/>
  <c r="M34" i="1" l="1"/>
  <c r="L29" i="1"/>
  <c r="L34" i="1" l="1"/>
  <c r="A34" i="1" l="1"/>
  <c r="B3" i="3"/>
  <c r="Q5" i="4" l="1"/>
  <c r="AJ4" i="4" l="1"/>
  <c r="AJ16" i="4"/>
  <c r="AJ28" i="4"/>
  <c r="AJ40" i="4"/>
  <c r="AJ52" i="4"/>
  <c r="AJ64" i="4"/>
  <c r="AJ76" i="4"/>
  <c r="AJ88" i="4"/>
  <c r="AJ100" i="4"/>
  <c r="AJ112" i="4"/>
  <c r="AJ124" i="4"/>
  <c r="AJ136" i="4"/>
  <c r="AJ148" i="4"/>
  <c r="AJ160" i="4"/>
  <c r="AJ172" i="4"/>
  <c r="AJ184" i="4"/>
  <c r="AJ196" i="4"/>
  <c r="AJ208" i="4"/>
  <c r="AJ220" i="4"/>
  <c r="AJ232" i="4"/>
  <c r="AJ244" i="4"/>
  <c r="AJ256" i="4"/>
  <c r="AJ268" i="4"/>
  <c r="AJ280" i="4"/>
  <c r="AJ292" i="4"/>
  <c r="AJ304" i="4"/>
  <c r="AJ316" i="4"/>
  <c r="AJ328" i="4"/>
  <c r="AJ340" i="4"/>
  <c r="AJ352" i="4"/>
  <c r="AJ364" i="4"/>
  <c r="AJ376" i="4"/>
  <c r="AJ388" i="4"/>
  <c r="AJ400" i="4"/>
  <c r="AJ412" i="4"/>
  <c r="AJ424" i="4"/>
  <c r="AJ436" i="4"/>
  <c r="AJ448" i="4"/>
  <c r="AJ460" i="4"/>
  <c r="AJ472" i="4"/>
  <c r="AJ484" i="4"/>
  <c r="AJ496" i="4"/>
  <c r="AJ508" i="4"/>
  <c r="AJ520" i="4"/>
  <c r="AJ532" i="4"/>
  <c r="AJ544" i="4"/>
  <c r="AJ556" i="4"/>
  <c r="AJ568" i="4"/>
  <c r="AJ580" i="4"/>
  <c r="AJ592" i="4"/>
  <c r="AJ604" i="4"/>
  <c r="AJ616" i="4"/>
  <c r="AJ628" i="4"/>
  <c r="AJ640" i="4"/>
  <c r="AJ652" i="4"/>
  <c r="AJ664" i="4"/>
  <c r="AJ676" i="4"/>
  <c r="AJ688" i="4"/>
  <c r="AJ700" i="4"/>
  <c r="AJ712" i="4"/>
  <c r="AJ724" i="4"/>
  <c r="AJ736" i="4"/>
  <c r="AJ748" i="4"/>
  <c r="AJ760" i="4"/>
  <c r="AJ772" i="4"/>
  <c r="AJ784" i="4"/>
  <c r="AJ796" i="4"/>
  <c r="AJ808" i="4"/>
  <c r="AJ820" i="4"/>
  <c r="AJ832" i="4"/>
  <c r="AJ844" i="4"/>
  <c r="AJ856" i="4"/>
  <c r="AJ868" i="4"/>
  <c r="AJ880" i="4"/>
  <c r="AJ892" i="4"/>
  <c r="AJ904" i="4"/>
  <c r="AJ916" i="4"/>
  <c r="AJ928" i="4"/>
  <c r="AJ940" i="4"/>
  <c r="AJ952" i="4"/>
  <c r="AJ964" i="4"/>
  <c r="AJ976" i="4"/>
  <c r="AJ988" i="4"/>
  <c r="AJ1000" i="4"/>
  <c r="AJ1012" i="4"/>
  <c r="AJ5" i="4"/>
  <c r="AJ17" i="4"/>
  <c r="AJ29" i="4"/>
  <c r="AJ41" i="4"/>
  <c r="AJ53" i="4"/>
  <c r="AJ65" i="4"/>
  <c r="AJ77" i="4"/>
  <c r="AJ89" i="4"/>
  <c r="AJ101" i="4"/>
  <c r="AJ113" i="4"/>
  <c r="AJ125" i="4"/>
  <c r="AJ137" i="4"/>
  <c r="AJ149" i="4"/>
  <c r="AJ161" i="4"/>
  <c r="AJ173" i="4"/>
  <c r="AJ185" i="4"/>
  <c r="AJ197" i="4"/>
  <c r="AJ209" i="4"/>
  <c r="AJ221" i="4"/>
  <c r="AJ233" i="4"/>
  <c r="AJ245" i="4"/>
  <c r="AJ257" i="4"/>
  <c r="AJ269" i="4"/>
  <c r="AJ281" i="4"/>
  <c r="AJ293" i="4"/>
  <c r="AJ305" i="4"/>
  <c r="AJ317" i="4"/>
  <c r="AJ329" i="4"/>
  <c r="AJ341" i="4"/>
  <c r="AJ353" i="4"/>
  <c r="AJ365" i="4"/>
  <c r="AJ377" i="4"/>
  <c r="AJ389" i="4"/>
  <c r="AJ401" i="4"/>
  <c r="AJ413" i="4"/>
  <c r="AJ425" i="4"/>
  <c r="AJ437" i="4"/>
  <c r="AJ449" i="4"/>
  <c r="AJ461" i="4"/>
  <c r="AJ473" i="4"/>
  <c r="AJ485" i="4"/>
  <c r="AJ497" i="4"/>
  <c r="AJ509" i="4"/>
  <c r="AJ521" i="4"/>
  <c r="AJ533" i="4"/>
  <c r="AJ545" i="4"/>
  <c r="AJ557" i="4"/>
  <c r="AJ569" i="4"/>
  <c r="AJ581" i="4"/>
  <c r="AJ593" i="4"/>
  <c r="AJ605" i="4"/>
  <c r="AJ617" i="4"/>
  <c r="AJ629" i="4"/>
  <c r="AJ641" i="4"/>
  <c r="AJ653" i="4"/>
  <c r="AJ665" i="4"/>
  <c r="AJ677" i="4"/>
  <c r="AJ689" i="4"/>
  <c r="AJ701" i="4"/>
  <c r="AJ713" i="4"/>
  <c r="AJ725" i="4"/>
  <c r="AJ737" i="4"/>
  <c r="AJ749" i="4"/>
  <c r="AJ761" i="4"/>
  <c r="AJ773" i="4"/>
  <c r="AJ785" i="4"/>
  <c r="AJ797" i="4"/>
  <c r="AJ809" i="4"/>
  <c r="AJ821" i="4"/>
  <c r="AJ833" i="4"/>
  <c r="AJ845" i="4"/>
  <c r="AJ857" i="4"/>
  <c r="AJ869" i="4"/>
  <c r="AJ881" i="4"/>
  <c r="AJ893" i="4"/>
  <c r="AJ905" i="4"/>
  <c r="AJ917" i="4"/>
  <c r="AJ929" i="4"/>
  <c r="AJ941" i="4"/>
  <c r="AJ953" i="4"/>
  <c r="AJ965" i="4"/>
  <c r="AJ977" i="4"/>
  <c r="AJ989" i="4"/>
  <c r="AJ1001" i="4"/>
  <c r="AJ1013" i="4"/>
  <c r="AJ6" i="4"/>
  <c r="AJ18" i="4"/>
  <c r="AJ30" i="4"/>
  <c r="AJ42" i="4"/>
  <c r="AJ54" i="4"/>
  <c r="AJ66" i="4"/>
  <c r="AJ78" i="4"/>
  <c r="AJ90" i="4"/>
  <c r="AJ102" i="4"/>
  <c r="AJ114" i="4"/>
  <c r="AJ126" i="4"/>
  <c r="AJ138" i="4"/>
  <c r="AJ150" i="4"/>
  <c r="AJ162" i="4"/>
  <c r="AJ174" i="4"/>
  <c r="AJ186" i="4"/>
  <c r="AJ198" i="4"/>
  <c r="AJ210" i="4"/>
  <c r="AJ222" i="4"/>
  <c r="AJ234" i="4"/>
  <c r="AJ246" i="4"/>
  <c r="AJ258" i="4"/>
  <c r="AJ270" i="4"/>
  <c r="AJ282" i="4"/>
  <c r="AJ294" i="4"/>
  <c r="AJ306" i="4"/>
  <c r="AJ318" i="4"/>
  <c r="AJ330" i="4"/>
  <c r="AJ342" i="4"/>
  <c r="AJ354" i="4"/>
  <c r="AJ366" i="4"/>
  <c r="AJ378" i="4"/>
  <c r="AJ390" i="4"/>
  <c r="AJ402" i="4"/>
  <c r="AJ414" i="4"/>
  <c r="AJ426" i="4"/>
  <c r="AJ438" i="4"/>
  <c r="AJ450" i="4"/>
  <c r="AJ462" i="4"/>
  <c r="AJ474" i="4"/>
  <c r="AJ486" i="4"/>
  <c r="AJ498" i="4"/>
  <c r="AJ510" i="4"/>
  <c r="AJ522" i="4"/>
  <c r="AJ534" i="4"/>
  <c r="AJ546" i="4"/>
  <c r="AJ558" i="4"/>
  <c r="AJ570" i="4"/>
  <c r="AJ582" i="4"/>
  <c r="AJ594" i="4"/>
  <c r="AJ606" i="4"/>
  <c r="AJ618" i="4"/>
  <c r="AJ630" i="4"/>
  <c r="AJ642" i="4"/>
  <c r="AJ654" i="4"/>
  <c r="AJ666" i="4"/>
  <c r="AJ678" i="4"/>
  <c r="AJ690" i="4"/>
  <c r="AJ702" i="4"/>
  <c r="AJ714" i="4"/>
  <c r="AJ7" i="4"/>
  <c r="AJ19" i="4"/>
  <c r="AJ31" i="4"/>
  <c r="AJ43" i="4"/>
  <c r="AJ55" i="4"/>
  <c r="AJ67" i="4"/>
  <c r="AJ79" i="4"/>
  <c r="AJ91" i="4"/>
  <c r="AJ103" i="4"/>
  <c r="AJ115" i="4"/>
  <c r="AJ127" i="4"/>
  <c r="AJ139" i="4"/>
  <c r="AJ151" i="4"/>
  <c r="AJ163" i="4"/>
  <c r="AJ175" i="4"/>
  <c r="AJ187" i="4"/>
  <c r="AJ199" i="4"/>
  <c r="AJ211" i="4"/>
  <c r="AJ223" i="4"/>
  <c r="AJ235" i="4"/>
  <c r="AJ247" i="4"/>
  <c r="AJ259" i="4"/>
  <c r="AJ271" i="4"/>
  <c r="AJ283" i="4"/>
  <c r="AJ295" i="4"/>
  <c r="AJ307" i="4"/>
  <c r="AJ319" i="4"/>
  <c r="AJ331" i="4"/>
  <c r="AJ343" i="4"/>
  <c r="AJ355" i="4"/>
  <c r="AJ367" i="4"/>
  <c r="AJ379" i="4"/>
  <c r="AJ391" i="4"/>
  <c r="AJ403" i="4"/>
  <c r="AJ415" i="4"/>
  <c r="AJ427" i="4"/>
  <c r="AJ439" i="4"/>
  <c r="AJ451" i="4"/>
  <c r="AJ463" i="4"/>
  <c r="AJ475" i="4"/>
  <c r="AJ487" i="4"/>
  <c r="AJ499" i="4"/>
  <c r="AJ511" i="4"/>
  <c r="AJ523" i="4"/>
  <c r="AJ535" i="4"/>
  <c r="AJ547" i="4"/>
  <c r="AJ559" i="4"/>
  <c r="AJ571" i="4"/>
  <c r="AJ583" i="4"/>
  <c r="AJ595" i="4"/>
  <c r="AJ607" i="4"/>
  <c r="AJ619" i="4"/>
  <c r="AJ631" i="4"/>
  <c r="AJ643" i="4"/>
  <c r="AJ655" i="4"/>
  <c r="AJ667" i="4"/>
  <c r="AJ679" i="4"/>
  <c r="AJ691" i="4"/>
  <c r="AJ703" i="4"/>
  <c r="AJ715" i="4"/>
  <c r="AJ727" i="4"/>
  <c r="AJ739" i="4"/>
  <c r="AJ751" i="4"/>
  <c r="AJ763" i="4"/>
  <c r="AJ775" i="4"/>
  <c r="AJ787" i="4"/>
  <c r="AJ799" i="4"/>
  <c r="AJ811" i="4"/>
  <c r="AJ823" i="4"/>
  <c r="AJ835" i="4"/>
  <c r="AJ847" i="4"/>
  <c r="AJ859" i="4"/>
  <c r="AJ871" i="4"/>
  <c r="AJ883" i="4"/>
  <c r="AJ895" i="4"/>
  <c r="AJ907" i="4"/>
  <c r="AJ919" i="4"/>
  <c r="AJ931" i="4"/>
  <c r="AJ943" i="4"/>
  <c r="AJ955" i="4"/>
  <c r="AJ967" i="4"/>
  <c r="AJ979" i="4"/>
  <c r="AJ991" i="4"/>
  <c r="AJ1003" i="4"/>
  <c r="AJ1015" i="4"/>
  <c r="AJ8" i="4"/>
  <c r="AJ20" i="4"/>
  <c r="AJ32" i="4"/>
  <c r="AJ44" i="4"/>
  <c r="AJ56" i="4"/>
  <c r="AJ68" i="4"/>
  <c r="AJ80" i="4"/>
  <c r="AJ92" i="4"/>
  <c r="AJ104" i="4"/>
  <c r="AJ116" i="4"/>
  <c r="AJ128" i="4"/>
  <c r="AJ140" i="4"/>
  <c r="AJ152" i="4"/>
  <c r="AJ164" i="4"/>
  <c r="AJ176" i="4"/>
  <c r="AJ188" i="4"/>
  <c r="AJ200" i="4"/>
  <c r="AJ212" i="4"/>
  <c r="AJ224" i="4"/>
  <c r="AJ236" i="4"/>
  <c r="AJ248" i="4"/>
  <c r="AJ260" i="4"/>
  <c r="AJ272" i="4"/>
  <c r="AJ284" i="4"/>
  <c r="AJ296" i="4"/>
  <c r="AJ308" i="4"/>
  <c r="AJ320" i="4"/>
  <c r="AJ332" i="4"/>
  <c r="AJ344" i="4"/>
  <c r="AJ356" i="4"/>
  <c r="AJ368" i="4"/>
  <c r="AJ380" i="4"/>
  <c r="AJ392" i="4"/>
  <c r="AJ404" i="4"/>
  <c r="AJ416" i="4"/>
  <c r="AJ428" i="4"/>
  <c r="AJ440" i="4"/>
  <c r="AJ452" i="4"/>
  <c r="AJ464" i="4"/>
  <c r="AJ476" i="4"/>
  <c r="AJ488" i="4"/>
  <c r="AJ500" i="4"/>
  <c r="AJ512" i="4"/>
  <c r="AJ524" i="4"/>
  <c r="AJ536" i="4"/>
  <c r="AJ548" i="4"/>
  <c r="AJ560" i="4"/>
  <c r="AJ572" i="4"/>
  <c r="AJ584" i="4"/>
  <c r="AJ596" i="4"/>
  <c r="AJ608" i="4"/>
  <c r="AJ620" i="4"/>
  <c r="AJ632" i="4"/>
  <c r="AJ644" i="4"/>
  <c r="AJ656" i="4"/>
  <c r="AJ668" i="4"/>
  <c r="AJ680" i="4"/>
  <c r="AJ692" i="4"/>
  <c r="AJ704" i="4"/>
  <c r="AJ716" i="4"/>
  <c r="AJ728" i="4"/>
  <c r="AJ740" i="4"/>
  <c r="AJ752" i="4"/>
  <c r="AJ764" i="4"/>
  <c r="AJ776" i="4"/>
  <c r="AJ788" i="4"/>
  <c r="AJ800" i="4"/>
  <c r="AJ812" i="4"/>
  <c r="AJ824" i="4"/>
  <c r="AJ836" i="4"/>
  <c r="AJ848" i="4"/>
  <c r="AJ860" i="4"/>
  <c r="AJ872" i="4"/>
  <c r="AJ884" i="4"/>
  <c r="AJ896" i="4"/>
  <c r="AJ908" i="4"/>
  <c r="AJ920" i="4"/>
  <c r="AJ932" i="4"/>
  <c r="AJ944" i="4"/>
  <c r="AJ956" i="4"/>
  <c r="AJ968" i="4"/>
  <c r="AJ980" i="4"/>
  <c r="AJ992" i="4"/>
  <c r="AJ1004" i="4"/>
  <c r="AJ1016" i="4"/>
  <c r="AJ9" i="4"/>
  <c r="AJ21" i="4"/>
  <c r="AJ33" i="4"/>
  <c r="AJ45" i="4"/>
  <c r="AJ57" i="4"/>
  <c r="AJ69" i="4"/>
  <c r="AJ81" i="4"/>
  <c r="AJ93" i="4"/>
  <c r="AJ105" i="4"/>
  <c r="AJ117" i="4"/>
  <c r="AJ129" i="4"/>
  <c r="AJ141" i="4"/>
  <c r="AJ153" i="4"/>
  <c r="AJ165" i="4"/>
  <c r="AJ177" i="4"/>
  <c r="AJ189" i="4"/>
  <c r="AJ201" i="4"/>
  <c r="AJ213" i="4"/>
  <c r="AJ225" i="4"/>
  <c r="AJ237" i="4"/>
  <c r="AJ249" i="4"/>
  <c r="AJ261" i="4"/>
  <c r="AJ273" i="4"/>
  <c r="AJ285" i="4"/>
  <c r="AJ297" i="4"/>
  <c r="AJ309" i="4"/>
  <c r="AJ321" i="4"/>
  <c r="AJ333" i="4"/>
  <c r="AJ345" i="4"/>
  <c r="AJ357" i="4"/>
  <c r="AJ369" i="4"/>
  <c r="AJ381" i="4"/>
  <c r="AJ393" i="4"/>
  <c r="AJ405" i="4"/>
  <c r="AJ417" i="4"/>
  <c r="AJ429" i="4"/>
  <c r="AJ441" i="4"/>
  <c r="AJ453" i="4"/>
  <c r="AJ465" i="4"/>
  <c r="AJ477" i="4"/>
  <c r="AJ489" i="4"/>
  <c r="AJ501" i="4"/>
  <c r="AJ513" i="4"/>
  <c r="AJ525" i="4"/>
  <c r="AJ537" i="4"/>
  <c r="AJ549" i="4"/>
  <c r="AJ561" i="4"/>
  <c r="AJ573" i="4"/>
  <c r="AJ585" i="4"/>
  <c r="AJ597" i="4"/>
  <c r="AJ609" i="4"/>
  <c r="AJ621" i="4"/>
  <c r="AJ633" i="4"/>
  <c r="AJ645" i="4"/>
  <c r="AJ657" i="4"/>
  <c r="AJ669" i="4"/>
  <c r="AJ681" i="4"/>
  <c r="AJ693" i="4"/>
  <c r="AJ705" i="4"/>
  <c r="AJ717" i="4"/>
  <c r="AJ729" i="4"/>
  <c r="AJ741" i="4"/>
  <c r="AJ753" i="4"/>
  <c r="AJ765" i="4"/>
  <c r="AJ777" i="4"/>
  <c r="AJ789" i="4"/>
  <c r="AJ801" i="4"/>
  <c r="AJ813" i="4"/>
  <c r="AJ825" i="4"/>
  <c r="AJ837" i="4"/>
  <c r="AJ849" i="4"/>
  <c r="AJ861" i="4"/>
  <c r="AJ873" i="4"/>
  <c r="AJ885" i="4"/>
  <c r="AJ897" i="4"/>
  <c r="AJ909" i="4"/>
  <c r="AJ921" i="4"/>
  <c r="AJ933" i="4"/>
  <c r="AJ945" i="4"/>
  <c r="AJ957" i="4"/>
  <c r="AJ969" i="4"/>
  <c r="AJ981" i="4"/>
  <c r="AJ993" i="4"/>
  <c r="AJ1005" i="4"/>
  <c r="AJ1017" i="4"/>
  <c r="AJ10" i="4"/>
  <c r="AJ22" i="4"/>
  <c r="AJ34" i="4"/>
  <c r="AJ46" i="4"/>
  <c r="AJ58" i="4"/>
  <c r="AJ70" i="4"/>
  <c r="AJ82" i="4"/>
  <c r="AJ94" i="4"/>
  <c r="AJ106" i="4"/>
  <c r="AJ118" i="4"/>
  <c r="AJ130" i="4"/>
  <c r="AJ142" i="4"/>
  <c r="AJ154" i="4"/>
  <c r="AJ166" i="4"/>
  <c r="AJ178" i="4"/>
  <c r="AJ190" i="4"/>
  <c r="AJ202" i="4"/>
  <c r="AJ214" i="4"/>
  <c r="AJ226" i="4"/>
  <c r="AJ238" i="4"/>
  <c r="AJ250" i="4"/>
  <c r="AJ262" i="4"/>
  <c r="AJ274" i="4"/>
  <c r="AJ286" i="4"/>
  <c r="AJ298" i="4"/>
  <c r="AJ310" i="4"/>
  <c r="AJ322" i="4"/>
  <c r="AJ334" i="4"/>
  <c r="AJ346" i="4"/>
  <c r="AJ358" i="4"/>
  <c r="AJ370" i="4"/>
  <c r="AJ382" i="4"/>
  <c r="AJ394" i="4"/>
  <c r="AJ406" i="4"/>
  <c r="AJ418" i="4"/>
  <c r="AJ430" i="4"/>
  <c r="AJ442" i="4"/>
  <c r="AJ454" i="4"/>
  <c r="AJ466" i="4"/>
  <c r="AJ478" i="4"/>
  <c r="AJ490" i="4"/>
  <c r="AJ502" i="4"/>
  <c r="AJ514" i="4"/>
  <c r="AJ526" i="4"/>
  <c r="AJ538" i="4"/>
  <c r="AJ550" i="4"/>
  <c r="AJ562" i="4"/>
  <c r="AJ574" i="4"/>
  <c r="AJ586" i="4"/>
  <c r="AJ598" i="4"/>
  <c r="AJ610" i="4"/>
  <c r="AJ622" i="4"/>
  <c r="AJ634" i="4"/>
  <c r="AJ646" i="4"/>
  <c r="AJ658" i="4"/>
  <c r="AJ670" i="4"/>
  <c r="AJ682" i="4"/>
  <c r="AJ694" i="4"/>
  <c r="AJ706" i="4"/>
  <c r="AJ718" i="4"/>
  <c r="AJ730" i="4"/>
  <c r="AJ742" i="4"/>
  <c r="AJ754" i="4"/>
  <c r="AJ766" i="4"/>
  <c r="AJ778" i="4"/>
  <c r="AJ790" i="4"/>
  <c r="AJ802" i="4"/>
  <c r="AJ814" i="4"/>
  <c r="AJ826" i="4"/>
  <c r="AJ838" i="4"/>
  <c r="AJ850" i="4"/>
  <c r="AJ862" i="4"/>
  <c r="AJ874" i="4"/>
  <c r="AJ886" i="4"/>
  <c r="AJ898" i="4"/>
  <c r="AJ910" i="4"/>
  <c r="AJ922" i="4"/>
  <c r="AJ934" i="4"/>
  <c r="AJ946" i="4"/>
  <c r="AJ958" i="4"/>
  <c r="AJ970" i="4"/>
  <c r="AJ982" i="4"/>
  <c r="AJ994" i="4"/>
  <c r="AJ1006" i="4"/>
  <c r="AJ1018" i="4"/>
  <c r="AJ11" i="4"/>
  <c r="AJ23" i="4"/>
  <c r="AJ35" i="4"/>
  <c r="AJ47" i="4"/>
  <c r="AJ59" i="4"/>
  <c r="AJ71" i="4"/>
  <c r="AJ83" i="4"/>
  <c r="AJ95" i="4"/>
  <c r="AJ107" i="4"/>
  <c r="AJ119" i="4"/>
  <c r="AJ131" i="4"/>
  <c r="AJ143" i="4"/>
  <c r="AJ155" i="4"/>
  <c r="AJ167" i="4"/>
  <c r="AJ179" i="4"/>
  <c r="AJ191" i="4"/>
  <c r="AJ203" i="4"/>
  <c r="AJ215" i="4"/>
  <c r="AJ227" i="4"/>
  <c r="AJ239" i="4"/>
  <c r="AJ251" i="4"/>
  <c r="AJ263" i="4"/>
  <c r="AJ275" i="4"/>
  <c r="AJ287" i="4"/>
  <c r="AJ299" i="4"/>
  <c r="AJ311" i="4"/>
  <c r="AJ323" i="4"/>
  <c r="AJ335" i="4"/>
  <c r="AJ347" i="4"/>
  <c r="AJ359" i="4"/>
  <c r="AJ371" i="4"/>
  <c r="AJ383" i="4"/>
  <c r="AJ395" i="4"/>
  <c r="AJ407" i="4"/>
  <c r="AJ419" i="4"/>
  <c r="AJ431" i="4"/>
  <c r="AJ443" i="4"/>
  <c r="AJ455" i="4"/>
  <c r="AJ467" i="4"/>
  <c r="AJ479" i="4"/>
  <c r="AJ491" i="4"/>
  <c r="AJ503" i="4"/>
  <c r="AJ515" i="4"/>
  <c r="AJ527" i="4"/>
  <c r="AJ539" i="4"/>
  <c r="AJ551" i="4"/>
  <c r="AJ563" i="4"/>
  <c r="AJ575" i="4"/>
  <c r="AJ587" i="4"/>
  <c r="AJ599" i="4"/>
  <c r="AJ611" i="4"/>
  <c r="AJ623" i="4"/>
  <c r="AJ635" i="4"/>
  <c r="AJ647" i="4"/>
  <c r="AJ659" i="4"/>
  <c r="AJ671" i="4"/>
  <c r="AJ683" i="4"/>
  <c r="AJ695" i="4"/>
  <c r="AJ707" i="4"/>
  <c r="AJ719" i="4"/>
  <c r="AJ731" i="4"/>
  <c r="AJ743" i="4"/>
  <c r="AJ755" i="4"/>
  <c r="AJ767" i="4"/>
  <c r="AJ779" i="4"/>
  <c r="AJ791" i="4"/>
  <c r="AJ803" i="4"/>
  <c r="AJ815" i="4"/>
  <c r="AJ827" i="4"/>
  <c r="AJ839" i="4"/>
  <c r="AJ851" i="4"/>
  <c r="AJ863" i="4"/>
  <c r="AJ875" i="4"/>
  <c r="AJ887" i="4"/>
  <c r="AJ899" i="4"/>
  <c r="AJ911" i="4"/>
  <c r="AJ923" i="4"/>
  <c r="AJ935" i="4"/>
  <c r="AJ947" i="4"/>
  <c r="AJ959" i="4"/>
  <c r="AJ971" i="4"/>
  <c r="AJ983" i="4"/>
  <c r="AJ995" i="4"/>
  <c r="AJ1007" i="4"/>
  <c r="AJ1019" i="4"/>
  <c r="AJ12" i="4"/>
  <c r="AJ24" i="4"/>
  <c r="AJ36" i="4"/>
  <c r="AJ48" i="4"/>
  <c r="AJ60" i="4"/>
  <c r="AJ72" i="4"/>
  <c r="AJ84" i="4"/>
  <c r="AJ96" i="4"/>
  <c r="AJ108" i="4"/>
  <c r="AJ120" i="4"/>
  <c r="AJ132" i="4"/>
  <c r="AJ144" i="4"/>
  <c r="AJ156" i="4"/>
  <c r="AJ168" i="4"/>
  <c r="AJ180" i="4"/>
  <c r="AJ192" i="4"/>
  <c r="AJ204" i="4"/>
  <c r="AJ216" i="4"/>
  <c r="AJ228" i="4"/>
  <c r="AJ240" i="4"/>
  <c r="AJ252" i="4"/>
  <c r="AJ264" i="4"/>
  <c r="AJ276" i="4"/>
  <c r="AJ288" i="4"/>
  <c r="AJ300" i="4"/>
  <c r="AJ312" i="4"/>
  <c r="AJ324" i="4"/>
  <c r="AJ336" i="4"/>
  <c r="AJ348" i="4"/>
  <c r="AJ360" i="4"/>
  <c r="AJ372" i="4"/>
  <c r="AJ384" i="4"/>
  <c r="AJ396" i="4"/>
  <c r="AJ408" i="4"/>
  <c r="AJ420" i="4"/>
  <c r="AJ432" i="4"/>
  <c r="AJ444" i="4"/>
  <c r="AJ456" i="4"/>
  <c r="AJ468" i="4"/>
  <c r="AJ480" i="4"/>
  <c r="AJ492" i="4"/>
  <c r="AJ504" i="4"/>
  <c r="AJ516" i="4"/>
  <c r="AJ528" i="4"/>
  <c r="AJ540" i="4"/>
  <c r="AJ552" i="4"/>
  <c r="AJ564" i="4"/>
  <c r="AJ576" i="4"/>
  <c r="AJ588" i="4"/>
  <c r="AJ600" i="4"/>
  <c r="AJ612" i="4"/>
  <c r="AJ624" i="4"/>
  <c r="AJ636" i="4"/>
  <c r="AJ648" i="4"/>
  <c r="AJ660" i="4"/>
  <c r="AJ672" i="4"/>
  <c r="AJ684" i="4"/>
  <c r="AJ696" i="4"/>
  <c r="AJ708" i="4"/>
  <c r="AJ720" i="4"/>
  <c r="AJ732" i="4"/>
  <c r="AJ744" i="4"/>
  <c r="AJ756" i="4"/>
  <c r="AJ768" i="4"/>
  <c r="AJ780" i="4"/>
  <c r="AJ792" i="4"/>
  <c r="AJ804" i="4"/>
  <c r="AJ816" i="4"/>
  <c r="AJ828" i="4"/>
  <c r="AJ840" i="4"/>
  <c r="AJ852" i="4"/>
  <c r="AJ864" i="4"/>
  <c r="AJ876" i="4"/>
  <c r="AJ888" i="4"/>
  <c r="AJ900" i="4"/>
  <c r="AJ912" i="4"/>
  <c r="AJ924" i="4"/>
  <c r="AJ936" i="4"/>
  <c r="AJ948" i="4"/>
  <c r="AJ960" i="4"/>
  <c r="AJ972" i="4"/>
  <c r="AJ984" i="4"/>
  <c r="AJ996" i="4"/>
  <c r="AJ1008" i="4"/>
  <c r="AJ1020" i="4"/>
  <c r="AJ13" i="4"/>
  <c r="AJ14" i="4"/>
  <c r="AJ26" i="4"/>
  <c r="AJ38" i="4"/>
  <c r="AJ50" i="4"/>
  <c r="AJ62" i="4"/>
  <c r="AJ74" i="4"/>
  <c r="AJ86" i="4"/>
  <c r="AJ98" i="4"/>
  <c r="AJ110" i="4"/>
  <c r="AJ122" i="4"/>
  <c r="AJ134" i="4"/>
  <c r="AJ146" i="4"/>
  <c r="AJ158" i="4"/>
  <c r="AJ170" i="4"/>
  <c r="AJ182" i="4"/>
  <c r="AJ194" i="4"/>
  <c r="AJ206" i="4"/>
  <c r="AJ218" i="4"/>
  <c r="AJ230" i="4"/>
  <c r="AJ242" i="4"/>
  <c r="AJ254" i="4"/>
  <c r="AJ266" i="4"/>
  <c r="AJ278" i="4"/>
  <c r="AJ290" i="4"/>
  <c r="AJ302" i="4"/>
  <c r="AJ314" i="4"/>
  <c r="AJ326" i="4"/>
  <c r="AJ338" i="4"/>
  <c r="AJ350" i="4"/>
  <c r="AJ362" i="4"/>
  <c r="AJ374" i="4"/>
  <c r="AJ386" i="4"/>
  <c r="AJ398" i="4"/>
  <c r="AJ410" i="4"/>
  <c r="AJ422" i="4"/>
  <c r="AJ434" i="4"/>
  <c r="AJ446" i="4"/>
  <c r="AJ458" i="4"/>
  <c r="AJ470" i="4"/>
  <c r="AJ482" i="4"/>
  <c r="AJ494" i="4"/>
  <c r="AJ506" i="4"/>
  <c r="AJ518" i="4"/>
  <c r="AJ530" i="4"/>
  <c r="AJ542" i="4"/>
  <c r="AJ554" i="4"/>
  <c r="AJ566" i="4"/>
  <c r="AJ578" i="4"/>
  <c r="AJ590" i="4"/>
  <c r="AJ602" i="4"/>
  <c r="AJ614" i="4"/>
  <c r="AJ626" i="4"/>
  <c r="AJ638" i="4"/>
  <c r="AJ650" i="4"/>
  <c r="AJ662" i="4"/>
  <c r="AJ674" i="4"/>
  <c r="AJ686" i="4"/>
  <c r="AJ698" i="4"/>
  <c r="AJ710" i="4"/>
  <c r="AJ722" i="4"/>
  <c r="AJ734" i="4"/>
  <c r="AJ746" i="4"/>
  <c r="AJ758" i="4"/>
  <c r="AJ770" i="4"/>
  <c r="AJ782" i="4"/>
  <c r="AJ794" i="4"/>
  <c r="AJ806" i="4"/>
  <c r="AJ818" i="4"/>
  <c r="AJ830" i="4"/>
  <c r="AJ842" i="4"/>
  <c r="AJ854" i="4"/>
  <c r="AJ866" i="4"/>
  <c r="AJ878" i="4"/>
  <c r="AJ890" i="4"/>
  <c r="AJ902" i="4"/>
  <c r="AJ914" i="4"/>
  <c r="AJ926" i="4"/>
  <c r="AJ938" i="4"/>
  <c r="AJ950" i="4"/>
  <c r="AJ962" i="4"/>
  <c r="AJ974" i="4"/>
  <c r="AJ986" i="4"/>
  <c r="AJ998" i="4"/>
  <c r="AJ1010" i="4"/>
  <c r="AJ1022" i="4"/>
  <c r="AJ15" i="4"/>
  <c r="AJ87" i="4"/>
  <c r="AJ159" i="4"/>
  <c r="AJ231" i="4"/>
  <c r="AJ303" i="4"/>
  <c r="AJ375" i="4"/>
  <c r="AJ447" i="4"/>
  <c r="AJ519" i="4"/>
  <c r="AJ591" i="4"/>
  <c r="AJ663" i="4"/>
  <c r="AJ733" i="4"/>
  <c r="AJ781" i="4"/>
  <c r="AJ829" i="4"/>
  <c r="AJ877" i="4"/>
  <c r="AJ925" i="4"/>
  <c r="AJ973" i="4"/>
  <c r="AJ1021" i="4"/>
  <c r="AJ1034" i="4"/>
  <c r="AJ1046" i="4"/>
  <c r="AJ1058" i="4"/>
  <c r="AJ1070" i="4"/>
  <c r="AJ1082" i="4"/>
  <c r="AJ1094" i="4"/>
  <c r="AJ1106" i="4"/>
  <c r="AJ1118" i="4"/>
  <c r="AJ1130" i="4"/>
  <c r="AJ1142" i="4"/>
  <c r="AJ1154" i="4"/>
  <c r="AJ1166" i="4"/>
  <c r="AJ1178" i="4"/>
  <c r="AJ1190" i="4"/>
  <c r="AJ1202" i="4"/>
  <c r="AJ1214" i="4"/>
  <c r="AJ1226" i="4"/>
  <c r="AJ1238" i="4"/>
  <c r="AJ1250" i="4"/>
  <c r="AJ1262" i="4"/>
  <c r="AJ1274" i="4"/>
  <c r="AJ1286" i="4"/>
  <c r="AJ1298" i="4"/>
  <c r="AJ1310" i="4"/>
  <c r="AJ1322" i="4"/>
  <c r="AJ1334" i="4"/>
  <c r="AJ1346" i="4"/>
  <c r="AJ1358" i="4"/>
  <c r="AJ1370" i="4"/>
  <c r="AJ1382" i="4"/>
  <c r="AJ1394" i="4"/>
  <c r="AJ1406" i="4"/>
  <c r="AJ1418" i="4"/>
  <c r="AJ1430" i="4"/>
  <c r="AJ1442" i="4"/>
  <c r="AJ1454" i="4"/>
  <c r="AJ1466" i="4"/>
  <c r="AJ1478" i="4"/>
  <c r="AJ1490" i="4"/>
  <c r="AJ1502" i="4"/>
  <c r="AJ1514" i="4"/>
  <c r="AJ1526" i="4"/>
  <c r="AJ1538" i="4"/>
  <c r="AJ1550" i="4"/>
  <c r="AJ1562" i="4"/>
  <c r="AJ1574" i="4"/>
  <c r="AJ1586" i="4"/>
  <c r="AJ1598" i="4"/>
  <c r="AJ1610" i="4"/>
  <c r="AJ1622" i="4"/>
  <c r="AJ1634" i="4"/>
  <c r="AJ1646" i="4"/>
  <c r="AJ1658" i="4"/>
  <c r="AJ1670" i="4"/>
  <c r="AJ1682" i="4"/>
  <c r="AJ1694" i="4"/>
  <c r="AJ1706" i="4"/>
  <c r="AJ1718" i="4"/>
  <c r="AJ1730" i="4"/>
  <c r="AJ1742" i="4"/>
  <c r="AJ1754" i="4"/>
  <c r="AJ1766" i="4"/>
  <c r="AJ1778" i="4"/>
  <c r="AJ1790" i="4"/>
  <c r="AJ1802" i="4"/>
  <c r="AJ1814" i="4"/>
  <c r="AJ1826" i="4"/>
  <c r="AJ1838" i="4"/>
  <c r="AJ1850" i="4"/>
  <c r="AJ25" i="4"/>
  <c r="AJ97" i="4"/>
  <c r="AJ169" i="4"/>
  <c r="AJ241" i="4"/>
  <c r="AJ313" i="4"/>
  <c r="AJ385" i="4"/>
  <c r="AJ457" i="4"/>
  <c r="AJ529" i="4"/>
  <c r="AJ601" i="4"/>
  <c r="AJ673" i="4"/>
  <c r="AJ735" i="4"/>
  <c r="AJ783" i="4"/>
  <c r="AJ831" i="4"/>
  <c r="AJ879" i="4"/>
  <c r="AJ927" i="4"/>
  <c r="AJ975" i="4"/>
  <c r="AJ1023" i="4"/>
  <c r="AJ1035" i="4"/>
  <c r="AJ1047" i="4"/>
  <c r="AJ1059" i="4"/>
  <c r="AJ1071" i="4"/>
  <c r="AJ1083" i="4"/>
  <c r="AJ1095" i="4"/>
  <c r="AJ1107" i="4"/>
  <c r="AJ1119" i="4"/>
  <c r="AJ1131" i="4"/>
  <c r="AJ1143" i="4"/>
  <c r="AJ1155" i="4"/>
  <c r="AJ1167" i="4"/>
  <c r="AJ1179" i="4"/>
  <c r="AJ1191" i="4"/>
  <c r="AJ1203" i="4"/>
  <c r="AJ1215" i="4"/>
  <c r="AJ27" i="4"/>
  <c r="AJ99" i="4"/>
  <c r="AJ171" i="4"/>
  <c r="AJ243" i="4"/>
  <c r="AJ315" i="4"/>
  <c r="AJ37" i="4"/>
  <c r="AJ109" i="4"/>
  <c r="AJ181" i="4"/>
  <c r="AJ253" i="4"/>
  <c r="AJ325" i="4"/>
  <c r="AJ397" i="4"/>
  <c r="AJ469" i="4"/>
  <c r="AJ541" i="4"/>
  <c r="AJ613" i="4"/>
  <c r="AJ685" i="4"/>
  <c r="AJ745" i="4"/>
  <c r="AJ793" i="4"/>
  <c r="AJ841" i="4"/>
  <c r="AJ889" i="4"/>
  <c r="AJ937" i="4"/>
  <c r="AJ985" i="4"/>
  <c r="AJ1025" i="4"/>
  <c r="AJ1037" i="4"/>
  <c r="AJ1049" i="4"/>
  <c r="AJ1061" i="4"/>
  <c r="AJ1073" i="4"/>
  <c r="AJ1085" i="4"/>
  <c r="AJ1097" i="4"/>
  <c r="AJ1109" i="4"/>
  <c r="AJ1121" i="4"/>
  <c r="AJ1133" i="4"/>
  <c r="AJ1145" i="4"/>
  <c r="AJ1157" i="4"/>
  <c r="AJ1169" i="4"/>
  <c r="AJ1181" i="4"/>
  <c r="AJ1193" i="4"/>
  <c r="AJ1205" i="4"/>
  <c r="AJ1217" i="4"/>
  <c r="AJ39" i="4"/>
  <c r="AJ111" i="4"/>
  <c r="AJ183" i="4"/>
  <c r="AJ255" i="4"/>
  <c r="AJ327" i="4"/>
  <c r="AJ399" i="4"/>
  <c r="AJ471" i="4"/>
  <c r="AJ543" i="4"/>
  <c r="AJ615" i="4"/>
  <c r="AJ687" i="4"/>
  <c r="AJ747" i="4"/>
  <c r="AJ795" i="4"/>
  <c r="AJ843" i="4"/>
  <c r="AJ891" i="4"/>
  <c r="AJ939" i="4"/>
  <c r="AJ987" i="4"/>
  <c r="AJ1026" i="4"/>
  <c r="AJ1038" i="4"/>
  <c r="AJ1050" i="4"/>
  <c r="AJ1062" i="4"/>
  <c r="AJ1074" i="4"/>
  <c r="AJ1086" i="4"/>
  <c r="AJ1098" i="4"/>
  <c r="AJ1110" i="4"/>
  <c r="AJ1122" i="4"/>
  <c r="AJ1134" i="4"/>
  <c r="AJ1146" i="4"/>
  <c r="AJ1158" i="4"/>
  <c r="AJ1170" i="4"/>
  <c r="AJ1182" i="4"/>
  <c r="AJ1194" i="4"/>
  <c r="AJ1206" i="4"/>
  <c r="AJ1218" i="4"/>
  <c r="AJ1230" i="4"/>
  <c r="AJ1242" i="4"/>
  <c r="AJ1254" i="4"/>
  <c r="AJ1266" i="4"/>
  <c r="AJ1278" i="4"/>
  <c r="AJ1290" i="4"/>
  <c r="AJ1302" i="4"/>
  <c r="AJ1314" i="4"/>
  <c r="AJ1326" i="4"/>
  <c r="AJ1338" i="4"/>
  <c r="AJ1350" i="4"/>
  <c r="AJ1362" i="4"/>
  <c r="AJ1374" i="4"/>
  <c r="AJ1386" i="4"/>
  <c r="AJ1398" i="4"/>
  <c r="AJ1410" i="4"/>
  <c r="AJ1422" i="4"/>
  <c r="AJ1434" i="4"/>
  <c r="AJ1446" i="4"/>
  <c r="AJ1458" i="4"/>
  <c r="AJ1470" i="4"/>
  <c r="AJ1482" i="4"/>
  <c r="AJ1494" i="4"/>
  <c r="AJ1506" i="4"/>
  <c r="AJ1518" i="4"/>
  <c r="AJ1530" i="4"/>
  <c r="AJ1542" i="4"/>
  <c r="AJ1554" i="4"/>
  <c r="AJ1566" i="4"/>
  <c r="AJ1578" i="4"/>
  <c r="AJ1590" i="4"/>
  <c r="AJ1602" i="4"/>
  <c r="AJ1614" i="4"/>
  <c r="AJ1626" i="4"/>
  <c r="AJ1638" i="4"/>
  <c r="AJ1650" i="4"/>
  <c r="AJ1662" i="4"/>
  <c r="AJ1674" i="4"/>
  <c r="AJ1686" i="4"/>
  <c r="AJ1698" i="4"/>
  <c r="AJ1710" i="4"/>
  <c r="AJ1722" i="4"/>
  <c r="AJ1734" i="4"/>
  <c r="AJ1746" i="4"/>
  <c r="AJ1758" i="4"/>
  <c r="AJ1770" i="4"/>
  <c r="AJ1782" i="4"/>
  <c r="AJ1794" i="4"/>
  <c r="AJ1806" i="4"/>
  <c r="AJ1818" i="4"/>
  <c r="AJ1830" i="4"/>
  <c r="AJ1842" i="4"/>
  <c r="AJ49" i="4"/>
  <c r="AJ121" i="4"/>
  <c r="AJ193" i="4"/>
  <c r="AJ265" i="4"/>
  <c r="AJ337" i="4"/>
  <c r="AJ409" i="4"/>
  <c r="AJ481" i="4"/>
  <c r="AJ553" i="4"/>
  <c r="AJ625" i="4"/>
  <c r="AJ697" i="4"/>
  <c r="AJ750" i="4"/>
  <c r="AJ798" i="4"/>
  <c r="AJ846" i="4"/>
  <c r="AJ894" i="4"/>
  <c r="AJ942" i="4"/>
  <c r="AJ990" i="4"/>
  <c r="AJ1027" i="4"/>
  <c r="AJ1039" i="4"/>
  <c r="AJ1051" i="4"/>
  <c r="AJ1063" i="4"/>
  <c r="AJ1075" i="4"/>
  <c r="AJ1087" i="4"/>
  <c r="AJ1099" i="4"/>
  <c r="AJ1111" i="4"/>
  <c r="AJ1123" i="4"/>
  <c r="AJ1135" i="4"/>
  <c r="AJ1147" i="4"/>
  <c r="AJ1159" i="4"/>
  <c r="AJ1171" i="4"/>
  <c r="AJ1183" i="4"/>
  <c r="AJ1195" i="4"/>
  <c r="AJ1207" i="4"/>
  <c r="AJ1219" i="4"/>
  <c r="AJ1231" i="4"/>
  <c r="AJ1243" i="4"/>
  <c r="AJ1255" i="4"/>
  <c r="AJ1267" i="4"/>
  <c r="AJ1279" i="4"/>
  <c r="AJ1291" i="4"/>
  <c r="AJ1303" i="4"/>
  <c r="AJ1315" i="4"/>
  <c r="AJ1327" i="4"/>
  <c r="AJ1339" i="4"/>
  <c r="AJ1351" i="4"/>
  <c r="AJ1363" i="4"/>
  <c r="AJ1375" i="4"/>
  <c r="AJ1387" i="4"/>
  <c r="AJ1399" i="4"/>
  <c r="AJ1411" i="4"/>
  <c r="AJ1423" i="4"/>
  <c r="AJ1435" i="4"/>
  <c r="AJ1447" i="4"/>
  <c r="AJ1459" i="4"/>
  <c r="AJ1471" i="4"/>
  <c r="AJ1483" i="4"/>
  <c r="AJ1495" i="4"/>
  <c r="AJ1507" i="4"/>
  <c r="AJ1519" i="4"/>
  <c r="AJ1531" i="4"/>
  <c r="AJ1543" i="4"/>
  <c r="AJ1555" i="4"/>
  <c r="AJ1567" i="4"/>
  <c r="AJ1579" i="4"/>
  <c r="AJ1591" i="4"/>
  <c r="AJ1603" i="4"/>
  <c r="AJ1615" i="4"/>
  <c r="AJ1627" i="4"/>
  <c r="AJ1639" i="4"/>
  <c r="AJ1651" i="4"/>
  <c r="AJ1663" i="4"/>
  <c r="AJ1675" i="4"/>
  <c r="AJ1687" i="4"/>
  <c r="AJ1699" i="4"/>
  <c r="AJ1711" i="4"/>
  <c r="AJ1723" i="4"/>
  <c r="AJ1735" i="4"/>
  <c r="AJ1747" i="4"/>
  <c r="AJ1759" i="4"/>
  <c r="AJ1771" i="4"/>
  <c r="AJ1783" i="4"/>
  <c r="AJ1795" i="4"/>
  <c r="AJ1807" i="4"/>
  <c r="AJ1819" i="4"/>
  <c r="AJ51" i="4"/>
  <c r="AJ123" i="4"/>
  <c r="AJ195" i="4"/>
  <c r="AJ267" i="4"/>
  <c r="AJ339" i="4"/>
  <c r="AJ411" i="4"/>
  <c r="AJ483" i="4"/>
  <c r="AJ555" i="4"/>
  <c r="AJ627" i="4"/>
  <c r="AJ699" i="4"/>
  <c r="AJ757" i="4"/>
  <c r="AJ805" i="4"/>
  <c r="AJ853" i="4"/>
  <c r="AJ901" i="4"/>
  <c r="AJ949" i="4"/>
  <c r="AJ997" i="4"/>
  <c r="AJ1028" i="4"/>
  <c r="AJ1040" i="4"/>
  <c r="AJ1052" i="4"/>
  <c r="AJ1064" i="4"/>
  <c r="AJ1076" i="4"/>
  <c r="AJ1088" i="4"/>
  <c r="AJ1100" i="4"/>
  <c r="AJ1112" i="4"/>
  <c r="AJ1124" i="4"/>
  <c r="AJ1136" i="4"/>
  <c r="AJ1148" i="4"/>
  <c r="AJ1160" i="4"/>
  <c r="AJ1172" i="4"/>
  <c r="AJ1184" i="4"/>
  <c r="AJ1196" i="4"/>
  <c r="AJ1208" i="4"/>
  <c r="AJ1220" i="4"/>
  <c r="AJ1232" i="4"/>
  <c r="AJ1244" i="4"/>
  <c r="AJ1256" i="4"/>
  <c r="AJ1268" i="4"/>
  <c r="AJ1280" i="4"/>
  <c r="AJ1292" i="4"/>
  <c r="AJ1304" i="4"/>
  <c r="AJ1316" i="4"/>
  <c r="AJ1328" i="4"/>
  <c r="AJ1340" i="4"/>
  <c r="AJ1352" i="4"/>
  <c r="AJ1364" i="4"/>
  <c r="AJ1376" i="4"/>
  <c r="AJ1388" i="4"/>
  <c r="AJ1400" i="4"/>
  <c r="AJ1412" i="4"/>
  <c r="AJ1424" i="4"/>
  <c r="AJ1436" i="4"/>
  <c r="AJ1448" i="4"/>
  <c r="AJ1460" i="4"/>
  <c r="AJ1472" i="4"/>
  <c r="AJ1484" i="4"/>
  <c r="AJ1496" i="4"/>
  <c r="AJ1508" i="4"/>
  <c r="AJ1520" i="4"/>
  <c r="AJ1532" i="4"/>
  <c r="AJ1544" i="4"/>
  <c r="AJ1556" i="4"/>
  <c r="AJ1568" i="4"/>
  <c r="AJ1580" i="4"/>
  <c r="AJ1592" i="4"/>
  <c r="AJ1604" i="4"/>
  <c r="AJ1616" i="4"/>
  <c r="AJ1628" i="4"/>
  <c r="AJ1640" i="4"/>
  <c r="AJ1652" i="4"/>
  <c r="AJ1664" i="4"/>
  <c r="AJ1676" i="4"/>
  <c r="AJ1688" i="4"/>
  <c r="AJ1700" i="4"/>
  <c r="AJ1712" i="4"/>
  <c r="AJ1724" i="4"/>
  <c r="AJ1736" i="4"/>
  <c r="AJ1748" i="4"/>
  <c r="AJ1760" i="4"/>
  <c r="AJ1772" i="4"/>
  <c r="AJ1784" i="4"/>
  <c r="AJ1796" i="4"/>
  <c r="AJ1808" i="4"/>
  <c r="AJ1820" i="4"/>
  <c r="AJ1832" i="4"/>
  <c r="AJ1844" i="4"/>
  <c r="AJ61" i="4"/>
  <c r="AJ133" i="4"/>
  <c r="AJ205" i="4"/>
  <c r="AJ277" i="4"/>
  <c r="AJ349" i="4"/>
  <c r="AJ421" i="4"/>
  <c r="AJ493" i="4"/>
  <c r="AJ565" i="4"/>
  <c r="AJ637" i="4"/>
  <c r="AJ709" i="4"/>
  <c r="AJ759" i="4"/>
  <c r="AJ807" i="4"/>
  <c r="AJ855" i="4"/>
  <c r="AJ903" i="4"/>
  <c r="AJ951" i="4"/>
  <c r="AJ999" i="4"/>
  <c r="AJ1029" i="4"/>
  <c r="AJ1041" i="4"/>
  <c r="AJ1053" i="4"/>
  <c r="AJ1065" i="4"/>
  <c r="AJ1077" i="4"/>
  <c r="AJ1089" i="4"/>
  <c r="AJ1101" i="4"/>
  <c r="AJ1113" i="4"/>
  <c r="AJ1125" i="4"/>
  <c r="AJ1137" i="4"/>
  <c r="AJ1149" i="4"/>
  <c r="AJ1161" i="4"/>
  <c r="AJ1173" i="4"/>
  <c r="AJ1185" i="4"/>
  <c r="AJ1197" i="4"/>
  <c r="AJ1209" i="4"/>
  <c r="AJ1221" i="4"/>
  <c r="AJ63" i="4"/>
  <c r="AJ135" i="4"/>
  <c r="AJ207" i="4"/>
  <c r="AJ279" i="4"/>
  <c r="AJ351" i="4"/>
  <c r="AJ423" i="4"/>
  <c r="AJ495" i="4"/>
  <c r="AJ567" i="4"/>
  <c r="AJ639" i="4"/>
  <c r="AJ711" i="4"/>
  <c r="AJ762" i="4"/>
  <c r="AJ810" i="4"/>
  <c r="AJ858" i="4"/>
  <c r="AJ906" i="4"/>
  <c r="AJ954" i="4"/>
  <c r="AJ1002" i="4"/>
  <c r="AJ1030" i="4"/>
  <c r="AJ1042" i="4"/>
  <c r="AJ1054" i="4"/>
  <c r="AJ1066" i="4"/>
  <c r="AJ1078" i="4"/>
  <c r="AJ1090" i="4"/>
  <c r="AJ1102" i="4"/>
  <c r="AJ1114" i="4"/>
  <c r="AJ1126" i="4"/>
  <c r="AJ1138" i="4"/>
  <c r="AJ1150" i="4"/>
  <c r="AJ1162" i="4"/>
  <c r="AJ1174" i="4"/>
  <c r="AJ1186" i="4"/>
  <c r="AJ1198" i="4"/>
  <c r="AJ1210" i="4"/>
  <c r="AJ1222" i="4"/>
  <c r="AJ73" i="4"/>
  <c r="AJ145" i="4"/>
  <c r="AJ217" i="4"/>
  <c r="AJ75" i="4"/>
  <c r="AJ147" i="4"/>
  <c r="AJ219" i="4"/>
  <c r="AJ291" i="4"/>
  <c r="AJ363" i="4"/>
  <c r="AJ435" i="4"/>
  <c r="AJ507" i="4"/>
  <c r="AJ579" i="4"/>
  <c r="AJ651" i="4"/>
  <c r="AJ723" i="4"/>
  <c r="AJ771" i="4"/>
  <c r="AJ819" i="4"/>
  <c r="AJ867" i="4"/>
  <c r="AJ915" i="4"/>
  <c r="AJ963" i="4"/>
  <c r="AJ1011" i="4"/>
  <c r="AJ1032" i="4"/>
  <c r="AJ1044" i="4"/>
  <c r="AJ1056" i="4"/>
  <c r="AJ1068" i="4"/>
  <c r="AJ1080" i="4"/>
  <c r="AJ1092" i="4"/>
  <c r="AJ1104" i="4"/>
  <c r="AJ1116" i="4"/>
  <c r="AJ1128" i="4"/>
  <c r="AJ1140" i="4"/>
  <c r="AJ1152" i="4"/>
  <c r="AJ1164" i="4"/>
  <c r="AJ1176" i="4"/>
  <c r="AJ1188" i="4"/>
  <c r="AJ1200" i="4"/>
  <c r="AJ1212" i="4"/>
  <c r="AJ1224" i="4"/>
  <c r="AJ1236" i="4"/>
  <c r="AJ1248" i="4"/>
  <c r="AJ1260" i="4"/>
  <c r="AJ1272" i="4"/>
  <c r="AJ1284" i="4"/>
  <c r="AJ1296" i="4"/>
  <c r="AJ1308" i="4"/>
  <c r="AJ1320" i="4"/>
  <c r="AJ1332" i="4"/>
  <c r="AJ1344" i="4"/>
  <c r="AJ1356" i="4"/>
  <c r="AJ1368" i="4"/>
  <c r="AJ1380" i="4"/>
  <c r="AJ1392" i="4"/>
  <c r="AJ1404" i="4"/>
  <c r="AJ1416" i="4"/>
  <c r="AJ1428" i="4"/>
  <c r="AJ1440" i="4"/>
  <c r="AJ1452" i="4"/>
  <c r="AJ1464" i="4"/>
  <c r="AJ1476" i="4"/>
  <c r="AJ1488" i="4"/>
  <c r="AJ1500" i="4"/>
  <c r="AJ1512" i="4"/>
  <c r="AJ1524" i="4"/>
  <c r="AJ1536" i="4"/>
  <c r="AJ1548" i="4"/>
  <c r="AJ1560" i="4"/>
  <c r="AJ1572" i="4"/>
  <c r="AJ1584" i="4"/>
  <c r="AJ1596" i="4"/>
  <c r="AJ1608" i="4"/>
  <c r="AJ1620" i="4"/>
  <c r="AJ1632" i="4"/>
  <c r="AJ1644" i="4"/>
  <c r="AJ1656" i="4"/>
  <c r="AJ1668" i="4"/>
  <c r="AJ1680" i="4"/>
  <c r="AJ1692" i="4"/>
  <c r="AJ1704" i="4"/>
  <c r="AJ1716" i="4"/>
  <c r="AJ1728" i="4"/>
  <c r="AJ1740" i="4"/>
  <c r="AJ1752" i="4"/>
  <c r="AJ1764" i="4"/>
  <c r="AJ1776" i="4"/>
  <c r="AJ1788" i="4"/>
  <c r="AJ1800" i="4"/>
  <c r="AJ1812" i="4"/>
  <c r="AJ1824" i="4"/>
  <c r="AJ1836" i="4"/>
  <c r="AJ1848" i="4"/>
  <c r="AJ85" i="4"/>
  <c r="AJ517" i="4"/>
  <c r="AJ774" i="4"/>
  <c r="AJ966" i="4"/>
  <c r="AJ1057" i="4"/>
  <c r="AJ1105" i="4"/>
  <c r="AJ1153" i="4"/>
  <c r="AJ1201" i="4"/>
  <c r="AJ1235" i="4"/>
  <c r="AJ1257" i="4"/>
  <c r="AJ1276" i="4"/>
  <c r="AJ1297" i="4"/>
  <c r="AJ1318" i="4"/>
  <c r="AJ1337" i="4"/>
  <c r="AJ1359" i="4"/>
  <c r="AJ1379" i="4"/>
  <c r="AJ1401" i="4"/>
  <c r="AJ1420" i="4"/>
  <c r="AJ1441" i="4"/>
  <c r="AJ1462" i="4"/>
  <c r="AJ1481" i="4"/>
  <c r="AJ1503" i="4"/>
  <c r="AJ1523" i="4"/>
  <c r="AJ1545" i="4"/>
  <c r="AJ1564" i="4"/>
  <c r="AJ1585" i="4"/>
  <c r="AJ1606" i="4"/>
  <c r="AJ1625" i="4"/>
  <c r="AJ1647" i="4"/>
  <c r="AJ1667" i="4"/>
  <c r="AJ1689" i="4"/>
  <c r="AJ1708" i="4"/>
  <c r="AJ1729" i="4"/>
  <c r="AJ1750" i="4"/>
  <c r="AJ1769" i="4"/>
  <c r="AJ1791" i="4"/>
  <c r="AJ1811" i="4"/>
  <c r="AJ1831" i="4"/>
  <c r="AJ1849" i="4"/>
  <c r="AJ1862" i="4"/>
  <c r="AJ1874" i="4"/>
  <c r="AJ1886" i="4"/>
  <c r="AJ1898" i="4"/>
  <c r="AJ1910" i="4"/>
  <c r="AJ1922" i="4"/>
  <c r="AJ1934" i="4"/>
  <c r="AJ1946" i="4"/>
  <c r="AJ1958" i="4"/>
  <c r="AJ1970" i="4"/>
  <c r="AJ1982" i="4"/>
  <c r="AJ1994" i="4"/>
  <c r="AJ2006" i="4"/>
  <c r="AJ2018" i="4"/>
  <c r="AJ2030" i="4"/>
  <c r="AJ2042" i="4"/>
  <c r="AJ2054" i="4"/>
  <c r="AJ2066" i="4"/>
  <c r="AJ2078" i="4"/>
  <c r="AJ2090" i="4"/>
  <c r="AJ2102" i="4"/>
  <c r="AJ2114" i="4"/>
  <c r="AJ2126" i="4"/>
  <c r="AJ2138" i="4"/>
  <c r="AJ2150" i="4"/>
  <c r="AJ2162" i="4"/>
  <c r="AJ2174" i="4"/>
  <c r="AJ2186" i="4"/>
  <c r="AJ2198" i="4"/>
  <c r="AJ2210" i="4"/>
  <c r="AJ2222" i="4"/>
  <c r="AJ2234" i="4"/>
  <c r="AJ2246" i="4"/>
  <c r="AJ2258" i="4"/>
  <c r="AJ2270" i="4"/>
  <c r="AJ2282" i="4"/>
  <c r="AJ2294" i="4"/>
  <c r="AJ2306" i="4"/>
  <c r="AJ2318" i="4"/>
  <c r="AJ2330" i="4"/>
  <c r="AJ2342" i="4"/>
  <c r="AJ2354" i="4"/>
  <c r="AJ2366" i="4"/>
  <c r="AJ2378" i="4"/>
  <c r="AJ2390" i="4"/>
  <c r="AJ2402" i="4"/>
  <c r="AJ2414" i="4"/>
  <c r="AJ157" i="4"/>
  <c r="AJ531" i="4"/>
  <c r="AJ786" i="4"/>
  <c r="AJ978" i="4"/>
  <c r="AJ1060" i="4"/>
  <c r="AJ1108" i="4"/>
  <c r="AJ1156" i="4"/>
  <c r="AJ1204" i="4"/>
  <c r="AJ1237" i="4"/>
  <c r="AJ1258" i="4"/>
  <c r="AJ1277" i="4"/>
  <c r="AJ1299" i="4"/>
  <c r="AJ1319" i="4"/>
  <c r="AJ1341" i="4"/>
  <c r="AJ1360" i="4"/>
  <c r="AJ1381" i="4"/>
  <c r="AJ1402" i="4"/>
  <c r="AJ1421" i="4"/>
  <c r="AJ1443" i="4"/>
  <c r="AJ1463" i="4"/>
  <c r="AJ1485" i="4"/>
  <c r="AJ1504" i="4"/>
  <c r="AJ1525" i="4"/>
  <c r="AJ1546" i="4"/>
  <c r="AJ1565" i="4"/>
  <c r="AJ1587" i="4"/>
  <c r="AJ1607" i="4"/>
  <c r="AJ1629" i="4"/>
  <c r="AJ1648" i="4"/>
  <c r="AJ1669" i="4"/>
  <c r="AJ1690" i="4"/>
  <c r="AJ1709" i="4"/>
  <c r="AJ1731" i="4"/>
  <c r="AJ1751" i="4"/>
  <c r="AJ1773" i="4"/>
  <c r="AJ1792" i="4"/>
  <c r="AJ1813" i="4"/>
  <c r="AJ1833" i="4"/>
  <c r="AJ1851" i="4"/>
  <c r="AJ1863" i="4"/>
  <c r="AJ1875" i="4"/>
  <c r="AJ1887" i="4"/>
  <c r="AJ1899" i="4"/>
  <c r="AJ1911" i="4"/>
  <c r="AJ1923" i="4"/>
  <c r="AJ1935" i="4"/>
  <c r="AJ1947" i="4"/>
  <c r="AJ1959" i="4"/>
  <c r="AJ1971" i="4"/>
  <c r="AJ1983" i="4"/>
  <c r="AJ1995" i="4"/>
  <c r="AJ2007" i="4"/>
  <c r="AJ2019" i="4"/>
  <c r="AJ2031" i="4"/>
  <c r="AJ2043" i="4"/>
  <c r="AJ2055" i="4"/>
  <c r="AJ2067" i="4"/>
  <c r="AJ2079" i="4"/>
  <c r="AJ2091" i="4"/>
  <c r="AJ2103" i="4"/>
  <c r="AJ2115" i="4"/>
  <c r="AJ2127" i="4"/>
  <c r="AJ2139" i="4"/>
  <c r="AJ2151" i="4"/>
  <c r="AJ2163" i="4"/>
  <c r="AJ2175" i="4"/>
  <c r="AJ2187" i="4"/>
  <c r="AJ2199" i="4"/>
  <c r="AJ2211" i="4"/>
  <c r="AJ2223" i="4"/>
  <c r="AJ2235" i="4"/>
  <c r="AJ2247" i="4"/>
  <c r="AJ2259" i="4"/>
  <c r="AJ2271" i="4"/>
  <c r="AJ2283" i="4"/>
  <c r="AJ2295" i="4"/>
  <c r="AJ2307" i="4"/>
  <c r="AJ2319" i="4"/>
  <c r="AJ2331" i="4"/>
  <c r="AJ2343" i="4"/>
  <c r="AJ2355" i="4"/>
  <c r="AJ2367" i="4"/>
  <c r="AJ2379" i="4"/>
  <c r="AJ2391" i="4"/>
  <c r="AJ2403" i="4"/>
  <c r="AJ229" i="4"/>
  <c r="AJ577" i="4"/>
  <c r="AJ817" i="4"/>
  <c r="AJ1009" i="4"/>
  <c r="AJ1067" i="4"/>
  <c r="AJ1115" i="4"/>
  <c r="AJ1163" i="4"/>
  <c r="AJ1211" i="4"/>
  <c r="AJ1239" i="4"/>
  <c r="AJ1259" i="4"/>
  <c r="AJ1281" i="4"/>
  <c r="AJ1300" i="4"/>
  <c r="AJ1321" i="4"/>
  <c r="AJ1342" i="4"/>
  <c r="AJ1361" i="4"/>
  <c r="AJ1383" i="4"/>
  <c r="AJ1403" i="4"/>
  <c r="AJ1425" i="4"/>
  <c r="AJ1444" i="4"/>
  <c r="AJ1465" i="4"/>
  <c r="AJ1486" i="4"/>
  <c r="AJ1505" i="4"/>
  <c r="AJ1527" i="4"/>
  <c r="AJ1547" i="4"/>
  <c r="AJ1569" i="4"/>
  <c r="AJ1588" i="4"/>
  <c r="AJ1609" i="4"/>
  <c r="AJ1630" i="4"/>
  <c r="AJ1649" i="4"/>
  <c r="AJ1671" i="4"/>
  <c r="AJ1691" i="4"/>
  <c r="AJ1713" i="4"/>
  <c r="AJ1732" i="4"/>
  <c r="AJ1753" i="4"/>
  <c r="AJ1774" i="4"/>
  <c r="AJ1793" i="4"/>
  <c r="AJ1815" i="4"/>
  <c r="AJ1834" i="4"/>
  <c r="AJ1852" i="4"/>
  <c r="AJ1864" i="4"/>
  <c r="AJ1876" i="4"/>
  <c r="AJ1888" i="4"/>
  <c r="AJ1900" i="4"/>
  <c r="AJ1912" i="4"/>
  <c r="AJ1924" i="4"/>
  <c r="AJ1936" i="4"/>
  <c r="AJ1948" i="4"/>
  <c r="AJ1960" i="4"/>
  <c r="AJ1972" i="4"/>
  <c r="AJ1984" i="4"/>
  <c r="AJ1996" i="4"/>
  <c r="AJ2008" i="4"/>
  <c r="AJ2020" i="4"/>
  <c r="AJ2032" i="4"/>
  <c r="AJ2044" i="4"/>
  <c r="AJ2056" i="4"/>
  <c r="AJ2068" i="4"/>
  <c r="AJ2080" i="4"/>
  <c r="AJ2092" i="4"/>
  <c r="AJ2104" i="4"/>
  <c r="AJ2116" i="4"/>
  <c r="AJ2128" i="4"/>
  <c r="AJ2140" i="4"/>
  <c r="AJ2152" i="4"/>
  <c r="AJ2164" i="4"/>
  <c r="AJ2176" i="4"/>
  <c r="AJ2188" i="4"/>
  <c r="AJ2200" i="4"/>
  <c r="AJ2212" i="4"/>
  <c r="AJ289" i="4"/>
  <c r="AJ589" i="4"/>
  <c r="AJ822" i="4"/>
  <c r="AJ1014" i="4"/>
  <c r="AJ1069" i="4"/>
  <c r="AJ1117" i="4"/>
  <c r="AJ1165" i="4"/>
  <c r="AJ1213" i="4"/>
  <c r="AJ1240" i="4"/>
  <c r="AJ1261" i="4"/>
  <c r="AJ1282" i="4"/>
  <c r="AJ1301" i="4"/>
  <c r="AJ1323" i="4"/>
  <c r="AJ1343" i="4"/>
  <c r="AJ1365" i="4"/>
  <c r="AJ1384" i="4"/>
  <c r="AJ1405" i="4"/>
  <c r="AJ1426" i="4"/>
  <c r="AJ1445" i="4"/>
  <c r="AJ1467" i="4"/>
  <c r="AJ1487" i="4"/>
  <c r="AJ1509" i="4"/>
  <c r="AJ1528" i="4"/>
  <c r="AJ1549" i="4"/>
  <c r="AJ1570" i="4"/>
  <c r="AJ1589" i="4"/>
  <c r="AJ1611" i="4"/>
  <c r="AJ1631" i="4"/>
  <c r="AJ1653" i="4"/>
  <c r="AJ1672" i="4"/>
  <c r="AJ1693" i="4"/>
  <c r="AJ1714" i="4"/>
  <c r="AJ1733" i="4"/>
  <c r="AJ1755" i="4"/>
  <c r="AJ1775" i="4"/>
  <c r="AJ1797" i="4"/>
  <c r="AJ1816" i="4"/>
  <c r="AJ1835" i="4"/>
  <c r="AJ1853" i="4"/>
  <c r="AJ1865" i="4"/>
  <c r="AJ1877" i="4"/>
  <c r="AJ1889" i="4"/>
  <c r="AJ1901" i="4"/>
  <c r="AJ1913" i="4"/>
  <c r="AJ1925" i="4"/>
  <c r="AJ1937" i="4"/>
  <c r="AJ1949" i="4"/>
  <c r="AJ1961" i="4"/>
  <c r="AJ1973" i="4"/>
  <c r="AJ1985" i="4"/>
  <c r="AJ1997" i="4"/>
  <c r="AJ2009" i="4"/>
  <c r="AJ2021" i="4"/>
  <c r="AJ2033" i="4"/>
  <c r="AJ2045" i="4"/>
  <c r="AJ2057" i="4"/>
  <c r="AJ2069" i="4"/>
  <c r="AJ2081" i="4"/>
  <c r="AJ2093" i="4"/>
  <c r="AJ2105" i="4"/>
  <c r="AJ2117" i="4"/>
  <c r="AJ2129" i="4"/>
  <c r="AJ2141" i="4"/>
  <c r="AJ2153" i="4"/>
  <c r="AJ2165" i="4"/>
  <c r="AJ2177" i="4"/>
  <c r="AJ2189" i="4"/>
  <c r="AJ2201" i="4"/>
  <c r="AJ2213" i="4"/>
  <c r="AJ2225" i="4"/>
  <c r="AJ2237" i="4"/>
  <c r="AJ2249" i="4"/>
  <c r="AJ2261" i="4"/>
  <c r="AJ2273" i="4"/>
  <c r="AJ2285" i="4"/>
  <c r="AJ2297" i="4"/>
  <c r="AJ2309" i="4"/>
  <c r="AJ2321" i="4"/>
  <c r="AJ2333" i="4"/>
  <c r="AJ2345" i="4"/>
  <c r="AJ2357" i="4"/>
  <c r="AJ2369" i="4"/>
  <c r="AJ2381" i="4"/>
  <c r="AJ2393" i="4"/>
  <c r="AJ2405" i="4"/>
  <c r="AJ301" i="4"/>
  <c r="AJ603" i="4"/>
  <c r="AJ834" i="4"/>
  <c r="AJ1024" i="4"/>
  <c r="AJ1072" i="4"/>
  <c r="AJ1120" i="4"/>
  <c r="AJ1168" i="4"/>
  <c r="AJ1216" i="4"/>
  <c r="AJ1241" i="4"/>
  <c r="AJ1263" i="4"/>
  <c r="AJ1283" i="4"/>
  <c r="AJ1305" i="4"/>
  <c r="AJ1324" i="4"/>
  <c r="AJ1345" i="4"/>
  <c r="AJ1366" i="4"/>
  <c r="AJ1385" i="4"/>
  <c r="AJ1407" i="4"/>
  <c r="AJ1427" i="4"/>
  <c r="AJ1449" i="4"/>
  <c r="AJ1468" i="4"/>
  <c r="AJ1489" i="4"/>
  <c r="AJ1510" i="4"/>
  <c r="AJ1529" i="4"/>
  <c r="AJ1551" i="4"/>
  <c r="AJ1571" i="4"/>
  <c r="AJ1593" i="4"/>
  <c r="AJ1612" i="4"/>
  <c r="AJ1633" i="4"/>
  <c r="AJ1654" i="4"/>
  <c r="AJ1673" i="4"/>
  <c r="AJ1695" i="4"/>
  <c r="AJ1715" i="4"/>
  <c r="AJ1737" i="4"/>
  <c r="AJ1756" i="4"/>
  <c r="AJ1777" i="4"/>
  <c r="AJ1798" i="4"/>
  <c r="AJ1817" i="4"/>
  <c r="AJ1837" i="4"/>
  <c r="AJ1854" i="4"/>
  <c r="AJ1866" i="4"/>
  <c r="AJ1878" i="4"/>
  <c r="AJ1890" i="4"/>
  <c r="AJ1902" i="4"/>
  <c r="AJ1914" i="4"/>
  <c r="AJ1926" i="4"/>
  <c r="AJ1938" i="4"/>
  <c r="AJ1950" i="4"/>
  <c r="AJ1962" i="4"/>
  <c r="AJ1974" i="4"/>
  <c r="AJ1986" i="4"/>
  <c r="AJ1998" i="4"/>
  <c r="AJ2010" i="4"/>
  <c r="AJ2022" i="4"/>
  <c r="AJ2034" i="4"/>
  <c r="AJ2046" i="4"/>
  <c r="AJ2058" i="4"/>
  <c r="AJ2070" i="4"/>
  <c r="AJ2082" i="4"/>
  <c r="AJ2094" i="4"/>
  <c r="AJ2106" i="4"/>
  <c r="AJ2118" i="4"/>
  <c r="AJ2130" i="4"/>
  <c r="AJ2142" i="4"/>
  <c r="AJ2154" i="4"/>
  <c r="AJ2166" i="4"/>
  <c r="AJ2178" i="4"/>
  <c r="AJ2190" i="4"/>
  <c r="AJ2202" i="4"/>
  <c r="AJ2214" i="4"/>
  <c r="AJ2226" i="4"/>
  <c r="AJ2238" i="4"/>
  <c r="AJ2250" i="4"/>
  <c r="AJ2262" i="4"/>
  <c r="AJ2274" i="4"/>
  <c r="AJ2286" i="4"/>
  <c r="AJ2298" i="4"/>
  <c r="AJ2310" i="4"/>
  <c r="AJ2322" i="4"/>
  <c r="AJ2334" i="4"/>
  <c r="AJ2346" i="4"/>
  <c r="AJ2358" i="4"/>
  <c r="AJ2370" i="4"/>
  <c r="AJ2382" i="4"/>
  <c r="AJ2394" i="4"/>
  <c r="AJ2406" i="4"/>
  <c r="AJ361" i="4"/>
  <c r="AJ649" i="4"/>
  <c r="AJ865" i="4"/>
  <c r="AJ1031" i="4"/>
  <c r="AJ1079" i="4"/>
  <c r="AJ1127" i="4"/>
  <c r="AJ1175" i="4"/>
  <c r="AJ1223" i="4"/>
  <c r="AJ1245" i="4"/>
  <c r="AJ1264" i="4"/>
  <c r="AJ1285" i="4"/>
  <c r="AJ1306" i="4"/>
  <c r="AJ1325" i="4"/>
  <c r="AJ1347" i="4"/>
  <c r="AJ1367" i="4"/>
  <c r="AJ1389" i="4"/>
  <c r="AJ1408" i="4"/>
  <c r="AJ1429" i="4"/>
  <c r="AJ1450" i="4"/>
  <c r="AJ1469" i="4"/>
  <c r="AJ1491" i="4"/>
  <c r="AJ1511" i="4"/>
  <c r="AJ1533" i="4"/>
  <c r="AJ1552" i="4"/>
  <c r="AJ1573" i="4"/>
  <c r="AJ1594" i="4"/>
  <c r="AJ1613" i="4"/>
  <c r="AJ1635" i="4"/>
  <c r="AJ1655" i="4"/>
  <c r="AJ1677" i="4"/>
  <c r="AJ1696" i="4"/>
  <c r="AJ1717" i="4"/>
  <c r="AJ1738" i="4"/>
  <c r="AJ1757" i="4"/>
  <c r="AJ1779" i="4"/>
  <c r="AJ1799" i="4"/>
  <c r="AJ1821" i="4"/>
  <c r="AJ1839" i="4"/>
  <c r="AJ1855" i="4"/>
  <c r="AJ1867" i="4"/>
  <c r="AJ1879" i="4"/>
  <c r="AJ1891" i="4"/>
  <c r="AJ1903" i="4"/>
  <c r="AJ1915" i="4"/>
  <c r="AJ1927" i="4"/>
  <c r="AJ1939" i="4"/>
  <c r="AJ1951" i="4"/>
  <c r="AJ1963" i="4"/>
  <c r="AJ1975" i="4"/>
  <c r="AJ1987" i="4"/>
  <c r="AJ1999" i="4"/>
  <c r="AJ2011" i="4"/>
  <c r="AJ2023" i="4"/>
  <c r="AJ2035" i="4"/>
  <c r="AJ2047" i="4"/>
  <c r="AJ2059" i="4"/>
  <c r="AJ2071" i="4"/>
  <c r="AJ2083" i="4"/>
  <c r="AJ2095" i="4"/>
  <c r="AJ2107" i="4"/>
  <c r="AJ2119" i="4"/>
  <c r="AJ2131" i="4"/>
  <c r="AJ2143" i="4"/>
  <c r="AJ2155" i="4"/>
  <c r="AJ2167" i="4"/>
  <c r="AJ2179" i="4"/>
  <c r="AJ2191" i="4"/>
  <c r="AJ2203" i="4"/>
  <c r="AJ2215" i="4"/>
  <c r="AJ2227" i="4"/>
  <c r="AJ2239" i="4"/>
  <c r="AJ2251" i="4"/>
  <c r="AJ2263" i="4"/>
  <c r="AJ2275" i="4"/>
  <c r="AJ2287" i="4"/>
  <c r="AJ2299" i="4"/>
  <c r="AJ2311" i="4"/>
  <c r="AJ2323" i="4"/>
  <c r="AJ2335" i="4"/>
  <c r="AJ2347" i="4"/>
  <c r="AJ2359" i="4"/>
  <c r="AJ2371" i="4"/>
  <c r="AJ2383" i="4"/>
  <c r="AJ2395" i="4"/>
  <c r="AJ2407" i="4"/>
  <c r="AJ373" i="4"/>
  <c r="AJ661" i="4"/>
  <c r="AJ870" i="4"/>
  <c r="AJ1033" i="4"/>
  <c r="AJ1081" i="4"/>
  <c r="AJ1129" i="4"/>
  <c r="AJ1177" i="4"/>
  <c r="AJ1225" i="4"/>
  <c r="AJ1246" i="4"/>
  <c r="AJ1265" i="4"/>
  <c r="AJ1287" i="4"/>
  <c r="AJ1307" i="4"/>
  <c r="AJ1329" i="4"/>
  <c r="AJ1348" i="4"/>
  <c r="AJ1369" i="4"/>
  <c r="AJ1390" i="4"/>
  <c r="AJ1409" i="4"/>
  <c r="AJ1431" i="4"/>
  <c r="AJ1451" i="4"/>
  <c r="AJ1473" i="4"/>
  <c r="AJ1492" i="4"/>
  <c r="AJ1513" i="4"/>
  <c r="AJ1534" i="4"/>
  <c r="AJ1553" i="4"/>
  <c r="AJ1575" i="4"/>
  <c r="AJ1595" i="4"/>
  <c r="AJ1617" i="4"/>
  <c r="AJ1636" i="4"/>
  <c r="AJ1657" i="4"/>
  <c r="AJ1678" i="4"/>
  <c r="AJ1697" i="4"/>
  <c r="AJ1719" i="4"/>
  <c r="AJ1739" i="4"/>
  <c r="AJ1761" i="4"/>
  <c r="AJ1780" i="4"/>
  <c r="AJ1801" i="4"/>
  <c r="AJ1822" i="4"/>
  <c r="AJ1840" i="4"/>
  <c r="AJ1856" i="4"/>
  <c r="AJ1868" i="4"/>
  <c r="AJ1880" i="4"/>
  <c r="AJ1892" i="4"/>
  <c r="AJ1904" i="4"/>
  <c r="AJ1916" i="4"/>
  <c r="AJ1928" i="4"/>
  <c r="AJ1940" i="4"/>
  <c r="AJ1952" i="4"/>
  <c r="AJ1964" i="4"/>
  <c r="AJ1976" i="4"/>
  <c r="AJ1988" i="4"/>
  <c r="AJ2000" i="4"/>
  <c r="AJ2012" i="4"/>
  <c r="AJ2024" i="4"/>
  <c r="AJ2036" i="4"/>
  <c r="AJ2048" i="4"/>
  <c r="AJ2060" i="4"/>
  <c r="AJ2072" i="4"/>
  <c r="AJ2084" i="4"/>
  <c r="AJ2096" i="4"/>
  <c r="AJ2108" i="4"/>
  <c r="AJ2120" i="4"/>
  <c r="AJ2132" i="4"/>
  <c r="AJ2144" i="4"/>
  <c r="AJ2156" i="4"/>
  <c r="AJ2168" i="4"/>
  <c r="AJ2180" i="4"/>
  <c r="AJ2192" i="4"/>
  <c r="AJ2204" i="4"/>
  <c r="AJ2216" i="4"/>
  <c r="AJ2228" i="4"/>
  <c r="AJ2240" i="4"/>
  <c r="AJ2252" i="4"/>
  <c r="AJ2264" i="4"/>
  <c r="AJ2276" i="4"/>
  <c r="AJ2288" i="4"/>
  <c r="AJ2300" i="4"/>
  <c r="AJ2312" i="4"/>
  <c r="AJ2324" i="4"/>
  <c r="AJ2336" i="4"/>
  <c r="AJ2348" i="4"/>
  <c r="AJ2360" i="4"/>
  <c r="AJ2372" i="4"/>
  <c r="AJ2384" i="4"/>
  <c r="AJ2396" i="4"/>
  <c r="AJ2408" i="4"/>
  <c r="AJ387" i="4"/>
  <c r="AJ675" i="4"/>
  <c r="AJ882" i="4"/>
  <c r="AJ1036" i="4"/>
  <c r="AJ1084" i="4"/>
  <c r="AJ1132" i="4"/>
  <c r="AJ1180" i="4"/>
  <c r="AJ1227" i="4"/>
  <c r="AJ1247" i="4"/>
  <c r="AJ1269" i="4"/>
  <c r="AJ1288" i="4"/>
  <c r="AJ1309" i="4"/>
  <c r="AJ1330" i="4"/>
  <c r="AJ1349" i="4"/>
  <c r="AJ1371" i="4"/>
  <c r="AJ1391" i="4"/>
  <c r="AJ1413" i="4"/>
  <c r="AJ1432" i="4"/>
  <c r="AJ1453" i="4"/>
  <c r="AJ1474" i="4"/>
  <c r="AJ1493" i="4"/>
  <c r="AJ1515" i="4"/>
  <c r="AJ1535" i="4"/>
  <c r="AJ1557" i="4"/>
  <c r="AJ1576" i="4"/>
  <c r="AJ1597" i="4"/>
  <c r="AJ1618" i="4"/>
  <c r="AJ1637" i="4"/>
  <c r="AJ1659" i="4"/>
  <c r="AJ1679" i="4"/>
  <c r="AJ1701" i="4"/>
  <c r="AJ1720" i="4"/>
  <c r="AJ1741" i="4"/>
  <c r="AJ1762" i="4"/>
  <c r="AJ1781" i="4"/>
  <c r="AJ1803" i="4"/>
  <c r="AJ1823" i="4"/>
  <c r="AJ1841" i="4"/>
  <c r="AJ1857" i="4"/>
  <c r="AJ1869" i="4"/>
  <c r="AJ1881" i="4"/>
  <c r="AJ1893" i="4"/>
  <c r="AJ1905" i="4"/>
  <c r="AJ1917" i="4"/>
  <c r="AJ1929" i="4"/>
  <c r="AJ1941" i="4"/>
  <c r="AJ1953" i="4"/>
  <c r="AJ1965" i="4"/>
  <c r="AJ1977" i="4"/>
  <c r="AJ1989" i="4"/>
  <c r="AJ2001" i="4"/>
  <c r="AJ2013" i="4"/>
  <c r="AJ2025" i="4"/>
  <c r="AJ2037" i="4"/>
  <c r="AJ2049" i="4"/>
  <c r="AJ2061" i="4"/>
  <c r="AJ2073" i="4"/>
  <c r="AJ2085" i="4"/>
  <c r="AJ2097" i="4"/>
  <c r="AJ2109" i="4"/>
  <c r="AJ2121" i="4"/>
  <c r="AJ2133" i="4"/>
  <c r="AJ2145" i="4"/>
  <c r="AJ2157" i="4"/>
  <c r="AJ2169" i="4"/>
  <c r="AJ2181" i="4"/>
  <c r="AJ2193" i="4"/>
  <c r="AJ2205" i="4"/>
  <c r="AJ2217" i="4"/>
  <c r="AJ2229" i="4"/>
  <c r="AJ2241" i="4"/>
  <c r="AJ2253" i="4"/>
  <c r="AJ2265" i="4"/>
  <c r="AJ2277" i="4"/>
  <c r="AJ2289" i="4"/>
  <c r="AJ2301" i="4"/>
  <c r="AJ2313" i="4"/>
  <c r="AJ2325" i="4"/>
  <c r="AJ2337" i="4"/>
  <c r="AJ2349" i="4"/>
  <c r="AJ2361" i="4"/>
  <c r="AJ2373" i="4"/>
  <c r="AJ2385" i="4"/>
  <c r="AJ2397" i="4"/>
  <c r="AJ2409" i="4"/>
  <c r="AJ433" i="4"/>
  <c r="AJ721" i="4"/>
  <c r="AJ913" i="4"/>
  <c r="AJ1043" i="4"/>
  <c r="AJ1091" i="4"/>
  <c r="AJ1139" i="4"/>
  <c r="AJ1187" i="4"/>
  <c r="AJ1228" i="4"/>
  <c r="AJ1249" i="4"/>
  <c r="AJ1270" i="4"/>
  <c r="AJ1289" i="4"/>
  <c r="AJ1311" i="4"/>
  <c r="AJ1331" i="4"/>
  <c r="AJ1353" i="4"/>
  <c r="AJ1372" i="4"/>
  <c r="AJ1393" i="4"/>
  <c r="AJ1414" i="4"/>
  <c r="AJ1433" i="4"/>
  <c r="AJ1455" i="4"/>
  <c r="AJ1475" i="4"/>
  <c r="AJ1497" i="4"/>
  <c r="AJ1516" i="4"/>
  <c r="AJ1537" i="4"/>
  <c r="AJ1558" i="4"/>
  <c r="AJ1577" i="4"/>
  <c r="AJ1599" i="4"/>
  <c r="AJ1619" i="4"/>
  <c r="AJ1641" i="4"/>
  <c r="AJ1660" i="4"/>
  <c r="AJ1681" i="4"/>
  <c r="AJ1702" i="4"/>
  <c r="AJ1721" i="4"/>
  <c r="AJ1743" i="4"/>
  <c r="AJ1763" i="4"/>
  <c r="AJ1785" i="4"/>
  <c r="AJ1804" i="4"/>
  <c r="AJ1825" i="4"/>
  <c r="AJ1843" i="4"/>
  <c r="AJ1858" i="4"/>
  <c r="AJ1870" i="4"/>
  <c r="AJ1882" i="4"/>
  <c r="AJ1894" i="4"/>
  <c r="AJ1906" i="4"/>
  <c r="AJ1918" i="4"/>
  <c r="AJ1930" i="4"/>
  <c r="AJ1942" i="4"/>
  <c r="AJ1954" i="4"/>
  <c r="AJ1966" i="4"/>
  <c r="AJ1978" i="4"/>
  <c r="AJ1990" i="4"/>
  <c r="AJ2002" i="4"/>
  <c r="AJ2014" i="4"/>
  <c r="AJ2026" i="4"/>
  <c r="AJ2038" i="4"/>
  <c r="AJ2050" i="4"/>
  <c r="AJ2062" i="4"/>
  <c r="AJ2074" i="4"/>
  <c r="AJ2086" i="4"/>
  <c r="AJ2098" i="4"/>
  <c r="AJ2110" i="4"/>
  <c r="AJ2122" i="4"/>
  <c r="AJ2134" i="4"/>
  <c r="AJ2146" i="4"/>
  <c r="AJ2158" i="4"/>
  <c r="AJ2170" i="4"/>
  <c r="AJ2182" i="4"/>
  <c r="AJ2194" i="4"/>
  <c r="AJ2206" i="4"/>
  <c r="AJ2218" i="4"/>
  <c r="AJ2230" i="4"/>
  <c r="AJ2242" i="4"/>
  <c r="AJ2254" i="4"/>
  <c r="AJ2266" i="4"/>
  <c r="AJ2278" i="4"/>
  <c r="AJ2290" i="4"/>
  <c r="AJ2302" i="4"/>
  <c r="AJ2314" i="4"/>
  <c r="AJ2326" i="4"/>
  <c r="AJ2338" i="4"/>
  <c r="AJ2350" i="4"/>
  <c r="AJ2362" i="4"/>
  <c r="AJ2374" i="4"/>
  <c r="AJ2386" i="4"/>
  <c r="AJ2398" i="4"/>
  <c r="AJ2410" i="4"/>
  <c r="AJ445" i="4"/>
  <c r="AJ726" i="4"/>
  <c r="AJ918" i="4"/>
  <c r="AJ1045" i="4"/>
  <c r="AJ1093" i="4"/>
  <c r="AJ1141" i="4"/>
  <c r="AJ1189" i="4"/>
  <c r="AJ1229" i="4"/>
  <c r="AJ1251" i="4"/>
  <c r="AJ1271" i="4"/>
  <c r="AJ1293" i="4"/>
  <c r="AJ1312" i="4"/>
  <c r="AJ1333" i="4"/>
  <c r="AJ1354" i="4"/>
  <c r="AJ1373" i="4"/>
  <c r="AJ1395" i="4"/>
  <c r="AJ1415" i="4"/>
  <c r="AJ1437" i="4"/>
  <c r="AJ1456" i="4"/>
  <c r="AJ1477" i="4"/>
  <c r="AJ1498" i="4"/>
  <c r="AJ1517" i="4"/>
  <c r="AJ1539" i="4"/>
  <c r="AJ1559" i="4"/>
  <c r="AJ1581" i="4"/>
  <c r="AJ1600" i="4"/>
  <c r="AJ1621" i="4"/>
  <c r="AJ1642" i="4"/>
  <c r="AJ1661" i="4"/>
  <c r="AJ1683" i="4"/>
  <c r="AJ1703" i="4"/>
  <c r="AJ1725" i="4"/>
  <c r="AJ459" i="4"/>
  <c r="AJ738" i="4"/>
  <c r="AJ930" i="4"/>
  <c r="AJ1048" i="4"/>
  <c r="AJ1096" i="4"/>
  <c r="AJ1144" i="4"/>
  <c r="AJ1192" i="4"/>
  <c r="AJ1233" i="4"/>
  <c r="AJ1252" i="4"/>
  <c r="AJ1273" i="4"/>
  <c r="AJ1294" i="4"/>
  <c r="AJ1313" i="4"/>
  <c r="AJ1335" i="4"/>
  <c r="AJ1355" i="4"/>
  <c r="AJ1377" i="4"/>
  <c r="AJ1396" i="4"/>
  <c r="AJ1417" i="4"/>
  <c r="AJ1438" i="4"/>
  <c r="AJ1457" i="4"/>
  <c r="AJ1479" i="4"/>
  <c r="AJ1499" i="4"/>
  <c r="AJ1521" i="4"/>
  <c r="AJ1540" i="4"/>
  <c r="AJ1561" i="4"/>
  <c r="AJ1582" i="4"/>
  <c r="AJ1601" i="4"/>
  <c r="AJ1623" i="4"/>
  <c r="AJ1643" i="4"/>
  <c r="AJ1665" i="4"/>
  <c r="AJ1684" i="4"/>
  <c r="AJ1705" i="4"/>
  <c r="AJ1726" i="4"/>
  <c r="AJ1745" i="4"/>
  <c r="AJ1767" i="4"/>
  <c r="AJ1787" i="4"/>
  <c r="AJ1809" i="4"/>
  <c r="AJ1828" i="4"/>
  <c r="AJ1846" i="4"/>
  <c r="AJ1860" i="4"/>
  <c r="AJ1872" i="4"/>
  <c r="AJ1884" i="4"/>
  <c r="AJ1896" i="4"/>
  <c r="AJ1908" i="4"/>
  <c r="AJ1920" i="4"/>
  <c r="AJ1932" i="4"/>
  <c r="AJ1944" i="4"/>
  <c r="AJ1956" i="4"/>
  <c r="AJ1968" i="4"/>
  <c r="AJ1980" i="4"/>
  <c r="AJ1992" i="4"/>
  <c r="AJ2004" i="4"/>
  <c r="AJ2016" i="4"/>
  <c r="AJ2028" i="4"/>
  <c r="AJ2040" i="4"/>
  <c r="AJ2052" i="4"/>
  <c r="AJ2064" i="4"/>
  <c r="AJ2076" i="4"/>
  <c r="AJ2088" i="4"/>
  <c r="AJ2100" i="4"/>
  <c r="AJ2112" i="4"/>
  <c r="AJ2124" i="4"/>
  <c r="AJ2136" i="4"/>
  <c r="AJ2148" i="4"/>
  <c r="AJ2160" i="4"/>
  <c r="AJ2172" i="4"/>
  <c r="AJ2184" i="4"/>
  <c r="AJ2196" i="4"/>
  <c r="AJ2208" i="4"/>
  <c r="AJ2220" i="4"/>
  <c r="AJ2232" i="4"/>
  <c r="AJ2244" i="4"/>
  <c r="AJ2256" i="4"/>
  <c r="AJ2268" i="4"/>
  <c r="AJ2280" i="4"/>
  <c r="AJ2292" i="4"/>
  <c r="AJ2304" i="4"/>
  <c r="AJ2316" i="4"/>
  <c r="AJ2328" i="4"/>
  <c r="AJ2340" i="4"/>
  <c r="AJ2352" i="4"/>
  <c r="AJ2364" i="4"/>
  <c r="AJ2376" i="4"/>
  <c r="AJ2388" i="4"/>
  <c r="AJ2400" i="4"/>
  <c r="AJ2412" i="4"/>
  <c r="AJ505" i="4"/>
  <c r="AJ1336" i="4"/>
  <c r="AJ1583" i="4"/>
  <c r="AJ1786" i="4"/>
  <c r="AJ1883" i="4"/>
  <c r="AJ1955" i="4"/>
  <c r="AJ2027" i="4"/>
  <c r="AJ2099" i="4"/>
  <c r="AJ2171" i="4"/>
  <c r="AJ2233" i="4"/>
  <c r="AJ2281" i="4"/>
  <c r="AJ2329" i="4"/>
  <c r="AJ2377" i="4"/>
  <c r="AJ2417" i="4"/>
  <c r="AJ2429" i="4"/>
  <c r="AJ2441" i="4"/>
  <c r="AJ2453" i="4"/>
  <c r="AJ2465" i="4"/>
  <c r="AJ2477" i="4"/>
  <c r="AJ2489" i="4"/>
  <c r="AJ2501" i="4"/>
  <c r="AJ2513" i="4"/>
  <c r="AJ2525" i="4"/>
  <c r="AJ2537" i="4"/>
  <c r="AJ2549" i="4"/>
  <c r="AJ2561" i="4"/>
  <c r="AJ2573" i="4"/>
  <c r="AJ2585" i="4"/>
  <c r="AJ2597" i="4"/>
  <c r="AJ2609" i="4"/>
  <c r="AJ2621" i="4"/>
  <c r="AJ2633" i="4"/>
  <c r="AJ2645" i="4"/>
  <c r="AJ2657" i="4"/>
  <c r="AJ2669" i="4"/>
  <c r="AJ2681" i="4"/>
  <c r="AJ2693" i="4"/>
  <c r="AJ2705" i="4"/>
  <c r="AJ2717" i="4"/>
  <c r="AJ2729" i="4"/>
  <c r="AJ2741" i="4"/>
  <c r="AJ2753" i="4"/>
  <c r="AJ2765" i="4"/>
  <c r="AJ2777" i="4"/>
  <c r="AJ2789" i="4"/>
  <c r="AJ2801" i="4"/>
  <c r="AJ2813" i="4"/>
  <c r="AJ2825" i="4"/>
  <c r="AJ2837" i="4"/>
  <c r="AJ2849" i="4"/>
  <c r="AJ2861" i="4"/>
  <c r="AJ2873" i="4"/>
  <c r="AJ2885" i="4"/>
  <c r="AJ2897" i="4"/>
  <c r="AJ2909" i="4"/>
  <c r="AJ2921" i="4"/>
  <c r="AJ2933" i="4"/>
  <c r="AJ2945" i="4"/>
  <c r="AJ2957" i="4"/>
  <c r="AJ2969" i="4"/>
  <c r="AJ2981" i="4"/>
  <c r="AJ2993" i="4"/>
  <c r="AJ3005" i="4"/>
  <c r="AJ3017" i="4"/>
  <c r="AJ3029" i="4"/>
  <c r="AJ3041" i="4"/>
  <c r="AJ3053" i="4"/>
  <c r="AJ3065" i="4"/>
  <c r="AJ3077" i="4"/>
  <c r="AJ3089" i="4"/>
  <c r="AJ3101" i="4"/>
  <c r="AJ3113" i="4"/>
  <c r="AJ3125" i="4"/>
  <c r="AJ3137" i="4"/>
  <c r="AJ3149" i="4"/>
  <c r="AJ3161" i="4"/>
  <c r="AJ3173" i="4"/>
  <c r="AJ3185" i="4"/>
  <c r="AJ3197" i="4"/>
  <c r="AJ3209" i="4"/>
  <c r="AJ3221" i="4"/>
  <c r="AJ3233" i="4"/>
  <c r="AJ3245" i="4"/>
  <c r="AJ3257" i="4"/>
  <c r="AJ3269" i="4"/>
  <c r="AJ3281" i="4"/>
  <c r="AJ769" i="4"/>
  <c r="AJ1357" i="4"/>
  <c r="AJ1605" i="4"/>
  <c r="AJ1789" i="4"/>
  <c r="AJ1885" i="4"/>
  <c r="AJ1957" i="4"/>
  <c r="AJ2029" i="4"/>
  <c r="AJ2101" i="4"/>
  <c r="AJ2173" i="4"/>
  <c r="AJ2236" i="4"/>
  <c r="AJ2284" i="4"/>
  <c r="AJ2332" i="4"/>
  <c r="AJ2380" i="4"/>
  <c r="AJ2418" i="4"/>
  <c r="AJ2430" i="4"/>
  <c r="AJ2442" i="4"/>
  <c r="AJ2454" i="4"/>
  <c r="AJ2466" i="4"/>
  <c r="AJ2478" i="4"/>
  <c r="AJ2490" i="4"/>
  <c r="AJ2502" i="4"/>
  <c r="AJ2514" i="4"/>
  <c r="AJ2526" i="4"/>
  <c r="AJ2538" i="4"/>
  <c r="AJ2550" i="4"/>
  <c r="AJ2562" i="4"/>
  <c r="AJ2574" i="4"/>
  <c r="AJ2586" i="4"/>
  <c r="AJ2598" i="4"/>
  <c r="AJ2610" i="4"/>
  <c r="AJ2622" i="4"/>
  <c r="AJ2634" i="4"/>
  <c r="AJ2646" i="4"/>
  <c r="AJ2658" i="4"/>
  <c r="AJ2670" i="4"/>
  <c r="AJ2682" i="4"/>
  <c r="AJ2694" i="4"/>
  <c r="AJ2706" i="4"/>
  <c r="AJ2718" i="4"/>
  <c r="AJ2730" i="4"/>
  <c r="AJ2742" i="4"/>
  <c r="AJ2754" i="4"/>
  <c r="AJ2766" i="4"/>
  <c r="AJ2778" i="4"/>
  <c r="AJ2790" i="4"/>
  <c r="AJ2802" i="4"/>
  <c r="AJ2814" i="4"/>
  <c r="AJ2826" i="4"/>
  <c r="AJ2838" i="4"/>
  <c r="AJ2850" i="4"/>
  <c r="AJ2862" i="4"/>
  <c r="AJ2874" i="4"/>
  <c r="AJ2886" i="4"/>
  <c r="AJ2898" i="4"/>
  <c r="AJ2910" i="4"/>
  <c r="AJ2922" i="4"/>
  <c r="AJ2934" i="4"/>
  <c r="AJ2946" i="4"/>
  <c r="AJ2958" i="4"/>
  <c r="AJ2970" i="4"/>
  <c r="AJ2982" i="4"/>
  <c r="AJ2994" i="4"/>
  <c r="AJ3006" i="4"/>
  <c r="AJ3018" i="4"/>
  <c r="AJ3030" i="4"/>
  <c r="AJ3042" i="4"/>
  <c r="AJ3054" i="4"/>
  <c r="AJ3066" i="4"/>
  <c r="AJ3078" i="4"/>
  <c r="AJ3090" i="4"/>
  <c r="AJ3102" i="4"/>
  <c r="AJ3114" i="4"/>
  <c r="AJ3126" i="4"/>
  <c r="AJ3138" i="4"/>
  <c r="AJ3150" i="4"/>
  <c r="AJ3162" i="4"/>
  <c r="AJ3174" i="4"/>
  <c r="AJ3186" i="4"/>
  <c r="AJ3198" i="4"/>
  <c r="AJ3210" i="4"/>
  <c r="AJ3222" i="4"/>
  <c r="AJ3234" i="4"/>
  <c r="AJ3246" i="4"/>
  <c r="AJ3258" i="4"/>
  <c r="AJ3270" i="4"/>
  <c r="AJ961" i="4"/>
  <c r="AJ1378" i="4"/>
  <c r="AJ1624" i="4"/>
  <c r="AJ1805" i="4"/>
  <c r="AJ1895" i="4"/>
  <c r="AJ1967" i="4"/>
  <c r="AJ2039" i="4"/>
  <c r="AJ2111" i="4"/>
  <c r="AJ2183" i="4"/>
  <c r="AJ2243" i="4"/>
  <c r="AJ2291" i="4"/>
  <c r="AJ2339" i="4"/>
  <c r="AJ2387" i="4"/>
  <c r="AJ2419" i="4"/>
  <c r="AJ2431" i="4"/>
  <c r="AJ2443" i="4"/>
  <c r="AJ2455" i="4"/>
  <c r="AJ2467" i="4"/>
  <c r="AJ2479" i="4"/>
  <c r="AJ2491" i="4"/>
  <c r="AJ2503" i="4"/>
  <c r="AJ2515" i="4"/>
  <c r="AJ2527" i="4"/>
  <c r="AJ2539" i="4"/>
  <c r="AJ2551" i="4"/>
  <c r="AJ2563" i="4"/>
  <c r="AJ2575" i="4"/>
  <c r="AJ2587" i="4"/>
  <c r="AJ2599" i="4"/>
  <c r="AJ2611" i="4"/>
  <c r="AJ2623" i="4"/>
  <c r="AJ2635" i="4"/>
  <c r="AJ2647" i="4"/>
  <c r="AJ2659" i="4"/>
  <c r="AJ2671" i="4"/>
  <c r="AJ2683" i="4"/>
  <c r="AJ2695" i="4"/>
  <c r="AJ2707" i="4"/>
  <c r="AJ2719" i="4"/>
  <c r="AJ2731" i="4"/>
  <c r="AJ2743" i="4"/>
  <c r="AJ2755" i="4"/>
  <c r="AJ2767" i="4"/>
  <c r="AJ2779" i="4"/>
  <c r="AJ2791" i="4"/>
  <c r="AJ2803" i="4"/>
  <c r="AJ2815" i="4"/>
  <c r="AJ2827" i="4"/>
  <c r="AJ2839" i="4"/>
  <c r="AJ2851" i="4"/>
  <c r="AJ2863" i="4"/>
  <c r="AJ2875" i="4"/>
  <c r="AJ2887" i="4"/>
  <c r="AJ2899" i="4"/>
  <c r="AJ2911" i="4"/>
  <c r="AJ2923" i="4"/>
  <c r="AJ2935" i="4"/>
  <c r="AJ2947" i="4"/>
  <c r="AJ2959" i="4"/>
  <c r="AJ2971" i="4"/>
  <c r="AJ2983" i="4"/>
  <c r="AJ2995" i="4"/>
  <c r="AJ3007" i="4"/>
  <c r="AJ3019" i="4"/>
  <c r="AJ3031" i="4"/>
  <c r="AJ3043" i="4"/>
  <c r="AJ3055" i="4"/>
  <c r="AJ3067" i="4"/>
  <c r="AJ3079" i="4"/>
  <c r="AJ3091" i="4"/>
  <c r="AJ3103" i="4"/>
  <c r="AJ3115" i="4"/>
  <c r="AJ3127" i="4"/>
  <c r="AJ3139" i="4"/>
  <c r="AJ3151" i="4"/>
  <c r="AJ3163" i="4"/>
  <c r="AJ3175" i="4"/>
  <c r="AJ3187" i="4"/>
  <c r="AJ3199" i="4"/>
  <c r="AJ3211" i="4"/>
  <c r="AJ3223" i="4"/>
  <c r="AJ3235" i="4"/>
  <c r="AJ1055" i="4"/>
  <c r="AJ1397" i="4"/>
  <c r="AJ1645" i="4"/>
  <c r="AJ1810" i="4"/>
  <c r="AJ1897" i="4"/>
  <c r="AJ1969" i="4"/>
  <c r="AJ2041" i="4"/>
  <c r="AJ2113" i="4"/>
  <c r="AJ2185" i="4"/>
  <c r="AJ2245" i="4"/>
  <c r="AJ2293" i="4"/>
  <c r="AJ2341" i="4"/>
  <c r="AJ2389" i="4"/>
  <c r="AJ2420" i="4"/>
  <c r="AJ2432" i="4"/>
  <c r="AJ2444" i="4"/>
  <c r="AJ2456" i="4"/>
  <c r="AJ2468" i="4"/>
  <c r="AJ2480" i="4"/>
  <c r="AJ2492" i="4"/>
  <c r="AJ2504" i="4"/>
  <c r="AJ2516" i="4"/>
  <c r="AJ2528" i="4"/>
  <c r="AJ2540" i="4"/>
  <c r="AJ2552" i="4"/>
  <c r="AJ2564" i="4"/>
  <c r="AJ2576" i="4"/>
  <c r="AJ2588" i="4"/>
  <c r="AJ2600" i="4"/>
  <c r="AJ2612" i="4"/>
  <c r="AJ2624" i="4"/>
  <c r="AJ2636" i="4"/>
  <c r="AJ2648" i="4"/>
  <c r="AJ2660" i="4"/>
  <c r="AJ2672" i="4"/>
  <c r="AJ2684" i="4"/>
  <c r="AJ2696" i="4"/>
  <c r="AJ2708" i="4"/>
  <c r="AJ2720" i="4"/>
  <c r="AJ2732" i="4"/>
  <c r="AJ2744" i="4"/>
  <c r="AJ2756" i="4"/>
  <c r="AJ2768" i="4"/>
  <c r="AJ2780" i="4"/>
  <c r="AJ2792" i="4"/>
  <c r="AJ2804" i="4"/>
  <c r="AJ2816" i="4"/>
  <c r="AJ2828" i="4"/>
  <c r="AJ2840" i="4"/>
  <c r="AJ2852" i="4"/>
  <c r="AJ2864" i="4"/>
  <c r="AJ2876" i="4"/>
  <c r="AJ2888" i="4"/>
  <c r="AJ2900" i="4"/>
  <c r="AJ2912" i="4"/>
  <c r="AJ2924" i="4"/>
  <c r="AJ2936" i="4"/>
  <c r="AJ2948" i="4"/>
  <c r="AJ2960" i="4"/>
  <c r="AJ2972" i="4"/>
  <c r="AJ2984" i="4"/>
  <c r="AJ2996" i="4"/>
  <c r="AJ3008" i="4"/>
  <c r="AJ3020" i="4"/>
  <c r="AJ3032" i="4"/>
  <c r="AJ3044" i="4"/>
  <c r="AJ3056" i="4"/>
  <c r="AJ3068" i="4"/>
  <c r="AJ3080" i="4"/>
  <c r="AJ3092" i="4"/>
  <c r="AJ3104" i="4"/>
  <c r="AJ3116" i="4"/>
  <c r="AJ3128" i="4"/>
  <c r="AJ3140" i="4"/>
  <c r="AJ3152" i="4"/>
  <c r="AJ3164" i="4"/>
  <c r="AJ3176" i="4"/>
  <c r="AJ3188" i="4"/>
  <c r="AJ3200" i="4"/>
  <c r="AJ3212" i="4"/>
  <c r="AJ3224" i="4"/>
  <c r="AJ3236" i="4"/>
  <c r="AJ3248" i="4"/>
  <c r="AJ3260" i="4"/>
  <c r="AJ3272" i="4"/>
  <c r="AJ1103" i="4"/>
  <c r="AJ1419" i="4"/>
  <c r="AJ1666" i="4"/>
  <c r="AJ1827" i="4"/>
  <c r="AJ1907" i="4"/>
  <c r="AJ1979" i="4"/>
  <c r="AJ2051" i="4"/>
  <c r="AJ2123" i="4"/>
  <c r="AJ2195" i="4"/>
  <c r="AJ2248" i="4"/>
  <c r="AJ2296" i="4"/>
  <c r="AJ2344" i="4"/>
  <c r="AJ2392" i="4"/>
  <c r="AJ2421" i="4"/>
  <c r="AJ2433" i="4"/>
  <c r="AJ2445" i="4"/>
  <c r="AJ2457" i="4"/>
  <c r="AJ2469" i="4"/>
  <c r="AJ2481" i="4"/>
  <c r="AJ2493" i="4"/>
  <c r="AJ2505" i="4"/>
  <c r="AJ2517" i="4"/>
  <c r="AJ2529" i="4"/>
  <c r="AJ2541" i="4"/>
  <c r="AJ2553" i="4"/>
  <c r="AJ2565" i="4"/>
  <c r="AJ2577" i="4"/>
  <c r="AJ2589" i="4"/>
  <c r="AJ2601" i="4"/>
  <c r="AJ2613" i="4"/>
  <c r="AJ2625" i="4"/>
  <c r="AJ2637" i="4"/>
  <c r="AJ2649" i="4"/>
  <c r="AJ2661" i="4"/>
  <c r="AJ2673" i="4"/>
  <c r="AJ2685" i="4"/>
  <c r="AJ2697" i="4"/>
  <c r="AJ2709" i="4"/>
  <c r="AJ2721" i="4"/>
  <c r="AJ2733" i="4"/>
  <c r="AJ2745" i="4"/>
  <c r="AJ2757" i="4"/>
  <c r="AJ2769" i="4"/>
  <c r="AJ2781" i="4"/>
  <c r="AJ2793" i="4"/>
  <c r="AJ2805" i="4"/>
  <c r="AJ2817" i="4"/>
  <c r="AJ2829" i="4"/>
  <c r="AJ2841" i="4"/>
  <c r="AJ2853" i="4"/>
  <c r="AJ2865" i="4"/>
  <c r="AJ2877" i="4"/>
  <c r="AJ2889" i="4"/>
  <c r="AJ2901" i="4"/>
  <c r="AJ2913" i="4"/>
  <c r="AJ2925" i="4"/>
  <c r="AJ2937" i="4"/>
  <c r="AJ2949" i="4"/>
  <c r="AJ2961" i="4"/>
  <c r="AJ2973" i="4"/>
  <c r="AJ2985" i="4"/>
  <c r="AJ2997" i="4"/>
  <c r="AJ3009" i="4"/>
  <c r="AJ3021" i="4"/>
  <c r="AJ3033" i="4"/>
  <c r="AJ3045" i="4"/>
  <c r="AJ3057" i="4"/>
  <c r="AJ3069" i="4"/>
  <c r="AJ3081" i="4"/>
  <c r="AJ3093" i="4"/>
  <c r="AJ3105" i="4"/>
  <c r="AJ3117" i="4"/>
  <c r="AJ3129" i="4"/>
  <c r="AJ3141" i="4"/>
  <c r="AJ3153" i="4"/>
  <c r="AJ3165" i="4"/>
  <c r="AJ3177" i="4"/>
  <c r="AJ3189" i="4"/>
  <c r="AJ3201" i="4"/>
  <c r="AJ3213" i="4"/>
  <c r="AJ3225" i="4"/>
  <c r="AJ3237" i="4"/>
  <c r="AJ3249" i="4"/>
  <c r="AJ3261" i="4"/>
  <c r="AJ3273" i="4"/>
  <c r="AJ3285" i="4"/>
  <c r="AJ1151" i="4"/>
  <c r="AJ1439" i="4"/>
  <c r="AJ1685" i="4"/>
  <c r="AJ1829" i="4"/>
  <c r="AJ1909" i="4"/>
  <c r="AJ1981" i="4"/>
  <c r="AJ2053" i="4"/>
  <c r="AJ2125" i="4"/>
  <c r="AJ2197" i="4"/>
  <c r="AJ2255" i="4"/>
  <c r="AJ2303" i="4"/>
  <c r="AJ2351" i="4"/>
  <c r="AJ2399" i="4"/>
  <c r="AJ2422" i="4"/>
  <c r="AJ2434" i="4"/>
  <c r="AJ2446" i="4"/>
  <c r="AJ2458" i="4"/>
  <c r="AJ2470" i="4"/>
  <c r="AJ2482" i="4"/>
  <c r="AJ2494" i="4"/>
  <c r="AJ2506" i="4"/>
  <c r="AJ2518" i="4"/>
  <c r="AJ2530" i="4"/>
  <c r="AJ2542" i="4"/>
  <c r="AJ2554" i="4"/>
  <c r="AJ2566" i="4"/>
  <c r="AJ2578" i="4"/>
  <c r="AJ2590" i="4"/>
  <c r="AJ2602" i="4"/>
  <c r="AJ2614" i="4"/>
  <c r="AJ2626" i="4"/>
  <c r="AJ2638" i="4"/>
  <c r="AJ2650" i="4"/>
  <c r="AJ2662" i="4"/>
  <c r="AJ2674" i="4"/>
  <c r="AJ2686" i="4"/>
  <c r="AJ2698" i="4"/>
  <c r="AJ2710" i="4"/>
  <c r="AJ2722" i="4"/>
  <c r="AJ2734" i="4"/>
  <c r="AJ2746" i="4"/>
  <c r="AJ2758" i="4"/>
  <c r="AJ2770" i="4"/>
  <c r="AJ2782" i="4"/>
  <c r="AJ2794" i="4"/>
  <c r="AJ2806" i="4"/>
  <c r="AJ2818" i="4"/>
  <c r="AJ2830" i="4"/>
  <c r="AJ2842" i="4"/>
  <c r="AJ2854" i="4"/>
  <c r="AJ2866" i="4"/>
  <c r="AJ2878" i="4"/>
  <c r="AJ2890" i="4"/>
  <c r="AJ2902" i="4"/>
  <c r="AJ2914" i="4"/>
  <c r="AJ2926" i="4"/>
  <c r="AJ2938" i="4"/>
  <c r="AJ2950" i="4"/>
  <c r="AJ2962" i="4"/>
  <c r="AJ2974" i="4"/>
  <c r="AJ2986" i="4"/>
  <c r="AJ2998" i="4"/>
  <c r="AJ3010" i="4"/>
  <c r="AJ3022" i="4"/>
  <c r="AJ3034" i="4"/>
  <c r="AJ3046" i="4"/>
  <c r="AJ3058" i="4"/>
  <c r="AJ3070" i="4"/>
  <c r="AJ3082" i="4"/>
  <c r="AJ3094" i="4"/>
  <c r="AJ3106" i="4"/>
  <c r="AJ3118" i="4"/>
  <c r="AJ3130" i="4"/>
  <c r="AJ3142" i="4"/>
  <c r="AJ3154" i="4"/>
  <c r="AJ3166" i="4"/>
  <c r="AJ3178" i="4"/>
  <c r="AJ3190" i="4"/>
  <c r="AJ3202" i="4"/>
  <c r="AJ3214" i="4"/>
  <c r="AJ3226" i="4"/>
  <c r="AJ3238" i="4"/>
  <c r="AJ3250" i="4"/>
  <c r="AJ1199" i="4"/>
  <c r="AJ1461" i="4"/>
  <c r="AJ1707" i="4"/>
  <c r="AJ1845" i="4"/>
  <c r="AJ1919" i="4"/>
  <c r="AJ1991" i="4"/>
  <c r="AJ2063" i="4"/>
  <c r="AJ2135" i="4"/>
  <c r="AJ2207" i="4"/>
  <c r="AJ2257" i="4"/>
  <c r="AJ2305" i="4"/>
  <c r="AJ2353" i="4"/>
  <c r="AJ2401" i="4"/>
  <c r="AJ2423" i="4"/>
  <c r="AJ2435" i="4"/>
  <c r="AJ2447" i="4"/>
  <c r="AJ2459" i="4"/>
  <c r="AJ2471" i="4"/>
  <c r="AJ2483" i="4"/>
  <c r="AJ2495" i="4"/>
  <c r="AJ2507" i="4"/>
  <c r="AJ2519" i="4"/>
  <c r="AJ2531" i="4"/>
  <c r="AJ2543" i="4"/>
  <c r="AJ2555" i="4"/>
  <c r="AJ2567" i="4"/>
  <c r="AJ2579" i="4"/>
  <c r="AJ2591" i="4"/>
  <c r="AJ2603" i="4"/>
  <c r="AJ2615" i="4"/>
  <c r="AJ2627" i="4"/>
  <c r="AJ2639" i="4"/>
  <c r="AJ2651" i="4"/>
  <c r="AJ2663" i="4"/>
  <c r="AJ2675" i="4"/>
  <c r="AJ2687" i="4"/>
  <c r="AJ2699" i="4"/>
  <c r="AJ2711" i="4"/>
  <c r="AJ2723" i="4"/>
  <c r="AJ2735" i="4"/>
  <c r="AJ2747" i="4"/>
  <c r="AJ2759" i="4"/>
  <c r="AJ2771" i="4"/>
  <c r="AJ2783" i="4"/>
  <c r="AJ2795" i="4"/>
  <c r="AJ2807" i="4"/>
  <c r="AJ2819" i="4"/>
  <c r="AJ2831" i="4"/>
  <c r="AJ2843" i="4"/>
  <c r="AJ2855" i="4"/>
  <c r="AJ2867" i="4"/>
  <c r="AJ2879" i="4"/>
  <c r="AJ2891" i="4"/>
  <c r="AJ2903" i="4"/>
  <c r="AJ2915" i="4"/>
  <c r="AJ2927" i="4"/>
  <c r="AJ2939" i="4"/>
  <c r="AJ2951" i="4"/>
  <c r="AJ2963" i="4"/>
  <c r="AJ2975" i="4"/>
  <c r="AJ2987" i="4"/>
  <c r="AJ2999" i="4"/>
  <c r="AJ3011" i="4"/>
  <c r="AJ3023" i="4"/>
  <c r="AJ3035" i="4"/>
  <c r="AJ3047" i="4"/>
  <c r="AJ3059" i="4"/>
  <c r="AJ3071" i="4"/>
  <c r="AJ3083" i="4"/>
  <c r="AJ3095" i="4"/>
  <c r="AJ3107" i="4"/>
  <c r="AJ3119" i="4"/>
  <c r="AJ3131" i="4"/>
  <c r="AJ3143" i="4"/>
  <c r="AJ3155" i="4"/>
  <c r="AJ3167" i="4"/>
  <c r="AJ3179" i="4"/>
  <c r="AJ3191" i="4"/>
  <c r="AJ3203" i="4"/>
  <c r="AJ3215" i="4"/>
  <c r="AJ3227" i="4"/>
  <c r="AJ3239" i="4"/>
  <c r="AJ3251" i="4"/>
  <c r="AJ3263" i="4"/>
  <c r="AJ3275" i="4"/>
  <c r="AJ1234" i="4"/>
  <c r="AJ1480" i="4"/>
  <c r="AJ1727" i="4"/>
  <c r="AJ1847" i="4"/>
  <c r="AJ1921" i="4"/>
  <c r="AJ1993" i="4"/>
  <c r="AJ2065" i="4"/>
  <c r="AJ2137" i="4"/>
  <c r="AJ2209" i="4"/>
  <c r="AJ2260" i="4"/>
  <c r="AJ2308" i="4"/>
  <c r="AJ2356" i="4"/>
  <c r="AJ2404" i="4"/>
  <c r="AJ2424" i="4"/>
  <c r="AJ2436" i="4"/>
  <c r="AJ2448" i="4"/>
  <c r="AJ2460" i="4"/>
  <c r="AJ2472" i="4"/>
  <c r="AJ2484" i="4"/>
  <c r="AJ2496" i="4"/>
  <c r="AJ2508" i="4"/>
  <c r="AJ2520" i="4"/>
  <c r="AJ2532" i="4"/>
  <c r="AJ2544" i="4"/>
  <c r="AJ2556" i="4"/>
  <c r="AJ2568" i="4"/>
  <c r="AJ2580" i="4"/>
  <c r="AJ2592" i="4"/>
  <c r="AJ2604" i="4"/>
  <c r="AJ2616" i="4"/>
  <c r="AJ2628" i="4"/>
  <c r="AJ2640" i="4"/>
  <c r="AJ2652" i="4"/>
  <c r="AJ2664" i="4"/>
  <c r="AJ2676" i="4"/>
  <c r="AJ2688" i="4"/>
  <c r="AJ2700" i="4"/>
  <c r="AJ2712" i="4"/>
  <c r="AJ2724" i="4"/>
  <c r="AJ2736" i="4"/>
  <c r="AJ2748" i="4"/>
  <c r="AJ2760" i="4"/>
  <c r="AJ2772" i="4"/>
  <c r="AJ2784" i="4"/>
  <c r="AJ2796" i="4"/>
  <c r="AJ2808" i="4"/>
  <c r="AJ2820" i="4"/>
  <c r="AJ2832" i="4"/>
  <c r="AJ2844" i="4"/>
  <c r="AJ2856" i="4"/>
  <c r="AJ2868" i="4"/>
  <c r="AJ2880" i="4"/>
  <c r="AJ2892" i="4"/>
  <c r="AJ2904" i="4"/>
  <c r="AJ2916" i="4"/>
  <c r="AJ2928" i="4"/>
  <c r="AJ2940" i="4"/>
  <c r="AJ2952" i="4"/>
  <c r="AJ2964" i="4"/>
  <c r="AJ2976" i="4"/>
  <c r="AJ2988" i="4"/>
  <c r="AJ3000" i="4"/>
  <c r="AJ3012" i="4"/>
  <c r="AJ3024" i="4"/>
  <c r="AJ3036" i="4"/>
  <c r="AJ3048" i="4"/>
  <c r="AJ3060" i="4"/>
  <c r="AJ3072" i="4"/>
  <c r="AJ3084" i="4"/>
  <c r="AJ3096" i="4"/>
  <c r="AJ3108" i="4"/>
  <c r="AJ3120" i="4"/>
  <c r="AJ3132" i="4"/>
  <c r="AJ3144" i="4"/>
  <c r="AJ3156" i="4"/>
  <c r="AJ3168" i="4"/>
  <c r="AJ3180" i="4"/>
  <c r="AJ3192" i="4"/>
  <c r="AJ3204" i="4"/>
  <c r="AJ3216" i="4"/>
  <c r="AJ3228" i="4"/>
  <c r="AJ3240" i="4"/>
  <c r="AJ3252" i="4"/>
  <c r="AJ3264" i="4"/>
  <c r="AJ3276" i="4"/>
  <c r="AJ1253" i="4"/>
  <c r="AJ1501" i="4"/>
  <c r="AJ1744" i="4"/>
  <c r="AJ1859" i="4"/>
  <c r="AJ1931" i="4"/>
  <c r="AJ2003" i="4"/>
  <c r="AJ2075" i="4"/>
  <c r="AJ2147" i="4"/>
  <c r="AJ2219" i="4"/>
  <c r="AJ2267" i="4"/>
  <c r="AJ2315" i="4"/>
  <c r="AJ2363" i="4"/>
  <c r="AJ2411" i="4"/>
  <c r="AJ2425" i="4"/>
  <c r="AJ2437" i="4"/>
  <c r="AJ2449" i="4"/>
  <c r="AJ2461" i="4"/>
  <c r="AJ2473" i="4"/>
  <c r="AJ2485" i="4"/>
  <c r="AJ2497" i="4"/>
  <c r="AJ2509" i="4"/>
  <c r="AJ2521" i="4"/>
  <c r="AJ2533" i="4"/>
  <c r="AJ2545" i="4"/>
  <c r="AJ2557" i="4"/>
  <c r="AJ2569" i="4"/>
  <c r="AJ2581" i="4"/>
  <c r="AJ2593" i="4"/>
  <c r="AJ2605" i="4"/>
  <c r="AJ2617" i="4"/>
  <c r="AJ2629" i="4"/>
  <c r="AJ2641" i="4"/>
  <c r="AJ2653" i="4"/>
  <c r="AJ2665" i="4"/>
  <c r="AJ2677" i="4"/>
  <c r="AJ2689" i="4"/>
  <c r="AJ2701" i="4"/>
  <c r="AJ2713" i="4"/>
  <c r="AJ2725" i="4"/>
  <c r="AJ2737" i="4"/>
  <c r="AJ2749" i="4"/>
  <c r="AJ2761" i="4"/>
  <c r="AJ2773" i="4"/>
  <c r="AJ2785" i="4"/>
  <c r="AJ2797" i="4"/>
  <c r="AJ2809" i="4"/>
  <c r="AJ2821" i="4"/>
  <c r="AJ2833" i="4"/>
  <c r="AJ2845" i="4"/>
  <c r="AJ2857" i="4"/>
  <c r="AJ2869" i="4"/>
  <c r="AJ2881" i="4"/>
  <c r="AJ2893" i="4"/>
  <c r="AJ2905" i="4"/>
  <c r="AJ2917" i="4"/>
  <c r="AJ2929" i="4"/>
  <c r="AJ2941" i="4"/>
  <c r="AJ2953" i="4"/>
  <c r="AJ2965" i="4"/>
  <c r="AJ2977" i="4"/>
  <c r="AJ2989" i="4"/>
  <c r="AJ3001" i="4"/>
  <c r="AJ3013" i="4"/>
  <c r="AJ3025" i="4"/>
  <c r="AJ3037" i="4"/>
  <c r="AJ3049" i="4"/>
  <c r="AJ3061" i="4"/>
  <c r="AJ3073" i="4"/>
  <c r="AJ3085" i="4"/>
  <c r="AJ3097" i="4"/>
  <c r="AJ3109" i="4"/>
  <c r="AJ3121" i="4"/>
  <c r="AJ3133" i="4"/>
  <c r="AJ3145" i="4"/>
  <c r="AJ3157" i="4"/>
  <c r="AJ3169" i="4"/>
  <c r="AJ3181" i="4"/>
  <c r="AJ3193" i="4"/>
  <c r="AJ3205" i="4"/>
  <c r="AJ3217" i="4"/>
  <c r="AJ3229" i="4"/>
  <c r="AJ3241" i="4"/>
  <c r="AJ3253" i="4"/>
  <c r="AJ3265" i="4"/>
  <c r="AJ3277" i="4"/>
  <c r="AJ1275" i="4"/>
  <c r="AJ1522" i="4"/>
  <c r="AJ1749" i="4"/>
  <c r="AJ1861" i="4"/>
  <c r="AJ1933" i="4"/>
  <c r="AJ2005" i="4"/>
  <c r="AJ2077" i="4"/>
  <c r="AJ2149" i="4"/>
  <c r="AJ2221" i="4"/>
  <c r="AJ2269" i="4"/>
  <c r="AJ2317" i="4"/>
  <c r="AJ2365" i="4"/>
  <c r="AJ2413" i="4"/>
  <c r="AJ2426" i="4"/>
  <c r="AJ2438" i="4"/>
  <c r="AJ2450" i="4"/>
  <c r="AJ2462" i="4"/>
  <c r="AJ2474" i="4"/>
  <c r="AJ2486" i="4"/>
  <c r="AJ2498" i="4"/>
  <c r="AJ2510" i="4"/>
  <c r="AJ1295" i="4"/>
  <c r="AJ1541" i="4"/>
  <c r="AJ1765" i="4"/>
  <c r="AJ1871" i="4"/>
  <c r="AJ1943" i="4"/>
  <c r="AJ2015" i="4"/>
  <c r="AJ2087" i="4"/>
  <c r="AJ2159" i="4"/>
  <c r="AJ2224" i="4"/>
  <c r="AJ2272" i="4"/>
  <c r="AJ2320" i="4"/>
  <c r="AJ2368" i="4"/>
  <c r="AJ2415" i="4"/>
  <c r="AJ2427" i="4"/>
  <c r="AJ2439" i="4"/>
  <c r="AJ2451" i="4"/>
  <c r="AJ2463" i="4"/>
  <c r="AJ2475" i="4"/>
  <c r="AJ2487" i="4"/>
  <c r="AJ2499" i="4"/>
  <c r="AJ2511" i="4"/>
  <c r="AJ2523" i="4"/>
  <c r="AJ2535" i="4"/>
  <c r="AJ2547" i="4"/>
  <c r="AJ2559" i="4"/>
  <c r="AJ2571" i="4"/>
  <c r="AJ2583" i="4"/>
  <c r="AJ2595" i="4"/>
  <c r="AJ2607" i="4"/>
  <c r="AJ2619" i="4"/>
  <c r="AJ2631" i="4"/>
  <c r="AJ2643" i="4"/>
  <c r="AJ2655" i="4"/>
  <c r="AJ2667" i="4"/>
  <c r="AJ2679" i="4"/>
  <c r="AJ2691" i="4"/>
  <c r="AJ2703" i="4"/>
  <c r="AJ2715" i="4"/>
  <c r="AJ2727" i="4"/>
  <c r="AJ2739" i="4"/>
  <c r="AJ2751" i="4"/>
  <c r="AJ2763" i="4"/>
  <c r="AJ2775" i="4"/>
  <c r="AJ2787" i="4"/>
  <c r="AJ2799" i="4"/>
  <c r="AJ2811" i="4"/>
  <c r="AJ2823" i="4"/>
  <c r="AJ2835" i="4"/>
  <c r="AJ2847" i="4"/>
  <c r="AJ2859" i="4"/>
  <c r="AJ2871" i="4"/>
  <c r="AJ2883" i="4"/>
  <c r="AJ2895" i="4"/>
  <c r="AJ2907" i="4"/>
  <c r="AJ2919" i="4"/>
  <c r="AJ2931" i="4"/>
  <c r="AJ2943" i="4"/>
  <c r="AJ2955" i="4"/>
  <c r="AJ2967" i="4"/>
  <c r="AJ2979" i="4"/>
  <c r="AJ2991" i="4"/>
  <c r="AJ3003" i="4"/>
  <c r="AJ3015" i="4"/>
  <c r="AJ3027" i="4"/>
  <c r="AJ3039" i="4"/>
  <c r="AJ3051" i="4"/>
  <c r="AJ3063" i="4"/>
  <c r="AJ3075" i="4"/>
  <c r="AJ3087" i="4"/>
  <c r="AJ3099" i="4"/>
  <c r="AJ3111" i="4"/>
  <c r="AJ3123" i="4"/>
  <c r="AJ3135" i="4"/>
  <c r="AJ3147" i="4"/>
  <c r="AJ3159" i="4"/>
  <c r="AJ3171" i="4"/>
  <c r="AJ3183" i="4"/>
  <c r="AJ3195" i="4"/>
  <c r="AJ3207" i="4"/>
  <c r="AJ3219" i="4"/>
  <c r="AJ3231" i="4"/>
  <c r="AJ3243" i="4"/>
  <c r="AJ3255" i="4"/>
  <c r="AJ3267" i="4"/>
  <c r="AJ3279" i="4"/>
  <c r="AJ1317" i="4"/>
  <c r="AJ2416" i="4"/>
  <c r="AJ2536" i="4"/>
  <c r="AJ2608" i="4"/>
  <c r="AJ2680" i="4"/>
  <c r="AJ2752" i="4"/>
  <c r="AJ2824" i="4"/>
  <c r="AJ2896" i="4"/>
  <c r="AJ2968" i="4"/>
  <c r="AJ3040" i="4"/>
  <c r="AJ3112" i="4"/>
  <c r="AJ3184" i="4"/>
  <c r="AJ3254" i="4"/>
  <c r="AJ3284" i="4"/>
  <c r="AJ3297" i="4"/>
  <c r="AJ3309" i="4"/>
  <c r="AJ3321" i="4"/>
  <c r="AJ3333" i="4"/>
  <c r="AJ3345" i="4"/>
  <c r="AJ3357" i="4"/>
  <c r="AJ3369" i="4"/>
  <c r="AJ3381" i="4"/>
  <c r="AJ3393" i="4"/>
  <c r="AJ3405" i="4"/>
  <c r="AJ3417" i="4"/>
  <c r="AJ3429" i="4"/>
  <c r="AJ3441" i="4"/>
  <c r="AJ3453" i="4"/>
  <c r="AJ3465" i="4"/>
  <c r="AJ3477" i="4"/>
  <c r="AJ3489" i="4"/>
  <c r="AJ3501" i="4"/>
  <c r="AJ3513" i="4"/>
  <c r="AJ3525" i="4"/>
  <c r="AJ3537" i="4"/>
  <c r="AJ3549" i="4"/>
  <c r="AJ3561" i="4"/>
  <c r="AJ3573" i="4"/>
  <c r="AJ3585" i="4"/>
  <c r="AJ3597" i="4"/>
  <c r="AJ3609" i="4"/>
  <c r="AJ3621" i="4"/>
  <c r="AJ3633" i="4"/>
  <c r="AJ3645" i="4"/>
  <c r="AJ3657" i="4"/>
  <c r="AJ3669" i="4"/>
  <c r="AJ3681" i="4"/>
  <c r="AJ3693" i="4"/>
  <c r="AJ3705" i="4"/>
  <c r="AJ3717" i="4"/>
  <c r="AJ3729" i="4"/>
  <c r="AJ3741" i="4"/>
  <c r="AJ3753" i="4"/>
  <c r="AJ3765" i="4"/>
  <c r="AJ3777" i="4"/>
  <c r="AJ3789" i="4"/>
  <c r="AJ3801" i="4"/>
  <c r="AJ3813" i="4"/>
  <c r="AJ3825" i="4"/>
  <c r="AJ3837" i="4"/>
  <c r="AJ3849" i="4"/>
  <c r="AJ3861" i="4"/>
  <c r="AJ3873" i="4"/>
  <c r="AJ3885" i="4"/>
  <c r="AJ3897" i="4"/>
  <c r="AJ3909" i="4"/>
  <c r="AJ3921" i="4"/>
  <c r="AJ3933" i="4"/>
  <c r="AJ3945" i="4"/>
  <c r="AJ3957" i="4"/>
  <c r="AJ3969" i="4"/>
  <c r="AJ3981" i="4"/>
  <c r="AJ3993" i="4"/>
  <c r="AJ4005" i="4"/>
  <c r="AJ4017" i="4"/>
  <c r="AJ4029" i="4"/>
  <c r="AJ4041" i="4"/>
  <c r="AJ4053" i="4"/>
  <c r="AJ4065" i="4"/>
  <c r="AJ4077" i="4"/>
  <c r="AJ4089" i="4"/>
  <c r="AJ4101" i="4"/>
  <c r="AJ4113" i="4"/>
  <c r="AJ4125" i="4"/>
  <c r="AJ4137" i="4"/>
  <c r="AJ1563" i="4"/>
  <c r="AJ2428" i="4"/>
  <c r="AJ2546" i="4"/>
  <c r="AJ2618" i="4"/>
  <c r="AJ2690" i="4"/>
  <c r="AJ2762" i="4"/>
  <c r="AJ2834" i="4"/>
  <c r="AJ2906" i="4"/>
  <c r="AJ2978" i="4"/>
  <c r="AJ3050" i="4"/>
  <c r="AJ3122" i="4"/>
  <c r="AJ3194" i="4"/>
  <c r="AJ3256" i="4"/>
  <c r="AJ3286" i="4"/>
  <c r="AJ3298" i="4"/>
  <c r="AJ3310" i="4"/>
  <c r="AJ3322" i="4"/>
  <c r="AJ3334" i="4"/>
  <c r="AJ3346" i="4"/>
  <c r="AJ3358" i="4"/>
  <c r="AJ3370" i="4"/>
  <c r="AJ3382" i="4"/>
  <c r="AJ3394" i="4"/>
  <c r="AJ3406" i="4"/>
  <c r="AJ3418" i="4"/>
  <c r="AJ3430" i="4"/>
  <c r="AJ3442" i="4"/>
  <c r="AJ3454" i="4"/>
  <c r="AJ3466" i="4"/>
  <c r="AJ3478" i="4"/>
  <c r="AJ3490" i="4"/>
  <c r="AJ3502" i="4"/>
  <c r="AJ3514" i="4"/>
  <c r="AJ3526" i="4"/>
  <c r="AJ3538" i="4"/>
  <c r="AJ3550" i="4"/>
  <c r="AJ3562" i="4"/>
  <c r="AJ3574" i="4"/>
  <c r="AJ3586" i="4"/>
  <c r="AJ3598" i="4"/>
  <c r="AJ3610" i="4"/>
  <c r="AJ3622" i="4"/>
  <c r="AJ3634" i="4"/>
  <c r="AJ3646" i="4"/>
  <c r="AJ3658" i="4"/>
  <c r="AJ3670" i="4"/>
  <c r="AJ3682" i="4"/>
  <c r="AJ3694" i="4"/>
  <c r="AJ3706" i="4"/>
  <c r="AJ3718" i="4"/>
  <c r="AJ3730" i="4"/>
  <c r="AJ3742" i="4"/>
  <c r="AJ3754" i="4"/>
  <c r="AJ3766" i="4"/>
  <c r="AJ3778" i="4"/>
  <c r="AJ3790" i="4"/>
  <c r="AJ3802" i="4"/>
  <c r="AJ3814" i="4"/>
  <c r="AJ3826" i="4"/>
  <c r="AJ3838" i="4"/>
  <c r="AJ3850" i="4"/>
  <c r="AJ3862" i="4"/>
  <c r="AJ3874" i="4"/>
  <c r="AJ3886" i="4"/>
  <c r="AJ3898" i="4"/>
  <c r="AJ3910" i="4"/>
  <c r="AJ3922" i="4"/>
  <c r="AJ3934" i="4"/>
  <c r="AJ3946" i="4"/>
  <c r="AJ3958" i="4"/>
  <c r="AJ3970" i="4"/>
  <c r="AJ3982" i="4"/>
  <c r="AJ3994" i="4"/>
  <c r="AJ4006" i="4"/>
  <c r="AJ4018" i="4"/>
  <c r="AJ4030" i="4"/>
  <c r="AJ4042" i="4"/>
  <c r="AJ4054" i="4"/>
  <c r="AJ4066" i="4"/>
  <c r="AJ4078" i="4"/>
  <c r="AJ4090" i="4"/>
  <c r="AJ4102" i="4"/>
  <c r="AJ4114" i="4"/>
  <c r="AJ4126" i="4"/>
  <c r="AJ4138" i="4"/>
  <c r="AJ4150" i="4"/>
  <c r="AJ1768" i="4"/>
  <c r="AJ2440" i="4"/>
  <c r="AJ2548" i="4"/>
  <c r="AJ2620" i="4"/>
  <c r="AJ2692" i="4"/>
  <c r="AJ2764" i="4"/>
  <c r="AJ2836" i="4"/>
  <c r="AJ2908" i="4"/>
  <c r="AJ2980" i="4"/>
  <c r="AJ3052" i="4"/>
  <c r="AJ3124" i="4"/>
  <c r="AJ3196" i="4"/>
  <c r="AJ3259" i="4"/>
  <c r="AJ3287" i="4"/>
  <c r="AJ3299" i="4"/>
  <c r="AJ3311" i="4"/>
  <c r="AJ3323" i="4"/>
  <c r="AJ3335" i="4"/>
  <c r="AJ3347" i="4"/>
  <c r="AJ3359" i="4"/>
  <c r="AJ3371" i="4"/>
  <c r="AJ3383" i="4"/>
  <c r="AJ3395" i="4"/>
  <c r="AJ3407" i="4"/>
  <c r="AJ3419" i="4"/>
  <c r="AJ3431" i="4"/>
  <c r="AJ3443" i="4"/>
  <c r="AJ3455" i="4"/>
  <c r="AJ3467" i="4"/>
  <c r="AJ3479" i="4"/>
  <c r="AJ3491" i="4"/>
  <c r="AJ3503" i="4"/>
  <c r="AJ3515" i="4"/>
  <c r="AJ3527" i="4"/>
  <c r="AJ3539" i="4"/>
  <c r="AJ3551" i="4"/>
  <c r="AJ3563" i="4"/>
  <c r="AJ3575" i="4"/>
  <c r="AJ3587" i="4"/>
  <c r="AJ3599" i="4"/>
  <c r="AJ3611" i="4"/>
  <c r="AJ3623" i="4"/>
  <c r="AJ3635" i="4"/>
  <c r="AJ3647" i="4"/>
  <c r="AJ3659" i="4"/>
  <c r="AJ3671" i="4"/>
  <c r="AJ3683" i="4"/>
  <c r="AJ3695" i="4"/>
  <c r="AJ3707" i="4"/>
  <c r="AJ3719" i="4"/>
  <c r="AJ3731" i="4"/>
  <c r="AJ3743" i="4"/>
  <c r="AJ3755" i="4"/>
  <c r="AJ3767" i="4"/>
  <c r="AJ3779" i="4"/>
  <c r="AJ3791" i="4"/>
  <c r="AJ3803" i="4"/>
  <c r="AJ3815" i="4"/>
  <c r="AJ3827" i="4"/>
  <c r="AJ3839" i="4"/>
  <c r="AJ3851" i="4"/>
  <c r="AJ3863" i="4"/>
  <c r="AJ3875" i="4"/>
  <c r="AJ3887" i="4"/>
  <c r="AJ3899" i="4"/>
  <c r="AJ3911" i="4"/>
  <c r="AJ3923" i="4"/>
  <c r="AJ3935" i="4"/>
  <c r="AJ3947" i="4"/>
  <c r="AJ3959" i="4"/>
  <c r="AJ3971" i="4"/>
  <c r="AJ3983" i="4"/>
  <c r="AJ3995" i="4"/>
  <c r="AJ4007" i="4"/>
  <c r="AJ4019" i="4"/>
  <c r="AJ4031" i="4"/>
  <c r="AJ4043" i="4"/>
  <c r="AJ4055" i="4"/>
  <c r="AJ4067" i="4"/>
  <c r="AJ4079" i="4"/>
  <c r="AJ4091" i="4"/>
  <c r="AJ4103" i="4"/>
  <c r="AJ4115" i="4"/>
  <c r="AJ4127" i="4"/>
  <c r="AJ4139" i="4"/>
  <c r="AJ1873" i="4"/>
  <c r="AJ2452" i="4"/>
  <c r="AJ2558" i="4"/>
  <c r="AJ2630" i="4"/>
  <c r="AJ2702" i="4"/>
  <c r="AJ2774" i="4"/>
  <c r="AJ2846" i="4"/>
  <c r="AJ2918" i="4"/>
  <c r="AJ2990" i="4"/>
  <c r="AJ3062" i="4"/>
  <c r="AJ3134" i="4"/>
  <c r="AJ3206" i="4"/>
  <c r="AJ3262" i="4"/>
  <c r="AJ3288" i="4"/>
  <c r="AJ3300" i="4"/>
  <c r="AJ3312" i="4"/>
  <c r="AJ3324" i="4"/>
  <c r="AJ3336" i="4"/>
  <c r="AJ3348" i="4"/>
  <c r="AJ3360" i="4"/>
  <c r="AJ3372" i="4"/>
  <c r="AJ3384" i="4"/>
  <c r="AJ3396" i="4"/>
  <c r="AJ3408" i="4"/>
  <c r="AJ3420" i="4"/>
  <c r="AJ3432" i="4"/>
  <c r="AJ3444" i="4"/>
  <c r="AJ3456" i="4"/>
  <c r="AJ3468" i="4"/>
  <c r="AJ3480" i="4"/>
  <c r="AJ3492" i="4"/>
  <c r="AJ3504" i="4"/>
  <c r="AJ3516" i="4"/>
  <c r="AJ3528" i="4"/>
  <c r="AJ3540" i="4"/>
  <c r="AJ3552" i="4"/>
  <c r="AJ3564" i="4"/>
  <c r="AJ3576" i="4"/>
  <c r="AJ3588" i="4"/>
  <c r="AJ3600" i="4"/>
  <c r="AJ3612" i="4"/>
  <c r="AJ3624" i="4"/>
  <c r="AJ3636" i="4"/>
  <c r="AJ3648" i="4"/>
  <c r="AJ3660" i="4"/>
  <c r="AJ3672" i="4"/>
  <c r="AJ3684" i="4"/>
  <c r="AJ3696" i="4"/>
  <c r="AJ3708" i="4"/>
  <c r="AJ3720" i="4"/>
  <c r="AJ3732" i="4"/>
  <c r="AJ3744" i="4"/>
  <c r="AJ3756" i="4"/>
  <c r="AJ3768" i="4"/>
  <c r="AJ3780" i="4"/>
  <c r="AJ3792" i="4"/>
  <c r="AJ3804" i="4"/>
  <c r="AJ3816" i="4"/>
  <c r="AJ3828" i="4"/>
  <c r="AJ3840" i="4"/>
  <c r="AJ3852" i="4"/>
  <c r="AJ3864" i="4"/>
  <c r="AJ3876" i="4"/>
  <c r="AJ3888" i="4"/>
  <c r="AJ3900" i="4"/>
  <c r="AJ3912" i="4"/>
  <c r="AJ3924" i="4"/>
  <c r="AJ3936" i="4"/>
  <c r="AJ3948" i="4"/>
  <c r="AJ1945" i="4"/>
  <c r="AJ2464" i="4"/>
  <c r="AJ2560" i="4"/>
  <c r="AJ2632" i="4"/>
  <c r="AJ2704" i="4"/>
  <c r="AJ2776" i="4"/>
  <c r="AJ2848" i="4"/>
  <c r="AJ2920" i="4"/>
  <c r="AJ2992" i="4"/>
  <c r="AJ3064" i="4"/>
  <c r="AJ3136" i="4"/>
  <c r="AJ3208" i="4"/>
  <c r="AJ3266" i="4"/>
  <c r="AJ3289" i="4"/>
  <c r="AJ3301" i="4"/>
  <c r="AJ3313" i="4"/>
  <c r="AJ3325" i="4"/>
  <c r="AJ3337" i="4"/>
  <c r="AJ3349" i="4"/>
  <c r="AJ3361" i="4"/>
  <c r="AJ3373" i="4"/>
  <c r="AJ3385" i="4"/>
  <c r="AJ3397" i="4"/>
  <c r="AJ3409" i="4"/>
  <c r="AJ3421" i="4"/>
  <c r="AJ2017" i="4"/>
  <c r="AJ2476" i="4"/>
  <c r="AJ2570" i="4"/>
  <c r="AJ2642" i="4"/>
  <c r="AJ2714" i="4"/>
  <c r="AJ2786" i="4"/>
  <c r="AJ2858" i="4"/>
  <c r="AJ2930" i="4"/>
  <c r="AJ3002" i="4"/>
  <c r="AJ3074" i="4"/>
  <c r="AJ3146" i="4"/>
  <c r="AJ3218" i="4"/>
  <c r="AJ3268" i="4"/>
  <c r="AJ3290" i="4"/>
  <c r="AJ3302" i="4"/>
  <c r="AJ3314" i="4"/>
  <c r="AJ3326" i="4"/>
  <c r="AJ3338" i="4"/>
  <c r="AJ3350" i="4"/>
  <c r="AJ3362" i="4"/>
  <c r="AJ3374" i="4"/>
  <c r="AJ3386" i="4"/>
  <c r="AJ3398" i="4"/>
  <c r="AJ3410" i="4"/>
  <c r="AJ3422" i="4"/>
  <c r="AJ3434" i="4"/>
  <c r="AJ3446" i="4"/>
  <c r="AJ3458" i="4"/>
  <c r="AJ3470" i="4"/>
  <c r="AJ3482" i="4"/>
  <c r="AJ3494" i="4"/>
  <c r="AJ3506" i="4"/>
  <c r="AJ3518" i="4"/>
  <c r="AJ3530" i="4"/>
  <c r="AJ3542" i="4"/>
  <c r="AJ3554" i="4"/>
  <c r="AJ3566" i="4"/>
  <c r="AJ3578" i="4"/>
  <c r="AJ3590" i="4"/>
  <c r="AJ3602" i="4"/>
  <c r="AJ3614" i="4"/>
  <c r="AJ3626" i="4"/>
  <c r="AJ3638" i="4"/>
  <c r="AJ3650" i="4"/>
  <c r="AJ3662" i="4"/>
  <c r="AJ3674" i="4"/>
  <c r="AJ3686" i="4"/>
  <c r="AJ3698" i="4"/>
  <c r="AJ3710" i="4"/>
  <c r="AJ3722" i="4"/>
  <c r="AJ3734" i="4"/>
  <c r="AJ3746" i="4"/>
  <c r="AJ3758" i="4"/>
  <c r="AJ3770" i="4"/>
  <c r="AJ3782" i="4"/>
  <c r="AJ3794" i="4"/>
  <c r="AJ3806" i="4"/>
  <c r="AJ3818" i="4"/>
  <c r="AJ3830" i="4"/>
  <c r="AJ3842" i="4"/>
  <c r="AJ3854" i="4"/>
  <c r="AJ3866" i="4"/>
  <c r="AJ3878" i="4"/>
  <c r="AJ3890" i="4"/>
  <c r="AJ3902" i="4"/>
  <c r="AJ3914" i="4"/>
  <c r="AJ3926" i="4"/>
  <c r="AJ3938" i="4"/>
  <c r="AJ3950" i="4"/>
  <c r="AJ3962" i="4"/>
  <c r="AJ3974" i="4"/>
  <c r="AJ3986" i="4"/>
  <c r="AJ3998" i="4"/>
  <c r="AJ4010" i="4"/>
  <c r="AJ4022" i="4"/>
  <c r="AJ4034" i="4"/>
  <c r="AJ4046" i="4"/>
  <c r="AJ4058" i="4"/>
  <c r="AJ4070" i="4"/>
  <c r="AJ4082" i="4"/>
  <c r="AJ4094" i="4"/>
  <c r="AJ4106" i="4"/>
  <c r="AJ4118" i="4"/>
  <c r="AJ4130" i="4"/>
  <c r="AJ4142" i="4"/>
  <c r="AJ2089" i="4"/>
  <c r="AJ2488" i="4"/>
  <c r="AJ2572" i="4"/>
  <c r="AJ2644" i="4"/>
  <c r="AJ2716" i="4"/>
  <c r="AJ2788" i="4"/>
  <c r="AJ2860" i="4"/>
  <c r="AJ2932" i="4"/>
  <c r="AJ3004" i="4"/>
  <c r="AJ3076" i="4"/>
  <c r="AJ3148" i="4"/>
  <c r="AJ3220" i="4"/>
  <c r="AJ3271" i="4"/>
  <c r="AJ3291" i="4"/>
  <c r="AJ3303" i="4"/>
  <c r="AJ3315" i="4"/>
  <c r="AJ3327" i="4"/>
  <c r="AJ3339" i="4"/>
  <c r="AJ3351" i="4"/>
  <c r="AJ3363" i="4"/>
  <c r="AJ3375" i="4"/>
  <c r="AJ3387" i="4"/>
  <c r="AJ3399" i="4"/>
  <c r="AJ3411" i="4"/>
  <c r="AJ3423" i="4"/>
  <c r="AJ3435" i="4"/>
  <c r="AJ3447" i="4"/>
  <c r="AJ3459" i="4"/>
  <c r="AJ3471" i="4"/>
  <c r="AJ3483" i="4"/>
  <c r="AJ3495" i="4"/>
  <c r="AJ3507" i="4"/>
  <c r="AJ3519" i="4"/>
  <c r="AJ3531" i="4"/>
  <c r="AJ3543" i="4"/>
  <c r="AJ3555" i="4"/>
  <c r="AJ3567" i="4"/>
  <c r="AJ3579" i="4"/>
  <c r="AJ3591" i="4"/>
  <c r="AJ3603" i="4"/>
  <c r="AJ3615" i="4"/>
  <c r="AJ3627" i="4"/>
  <c r="AJ3639" i="4"/>
  <c r="AJ3651" i="4"/>
  <c r="AJ3663" i="4"/>
  <c r="AJ3675" i="4"/>
  <c r="AJ3687" i="4"/>
  <c r="AJ3699" i="4"/>
  <c r="AJ3711" i="4"/>
  <c r="AJ3723" i="4"/>
  <c r="AJ3735" i="4"/>
  <c r="AJ3747" i="4"/>
  <c r="AJ3759" i="4"/>
  <c r="AJ3771" i="4"/>
  <c r="AJ3783" i="4"/>
  <c r="AJ3795" i="4"/>
  <c r="AJ3807" i="4"/>
  <c r="AJ3819" i="4"/>
  <c r="AJ3831" i="4"/>
  <c r="AJ3843" i="4"/>
  <c r="AJ3855" i="4"/>
  <c r="AJ3867" i="4"/>
  <c r="AJ3879" i="4"/>
  <c r="AJ3891" i="4"/>
  <c r="AJ3903" i="4"/>
  <c r="AJ3915" i="4"/>
  <c r="AJ3927" i="4"/>
  <c r="AJ3939" i="4"/>
  <c r="AJ3951" i="4"/>
  <c r="AJ3963" i="4"/>
  <c r="AJ3975" i="4"/>
  <c r="AJ3987" i="4"/>
  <c r="AJ3999" i="4"/>
  <c r="AJ4011" i="4"/>
  <c r="AJ4023" i="4"/>
  <c r="AJ4035" i="4"/>
  <c r="AJ4047" i="4"/>
  <c r="AJ4059" i="4"/>
  <c r="AJ4071" i="4"/>
  <c r="AJ4083" i="4"/>
  <c r="AJ4095" i="4"/>
  <c r="AJ4107" i="4"/>
  <c r="AJ4119" i="4"/>
  <c r="AJ4131" i="4"/>
  <c r="AJ4143" i="4"/>
  <c r="AJ2161" i="4"/>
  <c r="AJ2500" i="4"/>
  <c r="AJ2582" i="4"/>
  <c r="AJ2654" i="4"/>
  <c r="AJ2726" i="4"/>
  <c r="AJ2798" i="4"/>
  <c r="AJ2870" i="4"/>
  <c r="AJ2942" i="4"/>
  <c r="AJ3014" i="4"/>
  <c r="AJ3086" i="4"/>
  <c r="AJ3158" i="4"/>
  <c r="AJ3230" i="4"/>
  <c r="AJ3274" i="4"/>
  <c r="AJ3292" i="4"/>
  <c r="AJ3304" i="4"/>
  <c r="AJ3316" i="4"/>
  <c r="AJ3328" i="4"/>
  <c r="AJ3340" i="4"/>
  <c r="AJ3352" i="4"/>
  <c r="AJ3364" i="4"/>
  <c r="AJ3376" i="4"/>
  <c r="AJ3388" i="4"/>
  <c r="AJ3400" i="4"/>
  <c r="AJ3412" i="4"/>
  <c r="AJ3424" i="4"/>
  <c r="AJ3436" i="4"/>
  <c r="AJ3448" i="4"/>
  <c r="AJ3460" i="4"/>
  <c r="AJ3472" i="4"/>
  <c r="AJ3484" i="4"/>
  <c r="AJ3496" i="4"/>
  <c r="AJ3508" i="4"/>
  <c r="AJ3520" i="4"/>
  <c r="AJ3532" i="4"/>
  <c r="AJ3544" i="4"/>
  <c r="AJ3556" i="4"/>
  <c r="AJ3568" i="4"/>
  <c r="AJ3580" i="4"/>
  <c r="AJ3592" i="4"/>
  <c r="AJ3604" i="4"/>
  <c r="AJ3616" i="4"/>
  <c r="AJ3628" i="4"/>
  <c r="AJ3640" i="4"/>
  <c r="AJ3652" i="4"/>
  <c r="AJ3664" i="4"/>
  <c r="AJ3676" i="4"/>
  <c r="AJ3688" i="4"/>
  <c r="AJ3700" i="4"/>
  <c r="AJ3712" i="4"/>
  <c r="AJ3724" i="4"/>
  <c r="AJ3736" i="4"/>
  <c r="AJ3748" i="4"/>
  <c r="AJ3760" i="4"/>
  <c r="AJ3772" i="4"/>
  <c r="AJ3784" i="4"/>
  <c r="AJ3796" i="4"/>
  <c r="AJ3808" i="4"/>
  <c r="AJ3820" i="4"/>
  <c r="AJ3832" i="4"/>
  <c r="AJ3844" i="4"/>
  <c r="AJ3856" i="4"/>
  <c r="AJ3868" i="4"/>
  <c r="AJ3880" i="4"/>
  <c r="AJ3892" i="4"/>
  <c r="AJ3904" i="4"/>
  <c r="AJ3916" i="4"/>
  <c r="AJ3928" i="4"/>
  <c r="AJ3940" i="4"/>
  <c r="AJ3952" i="4"/>
  <c r="AJ2231" i="4"/>
  <c r="AJ2512" i="4"/>
  <c r="AJ2584" i="4"/>
  <c r="AJ2656" i="4"/>
  <c r="AJ2728" i="4"/>
  <c r="AJ2800" i="4"/>
  <c r="AJ2872" i="4"/>
  <c r="AJ2944" i="4"/>
  <c r="AJ3016" i="4"/>
  <c r="AJ3088" i="4"/>
  <c r="AJ3160" i="4"/>
  <c r="AJ3232" i="4"/>
  <c r="AJ3278" i="4"/>
  <c r="AJ3293" i="4"/>
  <c r="AJ3305" i="4"/>
  <c r="AJ3317" i="4"/>
  <c r="AJ3329" i="4"/>
  <c r="AJ3341" i="4"/>
  <c r="AJ3353" i="4"/>
  <c r="AJ3365" i="4"/>
  <c r="AJ3377" i="4"/>
  <c r="AJ3389" i="4"/>
  <c r="AJ3401" i="4"/>
  <c r="AJ3413" i="4"/>
  <c r="AJ3425" i="4"/>
  <c r="AJ3437" i="4"/>
  <c r="AJ3449" i="4"/>
  <c r="AJ3461" i="4"/>
  <c r="AJ3473" i="4"/>
  <c r="AJ3485" i="4"/>
  <c r="AJ3497" i="4"/>
  <c r="AJ3509" i="4"/>
  <c r="AJ3521" i="4"/>
  <c r="AJ3533" i="4"/>
  <c r="AJ3545" i="4"/>
  <c r="AJ3557" i="4"/>
  <c r="AJ3569" i="4"/>
  <c r="AJ3581" i="4"/>
  <c r="AJ3593" i="4"/>
  <c r="AJ3605" i="4"/>
  <c r="AJ3617" i="4"/>
  <c r="AJ3629" i="4"/>
  <c r="AJ3641" i="4"/>
  <c r="AJ3653" i="4"/>
  <c r="AJ3665" i="4"/>
  <c r="AJ3677" i="4"/>
  <c r="AJ3689" i="4"/>
  <c r="AJ3701" i="4"/>
  <c r="AJ3713" i="4"/>
  <c r="AJ3725" i="4"/>
  <c r="AJ3737" i="4"/>
  <c r="AJ3749" i="4"/>
  <c r="AJ3761" i="4"/>
  <c r="AJ3773" i="4"/>
  <c r="AJ3785" i="4"/>
  <c r="AJ3797" i="4"/>
  <c r="AJ3809" i="4"/>
  <c r="AJ3821" i="4"/>
  <c r="AJ3833" i="4"/>
  <c r="AJ3845" i="4"/>
  <c r="AJ3857" i="4"/>
  <c r="AJ3869" i="4"/>
  <c r="AJ3881" i="4"/>
  <c r="AJ3893" i="4"/>
  <c r="AJ3905" i="4"/>
  <c r="AJ3917" i="4"/>
  <c r="AJ3929" i="4"/>
  <c r="AJ3941" i="4"/>
  <c r="AJ3953" i="4"/>
  <c r="AJ2279" i="4"/>
  <c r="AJ2522" i="4"/>
  <c r="AJ2594" i="4"/>
  <c r="AJ2666" i="4"/>
  <c r="AJ2738" i="4"/>
  <c r="AJ2810" i="4"/>
  <c r="AJ2882" i="4"/>
  <c r="AJ2954" i="4"/>
  <c r="AJ3026" i="4"/>
  <c r="AJ3098" i="4"/>
  <c r="AJ3170" i="4"/>
  <c r="AJ3242" i="4"/>
  <c r="AJ3280" i="4"/>
  <c r="AJ3294" i="4"/>
  <c r="AJ3306" i="4"/>
  <c r="AJ3318" i="4"/>
  <c r="AJ3330" i="4"/>
  <c r="AJ2327" i="4"/>
  <c r="AJ2524" i="4"/>
  <c r="AJ2596" i="4"/>
  <c r="AJ2668" i="4"/>
  <c r="AJ2740" i="4"/>
  <c r="AJ2812" i="4"/>
  <c r="AJ2884" i="4"/>
  <c r="AJ2956" i="4"/>
  <c r="AJ3028" i="4"/>
  <c r="AJ3100" i="4"/>
  <c r="AJ3172" i="4"/>
  <c r="AJ3244" i="4"/>
  <c r="AJ3282" i="4"/>
  <c r="AJ3295" i="4"/>
  <c r="AJ3307" i="4"/>
  <c r="AJ3319" i="4"/>
  <c r="AJ3331" i="4"/>
  <c r="AJ3343" i="4"/>
  <c r="AJ3355" i="4"/>
  <c r="AJ3367" i="4"/>
  <c r="AJ3379" i="4"/>
  <c r="AJ3391" i="4"/>
  <c r="AJ3403" i="4"/>
  <c r="AJ3415" i="4"/>
  <c r="AJ3427" i="4"/>
  <c r="AJ3439" i="4"/>
  <c r="AJ3451" i="4"/>
  <c r="AJ3463" i="4"/>
  <c r="AJ3475" i="4"/>
  <c r="AJ3487" i="4"/>
  <c r="AJ3499" i="4"/>
  <c r="AJ3511" i="4"/>
  <c r="AJ3523" i="4"/>
  <c r="AJ3535" i="4"/>
  <c r="AJ3547" i="4"/>
  <c r="AJ3559" i="4"/>
  <c r="AJ3571" i="4"/>
  <c r="AJ3583" i="4"/>
  <c r="AJ3595" i="4"/>
  <c r="AJ3607" i="4"/>
  <c r="AJ3619" i="4"/>
  <c r="AJ3631" i="4"/>
  <c r="AJ3643" i="4"/>
  <c r="AJ3655" i="4"/>
  <c r="AJ3667" i="4"/>
  <c r="AJ3679" i="4"/>
  <c r="AJ3691" i="4"/>
  <c r="AJ3703" i="4"/>
  <c r="AJ3715" i="4"/>
  <c r="AJ3727" i="4"/>
  <c r="AJ3739" i="4"/>
  <c r="AJ3751" i="4"/>
  <c r="AJ3763" i="4"/>
  <c r="AJ3775" i="4"/>
  <c r="AJ3787" i="4"/>
  <c r="AJ3799" i="4"/>
  <c r="AJ3811" i="4"/>
  <c r="AJ3823" i="4"/>
  <c r="AJ3835" i="4"/>
  <c r="AJ3847" i="4"/>
  <c r="AJ3859" i="4"/>
  <c r="AJ3871" i="4"/>
  <c r="AJ3883" i="4"/>
  <c r="AJ3895" i="4"/>
  <c r="AJ3907" i="4"/>
  <c r="AJ3919" i="4"/>
  <c r="AJ3931" i="4"/>
  <c r="AJ3943" i="4"/>
  <c r="AJ3955" i="4"/>
  <c r="AJ3967" i="4"/>
  <c r="AJ3979" i="4"/>
  <c r="AJ3991" i="4"/>
  <c r="AJ4003" i="4"/>
  <c r="AJ4015" i="4"/>
  <c r="AJ4027" i="4"/>
  <c r="AJ4039" i="4"/>
  <c r="AJ4051" i="4"/>
  <c r="AJ4063" i="4"/>
  <c r="AJ4075" i="4"/>
  <c r="AJ4087" i="4"/>
  <c r="AJ4099" i="4"/>
  <c r="AJ4111" i="4"/>
  <c r="AJ4123" i="4"/>
  <c r="AJ4135" i="4"/>
  <c r="AJ4147" i="4"/>
  <c r="AJ3" i="4"/>
  <c r="AJ2375" i="4"/>
  <c r="AJ2534" i="4"/>
  <c r="AJ2606" i="4"/>
  <c r="AJ2678" i="4"/>
  <c r="AJ2750" i="4"/>
  <c r="AJ2822" i="4"/>
  <c r="AJ2894" i="4"/>
  <c r="AJ2966" i="4"/>
  <c r="AJ3038" i="4"/>
  <c r="AJ3110" i="4"/>
  <c r="AJ3182" i="4"/>
  <c r="AJ3247" i="4"/>
  <c r="AJ3283" i="4"/>
  <c r="AJ3296" i="4"/>
  <c r="AJ3308" i="4"/>
  <c r="AJ3320" i="4"/>
  <c r="AJ3332" i="4"/>
  <c r="AJ3344" i="4"/>
  <c r="AJ3356" i="4"/>
  <c r="AJ3368" i="4"/>
  <c r="AJ3380" i="4"/>
  <c r="AJ3392" i="4"/>
  <c r="AJ3404" i="4"/>
  <c r="AJ3416" i="4"/>
  <c r="AJ3428" i="4"/>
  <c r="AJ3440" i="4"/>
  <c r="AJ3452" i="4"/>
  <c r="AJ3464" i="4"/>
  <c r="AJ3476" i="4"/>
  <c r="AJ3488" i="4"/>
  <c r="AJ3500" i="4"/>
  <c r="AJ3512" i="4"/>
  <c r="AJ3524" i="4"/>
  <c r="AJ3536" i="4"/>
  <c r="AJ3548" i="4"/>
  <c r="AJ3560" i="4"/>
  <c r="AJ3572" i="4"/>
  <c r="AJ3584" i="4"/>
  <c r="AJ3596" i="4"/>
  <c r="AJ3608" i="4"/>
  <c r="AJ3620" i="4"/>
  <c r="AJ3632" i="4"/>
  <c r="AJ3644" i="4"/>
  <c r="AJ3656" i="4"/>
  <c r="AJ3668" i="4"/>
  <c r="AJ3680" i="4"/>
  <c r="AJ3692" i="4"/>
  <c r="AJ3704" i="4"/>
  <c r="AJ3716" i="4"/>
  <c r="AJ3728" i="4"/>
  <c r="AJ3740" i="4"/>
  <c r="AJ3752" i="4"/>
  <c r="AJ3764" i="4"/>
  <c r="AJ3776" i="4"/>
  <c r="AJ3788" i="4"/>
  <c r="AJ3800" i="4"/>
  <c r="AJ3812" i="4"/>
  <c r="AJ3824" i="4"/>
  <c r="AJ3836" i="4"/>
  <c r="AJ3848" i="4"/>
  <c r="AJ3860" i="4"/>
  <c r="AJ3872" i="4"/>
  <c r="AJ3884" i="4"/>
  <c r="AJ3896" i="4"/>
  <c r="AJ3908" i="4"/>
  <c r="AJ3920" i="4"/>
  <c r="AJ3932" i="4"/>
  <c r="AJ3944" i="4"/>
  <c r="AJ3956" i="4"/>
  <c r="AJ3354" i="4"/>
  <c r="AJ3462" i="4"/>
  <c r="AJ3534" i="4"/>
  <c r="AJ3606" i="4"/>
  <c r="AJ3678" i="4"/>
  <c r="AJ3750" i="4"/>
  <c r="AJ3822" i="4"/>
  <c r="AJ3894" i="4"/>
  <c r="AJ3961" i="4"/>
  <c r="AJ3985" i="4"/>
  <c r="AJ4009" i="4"/>
  <c r="AJ4033" i="4"/>
  <c r="AJ4057" i="4"/>
  <c r="AJ4081" i="4"/>
  <c r="AJ4105" i="4"/>
  <c r="AJ4129" i="4"/>
  <c r="AJ4151" i="4"/>
  <c r="AJ4163" i="4"/>
  <c r="AJ4175" i="4"/>
  <c r="AJ4187" i="4"/>
  <c r="AJ4199" i="4"/>
  <c r="AJ4211" i="4"/>
  <c r="AJ4223" i="4"/>
  <c r="AJ4235" i="4"/>
  <c r="AJ4247" i="4"/>
  <c r="AJ4259" i="4"/>
  <c r="AJ4271" i="4"/>
  <c r="AJ4283" i="4"/>
  <c r="AJ4295" i="4"/>
  <c r="AJ4307" i="4"/>
  <c r="AJ4319" i="4"/>
  <c r="AJ4331" i="4"/>
  <c r="AJ4343" i="4"/>
  <c r="AJ4355" i="4"/>
  <c r="AJ4367" i="4"/>
  <c r="AJ4379" i="4"/>
  <c r="AJ4391" i="4"/>
  <c r="AJ4403" i="4"/>
  <c r="AJ4415" i="4"/>
  <c r="AJ4427" i="4"/>
  <c r="AJ4439" i="4"/>
  <c r="AJ4451" i="4"/>
  <c r="AJ4463" i="4"/>
  <c r="AJ4475" i="4"/>
  <c r="AJ4487" i="4"/>
  <c r="AJ4499" i="4"/>
  <c r="AJ4511" i="4"/>
  <c r="AJ4523" i="4"/>
  <c r="AJ4535" i="4"/>
  <c r="AJ4547" i="4"/>
  <c r="AJ4559" i="4"/>
  <c r="AJ4571" i="4"/>
  <c r="AJ4583" i="4"/>
  <c r="AJ4595" i="4"/>
  <c r="AJ4607" i="4"/>
  <c r="AJ4619" i="4"/>
  <c r="AJ4631" i="4"/>
  <c r="AJ4643" i="4"/>
  <c r="AJ4655" i="4"/>
  <c r="AJ4667" i="4"/>
  <c r="AJ4679" i="4"/>
  <c r="AJ4691" i="4"/>
  <c r="AJ4703" i="4"/>
  <c r="AJ4715" i="4"/>
  <c r="AJ4727" i="4"/>
  <c r="AJ4739" i="4"/>
  <c r="AJ4751" i="4"/>
  <c r="AJ4763" i="4"/>
  <c r="AJ4775" i="4"/>
  <c r="AJ4787" i="4"/>
  <c r="AJ4799" i="4"/>
  <c r="AJ4811" i="4"/>
  <c r="AJ4823" i="4"/>
  <c r="AJ4835" i="4"/>
  <c r="AJ4847" i="4"/>
  <c r="AJ4859" i="4"/>
  <c r="AJ4871" i="4"/>
  <c r="AJ4883" i="4"/>
  <c r="AJ4895" i="4"/>
  <c r="AJ4907" i="4"/>
  <c r="AJ4919" i="4"/>
  <c r="AJ4931" i="4"/>
  <c r="AJ4943" i="4"/>
  <c r="AJ4955" i="4"/>
  <c r="AJ3366" i="4"/>
  <c r="AJ3469" i="4"/>
  <c r="AJ3541" i="4"/>
  <c r="AJ3613" i="4"/>
  <c r="AJ3685" i="4"/>
  <c r="AJ3757" i="4"/>
  <c r="AJ3829" i="4"/>
  <c r="AJ3901" i="4"/>
  <c r="AJ3964" i="4"/>
  <c r="AJ3988" i="4"/>
  <c r="AJ4012" i="4"/>
  <c r="AJ4036" i="4"/>
  <c r="AJ4060" i="4"/>
  <c r="AJ4084" i="4"/>
  <c r="AJ4108" i="4"/>
  <c r="AJ4132" i="4"/>
  <c r="AJ4152" i="4"/>
  <c r="AJ4164" i="4"/>
  <c r="AJ4176" i="4"/>
  <c r="AJ4188" i="4"/>
  <c r="AJ4200" i="4"/>
  <c r="AJ4212" i="4"/>
  <c r="AJ4224" i="4"/>
  <c r="AJ4236" i="4"/>
  <c r="AJ4248" i="4"/>
  <c r="AJ4260" i="4"/>
  <c r="AJ4272" i="4"/>
  <c r="AJ4284" i="4"/>
  <c r="AJ4296" i="4"/>
  <c r="AJ4308" i="4"/>
  <c r="AJ4320" i="4"/>
  <c r="AJ4332" i="4"/>
  <c r="AJ4344" i="4"/>
  <c r="AJ4356" i="4"/>
  <c r="AJ4368" i="4"/>
  <c r="AJ4380" i="4"/>
  <c r="AJ4392" i="4"/>
  <c r="AJ4404" i="4"/>
  <c r="AJ4416" i="4"/>
  <c r="AJ4428" i="4"/>
  <c r="AJ4440" i="4"/>
  <c r="AJ4452" i="4"/>
  <c r="AJ4464" i="4"/>
  <c r="AJ4476" i="4"/>
  <c r="AJ4488" i="4"/>
  <c r="AJ4500" i="4"/>
  <c r="AJ4512" i="4"/>
  <c r="AJ4524" i="4"/>
  <c r="AJ4536" i="4"/>
  <c r="AJ4548" i="4"/>
  <c r="AJ4560" i="4"/>
  <c r="AJ4572" i="4"/>
  <c r="AJ4584" i="4"/>
  <c r="AJ4596" i="4"/>
  <c r="AJ4608" i="4"/>
  <c r="AJ4620" i="4"/>
  <c r="AJ4632" i="4"/>
  <c r="AJ4644" i="4"/>
  <c r="AJ4656" i="4"/>
  <c r="AJ4668" i="4"/>
  <c r="AJ4680" i="4"/>
  <c r="AJ4692" i="4"/>
  <c r="AJ4704" i="4"/>
  <c r="AJ4716" i="4"/>
  <c r="AJ4728" i="4"/>
  <c r="AJ4740" i="4"/>
  <c r="AJ4752" i="4"/>
  <c r="AJ4764" i="4"/>
  <c r="AJ4776" i="4"/>
  <c r="AJ4788" i="4"/>
  <c r="AJ4800" i="4"/>
  <c r="AJ4812" i="4"/>
  <c r="AJ4824" i="4"/>
  <c r="AJ4836" i="4"/>
  <c r="AJ4848" i="4"/>
  <c r="AJ4860" i="4"/>
  <c r="AJ4872" i="4"/>
  <c r="AJ4884" i="4"/>
  <c r="AJ4896" i="4"/>
  <c r="AJ4908" i="4"/>
  <c r="AJ4920" i="4"/>
  <c r="AJ4932" i="4"/>
  <c r="AJ4944" i="4"/>
  <c r="AJ4956" i="4"/>
  <c r="AJ4968" i="4"/>
  <c r="AJ4980" i="4"/>
  <c r="AJ3378" i="4"/>
  <c r="AJ3474" i="4"/>
  <c r="AJ3546" i="4"/>
  <c r="AJ3618" i="4"/>
  <c r="AJ3690" i="4"/>
  <c r="AJ3762" i="4"/>
  <c r="AJ3834" i="4"/>
  <c r="AJ3906" i="4"/>
  <c r="AJ3965" i="4"/>
  <c r="AJ3989" i="4"/>
  <c r="AJ4013" i="4"/>
  <c r="AJ4037" i="4"/>
  <c r="AJ4061" i="4"/>
  <c r="AJ4085" i="4"/>
  <c r="AJ4109" i="4"/>
  <c r="AJ4133" i="4"/>
  <c r="AJ4153" i="4"/>
  <c r="AJ4165" i="4"/>
  <c r="AJ4177" i="4"/>
  <c r="AJ4189" i="4"/>
  <c r="AJ4201" i="4"/>
  <c r="AJ4213" i="4"/>
  <c r="AJ4225" i="4"/>
  <c r="AJ4237" i="4"/>
  <c r="AJ4249" i="4"/>
  <c r="AJ4261" i="4"/>
  <c r="AJ4273" i="4"/>
  <c r="AJ4285" i="4"/>
  <c r="AJ4297" i="4"/>
  <c r="AJ4309" i="4"/>
  <c r="AJ4321" i="4"/>
  <c r="AJ4333" i="4"/>
  <c r="AJ4345" i="4"/>
  <c r="AJ4357" i="4"/>
  <c r="AJ4369" i="4"/>
  <c r="AJ4381" i="4"/>
  <c r="AJ4393" i="4"/>
  <c r="AJ4405" i="4"/>
  <c r="AJ4417" i="4"/>
  <c r="AJ4429" i="4"/>
  <c r="AJ4441" i="4"/>
  <c r="AJ4453" i="4"/>
  <c r="AJ4465" i="4"/>
  <c r="AJ4477" i="4"/>
  <c r="AJ4489" i="4"/>
  <c r="AJ4501" i="4"/>
  <c r="AJ4513" i="4"/>
  <c r="AJ4525" i="4"/>
  <c r="AJ4537" i="4"/>
  <c r="AJ4549" i="4"/>
  <c r="AJ4561" i="4"/>
  <c r="AJ4573" i="4"/>
  <c r="AJ4585" i="4"/>
  <c r="AJ4597" i="4"/>
  <c r="AJ4609" i="4"/>
  <c r="AJ4621" i="4"/>
  <c r="AJ4633" i="4"/>
  <c r="AJ4645" i="4"/>
  <c r="AJ4657" i="4"/>
  <c r="AJ4669" i="4"/>
  <c r="AJ4681" i="4"/>
  <c r="AJ4693" i="4"/>
  <c r="AJ4705" i="4"/>
  <c r="AJ4717" i="4"/>
  <c r="AJ4729" i="4"/>
  <c r="AJ4741" i="4"/>
  <c r="AJ4753" i="4"/>
  <c r="AJ4765" i="4"/>
  <c r="AJ4777" i="4"/>
  <c r="AJ4789" i="4"/>
  <c r="AJ4801" i="4"/>
  <c r="AJ4813" i="4"/>
  <c r="AJ4825" i="4"/>
  <c r="AJ4837" i="4"/>
  <c r="AJ4849" i="4"/>
  <c r="AJ4861" i="4"/>
  <c r="AJ4873" i="4"/>
  <c r="AJ4885" i="4"/>
  <c r="AJ4897" i="4"/>
  <c r="AJ4909" i="4"/>
  <c r="AJ4921" i="4"/>
  <c r="AJ4933" i="4"/>
  <c r="AJ4945" i="4"/>
  <c r="AJ4957" i="4"/>
  <c r="AJ4969" i="4"/>
  <c r="AJ4981" i="4"/>
  <c r="AJ4993" i="4"/>
  <c r="AJ3390" i="4"/>
  <c r="AJ3481" i="4"/>
  <c r="AJ3553" i="4"/>
  <c r="AJ3625" i="4"/>
  <c r="AJ3697" i="4"/>
  <c r="AJ3769" i="4"/>
  <c r="AJ3841" i="4"/>
  <c r="AJ3913" i="4"/>
  <c r="AJ3966" i="4"/>
  <c r="AJ3990" i="4"/>
  <c r="AJ4014" i="4"/>
  <c r="AJ3402" i="4"/>
  <c r="AJ3486" i="4"/>
  <c r="AJ3558" i="4"/>
  <c r="AJ3630" i="4"/>
  <c r="AJ3702" i="4"/>
  <c r="AJ3774" i="4"/>
  <c r="AJ3846" i="4"/>
  <c r="AJ3918" i="4"/>
  <c r="AJ3968" i="4"/>
  <c r="AJ3992" i="4"/>
  <c r="AJ4016" i="4"/>
  <c r="AJ4040" i="4"/>
  <c r="AJ4064" i="4"/>
  <c r="AJ4088" i="4"/>
  <c r="AJ4112" i="4"/>
  <c r="AJ4136" i="4"/>
  <c r="AJ4155" i="4"/>
  <c r="AJ4167" i="4"/>
  <c r="AJ4179" i="4"/>
  <c r="AJ4191" i="4"/>
  <c r="AJ4203" i="4"/>
  <c r="AJ4215" i="4"/>
  <c r="AJ4227" i="4"/>
  <c r="AJ4239" i="4"/>
  <c r="AJ4251" i="4"/>
  <c r="AJ4263" i="4"/>
  <c r="AJ4275" i="4"/>
  <c r="AJ4287" i="4"/>
  <c r="AJ4299" i="4"/>
  <c r="AJ4311" i="4"/>
  <c r="AJ4323" i="4"/>
  <c r="AJ4335" i="4"/>
  <c r="AJ3414" i="4"/>
  <c r="AJ3493" i="4"/>
  <c r="AJ3565" i="4"/>
  <c r="AJ3637" i="4"/>
  <c r="AJ3709" i="4"/>
  <c r="AJ3781" i="4"/>
  <c r="AJ3853" i="4"/>
  <c r="AJ3925" i="4"/>
  <c r="AJ3972" i="4"/>
  <c r="AJ3996" i="4"/>
  <c r="AJ4020" i="4"/>
  <c r="AJ4044" i="4"/>
  <c r="AJ4068" i="4"/>
  <c r="AJ4092" i="4"/>
  <c r="AJ4116" i="4"/>
  <c r="AJ4140" i="4"/>
  <c r="AJ4156" i="4"/>
  <c r="AJ4168" i="4"/>
  <c r="AJ4180" i="4"/>
  <c r="AJ4192" i="4"/>
  <c r="AJ4204" i="4"/>
  <c r="AJ4216" i="4"/>
  <c r="AJ4228" i="4"/>
  <c r="AJ4240" i="4"/>
  <c r="AJ4252" i="4"/>
  <c r="AJ4264" i="4"/>
  <c r="AJ4276" i="4"/>
  <c r="AJ4288" i="4"/>
  <c r="AJ4300" i="4"/>
  <c r="AJ4312" i="4"/>
  <c r="AJ4324" i="4"/>
  <c r="AJ4336" i="4"/>
  <c r="AJ4348" i="4"/>
  <c r="AJ4360" i="4"/>
  <c r="AJ4372" i="4"/>
  <c r="AJ4384" i="4"/>
  <c r="AJ4396" i="4"/>
  <c r="AJ4408" i="4"/>
  <c r="AJ4420" i="4"/>
  <c r="AJ4432" i="4"/>
  <c r="AJ4444" i="4"/>
  <c r="AJ4456" i="4"/>
  <c r="AJ4468" i="4"/>
  <c r="AJ4480" i="4"/>
  <c r="AJ4492" i="4"/>
  <c r="AJ4504" i="4"/>
  <c r="AJ4516" i="4"/>
  <c r="AJ4528" i="4"/>
  <c r="AJ4540" i="4"/>
  <c r="AJ4552" i="4"/>
  <c r="AJ4564" i="4"/>
  <c r="AJ4576" i="4"/>
  <c r="AJ4588" i="4"/>
  <c r="AJ4600" i="4"/>
  <c r="AJ4612" i="4"/>
  <c r="AJ4624" i="4"/>
  <c r="AJ4636" i="4"/>
  <c r="AJ4648" i="4"/>
  <c r="AJ4660" i="4"/>
  <c r="AJ4672" i="4"/>
  <c r="AJ4684" i="4"/>
  <c r="AJ4696" i="4"/>
  <c r="AJ4708" i="4"/>
  <c r="AJ4720" i="4"/>
  <c r="AJ4732" i="4"/>
  <c r="AJ4744" i="4"/>
  <c r="AJ4756" i="4"/>
  <c r="AJ4768" i="4"/>
  <c r="AJ4780" i="4"/>
  <c r="AJ4792" i="4"/>
  <c r="AJ4804" i="4"/>
  <c r="AJ4816" i="4"/>
  <c r="AJ4828" i="4"/>
  <c r="AJ4840" i="4"/>
  <c r="AJ4852" i="4"/>
  <c r="AJ4864" i="4"/>
  <c r="AJ4876" i="4"/>
  <c r="AJ4888" i="4"/>
  <c r="AJ4900" i="4"/>
  <c r="AJ4912" i="4"/>
  <c r="AJ4924" i="4"/>
  <c r="AJ4936" i="4"/>
  <c r="AJ4948" i="4"/>
  <c r="AJ4960" i="4"/>
  <c r="AJ4972" i="4"/>
  <c r="AJ3426" i="4"/>
  <c r="AJ3498" i="4"/>
  <c r="AJ3570" i="4"/>
  <c r="AJ3642" i="4"/>
  <c r="AJ3714" i="4"/>
  <c r="AJ3786" i="4"/>
  <c r="AJ3858" i="4"/>
  <c r="AJ3930" i="4"/>
  <c r="AJ3973" i="4"/>
  <c r="AJ3997" i="4"/>
  <c r="AJ4021" i="4"/>
  <c r="AJ4045" i="4"/>
  <c r="AJ4069" i="4"/>
  <c r="AJ4093" i="4"/>
  <c r="AJ4117" i="4"/>
  <c r="AJ4141" i="4"/>
  <c r="AJ4157" i="4"/>
  <c r="AJ4169" i="4"/>
  <c r="AJ4181" i="4"/>
  <c r="AJ4193" i="4"/>
  <c r="AJ4205" i="4"/>
  <c r="AJ4217" i="4"/>
  <c r="AJ4229" i="4"/>
  <c r="AJ4241" i="4"/>
  <c r="AJ4253" i="4"/>
  <c r="AJ4265" i="4"/>
  <c r="AJ4277" i="4"/>
  <c r="AJ4289" i="4"/>
  <c r="AJ4301" i="4"/>
  <c r="AJ4313" i="4"/>
  <c r="AJ4325" i="4"/>
  <c r="AJ4337" i="4"/>
  <c r="AJ4349" i="4"/>
  <c r="AJ4361" i="4"/>
  <c r="AJ4373" i="4"/>
  <c r="AJ4385" i="4"/>
  <c r="AJ4397" i="4"/>
  <c r="AJ4409" i="4"/>
  <c r="AJ4421" i="4"/>
  <c r="AJ4433" i="4"/>
  <c r="AJ4445" i="4"/>
  <c r="AJ4457" i="4"/>
  <c r="AJ3433" i="4"/>
  <c r="AJ3505" i="4"/>
  <c r="AJ3577" i="4"/>
  <c r="AJ3649" i="4"/>
  <c r="AJ3721" i="4"/>
  <c r="AJ3793" i="4"/>
  <c r="AJ3865" i="4"/>
  <c r="AJ3937" i="4"/>
  <c r="AJ3976" i="4"/>
  <c r="AJ4000" i="4"/>
  <c r="AJ4024" i="4"/>
  <c r="AJ3438" i="4"/>
  <c r="AJ3510" i="4"/>
  <c r="AJ3582" i="4"/>
  <c r="AJ3654" i="4"/>
  <c r="AJ3726" i="4"/>
  <c r="AJ3798" i="4"/>
  <c r="AJ3870" i="4"/>
  <c r="AJ3942" i="4"/>
  <c r="AJ3977" i="4"/>
  <c r="AJ4001" i="4"/>
  <c r="AJ4025" i="4"/>
  <c r="AJ4049" i="4"/>
  <c r="AJ4073" i="4"/>
  <c r="AJ3445" i="4"/>
  <c r="AJ3517" i="4"/>
  <c r="AJ3589" i="4"/>
  <c r="AJ3661" i="4"/>
  <c r="AJ3733" i="4"/>
  <c r="AJ3805" i="4"/>
  <c r="AJ3877" i="4"/>
  <c r="AJ3949" i="4"/>
  <c r="AJ3978" i="4"/>
  <c r="AJ4002" i="4"/>
  <c r="AJ4026" i="4"/>
  <c r="AJ4050" i="4"/>
  <c r="AJ4074" i="4"/>
  <c r="AJ4098" i="4"/>
  <c r="AJ4122" i="4"/>
  <c r="AJ4146" i="4"/>
  <c r="AJ4160" i="4"/>
  <c r="AJ4172" i="4"/>
  <c r="AJ4184" i="4"/>
  <c r="AJ4196" i="4"/>
  <c r="AJ4208" i="4"/>
  <c r="AJ4220" i="4"/>
  <c r="AJ4232" i="4"/>
  <c r="AJ4244" i="4"/>
  <c r="AJ4256" i="4"/>
  <c r="AJ4268" i="4"/>
  <c r="AJ4280" i="4"/>
  <c r="AJ4292" i="4"/>
  <c r="AJ4304" i="4"/>
  <c r="AJ4316" i="4"/>
  <c r="AJ3450" i="4"/>
  <c r="AJ3522" i="4"/>
  <c r="AJ3594" i="4"/>
  <c r="AJ3666" i="4"/>
  <c r="AJ3738" i="4"/>
  <c r="AJ3810" i="4"/>
  <c r="AJ3882" i="4"/>
  <c r="AJ3954" i="4"/>
  <c r="AJ3980" i="4"/>
  <c r="AJ4004" i="4"/>
  <c r="AJ4028" i="4"/>
  <c r="AJ4052" i="4"/>
  <c r="AJ4076" i="4"/>
  <c r="AJ4100" i="4"/>
  <c r="AJ4124" i="4"/>
  <c r="AJ4148" i="4"/>
  <c r="AJ4161" i="4"/>
  <c r="AJ4173" i="4"/>
  <c r="AJ4185" i="4"/>
  <c r="AJ4197" i="4"/>
  <c r="AJ4209" i="4"/>
  <c r="AJ4221" i="4"/>
  <c r="AJ4233" i="4"/>
  <c r="AJ4245" i="4"/>
  <c r="AJ4257" i="4"/>
  <c r="AJ4269" i="4"/>
  <c r="AJ4281" i="4"/>
  <c r="AJ4293" i="4"/>
  <c r="AJ4305" i="4"/>
  <c r="AJ4317" i="4"/>
  <c r="AJ4329" i="4"/>
  <c r="AJ4341" i="4"/>
  <c r="AJ4353" i="4"/>
  <c r="AJ3342" i="4"/>
  <c r="AJ3457" i="4"/>
  <c r="AJ3529" i="4"/>
  <c r="AJ3601" i="4"/>
  <c r="AJ3673" i="4"/>
  <c r="AJ3745" i="4"/>
  <c r="AJ3817" i="4"/>
  <c r="AJ3889" i="4"/>
  <c r="AJ3960" i="4"/>
  <c r="AJ3984" i="4"/>
  <c r="AJ4008" i="4"/>
  <c r="AJ4032" i="4"/>
  <c r="AJ4056" i="4"/>
  <c r="AJ4048" i="4"/>
  <c r="AJ4134" i="4"/>
  <c r="AJ4178" i="4"/>
  <c r="AJ4214" i="4"/>
  <c r="AJ4250" i="4"/>
  <c r="AJ4286" i="4"/>
  <c r="AJ4322" i="4"/>
  <c r="AJ4350" i="4"/>
  <c r="AJ4371" i="4"/>
  <c r="AJ4390" i="4"/>
  <c r="AJ4412" i="4"/>
  <c r="AJ4434" i="4"/>
  <c r="AJ4454" i="4"/>
  <c r="AJ4472" i="4"/>
  <c r="AJ4491" i="4"/>
  <c r="AJ4508" i="4"/>
  <c r="AJ4527" i="4"/>
  <c r="AJ4544" i="4"/>
  <c r="AJ4563" i="4"/>
  <c r="AJ4580" i="4"/>
  <c r="AJ4599" i="4"/>
  <c r="AJ4616" i="4"/>
  <c r="AJ4635" i="4"/>
  <c r="AJ4652" i="4"/>
  <c r="AJ4671" i="4"/>
  <c r="AJ4688" i="4"/>
  <c r="AJ4707" i="4"/>
  <c r="AJ4724" i="4"/>
  <c r="AJ4743" i="4"/>
  <c r="AJ4760" i="4"/>
  <c r="AJ4779" i="4"/>
  <c r="AJ4796" i="4"/>
  <c r="AJ4815" i="4"/>
  <c r="AJ4832" i="4"/>
  <c r="AJ4851" i="4"/>
  <c r="AJ4868" i="4"/>
  <c r="AJ4887" i="4"/>
  <c r="AJ4904" i="4"/>
  <c r="AJ4923" i="4"/>
  <c r="AJ4940" i="4"/>
  <c r="AJ4959" i="4"/>
  <c r="AJ4975" i="4"/>
  <c r="AJ4989" i="4"/>
  <c r="AJ5002" i="4"/>
  <c r="AJ5014" i="4"/>
  <c r="AJ5026" i="4"/>
  <c r="AJ5038" i="4"/>
  <c r="AJ5050" i="4"/>
  <c r="AJ5062" i="4"/>
  <c r="AJ5074" i="4"/>
  <c r="AJ5086" i="4"/>
  <c r="AJ5098" i="4"/>
  <c r="AJ5110" i="4"/>
  <c r="AJ5122" i="4"/>
  <c r="AJ5134" i="4"/>
  <c r="AJ4062" i="4"/>
  <c r="AJ4144" i="4"/>
  <c r="AJ4182" i="4"/>
  <c r="AJ4218" i="4"/>
  <c r="AJ4254" i="4"/>
  <c r="AJ4290" i="4"/>
  <c r="AJ4326" i="4"/>
  <c r="AJ4351" i="4"/>
  <c r="AJ4374" i="4"/>
  <c r="AJ4394" i="4"/>
  <c r="AJ4413" i="4"/>
  <c r="AJ4435" i="4"/>
  <c r="AJ4455" i="4"/>
  <c r="AJ4473" i="4"/>
  <c r="AJ4493" i="4"/>
  <c r="AJ4509" i="4"/>
  <c r="AJ4529" i="4"/>
  <c r="AJ4545" i="4"/>
  <c r="AJ4565" i="4"/>
  <c r="AJ4581" i="4"/>
  <c r="AJ4601" i="4"/>
  <c r="AJ4617" i="4"/>
  <c r="AJ4637" i="4"/>
  <c r="AJ4653" i="4"/>
  <c r="AJ4673" i="4"/>
  <c r="AJ4689" i="4"/>
  <c r="AJ4709" i="4"/>
  <c r="AJ4725" i="4"/>
  <c r="AJ4745" i="4"/>
  <c r="AJ4761" i="4"/>
  <c r="AJ4781" i="4"/>
  <c r="AJ4797" i="4"/>
  <c r="AJ4817" i="4"/>
  <c r="AJ4833" i="4"/>
  <c r="AJ4853" i="4"/>
  <c r="AJ4869" i="4"/>
  <c r="AJ4889" i="4"/>
  <c r="AJ4905" i="4"/>
  <c r="AJ4925" i="4"/>
  <c r="AJ4941" i="4"/>
  <c r="AJ4961" i="4"/>
  <c r="AJ4976" i="4"/>
  <c r="AJ4990" i="4"/>
  <c r="AJ5003" i="4"/>
  <c r="AJ5015" i="4"/>
  <c r="AJ5027" i="4"/>
  <c r="AJ5039" i="4"/>
  <c r="AJ5051" i="4"/>
  <c r="AJ5063" i="4"/>
  <c r="AJ5075" i="4"/>
  <c r="AJ5087" i="4"/>
  <c r="AJ5099" i="4"/>
  <c r="AJ5111" i="4"/>
  <c r="AJ5123" i="4"/>
  <c r="AJ5135" i="4"/>
  <c r="AJ5147" i="4"/>
  <c r="AJ5159" i="4"/>
  <c r="AJ5171" i="4"/>
  <c r="AJ5183" i="4"/>
  <c r="AJ5195" i="4"/>
  <c r="AJ5207" i="4"/>
  <c r="AJ5219" i="4"/>
  <c r="AJ5231" i="4"/>
  <c r="AJ5243" i="4"/>
  <c r="AJ5255" i="4"/>
  <c r="AJ5267" i="4"/>
  <c r="AJ5279" i="4"/>
  <c r="AJ5291" i="4"/>
  <c r="AJ5303" i="4"/>
  <c r="AJ5315" i="4"/>
  <c r="AJ5327" i="4"/>
  <c r="AJ5339" i="4"/>
  <c r="AJ5351" i="4"/>
  <c r="AJ5363" i="4"/>
  <c r="AJ5375" i="4"/>
  <c r="AJ5387" i="4"/>
  <c r="AJ5399" i="4"/>
  <c r="AJ5411" i="4"/>
  <c r="AJ5423" i="4"/>
  <c r="AJ5435" i="4"/>
  <c r="AJ5447" i="4"/>
  <c r="AJ5459" i="4"/>
  <c r="AJ5471" i="4"/>
  <c r="AJ5483" i="4"/>
  <c r="AJ5495" i="4"/>
  <c r="AJ5507" i="4"/>
  <c r="AJ5519" i="4"/>
  <c r="AJ5531" i="4"/>
  <c r="AJ5543" i="4"/>
  <c r="AJ5555" i="4"/>
  <c r="AJ5567" i="4"/>
  <c r="AJ5579" i="4"/>
  <c r="AJ5591" i="4"/>
  <c r="AJ5603" i="4"/>
  <c r="AJ5615" i="4"/>
  <c r="AJ5627" i="4"/>
  <c r="AJ5639" i="4"/>
  <c r="AJ5651" i="4"/>
  <c r="AJ5663" i="4"/>
  <c r="AJ5675" i="4"/>
  <c r="AJ5687" i="4"/>
  <c r="AJ5699" i="4"/>
  <c r="AJ5711" i="4"/>
  <c r="AJ5723" i="4"/>
  <c r="AJ5735" i="4"/>
  <c r="AJ5747" i="4"/>
  <c r="AJ5759" i="4"/>
  <c r="AJ5771" i="4"/>
  <c r="AJ4072" i="4"/>
  <c r="AJ4145" i="4"/>
  <c r="AJ4183" i="4"/>
  <c r="AJ4219" i="4"/>
  <c r="AJ4255" i="4"/>
  <c r="AJ4291" i="4"/>
  <c r="AJ4327" i="4"/>
  <c r="AJ4352" i="4"/>
  <c r="AJ4375" i="4"/>
  <c r="AJ4395" i="4"/>
  <c r="AJ4414" i="4"/>
  <c r="AJ4436" i="4"/>
  <c r="AJ4458" i="4"/>
  <c r="AJ4474" i="4"/>
  <c r="AJ4494" i="4"/>
  <c r="AJ4510" i="4"/>
  <c r="AJ4530" i="4"/>
  <c r="AJ4546" i="4"/>
  <c r="AJ4566" i="4"/>
  <c r="AJ4582" i="4"/>
  <c r="AJ4602" i="4"/>
  <c r="AJ4618" i="4"/>
  <c r="AJ4638" i="4"/>
  <c r="AJ4080" i="4"/>
  <c r="AJ4149" i="4"/>
  <c r="AJ4186" i="4"/>
  <c r="AJ4222" i="4"/>
  <c r="AJ4258" i="4"/>
  <c r="AJ4294" i="4"/>
  <c r="AJ4328" i="4"/>
  <c r="AJ4354" i="4"/>
  <c r="AJ4376" i="4"/>
  <c r="AJ4398" i="4"/>
  <c r="AJ4418" i="4"/>
  <c r="AJ4437" i="4"/>
  <c r="AJ4459" i="4"/>
  <c r="AJ4478" i="4"/>
  <c r="AJ4495" i="4"/>
  <c r="AJ4514" i="4"/>
  <c r="AJ4531" i="4"/>
  <c r="AJ4550" i="4"/>
  <c r="AJ4567" i="4"/>
  <c r="AJ4586" i="4"/>
  <c r="AJ4086" i="4"/>
  <c r="AJ4154" i="4"/>
  <c r="AJ4190" i="4"/>
  <c r="AJ4226" i="4"/>
  <c r="AJ4262" i="4"/>
  <c r="AJ4298" i="4"/>
  <c r="AJ4330" i="4"/>
  <c r="AJ4358" i="4"/>
  <c r="AJ4377" i="4"/>
  <c r="AJ4399" i="4"/>
  <c r="AJ4419" i="4"/>
  <c r="AJ4438" i="4"/>
  <c r="AJ4460" i="4"/>
  <c r="AJ4479" i="4"/>
  <c r="AJ4496" i="4"/>
  <c r="AJ4515" i="4"/>
  <c r="AJ4532" i="4"/>
  <c r="AJ4551" i="4"/>
  <c r="AJ4568" i="4"/>
  <c r="AJ4587" i="4"/>
  <c r="AJ4604" i="4"/>
  <c r="AJ4623" i="4"/>
  <c r="AJ4096" i="4"/>
  <c r="AJ4158" i="4"/>
  <c r="AJ4194" i="4"/>
  <c r="AJ4230" i="4"/>
  <c r="AJ4266" i="4"/>
  <c r="AJ4302" i="4"/>
  <c r="AJ4334" i="4"/>
  <c r="AJ4359" i="4"/>
  <c r="AJ4378" i="4"/>
  <c r="AJ4400" i="4"/>
  <c r="AJ4422" i="4"/>
  <c r="AJ4442" i="4"/>
  <c r="AJ4461" i="4"/>
  <c r="AJ4481" i="4"/>
  <c r="AJ4497" i="4"/>
  <c r="AJ4517" i="4"/>
  <c r="AJ4533" i="4"/>
  <c r="AJ4553" i="4"/>
  <c r="AJ4569" i="4"/>
  <c r="AJ4589" i="4"/>
  <c r="AJ4605" i="4"/>
  <c r="AJ4625" i="4"/>
  <c r="AJ4641" i="4"/>
  <c r="AJ4661" i="4"/>
  <c r="AJ4677" i="4"/>
  <c r="AJ4697" i="4"/>
  <c r="AJ4713" i="4"/>
  <c r="AJ4733" i="4"/>
  <c r="AJ4749" i="4"/>
  <c r="AJ4769" i="4"/>
  <c r="AJ4785" i="4"/>
  <c r="AJ4805" i="4"/>
  <c r="AJ4821" i="4"/>
  <c r="AJ4841" i="4"/>
  <c r="AJ4857" i="4"/>
  <c r="AJ4877" i="4"/>
  <c r="AJ4893" i="4"/>
  <c r="AJ4913" i="4"/>
  <c r="AJ4929" i="4"/>
  <c r="AJ4949" i="4"/>
  <c r="AJ4965" i="4"/>
  <c r="AJ4982" i="4"/>
  <c r="AJ4995" i="4"/>
  <c r="AJ5007" i="4"/>
  <c r="AJ5019" i="4"/>
  <c r="AJ5031" i="4"/>
  <c r="AJ5043" i="4"/>
  <c r="AJ5055" i="4"/>
  <c r="AJ5067" i="4"/>
  <c r="AJ5079" i="4"/>
  <c r="AJ5091" i="4"/>
  <c r="AJ5103" i="4"/>
  <c r="AJ5115" i="4"/>
  <c r="AJ5127" i="4"/>
  <c r="AJ5139" i="4"/>
  <c r="AJ5151" i="4"/>
  <c r="AJ5163" i="4"/>
  <c r="AJ5175" i="4"/>
  <c r="AJ5187" i="4"/>
  <c r="AJ5199" i="4"/>
  <c r="AJ5211" i="4"/>
  <c r="AJ5223" i="4"/>
  <c r="AJ5235" i="4"/>
  <c r="AJ5247" i="4"/>
  <c r="AJ5259" i="4"/>
  <c r="AJ5271" i="4"/>
  <c r="AJ5283" i="4"/>
  <c r="AJ5295" i="4"/>
  <c r="AJ5307" i="4"/>
  <c r="AJ5319" i="4"/>
  <c r="AJ5331" i="4"/>
  <c r="AJ5343" i="4"/>
  <c r="AJ5355" i="4"/>
  <c r="AJ5367" i="4"/>
  <c r="AJ5379" i="4"/>
  <c r="AJ5391" i="4"/>
  <c r="AJ5403" i="4"/>
  <c r="AJ5415" i="4"/>
  <c r="AJ5427" i="4"/>
  <c r="AJ5439" i="4"/>
  <c r="AJ5451" i="4"/>
  <c r="AJ5463" i="4"/>
  <c r="AJ5475" i="4"/>
  <c r="AJ5487" i="4"/>
  <c r="AJ5499" i="4"/>
  <c r="AJ5511" i="4"/>
  <c r="AJ5523" i="4"/>
  <c r="AJ5535" i="4"/>
  <c r="AJ5547" i="4"/>
  <c r="AJ5559" i="4"/>
  <c r="AJ5571" i="4"/>
  <c r="AJ5583" i="4"/>
  <c r="AJ5595" i="4"/>
  <c r="AJ5607" i="4"/>
  <c r="AJ5619" i="4"/>
  <c r="AJ5631" i="4"/>
  <c r="AJ5643" i="4"/>
  <c r="AJ5655" i="4"/>
  <c r="AJ5667" i="4"/>
  <c r="AJ5679" i="4"/>
  <c r="AJ5691" i="4"/>
  <c r="AJ5703" i="4"/>
  <c r="AJ5715" i="4"/>
  <c r="AJ5727" i="4"/>
  <c r="AJ5739" i="4"/>
  <c r="AJ5751" i="4"/>
  <c r="AJ5763" i="4"/>
  <c r="AJ4097" i="4"/>
  <c r="AJ4159" i="4"/>
  <c r="AJ4195" i="4"/>
  <c r="AJ4231" i="4"/>
  <c r="AJ4267" i="4"/>
  <c r="AJ4303" i="4"/>
  <c r="AJ4338" i="4"/>
  <c r="AJ4362" i="4"/>
  <c r="AJ4382" i="4"/>
  <c r="AJ4401" i="4"/>
  <c r="AJ4423" i="4"/>
  <c r="AJ4443" i="4"/>
  <c r="AJ4462" i="4"/>
  <c r="AJ4482" i="4"/>
  <c r="AJ4498" i="4"/>
  <c r="AJ4518" i="4"/>
  <c r="AJ4534" i="4"/>
  <c r="AJ4554" i="4"/>
  <c r="AJ4570" i="4"/>
  <c r="AJ4590" i="4"/>
  <c r="AJ4606" i="4"/>
  <c r="AJ4626" i="4"/>
  <c r="AJ4642" i="4"/>
  <c r="AJ4662" i="4"/>
  <c r="AJ4678" i="4"/>
  <c r="AJ4698" i="4"/>
  <c r="AJ4714" i="4"/>
  <c r="AJ4734" i="4"/>
  <c r="AJ4750" i="4"/>
  <c r="AJ4770" i="4"/>
  <c r="AJ4786" i="4"/>
  <c r="AJ4806" i="4"/>
  <c r="AJ4822" i="4"/>
  <c r="AJ4842" i="4"/>
  <c r="AJ4858" i="4"/>
  <c r="AJ4878" i="4"/>
  <c r="AJ4894" i="4"/>
  <c r="AJ4104" i="4"/>
  <c r="AJ4162" i="4"/>
  <c r="AJ4198" i="4"/>
  <c r="AJ4234" i="4"/>
  <c r="AJ4270" i="4"/>
  <c r="AJ4306" i="4"/>
  <c r="AJ4339" i="4"/>
  <c r="AJ4363" i="4"/>
  <c r="AJ4383" i="4"/>
  <c r="AJ4402" i="4"/>
  <c r="AJ4424" i="4"/>
  <c r="AJ4446" i="4"/>
  <c r="AJ4466" i="4"/>
  <c r="AJ4483" i="4"/>
  <c r="AJ4502" i="4"/>
  <c r="AJ4519" i="4"/>
  <c r="AJ4538" i="4"/>
  <c r="AJ4555" i="4"/>
  <c r="AJ4574" i="4"/>
  <c r="AJ4591" i="4"/>
  <c r="AJ4610" i="4"/>
  <c r="AJ4627" i="4"/>
  <c r="AJ4646" i="4"/>
  <c r="AJ4663" i="4"/>
  <c r="AJ4682" i="4"/>
  <c r="AJ4699" i="4"/>
  <c r="AJ4718" i="4"/>
  <c r="AJ4735" i="4"/>
  <c r="AJ4754" i="4"/>
  <c r="AJ4771" i="4"/>
  <c r="AJ4790" i="4"/>
  <c r="AJ4807" i="4"/>
  <c r="AJ4826" i="4"/>
  <c r="AJ4843" i="4"/>
  <c r="AJ4862" i="4"/>
  <c r="AJ4879" i="4"/>
  <c r="AJ4898" i="4"/>
  <c r="AJ4915" i="4"/>
  <c r="AJ4934" i="4"/>
  <c r="AJ4951" i="4"/>
  <c r="AJ4967" i="4"/>
  <c r="AJ4984" i="4"/>
  <c r="AJ4997" i="4"/>
  <c r="AJ5009" i="4"/>
  <c r="AJ5021" i="4"/>
  <c r="AJ5033" i="4"/>
  <c r="AJ5045" i="4"/>
  <c r="AJ5057" i="4"/>
  <c r="AJ5069" i="4"/>
  <c r="AJ5081" i="4"/>
  <c r="AJ5093" i="4"/>
  <c r="AJ5105" i="4"/>
  <c r="AJ5117" i="4"/>
  <c r="AJ5129" i="4"/>
  <c r="AJ5141" i="4"/>
  <c r="AJ5153" i="4"/>
  <c r="AJ5165" i="4"/>
  <c r="AJ5177" i="4"/>
  <c r="AJ5189" i="4"/>
  <c r="AJ5201" i="4"/>
  <c r="AJ5213" i="4"/>
  <c r="AJ5225" i="4"/>
  <c r="AJ5237" i="4"/>
  <c r="AJ5249" i="4"/>
  <c r="AJ5261" i="4"/>
  <c r="AJ5273" i="4"/>
  <c r="AJ5285" i="4"/>
  <c r="AJ5297" i="4"/>
  <c r="AJ5309" i="4"/>
  <c r="AJ5321" i="4"/>
  <c r="AJ5333" i="4"/>
  <c r="AJ5345" i="4"/>
  <c r="AJ5357" i="4"/>
  <c r="AJ5369" i="4"/>
  <c r="AJ5381" i="4"/>
  <c r="AJ5393" i="4"/>
  <c r="AJ5405" i="4"/>
  <c r="AJ5417" i="4"/>
  <c r="AJ5429" i="4"/>
  <c r="AJ5441" i="4"/>
  <c r="AJ5453" i="4"/>
  <c r="AJ5465" i="4"/>
  <c r="AJ5477" i="4"/>
  <c r="AJ5489" i="4"/>
  <c r="AJ5501" i="4"/>
  <c r="AJ4110" i="4"/>
  <c r="AJ4166" i="4"/>
  <c r="AJ4202" i="4"/>
  <c r="AJ4238" i="4"/>
  <c r="AJ4274" i="4"/>
  <c r="AJ4310" i="4"/>
  <c r="AJ4340" i="4"/>
  <c r="AJ4364" i="4"/>
  <c r="AJ4386" i="4"/>
  <c r="AJ4406" i="4"/>
  <c r="AJ4425" i="4"/>
  <c r="AJ4447" i="4"/>
  <c r="AJ4467" i="4"/>
  <c r="AJ4484" i="4"/>
  <c r="AJ4503" i="4"/>
  <c r="AJ4520" i="4"/>
  <c r="AJ4539" i="4"/>
  <c r="AJ4556" i="4"/>
  <c r="AJ4120" i="4"/>
  <c r="AJ4170" i="4"/>
  <c r="AJ4206" i="4"/>
  <c r="AJ4242" i="4"/>
  <c r="AJ4278" i="4"/>
  <c r="AJ4314" i="4"/>
  <c r="AJ4342" i="4"/>
  <c r="AJ4365" i="4"/>
  <c r="AJ4387" i="4"/>
  <c r="AJ4407" i="4"/>
  <c r="AJ4426" i="4"/>
  <c r="AJ4448" i="4"/>
  <c r="AJ4469" i="4"/>
  <c r="AJ4485" i="4"/>
  <c r="AJ4505" i="4"/>
  <c r="AJ4521" i="4"/>
  <c r="AJ4541" i="4"/>
  <c r="AJ4557" i="4"/>
  <c r="AJ4577" i="4"/>
  <c r="AJ4593" i="4"/>
  <c r="AJ4613" i="4"/>
  <c r="AJ4629" i="4"/>
  <c r="AJ4121" i="4"/>
  <c r="AJ4171" i="4"/>
  <c r="AJ4038" i="4"/>
  <c r="AJ4128" i="4"/>
  <c r="AJ4174" i="4"/>
  <c r="AJ4210" i="4"/>
  <c r="AJ4246" i="4"/>
  <c r="AJ4282" i="4"/>
  <c r="AJ4318" i="4"/>
  <c r="AJ4347" i="4"/>
  <c r="AJ4370" i="4"/>
  <c r="AJ4389" i="4"/>
  <c r="AJ4411" i="4"/>
  <c r="AJ4431" i="4"/>
  <c r="AJ4450" i="4"/>
  <c r="AJ4471" i="4"/>
  <c r="AJ4490" i="4"/>
  <c r="AJ4507" i="4"/>
  <c r="AJ4526" i="4"/>
  <c r="AJ4543" i="4"/>
  <c r="AJ4562" i="4"/>
  <c r="AJ4579" i="4"/>
  <c r="AJ4598" i="4"/>
  <c r="AJ4615" i="4"/>
  <c r="AJ4634" i="4"/>
  <c r="AJ4651" i="4"/>
  <c r="AJ4670" i="4"/>
  <c r="AJ4687" i="4"/>
  <c r="AJ4706" i="4"/>
  <c r="AJ4723" i="4"/>
  <c r="AJ4742" i="4"/>
  <c r="AJ4759" i="4"/>
  <c r="AJ4778" i="4"/>
  <c r="AJ4795" i="4"/>
  <c r="AJ4814" i="4"/>
  <c r="AJ4831" i="4"/>
  <c r="AJ4850" i="4"/>
  <c r="AJ4867" i="4"/>
  <c r="AJ4886" i="4"/>
  <c r="AJ4903" i="4"/>
  <c r="AJ4922" i="4"/>
  <c r="AJ4939" i="4"/>
  <c r="AJ4958" i="4"/>
  <c r="AJ4974" i="4"/>
  <c r="AJ4988" i="4"/>
  <c r="AJ5001" i="4"/>
  <c r="AJ5013" i="4"/>
  <c r="AJ5025" i="4"/>
  <c r="AJ5037" i="4"/>
  <c r="AJ5049" i="4"/>
  <c r="AJ5061" i="4"/>
  <c r="AJ5073" i="4"/>
  <c r="AJ5085" i="4"/>
  <c r="AJ5097" i="4"/>
  <c r="AJ5109" i="4"/>
  <c r="AJ5121" i="4"/>
  <c r="AJ5133" i="4"/>
  <c r="AJ5145" i="4"/>
  <c r="AJ5157" i="4"/>
  <c r="AJ5169" i="4"/>
  <c r="AJ5181" i="4"/>
  <c r="AJ5193" i="4"/>
  <c r="AJ4243" i="4"/>
  <c r="AJ4522" i="4"/>
  <c r="AJ4630" i="4"/>
  <c r="AJ4674" i="4"/>
  <c r="AJ4710" i="4"/>
  <c r="AJ4746" i="4"/>
  <c r="AJ4782" i="4"/>
  <c r="AJ4818" i="4"/>
  <c r="AJ4854" i="4"/>
  <c r="AJ4890" i="4"/>
  <c r="AJ4918" i="4"/>
  <c r="AJ4952" i="4"/>
  <c r="AJ4979" i="4"/>
  <c r="AJ5004" i="4"/>
  <c r="AJ5023" i="4"/>
  <c r="AJ5044" i="4"/>
  <c r="AJ5065" i="4"/>
  <c r="AJ5084" i="4"/>
  <c r="AJ5106" i="4"/>
  <c r="AJ5126" i="4"/>
  <c r="AJ5146" i="4"/>
  <c r="AJ5164" i="4"/>
  <c r="AJ5182" i="4"/>
  <c r="AJ5200" i="4"/>
  <c r="AJ5216" i="4"/>
  <c r="AJ5232" i="4"/>
  <c r="AJ5248" i="4"/>
  <c r="AJ5264" i="4"/>
  <c r="AJ5280" i="4"/>
  <c r="AJ5296" i="4"/>
  <c r="AJ5312" i="4"/>
  <c r="AJ5328" i="4"/>
  <c r="AJ5344" i="4"/>
  <c r="AJ5360" i="4"/>
  <c r="AJ5376" i="4"/>
  <c r="AJ5392" i="4"/>
  <c r="AJ5408" i="4"/>
  <c r="AJ5424" i="4"/>
  <c r="AJ5440" i="4"/>
  <c r="AJ5456" i="4"/>
  <c r="AJ5472" i="4"/>
  <c r="AJ5488" i="4"/>
  <c r="AJ5504" i="4"/>
  <c r="AJ5518" i="4"/>
  <c r="AJ5533" i="4"/>
  <c r="AJ5548" i="4"/>
  <c r="AJ5562" i="4"/>
  <c r="AJ5576" i="4"/>
  <c r="AJ5590" i="4"/>
  <c r="AJ5605" i="4"/>
  <c r="AJ5620" i="4"/>
  <c r="AJ5634" i="4"/>
  <c r="AJ5648" i="4"/>
  <c r="AJ5662" i="4"/>
  <c r="AJ5677" i="4"/>
  <c r="AJ5692" i="4"/>
  <c r="AJ5706" i="4"/>
  <c r="AJ5720" i="4"/>
  <c r="AJ5734" i="4"/>
  <c r="AJ5749" i="4"/>
  <c r="AJ5764" i="4"/>
  <c r="AJ5777" i="4"/>
  <c r="AJ5789" i="4"/>
  <c r="AJ5801" i="4"/>
  <c r="AJ5813" i="4"/>
  <c r="AJ4279" i="4"/>
  <c r="AJ4542" i="4"/>
  <c r="AJ4639" i="4"/>
  <c r="AJ4675" i="4"/>
  <c r="AJ4711" i="4"/>
  <c r="AJ4747" i="4"/>
  <c r="AJ4783" i="4"/>
  <c r="AJ4819" i="4"/>
  <c r="AJ4855" i="4"/>
  <c r="AJ4891" i="4"/>
  <c r="AJ4926" i="4"/>
  <c r="AJ4953" i="4"/>
  <c r="AJ4983" i="4"/>
  <c r="AJ5005" i="4"/>
  <c r="AJ5024" i="4"/>
  <c r="AJ5046" i="4"/>
  <c r="AJ5066" i="4"/>
  <c r="AJ5088" i="4"/>
  <c r="AJ5107" i="4"/>
  <c r="AJ5128" i="4"/>
  <c r="AJ5148" i="4"/>
  <c r="AJ5166" i="4"/>
  <c r="AJ5184" i="4"/>
  <c r="AJ5202" i="4"/>
  <c r="AJ5217" i="4"/>
  <c r="AJ5233" i="4"/>
  <c r="AJ5250" i="4"/>
  <c r="AJ5265" i="4"/>
  <c r="AJ5281" i="4"/>
  <c r="AJ5298" i="4"/>
  <c r="AJ5313" i="4"/>
  <c r="AJ5329" i="4"/>
  <c r="AJ5346" i="4"/>
  <c r="AJ5361" i="4"/>
  <c r="AJ5377" i="4"/>
  <c r="AJ5394" i="4"/>
  <c r="AJ5409" i="4"/>
  <c r="AJ5425" i="4"/>
  <c r="AJ5442" i="4"/>
  <c r="AJ5457" i="4"/>
  <c r="AJ5473" i="4"/>
  <c r="AJ5490" i="4"/>
  <c r="AJ5505" i="4"/>
  <c r="AJ5520" i="4"/>
  <c r="AJ5534" i="4"/>
  <c r="AJ5549" i="4"/>
  <c r="AJ5563" i="4"/>
  <c r="AJ5577" i="4"/>
  <c r="AJ5592" i="4"/>
  <c r="AJ5606" i="4"/>
  <c r="AJ5621" i="4"/>
  <c r="AJ5635" i="4"/>
  <c r="AJ5649" i="4"/>
  <c r="AJ5664" i="4"/>
  <c r="AJ5678" i="4"/>
  <c r="AJ5693" i="4"/>
  <c r="AJ5707" i="4"/>
  <c r="AJ5721" i="4"/>
  <c r="AJ5736" i="4"/>
  <c r="AJ5750" i="4"/>
  <c r="AJ5765" i="4"/>
  <c r="AJ5778" i="4"/>
  <c r="AJ5790" i="4"/>
  <c r="AJ5802" i="4"/>
  <c r="AJ5814" i="4"/>
  <c r="AJ5826" i="4"/>
  <c r="AJ5838" i="4"/>
  <c r="AJ5850" i="4"/>
  <c r="AJ5862" i="4"/>
  <c r="AJ5874" i="4"/>
  <c r="AJ5886" i="4"/>
  <c r="AJ5898" i="4"/>
  <c r="AJ5910" i="4"/>
  <c r="AJ5922" i="4"/>
  <c r="AJ5934" i="4"/>
  <c r="AJ5946" i="4"/>
  <c r="AJ5958" i="4"/>
  <c r="AJ5970" i="4"/>
  <c r="AJ5982" i="4"/>
  <c r="AJ5994" i="4"/>
  <c r="AJ6006" i="4"/>
  <c r="AJ6018" i="4"/>
  <c r="AJ6030" i="4"/>
  <c r="AJ6042" i="4"/>
  <c r="AJ6054" i="4"/>
  <c r="AJ6066" i="4"/>
  <c r="AJ6078" i="4"/>
  <c r="AJ6090" i="4"/>
  <c r="AJ6102" i="4"/>
  <c r="AJ6114" i="4"/>
  <c r="AJ6126" i="4"/>
  <c r="AJ6138" i="4"/>
  <c r="AJ6150" i="4"/>
  <c r="AJ6162" i="4"/>
  <c r="AJ6174" i="4"/>
  <c r="AJ6186" i="4"/>
  <c r="AJ6198" i="4"/>
  <c r="AJ6210" i="4"/>
  <c r="AJ6222" i="4"/>
  <c r="AJ6234" i="4"/>
  <c r="AJ6246" i="4"/>
  <c r="AJ6258" i="4"/>
  <c r="AJ6270" i="4"/>
  <c r="AJ6282" i="4"/>
  <c r="AJ6294" i="4"/>
  <c r="AJ6306" i="4"/>
  <c r="AJ6318" i="4"/>
  <c r="AJ6330" i="4"/>
  <c r="AJ6342" i="4"/>
  <c r="AJ6354" i="4"/>
  <c r="AJ6366" i="4"/>
  <c r="AJ6378" i="4"/>
  <c r="AJ6390" i="4"/>
  <c r="AJ6402" i="4"/>
  <c r="AJ6414" i="4"/>
  <c r="AJ6426" i="4"/>
  <c r="AJ6438" i="4"/>
  <c r="AJ4315" i="4"/>
  <c r="AJ4558" i="4"/>
  <c r="AJ4640" i="4"/>
  <c r="AJ4676" i="4"/>
  <c r="AJ4712" i="4"/>
  <c r="AJ4748" i="4"/>
  <c r="AJ4784" i="4"/>
  <c r="AJ4820" i="4"/>
  <c r="AJ4856" i="4"/>
  <c r="AJ4892" i="4"/>
  <c r="AJ4927" i="4"/>
  <c r="AJ4954" i="4"/>
  <c r="AJ4985" i="4"/>
  <c r="AJ5006" i="4"/>
  <c r="AJ5028" i="4"/>
  <c r="AJ5047" i="4"/>
  <c r="AJ5068" i="4"/>
  <c r="AJ5089" i="4"/>
  <c r="AJ5108" i="4"/>
  <c r="AJ5130" i="4"/>
  <c r="AJ5149" i="4"/>
  <c r="AJ5167" i="4"/>
  <c r="AJ4346" i="4"/>
  <c r="AJ4575" i="4"/>
  <c r="AJ4647" i="4"/>
  <c r="AJ4683" i="4"/>
  <c r="AJ4719" i="4"/>
  <c r="AJ4755" i="4"/>
  <c r="AJ4791" i="4"/>
  <c r="AJ4827" i="4"/>
  <c r="AJ4863" i="4"/>
  <c r="AJ4899" i="4"/>
  <c r="AJ4928" i="4"/>
  <c r="AJ4962" i="4"/>
  <c r="AJ4986" i="4"/>
  <c r="AJ5008" i="4"/>
  <c r="AJ5029" i="4"/>
  <c r="AJ5048" i="4"/>
  <c r="AJ5070" i="4"/>
  <c r="AJ5090" i="4"/>
  <c r="AJ5112" i="4"/>
  <c r="AJ5131" i="4"/>
  <c r="AJ5150" i="4"/>
  <c r="AJ4366" i="4"/>
  <c r="AJ4578" i="4"/>
  <c r="AJ4649" i="4"/>
  <c r="AJ4685" i="4"/>
  <c r="AJ4721" i="4"/>
  <c r="AJ4757" i="4"/>
  <c r="AJ4793" i="4"/>
  <c r="AJ4829" i="4"/>
  <c r="AJ4865" i="4"/>
  <c r="AJ4901" i="4"/>
  <c r="AJ4930" i="4"/>
  <c r="AJ4963" i="4"/>
  <c r="AJ4987" i="4"/>
  <c r="AJ5010" i="4"/>
  <c r="AJ5030" i="4"/>
  <c r="AJ5052" i="4"/>
  <c r="AJ5071" i="4"/>
  <c r="AJ5092" i="4"/>
  <c r="AJ5113" i="4"/>
  <c r="AJ5132" i="4"/>
  <c r="AJ5152" i="4"/>
  <c r="AJ5170" i="4"/>
  <c r="AJ4388" i="4"/>
  <c r="AJ4592" i="4"/>
  <c r="AJ4650" i="4"/>
  <c r="AJ4686" i="4"/>
  <c r="AJ4722" i="4"/>
  <c r="AJ4758" i="4"/>
  <c r="AJ4794" i="4"/>
  <c r="AJ4830" i="4"/>
  <c r="AJ4866" i="4"/>
  <c r="AJ4902" i="4"/>
  <c r="AJ4935" i="4"/>
  <c r="AJ4964" i="4"/>
  <c r="AJ4991" i="4"/>
  <c r="AJ5011" i="4"/>
  <c r="AJ5032" i="4"/>
  <c r="AJ5053" i="4"/>
  <c r="AJ5072" i="4"/>
  <c r="AJ5094" i="4"/>
  <c r="AJ5114" i="4"/>
  <c r="AJ5136" i="4"/>
  <c r="AJ5154" i="4"/>
  <c r="AJ5172" i="4"/>
  <c r="AJ5190" i="4"/>
  <c r="AJ5206" i="4"/>
  <c r="AJ5222" i="4"/>
  <c r="AJ5239" i="4"/>
  <c r="AJ5254" i="4"/>
  <c r="AJ5270" i="4"/>
  <c r="AJ5287" i="4"/>
  <c r="AJ5302" i="4"/>
  <c r="AJ5318" i="4"/>
  <c r="AJ5335" i="4"/>
  <c r="AJ5350" i="4"/>
  <c r="AJ5366" i="4"/>
  <c r="AJ5383" i="4"/>
  <c r="AJ5398" i="4"/>
  <c r="AJ5414" i="4"/>
  <c r="AJ5431" i="4"/>
  <c r="AJ5446" i="4"/>
  <c r="AJ5462" i="4"/>
  <c r="AJ5479" i="4"/>
  <c r="AJ5494" i="4"/>
  <c r="AJ5510" i="4"/>
  <c r="AJ5525" i="4"/>
  <c r="AJ5539" i="4"/>
  <c r="AJ5553" i="4"/>
  <c r="AJ5568" i="4"/>
  <c r="AJ5582" i="4"/>
  <c r="AJ5597" i="4"/>
  <c r="AJ5611" i="4"/>
  <c r="AJ5625" i="4"/>
  <c r="AJ5640" i="4"/>
  <c r="AJ5654" i="4"/>
  <c r="AJ5669" i="4"/>
  <c r="AJ5683" i="4"/>
  <c r="AJ5697" i="4"/>
  <c r="AJ5712" i="4"/>
  <c r="AJ5726" i="4"/>
  <c r="AJ5741" i="4"/>
  <c r="AJ5755" i="4"/>
  <c r="AJ5769" i="4"/>
  <c r="AJ5782" i="4"/>
  <c r="AJ5794" i="4"/>
  <c r="AJ5806" i="4"/>
  <c r="AJ5818" i="4"/>
  <c r="AJ5830" i="4"/>
  <c r="AJ5842" i="4"/>
  <c r="AJ5854" i="4"/>
  <c r="AJ5866" i="4"/>
  <c r="AJ5878" i="4"/>
  <c r="AJ5890" i="4"/>
  <c r="AJ5902" i="4"/>
  <c r="AJ5914" i="4"/>
  <c r="AJ5926" i="4"/>
  <c r="AJ5938" i="4"/>
  <c r="AJ5950" i="4"/>
  <c r="AJ5962" i="4"/>
  <c r="AJ5974" i="4"/>
  <c r="AJ5986" i="4"/>
  <c r="AJ5998" i="4"/>
  <c r="AJ6010" i="4"/>
  <c r="AJ6022" i="4"/>
  <c r="AJ6034" i="4"/>
  <c r="AJ6046" i="4"/>
  <c r="AJ6058" i="4"/>
  <c r="AJ6070" i="4"/>
  <c r="AJ6082" i="4"/>
  <c r="AJ6094" i="4"/>
  <c r="AJ6106" i="4"/>
  <c r="AJ6118" i="4"/>
  <c r="AJ4410" i="4"/>
  <c r="AJ4594" i="4"/>
  <c r="AJ4654" i="4"/>
  <c r="AJ4690" i="4"/>
  <c r="AJ4726" i="4"/>
  <c r="AJ4762" i="4"/>
  <c r="AJ4798" i="4"/>
  <c r="AJ4834" i="4"/>
  <c r="AJ4870" i="4"/>
  <c r="AJ4906" i="4"/>
  <c r="AJ4937" i="4"/>
  <c r="AJ4966" i="4"/>
  <c r="AJ4992" i="4"/>
  <c r="AJ5012" i="4"/>
  <c r="AJ5034" i="4"/>
  <c r="AJ5054" i="4"/>
  <c r="AJ5076" i="4"/>
  <c r="AJ5095" i="4"/>
  <c r="AJ5116" i="4"/>
  <c r="AJ5137" i="4"/>
  <c r="AJ5155" i="4"/>
  <c r="AJ5173" i="4"/>
  <c r="AJ5191" i="4"/>
  <c r="AJ5208" i="4"/>
  <c r="AJ5224" i="4"/>
  <c r="AJ5240" i="4"/>
  <c r="AJ5256" i="4"/>
  <c r="AJ5272" i="4"/>
  <c r="AJ5288" i="4"/>
  <c r="AJ5304" i="4"/>
  <c r="AJ5320" i="4"/>
  <c r="AJ5336" i="4"/>
  <c r="AJ5352" i="4"/>
  <c r="AJ5368" i="4"/>
  <c r="AJ5384" i="4"/>
  <c r="AJ4430" i="4"/>
  <c r="AJ4603" i="4"/>
  <c r="AJ4658" i="4"/>
  <c r="AJ4694" i="4"/>
  <c r="AJ4730" i="4"/>
  <c r="AJ4766" i="4"/>
  <c r="AJ4802" i="4"/>
  <c r="AJ4838" i="4"/>
  <c r="AJ4874" i="4"/>
  <c r="AJ4910" i="4"/>
  <c r="AJ4938" i="4"/>
  <c r="AJ4970" i="4"/>
  <c r="AJ4994" i="4"/>
  <c r="AJ5016" i="4"/>
  <c r="AJ5035" i="4"/>
  <c r="AJ5056" i="4"/>
  <c r="AJ5077" i="4"/>
  <c r="AJ5096" i="4"/>
  <c r="AJ5118" i="4"/>
  <c r="AJ5138" i="4"/>
  <c r="AJ5156" i="4"/>
  <c r="AJ5174" i="4"/>
  <c r="AJ5192" i="4"/>
  <c r="AJ5209" i="4"/>
  <c r="AJ5226" i="4"/>
  <c r="AJ5241" i="4"/>
  <c r="AJ5257" i="4"/>
  <c r="AJ5274" i="4"/>
  <c r="AJ5289" i="4"/>
  <c r="AJ5305" i="4"/>
  <c r="AJ5322" i="4"/>
  <c r="AJ5337" i="4"/>
  <c r="AJ5353" i="4"/>
  <c r="AJ5370" i="4"/>
  <c r="AJ5385" i="4"/>
  <c r="AJ5401" i="4"/>
  <c r="AJ5418" i="4"/>
  <c r="AJ5433" i="4"/>
  <c r="AJ5449" i="4"/>
  <c r="AJ5466" i="4"/>
  <c r="AJ5481" i="4"/>
  <c r="AJ5497" i="4"/>
  <c r="AJ5513" i="4"/>
  <c r="AJ5527" i="4"/>
  <c r="AJ5541" i="4"/>
  <c r="AJ5556" i="4"/>
  <c r="AJ5570" i="4"/>
  <c r="AJ5585" i="4"/>
  <c r="AJ5599" i="4"/>
  <c r="AJ5613" i="4"/>
  <c r="AJ5628" i="4"/>
  <c r="AJ5642" i="4"/>
  <c r="AJ5657" i="4"/>
  <c r="AJ5671" i="4"/>
  <c r="AJ5685" i="4"/>
  <c r="AJ5700" i="4"/>
  <c r="AJ5714" i="4"/>
  <c r="AJ5729" i="4"/>
  <c r="AJ5743" i="4"/>
  <c r="AJ5757" i="4"/>
  <c r="AJ5772" i="4"/>
  <c r="AJ5784" i="4"/>
  <c r="AJ5796" i="4"/>
  <c r="AJ5808" i="4"/>
  <c r="AJ5820" i="4"/>
  <c r="AJ5832" i="4"/>
  <c r="AJ5844" i="4"/>
  <c r="AJ5856" i="4"/>
  <c r="AJ5868" i="4"/>
  <c r="AJ5880" i="4"/>
  <c r="AJ5892" i="4"/>
  <c r="AJ5904" i="4"/>
  <c r="AJ5916" i="4"/>
  <c r="AJ5928" i="4"/>
  <c r="AJ5940" i="4"/>
  <c r="AJ5952" i="4"/>
  <c r="AJ5964" i="4"/>
  <c r="AJ5976" i="4"/>
  <c r="AJ5988" i="4"/>
  <c r="AJ6000" i="4"/>
  <c r="AJ6012" i="4"/>
  <c r="AJ6024" i="4"/>
  <c r="AJ6036" i="4"/>
  <c r="AJ6048" i="4"/>
  <c r="AJ6060" i="4"/>
  <c r="AJ6072" i="4"/>
  <c r="AJ6084" i="4"/>
  <c r="AJ6096" i="4"/>
  <c r="AJ6108" i="4"/>
  <c r="AJ6120" i="4"/>
  <c r="AJ6132" i="4"/>
  <c r="AJ6144" i="4"/>
  <c r="AJ6156" i="4"/>
  <c r="AJ6168" i="4"/>
  <c r="AJ6180" i="4"/>
  <c r="AJ6192" i="4"/>
  <c r="AJ6204" i="4"/>
  <c r="AJ6216" i="4"/>
  <c r="AJ6228" i="4"/>
  <c r="AJ6240" i="4"/>
  <c r="AJ6252" i="4"/>
  <c r="AJ6264" i="4"/>
  <c r="AJ6276" i="4"/>
  <c r="AJ6288" i="4"/>
  <c r="AJ6300" i="4"/>
  <c r="AJ6312" i="4"/>
  <c r="AJ6324" i="4"/>
  <c r="AJ6336" i="4"/>
  <c r="AJ6348" i="4"/>
  <c r="AJ6360" i="4"/>
  <c r="AJ6372" i="4"/>
  <c r="AJ6384" i="4"/>
  <c r="AJ6396" i="4"/>
  <c r="AJ6408" i="4"/>
  <c r="AJ6420" i="4"/>
  <c r="AJ6432" i="4"/>
  <c r="AJ4449" i="4"/>
  <c r="AJ4611" i="4"/>
  <c r="AJ4659" i="4"/>
  <c r="AJ4695" i="4"/>
  <c r="AJ4731" i="4"/>
  <c r="AJ4767" i="4"/>
  <c r="AJ4803" i="4"/>
  <c r="AJ4839" i="4"/>
  <c r="AJ4875" i="4"/>
  <c r="AJ4911" i="4"/>
  <c r="AJ4942" i="4"/>
  <c r="AJ4971" i="4"/>
  <c r="AJ4996" i="4"/>
  <c r="AJ5017" i="4"/>
  <c r="AJ5036" i="4"/>
  <c r="AJ5058" i="4"/>
  <c r="AJ5078" i="4"/>
  <c r="AJ5100" i="4"/>
  <c r="AJ5119" i="4"/>
  <c r="AJ5140" i="4"/>
  <c r="AJ5158" i="4"/>
  <c r="AJ5176" i="4"/>
  <c r="AJ4470" i="4"/>
  <c r="AJ4614" i="4"/>
  <c r="AJ4664" i="4"/>
  <c r="AJ4700" i="4"/>
  <c r="AJ4736" i="4"/>
  <c r="AJ4772" i="4"/>
  <c r="AJ4808" i="4"/>
  <c r="AJ4844" i="4"/>
  <c r="AJ4880" i="4"/>
  <c r="AJ4914" i="4"/>
  <c r="AJ4946" i="4"/>
  <c r="AJ4973" i="4"/>
  <c r="AJ4998" i="4"/>
  <c r="AJ5018" i="4"/>
  <c r="AJ5040" i="4"/>
  <c r="AJ5059" i="4"/>
  <c r="AJ5080" i="4"/>
  <c r="AJ5101" i="4"/>
  <c r="AJ5120" i="4"/>
  <c r="AJ5142" i="4"/>
  <c r="AJ5160" i="4"/>
  <c r="AJ5178" i="4"/>
  <c r="AJ4486" i="4"/>
  <c r="AJ4622" i="4"/>
  <c r="AJ4665" i="4"/>
  <c r="AJ4701" i="4"/>
  <c r="AJ4737" i="4"/>
  <c r="AJ4773" i="4"/>
  <c r="AJ4809" i="4"/>
  <c r="AJ4845" i="4"/>
  <c r="AJ4881" i="4"/>
  <c r="AJ4916" i="4"/>
  <c r="AJ4947" i="4"/>
  <c r="AJ4977" i="4"/>
  <c r="AJ4207" i="4"/>
  <c r="AJ4506" i="4"/>
  <c r="AJ4628" i="4"/>
  <c r="AJ4666" i="4"/>
  <c r="AJ4702" i="4"/>
  <c r="AJ4738" i="4"/>
  <c r="AJ4774" i="4"/>
  <c r="AJ4810" i="4"/>
  <c r="AJ4846" i="4"/>
  <c r="AJ4882" i="4"/>
  <c r="AJ4917" i="4"/>
  <c r="AJ4950" i="4"/>
  <c r="AJ4978" i="4"/>
  <c r="AJ5000" i="4"/>
  <c r="AJ5022" i="4"/>
  <c r="AJ5042" i="4"/>
  <c r="AJ5064" i="4"/>
  <c r="AJ5083" i="4"/>
  <c r="AJ5104" i="4"/>
  <c r="AJ5125" i="4"/>
  <c r="AJ5144" i="4"/>
  <c r="AJ5162" i="4"/>
  <c r="AJ5180" i="4"/>
  <c r="AJ5198" i="4"/>
  <c r="AJ5215" i="4"/>
  <c r="AJ5230" i="4"/>
  <c r="AJ5246" i="4"/>
  <c r="AJ5263" i="4"/>
  <c r="AJ5278" i="4"/>
  <c r="AJ5294" i="4"/>
  <c r="AJ5311" i="4"/>
  <c r="AJ5326" i="4"/>
  <c r="AJ5342" i="4"/>
  <c r="AJ5359" i="4"/>
  <c r="AJ5374" i="4"/>
  <c r="AJ5390" i="4"/>
  <c r="AJ5407" i="4"/>
  <c r="AJ5422" i="4"/>
  <c r="AJ5438" i="4"/>
  <c r="AJ5455" i="4"/>
  <c r="AJ5470" i="4"/>
  <c r="AJ5486" i="4"/>
  <c r="AJ5503" i="4"/>
  <c r="AJ5517" i="4"/>
  <c r="AJ5532" i="4"/>
  <c r="AJ5546" i="4"/>
  <c r="AJ5561" i="4"/>
  <c r="AJ5575" i="4"/>
  <c r="AJ5589" i="4"/>
  <c r="AJ5604" i="4"/>
  <c r="AJ5618" i="4"/>
  <c r="AJ5633" i="4"/>
  <c r="AJ5647" i="4"/>
  <c r="AJ5661" i="4"/>
  <c r="AJ5676" i="4"/>
  <c r="AJ5690" i="4"/>
  <c r="AJ5705" i="4"/>
  <c r="AJ5719" i="4"/>
  <c r="AJ5733" i="4"/>
  <c r="AJ5748" i="4"/>
  <c r="AJ5762" i="4"/>
  <c r="AJ5776" i="4"/>
  <c r="AJ5788" i="4"/>
  <c r="AJ5800" i="4"/>
  <c r="AJ5812" i="4"/>
  <c r="AJ5824" i="4"/>
  <c r="AJ5836" i="4"/>
  <c r="AJ5848" i="4"/>
  <c r="AJ5860" i="4"/>
  <c r="AJ5872" i="4"/>
  <c r="AJ5884" i="4"/>
  <c r="AJ5896" i="4"/>
  <c r="AJ5908" i="4"/>
  <c r="AJ5920" i="4"/>
  <c r="AJ5932" i="4"/>
  <c r="AJ5944" i="4"/>
  <c r="AJ5956" i="4"/>
  <c r="AJ5968" i="4"/>
  <c r="AJ5980" i="4"/>
  <c r="AJ5992" i="4"/>
  <c r="AJ6004" i="4"/>
  <c r="AJ6016" i="4"/>
  <c r="AJ6028" i="4"/>
  <c r="AJ6040" i="4"/>
  <c r="AJ6052" i="4"/>
  <c r="AJ5020" i="4"/>
  <c r="AJ5188" i="4"/>
  <c r="AJ5221" i="4"/>
  <c r="AJ5253" i="4"/>
  <c r="AJ5286" i="4"/>
  <c r="AJ5317" i="4"/>
  <c r="AJ5349" i="4"/>
  <c r="AJ5382" i="4"/>
  <c r="AJ5412" i="4"/>
  <c r="AJ5437" i="4"/>
  <c r="AJ5467" i="4"/>
  <c r="AJ5493" i="4"/>
  <c r="AJ5521" i="4"/>
  <c r="AJ5544" i="4"/>
  <c r="AJ5569" i="4"/>
  <c r="AJ5594" i="4"/>
  <c r="AJ5617" i="4"/>
  <c r="AJ5644" i="4"/>
  <c r="AJ5668" i="4"/>
  <c r="AJ5694" i="4"/>
  <c r="AJ5717" i="4"/>
  <c r="AJ5742" i="4"/>
  <c r="AJ5767" i="4"/>
  <c r="AJ5787" i="4"/>
  <c r="AJ5809" i="4"/>
  <c r="AJ5828" i="4"/>
  <c r="AJ5846" i="4"/>
  <c r="AJ5864" i="4"/>
  <c r="AJ5882" i="4"/>
  <c r="AJ5900" i="4"/>
  <c r="AJ5918" i="4"/>
  <c r="AJ5936" i="4"/>
  <c r="AJ5954" i="4"/>
  <c r="AJ5972" i="4"/>
  <c r="AJ5990" i="4"/>
  <c r="AJ6008" i="4"/>
  <c r="AJ6026" i="4"/>
  <c r="AJ6044" i="4"/>
  <c r="AJ6062" i="4"/>
  <c r="AJ6077" i="4"/>
  <c r="AJ6093" i="4"/>
  <c r="AJ6110" i="4"/>
  <c r="AJ6125" i="4"/>
  <c r="AJ6140" i="4"/>
  <c r="AJ6154" i="4"/>
  <c r="AJ6169" i="4"/>
  <c r="AJ6183" i="4"/>
  <c r="AJ6197" i="4"/>
  <c r="AJ6212" i="4"/>
  <c r="AJ6226" i="4"/>
  <c r="AJ6241" i="4"/>
  <c r="AJ6255" i="4"/>
  <c r="AJ6269" i="4"/>
  <c r="AJ6284" i="4"/>
  <c r="AJ6298" i="4"/>
  <c r="AJ6313" i="4"/>
  <c r="AJ6327" i="4"/>
  <c r="AJ6341" i="4"/>
  <c r="AJ6356" i="4"/>
  <c r="AJ6370" i="4"/>
  <c r="AJ6385" i="4"/>
  <c r="AJ6399" i="4"/>
  <c r="AJ6413" i="4"/>
  <c r="AJ6428" i="4"/>
  <c r="AJ6442" i="4"/>
  <c r="AJ6454" i="4"/>
  <c r="AJ6466" i="4"/>
  <c r="AJ6478" i="4"/>
  <c r="AJ6490" i="4"/>
  <c r="AJ6502" i="4"/>
  <c r="AJ6514" i="4"/>
  <c r="AJ6526" i="4"/>
  <c r="AJ6538" i="4"/>
  <c r="AJ6550" i="4"/>
  <c r="AJ6562" i="4"/>
  <c r="AJ6574" i="4"/>
  <c r="AJ6586" i="4"/>
  <c r="AJ6598" i="4"/>
  <c r="AJ6610" i="4"/>
  <c r="AJ6622" i="4"/>
  <c r="AJ6634" i="4"/>
  <c r="AJ6646" i="4"/>
  <c r="AJ6658" i="4"/>
  <c r="AJ6670" i="4"/>
  <c r="AJ6682" i="4"/>
  <c r="AJ6694" i="4"/>
  <c r="AJ6706" i="4"/>
  <c r="AJ6718" i="4"/>
  <c r="AJ6730" i="4"/>
  <c r="AJ6742" i="4"/>
  <c r="AJ6754" i="4"/>
  <c r="AJ6766" i="4"/>
  <c r="AJ6778" i="4"/>
  <c r="AJ6790" i="4"/>
  <c r="AJ6802" i="4"/>
  <c r="AJ6814" i="4"/>
  <c r="AJ6826" i="4"/>
  <c r="AJ6838" i="4"/>
  <c r="AJ6850" i="4"/>
  <c r="AJ6862" i="4"/>
  <c r="AJ6874" i="4"/>
  <c r="AJ6886" i="4"/>
  <c r="AJ6898" i="4"/>
  <c r="AJ6910" i="4"/>
  <c r="AJ6922" i="4"/>
  <c r="AJ6934" i="4"/>
  <c r="AJ6946" i="4"/>
  <c r="AJ6958" i="4"/>
  <c r="AJ6970" i="4"/>
  <c r="AJ6982" i="4"/>
  <c r="AJ6994" i="4"/>
  <c r="AJ7006" i="4"/>
  <c r="AJ7018" i="4"/>
  <c r="AJ7030" i="4"/>
  <c r="AJ7042" i="4"/>
  <c r="AJ7054" i="4"/>
  <c r="AJ7066" i="4"/>
  <c r="AJ7078" i="4"/>
  <c r="AJ7090" i="4"/>
  <c r="AJ5041" i="4"/>
  <c r="AJ5194" i="4"/>
  <c r="AJ5227" i="4"/>
  <c r="AJ5258" i="4"/>
  <c r="AJ5290" i="4"/>
  <c r="AJ5323" i="4"/>
  <c r="AJ5354" i="4"/>
  <c r="AJ5386" i="4"/>
  <c r="AJ5413" i="4"/>
  <c r="AJ5443" i="4"/>
  <c r="AJ5468" i="4"/>
  <c r="AJ5496" i="4"/>
  <c r="AJ5522" i="4"/>
  <c r="AJ5545" i="4"/>
  <c r="AJ5572" i="4"/>
  <c r="AJ5596" i="4"/>
  <c r="AJ5622" i="4"/>
  <c r="AJ5645" i="4"/>
  <c r="AJ5670" i="4"/>
  <c r="AJ5695" i="4"/>
  <c r="AJ5718" i="4"/>
  <c r="AJ5744" i="4"/>
  <c r="AJ5768" i="4"/>
  <c r="AJ5791" i="4"/>
  <c r="AJ5810" i="4"/>
  <c r="AJ5829" i="4"/>
  <c r="AJ5847" i="4"/>
  <c r="AJ5865" i="4"/>
  <c r="AJ5883" i="4"/>
  <c r="AJ5901" i="4"/>
  <c r="AJ5919" i="4"/>
  <c r="AJ5937" i="4"/>
  <c r="AJ5955" i="4"/>
  <c r="AJ5973" i="4"/>
  <c r="AJ5991" i="4"/>
  <c r="AJ6009" i="4"/>
  <c r="AJ6027" i="4"/>
  <c r="AJ6045" i="4"/>
  <c r="AJ6063" i="4"/>
  <c r="AJ6079" i="4"/>
  <c r="AJ6095" i="4"/>
  <c r="AJ6111" i="4"/>
  <c r="AJ6127" i="4"/>
  <c r="AJ6141" i="4"/>
  <c r="AJ6155" i="4"/>
  <c r="AJ6170" i="4"/>
  <c r="AJ6184" i="4"/>
  <c r="AJ6199" i="4"/>
  <c r="AJ6213" i="4"/>
  <c r="AJ6227" i="4"/>
  <c r="AJ6242" i="4"/>
  <c r="AJ6256" i="4"/>
  <c r="AJ6271" i="4"/>
  <c r="AJ6285" i="4"/>
  <c r="AJ6299" i="4"/>
  <c r="AJ6314" i="4"/>
  <c r="AJ6328" i="4"/>
  <c r="AJ6343" i="4"/>
  <c r="AJ6357" i="4"/>
  <c r="AJ6371" i="4"/>
  <c r="AJ6386" i="4"/>
  <c r="AJ6400" i="4"/>
  <c r="AJ6415" i="4"/>
  <c r="AJ6429" i="4"/>
  <c r="AJ6443" i="4"/>
  <c r="AJ6455" i="4"/>
  <c r="AJ6467" i="4"/>
  <c r="AJ6479" i="4"/>
  <c r="AJ6491" i="4"/>
  <c r="AJ6503" i="4"/>
  <c r="AJ6515" i="4"/>
  <c r="AJ6527" i="4"/>
  <c r="AJ6539" i="4"/>
  <c r="AJ6551" i="4"/>
  <c r="AJ6563" i="4"/>
  <c r="AJ6575" i="4"/>
  <c r="AJ6587" i="4"/>
  <c r="AJ6599" i="4"/>
  <c r="AJ6611" i="4"/>
  <c r="AJ6623" i="4"/>
  <c r="AJ6635" i="4"/>
  <c r="AJ6647" i="4"/>
  <c r="AJ6659" i="4"/>
  <c r="AJ6671" i="4"/>
  <c r="AJ6683" i="4"/>
  <c r="AJ6695" i="4"/>
  <c r="AJ6707" i="4"/>
  <c r="AJ6719" i="4"/>
  <c r="AJ6731" i="4"/>
  <c r="AJ6743" i="4"/>
  <c r="AJ6755" i="4"/>
  <c r="AJ6767" i="4"/>
  <c r="AJ6779" i="4"/>
  <c r="AJ6791" i="4"/>
  <c r="AJ6803" i="4"/>
  <c r="AJ6815" i="4"/>
  <c r="AJ6827" i="4"/>
  <c r="AJ6839" i="4"/>
  <c r="AJ6851" i="4"/>
  <c r="AJ6863" i="4"/>
  <c r="AJ6875" i="4"/>
  <c r="AJ6887" i="4"/>
  <c r="AJ6899" i="4"/>
  <c r="AJ6911" i="4"/>
  <c r="AJ6923" i="4"/>
  <c r="AJ6935" i="4"/>
  <c r="AJ6947" i="4"/>
  <c r="AJ6959" i="4"/>
  <c r="AJ6971" i="4"/>
  <c r="AJ6983" i="4"/>
  <c r="AJ6995" i="4"/>
  <c r="AJ7007" i="4"/>
  <c r="AJ7019" i="4"/>
  <c r="AJ7031" i="4"/>
  <c r="AJ7043" i="4"/>
  <c r="AJ7055" i="4"/>
  <c r="AJ7067" i="4"/>
  <c r="AJ7079" i="4"/>
  <c r="AJ7091" i="4"/>
  <c r="AJ7103" i="4"/>
  <c r="AJ7115" i="4"/>
  <c r="AJ7127" i="4"/>
  <c r="AJ7139" i="4"/>
  <c r="AJ7151" i="4"/>
  <c r="AJ7163" i="4"/>
  <c r="AJ7175" i="4"/>
  <c r="AJ7187" i="4"/>
  <c r="AJ7199" i="4"/>
  <c r="AJ7211" i="4"/>
  <c r="AJ7223" i="4"/>
  <c r="AJ7235" i="4"/>
  <c r="AJ7247" i="4"/>
  <c r="AJ7259" i="4"/>
  <c r="AJ7271" i="4"/>
  <c r="AJ7283" i="4"/>
  <c r="AJ7295" i="4"/>
  <c r="AJ7307" i="4"/>
  <c r="AJ7319" i="4"/>
  <c r="AJ7331" i="4"/>
  <c r="AJ7343" i="4"/>
  <c r="AJ7355" i="4"/>
  <c r="AJ7367" i="4"/>
  <c r="AJ7379" i="4"/>
  <c r="AJ7391" i="4"/>
  <c r="AJ7403" i="4"/>
  <c r="AJ7415" i="4"/>
  <c r="AJ7427" i="4"/>
  <c r="AJ7439" i="4"/>
  <c r="AJ7451" i="4"/>
  <c r="AJ7463" i="4"/>
  <c r="AJ7475" i="4"/>
  <c r="AJ7487" i="4"/>
  <c r="AJ7499" i="4"/>
  <c r="AJ7511" i="4"/>
  <c r="AJ7523" i="4"/>
  <c r="AJ7535" i="4"/>
  <c r="AJ7547" i="4"/>
  <c r="AJ7559" i="4"/>
  <c r="AJ7571" i="4"/>
  <c r="AJ7583" i="4"/>
  <c r="AJ7595" i="4"/>
  <c r="AJ7607" i="4"/>
  <c r="AJ7619" i="4"/>
  <c r="AJ7631" i="4"/>
  <c r="AJ7643" i="4"/>
  <c r="AJ7655" i="4"/>
  <c r="AJ7667" i="4"/>
  <c r="AJ7679" i="4"/>
  <c r="AJ7691" i="4"/>
  <c r="AJ7703" i="4"/>
  <c r="AJ5060" i="4"/>
  <c r="AJ5196" i="4"/>
  <c r="AJ5228" i="4"/>
  <c r="AJ5260" i="4"/>
  <c r="AJ5292" i="4"/>
  <c r="AJ5324" i="4"/>
  <c r="AJ5356" i="4"/>
  <c r="AJ5388" i="4"/>
  <c r="AJ5416" i="4"/>
  <c r="AJ5444" i="4"/>
  <c r="AJ5469" i="4"/>
  <c r="AJ5498" i="4"/>
  <c r="AJ5524" i="4"/>
  <c r="AJ5550" i="4"/>
  <c r="AJ5573" i="4"/>
  <c r="AJ5598" i="4"/>
  <c r="AJ5623" i="4"/>
  <c r="AJ5646" i="4"/>
  <c r="AJ5672" i="4"/>
  <c r="AJ5696" i="4"/>
  <c r="AJ5722" i="4"/>
  <c r="AJ5745" i="4"/>
  <c r="AJ5770" i="4"/>
  <c r="AJ5792" i="4"/>
  <c r="AJ5811" i="4"/>
  <c r="AJ5831" i="4"/>
  <c r="AJ5849" i="4"/>
  <c r="AJ5867" i="4"/>
  <c r="AJ5885" i="4"/>
  <c r="AJ5903" i="4"/>
  <c r="AJ5921" i="4"/>
  <c r="AJ5939" i="4"/>
  <c r="AJ5957" i="4"/>
  <c r="AJ5975" i="4"/>
  <c r="AJ5993" i="4"/>
  <c r="AJ6011" i="4"/>
  <c r="AJ6029" i="4"/>
  <c r="AJ6047" i="4"/>
  <c r="AJ6064" i="4"/>
  <c r="AJ6080" i="4"/>
  <c r="AJ6097" i="4"/>
  <c r="AJ6112" i="4"/>
  <c r="AJ6128" i="4"/>
  <c r="AJ6142" i="4"/>
  <c r="AJ6157" i="4"/>
  <c r="AJ6171" i="4"/>
  <c r="AJ6185" i="4"/>
  <c r="AJ6200" i="4"/>
  <c r="AJ6214" i="4"/>
  <c r="AJ6229" i="4"/>
  <c r="AJ6243" i="4"/>
  <c r="AJ6257" i="4"/>
  <c r="AJ6272" i="4"/>
  <c r="AJ6286" i="4"/>
  <c r="AJ6301" i="4"/>
  <c r="AJ6315" i="4"/>
  <c r="AJ6329" i="4"/>
  <c r="AJ6344" i="4"/>
  <c r="AJ6358" i="4"/>
  <c r="AJ6373" i="4"/>
  <c r="AJ6387" i="4"/>
  <c r="AJ6401" i="4"/>
  <c r="AJ6416" i="4"/>
  <c r="AJ6430" i="4"/>
  <c r="AJ6444" i="4"/>
  <c r="AJ6456" i="4"/>
  <c r="AJ6468" i="4"/>
  <c r="AJ6480" i="4"/>
  <c r="AJ6492" i="4"/>
  <c r="AJ6504" i="4"/>
  <c r="AJ6516" i="4"/>
  <c r="AJ6528" i="4"/>
  <c r="AJ6540" i="4"/>
  <c r="AJ6552" i="4"/>
  <c r="AJ6564" i="4"/>
  <c r="AJ6576" i="4"/>
  <c r="AJ6588" i="4"/>
  <c r="AJ6600" i="4"/>
  <c r="AJ6612" i="4"/>
  <c r="AJ6624" i="4"/>
  <c r="AJ6636" i="4"/>
  <c r="AJ6648" i="4"/>
  <c r="AJ6660" i="4"/>
  <c r="AJ6672" i="4"/>
  <c r="AJ6684" i="4"/>
  <c r="AJ5082" i="4"/>
  <c r="AJ5197" i="4"/>
  <c r="AJ5229" i="4"/>
  <c r="AJ5262" i="4"/>
  <c r="AJ5293" i="4"/>
  <c r="AJ5325" i="4"/>
  <c r="AJ5358" i="4"/>
  <c r="AJ5389" i="4"/>
  <c r="AJ5419" i="4"/>
  <c r="AJ5445" i="4"/>
  <c r="AJ5474" i="4"/>
  <c r="AJ5500" i="4"/>
  <c r="AJ5526" i="4"/>
  <c r="AJ5551" i="4"/>
  <c r="AJ5574" i="4"/>
  <c r="AJ5600" i="4"/>
  <c r="AJ5624" i="4"/>
  <c r="AJ5650" i="4"/>
  <c r="AJ5673" i="4"/>
  <c r="AJ5698" i="4"/>
  <c r="AJ5724" i="4"/>
  <c r="AJ5746" i="4"/>
  <c r="AJ5773" i="4"/>
  <c r="AJ5793" i="4"/>
  <c r="AJ5815" i="4"/>
  <c r="AJ5833" i="4"/>
  <c r="AJ5851" i="4"/>
  <c r="AJ5869" i="4"/>
  <c r="AJ5887" i="4"/>
  <c r="AJ5905" i="4"/>
  <c r="AJ5923" i="4"/>
  <c r="AJ5941" i="4"/>
  <c r="AJ5959" i="4"/>
  <c r="AJ5977" i="4"/>
  <c r="AJ5995" i="4"/>
  <c r="AJ6013" i="4"/>
  <c r="AJ6031" i="4"/>
  <c r="AJ6049" i="4"/>
  <c r="AJ6065" i="4"/>
  <c r="AJ5102" i="4"/>
  <c r="AJ5203" i="4"/>
  <c r="AJ5234" i="4"/>
  <c r="AJ5266" i="4"/>
  <c r="AJ5299" i="4"/>
  <c r="AJ5330" i="4"/>
  <c r="AJ5362" i="4"/>
  <c r="AJ5395" i="4"/>
  <c r="AJ5420" i="4"/>
  <c r="AJ5448" i="4"/>
  <c r="AJ5476" i="4"/>
  <c r="AJ5502" i="4"/>
  <c r="AJ5528" i="4"/>
  <c r="AJ5552" i="4"/>
  <c r="AJ5578" i="4"/>
  <c r="AJ5601" i="4"/>
  <c r="AJ5626" i="4"/>
  <c r="AJ5652" i="4"/>
  <c r="AJ5674" i="4"/>
  <c r="AJ5701" i="4"/>
  <c r="AJ5725" i="4"/>
  <c r="AJ5752" i="4"/>
  <c r="AJ5774" i="4"/>
  <c r="AJ5795" i="4"/>
  <c r="AJ5816" i="4"/>
  <c r="AJ5834" i="4"/>
  <c r="AJ5852" i="4"/>
  <c r="AJ5870" i="4"/>
  <c r="AJ5888" i="4"/>
  <c r="AJ5906" i="4"/>
  <c r="AJ5924" i="4"/>
  <c r="AJ5942" i="4"/>
  <c r="AJ5960" i="4"/>
  <c r="AJ5978" i="4"/>
  <c r="AJ5996" i="4"/>
  <c r="AJ6014" i="4"/>
  <c r="AJ6032" i="4"/>
  <c r="AJ6050" i="4"/>
  <c r="AJ6067" i="4"/>
  <c r="AJ6083" i="4"/>
  <c r="AJ6099" i="4"/>
  <c r="AJ6115" i="4"/>
  <c r="AJ6130" i="4"/>
  <c r="AJ6145" i="4"/>
  <c r="AJ6159" i="4"/>
  <c r="AJ6173" i="4"/>
  <c r="AJ6188" i="4"/>
  <c r="AJ6202" i="4"/>
  <c r="AJ6217" i="4"/>
  <c r="AJ6231" i="4"/>
  <c r="AJ6245" i="4"/>
  <c r="AJ6260" i="4"/>
  <c r="AJ6274" i="4"/>
  <c r="AJ6289" i="4"/>
  <c r="AJ6303" i="4"/>
  <c r="AJ6317" i="4"/>
  <c r="AJ6332" i="4"/>
  <c r="AJ6346" i="4"/>
  <c r="AJ6361" i="4"/>
  <c r="AJ6375" i="4"/>
  <c r="AJ6389" i="4"/>
  <c r="AJ6404" i="4"/>
  <c r="AJ6418" i="4"/>
  <c r="AJ6433" i="4"/>
  <c r="AJ6446" i="4"/>
  <c r="AJ6458" i="4"/>
  <c r="AJ6470" i="4"/>
  <c r="AJ6482" i="4"/>
  <c r="AJ6494" i="4"/>
  <c r="AJ6506" i="4"/>
  <c r="AJ6518" i="4"/>
  <c r="AJ6530" i="4"/>
  <c r="AJ6542" i="4"/>
  <c r="AJ6554" i="4"/>
  <c r="AJ6566" i="4"/>
  <c r="AJ6578" i="4"/>
  <c r="AJ6590" i="4"/>
  <c r="AJ6602" i="4"/>
  <c r="AJ6614" i="4"/>
  <c r="AJ6626" i="4"/>
  <c r="AJ6638" i="4"/>
  <c r="AJ6650" i="4"/>
  <c r="AJ6662" i="4"/>
  <c r="AJ6674" i="4"/>
  <c r="AJ6686" i="4"/>
  <c r="AJ6698" i="4"/>
  <c r="AJ6710" i="4"/>
  <c r="AJ6722" i="4"/>
  <c r="AJ5124" i="4"/>
  <c r="AJ5204" i="4"/>
  <c r="AJ5236" i="4"/>
  <c r="AJ5268" i="4"/>
  <c r="AJ5300" i="4"/>
  <c r="AJ5332" i="4"/>
  <c r="AJ5364" i="4"/>
  <c r="AJ5396" i="4"/>
  <c r="AJ5421" i="4"/>
  <c r="AJ5450" i="4"/>
  <c r="AJ5478" i="4"/>
  <c r="AJ5506" i="4"/>
  <c r="AJ5529" i="4"/>
  <c r="AJ5554" i="4"/>
  <c r="AJ5580" i="4"/>
  <c r="AJ5602" i="4"/>
  <c r="AJ5629" i="4"/>
  <c r="AJ5653" i="4"/>
  <c r="AJ5680" i="4"/>
  <c r="AJ5702" i="4"/>
  <c r="AJ5728" i="4"/>
  <c r="AJ5753" i="4"/>
  <c r="AJ5775" i="4"/>
  <c r="AJ5797" i="4"/>
  <c r="AJ5817" i="4"/>
  <c r="AJ5835" i="4"/>
  <c r="AJ5853" i="4"/>
  <c r="AJ5871" i="4"/>
  <c r="AJ5889" i="4"/>
  <c r="AJ5907" i="4"/>
  <c r="AJ5925" i="4"/>
  <c r="AJ5943" i="4"/>
  <c r="AJ5961" i="4"/>
  <c r="AJ5979" i="4"/>
  <c r="AJ5997" i="4"/>
  <c r="AJ6015" i="4"/>
  <c r="AJ6033" i="4"/>
  <c r="AJ6051" i="4"/>
  <c r="AJ6068" i="4"/>
  <c r="AJ6085" i="4"/>
  <c r="AJ6100" i="4"/>
  <c r="AJ6116" i="4"/>
  <c r="AJ6131" i="4"/>
  <c r="AJ6146" i="4"/>
  <c r="AJ6160" i="4"/>
  <c r="AJ6175" i="4"/>
  <c r="AJ6189" i="4"/>
  <c r="AJ6203" i="4"/>
  <c r="AJ6218" i="4"/>
  <c r="AJ6232" i="4"/>
  <c r="AJ6247" i="4"/>
  <c r="AJ6261" i="4"/>
  <c r="AJ6275" i="4"/>
  <c r="AJ6290" i="4"/>
  <c r="AJ6304" i="4"/>
  <c r="AJ6319" i="4"/>
  <c r="AJ6333" i="4"/>
  <c r="AJ6347" i="4"/>
  <c r="AJ6362" i="4"/>
  <c r="AJ6376" i="4"/>
  <c r="AJ6391" i="4"/>
  <c r="AJ6405" i="4"/>
  <c r="AJ6419" i="4"/>
  <c r="AJ6434" i="4"/>
  <c r="AJ6447" i="4"/>
  <c r="AJ6459" i="4"/>
  <c r="AJ6471" i="4"/>
  <c r="AJ6483" i="4"/>
  <c r="AJ6495" i="4"/>
  <c r="AJ6507" i="4"/>
  <c r="AJ6519" i="4"/>
  <c r="AJ6531" i="4"/>
  <c r="AJ6543" i="4"/>
  <c r="AJ6555" i="4"/>
  <c r="AJ6567" i="4"/>
  <c r="AJ6579" i="4"/>
  <c r="AJ6591" i="4"/>
  <c r="AJ6603" i="4"/>
  <c r="AJ6615" i="4"/>
  <c r="AJ6627" i="4"/>
  <c r="AJ6639" i="4"/>
  <c r="AJ6651" i="4"/>
  <c r="AJ6663" i="4"/>
  <c r="AJ6675" i="4"/>
  <c r="AJ6687" i="4"/>
  <c r="AJ6699" i="4"/>
  <c r="AJ6711" i="4"/>
  <c r="AJ6723" i="4"/>
  <c r="AJ6735" i="4"/>
  <c r="AJ6747" i="4"/>
  <c r="AJ6759" i="4"/>
  <c r="AJ6771" i="4"/>
  <c r="AJ6783" i="4"/>
  <c r="AJ6795" i="4"/>
  <c r="AJ6807" i="4"/>
  <c r="AJ6819" i="4"/>
  <c r="AJ6831" i="4"/>
  <c r="AJ6843" i="4"/>
  <c r="AJ6855" i="4"/>
  <c r="AJ6867" i="4"/>
  <c r="AJ6879" i="4"/>
  <c r="AJ6891" i="4"/>
  <c r="AJ6903" i="4"/>
  <c r="AJ6915" i="4"/>
  <c r="AJ6927" i="4"/>
  <c r="AJ6939" i="4"/>
  <c r="AJ6951" i="4"/>
  <c r="AJ6963" i="4"/>
  <c r="AJ6975" i="4"/>
  <c r="AJ6987" i="4"/>
  <c r="AJ6999" i="4"/>
  <c r="AJ7011" i="4"/>
  <c r="AJ7023" i="4"/>
  <c r="AJ7035" i="4"/>
  <c r="AJ7047" i="4"/>
  <c r="AJ7059" i="4"/>
  <c r="AJ7071" i="4"/>
  <c r="AJ7083" i="4"/>
  <c r="AJ7095" i="4"/>
  <c r="AJ7107" i="4"/>
  <c r="AJ7119" i="4"/>
  <c r="AJ7131" i="4"/>
  <c r="AJ7143" i="4"/>
  <c r="AJ7155" i="4"/>
  <c r="AJ7167" i="4"/>
  <c r="AJ7179" i="4"/>
  <c r="AJ7191" i="4"/>
  <c r="AJ7203" i="4"/>
  <c r="AJ7215" i="4"/>
  <c r="AJ7227" i="4"/>
  <c r="AJ7239" i="4"/>
  <c r="AJ7251" i="4"/>
  <c r="AJ7263" i="4"/>
  <c r="AJ7275" i="4"/>
  <c r="AJ7287" i="4"/>
  <c r="AJ7299" i="4"/>
  <c r="AJ7311" i="4"/>
  <c r="AJ7323" i="4"/>
  <c r="AJ7335" i="4"/>
  <c r="AJ7347" i="4"/>
  <c r="AJ7359" i="4"/>
  <c r="AJ7371" i="4"/>
  <c r="AJ7383" i="4"/>
  <c r="AJ7395" i="4"/>
  <c r="AJ7407" i="4"/>
  <c r="AJ7419" i="4"/>
  <c r="AJ7431" i="4"/>
  <c r="AJ7443" i="4"/>
  <c r="AJ7455" i="4"/>
  <c r="AJ7467" i="4"/>
  <c r="AJ7479" i="4"/>
  <c r="AJ7491" i="4"/>
  <c r="AJ7503" i="4"/>
  <c r="AJ7515" i="4"/>
  <c r="AJ7527" i="4"/>
  <c r="AJ7539" i="4"/>
  <c r="AJ7551" i="4"/>
  <c r="AJ7563" i="4"/>
  <c r="AJ7575" i="4"/>
  <c r="AJ7587" i="4"/>
  <c r="AJ7599" i="4"/>
  <c r="AJ7611" i="4"/>
  <c r="AJ7623" i="4"/>
  <c r="AJ7635" i="4"/>
  <c r="AJ7647" i="4"/>
  <c r="AJ7659" i="4"/>
  <c r="AJ7671" i="4"/>
  <c r="AJ7683" i="4"/>
  <c r="AJ7695" i="4"/>
  <c r="AJ7707" i="4"/>
  <c r="AJ5143" i="4"/>
  <c r="AJ5205" i="4"/>
  <c r="AJ5238" i="4"/>
  <c r="AJ5269" i="4"/>
  <c r="AJ5301" i="4"/>
  <c r="AJ5334" i="4"/>
  <c r="AJ5365" i="4"/>
  <c r="AJ5397" i="4"/>
  <c r="AJ5426" i="4"/>
  <c r="AJ5452" i="4"/>
  <c r="AJ5480" i="4"/>
  <c r="AJ5508" i="4"/>
  <c r="AJ5530" i="4"/>
  <c r="AJ5557" i="4"/>
  <c r="AJ5581" i="4"/>
  <c r="AJ5608" i="4"/>
  <c r="AJ5630" i="4"/>
  <c r="AJ5656" i="4"/>
  <c r="AJ5681" i="4"/>
  <c r="AJ5704" i="4"/>
  <c r="AJ5730" i="4"/>
  <c r="AJ5754" i="4"/>
  <c r="AJ5779" i="4"/>
  <c r="AJ5798" i="4"/>
  <c r="AJ5819" i="4"/>
  <c r="AJ5837" i="4"/>
  <c r="AJ5855" i="4"/>
  <c r="AJ5873" i="4"/>
  <c r="AJ5891" i="4"/>
  <c r="AJ5909" i="4"/>
  <c r="AJ5927" i="4"/>
  <c r="AJ5945" i="4"/>
  <c r="AJ5963" i="4"/>
  <c r="AJ5981" i="4"/>
  <c r="AJ5999" i="4"/>
  <c r="AJ6017" i="4"/>
  <c r="AJ6035" i="4"/>
  <c r="AJ6053" i="4"/>
  <c r="AJ6069" i="4"/>
  <c r="AJ6086" i="4"/>
  <c r="AJ6101" i="4"/>
  <c r="AJ6117" i="4"/>
  <c r="AJ6133" i="4"/>
  <c r="AJ6147" i="4"/>
  <c r="AJ6161" i="4"/>
  <c r="AJ6176" i="4"/>
  <c r="AJ6190" i="4"/>
  <c r="AJ6205" i="4"/>
  <c r="AJ6219" i="4"/>
  <c r="AJ6233" i="4"/>
  <c r="AJ6248" i="4"/>
  <c r="AJ6262" i="4"/>
  <c r="AJ6277" i="4"/>
  <c r="AJ6291" i="4"/>
  <c r="AJ6305" i="4"/>
  <c r="AJ6320" i="4"/>
  <c r="AJ6334" i="4"/>
  <c r="AJ6349" i="4"/>
  <c r="AJ6363" i="4"/>
  <c r="AJ6377" i="4"/>
  <c r="AJ6392" i="4"/>
  <c r="AJ6406" i="4"/>
  <c r="AJ6421" i="4"/>
  <c r="AJ6435" i="4"/>
  <c r="AJ6448" i="4"/>
  <c r="AJ6460" i="4"/>
  <c r="AJ6472" i="4"/>
  <c r="AJ6484" i="4"/>
  <c r="AJ6496" i="4"/>
  <c r="AJ6508" i="4"/>
  <c r="AJ6520" i="4"/>
  <c r="AJ6532" i="4"/>
  <c r="AJ6544" i="4"/>
  <c r="AJ6556" i="4"/>
  <c r="AJ6568" i="4"/>
  <c r="AJ6580" i="4"/>
  <c r="AJ6592" i="4"/>
  <c r="AJ6604" i="4"/>
  <c r="AJ6616" i="4"/>
  <c r="AJ6628" i="4"/>
  <c r="AJ6640" i="4"/>
  <c r="AJ6652" i="4"/>
  <c r="AJ6664" i="4"/>
  <c r="AJ6676" i="4"/>
  <c r="AJ6688" i="4"/>
  <c r="AJ6700" i="4"/>
  <c r="AJ6712" i="4"/>
  <c r="AJ6724" i="4"/>
  <c r="AJ6736" i="4"/>
  <c r="AJ6748" i="4"/>
  <c r="AJ6760" i="4"/>
  <c r="AJ6772" i="4"/>
  <c r="AJ6784" i="4"/>
  <c r="AJ6796" i="4"/>
  <c r="AJ6808" i="4"/>
  <c r="AJ6820" i="4"/>
  <c r="AJ6832" i="4"/>
  <c r="AJ6844" i="4"/>
  <c r="AJ6856" i="4"/>
  <c r="AJ6868" i="4"/>
  <c r="AJ6880" i="4"/>
  <c r="AJ6892" i="4"/>
  <c r="AJ6904" i="4"/>
  <c r="AJ6916" i="4"/>
  <c r="AJ6928" i="4"/>
  <c r="AJ6940" i="4"/>
  <c r="AJ6952" i="4"/>
  <c r="AJ5161" i="4"/>
  <c r="AJ5210" i="4"/>
  <c r="AJ5242" i="4"/>
  <c r="AJ5275" i="4"/>
  <c r="AJ5306" i="4"/>
  <c r="AJ5338" i="4"/>
  <c r="AJ5371" i="4"/>
  <c r="AJ5400" i="4"/>
  <c r="AJ5428" i="4"/>
  <c r="AJ5454" i="4"/>
  <c r="AJ5482" i="4"/>
  <c r="AJ5509" i="4"/>
  <c r="AJ5536" i="4"/>
  <c r="AJ5558" i="4"/>
  <c r="AJ5584" i="4"/>
  <c r="AJ5609" i="4"/>
  <c r="AJ5632" i="4"/>
  <c r="AJ5658" i="4"/>
  <c r="AJ5682" i="4"/>
  <c r="AJ5708" i="4"/>
  <c r="AJ5731" i="4"/>
  <c r="AJ5756" i="4"/>
  <c r="AJ5780" i="4"/>
  <c r="AJ5799" i="4"/>
  <c r="AJ5821" i="4"/>
  <c r="AJ5839" i="4"/>
  <c r="AJ5857" i="4"/>
  <c r="AJ5875" i="4"/>
  <c r="AJ5893" i="4"/>
  <c r="AJ5911" i="4"/>
  <c r="AJ5929" i="4"/>
  <c r="AJ5947" i="4"/>
  <c r="AJ5965" i="4"/>
  <c r="AJ5983" i="4"/>
  <c r="AJ6001" i="4"/>
  <c r="AJ6019" i="4"/>
  <c r="AJ6037" i="4"/>
  <c r="AJ6055" i="4"/>
  <c r="AJ6071" i="4"/>
  <c r="AJ6087" i="4"/>
  <c r="AJ6103" i="4"/>
  <c r="AJ6119" i="4"/>
  <c r="AJ6134" i="4"/>
  <c r="AJ6148" i="4"/>
  <c r="AJ6163" i="4"/>
  <c r="AJ6177" i="4"/>
  <c r="AJ6191" i="4"/>
  <c r="AJ6206" i="4"/>
  <c r="AJ6220" i="4"/>
  <c r="AJ6235" i="4"/>
  <c r="AJ6249" i="4"/>
  <c r="AJ6263" i="4"/>
  <c r="AJ6278" i="4"/>
  <c r="AJ6292" i="4"/>
  <c r="AJ6307" i="4"/>
  <c r="AJ6321" i="4"/>
  <c r="AJ6335" i="4"/>
  <c r="AJ6350" i="4"/>
  <c r="AJ6364" i="4"/>
  <c r="AJ6379" i="4"/>
  <c r="AJ6393" i="4"/>
  <c r="AJ6407" i="4"/>
  <c r="AJ6422" i="4"/>
  <c r="AJ6436" i="4"/>
  <c r="AJ6449" i="4"/>
  <c r="AJ6461" i="4"/>
  <c r="AJ6473" i="4"/>
  <c r="AJ6485" i="4"/>
  <c r="AJ6497" i="4"/>
  <c r="AJ6509" i="4"/>
  <c r="AJ6521" i="4"/>
  <c r="AJ6533" i="4"/>
  <c r="AJ6545" i="4"/>
  <c r="AJ6557" i="4"/>
  <c r="AJ6569" i="4"/>
  <c r="AJ6581" i="4"/>
  <c r="AJ6593" i="4"/>
  <c r="AJ6605" i="4"/>
  <c r="AJ6617" i="4"/>
  <c r="AJ6629" i="4"/>
  <c r="AJ6641" i="4"/>
  <c r="AJ6653" i="4"/>
  <c r="AJ6665" i="4"/>
  <c r="AJ6677" i="4"/>
  <c r="AJ6689" i="4"/>
  <c r="AJ6701" i="4"/>
  <c r="AJ6713" i="4"/>
  <c r="AJ6725" i="4"/>
  <c r="AJ6737" i="4"/>
  <c r="AJ6749" i="4"/>
  <c r="AJ6761" i="4"/>
  <c r="AJ6773" i="4"/>
  <c r="AJ6785" i="4"/>
  <c r="AJ6797" i="4"/>
  <c r="AJ6809" i="4"/>
  <c r="AJ6821" i="4"/>
  <c r="AJ6833" i="4"/>
  <c r="AJ6845" i="4"/>
  <c r="AJ6857" i="4"/>
  <c r="AJ6869" i="4"/>
  <c r="AJ6881" i="4"/>
  <c r="AJ6893" i="4"/>
  <c r="AJ6905" i="4"/>
  <c r="AJ6917" i="4"/>
  <c r="AJ6929" i="4"/>
  <c r="AJ6941" i="4"/>
  <c r="AJ6953" i="4"/>
  <c r="AJ6965" i="4"/>
  <c r="AJ6977" i="4"/>
  <c r="AJ6989" i="4"/>
  <c r="AJ7001" i="4"/>
  <c r="AJ7013" i="4"/>
  <c r="AJ7025" i="4"/>
  <c r="AJ7037" i="4"/>
  <c r="AJ7049" i="4"/>
  <c r="AJ7061" i="4"/>
  <c r="AJ7073" i="4"/>
  <c r="AJ7085" i="4"/>
  <c r="AJ7097" i="4"/>
  <c r="AJ7109" i="4"/>
  <c r="AJ7121" i="4"/>
  <c r="AJ7133" i="4"/>
  <c r="AJ7145" i="4"/>
  <c r="AJ7157" i="4"/>
  <c r="AJ7169" i="4"/>
  <c r="AJ7181" i="4"/>
  <c r="AJ7193" i="4"/>
  <c r="AJ7205" i="4"/>
  <c r="AJ7217" i="4"/>
  <c r="AJ7229" i="4"/>
  <c r="AJ7241" i="4"/>
  <c r="AJ7253" i="4"/>
  <c r="AJ7265" i="4"/>
  <c r="AJ7277" i="4"/>
  <c r="AJ7289" i="4"/>
  <c r="AJ7301" i="4"/>
  <c r="AJ7313" i="4"/>
  <c r="AJ7325" i="4"/>
  <c r="AJ7337" i="4"/>
  <c r="AJ7349" i="4"/>
  <c r="AJ7361" i="4"/>
  <c r="AJ7373" i="4"/>
  <c r="AJ7385" i="4"/>
  <c r="AJ7397" i="4"/>
  <c r="AJ7409" i="4"/>
  <c r="AJ7421" i="4"/>
  <c r="AJ7433" i="4"/>
  <c r="AJ7445" i="4"/>
  <c r="AJ7457" i="4"/>
  <c r="AJ7469" i="4"/>
  <c r="AJ7481" i="4"/>
  <c r="AJ7493" i="4"/>
  <c r="AJ7505" i="4"/>
  <c r="AJ7517" i="4"/>
  <c r="AJ7529" i="4"/>
  <c r="AJ7541" i="4"/>
  <c r="AJ7553" i="4"/>
  <c r="AJ7565" i="4"/>
  <c r="AJ7577" i="4"/>
  <c r="AJ7589" i="4"/>
  <c r="AJ7601" i="4"/>
  <c r="AJ7613" i="4"/>
  <c r="AJ7625" i="4"/>
  <c r="AJ7637" i="4"/>
  <c r="AJ7649" i="4"/>
  <c r="AJ7661" i="4"/>
  <c r="AJ7673" i="4"/>
  <c r="AJ7685" i="4"/>
  <c r="AJ7697" i="4"/>
  <c r="AJ7709" i="4"/>
  <c r="AJ5168" i="4"/>
  <c r="AJ5212" i="4"/>
  <c r="AJ5244" i="4"/>
  <c r="AJ5276" i="4"/>
  <c r="AJ5308" i="4"/>
  <c r="AJ5340" i="4"/>
  <c r="AJ5372" i="4"/>
  <c r="AJ5402" i="4"/>
  <c r="AJ5430" i="4"/>
  <c r="AJ5458" i="4"/>
  <c r="AJ5484" i="4"/>
  <c r="AJ5512" i="4"/>
  <c r="AJ5537" i="4"/>
  <c r="AJ5560" i="4"/>
  <c r="AJ5586" i="4"/>
  <c r="AJ5610" i="4"/>
  <c r="AJ5636" i="4"/>
  <c r="AJ5659" i="4"/>
  <c r="AJ5684" i="4"/>
  <c r="AJ5709" i="4"/>
  <c r="AJ5732" i="4"/>
  <c r="AJ5758" i="4"/>
  <c r="AJ5781" i="4"/>
  <c r="AJ5803" i="4"/>
  <c r="AJ5822" i="4"/>
  <c r="AJ5840" i="4"/>
  <c r="AJ5858" i="4"/>
  <c r="AJ5876" i="4"/>
  <c r="AJ5894" i="4"/>
  <c r="AJ5912" i="4"/>
  <c r="AJ5930" i="4"/>
  <c r="AJ5948" i="4"/>
  <c r="AJ5966" i="4"/>
  <c r="AJ5984" i="4"/>
  <c r="AJ6002" i="4"/>
  <c r="AJ6020" i="4"/>
  <c r="AJ6038" i="4"/>
  <c r="AJ6056" i="4"/>
  <c r="AJ6073" i="4"/>
  <c r="AJ6088" i="4"/>
  <c r="AJ6104" i="4"/>
  <c r="AJ6121" i="4"/>
  <c r="AJ6135" i="4"/>
  <c r="AJ6149" i="4"/>
  <c r="AJ6164" i="4"/>
  <c r="AJ6178" i="4"/>
  <c r="AJ6193" i="4"/>
  <c r="AJ6207" i="4"/>
  <c r="AJ6221" i="4"/>
  <c r="AJ6236" i="4"/>
  <c r="AJ6250" i="4"/>
  <c r="AJ6265" i="4"/>
  <c r="AJ6279" i="4"/>
  <c r="AJ6293" i="4"/>
  <c r="AJ6308" i="4"/>
  <c r="AJ6322" i="4"/>
  <c r="AJ6337" i="4"/>
  <c r="AJ6351" i="4"/>
  <c r="AJ6365" i="4"/>
  <c r="AJ6380" i="4"/>
  <c r="AJ6394" i="4"/>
  <c r="AJ6409" i="4"/>
  <c r="AJ6423" i="4"/>
  <c r="AJ6437" i="4"/>
  <c r="AJ6450" i="4"/>
  <c r="AJ6462" i="4"/>
  <c r="AJ6474" i="4"/>
  <c r="AJ6486" i="4"/>
  <c r="AJ6498" i="4"/>
  <c r="AJ6510" i="4"/>
  <c r="AJ6522" i="4"/>
  <c r="AJ6534" i="4"/>
  <c r="AJ6546" i="4"/>
  <c r="AJ6558" i="4"/>
  <c r="AJ6570" i="4"/>
  <c r="AJ6582" i="4"/>
  <c r="AJ6594" i="4"/>
  <c r="AJ6606" i="4"/>
  <c r="AJ6618" i="4"/>
  <c r="AJ6630" i="4"/>
  <c r="AJ6642" i="4"/>
  <c r="AJ5179" i="4"/>
  <c r="AJ5214" i="4"/>
  <c r="AJ5245" i="4"/>
  <c r="AJ5277" i="4"/>
  <c r="AJ5310" i="4"/>
  <c r="AJ5341" i="4"/>
  <c r="AJ5373" i="4"/>
  <c r="AJ5404" i="4"/>
  <c r="AJ5432" i="4"/>
  <c r="AJ5460" i="4"/>
  <c r="AJ5485" i="4"/>
  <c r="AJ5514" i="4"/>
  <c r="AJ5538" i="4"/>
  <c r="AJ5564" i="4"/>
  <c r="AJ5587" i="4"/>
  <c r="AJ5612" i="4"/>
  <c r="AJ5637" i="4"/>
  <c r="AJ5660" i="4"/>
  <c r="AJ5686" i="4"/>
  <c r="AJ5710" i="4"/>
  <c r="AJ5737" i="4"/>
  <c r="AJ5760" i="4"/>
  <c r="AJ5783" i="4"/>
  <c r="AJ5804" i="4"/>
  <c r="AJ5823" i="4"/>
  <c r="AJ5841" i="4"/>
  <c r="AJ5859" i="4"/>
  <c r="AJ5877" i="4"/>
  <c r="AJ5895" i="4"/>
  <c r="AJ5913" i="4"/>
  <c r="AJ5931" i="4"/>
  <c r="AJ5949" i="4"/>
  <c r="AJ5967" i="4"/>
  <c r="AJ5985" i="4"/>
  <c r="AJ6003" i="4"/>
  <c r="AJ6021" i="4"/>
  <c r="AJ6039" i="4"/>
  <c r="AJ6057" i="4"/>
  <c r="AJ6074" i="4"/>
  <c r="AJ6089" i="4"/>
  <c r="AJ6105" i="4"/>
  <c r="AJ6122" i="4"/>
  <c r="AJ6136" i="4"/>
  <c r="AJ6151" i="4"/>
  <c r="AJ6165" i="4"/>
  <c r="AJ6179" i="4"/>
  <c r="AJ6194" i="4"/>
  <c r="AJ6208" i="4"/>
  <c r="AJ6223" i="4"/>
  <c r="AJ6237" i="4"/>
  <c r="AJ6251" i="4"/>
  <c r="AJ6266" i="4"/>
  <c r="AJ6280" i="4"/>
  <c r="AJ6295" i="4"/>
  <c r="AJ6309" i="4"/>
  <c r="AJ6323" i="4"/>
  <c r="AJ6338" i="4"/>
  <c r="AJ6352" i="4"/>
  <c r="AJ6367" i="4"/>
  <c r="AJ6381" i="4"/>
  <c r="AJ6395" i="4"/>
  <c r="AJ6410" i="4"/>
  <c r="AJ6424" i="4"/>
  <c r="AJ6439" i="4"/>
  <c r="AJ6451" i="4"/>
  <c r="AJ6463" i="4"/>
  <c r="AJ6475" i="4"/>
  <c r="AJ6487" i="4"/>
  <c r="AJ6499" i="4"/>
  <c r="AJ6511" i="4"/>
  <c r="AJ6523" i="4"/>
  <c r="AJ6535" i="4"/>
  <c r="AJ6547" i="4"/>
  <c r="AJ6559" i="4"/>
  <c r="AJ6571" i="4"/>
  <c r="AJ6583" i="4"/>
  <c r="AJ6595" i="4"/>
  <c r="AJ6607" i="4"/>
  <c r="AJ6619" i="4"/>
  <c r="AJ6631" i="4"/>
  <c r="AJ6643" i="4"/>
  <c r="AJ6655" i="4"/>
  <c r="AJ6667" i="4"/>
  <c r="AJ6679" i="4"/>
  <c r="AJ6691" i="4"/>
  <c r="AJ5185" i="4"/>
  <c r="AJ5218" i="4"/>
  <c r="AJ5251" i="4"/>
  <c r="AJ5282" i="4"/>
  <c r="AJ5314" i="4"/>
  <c r="AJ5347" i="4"/>
  <c r="AJ5378" i="4"/>
  <c r="AJ5406" i="4"/>
  <c r="AJ5434" i="4"/>
  <c r="AJ5461" i="4"/>
  <c r="AJ5491" i="4"/>
  <c r="AJ5515" i="4"/>
  <c r="AJ5540" i="4"/>
  <c r="AJ5565" i="4"/>
  <c r="AJ5588" i="4"/>
  <c r="AJ5614" i="4"/>
  <c r="AJ5638" i="4"/>
  <c r="AJ5665" i="4"/>
  <c r="AJ5688" i="4"/>
  <c r="AJ5713" i="4"/>
  <c r="AJ5738" i="4"/>
  <c r="AJ5761" i="4"/>
  <c r="AJ5785" i="4"/>
  <c r="AJ5805" i="4"/>
  <c r="AJ5825" i="4"/>
  <c r="AJ5843" i="4"/>
  <c r="AJ5861" i="4"/>
  <c r="AJ5879" i="4"/>
  <c r="AJ5897" i="4"/>
  <c r="AJ5915" i="4"/>
  <c r="AJ5933" i="4"/>
  <c r="AJ5951" i="4"/>
  <c r="AJ5969" i="4"/>
  <c r="AJ5987" i="4"/>
  <c r="AJ6005" i="4"/>
  <c r="AJ6023" i="4"/>
  <c r="AJ6041" i="4"/>
  <c r="AJ6059" i="4"/>
  <c r="AJ6075" i="4"/>
  <c r="AJ6091" i="4"/>
  <c r="AJ4999" i="4"/>
  <c r="AJ5186" i="4"/>
  <c r="AJ5220" i="4"/>
  <c r="AJ5252" i="4"/>
  <c r="AJ5284" i="4"/>
  <c r="AJ5316" i="4"/>
  <c r="AJ5348" i="4"/>
  <c r="AJ5380" i="4"/>
  <c r="AJ5410" i="4"/>
  <c r="AJ5436" i="4"/>
  <c r="AJ5464" i="4"/>
  <c r="AJ5492" i="4"/>
  <c r="AJ5516" i="4"/>
  <c r="AJ5542" i="4"/>
  <c r="AJ5566" i="4"/>
  <c r="AJ5593" i="4"/>
  <c r="AJ5616" i="4"/>
  <c r="AJ5641" i="4"/>
  <c r="AJ5666" i="4"/>
  <c r="AJ5689" i="4"/>
  <c r="AJ5716" i="4"/>
  <c r="AJ5740" i="4"/>
  <c r="AJ5766" i="4"/>
  <c r="AJ5786" i="4"/>
  <c r="AJ5807" i="4"/>
  <c r="AJ5827" i="4"/>
  <c r="AJ5845" i="4"/>
  <c r="AJ5863" i="4"/>
  <c r="AJ5881" i="4"/>
  <c r="AJ5899" i="4"/>
  <c r="AJ5917" i="4"/>
  <c r="AJ5935" i="4"/>
  <c r="AJ5953" i="4"/>
  <c r="AJ5971" i="4"/>
  <c r="AJ5989" i="4"/>
  <c r="AJ6007" i="4"/>
  <c r="AJ6025" i="4"/>
  <c r="AJ6043" i="4"/>
  <c r="AJ6061" i="4"/>
  <c r="AJ6076" i="4"/>
  <c r="AJ6092" i="4"/>
  <c r="AJ6109" i="4"/>
  <c r="AJ6124" i="4"/>
  <c r="AJ6139" i="4"/>
  <c r="AJ6153" i="4"/>
  <c r="AJ6167" i="4"/>
  <c r="AJ6182" i="4"/>
  <c r="AJ6196" i="4"/>
  <c r="AJ6211" i="4"/>
  <c r="AJ6225" i="4"/>
  <c r="AJ6239" i="4"/>
  <c r="AJ6254" i="4"/>
  <c r="AJ6268" i="4"/>
  <c r="AJ6283" i="4"/>
  <c r="AJ6297" i="4"/>
  <c r="AJ6311" i="4"/>
  <c r="AJ6326" i="4"/>
  <c r="AJ6340" i="4"/>
  <c r="AJ6355" i="4"/>
  <c r="AJ6369" i="4"/>
  <c r="AJ6383" i="4"/>
  <c r="AJ6398" i="4"/>
  <c r="AJ6412" i="4"/>
  <c r="AJ6427" i="4"/>
  <c r="AJ6441" i="4"/>
  <c r="AJ6453" i="4"/>
  <c r="AJ6465" i="4"/>
  <c r="AJ6477" i="4"/>
  <c r="AJ6489" i="4"/>
  <c r="AJ6501" i="4"/>
  <c r="AJ6513" i="4"/>
  <c r="AJ6525" i="4"/>
  <c r="AJ6537" i="4"/>
  <c r="AJ6549" i="4"/>
  <c r="AJ6561" i="4"/>
  <c r="AJ6573" i="4"/>
  <c r="AJ6585" i="4"/>
  <c r="AJ6597" i="4"/>
  <c r="AJ6609" i="4"/>
  <c r="AJ6621" i="4"/>
  <c r="AJ6633" i="4"/>
  <c r="AJ6645" i="4"/>
  <c r="AJ6657" i="4"/>
  <c r="AJ6669" i="4"/>
  <c r="AJ6681" i="4"/>
  <c r="AJ6693" i="4"/>
  <c r="AJ6705" i="4"/>
  <c r="AJ6717" i="4"/>
  <c r="AJ6729" i="4"/>
  <c r="AJ6741" i="4"/>
  <c r="AJ6753" i="4"/>
  <c r="AJ6765" i="4"/>
  <c r="AJ6777" i="4"/>
  <c r="AJ6789" i="4"/>
  <c r="AJ6801" i="4"/>
  <c r="AJ6813" i="4"/>
  <c r="AJ6825" i="4"/>
  <c r="AJ6837" i="4"/>
  <c r="AJ6849" i="4"/>
  <c r="AJ6861" i="4"/>
  <c r="AJ6873" i="4"/>
  <c r="AJ6885" i="4"/>
  <c r="AJ6897" i="4"/>
  <c r="AJ6909" i="4"/>
  <c r="AJ6921" i="4"/>
  <c r="AJ6933" i="4"/>
  <c r="AJ6945" i="4"/>
  <c r="AJ6957" i="4"/>
  <c r="AJ6969" i="4"/>
  <c r="AJ6981" i="4"/>
  <c r="AJ6993" i="4"/>
  <c r="AJ7005" i="4"/>
  <c r="AJ7017" i="4"/>
  <c r="AJ7029" i="4"/>
  <c r="AJ7041" i="4"/>
  <c r="AJ7053" i="4"/>
  <c r="AJ7065" i="4"/>
  <c r="AJ7077" i="4"/>
  <c r="AJ7089" i="4"/>
  <c r="AJ7101" i="4"/>
  <c r="AJ7113" i="4"/>
  <c r="AJ7125" i="4"/>
  <c r="AJ7137" i="4"/>
  <c r="AJ7149" i="4"/>
  <c r="AJ7161" i="4"/>
  <c r="AJ7173" i="4"/>
  <c r="AJ7185" i="4"/>
  <c r="AJ7197" i="4"/>
  <c r="AJ7209" i="4"/>
  <c r="AJ7221" i="4"/>
  <c r="AJ7233" i="4"/>
  <c r="AJ7245" i="4"/>
  <c r="AJ7257" i="4"/>
  <c r="AJ7269" i="4"/>
  <c r="AJ7281" i="4"/>
  <c r="AJ7293" i="4"/>
  <c r="AJ7305" i="4"/>
  <c r="AJ7317" i="4"/>
  <c r="AJ7329" i="4"/>
  <c r="AJ7341" i="4"/>
  <c r="AJ7353" i="4"/>
  <c r="AJ7365" i="4"/>
  <c r="AJ7377" i="4"/>
  <c r="AJ7389" i="4"/>
  <c r="AJ7401" i="4"/>
  <c r="AJ7413" i="4"/>
  <c r="AJ7425" i="4"/>
  <c r="AJ7437" i="4"/>
  <c r="AJ7449" i="4"/>
  <c r="AJ7461" i="4"/>
  <c r="AJ7473" i="4"/>
  <c r="AJ7485" i="4"/>
  <c r="AJ7497" i="4"/>
  <c r="AJ7509" i="4"/>
  <c r="AJ7521" i="4"/>
  <c r="AJ7533" i="4"/>
  <c r="AJ7545" i="4"/>
  <c r="AJ7557" i="4"/>
  <c r="AJ7569" i="4"/>
  <c r="AJ7581" i="4"/>
  <c r="AJ7593" i="4"/>
  <c r="AJ7605" i="4"/>
  <c r="AJ7617" i="4"/>
  <c r="AJ7629" i="4"/>
  <c r="AJ7641" i="4"/>
  <c r="AJ7653" i="4"/>
  <c r="AJ7665" i="4"/>
  <c r="AJ7677" i="4"/>
  <c r="AJ7689" i="4"/>
  <c r="AJ7701" i="4"/>
  <c r="AJ6098" i="4"/>
  <c r="AJ6187" i="4"/>
  <c r="AJ6273" i="4"/>
  <c r="AJ6359" i="4"/>
  <c r="AJ6445" i="4"/>
  <c r="AJ6517" i="4"/>
  <c r="AJ6589" i="4"/>
  <c r="AJ6656" i="4"/>
  <c r="AJ6702" i="4"/>
  <c r="AJ6728" i="4"/>
  <c r="AJ6752" i="4"/>
  <c r="AJ6776" i="4"/>
  <c r="AJ6800" i="4"/>
  <c r="AJ6824" i="4"/>
  <c r="AJ6848" i="4"/>
  <c r="AJ6872" i="4"/>
  <c r="AJ6896" i="4"/>
  <c r="AJ6920" i="4"/>
  <c r="AJ6944" i="4"/>
  <c r="AJ6967" i="4"/>
  <c r="AJ6988" i="4"/>
  <c r="AJ7009" i="4"/>
  <c r="AJ7028" i="4"/>
  <c r="AJ7050" i="4"/>
  <c r="AJ7070" i="4"/>
  <c r="AJ7092" i="4"/>
  <c r="AJ7110" i="4"/>
  <c r="AJ7128" i="4"/>
  <c r="AJ7146" i="4"/>
  <c r="AJ7164" i="4"/>
  <c r="AJ7182" i="4"/>
  <c r="AJ7200" i="4"/>
  <c r="AJ7218" i="4"/>
  <c r="AJ7236" i="4"/>
  <c r="AJ7254" i="4"/>
  <c r="AJ7272" i="4"/>
  <c r="AJ7290" i="4"/>
  <c r="AJ7308" i="4"/>
  <c r="AJ7326" i="4"/>
  <c r="AJ7344" i="4"/>
  <c r="AJ7362" i="4"/>
  <c r="AJ7380" i="4"/>
  <c r="AJ7398" i="4"/>
  <c r="AJ7416" i="4"/>
  <c r="AJ7434" i="4"/>
  <c r="AJ7452" i="4"/>
  <c r="AJ7470" i="4"/>
  <c r="AJ7488" i="4"/>
  <c r="AJ7506" i="4"/>
  <c r="AJ7524" i="4"/>
  <c r="AJ7542" i="4"/>
  <c r="AJ7560" i="4"/>
  <c r="AJ7578" i="4"/>
  <c r="AJ7596" i="4"/>
  <c r="AJ7614" i="4"/>
  <c r="AJ7632" i="4"/>
  <c r="AJ7650" i="4"/>
  <c r="AJ7668" i="4"/>
  <c r="AJ7686" i="4"/>
  <c r="AJ7704" i="4"/>
  <c r="AJ7718" i="4"/>
  <c r="AJ7730" i="4"/>
  <c r="AJ7742" i="4"/>
  <c r="AJ7754" i="4"/>
  <c r="AJ7766" i="4"/>
  <c r="AJ7778" i="4"/>
  <c r="AJ7790" i="4"/>
  <c r="AJ7802" i="4"/>
  <c r="AJ7814" i="4"/>
  <c r="AJ7826" i="4"/>
  <c r="AJ7838" i="4"/>
  <c r="AJ7850" i="4"/>
  <c r="AJ7862" i="4"/>
  <c r="AJ7874" i="4"/>
  <c r="AJ7886" i="4"/>
  <c r="AJ7898" i="4"/>
  <c r="AJ7910" i="4"/>
  <c r="AJ7922" i="4"/>
  <c r="AJ7934" i="4"/>
  <c r="AJ7946" i="4"/>
  <c r="AJ7958" i="4"/>
  <c r="AJ7970" i="4"/>
  <c r="AJ7982" i="4"/>
  <c r="AJ7994" i="4"/>
  <c r="AJ8006" i="4"/>
  <c r="AJ8018" i="4"/>
  <c r="AJ8030" i="4"/>
  <c r="AJ8042" i="4"/>
  <c r="AJ8054" i="4"/>
  <c r="AJ8066" i="4"/>
  <c r="AJ8078" i="4"/>
  <c r="AJ8090" i="4"/>
  <c r="AJ8102" i="4"/>
  <c r="AJ8114" i="4"/>
  <c r="AJ8126" i="4"/>
  <c r="AJ8138" i="4"/>
  <c r="AJ8150" i="4"/>
  <c r="AJ8162" i="4"/>
  <c r="AJ8174" i="4"/>
  <c r="AJ8186" i="4"/>
  <c r="AJ8198" i="4"/>
  <c r="AJ8210" i="4"/>
  <c r="AJ8222" i="4"/>
  <c r="AJ6107" i="4"/>
  <c r="AJ6195" i="4"/>
  <c r="AJ6281" i="4"/>
  <c r="AJ6368" i="4"/>
  <c r="AJ6452" i="4"/>
  <c r="AJ6524" i="4"/>
  <c r="AJ6596" i="4"/>
  <c r="AJ6661" i="4"/>
  <c r="AJ6703" i="4"/>
  <c r="AJ6732" i="4"/>
  <c r="AJ6756" i="4"/>
  <c r="AJ6780" i="4"/>
  <c r="AJ6804" i="4"/>
  <c r="AJ6828" i="4"/>
  <c r="AJ6852" i="4"/>
  <c r="AJ6876" i="4"/>
  <c r="AJ6900" i="4"/>
  <c r="AJ6924" i="4"/>
  <c r="AJ6948" i="4"/>
  <c r="AJ6968" i="4"/>
  <c r="AJ6990" i="4"/>
  <c r="AJ7010" i="4"/>
  <c r="AJ7032" i="4"/>
  <c r="AJ7051" i="4"/>
  <c r="AJ7072" i="4"/>
  <c r="AJ7093" i="4"/>
  <c r="AJ7111" i="4"/>
  <c r="AJ7129" i="4"/>
  <c r="AJ7147" i="4"/>
  <c r="AJ7165" i="4"/>
  <c r="AJ7183" i="4"/>
  <c r="AJ7201" i="4"/>
  <c r="AJ7219" i="4"/>
  <c r="AJ7237" i="4"/>
  <c r="AJ7255" i="4"/>
  <c r="AJ7273" i="4"/>
  <c r="AJ7291" i="4"/>
  <c r="AJ7309" i="4"/>
  <c r="AJ7327" i="4"/>
  <c r="AJ7345" i="4"/>
  <c r="AJ7363" i="4"/>
  <c r="AJ7381" i="4"/>
  <c r="AJ7399" i="4"/>
  <c r="AJ7417" i="4"/>
  <c r="AJ7435" i="4"/>
  <c r="AJ7453" i="4"/>
  <c r="AJ7471" i="4"/>
  <c r="AJ7489" i="4"/>
  <c r="AJ7507" i="4"/>
  <c r="AJ7525" i="4"/>
  <c r="AJ7543" i="4"/>
  <c r="AJ7561" i="4"/>
  <c r="AJ7579" i="4"/>
  <c r="AJ7597" i="4"/>
  <c r="AJ7615" i="4"/>
  <c r="AJ7633" i="4"/>
  <c r="AJ7651" i="4"/>
  <c r="AJ7669" i="4"/>
  <c r="AJ7687" i="4"/>
  <c r="AJ7705" i="4"/>
  <c r="AJ7719" i="4"/>
  <c r="AJ7731" i="4"/>
  <c r="AJ7743" i="4"/>
  <c r="AJ7755" i="4"/>
  <c r="AJ7767" i="4"/>
  <c r="AJ7779" i="4"/>
  <c r="AJ7791" i="4"/>
  <c r="AJ7803" i="4"/>
  <c r="AJ7815" i="4"/>
  <c r="AJ7827" i="4"/>
  <c r="AJ7839" i="4"/>
  <c r="AJ7851" i="4"/>
  <c r="AJ7863" i="4"/>
  <c r="AJ7875" i="4"/>
  <c r="AJ7887" i="4"/>
  <c r="AJ7899" i="4"/>
  <c r="AJ7911" i="4"/>
  <c r="AJ7923" i="4"/>
  <c r="AJ7935" i="4"/>
  <c r="AJ7947" i="4"/>
  <c r="AJ7959" i="4"/>
  <c r="AJ7971" i="4"/>
  <c r="AJ7983" i="4"/>
  <c r="AJ7995" i="4"/>
  <c r="AJ8007" i="4"/>
  <c r="AJ8019" i="4"/>
  <c r="AJ8031" i="4"/>
  <c r="AJ8043" i="4"/>
  <c r="AJ8055" i="4"/>
  <c r="AJ8067" i="4"/>
  <c r="AJ8079" i="4"/>
  <c r="AJ8091" i="4"/>
  <c r="AJ8103" i="4"/>
  <c r="AJ8115" i="4"/>
  <c r="AJ8127" i="4"/>
  <c r="AJ8139" i="4"/>
  <c r="AJ8151" i="4"/>
  <c r="AJ8163" i="4"/>
  <c r="AJ8175" i="4"/>
  <c r="AJ8187" i="4"/>
  <c r="AJ8199" i="4"/>
  <c r="AJ8211" i="4"/>
  <c r="AJ8223" i="4"/>
  <c r="AJ8235" i="4"/>
  <c r="AJ8247" i="4"/>
  <c r="AJ8259" i="4"/>
  <c r="AJ8271" i="4"/>
  <c r="AJ8283" i="4"/>
  <c r="AJ8295" i="4"/>
  <c r="AJ8307" i="4"/>
  <c r="AJ8319" i="4"/>
  <c r="AJ8331" i="4"/>
  <c r="AJ8343" i="4"/>
  <c r="AJ8355" i="4"/>
  <c r="AJ8367" i="4"/>
  <c r="AJ8379" i="4"/>
  <c r="AJ8391" i="4"/>
  <c r="AJ8403" i="4"/>
  <c r="AJ8415" i="4"/>
  <c r="AJ8427" i="4"/>
  <c r="AJ8439" i="4"/>
  <c r="AJ8451" i="4"/>
  <c r="AJ8463" i="4"/>
  <c r="AJ8475" i="4"/>
  <c r="AJ8487" i="4"/>
  <c r="AJ8499" i="4"/>
  <c r="AJ8511" i="4"/>
  <c r="AJ8523" i="4"/>
  <c r="AJ8535" i="4"/>
  <c r="AJ8547" i="4"/>
  <c r="AJ8559" i="4"/>
  <c r="AJ8571" i="4"/>
  <c r="AJ8583" i="4"/>
  <c r="AJ8595" i="4"/>
  <c r="AJ8607" i="4"/>
  <c r="AJ8619" i="4"/>
  <c r="AJ8631" i="4"/>
  <c r="AJ8643" i="4"/>
  <c r="AJ8655" i="4"/>
  <c r="AJ8667" i="4"/>
  <c r="AJ8679" i="4"/>
  <c r="AJ8691" i="4"/>
  <c r="AJ8703" i="4"/>
  <c r="AJ8715" i="4"/>
  <c r="AJ8727" i="4"/>
  <c r="AJ8739" i="4"/>
  <c r="AJ8751" i="4"/>
  <c r="AJ8763" i="4"/>
  <c r="AJ8775" i="4"/>
  <c r="AJ8787" i="4"/>
  <c r="AJ8799" i="4"/>
  <c r="AJ8811" i="4"/>
  <c r="AJ8823" i="4"/>
  <c r="AJ8835" i="4"/>
  <c r="AJ8847" i="4"/>
  <c r="AJ8859" i="4"/>
  <c r="AJ8871" i="4"/>
  <c r="AJ8883" i="4"/>
  <c r="AJ8895" i="4"/>
  <c r="AJ8907" i="4"/>
  <c r="AJ8919" i="4"/>
  <c r="AJ6113" i="4"/>
  <c r="AJ6201" i="4"/>
  <c r="AJ6287" i="4"/>
  <c r="AJ6374" i="4"/>
  <c r="AJ6457" i="4"/>
  <c r="AJ6529" i="4"/>
  <c r="AJ6601" i="4"/>
  <c r="AJ6666" i="4"/>
  <c r="AJ6704" i="4"/>
  <c r="AJ6733" i="4"/>
  <c r="AJ6757" i="4"/>
  <c r="AJ6781" i="4"/>
  <c r="AJ6805" i="4"/>
  <c r="AJ6829" i="4"/>
  <c r="AJ6853" i="4"/>
  <c r="AJ6877" i="4"/>
  <c r="AJ6901" i="4"/>
  <c r="AJ6925" i="4"/>
  <c r="AJ6949" i="4"/>
  <c r="AJ6972" i="4"/>
  <c r="AJ6991" i="4"/>
  <c r="AJ7012" i="4"/>
  <c r="AJ7033" i="4"/>
  <c r="AJ7052" i="4"/>
  <c r="AJ7074" i="4"/>
  <c r="AJ7094" i="4"/>
  <c r="AJ7112" i="4"/>
  <c r="AJ7130" i="4"/>
  <c r="AJ7148" i="4"/>
  <c r="AJ7166" i="4"/>
  <c r="AJ7184" i="4"/>
  <c r="AJ7202" i="4"/>
  <c r="AJ7220" i="4"/>
  <c r="AJ7238" i="4"/>
  <c r="AJ7256" i="4"/>
  <c r="AJ7274" i="4"/>
  <c r="AJ7292" i="4"/>
  <c r="AJ7310" i="4"/>
  <c r="AJ7328" i="4"/>
  <c r="AJ7346" i="4"/>
  <c r="AJ7364" i="4"/>
  <c r="AJ7382" i="4"/>
  <c r="AJ7400" i="4"/>
  <c r="AJ7418" i="4"/>
  <c r="AJ7436" i="4"/>
  <c r="AJ7454" i="4"/>
  <c r="AJ7472" i="4"/>
  <c r="AJ7490" i="4"/>
  <c r="AJ7508" i="4"/>
  <c r="AJ7526" i="4"/>
  <c r="AJ7544" i="4"/>
  <c r="AJ7562" i="4"/>
  <c r="AJ7580" i="4"/>
  <c r="AJ7598" i="4"/>
  <c r="AJ7616" i="4"/>
  <c r="AJ7634" i="4"/>
  <c r="AJ7652" i="4"/>
  <c r="AJ7670" i="4"/>
  <c r="AJ7688" i="4"/>
  <c r="AJ7706" i="4"/>
  <c r="AJ7720" i="4"/>
  <c r="AJ7732" i="4"/>
  <c r="AJ7744" i="4"/>
  <c r="AJ7756" i="4"/>
  <c r="AJ7768" i="4"/>
  <c r="AJ7780" i="4"/>
  <c r="AJ7792" i="4"/>
  <c r="AJ7804" i="4"/>
  <c r="AJ7816" i="4"/>
  <c r="AJ7828" i="4"/>
  <c r="AJ7840" i="4"/>
  <c r="AJ7852" i="4"/>
  <c r="AJ7864" i="4"/>
  <c r="AJ7876" i="4"/>
  <c r="AJ7888" i="4"/>
  <c r="AJ7900" i="4"/>
  <c r="AJ7912" i="4"/>
  <c r="AJ7924" i="4"/>
  <c r="AJ7936" i="4"/>
  <c r="AJ7948" i="4"/>
  <c r="AJ7960" i="4"/>
  <c r="AJ7972" i="4"/>
  <c r="AJ7984" i="4"/>
  <c r="AJ7996" i="4"/>
  <c r="AJ8008" i="4"/>
  <c r="AJ8020" i="4"/>
  <c r="AJ8032" i="4"/>
  <c r="AJ8044" i="4"/>
  <c r="AJ8056" i="4"/>
  <c r="AJ8068" i="4"/>
  <c r="AJ8080" i="4"/>
  <c r="AJ8092" i="4"/>
  <c r="AJ8104" i="4"/>
  <c r="AJ8116" i="4"/>
  <c r="AJ8128" i="4"/>
  <c r="AJ8140" i="4"/>
  <c r="AJ8152" i="4"/>
  <c r="AJ8164" i="4"/>
  <c r="AJ8176" i="4"/>
  <c r="AJ8188" i="4"/>
  <c r="AJ8200" i="4"/>
  <c r="AJ8212" i="4"/>
  <c r="AJ8224" i="4"/>
  <c r="AJ8236" i="4"/>
  <c r="AJ8248" i="4"/>
  <c r="AJ8260" i="4"/>
  <c r="AJ8272" i="4"/>
  <c r="AJ8284" i="4"/>
  <c r="AJ8296" i="4"/>
  <c r="AJ8308" i="4"/>
  <c r="AJ8320" i="4"/>
  <c r="AJ8332" i="4"/>
  <c r="AJ8344" i="4"/>
  <c r="AJ8356" i="4"/>
  <c r="AJ8368" i="4"/>
  <c r="AJ8380" i="4"/>
  <c r="AJ8392" i="4"/>
  <c r="AJ8404" i="4"/>
  <c r="AJ8416" i="4"/>
  <c r="AJ8428" i="4"/>
  <c r="AJ8440" i="4"/>
  <c r="AJ8452" i="4"/>
  <c r="AJ8464" i="4"/>
  <c r="AJ8476" i="4"/>
  <c r="AJ8488" i="4"/>
  <c r="AJ8500" i="4"/>
  <c r="AJ8512" i="4"/>
  <c r="AJ8524" i="4"/>
  <c r="AJ8536" i="4"/>
  <c r="AJ8548" i="4"/>
  <c r="AJ8560" i="4"/>
  <c r="AJ8572" i="4"/>
  <c r="AJ8584" i="4"/>
  <c r="AJ8596" i="4"/>
  <c r="AJ8608" i="4"/>
  <c r="AJ8620" i="4"/>
  <c r="AJ8632" i="4"/>
  <c r="AJ8644" i="4"/>
  <c r="AJ8656" i="4"/>
  <c r="AJ8668" i="4"/>
  <c r="AJ8680" i="4"/>
  <c r="AJ8692" i="4"/>
  <c r="AJ8704" i="4"/>
  <c r="AJ8716" i="4"/>
  <c r="AJ8728" i="4"/>
  <c r="AJ8740" i="4"/>
  <c r="AJ8752" i="4"/>
  <c r="AJ8764" i="4"/>
  <c r="AJ8776" i="4"/>
  <c r="AJ8788" i="4"/>
  <c r="AJ8800" i="4"/>
  <c r="AJ8812" i="4"/>
  <c r="AJ8824" i="4"/>
  <c r="AJ8836" i="4"/>
  <c r="AJ8848" i="4"/>
  <c r="AJ8860" i="4"/>
  <c r="AJ8872" i="4"/>
  <c r="AJ8884" i="4"/>
  <c r="AJ8896" i="4"/>
  <c r="AJ8908" i="4"/>
  <c r="AJ8920" i="4"/>
  <c r="AJ6123" i="4"/>
  <c r="AJ6209" i="4"/>
  <c r="AJ6296" i="4"/>
  <c r="AJ6382" i="4"/>
  <c r="AJ6464" i="4"/>
  <c r="AJ6536" i="4"/>
  <c r="AJ6608" i="4"/>
  <c r="AJ6668" i="4"/>
  <c r="AJ6708" i="4"/>
  <c r="AJ6734" i="4"/>
  <c r="AJ6758" i="4"/>
  <c r="AJ6782" i="4"/>
  <c r="AJ6806" i="4"/>
  <c r="AJ6830" i="4"/>
  <c r="AJ6854" i="4"/>
  <c r="AJ6878" i="4"/>
  <c r="AJ6902" i="4"/>
  <c r="AJ6926" i="4"/>
  <c r="AJ6950" i="4"/>
  <c r="AJ6973" i="4"/>
  <c r="AJ6992" i="4"/>
  <c r="AJ7014" i="4"/>
  <c r="AJ7034" i="4"/>
  <c r="AJ7056" i="4"/>
  <c r="AJ7075" i="4"/>
  <c r="AJ7096" i="4"/>
  <c r="AJ7114" i="4"/>
  <c r="AJ7132" i="4"/>
  <c r="AJ7150" i="4"/>
  <c r="AJ7168" i="4"/>
  <c r="AJ7186" i="4"/>
  <c r="AJ7204" i="4"/>
  <c r="AJ7222" i="4"/>
  <c r="AJ7240" i="4"/>
  <c r="AJ7258" i="4"/>
  <c r="AJ7276" i="4"/>
  <c r="AJ7294" i="4"/>
  <c r="AJ7312" i="4"/>
  <c r="AJ7330" i="4"/>
  <c r="AJ7348" i="4"/>
  <c r="AJ7366" i="4"/>
  <c r="AJ7384" i="4"/>
  <c r="AJ7402" i="4"/>
  <c r="AJ7420" i="4"/>
  <c r="AJ7438" i="4"/>
  <c r="AJ7456" i="4"/>
  <c r="AJ7474" i="4"/>
  <c r="AJ7492" i="4"/>
  <c r="AJ7510" i="4"/>
  <c r="AJ7528" i="4"/>
  <c r="AJ7546" i="4"/>
  <c r="AJ7564" i="4"/>
  <c r="AJ7582" i="4"/>
  <c r="AJ7600" i="4"/>
  <c r="AJ7618" i="4"/>
  <c r="AJ7636" i="4"/>
  <c r="AJ7654" i="4"/>
  <c r="AJ7672" i="4"/>
  <c r="AJ6129" i="4"/>
  <c r="AJ6215" i="4"/>
  <c r="AJ6302" i="4"/>
  <c r="AJ6388" i="4"/>
  <c r="AJ6469" i="4"/>
  <c r="AJ6541" i="4"/>
  <c r="AJ6613" i="4"/>
  <c r="AJ6673" i="4"/>
  <c r="AJ6709" i="4"/>
  <c r="AJ6738" i="4"/>
  <c r="AJ6762" i="4"/>
  <c r="AJ6786" i="4"/>
  <c r="AJ6810" i="4"/>
  <c r="AJ6834" i="4"/>
  <c r="AJ6858" i="4"/>
  <c r="AJ6882" i="4"/>
  <c r="AJ6906" i="4"/>
  <c r="AJ6930" i="4"/>
  <c r="AJ6954" i="4"/>
  <c r="AJ6974" i="4"/>
  <c r="AJ6996" i="4"/>
  <c r="AJ7015" i="4"/>
  <c r="AJ7036" i="4"/>
  <c r="AJ7057" i="4"/>
  <c r="AJ7076" i="4"/>
  <c r="AJ7098" i="4"/>
  <c r="AJ7116" i="4"/>
  <c r="AJ7134" i="4"/>
  <c r="AJ7152" i="4"/>
  <c r="AJ7170" i="4"/>
  <c r="AJ7188" i="4"/>
  <c r="AJ7206" i="4"/>
  <c r="AJ7224" i="4"/>
  <c r="AJ7242" i="4"/>
  <c r="AJ7260" i="4"/>
  <c r="AJ7278" i="4"/>
  <c r="AJ7296" i="4"/>
  <c r="AJ7314" i="4"/>
  <c r="AJ7332" i="4"/>
  <c r="AJ7350" i="4"/>
  <c r="AJ7368" i="4"/>
  <c r="AJ7386" i="4"/>
  <c r="AJ7404" i="4"/>
  <c r="AJ7422" i="4"/>
  <c r="AJ7440" i="4"/>
  <c r="AJ7458" i="4"/>
  <c r="AJ7476" i="4"/>
  <c r="AJ7494" i="4"/>
  <c r="AJ7512" i="4"/>
  <c r="AJ7530" i="4"/>
  <c r="AJ7548" i="4"/>
  <c r="AJ7566" i="4"/>
  <c r="AJ7584" i="4"/>
  <c r="AJ7602" i="4"/>
  <c r="AJ7620" i="4"/>
  <c r="AJ7638" i="4"/>
  <c r="AJ7656" i="4"/>
  <c r="AJ7674" i="4"/>
  <c r="AJ7692" i="4"/>
  <c r="AJ7710" i="4"/>
  <c r="AJ7722" i="4"/>
  <c r="AJ7734" i="4"/>
  <c r="AJ7746" i="4"/>
  <c r="AJ7758" i="4"/>
  <c r="AJ7770" i="4"/>
  <c r="AJ7782" i="4"/>
  <c r="AJ7794" i="4"/>
  <c r="AJ6137" i="4"/>
  <c r="AJ6224" i="4"/>
  <c r="AJ6310" i="4"/>
  <c r="AJ6397" i="4"/>
  <c r="AJ6476" i="4"/>
  <c r="AJ6548" i="4"/>
  <c r="AJ6620" i="4"/>
  <c r="AJ6678" i="4"/>
  <c r="AJ6714" i="4"/>
  <c r="AJ6739" i="4"/>
  <c r="AJ6763" i="4"/>
  <c r="AJ6787" i="4"/>
  <c r="AJ6811" i="4"/>
  <c r="AJ6835" i="4"/>
  <c r="AJ6859" i="4"/>
  <c r="AJ6883" i="4"/>
  <c r="AJ6907" i="4"/>
  <c r="AJ6931" i="4"/>
  <c r="AJ6955" i="4"/>
  <c r="AJ6976" i="4"/>
  <c r="AJ6997" i="4"/>
  <c r="AJ7016" i="4"/>
  <c r="AJ7038" i="4"/>
  <c r="AJ7058" i="4"/>
  <c r="AJ7080" i="4"/>
  <c r="AJ7099" i="4"/>
  <c r="AJ7117" i="4"/>
  <c r="AJ7135" i="4"/>
  <c r="AJ7153" i="4"/>
  <c r="AJ7171" i="4"/>
  <c r="AJ7189" i="4"/>
  <c r="AJ7207" i="4"/>
  <c r="AJ7225" i="4"/>
  <c r="AJ7243" i="4"/>
  <c r="AJ7261" i="4"/>
  <c r="AJ7279" i="4"/>
  <c r="AJ7297" i="4"/>
  <c r="AJ7315" i="4"/>
  <c r="AJ7333" i="4"/>
  <c r="AJ7351" i="4"/>
  <c r="AJ7369" i="4"/>
  <c r="AJ7387" i="4"/>
  <c r="AJ7405" i="4"/>
  <c r="AJ7423" i="4"/>
  <c r="AJ7441" i="4"/>
  <c r="AJ7459" i="4"/>
  <c r="AJ7477" i="4"/>
  <c r="AJ7495" i="4"/>
  <c r="AJ7513" i="4"/>
  <c r="AJ7531" i="4"/>
  <c r="AJ7549" i="4"/>
  <c r="AJ7567" i="4"/>
  <c r="AJ7585" i="4"/>
  <c r="AJ7603" i="4"/>
  <c r="AJ7621" i="4"/>
  <c r="AJ7639" i="4"/>
  <c r="AJ7657" i="4"/>
  <c r="AJ7675" i="4"/>
  <c r="AJ7693" i="4"/>
  <c r="AJ7711" i="4"/>
  <c r="AJ7723" i="4"/>
  <c r="AJ7735" i="4"/>
  <c r="AJ7747" i="4"/>
  <c r="AJ7759" i="4"/>
  <c r="AJ7771" i="4"/>
  <c r="AJ7783" i="4"/>
  <c r="AJ7795" i="4"/>
  <c r="AJ7807" i="4"/>
  <c r="AJ7819" i="4"/>
  <c r="AJ7831" i="4"/>
  <c r="AJ7843" i="4"/>
  <c r="AJ7855" i="4"/>
  <c r="AJ7867" i="4"/>
  <c r="AJ7879" i="4"/>
  <c r="AJ7891" i="4"/>
  <c r="AJ7903" i="4"/>
  <c r="AJ7915" i="4"/>
  <c r="AJ7927" i="4"/>
  <c r="AJ7939" i="4"/>
  <c r="AJ7951" i="4"/>
  <c r="AJ7963" i="4"/>
  <c r="AJ7975" i="4"/>
  <c r="AJ7987" i="4"/>
  <c r="AJ7999" i="4"/>
  <c r="AJ8011" i="4"/>
  <c r="AJ8023" i="4"/>
  <c r="AJ8035" i="4"/>
  <c r="AJ8047" i="4"/>
  <c r="AJ8059" i="4"/>
  <c r="AJ8071" i="4"/>
  <c r="AJ8083" i="4"/>
  <c r="AJ8095" i="4"/>
  <c r="AJ8107" i="4"/>
  <c r="AJ8119" i="4"/>
  <c r="AJ8131" i="4"/>
  <c r="AJ8143" i="4"/>
  <c r="AJ8155" i="4"/>
  <c r="AJ8167" i="4"/>
  <c r="AJ8179" i="4"/>
  <c r="AJ6143" i="4"/>
  <c r="AJ6230" i="4"/>
  <c r="AJ6316" i="4"/>
  <c r="AJ6403" i="4"/>
  <c r="AJ6481" i="4"/>
  <c r="AJ6553" i="4"/>
  <c r="AJ6625" i="4"/>
  <c r="AJ6680" i="4"/>
  <c r="AJ6715" i="4"/>
  <c r="AJ6740" i="4"/>
  <c r="AJ6764" i="4"/>
  <c r="AJ6788" i="4"/>
  <c r="AJ6812" i="4"/>
  <c r="AJ6836" i="4"/>
  <c r="AJ6860" i="4"/>
  <c r="AJ6884" i="4"/>
  <c r="AJ6908" i="4"/>
  <c r="AJ6932" i="4"/>
  <c r="AJ6956" i="4"/>
  <c r="AJ6978" i="4"/>
  <c r="AJ6998" i="4"/>
  <c r="AJ7020" i="4"/>
  <c r="AJ7039" i="4"/>
  <c r="AJ7060" i="4"/>
  <c r="AJ7081" i="4"/>
  <c r="AJ7100" i="4"/>
  <c r="AJ7118" i="4"/>
  <c r="AJ7136" i="4"/>
  <c r="AJ7154" i="4"/>
  <c r="AJ7172" i="4"/>
  <c r="AJ7190" i="4"/>
  <c r="AJ7208" i="4"/>
  <c r="AJ7226" i="4"/>
  <c r="AJ7244" i="4"/>
  <c r="AJ7262" i="4"/>
  <c r="AJ7280" i="4"/>
  <c r="AJ7298" i="4"/>
  <c r="AJ7316" i="4"/>
  <c r="AJ7334" i="4"/>
  <c r="AJ7352" i="4"/>
  <c r="AJ7370" i="4"/>
  <c r="AJ7388" i="4"/>
  <c r="AJ7406" i="4"/>
  <c r="AJ7424" i="4"/>
  <c r="AJ7442" i="4"/>
  <c r="AJ7460" i="4"/>
  <c r="AJ7478" i="4"/>
  <c r="AJ7496" i="4"/>
  <c r="AJ7514" i="4"/>
  <c r="AJ7532" i="4"/>
  <c r="AJ7550" i="4"/>
  <c r="AJ7568" i="4"/>
  <c r="AJ7586" i="4"/>
  <c r="AJ7604" i="4"/>
  <c r="AJ7622" i="4"/>
  <c r="AJ7640" i="4"/>
  <c r="AJ7658" i="4"/>
  <c r="AJ7676" i="4"/>
  <c r="AJ7694" i="4"/>
  <c r="AJ7712" i="4"/>
  <c r="AJ7724" i="4"/>
  <c r="AJ7736" i="4"/>
  <c r="AJ7748" i="4"/>
  <c r="AJ7760" i="4"/>
  <c r="AJ7772" i="4"/>
  <c r="AJ7784" i="4"/>
  <c r="AJ7796" i="4"/>
  <c r="AJ7808" i="4"/>
  <c r="AJ7820" i="4"/>
  <c r="AJ7832" i="4"/>
  <c r="AJ7844" i="4"/>
  <c r="AJ7856" i="4"/>
  <c r="AJ7868" i="4"/>
  <c r="AJ7880" i="4"/>
  <c r="AJ7892" i="4"/>
  <c r="AJ7904" i="4"/>
  <c r="AJ7916" i="4"/>
  <c r="AJ7928" i="4"/>
  <c r="AJ7940" i="4"/>
  <c r="AJ7952" i="4"/>
  <c r="AJ7964" i="4"/>
  <c r="AJ7976" i="4"/>
  <c r="AJ7988" i="4"/>
  <c r="AJ8000" i="4"/>
  <c r="AJ8012" i="4"/>
  <c r="AJ8024" i="4"/>
  <c r="AJ8036" i="4"/>
  <c r="AJ8048" i="4"/>
  <c r="AJ8060" i="4"/>
  <c r="AJ8072" i="4"/>
  <c r="AJ8084" i="4"/>
  <c r="AJ8096" i="4"/>
  <c r="AJ8108" i="4"/>
  <c r="AJ8120" i="4"/>
  <c r="AJ8132" i="4"/>
  <c r="AJ8144" i="4"/>
  <c r="AJ8156" i="4"/>
  <c r="AJ6152" i="4"/>
  <c r="AJ6238" i="4"/>
  <c r="AJ6325" i="4"/>
  <c r="AJ6411" i="4"/>
  <c r="AJ6488" i="4"/>
  <c r="AJ6560" i="4"/>
  <c r="AJ6632" i="4"/>
  <c r="AJ6685" i="4"/>
  <c r="AJ6716" i="4"/>
  <c r="AJ6744" i="4"/>
  <c r="AJ6768" i="4"/>
  <c r="AJ6792" i="4"/>
  <c r="AJ6816" i="4"/>
  <c r="AJ6840" i="4"/>
  <c r="AJ6864" i="4"/>
  <c r="AJ6888" i="4"/>
  <c r="AJ6912" i="4"/>
  <c r="AJ6936" i="4"/>
  <c r="AJ6960" i="4"/>
  <c r="AJ6979" i="4"/>
  <c r="AJ7000" i="4"/>
  <c r="AJ7021" i="4"/>
  <c r="AJ7040" i="4"/>
  <c r="AJ7062" i="4"/>
  <c r="AJ7082" i="4"/>
  <c r="AJ7102" i="4"/>
  <c r="AJ7120" i="4"/>
  <c r="AJ7138" i="4"/>
  <c r="AJ7156" i="4"/>
  <c r="AJ7174" i="4"/>
  <c r="AJ7192" i="4"/>
  <c r="AJ7210" i="4"/>
  <c r="AJ7228" i="4"/>
  <c r="AJ7246" i="4"/>
  <c r="AJ7264" i="4"/>
  <c r="AJ7282" i="4"/>
  <c r="AJ7300" i="4"/>
  <c r="AJ7318" i="4"/>
  <c r="AJ7336" i="4"/>
  <c r="AJ7354" i="4"/>
  <c r="AJ7372" i="4"/>
  <c r="AJ7390" i="4"/>
  <c r="AJ7408" i="4"/>
  <c r="AJ7426" i="4"/>
  <c r="AJ7444" i="4"/>
  <c r="AJ7462" i="4"/>
  <c r="AJ7480" i="4"/>
  <c r="AJ7498" i="4"/>
  <c r="AJ7516" i="4"/>
  <c r="AJ7534" i="4"/>
  <c r="AJ7552" i="4"/>
  <c r="AJ7570" i="4"/>
  <c r="AJ7588" i="4"/>
  <c r="AJ7606" i="4"/>
  <c r="AJ7624" i="4"/>
  <c r="AJ7642" i="4"/>
  <c r="AJ7660" i="4"/>
  <c r="AJ7678" i="4"/>
  <c r="AJ7696" i="4"/>
  <c r="AJ7713" i="4"/>
  <c r="AJ7725" i="4"/>
  <c r="AJ7737" i="4"/>
  <c r="AJ7749" i="4"/>
  <c r="AJ7761" i="4"/>
  <c r="AJ7773" i="4"/>
  <c r="AJ7785" i="4"/>
  <c r="AJ7797" i="4"/>
  <c r="AJ7809" i="4"/>
  <c r="AJ7821" i="4"/>
  <c r="AJ7833" i="4"/>
  <c r="AJ7845" i="4"/>
  <c r="AJ7857" i="4"/>
  <c r="AJ7869" i="4"/>
  <c r="AJ7881" i="4"/>
  <c r="AJ7893" i="4"/>
  <c r="AJ7905" i="4"/>
  <c r="AJ7917" i="4"/>
  <c r="AJ7929" i="4"/>
  <c r="AJ7941" i="4"/>
  <c r="AJ7953" i="4"/>
  <c r="AJ7965" i="4"/>
  <c r="AJ7977" i="4"/>
  <c r="AJ7989" i="4"/>
  <c r="AJ8001" i="4"/>
  <c r="AJ8013" i="4"/>
  <c r="AJ8025" i="4"/>
  <c r="AJ8037" i="4"/>
  <c r="AJ8049" i="4"/>
  <c r="AJ8061" i="4"/>
  <c r="AJ8073" i="4"/>
  <c r="AJ8085" i="4"/>
  <c r="AJ8097" i="4"/>
  <c r="AJ8109" i="4"/>
  <c r="AJ8121" i="4"/>
  <c r="AJ8133" i="4"/>
  <c r="AJ8145" i="4"/>
  <c r="AJ8157" i="4"/>
  <c r="AJ8169" i="4"/>
  <c r="AJ8181" i="4"/>
  <c r="AJ8193" i="4"/>
  <c r="AJ8205" i="4"/>
  <c r="AJ8217" i="4"/>
  <c r="AJ8229" i="4"/>
  <c r="AJ8241" i="4"/>
  <c r="AJ8253" i="4"/>
  <c r="AJ8265" i="4"/>
  <c r="AJ8277" i="4"/>
  <c r="AJ8289" i="4"/>
  <c r="AJ8301" i="4"/>
  <c r="AJ8313" i="4"/>
  <c r="AJ8325" i="4"/>
  <c r="AJ8337" i="4"/>
  <c r="AJ8349" i="4"/>
  <c r="AJ8361" i="4"/>
  <c r="AJ8373" i="4"/>
  <c r="AJ8385" i="4"/>
  <c r="AJ8397" i="4"/>
  <c r="AJ8409" i="4"/>
  <c r="AJ8421" i="4"/>
  <c r="AJ8433" i="4"/>
  <c r="AJ8445" i="4"/>
  <c r="AJ8457" i="4"/>
  <c r="AJ8469" i="4"/>
  <c r="AJ8481" i="4"/>
  <c r="AJ8493" i="4"/>
  <c r="AJ8505" i="4"/>
  <c r="AJ8517" i="4"/>
  <c r="AJ8529" i="4"/>
  <c r="AJ8541" i="4"/>
  <c r="AJ8553" i="4"/>
  <c r="AJ8565" i="4"/>
  <c r="AJ8577" i="4"/>
  <c r="AJ8589" i="4"/>
  <c r="AJ8601" i="4"/>
  <c r="AJ8613" i="4"/>
  <c r="AJ8625" i="4"/>
  <c r="AJ8637" i="4"/>
  <c r="AJ8649" i="4"/>
  <c r="AJ8661" i="4"/>
  <c r="AJ8673" i="4"/>
  <c r="AJ8685" i="4"/>
  <c r="AJ8697" i="4"/>
  <c r="AJ8709" i="4"/>
  <c r="AJ8721" i="4"/>
  <c r="AJ8733" i="4"/>
  <c r="AJ8745" i="4"/>
  <c r="AJ8757" i="4"/>
  <c r="AJ8769" i="4"/>
  <c r="AJ8781" i="4"/>
  <c r="AJ8793" i="4"/>
  <c r="AJ8805" i="4"/>
  <c r="AJ8817" i="4"/>
  <c r="AJ8829" i="4"/>
  <c r="AJ8841" i="4"/>
  <c r="AJ8853" i="4"/>
  <c r="AJ8865" i="4"/>
  <c r="AJ8877" i="4"/>
  <c r="AJ8889" i="4"/>
  <c r="AJ8901" i="4"/>
  <c r="AJ8913" i="4"/>
  <c r="AJ8925" i="4"/>
  <c r="AJ6158" i="4"/>
  <c r="AJ6244" i="4"/>
  <c r="AJ6331" i="4"/>
  <c r="AJ6417" i="4"/>
  <c r="AJ6493" i="4"/>
  <c r="AJ6565" i="4"/>
  <c r="AJ6637" i="4"/>
  <c r="AJ6690" i="4"/>
  <c r="AJ6720" i="4"/>
  <c r="AJ6745" i="4"/>
  <c r="AJ6769" i="4"/>
  <c r="AJ6793" i="4"/>
  <c r="AJ6817" i="4"/>
  <c r="AJ6841" i="4"/>
  <c r="AJ6865" i="4"/>
  <c r="AJ6889" i="4"/>
  <c r="AJ6913" i="4"/>
  <c r="AJ6937" i="4"/>
  <c r="AJ6961" i="4"/>
  <c r="AJ6980" i="4"/>
  <c r="AJ7002" i="4"/>
  <c r="AJ7022" i="4"/>
  <c r="AJ7044" i="4"/>
  <c r="AJ7063" i="4"/>
  <c r="AJ7084" i="4"/>
  <c r="AJ7104" i="4"/>
  <c r="AJ7122" i="4"/>
  <c r="AJ7140" i="4"/>
  <c r="AJ7158" i="4"/>
  <c r="AJ7176" i="4"/>
  <c r="AJ7194" i="4"/>
  <c r="AJ7212" i="4"/>
  <c r="AJ7230" i="4"/>
  <c r="AJ7248" i="4"/>
  <c r="AJ7266" i="4"/>
  <c r="AJ7284" i="4"/>
  <c r="AJ7302" i="4"/>
  <c r="AJ7320" i="4"/>
  <c r="AJ7338" i="4"/>
  <c r="AJ7356" i="4"/>
  <c r="AJ7374" i="4"/>
  <c r="AJ7392" i="4"/>
  <c r="AJ7410" i="4"/>
  <c r="AJ7428" i="4"/>
  <c r="AJ7446" i="4"/>
  <c r="AJ7464" i="4"/>
  <c r="AJ7482" i="4"/>
  <c r="AJ7500" i="4"/>
  <c r="AJ7518" i="4"/>
  <c r="AJ7536" i="4"/>
  <c r="AJ7554" i="4"/>
  <c r="AJ7572" i="4"/>
  <c r="AJ7590" i="4"/>
  <c r="AJ7608" i="4"/>
  <c r="AJ7626" i="4"/>
  <c r="AJ7644" i="4"/>
  <c r="AJ7662" i="4"/>
  <c r="AJ7680" i="4"/>
  <c r="AJ7698" i="4"/>
  <c r="AJ7714" i="4"/>
  <c r="AJ7726" i="4"/>
  <c r="AJ7738" i="4"/>
  <c r="AJ7750" i="4"/>
  <c r="AJ7762" i="4"/>
  <c r="AJ7774" i="4"/>
  <c r="AJ7786" i="4"/>
  <c r="AJ7798" i="4"/>
  <c r="AJ7810" i="4"/>
  <c r="AJ6166" i="4"/>
  <c r="AJ6253" i="4"/>
  <c r="AJ6339" i="4"/>
  <c r="AJ6425" i="4"/>
  <c r="AJ6500" i="4"/>
  <c r="AJ6572" i="4"/>
  <c r="AJ6644" i="4"/>
  <c r="AJ6692" i="4"/>
  <c r="AJ6721" i="4"/>
  <c r="AJ6746" i="4"/>
  <c r="AJ6770" i="4"/>
  <c r="AJ6794" i="4"/>
  <c r="AJ6818" i="4"/>
  <c r="AJ6842" i="4"/>
  <c r="AJ6866" i="4"/>
  <c r="AJ6890" i="4"/>
  <c r="AJ6914" i="4"/>
  <c r="AJ6938" i="4"/>
  <c r="AJ6962" i="4"/>
  <c r="AJ6984" i="4"/>
  <c r="AJ7003" i="4"/>
  <c r="AJ7024" i="4"/>
  <c r="AJ7045" i="4"/>
  <c r="AJ7064" i="4"/>
  <c r="AJ7086" i="4"/>
  <c r="AJ7105" i="4"/>
  <c r="AJ7123" i="4"/>
  <c r="AJ7141" i="4"/>
  <c r="AJ7159" i="4"/>
  <c r="AJ7177" i="4"/>
  <c r="AJ7195" i="4"/>
  <c r="AJ7213" i="4"/>
  <c r="AJ7231" i="4"/>
  <c r="AJ7249" i="4"/>
  <c r="AJ7267" i="4"/>
  <c r="AJ7285" i="4"/>
  <c r="AJ7303" i="4"/>
  <c r="AJ7321" i="4"/>
  <c r="AJ7339" i="4"/>
  <c r="AJ7357" i="4"/>
  <c r="AJ7375" i="4"/>
  <c r="AJ7393" i="4"/>
  <c r="AJ7411" i="4"/>
  <c r="AJ7429" i="4"/>
  <c r="AJ7447" i="4"/>
  <c r="AJ7465" i="4"/>
  <c r="AJ7483" i="4"/>
  <c r="AJ7501" i="4"/>
  <c r="AJ7519" i="4"/>
  <c r="AJ7537" i="4"/>
  <c r="AJ7555" i="4"/>
  <c r="AJ7573" i="4"/>
  <c r="AJ7591" i="4"/>
  <c r="AJ7609" i="4"/>
  <c r="AJ7627" i="4"/>
  <c r="AJ7645" i="4"/>
  <c r="AJ7663" i="4"/>
  <c r="AJ7681" i="4"/>
  <c r="AJ7699" i="4"/>
  <c r="AJ7715" i="4"/>
  <c r="AJ7727" i="4"/>
  <c r="AJ7739" i="4"/>
  <c r="AJ7751" i="4"/>
  <c r="AJ7763" i="4"/>
  <c r="AJ7775" i="4"/>
  <c r="AJ7787" i="4"/>
  <c r="AJ7799" i="4"/>
  <c r="AJ7811" i="4"/>
  <c r="AJ7823" i="4"/>
  <c r="AJ7835" i="4"/>
  <c r="AJ7847" i="4"/>
  <c r="AJ7859" i="4"/>
  <c r="AJ7871" i="4"/>
  <c r="AJ7883" i="4"/>
  <c r="AJ7895" i="4"/>
  <c r="AJ7907" i="4"/>
  <c r="AJ7919" i="4"/>
  <c r="AJ7931" i="4"/>
  <c r="AJ7943" i="4"/>
  <c r="AJ7955" i="4"/>
  <c r="AJ7967" i="4"/>
  <c r="AJ7979" i="4"/>
  <c r="AJ7991" i="4"/>
  <c r="AJ8003" i="4"/>
  <c r="AJ8015" i="4"/>
  <c r="AJ8027" i="4"/>
  <c r="AJ8039" i="4"/>
  <c r="AJ8051" i="4"/>
  <c r="AJ8063" i="4"/>
  <c r="AJ8075" i="4"/>
  <c r="AJ8087" i="4"/>
  <c r="AJ8099" i="4"/>
  <c r="AJ8111" i="4"/>
  <c r="AJ8123" i="4"/>
  <c r="AJ8135" i="4"/>
  <c r="AJ8147" i="4"/>
  <c r="AJ8159" i="4"/>
  <c r="AJ8171" i="4"/>
  <c r="AJ8183" i="4"/>
  <c r="AJ8195" i="4"/>
  <c r="AJ8207" i="4"/>
  <c r="AJ8219" i="4"/>
  <c r="AJ8231" i="4"/>
  <c r="AJ8243" i="4"/>
  <c r="AJ8255" i="4"/>
  <c r="AJ8267" i="4"/>
  <c r="AJ8279" i="4"/>
  <c r="AJ8291" i="4"/>
  <c r="AJ8303" i="4"/>
  <c r="AJ8315" i="4"/>
  <c r="AJ8327" i="4"/>
  <c r="AJ8339" i="4"/>
  <c r="AJ8351" i="4"/>
  <c r="AJ8363" i="4"/>
  <c r="AJ8375" i="4"/>
  <c r="AJ8387" i="4"/>
  <c r="AJ8399" i="4"/>
  <c r="AJ8411" i="4"/>
  <c r="AJ8423" i="4"/>
  <c r="AJ8435" i="4"/>
  <c r="AJ8447" i="4"/>
  <c r="AJ8459" i="4"/>
  <c r="AJ8471" i="4"/>
  <c r="AJ8483" i="4"/>
  <c r="AJ8495" i="4"/>
  <c r="AJ8507" i="4"/>
  <c r="AJ8519" i="4"/>
  <c r="AJ8531" i="4"/>
  <c r="AJ8543" i="4"/>
  <c r="AJ8555" i="4"/>
  <c r="AJ8567" i="4"/>
  <c r="AJ8579" i="4"/>
  <c r="AJ8591" i="4"/>
  <c r="AJ8603" i="4"/>
  <c r="AJ8615" i="4"/>
  <c r="AJ8627" i="4"/>
  <c r="AJ8639" i="4"/>
  <c r="AJ8651" i="4"/>
  <c r="AJ8663" i="4"/>
  <c r="AJ8675" i="4"/>
  <c r="AJ8687" i="4"/>
  <c r="AJ8699" i="4"/>
  <c r="AJ6172" i="4"/>
  <c r="AJ6259" i="4"/>
  <c r="AJ6345" i="4"/>
  <c r="AJ6431" i="4"/>
  <c r="AJ6505" i="4"/>
  <c r="AJ6577" i="4"/>
  <c r="AJ6649" i="4"/>
  <c r="AJ6696" i="4"/>
  <c r="AJ6726" i="4"/>
  <c r="AJ6750" i="4"/>
  <c r="AJ6774" i="4"/>
  <c r="AJ6798" i="4"/>
  <c r="AJ6822" i="4"/>
  <c r="AJ6846" i="4"/>
  <c r="AJ6870" i="4"/>
  <c r="AJ6894" i="4"/>
  <c r="AJ6918" i="4"/>
  <c r="AJ6942" i="4"/>
  <c r="AJ6964" i="4"/>
  <c r="AJ6985" i="4"/>
  <c r="AJ7004" i="4"/>
  <c r="AJ7026" i="4"/>
  <c r="AJ7046" i="4"/>
  <c r="AJ7068" i="4"/>
  <c r="AJ7087" i="4"/>
  <c r="AJ7106" i="4"/>
  <c r="AJ7124" i="4"/>
  <c r="AJ7142" i="4"/>
  <c r="AJ7160" i="4"/>
  <c r="AJ7178" i="4"/>
  <c r="AJ7196" i="4"/>
  <c r="AJ7214" i="4"/>
  <c r="AJ7232" i="4"/>
  <c r="AJ7250" i="4"/>
  <c r="AJ7268" i="4"/>
  <c r="AJ7286" i="4"/>
  <c r="AJ7304" i="4"/>
  <c r="AJ7322" i="4"/>
  <c r="AJ7340" i="4"/>
  <c r="AJ7358" i="4"/>
  <c r="AJ7376" i="4"/>
  <c r="AJ7394" i="4"/>
  <c r="AJ7412" i="4"/>
  <c r="AJ7430" i="4"/>
  <c r="AJ7448" i="4"/>
  <c r="AJ7466" i="4"/>
  <c r="AJ7484" i="4"/>
  <c r="AJ7502" i="4"/>
  <c r="AJ7520" i="4"/>
  <c r="AJ7538" i="4"/>
  <c r="AJ7556" i="4"/>
  <c r="AJ7574" i="4"/>
  <c r="AJ7592" i="4"/>
  <c r="AJ7610" i="4"/>
  <c r="AJ7628" i="4"/>
  <c r="AJ7646" i="4"/>
  <c r="AJ7664" i="4"/>
  <c r="AJ7682" i="4"/>
  <c r="AJ7700" i="4"/>
  <c r="AJ7716" i="4"/>
  <c r="AJ7728" i="4"/>
  <c r="AJ7740" i="4"/>
  <c r="AJ7752" i="4"/>
  <c r="AJ7764" i="4"/>
  <c r="AJ7776" i="4"/>
  <c r="AJ7788" i="4"/>
  <c r="AJ7800" i="4"/>
  <c r="AJ7812" i="4"/>
  <c r="AJ7824" i="4"/>
  <c r="AJ7836" i="4"/>
  <c r="AJ7848" i="4"/>
  <c r="AJ7860" i="4"/>
  <c r="AJ7872" i="4"/>
  <c r="AJ7884" i="4"/>
  <c r="AJ7896" i="4"/>
  <c r="AJ7908" i="4"/>
  <c r="AJ7920" i="4"/>
  <c r="AJ7932" i="4"/>
  <c r="AJ7944" i="4"/>
  <c r="AJ7956" i="4"/>
  <c r="AJ7968" i="4"/>
  <c r="AJ7980" i="4"/>
  <c r="AJ7992" i="4"/>
  <c r="AJ8004" i="4"/>
  <c r="AJ8016" i="4"/>
  <c r="AJ6081" i="4"/>
  <c r="AJ6181" i="4"/>
  <c r="AJ6267" i="4"/>
  <c r="AJ6353" i="4"/>
  <c r="AJ6440" i="4"/>
  <c r="AJ6512" i="4"/>
  <c r="AJ6584" i="4"/>
  <c r="AJ6654" i="4"/>
  <c r="AJ6697" i="4"/>
  <c r="AJ6727" i="4"/>
  <c r="AJ6751" i="4"/>
  <c r="AJ6775" i="4"/>
  <c r="AJ6799" i="4"/>
  <c r="AJ6823" i="4"/>
  <c r="AJ6847" i="4"/>
  <c r="AJ6871" i="4"/>
  <c r="AJ6895" i="4"/>
  <c r="AJ6919" i="4"/>
  <c r="AJ6943" i="4"/>
  <c r="AJ6966" i="4"/>
  <c r="AJ6986" i="4"/>
  <c r="AJ7008" i="4"/>
  <c r="AJ7027" i="4"/>
  <c r="AJ7048" i="4"/>
  <c r="AJ7069" i="4"/>
  <c r="AJ7088" i="4"/>
  <c r="AJ7108" i="4"/>
  <c r="AJ7126" i="4"/>
  <c r="AJ7144" i="4"/>
  <c r="AJ7162" i="4"/>
  <c r="AJ7180" i="4"/>
  <c r="AJ7198" i="4"/>
  <c r="AJ7216" i="4"/>
  <c r="AJ7234" i="4"/>
  <c r="AJ7252" i="4"/>
  <c r="AJ7270" i="4"/>
  <c r="AJ7288" i="4"/>
  <c r="AJ7306" i="4"/>
  <c r="AJ7324" i="4"/>
  <c r="AJ7342" i="4"/>
  <c r="AJ7360" i="4"/>
  <c r="AJ7378" i="4"/>
  <c r="AJ7396" i="4"/>
  <c r="AJ7414" i="4"/>
  <c r="AJ7432" i="4"/>
  <c r="AJ7450" i="4"/>
  <c r="AJ7468" i="4"/>
  <c r="AJ7486" i="4"/>
  <c r="AJ7504" i="4"/>
  <c r="AJ7522" i="4"/>
  <c r="AJ7540" i="4"/>
  <c r="AJ7558" i="4"/>
  <c r="AJ7576" i="4"/>
  <c r="AJ7594" i="4"/>
  <c r="AJ7612" i="4"/>
  <c r="AJ7630" i="4"/>
  <c r="AJ7648" i="4"/>
  <c r="AJ7666" i="4"/>
  <c r="AJ7684" i="4"/>
  <c r="AJ7702" i="4"/>
  <c r="AJ7717" i="4"/>
  <c r="AJ7729" i="4"/>
  <c r="AJ7741" i="4"/>
  <c r="AJ7753" i="4"/>
  <c r="AJ7765" i="4"/>
  <c r="AJ7777" i="4"/>
  <c r="AJ7789" i="4"/>
  <c r="AJ7801" i="4"/>
  <c r="AJ7813" i="4"/>
  <c r="AJ7825" i="4"/>
  <c r="AJ7837" i="4"/>
  <c r="AJ7849" i="4"/>
  <c r="AJ7861" i="4"/>
  <c r="AJ7873" i="4"/>
  <c r="AJ7885" i="4"/>
  <c r="AJ7897" i="4"/>
  <c r="AJ7909" i="4"/>
  <c r="AJ7921" i="4"/>
  <c r="AJ7933" i="4"/>
  <c r="AJ7945" i="4"/>
  <c r="AJ7957" i="4"/>
  <c r="AJ7969" i="4"/>
  <c r="AJ7981" i="4"/>
  <c r="AJ7993" i="4"/>
  <c r="AJ8005" i="4"/>
  <c r="AJ8017" i="4"/>
  <c r="AJ8029" i="4"/>
  <c r="AJ8041" i="4"/>
  <c r="AJ8053" i="4"/>
  <c r="AJ8065" i="4"/>
  <c r="AJ8077" i="4"/>
  <c r="AJ8089" i="4"/>
  <c r="AJ8101" i="4"/>
  <c r="AJ8113" i="4"/>
  <c r="AJ8125" i="4"/>
  <c r="AJ8137" i="4"/>
  <c r="AJ8149" i="4"/>
  <c r="AJ8161" i="4"/>
  <c r="AJ8173" i="4"/>
  <c r="AJ8185" i="4"/>
  <c r="AJ8197" i="4"/>
  <c r="AJ7708" i="4"/>
  <c r="AJ7822" i="4"/>
  <c r="AJ7870" i="4"/>
  <c r="AJ7918" i="4"/>
  <c r="AJ7966" i="4"/>
  <c r="AJ8014" i="4"/>
  <c r="AJ8052" i="4"/>
  <c r="AJ8088" i="4"/>
  <c r="AJ8124" i="4"/>
  <c r="AJ8160" i="4"/>
  <c r="AJ8190" i="4"/>
  <c r="AJ8213" i="4"/>
  <c r="AJ8232" i="4"/>
  <c r="AJ8250" i="4"/>
  <c r="AJ8268" i="4"/>
  <c r="AJ8286" i="4"/>
  <c r="AJ8304" i="4"/>
  <c r="AJ8322" i="4"/>
  <c r="AJ8340" i="4"/>
  <c r="AJ8358" i="4"/>
  <c r="AJ8376" i="4"/>
  <c r="AJ8394" i="4"/>
  <c r="AJ8412" i="4"/>
  <c r="AJ8430" i="4"/>
  <c r="AJ8448" i="4"/>
  <c r="AJ8466" i="4"/>
  <c r="AJ8484" i="4"/>
  <c r="AJ8502" i="4"/>
  <c r="AJ8520" i="4"/>
  <c r="AJ8538" i="4"/>
  <c r="AJ8556" i="4"/>
  <c r="AJ8574" i="4"/>
  <c r="AJ8592" i="4"/>
  <c r="AJ8610" i="4"/>
  <c r="AJ8628" i="4"/>
  <c r="AJ8646" i="4"/>
  <c r="AJ8664" i="4"/>
  <c r="AJ8682" i="4"/>
  <c r="AJ8700" i="4"/>
  <c r="AJ8717" i="4"/>
  <c r="AJ8732" i="4"/>
  <c r="AJ8748" i="4"/>
  <c r="AJ8765" i="4"/>
  <c r="AJ8780" i="4"/>
  <c r="AJ8796" i="4"/>
  <c r="AJ8813" i="4"/>
  <c r="AJ8828" i="4"/>
  <c r="AJ8844" i="4"/>
  <c r="AJ8861" i="4"/>
  <c r="AJ8876" i="4"/>
  <c r="AJ8892" i="4"/>
  <c r="AJ8909" i="4"/>
  <c r="AJ8924" i="4"/>
  <c r="AJ8937" i="4"/>
  <c r="AJ8949" i="4"/>
  <c r="AJ8961" i="4"/>
  <c r="AJ8973" i="4"/>
  <c r="AJ8985" i="4"/>
  <c r="AJ8997" i="4"/>
  <c r="AJ9009" i="4"/>
  <c r="AJ9021" i="4"/>
  <c r="AJ9033" i="4"/>
  <c r="AJ9045" i="4"/>
  <c r="AJ9057" i="4"/>
  <c r="AJ9069" i="4"/>
  <c r="AJ9081" i="4"/>
  <c r="AJ9093" i="4"/>
  <c r="AJ9105" i="4"/>
  <c r="AJ9117" i="4"/>
  <c r="AJ9129" i="4"/>
  <c r="AJ9141" i="4"/>
  <c r="AJ9153" i="4"/>
  <c r="AJ9165" i="4"/>
  <c r="AJ9177" i="4"/>
  <c r="AJ9189" i="4"/>
  <c r="AJ9201" i="4"/>
  <c r="AJ9213" i="4"/>
  <c r="AJ9225" i="4"/>
  <c r="AJ9237" i="4"/>
  <c r="AJ9249" i="4"/>
  <c r="AJ9261" i="4"/>
  <c r="AJ9273" i="4"/>
  <c r="AJ9285" i="4"/>
  <c r="AJ9297" i="4"/>
  <c r="AJ9309" i="4"/>
  <c r="AJ9321" i="4"/>
  <c r="AJ9333" i="4"/>
  <c r="AJ9345" i="4"/>
  <c r="AJ9357" i="4"/>
  <c r="AJ9369" i="4"/>
  <c r="AJ9381" i="4"/>
  <c r="AJ9393" i="4"/>
  <c r="AJ9405" i="4"/>
  <c r="AJ9417" i="4"/>
  <c r="AJ7721" i="4"/>
  <c r="AJ7829" i="4"/>
  <c r="AJ7877" i="4"/>
  <c r="AJ7925" i="4"/>
  <c r="AJ7973" i="4"/>
  <c r="AJ8021" i="4"/>
  <c r="AJ8057" i="4"/>
  <c r="AJ8093" i="4"/>
  <c r="AJ8129" i="4"/>
  <c r="AJ8165" i="4"/>
  <c r="AJ8191" i="4"/>
  <c r="AJ8214" i="4"/>
  <c r="AJ8233" i="4"/>
  <c r="AJ8251" i="4"/>
  <c r="AJ8269" i="4"/>
  <c r="AJ8287" i="4"/>
  <c r="AJ8305" i="4"/>
  <c r="AJ8323" i="4"/>
  <c r="AJ8341" i="4"/>
  <c r="AJ8359" i="4"/>
  <c r="AJ8377" i="4"/>
  <c r="AJ8395" i="4"/>
  <c r="AJ8413" i="4"/>
  <c r="AJ8431" i="4"/>
  <c r="AJ8449" i="4"/>
  <c r="AJ8467" i="4"/>
  <c r="AJ8485" i="4"/>
  <c r="AJ8503" i="4"/>
  <c r="AJ8521" i="4"/>
  <c r="AJ8539" i="4"/>
  <c r="AJ8557" i="4"/>
  <c r="AJ8575" i="4"/>
  <c r="AJ8593" i="4"/>
  <c r="AJ8611" i="4"/>
  <c r="AJ8629" i="4"/>
  <c r="AJ8647" i="4"/>
  <c r="AJ8665" i="4"/>
  <c r="AJ8683" i="4"/>
  <c r="AJ8701" i="4"/>
  <c r="AJ8718" i="4"/>
  <c r="AJ8734" i="4"/>
  <c r="AJ8749" i="4"/>
  <c r="AJ8766" i="4"/>
  <c r="AJ8782" i="4"/>
  <c r="AJ8797" i="4"/>
  <c r="AJ8814" i="4"/>
  <c r="AJ8830" i="4"/>
  <c r="AJ8845" i="4"/>
  <c r="AJ8862" i="4"/>
  <c r="AJ8878" i="4"/>
  <c r="AJ8893" i="4"/>
  <c r="AJ8910" i="4"/>
  <c r="AJ8926" i="4"/>
  <c r="AJ8938" i="4"/>
  <c r="AJ8950" i="4"/>
  <c r="AJ8962" i="4"/>
  <c r="AJ8974" i="4"/>
  <c r="AJ8986" i="4"/>
  <c r="AJ8998" i="4"/>
  <c r="AJ9010" i="4"/>
  <c r="AJ9022" i="4"/>
  <c r="AJ9034" i="4"/>
  <c r="AJ9046" i="4"/>
  <c r="AJ9058" i="4"/>
  <c r="AJ9070" i="4"/>
  <c r="AJ9082" i="4"/>
  <c r="AJ9094" i="4"/>
  <c r="AJ9106" i="4"/>
  <c r="AJ9118" i="4"/>
  <c r="AJ9130" i="4"/>
  <c r="AJ9142" i="4"/>
  <c r="AJ9154" i="4"/>
  <c r="AJ9166" i="4"/>
  <c r="AJ9178" i="4"/>
  <c r="AJ9190" i="4"/>
  <c r="AJ9202" i="4"/>
  <c r="AJ9214" i="4"/>
  <c r="AJ9226" i="4"/>
  <c r="AJ9238" i="4"/>
  <c r="AJ9250" i="4"/>
  <c r="AJ9262" i="4"/>
  <c r="AJ9274" i="4"/>
  <c r="AJ9286" i="4"/>
  <c r="AJ9298" i="4"/>
  <c r="AJ9310" i="4"/>
  <c r="AJ9322" i="4"/>
  <c r="AJ9334" i="4"/>
  <c r="AJ9346" i="4"/>
  <c r="AJ9358" i="4"/>
  <c r="AJ9370" i="4"/>
  <c r="AJ9382" i="4"/>
  <c r="AJ9394" i="4"/>
  <c r="AJ9406" i="4"/>
  <c r="AJ9418" i="4"/>
  <c r="AJ9430" i="4"/>
  <c r="AJ9442" i="4"/>
  <c r="AJ9454" i="4"/>
  <c r="AJ9466" i="4"/>
  <c r="AJ9478" i="4"/>
  <c r="AJ9490" i="4"/>
  <c r="AJ9502" i="4"/>
  <c r="AJ9514" i="4"/>
  <c r="AJ9526" i="4"/>
  <c r="AJ9538" i="4"/>
  <c r="AJ9550" i="4"/>
  <c r="AJ9562" i="4"/>
  <c r="AJ9574" i="4"/>
  <c r="AJ9586" i="4"/>
  <c r="AJ9598" i="4"/>
  <c r="AJ9610" i="4"/>
  <c r="AJ9622" i="4"/>
  <c r="AJ9634" i="4"/>
  <c r="AJ9646" i="4"/>
  <c r="AJ9658" i="4"/>
  <c r="AJ9670" i="4"/>
  <c r="AJ9682" i="4"/>
  <c r="AJ9694" i="4"/>
  <c r="AJ9706" i="4"/>
  <c r="AJ9718" i="4"/>
  <c r="AJ9730" i="4"/>
  <c r="AJ9742" i="4"/>
  <c r="AJ9754" i="4"/>
  <c r="AJ9766" i="4"/>
  <c r="AJ9778" i="4"/>
  <c r="AJ9790" i="4"/>
  <c r="AJ9802" i="4"/>
  <c r="AJ9814" i="4"/>
  <c r="AJ9826" i="4"/>
  <c r="AJ9838" i="4"/>
  <c r="AJ9850" i="4"/>
  <c r="AJ9862" i="4"/>
  <c r="AJ9874" i="4"/>
  <c r="AJ9886" i="4"/>
  <c r="AJ9898" i="4"/>
  <c r="AJ9910" i="4"/>
  <c r="AJ9922" i="4"/>
  <c r="AJ9934" i="4"/>
  <c r="AJ9946" i="4"/>
  <c r="AJ9958" i="4"/>
  <c r="AJ9970" i="4"/>
  <c r="AJ9982" i="4"/>
  <c r="AJ9994" i="4"/>
  <c r="AJ10006" i="4"/>
  <c r="AJ10018" i="4"/>
  <c r="AJ10030" i="4"/>
  <c r="AJ10042" i="4"/>
  <c r="AJ10054" i="4"/>
  <c r="AJ10066" i="4"/>
  <c r="AJ10078" i="4"/>
  <c r="AJ10090" i="4"/>
  <c r="AJ10102" i="4"/>
  <c r="AJ10114" i="4"/>
  <c r="AJ10126" i="4"/>
  <c r="AJ10138" i="4"/>
  <c r="AJ10150" i="4"/>
  <c r="AJ10162" i="4"/>
  <c r="AJ10174" i="4"/>
  <c r="AJ10186" i="4"/>
  <c r="AJ10198" i="4"/>
  <c r="AJ10210" i="4"/>
  <c r="AJ10222" i="4"/>
  <c r="AJ10234" i="4"/>
  <c r="AJ10246" i="4"/>
  <c r="AJ10258" i="4"/>
  <c r="AJ10270" i="4"/>
  <c r="AJ10282" i="4"/>
  <c r="AJ10294" i="4"/>
  <c r="AJ10306" i="4"/>
  <c r="AJ10318" i="4"/>
  <c r="AJ10330" i="4"/>
  <c r="AJ7733" i="4"/>
  <c r="AJ7830" i="4"/>
  <c r="AJ7878" i="4"/>
  <c r="AJ7926" i="4"/>
  <c r="AJ7974" i="4"/>
  <c r="AJ8022" i="4"/>
  <c r="AJ8058" i="4"/>
  <c r="AJ8094" i="4"/>
  <c r="AJ8130" i="4"/>
  <c r="AJ8166" i="4"/>
  <c r="AJ8192" i="4"/>
  <c r="AJ8215" i="4"/>
  <c r="AJ8234" i="4"/>
  <c r="AJ8252" i="4"/>
  <c r="AJ8270" i="4"/>
  <c r="AJ8288" i="4"/>
  <c r="AJ8306" i="4"/>
  <c r="AJ8324" i="4"/>
  <c r="AJ8342" i="4"/>
  <c r="AJ8360" i="4"/>
  <c r="AJ8378" i="4"/>
  <c r="AJ8396" i="4"/>
  <c r="AJ8414" i="4"/>
  <c r="AJ8432" i="4"/>
  <c r="AJ8450" i="4"/>
  <c r="AJ8468" i="4"/>
  <c r="AJ8486" i="4"/>
  <c r="AJ8504" i="4"/>
  <c r="AJ8522" i="4"/>
  <c r="AJ8540" i="4"/>
  <c r="AJ8558" i="4"/>
  <c r="AJ8576" i="4"/>
  <c r="AJ8594" i="4"/>
  <c r="AJ8612" i="4"/>
  <c r="AJ8630" i="4"/>
  <c r="AJ8648" i="4"/>
  <c r="AJ8666" i="4"/>
  <c r="AJ8684" i="4"/>
  <c r="AJ8702" i="4"/>
  <c r="AJ8719" i="4"/>
  <c r="AJ8735" i="4"/>
  <c r="AJ8750" i="4"/>
  <c r="AJ8767" i="4"/>
  <c r="AJ8783" i="4"/>
  <c r="AJ8798" i="4"/>
  <c r="AJ8815" i="4"/>
  <c r="AJ8831" i="4"/>
  <c r="AJ8846" i="4"/>
  <c r="AJ8863" i="4"/>
  <c r="AJ8879" i="4"/>
  <c r="AJ8894" i="4"/>
  <c r="AJ8911" i="4"/>
  <c r="AJ8927" i="4"/>
  <c r="AJ8939" i="4"/>
  <c r="AJ8951" i="4"/>
  <c r="AJ8963" i="4"/>
  <c r="AJ8975" i="4"/>
  <c r="AJ8987" i="4"/>
  <c r="AJ8999" i="4"/>
  <c r="AJ9011" i="4"/>
  <c r="AJ9023" i="4"/>
  <c r="AJ9035" i="4"/>
  <c r="AJ9047" i="4"/>
  <c r="AJ9059" i="4"/>
  <c r="AJ7745" i="4"/>
  <c r="AJ7834" i="4"/>
  <c r="AJ7882" i="4"/>
  <c r="AJ7930" i="4"/>
  <c r="AJ7978" i="4"/>
  <c r="AJ8026" i="4"/>
  <c r="AJ8062" i="4"/>
  <c r="AJ8098" i="4"/>
  <c r="AJ8134" i="4"/>
  <c r="AJ8168" i="4"/>
  <c r="AJ8194" i="4"/>
  <c r="AJ8216" i="4"/>
  <c r="AJ8237" i="4"/>
  <c r="AJ8254" i="4"/>
  <c r="AJ8273" i="4"/>
  <c r="AJ8290" i="4"/>
  <c r="AJ8309" i="4"/>
  <c r="AJ8326" i="4"/>
  <c r="AJ8345" i="4"/>
  <c r="AJ8362" i="4"/>
  <c r="AJ8381" i="4"/>
  <c r="AJ8398" i="4"/>
  <c r="AJ8417" i="4"/>
  <c r="AJ8434" i="4"/>
  <c r="AJ8453" i="4"/>
  <c r="AJ8470" i="4"/>
  <c r="AJ8489" i="4"/>
  <c r="AJ8506" i="4"/>
  <c r="AJ8525" i="4"/>
  <c r="AJ8542" i="4"/>
  <c r="AJ8561" i="4"/>
  <c r="AJ7757" i="4"/>
  <c r="AJ7841" i="4"/>
  <c r="AJ7889" i="4"/>
  <c r="AJ7937" i="4"/>
  <c r="AJ7985" i="4"/>
  <c r="AJ8028" i="4"/>
  <c r="AJ8064" i="4"/>
  <c r="AJ8100" i="4"/>
  <c r="AJ8136" i="4"/>
  <c r="AJ8170" i="4"/>
  <c r="AJ8196" i="4"/>
  <c r="AJ8218" i="4"/>
  <c r="AJ8238" i="4"/>
  <c r="AJ8256" i="4"/>
  <c r="AJ8274" i="4"/>
  <c r="AJ8292" i="4"/>
  <c r="AJ8310" i="4"/>
  <c r="AJ8328" i="4"/>
  <c r="AJ8346" i="4"/>
  <c r="AJ8364" i="4"/>
  <c r="AJ8382" i="4"/>
  <c r="AJ8400" i="4"/>
  <c r="AJ8418" i="4"/>
  <c r="AJ8436" i="4"/>
  <c r="AJ8454" i="4"/>
  <c r="AJ8472" i="4"/>
  <c r="AJ8490" i="4"/>
  <c r="AJ8508" i="4"/>
  <c r="AJ8526" i="4"/>
  <c r="AJ8544" i="4"/>
  <c r="AJ8562" i="4"/>
  <c r="AJ8580" i="4"/>
  <c r="AJ8598" i="4"/>
  <c r="AJ8616" i="4"/>
  <c r="AJ8634" i="4"/>
  <c r="AJ8652" i="4"/>
  <c r="AJ8670" i="4"/>
  <c r="AJ8688" i="4"/>
  <c r="AJ8706" i="4"/>
  <c r="AJ8722" i="4"/>
  <c r="AJ8737" i="4"/>
  <c r="AJ8754" i="4"/>
  <c r="AJ8770" i="4"/>
  <c r="AJ8785" i="4"/>
  <c r="AJ8802" i="4"/>
  <c r="AJ8818" i="4"/>
  <c r="AJ8833" i="4"/>
  <c r="AJ8850" i="4"/>
  <c r="AJ8866" i="4"/>
  <c r="AJ8881" i="4"/>
  <c r="AJ8898" i="4"/>
  <c r="AJ8914" i="4"/>
  <c r="AJ8929" i="4"/>
  <c r="AJ8941" i="4"/>
  <c r="AJ8953" i="4"/>
  <c r="AJ8965" i="4"/>
  <c r="AJ8977" i="4"/>
  <c r="AJ8989" i="4"/>
  <c r="AJ9001" i="4"/>
  <c r="AJ9013" i="4"/>
  <c r="AJ9025" i="4"/>
  <c r="AJ9037" i="4"/>
  <c r="AJ9049" i="4"/>
  <c r="AJ9061" i="4"/>
  <c r="AJ9073" i="4"/>
  <c r="AJ9085" i="4"/>
  <c r="AJ9097" i="4"/>
  <c r="AJ9109" i="4"/>
  <c r="AJ9121" i="4"/>
  <c r="AJ9133" i="4"/>
  <c r="AJ9145" i="4"/>
  <c r="AJ9157" i="4"/>
  <c r="AJ9169" i="4"/>
  <c r="AJ7769" i="4"/>
  <c r="AJ7842" i="4"/>
  <c r="AJ7890" i="4"/>
  <c r="AJ7938" i="4"/>
  <c r="AJ7986" i="4"/>
  <c r="AJ8033" i="4"/>
  <c r="AJ8069" i="4"/>
  <c r="AJ8105" i="4"/>
  <c r="AJ8141" i="4"/>
  <c r="AJ8172" i="4"/>
  <c r="AJ8201" i="4"/>
  <c r="AJ8220" i="4"/>
  <c r="AJ8239" i="4"/>
  <c r="AJ8257" i="4"/>
  <c r="AJ8275" i="4"/>
  <c r="AJ8293" i="4"/>
  <c r="AJ8311" i="4"/>
  <c r="AJ8329" i="4"/>
  <c r="AJ8347" i="4"/>
  <c r="AJ8365" i="4"/>
  <c r="AJ8383" i="4"/>
  <c r="AJ8401" i="4"/>
  <c r="AJ8419" i="4"/>
  <c r="AJ8437" i="4"/>
  <c r="AJ8455" i="4"/>
  <c r="AJ8473" i="4"/>
  <c r="AJ8491" i="4"/>
  <c r="AJ8509" i="4"/>
  <c r="AJ8527" i="4"/>
  <c r="AJ8545" i="4"/>
  <c r="AJ8563" i="4"/>
  <c r="AJ8581" i="4"/>
  <c r="AJ8599" i="4"/>
  <c r="AJ8617" i="4"/>
  <c r="AJ8635" i="4"/>
  <c r="AJ8653" i="4"/>
  <c r="AJ8671" i="4"/>
  <c r="AJ8689" i="4"/>
  <c r="AJ8707" i="4"/>
  <c r="AJ8723" i="4"/>
  <c r="AJ8738" i="4"/>
  <c r="AJ8755" i="4"/>
  <c r="AJ8771" i="4"/>
  <c r="AJ8786" i="4"/>
  <c r="AJ8803" i="4"/>
  <c r="AJ8819" i="4"/>
  <c r="AJ8834" i="4"/>
  <c r="AJ8851" i="4"/>
  <c r="AJ8867" i="4"/>
  <c r="AJ8882" i="4"/>
  <c r="AJ8899" i="4"/>
  <c r="AJ8915" i="4"/>
  <c r="AJ8930" i="4"/>
  <c r="AJ8942" i="4"/>
  <c r="AJ8954" i="4"/>
  <c r="AJ8966" i="4"/>
  <c r="AJ8978" i="4"/>
  <c r="AJ8990" i="4"/>
  <c r="AJ9002" i="4"/>
  <c r="AJ9014" i="4"/>
  <c r="AJ9026" i="4"/>
  <c r="AJ9038" i="4"/>
  <c r="AJ9050" i="4"/>
  <c r="AJ9062" i="4"/>
  <c r="AJ9074" i="4"/>
  <c r="AJ9086" i="4"/>
  <c r="AJ9098" i="4"/>
  <c r="AJ9110" i="4"/>
  <c r="AJ9122" i="4"/>
  <c r="AJ9134" i="4"/>
  <c r="AJ9146" i="4"/>
  <c r="AJ9158" i="4"/>
  <c r="AJ9170" i="4"/>
  <c r="AJ9182" i="4"/>
  <c r="AJ9194" i="4"/>
  <c r="AJ9206" i="4"/>
  <c r="AJ9218" i="4"/>
  <c r="AJ9230" i="4"/>
  <c r="AJ9242" i="4"/>
  <c r="AJ9254" i="4"/>
  <c r="AJ9266" i="4"/>
  <c r="AJ9278" i="4"/>
  <c r="AJ9290" i="4"/>
  <c r="AJ9302" i="4"/>
  <c r="AJ9314" i="4"/>
  <c r="AJ9326" i="4"/>
  <c r="AJ9338" i="4"/>
  <c r="AJ9350" i="4"/>
  <c r="AJ9362" i="4"/>
  <c r="AJ9374" i="4"/>
  <c r="AJ9386" i="4"/>
  <c r="AJ9398" i="4"/>
  <c r="AJ9410" i="4"/>
  <c r="AJ9422" i="4"/>
  <c r="AJ9434" i="4"/>
  <c r="AJ9446" i="4"/>
  <c r="AJ9458" i="4"/>
  <c r="AJ9470" i="4"/>
  <c r="AJ9482" i="4"/>
  <c r="AJ9494" i="4"/>
  <c r="AJ9506" i="4"/>
  <c r="AJ9518" i="4"/>
  <c r="AJ9530" i="4"/>
  <c r="AJ9542" i="4"/>
  <c r="AJ9554" i="4"/>
  <c r="AJ9566" i="4"/>
  <c r="AJ9578" i="4"/>
  <c r="AJ9590" i="4"/>
  <c r="AJ9602" i="4"/>
  <c r="AJ9614" i="4"/>
  <c r="AJ9626" i="4"/>
  <c r="AJ9638" i="4"/>
  <c r="AJ9650" i="4"/>
  <c r="AJ9662" i="4"/>
  <c r="AJ9674" i="4"/>
  <c r="AJ9686" i="4"/>
  <c r="AJ9698" i="4"/>
  <c r="AJ9710" i="4"/>
  <c r="AJ9722" i="4"/>
  <c r="AJ9734" i="4"/>
  <c r="AJ9746" i="4"/>
  <c r="AJ9758" i="4"/>
  <c r="AJ9770" i="4"/>
  <c r="AJ9782" i="4"/>
  <c r="AJ9794" i="4"/>
  <c r="AJ9806" i="4"/>
  <c r="AJ9818" i="4"/>
  <c r="AJ9830" i="4"/>
  <c r="AJ9842" i="4"/>
  <c r="AJ9854" i="4"/>
  <c r="AJ9866" i="4"/>
  <c r="AJ9878" i="4"/>
  <c r="AJ9890" i="4"/>
  <c r="AJ9902" i="4"/>
  <c r="AJ9914" i="4"/>
  <c r="AJ9926" i="4"/>
  <c r="AJ9938" i="4"/>
  <c r="AJ9950" i="4"/>
  <c r="AJ9962" i="4"/>
  <c r="AJ9974" i="4"/>
  <c r="AJ9986" i="4"/>
  <c r="AJ9998" i="4"/>
  <c r="AJ10010" i="4"/>
  <c r="AJ10022" i="4"/>
  <c r="AJ10034" i="4"/>
  <c r="AJ10046" i="4"/>
  <c r="AJ10058" i="4"/>
  <c r="AJ10070" i="4"/>
  <c r="AJ10082" i="4"/>
  <c r="AJ10094" i="4"/>
  <c r="AJ10106" i="4"/>
  <c r="AJ10118" i="4"/>
  <c r="AJ10130" i="4"/>
  <c r="AJ10142" i="4"/>
  <c r="AJ10154" i="4"/>
  <c r="AJ10166" i="4"/>
  <c r="AJ10178" i="4"/>
  <c r="AJ10190" i="4"/>
  <c r="AJ10202" i="4"/>
  <c r="AJ10214" i="4"/>
  <c r="AJ10226" i="4"/>
  <c r="AJ10238" i="4"/>
  <c r="AJ10250" i="4"/>
  <c r="AJ10262" i="4"/>
  <c r="AJ10274" i="4"/>
  <c r="AJ10286" i="4"/>
  <c r="AJ10298" i="4"/>
  <c r="AJ7781" i="4"/>
  <c r="AJ7846" i="4"/>
  <c r="AJ7894" i="4"/>
  <c r="AJ7942" i="4"/>
  <c r="AJ7990" i="4"/>
  <c r="AJ8034" i="4"/>
  <c r="AJ8070" i="4"/>
  <c r="AJ8106" i="4"/>
  <c r="AJ8142" i="4"/>
  <c r="AJ8177" i="4"/>
  <c r="AJ8202" i="4"/>
  <c r="AJ8221" i="4"/>
  <c r="AJ8240" i="4"/>
  <c r="AJ8258" i="4"/>
  <c r="AJ8276" i="4"/>
  <c r="AJ8294" i="4"/>
  <c r="AJ8312" i="4"/>
  <c r="AJ8330" i="4"/>
  <c r="AJ8348" i="4"/>
  <c r="AJ8366" i="4"/>
  <c r="AJ8384" i="4"/>
  <c r="AJ8402" i="4"/>
  <c r="AJ8420" i="4"/>
  <c r="AJ8438" i="4"/>
  <c r="AJ8456" i="4"/>
  <c r="AJ8474" i="4"/>
  <c r="AJ8492" i="4"/>
  <c r="AJ8510" i="4"/>
  <c r="AJ8528" i="4"/>
  <c r="AJ8546" i="4"/>
  <c r="AJ8564" i="4"/>
  <c r="AJ8582" i="4"/>
  <c r="AJ8600" i="4"/>
  <c r="AJ8618" i="4"/>
  <c r="AJ8636" i="4"/>
  <c r="AJ8654" i="4"/>
  <c r="AJ8672" i="4"/>
  <c r="AJ8690" i="4"/>
  <c r="AJ8708" i="4"/>
  <c r="AJ8724" i="4"/>
  <c r="AJ8741" i="4"/>
  <c r="AJ8756" i="4"/>
  <c r="AJ8772" i="4"/>
  <c r="AJ8789" i="4"/>
  <c r="AJ8804" i="4"/>
  <c r="AJ8820" i="4"/>
  <c r="AJ8837" i="4"/>
  <c r="AJ8852" i="4"/>
  <c r="AJ8868" i="4"/>
  <c r="AJ8885" i="4"/>
  <c r="AJ8900" i="4"/>
  <c r="AJ8916" i="4"/>
  <c r="AJ8931" i="4"/>
  <c r="AJ8943" i="4"/>
  <c r="AJ8955" i="4"/>
  <c r="AJ8967" i="4"/>
  <c r="AJ8979" i="4"/>
  <c r="AJ8991" i="4"/>
  <c r="AJ9003" i="4"/>
  <c r="AJ9015" i="4"/>
  <c r="AJ9027" i="4"/>
  <c r="AJ9039" i="4"/>
  <c r="AJ9051" i="4"/>
  <c r="AJ9063" i="4"/>
  <c r="AJ9075" i="4"/>
  <c r="AJ9087" i="4"/>
  <c r="AJ9099" i="4"/>
  <c r="AJ9111" i="4"/>
  <c r="AJ9123" i="4"/>
  <c r="AJ9135" i="4"/>
  <c r="AJ9147" i="4"/>
  <c r="AJ9159" i="4"/>
  <c r="AJ9171" i="4"/>
  <c r="AJ9183" i="4"/>
  <c r="AJ9195" i="4"/>
  <c r="AJ9207" i="4"/>
  <c r="AJ9219" i="4"/>
  <c r="AJ9231" i="4"/>
  <c r="AJ9243" i="4"/>
  <c r="AJ9255" i="4"/>
  <c r="AJ9267" i="4"/>
  <c r="AJ9279" i="4"/>
  <c r="AJ9291" i="4"/>
  <c r="AJ9303" i="4"/>
  <c r="AJ9315" i="4"/>
  <c r="AJ9327" i="4"/>
  <c r="AJ9339" i="4"/>
  <c r="AJ9351" i="4"/>
  <c r="AJ9363" i="4"/>
  <c r="AJ9375" i="4"/>
  <c r="AJ9387" i="4"/>
  <c r="AJ7793" i="4"/>
  <c r="AJ7853" i="4"/>
  <c r="AJ7901" i="4"/>
  <c r="AJ7949" i="4"/>
  <c r="AJ7997" i="4"/>
  <c r="AJ8038" i="4"/>
  <c r="AJ8074" i="4"/>
  <c r="AJ8110" i="4"/>
  <c r="AJ8146" i="4"/>
  <c r="AJ8178" i="4"/>
  <c r="AJ8203" i="4"/>
  <c r="AJ8225" i="4"/>
  <c r="AJ8242" i="4"/>
  <c r="AJ8261" i="4"/>
  <c r="AJ8278" i="4"/>
  <c r="AJ8297" i="4"/>
  <c r="AJ8314" i="4"/>
  <c r="AJ8333" i="4"/>
  <c r="AJ8350" i="4"/>
  <c r="AJ8369" i="4"/>
  <c r="AJ8386" i="4"/>
  <c r="AJ8405" i="4"/>
  <c r="AJ8422" i="4"/>
  <c r="AJ8441" i="4"/>
  <c r="AJ8458" i="4"/>
  <c r="AJ8477" i="4"/>
  <c r="AJ8494" i="4"/>
  <c r="AJ8513" i="4"/>
  <c r="AJ8530" i="4"/>
  <c r="AJ8549" i="4"/>
  <c r="AJ8566" i="4"/>
  <c r="AJ8585" i="4"/>
  <c r="AJ8602" i="4"/>
  <c r="AJ8621" i="4"/>
  <c r="AJ8638" i="4"/>
  <c r="AJ8657" i="4"/>
  <c r="AJ8674" i="4"/>
  <c r="AJ8693" i="4"/>
  <c r="AJ8710" i="4"/>
  <c r="AJ8725" i="4"/>
  <c r="AJ8742" i="4"/>
  <c r="AJ8758" i="4"/>
  <c r="AJ8773" i="4"/>
  <c r="AJ8790" i="4"/>
  <c r="AJ8806" i="4"/>
  <c r="AJ8821" i="4"/>
  <c r="AJ8838" i="4"/>
  <c r="AJ8854" i="4"/>
  <c r="AJ8869" i="4"/>
  <c r="AJ8886" i="4"/>
  <c r="AJ8902" i="4"/>
  <c r="AJ8917" i="4"/>
  <c r="AJ8932" i="4"/>
  <c r="AJ8944" i="4"/>
  <c r="AJ8956" i="4"/>
  <c r="AJ8968" i="4"/>
  <c r="AJ8980" i="4"/>
  <c r="AJ8992" i="4"/>
  <c r="AJ9004" i="4"/>
  <c r="AJ9016" i="4"/>
  <c r="AJ9028" i="4"/>
  <c r="AJ9040" i="4"/>
  <c r="AJ9052" i="4"/>
  <c r="AJ9064" i="4"/>
  <c r="AJ9076" i="4"/>
  <c r="AJ9088" i="4"/>
  <c r="AJ9100" i="4"/>
  <c r="AJ9112" i="4"/>
  <c r="AJ9124" i="4"/>
  <c r="AJ9136" i="4"/>
  <c r="AJ9148" i="4"/>
  <c r="AJ9160" i="4"/>
  <c r="AJ9172" i="4"/>
  <c r="AJ9184" i="4"/>
  <c r="AJ9196" i="4"/>
  <c r="AJ9208" i="4"/>
  <c r="AJ9220" i="4"/>
  <c r="AJ9232" i="4"/>
  <c r="AJ9244" i="4"/>
  <c r="AJ9256" i="4"/>
  <c r="AJ9268" i="4"/>
  <c r="AJ9280" i="4"/>
  <c r="AJ9292" i="4"/>
  <c r="AJ9304" i="4"/>
  <c r="AJ9316" i="4"/>
  <c r="AJ9328" i="4"/>
  <c r="AJ9340" i="4"/>
  <c r="AJ9352" i="4"/>
  <c r="AJ9364" i="4"/>
  <c r="AJ9376" i="4"/>
  <c r="AJ9388" i="4"/>
  <c r="AJ9400" i="4"/>
  <c r="AJ9412" i="4"/>
  <c r="AJ9424" i="4"/>
  <c r="AJ9436" i="4"/>
  <c r="AJ9448" i="4"/>
  <c r="AJ9460" i="4"/>
  <c r="AJ9472" i="4"/>
  <c r="AJ9484" i="4"/>
  <c r="AJ9496" i="4"/>
  <c r="AJ9508" i="4"/>
  <c r="AJ9520" i="4"/>
  <c r="AJ9532" i="4"/>
  <c r="AJ9544" i="4"/>
  <c r="AJ9556" i="4"/>
  <c r="AJ9568" i="4"/>
  <c r="AJ9580" i="4"/>
  <c r="AJ9592" i="4"/>
  <c r="AJ9604" i="4"/>
  <c r="AJ9616" i="4"/>
  <c r="AJ9628" i="4"/>
  <c r="AJ9640" i="4"/>
  <c r="AJ9652" i="4"/>
  <c r="AJ9664" i="4"/>
  <c r="AJ9676" i="4"/>
  <c r="AJ9688" i="4"/>
  <c r="AJ9700" i="4"/>
  <c r="AJ9712" i="4"/>
  <c r="AJ9724" i="4"/>
  <c r="AJ9736" i="4"/>
  <c r="AJ9748" i="4"/>
  <c r="AJ9760" i="4"/>
  <c r="AJ9772" i="4"/>
  <c r="AJ9784" i="4"/>
  <c r="AJ9796" i="4"/>
  <c r="AJ9808" i="4"/>
  <c r="AJ9820" i="4"/>
  <c r="AJ9832" i="4"/>
  <c r="AJ9844" i="4"/>
  <c r="AJ9856" i="4"/>
  <c r="AJ9868" i="4"/>
  <c r="AJ9880" i="4"/>
  <c r="AJ9892" i="4"/>
  <c r="AJ9904" i="4"/>
  <c r="AJ9916" i="4"/>
  <c r="AJ9928" i="4"/>
  <c r="AJ9940" i="4"/>
  <c r="AJ9952" i="4"/>
  <c r="AJ9964" i="4"/>
  <c r="AJ9976" i="4"/>
  <c r="AJ9988" i="4"/>
  <c r="AJ10000" i="4"/>
  <c r="AJ10012" i="4"/>
  <c r="AJ10024" i="4"/>
  <c r="AJ10036" i="4"/>
  <c r="AJ10048" i="4"/>
  <c r="AJ10060" i="4"/>
  <c r="AJ10072" i="4"/>
  <c r="AJ10084" i="4"/>
  <c r="AJ10096" i="4"/>
  <c r="AJ10108" i="4"/>
  <c r="AJ10120" i="4"/>
  <c r="AJ10132" i="4"/>
  <c r="AJ10144" i="4"/>
  <c r="AJ10156" i="4"/>
  <c r="AJ10168" i="4"/>
  <c r="AJ10180" i="4"/>
  <c r="AJ10192" i="4"/>
  <c r="AJ10204" i="4"/>
  <c r="AJ10216" i="4"/>
  <c r="AJ10228" i="4"/>
  <c r="AJ10240" i="4"/>
  <c r="AJ10252" i="4"/>
  <c r="AJ10264" i="4"/>
  <c r="AJ10276" i="4"/>
  <c r="AJ10288" i="4"/>
  <c r="AJ10300" i="4"/>
  <c r="AJ10312" i="4"/>
  <c r="AJ10324" i="4"/>
  <c r="AJ10336" i="4"/>
  <c r="AJ7805" i="4"/>
  <c r="AJ7854" i="4"/>
  <c r="AJ7902" i="4"/>
  <c r="AJ7950" i="4"/>
  <c r="AJ7998" i="4"/>
  <c r="AJ8040" i="4"/>
  <c r="AJ8076" i="4"/>
  <c r="AJ8112" i="4"/>
  <c r="AJ8148" i="4"/>
  <c r="AJ8180" i="4"/>
  <c r="AJ8204" i="4"/>
  <c r="AJ8226" i="4"/>
  <c r="AJ8244" i="4"/>
  <c r="AJ8262" i="4"/>
  <c r="AJ8280" i="4"/>
  <c r="AJ8298" i="4"/>
  <c r="AJ8316" i="4"/>
  <c r="AJ8334" i="4"/>
  <c r="AJ8352" i="4"/>
  <c r="AJ8370" i="4"/>
  <c r="AJ8388" i="4"/>
  <c r="AJ8406" i="4"/>
  <c r="AJ8424" i="4"/>
  <c r="AJ8442" i="4"/>
  <c r="AJ8460" i="4"/>
  <c r="AJ8478" i="4"/>
  <c r="AJ8496" i="4"/>
  <c r="AJ8514" i="4"/>
  <c r="AJ8532" i="4"/>
  <c r="AJ8550" i="4"/>
  <c r="AJ8568" i="4"/>
  <c r="AJ8586" i="4"/>
  <c r="AJ8604" i="4"/>
  <c r="AJ8622" i="4"/>
  <c r="AJ8640" i="4"/>
  <c r="AJ8658" i="4"/>
  <c r="AJ8676" i="4"/>
  <c r="AJ8694" i="4"/>
  <c r="AJ8711" i="4"/>
  <c r="AJ8726" i="4"/>
  <c r="AJ8743" i="4"/>
  <c r="AJ8759" i="4"/>
  <c r="AJ8774" i="4"/>
  <c r="AJ8791" i="4"/>
  <c r="AJ8807" i="4"/>
  <c r="AJ8822" i="4"/>
  <c r="AJ8839" i="4"/>
  <c r="AJ8855" i="4"/>
  <c r="AJ8870" i="4"/>
  <c r="AJ8887" i="4"/>
  <c r="AJ8903" i="4"/>
  <c r="AJ8918" i="4"/>
  <c r="AJ8933" i="4"/>
  <c r="AJ8945" i="4"/>
  <c r="AJ8957" i="4"/>
  <c r="AJ8969" i="4"/>
  <c r="AJ7806" i="4"/>
  <c r="AJ7858" i="4"/>
  <c r="AJ7906" i="4"/>
  <c r="AJ7954" i="4"/>
  <c r="AJ8002" i="4"/>
  <c r="AJ8045" i="4"/>
  <c r="AJ8081" i="4"/>
  <c r="AJ8117" i="4"/>
  <c r="AJ8153" i="4"/>
  <c r="AJ8182" i="4"/>
  <c r="AJ8206" i="4"/>
  <c r="AJ8227" i="4"/>
  <c r="AJ8245" i="4"/>
  <c r="AJ8263" i="4"/>
  <c r="AJ8281" i="4"/>
  <c r="AJ8299" i="4"/>
  <c r="AJ8317" i="4"/>
  <c r="AJ8335" i="4"/>
  <c r="AJ8353" i="4"/>
  <c r="AJ8371" i="4"/>
  <c r="AJ8389" i="4"/>
  <c r="AJ8407" i="4"/>
  <c r="AJ8425" i="4"/>
  <c r="AJ8443" i="4"/>
  <c r="AJ8461" i="4"/>
  <c r="AJ8479" i="4"/>
  <c r="AJ8497" i="4"/>
  <c r="AJ8515" i="4"/>
  <c r="AJ8533" i="4"/>
  <c r="AJ8551" i="4"/>
  <c r="AJ8569" i="4"/>
  <c r="AJ7817" i="4"/>
  <c r="AJ7865" i="4"/>
  <c r="AJ7913" i="4"/>
  <c r="AJ7961" i="4"/>
  <c r="AJ8009" i="4"/>
  <c r="AJ8046" i="4"/>
  <c r="AJ8082" i="4"/>
  <c r="AJ8118" i="4"/>
  <c r="AJ8154" i="4"/>
  <c r="AJ8184" i="4"/>
  <c r="AJ8208" i="4"/>
  <c r="AJ8228" i="4"/>
  <c r="AJ8246" i="4"/>
  <c r="AJ8264" i="4"/>
  <c r="AJ8282" i="4"/>
  <c r="AJ8300" i="4"/>
  <c r="AJ8318" i="4"/>
  <c r="AJ8336" i="4"/>
  <c r="AJ8354" i="4"/>
  <c r="AJ8372" i="4"/>
  <c r="AJ8390" i="4"/>
  <c r="AJ8408" i="4"/>
  <c r="AJ8426" i="4"/>
  <c r="AJ8444" i="4"/>
  <c r="AJ8462" i="4"/>
  <c r="AJ8480" i="4"/>
  <c r="AJ8498" i="4"/>
  <c r="AJ8516" i="4"/>
  <c r="AJ8534" i="4"/>
  <c r="AJ8552" i="4"/>
  <c r="AJ8570" i="4"/>
  <c r="AJ8588" i="4"/>
  <c r="AJ8606" i="4"/>
  <c r="AJ8624" i="4"/>
  <c r="AJ8642" i="4"/>
  <c r="AJ8660" i="4"/>
  <c r="AJ8678" i="4"/>
  <c r="AJ8696" i="4"/>
  <c r="AJ8713" i="4"/>
  <c r="AJ8730" i="4"/>
  <c r="AJ8746" i="4"/>
  <c r="AJ8761" i="4"/>
  <c r="AJ8778" i="4"/>
  <c r="AJ8794" i="4"/>
  <c r="AJ8809" i="4"/>
  <c r="AJ8826" i="4"/>
  <c r="AJ8842" i="4"/>
  <c r="AJ8857" i="4"/>
  <c r="AJ8874" i="4"/>
  <c r="AJ8890" i="4"/>
  <c r="AJ8905" i="4"/>
  <c r="AJ8922" i="4"/>
  <c r="AJ8935" i="4"/>
  <c r="AJ8947" i="4"/>
  <c r="AJ8959" i="4"/>
  <c r="AJ8971" i="4"/>
  <c r="AJ8983" i="4"/>
  <c r="AJ8995" i="4"/>
  <c r="AJ9007" i="4"/>
  <c r="AJ9019" i="4"/>
  <c r="AJ9031" i="4"/>
  <c r="AJ9043" i="4"/>
  <c r="AJ9055" i="4"/>
  <c r="AJ9067" i="4"/>
  <c r="AJ9079" i="4"/>
  <c r="AJ9091" i="4"/>
  <c r="AJ9103" i="4"/>
  <c r="AJ9115" i="4"/>
  <c r="AJ9127" i="4"/>
  <c r="AJ9139" i="4"/>
  <c r="AJ9151" i="4"/>
  <c r="AJ9163" i="4"/>
  <c r="AJ9175" i="4"/>
  <c r="AJ7690" i="4"/>
  <c r="AJ7818" i="4"/>
  <c r="AJ7866" i="4"/>
  <c r="AJ7914" i="4"/>
  <c r="AJ7962" i="4"/>
  <c r="AJ8010" i="4"/>
  <c r="AJ8050" i="4"/>
  <c r="AJ8086" i="4"/>
  <c r="AJ8122" i="4"/>
  <c r="AJ8158" i="4"/>
  <c r="AJ8189" i="4"/>
  <c r="AJ8209" i="4"/>
  <c r="AJ8230" i="4"/>
  <c r="AJ8249" i="4"/>
  <c r="AJ8266" i="4"/>
  <c r="AJ8285" i="4"/>
  <c r="AJ8302" i="4"/>
  <c r="AJ8321" i="4"/>
  <c r="AJ8338" i="4"/>
  <c r="AJ8357" i="4"/>
  <c r="AJ8374" i="4"/>
  <c r="AJ8393" i="4"/>
  <c r="AJ8410" i="4"/>
  <c r="AJ8429" i="4"/>
  <c r="AJ8446" i="4"/>
  <c r="AJ8465" i="4"/>
  <c r="AJ8482" i="4"/>
  <c r="AJ8501" i="4"/>
  <c r="AJ8518" i="4"/>
  <c r="AJ8537" i="4"/>
  <c r="AJ8554" i="4"/>
  <c r="AJ8573" i="4"/>
  <c r="AJ8590" i="4"/>
  <c r="AJ8609" i="4"/>
  <c r="AJ8626" i="4"/>
  <c r="AJ8645" i="4"/>
  <c r="AJ8662" i="4"/>
  <c r="AJ8681" i="4"/>
  <c r="AJ8698" i="4"/>
  <c r="AJ8714" i="4"/>
  <c r="AJ8731" i="4"/>
  <c r="AJ8747" i="4"/>
  <c r="AJ8762" i="4"/>
  <c r="AJ8779" i="4"/>
  <c r="AJ8795" i="4"/>
  <c r="AJ8810" i="4"/>
  <c r="AJ8827" i="4"/>
  <c r="AJ8843" i="4"/>
  <c r="AJ8858" i="4"/>
  <c r="AJ8875" i="4"/>
  <c r="AJ8891" i="4"/>
  <c r="AJ8906" i="4"/>
  <c r="AJ8923" i="4"/>
  <c r="AJ8936" i="4"/>
  <c r="AJ8948" i="4"/>
  <c r="AJ8960" i="4"/>
  <c r="AJ8972" i="4"/>
  <c r="AJ8984" i="4"/>
  <c r="AJ8996" i="4"/>
  <c r="AJ9008" i="4"/>
  <c r="AJ9020" i="4"/>
  <c r="AJ9032" i="4"/>
  <c r="AJ9044" i="4"/>
  <c r="AJ9056" i="4"/>
  <c r="AJ9068" i="4"/>
  <c r="AJ9080" i="4"/>
  <c r="AJ9092" i="4"/>
  <c r="AJ9104" i="4"/>
  <c r="AJ9116" i="4"/>
  <c r="AJ9128" i="4"/>
  <c r="AJ9140" i="4"/>
  <c r="AJ9152" i="4"/>
  <c r="AJ9164" i="4"/>
  <c r="AJ9176" i="4"/>
  <c r="AJ9188" i="4"/>
  <c r="AJ9200" i="4"/>
  <c r="AJ9212" i="4"/>
  <c r="AJ9224" i="4"/>
  <c r="AJ9236" i="4"/>
  <c r="AJ9248" i="4"/>
  <c r="AJ9260" i="4"/>
  <c r="AJ9272" i="4"/>
  <c r="AJ9284" i="4"/>
  <c r="AJ9296" i="4"/>
  <c r="AJ9308" i="4"/>
  <c r="AJ9320" i="4"/>
  <c r="AJ9332" i="4"/>
  <c r="AJ9344" i="4"/>
  <c r="AJ9356" i="4"/>
  <c r="AJ9368" i="4"/>
  <c r="AJ9380" i="4"/>
  <c r="AJ9392" i="4"/>
  <c r="AJ9404" i="4"/>
  <c r="AJ9416" i="4"/>
  <c r="AJ9428" i="4"/>
  <c r="AJ9440" i="4"/>
  <c r="AJ9452" i="4"/>
  <c r="AJ9464" i="4"/>
  <c r="AJ9476" i="4"/>
  <c r="AJ9488" i="4"/>
  <c r="AJ9500" i="4"/>
  <c r="AJ9512" i="4"/>
  <c r="AJ9524" i="4"/>
  <c r="AJ9536" i="4"/>
  <c r="AJ9548" i="4"/>
  <c r="AJ9560" i="4"/>
  <c r="AJ9572" i="4"/>
  <c r="AJ9584" i="4"/>
  <c r="AJ9596" i="4"/>
  <c r="AJ9608" i="4"/>
  <c r="AJ9620" i="4"/>
  <c r="AJ9632" i="4"/>
  <c r="AJ9644" i="4"/>
  <c r="AJ9656" i="4"/>
  <c r="AJ9668" i="4"/>
  <c r="AJ9680" i="4"/>
  <c r="AJ9692" i="4"/>
  <c r="AJ9704" i="4"/>
  <c r="AJ9716" i="4"/>
  <c r="AJ9728" i="4"/>
  <c r="AJ9740" i="4"/>
  <c r="AJ9752" i="4"/>
  <c r="AJ9764" i="4"/>
  <c r="AJ9776" i="4"/>
  <c r="AJ9788" i="4"/>
  <c r="AJ9800" i="4"/>
  <c r="AJ9812" i="4"/>
  <c r="AJ9824" i="4"/>
  <c r="AJ9836" i="4"/>
  <c r="AJ9848" i="4"/>
  <c r="AJ9860" i="4"/>
  <c r="AJ9872" i="4"/>
  <c r="AJ9884" i="4"/>
  <c r="AJ9896" i="4"/>
  <c r="AJ9908" i="4"/>
  <c r="AJ9920" i="4"/>
  <c r="AJ9932" i="4"/>
  <c r="AJ9944" i="4"/>
  <c r="AJ9956" i="4"/>
  <c r="AJ9968" i="4"/>
  <c r="AJ9980" i="4"/>
  <c r="AJ9992" i="4"/>
  <c r="AJ10004" i="4"/>
  <c r="AJ8587" i="4"/>
  <c r="AJ8695" i="4"/>
  <c r="AJ8792" i="4"/>
  <c r="AJ8888" i="4"/>
  <c r="AJ8970" i="4"/>
  <c r="AJ9018" i="4"/>
  <c r="AJ9066" i="4"/>
  <c r="AJ9102" i="4"/>
  <c r="AJ9138" i="4"/>
  <c r="AJ9174" i="4"/>
  <c r="AJ9199" i="4"/>
  <c r="AJ9223" i="4"/>
  <c r="AJ9247" i="4"/>
  <c r="AJ9271" i="4"/>
  <c r="AJ9295" i="4"/>
  <c r="AJ9319" i="4"/>
  <c r="AJ9343" i="4"/>
  <c r="AJ9367" i="4"/>
  <c r="AJ9391" i="4"/>
  <c r="AJ9413" i="4"/>
  <c r="AJ9432" i="4"/>
  <c r="AJ9450" i="4"/>
  <c r="AJ9468" i="4"/>
  <c r="AJ9486" i="4"/>
  <c r="AJ9504" i="4"/>
  <c r="AJ9522" i="4"/>
  <c r="AJ9540" i="4"/>
  <c r="AJ9558" i="4"/>
  <c r="AJ9576" i="4"/>
  <c r="AJ9594" i="4"/>
  <c r="AJ9612" i="4"/>
  <c r="AJ9630" i="4"/>
  <c r="AJ9648" i="4"/>
  <c r="AJ9666" i="4"/>
  <c r="AJ9684" i="4"/>
  <c r="AJ9702" i="4"/>
  <c r="AJ9720" i="4"/>
  <c r="AJ9738" i="4"/>
  <c r="AJ9756" i="4"/>
  <c r="AJ9774" i="4"/>
  <c r="AJ9792" i="4"/>
  <c r="AJ9810" i="4"/>
  <c r="AJ9828" i="4"/>
  <c r="AJ9846" i="4"/>
  <c r="AJ9864" i="4"/>
  <c r="AJ9882" i="4"/>
  <c r="AJ9900" i="4"/>
  <c r="AJ9918" i="4"/>
  <c r="AJ9936" i="4"/>
  <c r="AJ9954" i="4"/>
  <c r="AJ9972" i="4"/>
  <c r="AJ9990" i="4"/>
  <c r="AJ10008" i="4"/>
  <c r="AJ10025" i="4"/>
  <c r="AJ10040" i="4"/>
  <c r="AJ10056" i="4"/>
  <c r="AJ10073" i="4"/>
  <c r="AJ10088" i="4"/>
  <c r="AJ10104" i="4"/>
  <c r="AJ10121" i="4"/>
  <c r="AJ10136" i="4"/>
  <c r="AJ10152" i="4"/>
  <c r="AJ10169" i="4"/>
  <c r="AJ10184" i="4"/>
  <c r="AJ10200" i="4"/>
  <c r="AJ10217" i="4"/>
  <c r="AJ8597" i="4"/>
  <c r="AJ8705" i="4"/>
  <c r="AJ8801" i="4"/>
  <c r="AJ8897" i="4"/>
  <c r="AJ8976" i="4"/>
  <c r="AJ9024" i="4"/>
  <c r="AJ9071" i="4"/>
  <c r="AJ9107" i="4"/>
  <c r="AJ9143" i="4"/>
  <c r="AJ9179" i="4"/>
  <c r="AJ9203" i="4"/>
  <c r="AJ9227" i="4"/>
  <c r="AJ9251" i="4"/>
  <c r="AJ9275" i="4"/>
  <c r="AJ9299" i="4"/>
  <c r="AJ9323" i="4"/>
  <c r="AJ9347" i="4"/>
  <c r="AJ9371" i="4"/>
  <c r="AJ9395" i="4"/>
  <c r="AJ9414" i="4"/>
  <c r="AJ9433" i="4"/>
  <c r="AJ9451" i="4"/>
  <c r="AJ9469" i="4"/>
  <c r="AJ9487" i="4"/>
  <c r="AJ9505" i="4"/>
  <c r="AJ9523" i="4"/>
  <c r="AJ9541" i="4"/>
  <c r="AJ9559" i="4"/>
  <c r="AJ9577" i="4"/>
  <c r="AJ9595" i="4"/>
  <c r="AJ9613" i="4"/>
  <c r="AJ9631" i="4"/>
  <c r="AJ9649" i="4"/>
  <c r="AJ9667" i="4"/>
  <c r="AJ9685" i="4"/>
  <c r="AJ9703" i="4"/>
  <c r="AJ9721" i="4"/>
  <c r="AJ9739" i="4"/>
  <c r="AJ9757" i="4"/>
  <c r="AJ9775" i="4"/>
  <c r="AJ9793" i="4"/>
  <c r="AJ9811" i="4"/>
  <c r="AJ9829" i="4"/>
  <c r="AJ9847" i="4"/>
  <c r="AJ9865" i="4"/>
  <c r="AJ9883" i="4"/>
  <c r="AJ9901" i="4"/>
  <c r="AJ9919" i="4"/>
  <c r="AJ9937" i="4"/>
  <c r="AJ9955" i="4"/>
  <c r="AJ9973" i="4"/>
  <c r="AJ9991" i="4"/>
  <c r="AJ10009" i="4"/>
  <c r="AJ10026" i="4"/>
  <c r="AJ10041" i="4"/>
  <c r="AJ10057" i="4"/>
  <c r="AJ10074" i="4"/>
  <c r="AJ10089" i="4"/>
  <c r="AJ10105" i="4"/>
  <c r="AJ10122" i="4"/>
  <c r="AJ10137" i="4"/>
  <c r="AJ10153" i="4"/>
  <c r="AJ10170" i="4"/>
  <c r="AJ10185" i="4"/>
  <c r="AJ10201" i="4"/>
  <c r="AJ10218" i="4"/>
  <c r="AJ10233" i="4"/>
  <c r="AJ10249" i="4"/>
  <c r="AJ10266" i="4"/>
  <c r="AJ10281" i="4"/>
  <c r="AJ10297" i="4"/>
  <c r="AJ10313" i="4"/>
  <c r="AJ10327" i="4"/>
  <c r="AJ10341" i="4"/>
  <c r="AJ10353" i="4"/>
  <c r="AJ10365" i="4"/>
  <c r="AJ10377" i="4"/>
  <c r="AJ10389" i="4"/>
  <c r="AJ10401" i="4"/>
  <c r="AJ10413" i="4"/>
  <c r="AJ10425" i="4"/>
  <c r="AJ10437" i="4"/>
  <c r="AJ10449" i="4"/>
  <c r="AJ10461" i="4"/>
  <c r="AJ10473" i="4"/>
  <c r="AJ10485" i="4"/>
  <c r="AJ10497" i="4"/>
  <c r="AJ10509" i="4"/>
  <c r="AJ10521" i="4"/>
  <c r="AJ10533" i="4"/>
  <c r="AJ10545" i="4"/>
  <c r="AJ10557" i="4"/>
  <c r="AJ10569" i="4"/>
  <c r="AJ10581" i="4"/>
  <c r="AJ10593" i="4"/>
  <c r="AJ10605" i="4"/>
  <c r="AJ10617" i="4"/>
  <c r="AJ8605" i="4"/>
  <c r="AJ8712" i="4"/>
  <c r="AJ8808" i="4"/>
  <c r="AJ8904" i="4"/>
  <c r="AJ8614" i="4"/>
  <c r="AJ8623" i="4"/>
  <c r="AJ8729" i="4"/>
  <c r="AJ8825" i="4"/>
  <c r="AJ8921" i="4"/>
  <c r="AJ8988" i="4"/>
  <c r="AJ9036" i="4"/>
  <c r="AJ9078" i="4"/>
  <c r="AJ9114" i="4"/>
  <c r="AJ9150" i="4"/>
  <c r="AJ9185" i="4"/>
  <c r="AJ9209" i="4"/>
  <c r="AJ9233" i="4"/>
  <c r="AJ9257" i="4"/>
  <c r="AJ9281" i="4"/>
  <c r="AJ9305" i="4"/>
  <c r="AJ9329" i="4"/>
  <c r="AJ9353" i="4"/>
  <c r="AJ8633" i="4"/>
  <c r="AJ8736" i="4"/>
  <c r="AJ8832" i="4"/>
  <c r="AJ8928" i="4"/>
  <c r="AJ8993" i="4"/>
  <c r="AJ9041" i="4"/>
  <c r="AJ9083" i="4"/>
  <c r="AJ9119" i="4"/>
  <c r="AJ9155" i="4"/>
  <c r="AJ9186" i="4"/>
  <c r="AJ9210" i="4"/>
  <c r="AJ9234" i="4"/>
  <c r="AJ9258" i="4"/>
  <c r="AJ9282" i="4"/>
  <c r="AJ9306" i="4"/>
  <c r="AJ9330" i="4"/>
  <c r="AJ9354" i="4"/>
  <c r="AJ9378" i="4"/>
  <c r="AJ9401" i="4"/>
  <c r="AJ9421" i="4"/>
  <c r="AJ9439" i="4"/>
  <c r="AJ9457" i="4"/>
  <c r="AJ9475" i="4"/>
  <c r="AJ9493" i="4"/>
  <c r="AJ9511" i="4"/>
  <c r="AJ9529" i="4"/>
  <c r="AJ9547" i="4"/>
  <c r="AJ9565" i="4"/>
  <c r="AJ9583" i="4"/>
  <c r="AJ9601" i="4"/>
  <c r="AJ9619" i="4"/>
  <c r="AJ9637" i="4"/>
  <c r="AJ9655" i="4"/>
  <c r="AJ9673" i="4"/>
  <c r="AJ9691" i="4"/>
  <c r="AJ9709" i="4"/>
  <c r="AJ9727" i="4"/>
  <c r="AJ9745" i="4"/>
  <c r="AJ9763" i="4"/>
  <c r="AJ9781" i="4"/>
  <c r="AJ9799" i="4"/>
  <c r="AJ9817" i="4"/>
  <c r="AJ9835" i="4"/>
  <c r="AJ9853" i="4"/>
  <c r="AJ9871" i="4"/>
  <c r="AJ9889" i="4"/>
  <c r="AJ9907" i="4"/>
  <c r="AJ9925" i="4"/>
  <c r="AJ9943" i="4"/>
  <c r="AJ9961" i="4"/>
  <c r="AJ9979" i="4"/>
  <c r="AJ9997" i="4"/>
  <c r="AJ10015" i="4"/>
  <c r="AJ10031" i="4"/>
  <c r="AJ10047" i="4"/>
  <c r="AJ10063" i="4"/>
  <c r="AJ10079" i="4"/>
  <c r="AJ10095" i="4"/>
  <c r="AJ10111" i="4"/>
  <c r="AJ10127" i="4"/>
  <c r="AJ10143" i="4"/>
  <c r="AJ10159" i="4"/>
  <c r="AJ10175" i="4"/>
  <c r="AJ10191" i="4"/>
  <c r="AJ10207" i="4"/>
  <c r="AJ10223" i="4"/>
  <c r="AJ10239" i="4"/>
  <c r="AJ10255" i="4"/>
  <c r="AJ10271" i="4"/>
  <c r="AJ10287" i="4"/>
  <c r="AJ10303" i="4"/>
  <c r="AJ10317" i="4"/>
  <c r="AJ10332" i="4"/>
  <c r="AJ10345" i="4"/>
  <c r="AJ10357" i="4"/>
  <c r="AJ10369" i="4"/>
  <c r="AJ10381" i="4"/>
  <c r="AJ10393" i="4"/>
  <c r="AJ10405" i="4"/>
  <c r="AJ10417" i="4"/>
  <c r="AJ10429" i="4"/>
  <c r="AJ10441" i="4"/>
  <c r="AJ10453" i="4"/>
  <c r="AJ10465" i="4"/>
  <c r="AJ10477" i="4"/>
  <c r="AJ10489" i="4"/>
  <c r="AJ10501" i="4"/>
  <c r="AJ10513" i="4"/>
  <c r="AJ10525" i="4"/>
  <c r="AJ10537" i="4"/>
  <c r="AJ10549" i="4"/>
  <c r="AJ10561" i="4"/>
  <c r="AJ10573" i="4"/>
  <c r="AJ10585" i="4"/>
  <c r="AJ10597" i="4"/>
  <c r="AJ10609" i="4"/>
  <c r="AJ10621" i="4"/>
  <c r="AJ8641" i="4"/>
  <c r="AJ8744" i="4"/>
  <c r="AJ8840" i="4"/>
  <c r="AJ8934" i="4"/>
  <c r="AJ8994" i="4"/>
  <c r="AJ9042" i="4"/>
  <c r="AJ9084" i="4"/>
  <c r="AJ9120" i="4"/>
  <c r="AJ9156" i="4"/>
  <c r="AJ9187" i="4"/>
  <c r="AJ9211" i="4"/>
  <c r="AJ9235" i="4"/>
  <c r="AJ9259" i="4"/>
  <c r="AJ9283" i="4"/>
  <c r="AJ9307" i="4"/>
  <c r="AJ9331" i="4"/>
  <c r="AJ9355" i="4"/>
  <c r="AJ9379" i="4"/>
  <c r="AJ9402" i="4"/>
  <c r="AJ9423" i="4"/>
  <c r="AJ9441" i="4"/>
  <c r="AJ9459" i="4"/>
  <c r="AJ9477" i="4"/>
  <c r="AJ9495" i="4"/>
  <c r="AJ9513" i="4"/>
  <c r="AJ9531" i="4"/>
  <c r="AJ9549" i="4"/>
  <c r="AJ9567" i="4"/>
  <c r="AJ9585" i="4"/>
  <c r="AJ9603" i="4"/>
  <c r="AJ9621" i="4"/>
  <c r="AJ9639" i="4"/>
  <c r="AJ9657" i="4"/>
  <c r="AJ9675" i="4"/>
  <c r="AJ9693" i="4"/>
  <c r="AJ9711" i="4"/>
  <c r="AJ9729" i="4"/>
  <c r="AJ9747" i="4"/>
  <c r="AJ9765" i="4"/>
  <c r="AJ9783" i="4"/>
  <c r="AJ9801" i="4"/>
  <c r="AJ9819" i="4"/>
  <c r="AJ9837" i="4"/>
  <c r="AJ9855" i="4"/>
  <c r="AJ9873" i="4"/>
  <c r="AJ9891" i="4"/>
  <c r="AJ8650" i="4"/>
  <c r="AJ8753" i="4"/>
  <c r="AJ8849" i="4"/>
  <c r="AJ8940" i="4"/>
  <c r="AJ9000" i="4"/>
  <c r="AJ9048" i="4"/>
  <c r="AJ9089" i="4"/>
  <c r="AJ9125" i="4"/>
  <c r="AJ9161" i="4"/>
  <c r="AJ9191" i="4"/>
  <c r="AJ9215" i="4"/>
  <c r="AJ9239" i="4"/>
  <c r="AJ9263" i="4"/>
  <c r="AJ9287" i="4"/>
  <c r="AJ9311" i="4"/>
  <c r="AJ9335" i="4"/>
  <c r="AJ9359" i="4"/>
  <c r="AJ9383" i="4"/>
  <c r="AJ9403" i="4"/>
  <c r="AJ9425" i="4"/>
  <c r="AJ9443" i="4"/>
  <c r="AJ9461" i="4"/>
  <c r="AJ9479" i="4"/>
  <c r="AJ9497" i="4"/>
  <c r="AJ9515" i="4"/>
  <c r="AJ9533" i="4"/>
  <c r="AJ9551" i="4"/>
  <c r="AJ9569" i="4"/>
  <c r="AJ9587" i="4"/>
  <c r="AJ9605" i="4"/>
  <c r="AJ9623" i="4"/>
  <c r="AJ9641" i="4"/>
  <c r="AJ9659" i="4"/>
  <c r="AJ9677" i="4"/>
  <c r="AJ9695" i="4"/>
  <c r="AJ9713" i="4"/>
  <c r="AJ9731" i="4"/>
  <c r="AJ9749" i="4"/>
  <c r="AJ9767" i="4"/>
  <c r="AJ9785" i="4"/>
  <c r="AJ9803" i="4"/>
  <c r="AJ9821" i="4"/>
  <c r="AJ9839" i="4"/>
  <c r="AJ9857" i="4"/>
  <c r="AJ9875" i="4"/>
  <c r="AJ9893" i="4"/>
  <c r="AJ9911" i="4"/>
  <c r="AJ9929" i="4"/>
  <c r="AJ9947" i="4"/>
  <c r="AJ9965" i="4"/>
  <c r="AJ9983" i="4"/>
  <c r="AJ10001" i="4"/>
  <c r="AJ10017" i="4"/>
  <c r="AJ10033" i="4"/>
  <c r="AJ10050" i="4"/>
  <c r="AJ10065" i="4"/>
  <c r="AJ10081" i="4"/>
  <c r="AJ10098" i="4"/>
  <c r="AJ10113" i="4"/>
  <c r="AJ10129" i="4"/>
  <c r="AJ10146" i="4"/>
  <c r="AJ10161" i="4"/>
  <c r="AJ10177" i="4"/>
  <c r="AJ10194" i="4"/>
  <c r="AJ10209" i="4"/>
  <c r="AJ10225" i="4"/>
  <c r="AJ10242" i="4"/>
  <c r="AJ10257" i="4"/>
  <c r="AJ10273" i="4"/>
  <c r="AJ10290" i="4"/>
  <c r="AJ10305" i="4"/>
  <c r="AJ10320" i="4"/>
  <c r="AJ10334" i="4"/>
  <c r="AJ10347" i="4"/>
  <c r="AJ10359" i="4"/>
  <c r="AJ10371" i="4"/>
  <c r="AJ10383" i="4"/>
  <c r="AJ10395" i="4"/>
  <c r="AJ10407" i="4"/>
  <c r="AJ10419" i="4"/>
  <c r="AJ10431" i="4"/>
  <c r="AJ10443" i="4"/>
  <c r="AJ10455" i="4"/>
  <c r="AJ10467" i="4"/>
  <c r="AJ10479" i="4"/>
  <c r="AJ10491" i="4"/>
  <c r="AJ10503" i="4"/>
  <c r="AJ10515" i="4"/>
  <c r="AJ10527" i="4"/>
  <c r="AJ10539" i="4"/>
  <c r="AJ10551" i="4"/>
  <c r="AJ10563" i="4"/>
  <c r="AJ10575" i="4"/>
  <c r="AJ10587" i="4"/>
  <c r="AJ10599" i="4"/>
  <c r="AJ10611" i="4"/>
  <c r="AJ10623" i="4"/>
  <c r="AJ8659" i="4"/>
  <c r="AJ8856" i="4"/>
  <c r="AJ8669" i="4"/>
  <c r="AJ8677" i="4"/>
  <c r="AJ8777" i="4"/>
  <c r="AJ8873" i="4"/>
  <c r="AJ8958" i="4"/>
  <c r="AJ9012" i="4"/>
  <c r="AJ9060" i="4"/>
  <c r="AJ9096" i="4"/>
  <c r="AJ9132" i="4"/>
  <c r="AJ9168" i="4"/>
  <c r="AJ9197" i="4"/>
  <c r="AJ9221" i="4"/>
  <c r="AJ9245" i="4"/>
  <c r="AJ9269" i="4"/>
  <c r="AJ9293" i="4"/>
  <c r="AJ9317" i="4"/>
  <c r="AJ9341" i="4"/>
  <c r="AJ8578" i="4"/>
  <c r="AJ8686" i="4"/>
  <c r="AJ8784" i="4"/>
  <c r="AJ8880" i="4"/>
  <c r="AJ8964" i="4"/>
  <c r="AJ9017" i="4"/>
  <c r="AJ9065" i="4"/>
  <c r="AJ9101" i="4"/>
  <c r="AJ9137" i="4"/>
  <c r="AJ9173" i="4"/>
  <c r="AJ9198" i="4"/>
  <c r="AJ9222" i="4"/>
  <c r="AJ9246" i="4"/>
  <c r="AJ9270" i="4"/>
  <c r="AJ9294" i="4"/>
  <c r="AJ9318" i="4"/>
  <c r="AJ9342" i="4"/>
  <c r="AJ9366" i="4"/>
  <c r="AJ9390" i="4"/>
  <c r="AJ9411" i="4"/>
  <c r="AJ9431" i="4"/>
  <c r="AJ9449" i="4"/>
  <c r="AJ9467" i="4"/>
  <c r="AJ9485" i="4"/>
  <c r="AJ9503" i="4"/>
  <c r="AJ9521" i="4"/>
  <c r="AJ9539" i="4"/>
  <c r="AJ9557" i="4"/>
  <c r="AJ9575" i="4"/>
  <c r="AJ9593" i="4"/>
  <c r="AJ9611" i="4"/>
  <c r="AJ9629" i="4"/>
  <c r="AJ9647" i="4"/>
  <c r="AJ9665" i="4"/>
  <c r="AJ9683" i="4"/>
  <c r="AJ9701" i="4"/>
  <c r="AJ9719" i="4"/>
  <c r="AJ9737" i="4"/>
  <c r="AJ9755" i="4"/>
  <c r="AJ9773" i="4"/>
  <c r="AJ9791" i="4"/>
  <c r="AJ9809" i="4"/>
  <c r="AJ9827" i="4"/>
  <c r="AJ9845" i="4"/>
  <c r="AJ9863" i="4"/>
  <c r="AJ9881" i="4"/>
  <c r="AJ9899" i="4"/>
  <c r="AJ9917" i="4"/>
  <c r="AJ9935" i="4"/>
  <c r="AJ9953" i="4"/>
  <c r="AJ9971" i="4"/>
  <c r="AJ9989" i="4"/>
  <c r="AJ10007" i="4"/>
  <c r="AJ10023" i="4"/>
  <c r="AJ10039" i="4"/>
  <c r="AJ10055" i="4"/>
  <c r="AJ10071" i="4"/>
  <c r="AJ10087" i="4"/>
  <c r="AJ10103" i="4"/>
  <c r="AJ10119" i="4"/>
  <c r="AJ10135" i="4"/>
  <c r="AJ10151" i="4"/>
  <c r="AJ10167" i="4"/>
  <c r="AJ10183" i="4"/>
  <c r="AJ10199" i="4"/>
  <c r="AJ10215" i="4"/>
  <c r="AJ10231" i="4"/>
  <c r="AJ10247" i="4"/>
  <c r="AJ10263" i="4"/>
  <c r="AJ10279" i="4"/>
  <c r="AJ10295" i="4"/>
  <c r="AJ10310" i="4"/>
  <c r="AJ10325" i="4"/>
  <c r="AJ10339" i="4"/>
  <c r="AJ10351" i="4"/>
  <c r="AJ10363" i="4"/>
  <c r="AJ10375" i="4"/>
  <c r="AJ10387" i="4"/>
  <c r="AJ10399" i="4"/>
  <c r="AJ10411" i="4"/>
  <c r="AJ10423" i="4"/>
  <c r="AJ10435" i="4"/>
  <c r="AJ10447" i="4"/>
  <c r="AJ10459" i="4"/>
  <c r="AJ10471" i="4"/>
  <c r="AJ10483" i="4"/>
  <c r="AJ10495" i="4"/>
  <c r="AJ10507" i="4"/>
  <c r="AJ10519" i="4"/>
  <c r="AJ10531" i="4"/>
  <c r="AJ10543" i="4"/>
  <c r="AJ10555" i="4"/>
  <c r="AJ10567" i="4"/>
  <c r="AJ10579" i="4"/>
  <c r="AJ10591" i="4"/>
  <c r="AJ10603" i="4"/>
  <c r="AJ10615" i="4"/>
  <c r="AJ8760" i="4"/>
  <c r="AJ9030" i="4"/>
  <c r="AJ9149" i="4"/>
  <c r="AJ9229" i="4"/>
  <c r="AJ9301" i="4"/>
  <c r="AJ9372" i="4"/>
  <c r="AJ9415" i="4"/>
  <c r="AJ9453" i="4"/>
  <c r="AJ9489" i="4"/>
  <c r="AJ9525" i="4"/>
  <c r="AJ9561" i="4"/>
  <c r="AJ9597" i="4"/>
  <c r="AJ9633" i="4"/>
  <c r="AJ9669" i="4"/>
  <c r="AJ9705" i="4"/>
  <c r="AJ9741" i="4"/>
  <c r="AJ9777" i="4"/>
  <c r="AJ9813" i="4"/>
  <c r="AJ9849" i="4"/>
  <c r="AJ9885" i="4"/>
  <c r="AJ9915" i="4"/>
  <c r="AJ9948" i="4"/>
  <c r="AJ9978" i="4"/>
  <c r="AJ10011" i="4"/>
  <c r="AJ10037" i="4"/>
  <c r="AJ10064" i="4"/>
  <c r="AJ10092" i="4"/>
  <c r="AJ10117" i="4"/>
  <c r="AJ10147" i="4"/>
  <c r="AJ10173" i="4"/>
  <c r="AJ10203" i="4"/>
  <c r="AJ10229" i="4"/>
  <c r="AJ10253" i="4"/>
  <c r="AJ10277" i="4"/>
  <c r="AJ10301" i="4"/>
  <c r="AJ10322" i="4"/>
  <c r="AJ10343" i="4"/>
  <c r="AJ10361" i="4"/>
  <c r="AJ10379" i="4"/>
  <c r="AJ10397" i="4"/>
  <c r="AJ10415" i="4"/>
  <c r="AJ10433" i="4"/>
  <c r="AJ10451" i="4"/>
  <c r="AJ10469" i="4"/>
  <c r="AJ10487" i="4"/>
  <c r="AJ10505" i="4"/>
  <c r="AJ10523" i="4"/>
  <c r="AJ10541" i="4"/>
  <c r="AJ10559" i="4"/>
  <c r="AJ10577" i="4"/>
  <c r="AJ10595" i="4"/>
  <c r="AJ10613" i="4"/>
  <c r="AJ8768" i="4"/>
  <c r="AJ9053" i="4"/>
  <c r="AJ9162" i="4"/>
  <c r="AJ9240" i="4"/>
  <c r="AJ9312" i="4"/>
  <c r="AJ9373" i="4"/>
  <c r="AJ9419" i="4"/>
  <c r="AJ9455" i="4"/>
  <c r="AJ9491" i="4"/>
  <c r="AJ9527" i="4"/>
  <c r="AJ9563" i="4"/>
  <c r="AJ9599" i="4"/>
  <c r="AJ9635" i="4"/>
  <c r="AJ9671" i="4"/>
  <c r="AJ9707" i="4"/>
  <c r="AJ9743" i="4"/>
  <c r="AJ9779" i="4"/>
  <c r="AJ9815" i="4"/>
  <c r="AJ9851" i="4"/>
  <c r="AJ9887" i="4"/>
  <c r="AJ9921" i="4"/>
  <c r="AJ9949" i="4"/>
  <c r="AJ9981" i="4"/>
  <c r="AJ10013" i="4"/>
  <c r="AJ10038" i="4"/>
  <c r="AJ10067" i="4"/>
  <c r="AJ10093" i="4"/>
  <c r="AJ10123" i="4"/>
  <c r="AJ10148" i="4"/>
  <c r="AJ10176" i="4"/>
  <c r="AJ10205" i="4"/>
  <c r="AJ10230" i="4"/>
  <c r="AJ10254" i="4"/>
  <c r="AJ10278" i="4"/>
  <c r="AJ10302" i="4"/>
  <c r="AJ10323" i="4"/>
  <c r="AJ10344" i="4"/>
  <c r="AJ10362" i="4"/>
  <c r="AJ10380" i="4"/>
  <c r="AJ10398" i="4"/>
  <c r="AJ10416" i="4"/>
  <c r="AJ10434" i="4"/>
  <c r="AJ10452" i="4"/>
  <c r="AJ10470" i="4"/>
  <c r="AJ10488" i="4"/>
  <c r="AJ10506" i="4"/>
  <c r="AJ10524" i="4"/>
  <c r="AJ10542" i="4"/>
  <c r="AJ10560" i="4"/>
  <c r="AJ10578" i="4"/>
  <c r="AJ10596" i="4"/>
  <c r="AJ10614" i="4"/>
  <c r="AJ9241" i="4"/>
  <c r="AJ9313" i="4"/>
  <c r="AJ9377" i="4"/>
  <c r="AJ9420" i="4"/>
  <c r="AJ9456" i="4"/>
  <c r="AJ9528" i="4"/>
  <c r="AJ9564" i="4"/>
  <c r="AJ9600" i="4"/>
  <c r="AJ9636" i="4"/>
  <c r="AJ9672" i="4"/>
  <c r="AJ9708" i="4"/>
  <c r="AJ9744" i="4"/>
  <c r="AJ9780" i="4"/>
  <c r="AJ9816" i="4"/>
  <c r="AJ9852" i="4"/>
  <c r="AJ9888" i="4"/>
  <c r="AJ9923" i="4"/>
  <c r="AJ9951" i="4"/>
  <c r="AJ9984" i="4"/>
  <c r="AJ10014" i="4"/>
  <c r="AJ10043" i="4"/>
  <c r="AJ10068" i="4"/>
  <c r="AJ10097" i="4"/>
  <c r="AJ10124" i="4"/>
  <c r="AJ10149" i="4"/>
  <c r="AJ10179" i="4"/>
  <c r="AJ10206" i="4"/>
  <c r="AJ10232" i="4"/>
  <c r="AJ10256" i="4"/>
  <c r="AJ10280" i="4"/>
  <c r="AJ10304" i="4"/>
  <c r="AJ10326" i="4"/>
  <c r="AJ10346" i="4"/>
  <c r="AJ10364" i="4"/>
  <c r="AJ10382" i="4"/>
  <c r="AJ10418" i="4"/>
  <c r="AJ10436" i="4"/>
  <c r="AJ10454" i="4"/>
  <c r="AJ10472" i="4"/>
  <c r="AJ10490" i="4"/>
  <c r="AJ10508" i="4"/>
  <c r="AJ10526" i="4"/>
  <c r="AJ10544" i="4"/>
  <c r="AJ10562" i="4"/>
  <c r="AJ10580" i="4"/>
  <c r="AJ10598" i="4"/>
  <c r="AJ10616" i="4"/>
  <c r="AJ9924" i="4"/>
  <c r="AJ10099" i="4"/>
  <c r="AJ10155" i="4"/>
  <c r="AJ10181" i="4"/>
  <c r="AJ10208" i="4"/>
  <c r="AJ10259" i="4"/>
  <c r="AJ10283" i="4"/>
  <c r="AJ10307" i="4"/>
  <c r="AJ10348" i="4"/>
  <c r="AJ10366" i="4"/>
  <c r="AJ10384" i="4"/>
  <c r="AJ10402" i="4"/>
  <c r="AJ10420" i="4"/>
  <c r="AJ10456" i="4"/>
  <c r="AJ10474" i="4"/>
  <c r="AJ10492" i="4"/>
  <c r="AJ10510" i="4"/>
  <c r="AJ10528" i="4"/>
  <c r="AJ10546" i="4"/>
  <c r="AJ10582" i="4"/>
  <c r="AJ10600" i="4"/>
  <c r="AJ8816" i="4"/>
  <c r="AJ9054" i="4"/>
  <c r="AJ9167" i="4"/>
  <c r="AJ9492" i="4"/>
  <c r="AJ10400" i="4"/>
  <c r="AJ8864" i="4"/>
  <c r="AJ9072" i="4"/>
  <c r="AJ9180" i="4"/>
  <c r="AJ9252" i="4"/>
  <c r="AJ9324" i="4"/>
  <c r="AJ9384" i="4"/>
  <c r="AJ9426" i="4"/>
  <c r="AJ9462" i="4"/>
  <c r="AJ9498" i="4"/>
  <c r="AJ9534" i="4"/>
  <c r="AJ9570" i="4"/>
  <c r="AJ9606" i="4"/>
  <c r="AJ9642" i="4"/>
  <c r="AJ9678" i="4"/>
  <c r="AJ9714" i="4"/>
  <c r="AJ9750" i="4"/>
  <c r="AJ9786" i="4"/>
  <c r="AJ9822" i="4"/>
  <c r="AJ9858" i="4"/>
  <c r="AJ9894" i="4"/>
  <c r="AJ9957" i="4"/>
  <c r="AJ9985" i="4"/>
  <c r="AJ10016" i="4"/>
  <c r="AJ10044" i="4"/>
  <c r="AJ10069" i="4"/>
  <c r="AJ10125" i="4"/>
  <c r="AJ10235" i="4"/>
  <c r="AJ10328" i="4"/>
  <c r="AJ10438" i="4"/>
  <c r="AJ10564" i="4"/>
  <c r="AJ8912" i="4"/>
  <c r="AJ9077" i="4"/>
  <c r="AJ9181" i="4"/>
  <c r="AJ9253" i="4"/>
  <c r="AJ9325" i="4"/>
  <c r="AJ9385" i="4"/>
  <c r="AJ9427" i="4"/>
  <c r="AJ9463" i="4"/>
  <c r="AJ9499" i="4"/>
  <c r="AJ9535" i="4"/>
  <c r="AJ9571" i="4"/>
  <c r="AJ9607" i="4"/>
  <c r="AJ9643" i="4"/>
  <c r="AJ9679" i="4"/>
  <c r="AJ9715" i="4"/>
  <c r="AJ9751" i="4"/>
  <c r="AJ9787" i="4"/>
  <c r="AJ9823" i="4"/>
  <c r="AJ9859" i="4"/>
  <c r="AJ9895" i="4"/>
  <c r="AJ9927" i="4"/>
  <c r="AJ9959" i="4"/>
  <c r="AJ9987" i="4"/>
  <c r="AJ10019" i="4"/>
  <c r="AJ10045" i="4"/>
  <c r="AJ10075" i="4"/>
  <c r="AJ10100" i="4"/>
  <c r="AJ10128" i="4"/>
  <c r="AJ10157" i="4"/>
  <c r="AJ10182" i="4"/>
  <c r="AJ10211" i="4"/>
  <c r="AJ10236" i="4"/>
  <c r="AJ10260" i="4"/>
  <c r="AJ10284" i="4"/>
  <c r="AJ10308" i="4"/>
  <c r="AJ10329" i="4"/>
  <c r="AJ10349" i="4"/>
  <c r="AJ10367" i="4"/>
  <c r="AJ10385" i="4"/>
  <c r="AJ10403" i="4"/>
  <c r="AJ10421" i="4"/>
  <c r="AJ10439" i="4"/>
  <c r="AJ10457" i="4"/>
  <c r="AJ10475" i="4"/>
  <c r="AJ10493" i="4"/>
  <c r="AJ10511" i="4"/>
  <c r="AJ10529" i="4"/>
  <c r="AJ10547" i="4"/>
  <c r="AJ10565" i="4"/>
  <c r="AJ10583" i="4"/>
  <c r="AJ10601" i="4"/>
  <c r="AJ10619" i="4"/>
  <c r="AJ10554" i="4"/>
  <c r="AJ8946" i="4"/>
  <c r="AJ9090" i="4"/>
  <c r="AJ9192" i="4"/>
  <c r="AJ9264" i="4"/>
  <c r="AJ9336" i="4"/>
  <c r="AJ9389" i="4"/>
  <c r="AJ9429" i="4"/>
  <c r="AJ9465" i="4"/>
  <c r="AJ9501" i="4"/>
  <c r="AJ9537" i="4"/>
  <c r="AJ9573" i="4"/>
  <c r="AJ9609" i="4"/>
  <c r="AJ9645" i="4"/>
  <c r="AJ9681" i="4"/>
  <c r="AJ9717" i="4"/>
  <c r="AJ9753" i="4"/>
  <c r="AJ9789" i="4"/>
  <c r="AJ9825" i="4"/>
  <c r="AJ9861" i="4"/>
  <c r="AJ9897" i="4"/>
  <c r="AJ9930" i="4"/>
  <c r="AJ9960" i="4"/>
  <c r="AJ9993" i="4"/>
  <c r="AJ10020" i="4"/>
  <c r="AJ10049" i="4"/>
  <c r="AJ10076" i="4"/>
  <c r="AJ10101" i="4"/>
  <c r="AJ10131" i="4"/>
  <c r="AJ10158" i="4"/>
  <c r="AJ10187" i="4"/>
  <c r="AJ10212" i="4"/>
  <c r="AJ10237" i="4"/>
  <c r="AJ10261" i="4"/>
  <c r="AJ10285" i="4"/>
  <c r="AJ10309" i="4"/>
  <c r="AJ10331" i="4"/>
  <c r="AJ10350" i="4"/>
  <c r="AJ10368" i="4"/>
  <c r="AJ10386" i="4"/>
  <c r="AJ10404" i="4"/>
  <c r="AJ10422" i="4"/>
  <c r="AJ10440" i="4"/>
  <c r="AJ10458" i="4"/>
  <c r="AJ10476" i="4"/>
  <c r="AJ10494" i="4"/>
  <c r="AJ10512" i="4"/>
  <c r="AJ10530" i="4"/>
  <c r="AJ10548" i="4"/>
  <c r="AJ10566" i="4"/>
  <c r="AJ10584" i="4"/>
  <c r="AJ10602" i="4"/>
  <c r="AJ10620" i="4"/>
  <c r="AJ9615" i="4"/>
  <c r="AJ9963" i="4"/>
  <c r="AJ10021" i="4"/>
  <c r="AJ10077" i="4"/>
  <c r="AJ10160" i="4"/>
  <c r="AJ10213" i="4"/>
  <c r="AJ10241" i="4"/>
  <c r="AJ10289" i="4"/>
  <c r="AJ10311" i="4"/>
  <c r="AJ10352" i="4"/>
  <c r="AJ10370" i="4"/>
  <c r="AJ10388" i="4"/>
  <c r="AJ10424" i="4"/>
  <c r="AJ10442" i="4"/>
  <c r="AJ10460" i="4"/>
  <c r="AJ10496" i="4"/>
  <c r="AJ10514" i="4"/>
  <c r="AJ10550" i="4"/>
  <c r="AJ10568" i="4"/>
  <c r="AJ10586" i="4"/>
  <c r="AJ10622" i="4"/>
  <c r="AJ10269" i="4"/>
  <c r="AJ10500" i="4"/>
  <c r="AJ10590" i="4"/>
  <c r="AJ8952" i="4"/>
  <c r="AJ9095" i="4"/>
  <c r="AJ9193" i="4"/>
  <c r="AJ9265" i="4"/>
  <c r="AJ9337" i="4"/>
  <c r="AJ9396" i="4"/>
  <c r="AJ9435" i="4"/>
  <c r="AJ9471" i="4"/>
  <c r="AJ9507" i="4"/>
  <c r="AJ9543" i="4"/>
  <c r="AJ9579" i="4"/>
  <c r="AJ9651" i="4"/>
  <c r="AJ9687" i="4"/>
  <c r="AJ9723" i="4"/>
  <c r="AJ9759" i="4"/>
  <c r="AJ9795" i="4"/>
  <c r="AJ9831" i="4"/>
  <c r="AJ9867" i="4"/>
  <c r="AJ9903" i="4"/>
  <c r="AJ9931" i="4"/>
  <c r="AJ9995" i="4"/>
  <c r="AJ10051" i="4"/>
  <c r="AJ10107" i="4"/>
  <c r="AJ10133" i="4"/>
  <c r="AJ10188" i="4"/>
  <c r="AJ10265" i="4"/>
  <c r="AJ10333" i="4"/>
  <c r="AJ10406" i="4"/>
  <c r="AJ10478" i="4"/>
  <c r="AJ10532" i="4"/>
  <c r="AJ10604" i="4"/>
  <c r="AJ10293" i="4"/>
  <c r="AJ8981" i="4"/>
  <c r="AJ9108" i="4"/>
  <c r="AJ9204" i="4"/>
  <c r="AJ9276" i="4"/>
  <c r="AJ9348" i="4"/>
  <c r="AJ9397" i="4"/>
  <c r="AJ9437" i="4"/>
  <c r="AJ9473" i="4"/>
  <c r="AJ9509" i="4"/>
  <c r="AJ9545" i="4"/>
  <c r="AJ9581" i="4"/>
  <c r="AJ9617" i="4"/>
  <c r="AJ9653" i="4"/>
  <c r="AJ9689" i="4"/>
  <c r="AJ9725" i="4"/>
  <c r="AJ9761" i="4"/>
  <c r="AJ9797" i="4"/>
  <c r="AJ9833" i="4"/>
  <c r="AJ9869" i="4"/>
  <c r="AJ9905" i="4"/>
  <c r="AJ9933" i="4"/>
  <c r="AJ9966" i="4"/>
  <c r="AJ9996" i="4"/>
  <c r="AJ10027" i="4"/>
  <c r="AJ10052" i="4"/>
  <c r="AJ10080" i="4"/>
  <c r="AJ10109" i="4"/>
  <c r="AJ10134" i="4"/>
  <c r="AJ10163" i="4"/>
  <c r="AJ10189" i="4"/>
  <c r="AJ10219" i="4"/>
  <c r="AJ10243" i="4"/>
  <c r="AJ10267" i="4"/>
  <c r="AJ10291" i="4"/>
  <c r="AJ10314" i="4"/>
  <c r="AJ10335" i="4"/>
  <c r="AJ10354" i="4"/>
  <c r="AJ10372" i="4"/>
  <c r="AJ10390" i="4"/>
  <c r="AJ10408" i="4"/>
  <c r="AJ10426" i="4"/>
  <c r="AJ10444" i="4"/>
  <c r="AJ10462" i="4"/>
  <c r="AJ10480" i="4"/>
  <c r="AJ10498" i="4"/>
  <c r="AJ10516" i="4"/>
  <c r="AJ10534" i="4"/>
  <c r="AJ10552" i="4"/>
  <c r="AJ10570" i="4"/>
  <c r="AJ10588" i="4"/>
  <c r="AJ10606" i="4"/>
  <c r="AJ10624" i="4"/>
  <c r="AJ9113" i="4"/>
  <c r="AJ9510" i="4"/>
  <c r="AJ9582" i="4"/>
  <c r="AJ9618" i="4"/>
  <c r="AJ9690" i="4"/>
  <c r="AJ9726" i="4"/>
  <c r="AJ9762" i="4"/>
  <c r="AJ9798" i="4"/>
  <c r="AJ9870" i="4"/>
  <c r="AJ9906" i="4"/>
  <c r="AJ9939" i="4"/>
  <c r="AJ9967" i="4"/>
  <c r="AJ9999" i="4"/>
  <c r="AJ10053" i="4"/>
  <c r="AJ10083" i="4"/>
  <c r="AJ10110" i="4"/>
  <c r="AJ10139" i="4"/>
  <c r="AJ10164" i="4"/>
  <c r="AJ10193" i="4"/>
  <c r="AJ10220" i="4"/>
  <c r="AJ10268" i="4"/>
  <c r="AJ10292" i="4"/>
  <c r="AJ10315" i="4"/>
  <c r="AJ10337" i="4"/>
  <c r="AJ10355" i="4"/>
  <c r="AJ10373" i="4"/>
  <c r="AJ10391" i="4"/>
  <c r="AJ10409" i="4"/>
  <c r="AJ10427" i="4"/>
  <c r="AJ10463" i="4"/>
  <c r="AJ10481" i="4"/>
  <c r="AJ10499" i="4"/>
  <c r="AJ10517" i="4"/>
  <c r="AJ10535" i="4"/>
  <c r="AJ10553" i="4"/>
  <c r="AJ10571" i="4"/>
  <c r="AJ10589" i="4"/>
  <c r="AJ10607" i="4"/>
  <c r="AJ10625" i="4"/>
  <c r="AJ10245" i="4"/>
  <c r="AJ10428" i="4"/>
  <c r="AJ10464" i="4"/>
  <c r="AJ10482" i="4"/>
  <c r="AJ10536" i="4"/>
  <c r="AJ10608" i="4"/>
  <c r="AJ8982" i="4"/>
  <c r="AJ9205" i="4"/>
  <c r="AJ9277" i="4"/>
  <c r="AJ9349" i="4"/>
  <c r="AJ9399" i="4"/>
  <c r="AJ9438" i="4"/>
  <c r="AJ9474" i="4"/>
  <c r="AJ9546" i="4"/>
  <c r="AJ9654" i="4"/>
  <c r="AJ9834" i="4"/>
  <c r="AJ10028" i="4"/>
  <c r="AJ10244" i="4"/>
  <c r="AJ10445" i="4"/>
  <c r="AJ10374" i="4"/>
  <c r="AJ9005" i="4"/>
  <c r="AJ9126" i="4"/>
  <c r="AJ9216" i="4"/>
  <c r="AJ9288" i="4"/>
  <c r="AJ9360" i="4"/>
  <c r="AJ9407" i="4"/>
  <c r="AJ9444" i="4"/>
  <c r="AJ9480" i="4"/>
  <c r="AJ9516" i="4"/>
  <c r="AJ9552" i="4"/>
  <c r="AJ9588" i="4"/>
  <c r="AJ9624" i="4"/>
  <c r="AJ9660" i="4"/>
  <c r="AJ9696" i="4"/>
  <c r="AJ9732" i="4"/>
  <c r="AJ9768" i="4"/>
  <c r="AJ9804" i="4"/>
  <c r="AJ9840" i="4"/>
  <c r="AJ9876" i="4"/>
  <c r="AJ9909" i="4"/>
  <c r="AJ9941" i="4"/>
  <c r="AJ9969" i="4"/>
  <c r="AJ10002" i="4"/>
  <c r="AJ10029" i="4"/>
  <c r="AJ10059" i="4"/>
  <c r="AJ10085" i="4"/>
  <c r="AJ10112" i="4"/>
  <c r="AJ10140" i="4"/>
  <c r="AJ10165" i="4"/>
  <c r="AJ10195" i="4"/>
  <c r="AJ10221" i="4"/>
  <c r="AJ10316" i="4"/>
  <c r="AJ10338" i="4"/>
  <c r="AJ10356" i="4"/>
  <c r="AJ10392" i="4"/>
  <c r="AJ10410" i="4"/>
  <c r="AJ10446" i="4"/>
  <c r="AJ10518" i="4"/>
  <c r="AJ10572" i="4"/>
  <c r="AJ9006" i="4"/>
  <c r="AJ9131" i="4"/>
  <c r="AJ9217" i="4"/>
  <c r="AJ9289" i="4"/>
  <c r="AJ9361" i="4"/>
  <c r="AJ9408" i="4"/>
  <c r="AJ9445" i="4"/>
  <c r="AJ9481" i="4"/>
  <c r="AJ9517" i="4"/>
  <c r="AJ9553" i="4"/>
  <c r="AJ9589" i="4"/>
  <c r="AJ9625" i="4"/>
  <c r="AJ9661" i="4"/>
  <c r="AJ9697" i="4"/>
  <c r="AJ9733" i="4"/>
  <c r="AJ9769" i="4"/>
  <c r="AJ9805" i="4"/>
  <c r="AJ9841" i="4"/>
  <c r="AJ9877" i="4"/>
  <c r="AJ9912" i="4"/>
  <c r="AJ9942" i="4"/>
  <c r="AJ9975" i="4"/>
  <c r="AJ10003" i="4"/>
  <c r="AJ10032" i="4"/>
  <c r="AJ10061" i="4"/>
  <c r="AJ10086" i="4"/>
  <c r="AJ10115" i="4"/>
  <c r="AJ10141" i="4"/>
  <c r="AJ10171" i="4"/>
  <c r="AJ10196" i="4"/>
  <c r="AJ10224" i="4"/>
  <c r="AJ10248" i="4"/>
  <c r="AJ10272" i="4"/>
  <c r="AJ10296" i="4"/>
  <c r="AJ10319" i="4"/>
  <c r="AJ10340" i="4"/>
  <c r="AJ10358" i="4"/>
  <c r="AJ10376" i="4"/>
  <c r="AJ10394" i="4"/>
  <c r="AJ10412" i="4"/>
  <c r="AJ10430" i="4"/>
  <c r="AJ10448" i="4"/>
  <c r="AJ10466" i="4"/>
  <c r="AJ10484" i="4"/>
  <c r="AJ10502" i="4"/>
  <c r="AJ10520" i="4"/>
  <c r="AJ10538" i="4"/>
  <c r="AJ10556" i="4"/>
  <c r="AJ10574" i="4"/>
  <c r="AJ10592" i="4"/>
  <c r="AJ10610" i="4"/>
  <c r="AJ8720" i="4"/>
  <c r="AJ9029" i="4"/>
  <c r="AJ9144" i="4"/>
  <c r="AJ9228" i="4"/>
  <c r="AJ9300" i="4"/>
  <c r="AJ9365" i="4"/>
  <c r="AJ9409" i="4"/>
  <c r="AJ9447" i="4"/>
  <c r="AJ9483" i="4"/>
  <c r="AJ9519" i="4"/>
  <c r="AJ9555" i="4"/>
  <c r="AJ9591" i="4"/>
  <c r="AJ9627" i="4"/>
  <c r="AJ9663" i="4"/>
  <c r="AJ9699" i="4"/>
  <c r="AJ9735" i="4"/>
  <c r="AJ9771" i="4"/>
  <c r="AJ9807" i="4"/>
  <c r="AJ9843" i="4"/>
  <c r="AJ9879" i="4"/>
  <c r="AJ9913" i="4"/>
  <c r="AJ9945" i="4"/>
  <c r="AJ9977" i="4"/>
  <c r="AJ10005" i="4"/>
  <c r="AJ10035" i="4"/>
  <c r="AJ10062" i="4"/>
  <c r="AJ10091" i="4"/>
  <c r="AJ10116" i="4"/>
  <c r="AJ10145" i="4"/>
  <c r="AJ10172" i="4"/>
  <c r="AJ10197" i="4"/>
  <c r="AJ10227" i="4"/>
  <c r="AJ10251" i="4"/>
  <c r="AJ10275" i="4"/>
  <c r="AJ10299" i="4"/>
  <c r="AJ10321" i="4"/>
  <c r="AJ10342" i="4"/>
  <c r="AJ10360" i="4"/>
  <c r="AJ10378" i="4"/>
  <c r="AJ10396" i="4"/>
  <c r="AJ10414" i="4"/>
  <c r="AJ10432" i="4"/>
  <c r="AJ10450" i="4"/>
  <c r="AJ10468" i="4"/>
  <c r="AJ10486" i="4"/>
  <c r="AJ10504" i="4"/>
  <c r="AJ10522" i="4"/>
  <c r="AJ10540" i="4"/>
  <c r="AJ10558" i="4"/>
  <c r="AJ10576" i="4"/>
  <c r="AJ10594" i="4"/>
  <c r="AJ10612" i="4"/>
  <c r="AJ2" i="4"/>
  <c r="AJ10618" i="4"/>
  <c r="K23" i="1"/>
  <c r="J23" i="1"/>
  <c r="AL16" i="4" l="1"/>
  <c r="AL28" i="4"/>
  <c r="AL40" i="4"/>
  <c r="AL52" i="4"/>
  <c r="AL64" i="4"/>
  <c r="AL76" i="4"/>
  <c r="AL88" i="4"/>
  <c r="AL100" i="4"/>
  <c r="AL5" i="4"/>
  <c r="AL17" i="4"/>
  <c r="AL29" i="4"/>
  <c r="AL41" i="4"/>
  <c r="AL53" i="4"/>
  <c r="AL65" i="4"/>
  <c r="AL77" i="4"/>
  <c r="AL89" i="4"/>
  <c r="AL101" i="4"/>
  <c r="AL6" i="4"/>
  <c r="AL18" i="4"/>
  <c r="AL30" i="4"/>
  <c r="AL42" i="4"/>
  <c r="AL54" i="4"/>
  <c r="AL66" i="4"/>
  <c r="AL78" i="4"/>
  <c r="AL90" i="4"/>
  <c r="AL102" i="4"/>
  <c r="AL7" i="4"/>
  <c r="AL19" i="4"/>
  <c r="AL31" i="4"/>
  <c r="AL43" i="4"/>
  <c r="AL55" i="4"/>
  <c r="AL67" i="4"/>
  <c r="AL79" i="4"/>
  <c r="AL91" i="4"/>
  <c r="AL8" i="4"/>
  <c r="AL20" i="4"/>
  <c r="AL32" i="4"/>
  <c r="AL44" i="4"/>
  <c r="AL56" i="4"/>
  <c r="AL68" i="4"/>
  <c r="AL80" i="4"/>
  <c r="AL92" i="4"/>
  <c r="AL4" i="4"/>
  <c r="AL9" i="4"/>
  <c r="AL21" i="4"/>
  <c r="AL33" i="4"/>
  <c r="AL45" i="4"/>
  <c r="AL57" i="4"/>
  <c r="AL69" i="4"/>
  <c r="AL81" i="4"/>
  <c r="AL93" i="4"/>
  <c r="AL75" i="4"/>
  <c r="AL10" i="4"/>
  <c r="AL22" i="4"/>
  <c r="AL34" i="4"/>
  <c r="AL46" i="4"/>
  <c r="AL58" i="4"/>
  <c r="AL70" i="4"/>
  <c r="AL82" i="4"/>
  <c r="AL94" i="4"/>
  <c r="AL103" i="4"/>
  <c r="AL11" i="4"/>
  <c r="AL23" i="4"/>
  <c r="AL35" i="4"/>
  <c r="AL47" i="4"/>
  <c r="AL59" i="4"/>
  <c r="AL71" i="4"/>
  <c r="AL83" i="4"/>
  <c r="AL95" i="4"/>
  <c r="AL12" i="4"/>
  <c r="AL24" i="4"/>
  <c r="AL36" i="4"/>
  <c r="AL48" i="4"/>
  <c r="AL60" i="4"/>
  <c r="AL72" i="4"/>
  <c r="AL84" i="4"/>
  <c r="AL96" i="4"/>
  <c r="AL99" i="4"/>
  <c r="AL13" i="4"/>
  <c r="AL25" i="4"/>
  <c r="AL37" i="4"/>
  <c r="AL49" i="4"/>
  <c r="AL61" i="4"/>
  <c r="AL73" i="4"/>
  <c r="AL85" i="4"/>
  <c r="AL97" i="4"/>
  <c r="AL87" i="4"/>
  <c r="AL14" i="4"/>
  <c r="AL26" i="4"/>
  <c r="AL38" i="4"/>
  <c r="AL50" i="4"/>
  <c r="AL62" i="4"/>
  <c r="AL74" i="4"/>
  <c r="AL86" i="4"/>
  <c r="AL98" i="4"/>
  <c r="AL15" i="4"/>
  <c r="AL27" i="4"/>
  <c r="AL39" i="4"/>
  <c r="AL51" i="4"/>
  <c r="AL63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1" i="4"/>
  <c r="B18" i="3"/>
  <c r="F2" i="1" s="1"/>
  <c r="B10" i="3"/>
  <c r="B9" i="3"/>
  <c r="B7" i="3"/>
  <c r="B6" i="3"/>
  <c r="B4" i="3"/>
  <c r="B2" i="3"/>
  <c r="B1" i="3"/>
  <c r="E31" i="1"/>
  <c r="I23" i="1"/>
  <c r="H23" i="1"/>
  <c r="G23" i="1"/>
  <c r="F23" i="1"/>
  <c r="E23" i="1"/>
  <c r="D23" i="1"/>
  <c r="C23" i="1"/>
  <c r="B23" i="1"/>
  <c r="L17" i="1"/>
  <c r="L16" i="1"/>
  <c r="F10" i="1"/>
  <c r="B15" i="3" s="1"/>
  <c r="M102" i="4" l="1"/>
  <c r="M103" i="4"/>
  <c r="L14" i="4"/>
  <c r="L26" i="4"/>
  <c r="L38" i="4"/>
  <c r="L50" i="4"/>
  <c r="L62" i="4"/>
  <c r="L74" i="4"/>
  <c r="L86" i="4"/>
  <c r="L98" i="4"/>
  <c r="L110" i="4"/>
  <c r="L122" i="4"/>
  <c r="L134" i="4"/>
  <c r="L146" i="4"/>
  <c r="L158" i="4"/>
  <c r="L170" i="4"/>
  <c r="L182" i="4"/>
  <c r="L194" i="4"/>
  <c r="L206" i="4"/>
  <c r="L218" i="4"/>
  <c r="L230" i="4"/>
  <c r="L242" i="4"/>
  <c r="L254" i="4"/>
  <c r="L266" i="4"/>
  <c r="L278" i="4"/>
  <c r="L290" i="4"/>
  <c r="L302" i="4"/>
  <c r="L314" i="4"/>
  <c r="L326" i="4"/>
  <c r="L338" i="4"/>
  <c r="L350" i="4"/>
  <c r="L362" i="4"/>
  <c r="L374" i="4"/>
  <c r="L386" i="4"/>
  <c r="L398" i="4"/>
  <c r="L410" i="4"/>
  <c r="L422" i="4"/>
  <c r="L434" i="4"/>
  <c r="L446" i="4"/>
  <c r="L458" i="4"/>
  <c r="L470" i="4"/>
  <c r="L482" i="4"/>
  <c r="L494" i="4"/>
  <c r="L506" i="4"/>
  <c r="L518" i="4"/>
  <c r="L530" i="4"/>
  <c r="L542" i="4"/>
  <c r="L554" i="4"/>
  <c r="L566" i="4"/>
  <c r="L578" i="4"/>
  <c r="L590" i="4"/>
  <c r="L602" i="4"/>
  <c r="L614" i="4"/>
  <c r="L626" i="4"/>
  <c r="L638" i="4"/>
  <c r="L650" i="4"/>
  <c r="L662" i="4"/>
  <c r="L674" i="4"/>
  <c r="L686" i="4"/>
  <c r="L698" i="4"/>
  <c r="L710" i="4"/>
  <c r="L722" i="4"/>
  <c r="L734" i="4"/>
  <c r="L746" i="4"/>
  <c r="L758" i="4"/>
  <c r="L770" i="4"/>
  <c r="L3" i="4"/>
  <c r="L15" i="4"/>
  <c r="L27" i="4"/>
  <c r="L39" i="4"/>
  <c r="L51" i="4"/>
  <c r="L63" i="4"/>
  <c r="L75" i="4"/>
  <c r="L87" i="4"/>
  <c r="L99" i="4"/>
  <c r="L111" i="4"/>
  <c r="L123" i="4"/>
  <c r="L135" i="4"/>
  <c r="L147" i="4"/>
  <c r="L159" i="4"/>
  <c r="L171" i="4"/>
  <c r="L183" i="4"/>
  <c r="L195" i="4"/>
  <c r="L207" i="4"/>
  <c r="L219" i="4"/>
  <c r="L231" i="4"/>
  <c r="L243" i="4"/>
  <c r="L255" i="4"/>
  <c r="L267" i="4"/>
  <c r="L279" i="4"/>
  <c r="L291" i="4"/>
  <c r="L303" i="4"/>
  <c r="L315" i="4"/>
  <c r="L327" i="4"/>
  <c r="L339" i="4"/>
  <c r="L351" i="4"/>
  <c r="L363" i="4"/>
  <c r="L375" i="4"/>
  <c r="L387" i="4"/>
  <c r="L399" i="4"/>
  <c r="L411" i="4"/>
  <c r="L423" i="4"/>
  <c r="L435" i="4"/>
  <c r="L447" i="4"/>
  <c r="L459" i="4"/>
  <c r="L471" i="4"/>
  <c r="L483" i="4"/>
  <c r="L495" i="4"/>
  <c r="L507" i="4"/>
  <c r="L519" i="4"/>
  <c r="L531" i="4"/>
  <c r="L543" i="4"/>
  <c r="L555" i="4"/>
  <c r="L567" i="4"/>
  <c r="L579" i="4"/>
  <c r="L591" i="4"/>
  <c r="L603" i="4"/>
  <c r="L615" i="4"/>
  <c r="L627" i="4"/>
  <c r="L639" i="4"/>
  <c r="L651" i="4"/>
  <c r="L663" i="4"/>
  <c r="L675" i="4"/>
  <c r="L687" i="4"/>
  <c r="L699" i="4"/>
  <c r="L711" i="4"/>
  <c r="L723" i="4"/>
  <c r="L735" i="4"/>
  <c r="L747" i="4"/>
  <c r="L759" i="4"/>
  <c r="L771" i="4"/>
  <c r="L783" i="4"/>
  <c r="L795" i="4"/>
  <c r="L807" i="4"/>
  <c r="L4" i="4"/>
  <c r="L16" i="4"/>
  <c r="L28" i="4"/>
  <c r="L40" i="4"/>
  <c r="L52" i="4"/>
  <c r="L64" i="4"/>
  <c r="L76" i="4"/>
  <c r="L88" i="4"/>
  <c r="L100" i="4"/>
  <c r="L112" i="4"/>
  <c r="L124" i="4"/>
  <c r="L136" i="4"/>
  <c r="L148" i="4"/>
  <c r="L160" i="4"/>
  <c r="L172" i="4"/>
  <c r="L184" i="4"/>
  <c r="L196" i="4"/>
  <c r="L208" i="4"/>
  <c r="L220" i="4"/>
  <c r="L232" i="4"/>
  <c r="L244" i="4"/>
  <c r="L256" i="4"/>
  <c r="L268" i="4"/>
  <c r="L280" i="4"/>
  <c r="L292" i="4"/>
  <c r="L304" i="4"/>
  <c r="L316" i="4"/>
  <c r="L328" i="4"/>
  <c r="L340" i="4"/>
  <c r="L352" i="4"/>
  <c r="L364" i="4"/>
  <c r="L376" i="4"/>
  <c r="L388" i="4"/>
  <c r="L400" i="4"/>
  <c r="L412" i="4"/>
  <c r="L424" i="4"/>
  <c r="L436" i="4"/>
  <c r="L448" i="4"/>
  <c r="L460" i="4"/>
  <c r="L472" i="4"/>
  <c r="L484" i="4"/>
  <c r="L496" i="4"/>
  <c r="L508" i="4"/>
  <c r="L520" i="4"/>
  <c r="L532" i="4"/>
  <c r="L544" i="4"/>
  <c r="L556" i="4"/>
  <c r="L568" i="4"/>
  <c r="L580" i="4"/>
  <c r="L592" i="4"/>
  <c r="L604" i="4"/>
  <c r="L616" i="4"/>
  <c r="L628" i="4"/>
  <c r="L640" i="4"/>
  <c r="L652" i="4"/>
  <c r="L664" i="4"/>
  <c r="L676" i="4"/>
  <c r="L688" i="4"/>
  <c r="L700" i="4"/>
  <c r="L712" i="4"/>
  <c r="L724" i="4"/>
  <c r="L736" i="4"/>
  <c r="L748" i="4"/>
  <c r="L760" i="4"/>
  <c r="L772" i="4"/>
  <c r="L784" i="4"/>
  <c r="L796" i="4"/>
  <c r="L5" i="4"/>
  <c r="L17" i="4"/>
  <c r="L29" i="4"/>
  <c r="L41" i="4"/>
  <c r="L53" i="4"/>
  <c r="L65" i="4"/>
  <c r="L77" i="4"/>
  <c r="L89" i="4"/>
  <c r="L101" i="4"/>
  <c r="L113" i="4"/>
  <c r="L125" i="4"/>
  <c r="L137" i="4"/>
  <c r="L149" i="4"/>
  <c r="L161" i="4"/>
  <c r="L173" i="4"/>
  <c r="L185" i="4"/>
  <c r="L197" i="4"/>
  <c r="L209" i="4"/>
  <c r="L221" i="4"/>
  <c r="L233" i="4"/>
  <c r="L245" i="4"/>
  <c r="L257" i="4"/>
  <c r="L269" i="4"/>
  <c r="L281" i="4"/>
  <c r="L293" i="4"/>
  <c r="L305" i="4"/>
  <c r="L317" i="4"/>
  <c r="L329" i="4"/>
  <c r="L341" i="4"/>
  <c r="L353" i="4"/>
  <c r="L365" i="4"/>
  <c r="L377" i="4"/>
  <c r="L389" i="4"/>
  <c r="L401" i="4"/>
  <c r="L413" i="4"/>
  <c r="L425" i="4"/>
  <c r="L437" i="4"/>
  <c r="L449" i="4"/>
  <c r="L461" i="4"/>
  <c r="L473" i="4"/>
  <c r="L485" i="4"/>
  <c r="L497" i="4"/>
  <c r="L509" i="4"/>
  <c r="L521" i="4"/>
  <c r="L533" i="4"/>
  <c r="L545" i="4"/>
  <c r="L557" i="4"/>
  <c r="L569" i="4"/>
  <c r="L581" i="4"/>
  <c r="L593" i="4"/>
  <c r="L605" i="4"/>
  <c r="L617" i="4"/>
  <c r="L629" i="4"/>
  <c r="L641" i="4"/>
  <c r="L653" i="4"/>
  <c r="L665" i="4"/>
  <c r="L677" i="4"/>
  <c r="L689" i="4"/>
  <c r="L701" i="4"/>
  <c r="L713" i="4"/>
  <c r="L725" i="4"/>
  <c r="L737" i="4"/>
  <c r="L749" i="4"/>
  <c r="L761" i="4"/>
  <c r="L773" i="4"/>
  <c r="L785" i="4"/>
  <c r="L797" i="4"/>
  <c r="L809" i="4"/>
  <c r="L821" i="4"/>
  <c r="L833" i="4"/>
  <c r="L845" i="4"/>
  <c r="L857" i="4"/>
  <c r="L869" i="4"/>
  <c r="L881" i="4"/>
  <c r="L893" i="4"/>
  <c r="L6" i="4"/>
  <c r="L18" i="4"/>
  <c r="L30" i="4"/>
  <c r="L42" i="4"/>
  <c r="L54" i="4"/>
  <c r="L66" i="4"/>
  <c r="L78" i="4"/>
  <c r="L90" i="4"/>
  <c r="L102" i="4"/>
  <c r="L114" i="4"/>
  <c r="L126" i="4"/>
  <c r="L138" i="4"/>
  <c r="L150" i="4"/>
  <c r="L162" i="4"/>
  <c r="L174" i="4"/>
  <c r="L186" i="4"/>
  <c r="L198" i="4"/>
  <c r="L210" i="4"/>
  <c r="L222" i="4"/>
  <c r="L234" i="4"/>
  <c r="L246" i="4"/>
  <c r="L258" i="4"/>
  <c r="L270" i="4"/>
  <c r="L282" i="4"/>
  <c r="L294" i="4"/>
  <c r="L306" i="4"/>
  <c r="L318" i="4"/>
  <c r="L330" i="4"/>
  <c r="L342" i="4"/>
  <c r="L354" i="4"/>
  <c r="L366" i="4"/>
  <c r="L378" i="4"/>
  <c r="L390" i="4"/>
  <c r="L402" i="4"/>
  <c r="L414" i="4"/>
  <c r="L426" i="4"/>
  <c r="L438" i="4"/>
  <c r="L450" i="4"/>
  <c r="L462" i="4"/>
  <c r="L474" i="4"/>
  <c r="L486" i="4"/>
  <c r="L498" i="4"/>
  <c r="L510" i="4"/>
  <c r="L522" i="4"/>
  <c r="L534" i="4"/>
  <c r="L546" i="4"/>
  <c r="L558" i="4"/>
  <c r="L570" i="4"/>
  <c r="L582" i="4"/>
  <c r="L594" i="4"/>
  <c r="L606" i="4"/>
  <c r="L618" i="4"/>
  <c r="L630" i="4"/>
  <c r="L7" i="4"/>
  <c r="L19" i="4"/>
  <c r="L31" i="4"/>
  <c r="L43" i="4"/>
  <c r="L55" i="4"/>
  <c r="L67" i="4"/>
  <c r="L79" i="4"/>
  <c r="L91" i="4"/>
  <c r="L103" i="4"/>
  <c r="L115" i="4"/>
  <c r="L127" i="4"/>
  <c r="L139" i="4"/>
  <c r="L151" i="4"/>
  <c r="L163" i="4"/>
  <c r="L175" i="4"/>
  <c r="L187" i="4"/>
  <c r="L199" i="4"/>
  <c r="L211" i="4"/>
  <c r="L223" i="4"/>
  <c r="L235" i="4"/>
  <c r="L247" i="4"/>
  <c r="L259" i="4"/>
  <c r="L271" i="4"/>
  <c r="L283" i="4"/>
  <c r="L295" i="4"/>
  <c r="L307" i="4"/>
  <c r="L319" i="4"/>
  <c r="L331" i="4"/>
  <c r="L343" i="4"/>
  <c r="L355" i="4"/>
  <c r="L367" i="4"/>
  <c r="L379" i="4"/>
  <c r="L391" i="4"/>
  <c r="L403" i="4"/>
  <c r="L415" i="4"/>
  <c r="L427" i="4"/>
  <c r="L439" i="4"/>
  <c r="L451" i="4"/>
  <c r="L463" i="4"/>
  <c r="L475" i="4"/>
  <c r="L487" i="4"/>
  <c r="L499" i="4"/>
  <c r="L511" i="4"/>
  <c r="L523" i="4"/>
  <c r="L535" i="4"/>
  <c r="L547" i="4"/>
  <c r="L559" i="4"/>
  <c r="L571" i="4"/>
  <c r="L583" i="4"/>
  <c r="L595" i="4"/>
  <c r="L607" i="4"/>
  <c r="L619" i="4"/>
  <c r="L631" i="4"/>
  <c r="L643" i="4"/>
  <c r="L655" i="4"/>
  <c r="L667" i="4"/>
  <c r="L679" i="4"/>
  <c r="L691" i="4"/>
  <c r="L703" i="4"/>
  <c r="L715" i="4"/>
  <c r="L727" i="4"/>
  <c r="L739" i="4"/>
  <c r="L751" i="4"/>
  <c r="L763" i="4"/>
  <c r="L775" i="4"/>
  <c r="L787" i="4"/>
  <c r="L799" i="4"/>
  <c r="L811" i="4"/>
  <c r="L823" i="4"/>
  <c r="L835" i="4"/>
  <c r="L847" i="4"/>
  <c r="L859" i="4"/>
  <c r="L871" i="4"/>
  <c r="L883" i="4"/>
  <c r="L895" i="4"/>
  <c r="L8" i="4"/>
  <c r="L20" i="4"/>
  <c r="L32" i="4"/>
  <c r="L44" i="4"/>
  <c r="L56" i="4"/>
  <c r="L68" i="4"/>
  <c r="L80" i="4"/>
  <c r="L92" i="4"/>
  <c r="L104" i="4"/>
  <c r="L116" i="4"/>
  <c r="L128" i="4"/>
  <c r="L140" i="4"/>
  <c r="L152" i="4"/>
  <c r="L164" i="4"/>
  <c r="L176" i="4"/>
  <c r="L188" i="4"/>
  <c r="L200" i="4"/>
  <c r="L212" i="4"/>
  <c r="L224" i="4"/>
  <c r="L236" i="4"/>
  <c r="L248" i="4"/>
  <c r="L260" i="4"/>
  <c r="L272" i="4"/>
  <c r="L284" i="4"/>
  <c r="L296" i="4"/>
  <c r="L308" i="4"/>
  <c r="L320" i="4"/>
  <c r="L332" i="4"/>
  <c r="L9" i="4"/>
  <c r="L21" i="4"/>
  <c r="L33" i="4"/>
  <c r="L10" i="4"/>
  <c r="L22" i="4"/>
  <c r="L34" i="4"/>
  <c r="L46" i="4"/>
  <c r="L58" i="4"/>
  <c r="L70" i="4"/>
  <c r="L82" i="4"/>
  <c r="L94" i="4"/>
  <c r="L106" i="4"/>
  <c r="L118" i="4"/>
  <c r="L130" i="4"/>
  <c r="L142" i="4"/>
  <c r="L154" i="4"/>
  <c r="L166" i="4"/>
  <c r="L178" i="4"/>
  <c r="L190" i="4"/>
  <c r="L202" i="4"/>
  <c r="L214" i="4"/>
  <c r="L226" i="4"/>
  <c r="L238" i="4"/>
  <c r="L250" i="4"/>
  <c r="L262" i="4"/>
  <c r="L274" i="4"/>
  <c r="L286" i="4"/>
  <c r="L298" i="4"/>
  <c r="L310" i="4"/>
  <c r="L322" i="4"/>
  <c r="L334" i="4"/>
  <c r="L346" i="4"/>
  <c r="L358" i="4"/>
  <c r="L370" i="4"/>
  <c r="L382" i="4"/>
  <c r="L394" i="4"/>
  <c r="L406" i="4"/>
  <c r="L418" i="4"/>
  <c r="L430" i="4"/>
  <c r="L442" i="4"/>
  <c r="L454" i="4"/>
  <c r="L466" i="4"/>
  <c r="L478" i="4"/>
  <c r="L490" i="4"/>
  <c r="L502" i="4"/>
  <c r="L514" i="4"/>
  <c r="L526" i="4"/>
  <c r="L538" i="4"/>
  <c r="L550" i="4"/>
  <c r="L562" i="4"/>
  <c r="L574" i="4"/>
  <c r="L586" i="4"/>
  <c r="L598" i="4"/>
  <c r="L610" i="4"/>
  <c r="L622" i="4"/>
  <c r="L634" i="4"/>
  <c r="L646" i="4"/>
  <c r="L658" i="4"/>
  <c r="L670" i="4"/>
  <c r="L682" i="4"/>
  <c r="L694" i="4"/>
  <c r="L706" i="4"/>
  <c r="L718" i="4"/>
  <c r="L730" i="4"/>
  <c r="L742" i="4"/>
  <c r="L754" i="4"/>
  <c r="L766" i="4"/>
  <c r="L778" i="4"/>
  <c r="L790" i="4"/>
  <c r="L802" i="4"/>
  <c r="L814" i="4"/>
  <c r="L826" i="4"/>
  <c r="L838" i="4"/>
  <c r="L850" i="4"/>
  <c r="L862" i="4"/>
  <c r="L874" i="4"/>
  <c r="L886" i="4"/>
  <c r="L898" i="4"/>
  <c r="L45" i="4"/>
  <c r="L81" i="4"/>
  <c r="L117" i="4"/>
  <c r="L153" i="4"/>
  <c r="L189" i="4"/>
  <c r="L225" i="4"/>
  <c r="L261" i="4"/>
  <c r="L297" i="4"/>
  <c r="L333" i="4"/>
  <c r="L360" i="4"/>
  <c r="L392" i="4"/>
  <c r="L419" i="4"/>
  <c r="L445" i="4"/>
  <c r="L477" i="4"/>
  <c r="L504" i="4"/>
  <c r="L536" i="4"/>
  <c r="L563" i="4"/>
  <c r="L589" i="4"/>
  <c r="L621" i="4"/>
  <c r="L647" i="4"/>
  <c r="L671" i="4"/>
  <c r="L695" i="4"/>
  <c r="L719" i="4"/>
  <c r="L743" i="4"/>
  <c r="L767" i="4"/>
  <c r="L789" i="4"/>
  <c r="L808" i="4"/>
  <c r="L825" i="4"/>
  <c r="L841" i="4"/>
  <c r="L856" i="4"/>
  <c r="L873" i="4"/>
  <c r="L889" i="4"/>
  <c r="L904" i="4"/>
  <c r="L916" i="4"/>
  <c r="L928" i="4"/>
  <c r="L940" i="4"/>
  <c r="L952" i="4"/>
  <c r="L964" i="4"/>
  <c r="L976" i="4"/>
  <c r="L988" i="4"/>
  <c r="L1000" i="4"/>
  <c r="L1012" i="4"/>
  <c r="L1024" i="4"/>
  <c r="L1036" i="4"/>
  <c r="L1048" i="4"/>
  <c r="L1060" i="4"/>
  <c r="L1072" i="4"/>
  <c r="L1084" i="4"/>
  <c r="L1096" i="4"/>
  <c r="L1108" i="4"/>
  <c r="L1120" i="4"/>
  <c r="L1132" i="4"/>
  <c r="L1144" i="4"/>
  <c r="L1156" i="4"/>
  <c r="L1168" i="4"/>
  <c r="L1180" i="4"/>
  <c r="L1192" i="4"/>
  <c r="L1204" i="4"/>
  <c r="L1216" i="4"/>
  <c r="L1228" i="4"/>
  <c r="L1240" i="4"/>
  <c r="L1252" i="4"/>
  <c r="L1264" i="4"/>
  <c r="L1276" i="4"/>
  <c r="L1288" i="4"/>
  <c r="L1300" i="4"/>
  <c r="L1312" i="4"/>
  <c r="L1324" i="4"/>
  <c r="L1336" i="4"/>
  <c r="L1348" i="4"/>
  <c r="L1360" i="4"/>
  <c r="L1372" i="4"/>
  <c r="L1384" i="4"/>
  <c r="L1396" i="4"/>
  <c r="L1408" i="4"/>
  <c r="L1420" i="4"/>
  <c r="L1432" i="4"/>
  <c r="L1444" i="4"/>
  <c r="L1456" i="4"/>
  <c r="L1468" i="4"/>
  <c r="L1480" i="4"/>
  <c r="L1492" i="4"/>
  <c r="L47" i="4"/>
  <c r="L83" i="4"/>
  <c r="L119" i="4"/>
  <c r="L155" i="4"/>
  <c r="L191" i="4"/>
  <c r="L227" i="4"/>
  <c r="L263" i="4"/>
  <c r="L299" i="4"/>
  <c r="L335" i="4"/>
  <c r="L361" i="4"/>
  <c r="L393" i="4"/>
  <c r="L420" i="4"/>
  <c r="L452" i="4"/>
  <c r="L479" i="4"/>
  <c r="L505" i="4"/>
  <c r="L537" i="4"/>
  <c r="L564" i="4"/>
  <c r="L596" i="4"/>
  <c r="L623" i="4"/>
  <c r="L648" i="4"/>
  <c r="L672" i="4"/>
  <c r="L696" i="4"/>
  <c r="L720" i="4"/>
  <c r="L744" i="4"/>
  <c r="L768" i="4"/>
  <c r="L791" i="4"/>
  <c r="L810" i="4"/>
  <c r="L827" i="4"/>
  <c r="L842" i="4"/>
  <c r="L858" i="4"/>
  <c r="L875" i="4"/>
  <c r="L890" i="4"/>
  <c r="L905" i="4"/>
  <c r="L917" i="4"/>
  <c r="L929" i="4"/>
  <c r="L941" i="4"/>
  <c r="L953" i="4"/>
  <c r="L965" i="4"/>
  <c r="L977" i="4"/>
  <c r="L989" i="4"/>
  <c r="L1001" i="4"/>
  <c r="L1013" i="4"/>
  <c r="L1025" i="4"/>
  <c r="L1037" i="4"/>
  <c r="L1049" i="4"/>
  <c r="L1061" i="4"/>
  <c r="L1073" i="4"/>
  <c r="L1085" i="4"/>
  <c r="L48" i="4"/>
  <c r="L84" i="4"/>
  <c r="L120" i="4"/>
  <c r="L156" i="4"/>
  <c r="L192" i="4"/>
  <c r="L228" i="4"/>
  <c r="L264" i="4"/>
  <c r="L300" i="4"/>
  <c r="L336" i="4"/>
  <c r="L368" i="4"/>
  <c r="L395" i="4"/>
  <c r="L421" i="4"/>
  <c r="L453" i="4"/>
  <c r="L480" i="4"/>
  <c r="L512" i="4"/>
  <c r="L539" i="4"/>
  <c r="L565" i="4"/>
  <c r="L597" i="4"/>
  <c r="L624" i="4"/>
  <c r="L649" i="4"/>
  <c r="L673" i="4"/>
  <c r="L697" i="4"/>
  <c r="L721" i="4"/>
  <c r="L745" i="4"/>
  <c r="L769" i="4"/>
  <c r="L792" i="4"/>
  <c r="L812" i="4"/>
  <c r="L828" i="4"/>
  <c r="L843" i="4"/>
  <c r="L860" i="4"/>
  <c r="L876" i="4"/>
  <c r="L891" i="4"/>
  <c r="L906" i="4"/>
  <c r="L918" i="4"/>
  <c r="L930" i="4"/>
  <c r="L942" i="4"/>
  <c r="L954" i="4"/>
  <c r="L966" i="4"/>
  <c r="L978" i="4"/>
  <c r="L990" i="4"/>
  <c r="L1002" i="4"/>
  <c r="L1014" i="4"/>
  <c r="L1026" i="4"/>
  <c r="L1038" i="4"/>
  <c r="L1050" i="4"/>
  <c r="L1062" i="4"/>
  <c r="L1074" i="4"/>
  <c r="L1086" i="4"/>
  <c r="L11" i="4"/>
  <c r="L49" i="4"/>
  <c r="L85" i="4"/>
  <c r="L121" i="4"/>
  <c r="L157" i="4"/>
  <c r="L193" i="4"/>
  <c r="L229" i="4"/>
  <c r="L265" i="4"/>
  <c r="L301" i="4"/>
  <c r="L337" i="4"/>
  <c r="L369" i="4"/>
  <c r="L396" i="4"/>
  <c r="L428" i="4"/>
  <c r="L455" i="4"/>
  <c r="L481" i="4"/>
  <c r="L513" i="4"/>
  <c r="L540" i="4"/>
  <c r="L572" i="4"/>
  <c r="L599" i="4"/>
  <c r="L625" i="4"/>
  <c r="L654" i="4"/>
  <c r="L678" i="4"/>
  <c r="L702" i="4"/>
  <c r="L726" i="4"/>
  <c r="L750" i="4"/>
  <c r="L774" i="4"/>
  <c r="L793" i="4"/>
  <c r="L813" i="4"/>
  <c r="L829" i="4"/>
  <c r="L844" i="4"/>
  <c r="L861" i="4"/>
  <c r="L877" i="4"/>
  <c r="L892" i="4"/>
  <c r="L907" i="4"/>
  <c r="L919" i="4"/>
  <c r="L931" i="4"/>
  <c r="L943" i="4"/>
  <c r="L955" i="4"/>
  <c r="L967" i="4"/>
  <c r="L979" i="4"/>
  <c r="L991" i="4"/>
  <c r="L1003" i="4"/>
  <c r="L1015" i="4"/>
  <c r="L1027" i="4"/>
  <c r="L1039" i="4"/>
  <c r="L1051" i="4"/>
  <c r="L1063" i="4"/>
  <c r="L1075" i="4"/>
  <c r="L1087" i="4"/>
  <c r="L1099" i="4"/>
  <c r="L1111" i="4"/>
  <c r="L1123" i="4"/>
  <c r="L1135" i="4"/>
  <c r="L1147" i="4"/>
  <c r="L1159" i="4"/>
  <c r="L1171" i="4"/>
  <c r="L1183" i="4"/>
  <c r="L1195" i="4"/>
  <c r="L1207" i="4"/>
  <c r="L1219" i="4"/>
  <c r="L1231" i="4"/>
  <c r="L1243" i="4"/>
  <c r="L1255" i="4"/>
  <c r="L1267" i="4"/>
  <c r="L1279" i="4"/>
  <c r="L1291" i="4"/>
  <c r="L1303" i="4"/>
  <c r="L1315" i="4"/>
  <c r="L1327" i="4"/>
  <c r="L1339" i="4"/>
  <c r="L1351" i="4"/>
  <c r="L1363" i="4"/>
  <c r="L1375" i="4"/>
  <c r="L1387" i="4"/>
  <c r="L1399" i="4"/>
  <c r="L12" i="4"/>
  <c r="L57" i="4"/>
  <c r="L93" i="4"/>
  <c r="L129" i="4"/>
  <c r="L165" i="4"/>
  <c r="L201" i="4"/>
  <c r="L237" i="4"/>
  <c r="L273" i="4"/>
  <c r="L309" i="4"/>
  <c r="L344" i="4"/>
  <c r="L371" i="4"/>
  <c r="L397" i="4"/>
  <c r="L429" i="4"/>
  <c r="L456" i="4"/>
  <c r="L488" i="4"/>
  <c r="L515" i="4"/>
  <c r="L541" i="4"/>
  <c r="L573" i="4"/>
  <c r="L600" i="4"/>
  <c r="L632" i="4"/>
  <c r="L656" i="4"/>
  <c r="L680" i="4"/>
  <c r="L704" i="4"/>
  <c r="L728" i="4"/>
  <c r="L752" i="4"/>
  <c r="L776" i="4"/>
  <c r="L794" i="4"/>
  <c r="L815" i="4"/>
  <c r="L830" i="4"/>
  <c r="L846" i="4"/>
  <c r="L863" i="4"/>
  <c r="L878" i="4"/>
  <c r="L894" i="4"/>
  <c r="L908" i="4"/>
  <c r="L920" i="4"/>
  <c r="L932" i="4"/>
  <c r="L944" i="4"/>
  <c r="L956" i="4"/>
  <c r="L968" i="4"/>
  <c r="L980" i="4"/>
  <c r="L992" i="4"/>
  <c r="L1004" i="4"/>
  <c r="L1016" i="4"/>
  <c r="L1028" i="4"/>
  <c r="L1040" i="4"/>
  <c r="L1052" i="4"/>
  <c r="L1064" i="4"/>
  <c r="L1076" i="4"/>
  <c r="L1088" i="4"/>
  <c r="L1100" i="4"/>
  <c r="L1112" i="4"/>
  <c r="L1124" i="4"/>
  <c r="L1136" i="4"/>
  <c r="L1148" i="4"/>
  <c r="L1160" i="4"/>
  <c r="L1172" i="4"/>
  <c r="L1184" i="4"/>
  <c r="L1196" i="4"/>
  <c r="L1208" i="4"/>
  <c r="L1220" i="4"/>
  <c r="L1232" i="4"/>
  <c r="L1244" i="4"/>
  <c r="L1256" i="4"/>
  <c r="L1268" i="4"/>
  <c r="L1280" i="4"/>
  <c r="L1292" i="4"/>
  <c r="L1304" i="4"/>
  <c r="L1316" i="4"/>
  <c r="L13" i="4"/>
  <c r="L59" i="4"/>
  <c r="L95" i="4"/>
  <c r="L131" i="4"/>
  <c r="L167" i="4"/>
  <c r="L203" i="4"/>
  <c r="L239" i="4"/>
  <c r="L275" i="4"/>
  <c r="L311" i="4"/>
  <c r="L345" i="4"/>
  <c r="L372" i="4"/>
  <c r="L404" i="4"/>
  <c r="L431" i="4"/>
  <c r="L457" i="4"/>
  <c r="L489" i="4"/>
  <c r="L516" i="4"/>
  <c r="L548" i="4"/>
  <c r="L575" i="4"/>
  <c r="L601" i="4"/>
  <c r="L633" i="4"/>
  <c r="L657" i="4"/>
  <c r="L681" i="4"/>
  <c r="L705" i="4"/>
  <c r="L729" i="4"/>
  <c r="L753" i="4"/>
  <c r="L777" i="4"/>
  <c r="L798" i="4"/>
  <c r="L816" i="4"/>
  <c r="L831" i="4"/>
  <c r="L848" i="4"/>
  <c r="L864" i="4"/>
  <c r="L879" i="4"/>
  <c r="L896" i="4"/>
  <c r="L909" i="4"/>
  <c r="L921" i="4"/>
  <c r="L933" i="4"/>
  <c r="L945" i="4"/>
  <c r="L957" i="4"/>
  <c r="L969" i="4"/>
  <c r="L981" i="4"/>
  <c r="L993" i="4"/>
  <c r="L1005" i="4"/>
  <c r="L1017" i="4"/>
  <c r="L1029" i="4"/>
  <c r="L1041" i="4"/>
  <c r="L1053" i="4"/>
  <c r="L1065" i="4"/>
  <c r="L1077" i="4"/>
  <c r="L1089" i="4"/>
  <c r="L1101" i="4"/>
  <c r="L1113" i="4"/>
  <c r="L1125" i="4"/>
  <c r="L1137" i="4"/>
  <c r="L1149" i="4"/>
  <c r="L1161" i="4"/>
  <c r="L1173" i="4"/>
  <c r="L1185" i="4"/>
  <c r="L1197" i="4"/>
  <c r="L1209" i="4"/>
  <c r="L1221" i="4"/>
  <c r="L1233" i="4"/>
  <c r="L1245" i="4"/>
  <c r="L1257" i="4"/>
  <c r="L1269" i="4"/>
  <c r="L1281" i="4"/>
  <c r="L1293" i="4"/>
  <c r="L1305" i="4"/>
  <c r="L1317" i="4"/>
  <c r="L1329" i="4"/>
  <c r="L1341" i="4"/>
  <c r="L1353" i="4"/>
  <c r="L1365" i="4"/>
  <c r="L1377" i="4"/>
  <c r="L1389" i="4"/>
  <c r="L1401" i="4"/>
  <c r="L1413" i="4"/>
  <c r="L1425" i="4"/>
  <c r="L1437" i="4"/>
  <c r="L1449" i="4"/>
  <c r="L1461" i="4"/>
  <c r="L1473" i="4"/>
  <c r="L1485" i="4"/>
  <c r="L1497" i="4"/>
  <c r="L1509" i="4"/>
  <c r="L1521" i="4"/>
  <c r="L1533" i="4"/>
  <c r="L1545" i="4"/>
  <c r="L1557" i="4"/>
  <c r="L1569" i="4"/>
  <c r="L1581" i="4"/>
  <c r="L1593" i="4"/>
  <c r="L1605" i="4"/>
  <c r="L1617" i="4"/>
  <c r="L1629" i="4"/>
  <c r="L1641" i="4"/>
  <c r="L1653" i="4"/>
  <c r="L1665" i="4"/>
  <c r="L1677" i="4"/>
  <c r="L1689" i="4"/>
  <c r="L1701" i="4"/>
  <c r="L1713" i="4"/>
  <c r="L1725" i="4"/>
  <c r="L1737" i="4"/>
  <c r="L1749" i="4"/>
  <c r="L1761" i="4"/>
  <c r="L1773" i="4"/>
  <c r="L1785" i="4"/>
  <c r="L1797" i="4"/>
  <c r="L1809" i="4"/>
  <c r="L1821" i="4"/>
  <c r="L1833" i="4"/>
  <c r="L1845" i="4"/>
  <c r="L1857" i="4"/>
  <c r="L1869" i="4"/>
  <c r="L1881" i="4"/>
  <c r="L1893" i="4"/>
  <c r="L1905" i="4"/>
  <c r="L1917" i="4"/>
  <c r="L1929" i="4"/>
  <c r="L1941" i="4"/>
  <c r="L1953" i="4"/>
  <c r="L1965" i="4"/>
  <c r="L1977" i="4"/>
  <c r="L1989" i="4"/>
  <c r="L2001" i="4"/>
  <c r="L2013" i="4"/>
  <c r="L2025" i="4"/>
  <c r="L2037" i="4"/>
  <c r="L2049" i="4"/>
  <c r="L2061" i="4"/>
  <c r="L2073" i="4"/>
  <c r="L2085" i="4"/>
  <c r="L2097" i="4"/>
  <c r="L2109" i="4"/>
  <c r="L2121" i="4"/>
  <c r="L2133" i="4"/>
  <c r="L2145" i="4"/>
  <c r="L2157" i="4"/>
  <c r="L2169" i="4"/>
  <c r="L2181" i="4"/>
  <c r="L2193" i="4"/>
  <c r="L2205" i="4"/>
  <c r="L2217" i="4"/>
  <c r="L2229" i="4"/>
  <c r="L2241" i="4"/>
  <c r="L2253" i="4"/>
  <c r="L2265" i="4"/>
  <c r="L2277" i="4"/>
  <c r="L2289" i="4"/>
  <c r="L2301" i="4"/>
  <c r="L2313" i="4"/>
  <c r="L2325" i="4"/>
  <c r="L2337" i="4"/>
  <c r="L2349" i="4"/>
  <c r="L2361" i="4"/>
  <c r="L2373" i="4"/>
  <c r="L2385" i="4"/>
  <c r="L2397" i="4"/>
  <c r="L2409" i="4"/>
  <c r="L2421" i="4"/>
  <c r="L2433" i="4"/>
  <c r="L2445" i="4"/>
  <c r="L2457" i="4"/>
  <c r="L2469" i="4"/>
  <c r="L2481" i="4"/>
  <c r="L2493" i="4"/>
  <c r="L2505" i="4"/>
  <c r="L23" i="4"/>
  <c r="L60" i="4"/>
  <c r="L96" i="4"/>
  <c r="L132" i="4"/>
  <c r="L168" i="4"/>
  <c r="L204" i="4"/>
  <c r="L240" i="4"/>
  <c r="L276" i="4"/>
  <c r="L312" i="4"/>
  <c r="L347" i="4"/>
  <c r="L373" i="4"/>
  <c r="L405" i="4"/>
  <c r="L432" i="4"/>
  <c r="L464" i="4"/>
  <c r="L491" i="4"/>
  <c r="L517" i="4"/>
  <c r="L549" i="4"/>
  <c r="L576" i="4"/>
  <c r="L608" i="4"/>
  <c r="L635" i="4"/>
  <c r="L659" i="4"/>
  <c r="L683" i="4"/>
  <c r="L707" i="4"/>
  <c r="L731" i="4"/>
  <c r="L755" i="4"/>
  <c r="L779" i="4"/>
  <c r="L800" i="4"/>
  <c r="L817" i="4"/>
  <c r="L832" i="4"/>
  <c r="L849" i="4"/>
  <c r="L865" i="4"/>
  <c r="L880" i="4"/>
  <c r="L897" i="4"/>
  <c r="L910" i="4"/>
  <c r="L922" i="4"/>
  <c r="L934" i="4"/>
  <c r="L946" i="4"/>
  <c r="L958" i="4"/>
  <c r="L970" i="4"/>
  <c r="L982" i="4"/>
  <c r="L994" i="4"/>
  <c r="L24" i="4"/>
  <c r="L61" i="4"/>
  <c r="L97" i="4"/>
  <c r="L133" i="4"/>
  <c r="L169" i="4"/>
  <c r="L205" i="4"/>
  <c r="L241" i="4"/>
  <c r="L277" i="4"/>
  <c r="L313" i="4"/>
  <c r="L348" i="4"/>
  <c r="L380" i="4"/>
  <c r="L407" i="4"/>
  <c r="L433" i="4"/>
  <c r="L465" i="4"/>
  <c r="L492" i="4"/>
  <c r="L524" i="4"/>
  <c r="L551" i="4"/>
  <c r="L577" i="4"/>
  <c r="L609" i="4"/>
  <c r="L636" i="4"/>
  <c r="L660" i="4"/>
  <c r="L684" i="4"/>
  <c r="L708" i="4"/>
  <c r="L732" i="4"/>
  <c r="L756" i="4"/>
  <c r="L780" i="4"/>
  <c r="L801" i="4"/>
  <c r="L818" i="4"/>
  <c r="L834" i="4"/>
  <c r="L851" i="4"/>
  <c r="L25" i="4"/>
  <c r="L69" i="4"/>
  <c r="L105" i="4"/>
  <c r="L141" i="4"/>
  <c r="L177" i="4"/>
  <c r="L213" i="4"/>
  <c r="L249" i="4"/>
  <c r="L285" i="4"/>
  <c r="L321" i="4"/>
  <c r="L349" i="4"/>
  <c r="L381" i="4"/>
  <c r="L408" i="4"/>
  <c r="L440" i="4"/>
  <c r="L467" i="4"/>
  <c r="L493" i="4"/>
  <c r="L525" i="4"/>
  <c r="L552" i="4"/>
  <c r="L584" i="4"/>
  <c r="L611" i="4"/>
  <c r="L637" i="4"/>
  <c r="L661" i="4"/>
  <c r="L685" i="4"/>
  <c r="L709" i="4"/>
  <c r="L733" i="4"/>
  <c r="L757" i="4"/>
  <c r="L781" i="4"/>
  <c r="L803" i="4"/>
  <c r="L819" i="4"/>
  <c r="L836" i="4"/>
  <c r="L852" i="4"/>
  <c r="L867" i="4"/>
  <c r="L884" i="4"/>
  <c r="L900" i="4"/>
  <c r="L912" i="4"/>
  <c r="L924" i="4"/>
  <c r="L936" i="4"/>
  <c r="L948" i="4"/>
  <c r="L960" i="4"/>
  <c r="L36" i="4"/>
  <c r="L72" i="4"/>
  <c r="L108" i="4"/>
  <c r="L144" i="4"/>
  <c r="L180" i="4"/>
  <c r="L216" i="4"/>
  <c r="L252" i="4"/>
  <c r="L288" i="4"/>
  <c r="L324" i="4"/>
  <c r="L357" i="4"/>
  <c r="L384" i="4"/>
  <c r="L416" i="4"/>
  <c r="L443" i="4"/>
  <c r="L469" i="4"/>
  <c r="L501" i="4"/>
  <c r="L528" i="4"/>
  <c r="L560" i="4"/>
  <c r="L587" i="4"/>
  <c r="L613" i="4"/>
  <c r="L644" i="4"/>
  <c r="L668" i="4"/>
  <c r="L692" i="4"/>
  <c r="L716" i="4"/>
  <c r="L740" i="4"/>
  <c r="L764" i="4"/>
  <c r="L786" i="4"/>
  <c r="L805" i="4"/>
  <c r="L822" i="4"/>
  <c r="L839" i="4"/>
  <c r="L854" i="4"/>
  <c r="L870" i="4"/>
  <c r="L887" i="4"/>
  <c r="L902" i="4"/>
  <c r="L914" i="4"/>
  <c r="L926" i="4"/>
  <c r="L938" i="4"/>
  <c r="L950" i="4"/>
  <c r="L962" i="4"/>
  <c r="L974" i="4"/>
  <c r="L986" i="4"/>
  <c r="L998" i="4"/>
  <c r="L179" i="4"/>
  <c r="L383" i="4"/>
  <c r="L553" i="4"/>
  <c r="L714" i="4"/>
  <c r="L837" i="4"/>
  <c r="L903" i="4"/>
  <c r="L951" i="4"/>
  <c r="L995" i="4"/>
  <c r="L1020" i="4"/>
  <c r="L1044" i="4"/>
  <c r="L1068" i="4"/>
  <c r="L1092" i="4"/>
  <c r="L1109" i="4"/>
  <c r="L181" i="4"/>
  <c r="L215" i="4"/>
  <c r="L409" i="4"/>
  <c r="L585" i="4"/>
  <c r="L738" i="4"/>
  <c r="L853" i="4"/>
  <c r="L913" i="4"/>
  <c r="L961" i="4"/>
  <c r="L997" i="4"/>
  <c r="L1022" i="4"/>
  <c r="L1046" i="4"/>
  <c r="L1070" i="4"/>
  <c r="L1094" i="4"/>
  <c r="L1114" i="4"/>
  <c r="L1130" i="4"/>
  <c r="L1150" i="4"/>
  <c r="L1166" i="4"/>
  <c r="L1186" i="4"/>
  <c r="L1202" i="4"/>
  <c r="L1222" i="4"/>
  <c r="L1238" i="4"/>
  <c r="L1258" i="4"/>
  <c r="L1274" i="4"/>
  <c r="L1294" i="4"/>
  <c r="L1310" i="4"/>
  <c r="L1328" i="4"/>
  <c r="L1344" i="4"/>
  <c r="L1359" i="4"/>
  <c r="L1376" i="4"/>
  <c r="L1392" i="4"/>
  <c r="L1407" i="4"/>
  <c r="L1422" i="4"/>
  <c r="L1436" i="4"/>
  <c r="L1451" i="4"/>
  <c r="L1465" i="4"/>
  <c r="L1479" i="4"/>
  <c r="L1494" i="4"/>
  <c r="L1507" i="4"/>
  <c r="L1520" i="4"/>
  <c r="L1534" i="4"/>
  <c r="L1547" i="4"/>
  <c r="L1560" i="4"/>
  <c r="L1573" i="4"/>
  <c r="L1586" i="4"/>
  <c r="L1599" i="4"/>
  <c r="L1612" i="4"/>
  <c r="L1625" i="4"/>
  <c r="L1638" i="4"/>
  <c r="L1651" i="4"/>
  <c r="L1664" i="4"/>
  <c r="L1678" i="4"/>
  <c r="L1691" i="4"/>
  <c r="L1704" i="4"/>
  <c r="L1717" i="4"/>
  <c r="L1730" i="4"/>
  <c r="L1743" i="4"/>
  <c r="L1756" i="4"/>
  <c r="L1769" i="4"/>
  <c r="L1782" i="4"/>
  <c r="L1795" i="4"/>
  <c r="L1808" i="4"/>
  <c r="L1822" i="4"/>
  <c r="L1835" i="4"/>
  <c r="L1848" i="4"/>
  <c r="L1861" i="4"/>
  <c r="L1874" i="4"/>
  <c r="L1887" i="4"/>
  <c r="L1900" i="4"/>
  <c r="L1913" i="4"/>
  <c r="L1926" i="4"/>
  <c r="L1939" i="4"/>
  <c r="L1952" i="4"/>
  <c r="L1966" i="4"/>
  <c r="L1979" i="4"/>
  <c r="L1992" i="4"/>
  <c r="L2005" i="4"/>
  <c r="L2018" i="4"/>
  <c r="L2031" i="4"/>
  <c r="L2044" i="4"/>
  <c r="L2057" i="4"/>
  <c r="L2070" i="4"/>
  <c r="L2083" i="4"/>
  <c r="L2096" i="4"/>
  <c r="L2110" i="4"/>
  <c r="L2123" i="4"/>
  <c r="L35" i="4"/>
  <c r="L251" i="4"/>
  <c r="L441" i="4"/>
  <c r="L612" i="4"/>
  <c r="L762" i="4"/>
  <c r="L866" i="4"/>
  <c r="L923" i="4"/>
  <c r="L971" i="4"/>
  <c r="L1006" i="4"/>
  <c r="L1030" i="4"/>
  <c r="L1054" i="4"/>
  <c r="L1078" i="4"/>
  <c r="L1097" i="4"/>
  <c r="L1116" i="4"/>
  <c r="L1133" i="4"/>
  <c r="L1152" i="4"/>
  <c r="L1169" i="4"/>
  <c r="L37" i="4"/>
  <c r="L253" i="4"/>
  <c r="L444" i="4"/>
  <c r="L620" i="4"/>
  <c r="L765" i="4"/>
  <c r="L868" i="4"/>
  <c r="L925" i="4"/>
  <c r="L972" i="4"/>
  <c r="L1007" i="4"/>
  <c r="L1031" i="4"/>
  <c r="L1055" i="4"/>
  <c r="L1079" i="4"/>
  <c r="L1098" i="4"/>
  <c r="L1117" i="4"/>
  <c r="L1134" i="4"/>
  <c r="L1153" i="4"/>
  <c r="L1170" i="4"/>
  <c r="L1189" i="4"/>
  <c r="L1206" i="4"/>
  <c r="L1225" i="4"/>
  <c r="L1242" i="4"/>
  <c r="L1261" i="4"/>
  <c r="L1278" i="4"/>
  <c r="L1297" i="4"/>
  <c r="L1314" i="4"/>
  <c r="L1332" i="4"/>
  <c r="L1347" i="4"/>
  <c r="L1364" i="4"/>
  <c r="L1380" i="4"/>
  <c r="L1395" i="4"/>
  <c r="L1411" i="4"/>
  <c r="L1426" i="4"/>
  <c r="L1440" i="4"/>
  <c r="L1454" i="4"/>
  <c r="L1469" i="4"/>
  <c r="L1483" i="4"/>
  <c r="L1498" i="4"/>
  <c r="L1511" i="4"/>
  <c r="L1524" i="4"/>
  <c r="L1537" i="4"/>
  <c r="L1550" i="4"/>
  <c r="L1563" i="4"/>
  <c r="L1576" i="4"/>
  <c r="L1589" i="4"/>
  <c r="L1602" i="4"/>
  <c r="L1615" i="4"/>
  <c r="L1628" i="4"/>
  <c r="L1642" i="4"/>
  <c r="L1655" i="4"/>
  <c r="L1668" i="4"/>
  <c r="L1681" i="4"/>
  <c r="L1694" i="4"/>
  <c r="L1707" i="4"/>
  <c r="L1720" i="4"/>
  <c r="L1733" i="4"/>
  <c r="L1746" i="4"/>
  <c r="L1759" i="4"/>
  <c r="L1772" i="4"/>
  <c r="L1786" i="4"/>
  <c r="L1799" i="4"/>
  <c r="L1812" i="4"/>
  <c r="L1825" i="4"/>
  <c r="L1838" i="4"/>
  <c r="L1851" i="4"/>
  <c r="L1864" i="4"/>
  <c r="L1877" i="4"/>
  <c r="L1890" i="4"/>
  <c r="L1903" i="4"/>
  <c r="L1916" i="4"/>
  <c r="L1930" i="4"/>
  <c r="L1943" i="4"/>
  <c r="L1956" i="4"/>
  <c r="L1969" i="4"/>
  <c r="L1982" i="4"/>
  <c r="L1995" i="4"/>
  <c r="L2008" i="4"/>
  <c r="L2021" i="4"/>
  <c r="L2034" i="4"/>
  <c r="L2047" i="4"/>
  <c r="L2060" i="4"/>
  <c r="L2074" i="4"/>
  <c r="L2087" i="4"/>
  <c r="L2100" i="4"/>
  <c r="L2113" i="4"/>
  <c r="L2126" i="4"/>
  <c r="L2139" i="4"/>
  <c r="L2152" i="4"/>
  <c r="L2165" i="4"/>
  <c r="L2178" i="4"/>
  <c r="L2191" i="4"/>
  <c r="L2204" i="4"/>
  <c r="L2218" i="4"/>
  <c r="L2231" i="4"/>
  <c r="L2244" i="4"/>
  <c r="L2257" i="4"/>
  <c r="L2270" i="4"/>
  <c r="L2283" i="4"/>
  <c r="L2296" i="4"/>
  <c r="L2309" i="4"/>
  <c r="L2322" i="4"/>
  <c r="L356" i="4"/>
  <c r="L642" i="4"/>
  <c r="L820" i="4"/>
  <c r="L927" i="4"/>
  <c r="L985" i="4"/>
  <c r="L1032" i="4"/>
  <c r="L1066" i="4"/>
  <c r="L1102" i="4"/>
  <c r="L1126" i="4"/>
  <c r="L1146" i="4"/>
  <c r="L1175" i="4"/>
  <c r="L1194" i="4"/>
  <c r="L1215" i="4"/>
  <c r="L1237" i="4"/>
  <c r="L1260" i="4"/>
  <c r="L1283" i="4"/>
  <c r="L1302" i="4"/>
  <c r="L1323" i="4"/>
  <c r="L1343" i="4"/>
  <c r="L1362" i="4"/>
  <c r="L1382" i="4"/>
  <c r="L1402" i="4"/>
  <c r="L1418" i="4"/>
  <c r="L1435" i="4"/>
  <c r="L1453" i="4"/>
  <c r="L1471" i="4"/>
  <c r="L1488" i="4"/>
  <c r="L1504" i="4"/>
  <c r="L1519" i="4"/>
  <c r="L1536" i="4"/>
  <c r="L1552" i="4"/>
  <c r="L1567" i="4"/>
  <c r="L1583" i="4"/>
  <c r="L1598" i="4"/>
  <c r="L1614" i="4"/>
  <c r="L1631" i="4"/>
  <c r="L1646" i="4"/>
  <c r="L1661" i="4"/>
  <c r="L1676" i="4"/>
  <c r="L1693" i="4"/>
  <c r="L1709" i="4"/>
  <c r="L1724" i="4"/>
  <c r="L1740" i="4"/>
  <c r="L1755" i="4"/>
  <c r="L1771" i="4"/>
  <c r="L1788" i="4"/>
  <c r="L1803" i="4"/>
  <c r="L1818" i="4"/>
  <c r="L1834" i="4"/>
  <c r="L1850" i="4"/>
  <c r="L1866" i="4"/>
  <c r="L1882" i="4"/>
  <c r="L1897" i="4"/>
  <c r="L1912" i="4"/>
  <c r="L1928" i="4"/>
  <c r="L1945" i="4"/>
  <c r="L1960" i="4"/>
  <c r="L1975" i="4"/>
  <c r="L1991" i="4"/>
  <c r="L2007" i="4"/>
  <c r="L2023" i="4"/>
  <c r="L2039" i="4"/>
  <c r="L2054" i="4"/>
  <c r="L2069" i="4"/>
  <c r="L2086" i="4"/>
  <c r="L2102" i="4"/>
  <c r="L2117" i="4"/>
  <c r="L2132" i="4"/>
  <c r="L2147" i="4"/>
  <c r="L2161" i="4"/>
  <c r="L2175" i="4"/>
  <c r="L2189" i="4"/>
  <c r="L2203" i="4"/>
  <c r="L2219" i="4"/>
  <c r="L2233" i="4"/>
  <c r="L2247" i="4"/>
  <c r="L2261" i="4"/>
  <c r="L2275" i="4"/>
  <c r="L2290" i="4"/>
  <c r="L2304" i="4"/>
  <c r="L2318" i="4"/>
  <c r="L2332" i="4"/>
  <c r="L2345" i="4"/>
  <c r="L2358" i="4"/>
  <c r="L2371" i="4"/>
  <c r="L2384" i="4"/>
  <c r="L2398" i="4"/>
  <c r="L2411" i="4"/>
  <c r="L2424" i="4"/>
  <c r="L2437" i="4"/>
  <c r="L2450" i="4"/>
  <c r="L2463" i="4"/>
  <c r="L2476" i="4"/>
  <c r="L2489" i="4"/>
  <c r="L2502" i="4"/>
  <c r="L2515" i="4"/>
  <c r="L2527" i="4"/>
  <c r="L2539" i="4"/>
  <c r="L2551" i="4"/>
  <c r="L2563" i="4"/>
  <c r="L2575" i="4"/>
  <c r="L2587" i="4"/>
  <c r="L2599" i="4"/>
  <c r="L2611" i="4"/>
  <c r="L2623" i="4"/>
  <c r="L2635" i="4"/>
  <c r="L71" i="4"/>
  <c r="L359" i="4"/>
  <c r="L645" i="4"/>
  <c r="L824" i="4"/>
  <c r="L935" i="4"/>
  <c r="L987" i="4"/>
  <c r="L73" i="4"/>
  <c r="L385" i="4"/>
  <c r="L666" i="4"/>
  <c r="L840" i="4"/>
  <c r="L937" i="4"/>
  <c r="L996" i="4"/>
  <c r="L1034" i="4"/>
  <c r="L1069" i="4"/>
  <c r="L1104" i="4"/>
  <c r="L1128" i="4"/>
  <c r="L1154" i="4"/>
  <c r="L1177" i="4"/>
  <c r="L1199" i="4"/>
  <c r="L1218" i="4"/>
  <c r="L1241" i="4"/>
  <c r="L1263" i="4"/>
  <c r="L1285" i="4"/>
  <c r="L1307" i="4"/>
  <c r="L1326" i="4"/>
  <c r="L1346" i="4"/>
  <c r="L1367" i="4"/>
  <c r="L1385" i="4"/>
  <c r="L1404" i="4"/>
  <c r="L1421" i="4"/>
  <c r="L1439" i="4"/>
  <c r="L1457" i="4"/>
  <c r="L1474" i="4"/>
  <c r="L1490" i="4"/>
  <c r="L1506" i="4"/>
  <c r="L1523" i="4"/>
  <c r="L1539" i="4"/>
  <c r="L1554" i="4"/>
  <c r="L1570" i="4"/>
  <c r="L1585" i="4"/>
  <c r="L1601" i="4"/>
  <c r="L1618" i="4"/>
  <c r="L1633" i="4"/>
  <c r="L1648" i="4"/>
  <c r="L1663" i="4"/>
  <c r="L1680" i="4"/>
  <c r="L1696" i="4"/>
  <c r="L1711" i="4"/>
  <c r="L1727" i="4"/>
  <c r="L1742" i="4"/>
  <c r="L1758" i="4"/>
  <c r="L1775" i="4"/>
  <c r="L1790" i="4"/>
  <c r="L1805" i="4"/>
  <c r="L1820" i="4"/>
  <c r="L1837" i="4"/>
  <c r="L1853" i="4"/>
  <c r="L1868" i="4"/>
  <c r="L1884" i="4"/>
  <c r="L1899" i="4"/>
  <c r="L1915" i="4"/>
  <c r="L1932" i="4"/>
  <c r="L1947" i="4"/>
  <c r="L1962" i="4"/>
  <c r="L1978" i="4"/>
  <c r="L1994" i="4"/>
  <c r="L2010" i="4"/>
  <c r="L2026" i="4"/>
  <c r="L2041" i="4"/>
  <c r="L2056" i="4"/>
  <c r="L2072" i="4"/>
  <c r="L2089" i="4"/>
  <c r="L2104" i="4"/>
  <c r="L2119" i="4"/>
  <c r="L2135" i="4"/>
  <c r="L2149" i="4"/>
  <c r="L2163" i="4"/>
  <c r="L2177" i="4"/>
  <c r="L2192" i="4"/>
  <c r="L2207" i="4"/>
  <c r="L2221" i="4"/>
  <c r="L2235" i="4"/>
  <c r="L2249" i="4"/>
  <c r="L2263" i="4"/>
  <c r="L2278" i="4"/>
  <c r="L2292" i="4"/>
  <c r="L2306" i="4"/>
  <c r="L2320" i="4"/>
  <c r="L2334" i="4"/>
  <c r="L2347" i="4"/>
  <c r="L2360" i="4"/>
  <c r="L2374" i="4"/>
  <c r="L2387" i="4"/>
  <c r="L2400" i="4"/>
  <c r="L2413" i="4"/>
  <c r="L2426" i="4"/>
  <c r="L2439" i="4"/>
  <c r="L2452" i="4"/>
  <c r="L2465" i="4"/>
  <c r="L2478" i="4"/>
  <c r="L2491" i="4"/>
  <c r="L2504" i="4"/>
  <c r="L2517" i="4"/>
  <c r="L2529" i="4"/>
  <c r="L2541" i="4"/>
  <c r="L2553" i="4"/>
  <c r="L2565" i="4"/>
  <c r="L2577" i="4"/>
  <c r="L2589" i="4"/>
  <c r="L2601" i="4"/>
  <c r="L2613" i="4"/>
  <c r="L2625" i="4"/>
  <c r="L2637" i="4"/>
  <c r="L2649" i="4"/>
  <c r="L2661" i="4"/>
  <c r="L2673" i="4"/>
  <c r="L2685" i="4"/>
  <c r="L2697" i="4"/>
  <c r="L2709" i="4"/>
  <c r="L2721" i="4"/>
  <c r="L2733" i="4"/>
  <c r="L2745" i="4"/>
  <c r="L2757" i="4"/>
  <c r="L2769" i="4"/>
  <c r="L2781" i="4"/>
  <c r="L2793" i="4"/>
  <c r="L2805" i="4"/>
  <c r="L2817" i="4"/>
  <c r="L2829" i="4"/>
  <c r="L2841" i="4"/>
  <c r="L2853" i="4"/>
  <c r="L2865" i="4"/>
  <c r="L2877" i="4"/>
  <c r="L2889" i="4"/>
  <c r="L2901" i="4"/>
  <c r="L2913" i="4"/>
  <c r="L2925" i="4"/>
  <c r="L2937" i="4"/>
  <c r="L2949" i="4"/>
  <c r="L2961" i="4"/>
  <c r="L2973" i="4"/>
  <c r="L2985" i="4"/>
  <c r="L2997" i="4"/>
  <c r="L3009" i="4"/>
  <c r="L3021" i="4"/>
  <c r="L3033" i="4"/>
  <c r="L3045" i="4"/>
  <c r="L3057" i="4"/>
  <c r="L3069" i="4"/>
  <c r="L3081" i="4"/>
  <c r="L3093" i="4"/>
  <c r="L3105" i="4"/>
  <c r="L3117" i="4"/>
  <c r="L3129" i="4"/>
  <c r="L3141" i="4"/>
  <c r="L3153" i="4"/>
  <c r="L3165" i="4"/>
  <c r="L3177" i="4"/>
  <c r="L3189" i="4"/>
  <c r="L3201" i="4"/>
  <c r="L3213" i="4"/>
  <c r="L3225" i="4"/>
  <c r="L3237" i="4"/>
  <c r="L3249" i="4"/>
  <c r="L3261" i="4"/>
  <c r="L3273" i="4"/>
  <c r="L3285" i="4"/>
  <c r="L3297" i="4"/>
  <c r="L3309" i="4"/>
  <c r="L3321" i="4"/>
  <c r="L3333" i="4"/>
  <c r="L3345" i="4"/>
  <c r="L3357" i="4"/>
  <c r="L3369" i="4"/>
  <c r="L3381" i="4"/>
  <c r="L3393" i="4"/>
  <c r="L107" i="4"/>
  <c r="L500" i="4"/>
  <c r="L788" i="4"/>
  <c r="L939" i="4"/>
  <c r="L1010" i="4"/>
  <c r="L1056" i="4"/>
  <c r="L1093" i="4"/>
  <c r="L1127" i="4"/>
  <c r="L1157" i="4"/>
  <c r="L1182" i="4"/>
  <c r="L1211" i="4"/>
  <c r="L1235" i="4"/>
  <c r="L1262" i="4"/>
  <c r="L1287" i="4"/>
  <c r="L1313" i="4"/>
  <c r="L1337" i="4"/>
  <c r="L1358" i="4"/>
  <c r="L1383" i="4"/>
  <c r="L1406" i="4"/>
  <c r="L1428" i="4"/>
  <c r="L1447" i="4"/>
  <c r="L1467" i="4"/>
  <c r="L1489" i="4"/>
  <c r="L1510" i="4"/>
  <c r="L1528" i="4"/>
  <c r="L1546" i="4"/>
  <c r="L1565" i="4"/>
  <c r="L1584" i="4"/>
  <c r="L1604" i="4"/>
  <c r="L1622" i="4"/>
  <c r="L1640" i="4"/>
  <c r="L1659" i="4"/>
  <c r="L1679" i="4"/>
  <c r="L1698" i="4"/>
  <c r="L1716" i="4"/>
  <c r="L1735" i="4"/>
  <c r="L1753" i="4"/>
  <c r="L1774" i="4"/>
  <c r="L1792" i="4"/>
  <c r="L1811" i="4"/>
  <c r="L1829" i="4"/>
  <c r="L1847" i="4"/>
  <c r="L1867" i="4"/>
  <c r="L1886" i="4"/>
  <c r="L1906" i="4"/>
  <c r="L1923" i="4"/>
  <c r="L1942" i="4"/>
  <c r="L1961" i="4"/>
  <c r="L1981" i="4"/>
  <c r="L1999" i="4"/>
  <c r="L2017" i="4"/>
  <c r="L2036" i="4"/>
  <c r="L2055" i="4"/>
  <c r="L2076" i="4"/>
  <c r="L2093" i="4"/>
  <c r="L2112" i="4"/>
  <c r="L2130" i="4"/>
  <c r="L2148" i="4"/>
  <c r="L2166" i="4"/>
  <c r="L2183" i="4"/>
  <c r="L2199" i="4"/>
  <c r="L2215" i="4"/>
  <c r="L2234" i="4"/>
  <c r="L2251" i="4"/>
  <c r="L2268" i="4"/>
  <c r="L2285" i="4"/>
  <c r="L2302" i="4"/>
  <c r="L2319" i="4"/>
  <c r="L2336" i="4"/>
  <c r="L2352" i="4"/>
  <c r="L2367" i="4"/>
  <c r="L2382" i="4"/>
  <c r="L2399" i="4"/>
  <c r="L2415" i="4"/>
  <c r="L2430" i="4"/>
  <c r="L2446" i="4"/>
  <c r="L2461" i="4"/>
  <c r="L2477" i="4"/>
  <c r="L2494" i="4"/>
  <c r="L2509" i="4"/>
  <c r="L2523" i="4"/>
  <c r="L2537" i="4"/>
  <c r="L2552" i="4"/>
  <c r="L2567" i="4"/>
  <c r="L2581" i="4"/>
  <c r="L2595" i="4"/>
  <c r="L2609" i="4"/>
  <c r="L2624" i="4"/>
  <c r="L2639" i="4"/>
  <c r="L2652" i="4"/>
  <c r="L2665" i="4"/>
  <c r="L2678" i="4"/>
  <c r="L2691" i="4"/>
  <c r="L2704" i="4"/>
  <c r="L2717" i="4"/>
  <c r="L2730" i="4"/>
  <c r="L2743" i="4"/>
  <c r="L2756" i="4"/>
  <c r="L2770" i="4"/>
  <c r="L2783" i="4"/>
  <c r="L2796" i="4"/>
  <c r="L2809" i="4"/>
  <c r="L2822" i="4"/>
  <c r="L2835" i="4"/>
  <c r="L2848" i="4"/>
  <c r="L2861" i="4"/>
  <c r="L2874" i="4"/>
  <c r="L2887" i="4"/>
  <c r="L2900" i="4"/>
  <c r="L2914" i="4"/>
  <c r="L2927" i="4"/>
  <c r="L2940" i="4"/>
  <c r="L2953" i="4"/>
  <c r="L2966" i="4"/>
  <c r="L2979" i="4"/>
  <c r="L2992" i="4"/>
  <c r="L3005" i="4"/>
  <c r="L3018" i="4"/>
  <c r="L3031" i="4"/>
  <c r="L3044" i="4"/>
  <c r="L3058" i="4"/>
  <c r="L3071" i="4"/>
  <c r="L3084" i="4"/>
  <c r="L3097" i="4"/>
  <c r="L3110" i="4"/>
  <c r="L3123" i="4"/>
  <c r="L3136" i="4"/>
  <c r="L3149" i="4"/>
  <c r="L3162" i="4"/>
  <c r="L3175" i="4"/>
  <c r="L3188" i="4"/>
  <c r="L3202" i="4"/>
  <c r="L3215" i="4"/>
  <c r="L3228" i="4"/>
  <c r="L3241" i="4"/>
  <c r="L3254" i="4"/>
  <c r="L3267" i="4"/>
  <c r="L3280" i="4"/>
  <c r="L3293" i="4"/>
  <c r="L3306" i="4"/>
  <c r="L3319" i="4"/>
  <c r="L3332" i="4"/>
  <c r="L3346" i="4"/>
  <c r="L3359" i="4"/>
  <c r="L3372" i="4"/>
  <c r="L3385" i="4"/>
  <c r="L3398" i="4"/>
  <c r="L3410" i="4"/>
  <c r="L3422" i="4"/>
  <c r="L3434" i="4"/>
  <c r="L3446" i="4"/>
  <c r="L3458" i="4"/>
  <c r="L3470" i="4"/>
  <c r="L3482" i="4"/>
  <c r="L3494" i="4"/>
  <c r="L3506" i="4"/>
  <c r="L3518" i="4"/>
  <c r="L3530" i="4"/>
  <c r="L143" i="4"/>
  <c r="L527" i="4"/>
  <c r="L806" i="4"/>
  <c r="L949" i="4"/>
  <c r="L1018" i="4"/>
  <c r="L1058" i="4"/>
  <c r="L1103" i="4"/>
  <c r="L1131" i="4"/>
  <c r="L1162" i="4"/>
  <c r="L1188" i="4"/>
  <c r="L1213" i="4"/>
  <c r="L1239" i="4"/>
  <c r="L1266" i="4"/>
  <c r="L1290" i="4"/>
  <c r="L1319" i="4"/>
  <c r="L1340" i="4"/>
  <c r="L1366" i="4"/>
  <c r="L1388" i="4"/>
  <c r="L1410" i="4"/>
  <c r="L1430" i="4"/>
  <c r="L1450" i="4"/>
  <c r="L1472" i="4"/>
  <c r="L1493" i="4"/>
  <c r="L1513" i="4"/>
  <c r="L1530" i="4"/>
  <c r="L1549" i="4"/>
  <c r="L1568" i="4"/>
  <c r="L1588" i="4"/>
  <c r="L1607" i="4"/>
  <c r="L1624" i="4"/>
  <c r="L1644" i="4"/>
  <c r="L1662" i="4"/>
  <c r="L1683" i="4"/>
  <c r="L1700" i="4"/>
  <c r="L1719" i="4"/>
  <c r="L1738" i="4"/>
  <c r="L1757" i="4"/>
  <c r="L1777" i="4"/>
  <c r="L1794" i="4"/>
  <c r="L1814" i="4"/>
  <c r="L1831" i="4"/>
  <c r="L1852" i="4"/>
  <c r="L1871" i="4"/>
  <c r="L1889" i="4"/>
  <c r="L1908" i="4"/>
  <c r="L1925" i="4"/>
  <c r="L1946" i="4"/>
  <c r="L1964" i="4"/>
  <c r="L1984" i="4"/>
  <c r="L2002" i="4"/>
  <c r="L2020" i="4"/>
  <c r="L2040" i="4"/>
  <c r="L2059" i="4"/>
  <c r="L2078" i="4"/>
  <c r="L2095" i="4"/>
  <c r="L2115" i="4"/>
  <c r="L2134" i="4"/>
  <c r="L2151" i="4"/>
  <c r="L2168" i="4"/>
  <c r="L2185" i="4"/>
  <c r="L2201" i="4"/>
  <c r="L2220" i="4"/>
  <c r="L2237" i="4"/>
  <c r="L2254" i="4"/>
  <c r="L2271" i="4"/>
  <c r="L2287" i="4"/>
  <c r="L2305" i="4"/>
  <c r="L2323" i="4"/>
  <c r="L2339" i="4"/>
  <c r="L2354" i="4"/>
  <c r="L2369" i="4"/>
  <c r="L2386" i="4"/>
  <c r="L2402" i="4"/>
  <c r="L2417" i="4"/>
  <c r="L2432" i="4"/>
  <c r="L2448" i="4"/>
  <c r="L2464" i="4"/>
  <c r="L2480" i="4"/>
  <c r="L2496" i="4"/>
  <c r="L2511" i="4"/>
  <c r="L2525" i="4"/>
  <c r="L2540" i="4"/>
  <c r="L2555" i="4"/>
  <c r="L2569" i="4"/>
  <c r="L2583" i="4"/>
  <c r="L2597" i="4"/>
  <c r="L2612" i="4"/>
  <c r="L2627" i="4"/>
  <c r="L2641" i="4"/>
  <c r="L2654" i="4"/>
  <c r="L2667" i="4"/>
  <c r="L2680" i="4"/>
  <c r="L2693" i="4"/>
  <c r="L2706" i="4"/>
  <c r="L2719" i="4"/>
  <c r="L2732" i="4"/>
  <c r="L2746" i="4"/>
  <c r="L2759" i="4"/>
  <c r="L2772" i="4"/>
  <c r="L2785" i="4"/>
  <c r="L2798" i="4"/>
  <c r="L2811" i="4"/>
  <c r="L2824" i="4"/>
  <c r="L2837" i="4"/>
  <c r="L2850" i="4"/>
  <c r="L2863" i="4"/>
  <c r="L2876" i="4"/>
  <c r="L2890" i="4"/>
  <c r="L2903" i="4"/>
  <c r="L2916" i="4"/>
  <c r="L2929" i="4"/>
  <c r="L2942" i="4"/>
  <c r="L2955" i="4"/>
  <c r="L2968" i="4"/>
  <c r="L2981" i="4"/>
  <c r="L2994" i="4"/>
  <c r="L3007" i="4"/>
  <c r="L3020" i="4"/>
  <c r="L3034" i="4"/>
  <c r="L3047" i="4"/>
  <c r="L3060" i="4"/>
  <c r="L3073" i="4"/>
  <c r="L3086" i="4"/>
  <c r="L3099" i="4"/>
  <c r="L3112" i="4"/>
  <c r="L3125" i="4"/>
  <c r="L3138" i="4"/>
  <c r="L3151" i="4"/>
  <c r="L3164" i="4"/>
  <c r="L3178" i="4"/>
  <c r="L3191" i="4"/>
  <c r="L3204" i="4"/>
  <c r="L3217" i="4"/>
  <c r="L3230" i="4"/>
  <c r="L3243" i="4"/>
  <c r="L3256" i="4"/>
  <c r="L3269" i="4"/>
  <c r="L3282" i="4"/>
  <c r="L3295" i="4"/>
  <c r="L3308" i="4"/>
  <c r="L3322" i="4"/>
  <c r="L3335" i="4"/>
  <c r="L3348" i="4"/>
  <c r="L3361" i="4"/>
  <c r="L3374" i="4"/>
  <c r="L3387" i="4"/>
  <c r="L3400" i="4"/>
  <c r="L3412" i="4"/>
  <c r="L3424" i="4"/>
  <c r="L3436" i="4"/>
  <c r="L3448" i="4"/>
  <c r="L3460" i="4"/>
  <c r="L3472" i="4"/>
  <c r="L3484" i="4"/>
  <c r="L3496" i="4"/>
  <c r="L3508" i="4"/>
  <c r="L3520" i="4"/>
  <c r="L3532" i="4"/>
  <c r="L3544" i="4"/>
  <c r="L3556" i="4"/>
  <c r="L3568" i="4"/>
  <c r="L3580" i="4"/>
  <c r="L3592" i="4"/>
  <c r="L3604" i="4"/>
  <c r="L3616" i="4"/>
  <c r="L3628" i="4"/>
  <c r="L3640" i="4"/>
  <c r="L3652" i="4"/>
  <c r="L3664" i="4"/>
  <c r="L3676" i="4"/>
  <c r="L3688" i="4"/>
  <c r="L3700" i="4"/>
  <c r="L145" i="4"/>
  <c r="L529" i="4"/>
  <c r="L855" i="4"/>
  <c r="L959" i="4"/>
  <c r="L1019" i="4"/>
  <c r="L1059" i="4"/>
  <c r="L1105" i="4"/>
  <c r="L1138" i="4"/>
  <c r="L1163" i="4"/>
  <c r="L1190" i="4"/>
  <c r="L1214" i="4"/>
  <c r="L1246" i="4"/>
  <c r="L1270" i="4"/>
  <c r="L1295" i="4"/>
  <c r="L1320" i="4"/>
  <c r="L1342" i="4"/>
  <c r="L1368" i="4"/>
  <c r="L1390" i="4"/>
  <c r="L1412" i="4"/>
  <c r="L1431" i="4"/>
  <c r="L1452" i="4"/>
  <c r="L1475" i="4"/>
  <c r="L1495" i="4"/>
  <c r="L1514" i="4"/>
  <c r="L1531" i="4"/>
  <c r="L1551" i="4"/>
  <c r="L1571" i="4"/>
  <c r="L1590" i="4"/>
  <c r="L1608" i="4"/>
  <c r="L1626" i="4"/>
  <c r="L1645" i="4"/>
  <c r="L1666" i="4"/>
  <c r="L1684" i="4"/>
  <c r="L1702" i="4"/>
  <c r="L1721" i="4"/>
  <c r="L1739" i="4"/>
  <c r="L1760" i="4"/>
  <c r="L1778" i="4"/>
  <c r="L1796" i="4"/>
  <c r="L1815" i="4"/>
  <c r="L1832" i="4"/>
  <c r="L1854" i="4"/>
  <c r="L1872" i="4"/>
  <c r="L1891" i="4"/>
  <c r="L1909" i="4"/>
  <c r="L1927" i="4"/>
  <c r="L1948" i="4"/>
  <c r="L1967" i="4"/>
  <c r="L1985" i="4"/>
  <c r="L2003" i="4"/>
  <c r="L2022" i="4"/>
  <c r="L2042" i="4"/>
  <c r="L2062" i="4"/>
  <c r="L2079" i="4"/>
  <c r="L2098" i="4"/>
  <c r="L2116" i="4"/>
  <c r="L2136" i="4"/>
  <c r="L2153" i="4"/>
  <c r="L2170" i="4"/>
  <c r="L2186" i="4"/>
  <c r="L2202" i="4"/>
  <c r="L2222" i="4"/>
  <c r="L2238" i="4"/>
  <c r="L2255" i="4"/>
  <c r="L2272" i="4"/>
  <c r="L2288" i="4"/>
  <c r="L2307" i="4"/>
  <c r="L2324" i="4"/>
  <c r="L2340" i="4"/>
  <c r="L2355" i="4"/>
  <c r="L2370" i="4"/>
  <c r="L2388" i="4"/>
  <c r="L2403" i="4"/>
  <c r="L2418" i="4"/>
  <c r="L2434" i="4"/>
  <c r="L2449" i="4"/>
  <c r="L2466" i="4"/>
  <c r="L2482" i="4"/>
  <c r="L2497" i="4"/>
  <c r="L217" i="4"/>
  <c r="L561" i="4"/>
  <c r="L872" i="4"/>
  <c r="L963" i="4"/>
  <c r="L1021" i="4"/>
  <c r="L1067" i="4"/>
  <c r="L1106" i="4"/>
  <c r="L1139" i="4"/>
  <c r="L1164" i="4"/>
  <c r="L1191" i="4"/>
  <c r="L1217" i="4"/>
  <c r="L1247" i="4"/>
  <c r="L1271" i="4"/>
  <c r="L1296" i="4"/>
  <c r="L1321" i="4"/>
  <c r="L1345" i="4"/>
  <c r="L1369" i="4"/>
  <c r="L1391" i="4"/>
  <c r="L1414" i="4"/>
  <c r="L1433" i="4"/>
  <c r="L1455" i="4"/>
  <c r="L1476" i="4"/>
  <c r="L1496" i="4"/>
  <c r="L1515" i="4"/>
  <c r="L1532" i="4"/>
  <c r="L1553" i="4"/>
  <c r="L1572" i="4"/>
  <c r="L1591" i="4"/>
  <c r="L1609" i="4"/>
  <c r="L1627" i="4"/>
  <c r="L1647" i="4"/>
  <c r="L1667" i="4"/>
  <c r="L1685" i="4"/>
  <c r="L1703" i="4"/>
  <c r="L1722" i="4"/>
  <c r="L1741" i="4"/>
  <c r="L1762" i="4"/>
  <c r="L1779" i="4"/>
  <c r="L1798" i="4"/>
  <c r="L1816" i="4"/>
  <c r="L1836" i="4"/>
  <c r="L1855" i="4"/>
  <c r="L1873" i="4"/>
  <c r="L1892" i="4"/>
  <c r="L1910" i="4"/>
  <c r="L1931" i="4"/>
  <c r="L1949" i="4"/>
  <c r="L1968" i="4"/>
  <c r="L1986" i="4"/>
  <c r="L2004" i="4"/>
  <c r="L2024" i="4"/>
  <c r="L2043" i="4"/>
  <c r="L2063" i="4"/>
  <c r="L2080" i="4"/>
  <c r="L2099" i="4"/>
  <c r="L2118" i="4"/>
  <c r="L2137" i="4"/>
  <c r="L2154" i="4"/>
  <c r="L2171" i="4"/>
  <c r="L2187" i="4"/>
  <c r="L2206" i="4"/>
  <c r="L2223" i="4"/>
  <c r="L2239" i="4"/>
  <c r="L2256" i="4"/>
  <c r="L287" i="4"/>
  <c r="L588" i="4"/>
  <c r="L882" i="4"/>
  <c r="L973" i="4"/>
  <c r="L1023" i="4"/>
  <c r="L1071" i="4"/>
  <c r="L1107" i="4"/>
  <c r="L1140" i="4"/>
  <c r="L1165" i="4"/>
  <c r="L1193" i="4"/>
  <c r="L1223" i="4"/>
  <c r="L1248" i="4"/>
  <c r="L1272" i="4"/>
  <c r="L1298" i="4"/>
  <c r="L1322" i="4"/>
  <c r="L1349" i="4"/>
  <c r="L1370" i="4"/>
  <c r="L1393" i="4"/>
  <c r="L1415" i="4"/>
  <c r="L1434" i="4"/>
  <c r="L1458" i="4"/>
  <c r="L1477" i="4"/>
  <c r="L1499" i="4"/>
  <c r="L1516" i="4"/>
  <c r="L1535" i="4"/>
  <c r="L1555" i="4"/>
  <c r="L1574" i="4"/>
  <c r="L1592" i="4"/>
  <c r="L1610" i="4"/>
  <c r="L1630" i="4"/>
  <c r="L1649" i="4"/>
  <c r="L1669" i="4"/>
  <c r="L1686" i="4"/>
  <c r="L1705" i="4"/>
  <c r="L1723" i="4"/>
  <c r="L1744" i="4"/>
  <c r="L1763" i="4"/>
  <c r="L1780" i="4"/>
  <c r="L1800" i="4"/>
  <c r="L1817" i="4"/>
  <c r="L1839" i="4"/>
  <c r="L1856" i="4"/>
  <c r="L1875" i="4"/>
  <c r="L1894" i="4"/>
  <c r="L1911" i="4"/>
  <c r="L1933" i="4"/>
  <c r="L1950" i="4"/>
  <c r="L1970" i="4"/>
  <c r="L1987" i="4"/>
  <c r="L2006" i="4"/>
  <c r="L2027" i="4"/>
  <c r="L2045" i="4"/>
  <c r="L2064" i="4"/>
  <c r="L2081" i="4"/>
  <c r="L2101" i="4"/>
  <c r="L2120" i="4"/>
  <c r="L2138" i="4"/>
  <c r="L2155" i="4"/>
  <c r="L2172" i="4"/>
  <c r="L2188" i="4"/>
  <c r="L2208" i="4"/>
  <c r="L2224" i="4"/>
  <c r="L2240" i="4"/>
  <c r="L2258" i="4"/>
  <c r="L2274" i="4"/>
  <c r="L2293" i="4"/>
  <c r="L2310" i="4"/>
  <c r="L2327" i="4"/>
  <c r="L2342" i="4"/>
  <c r="L2357" i="4"/>
  <c r="L2375" i="4"/>
  <c r="L2390" i="4"/>
  <c r="L2405" i="4"/>
  <c r="L2420" i="4"/>
  <c r="L2436" i="4"/>
  <c r="L2453" i="4"/>
  <c r="L2468" i="4"/>
  <c r="L2484" i="4"/>
  <c r="L2499" i="4"/>
  <c r="L2514" i="4"/>
  <c r="L2530" i="4"/>
  <c r="L2544" i="4"/>
  <c r="L2558" i="4"/>
  <c r="L2572" i="4"/>
  <c r="L2586" i="4"/>
  <c r="L2602" i="4"/>
  <c r="L2616" i="4"/>
  <c r="L2630" i="4"/>
  <c r="L2644" i="4"/>
  <c r="L2657" i="4"/>
  <c r="L2670" i="4"/>
  <c r="L2683" i="4"/>
  <c r="L2696" i="4"/>
  <c r="L2710" i="4"/>
  <c r="L2723" i="4"/>
  <c r="L2736" i="4"/>
  <c r="L2749" i="4"/>
  <c r="L2762" i="4"/>
  <c r="L2775" i="4"/>
  <c r="L2788" i="4"/>
  <c r="L2801" i="4"/>
  <c r="L2814" i="4"/>
  <c r="L2827" i="4"/>
  <c r="L2840" i="4"/>
  <c r="L2854" i="4"/>
  <c r="L2867" i="4"/>
  <c r="L2880" i="4"/>
  <c r="L2893" i="4"/>
  <c r="L2906" i="4"/>
  <c r="L2919" i="4"/>
  <c r="L2932" i="4"/>
  <c r="L2945" i="4"/>
  <c r="L2958" i="4"/>
  <c r="L2971" i="4"/>
  <c r="L2984" i="4"/>
  <c r="L2998" i="4"/>
  <c r="L3011" i="4"/>
  <c r="L3024" i="4"/>
  <c r="L3037" i="4"/>
  <c r="L3050" i="4"/>
  <c r="L3063" i="4"/>
  <c r="L3076" i="4"/>
  <c r="L3089" i="4"/>
  <c r="L3102" i="4"/>
  <c r="L3115" i="4"/>
  <c r="L3128" i="4"/>
  <c r="L3142" i="4"/>
  <c r="L3155" i="4"/>
  <c r="L3168" i="4"/>
  <c r="L3181" i="4"/>
  <c r="L3194" i="4"/>
  <c r="L3207" i="4"/>
  <c r="L3220" i="4"/>
  <c r="L3233" i="4"/>
  <c r="L3246" i="4"/>
  <c r="L3259" i="4"/>
  <c r="L3272" i="4"/>
  <c r="L3286" i="4"/>
  <c r="L3299" i="4"/>
  <c r="L3312" i="4"/>
  <c r="L3325" i="4"/>
  <c r="L3338" i="4"/>
  <c r="L3351" i="4"/>
  <c r="L3364" i="4"/>
  <c r="L3377" i="4"/>
  <c r="L3390" i="4"/>
  <c r="L3403" i="4"/>
  <c r="L3415" i="4"/>
  <c r="L3427" i="4"/>
  <c r="L3439" i="4"/>
  <c r="L3451" i="4"/>
  <c r="L3463" i="4"/>
  <c r="L3475" i="4"/>
  <c r="L3487" i="4"/>
  <c r="L3499" i="4"/>
  <c r="L3511" i="4"/>
  <c r="L3523" i="4"/>
  <c r="L3535" i="4"/>
  <c r="L3547" i="4"/>
  <c r="L3559" i="4"/>
  <c r="L3571" i="4"/>
  <c r="L3583" i="4"/>
  <c r="L3595" i="4"/>
  <c r="L3607" i="4"/>
  <c r="L3619" i="4"/>
  <c r="L3631" i="4"/>
  <c r="L3643" i="4"/>
  <c r="L3655" i="4"/>
  <c r="L3667" i="4"/>
  <c r="L3679" i="4"/>
  <c r="L289" i="4"/>
  <c r="L669" i="4"/>
  <c r="L885" i="4"/>
  <c r="L975" i="4"/>
  <c r="L1033" i="4"/>
  <c r="L1080" i="4"/>
  <c r="L1110" i="4"/>
  <c r="L1141" i="4"/>
  <c r="L1167" i="4"/>
  <c r="L1198" i="4"/>
  <c r="L1224" i="4"/>
  <c r="L1249" i="4"/>
  <c r="L1273" i="4"/>
  <c r="L1299" i="4"/>
  <c r="L1325" i="4"/>
  <c r="L1350" i="4"/>
  <c r="L1371" i="4"/>
  <c r="L1394" i="4"/>
  <c r="L1416" i="4"/>
  <c r="L1438" i="4"/>
  <c r="L1459" i="4"/>
  <c r="L1478" i="4"/>
  <c r="L1500" i="4"/>
  <c r="L1517" i="4"/>
  <c r="L1538" i="4"/>
  <c r="L1556" i="4"/>
  <c r="L1575" i="4"/>
  <c r="L1594" i="4"/>
  <c r="L1611" i="4"/>
  <c r="L1632" i="4"/>
  <c r="L1650" i="4"/>
  <c r="L1670" i="4"/>
  <c r="L1687" i="4"/>
  <c r="L1706" i="4"/>
  <c r="L1726" i="4"/>
  <c r="L1745" i="4"/>
  <c r="L1764" i="4"/>
  <c r="L1781" i="4"/>
  <c r="L1801" i="4"/>
  <c r="L1819" i="4"/>
  <c r="L1840" i="4"/>
  <c r="L1858" i="4"/>
  <c r="L1876" i="4"/>
  <c r="L1895" i="4"/>
  <c r="L1914" i="4"/>
  <c r="L1934" i="4"/>
  <c r="L1951" i="4"/>
  <c r="L1971" i="4"/>
  <c r="L1988" i="4"/>
  <c r="L2009" i="4"/>
  <c r="L2028" i="4"/>
  <c r="L2046" i="4"/>
  <c r="L2065" i="4"/>
  <c r="L2082" i="4"/>
  <c r="L2103" i="4"/>
  <c r="L2122" i="4"/>
  <c r="L2140" i="4"/>
  <c r="L2156" i="4"/>
  <c r="L2173" i="4"/>
  <c r="L2190" i="4"/>
  <c r="L2209" i="4"/>
  <c r="L2225" i="4"/>
  <c r="L2242" i="4"/>
  <c r="L2259" i="4"/>
  <c r="L2276" i="4"/>
  <c r="L2294" i="4"/>
  <c r="L2311" i="4"/>
  <c r="L2328" i="4"/>
  <c r="L2343" i="4"/>
  <c r="L2359" i="4"/>
  <c r="L2376" i="4"/>
  <c r="L2391" i="4"/>
  <c r="L2406" i="4"/>
  <c r="L2422" i="4"/>
  <c r="L2438" i="4"/>
  <c r="L2454" i="4"/>
  <c r="L2470" i="4"/>
  <c r="L2485" i="4"/>
  <c r="L2500" i="4"/>
  <c r="L323" i="4"/>
  <c r="L690" i="4"/>
  <c r="L888" i="4"/>
  <c r="L983" i="4"/>
  <c r="L1035" i="4"/>
  <c r="L1081" i="4"/>
  <c r="L1115" i="4"/>
  <c r="L1142" i="4"/>
  <c r="L1174" i="4"/>
  <c r="L1200" i="4"/>
  <c r="L1226" i="4"/>
  <c r="L1250" i="4"/>
  <c r="L1275" i="4"/>
  <c r="L1301" i="4"/>
  <c r="L1330" i="4"/>
  <c r="L1352" i="4"/>
  <c r="L1373" i="4"/>
  <c r="L1397" i="4"/>
  <c r="L1417" i="4"/>
  <c r="L1441" i="4"/>
  <c r="L1460" i="4"/>
  <c r="L1481" i="4"/>
  <c r="L1501" i="4"/>
  <c r="L1518" i="4"/>
  <c r="L1540" i="4"/>
  <c r="L1558" i="4"/>
  <c r="L1577" i="4"/>
  <c r="L1595" i="4"/>
  <c r="L1613" i="4"/>
  <c r="L1634" i="4"/>
  <c r="L1652" i="4"/>
  <c r="L1671" i="4"/>
  <c r="L1688" i="4"/>
  <c r="L1708" i="4"/>
  <c r="L1728" i="4"/>
  <c r="L1747" i="4"/>
  <c r="L1765" i="4"/>
  <c r="L1783" i="4"/>
  <c r="L1802" i="4"/>
  <c r="L1823" i="4"/>
  <c r="L1841" i="4"/>
  <c r="L1859" i="4"/>
  <c r="L1878" i="4"/>
  <c r="L1896" i="4"/>
  <c r="L1918" i="4"/>
  <c r="L1935" i="4"/>
  <c r="L1954" i="4"/>
  <c r="L1972" i="4"/>
  <c r="L1990" i="4"/>
  <c r="L2011" i="4"/>
  <c r="L2029" i="4"/>
  <c r="L2048" i="4"/>
  <c r="L2066" i="4"/>
  <c r="L2084" i="4"/>
  <c r="L2105" i="4"/>
  <c r="L2124" i="4"/>
  <c r="L2141" i="4"/>
  <c r="L2158" i="4"/>
  <c r="L2174" i="4"/>
  <c r="L2194" i="4"/>
  <c r="L2210" i="4"/>
  <c r="L2226" i="4"/>
  <c r="L2243" i="4"/>
  <c r="L2260" i="4"/>
  <c r="L2279" i="4"/>
  <c r="L2295" i="4"/>
  <c r="L2312" i="4"/>
  <c r="L417" i="4"/>
  <c r="L468" i="4"/>
  <c r="L741" i="4"/>
  <c r="L911" i="4"/>
  <c r="L1008" i="4"/>
  <c r="L1045" i="4"/>
  <c r="L1090" i="4"/>
  <c r="L1121" i="4"/>
  <c r="L1151" i="4"/>
  <c r="L1179" i="4"/>
  <c r="L1205" i="4"/>
  <c r="L1230" i="4"/>
  <c r="L1254" i="4"/>
  <c r="L1284" i="4"/>
  <c r="L1309" i="4"/>
  <c r="L1334" i="4"/>
  <c r="L1356" i="4"/>
  <c r="L1379" i="4"/>
  <c r="L1403" i="4"/>
  <c r="L1424" i="4"/>
  <c r="L1445" i="4"/>
  <c r="L1464" i="4"/>
  <c r="L1486" i="4"/>
  <c r="L1505" i="4"/>
  <c r="L1526" i="4"/>
  <c r="L1543" i="4"/>
  <c r="L1562" i="4"/>
  <c r="L325" i="4"/>
  <c r="L999" i="4"/>
  <c r="L1119" i="4"/>
  <c r="L1203" i="4"/>
  <c r="L1282" i="4"/>
  <c r="L1355" i="4"/>
  <c r="L1423" i="4"/>
  <c r="L1484" i="4"/>
  <c r="L476" i="4"/>
  <c r="L1009" i="4"/>
  <c r="L1122" i="4"/>
  <c r="L1210" i="4"/>
  <c r="L1286" i="4"/>
  <c r="L1357" i="4"/>
  <c r="L1427" i="4"/>
  <c r="L1487" i="4"/>
  <c r="L693" i="4"/>
  <c r="L1042" i="4"/>
  <c r="L1143" i="4"/>
  <c r="L1227" i="4"/>
  <c r="L1306" i="4"/>
  <c r="L1374" i="4"/>
  <c r="L1442" i="4"/>
  <c r="L1502" i="4"/>
  <c r="L1559" i="4"/>
  <c r="L1603" i="4"/>
  <c r="L1654" i="4"/>
  <c r="L1695" i="4"/>
  <c r="L1736" i="4"/>
  <c r="L1787" i="4"/>
  <c r="L1828" i="4"/>
  <c r="L1879" i="4"/>
  <c r="L1921" i="4"/>
  <c r="L1963" i="4"/>
  <c r="L2014" i="4"/>
  <c r="L2053" i="4"/>
  <c r="L2106" i="4"/>
  <c r="L2144" i="4"/>
  <c r="L2184" i="4"/>
  <c r="L2228" i="4"/>
  <c r="L2267" i="4"/>
  <c r="L2300" i="4"/>
  <c r="L2333" i="4"/>
  <c r="L2363" i="4"/>
  <c r="L2389" i="4"/>
  <c r="L2414" i="4"/>
  <c r="L2442" i="4"/>
  <c r="L2471" i="4"/>
  <c r="L2495" i="4"/>
  <c r="L2519" i="4"/>
  <c r="L2536" i="4"/>
  <c r="L2557" i="4"/>
  <c r="L2576" i="4"/>
  <c r="L2594" i="4"/>
  <c r="L2615" i="4"/>
  <c r="L2633" i="4"/>
  <c r="L2651" i="4"/>
  <c r="L2669" i="4"/>
  <c r="L2687" i="4"/>
  <c r="L2703" i="4"/>
  <c r="L2722" i="4"/>
  <c r="L2739" i="4"/>
  <c r="L2755" i="4"/>
  <c r="L2774" i="4"/>
  <c r="L2791" i="4"/>
  <c r="L2808" i="4"/>
  <c r="L2826" i="4"/>
  <c r="L2844" i="4"/>
  <c r="L2860" i="4"/>
  <c r="L2879" i="4"/>
  <c r="L2896" i="4"/>
  <c r="L2912" i="4"/>
  <c r="L2931" i="4"/>
  <c r="L2948" i="4"/>
  <c r="L2965" i="4"/>
  <c r="L2983" i="4"/>
  <c r="L3001" i="4"/>
  <c r="L3017" i="4"/>
  <c r="L3036" i="4"/>
  <c r="L3053" i="4"/>
  <c r="L3070" i="4"/>
  <c r="L3088" i="4"/>
  <c r="L3106" i="4"/>
  <c r="L3122" i="4"/>
  <c r="L3140" i="4"/>
  <c r="L3158" i="4"/>
  <c r="L3174" i="4"/>
  <c r="L3193" i="4"/>
  <c r="L3210" i="4"/>
  <c r="L3227" i="4"/>
  <c r="L3245" i="4"/>
  <c r="L3263" i="4"/>
  <c r="L3279" i="4"/>
  <c r="L3298" i="4"/>
  <c r="L3315" i="4"/>
  <c r="L3331" i="4"/>
  <c r="L3350" i="4"/>
  <c r="L3367" i="4"/>
  <c r="L3384" i="4"/>
  <c r="L3402" i="4"/>
  <c r="L3418" i="4"/>
  <c r="L717" i="4"/>
  <c r="L1043" i="4"/>
  <c r="L1145" i="4"/>
  <c r="L1229" i="4"/>
  <c r="L1308" i="4"/>
  <c r="L1378" i="4"/>
  <c r="L1443" i="4"/>
  <c r="L1503" i="4"/>
  <c r="L1561" i="4"/>
  <c r="L1606" i="4"/>
  <c r="L1656" i="4"/>
  <c r="L1697" i="4"/>
  <c r="L1748" i="4"/>
  <c r="L1789" i="4"/>
  <c r="L1830" i="4"/>
  <c r="L1880" i="4"/>
  <c r="L1922" i="4"/>
  <c r="L1973" i="4"/>
  <c r="L2015" i="4"/>
  <c r="L2058" i="4"/>
  <c r="L2107" i="4"/>
  <c r="L2146" i="4"/>
  <c r="L2195" i="4"/>
  <c r="L2230" i="4"/>
  <c r="L2269" i="4"/>
  <c r="L2303" i="4"/>
  <c r="L2335" i="4"/>
  <c r="L2364" i="4"/>
  <c r="L2392" i="4"/>
  <c r="L2416" i="4"/>
  <c r="L2443" i="4"/>
  <c r="L2472" i="4"/>
  <c r="L2498" i="4"/>
  <c r="L2520" i="4"/>
  <c r="L2538" i="4"/>
  <c r="L2559" i="4"/>
  <c r="L782" i="4"/>
  <c r="L1047" i="4"/>
  <c r="L1155" i="4"/>
  <c r="L1234" i="4"/>
  <c r="L1311" i="4"/>
  <c r="L1381" i="4"/>
  <c r="L1446" i="4"/>
  <c r="L1508" i="4"/>
  <c r="L804" i="4"/>
  <c r="L1057" i="4"/>
  <c r="L1158" i="4"/>
  <c r="L1236" i="4"/>
  <c r="L1318" i="4"/>
  <c r="L1386" i="4"/>
  <c r="L1448" i="4"/>
  <c r="L1512" i="4"/>
  <c r="L915" i="4"/>
  <c r="L1091" i="4"/>
  <c r="L1181" i="4"/>
  <c r="L1259" i="4"/>
  <c r="L1335" i="4"/>
  <c r="L1405" i="4"/>
  <c r="L1466" i="4"/>
  <c r="L1527" i="4"/>
  <c r="L1580" i="4"/>
  <c r="L1623" i="4"/>
  <c r="L1673" i="4"/>
  <c r="L1715" i="4"/>
  <c r="L1766" i="4"/>
  <c r="L1807" i="4"/>
  <c r="L1849" i="4"/>
  <c r="L1901" i="4"/>
  <c r="L109" i="4"/>
  <c r="L1176" i="4"/>
  <c r="L1338" i="4"/>
  <c r="L1491" i="4"/>
  <c r="L1582" i="4"/>
  <c r="L1639" i="4"/>
  <c r="L1710" i="4"/>
  <c r="L1767" i="4"/>
  <c r="L1826" i="4"/>
  <c r="L1885" i="4"/>
  <c r="L1940" i="4"/>
  <c r="L1997" i="4"/>
  <c r="L2051" i="4"/>
  <c r="L2108" i="4"/>
  <c r="L2160" i="4"/>
  <c r="L2211" i="4"/>
  <c r="L2252" i="4"/>
  <c r="L2298" i="4"/>
  <c r="L2338" i="4"/>
  <c r="L2368" i="4"/>
  <c r="L2401" i="4"/>
  <c r="L2431" i="4"/>
  <c r="L2462" i="4"/>
  <c r="L2501" i="4"/>
  <c r="L2524" i="4"/>
  <c r="L2547" i="4"/>
  <c r="L2570" i="4"/>
  <c r="L2591" i="4"/>
  <c r="L2610" i="4"/>
  <c r="L2632" i="4"/>
  <c r="L2653" i="4"/>
  <c r="L2672" i="4"/>
  <c r="L2690" i="4"/>
  <c r="L2711" i="4"/>
  <c r="L2728" i="4"/>
  <c r="L2748" i="4"/>
  <c r="L2766" i="4"/>
  <c r="L2786" i="4"/>
  <c r="L2804" i="4"/>
  <c r="L2823" i="4"/>
  <c r="L2843" i="4"/>
  <c r="L2862" i="4"/>
  <c r="L2882" i="4"/>
  <c r="L503" i="4"/>
  <c r="L1178" i="4"/>
  <c r="L1354" i="4"/>
  <c r="L1522" i="4"/>
  <c r="L1587" i="4"/>
  <c r="L1643" i="4"/>
  <c r="L1712" i="4"/>
  <c r="L1768" i="4"/>
  <c r="L1827" i="4"/>
  <c r="L1888" i="4"/>
  <c r="L1944" i="4"/>
  <c r="L1998" i="4"/>
  <c r="L2052" i="4"/>
  <c r="L2111" i="4"/>
  <c r="L2162" i="4"/>
  <c r="L2212" i="4"/>
  <c r="L2262" i="4"/>
  <c r="L2299" i="4"/>
  <c r="L2341" i="4"/>
  <c r="L2372" i="4"/>
  <c r="L2404" i="4"/>
  <c r="L2435" i="4"/>
  <c r="L2467" i="4"/>
  <c r="L2503" i="4"/>
  <c r="L2526" i="4"/>
  <c r="L2548" i="4"/>
  <c r="L2571" i="4"/>
  <c r="L2592" i="4"/>
  <c r="L2614" i="4"/>
  <c r="L2634" i="4"/>
  <c r="L2655" i="4"/>
  <c r="L899" i="4"/>
  <c r="L1187" i="4"/>
  <c r="L1361" i="4"/>
  <c r="L1525" i="4"/>
  <c r="L1596" i="4"/>
  <c r="L1657" i="4"/>
  <c r="L1714" i="4"/>
  <c r="L1770" i="4"/>
  <c r="L1842" i="4"/>
  <c r="L1898" i="4"/>
  <c r="L1955" i="4"/>
  <c r="L2000" i="4"/>
  <c r="L2067" i="4"/>
  <c r="L2114" i="4"/>
  <c r="L2164" i="4"/>
  <c r="L2213" i="4"/>
  <c r="L2264" i="4"/>
  <c r="L2308" i="4"/>
  <c r="L2344" i="4"/>
  <c r="L2377" i="4"/>
  <c r="L2407" i="4"/>
  <c r="L2440" i="4"/>
  <c r="L2473" i="4"/>
  <c r="L2506" i="4"/>
  <c r="L2528" i="4"/>
  <c r="L2549" i="4"/>
  <c r="L2573" i="4"/>
  <c r="L2593" i="4"/>
  <c r="L2617" i="4"/>
  <c r="L2636" i="4"/>
  <c r="L2656" i="4"/>
  <c r="L901" i="4"/>
  <c r="L1201" i="4"/>
  <c r="L1398" i="4"/>
  <c r="L1529" i="4"/>
  <c r="L1597" i="4"/>
  <c r="L1658" i="4"/>
  <c r="L1718" i="4"/>
  <c r="L1776" i="4"/>
  <c r="L1843" i="4"/>
  <c r="L1902" i="4"/>
  <c r="L1957" i="4"/>
  <c r="L2012" i="4"/>
  <c r="L2068" i="4"/>
  <c r="L2125" i="4"/>
  <c r="L2167" i="4"/>
  <c r="L2214" i="4"/>
  <c r="L2266" i="4"/>
  <c r="L2314" i="4"/>
  <c r="L2346" i="4"/>
  <c r="L2378" i="4"/>
  <c r="L2408" i="4"/>
  <c r="L2441" i="4"/>
  <c r="L2474" i="4"/>
  <c r="L2507" i="4"/>
  <c r="L2531" i="4"/>
  <c r="L2550" i="4"/>
  <c r="L2574" i="4"/>
  <c r="L2596" i="4"/>
  <c r="L2618" i="4"/>
  <c r="L2638" i="4"/>
  <c r="L2658" i="4"/>
  <c r="L2676" i="4"/>
  <c r="L947" i="4"/>
  <c r="L1212" i="4"/>
  <c r="L1400" i="4"/>
  <c r="L1541" i="4"/>
  <c r="L1600" i="4"/>
  <c r="L1660" i="4"/>
  <c r="L1729" i="4"/>
  <c r="L1784" i="4"/>
  <c r="L1844" i="4"/>
  <c r="L1904" i="4"/>
  <c r="L1958" i="4"/>
  <c r="L2016" i="4"/>
  <c r="L2071" i="4"/>
  <c r="L2127" i="4"/>
  <c r="L2176" i="4"/>
  <c r="L2216" i="4"/>
  <c r="L2273" i="4"/>
  <c r="L2315" i="4"/>
  <c r="L2348" i="4"/>
  <c r="L2379" i="4"/>
  <c r="L2410" i="4"/>
  <c r="L2444" i="4"/>
  <c r="L2475" i="4"/>
  <c r="L2508" i="4"/>
  <c r="L2532" i="4"/>
  <c r="L2554" i="4"/>
  <c r="L2578" i="4"/>
  <c r="L2598" i="4"/>
  <c r="L2619" i="4"/>
  <c r="L2640" i="4"/>
  <c r="L2659" i="4"/>
  <c r="L2677" i="4"/>
  <c r="L2698" i="4"/>
  <c r="L2715" i="4"/>
  <c r="L2735" i="4"/>
  <c r="L2753" i="4"/>
  <c r="L2773" i="4"/>
  <c r="L2792" i="4"/>
  <c r="L2812" i="4"/>
  <c r="L2831" i="4"/>
  <c r="L2849" i="4"/>
  <c r="L2869" i="4"/>
  <c r="L2886" i="4"/>
  <c r="L2907" i="4"/>
  <c r="L2924" i="4"/>
  <c r="L2944" i="4"/>
  <c r="L2963" i="4"/>
  <c r="L2982" i="4"/>
  <c r="L3002" i="4"/>
  <c r="L3022" i="4"/>
  <c r="L3040" i="4"/>
  <c r="L3059" i="4"/>
  <c r="L3078" i="4"/>
  <c r="L3096" i="4"/>
  <c r="L3116" i="4"/>
  <c r="L3134" i="4"/>
  <c r="L3154" i="4"/>
  <c r="L3172" i="4"/>
  <c r="L3192" i="4"/>
  <c r="L3211" i="4"/>
  <c r="L3231" i="4"/>
  <c r="L3250" i="4"/>
  <c r="L3268" i="4"/>
  <c r="L3288" i="4"/>
  <c r="L3305" i="4"/>
  <c r="L3326" i="4"/>
  <c r="L3343" i="4"/>
  <c r="L3363" i="4"/>
  <c r="L3382" i="4"/>
  <c r="L3401" i="4"/>
  <c r="L3419" i="4"/>
  <c r="L3435" i="4"/>
  <c r="L3452" i="4"/>
  <c r="L3467" i="4"/>
  <c r="L3483" i="4"/>
  <c r="L3500" i="4"/>
  <c r="L3515" i="4"/>
  <c r="L3531" i="4"/>
  <c r="L3546" i="4"/>
  <c r="L3561" i="4"/>
  <c r="L3575" i="4"/>
  <c r="L3589" i="4"/>
  <c r="L3603" i="4"/>
  <c r="L3618" i="4"/>
  <c r="L3633" i="4"/>
  <c r="L3647" i="4"/>
  <c r="L3661" i="4"/>
  <c r="L3675" i="4"/>
  <c r="L3690" i="4"/>
  <c r="L3703" i="4"/>
  <c r="L3715" i="4"/>
  <c r="L3727" i="4"/>
  <c r="L3739" i="4"/>
  <c r="L3751" i="4"/>
  <c r="L3763" i="4"/>
  <c r="L3775" i="4"/>
  <c r="L3787" i="4"/>
  <c r="L3799" i="4"/>
  <c r="L3811" i="4"/>
  <c r="L3823" i="4"/>
  <c r="L3835" i="4"/>
  <c r="L3847" i="4"/>
  <c r="L3859" i="4"/>
  <c r="L3871" i="4"/>
  <c r="L3883" i="4"/>
  <c r="L3895" i="4"/>
  <c r="L3907" i="4"/>
  <c r="L3919" i="4"/>
  <c r="L3931" i="4"/>
  <c r="L3943" i="4"/>
  <c r="L3955" i="4"/>
  <c r="L3967" i="4"/>
  <c r="L3979" i="4"/>
  <c r="L3991" i="4"/>
  <c r="L4003" i="4"/>
  <c r="L4015" i="4"/>
  <c r="L4027" i="4"/>
  <c r="L4039" i="4"/>
  <c r="L4051" i="4"/>
  <c r="L4063" i="4"/>
  <c r="L4075" i="4"/>
  <c r="L4087" i="4"/>
  <c r="L4099" i="4"/>
  <c r="L4111" i="4"/>
  <c r="L4123" i="4"/>
  <c r="L4135" i="4"/>
  <c r="L4147" i="4"/>
  <c r="L4159" i="4"/>
  <c r="L4171" i="4"/>
  <c r="L4183" i="4"/>
  <c r="L4195" i="4"/>
  <c r="L4207" i="4"/>
  <c r="L984" i="4"/>
  <c r="L1251" i="4"/>
  <c r="L1409" i="4"/>
  <c r="L1542" i="4"/>
  <c r="L1616" i="4"/>
  <c r="L1672" i="4"/>
  <c r="L1731" i="4"/>
  <c r="L1791" i="4"/>
  <c r="L1846" i="4"/>
  <c r="L1907" i="4"/>
  <c r="L1959" i="4"/>
  <c r="L2019" i="4"/>
  <c r="L2075" i="4"/>
  <c r="L2128" i="4"/>
  <c r="L2179" i="4"/>
  <c r="L2227" i="4"/>
  <c r="L2280" i="4"/>
  <c r="L2316" i="4"/>
  <c r="L2350" i="4"/>
  <c r="L2380" i="4"/>
  <c r="L2412" i="4"/>
  <c r="L2447" i="4"/>
  <c r="L2479" i="4"/>
  <c r="L2510" i="4"/>
  <c r="L2533" i="4"/>
  <c r="L2556" i="4"/>
  <c r="L2579" i="4"/>
  <c r="L2600" i="4"/>
  <c r="L2620" i="4"/>
  <c r="L2642" i="4"/>
  <c r="L2660" i="4"/>
  <c r="L2679" i="4"/>
  <c r="L2699" i="4"/>
  <c r="L2716" i="4"/>
  <c r="L2737" i="4"/>
  <c r="L2754" i="4"/>
  <c r="L2776" i="4"/>
  <c r="L2794" i="4"/>
  <c r="L2813" i="4"/>
  <c r="L2832" i="4"/>
  <c r="L2851" i="4"/>
  <c r="L2870" i="4"/>
  <c r="L2888" i="4"/>
  <c r="L2908" i="4"/>
  <c r="L2926" i="4"/>
  <c r="L2946" i="4"/>
  <c r="L2964" i="4"/>
  <c r="L2986" i="4"/>
  <c r="L3003" i="4"/>
  <c r="L3023" i="4"/>
  <c r="L3041" i="4"/>
  <c r="L3061" i="4"/>
  <c r="L3079" i="4"/>
  <c r="L3098" i="4"/>
  <c r="L3118" i="4"/>
  <c r="L3135" i="4"/>
  <c r="L3156" i="4"/>
  <c r="L3173" i="4"/>
  <c r="L3195" i="4"/>
  <c r="L3212" i="4"/>
  <c r="L3232" i="4"/>
  <c r="L3251" i="4"/>
  <c r="L3270" i="4"/>
  <c r="L3289" i="4"/>
  <c r="L3307" i="4"/>
  <c r="L3327" i="4"/>
  <c r="L3344" i="4"/>
  <c r="L3365" i="4"/>
  <c r="L3383" i="4"/>
  <c r="L3404" i="4"/>
  <c r="L3420" i="4"/>
  <c r="L3437" i="4"/>
  <c r="L3453" i="4"/>
  <c r="L3468" i="4"/>
  <c r="L3485" i="4"/>
  <c r="L3501" i="4"/>
  <c r="L3516" i="4"/>
  <c r="L3533" i="4"/>
  <c r="L3548" i="4"/>
  <c r="L3562" i="4"/>
  <c r="L3576" i="4"/>
  <c r="L3590" i="4"/>
  <c r="L3605" i="4"/>
  <c r="L3620" i="4"/>
  <c r="L3634" i="4"/>
  <c r="L3648" i="4"/>
  <c r="L3662" i="4"/>
  <c r="L3677" i="4"/>
  <c r="L3691" i="4"/>
  <c r="L3704" i="4"/>
  <c r="L3716" i="4"/>
  <c r="L3728" i="4"/>
  <c r="L3740" i="4"/>
  <c r="L3752" i="4"/>
  <c r="L3764" i="4"/>
  <c r="L3776" i="4"/>
  <c r="L3788" i="4"/>
  <c r="L3800" i="4"/>
  <c r="L3812" i="4"/>
  <c r="L3824" i="4"/>
  <c r="L3836" i="4"/>
  <c r="L3848" i="4"/>
  <c r="L3860" i="4"/>
  <c r="L3872" i="4"/>
  <c r="L3884" i="4"/>
  <c r="L3896" i="4"/>
  <c r="L3908" i="4"/>
  <c r="L3920" i="4"/>
  <c r="L3932" i="4"/>
  <c r="L3944" i="4"/>
  <c r="L3956" i="4"/>
  <c r="L3968" i="4"/>
  <c r="L3980" i="4"/>
  <c r="L3992" i="4"/>
  <c r="L1011" i="4"/>
  <c r="L1253" i="4"/>
  <c r="L1419" i="4"/>
  <c r="L1544" i="4"/>
  <c r="L1619" i="4"/>
  <c r="L1674" i="4"/>
  <c r="L1732" i="4"/>
  <c r="L1793" i="4"/>
  <c r="L1860" i="4"/>
  <c r="L1919" i="4"/>
  <c r="L1974" i="4"/>
  <c r="L2030" i="4"/>
  <c r="L2077" i="4"/>
  <c r="L2129" i="4"/>
  <c r="L2180" i="4"/>
  <c r="L2232" i="4"/>
  <c r="L2281" i="4"/>
  <c r="L2317" i="4"/>
  <c r="L2351" i="4"/>
  <c r="L2381" i="4"/>
  <c r="L2419" i="4"/>
  <c r="L2451" i="4"/>
  <c r="L2483" i="4"/>
  <c r="L2512" i="4"/>
  <c r="L2534" i="4"/>
  <c r="L2560" i="4"/>
  <c r="L2580" i="4"/>
  <c r="L2603" i="4"/>
  <c r="L2621" i="4"/>
  <c r="L2643" i="4"/>
  <c r="L2662" i="4"/>
  <c r="L1082" i="4"/>
  <c r="L1265" i="4"/>
  <c r="L1429" i="4"/>
  <c r="L1548" i="4"/>
  <c r="L1620" i="4"/>
  <c r="L1675" i="4"/>
  <c r="L1734" i="4"/>
  <c r="L1804" i="4"/>
  <c r="L1862" i="4"/>
  <c r="L1920" i="4"/>
  <c r="L1976" i="4"/>
  <c r="L2032" i="4"/>
  <c r="L2088" i="4"/>
  <c r="L2131" i="4"/>
  <c r="L2182" i="4"/>
  <c r="L2236" i="4"/>
  <c r="L2282" i="4"/>
  <c r="L2321" i="4"/>
  <c r="L2353" i="4"/>
  <c r="L2383" i="4"/>
  <c r="L2423" i="4"/>
  <c r="L2455" i="4"/>
  <c r="L2486" i="4"/>
  <c r="L2513" i="4"/>
  <c r="L2535" i="4"/>
  <c r="L2561" i="4"/>
  <c r="L2582" i="4"/>
  <c r="L2604" i="4"/>
  <c r="L2622" i="4"/>
  <c r="L2645" i="4"/>
  <c r="L2663" i="4"/>
  <c r="L1083" i="4"/>
  <c r="L1277" i="4"/>
  <c r="L1462" i="4"/>
  <c r="L1564" i="4"/>
  <c r="L1621" i="4"/>
  <c r="L1682" i="4"/>
  <c r="L1750" i="4"/>
  <c r="L1806" i="4"/>
  <c r="L1863" i="4"/>
  <c r="L1924" i="4"/>
  <c r="L1980" i="4"/>
  <c r="L2033" i="4"/>
  <c r="L2090" i="4"/>
  <c r="L2142" i="4"/>
  <c r="L2196" i="4"/>
  <c r="L2245" i="4"/>
  <c r="L2284" i="4"/>
  <c r="L2326" i="4"/>
  <c r="L2356" i="4"/>
  <c r="L2393" i="4"/>
  <c r="L2425" i="4"/>
  <c r="L2456" i="4"/>
  <c r="L2487" i="4"/>
  <c r="L2516" i="4"/>
  <c r="L2542" i="4"/>
  <c r="L2562" i="4"/>
  <c r="L2584" i="4"/>
  <c r="L1118" i="4"/>
  <c r="L1331" i="4"/>
  <c r="L1470" i="4"/>
  <c r="L1578" i="4"/>
  <c r="L1636" i="4"/>
  <c r="L1692" i="4"/>
  <c r="L1752" i="4"/>
  <c r="L1813" i="4"/>
  <c r="L1870" i="4"/>
  <c r="L1937" i="4"/>
  <c r="L1993" i="4"/>
  <c r="L2038" i="4"/>
  <c r="L2092" i="4"/>
  <c r="L2150" i="4"/>
  <c r="L2198" i="4"/>
  <c r="L2248" i="4"/>
  <c r="L2291" i="4"/>
  <c r="L2330" i="4"/>
  <c r="L2365" i="4"/>
  <c r="L2395" i="4"/>
  <c r="L2428" i="4"/>
  <c r="L2459" i="4"/>
  <c r="L2490" i="4"/>
  <c r="L2521" i="4"/>
  <c r="L2545" i="4"/>
  <c r="L2566" i="4"/>
  <c r="L2588" i="4"/>
  <c r="L2607" i="4"/>
  <c r="L2629" i="4"/>
  <c r="L2648" i="4"/>
  <c r="L2668" i="4"/>
  <c r="L2688" i="4"/>
  <c r="L2707" i="4"/>
  <c r="L2726" i="4"/>
  <c r="L2744" i="4"/>
  <c r="L2764" i="4"/>
  <c r="L2782" i="4"/>
  <c r="L2802" i="4"/>
  <c r="L2820" i="4"/>
  <c r="L2839" i="4"/>
  <c r="L2858" i="4"/>
  <c r="L2878" i="4"/>
  <c r="L2897" i="4"/>
  <c r="L2917" i="4"/>
  <c r="L2935" i="4"/>
  <c r="L2954" i="4"/>
  <c r="L2974" i="4"/>
  <c r="L2991" i="4"/>
  <c r="L3012" i="4"/>
  <c r="L3029" i="4"/>
  <c r="L3049" i="4"/>
  <c r="L3067" i="4"/>
  <c r="L3087" i="4"/>
  <c r="L3107" i="4"/>
  <c r="L3126" i="4"/>
  <c r="L3145" i="4"/>
  <c r="L3163" i="4"/>
  <c r="L3183" i="4"/>
  <c r="L3200" i="4"/>
  <c r="L3221" i="4"/>
  <c r="L3239" i="4"/>
  <c r="L3258" i="4"/>
  <c r="L3277" i="4"/>
  <c r="L3296" i="4"/>
  <c r="L3316" i="4"/>
  <c r="L3336" i="4"/>
  <c r="L3354" i="4"/>
  <c r="L3373" i="4"/>
  <c r="L3392" i="4"/>
  <c r="L3409" i="4"/>
  <c r="L3428" i="4"/>
  <c r="L3443" i="4"/>
  <c r="L3459" i="4"/>
  <c r="L3476" i="4"/>
  <c r="L3491" i="4"/>
  <c r="L3507" i="4"/>
  <c r="L3524" i="4"/>
  <c r="L3539" i="4"/>
  <c r="L3553" i="4"/>
  <c r="L3567" i="4"/>
  <c r="L3582" i="4"/>
  <c r="L3597" i="4"/>
  <c r="L3611" i="4"/>
  <c r="L3625" i="4"/>
  <c r="L3639" i="4"/>
  <c r="L1095" i="4"/>
  <c r="L1751" i="4"/>
  <c r="L2091" i="4"/>
  <c r="L2362" i="4"/>
  <c r="L2543" i="4"/>
  <c r="L2646" i="4"/>
  <c r="L2689" i="4"/>
  <c r="L2718" i="4"/>
  <c r="L2747" i="4"/>
  <c r="L2777" i="4"/>
  <c r="L2803" i="4"/>
  <c r="L2833" i="4"/>
  <c r="L2859" i="4"/>
  <c r="L2891" i="4"/>
  <c r="L2915" i="4"/>
  <c r="L2939" i="4"/>
  <c r="L2967" i="4"/>
  <c r="L2990" i="4"/>
  <c r="L3015" i="4"/>
  <c r="L3042" i="4"/>
  <c r="L3066" i="4"/>
  <c r="L3092" i="4"/>
  <c r="L3119" i="4"/>
  <c r="L3144" i="4"/>
  <c r="L3169" i="4"/>
  <c r="L3196" i="4"/>
  <c r="L3219" i="4"/>
  <c r="L3244" i="4"/>
  <c r="L3271" i="4"/>
  <c r="L3294" i="4"/>
  <c r="L3320" i="4"/>
  <c r="L3347" i="4"/>
  <c r="L3371" i="4"/>
  <c r="L3396" i="4"/>
  <c r="L3421" i="4"/>
  <c r="L3442" i="4"/>
  <c r="L3464" i="4"/>
  <c r="L3486" i="4"/>
  <c r="L3505" i="4"/>
  <c r="L3527" i="4"/>
  <c r="L3549" i="4"/>
  <c r="L3566" i="4"/>
  <c r="L3586" i="4"/>
  <c r="L3606" i="4"/>
  <c r="L3624" i="4"/>
  <c r="L3644" i="4"/>
  <c r="L3660" i="4"/>
  <c r="L3680" i="4"/>
  <c r="L3695" i="4"/>
  <c r="L3710" i="4"/>
  <c r="L3724" i="4"/>
  <c r="L3738" i="4"/>
  <c r="L3754" i="4"/>
  <c r="L3768" i="4"/>
  <c r="L3782" i="4"/>
  <c r="L3796" i="4"/>
  <c r="L3810" i="4"/>
  <c r="L3826" i="4"/>
  <c r="L3840" i="4"/>
  <c r="L3854" i="4"/>
  <c r="L3868" i="4"/>
  <c r="L3882" i="4"/>
  <c r="L3898" i="4"/>
  <c r="L3912" i="4"/>
  <c r="L3926" i="4"/>
  <c r="L3940" i="4"/>
  <c r="L3954" i="4"/>
  <c r="L3970" i="4"/>
  <c r="L3984" i="4"/>
  <c r="L3998" i="4"/>
  <c r="L4011" i="4"/>
  <c r="L4024" i="4"/>
  <c r="L4037" i="4"/>
  <c r="L4050" i="4"/>
  <c r="L4064" i="4"/>
  <c r="L4077" i="4"/>
  <c r="L4090" i="4"/>
  <c r="L4103" i="4"/>
  <c r="L4116" i="4"/>
  <c r="L4129" i="4"/>
  <c r="L4142" i="4"/>
  <c r="L4155" i="4"/>
  <c r="L4168" i="4"/>
  <c r="L4181" i="4"/>
  <c r="L4194" i="4"/>
  <c r="L4208" i="4"/>
  <c r="L4220" i="4"/>
  <c r="L4232" i="4"/>
  <c r="L4244" i="4"/>
  <c r="L4256" i="4"/>
  <c r="L4268" i="4"/>
  <c r="L4280" i="4"/>
  <c r="L4292" i="4"/>
  <c r="L4304" i="4"/>
  <c r="L4316" i="4"/>
  <c r="L4328" i="4"/>
  <c r="L4340" i="4"/>
  <c r="L4352" i="4"/>
  <c r="L4364" i="4"/>
  <c r="L4376" i="4"/>
  <c r="L4388" i="4"/>
  <c r="L4400" i="4"/>
  <c r="L4412" i="4"/>
  <c r="L4424" i="4"/>
  <c r="L4436" i="4"/>
  <c r="L4448" i="4"/>
  <c r="L4460" i="4"/>
  <c r="L4472" i="4"/>
  <c r="L4484" i="4"/>
  <c r="L4496" i="4"/>
  <c r="L4508" i="4"/>
  <c r="L4520" i="4"/>
  <c r="L4532" i="4"/>
  <c r="L4544" i="4"/>
  <c r="L4556" i="4"/>
  <c r="L4568" i="4"/>
  <c r="L4580" i="4"/>
  <c r="L4592" i="4"/>
  <c r="L4604" i="4"/>
  <c r="L4616" i="4"/>
  <c r="L4628" i="4"/>
  <c r="L4640" i="4"/>
  <c r="L4652" i="4"/>
  <c r="L4664" i="4"/>
  <c r="L4676" i="4"/>
  <c r="L4688" i="4"/>
  <c r="L4700" i="4"/>
  <c r="L4712" i="4"/>
  <c r="L4724" i="4"/>
  <c r="L4736" i="4"/>
  <c r="L4748" i="4"/>
  <c r="L4760" i="4"/>
  <c r="L4772" i="4"/>
  <c r="L4784" i="4"/>
  <c r="L4796" i="4"/>
  <c r="L4808" i="4"/>
  <c r="L4820" i="4"/>
  <c r="L4832" i="4"/>
  <c r="L4844" i="4"/>
  <c r="L4856" i="4"/>
  <c r="L4868" i="4"/>
  <c r="L4880" i="4"/>
  <c r="L4892" i="4"/>
  <c r="L4904" i="4"/>
  <c r="L4916" i="4"/>
  <c r="L4928" i="4"/>
  <c r="L4940" i="4"/>
  <c r="L4952" i="4"/>
  <c r="L4964" i="4"/>
  <c r="L4976" i="4"/>
  <c r="L4988" i="4"/>
  <c r="L5000" i="4"/>
  <c r="L5012" i="4"/>
  <c r="L5024" i="4"/>
  <c r="L5036" i="4"/>
  <c r="L5048" i="4"/>
  <c r="L5060" i="4"/>
  <c r="L5072" i="4"/>
  <c r="L5084" i="4"/>
  <c r="L5096" i="4"/>
  <c r="L5108" i="4"/>
  <c r="L5120" i="4"/>
  <c r="L5132" i="4"/>
  <c r="L5144" i="4"/>
  <c r="L5156" i="4"/>
  <c r="L5168" i="4"/>
  <c r="L5180" i="4"/>
  <c r="L5192" i="4"/>
  <c r="L5204" i="4"/>
  <c r="L5216" i="4"/>
  <c r="L1129" i="4"/>
  <c r="L1754" i="4"/>
  <c r="L2094" i="4"/>
  <c r="L2366" i="4"/>
  <c r="L2546" i="4"/>
  <c r="L2647" i="4"/>
  <c r="L2692" i="4"/>
  <c r="L2720" i="4"/>
  <c r="L1289" i="4"/>
  <c r="L1810" i="4"/>
  <c r="L2143" i="4"/>
  <c r="L2394" i="4"/>
  <c r="L2564" i="4"/>
  <c r="L2650" i="4"/>
  <c r="L2694" i="4"/>
  <c r="L1463" i="4"/>
  <c r="L1865" i="4"/>
  <c r="L2197" i="4"/>
  <c r="L2427" i="4"/>
  <c r="L2585" i="4"/>
  <c r="L2666" i="4"/>
  <c r="L2700" i="4"/>
  <c r="L2727" i="4"/>
  <c r="L2758" i="4"/>
  <c r="L2784" i="4"/>
  <c r="L1333" i="4"/>
  <c r="L1983" i="4"/>
  <c r="L2396" i="4"/>
  <c r="L2608" i="4"/>
  <c r="L2695" i="4"/>
  <c r="L2734" i="4"/>
  <c r="L2767" i="4"/>
  <c r="L2800" i="4"/>
  <c r="L2834" i="4"/>
  <c r="L2866" i="4"/>
  <c r="L2895" i="4"/>
  <c r="L2922" i="4"/>
  <c r="L2951" i="4"/>
  <c r="L2977" i="4"/>
  <c r="L3006" i="4"/>
  <c r="L3032" i="4"/>
  <c r="L3062" i="4"/>
  <c r="L3090" i="4"/>
  <c r="L3114" i="4"/>
  <c r="L3146" i="4"/>
  <c r="L3171" i="4"/>
  <c r="L3199" i="4"/>
  <c r="L3226" i="4"/>
  <c r="L3255" i="4"/>
  <c r="L3283" i="4"/>
  <c r="L3311" i="4"/>
  <c r="L3339" i="4"/>
  <c r="L3366" i="4"/>
  <c r="L3394" i="4"/>
  <c r="L3417" i="4"/>
  <c r="L3444" i="4"/>
  <c r="L3466" i="4"/>
  <c r="L3490" i="4"/>
  <c r="L3513" i="4"/>
  <c r="L3537" i="4"/>
  <c r="L3557" i="4"/>
  <c r="L3578" i="4"/>
  <c r="L3599" i="4"/>
  <c r="L3621" i="4"/>
  <c r="L3641" i="4"/>
  <c r="L3659" i="4"/>
  <c r="L3681" i="4"/>
  <c r="L3697" i="4"/>
  <c r="L3713" i="4"/>
  <c r="L3730" i="4"/>
  <c r="L3745" i="4"/>
  <c r="L3760" i="4"/>
  <c r="L3777" i="4"/>
  <c r="L3792" i="4"/>
  <c r="L3807" i="4"/>
  <c r="L3822" i="4"/>
  <c r="L3839" i="4"/>
  <c r="L3855" i="4"/>
  <c r="L3870" i="4"/>
  <c r="L3887" i="4"/>
  <c r="L3902" i="4"/>
  <c r="L3917" i="4"/>
  <c r="L3934" i="4"/>
  <c r="L3949" i="4"/>
  <c r="L3964" i="4"/>
  <c r="L3981" i="4"/>
  <c r="L3996" i="4"/>
  <c r="L4010" i="4"/>
  <c r="L4025" i="4"/>
  <c r="L4040" i="4"/>
  <c r="L4054" i="4"/>
  <c r="L4068" i="4"/>
  <c r="L4082" i="4"/>
  <c r="L4096" i="4"/>
  <c r="L4110" i="4"/>
  <c r="L4125" i="4"/>
  <c r="L1482" i="4"/>
  <c r="L1996" i="4"/>
  <c r="L2429" i="4"/>
  <c r="L2626" i="4"/>
  <c r="L2701" i="4"/>
  <c r="L2738" i="4"/>
  <c r="L2768" i="4"/>
  <c r="L2806" i="4"/>
  <c r="L2836" i="4"/>
  <c r="L2868" i="4"/>
  <c r="L2898" i="4"/>
  <c r="L2923" i="4"/>
  <c r="L2952" i="4"/>
  <c r="L2978" i="4"/>
  <c r="L3008" i="4"/>
  <c r="L3035" i="4"/>
  <c r="L3064" i="4"/>
  <c r="L3091" i="4"/>
  <c r="L3120" i="4"/>
  <c r="L3147" i="4"/>
  <c r="L3176" i="4"/>
  <c r="L3203" i="4"/>
  <c r="L3229" i="4"/>
  <c r="L3257" i="4"/>
  <c r="L3284" i="4"/>
  <c r="L3313" i="4"/>
  <c r="L3340" i="4"/>
  <c r="L3368" i="4"/>
  <c r="L3395" i="4"/>
  <c r="L3423" i="4"/>
  <c r="L3445" i="4"/>
  <c r="L3469" i="4"/>
  <c r="L3492" i="4"/>
  <c r="L3514" i="4"/>
  <c r="L3538" i="4"/>
  <c r="L3558" i="4"/>
  <c r="L3579" i="4"/>
  <c r="L3600" i="4"/>
  <c r="L3622" i="4"/>
  <c r="L3642" i="4"/>
  <c r="L3663" i="4"/>
  <c r="L3682" i="4"/>
  <c r="L3698" i="4"/>
  <c r="L3714" i="4"/>
  <c r="L3731" i="4"/>
  <c r="L3746" i="4"/>
  <c r="L3761" i="4"/>
  <c r="L3778" i="4"/>
  <c r="L3793" i="4"/>
  <c r="L3808" i="4"/>
  <c r="L3825" i="4"/>
  <c r="L3841" i="4"/>
  <c r="L3856" i="4"/>
  <c r="L3873" i="4"/>
  <c r="L3888" i="4"/>
  <c r="L3903" i="4"/>
  <c r="L3918" i="4"/>
  <c r="L3935" i="4"/>
  <c r="L3950" i="4"/>
  <c r="L1566" i="4"/>
  <c r="L2035" i="4"/>
  <c r="L2458" i="4"/>
  <c r="L2628" i="4"/>
  <c r="L2702" i="4"/>
  <c r="L2740" i="4"/>
  <c r="L2771" i="4"/>
  <c r="L2807" i="4"/>
  <c r="L2838" i="4"/>
  <c r="L2871" i="4"/>
  <c r="L2899" i="4"/>
  <c r="L2928" i="4"/>
  <c r="L2956" i="4"/>
  <c r="L2980" i="4"/>
  <c r="L3010" i="4"/>
  <c r="L3038" i="4"/>
  <c r="L3065" i="4"/>
  <c r="L3094" i="4"/>
  <c r="L3121" i="4"/>
  <c r="L3148" i="4"/>
  <c r="L3179" i="4"/>
  <c r="L3205" i="4"/>
  <c r="L3234" i="4"/>
  <c r="L3260" i="4"/>
  <c r="L3287" i="4"/>
  <c r="L3314" i="4"/>
  <c r="L3341" i="4"/>
  <c r="L3370" i="4"/>
  <c r="L3397" i="4"/>
  <c r="L3425" i="4"/>
  <c r="L3447" i="4"/>
  <c r="L3471" i="4"/>
  <c r="L3493" i="4"/>
  <c r="L3517" i="4"/>
  <c r="L3540" i="4"/>
  <c r="L3560" i="4"/>
  <c r="L3581" i="4"/>
  <c r="L3601" i="4"/>
  <c r="L3623" i="4"/>
  <c r="L3645" i="4"/>
  <c r="L3665" i="4"/>
  <c r="L3683" i="4"/>
  <c r="L3699" i="4"/>
  <c r="L3717" i="4"/>
  <c r="L3732" i="4"/>
  <c r="L3747" i="4"/>
  <c r="L3762" i="4"/>
  <c r="L3779" i="4"/>
  <c r="L3794" i="4"/>
  <c r="L3809" i="4"/>
  <c r="L3827" i="4"/>
  <c r="L3842" i="4"/>
  <c r="L3857" i="4"/>
  <c r="L3874" i="4"/>
  <c r="L3889" i="4"/>
  <c r="L3904" i="4"/>
  <c r="L3921" i="4"/>
  <c r="L3936" i="4"/>
  <c r="L3951" i="4"/>
  <c r="L1579" i="4"/>
  <c r="L2050" i="4"/>
  <c r="L2460" i="4"/>
  <c r="L2631" i="4"/>
  <c r="L2705" i="4"/>
  <c r="L2741" i="4"/>
  <c r="L2778" i="4"/>
  <c r="L2810" i="4"/>
  <c r="L2842" i="4"/>
  <c r="L2872" i="4"/>
  <c r="L2902" i="4"/>
  <c r="L2930" i="4"/>
  <c r="L2957" i="4"/>
  <c r="L2987" i="4"/>
  <c r="L3013" i="4"/>
  <c r="L3039" i="4"/>
  <c r="L3068" i="4"/>
  <c r="L3095" i="4"/>
  <c r="L3124" i="4"/>
  <c r="L3150" i="4"/>
  <c r="L3180" i="4"/>
  <c r="L3206" i="4"/>
  <c r="L3235" i="4"/>
  <c r="L3262" i="4"/>
  <c r="L3290" i="4"/>
  <c r="L3317" i="4"/>
  <c r="L3342" i="4"/>
  <c r="L3375" i="4"/>
  <c r="L3399" i="4"/>
  <c r="L3426" i="4"/>
  <c r="L3449" i="4"/>
  <c r="L3473" i="4"/>
  <c r="L3495" i="4"/>
  <c r="L3519" i="4"/>
  <c r="L3541" i="4"/>
  <c r="L3563" i="4"/>
  <c r="L3584" i="4"/>
  <c r="L3602" i="4"/>
  <c r="L3626" i="4"/>
  <c r="L3646" i="4"/>
  <c r="L3666" i="4"/>
  <c r="L3684" i="4"/>
  <c r="L3701" i="4"/>
  <c r="L3718" i="4"/>
  <c r="L3733" i="4"/>
  <c r="L3748" i="4"/>
  <c r="L3765" i="4"/>
  <c r="L3780" i="4"/>
  <c r="L3795" i="4"/>
  <c r="L3813" i="4"/>
  <c r="L3828" i="4"/>
  <c r="L3843" i="4"/>
  <c r="L3858" i="4"/>
  <c r="L3875" i="4"/>
  <c r="L3890" i="4"/>
  <c r="L3905" i="4"/>
  <c r="L3922" i="4"/>
  <c r="L3937" i="4"/>
  <c r="L3952" i="4"/>
  <c r="L3969" i="4"/>
  <c r="L3985" i="4"/>
  <c r="L4000" i="4"/>
  <c r="L4014" i="4"/>
  <c r="L4029" i="4"/>
  <c r="L4043" i="4"/>
  <c r="L4057" i="4"/>
  <c r="L4071" i="4"/>
  <c r="L4085" i="4"/>
  <c r="L4100" i="4"/>
  <c r="L4114" i="4"/>
  <c r="L4128" i="4"/>
  <c r="L4143" i="4"/>
  <c r="L4157" i="4"/>
  <c r="L4172" i="4"/>
  <c r="L4186" i="4"/>
  <c r="L4200" i="4"/>
  <c r="L4214" i="4"/>
  <c r="L4227" i="4"/>
  <c r="L4240" i="4"/>
  <c r="L4253" i="4"/>
  <c r="L4266" i="4"/>
  <c r="L4279" i="4"/>
  <c r="L4293" i="4"/>
  <c r="L4306" i="4"/>
  <c r="L4319" i="4"/>
  <c r="L4332" i="4"/>
  <c r="L4345" i="4"/>
  <c r="L4358" i="4"/>
  <c r="L4371" i="4"/>
  <c r="L4384" i="4"/>
  <c r="L4397" i="4"/>
  <c r="L4410" i="4"/>
  <c r="L4423" i="4"/>
  <c r="L4437" i="4"/>
  <c r="L4450" i="4"/>
  <c r="L4463" i="4"/>
  <c r="L4476" i="4"/>
  <c r="L4489" i="4"/>
  <c r="L4502" i="4"/>
  <c r="L4515" i="4"/>
  <c r="L4528" i="4"/>
  <c r="L4541" i="4"/>
  <c r="L4554" i="4"/>
  <c r="L4567" i="4"/>
  <c r="L4581" i="4"/>
  <c r="L4594" i="4"/>
  <c r="L4607" i="4"/>
  <c r="L4620" i="4"/>
  <c r="L4633" i="4"/>
  <c r="L4646" i="4"/>
  <c r="L4659" i="4"/>
  <c r="L4672" i="4"/>
  <c r="L4685" i="4"/>
  <c r="L4698" i="4"/>
  <c r="L4711" i="4"/>
  <c r="L4725" i="4"/>
  <c r="L4738" i="4"/>
  <c r="L4751" i="4"/>
  <c r="L4764" i="4"/>
  <c r="L4777" i="4"/>
  <c r="L4790" i="4"/>
  <c r="L4803" i="4"/>
  <c r="L4816" i="4"/>
  <c r="L4829" i="4"/>
  <c r="L4842" i="4"/>
  <c r="L4855" i="4"/>
  <c r="L4869" i="4"/>
  <c r="L4882" i="4"/>
  <c r="L4895" i="4"/>
  <c r="L4908" i="4"/>
  <c r="L4921" i="4"/>
  <c r="L4934" i="4"/>
  <c r="L4947" i="4"/>
  <c r="L4960" i="4"/>
  <c r="L4973" i="4"/>
  <c r="L4986" i="4"/>
  <c r="L4999" i="4"/>
  <c r="L5013" i="4"/>
  <c r="L5026" i="4"/>
  <c r="L5039" i="4"/>
  <c r="L5052" i="4"/>
  <c r="L5065" i="4"/>
  <c r="L5078" i="4"/>
  <c r="L5091" i="4"/>
  <c r="L5104" i="4"/>
  <c r="L1635" i="4"/>
  <c r="L2159" i="4"/>
  <c r="L2488" i="4"/>
  <c r="L2664" i="4"/>
  <c r="L2708" i="4"/>
  <c r="L2742" i="4"/>
  <c r="L2779" i="4"/>
  <c r="L2815" i="4"/>
  <c r="L2845" i="4"/>
  <c r="L2873" i="4"/>
  <c r="L2904" i="4"/>
  <c r="L2933" i="4"/>
  <c r="L2959" i="4"/>
  <c r="L2988" i="4"/>
  <c r="L3014" i="4"/>
  <c r="L3043" i="4"/>
  <c r="L3072" i="4"/>
  <c r="L3100" i="4"/>
  <c r="L3127" i="4"/>
  <c r="L3152" i="4"/>
  <c r="L3182" i="4"/>
  <c r="L3208" i="4"/>
  <c r="L3236" i="4"/>
  <c r="L3264" i="4"/>
  <c r="L3291" i="4"/>
  <c r="L3318" i="4"/>
  <c r="L3349" i="4"/>
  <c r="L3376" i="4"/>
  <c r="L3405" i="4"/>
  <c r="L3429" i="4"/>
  <c r="L3450" i="4"/>
  <c r="L3474" i="4"/>
  <c r="L3497" i="4"/>
  <c r="L3521" i="4"/>
  <c r="L3542" i="4"/>
  <c r="L3564" i="4"/>
  <c r="L3585" i="4"/>
  <c r="L3608" i="4"/>
  <c r="L3627" i="4"/>
  <c r="L3649" i="4"/>
  <c r="L3668" i="4"/>
  <c r="L3685" i="4"/>
  <c r="L3702" i="4"/>
  <c r="L3719" i="4"/>
  <c r="L3734" i="4"/>
  <c r="L3749" i="4"/>
  <c r="L3766" i="4"/>
  <c r="L3781" i="4"/>
  <c r="L3797" i="4"/>
  <c r="L3814" i="4"/>
  <c r="L3829" i="4"/>
  <c r="L3844" i="4"/>
  <c r="L3861" i="4"/>
  <c r="L3876" i="4"/>
  <c r="L3891" i="4"/>
  <c r="L3906" i="4"/>
  <c r="L3923" i="4"/>
  <c r="L3938" i="4"/>
  <c r="L3953" i="4"/>
  <c r="L3971" i="4"/>
  <c r="L3986" i="4"/>
  <c r="L4001" i="4"/>
  <c r="L4016" i="4"/>
  <c r="L4030" i="4"/>
  <c r="L4044" i="4"/>
  <c r="L4058" i="4"/>
  <c r="L4072" i="4"/>
  <c r="L4086" i="4"/>
  <c r="L4101" i="4"/>
  <c r="L4115" i="4"/>
  <c r="L4130" i="4"/>
  <c r="L4144" i="4"/>
  <c r="L4158" i="4"/>
  <c r="L4173" i="4"/>
  <c r="L4187" i="4"/>
  <c r="L4201" i="4"/>
  <c r="L4215" i="4"/>
  <c r="L4228" i="4"/>
  <c r="L4241" i="4"/>
  <c r="L4254" i="4"/>
  <c r="L4267" i="4"/>
  <c r="L4281" i="4"/>
  <c r="L4294" i="4"/>
  <c r="L4307" i="4"/>
  <c r="L4320" i="4"/>
  <c r="L4333" i="4"/>
  <c r="L4346" i="4"/>
  <c r="L4359" i="4"/>
  <c r="L4372" i="4"/>
  <c r="L4385" i="4"/>
  <c r="L4398" i="4"/>
  <c r="L4411" i="4"/>
  <c r="L4425" i="4"/>
  <c r="L4438" i="4"/>
  <c r="L4451" i="4"/>
  <c r="L4464" i="4"/>
  <c r="L4477" i="4"/>
  <c r="L4490" i="4"/>
  <c r="L4503" i="4"/>
  <c r="L4516" i="4"/>
  <c r="L4529" i="4"/>
  <c r="L4542" i="4"/>
  <c r="L4555" i="4"/>
  <c r="L4569" i="4"/>
  <c r="L4582" i="4"/>
  <c r="L4595" i="4"/>
  <c r="L4608" i="4"/>
  <c r="L4621" i="4"/>
  <c r="L4634" i="4"/>
  <c r="L4647" i="4"/>
  <c r="L4660" i="4"/>
  <c r="L4673" i="4"/>
  <c r="L4686" i="4"/>
  <c r="L4699" i="4"/>
  <c r="L4713" i="4"/>
  <c r="L4726" i="4"/>
  <c r="L4739" i="4"/>
  <c r="L4752" i="4"/>
  <c r="L4765" i="4"/>
  <c r="L4778" i="4"/>
  <c r="L4791" i="4"/>
  <c r="L4804" i="4"/>
  <c r="L4817" i="4"/>
  <c r="L4830" i="4"/>
  <c r="L4843" i="4"/>
  <c r="L4857" i="4"/>
  <c r="L4870" i="4"/>
  <c r="L4883" i="4"/>
  <c r="L4896" i="4"/>
  <c r="L4909" i="4"/>
  <c r="L4922" i="4"/>
  <c r="L4935" i="4"/>
  <c r="L4948" i="4"/>
  <c r="L4961" i="4"/>
  <c r="L4974" i="4"/>
  <c r="L4987" i="4"/>
  <c r="L5001" i="4"/>
  <c r="L5014" i="4"/>
  <c r="L5027" i="4"/>
  <c r="L5040" i="4"/>
  <c r="L5053" i="4"/>
  <c r="L5066" i="4"/>
  <c r="L5079" i="4"/>
  <c r="L5092" i="4"/>
  <c r="L5105" i="4"/>
  <c r="L5118" i="4"/>
  <c r="L5131" i="4"/>
  <c r="L5145" i="4"/>
  <c r="L5158" i="4"/>
  <c r="L5171" i="4"/>
  <c r="L5184" i="4"/>
  <c r="L5197" i="4"/>
  <c r="L5210" i="4"/>
  <c r="L5223" i="4"/>
  <c r="L5235" i="4"/>
  <c r="L5247" i="4"/>
  <c r="L5259" i="4"/>
  <c r="L5271" i="4"/>
  <c r="L5283" i="4"/>
  <c r="L5295" i="4"/>
  <c r="L5307" i="4"/>
  <c r="L5319" i="4"/>
  <c r="L5331" i="4"/>
  <c r="L5343" i="4"/>
  <c r="L5355" i="4"/>
  <c r="L5367" i="4"/>
  <c r="L5379" i="4"/>
  <c r="L5391" i="4"/>
  <c r="L5403" i="4"/>
  <c r="L5415" i="4"/>
  <c r="L1637" i="4"/>
  <c r="L2200" i="4"/>
  <c r="L2492" i="4"/>
  <c r="L2671" i="4"/>
  <c r="L2712" i="4"/>
  <c r="L2750" i="4"/>
  <c r="L2780" i="4"/>
  <c r="L2816" i="4"/>
  <c r="L2846" i="4"/>
  <c r="L2875" i="4"/>
  <c r="L2905" i="4"/>
  <c r="L2934" i="4"/>
  <c r="L2960" i="4"/>
  <c r="L2989" i="4"/>
  <c r="L3016" i="4"/>
  <c r="L3046" i="4"/>
  <c r="L3074" i="4"/>
  <c r="L3101" i="4"/>
  <c r="L3130" i="4"/>
  <c r="L3157" i="4"/>
  <c r="L3184" i="4"/>
  <c r="L3209" i="4"/>
  <c r="L3238" i="4"/>
  <c r="L1690" i="4"/>
  <c r="L2246" i="4"/>
  <c r="L2518" i="4"/>
  <c r="L2674" i="4"/>
  <c r="L2713" i="4"/>
  <c r="L2751" i="4"/>
  <c r="L2787" i="4"/>
  <c r="L2818" i="4"/>
  <c r="L2847" i="4"/>
  <c r="L2881" i="4"/>
  <c r="L2909" i="4"/>
  <c r="L2936" i="4"/>
  <c r="L2962" i="4"/>
  <c r="L2993" i="4"/>
  <c r="L3019" i="4"/>
  <c r="L3048" i="4"/>
  <c r="L3075" i="4"/>
  <c r="L3103" i="4"/>
  <c r="L3131" i="4"/>
  <c r="L3159" i="4"/>
  <c r="L3185" i="4"/>
  <c r="L3214" i="4"/>
  <c r="L3240" i="4"/>
  <c r="L3266" i="4"/>
  <c r="L3300" i="4"/>
  <c r="L3324" i="4"/>
  <c r="L3353" i="4"/>
  <c r="L3379" i="4"/>
  <c r="L3407" i="4"/>
  <c r="L3431" i="4"/>
  <c r="L3455" i="4"/>
  <c r="L3478" i="4"/>
  <c r="L3502" i="4"/>
  <c r="L3525" i="4"/>
  <c r="L3545" i="4"/>
  <c r="L3569" i="4"/>
  <c r="L3588" i="4"/>
  <c r="L3610" i="4"/>
  <c r="L3630" i="4"/>
  <c r="L3651" i="4"/>
  <c r="L3670" i="4"/>
  <c r="L3687" i="4"/>
  <c r="L3706" i="4"/>
  <c r="L3721" i="4"/>
  <c r="L3736" i="4"/>
  <c r="L3753" i="4"/>
  <c r="L3769" i="4"/>
  <c r="L3784" i="4"/>
  <c r="L3801" i="4"/>
  <c r="L3816" i="4"/>
  <c r="L3831" i="4"/>
  <c r="L3846" i="4"/>
  <c r="L3863" i="4"/>
  <c r="L3878" i="4"/>
  <c r="L3893" i="4"/>
  <c r="L3910" i="4"/>
  <c r="L3925" i="4"/>
  <c r="L1699" i="4"/>
  <c r="L2250" i="4"/>
  <c r="L2522" i="4"/>
  <c r="L2675" i="4"/>
  <c r="L2714" i="4"/>
  <c r="L2752" i="4"/>
  <c r="L2789" i="4"/>
  <c r="L2819" i="4"/>
  <c r="L2852" i="4"/>
  <c r="L2883" i="4"/>
  <c r="L2910" i="4"/>
  <c r="L2938" i="4"/>
  <c r="L2969" i="4"/>
  <c r="L2995" i="4"/>
  <c r="L3025" i="4"/>
  <c r="L3051" i="4"/>
  <c r="L3077" i="4"/>
  <c r="L3104" i="4"/>
  <c r="L3132" i="4"/>
  <c r="L3160" i="4"/>
  <c r="L3186" i="4"/>
  <c r="L3216" i="4"/>
  <c r="L3242" i="4"/>
  <c r="L3274" i="4"/>
  <c r="L3301" i="4"/>
  <c r="L3328" i="4"/>
  <c r="L3355" i="4"/>
  <c r="L3380" i="4"/>
  <c r="L3408" i="4"/>
  <c r="L3432" i="4"/>
  <c r="L3456" i="4"/>
  <c r="L3479" i="4"/>
  <c r="L3503" i="4"/>
  <c r="L3526" i="4"/>
  <c r="L3550" i="4"/>
  <c r="L3570" i="4"/>
  <c r="L3591" i="4"/>
  <c r="L3612" i="4"/>
  <c r="L3632" i="4"/>
  <c r="L3653" i="4"/>
  <c r="L3671" i="4"/>
  <c r="L3689" i="4"/>
  <c r="L3707" i="4"/>
  <c r="L3722" i="4"/>
  <c r="L3737" i="4"/>
  <c r="L3755" i="4"/>
  <c r="L3770" i="4"/>
  <c r="L3785" i="4"/>
  <c r="L3802" i="4"/>
  <c r="L3817" i="4"/>
  <c r="L3832" i="4"/>
  <c r="L3849" i="4"/>
  <c r="L3864" i="4"/>
  <c r="L3879" i="4"/>
  <c r="L3894" i="4"/>
  <c r="L3911" i="4"/>
  <c r="L3927" i="4"/>
  <c r="L3942" i="4"/>
  <c r="L1824" i="4"/>
  <c r="L2286" i="4"/>
  <c r="L2568" i="4"/>
  <c r="L2681" i="4"/>
  <c r="L2724" i="4"/>
  <c r="L2760" i="4"/>
  <c r="L2790" i="4"/>
  <c r="L2821" i="4"/>
  <c r="L2855" i="4"/>
  <c r="L2884" i="4"/>
  <c r="L2911" i="4"/>
  <c r="L2941" i="4"/>
  <c r="L2970" i="4"/>
  <c r="L2996" i="4"/>
  <c r="L3026" i="4"/>
  <c r="L3052" i="4"/>
  <c r="L3080" i="4"/>
  <c r="L3108" i="4"/>
  <c r="L3133" i="4"/>
  <c r="L3161" i="4"/>
  <c r="L3187" i="4"/>
  <c r="L3218" i="4"/>
  <c r="L3247" i="4"/>
  <c r="L3275" i="4"/>
  <c r="L3302" i="4"/>
  <c r="L3329" i="4"/>
  <c r="L3356" i="4"/>
  <c r="L3386" i="4"/>
  <c r="L3411" i="4"/>
  <c r="L3433" i="4"/>
  <c r="L3457" i="4"/>
  <c r="L1936" i="4"/>
  <c r="L2329" i="4"/>
  <c r="L2605" i="4"/>
  <c r="L2684" i="4"/>
  <c r="L2729" i="4"/>
  <c r="L2763" i="4"/>
  <c r="L2797" i="4"/>
  <c r="L2828" i="4"/>
  <c r="L2857" i="4"/>
  <c r="L2892" i="4"/>
  <c r="L2920" i="4"/>
  <c r="L2947" i="4"/>
  <c r="L2975" i="4"/>
  <c r="L3000" i="4"/>
  <c r="L3028" i="4"/>
  <c r="L3055" i="4"/>
  <c r="L3083" i="4"/>
  <c r="L3111" i="4"/>
  <c r="L3139" i="4"/>
  <c r="L3167" i="4"/>
  <c r="L3197" i="4"/>
  <c r="L3223" i="4"/>
  <c r="L3252" i="4"/>
  <c r="L3278" i="4"/>
  <c r="L3304" i="4"/>
  <c r="L3334" i="4"/>
  <c r="L3360" i="4"/>
  <c r="L3389" i="4"/>
  <c r="L3414" i="4"/>
  <c r="L3440" i="4"/>
  <c r="L3462" i="4"/>
  <c r="L3488" i="4"/>
  <c r="L3510" i="4"/>
  <c r="L3534" i="4"/>
  <c r="L3554" i="4"/>
  <c r="L3574" i="4"/>
  <c r="L3596" i="4"/>
  <c r="L3615" i="4"/>
  <c r="L3637" i="4"/>
  <c r="L3657" i="4"/>
  <c r="L3674" i="4"/>
  <c r="L3694" i="4"/>
  <c r="L3711" i="4"/>
  <c r="L3726" i="4"/>
  <c r="L3743" i="4"/>
  <c r="L3758" i="4"/>
  <c r="L3773" i="4"/>
  <c r="L3790" i="4"/>
  <c r="L3805" i="4"/>
  <c r="L3820" i="4"/>
  <c r="L3837" i="4"/>
  <c r="L3852" i="4"/>
  <c r="L3867" i="4"/>
  <c r="L3885" i="4"/>
  <c r="L3900" i="4"/>
  <c r="L3915" i="4"/>
  <c r="L3930" i="4"/>
  <c r="L3947" i="4"/>
  <c r="L3962" i="4"/>
  <c r="L3977" i="4"/>
  <c r="L3994" i="4"/>
  <c r="L4008" i="4"/>
  <c r="L4022" i="4"/>
  <c r="L4036" i="4"/>
  <c r="L4052" i="4"/>
  <c r="L4066" i="4"/>
  <c r="L4080" i="4"/>
  <c r="L4094" i="4"/>
  <c r="L4108" i="4"/>
  <c r="L4122" i="4"/>
  <c r="L4137" i="4"/>
  <c r="L4151" i="4"/>
  <c r="L4165" i="4"/>
  <c r="L4179" i="4"/>
  <c r="L4193" i="4"/>
  <c r="L4209" i="4"/>
  <c r="L4222" i="4"/>
  <c r="L4235" i="4"/>
  <c r="L4248" i="4"/>
  <c r="L4261" i="4"/>
  <c r="L4274" i="4"/>
  <c r="L4287" i="4"/>
  <c r="L4300" i="4"/>
  <c r="L4313" i="4"/>
  <c r="L4326" i="4"/>
  <c r="L4339" i="4"/>
  <c r="L4353" i="4"/>
  <c r="L4366" i="4"/>
  <c r="L4379" i="4"/>
  <c r="L4392" i="4"/>
  <c r="L4405" i="4"/>
  <c r="L4418" i="4"/>
  <c r="L4431" i="4"/>
  <c r="L1883" i="4"/>
  <c r="L2795" i="4"/>
  <c r="L2972" i="4"/>
  <c r="L3137" i="4"/>
  <c r="L3281" i="4"/>
  <c r="L3391" i="4"/>
  <c r="L3481" i="4"/>
  <c r="L3552" i="4"/>
  <c r="L3614" i="4"/>
  <c r="L3673" i="4"/>
  <c r="L3725" i="4"/>
  <c r="L3772" i="4"/>
  <c r="L3819" i="4"/>
  <c r="L3866" i="4"/>
  <c r="L3914" i="4"/>
  <c r="L3958" i="4"/>
  <c r="L3978" i="4"/>
  <c r="L4004" i="4"/>
  <c r="L4023" i="4"/>
  <c r="L4046" i="4"/>
  <c r="L4067" i="4"/>
  <c r="L4089" i="4"/>
  <c r="L4109" i="4"/>
  <c r="L4132" i="4"/>
  <c r="L4150" i="4"/>
  <c r="L4169" i="4"/>
  <c r="L4189" i="4"/>
  <c r="L4206" i="4"/>
  <c r="L4225" i="4"/>
  <c r="L4243" i="4"/>
  <c r="L4260" i="4"/>
  <c r="L4277" i="4"/>
  <c r="L4296" i="4"/>
  <c r="L4312" i="4"/>
  <c r="L1938" i="4"/>
  <c r="L2799" i="4"/>
  <c r="L2976" i="4"/>
  <c r="L3143" i="4"/>
  <c r="L3292" i="4"/>
  <c r="L3406" i="4"/>
  <c r="L3489" i="4"/>
  <c r="L3555" i="4"/>
  <c r="L3617" i="4"/>
  <c r="L3678" i="4"/>
  <c r="L3729" i="4"/>
  <c r="L3774" i="4"/>
  <c r="L3821" i="4"/>
  <c r="L3869" i="4"/>
  <c r="L3916" i="4"/>
  <c r="L3959" i="4"/>
  <c r="L3982" i="4"/>
  <c r="L4005" i="4"/>
  <c r="L4026" i="4"/>
  <c r="L4047" i="4"/>
  <c r="L4069" i="4"/>
  <c r="L4091" i="4"/>
  <c r="L4112" i="4"/>
  <c r="L4133" i="4"/>
  <c r="L4152" i="4"/>
  <c r="L4170" i="4"/>
  <c r="L4190" i="4"/>
  <c r="L4210" i="4"/>
  <c r="L4226" i="4"/>
  <c r="L4245" i="4"/>
  <c r="L4262" i="4"/>
  <c r="L4278" i="4"/>
  <c r="L4297" i="4"/>
  <c r="L4314" i="4"/>
  <c r="L4331" i="4"/>
  <c r="L4349" i="4"/>
  <c r="L4367" i="4"/>
  <c r="L4383" i="4"/>
  <c r="L4402" i="4"/>
  <c r="L4419" i="4"/>
  <c r="L4435" i="4"/>
  <c r="L4453" i="4"/>
  <c r="L4468" i="4"/>
  <c r="L4483" i="4"/>
  <c r="L4499" i="4"/>
  <c r="L4514" i="4"/>
  <c r="L4531" i="4"/>
  <c r="L4547" i="4"/>
  <c r="L4562" i="4"/>
  <c r="L4577" i="4"/>
  <c r="L4593" i="4"/>
  <c r="L4610" i="4"/>
  <c r="L4625" i="4"/>
  <c r="L4641" i="4"/>
  <c r="L4656" i="4"/>
  <c r="L4671" i="4"/>
  <c r="L4689" i="4"/>
  <c r="L4704" i="4"/>
  <c r="L4719" i="4"/>
  <c r="L4734" i="4"/>
  <c r="L4750" i="4"/>
  <c r="L4767" i="4"/>
  <c r="L4782" i="4"/>
  <c r="L4798" i="4"/>
  <c r="L4813" i="4"/>
  <c r="L4828" i="4"/>
  <c r="L4846" i="4"/>
  <c r="L4861" i="4"/>
  <c r="L4876" i="4"/>
  <c r="L4891" i="4"/>
  <c r="L4907" i="4"/>
  <c r="L4924" i="4"/>
  <c r="L4939" i="4"/>
  <c r="L4955" i="4"/>
  <c r="L4970" i="4"/>
  <c r="L4985" i="4"/>
  <c r="L5003" i="4"/>
  <c r="L5018" i="4"/>
  <c r="L5033" i="4"/>
  <c r="L5049" i="4"/>
  <c r="L5064" i="4"/>
  <c r="L5081" i="4"/>
  <c r="L5097" i="4"/>
  <c r="L5112" i="4"/>
  <c r="L5126" i="4"/>
  <c r="L2297" i="4"/>
  <c r="L2825" i="4"/>
  <c r="L2999" i="4"/>
  <c r="L3166" i="4"/>
  <c r="L3303" i="4"/>
  <c r="L3413" i="4"/>
  <c r="L3498" i="4"/>
  <c r="L3565" i="4"/>
  <c r="L3629" i="4"/>
  <c r="L3686" i="4"/>
  <c r="L3735" i="4"/>
  <c r="L3783" i="4"/>
  <c r="L3830" i="4"/>
  <c r="L3877" i="4"/>
  <c r="L3924" i="4"/>
  <c r="L3960" i="4"/>
  <c r="L3983" i="4"/>
  <c r="L4006" i="4"/>
  <c r="L4028" i="4"/>
  <c r="L4048" i="4"/>
  <c r="L4070" i="4"/>
  <c r="L4092" i="4"/>
  <c r="L4113" i="4"/>
  <c r="L4134" i="4"/>
  <c r="L4153" i="4"/>
  <c r="L4174" i="4"/>
  <c r="L4191" i="4"/>
  <c r="L4211" i="4"/>
  <c r="L4229" i="4"/>
  <c r="L4246" i="4"/>
  <c r="L4263" i="4"/>
  <c r="L4282" i="4"/>
  <c r="L4298" i="4"/>
  <c r="L4315" i="4"/>
  <c r="L4334" i="4"/>
  <c r="L4350" i="4"/>
  <c r="L4368" i="4"/>
  <c r="L4386" i="4"/>
  <c r="L4403" i="4"/>
  <c r="L4420" i="4"/>
  <c r="L4439" i="4"/>
  <c r="L4454" i="4"/>
  <c r="L4469" i="4"/>
  <c r="L4485" i="4"/>
  <c r="L4500" i="4"/>
  <c r="L4517" i="4"/>
  <c r="L4533" i="4"/>
  <c r="L4548" i="4"/>
  <c r="L4563" i="4"/>
  <c r="L4578" i="4"/>
  <c r="L4596" i="4"/>
  <c r="L4611" i="4"/>
  <c r="L4626" i="4"/>
  <c r="L4642" i="4"/>
  <c r="L4657" i="4"/>
  <c r="L4674" i="4"/>
  <c r="L4690" i="4"/>
  <c r="L4705" i="4"/>
  <c r="L4720" i="4"/>
  <c r="L4735" i="4"/>
  <c r="L4753" i="4"/>
  <c r="L4768" i="4"/>
  <c r="L4783" i="4"/>
  <c r="L4799" i="4"/>
  <c r="L4814" i="4"/>
  <c r="L4831" i="4"/>
  <c r="L4847" i="4"/>
  <c r="L4862" i="4"/>
  <c r="L4877" i="4"/>
  <c r="L4893" i="4"/>
  <c r="L4910" i="4"/>
  <c r="L4925" i="4"/>
  <c r="L4941" i="4"/>
  <c r="L4956" i="4"/>
  <c r="L4971" i="4"/>
  <c r="L4989" i="4"/>
  <c r="L5004" i="4"/>
  <c r="L5019" i="4"/>
  <c r="L5034" i="4"/>
  <c r="L5050" i="4"/>
  <c r="L5067" i="4"/>
  <c r="L5082" i="4"/>
  <c r="L5098" i="4"/>
  <c r="L5113" i="4"/>
  <c r="L5127" i="4"/>
  <c r="L5141" i="4"/>
  <c r="L2331" i="4"/>
  <c r="L2830" i="4"/>
  <c r="L3004" i="4"/>
  <c r="L3170" i="4"/>
  <c r="L3310" i="4"/>
  <c r="L3416" i="4"/>
  <c r="L3504" i="4"/>
  <c r="L3572" i="4"/>
  <c r="L3635" i="4"/>
  <c r="L3692" i="4"/>
  <c r="L3741" i="4"/>
  <c r="L3786" i="4"/>
  <c r="L3833" i="4"/>
  <c r="L3880" i="4"/>
  <c r="L3928" i="4"/>
  <c r="L3961" i="4"/>
  <c r="L3987" i="4"/>
  <c r="L4007" i="4"/>
  <c r="L4031" i="4"/>
  <c r="L4049" i="4"/>
  <c r="L4073" i="4"/>
  <c r="L4093" i="4"/>
  <c r="L4117" i="4"/>
  <c r="L4136" i="4"/>
  <c r="L4154" i="4"/>
  <c r="L4175" i="4"/>
  <c r="L4192" i="4"/>
  <c r="L4212" i="4"/>
  <c r="L4230" i="4"/>
  <c r="L4247" i="4"/>
  <c r="L4264" i="4"/>
  <c r="L4283" i="4"/>
  <c r="L4299" i="4"/>
  <c r="L4317" i="4"/>
  <c r="L4335" i="4"/>
  <c r="L4351" i="4"/>
  <c r="L4369" i="4"/>
  <c r="L4387" i="4"/>
  <c r="L4404" i="4"/>
  <c r="L4421" i="4"/>
  <c r="L4440" i="4"/>
  <c r="L4455" i="4"/>
  <c r="L4470" i="4"/>
  <c r="L4486" i="4"/>
  <c r="L4501" i="4"/>
  <c r="L4518" i="4"/>
  <c r="L4534" i="4"/>
  <c r="L4549" i="4"/>
  <c r="L4564" i="4"/>
  <c r="L4579" i="4"/>
  <c r="L4597" i="4"/>
  <c r="L4612" i="4"/>
  <c r="L4627" i="4"/>
  <c r="L4643" i="4"/>
  <c r="L4658" i="4"/>
  <c r="L4675" i="4"/>
  <c r="L4691" i="4"/>
  <c r="L4706" i="4"/>
  <c r="L4721" i="4"/>
  <c r="L4737" i="4"/>
  <c r="L4754" i="4"/>
  <c r="L4769" i="4"/>
  <c r="L4785" i="4"/>
  <c r="L4800" i="4"/>
  <c r="L4815" i="4"/>
  <c r="L2590" i="4"/>
  <c r="L2856" i="4"/>
  <c r="L3027" i="4"/>
  <c r="L3190" i="4"/>
  <c r="L3323" i="4"/>
  <c r="L3430" i="4"/>
  <c r="L3509" i="4"/>
  <c r="L3573" i="4"/>
  <c r="L3636" i="4"/>
  <c r="L3693" i="4"/>
  <c r="L3742" i="4"/>
  <c r="L3789" i="4"/>
  <c r="L3834" i="4"/>
  <c r="L3881" i="4"/>
  <c r="L3929" i="4"/>
  <c r="L3963" i="4"/>
  <c r="L3988" i="4"/>
  <c r="L4009" i="4"/>
  <c r="L4032" i="4"/>
  <c r="L4053" i="4"/>
  <c r="L4074" i="4"/>
  <c r="L4095" i="4"/>
  <c r="L4118" i="4"/>
  <c r="L4138" i="4"/>
  <c r="L4156" i="4"/>
  <c r="L4176" i="4"/>
  <c r="L4196" i="4"/>
  <c r="L4213" i="4"/>
  <c r="L4231" i="4"/>
  <c r="L4249" i="4"/>
  <c r="L4265" i="4"/>
  <c r="L4284" i="4"/>
  <c r="L4301" i="4"/>
  <c r="L4318" i="4"/>
  <c r="L4336" i="4"/>
  <c r="L4354" i="4"/>
  <c r="L4370" i="4"/>
  <c r="L4389" i="4"/>
  <c r="L4406" i="4"/>
  <c r="L4422" i="4"/>
  <c r="L4441" i="4"/>
  <c r="L4456" i="4"/>
  <c r="L4471" i="4"/>
  <c r="L4487" i="4"/>
  <c r="L4504" i="4"/>
  <c r="L4519" i="4"/>
  <c r="L4535" i="4"/>
  <c r="L4550" i="4"/>
  <c r="L4565" i="4"/>
  <c r="L4583" i="4"/>
  <c r="L4598" i="4"/>
  <c r="L4613" i="4"/>
  <c r="L4629" i="4"/>
  <c r="L4644" i="4"/>
  <c r="L4661" i="4"/>
  <c r="L4677" i="4"/>
  <c r="L4692" i="4"/>
  <c r="L4707" i="4"/>
  <c r="L4722" i="4"/>
  <c r="L4740" i="4"/>
  <c r="L4755" i="4"/>
  <c r="L4770" i="4"/>
  <c r="L4786" i="4"/>
  <c r="L4801" i="4"/>
  <c r="L4818" i="4"/>
  <c r="L4834" i="4"/>
  <c r="L4849" i="4"/>
  <c r="L4864" i="4"/>
  <c r="L4879" i="4"/>
  <c r="L2606" i="4"/>
  <c r="L2864" i="4"/>
  <c r="L3030" i="4"/>
  <c r="L3198" i="4"/>
  <c r="L3330" i="4"/>
  <c r="L3438" i="4"/>
  <c r="L3512" i="4"/>
  <c r="L3577" i="4"/>
  <c r="L3638" i="4"/>
  <c r="L3696" i="4"/>
  <c r="L3744" i="4"/>
  <c r="L3791" i="4"/>
  <c r="L3838" i="4"/>
  <c r="L3886" i="4"/>
  <c r="L3933" i="4"/>
  <c r="L2682" i="4"/>
  <c r="L2885" i="4"/>
  <c r="L3054" i="4"/>
  <c r="L3222" i="4"/>
  <c r="L3337" i="4"/>
  <c r="L3441" i="4"/>
  <c r="L3522" i="4"/>
  <c r="L3587" i="4"/>
  <c r="L3650" i="4"/>
  <c r="L3705" i="4"/>
  <c r="L3750" i="4"/>
  <c r="L3798" i="4"/>
  <c r="L3845" i="4"/>
  <c r="L3892" i="4"/>
  <c r="L3939" i="4"/>
  <c r="L3966" i="4"/>
  <c r="L3990" i="4"/>
  <c r="L4013" i="4"/>
  <c r="L4034" i="4"/>
  <c r="L4056" i="4"/>
  <c r="L4078" i="4"/>
  <c r="L4098" i="4"/>
  <c r="L4120" i="4"/>
  <c r="L4140" i="4"/>
  <c r="L4161" i="4"/>
  <c r="L4178" i="4"/>
  <c r="L4198" i="4"/>
  <c r="L4217" i="4"/>
  <c r="L4234" i="4"/>
  <c r="L4251" i="4"/>
  <c r="L4270" i="4"/>
  <c r="L4286" i="4"/>
  <c r="L4303" i="4"/>
  <c r="L4322" i="4"/>
  <c r="L4338" i="4"/>
  <c r="L4356" i="4"/>
  <c r="L4374" i="4"/>
  <c r="L4391" i="4"/>
  <c r="L4408" i="4"/>
  <c r="L4427" i="4"/>
  <c r="L4443" i="4"/>
  <c r="L4458" i="4"/>
  <c r="L4474" i="4"/>
  <c r="L4491" i="4"/>
  <c r="L4506" i="4"/>
  <c r="L4522" i="4"/>
  <c r="L4537" i="4"/>
  <c r="L4552" i="4"/>
  <c r="L4570" i="4"/>
  <c r="L4585" i="4"/>
  <c r="L4600" i="4"/>
  <c r="L4615" i="4"/>
  <c r="L4631" i="4"/>
  <c r="L4648" i="4"/>
  <c r="L4663" i="4"/>
  <c r="L4679" i="4"/>
  <c r="L4694" i="4"/>
  <c r="L4709" i="4"/>
  <c r="L4727" i="4"/>
  <c r="L4742" i="4"/>
  <c r="L4757" i="4"/>
  <c r="L4773" i="4"/>
  <c r="L4788" i="4"/>
  <c r="L4805" i="4"/>
  <c r="L4821" i="4"/>
  <c r="L4836" i="4"/>
  <c r="L4851" i="4"/>
  <c r="L4866" i="4"/>
  <c r="L4884" i="4"/>
  <c r="L4899" i="4"/>
  <c r="L4914" i="4"/>
  <c r="L4930" i="4"/>
  <c r="L2686" i="4"/>
  <c r="L2894" i="4"/>
  <c r="L3056" i="4"/>
  <c r="L3224" i="4"/>
  <c r="L3352" i="4"/>
  <c r="L3454" i="4"/>
  <c r="L3528" i="4"/>
  <c r="L3593" i="4"/>
  <c r="L3654" i="4"/>
  <c r="L3708" i="4"/>
  <c r="L3756" i="4"/>
  <c r="L3803" i="4"/>
  <c r="L3850" i="4"/>
  <c r="L3897" i="4"/>
  <c r="L3941" i="4"/>
  <c r="L3972" i="4"/>
  <c r="L3993" i="4"/>
  <c r="L4017" i="4"/>
  <c r="L4035" i="4"/>
  <c r="L4059" i="4"/>
  <c r="L4079" i="4"/>
  <c r="L4102" i="4"/>
  <c r="L4121" i="4"/>
  <c r="L4141" i="4"/>
  <c r="L4162" i="4"/>
  <c r="L4180" i="4"/>
  <c r="L4199" i="4"/>
  <c r="L4218" i="4"/>
  <c r="L4236" i="4"/>
  <c r="L4252" i="4"/>
  <c r="L4271" i="4"/>
  <c r="L4288" i="4"/>
  <c r="L4305" i="4"/>
  <c r="L4323" i="4"/>
  <c r="L4341" i="4"/>
  <c r="L4357" i="4"/>
  <c r="L4375" i="4"/>
  <c r="L4393" i="4"/>
  <c r="L4409" i="4"/>
  <c r="L4428" i="4"/>
  <c r="L4444" i="4"/>
  <c r="L4459" i="4"/>
  <c r="L4475" i="4"/>
  <c r="L4492" i="4"/>
  <c r="L4507" i="4"/>
  <c r="L4523" i="4"/>
  <c r="L4538" i="4"/>
  <c r="L4553" i="4"/>
  <c r="L4571" i="4"/>
  <c r="L4586" i="4"/>
  <c r="L4601" i="4"/>
  <c r="L4617" i="4"/>
  <c r="L4632" i="4"/>
  <c r="L4649" i="4"/>
  <c r="L4665" i="4"/>
  <c r="L4680" i="4"/>
  <c r="L4695" i="4"/>
  <c r="L2725" i="4"/>
  <c r="L2918" i="4"/>
  <c r="L3082" i="4"/>
  <c r="L3248" i="4"/>
  <c r="L3358" i="4"/>
  <c r="L3461" i="4"/>
  <c r="L3529" i="4"/>
  <c r="L3594" i="4"/>
  <c r="L3656" i="4"/>
  <c r="L3709" i="4"/>
  <c r="L3757" i="4"/>
  <c r="L3804" i="4"/>
  <c r="L3851" i="4"/>
  <c r="L3899" i="4"/>
  <c r="L2761" i="4"/>
  <c r="L2943" i="4"/>
  <c r="L3109" i="4"/>
  <c r="L3265" i="4"/>
  <c r="L3378" i="4"/>
  <c r="L3477" i="4"/>
  <c r="L3543" i="4"/>
  <c r="L3609" i="4"/>
  <c r="L3669" i="4"/>
  <c r="L3720" i="4"/>
  <c r="L3767" i="4"/>
  <c r="L3815" i="4"/>
  <c r="L3862" i="4"/>
  <c r="L3909" i="4"/>
  <c r="L3948" i="4"/>
  <c r="L3975" i="4"/>
  <c r="L3999" i="4"/>
  <c r="L4020" i="4"/>
  <c r="L4042" i="4"/>
  <c r="L4062" i="4"/>
  <c r="L4084" i="4"/>
  <c r="L4106" i="4"/>
  <c r="L4127" i="4"/>
  <c r="L4148" i="4"/>
  <c r="L4166" i="4"/>
  <c r="L4185" i="4"/>
  <c r="L4204" i="4"/>
  <c r="L4223" i="4"/>
  <c r="L4239" i="4"/>
  <c r="L4258" i="4"/>
  <c r="L4275" i="4"/>
  <c r="L4291" i="4"/>
  <c r="L4310" i="4"/>
  <c r="L4327" i="4"/>
  <c r="L4344" i="4"/>
  <c r="L4362" i="4"/>
  <c r="L4380" i="4"/>
  <c r="L4396" i="4"/>
  <c r="L4415" i="4"/>
  <c r="L4432" i="4"/>
  <c r="L4447" i="4"/>
  <c r="L4465" i="4"/>
  <c r="L4480" i="4"/>
  <c r="L4495" i="4"/>
  <c r="L4511" i="4"/>
  <c r="L4526" i="4"/>
  <c r="L4543" i="4"/>
  <c r="L4559" i="4"/>
  <c r="L4574" i="4"/>
  <c r="L4589" i="4"/>
  <c r="L4605" i="4"/>
  <c r="L4622" i="4"/>
  <c r="L4637" i="4"/>
  <c r="L4653" i="4"/>
  <c r="L4668" i="4"/>
  <c r="L4683" i="4"/>
  <c r="L4701" i="4"/>
  <c r="L4716" i="4"/>
  <c r="L2731" i="4"/>
  <c r="L3536" i="4"/>
  <c r="L3853" i="4"/>
  <c r="L3995" i="4"/>
  <c r="L4060" i="4"/>
  <c r="L4124" i="4"/>
  <c r="L4182" i="4"/>
  <c r="L4237" i="4"/>
  <c r="L4289" i="4"/>
  <c r="L4337" i="4"/>
  <c r="L4378" i="4"/>
  <c r="L4417" i="4"/>
  <c r="L4461" i="4"/>
  <c r="L4497" i="4"/>
  <c r="L4536" i="4"/>
  <c r="L4573" i="4"/>
  <c r="L4609" i="4"/>
  <c r="L4650" i="4"/>
  <c r="L4684" i="4"/>
  <c r="L4718" i="4"/>
  <c r="L4746" i="4"/>
  <c r="L4775" i="4"/>
  <c r="L4802" i="4"/>
  <c r="L4826" i="4"/>
  <c r="L4852" i="4"/>
  <c r="L4874" i="4"/>
  <c r="L4898" i="4"/>
  <c r="L4918" i="4"/>
  <c r="L4938" i="4"/>
  <c r="L4958" i="4"/>
  <c r="L4978" i="4"/>
  <c r="L4995" i="4"/>
  <c r="L5015" i="4"/>
  <c r="L5032" i="4"/>
  <c r="L5054" i="4"/>
  <c r="L5071" i="4"/>
  <c r="L5089" i="4"/>
  <c r="L5109" i="4"/>
  <c r="L5125" i="4"/>
  <c r="L5142" i="4"/>
  <c r="L5157" i="4"/>
  <c r="L5172" i="4"/>
  <c r="L5186" i="4"/>
  <c r="L5200" i="4"/>
  <c r="L5214" i="4"/>
  <c r="L5228" i="4"/>
  <c r="L5241" i="4"/>
  <c r="L5254" i="4"/>
  <c r="L5267" i="4"/>
  <c r="L5280" i="4"/>
  <c r="L5293" i="4"/>
  <c r="L5306" i="4"/>
  <c r="L5320" i="4"/>
  <c r="L5333" i="4"/>
  <c r="L5346" i="4"/>
  <c r="L5359" i="4"/>
  <c r="L5372" i="4"/>
  <c r="L5385" i="4"/>
  <c r="L5398" i="4"/>
  <c r="L5411" i="4"/>
  <c r="L5424" i="4"/>
  <c r="L5436" i="4"/>
  <c r="L5448" i="4"/>
  <c r="L5460" i="4"/>
  <c r="L5472" i="4"/>
  <c r="L5484" i="4"/>
  <c r="L5496" i="4"/>
  <c r="L5508" i="4"/>
  <c r="L5520" i="4"/>
  <c r="L5532" i="4"/>
  <c r="L5544" i="4"/>
  <c r="L5556" i="4"/>
  <c r="L5568" i="4"/>
  <c r="L5580" i="4"/>
  <c r="L5592" i="4"/>
  <c r="L5604" i="4"/>
  <c r="L5616" i="4"/>
  <c r="L5628" i="4"/>
  <c r="L5640" i="4"/>
  <c r="L5652" i="4"/>
  <c r="L5664" i="4"/>
  <c r="L5676" i="4"/>
  <c r="L5688" i="4"/>
  <c r="L5700" i="4"/>
  <c r="L5712" i="4"/>
  <c r="L5724" i="4"/>
  <c r="L5736" i="4"/>
  <c r="L5748" i="4"/>
  <c r="L5760" i="4"/>
  <c r="L5772" i="4"/>
  <c r="L5784" i="4"/>
  <c r="L5796" i="4"/>
  <c r="L5808" i="4"/>
  <c r="L5820" i="4"/>
  <c r="L5832" i="4"/>
  <c r="L5844" i="4"/>
  <c r="L5856" i="4"/>
  <c r="L5868" i="4"/>
  <c r="L5880" i="4"/>
  <c r="L5892" i="4"/>
  <c r="L5904" i="4"/>
  <c r="L5916" i="4"/>
  <c r="L5928" i="4"/>
  <c r="L5940" i="4"/>
  <c r="L5952" i="4"/>
  <c r="L5964" i="4"/>
  <c r="L5976" i="4"/>
  <c r="L5988" i="4"/>
  <c r="L6000" i="4"/>
  <c r="L6012" i="4"/>
  <c r="L6024" i="4"/>
  <c r="L6036" i="4"/>
  <c r="L6048" i="4"/>
  <c r="L6060" i="4"/>
  <c r="L6072" i="4"/>
  <c r="L6084" i="4"/>
  <c r="L6096" i="4"/>
  <c r="L6108" i="4"/>
  <c r="L6120" i="4"/>
  <c r="L6132" i="4"/>
  <c r="L6144" i="4"/>
  <c r="L6156" i="4"/>
  <c r="L6168" i="4"/>
  <c r="L6180" i="4"/>
  <c r="L6192" i="4"/>
  <c r="L6204" i="4"/>
  <c r="L6216" i="4"/>
  <c r="L6228" i="4"/>
  <c r="L6240" i="4"/>
  <c r="L6252" i="4"/>
  <c r="L6264" i="4"/>
  <c r="L6276" i="4"/>
  <c r="L6288" i="4"/>
  <c r="L6300" i="4"/>
  <c r="L6312" i="4"/>
  <c r="L6324" i="4"/>
  <c r="L6336" i="4"/>
  <c r="L6348" i="4"/>
  <c r="L6360" i="4"/>
  <c r="L6372" i="4"/>
  <c r="L6384" i="4"/>
  <c r="L6396" i="4"/>
  <c r="L6408" i="4"/>
  <c r="L6420" i="4"/>
  <c r="L6432" i="4"/>
  <c r="L6444" i="4"/>
  <c r="L6456" i="4"/>
  <c r="L6468" i="4"/>
  <c r="L6480" i="4"/>
  <c r="L6492" i="4"/>
  <c r="L6504" i="4"/>
  <c r="L6516" i="4"/>
  <c r="L6528" i="4"/>
  <c r="L6540" i="4"/>
  <c r="L6552" i="4"/>
  <c r="L6564" i="4"/>
  <c r="L6576" i="4"/>
  <c r="L6588" i="4"/>
  <c r="L6600" i="4"/>
  <c r="L6612" i="4"/>
  <c r="L6624" i="4"/>
  <c r="L6636" i="4"/>
  <c r="L6648" i="4"/>
  <c r="L6660" i="4"/>
  <c r="L6672" i="4"/>
  <c r="L6684" i="4"/>
  <c r="L6696" i="4"/>
  <c r="L6708" i="4"/>
  <c r="L6720" i="4"/>
  <c r="L6732" i="4"/>
  <c r="L6744" i="4"/>
  <c r="L6756" i="4"/>
  <c r="L6768" i="4"/>
  <c r="L6780" i="4"/>
  <c r="L6792" i="4"/>
  <c r="L6804" i="4"/>
  <c r="L6816" i="4"/>
  <c r="L6828" i="4"/>
  <c r="L6840" i="4"/>
  <c r="L6852" i="4"/>
  <c r="L6864" i="4"/>
  <c r="L6876" i="4"/>
  <c r="L6888" i="4"/>
  <c r="L6900" i="4"/>
  <c r="L6912" i="4"/>
  <c r="L6924" i="4"/>
  <c r="L6936" i="4"/>
  <c r="L6948" i="4"/>
  <c r="L6960" i="4"/>
  <c r="L6972" i="4"/>
  <c r="L6984" i="4"/>
  <c r="L6996" i="4"/>
  <c r="L7008" i="4"/>
  <c r="L7020" i="4"/>
  <c r="L7032" i="4"/>
  <c r="L7044" i="4"/>
  <c r="L7056" i="4"/>
  <c r="L7068" i="4"/>
  <c r="L7080" i="4"/>
  <c r="L7092" i="4"/>
  <c r="L7104" i="4"/>
  <c r="L7116" i="4"/>
  <c r="L2765" i="4"/>
  <c r="L3551" i="4"/>
  <c r="L3865" i="4"/>
  <c r="L3997" i="4"/>
  <c r="L4061" i="4"/>
  <c r="L4126" i="4"/>
  <c r="L4184" i="4"/>
  <c r="L4238" i="4"/>
  <c r="L4290" i="4"/>
  <c r="L4342" i="4"/>
  <c r="L4381" i="4"/>
  <c r="L4426" i="4"/>
  <c r="L4462" i="4"/>
  <c r="L4498" i="4"/>
  <c r="L4539" i="4"/>
  <c r="L4575" i="4"/>
  <c r="L4614" i="4"/>
  <c r="L4651" i="4"/>
  <c r="L4687" i="4"/>
  <c r="L4723" i="4"/>
  <c r="L4747" i="4"/>
  <c r="L4776" i="4"/>
  <c r="L4806" i="4"/>
  <c r="L4827" i="4"/>
  <c r="L4853" i="4"/>
  <c r="L4875" i="4"/>
  <c r="L4900" i="4"/>
  <c r="L4919" i="4"/>
  <c r="L4942" i="4"/>
  <c r="L4959" i="4"/>
  <c r="L4979" i="4"/>
  <c r="L4996" i="4"/>
  <c r="L5016" i="4"/>
  <c r="L5035" i="4"/>
  <c r="L5055" i="4"/>
  <c r="L5073" i="4"/>
  <c r="L5090" i="4"/>
  <c r="L5110" i="4"/>
  <c r="L5128" i="4"/>
  <c r="L5143" i="4"/>
  <c r="L5159" i="4"/>
  <c r="L5173" i="4"/>
  <c r="L5187" i="4"/>
  <c r="L5201" i="4"/>
  <c r="L5215" i="4"/>
  <c r="L5229" i="4"/>
  <c r="L5242" i="4"/>
  <c r="L5255" i="4"/>
  <c r="L5268" i="4"/>
  <c r="L5281" i="4"/>
  <c r="L5294" i="4"/>
  <c r="L5308" i="4"/>
  <c r="L5321" i="4"/>
  <c r="L5334" i="4"/>
  <c r="L5347" i="4"/>
  <c r="L5360" i="4"/>
  <c r="L5373" i="4"/>
  <c r="L5386" i="4"/>
  <c r="L5399" i="4"/>
  <c r="L5412" i="4"/>
  <c r="L5425" i="4"/>
  <c r="L5437" i="4"/>
  <c r="L5449" i="4"/>
  <c r="L5461" i="4"/>
  <c r="L5473" i="4"/>
  <c r="L5485" i="4"/>
  <c r="L5497" i="4"/>
  <c r="L5509" i="4"/>
  <c r="L5521" i="4"/>
  <c r="L5533" i="4"/>
  <c r="L5545" i="4"/>
  <c r="L5557" i="4"/>
  <c r="L5569" i="4"/>
  <c r="L5581" i="4"/>
  <c r="L5593" i="4"/>
  <c r="L5605" i="4"/>
  <c r="L5617" i="4"/>
  <c r="L5629" i="4"/>
  <c r="L5641" i="4"/>
  <c r="L5653" i="4"/>
  <c r="L5665" i="4"/>
  <c r="L5677" i="4"/>
  <c r="L5689" i="4"/>
  <c r="L5701" i="4"/>
  <c r="L5713" i="4"/>
  <c r="L5725" i="4"/>
  <c r="L5737" i="4"/>
  <c r="L5749" i="4"/>
  <c r="L5761" i="4"/>
  <c r="L5773" i="4"/>
  <c r="L5785" i="4"/>
  <c r="L5797" i="4"/>
  <c r="L5809" i="4"/>
  <c r="L5821" i="4"/>
  <c r="L5833" i="4"/>
  <c r="L5845" i="4"/>
  <c r="L5857" i="4"/>
  <c r="L5869" i="4"/>
  <c r="L5881" i="4"/>
  <c r="L5893" i="4"/>
  <c r="L5905" i="4"/>
  <c r="L5917" i="4"/>
  <c r="L5929" i="4"/>
  <c r="L5941" i="4"/>
  <c r="L5953" i="4"/>
  <c r="L5965" i="4"/>
  <c r="L5977" i="4"/>
  <c r="L5989" i="4"/>
  <c r="L6001" i="4"/>
  <c r="L6013" i="4"/>
  <c r="L6025" i="4"/>
  <c r="L6037" i="4"/>
  <c r="L6049" i="4"/>
  <c r="L6061" i="4"/>
  <c r="L6073" i="4"/>
  <c r="L6085" i="4"/>
  <c r="L6097" i="4"/>
  <c r="L6109" i="4"/>
  <c r="L6121" i="4"/>
  <c r="L6133" i="4"/>
  <c r="L2921" i="4"/>
  <c r="L3598" i="4"/>
  <c r="L3901" i="4"/>
  <c r="L4002" i="4"/>
  <c r="L4065" i="4"/>
  <c r="L4131" i="4"/>
  <c r="L4188" i="4"/>
  <c r="L4242" i="4"/>
  <c r="L4295" i="4"/>
  <c r="L4343" i="4"/>
  <c r="L4382" i="4"/>
  <c r="L4429" i="4"/>
  <c r="L4466" i="4"/>
  <c r="L4505" i="4"/>
  <c r="L4540" i="4"/>
  <c r="L4576" i="4"/>
  <c r="L4618" i="4"/>
  <c r="L4654" i="4"/>
  <c r="L4693" i="4"/>
  <c r="L4728" i="4"/>
  <c r="L4749" i="4"/>
  <c r="L4779" i="4"/>
  <c r="L4807" i="4"/>
  <c r="L4833" i="4"/>
  <c r="L4854" i="4"/>
  <c r="L4878" i="4"/>
  <c r="L4901" i="4"/>
  <c r="L4920" i="4"/>
  <c r="L4943" i="4"/>
  <c r="L4962" i="4"/>
  <c r="L4980" i="4"/>
  <c r="L4997" i="4"/>
  <c r="L5017" i="4"/>
  <c r="L5037" i="4"/>
  <c r="L5056" i="4"/>
  <c r="L5074" i="4"/>
  <c r="L5093" i="4"/>
  <c r="L5111" i="4"/>
  <c r="L5129" i="4"/>
  <c r="L5146" i="4"/>
  <c r="L5160" i="4"/>
  <c r="L5174" i="4"/>
  <c r="L5188" i="4"/>
  <c r="L5202" i="4"/>
  <c r="L5217" i="4"/>
  <c r="L5230" i="4"/>
  <c r="L5243" i="4"/>
  <c r="L5256" i="4"/>
  <c r="L5269" i="4"/>
  <c r="L5282" i="4"/>
  <c r="L5296" i="4"/>
  <c r="L5309" i="4"/>
  <c r="L5322" i="4"/>
  <c r="L5335" i="4"/>
  <c r="L5348" i="4"/>
  <c r="L5361" i="4"/>
  <c r="L5374" i="4"/>
  <c r="L5387" i="4"/>
  <c r="L5400" i="4"/>
  <c r="L5413" i="4"/>
  <c r="L5426" i="4"/>
  <c r="L5438" i="4"/>
  <c r="L5450" i="4"/>
  <c r="L5462" i="4"/>
  <c r="L5474" i="4"/>
  <c r="L5486" i="4"/>
  <c r="L5498" i="4"/>
  <c r="L5510" i="4"/>
  <c r="L5522" i="4"/>
  <c r="L5534" i="4"/>
  <c r="L5546" i="4"/>
  <c r="L5558" i="4"/>
  <c r="L5570" i="4"/>
  <c r="L5582" i="4"/>
  <c r="L5594" i="4"/>
  <c r="L5606" i="4"/>
  <c r="L5618" i="4"/>
  <c r="L5630" i="4"/>
  <c r="L5642" i="4"/>
  <c r="L5654" i="4"/>
  <c r="L5666" i="4"/>
  <c r="L5678" i="4"/>
  <c r="L5690" i="4"/>
  <c r="L5702" i="4"/>
  <c r="L5714" i="4"/>
  <c r="L5726" i="4"/>
  <c r="L5738" i="4"/>
  <c r="L5750" i="4"/>
  <c r="L5762" i="4"/>
  <c r="L5774" i="4"/>
  <c r="L5786" i="4"/>
  <c r="L5798" i="4"/>
  <c r="L5810" i="4"/>
  <c r="L5822" i="4"/>
  <c r="L5834" i="4"/>
  <c r="L5846" i="4"/>
  <c r="L5858" i="4"/>
  <c r="L5870" i="4"/>
  <c r="L5882" i="4"/>
  <c r="L5894" i="4"/>
  <c r="L5906" i="4"/>
  <c r="L5918" i="4"/>
  <c r="L5930" i="4"/>
  <c r="L5942" i="4"/>
  <c r="L5954" i="4"/>
  <c r="L5966" i="4"/>
  <c r="L5978" i="4"/>
  <c r="L5990" i="4"/>
  <c r="L6002" i="4"/>
  <c r="L6014" i="4"/>
  <c r="L6026" i="4"/>
  <c r="L6038" i="4"/>
  <c r="L6050" i="4"/>
  <c r="L6062" i="4"/>
  <c r="L6074" i="4"/>
  <c r="L6086" i="4"/>
  <c r="L6098" i="4"/>
  <c r="L6110" i="4"/>
  <c r="L2950" i="4"/>
  <c r="L3613" i="4"/>
  <c r="L3913" i="4"/>
  <c r="L4012" i="4"/>
  <c r="L4076" i="4"/>
  <c r="L4139" i="4"/>
  <c r="L4197" i="4"/>
  <c r="L4250" i="4"/>
  <c r="L4302" i="4"/>
  <c r="L4347" i="4"/>
  <c r="L4390" i="4"/>
  <c r="L4430" i="4"/>
  <c r="L4467" i="4"/>
  <c r="L4509" i="4"/>
  <c r="L4545" i="4"/>
  <c r="L4584" i="4"/>
  <c r="L4619" i="4"/>
  <c r="L4655" i="4"/>
  <c r="L4696" i="4"/>
  <c r="L4729" i="4"/>
  <c r="L4756" i="4"/>
  <c r="L4780" i="4"/>
  <c r="L4809" i="4"/>
  <c r="L4835" i="4"/>
  <c r="L4858" i="4"/>
  <c r="L4881" i="4"/>
  <c r="L4902" i="4"/>
  <c r="L4923" i="4"/>
  <c r="L4944" i="4"/>
  <c r="L4963" i="4"/>
  <c r="L4981" i="4"/>
  <c r="L4998" i="4"/>
  <c r="L5020" i="4"/>
  <c r="L5038" i="4"/>
  <c r="L5057" i="4"/>
  <c r="L5075" i="4"/>
  <c r="L5094" i="4"/>
  <c r="L5114" i="4"/>
  <c r="L5130" i="4"/>
  <c r="L5147" i="4"/>
  <c r="L5161" i="4"/>
  <c r="L5175" i="4"/>
  <c r="L5189" i="4"/>
  <c r="L5203" i="4"/>
  <c r="L5218" i="4"/>
  <c r="L5231" i="4"/>
  <c r="L3085" i="4"/>
  <c r="L3658" i="4"/>
  <c r="L3945" i="4"/>
  <c r="L4018" i="4"/>
  <c r="L4081" i="4"/>
  <c r="L4145" i="4"/>
  <c r="L4202" i="4"/>
  <c r="L4255" i="4"/>
  <c r="L4308" i="4"/>
  <c r="L4348" i="4"/>
  <c r="L4394" i="4"/>
  <c r="L4433" i="4"/>
  <c r="L4473" i="4"/>
  <c r="L4510" i="4"/>
  <c r="L4546" i="4"/>
  <c r="L4587" i="4"/>
  <c r="L4623" i="4"/>
  <c r="L4662" i="4"/>
  <c r="L4697" i="4"/>
  <c r="L4730" i="4"/>
  <c r="L4758" i="4"/>
  <c r="L4781" i="4"/>
  <c r="L4810" i="4"/>
  <c r="L4837" i="4"/>
  <c r="L4859" i="4"/>
  <c r="L4885" i="4"/>
  <c r="L4903" i="4"/>
  <c r="L4926" i="4"/>
  <c r="L4945" i="4"/>
  <c r="L4965" i="4"/>
  <c r="L4982" i="4"/>
  <c r="L5002" i="4"/>
  <c r="L5021" i="4"/>
  <c r="L5041" i="4"/>
  <c r="L5058" i="4"/>
  <c r="L5076" i="4"/>
  <c r="L5095" i="4"/>
  <c r="L5115" i="4"/>
  <c r="L5133" i="4"/>
  <c r="L5148" i="4"/>
  <c r="L5162" i="4"/>
  <c r="L5176" i="4"/>
  <c r="L5190" i="4"/>
  <c r="L5205" i="4"/>
  <c r="L5219" i="4"/>
  <c r="L5232" i="4"/>
  <c r="L5245" i="4"/>
  <c r="L5258" i="4"/>
  <c r="L5272" i="4"/>
  <c r="L5285" i="4"/>
  <c r="L5298" i="4"/>
  <c r="L5311" i="4"/>
  <c r="L5324" i="4"/>
  <c r="L5337" i="4"/>
  <c r="L5350" i="4"/>
  <c r="L5363" i="4"/>
  <c r="L5376" i="4"/>
  <c r="L5389" i="4"/>
  <c r="L5402" i="4"/>
  <c r="L5416" i="4"/>
  <c r="L5428" i="4"/>
  <c r="L5440" i="4"/>
  <c r="L5452" i="4"/>
  <c r="L5464" i="4"/>
  <c r="L5476" i="4"/>
  <c r="L5488" i="4"/>
  <c r="L5500" i="4"/>
  <c r="L5512" i="4"/>
  <c r="L5524" i="4"/>
  <c r="L5536" i="4"/>
  <c r="L5548" i="4"/>
  <c r="L5560" i="4"/>
  <c r="L5572" i="4"/>
  <c r="L5584" i="4"/>
  <c r="L5596" i="4"/>
  <c r="L5608" i="4"/>
  <c r="L5620" i="4"/>
  <c r="L5632" i="4"/>
  <c r="L5644" i="4"/>
  <c r="L5656" i="4"/>
  <c r="L5668" i="4"/>
  <c r="L5680" i="4"/>
  <c r="L5692" i="4"/>
  <c r="L5704" i="4"/>
  <c r="L5716" i="4"/>
  <c r="L5728" i="4"/>
  <c r="L5740" i="4"/>
  <c r="L5752" i="4"/>
  <c r="L5764" i="4"/>
  <c r="L5776" i="4"/>
  <c r="L5788" i="4"/>
  <c r="L5800" i="4"/>
  <c r="L5812" i="4"/>
  <c r="L5824" i="4"/>
  <c r="L5836" i="4"/>
  <c r="L5848" i="4"/>
  <c r="L5860" i="4"/>
  <c r="L5872" i="4"/>
  <c r="L5884" i="4"/>
  <c r="L5896" i="4"/>
  <c r="L5908" i="4"/>
  <c r="L5920" i="4"/>
  <c r="L5932" i="4"/>
  <c r="L5944" i="4"/>
  <c r="L5956" i="4"/>
  <c r="L5968" i="4"/>
  <c r="L5980" i="4"/>
  <c r="L5992" i="4"/>
  <c r="L6004" i="4"/>
  <c r="L6016" i="4"/>
  <c r="L6028" i="4"/>
  <c r="L6040" i="4"/>
  <c r="L6052" i="4"/>
  <c r="L6064" i="4"/>
  <c r="L6076" i="4"/>
  <c r="L6088" i="4"/>
  <c r="L6100" i="4"/>
  <c r="L6112" i="4"/>
  <c r="L6124" i="4"/>
  <c r="L6136" i="4"/>
  <c r="L6148" i="4"/>
  <c r="L6160" i="4"/>
  <c r="L6172" i="4"/>
  <c r="L6184" i="4"/>
  <c r="L6196" i="4"/>
  <c r="L6208" i="4"/>
  <c r="L6220" i="4"/>
  <c r="L6232" i="4"/>
  <c r="L6244" i="4"/>
  <c r="L6256" i="4"/>
  <c r="L6268" i="4"/>
  <c r="L6280" i="4"/>
  <c r="L6292" i="4"/>
  <c r="L6304" i="4"/>
  <c r="L6316" i="4"/>
  <c r="L6328" i="4"/>
  <c r="L6340" i="4"/>
  <c r="L6352" i="4"/>
  <c r="L6364" i="4"/>
  <c r="L6376" i="4"/>
  <c r="L6388" i="4"/>
  <c r="L6400" i="4"/>
  <c r="L6412" i="4"/>
  <c r="L6424" i="4"/>
  <c r="L6436" i="4"/>
  <c r="L6448" i="4"/>
  <c r="L6460" i="4"/>
  <c r="L6472" i="4"/>
  <c r="L6484" i="4"/>
  <c r="L6496" i="4"/>
  <c r="L6508" i="4"/>
  <c r="L6520" i="4"/>
  <c r="L6532" i="4"/>
  <c r="L6544" i="4"/>
  <c r="L6556" i="4"/>
  <c r="L6568" i="4"/>
  <c r="L6580" i="4"/>
  <c r="L6592" i="4"/>
  <c r="L6604" i="4"/>
  <c r="L6616" i="4"/>
  <c r="L6628" i="4"/>
  <c r="L6640" i="4"/>
  <c r="L6652" i="4"/>
  <c r="L6664" i="4"/>
  <c r="L6676" i="4"/>
  <c r="L6688" i="4"/>
  <c r="L6700" i="4"/>
  <c r="L6712" i="4"/>
  <c r="L6724" i="4"/>
  <c r="L6736" i="4"/>
  <c r="L6748" i="4"/>
  <c r="L6760" i="4"/>
  <c r="L6772" i="4"/>
  <c r="L6784" i="4"/>
  <c r="L6796" i="4"/>
  <c r="L6808" i="4"/>
  <c r="L6820" i="4"/>
  <c r="L6832" i="4"/>
  <c r="L6844" i="4"/>
  <c r="L6856" i="4"/>
  <c r="L6868" i="4"/>
  <c r="L6880" i="4"/>
  <c r="L6892" i="4"/>
  <c r="L6904" i="4"/>
  <c r="L6916" i="4"/>
  <c r="L6928" i="4"/>
  <c r="L6940" i="4"/>
  <c r="L6952" i="4"/>
  <c r="L6964" i="4"/>
  <c r="L6976" i="4"/>
  <c r="L6988" i="4"/>
  <c r="L7000" i="4"/>
  <c r="L7012" i="4"/>
  <c r="L7024" i="4"/>
  <c r="L7036" i="4"/>
  <c r="L7048" i="4"/>
  <c r="L7060" i="4"/>
  <c r="L7072" i="4"/>
  <c r="L7084" i="4"/>
  <c r="L7096" i="4"/>
  <c r="L7108" i="4"/>
  <c r="L7120" i="4"/>
  <c r="L3113" i="4"/>
  <c r="L3672" i="4"/>
  <c r="L3946" i="4"/>
  <c r="L4019" i="4"/>
  <c r="L4083" i="4"/>
  <c r="L4146" i="4"/>
  <c r="L4203" i="4"/>
  <c r="L4257" i="4"/>
  <c r="L4309" i="4"/>
  <c r="L4355" i="4"/>
  <c r="L4395" i="4"/>
  <c r="L4434" i="4"/>
  <c r="L4478" i="4"/>
  <c r="L4512" i="4"/>
  <c r="L4551" i="4"/>
  <c r="L4588" i="4"/>
  <c r="L4624" i="4"/>
  <c r="L4666" i="4"/>
  <c r="L4702" i="4"/>
  <c r="L4731" i="4"/>
  <c r="L4759" i="4"/>
  <c r="L4787" i="4"/>
  <c r="L4811" i="4"/>
  <c r="L4838" i="4"/>
  <c r="L4860" i="4"/>
  <c r="L4886" i="4"/>
  <c r="L4905" i="4"/>
  <c r="L4927" i="4"/>
  <c r="L4946" i="4"/>
  <c r="L4966" i="4"/>
  <c r="L4983" i="4"/>
  <c r="L5005" i="4"/>
  <c r="L5022" i="4"/>
  <c r="L5042" i="4"/>
  <c r="L5059" i="4"/>
  <c r="L5077" i="4"/>
  <c r="L5099" i="4"/>
  <c r="L5116" i="4"/>
  <c r="L5134" i="4"/>
  <c r="L5149" i="4"/>
  <c r="L5163" i="4"/>
  <c r="L5177" i="4"/>
  <c r="L5191" i="4"/>
  <c r="L5206" i="4"/>
  <c r="L5220" i="4"/>
  <c r="L5233" i="4"/>
  <c r="L5246" i="4"/>
  <c r="L5260" i="4"/>
  <c r="L5273" i="4"/>
  <c r="L5286" i="4"/>
  <c r="L5299" i="4"/>
  <c r="L5312" i="4"/>
  <c r="L5325" i="4"/>
  <c r="L5338" i="4"/>
  <c r="L5351" i="4"/>
  <c r="L5364" i="4"/>
  <c r="L5377" i="4"/>
  <c r="L5390" i="4"/>
  <c r="L5404" i="4"/>
  <c r="L5417" i="4"/>
  <c r="L5429" i="4"/>
  <c r="L5441" i="4"/>
  <c r="L5453" i="4"/>
  <c r="L5465" i="4"/>
  <c r="L5477" i="4"/>
  <c r="L5489" i="4"/>
  <c r="L5501" i="4"/>
  <c r="L5513" i="4"/>
  <c r="L5525" i="4"/>
  <c r="L5537" i="4"/>
  <c r="L5549" i="4"/>
  <c r="L5561" i="4"/>
  <c r="L5573" i="4"/>
  <c r="L5585" i="4"/>
  <c r="L5597" i="4"/>
  <c r="L5609" i="4"/>
  <c r="L5621" i="4"/>
  <c r="L5633" i="4"/>
  <c r="L5645" i="4"/>
  <c r="L5657" i="4"/>
  <c r="L5669" i="4"/>
  <c r="L5681" i="4"/>
  <c r="L5693" i="4"/>
  <c r="L5705" i="4"/>
  <c r="L5717" i="4"/>
  <c r="L5729" i="4"/>
  <c r="L5741" i="4"/>
  <c r="L5753" i="4"/>
  <c r="L5765" i="4"/>
  <c r="L5777" i="4"/>
  <c r="L5789" i="4"/>
  <c r="L5801" i="4"/>
  <c r="L5813" i="4"/>
  <c r="L5825" i="4"/>
  <c r="L5837" i="4"/>
  <c r="L5849" i="4"/>
  <c r="L5861" i="4"/>
  <c r="L5873" i="4"/>
  <c r="L5885" i="4"/>
  <c r="L5897" i="4"/>
  <c r="L5909" i="4"/>
  <c r="L5921" i="4"/>
  <c r="L5933" i="4"/>
  <c r="L5945" i="4"/>
  <c r="L5957" i="4"/>
  <c r="L5969" i="4"/>
  <c r="L5981" i="4"/>
  <c r="L5993" i="4"/>
  <c r="L6005" i="4"/>
  <c r="L6017" i="4"/>
  <c r="L6029" i="4"/>
  <c r="L6041" i="4"/>
  <c r="L6053" i="4"/>
  <c r="L6065" i="4"/>
  <c r="L6077" i="4"/>
  <c r="L6089" i="4"/>
  <c r="L6101" i="4"/>
  <c r="L6113" i="4"/>
  <c r="L6125" i="4"/>
  <c r="L6137" i="4"/>
  <c r="L6149" i="4"/>
  <c r="L6161" i="4"/>
  <c r="L6173" i="4"/>
  <c r="L6185" i="4"/>
  <c r="L6197" i="4"/>
  <c r="L6209" i="4"/>
  <c r="L6221" i="4"/>
  <c r="L6233" i="4"/>
  <c r="L6245" i="4"/>
  <c r="L6257" i="4"/>
  <c r="L6269" i="4"/>
  <c r="L6281" i="4"/>
  <c r="L6293" i="4"/>
  <c r="L6305" i="4"/>
  <c r="L6317" i="4"/>
  <c r="L6329" i="4"/>
  <c r="L6341" i="4"/>
  <c r="L6353" i="4"/>
  <c r="L6365" i="4"/>
  <c r="L6377" i="4"/>
  <c r="L6389" i="4"/>
  <c r="L6401" i="4"/>
  <c r="L6413" i="4"/>
  <c r="L6425" i="4"/>
  <c r="L6437" i="4"/>
  <c r="L6449" i="4"/>
  <c r="L6461" i="4"/>
  <c r="L6473" i="4"/>
  <c r="L6485" i="4"/>
  <c r="L6497" i="4"/>
  <c r="L6509" i="4"/>
  <c r="L6521" i="4"/>
  <c r="L6533" i="4"/>
  <c r="L6545" i="4"/>
  <c r="L6557" i="4"/>
  <c r="L6569" i="4"/>
  <c r="L6581" i="4"/>
  <c r="L6593" i="4"/>
  <c r="L6605" i="4"/>
  <c r="L6617" i="4"/>
  <c r="L6629" i="4"/>
  <c r="L6641" i="4"/>
  <c r="L6653" i="4"/>
  <c r="L6665" i="4"/>
  <c r="L6677" i="4"/>
  <c r="L6689" i="4"/>
  <c r="L6701" i="4"/>
  <c r="L6713" i="4"/>
  <c r="L6725" i="4"/>
  <c r="L6737" i="4"/>
  <c r="L6749" i="4"/>
  <c r="L6761" i="4"/>
  <c r="L6773" i="4"/>
  <c r="L6785" i="4"/>
  <c r="L6797" i="4"/>
  <c r="L6809" i="4"/>
  <c r="L3253" i="4"/>
  <c r="L3712" i="4"/>
  <c r="L3957" i="4"/>
  <c r="L4021" i="4"/>
  <c r="L4088" i="4"/>
  <c r="L4149" i="4"/>
  <c r="L4205" i="4"/>
  <c r="L4259" i="4"/>
  <c r="L4311" i="4"/>
  <c r="L4360" i="4"/>
  <c r="L4399" i="4"/>
  <c r="L4442" i="4"/>
  <c r="L4479" i="4"/>
  <c r="L4513" i="4"/>
  <c r="L4557" i="4"/>
  <c r="L4590" i="4"/>
  <c r="L4630" i="4"/>
  <c r="L4667" i="4"/>
  <c r="L4703" i="4"/>
  <c r="L4732" i="4"/>
  <c r="L4761" i="4"/>
  <c r="L4789" i="4"/>
  <c r="L4812" i="4"/>
  <c r="L4839" i="4"/>
  <c r="L4863" i="4"/>
  <c r="L4887" i="4"/>
  <c r="L4906" i="4"/>
  <c r="L4929" i="4"/>
  <c r="L4949" i="4"/>
  <c r="L4967" i="4"/>
  <c r="L4984" i="4"/>
  <c r="L5006" i="4"/>
  <c r="L5023" i="4"/>
  <c r="L5043" i="4"/>
  <c r="L5061" i="4"/>
  <c r="L5080" i="4"/>
  <c r="L5100" i="4"/>
  <c r="L5117" i="4"/>
  <c r="L5135" i="4"/>
  <c r="L5150" i="4"/>
  <c r="L5164" i="4"/>
  <c r="L5178" i="4"/>
  <c r="L5193" i="4"/>
  <c r="L5207" i="4"/>
  <c r="L5221" i="4"/>
  <c r="L5234" i="4"/>
  <c r="L5248" i="4"/>
  <c r="L5261" i="4"/>
  <c r="L5274" i="4"/>
  <c r="L5287" i="4"/>
  <c r="L5300" i="4"/>
  <c r="L5313" i="4"/>
  <c r="L5326" i="4"/>
  <c r="L5339" i="4"/>
  <c r="L5352" i="4"/>
  <c r="L5365" i="4"/>
  <c r="L5378" i="4"/>
  <c r="L5392" i="4"/>
  <c r="L5405" i="4"/>
  <c r="L5418" i="4"/>
  <c r="L5430" i="4"/>
  <c r="L5442" i="4"/>
  <c r="L5454" i="4"/>
  <c r="L5466" i="4"/>
  <c r="L5478" i="4"/>
  <c r="L5490" i="4"/>
  <c r="L5502" i="4"/>
  <c r="L5514" i="4"/>
  <c r="L5526" i="4"/>
  <c r="L5538" i="4"/>
  <c r="L5550" i="4"/>
  <c r="L5562" i="4"/>
  <c r="L5574" i="4"/>
  <c r="L5586" i="4"/>
  <c r="L5598" i="4"/>
  <c r="L5610" i="4"/>
  <c r="L5622" i="4"/>
  <c r="L5634" i="4"/>
  <c r="L5646" i="4"/>
  <c r="L5658" i="4"/>
  <c r="L5670" i="4"/>
  <c r="L5682" i="4"/>
  <c r="L5694" i="4"/>
  <c r="L5706" i="4"/>
  <c r="L5718" i="4"/>
  <c r="L3276" i="4"/>
  <c r="L3723" i="4"/>
  <c r="L3965" i="4"/>
  <c r="L4033" i="4"/>
  <c r="L4097" i="4"/>
  <c r="L4160" i="4"/>
  <c r="L4216" i="4"/>
  <c r="L4269" i="4"/>
  <c r="L4321" i="4"/>
  <c r="L4361" i="4"/>
  <c r="L4401" i="4"/>
  <c r="L4445" i="4"/>
  <c r="L4481" i="4"/>
  <c r="L4521" i="4"/>
  <c r="L4558" i="4"/>
  <c r="L4591" i="4"/>
  <c r="L4635" i="4"/>
  <c r="L4669" i="4"/>
  <c r="L4708" i="4"/>
  <c r="L4733" i="4"/>
  <c r="L4762" i="4"/>
  <c r="L4792" i="4"/>
  <c r="L4819" i="4"/>
  <c r="L4840" i="4"/>
  <c r="L4865" i="4"/>
  <c r="L4888" i="4"/>
  <c r="L4911" i="4"/>
  <c r="L4931" i="4"/>
  <c r="L4950" i="4"/>
  <c r="L4968" i="4"/>
  <c r="L4990" i="4"/>
  <c r="L5007" i="4"/>
  <c r="L5025" i="4"/>
  <c r="L5044" i="4"/>
  <c r="L5062" i="4"/>
  <c r="L5083" i="4"/>
  <c r="L5101" i="4"/>
  <c r="L5119" i="4"/>
  <c r="L5136" i="4"/>
  <c r="L5151" i="4"/>
  <c r="L5165" i="4"/>
  <c r="L5179" i="4"/>
  <c r="L5194" i="4"/>
  <c r="L5208" i="4"/>
  <c r="L5222" i="4"/>
  <c r="L5236" i="4"/>
  <c r="L5249" i="4"/>
  <c r="L5262" i="4"/>
  <c r="L5275" i="4"/>
  <c r="L5288" i="4"/>
  <c r="L5301" i="4"/>
  <c r="L5314" i="4"/>
  <c r="L5327" i="4"/>
  <c r="L5340" i="4"/>
  <c r="L5353" i="4"/>
  <c r="L5366" i="4"/>
  <c r="L5380" i="4"/>
  <c r="L5393" i="4"/>
  <c r="L5406" i="4"/>
  <c r="L5419" i="4"/>
  <c r="L3362" i="4"/>
  <c r="L3759" i="4"/>
  <c r="L3973" i="4"/>
  <c r="L4038" i="4"/>
  <c r="L4104" i="4"/>
  <c r="L4163" i="4"/>
  <c r="L4219" i="4"/>
  <c r="L4272" i="4"/>
  <c r="L4324" i="4"/>
  <c r="L4363" i="4"/>
  <c r="L4407" i="4"/>
  <c r="L4446" i="4"/>
  <c r="L4482" i="4"/>
  <c r="L4524" i="4"/>
  <c r="L4560" i="4"/>
  <c r="L4599" i="4"/>
  <c r="L3388" i="4"/>
  <c r="L3465" i="4"/>
  <c r="L3480" i="4"/>
  <c r="L4119" i="4"/>
  <c r="L4330" i="4"/>
  <c r="L4494" i="4"/>
  <c r="L4639" i="4"/>
  <c r="L4744" i="4"/>
  <c r="L4824" i="4"/>
  <c r="L4894" i="4"/>
  <c r="L4954" i="4"/>
  <c r="L5010" i="4"/>
  <c r="L5069" i="4"/>
  <c r="L5123" i="4"/>
  <c r="L5169" i="4"/>
  <c r="L5212" i="4"/>
  <c r="L5251" i="4"/>
  <c r="L5279" i="4"/>
  <c r="L5315" i="4"/>
  <c r="L5344" i="4"/>
  <c r="L5375" i="4"/>
  <c r="L5408" i="4"/>
  <c r="L5434" i="4"/>
  <c r="L5458" i="4"/>
  <c r="L5482" i="4"/>
  <c r="L5506" i="4"/>
  <c r="L5530" i="4"/>
  <c r="L5554" i="4"/>
  <c r="L5578" i="4"/>
  <c r="L5602" i="4"/>
  <c r="L5626" i="4"/>
  <c r="L5650" i="4"/>
  <c r="L5674" i="4"/>
  <c r="L5698" i="4"/>
  <c r="L5722" i="4"/>
  <c r="L5744" i="4"/>
  <c r="L5766" i="4"/>
  <c r="L5783" i="4"/>
  <c r="L5805" i="4"/>
  <c r="L5827" i="4"/>
  <c r="L5847" i="4"/>
  <c r="L5866" i="4"/>
  <c r="L5888" i="4"/>
  <c r="L5910" i="4"/>
  <c r="L5927" i="4"/>
  <c r="L5949" i="4"/>
  <c r="L5971" i="4"/>
  <c r="L5991" i="4"/>
  <c r="L6010" i="4"/>
  <c r="L6032" i="4"/>
  <c r="L6054" i="4"/>
  <c r="L6071" i="4"/>
  <c r="L6093" i="4"/>
  <c r="L6115" i="4"/>
  <c r="L6131" i="4"/>
  <c r="L6150" i="4"/>
  <c r="L6165" i="4"/>
  <c r="L6181" i="4"/>
  <c r="L6198" i="4"/>
  <c r="L6213" i="4"/>
  <c r="L6229" i="4"/>
  <c r="L6246" i="4"/>
  <c r="L6261" i="4"/>
  <c r="L6277" i="4"/>
  <c r="L6294" i="4"/>
  <c r="L3771" i="4"/>
  <c r="L4164" i="4"/>
  <c r="L4365" i="4"/>
  <c r="L4525" i="4"/>
  <c r="L4645" i="4"/>
  <c r="L4745" i="4"/>
  <c r="L4825" i="4"/>
  <c r="L4897" i="4"/>
  <c r="L4957" i="4"/>
  <c r="L5011" i="4"/>
  <c r="L5070" i="4"/>
  <c r="L5124" i="4"/>
  <c r="L5170" i="4"/>
  <c r="L5213" i="4"/>
  <c r="L5252" i="4"/>
  <c r="L5284" i="4"/>
  <c r="L5316" i="4"/>
  <c r="L5345" i="4"/>
  <c r="L5381" i="4"/>
  <c r="L5409" i="4"/>
  <c r="L5435" i="4"/>
  <c r="L5459" i="4"/>
  <c r="L5483" i="4"/>
  <c r="L5507" i="4"/>
  <c r="L5531" i="4"/>
  <c r="L5555" i="4"/>
  <c r="L5579" i="4"/>
  <c r="L5603" i="4"/>
  <c r="L5627" i="4"/>
  <c r="L5651" i="4"/>
  <c r="L5675" i="4"/>
  <c r="L5699" i="4"/>
  <c r="L5723" i="4"/>
  <c r="L5745" i="4"/>
  <c r="L5767" i="4"/>
  <c r="L5787" i="4"/>
  <c r="L5806" i="4"/>
  <c r="L5828" i="4"/>
  <c r="L5850" i="4"/>
  <c r="L5867" i="4"/>
  <c r="L5889" i="4"/>
  <c r="L5911" i="4"/>
  <c r="L5931" i="4"/>
  <c r="L5950" i="4"/>
  <c r="L5972" i="4"/>
  <c r="L5994" i="4"/>
  <c r="L6011" i="4"/>
  <c r="L6033" i="4"/>
  <c r="L6055" i="4"/>
  <c r="L6075" i="4"/>
  <c r="L6094" i="4"/>
  <c r="L6116" i="4"/>
  <c r="L6134" i="4"/>
  <c r="L6151" i="4"/>
  <c r="L6166" i="4"/>
  <c r="L6182" i="4"/>
  <c r="L6199" i="4"/>
  <c r="L6214" i="4"/>
  <c r="L6230" i="4"/>
  <c r="L6247" i="4"/>
  <c r="L6262" i="4"/>
  <c r="L6278" i="4"/>
  <c r="L6295" i="4"/>
  <c r="L6310" i="4"/>
  <c r="L3806" i="4"/>
  <c r="L4167" i="4"/>
  <c r="L4373" i="4"/>
  <c r="L4527" i="4"/>
  <c r="L4670" i="4"/>
  <c r="L4763" i="4"/>
  <c r="L4841" i="4"/>
  <c r="L4912" i="4"/>
  <c r="L4969" i="4"/>
  <c r="L5028" i="4"/>
  <c r="L5085" i="4"/>
  <c r="L5137" i="4"/>
  <c r="L5181" i="4"/>
  <c r="L5224" i="4"/>
  <c r="L5253" i="4"/>
  <c r="L5289" i="4"/>
  <c r="L5317" i="4"/>
  <c r="L5349" i="4"/>
  <c r="L5382" i="4"/>
  <c r="L5410" i="4"/>
  <c r="L5439" i="4"/>
  <c r="L5463" i="4"/>
  <c r="L5487" i="4"/>
  <c r="L5511" i="4"/>
  <c r="L5535" i="4"/>
  <c r="L5559" i="4"/>
  <c r="L5583" i="4"/>
  <c r="L5607" i="4"/>
  <c r="L5631" i="4"/>
  <c r="L5655" i="4"/>
  <c r="L5679" i="4"/>
  <c r="L5703" i="4"/>
  <c r="L5727" i="4"/>
  <c r="L5746" i="4"/>
  <c r="L5768" i="4"/>
  <c r="L5790" i="4"/>
  <c r="L5807" i="4"/>
  <c r="L5829" i="4"/>
  <c r="L5851" i="4"/>
  <c r="L5871" i="4"/>
  <c r="L5890" i="4"/>
  <c r="L5912" i="4"/>
  <c r="L5934" i="4"/>
  <c r="L5951" i="4"/>
  <c r="L5973" i="4"/>
  <c r="L5995" i="4"/>
  <c r="L6015" i="4"/>
  <c r="L6034" i="4"/>
  <c r="L6056" i="4"/>
  <c r="L6078" i="4"/>
  <c r="L6095" i="4"/>
  <c r="L6117" i="4"/>
  <c r="L6135" i="4"/>
  <c r="L6152" i="4"/>
  <c r="L6167" i="4"/>
  <c r="L6183" i="4"/>
  <c r="L6200" i="4"/>
  <c r="L6215" i="4"/>
  <c r="L6231" i="4"/>
  <c r="L6248" i="4"/>
  <c r="L6263" i="4"/>
  <c r="L6279" i="4"/>
  <c r="L6296" i="4"/>
  <c r="L6311" i="4"/>
  <c r="L6327" i="4"/>
  <c r="L6344" i="4"/>
  <c r="L6359" i="4"/>
  <c r="L6375" i="4"/>
  <c r="L6392" i="4"/>
  <c r="L6407" i="4"/>
  <c r="L6423" i="4"/>
  <c r="L6440" i="4"/>
  <c r="L6455" i="4"/>
  <c r="L6471" i="4"/>
  <c r="L6488" i="4"/>
  <c r="L6503" i="4"/>
  <c r="L6519" i="4"/>
  <c r="L6536" i="4"/>
  <c r="L6551" i="4"/>
  <c r="L6567" i="4"/>
  <c r="L6584" i="4"/>
  <c r="L6599" i="4"/>
  <c r="L6615" i="4"/>
  <c r="L6632" i="4"/>
  <c r="L6647" i="4"/>
  <c r="L6663" i="4"/>
  <c r="L6680" i="4"/>
  <c r="L6695" i="4"/>
  <c r="L6711" i="4"/>
  <c r="L6728" i="4"/>
  <c r="L6743" i="4"/>
  <c r="L6759" i="4"/>
  <c r="L6776" i="4"/>
  <c r="L6791" i="4"/>
  <c r="L6807" i="4"/>
  <c r="L6823" i="4"/>
  <c r="L6837" i="4"/>
  <c r="L6851" i="4"/>
  <c r="L6866" i="4"/>
  <c r="L6881" i="4"/>
  <c r="L6895" i="4"/>
  <c r="L6909" i="4"/>
  <c r="L6923" i="4"/>
  <c r="L6938" i="4"/>
  <c r="L6953" i="4"/>
  <c r="L6967" i="4"/>
  <c r="L6981" i="4"/>
  <c r="L6995" i="4"/>
  <c r="L7010" i="4"/>
  <c r="L7025" i="4"/>
  <c r="L7039" i="4"/>
  <c r="L7053" i="4"/>
  <c r="L7067" i="4"/>
  <c r="L7082" i="4"/>
  <c r="L7097" i="4"/>
  <c r="L7111" i="4"/>
  <c r="L7125" i="4"/>
  <c r="L7137" i="4"/>
  <c r="L7149" i="4"/>
  <c r="L7161" i="4"/>
  <c r="L7173" i="4"/>
  <c r="L7185" i="4"/>
  <c r="L7197" i="4"/>
  <c r="L7209" i="4"/>
  <c r="L7221" i="4"/>
  <c r="L7233" i="4"/>
  <c r="L7245" i="4"/>
  <c r="L7257" i="4"/>
  <c r="L7269" i="4"/>
  <c r="L7281" i="4"/>
  <c r="L7293" i="4"/>
  <c r="L7305" i="4"/>
  <c r="L7317" i="4"/>
  <c r="L7329" i="4"/>
  <c r="L7341" i="4"/>
  <c r="L7353" i="4"/>
  <c r="L7365" i="4"/>
  <c r="L7377" i="4"/>
  <c r="L7389" i="4"/>
  <c r="L7401" i="4"/>
  <c r="L7413" i="4"/>
  <c r="L7425" i="4"/>
  <c r="L7437" i="4"/>
  <c r="L7449" i="4"/>
  <c r="L7461" i="4"/>
  <c r="L7473" i="4"/>
  <c r="L7485" i="4"/>
  <c r="L7497" i="4"/>
  <c r="L7509" i="4"/>
  <c r="L7521" i="4"/>
  <c r="L7533" i="4"/>
  <c r="L7545" i="4"/>
  <c r="L7557" i="4"/>
  <c r="L7569" i="4"/>
  <c r="L7581" i="4"/>
  <c r="L7593" i="4"/>
  <c r="L7605" i="4"/>
  <c r="L7617" i="4"/>
  <c r="L7629" i="4"/>
  <c r="L7641" i="4"/>
  <c r="L7653" i="4"/>
  <c r="L7665" i="4"/>
  <c r="L7677" i="4"/>
  <c r="L7689" i="4"/>
  <c r="L7701" i="4"/>
  <c r="L7713" i="4"/>
  <c r="L7725" i="4"/>
  <c r="L7737" i="4"/>
  <c r="L7749" i="4"/>
  <c r="L7761" i="4"/>
  <c r="L3818" i="4"/>
  <c r="L4177" i="4"/>
  <c r="L4377" i="4"/>
  <c r="L4530" i="4"/>
  <c r="L4678" i="4"/>
  <c r="L4766" i="4"/>
  <c r="L4845" i="4"/>
  <c r="L4913" i="4"/>
  <c r="L4972" i="4"/>
  <c r="L5029" i="4"/>
  <c r="L5086" i="4"/>
  <c r="L5138" i="4"/>
  <c r="L5182" i="4"/>
  <c r="L5225" i="4"/>
  <c r="L5257" i="4"/>
  <c r="L5290" i="4"/>
  <c r="L5318" i="4"/>
  <c r="L5354" i="4"/>
  <c r="L5383" i="4"/>
  <c r="L5414" i="4"/>
  <c r="L5443" i="4"/>
  <c r="L5467" i="4"/>
  <c r="L5491" i="4"/>
  <c r="L5515" i="4"/>
  <c r="L5539" i="4"/>
  <c r="L5563" i="4"/>
  <c r="L5587" i="4"/>
  <c r="L5611" i="4"/>
  <c r="L5635" i="4"/>
  <c r="L5659" i="4"/>
  <c r="L5683" i="4"/>
  <c r="L5707" i="4"/>
  <c r="L5730" i="4"/>
  <c r="L5747" i="4"/>
  <c r="L5769" i="4"/>
  <c r="L5791" i="4"/>
  <c r="L5811" i="4"/>
  <c r="L5830" i="4"/>
  <c r="L5852" i="4"/>
  <c r="L5874" i="4"/>
  <c r="L5891" i="4"/>
  <c r="L5913" i="4"/>
  <c r="L5935" i="4"/>
  <c r="L5955" i="4"/>
  <c r="L5974" i="4"/>
  <c r="L5996" i="4"/>
  <c r="L6018" i="4"/>
  <c r="L6035" i="4"/>
  <c r="L6057" i="4"/>
  <c r="L6079" i="4"/>
  <c r="L6099" i="4"/>
  <c r="L6118" i="4"/>
  <c r="L6138" i="4"/>
  <c r="L6153" i="4"/>
  <c r="L6169" i="4"/>
  <c r="L6186" i="4"/>
  <c r="L6201" i="4"/>
  <c r="L6217" i="4"/>
  <c r="L6234" i="4"/>
  <c r="L6249" i="4"/>
  <c r="L6265" i="4"/>
  <c r="L6282" i="4"/>
  <c r="L6297" i="4"/>
  <c r="L6313" i="4"/>
  <c r="L6330" i="4"/>
  <c r="L6345" i="4"/>
  <c r="L6361" i="4"/>
  <c r="L6378" i="4"/>
  <c r="L6393" i="4"/>
  <c r="L6409" i="4"/>
  <c r="L6426" i="4"/>
  <c r="L6441" i="4"/>
  <c r="L6457" i="4"/>
  <c r="L6474" i="4"/>
  <c r="L6489" i="4"/>
  <c r="L6505" i="4"/>
  <c r="L6522" i="4"/>
  <c r="L6537" i="4"/>
  <c r="L6553" i="4"/>
  <c r="L6570" i="4"/>
  <c r="L6585" i="4"/>
  <c r="L6601" i="4"/>
  <c r="L6618" i="4"/>
  <c r="L6633" i="4"/>
  <c r="L6649" i="4"/>
  <c r="L6666" i="4"/>
  <c r="L6681" i="4"/>
  <c r="L6697" i="4"/>
  <c r="L6714" i="4"/>
  <c r="L6729" i="4"/>
  <c r="L6745" i="4"/>
  <c r="L6762" i="4"/>
  <c r="L6777" i="4"/>
  <c r="L6793" i="4"/>
  <c r="L6810" i="4"/>
  <c r="L6824" i="4"/>
  <c r="L6838" i="4"/>
  <c r="L6853" i="4"/>
  <c r="L6867" i="4"/>
  <c r="L6882" i="4"/>
  <c r="L6896" i="4"/>
  <c r="L6910" i="4"/>
  <c r="L6925" i="4"/>
  <c r="L6939" i="4"/>
  <c r="L6954" i="4"/>
  <c r="L6968" i="4"/>
  <c r="L6982" i="4"/>
  <c r="L6997" i="4"/>
  <c r="L7011" i="4"/>
  <c r="L7026" i="4"/>
  <c r="L7040" i="4"/>
  <c r="L7054" i="4"/>
  <c r="L7069" i="4"/>
  <c r="L7083" i="4"/>
  <c r="L7098" i="4"/>
  <c r="L7112" i="4"/>
  <c r="L7126" i="4"/>
  <c r="L7138" i="4"/>
  <c r="L7150" i="4"/>
  <c r="L7162" i="4"/>
  <c r="L7174" i="4"/>
  <c r="L7186" i="4"/>
  <c r="L7198" i="4"/>
  <c r="L7210" i="4"/>
  <c r="L7222" i="4"/>
  <c r="L7234" i="4"/>
  <c r="L7246" i="4"/>
  <c r="L7258" i="4"/>
  <c r="L7270" i="4"/>
  <c r="L7282" i="4"/>
  <c r="L7294" i="4"/>
  <c r="L7306" i="4"/>
  <c r="L7318" i="4"/>
  <c r="L7330" i="4"/>
  <c r="L7342" i="4"/>
  <c r="L7354" i="4"/>
  <c r="L7366" i="4"/>
  <c r="L7378" i="4"/>
  <c r="L7390" i="4"/>
  <c r="L7402" i="4"/>
  <c r="L7414" i="4"/>
  <c r="L7426" i="4"/>
  <c r="L7438" i="4"/>
  <c r="L7450" i="4"/>
  <c r="L7462" i="4"/>
  <c r="L7474" i="4"/>
  <c r="L7486" i="4"/>
  <c r="L7498" i="4"/>
  <c r="L7510" i="4"/>
  <c r="L7522" i="4"/>
  <c r="L7534" i="4"/>
  <c r="L7546" i="4"/>
  <c r="L7558" i="4"/>
  <c r="L7570" i="4"/>
  <c r="L7582" i="4"/>
  <c r="L7594" i="4"/>
  <c r="L7606" i="4"/>
  <c r="L7618" i="4"/>
  <c r="L7630" i="4"/>
  <c r="L7642" i="4"/>
  <c r="L7654" i="4"/>
  <c r="L3974" i="4"/>
  <c r="L3976" i="4"/>
  <c r="L4224" i="4"/>
  <c r="L4414" i="4"/>
  <c r="L4566" i="4"/>
  <c r="L4682" i="4"/>
  <c r="L4774" i="4"/>
  <c r="L4850" i="4"/>
  <c r="L4917" i="4"/>
  <c r="L4977" i="4"/>
  <c r="L5031" i="4"/>
  <c r="L5088" i="4"/>
  <c r="L5140" i="4"/>
  <c r="L5185" i="4"/>
  <c r="L5227" i="4"/>
  <c r="L5264" i="4"/>
  <c r="L5292" i="4"/>
  <c r="L5328" i="4"/>
  <c r="L5357" i="4"/>
  <c r="L5388" i="4"/>
  <c r="L5421" i="4"/>
  <c r="L5445" i="4"/>
  <c r="L5469" i="4"/>
  <c r="L5493" i="4"/>
  <c r="L5517" i="4"/>
  <c r="L5541" i="4"/>
  <c r="L5565" i="4"/>
  <c r="L5589" i="4"/>
  <c r="L5613" i="4"/>
  <c r="L5637" i="4"/>
  <c r="L5661" i="4"/>
  <c r="L5685" i="4"/>
  <c r="L5709" i="4"/>
  <c r="L5732" i="4"/>
  <c r="L5754" i="4"/>
  <c r="L5771" i="4"/>
  <c r="L5793" i="4"/>
  <c r="L5815" i="4"/>
  <c r="L5835" i="4"/>
  <c r="L5854" i="4"/>
  <c r="L5876" i="4"/>
  <c r="L5898" i="4"/>
  <c r="L5915" i="4"/>
  <c r="L5937" i="4"/>
  <c r="L5959" i="4"/>
  <c r="L5979" i="4"/>
  <c r="L5998" i="4"/>
  <c r="L6020" i="4"/>
  <c r="L6042" i="4"/>
  <c r="L6059" i="4"/>
  <c r="L6081" i="4"/>
  <c r="L6103" i="4"/>
  <c r="L6122" i="4"/>
  <c r="L6140" i="4"/>
  <c r="L6155" i="4"/>
  <c r="L6171" i="4"/>
  <c r="L6188" i="4"/>
  <c r="L6203" i="4"/>
  <c r="L6219" i="4"/>
  <c r="L6236" i="4"/>
  <c r="L6251" i="4"/>
  <c r="L6267" i="4"/>
  <c r="L6284" i="4"/>
  <c r="L3989" i="4"/>
  <c r="L4233" i="4"/>
  <c r="L4416" i="4"/>
  <c r="L4572" i="4"/>
  <c r="L4710" i="4"/>
  <c r="L4793" i="4"/>
  <c r="L4867" i="4"/>
  <c r="L4932" i="4"/>
  <c r="L4991" i="4"/>
  <c r="L5045" i="4"/>
  <c r="L5102" i="4"/>
  <c r="L5152" i="4"/>
  <c r="L5195" i="4"/>
  <c r="L5237" i="4"/>
  <c r="L5265" i="4"/>
  <c r="L5297" i="4"/>
  <c r="L5329" i="4"/>
  <c r="L5358" i="4"/>
  <c r="L5394" i="4"/>
  <c r="L5422" i="4"/>
  <c r="L5446" i="4"/>
  <c r="L5470" i="4"/>
  <c r="L5494" i="4"/>
  <c r="L5518" i="4"/>
  <c r="L5542" i="4"/>
  <c r="L5566" i="4"/>
  <c r="L5590" i="4"/>
  <c r="L5614" i="4"/>
  <c r="L5638" i="4"/>
  <c r="L5662" i="4"/>
  <c r="L5686" i="4"/>
  <c r="L5710" i="4"/>
  <c r="L5733" i="4"/>
  <c r="L5755" i="4"/>
  <c r="L5775" i="4"/>
  <c r="L5794" i="4"/>
  <c r="L5816" i="4"/>
  <c r="L5838" i="4"/>
  <c r="L5855" i="4"/>
  <c r="L5877" i="4"/>
  <c r="L5899" i="4"/>
  <c r="L5919" i="4"/>
  <c r="L5938" i="4"/>
  <c r="L5960" i="4"/>
  <c r="L5982" i="4"/>
  <c r="L5999" i="4"/>
  <c r="L6021" i="4"/>
  <c r="L6043" i="4"/>
  <c r="L6063" i="4"/>
  <c r="L6082" i="4"/>
  <c r="L6104" i="4"/>
  <c r="L6123" i="4"/>
  <c r="L6141" i="4"/>
  <c r="L6157" i="4"/>
  <c r="L6174" i="4"/>
  <c r="L6189" i="4"/>
  <c r="L6205" i="4"/>
  <c r="L6222" i="4"/>
  <c r="L6237" i="4"/>
  <c r="L6253" i="4"/>
  <c r="L6270" i="4"/>
  <c r="L6285" i="4"/>
  <c r="L6301" i="4"/>
  <c r="L4041" i="4"/>
  <c r="L4273" i="4"/>
  <c r="L4449" i="4"/>
  <c r="L4602" i="4"/>
  <c r="L4714" i="4"/>
  <c r="L4794" i="4"/>
  <c r="L4871" i="4"/>
  <c r="L4933" i="4"/>
  <c r="L4992" i="4"/>
  <c r="L5046" i="4"/>
  <c r="L5103" i="4"/>
  <c r="L5153" i="4"/>
  <c r="L5196" i="4"/>
  <c r="L5238" i="4"/>
  <c r="L5266" i="4"/>
  <c r="L5302" i="4"/>
  <c r="L5330" i="4"/>
  <c r="L5362" i="4"/>
  <c r="L5395" i="4"/>
  <c r="L5423" i="4"/>
  <c r="L5447" i="4"/>
  <c r="L5471" i="4"/>
  <c r="L5495" i="4"/>
  <c r="L5519" i="4"/>
  <c r="L5543" i="4"/>
  <c r="L5567" i="4"/>
  <c r="L5591" i="4"/>
  <c r="L5615" i="4"/>
  <c r="L5639" i="4"/>
  <c r="L5663" i="4"/>
  <c r="L5687" i="4"/>
  <c r="L5711" i="4"/>
  <c r="L5734" i="4"/>
  <c r="L5756" i="4"/>
  <c r="L5778" i="4"/>
  <c r="L5795" i="4"/>
  <c r="L5817" i="4"/>
  <c r="L5839" i="4"/>
  <c r="L5859" i="4"/>
  <c r="L5878" i="4"/>
  <c r="L5900" i="4"/>
  <c r="L5922" i="4"/>
  <c r="L4055" i="4"/>
  <c r="L4285" i="4"/>
  <c r="L4457" i="4"/>
  <c r="L4606" i="4"/>
  <c r="L4717" i="4"/>
  <c r="L4797" i="4"/>
  <c r="L4873" i="4"/>
  <c r="L4937" i="4"/>
  <c r="L4994" i="4"/>
  <c r="L5051" i="4"/>
  <c r="L5107" i="4"/>
  <c r="L5155" i="4"/>
  <c r="L5199" i="4"/>
  <c r="L5240" i="4"/>
  <c r="L5276" i="4"/>
  <c r="L5304" i="4"/>
  <c r="L5336" i="4"/>
  <c r="L5369" i="4"/>
  <c r="L5397" i="4"/>
  <c r="L5431" i="4"/>
  <c r="L5455" i="4"/>
  <c r="L5479" i="4"/>
  <c r="L5503" i="4"/>
  <c r="L5527" i="4"/>
  <c r="L5551" i="4"/>
  <c r="L5575" i="4"/>
  <c r="L5599" i="4"/>
  <c r="L5623" i="4"/>
  <c r="L5647" i="4"/>
  <c r="L5671" i="4"/>
  <c r="L5695" i="4"/>
  <c r="L5719" i="4"/>
  <c r="L5739" i="4"/>
  <c r="L5758" i="4"/>
  <c r="L5780" i="4"/>
  <c r="L5802" i="4"/>
  <c r="L5819" i="4"/>
  <c r="L5841" i="4"/>
  <c r="L5863" i="4"/>
  <c r="L5883" i="4"/>
  <c r="L5902" i="4"/>
  <c r="L5924" i="4"/>
  <c r="L5946" i="4"/>
  <c r="L5963" i="4"/>
  <c r="L5985" i="4"/>
  <c r="L6007" i="4"/>
  <c r="L6027" i="4"/>
  <c r="L6046" i="4"/>
  <c r="L6068" i="4"/>
  <c r="L6090" i="4"/>
  <c r="L6107" i="4"/>
  <c r="L6128" i="4"/>
  <c r="L6145" i="4"/>
  <c r="L6162" i="4"/>
  <c r="L6177" i="4"/>
  <c r="L6193" i="4"/>
  <c r="L6210" i="4"/>
  <c r="L6225" i="4"/>
  <c r="L6241" i="4"/>
  <c r="L6258" i="4"/>
  <c r="L6273" i="4"/>
  <c r="L6289" i="4"/>
  <c r="L6306" i="4"/>
  <c r="L6321" i="4"/>
  <c r="L6337" i="4"/>
  <c r="L6354" i="4"/>
  <c r="L6369" i="4"/>
  <c r="L6385" i="4"/>
  <c r="L6402" i="4"/>
  <c r="L6417" i="4"/>
  <c r="L6433" i="4"/>
  <c r="L6450" i="4"/>
  <c r="L6465" i="4"/>
  <c r="L6481" i="4"/>
  <c r="L6498" i="4"/>
  <c r="L6513" i="4"/>
  <c r="L6529" i="4"/>
  <c r="L6546" i="4"/>
  <c r="L6561" i="4"/>
  <c r="L6577" i="4"/>
  <c r="L6594" i="4"/>
  <c r="L6609" i="4"/>
  <c r="L6625" i="4"/>
  <c r="L6642" i="4"/>
  <c r="L6657" i="4"/>
  <c r="L6673" i="4"/>
  <c r="L6690" i="4"/>
  <c r="L6705" i="4"/>
  <c r="L6721" i="4"/>
  <c r="L6738" i="4"/>
  <c r="L6753" i="4"/>
  <c r="L6769" i="4"/>
  <c r="L6786" i="4"/>
  <c r="L6801" i="4"/>
  <c r="L6817" i="4"/>
  <c r="L6831" i="4"/>
  <c r="L6846" i="4"/>
  <c r="L6860" i="4"/>
  <c r="L6874" i="4"/>
  <c r="L6889" i="4"/>
  <c r="L6903" i="4"/>
  <c r="L6918" i="4"/>
  <c r="L6932" i="4"/>
  <c r="L6946" i="4"/>
  <c r="L6961" i="4"/>
  <c r="L6975" i="4"/>
  <c r="L6990" i="4"/>
  <c r="L7004" i="4"/>
  <c r="L4045" i="4"/>
  <c r="L4603" i="4"/>
  <c r="L4872" i="4"/>
  <c r="L5047" i="4"/>
  <c r="L5198" i="4"/>
  <c r="L5303" i="4"/>
  <c r="L5396" i="4"/>
  <c r="L5475" i="4"/>
  <c r="L5547" i="4"/>
  <c r="L5619" i="4"/>
  <c r="L5691" i="4"/>
  <c r="L4105" i="4"/>
  <c r="L4636" i="4"/>
  <c r="L4889" i="4"/>
  <c r="L5063" i="4"/>
  <c r="L5209" i="4"/>
  <c r="L5305" i="4"/>
  <c r="L5401" i="4"/>
  <c r="L5480" i="4"/>
  <c r="L5552" i="4"/>
  <c r="L5624" i="4"/>
  <c r="L5696" i="4"/>
  <c r="L5759" i="4"/>
  <c r="L5823" i="4"/>
  <c r="L5886" i="4"/>
  <c r="L5943" i="4"/>
  <c r="L5987" i="4"/>
  <c r="L6044" i="4"/>
  <c r="L6091" i="4"/>
  <c r="L6139" i="4"/>
  <c r="L6176" i="4"/>
  <c r="L6212" i="4"/>
  <c r="L6254" i="4"/>
  <c r="L6290" i="4"/>
  <c r="L6319" i="4"/>
  <c r="L6339" i="4"/>
  <c r="L6362" i="4"/>
  <c r="L6382" i="4"/>
  <c r="L6404" i="4"/>
  <c r="L6427" i="4"/>
  <c r="L6446" i="4"/>
  <c r="L6467" i="4"/>
  <c r="L6490" i="4"/>
  <c r="L6511" i="4"/>
  <c r="L6531" i="4"/>
  <c r="L6554" i="4"/>
  <c r="L6574" i="4"/>
  <c r="L6596" i="4"/>
  <c r="L6619" i="4"/>
  <c r="L6638" i="4"/>
  <c r="L6659" i="4"/>
  <c r="L6682" i="4"/>
  <c r="L6703" i="4"/>
  <c r="L6723" i="4"/>
  <c r="L6746" i="4"/>
  <c r="L6766" i="4"/>
  <c r="L6788" i="4"/>
  <c r="L6811" i="4"/>
  <c r="L6829" i="4"/>
  <c r="L6848" i="4"/>
  <c r="L6869" i="4"/>
  <c r="L6886" i="4"/>
  <c r="L6906" i="4"/>
  <c r="L6926" i="4"/>
  <c r="L6944" i="4"/>
  <c r="L6963" i="4"/>
  <c r="L6983" i="4"/>
  <c r="L7002" i="4"/>
  <c r="L7019" i="4"/>
  <c r="L7037" i="4"/>
  <c r="L7055" i="4"/>
  <c r="L7073" i="4"/>
  <c r="L7089" i="4"/>
  <c r="L7106" i="4"/>
  <c r="L7123" i="4"/>
  <c r="L7139" i="4"/>
  <c r="L7153" i="4"/>
  <c r="L7167" i="4"/>
  <c r="L7181" i="4"/>
  <c r="L7195" i="4"/>
  <c r="L7211" i="4"/>
  <c r="L7225" i="4"/>
  <c r="L7239" i="4"/>
  <c r="L7253" i="4"/>
  <c r="L7267" i="4"/>
  <c r="L7283" i="4"/>
  <c r="L7297" i="4"/>
  <c r="L7311" i="4"/>
  <c r="L7325" i="4"/>
  <c r="L7339" i="4"/>
  <c r="L7355" i="4"/>
  <c r="L7369" i="4"/>
  <c r="L7383" i="4"/>
  <c r="L7397" i="4"/>
  <c r="L7411" i="4"/>
  <c r="L7427" i="4"/>
  <c r="L7441" i="4"/>
  <c r="L7455" i="4"/>
  <c r="L7469" i="4"/>
  <c r="L7483" i="4"/>
  <c r="L7499" i="4"/>
  <c r="L7513" i="4"/>
  <c r="L7527" i="4"/>
  <c r="L7541" i="4"/>
  <c r="L4107" i="4"/>
  <c r="L4638" i="4"/>
  <c r="L4890" i="4"/>
  <c r="L5068" i="4"/>
  <c r="L5211" i="4"/>
  <c r="L5310" i="4"/>
  <c r="L5407" i="4"/>
  <c r="L5481" i="4"/>
  <c r="L5553" i="4"/>
  <c r="L5625" i="4"/>
  <c r="L5697" i="4"/>
  <c r="L5763" i="4"/>
  <c r="L5826" i="4"/>
  <c r="L5887" i="4"/>
  <c r="L5947" i="4"/>
  <c r="L5997" i="4"/>
  <c r="L6045" i="4"/>
  <c r="L6092" i="4"/>
  <c r="L6142" i="4"/>
  <c r="L6178" i="4"/>
  <c r="L6218" i="4"/>
  <c r="L6255" i="4"/>
  <c r="L6291" i="4"/>
  <c r="L6320" i="4"/>
  <c r="L6342" i="4"/>
  <c r="L6363" i="4"/>
  <c r="L6383" i="4"/>
  <c r="L6405" i="4"/>
  <c r="L6428" i="4"/>
  <c r="L6447" i="4"/>
  <c r="L6469" i="4"/>
  <c r="L6491" i="4"/>
  <c r="L6512" i="4"/>
  <c r="L6534" i="4"/>
  <c r="L6555" i="4"/>
  <c r="L6575" i="4"/>
  <c r="L6597" i="4"/>
  <c r="L6620" i="4"/>
  <c r="L6639" i="4"/>
  <c r="L6661" i="4"/>
  <c r="L6683" i="4"/>
  <c r="L6704" i="4"/>
  <c r="L6726" i="4"/>
  <c r="L6747" i="4"/>
  <c r="L6767" i="4"/>
  <c r="L6789" i="4"/>
  <c r="L6812" i="4"/>
  <c r="L6830" i="4"/>
  <c r="L6849" i="4"/>
  <c r="L6870" i="4"/>
  <c r="L6887" i="4"/>
  <c r="L6907" i="4"/>
  <c r="L6927" i="4"/>
  <c r="L6945" i="4"/>
  <c r="L6965" i="4"/>
  <c r="L6985" i="4"/>
  <c r="L7003" i="4"/>
  <c r="L7021" i="4"/>
  <c r="L7038" i="4"/>
  <c r="L7057" i="4"/>
  <c r="L7074" i="4"/>
  <c r="L7090" i="4"/>
  <c r="L7107" i="4"/>
  <c r="L7124" i="4"/>
  <c r="L7140" i="4"/>
  <c r="L7154" i="4"/>
  <c r="L7168" i="4"/>
  <c r="L7182" i="4"/>
  <c r="L7196" i="4"/>
  <c r="L7212" i="4"/>
  <c r="L7226" i="4"/>
  <c r="L7240" i="4"/>
  <c r="L7254" i="4"/>
  <c r="L7268" i="4"/>
  <c r="L7284" i="4"/>
  <c r="L7298" i="4"/>
  <c r="L7312" i="4"/>
  <c r="L7326" i="4"/>
  <c r="L7340" i="4"/>
  <c r="L7356" i="4"/>
  <c r="L7370" i="4"/>
  <c r="L7384" i="4"/>
  <c r="L7398" i="4"/>
  <c r="L7412" i="4"/>
  <c r="L7428" i="4"/>
  <c r="L7442" i="4"/>
  <c r="L7456" i="4"/>
  <c r="L7470" i="4"/>
  <c r="L4221" i="4"/>
  <c r="L4681" i="4"/>
  <c r="L4915" i="4"/>
  <c r="L5087" i="4"/>
  <c r="L5226" i="4"/>
  <c r="L5323" i="4"/>
  <c r="L5420" i="4"/>
  <c r="L5492" i="4"/>
  <c r="L5564" i="4"/>
  <c r="L5636" i="4"/>
  <c r="L5708" i="4"/>
  <c r="L5770" i="4"/>
  <c r="L5831" i="4"/>
  <c r="L5895" i="4"/>
  <c r="L5948" i="4"/>
  <c r="L6003" i="4"/>
  <c r="L6047" i="4"/>
  <c r="L6102" i="4"/>
  <c r="L6143" i="4"/>
  <c r="L6179" i="4"/>
  <c r="L6223" i="4"/>
  <c r="L6259" i="4"/>
  <c r="L6298" i="4"/>
  <c r="L6322" i="4"/>
  <c r="L6343" i="4"/>
  <c r="L6366" i="4"/>
  <c r="L6386" i="4"/>
  <c r="L6406" i="4"/>
  <c r="L6429" i="4"/>
  <c r="L6451" i="4"/>
  <c r="L6470" i="4"/>
  <c r="L6493" i="4"/>
  <c r="L6514" i="4"/>
  <c r="L6535" i="4"/>
  <c r="L6558" i="4"/>
  <c r="L6578" i="4"/>
  <c r="L6598" i="4"/>
  <c r="L6621" i="4"/>
  <c r="L6643" i="4"/>
  <c r="L6662" i="4"/>
  <c r="L6685" i="4"/>
  <c r="L6706" i="4"/>
  <c r="L6727" i="4"/>
  <c r="L6750" i="4"/>
  <c r="L6770" i="4"/>
  <c r="L6790" i="4"/>
  <c r="L6813" i="4"/>
  <c r="L6833" i="4"/>
  <c r="L6850" i="4"/>
  <c r="L6871" i="4"/>
  <c r="L6890" i="4"/>
  <c r="L6908" i="4"/>
  <c r="L6929" i="4"/>
  <c r="L6947" i="4"/>
  <c r="L6966" i="4"/>
  <c r="L6986" i="4"/>
  <c r="L7005" i="4"/>
  <c r="L7022" i="4"/>
  <c r="L7041" i="4"/>
  <c r="L7058" i="4"/>
  <c r="L7075" i="4"/>
  <c r="L7091" i="4"/>
  <c r="L7109" i="4"/>
  <c r="L7127" i="4"/>
  <c r="L7141" i="4"/>
  <c r="L7155" i="4"/>
  <c r="L7169" i="4"/>
  <c r="L7183" i="4"/>
  <c r="L7199" i="4"/>
  <c r="L7213" i="4"/>
  <c r="L7227" i="4"/>
  <c r="L7241" i="4"/>
  <c r="L7255" i="4"/>
  <c r="L7271" i="4"/>
  <c r="L7285" i="4"/>
  <c r="L7299" i="4"/>
  <c r="L7313" i="4"/>
  <c r="L7327" i="4"/>
  <c r="L7343" i="4"/>
  <c r="L7357" i="4"/>
  <c r="L7371" i="4"/>
  <c r="L7385" i="4"/>
  <c r="L7399" i="4"/>
  <c r="L7415" i="4"/>
  <c r="L7429" i="4"/>
  <c r="L7443" i="4"/>
  <c r="L7457" i="4"/>
  <c r="L7471" i="4"/>
  <c r="L7487" i="4"/>
  <c r="L7501" i="4"/>
  <c r="L7515" i="4"/>
  <c r="L7529" i="4"/>
  <c r="L7543" i="4"/>
  <c r="L7559" i="4"/>
  <c r="L7573" i="4"/>
  <c r="L7587" i="4"/>
  <c r="L7601" i="4"/>
  <c r="L7615" i="4"/>
  <c r="L7631" i="4"/>
  <c r="L7645" i="4"/>
  <c r="L7659" i="4"/>
  <c r="L7672" i="4"/>
  <c r="L7685" i="4"/>
  <c r="L7698" i="4"/>
  <c r="L7711" i="4"/>
  <c r="L7724" i="4"/>
  <c r="L7738" i="4"/>
  <c r="L7751" i="4"/>
  <c r="L7764" i="4"/>
  <c r="L7776" i="4"/>
  <c r="L7788" i="4"/>
  <c r="L7800" i="4"/>
  <c r="L7812" i="4"/>
  <c r="L7824" i="4"/>
  <c r="L7836" i="4"/>
  <c r="L7848" i="4"/>
  <c r="L7860" i="4"/>
  <c r="L7872" i="4"/>
  <c r="L7884" i="4"/>
  <c r="L7896" i="4"/>
  <c r="L7908" i="4"/>
  <c r="L7920" i="4"/>
  <c r="L7932" i="4"/>
  <c r="L7944" i="4"/>
  <c r="L7956" i="4"/>
  <c r="L7968" i="4"/>
  <c r="L7980" i="4"/>
  <c r="L7992" i="4"/>
  <c r="L8004" i="4"/>
  <c r="L8016" i="4"/>
  <c r="L8028" i="4"/>
  <c r="L8040" i="4"/>
  <c r="L8052" i="4"/>
  <c r="L8064" i="4"/>
  <c r="L8076" i="4"/>
  <c r="L8088" i="4"/>
  <c r="L8100" i="4"/>
  <c r="L8112" i="4"/>
  <c r="L8124" i="4"/>
  <c r="L8136" i="4"/>
  <c r="L8148" i="4"/>
  <c r="L8160" i="4"/>
  <c r="L8172" i="4"/>
  <c r="L8184" i="4"/>
  <c r="L8196" i="4"/>
  <c r="L8208" i="4"/>
  <c r="L8220" i="4"/>
  <c r="L8232" i="4"/>
  <c r="L8244" i="4"/>
  <c r="L8256" i="4"/>
  <c r="L8268" i="4"/>
  <c r="L8280" i="4"/>
  <c r="L8292" i="4"/>
  <c r="L8304" i="4"/>
  <c r="L8316" i="4"/>
  <c r="L8328" i="4"/>
  <c r="L8340" i="4"/>
  <c r="L8352" i="4"/>
  <c r="L8364" i="4"/>
  <c r="L8376" i="4"/>
  <c r="L8388" i="4"/>
  <c r="L4276" i="4"/>
  <c r="L4715" i="4"/>
  <c r="L4936" i="4"/>
  <c r="L5106" i="4"/>
  <c r="L5239" i="4"/>
  <c r="L5332" i="4"/>
  <c r="L5427" i="4"/>
  <c r="L5499" i="4"/>
  <c r="L5571" i="4"/>
  <c r="L5643" i="4"/>
  <c r="L5715" i="4"/>
  <c r="L5779" i="4"/>
  <c r="L5840" i="4"/>
  <c r="L5901" i="4"/>
  <c r="L5958" i="4"/>
  <c r="L6006" i="4"/>
  <c r="L6051" i="4"/>
  <c r="L6105" i="4"/>
  <c r="L6146" i="4"/>
  <c r="L6187" i="4"/>
  <c r="L6224" i="4"/>
  <c r="L6260" i="4"/>
  <c r="L6299" i="4"/>
  <c r="L6323" i="4"/>
  <c r="L6346" i="4"/>
  <c r="L6367" i="4"/>
  <c r="L6387" i="4"/>
  <c r="L6410" i="4"/>
  <c r="L6430" i="4"/>
  <c r="L6452" i="4"/>
  <c r="L6475" i="4"/>
  <c r="L6494" i="4"/>
  <c r="L6515" i="4"/>
  <c r="L6538" i="4"/>
  <c r="L6559" i="4"/>
  <c r="L6579" i="4"/>
  <c r="L6602" i="4"/>
  <c r="L6622" i="4"/>
  <c r="L6644" i="4"/>
  <c r="L6667" i="4"/>
  <c r="L6686" i="4"/>
  <c r="L6707" i="4"/>
  <c r="L6730" i="4"/>
  <c r="L6751" i="4"/>
  <c r="L6771" i="4"/>
  <c r="L6794" i="4"/>
  <c r="L6814" i="4"/>
  <c r="L6834" i="4"/>
  <c r="L6854" i="4"/>
  <c r="L6872" i="4"/>
  <c r="L6891" i="4"/>
  <c r="L6911" i="4"/>
  <c r="L6930" i="4"/>
  <c r="L6949" i="4"/>
  <c r="L6969" i="4"/>
  <c r="L6987" i="4"/>
  <c r="L7006" i="4"/>
  <c r="L7023" i="4"/>
  <c r="L7042" i="4"/>
  <c r="L7059" i="4"/>
  <c r="L7076" i="4"/>
  <c r="L7093" i="4"/>
  <c r="L7110" i="4"/>
  <c r="L7128" i="4"/>
  <c r="L7142" i="4"/>
  <c r="L7156" i="4"/>
  <c r="L7170" i="4"/>
  <c r="L7184" i="4"/>
  <c r="L7200" i="4"/>
  <c r="L7214" i="4"/>
  <c r="L7228" i="4"/>
  <c r="L7242" i="4"/>
  <c r="L7256" i="4"/>
  <c r="L7272" i="4"/>
  <c r="L7286" i="4"/>
  <c r="L7300" i="4"/>
  <c r="L7314" i="4"/>
  <c r="L7328" i="4"/>
  <c r="L7344" i="4"/>
  <c r="L7358" i="4"/>
  <c r="L7372" i="4"/>
  <c r="L7386" i="4"/>
  <c r="L7400" i="4"/>
  <c r="L7416" i="4"/>
  <c r="L7430" i="4"/>
  <c r="L7444" i="4"/>
  <c r="L7458" i="4"/>
  <c r="L7472" i="4"/>
  <c r="L7488" i="4"/>
  <c r="L7502" i="4"/>
  <c r="L7516" i="4"/>
  <c r="L7530" i="4"/>
  <c r="L7544" i="4"/>
  <c r="L7560" i="4"/>
  <c r="L7574" i="4"/>
  <c r="L7588" i="4"/>
  <c r="L7602" i="4"/>
  <c r="L4325" i="4"/>
  <c r="L4741" i="4"/>
  <c r="L4951" i="4"/>
  <c r="L5121" i="4"/>
  <c r="L5244" i="4"/>
  <c r="L5341" i="4"/>
  <c r="L5432" i="4"/>
  <c r="L5504" i="4"/>
  <c r="L5576" i="4"/>
  <c r="L5648" i="4"/>
  <c r="L4329" i="4"/>
  <c r="L4743" i="4"/>
  <c r="L4953" i="4"/>
  <c r="L5122" i="4"/>
  <c r="L5250" i="4"/>
  <c r="L5342" i="4"/>
  <c r="L5433" i="4"/>
  <c r="L5505" i="4"/>
  <c r="L5577" i="4"/>
  <c r="L5649" i="4"/>
  <c r="L5721" i="4"/>
  <c r="L5782" i="4"/>
  <c r="L5843" i="4"/>
  <c r="L5907" i="4"/>
  <c r="L5962" i="4"/>
  <c r="L6009" i="4"/>
  <c r="L6066" i="4"/>
  <c r="L6111" i="4"/>
  <c r="L6154" i="4"/>
  <c r="L6191" i="4"/>
  <c r="L6227" i="4"/>
  <c r="L6271" i="4"/>
  <c r="L6303" i="4"/>
  <c r="L6326" i="4"/>
  <c r="L6349" i="4"/>
  <c r="L6370" i="4"/>
  <c r="L6391" i="4"/>
  <c r="L6414" i="4"/>
  <c r="L6434" i="4"/>
  <c r="L6454" i="4"/>
  <c r="L6477" i="4"/>
  <c r="L6499" i="4"/>
  <c r="L6518" i="4"/>
  <c r="L6541" i="4"/>
  <c r="L6562" i="4"/>
  <c r="L6583" i="4"/>
  <c r="L6606" i="4"/>
  <c r="L6626" i="4"/>
  <c r="L6646" i="4"/>
  <c r="L6669" i="4"/>
  <c r="L6691" i="4"/>
  <c r="L6710" i="4"/>
  <c r="L6733" i="4"/>
  <c r="L6754" i="4"/>
  <c r="L6775" i="4"/>
  <c r="L6798" i="4"/>
  <c r="L6818" i="4"/>
  <c r="L6836" i="4"/>
  <c r="L6857" i="4"/>
  <c r="L6875" i="4"/>
  <c r="L6894" i="4"/>
  <c r="L6914" i="4"/>
  <c r="L6933" i="4"/>
  <c r="L6951" i="4"/>
  <c r="L6971" i="4"/>
  <c r="L6991" i="4"/>
  <c r="L7009" i="4"/>
  <c r="L7028" i="4"/>
  <c r="L7045" i="4"/>
  <c r="L7062" i="4"/>
  <c r="L7078" i="4"/>
  <c r="L7095" i="4"/>
  <c r="L7114" i="4"/>
  <c r="L7130" i="4"/>
  <c r="L7144" i="4"/>
  <c r="L7158" i="4"/>
  <c r="L7172" i="4"/>
  <c r="L7188" i="4"/>
  <c r="L7202" i="4"/>
  <c r="L7216" i="4"/>
  <c r="L7230" i="4"/>
  <c r="L7244" i="4"/>
  <c r="L7260" i="4"/>
  <c r="L7274" i="4"/>
  <c r="L7288" i="4"/>
  <c r="L7302" i="4"/>
  <c r="L7316" i="4"/>
  <c r="L7332" i="4"/>
  <c r="L7346" i="4"/>
  <c r="L7360" i="4"/>
  <c r="L7374" i="4"/>
  <c r="L7388" i="4"/>
  <c r="L7404" i="4"/>
  <c r="L7418" i="4"/>
  <c r="L7432" i="4"/>
  <c r="L7446" i="4"/>
  <c r="L7460" i="4"/>
  <c r="L7476" i="4"/>
  <c r="L4413" i="4"/>
  <c r="L4771" i="4"/>
  <c r="L4975" i="4"/>
  <c r="L5139" i="4"/>
  <c r="L5263" i="4"/>
  <c r="L5356" i="4"/>
  <c r="L5444" i="4"/>
  <c r="L5516" i="4"/>
  <c r="L5588" i="4"/>
  <c r="L5660" i="4"/>
  <c r="L5731" i="4"/>
  <c r="L5792" i="4"/>
  <c r="L5853" i="4"/>
  <c r="L5914" i="4"/>
  <c r="L5967" i="4"/>
  <c r="L6019" i="4"/>
  <c r="L6067" i="4"/>
  <c r="L6114" i="4"/>
  <c r="L6158" i="4"/>
  <c r="L6194" i="4"/>
  <c r="L6235" i="4"/>
  <c r="L6272" i="4"/>
  <c r="L6307" i="4"/>
  <c r="L6331" i="4"/>
  <c r="L6350" i="4"/>
  <c r="L6371" i="4"/>
  <c r="L6394" i="4"/>
  <c r="L6415" i="4"/>
  <c r="L6435" i="4"/>
  <c r="L6458" i="4"/>
  <c r="L6478" i="4"/>
  <c r="L6500" i="4"/>
  <c r="L6523" i="4"/>
  <c r="L6542" i="4"/>
  <c r="L6563" i="4"/>
  <c r="L6586" i="4"/>
  <c r="L6607" i="4"/>
  <c r="L6627" i="4"/>
  <c r="L6650" i="4"/>
  <c r="L6670" i="4"/>
  <c r="L6692" i="4"/>
  <c r="L6715" i="4"/>
  <c r="L6734" i="4"/>
  <c r="L6755" i="4"/>
  <c r="L6778" i="4"/>
  <c r="L6799" i="4"/>
  <c r="L6819" i="4"/>
  <c r="L6839" i="4"/>
  <c r="L6858" i="4"/>
  <c r="L6877" i="4"/>
  <c r="L6897" i="4"/>
  <c r="L6915" i="4"/>
  <c r="L6934" i="4"/>
  <c r="L6955" i="4"/>
  <c r="L6973" i="4"/>
  <c r="L6992" i="4"/>
  <c r="L7013" i="4"/>
  <c r="L7029" i="4"/>
  <c r="L7046" i="4"/>
  <c r="L7063" i="4"/>
  <c r="L7079" i="4"/>
  <c r="L7099" i="4"/>
  <c r="L7115" i="4"/>
  <c r="L7131" i="4"/>
  <c r="L7145" i="4"/>
  <c r="L7159" i="4"/>
  <c r="L7175" i="4"/>
  <c r="L7189" i="4"/>
  <c r="L7203" i="4"/>
  <c r="L7217" i="4"/>
  <c r="L7231" i="4"/>
  <c r="L7247" i="4"/>
  <c r="L7261" i="4"/>
  <c r="L7275" i="4"/>
  <c r="L7289" i="4"/>
  <c r="L7303" i="4"/>
  <c r="L7319" i="4"/>
  <c r="L7333" i="4"/>
  <c r="L7347" i="4"/>
  <c r="L7361" i="4"/>
  <c r="L7375" i="4"/>
  <c r="L7391" i="4"/>
  <c r="L7405" i="4"/>
  <c r="L7419" i="4"/>
  <c r="L7433" i="4"/>
  <c r="L4488" i="4"/>
  <c r="L4822" i="4"/>
  <c r="L5008" i="4"/>
  <c r="L5166" i="4"/>
  <c r="L5277" i="4"/>
  <c r="L5370" i="4"/>
  <c r="L5456" i="4"/>
  <c r="L5528" i="4"/>
  <c r="L5600" i="4"/>
  <c r="L5672" i="4"/>
  <c r="L5742" i="4"/>
  <c r="L5803" i="4"/>
  <c r="L5864" i="4"/>
  <c r="L5925" i="4"/>
  <c r="L5975" i="4"/>
  <c r="L6023" i="4"/>
  <c r="L6070" i="4"/>
  <c r="L6126" i="4"/>
  <c r="L6163" i="4"/>
  <c r="L6202" i="4"/>
  <c r="L6239" i="4"/>
  <c r="L6275" i="4"/>
  <c r="L6309" i="4"/>
  <c r="L6333" i="4"/>
  <c r="L6355" i="4"/>
  <c r="L6374" i="4"/>
  <c r="L6397" i="4"/>
  <c r="L6418" i="4"/>
  <c r="L6439" i="4"/>
  <c r="L6462" i="4"/>
  <c r="L6482" i="4"/>
  <c r="L6502" i="4"/>
  <c r="L6525" i="4"/>
  <c r="L6547" i="4"/>
  <c r="L6566" i="4"/>
  <c r="L6589" i="4"/>
  <c r="L6610" i="4"/>
  <c r="L6631" i="4"/>
  <c r="L6654" i="4"/>
  <c r="L6674" i="4"/>
  <c r="L6694" i="4"/>
  <c r="L6717" i="4"/>
  <c r="L6739" i="4"/>
  <c r="L6758" i="4"/>
  <c r="L6781" i="4"/>
  <c r="L6802" i="4"/>
  <c r="L6822" i="4"/>
  <c r="L6842" i="4"/>
  <c r="L6861" i="4"/>
  <c r="L6879" i="4"/>
  <c r="L6899" i="4"/>
  <c r="L6919" i="4"/>
  <c r="L6937" i="4"/>
  <c r="L6957" i="4"/>
  <c r="L6977" i="4"/>
  <c r="L6994" i="4"/>
  <c r="L4452" i="4"/>
  <c r="L5270" i="4"/>
  <c r="L5595" i="4"/>
  <c r="L5799" i="4"/>
  <c r="L5936" i="4"/>
  <c r="L6058" i="4"/>
  <c r="L6164" i="4"/>
  <c r="L6250" i="4"/>
  <c r="L6332" i="4"/>
  <c r="L6380" i="4"/>
  <c r="L6431" i="4"/>
  <c r="L6483" i="4"/>
  <c r="L6530" i="4"/>
  <c r="L6587" i="4"/>
  <c r="L6635" i="4"/>
  <c r="L6687" i="4"/>
  <c r="L6740" i="4"/>
  <c r="L6787" i="4"/>
  <c r="L6841" i="4"/>
  <c r="L6884" i="4"/>
  <c r="L6931" i="4"/>
  <c r="L6978" i="4"/>
  <c r="L7017" i="4"/>
  <c r="L7051" i="4"/>
  <c r="L7087" i="4"/>
  <c r="L7121" i="4"/>
  <c r="L7151" i="4"/>
  <c r="L7179" i="4"/>
  <c r="L7207" i="4"/>
  <c r="L7237" i="4"/>
  <c r="L7265" i="4"/>
  <c r="L7295" i="4"/>
  <c r="L7323" i="4"/>
  <c r="L7351" i="4"/>
  <c r="L7381" i="4"/>
  <c r="L7409" i="4"/>
  <c r="L7439" i="4"/>
  <c r="L7465" i="4"/>
  <c r="L7489" i="4"/>
  <c r="L7506" i="4"/>
  <c r="L7525" i="4"/>
  <c r="L7547" i="4"/>
  <c r="L7563" i="4"/>
  <c r="L7579" i="4"/>
  <c r="L7597" i="4"/>
  <c r="L7613" i="4"/>
  <c r="L7628" i="4"/>
  <c r="L7646" i="4"/>
  <c r="L7661" i="4"/>
  <c r="L7675" i="4"/>
  <c r="L7690" i="4"/>
  <c r="L7704" i="4"/>
  <c r="L7718" i="4"/>
  <c r="L7732" i="4"/>
  <c r="L7746" i="4"/>
  <c r="L7760" i="4"/>
  <c r="L7774" i="4"/>
  <c r="L7787" i="4"/>
  <c r="L7801" i="4"/>
  <c r="L7814" i="4"/>
  <c r="L7827" i="4"/>
  <c r="L7840" i="4"/>
  <c r="L7853" i="4"/>
  <c r="L7866" i="4"/>
  <c r="L7879" i="4"/>
  <c r="L7892" i="4"/>
  <c r="L7905" i="4"/>
  <c r="L7918" i="4"/>
  <c r="L7931" i="4"/>
  <c r="L7945" i="4"/>
  <c r="L7958" i="4"/>
  <c r="L7971" i="4"/>
  <c r="L7984" i="4"/>
  <c r="L7997" i="4"/>
  <c r="L8010" i="4"/>
  <c r="L8023" i="4"/>
  <c r="L8036" i="4"/>
  <c r="L8049" i="4"/>
  <c r="L8062" i="4"/>
  <c r="L8075" i="4"/>
  <c r="L8089" i="4"/>
  <c r="L8102" i="4"/>
  <c r="L8115" i="4"/>
  <c r="L8128" i="4"/>
  <c r="L8141" i="4"/>
  <c r="L8154" i="4"/>
  <c r="L8167" i="4"/>
  <c r="L8180" i="4"/>
  <c r="L8193" i="4"/>
  <c r="L8206" i="4"/>
  <c r="L8219" i="4"/>
  <c r="L8233" i="4"/>
  <c r="L8246" i="4"/>
  <c r="L8259" i="4"/>
  <c r="L8272" i="4"/>
  <c r="L8285" i="4"/>
  <c r="L8298" i="4"/>
  <c r="L8311" i="4"/>
  <c r="L8324" i="4"/>
  <c r="L8337" i="4"/>
  <c r="L8350" i="4"/>
  <c r="L8363" i="4"/>
  <c r="L8377" i="4"/>
  <c r="L8390" i="4"/>
  <c r="L8402" i="4"/>
  <c r="L8414" i="4"/>
  <c r="L8426" i="4"/>
  <c r="L8438" i="4"/>
  <c r="L8450" i="4"/>
  <c r="L8462" i="4"/>
  <c r="L8474" i="4"/>
  <c r="L8486" i="4"/>
  <c r="L8498" i="4"/>
  <c r="L8510" i="4"/>
  <c r="L8522" i="4"/>
  <c r="L8534" i="4"/>
  <c r="L8546" i="4"/>
  <c r="L8558" i="4"/>
  <c r="L8570" i="4"/>
  <c r="L8582" i="4"/>
  <c r="L8594" i="4"/>
  <c r="L8606" i="4"/>
  <c r="L4493" i="4"/>
  <c r="L5278" i="4"/>
  <c r="L5601" i="4"/>
  <c r="L5804" i="4"/>
  <c r="L5939" i="4"/>
  <c r="L6069" i="4"/>
  <c r="L6170" i="4"/>
  <c r="L6266" i="4"/>
  <c r="L6334" i="4"/>
  <c r="L6381" i="4"/>
  <c r="L6438" i="4"/>
  <c r="L6486" i="4"/>
  <c r="L6539" i="4"/>
  <c r="L6590" i="4"/>
  <c r="L6637" i="4"/>
  <c r="L6693" i="4"/>
  <c r="L6741" i="4"/>
  <c r="L6795" i="4"/>
  <c r="L6843" i="4"/>
  <c r="L6885" i="4"/>
  <c r="L6935" i="4"/>
  <c r="L6979" i="4"/>
  <c r="L7018" i="4"/>
  <c r="L7052" i="4"/>
  <c r="L7088" i="4"/>
  <c r="L7122" i="4"/>
  <c r="L7152" i="4"/>
  <c r="L7180" i="4"/>
  <c r="L7208" i="4"/>
  <c r="L7238" i="4"/>
  <c r="L7266" i="4"/>
  <c r="L7296" i="4"/>
  <c r="L7324" i="4"/>
  <c r="L7352" i="4"/>
  <c r="L7382" i="4"/>
  <c r="L7410" i="4"/>
  <c r="L7440" i="4"/>
  <c r="L7466" i="4"/>
  <c r="L7490" i="4"/>
  <c r="L7507" i="4"/>
  <c r="L7526" i="4"/>
  <c r="L7548" i="4"/>
  <c r="L7564" i="4"/>
  <c r="L7580" i="4"/>
  <c r="L7598" i="4"/>
  <c r="L7614" i="4"/>
  <c r="L7632" i="4"/>
  <c r="L7647" i="4"/>
  <c r="L7662" i="4"/>
  <c r="L7676" i="4"/>
  <c r="L7691" i="4"/>
  <c r="L7705" i="4"/>
  <c r="L7719" i="4"/>
  <c r="L7733" i="4"/>
  <c r="L7747" i="4"/>
  <c r="L7762" i="4"/>
  <c r="L7775" i="4"/>
  <c r="L7789" i="4"/>
  <c r="L7802" i="4"/>
  <c r="L7815" i="4"/>
  <c r="L7828" i="4"/>
  <c r="L7841" i="4"/>
  <c r="L7854" i="4"/>
  <c r="L7867" i="4"/>
  <c r="L7880" i="4"/>
  <c r="L7893" i="4"/>
  <c r="L7906" i="4"/>
  <c r="L7919" i="4"/>
  <c r="L7933" i="4"/>
  <c r="L7946" i="4"/>
  <c r="L7959" i="4"/>
  <c r="L7972" i="4"/>
  <c r="L7985" i="4"/>
  <c r="L7998" i="4"/>
  <c r="L8011" i="4"/>
  <c r="L8024" i="4"/>
  <c r="L8037" i="4"/>
  <c r="L8050" i="4"/>
  <c r="L8063" i="4"/>
  <c r="L8077" i="4"/>
  <c r="L8090" i="4"/>
  <c r="L8103" i="4"/>
  <c r="L8116" i="4"/>
  <c r="L8129" i="4"/>
  <c r="L8142" i="4"/>
  <c r="L8155" i="4"/>
  <c r="L8168" i="4"/>
  <c r="L8181" i="4"/>
  <c r="L8194" i="4"/>
  <c r="L8207" i="4"/>
  <c r="L8221" i="4"/>
  <c r="L8234" i="4"/>
  <c r="L8247" i="4"/>
  <c r="L4561" i="4"/>
  <c r="L5291" i="4"/>
  <c r="L5612" i="4"/>
  <c r="L5814" i="4"/>
  <c r="L5961" i="4"/>
  <c r="L6080" i="4"/>
  <c r="L6175" i="4"/>
  <c r="L6274" i="4"/>
  <c r="L6335" i="4"/>
  <c r="L6390" i="4"/>
  <c r="L6442" i="4"/>
  <c r="L6487" i="4"/>
  <c r="L6543" i="4"/>
  <c r="L6591" i="4"/>
  <c r="L6645" i="4"/>
  <c r="L6698" i="4"/>
  <c r="L6742" i="4"/>
  <c r="L6800" i="4"/>
  <c r="L6845" i="4"/>
  <c r="L6893" i="4"/>
  <c r="L6941" i="4"/>
  <c r="L6980" i="4"/>
  <c r="L7027" i="4"/>
  <c r="L7061" i="4"/>
  <c r="L7094" i="4"/>
  <c r="L7129" i="4"/>
  <c r="L7157" i="4"/>
  <c r="L7187" i="4"/>
  <c r="L7215" i="4"/>
  <c r="L7243" i="4"/>
  <c r="L7273" i="4"/>
  <c r="L7301" i="4"/>
  <c r="L7331" i="4"/>
  <c r="L7359" i="4"/>
  <c r="L7387" i="4"/>
  <c r="L7417" i="4"/>
  <c r="L7445" i="4"/>
  <c r="L7467" i="4"/>
  <c r="L7491" i="4"/>
  <c r="L7508" i="4"/>
  <c r="L7528" i="4"/>
  <c r="L7549" i="4"/>
  <c r="L7565" i="4"/>
  <c r="L7583" i="4"/>
  <c r="L7599" i="4"/>
  <c r="L7616" i="4"/>
  <c r="L7633" i="4"/>
  <c r="L7648" i="4"/>
  <c r="L7663" i="4"/>
  <c r="L7678" i="4"/>
  <c r="L7692" i="4"/>
  <c r="L7706" i="4"/>
  <c r="L7720" i="4"/>
  <c r="L7734" i="4"/>
  <c r="L7748" i="4"/>
  <c r="L7763" i="4"/>
  <c r="L7777" i="4"/>
  <c r="L7790" i="4"/>
  <c r="L7803" i="4"/>
  <c r="L7816" i="4"/>
  <c r="L7829" i="4"/>
  <c r="L7842" i="4"/>
  <c r="L7855" i="4"/>
  <c r="L7868" i="4"/>
  <c r="L7881" i="4"/>
  <c r="L7894" i="4"/>
  <c r="L7907" i="4"/>
  <c r="L7921" i="4"/>
  <c r="L7934" i="4"/>
  <c r="L7947" i="4"/>
  <c r="L7960" i="4"/>
  <c r="L7973" i="4"/>
  <c r="L7986" i="4"/>
  <c r="L7999" i="4"/>
  <c r="L8012" i="4"/>
  <c r="L8025" i="4"/>
  <c r="L8038" i="4"/>
  <c r="L8051" i="4"/>
  <c r="L8065" i="4"/>
  <c r="L8078" i="4"/>
  <c r="L8091" i="4"/>
  <c r="L8104" i="4"/>
  <c r="L8117" i="4"/>
  <c r="L8130" i="4"/>
  <c r="L8143" i="4"/>
  <c r="L8156" i="4"/>
  <c r="L8169" i="4"/>
  <c r="L8182" i="4"/>
  <c r="L8195" i="4"/>
  <c r="L8209" i="4"/>
  <c r="L8222" i="4"/>
  <c r="L4795" i="4"/>
  <c r="L5368" i="4"/>
  <c r="L5667" i="4"/>
  <c r="L5818" i="4"/>
  <c r="L5970" i="4"/>
  <c r="L6083" i="4"/>
  <c r="L6190" i="4"/>
  <c r="L6283" i="4"/>
  <c r="L6338" i="4"/>
  <c r="L6395" i="4"/>
  <c r="L6443" i="4"/>
  <c r="L6495" i="4"/>
  <c r="L6548" i="4"/>
  <c r="L6595" i="4"/>
  <c r="L6651" i="4"/>
  <c r="L6699" i="4"/>
  <c r="L6752" i="4"/>
  <c r="L6803" i="4"/>
  <c r="L6847" i="4"/>
  <c r="L6898" i="4"/>
  <c r="L6942" i="4"/>
  <c r="L6989" i="4"/>
  <c r="L7030" i="4"/>
  <c r="L7064" i="4"/>
  <c r="L7100" i="4"/>
  <c r="L7132" i="4"/>
  <c r="L7160" i="4"/>
  <c r="L7190" i="4"/>
  <c r="L7218" i="4"/>
  <c r="L7248" i="4"/>
  <c r="L7276" i="4"/>
  <c r="L7304" i="4"/>
  <c r="L7334" i="4"/>
  <c r="L7362" i="4"/>
  <c r="L7392" i="4"/>
  <c r="L7420" i="4"/>
  <c r="L7447" i="4"/>
  <c r="L7468" i="4"/>
  <c r="L7492" i="4"/>
  <c r="L7511" i="4"/>
  <c r="L7531" i="4"/>
  <c r="L7550" i="4"/>
  <c r="L7566" i="4"/>
  <c r="L7584" i="4"/>
  <c r="L7600" i="4"/>
  <c r="L7619" i="4"/>
  <c r="L7634" i="4"/>
  <c r="L7649" i="4"/>
  <c r="L7664" i="4"/>
  <c r="L7679" i="4"/>
  <c r="L7693" i="4"/>
  <c r="L7707" i="4"/>
  <c r="L7721" i="4"/>
  <c r="L7735" i="4"/>
  <c r="L7750" i="4"/>
  <c r="L7765" i="4"/>
  <c r="L7778" i="4"/>
  <c r="L7791" i="4"/>
  <c r="L7804" i="4"/>
  <c r="L7817" i="4"/>
  <c r="L7830" i="4"/>
  <c r="L7843" i="4"/>
  <c r="L7856" i="4"/>
  <c r="L7869" i="4"/>
  <c r="L7882" i="4"/>
  <c r="L7895" i="4"/>
  <c r="L7909" i="4"/>
  <c r="L7922" i="4"/>
  <c r="L7935" i="4"/>
  <c r="L7948" i="4"/>
  <c r="L7961" i="4"/>
  <c r="L7974" i="4"/>
  <c r="L7987" i="4"/>
  <c r="L8000" i="4"/>
  <c r="L8013" i="4"/>
  <c r="L8026" i="4"/>
  <c r="L8039" i="4"/>
  <c r="L8053" i="4"/>
  <c r="L8066" i="4"/>
  <c r="L8079" i="4"/>
  <c r="L8092" i="4"/>
  <c r="L8105" i="4"/>
  <c r="L8118" i="4"/>
  <c r="L8131" i="4"/>
  <c r="L8144" i="4"/>
  <c r="L8157" i="4"/>
  <c r="L8170" i="4"/>
  <c r="L8183" i="4"/>
  <c r="L8197" i="4"/>
  <c r="L8210" i="4"/>
  <c r="L8223" i="4"/>
  <c r="L8236" i="4"/>
  <c r="L8249" i="4"/>
  <c r="L8262" i="4"/>
  <c r="L8275" i="4"/>
  <c r="L8288" i="4"/>
  <c r="L8301" i="4"/>
  <c r="L8314" i="4"/>
  <c r="L8327" i="4"/>
  <c r="L8341" i="4"/>
  <c r="L8354" i="4"/>
  <c r="L8367" i="4"/>
  <c r="L8380" i="4"/>
  <c r="L8393" i="4"/>
  <c r="L8405" i="4"/>
  <c r="L8417" i="4"/>
  <c r="L8429" i="4"/>
  <c r="L8441" i="4"/>
  <c r="L8453" i="4"/>
  <c r="L8465" i="4"/>
  <c r="L8477" i="4"/>
  <c r="L8489" i="4"/>
  <c r="L8501" i="4"/>
  <c r="L8513" i="4"/>
  <c r="L8525" i="4"/>
  <c r="L8537" i="4"/>
  <c r="L8549" i="4"/>
  <c r="L8561" i="4"/>
  <c r="L8573" i="4"/>
  <c r="L8585" i="4"/>
  <c r="L8597" i="4"/>
  <c r="L8609" i="4"/>
  <c r="L4823" i="4"/>
  <c r="L5371" i="4"/>
  <c r="L5673" i="4"/>
  <c r="L5842" i="4"/>
  <c r="L5983" i="4"/>
  <c r="L6087" i="4"/>
  <c r="L6195" i="4"/>
  <c r="L6286" i="4"/>
  <c r="L6347" i="4"/>
  <c r="L6398" i="4"/>
  <c r="L6445" i="4"/>
  <c r="L6501" i="4"/>
  <c r="L6549" i="4"/>
  <c r="L6603" i="4"/>
  <c r="L6655" i="4"/>
  <c r="L6702" i="4"/>
  <c r="L6757" i="4"/>
  <c r="L6805" i="4"/>
  <c r="L6855" i="4"/>
  <c r="L6901" i="4"/>
  <c r="L4848" i="4"/>
  <c r="L5384" i="4"/>
  <c r="L5684" i="4"/>
  <c r="L5862" i="4"/>
  <c r="L5984" i="4"/>
  <c r="L6106" i="4"/>
  <c r="L6206" i="4"/>
  <c r="L6287" i="4"/>
  <c r="L6351" i="4"/>
  <c r="L6399" i="4"/>
  <c r="L6453" i="4"/>
  <c r="L6506" i="4"/>
  <c r="L6550" i="4"/>
  <c r="L6608" i="4"/>
  <c r="L6656" i="4"/>
  <c r="L6709" i="4"/>
  <c r="L6763" i="4"/>
  <c r="L4993" i="4"/>
  <c r="L5451" i="4"/>
  <c r="L5720" i="4"/>
  <c r="L5865" i="4"/>
  <c r="L5986" i="4"/>
  <c r="L6119" i="4"/>
  <c r="L6207" i="4"/>
  <c r="L6302" i="4"/>
  <c r="L6356" i="4"/>
  <c r="L6403" i="4"/>
  <c r="L6459" i="4"/>
  <c r="L6507" i="4"/>
  <c r="L6560" i="4"/>
  <c r="L6611" i="4"/>
  <c r="L6658" i="4"/>
  <c r="L6716" i="4"/>
  <c r="L6764" i="4"/>
  <c r="L6815" i="4"/>
  <c r="L6862" i="4"/>
  <c r="L6905" i="4"/>
  <c r="L6956" i="4"/>
  <c r="L6999" i="4"/>
  <c r="L7034" i="4"/>
  <c r="L7070" i="4"/>
  <c r="L7103" i="4"/>
  <c r="L7135" i="4"/>
  <c r="L7165" i="4"/>
  <c r="L7193" i="4"/>
  <c r="L7223" i="4"/>
  <c r="L7251" i="4"/>
  <c r="L7279" i="4"/>
  <c r="L7309" i="4"/>
  <c r="L7337" i="4"/>
  <c r="L7367" i="4"/>
  <c r="L7395" i="4"/>
  <c r="L7423" i="4"/>
  <c r="L7452" i="4"/>
  <c r="L7478" i="4"/>
  <c r="L7495" i="4"/>
  <c r="L7517" i="4"/>
  <c r="L7536" i="4"/>
  <c r="L7553" i="4"/>
  <c r="L7571" i="4"/>
  <c r="L7589" i="4"/>
  <c r="L7607" i="4"/>
  <c r="L7622" i="4"/>
  <c r="L7637" i="4"/>
  <c r="L7652" i="4"/>
  <c r="L7668" i="4"/>
  <c r="L7682" i="4"/>
  <c r="L7696" i="4"/>
  <c r="L7710" i="4"/>
  <c r="L7726" i="4"/>
  <c r="L7740" i="4"/>
  <c r="L7754" i="4"/>
  <c r="L7768" i="4"/>
  <c r="L7781" i="4"/>
  <c r="L7794" i="4"/>
  <c r="L7807" i="4"/>
  <c r="L7820" i="4"/>
  <c r="L7833" i="4"/>
  <c r="L7846" i="4"/>
  <c r="L7859" i="4"/>
  <c r="L7873" i="4"/>
  <c r="L7886" i="4"/>
  <c r="L7899" i="4"/>
  <c r="L7912" i="4"/>
  <c r="L7925" i="4"/>
  <c r="L7938" i="4"/>
  <c r="L7951" i="4"/>
  <c r="L7964" i="4"/>
  <c r="L7977" i="4"/>
  <c r="L7990" i="4"/>
  <c r="L8003" i="4"/>
  <c r="L8017" i="4"/>
  <c r="L8030" i="4"/>
  <c r="L8043" i="4"/>
  <c r="L8056" i="4"/>
  <c r="L8069" i="4"/>
  <c r="L8082" i="4"/>
  <c r="L8095" i="4"/>
  <c r="L8108" i="4"/>
  <c r="L8121" i="4"/>
  <c r="L8134" i="4"/>
  <c r="L8147" i="4"/>
  <c r="L8161" i="4"/>
  <c r="L8174" i="4"/>
  <c r="L8187" i="4"/>
  <c r="L8200" i="4"/>
  <c r="L8213" i="4"/>
  <c r="L8226" i="4"/>
  <c r="L5009" i="4"/>
  <c r="L5457" i="4"/>
  <c r="L5735" i="4"/>
  <c r="L5875" i="4"/>
  <c r="L6008" i="4"/>
  <c r="L6127" i="4"/>
  <c r="L6211" i="4"/>
  <c r="L6308" i="4"/>
  <c r="L6357" i="4"/>
  <c r="L6411" i="4"/>
  <c r="L6463" i="4"/>
  <c r="L6510" i="4"/>
  <c r="L6565" i="4"/>
  <c r="L6613" i="4"/>
  <c r="L6668" i="4"/>
  <c r="L6718" i="4"/>
  <c r="L6765" i="4"/>
  <c r="L6821" i="4"/>
  <c r="L6863" i="4"/>
  <c r="L6913" i="4"/>
  <c r="L6958" i="4"/>
  <c r="L7001" i="4"/>
  <c r="L7035" i="4"/>
  <c r="L7071" i="4"/>
  <c r="L7105" i="4"/>
  <c r="L7136" i="4"/>
  <c r="L7166" i="4"/>
  <c r="L7194" i="4"/>
  <c r="L7224" i="4"/>
  <c r="L7252" i="4"/>
  <c r="L7280" i="4"/>
  <c r="L7310" i="4"/>
  <c r="L7338" i="4"/>
  <c r="L7368" i="4"/>
  <c r="L7396" i="4"/>
  <c r="L7424" i="4"/>
  <c r="L7453" i="4"/>
  <c r="L7479" i="4"/>
  <c r="L7496" i="4"/>
  <c r="L7518" i="4"/>
  <c r="L7537" i="4"/>
  <c r="L7554" i="4"/>
  <c r="L7572" i="4"/>
  <c r="L7590" i="4"/>
  <c r="L7608" i="4"/>
  <c r="L7623" i="4"/>
  <c r="L7638" i="4"/>
  <c r="L7655" i="4"/>
  <c r="L7669" i="4"/>
  <c r="L7683" i="4"/>
  <c r="L7697" i="4"/>
  <c r="L7712" i="4"/>
  <c r="L7727" i="4"/>
  <c r="L7741" i="4"/>
  <c r="L7755" i="4"/>
  <c r="L7769" i="4"/>
  <c r="L7782" i="4"/>
  <c r="L7795" i="4"/>
  <c r="L7808" i="4"/>
  <c r="L7821" i="4"/>
  <c r="L7834" i="4"/>
  <c r="L7847" i="4"/>
  <c r="L7861" i="4"/>
  <c r="L7874" i="4"/>
  <c r="L5030" i="4"/>
  <c r="L5468" i="4"/>
  <c r="L5743" i="4"/>
  <c r="L5879" i="4"/>
  <c r="L6022" i="4"/>
  <c r="L6129" i="4"/>
  <c r="L6226" i="4"/>
  <c r="L6314" i="4"/>
  <c r="L6358" i="4"/>
  <c r="L6416" i="4"/>
  <c r="L6464" i="4"/>
  <c r="L6517" i="4"/>
  <c r="L6571" i="4"/>
  <c r="L6614" i="4"/>
  <c r="L6671" i="4"/>
  <c r="L6719" i="4"/>
  <c r="L6774" i="4"/>
  <c r="L6825" i="4"/>
  <c r="L6865" i="4"/>
  <c r="L6917" i="4"/>
  <c r="L6959" i="4"/>
  <c r="L7007" i="4"/>
  <c r="L7043" i="4"/>
  <c r="L7077" i="4"/>
  <c r="L7113" i="4"/>
  <c r="L7143" i="4"/>
  <c r="L7171" i="4"/>
  <c r="L7201" i="4"/>
  <c r="L7229" i="4"/>
  <c r="L7259" i="4"/>
  <c r="L7287" i="4"/>
  <c r="L7315" i="4"/>
  <c r="L7345" i="4"/>
  <c r="L7373" i="4"/>
  <c r="L7403" i="4"/>
  <c r="L7431" i="4"/>
  <c r="L7454" i="4"/>
  <c r="L7480" i="4"/>
  <c r="L7500" i="4"/>
  <c r="L7519" i="4"/>
  <c r="L7538" i="4"/>
  <c r="L7555" i="4"/>
  <c r="L7575" i="4"/>
  <c r="L7591" i="4"/>
  <c r="L7609" i="4"/>
  <c r="L7624" i="4"/>
  <c r="L7639" i="4"/>
  <c r="L7656" i="4"/>
  <c r="L7670" i="4"/>
  <c r="L7684" i="4"/>
  <c r="L7699" i="4"/>
  <c r="L7714" i="4"/>
  <c r="L7728" i="4"/>
  <c r="L7742" i="4"/>
  <c r="L7756" i="4"/>
  <c r="L7770" i="4"/>
  <c r="L7783" i="4"/>
  <c r="L7796" i="4"/>
  <c r="L7809" i="4"/>
  <c r="L7822" i="4"/>
  <c r="L7835" i="4"/>
  <c r="L7849" i="4"/>
  <c r="L7862" i="4"/>
  <c r="L7875" i="4"/>
  <c r="L7888" i="4"/>
  <c r="L7901" i="4"/>
  <c r="L7914" i="4"/>
  <c r="L7927" i="4"/>
  <c r="L7940" i="4"/>
  <c r="L7953" i="4"/>
  <c r="L7966" i="4"/>
  <c r="L7979" i="4"/>
  <c r="L7993" i="4"/>
  <c r="L8006" i="4"/>
  <c r="L8019" i="4"/>
  <c r="L8032" i="4"/>
  <c r="L8045" i="4"/>
  <c r="L8058" i="4"/>
  <c r="L8071" i="4"/>
  <c r="L8084" i="4"/>
  <c r="L8097" i="4"/>
  <c r="L8110" i="4"/>
  <c r="L8123" i="4"/>
  <c r="L8137" i="4"/>
  <c r="L8150" i="4"/>
  <c r="L5154" i="4"/>
  <c r="L6030" i="4"/>
  <c r="L6368" i="4"/>
  <c r="L6572" i="4"/>
  <c r="L6779" i="4"/>
  <c r="L6920" i="4"/>
  <c r="L7016" i="4"/>
  <c r="L7102" i="4"/>
  <c r="L7177" i="4"/>
  <c r="L7249" i="4"/>
  <c r="L7320" i="4"/>
  <c r="L7380" i="4"/>
  <c r="L7451" i="4"/>
  <c r="L7504" i="4"/>
  <c r="L7551" i="4"/>
  <c r="L7592" i="4"/>
  <c r="L7627" i="4"/>
  <c r="L7667" i="4"/>
  <c r="L7702" i="4"/>
  <c r="L7736" i="4"/>
  <c r="L7771" i="4"/>
  <c r="L7799" i="4"/>
  <c r="L7832" i="4"/>
  <c r="L7864" i="4"/>
  <c r="L7891" i="4"/>
  <c r="L7917" i="4"/>
  <c r="L7943" i="4"/>
  <c r="L7970" i="4"/>
  <c r="L7996" i="4"/>
  <c r="L8022" i="4"/>
  <c r="L8048" i="4"/>
  <c r="L8074" i="4"/>
  <c r="L8101" i="4"/>
  <c r="L8127" i="4"/>
  <c r="L8153" i="4"/>
  <c r="L8177" i="4"/>
  <c r="L8201" i="4"/>
  <c r="L8224" i="4"/>
  <c r="L8241" i="4"/>
  <c r="L8258" i="4"/>
  <c r="L8274" i="4"/>
  <c r="L8290" i="4"/>
  <c r="L8306" i="4"/>
  <c r="L8321" i="4"/>
  <c r="L8336" i="4"/>
  <c r="L8353" i="4"/>
  <c r="L8369" i="4"/>
  <c r="L8384" i="4"/>
  <c r="L8399" i="4"/>
  <c r="L8413" i="4"/>
  <c r="L8428" i="4"/>
  <c r="L8443" i="4"/>
  <c r="L8457" i="4"/>
  <c r="L8471" i="4"/>
  <c r="L8485" i="4"/>
  <c r="L8500" i="4"/>
  <c r="L8515" i="4"/>
  <c r="L8529" i="4"/>
  <c r="L8543" i="4"/>
  <c r="L8557" i="4"/>
  <c r="L8572" i="4"/>
  <c r="L8587" i="4"/>
  <c r="L8601" i="4"/>
  <c r="L8615" i="4"/>
  <c r="L8627" i="4"/>
  <c r="L8639" i="4"/>
  <c r="L8651" i="4"/>
  <c r="L8663" i="4"/>
  <c r="L8675" i="4"/>
  <c r="L8687" i="4"/>
  <c r="L8699" i="4"/>
  <c r="L8711" i="4"/>
  <c r="L8723" i="4"/>
  <c r="L8735" i="4"/>
  <c r="L8747" i="4"/>
  <c r="L8759" i="4"/>
  <c r="L8771" i="4"/>
  <c r="L8783" i="4"/>
  <c r="L8795" i="4"/>
  <c r="L8807" i="4"/>
  <c r="L8819" i="4"/>
  <c r="L8831" i="4"/>
  <c r="L8843" i="4"/>
  <c r="L8855" i="4"/>
  <c r="L8867" i="4"/>
  <c r="L8879" i="4"/>
  <c r="L8891" i="4"/>
  <c r="L8903" i="4"/>
  <c r="L8915" i="4"/>
  <c r="L8927" i="4"/>
  <c r="L8939" i="4"/>
  <c r="L8951" i="4"/>
  <c r="L8963" i="4"/>
  <c r="L8975" i="4"/>
  <c r="L8987" i="4"/>
  <c r="L8999" i="4"/>
  <c r="L9011" i="4"/>
  <c r="L9023" i="4"/>
  <c r="L9035" i="4"/>
  <c r="L9047" i="4"/>
  <c r="L9059" i="4"/>
  <c r="L9071" i="4"/>
  <c r="L9083" i="4"/>
  <c r="L9095" i="4"/>
  <c r="L9107" i="4"/>
  <c r="L9119" i="4"/>
  <c r="L5167" i="4"/>
  <c r="L6031" i="4"/>
  <c r="L6373" i="4"/>
  <c r="L6573" i="4"/>
  <c r="L6782" i="4"/>
  <c r="L6921" i="4"/>
  <c r="L7031" i="4"/>
  <c r="L7117" i="4"/>
  <c r="L7178" i="4"/>
  <c r="L7250" i="4"/>
  <c r="L7321" i="4"/>
  <c r="L7393" i="4"/>
  <c r="L7459" i="4"/>
  <c r="L7505" i="4"/>
  <c r="L7552" i="4"/>
  <c r="L7595" i="4"/>
  <c r="L7635" i="4"/>
  <c r="L7671" i="4"/>
  <c r="L7703" i="4"/>
  <c r="L7739" i="4"/>
  <c r="L7772" i="4"/>
  <c r="L7805" i="4"/>
  <c r="L7837" i="4"/>
  <c r="L7865" i="4"/>
  <c r="L7897" i="4"/>
  <c r="L7923" i="4"/>
  <c r="L7949" i="4"/>
  <c r="L7975" i="4"/>
  <c r="L8001" i="4"/>
  <c r="L8027" i="4"/>
  <c r="L8054" i="4"/>
  <c r="L8080" i="4"/>
  <c r="L8106" i="4"/>
  <c r="L8132" i="4"/>
  <c r="L8158" i="4"/>
  <c r="L8178" i="4"/>
  <c r="L8202" i="4"/>
  <c r="L8225" i="4"/>
  <c r="L8242" i="4"/>
  <c r="L8260" i="4"/>
  <c r="L8276" i="4"/>
  <c r="L8291" i="4"/>
  <c r="L8307" i="4"/>
  <c r="L8322" i="4"/>
  <c r="L8338" i="4"/>
  <c r="L8355" i="4"/>
  <c r="L8370" i="4"/>
  <c r="L8385" i="4"/>
  <c r="L8400" i="4"/>
  <c r="L8415" i="4"/>
  <c r="L8430" i="4"/>
  <c r="L8444" i="4"/>
  <c r="L8458" i="4"/>
  <c r="L8472" i="4"/>
  <c r="L8487" i="4"/>
  <c r="L8502" i="4"/>
  <c r="L8516" i="4"/>
  <c r="L8530" i="4"/>
  <c r="L8544" i="4"/>
  <c r="L8559" i="4"/>
  <c r="L8574" i="4"/>
  <c r="L8588" i="4"/>
  <c r="L8602" i="4"/>
  <c r="L8616" i="4"/>
  <c r="L8628" i="4"/>
  <c r="L8640" i="4"/>
  <c r="L8652" i="4"/>
  <c r="L8664" i="4"/>
  <c r="L8676" i="4"/>
  <c r="L8688" i="4"/>
  <c r="L8700" i="4"/>
  <c r="L8712" i="4"/>
  <c r="L8724" i="4"/>
  <c r="L8736" i="4"/>
  <c r="L8748" i="4"/>
  <c r="L8760" i="4"/>
  <c r="L8772" i="4"/>
  <c r="L8784" i="4"/>
  <c r="L8796" i="4"/>
  <c r="L8808" i="4"/>
  <c r="L8820" i="4"/>
  <c r="L8832" i="4"/>
  <c r="L8844" i="4"/>
  <c r="L8856" i="4"/>
  <c r="L8868" i="4"/>
  <c r="L8880" i="4"/>
  <c r="L8892" i="4"/>
  <c r="L8904" i="4"/>
  <c r="L8916" i="4"/>
  <c r="L8928" i="4"/>
  <c r="L8940" i="4"/>
  <c r="L8952" i="4"/>
  <c r="L8964" i="4"/>
  <c r="L8976" i="4"/>
  <c r="L8988" i="4"/>
  <c r="L9000" i="4"/>
  <c r="L9012" i="4"/>
  <c r="L9024" i="4"/>
  <c r="L9036" i="4"/>
  <c r="L9048" i="4"/>
  <c r="L9060" i="4"/>
  <c r="L9072" i="4"/>
  <c r="L9084" i="4"/>
  <c r="L9096" i="4"/>
  <c r="L9108" i="4"/>
  <c r="L9120" i="4"/>
  <c r="L9132" i="4"/>
  <c r="L9144" i="4"/>
  <c r="L9156" i="4"/>
  <c r="L9168" i="4"/>
  <c r="L9180" i="4"/>
  <c r="L9192" i="4"/>
  <c r="L9204" i="4"/>
  <c r="L9216" i="4"/>
  <c r="L9228" i="4"/>
  <c r="L9240" i="4"/>
  <c r="L9252" i="4"/>
  <c r="L9264" i="4"/>
  <c r="L9276" i="4"/>
  <c r="L9288" i="4"/>
  <c r="L9300" i="4"/>
  <c r="L9312" i="4"/>
  <c r="L9324" i="4"/>
  <c r="L9336" i="4"/>
  <c r="L9348" i="4"/>
  <c r="L9360" i="4"/>
  <c r="L9372" i="4"/>
  <c r="L9384" i="4"/>
  <c r="L9396" i="4"/>
  <c r="L9408" i="4"/>
  <c r="L9420" i="4"/>
  <c r="L9432" i="4"/>
  <c r="L9444" i="4"/>
  <c r="L9456" i="4"/>
  <c r="L9468" i="4"/>
  <c r="L9480" i="4"/>
  <c r="L9492" i="4"/>
  <c r="L9504" i="4"/>
  <c r="L9516" i="4"/>
  <c r="L9528" i="4"/>
  <c r="L9540" i="4"/>
  <c r="L9552" i="4"/>
  <c r="L9564" i="4"/>
  <c r="L9576" i="4"/>
  <c r="L9588" i="4"/>
  <c r="L9600" i="4"/>
  <c r="L9612" i="4"/>
  <c r="L9624" i="4"/>
  <c r="L9636" i="4"/>
  <c r="L9648" i="4"/>
  <c r="L9660" i="4"/>
  <c r="L9672" i="4"/>
  <c r="L9684" i="4"/>
  <c r="L9696" i="4"/>
  <c r="L9708" i="4"/>
  <c r="L9720" i="4"/>
  <c r="L9732" i="4"/>
  <c r="L9744" i="4"/>
  <c r="L9756" i="4"/>
  <c r="L9768" i="4"/>
  <c r="L9780" i="4"/>
  <c r="L9792" i="4"/>
  <c r="L9804" i="4"/>
  <c r="L9816" i="4"/>
  <c r="L9828" i="4"/>
  <c r="L9840" i="4"/>
  <c r="L9852" i="4"/>
  <c r="L9864" i="4"/>
  <c r="L9876" i="4"/>
  <c r="L9888" i="4"/>
  <c r="L5183" i="4"/>
  <c r="L6039" i="4"/>
  <c r="L6379" i="4"/>
  <c r="L6582" i="4"/>
  <c r="L6783" i="4"/>
  <c r="L6922" i="4"/>
  <c r="L7033" i="4"/>
  <c r="L7118" i="4"/>
  <c r="L7191" i="4"/>
  <c r="L7262" i="4"/>
  <c r="L7322" i="4"/>
  <c r="L7394" i="4"/>
  <c r="L7463" i="4"/>
  <c r="L7512" i="4"/>
  <c r="L7556" i="4"/>
  <c r="L7596" i="4"/>
  <c r="L7636" i="4"/>
  <c r="L7673" i="4"/>
  <c r="L7708" i="4"/>
  <c r="L7743" i="4"/>
  <c r="L7773" i="4"/>
  <c r="L7806" i="4"/>
  <c r="L7838" i="4"/>
  <c r="L7870" i="4"/>
  <c r="L7898" i="4"/>
  <c r="L7924" i="4"/>
  <c r="L7950" i="4"/>
  <c r="L7976" i="4"/>
  <c r="L8002" i="4"/>
  <c r="L8029" i="4"/>
  <c r="L8055" i="4"/>
  <c r="L8081" i="4"/>
  <c r="L8107" i="4"/>
  <c r="L8133" i="4"/>
  <c r="L8159" i="4"/>
  <c r="L8179" i="4"/>
  <c r="L8203" i="4"/>
  <c r="L8227" i="4"/>
  <c r="L8243" i="4"/>
  <c r="L8261" i="4"/>
  <c r="L8277" i="4"/>
  <c r="L8293" i="4"/>
  <c r="L8308" i="4"/>
  <c r="L8323" i="4"/>
  <c r="L8339" i="4"/>
  <c r="L5523" i="4"/>
  <c r="L6130" i="4"/>
  <c r="L6419" i="4"/>
  <c r="L6623" i="4"/>
  <c r="L6806" i="4"/>
  <c r="L6943" i="4"/>
  <c r="L7047" i="4"/>
  <c r="L7119" i="4"/>
  <c r="L7192" i="4"/>
  <c r="L7263" i="4"/>
  <c r="L7335" i="4"/>
  <c r="L7406" i="4"/>
  <c r="L7464" i="4"/>
  <c r="L7514" i="4"/>
  <c r="L7561" i="4"/>
  <c r="L7603" i="4"/>
  <c r="L7640" i="4"/>
  <c r="L7674" i="4"/>
  <c r="L7709" i="4"/>
  <c r="L7744" i="4"/>
  <c r="L7779" i="4"/>
  <c r="L7810" i="4"/>
  <c r="L7839" i="4"/>
  <c r="L7871" i="4"/>
  <c r="L7900" i="4"/>
  <c r="L7926" i="4"/>
  <c r="L7952" i="4"/>
  <c r="L7978" i="4"/>
  <c r="L8005" i="4"/>
  <c r="L8031" i="4"/>
  <c r="L8057" i="4"/>
  <c r="L8083" i="4"/>
  <c r="L8109" i="4"/>
  <c r="L8135" i="4"/>
  <c r="L8162" i="4"/>
  <c r="L8185" i="4"/>
  <c r="L8204" i="4"/>
  <c r="L8228" i="4"/>
  <c r="L8245" i="4"/>
  <c r="L8263" i="4"/>
  <c r="L8278" i="4"/>
  <c r="L8294" i="4"/>
  <c r="L8309" i="4"/>
  <c r="L8325" i="4"/>
  <c r="L8342" i="4"/>
  <c r="L8357" i="4"/>
  <c r="L8372" i="4"/>
  <c r="L8387" i="4"/>
  <c r="L8403" i="4"/>
  <c r="L8418" i="4"/>
  <c r="L8432" i="4"/>
  <c r="L8446" i="4"/>
  <c r="L8460" i="4"/>
  <c r="L8475" i="4"/>
  <c r="L8490" i="4"/>
  <c r="L8504" i="4"/>
  <c r="L8518" i="4"/>
  <c r="L8532" i="4"/>
  <c r="L8547" i="4"/>
  <c r="L8562" i="4"/>
  <c r="L8576" i="4"/>
  <c r="L8590" i="4"/>
  <c r="L8604" i="4"/>
  <c r="L8618" i="4"/>
  <c r="L8630" i="4"/>
  <c r="L8642" i="4"/>
  <c r="L8654" i="4"/>
  <c r="L8666" i="4"/>
  <c r="L8678" i="4"/>
  <c r="L8690" i="4"/>
  <c r="L8702" i="4"/>
  <c r="L8714" i="4"/>
  <c r="L8726" i="4"/>
  <c r="L8738" i="4"/>
  <c r="L8750" i="4"/>
  <c r="L8762" i="4"/>
  <c r="L8774" i="4"/>
  <c r="L8786" i="4"/>
  <c r="L8798" i="4"/>
  <c r="L8810" i="4"/>
  <c r="L8822" i="4"/>
  <c r="L8834" i="4"/>
  <c r="L8846" i="4"/>
  <c r="L8858" i="4"/>
  <c r="L8870" i="4"/>
  <c r="L8882" i="4"/>
  <c r="L8894" i="4"/>
  <c r="L8906" i="4"/>
  <c r="L8918" i="4"/>
  <c r="L8930" i="4"/>
  <c r="L8942" i="4"/>
  <c r="L8954" i="4"/>
  <c r="L8966" i="4"/>
  <c r="L8978" i="4"/>
  <c r="L8990" i="4"/>
  <c r="L9002" i="4"/>
  <c r="L9014" i="4"/>
  <c r="L9026" i="4"/>
  <c r="L9038" i="4"/>
  <c r="L9050" i="4"/>
  <c r="L9062" i="4"/>
  <c r="L9074" i="4"/>
  <c r="L9086" i="4"/>
  <c r="L9098" i="4"/>
  <c r="L9110" i="4"/>
  <c r="L9122" i="4"/>
  <c r="L9134" i="4"/>
  <c r="L9146" i="4"/>
  <c r="L9158" i="4"/>
  <c r="L9170" i="4"/>
  <c r="L9182" i="4"/>
  <c r="L9194" i="4"/>
  <c r="L9206" i="4"/>
  <c r="L9218" i="4"/>
  <c r="L9230" i="4"/>
  <c r="L9242" i="4"/>
  <c r="L9254" i="4"/>
  <c r="L9266" i="4"/>
  <c r="L9278" i="4"/>
  <c r="L9290" i="4"/>
  <c r="L5529" i="4"/>
  <c r="L6147" i="4"/>
  <c r="L6421" i="4"/>
  <c r="L6630" i="4"/>
  <c r="L6826" i="4"/>
  <c r="L6950" i="4"/>
  <c r="L7049" i="4"/>
  <c r="L7133" i="4"/>
  <c r="L7204" i="4"/>
  <c r="L7264" i="4"/>
  <c r="L7336" i="4"/>
  <c r="L7407" i="4"/>
  <c r="L7475" i="4"/>
  <c r="L7520" i="4"/>
  <c r="L7562" i="4"/>
  <c r="L7604" i="4"/>
  <c r="L7643" i="4"/>
  <c r="L7680" i="4"/>
  <c r="L7715" i="4"/>
  <c r="L7745" i="4"/>
  <c r="L7780" i="4"/>
  <c r="L7811" i="4"/>
  <c r="L7844" i="4"/>
  <c r="L7876" i="4"/>
  <c r="L7902" i="4"/>
  <c r="L7928" i="4"/>
  <c r="L7954" i="4"/>
  <c r="L7981" i="4"/>
  <c r="L8007" i="4"/>
  <c r="L8033" i="4"/>
  <c r="L8059" i="4"/>
  <c r="L8085" i="4"/>
  <c r="L8111" i="4"/>
  <c r="L8138" i="4"/>
  <c r="L8163" i="4"/>
  <c r="L8186" i="4"/>
  <c r="L8205" i="4"/>
  <c r="L8229" i="4"/>
  <c r="L8248" i="4"/>
  <c r="L8264" i="4"/>
  <c r="L8279" i="4"/>
  <c r="L8295" i="4"/>
  <c r="L8310" i="4"/>
  <c r="L8326" i="4"/>
  <c r="L8343" i="4"/>
  <c r="L8358" i="4"/>
  <c r="L8373" i="4"/>
  <c r="L8389" i="4"/>
  <c r="L8404" i="4"/>
  <c r="L8419" i="4"/>
  <c r="L8433" i="4"/>
  <c r="L8447" i="4"/>
  <c r="L8461" i="4"/>
  <c r="L8476" i="4"/>
  <c r="L8491" i="4"/>
  <c r="L8505" i="4"/>
  <c r="L8519" i="4"/>
  <c r="L8533" i="4"/>
  <c r="L8548" i="4"/>
  <c r="L8563" i="4"/>
  <c r="L8577" i="4"/>
  <c r="L8591" i="4"/>
  <c r="L8605" i="4"/>
  <c r="L8619" i="4"/>
  <c r="L8631" i="4"/>
  <c r="L8643" i="4"/>
  <c r="L8655" i="4"/>
  <c r="L8667" i="4"/>
  <c r="L8679" i="4"/>
  <c r="L8691" i="4"/>
  <c r="L8703" i="4"/>
  <c r="L8715" i="4"/>
  <c r="L8727" i="4"/>
  <c r="L8739" i="4"/>
  <c r="L8751" i="4"/>
  <c r="L8763" i="4"/>
  <c r="L8775" i="4"/>
  <c r="L8787" i="4"/>
  <c r="L8799" i="4"/>
  <c r="L8811" i="4"/>
  <c r="L8823" i="4"/>
  <c r="L8835" i="4"/>
  <c r="L8847" i="4"/>
  <c r="L8859" i="4"/>
  <c r="L8871" i="4"/>
  <c r="L8883" i="4"/>
  <c r="L8895" i="4"/>
  <c r="L8907" i="4"/>
  <c r="L8919" i="4"/>
  <c r="L8931" i="4"/>
  <c r="L8943" i="4"/>
  <c r="L5540" i="4"/>
  <c r="L6159" i="4"/>
  <c r="L6422" i="4"/>
  <c r="L6634" i="4"/>
  <c r="L6827" i="4"/>
  <c r="L6962" i="4"/>
  <c r="L7050" i="4"/>
  <c r="L7134" i="4"/>
  <c r="L7205" i="4"/>
  <c r="L7277" i="4"/>
  <c r="L7348" i="4"/>
  <c r="L7408" i="4"/>
  <c r="L7477" i="4"/>
  <c r="L7523" i="4"/>
  <c r="L7567" i="4"/>
  <c r="L7610" i="4"/>
  <c r="L7644" i="4"/>
  <c r="L7681" i="4"/>
  <c r="L7716" i="4"/>
  <c r="L7752" i="4"/>
  <c r="L7784" i="4"/>
  <c r="L7813" i="4"/>
  <c r="L7845" i="4"/>
  <c r="L7877" i="4"/>
  <c r="L7903" i="4"/>
  <c r="L7929" i="4"/>
  <c r="L7955" i="4"/>
  <c r="L7982" i="4"/>
  <c r="L8008" i="4"/>
  <c r="L8034" i="4"/>
  <c r="L8060" i="4"/>
  <c r="L8086" i="4"/>
  <c r="L8113" i="4"/>
  <c r="L8139" i="4"/>
  <c r="L8164" i="4"/>
  <c r="L8188" i="4"/>
  <c r="L8211" i="4"/>
  <c r="L8230" i="4"/>
  <c r="L8250" i="4"/>
  <c r="L8265" i="4"/>
  <c r="L8281" i="4"/>
  <c r="L8296" i="4"/>
  <c r="L8312" i="4"/>
  <c r="L8329" i="4"/>
  <c r="L8344" i="4"/>
  <c r="L8359" i="4"/>
  <c r="L8374" i="4"/>
  <c r="L8391" i="4"/>
  <c r="L8406" i="4"/>
  <c r="L8420" i="4"/>
  <c r="L8434" i="4"/>
  <c r="L8448" i="4"/>
  <c r="L8463" i="4"/>
  <c r="L8478" i="4"/>
  <c r="L8492" i="4"/>
  <c r="L8506" i="4"/>
  <c r="L8520" i="4"/>
  <c r="L8535" i="4"/>
  <c r="L8550" i="4"/>
  <c r="L8564" i="4"/>
  <c r="L8578" i="4"/>
  <c r="L8592" i="4"/>
  <c r="L8607" i="4"/>
  <c r="L8620" i="4"/>
  <c r="L8632" i="4"/>
  <c r="L8644" i="4"/>
  <c r="L8656" i="4"/>
  <c r="L8668" i="4"/>
  <c r="L8680" i="4"/>
  <c r="L8692" i="4"/>
  <c r="L8704" i="4"/>
  <c r="L8716" i="4"/>
  <c r="L8728" i="4"/>
  <c r="L8740" i="4"/>
  <c r="L8752" i="4"/>
  <c r="L8764" i="4"/>
  <c r="L8776" i="4"/>
  <c r="L8788" i="4"/>
  <c r="L8800" i="4"/>
  <c r="L8812" i="4"/>
  <c r="L8824" i="4"/>
  <c r="L8836" i="4"/>
  <c r="L8848" i="4"/>
  <c r="L8860" i="4"/>
  <c r="L8872" i="4"/>
  <c r="L8884" i="4"/>
  <c r="L8896" i="4"/>
  <c r="L8908" i="4"/>
  <c r="L8920" i="4"/>
  <c r="L8932" i="4"/>
  <c r="L8944" i="4"/>
  <c r="L8956" i="4"/>
  <c r="L8968" i="4"/>
  <c r="L8980" i="4"/>
  <c r="L8992" i="4"/>
  <c r="L9004" i="4"/>
  <c r="L9016" i="4"/>
  <c r="L9028" i="4"/>
  <c r="L9040" i="4"/>
  <c r="L5751" i="4"/>
  <c r="L6238" i="4"/>
  <c r="L6466" i="4"/>
  <c r="L6675" i="4"/>
  <c r="L6835" i="4"/>
  <c r="L6970" i="4"/>
  <c r="L7065" i="4"/>
  <c r="L7146" i="4"/>
  <c r="L7206" i="4"/>
  <c r="L7278" i="4"/>
  <c r="L7349" i="4"/>
  <c r="L7421" i="4"/>
  <c r="L7481" i="4"/>
  <c r="L7524" i="4"/>
  <c r="L7568" i="4"/>
  <c r="L7611" i="4"/>
  <c r="L7650" i="4"/>
  <c r="L7686" i="4"/>
  <c r="L7717" i="4"/>
  <c r="L7753" i="4"/>
  <c r="L7785" i="4"/>
  <c r="L7818" i="4"/>
  <c r="L7850" i="4"/>
  <c r="L7878" i="4"/>
  <c r="L7904" i="4"/>
  <c r="L7930" i="4"/>
  <c r="L7957" i="4"/>
  <c r="L7983" i="4"/>
  <c r="L8009" i="4"/>
  <c r="L8035" i="4"/>
  <c r="L8061" i="4"/>
  <c r="L8087" i="4"/>
  <c r="L8114" i="4"/>
  <c r="L8140" i="4"/>
  <c r="L8165" i="4"/>
  <c r="L8189" i="4"/>
  <c r="L8212" i="4"/>
  <c r="L8231" i="4"/>
  <c r="L8251" i="4"/>
  <c r="L8266" i="4"/>
  <c r="L8282" i="4"/>
  <c r="L8297" i="4"/>
  <c r="L8313" i="4"/>
  <c r="L8330" i="4"/>
  <c r="L8345" i="4"/>
  <c r="L8360" i="4"/>
  <c r="L8375" i="4"/>
  <c r="L8392" i="4"/>
  <c r="L8407" i="4"/>
  <c r="L8421" i="4"/>
  <c r="L8435" i="4"/>
  <c r="L8449" i="4"/>
  <c r="L8464" i="4"/>
  <c r="L8479" i="4"/>
  <c r="L8493" i="4"/>
  <c r="L8507" i="4"/>
  <c r="L8521" i="4"/>
  <c r="L8536" i="4"/>
  <c r="L8551" i="4"/>
  <c r="L8565" i="4"/>
  <c r="L8579" i="4"/>
  <c r="L8593" i="4"/>
  <c r="L8608" i="4"/>
  <c r="L8621" i="4"/>
  <c r="L8633" i="4"/>
  <c r="L8645" i="4"/>
  <c r="L8657" i="4"/>
  <c r="L8669" i="4"/>
  <c r="L8681" i="4"/>
  <c r="L8693" i="4"/>
  <c r="L8705" i="4"/>
  <c r="L8717" i="4"/>
  <c r="L8729" i="4"/>
  <c r="L8741" i="4"/>
  <c r="L8753" i="4"/>
  <c r="L8765" i="4"/>
  <c r="L8777" i="4"/>
  <c r="L8789" i="4"/>
  <c r="L8801" i="4"/>
  <c r="L8813" i="4"/>
  <c r="L8825" i="4"/>
  <c r="L8837" i="4"/>
  <c r="L8849" i="4"/>
  <c r="L8861" i="4"/>
  <c r="L8873" i="4"/>
  <c r="L8885" i="4"/>
  <c r="L8897" i="4"/>
  <c r="L8909" i="4"/>
  <c r="L8921" i="4"/>
  <c r="L8933" i="4"/>
  <c r="L8945" i="4"/>
  <c r="L8957" i="4"/>
  <c r="L8969" i="4"/>
  <c r="L8981" i="4"/>
  <c r="L8993" i="4"/>
  <c r="L9005" i="4"/>
  <c r="L9017" i="4"/>
  <c r="L9029" i="4"/>
  <c r="L9041" i="4"/>
  <c r="L5757" i="4"/>
  <c r="L6242" i="4"/>
  <c r="L6476" i="4"/>
  <c r="L6678" i="4"/>
  <c r="L6859" i="4"/>
  <c r="L6974" i="4"/>
  <c r="L7066" i="4"/>
  <c r="L7147" i="4"/>
  <c r="L7219" i="4"/>
  <c r="L7290" i="4"/>
  <c r="L7350" i="4"/>
  <c r="L7422" i="4"/>
  <c r="L7482" i="4"/>
  <c r="L7532" i="4"/>
  <c r="L7576" i="4"/>
  <c r="L7612" i="4"/>
  <c r="L7651" i="4"/>
  <c r="L7687" i="4"/>
  <c r="L7722" i="4"/>
  <c r="L7757" i="4"/>
  <c r="L7786" i="4"/>
  <c r="L7819" i="4"/>
  <c r="L7851" i="4"/>
  <c r="L7883" i="4"/>
  <c r="L7910" i="4"/>
  <c r="L7936" i="4"/>
  <c r="L7962" i="4"/>
  <c r="L7988" i="4"/>
  <c r="L8014" i="4"/>
  <c r="L8041" i="4"/>
  <c r="L8067" i="4"/>
  <c r="L8093" i="4"/>
  <c r="L8119" i="4"/>
  <c r="L8145" i="4"/>
  <c r="L8166" i="4"/>
  <c r="L8190" i="4"/>
  <c r="L8214" i="4"/>
  <c r="L8235" i="4"/>
  <c r="L8252" i="4"/>
  <c r="L8267" i="4"/>
  <c r="L8283" i="4"/>
  <c r="L8299" i="4"/>
  <c r="L8315" i="4"/>
  <c r="L8331" i="4"/>
  <c r="L8346" i="4"/>
  <c r="L8361" i="4"/>
  <c r="L8378" i="4"/>
  <c r="L8394" i="4"/>
  <c r="L8408" i="4"/>
  <c r="L8422" i="4"/>
  <c r="L8436" i="4"/>
  <c r="L8451" i="4"/>
  <c r="L8466" i="4"/>
  <c r="L8480" i="4"/>
  <c r="L8494" i="4"/>
  <c r="L8508" i="4"/>
  <c r="L8523" i="4"/>
  <c r="L8538" i="4"/>
  <c r="L8552" i="4"/>
  <c r="L8566" i="4"/>
  <c r="L8580" i="4"/>
  <c r="L8595" i="4"/>
  <c r="L8610" i="4"/>
  <c r="L8622" i="4"/>
  <c r="L8634" i="4"/>
  <c r="L8646" i="4"/>
  <c r="L8658" i="4"/>
  <c r="L8670" i="4"/>
  <c r="L8682" i="4"/>
  <c r="L8694" i="4"/>
  <c r="L8706" i="4"/>
  <c r="L8718" i="4"/>
  <c r="L8730" i="4"/>
  <c r="L8742" i="4"/>
  <c r="L8754" i="4"/>
  <c r="L8766" i="4"/>
  <c r="L8778" i="4"/>
  <c r="L8790" i="4"/>
  <c r="L8802" i="4"/>
  <c r="L8814" i="4"/>
  <c r="L8826" i="4"/>
  <c r="L8838" i="4"/>
  <c r="L8850" i="4"/>
  <c r="L8862" i="4"/>
  <c r="L8874" i="4"/>
  <c r="L8886" i="4"/>
  <c r="L5781" i="4"/>
  <c r="L6243" i="4"/>
  <c r="L6479" i="4"/>
  <c r="L6679" i="4"/>
  <c r="L6873" i="4"/>
  <c r="L6993" i="4"/>
  <c r="L7081" i="4"/>
  <c r="L7148" i="4"/>
  <c r="L7220" i="4"/>
  <c r="L7291" i="4"/>
  <c r="L7363" i="4"/>
  <c r="L7434" i="4"/>
  <c r="L7484" i="4"/>
  <c r="L7535" i="4"/>
  <c r="L7577" i="4"/>
  <c r="L7620" i="4"/>
  <c r="L7657" i="4"/>
  <c r="L7688" i="4"/>
  <c r="L7723" i="4"/>
  <c r="L7758" i="4"/>
  <c r="L7792" i="4"/>
  <c r="L7823" i="4"/>
  <c r="L7852" i="4"/>
  <c r="L7885" i="4"/>
  <c r="L7911" i="4"/>
  <c r="L7937" i="4"/>
  <c r="L7963" i="4"/>
  <c r="L7989" i="4"/>
  <c r="L8015" i="4"/>
  <c r="L8042" i="4"/>
  <c r="L8068" i="4"/>
  <c r="L8094" i="4"/>
  <c r="L8120" i="4"/>
  <c r="L8146" i="4"/>
  <c r="L8171" i="4"/>
  <c r="L8191" i="4"/>
  <c r="L8215" i="4"/>
  <c r="L8237" i="4"/>
  <c r="L8253" i="4"/>
  <c r="L8269" i="4"/>
  <c r="L8284" i="4"/>
  <c r="L8300" i="4"/>
  <c r="L8317" i="4"/>
  <c r="L8332" i="4"/>
  <c r="L8347" i="4"/>
  <c r="L8362" i="4"/>
  <c r="L8379" i="4"/>
  <c r="L8395" i="4"/>
  <c r="L8409" i="4"/>
  <c r="L8423" i="4"/>
  <c r="L8437" i="4"/>
  <c r="L8452" i="4"/>
  <c r="L8467" i="4"/>
  <c r="L8481" i="4"/>
  <c r="L8495" i="4"/>
  <c r="L8509" i="4"/>
  <c r="L8524" i="4"/>
  <c r="L8539" i="4"/>
  <c r="L8553" i="4"/>
  <c r="L8567" i="4"/>
  <c r="L8581" i="4"/>
  <c r="L8596" i="4"/>
  <c r="L8611" i="4"/>
  <c r="L8623" i="4"/>
  <c r="L8635" i="4"/>
  <c r="L8647" i="4"/>
  <c r="L8659" i="4"/>
  <c r="L8671" i="4"/>
  <c r="L8683" i="4"/>
  <c r="L8695" i="4"/>
  <c r="L8707" i="4"/>
  <c r="L8719" i="4"/>
  <c r="L8731" i="4"/>
  <c r="L8743" i="4"/>
  <c r="L8755" i="4"/>
  <c r="L8767" i="4"/>
  <c r="L8779" i="4"/>
  <c r="L8791" i="4"/>
  <c r="L8803" i="4"/>
  <c r="L8815" i="4"/>
  <c r="L8827" i="4"/>
  <c r="L8839" i="4"/>
  <c r="L8851" i="4"/>
  <c r="L8863" i="4"/>
  <c r="L8875" i="4"/>
  <c r="L8887" i="4"/>
  <c r="L8899" i="4"/>
  <c r="L8911" i="4"/>
  <c r="L8923" i="4"/>
  <c r="L8935" i="4"/>
  <c r="L8947" i="4"/>
  <c r="L8959" i="4"/>
  <c r="L8971" i="4"/>
  <c r="L8983" i="4"/>
  <c r="L8995" i="4"/>
  <c r="L9007" i="4"/>
  <c r="L9019" i="4"/>
  <c r="L9031" i="4"/>
  <c r="L9043" i="4"/>
  <c r="L9055" i="4"/>
  <c r="L9067" i="4"/>
  <c r="L9079" i="4"/>
  <c r="L9091" i="4"/>
  <c r="L9103" i="4"/>
  <c r="L9115" i="4"/>
  <c r="L9127" i="4"/>
  <c r="L5903" i="4"/>
  <c r="L6878" i="4"/>
  <c r="L7232" i="4"/>
  <c r="L7493" i="4"/>
  <c r="L7658" i="4"/>
  <c r="L7793" i="4"/>
  <c r="L7913" i="4"/>
  <c r="L8018" i="4"/>
  <c r="L8122" i="4"/>
  <c r="L8216" i="4"/>
  <c r="L8286" i="4"/>
  <c r="L8348" i="4"/>
  <c r="L8396" i="4"/>
  <c r="L8439" i="4"/>
  <c r="L8482" i="4"/>
  <c r="L8526" i="4"/>
  <c r="L8568" i="4"/>
  <c r="L8612" i="4"/>
  <c r="L8648" i="4"/>
  <c r="L8684" i="4"/>
  <c r="L8720" i="4"/>
  <c r="L8756" i="4"/>
  <c r="L8792" i="4"/>
  <c r="L8828" i="4"/>
  <c r="L8864" i="4"/>
  <c r="L8898" i="4"/>
  <c r="L8925" i="4"/>
  <c r="L8953" i="4"/>
  <c r="L8977" i="4"/>
  <c r="L9001" i="4"/>
  <c r="L9025" i="4"/>
  <c r="L9049" i="4"/>
  <c r="L9066" i="4"/>
  <c r="L9085" i="4"/>
  <c r="L9102" i="4"/>
  <c r="L9121" i="4"/>
  <c r="L9137" i="4"/>
  <c r="L9151" i="4"/>
  <c r="L9165" i="4"/>
  <c r="L9179" i="4"/>
  <c r="L5923" i="4"/>
  <c r="L6883" i="4"/>
  <c r="L7235" i="4"/>
  <c r="L7494" i="4"/>
  <c r="L7660" i="4"/>
  <c r="L7797" i="4"/>
  <c r="L7915" i="4"/>
  <c r="L8020" i="4"/>
  <c r="L8125" i="4"/>
  <c r="L8217" i="4"/>
  <c r="L8287" i="4"/>
  <c r="L8349" i="4"/>
  <c r="L8397" i="4"/>
  <c r="L8440" i="4"/>
  <c r="L8483" i="4"/>
  <c r="L8527" i="4"/>
  <c r="L8569" i="4"/>
  <c r="L8613" i="4"/>
  <c r="L8649" i="4"/>
  <c r="L8685" i="4"/>
  <c r="L8721" i="4"/>
  <c r="L8757" i="4"/>
  <c r="L8793" i="4"/>
  <c r="L8829" i="4"/>
  <c r="L8865" i="4"/>
  <c r="L8900" i="4"/>
  <c r="L8926" i="4"/>
  <c r="L8955" i="4"/>
  <c r="L8979" i="4"/>
  <c r="L9003" i="4"/>
  <c r="L9027" i="4"/>
  <c r="L9051" i="4"/>
  <c r="L9068" i="4"/>
  <c r="L9087" i="4"/>
  <c r="L9104" i="4"/>
  <c r="L9123" i="4"/>
  <c r="L9138" i="4"/>
  <c r="L9152" i="4"/>
  <c r="L9166" i="4"/>
  <c r="L9181" i="4"/>
  <c r="L9196" i="4"/>
  <c r="L9210" i="4"/>
  <c r="L9224" i="4"/>
  <c r="L9238" i="4"/>
  <c r="L9253" i="4"/>
  <c r="L9268" i="4"/>
  <c r="L9282" i="4"/>
  <c r="L9296" i="4"/>
  <c r="L9309" i="4"/>
  <c r="L9322" i="4"/>
  <c r="L9335" i="4"/>
  <c r="L9349" i="4"/>
  <c r="L9362" i="4"/>
  <c r="L9375" i="4"/>
  <c r="L9388" i="4"/>
  <c r="L9401" i="4"/>
  <c r="L9414" i="4"/>
  <c r="L9427" i="4"/>
  <c r="L9440" i="4"/>
  <c r="L9453" i="4"/>
  <c r="L9466" i="4"/>
  <c r="L9479" i="4"/>
  <c r="L9493" i="4"/>
  <c r="L9506" i="4"/>
  <c r="L9519" i="4"/>
  <c r="L9532" i="4"/>
  <c r="L9545" i="4"/>
  <c r="L9558" i="4"/>
  <c r="L9571" i="4"/>
  <c r="L9584" i="4"/>
  <c r="L9597" i="4"/>
  <c r="L9610" i="4"/>
  <c r="L9623" i="4"/>
  <c r="L9637" i="4"/>
  <c r="L9650" i="4"/>
  <c r="L9663" i="4"/>
  <c r="L9676" i="4"/>
  <c r="L9689" i="4"/>
  <c r="L9702" i="4"/>
  <c r="L9715" i="4"/>
  <c r="L9728" i="4"/>
  <c r="L9741" i="4"/>
  <c r="L9754" i="4"/>
  <c r="L9767" i="4"/>
  <c r="L9781" i="4"/>
  <c r="L9794" i="4"/>
  <c r="L9807" i="4"/>
  <c r="L9820" i="4"/>
  <c r="L9833" i="4"/>
  <c r="L9846" i="4"/>
  <c r="L9859" i="4"/>
  <c r="L9872" i="4"/>
  <c r="L9885" i="4"/>
  <c r="L9898" i="4"/>
  <c r="L9910" i="4"/>
  <c r="L9922" i="4"/>
  <c r="L9934" i="4"/>
  <c r="L9946" i="4"/>
  <c r="L9958" i="4"/>
  <c r="L9970" i="4"/>
  <c r="L9982" i="4"/>
  <c r="L9994" i="4"/>
  <c r="L10006" i="4"/>
  <c r="L10018" i="4"/>
  <c r="L10030" i="4"/>
  <c r="L10042" i="4"/>
  <c r="L10054" i="4"/>
  <c r="L10066" i="4"/>
  <c r="L10078" i="4"/>
  <c r="L10090" i="4"/>
  <c r="L10102" i="4"/>
  <c r="L10114" i="4"/>
  <c r="L10126" i="4"/>
  <c r="L10138" i="4"/>
  <c r="L10150" i="4"/>
  <c r="L10162" i="4"/>
  <c r="L10174" i="4"/>
  <c r="L10186" i="4"/>
  <c r="L10198" i="4"/>
  <c r="L10210" i="4"/>
  <c r="L10222" i="4"/>
  <c r="L10234" i="4"/>
  <c r="L10246" i="4"/>
  <c r="L10258" i="4"/>
  <c r="L10270" i="4"/>
  <c r="L10282" i="4"/>
  <c r="L10294" i="4"/>
  <c r="L10306" i="4"/>
  <c r="L10318" i="4"/>
  <c r="L10330" i="4"/>
  <c r="L10342" i="4"/>
  <c r="L10354" i="4"/>
  <c r="L10366" i="4"/>
  <c r="L10378" i="4"/>
  <c r="L10390" i="4"/>
  <c r="L10402" i="4"/>
  <c r="L10414" i="4"/>
  <c r="L10426" i="4"/>
  <c r="L10438" i="4"/>
  <c r="L10450" i="4"/>
  <c r="L10462" i="4"/>
  <c r="L10474" i="4"/>
  <c r="L10486" i="4"/>
  <c r="L10498" i="4"/>
  <c r="L10510" i="4"/>
  <c r="L10522" i="4"/>
  <c r="L10534" i="4"/>
  <c r="L10546" i="4"/>
  <c r="L10558" i="4"/>
  <c r="L10570" i="4"/>
  <c r="L10582" i="4"/>
  <c r="L10594" i="4"/>
  <c r="L10606" i="4"/>
  <c r="L10618" i="4"/>
  <c r="L10523" i="4"/>
  <c r="L10559" i="4"/>
  <c r="L10595" i="4"/>
  <c r="L10619" i="4"/>
  <c r="L8689" i="4"/>
  <c r="L9125" i="4"/>
  <c r="L9212" i="4"/>
  <c r="L9241" i="4"/>
  <c r="L9270" i="4"/>
  <c r="L9311" i="4"/>
  <c r="L9338" i="4"/>
  <c r="L9364" i="4"/>
  <c r="L9403" i="4"/>
  <c r="L9429" i="4"/>
  <c r="L9442" i="4"/>
  <c r="L9469" i="4"/>
  <c r="L5926" i="4"/>
  <c r="L6902" i="4"/>
  <c r="L7236" i="4"/>
  <c r="L7503" i="4"/>
  <c r="L7666" i="4"/>
  <c r="L7798" i="4"/>
  <c r="L7916" i="4"/>
  <c r="L8021" i="4"/>
  <c r="L8126" i="4"/>
  <c r="L8218" i="4"/>
  <c r="L8289" i="4"/>
  <c r="L8351" i="4"/>
  <c r="L8398" i="4"/>
  <c r="L8442" i="4"/>
  <c r="L8484" i="4"/>
  <c r="L8528" i="4"/>
  <c r="L8571" i="4"/>
  <c r="L8614" i="4"/>
  <c r="L8650" i="4"/>
  <c r="L8686" i="4"/>
  <c r="L8722" i="4"/>
  <c r="L8758" i="4"/>
  <c r="L8794" i="4"/>
  <c r="L8830" i="4"/>
  <c r="L8866" i="4"/>
  <c r="L8901" i="4"/>
  <c r="L8929" i="4"/>
  <c r="L8958" i="4"/>
  <c r="L8982" i="4"/>
  <c r="L9006" i="4"/>
  <c r="L9030" i="4"/>
  <c r="L9052" i="4"/>
  <c r="L9069" i="4"/>
  <c r="L9088" i="4"/>
  <c r="L9105" i="4"/>
  <c r="L9124" i="4"/>
  <c r="L9139" i="4"/>
  <c r="L9153" i="4"/>
  <c r="L9167" i="4"/>
  <c r="L9183" i="4"/>
  <c r="L9197" i="4"/>
  <c r="L9211" i="4"/>
  <c r="L9225" i="4"/>
  <c r="L9239" i="4"/>
  <c r="L9255" i="4"/>
  <c r="L9269" i="4"/>
  <c r="L9283" i="4"/>
  <c r="L9297" i="4"/>
  <c r="L9310" i="4"/>
  <c r="L9323" i="4"/>
  <c r="L9337" i="4"/>
  <c r="L9350" i="4"/>
  <c r="L9363" i="4"/>
  <c r="L9376" i="4"/>
  <c r="L9389" i="4"/>
  <c r="L9402" i="4"/>
  <c r="L9415" i="4"/>
  <c r="L9428" i="4"/>
  <c r="L9441" i="4"/>
  <c r="L9454" i="4"/>
  <c r="L9467" i="4"/>
  <c r="L9481" i="4"/>
  <c r="L9494" i="4"/>
  <c r="L9507" i="4"/>
  <c r="L9520" i="4"/>
  <c r="L9533" i="4"/>
  <c r="L9546" i="4"/>
  <c r="L9559" i="4"/>
  <c r="L9572" i="4"/>
  <c r="L9585" i="4"/>
  <c r="L9598" i="4"/>
  <c r="L9611" i="4"/>
  <c r="L9625" i="4"/>
  <c r="L9638" i="4"/>
  <c r="L9651" i="4"/>
  <c r="L9664" i="4"/>
  <c r="L9677" i="4"/>
  <c r="L9690" i="4"/>
  <c r="L9703" i="4"/>
  <c r="L9716" i="4"/>
  <c r="L9729" i="4"/>
  <c r="L9742" i="4"/>
  <c r="L9755" i="4"/>
  <c r="L9769" i="4"/>
  <c r="L9782" i="4"/>
  <c r="L9795" i="4"/>
  <c r="L9808" i="4"/>
  <c r="L9821" i="4"/>
  <c r="L9834" i="4"/>
  <c r="L9847" i="4"/>
  <c r="L9860" i="4"/>
  <c r="L9873" i="4"/>
  <c r="L9886" i="4"/>
  <c r="L9899" i="4"/>
  <c r="L9911" i="4"/>
  <c r="L9923" i="4"/>
  <c r="L9935" i="4"/>
  <c r="L9947" i="4"/>
  <c r="L9959" i="4"/>
  <c r="L9971" i="4"/>
  <c r="L9983" i="4"/>
  <c r="L9995" i="4"/>
  <c r="L10007" i="4"/>
  <c r="L10019" i="4"/>
  <c r="L10031" i="4"/>
  <c r="L10043" i="4"/>
  <c r="L10055" i="4"/>
  <c r="L10067" i="4"/>
  <c r="L10079" i="4"/>
  <c r="L10091" i="4"/>
  <c r="L10103" i="4"/>
  <c r="L10115" i="4"/>
  <c r="L10127" i="4"/>
  <c r="L10139" i="4"/>
  <c r="L10151" i="4"/>
  <c r="L10163" i="4"/>
  <c r="L10175" i="4"/>
  <c r="L10187" i="4"/>
  <c r="L10199" i="4"/>
  <c r="L10211" i="4"/>
  <c r="L10223" i="4"/>
  <c r="L10235" i="4"/>
  <c r="L10247" i="4"/>
  <c r="L10259" i="4"/>
  <c r="L10271" i="4"/>
  <c r="L10283" i="4"/>
  <c r="L10295" i="4"/>
  <c r="L10307" i="4"/>
  <c r="L10319" i="4"/>
  <c r="L10331" i="4"/>
  <c r="L10343" i="4"/>
  <c r="L10355" i="4"/>
  <c r="L10367" i="4"/>
  <c r="L10379" i="4"/>
  <c r="L10391" i="4"/>
  <c r="L10403" i="4"/>
  <c r="L10415" i="4"/>
  <c r="L10427" i="4"/>
  <c r="L10439" i="4"/>
  <c r="L10451" i="4"/>
  <c r="L10463" i="4"/>
  <c r="L10475" i="4"/>
  <c r="L10487" i="4"/>
  <c r="L10499" i="4"/>
  <c r="L10511" i="4"/>
  <c r="L10535" i="4"/>
  <c r="L10547" i="4"/>
  <c r="L10571" i="4"/>
  <c r="L10583" i="4"/>
  <c r="L10607" i="4"/>
  <c r="L8725" i="4"/>
  <c r="L8984" i="4"/>
  <c r="L9032" i="4"/>
  <c r="L9070" i="4"/>
  <c r="L9089" i="4"/>
  <c r="L9106" i="4"/>
  <c r="L9140" i="4"/>
  <c r="L9169" i="4"/>
  <c r="L9184" i="4"/>
  <c r="L9198" i="4"/>
  <c r="L9226" i="4"/>
  <c r="L9256" i="4"/>
  <c r="L9298" i="4"/>
  <c r="L9325" i="4"/>
  <c r="L9351" i="4"/>
  <c r="L9377" i="4"/>
  <c r="L9416" i="4"/>
  <c r="L9455" i="4"/>
  <c r="L9482" i="4"/>
  <c r="L6315" i="4"/>
  <c r="L6998" i="4"/>
  <c r="L7292" i="4"/>
  <c r="L7539" i="4"/>
  <c r="L7694" i="4"/>
  <c r="L7825" i="4"/>
  <c r="L7939" i="4"/>
  <c r="L8044" i="4"/>
  <c r="L8149" i="4"/>
  <c r="L8238" i="4"/>
  <c r="L8302" i="4"/>
  <c r="L8356" i="4"/>
  <c r="L8401" i="4"/>
  <c r="L8445" i="4"/>
  <c r="L8488" i="4"/>
  <c r="L8531" i="4"/>
  <c r="L8575" i="4"/>
  <c r="L8617" i="4"/>
  <c r="L8653" i="4"/>
  <c r="L8761" i="4"/>
  <c r="L8797" i="4"/>
  <c r="L8833" i="4"/>
  <c r="L8869" i="4"/>
  <c r="L8902" i="4"/>
  <c r="L8934" i="4"/>
  <c r="L8960" i="4"/>
  <c r="L9008" i="4"/>
  <c r="L9053" i="4"/>
  <c r="L9154" i="4"/>
  <c r="L9284" i="4"/>
  <c r="L9390" i="4"/>
  <c r="L6318" i="4"/>
  <c r="L7014" i="4"/>
  <c r="L7307" i="4"/>
  <c r="L7540" i="4"/>
  <c r="L7695" i="4"/>
  <c r="L7826" i="4"/>
  <c r="L7941" i="4"/>
  <c r="L8046" i="4"/>
  <c r="L8151" i="4"/>
  <c r="L8239" i="4"/>
  <c r="L8303" i="4"/>
  <c r="L8365" i="4"/>
  <c r="L8410" i="4"/>
  <c r="L8454" i="4"/>
  <c r="L8496" i="4"/>
  <c r="L8540" i="4"/>
  <c r="L8583" i="4"/>
  <c r="L8624" i="4"/>
  <c r="L8660" i="4"/>
  <c r="L8696" i="4"/>
  <c r="L8732" i="4"/>
  <c r="L8768" i="4"/>
  <c r="L8804" i="4"/>
  <c r="L8840" i="4"/>
  <c r="L8876" i="4"/>
  <c r="L8905" i="4"/>
  <c r="L8936" i="4"/>
  <c r="L8961" i="4"/>
  <c r="L8985" i="4"/>
  <c r="L9009" i="4"/>
  <c r="L9033" i="4"/>
  <c r="L9054" i="4"/>
  <c r="L9073" i="4"/>
  <c r="L9090" i="4"/>
  <c r="L9109" i="4"/>
  <c r="L9126" i="4"/>
  <c r="L9141" i="4"/>
  <c r="L9155" i="4"/>
  <c r="L9171" i="4"/>
  <c r="L9185" i="4"/>
  <c r="L9199" i="4"/>
  <c r="L9213" i="4"/>
  <c r="L9227" i="4"/>
  <c r="L9243" i="4"/>
  <c r="L9257" i="4"/>
  <c r="L9271" i="4"/>
  <c r="L9285" i="4"/>
  <c r="L9299" i="4"/>
  <c r="L9313" i="4"/>
  <c r="L9326" i="4"/>
  <c r="L9339" i="4"/>
  <c r="L9352" i="4"/>
  <c r="L9365" i="4"/>
  <c r="L9378" i="4"/>
  <c r="L9391" i="4"/>
  <c r="L9404" i="4"/>
  <c r="L9417" i="4"/>
  <c r="L9430" i="4"/>
  <c r="L9443" i="4"/>
  <c r="L9457" i="4"/>
  <c r="L9470" i="4"/>
  <c r="L9483" i="4"/>
  <c r="L9496" i="4"/>
  <c r="L9509" i="4"/>
  <c r="L9522" i="4"/>
  <c r="L9535" i="4"/>
  <c r="L9548" i="4"/>
  <c r="L9561" i="4"/>
  <c r="L9574" i="4"/>
  <c r="L9587" i="4"/>
  <c r="L9601" i="4"/>
  <c r="L9614" i="4"/>
  <c r="L9627" i="4"/>
  <c r="L9640" i="4"/>
  <c r="L9653" i="4"/>
  <c r="L9666" i="4"/>
  <c r="L9679" i="4"/>
  <c r="L9692" i="4"/>
  <c r="L9705" i="4"/>
  <c r="L9718" i="4"/>
  <c r="L9731" i="4"/>
  <c r="L9745" i="4"/>
  <c r="L9758" i="4"/>
  <c r="L9771" i="4"/>
  <c r="L9784" i="4"/>
  <c r="L9797" i="4"/>
  <c r="L9810" i="4"/>
  <c r="L9823" i="4"/>
  <c r="L9836" i="4"/>
  <c r="L9849" i="4"/>
  <c r="L9862" i="4"/>
  <c r="L9875" i="4"/>
  <c r="L9889" i="4"/>
  <c r="L9901" i="4"/>
  <c r="L9913" i="4"/>
  <c r="L9925" i="4"/>
  <c r="L9937" i="4"/>
  <c r="L9949" i="4"/>
  <c r="L9961" i="4"/>
  <c r="L9973" i="4"/>
  <c r="L9985" i="4"/>
  <c r="L9997" i="4"/>
  <c r="L10009" i="4"/>
  <c r="L10021" i="4"/>
  <c r="L10033" i="4"/>
  <c r="L10045" i="4"/>
  <c r="L10057" i="4"/>
  <c r="L10069" i="4"/>
  <c r="L10081" i="4"/>
  <c r="L10093" i="4"/>
  <c r="L10105" i="4"/>
  <c r="L10117" i="4"/>
  <c r="L10129" i="4"/>
  <c r="L10141" i="4"/>
  <c r="L10153" i="4"/>
  <c r="L10165" i="4"/>
  <c r="L10177" i="4"/>
  <c r="L10189" i="4"/>
  <c r="L10201" i="4"/>
  <c r="L10213" i="4"/>
  <c r="L10225" i="4"/>
  <c r="L10237" i="4"/>
  <c r="L10249" i="4"/>
  <c r="L10261" i="4"/>
  <c r="L10273" i="4"/>
  <c r="L10285" i="4"/>
  <c r="L10297" i="4"/>
  <c r="L10309" i="4"/>
  <c r="L10321" i="4"/>
  <c r="L10333" i="4"/>
  <c r="L10345" i="4"/>
  <c r="L10357" i="4"/>
  <c r="L10369" i="4"/>
  <c r="L10381" i="4"/>
  <c r="L10393" i="4"/>
  <c r="L10405" i="4"/>
  <c r="L10417" i="4"/>
  <c r="L10429" i="4"/>
  <c r="L10441" i="4"/>
  <c r="L10453" i="4"/>
  <c r="L10465" i="4"/>
  <c r="L10477" i="4"/>
  <c r="L10489" i="4"/>
  <c r="L10501" i="4"/>
  <c r="L10513" i="4"/>
  <c r="L10525" i="4"/>
  <c r="L10537" i="4"/>
  <c r="L10549" i="4"/>
  <c r="L10561" i="4"/>
  <c r="L10573" i="4"/>
  <c r="L10585" i="4"/>
  <c r="L10597" i="4"/>
  <c r="L10609" i="4"/>
  <c r="L10621" i="4"/>
  <c r="L10443" i="4"/>
  <c r="L10479" i="4"/>
  <c r="L10515" i="4"/>
  <c r="L10539" i="4"/>
  <c r="L10551" i="4"/>
  <c r="L10575" i="4"/>
  <c r="L10599" i="4"/>
  <c r="L10623" i="4"/>
  <c r="L9381" i="4"/>
  <c r="L9407" i="4"/>
  <c r="L9421" i="4"/>
  <c r="L9434" i="4"/>
  <c r="L9447" i="4"/>
  <c r="L9473" i="4"/>
  <c r="L9512" i="4"/>
  <c r="L9525" i="4"/>
  <c r="L9538" i="4"/>
  <c r="L9565" i="4"/>
  <c r="L9604" i="4"/>
  <c r="L9643" i="4"/>
  <c r="L9669" i="4"/>
  <c r="L9709" i="4"/>
  <c r="L9748" i="4"/>
  <c r="L9787" i="4"/>
  <c r="L9826" i="4"/>
  <c r="L9866" i="4"/>
  <c r="L9904" i="4"/>
  <c r="L9928" i="4"/>
  <c r="L9952" i="4"/>
  <c r="L9988" i="4"/>
  <c r="L10024" i="4"/>
  <c r="L10060" i="4"/>
  <c r="L10096" i="4"/>
  <c r="L10132" i="4"/>
  <c r="L10168" i="4"/>
  <c r="L10204" i="4"/>
  <c r="L6325" i="4"/>
  <c r="L7015" i="4"/>
  <c r="L7308" i="4"/>
  <c r="L7542" i="4"/>
  <c r="L7700" i="4"/>
  <c r="L7831" i="4"/>
  <c r="L7942" i="4"/>
  <c r="L8047" i="4"/>
  <c r="L8152" i="4"/>
  <c r="L8240" i="4"/>
  <c r="L8305" i="4"/>
  <c r="L8366" i="4"/>
  <c r="L8411" i="4"/>
  <c r="L8455" i="4"/>
  <c r="L8497" i="4"/>
  <c r="L8541" i="4"/>
  <c r="L8584" i="4"/>
  <c r="L8625" i="4"/>
  <c r="L8661" i="4"/>
  <c r="L8697" i="4"/>
  <c r="L8733" i="4"/>
  <c r="L8769" i="4"/>
  <c r="L8805" i="4"/>
  <c r="L8841" i="4"/>
  <c r="L8877" i="4"/>
  <c r="L8910" i="4"/>
  <c r="L8937" i="4"/>
  <c r="L8962" i="4"/>
  <c r="L8986" i="4"/>
  <c r="L9010" i="4"/>
  <c r="L9034" i="4"/>
  <c r="L9056" i="4"/>
  <c r="L9075" i="4"/>
  <c r="L9092" i="4"/>
  <c r="L9111" i="4"/>
  <c r="L9128" i="4"/>
  <c r="L9142" i="4"/>
  <c r="L9157" i="4"/>
  <c r="L9172" i="4"/>
  <c r="L9186" i="4"/>
  <c r="L9200" i="4"/>
  <c r="L9214" i="4"/>
  <c r="L9229" i="4"/>
  <c r="L9244" i="4"/>
  <c r="L9258" i="4"/>
  <c r="L9272" i="4"/>
  <c r="L9286" i="4"/>
  <c r="L9301" i="4"/>
  <c r="L9314" i="4"/>
  <c r="L9327" i="4"/>
  <c r="L9340" i="4"/>
  <c r="L9353" i="4"/>
  <c r="L9366" i="4"/>
  <c r="L9379" i="4"/>
  <c r="L9392" i="4"/>
  <c r="L9405" i="4"/>
  <c r="L9418" i="4"/>
  <c r="L9431" i="4"/>
  <c r="L9445" i="4"/>
  <c r="L9458" i="4"/>
  <c r="L9471" i="4"/>
  <c r="L9484" i="4"/>
  <c r="L9497" i="4"/>
  <c r="L9510" i="4"/>
  <c r="L9523" i="4"/>
  <c r="L9536" i="4"/>
  <c r="L9549" i="4"/>
  <c r="L9562" i="4"/>
  <c r="L9575" i="4"/>
  <c r="L9589" i="4"/>
  <c r="L9602" i="4"/>
  <c r="L9615" i="4"/>
  <c r="L9628" i="4"/>
  <c r="L9641" i="4"/>
  <c r="L9654" i="4"/>
  <c r="L9667" i="4"/>
  <c r="L9680" i="4"/>
  <c r="L9693" i="4"/>
  <c r="L9706" i="4"/>
  <c r="L9719" i="4"/>
  <c r="L9733" i="4"/>
  <c r="L9746" i="4"/>
  <c r="L9759" i="4"/>
  <c r="L9772" i="4"/>
  <c r="L9785" i="4"/>
  <c r="L9798" i="4"/>
  <c r="L9811" i="4"/>
  <c r="L9824" i="4"/>
  <c r="L9837" i="4"/>
  <c r="L9850" i="4"/>
  <c r="L9863" i="4"/>
  <c r="L9877" i="4"/>
  <c r="L9890" i="4"/>
  <c r="L9902" i="4"/>
  <c r="L9914" i="4"/>
  <c r="L9926" i="4"/>
  <c r="L9938" i="4"/>
  <c r="L9950" i="4"/>
  <c r="L9962" i="4"/>
  <c r="L9974" i="4"/>
  <c r="L9986" i="4"/>
  <c r="L9998" i="4"/>
  <c r="L10010" i="4"/>
  <c r="L10022" i="4"/>
  <c r="L10034" i="4"/>
  <c r="L10046" i="4"/>
  <c r="L10058" i="4"/>
  <c r="L10070" i="4"/>
  <c r="L10082" i="4"/>
  <c r="L10094" i="4"/>
  <c r="L10106" i="4"/>
  <c r="L10118" i="4"/>
  <c r="L10130" i="4"/>
  <c r="L10142" i="4"/>
  <c r="L10154" i="4"/>
  <c r="L10166" i="4"/>
  <c r="L10178" i="4"/>
  <c r="L10190" i="4"/>
  <c r="L10202" i="4"/>
  <c r="L10214" i="4"/>
  <c r="L10226" i="4"/>
  <c r="L10238" i="4"/>
  <c r="L10250" i="4"/>
  <c r="L10262" i="4"/>
  <c r="L10274" i="4"/>
  <c r="L10286" i="4"/>
  <c r="L10298" i="4"/>
  <c r="L10310" i="4"/>
  <c r="L10322" i="4"/>
  <c r="L10334" i="4"/>
  <c r="L10346" i="4"/>
  <c r="L10358" i="4"/>
  <c r="L10370" i="4"/>
  <c r="L10382" i="4"/>
  <c r="L10394" i="4"/>
  <c r="L10406" i="4"/>
  <c r="L10418" i="4"/>
  <c r="L10430" i="4"/>
  <c r="L10442" i="4"/>
  <c r="L10454" i="4"/>
  <c r="L10466" i="4"/>
  <c r="L10478" i="4"/>
  <c r="L10490" i="4"/>
  <c r="L10502" i="4"/>
  <c r="L10514" i="4"/>
  <c r="L10526" i="4"/>
  <c r="L10538" i="4"/>
  <c r="L10550" i="4"/>
  <c r="L10562" i="4"/>
  <c r="L10574" i="4"/>
  <c r="L10586" i="4"/>
  <c r="L10598" i="4"/>
  <c r="L10610" i="4"/>
  <c r="L10622" i="4"/>
  <c r="L10503" i="4"/>
  <c r="L10563" i="4"/>
  <c r="L10611" i="4"/>
  <c r="L9368" i="4"/>
  <c r="L9460" i="4"/>
  <c r="L9486" i="4"/>
  <c r="L9551" i="4"/>
  <c r="L9591" i="4"/>
  <c r="L9617" i="4"/>
  <c r="L9656" i="4"/>
  <c r="L9695" i="4"/>
  <c r="L9735" i="4"/>
  <c r="L9774" i="4"/>
  <c r="L9800" i="4"/>
  <c r="L9839" i="4"/>
  <c r="L9879" i="4"/>
  <c r="L9916" i="4"/>
  <c r="L9940" i="4"/>
  <c r="L9976" i="4"/>
  <c r="L10000" i="4"/>
  <c r="L10036" i="4"/>
  <c r="L10072" i="4"/>
  <c r="L10108" i="4"/>
  <c r="L10144" i="4"/>
  <c r="L10180" i="4"/>
  <c r="L10216" i="4"/>
  <c r="L6524" i="4"/>
  <c r="L7085" i="4"/>
  <c r="L7364" i="4"/>
  <c r="L7578" i="4"/>
  <c r="L7729" i="4"/>
  <c r="L7857" i="4"/>
  <c r="L7965" i="4"/>
  <c r="L8070" i="4"/>
  <c r="L8173" i="4"/>
  <c r="L8254" i="4"/>
  <c r="L8318" i="4"/>
  <c r="L8368" i="4"/>
  <c r="L8412" i="4"/>
  <c r="L8456" i="4"/>
  <c r="L8499" i="4"/>
  <c r="L8542" i="4"/>
  <c r="L8586" i="4"/>
  <c r="L8626" i="4"/>
  <c r="L8662" i="4"/>
  <c r="L8698" i="4"/>
  <c r="L8734" i="4"/>
  <c r="L8770" i="4"/>
  <c r="L8806" i="4"/>
  <c r="L8842" i="4"/>
  <c r="L8878" i="4"/>
  <c r="L8912" i="4"/>
  <c r="L8938" i="4"/>
  <c r="L8965" i="4"/>
  <c r="L8989" i="4"/>
  <c r="L9013" i="4"/>
  <c r="L9037" i="4"/>
  <c r="L9057" i="4"/>
  <c r="L9076" i="4"/>
  <c r="L9093" i="4"/>
  <c r="L9112" i="4"/>
  <c r="L9129" i="4"/>
  <c r="L9143" i="4"/>
  <c r="L9159" i="4"/>
  <c r="L9173" i="4"/>
  <c r="L9187" i="4"/>
  <c r="L9201" i="4"/>
  <c r="L9215" i="4"/>
  <c r="L9231" i="4"/>
  <c r="L9245" i="4"/>
  <c r="L9259" i="4"/>
  <c r="L9273" i="4"/>
  <c r="L9287" i="4"/>
  <c r="L9302" i="4"/>
  <c r="L9315" i="4"/>
  <c r="L9328" i="4"/>
  <c r="L9341" i="4"/>
  <c r="L9354" i="4"/>
  <c r="L9367" i="4"/>
  <c r="L9380" i="4"/>
  <c r="L9393" i="4"/>
  <c r="L9406" i="4"/>
  <c r="L9419" i="4"/>
  <c r="L9433" i="4"/>
  <c r="L9446" i="4"/>
  <c r="L9459" i="4"/>
  <c r="L9472" i="4"/>
  <c r="L9485" i="4"/>
  <c r="L9498" i="4"/>
  <c r="L9511" i="4"/>
  <c r="L9524" i="4"/>
  <c r="L9537" i="4"/>
  <c r="L9550" i="4"/>
  <c r="L9563" i="4"/>
  <c r="L9577" i="4"/>
  <c r="L9590" i="4"/>
  <c r="L9603" i="4"/>
  <c r="L9616" i="4"/>
  <c r="L9629" i="4"/>
  <c r="L9642" i="4"/>
  <c r="L9655" i="4"/>
  <c r="L9668" i="4"/>
  <c r="L9681" i="4"/>
  <c r="L9694" i="4"/>
  <c r="L9707" i="4"/>
  <c r="L9721" i="4"/>
  <c r="L9734" i="4"/>
  <c r="L9747" i="4"/>
  <c r="L9760" i="4"/>
  <c r="L9773" i="4"/>
  <c r="L9786" i="4"/>
  <c r="L9799" i="4"/>
  <c r="L9812" i="4"/>
  <c r="L9825" i="4"/>
  <c r="L9838" i="4"/>
  <c r="L9851" i="4"/>
  <c r="L9865" i="4"/>
  <c r="L9878" i="4"/>
  <c r="L9891" i="4"/>
  <c r="L9903" i="4"/>
  <c r="L9915" i="4"/>
  <c r="L9927" i="4"/>
  <c r="L9939" i="4"/>
  <c r="L9951" i="4"/>
  <c r="L9963" i="4"/>
  <c r="L9975" i="4"/>
  <c r="L9987" i="4"/>
  <c r="L9999" i="4"/>
  <c r="L10011" i="4"/>
  <c r="L10023" i="4"/>
  <c r="L10035" i="4"/>
  <c r="L10047" i="4"/>
  <c r="L10059" i="4"/>
  <c r="L10071" i="4"/>
  <c r="L10083" i="4"/>
  <c r="L10095" i="4"/>
  <c r="L10107" i="4"/>
  <c r="L10119" i="4"/>
  <c r="L10131" i="4"/>
  <c r="L10143" i="4"/>
  <c r="L10155" i="4"/>
  <c r="L10167" i="4"/>
  <c r="L10179" i="4"/>
  <c r="L10191" i="4"/>
  <c r="L10203" i="4"/>
  <c r="L10215" i="4"/>
  <c r="L10227" i="4"/>
  <c r="L10239" i="4"/>
  <c r="L10251" i="4"/>
  <c r="L10263" i="4"/>
  <c r="L10275" i="4"/>
  <c r="L10287" i="4"/>
  <c r="L10299" i="4"/>
  <c r="L10311" i="4"/>
  <c r="L10323" i="4"/>
  <c r="L10335" i="4"/>
  <c r="L10347" i="4"/>
  <c r="L10359" i="4"/>
  <c r="L10371" i="4"/>
  <c r="L10383" i="4"/>
  <c r="L10395" i="4"/>
  <c r="L10407" i="4"/>
  <c r="L10419" i="4"/>
  <c r="L10431" i="4"/>
  <c r="L10455" i="4"/>
  <c r="L10467" i="4"/>
  <c r="L10491" i="4"/>
  <c r="L10527" i="4"/>
  <c r="L10587" i="4"/>
  <c r="L9394" i="4"/>
  <c r="L9499" i="4"/>
  <c r="L9578" i="4"/>
  <c r="L9630" i="4"/>
  <c r="L9682" i="4"/>
  <c r="L9722" i="4"/>
  <c r="L9761" i="4"/>
  <c r="L9813" i="4"/>
  <c r="L9853" i="4"/>
  <c r="L9892" i="4"/>
  <c r="L9964" i="4"/>
  <c r="L10012" i="4"/>
  <c r="L10048" i="4"/>
  <c r="L10084" i="4"/>
  <c r="L10120" i="4"/>
  <c r="L10156" i="4"/>
  <c r="L10192" i="4"/>
  <c r="L10228" i="4"/>
  <c r="L6526" i="4"/>
  <c r="L7086" i="4"/>
  <c r="L7376" i="4"/>
  <c r="L7585" i="4"/>
  <c r="L7730" i="4"/>
  <c r="L7858" i="4"/>
  <c r="L7967" i="4"/>
  <c r="L8072" i="4"/>
  <c r="L8175" i="4"/>
  <c r="L8255" i="4"/>
  <c r="L8319" i="4"/>
  <c r="L8371" i="4"/>
  <c r="L8416" i="4"/>
  <c r="L8459" i="4"/>
  <c r="L8503" i="4"/>
  <c r="L8545" i="4"/>
  <c r="L8589" i="4"/>
  <c r="L8629" i="4"/>
  <c r="L8665" i="4"/>
  <c r="L8701" i="4"/>
  <c r="L8737" i="4"/>
  <c r="L8773" i="4"/>
  <c r="L8809" i="4"/>
  <c r="L8845" i="4"/>
  <c r="L8881" i="4"/>
  <c r="L8913" i="4"/>
  <c r="L8941" i="4"/>
  <c r="L8967" i="4"/>
  <c r="L8991" i="4"/>
  <c r="L9015" i="4"/>
  <c r="L9039" i="4"/>
  <c r="L9058" i="4"/>
  <c r="L9077" i="4"/>
  <c r="L9094" i="4"/>
  <c r="L9113" i="4"/>
  <c r="L9130" i="4"/>
  <c r="L9145" i="4"/>
  <c r="L9160" i="4"/>
  <c r="L9174" i="4"/>
  <c r="L9188" i="4"/>
  <c r="L9202" i="4"/>
  <c r="L9217" i="4"/>
  <c r="L9232" i="4"/>
  <c r="L9246" i="4"/>
  <c r="L9260" i="4"/>
  <c r="L9274" i="4"/>
  <c r="L9289" i="4"/>
  <c r="L9303" i="4"/>
  <c r="L9316" i="4"/>
  <c r="L9329" i="4"/>
  <c r="L9342" i="4"/>
  <c r="L9355" i="4"/>
  <c r="L6527" i="4"/>
  <c r="L7101" i="4"/>
  <c r="L7379" i="4"/>
  <c r="L7586" i="4"/>
  <c r="L7731" i="4"/>
  <c r="L7863" i="4"/>
  <c r="L7969" i="4"/>
  <c r="L8073" i="4"/>
  <c r="L8176" i="4"/>
  <c r="L8257" i="4"/>
  <c r="L8320" i="4"/>
  <c r="L8381" i="4"/>
  <c r="L8424" i="4"/>
  <c r="L8468" i="4"/>
  <c r="L8511" i="4"/>
  <c r="L8554" i="4"/>
  <c r="L8598" i="4"/>
  <c r="L8636" i="4"/>
  <c r="L8672" i="4"/>
  <c r="L8708" i="4"/>
  <c r="L8744" i="4"/>
  <c r="L8780" i="4"/>
  <c r="L8816" i="4"/>
  <c r="L8852" i="4"/>
  <c r="L8888" i="4"/>
  <c r="L8914" i="4"/>
  <c r="L8946" i="4"/>
  <c r="L8970" i="4"/>
  <c r="L8994" i="4"/>
  <c r="L9018" i="4"/>
  <c r="L9042" i="4"/>
  <c r="L9061" i="4"/>
  <c r="L9078" i="4"/>
  <c r="L9097" i="4"/>
  <c r="L9114" i="4"/>
  <c r="L9131" i="4"/>
  <c r="L9147" i="4"/>
  <c r="L9161" i="4"/>
  <c r="L9175" i="4"/>
  <c r="L9189" i="4"/>
  <c r="L9203" i="4"/>
  <c r="L9219" i="4"/>
  <c r="L9233" i="4"/>
  <c r="L9247" i="4"/>
  <c r="L9261" i="4"/>
  <c r="L9275" i="4"/>
  <c r="L9291" i="4"/>
  <c r="L9304" i="4"/>
  <c r="L9317" i="4"/>
  <c r="L9330" i="4"/>
  <c r="L9343" i="4"/>
  <c r="L9356" i="4"/>
  <c r="L9369" i="4"/>
  <c r="L9382" i="4"/>
  <c r="L9395" i="4"/>
  <c r="L9409" i="4"/>
  <c r="L9422" i="4"/>
  <c r="L9435" i="4"/>
  <c r="L9448" i="4"/>
  <c r="L9461" i="4"/>
  <c r="L9474" i="4"/>
  <c r="L9487" i="4"/>
  <c r="L9500" i="4"/>
  <c r="L9513" i="4"/>
  <c r="L9526" i="4"/>
  <c r="L9539" i="4"/>
  <c r="L9553" i="4"/>
  <c r="L9566" i="4"/>
  <c r="L9579" i="4"/>
  <c r="L9592" i="4"/>
  <c r="L9605" i="4"/>
  <c r="L9618" i="4"/>
  <c r="L9631" i="4"/>
  <c r="L9644" i="4"/>
  <c r="L9657" i="4"/>
  <c r="L9670" i="4"/>
  <c r="L9683" i="4"/>
  <c r="L9697" i="4"/>
  <c r="L9710" i="4"/>
  <c r="L9723" i="4"/>
  <c r="L9736" i="4"/>
  <c r="L9749" i="4"/>
  <c r="L9762" i="4"/>
  <c r="L9775" i="4"/>
  <c r="L9788" i="4"/>
  <c r="L9801" i="4"/>
  <c r="L9814" i="4"/>
  <c r="L9827" i="4"/>
  <c r="L9841" i="4"/>
  <c r="L9854" i="4"/>
  <c r="L9867" i="4"/>
  <c r="L9880" i="4"/>
  <c r="L9893" i="4"/>
  <c r="L9905" i="4"/>
  <c r="L9917" i="4"/>
  <c r="L9929" i="4"/>
  <c r="L9941" i="4"/>
  <c r="L9953" i="4"/>
  <c r="L9965" i="4"/>
  <c r="L9977" i="4"/>
  <c r="L9989" i="4"/>
  <c r="L10001" i="4"/>
  <c r="L10013" i="4"/>
  <c r="L10025" i="4"/>
  <c r="L10037" i="4"/>
  <c r="L10049" i="4"/>
  <c r="L10061" i="4"/>
  <c r="L10073" i="4"/>
  <c r="L10085" i="4"/>
  <c r="L10097" i="4"/>
  <c r="L10109" i="4"/>
  <c r="L10121" i="4"/>
  <c r="L10133" i="4"/>
  <c r="L10145" i="4"/>
  <c r="L10157" i="4"/>
  <c r="L10169" i="4"/>
  <c r="L10181" i="4"/>
  <c r="L10193" i="4"/>
  <c r="L10205" i="4"/>
  <c r="L10217" i="4"/>
  <c r="L10229" i="4"/>
  <c r="L10241" i="4"/>
  <c r="L10253" i="4"/>
  <c r="L10265" i="4"/>
  <c r="L10277" i="4"/>
  <c r="L10289" i="4"/>
  <c r="L10301" i="4"/>
  <c r="L10313" i="4"/>
  <c r="L10325" i="4"/>
  <c r="L10337" i="4"/>
  <c r="L10349" i="4"/>
  <c r="L10361" i="4"/>
  <c r="L10373" i="4"/>
  <c r="L10385" i="4"/>
  <c r="L10397" i="4"/>
  <c r="L10409" i="4"/>
  <c r="L10421" i="4"/>
  <c r="L10433" i="4"/>
  <c r="L10445" i="4"/>
  <c r="L10457" i="4"/>
  <c r="L10469" i="4"/>
  <c r="L10481" i="4"/>
  <c r="L10493" i="4"/>
  <c r="L10505" i="4"/>
  <c r="L10517" i="4"/>
  <c r="L10529" i="4"/>
  <c r="L10541" i="4"/>
  <c r="L10553" i="4"/>
  <c r="L10565" i="4"/>
  <c r="L10577" i="4"/>
  <c r="L10589" i="4"/>
  <c r="L10601" i="4"/>
  <c r="L10613" i="4"/>
  <c r="L10625" i="4"/>
  <c r="L6722" i="4"/>
  <c r="L7163" i="4"/>
  <c r="L7435" i="4"/>
  <c r="L7621" i="4"/>
  <c r="L7759" i="4"/>
  <c r="L7887" i="4"/>
  <c r="L7991" i="4"/>
  <c r="L8096" i="4"/>
  <c r="L8192" i="4"/>
  <c r="L8270" i="4"/>
  <c r="L8333" i="4"/>
  <c r="L8382" i="4"/>
  <c r="L8425" i="4"/>
  <c r="L8469" i="4"/>
  <c r="L8512" i="4"/>
  <c r="L8555" i="4"/>
  <c r="L6731" i="4"/>
  <c r="L7994" i="4"/>
  <c r="L8427" i="4"/>
  <c r="L8638" i="4"/>
  <c r="L8782" i="4"/>
  <c r="L8922" i="4"/>
  <c r="L9021" i="4"/>
  <c r="L9100" i="4"/>
  <c r="L9163" i="4"/>
  <c r="L9209" i="4"/>
  <c r="L9251" i="4"/>
  <c r="L9295" i="4"/>
  <c r="L9334" i="4"/>
  <c r="L9374" i="4"/>
  <c r="L9413" i="4"/>
  <c r="L9452" i="4"/>
  <c r="L9491" i="4"/>
  <c r="L9527" i="4"/>
  <c r="L9556" i="4"/>
  <c r="L9586" i="4"/>
  <c r="L9620" i="4"/>
  <c r="L9649" i="4"/>
  <c r="L9685" i="4"/>
  <c r="L9713" i="4"/>
  <c r="L9743" i="4"/>
  <c r="L9777" i="4"/>
  <c r="L9806" i="4"/>
  <c r="L9842" i="4"/>
  <c r="L9870" i="4"/>
  <c r="L9900" i="4"/>
  <c r="L9931" i="4"/>
  <c r="L9957" i="4"/>
  <c r="L9990" i="4"/>
  <c r="L10016" i="4"/>
  <c r="L10044" i="4"/>
  <c r="L10075" i="4"/>
  <c r="L10101" i="4"/>
  <c r="L10134" i="4"/>
  <c r="L10160" i="4"/>
  <c r="L10188" i="4"/>
  <c r="L10219" i="4"/>
  <c r="L10244" i="4"/>
  <c r="L10268" i="4"/>
  <c r="L10292" i="4"/>
  <c r="L10316" i="4"/>
  <c r="L10340" i="4"/>
  <c r="L10364" i="4"/>
  <c r="L10388" i="4"/>
  <c r="L10412" i="4"/>
  <c r="L10436" i="4"/>
  <c r="L10460" i="4"/>
  <c r="L10484" i="4"/>
  <c r="L10508" i="4"/>
  <c r="L10532" i="4"/>
  <c r="L10556" i="4"/>
  <c r="L10580" i="4"/>
  <c r="L10604" i="4"/>
  <c r="L10351" i="4"/>
  <c r="L10495" i="4"/>
  <c r="L10591" i="4"/>
  <c r="L10449" i="4"/>
  <c r="L10545" i="4"/>
  <c r="L8600" i="4"/>
  <c r="L9766" i="4"/>
  <c r="L10183" i="4"/>
  <c r="L10432" i="4"/>
  <c r="L10600" i="4"/>
  <c r="L10015" i="4"/>
  <c r="L10267" i="4"/>
  <c r="L10315" i="4"/>
  <c r="L10531" i="4"/>
  <c r="L6735" i="4"/>
  <c r="L7995" i="4"/>
  <c r="L8431" i="4"/>
  <c r="L8641" i="4"/>
  <c r="L8785" i="4"/>
  <c r="L8924" i="4"/>
  <c r="L9022" i="4"/>
  <c r="L9101" i="4"/>
  <c r="L9164" i="4"/>
  <c r="L9220" i="4"/>
  <c r="L9262" i="4"/>
  <c r="L9305" i="4"/>
  <c r="L9344" i="4"/>
  <c r="L9383" i="4"/>
  <c r="L9423" i="4"/>
  <c r="L9462" i="4"/>
  <c r="L9495" i="4"/>
  <c r="L9529" i="4"/>
  <c r="L9557" i="4"/>
  <c r="L9593" i="4"/>
  <c r="L9621" i="4"/>
  <c r="L9652" i="4"/>
  <c r="L9686" i="4"/>
  <c r="L9714" i="4"/>
  <c r="L9750" i="4"/>
  <c r="L9778" i="4"/>
  <c r="L9809" i="4"/>
  <c r="L9843" i="4"/>
  <c r="L9871" i="4"/>
  <c r="L9906" i="4"/>
  <c r="L9932" i="4"/>
  <c r="L9960" i="4"/>
  <c r="L9991" i="4"/>
  <c r="L10017" i="4"/>
  <c r="L10050" i="4"/>
  <c r="L10076" i="4"/>
  <c r="L10104" i="4"/>
  <c r="L10135" i="4"/>
  <c r="L10161" i="4"/>
  <c r="L10194" i="4"/>
  <c r="L10220" i="4"/>
  <c r="L10245" i="4"/>
  <c r="L10269" i="4"/>
  <c r="L10293" i="4"/>
  <c r="L10317" i="4"/>
  <c r="L10341" i="4"/>
  <c r="L10365" i="4"/>
  <c r="L10389" i="4"/>
  <c r="L10413" i="4"/>
  <c r="L10437" i="4"/>
  <c r="L10461" i="4"/>
  <c r="L10485" i="4"/>
  <c r="L10509" i="4"/>
  <c r="L10533" i="4"/>
  <c r="L10557" i="4"/>
  <c r="L10581" i="4"/>
  <c r="L10605" i="4"/>
  <c r="L9967" i="4"/>
  <c r="L10111" i="4"/>
  <c r="L10196" i="4"/>
  <c r="L10252" i="4"/>
  <c r="L10324" i="4"/>
  <c r="L10372" i="4"/>
  <c r="L10444" i="4"/>
  <c r="L10492" i="4"/>
  <c r="L10540" i="4"/>
  <c r="L10612" i="4"/>
  <c r="L10446" i="4"/>
  <c r="L10494" i="4"/>
  <c r="L10542" i="4"/>
  <c r="L10255" i="4"/>
  <c r="L10375" i="4"/>
  <c r="L10519" i="4"/>
  <c r="L10615" i="4"/>
  <c r="L10593" i="4"/>
  <c r="L9205" i="4"/>
  <c r="L9704" i="4"/>
  <c r="L9895" i="4"/>
  <c r="L10039" i="4"/>
  <c r="L10209" i="4"/>
  <c r="L10480" i="4"/>
  <c r="L9956" i="4"/>
  <c r="L10218" i="4"/>
  <c r="L10387" i="4"/>
  <c r="L10579" i="4"/>
  <c r="L7164" i="4"/>
  <c r="L8098" i="4"/>
  <c r="L8470" i="4"/>
  <c r="L8673" i="4"/>
  <c r="L8817" i="4"/>
  <c r="L8948" i="4"/>
  <c r="L9044" i="4"/>
  <c r="L9116" i="4"/>
  <c r="L9176" i="4"/>
  <c r="L9221" i="4"/>
  <c r="L9263" i="4"/>
  <c r="L9306" i="4"/>
  <c r="L9345" i="4"/>
  <c r="L9385" i="4"/>
  <c r="L9424" i="4"/>
  <c r="L9463" i="4"/>
  <c r="L9501" i="4"/>
  <c r="L9530" i="4"/>
  <c r="L9560" i="4"/>
  <c r="L9594" i="4"/>
  <c r="L9622" i="4"/>
  <c r="L9658" i="4"/>
  <c r="L9687" i="4"/>
  <c r="L9717" i="4"/>
  <c r="L9751" i="4"/>
  <c r="L9779" i="4"/>
  <c r="L9815" i="4"/>
  <c r="L9844" i="4"/>
  <c r="L9874" i="4"/>
  <c r="L9907" i="4"/>
  <c r="L9933" i="4"/>
  <c r="L9966" i="4"/>
  <c r="L9992" i="4"/>
  <c r="L10020" i="4"/>
  <c r="L10051" i="4"/>
  <c r="L10077" i="4"/>
  <c r="L10110" i="4"/>
  <c r="L10136" i="4"/>
  <c r="L10164" i="4"/>
  <c r="L10195" i="4"/>
  <c r="L10221" i="4"/>
  <c r="L10248" i="4"/>
  <c r="L10272" i="4"/>
  <c r="L10296" i="4"/>
  <c r="L10320" i="4"/>
  <c r="L10344" i="4"/>
  <c r="L10368" i="4"/>
  <c r="L10392" i="4"/>
  <c r="L10416" i="4"/>
  <c r="L10440" i="4"/>
  <c r="L10464" i="4"/>
  <c r="L10488" i="4"/>
  <c r="L10512" i="4"/>
  <c r="L10536" i="4"/>
  <c r="L10560" i="4"/>
  <c r="L10584" i="4"/>
  <c r="L10608" i="4"/>
  <c r="L9993" i="4"/>
  <c r="L10137" i="4"/>
  <c r="L10224" i="4"/>
  <c r="L10276" i="4"/>
  <c r="L10348" i="4"/>
  <c r="L10396" i="4"/>
  <c r="L10468" i="4"/>
  <c r="L10516" i="4"/>
  <c r="L10564" i="4"/>
  <c r="L10422" i="4"/>
  <c r="L10518" i="4"/>
  <c r="L10566" i="4"/>
  <c r="L10614" i="4"/>
  <c r="L10231" i="4"/>
  <c r="L10399" i="4"/>
  <c r="L10543" i="4"/>
  <c r="L10425" i="4"/>
  <c r="L10497" i="4"/>
  <c r="L9081" i="4"/>
  <c r="L9581" i="4"/>
  <c r="L9861" i="4"/>
  <c r="L10065" i="4"/>
  <c r="L10264" i="4"/>
  <c r="L10360" i="4"/>
  <c r="L10504" i="4"/>
  <c r="L9869" i="4"/>
  <c r="L10185" i="4"/>
  <c r="L10411" i="4"/>
  <c r="L7176" i="4"/>
  <c r="L8099" i="4"/>
  <c r="L8473" i="4"/>
  <c r="L8674" i="4"/>
  <c r="L8818" i="4"/>
  <c r="L8949" i="4"/>
  <c r="L9045" i="4"/>
  <c r="L9117" i="4"/>
  <c r="L9177" i="4"/>
  <c r="L9222" i="4"/>
  <c r="L9265" i="4"/>
  <c r="L9307" i="4"/>
  <c r="L9346" i="4"/>
  <c r="L9386" i="4"/>
  <c r="L9425" i="4"/>
  <c r="L9464" i="4"/>
  <c r="L9502" i="4"/>
  <c r="L9531" i="4"/>
  <c r="L9567" i="4"/>
  <c r="L9595" i="4"/>
  <c r="L9626" i="4"/>
  <c r="L9659" i="4"/>
  <c r="L9688" i="4"/>
  <c r="L9724" i="4"/>
  <c r="L9752" i="4"/>
  <c r="L9783" i="4"/>
  <c r="L9817" i="4"/>
  <c r="L9845" i="4"/>
  <c r="L9881" i="4"/>
  <c r="L9908" i="4"/>
  <c r="L9936" i="4"/>
  <c r="L10026" i="4"/>
  <c r="L10052" i="4"/>
  <c r="L10080" i="4"/>
  <c r="L10170" i="4"/>
  <c r="L10300" i="4"/>
  <c r="L10420" i="4"/>
  <c r="L10588" i="4"/>
  <c r="L10279" i="4"/>
  <c r="L10471" i="4"/>
  <c r="L10569" i="4"/>
  <c r="L8997" i="4"/>
  <c r="L9645" i="4"/>
  <c r="L9831" i="4"/>
  <c r="L9980" i="4"/>
  <c r="L10124" i="4"/>
  <c r="L10288" i="4"/>
  <c r="L10552" i="4"/>
  <c r="L10041" i="4"/>
  <c r="L10291" i="4"/>
  <c r="L10483" i="4"/>
  <c r="L7436" i="4"/>
  <c r="L8198" i="4"/>
  <c r="L8514" i="4"/>
  <c r="L8677" i="4"/>
  <c r="L8821" i="4"/>
  <c r="L8950" i="4"/>
  <c r="L9046" i="4"/>
  <c r="L9118" i="4"/>
  <c r="L9178" i="4"/>
  <c r="L9223" i="4"/>
  <c r="L9267" i="4"/>
  <c r="L9308" i="4"/>
  <c r="L9347" i="4"/>
  <c r="L9387" i="4"/>
  <c r="L9426" i="4"/>
  <c r="L9465" i="4"/>
  <c r="L9503" i="4"/>
  <c r="L9534" i="4"/>
  <c r="L9568" i="4"/>
  <c r="L9596" i="4"/>
  <c r="L9632" i="4"/>
  <c r="L9661" i="4"/>
  <c r="L9691" i="4"/>
  <c r="L9725" i="4"/>
  <c r="L9753" i="4"/>
  <c r="L9789" i="4"/>
  <c r="L9818" i="4"/>
  <c r="L9848" i="4"/>
  <c r="L9882" i="4"/>
  <c r="L9909" i="4"/>
  <c r="L9942" i="4"/>
  <c r="L9968" i="4"/>
  <c r="L9996" i="4"/>
  <c r="L10027" i="4"/>
  <c r="L10053" i="4"/>
  <c r="L10086" i="4"/>
  <c r="L10112" i="4"/>
  <c r="L10140" i="4"/>
  <c r="L10171" i="4"/>
  <c r="L10197" i="4"/>
  <c r="L10230" i="4"/>
  <c r="L10254" i="4"/>
  <c r="L10278" i="4"/>
  <c r="L10302" i="4"/>
  <c r="L10326" i="4"/>
  <c r="L10350" i="4"/>
  <c r="L10374" i="4"/>
  <c r="L10398" i="4"/>
  <c r="L10470" i="4"/>
  <c r="L10590" i="4"/>
  <c r="L10327" i="4"/>
  <c r="L10447" i="4"/>
  <c r="L10567" i="4"/>
  <c r="L10521" i="4"/>
  <c r="L8746" i="4"/>
  <c r="L9609" i="4"/>
  <c r="L10098" i="4"/>
  <c r="L10408" i="4"/>
  <c r="L9984" i="4"/>
  <c r="L10507" i="4"/>
  <c r="L7448" i="4"/>
  <c r="L8199" i="4"/>
  <c r="L8517" i="4"/>
  <c r="L8709" i="4"/>
  <c r="L8853" i="4"/>
  <c r="L8972" i="4"/>
  <c r="L9063" i="4"/>
  <c r="L9133" i="4"/>
  <c r="L9190" i="4"/>
  <c r="L9234" i="4"/>
  <c r="L9277" i="4"/>
  <c r="L9318" i="4"/>
  <c r="L9357" i="4"/>
  <c r="L9397" i="4"/>
  <c r="L9436" i="4"/>
  <c r="L9475" i="4"/>
  <c r="L9505" i="4"/>
  <c r="L9541" i="4"/>
  <c r="L9569" i="4"/>
  <c r="L9599" i="4"/>
  <c r="L9633" i="4"/>
  <c r="L9662" i="4"/>
  <c r="L9698" i="4"/>
  <c r="L9726" i="4"/>
  <c r="L9757" i="4"/>
  <c r="L9790" i="4"/>
  <c r="L9819" i="4"/>
  <c r="L9855" i="4"/>
  <c r="L9883" i="4"/>
  <c r="L9912" i="4"/>
  <c r="L9943" i="4"/>
  <c r="L9969" i="4"/>
  <c r="L10002" i="4"/>
  <c r="L10028" i="4"/>
  <c r="L10056" i="4"/>
  <c r="L10087" i="4"/>
  <c r="L10113" i="4"/>
  <c r="L10146" i="4"/>
  <c r="L10172" i="4"/>
  <c r="L10200" i="4"/>
  <c r="L10303" i="4"/>
  <c r="L10423" i="4"/>
  <c r="L8335" i="4"/>
  <c r="L9738" i="4"/>
  <c r="L10240" i="4"/>
  <c r="L10528" i="4"/>
  <c r="L9930" i="4"/>
  <c r="L10339" i="4"/>
  <c r="L7625" i="4"/>
  <c r="L8271" i="4"/>
  <c r="L8556" i="4"/>
  <c r="L8710" i="4"/>
  <c r="L8854" i="4"/>
  <c r="L8973" i="4"/>
  <c r="L9064" i="4"/>
  <c r="L9135" i="4"/>
  <c r="L9191" i="4"/>
  <c r="L9235" i="4"/>
  <c r="L9279" i="4"/>
  <c r="L9319" i="4"/>
  <c r="L9358" i="4"/>
  <c r="L9398" i="4"/>
  <c r="L9437" i="4"/>
  <c r="L9476" i="4"/>
  <c r="L9508" i="4"/>
  <c r="L9542" i="4"/>
  <c r="L9570" i="4"/>
  <c r="L9606" i="4"/>
  <c r="L9634" i="4"/>
  <c r="L9665" i="4"/>
  <c r="L9699" i="4"/>
  <c r="L9727" i="4"/>
  <c r="L9763" i="4"/>
  <c r="L9791" i="4"/>
  <c r="L9822" i="4"/>
  <c r="L9856" i="4"/>
  <c r="L9884" i="4"/>
  <c r="L9918" i="4"/>
  <c r="L9944" i="4"/>
  <c r="L9972" i="4"/>
  <c r="L10003" i="4"/>
  <c r="L10029" i="4"/>
  <c r="L10062" i="4"/>
  <c r="L10088" i="4"/>
  <c r="L10116" i="4"/>
  <c r="L10147" i="4"/>
  <c r="L10173" i="4"/>
  <c r="L10206" i="4"/>
  <c r="L10232" i="4"/>
  <c r="L10256" i="4"/>
  <c r="L10280" i="4"/>
  <c r="L10304" i="4"/>
  <c r="L10328" i="4"/>
  <c r="L10352" i="4"/>
  <c r="L10376" i="4"/>
  <c r="L10400" i="4"/>
  <c r="L10424" i="4"/>
  <c r="L10448" i="4"/>
  <c r="L10472" i="4"/>
  <c r="L10496" i="4"/>
  <c r="L10520" i="4"/>
  <c r="L10544" i="4"/>
  <c r="L10568" i="4"/>
  <c r="L10592" i="4"/>
  <c r="L10616" i="4"/>
  <c r="L10004" i="4"/>
  <c r="L10148" i="4"/>
  <c r="L10233" i="4"/>
  <c r="L10329" i="4"/>
  <c r="L10377" i="4"/>
  <c r="L10473" i="4"/>
  <c r="L10617" i="4"/>
  <c r="L9149" i="4"/>
  <c r="L9547" i="4"/>
  <c r="L9921" i="4"/>
  <c r="L10336" i="4"/>
  <c r="L10074" i="4"/>
  <c r="L10363" i="4"/>
  <c r="L10603" i="4"/>
  <c r="L7626" i="4"/>
  <c r="L8273" i="4"/>
  <c r="L8560" i="4"/>
  <c r="L8713" i="4"/>
  <c r="L8857" i="4"/>
  <c r="L8974" i="4"/>
  <c r="L9065" i="4"/>
  <c r="L9136" i="4"/>
  <c r="L9193" i="4"/>
  <c r="L9236" i="4"/>
  <c r="L9280" i="4"/>
  <c r="L9320" i="4"/>
  <c r="L9359" i="4"/>
  <c r="L9399" i="4"/>
  <c r="L9438" i="4"/>
  <c r="L9477" i="4"/>
  <c r="L9514" i="4"/>
  <c r="L9543" i="4"/>
  <c r="L9573" i="4"/>
  <c r="L9607" i="4"/>
  <c r="L9635" i="4"/>
  <c r="L9671" i="4"/>
  <c r="L9700" i="4"/>
  <c r="L9730" i="4"/>
  <c r="L9764" i="4"/>
  <c r="L9793" i="4"/>
  <c r="L9829" i="4"/>
  <c r="L9857" i="4"/>
  <c r="L9887" i="4"/>
  <c r="L9919" i="4"/>
  <c r="L9945" i="4"/>
  <c r="L9978" i="4"/>
  <c r="L10032" i="4"/>
  <c r="L10063" i="4"/>
  <c r="L10089" i="4"/>
  <c r="L10122" i="4"/>
  <c r="L10176" i="4"/>
  <c r="L10207" i="4"/>
  <c r="L10257" i="4"/>
  <c r="L10281" i="4"/>
  <c r="L10305" i="4"/>
  <c r="L10353" i="4"/>
  <c r="L10401" i="4"/>
  <c r="L9292" i="4"/>
  <c r="L9954" i="4"/>
  <c r="L10312" i="4"/>
  <c r="L10624" i="4"/>
  <c r="L10159" i="4"/>
  <c r="L10435" i="4"/>
  <c r="L7766" i="4"/>
  <c r="L8334" i="4"/>
  <c r="L8599" i="4"/>
  <c r="L8745" i="4"/>
  <c r="L8889" i="4"/>
  <c r="L8996" i="4"/>
  <c r="L9080" i="4"/>
  <c r="L9148" i="4"/>
  <c r="L9195" i="4"/>
  <c r="L9237" i="4"/>
  <c r="L9281" i="4"/>
  <c r="L9321" i="4"/>
  <c r="L9361" i="4"/>
  <c r="L9400" i="4"/>
  <c r="L9439" i="4"/>
  <c r="L9478" i="4"/>
  <c r="L9515" i="4"/>
  <c r="L9544" i="4"/>
  <c r="L9580" i="4"/>
  <c r="L9608" i="4"/>
  <c r="L9639" i="4"/>
  <c r="L9673" i="4"/>
  <c r="L9701" i="4"/>
  <c r="L9737" i="4"/>
  <c r="L9765" i="4"/>
  <c r="L9796" i="4"/>
  <c r="L9830" i="4"/>
  <c r="L9858" i="4"/>
  <c r="L9894" i="4"/>
  <c r="L9920" i="4"/>
  <c r="L9948" i="4"/>
  <c r="L9979" i="4"/>
  <c r="L10005" i="4"/>
  <c r="L10038" i="4"/>
  <c r="L10064" i="4"/>
  <c r="L10092" i="4"/>
  <c r="L10123" i="4"/>
  <c r="L10149" i="4"/>
  <c r="L10182" i="4"/>
  <c r="L10208" i="4"/>
  <c r="L10236" i="4"/>
  <c r="L10260" i="4"/>
  <c r="L10284" i="4"/>
  <c r="L10308" i="4"/>
  <c r="L10332" i="4"/>
  <c r="L10356" i="4"/>
  <c r="L10380" i="4"/>
  <c r="L10404" i="4"/>
  <c r="L10428" i="4"/>
  <c r="L10452" i="4"/>
  <c r="L10476" i="4"/>
  <c r="L10500" i="4"/>
  <c r="L10524" i="4"/>
  <c r="L10548" i="4"/>
  <c r="L10572" i="4"/>
  <c r="L10596" i="4"/>
  <c r="L10620" i="4"/>
  <c r="L7767" i="4"/>
  <c r="L8890" i="4"/>
  <c r="L9248" i="4"/>
  <c r="L9331" i="4"/>
  <c r="L9370" i="4"/>
  <c r="L9410" i="4"/>
  <c r="L9449" i="4"/>
  <c r="L9488" i="4"/>
  <c r="L9517" i="4"/>
  <c r="L9674" i="4"/>
  <c r="L9802" i="4"/>
  <c r="L10008" i="4"/>
  <c r="L10152" i="4"/>
  <c r="L10384" i="4"/>
  <c r="L10456" i="4"/>
  <c r="L10576" i="4"/>
  <c r="L10100" i="4"/>
  <c r="L10555" i="4"/>
  <c r="L7889" i="4"/>
  <c r="L8383" i="4"/>
  <c r="L8603" i="4"/>
  <c r="L8749" i="4"/>
  <c r="L8893" i="4"/>
  <c r="L8998" i="4"/>
  <c r="L9082" i="4"/>
  <c r="L9150" i="4"/>
  <c r="L9207" i="4"/>
  <c r="L9249" i="4"/>
  <c r="L9293" i="4"/>
  <c r="L9332" i="4"/>
  <c r="L9371" i="4"/>
  <c r="L9411" i="4"/>
  <c r="L9450" i="4"/>
  <c r="L9489" i="4"/>
  <c r="L9518" i="4"/>
  <c r="L9554" i="4"/>
  <c r="L9582" i="4"/>
  <c r="L9613" i="4"/>
  <c r="L9646" i="4"/>
  <c r="L9675" i="4"/>
  <c r="L9711" i="4"/>
  <c r="L9739" i="4"/>
  <c r="L9770" i="4"/>
  <c r="L9803" i="4"/>
  <c r="L9832" i="4"/>
  <c r="L9868" i="4"/>
  <c r="L9896" i="4"/>
  <c r="L9924" i="4"/>
  <c r="L9955" i="4"/>
  <c r="L9981" i="4"/>
  <c r="L10014" i="4"/>
  <c r="L10040" i="4"/>
  <c r="L10068" i="4"/>
  <c r="L10099" i="4"/>
  <c r="L10125" i="4"/>
  <c r="L10158" i="4"/>
  <c r="L10184" i="4"/>
  <c r="L10212" i="4"/>
  <c r="L10242" i="4"/>
  <c r="L10266" i="4"/>
  <c r="L10290" i="4"/>
  <c r="L10314" i="4"/>
  <c r="L10338" i="4"/>
  <c r="L10362" i="4"/>
  <c r="L10386" i="4"/>
  <c r="L10410" i="4"/>
  <c r="L10434" i="4"/>
  <c r="L10458" i="4"/>
  <c r="L10482" i="4"/>
  <c r="L10506" i="4"/>
  <c r="L10530" i="4"/>
  <c r="L10554" i="4"/>
  <c r="L10578" i="4"/>
  <c r="L10602" i="4"/>
  <c r="L2" i="4"/>
  <c r="L7890" i="4"/>
  <c r="L8386" i="4"/>
  <c r="L8637" i="4"/>
  <c r="L8781" i="4"/>
  <c r="L8917" i="4"/>
  <c r="L9020" i="4"/>
  <c r="L9099" i="4"/>
  <c r="L9162" i="4"/>
  <c r="L9208" i="4"/>
  <c r="L9250" i="4"/>
  <c r="L9294" i="4"/>
  <c r="L9333" i="4"/>
  <c r="L9373" i="4"/>
  <c r="L9412" i="4"/>
  <c r="L9451" i="4"/>
  <c r="L9490" i="4"/>
  <c r="L9521" i="4"/>
  <c r="L9555" i="4"/>
  <c r="L9583" i="4"/>
  <c r="L9619" i="4"/>
  <c r="L9647" i="4"/>
  <c r="L9678" i="4"/>
  <c r="L9712" i="4"/>
  <c r="L9740" i="4"/>
  <c r="L9776" i="4"/>
  <c r="L9805" i="4"/>
  <c r="L9835" i="4"/>
  <c r="L9897" i="4"/>
  <c r="L10128" i="4"/>
  <c r="L10243" i="4"/>
  <c r="L10459" i="4"/>
  <c r="Q11" i="4"/>
  <c r="B8" i="3"/>
  <c r="M13" i="4" l="1"/>
  <c r="M76" i="4"/>
  <c r="M82" i="4"/>
  <c r="M66" i="4"/>
  <c r="M51" i="4"/>
  <c r="M71" i="4"/>
  <c r="M7" i="4"/>
  <c r="M95" i="4"/>
  <c r="M62" i="4"/>
  <c r="M99" i="4"/>
  <c r="M88" i="4"/>
  <c r="M41" i="4"/>
  <c r="M20" i="4"/>
  <c r="M19" i="4"/>
  <c r="M18" i="4"/>
  <c r="M72" i="4"/>
  <c r="M25" i="4"/>
  <c r="M58" i="4"/>
  <c r="M56" i="4"/>
  <c r="M40" i="4"/>
  <c r="M85" i="4"/>
  <c r="M30" i="4"/>
  <c r="M96" i="4"/>
  <c r="M74" i="4"/>
  <c r="M45" i="4"/>
  <c r="M26" i="4"/>
  <c r="M67" i="4"/>
  <c r="M63" i="4"/>
  <c r="M24" i="4"/>
  <c r="M5" i="4"/>
  <c r="M48" i="4"/>
  <c r="M37" i="4"/>
  <c r="M59" i="4"/>
  <c r="M92" i="4"/>
  <c r="M78" i="4"/>
  <c r="M80" i="4"/>
  <c r="M31" i="4"/>
  <c r="M4" i="4"/>
  <c r="M15" i="4"/>
  <c r="M38" i="4"/>
  <c r="M93" i="4"/>
  <c r="M3" i="4"/>
  <c r="M53" i="4"/>
  <c r="M97" i="4"/>
  <c r="M42" i="4"/>
  <c r="M27" i="4"/>
  <c r="M86" i="4"/>
  <c r="M9" i="4"/>
  <c r="M11" i="4"/>
  <c r="M90" i="4"/>
  <c r="M52" i="4"/>
  <c r="M23" i="4"/>
  <c r="M17" i="4"/>
  <c r="M98" i="4"/>
  <c r="M49" i="4"/>
  <c r="M34" i="4"/>
  <c r="M101" i="4"/>
  <c r="M65" i="4"/>
  <c r="M75" i="4"/>
  <c r="M60" i="4"/>
  <c r="M16" i="4"/>
  <c r="M61" i="4"/>
  <c r="M21" i="4"/>
  <c r="M36" i="4"/>
  <c r="M100" i="4"/>
  <c r="M22" i="4"/>
  <c r="M64" i="4"/>
  <c r="M81" i="4"/>
  <c r="M43" i="4"/>
  <c r="M39" i="4"/>
  <c r="M68" i="4"/>
  <c r="M70" i="4"/>
  <c r="M32" i="4"/>
  <c r="M94" i="4"/>
  <c r="M44" i="4"/>
  <c r="M87" i="4"/>
  <c r="M91" i="4"/>
  <c r="M54" i="4"/>
  <c r="M79" i="4"/>
  <c r="M69" i="4"/>
  <c r="M84" i="4"/>
  <c r="M57" i="4"/>
  <c r="M83" i="4"/>
  <c r="M10" i="4"/>
  <c r="M8" i="4"/>
  <c r="M29" i="4"/>
  <c r="M73" i="4"/>
  <c r="M33" i="4"/>
  <c r="M6" i="4"/>
  <c r="M47" i="4"/>
  <c r="M50" i="4"/>
  <c r="M77" i="4"/>
  <c r="M14" i="4"/>
  <c r="M55" i="4"/>
  <c r="M28" i="4"/>
  <c r="M89" i="4"/>
  <c r="M35" i="4"/>
  <c r="M46" i="4"/>
  <c r="M12" i="4"/>
  <c r="M2" i="4"/>
  <c r="Q8" i="4" l="1"/>
  <c r="T8" i="4" l="1"/>
  <c r="AL2" i="4" s="1"/>
  <c r="A35" i="1" l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B11" i="3"/>
  <c r="A133" i="1" l="1"/>
  <c r="A134" i="1" s="1"/>
  <c r="B5" i="3"/>
  <c r="C26" i="1" l="1"/>
  <c r="B12" i="3" l="1"/>
  <c r="B13" i="3" l="1"/>
  <c r="B16" i="3"/>
  <c r="B17" i="3" s="1"/>
  <c r="B14" i="3"/>
  <c r="N2167" i="4"/>
  <c r="N1130" i="4"/>
  <c r="N1588" i="4"/>
  <c r="N1253" i="4"/>
  <c r="N2076" i="4"/>
  <c r="N71" i="4"/>
  <c r="N91" i="4"/>
  <c r="N1155" i="4"/>
  <c r="N5142" i="4"/>
  <c r="N644" i="4"/>
  <c r="N1423" i="4"/>
  <c r="N2602" i="4"/>
  <c r="N895" i="4"/>
  <c r="N2572" i="4"/>
  <c r="N3209" i="4"/>
  <c r="N3152" i="4"/>
  <c r="N566" i="4"/>
  <c r="N905" i="4"/>
  <c r="N4179" i="4"/>
  <c r="N3680" i="4"/>
  <c r="N471" i="4"/>
  <c r="N2072" i="4"/>
  <c r="N252" i="4"/>
  <c r="N477" i="4"/>
  <c r="N2656" i="4"/>
  <c r="N346" i="4"/>
  <c r="N3948" i="4"/>
  <c r="N4" i="4"/>
  <c r="N856" i="4"/>
  <c r="N3037" i="4"/>
  <c r="N1859" i="4"/>
  <c r="N1667" i="4"/>
  <c r="N3474" i="4"/>
  <c r="N3461" i="4"/>
  <c r="N330" i="4"/>
  <c r="N151" i="4"/>
  <c r="N2385" i="4"/>
  <c r="N2481" i="4"/>
  <c r="N1172" i="4"/>
  <c r="N310" i="4"/>
  <c r="N61" i="4"/>
  <c r="N4324" i="4"/>
  <c r="N6762" i="4"/>
  <c r="N323" i="4"/>
  <c r="N126" i="4"/>
  <c r="N2268" i="4"/>
  <c r="N2456" i="4"/>
  <c r="N401" i="4"/>
  <c r="N316" i="4"/>
  <c r="N5986" i="4"/>
  <c r="N434" i="4"/>
  <c r="N331" i="4"/>
  <c r="N2471" i="4"/>
  <c r="N891" i="4"/>
  <c r="N7179" i="4"/>
  <c r="N2561" i="4"/>
  <c r="N2028" i="4"/>
  <c r="N4803" i="4"/>
  <c r="N4063" i="4"/>
  <c r="N1586" i="4"/>
  <c r="N3782" i="4"/>
  <c r="N2648" i="4"/>
  <c r="N2351" i="4"/>
  <c r="N2266" i="4"/>
  <c r="N638" i="4"/>
  <c r="N5729" i="4"/>
  <c r="N756" i="4"/>
  <c r="N160" i="4"/>
  <c r="N1192" i="4"/>
  <c r="N3129" i="4"/>
  <c r="N8304" i="4"/>
  <c r="N819" i="4"/>
  <c r="N1360" i="4"/>
  <c r="N4092" i="4"/>
  <c r="N150" i="4"/>
  <c r="N635" i="4"/>
  <c r="N1438" i="4"/>
  <c r="N2635" i="4"/>
  <c r="N707" i="4"/>
  <c r="N2109" i="4"/>
  <c r="N3884" i="4"/>
  <c r="N637" i="4"/>
  <c r="N1292" i="4"/>
  <c r="N2196" i="4"/>
  <c r="N641" i="4"/>
  <c r="N6256" i="4"/>
  <c r="N607" i="4"/>
  <c r="N5446" i="4"/>
  <c r="N3186" i="4"/>
  <c r="N4456" i="4"/>
  <c r="N1619" i="4"/>
  <c r="N1361" i="4"/>
  <c r="N3372" i="4"/>
  <c r="N239" i="4"/>
  <c r="N3576" i="4"/>
  <c r="N351" i="4"/>
  <c r="N3018" i="4"/>
  <c r="N43" i="4"/>
  <c r="N396" i="4"/>
  <c r="N1673" i="4"/>
  <c r="N3256" i="4"/>
  <c r="N5579" i="4"/>
  <c r="N6255" i="4"/>
  <c r="N957" i="4"/>
  <c r="N1399" i="4"/>
  <c r="N2166" i="4"/>
  <c r="N4357" i="4"/>
  <c r="N4227" i="4"/>
  <c r="N742" i="4"/>
  <c r="N3010" i="4"/>
  <c r="N1636" i="4"/>
  <c r="N2134" i="4"/>
  <c r="N835" i="4"/>
  <c r="N3139" i="4"/>
  <c r="N228" i="4"/>
  <c r="N732" i="4"/>
  <c r="N37" i="4"/>
  <c r="N2803" i="4"/>
  <c r="N1656" i="4"/>
  <c r="N1781" i="4"/>
  <c r="N850" i="4"/>
  <c r="N1348" i="4"/>
  <c r="N4181" i="4"/>
  <c r="N2014" i="4"/>
  <c r="N1626" i="4"/>
  <c r="N1488" i="4"/>
  <c r="N6904" i="4"/>
  <c r="N2463" i="4"/>
  <c r="N248" i="4"/>
  <c r="N498" i="4"/>
  <c r="N794" i="4"/>
  <c r="N5121" i="4"/>
  <c r="N4978" i="4"/>
  <c r="N1546" i="4"/>
  <c r="N3178" i="4"/>
  <c r="N4298" i="4"/>
  <c r="N5543" i="4"/>
  <c r="N792" i="4"/>
  <c r="N3667" i="4"/>
  <c r="N538" i="4"/>
  <c r="N369" i="4"/>
  <c r="N4951" i="4"/>
  <c r="N246" i="4"/>
  <c r="N2775" i="4"/>
  <c r="N829" i="4"/>
  <c r="N2301" i="4"/>
  <c r="N3800" i="4"/>
  <c r="N1175" i="4"/>
  <c r="N7236" i="4"/>
  <c r="N2707" i="4"/>
  <c r="N2026" i="4"/>
  <c r="N3088" i="4"/>
  <c r="N679" i="4"/>
  <c r="N6036" i="4"/>
  <c r="N1575" i="4"/>
  <c r="N84" i="4"/>
  <c r="N214" i="4"/>
  <c r="N112" i="4"/>
  <c r="N7621" i="4"/>
  <c r="N302" i="4"/>
  <c r="N241" i="4"/>
  <c r="N1137" i="4"/>
  <c r="N4230" i="4"/>
  <c r="N78" i="4"/>
  <c r="N2680" i="4"/>
  <c r="N1492" i="4"/>
  <c r="N97" i="4"/>
  <c r="N4249" i="4"/>
  <c r="N6786" i="4"/>
  <c r="N573" i="4"/>
  <c r="N12" i="4"/>
  <c r="N4991" i="4"/>
  <c r="N5682" i="4"/>
  <c r="N3051" i="4"/>
  <c r="N309" i="4"/>
  <c r="N4052" i="4"/>
  <c r="N1863" i="4"/>
  <c r="N4423" i="4"/>
  <c r="N6873" i="4"/>
  <c r="N4791" i="4"/>
  <c r="N2211" i="4"/>
  <c r="N1709" i="4"/>
  <c r="N118" i="4"/>
  <c r="N528" i="4"/>
  <c r="N2764" i="4"/>
  <c r="N1086" i="4"/>
  <c r="N762" i="4"/>
  <c r="N930" i="4"/>
  <c r="N2885" i="4"/>
  <c r="N5016" i="4"/>
  <c r="N6980" i="4"/>
  <c r="N511" i="4"/>
  <c r="N2142" i="4"/>
  <c r="N4529" i="4"/>
  <c r="N89" i="4"/>
  <c r="N3167" i="4"/>
  <c r="N6035" i="4"/>
  <c r="N5957" i="4"/>
  <c r="N2222" i="4"/>
  <c r="N142" i="4"/>
  <c r="N1504" i="4"/>
  <c r="N341" i="4"/>
  <c r="N5788" i="4"/>
  <c r="N750" i="4"/>
  <c r="N5672" i="4"/>
  <c r="N1147" i="4"/>
  <c r="N2502" i="4"/>
  <c r="N2569" i="4"/>
  <c r="N6963" i="4"/>
  <c r="N103" i="4"/>
  <c r="N1279" i="4"/>
  <c r="N2145" i="4"/>
  <c r="N1435" i="4"/>
  <c r="N934" i="4"/>
  <c r="N2021" i="4"/>
  <c r="N1498" i="4"/>
  <c r="N1297" i="4"/>
  <c r="N665" i="4"/>
  <c r="N2216" i="4"/>
  <c r="N1164" i="4"/>
  <c r="N2510" i="4"/>
  <c r="N2483" i="4"/>
  <c r="N2737" i="4"/>
  <c r="N6623" i="4"/>
  <c r="N630" i="4"/>
  <c r="N594" i="4"/>
  <c r="N584" i="4"/>
  <c r="N6488" i="4"/>
  <c r="N5386" i="4"/>
  <c r="N4314" i="4"/>
  <c r="N2589" i="4"/>
  <c r="N813" i="4"/>
  <c r="N1010" i="4"/>
  <c r="N4045" i="4"/>
  <c r="N2065" i="4"/>
  <c r="N2194" i="4"/>
  <c r="N7158" i="4"/>
  <c r="N1065" i="4"/>
  <c r="N1598" i="4"/>
  <c r="N3404" i="4"/>
  <c r="N1752" i="4"/>
  <c r="N1436" i="4"/>
  <c r="N562" i="4"/>
  <c r="N743" i="4"/>
  <c r="N2931" i="4"/>
  <c r="N3777" i="4"/>
  <c r="N643" i="4"/>
  <c r="N255" i="4"/>
  <c r="N1755" i="4"/>
  <c r="N2755" i="4"/>
  <c r="N1190" i="4"/>
  <c r="N3603" i="4"/>
  <c r="N688" i="4"/>
  <c r="N1726" i="4"/>
  <c r="N1856" i="4"/>
  <c r="N575" i="4"/>
  <c r="N1534" i="4"/>
  <c r="N8139" i="4"/>
  <c r="N1681" i="4"/>
  <c r="N6918" i="4"/>
  <c r="N766" i="4"/>
  <c r="N1693" i="4"/>
  <c r="N921" i="4"/>
  <c r="N6031" i="4"/>
  <c r="N2199" i="4"/>
  <c r="N727" i="4"/>
  <c r="N3049" i="4"/>
  <c r="N2501" i="4"/>
  <c r="N1355" i="4"/>
  <c r="N2647" i="4"/>
  <c r="N1835" i="4"/>
  <c r="N1354" i="4"/>
  <c r="N999" i="4"/>
  <c r="N4295" i="4"/>
  <c r="N1266" i="4"/>
  <c r="N1955" i="4"/>
  <c r="N4129" i="4"/>
  <c r="N362" i="4"/>
  <c r="N2565" i="4"/>
  <c r="N510" i="4"/>
  <c r="N1039" i="4"/>
  <c r="N5268" i="4"/>
  <c r="N4021" i="4"/>
  <c r="N1898" i="4"/>
  <c r="N423" i="4"/>
  <c r="N7551" i="4"/>
  <c r="N1601" i="4"/>
  <c r="N55" i="4"/>
  <c r="N370" i="4"/>
  <c r="N278" i="4"/>
  <c r="N3709" i="4"/>
  <c r="N7399" i="4"/>
  <c r="N168" i="4"/>
  <c r="N4032" i="4"/>
  <c r="N5634" i="4"/>
  <c r="N968" i="4"/>
  <c r="N2311" i="4"/>
  <c r="N5988" i="4"/>
  <c r="N44" i="4"/>
  <c r="N5646" i="4"/>
  <c r="N5624" i="4"/>
  <c r="N2585" i="4"/>
  <c r="N1016" i="4"/>
  <c r="N2480" i="4"/>
  <c r="N960" i="4"/>
  <c r="N2784" i="4"/>
  <c r="N2127" i="4"/>
  <c r="N3501" i="4"/>
  <c r="N3759" i="4"/>
  <c r="N1011" i="4"/>
  <c r="N4967" i="4"/>
  <c r="N961" i="4"/>
  <c r="N3284" i="4"/>
  <c r="N935" i="4"/>
  <c r="N4447" i="4"/>
  <c r="N1544" i="4"/>
  <c r="N233" i="4"/>
  <c r="N5994" i="4"/>
  <c r="N1887" i="4"/>
  <c r="N2209" i="4"/>
  <c r="N645" i="4"/>
  <c r="N516" i="4"/>
  <c r="N868" i="4"/>
  <c r="N2586" i="4"/>
  <c r="N2067" i="4"/>
  <c r="N163" i="4"/>
  <c r="N1021" i="4"/>
  <c r="N2900" i="4"/>
  <c r="N2779" i="4"/>
  <c r="N28" i="4"/>
  <c r="N226" i="4"/>
  <c r="N1632" i="4"/>
  <c r="N5160" i="4"/>
  <c r="N1489" i="4"/>
  <c r="N3504" i="4"/>
  <c r="N1195" i="4"/>
  <c r="N5362" i="4"/>
  <c r="N618" i="4"/>
  <c r="N733" i="4"/>
  <c r="N881" i="4"/>
  <c r="N5426" i="4"/>
  <c r="N446" i="4"/>
  <c r="N394" i="4"/>
  <c r="N601" i="4"/>
  <c r="N2192" i="4"/>
  <c r="N1457" i="4"/>
  <c r="N1967" i="4"/>
  <c r="N997" i="4"/>
  <c r="N6195" i="4"/>
  <c r="N3848" i="4"/>
  <c r="N6270" i="4"/>
  <c r="N2231" i="4"/>
  <c r="N3090" i="4"/>
  <c r="N296" i="4"/>
  <c r="N2632" i="4"/>
  <c r="N2243" i="4"/>
  <c r="N3470" i="4"/>
  <c r="N3356" i="4"/>
  <c r="N1123" i="4"/>
  <c r="N1939" i="4"/>
  <c r="N6866" i="4"/>
  <c r="N680" i="4"/>
  <c r="N1126" i="4"/>
  <c r="N9515" i="4"/>
  <c r="N2484" i="4"/>
  <c r="N2218" i="4"/>
  <c r="N1224" i="4"/>
  <c r="N3019" i="4"/>
  <c r="N385" i="4"/>
  <c r="N224" i="4"/>
  <c r="N7603" i="4"/>
  <c r="N3526" i="4"/>
  <c r="N4669" i="4"/>
  <c r="N4377" i="4"/>
  <c r="N4103" i="4"/>
  <c r="N128" i="4"/>
  <c r="N4821" i="4"/>
  <c r="N6412" i="4"/>
  <c r="N167" i="4"/>
  <c r="N6086" i="4"/>
  <c r="N3375" i="4"/>
  <c r="N2663" i="4"/>
  <c r="N7109" i="4"/>
  <c r="N3424" i="4"/>
  <c r="N2767" i="4"/>
  <c r="N5135" i="4"/>
  <c r="N5452" i="4"/>
  <c r="N1913" i="4"/>
  <c r="N340" i="4"/>
  <c r="N3579" i="4"/>
  <c r="N1606" i="4"/>
  <c r="N1682" i="4"/>
  <c r="N2151" i="4"/>
  <c r="N3076" i="4"/>
  <c r="N1535" i="4"/>
  <c r="N154" i="4"/>
  <c r="N1066" i="4"/>
  <c r="N1056" i="4"/>
  <c r="N1478" i="4"/>
  <c r="N831" i="4"/>
  <c r="N3842" i="4"/>
  <c r="N1840" i="4"/>
  <c r="N2044" i="4"/>
  <c r="N4830" i="4"/>
  <c r="N1740" i="4"/>
  <c r="N458" i="4"/>
  <c r="N1618" i="4"/>
  <c r="N1931" i="4"/>
  <c r="N329" i="4"/>
  <c r="N3604" i="4"/>
  <c r="N2431" i="4"/>
  <c r="N50" i="4"/>
  <c r="N1600" i="4"/>
  <c r="N2634" i="4"/>
  <c r="N838" i="4"/>
  <c r="N8798" i="4"/>
  <c r="N2714" i="4"/>
  <c r="N153" i="4"/>
  <c r="N5149" i="4"/>
  <c r="N3138" i="4"/>
  <c r="N2551" i="4"/>
  <c r="N475" i="4"/>
  <c r="N9244" i="4"/>
  <c r="N431" i="4"/>
  <c r="N1106" i="4"/>
  <c r="N2323" i="4"/>
  <c r="N473" i="4"/>
  <c r="N318" i="4"/>
  <c r="N1370" i="4"/>
  <c r="N555" i="4"/>
  <c r="N2245" i="4"/>
  <c r="N212" i="4"/>
  <c r="N3584" i="4"/>
  <c r="N3592" i="4"/>
  <c r="N3686" i="4"/>
  <c r="N5567" i="4"/>
  <c r="N286" i="4"/>
  <c r="N3715" i="4"/>
  <c r="N190" i="4"/>
  <c r="N7393" i="4"/>
  <c r="N3657" i="4"/>
  <c r="N798" i="4"/>
  <c r="N4236" i="4"/>
  <c r="N5460" i="4"/>
  <c r="N1946" i="4"/>
  <c r="N1385" i="4"/>
  <c r="N3062" i="4"/>
  <c r="N1409" i="4"/>
  <c r="N540" i="4"/>
  <c r="N6184" i="4"/>
  <c r="N3220" i="4"/>
  <c r="N4440" i="4"/>
  <c r="N3991" i="4"/>
  <c r="N3654" i="4"/>
  <c r="N885" i="4"/>
  <c r="N5465" i="4"/>
  <c r="N6462" i="4"/>
  <c r="N4216" i="4"/>
  <c r="N129" i="4"/>
  <c r="N1263" i="4"/>
  <c r="N571" i="4"/>
  <c r="N2841" i="4"/>
  <c r="N4132" i="4"/>
  <c r="N72" i="4"/>
  <c r="N2832" i="4"/>
  <c r="N1068" i="4"/>
  <c r="N4168" i="4"/>
  <c r="N1756" i="4"/>
  <c r="N4913" i="4"/>
  <c r="N1307" i="4"/>
  <c r="N988" i="4"/>
  <c r="N193" i="4"/>
  <c r="N5248" i="4"/>
  <c r="N1700" i="4"/>
  <c r="N2058" i="4"/>
  <c r="N2140" i="4"/>
  <c r="N1550" i="4"/>
  <c r="N2157" i="4"/>
  <c r="N5069" i="4"/>
  <c r="N1658" i="4"/>
  <c r="N2556" i="4"/>
  <c r="N6991" i="4"/>
  <c r="N305" i="4"/>
  <c r="N3507" i="4"/>
  <c r="N2068" i="4"/>
  <c r="N6157" i="4"/>
  <c r="N4790" i="4"/>
  <c r="N1150" i="4"/>
  <c r="N223" i="4"/>
  <c r="N4629" i="4"/>
  <c r="N692" i="4"/>
  <c r="N3607" i="4"/>
  <c r="N1042" i="4"/>
  <c r="N3701" i="4"/>
  <c r="N3279" i="4"/>
  <c r="N448" i="4"/>
  <c r="N5882" i="4"/>
  <c r="N712" i="4"/>
  <c r="N1140" i="4"/>
  <c r="N1022" i="4"/>
  <c r="N1735" i="4"/>
  <c r="N2462" i="4"/>
  <c r="N3475" i="4"/>
  <c r="N1007" i="4"/>
  <c r="N408" i="4"/>
  <c r="N1881" i="4"/>
  <c r="N1736" i="4"/>
  <c r="N1671" i="4"/>
  <c r="N5004" i="4"/>
  <c r="N828" i="4"/>
  <c r="N1680" i="4"/>
  <c r="N2654" i="4"/>
  <c r="N4604" i="4"/>
  <c r="N5451" i="4"/>
  <c r="N288" i="4"/>
  <c r="N1499" i="4"/>
  <c r="N1823" i="4"/>
  <c r="N1051" i="4"/>
  <c r="N3500" i="4"/>
  <c r="N1807" i="4"/>
  <c r="N9848" i="4"/>
  <c r="N1228" i="4"/>
  <c r="N1260" i="4"/>
  <c r="N2325" i="4"/>
  <c r="N1043" i="4"/>
  <c r="N3608" i="4"/>
  <c r="N202" i="4"/>
  <c r="N1296" i="4"/>
  <c r="N1425" i="4"/>
  <c r="N3420" i="4"/>
  <c r="N5980" i="4"/>
  <c r="N646" i="4"/>
  <c r="N133" i="4"/>
  <c r="N1878" i="4"/>
  <c r="N1221" i="4"/>
  <c r="N430" i="4"/>
  <c r="N2745" i="4"/>
  <c r="N1046" i="4"/>
  <c r="N2147" i="4"/>
  <c r="N3408" i="4"/>
  <c r="N463" i="4"/>
  <c r="N3784" i="4"/>
  <c r="N5220" i="4"/>
  <c r="N956" i="4"/>
  <c r="N7564" i="4"/>
  <c r="N1719" i="4"/>
  <c r="N893" i="4"/>
  <c r="N3332" i="4"/>
  <c r="N662" i="4"/>
  <c r="N4794" i="4"/>
  <c r="N274" i="4"/>
  <c r="N4167" i="4"/>
  <c r="N259" i="4"/>
  <c r="N11" i="4"/>
  <c r="N506" i="4"/>
  <c r="N2050" i="4"/>
  <c r="N6666" i="4"/>
  <c r="N6901" i="4"/>
  <c r="N345" i="4"/>
  <c r="N4552" i="4"/>
  <c r="N81" i="4"/>
  <c r="N8394" i="4"/>
  <c r="N564" i="4"/>
  <c r="N2372" i="4"/>
  <c r="N2063" i="4"/>
  <c r="N7558" i="4"/>
  <c r="N2350" i="4"/>
  <c r="N3696" i="4"/>
  <c r="N7284" i="4"/>
  <c r="N5698" i="4"/>
  <c r="N306" i="4"/>
  <c r="N52" i="4"/>
  <c r="N2967" i="4"/>
  <c r="N1638" i="4"/>
  <c r="N4454" i="4"/>
  <c r="N3753" i="4"/>
  <c r="N7688" i="4"/>
  <c r="N2040" i="4"/>
  <c r="N1471" i="4"/>
  <c r="N1962" i="4"/>
  <c r="N267" i="4"/>
  <c r="N2423" i="4"/>
  <c r="N1217" i="4"/>
  <c r="N171" i="4"/>
  <c r="N2789" i="4"/>
  <c r="N3013" i="4"/>
  <c r="N2557" i="4"/>
  <c r="N124" i="4"/>
  <c r="N4758" i="4"/>
  <c r="N4865" i="4"/>
  <c r="N1942" i="4"/>
  <c r="N4223" i="4"/>
  <c r="N4176" i="4"/>
  <c r="N1309" i="4"/>
  <c r="N1233" i="4"/>
  <c r="N1725" i="4"/>
  <c r="N367" i="4"/>
  <c r="N5701" i="4"/>
  <c r="N658" i="4"/>
  <c r="N4060" i="4"/>
  <c r="N4059" i="4"/>
  <c r="N5927" i="4"/>
  <c r="N2686" i="4"/>
  <c r="N1759" i="4"/>
  <c r="N26" i="4"/>
  <c r="N865" i="4"/>
  <c r="N6759" i="4"/>
  <c r="N6234" i="4"/>
  <c r="N2568" i="4"/>
  <c r="N4008" i="4"/>
  <c r="N1642" i="4"/>
  <c r="N5076" i="4"/>
  <c r="N1901" i="4"/>
  <c r="N2037" i="4"/>
  <c r="N4304" i="4"/>
  <c r="N1875" i="4"/>
  <c r="N4448" i="4"/>
  <c r="N152" i="4"/>
  <c r="N3168" i="4"/>
  <c r="N1131" i="4"/>
  <c r="N298" i="4"/>
  <c r="N2696" i="4"/>
  <c r="N1764" i="4"/>
  <c r="N1951" i="4"/>
  <c r="N415" i="4"/>
  <c r="N2308" i="4"/>
  <c r="N3908" i="4"/>
  <c r="N1646" i="4"/>
  <c r="N975" i="4"/>
  <c r="N1495" i="4"/>
  <c r="N604" i="4"/>
  <c r="N2057" i="4"/>
  <c r="N2817" i="4"/>
  <c r="N4764" i="4"/>
  <c r="N626" i="4"/>
  <c r="N404" i="4"/>
  <c r="N3764" i="4"/>
  <c r="N2214" i="4"/>
  <c r="N3742" i="4"/>
  <c r="N8435" i="4"/>
  <c r="N3827" i="4"/>
  <c r="N2405" i="4"/>
  <c r="N387" i="4"/>
  <c r="N1186" i="4"/>
  <c r="N981" i="4"/>
  <c r="N57" i="4"/>
  <c r="N460" i="4"/>
  <c r="N2520" i="4"/>
  <c r="N4595" i="4"/>
  <c r="N3109" i="4"/>
  <c r="N525" i="4"/>
  <c r="N3345" i="4"/>
  <c r="N5010" i="4"/>
  <c r="N4186" i="4"/>
  <c r="N1062" i="4"/>
  <c r="N839" i="4"/>
  <c r="N271" i="4"/>
  <c r="N2780" i="4"/>
  <c r="N3029" i="4"/>
  <c r="N435" i="4"/>
  <c r="N4660" i="4"/>
  <c r="N2029" i="4"/>
  <c r="N300" i="4"/>
  <c r="N229" i="4"/>
  <c r="N965" i="4"/>
  <c r="N2811" i="4"/>
  <c r="N2652" i="4"/>
  <c r="N4431" i="4"/>
  <c r="N1017" i="4"/>
  <c r="N455" i="4"/>
  <c r="N2324" i="4"/>
  <c r="N2191" i="4"/>
  <c r="N1319" i="4"/>
  <c r="N5299" i="4"/>
  <c r="N2213" i="4"/>
  <c r="N6293" i="4"/>
  <c r="N3397" i="4"/>
  <c r="N1209" i="4"/>
  <c r="N2154" i="4"/>
  <c r="N2609" i="4"/>
  <c r="N303" i="4"/>
  <c r="N3255" i="4"/>
  <c r="N1024" i="4"/>
  <c r="N8292" i="4"/>
  <c r="N1367" i="4"/>
  <c r="N815" i="4"/>
  <c r="N3925" i="4"/>
  <c r="N5658" i="4"/>
  <c r="N1867" i="4"/>
  <c r="N596" i="4"/>
  <c r="N2536" i="4"/>
  <c r="N5430" i="4"/>
  <c r="N2953" i="4"/>
  <c r="N5314" i="4"/>
  <c r="N3747" i="4"/>
  <c r="N393" i="4"/>
  <c r="N2636" i="4"/>
  <c r="N915" i="4"/>
  <c r="N5970" i="4"/>
  <c r="N3006" i="4"/>
  <c r="N2352" i="4"/>
  <c r="N1595" i="4"/>
  <c r="N1332" i="4"/>
  <c r="N569" i="4"/>
  <c r="N279" i="4"/>
  <c r="N1339" i="4"/>
  <c r="N257" i="4"/>
  <c r="N1580" i="4"/>
  <c r="N1526" i="4"/>
  <c r="N4831" i="4"/>
  <c r="N1980" i="4"/>
  <c r="N1815" i="4"/>
  <c r="N5034" i="4"/>
  <c r="N60" i="4"/>
  <c r="N7147" i="4"/>
  <c r="N1083" i="4"/>
  <c r="N728" i="4"/>
  <c r="N2624" i="4"/>
  <c r="N1891" i="4"/>
  <c r="N4630" i="4"/>
  <c r="N7458" i="4"/>
  <c r="N3975" i="4"/>
  <c r="N5631" i="4"/>
  <c r="N2955" i="4"/>
  <c r="N4366" i="4"/>
  <c r="N4055" i="4"/>
  <c r="N636" i="4"/>
  <c r="N4449" i="4"/>
  <c r="N1928" i="4"/>
  <c r="N5622" i="4"/>
  <c r="N2874" i="4"/>
  <c r="N375" i="4"/>
  <c r="N7064" i="4"/>
  <c r="N1516" i="4"/>
  <c r="N3035" i="4"/>
  <c r="N717" i="4"/>
  <c r="N6090" i="4"/>
  <c r="N889" i="4"/>
  <c r="N2605" i="4"/>
  <c r="N1087" i="4"/>
  <c r="N2819" i="4"/>
  <c r="N912" i="4"/>
  <c r="N7121" i="4"/>
  <c r="N7381" i="4"/>
  <c r="N68" i="4"/>
  <c r="N2980" i="4"/>
  <c r="N5673" i="4"/>
  <c r="N5766" i="4"/>
  <c r="N2575" i="4"/>
  <c r="N2146" i="4"/>
  <c r="N2022" i="4"/>
  <c r="N1634" i="4"/>
  <c r="N5001" i="4"/>
  <c r="N6473" i="4"/>
  <c r="N2309" i="4"/>
  <c r="N2943" i="4"/>
  <c r="N4222" i="4"/>
  <c r="N4430" i="4"/>
  <c r="N6131" i="4"/>
  <c r="N4271" i="4"/>
  <c r="N4404" i="4"/>
  <c r="N2739" i="4"/>
  <c r="N322" i="4"/>
  <c r="N6930" i="4"/>
  <c r="N2220" i="4"/>
  <c r="N295" i="4"/>
  <c r="N4054" i="4"/>
  <c r="N2633" i="4"/>
  <c r="N929" i="4"/>
  <c r="N691" i="4"/>
  <c r="N3146" i="4"/>
  <c r="N237" i="4"/>
  <c r="N2878" i="4"/>
  <c r="N319" i="4"/>
  <c r="N6122" i="4"/>
  <c r="N3532" i="4"/>
  <c r="N3843" i="4"/>
  <c r="N1243" i="4"/>
  <c r="N718" i="4"/>
  <c r="N4010" i="4"/>
  <c r="N62" i="4"/>
  <c r="N3196" i="4"/>
  <c r="N327" i="4"/>
  <c r="N522" i="4"/>
  <c r="N105" i="4"/>
  <c r="N1027" i="4"/>
  <c r="N5714" i="4"/>
  <c r="N1441" i="4"/>
  <c r="N2315" i="4"/>
  <c r="N3704" i="4"/>
  <c r="N561" i="4"/>
  <c r="N802" i="4"/>
  <c r="N837" i="4"/>
  <c r="N1545" i="4"/>
  <c r="N3433" i="4"/>
  <c r="N5860" i="4"/>
  <c r="N6467" i="4"/>
  <c r="N974" i="4"/>
  <c r="N6097" i="4"/>
  <c r="N2042" i="4"/>
  <c r="N10308" i="4"/>
  <c r="N266" i="4"/>
  <c r="N2974" i="4"/>
  <c r="N10132" i="4"/>
  <c r="N2599" i="4"/>
  <c r="N2738" i="4"/>
  <c r="N8144" i="4"/>
  <c r="N199" i="4"/>
  <c r="N1103" i="4"/>
  <c r="N1410" i="4"/>
  <c r="N6977" i="4"/>
  <c r="N2381" i="4"/>
  <c r="N4471" i="4"/>
  <c r="N2970" i="4"/>
  <c r="N7181" i="4"/>
  <c r="N7861" i="4"/>
  <c r="N3546" i="4"/>
  <c r="N3730" i="4"/>
  <c r="N6726" i="4"/>
  <c r="N648" i="4"/>
  <c r="N3716" i="4"/>
  <c r="N2256" i="4"/>
  <c r="N5999" i="4"/>
  <c r="N3208" i="4"/>
  <c r="N4312" i="4"/>
  <c r="N5178" i="4"/>
  <c r="N2294" i="4"/>
  <c r="N40" i="4"/>
  <c r="N9037" i="4"/>
  <c r="N5241" i="4"/>
  <c r="N3972" i="4"/>
  <c r="N2250" i="4"/>
  <c r="N5536" i="4"/>
  <c r="N2566" i="4"/>
  <c r="N3224" i="4"/>
  <c r="N4579" i="4"/>
  <c r="N7086" i="4"/>
  <c r="N852" i="4"/>
  <c r="N4557" i="4"/>
  <c r="N1625" i="4"/>
  <c r="N2522" i="4"/>
  <c r="N2531" i="4"/>
  <c r="N3" i="4"/>
  <c r="N1258" i="4"/>
  <c r="N1717" i="4"/>
  <c r="N2479" i="4"/>
  <c r="N348" i="4"/>
  <c r="N4335" i="4"/>
  <c r="N1702" i="4"/>
  <c r="N5078" i="4"/>
  <c r="N7314" i="4"/>
  <c r="N5162" i="4"/>
  <c r="N3728" i="4"/>
  <c r="N5247" i="4"/>
  <c r="N530" i="4"/>
  <c r="N4406" i="4"/>
  <c r="N464" i="4"/>
  <c r="N1761" i="4"/>
  <c r="N6422" i="4"/>
  <c r="N2485" i="4"/>
  <c r="N2521" i="4"/>
  <c r="N1179" i="4"/>
  <c r="N315" i="4"/>
  <c r="N1474" i="4"/>
  <c r="N7" i="4"/>
  <c r="N1181" i="4"/>
  <c r="N8829" i="4"/>
  <c r="N5627" i="4"/>
  <c r="N3271" i="4"/>
  <c r="N2726" i="4"/>
  <c r="N3232" i="4"/>
  <c r="N3338" i="4"/>
  <c r="N411" i="4"/>
  <c r="N1846" i="4"/>
  <c r="N5679" i="4"/>
  <c r="N8141" i="4"/>
  <c r="N76" i="4"/>
  <c r="N292" i="4"/>
  <c r="N2746" i="4"/>
  <c r="N2558" i="4"/>
  <c r="N1507" i="4"/>
  <c r="N2355" i="4"/>
  <c r="N7042" i="4"/>
  <c r="N1706" i="4"/>
  <c r="N787" i="4"/>
  <c r="N3882" i="4"/>
  <c r="N4353" i="4"/>
  <c r="N501" i="4"/>
  <c r="N1447" i="4"/>
  <c r="N2563" i="4"/>
  <c r="N1104" i="4"/>
  <c r="N1556" i="4"/>
  <c r="N3452" i="4"/>
  <c r="N170" i="4"/>
  <c r="N1343" i="4"/>
  <c r="N406" i="4"/>
  <c r="N2264" i="4"/>
  <c r="N769" i="4"/>
  <c r="N1490" i="4"/>
  <c r="N1386" i="4"/>
  <c r="N87" i="4"/>
  <c r="N793" i="4"/>
  <c r="N1109" i="4"/>
  <c r="N421" i="4"/>
  <c r="N1486" i="4"/>
  <c r="N357" i="4"/>
  <c r="N1834" i="4"/>
  <c r="N6565" i="4"/>
  <c r="N9388" i="4"/>
  <c r="N650" i="4"/>
  <c r="N3549" i="4"/>
  <c r="N2838" i="4"/>
  <c r="N2129" i="4"/>
  <c r="N5718" i="4"/>
  <c r="N896" i="4"/>
  <c r="N3855" i="4"/>
  <c r="N615" i="4"/>
  <c r="N2625" i="4"/>
  <c r="N2291" i="4"/>
  <c r="N7565" i="4"/>
  <c r="N189" i="4"/>
  <c r="N500" i="4"/>
  <c r="N4777" i="4"/>
  <c r="N3008" i="4"/>
  <c r="N1199" i="4"/>
  <c r="N3806" i="4"/>
  <c r="N1513" i="4"/>
  <c r="N652" i="4"/>
  <c r="N4268" i="4"/>
  <c r="N2248" i="4"/>
  <c r="N2081" i="4"/>
  <c r="N6339" i="4"/>
  <c r="N2144" i="4"/>
  <c r="N1732" i="4"/>
  <c r="N1097" i="4"/>
  <c r="N2358" i="4"/>
  <c r="N3151" i="4"/>
  <c r="N1722" i="4"/>
  <c r="N115" i="4"/>
  <c r="N6005" i="4"/>
  <c r="N1810" i="4"/>
  <c r="N3951" i="4"/>
  <c r="N873" i="4"/>
  <c r="N1715" i="4"/>
  <c r="N3726" i="4"/>
  <c r="N4984" i="4"/>
  <c r="N529" i="4"/>
  <c r="N1031" i="4"/>
  <c r="N599" i="4"/>
  <c r="N2655" i="4"/>
  <c r="N3136" i="4"/>
  <c r="N1102" i="4"/>
  <c r="N1121" i="4"/>
  <c r="N6154" i="4"/>
  <c r="N810" i="4"/>
  <c r="N817" i="4"/>
  <c r="N2007" i="4"/>
  <c r="N2046" i="4"/>
  <c r="N2847" i="4"/>
  <c r="N986" i="4"/>
  <c r="N5431" i="4"/>
  <c r="N2080" i="4"/>
  <c r="N2517" i="4"/>
  <c r="N90" i="4"/>
  <c r="N924" i="4"/>
  <c r="N374" i="4"/>
  <c r="N1564" i="4"/>
  <c r="N627" i="4"/>
  <c r="N3115" i="4"/>
  <c r="N8945" i="4"/>
  <c r="N3095" i="4"/>
  <c r="N3319" i="4"/>
  <c r="N2956" i="4"/>
  <c r="N1353" i="4"/>
  <c r="N6011" i="4"/>
  <c r="N1797" i="4"/>
  <c r="N5407" i="4"/>
  <c r="N3628" i="4"/>
  <c r="N7350" i="4"/>
  <c r="N2919" i="4"/>
  <c r="N2310" i="4"/>
  <c r="N748" i="4"/>
  <c r="N2778" i="4"/>
  <c r="N3557" i="4"/>
  <c r="N1318" i="4"/>
  <c r="N7015" i="4"/>
  <c r="N1357" i="4"/>
  <c r="N3621" i="4"/>
  <c r="N230" i="4"/>
  <c r="N1458" i="4"/>
  <c r="N2071" i="4"/>
  <c r="N4875" i="4"/>
  <c r="N398" i="4"/>
  <c r="N1100" i="4"/>
  <c r="N2171" i="4"/>
  <c r="N6435" i="4"/>
  <c r="N4020" i="4"/>
  <c r="N5419" i="4"/>
  <c r="N441" i="4"/>
  <c r="N3597" i="4"/>
  <c r="N1959" i="4"/>
  <c r="N758" i="4"/>
  <c r="N2348" i="4"/>
  <c r="N7173" i="4"/>
  <c r="N169" i="4"/>
  <c r="N339" i="4"/>
  <c r="N2555" i="4"/>
  <c r="N5184" i="4"/>
  <c r="N4468" i="4"/>
  <c r="N649" i="4"/>
  <c r="N5087" i="4"/>
  <c r="N3063" i="4"/>
  <c r="N4380" i="4"/>
  <c r="N407" i="4"/>
  <c r="N4786" i="4"/>
  <c r="N1320" i="4"/>
  <c r="N3429" i="4"/>
  <c r="N3859" i="4"/>
  <c r="N797" i="4"/>
  <c r="N6186" i="4"/>
  <c r="N3535" i="4"/>
  <c r="N444" i="4"/>
  <c r="N4278" i="4"/>
  <c r="N824" i="4"/>
  <c r="N2826" i="4"/>
  <c r="N3374" i="4"/>
  <c r="N3940" i="4"/>
  <c r="N240" i="4"/>
  <c r="N1988" i="4"/>
  <c r="N2130" i="4"/>
  <c r="N3233" i="4"/>
  <c r="N225" i="4"/>
  <c r="N1428" i="4"/>
  <c r="N3781" i="4"/>
  <c r="N64" i="4"/>
  <c r="N855" i="4"/>
  <c r="N437" i="4"/>
  <c r="N2464" i="4"/>
  <c r="N2152" i="4"/>
  <c r="N6324" i="4"/>
  <c r="N940" i="4"/>
  <c r="N1188" i="4"/>
  <c r="N192" i="4"/>
  <c r="N613" i="4"/>
  <c r="N5316" i="4"/>
  <c r="N5490" i="4"/>
  <c r="N418" i="4"/>
  <c r="N789" i="4"/>
  <c r="N1482" i="4"/>
  <c r="N926" i="4"/>
  <c r="N882" i="4"/>
  <c r="N7344" i="4"/>
  <c r="N523" i="4"/>
  <c r="N1090" i="4"/>
  <c r="N146" i="4"/>
  <c r="N6361" i="4"/>
  <c r="N910" i="4"/>
  <c r="N1362" i="4"/>
  <c r="N488" i="4"/>
  <c r="N3691" i="4"/>
  <c r="N624" i="4"/>
  <c r="N4689" i="4"/>
  <c r="N392" i="4"/>
  <c r="N3454" i="4"/>
  <c r="N466" i="4"/>
  <c r="N4457" i="4"/>
  <c r="N1122" i="4"/>
  <c r="N1648" i="4"/>
  <c r="N6803" i="4"/>
  <c r="N18" i="4"/>
  <c r="N7763" i="4"/>
  <c r="N2580" i="4"/>
  <c r="N5342" i="4"/>
  <c r="N1971" i="4"/>
  <c r="N1077" i="4"/>
  <c r="N1893" i="4"/>
  <c r="N4892" i="4"/>
  <c r="N6907" i="4"/>
  <c r="N4033" i="4"/>
  <c r="N5259" i="4"/>
  <c r="N1402" i="4"/>
  <c r="N2406" i="4"/>
  <c r="N544" i="4"/>
  <c r="N1111" i="4"/>
  <c r="N253" i="4"/>
  <c r="N2904" i="4"/>
  <c r="N4382" i="4"/>
  <c r="N1954" i="4"/>
  <c r="N425" i="4"/>
  <c r="N6342" i="4"/>
  <c r="N5311" i="4"/>
  <c r="N1197" i="4"/>
  <c r="N5954" i="4"/>
  <c r="N1662" i="4"/>
  <c r="N3347" i="4"/>
  <c r="N2804" i="4"/>
  <c r="N903" i="4"/>
  <c r="N3094" i="4"/>
  <c r="N2920" i="4"/>
  <c r="N5298" i="4"/>
  <c r="N6309" i="4"/>
  <c r="N496" i="4"/>
  <c r="N821" i="4"/>
  <c r="N4785" i="4"/>
  <c r="N5322" i="4"/>
  <c r="N4860" i="4"/>
  <c r="N557" i="4"/>
  <c r="N3355" i="4"/>
  <c r="N1964" i="4"/>
  <c r="N490" i="4"/>
  <c r="N5301" i="4"/>
  <c r="N1261" i="4"/>
  <c r="N1191" i="4"/>
  <c r="N1853" i="4"/>
  <c r="N440" i="4"/>
  <c r="N2169" i="4"/>
  <c r="N4117" i="4"/>
  <c r="N1358" i="4"/>
  <c r="N1286" i="4"/>
  <c r="N2747" i="4"/>
  <c r="N795" i="4"/>
  <c r="N537" i="4"/>
  <c r="N1557" i="4"/>
  <c r="N551" i="4"/>
  <c r="N1223" i="4"/>
  <c r="N1517" i="4"/>
  <c r="N2180" i="4"/>
  <c r="N424" i="4"/>
  <c r="N6655" i="4"/>
  <c r="N2197" i="4"/>
  <c r="N5647" i="4"/>
  <c r="N1987" i="4"/>
  <c r="N6702" i="4"/>
  <c r="N2257" i="4"/>
  <c r="N990" i="4"/>
  <c r="N2392" i="4"/>
  <c r="N7125" i="4"/>
  <c r="N3249" i="4"/>
  <c r="N2500" i="4"/>
  <c r="N1558" i="4"/>
  <c r="N4992" i="4"/>
  <c r="N5873" i="4"/>
  <c r="N149" i="4"/>
  <c r="N505" i="4"/>
  <c r="N678" i="4"/>
  <c r="N8533" i="4"/>
  <c r="N1213" i="4"/>
  <c r="N6531" i="4"/>
  <c r="N5385" i="4"/>
  <c r="N4938" i="4"/>
  <c r="N1169" i="4"/>
  <c r="N1289" i="4"/>
  <c r="N1605" i="4"/>
  <c r="N6344" i="4"/>
  <c r="N2203" i="4"/>
  <c r="N3582" i="4"/>
  <c r="N4197" i="4"/>
  <c r="N4367" i="4"/>
  <c r="N827" i="4"/>
  <c r="N977" i="4"/>
  <c r="N2306" i="4"/>
  <c r="N1670" i="4"/>
  <c r="N495" i="4"/>
  <c r="N1454" i="4"/>
  <c r="N1419" i="4"/>
  <c r="N1048" i="4"/>
  <c r="N1041" i="4"/>
  <c r="N1315" i="4"/>
  <c r="N3536" i="4"/>
  <c r="N1885" i="4"/>
  <c r="N3283" i="4"/>
  <c r="N3799" i="4"/>
  <c r="N7245" i="4"/>
  <c r="N807" i="4"/>
  <c r="N941" i="4"/>
  <c r="N1718" i="4"/>
  <c r="N4034" i="4"/>
  <c r="N5195" i="4"/>
  <c r="N2235" i="4"/>
  <c r="N994" i="4"/>
  <c r="N6077" i="4"/>
  <c r="N366" i="4"/>
  <c r="N1416" i="4"/>
  <c r="N10" i="4"/>
  <c r="N335" i="4"/>
  <c r="N3632" i="4"/>
  <c r="N158" i="4"/>
  <c r="N1773" i="4"/>
  <c r="N2018" i="4"/>
  <c r="N2345" i="4"/>
  <c r="N10120" i="4"/>
  <c r="N1069" i="4"/>
  <c r="N3462" i="4"/>
  <c r="N221" i="4"/>
  <c r="N251" i="4"/>
  <c r="N2844" i="4"/>
  <c r="N3883" i="4"/>
  <c r="N2610" i="4"/>
  <c r="N4338" i="4"/>
  <c r="N111" i="4"/>
  <c r="N3723" i="4"/>
  <c r="N2415" i="4"/>
  <c r="N1707" i="4"/>
  <c r="N5336" i="4"/>
  <c r="N2829" i="4"/>
  <c r="N2124" i="4"/>
  <c r="N48" i="4"/>
  <c r="N485" i="4"/>
  <c r="N8547" i="4"/>
  <c r="N4156" i="4"/>
  <c r="N4424" i="4"/>
  <c r="N5830" i="4"/>
  <c r="N9113" i="4"/>
  <c r="N1888" i="4"/>
  <c r="N3918" i="4"/>
  <c r="N95" i="4"/>
  <c r="N3366" i="4"/>
  <c r="N3563" i="4"/>
  <c r="N2527" i="4"/>
  <c r="N417" i="4"/>
  <c r="N5255" i="4"/>
  <c r="N1993" i="4"/>
  <c r="N2070" i="4"/>
  <c r="N1079" i="4"/>
  <c r="N247" i="4"/>
  <c r="N4661" i="4"/>
  <c r="N4884" i="4"/>
  <c r="N947" i="4"/>
  <c r="N2496" i="4"/>
  <c r="N1911" i="4"/>
  <c r="N3481" i="4"/>
  <c r="N1624" i="4"/>
  <c r="N3380" i="4"/>
  <c r="N834" i="4"/>
  <c r="N1238" i="4"/>
  <c r="N2926" i="4"/>
  <c r="N851" i="4"/>
  <c r="N809" i="4"/>
  <c r="N731" i="4"/>
  <c r="N6390" i="4"/>
  <c r="N684" i="4"/>
  <c r="N8588" i="4"/>
  <c r="N7091" i="4"/>
  <c r="N1270" i="4"/>
  <c r="N8709" i="4"/>
  <c r="N6973" i="4"/>
  <c r="N3331" i="4"/>
  <c r="N5699" i="4"/>
  <c r="N574" i="4"/>
  <c r="N7707" i="4"/>
  <c r="N1153" i="4"/>
  <c r="N468" i="4"/>
  <c r="N6579" i="4"/>
  <c r="N2929" i="4"/>
  <c r="N3794" i="4"/>
  <c r="N2039" i="4"/>
  <c r="N3487" i="4"/>
  <c r="N765" i="4"/>
  <c r="N2416" i="4"/>
  <c r="N39" i="4"/>
  <c r="N1708" i="4"/>
  <c r="N4160" i="4"/>
  <c r="N8118" i="4"/>
  <c r="N6783" i="4"/>
  <c r="N405" i="4"/>
  <c r="N66" i="4"/>
  <c r="N539" i="4"/>
  <c r="N3722" i="4"/>
  <c r="N3286" i="4"/>
  <c r="N2627" i="4"/>
  <c r="N3644" i="4"/>
  <c r="N2246" i="4"/>
  <c r="N1095" i="4"/>
  <c r="N1894" i="4"/>
  <c r="N5906" i="4"/>
  <c r="N782" i="4"/>
  <c r="N10292" i="4"/>
  <c r="N135" i="4"/>
  <c r="N5535" i="4"/>
  <c r="N1684" i="4"/>
  <c r="N1950" i="4"/>
  <c r="N7169" i="4"/>
  <c r="N2922" i="4"/>
  <c r="N2369" i="4"/>
  <c r="N9565" i="4"/>
  <c r="N3888" i="4"/>
  <c r="N642" i="4"/>
  <c r="N5985" i="4"/>
  <c r="N6653" i="4"/>
  <c r="N6418" i="4"/>
  <c r="N2577" i="4"/>
  <c r="N5027" i="4"/>
  <c r="N1809" i="4"/>
  <c r="N2573" i="4"/>
  <c r="N2031" i="4"/>
  <c r="N1770" i="4"/>
  <c r="N4642" i="4"/>
  <c r="N206" i="4"/>
  <c r="N884" i="4"/>
  <c r="N3068" i="4"/>
  <c r="N553" i="4"/>
  <c r="N2047" i="4"/>
  <c r="N1264" i="4"/>
  <c r="N4320" i="4"/>
  <c r="N1593" i="4"/>
  <c r="N725" i="4"/>
  <c r="N3414" i="4"/>
  <c r="N3668" i="4"/>
  <c r="N8925" i="4"/>
  <c r="N2923" i="4"/>
  <c r="N93" i="4"/>
  <c r="N6630" i="4"/>
  <c r="N1093" i="4"/>
  <c r="N5642" i="4"/>
  <c r="N3548" i="4"/>
  <c r="N4640" i="4"/>
  <c r="N365" i="4"/>
  <c r="N2623" i="4"/>
  <c r="N2946" i="4"/>
  <c r="N6318" i="4"/>
  <c r="N709" i="4"/>
  <c r="N3293" i="4"/>
  <c r="N3072" i="4"/>
  <c r="N3927" i="4"/>
  <c r="N2530" i="4"/>
  <c r="N3479" i="4"/>
  <c r="N5025" i="4"/>
  <c r="N6474" i="4"/>
  <c r="N2823" i="4"/>
  <c r="N1477" i="4"/>
  <c r="N1421" i="4"/>
  <c r="N1117" i="4"/>
  <c r="N9" i="4"/>
  <c r="N5675" i="4"/>
  <c r="N1251" i="4"/>
  <c r="N1018" i="4"/>
  <c r="N1623" i="4"/>
  <c r="N283" i="4"/>
  <c r="N1444" i="4"/>
  <c r="N2587" i="4"/>
  <c r="N10264" i="4"/>
  <c r="N180" i="4"/>
  <c r="N56" i="4"/>
  <c r="N4881" i="4"/>
  <c r="N872" i="4"/>
  <c r="N478" i="4"/>
  <c r="N1242" i="4"/>
  <c r="N2978" i="4"/>
  <c r="N6634" i="4"/>
  <c r="N5581" i="4"/>
  <c r="N4105" i="4"/>
  <c r="N1581" i="4"/>
  <c r="N4148" i="4"/>
  <c r="N1794" i="4"/>
  <c r="N5838" i="4"/>
  <c r="N3248" i="4"/>
  <c r="N933" i="4"/>
  <c r="N3273" i="4"/>
  <c r="N1694" i="4"/>
  <c r="N461" i="4"/>
  <c r="N1525" i="4"/>
  <c r="N1729" i="4"/>
  <c r="N328" i="4"/>
  <c r="N4220" i="4"/>
  <c r="N1633" i="4"/>
  <c r="N4720" i="4"/>
  <c r="N4175" i="4"/>
  <c r="N5036" i="4"/>
  <c r="N4683" i="4"/>
  <c r="N88" i="4"/>
  <c r="N2921" i="4"/>
  <c r="N3247" i="4"/>
  <c r="N1910" i="4"/>
  <c r="N209" i="4"/>
  <c r="N8736" i="4"/>
  <c r="N932" i="4"/>
  <c r="N9700" i="4"/>
  <c r="N918" i="4"/>
  <c r="N3776" i="4"/>
  <c r="N1916" i="4"/>
  <c r="N2100" i="4"/>
  <c r="N744" i="4"/>
  <c r="N291" i="4"/>
  <c r="N880" i="4"/>
  <c r="N5756" i="4"/>
  <c r="N227" i="4"/>
  <c r="N5079" i="4"/>
  <c r="N3575" i="4"/>
  <c r="N2604" i="4"/>
  <c r="N238" i="4"/>
  <c r="N1391" i="4"/>
  <c r="N1433" i="4"/>
  <c r="N1663" i="4"/>
  <c r="N2459" i="4"/>
  <c r="N755" i="4"/>
  <c r="N1746" i="4"/>
  <c r="N109" i="4"/>
  <c r="N1523" i="4"/>
  <c r="N720" i="4"/>
  <c r="N502" i="4"/>
  <c r="N3860" i="4"/>
  <c r="N1936" i="4"/>
  <c r="N1142" i="4"/>
  <c r="N6738" i="4"/>
  <c r="N1196" i="4"/>
  <c r="N2073" i="4"/>
  <c r="N131" i="4"/>
  <c r="N836" i="4"/>
  <c r="N426" i="4"/>
  <c r="N6146" i="4"/>
  <c r="N1417" i="4"/>
  <c r="N236" i="4"/>
  <c r="N2123" i="4"/>
  <c r="N325" i="4"/>
  <c r="N4152" i="4"/>
  <c r="N10181" i="4"/>
  <c r="N866" i="4"/>
  <c r="N4256" i="4"/>
  <c r="N1302" i="4"/>
  <c r="N104" i="4"/>
  <c r="N1207" i="4"/>
  <c r="N1459" i="4"/>
  <c r="N2966" i="4"/>
  <c r="N2182" i="4"/>
  <c r="N1060" i="4"/>
  <c r="N201" i="4"/>
  <c r="N6717" i="4"/>
  <c r="N3865" i="4"/>
  <c r="N1909" i="4"/>
  <c r="N2077" i="4"/>
  <c r="N663" i="4"/>
  <c r="N2168" i="4"/>
  <c r="N1359" i="4"/>
  <c r="N9124" i="4"/>
  <c r="N5639" i="4"/>
  <c r="N1552" i="4"/>
  <c r="N1869" i="4"/>
  <c r="N1985" i="4"/>
  <c r="N1206" i="4"/>
  <c r="N2843" i="4"/>
  <c r="N1937" i="4"/>
  <c r="N1430" i="4"/>
  <c r="N2426" i="4"/>
  <c r="N102" i="4"/>
  <c r="N482" i="4"/>
  <c r="N3659" i="4"/>
  <c r="N1434" i="4"/>
  <c r="N6173" i="4"/>
  <c r="N1476" i="4"/>
  <c r="N1451" i="4"/>
  <c r="N2801" i="4"/>
  <c r="N878" i="4"/>
  <c r="N602" i="4"/>
  <c r="N347" i="4"/>
  <c r="N9112" i="4"/>
  <c r="N7302" i="4"/>
  <c r="N3351" i="4"/>
  <c r="N1862" i="4"/>
  <c r="N342" i="4"/>
  <c r="N2649" i="4"/>
  <c r="N5592" i="4"/>
  <c r="N887" i="4"/>
  <c r="N5052" i="4"/>
  <c r="N1268" i="4"/>
  <c r="N593" i="4"/>
  <c r="N2769" i="4"/>
  <c r="N2619" i="4"/>
  <c r="N1994" i="4"/>
  <c r="N5018" i="4"/>
  <c r="N5837" i="4"/>
  <c r="N272" i="4"/>
  <c r="N3464" i="4"/>
  <c r="N741" i="4"/>
  <c r="N1512" i="4"/>
  <c r="N3245" i="4"/>
  <c r="N1857" i="4"/>
  <c r="N1237" i="4"/>
  <c r="N2494" i="4"/>
  <c r="N6606" i="4"/>
  <c r="N4464" i="4"/>
  <c r="N2857" i="4"/>
  <c r="N4522" i="4"/>
  <c r="N8877" i="4"/>
  <c r="N5057" i="4"/>
  <c r="N3025" i="4"/>
  <c r="N5002" i="4"/>
  <c r="N2653" i="4"/>
  <c r="N953" i="4"/>
  <c r="N897" i="4"/>
  <c r="N3000" i="4"/>
  <c r="N2404" i="4"/>
  <c r="N8599" i="4"/>
  <c r="N3145" i="4"/>
  <c r="N812" i="4"/>
  <c r="N1033" i="4"/>
  <c r="N531" i="4"/>
  <c r="N1711" i="4"/>
  <c r="N1529" i="4"/>
  <c r="N2089" i="4"/>
  <c r="N114" i="4"/>
  <c r="N7376" i="4"/>
  <c r="N3121" i="4"/>
  <c r="N1854" i="4"/>
  <c r="N2661" i="4"/>
  <c r="N603" i="4"/>
  <c r="N125" i="4"/>
  <c r="N3264" i="4"/>
  <c r="N5591" i="4"/>
  <c r="N6610" i="4"/>
  <c r="N7599" i="4"/>
  <c r="N1280" i="4"/>
  <c r="N6083" i="4"/>
  <c r="N8311" i="4"/>
  <c r="N3881" i="4"/>
  <c r="N1208" i="4"/>
  <c r="N1630" i="4"/>
  <c r="N2162" i="4"/>
  <c r="N3482" i="4"/>
  <c r="N3619" i="4"/>
  <c r="N3413" i="4"/>
  <c r="N1376" i="4"/>
  <c r="N1531" i="4"/>
  <c r="N2277" i="4"/>
  <c r="N3812" i="4"/>
  <c r="N1537" i="4"/>
  <c r="N1805" i="4"/>
  <c r="N822" i="4"/>
  <c r="N1877" i="4"/>
  <c r="N1597" i="4"/>
  <c r="N2244" i="4"/>
  <c r="N5169" i="4"/>
  <c r="N1382" i="4"/>
  <c r="N761" i="4"/>
  <c r="N4926" i="4"/>
  <c r="N3020" i="4"/>
  <c r="N4165" i="4"/>
  <c r="N2492" i="4"/>
  <c r="N2395" i="4"/>
  <c r="N7719" i="4"/>
  <c r="N3387" i="4"/>
  <c r="N1978" i="4"/>
  <c r="N2407" i="4"/>
  <c r="N4283" i="4"/>
  <c r="N1811" i="4"/>
  <c r="N2344" i="4"/>
  <c r="N3201" i="4"/>
  <c r="N9177" i="4"/>
  <c r="N5189" i="4"/>
  <c r="N4491" i="4"/>
  <c r="N1303" i="4"/>
  <c r="N3112" i="4"/>
  <c r="N1793" i="4"/>
  <c r="N2996" i="4"/>
  <c r="N1398" i="4"/>
  <c r="N5249" i="4"/>
  <c r="N2016" i="4"/>
  <c r="N6457" i="4"/>
  <c r="N7864" i="4"/>
  <c r="N1485" i="4"/>
  <c r="N6638" i="4"/>
  <c r="N6126" i="4"/>
  <c r="N6287" i="4"/>
  <c r="N1008" i="4"/>
  <c r="N3084" i="4"/>
  <c r="N5471" i="4"/>
  <c r="N1283" i="4"/>
  <c r="N667" i="4"/>
  <c r="N840" i="4"/>
  <c r="N4836" i="4"/>
  <c r="N4717" i="4"/>
  <c r="N1758" i="4"/>
  <c r="N4047" i="4"/>
  <c r="N1085" i="4"/>
  <c r="N5723" i="4"/>
  <c r="N543" i="4"/>
  <c r="N7479" i="4"/>
  <c r="N1637" i="4"/>
  <c r="N890" i="4"/>
  <c r="N980" i="4"/>
  <c r="N1257" i="4"/>
  <c r="N1749" i="4"/>
  <c r="N313" i="4"/>
  <c r="N2368" i="4"/>
  <c r="N2019" i="4"/>
  <c r="N705" i="4"/>
  <c r="N4912" i="4"/>
  <c r="N6678" i="4"/>
  <c r="N1387" i="4"/>
  <c r="N869" i="4"/>
  <c r="N1290" i="4"/>
  <c r="N6677" i="4"/>
  <c r="N2272" i="4"/>
  <c r="N3583" i="4"/>
  <c r="N2094" i="4"/>
  <c r="N860" i="4"/>
  <c r="N4998" i="4"/>
  <c r="N1475" i="4"/>
  <c r="N5641" i="4"/>
  <c r="N6156" i="4"/>
  <c r="N2549" i="4"/>
  <c r="N621" i="4"/>
  <c r="N9472" i="4"/>
  <c r="N383" i="4"/>
  <c r="N1177" i="4"/>
  <c r="N5476" i="4"/>
  <c r="N1858" i="4"/>
  <c r="N729" i="4"/>
  <c r="N249" i="4"/>
  <c r="N1496" i="4"/>
  <c r="N3823" i="4"/>
  <c r="N2637" i="4"/>
  <c r="N3529" i="4"/>
  <c r="N2509" i="4"/>
  <c r="N4460" i="4"/>
  <c r="N3550" i="4"/>
  <c r="N1576" i="4"/>
  <c r="N3508" i="4"/>
  <c r="N3489" i="4"/>
  <c r="N5841" i="4"/>
  <c r="N1548" i="4"/>
  <c r="N3156" i="4"/>
  <c r="N4975" i="4"/>
  <c r="N6331" i="4"/>
  <c r="N1298" i="4"/>
  <c r="N1373" i="4"/>
  <c r="N801" i="4"/>
  <c r="N3567" i="4"/>
  <c r="N138" i="4"/>
  <c r="N547" i="4"/>
  <c r="N3472" i="4"/>
  <c r="N2992" i="4"/>
  <c r="N619" i="4"/>
  <c r="N1267" i="4"/>
  <c r="N5296" i="4"/>
  <c r="N2105" i="4"/>
  <c r="N1803" i="4"/>
  <c r="N7331" i="4"/>
  <c r="N2036" i="4"/>
  <c r="N1697" i="4"/>
  <c r="N3558" i="4"/>
  <c r="N558" i="4"/>
  <c r="N5005" i="4"/>
  <c r="N24" i="4"/>
  <c r="N492" i="4"/>
  <c r="N148" i="4"/>
  <c r="N3828" i="4"/>
  <c r="N1006" i="4"/>
  <c r="N5477" i="4"/>
  <c r="N1906" i="4"/>
  <c r="N2035" i="4"/>
  <c r="N1960" i="4"/>
  <c r="N2626" i="4"/>
  <c r="N946" i="4"/>
  <c r="N6596" i="4"/>
  <c r="N577" i="4"/>
  <c r="N7412" i="4"/>
  <c r="N1227" i="4"/>
  <c r="N235" i="4"/>
  <c r="N3985" i="4"/>
  <c r="N713" i="4"/>
  <c r="N1013" i="4"/>
  <c r="N1247" i="4"/>
  <c r="N2092" i="4"/>
  <c r="N4578" i="4"/>
  <c r="N1612" i="4"/>
  <c r="N1977" i="4"/>
  <c r="N1275" i="4"/>
  <c r="N83" i="4"/>
  <c r="N1034" i="4"/>
  <c r="N4080" i="4"/>
  <c r="N939" i="4"/>
  <c r="N139" i="4"/>
  <c r="N1049" i="4"/>
  <c r="N2852" i="4"/>
  <c r="N4676" i="4"/>
  <c r="N2469" i="4"/>
  <c r="N1099" i="4"/>
  <c r="N687" i="4"/>
  <c r="N3705" i="4"/>
  <c r="N3316" i="4"/>
  <c r="N108" i="4"/>
  <c r="N6148" i="4"/>
  <c r="N2118" i="4"/>
  <c r="N2765" i="4"/>
  <c r="N2534" i="4"/>
  <c r="N5997" i="4"/>
  <c r="N2670" i="4"/>
  <c r="N936" i="4"/>
  <c r="N2259" i="4"/>
  <c r="N1578" i="4"/>
  <c r="N808" i="4"/>
  <c r="N4828" i="4"/>
  <c r="N3073" i="4"/>
  <c r="N1194" i="4"/>
  <c r="N1494" i="4"/>
  <c r="N6835" i="4"/>
  <c r="N1957" i="4"/>
  <c r="N51" i="4"/>
  <c r="N3290" i="4"/>
  <c r="N4392" i="4"/>
  <c r="N1245" i="4"/>
  <c r="N439" i="4"/>
  <c r="N4473" i="4"/>
  <c r="N8501" i="4"/>
  <c r="N265" i="4"/>
  <c r="N3219" i="4"/>
  <c r="N4057" i="4"/>
  <c r="N470" i="4"/>
  <c r="N1664" i="4"/>
  <c r="N6652" i="4"/>
  <c r="N1716" i="4"/>
  <c r="N6950" i="4"/>
  <c r="N669" i="4"/>
  <c r="N1330" i="4"/>
  <c r="N586" i="4"/>
  <c r="N6297" i="4"/>
  <c r="N963" i="4"/>
  <c r="N2770" i="4"/>
  <c r="N5551" i="4"/>
  <c r="N811" i="4"/>
  <c r="N4028" i="4"/>
  <c r="N1961" i="4"/>
  <c r="N1712" i="4"/>
  <c r="N4000" i="4"/>
  <c r="N6450" i="4"/>
  <c r="N5278" i="4"/>
  <c r="N6251" i="4"/>
  <c r="N80" i="4"/>
  <c r="N1200" i="4"/>
  <c r="N10478" i="4"/>
  <c r="N4956" i="4"/>
  <c r="N4523" i="4"/>
  <c r="N4037" i="4"/>
  <c r="N2354" i="4"/>
  <c r="N842" i="4"/>
  <c r="N3416" i="4"/>
  <c r="N1183" i="4"/>
  <c r="N1963" i="4"/>
  <c r="N2389" i="4"/>
  <c r="N1442" i="4"/>
  <c r="N5859" i="4"/>
  <c r="N1728" i="4"/>
  <c r="N916" i="4"/>
  <c r="N1515" i="4"/>
  <c r="N857" i="4"/>
  <c r="N2861" i="4"/>
  <c r="N3919" i="4"/>
  <c r="N2148" i="4"/>
  <c r="N832" i="4"/>
  <c r="N4343" i="4"/>
  <c r="N5305" i="4"/>
  <c r="N3786" i="4"/>
  <c r="N2630" i="4"/>
  <c r="N2131" i="4"/>
  <c r="N13" i="4"/>
  <c r="N1271" i="4"/>
  <c r="N210" i="4"/>
  <c r="N2292" i="4"/>
  <c r="N1401" i="4"/>
  <c r="N1174" i="4"/>
  <c r="N1769" i="4"/>
  <c r="N4879" i="4"/>
  <c r="N4607" i="4"/>
  <c r="N4740" i="4"/>
  <c r="N1345" i="4"/>
  <c r="N1412" i="4"/>
  <c r="N590" i="4"/>
  <c r="N2537" i="4"/>
  <c r="N1368" i="4"/>
  <c r="N3357" i="4"/>
  <c r="N3124" i="4"/>
  <c r="N1860" i="4"/>
  <c r="N1799" i="4"/>
  <c r="N3847" i="4"/>
  <c r="N3089" i="4"/>
  <c r="N2240" i="4"/>
  <c r="N3460" i="4"/>
  <c r="N1115" i="4"/>
  <c r="N5940" i="4"/>
  <c r="N1824" i="4"/>
  <c r="N1568" i="4"/>
  <c r="N2457" i="4"/>
  <c r="N2274" i="4"/>
  <c r="N4551" i="4"/>
  <c r="N1316" i="4"/>
  <c r="N157" i="4"/>
  <c r="N1919" i="4"/>
  <c r="N2567" i="4"/>
  <c r="N883" i="4"/>
  <c r="N4797" i="4"/>
  <c r="N942" i="4"/>
  <c r="N5106" i="4"/>
  <c r="N6359" i="4"/>
  <c r="N8513" i="4"/>
  <c r="N3377" i="4"/>
  <c r="N4370" i="4"/>
  <c r="N2443" i="4"/>
  <c r="N4769" i="4"/>
  <c r="N3615" i="4"/>
  <c r="N1921" i="4"/>
  <c r="N4267" i="4"/>
  <c r="N4309" i="4"/>
  <c r="N780" i="4"/>
  <c r="N2498" i="4"/>
  <c r="N3496" i="4"/>
  <c r="N8718" i="4"/>
  <c r="N3488" i="4"/>
  <c r="N1088" i="4"/>
  <c r="N804" i="4"/>
  <c r="N3362" i="4"/>
  <c r="N4078" i="4"/>
  <c r="N9708" i="4"/>
  <c r="N2845" i="4"/>
  <c r="N4823" i="4"/>
  <c r="N2608" i="4"/>
  <c r="N1350" i="4"/>
  <c r="N1989" i="4"/>
  <c r="N280" i="4"/>
  <c r="N2208" i="4"/>
  <c r="N6130" i="4"/>
  <c r="N9520" i="4"/>
  <c r="N4247" i="4"/>
  <c r="N5861" i="4"/>
  <c r="N2295" i="4"/>
  <c r="N2713" i="4"/>
  <c r="N1889" i="4"/>
  <c r="N3791" i="4"/>
  <c r="N4914" i="4"/>
  <c r="N955" i="4"/>
  <c r="N1282" i="4"/>
  <c r="N503" i="4"/>
  <c r="N4934" i="4"/>
  <c r="N6619" i="4"/>
  <c r="N400" i="4"/>
  <c r="N864" i="4"/>
  <c r="N2552" i="4"/>
  <c r="N1777" i="4"/>
  <c r="N2601" i="4"/>
  <c r="N4862" i="4"/>
  <c r="N2942" i="4"/>
  <c r="N2994" i="4"/>
  <c r="N3573" i="4"/>
  <c r="N3502" i="4"/>
  <c r="N2112" i="4"/>
  <c r="N6905" i="4"/>
  <c r="N572" i="4"/>
  <c r="N6338" i="4"/>
  <c r="N2588" i="4"/>
  <c r="N904" i="4"/>
  <c r="N2034" i="4"/>
  <c r="N2101" i="4"/>
  <c r="N2800" i="4"/>
  <c r="N2418" i="4"/>
  <c r="N4792" i="4"/>
  <c r="N10572" i="4"/>
  <c r="N3211" i="4"/>
  <c r="N7508" i="4"/>
  <c r="N2518" i="4"/>
  <c r="N5048" i="4"/>
  <c r="N7730" i="4"/>
  <c r="N2744" i="4"/>
  <c r="N1341" i="4"/>
  <c r="N2542" i="4"/>
  <c r="N1450" i="4"/>
  <c r="N3250" i="4"/>
  <c r="N3236" i="4"/>
  <c r="N242" i="4"/>
  <c r="N2683" i="4"/>
  <c r="N2827" i="4"/>
  <c r="N972" i="4"/>
  <c r="N2902" i="4"/>
  <c r="N3596" i="4"/>
  <c r="N610" i="4"/>
  <c r="N4527" i="4"/>
  <c r="N25" i="4"/>
  <c r="N2438" i="4"/>
  <c r="N3525" i="4"/>
  <c r="N6051" i="4"/>
  <c r="N1508" i="4"/>
  <c r="N1133" i="4"/>
  <c r="N1549" i="4"/>
  <c r="N1394" i="4"/>
  <c r="N1730" i="4"/>
  <c r="N2771" i="4"/>
  <c r="N6174" i="4"/>
  <c r="N281" i="4"/>
  <c r="N7411" i="4"/>
  <c r="N2603" i="4"/>
  <c r="N9201" i="4"/>
  <c r="N2336" i="4"/>
  <c r="N3653" i="4"/>
  <c r="N2051" i="4"/>
  <c r="N77" i="4"/>
  <c r="N245" i="4"/>
  <c r="N2706" i="4"/>
  <c r="N1874" i="4"/>
  <c r="N4325" i="4"/>
  <c r="N1751" i="4"/>
  <c r="N3674" i="4"/>
  <c r="N3872" i="4"/>
  <c r="N5773" i="4"/>
  <c r="N5370" i="4"/>
  <c r="N1679" i="4"/>
  <c r="N6727" i="4"/>
  <c r="N6070" i="4"/>
  <c r="N759" i="4"/>
  <c r="N1166" i="4"/>
  <c r="N682" i="4"/>
  <c r="N2594" i="4"/>
  <c r="N6294" i="4"/>
  <c r="N7188" i="4"/>
  <c r="N3952" i="4"/>
  <c r="N6275" i="4"/>
  <c r="N5814" i="4"/>
  <c r="N2079" i="4"/>
  <c r="N3344" i="4"/>
  <c r="N5264" i="4"/>
  <c r="N4484" i="4"/>
  <c r="N3365" i="4"/>
  <c r="N7104" i="4"/>
  <c r="N6997" i="4"/>
  <c r="N3894" i="4"/>
  <c r="N384" i="4"/>
  <c r="N4262" i="4"/>
  <c r="N1184" i="4"/>
  <c r="N3384" i="4"/>
  <c r="N1925" i="4"/>
  <c r="N372" i="4"/>
  <c r="N1934" i="4"/>
  <c r="N7336" i="4"/>
  <c r="N1325" i="4"/>
  <c r="N2905" i="4"/>
  <c r="N116" i="4"/>
  <c r="N2088" i="4"/>
  <c r="N6132" i="4"/>
  <c r="N3519" i="4"/>
  <c r="N580" i="4"/>
  <c r="N6463" i="4"/>
  <c r="N9029" i="4"/>
  <c r="N2304" i="4"/>
  <c r="N1651" i="4"/>
  <c r="N2133" i="4"/>
  <c r="N2884" i="4"/>
  <c r="N3977" i="4"/>
  <c r="N1666" i="4"/>
  <c r="N10135" i="4"/>
  <c r="N3119" i="4"/>
  <c r="N197" i="4"/>
  <c r="N1443" i="4"/>
  <c r="N6369" i="4"/>
  <c r="N21" i="4"/>
  <c r="N2170" i="4"/>
  <c r="N2529" i="4"/>
  <c r="N2141" i="4"/>
  <c r="N2939" i="4"/>
  <c r="N1821" i="4"/>
  <c r="N3212" i="4"/>
  <c r="N3394" i="4"/>
  <c r="N1879" i="4"/>
  <c r="N6158" i="4"/>
  <c r="N4155" i="4"/>
  <c r="N656" i="4"/>
  <c r="N3028" i="4"/>
  <c r="N519" i="4"/>
  <c r="N1795" i="4"/>
  <c r="N1113" i="4"/>
  <c r="N7612" i="4"/>
  <c r="N1198" i="4"/>
  <c r="N938" i="4"/>
  <c r="N4596" i="4"/>
  <c r="N6162" i="4"/>
  <c r="N334" i="4"/>
  <c r="N5145" i="4"/>
  <c r="N4294" i="4"/>
  <c r="N2255" i="4"/>
  <c r="N5891" i="4"/>
  <c r="N2321" i="4"/>
  <c r="N1687" i="4"/>
  <c r="N844" i="4"/>
  <c r="N1397" i="4"/>
  <c r="N6172" i="4"/>
  <c r="N4190" i="4"/>
  <c r="N1366" i="4"/>
  <c r="N2816" i="4"/>
  <c r="N3055" i="4"/>
  <c r="N9276" i="4"/>
  <c r="N5234" i="4"/>
  <c r="N1574" i="4"/>
  <c r="N198" i="4"/>
  <c r="N1820" i="4"/>
  <c r="N3378" i="4"/>
  <c r="N4569" i="4"/>
  <c r="N10044" i="4"/>
  <c r="N4420" i="4"/>
  <c r="N5663" i="4"/>
  <c r="N3683" i="4"/>
  <c r="N6442" i="4"/>
  <c r="N1468" i="4"/>
  <c r="N3522" i="4"/>
  <c r="N4237" i="4"/>
  <c r="N8155" i="4"/>
  <c r="N2102" i="4"/>
  <c r="N541" i="4"/>
  <c r="N6498" i="4"/>
  <c r="N3852" i="4"/>
  <c r="N9281" i="4"/>
  <c r="N1798" i="4"/>
  <c r="N9367" i="4"/>
  <c r="N6527" i="4"/>
  <c r="N172" i="4"/>
  <c r="N1753" i="4"/>
  <c r="N2115" i="4"/>
  <c r="N4199" i="4"/>
  <c r="N457" i="4"/>
  <c r="N3565" i="4"/>
  <c r="N2027" i="4"/>
  <c r="N74" i="4"/>
  <c r="N3749" i="4"/>
  <c r="N1766" i="4"/>
  <c r="N3217" i="4"/>
  <c r="N1189" i="4"/>
  <c r="N1212" i="4"/>
  <c r="N6574" i="4"/>
  <c r="N2644" i="4"/>
  <c r="N1841" i="4"/>
  <c r="N587" i="4"/>
  <c r="N388" i="4"/>
  <c r="N1356" i="4"/>
  <c r="N3165" i="4"/>
  <c r="N612" i="4"/>
  <c r="N3724" i="4"/>
  <c r="N1479" i="4"/>
  <c r="N1365" i="4"/>
  <c r="N3103" i="4"/>
  <c r="N10562" i="4"/>
  <c r="N8403" i="4"/>
  <c r="N6446" i="4"/>
  <c r="N3083" i="4"/>
  <c r="N3086" i="4"/>
  <c r="N1497" i="4"/>
  <c r="N1349" i="4"/>
  <c r="N5524" i="4"/>
  <c r="N4558" i="4"/>
  <c r="N546" i="4"/>
  <c r="N1329" i="4"/>
  <c r="N1098" i="4"/>
  <c r="N3971" i="4"/>
  <c r="N1685" i="4"/>
  <c r="N2400" i="4"/>
  <c r="N6814" i="4"/>
  <c r="N1511" i="4"/>
  <c r="N2193" i="4"/>
  <c r="N1241" i="4"/>
  <c r="N847" i="4"/>
  <c r="N353" i="4"/>
  <c r="N700" i="4"/>
  <c r="N3282" i="4"/>
  <c r="N41" i="4"/>
  <c r="N9454" i="4"/>
  <c r="N1089" i="4"/>
  <c r="N4077" i="4"/>
  <c r="N2128" i="4"/>
  <c r="N1162" i="4"/>
  <c r="N659" i="4"/>
  <c r="N8199" i="4"/>
  <c r="N5501" i="4"/>
  <c r="N2269" i="4"/>
  <c r="N2107" i="4"/>
  <c r="N4776" i="4"/>
  <c r="N3353" i="4"/>
  <c r="N859" i="4"/>
  <c r="N5711" i="4"/>
  <c r="N314" i="4"/>
  <c r="N5660" i="4"/>
  <c r="N4039" i="4"/>
  <c r="N1323" i="4"/>
  <c r="N2482" i="4"/>
  <c r="N3017" i="4"/>
  <c r="N1610" i="4"/>
  <c r="N1852" i="4"/>
  <c r="N4130" i="4"/>
  <c r="N137" i="4"/>
  <c r="N1248" i="4"/>
  <c r="N534" i="4"/>
  <c r="N2724" i="4"/>
  <c r="N3514" i="4"/>
  <c r="N4833" i="4"/>
  <c r="N1800" i="4"/>
  <c r="N2704" i="4"/>
  <c r="N2859" i="4"/>
  <c r="N6114" i="4"/>
  <c r="N29" i="4"/>
  <c r="N628" i="4"/>
  <c r="N349" i="4"/>
  <c r="N1395" i="4"/>
  <c r="N1432" i="4"/>
  <c r="N3675" i="4"/>
  <c r="N746" i="4"/>
  <c r="N3368" i="4"/>
  <c r="N234" i="4"/>
  <c r="N2467" i="4"/>
  <c r="N4824" i="4"/>
  <c r="N4158" i="4"/>
  <c r="N6136" i="4"/>
  <c r="N1094" i="4"/>
  <c r="N3313" i="4"/>
  <c r="N2711" i="4"/>
  <c r="N1927" i="4"/>
  <c r="N1400" i="4"/>
  <c r="N4918" i="4"/>
  <c r="N2897" i="4"/>
  <c r="N4961" i="4"/>
  <c r="N1883" i="4"/>
  <c r="N7609" i="4"/>
  <c r="N1652" i="4"/>
  <c r="N2949" i="4"/>
  <c r="N3994" i="4"/>
  <c r="N2206" i="4"/>
  <c r="N6306" i="4"/>
  <c r="N3609" i="4"/>
  <c r="N3797" i="4"/>
  <c r="N2543" i="4"/>
  <c r="N2658" i="4"/>
  <c r="N2668" i="4"/>
  <c r="N179" i="4"/>
  <c r="N1674" i="4"/>
  <c r="N1235" i="4"/>
  <c r="N4910" i="4"/>
  <c r="N1170" i="4"/>
  <c r="N3021" i="4"/>
  <c r="N4368" i="4"/>
  <c r="N4434" i="4"/>
  <c r="N8874" i="4"/>
  <c r="N63" i="4"/>
  <c r="N354" i="4"/>
  <c r="N2005" i="4"/>
  <c r="N1845" i="4"/>
  <c r="N2836" i="4"/>
  <c r="N3469" i="4"/>
  <c r="N5525" i="4"/>
  <c r="N391" i="4"/>
  <c r="N3754" i="4"/>
  <c r="N5950" i="4"/>
  <c r="N186" i="4"/>
  <c r="N1135" i="4"/>
  <c r="N9871" i="4"/>
  <c r="N3492" i="4"/>
  <c r="N3266" i="4"/>
  <c r="N908" i="4"/>
  <c r="N5358" i="4"/>
  <c r="N4477" i="4"/>
  <c r="N3874" i="4"/>
  <c r="N3222" i="4"/>
  <c r="N2695" i="4"/>
  <c r="N1342" i="4"/>
  <c r="N4266" i="4"/>
  <c r="N403" i="4"/>
  <c r="N1594" i="4"/>
  <c r="N1063" i="4"/>
  <c r="N2912" i="4"/>
  <c r="N1078" i="4"/>
  <c r="N1306" i="4"/>
  <c r="N1776" i="4"/>
  <c r="N2945" i="4"/>
  <c r="N2538" i="4"/>
  <c r="N1141" i="4"/>
  <c r="N2232" i="4"/>
  <c r="N47" i="4"/>
  <c r="N443" i="4"/>
  <c r="N2342" i="4"/>
  <c r="N854" i="4"/>
  <c r="N4116" i="4"/>
  <c r="N2578" i="4"/>
  <c r="N2374" i="4"/>
  <c r="N6978" i="4"/>
  <c r="N1231" i="4"/>
  <c r="N6801" i="4"/>
  <c r="N3934" i="4"/>
  <c r="N459" i="4"/>
  <c r="N3649" i="4"/>
  <c r="N4550" i="4"/>
  <c r="N949" i="4"/>
  <c r="N1958" i="4"/>
  <c r="N2143" i="4"/>
  <c r="N3370" i="4"/>
  <c r="N1338" i="4"/>
  <c r="N2528" i="4"/>
  <c r="N3078" i="4"/>
  <c r="N2156" i="4"/>
  <c r="N2008" i="4"/>
  <c r="N4851" i="4"/>
  <c r="N4235" i="4"/>
  <c r="N767" i="4"/>
  <c r="N145" i="4"/>
  <c r="N486" i="4"/>
  <c r="N4219" i="4"/>
  <c r="N7278" i="4"/>
  <c r="N5252" i="4"/>
  <c r="N3054" i="4"/>
  <c r="N2267" i="4"/>
  <c r="N2017" i="4"/>
  <c r="N2995" i="4"/>
  <c r="N2893" i="4"/>
  <c r="N1337" i="4"/>
  <c r="N4276" i="4"/>
  <c r="N4371" i="4"/>
  <c r="N177" i="4"/>
  <c r="N1503" i="4"/>
  <c r="N2086" i="4"/>
  <c r="N1864" i="4"/>
  <c r="N894" i="4"/>
  <c r="N2941" i="4"/>
  <c r="N6966" i="4"/>
  <c r="N2638" i="4"/>
  <c r="N1059" i="4"/>
  <c r="N200" i="4"/>
  <c r="N6205" i="4"/>
  <c r="N4122" i="4"/>
  <c r="N1035" i="4"/>
  <c r="N4681" i="4"/>
  <c r="N9222" i="4"/>
  <c r="N3154" i="4"/>
  <c r="N3406" i="4"/>
  <c r="N7467" i="4"/>
  <c r="N3272" i="4"/>
  <c r="N1061" i="4"/>
  <c r="N5422" i="4"/>
  <c r="N4218" i="4"/>
  <c r="N1983" i="4"/>
  <c r="N4251" i="4"/>
  <c r="N1649" i="4"/>
  <c r="N67" i="4"/>
  <c r="N1668" i="4"/>
  <c r="N205" i="4"/>
  <c r="N312" i="4"/>
  <c r="N5384" i="4"/>
  <c r="N677" i="4"/>
  <c r="N5800" i="4"/>
  <c r="N220" i="4"/>
  <c r="N9743" i="4"/>
  <c r="N3873" i="4"/>
  <c r="N6482" i="4"/>
  <c r="N356" i="4"/>
  <c r="N4585" i="4"/>
  <c r="N1675" i="4"/>
  <c r="N2202" i="4"/>
  <c r="N3099" i="4"/>
  <c r="N6066" i="4"/>
  <c r="N6448" i="4"/>
  <c r="N7021" i="4"/>
  <c r="N973" i="4"/>
  <c r="N1493" i="4"/>
  <c r="N2989" i="4"/>
  <c r="N19" i="4"/>
  <c r="N1038" i="4"/>
  <c r="N5119" i="4"/>
  <c r="N382" i="4"/>
  <c r="N3422" i="4"/>
  <c r="N8730" i="4"/>
  <c r="N290" i="4"/>
  <c r="N216" i="4"/>
  <c r="N3409" i="4"/>
  <c r="N4586" i="4"/>
  <c r="N451" i="4"/>
  <c r="N2236" i="4"/>
  <c r="N493" i="4"/>
  <c r="N4698" i="4"/>
  <c r="N8787" i="4"/>
  <c r="N513" i="4"/>
  <c r="N2053" i="4"/>
  <c r="N876" i="4"/>
  <c r="N2642" i="4"/>
  <c r="N4280" i="4"/>
  <c r="N3760" i="4"/>
  <c r="N2025" i="4"/>
  <c r="N3342" i="4"/>
  <c r="N576" i="4"/>
  <c r="N3844" i="4"/>
  <c r="N2855" i="4"/>
  <c r="N3513" i="4"/>
  <c r="N3947" i="4"/>
  <c r="N1997" i="4"/>
  <c r="N2126" i="4"/>
  <c r="N4525" i="4"/>
  <c r="N3263" i="4"/>
  <c r="N1641" i="4"/>
  <c r="N2710" i="4"/>
  <c r="N4633" i="4"/>
  <c r="N655" i="4"/>
  <c r="N2442" i="4"/>
  <c r="N681" i="4"/>
  <c r="N2238" i="4"/>
  <c r="N4330" i="4"/>
  <c r="N2972" i="4"/>
  <c r="N2364" i="4"/>
  <c r="N3666" i="4"/>
  <c r="N3360" i="4"/>
  <c r="N10454" i="4"/>
  <c r="N4573" i="4"/>
  <c r="N5666" i="4"/>
  <c r="N1390" i="4"/>
  <c r="N5498" i="4"/>
  <c r="N2731" i="4"/>
  <c r="N830" i="4"/>
  <c r="N1699" i="4"/>
  <c r="N6500" i="4"/>
  <c r="N805" i="4"/>
  <c r="N6968" i="4"/>
  <c r="N4194" i="4"/>
  <c r="N4500" i="4"/>
  <c r="N46" i="4"/>
  <c r="N5676" i="4"/>
  <c r="N1948" i="4"/>
  <c r="N1657" i="4"/>
  <c r="N568" i="4"/>
  <c r="N1381" i="4"/>
  <c r="N3376" i="4"/>
  <c r="N2888" i="4"/>
  <c r="N520" i="4"/>
  <c r="N5306" i="4"/>
  <c r="N452" i="4"/>
  <c r="N1234" i="4"/>
  <c r="N2872" i="4"/>
  <c r="N2204" i="4"/>
  <c r="N749" i="4"/>
  <c r="N7004" i="4"/>
  <c r="N1378" i="4"/>
  <c r="N1073" i="4"/>
  <c r="N3400" i="4"/>
  <c r="N6604" i="4"/>
  <c r="N3253" i="4"/>
  <c r="N5313" i="4"/>
  <c r="N3024" i="4"/>
  <c r="N6989" i="4"/>
  <c r="N1562" i="4"/>
  <c r="N2639" i="4"/>
  <c r="N191" i="4"/>
  <c r="N913" i="4"/>
  <c r="N504" i="4"/>
  <c r="N3155" i="4"/>
  <c r="N979" i="4"/>
  <c r="N3001" i="4"/>
  <c r="N4351" i="4"/>
  <c r="N5924" i="4"/>
  <c r="N5435" i="4"/>
  <c r="N710" i="4"/>
  <c r="N708" i="4"/>
  <c r="N560" i="4"/>
  <c r="N2795" i="4"/>
  <c r="N1665" i="4"/>
  <c r="N1965" i="4"/>
  <c r="N6824" i="4"/>
  <c r="N8637" i="4"/>
  <c r="N183" i="4"/>
  <c r="N6795" i="4"/>
  <c r="N3336" i="4"/>
  <c r="N75" i="4"/>
  <c r="N3302" i="4"/>
  <c r="N42" i="4"/>
  <c r="N262" i="4"/>
  <c r="N3399" i="4"/>
  <c r="N3720" i="4"/>
  <c r="N2805" i="4"/>
  <c r="N4727" i="4"/>
  <c r="N3702" i="4"/>
  <c r="N5457" i="4"/>
  <c r="N2734" i="4"/>
  <c r="N8" i="4"/>
  <c r="N231" i="4"/>
  <c r="N711" i="4"/>
  <c r="N4044" i="4"/>
  <c r="N1092" i="4"/>
  <c r="N264" i="4"/>
  <c r="N4081" i="4"/>
  <c r="N772" i="4"/>
  <c r="N1836" i="4"/>
  <c r="N2545" i="4"/>
  <c r="N5139" i="4"/>
  <c r="N402" i="4"/>
  <c r="N1690" i="4"/>
  <c r="N4299" i="4"/>
  <c r="N275" i="4"/>
  <c r="N2319" i="4"/>
  <c r="N82" i="4"/>
  <c r="N2868" i="4"/>
  <c r="N2453" i="4"/>
  <c r="N2278" i="4"/>
  <c r="N920" i="4"/>
  <c r="N1128" i="4"/>
  <c r="N4071" i="4"/>
  <c r="N2249" i="4"/>
  <c r="N1912" i="4"/>
  <c r="N3004" i="4"/>
  <c r="N9856" i="4"/>
  <c r="N7062" i="4"/>
  <c r="N1839" i="4"/>
  <c r="N6018" i="4"/>
  <c r="N4890" i="4"/>
  <c r="N2313" i="4"/>
  <c r="N595" i="4"/>
  <c r="N4429" i="4"/>
  <c r="N2812" i="4"/>
  <c r="N3097" i="4"/>
  <c r="N3836" i="4"/>
  <c r="N3758" i="4"/>
  <c r="N1661" i="4"/>
  <c r="N3562" i="4"/>
  <c r="N5823" i="4"/>
  <c r="N2409" i="4"/>
  <c r="N554" i="4"/>
  <c r="N6377" i="4"/>
  <c r="N2287" i="4"/>
  <c r="N5393" i="4"/>
  <c r="N1629" i="4"/>
  <c r="N3904" i="4"/>
  <c r="N1076" i="4"/>
  <c r="N1956" i="4"/>
  <c r="N8585" i="4"/>
  <c r="N3851" i="4"/>
  <c r="N1420" i="4"/>
  <c r="N5464" i="4"/>
  <c r="N7753" i="4"/>
  <c r="N7071" i="4"/>
  <c r="N5615" i="4"/>
  <c r="N1230" i="4"/>
  <c r="N5171" i="4"/>
  <c r="N1540" i="4"/>
  <c r="N3711" i="4"/>
  <c r="N4532" i="4"/>
  <c r="N317" i="4"/>
  <c r="N73" i="4"/>
  <c r="N4804" i="4"/>
  <c r="N3990" i="4"/>
  <c r="N368" i="4"/>
  <c r="N1748" i="4"/>
  <c r="N1163" i="4"/>
  <c r="N2139" i="4"/>
  <c r="N4070" i="4"/>
  <c r="N1861" i="4"/>
  <c r="N5854" i="4"/>
  <c r="N1938" i="4"/>
  <c r="N2671" i="4"/>
  <c r="N1953" i="4"/>
  <c r="N1792" i="4"/>
  <c r="N3685" i="4"/>
  <c r="N3227" i="4"/>
  <c r="N1225" i="4"/>
  <c r="N6830" i="4"/>
  <c r="N6564" i="4"/>
  <c r="N3415" i="4"/>
  <c r="N6497" i="4"/>
  <c r="N1583" i="4"/>
  <c r="N1635" i="4"/>
  <c r="N1193" i="4"/>
  <c r="N2862" i="4"/>
  <c r="N5991" i="4"/>
  <c r="N4332" i="4"/>
  <c r="N1521" i="4"/>
  <c r="N3661" i="4"/>
  <c r="N2108" i="4"/>
  <c r="N3650" i="4"/>
  <c r="N378" i="4"/>
  <c r="N36" i="4"/>
  <c r="N1331" i="4"/>
  <c r="N58" i="4"/>
  <c r="N5377" i="4"/>
  <c r="N2856" i="4"/>
  <c r="N6734" i="4"/>
  <c r="N2106" i="4"/>
  <c r="N2474" i="4"/>
  <c r="N983" i="4"/>
  <c r="N2370" i="4"/>
  <c r="N3392" i="4"/>
  <c r="N5651" i="4"/>
  <c r="N3746" i="4"/>
  <c r="N1582" i="4"/>
  <c r="N3652" i="4"/>
  <c r="N757" i="4"/>
  <c r="N1589" i="4"/>
  <c r="N589" i="4"/>
  <c r="N3656" i="4"/>
  <c r="N4795" i="4"/>
  <c r="N1461" i="4"/>
  <c r="N1555" i="4"/>
  <c r="N6143" i="4"/>
  <c r="N3610" i="4"/>
  <c r="N2776" i="4"/>
  <c r="N3708" i="4"/>
  <c r="N4679" i="4"/>
  <c r="N7491" i="4"/>
  <c r="N1816" i="4"/>
  <c r="N2366" i="4"/>
  <c r="N1518" i="4"/>
  <c r="N806" i="4"/>
  <c r="N5920" i="4"/>
  <c r="N3824" i="4"/>
  <c r="N5192" i="4"/>
  <c r="N1986" i="4"/>
  <c r="N311" i="4"/>
  <c r="N3588" i="4"/>
  <c r="N1252" i="4"/>
  <c r="N2785" i="4"/>
  <c r="N159" i="4"/>
  <c r="N1714" i="4"/>
  <c r="N2386" i="4"/>
  <c r="N3939" i="4"/>
  <c r="N6769" i="4"/>
  <c r="N2963" i="4"/>
  <c r="N826" i="4"/>
  <c r="N5958" i="4"/>
  <c r="N1375" i="4"/>
  <c r="N5208" i="4"/>
  <c r="N1294" i="4"/>
  <c r="N2150" i="4"/>
  <c r="N950" i="4"/>
  <c r="N397" i="4"/>
  <c r="N45" i="4"/>
  <c r="N494" i="4"/>
  <c r="N261" i="4"/>
  <c r="N4252" i="4"/>
  <c r="N6546" i="4"/>
  <c r="N268" i="4"/>
  <c r="N1220" i="4"/>
  <c r="N5270" i="4"/>
  <c r="N5872" i="4"/>
  <c r="N2505" i="4"/>
  <c r="N4348" i="4"/>
  <c r="N4286" i="4"/>
  <c r="N4079" i="4"/>
  <c r="N1922" i="4"/>
  <c r="N1127" i="4"/>
  <c r="N2540" i="4"/>
  <c r="N2915" i="4"/>
  <c r="N1256" i="4"/>
  <c r="N2499" i="4"/>
  <c r="N753" i="4"/>
  <c r="N1522" i="4"/>
  <c r="N9902" i="4"/>
  <c r="N2917" i="4"/>
  <c r="N1413" i="4"/>
  <c r="N1114" i="4"/>
  <c r="N1324" i="4"/>
  <c r="N1579" i="4"/>
  <c r="N2388" i="4"/>
  <c r="N3240" i="4"/>
  <c r="N9233" i="4"/>
  <c r="N3350" i="4"/>
  <c r="N5" i="4"/>
  <c r="N9988" i="4"/>
  <c r="N6749" i="4"/>
  <c r="N1968" i="4"/>
  <c r="N1429" i="4"/>
  <c r="N4428" i="4"/>
  <c r="N4232" i="4"/>
  <c r="N5466" i="4"/>
  <c r="N1510" i="4"/>
  <c r="N532" i="4"/>
  <c r="N2318" i="4"/>
  <c r="N422" i="4"/>
  <c r="N2535" i="4"/>
  <c r="N696" i="4"/>
  <c r="N3639" i="4"/>
  <c r="N4800" i="4"/>
  <c r="N3053" i="4"/>
  <c r="N945" i="4"/>
  <c r="N294" i="4"/>
  <c r="N739" i="4"/>
  <c r="N3928" i="4"/>
  <c r="N1615" i="4"/>
  <c r="N1418" i="4"/>
  <c r="N3445" i="4"/>
  <c r="N20" i="4"/>
  <c r="N5175" i="4"/>
  <c r="N373" i="4"/>
  <c r="N925" i="4"/>
  <c r="N6413" i="4"/>
  <c r="N2705" i="4"/>
  <c r="N2032" i="4"/>
  <c r="N5267" i="4"/>
  <c r="N462" i="4"/>
  <c r="N4887" i="4"/>
  <c r="N4322" i="4"/>
  <c r="N4703" i="4"/>
  <c r="N3815" i="4"/>
  <c r="N3946" i="4"/>
  <c r="N2682" i="4"/>
  <c r="N6969" i="4"/>
  <c r="N5353" i="4"/>
  <c r="N360" i="4"/>
  <c r="N5487" i="4"/>
  <c r="N1543" i="4"/>
  <c r="N4265" i="4"/>
  <c r="N962" i="4"/>
  <c r="N5835" i="4"/>
  <c r="N2547" i="4"/>
  <c r="N3831" i="4"/>
  <c r="N4024" i="4"/>
  <c r="N7228" i="4"/>
  <c r="N3087" i="4"/>
  <c r="N788" i="4"/>
  <c r="N5577" i="4"/>
  <c r="N1028" i="4"/>
  <c r="N6858" i="4"/>
  <c r="N218" i="4"/>
  <c r="N6198" i="4"/>
  <c r="N1520" i="4"/>
  <c r="N2448" i="4"/>
  <c r="N282" i="4"/>
  <c r="N181" i="4"/>
  <c r="N4656" i="4"/>
  <c r="N1590" i="4"/>
  <c r="N6" i="4"/>
  <c r="N2396" i="4"/>
  <c r="N7184" i="4"/>
  <c r="N409" i="4"/>
  <c r="N3056" i="4"/>
  <c r="N639" i="4"/>
  <c r="N5668" i="4"/>
  <c r="N3393" i="4"/>
  <c r="N389" i="4"/>
  <c r="N122" i="4"/>
  <c r="N4470" i="4"/>
  <c r="N2174" i="4"/>
  <c r="N6774" i="4"/>
  <c r="N4275" i="4"/>
  <c r="N326" i="4"/>
  <c r="N5852" i="4"/>
  <c r="N886" i="4"/>
  <c r="N336" i="4"/>
  <c r="N2985" i="4"/>
  <c r="N1480" i="4"/>
  <c r="N3725" i="4"/>
  <c r="N4983" i="4"/>
  <c r="N2359" i="4"/>
  <c r="N4233" i="4"/>
  <c r="N740" i="4"/>
  <c r="N3160" i="4"/>
  <c r="N2783" i="4"/>
  <c r="N2241" i="4"/>
  <c r="N517" i="4"/>
  <c r="N1780" i="4"/>
  <c r="N1886" i="4"/>
  <c r="N4297" i="4"/>
  <c r="N4672" i="4"/>
  <c r="N2062" i="4"/>
  <c r="N1559" i="4"/>
  <c r="N4128" i="4"/>
  <c r="N3642" i="4"/>
  <c r="N7668" i="4"/>
  <c r="N3237" i="4"/>
  <c r="N4120" i="4"/>
  <c r="N3163" i="4"/>
  <c r="N922" i="4"/>
  <c r="N10481" i="4"/>
  <c r="N2629" i="4"/>
  <c r="N472" i="4"/>
  <c r="N3447" i="4"/>
  <c r="N556" i="4"/>
  <c r="N4730" i="4"/>
  <c r="N2720" i="4"/>
  <c r="N16" i="4"/>
  <c r="N4582" i="4"/>
  <c r="N4339" i="4"/>
  <c r="N3785" i="4"/>
  <c r="N6006" i="4"/>
  <c r="N2006" i="4"/>
  <c r="N3803" i="4"/>
  <c r="N1005" i="4"/>
  <c r="N6629" i="4"/>
  <c r="N7804" i="4"/>
  <c r="N7014" i="4"/>
  <c r="N4207" i="4"/>
  <c r="N2048" i="4"/>
  <c r="N1473" i="4"/>
  <c r="N1627" i="4"/>
  <c r="N6038" i="4"/>
  <c r="N768" i="4"/>
  <c r="N1134" i="4"/>
  <c r="N5544" i="4"/>
  <c r="N3817" i="4"/>
  <c r="N704" i="4"/>
  <c r="N456" i="4"/>
  <c r="N567" i="4"/>
  <c r="N2445" i="4"/>
  <c r="N4896" i="4"/>
  <c r="N1484" i="4"/>
  <c r="N3612" i="4"/>
  <c r="N2335" i="4"/>
  <c r="N1873" i="4"/>
  <c r="N5026" i="4"/>
  <c r="N2434" i="4"/>
  <c r="N991" i="4"/>
  <c r="N3110" i="4"/>
  <c r="N2808" i="4"/>
  <c r="N2584" i="4"/>
  <c r="N1850" i="4"/>
  <c r="N5971" i="4"/>
  <c r="N1374" i="4"/>
  <c r="N670" i="4"/>
  <c r="N143" i="4"/>
  <c r="N3770" i="4"/>
  <c r="N338" i="4"/>
  <c r="N5324" i="4"/>
  <c r="N4700" i="4"/>
  <c r="N6350" i="4"/>
  <c r="N1647" i="4"/>
  <c r="N7765" i="4"/>
  <c r="N483" i="4"/>
  <c r="N4185" i="4"/>
  <c r="N3893" i="4"/>
  <c r="N2792" i="4"/>
  <c r="N1301" i="4"/>
  <c r="N1653" i="4"/>
  <c r="N1023" i="4"/>
  <c r="N134" i="4"/>
  <c r="N4171" i="4"/>
  <c r="N5733" i="4"/>
  <c r="N491" i="4"/>
  <c r="N123" i="4"/>
  <c r="N1974" i="4"/>
  <c r="N2876" i="4"/>
  <c r="N3225" i="4"/>
  <c r="N343" i="4"/>
  <c r="N4009" i="4"/>
  <c r="N420" i="4"/>
  <c r="N6582" i="4"/>
  <c r="N751" i="4"/>
  <c r="N606" i="4"/>
  <c r="N27" i="4"/>
  <c r="N3299" i="4"/>
  <c r="N276" i="4"/>
  <c r="N1445" i="4"/>
  <c r="N3325" i="4"/>
  <c r="N1347" i="4"/>
  <c r="N2822" i="4"/>
  <c r="N1509" i="4"/>
  <c r="N1229" i="4"/>
  <c r="N2930" i="4"/>
  <c r="N15" i="4"/>
  <c r="N1185" i="4"/>
  <c r="N1317" i="4"/>
  <c r="N4217" i="4"/>
  <c r="N3204" i="4"/>
  <c r="N6484" i="4"/>
  <c r="N1295" i="4"/>
  <c r="N2099" i="4"/>
  <c r="N1547" i="4"/>
  <c r="N85" i="4"/>
  <c r="N4384" i="4"/>
  <c r="N4153" i="4"/>
  <c r="N4931" i="4"/>
  <c r="N2114" i="4"/>
  <c r="N4945" i="4"/>
  <c r="N1502" i="4"/>
  <c r="N3023" i="4"/>
  <c r="N2999" i="4"/>
  <c r="N871" i="4"/>
  <c r="N747" i="4"/>
  <c r="N1159" i="4"/>
  <c r="N3254" i="4"/>
  <c r="N4900" i="4"/>
  <c r="N6471" i="4"/>
  <c r="N1182" i="4"/>
  <c r="N8341" i="4"/>
  <c r="N6438" i="4"/>
  <c r="N4618" i="4"/>
  <c r="N3861" i="4"/>
  <c r="N3042" i="4"/>
  <c r="N901" i="4"/>
  <c r="N1814" i="4"/>
  <c r="N258" i="4"/>
  <c r="N2667" i="4"/>
  <c r="N207" i="4"/>
  <c r="N1176" i="4"/>
  <c r="N3744" i="4"/>
  <c r="N605" i="4"/>
  <c r="N1763" i="4"/>
  <c r="N130" i="4"/>
  <c r="N902" i="4"/>
  <c r="N3682" i="4"/>
  <c r="N1405" i="4"/>
  <c r="N3268" i="4"/>
  <c r="N38" i="4"/>
  <c r="N5017" i="4"/>
  <c r="N3228" i="4"/>
  <c r="N140" i="4"/>
  <c r="N5484" i="4"/>
  <c r="N1982" i="4"/>
  <c r="N1640" i="4"/>
  <c r="N661" i="4"/>
  <c r="N899" i="4"/>
  <c r="N1483" i="4"/>
  <c r="N2137" i="4"/>
  <c r="N4922" i="4"/>
  <c r="N683" i="4"/>
  <c r="N4847" i="4"/>
  <c r="N4763" i="4"/>
  <c r="N110" i="4"/>
  <c r="N3755" i="4"/>
  <c r="N2181" i="4"/>
  <c r="N1945" i="4"/>
  <c r="N563" i="4"/>
  <c r="N6085" i="4"/>
  <c r="N2597" i="4"/>
  <c r="N1524" i="4"/>
  <c r="N469" i="4"/>
  <c r="N1614" i="4"/>
  <c r="N5941" i="4"/>
  <c r="N5555" i="4"/>
  <c r="N676" i="4"/>
  <c r="N2802" i="4"/>
  <c r="N7219" i="4"/>
  <c r="N445" i="4"/>
  <c r="N4593" i="4"/>
  <c r="N3774" i="4"/>
  <c r="N121" i="4"/>
  <c r="N2818" i="4"/>
  <c r="N4581" i="4"/>
  <c r="N632" i="4"/>
  <c r="N617" i="4"/>
  <c r="N4436" i="4"/>
  <c r="N196" i="4"/>
  <c r="N3149" i="4"/>
  <c r="N120" i="4"/>
  <c r="N1897" i="4"/>
  <c r="N4346" i="4"/>
  <c r="N514" i="4"/>
  <c r="N4589" i="4"/>
  <c r="N1274" i="4"/>
  <c r="N2437" i="4"/>
  <c r="N6535" i="4"/>
  <c r="N1411" i="4"/>
  <c r="N355" i="4"/>
  <c r="N3239" i="4"/>
  <c r="N6155" i="4"/>
  <c r="N2760" i="4"/>
  <c r="N5155" i="4"/>
  <c r="N3958" i="4"/>
  <c r="N3032" i="4"/>
  <c r="N2242" i="4"/>
  <c r="N6618" i="4"/>
  <c r="N1743" i="4"/>
  <c r="N3733" i="4"/>
  <c r="N3157" i="4"/>
  <c r="N9801" i="4"/>
  <c r="N1533" i="4"/>
  <c r="N4316" i="4"/>
  <c r="N1446" i="4"/>
  <c r="N1872" i="4"/>
  <c r="N545" i="4"/>
  <c r="N1775" i="4"/>
  <c r="N651" i="4"/>
  <c r="N1660" i="4"/>
  <c r="N2503" i="4"/>
  <c r="N4087" i="4"/>
  <c r="N1738" i="4"/>
  <c r="N1383" i="4"/>
  <c r="N4204" i="4"/>
  <c r="N1704" i="4"/>
  <c r="N5571" i="4"/>
  <c r="N745" i="4"/>
  <c r="N1291" i="4"/>
  <c r="N5320" i="4"/>
  <c r="N2033" i="4"/>
  <c r="N6990" i="4"/>
  <c r="N2000" i="4"/>
  <c r="N2600" i="4"/>
  <c r="N4257" i="4"/>
  <c r="N2297" i="4"/>
  <c r="N1456" i="4"/>
  <c r="N7242" i="4"/>
  <c r="N1055" i="4"/>
  <c r="N2023" i="4"/>
  <c r="N4737" i="4"/>
  <c r="N3449" i="4"/>
  <c r="N2758" i="4"/>
  <c r="N4263" i="4"/>
  <c r="N3707" i="4"/>
  <c r="N2559" i="4"/>
  <c r="N5423" i="4"/>
  <c r="N1890" i="4"/>
  <c r="N726" i="4"/>
  <c r="N3385" i="4"/>
  <c r="N861" i="4"/>
  <c r="N222" i="4"/>
  <c r="N3133" i="4"/>
  <c r="N629" i="4"/>
  <c r="N2229" i="4"/>
  <c r="N585" i="4"/>
  <c r="N100" i="4"/>
  <c r="N3676" i="4"/>
  <c r="N2697" i="4"/>
  <c r="N4098" i="4"/>
  <c r="N2944" i="4"/>
  <c r="N1609" i="4"/>
  <c r="N3594" i="4"/>
  <c r="N4554" i="4"/>
  <c r="N2618" i="4"/>
  <c r="N565" i="4"/>
  <c r="N106" i="4"/>
  <c r="N2010" i="4"/>
  <c r="N6231" i="4"/>
  <c r="N1453" i="4"/>
  <c r="N3897" i="4"/>
  <c r="N1831" i="4"/>
  <c r="N1118" i="4"/>
  <c r="N4486" i="4"/>
  <c r="N2906" i="4"/>
  <c r="N1622" i="4"/>
  <c r="N4356" i="4"/>
  <c r="N433" i="4"/>
  <c r="N982" i="4"/>
  <c r="N164" i="4"/>
  <c r="N581" i="4"/>
  <c r="N703" i="4"/>
  <c r="N4634" i="4"/>
  <c r="N1560" i="4"/>
  <c r="N1851" i="4"/>
  <c r="N7513" i="4"/>
  <c r="N3015" i="4"/>
  <c r="N7975" i="4"/>
  <c r="N194" i="4"/>
  <c r="N2749" i="4"/>
  <c r="N598" i="4"/>
  <c r="N1784" i="4"/>
  <c r="N2851" i="4"/>
  <c r="N1970" i="4"/>
  <c r="N2877" i="4"/>
  <c r="N4365" i="4"/>
  <c r="N4259" i="4"/>
  <c r="N4285" i="4"/>
  <c r="N927" i="4"/>
  <c r="N2700" i="4"/>
  <c r="N2842" i="4"/>
  <c r="N1415" i="4"/>
  <c r="N5760" i="4"/>
  <c r="N6771" i="4"/>
  <c r="N6111" i="4"/>
  <c r="N1201" i="4"/>
  <c r="N1924" i="4"/>
  <c r="N2662" i="4"/>
  <c r="N3174" i="4"/>
  <c r="N1232" i="4"/>
  <c r="N65" i="4"/>
  <c r="N2497" i="4"/>
  <c r="N5840" i="4"/>
  <c r="N35" i="4"/>
  <c r="N2420" i="4"/>
  <c r="N8781" i="4"/>
  <c r="N4840" i="4"/>
  <c r="N2863" i="4"/>
  <c r="N1796" i="4"/>
  <c r="N1710" i="4"/>
  <c r="N3858" i="4"/>
  <c r="N5684" i="4"/>
  <c r="N1205" i="4"/>
  <c r="N2810" i="4"/>
  <c r="N2390" i="4"/>
  <c r="N2977" i="4"/>
  <c r="N512" i="4"/>
  <c r="N1019" i="4"/>
  <c r="N1171" i="4"/>
  <c r="N2581" i="4"/>
  <c r="N1053" i="4"/>
  <c r="N1882" i="4"/>
  <c r="N1654" i="4"/>
  <c r="N10010" i="4"/>
  <c r="N4648" i="4"/>
  <c r="N6138" i="4"/>
  <c r="N578" i="4"/>
  <c r="N3880" i="4"/>
  <c r="N1262" i="4"/>
  <c r="N1621" i="4"/>
  <c r="N3906" i="4"/>
  <c r="N1120" i="4"/>
  <c r="N358" i="4"/>
  <c r="N2343" i="4"/>
  <c r="N1422" i="4"/>
  <c r="N2973" i="4"/>
  <c r="N9400" i="4"/>
  <c r="N1254" i="4"/>
  <c r="N1757" i="4"/>
  <c r="N7326" i="4"/>
  <c r="N174" i="4"/>
  <c r="N536" i="4"/>
  <c r="N4531" i="4"/>
  <c r="N527" i="4"/>
  <c r="N7254" i="4"/>
  <c r="N1210" i="4"/>
  <c r="N6149" i="4"/>
  <c r="N2979" i="4"/>
  <c r="N8079" i="4"/>
  <c r="N4323" i="4"/>
  <c r="N1783" i="4"/>
  <c r="N1236" i="4"/>
  <c r="N909" i="4"/>
  <c r="N6312" i="4"/>
  <c r="N1371" i="4"/>
  <c r="N1944" i="4"/>
  <c r="N243" i="4"/>
  <c r="N1871" i="4"/>
  <c r="N176" i="4"/>
  <c r="N1152" i="4"/>
  <c r="N1896" i="4"/>
  <c r="N3879" i="4"/>
  <c r="N2279" i="4"/>
  <c r="N2322" i="4"/>
  <c r="N2441" i="4"/>
  <c r="N647" i="4"/>
  <c r="N3187" i="4"/>
  <c r="N5410" i="4"/>
  <c r="N1902" i="4"/>
  <c r="N70" i="4"/>
  <c r="N2925" i="4"/>
  <c r="N2082" i="4"/>
  <c r="N6846" i="4"/>
  <c r="N4996" i="4"/>
  <c r="N211" i="4"/>
  <c r="N5533" i="4"/>
  <c r="N5219" i="4"/>
  <c r="N3142" i="4"/>
  <c r="N3243" i="4"/>
  <c r="N2986" i="4"/>
  <c r="N1943" i="4"/>
  <c r="N3551" i="4"/>
  <c r="N250" i="4"/>
  <c r="N3349" i="4"/>
  <c r="N2465" i="4"/>
  <c r="N1981" i="4"/>
  <c r="N1979" i="4"/>
  <c r="N4893" i="4"/>
  <c r="N3801" i="4"/>
  <c r="N8587" i="4"/>
  <c r="N2470" i="4"/>
  <c r="N2846" i="4"/>
  <c r="N2934" i="4"/>
  <c r="N3531" i="4"/>
  <c r="N5504" i="4"/>
  <c r="N2616" i="4"/>
  <c r="N3545" i="4"/>
  <c r="N4979" i="4"/>
  <c r="N6784" i="4"/>
  <c r="N1949" i="4"/>
  <c r="N4090" i="4"/>
  <c r="N1091" i="4"/>
  <c r="N1992" i="4"/>
  <c r="N1075" i="4"/>
  <c r="N843" i="4"/>
  <c r="N2933" i="4"/>
  <c r="N3060" i="4"/>
  <c r="N3671" i="4"/>
  <c r="N53" i="4"/>
  <c r="N524" i="4"/>
  <c r="N2060" i="4"/>
  <c r="N1591" i="4"/>
  <c r="N175" i="4"/>
  <c r="N4349" i="4"/>
  <c r="N4813" i="4"/>
  <c r="N1351" i="4"/>
  <c r="N3170" i="4"/>
  <c r="N7938" i="4"/>
  <c r="N6810" i="4"/>
  <c r="N752" i="4"/>
  <c r="N730" i="4"/>
  <c r="N7387" i="4"/>
  <c r="N2692" i="4"/>
  <c r="N2452" i="4"/>
  <c r="N1915" i="4"/>
  <c r="N7022" i="4"/>
  <c r="N3969" i="4"/>
  <c r="N6573" i="4"/>
  <c r="N2659" i="4"/>
  <c r="N614" i="4"/>
  <c r="N2382" i="4"/>
  <c r="N3646" i="4"/>
  <c r="N217" i="4"/>
  <c r="N4970" i="4"/>
  <c r="N6656" i="4"/>
  <c r="N5929" i="4"/>
  <c r="N5749" i="4"/>
  <c r="N4685" i="4"/>
  <c r="N2622" i="4"/>
  <c r="N350" i="4"/>
  <c r="N136" i="4"/>
  <c r="N2913" i="4"/>
  <c r="N1352" i="4"/>
  <c r="N6378" i="4"/>
  <c r="N778" i="4"/>
  <c r="N4671" i="4"/>
  <c r="N361" i="4"/>
  <c r="N3320" i="4"/>
  <c r="N2830" i="4"/>
  <c r="N5183" i="4"/>
  <c r="N5157" i="4"/>
  <c r="N1914" i="4"/>
  <c r="N4695" i="4"/>
  <c r="N2660" i="4"/>
  <c r="N1847" i="4"/>
  <c r="N1933" i="4"/>
  <c r="N2991" i="4"/>
  <c r="N447" i="4"/>
  <c r="N4612" i="4"/>
  <c r="N671" i="4"/>
  <c r="N508" i="4"/>
  <c r="N2757" i="4"/>
  <c r="N3751" i="4"/>
  <c r="N2349" i="4"/>
  <c r="N2914" i="4"/>
  <c r="N1255" i="4"/>
  <c r="N2307" i="4"/>
  <c r="N4614" i="4"/>
  <c r="N5154" i="4"/>
  <c r="N2742" i="4"/>
  <c r="N5437" i="4"/>
  <c r="N6906" i="4"/>
  <c r="N4888" i="4"/>
  <c r="N4711" i="4"/>
  <c r="N4195" i="4"/>
  <c r="N1057" i="4"/>
  <c r="N363" i="4"/>
  <c r="N2490" i="4"/>
  <c r="N6059" i="4"/>
  <c r="N1551" i="4"/>
  <c r="N2009" i="4"/>
  <c r="N155" i="4"/>
  <c r="N4868" i="4"/>
  <c r="N6153" i="4"/>
  <c r="N489" i="4"/>
  <c r="N113" i="4"/>
  <c r="N2550" i="4"/>
  <c r="N2901" i="4"/>
  <c r="N4435" i="4"/>
  <c r="N7989" i="4"/>
  <c r="N1818" i="4"/>
  <c r="N5453" i="4"/>
  <c r="N2960" i="4"/>
  <c r="N3102" i="4"/>
  <c r="N4104" i="4"/>
  <c r="N754" i="4"/>
  <c r="N54" i="4"/>
  <c r="N260" i="4"/>
  <c r="N4344" i="4"/>
  <c r="N672" i="4"/>
  <c r="N4690" i="4"/>
  <c r="N2228" i="4"/>
  <c r="N2727" i="4"/>
  <c r="N820" i="4"/>
  <c r="N4600" i="4"/>
  <c r="N2719" i="4"/>
  <c r="N1287" i="4"/>
  <c r="N1072" i="4"/>
  <c r="N776" i="4"/>
  <c r="N714" i="4"/>
  <c r="N4372" i="4"/>
  <c r="N7654" i="4"/>
  <c r="N3841" i="4"/>
  <c r="N2813" i="4"/>
  <c r="N5561" i="4"/>
  <c r="N5176" i="4"/>
  <c r="N178" i="4"/>
  <c r="N3876" i="4"/>
  <c r="N8763" i="4"/>
  <c r="N6089" i="4"/>
  <c r="N213" i="4"/>
  <c r="N1703" i="4"/>
  <c r="N2376" i="4"/>
  <c r="N7514" i="4"/>
  <c r="N4051" i="4"/>
  <c r="N5454" i="4"/>
  <c r="N1870" i="4"/>
  <c r="N1791" i="4"/>
  <c r="N5776" i="4"/>
  <c r="N173" i="4"/>
  <c r="N1570" i="4"/>
  <c r="N1487" i="4"/>
  <c r="N7182" i="4"/>
  <c r="N3428" i="4"/>
  <c r="N3161" i="4"/>
  <c r="N1737" i="4"/>
  <c r="N1688" i="4"/>
  <c r="N3265" i="4"/>
  <c r="N6236" i="4"/>
  <c r="N4798" i="4"/>
  <c r="N3048" i="4"/>
  <c r="N6690" i="4"/>
  <c r="N4509" i="4"/>
  <c r="N2233" i="4"/>
  <c r="N308" i="4"/>
  <c r="N5351" i="4"/>
  <c r="N1469" i="4"/>
  <c r="N3426" i="4"/>
  <c r="N1158" i="4"/>
  <c r="N1157" i="4"/>
  <c r="N2357" i="4"/>
  <c r="N1305" i="4"/>
  <c r="N6642" i="4"/>
  <c r="N1567" i="4"/>
  <c r="N6605" i="4"/>
  <c r="N4530" i="4"/>
  <c r="N10159" i="4"/>
  <c r="N2251" i="4"/>
  <c r="N3171" i="4"/>
  <c r="N4716" i="4"/>
  <c r="N4068" i="4"/>
  <c r="N8775" i="4"/>
  <c r="N5821" i="4"/>
  <c r="N8632" i="4"/>
  <c r="N4161" i="4"/>
  <c r="N2412" i="4"/>
  <c r="N4163" i="4"/>
  <c r="N4955" i="4"/>
  <c r="N2918" i="4"/>
  <c r="N8273" i="4"/>
  <c r="N7556" i="4"/>
  <c r="N3839" i="4"/>
  <c r="N2975" i="4"/>
  <c r="N4358" i="4"/>
  <c r="N1082" i="4"/>
  <c r="N3515" i="4"/>
  <c r="N3627" i="4"/>
  <c r="N3690" i="4"/>
  <c r="N9924" i="4"/>
  <c r="N4515" i="4"/>
  <c r="N2950" i="4"/>
  <c r="N2678" i="4"/>
  <c r="N4310" i="4"/>
  <c r="N660" i="4"/>
  <c r="N4321" i="4"/>
  <c r="N8905" i="4"/>
  <c r="N1584" i="4"/>
  <c r="N3792" i="4"/>
  <c r="N4208" i="4"/>
  <c r="N10113" i="4"/>
  <c r="N2454" i="4"/>
  <c r="N5507" i="4"/>
  <c r="N2330" i="4"/>
  <c r="N1464" i="4"/>
  <c r="N1669" i="4"/>
  <c r="N2740" i="4"/>
  <c r="N8204" i="4"/>
  <c r="N9954" i="4"/>
  <c r="N9547" i="4"/>
  <c r="N2061" i="4"/>
  <c r="N3181" i="4"/>
  <c r="N1045" i="4"/>
  <c r="N906" i="4"/>
  <c r="N6308" i="4"/>
  <c r="N3169" i="4"/>
  <c r="N4109" i="4"/>
  <c r="N2533" i="4"/>
  <c r="N6792" i="4"/>
  <c r="N2993" i="4"/>
  <c r="N2380" i="4"/>
  <c r="N526" i="4"/>
  <c r="N654" i="4"/>
  <c r="N3986" i="4"/>
  <c r="N1431" i="4"/>
  <c r="N3058" i="4"/>
  <c r="N6129" i="4"/>
  <c r="N1747" i="4"/>
  <c r="N5702" i="4"/>
  <c r="N2848" i="4"/>
  <c r="N2011" i="4"/>
  <c r="N5691" i="4"/>
  <c r="N2074" i="4"/>
  <c r="N634" i="4"/>
  <c r="N92" i="4"/>
  <c r="N2002" i="4"/>
  <c r="N2894" i="4"/>
  <c r="N195" i="4"/>
  <c r="N1905" i="4"/>
  <c r="N875" i="4"/>
  <c r="N1935" i="4"/>
  <c r="N8744" i="4"/>
  <c r="N1975" i="4"/>
  <c r="N3030" i="4"/>
  <c r="N959" i="4"/>
  <c r="N450" i="4"/>
  <c r="N3014" i="4"/>
  <c r="N7362" i="4"/>
  <c r="N1819" i="4"/>
  <c r="N9818" i="4"/>
  <c r="N509" i="4"/>
  <c r="N10382" i="4"/>
  <c r="N9033" i="4"/>
  <c r="N8843" i="4"/>
  <c r="N1285" i="4"/>
  <c r="N1541" i="4"/>
  <c r="N2871" i="4"/>
  <c r="N2595" i="4"/>
  <c r="N7374" i="4"/>
  <c r="N976" i="4"/>
  <c r="N7346" i="4"/>
  <c r="N4587" i="4"/>
  <c r="N3937" i="4"/>
  <c r="N2513" i="4"/>
  <c r="N4274" i="4"/>
  <c r="N4986" i="4"/>
  <c r="N2709" i="4"/>
  <c r="N8973" i="4"/>
  <c r="N4943" i="4"/>
  <c r="N583" i="4"/>
  <c r="N10467" i="4"/>
  <c r="N1801" i="4"/>
  <c r="N7386" i="4"/>
  <c r="N3837" i="4"/>
  <c r="N5166" i="4"/>
  <c r="N2414" i="4"/>
  <c r="N3648" i="4"/>
  <c r="N734" i="4"/>
  <c r="N5292" i="4"/>
  <c r="N9483" i="4"/>
  <c r="N4007" i="4"/>
  <c r="N6882" i="4"/>
  <c r="N4755" i="4"/>
  <c r="N287" i="4"/>
  <c r="N2754" i="4"/>
  <c r="N10401" i="4"/>
  <c r="N9849" i="4"/>
  <c r="N10469" i="4"/>
  <c r="N5778" i="4"/>
  <c r="N5378" i="4"/>
  <c r="N2631" i="4"/>
  <c r="N2763" i="4"/>
  <c r="N4572" i="4"/>
  <c r="N3664" i="4"/>
  <c r="N2173" i="4"/>
  <c r="N6248" i="4"/>
  <c r="N3631" i="4"/>
  <c r="N10374" i="4"/>
  <c r="N4318" i="4"/>
  <c r="N4599" i="4"/>
  <c r="N5982" i="4"/>
  <c r="N4213" i="4"/>
  <c r="N3064" i="4"/>
  <c r="N17" i="4"/>
  <c r="N6798" i="4"/>
  <c r="N4489" i="4"/>
  <c r="N3921" i="4"/>
  <c r="N2363" i="4"/>
  <c r="N3311" i="4"/>
  <c r="N4759" i="4"/>
  <c r="N1848" i="4"/>
  <c r="N144" i="4"/>
  <c r="N5902" i="4"/>
  <c r="N442" i="4"/>
  <c r="N6274" i="4"/>
  <c r="N698" i="4"/>
  <c r="N1226" i="4"/>
  <c r="N4248" i="4"/>
  <c r="N777" i="4"/>
  <c r="N427" i="4"/>
  <c r="N3190" i="4"/>
  <c r="N1178" i="4"/>
  <c r="N3477" i="4"/>
  <c r="N984" i="4"/>
  <c r="N4584" i="4"/>
  <c r="N841" i="4"/>
  <c r="N5387" i="4"/>
  <c r="N4835" i="4"/>
  <c r="N2225" i="4"/>
  <c r="N5191" i="4"/>
  <c r="N5874" i="4"/>
  <c r="N4874" i="4"/>
  <c r="N1144" i="4"/>
  <c r="N3197" i="4"/>
  <c r="N1904" i="4"/>
  <c r="N631" i="4"/>
  <c r="N9333" i="4"/>
  <c r="N3802" i="4"/>
  <c r="N760" i="4"/>
  <c r="N3198" i="4"/>
  <c r="N9613" i="4"/>
  <c r="N4397" i="4"/>
  <c r="N3148" i="4"/>
  <c r="N1009" i="4"/>
  <c r="N10381" i="4"/>
  <c r="N3022" i="4"/>
  <c r="N10103" i="4"/>
  <c r="N3835" i="4"/>
  <c r="N2253" i="4"/>
  <c r="N3963" i="4"/>
  <c r="N9657" i="4"/>
  <c r="N653" i="4"/>
  <c r="N4623" i="4"/>
  <c r="N3172" i="4"/>
  <c r="N4812" i="4"/>
  <c r="N5346" i="4"/>
  <c r="N4665" i="4"/>
  <c r="N7489" i="4"/>
  <c r="N3277" i="4"/>
  <c r="N2621" i="4"/>
  <c r="N3141" i="4"/>
  <c r="N1377" i="4"/>
  <c r="N833" i="4"/>
  <c r="N877" i="4"/>
  <c r="N32" i="4"/>
  <c r="N3651" i="4"/>
  <c r="N3521" i="4"/>
  <c r="N1214" i="4"/>
  <c r="N2367" i="4"/>
  <c r="N1617" i="4"/>
  <c r="N3637" i="4"/>
  <c r="N5315" i="4"/>
  <c r="N4336" i="4"/>
  <c r="N9729" i="4"/>
  <c r="N3593" i="4"/>
  <c r="N1900" i="4"/>
  <c r="N2427" i="4"/>
  <c r="N2461" i="4"/>
  <c r="N3216" i="4"/>
  <c r="N1720" i="4"/>
  <c r="N4250" i="4"/>
  <c r="N3070" i="4"/>
  <c r="N33" i="4"/>
  <c r="N3771" i="4"/>
  <c r="N2422" i="4"/>
  <c r="N5493" i="4"/>
  <c r="N377" i="4"/>
  <c r="N9125" i="4"/>
  <c r="N8611" i="4"/>
  <c r="N5124" i="4"/>
  <c r="N3743" i="4"/>
  <c r="N3966" i="4"/>
  <c r="N4969" i="4"/>
  <c r="N2679" i="4"/>
  <c r="N3312" i="4"/>
  <c r="N3574" i="4"/>
  <c r="N3301" i="4"/>
  <c r="N764" i="4"/>
  <c r="N2988" i="4"/>
  <c r="N9022" i="4"/>
  <c r="N9994" i="4"/>
  <c r="N410" i="4"/>
  <c r="N8017" i="4"/>
  <c r="N2873" i="4"/>
  <c r="N2436" i="4"/>
  <c r="N3465" i="4"/>
  <c r="N3503" i="4"/>
  <c r="N3912" i="4"/>
  <c r="N3069" i="4"/>
  <c r="N5875" i="4"/>
  <c r="N3693" i="4"/>
  <c r="N1273" i="4"/>
  <c r="N1686" i="4"/>
  <c r="N476" i="4"/>
  <c r="N5586" i="4"/>
  <c r="N1054" i="4"/>
  <c r="N6010" i="4"/>
  <c r="N2964" i="4"/>
  <c r="N2110" i="4"/>
  <c r="N4138" i="4"/>
  <c r="N484" i="4"/>
  <c r="N3308" i="4"/>
  <c r="N3104" i="4"/>
  <c r="N98" i="4"/>
  <c r="N4675" i="4"/>
  <c r="N3288" i="4"/>
  <c r="N1052" i="4"/>
  <c r="N4177" i="4"/>
  <c r="N3421" i="4"/>
  <c r="N203" i="4"/>
  <c r="N3280" i="4"/>
  <c r="N436" i="4"/>
  <c r="N785" i="4"/>
  <c r="N8512" i="4"/>
  <c r="N86" i="4"/>
  <c r="N2519" i="4"/>
  <c r="N4046" i="4"/>
  <c r="N2797" i="4"/>
  <c r="N4580" i="4"/>
  <c r="N879" i="4"/>
  <c r="N8077" i="4"/>
  <c r="N3533" i="4"/>
  <c r="N7828" i="4"/>
  <c r="N3098" i="4"/>
  <c r="N5262" i="4"/>
  <c r="N7524" i="4"/>
  <c r="N4015" i="4"/>
  <c r="N4505" i="4"/>
  <c r="N1762" i="4"/>
  <c r="N10152" i="4"/>
  <c r="N7422" i="4"/>
  <c r="N2399" i="4"/>
  <c r="N3210" i="4"/>
  <c r="N4608" i="4"/>
  <c r="N3446" i="4"/>
  <c r="N4848" i="4"/>
  <c r="N694" i="4"/>
  <c r="N161" i="4"/>
  <c r="N4977" i="4"/>
  <c r="N1249" i="4"/>
  <c r="N59" i="4"/>
  <c r="N1538" i="4"/>
  <c r="N533" i="4"/>
  <c r="N30" i="4"/>
  <c r="N1733" i="4"/>
  <c r="N284" i="4"/>
  <c r="N4328" i="4"/>
  <c r="N1070" i="4"/>
  <c r="N2908" i="4"/>
  <c r="N7069" i="4"/>
  <c r="N101" i="4"/>
  <c r="N625" i="4"/>
  <c r="N132" i="4"/>
  <c r="N1855" i="4"/>
  <c r="N4202" i="4"/>
  <c r="N10505" i="4"/>
  <c r="N4238" i="4"/>
  <c r="N2759" i="4"/>
  <c r="N5013" i="4"/>
  <c r="N611" i="4"/>
  <c r="N2969" i="4"/>
  <c r="N4450" i="4"/>
  <c r="N4620" i="4"/>
  <c r="N9745" i="4"/>
  <c r="N9883" i="4"/>
  <c r="N4147" i="4"/>
  <c r="N3955" i="4"/>
  <c r="N2516" i="4"/>
  <c r="N2317" i="4"/>
  <c r="N1501" i="4"/>
  <c r="N3034" i="4"/>
  <c r="N3093" i="4"/>
  <c r="N2024" i="4"/>
  <c r="N8293" i="4"/>
  <c r="N69" i="4"/>
  <c r="N597" i="4"/>
  <c r="N1500" i="4"/>
  <c r="N5754" i="4"/>
  <c r="N359" i="4"/>
  <c r="N4535" i="4"/>
  <c r="N3896" i="4"/>
  <c r="N4115" i="4"/>
  <c r="N3712" i="4"/>
  <c r="N2526" i="4"/>
  <c r="N3871" i="4"/>
  <c r="N3085" i="4"/>
  <c r="N3199" i="4"/>
  <c r="N5081" i="4"/>
  <c r="N2326" i="4"/>
  <c r="N4124" i="4"/>
  <c r="N5012" i="4"/>
  <c r="N951" i="4"/>
  <c r="N10056" i="4"/>
  <c r="N5328" i="4"/>
  <c r="N2798" i="4"/>
  <c r="N588" i="4"/>
  <c r="N3202" i="4"/>
  <c r="N1892" i="4"/>
  <c r="N2723" i="4"/>
  <c r="N4941" i="4"/>
  <c r="N4182" i="4"/>
  <c r="N9922" i="4"/>
  <c r="N1032" i="4"/>
  <c r="N2347" i="4"/>
  <c r="N3578" i="4"/>
  <c r="N2957" i="4"/>
  <c r="N3954" i="4"/>
  <c r="N4164" i="4"/>
  <c r="N2489" i="4"/>
  <c r="N474" i="4"/>
  <c r="N2090" i="4"/>
  <c r="N697" i="4"/>
  <c r="N1300" i="4"/>
  <c r="N1995" i="4"/>
  <c r="N4072" i="4"/>
  <c r="N10184" i="4"/>
  <c r="N3738" i="4"/>
  <c r="N5237" i="4"/>
  <c r="N2971" i="4"/>
  <c r="N8022" i="4"/>
  <c r="N738" i="4"/>
  <c r="N2911" i="4"/>
  <c r="N2806" i="4"/>
  <c r="N4402" i="4"/>
  <c r="N3364" i="4"/>
  <c r="N5922" i="4"/>
  <c r="N269" i="4"/>
  <c r="N1202" i="4"/>
  <c r="N2506" i="4"/>
  <c r="N2332" i="4"/>
  <c r="N5903" i="4"/>
  <c r="N2361" i="4"/>
  <c r="N381" i="4"/>
  <c r="N3453" i="4"/>
  <c r="N1838" i="4"/>
  <c r="N3655" i="4"/>
  <c r="N944" i="4"/>
  <c r="N1000" i="4"/>
  <c r="N579" i="4"/>
  <c r="N2038" i="4"/>
  <c r="N5436" i="4"/>
  <c r="N3391" i="4"/>
  <c r="N2799" i="4"/>
  <c r="N3258" i="4"/>
  <c r="N3134" i="4"/>
  <c r="N2539" i="4"/>
  <c r="N2768" i="4"/>
  <c r="N3275" i="4"/>
  <c r="N591" i="4"/>
  <c r="N3772" i="4"/>
  <c r="N4512" i="4"/>
  <c r="N2338" i="4"/>
  <c r="N4445" i="4"/>
  <c r="N4999" i="4"/>
  <c r="N4085" i="4"/>
  <c r="N5334" i="4"/>
  <c r="N8536" i="4"/>
  <c r="N5752" i="4"/>
  <c r="N2163" i="4"/>
  <c r="N3200" i="4"/>
  <c r="N5474" i="4"/>
  <c r="N4151" i="4"/>
  <c r="N954" i="4"/>
  <c r="N1866" i="4"/>
  <c r="N4082" i="4"/>
  <c r="N3144" i="4"/>
  <c r="N1388" i="4"/>
  <c r="N3993" i="4"/>
  <c r="N4933" i="4"/>
  <c r="N3322" i="4"/>
  <c r="N1947" i="4"/>
  <c r="N1643" i="4"/>
  <c r="N1012" i="4"/>
  <c r="N3933" i="4"/>
  <c r="N2432" i="4"/>
  <c r="N1789" i="4"/>
  <c r="N4094" i="4"/>
  <c r="N1884" i="4"/>
  <c r="N7682" i="4"/>
  <c r="N6401" i="4"/>
  <c r="N1865" i="4"/>
  <c r="N1999" i="4"/>
  <c r="N1876" i="4"/>
  <c r="N4513" i="4"/>
  <c r="N7850" i="4"/>
  <c r="N1244" i="4"/>
  <c r="N2486" i="4"/>
  <c r="N1096" i="4"/>
  <c r="N673" i="4"/>
  <c r="N4150" i="4"/>
  <c r="N2698" i="4"/>
  <c r="N3699" i="4"/>
  <c r="N4224" i="4"/>
  <c r="N185" i="4"/>
  <c r="N515" i="4"/>
  <c r="N6258" i="4"/>
  <c r="N3589" i="4"/>
  <c r="N4239" i="4"/>
  <c r="N8812" i="4"/>
  <c r="N1842" i="4"/>
  <c r="N3587" i="4"/>
  <c r="N5468" i="4"/>
  <c r="N695" i="4"/>
  <c r="N9389" i="4"/>
  <c r="N2224" i="4"/>
  <c r="N6272" i="4"/>
  <c r="N3439" i="4"/>
  <c r="N127" i="4"/>
  <c r="N6870" i="4"/>
  <c r="N3127" i="4"/>
  <c r="N6242" i="4"/>
  <c r="N1460" i="4"/>
  <c r="N1481" i="4"/>
  <c r="N7539" i="4"/>
  <c r="N958" i="4"/>
  <c r="N7416" i="4"/>
  <c r="N3450" i="4"/>
  <c r="N2935" i="4"/>
  <c r="N6942" i="4"/>
  <c r="N5502" i="4"/>
  <c r="N3537" i="4"/>
  <c r="N3463" i="4"/>
  <c r="N2936" i="4"/>
  <c r="N4877" i="4"/>
  <c r="N3036" i="4"/>
  <c r="N2155" i="4"/>
  <c r="N5303" i="4"/>
  <c r="N263" i="4"/>
  <c r="N5202" i="4"/>
  <c r="N1565" i="4"/>
  <c r="N998" i="4"/>
  <c r="N1607" i="4"/>
  <c r="N1734" i="4"/>
  <c r="N9203" i="4"/>
  <c r="N2371" i="4"/>
  <c r="N1692" i="4"/>
  <c r="N3096" i="4"/>
  <c r="N4866" i="4"/>
  <c r="N609" i="4"/>
  <c r="N2425" i="4"/>
  <c r="N10293" i="4"/>
  <c r="N8971" i="4"/>
  <c r="N2840" i="4"/>
  <c r="N3396" i="4"/>
  <c r="N2378" i="4"/>
  <c r="N4783" i="4"/>
  <c r="N9322" i="4"/>
  <c r="N786" i="4"/>
  <c r="N1407" i="4"/>
  <c r="N5495" i="4"/>
  <c r="N7933" i="4"/>
  <c r="N2328" i="4"/>
  <c r="N2882" i="4"/>
  <c r="N4994" i="4"/>
  <c r="N9350" i="4"/>
  <c r="N3732" i="4"/>
  <c r="N803" i="4"/>
  <c r="N4100" i="4"/>
  <c r="N3988" i="4"/>
  <c r="N379" i="4"/>
  <c r="N1744" i="4"/>
  <c r="N5674" i="4"/>
  <c r="N3287" i="4"/>
  <c r="N4137" i="4"/>
  <c r="N497" i="4"/>
  <c r="N1265" i="4"/>
  <c r="N3684" i="4"/>
  <c r="N5706" i="4"/>
  <c r="N722" i="4"/>
  <c r="N320" i="4"/>
  <c r="N5082" i="4"/>
  <c r="N3944" i="4"/>
  <c r="N7595" i="4"/>
  <c r="N8898" i="4"/>
  <c r="N2402" i="4"/>
  <c r="N6402" i="4"/>
  <c r="N3564" i="4"/>
  <c r="N7338" i="4"/>
  <c r="N4025" i="4"/>
  <c r="N1161" i="4"/>
  <c r="N1827" i="4"/>
  <c r="N4775" i="4"/>
  <c r="N1844" i="4"/>
  <c r="N3125" i="4"/>
  <c r="N5450" i="4"/>
  <c r="N4825" i="4"/>
  <c r="N1506" i="4"/>
  <c r="N6712" i="4"/>
  <c r="N4065" i="4"/>
  <c r="N2590" i="4"/>
  <c r="N6594" i="4"/>
  <c r="N9103" i="4"/>
  <c r="N4184" i="4"/>
  <c r="N4350" i="4"/>
  <c r="N1491" i="4"/>
  <c r="N2825" i="4"/>
  <c r="N2491" i="4"/>
  <c r="N8411" i="4"/>
  <c r="N1148" i="4"/>
  <c r="N3373" i="4"/>
  <c r="N4533" i="4"/>
  <c r="N332" i="4"/>
  <c r="N3150" i="4"/>
  <c r="N10084" i="4"/>
  <c r="N2356" i="4"/>
  <c r="N3885" i="4"/>
  <c r="N4144" i="4"/>
  <c r="N2553" i="4"/>
  <c r="N7552" i="4"/>
  <c r="N1530" i="4"/>
  <c r="N5587" i="4"/>
  <c r="N5827" i="4"/>
  <c r="N2507" i="4"/>
  <c r="N4495" i="4"/>
  <c r="N324" i="4"/>
  <c r="N1603" i="4"/>
  <c r="N5396" i="4"/>
  <c r="N5015" i="4"/>
  <c r="N1259" i="4"/>
  <c r="N771" i="4"/>
  <c r="N3622" i="4"/>
  <c r="N4507" i="4"/>
  <c r="N1101" i="4"/>
  <c r="N3114" i="4"/>
  <c r="N7050" i="4"/>
  <c r="N1650" i="4"/>
  <c r="N919" i="4"/>
  <c r="N970" i="4"/>
  <c r="N1779" i="4"/>
  <c r="N5075" i="4"/>
  <c r="N3511" i="4"/>
  <c r="N2752" i="4"/>
  <c r="N1918" i="4"/>
  <c r="N948" i="4"/>
  <c r="N1250" i="4"/>
  <c r="N775" i="4"/>
  <c r="N9521" i="4"/>
  <c r="N3793" i="4"/>
  <c r="N2411" i="4"/>
  <c r="N2611" i="4"/>
  <c r="N3910" i="4"/>
  <c r="N3403" i="4"/>
  <c r="N5190" i="4"/>
  <c r="N4814" i="4"/>
  <c r="N3158" i="4"/>
  <c r="N2223" i="4"/>
  <c r="N4923" i="4"/>
  <c r="N2617" i="4"/>
  <c r="N2433" i="4"/>
  <c r="N9336" i="4"/>
  <c r="N453" i="4"/>
  <c r="N254" i="4"/>
  <c r="N4042" i="4"/>
  <c r="N1572" i="4"/>
  <c r="N3962" i="4"/>
  <c r="N3569" i="4"/>
  <c r="N633" i="4"/>
  <c r="N1129" i="4"/>
  <c r="N1036" i="4"/>
  <c r="N4751" i="4"/>
  <c r="N559" i="4"/>
  <c r="N4705" i="4"/>
  <c r="N9473" i="4"/>
  <c r="N1899" i="4"/>
  <c r="N117" i="4"/>
  <c r="N2299" i="4"/>
  <c r="N6175" i="4"/>
  <c r="N2593" i="4"/>
  <c r="N5046" i="4"/>
  <c r="N2959" i="4"/>
  <c r="N1990" i="4"/>
  <c r="N3430" i="4"/>
  <c r="N2419" i="4"/>
  <c r="N995" i="4"/>
  <c r="N3047" i="4"/>
  <c r="N9672" i="4"/>
  <c r="N10395" i="4"/>
  <c r="N3677" i="4"/>
  <c r="N333" i="4"/>
  <c r="N1639" i="4"/>
  <c r="N4270" i="4"/>
  <c r="N3267" i="4"/>
  <c r="N2303" i="4"/>
  <c r="N2880" i="4"/>
  <c r="N3480" i="4"/>
  <c r="N8267" i="4"/>
  <c r="N10201" i="4"/>
  <c r="N2165" i="4"/>
  <c r="N481" i="4"/>
  <c r="N3330" i="4"/>
  <c r="N2290" i="4"/>
  <c r="N1812" i="4"/>
  <c r="N1112" i="4"/>
  <c r="N9039" i="4"/>
  <c r="N2187" i="4"/>
  <c r="N1313" i="4"/>
  <c r="N3987" i="4"/>
  <c r="N4673" i="4"/>
  <c r="N3932" i="4"/>
  <c r="N4355" i="4"/>
  <c r="N9079" i="4"/>
  <c r="N3829" i="4"/>
  <c r="N1659" i="4"/>
  <c r="N1288" i="4"/>
  <c r="N4075" i="4"/>
  <c r="N3941" i="4"/>
  <c r="N4166" i="4"/>
  <c r="N3080" i="4"/>
  <c r="N1563" i="4"/>
  <c r="N2258" i="4"/>
  <c r="N4241" i="4"/>
  <c r="N412" i="4"/>
  <c r="N10542" i="4"/>
  <c r="N8329" i="4"/>
  <c r="N99" i="4"/>
  <c r="N2393" i="4"/>
  <c r="N2998" i="4"/>
  <c r="N2403" i="4"/>
  <c r="N3467" i="4"/>
  <c r="N8980" i="4"/>
  <c r="N4481" i="4"/>
  <c r="N2997" i="4"/>
  <c r="N3191" i="4"/>
  <c r="N2788" i="4"/>
  <c r="N3300" i="4"/>
  <c r="N5182" i="4"/>
  <c r="N2435" i="4"/>
  <c r="N3182" i="4"/>
  <c r="N4728" i="4"/>
  <c r="N3456" i="4"/>
  <c r="N3620" i="4"/>
  <c r="N4142" i="4"/>
  <c r="N3257" i="4"/>
  <c r="N3434" i="4"/>
  <c r="N3259" i="4"/>
  <c r="N790" i="4"/>
  <c r="N3571" i="4"/>
  <c r="N1695" i="4"/>
  <c r="N4030" i="4"/>
  <c r="N1553" i="4"/>
  <c r="N1304" i="4"/>
  <c r="N4255" i="4"/>
  <c r="N2289" i="4"/>
  <c r="N2122" i="4"/>
  <c r="N6443" i="4"/>
  <c r="N2066" i="4"/>
  <c r="N4391" i="4"/>
  <c r="N6865" i="4"/>
  <c r="N2280" i="4"/>
  <c r="N1808" i="4"/>
  <c r="N3572" i="4"/>
  <c r="N4905" i="4"/>
  <c r="N307" i="4"/>
  <c r="N2881" i="4"/>
  <c r="N438" i="4"/>
  <c r="N6141" i="4"/>
  <c r="N1620" i="4"/>
  <c r="N1369" i="4"/>
  <c r="N3305" i="4"/>
  <c r="N1843" i="4"/>
  <c r="N2149" i="4"/>
  <c r="N10550" i="4"/>
  <c r="N7402" i="4"/>
  <c r="N2296" i="4"/>
  <c r="N5398" i="4"/>
  <c r="N1145" i="4"/>
  <c r="N3916" i="4"/>
  <c r="N7001" i="4"/>
  <c r="N6563" i="4"/>
  <c r="N3739" i="4"/>
  <c r="N723" i="4"/>
  <c r="N1384" i="4"/>
  <c r="N4014" i="4"/>
  <c r="N2883" i="4"/>
  <c r="N1408" i="4"/>
  <c r="N8864" i="4"/>
  <c r="N3905" i="4"/>
  <c r="N2833" i="4"/>
  <c r="N2620" i="4"/>
  <c r="N1346" i="4"/>
  <c r="N3390" i="4"/>
  <c r="N1222" i="4"/>
  <c r="N2751" i="4"/>
  <c r="N9858" i="4"/>
  <c r="N2728" i="4"/>
  <c r="N6853" i="4"/>
  <c r="N914" i="4"/>
  <c r="N4750" i="4"/>
  <c r="N5021" i="4"/>
  <c r="N9911" i="4"/>
  <c r="N9090" i="4"/>
  <c r="N3164" i="4"/>
  <c r="N5610" i="4"/>
  <c r="N10519" i="4"/>
  <c r="N2478" i="4"/>
  <c r="N2087" i="4"/>
  <c r="N3949" i="4"/>
  <c r="N3476" i="4"/>
  <c r="N165" i="4"/>
  <c r="N9390" i="4"/>
  <c r="N2924" i="4"/>
  <c r="N5032" i="4"/>
  <c r="N2185" i="4"/>
  <c r="N1571" i="4"/>
  <c r="N5392" i="4"/>
  <c r="N2761" i="4"/>
  <c r="N6549" i="4"/>
  <c r="N2413" i="4"/>
  <c r="N846" i="4"/>
  <c r="N10164" i="4"/>
  <c r="N8546" i="4"/>
  <c r="N2750" i="4"/>
  <c r="N7946" i="4"/>
  <c r="N4300" i="4"/>
  <c r="N1215" i="4"/>
  <c r="N2054" i="4"/>
  <c r="N2468" i="4"/>
  <c r="N8416" i="4"/>
  <c r="N7794" i="4"/>
  <c r="N3547" i="4"/>
  <c r="N6354" i="4"/>
  <c r="N9568" i="4"/>
  <c r="N2787" i="4"/>
  <c r="N10449" i="4"/>
  <c r="N1001" i="4"/>
  <c r="N2383" i="4"/>
  <c r="N5271" i="4"/>
  <c r="N3870" i="4"/>
  <c r="N1616" i="4"/>
  <c r="N4134" i="4"/>
  <c r="N10521" i="4"/>
  <c r="N3590" i="4"/>
  <c r="N3953" i="4"/>
  <c r="N6902" i="4"/>
  <c r="N2896" i="4"/>
  <c r="N79" i="4"/>
  <c r="N1044" i="4"/>
  <c r="N1760" i="4"/>
  <c r="N1462" i="4"/>
  <c r="N4605" i="4"/>
  <c r="N2743" i="4"/>
  <c r="N862" i="4"/>
  <c r="N10418" i="4"/>
  <c r="N2762" i="4"/>
  <c r="N4536" i="4"/>
  <c r="N600" i="4"/>
  <c r="N2834" i="4"/>
  <c r="N2887" i="4"/>
  <c r="N3309" i="4"/>
  <c r="N10409" i="4"/>
  <c r="N2676" i="4"/>
  <c r="N10443" i="4"/>
  <c r="N4974" i="4"/>
  <c r="N3559" i="4"/>
  <c r="N3466" i="4"/>
  <c r="N5280" i="4"/>
  <c r="N2701" i="4"/>
  <c r="N9934" i="4"/>
  <c r="N3647" i="4"/>
  <c r="N8950" i="4"/>
  <c r="N4400" i="4"/>
  <c r="N8008" i="4"/>
  <c r="N9944" i="4"/>
  <c r="N10553" i="4"/>
  <c r="N9876" i="4"/>
  <c r="N3383" i="4"/>
  <c r="N10039" i="4"/>
  <c r="N8659" i="4"/>
  <c r="N5489" i="4"/>
  <c r="N1813" i="4"/>
  <c r="N9013" i="4"/>
  <c r="N8358" i="4"/>
  <c r="N10286" i="4"/>
  <c r="N3339" i="4"/>
  <c r="N6637" i="4"/>
  <c r="N3942" i="4"/>
  <c r="N2514" i="4"/>
  <c r="N6994" i="4"/>
  <c r="N9161" i="4"/>
  <c r="N9783" i="4"/>
  <c r="N7629" i="4"/>
  <c r="N6486" i="4"/>
  <c r="N521" i="4"/>
  <c r="N3486" i="4"/>
  <c r="N9204" i="4"/>
  <c r="N10333" i="4"/>
  <c r="N2677" i="4"/>
  <c r="N10173" i="4"/>
  <c r="N7812" i="4"/>
  <c r="N3075" i="4"/>
  <c r="N2681" i="4"/>
  <c r="N8484" i="4"/>
  <c r="N9067" i="4"/>
  <c r="N9036" i="4"/>
  <c r="N10057" i="4"/>
  <c r="N9075" i="4"/>
  <c r="N7755" i="4"/>
  <c r="N9145" i="4"/>
  <c r="N9372" i="4"/>
  <c r="N8957" i="4"/>
  <c r="N7470" i="4"/>
  <c r="N8951" i="4"/>
  <c r="N2041" i="4"/>
  <c r="N8371" i="4"/>
  <c r="N2858" i="4"/>
  <c r="N3616" i="4"/>
  <c r="N2715" i="4"/>
  <c r="N5879" i="4"/>
  <c r="N414" i="4"/>
  <c r="N301" i="4"/>
  <c r="N6116" i="4"/>
  <c r="N4591" i="4"/>
  <c r="N3981" i="4"/>
  <c r="N1532" i="4"/>
  <c r="N3038" i="4"/>
  <c r="N2316" i="4"/>
  <c r="N845" i="4"/>
  <c r="N8166" i="4"/>
  <c r="N4787" i="4"/>
  <c r="N4680" i="4"/>
  <c r="N3498" i="4"/>
  <c r="N3670" i="4"/>
  <c r="N9261" i="4"/>
  <c r="N9106" i="4"/>
  <c r="N3451" i="4"/>
  <c r="N399" i="4"/>
  <c r="N3602" i="4"/>
  <c r="N3473" i="4"/>
  <c r="N7035" i="4"/>
  <c r="N6472" i="4"/>
  <c r="N8665" i="4"/>
  <c r="N3554" i="4"/>
  <c r="N9513" i="4"/>
  <c r="N6125" i="4"/>
  <c r="N923" i="4"/>
  <c r="N182" i="4"/>
  <c r="N3982" i="4"/>
  <c r="N1828" i="4"/>
  <c r="N3814" i="4"/>
  <c r="N6894" i="4"/>
  <c r="N1750" i="4"/>
  <c r="N8005" i="4"/>
  <c r="N2116" i="4"/>
  <c r="N5226" i="4"/>
  <c r="N2234" i="4"/>
  <c r="N3734" i="4"/>
  <c r="N823" i="4"/>
  <c r="N4756" i="4"/>
  <c r="N8797" i="4"/>
  <c r="N8330" i="4"/>
  <c r="N9319" i="4"/>
  <c r="N10065" i="4"/>
  <c r="N8954" i="4"/>
  <c r="N4389" i="4"/>
  <c r="N8742" i="4"/>
  <c r="N4319" i="4"/>
  <c r="N4364" i="4"/>
  <c r="N9951" i="4"/>
  <c r="N966" i="4"/>
  <c r="N3763" i="4"/>
  <c r="N1528" i="4"/>
  <c r="N3137" i="4"/>
  <c r="N9190" i="4"/>
  <c r="N7855" i="4"/>
  <c r="N6373" i="4"/>
  <c r="N4733" i="4"/>
  <c r="N3808" i="4"/>
  <c r="N5463" i="4"/>
  <c r="N1167" i="4"/>
  <c r="N2237" i="4"/>
  <c r="N9240" i="4"/>
  <c r="N7876" i="4"/>
  <c r="N3140" i="4"/>
  <c r="N10568" i="4"/>
  <c r="N4921" i="4"/>
  <c r="N1908" i="4"/>
  <c r="N9816" i="4"/>
  <c r="N8610" i="4"/>
  <c r="N2059" i="4"/>
  <c r="N219" i="4"/>
  <c r="N1125" i="4"/>
  <c r="N9605" i="4"/>
  <c r="N2965" i="4"/>
  <c r="N4937" i="4"/>
  <c r="N8202" i="4"/>
  <c r="N8299" i="4"/>
  <c r="N9339" i="4"/>
  <c r="N3869" i="4"/>
  <c r="N10462" i="4"/>
  <c r="N419" i="4"/>
  <c r="N6210" i="4"/>
  <c r="N4502" i="4"/>
  <c r="N6045" i="4"/>
  <c r="N10309" i="4"/>
  <c r="N8666" i="4"/>
  <c r="N1602" i="4"/>
  <c r="N6414" i="4"/>
  <c r="N1698" i="4"/>
  <c r="N7446" i="4"/>
  <c r="N432" i="4"/>
  <c r="N4099" i="4"/>
  <c r="N3713" i="4"/>
  <c r="N4415" i="4"/>
  <c r="N1895" i="4"/>
  <c r="N9939" i="4"/>
  <c r="N2200" i="4"/>
  <c r="N1930" i="4"/>
  <c r="N8995" i="4"/>
  <c r="N1542" i="4"/>
  <c r="N1030" i="4"/>
  <c r="N3183" i="4"/>
  <c r="N3066" i="4"/>
  <c r="N3936" i="4"/>
  <c r="N10402" i="4"/>
  <c r="N5365" i="4"/>
  <c r="N2119" i="4"/>
  <c r="N2828" i="4"/>
  <c r="N1880" i="4"/>
  <c r="N4743" i="4"/>
  <c r="N3634" i="4"/>
  <c r="N10116" i="4"/>
  <c r="N1585" i="4"/>
  <c r="N2708" i="4"/>
  <c r="N4916" i="4"/>
  <c r="N3845" i="4"/>
  <c r="N1689" i="4"/>
  <c r="N2455" i="4"/>
  <c r="N5442" i="4"/>
  <c r="N10092" i="4"/>
  <c r="N8490" i="4"/>
  <c r="N969" i="4"/>
  <c r="N5231" i="4"/>
  <c r="N548" i="4"/>
  <c r="N4694" i="4"/>
  <c r="N7505" i="4"/>
  <c r="N4390" i="4"/>
  <c r="N2186" i="4"/>
  <c r="N2523" i="4"/>
  <c r="N5444" i="4"/>
  <c r="N8570" i="4"/>
  <c r="N4615" i="4"/>
  <c r="N7664" i="4"/>
  <c r="N1723" i="4"/>
  <c r="N3159" i="4"/>
  <c r="N10258" i="4"/>
  <c r="N7874" i="4"/>
  <c r="N6514" i="4"/>
  <c r="N6222" i="4"/>
  <c r="N4084" i="4"/>
  <c r="N4209" i="4"/>
  <c r="N4805" i="4"/>
  <c r="N1440" i="4"/>
  <c r="N4414" i="4"/>
  <c r="N2331" i="4"/>
  <c r="N8056" i="4"/>
  <c r="N8944" i="4"/>
  <c r="N1804" i="4"/>
  <c r="N2327" i="4"/>
  <c r="N4657" i="4"/>
  <c r="N3162" i="4"/>
  <c r="N5862" i="4"/>
  <c r="N4196" i="4"/>
  <c r="N2860" i="4"/>
  <c r="N1539" i="4"/>
  <c r="N3131" i="4"/>
  <c r="N2045" i="4"/>
  <c r="N10167" i="4"/>
  <c r="N1219" i="4"/>
  <c r="N2227" i="4"/>
  <c r="N3820" i="4"/>
  <c r="N1929" i="4"/>
  <c r="N1322" i="4"/>
  <c r="N3788" i="4"/>
  <c r="N3458" i="4"/>
  <c r="N3898" i="4"/>
  <c r="N480" i="4"/>
  <c r="N5375" i="4"/>
  <c r="N3617" i="4"/>
  <c r="N3968" i="4"/>
  <c r="N4559" i="4"/>
  <c r="N2774" i="4"/>
  <c r="N1768" i="4"/>
  <c r="N10231" i="4"/>
  <c r="N2685" i="4"/>
  <c r="N1277" i="4"/>
  <c r="N3234" i="4"/>
  <c r="N2554" i="4"/>
  <c r="N3581" i="4"/>
  <c r="N9625" i="4"/>
  <c r="N928" i="4"/>
  <c r="N9682" i="4"/>
  <c r="N9044" i="4"/>
  <c r="N3935" i="4"/>
  <c r="N8863" i="4"/>
  <c r="N3887" i="4"/>
  <c r="N9654" i="4"/>
  <c r="N2195" i="4"/>
  <c r="N4499" i="4"/>
  <c r="N4273" i="4"/>
  <c r="N3560" i="4"/>
  <c r="N1932" i="4"/>
  <c r="N9183" i="4"/>
  <c r="N8221" i="4"/>
  <c r="N8989" i="4"/>
  <c r="N2508" i="4"/>
  <c r="N952" i="4"/>
  <c r="N4049" i="4"/>
  <c r="N96" i="4"/>
  <c r="N3297" i="4"/>
  <c r="N1741" i="4"/>
  <c r="N1180" i="4"/>
  <c r="N2226" i="4"/>
  <c r="N5538" i="4"/>
  <c r="N1969" i="4"/>
  <c r="N3441" i="4"/>
  <c r="N3261" i="4"/>
  <c r="N937" i="4"/>
  <c r="N4649" i="4"/>
  <c r="N2375" i="4"/>
  <c r="N10001" i="4"/>
  <c r="N3231" i="4"/>
  <c r="N2928" i="4"/>
  <c r="N1613" i="4"/>
  <c r="N4917" i="4"/>
  <c r="N2571" i="4"/>
  <c r="N10301" i="4"/>
  <c r="N5680" i="4"/>
  <c r="N5039" i="4"/>
  <c r="N6323" i="4"/>
  <c r="N4469" i="4"/>
  <c r="N3866" i="4"/>
  <c r="N4214" i="4"/>
  <c r="N10265" i="4"/>
  <c r="N3304" i="4"/>
  <c r="N1276" i="4"/>
  <c r="N2286" i="4"/>
  <c r="N2879" i="4"/>
  <c r="N7261" i="4"/>
  <c r="N4036" i="4"/>
  <c r="N162" i="4"/>
  <c r="N4668" i="4"/>
  <c r="N985" i="4"/>
  <c r="N119" i="4"/>
  <c r="N1004" i="4"/>
  <c r="N3318" i="4"/>
  <c r="N5147" i="4"/>
  <c r="N8977" i="4"/>
  <c r="N8348" i="4"/>
  <c r="N3491" i="4"/>
  <c r="N10243" i="4"/>
  <c r="N8902" i="4"/>
  <c r="N9273" i="4"/>
  <c r="N2525" i="4"/>
  <c r="N9846" i="4"/>
  <c r="N9129" i="4"/>
  <c r="N3317" i="4"/>
  <c r="N9861" i="4"/>
  <c r="N9366" i="4"/>
  <c r="N9983" i="4"/>
  <c r="N2117" i="4"/>
  <c r="N3117" i="4"/>
  <c r="N5279" i="4"/>
  <c r="N6705" i="4"/>
  <c r="N6283" i="4"/>
  <c r="N4752" i="4"/>
  <c r="N5742" i="4"/>
  <c r="N1026" i="4"/>
  <c r="N2607" i="4"/>
  <c r="N3950" i="4"/>
  <c r="N2429" i="4"/>
  <c r="N721" i="4"/>
  <c r="N5828" i="4"/>
  <c r="N7709" i="4"/>
  <c r="N4583" i="4"/>
  <c r="N10230" i="4"/>
  <c r="N2772" i="4"/>
  <c r="N3819" i="4"/>
  <c r="N3790" i="4"/>
  <c r="N5310" i="4"/>
  <c r="N2111" i="4"/>
  <c r="N7984" i="4"/>
  <c r="N1604" i="4"/>
  <c r="N3623" i="4"/>
  <c r="N2052" i="4"/>
  <c r="N1340" i="4"/>
  <c r="N8473" i="4"/>
  <c r="N2891" i="4"/>
  <c r="N1984" i="4"/>
  <c r="N5307" i="4"/>
  <c r="N1596" i="4"/>
  <c r="N2564" i="4"/>
  <c r="N4981" i="4"/>
  <c r="N2615" i="4"/>
  <c r="N8896" i="4"/>
  <c r="N5603" i="4"/>
  <c r="N4638" i="4"/>
  <c r="N1105" i="4"/>
  <c r="N1817" i="4"/>
  <c r="N2178" i="4"/>
  <c r="N3044" i="4"/>
  <c r="N10582" i="4"/>
  <c r="N4296" i="4"/>
  <c r="N3984" i="4"/>
  <c r="N6679" i="4"/>
  <c r="N1240" i="4"/>
  <c r="N3769" i="4"/>
  <c r="N7913" i="4"/>
  <c r="N8042" i="4"/>
  <c r="N1677" i="4"/>
  <c r="N3260" i="4"/>
  <c r="N5694" i="4"/>
  <c r="N10237" i="4"/>
  <c r="N3506" i="4"/>
  <c r="N3388" i="4"/>
  <c r="N9009" i="4"/>
  <c r="N9713" i="4"/>
  <c r="N6695" i="4"/>
  <c r="N7058" i="4"/>
  <c r="N9799" i="4"/>
  <c r="N675" i="4"/>
  <c r="N10190" i="4"/>
  <c r="N10415" i="4"/>
  <c r="N1389" i="4"/>
  <c r="N5478" i="4"/>
  <c r="N7354" i="4"/>
  <c r="N9946" i="4"/>
  <c r="N853" i="4"/>
  <c r="N5598" i="4"/>
  <c r="N8940" i="4"/>
  <c r="N10441" i="4"/>
  <c r="N10596" i="4"/>
  <c r="N5449" i="4"/>
  <c r="N10497" i="4"/>
  <c r="N3850" i="4"/>
  <c r="N5670" i="4"/>
  <c r="N4843" i="4"/>
  <c r="N4188" i="4"/>
  <c r="N10200" i="4"/>
  <c r="N9260" i="4"/>
  <c r="N3455" i="4"/>
  <c r="N9110" i="4"/>
  <c r="N9228" i="4"/>
  <c r="N1825" i="4"/>
  <c r="N10518" i="4"/>
  <c r="N10134" i="4"/>
  <c r="N9996" i="4"/>
  <c r="N2947" i="4"/>
  <c r="N7605" i="4"/>
  <c r="N6530" i="4"/>
  <c r="N9144" i="4"/>
  <c r="N4123" i="4"/>
  <c r="N3825" i="4"/>
  <c r="N5399" i="4"/>
  <c r="N796" i="4"/>
  <c r="N668" i="4"/>
  <c r="N9792" i="4"/>
  <c r="N7398" i="4"/>
  <c r="N3179" i="4"/>
  <c r="N3679" i="4"/>
  <c r="N2466" i="4"/>
  <c r="N5051" i="4"/>
  <c r="N2837" i="4"/>
  <c r="N9174" i="4"/>
  <c r="N719" i="4"/>
  <c r="N5003" i="4"/>
  <c r="N1328" i="4"/>
  <c r="N4198" i="4"/>
  <c r="N2725" i="4"/>
  <c r="N4395" i="4"/>
  <c r="N3229" i="4"/>
  <c r="N2334" i="4"/>
  <c r="N5685" i="4"/>
  <c r="N3306" i="4"/>
  <c r="N9696" i="4"/>
  <c r="N1050" i="4"/>
  <c r="N2135" i="4"/>
  <c r="N964" i="4"/>
  <c r="N736" i="4"/>
  <c r="N5134" i="4"/>
  <c r="N9299" i="4"/>
  <c r="N5065" i="4"/>
  <c r="N3983" i="4"/>
  <c r="N3126" i="4"/>
  <c r="N2643" i="4"/>
  <c r="N4475" i="4"/>
  <c r="N449" i="4"/>
  <c r="N1037" i="4"/>
  <c r="N7659" i="4"/>
  <c r="N467" i="4"/>
  <c r="N7176" i="4"/>
  <c r="N1314" i="4"/>
  <c r="N3292" i="4"/>
  <c r="N6030" i="4"/>
  <c r="N8596" i="4"/>
  <c r="N9248" i="4"/>
  <c r="N5238" i="4"/>
  <c r="N9467" i="4"/>
  <c r="N8456" i="4"/>
  <c r="N4708" i="4"/>
  <c r="N10376" i="4"/>
  <c r="N3143" i="4"/>
  <c r="N8384" i="4"/>
  <c r="N9206" i="4"/>
  <c r="N10191" i="4"/>
  <c r="N7808" i="4"/>
  <c r="N4619" i="4"/>
  <c r="N1868" i="4"/>
  <c r="N10594" i="4"/>
  <c r="N9747" i="4"/>
  <c r="N5243" i="4"/>
  <c r="N1139" i="4"/>
  <c r="N10479" i="4"/>
  <c r="N9821" i="4"/>
  <c r="N2221" i="4"/>
  <c r="N9171" i="4"/>
  <c r="N10385" i="4"/>
  <c r="N10165" i="4"/>
  <c r="N10147" i="4"/>
  <c r="N1952" i="4"/>
  <c r="N4162" i="4"/>
  <c r="N10196" i="4"/>
  <c r="N9595" i="4"/>
  <c r="N7970" i="4"/>
  <c r="N7596" i="4"/>
  <c r="N3775" i="4"/>
  <c r="N7736" i="4"/>
  <c r="N1310" i="4"/>
  <c r="N5764" i="4"/>
  <c r="N9235" i="4"/>
  <c r="N8683" i="4"/>
  <c r="N5825" i="4"/>
  <c r="N8433" i="4"/>
  <c r="N10358" i="4"/>
  <c r="N674" i="4"/>
  <c r="N7266" i="4"/>
  <c r="N3326" i="4"/>
  <c r="N1573" i="4"/>
  <c r="N1246" i="4"/>
  <c r="N8725" i="4"/>
  <c r="N2990" i="4"/>
  <c r="N3417" i="4"/>
  <c r="N4173" i="4"/>
  <c r="N7915" i="4"/>
  <c r="N3804" i="4"/>
  <c r="N689" i="4"/>
  <c r="N8577" i="4"/>
  <c r="N3427" i="4"/>
  <c r="N1308" i="4"/>
  <c r="N2043" i="4"/>
  <c r="N9597" i="4"/>
  <c r="N2387" i="4"/>
  <c r="N244" i="4"/>
  <c r="N4517" i="4"/>
  <c r="N5833" i="4"/>
  <c r="N8914" i="4"/>
  <c r="N479" i="4"/>
  <c r="N7624" i="4"/>
  <c r="N3973" i="4"/>
  <c r="N10365" i="4"/>
  <c r="N499" i="4"/>
  <c r="N3811" i="4"/>
  <c r="N10566" i="4"/>
  <c r="N2699" i="4"/>
  <c r="N693" i="4"/>
  <c r="N4096" i="4"/>
  <c r="N4632" i="4"/>
  <c r="N2398" i="4"/>
  <c r="N2078" i="4"/>
  <c r="N3358" i="4"/>
  <c r="N5448" i="4"/>
  <c r="N4225" i="4"/>
  <c r="N931" i="4"/>
  <c r="N8930" i="4"/>
  <c r="N10086" i="4"/>
  <c r="N3689" i="4"/>
  <c r="N971" i="4"/>
  <c r="N2641" i="4"/>
  <c r="N2091" i="4"/>
  <c r="N10569" i="4"/>
  <c r="N9074" i="4"/>
  <c r="N7723" i="4"/>
  <c r="N10047" i="4"/>
  <c r="N9782" i="4"/>
  <c r="N4677" i="4"/>
  <c r="N996" i="4"/>
  <c r="N10410" i="4"/>
  <c r="N7892" i="4"/>
  <c r="N7231" i="4"/>
  <c r="N10405" i="4"/>
  <c r="N5845" i="4"/>
  <c r="N9706" i="4"/>
  <c r="N141" i="4"/>
  <c r="N4674" i="4"/>
  <c r="N4725" i="4"/>
  <c r="N7934" i="4"/>
  <c r="N4827" i="4"/>
  <c r="N3193" i="4"/>
  <c r="N3166" i="4"/>
  <c r="N9095" i="4"/>
  <c r="N4067" i="4"/>
  <c r="N2282" i="4"/>
  <c r="N2741" i="4"/>
  <c r="N1403" i="4"/>
  <c r="N1678" i="4"/>
  <c r="N3369" i="4"/>
  <c r="N7234" i="4"/>
  <c r="N4040" i="4"/>
  <c r="N4200" i="4"/>
  <c r="N147" i="4"/>
  <c r="N2212" i="4"/>
  <c r="N5286" i="4"/>
  <c r="N3043" i="4"/>
  <c r="N1311" i="4"/>
  <c r="N4861" i="4"/>
  <c r="N7434" i="4"/>
  <c r="N3926" i="4"/>
  <c r="N2910" i="4"/>
  <c r="N1907" i="4"/>
  <c r="N3130" i="4"/>
  <c r="N3856" i="4"/>
  <c r="N9168" i="4"/>
  <c r="N1074" i="4"/>
  <c r="N7561" i="4"/>
  <c r="N3789" i="4"/>
  <c r="N4696" i="4"/>
  <c r="N1143" i="4"/>
  <c r="N3900" i="4"/>
  <c r="N3226" i="4"/>
  <c r="N10560" i="4"/>
  <c r="N8959" i="4"/>
  <c r="N4095" i="4"/>
  <c r="N10117" i="4"/>
  <c r="N4667" i="4"/>
  <c r="N848" i="4"/>
  <c r="N9097" i="4"/>
  <c r="N8768" i="4"/>
  <c r="N10501" i="4"/>
  <c r="N2097" i="4"/>
  <c r="N9805" i="4"/>
  <c r="N10427" i="4"/>
  <c r="N6854" i="4"/>
  <c r="N7957" i="4"/>
  <c r="N1941" i="4"/>
  <c r="N8795" i="4"/>
  <c r="N10275" i="4"/>
  <c r="N9689" i="4"/>
  <c r="N3580" i="4"/>
  <c r="N9358" i="4"/>
  <c r="N4050" i="4"/>
  <c r="N9383" i="4"/>
  <c r="N3766" i="4"/>
  <c r="N8862" i="4"/>
  <c r="N6371" i="4"/>
  <c r="N7247" i="4"/>
  <c r="N10570" i="4"/>
  <c r="N3177" i="4"/>
  <c r="N7139" i="4"/>
  <c r="N5973" i="4"/>
  <c r="N10110" i="4"/>
  <c r="N5500" i="4"/>
  <c r="N9970" i="4"/>
  <c r="N9194" i="4"/>
  <c r="N5712" i="4"/>
  <c r="N1644" i="4"/>
  <c r="N10445" i="4"/>
  <c r="N10602" i="4"/>
  <c r="N8641" i="4"/>
  <c r="N7760" i="4"/>
  <c r="N3328" i="4"/>
  <c r="N3425" i="4"/>
  <c r="N6469" i="4"/>
  <c r="N9245" i="4"/>
  <c r="N7449" i="4"/>
  <c r="N6075" i="4"/>
  <c r="N10533" i="4"/>
  <c r="N10234" i="4"/>
  <c r="N3826" i="4"/>
  <c r="N1972" i="4"/>
  <c r="N2460" i="4"/>
  <c r="N3970" i="4"/>
  <c r="N7653" i="4"/>
  <c r="N1774" i="4"/>
  <c r="N297" i="4"/>
  <c r="N657" i="4"/>
  <c r="N4411" i="4"/>
  <c r="N2511" i="4"/>
  <c r="N6840" i="4"/>
  <c r="N8703" i="4"/>
  <c r="N2095" i="4"/>
  <c r="N2138" i="4"/>
  <c r="N6740" i="4"/>
  <c r="N2582" i="4"/>
  <c r="N1040" i="4"/>
  <c r="N9253" i="4"/>
  <c r="N9865" i="4"/>
  <c r="N6499" i="4"/>
  <c r="N2495" i="4"/>
  <c r="N5928" i="4"/>
  <c r="N3113" i="4"/>
  <c r="N6480" i="4"/>
  <c r="N2391" i="4"/>
  <c r="N3091" i="4"/>
  <c r="N8212" i="4"/>
  <c r="N9661" i="4"/>
  <c r="N7379" i="4"/>
  <c r="N3120" i="4"/>
  <c r="N3443" i="4"/>
  <c r="N5826" i="4"/>
  <c r="N5506" i="4"/>
  <c r="N1672" i="4"/>
  <c r="N6946" i="4"/>
  <c r="N5636" i="4"/>
  <c r="N2285" i="4"/>
  <c r="N4609" i="4"/>
  <c r="N6300" i="4"/>
  <c r="N4432" i="4"/>
  <c r="N9786" i="4"/>
  <c r="N4069" i="4"/>
  <c r="N9660" i="4"/>
  <c r="N4556" i="4"/>
  <c r="N8327" i="4"/>
  <c r="N9857" i="4"/>
  <c r="N6366" i="4"/>
  <c r="N4016" i="4"/>
  <c r="N7749" i="4"/>
  <c r="N1772" i="4"/>
  <c r="N1833" i="4"/>
  <c r="N4842" i="4"/>
  <c r="N1372" i="4"/>
  <c r="N3180" i="4"/>
  <c r="N10156" i="4"/>
  <c r="N9170" i="4"/>
  <c r="N9391" i="4"/>
  <c r="N3412" i="4"/>
  <c r="N783" i="4"/>
  <c r="N549" i="4"/>
  <c r="N386" i="4"/>
  <c r="N2252" i="4"/>
  <c r="N3203" i="4"/>
  <c r="N7738" i="4"/>
  <c r="N3206" i="4"/>
  <c r="N9296" i="4"/>
  <c r="N4885" i="4"/>
  <c r="N7110" i="4"/>
  <c r="N2198" i="4"/>
  <c r="N3321" i="4"/>
  <c r="N4497" i="4"/>
  <c r="N1903" i="4"/>
  <c r="N4982" i="4"/>
  <c r="N1465" i="4"/>
  <c r="N4062" i="4"/>
  <c r="N4568" i="4"/>
  <c r="N3779" i="4"/>
  <c r="N2544" i="4"/>
  <c r="N3964" i="4"/>
  <c r="N2546" i="4"/>
  <c r="N1108" i="4"/>
  <c r="N2098" i="4"/>
  <c r="N8808" i="4"/>
  <c r="N8539" i="4"/>
  <c r="N6741" i="4"/>
  <c r="N774" i="4"/>
  <c r="N4005" i="4"/>
  <c r="N2541" i="4"/>
  <c r="N2217" i="4"/>
  <c r="N4416" i="4"/>
  <c r="N2835" i="4"/>
  <c r="N5047" i="4"/>
  <c r="N7038" i="4"/>
  <c r="N1754" i="4"/>
  <c r="N10066" i="4"/>
  <c r="N4035" i="4"/>
  <c r="N6105" i="4"/>
  <c r="N10535" i="4"/>
  <c r="N3411" i="4"/>
  <c r="N724" i="4"/>
  <c r="N9492" i="4"/>
  <c r="N6267" i="4"/>
  <c r="N9733" i="4"/>
  <c r="N10590" i="4"/>
  <c r="N8020" i="4"/>
  <c r="N7733" i="4"/>
  <c r="N4699" i="4"/>
  <c r="N2909" i="4"/>
  <c r="N7063" i="4"/>
  <c r="N6659" i="4"/>
  <c r="N784" i="4"/>
  <c r="N10547" i="4"/>
  <c r="N1991" i="4"/>
  <c r="N2940" i="4"/>
  <c r="N9189" i="4"/>
  <c r="N2703" i="4"/>
  <c r="N4907" i="4"/>
  <c r="N4127" i="4"/>
  <c r="N3296" i="4"/>
  <c r="N2397" i="4"/>
  <c r="N3419" i="4"/>
  <c r="N10197" i="4"/>
  <c r="N3281" i="4"/>
  <c r="N2056" i="4"/>
  <c r="N4193" i="4"/>
  <c r="N4342" i="4"/>
  <c r="N3251" i="4"/>
  <c r="N9809" i="4"/>
  <c r="N7708" i="4"/>
  <c r="N3868" i="4"/>
  <c r="N2104" i="4"/>
  <c r="N2075" i="4"/>
  <c r="N9535" i="4"/>
  <c r="N9196" i="4"/>
  <c r="N3889" i="4"/>
  <c r="N4066" i="4"/>
  <c r="N1151" i="4"/>
  <c r="N3864" i="4"/>
  <c r="N3745" i="4"/>
  <c r="N1380" i="4"/>
  <c r="N4136" i="4"/>
  <c r="N4602" i="4"/>
  <c r="N1334" i="4"/>
  <c r="N2927" i="4"/>
  <c r="N5111" i="4"/>
  <c r="N3902" i="4"/>
  <c r="N9941" i="4"/>
  <c r="N3315" i="4"/>
  <c r="N9494" i="4"/>
  <c r="N364" i="4"/>
  <c r="N1655" i="4"/>
  <c r="N6748" i="4"/>
  <c r="N2261" i="4"/>
  <c r="N4002" i="4"/>
  <c r="N1132" i="4"/>
  <c r="N1536" i="4"/>
  <c r="N7206" i="4"/>
  <c r="N3468" i="4"/>
  <c r="N10595" i="4"/>
  <c r="N8738" i="4"/>
  <c r="N8670" i="4"/>
  <c r="N215" i="4"/>
  <c r="N10498" i="4"/>
  <c r="N2275" i="4"/>
  <c r="N2694" i="4"/>
  <c r="N10153" i="4"/>
  <c r="N10366" i="4"/>
  <c r="N4302" i="4"/>
  <c r="N9469" i="4"/>
  <c r="N10422" i="4"/>
  <c r="N3813" i="4"/>
  <c r="N5091" i="4"/>
  <c r="N2729" i="4"/>
  <c r="N2440" i="4"/>
  <c r="N9758" i="4"/>
  <c r="N10183" i="4"/>
  <c r="N3516" i="4"/>
  <c r="N9557" i="4"/>
  <c r="N1713" i="4"/>
  <c r="N5984" i="4"/>
  <c r="N10255" i="4"/>
  <c r="N3778" i="4"/>
  <c r="N9439" i="4"/>
  <c r="N7002" i="4"/>
  <c r="N3005" i="4"/>
  <c r="N666" i="4"/>
  <c r="N2693" i="4"/>
  <c r="N9795" i="4"/>
  <c r="N8964" i="4"/>
  <c r="N8531" i="4"/>
  <c r="N10369" i="4"/>
  <c r="N1554" i="4"/>
  <c r="N4957" i="4"/>
  <c r="N7662" i="4"/>
  <c r="N8912" i="4"/>
  <c r="N10109" i="4"/>
  <c r="N3959" i="4"/>
  <c r="N7201" i="4"/>
  <c r="N3556" i="4"/>
  <c r="N7549" i="4"/>
  <c r="N10373" i="4"/>
  <c r="N6956" i="4"/>
  <c r="N1923" i="4"/>
  <c r="N9422" i="4"/>
  <c r="N10558" i="4"/>
  <c r="N9149" i="4"/>
  <c r="N10034" i="4"/>
  <c r="N10380" i="4"/>
  <c r="N7788" i="4"/>
  <c r="N4641" i="4"/>
  <c r="N1788" i="4"/>
  <c r="N10526" i="4"/>
  <c r="N4191" i="4"/>
  <c r="N9961" i="4"/>
  <c r="N4180" i="4"/>
  <c r="N9278" i="4"/>
  <c r="N6166" i="4"/>
  <c r="N3379" i="4"/>
  <c r="N8441" i="4"/>
  <c r="N4548" i="4"/>
  <c r="N6896" i="4"/>
  <c r="N7963" i="4"/>
  <c r="N2790" i="4"/>
  <c r="N4853" i="4"/>
  <c r="N9132" i="4"/>
  <c r="N9999" i="4"/>
  <c r="N5688" i="4"/>
  <c r="N4606" i="4"/>
  <c r="N7026" i="4"/>
  <c r="N7304" i="4"/>
  <c r="N3205" i="4"/>
  <c r="N7627" i="4"/>
  <c r="N10212" i="4"/>
  <c r="N10548" i="4"/>
  <c r="N4646" i="4"/>
  <c r="N1837" i="4"/>
  <c r="N8035" i="4"/>
  <c r="N9837" i="4"/>
  <c r="N8576" i="4"/>
  <c r="N10285" i="4"/>
  <c r="N8778" i="4"/>
  <c r="N1211" i="4"/>
  <c r="N7577" i="4"/>
  <c r="N8779" i="4"/>
  <c r="N8232" i="4"/>
  <c r="N2055" i="4"/>
  <c r="N623" i="4"/>
  <c r="N1724" i="4"/>
  <c r="N10556" i="4"/>
  <c r="N8831" i="4"/>
  <c r="N9256" i="4"/>
  <c r="N9930" i="4"/>
  <c r="N9077" i="4"/>
  <c r="N8317" i="4"/>
  <c r="N3002" i="4"/>
  <c r="N6281" i="4"/>
  <c r="N9466" i="4"/>
  <c r="N9754" i="4"/>
  <c r="N10127" i="4"/>
  <c r="N10592" i="4"/>
  <c r="N2302" i="4"/>
  <c r="N8200" i="4"/>
  <c r="N8589" i="4"/>
  <c r="N5131" i="4"/>
  <c r="N9224" i="4"/>
  <c r="N6960" i="4"/>
  <c r="N10273" i="4"/>
  <c r="N8440" i="4"/>
  <c r="N8927" i="4"/>
  <c r="N7856" i="4"/>
  <c r="N8522" i="4"/>
  <c r="N7560" i="4"/>
  <c r="N5640" i="4"/>
  <c r="N7452" i="4"/>
  <c r="N9230" i="4"/>
  <c r="N9027" i="4"/>
  <c r="N9274" i="4"/>
  <c r="N8617" i="4"/>
  <c r="N9430" i="4"/>
  <c r="N8805" i="4"/>
  <c r="N4924" i="4"/>
  <c r="N9355" i="4"/>
  <c r="N8013" i="4"/>
  <c r="N10433" i="4"/>
  <c r="N5063" i="4"/>
  <c r="N3974" i="4"/>
  <c r="N9043" i="4"/>
  <c r="N2869" i="4"/>
  <c r="N6026" i="4"/>
  <c r="N9840" i="4"/>
  <c r="N7633" i="4"/>
  <c r="N6533" i="4"/>
  <c r="N7439" i="4"/>
  <c r="N9192" i="4"/>
  <c r="N570" i="4"/>
  <c r="N3834" i="4"/>
  <c r="N2430" i="4"/>
  <c r="N10261" i="4"/>
  <c r="N4106" i="4"/>
  <c r="N9777" i="4"/>
  <c r="N9768" i="4"/>
  <c r="N6078" i="4"/>
  <c r="N1363" i="4"/>
  <c r="N8245" i="4"/>
  <c r="N5061" i="4"/>
  <c r="N3807" i="4"/>
  <c r="N10446" i="4"/>
  <c r="N1920" i="4"/>
  <c r="N7523" i="4"/>
  <c r="N9381" i="4"/>
  <c r="N10488" i="4"/>
  <c r="N10482" i="4"/>
  <c r="N1216" i="4"/>
  <c r="N800" i="4"/>
  <c r="N10524" i="4"/>
  <c r="N9638" i="4"/>
  <c r="N1569" i="4"/>
  <c r="N10063" i="4"/>
  <c r="N5357" i="4"/>
  <c r="N4061" i="4"/>
  <c r="N232" i="4"/>
  <c r="N8750" i="4"/>
  <c r="N8228" i="4"/>
  <c r="N10400" i="4"/>
  <c r="N8788" i="4"/>
  <c r="N6864" i="4"/>
  <c r="N3278" i="4"/>
  <c r="N9907" i="4"/>
  <c r="N5274" i="4"/>
  <c r="N4844" i="4"/>
  <c r="N7008" i="4"/>
  <c r="N3135" i="4"/>
  <c r="N1676" i="4"/>
  <c r="N4901" i="4"/>
  <c r="N9646" i="4"/>
  <c r="N9300" i="4"/>
  <c r="N10587" i="4"/>
  <c r="N4426" i="4"/>
  <c r="N9185" i="4"/>
  <c r="N7116" i="4"/>
  <c r="N9571" i="4"/>
  <c r="N10506" i="4"/>
  <c r="N9150" i="4"/>
  <c r="N10126" i="4"/>
  <c r="N10176" i="4"/>
  <c r="N6911" i="4"/>
  <c r="N9399" i="4"/>
  <c r="N8094" i="4"/>
  <c r="N10438" i="4"/>
  <c r="N8497" i="4"/>
  <c r="N10386" i="4"/>
  <c r="N9811" i="4"/>
  <c r="N9917" i="4"/>
  <c r="N10185" i="4"/>
  <c r="N9320" i="4"/>
  <c r="N9771" i="4"/>
  <c r="N10046" i="4"/>
  <c r="N7123" i="4"/>
  <c r="N10334" i="4"/>
  <c r="N8894" i="4"/>
  <c r="N6662" i="4"/>
  <c r="N10218" i="4"/>
  <c r="N9215" i="4"/>
  <c r="N9226" i="4"/>
  <c r="N10543" i="4"/>
  <c r="N9694" i="4"/>
  <c r="N8910" i="4"/>
  <c r="N10299" i="4"/>
  <c r="N10383" i="4"/>
  <c r="N6683" i="4"/>
  <c r="N8887" i="4"/>
  <c r="N10085" i="4"/>
  <c r="N7842" i="4"/>
  <c r="N9757" i="4"/>
  <c r="N7998" i="4"/>
  <c r="N3009" i="4"/>
  <c r="N8308" i="4"/>
  <c r="N8249" i="4"/>
  <c r="N3252" i="4"/>
  <c r="N10512" i="4"/>
  <c r="N2976" i="4"/>
  <c r="N7437" i="4"/>
  <c r="N7525" i="4"/>
  <c r="N5140" i="4"/>
  <c r="N4018" i="4"/>
  <c r="N9916" i="4"/>
  <c r="N9020" i="4"/>
  <c r="N3291" i="4"/>
  <c r="N10440" i="4"/>
  <c r="N10567" i="4"/>
  <c r="N715" i="4"/>
  <c r="N6292" i="4"/>
  <c r="N2821" i="4"/>
  <c r="N2020" i="4"/>
  <c r="N3382" i="4"/>
  <c r="N8901" i="4"/>
  <c r="N7625" i="4"/>
  <c r="N9985" i="4"/>
  <c r="N10414" i="4"/>
  <c r="N3849" i="4"/>
  <c r="N2786" i="4"/>
  <c r="N7113" i="4"/>
  <c r="N5522" i="4"/>
  <c r="N8737" i="4"/>
  <c r="N10115" i="4"/>
  <c r="N2712" i="4"/>
  <c r="N2664" i="4"/>
  <c r="N2756" i="4"/>
  <c r="N10050" i="4"/>
  <c r="N535" i="4"/>
  <c r="N9123" i="4"/>
  <c r="N4547" i="4"/>
  <c r="N3235" i="4"/>
  <c r="N9021" i="4"/>
  <c r="N10032" i="4"/>
  <c r="N5704" i="4"/>
  <c r="N10545" i="4"/>
  <c r="N1058" i="4"/>
  <c r="N5864" i="4"/>
  <c r="N773" i="4"/>
  <c r="N2247" i="4"/>
  <c r="N10037" i="4"/>
  <c r="N7305" i="4"/>
  <c r="N3601" i="4"/>
  <c r="N5186" i="4"/>
  <c r="N3854" i="4"/>
  <c r="N1146" i="4"/>
  <c r="N8451" i="4"/>
  <c r="N9034" i="4"/>
  <c r="N7493" i="4"/>
  <c r="N8048" i="4"/>
  <c r="N6570" i="4"/>
  <c r="N6863" i="4"/>
  <c r="N9410" i="4"/>
  <c r="N7066" i="4"/>
  <c r="N256" i="4"/>
  <c r="N8507" i="4"/>
  <c r="N2598" i="4"/>
  <c r="N7690" i="4"/>
  <c r="N9499" i="4"/>
  <c r="N5297" i="4"/>
  <c r="N2899" i="4"/>
  <c r="N8538" i="4"/>
  <c r="N3787" i="4"/>
  <c r="N9830" i="4"/>
  <c r="N8125" i="4"/>
  <c r="N7742" i="4"/>
  <c r="N849" i="4"/>
  <c r="N9239" i="4"/>
  <c r="N8370" i="4"/>
  <c r="N9028" i="4"/>
  <c r="N2515" i="4"/>
  <c r="N6398" i="4"/>
  <c r="N9246" i="4"/>
  <c r="N4686" i="4"/>
  <c r="N10203" i="4"/>
  <c r="N7272" i="4"/>
  <c r="N5962" i="4"/>
  <c r="N4863" i="4"/>
  <c r="N1272" i="4"/>
  <c r="N10323" i="4"/>
  <c r="N7976" i="4"/>
  <c r="N5347" i="4"/>
  <c r="N6805" i="4"/>
  <c r="N8060" i="4"/>
  <c r="N1084" i="4"/>
  <c r="N9151" i="4"/>
  <c r="N3740" i="4"/>
  <c r="N9751" i="4"/>
  <c r="N7275" i="4"/>
  <c r="N5604" i="4"/>
  <c r="N10431" i="4"/>
  <c r="N5058" i="4"/>
  <c r="N7494" i="4"/>
  <c r="N6124" i="4"/>
  <c r="N8953" i="4"/>
  <c r="N4307" i="4"/>
  <c r="N8595" i="4"/>
  <c r="N8975" i="4"/>
  <c r="N1608" i="4"/>
  <c r="N799" i="4"/>
  <c r="N8723" i="4"/>
  <c r="N10051" i="4"/>
  <c r="N10130" i="4"/>
  <c r="N6095" i="4"/>
  <c r="N8427" i="4"/>
  <c r="N3762" i="4"/>
  <c r="N7049" i="4"/>
  <c r="N1767" i="4"/>
  <c r="N7061" i="4"/>
  <c r="N4647" i="4"/>
  <c r="N4279" i="4"/>
  <c r="N1696" i="4"/>
  <c r="N10277" i="4"/>
  <c r="N8101" i="4"/>
  <c r="N10359" i="4"/>
  <c r="N8190" i="4"/>
  <c r="N8063" i="4"/>
  <c r="N7799" i="4"/>
  <c r="N7967" i="4"/>
  <c r="N2831" i="4"/>
  <c r="N7210" i="4"/>
  <c r="N10177" i="4"/>
  <c r="N9086" i="4"/>
  <c r="N2340" i="4"/>
  <c r="N8991" i="4"/>
  <c r="N8197" i="4"/>
  <c r="N3890" i="4"/>
  <c r="N9318" i="4"/>
  <c r="N8173" i="4"/>
  <c r="N6246" i="4"/>
  <c r="N10532" i="4"/>
  <c r="N3457" i="4"/>
  <c r="N1973" i="4"/>
  <c r="N3911" i="4"/>
  <c r="N5056" i="4"/>
  <c r="N352" i="4"/>
  <c r="N2673" i="4"/>
  <c r="N5349" i="4"/>
  <c r="N3052" i="4"/>
  <c r="N4704" i="4"/>
  <c r="N9156" i="4"/>
  <c r="N5915" i="4"/>
  <c r="N9602" i="4"/>
  <c r="N1187" i="4"/>
  <c r="N2172" i="4"/>
  <c r="N10439" i="4"/>
  <c r="N3238" i="4"/>
  <c r="N8399" i="4"/>
  <c r="N9864" i="4"/>
  <c r="N3605" i="4"/>
  <c r="N9247" i="4"/>
  <c r="N2096" i="4"/>
  <c r="N9158" i="4"/>
  <c r="N4284" i="4"/>
  <c r="N3478" i="4"/>
  <c r="N10316" i="4"/>
  <c r="N5335" i="4"/>
  <c r="N9909" i="4"/>
  <c r="N8888" i="4"/>
  <c r="N9456" i="4"/>
  <c r="N7762" i="4"/>
  <c r="N10328" i="4"/>
  <c r="N9084" i="4"/>
  <c r="N9960" i="4"/>
  <c r="N9298" i="4"/>
  <c r="N5411" i="4"/>
  <c r="N3614" i="4"/>
  <c r="N7796" i="4"/>
  <c r="N9607" i="4"/>
  <c r="N187" i="4"/>
  <c r="N10294" i="4"/>
  <c r="N5405" i="4"/>
  <c r="N5291" i="4"/>
  <c r="N3012" i="4"/>
  <c r="N2360" i="4"/>
  <c r="N8495" i="4"/>
  <c r="N10232" i="4"/>
  <c r="N3128" i="4"/>
  <c r="N9054" i="4"/>
  <c r="N1015" i="4"/>
  <c r="N10352" i="4"/>
  <c r="N7388" i="4"/>
  <c r="N9345" i="4"/>
  <c r="N6598" i="4"/>
  <c r="N10451" i="4"/>
  <c r="N8080" i="4"/>
  <c r="N9942" i="4"/>
  <c r="N9528" i="4"/>
  <c r="N6693" i="4"/>
  <c r="N1829" i="4"/>
  <c r="N10071" i="4"/>
  <c r="N7853" i="4"/>
  <c r="N4451" i="4"/>
  <c r="N2190" i="4"/>
  <c r="N9202" i="4"/>
  <c r="N10494" i="4"/>
  <c r="N9570" i="4"/>
  <c r="N10620" i="4"/>
  <c r="N8836" i="4"/>
  <c r="N2260" i="4"/>
  <c r="N5293" i="4"/>
  <c r="N7103" i="4"/>
  <c r="N4659" i="4"/>
  <c r="N3920" i="4"/>
  <c r="N6954" i="4"/>
  <c r="N7748" i="4"/>
  <c r="N4212" i="4"/>
  <c r="N1771" i="4"/>
  <c r="N3930" i="4"/>
  <c r="N9271" i="4"/>
  <c r="N4560" i="4"/>
  <c r="N2646" i="4"/>
  <c r="N900" i="4"/>
  <c r="N6012" i="4"/>
  <c r="N1080" i="4"/>
  <c r="N4829" i="4"/>
  <c r="N7620" i="4"/>
  <c r="N2690" i="4"/>
  <c r="N2177" i="4"/>
  <c r="N2864" i="4"/>
  <c r="N2424" i="4"/>
  <c r="N9234" i="4"/>
  <c r="N2069" i="4"/>
  <c r="N4588" i="4"/>
  <c r="N10140" i="4"/>
  <c r="N1138" i="4"/>
  <c r="N7107" i="4"/>
  <c r="N8952" i="4"/>
  <c r="N9525" i="4"/>
  <c r="N2938" i="4"/>
  <c r="N2570" i="4"/>
  <c r="N9080" i="4"/>
  <c r="N3431" i="4"/>
  <c r="N8443" i="4"/>
  <c r="N6517" i="4"/>
  <c r="N3809" i="4"/>
  <c r="N9474" i="4"/>
  <c r="N3710" i="4"/>
  <c r="N6912" i="4"/>
  <c r="N9643" i="4"/>
  <c r="N9718" i="4"/>
  <c r="N7157" i="4"/>
  <c r="N4508" i="4"/>
  <c r="N8366" i="4"/>
  <c r="N2271" i="4"/>
  <c r="N9936" i="4"/>
  <c r="N7728" i="4"/>
  <c r="N8111" i="4"/>
  <c r="N7074" i="4"/>
  <c r="N6330" i="4"/>
  <c r="N8258" i="4"/>
  <c r="N8892" i="4"/>
  <c r="N6027" i="4"/>
  <c r="N10303" i="4"/>
  <c r="N8604" i="4"/>
  <c r="N9133" i="4"/>
  <c r="N10239" i="4"/>
  <c r="N6217" i="4"/>
  <c r="N10609" i="4"/>
  <c r="N8883" i="4"/>
  <c r="N3577" i="4"/>
  <c r="N8621" i="4"/>
  <c r="N10539" i="4"/>
  <c r="N10270" i="4"/>
  <c r="N8979" i="4"/>
  <c r="N8449" i="4"/>
  <c r="N10317" i="4"/>
  <c r="N9841" i="4"/>
  <c r="N9433" i="4"/>
  <c r="N9187" i="4"/>
  <c r="N6622" i="4"/>
  <c r="N6453" i="4"/>
  <c r="N6461" i="4"/>
  <c r="N5309" i="4"/>
  <c r="N2273" i="4"/>
  <c r="N10296" i="4"/>
  <c r="N5339" i="4"/>
  <c r="N5416" i="4"/>
  <c r="N3555" i="4"/>
  <c r="N2103" i="4"/>
  <c r="N3530" i="4"/>
  <c r="N6508" i="4"/>
  <c r="N8053" i="4"/>
  <c r="N10340" i="4"/>
  <c r="N8826" i="4"/>
  <c r="N4170" i="4"/>
  <c r="N9479" i="4"/>
  <c r="N8727" i="4"/>
  <c r="N9677" i="4"/>
  <c r="N4899" i="4"/>
  <c r="N8243" i="4"/>
  <c r="N8776" i="4"/>
  <c r="N6455" i="4"/>
  <c r="N5537" i="4"/>
  <c r="N9586" i="4"/>
  <c r="N9721" i="4"/>
  <c r="N22" i="4"/>
  <c r="N9089" i="4"/>
  <c r="N8591" i="4"/>
  <c r="N9259" i="4"/>
  <c r="N5099" i="4"/>
  <c r="N7568" i="4"/>
  <c r="N8762" i="4"/>
  <c r="N5148" i="4"/>
  <c r="N664" i="4"/>
  <c r="N6176" i="4"/>
  <c r="N6056" i="4"/>
  <c r="N9519" i="4"/>
  <c r="N4816" i="4"/>
  <c r="N9122" i="4"/>
  <c r="N3886" i="4"/>
  <c r="N4019" i="4"/>
  <c r="N5687" i="4"/>
  <c r="N10508" i="4"/>
  <c r="N2153" i="4"/>
  <c r="N8572" i="4"/>
  <c r="N10343" i="4"/>
  <c r="N9419" i="4"/>
  <c r="N1116" i="4"/>
  <c r="N9114" i="4"/>
  <c r="N5210" i="4"/>
  <c r="N2339" i="4"/>
  <c r="N9364" i="4"/>
  <c r="N5540" i="4"/>
  <c r="N6937" i="4"/>
  <c r="N2576" i="4"/>
  <c r="N8223" i="4"/>
  <c r="N8967" i="4"/>
  <c r="N2365" i="4"/>
  <c r="N4442" i="4"/>
  <c r="N10146" i="4"/>
  <c r="N1414" i="4"/>
  <c r="N3798" i="4"/>
  <c r="N10346" i="4"/>
  <c r="N10145" i="4"/>
  <c r="N9709" i="4"/>
  <c r="N9808" i="4"/>
  <c r="N9900" i="4"/>
  <c r="N3016" i="4"/>
  <c r="N10565" i="4"/>
  <c r="N8608" i="4"/>
  <c r="N8916" i="4"/>
  <c r="N9310" i="4"/>
  <c r="N10584" i="4"/>
  <c r="N8884" i="4"/>
  <c r="N10517" i="4"/>
  <c r="N10378" i="4"/>
  <c r="N9614" i="4"/>
  <c r="N8631" i="4"/>
  <c r="N1505" i="4"/>
  <c r="N7373" i="4"/>
  <c r="N8983" i="4"/>
  <c r="N9475" i="4"/>
  <c r="N3007" i="4"/>
  <c r="N8302" i="4"/>
  <c r="N8468" i="4"/>
  <c r="N9652" i="4"/>
  <c r="N6285" i="4"/>
  <c r="N3553" i="4"/>
  <c r="N10534" i="4"/>
  <c r="N7093" i="4"/>
  <c r="N2606" i="4"/>
  <c r="N9360" i="4"/>
  <c r="N10391" i="4"/>
  <c r="N5447" i="4"/>
  <c r="N4789" i="4"/>
  <c r="N6718" i="4"/>
  <c r="N10398" i="4"/>
  <c r="N3756" i="4"/>
  <c r="N3188" i="4"/>
  <c r="N4627" i="4"/>
  <c r="N3223" i="4"/>
  <c r="N5049" i="4"/>
  <c r="N3520" i="4"/>
  <c r="N1165" i="4"/>
  <c r="N5261" i="4"/>
  <c r="N3692" i="4"/>
  <c r="N3107" i="4"/>
  <c r="N5858" i="4"/>
  <c r="N8706" i="4"/>
  <c r="N8463" i="4"/>
  <c r="N10242" i="4"/>
  <c r="N4112" i="4"/>
  <c r="N8811" i="4"/>
  <c r="N8336" i="4"/>
  <c r="N14" i="4"/>
  <c r="N9111" i="4"/>
  <c r="N4822" i="4"/>
  <c r="N9913" i="4"/>
  <c r="N3003" i="4"/>
  <c r="N3727" i="4"/>
  <c r="N3552" i="4"/>
  <c r="N7916" i="4"/>
  <c r="N6150" i="4"/>
  <c r="N7737" i="4"/>
  <c r="N3176" i="4"/>
  <c r="N9349" i="4"/>
  <c r="N8868" i="4"/>
  <c r="N2583" i="4"/>
  <c r="N10062" i="4"/>
  <c r="N31" i="4"/>
  <c r="N10339" i="4"/>
  <c r="N8671" i="4"/>
  <c r="N9893" i="4"/>
  <c r="N1284" i="4"/>
  <c r="N9211" i="4"/>
  <c r="N10019" i="4"/>
  <c r="N7866" i="4"/>
  <c r="N9293" i="4"/>
  <c r="N9802" i="4"/>
  <c r="N1470" i="4"/>
  <c r="N3340" i="4"/>
  <c r="N8230" i="4"/>
  <c r="N10236" i="4"/>
  <c r="N10470" i="4"/>
  <c r="N2987" i="4"/>
  <c r="N9734" i="4"/>
  <c r="N10623" i="4"/>
  <c r="N10474" i="4"/>
  <c r="N3437" i="4"/>
  <c r="N7249" i="4"/>
  <c r="N3719" i="4"/>
  <c r="N8471" i="4"/>
  <c r="N9904" i="4"/>
  <c r="N9593" i="4"/>
  <c r="N10166" i="4"/>
  <c r="N9759" i="4"/>
  <c r="N10169" i="4"/>
  <c r="N8383" i="4"/>
  <c r="N3773" i="4"/>
  <c r="N9566" i="4"/>
  <c r="N4101" i="4"/>
  <c r="N10577" i="4"/>
  <c r="N9518" i="4"/>
  <c r="N10310" i="4"/>
  <c r="N4462" i="4"/>
  <c r="N3440" i="4"/>
  <c r="N8850" i="4"/>
  <c r="N2179" i="4"/>
  <c r="N10463" i="4"/>
  <c r="N10495" i="4"/>
  <c r="N2159" i="4"/>
  <c r="N640" i="4"/>
  <c r="N3665" i="4"/>
  <c r="N8269" i="4"/>
  <c r="N8510" i="4"/>
  <c r="N9973" i="4"/>
  <c r="N10342" i="4"/>
  <c r="N1765" i="4"/>
  <c r="N9817" i="4"/>
  <c r="N9094" i="4"/>
  <c r="N7303" i="4"/>
  <c r="N3027" i="4"/>
  <c r="N5077" i="4"/>
  <c r="N8087" i="4"/>
  <c r="N8102" i="4"/>
  <c r="N9052" i="4"/>
  <c r="N7936" i="4"/>
  <c r="N8479" i="4"/>
  <c r="N8140" i="4"/>
  <c r="N3495" i="4"/>
  <c r="N6465" i="4"/>
  <c r="N8867" i="4"/>
  <c r="N9484" i="4"/>
  <c r="N2487" i="4"/>
  <c r="N8244" i="4"/>
  <c r="N10489" i="4"/>
  <c r="N9495" i="4"/>
  <c r="N10437" i="4"/>
  <c r="N8642" i="4"/>
  <c r="N2262" i="4"/>
  <c r="N3074" i="4"/>
  <c r="N9739" i="4"/>
  <c r="N8150" i="4"/>
  <c r="N4761" i="4"/>
  <c r="N5414" i="4"/>
  <c r="N5326" i="4"/>
  <c r="N9780" i="4"/>
  <c r="N3343" i="4"/>
  <c r="N3493" i="4"/>
  <c r="N3688" i="4"/>
  <c r="N2113" i="4"/>
  <c r="N10606" i="4"/>
  <c r="N6681" i="4"/>
  <c r="N8545" i="4"/>
  <c r="N3418" i="4"/>
  <c r="N7594" i="4"/>
  <c r="N3071" i="4"/>
  <c r="N8878" i="4"/>
  <c r="N5200" i="4"/>
  <c r="N2439" i="4"/>
  <c r="N8447" i="4"/>
  <c r="N8454" i="4"/>
  <c r="N9263" i="4"/>
  <c r="N4493" i="4"/>
  <c r="N10276" i="4"/>
  <c r="N9971" i="4"/>
  <c r="N7309" i="4"/>
  <c r="N3341" i="4"/>
  <c r="N10087" i="4"/>
  <c r="N8054" i="4"/>
  <c r="N8601" i="4"/>
  <c r="N5216" i="4"/>
  <c r="N9532" i="4"/>
  <c r="N10417" i="4"/>
  <c r="N7180" i="4"/>
  <c r="N10585" i="4"/>
  <c r="N7968" i="4"/>
  <c r="N9931" i="4"/>
  <c r="N2782" i="4"/>
  <c r="N6817" i="4"/>
  <c r="N6211" i="4"/>
  <c r="N8960" i="4"/>
  <c r="N2161" i="4"/>
  <c r="N1917" i="4"/>
  <c r="N8851" i="4"/>
  <c r="N10355" i="4"/>
  <c r="N4282" i="4"/>
  <c r="N1452" i="4"/>
  <c r="N10419" i="4"/>
  <c r="N870" i="4"/>
  <c r="N4546" i="4"/>
  <c r="N5514" i="4"/>
  <c r="N4782" i="4"/>
  <c r="N8548" i="4"/>
  <c r="N9894" i="4"/>
  <c r="N6336" i="4"/>
  <c r="N9031" i="4"/>
  <c r="N8425" i="4"/>
  <c r="N9906" i="4"/>
  <c r="N7959" i="4"/>
  <c r="N8855" i="4"/>
  <c r="N337" i="4"/>
  <c r="N10368" i="4"/>
  <c r="N2215" i="4"/>
  <c r="N9107" i="4"/>
  <c r="N9489" i="4"/>
  <c r="N3909" i="4"/>
  <c r="N4652" i="4"/>
  <c r="N8814" i="4"/>
  <c r="N7680" i="4"/>
  <c r="N7773" i="4"/>
  <c r="N9534" i="4"/>
  <c r="N4911" i="4"/>
  <c r="N8203" i="4"/>
  <c r="N2276" i="4"/>
  <c r="N10048" i="4"/>
  <c r="N4654" i="4"/>
  <c r="N10072" i="4"/>
  <c r="N2890" i="4"/>
  <c r="N2951" i="4"/>
  <c r="N2477" i="4"/>
  <c r="N9690" i="4"/>
  <c r="N2120" i="4"/>
  <c r="N911" i="4"/>
  <c r="N9950" i="4"/>
  <c r="N5295" i="4"/>
  <c r="N5652" i="4"/>
  <c r="N2645" i="4"/>
  <c r="N7781" i="4"/>
  <c r="N735" i="4"/>
  <c r="N4140" i="4"/>
  <c r="N3635" i="4"/>
  <c r="N8097" i="4"/>
  <c r="N1014" i="4"/>
  <c r="N10009" i="4"/>
  <c r="N9835" i="4"/>
  <c r="N6848" i="4"/>
  <c r="N9457" i="4"/>
  <c r="N2064" i="4"/>
  <c r="N2984" i="4"/>
  <c r="N3903" i="4"/>
  <c r="N7408" i="4"/>
  <c r="N1701" i="4"/>
  <c r="N8807" i="4"/>
  <c r="N10580" i="4"/>
  <c r="N9193" i="4"/>
  <c r="N7608" i="4"/>
  <c r="N7048" i="4"/>
  <c r="N8272" i="4"/>
  <c r="N1124" i="4"/>
  <c r="N2293" i="4"/>
  <c r="N7380" i="4"/>
  <c r="N8393" i="4"/>
  <c r="N8869" i="4"/>
  <c r="N8151" i="4"/>
  <c r="N9619" i="4"/>
  <c r="N8966" i="4"/>
  <c r="N6524" i="4"/>
  <c r="N8452" i="4"/>
  <c r="N943" i="4"/>
  <c r="N2270" i="4"/>
  <c r="N2689" i="4"/>
  <c r="N3687" i="4"/>
  <c r="N10282" i="4"/>
  <c r="N10530" i="4"/>
  <c r="N413" i="4"/>
  <c r="N8756" i="4"/>
  <c r="N2337" i="4"/>
  <c r="N8822" i="4"/>
  <c r="N9953" i="4"/>
  <c r="N6822" i="4"/>
  <c r="N6054" i="4"/>
  <c r="N8486" i="4"/>
  <c r="N7340" i="4"/>
  <c r="N9266" i="4"/>
  <c r="N7656" i="4"/>
  <c r="N9681" i="4"/>
  <c r="N1849" i="4"/>
  <c r="N9959" i="4"/>
  <c r="N8866" i="4"/>
  <c r="N8324" i="4"/>
  <c r="N10598" i="4"/>
  <c r="N3494" i="4"/>
  <c r="N5327" i="4"/>
  <c r="N5250" i="4"/>
  <c r="N10155" i="4"/>
  <c r="N6121" i="4"/>
  <c r="N6987" i="4"/>
  <c r="N10613" i="4"/>
  <c r="N9604" i="4"/>
  <c r="N8994" i="4"/>
  <c r="N9546" i="4"/>
  <c r="N10555" i="4"/>
  <c r="N7931" i="4"/>
  <c r="N9797" i="4"/>
  <c r="N5180" i="4"/>
  <c r="N9533" i="4"/>
  <c r="N9589" i="4"/>
  <c r="N376" i="4"/>
  <c r="N3423" i="4"/>
  <c r="N8408" i="4"/>
  <c r="N3660" i="4"/>
  <c r="N3407" i="4"/>
  <c r="N9955" i="4"/>
  <c r="N8578" i="4"/>
  <c r="N4003" i="4"/>
  <c r="N4598" i="4"/>
  <c r="N8726" i="4"/>
  <c r="N9137" i="4"/>
  <c r="N7352" i="4"/>
  <c r="N8108" i="4"/>
  <c r="N9655" i="4"/>
  <c r="N10256" i="4"/>
  <c r="N8939" i="4"/>
  <c r="N8161" i="4"/>
  <c r="N2314" i="4"/>
  <c r="N3381" i="4"/>
  <c r="N9409" i="4"/>
  <c r="N487" i="4"/>
  <c r="N8800" i="4"/>
  <c r="N8138" i="4"/>
  <c r="N9191" i="4"/>
  <c r="N6590" i="4"/>
  <c r="N1336" i="4"/>
  <c r="N5789" i="4"/>
  <c r="N9035" i="4"/>
  <c r="N9695" i="4"/>
  <c r="N7588" i="4"/>
  <c r="N4563" i="4"/>
  <c r="N2512" i="4"/>
  <c r="N7826" i="4"/>
  <c r="N8231" i="4"/>
  <c r="N7676" i="4"/>
  <c r="N5389" i="4"/>
  <c r="N3672" i="4"/>
  <c r="N6787" i="4"/>
  <c r="N4952" i="4"/>
  <c r="N8133" i="4"/>
  <c r="N9408" i="4"/>
  <c r="N9335" i="4"/>
  <c r="N1002" i="4"/>
  <c r="N5022" i="4"/>
  <c r="N5205" i="4"/>
  <c r="N10014" i="4"/>
  <c r="N2562" i="4"/>
  <c r="N2982" i="4"/>
  <c r="N10371" i="4"/>
  <c r="N6333" i="4"/>
  <c r="N9529" i="4"/>
  <c r="N8388" i="4"/>
  <c r="N4908" i="4"/>
  <c r="N1727" i="4"/>
  <c r="N2084" i="4"/>
  <c r="N2379" i="4"/>
  <c r="N7332" i="4"/>
  <c r="N7964" i="4"/>
  <c r="N8999" i="4"/>
  <c r="N7170" i="4"/>
  <c r="N2132" i="4"/>
  <c r="N9051" i="4"/>
  <c r="N10049" i="4"/>
  <c r="N9699" i="4"/>
  <c r="N10080" i="4"/>
  <c r="N7375" i="4"/>
  <c r="N4246" i="4"/>
  <c r="N608" i="4"/>
  <c r="N9975" i="4"/>
  <c r="N8695" i="4"/>
  <c r="N1705" i="4"/>
  <c r="N7857" i="4"/>
  <c r="N3485" i="4"/>
  <c r="N8853" i="4"/>
  <c r="N8551" i="4"/>
  <c r="N8112" i="4"/>
  <c r="N9006" i="4"/>
  <c r="N8099" i="4"/>
  <c r="N10353" i="4"/>
  <c r="N9486" i="4"/>
  <c r="N10406" i="4"/>
  <c r="N7540" i="4"/>
  <c r="N7390" i="4"/>
  <c r="N9507" i="4"/>
  <c r="N4097" i="4"/>
  <c r="N6358" i="4"/>
  <c r="N9989" i="4"/>
  <c r="N7023" i="4"/>
  <c r="N6914" i="4"/>
  <c r="N8075" i="4"/>
  <c r="N6170" i="4"/>
  <c r="N5912" i="4"/>
  <c r="N2716" i="4"/>
  <c r="N5751" i="4"/>
  <c r="N8313" i="4"/>
  <c r="N7298" i="4"/>
  <c r="N10284" i="4"/>
  <c r="N9165" i="4"/>
  <c r="N7357" i="4"/>
  <c r="N5153" i="4"/>
  <c r="N10457" i="4"/>
  <c r="N6828" i="4"/>
  <c r="N7089" i="4"/>
  <c r="N10263" i="4"/>
  <c r="N8059" i="4"/>
  <c r="N9866" i="4"/>
  <c r="N9649" i="4"/>
  <c r="N1321" i="4"/>
  <c r="N8566" i="4"/>
  <c r="N10503" i="4"/>
  <c r="N7974" i="4"/>
  <c r="N7885" i="4"/>
  <c r="N5318" i="4"/>
  <c r="N7516" i="4"/>
  <c r="N9330" i="4"/>
  <c r="N9531" i="4"/>
  <c r="N7281" i="4"/>
  <c r="N2721" i="4"/>
  <c r="N9444" i="4"/>
  <c r="N8876" i="4"/>
  <c r="N7922" i="4"/>
  <c r="N9927" i="4"/>
  <c r="N2160" i="4"/>
  <c r="N9362" i="4"/>
  <c r="N8186" i="4"/>
  <c r="N907" i="4"/>
  <c r="N6492" i="4"/>
  <c r="N8743" i="4"/>
  <c r="N8323" i="4"/>
  <c r="N9541" i="4"/>
  <c r="N8196" i="4"/>
  <c r="N5851" i="4"/>
  <c r="N2207" i="4"/>
  <c r="N9756" i="4"/>
  <c r="N9833" i="4"/>
  <c r="N9328" i="4"/>
  <c r="N8861" i="4"/>
  <c r="N779" i="4"/>
  <c r="N8771" i="4"/>
  <c r="N9040" i="4"/>
  <c r="N9540" i="4"/>
  <c r="N9822" i="4"/>
  <c r="N9493" i="4"/>
  <c r="N9313" i="4"/>
  <c r="N5520" i="4"/>
  <c r="N4906" i="4"/>
  <c r="N4452" i="4"/>
  <c r="N5482" i="4"/>
  <c r="N8014" i="4"/>
  <c r="N9056" i="4"/>
  <c r="N3875" i="4"/>
  <c r="N7836" i="4"/>
  <c r="N8620" i="4"/>
  <c r="N4834" i="4"/>
  <c r="N10027" i="4"/>
  <c r="N2341" i="4"/>
  <c r="N10150" i="4"/>
  <c r="N10527" i="4"/>
  <c r="N7897" i="4"/>
  <c r="N9117" i="4"/>
  <c r="N4808" i="4"/>
  <c r="N9180" i="4"/>
  <c r="N10213" i="4"/>
  <c r="N9870" i="4"/>
  <c r="N7891" i="4"/>
  <c r="N10211" i="4"/>
  <c r="N9658" i="4"/>
  <c r="N10525" i="4"/>
  <c r="N10541" i="4"/>
  <c r="N9073" i="4"/>
  <c r="N7502" i="4"/>
  <c r="N9405" i="4"/>
  <c r="N8635" i="4"/>
  <c r="N8209" i="4"/>
  <c r="N8167" i="4"/>
  <c r="N10430" i="4"/>
  <c r="N8619" i="4"/>
  <c r="N5806" i="4"/>
  <c r="N9882" i="4"/>
  <c r="N9458" i="4"/>
  <c r="N10413" i="4"/>
  <c r="N9659" i="4"/>
  <c r="N8073" i="4"/>
  <c r="N6620" i="4"/>
  <c r="N4388" i="4"/>
  <c r="N7406" i="4"/>
  <c r="N8514" i="4"/>
  <c r="N7328" i="4"/>
  <c r="N6945" i="4"/>
  <c r="N6720" i="4"/>
  <c r="N7462" i="4"/>
  <c r="N10306" i="4"/>
  <c r="N8561" i="4"/>
  <c r="N1047" i="4"/>
  <c r="N8195" i="4"/>
  <c r="N2548" i="4"/>
  <c r="N10058" i="4"/>
  <c r="N8935" i="4"/>
  <c r="N10537" i="4"/>
  <c r="N10513" i="4"/>
  <c r="N10361" i="4"/>
  <c r="N10455" i="4"/>
  <c r="N10344" i="4"/>
  <c r="N8647" i="4"/>
  <c r="N7919" i="4"/>
  <c r="N8521" i="4"/>
  <c r="N7027" i="4"/>
  <c r="N8871" i="4"/>
  <c r="N9774" i="4"/>
  <c r="N10170" i="4"/>
  <c r="N5129" i="4"/>
  <c r="N6261" i="4"/>
  <c r="N9449" i="4"/>
  <c r="N3527" i="4"/>
  <c r="N10259" i="4"/>
  <c r="N5253" i="4"/>
  <c r="N9127" i="4"/>
  <c r="N5893" i="4"/>
  <c r="N9726" i="4"/>
  <c r="N4802" i="4"/>
  <c r="N10250" i="4"/>
  <c r="N3189" i="4"/>
  <c r="N5050" i="4"/>
  <c r="N8275" i="4"/>
  <c r="N7960" i="4"/>
  <c r="N7822" i="4"/>
  <c r="N4697" i="4"/>
  <c r="N8598" i="4"/>
  <c r="N9567" i="4"/>
  <c r="N7105" i="4"/>
  <c r="N7792" i="4"/>
  <c r="N9178" i="4"/>
  <c r="N5886" i="4"/>
  <c r="N9445" i="4"/>
  <c r="N9286" i="4"/>
  <c r="N8615" i="4"/>
  <c r="N10575" i="4"/>
  <c r="N8012" i="4"/>
  <c r="N7724" i="4"/>
  <c r="N7679" i="4"/>
  <c r="N9008" i="4"/>
  <c r="N3821" i="4"/>
  <c r="N8213" i="4"/>
  <c r="N10158" i="4"/>
  <c r="N8376" i="4"/>
  <c r="N7276" i="4"/>
  <c r="N8107" i="4"/>
  <c r="N3913" i="4"/>
  <c r="N6778" i="4"/>
  <c r="N7392" i="4"/>
  <c r="N3242" i="4"/>
  <c r="N9421" i="4"/>
  <c r="N6416" i="4"/>
  <c r="N8532" i="4"/>
  <c r="N8540" i="4"/>
  <c r="N8759" i="4"/>
  <c r="N7418" i="4"/>
  <c r="N5989" i="4"/>
  <c r="N7619" i="4"/>
  <c r="N8043" i="4"/>
  <c r="N8880" i="4"/>
  <c r="N7353" i="4"/>
  <c r="N9800" i="4"/>
  <c r="N8030" i="4"/>
  <c r="N9046" i="4"/>
  <c r="N9701" i="4"/>
  <c r="N6468" i="4"/>
  <c r="N5273" i="4"/>
  <c r="N9501" i="4"/>
  <c r="N9424" i="4"/>
  <c r="N8257" i="4"/>
  <c r="N10531" i="4"/>
  <c r="N6747" i="4"/>
  <c r="N6505" i="4"/>
  <c r="N2875" i="4"/>
  <c r="N7807" i="4"/>
  <c r="N8734" i="4"/>
  <c r="N10416" i="4"/>
  <c r="N10214" i="4"/>
  <c r="N7721" i="4"/>
  <c r="N10428" i="4"/>
  <c r="N9761" i="4"/>
  <c r="N7859" i="4"/>
  <c r="N9523" i="4"/>
  <c r="N10101" i="4"/>
  <c r="N10221" i="4"/>
  <c r="N7497" i="4"/>
  <c r="N7025" i="4"/>
  <c r="N4549" i="4"/>
  <c r="N7135" i="4"/>
  <c r="N9392" i="4"/>
  <c r="N9217" i="4"/>
  <c r="N2736" i="4"/>
  <c r="N7337" i="4"/>
  <c r="N2472" i="4"/>
  <c r="N9002" i="4"/>
  <c r="N7321" i="4"/>
  <c r="N9064" i="4"/>
  <c r="N3718" i="4"/>
  <c r="N10475" i="4"/>
  <c r="N9447" i="4"/>
  <c r="N10291" i="4"/>
  <c r="N8180" i="4"/>
  <c r="N9675" i="4"/>
  <c r="N8224" i="4"/>
  <c r="N9559" i="4"/>
  <c r="N10024" i="4"/>
  <c r="N9663" i="4"/>
  <c r="N10435" i="4"/>
  <c r="N9793" i="4"/>
  <c r="N9639" i="4"/>
  <c r="N9561" i="4"/>
  <c r="N7322" i="4"/>
  <c r="N7814" i="4"/>
  <c r="N7301" i="4"/>
  <c r="N5892" i="4"/>
  <c r="N1448" i="4"/>
  <c r="N10302" i="4"/>
  <c r="N8178" i="4"/>
  <c r="N8761" i="4"/>
  <c r="N3703" i="4"/>
  <c r="N10404" i="4"/>
  <c r="N8492" i="4"/>
  <c r="N10128" i="4"/>
  <c r="N8377" i="4"/>
  <c r="N4625" i="4"/>
  <c r="N9025" i="4"/>
  <c r="N9926" i="4"/>
  <c r="N10053" i="4"/>
  <c r="N7073" i="4"/>
  <c r="N8638" i="4"/>
  <c r="N8445" i="4"/>
  <c r="N8368" i="4"/>
  <c r="N763" i="4"/>
  <c r="N9282" i="4"/>
  <c r="N9220" i="4"/>
  <c r="N10387" i="4"/>
  <c r="N7425" i="4"/>
  <c r="N6000" i="4"/>
  <c r="N10206" i="4"/>
  <c r="N1396" i="4"/>
  <c r="N8002" i="4"/>
  <c r="N9365" i="4"/>
  <c r="N9241" i="4"/>
  <c r="N10160" i="4"/>
  <c r="N8488" i="4"/>
  <c r="N4972" i="4"/>
  <c r="N10561" i="4"/>
  <c r="N8873" i="4"/>
  <c r="N10322" i="4"/>
  <c r="N4745" i="4"/>
  <c r="N8821" i="4"/>
  <c r="N5256" i="4"/>
  <c r="N6050" i="4"/>
  <c r="N8046" i="4"/>
  <c r="N8835" i="4"/>
  <c r="N6551" i="4"/>
  <c r="N6716" i="4"/>
  <c r="N8885" i="4"/>
  <c r="N9965" i="4"/>
  <c r="N10289" i="4"/>
  <c r="N9291" i="4"/>
  <c r="N9138" i="4"/>
  <c r="N10114" i="4"/>
  <c r="N9468" i="4"/>
  <c r="N9738" i="4"/>
  <c r="N9987" i="4"/>
  <c r="N9590" i="4"/>
  <c r="N8527" i="4"/>
  <c r="N4628" i="4"/>
  <c r="N10557" i="4"/>
  <c r="N9979" i="4"/>
  <c r="N8832" i="4"/>
  <c r="N6022" i="4"/>
  <c r="N7520" i="4"/>
  <c r="N9580" i="4"/>
  <c r="N9082" i="4"/>
  <c r="N10351" i="4"/>
  <c r="N2560" i="4"/>
  <c r="N5469" i="4"/>
  <c r="N7816" i="4"/>
  <c r="N8461" i="4"/>
  <c r="N10311" i="4"/>
  <c r="N7827" i="4"/>
  <c r="N8119" i="4"/>
  <c r="N2136" i="4"/>
  <c r="N3215" i="4"/>
  <c r="N10020" i="4"/>
  <c r="N10142" i="4"/>
  <c r="N8036" i="4"/>
  <c r="N10617" i="4"/>
  <c r="N5855" i="4"/>
  <c r="N898" i="4"/>
  <c r="N9978" i="4"/>
  <c r="N9737" i="4"/>
  <c r="N9629" i="4"/>
  <c r="N8968" i="4"/>
  <c r="N7958" i="4"/>
  <c r="N9826" i="4"/>
  <c r="N7239" i="4"/>
  <c r="N8955" i="4"/>
  <c r="N1566" i="4"/>
  <c r="N8865" i="4"/>
  <c r="N10008" i="4"/>
  <c r="N4329" i="4"/>
  <c r="N10459" i="4"/>
  <c r="N7846" i="4"/>
  <c r="N9806" i="4"/>
  <c r="N9487" i="4"/>
  <c r="N9807" i="4"/>
  <c r="N7630" i="4"/>
  <c r="N8288" i="4"/>
  <c r="N6898" i="4"/>
  <c r="N208" i="4"/>
  <c r="N7260" i="4"/>
  <c r="N6962" i="4"/>
  <c r="N10509" i="4"/>
  <c r="N8142" i="4"/>
  <c r="N8754" i="4"/>
  <c r="N9574" i="4"/>
  <c r="N9794" i="4"/>
  <c r="N6213" i="4"/>
  <c r="N5159" i="4"/>
  <c r="N6609" i="4"/>
  <c r="N10192" i="4"/>
  <c r="N9968" i="4"/>
  <c r="N7240" i="4"/>
  <c r="N9024" i="4"/>
  <c r="N7118" i="4"/>
  <c r="N8128" i="4"/>
  <c r="N8303" i="4"/>
  <c r="N9154" i="4"/>
  <c r="N7243" i="4"/>
  <c r="N5574" i="4"/>
  <c r="N10357" i="4"/>
  <c r="N9337" i="4"/>
  <c r="N6305" i="4"/>
  <c r="N8109" i="4"/>
  <c r="N8024" i="4"/>
  <c r="N6427" i="4"/>
  <c r="N7670" i="4"/>
  <c r="N10097" i="4"/>
  <c r="N9004" i="4"/>
  <c r="N9503" i="4"/>
  <c r="N8612" i="4"/>
  <c r="N1281" i="4"/>
  <c r="N8833" i="4"/>
  <c r="N2449" i="4"/>
  <c r="N7940" i="4"/>
  <c r="N8886" i="4"/>
  <c r="N7464" i="4"/>
  <c r="N9750" i="4"/>
  <c r="N10485" i="4"/>
  <c r="N7012" i="4"/>
  <c r="N6290" i="4"/>
  <c r="N8070" i="4"/>
  <c r="N1731" i="4"/>
  <c r="N10375" i="4"/>
  <c r="N8562" i="4"/>
  <c r="N10578" i="4"/>
  <c r="N10174" i="4"/>
  <c r="N7770" i="4"/>
  <c r="N4920" i="4"/>
  <c r="N9118" i="4"/>
  <c r="N4965" i="4"/>
  <c r="N9527" i="4"/>
  <c r="N1335" i="4"/>
  <c r="N10279" i="4"/>
  <c r="N10599" i="4"/>
  <c r="N8175" i="4"/>
  <c r="N9395" i="4"/>
  <c r="N8120" i="4"/>
  <c r="N2579" i="4"/>
  <c r="N10217" i="4"/>
  <c r="N9379" i="4"/>
  <c r="N5990" i="4"/>
  <c r="N9361" i="4"/>
  <c r="N9735" i="4"/>
  <c r="N7775" i="4"/>
  <c r="N8076" i="4"/>
  <c r="N6834" i="4"/>
  <c r="N6821" i="4"/>
  <c r="N8438" i="4"/>
  <c r="N9032" i="4"/>
  <c r="N9078" i="4"/>
  <c r="N6714" i="4"/>
  <c r="N9210" i="4"/>
  <c r="N7887" i="4"/>
  <c r="N10321" i="4"/>
  <c r="N5794" i="4"/>
  <c r="N8882" i="4"/>
  <c r="N5485" i="4"/>
  <c r="N9104" i="4"/>
  <c r="N8407" i="4"/>
  <c r="N9265" i="4"/>
  <c r="N9353" i="4"/>
  <c r="N7204" i="4"/>
  <c r="N7879" i="4"/>
  <c r="N8126" i="4"/>
  <c r="N6939" i="4"/>
  <c r="N10002" i="4"/>
  <c r="N8226" i="4"/>
  <c r="N8613" i="4"/>
  <c r="N9991" i="4"/>
  <c r="N8687" i="4"/>
  <c r="N8970" i="4"/>
  <c r="N10597" i="4"/>
  <c r="N9949" i="4"/>
  <c r="N9674" i="4"/>
  <c r="N3497" i="4"/>
  <c r="N8280" i="4"/>
  <c r="N5966" i="4"/>
  <c r="N6491" i="4"/>
  <c r="N8426" i="4"/>
  <c r="N9958" i="4"/>
  <c r="N9351" i="4"/>
  <c r="N9827" i="4"/>
  <c r="N4331" i="4"/>
  <c r="N3101" i="4"/>
  <c r="N7962" i="4"/>
  <c r="N9636" i="4"/>
  <c r="N7257" i="4"/>
  <c r="N9667" i="4"/>
  <c r="N7661" i="4"/>
  <c r="N5665" i="4"/>
  <c r="N9810" i="4"/>
  <c r="N10601" i="4"/>
  <c r="N7447" i="4"/>
  <c r="N5341" i="4"/>
  <c r="N6829" i="4"/>
  <c r="N7324" i="4"/>
  <c r="N7174" i="4"/>
  <c r="N9061" i="4"/>
  <c r="N1527" i="4"/>
  <c r="N9741" i="4"/>
  <c r="N8932" i="4"/>
  <c r="N10035" i="4"/>
  <c r="N9685" i="4"/>
  <c r="N6996" i="4"/>
  <c r="N10149" i="4"/>
  <c r="N8733" i="4"/>
  <c r="N10209" i="4"/>
  <c r="N4857" i="4"/>
  <c r="N8791" i="4"/>
  <c r="N10088" i="4"/>
  <c r="N9225" i="4"/>
  <c r="N5138" i="4"/>
  <c r="N7506" i="4"/>
  <c r="N8357" i="4"/>
  <c r="N6880" i="4"/>
  <c r="N6039" i="4"/>
  <c r="N9491" i="4"/>
  <c r="N8643" i="4"/>
  <c r="N9641" i="4"/>
  <c r="N5523" i="4"/>
  <c r="N6145" i="4"/>
  <c r="N7645" i="4"/>
  <c r="N4498" i="4"/>
  <c r="N9862" i="4"/>
  <c r="N8386" i="4"/>
  <c r="N6464" i="4"/>
  <c r="N1119" i="4"/>
  <c r="N2450" i="4"/>
  <c r="N2283" i="4"/>
  <c r="N10026" i="4"/>
  <c r="N7649" i="4"/>
  <c r="N8098" i="4"/>
  <c r="N8593" i="4"/>
  <c r="N10549" i="4"/>
  <c r="N9092" i="4"/>
  <c r="N8429" i="4"/>
  <c r="N8684" i="4"/>
  <c r="N9255" i="4"/>
  <c r="N9155" i="4"/>
  <c r="N6851" i="4"/>
  <c r="N3276" i="4"/>
  <c r="N9550" i="4"/>
  <c r="N1940" i="4"/>
  <c r="N5213" i="4"/>
  <c r="N5863" i="4"/>
  <c r="N4748" i="4"/>
  <c r="N3405" i="4"/>
  <c r="N9714" i="4"/>
  <c r="N9626" i="4"/>
  <c r="N2493" i="4"/>
  <c r="N9359" i="4"/>
  <c r="N9334" i="4"/>
  <c r="N6793" i="4"/>
  <c r="N8442" i="4"/>
  <c r="N94" i="4"/>
  <c r="N8755" i="4"/>
  <c r="N2614" i="4"/>
  <c r="N7943" i="4"/>
  <c r="N10021" i="4"/>
  <c r="N3796" i="4"/>
  <c r="N9598" i="4"/>
  <c r="N7632" i="4"/>
  <c r="N7809" i="4"/>
  <c r="N9258" i="4"/>
  <c r="N6193" i="4"/>
  <c r="N9915" i="4"/>
  <c r="N9290" i="4"/>
  <c r="N10593" i="4"/>
  <c r="N7348" i="4"/>
  <c r="N7438" i="4"/>
  <c r="N6731" i="4"/>
  <c r="N10615" i="4"/>
  <c r="N9698" i="4"/>
  <c r="N9615" i="4"/>
  <c r="N7734" i="4"/>
  <c r="N8948" i="4"/>
  <c r="N9588" i="4"/>
  <c r="N9962" i="4"/>
  <c r="N3294" i="4"/>
  <c r="N9982" i="4"/>
  <c r="N9680" i="4"/>
  <c r="N1455" i="4"/>
  <c r="N9622" i="4"/>
  <c r="N5123" i="4"/>
  <c r="N4651" i="4"/>
  <c r="N2288" i="4"/>
  <c r="N7011" i="4"/>
  <c r="N7522" i="4"/>
  <c r="N8969" i="4"/>
  <c r="N8890" i="4"/>
  <c r="N9679" i="4"/>
  <c r="N10015" i="4"/>
  <c r="N993" i="4"/>
  <c r="N6002" i="4"/>
  <c r="N10281" i="4"/>
  <c r="N9374" i="4"/>
  <c r="N7686" i="4"/>
  <c r="N10586" i="4"/>
  <c r="N8838" i="4"/>
  <c r="N10397" i="4"/>
  <c r="N10335" i="4"/>
  <c r="N2895" i="4"/>
  <c r="N9356" i="4"/>
  <c r="N8040" i="4"/>
  <c r="N9275" i="4"/>
  <c r="N8739" i="4"/>
  <c r="N8016" i="4"/>
  <c r="N10189" i="4"/>
  <c r="N9640" i="4"/>
  <c r="N9770" i="4"/>
  <c r="N5669" i="4"/>
  <c r="N9434" i="4"/>
  <c r="N2948" i="4"/>
  <c r="N7047" i="4"/>
  <c r="N8978" i="4"/>
  <c r="N5981" i="4"/>
  <c r="N9471" i="4"/>
  <c r="N7805" i="4"/>
  <c r="N9742" i="4"/>
  <c r="N1996" i="4"/>
  <c r="N2394" i="4"/>
  <c r="N8466" i="4"/>
  <c r="N9868" i="4"/>
  <c r="N10559" i="4"/>
  <c r="N7703" i="4"/>
  <c r="N5364" i="4"/>
  <c r="N8634" i="4"/>
  <c r="N9573" i="4"/>
  <c r="N9720" i="4"/>
  <c r="N2013" i="4"/>
  <c r="N7952" i="4"/>
  <c r="N7972" i="4"/>
  <c r="N8134" i="4"/>
  <c r="N8649" i="4"/>
  <c r="N7702" i="4"/>
  <c r="N9209" i="4"/>
  <c r="N8680" i="4"/>
  <c r="N8410" i="4"/>
  <c r="N6704" i="4"/>
  <c r="N9048" i="4"/>
  <c r="N6735" i="4"/>
  <c r="N7289" i="4"/>
  <c r="N9715" i="4"/>
  <c r="N8354" i="4"/>
  <c r="N9666" i="4"/>
  <c r="N9007" i="4"/>
  <c r="N6729" i="4"/>
  <c r="N9072" i="4"/>
  <c r="N7955" i="4"/>
  <c r="N7465" i="4"/>
  <c r="N8130" i="4"/>
  <c r="N8051" i="4"/>
  <c r="N2672" i="4"/>
  <c r="N9396" i="4"/>
  <c r="N9139" i="4"/>
  <c r="N7880" i="4"/>
  <c r="N8247" i="4"/>
  <c r="N8264" i="4"/>
  <c r="N9577" i="4"/>
  <c r="N10377" i="4"/>
  <c r="N7663" i="4"/>
  <c r="N3082" i="4"/>
  <c r="N8828" i="4"/>
  <c r="N8558" i="4"/>
  <c r="N2" i="4"/>
  <c r="N6782" i="4"/>
  <c r="N10178" i="4"/>
  <c r="N9331" i="4"/>
  <c r="N9990" i="4"/>
  <c r="N9895" i="4"/>
  <c r="N8895" i="4"/>
  <c r="N7592" i="4"/>
  <c r="N10581" i="4"/>
  <c r="N9289" i="4"/>
  <c r="N7367" i="4"/>
  <c r="N10622" i="4"/>
  <c r="N10198" i="4"/>
  <c r="N9517" i="4"/>
  <c r="N2907" i="4"/>
  <c r="N8093" i="4"/>
  <c r="N9326" i="4"/>
  <c r="N7875" i="4"/>
  <c r="N9828" i="4"/>
  <c r="N7951" i="4"/>
  <c r="N293" i="4"/>
  <c r="N8704" i="4"/>
  <c r="N9354" i="4"/>
  <c r="N9440" i="4"/>
  <c r="N9417" i="4"/>
  <c r="N10133" i="4"/>
  <c r="N8719" i="4"/>
  <c r="N9413" i="4"/>
  <c r="N7510" i="4"/>
  <c r="N9229" i="4"/>
  <c r="N10514" i="4"/>
  <c r="N8143" i="4"/>
  <c r="N7241" i="4"/>
  <c r="N10202" i="4"/>
  <c r="N8651" i="4"/>
  <c r="N9755" i="4"/>
  <c r="N3980" i="4"/>
  <c r="N9705" i="4"/>
  <c r="N7978" i="4"/>
  <c r="N8515" i="4"/>
  <c r="N4894" i="4"/>
  <c r="N9186" i="4"/>
  <c r="N7251" i="4"/>
  <c r="N9205" i="4"/>
  <c r="N5376" i="4"/>
  <c r="N8334" i="4"/>
  <c r="N10320" i="4"/>
  <c r="N10144" i="4"/>
  <c r="N7293" i="4"/>
  <c r="N7914" i="4"/>
  <c r="N6357" i="4"/>
  <c r="N1785" i="4"/>
  <c r="N8286" i="4"/>
  <c r="N7840" i="4"/>
  <c r="N9819" i="4"/>
  <c r="N4801" i="4"/>
  <c r="N7190" i="4"/>
  <c r="N8347" i="4"/>
  <c r="N2722" i="4"/>
  <c r="N10068" i="4"/>
  <c r="N9538" i="4"/>
  <c r="N8162" i="4"/>
  <c r="N5116" i="4"/>
  <c r="N4056" i="4"/>
  <c r="N10511" i="4"/>
  <c r="N9249" i="4"/>
  <c r="N7878" i="4"/>
  <c r="N9956" i="4"/>
  <c r="N3100" i="4"/>
  <c r="N9401" i="4"/>
  <c r="N7389" i="4"/>
  <c r="N9947" i="4"/>
  <c r="N8827" i="4"/>
  <c r="N9773" i="4"/>
  <c r="N7488" i="4"/>
  <c r="N9169" i="4"/>
  <c r="N8402" i="4"/>
  <c r="N6837" i="4"/>
  <c r="N8909" i="4"/>
  <c r="N9668" i="4"/>
  <c r="N9545" i="4"/>
  <c r="N7902" i="4"/>
  <c r="N8295" i="4"/>
  <c r="N9377" i="4"/>
  <c r="N9216" i="4"/>
  <c r="N4518" i="4"/>
  <c r="N8502" i="4"/>
  <c r="N10298" i="4"/>
  <c r="N8464" i="4"/>
  <c r="N9945" i="4"/>
  <c r="N9558" i="4"/>
  <c r="N5132" i="4"/>
  <c r="N9790" i="4"/>
  <c r="N4562" i="4"/>
  <c r="N6965" i="4"/>
  <c r="N7536" i="4"/>
  <c r="N9369" i="4"/>
  <c r="N8147" i="4"/>
  <c r="N8897" i="4"/>
  <c r="N9375" i="4"/>
  <c r="N8437" i="4"/>
  <c r="N9511" i="4"/>
  <c r="N9612" i="4"/>
  <c r="N989" i="4"/>
  <c r="N9485" i="4"/>
  <c r="N8058" i="4"/>
  <c r="N5337" i="4"/>
  <c r="N3706" i="4"/>
  <c r="N10095" i="4"/>
  <c r="N7128" i="4"/>
  <c r="N4959" i="4"/>
  <c r="N10425" i="4"/>
  <c r="N10350" i="4"/>
  <c r="N9324" i="4"/>
  <c r="N9921" i="4"/>
  <c r="N2001" i="4"/>
  <c r="N9091" i="4"/>
  <c r="N9997" i="4"/>
  <c r="N2687" i="4"/>
  <c r="N9898" i="4"/>
  <c r="N8677" i="4"/>
  <c r="N10589" i="4"/>
  <c r="N9514" i="4"/>
  <c r="N10247" i="4"/>
  <c r="N9418" i="4"/>
  <c r="N7223" i="4"/>
  <c r="N9065" i="4"/>
  <c r="N8225" i="4"/>
  <c r="N9628" i="4"/>
  <c r="N8263" i="4"/>
  <c r="N9252" i="4"/>
  <c r="N8378" i="4"/>
  <c r="N9929" i="4"/>
  <c r="N9270" i="4"/>
  <c r="N9665" i="4"/>
  <c r="N5799" i="4"/>
  <c r="N6710" i="4"/>
  <c r="N8658" i="4"/>
  <c r="N8696" i="4"/>
  <c r="N8803" i="4"/>
  <c r="N9889" i="4"/>
  <c r="N8285" i="4"/>
  <c r="N6974" i="4"/>
  <c r="N4139" i="4"/>
  <c r="N5143" i="4"/>
  <c r="N10129" i="4"/>
  <c r="N5513" i="4"/>
  <c r="N10466" i="4"/>
  <c r="N8381" i="4"/>
  <c r="N10111" i="4"/>
  <c r="N7746" i="4"/>
  <c r="N7177" i="4"/>
  <c r="N4253" i="4"/>
  <c r="N8563" i="4"/>
  <c r="N9163" i="4"/>
  <c r="N8509" i="4"/>
  <c r="N10290" i="4"/>
  <c r="N7639" i="4"/>
  <c r="N5044" i="4"/>
  <c r="N9386" i="4"/>
  <c r="N3363" i="4"/>
  <c r="N9908" i="4"/>
  <c r="N273" i="4"/>
  <c r="N8942" i="4"/>
  <c r="N5931" i="4"/>
  <c r="N9238" i="4"/>
  <c r="N7985" i="4"/>
  <c r="N2889" i="4"/>
  <c r="N9723" i="4"/>
  <c r="N9874" i="4"/>
  <c r="N5904" i="4"/>
  <c r="N6576" i="4"/>
  <c r="N6883" i="4"/>
  <c r="N9839" i="4"/>
  <c r="N3862" i="4"/>
  <c r="N8559" i="4"/>
  <c r="N5942" i="4"/>
  <c r="N7000" i="4"/>
  <c r="N7270" i="4"/>
  <c r="N9450" i="4"/>
  <c r="N7548" i="4"/>
  <c r="N3643" i="4"/>
  <c r="N8702" i="4"/>
  <c r="N8183" i="4"/>
  <c r="N8395" i="4"/>
  <c r="N6581" i="4"/>
  <c r="N10045" i="4"/>
  <c r="N4713" i="4"/>
  <c r="N6953" i="4"/>
  <c r="N8732" i="4"/>
  <c r="N10138" i="4"/>
  <c r="N5935" i="4"/>
  <c r="N2854" i="4"/>
  <c r="N5738" i="4"/>
  <c r="N8078" i="4"/>
  <c r="N9710" i="4"/>
  <c r="N8962" i="4"/>
  <c r="N8414" i="4"/>
  <c r="N10107" i="4"/>
  <c r="N9616" i="4"/>
  <c r="N9423" i="4"/>
  <c r="N2176" i="4"/>
  <c r="N8179" i="4"/>
  <c r="N8996" i="4"/>
  <c r="N6301" i="4"/>
  <c r="N6071" i="4"/>
  <c r="N9785" i="4"/>
  <c r="N10544" i="4"/>
  <c r="N6259" i="4"/>
  <c r="N2839" i="4"/>
  <c r="N6961" i="4"/>
  <c r="N9368" i="4"/>
  <c r="N8668" i="4"/>
  <c r="N8879" i="4"/>
  <c r="N9120" i="4"/>
  <c r="N9462" i="4"/>
  <c r="N8475" i="4"/>
  <c r="N9855" i="4"/>
  <c r="N7443" i="4"/>
  <c r="N2444" i="4"/>
  <c r="N7461" i="4"/>
  <c r="N10464" i="4"/>
  <c r="N2524" i="4"/>
  <c r="N9678" i="4"/>
  <c r="N1778" i="4"/>
  <c r="N7574" i="4"/>
  <c r="N4443" i="4"/>
  <c r="N8933" i="4"/>
  <c r="N3922" i="4"/>
  <c r="N6745" i="4"/>
  <c r="N7901" i="4"/>
  <c r="N9115" i="4"/>
  <c r="N9443" i="4"/>
  <c r="N9627" i="4"/>
  <c r="N6257" i="4"/>
  <c r="N6322" i="4"/>
  <c r="N3510" i="4"/>
  <c r="N10583" i="4"/>
  <c r="N10224" i="4"/>
  <c r="N9881" i="4"/>
  <c r="N2675" i="4"/>
  <c r="N8149" i="4"/>
  <c r="N10076" i="4"/>
  <c r="N8937" i="4"/>
  <c r="N7782" i="4"/>
  <c r="N10327" i="4"/>
  <c r="N7904" i="4"/>
  <c r="N6624" i="4"/>
  <c r="N10260" i="4"/>
  <c r="N8773" i="4"/>
  <c r="N9854" i="4"/>
  <c r="N7698" i="4"/>
  <c r="N7992" i="4"/>
  <c r="N3026" i="4"/>
  <c r="N507" i="4"/>
  <c r="N7040" i="4"/>
  <c r="N10458" i="4"/>
  <c r="N8557" i="4"/>
  <c r="N9509" i="4"/>
  <c r="N8418" i="4"/>
  <c r="N10118" i="4"/>
  <c r="N7420" i="4"/>
  <c r="N8678" i="4"/>
  <c r="N3173" i="4"/>
  <c r="N5201" i="4"/>
  <c r="N9060" i="4"/>
  <c r="N5560" i="4"/>
  <c r="N9481" i="4"/>
  <c r="N3523" i="4"/>
  <c r="N8003" i="4"/>
  <c r="N8346" i="4"/>
  <c r="N5731" i="4"/>
  <c r="N6586" i="4"/>
  <c r="N8176" i="4"/>
  <c r="N7684" i="4"/>
  <c r="N9891" i="4"/>
  <c r="N9490" i="4"/>
  <c r="N9254" i="4"/>
  <c r="N10465" i="4"/>
  <c r="N7727" i="4"/>
  <c r="N6566" i="4"/>
  <c r="N9478" i="4"/>
  <c r="N10625" i="4"/>
  <c r="N2408" i="4"/>
  <c r="N8956" i="4"/>
  <c r="N10504" i="4"/>
  <c r="N1029" i="4"/>
  <c r="N7396" i="4"/>
  <c r="N8282" i="4"/>
  <c r="N7233" i="4"/>
  <c r="N9552" i="4"/>
  <c r="N7643" i="4"/>
  <c r="N9872" i="4"/>
  <c r="N6180" i="4"/>
  <c r="N9305" i="4"/>
  <c r="N8997" i="4"/>
  <c r="N8938" i="4"/>
  <c r="N8911" i="4"/>
  <c r="N9923" i="4"/>
  <c r="N4603" i="4"/>
  <c r="N7268" i="4"/>
  <c r="N8786" i="4"/>
  <c r="N9711" i="4"/>
  <c r="N7391" i="4"/>
  <c r="N9653" i="4"/>
  <c r="N5381" i="4"/>
  <c r="N5952" i="4"/>
  <c r="N7786" i="4"/>
  <c r="N9453" i="4"/>
  <c r="N8397" i="4"/>
  <c r="N6046" i="4"/>
  <c r="N9869" i="4"/>
  <c r="N10330" i="4"/>
  <c r="N6567" i="4"/>
  <c r="N7717" i="4"/>
  <c r="N5713" i="4"/>
  <c r="N8265" i="4"/>
  <c r="N9918" i="4"/>
  <c r="N7397" i="4"/>
  <c r="N8722" i="4"/>
  <c r="N7590" i="4"/>
  <c r="N8432" i="4"/>
  <c r="N7476" i="4"/>
  <c r="N4503" i="4"/>
  <c r="N7537" i="4"/>
  <c r="N6571" i="4"/>
  <c r="N8310" i="4"/>
  <c r="N6615" i="4"/>
  <c r="N8105" i="4"/>
  <c r="N10254" i="4"/>
  <c r="N9564" i="4"/>
  <c r="N9017" i="4"/>
  <c r="N7292" i="4"/>
  <c r="N10078" i="4"/>
  <c r="N9549" i="4"/>
  <c r="N9402" i="4"/>
  <c r="N10253" i="4"/>
  <c r="N9670" i="4"/>
  <c r="N10491" i="4"/>
  <c r="N9329" i="4"/>
  <c r="N10215" i="4"/>
  <c r="N4504" i="4"/>
  <c r="N3832" i="4"/>
  <c r="N5791" i="4"/>
  <c r="N10102" i="4"/>
  <c r="N8338" i="4"/>
  <c r="N10018" i="4"/>
  <c r="N10554" i="4"/>
  <c r="N5664" i="4"/>
  <c r="N8335" i="4"/>
  <c r="N8646" i="4"/>
  <c r="N10315" i="4"/>
  <c r="N6732" i="4"/>
  <c r="N10307" i="4"/>
  <c r="N7927" i="4"/>
  <c r="N9352" i="4"/>
  <c r="N5308" i="4"/>
  <c r="N7530" i="4"/>
  <c r="N7811" i="4"/>
  <c r="N6922" i="4"/>
  <c r="N9823" i="4"/>
  <c r="N5304" i="4"/>
  <c r="N7287" i="4"/>
  <c r="N6757" i="4"/>
  <c r="N6100" i="4"/>
  <c r="N9018" i="4"/>
  <c r="N9134" i="4"/>
  <c r="N8974" i="4"/>
  <c r="N7237" i="4"/>
  <c r="N8064" i="4"/>
  <c r="N8235" i="4"/>
  <c r="N6363" i="4"/>
  <c r="N8498" i="4"/>
  <c r="N8034" i="4"/>
  <c r="N5395" i="4"/>
  <c r="N8450" i="4"/>
  <c r="N5923" i="4"/>
  <c r="N9851" i="4"/>
  <c r="N9579" i="4"/>
  <c r="N10605" i="4"/>
  <c r="N5747" i="4"/>
  <c r="N10476" i="4"/>
  <c r="N8629" i="4"/>
  <c r="N8234" i="4"/>
  <c r="N8516" i="4"/>
  <c r="N7315" i="4"/>
  <c r="N8270" i="4"/>
  <c r="N6788" i="4"/>
  <c r="N8248" i="4"/>
  <c r="N6425" i="4"/>
  <c r="N7032" i="4"/>
  <c r="N6542" i="4"/>
  <c r="N7665" i="4"/>
  <c r="N6661" i="4"/>
  <c r="N7997" i="4"/>
  <c r="N7335" i="4"/>
  <c r="N8251" i="4"/>
  <c r="N5661" i="4"/>
  <c r="N6424" i="4"/>
  <c r="N4408" i="4"/>
  <c r="N6208" i="4"/>
  <c r="N9411" i="4"/>
  <c r="N8472" i="4"/>
  <c r="N6196" i="4"/>
  <c r="N7869" i="4"/>
  <c r="N6691" i="4"/>
  <c r="N6284" i="4"/>
  <c r="N8609" i="4"/>
  <c r="N9760" i="4"/>
  <c r="N5439" i="4"/>
  <c r="N6908" i="4"/>
  <c r="N5486" i="4"/>
  <c r="N5441" i="4"/>
  <c r="N7155" i="4"/>
  <c r="N8904" i="4"/>
  <c r="N7534" i="4"/>
  <c r="N6812" i="4"/>
  <c r="N8913" i="4"/>
  <c r="N4048" i="4"/>
  <c r="N5996" i="4"/>
  <c r="N6434" i="4"/>
  <c r="N5246" i="4"/>
  <c r="N10536" i="4"/>
  <c r="N10576" i="4"/>
  <c r="N4757" i="4"/>
  <c r="N6674" i="4"/>
  <c r="N8584" i="4"/>
  <c r="N9727" i="4"/>
  <c r="N8815" i="4"/>
  <c r="N9905" i="4"/>
  <c r="N4645" i="4"/>
  <c r="N9166" i="4"/>
  <c r="N4159" i="4"/>
  <c r="N6098" i="4"/>
  <c r="N5367" i="4"/>
  <c r="N6878" i="4"/>
  <c r="N10271" i="4"/>
  <c r="N7872" i="4"/>
  <c r="N8648" i="4"/>
  <c r="N7651" i="4"/>
  <c r="N9867" i="4"/>
  <c r="N9730" i="4"/>
  <c r="N10332" i="4"/>
  <c r="N5229" i="4"/>
  <c r="N9223" i="4"/>
  <c r="N10059" i="4"/>
  <c r="N8049" i="4"/>
  <c r="N10005" i="4"/>
  <c r="N7834" i="4"/>
  <c r="N9119" i="4"/>
  <c r="N9631" i="4"/>
  <c r="N6553" i="4"/>
  <c r="N8708" i="4"/>
  <c r="N9058" i="4"/>
  <c r="N9126" i="4"/>
  <c r="N5083" i="4"/>
  <c r="N8889" i="4"/>
  <c r="N7764" i="4"/>
  <c r="N8500" i="4"/>
  <c r="N8675" i="4"/>
  <c r="N10274" i="4"/>
  <c r="N10515" i="4"/>
  <c r="N9143" i="4"/>
  <c r="N9630" i="4"/>
  <c r="N8524" i="4"/>
  <c r="N9160" i="4"/>
  <c r="N6811" i="4"/>
  <c r="N4359" i="4"/>
  <c r="N9676" i="4"/>
  <c r="N4973" i="4"/>
  <c r="N6490" i="4"/>
  <c r="N8271" i="4"/>
  <c r="N8574" i="4"/>
  <c r="N10249" i="4"/>
  <c r="N10388" i="4"/>
  <c r="N7896" i="4"/>
  <c r="N8434" i="4"/>
  <c r="N8446" i="4"/>
  <c r="N9596" i="4"/>
  <c r="N7083" i="4"/>
  <c r="N9722" i="4"/>
  <c r="N9796" i="4"/>
  <c r="N10073" i="4"/>
  <c r="N6751" i="4"/>
  <c r="N8793" i="4"/>
  <c r="N6091" i="4"/>
  <c r="N10499" i="4"/>
  <c r="N8457" i="4"/>
  <c r="N7136" i="4"/>
  <c r="N8400" i="4"/>
  <c r="N4662" i="4"/>
  <c r="N7696" i="4"/>
  <c r="N9309" i="4"/>
  <c r="N8439" i="4"/>
  <c r="N9116" i="4"/>
  <c r="N9731" i="4"/>
  <c r="N6658" i="4"/>
  <c r="N4796" i="4"/>
  <c r="N8918" i="4"/>
  <c r="N9719" i="4"/>
  <c r="N5158" i="4"/>
  <c r="N5573" i="4"/>
  <c r="N9524" i="4"/>
  <c r="N7232" i="4"/>
  <c r="N3528" i="4"/>
  <c r="N3965" i="4"/>
  <c r="N10269" i="4"/>
  <c r="N7744" i="4"/>
  <c r="N5746" i="4"/>
  <c r="N7080" i="4"/>
  <c r="N7459" i="4"/>
  <c r="N5937" i="4"/>
  <c r="N8713" i="4"/>
  <c r="N6641" i="4"/>
  <c r="N5110" i="4"/>
  <c r="N7797" i="4"/>
  <c r="N10122" i="4"/>
  <c r="N5090" i="4"/>
  <c r="N5187" i="4"/>
  <c r="N9461" i="4"/>
  <c r="N5348" i="4"/>
  <c r="N9176" i="4"/>
  <c r="N9283" i="4"/>
  <c r="N5194" i="4"/>
  <c r="N9506" i="4"/>
  <c r="N7090" i="4"/>
  <c r="N4433" i="4"/>
  <c r="N9976" i="4"/>
  <c r="N7795" i="4"/>
  <c r="N7784" i="4"/>
  <c r="N7941" i="4"/>
  <c r="N6364" i="4"/>
  <c r="N8751" i="4"/>
  <c r="N7667" i="4"/>
  <c r="N9753" i="4"/>
  <c r="N8575" i="4"/>
  <c r="N8469" i="4"/>
  <c r="N9038" i="4"/>
  <c r="N8543" i="4"/>
  <c r="N6701" i="4"/>
  <c r="N10522" i="4"/>
  <c r="N8181" i="4"/>
  <c r="N9448" i="4"/>
  <c r="N4501" i="4"/>
  <c r="N9746" i="4"/>
  <c r="N9880" i="4"/>
  <c r="N8760" i="4"/>
  <c r="N8965" i="4"/>
  <c r="N6025" i="4"/>
  <c r="N7580" i="4"/>
  <c r="N5546" i="4"/>
  <c r="N9847" i="4"/>
  <c r="N9049" i="4"/>
  <c r="N7448" i="4"/>
  <c r="N8653" i="4"/>
  <c r="N7068" i="4"/>
  <c r="N8549" i="4"/>
  <c r="N9948" i="4"/>
  <c r="N4446" i="4"/>
  <c r="N5554" i="4"/>
  <c r="N10168" i="4"/>
  <c r="N6899" i="4"/>
  <c r="N9012" i="4"/>
  <c r="N4511" i="4"/>
  <c r="N8691" i="4"/>
  <c r="N7256" i="4"/>
  <c r="N9370" i="4"/>
  <c r="N7584" i="4"/>
  <c r="N8367" i="4"/>
  <c r="N7330" i="4"/>
  <c r="N7492" i="4"/>
  <c r="N8253" i="4"/>
  <c r="N10194" i="4"/>
  <c r="N9426" i="4"/>
  <c r="N10370" i="4"/>
  <c r="N9634" i="4"/>
  <c r="N8041" i="4"/>
  <c r="N10362" i="4"/>
  <c r="N9875" i="4"/>
  <c r="N8185" i="4"/>
  <c r="N6920" i="4"/>
  <c r="N7521" i="4"/>
  <c r="N7852" i="4"/>
  <c r="N6959" i="4"/>
  <c r="N9859" i="4"/>
  <c r="N7238" i="4"/>
  <c r="N8279" i="4"/>
  <c r="N9650" i="4"/>
  <c r="N7435" i="4"/>
  <c r="N7460" i="4"/>
  <c r="N6279" i="4"/>
  <c r="N6311" i="4"/>
  <c r="N7848" i="4"/>
  <c r="N8424" i="4"/>
  <c r="N10099" i="4"/>
  <c r="N4871" i="4"/>
  <c r="N7217" i="4"/>
  <c r="N9684" i="4"/>
  <c r="N8813" i="4"/>
  <c r="N5843" i="4"/>
  <c r="N7905" i="4"/>
  <c r="N9102" i="4"/>
  <c r="N6807" i="4"/>
  <c r="N9617" i="4"/>
  <c r="N4354" i="4"/>
  <c r="N10616" i="4"/>
  <c r="N6481" i="4"/>
  <c r="N8201" i="4"/>
  <c r="N9644" i="4"/>
  <c r="N6617" i="4"/>
  <c r="N5784" i="4"/>
  <c r="N6545" i="4"/>
  <c r="N6844" i="4"/>
  <c r="N4041" i="4"/>
  <c r="N6314" i="4"/>
  <c r="N7306" i="4"/>
  <c r="N6583" i="4"/>
  <c r="N7484" i="4"/>
  <c r="N10392" i="4"/>
  <c r="N10407" i="4"/>
  <c r="N5618" i="4"/>
  <c r="N10329" i="4"/>
  <c r="N10182" i="4"/>
  <c r="N9522" i="4"/>
  <c r="N9606" i="4"/>
  <c r="N9498" i="4"/>
  <c r="N8766" i="4"/>
  <c r="N7115" i="4"/>
  <c r="N5945" i="4"/>
  <c r="N10434" i="4"/>
  <c r="N7726" i="4"/>
  <c r="N9325" i="4"/>
  <c r="N10246" i="4"/>
  <c r="N6765" i="4"/>
  <c r="N5818" i="4"/>
  <c r="N9608" i="4"/>
  <c r="N7839" i="4"/>
  <c r="N9414" i="4"/>
  <c r="N6585" i="4"/>
  <c r="N8306" i="4"/>
  <c r="N7802" i="4"/>
  <c r="N5035" i="4"/>
  <c r="N7691" i="4"/>
  <c r="N9257" i="4"/>
  <c r="N9053" i="4"/>
  <c r="N7694" i="4"/>
  <c r="N6856" i="4"/>
  <c r="N4064" i="4"/>
  <c r="N9879" i="4"/>
  <c r="N9262" i="4"/>
  <c r="N7800" i="4"/>
  <c r="N6603" i="4"/>
  <c r="N7532" i="4"/>
  <c r="N9142" i="4"/>
  <c r="N8672" i="4"/>
  <c r="N4767" i="4"/>
  <c r="N5797" i="4"/>
  <c r="N8314" i="4"/>
  <c r="N9878" i="4"/>
  <c r="N9342" i="4"/>
  <c r="N6432" i="4"/>
  <c r="N6556" i="4"/>
  <c r="N9633" i="4"/>
  <c r="N3122" i="4"/>
  <c r="N10447" i="4"/>
  <c r="N10104" i="4"/>
  <c r="N5093" i="4"/>
  <c r="N8745" i="4"/>
  <c r="N5750" i="4"/>
  <c r="N5033" i="4"/>
  <c r="N9512" i="4"/>
  <c r="N6187" i="4"/>
  <c r="N10112" i="4"/>
  <c r="N8192" i="4"/>
  <c r="N10094" i="4"/>
  <c r="N8858" i="4"/>
  <c r="N9347" i="4"/>
  <c r="N6885" i="4"/>
  <c r="N10154" i="4"/>
  <c r="N9556" i="4"/>
  <c r="N7644" i="4"/>
  <c r="N10473" i="4"/>
  <c r="N9341" i="4"/>
  <c r="N6074" i="4"/>
  <c r="N10162" i="4"/>
  <c r="N5808" i="4"/>
  <c r="N10220" i="4"/>
  <c r="N6280" i="4"/>
  <c r="N9173" i="4"/>
  <c r="N5390" i="4"/>
  <c r="N9504" i="4"/>
  <c r="N6676" i="4"/>
  <c r="N9563" i="4"/>
  <c r="N6588" i="4"/>
  <c r="N5793" i="4"/>
  <c r="N9264" i="4"/>
  <c r="N6249" i="4"/>
  <c r="N8693" i="4"/>
  <c r="N3323" i="4"/>
  <c r="N7499" i="4"/>
  <c r="N6168" i="4"/>
  <c r="N8535" i="4"/>
  <c r="N8390" i="4"/>
  <c r="N9611" i="4"/>
  <c r="N7772" i="4"/>
  <c r="N10004" i="4"/>
  <c r="N8356" i="4"/>
  <c r="N7562" i="4"/>
  <c r="N6494" i="4"/>
  <c r="N10618" i="4"/>
  <c r="N9815" i="4"/>
  <c r="N5869" i="4"/>
  <c r="N6385" i="4"/>
  <c r="N4655" i="4"/>
  <c r="N9691" i="4"/>
  <c r="N9172" i="4"/>
  <c r="N8261" i="4"/>
  <c r="N10424" i="4"/>
  <c r="N5807" i="4"/>
  <c r="N8915" i="4"/>
  <c r="N5582" i="4"/>
  <c r="N6639" i="4"/>
  <c r="N9765" i="4"/>
  <c r="N10226" i="4"/>
  <c r="N7477" i="4"/>
  <c r="N7720" i="4"/>
  <c r="N9969" i="4"/>
  <c r="N2651" i="4"/>
  <c r="N10030" i="4"/>
  <c r="N7768" i="4"/>
  <c r="N6541" i="4"/>
  <c r="N6109" i="4"/>
  <c r="N10579" i="4"/>
  <c r="N8963" i="4"/>
  <c r="N10472" i="4"/>
  <c r="N5908" i="4"/>
  <c r="N7129" i="4"/>
  <c r="N5285" i="4"/>
  <c r="N8444" i="4"/>
  <c r="N8701" i="4"/>
  <c r="N8526" i="4"/>
  <c r="N6849" i="4"/>
  <c r="N10029" i="4"/>
  <c r="N4206" i="4"/>
  <c r="N9162" i="4"/>
  <c r="N7695" i="4"/>
  <c r="N8363" i="4"/>
  <c r="N6355" i="4"/>
  <c r="N6144" i="4"/>
  <c r="N7472" i="4"/>
  <c r="N5552" i="4"/>
  <c r="N9838" i="4"/>
  <c r="N9420" i="4"/>
  <c r="N8281" i="4"/>
  <c r="N9767" i="4"/>
  <c r="N7774" i="4"/>
  <c r="N10262" i="4"/>
  <c r="N8767" i="4"/>
  <c r="N9671" i="4"/>
  <c r="N10287" i="4"/>
  <c r="N9221" i="4"/>
  <c r="N8645" i="4"/>
  <c r="N8623" i="4"/>
  <c r="N5236" i="4"/>
  <c r="N6838" i="4"/>
  <c r="N9085" i="4"/>
  <c r="N10106" i="4"/>
  <c r="N10621" i="4"/>
  <c r="N6408" i="4"/>
  <c r="N8026" i="4"/>
  <c r="N9385" i="4"/>
  <c r="N9105" i="4"/>
  <c r="N7622" i="4"/>
  <c r="N2793" i="4"/>
  <c r="N10012" i="4"/>
  <c r="N9748" i="4"/>
  <c r="N7833" i="4"/>
  <c r="N6406" i="4"/>
  <c r="N8117" i="4"/>
  <c r="N8789" i="4"/>
  <c r="N5161" i="4"/>
  <c r="N7993" i="4"/>
  <c r="N7581" i="4"/>
  <c r="N204" i="4"/>
  <c r="N8289" i="4"/>
  <c r="N7207" i="4"/>
  <c r="N9843" i="4"/>
  <c r="N10043" i="4"/>
  <c r="N8422" i="4"/>
  <c r="N8389" i="4"/>
  <c r="N9047" i="4"/>
  <c r="N7127" i="4"/>
  <c r="N7250" i="4"/>
  <c r="N5344" i="4"/>
  <c r="N8590" i="4"/>
  <c r="N8169" i="4"/>
  <c r="N3633" i="4"/>
  <c r="N10228" i="4"/>
  <c r="N8164" i="4"/>
  <c r="N5060" i="4"/>
  <c r="N5366" i="4"/>
  <c r="N7528" i="4"/>
  <c r="N8241" i="4"/>
  <c r="N9477" i="4"/>
  <c r="N10241" i="4"/>
  <c r="N9637" i="4"/>
  <c r="N10266" i="4"/>
  <c r="N9620" i="4"/>
  <c r="N10610" i="4"/>
  <c r="N9373" i="4"/>
  <c r="N4886" i="4"/>
  <c r="N10483" i="4"/>
  <c r="N8819" i="4"/>
  <c r="N9387" i="4"/>
  <c r="N8415" i="4"/>
  <c r="N6513" i="4"/>
  <c r="N8654" i="4"/>
  <c r="N9981" i="4"/>
  <c r="N4949" i="4"/>
  <c r="N8824" i="4"/>
  <c r="N8255" i="4"/>
  <c r="N3541" i="4"/>
  <c r="N5925" i="4"/>
  <c r="N6076" i="4"/>
  <c r="N6688" i="4"/>
  <c r="N4480" i="4"/>
  <c r="N10305" i="4"/>
  <c r="N8839" i="4"/>
  <c r="N10061" i="4"/>
  <c r="N6859" i="4"/>
  <c r="N9578" i="4"/>
  <c r="N9581" i="4"/>
  <c r="N7117" i="4"/>
  <c r="N9724" i="4"/>
  <c r="N5697" i="4"/>
  <c r="N9098" i="4"/>
  <c r="N7543" i="4"/>
  <c r="N9537" i="4"/>
  <c r="N6895" i="4"/>
  <c r="N10487" i="4"/>
  <c r="N4555" i="4"/>
  <c r="N7151" i="4"/>
  <c r="N9398" i="4"/>
  <c r="N8090" i="4"/>
  <c r="N8922" i="4"/>
  <c r="N9303" i="4"/>
  <c r="N10091" i="4"/>
  <c r="N4819" i="4"/>
  <c r="N9314" i="4"/>
  <c r="N3108" i="4"/>
  <c r="N5115" i="4"/>
  <c r="N5455" i="4"/>
  <c r="N7156" i="4"/>
  <c r="N5509" i="4"/>
  <c r="N9551" i="4"/>
  <c r="N6360" i="4"/>
  <c r="N5228" i="4"/>
  <c r="N6800" i="4"/>
  <c r="N7142" i="4"/>
  <c r="N6159" i="4"/>
  <c r="N8707" i="4"/>
  <c r="N6696" i="4"/>
  <c r="N5880" i="4"/>
  <c r="N7365" i="4"/>
  <c r="N9645" i="4"/>
  <c r="N5481" i="4"/>
  <c r="N7576" i="4"/>
  <c r="N1344" i="4"/>
  <c r="N8332" i="4"/>
  <c r="N6379" i="4"/>
  <c r="N5978" i="4"/>
  <c r="N5209" i="4"/>
  <c r="N5548" i="4"/>
  <c r="N8428" i="4"/>
  <c r="N3645" i="4"/>
  <c r="N1786" i="4"/>
  <c r="N5741" i="4"/>
  <c r="N4463" i="4"/>
  <c r="N9688" i="4"/>
  <c r="N8908" i="4"/>
  <c r="N7253" i="4"/>
  <c r="N5725" i="4"/>
  <c r="N3092" i="4"/>
  <c r="N8462" i="4"/>
  <c r="N7432" i="4"/>
  <c r="N6561" i="4"/>
  <c r="N7585" i="4"/>
  <c r="N7052" i="4"/>
  <c r="N8981" i="4"/>
  <c r="N10520" i="4"/>
  <c r="N4398" i="4"/>
  <c r="N4245" i="4"/>
  <c r="N10471" i="4"/>
  <c r="N6547" i="4"/>
  <c r="N5576" i="4"/>
  <c r="N8066" i="4"/>
  <c r="N8072" i="4"/>
  <c r="N6936" i="4"/>
  <c r="N5289" i="4"/>
  <c r="N9912" i="4"/>
  <c r="N9480" i="4"/>
  <c r="N9787" i="4"/>
  <c r="N9460" i="4"/>
  <c r="N10013" i="4"/>
  <c r="N7566" i="4"/>
  <c r="N8553" i="4"/>
  <c r="N10054" i="4"/>
  <c r="N7831" i="4"/>
  <c r="N6232" i="4"/>
  <c r="N6433" i="4"/>
  <c r="N6587" i="4"/>
  <c r="N10208" i="4"/>
  <c r="N10180" i="4"/>
  <c r="N6362" i="4"/>
  <c r="N7111" i="4"/>
  <c r="N9603" i="4"/>
  <c r="N10450" i="4"/>
  <c r="N6616" i="4"/>
  <c r="N5812" i="4"/>
  <c r="N6744" i="4"/>
  <c r="N9825" i="4"/>
  <c r="N7317" i="4"/>
  <c r="N10163" i="4"/>
  <c r="N9059" i="4"/>
  <c r="N9003" i="4"/>
  <c r="N7939" i="4"/>
  <c r="N8460" i="4"/>
  <c r="N4736" i="4"/>
  <c r="N7877" i="4"/>
  <c r="N6356" i="4"/>
  <c r="N9412" i="4"/>
  <c r="N7003" i="4"/>
  <c r="N10608" i="4"/>
  <c r="N6789" i="4"/>
  <c r="N4363" i="4"/>
  <c r="N8419" i="4"/>
  <c r="N10038" i="4"/>
  <c r="N10121" i="4"/>
  <c r="N7777" i="4"/>
  <c r="N5260" i="4"/>
  <c r="N7246" i="4"/>
  <c r="N5152" i="4"/>
  <c r="N6347" i="4"/>
  <c r="N10216" i="4"/>
  <c r="N5961" i="4"/>
  <c r="N8628" i="4"/>
  <c r="N6761" i="4"/>
  <c r="N9302" i="4"/>
  <c r="N5820" i="4"/>
  <c r="N7991" i="4"/>
  <c r="N9543" i="4"/>
  <c r="N6952" i="4"/>
  <c r="N4534" i="4"/>
  <c r="N6589" i="4"/>
  <c r="N10607" i="4"/>
  <c r="N8194" i="4"/>
  <c r="N8057" i="4"/>
  <c r="N10429" i="4"/>
  <c r="N9703" i="4"/>
  <c r="N8941" i="4"/>
  <c r="N6387" i="4"/>
  <c r="N3543" i="4"/>
  <c r="N10157" i="4"/>
  <c r="N8246" i="4"/>
  <c r="N6023" i="4"/>
  <c r="N4303" i="4"/>
  <c r="N7591" i="4"/>
  <c r="N4031" i="4"/>
  <c r="N9618" i="4"/>
  <c r="N10444" i="4"/>
  <c r="N9463" i="4"/>
  <c r="N7559" i="4"/>
  <c r="N4145" i="4"/>
  <c r="N8152" i="4"/>
  <c r="N9897" i="4"/>
  <c r="N8556" i="4"/>
  <c r="N8567" i="4"/>
  <c r="N5356" i="4"/>
  <c r="N9307" i="4"/>
  <c r="N8331" i="4"/>
  <c r="N6910" i="4"/>
  <c r="N5767" i="4"/>
  <c r="N4228" i="4"/>
  <c r="N7319" i="4"/>
  <c r="N3303" i="4"/>
  <c r="N8037" i="4"/>
  <c r="N9980" i="4"/>
  <c r="N8499" i="4"/>
  <c r="N8720" i="4"/>
  <c r="N5720" i="4"/>
  <c r="N5467" i="4"/>
  <c r="N5089" i="4"/>
  <c r="N5774" i="4"/>
  <c r="N9055" i="4"/>
  <c r="N8029" i="4"/>
  <c r="N5373" i="4"/>
  <c r="N10341" i="4"/>
  <c r="N8401" i="4"/>
  <c r="N6697" i="4"/>
  <c r="N9088" i="4"/>
  <c r="N8114" i="4"/>
  <c r="N3924" i="4"/>
  <c r="N5095" i="4"/>
  <c r="N6730" i="4"/>
  <c r="N7926" i="4"/>
  <c r="N6592" i="4"/>
  <c r="N9343" i="4"/>
  <c r="N9788" i="4"/>
  <c r="N9896" i="4"/>
  <c r="N3067" i="4"/>
  <c r="N8711" i="4"/>
  <c r="N5265" i="4"/>
  <c r="N6048" i="4"/>
  <c r="N4958" i="4"/>
  <c r="N10611" i="4"/>
  <c r="N2591" i="4"/>
  <c r="N6890" i="4"/>
  <c r="N6227" i="4"/>
  <c r="N9749" i="4"/>
  <c r="N8518" i="4"/>
  <c r="N5491" i="4"/>
  <c r="N9016" i="4"/>
  <c r="N9555" i="4"/>
  <c r="N10003" i="4"/>
  <c r="N10251" i="4"/>
  <c r="N7881" i="4"/>
  <c r="N10354" i="4"/>
  <c r="N7229" i="4"/>
  <c r="N10193" i="4"/>
  <c r="N4340" i="4"/>
  <c r="N6941" i="4"/>
  <c r="N8936" i="4"/>
  <c r="N9442" i="4"/>
  <c r="N8664" i="4"/>
  <c r="N8412" i="4"/>
  <c r="N4577" i="4"/>
  <c r="N9304" i="4"/>
  <c r="N5753" i="4"/>
  <c r="N8015" i="4"/>
  <c r="N7227" i="4"/>
  <c r="N4011" i="4"/>
  <c r="N7423" i="4"/>
  <c r="N5575" i="4"/>
  <c r="N7929" i="4"/>
  <c r="N8207" i="4"/>
  <c r="N5038" i="4"/>
  <c r="N7517" i="4"/>
  <c r="N10219" i="4"/>
  <c r="N8305" i="4"/>
  <c r="N4053" i="4"/>
  <c r="N8396" i="4"/>
  <c r="N8171" i="4"/>
  <c r="N4719" i="4"/>
  <c r="N9928" i="4"/>
  <c r="N7815" i="4"/>
  <c r="N9693" i="4"/>
  <c r="N10363" i="4"/>
  <c r="N8729" i="4"/>
  <c r="N7780" i="4"/>
  <c r="N6303" i="4"/>
  <c r="N9814" i="4"/>
  <c r="N9431" i="4"/>
  <c r="N7486" i="4"/>
  <c r="N7849" i="4"/>
  <c r="N8096" i="4"/>
  <c r="N7754" i="4"/>
  <c r="N9526" i="4"/>
  <c r="N6238" i="4"/>
  <c r="N7863" i="4"/>
  <c r="N9635" i="4"/>
  <c r="N6118" i="4"/>
  <c r="N9406" i="4"/>
  <c r="N8555" i="4"/>
  <c r="N5655" i="4"/>
  <c r="N8214" i="4"/>
  <c r="N7490" i="4"/>
  <c r="N8216" i="4"/>
  <c r="N7106" i="4"/>
  <c r="N7923" i="4"/>
  <c r="N6400" i="4"/>
  <c r="N6644" i="4"/>
  <c r="N8465" i="4"/>
  <c r="N9199" i="4"/>
  <c r="N7383" i="4"/>
  <c r="N6269" i="4"/>
  <c r="N5743" i="4"/>
  <c r="N6984" i="4"/>
  <c r="N8154" i="4"/>
  <c r="N9582" i="4"/>
  <c r="N7835" i="4"/>
  <c r="N7359" i="4"/>
  <c r="N7453" i="4"/>
  <c r="N6244" i="4"/>
  <c r="N8083" i="4"/>
  <c r="N7890" i="4"/>
  <c r="N8667" i="4"/>
  <c r="N7918" i="4"/>
  <c r="N7535" i="4"/>
  <c r="N9429" i="4"/>
  <c r="N7945" i="4"/>
  <c r="N9306" i="4"/>
  <c r="N8698" i="4"/>
  <c r="N5488" i="4"/>
  <c r="N9096" i="4"/>
  <c r="N5222" i="4"/>
  <c r="N7618" i="4"/>
  <c r="N9459" i="4"/>
  <c r="N9294" i="4"/>
  <c r="N9752" i="4"/>
  <c r="N8783" i="4"/>
  <c r="N6277" i="4"/>
  <c r="N9428" i="4"/>
  <c r="N9583" i="4"/>
  <c r="N7616" i="4"/>
  <c r="N7473" i="4"/>
  <c r="N9957" i="4"/>
  <c r="N7650" i="4"/>
  <c r="N6381" i="4"/>
  <c r="N5703" i="4"/>
  <c r="N4718" i="4"/>
  <c r="N9725" i="4"/>
  <c r="N5588" i="4"/>
  <c r="N8986" i="4"/>
  <c r="N7404" i="4"/>
  <c r="N7950" i="4"/>
  <c r="N10179" i="4"/>
  <c r="N7713" i="4"/>
  <c r="N5600" i="4"/>
  <c r="N10546" i="4"/>
  <c r="N9516" i="4"/>
  <c r="N5340" i="4"/>
  <c r="N10082" i="4"/>
  <c r="N7979" i="4"/>
  <c r="N10055" i="4"/>
  <c r="N7088" i="4"/>
  <c r="N8523" i="4"/>
  <c r="N9197" i="4"/>
  <c r="N7307" i="4"/>
  <c r="N7637" i="4"/>
  <c r="N6209" i="4"/>
  <c r="N10336" i="4"/>
  <c r="N9063" i="4"/>
  <c r="N8714" i="4"/>
  <c r="N7920" i="4"/>
  <c r="N9470" i="4"/>
  <c r="N9157" i="4"/>
  <c r="N7638" i="4"/>
  <c r="N10325" i="4"/>
  <c r="N5218" i="4"/>
  <c r="N8018" i="4"/>
  <c r="N7996" i="4"/>
  <c r="N8740" i="4"/>
  <c r="N6772" i="4"/>
  <c r="N9686" i="4"/>
  <c r="N4301" i="4"/>
  <c r="N5505" i="4"/>
  <c r="N4290" i="4"/>
  <c r="N8387" i="4"/>
  <c r="N10460" i="4"/>
  <c r="N8881" i="4"/>
  <c r="N5329" i="4"/>
  <c r="N9432" i="4"/>
  <c r="N9919" i="4"/>
  <c r="N9585" i="4"/>
  <c r="N7358" i="4"/>
  <c r="N7300" i="4"/>
  <c r="N10571" i="4"/>
  <c r="N6684" i="4"/>
  <c r="N6503" i="4"/>
  <c r="N8352" i="4"/>
  <c r="N9121" i="4"/>
  <c r="N7252" i="4"/>
  <c r="N7899" i="4"/>
  <c r="N9683" i="4"/>
  <c r="N6028" i="4"/>
  <c r="N8031" i="4"/>
  <c r="N5406" i="4"/>
  <c r="N6147" i="4"/>
  <c r="N3484" i="4"/>
  <c r="N8923" i="4"/>
  <c r="N8088" i="4"/>
  <c r="N7189" i="4"/>
  <c r="N5653" i="4"/>
  <c r="N9692" i="4"/>
  <c r="N8417" i="4"/>
  <c r="N8481" i="4"/>
  <c r="N8284" i="4"/>
  <c r="N7697" i="4"/>
  <c r="N10421" i="4"/>
  <c r="N5662" i="4"/>
  <c r="N7699" i="4"/>
  <c r="N1822" i="4"/>
  <c r="N6825" i="4"/>
  <c r="N6115" i="4"/>
  <c r="N9250" i="4"/>
  <c r="N9791" i="4"/>
  <c r="N5782" i="4"/>
  <c r="N9175" i="4"/>
  <c r="N8560" i="4"/>
  <c r="N9784" i="4"/>
  <c r="N7669" i="4"/>
  <c r="N8159" i="4"/>
  <c r="N6982" i="4"/>
  <c r="N9213" i="4"/>
  <c r="N8210" i="4"/>
  <c r="N9717" i="4"/>
  <c r="N6447" i="4"/>
  <c r="N10507" i="4"/>
  <c r="N7981" i="4"/>
  <c r="N10490" i="4"/>
  <c r="N7657" i="4"/>
  <c r="N8290" i="4"/>
  <c r="N9214" i="4"/>
  <c r="N4405" i="4"/>
  <c r="N6504" i="4"/>
  <c r="N9775" i="4"/>
  <c r="N9662" i="4"/>
  <c r="N6699" i="4"/>
  <c r="N7235" i="4"/>
  <c r="N4968" i="4"/>
  <c r="N10312" i="4"/>
  <c r="N10006" i="4"/>
  <c r="N9824" i="4"/>
  <c r="N5064" i="4"/>
  <c r="N10486" i="4"/>
  <c r="N7944" i="4"/>
  <c r="N9482" i="4"/>
  <c r="N6073" i="4"/>
  <c r="N7054" i="4"/>
  <c r="N8168" i="4"/>
  <c r="N6815" i="4"/>
  <c r="N5014" i="4"/>
  <c r="N9940" i="4"/>
  <c r="N8728" i="4"/>
  <c r="N6081" i="4"/>
  <c r="N7149" i="4"/>
  <c r="N8875" i="4"/>
  <c r="N8919" i="4"/>
  <c r="N9986" i="4"/>
  <c r="N9591" i="4"/>
  <c r="N10222" i="4"/>
  <c r="N5462" i="4"/>
  <c r="N7160" i="4"/>
  <c r="N7947" i="4"/>
  <c r="N10318" i="4"/>
  <c r="N6779" i="4"/>
  <c r="N8052" i="4"/>
  <c r="N8747" i="4"/>
  <c r="N8320" i="4"/>
  <c r="N8122" i="4"/>
  <c r="N10069" i="4"/>
  <c r="N7711" i="4"/>
  <c r="N10348" i="4"/>
  <c r="N9397" i="4"/>
  <c r="N8318" i="4"/>
  <c r="N8700" i="4"/>
  <c r="N6152" i="4"/>
  <c r="N8544" i="4"/>
  <c r="N5096" i="4"/>
  <c r="N2886" i="4"/>
  <c r="N10624" i="4"/>
  <c r="N9195" i="4"/>
  <c r="N8961" i="4"/>
  <c r="N10324" i="4"/>
  <c r="N7351" i="4"/>
  <c r="N10125" i="4"/>
  <c r="N10563" i="4"/>
  <c r="N8455" i="4"/>
  <c r="N9340" i="4"/>
  <c r="N3641" i="4"/>
  <c r="N8260" i="4"/>
  <c r="N7102" i="4"/>
  <c r="N4770" i="4"/>
  <c r="N8494" i="4"/>
  <c r="N8899" i="4"/>
  <c r="N5857" i="4"/>
  <c r="N7010" i="4"/>
  <c r="N4118" i="4"/>
  <c r="N7112" i="4"/>
  <c r="N8660" i="4"/>
  <c r="N10314" i="4"/>
  <c r="N3398" i="4"/>
  <c r="N10141" i="4"/>
  <c r="N9972" i="4"/>
  <c r="N7692" i="4"/>
  <c r="N8409" i="4"/>
  <c r="N4712" i="4"/>
  <c r="N4872" i="4"/>
  <c r="N8467" i="4"/>
  <c r="N9651" i="4"/>
  <c r="N5330" i="4"/>
  <c r="N9427" i="4"/>
  <c r="N9998" i="4"/>
  <c r="N8682" i="4"/>
  <c r="N10052" i="4"/>
  <c r="N9887" i="4"/>
  <c r="N5779" i="4"/>
  <c r="N9977" i="4"/>
  <c r="N9575" i="4"/>
  <c r="N5585" i="4"/>
  <c r="N8774" i="4"/>
  <c r="N6337" i="4"/>
  <c r="N9188" i="4"/>
  <c r="N8921" i="4"/>
  <c r="N8504" i="4"/>
  <c r="N3471" i="4"/>
  <c r="N10360" i="4"/>
  <c r="N10619" i="4"/>
  <c r="N4567" i="4"/>
  <c r="N10356" i="4"/>
  <c r="N10412" i="4"/>
  <c r="N10510" i="4"/>
  <c r="N10175" i="4"/>
  <c r="N3626" i="4"/>
  <c r="N10033" i="4"/>
  <c r="N4678" i="4"/>
  <c r="N7937" i="4"/>
  <c r="N7409" i="4"/>
  <c r="N8069" i="4"/>
  <c r="N10283" i="4"/>
  <c r="N5783" i="4"/>
  <c r="N8928" i="4"/>
  <c r="N10100" i="4"/>
  <c r="N9594" i="4"/>
  <c r="N10074" i="4"/>
  <c r="N10205" i="4"/>
  <c r="N10288" i="4"/>
  <c r="N9648" i="4"/>
  <c r="N3444" i="4"/>
  <c r="N3931" i="4"/>
  <c r="N7912" i="4"/>
  <c r="N6374" i="4"/>
  <c r="N10225" i="4"/>
  <c r="N7634" i="4"/>
  <c r="N9011" i="4"/>
  <c r="N7674" i="4"/>
  <c r="N7007" i="4"/>
  <c r="N7771" i="4"/>
  <c r="N8188" i="4"/>
  <c r="N6916" i="4"/>
  <c r="N8990" i="4"/>
  <c r="N5964" i="4"/>
  <c r="N10267" i="4"/>
  <c r="N6388" i="4"/>
  <c r="N10349" i="4"/>
  <c r="N9910" i="4"/>
  <c r="N5245" i="4"/>
  <c r="N9404" i="4"/>
  <c r="N4466" i="4"/>
  <c r="N7932" i="4"/>
  <c r="N6602" i="4"/>
  <c r="N9845" i="4"/>
  <c r="N5643" i="4"/>
  <c r="N10105" i="4"/>
  <c r="N8478" i="4"/>
  <c r="N9697" i="4"/>
  <c r="N9198" i="4"/>
  <c r="N7282" i="4"/>
  <c r="N7610" i="4"/>
  <c r="N8250" i="4"/>
  <c r="N4437" i="4"/>
  <c r="N5678" i="4"/>
  <c r="N4653" i="4"/>
  <c r="N8848" i="4"/>
  <c r="N6529" i="4"/>
  <c r="N8603" i="4"/>
  <c r="N8581" i="4"/>
  <c r="N5721" i="4"/>
  <c r="N8222" i="4"/>
  <c r="N7529" i="4"/>
  <c r="N9087" i="4"/>
  <c r="N10492" i="4"/>
  <c r="N6192" i="4"/>
  <c r="N10119" i="4"/>
  <c r="N9415" i="4"/>
  <c r="N7267" i="4"/>
  <c r="N9542" i="4"/>
  <c r="N9779" i="4"/>
  <c r="N7385" i="4"/>
  <c r="N3752" i="4"/>
  <c r="N8537" i="4"/>
  <c r="N8592" i="4"/>
  <c r="N9781" i="4"/>
  <c r="N8430" i="4"/>
  <c r="N9041" i="4"/>
  <c r="N6479" i="4"/>
  <c r="N9766" i="4"/>
  <c r="N6536" i="4"/>
  <c r="N7631" i="4"/>
  <c r="N8796" i="4"/>
  <c r="N7290" i="4"/>
  <c r="N9508" i="4"/>
  <c r="N8600" i="4"/>
  <c r="N8752" i="4"/>
  <c r="N6440" i="4"/>
  <c r="N7456" i="4"/>
  <c r="N9285" i="4"/>
  <c r="N8124" i="4"/>
  <c r="N4854" i="4"/>
  <c r="N8459" i="4"/>
  <c r="N10326" i="4"/>
  <c r="N5163" i="4"/>
  <c r="N4706" i="4"/>
  <c r="N7601" i="4"/>
  <c r="N6739" i="4"/>
  <c r="N10083" i="4"/>
  <c r="N9147" i="4"/>
  <c r="N5804" i="4"/>
  <c r="N9943" i="4"/>
  <c r="N6431" i="4"/>
  <c r="N8372" i="4"/>
  <c r="N9315" i="4"/>
  <c r="N7660" i="4"/>
  <c r="N4597" i="4"/>
  <c r="N8870" i="4"/>
  <c r="N9042" i="4"/>
  <c r="N10229" i="4"/>
  <c r="N7860" i="4"/>
  <c r="N4369" i="4"/>
  <c r="N6632" i="4"/>
  <c r="N8924" i="4"/>
  <c r="N9963" i="4"/>
  <c r="N6626" i="4"/>
  <c r="N9045" i="4"/>
  <c r="N6836" i="4"/>
  <c r="N7533" i="4"/>
  <c r="N7704" i="4"/>
  <c r="N8198" i="4"/>
  <c r="N9384" i="4"/>
  <c r="N8674" i="4"/>
  <c r="N9181" i="4"/>
  <c r="N6181" i="4"/>
  <c r="N6321" i="4"/>
  <c r="N7823" i="4"/>
  <c r="N10143" i="4"/>
  <c r="N8004" i="4"/>
  <c r="N9394" i="4"/>
  <c r="N10600" i="4"/>
  <c r="N7500" i="4"/>
  <c r="N7291" i="4"/>
  <c r="N5177" i="4"/>
  <c r="N4337" i="4"/>
  <c r="N10090" i="4"/>
  <c r="N8229" i="4"/>
  <c r="N7617" i="4"/>
  <c r="N9704" i="4"/>
  <c r="N7817" i="4"/>
  <c r="N8857" i="4"/>
  <c r="N10064" i="4"/>
  <c r="N7487" i="4"/>
  <c r="N8820" i="4"/>
  <c r="N6439" i="4"/>
  <c r="N2898" i="4"/>
  <c r="N9441" i="4"/>
  <c r="N5125" i="4"/>
  <c r="N5239" i="4"/>
  <c r="N7471" i="4"/>
  <c r="N8184" i="4"/>
  <c r="N8476" i="4"/>
  <c r="N9702" i="4"/>
  <c r="N9877" i="4"/>
  <c r="N9236" i="4"/>
  <c r="N8074" i="4"/>
  <c r="N7171" i="4"/>
  <c r="N9890" i="4"/>
  <c r="N9798" i="4"/>
  <c r="N8350" i="4"/>
  <c r="N6067" i="4"/>
  <c r="N5745" i="4"/>
  <c r="N8266" i="4"/>
  <c r="N7033" i="4"/>
  <c r="N9066" i="4"/>
  <c r="N8240" i="4"/>
  <c r="N6057" i="4"/>
  <c r="N9128" i="4"/>
  <c r="N8215" i="4"/>
  <c r="N10131" i="4"/>
  <c r="N5128" i="4"/>
  <c r="N9425" i="4"/>
  <c r="N9099" i="4"/>
  <c r="N9295" i="4"/>
  <c r="N7602" i="4"/>
  <c r="N8158" i="4"/>
  <c r="N5765" i="4"/>
  <c r="N6015" i="4"/>
  <c r="N6557" i="4"/>
  <c r="N9853" i="4"/>
  <c r="N4856" i="4"/>
  <c r="N6719" i="4"/>
  <c r="N10604" i="4"/>
  <c r="N10423" i="4"/>
  <c r="N6975" i="4"/>
  <c r="N3765" i="4"/>
  <c r="N7924" i="4"/>
  <c r="N9272" i="4"/>
  <c r="N6647" i="4"/>
  <c r="N6791" i="4"/>
  <c r="N9148" i="4"/>
  <c r="N9993" i="4"/>
  <c r="N8032" i="4"/>
  <c r="N5853" i="4"/>
  <c r="N7318" i="4"/>
  <c r="N5696" i="4"/>
  <c r="N6140" i="4"/>
  <c r="N6841" i="4"/>
  <c r="N8569" i="4"/>
  <c r="N6756" i="4"/>
  <c r="N4898" i="4"/>
  <c r="N7767" i="4"/>
  <c r="N9277" i="4"/>
  <c r="N6316" i="4"/>
  <c r="N8146" i="4"/>
  <c r="N8900" i="4"/>
  <c r="N6558" i="4"/>
  <c r="N8458" i="4"/>
  <c r="N7604" i="4"/>
  <c r="N8172" i="4"/>
  <c r="N6860" i="4"/>
  <c r="N8065" i="4"/>
  <c r="N7909" i="4"/>
  <c r="N6043" i="4"/>
  <c r="N6958" i="4"/>
  <c r="N9464" i="4"/>
  <c r="N6103" i="4"/>
  <c r="N6254" i="4"/>
  <c r="N8283" i="4"/>
  <c r="N2954" i="4"/>
  <c r="N5258" i="4"/>
  <c r="N1790" i="4"/>
  <c r="N10384" i="4"/>
  <c r="N10227" i="4"/>
  <c r="N7214" i="4"/>
  <c r="N10195" i="4"/>
  <c r="N8315" i="4"/>
  <c r="N4993" i="4"/>
  <c r="N5719" i="4"/>
  <c r="N3079" i="4"/>
  <c r="N5798" i="4"/>
  <c r="N9311" i="4"/>
  <c r="N10493" i="4"/>
  <c r="N8931" i="4"/>
  <c r="N8505" i="4"/>
  <c r="N8047" i="4"/>
  <c r="N8359" i="4"/>
  <c r="N8552" i="4"/>
  <c r="N5578" i="4"/>
  <c r="N6680" i="4"/>
  <c r="N5400" i="4"/>
  <c r="N4113" i="4"/>
  <c r="N8038" i="4"/>
  <c r="N3611" i="4"/>
  <c r="N8361" i="4"/>
  <c r="N6998" i="4"/>
  <c r="N7085" i="4"/>
  <c r="N6108" i="4"/>
  <c r="N4315" i="4"/>
  <c r="N2329" i="4"/>
  <c r="N8297" i="4"/>
  <c r="N4231" i="4"/>
  <c r="N7193" i="4"/>
  <c r="N8692" i="4"/>
  <c r="N6575" i="4"/>
  <c r="N7735" i="4"/>
  <c r="N4027" i="4"/>
  <c r="N7325" i="4"/>
  <c r="N8699" i="4"/>
  <c r="N8170" i="4"/>
  <c r="N7725" i="4"/>
  <c r="N5374" i="4"/>
  <c r="N3989" i="4"/>
  <c r="N8206" i="4"/>
  <c r="N4496" i="4"/>
  <c r="N5424" i="4"/>
  <c r="N6429" i="4"/>
  <c r="N9269" i="4"/>
  <c r="N3499" i="4"/>
  <c r="N3348" i="4"/>
  <c r="N4644" i="4"/>
  <c r="N7911" i="4"/>
  <c r="N10313" i="4"/>
  <c r="N5126" i="4"/>
  <c r="N10272" i="4"/>
  <c r="N7401" i="4"/>
  <c r="N9601" i="4"/>
  <c r="N3957" i="4"/>
  <c r="N5888" i="4"/>
  <c r="N2473" i="4"/>
  <c r="N3566" i="4"/>
  <c r="N4778" i="4"/>
  <c r="N3945" i="4"/>
  <c r="N8219" i="4"/>
  <c r="N3891" i="4"/>
  <c r="N9995" i="4"/>
  <c r="N7092" i="4"/>
  <c r="N3244" i="4"/>
  <c r="N8860" i="4"/>
  <c r="N6657" i="4"/>
  <c r="N4693" i="4"/>
  <c r="N6044" i="4"/>
  <c r="N6237" i="4"/>
  <c r="N8624" i="4"/>
  <c r="N7830" i="4"/>
  <c r="N8028" i="4"/>
  <c r="N5930" i="4"/>
  <c r="N6334" i="4"/>
  <c r="N8220" i="4"/>
  <c r="N10235" i="4"/>
  <c r="N7672" i="4"/>
  <c r="N8153" i="4"/>
  <c r="N8256" i="4"/>
  <c r="N9592" i="4"/>
  <c r="N8360" i="4"/>
  <c r="N7756" i="4"/>
  <c r="N9344" i="4"/>
  <c r="N6436" i="4"/>
  <c r="N8019" i="4"/>
  <c r="N5626" i="4"/>
  <c r="N6407" i="4"/>
  <c r="N5204" i="4"/>
  <c r="N9287" i="4"/>
  <c r="N8362" i="4"/>
  <c r="N10123" i="4"/>
  <c r="N7213" i="4"/>
  <c r="N4396" i="4"/>
  <c r="N4526" i="4"/>
  <c r="N6165" i="4"/>
  <c r="N5101" i="4"/>
  <c r="N9852" i="4"/>
  <c r="N10000" i="4"/>
  <c r="N7715" i="4"/>
  <c r="N5650" i="4"/>
  <c r="N8325" i="4"/>
  <c r="N10337" i="4"/>
  <c r="N9437" i="4"/>
  <c r="N8573" i="4"/>
  <c r="N8809" i="4"/>
  <c r="N3459" i="4"/>
  <c r="N7953" i="4"/>
  <c r="N8541" i="4"/>
  <c r="N9242" i="4"/>
  <c r="N7606" i="4"/>
  <c r="N5232" i="4"/>
  <c r="N7203" i="4"/>
  <c r="N9778" i="4"/>
  <c r="N6845" i="4"/>
  <c r="N7685" i="4"/>
  <c r="N10188" i="4"/>
  <c r="N7745" i="4"/>
  <c r="N6340" i="4"/>
  <c r="N8208" i="4"/>
  <c r="N4889" i="4"/>
  <c r="N6445" i="4"/>
  <c r="N5975" i="4"/>
  <c r="N4474" i="4"/>
  <c r="N7837" i="4"/>
  <c r="N6780" i="4"/>
  <c r="N5408" i="4"/>
  <c r="N2781" i="4"/>
  <c r="N5288" i="4"/>
  <c r="N8033" i="4"/>
  <c r="N4379" i="4"/>
  <c r="N6326" i="4"/>
  <c r="N5616" i="4"/>
  <c r="N6925" i="4"/>
  <c r="N7320" i="4"/>
  <c r="N6266" i="4"/>
  <c r="N23" i="4"/>
  <c r="N4187" i="4"/>
  <c r="N8934" i="4"/>
  <c r="N4960" i="4"/>
  <c r="N5936" i="4"/>
  <c r="N2164" i="4"/>
  <c r="N7518" i="4"/>
  <c r="N7185" i="4"/>
  <c r="N5839" i="4"/>
  <c r="N4859" i="4"/>
  <c r="N7195" i="4"/>
  <c r="N8757" i="4"/>
  <c r="N6725" i="4"/>
  <c r="N9227" i="4"/>
  <c r="N5549" i="4"/>
  <c r="N4925" i="4"/>
  <c r="N8772" i="4"/>
  <c r="N6721" i="4"/>
  <c r="N8780" i="4"/>
  <c r="N5972" i="4"/>
  <c r="N5547" i="4"/>
  <c r="N9153" i="4"/>
  <c r="N6240" i="4"/>
  <c r="N6367" i="4"/>
  <c r="N9599" i="4"/>
  <c r="N7526" i="4"/>
  <c r="N6391" i="4"/>
  <c r="N5831" i="4"/>
  <c r="N5709" i="4"/>
  <c r="N7813" i="4"/>
  <c r="N6764" i="4"/>
  <c r="N9899" i="4"/>
  <c r="N6134" i="4"/>
  <c r="N6096" i="4"/>
  <c r="N1218" i="4"/>
  <c r="N9062" i="4"/>
  <c r="N5066" i="4"/>
  <c r="N7286" i="4"/>
  <c r="N4394" i="4"/>
  <c r="N2049" i="4"/>
  <c r="N5608" i="4"/>
  <c r="N8187" i="4"/>
  <c r="N10238" i="4"/>
  <c r="N9804" i="4"/>
  <c r="N7982" i="4"/>
  <c r="N8852" i="4"/>
  <c r="N8823" i="4"/>
  <c r="N6682" i="4"/>
  <c r="N5645" i="4"/>
  <c r="N8089" i="4"/>
  <c r="N8681" i="4"/>
  <c r="N6223" i="4"/>
  <c r="N8344" i="4"/>
  <c r="N8856" i="4"/>
  <c r="N5911" i="4"/>
  <c r="N5409" i="4"/>
  <c r="N7942" i="4"/>
  <c r="N7544" i="4"/>
  <c r="N10408" i="4"/>
  <c r="N6127" i="4"/>
  <c r="N9974" i="4"/>
  <c r="N10171" i="4"/>
  <c r="N8626" i="4"/>
  <c r="N7658" i="4"/>
  <c r="N10477" i="4"/>
  <c r="N4664" i="4"/>
  <c r="N9656" i="4"/>
  <c r="N5796" i="4"/>
  <c r="N10244" i="4"/>
  <c r="N8477" i="4"/>
  <c r="N9327" i="4"/>
  <c r="N5343" i="4"/>
  <c r="N7889" i="4"/>
  <c r="N7851" i="4"/>
  <c r="N7572" i="4"/>
  <c r="N8319" i="4"/>
  <c r="N9888" i="4"/>
  <c r="N4277" i="4"/>
  <c r="N6092" i="4"/>
  <c r="N7868" i="4"/>
  <c r="N6981" i="4"/>
  <c r="N10280" i="4"/>
  <c r="N4714" i="4"/>
  <c r="N4461" i="4"/>
  <c r="N7507" i="4"/>
  <c r="N8296" i="4"/>
  <c r="N9736" i="4"/>
  <c r="N3956" i="4"/>
  <c r="N4909" i="4"/>
  <c r="N5727" i="4"/>
  <c r="N4734" i="4"/>
  <c r="N6216" i="4"/>
  <c r="N2983" i="4"/>
  <c r="N10124" i="4"/>
  <c r="N9179" i="4"/>
  <c r="N6770" i="4"/>
  <c r="N5403" i="4"/>
  <c r="N8847" i="4"/>
  <c r="N9212" i="4"/>
  <c r="N10347" i="4"/>
  <c r="N7361" i="4"/>
  <c r="N10331" i="4"/>
  <c r="N6737" i="4"/>
  <c r="N7600" i="4"/>
  <c r="N7197" i="4"/>
  <c r="N4749" i="4"/>
  <c r="N7729" i="4"/>
  <c r="N8082" i="4"/>
  <c r="N5785" i="4"/>
  <c r="N4306" i="4"/>
  <c r="N3838" i="4"/>
  <c r="N6194" i="4"/>
  <c r="N4261" i="4"/>
  <c r="N6520" i="4"/>
  <c r="N5979" i="4"/>
  <c r="N8174" i="4"/>
  <c r="N6049" i="4"/>
  <c r="N6992" i="4"/>
  <c r="N6040" i="4"/>
  <c r="N4611" i="4"/>
  <c r="N5266" i="4"/>
  <c r="N5584" i="4"/>
  <c r="N7966" i="4"/>
  <c r="N285" i="4"/>
  <c r="N9712" i="4"/>
  <c r="N6746" i="4"/>
  <c r="N4883" i="4"/>
  <c r="N8420" i="4"/>
  <c r="N9576" i="4"/>
  <c r="N5294" i="4"/>
  <c r="N9301" i="4"/>
  <c r="N8710" i="4"/>
  <c r="N10297" i="4"/>
  <c r="N9081" i="4"/>
  <c r="N9363" i="4"/>
  <c r="N7078" i="4"/>
  <c r="N7152" i="4"/>
  <c r="N8321" i="4"/>
  <c r="N9673" i="4"/>
  <c r="N4988" i="4"/>
  <c r="N10612" i="4"/>
  <c r="N9967" i="4"/>
  <c r="N7277" i="4"/>
  <c r="N8307" i="4"/>
  <c r="N10210" i="4"/>
  <c r="N7798" i="4"/>
  <c r="N7862" i="4"/>
  <c r="N6608" i="4"/>
  <c r="N9378" i="4"/>
  <c r="N4215" i="4"/>
  <c r="N8998" i="4"/>
  <c r="N6938" i="4"/>
  <c r="N5955" i="4"/>
  <c r="N5781" i="4"/>
  <c r="N9497" i="4"/>
  <c r="N8300" i="4"/>
  <c r="N9505" i="4"/>
  <c r="N8100" i="4"/>
  <c r="N7712" i="4"/>
  <c r="N6694" i="4"/>
  <c r="N6660" i="4"/>
  <c r="N1561" i="4"/>
  <c r="N8794" i="4"/>
  <c r="N8091" i="4"/>
  <c r="N9371" i="4"/>
  <c r="N10538" i="4"/>
  <c r="N8769" i="4"/>
  <c r="N7148" i="4"/>
  <c r="N6796" i="4"/>
  <c r="N7646" i="4"/>
  <c r="N7793" i="4"/>
  <c r="N7999" i="4"/>
  <c r="N9772" i="4"/>
  <c r="N7198" i="4"/>
  <c r="N6228" i="4"/>
  <c r="N8777" i="4"/>
  <c r="N5795" i="4"/>
  <c r="N7900" i="4"/>
  <c r="N10207" i="4"/>
  <c r="N7403" i="4"/>
  <c r="N7421" i="4"/>
  <c r="N7043" i="4"/>
  <c r="N9208" i="4"/>
  <c r="N9885" i="4"/>
  <c r="N6876" i="4"/>
  <c r="N8731" i="4"/>
  <c r="N7675" i="4"/>
  <c r="N7541" i="4"/>
  <c r="N6832" i="4"/>
  <c r="N8689" i="4"/>
  <c r="N4876" i="4"/>
  <c r="N4561" i="4"/>
  <c r="N3830" i="4"/>
  <c r="N5775" i="4"/>
  <c r="N7906" i="4"/>
  <c r="N5728" i="4"/>
  <c r="N6080" i="4"/>
  <c r="N8349" i="4"/>
  <c r="N4826" i="4"/>
  <c r="N7363" i="4"/>
  <c r="N6819" i="4"/>
  <c r="N5787" i="4"/>
  <c r="N5282" i="4"/>
  <c r="N6380" i="4"/>
  <c r="N5905" i="4"/>
  <c r="N5810" i="4"/>
  <c r="N7640" i="4"/>
  <c r="N4001" i="4"/>
  <c r="N8084" i="4"/>
  <c r="N6202" i="4"/>
  <c r="N5949" i="4"/>
  <c r="N10496" i="4"/>
  <c r="N5530" i="4"/>
  <c r="N6133" i="4"/>
  <c r="N7578" i="4"/>
  <c r="N8717" i="4"/>
  <c r="N7082" i="4"/>
  <c r="N7969" i="4"/>
  <c r="N8374" i="4"/>
  <c r="N7161" i="4"/>
  <c r="N9014" i="4"/>
  <c r="N2012" i="4"/>
  <c r="N5174" i="4"/>
  <c r="N5876" i="4"/>
  <c r="N8193" i="4"/>
  <c r="N701" i="4"/>
  <c r="N8337" i="4"/>
  <c r="N9831" i="4"/>
  <c r="N8379" i="4"/>
  <c r="N10452" i="4"/>
  <c r="N9101" i="4"/>
  <c r="N6888" i="4"/>
  <c r="N6029" i="4"/>
  <c r="N8104" i="4"/>
  <c r="N6099" i="4"/>
  <c r="N9070" i="4"/>
  <c r="N7689" i="4"/>
  <c r="N9562" i="4"/>
  <c r="N9076" i="4"/>
  <c r="N8907" i="4"/>
  <c r="N4762" i="4"/>
  <c r="N5269" i="4"/>
  <c r="N4074" i="4"/>
  <c r="N7987" i="4"/>
  <c r="N7573" i="4"/>
  <c r="N4636" i="4"/>
  <c r="N3324" i="4"/>
  <c r="N6560" i="4"/>
  <c r="N7044" i="4"/>
  <c r="N8050" i="4"/>
  <c r="N6813" i="4"/>
  <c r="N8503" i="4"/>
  <c r="N5926" i="4"/>
  <c r="N8177" i="4"/>
  <c r="N9903" i="4"/>
  <c r="N4663" i="4"/>
  <c r="N7710" i="4"/>
  <c r="N6826" i="4"/>
  <c r="N6976" i="4"/>
  <c r="N6948" i="4"/>
  <c r="N6552" i="4"/>
  <c r="N4709" i="4"/>
  <c r="N7333" i="4"/>
  <c r="N8239" i="4"/>
  <c r="N7478" i="4"/>
  <c r="N10591" i="4"/>
  <c r="N7787" i="4"/>
  <c r="N7582" i="4"/>
  <c r="N10028" i="4"/>
  <c r="N6528" i="4"/>
  <c r="N10551" i="4"/>
  <c r="N9316" i="4"/>
  <c r="N10500" i="4"/>
  <c r="N7046" i="4"/>
  <c r="N9231" i="4"/>
  <c r="N7761" i="4"/>
  <c r="N6913" i="4"/>
  <c r="N6496" i="4"/>
  <c r="N6766" i="4"/>
  <c r="N8413" i="4"/>
  <c r="N4729" i="4"/>
  <c r="N5590" i="4"/>
  <c r="N5284" i="4"/>
  <c r="N5974" i="4"/>
  <c r="N8355" i="4"/>
  <c r="N3938" i="4"/>
  <c r="N7589" i="4"/>
  <c r="N6376" i="4"/>
  <c r="N9863" i="4"/>
  <c r="N3050" i="4"/>
  <c r="N6869" i="4"/>
  <c r="N5040" i="4"/>
  <c r="N7132" i="4"/>
  <c r="N5614" i="4"/>
  <c r="N4837" i="4"/>
  <c r="N7988" i="4"/>
  <c r="N5969" i="4"/>
  <c r="N7451" i="4"/>
  <c r="N8276" i="4"/>
  <c r="N6037" i="4"/>
  <c r="N7468" i="4"/>
  <c r="N10023" i="4"/>
  <c r="N8506" i="4"/>
  <c r="N10093" i="4"/>
  <c r="N3367" i="4"/>
  <c r="N7356" i="4"/>
  <c r="N7215" i="4"/>
  <c r="N7165" i="4"/>
  <c r="N6742" i="4"/>
  <c r="N7216" i="4"/>
  <c r="N10390" i="4"/>
  <c r="N9502" i="4"/>
  <c r="N6229" i="4"/>
  <c r="N8715" i="4"/>
  <c r="N6544" i="4"/>
  <c r="N9932" i="4"/>
  <c r="N8655" i="4"/>
  <c r="N3636" i="4"/>
  <c r="N6034" i="4"/>
  <c r="N7995" i="4"/>
  <c r="N7801" i="4"/>
  <c r="N9357" i="4"/>
  <c r="N6986" i="4"/>
  <c r="N6177" i="4"/>
  <c r="N8391" i="4"/>
  <c r="N8929" i="4"/>
  <c r="N6983" i="4"/>
  <c r="N10436" i="4"/>
  <c r="N7395" i="4"/>
  <c r="N7641" i="4"/>
  <c r="N5963" i="4"/>
  <c r="N5919" i="4"/>
  <c r="N10573" i="4"/>
  <c r="N6475" i="4"/>
  <c r="N10098" i="4"/>
  <c r="N9510" i="4"/>
  <c r="N8312" i="4"/>
  <c r="N4399" i="4"/>
  <c r="N4622" i="4"/>
  <c r="N8137" i="4"/>
  <c r="N5780" i="4"/>
  <c r="N7750" i="4"/>
  <c r="N6199" i="4"/>
  <c r="N6375" i="4"/>
  <c r="N9707" i="4"/>
  <c r="N6264" i="4"/>
  <c r="N7865" i="4"/>
  <c r="N10396" i="4"/>
  <c r="N9130" i="4"/>
  <c r="N7587" i="4"/>
  <c r="N4944" i="4"/>
  <c r="N9288" i="4"/>
  <c r="N8618" i="4"/>
  <c r="N7844" i="4"/>
  <c r="N9292" i="4"/>
  <c r="N6295" i="4"/>
  <c r="N9026" i="4"/>
  <c r="N4779" i="4"/>
  <c r="N9338" i="4"/>
  <c r="N10011" i="4"/>
  <c r="N7055" i="4"/>
  <c r="N5877" i="4"/>
  <c r="N9836" i="4"/>
  <c r="N8485" i="4"/>
  <c r="N7288" i="4"/>
  <c r="N7716" i="4"/>
  <c r="N814" i="4"/>
  <c r="N6087" i="4"/>
  <c r="N6298" i="4"/>
  <c r="N3638" i="4"/>
  <c r="N6522" i="4"/>
  <c r="N7677" i="4"/>
  <c r="N7894" i="4"/>
  <c r="N5635" i="4"/>
  <c r="N6335" i="4"/>
  <c r="N7377" i="4"/>
  <c r="N9544" i="4"/>
  <c r="N8227" i="4"/>
  <c r="N4692" i="4"/>
  <c r="N9131" i="4"/>
  <c r="N4564" i="4"/>
  <c r="N2574" i="4"/>
  <c r="N5693" i="4"/>
  <c r="N686" i="4"/>
  <c r="N5227" i="4"/>
  <c r="N8453" i="4"/>
  <c r="N7368" i="4"/>
  <c r="N6872" i="4"/>
  <c r="N6404" i="4"/>
  <c r="N5722" i="4"/>
  <c r="N6933" i="4"/>
  <c r="N7178" i="4"/>
  <c r="N6525" i="4"/>
  <c r="N9267" i="4"/>
  <c r="N6577" i="4"/>
  <c r="N6485" i="4"/>
  <c r="N5951" i="4"/>
  <c r="N7882" i="4"/>
  <c r="N858" i="4"/>
  <c r="N8191" i="4"/>
  <c r="N8085" i="4"/>
  <c r="N7343" i="4"/>
  <c r="N7045" i="4"/>
  <c r="N371" i="4"/>
  <c r="N4444" i="4"/>
  <c r="N2753" i="4"/>
  <c r="N6420" i="4"/>
  <c r="N6117" i="4"/>
  <c r="N8764" i="4"/>
  <c r="N6282" i="4"/>
  <c r="N5235" i="4"/>
  <c r="N10295" i="4"/>
  <c r="N3591" i="4"/>
  <c r="N7481" i="4"/>
  <c r="N6065" i="4"/>
  <c r="N5836" i="4"/>
  <c r="N7977" i="4"/>
  <c r="N9553" i="4"/>
  <c r="N6032" i="4"/>
  <c r="N6947" i="4"/>
  <c r="N6250" i="4"/>
  <c r="N9435" i="4"/>
  <c r="N7202" i="4"/>
  <c r="N10022" i="4"/>
  <c r="N5053" i="4"/>
  <c r="N8339" i="4"/>
  <c r="N7444" i="4"/>
  <c r="N8254" i="4"/>
  <c r="N7818" i="4"/>
  <c r="N6767" i="4"/>
  <c r="N10089" i="4"/>
  <c r="N8431" i="4"/>
  <c r="N7065" i="4"/>
  <c r="N8685" i="4"/>
  <c r="N7628" i="4"/>
  <c r="N4514" i="4"/>
  <c r="N8309" i="4"/>
  <c r="N7347" i="4"/>
  <c r="N6441" i="4"/>
  <c r="N7722" i="4"/>
  <c r="N7824" i="4"/>
  <c r="N8404" i="4"/>
  <c r="N4482" i="4"/>
  <c r="N8165" i="4"/>
  <c r="N6203" i="4"/>
  <c r="N7586" i="4"/>
  <c r="N6601" i="4"/>
  <c r="N9925" i="4"/>
  <c r="N5987" i="4"/>
  <c r="N5137" i="4"/>
  <c r="N8110" i="4"/>
  <c r="N9140" i="4"/>
  <c r="N6346" i="4"/>
  <c r="N6763" i="4"/>
  <c r="N5870" i="4"/>
  <c r="N5844" i="4"/>
  <c r="N8622" i="4"/>
  <c r="N9632" i="4"/>
  <c r="N10552" i="4"/>
  <c r="N5345" i="4"/>
  <c r="N8842" i="4"/>
  <c r="N7186" i="4"/>
  <c r="N7832" i="4"/>
  <c r="N5705" i="4"/>
  <c r="N9938" i="4"/>
  <c r="N7542" i="4"/>
  <c r="N7483" i="4"/>
  <c r="N7886" i="4"/>
  <c r="N5907" i="4"/>
  <c r="N5772" i="4"/>
  <c r="N8640" i="4"/>
  <c r="N6493" i="4"/>
  <c r="N5667" i="4"/>
  <c r="N7778" i="4"/>
  <c r="N4846" i="4"/>
  <c r="N9312" i="4"/>
  <c r="N10372" i="4"/>
  <c r="N5528" i="4"/>
  <c r="N10379" i="4"/>
  <c r="N8398" i="4"/>
  <c r="N8121" i="4"/>
  <c r="N7908" i="4"/>
  <c r="N3761" i="4"/>
  <c r="N5508" i="4"/>
  <c r="N8068" i="4"/>
  <c r="N3673" i="4"/>
  <c r="N6935" i="4"/>
  <c r="N9669" i="4"/>
  <c r="N2305" i="4"/>
  <c r="N8113" i="4"/>
  <c r="N7769" i="4"/>
  <c r="N4691" i="4"/>
  <c r="N6327" i="4"/>
  <c r="N5993" i="4"/>
  <c r="N6754" i="4"/>
  <c r="N7567" i="4"/>
  <c r="N8784" i="4"/>
  <c r="N10245" i="4"/>
  <c r="N8662" i="4"/>
  <c r="N8448" i="4"/>
  <c r="N6230" i="4"/>
  <c r="N3678" i="4"/>
  <c r="N5054" i="4"/>
  <c r="N8163" i="4"/>
  <c r="N4438" i="4"/>
  <c r="N6518" i="4"/>
  <c r="N1312" i="4"/>
  <c r="N8294" i="4"/>
  <c r="N6827" i="4"/>
  <c r="N6847" i="4"/>
  <c r="N8663" i="4"/>
  <c r="N7056" i="4"/>
  <c r="N7485" i="4"/>
  <c r="N6671" i="4"/>
  <c r="N8799" i="4"/>
  <c r="N9000" i="4"/>
  <c r="N4240" i="4"/>
  <c r="N9476" i="4"/>
  <c r="N8947" i="4"/>
  <c r="N5037" i="4"/>
  <c r="N5275" i="4"/>
  <c r="N8345" i="4"/>
  <c r="N6861" i="4"/>
  <c r="N7907" i="4"/>
  <c r="N7311" i="4"/>
  <c r="N4169" i="4"/>
  <c r="N8582" i="4"/>
  <c r="N3735" i="4"/>
  <c r="N3105" i="4"/>
  <c r="N5283" i="4"/>
  <c r="N6142" i="4"/>
  <c r="N6353" i="4"/>
  <c r="N5871" i="4"/>
  <c r="N6332" i="4"/>
  <c r="N10432" i="4"/>
  <c r="N8688" i="4"/>
  <c r="N9237" i="4"/>
  <c r="N6708" i="4"/>
  <c r="N9280" i="4"/>
  <c r="N9146" i="4"/>
  <c r="N9850" i="4"/>
  <c r="N9834" i="4"/>
  <c r="N5625" i="4"/>
  <c r="N8115" i="4"/>
  <c r="N8483" i="4"/>
  <c r="N9001" i="4"/>
  <c r="N7883" i="4"/>
  <c r="N3310" i="4"/>
  <c r="N6889" i="4"/>
  <c r="N10248" i="4"/>
  <c r="N7496" i="4"/>
  <c r="N7980" i="4"/>
  <c r="N3914" i="4"/>
  <c r="N7263" i="4"/>
  <c r="N9218" i="4"/>
  <c r="N4403" i="4"/>
  <c r="N5681" i="4"/>
  <c r="N10017" i="4"/>
  <c r="N9382" i="4"/>
  <c r="N5763" i="4"/>
  <c r="N9455" i="4"/>
  <c r="N6722" i="4"/>
  <c r="N7019" i="4"/>
  <c r="N4352" i="4"/>
  <c r="N7821" i="4"/>
  <c r="N7262" i="4"/>
  <c r="N6382" i="4"/>
  <c r="N7200" i="4"/>
  <c r="N8917" i="4"/>
  <c r="N6151" i="4"/>
  <c r="N6700" i="4"/>
  <c r="N8686" i="4"/>
  <c r="N6833" i="4"/>
  <c r="N10137" i="4"/>
  <c r="N9438" i="4"/>
  <c r="N7017" i="4"/>
  <c r="N6328" i="4"/>
  <c r="N7013" i="4"/>
  <c r="N6502" i="4"/>
  <c r="N8669" i="4"/>
  <c r="N5735" i="4"/>
  <c r="N8597" i="4"/>
  <c r="N6877" i="4"/>
  <c r="N5918" i="4"/>
  <c r="N4895" i="4"/>
  <c r="N10025" i="4"/>
  <c r="N7018" i="4"/>
  <c r="N9587" i="4"/>
  <c r="N6460" i="4"/>
  <c r="N8606" i="4"/>
  <c r="N6645" i="4"/>
  <c r="N7597" i="4"/>
  <c r="N4385" i="4"/>
  <c r="N8474" i="4"/>
  <c r="N10502" i="4"/>
  <c r="N9812" i="4"/>
  <c r="N7059" i="4"/>
  <c r="N6516" i="4"/>
  <c r="N4845" i="4"/>
  <c r="N6179" i="4"/>
  <c r="N9407" i="4"/>
  <c r="N7671" i="4"/>
  <c r="N9243" i="4"/>
  <c r="N6521" i="4"/>
  <c r="N2373" i="4"/>
  <c r="N4616" i="4"/>
  <c r="N8804" i="4"/>
  <c r="N6506" i="4"/>
  <c r="N4375" i="4"/>
  <c r="N4459" i="4"/>
  <c r="N7370" i="4"/>
  <c r="N6539" i="4"/>
  <c r="N3997" i="4"/>
  <c r="N7098" i="4"/>
  <c r="N7036" i="4"/>
  <c r="N5085" i="4"/>
  <c r="N6519" i="4"/>
  <c r="N5461" i="4"/>
  <c r="N2666" i="4"/>
  <c r="N4624" i="4"/>
  <c r="N10233" i="4"/>
  <c r="N9554" i="4"/>
  <c r="N8106" i="4"/>
  <c r="N4291" i="4"/>
  <c r="N8817" i="4"/>
  <c r="N7087" i="4"/>
  <c r="N9548" i="4"/>
  <c r="N6809" i="4"/>
  <c r="N7474" i="4"/>
  <c r="N5427" i="4"/>
  <c r="N8765" i="4"/>
  <c r="N10480" i="4"/>
  <c r="N6799" i="4"/>
  <c r="N6008" i="4"/>
  <c r="N8039" i="4"/>
  <c r="N7355" i="4"/>
  <c r="N4867" i="4"/>
  <c r="N6507" i="4"/>
  <c r="N8946" i="4"/>
  <c r="N4361" i="4"/>
  <c r="N3846" i="4"/>
  <c r="N9346" i="4"/>
  <c r="N9764" i="4"/>
  <c r="N8636" i="4"/>
  <c r="N4243" i="4"/>
  <c r="N10364" i="4"/>
  <c r="N6225" i="4"/>
  <c r="N9200" i="4"/>
  <c r="N4417" i="4"/>
  <c r="N8520" i="4"/>
  <c r="N7683" i="4"/>
  <c r="N8340" i="4"/>
  <c r="N7545" i="4"/>
  <c r="N5564" i="4"/>
  <c r="N7394" i="4"/>
  <c r="N5553" i="4"/>
  <c r="N5412" i="4"/>
  <c r="N8586" i="4"/>
  <c r="N9109" i="4"/>
  <c r="N9832" i="4"/>
  <c r="N10588" i="4"/>
  <c r="N5671" i="4"/>
  <c r="N9569" i="4"/>
  <c r="N4407" i="4"/>
  <c r="N6069" i="4"/>
  <c r="N7504" i="4"/>
  <c r="N5768" i="4"/>
  <c r="N6459" i="4"/>
  <c r="N6060" i="4"/>
  <c r="N6607" i="4"/>
  <c r="N8825" i="4"/>
  <c r="N6128" i="4"/>
  <c r="N5771" i="4"/>
  <c r="N9451" i="4"/>
  <c r="N6003" i="4"/>
  <c r="N7687" i="4"/>
  <c r="N7789" i="4"/>
  <c r="N7898" i="4"/>
  <c r="N7405" i="4"/>
  <c r="N10319" i="4"/>
  <c r="N5475" i="4"/>
  <c r="N10040" i="4"/>
  <c r="N3269" i="4"/>
  <c r="N10067" i="4"/>
  <c r="N4311" i="4"/>
  <c r="N4997" i="4"/>
  <c r="N7433" i="4"/>
  <c r="N3695" i="4"/>
  <c r="N5440" i="4"/>
  <c r="N10161" i="4"/>
  <c r="N7084" i="4"/>
  <c r="N7475" i="4"/>
  <c r="N9842" i="4"/>
  <c r="N7740" i="4"/>
  <c r="N8006" i="4"/>
  <c r="N3221" i="4"/>
  <c r="N4293" i="4"/>
  <c r="N7369" i="4"/>
  <c r="N4540" i="4"/>
  <c r="N7209" i="4"/>
  <c r="N7218" i="4"/>
  <c r="N5943" i="4"/>
  <c r="N4121" i="4"/>
  <c r="N7041" i="4"/>
  <c r="N5629" i="4"/>
  <c r="N5172" i="4"/>
  <c r="N5197" i="4"/>
  <c r="N4742" i="4"/>
  <c r="N8333" i="4"/>
  <c r="N1168" i="4"/>
  <c r="N4538" i="4"/>
  <c r="N8211" i="4"/>
  <c r="N7407" i="4"/>
  <c r="N4418" i="4"/>
  <c r="N9623" i="4"/>
  <c r="N6839" i="4"/>
  <c r="N7024" i="4"/>
  <c r="N4483" i="4"/>
  <c r="N4210" i="4"/>
  <c r="N5556" i="4"/>
  <c r="N9642" i="4"/>
  <c r="N8712" i="4"/>
  <c r="N8025" i="4"/>
  <c r="N2175" i="4"/>
  <c r="N3214" i="4"/>
  <c r="N5333" i="4"/>
  <c r="N8291" i="4"/>
  <c r="N8421" i="4"/>
  <c r="N9813" i="4"/>
  <c r="N6112" i="4"/>
  <c r="N10148" i="4"/>
  <c r="N3960" i="4"/>
  <c r="N6868" i="4"/>
  <c r="N5621" i="4"/>
  <c r="N4715" i="4"/>
  <c r="N10268" i="4"/>
  <c r="N7133" i="4"/>
  <c r="N6068" i="4"/>
  <c r="N5933" i="4"/>
  <c r="N10345" i="4"/>
  <c r="N8010" i="4"/>
  <c r="N6013" i="4"/>
  <c r="N7613" i="4"/>
  <c r="N9964" i="4"/>
  <c r="N6728" i="4"/>
  <c r="N5593" i="4"/>
  <c r="N6449" i="4"/>
  <c r="N7469" i="4"/>
  <c r="N8564" i="4"/>
  <c r="N6262" i="4"/>
  <c r="N8802" i="4"/>
  <c r="N8656" i="4"/>
  <c r="N10574" i="4"/>
  <c r="N5692" i="4"/>
  <c r="N9446" i="4"/>
  <c r="N6611" i="4"/>
  <c r="N7550" i="4"/>
  <c r="N7108" i="4"/>
  <c r="N6988" i="4"/>
  <c r="N10077" i="4"/>
  <c r="N4203" i="4"/>
  <c r="N9093" i="4"/>
  <c r="N9184" i="4"/>
  <c r="N4946" i="4"/>
  <c r="N8218" i="4"/>
  <c r="N10199" i="4"/>
  <c r="N8652" i="4"/>
  <c r="N8550" i="4"/>
  <c r="N4897" i="4"/>
  <c r="N9023" i="4"/>
  <c r="N7570" i="4"/>
  <c r="N5562" i="4"/>
  <c r="N10042" i="4"/>
  <c r="N8045" i="4"/>
  <c r="N6951" i="4"/>
  <c r="N6595" i="4"/>
  <c r="N6823" i="4"/>
  <c r="N3599" i="4"/>
  <c r="N8859" i="4"/>
  <c r="N8630" i="4"/>
  <c r="N6415" i="4"/>
  <c r="N6243" i="4"/>
  <c r="N8237" i="4"/>
  <c r="N7948" i="4"/>
  <c r="N6934" i="4"/>
  <c r="N5224" i="4"/>
  <c r="N8840" i="4"/>
  <c r="N7384" i="4"/>
  <c r="N10603" i="4"/>
  <c r="N7732" i="4"/>
  <c r="N10394" i="4"/>
  <c r="N9716" i="4"/>
  <c r="N5932" i="4"/>
  <c r="N6061" i="4"/>
  <c r="N7221" i="4"/>
  <c r="N6887" i="4"/>
  <c r="N7847" i="4"/>
  <c r="N7652" i="4"/>
  <c r="N7364" i="4"/>
  <c r="N10187" i="4"/>
  <c r="N8542" i="4"/>
  <c r="N8834" i="4"/>
  <c r="N6426" i="4"/>
  <c r="N7419" i="4"/>
  <c r="N6760" i="4"/>
  <c r="N6651" i="4"/>
  <c r="N8949" i="4"/>
  <c r="N6755" i="4"/>
  <c r="N8987" i="4"/>
  <c r="N10453" i="4"/>
  <c r="N9803" i="4"/>
  <c r="N1173" i="4"/>
  <c r="N3816" i="4"/>
  <c r="N1427" i="4"/>
  <c r="N5956" i="4"/>
  <c r="N4793" i="4"/>
  <c r="N4093" i="4"/>
  <c r="N6540" i="4"/>
  <c r="N5097" i="4"/>
  <c r="N6135" i="4"/>
  <c r="N6062" i="4"/>
  <c r="N3907" i="4"/>
  <c r="N4026" i="4"/>
  <c r="N6816" i="4"/>
  <c r="N10278" i="4"/>
  <c r="N8071" i="4"/>
  <c r="N8845" i="4"/>
  <c r="N5531" i="4"/>
  <c r="N10399" i="4"/>
  <c r="N4229" i="4"/>
  <c r="N7144" i="4"/>
  <c r="N5700" i="4"/>
  <c r="N6781" i="4"/>
  <c r="N8233" i="4"/>
  <c r="N542" i="4"/>
  <c r="N3542" i="4"/>
  <c r="N8594" i="4"/>
  <c r="N8136" i="4"/>
  <c r="N7294" i="4"/>
  <c r="N9057" i="4"/>
  <c r="N8517" i="4"/>
  <c r="N6673" i="4"/>
  <c r="N5953" i="4"/>
  <c r="N9323" i="4"/>
  <c r="N5193" i="4"/>
  <c r="N10461" i="4"/>
  <c r="N7339" i="4"/>
  <c r="N7791" i="4"/>
  <c r="N6724" i="4"/>
  <c r="N9732" i="4"/>
  <c r="N7130" i="4"/>
  <c r="N7925" i="4"/>
  <c r="N6271" i="4"/>
  <c r="N4788" i="4"/>
  <c r="N8528" i="4"/>
  <c r="N3768" i="4"/>
  <c r="N7743" i="4"/>
  <c r="N7426" i="4"/>
  <c r="N9937" i="4"/>
  <c r="N7280" i="4"/>
  <c r="N7579" i="4"/>
  <c r="N7196" i="4"/>
  <c r="N8705" i="4"/>
  <c r="N9530" i="4"/>
  <c r="N5144" i="4"/>
  <c r="N3395" i="4"/>
  <c r="N8926" i="4"/>
  <c r="N7436" i="4"/>
  <c r="N7553" i="4"/>
  <c r="N5185" i="4"/>
  <c r="N6643" i="4"/>
  <c r="N6370" i="4"/>
  <c r="N9829" i="4"/>
  <c r="N4732" i="4"/>
  <c r="N9182" i="4"/>
  <c r="N5511" i="4"/>
  <c r="N3833" i="4"/>
  <c r="N3410" i="4"/>
  <c r="N5418" i="4"/>
  <c r="N8287" i="4"/>
  <c r="N5098" i="4"/>
  <c r="N8571" i="4"/>
  <c r="N9207" i="4"/>
  <c r="N6668" i="4"/>
  <c r="N4172" i="4"/>
  <c r="N6009" i="4"/>
  <c r="N3106" i="4"/>
  <c r="N5792" i="4"/>
  <c r="N7718" i="4"/>
  <c r="N6052" i="4"/>
  <c r="N3943" i="4"/>
  <c r="N4141" i="4"/>
  <c r="N7928" i="4"/>
  <c r="N6033" i="4"/>
  <c r="N2867" i="4"/>
  <c r="N6055" i="4"/>
  <c r="N7790" i="4"/>
  <c r="N5415" i="4"/>
  <c r="N3289" i="4"/>
  <c r="N2962" i="4"/>
  <c r="N7971" i="4"/>
  <c r="N7673" i="4"/>
  <c r="N7070" i="4"/>
  <c r="N2735" i="4"/>
  <c r="N3780" i="4"/>
  <c r="N6365" i="4"/>
  <c r="N6302" i="4"/>
  <c r="N6773" i="4"/>
  <c r="N7990" i="4"/>
  <c r="N5914" i="4"/>
  <c r="N4870" i="4"/>
  <c r="N8758" i="4"/>
  <c r="N8697" i="4"/>
  <c r="N8375" i="4"/>
  <c r="N6675" i="4"/>
  <c r="N8749" i="4"/>
  <c r="N9884" i="4"/>
  <c r="N6775" i="4"/>
  <c r="N7705" i="4"/>
  <c r="N8854" i="4"/>
  <c r="N6927" i="4"/>
  <c r="N5338" i="4"/>
  <c r="N10367" i="4"/>
  <c r="N5542" i="4"/>
  <c r="N9952" i="4"/>
  <c r="N10257" i="4"/>
  <c r="N6454" i="4"/>
  <c r="N2421" i="4"/>
  <c r="N5100" i="4"/>
  <c r="N10529" i="4"/>
  <c r="N5404" i="4"/>
  <c r="N9284" i="4"/>
  <c r="N6164" i="4"/>
  <c r="N6768" i="4"/>
  <c r="N6286" i="4"/>
  <c r="N10403" i="4"/>
  <c r="N8385" i="4"/>
  <c r="N8806" i="4"/>
  <c r="N4682" i="4"/>
  <c r="N6477" i="4"/>
  <c r="N3863" i="4"/>
  <c r="N9297" i="4"/>
  <c r="N10204" i="4"/>
  <c r="N9886" i="4"/>
  <c r="N7829" i="4"/>
  <c r="N4383" i="4"/>
  <c r="N6389" i="4"/>
  <c r="N7806" i="4"/>
  <c r="N4441" i="4"/>
  <c r="N7327" i="4"/>
  <c r="N10081" i="4"/>
  <c r="N4521" i="4"/>
  <c r="N8639" i="4"/>
  <c r="N4731" i="4"/>
  <c r="N8373" i="4"/>
  <c r="N8891" i="4"/>
  <c r="N1599" i="4"/>
  <c r="N5080" i="4"/>
  <c r="N7884" i="4"/>
  <c r="N7427" i="4"/>
  <c r="N8242" i="4"/>
  <c r="N9892" i="4"/>
  <c r="N2794" i="4"/>
  <c r="N9901" i="4"/>
  <c r="N6955" i="4"/>
  <c r="N6296" i="4"/>
  <c r="N10060" i="4"/>
  <c r="N5570" i="4"/>
  <c r="N8985" i="4"/>
  <c r="N7154" i="4"/>
  <c r="N8529" i="4"/>
  <c r="N6421" i="4"/>
  <c r="N4570" i="4"/>
  <c r="N9317" i="4"/>
  <c r="N3568" i="4"/>
  <c r="N5421" i="4"/>
  <c r="N7220" i="4"/>
  <c r="N8252" i="4"/>
  <c r="N7360" i="4"/>
  <c r="N8405" i="4"/>
  <c r="N5023" i="4"/>
  <c r="N6578" i="4"/>
  <c r="N5803" i="4"/>
  <c r="N5944" i="4"/>
  <c r="N6478" i="4"/>
  <c r="N791" i="4"/>
  <c r="N8131" i="4"/>
  <c r="N6631" i="4"/>
  <c r="N2777" i="4"/>
  <c r="N4023" i="4"/>
  <c r="N6016" i="4"/>
  <c r="N8353" i="4"/>
  <c r="N3059" i="4"/>
  <c r="N7983" i="4"/>
  <c r="N8650" i="4"/>
  <c r="N6372" i="4"/>
  <c r="N3662" i="4"/>
  <c r="N7279" i="4"/>
  <c r="N10564" i="4"/>
  <c r="N6808" i="4"/>
  <c r="N5569" i="4"/>
  <c r="N8605" i="4"/>
  <c r="N10468" i="4"/>
  <c r="N4242" i="4"/>
  <c r="N7614" i="4"/>
  <c r="N4850" i="4"/>
  <c r="N9621" i="4"/>
  <c r="N6239" i="4"/>
  <c r="N7296" i="4"/>
  <c r="N5024" i="4"/>
  <c r="N7005" i="4"/>
  <c r="N3899" i="4"/>
  <c r="N7965" i="4"/>
  <c r="N1203" i="4"/>
  <c r="N4425" i="4"/>
  <c r="N10070" i="4"/>
  <c r="N3389" i="4"/>
  <c r="N6640" i="4"/>
  <c r="N7264" i="4"/>
  <c r="N4781" i="4"/>
  <c r="N4882" i="4"/>
  <c r="N9488" i="4"/>
  <c r="N10389" i="4"/>
  <c r="N6957" i="4"/>
  <c r="N7175" i="4"/>
  <c r="N5677" i="4"/>
  <c r="N7440" i="4"/>
  <c r="N7838" i="4"/>
  <c r="N3329" i="4"/>
  <c r="N5589" i="4"/>
  <c r="N867" i="4"/>
  <c r="N8988" i="4"/>
  <c r="N5350" i="4"/>
  <c r="N6875" i="4"/>
  <c r="N6307" i="4"/>
  <c r="N3857" i="4"/>
  <c r="N3295" i="4"/>
  <c r="N3967" i="4"/>
  <c r="N7893" i="4"/>
  <c r="N4381" i="4"/>
  <c r="N4189" i="4"/>
  <c r="N770" i="4"/>
  <c r="N6985" i="4"/>
  <c r="N4544" i="4"/>
  <c r="N5302" i="4"/>
  <c r="N10108" i="4"/>
  <c r="N6550" i="4"/>
  <c r="N6511" i="4"/>
  <c r="N7341" i="4"/>
  <c r="N8984" i="4"/>
  <c r="N7994" i="4"/>
  <c r="N10614" i="4"/>
  <c r="N6341" i="4"/>
  <c r="N6612" i="4"/>
  <c r="N4013" i="4"/>
  <c r="N7563" i="4"/>
  <c r="N7060" i="4"/>
  <c r="N9992" i="4"/>
  <c r="N10420" i="4"/>
  <c r="N6733" i="4"/>
  <c r="N7224" i="4"/>
  <c r="N4985" i="4"/>
  <c r="N5968" i="4"/>
  <c r="N3598" i="4"/>
  <c r="N8992" i="4"/>
  <c r="N6921" i="4"/>
  <c r="N6758" i="4"/>
  <c r="N5541" i="4"/>
  <c r="N5211" i="4"/>
  <c r="N10484" i="4"/>
  <c r="N6185" i="4"/>
  <c r="N3147" i="4"/>
  <c r="N7312" i="4"/>
  <c r="N3544" i="4"/>
  <c r="N4903" i="4"/>
  <c r="N3586" i="4"/>
  <c r="N10300" i="4"/>
  <c r="N3810" i="4"/>
  <c r="N6137" i="4"/>
  <c r="N5151" i="4"/>
  <c r="N7527" i="4"/>
  <c r="N2210" i="4"/>
  <c r="N5043" i="4"/>
  <c r="N4950" i="4"/>
  <c r="N1611" i="4"/>
  <c r="N3195" i="4"/>
  <c r="N5317" i="4"/>
  <c r="N4891" i="4"/>
  <c r="N2447" i="4"/>
  <c r="N8716" i="4"/>
  <c r="N7269" i="4"/>
  <c r="N4610" i="4"/>
  <c r="N3996" i="4"/>
  <c r="N10523" i="4"/>
  <c r="N3435" i="4"/>
  <c r="N4976" i="4"/>
  <c r="N6943" i="4"/>
  <c r="N9728" i="4"/>
  <c r="N5459" i="4"/>
  <c r="N8746" i="4"/>
  <c r="N2239" i="4"/>
  <c r="N9873" i="4"/>
  <c r="N6686" i="4"/>
  <c r="N2657" i="4"/>
  <c r="N4126" i="4"/>
  <c r="N6014" i="4"/>
  <c r="N4643" i="4"/>
  <c r="N5300" i="4"/>
  <c r="N8182" i="4"/>
  <c r="N4519" i="4"/>
  <c r="N7244" i="4"/>
  <c r="N5748" i="4"/>
  <c r="N5557" i="4"/>
  <c r="N3132" i="4"/>
  <c r="N4492" i="4"/>
  <c r="N4702" i="4"/>
  <c r="N7378" i="4"/>
  <c r="N2189" i="4"/>
  <c r="N4073" i="4"/>
  <c r="N6289" i="4"/>
  <c r="N6265" i="4"/>
  <c r="N5170" i="4"/>
  <c r="N5602" i="4"/>
  <c r="N7569" i="4"/>
  <c r="N1110" i="4"/>
  <c r="N5726" i="4"/>
  <c r="N582" i="4"/>
  <c r="N4990" i="4"/>
  <c r="N3262" i="4"/>
  <c r="N1745" i="4"/>
  <c r="N4289" i="4"/>
  <c r="N6750" i="4"/>
  <c r="N1406" i="4"/>
  <c r="N6317" i="4"/>
  <c r="N3448" i="4"/>
  <c r="N7701" i="4"/>
  <c r="N5359" i="4"/>
  <c r="N6419" i="4"/>
  <c r="N6818" i="4"/>
  <c r="N7803" i="4"/>
  <c r="N4766" i="4"/>
  <c r="N2346" i="4"/>
  <c r="N6093" i="4"/>
  <c r="N2085" i="4"/>
  <c r="N1691" i="4"/>
  <c r="N5656" i="4"/>
  <c r="N7313" i="4"/>
  <c r="N8262" i="4"/>
  <c r="N6201" i="4"/>
  <c r="N1683" i="4"/>
  <c r="N5432" i="4"/>
  <c r="N1326" i="4"/>
  <c r="N7329" i="4"/>
  <c r="N6932" i="4"/>
  <c r="N9348" i="4"/>
  <c r="N10426" i="4"/>
  <c r="N7758" i="4"/>
  <c r="N6348" i="4"/>
  <c r="N1577" i="4"/>
  <c r="N7283" i="4"/>
  <c r="N6351" i="4"/>
  <c r="N8607" i="4"/>
  <c r="N9769" i="4"/>
  <c r="N7986" i="4"/>
  <c r="N3663" i="4"/>
  <c r="N9536" i="4"/>
  <c r="N9624" i="4"/>
  <c r="N4006" i="4"/>
  <c r="N706" i="4"/>
  <c r="N9219" i="4"/>
  <c r="N9600" i="4"/>
  <c r="N5118" i="4"/>
  <c r="N10186" i="4"/>
  <c r="N4362" i="4"/>
  <c r="N5281" i="4"/>
  <c r="N6526" i="4"/>
  <c r="N4107" i="4"/>
  <c r="N3721" i="4"/>
  <c r="N8298" i="4"/>
  <c r="N8023" i="4"/>
  <c r="N2640" i="4"/>
  <c r="N4930" i="4"/>
  <c r="N4108" i="4"/>
  <c r="N5212" i="4"/>
  <c r="N5878" i="4"/>
  <c r="N7731" i="4"/>
  <c r="N6458" i="4"/>
  <c r="N5730" i="4"/>
  <c r="N5649" i="4"/>
  <c r="N7454" i="4"/>
  <c r="N5030" i="4"/>
  <c r="N7752" i="4"/>
  <c r="N7153" i="4"/>
  <c r="N5594" i="4"/>
  <c r="N4386" i="4"/>
  <c r="N5417" i="4"/>
  <c r="N9436" i="4"/>
  <c r="N8470" i="4"/>
  <c r="N5657" i="4"/>
  <c r="N4076" i="4"/>
  <c r="N4849" i="4"/>
  <c r="N277" i="4"/>
  <c r="N6220" i="4"/>
  <c r="N5539" i="4"/>
  <c r="N7973" i="4"/>
  <c r="N7072" i="4"/>
  <c r="N3877" i="4"/>
  <c r="N5744" i="4"/>
  <c r="N2093" i="4"/>
  <c r="N4799" i="4"/>
  <c r="N5889" i="4"/>
  <c r="N5443" i="4"/>
  <c r="N2650" i="4"/>
  <c r="N8423" i="4"/>
  <c r="N1067" i="4"/>
  <c r="N6352" i="4"/>
  <c r="N987" i="4"/>
  <c r="N8011" i="4"/>
  <c r="N6276" i="4"/>
  <c r="N7079" i="4"/>
  <c r="N8021" i="4"/>
  <c r="N816" i="4"/>
  <c r="N5380" i="4"/>
  <c r="N6273" i="4"/>
  <c r="N7030" i="4"/>
  <c r="N4149" i="4"/>
  <c r="N716" i="4"/>
  <c r="N5583" i="4"/>
  <c r="N7611" i="4"/>
  <c r="N9740" i="4"/>
  <c r="N8657" i="4"/>
  <c r="N6842" i="4"/>
  <c r="N5977" i="4"/>
  <c r="N4635" i="4"/>
  <c r="N5215" i="4"/>
  <c r="N3681" i="4"/>
  <c r="N1463" i="4"/>
  <c r="N6079" i="4"/>
  <c r="N6245" i="4"/>
  <c r="N8160" i="4"/>
  <c r="N3505" i="4"/>
  <c r="N5607" i="4"/>
  <c r="N5527" i="4"/>
  <c r="N6752" i="4"/>
  <c r="N5188" i="4"/>
  <c r="N6871" i="4"/>
  <c r="N622" i="4"/>
  <c r="N1424" i="4"/>
  <c r="N6383" i="4"/>
  <c r="N6593" i="4"/>
  <c r="N4953" i="4"/>
  <c r="N1587" i="4"/>
  <c r="N6215" i="4"/>
  <c r="N2796" i="4"/>
  <c r="N5654" i="4"/>
  <c r="N4807" i="4"/>
  <c r="N3065" i="4"/>
  <c r="N9920" i="4"/>
  <c r="N1269" i="4"/>
  <c r="N10041" i="4"/>
  <c r="N1327" i="4"/>
  <c r="N892" i="4"/>
  <c r="N5354" i="4"/>
  <c r="N7501" i="4"/>
  <c r="N6428" i="4"/>
  <c r="N6053" i="4"/>
  <c r="N4613" i="4"/>
  <c r="N4119" i="4"/>
  <c r="N5433" i="4"/>
  <c r="N5244" i="4"/>
  <c r="N3540" i="4"/>
  <c r="N1787" i="4"/>
  <c r="N3741" i="4"/>
  <c r="N6047" i="4"/>
  <c r="N7870" i="4"/>
  <c r="N7635" i="4"/>
  <c r="N4841" i="4"/>
  <c r="N9376" i="4"/>
  <c r="N5117" i="4"/>
  <c r="N7163" i="4"/>
  <c r="N6599" i="4"/>
  <c r="N7342" i="4"/>
  <c r="N8103" i="4"/>
  <c r="N10304" i="4"/>
  <c r="N5755" i="4"/>
  <c r="N5203" i="4"/>
  <c r="N8132" i="4"/>
  <c r="N4684" i="4"/>
  <c r="N8493" i="4"/>
  <c r="N6543" i="4"/>
  <c r="N8116" i="4"/>
  <c r="N3867" i="4"/>
  <c r="N6995" i="4"/>
  <c r="N8679" i="4"/>
  <c r="N9609" i="4"/>
  <c r="N10252" i="4"/>
  <c r="N2748" i="4"/>
  <c r="N6940" i="4"/>
  <c r="N8721" i="4"/>
  <c r="N6892" i="4"/>
  <c r="N6664" i="4"/>
  <c r="N2773" i="4"/>
  <c r="N6964" i="4"/>
  <c r="N5214" i="4"/>
  <c r="N1364" i="4"/>
  <c r="N1439" i="4"/>
  <c r="N4987" i="4"/>
  <c r="N7888" i="4"/>
  <c r="N9159" i="4"/>
  <c r="N5516" i="4"/>
  <c r="N3327" i="4"/>
  <c r="N5532" i="4"/>
  <c r="N6470" i="4"/>
  <c r="N9933" i="4"/>
  <c r="N5916" i="4"/>
  <c r="N5331" i="4"/>
  <c r="N9572" i="4"/>
  <c r="N5534" i="4"/>
  <c r="N8482" i="4"/>
  <c r="N10338" i="4"/>
  <c r="N4566" i="4"/>
  <c r="N8872" i="4"/>
  <c r="N4927" i="4"/>
  <c r="N8830" i="4"/>
  <c r="N1998" i="4"/>
  <c r="N4929" i="4"/>
  <c r="N6190" i="4"/>
  <c r="N9136" i="4"/>
  <c r="N3346" i="4"/>
  <c r="N4374" i="4"/>
  <c r="N9844" i="4"/>
  <c r="N5225" i="4"/>
  <c r="N4553" i="4"/>
  <c r="N6843" i="4"/>
  <c r="N5757" i="4"/>
  <c r="N5352" i="4"/>
  <c r="N3175" i="4"/>
  <c r="N4178" i="4"/>
  <c r="N2488" i="4"/>
  <c r="N6559" i="4"/>
  <c r="N7075" i="4"/>
  <c r="N7134" i="4"/>
  <c r="N2428" i="4"/>
  <c r="N5492" i="4"/>
  <c r="N3995" i="4"/>
  <c r="N3335" i="4"/>
  <c r="N2596" i="4"/>
  <c r="N3618" i="4"/>
  <c r="N1437" i="4"/>
  <c r="N1742" i="4"/>
  <c r="N8580" i="4"/>
  <c r="N9332" i="4"/>
  <c r="N6867" i="4"/>
  <c r="N2916" i="4"/>
  <c r="N8748" i="4"/>
  <c r="N6487" i="4"/>
  <c r="N4387" i="4"/>
  <c r="N2612" i="4"/>
  <c r="N8301" i="4"/>
  <c r="N1081" i="4"/>
  <c r="N2333" i="4"/>
  <c r="N1136" i="4"/>
  <c r="N6041" i="4"/>
  <c r="N7785" i="4"/>
  <c r="N7187" i="4"/>
  <c r="N5867" i="4"/>
  <c r="N7029" i="4"/>
  <c r="N8236" i="4"/>
  <c r="N5031" i="4"/>
  <c r="N5221" i="4"/>
  <c r="N7930" i="4"/>
  <c r="N4506" i="4"/>
  <c r="N5715" i="4"/>
  <c r="N6523" i="4"/>
  <c r="N3371" i="4"/>
  <c r="N7766" i="4"/>
  <c r="N6569" i="4"/>
  <c r="N1466" i="4"/>
  <c r="N7310" i="4"/>
  <c r="N9232" i="4"/>
  <c r="N7285" i="4"/>
  <c r="N8148" i="4"/>
  <c r="N3436" i="4"/>
  <c r="N7126" i="4"/>
  <c r="N7873" i="4"/>
  <c r="N8724" i="4"/>
  <c r="N8489" i="4"/>
  <c r="N7094" i="4"/>
  <c r="N3386" i="4"/>
  <c r="N1631" i="4"/>
  <c r="N4721" i="4"/>
  <c r="N8044" i="4"/>
  <c r="N6021" i="4"/>
  <c r="N6119" i="4"/>
  <c r="N5895" i="4"/>
  <c r="N6299" i="4"/>
  <c r="N8982" i="4"/>
  <c r="N2401" i="4"/>
  <c r="N818" i="4"/>
  <c r="N4292" i="4"/>
  <c r="N7164" i="4"/>
  <c r="N8487" i="4"/>
  <c r="N4832" i="4"/>
  <c r="N10442" i="4"/>
  <c r="N299" i="4"/>
  <c r="N7006" i="4"/>
  <c r="N7843" i="4"/>
  <c r="N6857" i="4"/>
  <c r="N5717" i="4"/>
  <c r="N4226" i="4"/>
  <c r="N7208" i="4"/>
  <c r="N7122" i="4"/>
  <c r="N737" i="4"/>
  <c r="N4658" i="4"/>
  <c r="N3185" i="4"/>
  <c r="N2820" i="4"/>
  <c r="N6672" i="4"/>
  <c r="N2853" i="4"/>
  <c r="N3111" i="4"/>
  <c r="N8741" i="4"/>
  <c r="N7297" i="4"/>
  <c r="N4111" i="4"/>
  <c r="N5181" i="4"/>
  <c r="N1826" i="4"/>
  <c r="N5801" i="4"/>
  <c r="N7366" i="4"/>
  <c r="N5638" i="4"/>
  <c r="N4760" i="4"/>
  <c r="N7016" i="4"/>
  <c r="N699" i="4"/>
  <c r="N3767" i="4"/>
  <c r="N10151" i="4"/>
  <c r="N7554" i="4"/>
  <c r="N7039" i="4"/>
  <c r="N6794" i="4"/>
  <c r="N4272" i="4"/>
  <c r="N8436" i="4"/>
  <c r="N2870" i="4"/>
  <c r="N5805" i="4"/>
  <c r="N5910" i="4"/>
  <c r="N6806" i="4"/>
  <c r="N5167" i="4"/>
  <c r="N7274" i="4"/>
  <c r="N4574" i="4"/>
  <c r="N7308" i="4"/>
  <c r="N3517" i="4"/>
  <c r="N5512" i="4"/>
  <c r="N2004" i="4"/>
  <c r="N9860" i="4"/>
  <c r="N3805" i="4"/>
  <c r="N4305" i="4"/>
  <c r="N5659" i="4"/>
  <c r="N6900" i="4"/>
  <c r="N3524" i="4"/>
  <c r="N9762" i="4"/>
  <c r="N6063" i="4"/>
  <c r="N5628" i="4"/>
  <c r="N702" i="4"/>
  <c r="N6879" i="4"/>
  <c r="N4928" i="4"/>
  <c r="N9789" i="4"/>
  <c r="N5179" i="4"/>
  <c r="N552" i="4"/>
  <c r="N5816" i="4"/>
  <c r="N6319" i="4"/>
  <c r="N6931" i="4"/>
  <c r="N5112" i="4"/>
  <c r="N7895" i="4"/>
  <c r="N8001" i="4"/>
  <c r="N4639" i="4"/>
  <c r="N7124" i="4"/>
  <c r="N5998" i="4"/>
  <c r="N3057" i="4"/>
  <c r="N10075" i="4"/>
  <c r="N5207" i="4"/>
  <c r="N8238" i="4"/>
  <c r="N6423" i="4"/>
  <c r="N6855" i="4"/>
  <c r="N5890" i="4"/>
  <c r="N10411" i="4"/>
  <c r="N6967" i="4"/>
  <c r="N3077" i="4"/>
  <c r="N6654" i="4"/>
  <c r="N1299" i="4"/>
  <c r="N7466" i="4"/>
  <c r="N6178" i="4"/>
  <c r="N6923" i="4"/>
  <c r="N9539" i="4"/>
  <c r="N7871" i="4"/>
  <c r="N5758" i="4"/>
  <c r="N4852" i="4"/>
  <c r="N6107" i="4"/>
  <c r="N5689" i="4"/>
  <c r="N6928" i="4"/>
  <c r="N4650" i="4"/>
  <c r="N5198" i="4"/>
  <c r="N4873" i="4"/>
  <c r="N9164" i="4"/>
  <c r="N9744" i="4"/>
  <c r="N5786" i="4"/>
  <c r="N1514" i="4"/>
  <c r="N3737" i="4"/>
  <c r="N3901" i="4"/>
  <c r="N5254" i="4"/>
  <c r="N5479" i="4"/>
  <c r="N7648" i="4"/>
  <c r="N5458" i="4"/>
  <c r="N5011" i="4"/>
  <c r="N2674" i="4"/>
  <c r="N4815" i="4"/>
  <c r="N6979" i="4"/>
  <c r="N4962" i="4"/>
  <c r="N5809" i="4"/>
  <c r="N6102" i="4"/>
  <c r="N2353" i="4"/>
  <c r="N4485" i="4"/>
  <c r="N6555" i="4"/>
  <c r="N5790" i="4"/>
  <c r="N8849" i="4"/>
  <c r="N6509" i="4"/>
  <c r="N4942" i="4"/>
  <c r="N2201" i="4"/>
  <c r="N1802" i="4"/>
  <c r="N7205" i="4"/>
  <c r="N5617" i="4"/>
  <c r="N2952" i="4"/>
  <c r="N5517" i="4"/>
  <c r="N4811" i="4"/>
  <c r="N6288" i="4"/>
  <c r="N3539" i="4"/>
  <c r="N7917" i="4"/>
  <c r="N344" i="4"/>
  <c r="N781" i="4"/>
  <c r="N5613" i="4"/>
  <c r="N7095" i="4"/>
  <c r="N8816" i="4"/>
  <c r="N7295" i="4"/>
  <c r="N6233" i="4"/>
  <c r="N4313" i="4"/>
  <c r="N8893" i="4"/>
  <c r="N7480" i="4"/>
  <c r="N5894" i="4"/>
  <c r="N4288" i="4"/>
  <c r="N7820" i="4"/>
  <c r="N8156" i="4"/>
  <c r="N1426" i="4"/>
  <c r="N3285" i="4"/>
  <c r="N8627" i="4"/>
  <c r="N3625" i="4"/>
  <c r="N4936" i="4"/>
  <c r="N7845" i="4"/>
  <c r="N8770" i="4"/>
  <c r="N7583" i="4"/>
  <c r="N7903" i="4"/>
  <c r="N5445" i="4"/>
  <c r="N3401" i="4"/>
  <c r="N8785" i="4"/>
  <c r="N6106" i="4"/>
  <c r="N5230" i="4"/>
  <c r="N5133" i="4"/>
  <c r="N5921" i="4"/>
  <c r="N2766" i="4"/>
  <c r="N4326" i="4"/>
  <c r="N9776" i="4"/>
  <c r="N6392" i="4"/>
  <c r="N8525" i="4"/>
  <c r="N4771" i="4"/>
  <c r="N10448" i="4"/>
  <c r="N7417" i="4"/>
  <c r="N5368" i="4"/>
  <c r="N5029" i="4"/>
  <c r="N6019" i="4"/>
  <c r="N6268" i="4"/>
  <c r="N7271" i="4"/>
  <c r="N8145" i="4"/>
  <c r="N7345" i="4"/>
  <c r="N428" i="4"/>
  <c r="N5146" i="4"/>
  <c r="N5325" i="4"/>
  <c r="N9141" i="4"/>
  <c r="N4317" i="4"/>
  <c r="N6777" i="4"/>
  <c r="N8690" i="4"/>
  <c r="N4017" i="4"/>
  <c r="N9393" i="4"/>
  <c r="N7607" i="4"/>
  <c r="N4427" i="4"/>
  <c r="N10016" i="4"/>
  <c r="N5637" i="4"/>
  <c r="N7031" i="4"/>
  <c r="N3961" i="4"/>
  <c r="N2865" i="4"/>
  <c r="N7413" i="4"/>
  <c r="N1721" i="4"/>
  <c r="N6926" i="4"/>
  <c r="N10079" i="4"/>
  <c r="N5383" i="4"/>
  <c r="N6685" i="4"/>
  <c r="N5068" i="4"/>
  <c r="N2849" i="4"/>
  <c r="N4880" i="4"/>
  <c r="N4963" i="4"/>
  <c r="N6785" i="4"/>
  <c r="N3748" i="4"/>
  <c r="N3585" i="4"/>
  <c r="N7226" i="4"/>
  <c r="N7455" i="4"/>
  <c r="N7949" i="4"/>
  <c r="N6064" i="4"/>
  <c r="N1926" i="4"/>
  <c r="N2903" i="4"/>
  <c r="N6001" i="4"/>
  <c r="N7431" i="4"/>
  <c r="N7783" i="4"/>
  <c r="N6515" i="4"/>
  <c r="N1379" i="4"/>
  <c r="N7020" i="4"/>
  <c r="N7138" i="4"/>
  <c r="N8342" i="4"/>
  <c r="N5572" i="4"/>
  <c r="N5849" i="4"/>
  <c r="N7429" i="4"/>
  <c r="N5397" i="4"/>
  <c r="N4472" i="4"/>
  <c r="N2451" i="4"/>
  <c r="N454" i="4"/>
  <c r="N6919" i="4"/>
  <c r="N7450" i="4"/>
  <c r="N5108" i="4"/>
  <c r="N1519" i="4"/>
  <c r="N7051" i="4"/>
  <c r="N4154" i="4"/>
  <c r="N5683" i="4"/>
  <c r="N4528" i="4"/>
  <c r="N3483" i="4"/>
  <c r="N4592" i="4"/>
  <c r="N6343" i="4"/>
  <c r="N5822" i="4"/>
  <c r="N1333" i="4"/>
  <c r="N550" i="4"/>
  <c r="N7509" i="4"/>
  <c r="N8365" i="4"/>
  <c r="N8554" i="4"/>
  <c r="N5007" i="4"/>
  <c r="N5379" i="4"/>
  <c r="N7515" i="4"/>
  <c r="N6510" i="4"/>
  <c r="N4966" i="4"/>
  <c r="N6635" i="4"/>
  <c r="N4254" i="4"/>
  <c r="N1154" i="4"/>
  <c r="N4413" i="4"/>
  <c r="N9152" i="4"/>
  <c r="N6886" i="4"/>
  <c r="N3600" i="4"/>
  <c r="N5842" i="4"/>
  <c r="N8277" i="4"/>
  <c r="N184" i="4"/>
  <c r="N4131" i="4"/>
  <c r="N3361" i="4"/>
  <c r="N6004" i="4"/>
  <c r="N1966" i="4"/>
  <c r="N2730" i="4"/>
  <c r="N7034" i="4"/>
  <c r="N6776" i="4"/>
  <c r="N5104" i="4"/>
  <c r="N5290" i="4"/>
  <c r="N4455" i="4"/>
  <c r="N3736" i="4"/>
  <c r="N7700" i="4"/>
  <c r="N6852" i="4"/>
  <c r="N9083" i="4"/>
  <c r="N3081" i="4"/>
  <c r="N8027" i="4"/>
  <c r="N6393" i="4"/>
  <c r="N5900" i="4"/>
  <c r="N10007" i="4"/>
  <c r="N7747" i="4"/>
  <c r="N6084" i="4"/>
  <c r="N6218" i="4"/>
  <c r="N7575" i="4"/>
  <c r="N3840" i="4"/>
  <c r="N8579" i="4"/>
  <c r="N8993" i="4"/>
  <c r="N9321" i="4"/>
  <c r="N6329" i="4"/>
  <c r="N7819" i="4"/>
  <c r="N9763" i="4"/>
  <c r="N2015" i="4"/>
  <c r="N5165" i="4"/>
  <c r="N3757" i="4"/>
  <c r="N8602" i="4"/>
  <c r="N6263" i="4"/>
  <c r="N7372" i="4"/>
  <c r="N5360" i="4"/>
  <c r="N6386" i="4"/>
  <c r="N8135" i="4"/>
  <c r="N2732" i="4"/>
  <c r="N5824" i="4"/>
  <c r="N7131" i="4"/>
  <c r="N4947" i="4"/>
  <c r="N10172" i="4"/>
  <c r="N5277" i="4"/>
  <c r="N685" i="4"/>
  <c r="N6915" i="4"/>
  <c r="N6537" i="4"/>
  <c r="N6614" i="4"/>
  <c r="N4478" i="4"/>
  <c r="N1592" i="4"/>
  <c r="N7910" i="4"/>
  <c r="N7858" i="4"/>
  <c r="N5251" i="4"/>
  <c r="N7222" i="4"/>
  <c r="N1782" i="4"/>
  <c r="N5865" i="4"/>
  <c r="N7841" i="4"/>
  <c r="N5102" i="4"/>
  <c r="N8351" i="4"/>
  <c r="N7258" i="4"/>
  <c r="N5595" i="4"/>
  <c r="N5086" i="4"/>
  <c r="N429" i="4"/>
  <c r="N8061" i="4"/>
  <c r="N592" i="4"/>
  <c r="N6597" i="4"/>
  <c r="N5934" i="4"/>
  <c r="N8392" i="4"/>
  <c r="N4410" i="4"/>
  <c r="N2377" i="4"/>
  <c r="N5072" i="4"/>
  <c r="N7547" i="4"/>
  <c r="N690" i="4"/>
  <c r="N8837" i="4"/>
  <c r="N5850" i="4"/>
  <c r="N6669" i="4"/>
  <c r="N7114" i="4"/>
  <c r="N380" i="4"/>
  <c r="N6687" i="4"/>
  <c r="N6706" i="4"/>
  <c r="N6613" i="4"/>
  <c r="N4221" i="4"/>
  <c r="N1071" i="4"/>
  <c r="N5619" i="4"/>
  <c r="N5499" i="4"/>
  <c r="N3033" i="4"/>
  <c r="N5206" i="4"/>
  <c r="N1003" i="4"/>
  <c r="N6584" i="4"/>
  <c r="N4201" i="4"/>
  <c r="N7415" i="4"/>
  <c r="N5434" i="4"/>
  <c r="N395" i="4"/>
  <c r="N6235" i="4"/>
  <c r="N3895" i="4"/>
  <c r="N3878" i="4"/>
  <c r="N4710" i="4"/>
  <c r="N6315" i="4"/>
  <c r="N4744" i="4"/>
  <c r="N4083" i="4"/>
  <c r="N3354" i="4"/>
  <c r="N5092" i="4"/>
  <c r="N8673" i="4"/>
  <c r="N6437" i="4"/>
  <c r="N9465" i="4"/>
  <c r="N10456" i="4"/>
  <c r="N2968" i="4"/>
  <c r="N5240" i="4"/>
  <c r="N5947" i="4"/>
  <c r="N8519" i="4"/>
  <c r="N5976" i="4"/>
  <c r="N5580" i="4"/>
  <c r="N1806" i="4"/>
  <c r="N8735" i="4"/>
  <c r="N4476" i="4"/>
  <c r="N7172" i="4"/>
  <c r="N5648" i="4"/>
  <c r="N3241" i="4"/>
  <c r="N3697" i="4"/>
  <c r="N4334" i="4"/>
  <c r="N6646" i="4"/>
  <c r="N4746" i="4"/>
  <c r="N3314" i="4"/>
  <c r="N7495" i="4"/>
  <c r="N5332" i="4"/>
  <c r="N8189" i="4"/>
  <c r="N4467" i="4"/>
  <c r="N6476" i="4"/>
  <c r="N3999" i="4"/>
  <c r="N5597" i="4"/>
  <c r="N5568" i="4"/>
  <c r="N8616" i="4"/>
  <c r="N10393" i="4"/>
  <c r="N6368" i="4"/>
  <c r="N7759" i="4"/>
  <c r="N7037" i="4"/>
  <c r="N3307" i="4"/>
  <c r="N4809" i="4"/>
  <c r="N8380" i="4"/>
  <c r="N8062" i="4"/>
  <c r="N5355" i="4"/>
  <c r="N6101" i="4"/>
  <c r="N9687" i="4"/>
  <c r="N6171" i="4"/>
  <c r="N3630" i="4"/>
  <c r="N5019" i="4"/>
  <c r="N6709" i="4"/>
  <c r="N2702" i="4"/>
  <c r="N6648" i="4"/>
  <c r="N4940" i="4"/>
  <c r="N3570" i="4"/>
  <c r="N5074" i="4"/>
  <c r="N5913" i="4"/>
  <c r="N6320" i="4"/>
  <c r="N7956" i="4"/>
  <c r="N4780" i="4"/>
  <c r="N6226" i="4"/>
  <c r="N5369" i="4"/>
  <c r="N4919" i="4"/>
  <c r="N9380" i="4"/>
  <c r="N4735" i="4"/>
  <c r="N9416" i="4"/>
  <c r="N7225" i="4"/>
  <c r="N7410" i="4"/>
  <c r="N5847" i="4"/>
  <c r="N9496" i="4"/>
  <c r="N10139" i="4"/>
  <c r="N6736" i="4"/>
  <c r="N6197" i="4"/>
  <c r="N8406" i="4"/>
  <c r="N8000" i="4"/>
  <c r="N6909" i="4"/>
  <c r="N5605" i="4"/>
  <c r="N8792" i="4"/>
  <c r="N2628" i="4"/>
  <c r="N3595" i="4"/>
  <c r="N1739" i="4"/>
  <c r="N5164" i="4"/>
  <c r="N9610" i="4"/>
  <c r="N5480" i="4"/>
  <c r="N3194" i="4"/>
  <c r="N9820" i="4"/>
  <c r="N3698" i="4"/>
  <c r="N5881" i="4"/>
  <c r="N5055" i="4"/>
  <c r="N6451" i="4"/>
  <c r="N9279" i="4"/>
  <c r="N6532" i="4"/>
  <c r="N616" i="4"/>
  <c r="N7255" i="4"/>
  <c r="N5983" i="4"/>
  <c r="N8565" i="4"/>
  <c r="N9500" i="4"/>
  <c r="N6017" i="4"/>
  <c r="N6707" i="4"/>
  <c r="N5394" i="4"/>
  <c r="N7593" i="4"/>
  <c r="N5909" i="4"/>
  <c r="N2125" i="4"/>
  <c r="N888" i="4"/>
  <c r="N3992" i="4"/>
  <c r="N5563" i="4"/>
  <c r="N7776" i="4"/>
  <c r="N6104" i="4"/>
  <c r="N6512" i="4"/>
  <c r="N4753" i="4"/>
  <c r="N4738" i="4"/>
  <c r="N3333" i="4"/>
  <c r="N6562" i="4"/>
  <c r="N5494" i="4"/>
  <c r="N4439" i="4"/>
  <c r="N2083" i="4"/>
  <c r="N5425" i="4"/>
  <c r="N6207" i="4"/>
  <c r="N9966" i="4"/>
  <c r="N6999" i="4"/>
  <c r="N5737" i="4"/>
  <c r="N7248" i="4"/>
  <c r="N5323" i="4"/>
  <c r="N8205" i="4"/>
  <c r="N4125" i="4"/>
  <c r="N8790" i="4"/>
  <c r="N917" i="4"/>
  <c r="N3717" i="4"/>
  <c r="N6024" i="4"/>
  <c r="N6689" i="4"/>
  <c r="N2417" i="4"/>
  <c r="N5028" i="4"/>
  <c r="N8086" i="4"/>
  <c r="N8009" i="4"/>
  <c r="N6252" i="4"/>
  <c r="N6633" i="4"/>
  <c r="N4022" i="4"/>
  <c r="N6291" i="4"/>
  <c r="N5856" i="4"/>
  <c r="N8903" i="4"/>
  <c r="N2312" i="4"/>
  <c r="N3402" i="4"/>
  <c r="N8127" i="4"/>
  <c r="N5438" i="4"/>
  <c r="N5734" i="4"/>
  <c r="N8343" i="4"/>
  <c r="N9308" i="4"/>
  <c r="N6636" i="4"/>
  <c r="N9108" i="4"/>
  <c r="N7057" i="4"/>
  <c r="N7511" i="4"/>
  <c r="N5939" i="4"/>
  <c r="N1160" i="4"/>
  <c r="N8810" i="4"/>
  <c r="N6082" i="4"/>
  <c r="N6241" i="4"/>
  <c r="N8583" i="4"/>
  <c r="N3218" i="4"/>
  <c r="N4575" i="4"/>
  <c r="N6417" i="4"/>
  <c r="N6628" i="4"/>
  <c r="N7430" i="4"/>
  <c r="N4479" i="4"/>
  <c r="N6972" i="4"/>
  <c r="N2362" i="4"/>
  <c r="N7194" i="4"/>
  <c r="N5948" i="4"/>
  <c r="N7428" i="4"/>
  <c r="N3538" i="4"/>
  <c r="N1467" i="4"/>
  <c r="N4287" i="4"/>
  <c r="N5710" i="4"/>
  <c r="N1239" i="4"/>
  <c r="N5708" i="4"/>
  <c r="N5609" i="4"/>
  <c r="N6715" i="4"/>
  <c r="N9664" i="4"/>
  <c r="N4373" i="4"/>
  <c r="N5372" i="4"/>
  <c r="N10528" i="4"/>
  <c r="N4989" i="4"/>
  <c r="N6397" i="4"/>
  <c r="N2183" i="4"/>
  <c r="N7168" i="4"/>
  <c r="N5496" i="4"/>
  <c r="N304" i="4"/>
  <c r="N7706" i="4"/>
  <c r="N6212" i="4"/>
  <c r="N8496" i="4"/>
  <c r="N4524" i="4"/>
  <c r="N8092" i="4"/>
  <c r="N5762" i="4"/>
  <c r="N4520" i="4"/>
  <c r="N5716" i="4"/>
  <c r="N6278" i="4"/>
  <c r="N5483" i="4"/>
  <c r="N5388" i="4"/>
  <c r="N6452" i="4"/>
  <c r="N6804" i="4"/>
  <c r="N6409" i="4"/>
  <c r="N3246" i="4"/>
  <c r="N9560" i="4"/>
  <c r="N4621" i="4"/>
  <c r="N5901" i="4"/>
  <c r="N5150" i="4"/>
  <c r="N8943" i="4"/>
  <c r="N6007" i="4"/>
  <c r="N5059" i="4"/>
  <c r="N620" i="4"/>
  <c r="N2814" i="4"/>
  <c r="N4726" i="4"/>
  <c r="N9647" i="4"/>
  <c r="N7678" i="4"/>
  <c r="N5883" i="4"/>
  <c r="N5071" i="4"/>
  <c r="N3352" i="4"/>
  <c r="N4687" i="4"/>
  <c r="N5559" i="4"/>
  <c r="N6649" i="4"/>
  <c r="N6260" i="4"/>
  <c r="N3442" i="4"/>
  <c r="N8316" i="4"/>
  <c r="N6591" i="4"/>
  <c r="N4565" i="4"/>
  <c r="N7867" i="4"/>
  <c r="N4904" i="4"/>
  <c r="N5103" i="4"/>
  <c r="N7167" i="4"/>
  <c r="N4971" i="4"/>
  <c r="N4774" i="4"/>
  <c r="N3039" i="4"/>
  <c r="N1449" i="4"/>
  <c r="N5898" i="4"/>
  <c r="N4510" i="4"/>
  <c r="N3729" i="4"/>
  <c r="N7183" i="4"/>
  <c r="N4378" i="4"/>
  <c r="N8976" i="4"/>
  <c r="N4192" i="4"/>
  <c r="N7655" i="4"/>
  <c r="N7141" i="4"/>
  <c r="N6534" i="4"/>
  <c r="N3116" i="4"/>
  <c r="N5740" i="4"/>
  <c r="N6501" i="4"/>
  <c r="N4948" i="4"/>
  <c r="N7230" i="4"/>
  <c r="N3929" i="4"/>
  <c r="N9403" i="4"/>
  <c r="N5472" i="4"/>
  <c r="N5938" i="4"/>
  <c r="N3714" i="4"/>
  <c r="N6831" i="4"/>
  <c r="N2475" i="4"/>
  <c r="N7557" i="4"/>
  <c r="N7371" i="4"/>
  <c r="N6790" i="4"/>
  <c r="N1278" i="4"/>
  <c r="N863" i="4"/>
  <c r="N5105" i="4"/>
  <c r="N6163" i="4"/>
  <c r="N7137" i="4"/>
  <c r="N8846" i="4"/>
  <c r="N3923" i="4"/>
  <c r="N4722" i="4"/>
  <c r="N7067" i="4"/>
  <c r="N2815" i="4"/>
  <c r="N6110" i="4"/>
  <c r="N4739" i="4"/>
  <c r="N6189" i="4"/>
  <c r="N5287" i="4"/>
  <c r="N4409" i="4"/>
  <c r="N8129" i="4"/>
  <c r="N289" i="4"/>
  <c r="N874" i="4"/>
  <c r="N9019" i="4"/>
  <c r="N6020" i="4"/>
  <c r="N2892" i="4"/>
  <c r="N7463" i="4"/>
  <c r="N3046" i="4"/>
  <c r="N9914" i="4"/>
  <c r="N3040" i="4"/>
  <c r="N4102" i="4"/>
  <c r="N6430" i="4"/>
  <c r="N5529" i="4"/>
  <c r="N7636" i="4"/>
  <c r="N1392" i="4"/>
  <c r="N156" i="4"/>
  <c r="N9015" i="4"/>
  <c r="N3274" i="4"/>
  <c r="N7779" i="4"/>
  <c r="N4723" i="4"/>
  <c r="N9071" i="4"/>
  <c r="N6897" i="4"/>
  <c r="N9069" i="4"/>
  <c r="N5503" i="4"/>
  <c r="N4308" i="4"/>
  <c r="N4932" i="4"/>
  <c r="N7482" i="4"/>
  <c r="N6572" i="4"/>
  <c r="N6072" i="4"/>
  <c r="N4617" i="4"/>
  <c r="N6625" i="4"/>
  <c r="N4701" i="4"/>
  <c r="N8278" i="4"/>
  <c r="N2188" i="4"/>
  <c r="N3795" i="4"/>
  <c r="N6139" i="4"/>
  <c r="N5371" i="4"/>
  <c r="N4421" i="4"/>
  <c r="N4393" i="4"/>
  <c r="N2961" i="4"/>
  <c r="N4419" i="4"/>
  <c r="N7009" i="4"/>
  <c r="N4915" i="4"/>
  <c r="N1830" i="4"/>
  <c r="N5130" i="4"/>
  <c r="N7825" i="4"/>
  <c r="N4601" i="4"/>
  <c r="N7498" i="4"/>
  <c r="N2476" i="4"/>
  <c r="N2592" i="4"/>
  <c r="N6703" i="4"/>
  <c r="N3207" i="4"/>
  <c r="N8782" i="4"/>
  <c r="N7457" i="4"/>
  <c r="N7615" i="4"/>
  <c r="N7143" i="4"/>
  <c r="N2458" i="4"/>
  <c r="N5456" i="4"/>
  <c r="N4086" i="4"/>
  <c r="N9010" i="4"/>
  <c r="N9935" i="4"/>
  <c r="N4458" i="4"/>
  <c r="N6456" i="4"/>
  <c r="N8157" i="4"/>
  <c r="N8217" i="4"/>
  <c r="N8844" i="4"/>
  <c r="N3432" i="4"/>
  <c r="N6183" i="4"/>
  <c r="N4360" i="4"/>
  <c r="N5606" i="4"/>
  <c r="N7145" i="4"/>
  <c r="N1025" i="4"/>
  <c r="N10516" i="4"/>
  <c r="N4401" i="4"/>
  <c r="N8801" i="4"/>
  <c r="N8625" i="4"/>
  <c r="N5319" i="4"/>
  <c r="N5770" i="4"/>
  <c r="N2320" i="4"/>
  <c r="N8095" i="4"/>
  <c r="N4754" i="4"/>
  <c r="N7512" i="4"/>
  <c r="N5846" i="4"/>
  <c r="N5420" i="4"/>
  <c r="N6395" i="4"/>
  <c r="N5020" i="4"/>
  <c r="N6410" i="4"/>
  <c r="N6903" i="4"/>
  <c r="N6304" i="4"/>
  <c r="N1832" i="4"/>
  <c r="N4110" i="4"/>
  <c r="N8326" i="4"/>
  <c r="N4858" i="4"/>
  <c r="N5686" i="4"/>
  <c r="N7647" i="4"/>
  <c r="N7503" i="4"/>
  <c r="N2958" i="4"/>
  <c r="N7162" i="4"/>
  <c r="N4345" i="4"/>
  <c r="N8322" i="4"/>
  <c r="N6881" i="4"/>
  <c r="N4576" i="4"/>
  <c r="N8818" i="4"/>
  <c r="N8364" i="4"/>
  <c r="N10223" i="4"/>
  <c r="N3490" i="4"/>
  <c r="N8007" i="4"/>
  <c r="N3892" i="4"/>
  <c r="N5107" i="4"/>
  <c r="N5832" i="4"/>
  <c r="N4688" i="4"/>
  <c r="N6670" i="4"/>
  <c r="N5817" i="4"/>
  <c r="N2691" i="4"/>
  <c r="N3270" i="4"/>
  <c r="N6169" i="4"/>
  <c r="N5497" i="4"/>
  <c r="N7316" i="4"/>
  <c r="N4747" i="4"/>
  <c r="N7400" i="4"/>
  <c r="N1156" i="4"/>
  <c r="N7414" i="4"/>
  <c r="N9452" i="4"/>
  <c r="N2384" i="4"/>
  <c r="N49" i="4"/>
  <c r="N5868" i="4"/>
  <c r="N1020" i="4"/>
  <c r="N6850" i="4"/>
  <c r="N5000" i="4"/>
  <c r="N6088" i="4"/>
  <c r="N7349" i="4"/>
  <c r="N8067" i="4"/>
  <c r="N8906" i="4"/>
  <c r="N4453" i="4"/>
  <c r="N4012" i="4"/>
  <c r="N3979" i="4"/>
  <c r="N6466" i="4"/>
  <c r="N5067" i="4"/>
  <c r="N2265" i="4"/>
  <c r="N4590" i="4"/>
  <c r="N6325" i="4"/>
  <c r="N3750" i="4"/>
  <c r="N3783" i="4"/>
  <c r="N4258" i="4"/>
  <c r="N8511" i="4"/>
  <c r="N5521" i="4"/>
  <c r="N7598" i="4"/>
  <c r="N4768" i="4"/>
  <c r="N8676" i="4"/>
  <c r="N4089" i="4"/>
  <c r="N7954" i="4"/>
  <c r="N2718" i="4"/>
  <c r="N8694" i="4"/>
  <c r="N5695" i="4"/>
  <c r="N4174" i="4"/>
  <c r="N5739" i="4"/>
  <c r="N5257" i="4"/>
  <c r="N6120" i="4"/>
  <c r="N6917" i="4"/>
  <c r="N2669" i="4"/>
  <c r="N5109" i="4"/>
  <c r="N4626" i="4"/>
  <c r="N4670" i="4"/>
  <c r="N7519" i="4"/>
  <c r="N5009" i="4"/>
  <c r="N5761" i="4"/>
  <c r="N5724" i="4"/>
  <c r="N8534" i="4"/>
  <c r="N4412" i="4"/>
  <c r="N4205" i="4"/>
  <c r="N4818" i="4"/>
  <c r="N5819" i="4"/>
  <c r="N5848" i="4"/>
  <c r="N8123" i="4"/>
  <c r="N7546" i="4"/>
  <c r="N7531" i="4"/>
  <c r="N7076" i="4"/>
  <c r="N6884" i="4"/>
  <c r="N5429" i="4"/>
  <c r="N6345" i="4"/>
  <c r="N5042" i="4"/>
  <c r="N5473" i="4"/>
  <c r="N9584" i="4"/>
  <c r="N1976" i="4"/>
  <c r="N4773" i="4"/>
  <c r="N7382" i="4"/>
  <c r="N4091" i="4"/>
  <c r="N8508" i="4"/>
  <c r="N9984" i="4"/>
  <c r="N6182" i="4"/>
  <c r="N3669" i="4"/>
  <c r="N6971" i="4"/>
  <c r="N166" i="4"/>
  <c r="N2410" i="4"/>
  <c r="N7445" i="4"/>
  <c r="N1404" i="4"/>
  <c r="N9050" i="4"/>
  <c r="N5168" i="4"/>
  <c r="N5558" i="4"/>
  <c r="N6200" i="4"/>
  <c r="N3123" i="4"/>
  <c r="N6253" i="4"/>
  <c r="N5242" i="4"/>
  <c r="N4516" i="4"/>
  <c r="N321" i="4"/>
  <c r="N6161" i="4"/>
  <c r="N5363" i="4"/>
  <c r="N7538" i="4"/>
  <c r="N6411" i="4"/>
  <c r="N9005" i="4"/>
  <c r="N3061" i="4"/>
  <c r="N3917" i="4"/>
  <c r="N5632" i="4"/>
  <c r="N3640" i="4"/>
  <c r="N7666" i="4"/>
  <c r="N2158" i="4"/>
  <c r="N10096" i="4"/>
  <c r="N2866" i="4"/>
  <c r="N2824" i="4"/>
  <c r="N5402" i="4"/>
  <c r="N5141" i="4"/>
  <c r="N5263" i="4"/>
  <c r="N7921" i="4"/>
  <c r="N6349" i="4"/>
  <c r="N1064" i="4"/>
  <c r="N5136" i="4"/>
  <c r="N4004" i="4"/>
  <c r="N5122" i="4"/>
  <c r="N4058" i="4"/>
  <c r="N3976" i="4"/>
  <c r="N5361" i="4"/>
  <c r="N5611" i="4"/>
  <c r="N3629" i="4"/>
  <c r="N7077" i="4"/>
  <c r="N7265" i="4"/>
  <c r="N5815" i="4"/>
  <c r="N7199" i="4"/>
  <c r="N7571" i="4"/>
  <c r="N6247" i="4"/>
  <c r="N6399" i="4"/>
  <c r="N7096" i="4"/>
  <c r="N3041" i="4"/>
  <c r="N1645" i="4"/>
  <c r="N3731" i="4"/>
  <c r="N3153" i="4"/>
  <c r="N5518" i="4"/>
  <c r="N5515" i="4"/>
  <c r="N8568" i="4"/>
  <c r="N3915" i="4"/>
  <c r="N7211" i="4"/>
  <c r="N6970" i="4"/>
  <c r="N5401" i="4"/>
  <c r="N4157" i="4"/>
  <c r="N5736" i="4"/>
  <c r="N5899" i="4"/>
  <c r="N2791" i="4"/>
  <c r="N4038" i="4"/>
  <c r="N6538" i="4"/>
  <c r="N7681" i="4"/>
  <c r="N3298" i="4"/>
  <c r="N4864" i="4"/>
  <c r="N5777" i="4"/>
  <c r="N5917" i="4"/>
  <c r="N1628" i="4"/>
  <c r="N6650" i="4"/>
  <c r="N4487" i="4"/>
  <c r="N7854" i="4"/>
  <c r="N7626" i="4"/>
  <c r="N6568" i="4"/>
  <c r="N3184" i="4"/>
  <c r="N7150" i="4"/>
  <c r="N3509" i="4"/>
  <c r="N4817" i="4"/>
  <c r="N3230" i="4"/>
  <c r="N6753" i="4"/>
  <c r="N9167" i="4"/>
  <c r="N5887" i="4"/>
  <c r="N2613" i="4"/>
  <c r="N5813" i="4"/>
  <c r="N5006" i="4"/>
  <c r="N34" i="4"/>
  <c r="N4666" i="4"/>
  <c r="N6214" i="4"/>
  <c r="N9268" i="4"/>
  <c r="N8081" i="4"/>
  <c r="N7555" i="4"/>
  <c r="N5644" i="4"/>
  <c r="N6405" i="4"/>
  <c r="N3334" i="4"/>
  <c r="N5127" i="4"/>
  <c r="N3624" i="4"/>
  <c r="N6600" i="4"/>
  <c r="N5070" i="4"/>
  <c r="N2300" i="4"/>
  <c r="N9135" i="4"/>
  <c r="N6313" i="4"/>
  <c r="N1393" i="4"/>
  <c r="N7081" i="4"/>
  <c r="N8268" i="4"/>
  <c r="N5565" i="4"/>
  <c r="N6698" i="4"/>
  <c r="N10036" i="4"/>
  <c r="N8274" i="4"/>
  <c r="N6621" i="4"/>
  <c r="N5866" i="4"/>
  <c r="N4810" i="4"/>
  <c r="N992" i="4"/>
  <c r="N3613" i="4"/>
  <c r="N7099" i="4"/>
  <c r="N5620" i="4"/>
  <c r="N6160" i="4"/>
  <c r="N7323" i="4"/>
  <c r="N5088" i="4"/>
  <c r="N7441" i="4"/>
  <c r="N4784" i="4"/>
  <c r="N7166" i="4"/>
  <c r="N5113" i="4"/>
  <c r="N2298" i="4"/>
  <c r="N7714" i="4"/>
  <c r="N4135" i="4"/>
  <c r="N7623" i="4"/>
  <c r="N2030" i="4"/>
  <c r="N6665" i="4"/>
  <c r="N4260" i="4"/>
  <c r="N2688" i="4"/>
  <c r="N8661" i="4"/>
  <c r="N4980" i="4"/>
  <c r="N4043" i="4"/>
  <c r="N6692" i="4"/>
  <c r="N5732" i="4"/>
  <c r="N6862" i="4"/>
  <c r="N4465" i="4"/>
  <c r="N7741" i="4"/>
  <c r="N2121" i="4"/>
  <c r="N5312" i="4"/>
  <c r="N5510" i="4"/>
  <c r="N5550" i="4"/>
  <c r="N4488" i="4"/>
  <c r="N5959" i="4"/>
  <c r="N6167" i="4"/>
  <c r="N4088" i="4"/>
  <c r="N5041" i="4"/>
  <c r="N9030" i="4"/>
  <c r="N8841" i="4"/>
  <c r="N5769" i="4"/>
  <c r="N6723" i="4"/>
  <c r="N6554" i="4"/>
  <c r="N4143" i="4"/>
  <c r="N6949" i="4"/>
  <c r="N7053" i="4"/>
  <c r="N5884" i="4"/>
  <c r="N2807" i="4"/>
  <c r="N5272" i="4"/>
  <c r="N2532" i="4"/>
  <c r="N2665" i="4"/>
  <c r="N1107" i="4"/>
  <c r="N4333" i="4"/>
  <c r="N3658" i="4"/>
  <c r="N2284" i="4"/>
  <c r="N5470" i="4"/>
  <c r="N107" i="4"/>
  <c r="N5960" i="4"/>
  <c r="N7192" i="4"/>
  <c r="N4806" i="4"/>
  <c r="N4376" i="4"/>
  <c r="N7642" i="4"/>
  <c r="N9068" i="4"/>
  <c r="N8920" i="4"/>
  <c r="N7259" i="4"/>
  <c r="N3118" i="4"/>
  <c r="N7935" i="4"/>
  <c r="N5612" i="4"/>
  <c r="N3337" i="4"/>
  <c r="N416" i="4"/>
  <c r="N7757" i="4"/>
  <c r="N5428" i="4"/>
  <c r="N2850" i="4"/>
  <c r="N4741" i="4"/>
  <c r="N5173" i="4"/>
  <c r="N6548" i="4"/>
  <c r="N5596" i="4"/>
  <c r="N7212" i="4"/>
  <c r="N5217" i="4"/>
  <c r="N10031" i="4"/>
  <c r="N4234" i="4"/>
  <c r="N4114" i="4"/>
  <c r="N6874" i="4"/>
  <c r="N5633" i="4"/>
  <c r="N4902" i="4"/>
  <c r="N6123" i="4"/>
  <c r="N8491" i="4"/>
  <c r="N1472" i="4"/>
  <c r="N390" i="4"/>
  <c r="N7146" i="4"/>
  <c r="N5759" i="4"/>
  <c r="N4269" i="4"/>
  <c r="N4244" i="4"/>
  <c r="N4347" i="4"/>
  <c r="N6820" i="4"/>
  <c r="N6893" i="4"/>
  <c r="N2003" i="4"/>
  <c r="N6219" i="4"/>
  <c r="N465" i="4"/>
  <c r="N8055" i="4"/>
  <c r="N4855" i="4"/>
  <c r="N4539" i="4"/>
  <c r="N3031" i="4"/>
  <c r="N7028" i="4"/>
  <c r="N8480" i="4"/>
  <c r="N5094" i="4"/>
  <c r="N9251" i="4"/>
  <c r="N2932" i="4"/>
  <c r="N2230" i="4"/>
  <c r="N5885" i="4"/>
  <c r="N2809" i="4"/>
  <c r="N6891" i="4"/>
  <c r="N7101" i="4"/>
  <c r="N5391" i="4"/>
  <c r="N6944" i="4"/>
  <c r="N6191" i="4"/>
  <c r="N5599" i="4"/>
  <c r="N2281" i="4"/>
  <c r="N4542" i="4"/>
  <c r="N7693" i="4"/>
  <c r="N6058" i="4"/>
  <c r="N4724" i="4"/>
  <c r="N4594" i="4"/>
  <c r="N5233" i="4"/>
  <c r="N5321" i="4"/>
  <c r="N4543" i="4"/>
  <c r="N3011" i="4"/>
  <c r="N2684" i="4"/>
  <c r="N6743" i="4"/>
  <c r="N3818" i="4"/>
  <c r="N4341" i="4"/>
  <c r="N6627" i="4"/>
  <c r="N7751" i="4"/>
  <c r="N4545" i="4"/>
  <c r="N3213" i="4"/>
  <c r="N6802" i="4"/>
  <c r="N7424" i="4"/>
  <c r="N6489" i="4"/>
  <c r="N8382" i="4"/>
  <c r="N7334" i="4"/>
  <c r="N4571" i="4"/>
  <c r="N2184" i="4"/>
  <c r="N10240" i="4"/>
  <c r="N2446" i="4"/>
  <c r="N4029" i="4"/>
  <c r="N2504" i="4"/>
  <c r="N8369" i="4"/>
  <c r="N4820" i="4"/>
  <c r="N2219" i="4"/>
  <c r="N6188" i="4"/>
  <c r="N4490" i="4"/>
  <c r="N3606" i="4"/>
  <c r="N5601" i="4"/>
  <c r="N5062" i="4"/>
  <c r="N6580" i="4"/>
  <c r="N5897" i="4"/>
  <c r="N5690" i="4"/>
  <c r="N6204" i="4"/>
  <c r="N4211" i="4"/>
  <c r="N4133" i="4"/>
  <c r="N7119" i="4"/>
  <c r="N6094" i="4"/>
  <c r="N4264" i="4"/>
  <c r="N7191" i="4"/>
  <c r="N6797" i="4"/>
  <c r="N5073" i="4"/>
  <c r="N6113" i="4"/>
  <c r="N4939" i="4"/>
  <c r="N5199" i="4"/>
  <c r="N5965" i="4"/>
  <c r="N8972" i="4"/>
  <c r="N188" i="4"/>
  <c r="N7810" i="4"/>
  <c r="N4869" i="4"/>
  <c r="N7159" i="4"/>
  <c r="N3978" i="4"/>
  <c r="N4537" i="4"/>
  <c r="N8958" i="4"/>
  <c r="N3561" i="4"/>
  <c r="N8753" i="4"/>
  <c r="N10136" i="4"/>
  <c r="N3822" i="4"/>
  <c r="N3998" i="4"/>
  <c r="N4631" i="4"/>
  <c r="N4541" i="4"/>
  <c r="N4964" i="4"/>
  <c r="N4637" i="4"/>
  <c r="N5566" i="4"/>
  <c r="N6444" i="4"/>
  <c r="N5120" i="4"/>
  <c r="N5802" i="4"/>
  <c r="N3438" i="4"/>
  <c r="N6403" i="4"/>
  <c r="N967" i="4"/>
  <c r="N7273" i="4"/>
  <c r="N3518" i="4"/>
  <c r="N8328" i="4"/>
  <c r="N2733" i="4"/>
  <c r="N2254" i="4"/>
  <c r="N8530" i="4"/>
  <c r="N825" i="4"/>
  <c r="N8633" i="4"/>
  <c r="N6663" i="4"/>
  <c r="N4838" i="4"/>
  <c r="N1149" i="4"/>
  <c r="N4494" i="4"/>
  <c r="N7100" i="4"/>
  <c r="N5811" i="4"/>
  <c r="N4422" i="4"/>
  <c r="N6924" i="4"/>
  <c r="N6396" i="4"/>
  <c r="N10540" i="4"/>
  <c r="N5896" i="4"/>
  <c r="N4327" i="4"/>
  <c r="N1204" i="4"/>
  <c r="N3512" i="4"/>
  <c r="N8644" i="4"/>
  <c r="N3534" i="4"/>
  <c r="N3192" i="4"/>
  <c r="N5630" i="4"/>
  <c r="N4935" i="4"/>
  <c r="N2263" i="4"/>
  <c r="N5519" i="4"/>
  <c r="N978" i="4"/>
  <c r="N5084" i="4"/>
  <c r="N5545" i="4"/>
  <c r="N7739" i="4"/>
  <c r="N2937" i="4"/>
  <c r="N5946" i="4"/>
  <c r="N3045" i="4"/>
  <c r="N6310" i="4"/>
  <c r="N1293" i="4"/>
  <c r="N5276" i="4"/>
  <c r="N518" i="4"/>
  <c r="N5992" i="4"/>
  <c r="N7140" i="4"/>
  <c r="N5156" i="4"/>
  <c r="N5382" i="4"/>
  <c r="N7961" i="4"/>
  <c r="N4995" i="4"/>
  <c r="N4772" i="4"/>
  <c r="N6993" i="4"/>
  <c r="N5526" i="4"/>
  <c r="N6224" i="4"/>
  <c r="N2717" i="4"/>
  <c r="N3694" i="4"/>
  <c r="N4765" i="4"/>
  <c r="N6221" i="4"/>
  <c r="N3700" i="4"/>
  <c r="N6384" i="4"/>
  <c r="N4183" i="4"/>
  <c r="N5829" i="4"/>
  <c r="N5045" i="4"/>
  <c r="N7120" i="4"/>
  <c r="N5413" i="4"/>
  <c r="N6667" i="4"/>
  <c r="N5707" i="4"/>
  <c r="N7442" i="4"/>
  <c r="N6713" i="4"/>
  <c r="N8259" i="4"/>
  <c r="N4707" i="4"/>
  <c r="N6929" i="4"/>
  <c r="N6206" i="4"/>
  <c r="N4839" i="4"/>
  <c r="N5623" i="4"/>
  <c r="N3359" i="4"/>
  <c r="N4146" i="4"/>
  <c r="N8614" i="4"/>
  <c r="N5995" i="4"/>
  <c r="N5196" i="4"/>
  <c r="N9100" i="4"/>
  <c r="N5008" i="4"/>
  <c r="N2205" i="4"/>
  <c r="N5114" i="4"/>
  <c r="N6042" i="4"/>
  <c r="N4954" i="4"/>
  <c r="N6495" i="4"/>
  <c r="N5834" i="4"/>
  <c r="N7299" i="4"/>
  <c r="N4878" i="4"/>
  <c r="N7097" i="4"/>
  <c r="N270" i="4"/>
  <c r="N6394" i="4"/>
  <c r="N5223" i="4"/>
  <c r="N3853" i="4"/>
  <c r="N6711" i="4"/>
  <c r="N4281" i="4"/>
  <c r="N5967" i="4"/>
  <c r="N6483" i="4"/>
  <c r="Q3" i="4" l="1"/>
  <c r="Q6" i="4" l="1"/>
  <c r="E24" i="1"/>
  <c r="Q15" i="4" l="1"/>
  <c r="H24" i="1"/>
  <c r="G24" i="1"/>
  <c r="AF791" i="4"/>
  <c r="AF8928" i="4"/>
  <c r="AF4507" i="4"/>
  <c r="AF5961" i="4"/>
  <c r="AF1564" i="4"/>
  <c r="AF6895" i="4"/>
  <c r="AF1778" i="4"/>
  <c r="AF6782" i="4"/>
  <c r="AF4488" i="4"/>
  <c r="AF9442" i="4"/>
  <c r="AF6797" i="4"/>
  <c r="AF5153" i="4"/>
  <c r="AF7942" i="4"/>
  <c r="AF4442" i="4"/>
  <c r="AF8489" i="4"/>
  <c r="AF8054" i="4"/>
  <c r="AF7912" i="4"/>
  <c r="AF10242" i="4"/>
  <c r="AF7429" i="4"/>
  <c r="AF696" i="4"/>
  <c r="AF10055" i="4"/>
  <c r="AF6124" i="4"/>
  <c r="AF7230" i="4"/>
  <c r="AF7456" i="4"/>
  <c r="AF8204" i="4"/>
  <c r="AF3086" i="4"/>
  <c r="AF6669" i="4"/>
  <c r="AF6622" i="4"/>
  <c r="AF7848" i="4"/>
  <c r="AF3531" i="4"/>
  <c r="AF8451" i="4"/>
  <c r="AF7616" i="4"/>
  <c r="AF10368" i="4"/>
  <c r="AF6156" i="4"/>
  <c r="AF1875" i="4"/>
  <c r="AF7201" i="4"/>
  <c r="AF7132" i="4"/>
  <c r="AF5694" i="4"/>
  <c r="AF8006" i="4"/>
  <c r="AF7377" i="4"/>
  <c r="AF5855" i="4"/>
  <c r="AF2357" i="4"/>
  <c r="AF9418" i="4"/>
  <c r="AF7271" i="4"/>
  <c r="AF7925" i="4"/>
  <c r="AF1372" i="4"/>
  <c r="AF7126" i="4"/>
  <c r="AF1081" i="4"/>
  <c r="AF9879" i="4"/>
  <c r="AF5811" i="4"/>
  <c r="AF10416" i="4"/>
  <c r="AF1028" i="4"/>
  <c r="AF9198" i="4"/>
  <c r="AF9760" i="4"/>
  <c r="AF10598" i="4"/>
  <c r="AF9133" i="4"/>
  <c r="AF9061" i="4"/>
  <c r="AF7089" i="4"/>
  <c r="AF7967" i="4"/>
  <c r="AF8011" i="4"/>
  <c r="AF9412" i="4"/>
  <c r="AF3325" i="4"/>
  <c r="AF580" i="4"/>
  <c r="AF3911" i="4"/>
  <c r="AF7688" i="4"/>
  <c r="AF8638" i="4"/>
  <c r="AF5190" i="4"/>
  <c r="AF654" i="4"/>
  <c r="AF7771" i="4"/>
  <c r="AF959" i="4"/>
  <c r="AF476" i="4"/>
  <c r="AF8013" i="4"/>
  <c r="AF1776" i="4"/>
  <c r="AF2155" i="4"/>
  <c r="AF1733" i="4"/>
  <c r="AF163" i="4"/>
  <c r="AF9228" i="4"/>
  <c r="AF3606" i="4"/>
  <c r="AF10480" i="4"/>
  <c r="AF103" i="4"/>
  <c r="AF5024" i="4"/>
  <c r="AF7812" i="4"/>
  <c r="AF27" i="4"/>
  <c r="AF9570" i="4"/>
  <c r="AF9286" i="4"/>
  <c r="AF213" i="4"/>
  <c r="AF4151" i="4"/>
  <c r="AF7123" i="4"/>
  <c r="AF3985" i="4"/>
  <c r="AF4487" i="4"/>
  <c r="AF4125" i="4"/>
  <c r="AF2749" i="4"/>
  <c r="AF9012" i="4"/>
  <c r="AF5238" i="4"/>
  <c r="AF3612" i="4"/>
  <c r="AF1691" i="4"/>
  <c r="AF6738" i="4"/>
  <c r="AF8461" i="4"/>
  <c r="AF6897" i="4"/>
  <c r="AF8688" i="4"/>
  <c r="AF2541" i="4"/>
  <c r="AF8223" i="4"/>
  <c r="AF8534" i="4"/>
  <c r="AF89" i="4"/>
  <c r="AF10408" i="4"/>
  <c r="AF5885" i="4"/>
  <c r="AF9669" i="4"/>
  <c r="AF1301" i="4"/>
  <c r="AF8702" i="4"/>
  <c r="AF4738" i="4"/>
  <c r="AF689" i="4"/>
  <c r="AF9757" i="4"/>
  <c r="AF7656" i="4"/>
  <c r="AF4504" i="4"/>
  <c r="AF6509" i="4"/>
  <c r="AF5056" i="4"/>
  <c r="AF7969" i="4"/>
  <c r="AF5459" i="4"/>
  <c r="AF1627" i="4"/>
  <c r="AF7641" i="4"/>
  <c r="AF7818" i="4"/>
  <c r="AF7588" i="4"/>
  <c r="AF156" i="4"/>
  <c r="AF628" i="4"/>
  <c r="AF7541" i="4"/>
  <c r="AF583" i="4"/>
  <c r="AF5142" i="4"/>
  <c r="AF4528" i="4"/>
  <c r="AF8088" i="4"/>
  <c r="AF4726" i="4"/>
  <c r="AF5418" i="4"/>
  <c r="AF7323" i="4"/>
  <c r="AF4218" i="4"/>
  <c r="AF10155" i="4"/>
  <c r="AF7638" i="4"/>
  <c r="AF2192" i="4"/>
  <c r="AF4735" i="4"/>
  <c r="AF3166" i="4"/>
  <c r="AF8462" i="4"/>
  <c r="AF7832" i="4"/>
  <c r="AF2372" i="4"/>
  <c r="AF5290" i="4"/>
  <c r="AF1951" i="4"/>
  <c r="AF10133" i="4"/>
  <c r="AF7526" i="4"/>
  <c r="AF8233" i="4"/>
  <c r="AF10592" i="4"/>
  <c r="AF8327" i="4"/>
  <c r="AF1749" i="4"/>
  <c r="AF7762" i="4"/>
  <c r="AF7888" i="4"/>
  <c r="AF8993" i="4"/>
  <c r="AF1559" i="4"/>
  <c r="AF7542" i="4"/>
  <c r="AF8083" i="4"/>
  <c r="AF7523" i="4"/>
  <c r="AF8811" i="4"/>
  <c r="AF5599" i="4"/>
  <c r="AF3222" i="4"/>
  <c r="AF7653" i="4"/>
  <c r="AF3483" i="4"/>
  <c r="AF5902" i="4"/>
  <c r="AF5919" i="4"/>
  <c r="AF6542" i="4"/>
  <c r="AF1437" i="4"/>
  <c r="AF576" i="4"/>
  <c r="AF6638" i="4"/>
  <c r="AF10527" i="4"/>
  <c r="AF3428" i="4"/>
  <c r="AF4978" i="4"/>
  <c r="AF1649" i="4"/>
  <c r="AF4529" i="4"/>
  <c r="AF4553" i="4"/>
  <c r="AF4558" i="4"/>
  <c r="AF1358" i="4"/>
  <c r="AF9118" i="4"/>
  <c r="AF2560" i="4"/>
  <c r="AF1390" i="4"/>
  <c r="AF9961" i="4"/>
  <c r="AF9657" i="4"/>
  <c r="AF9439" i="4"/>
  <c r="AF6194" i="4"/>
  <c r="AF6809" i="4"/>
  <c r="AF8093" i="4"/>
  <c r="AF170" i="4"/>
  <c r="AF3998" i="4"/>
  <c r="AF2730" i="4"/>
  <c r="AF9947" i="4"/>
  <c r="AF1936" i="4"/>
  <c r="AF8972" i="4"/>
  <c r="AF2549" i="4"/>
  <c r="AF4293" i="4"/>
  <c r="AF9836" i="4"/>
  <c r="AF5749" i="4"/>
  <c r="AF1457" i="4"/>
  <c r="AF2252" i="4"/>
  <c r="AF7219" i="4"/>
  <c r="AF1453" i="4"/>
  <c r="AF5982" i="4"/>
  <c r="AF4793" i="4"/>
  <c r="AF56" i="4"/>
  <c r="AF4863" i="4"/>
  <c r="AF9424" i="4"/>
  <c r="AF7833" i="4"/>
  <c r="AF5120" i="4"/>
  <c r="AF7740" i="4"/>
  <c r="AF8646" i="4"/>
  <c r="AF7117" i="4"/>
  <c r="AF1077" i="4"/>
  <c r="AF2506" i="4"/>
  <c r="AF6563" i="4"/>
  <c r="AF753" i="4"/>
  <c r="AF6665" i="4"/>
  <c r="AF5411" i="4"/>
  <c r="AF9551" i="4"/>
  <c r="AF8206" i="4"/>
  <c r="AF2440" i="4"/>
  <c r="AF8553" i="4"/>
  <c r="AF7102" i="4"/>
  <c r="AF6209" i="4"/>
  <c r="AF7457" i="4"/>
  <c r="AF4134" i="4"/>
  <c r="AF5631" i="4"/>
  <c r="AF6683" i="4"/>
  <c r="AF7592" i="4"/>
  <c r="AF4047" i="4"/>
  <c r="AF816" i="4"/>
  <c r="AF2748" i="4"/>
  <c r="AF1490" i="4"/>
  <c r="AF6500" i="4"/>
  <c r="AF5330" i="4"/>
  <c r="AF1992" i="4"/>
  <c r="AF6768" i="4"/>
  <c r="AF6269" i="4"/>
  <c r="AF8340" i="4"/>
  <c r="AF6264" i="4"/>
  <c r="AF10412" i="4"/>
  <c r="AF1204" i="4"/>
  <c r="AF8152" i="4"/>
  <c r="AF3408" i="4"/>
  <c r="AF6778" i="4"/>
  <c r="AF6699" i="4"/>
  <c r="AF10593" i="4"/>
  <c r="AF10171" i="4"/>
  <c r="AF7051" i="4"/>
  <c r="AF88" i="4"/>
  <c r="AF8758" i="4"/>
  <c r="AF8922" i="4"/>
  <c r="AF2456" i="4"/>
  <c r="AF7078" i="4"/>
  <c r="AF8435" i="4"/>
  <c r="AF5068" i="4"/>
  <c r="AF8071" i="4"/>
  <c r="AF2557" i="4"/>
  <c r="AF3520" i="4"/>
  <c r="AF9709" i="4"/>
  <c r="AF5375" i="4"/>
  <c r="AF7155" i="4"/>
  <c r="AF3900" i="4"/>
  <c r="AF5229" i="4"/>
  <c r="AF732" i="4"/>
  <c r="AF5578" i="4"/>
  <c r="AF385" i="4"/>
  <c r="AF2503" i="4"/>
  <c r="AF1436" i="4"/>
  <c r="AF7322" i="4"/>
  <c r="AF3681" i="4"/>
  <c r="AF9508" i="4"/>
  <c r="AF2751" i="4"/>
  <c r="AF3981" i="4"/>
  <c r="AF7619" i="4"/>
  <c r="AF3545" i="4"/>
  <c r="AF8413" i="4"/>
  <c r="AF6588" i="4"/>
  <c r="AF3740" i="4"/>
  <c r="AF9293" i="4"/>
  <c r="AF3982" i="4"/>
  <c r="AF4024" i="4"/>
  <c r="AF7800" i="4"/>
  <c r="AF7359" i="4"/>
  <c r="AF8656" i="4"/>
  <c r="AF1205" i="4"/>
  <c r="AF7559" i="4"/>
  <c r="AF6257" i="4"/>
  <c r="AF4575" i="4"/>
  <c r="AF2374" i="4"/>
  <c r="AF681" i="4"/>
  <c r="AF7386" i="4"/>
  <c r="AF6388" i="4"/>
  <c r="AF7973" i="4"/>
  <c r="AF5555" i="4"/>
  <c r="AF3393" i="4"/>
  <c r="AF9377" i="4"/>
  <c r="AF6390" i="4"/>
  <c r="AF10099" i="4"/>
  <c r="AF9225" i="4"/>
  <c r="AF10390" i="4"/>
  <c r="AF3079" i="4"/>
  <c r="AF8798" i="4"/>
  <c r="AF7689" i="4"/>
  <c r="AF7794" i="4"/>
  <c r="AF4339" i="4"/>
  <c r="AF7890" i="4"/>
  <c r="AF3438" i="4"/>
  <c r="AF5414" i="4"/>
  <c r="AF7788" i="4"/>
  <c r="AF6992" i="4"/>
  <c r="AF1149" i="4"/>
  <c r="AF9394" i="4"/>
  <c r="AF10119" i="4"/>
  <c r="AF8716" i="4"/>
  <c r="AF1089" i="4"/>
  <c r="AF5870" i="4"/>
  <c r="AF7196" i="4"/>
  <c r="AF1031" i="4"/>
  <c r="AF1110" i="4"/>
  <c r="AF1837" i="4"/>
  <c r="AF9959" i="4"/>
  <c r="AF4124" i="4"/>
  <c r="AF249" i="4"/>
  <c r="AF6166" i="4"/>
  <c r="AF9273" i="4"/>
  <c r="AF6098" i="4"/>
  <c r="AF10554" i="4"/>
  <c r="AF6547" i="4"/>
  <c r="AF6171" i="4"/>
  <c r="AF226" i="4"/>
  <c r="AF5368" i="4"/>
  <c r="AF8345" i="4"/>
  <c r="AF8389" i="4"/>
  <c r="AF7773" i="4"/>
  <c r="AF4223" i="4"/>
  <c r="AF4215" i="4"/>
  <c r="AF135" i="4"/>
  <c r="AF7022" i="4"/>
  <c r="AF3747" i="4"/>
  <c r="AF10079" i="4"/>
  <c r="AF3752" i="4"/>
  <c r="AF371" i="4"/>
  <c r="AF9820" i="4"/>
  <c r="AF10302" i="4"/>
  <c r="AF8891" i="4"/>
  <c r="AF2671" i="4"/>
  <c r="AF4041" i="4"/>
  <c r="AF4917" i="4"/>
  <c r="AF297" i="4"/>
  <c r="AF3319" i="4"/>
  <c r="AF7152" i="4"/>
  <c r="AF10335" i="4"/>
  <c r="AF9005" i="4"/>
  <c r="AF9329" i="4"/>
  <c r="AF5931" i="4"/>
  <c r="AF1765" i="4"/>
  <c r="AF8314" i="4"/>
  <c r="AF6327" i="4"/>
  <c r="AF487" i="4"/>
  <c r="AF8303" i="4"/>
  <c r="AF10013" i="4"/>
  <c r="AF10314" i="4"/>
  <c r="AF4362" i="4"/>
  <c r="AF483" i="4"/>
  <c r="AF10296" i="4"/>
  <c r="AF9045" i="4"/>
  <c r="AF7165" i="4"/>
  <c r="AF7811" i="4"/>
  <c r="AF8687" i="4"/>
  <c r="AF3316" i="4"/>
  <c r="AF3103" i="4"/>
  <c r="AF8032" i="4"/>
  <c r="AF3457" i="4"/>
  <c r="AF6708" i="4"/>
  <c r="AF8224" i="4"/>
  <c r="AF2312" i="4"/>
  <c r="AF7772" i="4"/>
  <c r="AF1494" i="4"/>
  <c r="AF4497" i="4"/>
  <c r="AF2798" i="4"/>
  <c r="AF6300" i="4"/>
  <c r="AF8495" i="4"/>
  <c r="AF620" i="4"/>
  <c r="AF3872" i="4"/>
  <c r="AF5503" i="4"/>
  <c r="AF3934" i="4"/>
  <c r="AF2076" i="4"/>
  <c r="AF2809" i="4"/>
  <c r="AF5534" i="4"/>
  <c r="AF3691" i="4"/>
  <c r="AF7895" i="4"/>
  <c r="AF4295" i="4"/>
  <c r="AF8672" i="4"/>
  <c r="AF9371" i="4"/>
  <c r="AF7234" i="4"/>
  <c r="AF9599" i="4"/>
  <c r="AF7026" i="4"/>
  <c r="AF6627" i="4"/>
  <c r="AF7414" i="4"/>
  <c r="AF7177" i="4"/>
  <c r="AF8262" i="4"/>
  <c r="AF570" i="4"/>
  <c r="AF6492" i="4"/>
  <c r="AF2323" i="4"/>
  <c r="AF1025" i="4"/>
  <c r="AF2250" i="4"/>
  <c r="AF458" i="4"/>
  <c r="AF840" i="4"/>
  <c r="AF1058" i="4"/>
  <c r="AF9721" i="4"/>
  <c r="AF9726" i="4"/>
  <c r="AF10087" i="4"/>
  <c r="AF8406" i="4"/>
  <c r="AF4675" i="4"/>
  <c r="AF9950" i="4"/>
  <c r="AF8639" i="4"/>
  <c r="AF9492" i="4"/>
  <c r="AF7953" i="4"/>
  <c r="AF6616" i="4"/>
  <c r="AF6811" i="4"/>
  <c r="AF6325" i="4"/>
  <c r="AF376" i="4"/>
  <c r="AF8678" i="4"/>
  <c r="AF7153" i="4"/>
  <c r="AF7059" i="4"/>
  <c r="AF1614" i="4"/>
  <c r="AF5501" i="4"/>
  <c r="AF6944" i="4"/>
  <c r="AF6498" i="4"/>
  <c r="AF4327" i="4"/>
  <c r="AF6544" i="4"/>
  <c r="AF8267" i="4"/>
  <c r="AF3657" i="4"/>
  <c r="AF9767" i="4"/>
  <c r="AF670" i="4"/>
  <c r="AF1196" i="4"/>
  <c r="AF8281" i="4"/>
  <c r="AF2278" i="4"/>
  <c r="AF7472" i="4"/>
  <c r="AF7904" i="4"/>
  <c r="AF5401" i="4"/>
  <c r="AF8591" i="4"/>
  <c r="AF8269" i="4"/>
  <c r="AF2679" i="4"/>
  <c r="AF8720" i="4"/>
  <c r="AF1696" i="4"/>
  <c r="AF8856" i="4"/>
  <c r="AF1740" i="4"/>
  <c r="AF2075" i="4"/>
  <c r="AF4900" i="4"/>
  <c r="AF3363" i="4"/>
  <c r="AF9922" i="4"/>
  <c r="AF19" i="4"/>
  <c r="AF1986" i="4"/>
  <c r="AF8399" i="4"/>
  <c r="AF8700" i="4"/>
  <c r="AF7480" i="4"/>
  <c r="AF3097" i="4"/>
  <c r="AF8508" i="4"/>
  <c r="AF9990" i="4"/>
  <c r="AF4336" i="4"/>
  <c r="AF4906" i="4"/>
  <c r="AF7487" i="4"/>
  <c r="AF316" i="4"/>
  <c r="AF3071" i="4"/>
  <c r="AF9337" i="4"/>
  <c r="AF3046" i="4"/>
  <c r="AF7333" i="4"/>
  <c r="AF8601" i="4"/>
  <c r="AF3962" i="4"/>
  <c r="AF1607" i="4"/>
  <c r="AF2336" i="4"/>
  <c r="AF6134" i="4"/>
  <c r="AF8240" i="4"/>
  <c r="AF5164" i="4"/>
  <c r="AF9480" i="4"/>
  <c r="AF2635" i="4"/>
  <c r="AF2829" i="4"/>
  <c r="AF4099" i="4"/>
  <c r="AF4072" i="4"/>
  <c r="AF4494" i="4"/>
  <c r="AF6908" i="4"/>
  <c r="AF5003" i="4"/>
  <c r="AF55" i="4"/>
  <c r="AF7485" i="4"/>
  <c r="AF6939" i="4"/>
  <c r="AF9722" i="4"/>
  <c r="AF786" i="4"/>
  <c r="AF367" i="4"/>
  <c r="AF5698" i="4"/>
  <c r="AF9986" i="4"/>
  <c r="AF3619" i="4"/>
  <c r="AF1435" i="4"/>
  <c r="AF7872" i="4"/>
  <c r="AF6454" i="4"/>
  <c r="AF5674" i="4"/>
  <c r="AF2377" i="4"/>
  <c r="AF3462" i="4"/>
  <c r="AF2881" i="4"/>
  <c r="AF3383" i="4"/>
  <c r="AF1510" i="4"/>
  <c r="AF5928" i="4"/>
  <c r="AF3015" i="4"/>
  <c r="AF4170" i="4"/>
  <c r="AF6917" i="4"/>
  <c r="AF5589" i="4"/>
  <c r="AF1732" i="4"/>
  <c r="AF7938" i="4"/>
  <c r="AF1018" i="4"/>
  <c r="AF5747" i="4"/>
  <c r="AF3033" i="4"/>
  <c r="AF4404" i="4"/>
  <c r="AF5505" i="4"/>
  <c r="AF2141" i="4"/>
  <c r="AF7825" i="4"/>
  <c r="AF429" i="4"/>
  <c r="AF7842" i="4"/>
  <c r="AF4038" i="4"/>
  <c r="AF8663" i="4"/>
  <c r="AF10471" i="4"/>
  <c r="AF10259" i="4"/>
  <c r="AF8632" i="4"/>
  <c r="AF9064" i="4"/>
  <c r="AF9797" i="4"/>
  <c r="AF3478" i="4"/>
  <c r="AF698" i="4"/>
  <c r="AF4768" i="4"/>
  <c r="AF3376" i="4"/>
  <c r="AF4843" i="4"/>
  <c r="AF3801" i="4"/>
  <c r="AF7161" i="4"/>
  <c r="AF2622" i="4"/>
  <c r="AF2041" i="4"/>
  <c r="AF6103" i="4"/>
  <c r="AF2897" i="4"/>
  <c r="AF2579" i="4"/>
  <c r="AF3016" i="4"/>
  <c r="AF4782" i="4"/>
  <c r="AF3042" i="4"/>
  <c r="AF7604" i="4"/>
  <c r="AF2163" i="4"/>
  <c r="AF4472" i="4"/>
  <c r="AF5363" i="4"/>
  <c r="AF1878" i="4"/>
  <c r="AF3113" i="4"/>
  <c r="AF1824" i="4"/>
  <c r="AF237" i="4"/>
  <c r="AF4138" i="4"/>
  <c r="AF1316" i="4"/>
  <c r="AF6143" i="4"/>
  <c r="AF6916" i="4"/>
  <c r="AF661" i="4"/>
  <c r="AF3232" i="4"/>
  <c r="AF9622" i="4"/>
  <c r="AF3147" i="4"/>
  <c r="AF9278" i="4"/>
  <c r="AF9574" i="4"/>
  <c r="AF7392" i="4"/>
  <c r="AF998" i="4"/>
  <c r="AF1211" i="4"/>
  <c r="AF1442" i="4"/>
  <c r="AF5746" i="4"/>
  <c r="AF2096" i="4"/>
  <c r="AF4000" i="4"/>
  <c r="AF390" i="4"/>
  <c r="AF963" i="4"/>
  <c r="AF6525" i="4"/>
  <c r="AF983" i="4"/>
  <c r="AF1175" i="4"/>
  <c r="AF4916" i="4"/>
  <c r="AF5224" i="4"/>
  <c r="AF6400" i="4"/>
  <c r="AF2567" i="4"/>
  <c r="AF3707" i="4"/>
  <c r="AF7256" i="4"/>
  <c r="AF9605" i="4"/>
  <c r="AF7142" i="4"/>
  <c r="AF9809" i="4"/>
  <c r="AF1728" i="4"/>
  <c r="AF4135" i="4"/>
  <c r="AF7353" i="4"/>
  <c r="AF5282" i="4"/>
  <c r="AF9596" i="4"/>
  <c r="AF7228" i="4"/>
  <c r="AF2626" i="4"/>
  <c r="AF676" i="4"/>
  <c r="AF6655" i="4"/>
  <c r="AF2206" i="4"/>
  <c r="AF2471" i="4"/>
  <c r="AF9975" i="4"/>
  <c r="AF5364" i="4"/>
  <c r="AF8999" i="4"/>
  <c r="AF10085" i="4"/>
  <c r="AF6456" i="4"/>
  <c r="AF3241" i="4"/>
  <c r="AF3272" i="4"/>
  <c r="AF2227" i="4"/>
  <c r="AF2426" i="4"/>
  <c r="AF3010" i="4"/>
  <c r="AF935" i="4"/>
  <c r="AF7577" i="4"/>
  <c r="AF10507" i="4"/>
  <c r="AF9821" i="4"/>
  <c r="AF1527" i="4"/>
  <c r="AF6872" i="4"/>
  <c r="AF1594" i="4"/>
  <c r="AF8498" i="4"/>
  <c r="AF2691" i="4"/>
  <c r="AF1716" i="4"/>
  <c r="AF6061" i="4"/>
  <c r="AF4181" i="4"/>
  <c r="AF5671" i="4"/>
  <c r="AF10010" i="4"/>
  <c r="AF10000" i="4"/>
  <c r="AF4651" i="4"/>
  <c r="AF511" i="4"/>
  <c r="AF6845" i="4"/>
  <c r="AF7034" i="4"/>
  <c r="AF7235" i="4"/>
  <c r="AF10118" i="4"/>
  <c r="AF5354" i="4"/>
  <c r="AF8201" i="4"/>
  <c r="AF2555" i="4"/>
  <c r="AF7543" i="4"/>
  <c r="AF5972" i="4"/>
  <c r="AF8247" i="4"/>
  <c r="AF2722" i="4"/>
  <c r="AF4289" i="4"/>
  <c r="AF7959" i="4"/>
  <c r="AF5946" i="4"/>
  <c r="AF6661" i="4"/>
  <c r="AF6497" i="4"/>
  <c r="AF6152" i="4"/>
  <c r="AF6697" i="4"/>
  <c r="AF8058" i="4"/>
  <c r="AF1919" i="4"/>
  <c r="AF1181" i="4"/>
  <c r="AF9699" i="4"/>
  <c r="AF5759" i="4"/>
  <c r="AF2989" i="4"/>
  <c r="AF6682" i="4"/>
  <c r="AF8542" i="4"/>
  <c r="AF3156" i="4"/>
  <c r="AF10581" i="4"/>
  <c r="AF562" i="4"/>
  <c r="AF1834" i="4"/>
  <c r="AF5457" i="4"/>
  <c r="AF6034" i="4"/>
  <c r="AF8694" i="4"/>
  <c r="AF6223" i="4"/>
  <c r="AF1207" i="4"/>
  <c r="AF10060" i="4"/>
  <c r="AF7934" i="4"/>
  <c r="AF7206" i="4"/>
  <c r="AF5316" i="4"/>
  <c r="AF6032" i="4"/>
  <c r="AF8664" i="4"/>
  <c r="AF9065" i="4"/>
  <c r="AF8143" i="4"/>
  <c r="AF3234" i="4"/>
  <c r="AF9504" i="4"/>
  <c r="AF7921" i="4"/>
  <c r="AF9891" i="4"/>
  <c r="AF2369" i="4"/>
  <c r="AF4690" i="4"/>
  <c r="AF1674" i="4"/>
  <c r="AF6555" i="4"/>
  <c r="AF6430" i="4"/>
  <c r="AF3005" i="4"/>
  <c r="AF4096" i="4"/>
  <c r="AF497" i="4"/>
  <c r="AF3297" i="4"/>
  <c r="AF5983" i="4"/>
  <c r="AF2653" i="4"/>
  <c r="AF4469" i="4"/>
  <c r="AF6758" i="4"/>
  <c r="AF519" i="4"/>
  <c r="AF3893" i="4"/>
  <c r="AF2177" i="4"/>
  <c r="AF8380" i="4"/>
  <c r="AF10610" i="4"/>
  <c r="AF653" i="4"/>
  <c r="AF2779" i="4"/>
  <c r="AF2902" i="4"/>
  <c r="AF9784" i="4"/>
  <c r="AF9723" i="4"/>
  <c r="AF8272" i="4"/>
  <c r="AF4185" i="4"/>
  <c r="AF1949" i="4"/>
  <c r="AF158" i="4"/>
  <c r="AF10113" i="4"/>
  <c r="AF2654" i="4"/>
  <c r="AF5941" i="4"/>
  <c r="AF7012" i="4"/>
  <c r="AF10499" i="4"/>
  <c r="AF9288" i="4"/>
  <c r="AF5481" i="4"/>
  <c r="AF1935" i="4"/>
  <c r="AF2609" i="4"/>
  <c r="AF5693" i="4"/>
  <c r="AF4721" i="4"/>
  <c r="AF10261" i="4"/>
  <c r="AF5721" i="4"/>
  <c r="AF447" i="4"/>
  <c r="AF1562" i="4"/>
  <c r="AF4233" i="4"/>
  <c r="AF6267" i="4"/>
  <c r="AF7362" i="4"/>
  <c r="AF10402" i="4"/>
  <c r="AF9082" i="4"/>
  <c r="AF6137" i="4"/>
  <c r="AF2496" i="4"/>
  <c r="AF8626" i="4"/>
  <c r="AF8847" i="4"/>
  <c r="AF8134" i="4"/>
  <c r="AF598" i="4"/>
  <c r="AF10173" i="4"/>
  <c r="AF9644" i="4"/>
  <c r="AF8163" i="4"/>
  <c r="AF5940" i="4"/>
  <c r="AF4426" i="4"/>
  <c r="AF616" i="4"/>
  <c r="AF8966" i="4"/>
  <c r="AF6513" i="4"/>
  <c r="AF9104" i="4"/>
  <c r="AF3226" i="4"/>
  <c r="AF8302" i="4"/>
  <c r="AF3842" i="4"/>
  <c r="AF4511" i="4"/>
  <c r="AF1003" i="4"/>
  <c r="AF4413" i="4"/>
  <c r="AF9401" i="4"/>
  <c r="AF9419" i="4"/>
  <c r="AF5027" i="4"/>
  <c r="AF4009" i="4"/>
  <c r="AF3983" i="4"/>
  <c r="AF1054" i="4"/>
  <c r="AF6423" i="4"/>
  <c r="AF1786" i="4"/>
  <c r="AF8139" i="4"/>
  <c r="AF6579" i="4"/>
  <c r="AF9610" i="4"/>
  <c r="AF5996" i="4"/>
  <c r="AF4542" i="4"/>
  <c r="AF1309" i="4"/>
  <c r="AF10312" i="4"/>
  <c r="AF6183" i="4"/>
  <c r="AF9429" i="4"/>
  <c r="AF10176" i="4"/>
  <c r="AF3034" i="4"/>
  <c r="AF8333" i="4"/>
  <c r="AF8586" i="4"/>
  <c r="AF7722" i="4"/>
  <c r="AF9358" i="4"/>
  <c r="AF2274" i="4"/>
  <c r="AF4805" i="4"/>
  <c r="AF9124" i="4"/>
  <c r="AF1273" i="4"/>
  <c r="AF1697" i="4"/>
  <c r="AF5309" i="4"/>
  <c r="AF10033" i="4"/>
  <c r="AF4640" i="4"/>
  <c r="AF109" i="4"/>
  <c r="AF8291" i="4"/>
  <c r="AF8723" i="4"/>
  <c r="AF8957" i="4"/>
  <c r="AF4678" i="4"/>
  <c r="AF1308" i="4"/>
  <c r="AF6378" i="4"/>
  <c r="AF3058" i="4"/>
  <c r="AF3892" i="4"/>
  <c r="AF2368" i="4"/>
  <c r="AF1377" i="4"/>
  <c r="AF5921" i="4"/>
  <c r="AF3946" i="4"/>
  <c r="AF3187" i="4"/>
  <c r="AF1692" i="4"/>
  <c r="AF9532" i="4"/>
  <c r="AF4673" i="4"/>
  <c r="AF4592" i="4"/>
  <c r="AF6073" i="4"/>
  <c r="AF1948" i="4"/>
  <c r="AF4098" i="4"/>
  <c r="AF7952" i="4"/>
  <c r="AF7785" i="4"/>
  <c r="AF4946" i="4"/>
  <c r="AF551" i="4"/>
  <c r="AF305" i="4"/>
  <c r="AF7697" i="4"/>
  <c r="AF3880" i="4"/>
  <c r="AF398" i="4"/>
  <c r="AF3206" i="4"/>
  <c r="AF873" i="4"/>
  <c r="AF7548" i="4"/>
  <c r="AF9575" i="4"/>
  <c r="AF5113" i="4"/>
  <c r="AF10339" i="4"/>
  <c r="AF3560" i="4"/>
  <c r="AF6997" i="4"/>
  <c r="AF7946" i="4"/>
  <c r="AF8628" i="4"/>
  <c r="AF6583" i="4"/>
  <c r="AF2950" i="4"/>
  <c r="AF10102" i="4"/>
  <c r="AF6438" i="4"/>
  <c r="AF330" i="4"/>
  <c r="AF2005" i="4"/>
  <c r="AF10107" i="4"/>
  <c r="AF5586" i="4"/>
  <c r="AF3526" i="4"/>
  <c r="AF9019" i="4"/>
  <c r="AF2350" i="4"/>
  <c r="AF29" i="4"/>
  <c r="AF3715" i="4"/>
  <c r="AF9470" i="4"/>
  <c r="AF2820" i="4"/>
  <c r="AF5942" i="4"/>
  <c r="AF5963" i="4"/>
  <c r="AF4250" i="4"/>
  <c r="AF10093" i="4"/>
  <c r="AF1404" i="4"/>
  <c r="AF3996" i="4"/>
  <c r="AF8478" i="4"/>
  <c r="AF6629" i="4"/>
  <c r="AF8304" i="4"/>
  <c r="AF6151" i="4"/>
  <c r="AF10305" i="4"/>
  <c r="AF9384" i="4"/>
  <c r="AF102" i="4"/>
  <c r="AF1833" i="4"/>
  <c r="AF2429" i="4"/>
  <c r="AF3456" i="4"/>
  <c r="AF4234" i="4"/>
  <c r="AF4092" i="4"/>
  <c r="AF3094" i="4"/>
  <c r="AF9469" i="4"/>
  <c r="AF6948" i="4"/>
  <c r="AF614" i="4"/>
  <c r="AF8463" i="4"/>
  <c r="AF5176" i="4"/>
  <c r="AF3561" i="4"/>
  <c r="AF3418" i="4"/>
  <c r="AF9373" i="4"/>
  <c r="AF4794" i="4"/>
  <c r="AF7804" i="4"/>
  <c r="AF6552" i="4"/>
  <c r="AF6973" i="4"/>
  <c r="AF8997" i="4"/>
  <c r="AF9322" i="4"/>
  <c r="AF4248" i="4"/>
  <c r="AF5382" i="4"/>
  <c r="AF9800" i="4"/>
  <c r="AF8532" i="4"/>
  <c r="AF2322" i="4"/>
  <c r="AF6087" i="4"/>
  <c r="AF8537" i="4"/>
  <c r="AF2439" i="4"/>
  <c r="AF6567" i="4"/>
  <c r="AF2216" i="4"/>
  <c r="AF7858" i="4"/>
  <c r="AF8023" i="4"/>
  <c r="AF3061" i="4"/>
  <c r="AF9008" i="4"/>
  <c r="AF301" i="4"/>
  <c r="AF6251" i="4"/>
  <c r="AF5733" i="4"/>
  <c r="AF1180" i="4"/>
  <c r="AF10127" i="4"/>
  <c r="AF5869" i="4"/>
  <c r="AF319" i="4"/>
  <c r="AF6062" i="4"/>
  <c r="AF5480" i="4"/>
  <c r="AF8962" i="4"/>
  <c r="AF7184" i="4"/>
  <c r="AF3515" i="4"/>
  <c r="AF325" i="4"/>
  <c r="AF7590" i="4"/>
  <c r="AF4412" i="4"/>
  <c r="AF6965" i="4"/>
  <c r="AF7283" i="4"/>
  <c r="AF5529" i="4"/>
  <c r="AF1152" i="4"/>
  <c r="AF5034" i="4"/>
  <c r="AF7509" i="4"/>
  <c r="AF5542" i="4"/>
  <c r="AF10393" i="4"/>
  <c r="AF10442" i="4"/>
  <c r="AF7751" i="4"/>
  <c r="AF4536" i="4"/>
  <c r="AF5603" i="4"/>
  <c r="AF3052" i="4"/>
  <c r="AF5252" i="4"/>
  <c r="AF4226" i="4"/>
  <c r="AF9592" i="4"/>
  <c r="AF8627" i="4"/>
  <c r="AF1287" i="4"/>
  <c r="AF5711" i="4"/>
  <c r="AF1060" i="4"/>
  <c r="AF8770" i="4"/>
  <c r="AF3422" i="4"/>
  <c r="AF7296" i="4"/>
  <c r="AF7834" i="4"/>
  <c r="AF488" i="4"/>
  <c r="AF9865" i="4"/>
  <c r="AF5379" i="4"/>
  <c r="AF7293" i="4"/>
  <c r="AF7917" i="4"/>
  <c r="AF434" i="4"/>
  <c r="AF10036" i="4"/>
  <c r="AF6461" i="4"/>
  <c r="AF9913" i="4"/>
  <c r="AF2034" i="4"/>
  <c r="AF7255" i="4"/>
  <c r="AF7529" i="4"/>
  <c r="AF508" i="4"/>
  <c r="AF3311" i="4"/>
  <c r="AF3799" i="4"/>
  <c r="AF8038" i="4"/>
  <c r="AF4109" i="4"/>
  <c r="AF10353" i="4"/>
  <c r="AF10491" i="4"/>
  <c r="AF48" i="4"/>
  <c r="AF7454" i="4"/>
  <c r="AF8708" i="4"/>
  <c r="AF7345" i="4"/>
  <c r="AF3150" i="4"/>
  <c r="AF1943" i="4"/>
  <c r="AF8974" i="4"/>
  <c r="AF7610" i="4"/>
  <c r="AF2605" i="4"/>
  <c r="AF9199" i="4"/>
  <c r="AF9391" i="4"/>
  <c r="AF5785" i="4"/>
  <c r="AF1447" i="4"/>
  <c r="AF8745" i="4"/>
  <c r="AF3582" i="4"/>
  <c r="AF2308" i="4"/>
  <c r="AF4761" i="4"/>
  <c r="AF967" i="4"/>
  <c r="AF3623" i="4"/>
  <c r="AF4665" i="4"/>
  <c r="AF1039" i="4"/>
  <c r="AF4708" i="4"/>
  <c r="AF9648" i="4"/>
  <c r="AF4602" i="4"/>
  <c r="AF5384" i="4"/>
  <c r="AF8734" i="4"/>
  <c r="AF5871" i="4"/>
  <c r="AF4757" i="4"/>
  <c r="AF7291" i="4"/>
  <c r="AF1973" i="4"/>
  <c r="AF5443" i="4"/>
  <c r="AF607" i="4"/>
  <c r="AF8190" i="4"/>
  <c r="AF5331" i="4"/>
  <c r="AF6185" i="4"/>
  <c r="AF2527" i="4"/>
  <c r="AF4818" i="4"/>
  <c r="AF5520" i="4"/>
  <c r="AF1647" i="4"/>
  <c r="AF9835" i="4"/>
  <c r="AF6294" i="4"/>
  <c r="AF7854" i="4"/>
  <c r="AF8217" i="4"/>
  <c r="AF4505" i="4"/>
  <c r="AF2462" i="4"/>
  <c r="AF1348" i="4"/>
  <c r="AF5140" i="4"/>
  <c r="AF8915" i="4"/>
  <c r="AF7175" i="4"/>
  <c r="AF10306" i="4"/>
  <c r="AF6757" i="4"/>
  <c r="AF2767" i="4"/>
  <c r="AF7427" i="4"/>
  <c r="AF2057" i="4"/>
  <c r="AF6014" i="4"/>
  <c r="AF6857" i="4"/>
  <c r="AF2862" i="4"/>
  <c r="AF10059" i="4"/>
  <c r="AF3433" i="4"/>
  <c r="AF1078" i="4"/>
  <c r="AF4636" i="4"/>
  <c r="AF1068" i="4"/>
  <c r="AF6026" i="4"/>
  <c r="AF171" i="4"/>
  <c r="AF5460" i="4"/>
  <c r="AF1190" i="4"/>
  <c r="AF10399" i="4"/>
  <c r="AF292" i="4"/>
  <c r="AF10355" i="4"/>
  <c r="AF2733" i="4"/>
  <c r="AF1729" i="4"/>
  <c r="AF2134" i="4"/>
  <c r="AF3207" i="4"/>
  <c r="AF3870" i="4"/>
  <c r="AF95" i="4"/>
  <c r="AF10535" i="4"/>
  <c r="AF6808" i="4"/>
  <c r="AF1544" i="4"/>
  <c r="AF6656" i="4"/>
  <c r="AF7016" i="4"/>
  <c r="AF6571" i="4"/>
  <c r="AF9295" i="4"/>
  <c r="AF8505" i="4"/>
  <c r="AF6452" i="4"/>
  <c r="AF4318" i="4"/>
  <c r="AF3200" i="4"/>
  <c r="AF1894" i="4"/>
  <c r="AF9620" i="4"/>
  <c r="AF9410" i="4"/>
  <c r="AF5657" i="4"/>
  <c r="AF1491" i="4"/>
  <c r="AF3628" i="4"/>
  <c r="AF9173" i="4"/>
  <c r="AF2896" i="4"/>
  <c r="AF4212" i="4"/>
  <c r="AF9069" i="4"/>
  <c r="AF8159" i="4"/>
  <c r="AF10325" i="4"/>
  <c r="AF895" i="4"/>
  <c r="AF9658" i="4"/>
  <c r="AF7372" i="4"/>
  <c r="AF7699" i="4"/>
  <c r="AF7182" i="4"/>
  <c r="AF5544" i="4"/>
  <c r="AF9325" i="4"/>
  <c r="AF8140" i="4"/>
  <c r="AF1997" i="4"/>
  <c r="AF8767" i="4"/>
  <c r="AF9513" i="4"/>
  <c r="AF4001" i="4"/>
  <c r="AF9802" i="4"/>
  <c r="AF6737" i="4"/>
  <c r="AF2169" i="4"/>
  <c r="AF4077" i="4"/>
  <c r="AF8271" i="4"/>
  <c r="AF6919" i="4"/>
  <c r="AF8970" i="4"/>
  <c r="AF2321" i="4"/>
  <c r="AF3218" i="4"/>
  <c r="AF6724" i="4"/>
  <c r="AF6853" i="4"/>
  <c r="AF2969" i="4"/>
  <c r="AF7566" i="4"/>
  <c r="AF3174" i="4"/>
  <c r="AF10226" i="4"/>
  <c r="AF3327" i="4"/>
  <c r="AF9567" i="4"/>
  <c r="AF5944" i="4"/>
  <c r="AF4728" i="4"/>
  <c r="AF991" i="4"/>
  <c r="AF9932" i="4"/>
  <c r="AF7628" i="4"/>
  <c r="AF8067" i="4"/>
  <c r="AF5020" i="4"/>
  <c r="AF2384" i="4"/>
  <c r="AF4051" i="4"/>
  <c r="AF4668" i="4"/>
  <c r="AF568" i="4"/>
  <c r="AF2006" i="4"/>
  <c r="AF7352" i="4"/>
  <c r="AF6818" i="4"/>
  <c r="AF6282" i="4"/>
  <c r="AF8599" i="4"/>
  <c r="AF6864" i="4"/>
  <c r="AF914" i="4"/>
  <c r="AF4492" i="4"/>
  <c r="AF2204" i="4"/>
  <c r="AF3432" i="4"/>
  <c r="AF6936" i="4"/>
  <c r="AF6380" i="4"/>
  <c r="AF1413" i="4"/>
  <c r="AF4606" i="4"/>
  <c r="AF9940" i="4"/>
  <c r="AF1138" i="4"/>
  <c r="AF1546" i="4"/>
  <c r="AF8645" i="4"/>
  <c r="AF10594" i="4"/>
  <c r="AF10080" i="4"/>
  <c r="AF9719" i="4"/>
  <c r="AF1818" i="4"/>
  <c r="AF8420" i="4"/>
  <c r="AF10543" i="4"/>
  <c r="AF6162" i="4"/>
  <c r="AF1202" i="4"/>
  <c r="AF3517" i="4"/>
  <c r="AF9878" i="4"/>
  <c r="AF5287" i="4"/>
  <c r="AF6541" i="4"/>
  <c r="AF1677" i="4"/>
  <c r="AF7693" i="4"/>
  <c r="AF8528" i="4"/>
  <c r="AF6027" i="4"/>
  <c r="AF4792" i="4"/>
  <c r="AF3107" i="4"/>
  <c r="AF3339" i="4"/>
  <c r="AF3181" i="4"/>
  <c r="AF2705" i="4"/>
  <c r="AF10050" i="4"/>
  <c r="AF2680" i="4"/>
  <c r="AF5582" i="4"/>
  <c r="AF169" i="4"/>
  <c r="AF8611" i="4"/>
  <c r="AF8860" i="4"/>
  <c r="AF9511" i="4"/>
  <c r="AF860" i="4"/>
  <c r="AF9977" i="4"/>
  <c r="AF4725" i="4"/>
  <c r="AF993" i="4"/>
  <c r="AF4267" i="4"/>
  <c r="AF10385" i="4"/>
  <c r="AF489" i="4"/>
  <c r="AF7002" i="4"/>
  <c r="AF5265" i="4"/>
  <c r="AF6428" i="4"/>
  <c r="AF5072" i="4"/>
  <c r="AF5857" i="4"/>
  <c r="AF3714" i="4"/>
  <c r="AF6841" i="4"/>
  <c r="AF2031" i="4"/>
  <c r="AF3884" i="4"/>
  <c r="AF6444" i="4"/>
  <c r="AF7335" i="4"/>
  <c r="AF285" i="4"/>
  <c r="AF3124" i="4"/>
  <c r="AF9472" i="4"/>
  <c r="AF9185" i="4"/>
  <c r="AF10023" i="4"/>
  <c r="AF2710" i="4"/>
  <c r="AF1357" i="4"/>
  <c r="AF5487" i="4"/>
  <c r="AF4949" i="4"/>
  <c r="AF6017" i="4"/>
  <c r="AF6882" i="4"/>
  <c r="AF3722" i="4"/>
  <c r="AF5214" i="4"/>
  <c r="AF7048" i="4"/>
  <c r="AF10232" i="4"/>
  <c r="AF6725" i="4"/>
  <c r="AF5637" i="4"/>
  <c r="AF7673" i="4"/>
  <c r="AF4165" i="4"/>
  <c r="AF6369" i="4"/>
  <c r="AF9969" i="4"/>
  <c r="AF1954" i="4"/>
  <c r="AF4956" i="4"/>
  <c r="AF9290" i="4"/>
  <c r="AF9740" i="4"/>
  <c r="AF8509" i="4"/>
  <c r="AF8977" i="4"/>
  <c r="AF1825" i="4"/>
  <c r="AF8907" i="4"/>
  <c r="AF5107" i="4"/>
  <c r="AF2291" i="4"/>
  <c r="AF1961" i="4"/>
  <c r="AF2558" i="4"/>
  <c r="AF7496" i="4"/>
  <c r="AF2394" i="4"/>
  <c r="AF4961" i="4"/>
  <c r="AF7326" i="4"/>
  <c r="AF5562" i="4"/>
  <c r="AF8510" i="4"/>
  <c r="AF9553" i="4"/>
  <c r="AF5812" i="4"/>
  <c r="AF2634" i="4"/>
  <c r="AF706" i="4"/>
  <c r="AF5815" i="4"/>
  <c r="AF9850" i="4"/>
  <c r="AF9262" i="4"/>
  <c r="AF4094" i="4"/>
  <c r="AF3367" i="4"/>
  <c r="AF5400" i="4"/>
  <c r="AF3328" i="4"/>
  <c r="AF7083" i="4"/>
  <c r="AF1362" i="4"/>
  <c r="AF8487" i="4"/>
  <c r="AF4846" i="4"/>
  <c r="AF1012" i="4"/>
  <c r="AF6618" i="4"/>
  <c r="AF8941" i="4"/>
  <c r="AF7074" i="4"/>
  <c r="AF7955" i="4"/>
  <c r="AF5092" i="4"/>
  <c r="AF3066" i="4"/>
  <c r="AF2667" i="4"/>
  <c r="AF2869" i="4"/>
  <c r="AF1882" i="4"/>
  <c r="AF10054" i="4"/>
  <c r="AF5445" i="4"/>
  <c r="AF2800" i="4"/>
  <c r="AF5260" i="4"/>
  <c r="AF6393" i="4"/>
  <c r="AF5511" i="4"/>
  <c r="AF3280" i="4"/>
  <c r="AF4695" i="4"/>
  <c r="AF6779" i="4"/>
  <c r="AF1796" i="4"/>
  <c r="AF2443" i="4"/>
  <c r="AF6807" i="4"/>
  <c r="AF6054" i="4"/>
  <c r="AF8831" i="4"/>
  <c r="AF6522" i="4"/>
  <c r="AF10039" i="4"/>
  <c r="AF874" i="4"/>
  <c r="AF2883" i="4"/>
  <c r="AF8251" i="4"/>
  <c r="AF5195" i="4"/>
  <c r="AF5954" i="4"/>
  <c r="AF7750" i="4"/>
  <c r="AF2480" i="4"/>
  <c r="AF5089" i="4"/>
  <c r="AF5968" i="4"/>
  <c r="AF3384" i="4"/>
  <c r="AF9917" i="4"/>
  <c r="AF7702" i="4"/>
  <c r="AF7462" i="4"/>
  <c r="AF6191" i="4"/>
  <c r="AF924" i="4"/>
  <c r="AF2735" i="4"/>
  <c r="AF7627" i="4"/>
  <c r="AF7634" i="4"/>
  <c r="AF7374" i="4"/>
  <c r="AF10586" i="4"/>
  <c r="AF3806" i="4"/>
  <c r="AF8296" i="4"/>
  <c r="AF8156" i="4"/>
  <c r="AF9996" i="4"/>
  <c r="AF8492" i="4"/>
  <c r="AF6415" i="4"/>
  <c r="AF6328" i="4"/>
  <c r="AF282" i="4"/>
  <c r="AF3986" i="4"/>
  <c r="AF8305" i="4"/>
  <c r="AF5394" i="4"/>
  <c r="AF6918" i="4"/>
  <c r="AF4976" i="4"/>
  <c r="AF9702" i="4"/>
  <c r="AF9163" i="4"/>
  <c r="AF1206" i="4"/>
  <c r="AF9353" i="4"/>
  <c r="AF9818" i="4"/>
  <c r="AF7662" i="4"/>
  <c r="AF569" i="4"/>
  <c r="AF5283" i="4"/>
  <c r="AF613" i="4"/>
  <c r="AF108" i="4"/>
  <c r="AF2795" i="4"/>
  <c r="AF10041" i="4"/>
  <c r="AF1552" i="4"/>
  <c r="AF4590" i="4"/>
  <c r="AF114" i="4"/>
  <c r="AF68" i="4"/>
  <c r="AF5336" i="4"/>
  <c r="AF7846" i="4"/>
  <c r="AF3965" i="4"/>
  <c r="AF4186" i="4"/>
  <c r="AF9754" i="4"/>
  <c r="AF1168" i="4"/>
  <c r="AF10297" i="4"/>
  <c r="AF4409" i="4"/>
  <c r="AF4698" i="4"/>
  <c r="AF1482" i="4"/>
  <c r="AF5010" i="4"/>
  <c r="AF1900" i="4"/>
  <c r="AF2600" i="4"/>
  <c r="AF3664" i="4"/>
  <c r="AF1807" i="4"/>
  <c r="AF10280" i="4"/>
  <c r="AF8398" i="4"/>
  <c r="AF5405" i="4"/>
  <c r="AF9281" i="4"/>
  <c r="AF2180" i="4"/>
  <c r="AF9459" i="4"/>
  <c r="AF2867" i="4"/>
  <c r="AF3497" i="4"/>
  <c r="AF6689" i="4"/>
  <c r="AF5423" i="4"/>
  <c r="AF6675" i="4"/>
  <c r="AF2166" i="4"/>
  <c r="AF4583" i="4"/>
  <c r="AF9219" i="4"/>
  <c r="AF9224" i="4"/>
  <c r="AF9839" i="4"/>
  <c r="AF7752" i="4"/>
  <c r="AF3003" i="4"/>
  <c r="AF3562" i="4"/>
  <c r="AF8600" i="4"/>
  <c r="AF2267" i="4"/>
  <c r="AF2098" i="4"/>
  <c r="AF8573" i="4"/>
  <c r="AF7397" i="4"/>
  <c r="AF1235" i="4"/>
  <c r="AF8616" i="4"/>
  <c r="AF1841" i="4"/>
  <c r="AF8219" i="4"/>
  <c r="AF3098" i="4"/>
  <c r="AF3055" i="4"/>
  <c r="AF9795" i="4"/>
  <c r="AF9693" i="4"/>
  <c r="AF6491" i="4"/>
  <c r="AF8874" i="4"/>
  <c r="AF6273" i="4"/>
  <c r="AF6258" i="4"/>
  <c r="AF7862" i="4"/>
  <c r="AF2629" i="4"/>
  <c r="AF6756" i="4"/>
  <c r="AF2502" i="4"/>
  <c r="AF5141" i="4"/>
  <c r="AF47" i="4"/>
  <c r="AF5743" i="4"/>
  <c r="AF10524" i="4"/>
  <c r="AF9840" i="4"/>
  <c r="AF521" i="4"/>
  <c r="AF5650" i="4"/>
  <c r="AF8960" i="4"/>
  <c r="AF6188" i="4"/>
  <c r="AF4748" i="4"/>
  <c r="AF1528" i="4"/>
  <c r="AF1195" i="4"/>
  <c r="AF5193" i="4"/>
  <c r="AF61" i="4"/>
  <c r="AF4316" i="4"/>
  <c r="AF1883" i="4"/>
  <c r="AF6505" i="4"/>
  <c r="AF10549" i="4"/>
  <c r="AF1605" i="4"/>
  <c r="AF6598" i="4"/>
  <c r="AF2984" i="4"/>
  <c r="AF4192" i="4"/>
  <c r="AF572" i="4"/>
  <c r="AF7981" i="4"/>
  <c r="AF8607" i="4"/>
  <c r="AF5763" i="4"/>
  <c r="AF7020" i="4"/>
  <c r="AF7583" i="4"/>
  <c r="AF4974" i="4"/>
  <c r="AF3246" i="4"/>
  <c r="AF5724" i="4"/>
  <c r="AF7163" i="4"/>
  <c r="AF6904" i="4"/>
  <c r="AF9588" i="4"/>
  <c r="AF6011" i="4"/>
  <c r="AF8641" i="4"/>
  <c r="AF8475" i="4"/>
  <c r="AF4434" i="4"/>
  <c r="AF9867" i="4"/>
  <c r="AF2986" i="4"/>
  <c r="AF6549" i="4"/>
  <c r="AF593" i="4"/>
  <c r="AF1764" i="4"/>
  <c r="AF7173" i="4"/>
  <c r="AF8955" i="4"/>
  <c r="AF4255" i="4"/>
  <c r="AF2203" i="4"/>
  <c r="AF10288" i="4"/>
  <c r="AF2212" i="4"/>
  <c r="AF2174" i="4"/>
  <c r="AF126" i="4"/>
  <c r="AF6485" i="4"/>
  <c r="AF10572" i="4"/>
  <c r="AF7465" i="4"/>
  <c r="AF3136" i="4"/>
  <c r="AF642" i="4"/>
  <c r="AF9942" i="4"/>
  <c r="AF3603" i="4"/>
  <c r="AF6056" i="4"/>
  <c r="AF3676" i="4"/>
  <c r="AF4460" i="4"/>
  <c r="AF6100" i="4"/>
  <c r="AF9015" i="4"/>
  <c r="AF9230" i="4"/>
  <c r="AF5166" i="4"/>
  <c r="AF6828" i="4"/>
  <c r="AF8958" i="4"/>
  <c r="AF407" i="4"/>
  <c r="AF3317" i="4"/>
  <c r="AF3" i="4"/>
  <c r="AF5183" i="4"/>
  <c r="AF4704" i="4"/>
  <c r="AF7250" i="4"/>
  <c r="AF6537" i="4"/>
  <c r="AF1355" i="4"/>
  <c r="AF10240" i="4"/>
  <c r="AF5300" i="4"/>
  <c r="AF6671" i="4"/>
  <c r="AF4188" i="4"/>
  <c r="AF2376" i="4"/>
  <c r="AF4998" i="4"/>
  <c r="AF9948" i="4"/>
  <c r="AF8455" i="4"/>
  <c r="AF9076" i="4"/>
  <c r="AF8072" i="4"/>
  <c r="AF5939" i="4"/>
  <c r="AF9734" i="4"/>
  <c r="AF3902" i="4"/>
  <c r="AF112" i="4"/>
  <c r="AF9075" i="4"/>
  <c r="AF7902" i="4"/>
  <c r="AF8391" i="4"/>
  <c r="AF246" i="4"/>
  <c r="AF1624" i="4"/>
  <c r="AF155" i="4"/>
  <c r="AF7265" i="4"/>
  <c r="AF503" i="4"/>
  <c r="AF9400" i="4"/>
  <c r="AF10009" i="4"/>
  <c r="AF10018" i="4"/>
  <c r="AF8084" i="4"/>
  <c r="AF579" i="4"/>
  <c r="AF6359" i="4"/>
  <c r="AF4952" i="4"/>
  <c r="AF9184" i="4"/>
  <c r="AF8569" i="4"/>
  <c r="AF5864" i="4"/>
  <c r="AF2850" i="4"/>
  <c r="AF575" i="4"/>
  <c r="AF2346" i="4"/>
  <c r="AF6329" i="4"/>
  <c r="AF7519" i="4"/>
  <c r="AF5220" i="4"/>
  <c r="AF23" i="4"/>
  <c r="AF8254" i="4"/>
  <c r="AF10263" i="4"/>
  <c r="AF9435" i="4"/>
  <c r="AF3278" i="4"/>
  <c r="AF9680" i="4"/>
  <c r="AF765" i="4"/>
  <c r="AF3521" i="4"/>
  <c r="AF5219" i="4"/>
  <c r="AF10477" i="4"/>
  <c r="AF9468" i="4"/>
  <c r="AF615" i="4"/>
  <c r="AF5112" i="4"/>
  <c r="AF690" i="4"/>
  <c r="AF9918" i="4"/>
  <c r="AF3528" i="4"/>
  <c r="AF707" i="4"/>
  <c r="AF3220" i="4"/>
  <c r="AF4677" i="4"/>
  <c r="AF4742" i="4"/>
  <c r="AF7831" i="4"/>
  <c r="AF1731" i="4"/>
  <c r="AF9328" i="4"/>
  <c r="AF1276" i="4"/>
  <c r="AF8477" i="4"/>
  <c r="AF9561" i="4"/>
  <c r="AF2636" i="4"/>
  <c r="AF9119" i="4"/>
  <c r="AF2401" i="4"/>
  <c r="AF4842" i="4"/>
  <c r="AF8381" i="4"/>
  <c r="AF1876" i="4"/>
  <c r="AF9848" i="4"/>
  <c r="AF1216" i="4"/>
  <c r="AF7791" i="4"/>
  <c r="AF6763" i="4"/>
  <c r="AF5627" i="4"/>
  <c r="AF1265" i="4"/>
  <c r="AF9271" i="4"/>
  <c r="AF9855" i="4"/>
  <c r="AF1122" i="4"/>
  <c r="AF5253" i="4"/>
  <c r="AF4765" i="4"/>
  <c r="AF513" i="4"/>
  <c r="AF6184" i="4"/>
  <c r="AF8157" i="4"/>
  <c r="AF2211" i="4"/>
  <c r="AF6691" i="4"/>
  <c r="AF3951" i="4"/>
  <c r="AF2815" i="4"/>
  <c r="AF8361" i="4"/>
  <c r="AF7949" i="4"/>
  <c r="AF8166" i="4"/>
  <c r="AF905" i="4"/>
  <c r="AF9749" i="4"/>
  <c r="AF6734" i="4"/>
  <c r="AF6031" i="4"/>
  <c r="AF8298" i="4"/>
  <c r="AF7484" i="4"/>
  <c r="AF122" i="4"/>
  <c r="AF2943" i="4"/>
  <c r="AF5413" i="4"/>
  <c r="AF4143" i="4"/>
  <c r="AF7869" i="4"/>
  <c r="AF9562" i="4"/>
  <c r="AF1679" i="4"/>
  <c r="AF4070" i="4"/>
  <c r="AF7937" i="4"/>
  <c r="AF7587" i="4"/>
  <c r="AF2645" i="4"/>
  <c r="AF8078" i="4"/>
  <c r="AF1873" i="4"/>
  <c r="AF6707" i="4"/>
  <c r="AF3157" i="4"/>
  <c r="AF9716" i="4"/>
  <c r="AF3342" i="4"/>
  <c r="AF1855" i="4"/>
  <c r="AF6349" i="4"/>
  <c r="AF3467" i="4"/>
  <c r="AF652" i="4"/>
  <c r="AF822" i="4"/>
  <c r="AF7864" i="4"/>
  <c r="AF8410" i="4"/>
  <c r="AF3815" i="4"/>
  <c r="AF8169" i="4"/>
  <c r="AF6533" i="4"/>
  <c r="AF8179" i="4"/>
  <c r="AF3873" i="4"/>
  <c r="AF7568" i="4"/>
  <c r="AF9974" i="4"/>
  <c r="AF7240" i="4"/>
  <c r="AF3503" i="4"/>
  <c r="AF1725" i="4"/>
  <c r="AF2755" i="4"/>
  <c r="AF10546" i="4"/>
  <c r="AF1197" i="4"/>
  <c r="AF1803" i="4"/>
  <c r="AF7554" i="4"/>
  <c r="AF8520" i="4"/>
  <c r="AF6654" i="4"/>
  <c r="AF996" i="4"/>
  <c r="AF5007" i="4"/>
  <c r="AF1623" i="4"/>
  <c r="AF6395" i="4"/>
  <c r="AF7856" i="4"/>
  <c r="AF9703" i="4"/>
  <c r="AF3048" i="4"/>
  <c r="AF3300" i="4"/>
  <c r="AF925" i="4"/>
  <c r="AF3771" i="4"/>
  <c r="AF783" i="4"/>
  <c r="AF3990" i="4"/>
  <c r="AF3389" i="4"/>
  <c r="AF8969" i="4"/>
  <c r="AF5374" i="4"/>
  <c r="AF1137" i="4"/>
  <c r="AF3152" i="4"/>
  <c r="AF10253" i="4"/>
  <c r="AF6365" i="4"/>
  <c r="AF938" i="4"/>
  <c r="AF3850" i="4"/>
  <c r="AF1608" i="4"/>
  <c r="AF9808" i="4"/>
  <c r="AF9919" i="4"/>
  <c r="AF2499" i="4"/>
  <c r="AF6865" i="4"/>
  <c r="AF10510" i="4"/>
  <c r="AF6887" i="4"/>
  <c r="AF192" i="4"/>
  <c r="AF9884" i="4"/>
  <c r="AF361" i="4"/>
  <c r="AF7160" i="4"/>
  <c r="AF2568" i="4"/>
  <c r="AF794" i="4"/>
  <c r="AF10441" i="4"/>
  <c r="AF6065" i="4"/>
  <c r="AF4959" i="4"/>
  <c r="AF1502" i="4"/>
  <c r="AF7341" i="4"/>
  <c r="AF6275" i="4"/>
  <c r="AF8766" i="4"/>
  <c r="AF1611" i="4"/>
  <c r="AF2039" i="4"/>
  <c r="AF6902" i="4"/>
  <c r="AF530" i="4"/>
  <c r="AF6962" i="4"/>
  <c r="AF5172" i="4"/>
  <c r="AF4987" i="4"/>
  <c r="AF10273" i="4"/>
  <c r="AF9270" i="4"/>
  <c r="AF2494" i="4"/>
  <c r="AF4435" i="4"/>
  <c r="AF4351" i="4"/>
  <c r="AF8394" i="4"/>
  <c r="AF9962" i="4"/>
  <c r="AF6222" i="4"/>
  <c r="AF8418" i="4"/>
  <c r="AF1305" i="4"/>
  <c r="AF8614" i="4"/>
  <c r="AF375" i="4"/>
  <c r="AF1008" i="4"/>
  <c r="AF7744" i="4"/>
  <c r="AF5681" i="4"/>
  <c r="AF6202" i="4"/>
  <c r="AF4054" i="4"/>
  <c r="AF7911" i="4"/>
  <c r="AF2955" i="4"/>
  <c r="AF10619" i="4"/>
  <c r="AF1512" i="4"/>
  <c r="AF261" i="4"/>
  <c r="AF2682" i="4"/>
  <c r="AF8581" i="4"/>
  <c r="AF1638" i="4"/>
  <c r="AF6698" i="4"/>
  <c r="AF9633" i="4"/>
  <c r="AF355" i="4"/>
  <c r="AF9864" i="4"/>
  <c r="AF5064" i="4"/>
  <c r="AF2380" i="4"/>
  <c r="AF2161" i="4"/>
  <c r="AF6793" i="4"/>
  <c r="AF782" i="4"/>
  <c r="AF7354" i="4"/>
  <c r="AF7666" i="4"/>
  <c r="AF3348" i="4"/>
  <c r="AF5232" i="4"/>
  <c r="AF1439" i="4"/>
  <c r="AF671" i="4"/>
  <c r="AF7594" i="4"/>
  <c r="AF10430" i="4"/>
  <c r="AF8803" i="4"/>
  <c r="AF9915" i="4"/>
  <c r="AF3923" i="4"/>
  <c r="AF8036" i="4"/>
  <c r="AF4903" i="4"/>
  <c r="AF6523" i="4"/>
  <c r="AF526" i="4"/>
  <c r="AF8445" i="4"/>
  <c r="AF2045" i="4"/>
  <c r="AF955" i="4"/>
  <c r="AF3289" i="4"/>
  <c r="AF7871" i="4"/>
  <c r="AF9520" i="4"/>
  <c r="AF7387" i="4"/>
  <c r="AF8885" i="4"/>
  <c r="AF5608" i="4"/>
  <c r="AF4555" i="4"/>
  <c r="AF561" i="4"/>
  <c r="AF7477" i="4"/>
  <c r="AF5775" i="4"/>
  <c r="AF858" i="4"/>
  <c r="AF1326" i="4"/>
  <c r="AF711" i="4"/>
  <c r="AF9427" i="4"/>
  <c r="AF8590" i="4"/>
  <c r="AF4615" i="4"/>
  <c r="AF4679" i="4"/>
  <c r="AF6711" i="4"/>
  <c r="AF2133" i="4"/>
  <c r="AF3534" i="4"/>
  <c r="AF6524" i="4"/>
  <c r="AF7229" i="4"/>
  <c r="AF3077" i="4"/>
  <c r="AF7686" i="4"/>
  <c r="AF3276" i="4"/>
  <c r="AF746" i="4"/>
  <c r="AF6381" i="4"/>
  <c r="AF8218" i="4"/>
  <c r="AF7840" i="4"/>
  <c r="AF8929" i="4"/>
  <c r="AF3989" i="4"/>
  <c r="AF8691" i="4"/>
  <c r="AF10192" i="4"/>
  <c r="AF1804" i="4"/>
  <c r="AF5575" i="4"/>
  <c r="AF8317" i="4"/>
  <c r="AF3995" i="4"/>
  <c r="AF1916" i="4"/>
  <c r="AF1574" i="4"/>
  <c r="AF2996" i="4"/>
  <c r="AF2453" i="4"/>
  <c r="AF9781" i="4"/>
  <c r="AF7861" i="4"/>
  <c r="AF1155" i="4"/>
  <c r="AF5276" i="4"/>
  <c r="AF2808" i="4"/>
  <c r="AF5780" i="4"/>
  <c r="AF8273" i="4"/>
  <c r="AF8894" i="4"/>
  <c r="AF9741" i="4"/>
  <c r="AF8876" i="4"/>
  <c r="AF5798" i="4"/>
  <c r="AF5399" i="4"/>
  <c r="AF6293" i="4"/>
  <c r="AF9904" i="4"/>
  <c r="AF3064" i="4"/>
  <c r="AF1879" i="4"/>
  <c r="AF2463" i="4"/>
  <c r="AF2265" i="4"/>
  <c r="AF8741" i="4"/>
  <c r="AF3471" i="4"/>
  <c r="AF4449" i="4"/>
  <c r="AF9227" i="4"/>
  <c r="AF9737" i="4"/>
  <c r="AF6371" i="4"/>
  <c r="AF5738" i="4"/>
  <c r="AF6019" i="4"/>
  <c r="AF2263" i="4"/>
  <c r="AF4079" i="4"/>
  <c r="AF4839" i="4"/>
  <c r="AF6306" i="4"/>
  <c r="AF6503" i="4"/>
  <c r="AF4746" i="4"/>
  <c r="AF1188" i="4"/>
  <c r="AF8318" i="4"/>
  <c r="AF190" i="4"/>
  <c r="AF7361" i="4"/>
  <c r="AF2288" i="4"/>
  <c r="AF3251" i="4"/>
  <c r="AF5584" i="4"/>
  <c r="AF853" i="4"/>
  <c r="AF3866" i="4"/>
  <c r="AF3375" i="4"/>
  <c r="AF9929" i="4"/>
  <c r="AF3572" i="4"/>
  <c r="AF6389" i="4"/>
  <c r="AF265" i="4"/>
  <c r="AF1567" i="4"/>
  <c r="AF7467" i="4"/>
  <c r="AF5444" i="4"/>
  <c r="AF4918" i="4"/>
  <c r="AF804" i="4"/>
  <c r="AF5031" i="4"/>
  <c r="AF2489" i="4"/>
  <c r="AF3183" i="4"/>
  <c r="AF8712" i="4"/>
  <c r="AF5997" i="4"/>
  <c r="AF3765" i="4"/>
  <c r="AF4201" i="4"/>
  <c r="AF4625" i="4"/>
  <c r="AF10506" i="4"/>
  <c r="AF7538" i="4"/>
  <c r="AF8514" i="4"/>
  <c r="AF1759" i="4"/>
  <c r="AF4534" i="4"/>
  <c r="AF8511" i="4"/>
  <c r="AF224" i="4"/>
  <c r="AF9007" i="4"/>
  <c r="AF7947" i="4"/>
  <c r="AF4207" i="4"/>
  <c r="AF10588" i="4"/>
  <c r="AF2020" i="4"/>
  <c r="AF880" i="4"/>
  <c r="AF401" i="4"/>
  <c r="AF8485" i="4"/>
  <c r="AF7072" i="4"/>
  <c r="AF3499" i="4"/>
  <c r="AF2172" i="4"/>
  <c r="AF4330" i="4"/>
  <c r="AF4126" i="4"/>
  <c r="AF2785" i="4"/>
  <c r="AF1062" i="4"/>
  <c r="AF9885" i="4"/>
  <c r="AF2806" i="4"/>
  <c r="AF550" i="4"/>
  <c r="AF9595" i="4"/>
  <c r="AF2631" i="4"/>
  <c r="AF7367" i="4"/>
  <c r="AF3019" i="4"/>
  <c r="AF7100" i="4"/>
  <c r="AF3563" i="4"/>
  <c r="AF3931" i="4"/>
  <c r="AF6585" i="4"/>
  <c r="AF6379" i="4"/>
  <c r="AF6550" i="4"/>
  <c r="AF500" i="4"/>
  <c r="AF9770" i="4"/>
  <c r="AF6155" i="4"/>
  <c r="AF4479" i="4"/>
  <c r="AF7052" i="4"/>
  <c r="AF3783" i="4"/>
  <c r="AF9094" i="4"/>
  <c r="AF9149" i="4"/>
  <c r="AF2043" i="4"/>
  <c r="AF601" i="4"/>
  <c r="AF4301" i="4"/>
  <c r="AF6226" i="4"/>
  <c r="AF5427" i="4"/>
  <c r="AF1477" i="4"/>
  <c r="AF3285" i="4"/>
  <c r="AF5351" i="4"/>
  <c r="AF7149" i="4"/>
  <c r="AF5712" i="4"/>
  <c r="AF1145" i="4"/>
  <c r="AF3145" i="4"/>
  <c r="AF5087" i="4"/>
  <c r="AF2985" i="4"/>
  <c r="AF7324" i="4"/>
  <c r="AF185" i="4"/>
  <c r="AF1877" i="4"/>
  <c r="AF8794" i="4"/>
  <c r="AF6619" i="4"/>
  <c r="AF4524" i="4"/>
  <c r="AF4832" i="4"/>
  <c r="AF4663" i="4"/>
  <c r="AF9350" i="4"/>
  <c r="AF1535" i="4"/>
  <c r="AF7455" i="4"/>
  <c r="AF8927" i="4"/>
  <c r="AF4177" i="4"/>
  <c r="AF9250" i="4"/>
  <c r="AF9420" i="4"/>
  <c r="AF3186" i="4"/>
  <c r="AF7086" i="4"/>
  <c r="AF7137" i="4"/>
  <c r="AF6232" i="4"/>
  <c r="AF3405" i="4"/>
  <c r="AF2342" i="4"/>
  <c r="AF33" i="4"/>
  <c r="AF9957" i="4"/>
  <c r="AF2522" i="4"/>
  <c r="AF8595" i="4"/>
  <c r="AF6609" i="4"/>
  <c r="AF6719" i="4"/>
  <c r="AF5002" i="4"/>
  <c r="AF8466" i="4"/>
  <c r="AF5948" i="4"/>
  <c r="AF5227" i="4"/>
  <c r="AF9667" i="4"/>
  <c r="AF6551" i="4"/>
  <c r="AF1595" i="4"/>
  <c r="AF8923" i="4"/>
  <c r="AF2286" i="4"/>
  <c r="AF9533" i="4"/>
  <c r="AF4968" i="4"/>
  <c r="AF498" i="4"/>
  <c r="AF933" i="4"/>
  <c r="AF2938" i="4"/>
  <c r="AF182" i="4"/>
  <c r="AF4321" i="4"/>
  <c r="AF2279" i="4"/>
  <c r="AF9275" i="4"/>
  <c r="AF7154" i="4"/>
  <c r="AF7754" i="4"/>
  <c r="AF4082" i="4"/>
  <c r="AF9341" i="4"/>
  <c r="AF2348" i="4"/>
  <c r="AF5611" i="4"/>
  <c r="AF8781" i="4"/>
  <c r="AF657" i="4"/>
  <c r="AF5929" i="4"/>
  <c r="AF2851" i="4"/>
  <c r="AF8838" i="4"/>
  <c r="AF5568" i="4"/>
  <c r="AF49" i="4"/>
  <c r="AF10271" i="4"/>
  <c r="AF6006" i="4"/>
  <c r="AF4860" i="4"/>
  <c r="AF7178" i="4"/>
  <c r="AF845" i="4"/>
  <c r="AF6066" i="4"/>
  <c r="AF10011" i="4"/>
  <c r="AF3446" i="4"/>
  <c r="AF37" i="4"/>
  <c r="AF889" i="4"/>
  <c r="AF5958" i="4"/>
  <c r="AF8061" i="4"/>
  <c r="AF4779" i="4"/>
  <c r="AF6720" i="4"/>
  <c r="AF3782" i="4"/>
  <c r="AF8500" i="4"/>
  <c r="AF6940" i="4"/>
  <c r="AF7863" i="4"/>
  <c r="AF3818" i="4"/>
  <c r="AF7703" i="4"/>
  <c r="AF897" i="4"/>
  <c r="AF9311" i="4"/>
  <c r="AF4485" i="4"/>
  <c r="AF6093" i="4"/>
  <c r="AF3581" i="4"/>
  <c r="AF6688" i="4"/>
  <c r="AF4971" i="4"/>
  <c r="AF9345" i="4"/>
  <c r="AF6372" i="4"/>
  <c r="AF8321" i="4"/>
  <c r="AF8699" i="4"/>
  <c r="AF4706" i="4"/>
  <c r="AF10329" i="4"/>
  <c r="AF2040" i="4"/>
  <c r="AF6735" i="4"/>
  <c r="AF2029" i="4"/>
  <c r="AF3593" i="4"/>
  <c r="AF7517" i="4"/>
  <c r="AF4037" i="4"/>
  <c r="AF4886" i="4"/>
  <c r="AF9916" i="4"/>
  <c r="AF2114" i="4"/>
  <c r="AF9998" i="4"/>
  <c r="AF8736" i="4"/>
  <c r="AF4692" i="4"/>
  <c r="AF4749" i="4"/>
  <c r="AF4878" i="4"/>
  <c r="AF9080" i="4"/>
  <c r="AF9509" i="4"/>
  <c r="AF1231" i="4"/>
  <c r="AF695" i="4"/>
  <c r="AF3164" i="4"/>
  <c r="AF6742" i="4"/>
  <c r="AF6846" i="4"/>
  <c r="AF5482" i="4"/>
  <c r="AF4032" i="4"/>
  <c r="AF3794" i="4"/>
  <c r="AF5117" i="4"/>
  <c r="AF1474" i="4"/>
  <c r="AF5978" i="4"/>
  <c r="AF8721" i="4"/>
  <c r="AF2877" i="4"/>
  <c r="AF1923" i="4"/>
  <c r="AF9590" i="4"/>
  <c r="AF183" i="4"/>
  <c r="AF225" i="4"/>
  <c r="AF3533" i="4"/>
  <c r="AF1337" i="4"/>
  <c r="AF7651" i="4"/>
  <c r="AF5393" i="4"/>
  <c r="AF2964" i="4"/>
  <c r="AF4775" i="4"/>
  <c r="AF318" i="4"/>
  <c r="AF3213" i="4"/>
  <c r="AF2428" i="4"/>
  <c r="AF2936" i="4"/>
  <c r="AF7837" i="4"/>
  <c r="AF9824" i="4"/>
  <c r="AF9876" i="4"/>
  <c r="AF2739" i="4"/>
  <c r="AF818" i="4"/>
  <c r="AF8522" i="4"/>
  <c r="AF2783" i="4"/>
  <c r="AF6080" i="4"/>
  <c r="AF9117" i="4"/>
  <c r="AF7183" i="4"/>
  <c r="AF1288" i="4"/>
  <c r="AF4382" i="4"/>
  <c r="AF1289" i="4"/>
  <c r="AF9983" i="4"/>
  <c r="AF10182" i="4"/>
  <c r="AF1343" i="4"/>
  <c r="AF9226" i="4"/>
  <c r="AF9285" i="4"/>
  <c r="AF3781" i="4"/>
  <c r="AF127" i="4"/>
  <c r="AF4612" i="4"/>
  <c r="AF7533" i="4"/>
  <c r="AF10193" i="4"/>
  <c r="AF3592" i="4"/>
  <c r="AF5247" i="4"/>
  <c r="AF9773" i="4"/>
  <c r="AF10015" i="4"/>
  <c r="AF9854" i="4"/>
  <c r="AF1914" i="4"/>
  <c r="AF3449" i="4"/>
  <c r="AF8040" i="4"/>
  <c r="AF6175" i="4"/>
  <c r="AF852" i="4"/>
  <c r="AF8729" i="4"/>
  <c r="AF3346" i="4"/>
  <c r="AF7223" i="4"/>
  <c r="AF73" i="4"/>
  <c r="AF5602" i="4"/>
  <c r="AF1709" i="4"/>
  <c r="AF7004" i="4"/>
  <c r="AF7344" i="4"/>
  <c r="AF10482" i="4"/>
  <c r="AF9506" i="4"/>
  <c r="AF1294" i="4"/>
  <c r="AF9783" i="4"/>
  <c r="AF5115" i="4"/>
  <c r="AF7859" i="4"/>
  <c r="AF3314" i="4"/>
  <c r="AF5226" i="4"/>
  <c r="AF3727" i="4"/>
  <c r="AF3158" i="4"/>
  <c r="AF10160" i="4"/>
  <c r="AF3065" i="4"/>
  <c r="AF1981" i="4"/>
  <c r="AF5049" i="4"/>
  <c r="AF9843" i="4"/>
  <c r="AF8953" i="4"/>
  <c r="AF752" i="4"/>
  <c r="AF5801" i="4"/>
  <c r="AF8938" i="4"/>
  <c r="AF2356" i="4"/>
  <c r="AF4380" i="4"/>
  <c r="AF1091" i="4"/>
  <c r="AF1922" i="4"/>
  <c r="AF4914" i="4"/>
  <c r="AF6584" i="4"/>
  <c r="AF6463" i="4"/>
  <c r="AF10484" i="4"/>
  <c r="AF356" i="4"/>
  <c r="AF3059" i="4"/>
  <c r="AF3952" i="4"/>
  <c r="AF9200" i="4"/>
  <c r="AF10120" i="4"/>
  <c r="AF4872" i="4"/>
  <c r="AF7884" i="4"/>
  <c r="AF1023" i="4"/>
  <c r="AF5823" i="4"/>
  <c r="AF3379" i="4"/>
  <c r="AF9999" i="4"/>
  <c r="AF3532" i="4"/>
  <c r="AF322" i="4"/>
  <c r="AF976" i="4"/>
  <c r="AF5180" i="4"/>
  <c r="AF10562" i="4"/>
  <c r="AF94" i="4"/>
  <c r="AF1470" i="4"/>
  <c r="AF8182" i="4"/>
  <c r="AF10091" i="4"/>
  <c r="AF6710" i="4"/>
  <c r="AF9939" i="4"/>
  <c r="AF5029" i="4"/>
  <c r="AF8360" i="4"/>
  <c r="AF1370" i="4"/>
  <c r="AF2361" i="4"/>
  <c r="AF4772" i="4"/>
  <c r="AF10485" i="4"/>
  <c r="AF7356" i="4"/>
  <c r="AF3750" i="4"/>
  <c r="AF2564" i="4"/>
  <c r="AF3355" i="4"/>
  <c r="AF4011" i="4"/>
  <c r="AF5692" i="4"/>
  <c r="AF9457" i="4"/>
  <c r="AF2136" i="4"/>
  <c r="AF5564" i="4"/>
  <c r="AF1790" i="4"/>
  <c r="AF3133" i="4"/>
  <c r="AF2253" i="4"/>
  <c r="AF2386" i="4"/>
  <c r="AF10451" i="4"/>
  <c r="AF7063" i="4"/>
  <c r="AF3675" i="4"/>
  <c r="AF7211" i="4"/>
  <c r="AF2970" i="4"/>
  <c r="AF2378" i="4"/>
  <c r="AF7993" i="4"/>
  <c r="AF8091" i="4"/>
  <c r="AF3424" i="4"/>
  <c r="AF307" i="4"/>
  <c r="AF252" i="4"/>
  <c r="AF5221" i="4"/>
  <c r="AF7795" i="4"/>
  <c r="AF306" i="4"/>
  <c r="AF2511" i="4"/>
  <c r="AF7298" i="4"/>
  <c r="AF6680" i="4"/>
  <c r="AF6351" i="4"/>
  <c r="AF339" i="4"/>
  <c r="AF6637" i="4"/>
  <c r="AF9284" i="4"/>
  <c r="AF10114" i="4"/>
  <c r="AF5465" i="4"/>
  <c r="AF4247" i="4"/>
  <c r="AF7213" i="4"/>
  <c r="AF8476" i="4"/>
  <c r="AF5731" i="4"/>
  <c r="AF8924" i="4"/>
  <c r="AF165" i="4"/>
  <c r="AF6529" i="4"/>
  <c r="AF1830" i="4"/>
  <c r="AF9895" i="4"/>
  <c r="AF637" i="4"/>
  <c r="AF7364" i="4"/>
  <c r="AF7565" i="4"/>
  <c r="AF10455" i="4"/>
  <c r="AF1511" i="4"/>
  <c r="AF9837" i="4"/>
  <c r="AF4743" i="4"/>
  <c r="AF6196" i="4"/>
  <c r="AF10501" i="4"/>
  <c r="AF7764" i="4"/>
  <c r="AF7708" i="4"/>
  <c r="AF9251" i="4"/>
  <c r="AF9192" i="4"/>
  <c r="AF1245" i="4"/>
  <c r="AF8124" i="4"/>
  <c r="AF8390" i="4"/>
  <c r="AF1015" i="4"/>
  <c r="AF9822" i="4"/>
  <c r="AF6648" i="4"/>
  <c r="AF8000" i="4"/>
  <c r="AF9697" i="4"/>
  <c r="AF6234" i="4"/>
  <c r="AF5160" i="4"/>
  <c r="AF6511" i="4"/>
  <c r="AF6042" i="4"/>
  <c r="AF9383" i="4"/>
  <c r="AF9655" i="4"/>
  <c r="AF8180" i="4"/>
  <c r="AF9877" i="4"/>
  <c r="AF5474" i="4"/>
  <c r="AF4202" i="4"/>
  <c r="AF4110" i="4"/>
  <c r="AF8425" i="4"/>
  <c r="AF2685" i="4"/>
  <c r="AF10324" i="4"/>
  <c r="AF7053" i="4"/>
  <c r="AF10254" i="4"/>
  <c r="AF7231" i="4"/>
  <c r="AF2233" i="4"/>
  <c r="AF5446" i="4"/>
  <c r="AF3577" i="4"/>
  <c r="AF894" i="4"/>
  <c r="AF2111" i="4"/>
  <c r="AF5796" i="4"/>
  <c r="AF6265" i="4"/>
  <c r="AF2746" i="4"/>
  <c r="AF2129" i="4"/>
  <c r="AF564" i="4"/>
  <c r="AF7082" i="4"/>
  <c r="AF5594" i="4"/>
  <c r="AF3638" i="4"/>
  <c r="AF4391" i="4"/>
  <c r="AF7976" i="4"/>
  <c r="AF6718" i="4"/>
  <c r="AF9223" i="4"/>
  <c r="AF4270" i="4"/>
  <c r="AF9352" i="4"/>
  <c r="AF2385" i="4"/>
  <c r="AF2221" i="4"/>
  <c r="AF444" i="4"/>
  <c r="AF10342" i="4"/>
  <c r="AF4462" i="4"/>
  <c r="AF6029" i="4"/>
  <c r="AF8349" i="4"/>
  <c r="AF6565" i="4"/>
  <c r="AF10274" i="4"/>
  <c r="AF1350" i="4"/>
  <c r="AF6283" i="4"/>
  <c r="AF10387" i="4"/>
  <c r="AF10265" i="4"/>
  <c r="AF8255" i="4"/>
  <c r="AF512" i="4"/>
  <c r="AF6852" i="4"/>
  <c r="AF341" i="4"/>
  <c r="AF6794" i="4"/>
  <c r="AF7822" i="4"/>
  <c r="AF4346" i="4"/>
  <c r="AF6540" i="4"/>
  <c r="AF3607" i="4"/>
  <c r="AF1706" i="4"/>
  <c r="AF9583" i="4"/>
  <c r="AF4292" i="4"/>
  <c r="AF8427" i="4"/>
  <c r="AF4755" i="4"/>
  <c r="AF7490" i="4"/>
  <c r="AF6633" i="4"/>
  <c r="AF1548" i="4"/>
  <c r="AF7378" i="4"/>
  <c r="AF5563" i="4"/>
  <c r="AF7605" i="4"/>
  <c r="AF4784" i="4"/>
  <c r="AF7792" i="4"/>
  <c r="AF5319" i="4"/>
  <c r="AF2988" i="4"/>
  <c r="AF3807" i="4"/>
  <c r="AF7962" i="4"/>
  <c r="AF9414" i="4"/>
  <c r="AF1642" i="4"/>
  <c r="AF8535" i="4"/>
  <c r="AF5322" i="4"/>
  <c r="AF8548" i="4"/>
  <c r="AF1773" i="4"/>
  <c r="AF1505" i="4"/>
  <c r="AF10476" i="4"/>
  <c r="AF2185" i="4"/>
  <c r="AF9677" i="4"/>
  <c r="AF5865" i="4"/>
  <c r="AF4866" i="4"/>
  <c r="AF9174" i="4"/>
  <c r="AF1113" i="4"/>
  <c r="AF5536" i="4"/>
  <c r="AF2121" i="4"/>
  <c r="AF6308" i="4"/>
  <c r="AF3162" i="4"/>
  <c r="AF1827" i="4"/>
  <c r="AF8059" i="4"/>
  <c r="AF60" i="4"/>
  <c r="AF5853" i="4"/>
  <c r="AF7120" i="4"/>
  <c r="AF9388" i="4"/>
  <c r="AF8325" i="4"/>
  <c r="AF4498" i="4"/>
  <c r="AF10516" i="4"/>
  <c r="AF6740" i="4"/>
  <c r="AF7199" i="4"/>
  <c r="AF7212" i="4"/>
  <c r="AF4570" i="4"/>
  <c r="AF2537" i="4"/>
  <c r="AF6364" i="4"/>
  <c r="AF9678" i="4"/>
  <c r="AF8106" i="4"/>
  <c r="AF6048" i="4"/>
  <c r="AF7000" i="4"/>
  <c r="AF4670" i="4"/>
  <c r="AF3088" i="4"/>
  <c r="AF5943" i="4"/>
  <c r="AF9277" i="4"/>
  <c r="AF5453" i="4"/>
  <c r="AF5251" i="4"/>
  <c r="AF5741" i="4"/>
  <c r="AF8175" i="4"/>
  <c r="AF3039" i="4"/>
  <c r="AF4496" i="4"/>
  <c r="AF10366" i="4"/>
  <c r="AF251" i="4"/>
  <c r="AF678" i="4"/>
  <c r="AF10144" i="4"/>
  <c r="AF749" i="4"/>
  <c r="AF240" i="4"/>
  <c r="AF8855" i="4"/>
  <c r="AF911" i="4"/>
  <c r="AF9695" i="4"/>
  <c r="AF3038" i="4"/>
  <c r="AF6064" i="4"/>
  <c r="AF1581" i="4"/>
  <c r="AF8956" i="4"/>
  <c r="AF3493" i="4"/>
  <c r="AF796" i="4"/>
  <c r="AF3259" i="4"/>
  <c r="AF8144" i="4"/>
  <c r="AF9448" i="4"/>
  <c r="AF5645" i="4"/>
  <c r="AF4705" i="4"/>
  <c r="AF3864" i="4"/>
  <c r="AF7971" i="4"/>
  <c r="AF7675" i="4"/>
  <c r="AF4845" i="4"/>
  <c r="AF5417" i="4"/>
  <c r="AF1708" i="4"/>
  <c r="AF4446" i="4"/>
  <c r="AF5772" i="4"/>
  <c r="AF9369" i="4"/>
  <c r="AF6713" i="4"/>
  <c r="AF4813" i="4"/>
  <c r="AF7704" i="4"/>
  <c r="AF7368" i="4"/>
  <c r="AF5664" i="4"/>
  <c r="AF6144" i="4"/>
  <c r="AF4153" i="4"/>
  <c r="AF954" i="4"/>
  <c r="AF8442" i="4"/>
  <c r="AF4309" i="4"/>
  <c r="AF3700" i="4"/>
  <c r="AF10098" i="4"/>
  <c r="AF1519" i="4"/>
  <c r="AF4919" i="4"/>
  <c r="AF7624" i="4"/>
  <c r="AF1400" i="4"/>
  <c r="AF409" i="4"/>
  <c r="AF3920" i="4"/>
  <c r="AF9009" i="4"/>
  <c r="AF448" i="4"/>
  <c r="AF882" i="4"/>
  <c r="AF4627" i="4"/>
  <c r="AF8020" i="4"/>
  <c r="AF372" i="4"/>
  <c r="AF10470" i="4"/>
  <c r="AF7655" i="4"/>
  <c r="AF8786" i="4"/>
  <c r="AF10372" i="4"/>
  <c r="AF3122" i="4"/>
  <c r="AF6824" i="4"/>
  <c r="AF1346" i="4"/>
  <c r="AF8014" i="4"/>
  <c r="AF7101" i="4"/>
  <c r="AF8762" i="4"/>
  <c r="AF4323" i="4"/>
  <c r="AF1131" i="4"/>
  <c r="AF921" i="4"/>
  <c r="AF2070" i="4"/>
  <c r="AF2884" i="4"/>
  <c r="AF4979" i="4"/>
  <c r="AF10369" i="4"/>
  <c r="AF7249" i="4"/>
  <c r="AF1073" i="4"/>
  <c r="AF1621" i="4"/>
  <c r="AF5571" i="4"/>
  <c r="AF5690" i="4"/>
  <c r="AF4486" i="4"/>
  <c r="AF6441" i="4"/>
  <c r="AF7576" i="4"/>
  <c r="AF3459" i="4"/>
  <c r="AF10149" i="4"/>
  <c r="AF4007" i="4"/>
  <c r="AF8457" i="4"/>
  <c r="AF7388" i="4"/>
  <c r="AF4585" i="4"/>
  <c r="AF7579" i="4"/>
  <c r="AF279" i="4"/>
  <c r="AF8158" i="4"/>
  <c r="AF8658" i="4"/>
  <c r="AF1633" i="4"/>
  <c r="AF10025" i="4"/>
  <c r="AF287" i="4"/>
  <c r="AF7618" i="4"/>
  <c r="AF2451" i="4"/>
  <c r="AF8422" i="4"/>
  <c r="AF4058" i="4"/>
  <c r="AF9048" i="4"/>
  <c r="AF1753" i="4"/>
  <c r="AF6122" i="4"/>
  <c r="AF3294" i="4"/>
  <c r="AF1721" i="4"/>
  <c r="AF9521" i="4"/>
  <c r="AF3879" i="4"/>
  <c r="AF9517" i="4"/>
  <c r="AF5930" i="4"/>
  <c r="AF8774" i="4"/>
  <c r="AF4873" i="4"/>
  <c r="AF3377" i="4"/>
  <c r="AF2481" i="4"/>
  <c r="AF7988" i="4"/>
  <c r="AF3587" i="4"/>
  <c r="AF5439" i="4"/>
  <c r="AF2941" i="4"/>
  <c r="AF8615" i="4"/>
  <c r="AF320" i="4"/>
  <c r="AF10458" i="4"/>
  <c r="AF7259" i="4"/>
  <c r="AF7124" i="4"/>
  <c r="AF9763" i="4"/>
  <c r="AF9471" i="4"/>
  <c r="AF3253" i="4"/>
  <c r="AF9956" i="4"/>
  <c r="AF10326" i="4"/>
  <c r="AF1253" i="4"/>
  <c r="AF6876" i="4"/>
  <c r="AF5700" i="4"/>
  <c r="AF638" i="4"/>
  <c r="AF3146" i="4"/>
  <c r="AF8943" i="4"/>
  <c r="AF6816" i="4"/>
  <c r="AF6927" i="4"/>
  <c r="AF3837" i="4"/>
  <c r="AF9102" i="4"/>
  <c r="AF9952" i="4"/>
  <c r="AF10503" i="4"/>
  <c r="AF6813" i="4"/>
  <c r="AF321" i="4"/>
  <c r="AF1483" i="4"/>
  <c r="AF6806" i="4"/>
  <c r="AF3713" i="4"/>
  <c r="AF6989" i="4"/>
  <c r="AF4619" i="4"/>
  <c r="AF5990" i="4"/>
  <c r="AF5132" i="4"/>
  <c r="AF5371" i="4"/>
  <c r="AF7376" i="4"/>
  <c r="AF8336" i="4"/>
  <c r="AF3322" i="4"/>
  <c r="AF9501" i="4"/>
  <c r="AF3249" i="4"/>
  <c r="AF8403" i="4"/>
  <c r="AF2479" i="4"/>
  <c r="AF7311" i="4"/>
  <c r="AF7956" i="4"/>
  <c r="AF10175" i="4"/>
  <c r="AF5776" i="4"/>
  <c r="AF490" i="4"/>
  <c r="AF9514" i="4"/>
  <c r="AF9654" i="4"/>
  <c r="AF215" i="4"/>
  <c r="AF1976" i="4"/>
  <c r="AF8408" i="4"/>
  <c r="AF4463" i="4"/>
  <c r="AF7936" i="4"/>
  <c r="AF4281" i="4"/>
  <c r="AF1038" i="4"/>
  <c r="AF2965" i="4"/>
  <c r="AF10244" i="4"/>
  <c r="AF8353" i="4"/>
  <c r="AF888" i="4"/>
  <c r="AF1673" i="4"/>
  <c r="AF5901" i="4"/>
  <c r="AF6754" i="4"/>
  <c r="AF9635" i="4"/>
  <c r="AF5350" i="4"/>
  <c r="AF9197" i="4"/>
  <c r="AF757" i="4"/>
  <c r="AF2734" i="4"/>
  <c r="AF392" i="4"/>
  <c r="AF10403" i="4"/>
  <c r="AF4262" i="4"/>
  <c r="AF2822" i="4"/>
  <c r="AF8446" i="4"/>
  <c r="AF309" i="4"/>
  <c r="AF4384" i="4"/>
  <c r="AF8574" i="4"/>
  <c r="AF8971" i="4"/>
  <c r="AF3140" i="4"/>
  <c r="AF5591" i="4"/>
  <c r="AF7919" i="4"/>
  <c r="AF2010" i="4"/>
  <c r="AF3369" i="4"/>
  <c r="AF481" i="4"/>
  <c r="AF3711" i="4"/>
  <c r="AF3196" i="4"/>
  <c r="AF159" i="4"/>
  <c r="AF4674" i="4"/>
  <c r="AF5340" i="4"/>
  <c r="AF8610" i="4"/>
  <c r="AF9385" i="4"/>
  <c r="AF115" i="4"/>
  <c r="AF7927" i="4"/>
  <c r="AF10218" i="4"/>
  <c r="AF3548" i="4"/>
  <c r="AF4669" i="4"/>
  <c r="AF1371" i="4"/>
  <c r="AF10410" i="4"/>
  <c r="AF4429" i="4"/>
  <c r="AF5485" i="4"/>
  <c r="AF3248" i="4"/>
  <c r="AF4709" i="4"/>
  <c r="AF3814" i="4"/>
  <c r="AF3871" i="4"/>
  <c r="AF1761" i="4"/>
  <c r="AF9070" i="4"/>
  <c r="AF9411" i="4"/>
  <c r="AF3390" i="4"/>
  <c r="AF10212" i="4"/>
  <c r="AF2021" i="4"/>
  <c r="AF7860" i="4"/>
  <c r="AF4828" i="4"/>
  <c r="AF62" i="4"/>
  <c r="AF9911" i="4"/>
  <c r="AF3255" i="4"/>
  <c r="AF2026" i="4"/>
  <c r="AF5046" i="4"/>
  <c r="AF2415" i="4"/>
  <c r="AF10125" i="4"/>
  <c r="AF326" i="4"/>
  <c r="AF9896" i="4"/>
  <c r="AF6507" i="4"/>
  <c r="AF8954" i="4"/>
  <c r="AF145" i="4"/>
  <c r="AF5893" i="4"/>
  <c r="AF9519" i="4"/>
  <c r="AF3118" i="4"/>
  <c r="AF4008" i="4"/>
  <c r="AF1182" i="4"/>
  <c r="AF1067" i="4"/>
  <c r="AF862" i="4"/>
  <c r="AF4154" i="4"/>
  <c r="AF8657" i="4"/>
  <c r="AF9409" i="4"/>
  <c r="AF1670" i="4"/>
  <c r="AF4694" i="4"/>
  <c r="AF10330" i="4"/>
  <c r="AF819" i="4"/>
  <c r="AF6096" i="4"/>
  <c r="AF10266" i="4"/>
  <c r="AF3204" i="4"/>
  <c r="AF496" i="4"/>
  <c r="AF8565" i="4"/>
  <c r="AF394" i="4"/>
  <c r="AF3406" i="4"/>
  <c r="AF1274" i="4"/>
  <c r="AF2831" i="4"/>
  <c r="AF3589" i="4"/>
  <c r="AF10319" i="4"/>
  <c r="AF2493" i="4"/>
  <c r="AF6212" i="4"/>
  <c r="AF8764" i="4"/>
  <c r="AF2083" i="4"/>
  <c r="AF2260" i="4"/>
  <c r="AF6814" i="4"/>
  <c r="AF3131" i="4"/>
  <c r="AF8421" i="4"/>
  <c r="AF9637" i="4"/>
  <c r="AF7407" i="4"/>
  <c r="AF2865" i="4"/>
  <c r="AF755" i="4"/>
  <c r="AF8429" i="4"/>
  <c r="AF5909" i="4"/>
  <c r="AF9176" i="4"/>
  <c r="AF9943" i="4"/>
  <c r="AF4210" i="4"/>
  <c r="AF10138" i="4"/>
  <c r="AF3215" i="4"/>
  <c r="AF4264" i="4"/>
  <c r="AF8654" i="4"/>
  <c r="AF8259" i="4"/>
  <c r="AF8850" i="4"/>
  <c r="AF8525" i="4"/>
  <c r="AF7349" i="4"/>
  <c r="AF8300" i="4"/>
  <c r="AF6894" i="4"/>
  <c r="AF3237" i="4"/>
  <c r="AF9618" i="4"/>
  <c r="AF9056" i="4"/>
  <c r="AF1668" i="4"/>
  <c r="AF5222" i="4"/>
  <c r="AF3719" i="4"/>
  <c r="AF1748" i="4"/>
  <c r="AF4531" i="4"/>
  <c r="AF1272" i="4"/>
  <c r="AF1244" i="4"/>
  <c r="AF9387" i="4"/>
  <c r="AF3764" i="4"/>
  <c r="AF9165" i="4"/>
  <c r="AF2497" i="4"/>
  <c r="AF5053" i="4"/>
  <c r="AF3558" i="4"/>
  <c r="AF6890" i="4"/>
  <c r="AF8323" i="4"/>
  <c r="AF9993" i="4"/>
  <c r="AF4852" i="4"/>
  <c r="AF1391" i="4"/>
  <c r="AF4515" i="4"/>
  <c r="AF8328" i="4"/>
  <c r="AF675" i="4"/>
  <c r="AF5039" i="4"/>
  <c r="AF4014" i="4"/>
  <c r="AF5365" i="4"/>
  <c r="AF10227" i="4"/>
  <c r="AF8814" i="4"/>
  <c r="AF2786" i="4"/>
  <c r="AF8679" i="4"/>
  <c r="AF7334" i="4"/>
  <c r="AF492" i="4"/>
  <c r="AF4320" i="4"/>
  <c r="AF2826" i="4"/>
  <c r="AF8161" i="4"/>
  <c r="AF4995" i="4"/>
  <c r="AF4371" i="4"/>
  <c r="AF6690" i="4"/>
  <c r="AF645" i="4"/>
  <c r="AF8809" i="4"/>
  <c r="AF8270" i="4"/>
  <c r="AF8431" i="4"/>
  <c r="AF5753" i="4"/>
  <c r="AF2655" i="4"/>
  <c r="AF518" i="4"/>
  <c r="AF6083" i="4"/>
  <c r="AF529" i="4"/>
  <c r="AF7466" i="4"/>
  <c r="AF2352" i="4"/>
  <c r="AF4810" i="4"/>
  <c r="AF6101" i="4"/>
  <c r="AF8873" i="4"/>
  <c r="AF2673" i="4"/>
  <c r="AF7737" i="4"/>
  <c r="AF3382" i="4"/>
  <c r="AF6262" i="4"/>
  <c r="AF4701" i="4"/>
  <c r="AF3724" i="4"/>
  <c r="AF10292" i="4"/>
  <c r="AF3979" i="4"/>
  <c r="AF5272" i="4"/>
  <c r="AF4659" i="4"/>
  <c r="AF5464" i="4"/>
  <c r="AF634" i="4"/>
  <c r="AF6569" i="4"/>
  <c r="AF9743" i="4"/>
  <c r="AF3803" i="4"/>
  <c r="AF2084" i="4"/>
  <c r="AF10124" i="4"/>
  <c r="AF5123" i="4"/>
  <c r="AF4676" i="4"/>
  <c r="AF3421" i="4"/>
  <c r="AF3631" i="4"/>
  <c r="AF930" i="4"/>
  <c r="AF7260" i="4"/>
  <c r="AF3857" i="4"/>
  <c r="AF7698" i="4"/>
  <c r="AF7691" i="4"/>
  <c r="AF1352" i="4"/>
  <c r="AF7304" i="4"/>
  <c r="AF7536" i="4"/>
  <c r="AF8095" i="4"/>
  <c r="AF3672" i="4"/>
  <c r="AF6030" i="4"/>
  <c r="AF5357" i="4"/>
  <c r="AF2780" i="4"/>
  <c r="AF9870" i="4"/>
  <c r="AF9994" i="4"/>
  <c r="AF1606" i="4"/>
  <c r="AF2234" i="4"/>
  <c r="AF4257" i="4"/>
  <c r="AF5048" i="4"/>
  <c r="AF9656" i="4"/>
  <c r="AF7193" i="4"/>
  <c r="AF10075" i="4"/>
  <c r="AF7050" i="4"/>
  <c r="AF2926" i="4"/>
  <c r="AF9766" i="4"/>
  <c r="AF8800" i="4"/>
  <c r="AF6099" i="4"/>
  <c r="AF10446" i="4"/>
  <c r="AF7448" i="4"/>
  <c r="AF10569" i="4"/>
  <c r="AF703" i="4"/>
  <c r="AF8730" i="4"/>
  <c r="AF2526" i="4"/>
  <c r="AF2512" i="4"/>
  <c r="AF9375" i="4"/>
  <c r="AF2610" i="4"/>
  <c r="AF1918" i="4"/>
  <c r="AF8112" i="4"/>
  <c r="AF6437" i="4"/>
  <c r="AF923" i="4"/>
  <c r="AF2968" i="4"/>
  <c r="AF5033" i="4"/>
  <c r="AF3776" i="4"/>
  <c r="AF3720" i="4"/>
  <c r="AF10454" i="4"/>
  <c r="AF3100" i="4"/>
  <c r="AF4381" i="4"/>
  <c r="AF4455" i="4"/>
  <c r="AF6938" i="4"/>
  <c r="AF5078" i="4"/>
  <c r="AF3304" i="4"/>
  <c r="AF10603" i="4"/>
  <c r="AF5026" i="4"/>
  <c r="AF4331" i="4"/>
  <c r="AF7077" i="4"/>
  <c r="AF2488" i="4"/>
  <c r="AF3773" i="4"/>
  <c r="AF4495" i="4"/>
  <c r="AF2614" i="4"/>
  <c r="AF6129" i="4"/>
  <c r="AF9844" i="4"/>
  <c r="AF4825" i="4"/>
  <c r="AF990" i="4"/>
  <c r="AF1466" i="4"/>
  <c r="AF8913" i="4"/>
  <c r="AF6531" i="4"/>
  <c r="AF7205" i="4"/>
  <c r="AF5313" i="4"/>
  <c r="AF7508" i="4"/>
  <c r="AF1384" i="4"/>
  <c r="AF8450" i="4"/>
  <c r="AF3622" i="4"/>
  <c r="AF9535" i="4"/>
  <c r="AF3509" i="4"/>
  <c r="AF8346" i="4"/>
  <c r="AF2433" i="4"/>
  <c r="AF4078" i="4"/>
  <c r="AF9392" i="4"/>
  <c r="AF2477" i="4"/>
  <c r="AF6392" i="4"/>
  <c r="AF5735" i="4"/>
  <c r="AF3270" i="4"/>
  <c r="AF8782" i="4"/>
  <c r="AF5829" i="4"/>
  <c r="AF5540" i="4"/>
  <c r="AF9746" i="4"/>
  <c r="AF774" i="4"/>
  <c r="AF8049" i="4"/>
  <c r="AF9066" i="4"/>
  <c r="AF2295" i="4"/>
  <c r="AF5165" i="4"/>
  <c r="AF9953" i="4"/>
  <c r="AF1538" i="4"/>
  <c r="AF3668" i="4"/>
  <c r="AF2573" i="4"/>
  <c r="AF3178" i="4"/>
  <c r="AF3554" i="4"/>
  <c r="AF4754" i="4"/>
  <c r="AF1075" i="4"/>
  <c r="AF7820" i="4"/>
  <c r="AF5883" i="4"/>
  <c r="AF5989" i="4"/>
  <c r="AF268" i="4"/>
  <c r="AF6286" i="4"/>
  <c r="AF3953" i="4"/>
  <c r="AF8407" i="4"/>
  <c r="AF7445" i="4"/>
  <c r="AF5523" i="4"/>
  <c r="AF7355" i="4"/>
  <c r="AF6244" i="4"/>
  <c r="AF9813" i="4"/>
  <c r="AF865" i="4"/>
  <c r="AF6536" i="4"/>
  <c r="AF2228" i="4"/>
  <c r="AF7503" i="4"/>
  <c r="AF9739" i="4"/>
  <c r="AF949" i="4"/>
  <c r="AF4231" i="4"/>
  <c r="AF8287" i="4"/>
  <c r="AF6662" i="4"/>
  <c r="AF9370" i="4"/>
  <c r="AF4341" i="4"/>
  <c r="AF4539" i="4"/>
  <c r="AF4111" i="4"/>
  <c r="AF5629" i="4"/>
  <c r="AF750" i="4"/>
  <c r="AF4263" i="4"/>
  <c r="AF5256" i="4"/>
  <c r="AF7945" i="4"/>
  <c r="AF6109" i="4"/>
  <c r="AF1851" i="4"/>
  <c r="AF1993" i="4"/>
  <c r="AF9548" i="4"/>
  <c r="AF9661" i="4"/>
  <c r="AF7112" i="4"/>
  <c r="AF6628" i="4"/>
  <c r="AF284" i="4"/>
  <c r="AF643" i="4"/>
  <c r="AF2933" i="4"/>
  <c r="AF2956" i="4"/>
  <c r="AF10530" i="4"/>
  <c r="AF1772" i="4"/>
  <c r="AF3769" i="4"/>
  <c r="AF2588" i="4"/>
  <c r="AF10359" i="4"/>
  <c r="AF2175" i="4"/>
  <c r="AF4352" i="4"/>
  <c r="AF5935" i="4"/>
  <c r="AF6439" i="4"/>
  <c r="AF9498" i="4"/>
  <c r="AF6422" i="4"/>
  <c r="AF4988" i="4"/>
  <c r="AF1387" i="4"/>
  <c r="AF1974" i="4"/>
  <c r="AF7920" i="4"/>
  <c r="AF8917" i="4"/>
  <c r="AF6964" i="4"/>
  <c r="AF940" i="4"/>
  <c r="AF5924" i="4"/>
  <c r="AF4235" i="4"/>
  <c r="AF3929" i="4"/>
  <c r="AF5161" i="4"/>
  <c r="AF3822" i="4"/>
  <c r="AF5022" i="4"/>
  <c r="AF5739" i="4"/>
  <c r="AF2719" i="4"/>
  <c r="AF9372" i="4"/>
  <c r="AF7036" i="4"/>
  <c r="AF2553" i="4"/>
  <c r="AF9991" i="4"/>
  <c r="AF4759" i="4"/>
  <c r="AF4975" i="4"/>
  <c r="AF4084" i="4"/>
  <c r="AF7647" i="4"/>
  <c r="AF1683" i="4"/>
  <c r="AF2947" i="4"/>
  <c r="AF5091" i="4"/>
  <c r="AF7267" i="4"/>
  <c r="AF442" i="4"/>
  <c r="AF9668" i="4"/>
  <c r="AF1452" i="4"/>
  <c r="AF4781" i="4"/>
  <c r="AF2069" i="4"/>
  <c r="AF354" i="4"/>
  <c r="AF8862" i="4"/>
  <c r="AF4710" i="4"/>
  <c r="AF5304" i="4"/>
  <c r="AF5688" i="4"/>
  <c r="AF4474" i="4"/>
  <c r="AF2597" i="4"/>
  <c r="AF5955" i="4"/>
  <c r="AF3429" i="4"/>
  <c r="AF7337" i="4"/>
  <c r="AF9664" i="4"/>
  <c r="AF8562" i="4"/>
  <c r="AF8460" i="4"/>
  <c r="AF9910" i="4"/>
  <c r="AF5129" i="4"/>
  <c r="AF1444" i="4"/>
  <c r="AF4306" i="4"/>
  <c r="AF6455" i="4"/>
  <c r="AF2391" i="4"/>
  <c r="AF9946" i="4"/>
  <c r="AF9217" i="4"/>
  <c r="AF4760" i="4"/>
  <c r="AF2191" i="4"/>
  <c r="AF1036" i="4"/>
  <c r="AF9240" i="4"/>
  <c r="AF9829" i="4"/>
  <c r="AF2704" i="4"/>
  <c r="AF8647" i="4"/>
  <c r="AF7639" i="4"/>
  <c r="AF6412" i="4"/>
  <c r="AF7483" i="4"/>
  <c r="AF9403" i="4"/>
  <c r="AF5970" i="4"/>
  <c r="AF6885" i="4"/>
  <c r="AF8594" i="4"/>
  <c r="AF3660" i="4"/>
  <c r="AF8008" i="4"/>
  <c r="AF4439" i="4"/>
  <c r="AF9423" i="4"/>
  <c r="AF3922" i="4"/>
  <c r="AF4033" i="4"/>
  <c r="AF9006" i="4"/>
  <c r="AF1275" i="4"/>
  <c r="AF8344" i="4"/>
  <c r="AF10208" i="4"/>
  <c r="AF3744" i="4"/>
  <c r="AF9040" i="4"/>
  <c r="AF6953" i="4"/>
  <c r="AF10433" i="4"/>
  <c r="AF2619" i="4"/>
  <c r="AF10202" i="4"/>
  <c r="AF833" i="4"/>
  <c r="AF7918" i="4"/>
  <c r="AF9546" i="4"/>
  <c r="AF9600" i="4"/>
  <c r="AF7930" i="4"/>
  <c r="AF7561" i="4"/>
  <c r="AF1056" i="4"/>
  <c r="AF6074" i="4"/>
  <c r="AF5695" i="4"/>
  <c r="AF6197" i="4"/>
  <c r="AF542" i="4"/>
  <c r="AF1906" i="4"/>
  <c r="AF4502" i="4"/>
  <c r="AF10268" i="4"/>
  <c r="AF2311" i="4"/>
  <c r="AF9268" i="4"/>
  <c r="AF1675" i="4"/>
  <c r="AF4229" i="4"/>
  <c r="AF4418" i="4"/>
  <c r="AF4666" i="4"/>
  <c r="AF5191" i="4"/>
  <c r="AF6416" i="4"/>
  <c r="AF5777" i="4"/>
  <c r="AF1780" i="4"/>
  <c r="AF2051" i="4"/>
  <c r="AF850" i="4"/>
  <c r="AF1813" i="4"/>
  <c r="AF144" i="4"/>
  <c r="AF9002" i="4"/>
  <c r="AF9980" i="4"/>
  <c r="AF6687" i="4"/>
  <c r="AF7729" i="4"/>
  <c r="AF8634" i="4"/>
  <c r="AF2608" i="4"/>
  <c r="AF10624" i="4"/>
  <c r="AF5897" i="4"/>
  <c r="AF10483" i="4"/>
  <c r="AF9095" i="4"/>
  <c r="AF4036" i="4"/>
  <c r="AF2817" i="4"/>
  <c r="AF4347" i="4"/>
  <c r="AF778" i="4"/>
  <c r="AF2301" i="4"/>
  <c r="AF932" i="4"/>
  <c r="AF5717" i="4"/>
  <c r="AF10351" i="4"/>
  <c r="AF10139" i="4"/>
  <c r="AF2210" i="4"/>
  <c r="AF5402" i="4"/>
  <c r="AF7595" i="4"/>
  <c r="AF9768" i="4"/>
  <c r="AF1572" i="4"/>
  <c r="AF4006" i="4"/>
  <c r="AF8005" i="4"/>
  <c r="AF6971" i="4"/>
  <c r="AF7839" i="4"/>
  <c r="AF7166" i="4"/>
  <c r="AF4717" i="4"/>
  <c r="AF1473" i="4"/>
  <c r="AF4910" i="4"/>
  <c r="AF5682" i="4"/>
  <c r="AF9728" i="4"/>
  <c r="AF1612" i="4"/>
  <c r="AF7652" i="4"/>
  <c r="AF5668" i="4"/>
  <c r="AF138" i="4"/>
  <c r="AF1340" i="4"/>
  <c r="AF10392" i="4"/>
  <c r="AF3338" i="4"/>
  <c r="AF3225" i="4"/>
  <c r="AF8978" i="4"/>
  <c r="AF4519" i="4"/>
  <c r="AF7626" i="4"/>
  <c r="AF7202" i="4"/>
  <c r="AF8350" i="4"/>
  <c r="AF4857" i="4"/>
  <c r="AF6849" i="4"/>
  <c r="AF8613" i="4"/>
  <c r="AF8290" i="4"/>
  <c r="AF4481" i="4"/>
  <c r="AF6406" i="4"/>
  <c r="AF7926" i="4"/>
  <c r="AF7370" i="4"/>
  <c r="AF4423" i="4"/>
  <c r="AF3114" i="4"/>
  <c r="AF2848" i="4"/>
  <c r="AF7995" i="4"/>
  <c r="AF1967" i="4"/>
  <c r="AF6310" i="4"/>
  <c r="AF6193" i="4"/>
  <c r="AF4122" i="4"/>
  <c r="AF7192" i="4"/>
  <c r="AF1565" i="4"/>
  <c r="AF2396" i="4"/>
  <c r="AF4538" i="4"/>
  <c r="AF353" i="4"/>
  <c r="AF779" i="4"/>
  <c r="AF10029" i="4"/>
  <c r="AF3076" i="4"/>
  <c r="AF1158" i="4"/>
  <c r="AF1640" i="4"/>
  <c r="AF994" i="4"/>
  <c r="AF4055" i="4"/>
  <c r="AF7167" i="4"/>
  <c r="AF9646" i="4"/>
  <c r="AF3950" i="4"/>
  <c r="AF669" i="4"/>
  <c r="AF3430" i="4"/>
  <c r="AF4973" i="4"/>
  <c r="AF6252" i="4"/>
  <c r="AF9050" i="4"/>
  <c r="AF2258" i="4"/>
  <c r="AF800" i="4"/>
  <c r="AF989" i="4"/>
  <c r="AF4645" i="4"/>
  <c r="AF1616" i="4"/>
  <c r="AF10509" i="4"/>
  <c r="AF10584" i="4"/>
  <c r="AF5680" i="4"/>
  <c r="AF5408" i="4"/>
  <c r="AF8686" i="4"/>
  <c r="AF4164" i="4"/>
  <c r="AF6510" i="4"/>
  <c r="AF8690" i="4"/>
  <c r="AF6504" i="4"/>
  <c r="AF1248" i="4"/>
  <c r="AF6063" i="4"/>
  <c r="AF5036" i="4"/>
  <c r="AF6304" i="4"/>
  <c r="AF1259" i="4"/>
  <c r="AF10578" i="4"/>
  <c r="AF2659" i="4"/>
  <c r="AF5051" i="4"/>
  <c r="AF7301" i="4"/>
  <c r="AF8593" i="4"/>
  <c r="AF5667" i="4"/>
  <c r="AF699" i="4"/>
  <c r="AF8292" i="4"/>
  <c r="AF2304" i="4"/>
  <c r="AF1163" i="4"/>
  <c r="AF10235" i="4"/>
  <c r="AF7882" i="4"/>
  <c r="AF1957" i="4"/>
  <c r="AF7435" i="4"/>
  <c r="AF7093" i="4"/>
  <c r="AF4073" i="4"/>
  <c r="AF8401" i="4"/>
  <c r="AF10077" i="4"/>
  <c r="AF9461" i="4"/>
  <c r="AF3903" i="4"/>
  <c r="AF10545" i="4"/>
  <c r="AF308" i="4"/>
  <c r="AF8692" i="4"/>
  <c r="AF1713" i="4"/>
  <c r="AF4924" i="4"/>
  <c r="AF6490" i="4"/>
  <c r="AF3265" i="4"/>
  <c r="AF3496" i="4"/>
  <c r="AF5896" i="4"/>
  <c r="AF6640" i="4"/>
  <c r="AF7266" i="4"/>
  <c r="AF8222" i="4"/>
  <c r="AF6817" i="4"/>
  <c r="AF6324" i="4"/>
  <c r="AF4598" i="4"/>
  <c r="AF7009" i="4"/>
  <c r="AF9129" i="4"/>
  <c r="AF534" i="4"/>
  <c r="AF7176" i="4"/>
  <c r="AF5466" i="4"/>
  <c r="AF789" i="4"/>
  <c r="AF9859" i="4"/>
  <c r="AF4194" i="4"/>
  <c r="AF6005" i="4"/>
  <c r="AF4104" i="4"/>
  <c r="AF247" i="4"/>
  <c r="AF6044" i="4"/>
  <c r="AF9252" i="4"/>
  <c r="AF5852" i="4"/>
  <c r="AF6334" i="4"/>
  <c r="AF9938" i="4"/>
  <c r="AF4119" i="4"/>
  <c r="AF234" i="4"/>
  <c r="AF7095" i="4"/>
  <c r="AF5740" i="4"/>
  <c r="AF4682" i="4"/>
  <c r="AF7623" i="4"/>
  <c r="AF2178" i="4"/>
  <c r="AF4938" i="4"/>
  <c r="AF8458" i="4"/>
  <c r="AF4436" i="4"/>
  <c r="AF3040" i="4"/>
  <c r="AF7013" i="4"/>
  <c r="AF8447" i="4"/>
  <c r="AF10048" i="4"/>
  <c r="AF10161" i="4"/>
  <c r="AF9550" i="4"/>
  <c r="AF1915" i="4"/>
  <c r="AF3507" i="4"/>
  <c r="AF5609" i="4"/>
  <c r="AF67" i="4"/>
  <c r="AF1599" i="4"/>
  <c r="AF9463" i="4"/>
  <c r="AF6414" i="4"/>
  <c r="AF10038" i="4"/>
  <c r="AF7501" i="4"/>
  <c r="AF9047" i="4"/>
  <c r="AF1909" i="4"/>
  <c r="AF2539" i="4"/>
  <c r="AF10142" i="4"/>
  <c r="AF1715" i="4"/>
  <c r="AF7339" i="4"/>
  <c r="AF8094" i="4"/>
  <c r="AF9453" i="4"/>
  <c r="AF2694" i="4"/>
  <c r="AF10608" i="4"/>
  <c r="AF8320" i="4"/>
  <c r="AF7469" i="4"/>
  <c r="AF7513" i="4"/>
  <c r="AF4183" i="4"/>
  <c r="AF3886" i="4"/>
  <c r="AF9782" i="4"/>
  <c r="AF5985" i="4"/>
  <c r="AF10394" i="4"/>
  <c r="AF2232" i="4"/>
  <c r="AF4774" i="4"/>
  <c r="AF883" i="4"/>
  <c r="AF10615" i="4"/>
  <c r="AF1690" i="4"/>
  <c r="AF2707" i="4"/>
  <c r="AF5353" i="4"/>
  <c r="AF7617" i="4"/>
  <c r="AF3609" i="4"/>
  <c r="AF7692" i="4"/>
  <c r="AF4407" i="4"/>
  <c r="AF1401" i="4"/>
  <c r="AF7881" i="4"/>
  <c r="AF766" i="4"/>
  <c r="AF4985" i="4"/>
  <c r="AF2251" i="4"/>
  <c r="AF6959" i="4"/>
  <c r="AF2067" i="4"/>
  <c r="AF10622" i="4"/>
  <c r="AF2847" i="4"/>
  <c r="AF4870" i="4"/>
  <c r="AF1030" i="4"/>
  <c r="AF1575" i="4"/>
  <c r="AF6559" i="4"/>
  <c r="AF6008" i="4"/>
  <c r="AF4299" i="4"/>
  <c r="AF4789" i="4"/>
  <c r="AF838" i="4"/>
  <c r="AF4821" i="4"/>
  <c r="AF9640" i="4"/>
  <c r="AF7681" i="4"/>
  <c r="AF4205" i="4"/>
  <c r="AF2379" i="4"/>
  <c r="AF9189" i="4"/>
  <c r="AF8016" i="4"/>
  <c r="AF5105" i="4"/>
  <c r="AF3519" i="4"/>
  <c r="AF795" i="4"/>
  <c r="AF8214" i="4"/>
  <c r="AF1050" i="4"/>
  <c r="AF6071" i="4"/>
  <c r="AF6843" i="4"/>
  <c r="AF7159" i="4"/>
  <c r="AF4139" i="4"/>
  <c r="AF8337" i="4"/>
  <c r="AF2060" i="4"/>
  <c r="AF3966" i="4"/>
  <c r="AF9725" i="4"/>
  <c r="AF8274" i="4"/>
  <c r="AF1634" i="4"/>
  <c r="AF5421" i="4"/>
  <c r="AF6676" i="4"/>
  <c r="AF1086" i="4"/>
  <c r="AF6775" i="4"/>
  <c r="AF5207" i="4"/>
  <c r="AF2419" i="4"/>
  <c r="AF2402" i="4"/>
  <c r="AF7062" i="4"/>
  <c r="AF3012" i="4"/>
  <c r="AF4147" i="4"/>
  <c r="AF80" i="4"/>
  <c r="AF2213" i="4"/>
  <c r="AF740" i="4"/>
  <c r="AF8280" i="4"/>
  <c r="AF9101" i="4"/>
  <c r="AF4291" i="4"/>
  <c r="AF4955" i="4"/>
  <c r="AF8358" i="4"/>
  <c r="AF1645" i="4"/>
  <c r="AF9098" i="4"/>
  <c r="AF3846" i="4"/>
  <c r="AF5159" i="4"/>
  <c r="AF7799" i="4"/>
  <c r="AF2247" i="4"/>
  <c r="AF7997" i="4"/>
  <c r="AF6176" i="4"/>
  <c r="AF6292" i="4"/>
  <c r="AF1027" i="4"/>
  <c r="AF7425" i="4"/>
  <c r="AF1602" i="4"/>
  <c r="AF3091" i="4"/>
  <c r="AF3349" i="4"/>
  <c r="AF6860" i="4"/>
  <c r="AF900" i="4"/>
  <c r="AF1857" i="4"/>
  <c r="AF3956" i="4"/>
  <c r="AF7214" i="4"/>
  <c r="AF2181" i="4"/>
  <c r="AF8378" i="4"/>
  <c r="AF9221" i="4"/>
  <c r="AF219" i="4"/>
  <c r="AF4027" i="4"/>
  <c r="AF1478" i="4"/>
  <c r="AF9569" i="4"/>
  <c r="AF3120" i="4"/>
  <c r="AF5275" i="4"/>
  <c r="AF7557" i="4"/>
  <c r="AF9407" i="4"/>
  <c r="AF7749" i="4"/>
  <c r="AF1330" i="4"/>
  <c r="AF4999" i="4"/>
  <c r="AF9989" i="4"/>
  <c r="AF6783" i="4"/>
  <c r="AF3717" i="4"/>
  <c r="AF6167" i="4"/>
  <c r="AF5644" i="4"/>
  <c r="AF8288" i="4"/>
  <c r="AF9248" i="4"/>
  <c r="AF7424" i="4"/>
  <c r="AF3616" i="4"/>
  <c r="AF3412" i="4"/>
  <c r="AF5240" i="4"/>
  <c r="AF4647" i="4"/>
  <c r="AF10363" i="4"/>
  <c r="AF692" i="4"/>
  <c r="AF6130" i="4"/>
  <c r="AF8210" i="4"/>
  <c r="AF2853" i="4"/>
  <c r="AF4714" i="4"/>
  <c r="AF10534" i="4"/>
  <c r="AF9713" i="4"/>
  <c r="AF9735" i="4"/>
  <c r="AF2686" i="4"/>
  <c r="AF7233" i="4"/>
  <c r="AF3632" i="4"/>
  <c r="AF3018" i="4"/>
  <c r="AF5903" i="4"/>
  <c r="AF8713" i="4"/>
  <c r="AF7226" i="4"/>
  <c r="AF2662" i="4"/>
  <c r="AF1893" i="4"/>
  <c r="AF4901" i="4"/>
  <c r="AF5787" i="4"/>
  <c r="AF4637" i="4"/>
  <c r="AF3295" i="4"/>
  <c r="AF6177" i="4"/>
  <c r="AF7635" i="4"/>
  <c r="AF6043" i="4"/>
  <c r="AF2150" i="4"/>
  <c r="AF2931" i="4"/>
  <c r="AF9168" i="4"/>
  <c r="AF7943" i="4"/>
  <c r="AF3440" i="4"/>
  <c r="AF2703" i="4"/>
  <c r="AF5388" i="4"/>
  <c r="AF9096" i="4"/>
  <c r="AF4129" i="4"/>
  <c r="AF3588" i="4"/>
  <c r="AF912" i="4"/>
  <c r="AF4030" i="4"/>
  <c r="AF6322" i="4"/>
  <c r="AF4605" i="4"/>
  <c r="AF3332" i="4"/>
  <c r="AF5716" i="4"/>
  <c r="AF2065" i="4"/>
  <c r="AF8203" i="4"/>
  <c r="AF4021" i="4"/>
  <c r="AF3123" i="4"/>
  <c r="AF3506" i="4"/>
  <c r="AF168" i="4"/>
  <c r="AF4089" i="4"/>
  <c r="AF6013" i="4"/>
  <c r="AF8245" i="4"/>
  <c r="AF5512" i="4"/>
  <c r="AF1891" i="4"/>
  <c r="AF9630" i="4"/>
  <c r="AF651" i="4"/>
  <c r="AF725" i="4"/>
  <c r="AF2763" i="4"/>
  <c r="AF8990" i="4"/>
  <c r="AF6858" i="4"/>
  <c r="AF1249" i="4"/>
  <c r="AF10354" i="4"/>
  <c r="AF9552" i="4"/>
  <c r="AF7644" i="4"/>
  <c r="AF7733" i="4"/>
  <c r="AF8877" i="4"/>
  <c r="AF10409" i="4"/>
  <c r="AF8015" i="4"/>
  <c r="AF5416" i="4"/>
  <c r="AF6499" i="4"/>
  <c r="AF6591" i="4"/>
  <c r="AF1310" i="4"/>
  <c r="AF4551" i="4"/>
  <c r="AF4199" i="4"/>
  <c r="AF6960" i="4"/>
  <c r="AF9531" i="4"/>
  <c r="AF150" i="4"/>
  <c r="AF9467" i="4"/>
  <c r="AF8675" i="4"/>
  <c r="AF3020" i="4"/>
  <c r="AF4461" i="4"/>
  <c r="AF6139" i="4"/>
  <c r="AF4171" i="4"/>
  <c r="AF8980" i="4"/>
  <c r="AF6799" i="4"/>
  <c r="AF10279" i="4"/>
  <c r="AF5828" i="4"/>
  <c r="AF8026" i="4"/>
  <c r="AF10529" i="4"/>
  <c r="AF4296" i="4"/>
  <c r="AF4057" i="4"/>
  <c r="AF2325" i="4"/>
  <c r="AF9078" i="4"/>
  <c r="AF8172" i="4"/>
  <c r="AF9106" i="4"/>
  <c r="AF8309" i="4"/>
  <c r="AF7606" i="4"/>
  <c r="AF1398" i="4"/>
  <c r="AF5398" i="4"/>
  <c r="AF9558" i="4"/>
  <c r="AF2542" i="4"/>
  <c r="AF5356" i="4"/>
  <c r="AF123" i="4"/>
  <c r="AF4277" i="4"/>
  <c r="AF1228" i="4"/>
  <c r="AF2975" i="4"/>
  <c r="AF2042" i="4"/>
  <c r="AF1129" i="4"/>
  <c r="AF5867" i="4"/>
  <c r="AF1998" i="4"/>
  <c r="AF5196" i="4"/>
  <c r="AF1600" i="4"/>
  <c r="AF6060" i="4"/>
  <c r="AF8041" i="4"/>
  <c r="AF9925" i="4"/>
  <c r="AF1066" i="4"/>
  <c r="AF3608" i="4"/>
  <c r="AF2370" i="4"/>
  <c r="AF1170" i="4"/>
  <c r="AF10338" i="4"/>
  <c r="AF5261" i="4"/>
  <c r="AF5223" i="4"/>
  <c r="AF2750" i="4"/>
  <c r="AF1351" i="4"/>
  <c r="AF1969" i="4"/>
  <c r="AF5263" i="4"/>
  <c r="AF5467" i="4"/>
  <c r="AF9460" i="4"/>
  <c r="AF6694" i="4"/>
  <c r="AF6396" i="4"/>
  <c r="AF6881" i="4"/>
  <c r="AF6468" i="4"/>
  <c r="AF7678" i="4"/>
  <c r="AF3001" i="4"/>
  <c r="AF8648" i="4"/>
  <c r="AF3678" i="4"/>
  <c r="AF10438" i="4"/>
  <c r="AF8965" i="4"/>
  <c r="AF9263" i="4"/>
  <c r="AF10493" i="4"/>
  <c r="AF3093" i="4"/>
  <c r="AF5548" i="4"/>
  <c r="AF9257" i="4"/>
  <c r="AF2684" i="4"/>
  <c r="AF5588" i="4"/>
  <c r="AF6947" i="4"/>
  <c r="AF1026" i="4"/>
  <c r="AF6862" i="4"/>
  <c r="AF6398" i="4"/>
  <c r="AF4858" i="4"/>
  <c r="AF5194" i="4"/>
  <c r="AF9481" i="4"/>
  <c r="AF5687" i="4"/>
  <c r="AF7423" i="4"/>
  <c r="AF1724" i="4"/>
  <c r="AF8963" i="4"/>
  <c r="AF6543" i="4"/>
  <c r="AF9872" i="4"/>
  <c r="AF7913" i="4"/>
  <c r="AF8905" i="4"/>
  <c r="AF3591" i="4"/>
  <c r="AF6780" i="4"/>
  <c r="AF1930" i="4"/>
  <c r="AF4620" i="4"/>
  <c r="AF4982" i="4"/>
  <c r="AF7162" i="4"/>
  <c r="AF5038" i="4"/>
  <c r="AF1285" i="4"/>
  <c r="AF3788" i="4"/>
  <c r="AF5289" i="4"/>
  <c r="AF5433" i="4"/>
  <c r="AF1261" i="4"/>
  <c r="AF10174" i="4"/>
  <c r="AF3468" i="4"/>
  <c r="AF3485" i="4"/>
  <c r="AF5271" i="4"/>
  <c r="AF3538" i="4"/>
  <c r="AF2" i="4"/>
  <c r="AF6317" i="4"/>
  <c r="AF10105" i="4"/>
  <c r="AF528" i="4"/>
  <c r="AF2082" i="4"/>
  <c r="AF3008" i="4"/>
  <c r="AF3193" i="4"/>
  <c r="AF9787" i="4"/>
  <c r="AF8621" i="4"/>
  <c r="AF9169" i="4"/>
  <c r="AF9540" i="4"/>
  <c r="AF54" i="4"/>
  <c r="AF4766" i="4"/>
  <c r="AF6963" i="4"/>
  <c r="AF8286" i="4"/>
  <c r="AF6566" i="4"/>
  <c r="AF6036" i="4"/>
  <c r="AF9146" i="4"/>
  <c r="AF8555" i="4"/>
  <c r="AF3969" i="4"/>
  <c r="AF4375" i="4"/>
  <c r="AF10498" i="4"/>
  <c r="AF8275" i="4"/>
  <c r="AF3708" i="4"/>
  <c r="AF125" i="4"/>
  <c r="AF7915" i="4"/>
  <c r="AF10290" i="4"/>
  <c r="AF748" i="4"/>
  <c r="AF2058" i="4"/>
  <c r="AF4441" i="4"/>
  <c r="AF9413" i="4"/>
  <c r="AF6926" i="4"/>
  <c r="AF8277" i="4"/>
  <c r="AF8164" i="4"/>
  <c r="AF7784" i="4"/>
  <c r="AF3889" i="4"/>
  <c r="AF6868" i="4"/>
  <c r="AF6951" i="4"/>
  <c r="AF6568" i="4"/>
  <c r="AF2525" i="4"/>
  <c r="AF7978" i="4"/>
  <c r="AF8244" i="4"/>
  <c r="AF7021" i="4"/>
  <c r="AF684" i="4"/>
  <c r="AF8411" i="4"/>
  <c r="AF5491" i="4"/>
  <c r="AF4838" i="4"/>
  <c r="AF6254" i="4"/>
  <c r="AF9379" i="4"/>
  <c r="AF10380" i="4"/>
  <c r="AF6385" i="4"/>
  <c r="AF4066" i="4"/>
  <c r="AF5347" i="4"/>
  <c r="AF1440" i="4"/>
  <c r="AF10621" i="4"/>
  <c r="AF4533" i="4"/>
  <c r="AF1176" i="4"/>
  <c r="AF1718" i="4"/>
  <c r="AF477" i="4"/>
  <c r="AF2500" i="4"/>
  <c r="AF2118" i="4"/>
  <c r="AF9886" i="4"/>
  <c r="AF5245" i="4"/>
  <c r="AF1534" i="4"/>
  <c r="AF8312" i="4"/>
  <c r="AF2905" i="4"/>
  <c r="AF4834" i="4"/>
  <c r="AF1908" i="4"/>
  <c r="AF7103" i="4"/>
  <c r="AF2417" i="4"/>
  <c r="AF1779" i="4"/>
  <c r="AF2994" i="4"/>
  <c r="AF5452" i="4"/>
  <c r="AF3514" i="4"/>
  <c r="AF3530" i="4"/>
  <c r="AF7081" i="4"/>
  <c r="AF4023" i="4"/>
  <c r="AF10024" i="4"/>
  <c r="AF7119" i="4"/>
  <c r="AF6432" i="4"/>
  <c r="AF10100" i="4"/>
  <c r="AF7098" i="4"/>
  <c r="AF3219" i="4"/>
  <c r="AF8236" i="4"/>
  <c r="AF6075" i="4"/>
  <c r="AF3605" i="4"/>
  <c r="AF7676" i="4"/>
  <c r="AF6825" i="4"/>
  <c r="AF5406" i="4"/>
  <c r="AF4967" i="4"/>
  <c r="AF5412" i="4"/>
  <c r="AF9500" i="4"/>
  <c r="AF7245" i="4"/>
  <c r="AF6605" i="4"/>
  <c r="AF3308" i="4"/>
  <c r="AF9386" i="4"/>
  <c r="AF2695" i="4"/>
  <c r="AF9900" i="4"/>
  <c r="AF8584" i="4"/>
  <c r="AF6227" i="4"/>
  <c r="AF3370" i="4"/>
  <c r="AF8671" i="4"/>
  <c r="AF4816" i="4"/>
  <c r="AF5066" i="4"/>
  <c r="AF9634" i="4"/>
  <c r="AF8293" i="4"/>
  <c r="AF9092" i="4"/>
  <c r="AF5498" i="4"/>
  <c r="AF10014" i="4"/>
  <c r="AF10115" i="4"/>
  <c r="AF8149" i="4"/>
  <c r="AF7615" i="4"/>
  <c r="AF9398" i="4"/>
  <c r="AF5054" i="4"/>
  <c r="AF9806" i="4"/>
  <c r="AF7870" i="4"/>
  <c r="AF10108" i="4"/>
  <c r="AF9465" i="4"/>
  <c r="AF9572" i="4"/>
  <c r="AF8313" i="4"/>
  <c r="AF9949" i="4"/>
  <c r="AF7977" i="4"/>
  <c r="AF4290" i="4"/>
  <c r="AF7269" i="4"/>
  <c r="AF2146" i="4"/>
  <c r="AF1002" i="4"/>
  <c r="AF9701" i="4"/>
  <c r="AF9335" i="4"/>
  <c r="AF3774" i="4"/>
  <c r="AF7885" i="4"/>
  <c r="AF7667" i="4"/>
  <c r="AF97" i="4"/>
  <c r="AF5255" i="4"/>
  <c r="AF5203" i="4"/>
  <c r="AF4259" i="4"/>
  <c r="AF5134" i="4"/>
  <c r="AF8697" i="4"/>
  <c r="AF4360" i="4"/>
  <c r="AF7215" i="4"/>
  <c r="AF7550" i="4"/>
  <c r="AF207" i="4"/>
  <c r="AF10257" i="4"/>
  <c r="AF1947" i="4"/>
  <c r="AF9557" i="4"/>
  <c r="AF9662" i="4"/>
  <c r="AF6823" i="4"/>
  <c r="AF4819" i="4"/>
  <c r="AF721" i="4"/>
  <c r="AF10287" i="4"/>
  <c r="AF3395" i="4"/>
  <c r="AF3126" i="4"/>
  <c r="AF7144" i="4"/>
  <c r="AF8470" i="4"/>
  <c r="AF5478" i="4"/>
  <c r="AF8549" i="4"/>
  <c r="AF4064" i="4"/>
  <c r="AF6508" i="4"/>
  <c r="AF7774" i="4"/>
  <c r="AF4377" i="4"/>
  <c r="AF6925" i="4"/>
  <c r="AF3785" i="4"/>
  <c r="AF8178" i="4"/>
  <c r="AF8120" i="4"/>
  <c r="AF2269" i="4"/>
  <c r="AF5334" i="4"/>
  <c r="AF8205" i="4"/>
  <c r="AF5722" i="4"/>
  <c r="AF8843" i="4"/>
  <c r="AF77" i="4"/>
  <c r="AF5484" i="4"/>
  <c r="AF3942" i="4"/>
  <c r="AF3795" i="4"/>
  <c r="AF3827" i="4"/>
  <c r="AF9647" i="4"/>
  <c r="AF5560" i="4"/>
  <c r="AF5058" i="4"/>
  <c r="AF228" i="4"/>
  <c r="AF7677" i="4"/>
  <c r="AF5233" i="4"/>
  <c r="AF4623" i="4"/>
  <c r="AF4447" i="4"/>
  <c r="AF1991" i="4"/>
  <c r="AF7321" i="4"/>
  <c r="AF8895" i="4"/>
  <c r="AF9086" i="4"/>
  <c r="AF3656" i="4"/>
  <c r="AF6870" i="4"/>
  <c r="AF3292" i="4"/>
  <c r="AF5461" i="4"/>
  <c r="AF2281" i="4"/>
  <c r="AF3505" i="4"/>
  <c r="AF3753" i="4"/>
  <c r="AF6448" i="4"/>
  <c r="AF2013" i="4"/>
  <c r="AF6991" i="4"/>
  <c r="AF8150" i="4"/>
  <c r="AF5492" i="4"/>
  <c r="AF2677" i="4"/>
  <c r="AF9039" i="4"/>
  <c r="AF10072" i="4"/>
  <c r="AF6291" i="4"/>
  <c r="AF6408" i="4"/>
  <c r="AF5981" i="4"/>
  <c r="AF2816" i="4"/>
  <c r="AF9114" i="4"/>
  <c r="AF2418" i="4"/>
  <c r="AF2435" i="4"/>
  <c r="AF6745" i="4"/>
  <c r="AF10336" i="4"/>
  <c r="AF2406" i="4"/>
  <c r="AF7045" i="4"/>
  <c r="AF1682" i="4"/>
  <c r="AF5397" i="4"/>
  <c r="AF4951" i="4"/>
  <c r="AF2823" i="4"/>
  <c r="AF4566" i="4"/>
  <c r="AF7816" i="4"/>
  <c r="AF5758" i="4"/>
  <c r="AF10474" i="4"/>
  <c r="AF2810" i="4"/>
  <c r="AF9951" i="4"/>
  <c r="AF1910" i="4"/>
  <c r="AF7819" i="4"/>
  <c r="AF8465" i="4"/>
  <c r="AF7914" i="4"/>
  <c r="AF4964" i="4"/>
  <c r="AF6477" i="4"/>
  <c r="AF1774" i="4"/>
  <c r="AF2759" i="4"/>
  <c r="AF4470" i="4"/>
  <c r="AF2530" i="4"/>
  <c r="AF1884" i="4"/>
  <c r="AF633" i="4"/>
  <c r="AF1791" i="4"/>
  <c r="AF2852" i="4"/>
  <c r="AF2625" i="4"/>
  <c r="AF10604" i="4"/>
  <c r="AF10617" i="4"/>
  <c r="AF9339" i="4"/>
  <c r="AF842" i="4"/>
  <c r="AF5590" i="4"/>
  <c r="AF3391" i="4"/>
  <c r="AF7071" i="4"/>
  <c r="AF4332" i="4"/>
  <c r="AF5071" i="4"/>
  <c r="AF1049" i="4"/>
  <c r="AF821" i="4"/>
  <c r="AF208" i="4"/>
  <c r="AF3461" i="4"/>
  <c r="AF3169" i="4"/>
  <c r="AF5502" i="4"/>
  <c r="AF7826" i="4"/>
  <c r="AF8198" i="4"/>
  <c r="AF6976" i="4"/>
  <c r="AF2320" i="4"/>
  <c r="AF3586" i="4"/>
  <c r="AF2319" i="4"/>
  <c r="AF3621" i="4"/>
  <c r="AF5456" i="4"/>
  <c r="AF5752" i="4"/>
  <c r="AF9093" i="4"/>
  <c r="AF8162" i="4"/>
  <c r="AF1236" i="4"/>
  <c r="AF7395" i="4"/>
  <c r="AF4824" i="4"/>
  <c r="AF3212" i="4"/>
  <c r="AF8823" i="4"/>
  <c r="AF3266" i="4"/>
  <c r="AF10321" i="4"/>
  <c r="AF9493" i="4"/>
  <c r="AF9342" i="4"/>
  <c r="AF2167" i="4"/>
  <c r="AF5642" i="4"/>
  <c r="AF8529" i="4"/>
  <c r="AF6110" i="4"/>
  <c r="AF7421" i="4"/>
  <c r="AF3189" i="4"/>
  <c r="AF2327" i="4"/>
  <c r="AF717" i="4"/>
  <c r="AF4408" i="4"/>
  <c r="AF6303" i="4"/>
  <c r="AF4361" i="4"/>
  <c r="AF1734" i="4"/>
  <c r="AF809" i="4"/>
  <c r="AF3527" i="4"/>
  <c r="AF8127" i="4"/>
  <c r="AF10352" i="4"/>
  <c r="AF1488" i="4"/>
  <c r="AF557" i="4"/>
  <c r="AF1333" i="4"/>
  <c r="AF10568" i="4"/>
  <c r="AF8488" i="4"/>
  <c r="AF6326" i="4"/>
  <c r="AF7815" i="4"/>
  <c r="AF3190" i="4"/>
  <c r="AF7979" i="4"/>
  <c r="AF7114" i="4"/>
  <c r="AF10243" i="4"/>
  <c r="AF9306" i="4"/>
  <c r="AF5601" i="4"/>
  <c r="AF205" i="4"/>
  <c r="AF3441" i="4"/>
  <c r="AF7805" i="4"/>
  <c r="AF2972" i="4"/>
  <c r="AF8338" i="4"/>
  <c r="AF5435" i="4"/>
  <c r="AF2474" i="4"/>
  <c r="AF5201" i="4"/>
  <c r="AF7404" i="4"/>
  <c r="AF4953" i="4"/>
  <c r="AF5593" i="4"/>
  <c r="AF6750" i="4"/>
  <c r="AF153" i="4"/>
  <c r="AF7461" i="4"/>
  <c r="AF445" i="4"/>
  <c r="AF7073" i="4"/>
  <c r="AF4224" i="4"/>
  <c r="AF4105" i="4"/>
  <c r="AF7547" i="4"/>
  <c r="AF5992" i="4"/>
  <c r="AF7601" i="4"/>
  <c r="AF6827" i="4"/>
  <c r="AF5971" i="4"/>
  <c r="AF7172" i="4"/>
  <c r="AF1945" i="4"/>
  <c r="AF4376" i="4"/>
  <c r="AF3075" i="4"/>
  <c r="AF2890" i="4"/>
  <c r="AF8578" i="4"/>
  <c r="AF9812" i="4"/>
  <c r="AF7170" i="4"/>
  <c r="AF3611" i="4"/>
  <c r="AF7622" i="4"/>
  <c r="AF1059" i="4"/>
  <c r="AF9266" i="4"/>
  <c r="AF4456" i="4"/>
  <c r="AF8982" i="4"/>
  <c r="AF3682" i="4"/>
  <c r="AF2646" i="4"/>
  <c r="AF901" i="4"/>
  <c r="AF3925" i="4"/>
  <c r="AF4965" i="4"/>
  <c r="AF4232" i="4"/>
  <c r="AF3442" i="4"/>
  <c r="AF10190" i="4"/>
  <c r="AF8629" i="4"/>
  <c r="AF1985" i="4"/>
  <c r="AF3447" i="4"/>
  <c r="AF8234" i="4"/>
  <c r="AF6867" i="4"/>
  <c r="AF1853" i="4"/>
  <c r="AF8502" i="4"/>
  <c r="AF1751" i="4"/>
  <c r="AF6975" i="4"/>
  <c r="AF10612" i="4"/>
  <c r="AF964" i="4"/>
  <c r="AF9790" i="4"/>
  <c r="AF5070" i="4"/>
  <c r="AF5833" i="4"/>
  <c r="AF3516" i="4"/>
  <c r="AF3772" i="4"/>
  <c r="AF2360" i="4"/>
  <c r="AF161" i="4"/>
  <c r="AF3154" i="4"/>
  <c r="AF6488" i="4"/>
  <c r="AF7901" i="4"/>
  <c r="AF4915" i="4"/>
  <c r="AF4545" i="4"/>
  <c r="AF6290" i="4"/>
  <c r="AF2197" i="4"/>
  <c r="AF7111" i="4"/>
  <c r="AF9979" i="4"/>
  <c r="AF8987" i="4"/>
  <c r="AF5583" i="4"/>
  <c r="AF2044" i="4"/>
  <c r="AF4344" i="4"/>
  <c r="AF8056" i="4"/>
  <c r="AF4849" i="4"/>
  <c r="AF7593" i="4"/>
  <c r="AF8116" i="4"/>
  <c r="AF8948" i="4"/>
  <c r="AF9249" i="4"/>
  <c r="AF8707" i="4"/>
  <c r="AF3090" i="4"/>
  <c r="AF9549" i="4"/>
  <c r="AF5959" i="4"/>
  <c r="AF8025" i="4"/>
  <c r="AF4902" i="4"/>
  <c r="AF10053" i="4"/>
  <c r="AF10590" i="4"/>
  <c r="AF6332" i="4"/>
  <c r="AF4752" i="4"/>
  <c r="AF3000" i="4"/>
  <c r="AF939" i="4"/>
  <c r="AF5100" i="4"/>
  <c r="AF6871" i="4"/>
  <c r="AF9099" i="4"/>
  <c r="AF1262" i="4"/>
  <c r="AF6288" i="4"/>
  <c r="AF2025" i="4"/>
  <c r="AF7968" i="4"/>
  <c r="AF5043" i="4"/>
  <c r="AF8666" i="4"/>
  <c r="AF6206" i="4"/>
  <c r="AF4568" i="4"/>
  <c r="AF7261" i="4"/>
  <c r="AF1597" i="4"/>
  <c r="AF360" i="4"/>
  <c r="AF6749" i="4"/>
  <c r="AF7400" i="4"/>
  <c r="AF332" i="4"/>
  <c r="AF2186" i="4"/>
  <c r="AF2690" i="4"/>
  <c r="AF2743" i="4"/>
  <c r="AF4948" i="4"/>
  <c r="AF9" i="4"/>
  <c r="AF2784" i="4"/>
  <c r="AF8561" i="4"/>
  <c r="AF2871" i="4"/>
  <c r="AF2455" i="4"/>
  <c r="AF8886" i="4"/>
  <c r="AF3978" i="4"/>
  <c r="AF3312" i="4"/>
  <c r="AF7056" i="4"/>
  <c r="AF6360" i="4"/>
  <c r="AF7524" i="4"/>
  <c r="AF3770" i="4"/>
  <c r="AF1121" i="4"/>
  <c r="AF9431" i="4"/>
  <c r="AF3999" i="4"/>
  <c r="AF2846" i="4"/>
  <c r="AF8606" i="4"/>
  <c r="AF4060" i="4"/>
  <c r="AF6810" i="4"/>
  <c r="AF8472" i="4"/>
  <c r="AF5545" i="4"/>
  <c r="AF4238" i="4"/>
  <c r="AF1755" i="4"/>
  <c r="AF6434" i="4"/>
  <c r="AF6913" i="4"/>
  <c r="AF5678" i="4"/>
  <c r="AF10264" i="4"/>
  <c r="AF1107" i="4"/>
  <c r="AF8352" i="4"/>
  <c r="AF592" i="4"/>
  <c r="AF3849" i="4"/>
  <c r="AF9317" i="4"/>
  <c r="AF6000" i="4"/>
  <c r="AF10521" i="4"/>
  <c r="AF5728" i="4"/>
  <c r="AF5178" i="4"/>
  <c r="AF10343" i="4"/>
  <c r="AF658" i="4"/>
  <c r="AF4358" i="4"/>
  <c r="AF6108" i="4"/>
  <c r="AF2108" i="4"/>
  <c r="AF1950" i="4"/>
  <c r="AF4764" i="4"/>
  <c r="AF8357" i="4"/>
  <c r="AF8556" i="4"/>
  <c r="AF1306" i="4"/>
  <c r="AF9406" i="4"/>
  <c r="AF5189" i="4"/>
  <c r="AF855" i="4"/>
  <c r="AF7308" i="4"/>
  <c r="AF4158" i="4"/>
  <c r="AF7753" i="4"/>
  <c r="AF3501" i="4"/>
  <c r="AF2219" i="4"/>
  <c r="AF788" i="4"/>
  <c r="AF7528" i="4"/>
  <c r="AF2446" i="4"/>
  <c r="AF3813" i="4"/>
  <c r="AF1862" i="4"/>
  <c r="AF4256" i="4"/>
  <c r="AF7963" i="4"/>
  <c r="AF2420" i="4"/>
  <c r="AF9687" i="4"/>
  <c r="AF221" i="4"/>
  <c r="AF3939" i="4"/>
  <c r="AF6037" i="4"/>
  <c r="AF1194" i="4"/>
  <c r="AF9003" i="4"/>
  <c r="AF6330" i="4"/>
  <c r="AF5395" i="4"/>
  <c r="AF5527" i="4"/>
  <c r="AF2509" i="4"/>
  <c r="AF1763" i="4"/>
  <c r="AF6930" i="4"/>
  <c r="AF2876" i="4"/>
  <c r="AF10556" i="4"/>
  <c r="AF3905" i="4"/>
  <c r="AF9088" i="4"/>
  <c r="AF7763" i="4"/>
  <c r="AF2208" i="4"/>
  <c r="AF6178" i="4"/>
  <c r="AF5210" i="4"/>
  <c r="AF2687" i="4"/>
  <c r="AF3816" i="4"/>
  <c r="AF1270" i="4"/>
  <c r="AF3739" i="4"/>
  <c r="AF6528" i="4"/>
  <c r="AF5151" i="4"/>
  <c r="AF1319" i="4"/>
  <c r="AF8183" i="4"/>
  <c r="AF3552" i="4"/>
  <c r="AF715" i="4"/>
  <c r="AF7138" i="4"/>
  <c r="AF9408" i="4"/>
  <c r="AF7029" i="4"/>
  <c r="AF7640" i="4"/>
  <c r="AF2012" i="4"/>
  <c r="AF4283" i="4"/>
  <c r="AF4751" i="4"/>
  <c r="AF5768" i="4"/>
  <c r="AF1291" i="4"/>
  <c r="AF1591" i="4"/>
  <c r="AF6021" i="4"/>
  <c r="AF3725" i="4"/>
  <c r="AF7782" i="4"/>
  <c r="AF9880" i="4"/>
  <c r="AF5037" i="4"/>
  <c r="AF8538" i="4"/>
  <c r="AF6375" i="4"/>
  <c r="AF1104" i="4"/>
  <c r="AF6888" i="4"/>
  <c r="AF10311" i="4"/>
  <c r="AF7718" i="4"/>
  <c r="AF1434" i="4"/>
  <c r="AF1744" i="4"/>
  <c r="AF5969" i="4"/>
  <c r="AF9027" i="4"/>
  <c r="AF2971" i="4"/>
  <c r="AF3176" i="4"/>
  <c r="AF2434" i="4"/>
  <c r="AF6709" i="4"/>
  <c r="AF7433" i="4"/>
  <c r="AF1754" i="4"/>
  <c r="AF281" i="4"/>
  <c r="AF8131" i="4"/>
  <c r="AF5899" i="4"/>
  <c r="AF413" i="4"/>
  <c r="AF9212" i="4"/>
  <c r="AF9776" i="4"/>
  <c r="AF139" i="4"/>
  <c r="AF10465" i="4"/>
  <c r="AF2218" i="4"/>
  <c r="AF5802" i="4"/>
  <c r="AF7197" i="4"/>
  <c r="AF1156" i="4"/>
  <c r="AF4227" i="4"/>
  <c r="AF1726" i="4"/>
  <c r="AF8242" i="4"/>
  <c r="AF3106" i="4"/>
  <c r="AF9869" i="4"/>
  <c r="AF3551" i="4"/>
  <c r="AF2196" i="4"/>
  <c r="AF6712" i="4"/>
  <c r="AF7094" i="4"/>
  <c r="AF6850" i="4"/>
  <c r="AF3504" i="4"/>
  <c r="AF10540" i="4"/>
  <c r="AF9157" i="4"/>
  <c r="AF9085" i="4"/>
  <c r="AF10211" i="4"/>
  <c r="AF759" i="4"/>
  <c r="AF9516" i="4"/>
  <c r="AF7852" i="4"/>
  <c r="AF1745" i="4"/>
  <c r="AF1800" i="4"/>
  <c r="AF2903" i="4"/>
  <c r="AF6623" i="4"/>
  <c r="AF7412" i="4"/>
  <c r="AF9359" i="4"/>
  <c r="AF3655" i="4"/>
  <c r="AF1349" i="4"/>
  <c r="AF175" i="4"/>
  <c r="AF6617" i="4"/>
  <c r="AF278" i="4"/>
  <c r="AF9803" i="4"/>
  <c r="AF9033" i="4"/>
  <c r="AF10494" i="4"/>
  <c r="AF4576" i="4"/>
  <c r="AF9899" i="4"/>
  <c r="AF8243" i="4"/>
  <c r="AF5186" i="4"/>
  <c r="AF7632" i="4"/>
  <c r="AF9714" i="4"/>
  <c r="AF6573" i="4"/>
  <c r="AF5977" i="4"/>
  <c r="AF6039" i="4"/>
  <c r="AF1260" i="4"/>
  <c r="AF5616" i="4"/>
  <c r="AF5463" i="4"/>
  <c r="AF1711" i="4"/>
  <c r="AF1582" i="4"/>
  <c r="AF10256" i="4"/>
  <c r="AF439" i="4"/>
  <c r="AF7728" i="4"/>
  <c r="AF2334" i="4"/>
  <c r="AF3883" i="4"/>
  <c r="AF6386" i="4"/>
  <c r="AF6767" i="4"/>
  <c r="AF8813" i="4"/>
  <c r="AF6530" i="4"/>
  <c r="AF2918" i="4"/>
  <c r="AF1781" i="4"/>
  <c r="AF8046" i="4"/>
  <c r="AF431" i="4"/>
  <c r="AF6289" i="4"/>
  <c r="AF4762" i="4"/>
  <c r="AF6417" i="4"/>
  <c r="AF10364" i="4"/>
  <c r="AF2310" i="4"/>
  <c r="AF454" i="4"/>
  <c r="AF8746" i="4"/>
  <c r="AF380" i="4"/>
  <c r="AF5702" i="4"/>
  <c r="AF4314" i="4"/>
  <c r="AF6974" i="4"/>
  <c r="AF6050" i="4"/>
  <c r="AF2584" i="4"/>
  <c r="AF6309" i="4"/>
  <c r="AF4340" i="4"/>
  <c r="AF4814" i="4"/>
  <c r="AF8827" i="4"/>
  <c r="AF9202" i="4"/>
  <c r="AF7067" i="4"/>
  <c r="AF8789" i="4"/>
  <c r="AF8976" i="4"/>
  <c r="AF7535" i="4"/>
  <c r="AF10397" i="4"/>
  <c r="AF10605" i="4"/>
  <c r="AF7440" i="4"/>
  <c r="AF9346" i="4"/>
  <c r="AF3767" i="4"/>
  <c r="AF6748" i="4"/>
  <c r="AF4269" i="4"/>
  <c r="AF7933" i="4"/>
  <c r="AF8077" i="4"/>
  <c r="AF8651" i="4"/>
  <c r="AF9079" i="4"/>
  <c r="AF8795" i="4"/>
  <c r="AF1399" i="4"/>
  <c r="AF8146" i="4"/>
  <c r="AF6341" i="4"/>
  <c r="AF6253" i="4"/>
  <c r="AF1750" i="4"/>
  <c r="AF7252" i="4"/>
  <c r="AF8453" i="4"/>
  <c r="AF5030" i="4"/>
  <c r="AF2532" i="4"/>
  <c r="AF5093" i="4"/>
  <c r="AF811" i="4"/>
  <c r="AF1962" i="4"/>
  <c r="AF6600" i="4"/>
  <c r="AF4208" i="4"/>
  <c r="AF5803" i="4"/>
  <c r="AF4641" i="4"/>
  <c r="AF8282" i="4"/>
  <c r="AF2768" i="4"/>
  <c r="AF8554" i="4"/>
  <c r="AF5150" i="4"/>
  <c r="AF2059" i="4"/>
  <c r="AF8221" i="4"/>
  <c r="AF6020" i="4"/>
  <c r="AF3758" i="4"/>
  <c r="AF6494" i="4"/>
  <c r="AF9935" i="4"/>
  <c r="AF3062" i="4"/>
  <c r="AF2351" i="4"/>
  <c r="AF6088" i="4"/>
  <c r="AF1566" i="4"/>
  <c r="AF2937" i="4"/>
  <c r="AF9611" i="4"/>
  <c r="AF3912" i="4"/>
  <c r="AF10069" i="4"/>
  <c r="AF780" i="4"/>
  <c r="AF4835" i="4"/>
  <c r="AF10209" i="4"/>
  <c r="AF299" i="4"/>
  <c r="AF9833" i="4"/>
  <c r="AF2145" i="4"/>
  <c r="AF5832" i="4"/>
  <c r="AF8711" i="4"/>
  <c r="AF4045" i="4"/>
  <c r="AF1874" i="4"/>
  <c r="AF3139" i="4"/>
  <c r="AF2561" i="4"/>
  <c r="AF903" i="4"/>
  <c r="AF5634" i="4"/>
  <c r="AF329" i="4"/>
  <c r="AF10620" i="4"/>
  <c r="AF8363" i="4"/>
  <c r="AF7720" i="4"/>
  <c r="AF5199" i="4"/>
  <c r="AF3701" i="4"/>
  <c r="AF5277" i="4"/>
  <c r="AF5483" i="4"/>
  <c r="AF10478" i="4"/>
  <c r="AF9298" i="4"/>
  <c r="AF7992" i="4"/>
  <c r="AF7417" i="4"/>
  <c r="AF1161" i="4"/>
  <c r="AF2596" i="4"/>
  <c r="AF1846" i="4"/>
  <c r="AF4338" i="4"/>
  <c r="AF743" i="4"/>
  <c r="AF10313" i="4"/>
  <c r="AF5888" i="4"/>
  <c r="AF6207" i="4"/>
  <c r="AF9357" i="4"/>
  <c r="AF8249" i="4"/>
  <c r="AF7156" i="4"/>
  <c r="AF10405" i="4"/>
  <c r="AF7875" i="4"/>
  <c r="AF10148" i="4"/>
  <c r="AF8998" i="4"/>
  <c r="AF2132" i="4"/>
  <c r="AF7416" i="4"/>
  <c r="AF5926" i="4"/>
  <c r="AF10356" i="4"/>
  <c r="AF91" i="4"/>
  <c r="AF4672" i="4"/>
  <c r="AF3099" i="4"/>
  <c r="AF5819" i="4"/>
  <c r="AF849" i="4"/>
  <c r="AF738" i="4"/>
  <c r="AF5791" i="4"/>
  <c r="AF3626" i="4"/>
  <c r="AF3738" i="4"/>
  <c r="AF3305" i="4"/>
  <c r="AF10215" i="4"/>
  <c r="AF6593" i="4"/>
  <c r="AF9604" i="4"/>
  <c r="AF6935" i="4"/>
  <c r="AF10333" i="4"/>
  <c r="AF767" i="4"/>
  <c r="AF9196" i="4"/>
  <c r="AF6562" i="4"/>
  <c r="AF6047" i="4"/>
  <c r="AF4654" i="4"/>
  <c r="AF6966" i="4"/>
  <c r="AF5082" i="4"/>
  <c r="AF5639" i="4"/>
  <c r="AF6879" i="4"/>
  <c r="AF7463" i="4"/>
  <c r="AF9494" i="4"/>
  <c r="AF6898" i="4"/>
  <c r="AF7573" i="4"/>
  <c r="AF468" i="4"/>
  <c r="AF7447" i="4"/>
  <c r="AF6133" i="4"/>
  <c r="AF2028" i="4"/>
  <c r="AF2857" i="4"/>
  <c r="AF7694" i="4"/>
  <c r="AF2571" i="4"/>
  <c r="AF7865" i="4"/>
  <c r="AF9416" i="4"/>
  <c r="AF4778" i="4"/>
  <c r="AF3030" i="4"/>
  <c r="AF10275" i="4"/>
  <c r="AF1218" i="4"/>
  <c r="AF2030" i="4"/>
  <c r="AF2543" i="4"/>
  <c r="AF2778" i="4"/>
  <c r="AF3326" i="4"/>
  <c r="AF8373" i="4"/>
  <c r="AF9796" i="4"/>
  <c r="AF6145" i="4"/>
  <c r="AF3404" i="4"/>
  <c r="AF8366" i="4"/>
  <c r="AF3269" i="4"/>
  <c r="AF7270" i="4"/>
  <c r="AF8332" i="4"/>
  <c r="AF1395" i="4"/>
  <c r="AF9090" i="4"/>
  <c r="AF731" i="4"/>
  <c r="AF3830" i="4"/>
  <c r="AF4877" i="4"/>
  <c r="AF6274" i="4"/>
  <c r="AF7966" i="4"/>
  <c r="AF6752" i="4"/>
  <c r="AF5557" i="4"/>
  <c r="AF5143" i="4"/>
  <c r="AF9051" i="4"/>
  <c r="AF5009" i="4"/>
  <c r="AF6802" i="4"/>
  <c r="AF1540" i="4"/>
  <c r="AF4786" i="4"/>
  <c r="AF6186" i="4"/>
  <c r="AF2364" i="4"/>
  <c r="AF7747" i="4"/>
  <c r="AF5708" i="4"/>
  <c r="AF9988" i="4"/>
  <c r="AF6366" i="4"/>
  <c r="AF6219" i="4"/>
  <c r="AF4734" i="4"/>
  <c r="AF8109" i="4"/>
  <c r="AF1214" i="4"/>
  <c r="AF7916" i="4"/>
  <c r="AF5854" i="4"/>
  <c r="AF1010" i="4"/>
  <c r="AF7793" i="4"/>
  <c r="AF2087" i="4"/>
  <c r="AF9132" i="4"/>
  <c r="AF7369" i="4"/>
  <c r="AF899" i="4"/>
  <c r="AF539" i="4"/>
  <c r="AF5818" i="4"/>
  <c r="AF41" i="4"/>
  <c r="AF3997" i="4"/>
  <c r="AF2834" i="4"/>
  <c r="AF5550" i="4"/>
  <c r="AF3890" i="4"/>
  <c r="AF3101" i="4"/>
  <c r="AF8896" i="4"/>
  <c r="AF966" i="4"/>
  <c r="AF7402" i="4"/>
  <c r="AF3470" i="4"/>
  <c r="AF1978" i="4"/>
  <c r="AF3109" i="4"/>
  <c r="AF10251" i="4"/>
  <c r="AF4108" i="4"/>
  <c r="AF2438" i="4"/>
  <c r="AF3435" i="4"/>
  <c r="AF10463" i="4"/>
  <c r="AF524" i="4"/>
  <c r="AF8415" i="4"/>
  <c r="AF4150" i="4"/>
  <c r="AF4997" i="4"/>
  <c r="AF93" i="4"/>
  <c r="AF8750" i="4"/>
  <c r="AF9530" i="4"/>
  <c r="AF9364" i="4"/>
  <c r="AF9167" i="4"/>
  <c r="AF4541" i="4"/>
  <c r="AF3184" i="4"/>
  <c r="AF8849" i="4"/>
  <c r="AF8440" i="4"/>
  <c r="AF9505" i="4"/>
  <c r="AF8904" i="4"/>
  <c r="AF4440" i="4"/>
  <c r="AF8918" i="4"/>
  <c r="AF9912" i="4"/>
  <c r="AF1385" i="4"/>
  <c r="AF9208" i="4"/>
  <c r="AF6736" i="4"/>
  <c r="AF5404" i="4"/>
  <c r="AF5625" i="4"/>
  <c r="AF2960" i="4"/>
  <c r="AF2268" i="4"/>
  <c r="AF5794" i="4"/>
  <c r="AF2922" i="4"/>
  <c r="AF7950" i="4"/>
  <c r="AF5341" i="4"/>
  <c r="AF5793" i="4"/>
  <c r="AF7140" i="4"/>
  <c r="AF7724" i="4"/>
  <c r="AF10012" i="4"/>
  <c r="AF6354" i="4"/>
  <c r="AF5118" i="4"/>
  <c r="AF5200" i="4"/>
  <c r="AF2987" i="4"/>
  <c r="AF1418" i="4"/>
  <c r="AF10001" i="4"/>
  <c r="AF4203" i="4"/>
  <c r="AF209" i="4"/>
  <c r="AF5697" i="4"/>
  <c r="AF4869" i="4"/>
  <c r="AF1154" i="4"/>
  <c r="AF4020" i="4"/>
  <c r="AF5274" i="4"/>
  <c r="AF5349" i="4"/>
  <c r="AF4802" i="4"/>
  <c r="AF9324" i="4"/>
  <c r="AF337" i="4"/>
  <c r="AF8932" i="4"/>
  <c r="AF4249" i="4"/>
  <c r="AF4061" i="4"/>
  <c r="AF2343" i="4"/>
  <c r="AF8523" i="4"/>
  <c r="AF6007" i="4"/>
  <c r="AF277" i="4"/>
  <c r="AF6004" i="4"/>
  <c r="AF8315" i="4"/>
  <c r="AF4324" i="4"/>
  <c r="AF6753" i="4"/>
  <c r="AF4230" i="4"/>
  <c r="AF6506" i="4"/>
  <c r="AF1603" i="4"/>
  <c r="AF3198" i="4"/>
  <c r="AF6597" i="4"/>
  <c r="AF9254" i="4"/>
  <c r="AF8145" i="4"/>
  <c r="AF4941" i="4"/>
  <c r="AF9908" i="4"/>
  <c r="AF8341" i="4"/>
  <c r="AF4700" i="4"/>
  <c r="AF3706" i="4"/>
  <c r="AF10238" i="4"/>
  <c r="AF9389" i="4"/>
  <c r="AF7289" i="4"/>
  <c r="AF5267" i="4"/>
  <c r="AF6996" i="4"/>
  <c r="AF9137" i="4"/>
  <c r="AF6082" i="4"/>
  <c r="AF2592" i="4"/>
  <c r="AF7591" i="4"/>
  <c r="AF6119" i="4"/>
  <c r="AF960" i="4"/>
  <c r="AF4345" i="4"/>
  <c r="AF188" i="4"/>
  <c r="AF239" i="4"/>
  <c r="AF4960" i="4"/>
  <c r="AF9811" i="4"/>
  <c r="AF693" i="4"/>
  <c r="AF3022" i="4"/>
  <c r="AF4005" i="4"/>
  <c r="AF7769" i="4"/>
  <c r="AF3063" i="4"/>
  <c r="AF10625" i="4"/>
  <c r="AF1931" i="4"/>
  <c r="AF10223" i="4"/>
  <c r="AF1942" i="4"/>
  <c r="AF8738" i="4"/>
  <c r="AF119" i="4"/>
  <c r="AF10203" i="4"/>
  <c r="AF8228" i="4"/>
  <c r="AF10548" i="4"/>
  <c r="AF2833" i="4"/>
  <c r="AF2550" i="4"/>
  <c r="AF10320" i="4"/>
  <c r="AF2514" i="4"/>
  <c r="AF9159" i="4"/>
  <c r="AF5187" i="4"/>
  <c r="AF2237" i="4"/>
  <c r="AF272" i="4"/>
  <c r="AF2832" i="4"/>
  <c r="AF8034" i="4"/>
  <c r="AF1307" i="4"/>
  <c r="AF2390" i="4"/>
  <c r="AF8497" i="4"/>
  <c r="AF2287" i="4"/>
  <c r="AF4163" i="4"/>
  <c r="AF9246" i="4"/>
  <c r="AF4174" i="4"/>
  <c r="AF544" i="4"/>
  <c r="AF7824" i="4"/>
  <c r="AF3940" i="4"/>
  <c r="AF10044" i="4"/>
  <c r="AF2777" i="4"/>
  <c r="AF3281" i="4"/>
  <c r="AF3524" i="4"/>
  <c r="AF7299" i="4"/>
  <c r="AF1693" i="4"/>
  <c r="AF2791" i="4"/>
  <c r="AF8377" i="4"/>
  <c r="AF5592" i="4"/>
  <c r="AF162" i="4"/>
  <c r="AF9458" i="4"/>
  <c r="AF6731" i="4"/>
  <c r="AF9265" i="4"/>
  <c r="AF3941" i="4"/>
  <c r="AF9055" i="4"/>
  <c r="AF3195" i="4"/>
  <c r="AF10204" i="4"/>
  <c r="AF10183" i="4"/>
  <c r="AF5934" i="4"/>
  <c r="AF8603" i="4"/>
  <c r="AF149" i="4"/>
  <c r="AF9730" i="4"/>
  <c r="AF4913" i="4"/>
  <c r="AF7208" i="4"/>
  <c r="AF3798" i="4"/>
  <c r="AF1493" i="4"/>
  <c r="AF1264" i="4"/>
  <c r="AF6" i="4"/>
  <c r="AF1960" i="4"/>
  <c r="AF2306" i="4"/>
  <c r="AF4097" i="4"/>
  <c r="AF8123" i="4"/>
  <c r="AF6769" i="4"/>
  <c r="AF1536" i="4"/>
  <c r="AF10574" i="4"/>
  <c r="AF1929" i="4"/>
  <c r="AF92" i="4"/>
  <c r="AF3877" i="4"/>
  <c r="AF2424" i="4"/>
  <c r="AF4837" i="4"/>
  <c r="AF10515" i="4"/>
  <c r="AF3341" i="4"/>
  <c r="AF7069" i="4"/>
  <c r="AF9527" i="4"/>
  <c r="AF8910" i="4"/>
  <c r="AF9901" i="4"/>
  <c r="AF7357" i="4"/>
  <c r="AF7348" i="4"/>
  <c r="AF8784" i="4"/>
  <c r="AF4394" i="4"/>
  <c r="AF3971" i="4"/>
  <c r="AF798" i="4"/>
  <c r="AF9057" i="4"/>
  <c r="AF3964" i="4"/>
  <c r="AF7006" i="4"/>
  <c r="AF4417" i="4"/>
  <c r="AF5762" i="4"/>
  <c r="AF4611" i="4"/>
  <c r="AF8090" i="4"/>
  <c r="AF8558" i="4"/>
  <c r="AF3674" i="4"/>
  <c r="AF1752" i="4"/>
  <c r="AF10367" i="4"/>
  <c r="AF2802" i="4"/>
  <c r="AF3173" i="4"/>
  <c r="AF2916" i="4"/>
  <c r="AF9421" i="4"/>
  <c r="AF8047" i="4"/>
  <c r="AF4578" i="4"/>
  <c r="AF10031" i="4"/>
  <c r="AF2086" i="4"/>
  <c r="AF2270" i="4"/>
  <c r="AF6484" i="4"/>
  <c r="AF3073" i="4"/>
  <c r="AF1867" i="4"/>
  <c r="AF6296" i="4"/>
  <c r="AF6672" i="4"/>
  <c r="AF3130" i="4"/>
  <c r="AF6911" i="4"/>
  <c r="AF8881" i="4"/>
  <c r="AF5425" i="4"/>
  <c r="AF10067" i="4"/>
  <c r="AF6342" i="4"/>
  <c r="AF9264" i="4"/>
  <c r="AF3168" i="4"/>
  <c r="AF745" i="4"/>
  <c r="AF3036" i="4"/>
  <c r="AF4747" i="4"/>
  <c r="AF3653" i="4"/>
  <c r="AF972" i="4"/>
  <c r="AF9234" i="4"/>
  <c r="AF9650" i="4"/>
  <c r="AF1802" i="4"/>
  <c r="AF6107" i="4"/>
  <c r="AF5535" i="4"/>
  <c r="AF10008" i="4"/>
  <c r="AF1871" i="4"/>
  <c r="AF7280" i="4"/>
  <c r="AF8261" i="4"/>
  <c r="AF5004" i="4"/>
  <c r="AF5432" i="4"/>
  <c r="AF3160" i="4"/>
  <c r="AF9585" i="4"/>
  <c r="AF2038" i="4"/>
  <c r="AF8137" i="4"/>
  <c r="AF10623" i="4"/>
  <c r="AF1467" i="4"/>
  <c r="AF262" i="4"/>
  <c r="AF9479" i="4"/>
  <c r="AF4189" i="4"/>
  <c r="AF4046" i="4"/>
  <c r="AF1143" i="4"/>
  <c r="AF4922" i="4"/>
  <c r="AF6469" i="4"/>
  <c r="AF1508" i="4"/>
  <c r="AF3004" i="4"/>
  <c r="AF9629" i="4"/>
  <c r="AF2324" i="4"/>
  <c r="AF10327" i="4"/>
  <c r="AF1296" i="4"/>
  <c r="AF3851" i="4"/>
  <c r="AF2860" i="4"/>
  <c r="AF5706" i="4"/>
  <c r="AF118" i="4"/>
  <c r="AF4288" i="4"/>
  <c r="AF6572" i="4"/>
  <c r="AF523" i="4"/>
  <c r="AF7194" i="4"/>
  <c r="AF9425" i="4"/>
  <c r="AF6652" i="4"/>
  <c r="AF8765" i="4"/>
  <c r="AF10063" i="4"/>
  <c r="AF1172" i="4"/>
  <c r="AF9920" i="4"/>
  <c r="AF1000" i="4"/>
  <c r="AF2091" i="4"/>
  <c r="AF10166" i="4"/>
  <c r="AF3208" i="4"/>
  <c r="AF867" i="4"/>
  <c r="AF8673" i="4"/>
  <c r="AF9171" i="4"/>
  <c r="AF147" i="4"/>
  <c r="AF2138" i="4"/>
  <c r="AF9464" i="4"/>
  <c r="AF2139" i="4"/>
  <c r="AF1063" i="4"/>
  <c r="AF5868" i="4"/>
  <c r="AF25" i="4"/>
  <c r="AF3679" i="4"/>
  <c r="AF4744" i="4"/>
  <c r="AF4251" i="4"/>
  <c r="AF8748" i="4"/>
  <c r="AF9638" i="4"/>
  <c r="AF1242" i="4"/>
  <c r="AF4667" i="4"/>
  <c r="AF8566" i="4"/>
  <c r="AF3258" i="4"/>
  <c r="AF241" i="4"/>
  <c r="AF1844" i="4"/>
  <c r="AF4172" i="4"/>
  <c r="AF8683" i="4"/>
  <c r="AF9209" i="4"/>
  <c r="AF4431" i="4"/>
  <c r="AF312" i="4"/>
  <c r="AF859" i="4"/>
  <c r="AF6216" i="4"/>
  <c r="AF4004" i="4"/>
  <c r="AF2300" i="4"/>
  <c r="AF7297" i="4"/>
  <c r="AF5032" i="4"/>
  <c r="AF4107" i="4"/>
  <c r="AF3398" i="4"/>
  <c r="AF7755" i="4"/>
  <c r="AF5783" i="4"/>
  <c r="AF10003" i="4"/>
  <c r="AF8362" i="4"/>
  <c r="AF369" i="4"/>
  <c r="AF10341" i="4"/>
  <c r="AF8456" i="4"/>
  <c r="AF5718" i="4"/>
  <c r="AF386" i="4"/>
  <c r="AF2142" i="4"/>
  <c r="AF8263" i="4"/>
  <c r="AF7453" i="4"/>
  <c r="AF5454" i="4"/>
  <c r="AF21" i="4"/>
  <c r="AF1486" i="4"/>
  <c r="AF6070" i="4"/>
  <c r="AF8086" i="4"/>
  <c r="AF10205" i="4"/>
  <c r="AF3045" i="4"/>
  <c r="AF6315" i="4"/>
  <c r="AF5269" i="4"/>
  <c r="AF627" i="4"/>
  <c r="AF6276" i="4"/>
  <c r="AF459" i="4"/>
  <c r="AF4776" i="4"/>
  <c r="AF479" i="4"/>
  <c r="AF6487" i="4"/>
  <c r="AF4490" i="4"/>
  <c r="AF3913" i="4"/>
  <c r="AF5675" i="4"/>
  <c r="AF913" i="4"/>
  <c r="AF4406" i="4"/>
  <c r="AF456" i="4"/>
  <c r="AF2647" i="4"/>
  <c r="AF5524" i="4"/>
  <c r="AF2837" i="4"/>
  <c r="AF4608" i="4"/>
  <c r="AF5380" i="4"/>
  <c r="AF7607" i="4"/>
  <c r="AF8705" i="4"/>
  <c r="AF6833" i="4"/>
  <c r="AF6781" i="4"/>
  <c r="AF1325" i="4"/>
  <c r="AF9510" i="4"/>
  <c r="AF2173" i="4"/>
  <c r="AF9473" i="4"/>
  <c r="AF7726" i="4"/>
  <c r="AF8643" i="4"/>
  <c r="AF4392" i="4"/>
  <c r="AF4432" i="4"/>
  <c r="AF830" i="4"/>
  <c r="AF9636" i="4"/>
  <c r="AF7115" i="4"/>
  <c r="AF4567" i="4"/>
  <c r="AF1840" i="4"/>
  <c r="AF3413" i="4"/>
  <c r="AF596" i="4"/>
  <c r="AF3968" i="4"/>
  <c r="AF2702" i="4"/>
  <c r="AF4173" i="4"/>
  <c r="AF7727" i="4"/>
  <c r="AF4132" i="4"/>
  <c r="AF10042" i="4"/>
  <c r="AF6795" i="4"/>
  <c r="AF2202" i="4"/>
  <c r="AF3336" i="4"/>
  <c r="AF9068" i="4"/>
  <c r="AF7091" i="4"/>
  <c r="AF4643" i="4"/>
  <c r="AF2053" i="4"/>
  <c r="AF4783" i="4"/>
  <c r="AF7238" i="4"/>
  <c r="AF7807" i="4"/>
  <c r="AF3693" i="4"/>
  <c r="AF2400" i="4"/>
  <c r="AF141" i="4"/>
  <c r="AF4859" i="4"/>
  <c r="AF3084" i="4"/>
  <c r="AF8635" i="4"/>
  <c r="AF7581" i="4"/>
  <c r="AF52" i="4"/>
  <c r="AF4874" i="4"/>
  <c r="AF3261" i="4"/>
  <c r="AF9972" i="4"/>
  <c r="AF4168" i="4"/>
  <c r="AF8791" i="4"/>
  <c r="AF4401" i="4"/>
  <c r="AF7474" i="4"/>
  <c r="AF1532" i="4"/>
  <c r="AF5332" i="4"/>
  <c r="AF770" i="4"/>
  <c r="AF1098" i="4"/>
  <c r="AF6611" i="4"/>
  <c r="AF4931" i="4"/>
  <c r="AF952" i="4"/>
  <c r="AF1454" i="4"/>
  <c r="AF666" i="4"/>
  <c r="AF6994" i="4"/>
  <c r="AF231" i="4"/>
  <c r="AF338" i="4"/>
  <c r="AF3415" i="4"/>
  <c r="AF6149" i="4"/>
  <c r="AF3812" i="4"/>
  <c r="AF9158" i="4"/>
  <c r="AF577" i="4"/>
  <c r="AF5751" i="4"/>
  <c r="AF2762" i="4"/>
  <c r="AF63" i="4"/>
  <c r="AF8921" i="4"/>
  <c r="AF1200" i="4"/>
  <c r="AF6534" i="4"/>
  <c r="AF5835" i="4"/>
  <c r="AF7001" i="4"/>
  <c r="AF2718" i="4"/>
  <c r="AF574" i="4"/>
  <c r="AF7422" i="4"/>
  <c r="AF4911" i="4"/>
  <c r="AF7411" i="4"/>
  <c r="AF6649" i="4"/>
  <c r="AF6829" i="4"/>
  <c r="AF6610" i="4"/>
  <c r="AF3743" i="4"/>
  <c r="AF3179" i="4"/>
  <c r="AF474" i="4"/>
  <c r="AF1412" i="4"/>
  <c r="AF7258" i="4"/>
  <c r="AF8769" i="4"/>
  <c r="AF9502" i="4"/>
  <c r="AF8097" i="4"/>
  <c r="AF8468" i="4"/>
  <c r="AF6612" i="4"/>
  <c r="AF1952" i="4"/>
  <c r="AF9063" i="4"/>
  <c r="AF4491" i="4"/>
  <c r="AF7611" i="4"/>
  <c r="AF2911" i="4"/>
  <c r="AF4219" i="4"/>
  <c r="AF5372" i="4"/>
  <c r="AF3590" i="4"/>
  <c r="AF1201" i="4"/>
  <c r="AF4618" i="4"/>
  <c r="AF6576" i="4"/>
  <c r="AF2758" i="4"/>
  <c r="AF2405" i="4"/>
  <c r="AF6958" i="4"/>
  <c r="AF6102" i="4"/>
  <c r="AF463" i="4"/>
  <c r="AF8383" i="4"/>
  <c r="AF6732" i="4"/>
  <c r="AF5842" i="4"/>
  <c r="AF6830" i="4"/>
  <c r="AF4176" i="4"/>
  <c r="AF1006" i="4"/>
  <c r="AF482" i="4"/>
  <c r="AF4076" i="4"/>
  <c r="AF6142" i="4"/>
  <c r="AF7712" i="4"/>
  <c r="AF5450" i="4"/>
  <c r="AF3763" i="4"/>
  <c r="AF1227" i="4"/>
  <c r="AF5303" i="4"/>
  <c r="AF1095" i="4"/>
  <c r="AF7941" i="4"/>
  <c r="AF7491" i="4"/>
  <c r="AF10334" i="4"/>
  <c r="AF6803" i="4"/>
  <c r="AF6164" i="4"/>
  <c r="AF7248" i="4"/>
  <c r="AF2460" i="4"/>
  <c r="AF4312" i="4"/>
  <c r="AF1845" i="4"/>
  <c r="AF5473" i="4"/>
  <c r="AF2747" i="4"/>
  <c r="AF7572" i="4"/>
  <c r="AF4315" i="4"/>
  <c r="AF3364" i="4"/>
  <c r="AF1660" i="4"/>
  <c r="AF1793" i="4"/>
  <c r="AF5760" i="4"/>
  <c r="AF10022" i="4"/>
  <c r="AF4298" i="4"/>
  <c r="AF686" i="4"/>
  <c r="AF6246" i="4"/>
  <c r="AF9587" i="4"/>
  <c r="AF9001" i="4"/>
  <c r="AF3002" i="4"/>
  <c r="AF6198" i="4"/>
  <c r="AF2803" i="4"/>
  <c r="AF314" i="4"/>
  <c r="AF6931" i="4"/>
  <c r="AF286" i="4"/>
  <c r="AF9354" i="4"/>
  <c r="AF8863" i="4"/>
  <c r="AF7076" i="4"/>
  <c r="AF762" i="4"/>
  <c r="AF4769" i="4"/>
  <c r="AF8903" i="4"/>
  <c r="AF7883" i="4"/>
  <c r="AF8369" i="4"/>
  <c r="AF449" i="4"/>
  <c r="AF509" i="4"/>
  <c r="AF5779" i="4"/>
  <c r="AF6517" i="4"/>
  <c r="AF6263" i="4"/>
  <c r="AF10283" i="4"/>
  <c r="AF896" i="4"/>
  <c r="AF5355" i="4"/>
  <c r="AF979" i="4"/>
  <c r="AF5258" i="4"/>
  <c r="AF8851" i="4"/>
  <c r="AF7620" i="4"/>
  <c r="AF9617" i="4"/>
  <c r="AF7118" i="4"/>
  <c r="AF3142" i="4"/>
  <c r="AF1615" i="4"/>
  <c r="AF6558" i="4"/>
  <c r="AF9449" i="4"/>
  <c r="AF3928" i="4"/>
  <c r="AF4414" i="4"/>
  <c r="AF9042" i="4"/>
  <c r="AF7242" i="4"/>
  <c r="AF4554" i="4"/>
  <c r="AF4851" i="4"/>
  <c r="AF7710" i="4"/>
  <c r="AF2845" i="4"/>
  <c r="AF1828" i="4"/>
  <c r="AF909" i="4"/>
  <c r="AF3578" i="4"/>
  <c r="AF1053" i="4"/>
  <c r="AF3762" i="4"/>
  <c r="AF8121" i="4"/>
  <c r="AF5278" i="4"/>
  <c r="AF9495" i="4"/>
  <c r="AF58" i="4"/>
  <c r="AF1817" i="4"/>
  <c r="AF3324" i="4"/>
  <c r="AF4812" i="4"/>
  <c r="AF6358" i="4"/>
  <c r="AF9571" i="4"/>
  <c r="AF235" i="4"/>
  <c r="AF10537" i="4"/>
  <c r="AF10315" i="4"/>
  <c r="AF6715" i="4"/>
  <c r="AF1563" i="4"/>
  <c r="AF9378" i="4"/>
  <c r="AF2341" i="4"/>
  <c r="AF8631" i="4"/>
  <c r="AF8527" i="4"/>
  <c r="AF6339" i="4"/>
  <c r="AF8392" i="4"/>
  <c r="AF3403" i="4"/>
  <c r="AF7970" i="4"/>
  <c r="AF8449" i="4"/>
  <c r="AF5913" i="4"/>
  <c r="AF9127" i="4"/>
  <c r="AF4065" i="4"/>
  <c r="AF10140" i="4"/>
  <c r="AF3690" i="4"/>
  <c r="AF8239" i="4"/>
  <c r="AF4632" i="4"/>
  <c r="AF2116" i="4"/>
  <c r="AF5147" i="4"/>
  <c r="AF10497" i="4"/>
  <c r="AF8454" i="4"/>
  <c r="AF2827" i="4"/>
  <c r="AF9534" i="4"/>
  <c r="AF5146" i="4"/>
  <c r="AF9067" i="4"/>
  <c r="AF9649" i="4"/>
  <c r="AF7700" i="4"/>
  <c r="AF1662" i="4"/>
  <c r="AF4517" i="4"/>
  <c r="AF4378" i="4"/>
  <c r="AF1631" i="4"/>
  <c r="AF9231" i="4"/>
  <c r="AF5553" i="4"/>
  <c r="AF8884" i="4"/>
  <c r="AF8490" i="4"/>
  <c r="AF7479" i="4"/>
  <c r="AF9684" i="4"/>
  <c r="AF808" i="4"/>
  <c r="AF2168" i="4"/>
  <c r="AF2606" i="4"/>
  <c r="AF3839" i="4"/>
  <c r="AF8551" i="4"/>
  <c r="AF8386" i="4"/>
  <c r="AF10425" i="4"/>
  <c r="AF4148" i="4"/>
  <c r="AF1637" i="4"/>
  <c r="AF9058" i="4"/>
  <c r="AF7757" i="4"/>
  <c r="AF4718" i="4"/>
  <c r="AF9123" i="4"/>
  <c r="AF1550" i="4"/>
  <c r="AF3760" i="4"/>
  <c r="AF5872" i="4"/>
  <c r="AF1460" i="4"/>
  <c r="AF9523" i="4"/>
  <c r="AF1019" i="4"/>
  <c r="AF10299" i="4"/>
  <c r="AF10083" i="4"/>
  <c r="AF4699" i="4"/>
  <c r="AF2299" i="4"/>
  <c r="AF733" i="4"/>
  <c r="AF1654" i="4"/>
  <c r="AF8668" i="4"/>
  <c r="AF7398" i="4"/>
  <c r="AF7855" i="4"/>
  <c r="AF1378" i="4"/>
  <c r="AF5750" i="4"/>
  <c r="AF4544" i="4"/>
  <c r="AF2604" i="4"/>
  <c r="AF9778" i="4"/>
  <c r="AF4471" i="4"/>
  <c r="AF926" i="4"/>
  <c r="AF4756" i="4"/>
  <c r="AF3423" i="4"/>
  <c r="AF1770" i="4"/>
  <c r="AF7279" i="4"/>
  <c r="AF1501" i="4"/>
  <c r="AF8585" i="4"/>
  <c r="AF5908" i="4"/>
  <c r="AF373" i="4"/>
  <c r="AF5055" i="4"/>
  <c r="AF1055" i="4"/>
  <c r="AF6478" i="4"/>
  <c r="AF884" i="4"/>
  <c r="AF8322" i="4"/>
  <c r="AF8785" i="4"/>
  <c r="AF4350" i="4"/>
  <c r="AF4881" i="4"/>
  <c r="AF1177" i="4"/>
  <c r="AF10186" i="4"/>
  <c r="AF4867" i="4"/>
  <c r="AF7650" i="4"/>
  <c r="AF10421" i="4"/>
  <c r="AF3894" i="4"/>
  <c r="AF6630" i="4"/>
  <c r="AF8992" i="4"/>
  <c r="AF546" i="4"/>
  <c r="AF9374" i="4"/>
  <c r="AF7562" i="4"/>
  <c r="AF1420" i="4"/>
  <c r="AF2004" i="4"/>
  <c r="AF9686" i="4"/>
  <c r="AF3445" i="4"/>
  <c r="AF1097" i="4"/>
  <c r="AF7621" i="4"/>
  <c r="AF2353" i="4"/>
  <c r="AF10616" i="4"/>
  <c r="AF3463" i="4"/>
  <c r="AF3492" i="4"/>
  <c r="AF4103" i="4"/>
  <c r="AF837" i="4"/>
  <c r="AF2120" i="4"/>
  <c r="AF9054" i="4"/>
  <c r="AF2313" i="4"/>
  <c r="AF8841" i="4"/>
  <c r="AF5569" i="4"/>
  <c r="AF4029" i="4"/>
  <c r="AF4508" i="4"/>
  <c r="AF6278" i="4"/>
  <c r="AF3180" i="4"/>
  <c r="AF9897" i="4"/>
  <c r="AF9454" i="4"/>
  <c r="AF2535" i="4"/>
  <c r="AF310" i="4"/>
  <c r="AF10437" i="4"/>
  <c r="AF6581" i="4"/>
  <c r="AF2562" i="4"/>
  <c r="AF9960" i="4"/>
  <c r="AF467" i="4"/>
  <c r="AF9606" i="4"/>
  <c r="AF5878" i="4"/>
  <c r="AF3460" i="4"/>
  <c r="AF9704" i="4"/>
  <c r="AF2243" i="4"/>
  <c r="AF7707" i="4"/>
  <c r="AF2094" i="4"/>
  <c r="AF5710" i="4"/>
  <c r="AF1496" i="4"/>
  <c r="AF3564" i="4"/>
  <c r="AF9926" i="4"/>
  <c r="AF937" i="4"/>
  <c r="AF2698" i="4"/>
  <c r="AF10284" i="4"/>
  <c r="AF478" i="4"/>
  <c r="AF2721" i="4"/>
  <c r="AF7375" i="4"/>
  <c r="AF3614" i="4"/>
  <c r="AF7365" i="4"/>
  <c r="AF2773" i="4"/>
  <c r="AF2861" i="4"/>
  <c r="AF1994" i="4"/>
  <c r="AF1103" i="4"/>
  <c r="AF6057" i="4"/>
  <c r="AF1165" i="4"/>
  <c r="AF2639" i="4"/>
  <c r="AF230" i="4"/>
  <c r="AF5470" i="4"/>
  <c r="AF5514" i="4"/>
  <c r="AF5765" i="4"/>
  <c r="AF10097" i="4"/>
  <c r="AF8184" i="4"/>
  <c r="AF3630" i="4"/>
  <c r="AF2729" i="4"/>
  <c r="AF660" i="4"/>
  <c r="AF7687" i="4"/>
  <c r="AF7444" i="4"/>
  <c r="AF10536" i="4"/>
  <c r="AF8754" i="4"/>
  <c r="AF227" i="4"/>
  <c r="AF5235" i="4"/>
  <c r="AF8788" i="4"/>
  <c r="AF4562" i="4"/>
  <c r="AF6256" i="4"/>
  <c r="AF1318" i="4"/>
  <c r="AF6346" i="4"/>
  <c r="AF683" i="4"/>
  <c r="AF3557" i="4"/>
  <c r="AF5513" i="4"/>
  <c r="AF3845" i="4"/>
  <c r="AF8743" i="4"/>
  <c r="AF8949" i="4"/>
  <c r="AF8436" i="4"/>
  <c r="AF30" i="4"/>
  <c r="AF700" i="4"/>
  <c r="AF3480" i="4"/>
  <c r="AF5090" i="4"/>
  <c r="AF9804" i="4"/>
  <c r="AF10199" i="4"/>
  <c r="AF7151" i="4"/>
  <c r="AF2409" i="4"/>
  <c r="AF3082" i="4"/>
  <c r="AF3132" i="4"/>
  <c r="AF2148" i="4"/>
  <c r="AF6301" i="4"/>
  <c r="AF6701" i="4"/>
  <c r="AF6211" i="4"/>
  <c r="AF5782" i="4"/>
  <c r="AF4304" i="4"/>
  <c r="AF10109" i="4"/>
  <c r="AF691" i="4"/>
  <c r="AF7808" i="4"/>
  <c r="AF3416" i="4"/>
  <c r="AF6602" i="4"/>
  <c r="AF6427" i="4"/>
  <c r="AF2046" i="4"/>
  <c r="AF2935" i="4"/>
  <c r="AF2205" i="4"/>
  <c r="AF1529" i="4"/>
  <c r="AF5225" i="4"/>
  <c r="AF2472" i="4"/>
  <c r="AF9351" i="4"/>
  <c r="AF6440" i="4"/>
  <c r="AF876" i="4"/>
  <c r="AF2701" i="4"/>
  <c r="AF7630" i="4"/>
  <c r="AF5856" i="4"/>
  <c r="AF9971" i="4"/>
  <c r="AF8043" i="4"/>
  <c r="AF10420" i="4"/>
  <c r="AF8018" i="4"/>
  <c r="AF7005" i="4"/>
  <c r="AF3163" i="4"/>
  <c r="AF7880" i="4"/>
  <c r="AF1072" i="4"/>
  <c r="AF4367" i="4"/>
  <c r="AF9733" i="4"/>
  <c r="AF1970" i="4"/>
  <c r="AF5337" i="4"/>
  <c r="AF2821" i="4"/>
  <c r="AF3247" i="4"/>
  <c r="AF7789" i="4"/>
  <c r="AF9750" i="4"/>
  <c r="AF6922" i="4"/>
  <c r="AF7674" i="4"/>
  <c r="AF7023" i="4"/>
  <c r="AF8732" i="4"/>
  <c r="AF8724" i="4"/>
  <c r="AF1252" i="4"/>
  <c r="AF4354" i="4"/>
  <c r="AF78" i="4"/>
  <c r="AF5876" i="4"/>
  <c r="AF7108" i="4"/>
  <c r="AF4090" i="4"/>
  <c r="AF8568" i="4"/>
  <c r="AF7500" i="4"/>
  <c r="AF2754" i="4"/>
  <c r="AF382" i="4"/>
  <c r="AF3550" i="4"/>
  <c r="AF7537" i="4"/>
  <c r="AF5551" i="4"/>
  <c r="AF9893" i="4"/>
  <c r="AF10597" i="4"/>
  <c r="AF5080" i="4"/>
  <c r="AF4658" i="4"/>
  <c r="AF5933" i="4"/>
  <c r="AF4200" i="4"/>
  <c r="AF7954" i="4"/>
  <c r="AF4691" i="4"/>
  <c r="AF7721" i="4"/>
  <c r="AF2836" i="4"/>
  <c r="AF1268" i="4"/>
  <c r="AF10547" i="4"/>
  <c r="AF9107" i="4"/>
  <c r="AF9683" i="4"/>
  <c r="AF4992" i="4"/>
  <c r="AF10278" i="4"/>
  <c r="AF9921" i="4"/>
  <c r="AF9315" i="4"/>
  <c r="AF2895" i="4"/>
  <c r="AF5469" i="4"/>
  <c r="AF1958" i="4"/>
  <c r="AF4275" i="4"/>
  <c r="AF1136" i="4"/>
  <c r="AF378" i="4"/>
  <c r="AF9671" i="4"/>
  <c r="AF7745" i="4"/>
  <c r="AF3865" i="4"/>
  <c r="AF7262" i="4"/>
  <c r="AF4581" i="4"/>
  <c r="AF5807" i="4"/>
  <c r="AF2007" i="4"/>
  <c r="AF9455" i="4"/>
  <c r="AF7436" i="4"/>
  <c r="AF9497" i="4"/>
  <c r="AF8644" i="4"/>
  <c r="AF7571" i="4"/>
  <c r="AF552" i="4"/>
  <c r="AF7055" i="4"/>
  <c r="AF9598" i="4"/>
  <c r="AF5532" i="4"/>
  <c r="AF6518" i="4"/>
  <c r="AF4560" i="4"/>
  <c r="AF5638" i="4"/>
  <c r="AF5248" i="4"/>
  <c r="AF824" i="4"/>
  <c r="AF465" i="4"/>
  <c r="AF8818" i="4"/>
  <c r="AF6357" i="4"/>
  <c r="AF352" i="4"/>
  <c r="AF9789" i="4"/>
  <c r="AF4452" i="4"/>
  <c r="AF6200" i="4"/>
  <c r="AF1498" i="4"/>
  <c r="AF9724" i="4"/>
  <c r="AF5850" i="4"/>
  <c r="AF4908" i="4"/>
  <c r="AF10388" i="4"/>
  <c r="AF5764" i="4"/>
  <c r="AF869" i="4"/>
  <c r="AF5130" i="4"/>
  <c r="AF51" i="4"/>
  <c r="AF532" i="4"/>
  <c r="AF4220" i="4"/>
  <c r="AF9892" i="4"/>
  <c r="AF8385" i="4"/>
  <c r="AF4285" i="4"/>
  <c r="AF8571" i="4"/>
  <c r="AF9247" i="4"/>
  <c r="AF6968" i="4"/>
  <c r="AF2215" i="4"/>
  <c r="AF1832" i="4"/>
  <c r="AF9874" i="4"/>
  <c r="AF8890" i="4"/>
  <c r="AF4236" i="4"/>
  <c r="AF4395" i="4"/>
  <c r="AF5622" i="4"/>
  <c r="AF3454" i="4"/>
  <c r="AF5422" i="4"/>
  <c r="AF7705" i="4"/>
  <c r="AF6270" i="4"/>
  <c r="AF9777" i="4"/>
  <c r="AF5204" i="4"/>
  <c r="AF5570" i="4"/>
  <c r="AF7625" i="4"/>
  <c r="AF1676" i="4"/>
  <c r="AF5617" i="4"/>
  <c r="AF6403" i="4"/>
  <c r="AF7629" i="4"/>
  <c r="AF6348" i="4"/>
  <c r="AF2422" i="4"/>
  <c r="AF3836" i="4"/>
  <c r="AF4028" i="4"/>
  <c r="AF6743" i="4"/>
  <c r="AF2510" i="4"/>
  <c r="AF3511" i="4"/>
  <c r="AF1423" i="4"/>
  <c r="AF9576" i="4"/>
  <c r="AF6003" i="4"/>
  <c r="AF1283" i="4"/>
  <c r="AF7133" i="4"/>
  <c r="AF248" i="4"/>
  <c r="AF3878" i="4"/>
  <c r="AF1685" i="4"/>
  <c r="AF9759" i="4"/>
  <c r="AF7187" i="4"/>
  <c r="AF9982" i="4"/>
  <c r="AF584" i="4"/>
  <c r="AF7780" i="4"/>
  <c r="AF10464" i="4"/>
  <c r="AF5610" i="4"/>
  <c r="AF3201" i="4"/>
  <c r="AF6382" i="4"/>
  <c r="AF3250" i="4"/>
  <c r="AF10448" i="4"/>
  <c r="AF8617" i="4"/>
  <c r="AF2574" i="4"/>
  <c r="AF8848" i="4"/>
  <c r="AF1756" i="4"/>
  <c r="AF2056" i="4"/>
  <c r="AF701" i="4"/>
  <c r="AF5606" i="4"/>
  <c r="AF5898" i="4"/>
  <c r="AF3224" i="4"/>
  <c r="AF8227" i="4"/>
  <c r="AF4894" i="4"/>
  <c r="AF7278" i="4"/>
  <c r="AF9216" i="4"/>
  <c r="AF7518" i="4"/>
  <c r="AF1105" i="4"/>
  <c r="AF8098" i="4"/>
  <c r="AF1799" i="4"/>
  <c r="AF9148" i="4"/>
  <c r="AF590" i="4"/>
  <c r="AF1684" i="4"/>
  <c r="AF3599" i="4"/>
  <c r="AF6279" i="4"/>
  <c r="AF5124" i="4"/>
  <c r="AF9696" i="4"/>
  <c r="AF1543" i="4"/>
  <c r="AF244" i="4"/>
  <c r="AF5344" i="4"/>
  <c r="AF7507" i="4"/>
  <c r="AF4141" i="4"/>
  <c r="AF2944" i="4"/>
  <c r="AF5074" i="4"/>
  <c r="AF10307" i="4"/>
  <c r="AF8035" i="4"/>
  <c r="AF9573" i="4"/>
  <c r="AF4419" i="4"/>
  <c r="AF5121" i="4"/>
  <c r="AF9485" i="4"/>
  <c r="AF3450" i="4"/>
  <c r="AF5095" i="4"/>
  <c r="AF2932" i="4"/>
  <c r="AF3646" i="4"/>
  <c r="AF4559" i="4"/>
  <c r="AF243" i="4"/>
  <c r="AF6410" i="4"/>
  <c r="AF6784" i="4"/>
  <c r="AF7659" i="4"/>
  <c r="AF3901" i="4"/>
  <c r="AF10551" i="4"/>
  <c r="AF535" i="4"/>
  <c r="AF8211" i="4"/>
  <c r="AF9269" i="4"/>
  <c r="AF425" i="4"/>
  <c r="AF3613" i="4"/>
  <c r="AF609" i="4"/>
  <c r="AF1215" i="4"/>
  <c r="AF2465" i="4"/>
  <c r="AF9628" i="4"/>
  <c r="AF7415" i="4"/>
  <c r="AF9334" i="4"/>
  <c r="AF9826" i="4"/>
  <c r="AF441" i="4"/>
  <c r="AF2388" i="4"/>
  <c r="AF7714" i="4"/>
  <c r="AF177" i="4"/>
  <c r="AF7739" i="4"/>
  <c r="AF9967" i="4"/>
  <c r="AF6431" i="4"/>
  <c r="AF3351" i="4"/>
  <c r="AF3177" i="4"/>
  <c r="AF720" i="4"/>
  <c r="AF704" i="4"/>
  <c r="AF6377" i="4"/>
  <c r="AF7696" i="4"/>
  <c r="AF5922" i="4"/>
  <c r="AF3009" i="4"/>
  <c r="AF10432" i="4"/>
  <c r="AF7209" i="4"/>
  <c r="AF10285" i="4"/>
  <c r="AF4473" i="4"/>
  <c r="AF6502" i="4"/>
  <c r="AF8501" i="4"/>
  <c r="AF6356" i="4"/>
  <c r="AF2245" i="4"/>
  <c r="AF195" i="4"/>
  <c r="AF9332" i="4"/>
  <c r="AF359" i="4"/>
  <c r="AF1278" i="4"/>
  <c r="AF8424" i="4"/>
  <c r="AF8081" i="4"/>
  <c r="AF9121" i="4"/>
  <c r="AF9183" i="4"/>
  <c r="AF7410" i="4"/>
  <c r="AF611" i="4"/>
  <c r="AF7" i="4"/>
  <c r="AF6445" i="4"/>
  <c r="AF3387" i="4"/>
  <c r="AF3610" i="4"/>
  <c r="AF7835" i="4"/>
  <c r="AF5957" i="4"/>
  <c r="AF6045" i="4"/>
  <c r="AF10457" i="4"/>
  <c r="AF3594" i="4"/>
  <c r="AF5515" i="4"/>
  <c r="AF4348" i="4"/>
  <c r="AF9477" i="4"/>
  <c r="AF4278" i="4"/>
  <c r="AF13" i="4"/>
  <c r="AF2517" i="4"/>
  <c r="AF829" i="4"/>
  <c r="AF1432" i="4"/>
  <c r="AF1408" i="4"/>
  <c r="AF2757" i="4"/>
  <c r="AF1720" i="4"/>
  <c r="AF8901" i="4"/>
  <c r="AF3824" i="4"/>
  <c r="AF7531" i="4"/>
  <c r="AF4801" i="4"/>
  <c r="AF2967" i="4"/>
  <c r="AF5148" i="4"/>
  <c r="AF1905" i="4"/>
  <c r="AF516" i="4"/>
  <c r="AF1212" i="4"/>
  <c r="AF9838" i="4"/>
  <c r="AF4693" i="4"/>
  <c r="AF430" i="4"/>
  <c r="AF4246" i="4"/>
  <c r="AF7189" i="4"/>
  <c r="AF10575" i="4"/>
  <c r="AF5574" i="4"/>
  <c r="AF5932" i="4"/>
  <c r="AF5008" i="4"/>
  <c r="AF5102" i="4"/>
  <c r="AF6112" i="4"/>
  <c r="AF1117" i="4"/>
  <c r="AF10154" i="4"/>
  <c r="AF1686" i="4"/>
  <c r="AF6230" i="4"/>
  <c r="AF2761" i="4"/>
  <c r="AF6210" i="4"/>
  <c r="AF5266" i="4"/>
  <c r="AF5184" i="4"/>
  <c r="AF1438" i="4"/>
  <c r="AF6796" i="4"/>
  <c r="AF2818" i="4"/>
  <c r="AF5998" i="4"/>
  <c r="AF9906" i="4"/>
  <c r="AF847" i="4"/>
  <c r="AF6839" i="4"/>
  <c r="AF3119" i="4"/>
  <c r="AF6476" i="4"/>
  <c r="AF137" i="4"/>
  <c r="AF3127" i="4"/>
  <c r="AF1065" i="4"/>
  <c r="AF1717" i="4"/>
  <c r="AF1719" i="4"/>
  <c r="AF3102" i="4"/>
  <c r="AF1292" i="4"/>
  <c r="AF5905" i="4"/>
  <c r="AF7241" i="4"/>
  <c r="AF2577" i="4"/>
  <c r="AF8933" i="4"/>
  <c r="AF5264" i="4"/>
  <c r="AF10222" i="4"/>
  <c r="AF9853" i="4"/>
  <c r="AF5947" i="4"/>
  <c r="AF2892" i="4"/>
  <c r="AF7642" i="4"/>
  <c r="AF223" i="4"/>
  <c r="AF2782" i="4"/>
  <c r="AF9851" i="4"/>
  <c r="AF8110" i="4"/>
  <c r="AF1380" i="4"/>
  <c r="AF7284" i="4"/>
  <c r="AF3629" i="4"/>
  <c r="AF10049" i="4"/>
  <c r="AF4018" i="4"/>
  <c r="AF10541" i="4"/>
  <c r="AF7347" i="4"/>
  <c r="AF3054" i="4"/>
  <c r="AF1545" i="4"/>
  <c r="AF9563" i="4"/>
  <c r="AF6900" i="4"/>
  <c r="AF1499" i="4"/>
  <c r="AF4399" i="4"/>
  <c r="AF2886" i="4"/>
  <c r="AF9361" i="4"/>
  <c r="AF5624" i="4"/>
  <c r="AF2824" i="4"/>
  <c r="AF7957" i="4"/>
  <c r="AF6589" i="4"/>
  <c r="AF5346" i="4"/>
  <c r="AF5866" i="4"/>
  <c r="AF6095" i="4"/>
  <c r="AF4080" i="4"/>
  <c r="AF8911" i="4"/>
  <c r="AF5699" i="4"/>
  <c r="AF1736" i="4"/>
  <c r="AF9933" i="4"/>
  <c r="AF3399" i="4"/>
  <c r="AF8027" i="4"/>
  <c r="AF4633" i="4"/>
  <c r="AF5385" i="4"/>
  <c r="AF1760" i="4"/>
  <c r="AF4932" i="4"/>
  <c r="AF4604" i="4"/>
  <c r="AF9122" i="4"/>
  <c r="AF10143" i="4"/>
  <c r="AF7768" i="4"/>
  <c r="AF8365" i="4"/>
  <c r="AF6866" i="4"/>
  <c r="AF950" i="4"/>
  <c r="AF9062" i="4"/>
  <c r="AF3475" i="4"/>
  <c r="AF1045" i="4"/>
  <c r="AF5874" i="4"/>
  <c r="AF8805" i="4"/>
  <c r="AF1179" i="4"/>
  <c r="AF10116" i="4"/>
  <c r="AF10542" i="4"/>
  <c r="AF5486" i="4"/>
  <c r="AF3522" i="4"/>
  <c r="AF2665" i="4"/>
  <c r="AF5805" i="4"/>
  <c r="AF7758" i="4"/>
  <c r="AF6961" i="4"/>
  <c r="AF8188" i="4"/>
  <c r="AF9253" i="4"/>
  <c r="AF9608" i="4"/>
  <c r="AF9150" i="4"/>
  <c r="AF6759" i="4"/>
  <c r="AF1083" i="4"/>
  <c r="AF6405" i="4"/>
  <c r="AF763" i="4"/>
  <c r="AF2714" i="4"/>
  <c r="AF1142" i="4"/>
  <c r="AF9474" i="4"/>
  <c r="AF1342" i="4"/>
  <c r="AF1407" i="4"/>
  <c r="AF4222" i="4"/>
  <c r="AF2410" i="4"/>
  <c r="AF3007" i="4"/>
  <c r="AF450" i="4"/>
  <c r="AF363" i="4"/>
  <c r="AF3537" i="4"/>
  <c r="AF9825" i="4"/>
  <c r="AF4741" i="4"/>
  <c r="AF5600" i="4"/>
  <c r="AF10553" i="4"/>
  <c r="AF2079" i="4"/>
  <c r="AF273" i="4"/>
  <c r="AF5302" i="4"/>
  <c r="AF10021" i="4"/>
  <c r="AF4991" i="4"/>
  <c r="AF595" i="4"/>
  <c r="AF1396" i="4"/>
  <c r="AF486" i="4"/>
  <c r="AF4803" i="4"/>
  <c r="AF462" i="4"/>
  <c r="AF5906" i="4"/>
  <c r="AF2756" i="4"/>
  <c r="AF6914" i="4"/>
  <c r="AF1124" i="4"/>
  <c r="AF2355" i="4"/>
  <c r="AF7476" i="4"/>
  <c r="AF7746" i="4"/>
  <c r="AF10117" i="4"/>
  <c r="AF5691" i="4"/>
  <c r="AF2781" i="4"/>
  <c r="AF4854" i="4"/>
  <c r="AF10027" i="4"/>
  <c r="AF4454" i="4"/>
  <c r="AF8473" i="4"/>
  <c r="AF3649" i="4"/>
  <c r="AF4280" i="4"/>
  <c r="AF1569" i="4"/>
  <c r="AF10523" i="4"/>
  <c r="AF8464" i="4"/>
  <c r="AF7157" i="4"/>
  <c r="AF3733" i="4"/>
  <c r="AF6172" i="4"/>
  <c r="AF1688" i="4"/>
  <c r="AF2708" i="4"/>
  <c r="AF8133" i="4"/>
  <c r="AF7431" i="4"/>
  <c r="AF2706" i="4"/>
  <c r="AF1166" i="4"/>
  <c r="AF220" i="4"/>
  <c r="AF10449" i="4"/>
  <c r="AF10473" i="4"/>
  <c r="AF131" i="4"/>
  <c r="AF2124" i="4"/>
  <c r="AF664" i="4"/>
  <c r="AF806" i="4"/>
  <c r="AF6977" i="4"/>
  <c r="AF4707" i="4"/>
  <c r="AF3165" i="4"/>
  <c r="AF1428" i="4"/>
  <c r="AF6838" i="4"/>
  <c r="AF10303" i="4"/>
  <c r="AF3227" i="4"/>
  <c r="AF8310" i="4"/>
  <c r="AF9390" i="4"/>
  <c r="AF10096" i="4"/>
  <c r="AF8177" i="4"/>
  <c r="AF5179" i="4"/>
  <c r="AF5999" i="4"/>
  <c r="AF7603" i="4"/>
  <c r="AF5734" i="4"/>
  <c r="AF8115" i="4"/>
  <c r="AF6668" i="4"/>
  <c r="AF8689" i="4"/>
  <c r="AF6831" i="4"/>
  <c r="AF7715" i="4"/>
  <c r="AF9625" i="4"/>
  <c r="AF347" i="4"/>
  <c r="AF9491" i="4"/>
  <c r="AF4043" i="4"/>
  <c r="AF5744" i="4"/>
  <c r="AF417" i="4"/>
  <c r="AF7891" i="4"/>
  <c r="AF8807" i="4"/>
  <c r="AF2570" i="4"/>
  <c r="AF6832" i="4"/>
  <c r="AF7717" i="4"/>
  <c r="AF1392" i="4"/>
  <c r="AF4195" i="4"/>
  <c r="AF7929" i="4"/>
  <c r="AF6067" i="4"/>
  <c r="AF1322" i="4"/>
  <c r="AF646" i="4"/>
  <c r="AF6259" i="4"/>
  <c r="AF6875" i="4"/>
  <c r="AF902" i="4"/>
  <c r="AF9349" i="4"/>
  <c r="AF9320" i="4"/>
  <c r="AF655" i="4"/>
  <c r="AF9367" i="4"/>
  <c r="AF399" i="4"/>
  <c r="AF1312" i="4"/>
  <c r="AF6345" i="4"/>
  <c r="AF1806" i="4"/>
  <c r="AF1913" i="4"/>
  <c r="AF9028" i="4"/>
  <c r="AF40" i="4"/>
  <c r="AF9475" i="4"/>
  <c r="AF5995" i="4"/>
  <c r="AF6859" i="4"/>
  <c r="AF5307" i="4"/>
  <c r="AF825" i="4"/>
  <c r="AF2788" i="4"/>
  <c r="AF7900" i="4"/>
  <c r="AF2828" i="4"/>
  <c r="AF8092" i="4"/>
  <c r="AF3994" i="4"/>
  <c r="AF10047" i="4"/>
  <c r="AF4635" i="4"/>
  <c r="AF2305" i="4"/>
  <c r="AF5825" i="4"/>
  <c r="AF2362" i="4"/>
  <c r="AF2520" i="4"/>
  <c r="AF3914" i="4"/>
  <c r="AF10132" i="4"/>
  <c r="AF9256" i="4"/>
  <c r="AF5800" i="4"/>
  <c r="AF6335" i="4"/>
  <c r="AF7125" i="4"/>
  <c r="AF7544" i="4"/>
  <c r="AF10026" i="4"/>
  <c r="AF4530" i="4"/>
  <c r="AF8914" i="4"/>
  <c r="AF2071" i="4"/>
  <c r="AF3144" i="4"/>
  <c r="AF7314" i="4"/>
  <c r="AF1069" i="4"/>
  <c r="AF9031" i="4"/>
  <c r="AF5489" i="4"/>
  <c r="AF9280" i="4"/>
  <c r="AF1376" i="4"/>
  <c r="AF3344" i="4"/>
  <c r="AF4415" i="4"/>
  <c r="AF3407" i="4"/>
  <c r="AF4521" i="4"/>
  <c r="AF1593" i="4"/>
  <c r="AF5323" i="4"/>
  <c r="AF3529" i="4"/>
  <c r="AF1798" i="4"/>
  <c r="AF8170" i="4"/>
  <c r="AF7060" i="4"/>
  <c r="AF8739" i="4"/>
  <c r="AF688" i="4"/>
  <c r="AF2842" i="4"/>
  <c r="AF2678" i="4"/>
  <c r="AF4864" i="4"/>
  <c r="AF9927" i="4"/>
  <c r="AF7514" i="4"/>
  <c r="AF3083" i="4"/>
  <c r="AF1573" i="4"/>
  <c r="AF5704" i="4"/>
  <c r="AF8351" i="4"/>
  <c r="AF7275" i="4"/>
  <c r="AF3125" i="4"/>
  <c r="AF6333" i="4"/>
  <c r="AF5773" i="4"/>
  <c r="AF7164" i="4"/>
  <c r="AF9643" i="4"/>
  <c r="AF10350" i="4"/>
  <c r="AF1311" i="4"/>
  <c r="AF20" i="4"/>
  <c r="AF1940" i="4"/>
  <c r="AF5732" i="4"/>
  <c r="AF9632" i="4"/>
  <c r="AF7680" i="4"/>
  <c r="AF9321" i="4"/>
  <c r="AF2948" i="4"/>
  <c r="AF9164" i="4"/>
  <c r="AF5122" i="4"/>
  <c r="AF9615" i="4"/>
  <c r="AF6535" i="4"/>
  <c r="AF1629" i="4"/>
  <c r="AF6861" i="4"/>
  <c r="AF635" i="4"/>
  <c r="AF1140" i="4"/>
  <c r="AF5558" i="4"/>
  <c r="AF4844" i="4"/>
  <c r="AF2483" i="4"/>
  <c r="AF2518" i="4"/>
  <c r="AF8009" i="4"/>
  <c r="AF5359" i="4"/>
  <c r="AF10104" i="4"/>
  <c r="AF9294" i="4"/>
  <c r="AF3935" i="4"/>
  <c r="AF7892" i="4"/>
  <c r="AF3848" i="4"/>
  <c r="AF5230" i="4"/>
  <c r="AF2872" i="4"/>
  <c r="AF1388" i="4"/>
  <c r="AF7767" i="4"/>
  <c r="AF160" i="4"/>
  <c r="AF6761" i="4"/>
  <c r="AF1767" i="4"/>
  <c r="AF2454" i="4"/>
  <c r="AF9179" i="4"/>
  <c r="AF3972" i="4"/>
  <c r="AF1586" i="4"/>
  <c r="AF9788" i="4"/>
  <c r="AF797" i="4"/>
  <c r="AF5001" i="4"/>
  <c r="AF7612" i="4"/>
  <c r="AF4493" i="4"/>
  <c r="AF5015" i="4"/>
  <c r="AF443" i="4"/>
  <c r="AF537" i="4"/>
  <c r="AF515" i="4"/>
  <c r="AF3596" i="4"/>
  <c r="AF7787" i="4"/>
  <c r="AF5335" i="4"/>
  <c r="AF2859" i="4"/>
  <c r="AF5299" i="4"/>
  <c r="AF9152" i="4"/>
  <c r="AF5499" i="4"/>
  <c r="AF4986" i="4"/>
  <c r="AF6937" i="4"/>
  <c r="AF9934" i="4"/>
  <c r="AF2630" i="4"/>
  <c r="AF8604" i="4"/>
  <c r="AF10450" i="4"/>
  <c r="AF6255" i="4"/>
  <c r="AF9792" i="4"/>
  <c r="AF10600" i="4"/>
  <c r="AF1112" i="4"/>
  <c r="AF3315" i="4"/>
  <c r="AF600" i="4"/>
  <c r="AF419" i="4"/>
  <c r="AF7578" i="4"/>
  <c r="AF3202" i="4"/>
  <c r="AF8893" i="4"/>
  <c r="AF7246" i="4"/>
  <c r="AF8230" i="4"/>
  <c r="AF6705" i="4"/>
  <c r="AF2838" i="4"/>
  <c r="AF5824" i="4"/>
  <c r="AF191" i="4"/>
  <c r="AF2830" i="4"/>
  <c r="AF1946" i="4"/>
  <c r="AF4885" i="4"/>
  <c r="AF9462" i="4"/>
  <c r="AF1134" i="4"/>
  <c r="AF4624" i="4"/>
  <c r="AF9204" i="4"/>
  <c r="AF105" i="4"/>
  <c r="AF8064" i="4"/>
  <c r="AF10145" i="4"/>
  <c r="AF229" i="4"/>
  <c r="AF6059" i="4"/>
  <c r="AF10020" i="4"/>
  <c r="AF2135" i="4"/>
  <c r="AF1768" i="4"/>
  <c r="AF549" i="4"/>
  <c r="AF9229" i="4"/>
  <c r="AF2602" i="4"/>
  <c r="AF5338" i="4"/>
  <c r="AF5974" i="4"/>
  <c r="AF8441" i="4"/>
  <c r="AF9145" i="4"/>
  <c r="AF6072" i="4"/>
  <c r="AF861" i="4"/>
  <c r="AF7049" i="4"/>
  <c r="AF9691" i="4"/>
  <c r="AF2112" i="4"/>
  <c r="AF4594" i="4"/>
  <c r="AF7817" i="4"/>
  <c r="AF7239" i="4"/>
  <c r="AF1933" i="4"/>
  <c r="AF10345" i="4"/>
  <c r="AF7257" i="4"/>
  <c r="AF5449" i="4"/>
  <c r="AF8316" i="4"/>
  <c r="AF242" i="4"/>
  <c r="AF2074" i="4"/>
  <c r="AF3465" i="4"/>
  <c r="AF8229" i="4"/>
  <c r="AF2015" i="4"/>
  <c r="AF4777" i="4"/>
  <c r="AF7716" i="4"/>
  <c r="AF1449" i="4"/>
  <c r="AF8482" i="4"/>
  <c r="AF2683" i="4"/>
  <c r="AF739" i="4"/>
  <c r="AF9242" i="4"/>
  <c r="AF6370" i="4"/>
  <c r="AF9105" i="4"/>
  <c r="AF1479" i="4"/>
  <c r="AF3254" i="4"/>
  <c r="AF3984" i="4"/>
  <c r="AF9565" i="4"/>
  <c r="AF6402" i="4"/>
  <c r="AF10291" i="4"/>
  <c r="AF7383" i="4"/>
  <c r="AF5580" i="4"/>
  <c r="AF3583" i="4"/>
  <c r="AF3748" i="4"/>
  <c r="AF8633" i="4"/>
  <c r="AF6094" i="4"/>
  <c r="AF6347" i="4"/>
  <c r="AF86" i="4"/>
  <c r="AF3025" i="4"/>
  <c r="AF6575" i="4"/>
  <c r="AF7574" i="4"/>
  <c r="AF4600" i="4"/>
  <c r="AF2052" i="4"/>
  <c r="AF1126" i="4"/>
  <c r="AF4499" i="4"/>
  <c r="AF8744" i="4"/>
  <c r="AF10130" i="4"/>
  <c r="AF1130" i="4"/>
  <c r="AF2898" i="4"/>
  <c r="AF2919" i="4"/>
  <c r="AF1422" i="4"/>
  <c r="AF5209" i="4"/>
  <c r="AF5017" i="4"/>
  <c r="AF1503" i="4"/>
  <c r="AF2104" i="4"/>
  <c r="AF7401" i="4"/>
  <c r="AF4421" i="4"/>
  <c r="AF2840" i="4"/>
  <c r="AF3809" i="4"/>
  <c r="AF6979" i="4"/>
  <c r="AF3041" i="4"/>
  <c r="AF7506" i="4"/>
  <c r="AF10428" i="4"/>
  <c r="AF1712" i="4"/>
  <c r="AF7830" i="4"/>
  <c r="AF6592" i="4"/>
  <c r="AF2611" i="4"/>
  <c r="AF3437" i="4"/>
  <c r="AF8193" i="4"/>
  <c r="AF7801" i="4"/>
  <c r="AF10398" i="4"/>
  <c r="AF6820" i="4"/>
  <c r="AF1757" i="4"/>
  <c r="AF3736" i="4"/>
  <c r="AF6920" i="4"/>
  <c r="AF7134" i="4"/>
  <c r="AF4638" i="4"/>
  <c r="AF9936" i="4"/>
  <c r="AF7998" i="4"/>
  <c r="AF1224" i="4"/>
  <c r="AF466" i="4"/>
  <c r="AF6271" i="4"/>
  <c r="AF8715" i="4"/>
  <c r="AF7084" i="4"/>
  <c r="AF10058" i="4"/>
  <c r="AF4388" i="4"/>
  <c r="AF3188" i="4"/>
  <c r="AF3309" i="4"/>
  <c r="AF5109" i="4"/>
  <c r="AF722" i="4"/>
  <c r="AF8085" i="4"/>
  <c r="AF2137" i="4"/>
  <c r="AF1240" i="4"/>
  <c r="AF965" i="4"/>
  <c r="AF3051" i="4"/>
  <c r="AF10560" i="4"/>
  <c r="AF4847" i="4"/>
  <c r="AF2591" i="4"/>
  <c r="AF781" i="4"/>
  <c r="AF7087" i="4"/>
  <c r="AF1298" i="4"/>
  <c r="AF9973" i="4"/>
  <c r="AF1320" i="4"/>
  <c r="AF7540" i="4"/>
  <c r="AF8597" i="4"/>
  <c r="AF3518" i="4"/>
  <c r="AF7643" i="4"/>
  <c r="AF8257" i="4"/>
  <c r="AF5377" i="4"/>
  <c r="AF7905" i="4"/>
  <c r="AF2995" i="4"/>
  <c r="AF2164" i="4"/>
  <c r="AF6106" i="4"/>
  <c r="AF9111" i="4"/>
  <c r="AF9029" i="4"/>
  <c r="AF5778" i="4"/>
  <c r="AF50" i="4"/>
  <c r="AF1223" i="4"/>
  <c r="AF10189" i="4"/>
  <c r="AF5879" i="4"/>
  <c r="AF827" i="4"/>
  <c r="AF3161" i="4"/>
  <c r="AF9147" i="4"/>
  <c r="AF57" i="4"/>
  <c r="AF5925" i="4"/>
  <c r="AF4724" i="4"/>
  <c r="AF7109" i="4"/>
  <c r="AF1061" i="4"/>
  <c r="AF4891" i="4"/>
  <c r="AF735" i="4"/>
  <c r="AF1869" i="4"/>
  <c r="AF815" i="4"/>
  <c r="AF2789" i="4"/>
  <c r="AF7064" i="4"/>
  <c r="AF3356" i="4"/>
  <c r="AF3365" i="4"/>
  <c r="AF253" i="4"/>
  <c r="AF10177" i="4"/>
  <c r="AF1123" i="4"/>
  <c r="AF5748" i="4"/>
  <c r="AF10475" i="4"/>
  <c r="AF5114" i="4"/>
  <c r="AF585" i="4"/>
  <c r="AF7360" i="4"/>
  <c r="AF3362" i="4"/>
  <c r="AF599" i="4"/>
  <c r="AF802" i="4"/>
  <c r="AF3888" i="4"/>
  <c r="AF1024" i="4"/>
  <c r="AF2507" i="4"/>
  <c r="AF2640" i="4"/>
  <c r="AF274" i="4"/>
  <c r="AF2958" i="4"/>
  <c r="AF6556" i="4"/>
  <c r="AF2632" i="4"/>
  <c r="AF2572" i="4"/>
  <c r="AF6587" i="4"/>
  <c r="AF1863" i="4"/>
  <c r="AF2814" i="4"/>
  <c r="AF784" i="4"/>
  <c r="AF4868" i="4"/>
  <c r="AF3359" i="4"/>
  <c r="AF744" i="4"/>
  <c r="AF4796" i="4"/>
  <c r="AF8799" i="4"/>
  <c r="AF3360" i="4"/>
  <c r="AF3233" i="4"/>
  <c r="AF3595" i="4"/>
  <c r="AF6972" i="4"/>
  <c r="AF2977" i="4"/>
  <c r="AF3420" i="4"/>
  <c r="AF2109" i="4"/>
  <c r="AF7874" i="4"/>
  <c r="AF3072" i="4"/>
  <c r="AF9319" i="4"/>
  <c r="AF1703" i="4"/>
  <c r="AF1972" i="4"/>
  <c r="AF10056" i="4"/>
  <c r="AF9182" i="4"/>
  <c r="AF5623" i="4"/>
  <c r="AF4719" i="4"/>
  <c r="AF7143" i="4"/>
  <c r="AF400" i="4"/>
  <c r="AF6564" i="4"/>
  <c r="AF7033" i="4"/>
  <c r="AF3777" i="4"/>
  <c r="AF3780" i="4"/>
  <c r="AF9898" i="4"/>
  <c r="AF8773" i="4"/>
  <c r="AF10197" i="4"/>
  <c r="AF4523" i="4"/>
  <c r="AF1847" i="4"/>
  <c r="AF10019" i="4"/>
  <c r="AF4537" i="4"/>
  <c r="AF5212" i="4"/>
  <c r="AF4790" i="4"/>
  <c r="AF3472" i="4"/>
  <c r="AF6429" i="4"/>
  <c r="AF5726" i="4"/>
  <c r="AF6471" i="4"/>
  <c r="AF8880" i="4"/>
  <c r="AF7277" i="4"/>
  <c r="AF6785" i="4"/>
  <c r="AF3239" i="4"/>
  <c r="AF7116" i="4"/>
  <c r="AF1101" i="4"/>
  <c r="AF4630" i="4"/>
  <c r="AF179" i="4"/>
  <c r="AF3899" i="4"/>
  <c r="AF5281" i="4"/>
  <c r="AF9206" i="4"/>
  <c r="AF4393" i="4"/>
  <c r="AF4121" i="4"/>
  <c r="AF5006" i="4"/>
  <c r="AF3279" i="4"/>
  <c r="AF8033" i="4"/>
  <c r="AF8853" i="4"/>
  <c r="AF10111" i="4"/>
  <c r="AF2942" i="4"/>
  <c r="AF10185" i="4"/>
  <c r="AF3709" i="4"/>
  <c r="AF9845" i="4"/>
  <c r="AF5041" i="4"/>
  <c r="AF202" i="4"/>
  <c r="AF4328" i="4"/>
  <c r="AF10566" i="4"/>
  <c r="AF4634" i="4"/>
  <c r="AF5386" i="4"/>
  <c r="AF9720" i="4"/>
  <c r="AF4261" i="4"/>
  <c r="AF4661" i="4"/>
  <c r="AF4337" i="4"/>
  <c r="AF5991" i="4"/>
  <c r="AF854" i="4"/>
  <c r="AF9143" i="4"/>
  <c r="AF10435" i="4"/>
  <c r="AF3264" i="4"/>
  <c r="AF8102" i="4"/>
  <c r="AF3898" i="4"/>
  <c r="AF10461" i="4"/>
  <c r="AF8266" i="4"/>
  <c r="AF1513" i="4"/>
  <c r="AF1858" i="4"/>
  <c r="AF3779" i="4"/>
  <c r="AF364" i="4"/>
  <c r="AF5050" i="4"/>
  <c r="AF2674" i="4"/>
  <c r="AF1885" i="4"/>
  <c r="AF7525" i="4"/>
  <c r="AF2615" i="4"/>
  <c r="AF527" i="4"/>
  <c r="AF2566" i="4"/>
  <c r="AF4703" i="4"/>
  <c r="AF1173" i="4"/>
  <c r="AF8981" i="4"/>
  <c r="AF5951" i="4"/>
  <c r="AF7664" i="4"/>
  <c r="AF1032" i="4"/>
  <c r="AF3897" i="4"/>
  <c r="AF4795" i="4"/>
  <c r="AF3283" i="4"/>
  <c r="AF8866" i="4"/>
  <c r="AF6002" i="4"/>
  <c r="AF203" i="4"/>
  <c r="AF9791" i="4"/>
  <c r="AF4240" i="4"/>
  <c r="AF1057" i="4"/>
  <c r="AF9017" i="4"/>
  <c r="AF1584" i="4"/>
  <c r="AF8278" i="4"/>
  <c r="AF1784" i="4"/>
  <c r="AF9405" i="4"/>
  <c r="AF4213" i="4"/>
  <c r="AF1822" i="4"/>
  <c r="AF4118" i="4"/>
  <c r="AF8719" i="4"/>
  <c r="AF2961" i="4"/>
  <c r="AF6747" i="4"/>
  <c r="AF10152" i="4"/>
  <c r="AF5561" i="4"/>
  <c r="AF4211" i="4"/>
  <c r="AF10347" i="4"/>
  <c r="AF9970" i="4"/>
  <c r="AF4622" i="4"/>
  <c r="AF2855" i="4"/>
  <c r="AF3427" i="4"/>
  <c r="AF8649" i="4"/>
  <c r="AF7790" i="4"/>
  <c r="AF8570" i="4"/>
  <c r="AF1590" i="4"/>
  <c r="AF8354" i="4"/>
  <c r="AF6272" i="4"/>
  <c r="AF2131" i="4"/>
  <c r="AF992" i="4"/>
  <c r="AF8426" i="4"/>
  <c r="AF8557" i="4"/>
  <c r="AF36" i="4"/>
  <c r="AF411" i="4"/>
  <c r="AF904" i="4"/>
  <c r="AF9832" i="4"/>
  <c r="AF6844" i="4"/>
  <c r="AF6236" i="4"/>
  <c r="AF4144" i="4"/>
  <c r="AF9584" i="4"/>
  <c r="AF8192" i="4"/>
  <c r="AF4453" i="4"/>
  <c r="AF8681" i="4"/>
  <c r="AF17" i="4"/>
  <c r="AF6553" i="4"/>
  <c r="AF10423" i="4"/>
  <c r="AF3417" i="4"/>
  <c r="AF9016" i="4"/>
  <c r="AF9914" i="4"/>
  <c r="AF75" i="4"/>
  <c r="AF8012" i="4"/>
  <c r="AF7434" i="4"/>
  <c r="AF10444" i="4"/>
  <c r="AF7237" i="4"/>
  <c r="AF104" i="4"/>
  <c r="AF3833" i="4"/>
  <c r="AF4448" i="4"/>
  <c r="AF3037" i="4"/>
  <c r="AF3394" i="4"/>
  <c r="AF5647" i="4"/>
  <c r="AF8142" i="4"/>
  <c r="AF1487" i="4"/>
  <c r="AF536" i="4"/>
  <c r="AF2317" i="4"/>
  <c r="AF4940" i="4"/>
  <c r="AF4396" i="4"/>
  <c r="AF10495" i="4"/>
  <c r="AF6480" i="4"/>
  <c r="AF343" i="4"/>
  <c r="AF2981" i="4"/>
  <c r="AF6607" i="4"/>
  <c r="AF5133" i="4"/>
  <c r="AF6418" i="4"/>
  <c r="AF5966" i="4"/>
  <c r="AF604" i="4"/>
  <c r="AF4981" i="4"/>
  <c r="AF8186" i="4"/>
  <c r="AF4243" i="4"/>
  <c r="AF3882" i="4"/>
  <c r="AF4083" i="4"/>
  <c r="AF2381" i="4"/>
  <c r="AF4552" i="4"/>
  <c r="AF8858" i="4"/>
  <c r="AF1632" i="4"/>
  <c r="AF726" i="4"/>
  <c r="AF8761" i="4"/>
  <c r="AF6314" i="4"/>
  <c r="AF8132" i="4"/>
  <c r="AF4520" i="4"/>
  <c r="AF4920" i="4"/>
  <c r="AF7121" i="4"/>
  <c r="AF772" i="4"/>
  <c r="AF1639" i="4"/>
  <c r="AF3414" i="4"/>
  <c r="AF730" i="4"/>
  <c r="AF10035" i="4"/>
  <c r="AF2720" i="4"/>
  <c r="AF2893" i="4"/>
  <c r="AF3791" i="4"/>
  <c r="AF2486" i="4"/>
  <c r="AF8335" i="4"/>
  <c r="AF7130" i="4"/>
  <c r="AF8752" i="4"/>
  <c r="AF9301" i="4"/>
  <c r="AF3228" i="4"/>
  <c r="AF7145" i="4"/>
  <c r="AF1787" i="4"/>
  <c r="AF7044" i="4"/>
  <c r="AF4128" i="4"/>
  <c r="AF9292" i="4"/>
  <c r="AF8074" i="4"/>
  <c r="AF3751" i="4"/>
  <c r="AF4865" i="4"/>
  <c r="AF255" i="4"/>
  <c r="AF501" i="4"/>
  <c r="AF1964" i="4"/>
  <c r="AF270" i="4"/>
  <c r="AF1743" i="4"/>
  <c r="AF6998" i="4"/>
  <c r="AF256" i="4"/>
  <c r="AF7343" i="4"/>
  <c r="AF8187" i="4"/>
  <c r="AF9156" i="4"/>
  <c r="AF1052" i="4"/>
  <c r="AF3745" i="4"/>
  <c r="AF1009" i="4"/>
  <c r="AF4540" i="4"/>
  <c r="AF1971" i="4"/>
  <c r="AF1416" i="4"/>
  <c r="AF4068" i="4"/>
  <c r="AF4216" i="4"/>
  <c r="AF484" i="4"/>
  <c r="AF5640" i="4"/>
  <c r="AF4282" i="4"/>
  <c r="AF10406" i="4"/>
  <c r="AF9287" i="4"/>
  <c r="AF4279" i="4"/>
  <c r="AF6313" i="4"/>
  <c r="AF10563" i="4"/>
  <c r="AF8521" i="4"/>
  <c r="AF3486" i="4"/>
  <c r="AF8757" i="4"/>
  <c r="AF9404" i="4"/>
  <c r="AF3282" i="4"/>
  <c r="AF3044" i="4"/>
  <c r="AF8148" i="4"/>
  <c r="AF1267" i="4"/>
  <c r="AF211" i="4"/>
  <c r="AF9586" i="4"/>
  <c r="AF1901" i="4"/>
  <c r="AF1518" i="4"/>
  <c r="AF6085" i="4"/>
  <c r="AF8050" i="4"/>
  <c r="AF2580" i="4"/>
  <c r="AF2144" i="4"/>
  <c r="AF6650" i="4"/>
  <c r="AF5243" i="4"/>
  <c r="AF2676" i="4"/>
  <c r="AF5822" i="4"/>
  <c r="AF3035" i="4"/>
  <c r="AF6299" i="4"/>
  <c r="AF5312" i="4"/>
  <c r="AF4800" i="4"/>
  <c r="AF433" i="4"/>
  <c r="AF6792" i="4"/>
  <c r="AF891" i="4"/>
  <c r="AF3108" i="4"/>
  <c r="AF5490" i="4"/>
  <c r="AF1365" i="4"/>
  <c r="AF7551" i="4"/>
  <c r="AF283" i="4"/>
  <c r="AF5626" i="4"/>
  <c r="AF3702" i="4"/>
  <c r="AF2878" i="4"/>
  <c r="AF9126" i="4"/>
  <c r="AF5967" i="4"/>
  <c r="AF10086" i="4"/>
  <c r="AF8284" i="4"/>
  <c r="AF9652" i="4"/>
  <c r="AF1359" i="4"/>
  <c r="AF1937" i="4"/>
  <c r="AF217" i="4"/>
  <c r="AF8252" i="4"/>
  <c r="AF4095" i="4"/>
  <c r="AF6179" i="4"/>
  <c r="AF7379" i="4"/>
  <c r="AF656" i="4"/>
  <c r="AF2393" i="4"/>
  <c r="AF6728" i="4"/>
  <c r="AF6557" i="4"/>
  <c r="AF1133" i="4"/>
  <c r="AF6980" i="4"/>
  <c r="AF5296" i="4"/>
  <c r="AF4322" i="4"/>
  <c r="AF9613" i="4"/>
  <c r="AF7413" i="4"/>
  <c r="AF4990" i="4"/>
  <c r="AF3991" i="4"/>
  <c r="AF10373" i="4"/>
  <c r="AF7018" i="4"/>
  <c r="AF5820" i="4"/>
  <c r="AF2339" i="4"/>
  <c r="AF3366" i="4"/>
  <c r="AF3277" i="4"/>
  <c r="AF8238" i="4"/>
  <c r="AF2835" i="4"/>
  <c r="AF1360" i="4"/>
  <c r="AF3368" i="4"/>
  <c r="AF3980" i="4"/>
  <c r="AF5884" i="4"/>
  <c r="AF136" i="4"/>
  <c r="AF6266" i="4"/>
  <c r="AF1383" i="4"/>
  <c r="AF1394" i="4"/>
  <c r="AF3687" i="4"/>
  <c r="AF1522" i="4"/>
  <c r="AF2187" i="4"/>
  <c r="AF4193" i="4"/>
  <c r="AF10147" i="4"/>
  <c r="AF6331" i="4"/>
  <c r="AF9314" i="4"/>
  <c r="AF4093" i="4"/>
  <c r="AF4958" i="4"/>
  <c r="AF2063" i="4"/>
  <c r="AF2669" i="4"/>
  <c r="AF3685" i="4"/>
  <c r="AF5062" i="4"/>
  <c r="AF1700" i="4"/>
  <c r="AF9631" i="4"/>
  <c r="AF3117" i="4"/>
  <c r="AF5168" i="4"/>
  <c r="AF5420" i="4"/>
  <c r="AF8289" i="4"/>
  <c r="AF7061" i="4"/>
  <c r="AF9356" i="4"/>
  <c r="AF5797" i="4"/>
  <c r="AF8609" i="4"/>
  <c r="AF3029" i="4"/>
  <c r="AF9888" i="4"/>
  <c r="AF5849" i="4"/>
  <c r="AF1007" i="4"/>
  <c r="AF8089" i="4"/>
  <c r="AF6646" i="4"/>
  <c r="AF7025" i="4"/>
  <c r="AF1472" i="4"/>
  <c r="AF3576" i="4"/>
  <c r="AF8531" i="4"/>
  <c r="AF7251" i="4"/>
  <c r="AF71" i="4"/>
  <c r="AF2466" i="4"/>
  <c r="AF916" i="4"/>
  <c r="AF5067" i="4"/>
  <c r="AF3439" i="4"/>
  <c r="AF5663" i="4"/>
  <c r="AF6955" i="4"/>
  <c r="AF3959" i="4"/>
  <c r="AF9945" i="4"/>
  <c r="AF5156" i="4"/>
  <c r="AF5094" i="4"/>
  <c r="AF6521" i="4"/>
  <c r="AF9503" i="4"/>
  <c r="AF10452" i="4"/>
  <c r="AF6318" i="4"/>
  <c r="AF7897" i="4"/>
  <c r="AF2501" i="4"/>
  <c r="AF5218" i="4"/>
  <c r="AF8359" i="4"/>
  <c r="AF7008" i="4"/>
  <c r="AF7498" i="4"/>
  <c r="AF7141" i="4"/>
  <c r="AF872" i="4"/>
  <c r="AF4287" i="4"/>
  <c r="AF586" i="4"/>
  <c r="AF7054" i="4"/>
  <c r="AF9698" i="4"/>
  <c r="AF2997" i="4"/>
  <c r="AF9426" i="4"/>
  <c r="AF8207" i="4"/>
  <c r="AF9966" i="4"/>
  <c r="AF6835" i="4"/>
  <c r="AF4430" i="4"/>
  <c r="AF3155" i="4"/>
  <c r="AF10151" i="4"/>
  <c r="AF9488" i="4"/>
  <c r="AF2907" i="4"/>
  <c r="AF3290" i="4"/>
  <c r="AF2366" i="4"/>
  <c r="AF8264" i="4"/>
  <c r="AF421" i="4"/>
  <c r="AF5381" i="4"/>
  <c r="AF4313" i="4"/>
  <c r="AF8334" i="4"/>
  <c r="AF8185" i="4"/>
  <c r="AF2651" i="4"/>
  <c r="AF5530" i="4"/>
  <c r="AF5666" i="4"/>
  <c r="AF5975" i="4"/>
  <c r="AF1704" i="4"/>
  <c r="AF117" i="4"/>
  <c r="AF1456" i="4"/>
  <c r="AF7560" i="4"/>
  <c r="AF8189" i="4"/>
  <c r="AF741" i="4"/>
  <c r="AF4626" i="4"/>
  <c r="AF6714" i="4"/>
  <c r="AF5994" i="4"/>
  <c r="AF2699" i="4"/>
  <c r="AF7409" i="4"/>
  <c r="AF5757" i="4"/>
  <c r="AF9689" i="4"/>
  <c r="AF5918" i="4"/>
  <c r="AF10262" i="4"/>
  <c r="AF977" i="4"/>
  <c r="AF5979" i="4"/>
  <c r="AF6983" i="4"/>
  <c r="AF5244" i="4"/>
  <c r="AF2309" i="4"/>
  <c r="AF1011" i="4"/>
  <c r="AF8075" i="4"/>
  <c r="AF1090" i="4"/>
  <c r="AF7290" i="4"/>
  <c r="AF2184" i="4"/>
  <c r="AF5665" i="4"/>
  <c r="AF4826" i="4"/>
  <c r="AF3287" i="4"/>
  <c r="AF1643" i="4"/>
  <c r="AF457" i="4"/>
  <c r="AF1842" i="4"/>
  <c r="AF9348" i="4"/>
  <c r="AF1064" i="4"/>
  <c r="AF1347" i="4"/>
  <c r="AF719" i="4"/>
  <c r="AF1100" i="4"/>
  <c r="AF4300" i="4"/>
  <c r="AF8241" i="4"/>
  <c r="AF2190" i="4"/>
  <c r="AF1241" i="4"/>
  <c r="AF4907" i="4"/>
  <c r="AF8128" i="4"/>
  <c r="AF6436" i="4"/>
  <c r="AF7654" i="4"/>
  <c r="AF276" i="4"/>
  <c r="AF3434" i="4"/>
  <c r="AF5860" i="4"/>
  <c r="AF5546" i="4"/>
  <c r="AF4563" i="4"/>
  <c r="AF8816" i="4"/>
  <c r="AF4912" i="4"/>
  <c r="AF3659" i="4"/>
  <c r="AF4930" i="4"/>
  <c r="AF3121" i="4"/>
  <c r="AF803" i="4"/>
  <c r="AF491" i="4"/>
  <c r="AF3373" i="4"/>
  <c r="AF2774" i="4"/>
  <c r="AF7960" i="4"/>
  <c r="AF1332" i="4"/>
  <c r="AF961" i="4"/>
  <c r="AF24" i="4"/>
  <c r="AF1843" i="4"/>
  <c r="AF6201" i="4"/>
  <c r="AF8065" i="4"/>
  <c r="AF4397" i="4"/>
  <c r="AF8916" i="4"/>
  <c r="AF9316" i="4"/>
  <c r="AF8080" i="4"/>
  <c r="AF9338" i="4"/>
  <c r="AF7814" i="4"/>
  <c r="AF5293" i="4"/>
  <c r="AF5729" i="4"/>
  <c r="AF4366" i="4"/>
  <c r="AF6247" i="4"/>
  <c r="AF2122" i="4"/>
  <c r="AF1598" i="4"/>
  <c r="AF2770" i="4"/>
  <c r="AF3663" i="4"/>
  <c r="AF9244" i="4"/>
  <c r="AF7876" i="4"/>
  <c r="AF8842" i="4"/>
  <c r="AF1872" i="4"/>
  <c r="AF6684" i="4"/>
  <c r="AF5442" i="4"/>
  <c r="AF9303" i="4"/>
  <c r="AF2921" i="4"/>
  <c r="AF7079" i="4"/>
  <c r="AF5521" i="4"/>
  <c r="AF121" i="4"/>
  <c r="AF6180" i="4"/>
  <c r="AF710" i="4"/>
  <c r="AF3930" i="4"/>
  <c r="AF6686" i="4"/>
  <c r="AF8173" i="4"/>
  <c r="AF10550" i="4"/>
  <c r="AF2811" i="4"/>
  <c r="AF3060" i="4"/>
  <c r="AF10481" i="4"/>
  <c r="AF4823" i="4"/>
  <c r="AF2693" i="4"/>
  <c r="AF10061" i="4"/>
  <c r="AF3789" i="4"/>
  <c r="AF812" i="4"/>
  <c r="AF46" i="4"/>
  <c r="AF6907" i="4"/>
  <c r="AF5952" i="4"/>
  <c r="AF4075" i="4"/>
  <c r="AF4400" i="4"/>
  <c r="AF1082" i="4"/>
  <c r="AF1601" i="4"/>
  <c r="AF846" i="4"/>
  <c r="AF4052" i="4"/>
  <c r="AF4683" i="4"/>
  <c r="AF3915" i="4"/>
  <c r="AF3536" i="4"/>
  <c r="AF1127" i="4"/>
  <c r="AF5396" i="4"/>
  <c r="AF365" i="4"/>
  <c r="AF5205" i="4"/>
  <c r="AF4145" i="4"/>
  <c r="AF3863" i="4"/>
  <c r="AF714" i="4"/>
  <c r="AF1397" i="4"/>
  <c r="AF3267" i="4"/>
  <c r="AF408" i="4"/>
  <c r="AF5208" i="4"/>
  <c r="AF7549" i="4"/>
  <c r="AF8792" i="4"/>
  <c r="AF5510" i="4"/>
  <c r="AF9032" i="4"/>
  <c r="AF4286" i="4"/>
  <c r="AF5845" i="4"/>
  <c r="AF1500" i="4"/>
  <c r="AF8808" i="4"/>
  <c r="AF9191" i="4"/>
  <c r="AF3644" i="4"/>
  <c r="AF9210" i="4"/>
  <c r="AF69" i="4"/>
  <c r="AF3757" i="4"/>
  <c r="AF1051" i="4"/>
  <c r="AF4884" i="4"/>
  <c r="AF3797" i="4"/>
  <c r="AF4822" i="4"/>
  <c r="AF7085" i="4"/>
  <c r="AF8937" i="4"/>
  <c r="AF2999" i="4"/>
  <c r="AF1461" i="4"/>
  <c r="AF8579" i="4"/>
  <c r="AF941" i="4"/>
  <c r="AF9651" i="4"/>
  <c r="AF7668" i="4"/>
  <c r="AF3544" i="4"/>
  <c r="AF6995" i="4"/>
  <c r="AF4879" i="4"/>
  <c r="AF6150" i="4"/>
  <c r="AF5173" i="4"/>
  <c r="AF2959" i="4"/>
  <c r="AF3778" i="4"/>
  <c r="AF9863" i="4"/>
  <c r="AF3525" i="4"/>
  <c r="AF4889" i="4"/>
  <c r="AF8714" i="4"/>
  <c r="AF9347" i="4"/>
  <c r="AF6985" i="4"/>
  <c r="AF754" i="4"/>
  <c r="AF848" i="4"/>
  <c r="AF673" i="4"/>
  <c r="AF540" i="4"/>
  <c r="AF5098" i="4"/>
  <c r="AF1769" i="4"/>
  <c r="AF4639" i="4"/>
  <c r="AF2282" i="4"/>
  <c r="AF5672" i="4"/>
  <c r="AF2844" i="4"/>
  <c r="AF7391" i="4"/>
  <c r="AF1135" i="4"/>
  <c r="AF4049" i="4"/>
  <c r="AF428" i="4"/>
  <c r="AF737" i="4"/>
  <c r="AF1229" i="4"/>
  <c r="AF6076" i="4"/>
  <c r="AF3199" i="4"/>
  <c r="AF2154" i="4"/>
  <c r="AF9081" i="4"/>
  <c r="AF7430" i="4"/>
  <c r="AF7168" i="4"/>
  <c r="AF6055" i="4"/>
  <c r="AF1099" i="4"/>
  <c r="AF7390" i="4"/>
  <c r="AF8372" i="4"/>
  <c r="AF8379" i="4"/>
  <c r="AF8484" i="4"/>
  <c r="AF7405" i="4"/>
  <c r="AF1577" i="4"/>
  <c r="AF8405" i="4"/>
  <c r="AF5392" i="4"/>
  <c r="AF5125" i="4"/>
  <c r="AF6367" i="4"/>
  <c r="AF8004" i="4"/>
  <c r="AF1801" i="4"/>
  <c r="AF5367" i="4"/>
  <c r="AF5986" i="4"/>
  <c r="AF7760" i="4"/>
  <c r="AF4427" i="4"/>
  <c r="AF4989" i="4"/>
  <c r="AF5389" i="4"/>
  <c r="AF4187" i="4"/>
  <c r="AF6192" i="4"/>
  <c r="AF7441" i="4"/>
  <c r="AF9496" i="4"/>
  <c r="AF3749" i="4"/>
  <c r="AF8879" i="4"/>
  <c r="AF9923" i="4"/>
  <c r="AF7829" i="4"/>
  <c r="AF8496" i="4"/>
  <c r="AF8294" i="4"/>
  <c r="AF2760" i="4"/>
  <c r="AF8516" i="4"/>
  <c r="AF7302" i="4"/>
  <c r="AF890" i="4"/>
  <c r="AF4044" i="4"/>
  <c r="AF1427" i="4"/>
  <c r="AF3858" i="4"/>
  <c r="AF6174" i="4"/>
  <c r="AF9343" i="4"/>
  <c r="AF1209" i="4"/>
  <c r="AF3731" i="4"/>
  <c r="AF5669" i="4"/>
  <c r="AF2383" i="4"/>
  <c r="AF1526" i="4"/>
  <c r="AF1476" i="4"/>
  <c r="AF7575" i="4"/>
  <c r="AF8837" i="4"/>
  <c r="AF7446" i="4"/>
  <c r="AF2874" i="4"/>
  <c r="AF1033" i="4"/>
  <c r="AF8331" i="4"/>
  <c r="AF4157" i="4"/>
  <c r="AF9828" i="4"/>
  <c r="AF7028" i="4"/>
  <c r="AF6819" i="4"/>
  <c r="AF4149" i="4"/>
  <c r="AF8680" i="4"/>
  <c r="AF5390" i="4"/>
  <c r="AF10561" i="4"/>
  <c r="AF9044" i="4"/>
  <c r="AF10415" i="4"/>
  <c r="AF8698" i="4"/>
  <c r="AF5128" i="4"/>
  <c r="AF3333" i="4"/>
  <c r="AF8459" i="4"/>
  <c r="AF6770" i="4"/>
  <c r="AF10544" i="4"/>
  <c r="AF6161" i="4"/>
  <c r="AF1492" i="4"/>
  <c r="AF4146" i="4"/>
  <c r="AF5843" i="4"/>
  <c r="AF6111" i="4"/>
  <c r="AF4925" i="4"/>
  <c r="AF8661" i="4"/>
  <c r="AF9544" i="4"/>
  <c r="AF7761" i="4"/>
  <c r="AF957" i="4"/>
  <c r="AF8655" i="4"/>
  <c r="AF3775" i="4"/>
  <c r="AF2765" i="4"/>
  <c r="AF3988" i="4"/>
  <c r="AF9395" i="4"/>
  <c r="AF9180" i="4"/>
  <c r="AF8055" i="4"/>
  <c r="AF5440" i="4"/>
  <c r="AF793" i="4"/>
  <c r="AF5736" i="4"/>
  <c r="AF6350" i="4"/>
  <c r="AF1681" i="4"/>
  <c r="AF10552" i="4"/>
  <c r="AF4063" i="4"/>
  <c r="AF5549" i="4"/>
  <c r="AF3343" i="4"/>
  <c r="AF4010" i="4"/>
  <c r="AF96" i="4"/>
  <c r="AF736" i="4"/>
  <c r="AF3555" i="4"/>
  <c r="AF7994" i="4"/>
  <c r="AF8070" i="4"/>
  <c r="AF5566" i="4"/>
  <c r="AF5328" i="4"/>
  <c r="AF2214" i="4"/>
  <c r="AF3625" i="4"/>
  <c r="AF2328" i="4"/>
  <c r="AF10250" i="4"/>
  <c r="AF7351" i="4"/>
  <c r="AF5318" i="4"/>
  <c r="AF2272" i="4"/>
  <c r="AF2513" i="4"/>
  <c r="AF5321" i="4"/>
  <c r="AF7122" i="4"/>
  <c r="AF9059" i="4"/>
  <c r="AF1430" i="4"/>
  <c r="AF3924" i="4"/>
  <c r="AF3263" i="4"/>
  <c r="AF4929" i="4"/>
  <c r="AF5816" i="4"/>
  <c r="AF5301" i="4"/>
  <c r="AF1987" i="4"/>
  <c r="AF3477" i="4"/>
  <c r="AF3274" i="4"/>
  <c r="AF7432" i="4"/>
  <c r="AF2523" i="4"/>
  <c r="AF6425" i="4"/>
  <c r="AF8397" i="4"/>
  <c r="AF787" i="4"/>
  <c r="AF4983" i="4"/>
  <c r="AF1661" i="4"/>
  <c r="AF8733" i="4"/>
  <c r="AF7317" i="4"/>
  <c r="AF2697" i="4"/>
  <c r="AF2930" i="4"/>
  <c r="AF7224" i="4"/>
  <c r="AF1723" i="4"/>
  <c r="AF2576" i="4"/>
  <c r="AF7779" i="4"/>
  <c r="AF7019" i="4"/>
  <c r="AF5962" i="4"/>
  <c r="AF7488" i="4"/>
  <c r="AF10618" i="4"/>
  <c r="AF1895" i="4"/>
  <c r="AF3640" i="4"/>
  <c r="AF8232" i="4"/>
  <c r="AF6203" i="4"/>
  <c r="AF9616" i="4"/>
  <c r="AF1159" i="4"/>
  <c r="AF66" i="4"/>
  <c r="AF4613" i="4"/>
  <c r="AF5320" i="4"/>
  <c r="AF9816" i="4"/>
  <c r="AF10247" i="4"/>
  <c r="AF6135" i="4"/>
  <c r="AF5703" i="4"/>
  <c r="AF3650" i="4"/>
  <c r="AF1886" i="4"/>
  <c r="AF7776" i="4"/>
  <c r="AF10172" i="4"/>
  <c r="AF8751" i="4"/>
  <c r="AF1321" i="4"/>
  <c r="AF4386" i="4"/>
  <c r="AF2633" i="4"/>
  <c r="AF9666" i="4"/>
  <c r="AF8329" i="4"/>
  <c r="AF4190" i="4"/>
  <c r="AF2484" i="4"/>
  <c r="AF8749" i="4"/>
  <c r="AF5834" i="4"/>
  <c r="AF5890" i="4"/>
  <c r="AF8512" i="4"/>
  <c r="AF10404" i="4"/>
  <c r="AF2740" i="4"/>
  <c r="AF4214" i="4"/>
  <c r="AF7191" i="4"/>
  <c r="AF566" i="4"/>
  <c r="AF4178" i="4"/>
  <c r="AF4254" i="4"/>
  <c r="AF9135" i="4"/>
  <c r="AF267" i="4"/>
  <c r="AF2090" i="4"/>
  <c r="AF5745" i="4"/>
  <c r="AF7657" i="4"/>
  <c r="AF9300" i="4"/>
  <c r="AF6642" i="4"/>
  <c r="AF886" i="4"/>
  <c r="AF5217" i="4"/>
  <c r="AF4943" i="4"/>
  <c r="AF6733" i="4"/>
  <c r="AF2345" i="4"/>
  <c r="AF9612" i="4"/>
  <c r="AF3089" i="4"/>
  <c r="AF10229" i="4"/>
  <c r="AF3535" i="4"/>
  <c r="AF1739" i="4"/>
  <c r="AF5696" i="4"/>
  <c r="AF8039" i="4"/>
  <c r="AF7366" i="4"/>
  <c r="AF7777" i="4"/>
  <c r="AF2437" i="4"/>
  <c r="AF5838" i="4"/>
  <c r="AF8060" i="4"/>
  <c r="AF5342" i="4"/>
  <c r="AF2581" i="4"/>
  <c r="AF10196" i="4"/>
  <c r="AF1903" i="4"/>
  <c r="AF1004" i="4"/>
  <c r="AF10374" i="4"/>
  <c r="AF1861" i="4"/>
  <c r="AF6092" i="4"/>
  <c r="AF4115" i="4"/>
  <c r="AF8433" i="4"/>
  <c r="AF7845" i="4"/>
  <c r="AF3907" i="4"/>
  <c r="AF9363" i="4"/>
  <c r="AF5339" i="4"/>
  <c r="AF6421" i="4"/>
  <c r="AF4191" i="4"/>
  <c r="AF7273" i="4"/>
  <c r="AF10224" i="4"/>
  <c r="AF6033" i="4"/>
  <c r="AF200" i="4"/>
  <c r="AF2080" i="4"/>
  <c r="AF2329" i="4"/>
  <c r="AF461" i="4"/>
  <c r="AF1578" i="4"/>
  <c r="AF76" i="4"/>
  <c r="AF8835" i="4"/>
  <c r="AF9053" i="4"/>
  <c r="AF981" i="4"/>
  <c r="AF3615" i="4"/>
  <c r="AF10505" i="4"/>
  <c r="AF1810" i="4"/>
  <c r="AF2709" i="4"/>
  <c r="AF2101" i="4"/>
  <c r="AF2492" i="4"/>
  <c r="AF7989" i="4"/>
  <c r="AF1247" i="4"/>
  <c r="AF2117" i="4"/>
  <c r="AF2565" i="4"/>
  <c r="AF5424" i="4"/>
  <c r="AF5980" i="4"/>
  <c r="AF9681" i="4"/>
  <c r="AF6249" i="4"/>
  <c r="AF5891" i="4"/>
  <c r="AF1448" i="4"/>
  <c r="AF3875" i="4"/>
  <c r="AF5075" i="4"/>
  <c r="AF1425" i="4"/>
  <c r="AF2644" i="4"/>
  <c r="AF7264" i="4"/>
  <c r="AF5790" i="4"/>
  <c r="AF2425" i="4"/>
  <c r="AF7923" i="4"/>
  <c r="AF2790" i="4"/>
  <c r="AF5552" i="4"/>
  <c r="AF7809" i="4"/>
  <c r="AF5892" i="4"/>
  <c r="AF8524" i="4"/>
  <c r="AF4527" i="4"/>
  <c r="AF6160" i="4"/>
  <c r="AF6170" i="4"/>
  <c r="AF502" i="4"/>
  <c r="AF4880" i="4"/>
  <c r="AF9556" i="4"/>
  <c r="AF3095" i="4"/>
  <c r="AF2048" i="4"/>
  <c r="AF426" i="4"/>
  <c r="AF1414" i="4"/>
  <c r="AF3761" i="4"/>
  <c r="AF10309" i="4"/>
  <c r="AF3482" i="4"/>
  <c r="AF9305" i="4"/>
  <c r="AF1118" i="4"/>
  <c r="AF7706" i="4"/>
  <c r="AF8660" i="4"/>
  <c r="AF7850" i="4"/>
  <c r="AF2516" i="4"/>
  <c r="AF10599" i="4"/>
  <c r="AF9711" i="4"/>
  <c r="AF6443" i="4"/>
  <c r="AF8821" i="4"/>
  <c r="AF10443" i="4"/>
  <c r="AF6451" i="4"/>
  <c r="AF1243" i="4"/>
  <c r="AF4019" i="4"/>
  <c r="AF6419" i="4"/>
  <c r="AF43" i="4"/>
  <c r="AF7844" i="4"/>
  <c r="AF5984" i="4"/>
  <c r="AF3754" i="4"/>
  <c r="AF8301" i="4"/>
  <c r="AF7203" i="4"/>
  <c r="AF1183" i="4"/>
  <c r="AF3684" i="4"/>
  <c r="AF5767" i="4"/>
  <c r="AF3919" i="4"/>
  <c r="AF1441" i="4"/>
  <c r="AF7325" i="4"/>
  <c r="AF2062" i="4"/>
  <c r="AF9087" i="4"/>
  <c r="AF6774" i="4"/>
  <c r="AF9486" i="4"/>
  <c r="AF8444" i="4"/>
  <c r="AF2478" i="4"/>
  <c r="AF7180" i="4"/>
  <c r="AF9688" i="4"/>
  <c r="AF2888" i="4"/>
  <c r="AF5436" i="4"/>
  <c r="AF1687" i="4"/>
  <c r="AF389" i="4"/>
  <c r="AF8695" i="4"/>
  <c r="AF10231" i="4"/>
  <c r="AF2359" i="4"/>
  <c r="AF3841" i="4"/>
  <c r="AF8735" i="4"/>
  <c r="AF6361" i="4"/>
  <c r="AF1864" i="4"/>
  <c r="AF6154" i="4"/>
  <c r="AF152" i="4"/>
  <c r="AF154" i="4"/>
  <c r="AF10170" i="4"/>
  <c r="AF7515" i="4"/>
  <c r="AF8709" i="4"/>
  <c r="AF8402" i="4"/>
  <c r="AF2085" i="4"/>
  <c r="AF140" i="4"/>
  <c r="AF5327" i="4"/>
  <c r="AF7306" i="4"/>
  <c r="AF4589" i="4"/>
  <c r="AF1226" i="4"/>
  <c r="AF5136" i="4"/>
  <c r="AF6741" i="4"/>
  <c r="AF6693" i="4"/>
  <c r="AF4740" i="4"/>
  <c r="AF6457" i="4"/>
  <c r="AF5618" i="4"/>
  <c r="AF1579" i="4"/>
  <c r="AF4465" i="4"/>
  <c r="AF8961" i="4"/>
  <c r="AF2544" i="4"/>
  <c r="AF1835" i="4"/>
  <c r="AF6495" i="4"/>
  <c r="AF2812" i="4"/>
  <c r="AF10228" i="4"/>
  <c r="AF4972" i="4"/>
  <c r="AF4310" i="4"/>
  <c r="AF1187" i="4"/>
  <c r="AF1953" i="4"/>
  <c r="AF440" i="4"/>
  <c r="AF196" i="4"/>
  <c r="AF9830" i="4"/>
  <c r="AF2293" i="4"/>
  <c r="AF271" i="4"/>
  <c r="AF887" i="4"/>
  <c r="AF317" i="4"/>
  <c r="AF3050" i="4"/>
  <c r="AF3741" i="4"/>
  <c r="AF2713" i="4"/>
  <c r="AF9323" i="4"/>
  <c r="AF9232" i="4"/>
  <c r="AF7980" i="4"/>
  <c r="AF1421" i="4"/>
  <c r="AF2468" i="4"/>
  <c r="AF3721" i="4"/>
  <c r="AF74" i="4"/>
  <c r="AF9433" i="4"/>
  <c r="AF9603" i="4"/>
  <c r="AF432" i="4"/>
  <c r="AF10206" i="4"/>
  <c r="AF545" i="4"/>
  <c r="AF3703" i="4"/>
  <c r="AF4450" i="4"/>
  <c r="AF2899" i="4"/>
  <c r="AF4815" i="4"/>
  <c r="AF5719" i="4"/>
  <c r="AF10589" i="4"/>
  <c r="AF334" i="4"/>
  <c r="AF1361" i="4"/>
  <c r="AF346" i="4"/>
  <c r="AF8324" i="4"/>
  <c r="AF350" i="4"/>
  <c r="AF10153" i="4"/>
  <c r="AF1921" i="4"/>
  <c r="AF10460" i="4"/>
  <c r="AF2587" i="4"/>
  <c r="AF8854" i="4"/>
  <c r="AF5358" i="4"/>
  <c r="AF1932" i="4"/>
  <c r="AF8676" i="4"/>
  <c r="AF5516" i="4"/>
  <c r="AF1917" i="4"/>
  <c r="AF9700" i="4"/>
  <c r="AF3143" i="4"/>
  <c r="AF2551" i="4"/>
  <c r="AF1485" i="4"/>
  <c r="AF2050" i="4"/>
  <c r="AF1304" i="4"/>
  <c r="AF7958" i="4"/>
  <c r="AF178" i="4"/>
  <c r="AF4729" i="4"/>
  <c r="AF3257" i="4"/>
  <c r="AF1022" i="4"/>
  <c r="AF636" i="4"/>
  <c r="AF8037" i="4"/>
  <c r="AF6599" i="4"/>
  <c r="AF9125" i="4"/>
  <c r="AF340" i="4"/>
  <c r="AF3330" i="4"/>
  <c r="AF5310" i="4"/>
  <c r="AF133" i="4"/>
  <c r="AF7475" i="4"/>
  <c r="AF1924" i="4"/>
  <c r="AF4582" i="4"/>
  <c r="AF8640" i="4"/>
  <c r="AF9875" i="4"/>
  <c r="AF5673" i="4"/>
  <c r="AF5595" i="4"/>
  <c r="AF455" i="4"/>
  <c r="AF9545" i="4"/>
  <c r="AF3662" i="4"/>
  <c r="AF1659" i="4"/>
  <c r="AF10131" i="4"/>
  <c r="AF1193" i="4"/>
  <c r="AF10526" i="4"/>
  <c r="AF8428" i="4"/>
  <c r="AF3111" i="4"/>
  <c r="AF9744" i="4"/>
  <c r="AF8099" i="4"/>
  <c r="AF6248" i="4"/>
  <c r="AF8491" i="4"/>
  <c r="AF5565" i="4"/>
  <c r="AF9518" i="4"/>
  <c r="AF3231" i="4"/>
  <c r="AF7451" i="4"/>
  <c r="AF5756" i="4"/>
  <c r="AF3500" i="4"/>
  <c r="AF1463" i="4"/>
  <c r="AF6215" i="4"/>
  <c r="AF3539" i="4"/>
  <c r="AF8889" i="4"/>
  <c r="AF1093" i="4"/>
  <c r="AF2954" i="4"/>
  <c r="AF6624" i="4"/>
  <c r="AF7669" i="4"/>
  <c r="AF2648" i="4"/>
  <c r="AF1626" i="4"/>
  <c r="AF8592" i="4"/>
  <c r="AF4268" i="4"/>
  <c r="AF3271" i="4"/>
  <c r="AF8763" i="4"/>
  <c r="AF469" i="4"/>
  <c r="AF300" i="4"/>
  <c r="AF922" i="4"/>
  <c r="AF6447" i="4"/>
  <c r="AF2536" i="4"/>
  <c r="AF8168" i="4"/>
  <c r="AF2036" i="4"/>
  <c r="AF6739" i="4"/>
  <c r="AF9627" i="4"/>
  <c r="AF2552" i="4"/>
  <c r="AF4265" i="4"/>
  <c r="AF8062" i="4"/>
  <c r="AF2255" i="4"/>
  <c r="AF10092" i="4"/>
  <c r="AF929" i="4"/>
  <c r="AF6307" i="4"/>
  <c r="AF1849" i="4"/>
  <c r="AF4736" i="4"/>
  <c r="AF1119" i="4"/>
  <c r="AF3569" i="4"/>
  <c r="AF6776" i="4"/>
  <c r="AF5040" i="4"/>
  <c r="AF1084" i="4"/>
  <c r="AF4653" i="4"/>
  <c r="AF8988" i="4"/>
  <c r="AF2165" i="4"/>
  <c r="AF4343" i="4"/>
  <c r="AF662" i="4"/>
  <c r="AF5949" i="4"/>
  <c r="AF8480" i="4"/>
  <c r="AF1213" i="4"/>
  <c r="AF6208" i="4"/>
  <c r="AF9747" i="4"/>
  <c r="AF10194" i="4"/>
  <c r="AF10492" i="4"/>
  <c r="AF9052" i="4"/>
  <c r="AF7385" i="4"/>
  <c r="AF7105" i="4"/>
  <c r="AF5369" i="4"/>
  <c r="AF6706" i="4"/>
  <c r="AF9402" i="4"/>
  <c r="AF9302" i="4"/>
  <c r="AF4923" i="4"/>
  <c r="AF2382" i="4"/>
  <c r="AF4731" i="4"/>
  <c r="AF6647" i="4"/>
  <c r="AF6789" i="4"/>
  <c r="AF5607" i="4"/>
  <c r="AF3229" i="4"/>
  <c r="AF3565" i="4"/>
  <c r="AF8063" i="4"/>
  <c r="AF8925" i="4"/>
  <c r="AF1256" i="4"/>
  <c r="AF4787" i="4"/>
  <c r="AF5495" i="4"/>
  <c r="AF5761" i="4"/>
  <c r="AF470" i="4"/>
  <c r="AF608" i="4"/>
  <c r="AF2578" i="4"/>
  <c r="AF3859" i="4"/>
  <c r="AF777" i="4"/>
  <c r="AF1911" i="4"/>
  <c r="AF2946" i="4"/>
  <c r="AF7327" i="4"/>
  <c r="AF5814" i="4"/>
  <c r="AF1469" i="4"/>
  <c r="AF9765" i="4"/>
  <c r="AF4326" i="4"/>
  <c r="AF5910" i="4"/>
  <c r="AF6025" i="4"/>
  <c r="AF10582" i="4"/>
  <c r="AF8790" i="4"/>
  <c r="AF3273" i="4"/>
  <c r="AF9444" i="4"/>
  <c r="AF5239" i="4"/>
  <c r="AF5378" i="4"/>
  <c r="AF9214" i="4"/>
  <c r="AF5646" i="4"/>
  <c r="AF8246" i="4"/>
  <c r="AF612" i="4"/>
  <c r="AF4514" i="4"/>
  <c r="AF6374" i="4"/>
  <c r="AF9312" i="4"/>
  <c r="AF9034" i="4"/>
  <c r="AF6242" i="4"/>
  <c r="AF8136" i="4"/>
  <c r="AF9889" i="4"/>
  <c r="AF10136" i="4"/>
  <c r="AF1219" i="4"/>
  <c r="AF2290" i="4"/>
  <c r="AF3211" i="4"/>
  <c r="AF3256" i="4"/>
  <c r="AF10525" i="4"/>
  <c r="AF1297" i="4"/>
  <c r="AF702" i="4"/>
  <c r="AF1451" i="4"/>
  <c r="AF6604" i="4"/>
  <c r="AF4579" i="4"/>
  <c r="AF4954" i="4"/>
  <c r="AF9814" i="4"/>
  <c r="AF6903" i="4"/>
  <c r="AF3802" i="4"/>
  <c r="AF10184" i="4"/>
  <c r="AF2464" i="4"/>
  <c r="AF7282" i="4"/>
  <c r="AF4522" i="4"/>
  <c r="AF617" i="4"/>
  <c r="AF8515" i="4"/>
  <c r="AF4039" i="4"/>
  <c r="AF4359" i="4"/>
  <c r="AF5755" i="4"/>
  <c r="AF2373" i="4"/>
  <c r="AF5315" i="4"/>
  <c r="AF1516" i="4"/>
  <c r="AF3896" i="4"/>
  <c r="AF6069" i="4"/>
  <c r="AF8887" i="4"/>
  <c r="AF7713" i="4"/>
  <c r="AF10407" i="4"/>
  <c r="AF5314" i="4"/>
  <c r="AF6009" i="4"/>
  <c r="AF5848" i="4"/>
  <c r="AF8622" i="4"/>
  <c r="AF1655" i="4"/>
  <c r="AF1162" i="4"/>
  <c r="AF9466" i="4"/>
  <c r="AF9672" i="4"/>
  <c r="AF1902" i="4"/>
  <c r="AF9764" i="4"/>
  <c r="AF7110" i="4"/>
  <c r="AF2018" i="4"/>
  <c r="AF6016" i="4"/>
  <c r="AF10198" i="4"/>
  <c r="AF8602" i="4"/>
  <c r="AF8755" i="4"/>
  <c r="AF8419" i="4"/>
  <c r="AF1153" i="4"/>
  <c r="AF3357" i="4"/>
  <c r="AF1475" i="4"/>
  <c r="AF10150" i="4"/>
  <c r="AF1462" i="4"/>
  <c r="AF1446" i="4"/>
  <c r="AF5305" i="4"/>
  <c r="AF7316" i="4"/>
  <c r="AF2207" i="4"/>
  <c r="AF257" i="4"/>
  <c r="AF1735" i="4"/>
  <c r="AF3723" i="4"/>
  <c r="AF1966" i="4"/>
  <c r="AF6481" i="4"/>
  <c r="AF10377" i="4"/>
  <c r="AF8989" i="4"/>
  <c r="AF7478" i="4"/>
  <c r="AF2307" i="4"/>
  <c r="AF4444" i="4"/>
  <c r="AF7135" i="4"/>
  <c r="AF8129" i="4"/>
  <c r="AF5298" i="4"/>
  <c r="AF3874" i="4"/>
  <c r="AF1641" i="4"/>
  <c r="AF9682" i="4"/>
  <c r="AF7781" i="4"/>
  <c r="AF6923" i="4"/>
  <c r="AF3043" i="4"/>
  <c r="AF2912" i="4"/>
  <c r="AF10258" i="4"/>
  <c r="AF10513" i="4"/>
  <c r="AF5661" i="4"/>
  <c r="AF1047" i="4"/>
  <c r="AF7821" i="4"/>
  <c r="AF7987" i="4"/>
  <c r="AF5170" i="4"/>
  <c r="AF7139" i="4"/>
  <c r="AF7075" i="4"/>
  <c r="AF5730" i="4"/>
  <c r="AF1694" i="4"/>
  <c r="AF8846" i="4"/>
  <c r="AF7778" i="4"/>
  <c r="AF6205" i="4"/>
  <c r="AF4861" i="4"/>
  <c r="AF5145" i="4"/>
  <c r="AF3017" i="4"/>
  <c r="AF2333" i="4"/>
  <c r="AF3680" i="4"/>
  <c r="AF10518" i="4"/>
  <c r="AF8295" i="4"/>
  <c r="AF2711" i="4"/>
  <c r="AF7552" i="4"/>
  <c r="AF10596" i="4"/>
  <c r="AF6052" i="4"/>
  <c r="AF5887" i="4"/>
  <c r="AF1106" i="4"/>
  <c r="AF9602" i="4"/>
  <c r="AF1071" i="4"/>
  <c r="AF8804" i="4"/>
  <c r="AF8215" i="4"/>
  <c r="AF1254" i="4"/>
  <c r="AF7171" i="4"/>
  <c r="AF3167" i="4"/>
  <c r="AF406" i="4"/>
  <c r="AF9992" i="4"/>
  <c r="AF6805" i="4"/>
  <c r="AF1979" i="4"/>
  <c r="AF9089" i="4"/>
  <c r="AF8899" i="4"/>
  <c r="AF9195" i="4"/>
  <c r="AF8867" i="4"/>
  <c r="AF3704" i="4"/>
  <c r="AF6884" i="4"/>
  <c r="AF1701" i="4"/>
  <c r="AF3826" i="4"/>
  <c r="AF275" i="4"/>
  <c r="AF198" i="4"/>
  <c r="AF908" i="4"/>
  <c r="AF3559" i="4"/>
  <c r="AF3068" i="4"/>
  <c r="AF494" i="4"/>
  <c r="AF5621" i="4"/>
  <c r="AF5684" i="4"/>
  <c r="AF7556" i="4"/>
  <c r="AF6696" i="4"/>
  <c r="AF2498" i="4"/>
  <c r="AF9675" i="4"/>
  <c r="AF9417" i="4"/>
  <c r="AF1897" i="4"/>
  <c r="AF9591" i="4"/>
  <c r="AF8630" i="4"/>
  <c r="AF3329" i="4"/>
  <c r="AF7331" i="4"/>
  <c r="AF7906" i="4"/>
  <c r="AF6140" i="4"/>
  <c r="AF10180" i="4"/>
  <c r="AF7910" i="4"/>
  <c r="AF5234" i="4"/>
  <c r="AF3426" i="4"/>
  <c r="AF3976" i="4"/>
  <c r="AF3268" i="4"/>
  <c r="AF4357" i="4"/>
  <c r="AF7190" i="4"/>
  <c r="AF9141" i="4"/>
  <c r="AF3688" i="4"/>
  <c r="AF5419" i="4"/>
  <c r="AF4980" i="4"/>
  <c r="AF7672" i="4"/>
  <c r="AF1021" i="4"/>
  <c r="AF6141" i="4"/>
  <c r="AF5306" i="4"/>
  <c r="AF5830" i="4"/>
  <c r="AF3881" i="4"/>
  <c r="AF42" i="4"/>
  <c r="AF8100" i="4"/>
  <c r="AF90" i="4"/>
  <c r="AF2201" i="4"/>
  <c r="AF531" i="4"/>
  <c r="AF7827" i="4"/>
  <c r="AF3011" i="4"/>
  <c r="AF5808" i="4"/>
  <c r="AF5157" i="4"/>
  <c r="AF5875" i="4"/>
  <c r="AF8718" i="4"/>
  <c r="AF9344" i="4"/>
  <c r="AF2055" i="4"/>
  <c r="AF10348" i="4"/>
  <c r="AF7602" i="4"/>
  <c r="AF174" i="4"/>
  <c r="AF9941" i="4"/>
  <c r="AF7330" i="4"/>
  <c r="AF7268" i="4"/>
  <c r="AF1892" i="4"/>
  <c r="AF2801" i="4"/>
  <c r="AF5021" i="4"/>
  <c r="AF4053" i="4"/>
  <c r="AF2403" i="4"/>
  <c r="AF8171" i="4"/>
  <c r="AF5509" i="4"/>
  <c r="AF1826" i="4"/>
  <c r="AF3944" i="4"/>
  <c r="AF1980" i="4"/>
  <c r="AF8101" i="4"/>
  <c r="AF8108" i="4"/>
  <c r="AF5508" i="4"/>
  <c r="AF1341" i="4"/>
  <c r="AF7665" i="4"/>
  <c r="AF8017" i="4"/>
  <c r="AF7394" i="4"/>
  <c r="AF1819" i="4"/>
  <c r="AF5403" i="4"/>
  <c r="AF9903" i="4"/>
  <c r="AF9705" i="4"/>
  <c r="AF9368" i="4"/>
  <c r="AF8367" i="4"/>
  <c r="AF7894" i="4"/>
  <c r="AF4807" i="4"/>
  <c r="AF8176" i="4"/>
  <c r="AF1034" i="4"/>
  <c r="AF968" i="4"/>
  <c r="AF2016" i="4"/>
  <c r="AF10500" i="4"/>
  <c r="AF6118" i="4"/>
  <c r="AF9000" i="4"/>
  <c r="AF2616" i="4"/>
  <c r="AF1926" i="4"/>
  <c r="AF1671" i="4"/>
  <c r="AF8079" i="4"/>
  <c r="AF10181" i="4"/>
  <c r="AF817" i="4"/>
  <c r="AF9154" i="4"/>
  <c r="AF9476" i="4"/>
  <c r="AF6641" i="4"/>
  <c r="AF7658" i="4"/>
  <c r="AF6788" i="4"/>
  <c r="AF3474" i="4"/>
  <c r="AF10496" i="4"/>
  <c r="AF8147" i="4"/>
  <c r="AF6765" i="4"/>
  <c r="AF679" i="4"/>
  <c r="AF9609" i="4"/>
  <c r="AF8576" i="4"/>
  <c r="AF7336" i="4"/>
  <c r="AF1087" i="4"/>
  <c r="AF10233" i="4"/>
  <c r="AF5894" i="4"/>
  <c r="AF5679" i="4"/>
  <c r="AF10165" i="4"/>
  <c r="AF8817" i="4"/>
  <c r="AF4573" i="4"/>
  <c r="AF5182" i="4"/>
  <c r="AF7736" i="4"/>
  <c r="AF10141" i="4"/>
  <c r="AF9762" i="4"/>
  <c r="AF4512" i="4"/>
  <c r="AF5936" i="4"/>
  <c r="AF7939" i="4"/>
  <c r="AF1329" i="4"/>
  <c r="AF8248" i="4"/>
  <c r="AF5085" i="4"/>
  <c r="AF6153" i="4"/>
  <c r="AF5859" i="4"/>
  <c r="AF10401" i="4"/>
  <c r="AF3566" i="4"/>
  <c r="AF2575" i="4"/>
  <c r="AF342" i="4"/>
  <c r="AF9258" i="4"/>
  <c r="AF7011" i="4"/>
  <c r="AF7853" i="4"/>
  <c r="AF1208" i="4"/>
  <c r="AF3306" i="4"/>
  <c r="AF9084" i="4"/>
  <c r="AF4994" i="4"/>
  <c r="AF2841" i="4"/>
  <c r="AF53" i="4"/>
  <c r="AF9035" i="4"/>
  <c r="AF4102" i="4"/>
  <c r="AF10201" i="4"/>
  <c r="AF10440" i="4"/>
  <c r="AF8772" i="4"/>
  <c r="AF9621" i="4"/>
  <c r="AF1029" i="4"/>
  <c r="AF2681" i="4"/>
  <c r="AF10609" i="4"/>
  <c r="AF2110" i="4"/>
  <c r="AF8979" i="4"/>
  <c r="AF1652" i="4"/>
  <c r="AF3080" i="4"/>
  <c r="AF2365" i="4"/>
  <c r="AF6120" i="4"/>
  <c r="AF3542" i="4"/>
  <c r="AF3568" i="4"/>
  <c r="AF245" i="4"/>
  <c r="AF2337" i="4"/>
  <c r="AF7014" i="4"/>
  <c r="AF10249" i="4"/>
  <c r="AF2794" i="4"/>
  <c r="AF1353" i="4"/>
  <c r="AF6755" i="4"/>
  <c r="AF5373" i="4"/>
  <c r="AF4855" i="4"/>
  <c r="AF4034" i="4"/>
  <c r="AF2264" i="4"/>
  <c r="AF7458" i="4"/>
  <c r="AF2347" i="4"/>
  <c r="AF146" i="4"/>
  <c r="AF7679" i="4"/>
  <c r="AF2077" i="4"/>
  <c r="AF9155" i="4"/>
  <c r="AF6053" i="4"/>
  <c r="AF4353" i="4"/>
  <c r="AF3844" i="4"/>
  <c r="AF2966" i="4"/>
  <c r="AF4003" i="4"/>
  <c r="AF9968" i="4"/>
  <c r="AF6470" i="4"/>
  <c r="AF181" i="4"/>
  <c r="AF3909" i="4"/>
  <c r="AF9944" i="4"/>
  <c r="AF10413" i="4"/>
  <c r="AF1198" i="4"/>
  <c r="AF10137" i="4"/>
  <c r="AF5317" i="4"/>
  <c r="AF4085" i="4"/>
  <c r="AF7597" i="4"/>
  <c r="AF1096" i="4"/>
  <c r="AF396" i="4"/>
  <c r="AF10587" i="4"/>
  <c r="AF5771" i="4"/>
  <c r="AF3385" i="4"/>
  <c r="AF10585" i="4"/>
  <c r="AF4451" i="4"/>
  <c r="AF4532" i="4"/>
  <c r="AF8693" i="4"/>
  <c r="AF7459" i="4"/>
  <c r="AF10579" i="4"/>
  <c r="AF7580" i="4"/>
  <c r="AF7497" i="4"/>
  <c r="AF9841" i="4"/>
  <c r="AF289" i="4"/>
  <c r="AF9399" i="4"/>
  <c r="AF8897" i="4"/>
  <c r="AF4739" i="4"/>
  <c r="AF8370" i="4"/>
  <c r="AF3817" i="4"/>
  <c r="AF7287" i="4"/>
  <c r="AF10207" i="4"/>
  <c r="AF313" i="4"/>
  <c r="AF15" i="4"/>
  <c r="AF1698" i="4"/>
  <c r="AF2225" i="4"/>
  <c r="AF7438" i="4"/>
  <c r="AF2473" i="4"/>
  <c r="AF7492" i="4"/>
  <c r="AF99" i="4"/>
  <c r="AF504" i="4"/>
  <c r="AF2726" i="4"/>
  <c r="AF1646" i="4"/>
  <c r="AF3490" i="4"/>
  <c r="AF885" i="4"/>
  <c r="AF8382" i="4"/>
  <c r="AF5810" i="4"/>
  <c r="AF4225" i="4"/>
  <c r="AF7948" i="4"/>
  <c r="AF2183" i="4"/>
  <c r="AF4934" i="4"/>
  <c r="AF7711" i="4"/>
  <c r="AF7253" i="4"/>
  <c r="AF2277" i="4"/>
  <c r="AF8486" i="4"/>
  <c r="AF8103" i="4"/>
  <c r="AF4597" i="4"/>
  <c r="AF3667" i="4"/>
  <c r="AF4993" i="4"/>
  <c r="AF1020" i="4"/>
  <c r="AF4166" i="4"/>
  <c r="AF10002" i="4"/>
  <c r="AF560" i="4"/>
  <c r="AF2332" i="4"/>
  <c r="AF1115" i="4"/>
  <c r="AF6899" i="4"/>
  <c r="AF4928" i="4"/>
  <c r="AF384" i="4"/>
  <c r="AF839" i="4"/>
  <c r="AF8959" i="4"/>
  <c r="AF2106" i="4"/>
  <c r="AF10439" i="4"/>
  <c r="AF10074" i="4"/>
  <c r="AF9729" i="4"/>
  <c r="AF9166" i="4"/>
  <c r="AF2436" i="4"/>
  <c r="AF4933" i="4"/>
  <c r="AF1838" i="4"/>
  <c r="AF10344" i="4"/>
  <c r="AF6426" i="4"/>
  <c r="AF2143" i="4"/>
  <c r="AF2982" i="4"/>
  <c r="AF4621" i="4"/>
  <c r="AF665" i="4"/>
  <c r="AF3891" i="4"/>
  <c r="AF5213" i="4"/>
  <c r="AF4937" i="4"/>
  <c r="AF2776" i="4"/>
  <c r="AF10378" i="4"/>
  <c r="AF6909" i="4"/>
  <c r="AF3895" i="4"/>
  <c r="AF4503" i="4"/>
  <c r="AF6800" i="4"/>
  <c r="AF2302" i="4"/>
  <c r="AF10126" i="4"/>
  <c r="AF650" i="4"/>
  <c r="AF9245" i="4"/>
  <c r="AF9547" i="4"/>
  <c r="AF8448" i="4"/>
  <c r="AF1282" i="4"/>
  <c r="AF1525" i="4"/>
  <c r="AF1820" i="4"/>
  <c r="AF6311" i="4"/>
  <c r="AF1553" i="4"/>
  <c r="AF3786" i="4"/>
  <c r="AF970" i="4"/>
  <c r="AF10467" i="4"/>
  <c r="AF6115" i="4"/>
  <c r="AF4040" i="4"/>
  <c r="AF3194" i="4"/>
  <c r="AF10567" i="4"/>
  <c r="AF881" i="4"/>
  <c r="AF3635" i="4"/>
  <c r="AF3469" i="4"/>
  <c r="AF8430" i="4"/>
  <c r="AF8356" i="4"/>
  <c r="AF2863" i="4"/>
  <c r="AF4840" i="4"/>
  <c r="AF7909" i="4"/>
  <c r="AF5045" i="4"/>
  <c r="AF9276" i="4"/>
  <c r="AF672" i="4"/>
  <c r="AF4088" i="4"/>
  <c r="AF7495" i="4"/>
  <c r="AF6049" i="4"/>
  <c r="AF632" i="4"/>
  <c r="AF8984" i="4"/>
  <c r="AF558" i="4"/>
  <c r="AF6114" i="4"/>
  <c r="AF6717" i="4"/>
  <c r="AF5686" i="4"/>
  <c r="AF2220" i="4"/>
  <c r="AF142" i="4"/>
  <c r="AF7058" i="4"/>
  <c r="AF10502" i="4"/>
  <c r="AF2442" i="4"/>
  <c r="AF856" i="4"/>
  <c r="AF6822" i="4"/>
  <c r="AF3766" i="4"/>
  <c r="AF2294" i="4"/>
  <c r="AF3466" i="4"/>
  <c r="AF1955" i="4"/>
  <c r="AF5964" i="4"/>
  <c r="AF10078" i="4"/>
  <c r="AF1618" i="4"/>
  <c r="AF7399" i="4"/>
  <c r="AF2590" i="4"/>
  <c r="AF6316" i="4"/>
  <c r="AF7893" i="4"/>
  <c r="AF644" i="4"/>
  <c r="AF4428" i="4"/>
  <c r="AF5018" i="4"/>
  <c r="AF9984" i="4"/>
  <c r="AF1331" i="4"/>
  <c r="AF2236" i="4"/>
  <c r="AF4804" i="4"/>
  <c r="AF8374" i="4"/>
  <c r="AF1628" i="4"/>
  <c r="AF1620" i="4"/>
  <c r="AF9030" i="4"/>
  <c r="AF1854" i="4"/>
  <c r="AF6128" i="4"/>
  <c r="AF460" i="4"/>
  <c r="AF7887" i="4"/>
  <c r="AF9963" i="4"/>
  <c r="AF9559" i="4"/>
  <c r="AF9036" i="4"/>
  <c r="AF3573" i="4"/>
  <c r="AF304" i="4"/>
  <c r="AF8308" i="4"/>
  <c r="AF9310" i="4"/>
  <c r="AF8940" i="4"/>
  <c r="AF5138" i="4"/>
  <c r="AF1928" i="4"/>
  <c r="AF6173" i="4"/>
  <c r="AF4159" i="4"/>
  <c r="AF8682" i="4"/>
  <c r="AF943" i="4"/>
  <c r="AF10391" i="4"/>
  <c r="AF8155" i="4"/>
  <c r="AF124" i="4"/>
  <c r="AF2595" i="4"/>
  <c r="AF8519" i="4"/>
  <c r="AF4830" i="4"/>
  <c r="AF3067" i="4"/>
  <c r="AF5181" i="4"/>
  <c r="AF7340" i="4"/>
  <c r="AF10052" i="4"/>
  <c r="AF2392" i="4"/>
  <c r="AF2482" i="4"/>
  <c r="AF6260" i="4"/>
  <c r="AF8650" i="4"/>
  <c r="AF1852" i="4"/>
  <c r="AF1678" i="4"/>
  <c r="AF3386" i="4"/>
  <c r="AF10123" i="4"/>
  <c r="AF2073" i="4"/>
  <c r="AF2953" i="4"/>
  <c r="AF2285" i="4"/>
  <c r="AF1530" i="4"/>
  <c r="AF9304" i="4"/>
  <c r="AF7381" i="4"/>
  <c r="AF7027" i="4"/>
  <c r="AF9074" i="4"/>
  <c r="AF582" i="4"/>
  <c r="AF3473" i="4"/>
  <c r="AF9218" i="4"/>
  <c r="AF3993" i="4"/>
  <c r="AF3388" i="4"/>
  <c r="AF2813" i="4"/>
  <c r="AF4853" i="4"/>
  <c r="AF5286" i="4"/>
  <c r="AF9013" i="4"/>
  <c r="AF1805" i="4"/>
  <c r="AF10519" i="4"/>
  <c r="AF1141" i="4"/>
  <c r="AF8793" i="4"/>
  <c r="AF10169" i="4"/>
  <c r="AF9954" i="4"/>
  <c r="AF8536" i="4"/>
  <c r="AF1896" i="4"/>
  <c r="AF2061" i="4"/>
  <c r="AF3293" i="4"/>
  <c r="AF4629" i="4"/>
  <c r="AF8779" i="4"/>
  <c r="AF8174" i="4"/>
  <c r="AF10016" i="4"/>
  <c r="AF5081" i="4"/>
  <c r="AF495" i="4"/>
  <c r="AF4389" i="4"/>
  <c r="AF1070" i="4"/>
  <c r="AF4305" i="4"/>
  <c r="AF624" i="4"/>
  <c r="AF7294" i="4"/>
  <c r="AF6716" i="4"/>
  <c r="AF9512" i="4"/>
  <c r="AF9330" i="4"/>
  <c r="AF6969" i="4"/>
  <c r="AF10191" i="4"/>
  <c r="AF2149" i="4"/>
  <c r="AF3078" i="4"/>
  <c r="AF1856" i="4"/>
  <c r="AF8577" i="4"/>
  <c r="AF10195" i="4"/>
  <c r="AF3867" i="4"/>
  <c r="AF464" i="4"/>
  <c r="AF5237" i="4"/>
  <c r="AF1771" i="4"/>
  <c r="AF857" i="4"/>
  <c r="AF2725" i="4"/>
  <c r="AF3141" i="4"/>
  <c r="AF9685" i="4"/>
  <c r="AF9810" i="4"/>
  <c r="AF9542" i="4"/>
  <c r="AF4969" i="4"/>
  <c r="AF7148" i="4"/>
  <c r="AF10076" i="4"/>
  <c r="AF4370" i="4"/>
  <c r="AF1836" i="4"/>
  <c r="AF5324" i="4"/>
  <c r="AF7742" i="4"/>
  <c r="AF4610" i="4"/>
  <c r="AF2689" i="4"/>
  <c r="AF2621" i="4"/>
  <c r="AF1815" i="4"/>
  <c r="AF8580" i="4"/>
  <c r="AF6038" i="4"/>
  <c r="AF8727" i="4"/>
  <c r="AF4071" i="4"/>
  <c r="AF7350" i="4"/>
  <c r="AF10328" i="4"/>
  <c r="AF2249" i="4"/>
  <c r="AF9659" i="4"/>
  <c r="AF522" i="4"/>
  <c r="AF9578" i="4"/>
  <c r="AF5916" i="4"/>
  <c r="AF2963" i="4"/>
  <c r="AF8141" i="4"/>
  <c r="AF6722" i="4"/>
  <c r="AF606" i="4"/>
  <c r="AF9712" i="4"/>
  <c r="AF5528" i="4"/>
  <c r="AF4535" i="4"/>
  <c r="AF2738" i="4"/>
  <c r="AF8608" i="4"/>
  <c r="AF3933" i="4"/>
  <c r="AF7032" i="4"/>
  <c r="AF345" i="4"/>
  <c r="AF8983" i="4"/>
  <c r="AF1386" i="4"/>
  <c r="AF8051" i="4"/>
  <c r="AF1191" i="4"/>
  <c r="AF5288" i="4"/>
  <c r="AF6238" i="4"/>
  <c r="AF254" i="4"/>
  <c r="AF4809" i="4"/>
  <c r="AF4081" i="4"/>
  <c r="AF3575" i="4"/>
  <c r="AF6570" i="4"/>
  <c r="AF4799" i="4"/>
  <c r="AF8504" i="4"/>
  <c r="AF9186" i="4"/>
  <c r="AF5101" i="4"/>
  <c r="AF3148" i="4"/>
  <c r="AF834" i="4"/>
  <c r="AF151" i="4"/>
  <c r="AF8829" i="4"/>
  <c r="AF10289" i="4"/>
  <c r="AF9577" i="4"/>
  <c r="AF9815" i="4"/>
  <c r="AF3805" i="4"/>
  <c r="AF7608" i="4"/>
  <c r="AF8151" i="4"/>
  <c r="AF6854" i="4"/>
  <c r="AF3302" i="4"/>
  <c r="AF4" i="4"/>
  <c r="AF4646" i="4"/>
  <c r="AF148" i="4"/>
  <c r="AF2444" i="4"/>
  <c r="AF3948" i="4"/>
  <c r="AF7464" i="4"/>
  <c r="AF1920" i="4"/>
  <c r="AF8279" i="4"/>
  <c r="AF6368" i="4"/>
  <c r="AF6545" i="4"/>
  <c r="AF7586" i="4"/>
  <c r="AF7371" i="4"/>
  <c r="AF5246" i="4"/>
  <c r="AF1609" i="4"/>
  <c r="AF4101" i="4"/>
  <c r="AF9452" i="4"/>
  <c r="AF792" i="4"/>
  <c r="AF9365" i="4"/>
  <c r="AF1171" i="4"/>
  <c r="AF2314" i="4"/>
  <c r="AF10071" i="4"/>
  <c r="AF8518" i="4"/>
  <c r="AF3927" i="4"/>
  <c r="AF7131" i="4"/>
  <c r="AF10411" i="4"/>
  <c r="AF6945" i="4"/>
  <c r="AF9807" i="4"/>
  <c r="AF1239" i="4"/>
  <c r="AF7024" i="4"/>
  <c r="AF8725" i="4"/>
  <c r="AF7158" i="4"/>
  <c r="AF2618" i="4"/>
  <c r="AF2870" i="4"/>
  <c r="AF2716" i="4"/>
  <c r="AF1403" i="4"/>
  <c r="AF5632" i="4"/>
  <c r="AF1280" i="4"/>
  <c r="AF1364" i="4"/>
  <c r="AF7128" i="4"/>
  <c r="AF5804" i="4"/>
  <c r="AF6645" i="4"/>
  <c r="AF7522" i="4"/>
  <c r="AF1300" i="4"/>
  <c r="AF667" i="4"/>
  <c r="AF1576" i="4"/>
  <c r="AF2147" i="4"/>
  <c r="AF8951" i="4"/>
  <c r="AF5108" i="4"/>
  <c r="AF2593" i="4"/>
  <c r="AF9717" i="4"/>
  <c r="AF6886" i="4"/>
  <c r="AF8596" i="4"/>
  <c r="AF2731" i="4"/>
  <c r="AF6603" i="4"/>
  <c r="AF5280" i="4"/>
  <c r="AF6594" i="4"/>
  <c r="AF1592" i="4"/>
  <c r="AF2990" i="4"/>
  <c r="AF2598" i="4"/>
  <c r="AF723" i="4"/>
  <c r="AF5076" i="4"/>
  <c r="AF2189" i="4"/>
  <c r="AF5477" i="4"/>
  <c r="AF5057" i="4"/>
  <c r="AF1589" i="4"/>
  <c r="AF5447" i="4"/>
  <c r="AF4179" i="4"/>
  <c r="AF3908" i="4"/>
  <c r="AF10159" i="4"/>
  <c r="AF7690" i="4"/>
  <c r="AF5643" i="4"/>
  <c r="AF5662" i="4"/>
  <c r="AF9928" i="4"/>
  <c r="AF3171" i="4"/>
  <c r="AF1230" i="4"/>
  <c r="AF7303" i="4"/>
  <c r="AF9894" i="4"/>
  <c r="AF2452" i="4"/>
  <c r="AF5917" i="4"/>
  <c r="AF6801" i="4"/>
  <c r="AF951" i="4"/>
  <c r="AF7031" i="4"/>
  <c r="AF1257" i="4"/>
  <c r="AF2318" i="4"/>
  <c r="AF38" i="4"/>
  <c r="AF5742" i="4"/>
  <c r="AF5653" i="4"/>
  <c r="AF6863" i="4"/>
  <c r="AF554" i="4"/>
  <c r="AF1537" i="4"/>
  <c r="AF10234" i="4"/>
  <c r="AF1912" i="4"/>
  <c r="AF6606" i="4"/>
  <c r="AF801" i="4"/>
  <c r="AF1766" i="4"/>
  <c r="AF1549" i="4"/>
  <c r="AF3955" i="4"/>
  <c r="AF2349" i="4"/>
  <c r="AF3209" i="4"/>
  <c r="AF3192" i="4"/>
  <c r="AF2330" i="4"/>
  <c r="AF1968" i="4"/>
  <c r="AF10064" i="4"/>
  <c r="AF4771" i="4"/>
  <c r="AF9794" i="4"/>
  <c r="AF2331" i="4"/>
  <c r="AF2642" i="4"/>
  <c r="AF1092" i="4"/>
  <c r="AF7244" i="4"/>
  <c r="AF6401" i="4"/>
  <c r="AF4713" i="4"/>
  <c r="AF3210" i="4"/>
  <c r="AF870" i="4"/>
  <c r="AF1147" i="4"/>
  <c r="AF10241" i="4"/>
  <c r="AF6910" i="4"/>
  <c r="AF10246" i="4"/>
  <c r="AF7646" i="4"/>
  <c r="AF10187" i="4"/>
  <c r="AF9995" i="4"/>
  <c r="AF8258" i="4"/>
  <c r="AF1610" i="4"/>
  <c r="AF1382" i="4"/>
  <c r="AF6221" i="4"/>
  <c r="AF5517" i="4"/>
  <c r="AF473" i="4"/>
  <c r="AF9010" i="4"/>
  <c r="AF6777" i="4"/>
  <c r="AF8942" i="4"/>
  <c r="AF7648" i="4"/>
  <c r="AF4564" i="4"/>
  <c r="AF6636" i="4"/>
  <c r="AF397" i="4"/>
  <c r="AF4056" i="4"/>
  <c r="AF8832" i="4"/>
  <c r="AF107" i="4"/>
  <c r="AF3310" i="4"/>
  <c r="AF8878" i="4"/>
  <c r="AF5326" i="4"/>
  <c r="AF879" i="4"/>
  <c r="AF3321" i="4"/>
  <c r="AF471" i="4"/>
  <c r="AF194" i="4"/>
  <c r="AF4684" i="4"/>
  <c r="AF1076" i="4"/>
  <c r="AF8612" i="4"/>
  <c r="AF1635" i="4"/>
  <c r="AF3620" i="4"/>
  <c r="AF2408" i="4"/>
  <c r="AF8196" i="4"/>
  <c r="AF6297" i="4"/>
  <c r="AF8167" i="4"/>
  <c r="AF3350" i="4"/>
  <c r="AF6634" i="4"/>
  <c r="AF9355" i="4"/>
  <c r="AF506" i="4"/>
  <c r="AF9151" i="4"/>
  <c r="AF10301" i="4"/>
  <c r="AF5862" i="4"/>
  <c r="AF5660" i="4"/>
  <c r="AF6932" i="4"/>
  <c r="AF5525" i="4"/>
  <c r="AF5376" i="4"/>
  <c r="AF2658" i="4"/>
  <c r="AF1424" i="4"/>
  <c r="AF3242" i="4"/>
  <c r="AF6243" i="4"/>
  <c r="AF303" i="4"/>
  <c r="AF7898" i="4"/>
  <c r="AF776" i="4"/>
  <c r="AF9243" i="4"/>
  <c r="AF197" i="4"/>
  <c r="AF3712" i="4"/>
  <c r="AF603" i="4"/>
  <c r="AF1959" i="4"/>
  <c r="AF7985" i="4"/>
  <c r="AF1299" i="4"/>
  <c r="AF8753" i="4"/>
  <c r="AF3448" i="4"/>
  <c r="AF7236" i="4"/>
  <c r="AF10164" i="4"/>
  <c r="AF4167" i="4"/>
  <c r="AF8659" i="4"/>
  <c r="AF1989" i="4"/>
  <c r="AF1079" i="4"/>
  <c r="AF751" i="4"/>
  <c r="AF2599" i="4"/>
  <c r="AF8826" i="4"/>
  <c r="AF2495" i="4"/>
  <c r="AF7038" i="4"/>
  <c r="AF10045" i="4"/>
  <c r="AF5025" i="4"/>
  <c r="AF8443" i="4"/>
  <c r="AF6746" i="4"/>
  <c r="AF238" i="4"/>
  <c r="AF8995" i="4"/>
  <c r="AF2273" i="4"/>
  <c r="AF10453" i="4"/>
  <c r="AF388" i="4"/>
  <c r="AF2692" i="4"/>
  <c r="AF6277" i="4"/>
  <c r="AF6376" i="4"/>
  <c r="AF3728" i="4"/>
  <c r="AF4087" i="4"/>
  <c r="AF4017" i="4"/>
  <c r="AF8494" i="4"/>
  <c r="AF8007" i="4"/>
  <c r="AF2491" i="4"/>
  <c r="AF9751" i="4"/>
  <c r="AF9188" i="4"/>
  <c r="AF101" i="4"/>
  <c r="AF7066" i="4"/>
  <c r="AF7088" i="4"/>
  <c r="AF2199" i="4"/>
  <c r="AF6924" i="4"/>
  <c r="AF5438" i="4"/>
  <c r="AF7961" i="4"/>
  <c r="AF4483" i="4"/>
  <c r="AF5727" i="4"/>
  <c r="AF1984" i="4"/>
  <c r="AF6453" i="4"/>
  <c r="AF1293" i="4"/>
  <c r="AF8996" i="4"/>
  <c r="AF2235" i="4"/>
  <c r="AF9144" i="4"/>
  <c r="AF1792" i="4"/>
  <c r="AF2457" i="4"/>
  <c r="AF936" i="4"/>
  <c r="AF7719" i="4"/>
  <c r="AF7931" i="4"/>
  <c r="AF14" i="4"/>
  <c r="AF6929" i="4"/>
  <c r="AF324" i="4"/>
  <c r="AF6163" i="4"/>
  <c r="AF9215" i="4"/>
  <c r="AF3854" i="4"/>
  <c r="AF4333" i="4"/>
  <c r="AF10179" i="4"/>
  <c r="AF5788" i="4"/>
  <c r="AF214" i="4"/>
  <c r="AF708" i="4"/>
  <c r="AF4311" i="4"/>
  <c r="AF9441" i="4"/>
  <c r="AF3352" i="4"/>
  <c r="AF727" i="4"/>
  <c r="AF2521" i="4"/>
  <c r="AF4501" i="4"/>
  <c r="AF4405" i="4"/>
  <c r="AF4904" i="4"/>
  <c r="AF7097" i="4"/>
  <c r="AF10310" i="4"/>
  <c r="AF760" i="4"/>
  <c r="AF2009" i="4"/>
  <c r="AF3510" i="4"/>
  <c r="AF3916" i="4"/>
  <c r="AF5139" i="4"/>
  <c r="AF4642" i="4"/>
  <c r="AF4750" i="4"/>
  <c r="AF218" i="4"/>
  <c r="AF1722" i="4"/>
  <c r="AF9238" i="4"/>
  <c r="AF724" i="4"/>
  <c r="AF1277" i="4"/>
  <c r="AF1887" i="4"/>
  <c r="AF4184" i="4"/>
  <c r="AF4221" i="4"/>
  <c r="AF28" i="4"/>
  <c r="AF3887" i="4"/>
  <c r="AF222" i="4"/>
  <c r="AF3547" i="4"/>
  <c r="AF7499" i="4"/>
  <c r="AF9955" i="4"/>
  <c r="AF3918" i="4"/>
  <c r="AF5605" i="4"/>
  <c r="AF6015" i="4"/>
  <c r="AF9422" i="4"/>
  <c r="AF7951" i="4"/>
  <c r="AF45" i="4"/>
  <c r="AF410" i="4"/>
  <c r="AF9580" i="4"/>
  <c r="AF747" i="4"/>
  <c r="AF8160" i="4"/>
  <c r="AF351" i="4"/>
  <c r="AF6949" i="4"/>
  <c r="AF6399" i="4"/>
  <c r="AF4571" i="4"/>
  <c r="AF9142" i="4"/>
  <c r="AF9849" i="4"/>
  <c r="AF8250" i="4"/>
  <c r="AF3943" i="4"/>
  <c r="AF8944" i="4"/>
  <c r="AF1373" i="4"/>
  <c r="AF7609" i="4"/>
  <c r="AF2875" i="4"/>
  <c r="AF2470" i="4"/>
  <c r="AF623" i="4"/>
  <c r="AF7539" i="4"/>
  <c r="AF6773" i="4"/>
  <c r="AF3116" i="4"/>
  <c r="AF7129" i="4"/>
  <c r="AF377" i="4"/>
  <c r="AF756" i="4"/>
  <c r="AF4180" i="4"/>
  <c r="AF4848" i="4"/>
  <c r="AF4297" i="4"/>
  <c r="AF3323" i="4"/>
  <c r="AF368" i="4"/>
  <c r="AF2035" i="4"/>
  <c r="AF8107" i="4"/>
  <c r="AF8130" i="4"/>
  <c r="AF8857" i="4"/>
  <c r="AF5325" i="4"/>
  <c r="AF3260" i="4"/>
  <c r="AF6218" i="4"/>
  <c r="AF5827" i="4"/>
  <c r="AF6474" i="4"/>
  <c r="AF10157" i="4"/>
  <c r="AF4035" i="4"/>
  <c r="AF4475" i="4"/>
  <c r="AF5103" i="4"/>
  <c r="AF2613" i="4"/>
  <c r="AF9976" i="4"/>
  <c r="AF5907" i="4"/>
  <c r="AF9801" i="4"/>
  <c r="AF4365" i="4"/>
  <c r="AF1521" i="4"/>
  <c r="AF2450" i="4"/>
  <c r="AF2909" i="4"/>
  <c r="AF8836" i="4"/>
  <c r="AF1303" i="4"/>
  <c r="AF10479" i="4"/>
  <c r="AF677" i="4"/>
  <c r="AF1630" i="4"/>
  <c r="AF1417" i="4"/>
  <c r="AF4730" i="4"/>
  <c r="AF291" i="4"/>
  <c r="AF10163" i="4"/>
  <c r="AF1144" i="4"/>
  <c r="AF5927" i="4"/>
  <c r="AF10095" i="4"/>
  <c r="AF3641" i="4"/>
  <c r="AF9170" i="4"/>
  <c r="AF7878" i="4"/>
  <c r="AF6387" i="4"/>
  <c r="AF4962" i="4"/>
  <c r="AF6912" i="4"/>
  <c r="AF3337" i="4"/>
  <c r="AF7218" i="4"/>
  <c r="AF7338" i="4"/>
  <c r="AF2358" i="4"/>
  <c r="AF6990" i="4"/>
  <c r="AF7569" i="4"/>
  <c r="AF8747" i="4"/>
  <c r="AF3137" i="4"/>
  <c r="AF9443" i="4"/>
  <c r="AF5789" i="4"/>
  <c r="AF3488" i="4"/>
  <c r="AF3696" i="4"/>
  <c r="AF5250" i="4"/>
  <c r="AF2858" i="4"/>
  <c r="AF10522" i="4"/>
  <c r="AF2001" i="4"/>
  <c r="AF1788" i="4"/>
  <c r="AF4745" i="4"/>
  <c r="AF6051" i="4"/>
  <c r="AF2973" i="4"/>
  <c r="AF7534" i="4"/>
  <c r="AF9178" i="4"/>
  <c r="AF8342" i="4"/>
  <c r="AF9673" i="4"/>
  <c r="AF6595" i="4"/>
  <c r="AF10006" i="4"/>
  <c r="AF6058" i="4"/>
  <c r="AF5725" i="4"/>
  <c r="AF9187" i="4"/>
  <c r="AF5285" i="4"/>
  <c r="AF5945" i="4"/>
  <c r="AF7944" i="4"/>
  <c r="AF5249" i="4"/>
  <c r="AF713" i="4"/>
  <c r="AF9752" i="4"/>
  <c r="AF1868" i="4"/>
  <c r="AF5126" i="4"/>
  <c r="AF3742" i="4"/>
  <c r="AF5651" i="4"/>
  <c r="AF10276" i="4"/>
  <c r="AF10417" i="4"/>
  <c r="AF2737" i="4"/>
  <c r="AF1354" i="4"/>
  <c r="AF9515" i="4"/>
  <c r="AF8355" i="4"/>
  <c r="AF7741" i="4"/>
  <c r="AF7991" i="4"/>
  <c r="AF1542" i="4"/>
  <c r="AF10422" i="4"/>
  <c r="AF180" i="4"/>
  <c r="AF7286" i="4"/>
  <c r="AF3647" i="4"/>
  <c r="AF437" i="4"/>
  <c r="AF6355" i="4"/>
  <c r="AF9771" i="4"/>
  <c r="AF1941" i="4"/>
  <c r="AF4780" i="4"/>
  <c r="AF172" i="4"/>
  <c r="AF2389" i="4"/>
  <c r="AF5613" i="4"/>
  <c r="AF9237" i="4"/>
  <c r="AF7200" i="4"/>
  <c r="AF315" i="4"/>
  <c r="AF7504" i="4"/>
  <c r="AF4120" i="4"/>
  <c r="AF3885" i="4"/>
  <c r="AF4649" i="4"/>
  <c r="AF8567" i="4"/>
  <c r="AF3699" i="4"/>
  <c r="AF2284" i="4"/>
  <c r="AF1666" i="4"/>
  <c r="AF5023" i="4"/>
  <c r="AF567" i="4"/>
  <c r="AF9798" i="4"/>
  <c r="AF648" i="4"/>
  <c r="AF906" i="4"/>
  <c r="AF3235" i="4"/>
  <c r="AF9566" i="4"/>
  <c r="AF5488" i="4"/>
  <c r="AF6344" i="4"/>
  <c r="AF5554" i="4"/>
  <c r="AF4833" i="4"/>
  <c r="AF6906" i="4"/>
  <c r="AF5877" i="4"/>
  <c r="AF3484" i="4"/>
  <c r="AF3026" i="4"/>
  <c r="AF8200" i="4"/>
  <c r="AF1255" i="4"/>
  <c r="AF9555" i="4"/>
  <c r="AF1714" i="4"/>
  <c r="AF6319" i="4"/>
  <c r="AF3049" i="4"/>
  <c r="AF2089" i="4"/>
  <c r="AF4723" i="4"/>
  <c r="AF7243" i="4"/>
  <c r="AF5572" i="4"/>
  <c r="AF5063" i="4"/>
  <c r="AF9175" i="4"/>
  <c r="AF790" i="4"/>
  <c r="AF6941" i="4"/>
  <c r="AF2873" i="4"/>
  <c r="AF3425" i="4"/>
  <c r="AF1556" i="4"/>
  <c r="AF2528" i="4"/>
  <c r="AF2741" i="4"/>
  <c r="AF2100" i="4"/>
  <c r="AF9985" i="4"/>
  <c r="AF3936" i="4"/>
  <c r="AF630" i="4"/>
  <c r="AF3024" i="4"/>
  <c r="AF2915" i="4"/>
  <c r="AF6727" i="4"/>
  <c r="AF8759" i="4"/>
  <c r="AF2158" i="4"/>
  <c r="AF8400" i="4"/>
  <c r="AF7247" i="4"/>
  <c r="AF8122" i="4"/>
  <c r="AF6433" i="4"/>
  <c r="AF2727" i="4"/>
  <c r="AF1965" i="4"/>
  <c r="AF5713" i="4"/>
  <c r="AF6527" i="4"/>
  <c r="AF10469" i="4"/>
  <c r="AF7043" i="4"/>
  <c r="AF6878" i="4"/>
  <c r="AF649" i="4"/>
  <c r="AF7796" i="4"/>
  <c r="AF1189" i="4"/>
  <c r="AF4443" i="4"/>
  <c r="AF5840" i="4"/>
  <c r="AF3498" i="4"/>
  <c r="AF2504" i="4"/>
  <c r="AF3967" i="4"/>
  <c r="AF1419" i="4"/>
  <c r="AF4136" i="4"/>
  <c r="AF3223" i="4"/>
  <c r="AF507" i="4"/>
  <c r="AF1037" i="4"/>
  <c r="AF1109" i="4"/>
  <c r="AF4875" i="4"/>
  <c r="AF591" i="4"/>
  <c r="AF9564" i="4"/>
  <c r="AF6079" i="4"/>
  <c r="AF6653" i="4"/>
  <c r="AF5993" i="4"/>
  <c r="AF7227" i="4"/>
  <c r="AF3618" i="4"/>
  <c r="AF3556" i="4"/>
  <c r="AF4871" i="4"/>
  <c r="AF1251" i="4"/>
  <c r="AF7263" i="4"/>
  <c r="AF9113" i="4"/>
  <c r="AF5162" i="4"/>
  <c r="AF10255" i="4"/>
  <c r="AF499" i="4"/>
  <c r="AF6679" i="4"/>
  <c r="AF3670" i="4"/>
  <c r="AF4841" i="4"/>
  <c r="AF7104" i="4"/>
  <c r="AF4547" i="4"/>
  <c r="AF7783" i="4"/>
  <c r="AF4887" i="4"/>
  <c r="AF1515" i="4"/>
  <c r="AF206" i="4"/>
  <c r="AF8669" i="4"/>
  <c r="AF3455" i="4"/>
  <c r="AF1459" i="4"/>
  <c r="AF3464" i="4"/>
  <c r="AF2395" i="4"/>
  <c r="AF3604" i="4"/>
  <c r="AF5458" i="4"/>
  <c r="AF9236" i="4"/>
  <c r="AF11" i="4"/>
  <c r="AF4711" i="4"/>
  <c r="AF6952" i="4"/>
  <c r="AF4363" i="4"/>
  <c r="AF799" i="4"/>
  <c r="AF7307" i="4"/>
  <c r="AF2188" i="4"/>
  <c r="AF4584" i="4"/>
  <c r="AF3286" i="4"/>
  <c r="AF374" i="4"/>
  <c r="AF5786" i="4"/>
  <c r="AF4945" i="4"/>
  <c r="AF4587" i="4"/>
  <c r="AF4688" i="4"/>
  <c r="AF5641" i="4"/>
  <c r="AF2416" i="4"/>
  <c r="AF134" i="4"/>
  <c r="AF8598" i="4"/>
  <c r="AF1074" i="4"/>
  <c r="AF452" i="4"/>
  <c r="AF4926" i="4"/>
  <c r="AF2529" i="4"/>
  <c r="AF5343" i="4"/>
  <c r="AF1238" i="4"/>
  <c r="AF6883" i="4"/>
  <c r="AF5496" i="4"/>
  <c r="AF3636" i="4"/>
  <c r="AF176" i="4"/>
  <c r="AF5154" i="4"/>
  <c r="AF602" i="4"/>
  <c r="AF5659" i="4"/>
  <c r="AF8652" i="4"/>
  <c r="AF1625" i="4"/>
  <c r="AF2261" i="4"/>
  <c r="AF8636" i="4"/>
  <c r="AF1043" i="4"/>
  <c r="AF6217" i="4"/>
  <c r="AF2601" i="4"/>
  <c r="AF8870" i="4"/>
  <c r="AF3829" i="4"/>
  <c r="AF3112" i="4"/>
  <c r="AF8859" i="4"/>
  <c r="AF3819" i="4"/>
  <c r="AF3862" i="4"/>
  <c r="AF8642" i="4"/>
  <c r="AF3487" i="4"/>
  <c r="AF9930" i="4"/>
  <c r="AF8908" i="4"/>
  <c r="AF6320" i="4"/>
  <c r="AF9038" i="4"/>
  <c r="AF7470" i="4"/>
  <c r="AF3683" i="4"/>
  <c r="AF1619" i="4"/>
  <c r="AF6397" i="4"/>
  <c r="AF3354" i="4"/>
  <c r="AF1484" i="4"/>
  <c r="AF2980" i="4"/>
  <c r="AF9736" i="4"/>
  <c r="AF44" i="4"/>
  <c r="AF5077" i="4"/>
  <c r="AF288" i="4"/>
  <c r="AF4681" i="4"/>
  <c r="AF5705" i="4"/>
  <c r="AF1977" i="4"/>
  <c r="AF3105" i="4"/>
  <c r="AF5295" i="4"/>
  <c r="AF2367" i="4"/>
  <c r="AF2445" i="4"/>
  <c r="AF5084" i="4"/>
  <c r="AF5415" i="4"/>
  <c r="AF3963" i="4"/>
  <c r="AF10245" i="4"/>
  <c r="AF4266" i="4"/>
  <c r="AF1471" i="4"/>
  <c r="AF8376" i="4"/>
  <c r="AF680" i="4"/>
  <c r="AF1410" i="4"/>
  <c r="AF5308" i="4"/>
  <c r="AF5110" i="4"/>
  <c r="AF2885" i="4"/>
  <c r="AF3973" i="4"/>
  <c r="AF559" i="4"/>
  <c r="AF10361" i="4"/>
  <c r="AF1680" i="4"/>
  <c r="AF8022" i="4"/>
  <c r="AF6934" i="4"/>
  <c r="AF10294" i="4"/>
  <c r="AF120" i="4"/>
  <c r="AF5911" i="4"/>
  <c r="AF3345" i="4"/>
  <c r="AF6625" i="4"/>
  <c r="AF7984" i="4"/>
  <c r="AF3409" i="4"/>
  <c r="AF9660" i="4"/>
  <c r="AF10431" i="4"/>
  <c r="AF3960" i="4"/>
  <c r="AF9115" i="4"/>
  <c r="AF1583" i="4"/>
  <c r="AF6489" i="4"/>
  <c r="AF2585" i="4"/>
  <c r="AF6519" i="4"/>
  <c r="AF5131" i="4"/>
  <c r="AF8704" i="4"/>
  <c r="AF5437" i="4"/>
  <c r="AF9049" i="4"/>
  <c r="AF9507" i="4"/>
  <c r="AF1938" i="4"/>
  <c r="AF9524" i="4"/>
  <c r="AF10298" i="4"/>
  <c r="AF8479" i="4"/>
  <c r="AF5268" i="4"/>
  <c r="AF1458" i="4"/>
  <c r="AF1279" i="4"/>
  <c r="AF8552" i="4"/>
  <c r="AF10591" i="4"/>
  <c r="AF3056" i="4"/>
  <c r="AF10146" i="4"/>
  <c r="AF810" i="4"/>
  <c r="AF6514" i="4"/>
  <c r="AF8888" i="4"/>
  <c r="AF555" i="4"/>
  <c r="AF6987" i="4"/>
  <c r="AF6104" i="4"/>
  <c r="AF510" i="4"/>
  <c r="AF5826" i="4"/>
  <c r="AF7889" i="4"/>
  <c r="AF5937" i="4"/>
  <c r="AF4317" i="4"/>
  <c r="AF1480" i="4"/>
  <c r="AF2176" i="4"/>
  <c r="AF59" i="4"/>
  <c r="AF3358" i="4"/>
  <c r="AF4697" i="4"/>
  <c r="AF3244" i="4"/>
  <c r="AF5795" i="4"/>
  <c r="AF10110" i="4"/>
  <c r="AF6239" i="4"/>
  <c r="AF10158" i="4"/>
  <c r="AF6855" i="4"/>
  <c r="AF4114" i="4"/>
  <c r="AF3958" i="4"/>
  <c r="AF258" i="4"/>
  <c r="AF1644" i="4"/>
  <c r="AF5577" i="4"/>
  <c r="AF8481" i="4"/>
  <c r="AF10082" i="4"/>
  <c r="AF5813" i="4"/>
  <c r="AF6674" i="4"/>
  <c r="AF1313" i="4"/>
  <c r="AF9526" i="4"/>
  <c r="AF5648" i="4"/>
  <c r="AF6520" i="4"/>
  <c r="AF3541" i="4"/>
  <c r="AF4897" i="4"/>
  <c r="AF2363" i="4"/>
  <c r="AF7530" i="4"/>
  <c r="AF999" i="4"/>
  <c r="AF4410" i="4"/>
  <c r="AF7494" i="4"/>
  <c r="AF8583" i="4"/>
  <c r="AF1302" i="4"/>
  <c r="AF10037" i="4"/>
  <c r="AF1258" i="4"/>
  <c r="AF2638" i="4"/>
  <c r="AF7070" i="4"/>
  <c r="AF10396" i="4"/>
  <c r="AF9909" i="4"/>
  <c r="AF1225" i="4"/>
  <c r="AF3570" i="4"/>
  <c r="AF6479" i="4"/>
  <c r="AF948" i="4"/>
  <c r="AF9241" i="4"/>
  <c r="AF8550" i="4"/>
  <c r="AF9073" i="4"/>
  <c r="AF7663" i="4"/>
  <c r="AF3240" i="4"/>
  <c r="AF3170" i="4"/>
  <c r="AF716" i="4"/>
  <c r="AF2475" i="4"/>
  <c r="AF6086" i="4"/>
  <c r="AF9340" i="4"/>
  <c r="AF6631" i="4"/>
  <c r="AF8868" i="4"/>
  <c r="AF4876" i="4"/>
  <c r="AF2732" i="4"/>
  <c r="AF8828" i="4"/>
  <c r="AF4244" i="4"/>
  <c r="AF8319" i="4"/>
  <c r="AF1988" i="4"/>
  <c r="AF871" i="4"/>
  <c r="AF9190" i="4"/>
  <c r="AF7896" i="4"/>
  <c r="AF9393" i="4"/>
  <c r="AF9779" i="4"/>
  <c r="AF18" i="4"/>
  <c r="AF639" i="4"/>
  <c r="AF35" i="4"/>
  <c r="AF2554" i="4"/>
  <c r="AF6984" i="4"/>
  <c r="AF8947" i="4"/>
  <c r="AF6692" i="4"/>
  <c r="AF9025" i="4"/>
  <c r="AF2917" i="4"/>
  <c r="AF9738" i="4"/>
  <c r="AF5538" i="4"/>
  <c r="AF8587" i="4"/>
  <c r="AF3374" i="4"/>
  <c r="AF832" i="4"/>
  <c r="AF2793" i="4"/>
  <c r="AF556" i="4"/>
  <c r="AF9857" i="4"/>
  <c r="AF3553" i="4"/>
  <c r="AF4550" i="4"/>
  <c r="AF7393" i="4"/>
  <c r="AF7292" i="4"/>
  <c r="AF10331" i="4"/>
  <c r="AF1323" i="4"/>
  <c r="AF3853" i="4"/>
  <c r="AF7649" i="4"/>
  <c r="AF3651" i="4"/>
  <c r="AF10429" i="4"/>
  <c r="AF6250" i="4"/>
  <c r="AF10375" i="4"/>
  <c r="AF4586" i="4"/>
  <c r="AF2556" i="4"/>
  <c r="AF1415" i="4"/>
  <c r="AF6554" i="4"/>
  <c r="AF2880" i="4"/>
  <c r="AF2920" i="4"/>
  <c r="AF4510" i="4"/>
  <c r="AF7442" i="4"/>
  <c r="AF7473" i="4"/>
  <c r="AF5821" i="4"/>
  <c r="AF7274" i="4"/>
  <c r="AF7738" i="4"/>
  <c r="AF7426" i="4"/>
  <c r="AF10065" i="4"/>
  <c r="AF7999" i="4"/>
  <c r="AF7418" i="4"/>
  <c r="AF6284" i="4"/>
  <c r="AF8906" i="4"/>
  <c r="AF2128" i="4"/>
  <c r="AF2864" i="4"/>
  <c r="AF7080" i="4"/>
  <c r="AF8165" i="4"/>
  <c r="AF6035" i="4"/>
  <c r="AF6189" i="4"/>
  <c r="AF5559" i="4"/>
  <c r="AF2449" i="4"/>
  <c r="AF2934" i="4"/>
  <c r="AF8087" i="4"/>
  <c r="AF1939" i="4"/>
  <c r="AF3372" i="4"/>
  <c r="AF9430" i="4"/>
  <c r="AF2979" i="4"/>
  <c r="AF2458" i="4"/>
  <c r="AF2195" i="4"/>
  <c r="AF10214" i="4"/>
  <c r="AF9130" i="4"/>
  <c r="AF5155" i="4"/>
  <c r="AF10570" i="4"/>
  <c r="AF3843" i="4"/>
  <c r="AF5737" i="4"/>
  <c r="AF5409" i="4"/>
  <c r="AF6812" i="4"/>
  <c r="AF866" i="4"/>
  <c r="AF3686" i="4"/>
  <c r="AF6081" i="4"/>
  <c r="AF6117" i="4"/>
  <c r="AF3205" i="4"/>
  <c r="AF187" i="4"/>
  <c r="AF3661" i="4"/>
  <c r="AF8830" i="4"/>
  <c r="AF2992" i="4"/>
  <c r="AF8276" i="4"/>
  <c r="AF9136" i="4"/>
  <c r="AF974" i="4"/>
  <c r="AF8844" i="4"/>
  <c r="AF2993" i="4"/>
  <c r="AF9483" i="4"/>
  <c r="AF1314" i="4"/>
  <c r="AF962" i="4"/>
  <c r="AF6383" i="4"/>
  <c r="AF1702" i="4"/>
  <c r="AF6982" i="4"/>
  <c r="AF10225" i="4"/>
  <c r="AF3828" i="4"/>
  <c r="AF9222" i="4"/>
  <c r="AF1450" i="4"/>
  <c r="AF7419" i="4"/>
  <c r="AF5522" i="4"/>
  <c r="AF5799" i="4"/>
  <c r="AF10539" i="4"/>
  <c r="AF9490" i="4"/>
  <c r="AF10434" i="4"/>
  <c r="AF2224" i="4"/>
  <c r="AF3452" i="4"/>
  <c r="AF10282" i="4"/>
  <c r="AF110" i="4"/>
  <c r="AF4137" i="4"/>
  <c r="AF8417" i="4"/>
  <c r="AF1982" i="4"/>
  <c r="AF6620" i="4"/>
  <c r="AF2289" i="4"/>
  <c r="AF7797" i="4"/>
  <c r="AF9883" i="4"/>
  <c r="AF4457" i="4"/>
  <c r="AF1495" i="4"/>
  <c r="AF3705" i="4"/>
  <c r="AF4260" i="4"/>
  <c r="AF7482" i="4"/>
  <c r="AF1663" i="4"/>
  <c r="AF9043" i="4"/>
  <c r="AF423" i="4"/>
  <c r="AF5676" i="4"/>
  <c r="AF10379" i="4"/>
  <c r="AF6621" i="4"/>
  <c r="AF2151" i="4"/>
  <c r="AF10365" i="4"/>
  <c r="AF6840" i="4"/>
  <c r="AF3334" i="4"/>
  <c r="AF7281" i="4"/>
  <c r="AF1328" i="4"/>
  <c r="AF1839" i="4"/>
  <c r="AF4015" i="4"/>
  <c r="AF984" i="4"/>
  <c r="AF2047" i="4"/>
  <c r="AF517" i="4"/>
  <c r="AF7328" i="4"/>
  <c r="AF2093" i="4"/>
  <c r="AF6466" i="4"/>
  <c r="AF1017" i="4"/>
  <c r="AF5987" i="4"/>
  <c r="AF4133" i="4"/>
  <c r="AF893" i="4"/>
  <c r="AF6685" i="4"/>
  <c r="AF7964" i="4"/>
  <c r="AF7276" i="4"/>
  <c r="AF6024" i="4"/>
  <c r="AF6970" i="4"/>
  <c r="AF2431" i="4"/>
  <c r="AF10300" i="4"/>
  <c r="AF9748" i="4"/>
  <c r="AF7332" i="4"/>
  <c r="AF212" i="4"/>
  <c r="AF6157" i="4"/>
  <c r="AF9487" i="4"/>
  <c r="AF3624" i="4"/>
  <c r="AF9201" i="4"/>
  <c r="AF7730" i="4"/>
  <c r="AF4599" i="4"/>
  <c r="AF5065" i="4"/>
  <c r="AF1139" i="4"/>
  <c r="AF1531" i="4"/>
  <c r="AF100" i="4"/>
  <c r="AF1286" i="4"/>
  <c r="AF9987" i="4"/>
  <c r="AF5188" i="4"/>
  <c r="AF9931" i="4"/>
  <c r="AF1375" i="4"/>
  <c r="AF6127" i="4"/>
  <c r="AF1777" i="4"/>
  <c r="AF928" i="4"/>
  <c r="AF5781" i="4"/>
  <c r="AF2531" i="4"/>
  <c r="AF10490" i="4"/>
  <c r="AF3318" i="4"/>
  <c r="AF348" i="4"/>
  <c r="AF81" i="4"/>
  <c r="AF10386" i="4"/>
  <c r="AF472" i="4"/>
  <c r="AF6409" i="4"/>
  <c r="AF4882" i="4"/>
  <c r="AF2011" i="4"/>
  <c r="AF1368" i="4"/>
  <c r="AF6190" i="4"/>
  <c r="AF9758" i="4"/>
  <c r="AF538" i="4"/>
  <c r="AF8194" i="4"/>
  <c r="AF3838" i="4"/>
  <c r="AF6651" i="4"/>
  <c r="AF8235" i="4"/>
  <c r="AF6204" i="4"/>
  <c r="AF1762" i="4"/>
  <c r="AF3153" i="4"/>
  <c r="AF166" i="4"/>
  <c r="AF7305" i="4"/>
  <c r="AF2441" i="4"/>
  <c r="AF5923" i="4"/>
  <c r="AF4574" i="4"/>
  <c r="AF5169" i="4"/>
  <c r="AF553" i="4"/>
  <c r="AF2222" i="4"/>
  <c r="AF6298" i="4"/>
  <c r="AF7974" i="4"/>
  <c r="AF2262" i="4"/>
  <c r="AF2775" i="4"/>
  <c r="AF259" i="4"/>
  <c r="AF6159" i="4"/>
  <c r="AF8260" i="4"/>
  <c r="AF8299" i="4"/>
  <c r="AF10512" i="4"/>
  <c r="AF3096" i="4"/>
  <c r="AF2229" i="4"/>
  <c r="AF3023" i="4"/>
  <c r="AF3245" i="4"/>
  <c r="AF7637" i="4"/>
  <c r="AF1464" i="4"/>
  <c r="AF5149" i="4"/>
  <c r="AF9707" i="4"/>
  <c r="AF9607" i="4"/>
  <c r="AF9997" i="4"/>
  <c r="AF5585" i="4"/>
  <c r="AF5677" i="4"/>
  <c r="AF1705" i="4"/>
  <c r="AF1758" i="4"/>
  <c r="AF764" i="4"/>
  <c r="AF10237" i="4"/>
  <c r="AF10504" i="4"/>
  <c r="AF8432" i="4"/>
  <c r="AF260" i="4"/>
  <c r="AF4364" i="4"/>
  <c r="AF6465" i="4"/>
  <c r="AF5" i="4"/>
  <c r="AF3085" i="4"/>
  <c r="AF3313" i="4"/>
  <c r="AF8076" i="4"/>
  <c r="AF7403" i="4"/>
  <c r="AF7709" i="4"/>
  <c r="AF1747" i="4"/>
  <c r="AF5841" i="4"/>
  <c r="AF7210" i="4"/>
  <c r="AF6493" i="4"/>
  <c r="AF594" i="4"/>
  <c r="AF5950" i="4"/>
  <c r="AF1114" i="4"/>
  <c r="AF4237" i="4"/>
  <c r="AF2375" i="4"/>
  <c r="AF3957" i="4"/>
  <c r="AF8839" i="4"/>
  <c r="AF6804" i="4"/>
  <c r="AF8685" i="4"/>
  <c r="AF2675" i="4"/>
  <c r="AF336" i="4"/>
  <c r="AF1232" i="4"/>
  <c r="AF1710" i="4"/>
  <c r="AF7042" i="4"/>
  <c r="AF7766" i="4"/>
  <c r="AF541" i="4"/>
  <c r="AF7437" i="4"/>
  <c r="AF8003" i="4"/>
  <c r="AF7207" i="4"/>
  <c r="AF420" i="4"/>
  <c r="AF8073" i="4"/>
  <c r="AF5254" i="4"/>
  <c r="AF6482" i="4"/>
  <c r="AF9581" i="4"/>
  <c r="AF820" i="4"/>
  <c r="AF9112" i="4"/>
  <c r="AF8503" i="4"/>
  <c r="AF2467" i="4"/>
  <c r="AF9213" i="4"/>
  <c r="AF1727" i="4"/>
  <c r="AF1102" i="4"/>
  <c r="AF971" i="4"/>
  <c r="AF4970" i="4"/>
  <c r="AF4791" i="4"/>
  <c r="AF10357" i="4"/>
  <c r="AF3868" i="4"/>
  <c r="AF8209" i="4"/>
  <c r="AF944" i="4"/>
  <c r="AF3203" i="4"/>
  <c r="AF1617" i="4"/>
  <c r="AF10308" i="4"/>
  <c r="AF311" i="4"/>
  <c r="AF269" i="4"/>
  <c r="AF4383" i="4"/>
  <c r="AF5720" i="4"/>
  <c r="AF8437" i="4"/>
  <c r="AF8105" i="4"/>
  <c r="AF878" i="4"/>
  <c r="AF5537" i="4"/>
  <c r="AF5633" i="4"/>
  <c r="AF8306" i="4"/>
  <c r="AF863" i="4"/>
  <c r="AF333" i="4"/>
  <c r="AF5604" i="4"/>
  <c r="AF10230" i="4"/>
  <c r="AF1489" i="4"/>
  <c r="AF5206" i="4"/>
  <c r="AF3673" i="4"/>
  <c r="AF3835" i="4"/>
  <c r="AF4702" i="4"/>
  <c r="AF5475" i="4"/>
  <c r="AF1369" i="4"/>
  <c r="AF1443" i="4"/>
  <c r="AF4817" i="4"/>
  <c r="AF8467" i="4"/>
  <c r="AF5476" i="4"/>
  <c r="AF7975" i="4"/>
  <c r="AF4652" i="4"/>
  <c r="AF7823" i="4"/>
  <c r="AF2799" i="4"/>
  <c r="AF8545" i="4"/>
  <c r="AF9594" i="4"/>
  <c r="AF625" i="4"/>
  <c r="AF201" i="4"/>
  <c r="AF9023" i="4"/>
  <c r="AF10128" i="4"/>
  <c r="AF8384" i="4"/>
  <c r="AF3221" i="4"/>
  <c r="AF3436" i="4"/>
  <c r="AF1848" i="4"/>
  <c r="AF6993" i="4"/>
  <c r="AF5135" i="4"/>
  <c r="AF5387" i="4"/>
  <c r="AF5202" i="4"/>
  <c r="AF6337" i="4"/>
  <c r="AF988" i="4"/>
  <c r="AF7922" i="4"/>
  <c r="AF9362" i="4"/>
  <c r="AF6614" i="4"/>
  <c r="AF1927" i="4"/>
  <c r="AF835" i="4"/>
  <c r="AF9299" i="4"/>
  <c r="AF5597" i="4"/>
  <c r="AF4798" i="4"/>
  <c r="AF10456" i="4"/>
  <c r="AF5784" i="4"/>
  <c r="AF4758" i="4"/>
  <c r="AF4258" i="4"/>
  <c r="AF9021" i="4"/>
  <c r="AF1613" i="4"/>
  <c r="AF619" i="4"/>
  <c r="AF2656" i="4"/>
  <c r="AF2066" i="4"/>
  <c r="AF5774" i="4"/>
  <c r="AF3938" i="4"/>
  <c r="AF9138" i="4"/>
  <c r="AF9018" i="4"/>
  <c r="AF6730" i="4"/>
  <c r="AF87" i="4"/>
  <c r="AF8802" i="4"/>
  <c r="AF8559" i="4"/>
  <c r="AF1983" i="4"/>
  <c r="AF9046" i="4"/>
  <c r="AF2027" i="4"/>
  <c r="AF7682" i="4"/>
  <c r="AF4631" i="4"/>
  <c r="AF5769" i="4"/>
  <c r="AF5127" i="4"/>
  <c r="AF3677" i="4"/>
  <c r="AF6165" i="4"/>
  <c r="AF547" i="4"/>
  <c r="AF975" i="4"/>
  <c r="AF8237" i="4"/>
  <c r="AF4831" i="4"/>
  <c r="AF4031" i="4"/>
  <c r="AF6670" i="4"/>
  <c r="AF7990" i="4"/>
  <c r="AF7563" i="4"/>
  <c r="AF9255" i="4"/>
  <c r="AF2280" i="4"/>
  <c r="AF3513" i="4"/>
  <c r="AF6323" i="4"/>
  <c r="AF1547" i="4"/>
  <c r="AF3402" i="4"/>
  <c r="AF3238" i="4"/>
  <c r="AF2538" i="4"/>
  <c r="AF8541" i="4"/>
  <c r="AF5451" i="4"/>
  <c r="AF424" i="4"/>
  <c r="AF685" i="4"/>
  <c r="AF6010" i="4"/>
  <c r="AF1555" i="4"/>
  <c r="AF3810" i="4"/>
  <c r="AF3579" i="4"/>
  <c r="AF4253" i="4"/>
  <c r="AF4935" i="4"/>
  <c r="AF3092" i="4"/>
  <c r="AF2696" i="4"/>
  <c r="AF3633" i="4"/>
  <c r="AF3353" i="4"/>
  <c r="AF8994" i="4"/>
  <c r="AF418" i="4"/>
  <c r="AF9624" i="4"/>
  <c r="AF8330" i="4"/>
  <c r="AF2092" i="4"/>
  <c r="AF5612" i="4"/>
  <c r="AF1203" i="4"/>
  <c r="AF1707" i="4"/>
  <c r="AF618" i="4"/>
  <c r="AF5292" i="4"/>
  <c r="AF8726" i="4"/>
  <c r="AF10028" i="4"/>
  <c r="AF4411" i="4"/>
  <c r="AF4480" i="4"/>
  <c r="AF9291" i="4"/>
  <c r="AF10267" i="4"/>
  <c r="AF2891" i="4"/>
  <c r="AF9100" i="4"/>
  <c r="AF5576" i="4"/>
  <c r="AF5792" i="4"/>
  <c r="AF7732" i="4"/>
  <c r="AF10316" i="4"/>
  <c r="AF8412" i="4"/>
  <c r="AF5119" i="4"/>
  <c r="AF915" i="4"/>
  <c r="AF1695" i="4"/>
  <c r="AF6147" i="4"/>
  <c r="AF1184" i="4"/>
  <c r="AF6084" i="4"/>
  <c r="AF8066" i="4"/>
  <c r="AF3027" i="4"/>
  <c r="AF621" i="4"/>
  <c r="AF6891" i="4"/>
  <c r="AF3734" i="4"/>
  <c r="AF10017" i="4"/>
  <c r="AF9260" i="4"/>
  <c r="AF7857" i="4"/>
  <c r="AF9297" i="4"/>
  <c r="AF6815" i="4"/>
  <c r="AF2974" i="4"/>
  <c r="AF8111" i="4"/>
  <c r="AF4131" i="4"/>
  <c r="AF5455" i="4"/>
  <c r="AF7222" i="4"/>
  <c r="AF6136" i="4"/>
  <c r="AF2064" i="4"/>
  <c r="AF9842" i="4"/>
  <c r="AF6988" i="4"/>
  <c r="AF10514" i="4"/>
  <c r="AF8778" i="4"/>
  <c r="AF1336" i="4"/>
  <c r="AF2412" i="4"/>
  <c r="AF4546" i="4"/>
  <c r="AF8393" i="4"/>
  <c r="AF5471" i="4"/>
  <c r="AF7521" i="4"/>
  <c r="AF1465" i="4"/>
  <c r="AF9674" i="4"/>
  <c r="AF8387" i="4"/>
  <c r="AF10376" i="4"/>
  <c r="AF8506" i="4"/>
  <c r="AF4245" i="4"/>
  <c r="AF3823" i="4"/>
  <c r="AF3926" i="4"/>
  <c r="AF6486" i="4"/>
  <c r="AF5543" i="4"/>
  <c r="AF8068" i="4"/>
  <c r="AF3262" i="4"/>
  <c r="AF6105" i="4"/>
  <c r="AF1046" i="4"/>
  <c r="AF7803" i="4"/>
  <c r="AF10349" i="4"/>
  <c r="AF7382" i="4"/>
  <c r="AF6462" i="4"/>
  <c r="AF10340" i="4"/>
  <c r="AF4664" i="4"/>
  <c r="AF2099" i="4"/>
  <c r="AF8780" i="4"/>
  <c r="AF4716" i="4"/>
  <c r="AF10419" i="4"/>
  <c r="AF323" i="4"/>
  <c r="AF4368" i="4"/>
  <c r="AF2123" i="4"/>
  <c r="AF9307" i="4"/>
  <c r="AF10358" i="4"/>
  <c r="AF8499" i="4"/>
  <c r="AF919" i="4"/>
  <c r="AF2160" i="4"/>
  <c r="AF2130" i="4"/>
  <c r="AF8414" i="4"/>
  <c r="AF1338" i="4"/>
  <c r="AF7734" i="4"/>
  <c r="AF2650" i="4"/>
  <c r="AF8343" i="4"/>
  <c r="AF9881" i="4"/>
  <c r="AF5504" i="4"/>
  <c r="AF8474" i="4"/>
  <c r="AF2159" i="4"/>
  <c r="AF2162" i="4"/>
  <c r="AF10614" i="4"/>
  <c r="AF5506" i="4"/>
  <c r="AF2661" i="4"/>
  <c r="AF7329" i="4"/>
  <c r="AF3303" i="4"/>
  <c r="AF4385" i="4"/>
  <c r="AF186" i="4"/>
  <c r="AF9539" i="4"/>
  <c r="AF4650" i="4"/>
  <c r="AF982" i="4"/>
  <c r="AF6213" i="4"/>
  <c r="AF7030" i="4"/>
  <c r="AF712" i="4"/>
  <c r="AF4657" i="4"/>
  <c r="AF6848" i="4"/>
  <c r="AF6704" i="4"/>
  <c r="AF10216" i="4"/>
  <c r="AF6148" i="4"/>
  <c r="AF4209" i="4"/>
  <c r="AF5144" i="4"/>
  <c r="AF1426" i="4"/>
  <c r="AF5174" i="4"/>
  <c r="AF3411" i="4"/>
  <c r="AF868" i="4"/>
  <c r="AF82" i="4"/>
  <c r="AF4556" i="4"/>
  <c r="AF3800" i="4"/>
  <c r="AF10043" i="4"/>
  <c r="AF10106" i="4"/>
  <c r="AF1520" i="4"/>
  <c r="AF9710" i="4"/>
  <c r="AF7723" i="4"/>
  <c r="AF6391" i="4"/>
  <c r="AF2397" i="4"/>
  <c r="AF8701" i="4"/>
  <c r="AF7288" i="4"/>
  <c r="AF5846" i="4"/>
  <c r="AF7838" i="4"/>
  <c r="AF2344" i="4"/>
  <c r="AF3987" i="4"/>
  <c r="AF10488" i="4"/>
  <c r="AF7516" i="4"/>
  <c r="AF2547" i="4"/>
  <c r="AF1571" i="4"/>
  <c r="AF8375" i="4"/>
  <c r="AF1865" i="4"/>
  <c r="AF10007" i="4"/>
  <c r="AF1327" i="4"/>
  <c r="AF4950" i="4"/>
  <c r="AF8667" i="4"/>
  <c r="AF2649" i="4"/>
  <c r="AF2607" i="4"/>
  <c r="AF8985" i="4"/>
  <c r="AF8339" i="4"/>
  <c r="AF3601" i="4"/>
  <c r="AF2081" i="4"/>
  <c r="AF7810" i="4"/>
  <c r="AF3159" i="4"/>
  <c r="AF8950" i="4"/>
  <c r="AF3053" i="4"/>
  <c r="AF5615" i="4"/>
  <c r="AF9011" i="4"/>
  <c r="AF1814" i="4"/>
  <c r="AF10188" i="4"/>
  <c r="AF668" i="4"/>
  <c r="AF10066" i="4"/>
  <c r="AF4342" i="4"/>
  <c r="AF8082" i="4"/>
  <c r="AF2019" i="4"/>
  <c r="AF7096" i="4"/>
  <c r="AF10317" i="4"/>
  <c r="AF5059" i="4"/>
  <c r="AF3821" i="4"/>
  <c r="AF1250" i="4"/>
  <c r="AF2978" i="4"/>
  <c r="AF8624" i="4"/>
  <c r="AF6869" i="4"/>
  <c r="AF3876" i="4"/>
  <c r="AF6762" i="4"/>
  <c r="AF2628" i="4"/>
  <c r="AF3335" i="4"/>
  <c r="AF422" i="4"/>
  <c r="AF10286" i="4"/>
  <c r="AF83" i="4"/>
  <c r="AF3013" i="4"/>
  <c r="AF9153" i="4"/>
  <c r="AF1995" i="4"/>
  <c r="AF9436" i="4"/>
  <c r="AF10005" i="4"/>
  <c r="AF5370" i="4"/>
  <c r="AF5137" i="4"/>
  <c r="AF6442" i="4"/>
  <c r="AF4482" i="4"/>
  <c r="AF9727" i="4"/>
  <c r="AF5635" i="4"/>
  <c r="AF7928" i="4"/>
  <c r="AF3643" i="4"/>
  <c r="AF6235" i="4"/>
  <c r="AF22" i="4"/>
  <c r="AF4737" i="4"/>
  <c r="AF1746" i="4"/>
  <c r="AF415" i="4"/>
  <c r="AF1199" i="4"/>
  <c r="AF5366" i="4"/>
  <c r="AF1468" i="4"/>
  <c r="AF8912" i="4"/>
  <c r="AF828" i="4"/>
  <c r="AF2807" i="4"/>
  <c r="AF6023" i="4"/>
  <c r="AF5016" i="4"/>
  <c r="AF5658" i="4"/>
  <c r="AF4325" i="4"/>
  <c r="AF5541" i="4"/>
  <c r="AF571" i="4"/>
  <c r="AF5311" i="4"/>
  <c r="AF7907" i="4"/>
  <c r="AF1588" i="4"/>
  <c r="AF4996" i="4"/>
  <c r="AF4942" i="4"/>
  <c r="AF4788" i="4"/>
  <c r="AF6404" i="4"/>
  <c r="AF4308" i="4"/>
  <c r="AF5900" i="4"/>
  <c r="AF2413" i="4"/>
  <c r="AF3737" i="4"/>
  <c r="AF640" i="4"/>
  <c r="AF10389" i="4"/>
  <c r="AF5654" i="4"/>
  <c r="AF6986" i="4"/>
  <c r="AF6967" i="4"/>
  <c r="AF10520" i="4"/>
  <c r="AF9160" i="4"/>
  <c r="AF2103" i="4"/>
  <c r="AF6635" i="4"/>
  <c r="AF3804" i="4"/>
  <c r="AF8670" i="4"/>
  <c r="AF128" i="4"/>
  <c r="AF3110" i="4"/>
  <c r="AF9077" i="4"/>
  <c r="AF9313" i="4"/>
  <c r="AF9775" i="4"/>
  <c r="AF918" i="4"/>
  <c r="AF8469" i="4"/>
  <c r="AF4662" i="4"/>
  <c r="AF514" i="4"/>
  <c r="AF8902" i="4"/>
  <c r="AF5567" i="4"/>
  <c r="AF5011" i="4"/>
  <c r="AF4732" i="4"/>
  <c r="AF4655" i="4"/>
  <c r="AF10466" i="4"/>
  <c r="AF8544" i="4"/>
  <c r="AF9958" i="4"/>
  <c r="AF2540" i="4"/>
  <c r="AF3746" i="4"/>
  <c r="AF1669" i="4"/>
  <c r="AF4773" i="4"/>
  <c r="AF9134" i="4"/>
  <c r="AF3793" i="4"/>
  <c r="AF4334" i="4"/>
  <c r="AF4557" i="4"/>
  <c r="AF7505" i="4"/>
  <c r="AF2490" i="4"/>
  <c r="AF7636" i="4"/>
  <c r="AF8572" i="4"/>
  <c r="AF7775" i="4"/>
  <c r="AF10156" i="4"/>
  <c r="AF10427" i="4"/>
  <c r="AF2032" i="4"/>
  <c r="AF6942" i="4"/>
  <c r="AF5163" i="4"/>
  <c r="AF8728" i="4"/>
  <c r="AF6077" i="4"/>
  <c r="AF6295" i="4"/>
  <c r="AF9447" i="4"/>
  <c r="AF3906" i="4"/>
  <c r="AF2976" i="4"/>
  <c r="AF10382" i="4"/>
  <c r="AF8409" i="4"/>
  <c r="AF697" i="4"/>
  <c r="AF6040" i="4"/>
  <c r="AF1367" i="4"/>
  <c r="AF8834" i="4"/>
  <c r="AF3149" i="4"/>
  <c r="AF9120" i="4"/>
  <c r="AF5912" i="4"/>
  <c r="AF2239" i="4"/>
  <c r="AF7584" i="4"/>
  <c r="AF6012" i="4"/>
  <c r="AF7017" i="4"/>
  <c r="AF3567" i="4"/>
  <c r="AF6726" i="4"/>
  <c r="AF2546" i="4"/>
  <c r="AF7886" i="4"/>
  <c r="AF1284" i="4"/>
  <c r="AF8677" i="4"/>
  <c r="AF4609" i="4"/>
  <c r="AF3975" i="4"/>
  <c r="AF7003" i="4"/>
  <c r="AF5518" i="4"/>
  <c r="AF1898" i="4"/>
  <c r="AF2652" i="4"/>
  <c r="AF9279" i="4"/>
  <c r="AF8268" i="4"/>
  <c r="AF8216" i="4"/>
  <c r="AF10094" i="4"/>
  <c r="AF10517" i="4"/>
  <c r="AF10558" i="4"/>
  <c r="AF6182" i="4"/>
  <c r="AF8153" i="4"/>
  <c r="AF7320" i="4"/>
  <c r="AF6677" i="4"/>
  <c r="AF3129" i="4"/>
  <c r="AF3932" i="4"/>
  <c r="AF4271" i="4"/>
  <c r="AF3400" i="4"/>
  <c r="AF3669" i="4"/>
  <c r="AF132" i="4"/>
  <c r="AF1317" i="4"/>
  <c r="AF3726" i="4"/>
  <c r="AF7502" i="4"/>
  <c r="AF9694" i="4"/>
  <c r="AF7596" i="4"/>
  <c r="AF2115" i="4"/>
  <c r="AF1795" i="4"/>
  <c r="AF5886" i="4"/>
  <c r="AF2407" i="4"/>
  <c r="AF9289" i="4"/>
  <c r="AF9731" i="4"/>
  <c r="AF8493" i="4"/>
  <c r="AF5360" i="4"/>
  <c r="AF10559" i="4"/>
  <c r="AF805" i="4"/>
  <c r="AF7645" i="4"/>
  <c r="AF5507" i="4"/>
  <c r="AF8909" i="4"/>
  <c r="AF2193" i="4"/>
  <c r="AF1146" i="4"/>
  <c r="AF2017" i="4"/>
  <c r="AF1088" i="4"/>
  <c r="AF3236" i="4"/>
  <c r="AF4603" i="4"/>
  <c r="AF4506" i="4"/>
  <c r="AF5028" i="4"/>
  <c r="AF934" i="4"/>
  <c r="AF773" i="4"/>
  <c r="AF6723" i="4"/>
  <c r="AF8926" i="4"/>
  <c r="AF4156" i="4"/>
  <c r="AF9336" i="4"/>
  <c r="AF6664" i="4"/>
  <c r="AF7443" i="4"/>
  <c r="AF8637" i="4"/>
  <c r="AF4829" i="4"/>
  <c r="AF6834" i="4"/>
  <c r="AF3396" i="4"/>
  <c r="AF1334" i="4"/>
  <c r="AF5448" i="4"/>
  <c r="AF8048" i="4"/>
  <c r="AF3410" i="4"/>
  <c r="AF3331" i="4"/>
  <c r="AF9858" i="4"/>
  <c r="AF10239" i="4"/>
  <c r="AF8964" i="4"/>
  <c r="AF7389" i="4"/>
  <c r="AF9103" i="4"/>
  <c r="AF8852" i="4"/>
  <c r="AF6302" i="4"/>
  <c r="AF3856" i="4"/>
  <c r="AF3230" i="4"/>
  <c r="AF6240" i="4"/>
  <c r="AF7493" i="4"/>
  <c r="AF493" i="4"/>
  <c r="AF7512" i="4"/>
  <c r="AF8920" i="4"/>
  <c r="AF6195" i="4"/>
  <c r="AF8815" i="4"/>
  <c r="AF2170" i="4"/>
  <c r="AF8096" i="4"/>
  <c r="AF8619" i="4"/>
  <c r="AF843" i="4"/>
  <c r="AF2952" i="4"/>
  <c r="AF597" i="4"/>
  <c r="AF9193" i="4"/>
  <c r="AF404" i="4"/>
  <c r="AF2292" i="4"/>
  <c r="AF8575" i="4"/>
  <c r="AF6786" i="4"/>
  <c r="AF10531" i="4"/>
  <c r="AF2316" i="4"/>
  <c r="AF5259" i="4"/>
  <c r="AF4680" i="4"/>
  <c r="AF5839" i="4"/>
  <c r="AF10601" i="4"/>
  <c r="AF6700" i="4"/>
  <c r="AF8845" i="4"/>
  <c r="AF1497" i="4"/>
  <c r="AF1094" i="4"/>
  <c r="AF10217" i="4"/>
  <c r="AF302" i="4"/>
  <c r="AF5836" i="4"/>
  <c r="AF7090" i="4"/>
  <c r="AF4944" i="4"/>
  <c r="AF9434" i="4"/>
  <c r="AF403" i="4"/>
  <c r="AF7982" i="4"/>
  <c r="AF9108" i="4"/>
  <c r="AF9020" i="4"/>
  <c r="AF8883" i="4"/>
  <c r="AF6880" i="4"/>
  <c r="AF4927" i="4"/>
  <c r="AF7358" i="4"/>
  <c r="AF10602" i="4"/>
  <c r="AF6933" i="4"/>
  <c r="AF1782" i="4"/>
  <c r="AF2072" i="4"/>
  <c r="AF4335" i="4"/>
  <c r="AF236" i="4"/>
  <c r="AF8796" i="4"/>
  <c r="AF3299" i="4"/>
  <c r="AF10219" i="4"/>
  <c r="AF7047" i="4"/>
  <c r="AF9890" i="4"/>
  <c r="AF8775" i="4"/>
  <c r="AF6146" i="4"/>
  <c r="AF3443" i="4"/>
  <c r="AF5960" i="4"/>
  <c r="AF4767" i="4"/>
  <c r="AF2231" i="4"/>
  <c r="AF250" i="4"/>
  <c r="AF4883" i="4"/>
  <c r="AF7346" i="4"/>
  <c r="AF3949" i="4"/>
  <c r="AF2882" i="4"/>
  <c r="AF9308" i="4"/>
  <c r="AF3689" i="4"/>
  <c r="AF9597" i="4"/>
  <c r="AF4022" i="4"/>
  <c r="AF6950" i="4"/>
  <c r="AF6946" i="4"/>
  <c r="AF9715" i="4"/>
  <c r="AF2688" i="4"/>
  <c r="AF204" i="4"/>
  <c r="AF5526" i="4"/>
  <c r="AF1648" i="4"/>
  <c r="AF969" i="4"/>
  <c r="AF5019" i="4"/>
  <c r="AF10281" i="4"/>
  <c r="AF79" i="4"/>
  <c r="AF6225" i="4"/>
  <c r="AF588" i="4"/>
  <c r="AF7701" i="4"/>
  <c r="AF8364" i="4"/>
  <c r="AF931" i="4"/>
  <c r="AF9690" i="4"/>
  <c r="AF8625" i="4"/>
  <c r="AF9131" i="4"/>
  <c r="AF402" i="4"/>
  <c r="AF3961" i="4"/>
  <c r="AF6626" i="4"/>
  <c r="AF8311" i="4"/>
  <c r="AF6233" i="4"/>
  <c r="AF6921" i="4"/>
  <c r="AF4422" i="4"/>
  <c r="AF10383" i="4"/>
  <c r="AF446" i="4"/>
  <c r="AF9619" i="4"/>
  <c r="AF6821" i="4"/>
  <c r="AF405" i="4"/>
  <c r="AF8368" i="4"/>
  <c r="AF7983" i="4"/>
  <c r="AF2534" i="4"/>
  <c r="AF9331" i="4"/>
  <c r="AF9692" i="4"/>
  <c r="AF6639" i="4"/>
  <c r="AF2259" i="4"/>
  <c r="AF7847" i="4"/>
  <c r="AF5956" i="4"/>
  <c r="AF5683" i="4"/>
  <c r="AF7731" i="4"/>
  <c r="AF2637" i="4"/>
  <c r="AF2088" i="4"/>
  <c r="AF3275" i="4"/>
  <c r="AF3378" i="4"/>
  <c r="AF8967" i="4"/>
  <c r="AF8069" i="4"/>
  <c r="AF8028" i="4"/>
  <c r="AF8975" i="4"/>
  <c r="AF9676" i="4"/>
  <c r="AF8226" i="4"/>
  <c r="AF3666" i="4"/>
  <c r="AF1656" i="4"/>
  <c r="AF9478" i="4"/>
  <c r="AF8253" i="4"/>
  <c r="AF9450" i="4"/>
  <c r="AF5014" i="4"/>
  <c r="AF6287" i="4"/>
  <c r="AF864" i="4"/>
  <c r="AF4182" i="4"/>
  <c r="AF7113" i="4"/>
  <c r="AF6580" i="4"/>
  <c r="AF5715" i="4"/>
  <c r="AF1672" i="4"/>
  <c r="AF8199" i="4"/>
  <c r="AF3917" i="4"/>
  <c r="AF7759" i="4"/>
  <c r="AF3182" i="4"/>
  <c r="AF4896" i="4"/>
  <c r="AF8002" i="4"/>
  <c r="AF4525" i="4"/>
  <c r="AF5096" i="4"/>
  <c r="AF8285" i="4"/>
  <c r="AF358" i="4"/>
  <c r="AF6229" i="4"/>
  <c r="AF10101" i="4"/>
  <c r="AF3869" i="4"/>
  <c r="AF831" i="4"/>
  <c r="AF3735" i="4"/>
  <c r="AF4921" i="4"/>
  <c r="AF1785" i="4"/>
  <c r="AF3301" i="4"/>
  <c r="AF10004" i="4"/>
  <c r="AF4909" i="4"/>
  <c r="AF4067" i="4"/>
  <c r="AF4715" i="4"/>
  <c r="AF5472" i="4"/>
  <c r="AF10178" i="4"/>
  <c r="AF6596" i="4"/>
  <c r="AF7195" i="4"/>
  <c r="AF4516" i="4"/>
  <c r="AF6181" i="4"/>
  <c r="AF6281" i="4"/>
  <c r="AF1185" i="4"/>
  <c r="AF2022" i="4"/>
  <c r="AF6632" i="4"/>
  <c r="AF3185" i="4"/>
  <c r="AF10577" i="4"/>
  <c r="AF4012" i="4"/>
  <c r="AF10248" i="4"/>
  <c r="AF3175" i="4"/>
  <c r="AF9537" i="4"/>
  <c r="AF8547" i="4"/>
  <c r="AF2119" i="4"/>
  <c r="AF2354" i="4"/>
  <c r="AF3652" i="4"/>
  <c r="AF1042" i="4"/>
  <c r="AF946" i="4"/>
  <c r="AF8588" i="4"/>
  <c r="AF2913" i="4"/>
  <c r="AF5766" i="4"/>
  <c r="AF2421" i="4"/>
  <c r="AF7685" i="4"/>
  <c r="AF10360" i="4"/>
  <c r="AF10447" i="4"/>
  <c r="AF4086" i="4"/>
  <c r="AF6473" i="4"/>
  <c r="AF8154" i="4"/>
  <c r="AF7725" i="4"/>
  <c r="AF10424" i="4"/>
  <c r="AF9097" i="4"/>
  <c r="AF5431" i="4"/>
  <c r="AF4888" i="4"/>
  <c r="AF10414" i="4"/>
  <c r="AF2929" i="4"/>
  <c r="AF6224" i="4"/>
  <c r="AF5533" i="4"/>
  <c r="AF987" i="4"/>
  <c r="AF3904" i="4"/>
  <c r="AF5270" i="4"/>
  <c r="AF10395" i="4"/>
  <c r="AF5434" i="4"/>
  <c r="AF1504" i="4"/>
  <c r="AF3458" i="4"/>
  <c r="AF7312" i="4"/>
  <c r="AF9162" i="4"/>
  <c r="AF5547" i="4"/>
  <c r="AF525" i="4"/>
  <c r="AF4162" i="4"/>
  <c r="AF2715" i="4"/>
  <c r="AF8044" i="4"/>
  <c r="AF9489" i="4"/>
  <c r="AF6943" i="4"/>
  <c r="AF1523" i="4"/>
  <c r="AF947" i="4"/>
  <c r="AF10322" i="4"/>
  <c r="AF10293" i="4"/>
  <c r="AF9902" i="4"/>
  <c r="AF2879" i="4"/>
  <c r="AF9037" i="4"/>
  <c r="AF7254" i="4"/>
  <c r="AF7684" i="4"/>
  <c r="AF9626" i="4"/>
  <c r="AF5000" i="4"/>
  <c r="AF4123" i="4"/>
  <c r="AF8674" i="4"/>
  <c r="AF7489" i="4"/>
  <c r="AF4307" i="4"/>
  <c r="AF9438" i="4"/>
  <c r="AF9614" i="4"/>
  <c r="AF8945" i="4"/>
  <c r="AF2023" i="4"/>
  <c r="AF813" i="4"/>
  <c r="AF9964" i="4"/>
  <c r="AF6790" i="4"/>
  <c r="AF5620" i="4"/>
  <c r="AF6028" i="4"/>
  <c r="AF7935" i="4"/>
  <c r="AF956" i="4"/>
  <c r="AF1044" i="4"/>
  <c r="AF5012" i="4"/>
  <c r="AF2340" i="4"/>
  <c r="AF4445" i="4"/>
  <c r="AF2752" i="4"/>
  <c r="AF5079" i="4"/>
  <c r="AF9381" i="4"/>
  <c r="AF2753" i="4"/>
  <c r="AF1005" i="4"/>
  <c r="AF391" i="4"/>
  <c r="AF728" i="4"/>
  <c r="AF581" i="4"/>
  <c r="AF3977" i="4"/>
  <c r="AF7217" i="4"/>
  <c r="AF4687" i="4"/>
  <c r="AF9445" i="4"/>
  <c r="AF5177" i="4"/>
  <c r="AF416" i="4"/>
  <c r="AF659" i="4"/>
  <c r="AF10400" i="4"/>
  <c r="AF7661" i="4"/>
  <c r="AF10607" i="4"/>
  <c r="AF6659" i="4"/>
  <c r="AF9742" i="4"/>
  <c r="AF1963" i="4"/>
  <c r="AF7903" i="4"/>
  <c r="AF5670" i="4"/>
  <c r="AF7300" i="4"/>
  <c r="AF6561" i="4"/>
  <c r="AF3252" i="4"/>
  <c r="AF4543" i="4"/>
  <c r="AF3431" i="4"/>
  <c r="AF7150" i="4"/>
  <c r="AF1324" i="4"/>
  <c r="AF4117" i="4"/>
  <c r="AF2563" i="4"/>
  <c r="AF7315" i="4"/>
  <c r="AF6199" i="4"/>
  <c r="AF626" i="4"/>
  <c r="AF2545" i="4"/>
  <c r="AF8833" i="4"/>
  <c r="AF266" i="4"/>
  <c r="AF4329" i="4"/>
  <c r="AF2054" i="4"/>
  <c r="AF6338" i="4"/>
  <c r="AF1234" i="4"/>
  <c r="AF5581" i="4"/>
  <c r="AF9887" i="4"/>
  <c r="AF8776" i="4"/>
  <c r="AF10168" i="4"/>
  <c r="AF3069" i="4"/>
  <c r="AF942" i="4"/>
  <c r="AF3172" i="4"/>
  <c r="AF1120" i="4"/>
  <c r="AF10270" i="4"/>
  <c r="AF5407" i="4"/>
  <c r="AF9873" i="4"/>
  <c r="AF2843" i="4"/>
  <c r="AF9554" i="4"/>
  <c r="AF1934" i="4"/>
  <c r="AF9360" i="4"/>
  <c r="AF6532" i="4"/>
  <c r="AF5770" i="4"/>
  <c r="AF7567" i="4"/>
  <c r="AF2533" i="4"/>
  <c r="AF9769" i="4"/>
  <c r="AF7373" i="4"/>
  <c r="AF10468" i="4"/>
  <c r="AF3340" i="4"/>
  <c r="AF4963" i="4"/>
  <c r="AF6472" i="4"/>
  <c r="AF6836" i="4"/>
  <c r="AF1281" i="4"/>
  <c r="AF4142" i="4"/>
  <c r="AF5915" i="4"/>
  <c r="AF4175" i="4"/>
  <c r="AF6667" i="4"/>
  <c r="AF1431" i="4"/>
  <c r="AF8423" i="4"/>
  <c r="AF4561" i="4"/>
  <c r="AF2923" i="4"/>
  <c r="AF2894" i="4"/>
  <c r="AF6373" i="4"/>
  <c r="AF2766" i="4"/>
  <c r="AF8371" i="4"/>
  <c r="AF9846" i="4"/>
  <c r="AF5965" i="4"/>
  <c r="AF2548" i="4"/>
  <c r="AF5430" i="4"/>
  <c r="AF7558" i="4"/>
  <c r="AF5069" i="4"/>
  <c r="AF5013" i="4"/>
  <c r="AF5863" i="4"/>
  <c r="AF5273" i="4"/>
  <c r="AF2624" i="4"/>
  <c r="AF8024" i="4"/>
  <c r="AF2910" i="4"/>
  <c r="AF2194" i="4"/>
  <c r="AF3658" i="4"/>
  <c r="AF10129" i="4"/>
  <c r="AF7169" i="4"/>
  <c r="AF2787" i="4"/>
  <c r="AF4160" i="4"/>
  <c r="AF3970" i="4"/>
  <c r="AF2866" i="4"/>
  <c r="AF4241" i="4"/>
  <c r="AF8820" i="4"/>
  <c r="AF4811" i="4"/>
  <c r="AF26" i="4"/>
  <c r="AF4112" i="4"/>
  <c r="AF366" i="4"/>
  <c r="AF505" i="4"/>
  <c r="AF4689" i="4"/>
  <c r="AF7879" i="4"/>
  <c r="AF8563" i="4"/>
  <c r="AF6877" i="4"/>
  <c r="AF2744" i="4"/>
  <c r="AF6660" i="4"/>
  <c r="AF4892" i="4"/>
  <c r="AF758" i="4"/>
  <c r="AF5383" i="4"/>
  <c r="AF8113" i="4"/>
  <c r="AF2000" i="4"/>
  <c r="AF4398" i="4"/>
  <c r="AF4588" i="4"/>
  <c r="AF7972" i="4"/>
  <c r="AF6424" i="4"/>
  <c r="AF6237" i="4"/>
  <c r="AF7136" i="4"/>
  <c r="AF4169" i="4"/>
  <c r="AF3832" i="4"/>
  <c r="AF2745" i="4"/>
  <c r="AF605" i="4"/>
  <c r="AF295" i="4"/>
  <c r="AF5988" i="4"/>
  <c r="AF4130" i="4"/>
  <c r="AF5709" i="4"/>
  <c r="AF5479" i="4"/>
  <c r="AF4294" i="4"/>
  <c r="AF1406" i="4"/>
  <c r="AF4648" i="4"/>
  <c r="AF5185" i="4"/>
  <c r="AF5345" i="4"/>
  <c r="AF1829" i="4"/>
  <c r="AF8684" i="4"/>
  <c r="AF1890" i="4"/>
  <c r="AF7272" i="4"/>
  <c r="AF6744" i="4"/>
  <c r="AF2014" i="4"/>
  <c r="AF5847" i="4"/>
  <c r="AF7748" i="4"/>
  <c r="AF3694" i="4"/>
  <c r="AF2670" i="4"/>
  <c r="AF6847" i="4"/>
  <c r="AF8533" i="4"/>
  <c r="AF4660" i="4"/>
  <c r="AF4390" i="4"/>
  <c r="AF1860" i="4"/>
  <c r="AF5086" i="4"/>
  <c r="AF2432" i="4"/>
  <c r="AF6764" i="4"/>
  <c r="AF6874" i="4"/>
  <c r="AF5167" i="4"/>
  <c r="AF9732" i="4"/>
  <c r="AF8543" i="4"/>
  <c r="AF4898" i="4"/>
  <c r="AF1085" i="4"/>
  <c r="AF2804" i="4"/>
  <c r="AF8197" i="4"/>
  <c r="AF10418" i="4"/>
  <c r="AF4984" i="4"/>
  <c r="AF4595" i="4"/>
  <c r="AF3654" i="4"/>
  <c r="AF2423" i="4"/>
  <c r="AF6582" i="4"/>
  <c r="AF1125" i="4"/>
  <c r="AF3634" i="4"/>
  <c r="AF910" i="4"/>
  <c r="AF9327" i="4"/>
  <c r="AF9440" i="4"/>
  <c r="AF10103" i="4"/>
  <c r="AF5052" i="4"/>
  <c r="AF8946" i="4"/>
  <c r="AF9116" i="4"/>
  <c r="AF10571" i="4"/>
  <c r="AF6078" i="4"/>
  <c r="AF1570" i="4"/>
  <c r="AF232" i="4"/>
  <c r="AF1315" i="4"/>
  <c r="AF10269" i="4"/>
  <c r="AF2226" i="4"/>
  <c r="AF3347" i="4"/>
  <c r="AF1888" i="4"/>
  <c r="AF6643" i="4"/>
  <c r="AF1657" i="4"/>
  <c r="AF2223" i="4"/>
  <c r="AF10221" i="4"/>
  <c r="AF3602" i="4"/>
  <c r="AF7965" i="4"/>
  <c r="AF2248" i="4"/>
  <c r="AF4820" i="4"/>
  <c r="AF9780" i="4"/>
  <c r="AF6601" i="4"/>
  <c r="AF5636" i="4"/>
  <c r="AF6496" i="4"/>
  <c r="AF4425" i="4"/>
  <c r="AF1699" i="4"/>
  <c r="AF2469" i="4"/>
  <c r="AF8530" i="4"/>
  <c r="AF8737" i="4"/>
  <c r="AF10089" i="4"/>
  <c r="AF10122" i="4"/>
  <c r="AF543" i="4"/>
  <c r="AF6475" i="4"/>
  <c r="AF1339" i="4"/>
  <c r="AF2485" i="4"/>
  <c r="AF687" i="4"/>
  <c r="AF7743" i="4"/>
  <c r="AF4042" i="4"/>
  <c r="AF4272" i="4"/>
  <c r="AF2102" i="4"/>
  <c r="AF7802" i="4"/>
  <c r="AF2928" i="4"/>
  <c r="AF8208" i="4"/>
  <c r="AF5861" i="4"/>
  <c r="AF4489" i="4"/>
  <c r="AF3600" i="4"/>
  <c r="AF7843" i="4"/>
  <c r="AF296" i="4"/>
  <c r="AF1996" i="4"/>
  <c r="AF5914" i="4"/>
  <c r="AF2037" i="4"/>
  <c r="AF1221" i="4"/>
  <c r="AF5519" i="4"/>
  <c r="AF3151" i="4"/>
  <c r="AF5873" i="4"/>
  <c r="AF6220" i="4"/>
  <c r="AF3284" i="4"/>
  <c r="AF9140" i="4"/>
  <c r="AF1653" i="4"/>
  <c r="AF8057" i="4"/>
  <c r="AF7449" i="4"/>
  <c r="AF8118" i="4"/>
  <c r="AF4387" i="4"/>
  <c r="AF9860" i="4"/>
  <c r="AF10081" i="4"/>
  <c r="AF4727" i="4"/>
  <c r="AF9871" i="4"/>
  <c r="AF8471" i="4"/>
  <c r="AF8618" i="4"/>
  <c r="AF682" i="4"/>
  <c r="AF3617" i="4"/>
  <c r="AF9753" i="4"/>
  <c r="AF5596" i="4"/>
  <c r="AF2586" i="4"/>
  <c r="AF8865" i="4"/>
  <c r="AF130" i="4"/>
  <c r="AF5242" i="4"/>
  <c r="AF1409" i="4"/>
  <c r="AF2008" i="4"/>
  <c r="AF9924" i="4"/>
  <c r="AF1956" i="4"/>
  <c r="AF775" i="4"/>
  <c r="AF5587" i="4"/>
  <c r="AF5817" i="4"/>
  <c r="AF4074" i="4"/>
  <c r="AF7532" i="4"/>
  <c r="AF6702" i="4"/>
  <c r="AF6097" i="4"/>
  <c r="AF2002" i="4"/>
  <c r="AF7756" i="4"/>
  <c r="AF4720" i="4"/>
  <c r="AF4572" i="4"/>
  <c r="AF3381" i="4"/>
  <c r="AF7040" i="4"/>
  <c r="AF4893" i="4"/>
  <c r="AF10032" i="4"/>
  <c r="AF5044" i="4"/>
  <c r="AF4957" i="4"/>
  <c r="AF8029" i="4"/>
  <c r="AF2398" i="4"/>
  <c r="AF1558" i="4"/>
  <c r="AF2387" i="4"/>
  <c r="AF1405" i="4"/>
  <c r="AF1217" i="4"/>
  <c r="AF5468" i="4"/>
  <c r="AF2849" i="4"/>
  <c r="AF2240" i="4"/>
  <c r="AF10362" i="4"/>
  <c r="AF8212" i="4"/>
  <c r="AF1816" i="4"/>
  <c r="AF39" i="4"/>
  <c r="AF9239" i="4"/>
  <c r="AF2764" i="4"/>
  <c r="AF3921" i="4"/>
  <c r="AF8717" i="4"/>
  <c r="AF7546" i="4"/>
  <c r="AF5391" i="4"/>
  <c r="AF4025" i="4"/>
  <c r="AF1742" i="4"/>
  <c r="AF3787" i="4"/>
  <c r="AF7555" i="4"/>
  <c r="AF5976" i="4"/>
  <c r="AF5211" i="4"/>
  <c r="AF7670" i="4"/>
  <c r="AF7106" i="4"/>
  <c r="AF2887" i="4"/>
  <c r="AF4420" i="4"/>
  <c r="AF7460" i="4"/>
  <c r="AF1990" i="4"/>
  <c r="AF290" i="4"/>
  <c r="AF1870" i="4"/>
  <c r="AF6657" i="4"/>
  <c r="AF10557" i="4"/>
  <c r="AF438" i="4"/>
  <c r="AF5294" i="4"/>
  <c r="AF5362" i="4"/>
  <c r="AF412" i="4"/>
  <c r="AF2797" i="4"/>
  <c r="AF3546" i="4"/>
  <c r="AF5228" i="4"/>
  <c r="AF6658" i="4"/>
  <c r="AF8662" i="4"/>
  <c r="AF1665" i="4"/>
  <c r="AF10272" i="4"/>
  <c r="AF3645" i="4"/>
  <c r="AF9267" i="4"/>
  <c r="AF9026" i="4"/>
  <c r="AF10068" i="4"/>
  <c r="AF9283" i="4"/>
  <c r="AF2508" i="4"/>
  <c r="AF1246" i="4"/>
  <c r="AF7600" i="4"/>
  <c r="AF2427" i="4"/>
  <c r="AF5158" i="4"/>
  <c r="AF1363" i="4"/>
  <c r="AF5809" i="4"/>
  <c r="AF5097" i="4"/>
  <c r="AF7813" i="4"/>
  <c r="AF475" i="4"/>
  <c r="AF4593" i="4"/>
  <c r="AF9139" i="4"/>
  <c r="AF1035" i="4"/>
  <c r="AF3860" i="4"/>
  <c r="AF1783" i="4"/>
  <c r="AF6978" i="4"/>
  <c r="AF4373" i="4"/>
  <c r="AF2998" i="4"/>
  <c r="AF5198" i="4"/>
  <c r="AF9211" i="4"/>
  <c r="AF1411" i="4"/>
  <c r="AF761" i="4"/>
  <c r="AF6241" i="4"/>
  <c r="AF8620" i="4"/>
  <c r="AF5652" i="4"/>
  <c r="AF7908" i="4"/>
  <c r="AF1585" i="4"/>
  <c r="AF4753" i="4"/>
  <c r="AF8710" i="4"/>
  <c r="AF3074" i="4"/>
  <c r="AF8021" i="4"/>
  <c r="AF9653" i="4"/>
  <c r="AF5216" i="4"/>
  <c r="AF1506" i="4"/>
  <c r="AF1157" i="4"/>
  <c r="AF7420" i="4"/>
  <c r="AF9817" i="4"/>
  <c r="AF1560" i="4"/>
  <c r="AF5556" i="4"/>
  <c r="AF9861" i="4"/>
  <c r="AF3665" i="4"/>
  <c r="AF7380" i="4"/>
  <c r="AF2033" i="4"/>
  <c r="AF173" i="4"/>
  <c r="AF3397" i="4"/>
  <c r="AF199" i="4"/>
  <c r="AF5880" i="4"/>
  <c r="AF4827" i="4"/>
  <c r="AF5655" i="4"/>
  <c r="AF1738" i="4"/>
  <c r="AF694" i="4"/>
  <c r="AF6721" i="4"/>
  <c r="AF16" i="4"/>
  <c r="AF836" i="4"/>
  <c r="AF2068" i="4"/>
  <c r="AF6384" i="4"/>
  <c r="AF10134" i="4"/>
  <c r="AF393" i="4"/>
  <c r="AF1481" i="4"/>
  <c r="AF4127" i="4"/>
  <c r="AF31" i="4"/>
  <c r="AF10595" i="4"/>
  <c r="AF5754" i="4"/>
  <c r="AF2904" i="4"/>
  <c r="AF6464" i="4"/>
  <c r="AF263" i="4"/>
  <c r="AF6577" i="4"/>
  <c r="AF2728" i="4"/>
  <c r="AF877" i="4"/>
  <c r="AF3710" i="4"/>
  <c r="AF8986" i="4"/>
  <c r="AF5837" i="4"/>
  <c r="AF10580" i="4"/>
  <c r="AF4303" i="4"/>
  <c r="AF589" i="4"/>
  <c r="AF742" i="4"/>
  <c r="AF1925" i="4"/>
  <c r="AF3451" i="4"/>
  <c r="AF8810" i="4"/>
  <c r="AF1233" i="4"/>
  <c r="AF8507" i="4"/>
  <c r="AF6663" i="4"/>
  <c r="AF8117" i="4"/>
  <c r="AF2315" i="4"/>
  <c r="AF370" i="4"/>
  <c r="AF9718" i="4"/>
  <c r="AF4628" i="4"/>
  <c r="AF1393" i="4"/>
  <c r="AF2700" i="4"/>
  <c r="AF4468" i="4"/>
  <c r="AF8114" i="4"/>
  <c r="AF3494" i="4"/>
  <c r="AF4284" i="4"/>
  <c r="AF5462" i="4"/>
  <c r="AF7185" i="4"/>
  <c r="AF8756" i="4"/>
  <c r="AF8934" i="4"/>
  <c r="AF6548" i="4"/>
  <c r="AF1389" i="4"/>
  <c r="AF5858" i="4"/>
  <c r="AF6394" i="4"/>
  <c r="AF1445" i="4"/>
  <c r="AF2241" i="4"/>
  <c r="AF718" i="4"/>
  <c r="AF6678" i="4"/>
  <c r="AF6915" i="4"/>
  <c r="AF4977" i="4"/>
  <c r="AF10295" i="4"/>
  <c r="AF9110" i="4"/>
  <c r="AF1587" i="4"/>
  <c r="AF9543" i="4"/>
  <c r="AF2925" i="4"/>
  <c r="AF5851" i="4"/>
  <c r="AF2583" i="4"/>
  <c r="AF327" i="4"/>
  <c r="AF7147" i="4"/>
  <c r="AF2889" i="4"/>
  <c r="AF5291" i="4"/>
  <c r="AF7660" i="4"/>
  <c r="AF4806" i="4"/>
  <c r="AF5215" i="4"/>
  <c r="AF1812" i="4"/>
  <c r="AF3032" i="4"/>
  <c r="AF7406" i="4"/>
  <c r="AF9593" i="4"/>
  <c r="AF5262" i="4"/>
  <c r="AF4155" i="4"/>
  <c r="AF6729" i="4"/>
  <c r="AF4416" i="4"/>
  <c r="AF851" i="4"/>
  <c r="AF1167" i="4"/>
  <c r="AF7450" i="4"/>
  <c r="AF6046" i="4"/>
  <c r="AF9172" i="4"/>
  <c r="AF6615" i="4"/>
  <c r="AF64" i="4"/>
  <c r="AF1366" i="4"/>
  <c r="AF7468" i="4"/>
  <c r="AF4763" i="4"/>
  <c r="AF9665" i="4"/>
  <c r="AF1944" i="4"/>
  <c r="AF3453" i="4"/>
  <c r="AF5279" i="4"/>
  <c r="AF9083" i="4"/>
  <c r="AF2505" i="4"/>
  <c r="AF6435" i="4"/>
  <c r="AF1797" i="4"/>
  <c r="AF6280" i="4"/>
  <c r="AF2257" i="4"/>
  <c r="AF1808" i="4"/>
  <c r="AF7188" i="4"/>
  <c r="AF2962" i="4"/>
  <c r="AF5035" i="4"/>
  <c r="AF6089" i="4"/>
  <c r="AF1001" i="4"/>
  <c r="AF5171" i="4"/>
  <c r="AF1266" i="4"/>
  <c r="AF3642" i="4"/>
  <c r="AF9761" i="4"/>
  <c r="AF4239" i="4"/>
  <c r="AF4591" i="4"/>
  <c r="AF6411" i="4"/>
  <c r="AF5352" i="4"/>
  <c r="AF9272" i="4"/>
  <c r="AF8119" i="4"/>
  <c r="AF3523" i="4"/>
  <c r="AF2097" i="4"/>
  <c r="AF2153" i="4"/>
  <c r="AF6666" i="4"/>
  <c r="AF4217" i="4"/>
  <c r="AF9446" i="4"/>
  <c r="AF9582" i="4"/>
  <c r="AF10445" i="4"/>
  <c r="AF8283" i="4"/>
  <c r="AF4116" i="4"/>
  <c r="AF5573" i="4"/>
  <c r="AF3512" i="4"/>
  <c r="AF3014" i="4"/>
  <c r="AF5426" i="4"/>
  <c r="AF6826" i="4"/>
  <c r="AF4369" i="4"/>
  <c r="AF10040" i="4"/>
  <c r="AF8930" i="4"/>
  <c r="AF6681" i="4"/>
  <c r="AF8181" i="4"/>
  <c r="AF3540" i="4"/>
  <c r="AF1210" i="4"/>
  <c r="AF6261" i="4"/>
  <c r="AF5619" i="4"/>
  <c r="AF1554" i="4"/>
  <c r="AF5410" i="4"/>
  <c r="AF9805" i="4"/>
  <c r="AF7786" i="4"/>
  <c r="AF7996" i="4"/>
  <c r="AF5494" i="4"/>
  <c r="AF8840" i="4"/>
  <c r="AF945" i="4"/>
  <c r="AF2603" i="4"/>
  <c r="AF5428" i="4"/>
  <c r="AF6132" i="4"/>
  <c r="AF9823" i="4"/>
  <c r="AF3937" i="4"/>
  <c r="AF9207" i="4"/>
  <c r="AF293" i="4"/>
  <c r="AF6981" i="4"/>
  <c r="AF4424" i="4"/>
  <c r="AF3047" i="4"/>
  <c r="AF4616" i="4"/>
  <c r="AF8623" i="4"/>
  <c r="AF1889" i="4"/>
  <c r="AF6787" i="4"/>
  <c r="AF2140" i="4"/>
  <c r="AF8777" i="4"/>
  <c r="AF111" i="4"/>
  <c r="AF3756" i="4"/>
  <c r="AF6305" i="4"/>
  <c r="AF387" i="4"/>
  <c r="AF2957" i="4"/>
  <c r="AF9366" i="4"/>
  <c r="AF2666" i="4"/>
  <c r="AF1557" i="4"/>
  <c r="AF2924" i="4"/>
  <c r="AF9261" i="4"/>
  <c r="AF9529" i="4"/>
  <c r="AF3296" i="4"/>
  <c r="AF2271" i="4"/>
  <c r="AF7039" i="4"/>
  <c r="AF4686" i="4"/>
  <c r="AF9819" i="4"/>
  <c r="AF3571" i="4"/>
  <c r="AF298" i="4"/>
  <c r="AF2198" i="4"/>
  <c r="AF3825" i="4"/>
  <c r="AF2242" i="4"/>
  <c r="AF9536" i="4"/>
  <c r="AF6483" i="4"/>
  <c r="AF2254" i="4"/>
  <c r="AF9965" i="4"/>
  <c r="AF844" i="4"/>
  <c r="AF4478" i="4"/>
  <c r="AF4050" i="4"/>
  <c r="AF6546" i="4"/>
  <c r="AF10121" i="4"/>
  <c r="AF65" i="4"/>
  <c r="AF5005" i="4"/>
  <c r="AF3585" i="4"/>
  <c r="AF10034" i="4"/>
  <c r="AF2945" i="4"/>
  <c r="AF4276" i="4"/>
  <c r="AF2589" i="4"/>
  <c r="AF8742" i="4"/>
  <c r="AF9937" i="4"/>
  <c r="AF6703" i="4"/>
  <c r="AF9868" i="4"/>
  <c r="AF3191" i="4"/>
  <c r="AF8053" i="4"/>
  <c r="AF5175" i="4"/>
  <c r="AF2338" i="4"/>
  <c r="AF4500" i="4"/>
  <c r="AF6644" i="4"/>
  <c r="AF9670" i="4"/>
  <c r="AF768" i="4"/>
  <c r="AF3087" i="4"/>
  <c r="AF2660" i="4"/>
  <c r="AF10611" i="4"/>
  <c r="AF3580" i="4"/>
  <c r="AF6892" i="4"/>
  <c r="AF9882" i="4"/>
  <c r="AF6586" i="4"/>
  <c r="AF8892" i="4"/>
  <c r="AF5889" i="4"/>
  <c r="AF1975" i="4"/>
  <c r="AF436" i="4"/>
  <c r="AF9220" i="4"/>
  <c r="AF6842" i="4"/>
  <c r="AF1014" i="4"/>
  <c r="AF1178" i="4"/>
  <c r="AF4152" i="4"/>
  <c r="AF2983" i="4"/>
  <c r="AF6168" i="4"/>
  <c r="AF4966" i="4"/>
  <c r="AF6214" i="4"/>
  <c r="AF9679" i="4"/>
  <c r="AF8517" i="4"/>
  <c r="AF3307" i="4"/>
  <c r="AF7107" i="4"/>
  <c r="AF8513" i="4"/>
  <c r="AF533" i="4"/>
  <c r="AF2792" i="4"/>
  <c r="AF4518" i="4"/>
  <c r="AF9482" i="4"/>
  <c r="AF10236" i="4"/>
  <c r="AF10337" i="4"/>
  <c r="AF1794" i="4"/>
  <c r="AF5714" i="4"/>
  <c r="AF2296" i="4"/>
  <c r="AF826" i="4"/>
  <c r="AF7924" i="4"/>
  <c r="AF3476" i="4"/>
  <c r="AF1151" i="4"/>
  <c r="AF995" i="4"/>
  <c r="AF379" i="4"/>
  <c r="AF7599" i="4"/>
  <c r="AF2668" i="4"/>
  <c r="AF5099" i="4"/>
  <c r="AF6131" i="4"/>
  <c r="AF2742" i="4"/>
  <c r="AF2927" i="4"/>
  <c r="AF10532" i="4"/>
  <c r="AF2771" i="4"/>
  <c r="AF9905" i="4"/>
  <c r="AF8706" i="4"/>
  <c r="AF927" i="4"/>
  <c r="AF6336" i="4"/>
  <c r="AF7481" i="4"/>
  <c r="AF6459" i="4"/>
  <c r="AF5723" i="4"/>
  <c r="AF8256" i="4"/>
  <c r="AF10511" i="4"/>
  <c r="AF3479" i="4"/>
  <c r="AF3639" i="4"/>
  <c r="AF1186" i="4"/>
  <c r="AF1551" i="4"/>
  <c r="AF7037" i="4"/>
  <c r="AF6113" i="4"/>
  <c r="AF7585" i="4"/>
  <c r="AF1116" i="4"/>
  <c r="AF7582" i="4"/>
  <c r="AF6771" i="4"/>
  <c r="AF6285" i="4"/>
  <c r="AF6760" i="4"/>
  <c r="AF4509" i="4"/>
  <c r="AF663" i="4"/>
  <c r="AF9772" i="4"/>
  <c r="AF4013" i="4"/>
  <c r="AF4100" i="4"/>
  <c r="AF3598" i="4"/>
  <c r="AF631" i="4"/>
  <c r="AF4252" i="4"/>
  <c r="AF5493" i="4"/>
  <c r="AF5656" i="4"/>
  <c r="AF10090" i="4"/>
  <c r="AF8326" i="4"/>
  <c r="AF563" i="4"/>
  <c r="AF6893" i="4"/>
  <c r="AF8" i="4"/>
  <c r="AF7598" i="4"/>
  <c r="AF6413" i="4"/>
  <c r="AF9522" i="4"/>
  <c r="AF129" i="4"/>
  <c r="AF7613" i="4"/>
  <c r="AF9907" i="4"/>
  <c r="AF7527" i="4"/>
  <c r="AF4548" i="4"/>
  <c r="AF9978" i="4"/>
  <c r="AF8882" i="4"/>
  <c r="AF1429" i="4"/>
  <c r="AF7232" i="4"/>
  <c r="AF6363" i="4"/>
  <c r="AF6928" i="4"/>
  <c r="AF6889" i="4"/>
  <c r="AF5047" i="4"/>
  <c r="AF2723" i="4"/>
  <c r="AF4484" i="4"/>
  <c r="AF4850" i="4"/>
  <c r="AF7092" i="4"/>
  <c r="AF9568" i="4"/>
  <c r="AF189" i="4"/>
  <c r="AF1013" i="4"/>
  <c r="AF705" i="4"/>
  <c r="AF5429" i="4"/>
  <c r="AF4577" i="4"/>
  <c r="AF4204" i="4"/>
  <c r="AF10051" i="4"/>
  <c r="AF7614" i="4"/>
  <c r="AF2672" i="4"/>
  <c r="AF9022" i="4"/>
  <c r="AF6501" i="4"/>
  <c r="AF216" i="4"/>
  <c r="AF6905" i="4"/>
  <c r="AF7216" i="4"/>
  <c r="AF629" i="4"/>
  <c r="AF4458" i="4"/>
  <c r="AF8452" i="4"/>
  <c r="AF3861" i="4"/>
  <c r="AF8861" i="4"/>
  <c r="AF9382" i="4"/>
  <c r="AF6091" i="4"/>
  <c r="AF6449" i="4"/>
  <c r="AF3392" i="4"/>
  <c r="AF8973" i="4"/>
  <c r="AF7806" i="4"/>
  <c r="AF3697" i="4"/>
  <c r="AF9856" i="4"/>
  <c r="AF5361" i="4"/>
  <c r="AF3371" i="4"/>
  <c r="AF2003" i="4"/>
  <c r="AF3444" i="4"/>
  <c r="AF3790" i="4"/>
  <c r="AF1040" i="4"/>
  <c r="AF1379" i="4"/>
  <c r="AF6001" i="4"/>
  <c r="AF10576" i="4"/>
  <c r="AF8348" i="4"/>
  <c r="AF9071" i="4"/>
  <c r="AF4379" i="4"/>
  <c r="AF98" i="4"/>
  <c r="AF2238" i="4"/>
  <c r="AF3508" i="4"/>
  <c r="AF9862" i="4"/>
  <c r="AF1455" i="4"/>
  <c r="AF7770" i="4"/>
  <c r="AF6590" i="4"/>
  <c r="AF9451" i="4"/>
  <c r="AF4569" i="4"/>
  <c r="AF7841" i="4"/>
  <c r="AF3491" i="4"/>
  <c r="AF2914" i="4"/>
  <c r="AF1507" i="4"/>
  <c r="AF9194" i="4"/>
  <c r="AF8347" i="4"/>
  <c r="AF3698" i="4"/>
  <c r="AF344" i="4"/>
  <c r="AF1344" i="4"/>
  <c r="AF2559" i="4"/>
  <c r="AF4459" i="4"/>
  <c r="AF4302" i="4"/>
  <c r="AF1904" i="4"/>
  <c r="AF6516" i="4"/>
  <c r="AF7310" i="4"/>
  <c r="AF9233" i="4"/>
  <c r="AF6896" i="4"/>
  <c r="AF7220" i="4"/>
  <c r="AF4607" i="4"/>
  <c r="AF4770" i="4"/>
  <c r="AF3138" i="4"/>
  <c r="AF485" i="4"/>
  <c r="AF2717" i="4"/>
  <c r="AF7765" i="4"/>
  <c r="AF4161" i="4"/>
  <c r="AF2663" i="4"/>
  <c r="AF573" i="4"/>
  <c r="AF5844" i="4"/>
  <c r="AF10057" i="4"/>
  <c r="AF2991" i="4"/>
  <c r="AF5882" i="4"/>
  <c r="AF3380" i="4"/>
  <c r="AF4785" i="4"/>
  <c r="AF3840" i="4"/>
  <c r="AF4596" i="4"/>
  <c r="AF2230" i="4"/>
  <c r="AF6169" i="4"/>
  <c r="AF3291" i="4"/>
  <c r="AF335" i="4"/>
  <c r="AF8872" i="4"/>
  <c r="AF6158" i="4"/>
  <c r="AF10200" i="4"/>
  <c r="AF10565" i="4"/>
  <c r="AF6138" i="4"/>
  <c r="AF7046" i="4"/>
  <c r="AF9706" i="4"/>
  <c r="AF4113" i="4"/>
  <c r="AF985" i="4"/>
  <c r="AF6268" i="4"/>
  <c r="AF6245" i="4"/>
  <c r="AF7396" i="4"/>
  <c r="AF2399" i="4"/>
  <c r="AF10210" i="4"/>
  <c r="AF1514" i="4"/>
  <c r="AF6121" i="4"/>
  <c r="AF4671" i="4"/>
  <c r="AF2623" i="4"/>
  <c r="AF3128" i="4"/>
  <c r="AF7174" i="4"/>
  <c r="AF1775" i="4"/>
  <c r="AF6578" i="4"/>
  <c r="AF4947" i="4"/>
  <c r="AF3584" i="4"/>
  <c r="AF8045" i="4"/>
  <c r="AF210" i="4"/>
  <c r="AF3298" i="4"/>
  <c r="AF2940" i="4"/>
  <c r="AF9827" i="4"/>
  <c r="AF2303" i="4"/>
  <c r="AF9072" i="4"/>
  <c r="AF6116" i="4"/>
  <c r="AF9415" i="4"/>
  <c r="AF4140" i="4"/>
  <c r="AF9376" i="4"/>
  <c r="AF4437" i="4"/>
  <c r="AF9847" i="4"/>
  <c r="AF70" i="4"/>
  <c r="AF357" i="4"/>
  <c r="AF6515" i="4"/>
  <c r="AF8042" i="4"/>
  <c r="AF9589" i="4"/>
  <c r="AF8797" i="4"/>
  <c r="AF10613" i="4"/>
  <c r="AF4644" i="4"/>
  <c r="AF10318" i="4"/>
  <c r="AF875" i="4"/>
  <c r="AF9326" i="4"/>
  <c r="AF2825" i="4"/>
  <c r="AF986" i="4"/>
  <c r="AF9428" i="4"/>
  <c r="AF4477" i="4"/>
  <c r="AF2266" i="4"/>
  <c r="AF6022" i="4"/>
  <c r="AF5297" i="4"/>
  <c r="AF2476" i="4"/>
  <c r="AF7225" i="4"/>
  <c r="AF3784" i="4"/>
  <c r="AF1604" i="4"/>
  <c r="AF5061" i="4"/>
  <c r="AF2487" i="4"/>
  <c r="AF435" i="4"/>
  <c r="AF5953" i="4"/>
  <c r="AF641" i="4"/>
  <c r="AF3320" i="4"/>
  <c r="AF674" i="4"/>
  <c r="AF5598" i="4"/>
  <c r="AF264" i="4"/>
  <c r="AF3718" i="4"/>
  <c r="AF9397" i="4"/>
  <c r="AF6999" i="4"/>
  <c r="AF7010" i="4"/>
  <c r="AF4403" i="4"/>
  <c r="AF1737" i="4"/>
  <c r="AF2157" i="4"/>
  <c r="AF2078" i="4"/>
  <c r="AF3197" i="4"/>
  <c r="AF8416" i="4"/>
  <c r="AF7007" i="4"/>
  <c r="AF8265" i="4"/>
  <c r="AF3945" i="4"/>
  <c r="AF3811" i="4"/>
  <c r="AF9282" i="4"/>
  <c r="AF7057" i="4"/>
  <c r="AF113" i="4"/>
  <c r="AF610" i="4"/>
  <c r="AF9642" i="4"/>
  <c r="AF453" i="4"/>
  <c r="AF7408" i="4"/>
  <c r="AF3792" i="4"/>
  <c r="AF6312" i="4"/>
  <c r="AF3947" i="4"/>
  <c r="AF1108" i="4"/>
  <c r="AF6353" i="4"/>
  <c r="AF10070" i="4"/>
  <c r="AF3755" i="4"/>
  <c r="AF6856" i="4"/>
  <c r="AF84" i="4"/>
  <c r="AF6041" i="4"/>
  <c r="AF1150" i="4"/>
  <c r="AF6772" i="4"/>
  <c r="AF5197" i="4"/>
  <c r="AF6954" i="4"/>
  <c r="AF7735" i="4"/>
  <c r="AF10323" i="4"/>
  <c r="AF10555" i="4"/>
  <c r="AF8438" i="4"/>
  <c r="AF7683" i="4"/>
  <c r="AF8195" i="4"/>
  <c r="AF5920" i="4"/>
  <c r="AF1899" i="4"/>
  <c r="AF8731" i="4"/>
  <c r="AF9755" i="4"/>
  <c r="AF3217" i="4"/>
  <c r="AF5329" i="4"/>
  <c r="AF10073" i="4"/>
  <c r="AF3729" i="4"/>
  <c r="AF5088" i="4"/>
  <c r="AF6851" i="4"/>
  <c r="AF1850" i="4"/>
  <c r="AF8768" i="4"/>
  <c r="AF729" i="4"/>
  <c r="AF2283" i="4"/>
  <c r="AF6957" i="4"/>
  <c r="AF8703" i="4"/>
  <c r="AF7849" i="4"/>
  <c r="AF3910" i="4"/>
  <c r="AF328" i="4"/>
  <c r="AF2594" i="4"/>
  <c r="AF10304" i="4"/>
  <c r="AF709" i="4"/>
  <c r="AF7932" i="4"/>
  <c r="AF8824" i="4"/>
  <c r="AF8869" i="4"/>
  <c r="AF5060" i="4"/>
  <c r="AF2805" i="4"/>
  <c r="AF9538" i="4"/>
  <c r="AF4402" i="4"/>
  <c r="AF7181" i="4"/>
  <c r="AF5539" i="4"/>
  <c r="AF10370" i="4"/>
  <c r="AF32" i="4"/>
  <c r="AF10" i="4"/>
  <c r="AF9181" i="4"/>
  <c r="AF2951" i="4"/>
  <c r="AF10606" i="4"/>
  <c r="AF8787" i="4"/>
  <c r="AF9981" i="4"/>
  <c r="AF2856" i="4"/>
  <c r="AF7486" i="4"/>
  <c r="AF4580" i="4"/>
  <c r="AF8126" i="4"/>
  <c r="AF9484" i="4"/>
  <c r="AF2819" i="4"/>
  <c r="AF1524" i="4"/>
  <c r="AF1568" i="4"/>
  <c r="AF3831" i="4"/>
  <c r="AF2049" i="4"/>
  <c r="AF8812" i="4"/>
  <c r="AF1164" i="4"/>
  <c r="AF1128" i="4"/>
  <c r="AF10564" i="4"/>
  <c r="AF7198" i="4"/>
  <c r="AF9799" i="4"/>
  <c r="AF9259" i="4"/>
  <c r="AF2612" i="4"/>
  <c r="AF1148" i="4"/>
  <c r="AF2736" i="4"/>
  <c r="AF3057" i="4"/>
  <c r="AF2939" i="4"/>
  <c r="AF622" i="4"/>
  <c r="AF2276" i="4"/>
  <c r="AF4464" i="4"/>
  <c r="AF7986" i="4"/>
  <c r="AF7452" i="4"/>
  <c r="AF8439" i="4"/>
  <c r="AF7510" i="4"/>
  <c r="AF3847" i="4"/>
  <c r="AF6956" i="4"/>
  <c r="AF8560" i="4"/>
  <c r="AF3543" i="4"/>
  <c r="AF4048" i="4"/>
  <c r="AF6450" i="4"/>
  <c r="AF3852" i="4"/>
  <c r="AF9834" i="4"/>
  <c r="AF8138" i="4"/>
  <c r="AF1809" i="4"/>
  <c r="AF5531" i="4"/>
  <c r="AF10472" i="4"/>
  <c r="AF9663" i="4"/>
  <c r="AF1821" i="4"/>
  <c r="AF2519" i="4"/>
  <c r="AF2900" i="4"/>
  <c r="AF4565" i="4"/>
  <c r="AF8213" i="4"/>
  <c r="AF1636" i="4"/>
  <c r="AF8001" i="4"/>
  <c r="AF2024" i="4"/>
  <c r="AF4513" i="4"/>
  <c r="AF3401" i="4"/>
  <c r="AF3081" i="4"/>
  <c r="AF6791" i="4"/>
  <c r="AF4614" i="4"/>
  <c r="AF480" i="4"/>
  <c r="AF10332" i="4"/>
  <c r="AF6228" i="4"/>
  <c r="AF1730" i="4"/>
  <c r="AF7015" i="4"/>
  <c r="AF7564" i="4"/>
  <c r="AF3648" i="4"/>
  <c r="AF7428" i="4"/>
  <c r="AF2171" i="4"/>
  <c r="AF2906" i="4"/>
  <c r="AF10533" i="4"/>
  <c r="AF1881" i="4"/>
  <c r="AF2524" i="4"/>
  <c r="AF1831" i="4"/>
  <c r="AF2839" i="4"/>
  <c r="AF8665" i="4"/>
  <c r="AF5806" i="4"/>
  <c r="AF2447" i="4"/>
  <c r="AF7553" i="4"/>
  <c r="AF7342" i="4"/>
  <c r="AF2657" i="4"/>
  <c r="AF8740" i="4"/>
  <c r="AF349" i="4"/>
  <c r="AF1290" i="4"/>
  <c r="AF2414" i="4"/>
  <c r="AF4939" i="4"/>
  <c r="AF3135" i="4"/>
  <c r="AF4349" i="4"/>
  <c r="AF958" i="4"/>
  <c r="AF427" i="4"/>
  <c r="AF2246" i="4"/>
  <c r="AF5500" i="4"/>
  <c r="AF1561" i="4"/>
  <c r="AF362" i="4"/>
  <c r="AF4106" i="4"/>
  <c r="AF1622" i="4"/>
  <c r="AF9205" i="4"/>
  <c r="AF6798" i="4"/>
  <c r="AF8936" i="4"/>
  <c r="AF10213" i="4"/>
  <c r="AF7146" i="4"/>
  <c r="AF5236" i="4"/>
  <c r="AF6068" i="4"/>
  <c r="AF1999" i="4"/>
  <c r="AF8297" i="4"/>
  <c r="AF814" i="4"/>
  <c r="AF10538" i="4"/>
  <c r="AF8564" i="4"/>
  <c r="AF5104" i="4"/>
  <c r="AF2769" i="4"/>
  <c r="AF12" i="4"/>
  <c r="AF10381" i="4"/>
  <c r="AF4374" i="4"/>
  <c r="AF1041" i="4"/>
  <c r="AF2430" i="4"/>
  <c r="AF4895" i="4"/>
  <c r="AF9235" i="4"/>
  <c r="AF1596" i="4"/>
  <c r="AF7384" i="4"/>
  <c r="AF7313" i="4"/>
  <c r="AF4905" i="4"/>
  <c r="AF10489" i="4"/>
  <c r="AF2127" i="4"/>
  <c r="AF6187" i="4"/>
  <c r="AF4862" i="4"/>
  <c r="AF8801" i="4"/>
  <c r="AF9756" i="4"/>
  <c r="AF9318" i="4"/>
  <c r="AF8434" i="4"/>
  <c r="AF9128" i="4"/>
  <c r="AF8760" i="4"/>
  <c r="AF8991" i="4"/>
  <c r="AF2113" i="4"/>
  <c r="AF10030" i="4"/>
  <c r="AF10573" i="4"/>
  <c r="AF6343" i="4"/>
  <c r="AF9041" i="4"/>
  <c r="AF294" i="4"/>
  <c r="AF6837" i="4"/>
  <c r="AF3834" i="4"/>
  <c r="AF1541" i="4"/>
  <c r="AF7836" i="4"/>
  <c r="AF1271" i="4"/>
  <c r="AF2459" i="4"/>
  <c r="AF920" i="4"/>
  <c r="AF8605" i="4"/>
  <c r="AF9745" i="4"/>
  <c r="AF9437" i="4"/>
  <c r="AF4836" i="4"/>
  <c r="AF10508" i="4"/>
  <c r="AF9525" i="4"/>
  <c r="AF1269" i="4"/>
  <c r="AF1381" i="4"/>
  <c r="AF4476" i="4"/>
  <c r="AF7068" i="4"/>
  <c r="AF6608" i="4"/>
  <c r="AF8653" i="4"/>
  <c r="AF1160" i="4"/>
  <c r="AF8388" i="4"/>
  <c r="AF10346" i="4"/>
  <c r="AF2582" i="4"/>
  <c r="AF2461" i="4"/>
  <c r="AF2256" i="4"/>
  <c r="AF10167" i="4"/>
  <c r="AF7099" i="4"/>
  <c r="AF7221" i="4"/>
  <c r="AF8919" i="4"/>
  <c r="AF6352" i="4"/>
  <c r="AF85" i="4"/>
  <c r="AF280" i="4"/>
  <c r="AF2105" i="4"/>
  <c r="AF7186" i="4"/>
  <c r="AF1539" i="4"/>
  <c r="AF2796" i="4"/>
  <c r="AF8546" i="4"/>
  <c r="AF6126" i="4"/>
  <c r="AF8220" i="4"/>
  <c r="AF10135" i="4"/>
  <c r="AF1295" i="4"/>
  <c r="AF3070" i="4"/>
  <c r="AF4242" i="4"/>
  <c r="AF4206" i="4"/>
  <c r="AF1237" i="4"/>
  <c r="AF3489" i="4"/>
  <c r="AF10459" i="4"/>
  <c r="AF8696" i="4"/>
  <c r="AF5973" i="4"/>
  <c r="AF978" i="4"/>
  <c r="AF2326" i="4"/>
  <c r="AF414" i="4"/>
  <c r="AF10487" i="4"/>
  <c r="AF5152" i="4"/>
  <c r="AF8539" i="4"/>
  <c r="AF7065" i="4"/>
  <c r="AF8935" i="4"/>
  <c r="AF5284" i="4"/>
  <c r="AF3361" i="4"/>
  <c r="AF6695" i="4"/>
  <c r="AF6539" i="4"/>
  <c r="AF2182" i="4"/>
  <c r="AF5701" i="4"/>
  <c r="AF2908" i="4"/>
  <c r="AF10112" i="4"/>
  <c r="AF7041" i="4"/>
  <c r="AF2107" i="4"/>
  <c r="AF6512" i="4"/>
  <c r="AF6613" i="4"/>
  <c r="AF7828" i="4"/>
  <c r="AF1111" i="4"/>
  <c r="AF7867" i="4"/>
  <c r="AF3954" i="4"/>
  <c r="AF6362" i="4"/>
  <c r="AF8722" i="4"/>
  <c r="AF578" i="4"/>
  <c r="AF3992" i="4"/>
  <c r="AF6407" i="4"/>
  <c r="AF771" i="4"/>
  <c r="AF1823" i="4"/>
  <c r="AF3495" i="4"/>
  <c r="AF10088" i="4"/>
  <c r="AF3732" i="4"/>
  <c r="AF2404" i="4"/>
  <c r="AF8202" i="4"/>
  <c r="AF10371" i="4"/>
  <c r="AF3820" i="4"/>
  <c r="AF4372" i="4"/>
  <c r="AF9831" i="4"/>
  <c r="AF10583" i="4"/>
  <c r="AF1580" i="4"/>
  <c r="AF7318" i="4"/>
  <c r="AF1866" i="4"/>
  <c r="AF5111" i="4"/>
  <c r="AF9296" i="4"/>
  <c r="AF3481" i="4"/>
  <c r="AF3692" i="4"/>
  <c r="AF8952" i="4"/>
  <c r="AF7940" i="4"/>
  <c r="AF8231" i="4"/>
  <c r="AF647" i="4"/>
  <c r="AF4685" i="4"/>
  <c r="AF3028" i="4"/>
  <c r="AF34" i="4"/>
  <c r="AF3214" i="4"/>
  <c r="AF7511" i="4"/>
  <c r="AF3419" i="4"/>
  <c r="AF1907" i="4"/>
  <c r="AF785" i="4"/>
  <c r="AF7866" i="4"/>
  <c r="AF1080" i="4"/>
  <c r="AF10260" i="4"/>
  <c r="AF9499" i="4"/>
  <c r="AF8819" i="4"/>
  <c r="AF3796" i="4"/>
  <c r="AF8968" i="4"/>
  <c r="AF734" i="4"/>
  <c r="AF9091" i="4"/>
  <c r="AF565" i="4"/>
  <c r="AF7545" i="4"/>
  <c r="AF1169" i="4"/>
  <c r="AF5441" i="4"/>
  <c r="AF9380" i="4"/>
  <c r="AF2569" i="4"/>
  <c r="AF6321" i="4"/>
  <c r="AF10462" i="4"/>
  <c r="AF8104" i="4"/>
  <c r="AF3808" i="4"/>
  <c r="AF769" i="4"/>
  <c r="AF5116" i="4"/>
  <c r="AF8483" i="4"/>
  <c r="AF3549" i="4"/>
  <c r="AF157" i="4"/>
  <c r="AF5689" i="4"/>
  <c r="AF9639" i="4"/>
  <c r="AF6420" i="4"/>
  <c r="AF10162" i="4"/>
  <c r="AF2411" i="4"/>
  <c r="AF8010" i="4"/>
  <c r="AF8395" i="4"/>
  <c r="AF9708" i="4"/>
  <c r="AF5497" i="4"/>
  <c r="AF8806" i="4"/>
  <c r="AF1016" i="4"/>
  <c r="AF10084" i="4"/>
  <c r="AF9161" i="4"/>
  <c r="AF5904" i="4"/>
  <c r="AF143" i="4"/>
  <c r="AF10062" i="4"/>
  <c r="AF3502" i="4"/>
  <c r="AF8135" i="4"/>
  <c r="AF997" i="4"/>
  <c r="AF4355" i="4"/>
  <c r="AF898" i="4"/>
  <c r="AF907" i="4"/>
  <c r="AF106" i="4"/>
  <c r="AF2515" i="4"/>
  <c r="AF7633" i="4"/>
  <c r="AF6560" i="4"/>
  <c r="AF2125" i="4"/>
  <c r="AF9109" i="4"/>
  <c r="AF4549" i="4"/>
  <c r="AF3288" i="4"/>
  <c r="AF6123" i="4"/>
  <c r="AF7127" i="4"/>
  <c r="AF2724" i="4"/>
  <c r="AF3671" i="4"/>
  <c r="AF2275" i="4"/>
  <c r="AF3104" i="4"/>
  <c r="AF9641" i="4"/>
  <c r="AF9177" i="4"/>
  <c r="AF5042" i="4"/>
  <c r="AF1811" i="4"/>
  <c r="AF1880" i="4"/>
  <c r="AF2095" i="4"/>
  <c r="AF6125" i="4"/>
  <c r="AF2156" i="4"/>
  <c r="AF1174" i="4"/>
  <c r="AF3597" i="4"/>
  <c r="AF167" i="4"/>
  <c r="AF4936" i="4"/>
  <c r="AF2244" i="4"/>
  <c r="AF2901" i="4"/>
  <c r="AF1789" i="4"/>
  <c r="AF3574" i="4"/>
  <c r="AF10384" i="4"/>
  <c r="AF5895" i="4"/>
  <c r="AF8526" i="4"/>
  <c r="AF9333" i="4"/>
  <c r="AF8939" i="4"/>
  <c r="AF6574" i="4"/>
  <c r="AF9541" i="4"/>
  <c r="AF2712" i="4"/>
  <c r="AF980" i="4"/>
  <c r="AF383" i="4"/>
  <c r="AF10436" i="4"/>
  <c r="AF3716" i="4"/>
  <c r="AF3134" i="4"/>
  <c r="AF4438" i="4"/>
  <c r="AF4890" i="4"/>
  <c r="AF381" i="4"/>
  <c r="AF5628" i="4"/>
  <c r="AF2854" i="4"/>
  <c r="AF8875" i="4"/>
  <c r="AF5257" i="4"/>
  <c r="AF9004" i="4"/>
  <c r="AF3637" i="4"/>
  <c r="AF6090" i="4"/>
  <c r="AF8225" i="4"/>
  <c r="AF1658" i="4"/>
  <c r="AF6446" i="4"/>
  <c r="AF5241" i="4"/>
  <c r="AF1222" i="4"/>
  <c r="AF7589" i="4"/>
  <c r="AF451" i="4"/>
  <c r="AF9793" i="4"/>
  <c r="AF9309" i="4"/>
  <c r="AF9432" i="4"/>
  <c r="AF7851" i="4"/>
  <c r="AF3695" i="4"/>
  <c r="AF7179" i="4"/>
  <c r="AF193" i="4"/>
  <c r="AF9579" i="4"/>
  <c r="AF2643" i="4"/>
  <c r="AF4319" i="4"/>
  <c r="AF6340" i="4"/>
  <c r="AF8031" i="4"/>
  <c r="AF4274" i="4"/>
  <c r="AF4466" i="4"/>
  <c r="AF2868" i="4"/>
  <c r="AF2200" i="4"/>
  <c r="AF8191" i="4"/>
  <c r="AF2179" i="4"/>
  <c r="AF331" i="4"/>
  <c r="AF7899" i="4"/>
  <c r="AF2448" i="4"/>
  <c r="AF4656" i="4"/>
  <c r="AF6018" i="4"/>
  <c r="AF6458" i="4"/>
  <c r="AF8125" i="4"/>
  <c r="AF7471" i="4"/>
  <c r="AF4196" i="4"/>
  <c r="AF233" i="4"/>
  <c r="AF10426" i="4"/>
  <c r="AF4198" i="4"/>
  <c r="AF8404" i="4"/>
  <c r="AF4617" i="4"/>
  <c r="AF2217" i="4"/>
  <c r="AF807" i="4"/>
  <c r="AF917" i="4"/>
  <c r="AF4197" i="4"/>
  <c r="AF9060" i="4"/>
  <c r="AF5938" i="4"/>
  <c r="AF5881" i="4"/>
  <c r="AF4601" i="4"/>
  <c r="AF8825" i="4"/>
  <c r="AF1132" i="4"/>
  <c r="AF3855" i="4"/>
  <c r="AF8931" i="4"/>
  <c r="AF8540" i="4"/>
  <c r="AF9852" i="4"/>
  <c r="AF1509" i="4"/>
  <c r="AF1651" i="4"/>
  <c r="AF184" i="4"/>
  <c r="AF8898" i="4"/>
  <c r="AF841" i="4"/>
  <c r="AF3031" i="4"/>
  <c r="AF7877" i="4"/>
  <c r="AF4273" i="4"/>
  <c r="AF6751" i="4"/>
  <c r="AF10277" i="4"/>
  <c r="AF3216" i="4"/>
  <c r="AF1374" i="4"/>
  <c r="AF6873" i="4"/>
  <c r="AF7035" i="4"/>
  <c r="AF9866" i="4"/>
  <c r="AF8871" i="4"/>
  <c r="AF6538" i="4"/>
  <c r="AF3730" i="4"/>
  <c r="AF7570" i="4"/>
  <c r="AF7671" i="4"/>
  <c r="AF10046" i="4"/>
  <c r="AF2627" i="4"/>
  <c r="AF4091" i="4"/>
  <c r="AF1517" i="4"/>
  <c r="AF6766" i="4"/>
  <c r="AF2949" i="4"/>
  <c r="AF9774" i="4"/>
  <c r="AF548" i="4"/>
  <c r="AF8052" i="4"/>
  <c r="AF3006" i="4"/>
  <c r="AF9560" i="4"/>
  <c r="AF72" i="4"/>
  <c r="AF4733" i="4"/>
  <c r="AF5106" i="4"/>
  <c r="AF8822" i="4"/>
  <c r="AF6526" i="4"/>
  <c r="AF4467" i="4"/>
  <c r="AF1859" i="4"/>
  <c r="AF4228" i="4"/>
  <c r="AF7868" i="4"/>
  <c r="AF9274" i="4"/>
  <c r="AF9786" i="4"/>
  <c r="AF8771" i="4"/>
  <c r="AF4059" i="4"/>
  <c r="AF1402" i="4"/>
  <c r="AF3115" i="4"/>
  <c r="AF2641" i="4"/>
  <c r="AF4856" i="4"/>
  <c r="AF8589" i="4"/>
  <c r="AF2664" i="4"/>
  <c r="AF1433" i="4"/>
  <c r="AF3974" i="4"/>
  <c r="AF5579" i="4"/>
  <c r="AF4722" i="4"/>
  <c r="AF10486" i="4"/>
  <c r="AF520" i="4"/>
  <c r="AF4069" i="4"/>
  <c r="AF8582" i="4"/>
  <c r="AF4002" i="4"/>
  <c r="AF9785" i="4"/>
  <c r="AF3021" i="4"/>
  <c r="AF587" i="4"/>
  <c r="AF10528" i="4"/>
  <c r="AF9645" i="4"/>
  <c r="AF1650" i="4"/>
  <c r="AF7319" i="4"/>
  <c r="AF5333" i="4"/>
  <c r="AF8030" i="4"/>
  <c r="AF1356" i="4"/>
  <c r="AF2298" i="4"/>
  <c r="AF823" i="4"/>
  <c r="AF4356" i="4"/>
  <c r="AF1048" i="4"/>
  <c r="AF1689" i="4"/>
  <c r="AF4797" i="4"/>
  <c r="AF1263" i="4"/>
  <c r="AF1345" i="4"/>
  <c r="AF10252" i="4"/>
  <c r="AF116" i="4"/>
  <c r="AF3627" i="4"/>
  <c r="AF5685" i="4"/>
  <c r="AF5614" i="4"/>
  <c r="AF3759" i="4"/>
  <c r="AF5348" i="4"/>
  <c r="AF6901" i="4"/>
  <c r="AF7798" i="4"/>
  <c r="AF7439" i="4"/>
  <c r="AF1192" i="4"/>
  <c r="AF892" i="4"/>
  <c r="AF4062" i="4"/>
  <c r="AF2335" i="4"/>
  <c r="AF4016" i="4"/>
  <c r="AF395" i="4"/>
  <c r="AF4026" i="4"/>
  <c r="AF9456" i="4"/>
  <c r="AF1741" i="4"/>
  <c r="AF9528" i="4"/>
  <c r="AF7363" i="4"/>
  <c r="AF973" i="4"/>
  <c r="AF2209" i="4"/>
  <c r="AF2617" i="4"/>
  <c r="AF7309" i="4"/>
  <c r="AF4808" i="4"/>
  <c r="AF8019" i="4"/>
  <c r="AF7695" i="4"/>
  <c r="AF3768" i="4"/>
  <c r="AF5231" i="4"/>
  <c r="AF7295" i="4"/>
  <c r="AF6460" i="4"/>
  <c r="AF8396" i="4"/>
  <c r="AF4712" i="4"/>
  <c r="AF9396" i="4"/>
  <c r="AF2126" i="4"/>
  <c r="AF8783" i="4"/>
  <c r="AF1533" i="4"/>
  <c r="AF4899" i="4"/>
  <c r="AF6231" i="4"/>
  <c r="AF7285" i="4"/>
  <c r="AF5831" i="4"/>
  <c r="AF4433" i="4"/>
  <c r="AF2620" i="4"/>
  <c r="AF7204" i="4"/>
  <c r="AF10220" i="4"/>
  <c r="AF5649" i="4"/>
  <c r="AF4526" i="4"/>
  <c r="AF9014" i="4"/>
  <c r="AF8900" i="4"/>
  <c r="AF2152" i="4"/>
  <c r="AF9601" i="4"/>
  <c r="AF8307" i="4"/>
  <c r="AF1335" i="4"/>
  <c r="AF953" i="4"/>
  <c r="AF7873" i="4"/>
  <c r="AF1220" i="4"/>
  <c r="AF9024" i="4"/>
  <c r="AF2371" i="4"/>
  <c r="AF5707" i="4"/>
  <c r="AF9623" i="4"/>
  <c r="AF2772" i="4"/>
  <c r="AF5630" i="4"/>
  <c r="AF8864" i="4"/>
  <c r="AF5073" i="4"/>
  <c r="AF1667" i="4"/>
  <c r="AF3243" i="4"/>
  <c r="AF6467" i="4"/>
  <c r="AF1664" i="4"/>
  <c r="AF6673" i="4"/>
  <c r="AF5083" i="4"/>
  <c r="AF9203" i="4"/>
  <c r="AF2297" i="4"/>
  <c r="AF5192" i="4"/>
  <c r="AF164" i="4"/>
  <c r="AF7631" i="4"/>
  <c r="AF4696" i="4"/>
  <c r="AF7520" i="4"/>
  <c r="AH45" i="4" l="1"/>
  <c r="AH5" i="4"/>
  <c r="AH70" i="4"/>
  <c r="AH95" i="4"/>
  <c r="AH25" i="4"/>
  <c r="AH103" i="4"/>
  <c r="AH74" i="4"/>
  <c r="AH20" i="4"/>
  <c r="AH81" i="4"/>
  <c r="AH15" i="4"/>
  <c r="AH10" i="4"/>
  <c r="AH51" i="4"/>
  <c r="AH9" i="4"/>
  <c r="AH13" i="4"/>
  <c r="AH16" i="4"/>
  <c r="AH69" i="4"/>
  <c r="AH64" i="4"/>
  <c r="AH77" i="4"/>
  <c r="AH35" i="4"/>
  <c r="AH6" i="4"/>
  <c r="AH46" i="4"/>
  <c r="AH29" i="4"/>
  <c r="AH96" i="4"/>
  <c r="AH24" i="4"/>
  <c r="AH19" i="4"/>
  <c r="AH60" i="4"/>
  <c r="AH55" i="4"/>
  <c r="AH71" i="4"/>
  <c r="AH87" i="4"/>
  <c r="AH42" i="4"/>
  <c r="AH66" i="4"/>
  <c r="AH12" i="4"/>
  <c r="AH73" i="4"/>
  <c r="AH56" i="4"/>
  <c r="AH102" i="4"/>
  <c r="AH92" i="4"/>
  <c r="AH52" i="4"/>
  <c r="AH91" i="4"/>
  <c r="AH8" i="4"/>
  <c r="AH61" i="4"/>
  <c r="AH100" i="4"/>
  <c r="AH88" i="4"/>
  <c r="AH39" i="4"/>
  <c r="AH34" i="4"/>
  <c r="AH38" i="4"/>
  <c r="AH33" i="4"/>
  <c r="AH57" i="4"/>
  <c r="AH98" i="4"/>
  <c r="AH65" i="4"/>
  <c r="AH23" i="4"/>
  <c r="AH101" i="4"/>
  <c r="AH59" i="4"/>
  <c r="AH75" i="4"/>
  <c r="AH62" i="4"/>
  <c r="AH94" i="4"/>
  <c r="AH4" i="4"/>
  <c r="S8" i="4" s="1"/>
  <c r="AH2" i="4" s="1"/>
  <c r="AH7" i="4"/>
  <c r="AH48" i="4"/>
  <c r="AH43" i="4"/>
  <c r="AH28" i="4"/>
  <c r="AH99" i="4"/>
  <c r="AH17" i="4"/>
  <c r="AH76" i="4"/>
  <c r="AH44" i="4"/>
  <c r="AH97" i="4"/>
  <c r="AH80" i="4"/>
  <c r="AH26" i="4"/>
  <c r="AH30" i="4"/>
  <c r="AH54" i="4"/>
  <c r="AH49" i="4"/>
  <c r="AH93" i="4"/>
  <c r="AH27" i="4"/>
  <c r="AH22" i="4"/>
  <c r="AH63" i="4"/>
  <c r="AH79" i="4"/>
  <c r="AH83" i="4"/>
  <c r="AH82" i="4"/>
  <c r="AH86" i="4"/>
  <c r="AH53" i="4"/>
  <c r="AH11" i="4"/>
  <c r="AH89" i="4"/>
  <c r="AH47" i="4"/>
  <c r="AH40" i="4"/>
  <c r="AH21" i="4"/>
  <c r="AH84" i="4"/>
  <c r="AH41" i="4"/>
  <c r="AH90" i="4"/>
  <c r="AH36" i="4"/>
  <c r="AH31" i="4"/>
  <c r="AH72" i="4"/>
  <c r="AH18" i="4"/>
  <c r="AH58" i="4"/>
  <c r="AH37" i="4"/>
  <c r="AH78" i="4"/>
  <c r="AH32" i="4"/>
  <c r="AH85" i="4"/>
  <c r="AH68" i="4"/>
  <c r="AH14" i="4"/>
  <c r="AH67" i="4"/>
  <c r="AH50" i="4"/>
  <c r="T10" i="4" l="1"/>
  <c r="F24" i="1" s="1"/>
  <c r="T11" i="4" l="1"/>
  <c r="N2981" i="4" s="1"/>
  <c r="O43" i="4" s="1"/>
  <c r="Q16" i="4"/>
  <c r="I24" i="1" s="1"/>
  <c r="M24" i="1" s="1"/>
  <c r="O21" i="4"/>
  <c r="O18" i="4"/>
  <c r="O26" i="4"/>
  <c r="O78" i="4"/>
  <c r="O58" i="4"/>
  <c r="O71" i="4"/>
  <c r="O4" i="4"/>
  <c r="O7" i="4"/>
  <c r="O64" i="4"/>
  <c r="O8" i="4"/>
  <c r="O28" i="4"/>
  <c r="O56" i="4"/>
  <c r="O25" i="4"/>
  <c r="O34" i="4"/>
  <c r="O9" i="4"/>
  <c r="O2" i="4"/>
  <c r="O5" i="4"/>
  <c r="O19" i="4"/>
  <c r="O16" i="4"/>
  <c r="O45" i="4"/>
  <c r="O75" i="4"/>
  <c r="O47" i="4"/>
  <c r="O61" i="4"/>
  <c r="O24" i="4"/>
  <c r="O13" i="4"/>
  <c r="O51" i="4"/>
  <c r="O73" i="4"/>
  <c r="O36" i="4"/>
  <c r="O39" i="4"/>
  <c r="O10" i="4"/>
  <c r="O68" i="4"/>
  <c r="O14" i="4"/>
  <c r="O41" i="4" l="1"/>
  <c r="O62" i="4"/>
  <c r="O23" i="4"/>
  <c r="O46" i="4"/>
  <c r="O67" i="4"/>
  <c r="O37" i="4"/>
  <c r="O33" i="4"/>
  <c r="O59" i="4"/>
  <c r="O55" i="4"/>
  <c r="O44" i="4"/>
  <c r="O15" i="4"/>
  <c r="O27" i="4"/>
  <c r="O50" i="4"/>
  <c r="O12" i="4"/>
  <c r="O52" i="4"/>
  <c r="O54" i="4"/>
  <c r="O42" i="4"/>
  <c r="O72" i="4"/>
  <c r="O31" i="4"/>
  <c r="O69" i="4"/>
  <c r="O49" i="4"/>
  <c r="O81" i="4"/>
  <c r="O29" i="4"/>
  <c r="O40" i="4"/>
  <c r="O79" i="4"/>
  <c r="O70" i="4"/>
  <c r="O48" i="4"/>
  <c r="O76" i="4"/>
  <c r="O22" i="4"/>
  <c r="O35" i="4"/>
  <c r="O74" i="4"/>
  <c r="O53" i="4"/>
  <c r="O80" i="4"/>
  <c r="O57" i="4"/>
  <c r="O77" i="4"/>
  <c r="O32" i="4"/>
  <c r="O6" i="4"/>
  <c r="O38" i="4"/>
  <c r="O65" i="4"/>
  <c r="O20" i="4"/>
  <c r="O63" i="4"/>
  <c r="O11" i="4"/>
  <c r="O30" i="4"/>
  <c r="O3" i="4"/>
  <c r="O60" i="4"/>
  <c r="O66" i="4"/>
  <c r="O1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B1" authorId="0" shapeId="0" xr:uid="{00000000-0006-0000-0000-000001000000}">
      <text>
        <r>
          <rPr>
            <sz val="11"/>
            <color rgb="FF000000"/>
            <rFont val="Calibri"/>
            <family val="2"/>
            <charset val="1"/>
          </rPr>
          <t xml:space="preserve">Grille à compléter et déposer en ligne sur la plateforme Innovarc-3 : </t>
        </r>
        <r>
          <rPr>
            <b/>
            <u/>
            <sz val="12"/>
            <color rgb="FF0000FF"/>
            <rFont val="Arial"/>
            <family val="2"/>
            <charset val="1"/>
          </rPr>
          <t>https://innovarc.atih.sante.fr/login</t>
        </r>
      </text>
    </comment>
    <comment ref="C2" authorId="0" shapeId="0" xr:uid="{00000000-0006-0000-0000-000002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de lignes.
NE PAS verrouiller le tableur =&gt; Protéger ou verrouiller le document empêche tout traitement ultérieur nécessaire à l'évaluation.</t>
        </r>
      </text>
    </comment>
    <comment ref="B9" authorId="0" shapeId="0" xr:uid="{00000000-0006-0000-0000-000003000000}">
      <text>
        <r>
          <rPr>
            <sz val="11"/>
            <color rgb="FF000000"/>
            <rFont val="Calibri"/>
            <family val="2"/>
            <charset val="1"/>
          </rPr>
          <t xml:space="preserve">Si non applicable indiquez la valeur 0 ou N/A ou NA
</t>
        </r>
      </text>
    </comment>
    <comment ref="B11" authorId="0" shapeId="0" xr:uid="{00000000-0006-0000-0000-000004000000}">
      <text>
        <r>
          <rPr>
            <sz val="11"/>
            <color rgb="FF000000"/>
            <rFont val="Calibri"/>
            <family val="2"/>
            <charset val="1"/>
          </rPr>
          <t>Centre coordinateur + centres co-investigateurs</t>
        </r>
      </text>
    </comment>
    <comment ref="A13" authorId="0" shapeId="0" xr:uid="{00000000-0006-0000-0000-000005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les exemples</t>
        </r>
      </text>
    </comment>
    <comment ref="F14" authorId="0" shapeId="0" xr:uid="{00000000-0006-0000-0000-000006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F27" authorId="0" shapeId="0" xr:uid="{00000000-0006-0000-0000-000007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A31" authorId="0" shapeId="0" xr:uid="{00000000-0006-0000-0000-000008000000}">
      <text>
        <r>
          <rPr>
            <sz val="11"/>
            <color rgb="FF000000"/>
            <rFont val="Calibri"/>
            <family val="2"/>
            <charset val="1"/>
          </rPr>
          <t>Si non applicable, ne rien saisir dans cette seconde partie
Si applicable, la ligne doit être entièrement complétée pour être prise en compte.</t>
        </r>
      </text>
    </comment>
    <comment ref="A32" authorId="0" shapeId="0" xr:uid="{00000000-0006-0000-0000-000009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La numérotation ci-dessous débute à 2.</t>
        </r>
      </text>
    </comment>
    <comment ref="F32" authorId="0" shapeId="0" xr:uid="{00000000-0006-0000-0000-00000A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</commentList>
</comments>
</file>

<file path=xl/sharedStrings.xml><?xml version="1.0" encoding="utf-8"?>
<sst xmlns="http://schemas.openxmlformats.org/spreadsheetml/2006/main" count="208006" uniqueCount="56547">
  <si>
    <t>NE PAS modifier le format de la grille, le titre des onglets.</t>
  </si>
  <si>
    <r>
      <rPr>
        <b/>
        <u/>
        <sz val="20"/>
        <color rgb="FF000000"/>
        <rFont val="Calibri"/>
        <family val="2"/>
        <charset val="1"/>
      </rPr>
      <t xml:space="preserve">Acronyme </t>
    </r>
    <r>
      <rPr>
        <b/>
        <sz val="20"/>
        <color rgb="FF000000"/>
        <rFont val="Calibri"/>
        <family val="2"/>
        <charset val="1"/>
      </rPr>
      <t xml:space="preserve"> :</t>
    </r>
  </si>
  <si>
    <t>Titre français :</t>
  </si>
  <si>
    <r>
      <rPr>
        <b/>
        <u/>
        <sz val="20"/>
        <color rgb="FF000000"/>
        <rFont val="Calibri"/>
        <family val="2"/>
        <charset val="1"/>
      </rPr>
      <t>Titre anglais</t>
    </r>
    <r>
      <rPr>
        <sz val="20"/>
        <color rgb="FF000000"/>
        <rFont val="Calibri"/>
        <family val="2"/>
        <charset val="1"/>
      </rPr>
      <t xml:space="preserve"> :</t>
    </r>
    <r>
      <rPr>
        <sz val="16"/>
        <color rgb="FF000000"/>
        <rFont val="Calibri"/>
        <family val="2"/>
        <charset val="1"/>
      </rPr>
      <t xml:space="preserve"> (</t>
    </r>
    <r>
      <rPr>
        <i/>
        <sz val="16"/>
        <color rgb="FF000000"/>
        <rFont val="Calibri"/>
        <family val="2"/>
        <charset val="1"/>
      </rPr>
      <t>le cas échéant</t>
    </r>
    <r>
      <rPr>
        <sz val="16"/>
        <color rgb="FF000000"/>
        <rFont val="Calibri"/>
        <family val="2"/>
        <charset val="1"/>
      </rPr>
      <t>)</t>
    </r>
  </si>
  <si>
    <t>Nombre total de patients ou d'observations prévu à recruter (NP) :</t>
  </si>
  <si>
    <t>[formule automatique]</t>
  </si>
  <si>
    <r>
      <rPr>
        <b/>
        <sz val="16"/>
        <rFont val="Calibri"/>
        <family val="2"/>
        <charset val="1"/>
      </rPr>
      <t xml:space="preserve">Durée prévisionnelle de Recrutement (DUR) </t>
    </r>
    <r>
      <rPr>
        <b/>
        <u/>
        <sz val="16"/>
        <rFont val="Calibri"/>
        <family val="2"/>
        <charset val="1"/>
      </rPr>
      <t xml:space="preserve">en mois </t>
    </r>
    <r>
      <rPr>
        <b/>
        <sz val="16"/>
        <rFont val="Calibri"/>
        <family val="2"/>
        <charset val="1"/>
      </rPr>
      <t>:</t>
    </r>
  </si>
  <si>
    <t>Nombre de centre(s) d'inclusion prévus (NC) :</t>
  </si>
  <si>
    <t>HCL</t>
  </si>
  <si>
    <t>Exemples de complétion de centre</t>
  </si>
  <si>
    <t>Nom</t>
  </si>
  <si>
    <t>Prénom</t>
  </si>
  <si>
    <t>Courriel</t>
  </si>
  <si>
    <t>Etablissement de santé</t>
  </si>
  <si>
    <t>Site d'exercice, GH</t>
  </si>
  <si>
    <t>Ville</t>
  </si>
  <si>
    <t>Pays</t>
  </si>
  <si>
    <t>Discipline</t>
  </si>
  <si>
    <t>Recrutement total par centre</t>
  </si>
  <si>
    <t>Recrutement attendu par mois par centre
[DUR]/centre</t>
  </si>
  <si>
    <t>Vous pouvez utiliser la liste déroulante à la fin de chaque cellule Etablissement pour trouver l'établissement</t>
  </si>
  <si>
    <t>A</t>
  </si>
  <si>
    <t>A/DUR</t>
  </si>
  <si>
    <t xml:space="preserve">Ex 1 : </t>
  </si>
  <si>
    <t>Durand</t>
  </si>
  <si>
    <t>Laure</t>
  </si>
  <si>
    <t>laure.durand@adresse.fr</t>
  </si>
  <si>
    <t>Bron</t>
  </si>
  <si>
    <t>France</t>
  </si>
  <si>
    <t>Obstétrique </t>
  </si>
  <si>
    <t>Ex 2 :</t>
  </si>
  <si>
    <t>Dupont</t>
  </si>
  <si>
    <t>Kévin</t>
  </si>
  <si>
    <t>kevin.dupont@adresse.fr</t>
  </si>
  <si>
    <t>CHR Orléans</t>
  </si>
  <si>
    <t>Orléans</t>
  </si>
  <si>
    <t>Urgences</t>
  </si>
  <si>
    <t>Centre investigateur coordonnateur</t>
  </si>
  <si>
    <t>Nom Investigateur coordonnateur</t>
  </si>
  <si>
    <t>Prénom Investigateur coordonnateur</t>
  </si>
  <si>
    <t>Courriel Investigateur coordonnateur</t>
  </si>
  <si>
    <t>Etablissement de santé coordonnateur</t>
  </si>
  <si>
    <t>Site d'exercice, GH
coordonnateur</t>
  </si>
  <si>
    <t>N</t>
  </si>
  <si>
    <t>E_coordonnateur</t>
  </si>
  <si>
    <t>Centre(s) co-investigateur(s)</t>
  </si>
  <si>
    <t>Nom co-investigateur(s)/investigateur(s) associé(s)</t>
  </si>
  <si>
    <t>Prénom co-investigateur(s)/investigateur(s) associé(s)</t>
  </si>
  <si>
    <t>Courriel co-investigateur(s)/investigateur(s) associé(s)</t>
  </si>
  <si>
    <t>Etablissement(s) de santé 
co-investigateur(s)/investigateur(s) associé(s)</t>
  </si>
  <si>
    <t>Site d'exercice, GH
co-investigateur(s)/investigateur(s) associé(s)</t>
  </si>
  <si>
    <t>N+1</t>
  </si>
  <si>
    <t>CHU DE BORDEAUX</t>
  </si>
  <si>
    <t>Talence</t>
  </si>
  <si>
    <t>FRANCE</t>
  </si>
  <si>
    <t>APHM DIRECTION GENERALE</t>
  </si>
  <si>
    <t>Marseille 5e Arrondissement</t>
  </si>
  <si>
    <t>POLE GERIATRIQUE RENNAIS</t>
  </si>
  <si>
    <t>Chantepie</t>
  </si>
  <si>
    <t>CH  VICTOR  DUPOUY  ARGENTEUIL</t>
  </si>
  <si>
    <t>Argenteuil</t>
  </si>
  <si>
    <t>HOSPICES CIVILS DE LYON</t>
  </si>
  <si>
    <t>Lyon 2e Arrondissement</t>
  </si>
  <si>
    <t xml:space="preserve">Il est possible d'ajouter des lignes si nécessaire. </t>
  </si>
  <si>
    <t>Dupliquer au dessus de cette ligne autant de fois que nécessaire et poursuivre la numérotation en incrémentant &gt;100.</t>
  </si>
  <si>
    <t xml:space="preserve">En cas d'ajout de ligne, il est nécessaire de s'assurer du respect des formules de calcul automatique [cellules colorées en gris] </t>
  </si>
  <si>
    <t>Cellule</t>
  </si>
  <si>
    <t>Acronyme</t>
  </si>
  <si>
    <t>Titre français</t>
  </si>
  <si>
    <t>Porteur du projet</t>
  </si>
  <si>
    <t>ES coordonnateur</t>
  </si>
  <si>
    <t>Nombre total de patients ou d'observations prévu à recruter (NP)</t>
  </si>
  <si>
    <t>somme (NP déclarés/centre)</t>
  </si>
  <si>
    <t xml:space="preserve">Vérif NP </t>
  </si>
  <si>
    <t>Durée prévisionnelle de Recrutement (DUR) en mois:</t>
  </si>
  <si>
    <t>Nombre de centre(s) d'inclusion prévus (NC):</t>
  </si>
  <si>
    <t>Monocentrique/Multicentrique</t>
  </si>
  <si>
    <t>somme (NC déclarés/centre)</t>
  </si>
  <si>
    <t>NC =1 + C24</t>
  </si>
  <si>
    <t xml:space="preserve">Vérif NC </t>
  </si>
  <si>
    <t>(NP/DUR)/NC</t>
  </si>
  <si>
    <t>Vérif val (NP/DUR)/NC</t>
  </si>
  <si>
    <t>Vérif (NP/DUR)/NC</t>
  </si>
  <si>
    <t>Vérif Grille Centre 2023</t>
  </si>
  <si>
    <t>Version Grille</t>
  </si>
  <si>
    <t>numeroFinessGeographique</t>
  </si>
  <si>
    <t>numeroFinessJuridique</t>
  </si>
  <si>
    <t>nomCourt</t>
  </si>
  <si>
    <t>categorie</t>
  </si>
  <si>
    <t>ville</t>
  </si>
  <si>
    <t>pays</t>
  </si>
  <si>
    <t>nomSuppl</t>
  </si>
  <si>
    <t>typeVille</t>
  </si>
  <si>
    <t>SEARCH ITEM</t>
  </si>
  <si>
    <t>PROPOSITIONS</t>
  </si>
  <si>
    <t>nomLong</t>
  </si>
  <si>
    <t>typeFiness</t>
  </si>
  <si>
    <t>Nbcar</t>
  </si>
  <si>
    <t>APHP</t>
  </si>
  <si>
    <t>16171AGEN</t>
  </si>
  <si>
    <t>470016171</t>
  </si>
  <si>
    <t>CENTRE HOSPITALIER AGEN-NERAC</t>
  </si>
  <si>
    <t>CH</t>
  </si>
  <si>
    <t>Agen</t>
  </si>
  <si>
    <t>CENTRE HOSPITALIER INTERCOMMUNAL AGEN-NERAC</t>
  </si>
  <si>
    <t>JURIDIQUE</t>
  </si>
  <si>
    <t>ASSISTANCE PUBLIQUE-HOPITAUX DE PARIS</t>
  </si>
  <si>
    <t>CH AP-HP LIANCOURT</t>
  </si>
  <si>
    <t>CHUR</t>
  </si>
  <si>
    <t>Liancourt</t>
  </si>
  <si>
    <t>APHM ANTENNE SMUR DE MARIGNANE</t>
  </si>
  <si>
    <t>APHM ANTENNE SMUR DE MARIGNANE SITE SDIS</t>
  </si>
  <si>
    <t>Marignane</t>
  </si>
  <si>
    <t>HOPITAL FEMME MERE ENFANT - HCL</t>
  </si>
  <si>
    <t>HOPITAL FEMME MERE ENFANT - HOSPICES CIVILS DE LYON</t>
  </si>
  <si>
    <t>02022CAYE</t>
  </si>
  <si>
    <t>970302022</t>
  </si>
  <si>
    <t>CENTRE HOSPITALIER DE CAYENNE</t>
  </si>
  <si>
    <t>Cayenne</t>
  </si>
  <si>
    <t>CENTRE HOSPITALIER  GENERAL DE CAYENNE</t>
  </si>
  <si>
    <t>HOP MARITIME DE BERCK</t>
  </si>
  <si>
    <t>HOPITAL MARITIME DE BERCK</t>
  </si>
  <si>
    <t>Berck</t>
  </si>
  <si>
    <t>APHM ANTENNE SMUR DE LOUVAIN</t>
  </si>
  <si>
    <t>APHM ANTENNE SMUR DE LOUVAIN SITE BMPM</t>
  </si>
  <si>
    <t>IHOP - HCL</t>
  </si>
  <si>
    <t>INSTITUT D'HEMATOLOGIE ET ONCOLOGIE PEDIATRIQUE - HCL</t>
  </si>
  <si>
    <t>081290PAU</t>
  </si>
  <si>
    <t>640781290</t>
  </si>
  <si>
    <t>CENTRE HOSPITALIER DE PAU</t>
  </si>
  <si>
    <t>Pau</t>
  </si>
  <si>
    <t>690781810</t>
  </si>
  <si>
    <t>HOPITAL MARIN VILLE PARIS</t>
  </si>
  <si>
    <t>HOPITAL MARIN DE LA VILLE DE PARIS</t>
  </si>
  <si>
    <t>Hendaye</t>
  </si>
  <si>
    <t>APHM ANTENNE SMUR DE PLOMBIERES</t>
  </si>
  <si>
    <t>APHM ANTENNE SMUR DE PLOMBIERES SITE BMPM</t>
  </si>
  <si>
    <t>PHARMACIE CENTRALE - HCL</t>
  </si>
  <si>
    <t>PHARMACIE CENTRALE - HOSPICES CIVILS DE LYON</t>
  </si>
  <si>
    <t>10078LECH</t>
  </si>
  <si>
    <t>780110078</t>
  </si>
  <si>
    <t>CENTRE HOSPITALIER DE VERSAILLES</t>
  </si>
  <si>
    <t>Chesnay-Rocquencourt</t>
  </si>
  <si>
    <t>AGEPS APHP DE PARIS</t>
  </si>
  <si>
    <t>AGENCE CENTRALE DES EQUIPEMENTS ET DES PRODUITS DE SANTE</t>
  </si>
  <si>
    <t>APHM ANTENNE SMUR D'ENDOUME</t>
  </si>
  <si>
    <t>APHM ANTENNE SMUR D'ENDOUME SITE BMPM</t>
  </si>
  <si>
    <t>HOSPICES CIVILS DE LYON - SIEGE</t>
  </si>
  <si>
    <t>10018CRET</t>
  </si>
  <si>
    <t>940110018</t>
  </si>
  <si>
    <t>CENTRE HOSPITALIER INTERCOM DE CRETEIL</t>
  </si>
  <si>
    <t>Créteil</t>
  </si>
  <si>
    <t>CENTRE HOSPITALIER INTERCOMMUNAL DE CRETEIL</t>
  </si>
  <si>
    <t>APHM ANTENNE SMUR MARIGNANE SITE HELICO SECURITE CIVILE BASE</t>
  </si>
  <si>
    <t>HCL - SITE CENTRE LEON BERARD</t>
  </si>
  <si>
    <t>HOSPICES CIVILS DE LYON - SITE CENTRE LEON BERARD</t>
  </si>
  <si>
    <t>02773CORB</t>
  </si>
  <si>
    <t>910002773</t>
  </si>
  <si>
    <t>CENTRE HOSPITALIER SUD FRANCILIEN</t>
  </si>
  <si>
    <t>Corbeil-Essonnes</t>
  </si>
  <si>
    <t>HU PARIS CENTRE SITE HOTEL DIEU APHP</t>
  </si>
  <si>
    <t>GRP HOSP UNIVERSITAIRE PARIS CENTRE SITE HOTEL DIEU APHP</t>
  </si>
  <si>
    <t>APHM ANTENNE SMUR DE LAVERAN</t>
  </si>
  <si>
    <t>APHM ANTENNE SMUR SITE DU HIA LAVERAN</t>
  </si>
  <si>
    <t>STERILISATION CENTRALE DISP MED - HCL</t>
  </si>
  <si>
    <t>STERILISATION CENTRALE DES DISPOSITIFS MEDICAUX - HCL</t>
  </si>
  <si>
    <t>10015ARGE</t>
  </si>
  <si>
    <t>950110015</t>
  </si>
  <si>
    <t>HOPITAL COCHIN TARNIER APHP</t>
  </si>
  <si>
    <t>INSTITUT HOSPITALO UNIVERSITAIRE</t>
  </si>
  <si>
    <t>INSTITUT HOSPITALO UNIVERSITAIRE DE MARSEILLE</t>
  </si>
  <si>
    <t>ANTENNE SMUR BRON - HCL</t>
  </si>
  <si>
    <t>ANTENNE SMUR BRON - HOSPICES CIVILS DE LYON</t>
  </si>
  <si>
    <t>81133EPAG</t>
  </si>
  <si>
    <t>740781133</t>
  </si>
  <si>
    <t>CH ANNECY GENEVOIS</t>
  </si>
  <si>
    <t>Epagny Metz-Tessy</t>
  </si>
  <si>
    <t>CENTRE HOSPITALIER ANNECY GENEVOIS</t>
  </si>
  <si>
    <t>HU SAINT LOUIS SITE LARIBOISIERE APHP</t>
  </si>
  <si>
    <t>HOPITAL UNIVERSITAIRE SAINT LOUIS SITE LARIBOISERE APHP</t>
  </si>
  <si>
    <t>UNITE HOSPIT SPECIAL AMENAGEE UHSA</t>
  </si>
  <si>
    <t>UNITE HOSPITALIERE SPECIALEMENT AMENAGEE UHSA</t>
  </si>
  <si>
    <t>EML TEP CERMEP - HCL</t>
  </si>
  <si>
    <t>EML TEP CERMEP - HOSPICES CIVILS DE LYON</t>
  </si>
  <si>
    <t>82215VALE</t>
  </si>
  <si>
    <t>590782215</t>
  </si>
  <si>
    <t>CH DE  VALENCIENNES</t>
  </si>
  <si>
    <t>Valenciennes</t>
  </si>
  <si>
    <t>CENTRE HOSPITALIER  DE VALENCIENNES</t>
  </si>
  <si>
    <t>HU SAINT LOUIS SITE FERNAND WIDAL APHP</t>
  </si>
  <si>
    <t>GRP HU SAINT LOUIS LARIBOISIERE SITE FERNAND WIDAL APHP</t>
  </si>
  <si>
    <t>CDSU ESPACE SANTE LES AYGALADES</t>
  </si>
  <si>
    <t>CENTRE DE SANTE UNIVERSITAIRE ESPACE SANTE LES AYGALADES</t>
  </si>
  <si>
    <t>MCS</t>
  </si>
  <si>
    <t>HOPITAL EDOUARD HERRIOT - HCL</t>
  </si>
  <si>
    <t>HOPITAL EDOUARD HERRIOT - HOSPICES CIVILS DE LYON</t>
  </si>
  <si>
    <t>00134CHAR</t>
  </si>
  <si>
    <t>280000134</t>
  </si>
  <si>
    <t>CH DE CHARTRES</t>
  </si>
  <si>
    <t>Chartres</t>
  </si>
  <si>
    <t>CENTRE HOSPITALIER DE CHARTRES</t>
  </si>
  <si>
    <t>HU SAINT LOUIS SITE SAINT LOUIS APHP</t>
  </si>
  <si>
    <t>GRP HOPITAL UNIVERSITAIRE SAINT LOUIS SITE SAINT LOUIS APHP</t>
  </si>
  <si>
    <t>APHM HOPITAL NORD</t>
  </si>
  <si>
    <t>HOPITAL LYON SUD - HCL</t>
  </si>
  <si>
    <t>HOPITAL LYON SUD - HOSPICES CIVILS DE LYON</t>
  </si>
  <si>
    <t>00685LENS</t>
  </si>
  <si>
    <t>620100685</t>
  </si>
  <si>
    <t>CH DR.SCHAFFNER DE LENS</t>
  </si>
  <si>
    <t>Lens</t>
  </si>
  <si>
    <t>CENTRE HOSPITALIER DE LENS</t>
  </si>
  <si>
    <t>HU EST PARISIEN SITE ROTHSCHILD APHP</t>
  </si>
  <si>
    <t>GRP HOSP UNIVERSITAIRE EST PARISIEN SITE ROTHSCHILD APHP</t>
  </si>
  <si>
    <t>APHM HOPITAL DE LA CONCEPTION</t>
  </si>
  <si>
    <t>HOPITAL CROIX-ROUSSE - HCL</t>
  </si>
  <si>
    <t>HOPITAL CROIX-ROUSSE - HOSPICES CIVILS DE LYON</t>
  </si>
  <si>
    <t>00025LEMA</t>
  </si>
  <si>
    <t>720000025</t>
  </si>
  <si>
    <t>CH DU MANS</t>
  </si>
  <si>
    <t>Mans</t>
  </si>
  <si>
    <t>CENTRE HOSPITALIER DU MANS</t>
  </si>
  <si>
    <t>HU EST PARISIEN SITE ST ANTOINE APHP</t>
  </si>
  <si>
    <t>GRP HOSP UNIVERSITAIRE EST PARISIEN SITE SAINT ANTOINE APHP</t>
  </si>
  <si>
    <t>APHM HOPITAL LA TIMONE</t>
  </si>
  <si>
    <t>HOPITAL PIERRE WERTHEIMER - HCL</t>
  </si>
  <si>
    <t>HOPITAL PIERRE WERTHEIMER - HOSPICES CIVILS DE LYON</t>
  </si>
  <si>
    <t>00018LEPU</t>
  </si>
  <si>
    <t>430000018</t>
  </si>
  <si>
    <t>CH DU PUY</t>
  </si>
  <si>
    <t>Puy-en-Velay</t>
  </si>
  <si>
    <t>CENTRE HOSPITALIER DU PUY EN VELAY</t>
  </si>
  <si>
    <t>HU EST PARISIEN SITE TROUSSEAU APHP</t>
  </si>
  <si>
    <t>GRP HOSP UNIVERSITAIRE EST PARISIEN SITE TROUSSEAU APHP</t>
  </si>
  <si>
    <t>APHM HOPITAUX SUD SAINTE MARGUERITE</t>
  </si>
  <si>
    <t>HOPITAL LOUIS PRADEL - HCL</t>
  </si>
  <si>
    <t>HOPITAL LOUIS PRADEL - HOSPICES CIVILS DE LYON</t>
  </si>
  <si>
    <t>80054BOUR</t>
  </si>
  <si>
    <t>010780054</t>
  </si>
  <si>
    <t>CH FLEYRIAT</t>
  </si>
  <si>
    <t>Bourg-en-Bresse</t>
  </si>
  <si>
    <t>CENTRE HOSPITALIER DE BOURG EN BRESSE - FLEYRIAT</t>
  </si>
  <si>
    <t>HU PITIE SALPETRIERE APHP</t>
  </si>
  <si>
    <t>HOSPITAL UNIVERSITAIRE PITIE SALPETRIERE</t>
  </si>
  <si>
    <t>APHM HOPITAUX SUD SALVATOR</t>
  </si>
  <si>
    <t>HOPITAL DES CHARPENNES - HCL</t>
  </si>
  <si>
    <t>HOPITAL DES CHARPENNES - HOSPICES CIVILS DE LYON</t>
  </si>
  <si>
    <t>Villeurbanne</t>
  </si>
  <si>
    <t>81435VIEN</t>
  </si>
  <si>
    <t>380781435</t>
  </si>
  <si>
    <t>CH LUCIEN HUSSEL DE VIENNE</t>
  </si>
  <si>
    <t>Vienne</t>
  </si>
  <si>
    <t>CENTRE HOSPITALIER LUCIEN HUSSEL DE VIENNE</t>
  </si>
  <si>
    <t>HU PARIS CENTRE SITE COCHIN APHP</t>
  </si>
  <si>
    <t>GRP HOSP UNIVERSITAIRES PARIS CENTRE SITE COCHIN APHP</t>
  </si>
  <si>
    <t>CENTRE DE SOINS DENTAIRES</t>
  </si>
  <si>
    <t>CENTRE DE SOINS DENTAIRES - HOPITAL LA TIMONE</t>
  </si>
  <si>
    <t>HOPITAL HENRY GABRIELLE - HCL</t>
  </si>
  <si>
    <t>HOPITAL HENRY GABRIELLE - HOSPICES CIVILS DE LYON</t>
  </si>
  <si>
    <t>82222VILL</t>
  </si>
  <si>
    <t>690782222</t>
  </si>
  <si>
    <t>CH NORD OUEST VILLEFRANCHE</t>
  </si>
  <si>
    <t>Villefranche-sur-Saône</t>
  </si>
  <si>
    <t>CENTRE HOSPITALIER NORD OUEST VILLEFRANCHE</t>
  </si>
  <si>
    <t>GPE HOSP COCHIN SAINT VINCENT DE PAUL</t>
  </si>
  <si>
    <t>GPE HOSP COCHIN SAINT VINCENT DE PAUL GPT HOSP UNIVERS OUEST</t>
  </si>
  <si>
    <t>APHM HOPITAL LA TIMONE ENFANTS</t>
  </si>
  <si>
    <t>APHM HOSPITAL LA TIMONE HOPITAL D'ENFANTS</t>
  </si>
  <si>
    <t>HOPITAL DR FREDERIC DUGOUJON - HCL</t>
  </si>
  <si>
    <t>HOPITAL DOCTEUR FREDERIC DUGOUJON - HOSPICES CIVILS DE LYON</t>
  </si>
  <si>
    <t>01360STOM</t>
  </si>
  <si>
    <t>620101360</t>
  </si>
  <si>
    <t>CH REGION DE ST-OMER</t>
  </si>
  <si>
    <t>Saint-Omer</t>
  </si>
  <si>
    <t>CENTRE HOSPITALIER DE LA REGION DE SAINT-OMER</t>
  </si>
  <si>
    <t>HU NECKER ENFANTS MALADES APHP</t>
  </si>
  <si>
    <t>GROUPE HOSPITALIER UNIVERSITAIRE NECKER ENFANTS MALADES APHP</t>
  </si>
  <si>
    <t>HOPITAL ANTOINE CHARIAL - HCL</t>
  </si>
  <si>
    <t>HOPITAL ANTOINE CHARIAL - HOSPICES CIVILS DE LYON</t>
  </si>
  <si>
    <t>Francheville</t>
  </si>
  <si>
    <t>81902TOUR</t>
  </si>
  <si>
    <t>590781902</t>
  </si>
  <si>
    <t>CH TOURCOING</t>
  </si>
  <si>
    <t>Tourcoing</t>
  </si>
  <si>
    <t>CENTRE HOSPITALIER DE TOURCOING</t>
  </si>
  <si>
    <t>HU PARIS OUEST SITE VAUGIRARD APHP</t>
  </si>
  <si>
    <t>GRP HOSP UNIVERSITAIRE PARIS OUEST SITE VAUGIRARD APHP</t>
  </si>
  <si>
    <t>HOPITAL PIERRE GARRAUD - HCL</t>
  </si>
  <si>
    <t>HOPITAL PIERRE GARRAUD - HOSPICES CIVILS DE LYON</t>
  </si>
  <si>
    <t>00019LARO</t>
  </si>
  <si>
    <t>850000019</t>
  </si>
  <si>
    <t>CHD VENDEE</t>
  </si>
  <si>
    <t>Roche-sur-Yon</t>
  </si>
  <si>
    <t>CH DEPARTEMENTAL VENDEE LA ROCHE SUR YON-LUCON-MONTAIGU</t>
  </si>
  <si>
    <t>HU PARIS NORD SITE BICHAT APHP</t>
  </si>
  <si>
    <t>GRP HU PARIS NORD VAL DE SEINE SITE BICHAT APHP</t>
  </si>
  <si>
    <t>SERVICE DE TRAITEMENTS DENTAIRES - HCL</t>
  </si>
  <si>
    <t>SERVICE DE TRAITEMENTS DENTAIRES - HOSPICES CIVILS DE LYON</t>
  </si>
  <si>
    <t>11177MONT</t>
  </si>
  <si>
    <t>400011177</t>
  </si>
  <si>
    <t>CHI MONT DE MARSAN ET PAYS DES SOURCES</t>
  </si>
  <si>
    <t>Mont-de-Marsan</t>
  </si>
  <si>
    <t>CHI DE MONT DE MARSAN ET DU PAYS DES SOURCES</t>
  </si>
  <si>
    <t>HU EST PARISIEN SITE TENON APHP</t>
  </si>
  <si>
    <t>GRPE HOSP UNIVERSITAIRE EST PARISIEN SITE TENON APHP</t>
  </si>
  <si>
    <t>SERVICE DE MEDECINE PENITENTIAIRE -HCL</t>
  </si>
  <si>
    <t>SERVICE DE MEDECINE PENITENTIAIRE - HOSPICES CIVILS DE LYON</t>
  </si>
  <si>
    <t>11174CHAR</t>
  </si>
  <si>
    <t>080011174</t>
  </si>
  <si>
    <t>CHI NORD ARDENNES</t>
  </si>
  <si>
    <t>Charleville-Mézières</t>
  </si>
  <si>
    <t>CENTRE HOSPITALIER INTERCOMMUNAL NORD ARDENNES</t>
  </si>
  <si>
    <t>HU PARIS IDF SITE SAINTE PERINE APHP</t>
  </si>
  <si>
    <t>GROUPE HOSP UNIVERSITAIRE PARIS IL DE FRANCE SITE STE PERINE</t>
  </si>
  <si>
    <t>HOPITAL RENEE SABRAN HYERES</t>
  </si>
  <si>
    <t>01236STGE</t>
  </si>
  <si>
    <t>780001236</t>
  </si>
  <si>
    <t>CHI POISSY ST-GERMAIN</t>
  </si>
  <si>
    <t>Saint-Germain-en-Laye</t>
  </si>
  <si>
    <t>CENTRE HOSPITALIER INTERCOMMUNAL POISSY ST-GERMAIN EN LAYE</t>
  </si>
  <si>
    <t>HU PARIS CENTRE SITE BROCA APHP</t>
  </si>
  <si>
    <t>GRP HOSP UNIVERSITAIRE PARIS CENTRE SITE BROCA APHP</t>
  </si>
  <si>
    <t>00616TOUL</t>
  </si>
  <si>
    <t>830100616</t>
  </si>
  <si>
    <t>CHI TOULON LA SEYNE SUR MER</t>
  </si>
  <si>
    <t>Toulon</t>
  </si>
  <si>
    <t>CENTRE HOSPITALIER INTERCOMMUNAL TOULON LA SEYNE SUR MER</t>
  </si>
  <si>
    <t>CLINIQUE DENTAIRE JEAN DELIBERO APHP</t>
  </si>
  <si>
    <t>CLINIQUE DENTAIRE JEAN DELIBERO</t>
  </si>
  <si>
    <t>10025PARI</t>
  </si>
  <si>
    <t>750110025</t>
  </si>
  <si>
    <t>CHNO DES QUINZE-VINGTS PARIS</t>
  </si>
  <si>
    <t>Paris 12e Arrondissement</t>
  </si>
  <si>
    <t>CENTRE HOSPITALIER NATIONAL OPHTALMOLOGIE DES QUINZE-VINGTS</t>
  </si>
  <si>
    <t>CLINIQUE DENTAIRE GARANCIERE APHP</t>
  </si>
  <si>
    <t>80726LEHA</t>
  </si>
  <si>
    <t>760780726</t>
  </si>
  <si>
    <t>GHH LE HAVRE</t>
  </si>
  <si>
    <t>Havre</t>
  </si>
  <si>
    <t>GROUPEMENT HOSPITALIER DU HAVRE</t>
  </si>
  <si>
    <t>HU PARIS OUEST SITE G POMPIDOU APHP</t>
  </si>
  <si>
    <t>GRP HOSP UNIVERSITAIRE PARIS OUEST SITE G POMPIDOU APHP</t>
  </si>
  <si>
    <t>62036PARI</t>
  </si>
  <si>
    <t>750062036</t>
  </si>
  <si>
    <t>GHU PARIS PSY ET NEUROSCIENCES</t>
  </si>
  <si>
    <t>Paris 14e Arrondissement</t>
  </si>
  <si>
    <t>GRPE HOSPITALIER UNIVERSITAIRE PARIS - PSY ET NEUROSCIENCES</t>
  </si>
  <si>
    <t>HU ROBERT DEBRE APHP</t>
  </si>
  <si>
    <t>GRP HOSPITALIER UNIVERSITAIRE ROBERT DEBRE APHP</t>
  </si>
  <si>
    <t>10080PONT</t>
  </si>
  <si>
    <t>950110080</t>
  </si>
  <si>
    <t>HOPITAL NOVO</t>
  </si>
  <si>
    <t>Pontoise</t>
  </si>
  <si>
    <t>HOPITAL NOVO ( EX : RENE DUBOS DE PONTOISE)</t>
  </si>
  <si>
    <t>HOSPITALISATION A DOMICILE APHP PARIS</t>
  </si>
  <si>
    <t>16819STMA</t>
  </si>
  <si>
    <t>940016819</t>
  </si>
  <si>
    <t>LES HOPITAUX DE SAINT-MAURICE</t>
  </si>
  <si>
    <t>Saint-Maurice</t>
  </si>
  <si>
    <t>CLINIQUE DENTAIRE STE PERINE APHP</t>
  </si>
  <si>
    <t>CLINIQUE DENTAIRE DE L HOPITAL SAINTE PERINE DE L APHP</t>
  </si>
  <si>
    <t>86049MARS</t>
  </si>
  <si>
    <t>130786049</t>
  </si>
  <si>
    <t>ASSISTANCE PUBLIQUE DES HOPITAUX DE MARSEILLE</t>
  </si>
  <si>
    <t>APHP HOPITAL SAN SALVADOUR</t>
  </si>
  <si>
    <t>12184PARI</t>
  </si>
  <si>
    <t>750712184</t>
  </si>
  <si>
    <t>APHP AP-HP</t>
  </si>
  <si>
    <t>ASSISTANCE PUBLIQUE-HOPITAUX DE PARIS (AP-HP)</t>
  </si>
  <si>
    <t>HU HENRI MONDOR SITE CLEMENCEAU APHP</t>
  </si>
  <si>
    <t>GRPE HOSP UNIVERSITAIRE HENRI MONDOR SITE CLEMENCEAU APHP</t>
  </si>
  <si>
    <t>Champcueil</t>
  </si>
  <si>
    <t>00228POIN</t>
  </si>
  <si>
    <t>970100228</t>
  </si>
  <si>
    <t>C.H.U. DE LA GUADELOUPE</t>
  </si>
  <si>
    <t>Pointe-à-Pitre</t>
  </si>
  <si>
    <t>CENTRE HOSPITALIER UNIVERSITAIRE</t>
  </si>
  <si>
    <t>HU HENRI MONDOR SITE JOFFRE APHP</t>
  </si>
  <si>
    <t>GRP HOSPITALIER UNIVERSITAIRE HENRI MONDOR SITE JOFFRE APHP</t>
  </si>
  <si>
    <t>Draveil</t>
  </si>
  <si>
    <t>14208POIT</t>
  </si>
  <si>
    <t>860014208</t>
  </si>
  <si>
    <t>CENTRE HOSP. UNIVERSITAIRE DE POITIERS</t>
  </si>
  <si>
    <t>Poitiers</t>
  </si>
  <si>
    <t>HU HENRI MONDOR SITE DUPUYTREN APHP</t>
  </si>
  <si>
    <t>GRP HOSP UNIVERSITAIRE HENRI MONDOR SITE DUPUYTREN APHP</t>
  </si>
  <si>
    <t>00088ORLE</t>
  </si>
  <si>
    <t>450000088</t>
  </si>
  <si>
    <t>CH REGIONAL ORLEANS</t>
  </si>
  <si>
    <t>CENTRE HOSPITALIER REGIONAL D'ORLEANS</t>
  </si>
  <si>
    <t>AGEPS APHP DE NANTERRE</t>
  </si>
  <si>
    <t>AGENCE GENERALE DES EQUIPEMENTS ET PRODUITS DE SANTE APHP</t>
  </si>
  <si>
    <t>Nanterre</t>
  </si>
  <si>
    <t>00031ANGE</t>
  </si>
  <si>
    <t>490000031</t>
  </si>
  <si>
    <t>CHR ANGERS</t>
  </si>
  <si>
    <t>Angers</t>
  </si>
  <si>
    <t>CENTRE HOSPITALIER REGIONAL D' ANGERS</t>
  </si>
  <si>
    <t>HDJ GUY DE MAUPASSANT</t>
  </si>
  <si>
    <t>HOPITAL DE JOUR GUY DE MAUPASSANT</t>
  </si>
  <si>
    <t>Colombes</t>
  </si>
  <si>
    <t>80193LILL</t>
  </si>
  <si>
    <t>590780193</t>
  </si>
  <si>
    <t>CHR LILLE</t>
  </si>
  <si>
    <t>Lille</t>
  </si>
  <si>
    <t>CENTRE HOSPITALIER REGIONAL UNIVERSITAIRE DE LILLE</t>
  </si>
  <si>
    <t>HU OUEST SITE AMBROISE PARE APHP</t>
  </si>
  <si>
    <t>GRP HOSP UNIVERSITAIRE PARIS IDF SITE AMBROISE PARE APHP</t>
  </si>
  <si>
    <t>05165METZ</t>
  </si>
  <si>
    <t>570005165</t>
  </si>
  <si>
    <t>CHR METZ-THIONVILLE</t>
  </si>
  <si>
    <t>Ars-Laquenexy</t>
  </si>
  <si>
    <t>CENTRE HOSPITALIER REGIONAL METZ THIONVILLE</t>
  </si>
  <si>
    <t>HU PARIS SUD SITE ANTOINE BECLERE APHP</t>
  </si>
  <si>
    <t>GRP HOSP UNIVERSITAIRE PARIS SUD SITE ANTOINE BECLERE APHP</t>
  </si>
  <si>
    <t>Clamart</t>
  </si>
  <si>
    <t>00017BRES</t>
  </si>
  <si>
    <t>290000017</t>
  </si>
  <si>
    <t>CHRU BREST</t>
  </si>
  <si>
    <t>Brest</t>
  </si>
  <si>
    <t>CENTRE HOSPITALIER REGIONAL ET UNIVERSITAIRE DE BREST</t>
  </si>
  <si>
    <t>HU PARIS NORD SITE BEAUJON APHP</t>
  </si>
  <si>
    <t>GRP HOPITAL UNIVERSITAIRE PARIS NORD SITE BEAUJON APHP</t>
  </si>
  <si>
    <t>Clichy</t>
  </si>
  <si>
    <t>23264NANC</t>
  </si>
  <si>
    <t>540023264</t>
  </si>
  <si>
    <t>CHRU DE NANCY</t>
  </si>
  <si>
    <t>Nancy</t>
  </si>
  <si>
    <t>HU PARIS NORD SITE LOUIS MOURIER APHP</t>
  </si>
  <si>
    <t>GRP HOPITAL UNIVERSITAIRE PARIS NORD SITE LOUIS MOURIER APHP</t>
  </si>
  <si>
    <t>05179RENN</t>
  </si>
  <si>
    <t>350005179</t>
  </si>
  <si>
    <t>CHRU RENNES</t>
  </si>
  <si>
    <t>Rennes</t>
  </si>
  <si>
    <t>HU PARIS SITE RAYMOND POINCARE APHP</t>
  </si>
  <si>
    <t>GRP HOSP UNIVERSITAIRE PARIS IDF SITE RAYMOND POINCARE APHP</t>
  </si>
  <si>
    <t>Garches</t>
  </si>
  <si>
    <t>00015LIMO</t>
  </si>
  <si>
    <t>870000015</t>
  </si>
  <si>
    <t>CHU  DE  LIMOGES</t>
  </si>
  <si>
    <t>Limoges</t>
  </si>
  <si>
    <t>CENTRE HOSPITALIER UNIVERSITAIRE DE LIMOGES</t>
  </si>
  <si>
    <t>HU PARIS OUEST SITE CELTON APHP</t>
  </si>
  <si>
    <t>GRP HOSP UNIVERSITAIRE PARIS OUEST SITE CELTON APHP</t>
  </si>
  <si>
    <t>00044AMIE</t>
  </si>
  <si>
    <t>800000044</t>
  </si>
  <si>
    <t>CHU AMIENS PICARDIE</t>
  </si>
  <si>
    <t>Amiens</t>
  </si>
  <si>
    <t>CENTRE HOSPITALIER UNIVERSITAIRE D'AMIENS PICARDIE</t>
  </si>
  <si>
    <t>HU PARIS SSTDENIS SITE MURET APHP</t>
  </si>
  <si>
    <t>Sevran</t>
  </si>
  <si>
    <t>00015BESA</t>
  </si>
  <si>
    <t>250000015</t>
  </si>
  <si>
    <t>CHU BESANCON</t>
  </si>
  <si>
    <t>Besançon</t>
  </si>
  <si>
    <t>HU PARIS SITE AVICENNE APHP</t>
  </si>
  <si>
    <t>GRP HOP UNIVERSITAIRE PARIS SEINE ST DENIS AVICENNE APHP</t>
  </si>
  <si>
    <t>Bobigny</t>
  </si>
  <si>
    <t>81196TALE</t>
  </si>
  <si>
    <t>330781196</t>
  </si>
  <si>
    <t>CENTRE HOSPITALIER UNIVERSITAIRE DE BORDEAUX</t>
  </si>
  <si>
    <t>HU PARIS SITE JEAN VERDIER APHP</t>
  </si>
  <si>
    <t>GRP HOP UNIVERTAIRE PARIS SEINE ST DENIS SITE VERDIER APHP</t>
  </si>
  <si>
    <t>Bondy</t>
  </si>
  <si>
    <t>00100CAEN</t>
  </si>
  <si>
    <t>140000100</t>
  </si>
  <si>
    <t>CHU DE CAEN NORMANDIE</t>
  </si>
  <si>
    <t>Caen</t>
  </si>
  <si>
    <t>SERVICE CENTRAL DES AMBULANCES</t>
  </si>
  <si>
    <t>80989CLER</t>
  </si>
  <si>
    <t>630780989</t>
  </si>
  <si>
    <t>CHU DE CLERMONT-FERRAND</t>
  </si>
  <si>
    <t>Clermont-Ferrand</t>
  </si>
  <si>
    <t>CENTRE HOSPITALIER UNIVERSITAIRE DE CLERMONT-FERRAND</t>
  </si>
  <si>
    <t>GRP HOSP UNIVERSITAIRE HENRI MONDOR SITE CHENEVIER APHP</t>
  </si>
  <si>
    <t>08589STDE</t>
  </si>
  <si>
    <t>970408589</t>
  </si>
  <si>
    <t>CHU DE LA REUNION</t>
  </si>
  <si>
    <t>Saint-Denis</t>
  </si>
  <si>
    <t>CENTRE HOSPITALIER UNIVERSITAIRE DE  LA REUNION</t>
  </si>
  <si>
    <t>HU HENRI MONDOR SITE HENRI MONDOR APHP</t>
  </si>
  <si>
    <t>GRP HOSP UNIVERSITAIRE HENRI MONDOR SITE MONDOR APHP</t>
  </si>
  <si>
    <t>11207FORT</t>
  </si>
  <si>
    <t>970211207</t>
  </si>
  <si>
    <t>CHU DE MARTINIQUE</t>
  </si>
  <si>
    <t>Fort-de-France</t>
  </si>
  <si>
    <t>CENTRE HOSPITALIER REGIONAL DE FORT DE FRANCE</t>
  </si>
  <si>
    <t>HU PITIE SALPETRIERE- CHARLE FOIX APHP</t>
  </si>
  <si>
    <t>GHU PITIE SALPETRIERE SITE CHARLES FOIX APHP</t>
  </si>
  <si>
    <t>00289NANT</t>
  </si>
  <si>
    <t>440000289</t>
  </si>
  <si>
    <t>CHU DE NANTES</t>
  </si>
  <si>
    <t>Nantes</t>
  </si>
  <si>
    <t>CENTRE HOSPITALIER REGIONAL UNIVERSITAIRE DE NANTES</t>
  </si>
  <si>
    <t>HU PARIS SUD SITE KREMLIN BICETRE APHP</t>
  </si>
  <si>
    <t>GRP HOSP UNIVERSITAIRE PARIS SUD SITE KREMLIN BICETRE APHP</t>
  </si>
  <si>
    <t>84878STET</t>
  </si>
  <si>
    <t>420784878</t>
  </si>
  <si>
    <t>CHU DE SAINT-ETIENNE</t>
  </si>
  <si>
    <t>Saint-Étienne</t>
  </si>
  <si>
    <t>CENTRE HOSPITALIER UNIVERSITAIRE DE SAINT-ETIENNE</t>
  </si>
  <si>
    <t>HU HENRI MONDOR SITE E ROUX APHP</t>
  </si>
  <si>
    <t>GRP HOSP UNIVERSITAIRE HENRI MONDOR SITE EMILE ROUX APHP</t>
  </si>
  <si>
    <t>00481TOUR</t>
  </si>
  <si>
    <t>370000481</t>
  </si>
  <si>
    <t>CHU DE TOURS</t>
  </si>
  <si>
    <t>Tours</t>
  </si>
  <si>
    <t>HU PARIS SUD SITE PAUL BROUSSE APHP</t>
  </si>
  <si>
    <t>GRP HOSP UNIVERSITAIRE PARIS SUD SITE PAUL BROUSSE APHP</t>
  </si>
  <si>
    <t>Villejuif</t>
  </si>
  <si>
    <t>80581DIJO</t>
  </si>
  <si>
    <t>210780581</t>
  </si>
  <si>
    <t>CHU DIJON BOURGOGNE</t>
  </si>
  <si>
    <t>Dijon</t>
  </si>
  <si>
    <t>CENTRE HOSPITALIER UNIVERSITAIRE DE DIJON</t>
  </si>
  <si>
    <t>GHU EST SITE JEAN ROSTAND</t>
  </si>
  <si>
    <t>CHARLES FOIX JEAN ROSTAND GPT HOSP UNIVERSITAIRE EST</t>
  </si>
  <si>
    <t>80080GREN</t>
  </si>
  <si>
    <t>380780080</t>
  </si>
  <si>
    <t>CHU GRENOBLE ALPES</t>
  </si>
  <si>
    <t>Grenoble</t>
  </si>
  <si>
    <t>CENTRE HOSPITALIER UNIVERSITAIRE DE GRENOBLE ALPES</t>
  </si>
  <si>
    <t>HDJ CRETEIL</t>
  </si>
  <si>
    <t>HOPITAL DE JOUR POUR ADULTES CRETEIL</t>
  </si>
  <si>
    <t>80477MONT</t>
  </si>
  <si>
    <t>340780477</t>
  </si>
  <si>
    <t>CHU MONTPELLIER</t>
  </si>
  <si>
    <t>Montpellier</t>
  </si>
  <si>
    <t>CENTRE HOSPITALIER UNIVERSITAIRE MONTPELLIER</t>
  </si>
  <si>
    <t>HU EST PARISIEN SITE ROCHE GUYON APHP</t>
  </si>
  <si>
    <t>GRP HOSP UNIVERSITAIRE EST PARISIEN SITE ROCHE GUYON APHP</t>
  </si>
  <si>
    <t>80038NIME</t>
  </si>
  <si>
    <t>300780038</t>
  </si>
  <si>
    <t>CHU NIMES</t>
  </si>
  <si>
    <t>Nîmes</t>
  </si>
  <si>
    <t>CENTRE HOSPITALIER UNIVERSITAIRE DE NIMES</t>
  </si>
  <si>
    <t>00029REIM</t>
  </si>
  <si>
    <t>510000029</t>
  </si>
  <si>
    <t>CHU REIMS</t>
  </si>
  <si>
    <t>Reims</t>
  </si>
  <si>
    <t>CENTRE HOSPITALIER UNIVERSITAIRE DE REIMS</t>
  </si>
  <si>
    <t>80239ROUE</t>
  </si>
  <si>
    <t>760780239</t>
  </si>
  <si>
    <t>CHU ROUEN</t>
  </si>
  <si>
    <t>Rouen</t>
  </si>
  <si>
    <t>CENTRE HOSPITALIER UNIVERSITAIRE ROUEN</t>
  </si>
  <si>
    <t>81406TOUL</t>
  </si>
  <si>
    <t>310781406</t>
  </si>
  <si>
    <t>CHU TOULOUSE</t>
  </si>
  <si>
    <t>Toulouse</t>
  </si>
  <si>
    <t>CENTRE HOSPITALIER UNIVERSITAIRE DE TOULOUSE</t>
  </si>
  <si>
    <t>85011NICE</t>
  </si>
  <si>
    <t>060785011</t>
  </si>
  <si>
    <t>CTRE HOSPITALIER UNIVERSITAIRE DE NICE</t>
  </si>
  <si>
    <t>Nice</t>
  </si>
  <si>
    <t>CENTRE HOSPITALIER UNIVERSITAIRE DE NICE</t>
  </si>
  <si>
    <t>80055STRA</t>
  </si>
  <si>
    <t>670780055</t>
  </si>
  <si>
    <t>HOPITAUX UNIVERSITAIRES DE STRASBOURG</t>
  </si>
  <si>
    <t>Strasbourg</t>
  </si>
  <si>
    <t>81810LYON</t>
  </si>
  <si>
    <t>350002812</t>
  </si>
  <si>
    <t>350023503</t>
  </si>
  <si>
    <t>C.R.L.C.C. EUGENE MARQUIS</t>
  </si>
  <si>
    <t>CLCC</t>
  </si>
  <si>
    <t>CENTRE REGIONAL DE LUTTE CONTRE LE CANCER EUGENE MARQUIS</t>
  </si>
  <si>
    <t>GEOGRAPHIQUE</t>
  </si>
  <si>
    <t>060000528</t>
  </si>
  <si>
    <t>060780962</t>
  </si>
  <si>
    <t>CENTRE ANTOINE LACASSAGNE</t>
  </si>
  <si>
    <t>CENTRE DE LUTTE CONTRE LE CANCER ANTOINE LACASSAGNE</t>
  </si>
  <si>
    <t>690000880</t>
  </si>
  <si>
    <t>690783220</t>
  </si>
  <si>
    <t>CENTRE LEON BERARD</t>
  </si>
  <si>
    <t>Lyon 8e Arrondissement</t>
  </si>
  <si>
    <t>630000479</t>
  </si>
  <si>
    <t>630781110</t>
  </si>
  <si>
    <t>CENTRE LUTTE CONTRE LE CANCER J.PERRIN</t>
  </si>
  <si>
    <t>CENTRE LUTTE CONTRE LE CANCER JEAN PERRIN</t>
  </si>
  <si>
    <t>750160012</t>
  </si>
  <si>
    <t>750813321</t>
  </si>
  <si>
    <t>CLCC  INSTITUT CURIE</t>
  </si>
  <si>
    <t>Paris 5e Arrondissement</t>
  </si>
  <si>
    <t>CENTRE DE LUTTE CONTRE LE CANCER INSTITUT CURIE</t>
  </si>
  <si>
    <t>210987731</t>
  </si>
  <si>
    <t>210780417</t>
  </si>
  <si>
    <t>CLCC GEORGES-FRANCOIS LECLERC</t>
  </si>
  <si>
    <t>CENTRE DE LUTTE CONTRE LE CANCER GEORGES-FRANCOIS LECLERC</t>
  </si>
  <si>
    <t>590000188</t>
  </si>
  <si>
    <t>590780334</t>
  </si>
  <si>
    <t>CLCC OSCAR LAMBRET LILLE</t>
  </si>
  <si>
    <t>CENTRE DE LUTTE CONTRE LE CANCER OSCAR LAMBRET LILLE</t>
  </si>
  <si>
    <t>140000555</t>
  </si>
  <si>
    <t>140000639</t>
  </si>
  <si>
    <t>CRLCC FRANCOIS BACLESSE - CAEN</t>
  </si>
  <si>
    <t>CENTRE REGIONAL DE LUTTE CONTRE LE CANCER FRANCOIS BACLESSE</t>
  </si>
  <si>
    <t>760000166</t>
  </si>
  <si>
    <t>760780247</t>
  </si>
  <si>
    <t>CRLCC HENRI BECQUEREL ROUEN</t>
  </si>
  <si>
    <t>CENTRE REGIONAL LUTTE CONTRE CANCER HENRI BECQUEREL ROUEN</t>
  </si>
  <si>
    <t>340000207</t>
  </si>
  <si>
    <t>340780493</t>
  </si>
  <si>
    <t>ICM MONTPELLIER</t>
  </si>
  <si>
    <t>INSTITUT REGIONAL DU CANCER DE MONTPELLIER</t>
  </si>
  <si>
    <t>490000155</t>
  </si>
  <si>
    <t>490017258</t>
  </si>
  <si>
    <t>ICO - SITE PAUL PAPIN</t>
  </si>
  <si>
    <t>INSTITUT DE CANCEROLOGIE DE L'OUEST - SITE CENTRE PAUL PAPIN</t>
  </si>
  <si>
    <t>330000662</t>
  </si>
  <si>
    <t>330781329</t>
  </si>
  <si>
    <t>INSTITUT BERGONIE</t>
  </si>
  <si>
    <t>Bordeaux</t>
  </si>
  <si>
    <t>INSTITUT BERGONIE CENTRE REGIONAL DE LUTTE CONTRE LE CANCER</t>
  </si>
  <si>
    <t>310782347</t>
  </si>
  <si>
    <t>310789136</t>
  </si>
  <si>
    <t>INSTITUT CLAUDIUS REGAUD ONCOPOLE</t>
  </si>
  <si>
    <t>INSTITUT CLAUDIUS REGAUD</t>
  </si>
  <si>
    <t>540001286</t>
  </si>
  <si>
    <t>540003019</t>
  </si>
  <si>
    <t>INSTITUT DE CANCEROLOGIE DE LORRAINE</t>
  </si>
  <si>
    <t>Vandœuvre-lès-Nancy</t>
  </si>
  <si>
    <t>INSTITUT DE CANCEROLOGIE DE LORRAINE ALEXIS VAUTRIN</t>
  </si>
  <si>
    <t>17258ANGE</t>
  </si>
  <si>
    <t>INSTITUT DE CANCEROLOGIE DE L'OUEST</t>
  </si>
  <si>
    <t>940000664</t>
  </si>
  <si>
    <t>940160013</t>
  </si>
  <si>
    <t>INSTITUT GUSTAVE ROUSSY</t>
  </si>
  <si>
    <t>INSTITUT GUSTAVE ROUSSY SITE VILLE JUIF</t>
  </si>
  <si>
    <t>130001647</t>
  </si>
  <si>
    <t>130784127</t>
  </si>
  <si>
    <t>INSTITUT PAOLI CALMETTES</t>
  </si>
  <si>
    <t>Marseille 9e Arrondissement</t>
  </si>
  <si>
    <t>910150010</t>
  </si>
  <si>
    <t>910014919</t>
  </si>
  <si>
    <t>CH FREDERIC HENRI MANHES</t>
  </si>
  <si>
    <t>CLINIQUE</t>
  </si>
  <si>
    <t>Fleury-Mérogis</t>
  </si>
  <si>
    <t>CENTRE HOSPITALIER FREDERIC HENRI MANHES</t>
  </si>
  <si>
    <t>750150252</t>
  </si>
  <si>
    <t>750720575</t>
  </si>
  <si>
    <t>CLINIQUE FSEF PARIS 16</t>
  </si>
  <si>
    <t>Paris 16e Arrondissement</t>
  </si>
  <si>
    <t>CLINIQUE FSEF PARIS 16 (EX: DENOMINATION EDOUARD RIST)</t>
  </si>
  <si>
    <t>750000523</t>
  </si>
  <si>
    <t>750150120</t>
  </si>
  <si>
    <t>GH PARIS SITE SAINT JOSEPH</t>
  </si>
  <si>
    <t>GROUPE HOSPITALIER PARIS SAINT JOSEPH</t>
  </si>
  <si>
    <t>060780947</t>
  </si>
  <si>
    <t>060800174</t>
  </si>
  <si>
    <t>HOP PEDIATRIQUES DE NICE CHU LENVAL</t>
  </si>
  <si>
    <t>HOPITAUX PEDIATRIQUES DE NICE CHU LENVAL</t>
  </si>
  <si>
    <t>750150237</t>
  </si>
  <si>
    <t>750006728</t>
  </si>
  <si>
    <t>HOPITAL DE LA CROIX SAINT SIMON</t>
  </si>
  <si>
    <t>Paris 20e Arrondissement</t>
  </si>
  <si>
    <t>920000650</t>
  </si>
  <si>
    <t>920150059</t>
  </si>
  <si>
    <t>HOPITAL FOCH</t>
  </si>
  <si>
    <t>Suresnes</t>
  </si>
  <si>
    <t>750000549</t>
  </si>
  <si>
    <t>750150229</t>
  </si>
  <si>
    <t>HOPITAL FONDATION A DE ROTHSCHILD</t>
  </si>
  <si>
    <t>Paris 19e Arrondissement</t>
  </si>
  <si>
    <t>HOPITAL FONDATION ADOLPHE DE ROTHSCHILD</t>
  </si>
  <si>
    <t>920000684</t>
  </si>
  <si>
    <t>HOPITAL MARIE LANNELONGUE</t>
  </si>
  <si>
    <t>Plessis-Robinson</t>
  </si>
  <si>
    <t>750150013</t>
  </si>
  <si>
    <t>750811887</t>
  </si>
  <si>
    <t>HOPITAL PIERRE ROUQUES LES BLUETS</t>
  </si>
  <si>
    <t>750150104</t>
  </si>
  <si>
    <t>750720476</t>
  </si>
  <si>
    <t>INSTITUT MUTUALISTE MONTSOURIS</t>
  </si>
  <si>
    <t>14228MARS</t>
  </si>
  <si>
    <t>130014228</t>
  </si>
  <si>
    <t>ASSOCIATION HOPITAL SAINT JOSEPH</t>
  </si>
  <si>
    <t>EBNL</t>
  </si>
  <si>
    <t>Marseille 8e Arrondissement</t>
  </si>
  <si>
    <t>690024773</t>
  </si>
  <si>
    <t>690002225</t>
  </si>
  <si>
    <t>CALYDIAL - IRIGNY</t>
  </si>
  <si>
    <t>Irigny</t>
  </si>
  <si>
    <t>770020477</t>
  </si>
  <si>
    <t>750720468</t>
  </si>
  <si>
    <t>HOP FORCILLES FONDATION COGNACQ JAY</t>
  </si>
  <si>
    <t>Férolles-Attilly</t>
  </si>
  <si>
    <t>HOPITAL FORCILLES FONDATION COGNACQ JAY</t>
  </si>
  <si>
    <t>010009470</t>
  </si>
  <si>
    <t>010009462</t>
  </si>
  <si>
    <t>MAISON DE SANTE LES ALLYMES</t>
  </si>
  <si>
    <t>Ambérieu-en-Bugey</t>
  </si>
  <si>
    <t>750150187</t>
  </si>
  <si>
    <t>750000143</t>
  </si>
  <si>
    <t>MAISON MEDICALE JEANNE GARNIER</t>
  </si>
  <si>
    <t>Paris 15e Arrondissement</t>
  </si>
  <si>
    <t>760033399</t>
  </si>
  <si>
    <t>760033381</t>
  </si>
  <si>
    <t>MSP DE NEUFCHATEL EN BRAY</t>
  </si>
  <si>
    <t>Neufchâtel-en-Bray</t>
  </si>
  <si>
    <t>MAISON DE SANTE PLURIDISCIPLINAIRE NEUFCHATEL EN BRAY</t>
  </si>
  <si>
    <t>02466LIMO</t>
  </si>
  <si>
    <t>870002466</t>
  </si>
  <si>
    <t>CENTRE HOSPITALIER ESQUIROL</t>
  </si>
  <si>
    <t>EPSM</t>
  </si>
  <si>
    <t>CENTRE HOSPITALIER ESQUIROL LIMOGES</t>
  </si>
  <si>
    <t>00056LAXO</t>
  </si>
  <si>
    <t>540000056</t>
  </si>
  <si>
    <t>CENTRE PSYCHOTHERAPIQUE NANCY</t>
  </si>
  <si>
    <t>Laxou</t>
  </si>
  <si>
    <t>CENTRE PSYCHOTHERAPIQUE DE NANCY</t>
  </si>
  <si>
    <t>81287BORD</t>
  </si>
  <si>
    <t>330781287</t>
  </si>
  <si>
    <t>CH CHARLES PERRENS</t>
  </si>
  <si>
    <t>CENTRE HOSPITALIER CHARLES PERRENS</t>
  </si>
  <si>
    <t>80101BRON</t>
  </si>
  <si>
    <t>690780101</t>
  </si>
  <si>
    <t>CH LE VINATIER</t>
  </si>
  <si>
    <t>CENTRE HOSPITALIER LE VINATIER</t>
  </si>
  <si>
    <t>690780143</t>
  </si>
  <si>
    <t>690796727</t>
  </si>
  <si>
    <t>CH SAINT JEAN DE DIEU - ARHM</t>
  </si>
  <si>
    <t>CENTRE HOSPITALIER SAINT JEAN DE DIEU - ARHM</t>
  </si>
  <si>
    <t>80270SOTT</t>
  </si>
  <si>
    <t>760780270</t>
  </si>
  <si>
    <t>CHS DU ROUVRAY SOTTEVILLE-LES-ROUEN</t>
  </si>
  <si>
    <t>Sotteville-lès-Rouen</t>
  </si>
  <si>
    <t>CENTRE HOSPITALIER SPECIALISE PSY SOTTEVILLE-LES-ROUEN</t>
  </si>
  <si>
    <t>80048POIT</t>
  </si>
  <si>
    <t>860780048</t>
  </si>
  <si>
    <t>CTRE HOSPITALIER HENRI LABORIT</t>
  </si>
  <si>
    <t>CENTRE HOSPITALIER SPECIALISE EN PSYCHIATRIE</t>
  </si>
  <si>
    <t>40029ETAM</t>
  </si>
  <si>
    <t>910140029</t>
  </si>
  <si>
    <t>EPS BARTHELEMY DURAND</t>
  </si>
  <si>
    <t>Étampes</t>
  </si>
  <si>
    <t>ETABLISSEMENT PUBLIC DE SANTE BARTHELEMY DURAND</t>
  </si>
  <si>
    <t>82660ARME</t>
  </si>
  <si>
    <t>590782660</t>
  </si>
  <si>
    <t>EPSM LILLE METROPOLE</t>
  </si>
  <si>
    <t>Armentières</t>
  </si>
  <si>
    <t>ETABLISSEMENT PUBLIC DE SANTE</t>
  </si>
  <si>
    <t>40025NEUI</t>
  </si>
  <si>
    <t>930140025</t>
  </si>
  <si>
    <t>ET.PUBLIC DE SANTE VILLE-EVRARD</t>
  </si>
  <si>
    <t>Neuilly-sur-Marne</t>
  </si>
  <si>
    <t>CENTRE HOSPITALIER DE VILLE EVRARD</t>
  </si>
  <si>
    <t>310023528</t>
  </si>
  <si>
    <t>310023288</t>
  </si>
  <si>
    <t>ET SIEGE GCS TELESANTE MIDI PYRENEES</t>
  </si>
  <si>
    <t>GCS</t>
  </si>
  <si>
    <t>690043542</t>
  </si>
  <si>
    <t>690043534</t>
  </si>
  <si>
    <t>GCS AURAGEN - ET SIEGE</t>
  </si>
  <si>
    <t>Lyon 3e Arrondissement</t>
  </si>
  <si>
    <t>340025139</t>
  </si>
  <si>
    <t>340025121</t>
  </si>
  <si>
    <t>GCS CIPS</t>
  </si>
  <si>
    <t>Lodève</t>
  </si>
  <si>
    <t>GCS COOPERATION INNOVATION DU PARCOURS DE SANTE</t>
  </si>
  <si>
    <t>51801LILL</t>
  </si>
  <si>
    <t>590051801</t>
  </si>
  <si>
    <t>GCS GHICL DES HOPITAUX DE L'ICL</t>
  </si>
  <si>
    <t>GCS GROUPEMENT DES HOPITAUX INSTITUT CATHOLIQUE DE LILLE</t>
  </si>
  <si>
    <t>11789DIJO</t>
  </si>
  <si>
    <t>210011789</t>
  </si>
  <si>
    <t>GCS GROUPEMENT DU GRAND EST G G EST</t>
  </si>
  <si>
    <t>GCS GROUPEMENT DU GRAND EST GG EST</t>
  </si>
  <si>
    <t>490019130</t>
  </si>
  <si>
    <t>490018934</t>
  </si>
  <si>
    <t>GCS HUGO - ET SIEGE</t>
  </si>
  <si>
    <t>GCS HOPITAUX UNIVERSITAIRES DU GRAND OUEST</t>
  </si>
  <si>
    <t>670020098</t>
  </si>
  <si>
    <t>670016914</t>
  </si>
  <si>
    <t>GCS ICANS - ET EXPL.</t>
  </si>
  <si>
    <t>GCS INSTITUT DE CANCEROLOGIE STRASBOURG EUROPE - ET EXPL.</t>
  </si>
  <si>
    <t>130047137</t>
  </si>
  <si>
    <t>130047129</t>
  </si>
  <si>
    <t>GCS MOYENS GIRCI MEDITERRANEE ET SIEGE</t>
  </si>
  <si>
    <t>GCS DE MOYENS GIRCI MEDITERRANEE ET SIEGE</t>
  </si>
  <si>
    <t>59502TALE</t>
  </si>
  <si>
    <t>330059502</t>
  </si>
  <si>
    <t>GCS SOHO</t>
  </si>
  <si>
    <t>GCS SOHO - SUD-OUEST OUTRE-MER HOSPITALIER</t>
  </si>
  <si>
    <t>750050940</t>
  </si>
  <si>
    <t>750050932</t>
  </si>
  <si>
    <t>GCS UNICANCER SIEGE</t>
  </si>
  <si>
    <t>Paris 13e Arrondissement</t>
  </si>
  <si>
    <t>GROUPEMENT DE COOPERATION SANITAIRE UNICANCER</t>
  </si>
  <si>
    <t>10811LELA</t>
  </si>
  <si>
    <t>970210811</t>
  </si>
  <si>
    <t>GRADES MARTINIQUE</t>
  </si>
  <si>
    <t>Lamentin</t>
  </si>
  <si>
    <t>GROUPEMENT REGIONAL D'APPUI AU DEVT DE LA E-SANTE MARTINIQUE</t>
  </si>
  <si>
    <t>750042285</t>
  </si>
  <si>
    <t>750804908</t>
  </si>
  <si>
    <t>CDS DE L INSTITUT PASTEUR</t>
  </si>
  <si>
    <t>CENTRE DE SANTE MEDICAL DE L INSTITUT PASTEUR</t>
  </si>
  <si>
    <t>930010749</t>
  </si>
  <si>
    <t>930812946</t>
  </si>
  <si>
    <t>CDS MEDICO DENTAIRE SALVADOR ALLENDE</t>
  </si>
  <si>
    <t>Courneuve</t>
  </si>
  <si>
    <t>CENTRE DE SANTE MEDICAL ET DENTAIRE SALVADOR ALLENDE</t>
  </si>
  <si>
    <t>290000975</t>
  </si>
  <si>
    <t>290000546</t>
  </si>
  <si>
    <t>FONDATION ILDYS SITE DE PERHARIDY</t>
  </si>
  <si>
    <t>SSR</t>
  </si>
  <si>
    <t>Roscoff</t>
  </si>
  <si>
    <t>350002564</t>
  </si>
  <si>
    <t>350046199</t>
  </si>
  <si>
    <t>POLE MPR SAINT HELIER</t>
  </si>
  <si>
    <t>80066BOUR</t>
  </si>
  <si>
    <t>230780066</t>
  </si>
  <si>
    <t>C H BERNARD DESPLAS BOURGANEUF</t>
  </si>
  <si>
    <t>Bourganeuf</t>
  </si>
  <si>
    <t>CENTRE HOSPITALIER BERNARD DESPLAS DE BOURGANEUF</t>
  </si>
  <si>
    <t>82421ROUB</t>
  </si>
  <si>
    <t>590782421</t>
  </si>
  <si>
    <t>C.H DE ROUBAIX</t>
  </si>
  <si>
    <t>Roubaix</t>
  </si>
  <si>
    <t>CENTRE HOSPITALIER DE ROUBAIX</t>
  </si>
  <si>
    <t>00244CAPE</t>
  </si>
  <si>
    <t>970100244</t>
  </si>
  <si>
    <t>C.H.  DE CAPESTERRE-BELLE-EAU, EX H.L.</t>
  </si>
  <si>
    <t>Capesterre-Belle-Eau</t>
  </si>
  <si>
    <t>CENTRE HOSPITALIER DE CAPESTERRE-BELLE-EAU, EX HÔPITAL LOCAL</t>
  </si>
  <si>
    <t>82652HAZE</t>
  </si>
  <si>
    <t>590782652</t>
  </si>
  <si>
    <t>C.H. D'HAZEBROUCK</t>
  </si>
  <si>
    <t>Hazebrouck</t>
  </si>
  <si>
    <t>CENTRE HOSPITALIER D'HAZEBROUCK</t>
  </si>
  <si>
    <t>00285BOUI</t>
  </si>
  <si>
    <t>970100285</t>
  </si>
  <si>
    <t>C.H. M. SELBONNE</t>
  </si>
  <si>
    <t>Bouillante</t>
  </si>
  <si>
    <t>CENTRE HOSPITALIER MAURICE SELBONNE</t>
  </si>
  <si>
    <t>10069AULN</t>
  </si>
  <si>
    <t>930110069</t>
  </si>
  <si>
    <t>C.H. ROBERT BALLANGER</t>
  </si>
  <si>
    <t>Aulnay-sous-Bois</t>
  </si>
  <si>
    <t>CENTRE HOSPITALIER  ROBERT BALLANGER D'AULNAY SOUS BOIS</t>
  </si>
  <si>
    <t>80430GRAM</t>
  </si>
  <si>
    <t>460780430</t>
  </si>
  <si>
    <t>C.H.(EX H.L.)HOPITAL LOCAL LOUIS CONTE</t>
  </si>
  <si>
    <t>Gramat</t>
  </si>
  <si>
    <t>CENTRE HOSPITALIER EX HOPITAL LOCAL LOUIS CONTE GRAMAT</t>
  </si>
  <si>
    <t>00210LESA</t>
  </si>
  <si>
    <t>970100210</t>
  </si>
  <si>
    <t>C.H.G. JACQUES SALIN</t>
  </si>
  <si>
    <t>Abymes</t>
  </si>
  <si>
    <t>CENTRE HOSPITALIER GERONTOLOGIQUE JACQUES SALIN</t>
  </si>
  <si>
    <t>10042VILL</t>
  </si>
  <si>
    <t>940110042</t>
  </si>
  <si>
    <t>C.H.I DE VILLENEUVE-ST-GEORGES</t>
  </si>
  <si>
    <t>Villeneuve-Saint-Georges</t>
  </si>
  <si>
    <t>CENTRE HOSPITALIER INTERCOMMUNAL DE VILLENEUVE-SAINT-GEORGES</t>
  </si>
  <si>
    <t>80082ALEN</t>
  </si>
  <si>
    <t>610780082</t>
  </si>
  <si>
    <t>C.H.I.C ALENCON-MAMERS</t>
  </si>
  <si>
    <t>Alençon</t>
  </si>
  <si>
    <t>CENTRE HOSPITALIER INTERCOMMUNAL ALENCON-MAMERS</t>
  </si>
  <si>
    <t>10020NANT</t>
  </si>
  <si>
    <t>920110020</t>
  </si>
  <si>
    <t>CASH DE NANTERRE</t>
  </si>
  <si>
    <t>CENTRE D'ACCUEIL ET DE SOINS HOSPITALIERS DE NANTERRE</t>
  </si>
  <si>
    <t>08037BOUL</t>
  </si>
  <si>
    <t>920808037</t>
  </si>
  <si>
    <t>CENTRE DE GERONTOLOGIE LES ABONDANCES</t>
  </si>
  <si>
    <t>Boulogne-Billancourt</t>
  </si>
  <si>
    <t>70978LUZY</t>
  </si>
  <si>
    <t>580970978</t>
  </si>
  <si>
    <t>CENTRE DE LONG SÉJOUR</t>
  </si>
  <si>
    <t>Luzy</t>
  </si>
  <si>
    <t>CENTRE DE LONG SEJOUR DE LUZY</t>
  </si>
  <si>
    <t>92862PODE</t>
  </si>
  <si>
    <t>330792862</t>
  </si>
  <si>
    <t>CENTRE DE SOINS DE  PODENSAC</t>
  </si>
  <si>
    <t>Podensac</t>
  </si>
  <si>
    <t>CENTRE DE SOINS DE PODENSAC</t>
  </si>
  <si>
    <t>00569BESA</t>
  </si>
  <si>
    <t>250000569</t>
  </si>
  <si>
    <t>CENTRE DE SOINS TILLEROYES</t>
  </si>
  <si>
    <t>14495COLM</t>
  </si>
  <si>
    <t>680014495</t>
  </si>
  <si>
    <t>CENTRE DEPART. DE REPOS ET DE SOINS</t>
  </si>
  <si>
    <t>Colmar</t>
  </si>
  <si>
    <t>CENTRE DEPARTEMENTAL DE REPOS ET DE SOINS COLMAR</t>
  </si>
  <si>
    <t>00392CHAT</t>
  </si>
  <si>
    <t>360000392</t>
  </si>
  <si>
    <t>CENTRE DEPTL GERIATRIQUE D INDRE</t>
  </si>
  <si>
    <t>Châteauroux</t>
  </si>
  <si>
    <t>CENTRE DÉPARTEMENTAL GÉRIATRIQUE DE L'INDRE (CDGI)</t>
  </si>
  <si>
    <t>91976PONT</t>
  </si>
  <si>
    <t>640791976</t>
  </si>
  <si>
    <t>CENTRE GERONTOLOGIQUE</t>
  </si>
  <si>
    <t>Pontacq</t>
  </si>
  <si>
    <t>CENTRE GERONTOLOGIQUE DE PONTACQ-NAY-JURANCON</t>
  </si>
  <si>
    <t>01928MARS</t>
  </si>
  <si>
    <t>130001928</t>
  </si>
  <si>
    <t>CENTRE GERONTOLOGIQUE DEPARTEMENTAL</t>
  </si>
  <si>
    <t>Marseille 12e Arrondissement</t>
  </si>
  <si>
    <t>03432RANG</t>
  </si>
  <si>
    <t>620103432</t>
  </si>
  <si>
    <t>CENTRE HOSP DE L'ARR DE MONTREUIL</t>
  </si>
  <si>
    <t>Rang-du-Fliers</t>
  </si>
  <si>
    <t>CENTRE HOSPITALIER DE L'ARRONDISSEMENT DE MONTREUIL</t>
  </si>
  <si>
    <t>00324VILL</t>
  </si>
  <si>
    <t>470000324</t>
  </si>
  <si>
    <t>CENTRE HOSPITALIER</t>
  </si>
  <si>
    <t>Villeneuve-sur-Lot</t>
  </si>
  <si>
    <t>CENTRE HOSPITALIER - POLE DE SANTE DU VILLENEUVOIS</t>
  </si>
  <si>
    <t>81592CHAG</t>
  </si>
  <si>
    <t>710781592</t>
  </si>
  <si>
    <t>Chagny</t>
  </si>
  <si>
    <t>CENTRE HOSPITALIER DE CHAGNY</t>
  </si>
  <si>
    <t>80631ISSU</t>
  </si>
  <si>
    <t>210780631</t>
  </si>
  <si>
    <t>CENTRE HOSPITALIER  D'IS-SUR-TILLE</t>
  </si>
  <si>
    <t>Is-sur-Tille</t>
  </si>
  <si>
    <t>80140SEES</t>
  </si>
  <si>
    <t>610780140</t>
  </si>
  <si>
    <t>CENTRE HOSPITALIER - SEES</t>
  </si>
  <si>
    <t>Sées</t>
  </si>
  <si>
    <t>19007CIRE</t>
  </si>
  <si>
    <t>540019007</t>
  </si>
  <si>
    <t>CENTRE HOSPITALIER 3H SANTE</t>
  </si>
  <si>
    <t>Cirey-sur-Vezouze</t>
  </si>
  <si>
    <t>00108AIGU</t>
  </si>
  <si>
    <t>050000108</t>
  </si>
  <si>
    <t>CENTRE HOSPITALIER AIGUILLES QUEYRAS</t>
  </si>
  <si>
    <t>Aiguilles</t>
  </si>
  <si>
    <t>00092BAYE</t>
  </si>
  <si>
    <t>140000092</t>
  </si>
  <si>
    <t>CENTRE HOSPITALIER AUNAY-BAYEUX</t>
  </si>
  <si>
    <t>Bayeux</t>
  </si>
  <si>
    <t>81360TOUR</t>
  </si>
  <si>
    <t>710781360</t>
  </si>
  <si>
    <t>CENTRE HOSPITALIER BELNAY</t>
  </si>
  <si>
    <t>Tournus</t>
  </si>
  <si>
    <t>00572CHAU</t>
  </si>
  <si>
    <t>600100572</t>
  </si>
  <si>
    <t>CENTRE HOSPITALIER BERTINOT JUEL</t>
  </si>
  <si>
    <t>Chaumont-en-Vexin</t>
  </si>
  <si>
    <t>00651BEUV</t>
  </si>
  <si>
    <t>620100651</t>
  </si>
  <si>
    <t>CENTRE HOSPITALIER BETHUNE BEUVRY</t>
  </si>
  <si>
    <t>Beuvry</t>
  </si>
  <si>
    <t>CENTRE HOSPITALIER GERMON ET GAUTHIER BETHUNE BEUVRY</t>
  </si>
  <si>
    <t>07145LARA</t>
  </si>
  <si>
    <t>050007145</t>
  </si>
  <si>
    <t>CENTRE HOSPITALIER BUECH DURANCE</t>
  </si>
  <si>
    <t>Laragne-Montéglin</t>
  </si>
  <si>
    <t>00059TULL</t>
  </si>
  <si>
    <t>190000059</t>
  </si>
  <si>
    <t>CENTRE HOSPITALIER COEUR DE CORREZE</t>
  </si>
  <si>
    <t>Tulle</t>
  </si>
  <si>
    <t>00090CROZ</t>
  </si>
  <si>
    <t>290000090</t>
  </si>
  <si>
    <t>CENTRE HOSPITALIER CROZON</t>
  </si>
  <si>
    <t>Crozon</t>
  </si>
  <si>
    <t>00028ABBE</t>
  </si>
  <si>
    <t>800000028</t>
  </si>
  <si>
    <t>CENTRE HOSPITALIER D'ABBEVILLE</t>
  </si>
  <si>
    <t>Abbeville</t>
  </si>
  <si>
    <t>00014AJAC</t>
  </si>
  <si>
    <t>2A0000014</t>
  </si>
  <si>
    <t>CENTRE HOSPITALIER D'AJACCIO</t>
  </si>
  <si>
    <t>Ajaccio</t>
  </si>
  <si>
    <t>CENTRE HOSPITALIER GENERAL N D MISERICORDE AJACCIO</t>
  </si>
  <si>
    <t>00036ALBE</t>
  </si>
  <si>
    <t>800000036</t>
  </si>
  <si>
    <t>CENTRE HOSPITALIER D'ALBERT</t>
  </si>
  <si>
    <t>Albert</t>
  </si>
  <si>
    <t>00395ALTK</t>
  </si>
  <si>
    <t>680000395</t>
  </si>
  <si>
    <t>CENTRE HOSPITALIER D'ALTKIRCH</t>
  </si>
  <si>
    <t>Altkirch</t>
  </si>
  <si>
    <t>CENTRE HOSPITALIER SAINT MORAND D'ALTKIRCH</t>
  </si>
  <si>
    <t>00451ANGO</t>
  </si>
  <si>
    <t>160000451</t>
  </si>
  <si>
    <t>CENTRE HOSPITALIER D'ANGOULEME</t>
  </si>
  <si>
    <t>Angoulême</t>
  </si>
  <si>
    <t>81204LATE</t>
  </si>
  <si>
    <t>330781204</t>
  </si>
  <si>
    <t>CENTRE HOSPITALIER D'ARCACHON</t>
  </si>
  <si>
    <t>Teste-de-Buch</t>
  </si>
  <si>
    <t>10014ARPA</t>
  </si>
  <si>
    <t>910110014</t>
  </si>
  <si>
    <t>CENTRE HOSPITALIER D'ARPAJON</t>
  </si>
  <si>
    <t>Arpajon</t>
  </si>
  <si>
    <t>80058AUBU</t>
  </si>
  <si>
    <t>230780058</t>
  </si>
  <si>
    <t>CENTRE HOSPITALIER D'AUBUSSON</t>
  </si>
  <si>
    <t>Aubusson</t>
  </si>
  <si>
    <t>00020BAST</t>
  </si>
  <si>
    <t>2B0000020</t>
  </si>
  <si>
    <t>CENTRE HOSPITALIER DE BASTIA</t>
  </si>
  <si>
    <t>Bastia</t>
  </si>
  <si>
    <t>CENTRE HOSPITALIER - FALCONAJA - BASTIA</t>
  </si>
  <si>
    <t>81212BAZA</t>
  </si>
  <si>
    <t>330781212</t>
  </si>
  <si>
    <t>CENTRE HOSPITALIER DE BAZAS</t>
  </si>
  <si>
    <t>Bazas</t>
  </si>
  <si>
    <t>00713BEAU</t>
  </si>
  <si>
    <t>600100713</t>
  </si>
  <si>
    <t>CENTRE HOSPITALIER DE BEAUVAIS</t>
  </si>
  <si>
    <t>Beauvais</t>
  </si>
  <si>
    <t>00042PAYS</t>
  </si>
  <si>
    <t>240000042</t>
  </si>
  <si>
    <t>CENTRE HOSPITALIER DE BELVES</t>
  </si>
  <si>
    <t>Pays de Belvès</t>
  </si>
  <si>
    <t>00059BERG</t>
  </si>
  <si>
    <t>240000059</t>
  </si>
  <si>
    <t>CENTRE HOSPITALIER DE BERGERAC</t>
  </si>
  <si>
    <t>Bergerac</t>
  </si>
  <si>
    <t>CENTRE HOSPITALIER SAMUEL POZZI</t>
  </si>
  <si>
    <t>80266BOSC</t>
  </si>
  <si>
    <t>170780266</t>
  </si>
  <si>
    <t>CENTRE HOSPITALIER DE BOSCAMNANT</t>
  </si>
  <si>
    <t>Boscamnant</t>
  </si>
  <si>
    <t>80657BREI</t>
  </si>
  <si>
    <t>060780657</t>
  </si>
  <si>
    <t>CENTRE HOSPITALIER DE BREIL SUR ROYA</t>
  </si>
  <si>
    <t>Breil-sur-Roya</t>
  </si>
  <si>
    <t>00767BRIE</t>
  </si>
  <si>
    <t>540000767</t>
  </si>
  <si>
    <t>CENTRE HOSPITALIER DE BRIEY</t>
  </si>
  <si>
    <t>Val de Briey</t>
  </si>
  <si>
    <t>55166MONT</t>
  </si>
  <si>
    <t>350055166</t>
  </si>
  <si>
    <t>CENTRE HOSPITALIER DE BROCELIANDE</t>
  </si>
  <si>
    <t>Montfort-sur-Meu</t>
  </si>
  <si>
    <t>05342CALV</t>
  </si>
  <si>
    <t>2B0005342</t>
  </si>
  <si>
    <t>CENTRE HOSPITALIER DE CALVI</t>
  </si>
  <si>
    <t>Calvi</t>
  </si>
  <si>
    <t>00039CARE</t>
  </si>
  <si>
    <t>500000039</t>
  </si>
  <si>
    <t>CENTRE HOSPITALIER DE CARENTAN</t>
  </si>
  <si>
    <t>Carentan-les-Marais</t>
  </si>
  <si>
    <t>00046CARP</t>
  </si>
  <si>
    <t>840000046</t>
  </si>
  <si>
    <t>CENTRE HOSPITALIER DE CARPENTRAS</t>
  </si>
  <si>
    <t>Carpentras</t>
  </si>
  <si>
    <t>00037CHAL</t>
  </si>
  <si>
    <t>510000037</t>
  </si>
  <si>
    <t>CENTRE HOSPITALIER DE CHALONS</t>
  </si>
  <si>
    <t>Châlons-en-Champagne</t>
  </si>
  <si>
    <t>CENTRE HOSPITALIER DE CHALONS EN CHAMPAGNE</t>
  </si>
  <si>
    <t>00519CHAT</t>
  </si>
  <si>
    <t>160000519</t>
  </si>
  <si>
    <t>CENTRE HOSPITALIER DE CHATEAUNEUF</t>
  </si>
  <si>
    <t>Châteauneuf-sur-Charente</t>
  </si>
  <si>
    <t>04404CHAT</t>
  </si>
  <si>
    <t>020004404</t>
  </si>
  <si>
    <t>CENTRE HOSPITALIER DE CHÂTEAU-THIERRY</t>
  </si>
  <si>
    <t>Château-Thierry</t>
  </si>
  <si>
    <t>CENTRE HOSPITALIER DE CHATEAU THIERRY</t>
  </si>
  <si>
    <t>80032CHAU</t>
  </si>
  <si>
    <t>520780032</t>
  </si>
  <si>
    <t>CENTRE HOSPITALIER DE CHAUMONT</t>
  </si>
  <si>
    <t>Chaumont</t>
  </si>
  <si>
    <t>00287CHAU</t>
  </si>
  <si>
    <t>020000287</t>
  </si>
  <si>
    <t>CENTRE HOSPITALIER DE CHAUNY</t>
  </si>
  <si>
    <t>Chauny</t>
  </si>
  <si>
    <t>00648CLER</t>
  </si>
  <si>
    <t>600100648</t>
  </si>
  <si>
    <t>CENTRE HOSPITALIER DE CLERMONT</t>
  </si>
  <si>
    <t>Clermont</t>
  </si>
  <si>
    <t>CENTRE HOSPITALIER GÉNÉRAL DE CLERMONT DE L'OISE</t>
  </si>
  <si>
    <t>00485CONF</t>
  </si>
  <si>
    <t>160000485</t>
  </si>
  <si>
    <t>CENTRE HOSPITALIER DE CONFOLENS</t>
  </si>
  <si>
    <t>Confolens</t>
  </si>
  <si>
    <t>00051CORB</t>
  </si>
  <si>
    <t>800000051</t>
  </si>
  <si>
    <t>CENTRE HOSPITALIER DE CORBIE</t>
  </si>
  <si>
    <t>Corbie</t>
  </si>
  <si>
    <t>080193DAX</t>
  </si>
  <si>
    <t>400780193</t>
  </si>
  <si>
    <t>CENTRE HOSPITALIER DE DAX</t>
  </si>
  <si>
    <t>Dax</t>
  </si>
  <si>
    <t>CENTRE HOSPITALIER DE DAX CÔTE D'ARGENT</t>
  </si>
  <si>
    <t>88879DIGN</t>
  </si>
  <si>
    <t>040788879</t>
  </si>
  <si>
    <t>CENTRE HOSPITALIER DE DIGNE LES BAINS</t>
  </si>
  <si>
    <t>Digne-les-Bains</t>
  </si>
  <si>
    <t>00067DOMM</t>
  </si>
  <si>
    <t>240000067</t>
  </si>
  <si>
    <t>CENTRE HOSPITALIER DE DOMME</t>
  </si>
  <si>
    <t>Domme</t>
  </si>
  <si>
    <t>00069DOUL</t>
  </si>
  <si>
    <t>800000069</t>
  </si>
  <si>
    <t>CENTRE HOSPITALIER DE DOULLENS</t>
  </si>
  <si>
    <t>Doullens</t>
  </si>
  <si>
    <t>00128FISM</t>
  </si>
  <si>
    <t>510000128</t>
  </si>
  <si>
    <t>CENTRE HOSPITALIER DE FISMES</t>
  </si>
  <si>
    <t>Fismes</t>
  </si>
  <si>
    <t>00407FUME</t>
  </si>
  <si>
    <t>470000407</t>
  </si>
  <si>
    <t>CENTRE HOSPITALIER DE FUMEL</t>
  </si>
  <si>
    <t>Fumel</t>
  </si>
  <si>
    <t>CENTRE HOSPITALIER DE FUMEL - ELISABETH DESARNAUTS</t>
  </si>
  <si>
    <t>10049GONE</t>
  </si>
  <si>
    <t>950110049</t>
  </si>
  <si>
    <t>CENTRE HOSPITALIER DE GONESSE</t>
  </si>
  <si>
    <t>Gonesse</t>
  </si>
  <si>
    <t>00061GORD</t>
  </si>
  <si>
    <t>840000061</t>
  </si>
  <si>
    <t>CENTRE HOSPITALIER DE GORDES</t>
  </si>
  <si>
    <t>Gordes</t>
  </si>
  <si>
    <t>80897GRAS</t>
  </si>
  <si>
    <t>060780897</t>
  </si>
  <si>
    <t>CENTRE HOSPITALIER DE GRASSE</t>
  </si>
  <si>
    <t>Grasse</t>
  </si>
  <si>
    <t>01005GUEB</t>
  </si>
  <si>
    <t>680001005</t>
  </si>
  <si>
    <t>CENTRE HOSPITALIER DE GUEBWILLER</t>
  </si>
  <si>
    <t>Guebwiller</t>
  </si>
  <si>
    <t>80041GUER</t>
  </si>
  <si>
    <t>230780041</t>
  </si>
  <si>
    <t>CENTRE HOSPITALIER DE GUERET</t>
  </si>
  <si>
    <t>Guéret</t>
  </si>
  <si>
    <t>00022GUIS</t>
  </si>
  <si>
    <t>020000022</t>
  </si>
  <si>
    <t>CENTRE HOSPITALIER DE GUISE</t>
  </si>
  <si>
    <t>Guise</t>
  </si>
  <si>
    <t>80337HAGU</t>
  </si>
  <si>
    <t>670780337</t>
  </si>
  <si>
    <t>CENTRE HOSPITALIER DE HAGUENAU</t>
  </si>
  <si>
    <t>Haguenau</t>
  </si>
  <si>
    <t>000077HAM</t>
  </si>
  <si>
    <t>800000077</t>
  </si>
  <si>
    <t>CENTRE HOSPITALIER DE HAM</t>
  </si>
  <si>
    <t>Ham</t>
  </si>
  <si>
    <t>80050JONZ</t>
  </si>
  <si>
    <t>170780050</t>
  </si>
  <si>
    <t>CENTRE HOSPITALIER DE JONZAC</t>
  </si>
  <si>
    <t>Jonzac</t>
  </si>
  <si>
    <t>00077JOSS</t>
  </si>
  <si>
    <t>560000077</t>
  </si>
  <si>
    <t>CENTRE HOSPITALIER DE JOSSELIN</t>
  </si>
  <si>
    <t>Josselin</t>
  </si>
  <si>
    <t>05629KOUR</t>
  </si>
  <si>
    <t>970305629</t>
  </si>
  <si>
    <t>CENTRE HOSPITALIER DE KOUROU</t>
  </si>
  <si>
    <t>Kourou</t>
  </si>
  <si>
    <t>00178BASS</t>
  </si>
  <si>
    <t>970100178</t>
  </si>
  <si>
    <t>CENTRE HOSPITALIER DE LA BASSE-TERRE</t>
  </si>
  <si>
    <t>Basse-Terre</t>
  </si>
  <si>
    <t>80417BAYO</t>
  </si>
  <si>
    <t>640780417</t>
  </si>
  <si>
    <t>CENTRE HOSPITALIER DE LA COTE BASQUE</t>
  </si>
  <si>
    <t>Bayonne</t>
  </si>
  <si>
    <t>CENTRE HOSPITALIER INTERCOMMUNAL DE LA COTE BASQUE</t>
  </si>
  <si>
    <t>80156LAGU</t>
  </si>
  <si>
    <t>710780156</t>
  </si>
  <si>
    <t>CENTRE HOSPITALIER DE LA GUICHE</t>
  </si>
  <si>
    <t>Guiche</t>
  </si>
  <si>
    <t>21788JOUA</t>
  </si>
  <si>
    <t>780021788</t>
  </si>
  <si>
    <t>CENTRE HOSPITALIER DE LA MAULDRE</t>
  </si>
  <si>
    <t>Jouars-Pontchartrain</t>
  </si>
  <si>
    <t>CTRE HOSPITALIER DE LA MAULDRE FUSION:PONTCHARTRAIN-MONTFORT</t>
  </si>
  <si>
    <t>80057LANG</t>
  </si>
  <si>
    <t>520780057</t>
  </si>
  <si>
    <t>CENTRE HOSPITALIER DE LANGRES</t>
  </si>
  <si>
    <t>Langres</t>
  </si>
  <si>
    <t>80213BARE</t>
  </si>
  <si>
    <t>760780213</t>
  </si>
  <si>
    <t>CENTRE HOSPITALIER DE L'AUSTREBERTHE</t>
  </si>
  <si>
    <t>Barentin</t>
  </si>
  <si>
    <t>81253LIBO</t>
  </si>
  <si>
    <t>330781253</t>
  </si>
  <si>
    <t>CENTRE HOSPITALIER DE LIBOURNE</t>
  </si>
  <si>
    <t>Libourne</t>
  </si>
  <si>
    <t>02121STLA</t>
  </si>
  <si>
    <t>970302121</t>
  </si>
  <si>
    <t>CENTRE HOSPITALIER DE L'OUEST GUYANAIS</t>
  </si>
  <si>
    <t>Saint-Laurent-du-Maroni</t>
  </si>
  <si>
    <t>CENTRE HOSPITALIER "FRANCK JOLY"</t>
  </si>
  <si>
    <t>00080LUNE</t>
  </si>
  <si>
    <t>540000080</t>
  </si>
  <si>
    <t>CENTRE HOSPITALIER DE LUNEVILLE</t>
  </si>
  <si>
    <t>Lunéville</t>
  </si>
  <si>
    <t>89316MART</t>
  </si>
  <si>
    <t>130789316</t>
  </si>
  <si>
    <t>CENTRE HOSPITALIER DE MARTIGUES</t>
  </si>
  <si>
    <t>Martigues</t>
  </si>
  <si>
    <t>80839MAUL</t>
  </si>
  <si>
    <t>640780839</t>
  </si>
  <si>
    <t>CENTRE HOSPITALIER DE MAULEON</t>
  </si>
  <si>
    <t>Mauléon-Licharre</t>
  </si>
  <si>
    <t>00079MAUL</t>
  </si>
  <si>
    <t>790000079</t>
  </si>
  <si>
    <t>Mauléon</t>
  </si>
  <si>
    <t>00003MAMO</t>
  </si>
  <si>
    <t>980500003</t>
  </si>
  <si>
    <t>CENTRE HOSPITALIER DE MAYOTTE</t>
  </si>
  <si>
    <t>Mamoudzou</t>
  </si>
  <si>
    <t>80065LAPO</t>
  </si>
  <si>
    <t>520780065</t>
  </si>
  <si>
    <t>CENTRE HOSPITALIER DE MONTIER-EN-DER</t>
  </si>
  <si>
    <t>Porte du Der</t>
  </si>
  <si>
    <t>00086MONT</t>
  </si>
  <si>
    <t>510000086</t>
  </si>
  <si>
    <t>CENTRE HOSPITALIER DE MONTMIRAIL</t>
  </si>
  <si>
    <t>Montmirail</t>
  </si>
  <si>
    <t>01112MUNS</t>
  </si>
  <si>
    <t>680001112</t>
  </si>
  <si>
    <t>CENTRE HOSPITALIER DE MUNSTER</t>
  </si>
  <si>
    <t>Munster</t>
  </si>
  <si>
    <t>00012NIOR</t>
  </si>
  <si>
    <t>790000012</t>
  </si>
  <si>
    <t>CENTRE HOSPITALIER DE NIORT</t>
  </si>
  <si>
    <t>Niort</t>
  </si>
  <si>
    <t>00109NONT</t>
  </si>
  <si>
    <t>240000109</t>
  </si>
  <si>
    <t>CENTRE HOSPITALIER DE NONTRON</t>
  </si>
  <si>
    <t>Nontron</t>
  </si>
  <si>
    <t>00117PERI</t>
  </si>
  <si>
    <t>240000117</t>
  </si>
  <si>
    <t>CENTRE HOSPITALIER DE PERIGUEUX</t>
  </si>
  <si>
    <t>Périgueux</t>
  </si>
  <si>
    <t>00093PERO</t>
  </si>
  <si>
    <t>800000093</t>
  </si>
  <si>
    <t>CENTRE HOSPITALIER DE PÉRONNE</t>
  </si>
  <si>
    <t>Péronne</t>
  </si>
  <si>
    <t>00411PFAS</t>
  </si>
  <si>
    <t>680000411</t>
  </si>
  <si>
    <t>CENTRE HOSPITALIER DE PFASTATT</t>
  </si>
  <si>
    <t>Pfastatt</t>
  </si>
  <si>
    <t>24113PLAI</t>
  </si>
  <si>
    <t>780024113</t>
  </si>
  <si>
    <t>CENTRE HOSPITALIER DE PLAISIR</t>
  </si>
  <si>
    <t>Plaisir</t>
  </si>
  <si>
    <t>00044PLOE</t>
  </si>
  <si>
    <t>560000044</t>
  </si>
  <si>
    <t>CENTRE HOSPITALIER DE PLOERMEL</t>
  </si>
  <si>
    <t>Ploërmel</t>
  </si>
  <si>
    <t>CENTRE HOSPITALIER ALPHONSE GUERIN - PLOERMEL</t>
  </si>
  <si>
    <t>00106PONT</t>
  </si>
  <si>
    <t>540000106</t>
  </si>
  <si>
    <t>CENTRE HOSPITALIER DE PONT A MOUSSON</t>
  </si>
  <si>
    <t>Pont-à-Mousson</t>
  </si>
  <si>
    <t>00134PONT</t>
  </si>
  <si>
    <t>140000134</t>
  </si>
  <si>
    <t>CENTRE HOSPITALIER DE PONT L'EVEQUE</t>
  </si>
  <si>
    <t>Pont-l'Évêque</t>
  </si>
  <si>
    <t>CENTRE HOSPITALIER PONT L'EVEQUE</t>
  </si>
  <si>
    <t>10052RAMB</t>
  </si>
  <si>
    <t>780110052</t>
  </si>
  <si>
    <t>CENTRE HOSPITALIER DE RAMBOUILLET</t>
  </si>
  <si>
    <t>Rambouillet</t>
  </si>
  <si>
    <t>80093REMI</t>
  </si>
  <si>
    <t>880780093</t>
  </si>
  <si>
    <t>CENTRE HOSPITALIER DE REMIREMONT</t>
  </si>
  <si>
    <t>Remiremont</t>
  </si>
  <si>
    <t>00493RUFF</t>
  </si>
  <si>
    <t>160000493</t>
  </si>
  <si>
    <t>CENTRE HOSPITALIER DE RUFFEC</t>
  </si>
  <si>
    <t>Ruffec</t>
  </si>
  <si>
    <t>00020STBR</t>
  </si>
  <si>
    <t>220000020</t>
  </si>
  <si>
    <t>CENTRE HOSPITALIER DE SAINT BRIEUC</t>
  </si>
  <si>
    <t>Saint-Brieuc</t>
  </si>
  <si>
    <t>00063STQU</t>
  </si>
  <si>
    <t>020000063</t>
  </si>
  <si>
    <t>CENTRE HOSPITALIER DE SAINT QUENTIN</t>
  </si>
  <si>
    <t>Saint-Quentin</t>
  </si>
  <si>
    <t>80268STSE</t>
  </si>
  <si>
    <t>400780268</t>
  </si>
  <si>
    <t>CENTRE HOSPITALIER DE SAINT SEVER</t>
  </si>
  <si>
    <t>Saint-Sever</t>
  </si>
  <si>
    <t>00590GASS</t>
  </si>
  <si>
    <t>830100590</t>
  </si>
  <si>
    <t>CENTRE HOSPITALIER DE SAINT TROPEZ</t>
  </si>
  <si>
    <t>Gassin</t>
  </si>
  <si>
    <t>CENTRE HOSPITALIER SAINT TROPEZ POLE DE SANTE DU GOLFE</t>
  </si>
  <si>
    <t>80073STDI</t>
  </si>
  <si>
    <t>520780073</t>
  </si>
  <si>
    <t>CENTRE HOSPITALIER DE SAINT-DIZIER</t>
  </si>
  <si>
    <t>Saint-Dizier</t>
  </si>
  <si>
    <t>00102STEM</t>
  </si>
  <si>
    <t>510000102</t>
  </si>
  <si>
    <t>CENTRE HOSPITALIER DE SAINTE-MENEHOULD</t>
  </si>
  <si>
    <t>Sainte-Menehould</t>
  </si>
  <si>
    <t>17638STPA</t>
  </si>
  <si>
    <t>640017638</t>
  </si>
  <si>
    <t>CENTRE HOSPITALIER DE SAINT-PALAIS</t>
  </si>
  <si>
    <t>Saint-Palais</t>
  </si>
  <si>
    <t>02606SART</t>
  </si>
  <si>
    <t>2A0002606</t>
  </si>
  <si>
    <t>CENTRE HOSPITALIER DE SARTENE</t>
  </si>
  <si>
    <t>Sartène</t>
  </si>
  <si>
    <t>00103SAUL</t>
  </si>
  <si>
    <t>840000103</t>
  </si>
  <si>
    <t>CENTRE HOSPITALIER DE SAULT</t>
  </si>
  <si>
    <t>Sault</t>
  </si>
  <si>
    <t>00261SOIS</t>
  </si>
  <si>
    <t>020000261</t>
  </si>
  <si>
    <t>CENTRE HOSPITALIER DE SOISSONS</t>
  </si>
  <si>
    <t>Soissons</t>
  </si>
  <si>
    <t>10051STDE</t>
  </si>
  <si>
    <t>930110051</t>
  </si>
  <si>
    <t>CENTRE HOSPITALIER DE ST-DENIS</t>
  </si>
  <si>
    <t>CENTRE HOSPITALIER DE ST-DENIS (HOPITAL DELAFONTAINE)</t>
  </si>
  <si>
    <t>00023STJU</t>
  </si>
  <si>
    <t>870000023</t>
  </si>
  <si>
    <t>CENTRE HOSPITALIER DE ST-JUNIEN</t>
  </si>
  <si>
    <t>Saint-Junien</t>
  </si>
  <si>
    <t>CENTRE HOSPITALIER SAINT-JUNIEN</t>
  </si>
  <si>
    <t>00017TROY</t>
  </si>
  <si>
    <t>100000017</t>
  </si>
  <si>
    <t>CENTRE HOSPITALIER DE TROYES</t>
  </si>
  <si>
    <t>Troyes</t>
  </si>
  <si>
    <t>00071VERV</t>
  </si>
  <si>
    <t>020000071</t>
  </si>
  <si>
    <t>CENTRE HOSPITALIER DE VERVINS</t>
  </si>
  <si>
    <t>Vervins</t>
  </si>
  <si>
    <t>00138VILL</t>
  </si>
  <si>
    <t>500000138</t>
  </si>
  <si>
    <t>CENTRE HOSPITALIER DE VILLEDIEU</t>
  </si>
  <si>
    <t>Villedieu-les-Poêles-Rouffigny</t>
  </si>
  <si>
    <t>CENTRE HOSPITALIER DE VILLEDIEU LES POELES ROUFFIGNY</t>
  </si>
  <si>
    <t>00124EMBR</t>
  </si>
  <si>
    <t>050000124</t>
  </si>
  <si>
    <t>CENTRE HOSPITALIER D'EMBRUN</t>
  </si>
  <si>
    <t>Embrun</t>
  </si>
  <si>
    <t>80584BISC</t>
  </si>
  <si>
    <t>670780584</t>
  </si>
  <si>
    <t>CENTRE HOSPITALIER DÉPARTEMENTAL</t>
  </si>
  <si>
    <t>Bischwiller</t>
  </si>
  <si>
    <t>CENTRE HOSPITALIER DÉPARTEMENTAL DE BISCHWILLER</t>
  </si>
  <si>
    <t>00060EPER</t>
  </si>
  <si>
    <t>510000060</t>
  </si>
  <si>
    <t>CENTRE HOSPITALIER D'EPERNAY</t>
  </si>
  <si>
    <t>Épernay</t>
  </si>
  <si>
    <t>21542MORL</t>
  </si>
  <si>
    <t>290021542</t>
  </si>
  <si>
    <t>CENTRE HOSPITALIER DES PAYS DE MORLAIX</t>
  </si>
  <si>
    <t>Morlaix</t>
  </si>
  <si>
    <t>09909STCL</t>
  </si>
  <si>
    <t>920009909</t>
  </si>
  <si>
    <t>CENTRE HOSPITALIER DES QUATRE VILLES</t>
  </si>
  <si>
    <t>Saint-Cloud</t>
  </si>
  <si>
    <t>00075EXCI</t>
  </si>
  <si>
    <t>240000075</t>
  </si>
  <si>
    <t>CENTRE HOSPITALIER D'EXCIDEUIL</t>
  </si>
  <si>
    <t>Excideuil</t>
  </si>
  <si>
    <t>04495HIRS</t>
  </si>
  <si>
    <t>020004495</t>
  </si>
  <si>
    <t>CENTRE HOSPITALIER D'HIRSON</t>
  </si>
  <si>
    <t>Hirson</t>
  </si>
  <si>
    <t>00046DINA</t>
  </si>
  <si>
    <t>220000046</t>
  </si>
  <si>
    <t>CENTRE HOSPITALIER DINAN</t>
  </si>
  <si>
    <t>Dinan</t>
  </si>
  <si>
    <t>80821OLOR</t>
  </si>
  <si>
    <t>640780821</t>
  </si>
  <si>
    <t>CENTRE HOSPITALIER D'OLORON STE MARIE</t>
  </si>
  <si>
    <t>Oloron-Sainte-Marie</t>
  </si>
  <si>
    <t>CENTRE HOSPITALIER D'OLORON SAINTE MARIE</t>
  </si>
  <si>
    <t>10063ORSA</t>
  </si>
  <si>
    <t>910110063</t>
  </si>
  <si>
    <t>CENTRE HOSPITALIER D'ORSAY</t>
  </si>
  <si>
    <t>Orsay</t>
  </si>
  <si>
    <t>80813ORTH</t>
  </si>
  <si>
    <t>640780813</t>
  </si>
  <si>
    <t>CENTRE HOSPITALIER D'ORTHEZ</t>
  </si>
  <si>
    <t>Orthez</t>
  </si>
  <si>
    <t>00074DOUA</t>
  </si>
  <si>
    <t>290000074</t>
  </si>
  <si>
    <t>CENTRE HOSPITALIER DOUARNENEZ</t>
  </si>
  <si>
    <t>Douarnenez</t>
  </si>
  <si>
    <t>CENTRE HOSPITALIER DE DOUARNENEZ</t>
  </si>
  <si>
    <t>81089CLUN</t>
  </si>
  <si>
    <t>710781089</t>
  </si>
  <si>
    <t>CENTRE HOSPITALIER DU CLUNISOIS</t>
  </si>
  <si>
    <t>Cluny</t>
  </si>
  <si>
    <t>000012APT</t>
  </si>
  <si>
    <t>840000012</t>
  </si>
  <si>
    <t>CENTRE HOSPITALIER DU PAYS D'APT</t>
  </si>
  <si>
    <t>Apt</t>
  </si>
  <si>
    <t>00081GAUC</t>
  </si>
  <si>
    <t>620100081</t>
  </si>
  <si>
    <t>CENTRE HOSPITALIER DU TERNOIS</t>
  </si>
  <si>
    <t>Gauchin-Verloingt</t>
  </si>
  <si>
    <t>00433TONN</t>
  </si>
  <si>
    <t>890000433</t>
  </si>
  <si>
    <t>CENTRE HOSPITALIER DU TONNERROIS</t>
  </si>
  <si>
    <t>Tonnerre</t>
  </si>
  <si>
    <t>00042BRIV</t>
  </si>
  <si>
    <t>190000042</t>
  </si>
  <si>
    <t>CENTRE HOSPITALIER DUBOIS BRIVE</t>
  </si>
  <si>
    <t>Brive-la-Gaillarde</t>
  </si>
  <si>
    <t>CENTRE HOSPITALIER "DUBOIS" BRIVE</t>
  </si>
  <si>
    <t>00075USSE</t>
  </si>
  <si>
    <t>190000075</t>
  </si>
  <si>
    <t>CENTRE HOSPITALIER D'USSEL</t>
  </si>
  <si>
    <t>Ussel</t>
  </si>
  <si>
    <t>02222LEFR</t>
  </si>
  <si>
    <t>970202222</t>
  </si>
  <si>
    <t>CENTRE HOSPITALIER ERNEST WAN-AJOUHU</t>
  </si>
  <si>
    <t>François</t>
  </si>
  <si>
    <t>CENTRE HOSPITALIER DU FRANCOIS</t>
  </si>
  <si>
    <t>80717ERST</t>
  </si>
  <si>
    <t>670780717</t>
  </si>
  <si>
    <t>CENTRE HOSPITALIER ERSTEIN VILLE</t>
  </si>
  <si>
    <t>Erstein</t>
  </si>
  <si>
    <t>00030FOUG</t>
  </si>
  <si>
    <t>350000030</t>
  </si>
  <si>
    <t>CENTRE HOSPITALIER FOUGERES</t>
  </si>
  <si>
    <t>Fougères</t>
  </si>
  <si>
    <t>CENTRE HOSPITALIER DE FOUGERES</t>
  </si>
  <si>
    <t>81446AUBA</t>
  </si>
  <si>
    <t>130781446</t>
  </si>
  <si>
    <t>CENTRE HOSPITALIER GENERAL D'AUBAGNE</t>
  </si>
  <si>
    <t>Aubagne</t>
  </si>
  <si>
    <t>85512LACI</t>
  </si>
  <si>
    <t>130785512</t>
  </si>
  <si>
    <t>CENTRE HOSPITALIER GENERAL LA CIOTAT</t>
  </si>
  <si>
    <t>Ciotat</t>
  </si>
  <si>
    <t>00127PONT</t>
  </si>
  <si>
    <t>600100127</t>
  </si>
  <si>
    <t>CENTRE HOSPITALIER GEORGES DECROZE</t>
  </si>
  <si>
    <t>Pont-Sainte-Maxence</t>
  </si>
  <si>
    <t>02485UZER</t>
  </si>
  <si>
    <t>190002485</t>
  </si>
  <si>
    <t>CENTRE HOSPITALIER GERIATRIQUE UZERCHE</t>
  </si>
  <si>
    <t>Uzerche</t>
  </si>
  <si>
    <t>ETAB HEBGT DES PERSONNES AGEES DEPENDANTES D'UZERCHE</t>
  </si>
  <si>
    <t>00048LAFE</t>
  </si>
  <si>
    <t>020000048</t>
  </si>
  <si>
    <t>CENTRE HOSPITALIER GERONTOLOGIQUE</t>
  </si>
  <si>
    <t>Fère</t>
  </si>
  <si>
    <t>02309GRAN</t>
  </si>
  <si>
    <t>350002309</t>
  </si>
  <si>
    <t>CENTRE HOSPITALIER GRAND FOUGERAY</t>
  </si>
  <si>
    <t>Grand-Fougeray</t>
  </si>
  <si>
    <t>00079GUIN</t>
  </si>
  <si>
    <t>220000079</t>
  </si>
  <si>
    <t>CENTRE HOSPITALIER GUINGAMP</t>
  </si>
  <si>
    <t>Guingamp</t>
  </si>
  <si>
    <t>00079LISL</t>
  </si>
  <si>
    <t>840000079</t>
  </si>
  <si>
    <t>CENTRE HOSPITALIER ISLE SUR LA SORGUE</t>
  </si>
  <si>
    <t>Isle-sur-la-Sorgue</t>
  </si>
  <si>
    <t>CENTRE HOSPITALIER DE L'ISLE SUR LA SORGUE</t>
  </si>
  <si>
    <t>76705MONT</t>
  </si>
  <si>
    <t>710976705</t>
  </si>
  <si>
    <t>CENTRE HOSPITALIER JEAN BOUVERI</t>
  </si>
  <si>
    <t>Montceau-les-Mines</t>
  </si>
  <si>
    <t>00448SARL</t>
  </si>
  <si>
    <t>240000448</t>
  </si>
  <si>
    <t>CENTRE HOSPITALIER JEAN LECLAIRE</t>
  </si>
  <si>
    <t>Sarlat-la-Canéda</t>
  </si>
  <si>
    <t>89274ARLE</t>
  </si>
  <si>
    <t>130789274</t>
  </si>
  <si>
    <t>CENTRE HOSPITALIER JOSEPH IMBERT ARLES</t>
  </si>
  <si>
    <t>Arles</t>
  </si>
  <si>
    <t>80146LONS</t>
  </si>
  <si>
    <t>390780146</t>
  </si>
  <si>
    <t>CENTRE HOSPITALIER JURA SUD</t>
  </si>
  <si>
    <t>Lons-le-Saunier</t>
  </si>
  <si>
    <t>80609DOLE</t>
  </si>
  <si>
    <t>390780609</t>
  </si>
  <si>
    <t>CENTRE HOSPITALIER L PASTEUR DOLE</t>
  </si>
  <si>
    <t>Dole</t>
  </si>
  <si>
    <t>CENTRE HOSPITALIER LOUIS PASTEUR</t>
  </si>
  <si>
    <t>00194POIN</t>
  </si>
  <si>
    <t>970100194</t>
  </si>
  <si>
    <t>CENTRE HOSPITALIER L. D. BEAUPERTHUY</t>
  </si>
  <si>
    <t>Pointe-Noire</t>
  </si>
  <si>
    <t>CENTRE HOSPITALIER LOUIS DANIEL BEAUPERTHUY</t>
  </si>
  <si>
    <t>00089LAGU</t>
  </si>
  <si>
    <t>350000089</t>
  </si>
  <si>
    <t>CENTRE HOSPITALIER LA GUERCHE DE BGNE</t>
  </si>
  <si>
    <t>Guerche-de-Bretagne</t>
  </si>
  <si>
    <t>CENTRE HOSPITALIER DE LA GUERCHE DE BRETAGNE</t>
  </si>
  <si>
    <t>80520LASO</t>
  </si>
  <si>
    <t>230780520</t>
  </si>
  <si>
    <t>CENTRE HOSPITALIER LA SOUTERRAINE</t>
  </si>
  <si>
    <t>Souterraine</t>
  </si>
  <si>
    <t>CENTRE HOSPITALIER DR EUGENE JAMOT LA SOUTERRAINE</t>
  </si>
  <si>
    <t>00034ANTO</t>
  </si>
  <si>
    <t>240000034</t>
  </si>
  <si>
    <t>CENTRE HOSPITALIER LANMARY</t>
  </si>
  <si>
    <t>Antonne-et-Trigonant</t>
  </si>
  <si>
    <t>C.H DE LANMARY</t>
  </si>
  <si>
    <t>00116LANM</t>
  </si>
  <si>
    <t>290000116</t>
  </si>
  <si>
    <t>CENTRE HOSPITALIER LANMEUR</t>
  </si>
  <si>
    <t>Lanmeur</t>
  </si>
  <si>
    <t>00103LANN</t>
  </si>
  <si>
    <t>220000103</t>
  </si>
  <si>
    <t>CENTRE HOSPITALIER LANNION</t>
  </si>
  <si>
    <t>Lannion</t>
  </si>
  <si>
    <t>CENTRE HOSPITALIER GENERAL -  LANNION</t>
  </si>
  <si>
    <t>10070PROV</t>
  </si>
  <si>
    <t>770110070</t>
  </si>
  <si>
    <t>CENTRE HOSPITALIER LEON BINET PROVINS</t>
  </si>
  <si>
    <t>Provins</t>
  </si>
  <si>
    <t>CENTRE HOSPITALIER LEON BINET DE PROVINS</t>
  </si>
  <si>
    <t>80054LORM</t>
  </si>
  <si>
    <t>580780054</t>
  </si>
  <si>
    <t>CENTRE HOSPITALIER LES CYGNES</t>
  </si>
  <si>
    <t>Lormes</t>
  </si>
  <si>
    <t>HÔPITAL LOCAL LES CYGNES</t>
  </si>
  <si>
    <t>81345TOUL</t>
  </si>
  <si>
    <t>710781345</t>
  </si>
  <si>
    <t>CENTRE HOSPITALIER LES MARRONNIERS</t>
  </si>
  <si>
    <t>Toulon-sur-Arroux</t>
  </si>
  <si>
    <t>CENTRE HOSPITALIER LES MARRONNIERS  DE TOULON SUR ARROUX</t>
  </si>
  <si>
    <t>00108LESN</t>
  </si>
  <si>
    <t>290000108</t>
  </si>
  <si>
    <t>CENTRE HOSPITALIER LESNEVEN</t>
  </si>
  <si>
    <t>Lesneven</t>
  </si>
  <si>
    <t>80512EVAU</t>
  </si>
  <si>
    <t>230780512</t>
  </si>
  <si>
    <t>CENTRE HOSPITALIER M L S EVAUX</t>
  </si>
  <si>
    <t>Évaux-les-Bains</t>
  </si>
  <si>
    <t>CENTRE HOSPITALIER MOYEN ET LONG SEJOUR EVAUX-LES-BAINS</t>
  </si>
  <si>
    <t>11157LECA</t>
  </si>
  <si>
    <t>970211157</t>
  </si>
  <si>
    <t>CENTRE HOSPITALIER NORD CARAIBE</t>
  </si>
  <si>
    <t>Carbet</t>
  </si>
  <si>
    <t>00152PAIM</t>
  </si>
  <si>
    <t>220000152</t>
  </si>
  <si>
    <t>CENTRE HOSPITALIER PAIMPOL</t>
  </si>
  <si>
    <t>Paimpol</t>
  </si>
  <si>
    <t>CENTRE HOSPITALIER GENERAL    DE PAIMPOL</t>
  </si>
  <si>
    <t>00013CHER</t>
  </si>
  <si>
    <t>500000013</t>
  </si>
  <si>
    <t>CENTRE HOSPITALIER PUBLIC DU COTENTIN</t>
  </si>
  <si>
    <t>Cherbourg-en-Cotentin</t>
  </si>
  <si>
    <t>26374NEUI</t>
  </si>
  <si>
    <t>920026374</t>
  </si>
  <si>
    <t>CENTRE HOSPITALIER RIVES DE SEINE</t>
  </si>
  <si>
    <t>Neuilly-sur-Seine</t>
  </si>
  <si>
    <t>80706SEMU</t>
  </si>
  <si>
    <t>210780706</t>
  </si>
  <si>
    <t>CENTRE HOSPITALIER ROBERT MORLEVAT</t>
  </si>
  <si>
    <t>Semur-en-Auxois</t>
  </si>
  <si>
    <t>CENTRE HOSPITALIER ROBERT MORLEVAT SEMUR EN AUXOIS</t>
  </si>
  <si>
    <t>80225ROCH</t>
  </si>
  <si>
    <t>170780225</t>
  </si>
  <si>
    <t>CENTRE HOSPITALIER ROCHEFORT</t>
  </si>
  <si>
    <t>Rochefort</t>
  </si>
  <si>
    <t>80191ROYA</t>
  </si>
  <si>
    <t>170780191</t>
  </si>
  <si>
    <t>CENTRE HOSPITALIER ROYAN-ATLANTIQUE</t>
  </si>
  <si>
    <t>Royan</t>
  </si>
  <si>
    <t>00049TOUL</t>
  </si>
  <si>
    <t>540000049</t>
  </si>
  <si>
    <t>CENTRE HOSPITALIER SAINT CHARLES TOUL</t>
  </si>
  <si>
    <t>Toul</t>
  </si>
  <si>
    <t>CENTRE HOSPITALIER SAINT CHARLES A TOUL</t>
  </si>
  <si>
    <t>00022STMA</t>
  </si>
  <si>
    <t>350000022</t>
  </si>
  <si>
    <t>CENTRE HOSPITALIER SAINT MALO</t>
  </si>
  <si>
    <t>Saint-Malo</t>
  </si>
  <si>
    <t>CENTRE HOSPITALIER DE SAINT MALO</t>
  </si>
  <si>
    <t>00202GRAN</t>
  </si>
  <si>
    <t>970100202</t>
  </si>
  <si>
    <t>CENTRE HOSPITALIER SAINTE-MARIE</t>
  </si>
  <si>
    <t>Grand-Bourg</t>
  </si>
  <si>
    <t>42141VERT</t>
  </si>
  <si>
    <t>440042141</t>
  </si>
  <si>
    <t>CENTRE HOSPITALIER SEVRE ET LOIRE</t>
  </si>
  <si>
    <t>Vertou</t>
  </si>
  <si>
    <t>CENTER HOSPITALIER SEVRE ET LOIRE</t>
  </si>
  <si>
    <t>00114STNI</t>
  </si>
  <si>
    <t>540000114</t>
  </si>
  <si>
    <t>CENTRE HOSPITALIER ST NICOLAS DE PORT</t>
  </si>
  <si>
    <t>Saint-Nicolas-de-Port</t>
  </si>
  <si>
    <t>CENTRE HOSPITALIER DE SAINT NICOLAS DE PORT</t>
  </si>
  <si>
    <t>00751STRE</t>
  </si>
  <si>
    <t>290000751</t>
  </si>
  <si>
    <t>CENTRE HOSPITALIER ST RENAN</t>
  </si>
  <si>
    <t>Saint-Renan</t>
  </si>
  <si>
    <t>00046COMM</t>
  </si>
  <si>
    <t>550000046</t>
  </si>
  <si>
    <t>CENTRE HOSPITALIER ST-CHARLES COMMERCY</t>
  </si>
  <si>
    <t>Commercy</t>
  </si>
  <si>
    <t>CENTRE HOSPITALIER SAINT-CHARLES DE COMMERCY</t>
  </si>
  <si>
    <t>21152FONT</t>
  </si>
  <si>
    <t>770021152</t>
  </si>
  <si>
    <t>CENTRE HOSPITALIER SUD SEINE ET MARNE</t>
  </si>
  <si>
    <t>Fontainebleau</t>
  </si>
  <si>
    <t>05045TREG</t>
  </si>
  <si>
    <t>220005045</t>
  </si>
  <si>
    <t>CENTRE HOSPITALIER TREGUIER</t>
  </si>
  <si>
    <t>Tréguier</t>
  </si>
  <si>
    <t>06795VERD</t>
  </si>
  <si>
    <t>550006795</t>
  </si>
  <si>
    <t>CENTRE HOSPITALIER VERDUN/SAINT MIHIEL</t>
  </si>
  <si>
    <t>Verdun</t>
  </si>
  <si>
    <t>00055VITR</t>
  </si>
  <si>
    <t>350000055</t>
  </si>
  <si>
    <t>CENTRE HOSPITALIER VITRE</t>
  </si>
  <si>
    <t>Vitré</t>
  </si>
  <si>
    <t>CENTRE HOSPITALIER DE VITRE</t>
  </si>
  <si>
    <t>00078VITR</t>
  </si>
  <si>
    <t>510000078</t>
  </si>
  <si>
    <t>CENTRE HOSPITALIER VITRY LE FRANCOIS</t>
  </si>
  <si>
    <t>Vitry-le-François</t>
  </si>
  <si>
    <t>CENTRE HOSPITALIER DE VITRY LE FRANCOIS</t>
  </si>
  <si>
    <t>00146BEAU</t>
  </si>
  <si>
    <t>450000146</t>
  </si>
  <si>
    <t>CH  BEAUNE LA ROLANDE</t>
  </si>
  <si>
    <t>Beaune-la-Rolande</t>
  </si>
  <si>
    <t>80157VIMO</t>
  </si>
  <si>
    <t>610780157</t>
  </si>
  <si>
    <t>CH - VIMOUTIERS</t>
  </si>
  <si>
    <t>Vimoutiers</t>
  </si>
  <si>
    <t>00104AMIL</t>
  </si>
  <si>
    <t>450000104</t>
  </si>
  <si>
    <t>CH AGGLOMERATION MONTARGOISE</t>
  </si>
  <si>
    <t>Amilly</t>
  </si>
  <si>
    <t>01295AIRE</t>
  </si>
  <si>
    <t>620101295</t>
  </si>
  <si>
    <t>CH AIRE SUR LA LYS</t>
  </si>
  <si>
    <t>Aire-sur-la-Lys</t>
  </si>
  <si>
    <t>CENTRE HOSPITALIER AIRE SUR LA LYS</t>
  </si>
  <si>
    <t>02839ALBE</t>
  </si>
  <si>
    <t>730002839</t>
  </si>
  <si>
    <t>CH ALBERTVILLE MOUTIERS</t>
  </si>
  <si>
    <t>Albertville</t>
  </si>
  <si>
    <t>CENTRE HOSPITALIER ALBERTVILLE MOUTIERS</t>
  </si>
  <si>
    <t>00331ALBI</t>
  </si>
  <si>
    <t>810000331</t>
  </si>
  <si>
    <t>CH ALBI</t>
  </si>
  <si>
    <t>Albi</t>
  </si>
  <si>
    <t>CENTRE HOSPITALIER D'ALBI</t>
  </si>
  <si>
    <t>80046ALES</t>
  </si>
  <si>
    <t>300780046</t>
  </si>
  <si>
    <t>CH ALES CEVENNES</t>
  </si>
  <si>
    <t>Alès</t>
  </si>
  <si>
    <t>CENTRE HOSPITALIER ALES CEVENNES</t>
  </si>
  <si>
    <t>81568BOUR</t>
  </si>
  <si>
    <t>710781568</t>
  </si>
  <si>
    <t>CH ALIGRE BOURBON LANCY</t>
  </si>
  <si>
    <t>Bourbon-Lancy</t>
  </si>
  <si>
    <t>90258CONT</t>
  </si>
  <si>
    <t>740790258</t>
  </si>
  <si>
    <t>CH ALPES LEMAN</t>
  </si>
  <si>
    <t>Contamine-sur-Arve</t>
  </si>
  <si>
    <t>CENTRE HOSPITALIER ALPES LEMAN</t>
  </si>
  <si>
    <t>81182LARO</t>
  </si>
  <si>
    <t>740781182</t>
  </si>
  <si>
    <t>CH ANDREVETAN</t>
  </si>
  <si>
    <t>Roche-sur-Foron</t>
  </si>
  <si>
    <t>CENTRE HOSPITALIER ANDREVETAN</t>
  </si>
  <si>
    <t>05566AUBE</t>
  </si>
  <si>
    <t>070005566</t>
  </si>
  <si>
    <t>CH ARDECHE MERIDIONALE</t>
  </si>
  <si>
    <t>Aubenas</t>
  </si>
  <si>
    <t>CENTRE HOSPITALIER ARDECHE MERIDIONALE</t>
  </si>
  <si>
    <t>80358ANNO</t>
  </si>
  <si>
    <t>070780358</t>
  </si>
  <si>
    <t>CH ARDECHE NORD</t>
  </si>
  <si>
    <t>Annonay</t>
  </si>
  <si>
    <t>CENTRE HOSPITALIER ARDECHE NORD</t>
  </si>
  <si>
    <t>80090ARGE</t>
  </si>
  <si>
    <t>610780090</t>
  </si>
  <si>
    <t>CH ARGENTAN</t>
  </si>
  <si>
    <t>Argentan</t>
  </si>
  <si>
    <t>CENTRE HOSPITALIER FERNAND LEGER</t>
  </si>
  <si>
    <t>81816STGI</t>
  </si>
  <si>
    <t>090781816</t>
  </si>
  <si>
    <t>CH ARIEGE COUSERANS</t>
  </si>
  <si>
    <t>Saint-Girons</t>
  </si>
  <si>
    <t>CENTRE HOSPITALIER ARIEGE COUSERANS</t>
  </si>
  <si>
    <t>82637ARME</t>
  </si>
  <si>
    <t>590782637</t>
  </si>
  <si>
    <t>CH ARMENTIERES</t>
  </si>
  <si>
    <t>CENTRE HOSPITALIER D'ARMENTIERES</t>
  </si>
  <si>
    <t>00057ARRA</t>
  </si>
  <si>
    <t>620100057</t>
  </si>
  <si>
    <t>CH ARRAS</t>
  </si>
  <si>
    <t>Arras</t>
  </si>
  <si>
    <t>CENTRE HOSPITALIER D'ARRAS</t>
  </si>
  <si>
    <t>80117AUCH</t>
  </si>
  <si>
    <t>320780117</t>
  </si>
  <si>
    <t>CH AUCH EN GASCOGNE</t>
  </si>
  <si>
    <t>Auch</t>
  </si>
  <si>
    <t>CENTRE HOSPITALIER D'AUCH EN GASCOGNE</t>
  </si>
  <si>
    <t>00037AUXE</t>
  </si>
  <si>
    <t>890000037</t>
  </si>
  <si>
    <t>CH AUXERRE</t>
  </si>
  <si>
    <t>Auxerre</t>
  </si>
  <si>
    <t>00409AVAL</t>
  </si>
  <si>
    <t>890000409</t>
  </si>
  <si>
    <t>CH AVALLON</t>
  </si>
  <si>
    <t>Avallon</t>
  </si>
  <si>
    <t>81795AVES</t>
  </si>
  <si>
    <t>590781795</t>
  </si>
  <si>
    <t>CH AVESNES SUR HELPE</t>
  </si>
  <si>
    <t>Avesnes-sur-Helpe</t>
  </si>
  <si>
    <t>CENTRE HOSPITALIER D'AVESNES SUR HELPE</t>
  </si>
  <si>
    <t>00054GRAN</t>
  </si>
  <si>
    <t>500000054</t>
  </si>
  <si>
    <t>CH AVRANCHES-GRANVILLE</t>
  </si>
  <si>
    <t>Granville</t>
  </si>
  <si>
    <t>CENTRE HOSPITALIER D'AVRANCHES-GRANVILLE</t>
  </si>
  <si>
    <t>80166BAGN</t>
  </si>
  <si>
    <t>650780166</t>
  </si>
  <si>
    <t>CH BAGNERES DE BIGORRE</t>
  </si>
  <si>
    <t>Bagnères-de-Bigorre</t>
  </si>
  <si>
    <t>CENTRE HOSPITALIER DE BAGNERES DE BIGORRE</t>
  </si>
  <si>
    <t>00073BAPA</t>
  </si>
  <si>
    <t>620100073</t>
  </si>
  <si>
    <t>CH BAPAUME</t>
  </si>
  <si>
    <t>Bapaume</t>
  </si>
  <si>
    <t>CENTRE HOSPITALIER DE BAPAUME</t>
  </si>
  <si>
    <t>09893BEDA</t>
  </si>
  <si>
    <t>340009893</t>
  </si>
  <si>
    <t>CH BEDARIEUX</t>
  </si>
  <si>
    <t>Bédarieux</t>
  </si>
  <si>
    <t>CENTRE HOSPITALIER BEDARIEUX</t>
  </si>
  <si>
    <t>00347CORC</t>
  </si>
  <si>
    <t>440000347</t>
  </si>
  <si>
    <t>CH BEL AIR</t>
  </si>
  <si>
    <t>Corcoué-sur-Logne</t>
  </si>
  <si>
    <t>CENTRE HOSPITALIER BEL AIR CORCOUE SUR LOGNE</t>
  </si>
  <si>
    <t>00060BERN</t>
  </si>
  <si>
    <t>270000060</t>
  </si>
  <si>
    <t>CH BERNAY</t>
  </si>
  <si>
    <t>Bernay</t>
  </si>
  <si>
    <t>CENTRE HOSPITALIER DE BERNAY</t>
  </si>
  <si>
    <t>80055BEZI</t>
  </si>
  <si>
    <t>340780055</t>
  </si>
  <si>
    <t>CH BEZIERS</t>
  </si>
  <si>
    <t>Béziers</t>
  </si>
  <si>
    <t>CENTRE HOSPITALIER BEZIERS</t>
  </si>
  <si>
    <t>00087BLOI</t>
  </si>
  <si>
    <t>410000087</t>
  </si>
  <si>
    <t>CH BLOIS  SIMONE VEIL</t>
  </si>
  <si>
    <t>Blois</t>
  </si>
  <si>
    <t>CENTRE HOSPITALIER SIMONE VEIL</t>
  </si>
  <si>
    <t>03440BOUL</t>
  </si>
  <si>
    <t>620103440</t>
  </si>
  <si>
    <t>CH BOULOGNE-SUR-MER</t>
  </si>
  <si>
    <t>Boulogne-sur-Mer</t>
  </si>
  <si>
    <t>CENTRE HOSPITALIER DUCHENNE DE BOULOGNE SUR MER</t>
  </si>
  <si>
    <t>05558BOUR</t>
  </si>
  <si>
    <t>070005558</t>
  </si>
  <si>
    <t>CH BOURG SAINT ANDEOL</t>
  </si>
  <si>
    <t>Bourg-Saint-Andéol</t>
  </si>
  <si>
    <t>CENTRE HOSPITALIER DE BOURG SAINT ANDEOL</t>
  </si>
  <si>
    <t>23210VANN</t>
  </si>
  <si>
    <t>560023210</t>
  </si>
  <si>
    <t>CH BRETAGNE ATLANTIQUE</t>
  </si>
  <si>
    <t>Vannes</t>
  </si>
  <si>
    <t>CENTRE HOSPITALIER BRETAGNE ATLANTIQUE</t>
  </si>
  <si>
    <t>80062BELL</t>
  </si>
  <si>
    <t>010780062</t>
  </si>
  <si>
    <t>CH BUGEY SUD</t>
  </si>
  <si>
    <t>Belley</t>
  </si>
  <si>
    <t>CENTRE HOSPITALIER BUGEY SUD</t>
  </si>
  <si>
    <t>01337CALA</t>
  </si>
  <si>
    <t>620101337</t>
  </si>
  <si>
    <t>CH CALAIS</t>
  </si>
  <si>
    <t>Calais</t>
  </si>
  <si>
    <t>CENTRE HOSPITALIER DE CALAIS</t>
  </si>
  <si>
    <t>81605CAMB</t>
  </si>
  <si>
    <t>590781605</t>
  </si>
  <si>
    <t>CH CAMBRAI</t>
  </si>
  <si>
    <t>Cambrai</t>
  </si>
  <si>
    <t>ETABLISSEMENT PUBLIC DE SANTE DE CAMBRAI</t>
  </si>
  <si>
    <t>80061CARC</t>
  </si>
  <si>
    <t>110780061</t>
  </si>
  <si>
    <t>CH CARCASSONNE</t>
  </si>
  <si>
    <t>Carcassonne</t>
  </si>
  <si>
    <t>CENTRE HOSPITALIER DE CARCASSONNE</t>
  </si>
  <si>
    <t>80087CAST</t>
  </si>
  <si>
    <t>110780087</t>
  </si>
  <si>
    <t>CH CASTELNAUDARY</t>
  </si>
  <si>
    <t>Castelnaudary</t>
  </si>
  <si>
    <t>CENTRE HOSPITALIER JEAN PIERRE CASSABEL DE CASTELNAUDARY</t>
  </si>
  <si>
    <t>81014CHAR</t>
  </si>
  <si>
    <t>710781014</t>
  </si>
  <si>
    <t>CH CHAROLLES</t>
  </si>
  <si>
    <t>Charolles</t>
  </si>
  <si>
    <t>00313CHAT</t>
  </si>
  <si>
    <t>440000313</t>
  </si>
  <si>
    <t>CH CHATEAUBRIANT NOZAY POUANCE</t>
  </si>
  <si>
    <t>Châteaubriant</t>
  </si>
  <si>
    <t>CTRE HOSPITALIER  INTERCOMMUNAL CHATEAUBRIANT NOZAY POUANCE</t>
  </si>
  <si>
    <t>80047CHAT</t>
  </si>
  <si>
    <t>580780047</t>
  </si>
  <si>
    <t>CH CHATEAU-CHINON</t>
  </si>
  <si>
    <t>Château-Chinon (Ville)</t>
  </si>
  <si>
    <t>80070CLAM</t>
  </si>
  <si>
    <t>580780070</t>
  </si>
  <si>
    <t>CH CLAMECY</t>
  </si>
  <si>
    <t>Clamecy</t>
  </si>
  <si>
    <t>80543CLER</t>
  </si>
  <si>
    <t>340780543</t>
  </si>
  <si>
    <t>CH CLERMONT L'HERAULT</t>
  </si>
  <si>
    <t>Clermont-l'Hérault</t>
  </si>
  <si>
    <t>CENTRE HOSPITALIER CLERMONT L'HERAULT</t>
  </si>
  <si>
    <t>80671STGA</t>
  </si>
  <si>
    <t>310780671</t>
  </si>
  <si>
    <t>CH COMMINGES PYRENEES</t>
  </si>
  <si>
    <t>Saint-Gaudens</t>
  </si>
  <si>
    <t>CENTRE HOSPITALIER COMMINGES PYRENEES</t>
  </si>
  <si>
    <t>80133COND</t>
  </si>
  <si>
    <t>320780133</t>
  </si>
  <si>
    <t>CH CONDOM</t>
  </si>
  <si>
    <t>Condom</t>
  </si>
  <si>
    <t>CENTRE HOSPITALIER DE CONDOM</t>
  </si>
  <si>
    <t>80088COSN</t>
  </si>
  <si>
    <t>580780088</t>
  </si>
  <si>
    <t>CH COSNE COURS SUR LOIRE</t>
  </si>
  <si>
    <t>Cosne-Cours-sur-Loire</t>
  </si>
  <si>
    <t>00084LESS</t>
  </si>
  <si>
    <t>850000084</t>
  </si>
  <si>
    <t>CH COTE DE LUMIERE</t>
  </si>
  <si>
    <t>Sables-d'Olonne</t>
  </si>
  <si>
    <t>CENTRE HOSPITALIER COTE DE LUMIERE AUX SABLES D'OLONNE</t>
  </si>
  <si>
    <t>00393COUT</t>
  </si>
  <si>
    <t>500000393</t>
  </si>
  <si>
    <t>CH COUTANCES</t>
  </si>
  <si>
    <t>Coutances</t>
  </si>
  <si>
    <t>00059CRAP</t>
  </si>
  <si>
    <t>430000059</t>
  </si>
  <si>
    <t>CH CRAPONNE SUR ARZON</t>
  </si>
  <si>
    <t>Craponne-sur-Arzon</t>
  </si>
  <si>
    <t>CENTRE HOSPITALIER DE CRAPONNE SUR ARZON</t>
  </si>
  <si>
    <t>80997AMBE</t>
  </si>
  <si>
    <t>630780997</t>
  </si>
  <si>
    <t>CH D'AMBERT</t>
  </si>
  <si>
    <t>Ambert</t>
  </si>
  <si>
    <t>CENTRE HOSPITALIER D'AMBERT</t>
  </si>
  <si>
    <t>80954ANTI</t>
  </si>
  <si>
    <t>060780954</t>
  </si>
  <si>
    <t>CH D'ANTIBES JUAN LES PINS</t>
  </si>
  <si>
    <t>Antibes</t>
  </si>
  <si>
    <t>CENTRE HOSPITALIER D'ANTIBES JUAN LES PINS</t>
  </si>
  <si>
    <t>80096AURI</t>
  </si>
  <si>
    <t>150780096</t>
  </si>
  <si>
    <t>CH D'AURILLAC</t>
  </si>
  <si>
    <t>Aurillac</t>
  </si>
  <si>
    <t>CENTRE HOSPITALIER D'AURILLAC</t>
  </si>
  <si>
    <t>80672AUXO</t>
  </si>
  <si>
    <t>210780672</t>
  </si>
  <si>
    <t>CH D'AUXONNE</t>
  </si>
  <si>
    <t>Auxonne</t>
  </si>
  <si>
    <t>CENTRE HOSPITALIER D'AUXONNE</t>
  </si>
  <si>
    <t>06597AVIG</t>
  </si>
  <si>
    <t>840006597</t>
  </si>
  <si>
    <t>CH D'AVIGNON HENRI DUFFAUT</t>
  </si>
  <si>
    <t>Avignon</t>
  </si>
  <si>
    <t>CENTRE HOSPITALIER D'AVIGNON HENRI DUFFAUT</t>
  </si>
  <si>
    <t>03354BARL</t>
  </si>
  <si>
    <t>550003354</t>
  </si>
  <si>
    <t>CH DE BAR-LE-DUC FAINS-VEEL</t>
  </si>
  <si>
    <t>Bar-le-Duc</t>
  </si>
  <si>
    <t>CENTRE HOSPITALIER DE BAR-LE-DUC FAINS-VEEL</t>
  </si>
  <si>
    <t>02222NIVI</t>
  </si>
  <si>
    <t>560002222</t>
  </si>
  <si>
    <t>CH DE BASSE-VILAINE</t>
  </si>
  <si>
    <t>Nivillac</t>
  </si>
  <si>
    <t>CENTRE HOSPITALIER DE BASSE-VILAINE</t>
  </si>
  <si>
    <t>82248BEAU</t>
  </si>
  <si>
    <t>690782248</t>
  </si>
  <si>
    <t>CH DE BEAUJEU</t>
  </si>
  <si>
    <t>Beaujeu</t>
  </si>
  <si>
    <t>CENTRE HOSPITALIER DE BEAUJEU</t>
  </si>
  <si>
    <t>82230BELL</t>
  </si>
  <si>
    <t>690782230</t>
  </si>
  <si>
    <t>CH DE BELLEVILLE</t>
  </si>
  <si>
    <t>Belleville-en-Beaujolais</t>
  </si>
  <si>
    <t>CENTRE HOSPITALIER DE BELLEVILLE</t>
  </si>
  <si>
    <t>81367BILL</t>
  </si>
  <si>
    <t>630781367</t>
  </si>
  <si>
    <t>CH DE BILLOM</t>
  </si>
  <si>
    <t>Billom</t>
  </si>
  <si>
    <t>CENTRE HOSPITALIER DE BILLOM</t>
  </si>
  <si>
    <t>81791BOEN</t>
  </si>
  <si>
    <t>420781791</t>
  </si>
  <si>
    <t>CH DE BOEN SUR LIGNON</t>
  </si>
  <si>
    <t>Boën-sur-Lignon</t>
  </si>
  <si>
    <t>CENTRE HOSPITALIER DE BOEN SUR LIGNON</t>
  </si>
  <si>
    <t>80126BOUR</t>
  </si>
  <si>
    <t>030780126</t>
  </si>
  <si>
    <t>CH DE BOURBON L'ARCHAMBAULT</t>
  </si>
  <si>
    <t>Bourbon-l'Archambault</t>
  </si>
  <si>
    <t>CENTRE HOSPITALIER DE BOURBON L'ARCHAMBAULT</t>
  </si>
  <si>
    <t>80525BOUR</t>
  </si>
  <si>
    <t>730780525</t>
  </si>
  <si>
    <t>CH DE BOURG SAINT MAURICE</t>
  </si>
  <si>
    <t>Bourg-Saint-Maurice</t>
  </si>
  <si>
    <t>CENTRE HOSPITALIER DE BOURG SAINT MAURICE</t>
  </si>
  <si>
    <t>00034BRIO</t>
  </si>
  <si>
    <t>430000034</t>
  </si>
  <si>
    <t>CH DE BRIOUDE</t>
  </si>
  <si>
    <t>Brioude</t>
  </si>
  <si>
    <t>CENTRE HOSPITALIER DE BRIOUDE</t>
  </si>
  <si>
    <t>00096BUIS</t>
  </si>
  <si>
    <t>260000096</t>
  </si>
  <si>
    <t>CH DE BUIS LES BARONNIES</t>
  </si>
  <si>
    <t>Buis-les-Baronnies</t>
  </si>
  <si>
    <t>CENTRE HOSPITALIER DE BUIS LES BARONNIES</t>
  </si>
  <si>
    <t>80988CANN</t>
  </si>
  <si>
    <t>060780988</t>
  </si>
  <si>
    <t>CH DE CANNES SIMONE VEIL</t>
  </si>
  <si>
    <t>Cannes</t>
  </si>
  <si>
    <t>CENTRE HOSPITALIER DE CANNES SIMONE VEIL</t>
  </si>
  <si>
    <t>00214CAUS</t>
  </si>
  <si>
    <t>820000214</t>
  </si>
  <si>
    <t>CH DE CAUSSADE</t>
  </si>
  <si>
    <t>Caussade</t>
  </si>
  <si>
    <t>CENTRE HOSPITALIER DE CAUSSADE</t>
  </si>
  <si>
    <t>80058CHAR</t>
  </si>
  <si>
    <t>420780058</t>
  </si>
  <si>
    <t>CH DE CHARLIEU</t>
  </si>
  <si>
    <t>Charlieu</t>
  </si>
  <si>
    <t>CENTRE HOSPITALIER DE CHARLIEU</t>
  </si>
  <si>
    <t>00066MONT</t>
  </si>
  <si>
    <t>720000066</t>
  </si>
  <si>
    <t>CH DE CHATEAU DU LOIR</t>
  </si>
  <si>
    <t>Montval-sur-Loir</t>
  </si>
  <si>
    <t>CENTRE HOSPITALIER CHATEAU DU LOIR</t>
  </si>
  <si>
    <t>00075CHAT</t>
  </si>
  <si>
    <t>280500075</t>
  </si>
  <si>
    <t>CH DE CHATEAUDUN</t>
  </si>
  <si>
    <t>Châteaudun</t>
  </si>
  <si>
    <t>CENTRE HOSPITALIER DE CHATEAUDUN</t>
  </si>
  <si>
    <t>00053CHAT</t>
  </si>
  <si>
    <t>360000053</t>
  </si>
  <si>
    <t>CH DE CHATEAUROUX  LE BLANC</t>
  </si>
  <si>
    <t>CENTRE HOSPITALIER DE CHATEAUROUX - LE BLANC</t>
  </si>
  <si>
    <t>00103CHAT</t>
  </si>
  <si>
    <t>360000103</t>
  </si>
  <si>
    <t>CH DE CHATILLON SUR INDRE</t>
  </si>
  <si>
    <t>Châtillon-sur-Indre</t>
  </si>
  <si>
    <t>00676CHOL</t>
  </si>
  <si>
    <t>490000676</t>
  </si>
  <si>
    <t>CH DE CHOLET</t>
  </si>
  <si>
    <t>Cholet</t>
  </si>
  <si>
    <t>CENTRE HOSPITALIER DE CHOLET</t>
  </si>
  <si>
    <t>80047COND</t>
  </si>
  <si>
    <t>150780047</t>
  </si>
  <si>
    <t>CH DE CONDAT EN FENIERS</t>
  </si>
  <si>
    <t>Condat</t>
  </si>
  <si>
    <t>CENTRE HOSPITALIER DE CONDAT EN FENIERS</t>
  </si>
  <si>
    <t>80069COND</t>
  </si>
  <si>
    <t>690780069</t>
  </si>
  <si>
    <t>CH DE CONDRIEU GABRIEL MONTCHARMONT</t>
  </si>
  <si>
    <t>Condrieu</t>
  </si>
  <si>
    <t>CENTRE HOSPITALIER DE CONDRIEU GABRIEL MONTCHARMONT</t>
  </si>
  <si>
    <t>00054CRES</t>
  </si>
  <si>
    <t>260000054</t>
  </si>
  <si>
    <t>CH DE CREST</t>
  </si>
  <si>
    <t>Crest</t>
  </si>
  <si>
    <t>CENTRE HOSPITALIER DE CREST</t>
  </si>
  <si>
    <t>000104DIE</t>
  </si>
  <si>
    <t>260000104</t>
  </si>
  <si>
    <t>CH DE DIE</t>
  </si>
  <si>
    <t>Die</t>
  </si>
  <si>
    <t>CENTRE HOSPITALIER DE DIE</t>
  </si>
  <si>
    <t>00403DOUE</t>
  </si>
  <si>
    <t>490000403</t>
  </si>
  <si>
    <t>CH DE DOUE EN ANJOU</t>
  </si>
  <si>
    <t>Doué-en-Anjou</t>
  </si>
  <si>
    <t>CENTRE HOSPITALIER DOUE EN ANJOU</t>
  </si>
  <si>
    <t>00183DREU</t>
  </si>
  <si>
    <t>280000183</t>
  </si>
  <si>
    <t>CH DE DREUX</t>
  </si>
  <si>
    <t>Dreux</t>
  </si>
  <si>
    <t>CENTRE HOSPITALIER DE DREUX</t>
  </si>
  <si>
    <t>00035FONT</t>
  </si>
  <si>
    <t>850000035</t>
  </si>
  <si>
    <t>CH DE FONTENAY LE COMTE</t>
  </si>
  <si>
    <t>Fontenay-le-Comte</t>
  </si>
  <si>
    <t>CENTRE HOSPITALIER DE FONTENAY LE COMTE</t>
  </si>
  <si>
    <t>00096GIEN</t>
  </si>
  <si>
    <t>450000096</t>
  </si>
  <si>
    <t>CH DE GIEN</t>
  </si>
  <si>
    <t>Gien</t>
  </si>
  <si>
    <t>00533HYER</t>
  </si>
  <si>
    <t>830100533</t>
  </si>
  <si>
    <t>CH DE HYERES MARIE JOSEE TREFFOT</t>
  </si>
  <si>
    <t>Hyères</t>
  </si>
  <si>
    <t>CENTRE HOSPITALIER DE HYERES MARIE JOSEE TREFFOT</t>
  </si>
  <si>
    <t>00061LACH</t>
  </si>
  <si>
    <t>360000061</t>
  </si>
  <si>
    <t>CH DE LA CHATRE</t>
  </si>
  <si>
    <t>Châtre</t>
  </si>
  <si>
    <t>26279HONF</t>
  </si>
  <si>
    <t>140026279</t>
  </si>
  <si>
    <t>CH DE LA COTE FLEURIE</t>
  </si>
  <si>
    <t>Honfleur</t>
  </si>
  <si>
    <t>00525DRAG</t>
  </si>
  <si>
    <t>830100525</t>
  </si>
  <si>
    <t>CH DE LA DRACENIE DE DRAGUIGNAN</t>
  </si>
  <si>
    <t>Draguignan</t>
  </si>
  <si>
    <t>CENTRE HOSPITALIER DE LA DRACENIE DE DRAGUIGNAN</t>
  </si>
  <si>
    <t>81220BLAY</t>
  </si>
  <si>
    <t>330781220</t>
  </si>
  <si>
    <t>CH DE LA HAUTE GIRONDE</t>
  </si>
  <si>
    <t>Blaye</t>
  </si>
  <si>
    <t>CENTRE HOSPITALIER DE LA HAUTE GIRONDE</t>
  </si>
  <si>
    <t>07786LETH</t>
  </si>
  <si>
    <t>880007786</t>
  </si>
  <si>
    <t>CH DE LA HAUTE VALLEE DE LA MOSELLE</t>
  </si>
  <si>
    <t>Thillot</t>
  </si>
  <si>
    <t>CENTRE HOSPITALIER DE LA HAUTE VALLE DE LA MOSELLE</t>
  </si>
  <si>
    <t>00225LALO</t>
  </si>
  <si>
    <t>280000225</t>
  </si>
  <si>
    <t>CH DE LA LOUPE</t>
  </si>
  <si>
    <t>Loupe</t>
  </si>
  <si>
    <t>00102PONT</t>
  </si>
  <si>
    <t>270000102</t>
  </si>
  <si>
    <t>CH DE LA RISLE PONT-AUDEMER</t>
  </si>
  <si>
    <t>Pont-Audemer</t>
  </si>
  <si>
    <t>CENTRE HOSPITALIER DE PONT-AUDEMER</t>
  </si>
  <si>
    <t>02291JANZ</t>
  </si>
  <si>
    <t>350002291</t>
  </si>
  <si>
    <t>CH DE LA ROCHE AUX FEES JANZE</t>
  </si>
  <si>
    <t>Janzé</t>
  </si>
  <si>
    <t>00121LARO</t>
  </si>
  <si>
    <t>160000121</t>
  </si>
  <si>
    <t>CH DE LA ROCHEFOUCAULD</t>
  </si>
  <si>
    <t>Rochefoucauld-en-Angoumois</t>
  </si>
  <si>
    <t>82698LATO</t>
  </si>
  <si>
    <t>380782698</t>
  </si>
  <si>
    <t>CH DE LA TOUR DU PIN</t>
  </si>
  <si>
    <t>Tour-du-Pin</t>
  </si>
  <si>
    <t>CENTRE HOSPITALIER DE LA TOUR DU PIN</t>
  </si>
  <si>
    <t>80366LAMA</t>
  </si>
  <si>
    <t>070780366</t>
  </si>
  <si>
    <t>CH DE LAMASTRE</t>
  </si>
  <si>
    <t>Lamastre</t>
  </si>
  <si>
    <t>CENTRE HOSPITALIER DE LAMASTRE</t>
  </si>
  <si>
    <t>00067LANG</t>
  </si>
  <si>
    <t>430000067</t>
  </si>
  <si>
    <t>CH DE LANGEAC</t>
  </si>
  <si>
    <t>Langeac</t>
  </si>
  <si>
    <t>CENTRE HOSPITALIER DE LANGEAC</t>
  </si>
  <si>
    <t>00253LAON</t>
  </si>
  <si>
    <t>020000253</t>
  </si>
  <si>
    <t>CH DE LAON</t>
  </si>
  <si>
    <t>Laon</t>
  </si>
  <si>
    <t>04742LARG</t>
  </si>
  <si>
    <t>070004742</t>
  </si>
  <si>
    <t>CH DE LARGENTIERE</t>
  </si>
  <si>
    <t>Largentière</t>
  </si>
  <si>
    <t>CENTRE HOSPITALIER DE LARGENTIERE</t>
  </si>
  <si>
    <t>00371LAVA</t>
  </si>
  <si>
    <t>530000371</t>
  </si>
  <si>
    <t>CH DE LAVAL</t>
  </si>
  <si>
    <t>Laval</t>
  </si>
  <si>
    <t>CENTRE HOSPITALIER DE LAVAL</t>
  </si>
  <si>
    <t>00111LEVR</t>
  </si>
  <si>
    <t>360000111</t>
  </si>
  <si>
    <t>CH DE LEVROUX</t>
  </si>
  <si>
    <t>Levroux</t>
  </si>
  <si>
    <t>00614LOCH</t>
  </si>
  <si>
    <t>370000614</t>
  </si>
  <si>
    <t>CH DE LOCHES</t>
  </si>
  <si>
    <t>Loches</t>
  </si>
  <si>
    <t>81803MAUB</t>
  </si>
  <si>
    <t>590781803</t>
  </si>
  <si>
    <t>CH DE MAUBEUGE</t>
  </si>
  <si>
    <t>Maubeuge</t>
  </si>
  <si>
    <t>CENTRE HOSPITALIER DE SAMBRE AVESNOIS</t>
  </si>
  <si>
    <t>80468MAUR</t>
  </si>
  <si>
    <t>150780468</t>
  </si>
  <si>
    <t>CH DE MAURIAC</t>
  </si>
  <si>
    <t>Mauriac</t>
  </si>
  <si>
    <t>CENTRE HOSPITALIER DE MAURIAC</t>
  </si>
  <si>
    <t>80182MAUV</t>
  </si>
  <si>
    <t>320780182</t>
  </si>
  <si>
    <t>CH DE MAUVEZIN</t>
  </si>
  <si>
    <t>Mauvezin</t>
  </si>
  <si>
    <t>CENTRE HOSPITALIER DE MAUVEZIN</t>
  </si>
  <si>
    <t>80120MEXI</t>
  </si>
  <si>
    <t>010780120</t>
  </si>
  <si>
    <t>CH DE MEXIMIEUX</t>
  </si>
  <si>
    <t>Meximieux</t>
  </si>
  <si>
    <t>CENTRE HOSPITALIER DE MEXIMIEUX</t>
  </si>
  <si>
    <t>80100MONT</t>
  </si>
  <si>
    <t>030780100</t>
  </si>
  <si>
    <t>CH DE MONTLUCON NERIS-LES-BAINS</t>
  </si>
  <si>
    <t>Montluçon</t>
  </si>
  <si>
    <t>CENTRE HOSPITALIER DE MONTLUCON NERIS-LES-BAINS</t>
  </si>
  <si>
    <t>00145MONT</t>
  </si>
  <si>
    <t>410000145</t>
  </si>
  <si>
    <t>CH DE MONTRICHARD</t>
  </si>
  <si>
    <t>Montrichard Val de Cher</t>
  </si>
  <si>
    <t>82771MORE</t>
  </si>
  <si>
    <t>380782771</t>
  </si>
  <si>
    <t>CH DE MORESTEL</t>
  </si>
  <si>
    <t>Morestel</t>
  </si>
  <si>
    <t>CENTRE HOSPITALIER DE MORESTEL</t>
  </si>
  <si>
    <t>80092MOUL</t>
  </si>
  <si>
    <t>030780092</t>
  </si>
  <si>
    <t>CH DE MOULINS YZEURE</t>
  </si>
  <si>
    <t>Moulins</t>
  </si>
  <si>
    <t>CENTRE HOSPITALIER DE MOULINS YZEURE</t>
  </si>
  <si>
    <t>80500MURA</t>
  </si>
  <si>
    <t>150780500</t>
  </si>
  <si>
    <t>CH DE MURAT</t>
  </si>
  <si>
    <t>Murat</t>
  </si>
  <si>
    <t>CENTRE HOSPITALIER DE MURAT</t>
  </si>
  <si>
    <t>00206NEGR</t>
  </si>
  <si>
    <t>820000206</t>
  </si>
  <si>
    <t>CH DE NEGREPELISSE</t>
  </si>
  <si>
    <t>Nègrepelisse</t>
  </si>
  <si>
    <t>CENTRE HOSPITALIER DE NEGREPELISSE</t>
  </si>
  <si>
    <t>80077NEUV</t>
  </si>
  <si>
    <t>690780077</t>
  </si>
  <si>
    <t>CH DE NEUVILLE ET FONTAINES SUR SAONE</t>
  </si>
  <si>
    <t>Neuville-sur-Saône</t>
  </si>
  <si>
    <t>CENTRE HOSPITALIER DE NEUVILLE ET FONTAINES-SUR-SAONE</t>
  </si>
  <si>
    <t>00088NYON</t>
  </si>
  <si>
    <t>260000088</t>
  </si>
  <si>
    <t>CH DE NYONS</t>
  </si>
  <si>
    <t>Nyons</t>
  </si>
  <si>
    <t>CENTRE HOSPITALIER DE NYONS</t>
  </si>
  <si>
    <t>00112PITH</t>
  </si>
  <si>
    <t>450000112</t>
  </si>
  <si>
    <t>CH DE PITHIVIERS</t>
  </si>
  <si>
    <t>Pithiviers</t>
  </si>
  <si>
    <t>80138PONT</t>
  </si>
  <si>
    <t>010780138</t>
  </si>
  <si>
    <t>CH DE PONT DE VAUX</t>
  </si>
  <si>
    <t>Pont-de-Vaux</t>
  </si>
  <si>
    <t>CENTRE HOSPITALIER DE PONT DE VAUX</t>
  </si>
  <si>
    <t>02878PRIV</t>
  </si>
  <si>
    <t>070002878</t>
  </si>
  <si>
    <t>CH DE PRIVAS ARDECHE</t>
  </si>
  <si>
    <t>Privas</t>
  </si>
  <si>
    <t>CENTRE HOSPITALIER DE PRIVAS ARDECHE</t>
  </si>
  <si>
    <t>81893REIG</t>
  </si>
  <si>
    <t>740781893</t>
  </si>
  <si>
    <t>CH DE REIGNIER</t>
  </si>
  <si>
    <t>Reignier-Ésery</t>
  </si>
  <si>
    <t>CENTRE HOSPITALIER DE REIGNIER</t>
  </si>
  <si>
    <t>81011RIOM</t>
  </si>
  <si>
    <t>630781011</t>
  </si>
  <si>
    <t>CH DE RIOM</t>
  </si>
  <si>
    <t>Riom</t>
  </si>
  <si>
    <t>CENTRE HOSPITALIER DE RIOM</t>
  </si>
  <si>
    <t>80072RIVE</t>
  </si>
  <si>
    <t>380780072</t>
  </si>
  <si>
    <t>CH DE RIVES</t>
  </si>
  <si>
    <t>Rives</t>
  </si>
  <si>
    <t>CENTRE HOSPITALIER DE RIVES</t>
  </si>
  <si>
    <t>80033ROAN</t>
  </si>
  <si>
    <t>420780033</t>
  </si>
  <si>
    <t>CH DE ROANNE</t>
  </si>
  <si>
    <t>Roanne</t>
  </si>
  <si>
    <t>CENTRE HOSPITALIER DE ROANNE</t>
  </si>
  <si>
    <t>80044RODE</t>
  </si>
  <si>
    <t>120780044</t>
  </si>
  <si>
    <t>CH DE RODEZ HOPITAL JACQUES PUEL</t>
  </si>
  <si>
    <t>Rodez</t>
  </si>
  <si>
    <t>CENTRE HOSPITALIER DE RODEZ  HOPITAL JACQUES PUEL</t>
  </si>
  <si>
    <t>80694STBO</t>
  </si>
  <si>
    <t>420780694</t>
  </si>
  <si>
    <t>CH DE SAINT BONNET LE CHATEAU</t>
  </si>
  <si>
    <t>Saint-Bonnet-le-Château</t>
  </si>
  <si>
    <t>CENTRE HOSPITALIER DE SAINT BONNET LE CHATEAU</t>
  </si>
  <si>
    <t>80382STFE</t>
  </si>
  <si>
    <t>070780382</t>
  </si>
  <si>
    <t>CH DE SAINT FELICIEN</t>
  </si>
  <si>
    <t>Saint-Félicien</t>
  </si>
  <si>
    <t>CENTRE HOSPITALIER DE SAINT FELICIEN</t>
  </si>
  <si>
    <t>80088STFL</t>
  </si>
  <si>
    <t>150780088</t>
  </si>
  <si>
    <t>CH DE SAINT FLOUR</t>
  </si>
  <si>
    <t>Saint-Flour</t>
  </si>
  <si>
    <t>CENTRE HOSPITALIER DE SAINT FLOUR</t>
  </si>
  <si>
    <t>80239STGE</t>
  </si>
  <si>
    <t>380780239</t>
  </si>
  <si>
    <t>CH DE SAINT GEOIRE EN VALDAINE</t>
  </si>
  <si>
    <t>Saint-Geoire-en-Valdaine</t>
  </si>
  <si>
    <t>CENTRE HOSPITALIER DE SAINT GEOIRE EN VALDAINE</t>
  </si>
  <si>
    <t>00096STHI</t>
  </si>
  <si>
    <t>500000096</t>
  </si>
  <si>
    <t>CH DE SAINT HILAIRE DU HARCOUET</t>
  </si>
  <si>
    <t>Saint-Hilaire-du-Harcouët</t>
  </si>
  <si>
    <t>CENTRE HOSPITALIER SAINT HILAIRE DU HARCOUET</t>
  </si>
  <si>
    <t>80041STJU</t>
  </si>
  <si>
    <t>420780041</t>
  </si>
  <si>
    <t>CH DE SAINT JUST LA PENDUE</t>
  </si>
  <si>
    <t>Saint-Just-la-Pendue</t>
  </si>
  <si>
    <t>CENTRE HOSPITALIER DE SAINT JUST LA PENDUE</t>
  </si>
  <si>
    <t>80213STLA</t>
  </si>
  <si>
    <t>380780213</t>
  </si>
  <si>
    <t>CH DE SAINT LAURENT DU PONT</t>
  </si>
  <si>
    <t>Saint-Laurent-du-Pont</t>
  </si>
  <si>
    <t>81261STEF</t>
  </si>
  <si>
    <t>330781261</t>
  </si>
  <si>
    <t>CH DE SAINTE  FOY LA GRANDE</t>
  </si>
  <si>
    <t>Sainte-Foy-la-Grande</t>
  </si>
  <si>
    <t>CENTRE HOSPITALIER DE STE FOY LA GRANDE</t>
  </si>
  <si>
    <t>80044STEF</t>
  </si>
  <si>
    <t>690780044</t>
  </si>
  <si>
    <t>CH DE SAINTE FOY LES LYON</t>
  </si>
  <si>
    <t>Sainte-Foy-lès-Lyon</t>
  </si>
  <si>
    <t>CENTRE HOSPITALIER DE SAINTE FOY LES LYON</t>
  </si>
  <si>
    <t>80167STJE</t>
  </si>
  <si>
    <t>170780167</t>
  </si>
  <si>
    <t>CH DE SAINT-JEAN D'ANGELY</t>
  </si>
  <si>
    <t>Saint-Jean-d'Angély</t>
  </si>
  <si>
    <t>80175SAIN</t>
  </si>
  <si>
    <t>170780175</t>
  </si>
  <si>
    <t>CH DE SAINTONGE - SAINTES</t>
  </si>
  <si>
    <t>Saintes</t>
  </si>
  <si>
    <t>00093SANC</t>
  </si>
  <si>
    <t>180000093</t>
  </si>
  <si>
    <t>CH DE SANCERRE</t>
  </si>
  <si>
    <t>Sancerre</t>
  </si>
  <si>
    <t>15099SARR</t>
  </si>
  <si>
    <t>570015099</t>
  </si>
  <si>
    <t>CH DE SARREBOURG</t>
  </si>
  <si>
    <t>Sarrebourg</t>
  </si>
  <si>
    <t>CENTRE HOSPITALIER DE SARREBOURG</t>
  </si>
  <si>
    <t>00158SARR</t>
  </si>
  <si>
    <t>570000158</t>
  </si>
  <si>
    <t>CH DE SARREGUEMINES</t>
  </si>
  <si>
    <t>Sarreguemines</t>
  </si>
  <si>
    <t>28452SAUM</t>
  </si>
  <si>
    <t>490528452</t>
  </si>
  <si>
    <t>CH DE SAUMUR</t>
  </si>
  <si>
    <t>Saumur</t>
  </si>
  <si>
    <t>CENTRE HOSPITALIER DE SAUMUR</t>
  </si>
  <si>
    <t>00859SAVE</t>
  </si>
  <si>
    <t>440000859</t>
  </si>
  <si>
    <t>CH DE SAVENAY</t>
  </si>
  <si>
    <t>Savenay</t>
  </si>
  <si>
    <t>CENTRE HOSPITALIER DE SAVENAY</t>
  </si>
  <si>
    <t>00211SERR</t>
  </si>
  <si>
    <t>070000211</t>
  </si>
  <si>
    <t>CH DE SERRIERES</t>
  </si>
  <si>
    <t>Serrières</t>
  </si>
  <si>
    <t>CENTRE HOSPITALIER DE SERRIERES</t>
  </si>
  <si>
    <t>00111STAI</t>
  </si>
  <si>
    <t>410000111</t>
  </si>
  <si>
    <t>CH DE ST AIGNAN</t>
  </si>
  <si>
    <t>Saint-Aignan</t>
  </si>
  <si>
    <t>00141STAS</t>
  </si>
  <si>
    <t>240000141</t>
  </si>
  <si>
    <t>CH DE ST ASTIER</t>
  </si>
  <si>
    <t>Saint-Astier</t>
  </si>
  <si>
    <t>CENTRE HOSPITALIER DE ST ASTIER</t>
  </si>
  <si>
    <t>00140STCA</t>
  </si>
  <si>
    <t>720000140</t>
  </si>
  <si>
    <t>CH DE ST CALAIS</t>
  </si>
  <si>
    <t>Saint-Calais</t>
  </si>
  <si>
    <t>CENTRE HOSPITALIER DE ST CALAIS</t>
  </si>
  <si>
    <t>00161SULL</t>
  </si>
  <si>
    <t>450000161</t>
  </si>
  <si>
    <t>CH DE SULLY SUR LOIRE</t>
  </si>
  <si>
    <t>Sully-sur-Loire</t>
  </si>
  <si>
    <t>82271TARA</t>
  </si>
  <si>
    <t>690782271</t>
  </si>
  <si>
    <t>CH DE TARARE GRANDRIS</t>
  </si>
  <si>
    <t>Tarare</t>
  </si>
  <si>
    <t>CENTRE HOSPITALIER DE TARARE GRANDRIS</t>
  </si>
  <si>
    <t>81029THIE</t>
  </si>
  <si>
    <t>630781029</t>
  </si>
  <si>
    <t>CH DE THIERS</t>
  </si>
  <si>
    <t>Thiers</t>
  </si>
  <si>
    <t>CENTRE HOSPITALIER DE THIERS</t>
  </si>
  <si>
    <t>80374TOUR</t>
  </si>
  <si>
    <t>070780374</t>
  </si>
  <si>
    <t>CH DE TOURNON SUR RHONE</t>
  </si>
  <si>
    <t>Tournon-sur-Rhône</t>
  </si>
  <si>
    <t>CENTRE HOSPITALIER DE TOURNON SUR RHONE</t>
  </si>
  <si>
    <t>80096TREV</t>
  </si>
  <si>
    <t>010780096</t>
  </si>
  <si>
    <t>CH DE TREVOUX</t>
  </si>
  <si>
    <t>Trévoux</t>
  </si>
  <si>
    <t>CENTRE HOSPITALIER DE TREVOUX - MONTPENSIER</t>
  </si>
  <si>
    <t>80098TULL</t>
  </si>
  <si>
    <t>380780098</t>
  </si>
  <si>
    <t>CH DE TULLINS</t>
  </si>
  <si>
    <t>Tullins</t>
  </si>
  <si>
    <t>CENTRE HOSPITALIER DE TULLINS</t>
  </si>
  <si>
    <t>00021VALE</t>
  </si>
  <si>
    <t>260000021</t>
  </si>
  <si>
    <t>CH DE VALENCE</t>
  </si>
  <si>
    <t>Valence</t>
  </si>
  <si>
    <t>CENTRE HOSPITALIER DE VALENCE</t>
  </si>
  <si>
    <t>80119VALL</t>
  </si>
  <si>
    <t>070780119</t>
  </si>
  <si>
    <t>CH DE VALLON PONT D'ARC</t>
  </si>
  <si>
    <t>Vallon-Pont-d'Arc</t>
  </si>
  <si>
    <t>CENTRE HOSPITALIER DE VALLON PONT D'ARC</t>
  </si>
  <si>
    <t>80216VICF</t>
  </si>
  <si>
    <t>320780216</t>
  </si>
  <si>
    <t>CH DE VIC FEZENSAC</t>
  </si>
  <si>
    <t>Vic-Fezensac</t>
  </si>
  <si>
    <t>CENTRE HOSPITALIER DE VIC FEZENSAC</t>
  </si>
  <si>
    <t>80118VICH</t>
  </si>
  <si>
    <t>030780118</t>
  </si>
  <si>
    <t>CH DE VICHY</t>
  </si>
  <si>
    <t>Vichy</t>
  </si>
  <si>
    <t>CENTRE HOSPITALIER DE VICHY</t>
  </si>
  <si>
    <t>00051VIER</t>
  </si>
  <si>
    <t>180000051</t>
  </si>
  <si>
    <t>CH DE VIERZON</t>
  </si>
  <si>
    <t>Vierzon</t>
  </si>
  <si>
    <t>80127VILL</t>
  </si>
  <si>
    <t>070780127</t>
  </si>
  <si>
    <t>CH DE VILLENEUVE DE BERG</t>
  </si>
  <si>
    <t>Villeneuve-de-Berg</t>
  </si>
  <si>
    <t>CENTRE HOSPITALIER DE VILLENEUVE DE BERG</t>
  </si>
  <si>
    <t>80096DECI</t>
  </si>
  <si>
    <t>580780096</t>
  </si>
  <si>
    <t>CH DECIZE</t>
  </si>
  <si>
    <t>Decize</t>
  </si>
  <si>
    <t>82165DENA</t>
  </si>
  <si>
    <t>590782165</t>
  </si>
  <si>
    <t>CH DENAIN</t>
  </si>
  <si>
    <t>Denain</t>
  </si>
  <si>
    <t>CENTRE HOSPITALIER DE DENAIN</t>
  </si>
  <si>
    <t>02158TRON</t>
  </si>
  <si>
    <t>030002158</t>
  </si>
  <si>
    <t>CH DEPARTEMENTAL COEUR DU BOURBONNAIS</t>
  </si>
  <si>
    <t>Tronget</t>
  </si>
  <si>
    <t>CENTRE HOSPITALIER DEPARTEMENTAL COEUR DU BOURBONNAIS</t>
  </si>
  <si>
    <t>08819LELU</t>
  </si>
  <si>
    <t>830008819</t>
  </si>
  <si>
    <t>CH DEPARTEMENTAL DU VAR AU LUC</t>
  </si>
  <si>
    <t>Luc</t>
  </si>
  <si>
    <t>CENTRE HOSPITALIER DEPARTEMENTAL DU VAR AU LUC</t>
  </si>
  <si>
    <t>00058ERNE</t>
  </si>
  <si>
    <t>530000058</t>
  </si>
  <si>
    <t>CH D'ERNEE</t>
  </si>
  <si>
    <t>Ernée</t>
  </si>
  <si>
    <t>CENTRE HOSPITALIER ERNEE</t>
  </si>
  <si>
    <t>07927JOYE</t>
  </si>
  <si>
    <t>070007927</t>
  </si>
  <si>
    <t>CH DES CEVENNES ARDECHOISES</t>
  </si>
  <si>
    <t>Joyeuse</t>
  </si>
  <si>
    <t>CENTRE HOSPITALIER DES CEVENNES ARDECHOISES</t>
  </si>
  <si>
    <t>00248VALE</t>
  </si>
  <si>
    <t>820000248</t>
  </si>
  <si>
    <t>CH DES DEUX RIVES</t>
  </si>
  <si>
    <t>CENTRE HOSPITALIER DES DEUX RIVES</t>
  </si>
  <si>
    <t>48518VALC</t>
  </si>
  <si>
    <t>350048518</t>
  </si>
  <si>
    <t>CH DES MARCHES DE BRETAGNE</t>
  </si>
  <si>
    <t>Val-Couesnon</t>
  </si>
  <si>
    <t>48632STSY</t>
  </si>
  <si>
    <t>690048632</t>
  </si>
  <si>
    <t>CH DES MONTS DU LYONNAIS</t>
  </si>
  <si>
    <t>Saint-Symphorien-sur-Coise</t>
  </si>
  <si>
    <t>40291CANC</t>
  </si>
  <si>
    <t>350040291</t>
  </si>
  <si>
    <t>CH DES PRES BOSGERS CANCALE</t>
  </si>
  <si>
    <t>Cancale</t>
  </si>
  <si>
    <t>CENTRE HOSPITALIER DES PRES BOSGERS CANCALE</t>
  </si>
  <si>
    <t>00066EVRO</t>
  </si>
  <si>
    <t>530000066</t>
  </si>
  <si>
    <t>CH D'EVRON</t>
  </si>
  <si>
    <t>Évron</t>
  </si>
  <si>
    <t>CENTRE HOSPITALIER D'EVRON</t>
  </si>
  <si>
    <t>00461HESD</t>
  </si>
  <si>
    <t>620100461</t>
  </si>
  <si>
    <t>CH D'HESDIN</t>
  </si>
  <si>
    <t>Hesdin</t>
  </si>
  <si>
    <t>CENTRE HOSPITALIER D'HESDIN</t>
  </si>
  <si>
    <t>80023DIEP</t>
  </si>
  <si>
    <t>760780023</t>
  </si>
  <si>
    <t>CH DIEPPE</t>
  </si>
  <si>
    <t>Dieppe</t>
  </si>
  <si>
    <t>CENTRE HOSPITALIER DE DIEPPE</t>
  </si>
  <si>
    <t>83239DOUA</t>
  </si>
  <si>
    <t>590783239</t>
  </si>
  <si>
    <t>CH DOUAI</t>
  </si>
  <si>
    <t>Douai</t>
  </si>
  <si>
    <t>CENTRE HOSPITALIER DE DOUAI</t>
  </si>
  <si>
    <t>43237COUR</t>
  </si>
  <si>
    <t>690043237</t>
  </si>
  <si>
    <t>CH DU BEAUJOLAIS VERT</t>
  </si>
  <si>
    <t>Cours</t>
  </si>
  <si>
    <t>CENTRE HOSPITALIER DU BEAUJOLAIS VERT</t>
  </si>
  <si>
    <t>80262MONT</t>
  </si>
  <si>
    <t>760780262</t>
  </si>
  <si>
    <t>CH DU BELVEDERE MONT-SAINT-AIGNAN</t>
  </si>
  <si>
    <t>Mont-Saint-Aignan</t>
  </si>
  <si>
    <t>CENTRE HOSPITALIER DU BELVEDERE DE MONT-SAINT-AIGNAN</t>
  </si>
  <si>
    <t>00079LEBL</t>
  </si>
  <si>
    <t>360000079</t>
  </si>
  <si>
    <t>CH DU BLANC</t>
  </si>
  <si>
    <t>Blanc</t>
  </si>
  <si>
    <t>82425SOTT</t>
  </si>
  <si>
    <t>760782425</t>
  </si>
  <si>
    <t>CH DU BOIS PETIT SOTTEVILLE LES ROUEN</t>
  </si>
  <si>
    <t>CENTRE HOSPITALIER DU BOIS PETIT SOTTEVILLE LES ROUEN</t>
  </si>
  <si>
    <t>14748NOYA</t>
  </si>
  <si>
    <t>560014748</t>
  </si>
  <si>
    <t>CH DU CENTRE BRETAGNE</t>
  </si>
  <si>
    <t>Noyal-Pontivy</t>
  </si>
  <si>
    <t>CENTRE HOSPITALIER DU CENTRE BRETAGNE</t>
  </si>
  <si>
    <t>80150LECH</t>
  </si>
  <si>
    <t>070780150</t>
  </si>
  <si>
    <t>CH DU CHEYLARD</t>
  </si>
  <si>
    <t>Cheylard</t>
  </si>
  <si>
    <t>CENTRE HOSPITALIER DU CHEYLARD</t>
  </si>
  <si>
    <t>00606STBE</t>
  </si>
  <si>
    <t>370000606</t>
  </si>
  <si>
    <t>CH DU CHINONAIS</t>
  </si>
  <si>
    <t>Saint-Benoît-la-Forêt</t>
  </si>
  <si>
    <t>CENTRE HOSPITALIER DU CHINONAIS</t>
  </si>
  <si>
    <t>13831MONT</t>
  </si>
  <si>
    <t>420013831</t>
  </si>
  <si>
    <t>CH DU FOREZ</t>
  </si>
  <si>
    <t>Montbrison</t>
  </si>
  <si>
    <t>CENTRE HOSPITALIER DU FOREZ</t>
  </si>
  <si>
    <t>02495STCH</t>
  </si>
  <si>
    <t>420002495</t>
  </si>
  <si>
    <t>CH DU GIER</t>
  </si>
  <si>
    <t>Saint-Chamond</t>
  </si>
  <si>
    <t>CENTRE HOSPITALIER DU GIER</t>
  </si>
  <si>
    <t>80031STVA</t>
  </si>
  <si>
    <t>760780031</t>
  </si>
  <si>
    <t>CH DU GRAND LARGE</t>
  </si>
  <si>
    <t>Saint-Valery-en-Caux</t>
  </si>
  <si>
    <t>00025CHAT</t>
  </si>
  <si>
    <t>530000025</t>
  </si>
  <si>
    <t>CH DU HAUT ANJOU</t>
  </si>
  <si>
    <t>Château-Gontier-sur-Mayenne</t>
  </si>
  <si>
    <t>CENTRE HOSPITALIER INTERCOMMUNAL DU HAUT ANJOU</t>
  </si>
  <si>
    <t>08407OYON</t>
  </si>
  <si>
    <t>010008407</t>
  </si>
  <si>
    <t>CH DU HAUT BUGEY</t>
  </si>
  <si>
    <t>Oyonnax</t>
  </si>
  <si>
    <t>CENTRE HOSPITALIER DU HAUT BUGEY</t>
  </si>
  <si>
    <t>80032LEMO</t>
  </si>
  <si>
    <t>630180032</t>
  </si>
  <si>
    <t>CH DU MONT DORE</t>
  </si>
  <si>
    <t>Mont-Dore</t>
  </si>
  <si>
    <t>CENTRE HOSPITALIER DU MONT DORE</t>
  </si>
  <si>
    <t>00074MAYE</t>
  </si>
  <si>
    <t>530000074</t>
  </si>
  <si>
    <t>CH DU NORD MAYENNE</t>
  </si>
  <si>
    <t>Mayenne</t>
  </si>
  <si>
    <t>CENTRE HOSPITALIER DU NORD MAYENNE</t>
  </si>
  <si>
    <t>80644PARA</t>
  </si>
  <si>
    <t>710780644</t>
  </si>
  <si>
    <t>CH DU PAYS CHAROLAIS BRIONNAIS</t>
  </si>
  <si>
    <t>Paray-le-Monial</t>
  </si>
  <si>
    <t>080112GEX</t>
  </si>
  <si>
    <t>010780112</t>
  </si>
  <si>
    <t>CH DU PAYS DE GEX</t>
  </si>
  <si>
    <t>Gex</t>
  </si>
  <si>
    <t>CENTRE HOSPITALIER DU PAYS DE GEX</t>
  </si>
  <si>
    <t>80780PUGE</t>
  </si>
  <si>
    <t>060780780</t>
  </si>
  <si>
    <t>CH DU PAYS DE LA ROUDOULE A PUGET</t>
  </si>
  <si>
    <t>Puget-Théniers</t>
  </si>
  <si>
    <t>CENTRE HOSPITALIER DU PAYS DE LA ROUDOULE A PUGET THENIERS</t>
  </si>
  <si>
    <t>21968LAMB</t>
  </si>
  <si>
    <t>220021968</t>
  </si>
  <si>
    <t>CH DU PENTHIEVRE ET DU POUDOUVRE</t>
  </si>
  <si>
    <t>Lamballe-Armor</t>
  </si>
  <si>
    <t>CENTRE HOSPITALIER DU PENTHIEVRE ET DU POUDOUVRE</t>
  </si>
  <si>
    <t>16933PELU</t>
  </si>
  <si>
    <t>420016933</t>
  </si>
  <si>
    <t>CH DU PILAT RHODANIEN</t>
  </si>
  <si>
    <t>Pélussin</t>
  </si>
  <si>
    <t>CENTRE HOSPITALIER DU PILAT RHODANIEN</t>
  </si>
  <si>
    <t>07202CRAO</t>
  </si>
  <si>
    <t>530007202</t>
  </si>
  <si>
    <t>CH DU SUD OUEST MAYENNAIS</t>
  </si>
  <si>
    <t>Craon</t>
  </si>
  <si>
    <t>CENTRE HOSPITALIER DU SUD OUEST MAYENNAIS</t>
  </si>
  <si>
    <t>80209MARE</t>
  </si>
  <si>
    <t>170780209</t>
  </si>
  <si>
    <t>CH DUBOIS MEYNARDIE MARENNES</t>
  </si>
  <si>
    <t>Marennes-Hiers-Brouage</t>
  </si>
  <si>
    <t>81190LATO</t>
  </si>
  <si>
    <t>740781190</t>
  </si>
  <si>
    <t>CH DUFRESNE SOMMEILLER</t>
  </si>
  <si>
    <t>Tour</t>
  </si>
  <si>
    <t>CENTRE HOSPITALIER DUFRESNE SOMMEILLER</t>
  </si>
  <si>
    <t>81415DUNK</t>
  </si>
  <si>
    <t>590781415</t>
  </si>
  <si>
    <t>CH DUNKERQUE</t>
  </si>
  <si>
    <t>Dunkerque</t>
  </si>
  <si>
    <t>CENTRE HOSPITALIER DE DUNKERQUE</t>
  </si>
  <si>
    <t>82227DARN</t>
  </si>
  <si>
    <t>760782227</t>
  </si>
  <si>
    <t>CH DURECU LAVOISIER DARNETAL</t>
  </si>
  <si>
    <t>Darnétal</t>
  </si>
  <si>
    <t>CENTRE HOSPITALIER DURECU LAVOISIER DARNETAL</t>
  </si>
  <si>
    <t>00091YSSI</t>
  </si>
  <si>
    <t>430000091</t>
  </si>
  <si>
    <t>CH D'YSSINGEAUX</t>
  </si>
  <si>
    <t>Yssingeaux</t>
  </si>
  <si>
    <t>CENTRE HOSPITALIER D'YSSINGEAUX</t>
  </si>
  <si>
    <t>53643ANCE</t>
  </si>
  <si>
    <t>440053643</t>
  </si>
  <si>
    <t>CH ERDRE ET LOIRE</t>
  </si>
  <si>
    <t>Ancenis-Saint-Géréon</t>
  </si>
  <si>
    <t>CENTRE HOSPITALIER ERDRE ET LOIRE</t>
  </si>
  <si>
    <t>80302ENVA</t>
  </si>
  <si>
    <t>630780302</t>
  </si>
  <si>
    <t>CH ETIENNE CLEMENTEL</t>
  </si>
  <si>
    <t>Enval</t>
  </si>
  <si>
    <t>80056EU</t>
  </si>
  <si>
    <t>760780056</t>
  </si>
  <si>
    <t>CH EU</t>
  </si>
  <si>
    <t>Eu</t>
  </si>
  <si>
    <t>CENTRE HOSPITALIER DE EU</t>
  </si>
  <si>
    <t>23724EVRE</t>
  </si>
  <si>
    <t>270023724</t>
  </si>
  <si>
    <t>CH EURE-SEINE</t>
  </si>
  <si>
    <t>Évreux</t>
  </si>
  <si>
    <t>CENTRE HOSPITALIER EURE-SEINE</t>
  </si>
  <si>
    <t>80031LAMU</t>
  </si>
  <si>
    <t>380780031</t>
  </si>
  <si>
    <t>CH FABRICE MARCHIOL LA MURE</t>
  </si>
  <si>
    <t>Mure</t>
  </si>
  <si>
    <t>CENTRE HOSPITALIER FABRICE MARCHIOL LA MURE</t>
  </si>
  <si>
    <t>00118FALA</t>
  </si>
  <si>
    <t>140000118</t>
  </si>
  <si>
    <t>CH FALAISE</t>
  </si>
  <si>
    <t>Falaise</t>
  </si>
  <si>
    <t>CENTRE HOSPITALIER DE FALAISE</t>
  </si>
  <si>
    <t>80121STCH</t>
  </si>
  <si>
    <t>480780121</t>
  </si>
  <si>
    <t>CH FANNY RAMADIER</t>
  </si>
  <si>
    <t>Saint-Chély-d'Apcher</t>
  </si>
  <si>
    <t>CENTRE HOSPITALIER FANNY RAMADIER SAINT CHELY D'APCHER</t>
  </si>
  <si>
    <t>81811FELL</t>
  </si>
  <si>
    <t>590781811</t>
  </si>
  <si>
    <t>CH FELLERIES-LIESSIES</t>
  </si>
  <si>
    <t>Felleries</t>
  </si>
  <si>
    <t>HOPITAL DEPARTEMENTAL DE FELLERIES LIESSIES</t>
  </si>
  <si>
    <t>00041LAND</t>
  </si>
  <si>
    <t>290000041</t>
  </si>
  <si>
    <t>CH FERDINAND GRALL LANDERNEAU</t>
  </si>
  <si>
    <t>Landerneau</t>
  </si>
  <si>
    <t>CENTRE HOSPITALIER FERDINAND GRALL LANDERNEAU</t>
  </si>
  <si>
    <t>80083FIGE</t>
  </si>
  <si>
    <t>460780083</t>
  </si>
  <si>
    <t>CH FIGEAC</t>
  </si>
  <si>
    <t>Figeac</t>
  </si>
  <si>
    <t>CENTRE HOSPITALIER FIGEAC</t>
  </si>
  <si>
    <t>80139FLOR</t>
  </si>
  <si>
    <t>480780139</t>
  </si>
  <si>
    <t>CH FLORAC TROIS RIVIERES</t>
  </si>
  <si>
    <t>Florac Trois Rivières</t>
  </si>
  <si>
    <t>CENTRE HOSPITALIER DE FLORAC</t>
  </si>
  <si>
    <t>81662FOUR</t>
  </si>
  <si>
    <t>590781662</t>
  </si>
  <si>
    <t>CH FOURMIES</t>
  </si>
  <si>
    <t>Fourmies</t>
  </si>
  <si>
    <t>CENTRE HOSPITALIER DE FOURMIES</t>
  </si>
  <si>
    <t>81010PORT</t>
  </si>
  <si>
    <t>110781010</t>
  </si>
  <si>
    <t>CH FRANCIS VALS</t>
  </si>
  <si>
    <t>Port-la-Nouvelle</t>
  </si>
  <si>
    <t>CENTRE HOSPITALIER FRANCIS VALS PORT LA NOUVELLE</t>
  </si>
  <si>
    <t>00090LELU</t>
  </si>
  <si>
    <t>720000090</t>
  </si>
  <si>
    <t>CH FRANÇOIS DE DAILLON DU LUDE</t>
  </si>
  <si>
    <t>Lude</t>
  </si>
  <si>
    <t>CENTRE HOPITALIER FRANÇOIS DE DAILLON DU LUDE</t>
  </si>
  <si>
    <t>10011MANT</t>
  </si>
  <si>
    <t>780110011</t>
  </si>
  <si>
    <t>CH FRANCOIS QUESNAY MANTES LA JOLIE</t>
  </si>
  <si>
    <t>Mantes-la-Jolie</t>
  </si>
  <si>
    <t>CENTRE HOSPITALIER FRANCOIS QUESNAY</t>
  </si>
  <si>
    <t>81208RUMI</t>
  </si>
  <si>
    <t>740781208</t>
  </si>
  <si>
    <t>CH GABRIEL DEPLANTE</t>
  </si>
  <si>
    <t>Rumilly</t>
  </si>
  <si>
    <t>CENTRE HOSPITALIER GABRIEL DEPLANTE</t>
  </si>
  <si>
    <t>00349GAIL</t>
  </si>
  <si>
    <t>810000349</t>
  </si>
  <si>
    <t>CH GAILLAC</t>
  </si>
  <si>
    <t>Gaillac</t>
  </si>
  <si>
    <t>CENTRE HOSPITALIER DE GAILLAC</t>
  </si>
  <si>
    <t>80660LECH</t>
  </si>
  <si>
    <t>420780660</t>
  </si>
  <si>
    <t>CH GEORGES CLAUDINON</t>
  </si>
  <si>
    <t>Chambon-Feugerolles</t>
  </si>
  <si>
    <t>CENTRE HOSPITALIER GEORGES CLAUDINON</t>
  </si>
  <si>
    <t>82925ALBI</t>
  </si>
  <si>
    <t>690782925</t>
  </si>
  <si>
    <t>CH GERIATRIQUE DU MONT D'OR</t>
  </si>
  <si>
    <t>Albigny-sur-Saône</t>
  </si>
  <si>
    <t>CENTRE HOSPITALIER GERIATRIQUE DU MONT D'OR</t>
  </si>
  <si>
    <t>19491STMA</t>
  </si>
  <si>
    <t>790019491</t>
  </si>
  <si>
    <t>CH GH&amp;MS HAUT VAL DE SEVRE ET MELLOIS</t>
  </si>
  <si>
    <t>Saint-Maixent-l'École</t>
  </si>
  <si>
    <t>CH GR HOSP ET MEDICO-SOC DU HAUT VAL DE SEVRE ET DU MELLOIS</t>
  </si>
  <si>
    <t>80158GIMO</t>
  </si>
  <si>
    <t>320780158</t>
  </si>
  <si>
    <t>CH GIMONT</t>
  </si>
  <si>
    <t>Gimont</t>
  </si>
  <si>
    <t>CENTRE HOSPITALIER DE GIMONT</t>
  </si>
  <si>
    <t>00398GRAU</t>
  </si>
  <si>
    <t>810000398</t>
  </si>
  <si>
    <t>CH GRAULHET</t>
  </si>
  <si>
    <t>Graulhet</t>
  </si>
  <si>
    <t>CENTRE HOSPITALIER DE GRAULHET</t>
  </si>
  <si>
    <t>00259GUEM</t>
  </si>
  <si>
    <t>560000259</t>
  </si>
  <si>
    <t>CH GUEMENE/SCORFF</t>
  </si>
  <si>
    <t>Guémené-sur-Scorff</t>
  </si>
  <si>
    <t>CENTRE HOSPITALIER DE GUEMENE SUR SCORFF</t>
  </si>
  <si>
    <t>00677HENI</t>
  </si>
  <si>
    <t>620100677</t>
  </si>
  <si>
    <t>CH HENIN BEAUMONT</t>
  </si>
  <si>
    <t>Hénin-Beaumont</t>
  </si>
  <si>
    <t>CENTRE HOSPITALIER D'HENIN BEAUMONT</t>
  </si>
  <si>
    <t>81136LACH</t>
  </si>
  <si>
    <t>580781136</t>
  </si>
  <si>
    <t>CH HENRI DUNANT</t>
  </si>
  <si>
    <t>Charité-sur-Loire</t>
  </si>
  <si>
    <t>CH HENRI DUNANT LA CHARITE-SUR-LOIRE</t>
  </si>
  <si>
    <t>16910ROMA</t>
  </si>
  <si>
    <t>260016910</t>
  </si>
  <si>
    <t>CH HOPITAUX DROME NORD</t>
  </si>
  <si>
    <t>Romans-sur-Isère</t>
  </si>
  <si>
    <t>CENTRE HOSPITALIER HOPITAUX DROME NORD</t>
  </si>
  <si>
    <t>06037BARB</t>
  </si>
  <si>
    <t>160006037</t>
  </si>
  <si>
    <t>CH HOPITAUX DU SUD CHARENTE</t>
  </si>
  <si>
    <t>Barbezieux-Saint-Hilaire</t>
  </si>
  <si>
    <t>00564AMBO</t>
  </si>
  <si>
    <t>370000564</t>
  </si>
  <si>
    <t>CH INTERCOM AMBOISE CHATEAU RENAULT</t>
  </si>
  <si>
    <t>Amboise</t>
  </si>
  <si>
    <t>CENTRE HOSPITALIER INTER-COMMUNAL  AMBOISE - CHATEAU-RENAULT</t>
  </si>
  <si>
    <t>02697MEUL</t>
  </si>
  <si>
    <t>780002697</t>
  </si>
  <si>
    <t>CH INTERCOMM MEULAN-LES MUREAUX</t>
  </si>
  <si>
    <t>Meulan-en-Yvelines</t>
  </si>
  <si>
    <t>00721COMP</t>
  </si>
  <si>
    <t>600100721</t>
  </si>
  <si>
    <t>CH INTERCOMMUNAL COMPIÈGNE-NOYON</t>
  </si>
  <si>
    <t>Compiègne</t>
  </si>
  <si>
    <t>20700QUIM</t>
  </si>
  <si>
    <t>290020700</t>
  </si>
  <si>
    <t>CH INTERCOMMUNAL CORNOUAILLE QUIMPER</t>
  </si>
  <si>
    <t>Quimper</t>
  </si>
  <si>
    <t>CENTRE HOSPITALIER INTERCOMMUNAL DE CORNOUAILLE</t>
  </si>
  <si>
    <t>04246CORT</t>
  </si>
  <si>
    <t>2B0004246</t>
  </si>
  <si>
    <t>CH INTERCOMMUNAL DE CORTE TATTONE</t>
  </si>
  <si>
    <t>Corte</t>
  </si>
  <si>
    <t>CENTRE HOSPITALIER INTERCOMMUNAL DE CORTE TATTONE</t>
  </si>
  <si>
    <t>80543WISS</t>
  </si>
  <si>
    <t>670780543</t>
  </si>
  <si>
    <t>CH INTERCOMMUNAL DE LA LAUTER</t>
  </si>
  <si>
    <t>Wissembourg</t>
  </si>
  <si>
    <t>CENTRE HOSPITALIER INTERCOMMUNAL DE LA LAUTER</t>
  </si>
  <si>
    <t>90594LAFE</t>
  </si>
  <si>
    <t>610790594</t>
  </si>
  <si>
    <t>CH INTERCOMMUNAL DES ANDAINES</t>
  </si>
  <si>
    <t>Ferté Macé</t>
  </si>
  <si>
    <t>CENTRE HOSPITALIER INTERCOMMUNAL DES ANDAINES</t>
  </si>
  <si>
    <t>80179SALI</t>
  </si>
  <si>
    <t>390780179</t>
  </si>
  <si>
    <t>CH INTERCOMMUNAL DU PAYS DU REVERMONT</t>
  </si>
  <si>
    <t>Salins-les-Bains</t>
  </si>
  <si>
    <t>01660MARM</t>
  </si>
  <si>
    <t>470001660</t>
  </si>
  <si>
    <t>CH INTERCOMMUNAL MARMANDE - TONNEINS</t>
  </si>
  <si>
    <t>Marmande</t>
  </si>
  <si>
    <t>CENTRE HOSPITALIER INTERCOMMUNAL MARMANDE - TONNEINS</t>
  </si>
  <si>
    <t>00085MONT</t>
  </si>
  <si>
    <t>800000085</t>
  </si>
  <si>
    <t>CH INTERCOMMUNAL MONTDIDIER-ROYE</t>
  </si>
  <si>
    <t>Montdidier</t>
  </si>
  <si>
    <t>14248STLE</t>
  </si>
  <si>
    <t>870014248</t>
  </si>
  <si>
    <t>CH INTERCOMMUNAL MONTS ET BARRAGES</t>
  </si>
  <si>
    <t>Saint-Léonard-de-Noblat</t>
  </si>
  <si>
    <t>00048REDO</t>
  </si>
  <si>
    <t>350000048</t>
  </si>
  <si>
    <t>CH INTERCOMMUNAL REDON CARENTOIR</t>
  </si>
  <si>
    <t>Redon</t>
  </si>
  <si>
    <t>CENTRE HOSPITALIER INTERCOMMUNAL REDON CARENTOIR</t>
  </si>
  <si>
    <t>16055RIBE</t>
  </si>
  <si>
    <t>240016055</t>
  </si>
  <si>
    <t>CH INTERCOMMUNAL RIBERAC DRONNE DOUBLE</t>
  </si>
  <si>
    <t>Ribérac</t>
  </si>
  <si>
    <t>CENTRE HOSPITALIER INTERCOMMUNAL RIBERAC DRONNE DOUBLE</t>
  </si>
  <si>
    <t>80171STMA</t>
  </si>
  <si>
    <t>380780171</t>
  </si>
  <si>
    <t>CH INTERCOMMUNAL VERCORS ISERE</t>
  </si>
  <si>
    <t>Saint-Marcellin</t>
  </si>
  <si>
    <t>CENTRE HOSPITALIER INTERCOMMUNAL VERCORS ISERE</t>
  </si>
  <si>
    <t>85663WASQ</t>
  </si>
  <si>
    <t>590785663</t>
  </si>
  <si>
    <t>CH INTERCOMMUNAL WASQUEHAL</t>
  </si>
  <si>
    <t>Wasquehal</t>
  </si>
  <si>
    <t>00028BOUR</t>
  </si>
  <si>
    <t>180000028</t>
  </si>
  <si>
    <t>CH JACQUES COEUR  DE BOURGES</t>
  </si>
  <si>
    <t>Bourges</t>
  </si>
  <si>
    <t>80165FLER</t>
  </si>
  <si>
    <t>610780165</t>
  </si>
  <si>
    <t>CH JACQUES MONOD FLERS</t>
  </si>
  <si>
    <t>Flers</t>
  </si>
  <si>
    <t>CENTRE HOSPITALIER GENERAL JACQUES MONOD FLERS</t>
  </si>
  <si>
    <t>80208GOUR</t>
  </si>
  <si>
    <t>460780208</t>
  </si>
  <si>
    <t>CH JEAN COULON GOURDON</t>
  </si>
  <si>
    <t>Gourdon</t>
  </si>
  <si>
    <t>CENTRE HOSPITALIER JEAN COULON GOURDON</t>
  </si>
  <si>
    <t>02701LUYN</t>
  </si>
  <si>
    <t>370002701</t>
  </si>
  <si>
    <t>CH JEAN PAGES DE LUYNES</t>
  </si>
  <si>
    <t>Luynes</t>
  </si>
  <si>
    <t>ETABLISSEMENTS POUR PERSONNES AGEES(MOYEN,LONG SEJOUR,M. R.)</t>
  </si>
  <si>
    <t>80216CAHO</t>
  </si>
  <si>
    <t>460780216</t>
  </si>
  <si>
    <t>CH JEAN ROUGIER CAHORS</t>
  </si>
  <si>
    <t>Cahors</t>
  </si>
  <si>
    <t>CENTRE HOSPITALIER JEAN ROUGIER CAHORS</t>
  </si>
  <si>
    <t>02519CORN</t>
  </si>
  <si>
    <t>190002519</t>
  </si>
  <si>
    <t>CH JEAN-MARIE DAUZIER - CORNIL</t>
  </si>
  <si>
    <t>Cornil</t>
  </si>
  <si>
    <t>CENTRE HOSPITALIER JEAN-MARIE DAUZIER DE CORNIL</t>
  </si>
  <si>
    <t>81639JEUM</t>
  </si>
  <si>
    <t>590781639</t>
  </si>
  <si>
    <t>CH JEUMONT</t>
  </si>
  <si>
    <t>Jeumont</t>
  </si>
  <si>
    <t>CENTRE HOSPITALIER DE JEUMONT MOYEN ET LONG SEJOUR</t>
  </si>
  <si>
    <t>00417JOIG</t>
  </si>
  <si>
    <t>890000417</t>
  </si>
  <si>
    <t>CH JOIGNY</t>
  </si>
  <si>
    <t>Joigny</t>
  </si>
  <si>
    <t>02591VILL</t>
  </si>
  <si>
    <t>530002591</t>
  </si>
  <si>
    <t>CH JULES DOITTEAU</t>
  </si>
  <si>
    <t>Villaines-la-Juhel</t>
  </si>
  <si>
    <t>CENTRE HOSPITALIER JULES DOITTEAU</t>
  </si>
  <si>
    <t>00129VALR</t>
  </si>
  <si>
    <t>840000129</t>
  </si>
  <si>
    <t>CH JULES NIEL DE VALREAS</t>
  </si>
  <si>
    <t>Valréas</t>
  </si>
  <si>
    <t>CENTRE HOSPITALIER JULES NIEL DE VALREAS</t>
  </si>
  <si>
    <t>00395CHAL</t>
  </si>
  <si>
    <t>490000395</t>
  </si>
  <si>
    <t>CH LA CORNICHE ANGEVINE</t>
  </si>
  <si>
    <t>Chalonnes-sur-Loire</t>
  </si>
  <si>
    <t>CENTRE HOSPITALIER DE LA CORNICHE ANGEVINE</t>
  </si>
  <si>
    <t>91761MENT</t>
  </si>
  <si>
    <t>060791761</t>
  </si>
  <si>
    <t>CH LA PALMOSA DE MENTON</t>
  </si>
  <si>
    <t>Menton</t>
  </si>
  <si>
    <t>CENTRE HOSPITALIER LA PALMOSA DE MENTON</t>
  </si>
  <si>
    <t>00046ISSO</t>
  </si>
  <si>
    <t>360000046</t>
  </si>
  <si>
    <t>CH LA TOUR BLANCHE ISSOUDUN</t>
  </si>
  <si>
    <t>Issoudun</t>
  </si>
  <si>
    <t>80074LAIG</t>
  </si>
  <si>
    <t>610780074</t>
  </si>
  <si>
    <t>CH L'AIGLE</t>
  </si>
  <si>
    <t>Aigle</t>
  </si>
  <si>
    <t>CENTRE HOSPITALIER L'AIGLE</t>
  </si>
  <si>
    <t>80162LANG</t>
  </si>
  <si>
    <t>480780162</t>
  </si>
  <si>
    <t>CH LANGOGNE</t>
  </si>
  <si>
    <t>Langogne</t>
  </si>
  <si>
    <t>CENTRE HOSPITALIER DE LANGOGNE</t>
  </si>
  <si>
    <t>00455LAVA</t>
  </si>
  <si>
    <t>810000455</t>
  </si>
  <si>
    <t>CH LAVAUR</t>
  </si>
  <si>
    <t>Lavaur</t>
  </si>
  <si>
    <t>CENTRE HOSPITALIER DE LAVAUR</t>
  </si>
  <si>
    <t>00429TERR</t>
  </si>
  <si>
    <t>490000429</t>
  </si>
  <si>
    <t>CH LAYON AUBANCE</t>
  </si>
  <si>
    <t>Terranjou</t>
  </si>
  <si>
    <t>CENTRE HOSPITALIER LAYON AUBANCE</t>
  </si>
  <si>
    <t>81621LECA</t>
  </si>
  <si>
    <t>590781621</t>
  </si>
  <si>
    <t>CH LE CATEAU-CAMBRESIS</t>
  </si>
  <si>
    <t>Cateau-Cambrésis</t>
  </si>
  <si>
    <t>CENTRE HOSPITALIER DE LE CATEAU-CAMBRESIS</t>
  </si>
  <si>
    <t>80652FIRM</t>
  </si>
  <si>
    <t>420780652</t>
  </si>
  <si>
    <t>CH LE CORBUSIER</t>
  </si>
  <si>
    <t>Firminy</t>
  </si>
  <si>
    <t>CENTRE HOSPITALIER LE CORBUSIER</t>
  </si>
  <si>
    <t>00177LENE</t>
  </si>
  <si>
    <t>270000177</t>
  </si>
  <si>
    <t>CH LE NEUBOURG</t>
  </si>
  <si>
    <t>Neubourg</t>
  </si>
  <si>
    <t>CENTRE HOSPITALIER LE NEUBOURG</t>
  </si>
  <si>
    <t>950000703</t>
  </si>
  <si>
    <t>950500041</t>
  </si>
  <si>
    <t>CH LE PARC</t>
  </si>
  <si>
    <t>Taverny</t>
  </si>
  <si>
    <t>81670LEQU</t>
  </si>
  <si>
    <t>590781670</t>
  </si>
  <si>
    <t>CH LE QUESNOY</t>
  </si>
  <si>
    <t>Quesnoy</t>
  </si>
  <si>
    <t>CENTRE HOSPITALIER DE LE QUESNOY</t>
  </si>
  <si>
    <t>00430BOUL</t>
  </si>
  <si>
    <t>570000430</t>
  </si>
  <si>
    <t>CH LE SECQ DE CREPY DE BOULAY</t>
  </si>
  <si>
    <t>Boulay-Moselle</t>
  </si>
  <si>
    <t>80095LEVI</t>
  </si>
  <si>
    <t>300780095</t>
  </si>
  <si>
    <t>CH LE VIGAN</t>
  </si>
  <si>
    <t>Vigan</t>
  </si>
  <si>
    <t>CENTRE HOSPITALIER LE VIGAN</t>
  </si>
  <si>
    <t>80153MORE</t>
  </si>
  <si>
    <t>390780153</t>
  </si>
  <si>
    <t>CH LEON BERARD MOREZ</t>
  </si>
  <si>
    <t>Hauts de Bienne</t>
  </si>
  <si>
    <t>00136LESA</t>
  </si>
  <si>
    <t>270000136</t>
  </si>
  <si>
    <t>CH LES ANDELYS</t>
  </si>
  <si>
    <t>Andelys</t>
  </si>
  <si>
    <t>CENTRE HOSPITALIER LES ANDELYS</t>
  </si>
  <si>
    <t>80263MACO</t>
  </si>
  <si>
    <t>710780263</t>
  </si>
  <si>
    <t>CH LES CHANAUX MACON</t>
  </si>
  <si>
    <t>Mâcon</t>
  </si>
  <si>
    <t>00116BRIA</t>
  </si>
  <si>
    <t>050000116</t>
  </si>
  <si>
    <t>CH LES ESCARTONS A BRIANCON</t>
  </si>
  <si>
    <t>Briançon</t>
  </si>
  <si>
    <t>CENTRE HOSPITALIER LES ESCARTONS A BRIANCON</t>
  </si>
  <si>
    <t>80772LEZI</t>
  </si>
  <si>
    <t>110780772</t>
  </si>
  <si>
    <t>CH LEZIGNAN</t>
  </si>
  <si>
    <t>Lézignan-Corbières</t>
  </si>
  <si>
    <t>CENTRE HOSPITALIER DE LEZIGNAN CORBIERES</t>
  </si>
  <si>
    <t>80707LIMO</t>
  </si>
  <si>
    <t>110780707</t>
  </si>
  <si>
    <t>CH LIMOUX QUILLAN</t>
  </si>
  <si>
    <t>Limoux</t>
  </si>
  <si>
    <t>CENTRE HOSPITALIER LIMOUX QUILLAN</t>
  </si>
  <si>
    <t>00035LISI</t>
  </si>
  <si>
    <t>140000035</t>
  </si>
  <si>
    <t>CH LISIEUX</t>
  </si>
  <si>
    <t>Lisieux</t>
  </si>
  <si>
    <t>80519LODE</t>
  </si>
  <si>
    <t>340780519</t>
  </si>
  <si>
    <t>CH LODEVE</t>
  </si>
  <si>
    <t>CENTRE HOSPITALIER DE LODEVE</t>
  </si>
  <si>
    <t>09010CHAL</t>
  </si>
  <si>
    <t>850009010</t>
  </si>
  <si>
    <t>CH LOIRE VENDEE OCEAN</t>
  </si>
  <si>
    <t>Challans</t>
  </si>
  <si>
    <t>CENTRE HOSPITALIER INTERCOMMUNAL LOIRE VENDEE OCEAN</t>
  </si>
  <si>
    <t>00411LONG</t>
  </si>
  <si>
    <t>490000411</t>
  </si>
  <si>
    <t>CH LONGUE JUMELLES</t>
  </si>
  <si>
    <t>Longué-Jumelles</t>
  </si>
  <si>
    <t>CENTRE HOSPITALIER LONGUE JUMELLES</t>
  </si>
  <si>
    <t>81339ALLA</t>
  </si>
  <si>
    <t>130781339</t>
  </si>
  <si>
    <t>CH LOUIS BRUNET D'ALLAUCH</t>
  </si>
  <si>
    <t>Allauch</t>
  </si>
  <si>
    <t>CENTRE HOSPITALIER LOUIS BRUNET D'ALLAUCH</t>
  </si>
  <si>
    <t>00087ORAN</t>
  </si>
  <si>
    <t>840000087</t>
  </si>
  <si>
    <t>CH LOUIS GIORGI D'ORANGE</t>
  </si>
  <si>
    <t>Orange</t>
  </si>
  <si>
    <t>CENTRE HOSPITALIER LOUIS GIORGI D'ORANGE</t>
  </si>
  <si>
    <t>80161STCL</t>
  </si>
  <si>
    <t>390780161</t>
  </si>
  <si>
    <t>CH LOUIS JAILLON SAINT CLAUDE</t>
  </si>
  <si>
    <t>Saint-Claude</t>
  </si>
  <si>
    <t>80053BAGN</t>
  </si>
  <si>
    <t>300780053</t>
  </si>
  <si>
    <t>CH LOUIS PASTEUR</t>
  </si>
  <si>
    <t>Bagnols-sur-Cèze</t>
  </si>
  <si>
    <t>CENTRE HOSPITALIER LOUIS PASTEUR BAGNOLS SUR CEZE</t>
  </si>
  <si>
    <t>00713LAME</t>
  </si>
  <si>
    <t>370000713</t>
  </si>
  <si>
    <t>CH LOUIS SEVESTRE - LA MEMBROLLE</t>
  </si>
  <si>
    <t>Membrolle-sur-Choisille</t>
  </si>
  <si>
    <t>00138BEAU</t>
  </si>
  <si>
    <t>450000138</t>
  </si>
  <si>
    <t>CH LOUR PICOU</t>
  </si>
  <si>
    <t>Beaugency</t>
  </si>
  <si>
    <t>650000045</t>
  </si>
  <si>
    <t>650780158</t>
  </si>
  <si>
    <t>CH LOURDES</t>
  </si>
  <si>
    <t>Lourdes</t>
  </si>
  <si>
    <t>CENTRE HOSPITALIER DE LOURDES</t>
  </si>
  <si>
    <t>80535LUNE</t>
  </si>
  <si>
    <t>340780535</t>
  </si>
  <si>
    <t>CH LUNEL</t>
  </si>
  <si>
    <t>Lunel</t>
  </si>
  <si>
    <t>CENTRE HOSPITALIER DE LUNEL</t>
  </si>
  <si>
    <t>81351BEAU</t>
  </si>
  <si>
    <t>380781351</t>
  </si>
  <si>
    <t>CH LUZY DUFEILLANT</t>
  </si>
  <si>
    <t>Beaurepaire</t>
  </si>
  <si>
    <t>CENTRE HOSPITALIER LUZY DUFEILLANT</t>
  </si>
  <si>
    <t>80124MORT</t>
  </si>
  <si>
    <t>610780124</t>
  </si>
  <si>
    <t>CH MARGUERITE DE LORRAINE-MORTAGNE</t>
  </si>
  <si>
    <t>Mortagne-au-Perche</t>
  </si>
  <si>
    <t>CENTRE HOSPITALIER "MARGUERITE DE LORRAINE" - MORTAGNE</t>
  </si>
  <si>
    <t>80154MARV</t>
  </si>
  <si>
    <t>480780154</t>
  </si>
  <si>
    <t>CH MARVEJOLS</t>
  </si>
  <si>
    <t>Marvejols</t>
  </si>
  <si>
    <t>CENTRE HOSPITALIER DE MARVEJOLS</t>
  </si>
  <si>
    <t>80710STGA</t>
  </si>
  <si>
    <t>420780710</t>
  </si>
  <si>
    <t>CH MAURICE ANDRE</t>
  </si>
  <si>
    <t>Saint-Galmier</t>
  </si>
  <si>
    <t>CENTRE HOSPITALIER MAURICE ANDRE</t>
  </si>
  <si>
    <t>80291VERR</t>
  </si>
  <si>
    <t>120780291</t>
  </si>
  <si>
    <t>CH MAURICE FENAILLE</t>
  </si>
  <si>
    <t>Verrières</t>
  </si>
  <si>
    <t>CENTRE HOSPITALIER MAURICE FENAILLE</t>
  </si>
  <si>
    <t>00112STLO</t>
  </si>
  <si>
    <t>500000112</t>
  </si>
  <si>
    <t>CH MEMORIAL FRANCE-ETATS-UNIS SAINT-LO</t>
  </si>
  <si>
    <t>Saint-Lô</t>
  </si>
  <si>
    <t>CENTRE HOSPITALIER MEMORIAL FRANCE ETATS - UNIS</t>
  </si>
  <si>
    <t>00015CHAM</t>
  </si>
  <si>
    <t>730000015</t>
  </si>
  <si>
    <t>CH METROPOLE SAVOIE</t>
  </si>
  <si>
    <t>Chambéry</t>
  </si>
  <si>
    <t>CENTRE HOSPITALIER METROPOLE SAVOIE</t>
  </si>
  <si>
    <t>80558STPI</t>
  </si>
  <si>
    <t>730780558</t>
  </si>
  <si>
    <t>CH MICHEL DUBETTIER</t>
  </si>
  <si>
    <t>Saint-Pierre-d'Albigny</t>
  </si>
  <si>
    <t>CENTRE HOSPITALIER MICHEL DUBETTIER</t>
  </si>
  <si>
    <t>04528MILL</t>
  </si>
  <si>
    <t>120004528</t>
  </si>
  <si>
    <t>CH MILLAU</t>
  </si>
  <si>
    <t>Millau</t>
  </si>
  <si>
    <t>CENTRE HOSPITALIER DE MILLAU</t>
  </si>
  <si>
    <t>80190MIRA</t>
  </si>
  <si>
    <t>320780190</t>
  </si>
  <si>
    <t>CH MIRANDE</t>
  </si>
  <si>
    <t>Mirande</t>
  </si>
  <si>
    <t>CENTRE HOSPITALIER DE MIRANDE</t>
  </si>
  <si>
    <t>00016MONT</t>
  </si>
  <si>
    <t>820000016</t>
  </si>
  <si>
    <t>CH MONTAUBAN</t>
  </si>
  <si>
    <t>Montauban</t>
  </si>
  <si>
    <t>CENTRE HOSPITALIER DE MONTAUBAN</t>
  </si>
  <si>
    <t>80036GIVO</t>
  </si>
  <si>
    <t>690780036</t>
  </si>
  <si>
    <t>CH MONTGELAS</t>
  </si>
  <si>
    <t>Givors</t>
  </si>
  <si>
    <t>CENTRE HOSPITALIER MONTGELAS</t>
  </si>
  <si>
    <t>86256MURE</t>
  </si>
  <si>
    <t>310786256</t>
  </si>
  <si>
    <t>CH MURET</t>
  </si>
  <si>
    <t>Muret</t>
  </si>
  <si>
    <t>CENTRE HOSPITALIER DE MURET</t>
  </si>
  <si>
    <t>80137NARB</t>
  </si>
  <si>
    <t>110780137</t>
  </si>
  <si>
    <t>CH NARBONNE</t>
  </si>
  <si>
    <t>Narbonne</t>
  </si>
  <si>
    <t>CENTRE HOSPITALIER DE NARBONNE</t>
  </si>
  <si>
    <t>80064NEUF</t>
  </si>
  <si>
    <t>760780064</t>
  </si>
  <si>
    <t>CH NEUFCHATEL-EN-BRAY</t>
  </si>
  <si>
    <t>CENTRE HOSPITALIER F. LANGLOIS NEUFCHATEL EN BRAY</t>
  </si>
  <si>
    <t>80208NOGA</t>
  </si>
  <si>
    <t>320780208</t>
  </si>
  <si>
    <t>CH NOGARO</t>
  </si>
  <si>
    <t>Nogaro</t>
  </si>
  <si>
    <t>CENTRE HOSPITALIER DE NOGARO</t>
  </si>
  <si>
    <t>00589NOGE</t>
  </si>
  <si>
    <t>280000589</t>
  </si>
  <si>
    <t>CH NOGENT LE ROTROU</t>
  </si>
  <si>
    <t>Nogent-le-Rotrou</t>
  </si>
  <si>
    <t>CH DE NOGENT LE ROTROU</t>
  </si>
  <si>
    <t>00055LENO</t>
  </si>
  <si>
    <t>020000055</t>
  </si>
  <si>
    <t>CH NOUVION EN THIERACHE</t>
  </si>
  <si>
    <t>Nouvion-en-Thiérache</t>
  </si>
  <si>
    <t>CENTRE HOSPITALIER NOUVION EN THIERACHE</t>
  </si>
  <si>
    <t>21038STPA</t>
  </si>
  <si>
    <t>970421038</t>
  </si>
  <si>
    <t>CH OUEST REUNION</t>
  </si>
  <si>
    <t>Saint-Paul</t>
  </si>
  <si>
    <t>CENTRE HOSPITALIER OUEST REUNION</t>
  </si>
  <si>
    <t>00153NEUV</t>
  </si>
  <si>
    <t>450000153</t>
  </si>
  <si>
    <t>CH P LEBRUN NEUVILLE AUX BOIS</t>
  </si>
  <si>
    <t>Neuville-aux-Bois</t>
  </si>
  <si>
    <t>CH PIERRE LEBRUN</t>
  </si>
  <si>
    <t>81003ISSO</t>
  </si>
  <si>
    <t>630781003</t>
  </si>
  <si>
    <t>CH PAUL ARDIER D'ISSOIRE</t>
  </si>
  <si>
    <t>Issoire</t>
  </si>
  <si>
    <t>CENTRE HOSPITALIER D'ISSOIRE - PAUL ARDIER</t>
  </si>
  <si>
    <t>06022LAFE</t>
  </si>
  <si>
    <t>720006022</t>
  </si>
  <si>
    <t>CH PAUL CHAPRON</t>
  </si>
  <si>
    <t>Ferté-Bernard</t>
  </si>
  <si>
    <t>CENTRE HOSPITALIER PAUL CHAPRON</t>
  </si>
  <si>
    <t>96358LAMA</t>
  </si>
  <si>
    <t>340796358</t>
  </si>
  <si>
    <t>CH PAUL COSTE FLORET LAMALOU</t>
  </si>
  <si>
    <t>Lamalou-les-Bains</t>
  </si>
  <si>
    <t>CENTRE HOSPITALIER PAUL COSTE FLORET</t>
  </si>
  <si>
    <t>00221MORT</t>
  </si>
  <si>
    <t>250000221</t>
  </si>
  <si>
    <t>CH PAUL NAPPEZ MORTEAU</t>
  </si>
  <si>
    <t>Morteau</t>
  </si>
  <si>
    <t>80180PERP</t>
  </si>
  <si>
    <t>660780180</t>
  </si>
  <si>
    <t>CH PERPIGNAN</t>
  </si>
  <si>
    <t>Perpignan</t>
  </si>
  <si>
    <t>CENTRE HOSPITALIER DE PERPIGNAN</t>
  </si>
  <si>
    <t>80451PEZE</t>
  </si>
  <si>
    <t>340780451</t>
  </si>
  <si>
    <t>CH PEZENAS</t>
  </si>
  <si>
    <t>Pézenas</t>
  </si>
  <si>
    <t>CENTRE HOSPITALIER DE PEZENAS</t>
  </si>
  <si>
    <t>80085DECA</t>
  </si>
  <si>
    <t>120780085</t>
  </si>
  <si>
    <t>CH PIERRE DELPECH DECAZEVILLE</t>
  </si>
  <si>
    <t>Decazeville</t>
  </si>
  <si>
    <t>CENTRE HOSPITALIER PIERRE DELPECH DECAZEVILLE</t>
  </si>
  <si>
    <t>00144BOUR</t>
  </si>
  <si>
    <t>270000144</t>
  </si>
  <si>
    <t>CH PIERRE HURABIELLE BOURG-ACHARD</t>
  </si>
  <si>
    <t>Bourg-Achard</t>
  </si>
  <si>
    <t>CENTRE HOSPITALIER PIERRE HURABIELLE BOURG-ACHARD</t>
  </si>
  <si>
    <t>80049BOUR</t>
  </si>
  <si>
    <t>380780049</t>
  </si>
  <si>
    <t>CH PIERRE OUDOT</t>
  </si>
  <si>
    <t>Bourgoin-Jallieu</t>
  </si>
  <si>
    <t>CENTRE HOSPITALIER PIERRE OUDOT</t>
  </si>
  <si>
    <t>80393CHAU</t>
  </si>
  <si>
    <t>150780393</t>
  </si>
  <si>
    <t>CH PIERRE RAYNAL</t>
  </si>
  <si>
    <t>Chaudes-Aigues</t>
  </si>
  <si>
    <t>CENTRE HOSPITALIER PIERRE RAYNAL</t>
  </si>
  <si>
    <t>04327STEM</t>
  </si>
  <si>
    <t>370004327</t>
  </si>
  <si>
    <t>CH POLE SANTE SUD 37 ST MAURE TOURAINE</t>
  </si>
  <si>
    <t>Sainte-Maure-de-Touraine</t>
  </si>
  <si>
    <t>CH POLE SANTE SUD 37 DE SAINTE MAURE DE TOURAINE</t>
  </si>
  <si>
    <t>80079PONT</t>
  </si>
  <si>
    <t>300780079</t>
  </si>
  <si>
    <t>CH PONT ST ESPRIT</t>
  </si>
  <si>
    <t>Pont-Saint-Esprit</t>
  </si>
  <si>
    <t>CENTRE HOSPITALIER DE PONT SAINT ESPRIT</t>
  </si>
  <si>
    <t>81010PONT</t>
  </si>
  <si>
    <t>300781010</t>
  </si>
  <si>
    <t>CH PONTEILS</t>
  </si>
  <si>
    <t>Ponteils-et-Brésis</t>
  </si>
  <si>
    <t>CENTRE HOSPITALIER LES CHATAIGNIERS DE PONTEILS ET BRESIS</t>
  </si>
  <si>
    <t>80271PRAD</t>
  </si>
  <si>
    <t>660780271</t>
  </si>
  <si>
    <t>CH PRADES</t>
  </si>
  <si>
    <t>Prades</t>
  </si>
  <si>
    <t>CENTRE HOSPITALIER DE PRADES</t>
  </si>
  <si>
    <t>07987PLAT</t>
  </si>
  <si>
    <t>010007987</t>
  </si>
  <si>
    <t>CH PUBLIC HAUTEVILLE</t>
  </si>
  <si>
    <t>Plateau d'Hauteville</t>
  </si>
  <si>
    <t>CENTRE HOSPITALIER PUBLIC DE HAUTEVILLE LOMPNES</t>
  </si>
  <si>
    <t>00065STHE</t>
  </si>
  <si>
    <t>440000065</t>
  </si>
  <si>
    <t>CH READAPTATION DE MAUBREUIL</t>
  </si>
  <si>
    <t>Saint-Herblain</t>
  </si>
  <si>
    <t>CENTRE HOSPITALIER DE READAPTATION DE MAUBREUIL</t>
  </si>
  <si>
    <t>80713REVE</t>
  </si>
  <si>
    <t>310780713</t>
  </si>
  <si>
    <t>CH REVEL</t>
  </si>
  <si>
    <t>Revel</t>
  </si>
  <si>
    <t>CENTRE HOSPITALIER DE REVEL</t>
  </si>
  <si>
    <t>80023STMA</t>
  </si>
  <si>
    <t>380780023</t>
  </si>
  <si>
    <t>CH RHUMATOLOGIQUE D'URIAGE</t>
  </si>
  <si>
    <t>Saint-Martin-d'Uriage</t>
  </si>
  <si>
    <t>CENTRE HOSPITALIER RHUMATOLOGIQUE D'URIAGE</t>
  </si>
  <si>
    <t>00103ROMO</t>
  </si>
  <si>
    <t>410000103</t>
  </si>
  <si>
    <t>CH ROMORANTIN LANTHENAY</t>
  </si>
  <si>
    <t>Romorantin-Lanthenay</t>
  </si>
  <si>
    <t>00069STAM</t>
  </si>
  <si>
    <t>180000069</t>
  </si>
  <si>
    <t>CH SAINT AMAND MONTROND</t>
  </si>
  <si>
    <t>Saint-Amand-Montrond</t>
  </si>
  <si>
    <t>82207STAM</t>
  </si>
  <si>
    <t>590782207</t>
  </si>
  <si>
    <t>CH SAINT- AMAND-LES-EAUX</t>
  </si>
  <si>
    <t>Saint-Amand-les-Eaux</t>
  </si>
  <si>
    <t>CENTRE HOSPITALIER DE SAINT-AMAND-LES-EAUX</t>
  </si>
  <si>
    <t>00087VALE</t>
  </si>
  <si>
    <t>360000087</t>
  </si>
  <si>
    <t>CH SAINT CHARLES DE VALENCAY</t>
  </si>
  <si>
    <t>Valençay</t>
  </si>
  <si>
    <t>80905SOSP</t>
  </si>
  <si>
    <t>060780905</t>
  </si>
  <si>
    <t>CH SAINT ELOI DE SOSPEL</t>
  </si>
  <si>
    <t>Sospel</t>
  </si>
  <si>
    <t>CENTRE HOSPITALIER SAINT ELOI DE SOSPEL</t>
  </si>
  <si>
    <t>80921TEND</t>
  </si>
  <si>
    <t>060780921</t>
  </si>
  <si>
    <t>CH SAINT LAZARE DE TENDE</t>
  </si>
  <si>
    <t>Tende</t>
  </si>
  <si>
    <t>CENTRE HOSPITALIER SAINT LAZARE DE TENDE</t>
  </si>
  <si>
    <t>80019AXLE</t>
  </si>
  <si>
    <t>090180019</t>
  </si>
  <si>
    <t>CH SAINT LOUIS</t>
  </si>
  <si>
    <t>Ax-les-Thermes</t>
  </si>
  <si>
    <t>CENTRE HOSPITALIER SAINT LOUIS</t>
  </si>
  <si>
    <t>00478ORNA</t>
  </si>
  <si>
    <t>250000478</t>
  </si>
  <si>
    <t>CH SAINT LOUIS ORNANS</t>
  </si>
  <si>
    <t>Ornans</t>
  </si>
  <si>
    <t>80327STET</t>
  </si>
  <si>
    <t>060780327</t>
  </si>
  <si>
    <t>CH SAINT MAUR SAINT ETIENNE TINEE</t>
  </si>
  <si>
    <t>Saint-Étienne-de-Tinée</t>
  </si>
  <si>
    <t>CENTRE HOSPITALIER SAINT MAUR A SAINT ETIENNE DE TINEE</t>
  </si>
  <si>
    <t>00057STNA</t>
  </si>
  <si>
    <t>440000057</t>
  </si>
  <si>
    <t>CH SAINT NAZAIRE</t>
  </si>
  <si>
    <t>Saint-Nazaire</t>
  </si>
  <si>
    <t>CENTRE HOSPITALIER DE SAINT NAZAIRE</t>
  </si>
  <si>
    <t>00095BUZA</t>
  </si>
  <si>
    <t>360000095</t>
  </si>
  <si>
    <t>CH SAINT ROCH DE BUZANCAIS</t>
  </si>
  <si>
    <t>Buzançais</t>
  </si>
  <si>
    <t>80345SAVE</t>
  </si>
  <si>
    <t>670780345</t>
  </si>
  <si>
    <t>CH SAINTE CATHERINE DE SAVERNE</t>
  </si>
  <si>
    <t>Saverne</t>
  </si>
  <si>
    <t>CENTRE HOSPITALIER SAINTE CATHERINE DE SAVERNE</t>
  </si>
  <si>
    <t>00239BAUM</t>
  </si>
  <si>
    <t>250000239</t>
  </si>
  <si>
    <t>CH SAINTE CROIX BAUME LES DAMES</t>
  </si>
  <si>
    <t>Baume-les-Dames</t>
  </si>
  <si>
    <t>80759STRO</t>
  </si>
  <si>
    <t>760780759</t>
  </si>
  <si>
    <t>CH SAINT-ROMAIN-DE-COLBOSC</t>
  </si>
  <si>
    <t>Saint-Romain-de-Colbosc</t>
  </si>
  <si>
    <t>70569SENS</t>
  </si>
  <si>
    <t>890970569</t>
  </si>
  <si>
    <t>CH SENS</t>
  </si>
  <si>
    <t>Sens</t>
  </si>
  <si>
    <t>80052SOMA</t>
  </si>
  <si>
    <t>590780052</t>
  </si>
  <si>
    <t>CH SOMAIN</t>
  </si>
  <si>
    <t>Somain</t>
  </si>
  <si>
    <t>CENTRE HOSPITALIER DE SOMAIN</t>
  </si>
  <si>
    <t>04619STAF</t>
  </si>
  <si>
    <t>120004619</t>
  </si>
  <si>
    <t>CH ST AFFRIQUE</t>
  </si>
  <si>
    <t>Saint-Affrique</t>
  </si>
  <si>
    <t>CENTRE HOSPITALIER SAINT AFFRIQUE</t>
  </si>
  <si>
    <t>80093STGE</t>
  </si>
  <si>
    <t>120780093</t>
  </si>
  <si>
    <t>CH ST GENIEZ D'OLT ET AUBRAC</t>
  </si>
  <si>
    <t>Saint Geniez d'Olt et d'Aubrac</t>
  </si>
  <si>
    <t>CENTRE HOSPITALIER SAINT GENIEZ D'OLT ET D'AUBRAC</t>
  </si>
  <si>
    <t>80091STCE</t>
  </si>
  <si>
    <t>460780091</t>
  </si>
  <si>
    <t>CH ST JACQUES ST CERE</t>
  </si>
  <si>
    <t>Saint-Céré</t>
  </si>
  <si>
    <t>CENTRE HOSPITALIER SAINT JACQUES SAINT CERE</t>
  </si>
  <si>
    <t>80142STPI</t>
  </si>
  <si>
    <t>170780142</t>
  </si>
  <si>
    <t>CH ST PIERRE OLERON</t>
  </si>
  <si>
    <t>Saint-Pierre-d'Oléron</t>
  </si>
  <si>
    <t>80469STPO</t>
  </si>
  <si>
    <t>340780469</t>
  </si>
  <si>
    <t>CH ST PONS DE THOMIERES</t>
  </si>
  <si>
    <t>Saint-Pons-de-Thomières</t>
  </si>
  <si>
    <t>CENTRE HOSPITALIER DE SAINT PONS DE THOMIERES</t>
  </si>
  <si>
    <t>19447ETAM</t>
  </si>
  <si>
    <t>910019447</t>
  </si>
  <si>
    <t>CH SUD ESSONNE-DOURDAN-ETAMPES</t>
  </si>
  <si>
    <t>27509LARE</t>
  </si>
  <si>
    <t>330027509</t>
  </si>
  <si>
    <t>CH SUD GIRONDE LANGON-LA REOLE</t>
  </si>
  <si>
    <t>Réole</t>
  </si>
  <si>
    <t>CENTRE HOSPITALIER SUD GIRONDE LANGON-LA REOLE</t>
  </si>
  <si>
    <t>82251TARA</t>
  </si>
  <si>
    <t>090782251</t>
  </si>
  <si>
    <t>CH TARASCON SUR ARIEGE</t>
  </si>
  <si>
    <t>Tarascon-sur-Ariège</t>
  </si>
  <si>
    <t>CENTRE HOSPITALIER TARASCON SUR ARIEGE</t>
  </si>
  <si>
    <t>83160TARB</t>
  </si>
  <si>
    <t>650783160</t>
  </si>
  <si>
    <t>CH TARBES LOURDES</t>
  </si>
  <si>
    <t>Tarbes</t>
  </si>
  <si>
    <t>CENTRE HOSPITALIER TARBES LOURDES</t>
  </si>
  <si>
    <t>80087UZES</t>
  </si>
  <si>
    <t>300780087</t>
  </si>
  <si>
    <t>CH UZES</t>
  </si>
  <si>
    <t>Uzès</t>
  </si>
  <si>
    <t>CENTRE HOSPITALIER D'UZES</t>
  </si>
  <si>
    <t>00111VAIS</t>
  </si>
  <si>
    <t>840000111</t>
  </si>
  <si>
    <t>CH VAISON LA ROMAINE</t>
  </si>
  <si>
    <t>Vaison-la-Romaine</t>
  </si>
  <si>
    <t>CENTRE HOSPITALIER DE VAISON LA ROMAINE</t>
  </si>
  <si>
    <t>80103STJE</t>
  </si>
  <si>
    <t>730780103</t>
  </si>
  <si>
    <t>CH VALLEE DE LA MAURIENNE</t>
  </si>
  <si>
    <t>Saint-Jean-de-Maurienne</t>
  </si>
  <si>
    <t>CENTRE HOSPITALIER VALLEE DE LA MAURIENNE</t>
  </si>
  <si>
    <t>00095VEND</t>
  </si>
  <si>
    <t>410000095</t>
  </si>
  <si>
    <t>CH VENDOME MONTOIRE</t>
  </si>
  <si>
    <t>Vendôme</t>
  </si>
  <si>
    <t>00110VERN</t>
  </si>
  <si>
    <t>270000110</t>
  </si>
  <si>
    <t>CH VERNEUIL-SUR-AVRE</t>
  </si>
  <si>
    <t>Verneuil d'Avre et d'Iton</t>
  </si>
  <si>
    <t>CENTRE HOSPITALIER DE VERNEUIL-SUR-AVRE</t>
  </si>
  <si>
    <t>80069VILL</t>
  </si>
  <si>
    <t>120780069</t>
  </si>
  <si>
    <t>CH VILLEFRANCHE ROUERGUE CHARTREUSE</t>
  </si>
  <si>
    <t>Villefranche-de-Rouergue</t>
  </si>
  <si>
    <t>CENTRE HOSPITALIER VILLEFRANCHE DE ROUERGUE LA CHARTREUSE</t>
  </si>
  <si>
    <t>00159VIRE</t>
  </si>
  <si>
    <t>140000159</t>
  </si>
  <si>
    <t>CH VIRE</t>
  </si>
  <si>
    <t>Vire Normandie</t>
  </si>
  <si>
    <t>CENTRE HOSPITALIER DE VIRE</t>
  </si>
  <si>
    <t>82439WATT</t>
  </si>
  <si>
    <t>590782439</t>
  </si>
  <si>
    <t>CH WATTRELOS</t>
  </si>
  <si>
    <t>Wattrelos</t>
  </si>
  <si>
    <t>CENTRE HOSPITALIER DE WATTRELOS</t>
  </si>
  <si>
    <t>80958CHAL</t>
  </si>
  <si>
    <t>710780958</t>
  </si>
  <si>
    <t>CH WILLIAM MOREY CHALON SUR SAONE</t>
  </si>
  <si>
    <t>Chalon-sur-Saône</t>
  </si>
  <si>
    <t>80056LEPO</t>
  </si>
  <si>
    <t>380780056</t>
  </si>
  <si>
    <t>CH YVES TOURAINE</t>
  </si>
  <si>
    <t>Pont-de-Beauvoisin</t>
  </si>
  <si>
    <t>CENTRE HOSPITALIER YVES TOURAINE</t>
  </si>
  <si>
    <t>84245ZUYD</t>
  </si>
  <si>
    <t>590784245</t>
  </si>
  <si>
    <t>CH ZUYDCOOTE</t>
  </si>
  <si>
    <t>Zuydcoote</t>
  </si>
  <si>
    <t>HOPITAL MARITIME VANCAUWENBERGHE ZUYDCOOTE</t>
  </si>
  <si>
    <t>80039NEVE</t>
  </si>
  <si>
    <t>580780039</t>
  </si>
  <si>
    <t>CHI AGGLOMERATION DE NEVERS</t>
  </si>
  <si>
    <t>Nevers</t>
  </si>
  <si>
    <t>CH AGGLOMERATION DE NEVERS</t>
  </si>
  <si>
    <t>09132PONT</t>
  </si>
  <si>
    <t>010009132</t>
  </si>
  <si>
    <t>CHI AIN VAL DE SAONE</t>
  </si>
  <si>
    <t>Pont-de-Veyle</t>
  </si>
  <si>
    <t>CENTRE HOSPITALIER INTERCOMMUNAL AIN VAL DE SAONE</t>
  </si>
  <si>
    <t>41916AIXE</t>
  </si>
  <si>
    <t>130041916</t>
  </si>
  <si>
    <t>CHI AIX PERTUIS</t>
  </si>
  <si>
    <t>Aix-en-Provence</t>
  </si>
  <si>
    <t>04950MOIS</t>
  </si>
  <si>
    <t>820004950</t>
  </si>
  <si>
    <t>CHI CASTELSARRASIN MOISSAC</t>
  </si>
  <si>
    <t>Moissac</t>
  </si>
  <si>
    <t>CENTRE HOSPITALIER INTERCOMMUNAL CASTELSARRASIN MOISSAC</t>
  </si>
  <si>
    <t>80742LILL</t>
  </si>
  <si>
    <t>760780742</t>
  </si>
  <si>
    <t>CHI CAUX VALLEE DE SEINE</t>
  </si>
  <si>
    <t>Lillebonne</t>
  </si>
  <si>
    <t>CENTRE HOSPITALIER INTERCOMMNUNAL CAUX VALLEE DE SEINE</t>
  </si>
  <si>
    <t>04659CAVA</t>
  </si>
  <si>
    <t>840004659</t>
  </si>
  <si>
    <t>CHI CAVAILLON LAURIS</t>
  </si>
  <si>
    <t>Cavaillon</t>
  </si>
  <si>
    <t>00517BRIG</t>
  </si>
  <si>
    <t>830100517</t>
  </si>
  <si>
    <t>CHI DE BRIGNOLES ET LUC EN PROVENCE</t>
  </si>
  <si>
    <t>Brignoles</t>
  </si>
  <si>
    <t>CHI DE BRIGNOLES ET LE LUC EN PROVENCE</t>
  </si>
  <si>
    <t>00566FREJ</t>
  </si>
  <si>
    <t>830100566</t>
  </si>
  <si>
    <t>CHI DE FREJUS SAINT RAPHAEL</t>
  </si>
  <si>
    <t>Fréjus</t>
  </si>
  <si>
    <t>CENTRE HOSPITALIER INTER COMMUNAL DE FREJUS SAINT RAPHAEL</t>
  </si>
  <si>
    <t>07299NEUF</t>
  </si>
  <si>
    <t>880007299</t>
  </si>
  <si>
    <t>CHI DE L' OUEST VOSGIEN</t>
  </si>
  <si>
    <t>Neufchâteau</t>
  </si>
  <si>
    <t>CENTRE HOSPITALIER INTERCOMMUNAL DE L'OUEST VOSGIEN</t>
  </si>
  <si>
    <t>80215MANO</t>
  </si>
  <si>
    <t>040780215</t>
  </si>
  <si>
    <t>CHI DE MANOSQUE LOUIS RAFFALLI</t>
  </si>
  <si>
    <t>Manosque</t>
  </si>
  <si>
    <t>CHI DE MANOSQUE MANOSQUE LOUIS RAFFALLI</t>
  </si>
  <si>
    <t>002948GAP</t>
  </si>
  <si>
    <t>050002948</t>
  </si>
  <si>
    <t>CHI DES ALPES DU SUD</t>
  </si>
  <si>
    <t>Gap</t>
  </si>
  <si>
    <t>CENTRE HOSPITALIER INTERCOMMUNAL DES ALPES DU SUD</t>
  </si>
  <si>
    <t>01839SALL</t>
  </si>
  <si>
    <t>740001839</t>
  </si>
  <si>
    <t>CHI DES HOPITAUX DU PAYS DU MONT BLANC</t>
  </si>
  <si>
    <t>Sallanches</t>
  </si>
  <si>
    <t>CH INTERCOMMUNAL DES HOPITAUX DU PAYS DU MONT BLANC</t>
  </si>
  <si>
    <t>80734FECA</t>
  </si>
  <si>
    <t>760780734</t>
  </si>
  <si>
    <t>CHI DU PAYS DES HAUTES FALAISES</t>
  </si>
  <si>
    <t>Fécamp</t>
  </si>
  <si>
    <t>CENTRE HOSPITALIER INTERCOMMUNAL DU PAYS DES HAUTES FALAISES</t>
  </si>
  <si>
    <t>24042ELBE</t>
  </si>
  <si>
    <t>760024042</t>
  </si>
  <si>
    <t>CHI ELBEUF-LOUVIERS VAL DE REUIL</t>
  </si>
  <si>
    <t>Elbeuf</t>
  </si>
  <si>
    <t>07059EPIN</t>
  </si>
  <si>
    <t>880007059</t>
  </si>
  <si>
    <t>CHI EMILE DURKHEIM EPINAL</t>
  </si>
  <si>
    <t>Épinal</t>
  </si>
  <si>
    <t>CENTRE HOSPITALIER INTERCOMMUNAL EMILE DURKHEIM EPINAL</t>
  </si>
  <si>
    <t>80101ESPA</t>
  </si>
  <si>
    <t>120780101</t>
  </si>
  <si>
    <t>CHI ESPALION ST LAURENT D'OLT</t>
  </si>
  <si>
    <t>Espalion</t>
  </si>
  <si>
    <t>CHI ESPALION SAINT LAURENT D'OLT</t>
  </si>
  <si>
    <t>00452PONT</t>
  </si>
  <si>
    <t>250000452</t>
  </si>
  <si>
    <t>CHI HAUTE COMTE</t>
  </si>
  <si>
    <t>Pontarlier</t>
  </si>
  <si>
    <t>09147STDI</t>
  </si>
  <si>
    <t>880009147</t>
  </si>
  <si>
    <t>CHI HOPITAUX DU MASSIF DES VOSGES</t>
  </si>
  <si>
    <t>Saint-Dié-des-Vosges</t>
  </si>
  <si>
    <t>CTRE HOSPITALIER INTERCOMMUNAL HOPITAUX DU MASSIF DES VOSGES</t>
  </si>
  <si>
    <t>90381THON</t>
  </si>
  <si>
    <t>740790381</t>
  </si>
  <si>
    <t>CHI LES HOPITAUX DU LEMAN</t>
  </si>
  <si>
    <t>Thonon-les-Bains</t>
  </si>
  <si>
    <t>CENTRE HOSPITALIER INTERCOMMUNAL LES HOPITAUX DU LEMAN</t>
  </si>
  <si>
    <t>80174LOMB</t>
  </si>
  <si>
    <t>320780174</t>
  </si>
  <si>
    <t>CHI LOMBEZ SAMATAN</t>
  </si>
  <si>
    <t>Lombez</t>
  </si>
  <si>
    <t>CHI DE LOMBEZ ET DE SAMATAN</t>
  </si>
  <si>
    <t>08906LELO</t>
  </si>
  <si>
    <t>970208906</t>
  </si>
  <si>
    <t>CHI LORRAIN BASSE POINTE</t>
  </si>
  <si>
    <t>Lorrain</t>
  </si>
  <si>
    <t>CENTRE HOSPITALIER INTERCOMMUNAL LORRAIN BASSE POINTE</t>
  </si>
  <si>
    <t>07689CHEM</t>
  </si>
  <si>
    <t>490007689</t>
  </si>
  <si>
    <t>CHI LYS HYROME</t>
  </si>
  <si>
    <t>Chemillé-en-Anjou</t>
  </si>
  <si>
    <t>80481SALL</t>
  </si>
  <si>
    <t>120780481</t>
  </si>
  <si>
    <t>CHI VALLON SALLES LA SOURCE</t>
  </si>
  <si>
    <t>Salles-la-Source</t>
  </si>
  <si>
    <t>00380CAST</t>
  </si>
  <si>
    <t>810000380</t>
  </si>
  <si>
    <t>CHIC CASTRES MAZAMET</t>
  </si>
  <si>
    <t>Castres</t>
  </si>
  <si>
    <t>CENTRE HOSPITALIER INTERCOMMUNAL CASTRES MAZAMET</t>
  </si>
  <si>
    <t>25254FORB</t>
  </si>
  <si>
    <t>570025254</t>
  </si>
  <si>
    <t>CHIC UNISANTE+</t>
  </si>
  <si>
    <t>Forbach</t>
  </si>
  <si>
    <t>CENTRE HOSPITALIER INTERCOMMUNAL "UNISANTE+"</t>
  </si>
  <si>
    <t>81774FOIX</t>
  </si>
  <si>
    <t>090781774</t>
  </si>
  <si>
    <t>CHIVA</t>
  </si>
  <si>
    <t>Foix</t>
  </si>
  <si>
    <t>CH INTERCOMMUNAL DES VALLEES D'ARIEGE ET LAVELANET</t>
  </si>
  <si>
    <t>06654PART</t>
  </si>
  <si>
    <t>790006654</t>
  </si>
  <si>
    <t>CHNDS</t>
  </si>
  <si>
    <t>Parthenay</t>
  </si>
  <si>
    <t>CENTRE HOSPITALIER NORD DEUX SEVRES</t>
  </si>
  <si>
    <t>04698BAVI</t>
  </si>
  <si>
    <t>900004698</t>
  </si>
  <si>
    <t>CHSLD CHENOIS</t>
  </si>
  <si>
    <t>Bavilliers</t>
  </si>
  <si>
    <t>CENTRE DE LONG SEJOUR DEPARTEMENTAL "DOMAINE DU CHENOIS"</t>
  </si>
  <si>
    <t>07598BESA</t>
  </si>
  <si>
    <t>250007598</t>
  </si>
  <si>
    <t>CLS BELLEVAUX</t>
  </si>
  <si>
    <t>81451AUTU</t>
  </si>
  <si>
    <t>710781451</t>
  </si>
  <si>
    <t>CNTRE HOSPITALIER D'AUTUN</t>
  </si>
  <si>
    <t>Autun</t>
  </si>
  <si>
    <t>00034ABRE</t>
  </si>
  <si>
    <t>570000034</t>
  </si>
  <si>
    <t>CRS SAINT LUC</t>
  </si>
  <si>
    <t>Abreschviller</t>
  </si>
  <si>
    <t>CENTRE DE READAPTATION SPECIALISE SAINT LUC</t>
  </si>
  <si>
    <t>07788AVAN</t>
  </si>
  <si>
    <t>250007788</t>
  </si>
  <si>
    <t>CSHLD J WEINMAN AVANNE</t>
  </si>
  <si>
    <t>Avanne-Aveney</t>
  </si>
  <si>
    <t>CENTRE SOINS ET HEBERGEMENT LONGUE DUREE J WEINMAN</t>
  </si>
  <si>
    <t>000135RUE</t>
  </si>
  <si>
    <t>800000135</t>
  </si>
  <si>
    <t>CTRE HOSP INTERCOM DE LA BAIE DE SOMME</t>
  </si>
  <si>
    <t>Rue</t>
  </si>
  <si>
    <t>CENTRE HOSPITALIER INTERCOMMUNAL DE LA BAIE DE SOMME</t>
  </si>
  <si>
    <t>10036MONT</t>
  </si>
  <si>
    <t>930110036</t>
  </si>
  <si>
    <t>CTRE HOSP. ANDRE GREGOIRE</t>
  </si>
  <si>
    <t>Montreuil</t>
  </si>
  <si>
    <t>CENTRE HOSPITALIER INTERCOMMUNAL DE MONTREUIL</t>
  </si>
  <si>
    <t>00353ROCH</t>
  </si>
  <si>
    <t>870000353</t>
  </si>
  <si>
    <t>CTRE HOSPITAL ROCHECHOUART</t>
  </si>
  <si>
    <t>Rochechouart</t>
  </si>
  <si>
    <t>CENTRE HOSPITALIER DE ROCHECHOUART</t>
  </si>
  <si>
    <t>80214LOUH</t>
  </si>
  <si>
    <t>710780214</t>
  </si>
  <si>
    <t>CTRE HOSPITALIER  BRESSE LOUHANNAISE</t>
  </si>
  <si>
    <t>Louhans</t>
  </si>
  <si>
    <t>80024BOUR</t>
  </si>
  <si>
    <t>520780024</t>
  </si>
  <si>
    <t>CTRE HOSPITALIER BOURBONNE-LES-BAINS</t>
  </si>
  <si>
    <t>Bourbonne-les-Bains</t>
  </si>
  <si>
    <t>CENTRE HOSPITALIER DE BOURBONNE LES BAINS</t>
  </si>
  <si>
    <t>12142VITT</t>
  </si>
  <si>
    <t>210012142</t>
  </si>
  <si>
    <t>CTRE HOSPITALIER DE LA HAUTE COTE D OR</t>
  </si>
  <si>
    <t>Vitteaux</t>
  </si>
  <si>
    <t>CENTRE HOSPITALIER DE LA HAUTE CÔTE-D'OR</t>
  </si>
  <si>
    <t>00031STYR</t>
  </si>
  <si>
    <t>870000031</t>
  </si>
  <si>
    <t>CTRE HOSPITALIER J BOUTARD ST YRIEIX</t>
  </si>
  <si>
    <t>Saint-Yrieix-la-Perche</t>
  </si>
  <si>
    <t>CENTRE HOSPITALIER  JACQUES BOUTARD  ST-YRIEIX-LA-PERCHE</t>
  </si>
  <si>
    <t>10654CLIC</t>
  </si>
  <si>
    <t>920710654</t>
  </si>
  <si>
    <t>CTRE LON MOYEN SEJOUR FONDATION ROGUET</t>
  </si>
  <si>
    <t>CTRE LONG MOYEN SEJOUR FONDATION ROGUET</t>
  </si>
  <si>
    <t>650789761</t>
  </si>
  <si>
    <t>CTRE PLANIF FAM CH LOURDES</t>
  </si>
  <si>
    <t>CENTRE DE PLANIFICATION FAMILIALE</t>
  </si>
  <si>
    <t>00042AVIO</t>
  </si>
  <si>
    <t>620000042</t>
  </si>
  <si>
    <t>EHPAD DIDIER LAMPIN</t>
  </si>
  <si>
    <t>Avion</t>
  </si>
  <si>
    <t>01202LAND</t>
  </si>
  <si>
    <t>590001202</t>
  </si>
  <si>
    <t>EHPAD PUBLIC AUTONOME LANDRECIES</t>
  </si>
  <si>
    <t>Landrecies</t>
  </si>
  <si>
    <t>MAISON DE RETRAITE DE LANDRECIES</t>
  </si>
  <si>
    <t>51496SOLE</t>
  </si>
  <si>
    <t>590051496</t>
  </si>
  <si>
    <t>EHPAD RESIDENCE FLORENCE NIGHTINGALE</t>
  </si>
  <si>
    <t>Solesmes</t>
  </si>
  <si>
    <t>80140CAST</t>
  </si>
  <si>
    <t>040780140</t>
  </si>
  <si>
    <t>EPS DUCELIA CASTELLANE</t>
  </si>
  <si>
    <t>Castellane</t>
  </si>
  <si>
    <t>ETABLISSEMENT PUBLIC DE SANTE DUCELIA CASTELLANE</t>
  </si>
  <si>
    <t>80185WAVR</t>
  </si>
  <si>
    <t>590780185</t>
  </si>
  <si>
    <t>EPS LES ERABLES (CH LA BASSEE)</t>
  </si>
  <si>
    <t>Wavrin</t>
  </si>
  <si>
    <t>80231RIEZ</t>
  </si>
  <si>
    <t>040780231</t>
  </si>
  <si>
    <t>EPS LUMIERE DE RIEZ</t>
  </si>
  <si>
    <t>Riez</t>
  </si>
  <si>
    <t>ETABLISSEMENT PUBLIC DE SANTE LUMIERE DE RIEZ</t>
  </si>
  <si>
    <t>80132BARC</t>
  </si>
  <si>
    <t>040780132</t>
  </si>
  <si>
    <t>EPS PIERRE GROUES DE BARCELONNETTE</t>
  </si>
  <si>
    <t>Barcelonnette</t>
  </si>
  <si>
    <t>ETABLISSEMENT PUBLIC DE SANTE PIERRE GROUES DE BARCELONNETTE</t>
  </si>
  <si>
    <t>80249SEYN</t>
  </si>
  <si>
    <t>040780249</t>
  </si>
  <si>
    <t>EPS VALLEE DE LA BLANCHE</t>
  </si>
  <si>
    <t>Seyne</t>
  </si>
  <si>
    <t>ETABLISSEMENT PUBLIC DE SANTE VALLEE DE LA BLANCHE</t>
  </si>
  <si>
    <t>11387ARSS</t>
  </si>
  <si>
    <t>570011387</t>
  </si>
  <si>
    <t>ET PUBLIC DEPARTEMENTAL DE SANTE GORZE</t>
  </si>
  <si>
    <t>Gorze</t>
  </si>
  <si>
    <t>ET PUBLIC DEPARTEMENTAL DE SANTE DE GORZE</t>
  </si>
  <si>
    <t>17352POIX</t>
  </si>
  <si>
    <t>800017352</t>
  </si>
  <si>
    <t>ÉTAB PUB INTERCOM SANT SUD-OUEST SOMME</t>
  </si>
  <si>
    <t>Poix-de-Picardie</t>
  </si>
  <si>
    <t>ÉTABLISSEMENT PUBLIC INTERCOMMUNAL DE SANTÉ DU SUD-OUEST SOM</t>
  </si>
  <si>
    <t>02839QUIN</t>
  </si>
  <si>
    <t>250002839</t>
  </si>
  <si>
    <t>ETABLISSEMENT DE SANTE QUINGEY</t>
  </si>
  <si>
    <t>Quingey</t>
  </si>
  <si>
    <t>04655STVE</t>
  </si>
  <si>
    <t>620004655</t>
  </si>
  <si>
    <t>ETABLISSEMENT PUBLIC COMMUNAL</t>
  </si>
  <si>
    <t>Saint-Venant</t>
  </si>
  <si>
    <t>20707ISPO</t>
  </si>
  <si>
    <t>640020707</t>
  </si>
  <si>
    <t>ETABLISSEMENT PUBLIC DE SANTE GARAZI</t>
  </si>
  <si>
    <t>Ispoure</t>
  </si>
  <si>
    <t>15765BAUG</t>
  </si>
  <si>
    <t>490015765</t>
  </si>
  <si>
    <t>ETS DE SANTE BAUGEOIS VALLEE</t>
  </si>
  <si>
    <t>Baugé-en-Anjou</t>
  </si>
  <si>
    <t>ETABLISSEMENT DE SANTE BAUGEOIS VALLEE</t>
  </si>
  <si>
    <t>04310FLEU</t>
  </si>
  <si>
    <t>320004310</t>
  </si>
  <si>
    <t>ETS PUBLIC DE SANTE (EX HL)DE LOMAGNE</t>
  </si>
  <si>
    <t>Fleurance</t>
  </si>
  <si>
    <t>ETABLISSEMENT PUBLIC DE SANTE DE LOMAGNE EX HOPITAL LOCAL</t>
  </si>
  <si>
    <t>01370BEAU</t>
  </si>
  <si>
    <t>950001370</t>
  </si>
  <si>
    <t>GH CARNELLE PORTES DE L'OISE</t>
  </si>
  <si>
    <t>Beaumont-sur-Oise</t>
  </si>
  <si>
    <t>GROUPE HOSPITALIER CARNELLE PORTES DE L'OISE</t>
  </si>
  <si>
    <t>03606STBE</t>
  </si>
  <si>
    <t>970403606</t>
  </si>
  <si>
    <t>GH EST REUNION</t>
  </si>
  <si>
    <t>Saint-Benoît</t>
  </si>
  <si>
    <t>GROUPE HOSPITALIER EST REUNION</t>
  </si>
  <si>
    <t>13870MONT</t>
  </si>
  <si>
    <t>950013870</t>
  </si>
  <si>
    <t>GHEM EAUBONNE MONTMORENCY SIMONE VEIL</t>
  </si>
  <si>
    <t>Montmorency</t>
  </si>
  <si>
    <t>GROUPEMENT HOSPITALIER  EAUBONNE MONTMORENCY SIMONE VEIL</t>
  </si>
  <si>
    <t>950000349</t>
  </si>
  <si>
    <t>950015289</t>
  </si>
  <si>
    <t>GHI DU VEXIN SITE MAGNY</t>
  </si>
  <si>
    <t>Magny-en-Vexin</t>
  </si>
  <si>
    <t>GROUPEMENT HOSPITALIER INTERCOMMUNAL DU VEXIN MAGNY</t>
  </si>
  <si>
    <t>950500017</t>
  </si>
  <si>
    <t>GHI DU VEXIN SSR SITE AINCOURT</t>
  </si>
  <si>
    <t>Aincourt</t>
  </si>
  <si>
    <t>GROUPEMENT HOSP INTERCOMMUNAL DU VEXIN SSR SITE AINCOURT</t>
  </si>
  <si>
    <t>950016139</t>
  </si>
  <si>
    <t>GHI DU VEXIN SSR SITE MARINES</t>
  </si>
  <si>
    <t>Marines</t>
  </si>
  <si>
    <t>GROUPEMENT HOSPITALIER INTERCOMMUNAL SSR SITE MARINES</t>
  </si>
  <si>
    <t>21480MONT</t>
  </si>
  <si>
    <t>930021480</t>
  </si>
  <si>
    <t>GHI LE RAINCY-MONTFERMEIL</t>
  </si>
  <si>
    <t>Montfermeil</t>
  </si>
  <si>
    <t>GROUPE HOSPITALIER INTERCOMMUNAL LE RAINCY-MONTFERMEIL</t>
  </si>
  <si>
    <t>01984CREI</t>
  </si>
  <si>
    <t>600101984</t>
  </si>
  <si>
    <t>GHPSO</t>
  </si>
  <si>
    <t>Creil</t>
  </si>
  <si>
    <t>GROUPE HOSPIALIER PUBLIC DU SUD DE L'OISE</t>
  </si>
  <si>
    <t>25867LACH</t>
  </si>
  <si>
    <t>850025867</t>
  </si>
  <si>
    <t>GP HOSP ET MS DES COLLINES VENDEENNES</t>
  </si>
  <si>
    <t>Châtaigneraie</t>
  </si>
  <si>
    <t>GP HOSPITALIER ET MEDICO SOCIAL DES COLLINES VENDEENNES</t>
  </si>
  <si>
    <t>24194LARO</t>
  </si>
  <si>
    <t>170024194</t>
  </si>
  <si>
    <t>GPE HOSPITALIER LA ROCHELLE-RE-AUNIS</t>
  </si>
  <si>
    <t>Rochelle</t>
  </si>
  <si>
    <t>GROUPE HOSPITALIER LA ROCHELLE-RE-AUNIS</t>
  </si>
  <si>
    <t>21145MEAU</t>
  </si>
  <si>
    <t>770021145</t>
  </si>
  <si>
    <t>GRAND HOPITAL DE L'EST FRANCILIEN</t>
  </si>
  <si>
    <t>Meaux</t>
  </si>
  <si>
    <t>05746LORI</t>
  </si>
  <si>
    <t>560005746</t>
  </si>
  <si>
    <t>GROUPE HOSPITALIER BRETAGNE SUD</t>
  </si>
  <si>
    <t>Lorient</t>
  </si>
  <si>
    <t>GROUPE HOSPITALIER DE BRETAGNE SUD- GHBS</t>
  </si>
  <si>
    <t>04591VESO</t>
  </si>
  <si>
    <t>700004591</t>
  </si>
  <si>
    <t>GROUPE HOSPITALIER DE HAUTE SAONE</t>
  </si>
  <si>
    <t>Vesoul</t>
  </si>
  <si>
    <t>53120LOOS</t>
  </si>
  <si>
    <t>590053120</t>
  </si>
  <si>
    <t>GROUPE HOSPITALIER LOOS HAUBOURDIN</t>
  </si>
  <si>
    <t>Loos</t>
  </si>
  <si>
    <t>10055ORSA</t>
  </si>
  <si>
    <t>910110055</t>
  </si>
  <si>
    <t>GROUPE HOSPITALIER NORD ESSONNE</t>
  </si>
  <si>
    <t>13382CHAT</t>
  </si>
  <si>
    <t>860013382</t>
  </si>
  <si>
    <t>GROUPE HOSPITALIER NORD-VIENNE</t>
  </si>
  <si>
    <t>Châtellerault</t>
  </si>
  <si>
    <t>80227SECL</t>
  </si>
  <si>
    <t>590780227</t>
  </si>
  <si>
    <t>GROUPE HOSPITALIER SECLIN CARVIN</t>
  </si>
  <si>
    <t>Seclin</t>
  </si>
  <si>
    <t>17755SELE</t>
  </si>
  <si>
    <t>670017755</t>
  </si>
  <si>
    <t>GROUPE HOSPITALIER SELESTAT OBERNAI</t>
  </si>
  <si>
    <t>Sélestat</t>
  </si>
  <si>
    <t>01969RETH</t>
  </si>
  <si>
    <t>080001969</t>
  </si>
  <si>
    <t>GROUPE HOSPITALIER SUD ARDENNES</t>
  </si>
  <si>
    <t>Rethel</t>
  </si>
  <si>
    <t>06279ROMI</t>
  </si>
  <si>
    <t>100006279</t>
  </si>
  <si>
    <t>GROUPEMENT HOSPITALIER AUBE MARNE</t>
  </si>
  <si>
    <t>Romilly-sur-Seine</t>
  </si>
  <si>
    <t>00047MONT</t>
  </si>
  <si>
    <t>260000047</t>
  </si>
  <si>
    <t>GROUPEMENT HOSPITALIER PORTES PROVENCE</t>
  </si>
  <si>
    <t>Montélimar</t>
  </si>
  <si>
    <t>20336MULH</t>
  </si>
  <si>
    <t>680020336</t>
  </si>
  <si>
    <t>GRPE HOSP REGION MULHOUSE &amp; SUD ALSACE</t>
  </si>
  <si>
    <t>Mulhouse</t>
  </si>
  <si>
    <t>GROUPE HOSPITALIER DE LA REGION DE MULHOUSE ET SUD ALSACE</t>
  </si>
  <si>
    <t>10054MELU</t>
  </si>
  <si>
    <t>770110054</t>
  </si>
  <si>
    <t>GRPE HOSPITALIER DU SUD ILE DE FRANCE</t>
  </si>
  <si>
    <t>Melun</t>
  </si>
  <si>
    <t>GROUPE HOSPITALIER DU SUD ILE DE FRANCE</t>
  </si>
  <si>
    <t>28538GUER</t>
  </si>
  <si>
    <t>440028538</t>
  </si>
  <si>
    <t>HIC DE LA PRESQU'ILE</t>
  </si>
  <si>
    <t>Guérande</t>
  </si>
  <si>
    <t>41531PORN</t>
  </si>
  <si>
    <t>440041531</t>
  </si>
  <si>
    <t>HIC DU PAYS DE RETZ</t>
  </si>
  <si>
    <t>Pornic</t>
  </si>
  <si>
    <t>HOPITAL INTERCOMMUNAL  DU PAYS DE RETZ</t>
  </si>
  <si>
    <t>80049GOUR</t>
  </si>
  <si>
    <t>760780049</t>
  </si>
  <si>
    <t>HL GOURNAY-EN-BRAY</t>
  </si>
  <si>
    <t>Gournay-en-Bray</t>
  </si>
  <si>
    <t>HOPITAL LOCAL DE GOURNAY-EN-BRAY</t>
  </si>
  <si>
    <t>03399POMP</t>
  </si>
  <si>
    <t>540003399</t>
  </si>
  <si>
    <t>HL INTERCOM POMPEY LAY ST CHRISTOPHE</t>
  </si>
  <si>
    <t>Pompey</t>
  </si>
  <si>
    <t>HOPITAL LOCAL INTERCOMMUNAL DE POMPEY LAY ST CHRISTOPHE</t>
  </si>
  <si>
    <t>00466VILL</t>
  </si>
  <si>
    <t>890000466</t>
  </si>
  <si>
    <t>HL R BONNION  VILLENEUVE-SUR-YONNE</t>
  </si>
  <si>
    <t>Villeneuve-sur-Yonne</t>
  </si>
  <si>
    <t>80254YVET</t>
  </si>
  <si>
    <t>760780254</t>
  </si>
  <si>
    <t>HL YVETOT</t>
  </si>
  <si>
    <t>Yvetot</t>
  </si>
  <si>
    <t>HOPITAL LOCAL YVETOT</t>
  </si>
  <si>
    <t>00981ENSI</t>
  </si>
  <si>
    <t>680000981</t>
  </si>
  <si>
    <t>HOP INTERCOM ENSISHEIM NEUF-BRISACH</t>
  </si>
  <si>
    <t>Ensisheim</t>
  </si>
  <si>
    <t>HOPITAL INTERCOMMUNAL ENSISHEIM NEUF-BRISACH</t>
  </si>
  <si>
    <t>00497DIEU</t>
  </si>
  <si>
    <t>570000497</t>
  </si>
  <si>
    <t>HOPITAL "SAINT JACQUES"</t>
  </si>
  <si>
    <t>Dieuze</t>
  </si>
  <si>
    <t>CENTRE HOSPITALIER SAINT JACQUES DE DIEUZE</t>
  </si>
  <si>
    <t>00085LEPA</t>
  </si>
  <si>
    <t>560000085</t>
  </si>
  <si>
    <t>HOPITAL DE BELLE ILE EN MER</t>
  </si>
  <si>
    <t>Palais</t>
  </si>
  <si>
    <t>80040JOIN</t>
  </si>
  <si>
    <t>520780040</t>
  </si>
  <si>
    <t>HOPITAL DE JOINVILLE</t>
  </si>
  <si>
    <t>Joinville</t>
  </si>
  <si>
    <t>00100NOIR</t>
  </si>
  <si>
    <t>850000100</t>
  </si>
  <si>
    <t>HOPITAL DE NOIRMOUTIER</t>
  </si>
  <si>
    <t>Noirmoutier-en-l'Île</t>
  </si>
  <si>
    <t>01138RIBE</t>
  </si>
  <si>
    <t>680001138</t>
  </si>
  <si>
    <t>HOPITAL DE RIBEAUVILLE</t>
  </si>
  <si>
    <t>Ribeauvillé</t>
  </si>
  <si>
    <t>00104STJA</t>
  </si>
  <si>
    <t>500000104</t>
  </si>
  <si>
    <t>HOPITAL DE SAINT JAMES</t>
  </si>
  <si>
    <t>Saint-James</t>
  </si>
  <si>
    <t>10053RUEI</t>
  </si>
  <si>
    <t>920110053</t>
  </si>
  <si>
    <t>HOPITAL DEPART. STELL RUEIL</t>
  </si>
  <si>
    <t>Rueil-Malmaison</t>
  </si>
  <si>
    <t>HOPITAL DEPARTEMENTAL DE RUEIL-MALMAISON</t>
  </si>
  <si>
    <t>02172LEST</t>
  </si>
  <si>
    <t>970202172</t>
  </si>
  <si>
    <t>HOPITAL DES TROIS ILETS</t>
  </si>
  <si>
    <t>Trois-Îlets</t>
  </si>
  <si>
    <t>81647HAUT</t>
  </si>
  <si>
    <t>590781647</t>
  </si>
  <si>
    <t>HOPITAL D'HAUTMONT</t>
  </si>
  <si>
    <t>Hautmont</t>
  </si>
  <si>
    <t>CENTRE HOSPITALIER - MOYEN ET DE LONG SEJOUR A HAUTMONT</t>
  </si>
  <si>
    <t>02156LEMA</t>
  </si>
  <si>
    <t>970202156</t>
  </si>
  <si>
    <t>HOPITAL DU MARIN</t>
  </si>
  <si>
    <t>Marin</t>
  </si>
  <si>
    <t>81063LACL</t>
  </si>
  <si>
    <t>710781063</t>
  </si>
  <si>
    <t>HOPITAL DU PAYS DUNOIS</t>
  </si>
  <si>
    <t>Clayette</t>
  </si>
  <si>
    <t>82634SALO</t>
  </si>
  <si>
    <t>130782634</t>
  </si>
  <si>
    <t>HOPITAL DU PAYS SALONAIS</t>
  </si>
  <si>
    <t>Salon-de-Provence</t>
  </si>
  <si>
    <t>06325MIRE</t>
  </si>
  <si>
    <t>880006325</t>
  </si>
  <si>
    <t>HOPITAL DU VAL DU MADON</t>
  </si>
  <si>
    <t>Mirecourt</t>
  </si>
  <si>
    <t>10094LEVE</t>
  </si>
  <si>
    <t>780110094</t>
  </si>
  <si>
    <t>HOPITAL DU VESINET</t>
  </si>
  <si>
    <t>Vésinet</t>
  </si>
  <si>
    <t>CENTRE DE MOYEN SEJOUR POUR CONVALESCENCE CURE ET READAPTATI</t>
  </si>
  <si>
    <t>00043LILE</t>
  </si>
  <si>
    <t>850000043</t>
  </si>
  <si>
    <t>HOPITAL DUMONTE</t>
  </si>
  <si>
    <t>Île-d'Yeu</t>
  </si>
  <si>
    <t>CENTRE HOSPITALIER DUMONTE ILE D'YEU</t>
  </si>
  <si>
    <t>82645BAIL</t>
  </si>
  <si>
    <t>590782645</t>
  </si>
  <si>
    <t>HOPITAL GENERAL. DE BAILLEUL</t>
  </si>
  <si>
    <t>Bailleul</t>
  </si>
  <si>
    <t>HOPITAL GENERAL DE BAILLEUL</t>
  </si>
  <si>
    <t>30019CHEV</t>
  </si>
  <si>
    <t>780130019</t>
  </si>
  <si>
    <t>HOPITAL GERONTOLOGIQUE DE CHEVREUSE</t>
  </si>
  <si>
    <t>Chevreuse</t>
  </si>
  <si>
    <t>14503BELL</t>
  </si>
  <si>
    <t>870014503</t>
  </si>
  <si>
    <t>HOPITAL INTERCOMMUNAL DU HAUT LIMOUSIN</t>
  </si>
  <si>
    <t>Bellac</t>
  </si>
  <si>
    <t>HOPITAL INTERCOMMUNAL HAUT LIMOUSIN: BELLAC-LE DORAT-MAGNAC</t>
  </si>
  <si>
    <t>01054STEM</t>
  </si>
  <si>
    <t>680001054</t>
  </si>
  <si>
    <t>HOPITAL INTERCOMMUNAL DU VAL D'ARGENT</t>
  </si>
  <si>
    <t>Sainte-Marie-aux-Mines</t>
  </si>
  <si>
    <t>01088SOUL</t>
  </si>
  <si>
    <t>680001088</t>
  </si>
  <si>
    <t>HOPITAL INTERCOMMUNAL SOULTZ-ISSENHEIM</t>
  </si>
  <si>
    <t>Soultz-Haut-Rhin</t>
  </si>
  <si>
    <t>HOPITAL INTERCOMMUNAL DE SOULTZ-ISSENHEIM</t>
  </si>
  <si>
    <t>80071BRUM</t>
  </si>
  <si>
    <t>670780071</t>
  </si>
  <si>
    <t>HOPITAL LA GRAFENBOURG</t>
  </si>
  <si>
    <t>Brumath</t>
  </si>
  <si>
    <t>80190ASTU</t>
  </si>
  <si>
    <t>650780190</t>
  </si>
  <si>
    <t>HOPITAL LE MONTAIGU</t>
  </si>
  <si>
    <t>Astugue</t>
  </si>
  <si>
    <t>80132BELL</t>
  </si>
  <si>
    <t>610780132</t>
  </si>
  <si>
    <t>HOPITAL LOCAL - BELLEME</t>
  </si>
  <si>
    <t>Bellême</t>
  </si>
  <si>
    <t>00041BARS</t>
  </si>
  <si>
    <t>100000041</t>
  </si>
  <si>
    <t>HOPITAL LOCAL BAR SUR AUBE</t>
  </si>
  <si>
    <t>Bar-sur-Aube</t>
  </si>
  <si>
    <t>00067BORT</t>
  </si>
  <si>
    <t>190000067</t>
  </si>
  <si>
    <t>HOPITAL LOCAL BORT-LES-ORGUES</t>
  </si>
  <si>
    <t>Bort-les-Orgues</t>
  </si>
  <si>
    <t>HOPITAL LOCAL DE BORT-LES-ORGUES</t>
  </si>
  <si>
    <t>00058BARS</t>
  </si>
  <si>
    <t>100000058</t>
  </si>
  <si>
    <t>HOPITAL LOCAL DE BAR-SUR-SEINE</t>
  </si>
  <si>
    <t>Bar-sur-Seine</t>
  </si>
  <si>
    <t>00170BONI</t>
  </si>
  <si>
    <t>2A0000170</t>
  </si>
  <si>
    <t>HOPITAL LOCAL DE BONIFACIO</t>
  </si>
  <si>
    <t>Bonifacio</t>
  </si>
  <si>
    <t>80259BRUY</t>
  </si>
  <si>
    <t>880780259</t>
  </si>
  <si>
    <t>HOPITAL LOCAL DE BRUYERES</t>
  </si>
  <si>
    <t>Bruyères</t>
  </si>
  <si>
    <t>00357CAST</t>
  </si>
  <si>
    <t>470000357</t>
  </si>
  <si>
    <t>HOPITAL LOCAL DE CASTELJALOUX</t>
  </si>
  <si>
    <t>Casteljaloux</t>
  </si>
  <si>
    <t>80267CHAT</t>
  </si>
  <si>
    <t>880780267</t>
  </si>
  <si>
    <t>HOPITAL LOCAL DE CHATEL SUR MOSELLE</t>
  </si>
  <si>
    <t>Châtel-sur-Moselle</t>
  </si>
  <si>
    <t>00085CREP</t>
  </si>
  <si>
    <t>600100085</t>
  </si>
  <si>
    <t>HOPITAL LOCAL DE CRÉPY-EN-VALOIS</t>
  </si>
  <si>
    <t>Crépy-en-Valois</t>
  </si>
  <si>
    <t>00580CREV</t>
  </si>
  <si>
    <t>600100580</t>
  </si>
  <si>
    <t>HÔPITAL LOCAL DE CRÈVECOEUR-LE-GRAND</t>
  </si>
  <si>
    <t>Crèvecœur-le-Grand</t>
  </si>
  <si>
    <t>08948GRAN</t>
  </si>
  <si>
    <t>600108948</t>
  </si>
  <si>
    <t>HÔPITAL LOCAL DE GRANDVILLIERS</t>
  </si>
  <si>
    <t>Grandvilliers</t>
  </si>
  <si>
    <t>80333LAMA</t>
  </si>
  <si>
    <t>880780333</t>
  </si>
  <si>
    <t>HOPITAL LOCAL DE LAMARCHE</t>
  </si>
  <si>
    <t>Lamarche</t>
  </si>
  <si>
    <t>80642MOLS</t>
  </si>
  <si>
    <t>670780642</t>
  </si>
  <si>
    <t>HOPITAL LOCAL DE MOLSHEIM</t>
  </si>
  <si>
    <t>Molsheim</t>
  </si>
  <si>
    <t>00062MORT</t>
  </si>
  <si>
    <t>500000062</t>
  </si>
  <si>
    <t>HOPITAL LOCAL DE MORTAIN</t>
  </si>
  <si>
    <t>Mortain-Bocage</t>
  </si>
  <si>
    <t>00119NANT</t>
  </si>
  <si>
    <t>600100119</t>
  </si>
  <si>
    <t>HOPITAL LOCAL DE NANTEUIL LE HAUDOUIN</t>
  </si>
  <si>
    <t>Nanteuil-le-Haudouin</t>
  </si>
  <si>
    <t>80675ROSH</t>
  </si>
  <si>
    <t>670780675</t>
  </si>
  <si>
    <t>HOPITAL LOCAL DE ROSHEIM</t>
  </si>
  <si>
    <t>Rosheim</t>
  </si>
  <si>
    <t>00171SIER</t>
  </si>
  <si>
    <t>680000171</t>
  </si>
  <si>
    <t>HOPITAL LOCAL DE SIERENTZ</t>
  </si>
  <si>
    <t>Sierentz</t>
  </si>
  <si>
    <t>80099WASS</t>
  </si>
  <si>
    <t>520780099</t>
  </si>
  <si>
    <t>HOPITAL LOCAL DE WASSY</t>
  </si>
  <si>
    <t>Wassy</t>
  </si>
  <si>
    <t>00365PENN</t>
  </si>
  <si>
    <t>470000365</t>
  </si>
  <si>
    <t>HOPITAL LOCAL PENNE D' AGENAIS</t>
  </si>
  <si>
    <t>Penne-d'Agenais</t>
  </si>
  <si>
    <t>HOPITAL LOCAL DE PENNE D'AGENAIS</t>
  </si>
  <si>
    <t>80097MEND</t>
  </si>
  <si>
    <t>480780097</t>
  </si>
  <si>
    <t>HOPITAL LOZERE</t>
  </si>
  <si>
    <t>Mende</t>
  </si>
  <si>
    <t>HOPITAL LOZERE MENDE</t>
  </si>
  <si>
    <t>00365TREV</t>
  </si>
  <si>
    <t>900000365</t>
  </si>
  <si>
    <t>HOPITAL NORD FRANCHE COMTE</t>
  </si>
  <si>
    <t>Trévenans</t>
  </si>
  <si>
    <t>780001657</t>
  </si>
  <si>
    <t>780530010</t>
  </si>
  <si>
    <t>HOPITAL PEDIATRIE REEDUCATION BULLION</t>
  </si>
  <si>
    <t>Bullion</t>
  </si>
  <si>
    <t>03267CLIS</t>
  </si>
  <si>
    <t>440003267</t>
  </si>
  <si>
    <t>HOPITAL PIERRE DELAROCHE</t>
  </si>
  <si>
    <t>Clisson</t>
  </si>
  <si>
    <t>HOPITAL CLISSON PIERRE DELAROCHE</t>
  </si>
  <si>
    <t>02198STJO</t>
  </si>
  <si>
    <t>970202198</t>
  </si>
  <si>
    <t>HOPITAL ROMAIN BLONDET</t>
  </si>
  <si>
    <t>Saint-Joseph</t>
  </si>
  <si>
    <t>02164STES</t>
  </si>
  <si>
    <t>970202164</t>
  </si>
  <si>
    <t>HOPITAL ST ESPRIT</t>
  </si>
  <si>
    <t>Saint-Esprit</t>
  </si>
  <si>
    <t>00973COLM</t>
  </si>
  <si>
    <t>680000973</t>
  </si>
  <si>
    <t>HOPITAUX CIVILS DE COLMAR</t>
  </si>
  <si>
    <t>14411COGN</t>
  </si>
  <si>
    <t>160014411</t>
  </si>
  <si>
    <t>HOPITAUX DE GRAND COGNAC</t>
  </si>
  <si>
    <t>Cognac</t>
  </si>
  <si>
    <t>06889ROQU</t>
  </si>
  <si>
    <t>060006889</t>
  </si>
  <si>
    <t>HOPITAUX DE LA VESUBIE</t>
  </si>
  <si>
    <t>Roquebillière</t>
  </si>
  <si>
    <t>CENTRE HOSPITALIER INTERCOM. HOPITAUX DE LA VESUBIE</t>
  </si>
  <si>
    <t>80174LANN</t>
  </si>
  <si>
    <t>650780174</t>
  </si>
  <si>
    <t>HOPITAUX DE LANNEMEZAN</t>
  </si>
  <si>
    <t>Lannemezan</t>
  </si>
  <si>
    <t>28228TARA</t>
  </si>
  <si>
    <t>130028228</t>
  </si>
  <si>
    <t>HOPITAUX DES PORTES DE CAMARGUE</t>
  </si>
  <si>
    <t>Tarascon</t>
  </si>
  <si>
    <t>12175BEAU</t>
  </si>
  <si>
    <t>210012175</t>
  </si>
  <si>
    <t>HOSPICES CIVILS DE BEAUNE</t>
  </si>
  <si>
    <t>Beaune</t>
  </si>
  <si>
    <t>80013BAGN</t>
  </si>
  <si>
    <t>310180013</t>
  </si>
  <si>
    <t>LES HOPITAUX DE LUCHON</t>
  </si>
  <si>
    <t>Bagnères-de-Luchon</t>
  </si>
  <si>
    <t>11295SETE</t>
  </si>
  <si>
    <t>340011295</t>
  </si>
  <si>
    <t>LES HOPITAUX DU BASSIN DE THAU</t>
  </si>
  <si>
    <t>Sète</t>
  </si>
  <si>
    <t>02085BOHA</t>
  </si>
  <si>
    <t>020002085</t>
  </si>
  <si>
    <t>MAISON DE SANTÉ DE BOHAIN</t>
  </si>
  <si>
    <t>Bohain-en-Vermandois</t>
  </si>
  <si>
    <t>21963BEAU</t>
  </si>
  <si>
    <t>720021963</t>
  </si>
  <si>
    <t>POLE HOSPIT ET GERONTO NORD SARTHE</t>
  </si>
  <si>
    <t>Beaumont-sur-Sarthe</t>
  </si>
  <si>
    <t>POLE HOSPITALIER ET GERONTOLOGIQUE NORD SARTHE</t>
  </si>
  <si>
    <t>00086GISO</t>
  </si>
  <si>
    <t>270000086</t>
  </si>
  <si>
    <t>POLE SANITAIRE DU VEXIN CH GISORS</t>
  </si>
  <si>
    <t>Gisors</t>
  </si>
  <si>
    <t>CENTRE HOSPITALIER DE GISORS</t>
  </si>
  <si>
    <t>16724LAFL</t>
  </si>
  <si>
    <t>720016724</t>
  </si>
  <si>
    <t>POLE SANTE SARTHE ET LOIR</t>
  </si>
  <si>
    <t>Flèche</t>
  </si>
  <si>
    <t>CENTRE HOSPITALIER INTERCOMMUNAL</t>
  </si>
  <si>
    <t>81010VALL</t>
  </si>
  <si>
    <t>060781010</t>
  </si>
  <si>
    <t>POLE SANTE VALLAURIS GOLFE JUAN</t>
  </si>
  <si>
    <t>Vallauris</t>
  </si>
  <si>
    <t>POLE SANTE VALLAURIS GOLF JUAN CTRE GERONTO MEDICO CHIR</t>
  </si>
  <si>
    <t>910811355</t>
  </si>
  <si>
    <t>750026668</t>
  </si>
  <si>
    <t>SCE HOSPITALIER FREDERIC JOLIOT</t>
  </si>
  <si>
    <t>SERVICE HOSPITALIER FREDERIC JOLIOT</t>
  </si>
  <si>
    <t>020000915</t>
  </si>
  <si>
    <t>020003620</t>
  </si>
  <si>
    <t>SSR JACQUES FICHEUX SAINT-GOBAIN</t>
  </si>
  <si>
    <t>Saint-Gobain</t>
  </si>
  <si>
    <t>650006638</t>
  </si>
  <si>
    <t>SSR SITE LABASTIDE CH LOURDES</t>
  </si>
  <si>
    <t>060024551</t>
  </si>
  <si>
    <t>CENTRE ANTOINE LACASSAGNE CYCLOTRON 2</t>
  </si>
  <si>
    <t>690044649</t>
  </si>
  <si>
    <t>CLC - SITE CH NORD-OUEST VILLEFRANCHE</t>
  </si>
  <si>
    <t>Gleizé</t>
  </si>
  <si>
    <t>CLC A LYON ET RHONE-ALPES - SITE CH NORD-OUEST VILLEFRANCHE</t>
  </si>
  <si>
    <t>910813732</t>
  </si>
  <si>
    <t>CLCC DE PROTONTHERAPIE ORSAY</t>
  </si>
  <si>
    <t>CENTRE DE LUTTE CONTRE LE CANCER  PROTONTHERAPIE ORSAY</t>
  </si>
  <si>
    <t>940000656</t>
  </si>
  <si>
    <t>CLCC HOPITAL GUSTAVE ROUSSY</t>
  </si>
  <si>
    <t>Chevilly-Larue</t>
  </si>
  <si>
    <t>CLCC HOPITAL GUSTAVE ROUSSY SITE CHEVILLY LARUE</t>
  </si>
  <si>
    <t>920000460</t>
  </si>
  <si>
    <t>CLCC RENE HUGUENIN INSTITUT CURIE</t>
  </si>
  <si>
    <t>CLCC  INSTITUT CURIE CENTRE RENE HUGUENIN</t>
  </si>
  <si>
    <t>510000516</t>
  </si>
  <si>
    <t>510000136</t>
  </si>
  <si>
    <t>INSTITUT GODINOT</t>
  </si>
  <si>
    <t>INSTITUT GODINOT CENTRE REGIONAL DE LUTTE CONTRE CANCER</t>
  </si>
  <si>
    <t>050007533</t>
  </si>
  <si>
    <t>INSTITUT PAOLI CALMETTES RADIOTH GAP</t>
  </si>
  <si>
    <t>INSTITUT PAOLI CALMETTES RADIOTHERAPIE GAP</t>
  </si>
  <si>
    <t>140030891</t>
  </si>
  <si>
    <t>UNITE RADIOTHERAPIE EXTERNE CFB</t>
  </si>
  <si>
    <t>Hérouville-Saint-Clair</t>
  </si>
  <si>
    <t>500021944</t>
  </si>
  <si>
    <t>UNITÉ RADIOTHÉRAPIE EXTERNE CHERBOURG</t>
  </si>
  <si>
    <t>UNITÉ DE RADIOTHÉRAPIE DE CHERBOURG</t>
  </si>
  <si>
    <t>280000159</t>
  </si>
  <si>
    <t>280001199</t>
  </si>
  <si>
    <t>ANNEXE NOTRE DAME DU BON SECOURS</t>
  </si>
  <si>
    <t>330060377</t>
  </si>
  <si>
    <t>330804055</t>
  </si>
  <si>
    <t>AQUITAINE KT - SITE HP SAINT MARTIN</t>
  </si>
  <si>
    <t>Pessac</t>
  </si>
  <si>
    <t>560027377</t>
  </si>
  <si>
    <t>560006017</t>
  </si>
  <si>
    <t>ASS DES AUGUSTINES SITE CH MALESTROIT</t>
  </si>
  <si>
    <t>Malestroit</t>
  </si>
  <si>
    <t>ASSOCIATION CLINIQUE DES AUGUSTINES SITE CH MALESTROIT</t>
  </si>
  <si>
    <t>750055287</t>
  </si>
  <si>
    <t>940026677</t>
  </si>
  <si>
    <t>AURA PARIS PLAISANCE</t>
  </si>
  <si>
    <t>640780490</t>
  </si>
  <si>
    <t>640000212</t>
  </si>
  <si>
    <t>CAPIO CLINIQUE AGUILERA</t>
  </si>
  <si>
    <t>Biarritz</t>
  </si>
  <si>
    <t>840013445</t>
  </si>
  <si>
    <t>840014658</t>
  </si>
  <si>
    <t>CAPIO CLINIQUE FONTVERT AVIGNON NORD</t>
  </si>
  <si>
    <t>Sorgues</t>
  </si>
  <si>
    <t>250000270</t>
  </si>
  <si>
    <t>250000643</t>
  </si>
  <si>
    <t>CAPIO CLINIQUE SAINT VINCENT BESANCON</t>
  </si>
  <si>
    <t>130789159</t>
  </si>
  <si>
    <t>920030269</t>
  </si>
  <si>
    <t>CENTRE CARDIO VASCULAIRE VALMANTE</t>
  </si>
  <si>
    <t>930300645</t>
  </si>
  <si>
    <t>930000682</t>
  </si>
  <si>
    <t>CENTRE CARDIOLOGIQUE DU NORD</t>
  </si>
  <si>
    <t>SOCIETE D EXPLOITATION DU CENTRE CARDIOLOGIQUE DU NORD</t>
  </si>
  <si>
    <t>600013999</t>
  </si>
  <si>
    <t>600008635</t>
  </si>
  <si>
    <t>CENTRE CHIRURGICAL</t>
  </si>
  <si>
    <t>920300183</t>
  </si>
  <si>
    <t>920000759</t>
  </si>
  <si>
    <t>CENTRE CHIRURGICAL DES PRINCES</t>
  </si>
  <si>
    <t>840000327</t>
  </si>
  <si>
    <t>840000640</t>
  </si>
  <si>
    <t>CENTRE CHIRURGICAL MONTAGARD</t>
  </si>
  <si>
    <t>160013207</t>
  </si>
  <si>
    <t>160001632</t>
  </si>
  <si>
    <t>CENTRE CLINICAL SA</t>
  </si>
  <si>
    <t>Soyaux</t>
  </si>
  <si>
    <t>570003079</t>
  </si>
  <si>
    <t>570010181</t>
  </si>
  <si>
    <t>CENTRE DE GERIATRIE LE KEM - SOS SANTE</t>
  </si>
  <si>
    <t>Thionville</t>
  </si>
  <si>
    <t>CENTRE GERIATRIQUE SOS SANTE THIONVILLE</t>
  </si>
  <si>
    <t>490540440</t>
  </si>
  <si>
    <t>490004330</t>
  </si>
  <si>
    <t>CENTRE DE LA MAIN</t>
  </si>
  <si>
    <t>Trélazé</t>
  </si>
  <si>
    <t>380013037</t>
  </si>
  <si>
    <t>380013011</t>
  </si>
  <si>
    <t>CENTRE D'ENDOSCOPIE NORD ISERE</t>
  </si>
  <si>
    <t>350000204</t>
  </si>
  <si>
    <t>350023248</t>
  </si>
  <si>
    <t>CENTRE LOCAL HOSPITALIER SAINT JOSEPH</t>
  </si>
  <si>
    <t>Combourg</t>
  </si>
  <si>
    <t>620118513</t>
  </si>
  <si>
    <t>620002915</t>
  </si>
  <si>
    <t>CENTRE MCO COTE D'OPALE</t>
  </si>
  <si>
    <t>Saint-Martin-Boulogne</t>
  </si>
  <si>
    <t>CENTRE MEDICAL CHIRURGICAL OBSTETRICAL COTE D'OPALE</t>
  </si>
  <si>
    <t>740014311</t>
  </si>
  <si>
    <t>740011044</t>
  </si>
  <si>
    <t>CENTRE MEDICAL DU CHABLAIS</t>
  </si>
  <si>
    <t>720017748</t>
  </si>
  <si>
    <t>720000561</t>
  </si>
  <si>
    <t>CENTRE MEDICO CHIRURGICAL DU MANS</t>
  </si>
  <si>
    <t>CENTRE MEDICO CHIRUGICAL DU MANS</t>
  </si>
  <si>
    <t>930300082</t>
  </si>
  <si>
    <t>930000419</t>
  </si>
  <si>
    <t>CENTRE MEDICO CHIRURGICAL FLOREAL</t>
  </si>
  <si>
    <t>Bagnolet</t>
  </si>
  <si>
    <t>150780732</t>
  </si>
  <si>
    <t>150000271</t>
  </si>
  <si>
    <t>CENTRE MEDICO CHIRURGICAL TRONQUIERES</t>
  </si>
  <si>
    <t>CENTRE MEDICO-CHIRURGICAL DE TRONQUIERES</t>
  </si>
  <si>
    <t>520780214</t>
  </si>
  <si>
    <t>520000118</t>
  </si>
  <si>
    <t>CENTRE MEDICO-CHIRURGICAL DE CHAUMONT</t>
  </si>
  <si>
    <t>CENTRE MEDICO CHIRURGICAL CHAUMONT LE BOIS</t>
  </si>
  <si>
    <t>600100168</t>
  </si>
  <si>
    <t>600106629</t>
  </si>
  <si>
    <t>CENTRE MÉDICO-CHIRURGICAL DES JOCKEYS</t>
  </si>
  <si>
    <t>Gouvieux</t>
  </si>
  <si>
    <t>920029550</t>
  </si>
  <si>
    <t>920810736</t>
  </si>
  <si>
    <t>CH A PARE HARTMANN P CHEREST</t>
  </si>
  <si>
    <t>CENTRE CHIRURGICAL AMBROISE PARE PIERRE CHEREST ET HARTMANN</t>
  </si>
  <si>
    <t>540001096</t>
  </si>
  <si>
    <t>CH DE MT ST MARTIN (GROUPE SOS SANTE)</t>
  </si>
  <si>
    <t>Mont-Saint-Martin</t>
  </si>
  <si>
    <t>CENTRE HOSPITALIER DE MONT ST MARTIN ( GROUPE SOS SANTE )</t>
  </si>
  <si>
    <t>780300414</t>
  </si>
  <si>
    <t>780000675</t>
  </si>
  <si>
    <t>CH PRIVE DE L EUROPE</t>
  </si>
  <si>
    <t>Port-Marly</t>
  </si>
  <si>
    <t>CENTRE HOSPITALIER PRIVE DE L EUROPE</t>
  </si>
  <si>
    <t>780300455</t>
  </si>
  <si>
    <t>780000717</t>
  </si>
  <si>
    <t>CH PRIVE DU MONTGARDE</t>
  </si>
  <si>
    <t>Aubergenville</t>
  </si>
  <si>
    <t>CENTRE HOSPITALIER PRIVE DU MONTGARDE</t>
  </si>
  <si>
    <t>690805361</t>
  </si>
  <si>
    <t>690805353</t>
  </si>
  <si>
    <t>CH ST JOSEPH ST LUC</t>
  </si>
  <si>
    <t>Lyon 7e Arrondissement</t>
  </si>
  <si>
    <t>CENTRE HOSPITALIER SAINT JOSEPH SAINT LUC</t>
  </si>
  <si>
    <t>350000121</t>
  </si>
  <si>
    <t>350000303</t>
  </si>
  <si>
    <t>CHP SAINT GREGOIRE</t>
  </si>
  <si>
    <t>Saint-Grégoire</t>
  </si>
  <si>
    <t>950300244</t>
  </si>
  <si>
    <t>950045468</t>
  </si>
  <si>
    <t>CHP SAINTE MARIE OSNY</t>
  </si>
  <si>
    <t>Osny</t>
  </si>
  <si>
    <t>CENTRE HOSPITALIER PRIVE SAINTE MARIE OSNY</t>
  </si>
  <si>
    <t>310780382</t>
  </si>
  <si>
    <t>310000179</t>
  </si>
  <si>
    <t>CL AMBROISE PARE TOULOUSE</t>
  </si>
  <si>
    <t>CLINIQUE AMBROISE PARE</t>
  </si>
  <si>
    <t>340780642</t>
  </si>
  <si>
    <t>340785856</t>
  </si>
  <si>
    <t>CL BEAU SOLEIL MONTPELLIER</t>
  </si>
  <si>
    <t>CLINIQUE MEDICO CHIRURGICALE BEAU SOLEIL</t>
  </si>
  <si>
    <t>310026927</t>
  </si>
  <si>
    <t>310026794</t>
  </si>
  <si>
    <t>CL CAPIO LA CROIX DU SUD QUINT FONSEGR</t>
  </si>
  <si>
    <t>Quint-Fonsegrives</t>
  </si>
  <si>
    <t>CLINIQUE CAPIO LA CROIX DU SUD (GROUPE RAMSAY SANTE)</t>
  </si>
  <si>
    <t>810000224</t>
  </si>
  <si>
    <t>810000471</t>
  </si>
  <si>
    <t>CL CLAUDE BERNARD ALBI</t>
  </si>
  <si>
    <t>CLINIQUE CLAUDE BERNARD CTRE MEDICO CHIRURGICAL OBSTETRICAL</t>
  </si>
  <si>
    <t>340780675</t>
  </si>
  <si>
    <t>340000298</t>
  </si>
  <si>
    <t>CL CLEMENTVILLE MONTPELLIER</t>
  </si>
  <si>
    <t>CLINIQUE CLEMENTVILLE</t>
  </si>
  <si>
    <t>820000040</t>
  </si>
  <si>
    <t>820000081</t>
  </si>
  <si>
    <t>CL CROIX ST MICHEL</t>
  </si>
  <si>
    <t>CLINIQUE CROIX SAINT MICHEL</t>
  </si>
  <si>
    <t>310780283</t>
  </si>
  <si>
    <t>310000112</t>
  </si>
  <si>
    <t>CL DE L'UNION SAINT JEAN</t>
  </si>
  <si>
    <t>Saint-Jean</t>
  </si>
  <si>
    <t>CLINIQUE DE L'UNION</t>
  </si>
  <si>
    <t>310781000</t>
  </si>
  <si>
    <t>310788880</t>
  </si>
  <si>
    <t>CL DES CEDRES CORNEBARRIEU</t>
  </si>
  <si>
    <t>Cornebarrieu</t>
  </si>
  <si>
    <t>CLINIQUE DES CEDRES</t>
  </si>
  <si>
    <t>310786389</t>
  </si>
  <si>
    <t>310001433</t>
  </si>
  <si>
    <t>CL DES PYRENEES COLOMIERS</t>
  </si>
  <si>
    <t>Colomiers</t>
  </si>
  <si>
    <t>CLINIQUE DES PYRENEES</t>
  </si>
  <si>
    <t>310781505</t>
  </si>
  <si>
    <t>310000492</t>
  </si>
  <si>
    <t>CL D'OCCITANIE MURET</t>
  </si>
  <si>
    <t>CLINIQUE D'OCCITANIE</t>
  </si>
  <si>
    <t>820000065</t>
  </si>
  <si>
    <t>820000156</t>
  </si>
  <si>
    <t>CL DU DR HONORE CAVE</t>
  </si>
  <si>
    <t>CLINIQUE DU DOCTEUR HONORE CAVE</t>
  </si>
  <si>
    <t>340780139</t>
  </si>
  <si>
    <t>340000090</t>
  </si>
  <si>
    <t>CL DU DR JEAN CAUSSE COLOMBIERS</t>
  </si>
  <si>
    <t>Colombiers</t>
  </si>
  <si>
    <t>CLINIQUE D'OTOLOGIE DU DOCTEUR JEAN CAUSSE</t>
  </si>
  <si>
    <t>300002508</t>
  </si>
  <si>
    <t>300000213</t>
  </si>
  <si>
    <t>CL DU GRAND AVIGNON LES ANGLES</t>
  </si>
  <si>
    <t>Angles</t>
  </si>
  <si>
    <t>CLINIQUE DU GRAND AVIGNON (EX CCA DES HAUTS D'AVIGNON)</t>
  </si>
  <si>
    <t>340015502</t>
  </si>
  <si>
    <t>340000512</t>
  </si>
  <si>
    <t>CL DU MILLENAIRE MONTPELLIER</t>
  </si>
  <si>
    <t>CLINIQUE DU MILLENAIRE</t>
  </si>
  <si>
    <t>340780667</t>
  </si>
  <si>
    <t>340000280</t>
  </si>
  <si>
    <t>CL DU PARC CASTELNAU LE LEZ</t>
  </si>
  <si>
    <t>Castelnau-le-Lez</t>
  </si>
  <si>
    <t>CLINIQUE DU PARC</t>
  </si>
  <si>
    <t>810000158</t>
  </si>
  <si>
    <t>810100099</t>
  </si>
  <si>
    <t>CL DU REFUGE PROTESTANT MAZAMET</t>
  </si>
  <si>
    <t>Mazamet</t>
  </si>
  <si>
    <t>CLINIQUE DU REFUGE PROTESTANT</t>
  </si>
  <si>
    <t>660780628</t>
  </si>
  <si>
    <t>660000282</t>
  </si>
  <si>
    <t>CL DU VALLESPIR CERET</t>
  </si>
  <si>
    <t>Céret</t>
  </si>
  <si>
    <t>CLINIQUE DU VALLESPIR</t>
  </si>
  <si>
    <t>460006075</t>
  </si>
  <si>
    <t>460006067</t>
  </si>
  <si>
    <t>CL FONT REDONDE FIGEAC</t>
  </si>
  <si>
    <t>CLINIQUE FONT REDONDE</t>
  </si>
  <si>
    <t>310780150</t>
  </si>
  <si>
    <t>310788799</t>
  </si>
  <si>
    <t>CL MEDIPOLE GARONNE TOULOUSE</t>
  </si>
  <si>
    <t>CLINIQUE MEDIPOLE GARONNE</t>
  </si>
  <si>
    <t>660006305</t>
  </si>
  <si>
    <t>340028901</t>
  </si>
  <si>
    <t>CL MUTUALISTE CATALANE PERPIGNAN</t>
  </si>
  <si>
    <t>CLINIQUE CATALANE FUSION LA ROUSSILLONNAISE ET ST CHRISTOPHE</t>
  </si>
  <si>
    <t>310782016</t>
  </si>
  <si>
    <t>310000617</t>
  </si>
  <si>
    <t>CL NEPHRO ST EXUPERY TOULOUSE</t>
  </si>
  <si>
    <t>CLINIQUE NEPHRO ST EXUPERY TOULOUSE LECRIVAIN</t>
  </si>
  <si>
    <t>310780259</t>
  </si>
  <si>
    <t>310000096</t>
  </si>
  <si>
    <t>CL PASTEUR TOULOUSE</t>
  </si>
  <si>
    <t>CLINIQUE PASTEUR</t>
  </si>
  <si>
    <t>820000057</t>
  </si>
  <si>
    <t>820000131</t>
  </si>
  <si>
    <t>CL PONT DE CHAUME</t>
  </si>
  <si>
    <t>CLINIQUE DU PONT DE CHAUME</t>
  </si>
  <si>
    <t>310026083</t>
  </si>
  <si>
    <t>310026075</t>
  </si>
  <si>
    <t>CL RIVE GAUCHE TOULOUSE</t>
  </si>
  <si>
    <t>CLINIQUE RIVE GAUCHE</t>
  </si>
  <si>
    <t>340024314</t>
  </si>
  <si>
    <t>340000272</t>
  </si>
  <si>
    <t>CL ST JEAN SUD DE FRANCE</t>
  </si>
  <si>
    <t>Saint-Jean-de-Védas</t>
  </si>
  <si>
    <t>CLINIQUE SAINT JEAN SUD DE FRANCE</t>
  </si>
  <si>
    <t>340780717</t>
  </si>
  <si>
    <t>340023225</t>
  </si>
  <si>
    <t>CL ST LOUIS GANGES</t>
  </si>
  <si>
    <t>Ganges</t>
  </si>
  <si>
    <t>CLINIQUE SAINT LOUIS</t>
  </si>
  <si>
    <t>660780776</t>
  </si>
  <si>
    <t>660000399</t>
  </si>
  <si>
    <t>CL ST MICHEL PRADES</t>
  </si>
  <si>
    <t>CLINIQUE SAINT MICHEL</t>
  </si>
  <si>
    <t>660780784</t>
  </si>
  <si>
    <t>660000407</t>
  </si>
  <si>
    <t>CL ST PIERRE PERPIGNAN</t>
  </si>
  <si>
    <t>CLINIQUE SAINT PIERRE</t>
  </si>
  <si>
    <t>810101170</t>
  </si>
  <si>
    <t>810101162</t>
  </si>
  <si>
    <t>CL TOULOUSE LAUTREC ALBI</t>
  </si>
  <si>
    <t>CLINIQUE TOULOUSE LAUTREC</t>
  </si>
  <si>
    <t>340780725</t>
  </si>
  <si>
    <t>340000330</t>
  </si>
  <si>
    <t>CL VIA DOMITIA POLE SANTE DE LUNEL</t>
  </si>
  <si>
    <t>CLINIQUE VIA DOMITIA</t>
  </si>
  <si>
    <t>290036540</t>
  </si>
  <si>
    <t>290029974</t>
  </si>
  <si>
    <t>CLIN MUTUALISTE BRETAGNE OCCIDENTALE</t>
  </si>
  <si>
    <t>CLINIQUE MUTUALISTE DE BRETAGNE OCCIDENTALE</t>
  </si>
  <si>
    <t>190000257</t>
  </si>
  <si>
    <t>190001131</t>
  </si>
  <si>
    <t>CLINIQUE  SAINT-GERMAIN  BRIVE</t>
  </si>
  <si>
    <t>970107249</t>
  </si>
  <si>
    <t>970100731</t>
  </si>
  <si>
    <t>CLINIQUE "LES EAUX CLAIRES"</t>
  </si>
  <si>
    <t>Baie-Mahault</t>
  </si>
  <si>
    <t>540000445</t>
  </si>
  <si>
    <t>540026739</t>
  </si>
  <si>
    <t>590780342</t>
  </si>
  <si>
    <t>590053955</t>
  </si>
  <si>
    <t>CLINIQUE AMBROISE PARE LILLE</t>
  </si>
  <si>
    <t>620100750</t>
  </si>
  <si>
    <t>620000273</t>
  </si>
  <si>
    <t>570000356</t>
  </si>
  <si>
    <t>570000919</t>
  </si>
  <si>
    <t>CLINIQUE AMBROISE PARE DE THIONVILLE</t>
  </si>
  <si>
    <t>CLINIQUE CHIRURGICALE AMBROISE PARE- THIONVILLE</t>
  </si>
  <si>
    <t>010007300</t>
  </si>
  <si>
    <t>010007292</t>
  </si>
  <si>
    <t>CLINIQUE AMBULATOIRE CENDANEG</t>
  </si>
  <si>
    <t>Prévessin-Moëns</t>
  </si>
  <si>
    <t>950032714</t>
  </si>
  <si>
    <t>950000471</t>
  </si>
  <si>
    <t>CLINIQUE AMBULATOIRE DE DOMONT</t>
  </si>
  <si>
    <t>Domont</t>
  </si>
  <si>
    <t>620100735</t>
  </si>
  <si>
    <t>620000265</t>
  </si>
  <si>
    <t>CLINIQUE ANNE ARTOIS</t>
  </si>
  <si>
    <t>Béthune</t>
  </si>
  <si>
    <t>750300493</t>
  </si>
  <si>
    <t>750000796</t>
  </si>
  <si>
    <t>CLINIQUE ARAGO</t>
  </si>
  <si>
    <t>CLINIQUE ARAGO CHIRURGIE OSTEO-ARTICULAIRE &amp; VERTEBRALE ARTH</t>
  </si>
  <si>
    <t>970466751</t>
  </si>
  <si>
    <t>970400446</t>
  </si>
  <si>
    <t>CLINIQUE AVICENNE</t>
  </si>
  <si>
    <t>Port</t>
  </si>
  <si>
    <t>CLINIQUE AVICENNE LE PORT</t>
  </si>
  <si>
    <t>130810740</t>
  </si>
  <si>
    <t>130007362</t>
  </si>
  <si>
    <t>CLINIQUE AXIUM</t>
  </si>
  <si>
    <t>640018206</t>
  </si>
  <si>
    <t>640012209</t>
  </si>
  <si>
    <t>CLINIQUE BELHARRA</t>
  </si>
  <si>
    <t>380786442</t>
  </si>
  <si>
    <t>380798025</t>
  </si>
  <si>
    <t>CLINIQUE BELLEDONNE</t>
  </si>
  <si>
    <t>Saint-Martin-d'Hères</t>
  </si>
  <si>
    <t>270000862</t>
  </si>
  <si>
    <t>270000953</t>
  </si>
  <si>
    <t>CLINIQUE BERGOUIGNAN</t>
  </si>
  <si>
    <t>750300766</t>
  </si>
  <si>
    <t>750056145</t>
  </si>
  <si>
    <t>CLINIQUE BIZET</t>
  </si>
  <si>
    <t>750300592</t>
  </si>
  <si>
    <t>750000820</t>
  </si>
  <si>
    <t>CLINIQUE BLOMET</t>
  </si>
  <si>
    <t>430000109</t>
  </si>
  <si>
    <t>430000372</t>
  </si>
  <si>
    <t>CLINIQUE BON SECOURS</t>
  </si>
  <si>
    <t>130783327</t>
  </si>
  <si>
    <t>130001415</t>
  </si>
  <si>
    <t>CLINIQUE BOUCHARD</t>
  </si>
  <si>
    <t>Marseille 6e Arrondissement</t>
  </si>
  <si>
    <t>440000412</t>
  </si>
  <si>
    <t>440000941</t>
  </si>
  <si>
    <t>CLINIQUE BRETECHE VIAUD</t>
  </si>
  <si>
    <t>130785389</t>
  </si>
  <si>
    <t>130002173</t>
  </si>
  <si>
    <t>CLINIQUE CHANTECLER</t>
  </si>
  <si>
    <t>830100368</t>
  </si>
  <si>
    <t>830000147</t>
  </si>
  <si>
    <t>CLINIQUE CHIR DU GOLFE DE ST TROPEZ</t>
  </si>
  <si>
    <t>CLINIQUE CHIRURGICALE DU GOLFE DE ST TROPEZ</t>
  </si>
  <si>
    <t>750301137</t>
  </si>
  <si>
    <t>750001034</t>
  </si>
  <si>
    <t>CLINIQUE CHIRURG ALLERAY LABROUSTE</t>
  </si>
  <si>
    <t>CLINIQUE CHIRURGICALE ALLERAY LABROUSTE</t>
  </si>
  <si>
    <t>920300753</t>
  </si>
  <si>
    <t>CLINIQUE CHIRURGICAL AMBROISE PARE</t>
  </si>
  <si>
    <t>490007929</t>
  </si>
  <si>
    <t>490000627</t>
  </si>
  <si>
    <t>CLINIQUE CHIRURGICALE DE LA LOIRE</t>
  </si>
  <si>
    <t>CLINIQUE CHIRURGICALE DE LA LOIRE POLE DE SANTE DU SAUMUROIS</t>
  </si>
  <si>
    <t>130782162</t>
  </si>
  <si>
    <t>130000987</t>
  </si>
  <si>
    <t>CLINIQUE CHIRURGICALE DE MARTIGUES</t>
  </si>
  <si>
    <t>620006049</t>
  </si>
  <si>
    <t>620000331</t>
  </si>
  <si>
    <t>CLINIQUE CHIRURGICALE DE SAINT-OMER</t>
  </si>
  <si>
    <t>750300881</t>
  </si>
  <si>
    <t>750000937</t>
  </si>
  <si>
    <t>CLINIQUE CHIRURGICALE DU TROCADERO</t>
  </si>
  <si>
    <t>920300936</t>
  </si>
  <si>
    <t>920006848</t>
  </si>
  <si>
    <t>CLINIQUE CHIRURGICALE DU VAL D OR</t>
  </si>
  <si>
    <t>850000134</t>
  </si>
  <si>
    <t>850013269</t>
  </si>
  <si>
    <t>CLINIQUE CHIRURGICALE PORTE OCEANE</t>
  </si>
  <si>
    <t>750300741</t>
  </si>
  <si>
    <t>750000861</t>
  </si>
  <si>
    <t>CLINIQUE CHIRURGICALE VICTOR HUGO</t>
  </si>
  <si>
    <t>950807982</t>
  </si>
  <si>
    <t>950001636</t>
  </si>
  <si>
    <t>CLINIQUE CLAUDE BERNARD</t>
  </si>
  <si>
    <t>Ermont</t>
  </si>
  <si>
    <t>950300202</t>
  </si>
  <si>
    <t>950000521</t>
  </si>
  <si>
    <t>CLINIQUE CONTI</t>
  </si>
  <si>
    <t>Isle-Adam</t>
  </si>
  <si>
    <t>010780195</t>
  </si>
  <si>
    <t>010000156</t>
  </si>
  <si>
    <t>CLINIQUE CONVERT</t>
  </si>
  <si>
    <t>CLINIQUE DOCTEUR CONVERT</t>
  </si>
  <si>
    <t>020000360</t>
  </si>
  <si>
    <t>020014742</t>
  </si>
  <si>
    <t>CLINIQUE COURLANCY SOISSONS</t>
  </si>
  <si>
    <t>610006421</t>
  </si>
  <si>
    <t>610006413</t>
  </si>
  <si>
    <t>CLINIQUE D'ALENCON</t>
  </si>
  <si>
    <t>330780206</t>
  </si>
  <si>
    <t>330000126</t>
  </si>
  <si>
    <t>CLINIQUE D'ARCACHON</t>
  </si>
  <si>
    <t>740780416</t>
  </si>
  <si>
    <t>740000112</t>
  </si>
  <si>
    <t>CLINIQUE D'ARGONAY</t>
  </si>
  <si>
    <t>Argonay</t>
  </si>
  <si>
    <t>940813033</t>
  </si>
  <si>
    <t>940001894</t>
  </si>
  <si>
    <t>CLINIQUE DE BERCY</t>
  </si>
  <si>
    <t>Charenton-le-Pont</t>
  </si>
  <si>
    <t>860780311</t>
  </si>
  <si>
    <t>860010750</t>
  </si>
  <si>
    <t>CLINIQUE DE CHATELLERAULT</t>
  </si>
  <si>
    <t>160000279</t>
  </si>
  <si>
    <t>160000212</t>
  </si>
  <si>
    <t>CLINIQUE DE COGNAC</t>
  </si>
  <si>
    <t>590815056</t>
  </si>
  <si>
    <t>590005492</t>
  </si>
  <si>
    <t>CLINIQUE DE FLANDRE</t>
  </si>
  <si>
    <t>Coudekerque-Branche</t>
  </si>
  <si>
    <t>CLINIQUE DE FLANDRE A COUDEKERQUE</t>
  </si>
  <si>
    <t>750300139</t>
  </si>
  <si>
    <t>750000655</t>
  </si>
  <si>
    <t>CLINIQUE DE L ALMA</t>
  </si>
  <si>
    <t>Paris 7e Arrondissement</t>
  </si>
  <si>
    <t>910805357</t>
  </si>
  <si>
    <t>910001643</t>
  </si>
  <si>
    <t>CLINIQUE DE L ESSONNE</t>
  </si>
  <si>
    <t>Évry-Courcouronnes</t>
  </si>
  <si>
    <t>930300553</t>
  </si>
  <si>
    <t>930000633</t>
  </si>
  <si>
    <t>CLINIQUE DE L ESTREE</t>
  </si>
  <si>
    <t>Stains</t>
  </si>
  <si>
    <t>910300177</t>
  </si>
  <si>
    <t>910000462</t>
  </si>
  <si>
    <t>CLINIQUE DE L YVETTE</t>
  </si>
  <si>
    <t>Longjumeau</t>
  </si>
  <si>
    <t>130781867</t>
  </si>
  <si>
    <t>130000813</t>
  </si>
  <si>
    <t>CLINIQUE DE LA CIOTAT</t>
  </si>
  <si>
    <t>520780156</t>
  </si>
  <si>
    <t>520000092</t>
  </si>
  <si>
    <t>CLINIQUE DE LA COMPASSION</t>
  </si>
  <si>
    <t>350000196</t>
  </si>
  <si>
    <t>350000311</t>
  </si>
  <si>
    <t>CLINIQUE DE LA COTE D'EMERAUDE</t>
  </si>
  <si>
    <t>920803798</t>
  </si>
  <si>
    <t>920002037</t>
  </si>
  <si>
    <t>CLINIQUE DE LA DEFENSE</t>
  </si>
  <si>
    <t>CLINIQUE CHIRURGICALE DE LA DEFENSE</t>
  </si>
  <si>
    <t>640787156</t>
  </si>
  <si>
    <t>640001699</t>
  </si>
  <si>
    <t>CLINIQUE DE LA FONDATION LURO</t>
  </si>
  <si>
    <t>230780157</t>
  </si>
  <si>
    <t>230000861</t>
  </si>
  <si>
    <t>CLINIQUE DE LA MARCHE GUERET</t>
  </si>
  <si>
    <t>CLINIQUE DE LA MARCHE</t>
  </si>
  <si>
    <t>140002452</t>
  </si>
  <si>
    <t>140025800</t>
  </si>
  <si>
    <t>CLINIQUE DE LA MISERICORDE - CAEN</t>
  </si>
  <si>
    <t>750300840</t>
  </si>
  <si>
    <t>750000903</t>
  </si>
  <si>
    <t>CLINIQUE DE LA MUETTE</t>
  </si>
  <si>
    <t>690780226</t>
  </si>
  <si>
    <t>690039870</t>
  </si>
  <si>
    <t>CLINIQUE DE LA PART-DIEU</t>
  </si>
  <si>
    <t>630780369</t>
  </si>
  <si>
    <t>630000164</t>
  </si>
  <si>
    <t>CLINIQUE DE LA PLAINE</t>
  </si>
  <si>
    <t>780300125</t>
  </si>
  <si>
    <t>780000535</t>
  </si>
  <si>
    <t>CLINIQUE DE LA REGION MANTAISE</t>
  </si>
  <si>
    <t>690780648</t>
  </si>
  <si>
    <t>690036900</t>
  </si>
  <si>
    <t>CLINIQUE DE LA SAUVEGARDE</t>
  </si>
  <si>
    <t>Lyon 9e Arrondissement</t>
  </si>
  <si>
    <t>590817458</t>
  </si>
  <si>
    <t>CLINIQUE DE LA VICTOIRE</t>
  </si>
  <si>
    <t>760780825</t>
  </si>
  <si>
    <t>760000430</t>
  </si>
  <si>
    <t>CLINIQUE DE L'ABBAYE FECAMP</t>
  </si>
  <si>
    <t>CLINIQUE DE L'ABBAYE</t>
  </si>
  <si>
    <t>490014909</t>
  </si>
  <si>
    <t>490008109</t>
  </si>
  <si>
    <t>CLINIQUE DE L'ANJOU</t>
  </si>
  <si>
    <t>970209714</t>
  </si>
  <si>
    <t>970210225</t>
  </si>
  <si>
    <t>CLINIQUE DE L'ANSE COLAS</t>
  </si>
  <si>
    <t>Schœlcher</t>
  </si>
  <si>
    <t>170780662</t>
  </si>
  <si>
    <t>170024053</t>
  </si>
  <si>
    <t>CLINIQUE DE L'ATLANTIQUE</t>
  </si>
  <si>
    <t>Puilboreau</t>
  </si>
  <si>
    <t>970100251</t>
  </si>
  <si>
    <t>970100467</t>
  </si>
  <si>
    <t>CLINIQUE DE L'ESPÉRANCE</t>
  </si>
  <si>
    <t>130782071</t>
  </si>
  <si>
    <t>130002454</t>
  </si>
  <si>
    <t>CLINIQUE DE L'ETANG DE L'OLIVIER</t>
  </si>
  <si>
    <t>Istres</t>
  </si>
  <si>
    <t>760921809</t>
  </si>
  <si>
    <t>760000273</t>
  </si>
  <si>
    <t>CLINIQUE DE L'EUROPE ROUEN</t>
  </si>
  <si>
    <t>CLINIQUE DE L'EUROPE</t>
  </si>
  <si>
    <t>670780170</t>
  </si>
  <si>
    <t>670000116</t>
  </si>
  <si>
    <t>CLINIQUE DE L'ORANGERIE</t>
  </si>
  <si>
    <t>920300597</t>
  </si>
  <si>
    <t>920000940</t>
  </si>
  <si>
    <t>CLINIQUE DE MEUDON LA FORET</t>
  </si>
  <si>
    <t>Meudon</t>
  </si>
  <si>
    <t>CLINIQUE DE MEUDON LA FORET VELIZY</t>
  </si>
  <si>
    <t>450012968</t>
  </si>
  <si>
    <t>450001474</t>
  </si>
  <si>
    <t>CLINIQUE DE MONTARGIS</t>
  </si>
  <si>
    <t>Montargis</t>
  </si>
  <si>
    <t>770790707</t>
  </si>
  <si>
    <t>770000719</t>
  </si>
  <si>
    <t>CLINIQUE DE TOURNAN</t>
  </si>
  <si>
    <t>Tournan-en-Brie</t>
  </si>
  <si>
    <t>640780268</t>
  </si>
  <si>
    <t>640000113</t>
  </si>
  <si>
    <t>CLINIQUE DELAY</t>
  </si>
  <si>
    <t>510000243</t>
  </si>
  <si>
    <t>510000573</t>
  </si>
  <si>
    <t>CLINIQUE D'EPERNAY</t>
  </si>
  <si>
    <t>620101311</t>
  </si>
  <si>
    <t>620027763</t>
  </si>
  <si>
    <t>CLINIQUE DES 2 CAPS</t>
  </si>
  <si>
    <t>Coquelles</t>
  </si>
  <si>
    <t>620116046</t>
  </si>
  <si>
    <t>620035303</t>
  </si>
  <si>
    <t>CLINIQUE DES 7 VALLEES</t>
  </si>
  <si>
    <t>Marconne</t>
  </si>
  <si>
    <t>620100487</t>
  </si>
  <si>
    <t>620000125</t>
  </si>
  <si>
    <t>CLINIQUE DES ACACIAS</t>
  </si>
  <si>
    <t>Cucq</t>
  </si>
  <si>
    <t>CLINIQUE CHIR GYN ET SS DES ACACIAS A CUCQ</t>
  </si>
  <si>
    <t>560000184</t>
  </si>
  <si>
    <t>CLINIQUE DES AUGUSTINES</t>
  </si>
  <si>
    <t>CLINIQUE DES AUGUSTINES- MALESTROIT</t>
  </si>
  <si>
    <t>380785956</t>
  </si>
  <si>
    <t>380795211</t>
  </si>
  <si>
    <t>Échirolles</t>
  </si>
  <si>
    <t>380020123</t>
  </si>
  <si>
    <t>380021139</t>
  </si>
  <si>
    <t>CLINIQUE DES COTES DU RHONE</t>
  </si>
  <si>
    <t>Roussillon</t>
  </si>
  <si>
    <t>180000358</t>
  </si>
  <si>
    <t>180000739</t>
  </si>
  <si>
    <t>CLINIQUE DES GRAINETIERES</t>
  </si>
  <si>
    <t>590813176</t>
  </si>
  <si>
    <t>590005278</t>
  </si>
  <si>
    <t>CLINIQUE DES HETRES</t>
  </si>
  <si>
    <t>930300264</t>
  </si>
  <si>
    <t>930000492</t>
  </si>
  <si>
    <t>CLINIQUE DES LILAS</t>
  </si>
  <si>
    <t>Lilas</t>
  </si>
  <si>
    <t>680000320</t>
  </si>
  <si>
    <t>680000643</t>
  </si>
  <si>
    <t>CLINIQUE DIACONAT FONDERIE</t>
  </si>
  <si>
    <t>680000494</t>
  </si>
  <si>
    <t>CLINIQUE DIACONAT ROOSEVELT</t>
  </si>
  <si>
    <t>2B0000079</t>
  </si>
  <si>
    <t>2B0000046</t>
  </si>
  <si>
    <t>CLINIQUE DR FILIPPI</t>
  </si>
  <si>
    <t>CLINIQUE DU DOCTEUR PAUL LAURENT FILIPPI</t>
  </si>
  <si>
    <t>930017512</t>
  </si>
  <si>
    <t>930019948</t>
  </si>
  <si>
    <t>CLINIQUE DU BOURGET</t>
  </si>
  <si>
    <t>Bourget</t>
  </si>
  <si>
    <t>590781571</t>
  </si>
  <si>
    <t>590000402</t>
  </si>
  <si>
    <t>CLINIQUE DU CAMBRESIS</t>
  </si>
  <si>
    <t>CLINIQUE DU CAMBRAISIS</t>
  </si>
  <si>
    <t>830100251</t>
  </si>
  <si>
    <t>830000063</t>
  </si>
  <si>
    <t>CLINIQUE DU CAP D'OR</t>
  </si>
  <si>
    <t>Seyne-sur-Mer</t>
  </si>
  <si>
    <t>760780510</t>
  </si>
  <si>
    <t>760000257</t>
  </si>
  <si>
    <t>CLINIQUE DU CEDRE</t>
  </si>
  <si>
    <t>Bois-Guillaume</t>
  </si>
  <si>
    <t>680000882</t>
  </si>
  <si>
    <t>CLINIQUE DU DIACONAT COLMAR</t>
  </si>
  <si>
    <t>CLINIQUE DU DIACONAT DE COLMAR</t>
  </si>
  <si>
    <t>860780568</t>
  </si>
  <si>
    <t>860000140</t>
  </si>
  <si>
    <t>CLINIQUE DU FIEF DE GRIMOIRE</t>
  </si>
  <si>
    <t>290004142</t>
  </si>
  <si>
    <t>290022508</t>
  </si>
  <si>
    <t>CLINIQUE DU GRAND LARGE</t>
  </si>
  <si>
    <t>150780120</t>
  </si>
  <si>
    <t>150000065</t>
  </si>
  <si>
    <t>CLINIQUE DU HAUT CANTAL</t>
  </si>
  <si>
    <t>Riom-ès-Montagnes</t>
  </si>
  <si>
    <t>390780559</t>
  </si>
  <si>
    <t>390000180</t>
  </si>
  <si>
    <t>CLINIQUE DU JURA</t>
  </si>
  <si>
    <t>930300587</t>
  </si>
  <si>
    <t>930000641</t>
  </si>
  <si>
    <t>CLINIQUE DU LANDY</t>
  </si>
  <si>
    <t>Saint-Ouen-sur-Seine</t>
  </si>
  <si>
    <t>750301145</t>
  </si>
  <si>
    <t>750001042</t>
  </si>
  <si>
    <t>CLINIQUE DU MONT LOUIS</t>
  </si>
  <si>
    <t>Paris 11e Arrondissement</t>
  </si>
  <si>
    <t>060780590</t>
  </si>
  <si>
    <t>060000270</t>
  </si>
  <si>
    <t>CLINIQUE DU PALAIS</t>
  </si>
  <si>
    <t>240000216</t>
  </si>
  <si>
    <t>240000620</t>
  </si>
  <si>
    <t>SA CLINIQUE DU PARC</t>
  </si>
  <si>
    <t>710781410</t>
  </si>
  <si>
    <t>710000373</t>
  </si>
  <si>
    <t>690043476</t>
  </si>
  <si>
    <t>690000146</t>
  </si>
  <si>
    <t>CLINIQUE DU PARC - CAK</t>
  </si>
  <si>
    <t>Lyon 6e Arrondissement</t>
  </si>
  <si>
    <t>060780723</t>
  </si>
  <si>
    <t>060004959</t>
  </si>
  <si>
    <t>CLINIQUE DU PARC IMPERIAL</t>
  </si>
  <si>
    <t>690023239</t>
  </si>
  <si>
    <t>CLINIQUE DU PARC LYON</t>
  </si>
  <si>
    <t>600110175</t>
  </si>
  <si>
    <t>600001234</t>
  </si>
  <si>
    <t>CLINIQUE DU PARC SAINT-LAZARE</t>
  </si>
  <si>
    <t>420780504</t>
  </si>
  <si>
    <t>420000135</t>
  </si>
  <si>
    <t>CLINIQUE DU PARC ST PRIEST EN JAREZ</t>
  </si>
  <si>
    <t>Saint-Priest-en-Jarez</t>
  </si>
  <si>
    <t>100000082</t>
  </si>
  <si>
    <t>100001148</t>
  </si>
  <si>
    <t>CLINIQUE DU PAYS DE SEINE</t>
  </si>
  <si>
    <t>920300266</t>
  </si>
  <si>
    <t>CLINIQUE DU PLATEAU</t>
  </si>
  <si>
    <t>720000199</t>
  </si>
  <si>
    <t>720000595</t>
  </si>
  <si>
    <t>CLINIQUE DU PRE</t>
  </si>
  <si>
    <t>420782310</t>
  </si>
  <si>
    <t>420000853</t>
  </si>
  <si>
    <t>CLINIQUE DU RENAISON</t>
  </si>
  <si>
    <t>CLINIQUE MEDICO CHIRURGICALE DE RENAISON</t>
  </si>
  <si>
    <t>410004998</t>
  </si>
  <si>
    <t>410000871</t>
  </si>
  <si>
    <t>CLINIQUE DU SAINT COEUR - VENDOME</t>
  </si>
  <si>
    <t>750300089</t>
  </si>
  <si>
    <t>750000606</t>
  </si>
  <si>
    <t>CLINIQUE DU SPORT</t>
  </si>
  <si>
    <t>330780271</t>
  </si>
  <si>
    <t>330021429</t>
  </si>
  <si>
    <t>CLINIQUE DU SPORT DE BORDEAUX-MERIGNAC</t>
  </si>
  <si>
    <t>Mérignac</t>
  </si>
  <si>
    <t>590781951</t>
  </si>
  <si>
    <t>CLINIQUE DU SPORT ET D'ORTHOPEDIE</t>
  </si>
  <si>
    <t>Marcq-en-Barœul</t>
  </si>
  <si>
    <t>CLINIQUE DU CROISE LAROCHE-MARCQ EN BAROEUL</t>
  </si>
  <si>
    <t>940300445</t>
  </si>
  <si>
    <t>940000854</t>
  </si>
  <si>
    <t>CLINIQUE DU SUD</t>
  </si>
  <si>
    <t>Thiais</t>
  </si>
  <si>
    <t>2A0000154</t>
  </si>
  <si>
    <t>2A0000204</t>
  </si>
  <si>
    <t>CLINIQUE DU SUD DE LA CORSE</t>
  </si>
  <si>
    <t>Porto-Vecchio</t>
  </si>
  <si>
    <t>CLINIQUE CHIRURGICALE DU SUD DE LA CORSE</t>
  </si>
  <si>
    <t>720000231</t>
  </si>
  <si>
    <t>720000637</t>
  </si>
  <si>
    <t>CLINIQUE DU TERTRE ROUGE</t>
  </si>
  <si>
    <t>CLINIQUE DU TERTRE ROUGE - POLE SANTE SUD</t>
  </si>
  <si>
    <t>590817839</t>
  </si>
  <si>
    <t>CLINIQUE DU VAL DE LYS</t>
  </si>
  <si>
    <t>CLINIQUE DU VAL DE LYS A TOURCOING</t>
  </si>
  <si>
    <t>690780358</t>
  </si>
  <si>
    <t>690000195</t>
  </si>
  <si>
    <t>CLINIQUE DU VAL D'OUEST VENDOME</t>
  </si>
  <si>
    <t>Écully</t>
  </si>
  <si>
    <t>600100184</t>
  </si>
  <si>
    <t>920033198</t>
  </si>
  <si>
    <t>CLINIQUE DU VALOIS</t>
  </si>
  <si>
    <t>Senlis</t>
  </si>
  <si>
    <t>070780168</t>
  </si>
  <si>
    <t>070000088</t>
  </si>
  <si>
    <t>CLINIQUE DU VIVARAIS SAINT DOMINIQUE</t>
  </si>
  <si>
    <t>970462073</t>
  </si>
  <si>
    <t>970400271</t>
  </si>
  <si>
    <t>CLINIQUE DURIEUX</t>
  </si>
  <si>
    <t>Tampon</t>
  </si>
  <si>
    <t>870000411</t>
  </si>
  <si>
    <t>870017415</t>
  </si>
  <si>
    <t>CLINIQUE EMAILLEURS-COLOMBIER LIMOGES</t>
  </si>
  <si>
    <t>CLINIQUE DES EMAILLEURS-COLOMBIER LIMOGES</t>
  </si>
  <si>
    <t>470000027</t>
  </si>
  <si>
    <t>470014069</t>
  </si>
  <si>
    <t>CLINIQUE ESQUIROL-SAINT-HILAIRE</t>
  </si>
  <si>
    <t>CLINIQUE ESQUIROL SAINT HILAIRE</t>
  </si>
  <si>
    <t>520780180</t>
  </si>
  <si>
    <t>520000100</t>
  </si>
  <si>
    <t>CLINIQUE FRANCOIS 1ER</t>
  </si>
  <si>
    <t>870000288</t>
  </si>
  <si>
    <t>CLINIQUE FRANCOIS CHENIEUX</t>
  </si>
  <si>
    <t>380780312</t>
  </si>
  <si>
    <t>CLINIQUE FSEF GRENOBLE LA TRONCHE</t>
  </si>
  <si>
    <t>Tronche</t>
  </si>
  <si>
    <t>940300379</t>
  </si>
  <si>
    <t>940000805</t>
  </si>
  <si>
    <t>CLINIQUE GASTON METIVET</t>
  </si>
  <si>
    <t>Saint-Maur-des-Fossés</t>
  </si>
  <si>
    <t>CLINIQUE MEDICO CHIRURGICALE  GASTON METIVET</t>
  </si>
  <si>
    <t>740780424</t>
  </si>
  <si>
    <t>740000120</t>
  </si>
  <si>
    <t>CLINIQUE GENERALE D'ANNECY</t>
  </si>
  <si>
    <t>Annecy</t>
  </si>
  <si>
    <t>130782147</t>
  </si>
  <si>
    <t>130000979</t>
  </si>
  <si>
    <t>CLINIQUE GENERALE DE MARIGNANE</t>
  </si>
  <si>
    <t>260006267</t>
  </si>
  <si>
    <t>070000245</t>
  </si>
  <si>
    <t>CLINIQUE GENERALE VALENCE</t>
  </si>
  <si>
    <t>750300071</t>
  </si>
  <si>
    <t>750000598</t>
  </si>
  <si>
    <t>CLINIQUE GEOFFROY SAINT HILAIRE</t>
  </si>
  <si>
    <t>760780668</t>
  </si>
  <si>
    <t>760000331</t>
  </si>
  <si>
    <t>CLINIQUE HEMERA PAYS DE CAUX</t>
  </si>
  <si>
    <t>500000401</t>
  </si>
  <si>
    <t>500000609</t>
  </si>
  <si>
    <t>CLINIQUE HENRI GUILLARD - COUTANCES</t>
  </si>
  <si>
    <t>930300504</t>
  </si>
  <si>
    <t>930000609</t>
  </si>
  <si>
    <t>CLINIQUE HOFFMANN</t>
  </si>
  <si>
    <t>Rosny-sous-Bois</t>
  </si>
  <si>
    <t>750300915</t>
  </si>
  <si>
    <t>750065963</t>
  </si>
  <si>
    <t>CLINIQUE INTERNATIONALE PARC MONCEAU</t>
  </si>
  <si>
    <t>Paris 17e Arrondissement</t>
  </si>
  <si>
    <t>CLINIQUE INTERNATIONALE DU PARC MONCEAU</t>
  </si>
  <si>
    <t>400780342</t>
  </si>
  <si>
    <t>400000196</t>
  </si>
  <si>
    <t>CLINIQUE JEAN LE BON</t>
  </si>
  <si>
    <t>750300410</t>
  </si>
  <si>
    <t>750000770</t>
  </si>
  <si>
    <t>CLINIQUE JEANNE D ARC</t>
  </si>
  <si>
    <t>130781370</t>
  </si>
  <si>
    <t>130000532</t>
  </si>
  <si>
    <t>CLINIQUE JEANNE D'ARC</t>
  </si>
  <si>
    <t>540000361</t>
  </si>
  <si>
    <t>540003928</t>
  </si>
  <si>
    <t>CLINIQUE CHIRURGICALE JEANNE D'ARC</t>
  </si>
  <si>
    <t>970462024</t>
  </si>
  <si>
    <t>970400255</t>
  </si>
  <si>
    <t>CLINIQUE JEANNE D'ARC  -  LE PORT</t>
  </si>
  <si>
    <t>370000051</t>
  </si>
  <si>
    <t>370000028</t>
  </si>
  <si>
    <t>CLINIQUE JEANNE D'ARC - ST BENOIT</t>
  </si>
  <si>
    <t>750300774</t>
  </si>
  <si>
    <t>750000895</t>
  </si>
  <si>
    <t>CLINIQUE JOUVENET</t>
  </si>
  <si>
    <t>130783723</t>
  </si>
  <si>
    <t>130001456</t>
  </si>
  <si>
    <t>CLINIQUE JUGE</t>
  </si>
  <si>
    <t>440029379</t>
  </si>
  <si>
    <t>440000974</t>
  </si>
  <si>
    <t>CLINIQUE JULES VERNE</t>
  </si>
  <si>
    <t>260003017</t>
  </si>
  <si>
    <t>260000781</t>
  </si>
  <si>
    <t>CLINIQUE KENNEDY</t>
  </si>
  <si>
    <t>430007450</t>
  </si>
  <si>
    <t>430007427</t>
  </si>
  <si>
    <t>CLINIQUE KORIAN LE HAUT LIGNON</t>
  </si>
  <si>
    <t>Chambon-sur-Lignon</t>
  </si>
  <si>
    <t>920300365</t>
  </si>
  <si>
    <t>920815388</t>
  </si>
  <si>
    <t>CLINIQUE LA MONTAGNE</t>
  </si>
  <si>
    <t>Courbevoie</t>
  </si>
  <si>
    <t>260000260</t>
  </si>
  <si>
    <t>260000377</t>
  </si>
  <si>
    <t>CLINIQUE LA PARISIERE</t>
  </si>
  <si>
    <t>Bourg-de-Péage</t>
  </si>
  <si>
    <t>130784903</t>
  </si>
  <si>
    <t>130002041</t>
  </si>
  <si>
    <t>CLINIQUE LA PHOCEANNE</t>
  </si>
  <si>
    <t>920300415</t>
  </si>
  <si>
    <t>920000890</t>
  </si>
  <si>
    <t>CLINIQUE LAMBERT</t>
  </si>
  <si>
    <t>Garenne-Colombes</t>
  </si>
  <si>
    <t>450000245</t>
  </si>
  <si>
    <t>450000542</t>
  </si>
  <si>
    <t>CLINIQUE L'ARCHETTE</t>
  </si>
  <si>
    <t>Olivet</t>
  </si>
  <si>
    <t>910015965</t>
  </si>
  <si>
    <t>CLINIQUE LE MOULIN DE VIRY</t>
  </si>
  <si>
    <t>Viry-Châtillon</t>
  </si>
  <si>
    <t>690791082</t>
  </si>
  <si>
    <t>690001904</t>
  </si>
  <si>
    <t>CLINIQUE LES BRUYERES</t>
  </si>
  <si>
    <t>Létra</t>
  </si>
  <si>
    <t>190000224</t>
  </si>
  <si>
    <t>190000901</t>
  </si>
  <si>
    <t>CLINIQUE LES CEDRES BRIVE</t>
  </si>
  <si>
    <t>830100327</t>
  </si>
  <si>
    <t>830000105</t>
  </si>
  <si>
    <t>CLINIQUE LES LAURIERS</t>
  </si>
  <si>
    <t>CLINIQUE CLINIQUE LES LAURIERS</t>
  </si>
  <si>
    <t>920300837</t>
  </si>
  <si>
    <t>920001005</t>
  </si>
  <si>
    <t>CLINIQUE LES MARTINETS</t>
  </si>
  <si>
    <t>970462081</t>
  </si>
  <si>
    <t>CLINIQUE LES ORCHIDEES</t>
  </si>
  <si>
    <t>760780791</t>
  </si>
  <si>
    <t>760000414</t>
  </si>
  <si>
    <t>CLINIQUE LES ORMEAUX-VAUBAN LE HAVRE</t>
  </si>
  <si>
    <t>590780250</t>
  </si>
  <si>
    <t>CLINIQUE LILLE SUD</t>
  </si>
  <si>
    <t>Lesquin</t>
  </si>
  <si>
    <t>CLINIQUE LILLE SUD LESQUIN</t>
  </si>
  <si>
    <t>540000478</t>
  </si>
  <si>
    <t>540003449</t>
  </si>
  <si>
    <t>CLINIQUE LOUIS PASTEUR</t>
  </si>
  <si>
    <t>Essey-lès-Nancy</t>
  </si>
  <si>
    <t>POLYCLINIQUE LOUIS PASTEUR</t>
  </si>
  <si>
    <t>920300191</t>
  </si>
  <si>
    <t>920000767</t>
  </si>
  <si>
    <t>CLINIQUE MARCEL SEMBAT CCBB</t>
  </si>
  <si>
    <t>CLINIQUE CHIRURGICALE MARCEL SEMBAT</t>
  </si>
  <si>
    <t>760025312</t>
  </si>
  <si>
    <t>760000315</t>
  </si>
  <si>
    <t>CLINIQUE MATHILDE ROUEN</t>
  </si>
  <si>
    <t>CLINIQUE MATHILDE SA CLINIQUE ST ROMAIN ROUEN RIVE GAUCHE</t>
  </si>
  <si>
    <t>750301160</t>
  </si>
  <si>
    <t>750001067</t>
  </si>
  <si>
    <t>CLINIQUE MAUSSINS NOLLET</t>
  </si>
  <si>
    <t>420000192</t>
  </si>
  <si>
    <t>750034589</t>
  </si>
  <si>
    <t>CLINIQUE MEDICALE LA BUISSONNIERE</t>
  </si>
  <si>
    <t>Talaudière</t>
  </si>
  <si>
    <t>770300135</t>
  </si>
  <si>
    <t>770000289</t>
  </si>
  <si>
    <t>CLINIQUE MEDICO CHIRURG LES FONTAINES</t>
  </si>
  <si>
    <t>CLINIQUE MEDICO CHIRURGICALE LES FONTAINES</t>
  </si>
  <si>
    <t>750300014</t>
  </si>
  <si>
    <t>750000564</t>
  </si>
  <si>
    <t>CLINIQUE MEDICO CHIRURGICALE DU LOUVRE</t>
  </si>
  <si>
    <t>Paris 1er Arrondissement</t>
  </si>
  <si>
    <t>SA CLINIQUE DU LOUVRE</t>
  </si>
  <si>
    <t>770813400</t>
  </si>
  <si>
    <t>770001014</t>
  </si>
  <si>
    <t>CLINIQUE MEDICO CHIRURGICALE ST FARON</t>
  </si>
  <si>
    <t>Mareuil-lès-Meaux</t>
  </si>
  <si>
    <t>CLINIQUE MEDICO CHIRURGICALE SAINT FARON</t>
  </si>
  <si>
    <t>690780366</t>
  </si>
  <si>
    <t>690000203</t>
  </si>
  <si>
    <t>CLINIQUE MEDICO-CHIRURGICALE CHARCOT</t>
  </si>
  <si>
    <t>760027292</t>
  </si>
  <si>
    <t>760027300</t>
  </si>
  <si>
    <t>CLINIQUE MEGIVAL</t>
  </si>
  <si>
    <t>Saint-Aubin-sur-Scie</t>
  </si>
  <si>
    <t>130044753</t>
  </si>
  <si>
    <t>130810336</t>
  </si>
  <si>
    <t>CLINIQUE MONTICELLI VELODROME</t>
  </si>
  <si>
    <t>210780789</t>
  </si>
  <si>
    <t>210003208</t>
  </si>
  <si>
    <t>CLINIQUE MUTUALISTE BENIGNE JOLY</t>
  </si>
  <si>
    <t>Talant</t>
  </si>
  <si>
    <t>350000139</t>
  </si>
  <si>
    <t>350001137</t>
  </si>
  <si>
    <t>CLINIQUE MUTUALISTE DE LA SAGESSE</t>
  </si>
  <si>
    <t>CLINIQUE MUTUALISTE LA SAGESSE RENNES</t>
  </si>
  <si>
    <t>440050433</t>
  </si>
  <si>
    <t>440053429</t>
  </si>
  <si>
    <t>CLINIQUE MUTUALISTE DE L'ESTUAIRE</t>
  </si>
  <si>
    <t>330780529</t>
  </si>
  <si>
    <t>330796392</t>
  </si>
  <si>
    <t>CLINIQUE MUTUALISTE DE PESSAC</t>
  </si>
  <si>
    <t>330780495</t>
  </si>
  <si>
    <t>CLINIQUE MUTUALISTE DU MEDOC</t>
  </si>
  <si>
    <t>Lesparre-Médoc</t>
  </si>
  <si>
    <t>440029338</t>
  </si>
  <si>
    <t>440053411</t>
  </si>
  <si>
    <t>CLINIQUE MUTUALISTE JULES VERNE</t>
  </si>
  <si>
    <t>CLINIQUE JULES VERNE - POLE HOSPITALIER MUTUALISTE DE NANTES</t>
  </si>
  <si>
    <t>420010050</t>
  </si>
  <si>
    <t>420787061</t>
  </si>
  <si>
    <t>CLINIQUE MUTUALISTE MFL SSAM</t>
  </si>
  <si>
    <t>560002933</t>
  </si>
  <si>
    <t>560026965</t>
  </si>
  <si>
    <t>CLINIQUE MUTUALISTE PORTE DE L'ORIENT</t>
  </si>
  <si>
    <t>CLINIQUE MUTUALISTE DE LA PORTE DE L'ORIENT</t>
  </si>
  <si>
    <t>140000290</t>
  </si>
  <si>
    <t>140000449</t>
  </si>
  <si>
    <t>CLINIQUE NOTRE DAME - VIRE</t>
  </si>
  <si>
    <t>CLINIQUE NOTRE DAME</t>
  </si>
  <si>
    <t>830100418</t>
  </si>
  <si>
    <t>830000170</t>
  </si>
  <si>
    <t>CLINIQUE NOTRE DAME DE LA MERCI</t>
  </si>
  <si>
    <t>Saint-Raphaël</t>
  </si>
  <si>
    <t>570000364</t>
  </si>
  <si>
    <t>570011569</t>
  </si>
  <si>
    <t>CLINIQUE NOTRE DAME DE THIONVILLE</t>
  </si>
  <si>
    <t>420782591</t>
  </si>
  <si>
    <t>420000887</t>
  </si>
  <si>
    <t>CLINIQUE NOUVELLE DU FOREZ</t>
  </si>
  <si>
    <t>CLINIQUE NOUVELLE DU FOREZ ET SAINTE GENEVIEVE</t>
  </si>
  <si>
    <t>330780487</t>
  </si>
  <si>
    <t>330000282</t>
  </si>
  <si>
    <t>CLINIQUE OPHTALMOLOGIQUE THIERS</t>
  </si>
  <si>
    <t>070780424</t>
  </si>
  <si>
    <t>Guilherand-Granges</t>
  </si>
  <si>
    <t>240000208</t>
  </si>
  <si>
    <t>240000612</t>
  </si>
  <si>
    <t>910300326</t>
  </si>
  <si>
    <t>910000553</t>
  </si>
  <si>
    <t>Ris-Orangis</t>
  </si>
  <si>
    <t>290000140</t>
  </si>
  <si>
    <t>290000447</t>
  </si>
  <si>
    <t>CLINIQUE PASTEUR LANROZE</t>
  </si>
  <si>
    <t>890000169</t>
  </si>
  <si>
    <t>890000151</t>
  </si>
  <si>
    <t>CLINIQUE PAUL PICQUET SENS</t>
  </si>
  <si>
    <t>CLINIQUE PAUL PICQUET A SENS</t>
  </si>
  <si>
    <t>750300857</t>
  </si>
  <si>
    <t>750062218</t>
  </si>
  <si>
    <t>CLINIQUE REMUSAT</t>
  </si>
  <si>
    <t>840013312</t>
  </si>
  <si>
    <t>840003685</t>
  </si>
  <si>
    <t>CLINIQUE RHONE DURANCE</t>
  </si>
  <si>
    <t>170780647</t>
  </si>
  <si>
    <t>170000301</t>
  </si>
  <si>
    <t>CLINIQUE RICHELIEU - SAINTES</t>
  </si>
  <si>
    <t>750790164</t>
  </si>
  <si>
    <t>750008310</t>
  </si>
  <si>
    <t>CLINIQUE ROOSEVELT</t>
  </si>
  <si>
    <t>Paris 8e Arrondissement</t>
  </si>
  <si>
    <t>590816310</t>
  </si>
  <si>
    <t>590000048</t>
  </si>
  <si>
    <t>CLINIQUE SAINT AME</t>
  </si>
  <si>
    <t>Lambres-lez-Douai</t>
  </si>
  <si>
    <t>CLINIQUE SAINT-AME</t>
  </si>
  <si>
    <t>540000452</t>
  </si>
  <si>
    <t>540000908</t>
  </si>
  <si>
    <t>CLINIQUE SAINT ANDRE</t>
  </si>
  <si>
    <t>060781200</t>
  </si>
  <si>
    <t>060000635</t>
  </si>
  <si>
    <t>CLINIQUE SAINT ANTOINE</t>
  </si>
  <si>
    <t>330780081</t>
  </si>
  <si>
    <t>330000043</t>
  </si>
  <si>
    <t>CLINIQUE SAINT- AUGUSTIN</t>
  </si>
  <si>
    <t>CLINIQUE SAINT AUGUSTIN</t>
  </si>
  <si>
    <t>770300192</t>
  </si>
  <si>
    <t>770000313</t>
  </si>
  <si>
    <t>CLINIQUE SAINT BRICE</t>
  </si>
  <si>
    <t>Saint-Brice</t>
  </si>
  <si>
    <t>SOCIETE ANONYME CLINIQUE SAINTE BRICE</t>
  </si>
  <si>
    <t>850000118</t>
  </si>
  <si>
    <t>850013244</t>
  </si>
  <si>
    <t>CLINIQUE SAINT CHARLES</t>
  </si>
  <si>
    <t>690780259</t>
  </si>
  <si>
    <t>690030457</t>
  </si>
  <si>
    <t>CLINIQUE SAINT CHARLES LYON</t>
  </si>
  <si>
    <t>Lyon 1er Arrondissement</t>
  </si>
  <si>
    <t>360000129</t>
  </si>
  <si>
    <t>360000269</t>
  </si>
  <si>
    <t>CLINIQUE SAINT FRANCOIS</t>
  </si>
  <si>
    <t>CLINIQUE SAINT-FRANCOIS</t>
  </si>
  <si>
    <t>060780715</t>
  </si>
  <si>
    <t>060000361</t>
  </si>
  <si>
    <t>CLINIQUE SAINT GEORGE</t>
  </si>
  <si>
    <t>780018727</t>
  </si>
  <si>
    <t>780018719</t>
  </si>
  <si>
    <t>CLINIQUE SAINT GERMAIN</t>
  </si>
  <si>
    <t>750300121</t>
  </si>
  <si>
    <t>750063679</t>
  </si>
  <si>
    <t>CLINIQUE SAINT JEAN DE DIEU</t>
  </si>
  <si>
    <t>770300143</t>
  </si>
  <si>
    <t>770000362</t>
  </si>
  <si>
    <t>CLINIQUE SAINT JEAN L ERMITAGE</t>
  </si>
  <si>
    <t>CLINIQUE SAINT JEAN L'ERMIAGE</t>
  </si>
  <si>
    <t>490000262</t>
  </si>
  <si>
    <t>490000171</t>
  </si>
  <si>
    <t>CLINIQUE SAINT JOSEPH</t>
  </si>
  <si>
    <t>160000170</t>
  </si>
  <si>
    <t>160000204</t>
  </si>
  <si>
    <t>CLINIQUE SAINT JOSEPH ANGOULEME</t>
  </si>
  <si>
    <t>780300208</t>
  </si>
  <si>
    <t>780000576</t>
  </si>
  <si>
    <t>Poissy</t>
  </si>
  <si>
    <t>830100459</t>
  </si>
  <si>
    <t>830000212</t>
  </si>
  <si>
    <t>CLINIQUE CHIRURGICALE SAINT MICHEL</t>
  </si>
  <si>
    <t>570000083</t>
  </si>
  <si>
    <t>570000729</t>
  </si>
  <si>
    <t>CLINIQUE SAINT NABOR DE SAINT AVOLD</t>
  </si>
  <si>
    <t>Saint-Avold</t>
  </si>
  <si>
    <t>970202313</t>
  </si>
  <si>
    <t>970200168</t>
  </si>
  <si>
    <t>CLINIQUE SAINT PAUL</t>
  </si>
  <si>
    <t>970214839</t>
  </si>
  <si>
    <t>CLINIQUE SAINT PAUL SITE DE CLUNY</t>
  </si>
  <si>
    <t>970404844</t>
  </si>
  <si>
    <t>970404836</t>
  </si>
  <si>
    <t>CLINIQUE SAINT VINCENT</t>
  </si>
  <si>
    <t>750300550</t>
  </si>
  <si>
    <t>750000812</t>
  </si>
  <si>
    <t>CLINIQUE SAINTE GENEVIEVE</t>
  </si>
  <si>
    <t>440000404</t>
  </si>
  <si>
    <t>440000925</t>
  </si>
  <si>
    <t>CLINIQUE SAINTE MARIE</t>
  </si>
  <si>
    <t>CLINIQUE SAINTE MARIE - PÔLE SANTE DE CHOISEL</t>
  </si>
  <si>
    <t>330780511</t>
  </si>
  <si>
    <t>330000316</t>
  </si>
  <si>
    <t>CLINIQUE SAINTE-ANNE</t>
  </si>
  <si>
    <t>Langon</t>
  </si>
  <si>
    <t>CLINIQUE SAINTE ANNE</t>
  </si>
  <si>
    <t>670780212</t>
  </si>
  <si>
    <t>670014604</t>
  </si>
  <si>
    <t>CLINIQUE SAINTE-ANNE DU GROUPE HOSPITALIER SAINT-VINCENT</t>
  </si>
  <si>
    <t>670780188</t>
  </si>
  <si>
    <t>CLINIQUE SAINTE-BARBE</t>
  </si>
  <si>
    <t>CLINIQUE SAINTE-BARBE DU GROUPE HOSPITALIER SAINT-VINCENT</t>
  </si>
  <si>
    <t>670780386</t>
  </si>
  <si>
    <t>670000199</t>
  </si>
  <si>
    <t>CLINIQUE SAINTE-ODILE</t>
  </si>
  <si>
    <t>670780378</t>
  </si>
  <si>
    <t>670000785</t>
  </si>
  <si>
    <t>CLINIQUE SAINT-FRANÇOIS</t>
  </si>
  <si>
    <t>760780619</t>
  </si>
  <si>
    <t>760000307</t>
  </si>
  <si>
    <t>CLINIQUE SAINT-HILAIRE ROUEN</t>
  </si>
  <si>
    <t>670798636</t>
  </si>
  <si>
    <t>CLINIQUE SAINT-LUC</t>
  </si>
  <si>
    <t>Schirmeck</t>
  </si>
  <si>
    <t>CLINIQUE SAINT-LUC DU GROUPE HOSPITALIER SAINT- VINCENT</t>
  </si>
  <si>
    <t>760780205</t>
  </si>
  <si>
    <t>760000125</t>
  </si>
  <si>
    <t>CLINIQUE ST ANTOINE BOIS GUILLAUME</t>
  </si>
  <si>
    <t>490015906</t>
  </si>
  <si>
    <t>490000197</t>
  </si>
  <si>
    <t>CLINIQUE ST LEONARD</t>
  </si>
  <si>
    <t>700780174</t>
  </si>
  <si>
    <t>700000052</t>
  </si>
  <si>
    <t>CLINIQUE ST MARTIN</t>
  </si>
  <si>
    <t>290000207</t>
  </si>
  <si>
    <t>CLINIQUE ST MICHEL ET STE ANNE</t>
  </si>
  <si>
    <t>CLINIQUE SAINT-MICHEL ET SAINTE-ANNE</t>
  </si>
  <si>
    <t>380780197</t>
  </si>
  <si>
    <t>380798173</t>
  </si>
  <si>
    <t>CLINIQUE ST VINCENT DE PAUL BOURGOIN</t>
  </si>
  <si>
    <t>CLINIQUE SAINT VINCENT DE PAUL MATERNITÉ CATHOLIQUE</t>
  </si>
  <si>
    <t>750300931</t>
  </si>
  <si>
    <t>750000978</t>
  </si>
  <si>
    <t>CLINIQUE STE THERESE</t>
  </si>
  <si>
    <t>CLINIQUE SAINTE THERESE DE L ENFANT JESUS</t>
  </si>
  <si>
    <t>970462107</t>
  </si>
  <si>
    <t>970400305</t>
  </si>
  <si>
    <t>CLINIQUE STE-CLOTILDE</t>
  </si>
  <si>
    <t>CLINIQUE SAINTE-CLOTILDE</t>
  </si>
  <si>
    <t>850000126</t>
  </si>
  <si>
    <t>850022948</t>
  </si>
  <si>
    <t>CLINIQUE SUD VENDEE</t>
  </si>
  <si>
    <t>590785374</t>
  </si>
  <si>
    <t>620001834</t>
  </si>
  <si>
    <t>CLINIQUE TEISSIER</t>
  </si>
  <si>
    <t>CLINIQUE MEDICO-CHIRURGICALE TEISSIER A VALENCIENNES</t>
  </si>
  <si>
    <t>330780115</t>
  </si>
  <si>
    <t>330000076</t>
  </si>
  <si>
    <t>CLINIQUE TIVOLI-DUCOS</t>
  </si>
  <si>
    <t>SA CLINIQUE TIVOLI-DUCOS</t>
  </si>
  <si>
    <t>760780783</t>
  </si>
  <si>
    <t>760000406</t>
  </si>
  <si>
    <t>CLINIQUE TOUS VENTS LILLEBONNE</t>
  </si>
  <si>
    <t>040780470</t>
  </si>
  <si>
    <t>040000192</t>
  </si>
  <si>
    <t>CLINIQUE TOUTES AURES</t>
  </si>
  <si>
    <t>CLINIQUE DE TOUTES AURES</t>
  </si>
  <si>
    <t>690780663</t>
  </si>
  <si>
    <t>690000385</t>
  </si>
  <si>
    <t>CLINIQUE TRENEL</t>
  </si>
  <si>
    <t>Sainte-Colombe</t>
  </si>
  <si>
    <t>750300154</t>
  </si>
  <si>
    <t>750065971</t>
  </si>
  <si>
    <t>CLINIQUE TURIN</t>
  </si>
  <si>
    <t>440000487</t>
  </si>
  <si>
    <t>440001014</t>
  </si>
  <si>
    <t>CLINIQUE UROLOGIQUE NANTES ATLANTIS</t>
  </si>
  <si>
    <t>800009920</t>
  </si>
  <si>
    <t>800003071</t>
  </si>
  <si>
    <t>CLINIQUE VICTOR PAUCHET DE BUTLER</t>
  </si>
  <si>
    <t>130782675</t>
  </si>
  <si>
    <t>130001233</t>
  </si>
  <si>
    <t>CLINIQUE VIGNOLI</t>
  </si>
  <si>
    <t>940300494</t>
  </si>
  <si>
    <t>940000896</t>
  </si>
  <si>
    <t>CLINIQUE VILLENEUVE SAINT GEORGES</t>
  </si>
  <si>
    <t>CLINIQUE DE VILLENEUVE SAINT GEORGES</t>
  </si>
  <si>
    <t>2A0000139</t>
  </si>
  <si>
    <t>2A0000063</t>
  </si>
  <si>
    <t>CLINISUD</t>
  </si>
  <si>
    <t>910300144</t>
  </si>
  <si>
    <t>910000447</t>
  </si>
  <si>
    <t>CMCO D EVRY</t>
  </si>
  <si>
    <t>CENTRE MEDICO CHIRURGICAL ET OBSTETRICAL D EVRY</t>
  </si>
  <si>
    <t>760780833</t>
  </si>
  <si>
    <t>760000448</t>
  </si>
  <si>
    <t>CMCO LE PETIT COLMOULINS HARFLEUR</t>
  </si>
  <si>
    <t>Harfleur</t>
  </si>
  <si>
    <t>CLINIQUE MEDICO-CHIRURGICALE OBSTETRIQUE PT COLMOULINS</t>
  </si>
  <si>
    <t>540003639</t>
  </si>
  <si>
    <t>CMP-CATTP ADULTES VILLERUPT SOS SANTE</t>
  </si>
  <si>
    <t>Villerupt</t>
  </si>
  <si>
    <t>CMP ET CATTP PR ADULTES A VILLERUPT DU GROUPE SOS SANTE</t>
  </si>
  <si>
    <t>060794013</t>
  </si>
  <si>
    <t>060790797</t>
  </si>
  <si>
    <t>CTRE CARDIO MEDICO CHIRURGICAL TZANCK</t>
  </si>
  <si>
    <t>Saint-Laurent-du-Var</t>
  </si>
  <si>
    <t>CENTRE DE CARDIOLOGIE MEDICO CHIRURGICAL TZANCK</t>
  </si>
  <si>
    <t>920300712</t>
  </si>
  <si>
    <t>CTRE CHIRURGICAL PIERRE CHEREST</t>
  </si>
  <si>
    <t>CENTRE CHIRURGICAL PIERRE CHEREST</t>
  </si>
  <si>
    <t>570000166</t>
  </si>
  <si>
    <t>CTRE DE GERIATRIE FORBACH - SOS SANTE</t>
  </si>
  <si>
    <t>CENTRE DE GERIATRIE ST FRANÇOIS FORBACH GROUPE SOS SANTE</t>
  </si>
  <si>
    <t>740000062</t>
  </si>
  <si>
    <t>740780168</t>
  </si>
  <si>
    <t>CTRE MEDICAL MARTEL DE JANVILLE</t>
  </si>
  <si>
    <t>Bonneville</t>
  </si>
  <si>
    <t>710781824</t>
  </si>
  <si>
    <t>710000464</t>
  </si>
  <si>
    <t>CTRE ORTHOPEDIQUE MEDICO CHIRURGICAL</t>
  </si>
  <si>
    <t>Dracy-le-Fort</t>
  </si>
  <si>
    <t>CENTRE ORTHOPEDIQUE MEDICO-CHIRURGICAL</t>
  </si>
  <si>
    <t>840000467</t>
  </si>
  <si>
    <t>840003651</t>
  </si>
  <si>
    <t>ELSAN CLINIQUE D'ORANGE</t>
  </si>
  <si>
    <t>620000026</t>
  </si>
  <si>
    <t>620003814</t>
  </si>
  <si>
    <t>ETAB HOPALE CTRE CALOT/HELIO</t>
  </si>
  <si>
    <t>ETABLISSEMENT HOPALE - CENTRE CALOT/HELIO</t>
  </si>
  <si>
    <t>170780563</t>
  </si>
  <si>
    <t>170000251</t>
  </si>
  <si>
    <t>ETAB. DE SOINS PASTEUR - ROYAN</t>
  </si>
  <si>
    <t>290000785</t>
  </si>
  <si>
    <t>220020739</t>
  </si>
  <si>
    <t>ETABLISSEMENT DE SOINS HOTEL DIEU</t>
  </si>
  <si>
    <t>Pont-l'Abbé</t>
  </si>
  <si>
    <t>HOPITAL PRIVE HOTEL-DIEU LES AUGUSTINES DE PONT-L'ABBE</t>
  </si>
  <si>
    <t>690780416</t>
  </si>
  <si>
    <t>690031190</t>
  </si>
  <si>
    <t>GPE HOSP MUTUALISTE LES PORTES DU SUD</t>
  </si>
  <si>
    <t>Vénissieux</t>
  </si>
  <si>
    <t>GROUPEMENT HOSPITALIER MUTUALISTE LES PORTES DU SUD</t>
  </si>
  <si>
    <t>920037769</t>
  </si>
  <si>
    <t>GPE HOSP SAINT-JOSEPH - SITE MONTROUGE</t>
  </si>
  <si>
    <t>Montrouge</t>
  </si>
  <si>
    <t>380012658</t>
  </si>
  <si>
    <t>380012609</t>
  </si>
  <si>
    <t>GROUPE HOSPIT. MUTUALISTE DE GRENOBLE</t>
  </si>
  <si>
    <t>GROUPE HOSPITALIER MUTUALISTE DE GRENOBLE</t>
  </si>
  <si>
    <t>750007999</t>
  </si>
  <si>
    <t>750721391</t>
  </si>
  <si>
    <t>HDJ ET HAD HAXO</t>
  </si>
  <si>
    <t>HOPITAL DE JOUR ET HOSPITALISATION A DOMICILE HAXO</t>
  </si>
  <si>
    <t>910300011</t>
  </si>
  <si>
    <t>910025139</t>
  </si>
  <si>
    <t>HOP DE PARIS ESSONNE LES CHARMILLES</t>
  </si>
  <si>
    <t>HOPITAL PRIVE DE PARIS ESSONNE LES CHARMILLES</t>
  </si>
  <si>
    <t>910150069</t>
  </si>
  <si>
    <t>910000033</t>
  </si>
  <si>
    <t>HOP PRIVE GERIAT LES MAGNOLIAS</t>
  </si>
  <si>
    <t>Ballainvilliers</t>
  </si>
  <si>
    <t>HOPITAL PRIVE  GERIATRIQUE LES MAGNOLIAS</t>
  </si>
  <si>
    <t>830100103</t>
  </si>
  <si>
    <t>830000022</t>
  </si>
  <si>
    <t>HOP PRIVE TOULON HYERES STE MARGUERITE</t>
  </si>
  <si>
    <t>HOPITAL PRIVE TOULON HYERES SAINTE MARGUERITE</t>
  </si>
  <si>
    <t>680001195</t>
  </si>
  <si>
    <t>HOPITAL ALBERT SCHWEITZER</t>
  </si>
  <si>
    <t>350000071</t>
  </si>
  <si>
    <t>920028560</t>
  </si>
  <si>
    <t>HOPITAL ARTHUR GARDINER</t>
  </si>
  <si>
    <t>Dinard</t>
  </si>
  <si>
    <t>HOPITAL ARTHUR GARDINER DINARD</t>
  </si>
  <si>
    <t>570001057</t>
  </si>
  <si>
    <t>570023630</t>
  </si>
  <si>
    <t>HOPITAL BELLE-ISLE DE METZ - HPM</t>
  </si>
  <si>
    <t>Metz</t>
  </si>
  <si>
    <t>690000245</t>
  </si>
  <si>
    <t>690780432</t>
  </si>
  <si>
    <t>HOPITAL DE FOURVIERE</t>
  </si>
  <si>
    <t>Lyon 5e Arrondissement</t>
  </si>
  <si>
    <t>620003350</t>
  </si>
  <si>
    <t>HOPITAL DE RIAUMONT</t>
  </si>
  <si>
    <t>Liévin</t>
  </si>
  <si>
    <t>570000216</t>
  </si>
  <si>
    <t>HOPITAL DE SAINT AVOLD - SOS SANTE</t>
  </si>
  <si>
    <t>GROUPE SOS SANTE - HOPITAL DE SAINT AVOLD</t>
  </si>
  <si>
    <t>670000215</t>
  </si>
  <si>
    <t>HOPITAL DU NEUENBERG</t>
  </si>
  <si>
    <t>Ingwiller</t>
  </si>
  <si>
    <t>130043664</t>
  </si>
  <si>
    <t>130002157</t>
  </si>
  <si>
    <t>HOPITAL EUROPEEN</t>
  </si>
  <si>
    <t>Marseille 3e Arrondissement</t>
  </si>
  <si>
    <t>930300025</t>
  </si>
  <si>
    <t>930000393</t>
  </si>
  <si>
    <t>HOPITAL EUROPEEN LA ROSERAIE</t>
  </si>
  <si>
    <t>Aubervilliers</t>
  </si>
  <si>
    <t>570000091</t>
  </si>
  <si>
    <t>750050759</t>
  </si>
  <si>
    <t>HOPITAL FILIERIS DE FREYMING-MERLEBACH</t>
  </si>
  <si>
    <t>Freyming-Merlebach</t>
  </si>
  <si>
    <t>950000406</t>
  </si>
  <si>
    <t>950150037</t>
  </si>
  <si>
    <t>HOPITAL FONDATION CHANTEPIE MANCIER</t>
  </si>
  <si>
    <t>HOPITAL FONDATION CHANTEPIE MANCIER L ISLE ADAM</t>
  </si>
  <si>
    <t>750150286</t>
  </si>
  <si>
    <t>HOPITAL JEAN JAURES</t>
  </si>
  <si>
    <t>HOPITAL JEAN JAURES GROUPE SOS SANTE</t>
  </si>
  <si>
    <t>310781067</t>
  </si>
  <si>
    <t>310788898</t>
  </si>
  <si>
    <t>HOPITAL JOSEPH DUCUING TOULOUSE</t>
  </si>
  <si>
    <t>HOPITAL JOSEPH DUCUING</t>
  </si>
  <si>
    <t>750150146</t>
  </si>
  <si>
    <t>750720609</t>
  </si>
  <si>
    <t>HOPITAL LEOPOLD BELLAN</t>
  </si>
  <si>
    <t>920300985</t>
  </si>
  <si>
    <t>920810330</t>
  </si>
  <si>
    <t>HOPITAL NORD VILLENEUVE LA GARENNE 92</t>
  </si>
  <si>
    <t>Villeneuve-la-Garenne</t>
  </si>
  <si>
    <t>940300270</t>
  </si>
  <si>
    <t>940000771</t>
  </si>
  <si>
    <t>HOPITAL PRIVE ARMAND BRILLARD</t>
  </si>
  <si>
    <t>Nogent-sur-Marne</t>
  </si>
  <si>
    <t>620100099</t>
  </si>
  <si>
    <t>620014779</t>
  </si>
  <si>
    <t>HOPITAL PRIVE ARRAS LES BONNETTES</t>
  </si>
  <si>
    <t>060021417</t>
  </si>
  <si>
    <t>060000221</t>
  </si>
  <si>
    <t>HOPITAL PRIVE CANNES OXFORD</t>
  </si>
  <si>
    <t>130784051</t>
  </si>
  <si>
    <t>130037823</t>
  </si>
  <si>
    <t>HOPITAL PRIVE CLAIRVAL</t>
  </si>
  <si>
    <t>910803543</t>
  </si>
  <si>
    <t>910017615</t>
  </si>
  <si>
    <t>HOPITAL PRIVE CLAUDE GALIEN</t>
  </si>
  <si>
    <t>Quincy-sous-Sénart</t>
  </si>
  <si>
    <t>920300043</t>
  </si>
  <si>
    <t>920001526</t>
  </si>
  <si>
    <t>HOPITAL PRIVE D ANTONY</t>
  </si>
  <si>
    <t>Antony</t>
  </si>
  <si>
    <t>910300359</t>
  </si>
  <si>
    <t>910000587</t>
  </si>
  <si>
    <t>HOPITAL PRIVE D ATHIS MONS</t>
  </si>
  <si>
    <t>Athis-Mons</t>
  </si>
  <si>
    <t>010780203</t>
  </si>
  <si>
    <t>010010718</t>
  </si>
  <si>
    <t>HOPITAL PRIVE D'AMBERIEU</t>
  </si>
  <si>
    <t>620101501</t>
  </si>
  <si>
    <t>620000364</t>
  </si>
  <si>
    <t>HOPITAL PRIVE DE BOIS BERNARD</t>
  </si>
  <si>
    <t>Bois-Bernard</t>
  </si>
  <si>
    <t>POLYCLINIQUE DE BOIS BERNARD</t>
  </si>
  <si>
    <t>930300066</t>
  </si>
  <si>
    <t>930000401</t>
  </si>
  <si>
    <t>HOPITAL PRIVE DE L EST PARISIEN</t>
  </si>
  <si>
    <t>HOPITAL PRIVE DE L EST PARISIEN CLINIQUE D AULNAY</t>
  </si>
  <si>
    <t>780300422</t>
  </si>
  <si>
    <t>780002259</t>
  </si>
  <si>
    <t>HOPITAL PRIVE DE L OUEST PARISIEN</t>
  </si>
  <si>
    <t>Trappes</t>
  </si>
  <si>
    <t>500000146</t>
  </si>
  <si>
    <t>500000500</t>
  </si>
  <si>
    <t>HOPITAL PRIVÉ DE LA BAIE</t>
  </si>
  <si>
    <t>Avranches</t>
  </si>
  <si>
    <t>420011413</t>
  </si>
  <si>
    <t>420011405</t>
  </si>
  <si>
    <t>HOPITAL PRIVE DE LA LOIRE</t>
  </si>
  <si>
    <t>900000035</t>
  </si>
  <si>
    <t>900003880</t>
  </si>
  <si>
    <t>HOPITAL PRIVE DE LA MIOTTE</t>
  </si>
  <si>
    <t>Belfort</t>
  </si>
  <si>
    <t>930300116</t>
  </si>
  <si>
    <t>930000427</t>
  </si>
  <si>
    <t>HOPITAL PRIVE DE LA SEINE SAINT DENIS</t>
  </si>
  <si>
    <t>Blanc-Mesnil</t>
  </si>
  <si>
    <t>690780655</t>
  </si>
  <si>
    <t>690000377</t>
  </si>
  <si>
    <t>HOPITAL PRIVE DE L'EST LYONNAIS (HPEL)</t>
  </si>
  <si>
    <t>Saint-Priest</t>
  </si>
  <si>
    <t>760021329</t>
  </si>
  <si>
    <t>HOPITAL PRIVE DE L'ESTUAIRE</t>
  </si>
  <si>
    <t>770300010</t>
  </si>
  <si>
    <t>770004299</t>
  </si>
  <si>
    <t>HOPITAL PRIVE DE MARNE CHANTEREINE</t>
  </si>
  <si>
    <t>Brou-sur-Chantereine</t>
  </si>
  <si>
    <t>940006679</t>
  </si>
  <si>
    <t>940017338</t>
  </si>
  <si>
    <t>HOPITAL PRIVE DE MARNE LA VALLEE</t>
  </si>
  <si>
    <t>Bry-sur-Marne</t>
  </si>
  <si>
    <t>780300406</t>
  </si>
  <si>
    <t>780018032</t>
  </si>
  <si>
    <t>HOPITAL PRIVE DE PARLY II</t>
  </si>
  <si>
    <t>070000096</t>
  </si>
  <si>
    <t>070780184</t>
  </si>
  <si>
    <t>HOPITAL PRIVE DE SAINT AGREVE</t>
  </si>
  <si>
    <t>Saint-Agrève</t>
  </si>
  <si>
    <t>590782553</t>
  </si>
  <si>
    <t>590000741</t>
  </si>
  <si>
    <t>HOPITAL PRIVE DE VILLENEUVE D'ASCQ</t>
  </si>
  <si>
    <t>Villeneuve-d'Ascq</t>
  </si>
  <si>
    <t>940300551</t>
  </si>
  <si>
    <t>940000912</t>
  </si>
  <si>
    <t>HOPITAL PRIVE DE VITRY SITE NORIETS</t>
  </si>
  <si>
    <t>Vitry-sur-Seine</t>
  </si>
  <si>
    <t>940300569</t>
  </si>
  <si>
    <t>HOPITAL PRIVE DE VITRY SITE PASTEUR</t>
  </si>
  <si>
    <t>220022800</t>
  </si>
  <si>
    <t>220000673</t>
  </si>
  <si>
    <t>HOPITAL PRIVÉ DES COTES D'ARMOR</t>
  </si>
  <si>
    <t>Plérin</t>
  </si>
  <si>
    <t>750300360</t>
  </si>
  <si>
    <t>750026569</t>
  </si>
  <si>
    <t>HOPITAL PRIVE DES PEUPLIERS</t>
  </si>
  <si>
    <t>280505777</t>
  </si>
  <si>
    <t>HOPITAL PRIVE D'EURE ET LOIR</t>
  </si>
  <si>
    <t>Mainvilliers</t>
  </si>
  <si>
    <t>210012670</t>
  </si>
  <si>
    <t>210011367</t>
  </si>
  <si>
    <t>HOPITAL PRIVE DIJON BOURGOGNE</t>
  </si>
  <si>
    <t>440041580</t>
  </si>
  <si>
    <t>440041572</t>
  </si>
  <si>
    <t>HOPITAL PRIVE DU CONFLUENT</t>
  </si>
  <si>
    <t>L'HOPITAL PRIVE DU CONFLUENT</t>
  </si>
  <si>
    <t>110780228</t>
  </si>
  <si>
    <t>110000114</t>
  </si>
  <si>
    <t>HOPITAL PRIVE DU GRAND NARBONNE</t>
  </si>
  <si>
    <t>Montredon-des-Corbières</t>
  </si>
  <si>
    <t>910300300</t>
  </si>
  <si>
    <t>910000538</t>
  </si>
  <si>
    <t>HOPITAL PRIVE DU VAL D YERRES</t>
  </si>
  <si>
    <t>Yerres</t>
  </si>
  <si>
    <t>930300595</t>
  </si>
  <si>
    <t>930000658</t>
  </si>
  <si>
    <t>HOPITAL PRIVE DU VERT GALANT</t>
  </si>
  <si>
    <t>Tremblay-en-France</t>
  </si>
  <si>
    <t>780300323</t>
  </si>
  <si>
    <t>780003679</t>
  </si>
  <si>
    <t>HOPITAL PRIVE FRANCISCAINES</t>
  </si>
  <si>
    <t>Versailles</t>
  </si>
  <si>
    <t>HOPITAL PRIVE DE VERSAILLES FRANCISCAINES</t>
  </si>
  <si>
    <t>180004145</t>
  </si>
  <si>
    <t>180000887</t>
  </si>
  <si>
    <t>HOPITAL PRIVE GUILLAUME DE VARYE</t>
  </si>
  <si>
    <t>Saint-Doulchard</t>
  </si>
  <si>
    <t>910300219</t>
  </si>
  <si>
    <t>910003888</t>
  </si>
  <si>
    <t>HOPITAL PRIVE JACQUES CARTIER</t>
  </si>
  <si>
    <t>Massy</t>
  </si>
  <si>
    <t>690023411</t>
  </si>
  <si>
    <t>690000252</t>
  </si>
  <si>
    <t>HOPITAL PRIVE JEAN MERMOZ</t>
  </si>
  <si>
    <t>130781479</t>
  </si>
  <si>
    <t>130000599</t>
  </si>
  <si>
    <t>HOPITAL PRIVE LA CASAMANCE</t>
  </si>
  <si>
    <t>630781839</t>
  </si>
  <si>
    <t>630000826</t>
  </si>
  <si>
    <t>HOPITAL PRIVE LA CHATAIGNERAIE</t>
  </si>
  <si>
    <t>Beaumont</t>
  </si>
  <si>
    <t>590780383</t>
  </si>
  <si>
    <t>590000204</t>
  </si>
  <si>
    <t>HOPITAL PRIVE LA LOUVIERE</t>
  </si>
  <si>
    <t>POLYCLINIQUE DE LA LOUVIERE LILLE</t>
  </si>
  <si>
    <t>590780268</t>
  </si>
  <si>
    <t>HOPITAL PRIVÉ LE BOIS</t>
  </si>
  <si>
    <t>300780152</t>
  </si>
  <si>
    <t>300017985</t>
  </si>
  <si>
    <t>HOPITAL PRIVE LES FRANCISCAINES NIMES</t>
  </si>
  <si>
    <t>NOUVEL HOPITAL PRIVE LES FRANCISCAINES</t>
  </si>
  <si>
    <t>730004298</t>
  </si>
  <si>
    <t>730010048</t>
  </si>
  <si>
    <t>HOPITAL PRIVE MEDIPOLE DE SAVOIE</t>
  </si>
  <si>
    <t>Challes-les-Eaux</t>
  </si>
  <si>
    <t>540026895</t>
  </si>
  <si>
    <t>HOPITAL PRIVE NANCY LORRAINE</t>
  </si>
  <si>
    <t>690022959</t>
  </si>
  <si>
    <t>690000732</t>
  </si>
  <si>
    <t>HOPITAL PRIVE NATECIA</t>
  </si>
  <si>
    <t>950300277</t>
  </si>
  <si>
    <t>950000547</t>
  </si>
  <si>
    <t>HOPITAL PRIVE NORD PARISIEN</t>
  </si>
  <si>
    <t>Sarcelles</t>
  </si>
  <si>
    <t>560008799</t>
  </si>
  <si>
    <t>560013989</t>
  </si>
  <si>
    <t>HÔPITAL PRIVÉ OCÉANE</t>
  </si>
  <si>
    <t>270000326</t>
  </si>
  <si>
    <t>270000680</t>
  </si>
  <si>
    <t>HOPITAL PRIVE PASTEUR EVREUX</t>
  </si>
  <si>
    <t>940300031</t>
  </si>
  <si>
    <t>940000706</t>
  </si>
  <si>
    <t>HOPITAL PRIVE PAUL D EGINE</t>
  </si>
  <si>
    <t>Champigny-sur-Marne</t>
  </si>
  <si>
    <t>740014345</t>
  </si>
  <si>
    <t>740000617</t>
  </si>
  <si>
    <t>HOPITAL PRIVE PAYS DE SAVOIE</t>
  </si>
  <si>
    <t>Annemasse</t>
  </si>
  <si>
    <t>020010047</t>
  </si>
  <si>
    <t>020001632</t>
  </si>
  <si>
    <t>HOPITAL PRIVE SAINT CLAUDE</t>
  </si>
  <si>
    <t>970302071</t>
  </si>
  <si>
    <t>970304739</t>
  </si>
  <si>
    <t>HOPITAL PRIVE SAINT PAUL</t>
  </si>
  <si>
    <t>970305124</t>
  </si>
  <si>
    <t>970305033</t>
  </si>
  <si>
    <t>HOPITAL PRIVE SAINT-ADRIEN</t>
  </si>
  <si>
    <t>SARL HOPITAL PRIVE SAINT ADRIEN</t>
  </si>
  <si>
    <t>710780917</t>
  </si>
  <si>
    <t>710000274</t>
  </si>
  <si>
    <t>HOPITAL PRIVE SAINTE MARIE</t>
  </si>
  <si>
    <t>030781116</t>
  </si>
  <si>
    <t>030000426</t>
  </si>
  <si>
    <t>HOPITAL PRIVE SAINT-FRANCOIS</t>
  </si>
  <si>
    <t>Désertines</t>
  </si>
  <si>
    <t>HOPITAL PRIVE ST FRANCOIS - POLYCLINIQUE ST ANTOINE</t>
  </si>
  <si>
    <t>970302055</t>
  </si>
  <si>
    <t>970303285</t>
  </si>
  <si>
    <t>HOPITAL PRIVE SAINT-GABRIEL</t>
  </si>
  <si>
    <t>330780503</t>
  </si>
  <si>
    <t>330000308</t>
  </si>
  <si>
    <t>HOPITAL PRIVE SAINT-MARTIN</t>
  </si>
  <si>
    <t>350005146</t>
  </si>
  <si>
    <t>350000733</t>
  </si>
  <si>
    <t>HOPITAL PRIVE SEVIGNE</t>
  </si>
  <si>
    <t>Cesson-Sévigné</t>
  </si>
  <si>
    <t>140017237</t>
  </si>
  <si>
    <t>140003278</t>
  </si>
  <si>
    <t>HOPITAL PRIVE ST MARTIN-CAEN</t>
  </si>
  <si>
    <t>HOPITAL PRIVE ST MARTIN CAEN</t>
  </si>
  <si>
    <t>830100434</t>
  </si>
  <si>
    <t>830000196</t>
  </si>
  <si>
    <t>HOPITAL PRIVE TOULON HYERES SAINT JEAN</t>
  </si>
  <si>
    <t>830100475</t>
  </si>
  <si>
    <t>830000238</t>
  </si>
  <si>
    <t>HOPITAL PRIVE TOULON HYERES SAINT ROCH</t>
  </si>
  <si>
    <t>570026252</t>
  </si>
  <si>
    <t>HOPITAL ROBERT SCHUMAN DE VANTOUX -HPM</t>
  </si>
  <si>
    <t>Vantoux</t>
  </si>
  <si>
    <t>570009670</t>
  </si>
  <si>
    <t>570027995</t>
  </si>
  <si>
    <t>HOPITAL ST MAURICE ASSPO</t>
  </si>
  <si>
    <t>Moyeuvre-Grande</t>
  </si>
  <si>
    <t>HOPITAL SAINT MAURICE DE MOYEUVRE-GRANDE</t>
  </si>
  <si>
    <t>350000063</t>
  </si>
  <si>
    <t>HOPITAL ST THOMAS DE VILLENEUVE BAIN</t>
  </si>
  <si>
    <t>Bain-de-Bretagne</t>
  </si>
  <si>
    <t>020000303</t>
  </si>
  <si>
    <t>750814030</t>
  </si>
  <si>
    <t>HOPITAL VILLIERS SAINT DENIS</t>
  </si>
  <si>
    <t>Villiers-Saint-Denis</t>
  </si>
  <si>
    <t>HOPITAL VILLIERS SAINT-DENIS - RENAISSANCE SANITAIRE</t>
  </si>
  <si>
    <t>570000646</t>
  </si>
  <si>
    <t>570001115</t>
  </si>
  <si>
    <t>HOPITAL-CLINIQUE CLAUDE BERNARD</t>
  </si>
  <si>
    <t>710781154</t>
  </si>
  <si>
    <t>HOTEL DIEU DU CREUSOT</t>
  </si>
  <si>
    <t>Creusot</t>
  </si>
  <si>
    <t>710978347</t>
  </si>
  <si>
    <t>FONDATION HOTEL DIEU DU CREUSOT</t>
  </si>
  <si>
    <t>060800166</t>
  </si>
  <si>
    <t>060780608</t>
  </si>
  <si>
    <t>HP A. TZANCK MOUGINS SOPHIA ANTIPOLIS</t>
  </si>
  <si>
    <t>Mougins</t>
  </si>
  <si>
    <t>HOPITAL PRIVE A. TZANCK MOUGINS SOPHIA ANTIPOLIS</t>
  </si>
  <si>
    <t>130784713</t>
  </si>
  <si>
    <t>130038847</t>
  </si>
  <si>
    <t>HP MARSEILLE BEAUREGARD VERT COTEAU</t>
  </si>
  <si>
    <t>HOPITAL PRIVE MARSEILLE BEAUREGARD VERT COTEAU</t>
  </si>
  <si>
    <t>130785678</t>
  </si>
  <si>
    <t>130002249</t>
  </si>
  <si>
    <t>HP MARSEILLE VERT COTEAU BEAUREGARD</t>
  </si>
  <si>
    <t>HOPITAL PRIVE MARSEILLE VERT COTEAU BEAUREGARD</t>
  </si>
  <si>
    <t>240017061</t>
  </si>
  <si>
    <t>240009837</t>
  </si>
  <si>
    <t>IMAGERIE MED - SITE FRANCHEVILLE</t>
  </si>
  <si>
    <t>240017053</t>
  </si>
  <si>
    <t>240002766</t>
  </si>
  <si>
    <t>IMAGERIE NUCL FRANCHEVILLE</t>
  </si>
  <si>
    <t>IMAGERIE NUCL FRANCHEVILLE - SITE POLYCLINQUE FRANCHEVILLE</t>
  </si>
  <si>
    <t>690793468</t>
  </si>
  <si>
    <t>690002068</t>
  </si>
  <si>
    <t>INFIRMERIE PROTESTANTE</t>
  </si>
  <si>
    <t>Caluire-et-Cuire</t>
  </si>
  <si>
    <t>060780491</t>
  </si>
  <si>
    <t>INSTITUT ARNAULT TZANCK</t>
  </si>
  <si>
    <t>750300097</t>
  </si>
  <si>
    <t>750813305</t>
  </si>
  <si>
    <t>INSTITUT ARTHUR VERNES</t>
  </si>
  <si>
    <t>Paris 6e Arrondissement</t>
  </si>
  <si>
    <t>920000676</t>
  </si>
  <si>
    <t>INSTITUT FRANCO BRITANNIQUE BARBES</t>
  </si>
  <si>
    <t>Levallois-Perret</t>
  </si>
  <si>
    <t>INSTITUT HOSPITALIER FRANCO BRITANNIQUE SITE BARBES</t>
  </si>
  <si>
    <t>920000643</t>
  </si>
  <si>
    <t>INSTITUT FRANCO BRITANNIQUE KLEBER</t>
  </si>
  <si>
    <t>INSTITUT HOSPITALIER FRANCO BRITANNIQUE SITE KLEBER</t>
  </si>
  <si>
    <t>590780060</t>
  </si>
  <si>
    <t>590000022</t>
  </si>
  <si>
    <t>INSTITUT OPHTALMIQUE</t>
  </si>
  <si>
    <t>300017209</t>
  </si>
  <si>
    <t>300000726</t>
  </si>
  <si>
    <t>KENVAL ICG NIMES</t>
  </si>
  <si>
    <t>KENVAL INSTITUT DE CANCEROLOGIE DU GARD</t>
  </si>
  <si>
    <t>440055945</t>
  </si>
  <si>
    <t>MAISON DE NICODEME</t>
  </si>
  <si>
    <t>390781193</t>
  </si>
  <si>
    <t>390000768</t>
  </si>
  <si>
    <t>MAISON SOINS ADLCA BLETTERANS</t>
  </si>
  <si>
    <t>Bletterans</t>
  </si>
  <si>
    <t>UNITE DE SOINS PLURIDISCIPLINAIRES DE BLETTERANS</t>
  </si>
  <si>
    <t>130786445</t>
  </si>
  <si>
    <t>130002488</t>
  </si>
  <si>
    <t>MATERNITE CATHOLIQUE PROVENCE L'ETOILE</t>
  </si>
  <si>
    <t>MATERNITE CATHOLIQUE DE PROVENCE L'ETOILE</t>
  </si>
  <si>
    <t>930150032</t>
  </si>
  <si>
    <t>930000815</t>
  </si>
  <si>
    <t>MATERNITE DES LILAS</t>
  </si>
  <si>
    <t>370013732</t>
  </si>
  <si>
    <t>370104499</t>
  </si>
  <si>
    <t>MEDECINE NUCLEAIRE TOURANGELLE ET NCT+</t>
  </si>
  <si>
    <t>Saint-Cyr-sur-Loire</t>
  </si>
  <si>
    <t>MEDECINE NUCLEAIRE TOURANGELLE - ET NCT+</t>
  </si>
  <si>
    <t>690041132</t>
  </si>
  <si>
    <t>690006598</t>
  </si>
  <si>
    <t>MEDIPOLE HOPITAL MUTUALISTE</t>
  </si>
  <si>
    <t>690041124</t>
  </si>
  <si>
    <t>690000724</t>
  </si>
  <si>
    <t>MEDIPOLE HOPITAL PRIVE</t>
  </si>
  <si>
    <t>330058702</t>
  </si>
  <si>
    <t>330780552</t>
  </si>
  <si>
    <t>MSP BAGATELLE SITE ROBERT PICQUÉ</t>
  </si>
  <si>
    <t>Villenave-d'Ornon</t>
  </si>
  <si>
    <t>330000340</t>
  </si>
  <si>
    <t>MSP BORDEAUX BAGATELLE</t>
  </si>
  <si>
    <t>370000085</t>
  </si>
  <si>
    <t>370013468</t>
  </si>
  <si>
    <t>NCT+ SITE SAINT-GATIEN</t>
  </si>
  <si>
    <t>300780137</t>
  </si>
  <si>
    <t>920028396</t>
  </si>
  <si>
    <t>NOUVELLE CL BONNEFON ALES</t>
  </si>
  <si>
    <t>NOUVELLE CLINIQUE BONNEFON ALES</t>
  </si>
  <si>
    <t>330780040</t>
  </si>
  <si>
    <t>330000027</t>
  </si>
  <si>
    <t>NOUVELLE CLINIQUE BEL AIR</t>
  </si>
  <si>
    <t>330781402</t>
  </si>
  <si>
    <t>330000670</t>
  </si>
  <si>
    <t>NOUVELLE CLINIQUE BORDEAUX TONDU</t>
  </si>
  <si>
    <t>Floirac</t>
  </si>
  <si>
    <t>380780288</t>
  </si>
  <si>
    <t>380019224</t>
  </si>
  <si>
    <t>NOUVELLE CLINIQUE DE CHARTREUSE</t>
  </si>
  <si>
    <t>Voiron</t>
  </si>
  <si>
    <t>590813382</t>
  </si>
  <si>
    <t>590000386</t>
  </si>
  <si>
    <t>NOUVELLE CLINIQUE VILLETTE SA</t>
  </si>
  <si>
    <t>450010079</t>
  </si>
  <si>
    <t>450000195</t>
  </si>
  <si>
    <t>ORELIANCE - LONGUES ALLEES</t>
  </si>
  <si>
    <t>Saran</t>
  </si>
  <si>
    <t>580780195</t>
  </si>
  <si>
    <t>580005148</t>
  </si>
  <si>
    <t>POLE DE SANTE DE COSNE SUR LOIRE</t>
  </si>
  <si>
    <t>280000449</t>
  </si>
  <si>
    <t>PÔLE MÉDICAL MAISON BLANCHE</t>
  </si>
  <si>
    <t>Vernouillet</t>
  </si>
  <si>
    <t>370007569</t>
  </si>
  <si>
    <t>370007528</t>
  </si>
  <si>
    <t>PÔLE SANTÉ LÉONARD DE VINCI</t>
  </si>
  <si>
    <t>Chambray-lès-Tours</t>
  </si>
  <si>
    <t>630780211</t>
  </si>
  <si>
    <t>630000107</t>
  </si>
  <si>
    <t>POLE SANTE REPUBLIQUE</t>
  </si>
  <si>
    <t>340009885</t>
  </si>
  <si>
    <t>340009877</t>
  </si>
  <si>
    <t>POLYCL CHAMPEAU BEZIERS</t>
  </si>
  <si>
    <t>POLYCLINIQUE CHAMPEAU</t>
  </si>
  <si>
    <t>320780067</t>
  </si>
  <si>
    <t>320000052</t>
  </si>
  <si>
    <t>POLYCL DE GASCOGNE AUCH</t>
  </si>
  <si>
    <t>POLYCLINIQUE DE GASCOGNE</t>
  </si>
  <si>
    <t>340780147</t>
  </si>
  <si>
    <t>340000108</t>
  </si>
  <si>
    <t>POLYCL DES TROIS VALLEES BEDARIEUX</t>
  </si>
  <si>
    <t>POLYCLINIQUE DES TROIS VALLEES</t>
  </si>
  <si>
    <t>810101444</t>
  </si>
  <si>
    <t>810000992</t>
  </si>
  <si>
    <t>POLYCL DU SIDOBRE</t>
  </si>
  <si>
    <t>POLYCLINIQUE DU SIDOBRE</t>
  </si>
  <si>
    <t>650780679</t>
  </si>
  <si>
    <t>650000243</t>
  </si>
  <si>
    <t>POLYCL L'ORMEAU SITE CENTRE TARBES</t>
  </si>
  <si>
    <t>POLYCLINIQUE DE L'ORMEAU SITE CENTRE</t>
  </si>
  <si>
    <t>650002579</t>
  </si>
  <si>
    <t>POLYCL L'ORMEAU SITE PYRENEES TARBES</t>
  </si>
  <si>
    <t>POLYCLINIQUE DE L'ORMEAU SITE PYRENEES</t>
  </si>
  <si>
    <t>660790387</t>
  </si>
  <si>
    <t>660790379</t>
  </si>
  <si>
    <t>POLYCL MEDIPOLE ST ROCH CABESTANY</t>
  </si>
  <si>
    <t>Cabestany</t>
  </si>
  <si>
    <t>POLYCLINIQUE MEDIPOLE SAINT ROCH</t>
  </si>
  <si>
    <t>660780669</t>
  </si>
  <si>
    <t>660000324</t>
  </si>
  <si>
    <t>POLYCL MEDITERRANEE PERPIGNAN</t>
  </si>
  <si>
    <t>POLYCLINIQUE MEDITERRANEE (EX CL NOTRE DAME D'ESPERANCE)</t>
  </si>
  <si>
    <t>110780483</t>
  </si>
  <si>
    <t>110000155</t>
  </si>
  <si>
    <t>POLYCL MONTREAL CARCASSONNE</t>
  </si>
  <si>
    <t>POLYCLINIQUE MONTREAL CARCASSONNE</t>
  </si>
  <si>
    <t>340780154</t>
  </si>
  <si>
    <t>340000116</t>
  </si>
  <si>
    <t>POLYCL PASTEUR PEZENAS</t>
  </si>
  <si>
    <t>POLYCLINIQUE PASTEUR</t>
  </si>
  <si>
    <t>340015965</t>
  </si>
  <si>
    <t>340000074</t>
  </si>
  <si>
    <t>POLYCL ST PRIVAT BOUJAN SUR LIBRON</t>
  </si>
  <si>
    <t>Boujan-sur-Libron</t>
  </si>
  <si>
    <t>POLYCLINIQUE SAINT PRIVAT</t>
  </si>
  <si>
    <t>340022979</t>
  </si>
  <si>
    <t>340000306</t>
  </si>
  <si>
    <t>POLYCL ST ROCH MONTPELLIER</t>
  </si>
  <si>
    <t>POLYCLINIQUE SAINT ROCH</t>
  </si>
  <si>
    <t>340780741</t>
  </si>
  <si>
    <t>340000348</t>
  </si>
  <si>
    <t>POLYCL STE THERESE SETE</t>
  </si>
  <si>
    <t>POLYCLINIQUE SAINTE THERESE</t>
  </si>
  <si>
    <t>810000448</t>
  </si>
  <si>
    <t>POLYCLI FILIERIS STE BARBE CARMAU</t>
  </si>
  <si>
    <t>Carmaux</t>
  </si>
  <si>
    <t>POLYCLINIQUE FILIERIS SAINTE BARBE DE CARMAUX</t>
  </si>
  <si>
    <t>330780479</t>
  </si>
  <si>
    <t>330000274</t>
  </si>
  <si>
    <t>POLYCLIN BORDEAUX-NORD AQUITAINE</t>
  </si>
  <si>
    <t>POLYCLINIQUE BORDEAUX NORD AQUITAINE</t>
  </si>
  <si>
    <t>130786361</t>
  </si>
  <si>
    <t>130002447</t>
  </si>
  <si>
    <t>POLYCLIN PARC RAMBOT HOP PRIV PROVENCE</t>
  </si>
  <si>
    <t>POLYCLINIQUE DU PARC RAMBOT HOPITAL PRIVE DE PROVENCE</t>
  </si>
  <si>
    <t>100000124</t>
  </si>
  <si>
    <t>100009075</t>
  </si>
  <si>
    <t>POLYCLINIQUE  MONTIER LA CELLE</t>
  </si>
  <si>
    <t>Saint-André-les-Vergers</t>
  </si>
  <si>
    <t>410000202</t>
  </si>
  <si>
    <t>410000319</t>
  </si>
  <si>
    <t>POLYCLINIQUE BLOIS</t>
  </si>
  <si>
    <t>Chaussée-Saint-Victor</t>
  </si>
  <si>
    <t>330780263</t>
  </si>
  <si>
    <t>330000134</t>
  </si>
  <si>
    <t>POLYCLINIQUE BORDEAUX RIVE DROITE</t>
  </si>
  <si>
    <t>Lormont</t>
  </si>
  <si>
    <t>POLYCLINIQUE BORDEAUX RIVE DROITE - CLINIQ QUATRE PAVILLONS</t>
  </si>
  <si>
    <t>330780354</t>
  </si>
  <si>
    <t>330000225</t>
  </si>
  <si>
    <t>POLYCLINIQUE BORDEAUX-CAUDERAN</t>
  </si>
  <si>
    <t>POLYCLINIQUE DE BORDEAUX CAUDERAN "LES PINS FRANCS"</t>
  </si>
  <si>
    <t>640780748</t>
  </si>
  <si>
    <t>640000360</t>
  </si>
  <si>
    <t>POLYCLINIQUE CÔTE BASQUE SUD</t>
  </si>
  <si>
    <t>Saint-Jean-de-Luz</t>
  </si>
  <si>
    <t>POLYCLINIQUE COTE BASQUE SUD</t>
  </si>
  <si>
    <t>510000185</t>
  </si>
  <si>
    <t>510000532</t>
  </si>
  <si>
    <t>POLYCLINIQUE DE COURLANCY</t>
  </si>
  <si>
    <t>140000258</t>
  </si>
  <si>
    <t>140000415</t>
  </si>
  <si>
    <t>POLYCLINIQUE DE DEAUVILLE</t>
  </si>
  <si>
    <t>Deauville</t>
  </si>
  <si>
    <t>140026709</t>
  </si>
  <si>
    <t>POLYCLINIQUE DE DEAUVILLE-CRICQUEBOEUF</t>
  </si>
  <si>
    <t>Cricquebœuf</t>
  </si>
  <si>
    <t>250011848</t>
  </si>
  <si>
    <t>690046347</t>
  </si>
  <si>
    <t>POLYCLINIQUE DE FRANCHE COMTE</t>
  </si>
  <si>
    <t>2B0000392</t>
  </si>
  <si>
    <t>2B0000129</t>
  </si>
  <si>
    <t>POLYCLINIQUE DE FURIANI</t>
  </si>
  <si>
    <t>Furiani</t>
  </si>
  <si>
    <t>540000486</t>
  </si>
  <si>
    <t>POLYCLINIQUE DE GENTILLY</t>
  </si>
  <si>
    <t>590001749</t>
  </si>
  <si>
    <t>590788956</t>
  </si>
  <si>
    <t>POLYCLINIQUE DE GRANDE SYNTHE</t>
  </si>
  <si>
    <t>Grande-Synthe</t>
  </si>
  <si>
    <t>290019777</t>
  </si>
  <si>
    <t>POLYCLINIQUE DE KERAUDREN</t>
  </si>
  <si>
    <t>560007510</t>
  </si>
  <si>
    <t>560001307</t>
  </si>
  <si>
    <t>POLYCLINIQUE DE KERIO</t>
  </si>
  <si>
    <t>970100012</t>
  </si>
  <si>
    <t>970100103</t>
  </si>
  <si>
    <t>POLYCLINIQUE DE LA GUADELOUPE</t>
  </si>
  <si>
    <t>POLYCLINIQUE DE GUADELOUPE</t>
  </si>
  <si>
    <t>500000203</t>
  </si>
  <si>
    <t>500000542</t>
  </si>
  <si>
    <t>POLYCLINIQUE DE LA MANCHE - SAINT-LO</t>
  </si>
  <si>
    <t>CLINIQUE SAINT-JEAN SAINT-LO</t>
  </si>
  <si>
    <t>590006896</t>
  </si>
  <si>
    <t>590000519</t>
  </si>
  <si>
    <t>POLYCLINIQUE DE LA THIÉRACHE</t>
  </si>
  <si>
    <t>Wignehies</t>
  </si>
  <si>
    <t>440002020</t>
  </si>
  <si>
    <t>440001386</t>
  </si>
  <si>
    <t>POLYCLINIQUE DE L'EUROPE</t>
  </si>
  <si>
    <t>140018730</t>
  </si>
  <si>
    <t>140000423</t>
  </si>
  <si>
    <t>POLYCLINIQUE DE LISIEUX</t>
  </si>
  <si>
    <t>780022737</t>
  </si>
  <si>
    <t>POLYCLINIQUE DE MAISONS LAFFITTE</t>
  </si>
  <si>
    <t>Maisons-Laffitte</t>
  </si>
  <si>
    <t>PLYCLINIQUE DE MAISONS LAFFITTE( EX : HOPITAL DES COURSES)</t>
  </si>
  <si>
    <t>640780946</t>
  </si>
  <si>
    <t>640000469</t>
  </si>
  <si>
    <t>POLYCLINIQUE DE NAVARRE</t>
  </si>
  <si>
    <t>800009466</t>
  </si>
  <si>
    <t>800002982</t>
  </si>
  <si>
    <t>POLYCLINIQUE DE PICARDIE</t>
  </si>
  <si>
    <t>860010321</t>
  </si>
  <si>
    <t>860010313</t>
  </si>
  <si>
    <t>POLYCLINIQUE DE POITIERS</t>
  </si>
  <si>
    <t>050000090</t>
  </si>
  <si>
    <t>050006931</t>
  </si>
  <si>
    <t>POLYCLINIQUE DES ALPES DU SUD GAP</t>
  </si>
  <si>
    <t>790009948</t>
  </si>
  <si>
    <t>790001242</t>
  </si>
  <si>
    <t>POLYCLINIQUE D'INKERMANN</t>
  </si>
  <si>
    <t>690807367</t>
  </si>
  <si>
    <t>690003447</t>
  </si>
  <si>
    <t>POLYCLINIQUE DU BEAUJOLAIS</t>
  </si>
  <si>
    <t>Arnas</t>
  </si>
  <si>
    <t>500002357</t>
  </si>
  <si>
    <t>500002233</t>
  </si>
  <si>
    <t>POLYCLINIQUE DU COTENTIN</t>
  </si>
  <si>
    <t>530031962</t>
  </si>
  <si>
    <t>530000975</t>
  </si>
  <si>
    <t>POLYCLINIQUE DU MAINE</t>
  </si>
  <si>
    <t>390780575</t>
  </si>
  <si>
    <t>690046339</t>
  </si>
  <si>
    <t>POLYCLINIQUE DU PARC</t>
  </si>
  <si>
    <t>490002037</t>
  </si>
  <si>
    <t>490000890</t>
  </si>
  <si>
    <t>550000178</t>
  </si>
  <si>
    <t>550000293</t>
  </si>
  <si>
    <t>590782298</t>
  </si>
  <si>
    <t>590000675</t>
  </si>
  <si>
    <t>Saint-Saulve</t>
  </si>
  <si>
    <t>CLINIQUE MATERNITE DU PARC SAINT-SAULVE</t>
  </si>
  <si>
    <t>140016759</t>
  </si>
  <si>
    <t>140003146</t>
  </si>
  <si>
    <t>POLYCLINIQUE DU PARC - CAEN</t>
  </si>
  <si>
    <t>POLYCLINIQUE DU PARC CAEN</t>
  </si>
  <si>
    <t>210011847</t>
  </si>
  <si>
    <t>210011839</t>
  </si>
  <si>
    <t>POLYCLINIQUE DU PARC DREVON</t>
  </si>
  <si>
    <t>220005599</t>
  </si>
  <si>
    <t>220017842</t>
  </si>
  <si>
    <t>POLYCLINIQUE DU PAYS DE RANCE</t>
  </si>
  <si>
    <t>950300095</t>
  </si>
  <si>
    <t>950000455</t>
  </si>
  <si>
    <t>POLYCLINIQUE DU PLATEAU</t>
  </si>
  <si>
    <t>Bezons</t>
  </si>
  <si>
    <t>CENTRE MEDICO CHIRURGICAL VAL NOTRE DAME</t>
  </si>
  <si>
    <t>620105940</t>
  </si>
  <si>
    <t>620000950</t>
  </si>
  <si>
    <t>POLYCLINIQUE DU TERNOIS</t>
  </si>
  <si>
    <t>Saint-Pol-sur-Ternoise</t>
  </si>
  <si>
    <t>220000111</t>
  </si>
  <si>
    <t>220000376</t>
  </si>
  <si>
    <t>POLYCLINIQUE DU TREGOR</t>
  </si>
  <si>
    <t>580780138</t>
  </si>
  <si>
    <t>580000024</t>
  </si>
  <si>
    <t>POLYCLINIQUE DU VAL DE LOIRE</t>
  </si>
  <si>
    <t>590813507</t>
  </si>
  <si>
    <t>590000485</t>
  </si>
  <si>
    <t>POLYCLINIQUE DU VAL DE SAMBRE</t>
  </si>
  <si>
    <t>710006859</t>
  </si>
  <si>
    <t>710000118</t>
  </si>
  <si>
    <t>POLYCLINIQUE DU VAL DE SAONE</t>
  </si>
  <si>
    <t>240000190</t>
  </si>
  <si>
    <t>240000596</t>
  </si>
  <si>
    <t>POLYCLINIQUE FRANCHEVILLE</t>
  </si>
  <si>
    <t>300788502</t>
  </si>
  <si>
    <t>POLYCLINIQUE GRAND SUD NIMES</t>
  </si>
  <si>
    <t>330782582</t>
  </si>
  <si>
    <t>330000928</t>
  </si>
  <si>
    <t>POLYCLINIQUE JEAN VILLAR</t>
  </si>
  <si>
    <t>Bruges</t>
  </si>
  <si>
    <t>940813090</t>
  </si>
  <si>
    <t>POLYCLINIQUE LA CONCORDE</t>
  </si>
  <si>
    <t>Alfortville</t>
  </si>
  <si>
    <t>880788591</t>
  </si>
  <si>
    <t>880780150</t>
  </si>
  <si>
    <t>POLYCLINIQUE LA LIGNE BLEUE</t>
  </si>
  <si>
    <t>030780548</t>
  </si>
  <si>
    <t>030000194</t>
  </si>
  <si>
    <t>POLYCLINIQUE LA PERGOLA</t>
  </si>
  <si>
    <t>2B0000145</t>
  </si>
  <si>
    <t>2B0000053</t>
  </si>
  <si>
    <t>POLYCLINIQUE LA RESIDENCE MAYMARD</t>
  </si>
  <si>
    <t>POLYCLINIQUE MAYMARD  LA RESIDENCE</t>
  </si>
  <si>
    <t>830100319</t>
  </si>
  <si>
    <t>830020855</t>
  </si>
  <si>
    <t>POLYCLINIQUE LES FLEURS GROUPE ELSAN</t>
  </si>
  <si>
    <t>Ollioules</t>
  </si>
  <si>
    <t>690780390</t>
  </si>
  <si>
    <t>690000229</t>
  </si>
  <si>
    <t>POLYCLINIQUE LYON NORD</t>
  </si>
  <si>
    <t>Rillieux-la-Pape</t>
  </si>
  <si>
    <t>540013224</t>
  </si>
  <si>
    <t>540000536</t>
  </si>
  <si>
    <t>POLYCLINIQUE MAJORELLE</t>
  </si>
  <si>
    <t>640780938</t>
  </si>
  <si>
    <t>640000451</t>
  </si>
  <si>
    <t>POLYCLINIQUE MARZET</t>
  </si>
  <si>
    <t>640019220</t>
  </si>
  <si>
    <t>POLYCLINIQUE MARZET - SITE DE NAVARRE</t>
  </si>
  <si>
    <t>POLYCLINIQUE MARZET - SITE POLYCLINIQUE DE NAVARRE</t>
  </si>
  <si>
    <t>620003376</t>
  </si>
  <si>
    <t>POLYCLINIQUE MED CHIR D'HENIN-BEAUMONT</t>
  </si>
  <si>
    <t>830200523</t>
  </si>
  <si>
    <t>830210084</t>
  </si>
  <si>
    <t>POLYCLINIQUE MUTUALISTE MALARTIC</t>
  </si>
  <si>
    <t>POLYCLINIQUE MUTUALISTE HENRI MALARTIC</t>
  </si>
  <si>
    <t>830100392</t>
  </si>
  <si>
    <t>830000154</t>
  </si>
  <si>
    <t>POLYCLINIQUE NOTRE DAME</t>
  </si>
  <si>
    <t>290000215</t>
  </si>
  <si>
    <t>POLYCLINIQUE QUIMPER SUD</t>
  </si>
  <si>
    <t>510024979</t>
  </si>
  <si>
    <t>POLYCLINIQUE REIMS - BEZANNES</t>
  </si>
  <si>
    <t>Bezannes</t>
  </si>
  <si>
    <t>600100754</t>
  </si>
  <si>
    <t>600000228</t>
  </si>
  <si>
    <t>POLYCLINIQUE SAINT CÔME</t>
  </si>
  <si>
    <t>170780621</t>
  </si>
  <si>
    <t>170000285</t>
  </si>
  <si>
    <t>POLYCLINIQUE SAINT GEORGES</t>
  </si>
  <si>
    <t>Saint-Georges-de-Didonne</t>
  </si>
  <si>
    <t>060780517</t>
  </si>
  <si>
    <t>060000239</t>
  </si>
  <si>
    <t>POLYCLINIQUE SAINT JEAN</t>
  </si>
  <si>
    <t>Cagnes-sur-Mer</t>
  </si>
  <si>
    <t>030785430</t>
  </si>
  <si>
    <t>030009088</t>
  </si>
  <si>
    <t>POLYCLINIQUE SAINT-ODILON</t>
  </si>
  <si>
    <t>060780756</t>
  </si>
  <si>
    <t>060000403</t>
  </si>
  <si>
    <t>POLYCLINIQUE SANTA MARIA</t>
  </si>
  <si>
    <t>890002389</t>
  </si>
  <si>
    <t>890000730</t>
  </si>
  <si>
    <t>POLYCLINIQUE STE MARGUERITE AUXERRE</t>
  </si>
  <si>
    <t>POLYCLINIQUE SAINTE MARGUERITE A AUXERRE</t>
  </si>
  <si>
    <t>840000285</t>
  </si>
  <si>
    <t>840000608</t>
  </si>
  <si>
    <t>POLYCLINIQUE URBAIN V</t>
  </si>
  <si>
    <t>590008041</t>
  </si>
  <si>
    <t>590008033</t>
  </si>
  <si>
    <t>POLYCLINIQUE VAUBAN</t>
  </si>
  <si>
    <t>930300298</t>
  </si>
  <si>
    <t>930025523</t>
  </si>
  <si>
    <t>POLYCLINIQUE VAUBAN SANTE</t>
  </si>
  <si>
    <t>Livry-Gargan</t>
  </si>
  <si>
    <t>350054680</t>
  </si>
  <si>
    <t>POLYCLINQUE SAINT LAURENT</t>
  </si>
  <si>
    <t>800002503</t>
  </si>
  <si>
    <t>800001141</t>
  </si>
  <si>
    <t>SA SAINTE-ISABELLE</t>
  </si>
  <si>
    <t>590790655</t>
  </si>
  <si>
    <t>440052041</t>
  </si>
  <si>
    <t>SAINT ROCH CHIRURGIE</t>
  </si>
  <si>
    <t>Roncq</t>
  </si>
  <si>
    <t>CLINIQUE CHIRURGICALE SAINT ROCH A RONCQ</t>
  </si>
  <si>
    <t>440033819</t>
  </si>
  <si>
    <t>440006344</t>
  </si>
  <si>
    <t>SANTE ATLANTIQUE</t>
  </si>
  <si>
    <t>600008643</t>
  </si>
  <si>
    <t>SARL AMBOISE</t>
  </si>
  <si>
    <t>590788964</t>
  </si>
  <si>
    <t>590001756</t>
  </si>
  <si>
    <t>SARL CLINIQUE DU PARC</t>
  </si>
  <si>
    <t>600010862</t>
  </si>
  <si>
    <t>600010854</t>
  </si>
  <si>
    <t>SAS CENTRE CHIRURGICAL DE CHANTILLY</t>
  </si>
  <si>
    <t>290023431</t>
  </si>
  <si>
    <t>290001049</t>
  </si>
  <si>
    <t>SAS CLINIQUE DE LA BAIE</t>
  </si>
  <si>
    <t>590782546</t>
  </si>
  <si>
    <t>590000733</t>
  </si>
  <si>
    <t>SAS CLINIQUE DES PEUPLIERS</t>
  </si>
  <si>
    <t>SAS CLINIQUE DES PEUPLIERS DE VILLENEUVE D'ASCQ</t>
  </si>
  <si>
    <t>370000093</t>
  </si>
  <si>
    <t>SAS NOUVELLE CLINIQUE DE TOURS +</t>
  </si>
  <si>
    <t>590057212</t>
  </si>
  <si>
    <t>590006045</t>
  </si>
  <si>
    <t>SCM CLINIQUE RADIOLOGIQUE DU PARC</t>
  </si>
  <si>
    <t>590057220</t>
  </si>
  <si>
    <t>Halluin</t>
  </si>
  <si>
    <t>840000400</t>
  </si>
  <si>
    <t>840000673</t>
  </si>
  <si>
    <t>SYNERGIA LUBERON</t>
  </si>
  <si>
    <t>840017172</t>
  </si>
  <si>
    <t>840017164</t>
  </si>
  <si>
    <t>SYNERGIA VENTOUX</t>
  </si>
  <si>
    <t>330060351</t>
  </si>
  <si>
    <t>330059619</t>
  </si>
  <si>
    <t>TIVOLI ONCOLOGIE</t>
  </si>
  <si>
    <t>370014474</t>
  </si>
  <si>
    <t>UDM SAINT GATIEN</t>
  </si>
  <si>
    <t>36830DESV</t>
  </si>
  <si>
    <t>620036830</t>
  </si>
  <si>
    <t>(APDMD)</t>
  </si>
  <si>
    <t>Desvres</t>
  </si>
  <si>
    <t>03951LIMO</t>
  </si>
  <si>
    <t>870003951</t>
  </si>
  <si>
    <t>A D M F P F</t>
  </si>
  <si>
    <t>00718LIMO</t>
  </si>
  <si>
    <t>870000718</t>
  </si>
  <si>
    <t>A L S E A</t>
  </si>
  <si>
    <t>ASSOC LIMOUSINE DE SAUVEGARDE DE L'ENFANT A L'ADULTE</t>
  </si>
  <si>
    <t>08962SERD</t>
  </si>
  <si>
    <t>660008962</t>
  </si>
  <si>
    <t>A L'OMBRE DES CHATAIGNIERS</t>
  </si>
  <si>
    <t>Serdinya</t>
  </si>
  <si>
    <t>08856MONT</t>
  </si>
  <si>
    <t>910808856</t>
  </si>
  <si>
    <t>A M A D P A</t>
  </si>
  <si>
    <t>Montgeron</t>
  </si>
  <si>
    <t>ASSOCIATION MONTGERONNAISE DE MAINTIEN A DOMICILE</t>
  </si>
  <si>
    <t>04512LIMO</t>
  </si>
  <si>
    <t>870004512</t>
  </si>
  <si>
    <t>A P A J H  LIMOGES</t>
  </si>
  <si>
    <t>ASSOCIATION POUR ADULTES ET JEUNES HANDICAPES HTE-VIENNE</t>
  </si>
  <si>
    <t>03700MARS</t>
  </si>
  <si>
    <t>130003700</t>
  </si>
  <si>
    <t>A P R O N E F</t>
  </si>
  <si>
    <t>Marseille 2e Arrondissement</t>
  </si>
  <si>
    <t>03593MARS</t>
  </si>
  <si>
    <t>130003593</t>
  </si>
  <si>
    <t>03916MARS</t>
  </si>
  <si>
    <t>130003916</t>
  </si>
  <si>
    <t>03718MARS</t>
  </si>
  <si>
    <t>130003718</t>
  </si>
  <si>
    <t>Marseille 4e Arrondissement</t>
  </si>
  <si>
    <t>03924MARS</t>
  </si>
  <si>
    <t>130003924</t>
  </si>
  <si>
    <t>03759MARS</t>
  </si>
  <si>
    <t>130003759</t>
  </si>
  <si>
    <t>03767MARS</t>
  </si>
  <si>
    <t>130003767</t>
  </si>
  <si>
    <t>01654MARS</t>
  </si>
  <si>
    <t>130001654</t>
  </si>
  <si>
    <t>03551MARS</t>
  </si>
  <si>
    <t>130003551</t>
  </si>
  <si>
    <t>Marseille 10e Arrondissement</t>
  </si>
  <si>
    <t>03569MARS</t>
  </si>
  <si>
    <t>130003569</t>
  </si>
  <si>
    <t>03783MARS</t>
  </si>
  <si>
    <t>130003783</t>
  </si>
  <si>
    <t>03791MARS</t>
  </si>
  <si>
    <t>130003791</t>
  </si>
  <si>
    <t>03601MARS</t>
  </si>
  <si>
    <t>130003601</t>
  </si>
  <si>
    <t>Marseille 11e Arrondissement</t>
  </si>
  <si>
    <t>03619MARS</t>
  </si>
  <si>
    <t>130003619</t>
  </si>
  <si>
    <t>03627MARS</t>
  </si>
  <si>
    <t>130003627</t>
  </si>
  <si>
    <t>03866MARS</t>
  </si>
  <si>
    <t>130003866</t>
  </si>
  <si>
    <t>03585MARS</t>
  </si>
  <si>
    <t>130003585</t>
  </si>
  <si>
    <t>03809MARS</t>
  </si>
  <si>
    <t>130003809</t>
  </si>
  <si>
    <t>03536MARS</t>
  </si>
  <si>
    <t>130003536</t>
  </si>
  <si>
    <t>Marseille 13e Arrondissement</t>
  </si>
  <si>
    <t>03544MARS</t>
  </si>
  <si>
    <t>130003544</t>
  </si>
  <si>
    <t>03734MARS</t>
  </si>
  <si>
    <t>130003734</t>
  </si>
  <si>
    <t>03742MARS</t>
  </si>
  <si>
    <t>130003742</t>
  </si>
  <si>
    <t>03825MARS</t>
  </si>
  <si>
    <t>130003825</t>
  </si>
  <si>
    <t>03635MARS</t>
  </si>
  <si>
    <t>130003635</t>
  </si>
  <si>
    <t>Marseille 14e Arrondissement</t>
  </si>
  <si>
    <t>03643MARS</t>
  </si>
  <si>
    <t>130003643</t>
  </si>
  <si>
    <t>03858MARS</t>
  </si>
  <si>
    <t>130003858</t>
  </si>
  <si>
    <t>03874MARS</t>
  </si>
  <si>
    <t>130003874</t>
  </si>
  <si>
    <t>05812MARS</t>
  </si>
  <si>
    <t>130005812</t>
  </si>
  <si>
    <t>03650MARS</t>
  </si>
  <si>
    <t>130003650</t>
  </si>
  <si>
    <t>Marseille 15e Arrondissement</t>
  </si>
  <si>
    <t>03668MARS</t>
  </si>
  <si>
    <t>130003668</t>
  </si>
  <si>
    <t>03676MARS</t>
  </si>
  <si>
    <t>130003676</t>
  </si>
  <si>
    <t>03684MARS</t>
  </si>
  <si>
    <t>130003684</t>
  </si>
  <si>
    <t>03692MARS</t>
  </si>
  <si>
    <t>130003692</t>
  </si>
  <si>
    <t>03833MARS</t>
  </si>
  <si>
    <t>130003833</t>
  </si>
  <si>
    <t>03882MARS</t>
  </si>
  <si>
    <t>130003882</t>
  </si>
  <si>
    <t>03908MARS</t>
  </si>
  <si>
    <t>130003908</t>
  </si>
  <si>
    <t>00749ROCH</t>
  </si>
  <si>
    <t>170000749</t>
  </si>
  <si>
    <t>A. D. S. E. A. 17 L. P.</t>
  </si>
  <si>
    <t>ASS. DEP. SAUVEG. DE L'ENF. &amp; DE L'ADO. 17 LA PROTECTRICE</t>
  </si>
  <si>
    <t>05458GOUR</t>
  </si>
  <si>
    <t>970105458</t>
  </si>
  <si>
    <t>A. G. S. E. A.</t>
  </si>
  <si>
    <t>Gourbeyre</t>
  </si>
  <si>
    <t>ASSOC. GPEENNE POUR LA SAUVEGARDE DE L'ENFANCE A L'ADULTE</t>
  </si>
  <si>
    <t>03617CHAU</t>
  </si>
  <si>
    <t>520003617</t>
  </si>
  <si>
    <t>A. H. M. I.</t>
  </si>
  <si>
    <t>ASSOCIATION HAUT-MARNAISE POUR LES IMMIGRES</t>
  </si>
  <si>
    <t>03164BASS</t>
  </si>
  <si>
    <t>970103164</t>
  </si>
  <si>
    <t>A. P. A. J. H.</t>
  </si>
  <si>
    <t>ASSOCIATION POUR ADULTES ET JEUNES HANDICAPES</t>
  </si>
  <si>
    <t>06777FORT</t>
  </si>
  <si>
    <t>970206777</t>
  </si>
  <si>
    <t>A.D.A.R.P.A.</t>
  </si>
  <si>
    <t>ASSOC. DEPARTEMENT. D'AIDE AUX RETRAITES ET PERSONNES AGEES</t>
  </si>
  <si>
    <t>00373RIVE</t>
  </si>
  <si>
    <t>520000373</t>
  </si>
  <si>
    <t>A.D.A.S.M.S.</t>
  </si>
  <si>
    <t>Rives Dervoises</t>
  </si>
  <si>
    <t>ASSOCIATION DERVOISE D'ACTION SOCIALE ET MEDICO-SOCIALE</t>
  </si>
  <si>
    <t>17789VIRY</t>
  </si>
  <si>
    <t>910017789</t>
  </si>
  <si>
    <t>A.D.I.V.P.</t>
  </si>
  <si>
    <t>02336GIFS</t>
  </si>
  <si>
    <t>910002336</t>
  </si>
  <si>
    <t>A.D.M.R. SANTE PLUS</t>
  </si>
  <si>
    <t>Gif-sur-Yvette</t>
  </si>
  <si>
    <t>86183CARC</t>
  </si>
  <si>
    <t>110786183</t>
  </si>
  <si>
    <t>A.D.P.E.P.</t>
  </si>
  <si>
    <t>ASSOCIATION DEPART. DES PUPILLES DE L ENSEIGNEMENT PUBLIC</t>
  </si>
  <si>
    <t>06438CHAR</t>
  </si>
  <si>
    <t>280006438</t>
  </si>
  <si>
    <t>A.D.S.E.A  D'EURE ET LOIR</t>
  </si>
  <si>
    <t>16488REIM</t>
  </si>
  <si>
    <t>510016488</t>
  </si>
  <si>
    <t>A.F.P.A</t>
  </si>
  <si>
    <t>ASSOCIATION DE FORMATION PROFESSIONNELLE POUR ADULTES</t>
  </si>
  <si>
    <t>00941LEZO</t>
  </si>
  <si>
    <t>630000941</t>
  </si>
  <si>
    <t>A.G.A. DE LA MAISON SAINT JOSEPH</t>
  </si>
  <si>
    <t>Lezoux</t>
  </si>
  <si>
    <t>10060LESA</t>
  </si>
  <si>
    <t>970110060</t>
  </si>
  <si>
    <t>A.G.A.F.E.J.</t>
  </si>
  <si>
    <t>54974BORD</t>
  </si>
  <si>
    <t>330054974</t>
  </si>
  <si>
    <t>A.G.A.P.A.</t>
  </si>
  <si>
    <t>ASSOCIATION GIRONDINE D'AIDE AUX PERSONNES AGEES</t>
  </si>
  <si>
    <t>06540LIGN</t>
  </si>
  <si>
    <t>160006540</t>
  </si>
  <si>
    <t>A.I.D.A.S.</t>
  </si>
  <si>
    <t>Lignières-Ambleville</t>
  </si>
  <si>
    <t>ASS INT COMM POUR LE DEVELOPPEMENT DE L ACTION SOCIALE</t>
  </si>
  <si>
    <t>280502741</t>
  </si>
  <si>
    <t>280000852</t>
  </si>
  <si>
    <t>A.I.R.B.P IRC CHARTRES</t>
  </si>
  <si>
    <t>Morancez</t>
  </si>
  <si>
    <t>280503848</t>
  </si>
  <si>
    <t>A.I.R.B.P. IRC - DREUX</t>
  </si>
  <si>
    <t>280504309</t>
  </si>
  <si>
    <t>A.I.R.B.P. IRC CHATEAUDUN</t>
  </si>
  <si>
    <t>CENTRE D'AUTODIALYSE</t>
  </si>
  <si>
    <t>280006594</t>
  </si>
  <si>
    <t>A.I.R.B.P. IRC NOGENT-LE-ROTROU</t>
  </si>
  <si>
    <t>01284PARI</t>
  </si>
  <si>
    <t>750801284</t>
  </si>
  <si>
    <t>A.M.S.A.V.</t>
  </si>
  <si>
    <t>Paris 18e Arrondissement</t>
  </si>
  <si>
    <t>AIDE MEDICO SOCIALE AUX VIEILLARDS DU 18 EME ARRONDISSEMENT</t>
  </si>
  <si>
    <t>12083PARI</t>
  </si>
  <si>
    <t>750812083</t>
  </si>
  <si>
    <t>A.N.P.E.A.</t>
  </si>
  <si>
    <t>ASSOCIATION NATIONALE DES PARENTS D'ENFANTS AVEUGLES</t>
  </si>
  <si>
    <t>93118VILL</t>
  </si>
  <si>
    <t>330793118</t>
  </si>
  <si>
    <t>A.N.P.I.H.M.</t>
  </si>
  <si>
    <t>ASS. NAT. POUR L'INTEGRATION DES HANDICAPES MOTEURS</t>
  </si>
  <si>
    <t>03303STQU</t>
  </si>
  <si>
    <t>800003303</t>
  </si>
  <si>
    <t>A.P.H.G.A.P.</t>
  </si>
  <si>
    <t>Saint-Quentin-la-Motte-Croix-au-Bailly</t>
  </si>
  <si>
    <t>ASSOC POUR LA PROMOT DES HAND ET LA GESTION D UN ATELIER PRO</t>
  </si>
  <si>
    <t>00201MARS</t>
  </si>
  <si>
    <t>130000201</t>
  </si>
  <si>
    <t>A.P.R.O.N.E.F.</t>
  </si>
  <si>
    <t>02358MONS</t>
  </si>
  <si>
    <t>590002358</t>
  </si>
  <si>
    <t>A.P.S.M AZIMUTS</t>
  </si>
  <si>
    <t>Mons-en-Barœul</t>
  </si>
  <si>
    <t>SIEGE DE L' A.P.S.M AZIMUTS</t>
  </si>
  <si>
    <t>03470LYON</t>
  </si>
  <si>
    <t>690003470</t>
  </si>
  <si>
    <t>A.R.A.F.D.E.S.</t>
  </si>
  <si>
    <t>ASSOC. R-A POUR LA FORMATION DIRECTEURS ETAB. SOCIAUX</t>
  </si>
  <si>
    <t>180006397</t>
  </si>
  <si>
    <t>370001067</t>
  </si>
  <si>
    <t>A.R.A.U.C.O SAINT-AMAND-MONTROND</t>
  </si>
  <si>
    <t>CENTRE D'AUTODIALYSE DE ST AMAND-MONTROND</t>
  </si>
  <si>
    <t>370014342</t>
  </si>
  <si>
    <t>A.R.A.U.C.O. AMBOISE</t>
  </si>
  <si>
    <t>180005811</t>
  </si>
  <si>
    <t>A.R.A.U.C.O. BELLEVILLE</t>
  </si>
  <si>
    <t>Belleville-sur-Loire</t>
  </si>
  <si>
    <t>180005829</t>
  </si>
  <si>
    <t>A.R.A.U.C.O. BOURGES</t>
  </si>
  <si>
    <t>370104002</t>
  </si>
  <si>
    <t>A.R.A.U.C.O. CHÂTEAU-RENAULT</t>
  </si>
  <si>
    <t>Château-Renault</t>
  </si>
  <si>
    <t>370100885</t>
  </si>
  <si>
    <t>A.R.A.U.C.O. CHINON</t>
  </si>
  <si>
    <t>370002040</t>
  </si>
  <si>
    <t>A.R.A.U.C.O. CHRU BRETONNEAU</t>
  </si>
  <si>
    <t>370103152</t>
  </si>
  <si>
    <t>A.R.A.U.C.O. LOCHES</t>
  </si>
  <si>
    <t>370104804</t>
  </si>
  <si>
    <t>A.R.A.U.C.O. NOTRE-DAME-D'OÉ</t>
  </si>
  <si>
    <t>Notre-Dame-d'Oé</t>
  </si>
  <si>
    <t>370102832</t>
  </si>
  <si>
    <t>A.R.A.U.C.O. PÔLE SANTÉ LEONARD VINCI</t>
  </si>
  <si>
    <t>180005662</t>
  </si>
  <si>
    <t>A.R.A.U.C.O. VIERZON</t>
  </si>
  <si>
    <t>CENTRE D'AUTODIALYSE DE L'A. R. A. U. C. O.</t>
  </si>
  <si>
    <t>06211STDE</t>
  </si>
  <si>
    <t>970406211</t>
  </si>
  <si>
    <t>A.R.P.E.D.A</t>
  </si>
  <si>
    <t>ASSO REUNIONNAISE DE PARENTS D'ENFANTS DEFICIENTS AUDITIFS</t>
  </si>
  <si>
    <t>970203493</t>
  </si>
  <si>
    <t>970200457</t>
  </si>
  <si>
    <t>A.T.I.R - U.A.D. 4</t>
  </si>
  <si>
    <t>Rivière-Salée</t>
  </si>
  <si>
    <t>ASSOCIATION POUR LE TRAITEMENT DE L INSUFFISANCE RENALE</t>
  </si>
  <si>
    <t>450017694</t>
  </si>
  <si>
    <t>450001201</t>
  </si>
  <si>
    <t>A.T.I.R.R.O.  AUTODIALYSE GUIGNEGAULT</t>
  </si>
  <si>
    <t>AT.I.R.R.O. CTRE AUTODIALYSE GUIGNENAULT ORLEANS</t>
  </si>
  <si>
    <t>450011549</t>
  </si>
  <si>
    <t>A.T.I.R.R.O.  AUTODIALYSE JEAN MOULIN</t>
  </si>
  <si>
    <t>A.T.I.R.R.O CTRE AUTODIALYSE J. MOULIN ORLEANS</t>
  </si>
  <si>
    <t>450020698</t>
  </si>
  <si>
    <t>A.T.I.R.R.O. AUTODIALYSE BELLEGARDE</t>
  </si>
  <si>
    <t>Bellegarde</t>
  </si>
  <si>
    <t>82101ANTR</t>
  </si>
  <si>
    <t>480782101</t>
  </si>
  <si>
    <t>A2LFS</t>
  </si>
  <si>
    <t>Antrenas</t>
  </si>
  <si>
    <t>ASSOCIATION LOZERIENNE DE LUTTE CONTRE LES FLEAUX SOCIAUX</t>
  </si>
  <si>
    <t>23811RISO</t>
  </si>
  <si>
    <t>910023811</t>
  </si>
  <si>
    <t>AAASM</t>
  </si>
  <si>
    <t>ASSOCIATION POUR L'AIDE, L'ASSISTANCE ET LE SECOURS MUTUEL</t>
  </si>
  <si>
    <t>10709ROCH</t>
  </si>
  <si>
    <t>300010709</t>
  </si>
  <si>
    <t>AAD SOLEIL</t>
  </si>
  <si>
    <t>Rochefort-du-Gard</t>
  </si>
  <si>
    <t>ASSOCIATION D'ASSISTANCE À DOMICILE</t>
  </si>
  <si>
    <t>01388WOIP</t>
  </si>
  <si>
    <t>570001388</t>
  </si>
  <si>
    <t>AAESEMO</t>
  </si>
  <si>
    <t>Woippy</t>
  </si>
  <si>
    <t>ASS MOSELLANE ACTION EDUCATIVE ET SOCIALE EN MILIEU OUVERT</t>
  </si>
  <si>
    <t>650005044</t>
  </si>
  <si>
    <t>310000633</t>
  </si>
  <si>
    <t>AAIR UAD BAGNERES DE BIGORRE</t>
  </si>
  <si>
    <t>310793567</t>
  </si>
  <si>
    <t>AAIR UAD BLAGNAC</t>
  </si>
  <si>
    <t>Blagnac</t>
  </si>
  <si>
    <t>310020169</t>
  </si>
  <si>
    <t>AAIR UAD COLOMIERS MONNET</t>
  </si>
  <si>
    <t>320001688</t>
  </si>
  <si>
    <t>AAIR UAD CONDOM</t>
  </si>
  <si>
    <t>320785587</t>
  </si>
  <si>
    <t>AAIR UAD FLEURANCE</t>
  </si>
  <si>
    <t>650788599</t>
  </si>
  <si>
    <t>AAIR UAD LANNEMEZAN</t>
  </si>
  <si>
    <t>090784125</t>
  </si>
  <si>
    <t>AAIR UAD LAVELANET</t>
  </si>
  <si>
    <t>Lavelanet</t>
  </si>
  <si>
    <t>320004872</t>
  </si>
  <si>
    <t>AAIR UAD L'ISLE JOURDAIN</t>
  </si>
  <si>
    <t>Isle-Jourdain</t>
  </si>
  <si>
    <t>650788573</t>
  </si>
  <si>
    <t>AAIR UAD MAUBOURGUET</t>
  </si>
  <si>
    <t>Maubourguet</t>
  </si>
  <si>
    <t>320001050</t>
  </si>
  <si>
    <t>AAIR UAD MIRANDE</t>
  </si>
  <si>
    <t>460786478</t>
  </si>
  <si>
    <t>AAIR UAD MONTFAUCON</t>
  </si>
  <si>
    <t>Montfaucon</t>
  </si>
  <si>
    <t>320005523</t>
  </si>
  <si>
    <t>AAIR UAD NOGARO</t>
  </si>
  <si>
    <t>460004641</t>
  </si>
  <si>
    <t>AAIR UAD PRAYSSAC</t>
  </si>
  <si>
    <t>Prayssac</t>
  </si>
  <si>
    <t>460006612</t>
  </si>
  <si>
    <t>AAIR UAD ST CERE</t>
  </si>
  <si>
    <t>AAIR UAD SAINT CERE</t>
  </si>
  <si>
    <t>310794524</t>
  </si>
  <si>
    <t>AAIR UAD ST GAUDENS</t>
  </si>
  <si>
    <t>AAIR UAD SAINT GAUDENS</t>
  </si>
  <si>
    <t>650788615</t>
  </si>
  <si>
    <t>AAIR UAD TARBES</t>
  </si>
  <si>
    <t>310793575</t>
  </si>
  <si>
    <t>AAIR UAD TOULOUSE CEPIERE</t>
  </si>
  <si>
    <t>310031927</t>
  </si>
  <si>
    <t>AAIR UAD TOULOUSE PERIOLE</t>
  </si>
  <si>
    <t>460786346</t>
  </si>
  <si>
    <t>AAIR UAD UDM CAHORS</t>
  </si>
  <si>
    <t>090002833</t>
  </si>
  <si>
    <t>AAIR UAD UDM DD PAMIERS</t>
  </si>
  <si>
    <t>Pamiers</t>
  </si>
  <si>
    <t>320784515</t>
  </si>
  <si>
    <t>AAIR UAD UDM DD PAVIE</t>
  </si>
  <si>
    <t>Pavie</t>
  </si>
  <si>
    <t>310026919</t>
  </si>
  <si>
    <t>AAIR UAD UDM DD RAMONVILLE ST AGNE</t>
  </si>
  <si>
    <t>Ramonville-Saint-Agne</t>
  </si>
  <si>
    <t>AAIR UAD UDM DOMICILE RAMONVILLE SAINT AGNE</t>
  </si>
  <si>
    <t>120007786</t>
  </si>
  <si>
    <t>AAIR UAD UDM DD ST REMY</t>
  </si>
  <si>
    <t>Saint-Rémy</t>
  </si>
  <si>
    <t>AAIR UAD UDM DIALYSE A DOMICILE SAINT REMY</t>
  </si>
  <si>
    <t>460786353</t>
  </si>
  <si>
    <t>AAIR UAD UDM FIGEAC</t>
  </si>
  <si>
    <t>650788607</t>
  </si>
  <si>
    <t>AAIR UAD UDM LOURDES</t>
  </si>
  <si>
    <t>120005228</t>
  </si>
  <si>
    <t>AAIR UAD UDM RODEZ</t>
  </si>
  <si>
    <t>AAIR UAD  RODEZ</t>
  </si>
  <si>
    <t>090784679</t>
  </si>
  <si>
    <t>AAIR UAD UDM ST LIZIER</t>
  </si>
  <si>
    <t>Saint-Lizier</t>
  </si>
  <si>
    <t>AAIR UAD UDM SAINT LIZIER CLINIQUE DES ROZES</t>
  </si>
  <si>
    <t>310782065</t>
  </si>
  <si>
    <t>AAIR UDM TOULOUSE LE GOFF</t>
  </si>
  <si>
    <t>10301AGNE</t>
  </si>
  <si>
    <t>500010301</t>
  </si>
  <si>
    <t>AAJD</t>
  </si>
  <si>
    <t>Agneaux</t>
  </si>
  <si>
    <t>ASS POUR L'AIDE AUX ADULTES ET AUX JEUNES EN DIFFICULTÉ</t>
  </si>
  <si>
    <t>05545LACH</t>
  </si>
  <si>
    <t>100005545</t>
  </si>
  <si>
    <t>AATM</t>
  </si>
  <si>
    <t>Chapelle-Saint-Luc</t>
  </si>
  <si>
    <t>ASS POUR ACCUEIL DES TRAVAILLEURS MIGRANTS ET LEURS FAMILLES</t>
  </si>
  <si>
    <t>01356STJE</t>
  </si>
  <si>
    <t>560001356</t>
  </si>
  <si>
    <t>ACAD</t>
  </si>
  <si>
    <t>Saint-Jean-Brévelay</t>
  </si>
  <si>
    <t>ASSOCIATION CANTONALE D'AIDE A DOMICILE</t>
  </si>
  <si>
    <t>11639LESA</t>
  </si>
  <si>
    <t>970111639</t>
  </si>
  <si>
    <t>ACCORS</t>
  </si>
  <si>
    <t>ASSO. ACCOMPAGNEMENT ORIENTATION ET REINSERTION SOCIALE</t>
  </si>
  <si>
    <t>10055PARI</t>
  </si>
  <si>
    <t>750710055</t>
  </si>
  <si>
    <t>ACCUEIL DE LA MERE ET DE L'ENFANT</t>
  </si>
  <si>
    <t>ASSOCIATION  ACCUEIL DE LA MERE ET DE L'ENFANT</t>
  </si>
  <si>
    <t>88872TOUL</t>
  </si>
  <si>
    <t>310788872</t>
  </si>
  <si>
    <t>ACCUEIL ET FAMILLE</t>
  </si>
  <si>
    <t>00205STAL</t>
  </si>
  <si>
    <t>730000205</t>
  </si>
  <si>
    <t>ACCUEIL SAVOIE HANDICAP - ASH</t>
  </si>
  <si>
    <t>Saint-Alban-Leysse</t>
  </si>
  <si>
    <t>ASSOCIATION ACCUEIL SAVOIE HANDICAP</t>
  </si>
  <si>
    <t>20968AMIE</t>
  </si>
  <si>
    <t>800020968</t>
  </si>
  <si>
    <t>ACD 26</t>
  </si>
  <si>
    <t>ASSOCIATION CHIR DENT 26890731813</t>
  </si>
  <si>
    <t>00665LURE</t>
  </si>
  <si>
    <t>360000665</t>
  </si>
  <si>
    <t>ACOGEMAS</t>
  </si>
  <si>
    <t>Lureuil</t>
  </si>
  <si>
    <t>ASS CONCEPTION ET GESTION MAS</t>
  </si>
  <si>
    <t>93591LYON</t>
  </si>
  <si>
    <t>690793591</t>
  </si>
  <si>
    <t>ACOLEA</t>
  </si>
  <si>
    <t>SOCIETE LYONNAISE POUR L'ENFANCE ET L'ADOLESCENCE</t>
  </si>
  <si>
    <t>09582CHAL</t>
  </si>
  <si>
    <t>510009582</t>
  </si>
  <si>
    <t>ACPEI</t>
  </si>
  <si>
    <t>ASSOCIATION CHALONNAISE DES PARENTS D ENFANTS INADAPTES</t>
  </si>
  <si>
    <t>61953BORD</t>
  </si>
  <si>
    <t>330061953</t>
  </si>
  <si>
    <t>ACRIP</t>
  </si>
  <si>
    <t>ASSOC. COORDINATION ET RECHERCHE INSERTION PROFESSIONNELLE</t>
  </si>
  <si>
    <t>32846PENM</t>
  </si>
  <si>
    <t>290032846</t>
  </si>
  <si>
    <t>ACSI PENMARC'H</t>
  </si>
  <si>
    <t>Penmarch</t>
  </si>
  <si>
    <t>ASSOCIATION CENTRE DE SANTE INFIRMIER PENMARC'H</t>
  </si>
  <si>
    <t>24252LAMU</t>
  </si>
  <si>
    <t>690024252</t>
  </si>
  <si>
    <t>ACTION SOCIALE MULATINE</t>
  </si>
  <si>
    <t>Mulatière</t>
  </si>
  <si>
    <t>13131CHER</t>
  </si>
  <si>
    <t>500013131</t>
  </si>
  <si>
    <t>ACTP DE CHERBOURG</t>
  </si>
  <si>
    <t>ASSOCIATION CHERBOURGEOISE DE TRAVAIL PROTEGE</t>
  </si>
  <si>
    <t>170785059</t>
  </si>
  <si>
    <t>170000988</t>
  </si>
  <si>
    <t>ADA 17 - LA ROCHELLE</t>
  </si>
  <si>
    <t>170794929</t>
  </si>
  <si>
    <t>ADA 17 - UNITE DE VAUX/MER</t>
  </si>
  <si>
    <t>Vaux-sur-Mer</t>
  </si>
  <si>
    <t>170804090</t>
  </si>
  <si>
    <t>ADA 17 : UNITE DE DOLUS D'OLERON</t>
  </si>
  <si>
    <t>Dolus-d'Oléron</t>
  </si>
  <si>
    <t>170026033</t>
  </si>
  <si>
    <t>ADA 17 : UNITE DE JONZAC</t>
  </si>
  <si>
    <t>170802656</t>
  </si>
  <si>
    <t>ADA 17 : UNITE DE ROCHEFORT</t>
  </si>
  <si>
    <t>170792212</t>
  </si>
  <si>
    <t>ADA 17 : UNITE DE SAINTES</t>
  </si>
  <si>
    <t>170795165</t>
  </si>
  <si>
    <t>ADA 17 : UNITE DE ST JEAN D'ANGELY</t>
  </si>
  <si>
    <t>90791BORD</t>
  </si>
  <si>
    <t>330790791</t>
  </si>
  <si>
    <t>ADAPEI</t>
  </si>
  <si>
    <t>ASS. DEP. DES AMIS ET PARENTS D'ENFANTS INADAPTES</t>
  </si>
  <si>
    <t>08040FLEU</t>
  </si>
  <si>
    <t>450008040</t>
  </si>
  <si>
    <t>Fleury-les-Aubrais</t>
  </si>
  <si>
    <t>ASSOCIATION DEPARTEMENTALE AMIS PARENTS ENFANTS INADAPTES</t>
  </si>
  <si>
    <t>01479MALE</t>
  </si>
  <si>
    <t>190001479</t>
  </si>
  <si>
    <t>ADAPEI  CORREZE</t>
  </si>
  <si>
    <t>Malemort</t>
  </si>
  <si>
    <t>ASSO DEPARTEMENTALE DES AMIS ET PARENTS D'ENFANTS INADAPTES</t>
  </si>
  <si>
    <t>22885AJAC</t>
  </si>
  <si>
    <t>2A0022885</t>
  </si>
  <si>
    <t>ADAPEI  CORSE DU SUD</t>
  </si>
  <si>
    <t>ASSOC. DEPART. DES AMIS ET PARENTS D'ENFANTS INADAPTES</t>
  </si>
  <si>
    <t>00424GUER</t>
  </si>
  <si>
    <t>230000424</t>
  </si>
  <si>
    <t>ADAPEI  DE LA CREUSE</t>
  </si>
  <si>
    <t>85879MONT</t>
  </si>
  <si>
    <t>400785879</t>
  </si>
  <si>
    <t>ADAPEI  DES LANDES</t>
  </si>
  <si>
    <t>04002CHAR</t>
  </si>
  <si>
    <t>280504002</t>
  </si>
  <si>
    <t>ADAPEI 28 LES PAPILLONS BLANCS</t>
  </si>
  <si>
    <t>01202RENN</t>
  </si>
  <si>
    <t>350001202</t>
  </si>
  <si>
    <t>ADAPEI 35</t>
  </si>
  <si>
    <t>ASSOCIATION LES PAPILLONS BLANCS D'ILLE ET VILAINE</t>
  </si>
  <si>
    <t>00440PARC</t>
  </si>
  <si>
    <t>370000440</t>
  </si>
  <si>
    <t>ADAPEI 37</t>
  </si>
  <si>
    <t>Parçay-Meslay</t>
  </si>
  <si>
    <t>18380NANT</t>
  </si>
  <si>
    <t>440018380</t>
  </si>
  <si>
    <t>ADAPEI 44</t>
  </si>
  <si>
    <t>ASSOCIATION DES AMIS ET PARENTS D'ENFANTS INADAPTES NANTES</t>
  </si>
  <si>
    <t>03732MELU</t>
  </si>
  <si>
    <t>770803732</t>
  </si>
  <si>
    <t>ADAPEI 77</t>
  </si>
  <si>
    <t>ASS DEPTALE DES PARENTS ET AMIS DE PERSONNES HANDI MENTALES</t>
  </si>
  <si>
    <t>06058BOVE</t>
  </si>
  <si>
    <t>800006058</t>
  </si>
  <si>
    <t>ADAPEI 80</t>
  </si>
  <si>
    <t>Boves</t>
  </si>
  <si>
    <t>ASSOCIATION DÉP DES AMIS ET PARENTS D'ENFANTS INADAPTÉS 80</t>
  </si>
  <si>
    <t>85068EPIN</t>
  </si>
  <si>
    <t>880785068</t>
  </si>
  <si>
    <t>ADAPEI 88</t>
  </si>
  <si>
    <t>ASSOCIATION DEPARTEMENTALE AMIS ET PARENTS ENFANTS INADAPTES</t>
  </si>
  <si>
    <t>12436LARO</t>
  </si>
  <si>
    <t>850012436</t>
  </si>
  <si>
    <t>ADAPEI ARIA DE VENDEE</t>
  </si>
  <si>
    <t>Mouilleron-le-Captif</t>
  </si>
  <si>
    <t>ADAPEI - ARIA DE VENDEE</t>
  </si>
  <si>
    <t>06911VALE</t>
  </si>
  <si>
    <t>260006911</t>
  </si>
  <si>
    <t>ADAPEI DE LA DRÔME</t>
  </si>
  <si>
    <t>05801CHAD</t>
  </si>
  <si>
    <t>430005801</t>
  </si>
  <si>
    <t>ADAPEI DE LA HAUTE LOIRE</t>
  </si>
  <si>
    <t>Chadrac</t>
  </si>
  <si>
    <t>87046STET</t>
  </si>
  <si>
    <t>420787046</t>
  </si>
  <si>
    <t>ADAPEI DE LA LOIRE</t>
  </si>
  <si>
    <t>00131URZY</t>
  </si>
  <si>
    <t>580000131</t>
  </si>
  <si>
    <t>ADAPEI DE LA NIEVRE</t>
  </si>
  <si>
    <t>Urzy</t>
  </si>
  <si>
    <t>30948LETA</t>
  </si>
  <si>
    <t>970430948</t>
  </si>
  <si>
    <t>ADAPEI DE LA RÉUNION</t>
  </si>
  <si>
    <t>09562LEMA</t>
  </si>
  <si>
    <t>720009562</t>
  </si>
  <si>
    <t>ADAPEI DE LA SARTHE</t>
  </si>
  <si>
    <t>93074STBE</t>
  </si>
  <si>
    <t>860793074</t>
  </si>
  <si>
    <t>ADAPEI DE LA VIENNE</t>
  </si>
  <si>
    <t>ASS. DEP. DE PARENTS ET AMIS DES PERS. HAND MENT. DE VIENNE</t>
  </si>
  <si>
    <t>85897BOUR</t>
  </si>
  <si>
    <t>010785897</t>
  </si>
  <si>
    <t>ADAPEI DE L'AIN</t>
  </si>
  <si>
    <t>85373ROIF</t>
  </si>
  <si>
    <t>070785373</t>
  </si>
  <si>
    <t>ADAPEI DE L'ARDECHE</t>
  </si>
  <si>
    <t>Roiffieux</t>
  </si>
  <si>
    <t>82160BENA</t>
  </si>
  <si>
    <t>090782160</t>
  </si>
  <si>
    <t>ADAPEI DE L'ARIEGE</t>
  </si>
  <si>
    <t>Benagues</t>
  </si>
  <si>
    <t>ASS.DEP. DES AMIS ET PARENTS D'ENFANTS ET ADULTES INADAPTES</t>
  </si>
  <si>
    <t>85891ALEN</t>
  </si>
  <si>
    <t>610785891</t>
  </si>
  <si>
    <t>ADAPEI DE L'ORNE - ALENCON</t>
  </si>
  <si>
    <t>ASS DTALE AMIS PARENTS DE PERSONNE AYANT UN HANDICAP MENTAL</t>
  </si>
  <si>
    <t>90292NICE</t>
  </si>
  <si>
    <t>060790292</t>
  </si>
  <si>
    <t>ADAPEI DES ALPES MARITIMES</t>
  </si>
  <si>
    <t>ASSOCIATION DES AMIS PARENTS  D'ENFANTS INADAPTES DES A M</t>
  </si>
  <si>
    <t>090390PAU</t>
  </si>
  <si>
    <t>640790390</t>
  </si>
  <si>
    <t>ADAPEI DES PYRENEES ATLANTIQUES</t>
  </si>
  <si>
    <t>82175AURI</t>
  </si>
  <si>
    <t>150782175</t>
  </si>
  <si>
    <t>ADAPEI DU CANTAL</t>
  </si>
  <si>
    <t>05902VANN</t>
  </si>
  <si>
    <t>560005902</t>
  </si>
  <si>
    <t>ADAPEI DU MORBIHAN</t>
  </si>
  <si>
    <t>ASSOCIATION DES PAPILLONS BLANCS DU MORBIHAN ADAPEI</t>
  </si>
  <si>
    <t>86275CLER</t>
  </si>
  <si>
    <t>630786275</t>
  </si>
  <si>
    <t>ADAPEI DU PUY-DE-DOME</t>
  </si>
  <si>
    <t>96743LYON</t>
  </si>
  <si>
    <t>690796743</t>
  </si>
  <si>
    <t>ADAPEI DU RHONE</t>
  </si>
  <si>
    <t>ASSO.DES PARENTS ET AMIS DE PERSONNES HANDICAPEES MENTALE</t>
  </si>
  <si>
    <t>86114LOUR</t>
  </si>
  <si>
    <t>650786114</t>
  </si>
  <si>
    <t>ADAPEI HAUTES-PYRENEES</t>
  </si>
  <si>
    <t>ASS DEPARTEMENTALE DES AMIS ET PARENTS D'ENFANTS INADAPTES</t>
  </si>
  <si>
    <t>99895ALBI</t>
  </si>
  <si>
    <t>810099895</t>
  </si>
  <si>
    <t>ADAPEI LES PAPILLONS BLANCS DU TARN</t>
  </si>
  <si>
    <t>00350STMA</t>
  </si>
  <si>
    <t>360000350</t>
  </si>
  <si>
    <t>ADAPEI L'ESPOIR</t>
  </si>
  <si>
    <t>Saint-Maur</t>
  </si>
  <si>
    <t>ADAPEI 36 L'ESPOIR</t>
  </si>
  <si>
    <t>07480CHAU</t>
  </si>
  <si>
    <t>020007480</t>
  </si>
  <si>
    <t>ADAR SERVICE D'AIDE A LA PERSONNE</t>
  </si>
  <si>
    <t>ADAR SERVICE D'AIDE A LA PERSONNE - MAINTIEN A DOMICILE</t>
  </si>
  <si>
    <t>09810LESN</t>
  </si>
  <si>
    <t>100009810</t>
  </si>
  <si>
    <t>ADAS DENTAIRE</t>
  </si>
  <si>
    <t>Noës-près-Troyes</t>
  </si>
  <si>
    <t>86496EPIN</t>
  </si>
  <si>
    <t>880786496</t>
  </si>
  <si>
    <t>ADAVIE</t>
  </si>
  <si>
    <t>ASSOCIATION ADAVIE</t>
  </si>
  <si>
    <t>09606PERP</t>
  </si>
  <si>
    <t>660009606</t>
  </si>
  <si>
    <t>ADEFA</t>
  </si>
  <si>
    <t>ASSOCIATION POUR LE DEVELOPPEMENT DES EMPLOIS FAMILIAUX</t>
  </si>
  <si>
    <t>08180EPIN</t>
  </si>
  <si>
    <t>880008180</t>
  </si>
  <si>
    <t>ADEPAPE ENVOL 88</t>
  </si>
  <si>
    <t>ASS DEPT D'ENTRAIDE DES PERS ACCUEILLIES À LA PROTECTION ENF</t>
  </si>
  <si>
    <t>10168CHAR</t>
  </si>
  <si>
    <t>080010168</t>
  </si>
  <si>
    <t>ADESA</t>
  </si>
  <si>
    <t>ASSOCIATION DEPARTEMENTALE EDUCATIVE ET SOCIALE ARDENNAISE</t>
  </si>
  <si>
    <t>90817BORD</t>
  </si>
  <si>
    <t>330790817</t>
  </si>
  <si>
    <t>ADIAPH</t>
  </si>
  <si>
    <t>ASSO DEVELOPPEMENT INSERTION ET ACCOMPAGNEMENT PERS HAND</t>
  </si>
  <si>
    <t>00582DEOL</t>
  </si>
  <si>
    <t>360000582</t>
  </si>
  <si>
    <t>ADIASEAA</t>
  </si>
  <si>
    <t>Déols</t>
  </si>
  <si>
    <t>ADIASEAA (VOIR DANS COMMENTAIRES)</t>
  </si>
  <si>
    <t>32652STJA</t>
  </si>
  <si>
    <t>350032652</t>
  </si>
  <si>
    <t>ADIMC 35</t>
  </si>
  <si>
    <t>Saint-Jacques-de-la-Lande</t>
  </si>
  <si>
    <t>ASSOCIATION DEPARTEMENTALE DES INFIRMES MOTEURS CEREBRAUX</t>
  </si>
  <si>
    <t>08770LEMA</t>
  </si>
  <si>
    <t>720008770</t>
  </si>
  <si>
    <t>ADIMC 72</t>
  </si>
  <si>
    <t>05570BAIX</t>
  </si>
  <si>
    <t>660005570</t>
  </si>
  <si>
    <t>ADIPA</t>
  </si>
  <si>
    <t>Baixas</t>
  </si>
  <si>
    <t>830015970</t>
  </si>
  <si>
    <t>830003695</t>
  </si>
  <si>
    <t>ADIVA CENTRE DE DIALYSE GASSIN</t>
  </si>
  <si>
    <t>830016671</t>
  </si>
  <si>
    <t>ADIVA CTRE DE DIALYSE ST JEAN TOULON</t>
  </si>
  <si>
    <t>ADIVA CENTRE DE DIALYSE SAINT JEAN TOULON</t>
  </si>
  <si>
    <t>830216495</t>
  </si>
  <si>
    <t>ADIVA DIALYSE A DOMICILE LA GARDE</t>
  </si>
  <si>
    <t>Garde</t>
  </si>
  <si>
    <t>ADIVA CENTRE DE DIALYSE A DOMICILE LA GARDE</t>
  </si>
  <si>
    <t>16414PLAI</t>
  </si>
  <si>
    <t>600016414</t>
  </si>
  <si>
    <t>ADMR</t>
  </si>
  <si>
    <t>Plailly</t>
  </si>
  <si>
    <t>17129BAPA</t>
  </si>
  <si>
    <t>620017129</t>
  </si>
  <si>
    <t>ADMR  DE BAPAUME</t>
  </si>
  <si>
    <t>ASSOCIATION ADMR SERVICE D'AIDE MÉNAGÈRE AUX FAMILLES</t>
  </si>
  <si>
    <t>09075LAVA</t>
  </si>
  <si>
    <t>530009075</t>
  </si>
  <si>
    <t>ADMR AHUILLE-BONCHAMP-LAVAL</t>
  </si>
  <si>
    <t>11230THUI</t>
  </si>
  <si>
    <t>660011230</t>
  </si>
  <si>
    <t>ADMR ASPRES CONFLUENT RIBERAL</t>
  </si>
  <si>
    <t>Thuir</t>
  </si>
  <si>
    <t>12464BEAU</t>
  </si>
  <si>
    <t>020012464</t>
  </si>
  <si>
    <t>ADMR BEAURIEUX ET ENVIRONS</t>
  </si>
  <si>
    <t>Beaurieux</t>
  </si>
  <si>
    <t>13702BOHA</t>
  </si>
  <si>
    <t>020013702</t>
  </si>
  <si>
    <t>ADMR BOHAIN, FRESNOY ET ENVIRONS</t>
  </si>
  <si>
    <t>11388CERE</t>
  </si>
  <si>
    <t>660011388</t>
  </si>
  <si>
    <t>ADMR CERET</t>
  </si>
  <si>
    <t>16414CORL</t>
  </si>
  <si>
    <t>220016414</t>
  </si>
  <si>
    <t>ADMR CORLAY ROSTRENEN</t>
  </si>
  <si>
    <t>Corlay</t>
  </si>
  <si>
    <t>07449VILL</t>
  </si>
  <si>
    <t>020007449</t>
  </si>
  <si>
    <t>ADMR DE GUIGNICOURT ET ENVIRONS</t>
  </si>
  <si>
    <t>Villeneuve-sur-Aisne</t>
  </si>
  <si>
    <t>18719GUIS</t>
  </si>
  <si>
    <t>020018719</t>
  </si>
  <si>
    <t>ADMR DE GUISE</t>
  </si>
  <si>
    <t>05812JUIL</t>
  </si>
  <si>
    <t>650005812</t>
  </si>
  <si>
    <t>ADMR DE JUILLAN MARQUISAT</t>
  </si>
  <si>
    <t>Juillan</t>
  </si>
  <si>
    <t>05302MARL</t>
  </si>
  <si>
    <t>020005302</t>
  </si>
  <si>
    <t>ADMR DE MARLE ET ENVIRONS</t>
  </si>
  <si>
    <t>Marle</t>
  </si>
  <si>
    <t>07423MONT</t>
  </si>
  <si>
    <t>020007423</t>
  </si>
  <si>
    <t>ADMR DE MONTCORNET</t>
  </si>
  <si>
    <t>Montcornet</t>
  </si>
  <si>
    <t>09270BRUY</t>
  </si>
  <si>
    <t>020009270</t>
  </si>
  <si>
    <t>ADMR DE MONTHENAULT ET ENVIRONS</t>
  </si>
  <si>
    <t>Bruyères-et-Montbérault</t>
  </si>
  <si>
    <t>31026ECUL</t>
  </si>
  <si>
    <t>690031026</t>
  </si>
  <si>
    <t>ADMR ECULLY</t>
  </si>
  <si>
    <t>18750LAON</t>
  </si>
  <si>
    <t>020018750</t>
  </si>
  <si>
    <t>ADMR FAMILLE ENFANCE ET PARENTALITE</t>
  </si>
  <si>
    <t>01889FERE</t>
  </si>
  <si>
    <t>020001889</t>
  </si>
  <si>
    <t>ADMR FERE EN TARDENOIS</t>
  </si>
  <si>
    <t>Fère-en-Tardenois</t>
  </si>
  <si>
    <t>03234ARPA</t>
  </si>
  <si>
    <t>150003234</t>
  </si>
  <si>
    <t>ADMR HAUTE CHATAIGNERAIE</t>
  </si>
  <si>
    <t>Arpajon-sur-Cère</t>
  </si>
  <si>
    <t>01673ORIG</t>
  </si>
  <si>
    <t>020001673</t>
  </si>
  <si>
    <t>ADMR ORIGNY-STE-BENOITE ET ENVIRONS</t>
  </si>
  <si>
    <t>Origny-Sainte-Benoite</t>
  </si>
  <si>
    <t>18735STER</t>
  </si>
  <si>
    <t>020018735</t>
  </si>
  <si>
    <t>ADMR ST ERME ET ENVIRONS</t>
  </si>
  <si>
    <t>Saint-Erme-Outre-et-Ramecourt</t>
  </si>
  <si>
    <t>33114STME</t>
  </si>
  <si>
    <t>350033114</t>
  </si>
  <si>
    <t>ADMR ST MEEN LE GRAND</t>
  </si>
  <si>
    <t>Saint-Méen-le-Grand</t>
  </si>
  <si>
    <t>19157SACL</t>
  </si>
  <si>
    <t>910019157</t>
  </si>
  <si>
    <t>ADMR TROIS RIVIERES</t>
  </si>
  <si>
    <t>Saclas</t>
  </si>
  <si>
    <t>14106VILL</t>
  </si>
  <si>
    <t>020014106</t>
  </si>
  <si>
    <t>ADMR VILLERS COTTERÊTS ET ENVIRONS</t>
  </si>
  <si>
    <t>Villers-Cotterêts</t>
  </si>
  <si>
    <t>35139CALA</t>
  </si>
  <si>
    <t>620035139</t>
  </si>
  <si>
    <t>ADN SANTÉ CALAIS</t>
  </si>
  <si>
    <t>130050396</t>
  </si>
  <si>
    <t>130006810</t>
  </si>
  <si>
    <t>ADPC MARTIGUES SITE CH</t>
  </si>
  <si>
    <t>130035959</t>
  </si>
  <si>
    <t>ADPC UDM MARSEILLE 05</t>
  </si>
  <si>
    <t>UNITE DE DIALYSE MEDICALISEE ADPC MARSEILLE 05</t>
  </si>
  <si>
    <t>130806417</t>
  </si>
  <si>
    <t>ADPC UNITE D'AUTODIALYSE AUBAGNE</t>
  </si>
  <si>
    <t>130008287</t>
  </si>
  <si>
    <t>ADPC UNITE D'AUTODIALYSE MARSEILLE 02</t>
  </si>
  <si>
    <t>130034614</t>
  </si>
  <si>
    <t>ADPC UNITE D'AUTODIALYSE MARSEILLE 09</t>
  </si>
  <si>
    <t>04954STDO</t>
  </si>
  <si>
    <t>180004954</t>
  </si>
  <si>
    <t>ADPEP 18</t>
  </si>
  <si>
    <t>ASSO. DÉPARTEMENT. PUPILLES DE L' ENSEIGNEMENT PUBLIC</t>
  </si>
  <si>
    <t>06593LACH</t>
  </si>
  <si>
    <t>430006593</t>
  </si>
  <si>
    <t>ADPEP 43</t>
  </si>
  <si>
    <t>Chaise-Dieu</t>
  </si>
  <si>
    <t>ASS. DEPARTEMENTALE DES PUPILLES DE L'ENSEIGNEMENT PUBLIC 43</t>
  </si>
  <si>
    <t>86283CLER</t>
  </si>
  <si>
    <t>630786283</t>
  </si>
  <si>
    <t>ADPEP 63</t>
  </si>
  <si>
    <t>ASSOCIATION DEPARTEMENTALE PUPILLES DE L'ENSEIGNEMENT PUBLIC</t>
  </si>
  <si>
    <t>22893AJAC</t>
  </si>
  <si>
    <t>2A0022893</t>
  </si>
  <si>
    <t>ADPEP DE CORSE DU SUD</t>
  </si>
  <si>
    <t>ASSOCIATION DEPARTEMENTALE DES PUPILLES ENSEIGNEMENT PUBLIC</t>
  </si>
  <si>
    <t>01487TULL</t>
  </si>
  <si>
    <t>190001487</t>
  </si>
  <si>
    <t>ADPEP DE LA CORREZE</t>
  </si>
  <si>
    <t>ASSO DEPTALE DES PUPILLES DE L'ENSEIGNEMENT PUBLIC CORREZE</t>
  </si>
  <si>
    <t>07426QUIM</t>
  </si>
  <si>
    <t>290007426</t>
  </si>
  <si>
    <t>ADPEP DU FINISTERE</t>
  </si>
  <si>
    <t>07305MELU</t>
  </si>
  <si>
    <t>770707305</t>
  </si>
  <si>
    <t>ADSEA</t>
  </si>
  <si>
    <t>ASS. DEPTALE DE SAUVEGARDE DE L'ENFANCE ET DE L'ADOLESCENCE</t>
  </si>
  <si>
    <t>03619TARB</t>
  </si>
  <si>
    <t>650003619</t>
  </si>
  <si>
    <t>ADSEA 65</t>
  </si>
  <si>
    <t>19717VERS</t>
  </si>
  <si>
    <t>780019717</t>
  </si>
  <si>
    <t>ADSEA DIRECTION DE L'AEMO</t>
  </si>
  <si>
    <t>82142AURI</t>
  </si>
  <si>
    <t>150782142</t>
  </si>
  <si>
    <t>ADSEA DU CANTAL</t>
  </si>
  <si>
    <t>ASS DEPART DE SAUVEGARDE DE L ENFANCE ET DE L ADOLESCENCE</t>
  </si>
  <si>
    <t>07031TILL</t>
  </si>
  <si>
    <t>600107031</t>
  </si>
  <si>
    <t>ADSEAO</t>
  </si>
  <si>
    <t>Tillé</t>
  </si>
  <si>
    <t>ASS DÉP POUR LA SAUVEGARDE DE L'ENFANCE À L'ADULTE DE L'OISE</t>
  </si>
  <si>
    <t>00854MAMO</t>
  </si>
  <si>
    <t>980500854</t>
  </si>
  <si>
    <t>ADSM</t>
  </si>
  <si>
    <t>ASSOCIATION DES DÉFICIENTS SENSORIELS DE MAYOTTE</t>
  </si>
  <si>
    <t>06749VILL</t>
  </si>
  <si>
    <t>540006749</t>
  </si>
  <si>
    <t>AEIM</t>
  </si>
  <si>
    <t>Villers-lès-Nancy</t>
  </si>
  <si>
    <t>ASSOC D'AIDE AUX ENF ET ADULT INADAPTES MENTAUX</t>
  </si>
  <si>
    <t>88814MIRA</t>
  </si>
  <si>
    <t>170788814</t>
  </si>
  <si>
    <t>AEM</t>
  </si>
  <si>
    <t>Mirambeau</t>
  </si>
  <si>
    <t>ASSOCIATION D'ENTRAIDE MULTIPLE</t>
  </si>
  <si>
    <t>16912LIMO</t>
  </si>
  <si>
    <t>870016912</t>
  </si>
  <si>
    <t>AEPAPE 87</t>
  </si>
  <si>
    <t>01999STPI</t>
  </si>
  <si>
    <t>720001999</t>
  </si>
  <si>
    <t>AFAI</t>
  </si>
  <si>
    <t>Saint-Pierre-du-Lorouër</t>
  </si>
  <si>
    <t>ASSOCIATION FAMILIALE D'AIDE AUX INADAPTES</t>
  </si>
  <si>
    <t>04248LEKR</t>
  </si>
  <si>
    <t>940804248</t>
  </si>
  <si>
    <t>AFCCC</t>
  </si>
  <si>
    <t>Kremlin-Bicêtre</t>
  </si>
  <si>
    <t>ASS FRANÇAISE DES CENTRES DE CONSULTATION CONJUGALE</t>
  </si>
  <si>
    <t>92341GREN</t>
  </si>
  <si>
    <t>380792341</t>
  </si>
  <si>
    <t>AFIPH</t>
  </si>
  <si>
    <t>ASSOCIATION FAMILIALE DE L'ISERE POUR PERSONNES HANDICAPEES</t>
  </si>
  <si>
    <t>87767LARO</t>
  </si>
  <si>
    <t>740787767</t>
  </si>
  <si>
    <t>AFPEI</t>
  </si>
  <si>
    <t>ASSOCIATION FAMILIALE PARENTS AMIS PERSONNES HANDICAPES MENT</t>
  </si>
  <si>
    <t>24684MAXE</t>
  </si>
  <si>
    <t>540024684</t>
  </si>
  <si>
    <t>AFTC LORRAINE</t>
  </si>
  <si>
    <t>Maxéville</t>
  </si>
  <si>
    <t>ASSOCIATION  FAMILLES DE TRAUMATISES CRANIENS LORRAINE</t>
  </si>
  <si>
    <t>10110RANT</t>
  </si>
  <si>
    <t>600010110</t>
  </si>
  <si>
    <t>AFTRAL</t>
  </si>
  <si>
    <t>Rantigny</t>
  </si>
  <si>
    <t>060801016</t>
  </si>
  <si>
    <t>060790540</t>
  </si>
  <si>
    <t>AGAHTIR AUTODIALYSE MANDELIEU</t>
  </si>
  <si>
    <t>Mandelieu-la-Napoule</t>
  </si>
  <si>
    <t>AGAHTIR CENTRE D'AUTODIALYSE MANDELIEU</t>
  </si>
  <si>
    <t>060792736</t>
  </si>
  <si>
    <t>AGAHTIR AUTODIALYSE NICE</t>
  </si>
  <si>
    <t>AGAHTIR CENTRE D'AUTODIALYSE NICE</t>
  </si>
  <si>
    <t>060019676</t>
  </si>
  <si>
    <t>AGAHTIR AUTODIALYSE UDM GRASSE</t>
  </si>
  <si>
    <t>AGAHTIR UNITE AUTODIALYSE UDM GRASSE</t>
  </si>
  <si>
    <t>060792090</t>
  </si>
  <si>
    <t>AGAHTIR DIALYSE A DOMICILE NICE</t>
  </si>
  <si>
    <t>Saint-André-de-la-Roche</t>
  </si>
  <si>
    <t>060010949</t>
  </si>
  <si>
    <t>AGAHTIR UDM ANTIBES</t>
  </si>
  <si>
    <t>AGAHTIR UNITE DE DIALYSE MEDICALISEE ANTIBES</t>
  </si>
  <si>
    <t>45271SALO</t>
  </si>
  <si>
    <t>130045271</t>
  </si>
  <si>
    <t>AGAPEI 13 N-O</t>
  </si>
  <si>
    <t>ASSOC- DE GEST DES ASSOC- DE PARENTS ET ENFANTS INADAPTES 13</t>
  </si>
  <si>
    <t>560030033</t>
  </si>
  <si>
    <t>560030025</t>
  </si>
  <si>
    <t>AGARE</t>
  </si>
  <si>
    <t>Auray</t>
  </si>
  <si>
    <t>LES ACTEURS DE SANTE DU QUARTIER DE LA GARE D'AURAY</t>
  </si>
  <si>
    <t>730005709</t>
  </si>
  <si>
    <t>380793802</t>
  </si>
  <si>
    <t>AGDUC CENTRE DE DIALYSE CHAMBERY</t>
  </si>
  <si>
    <t>380793810</t>
  </si>
  <si>
    <t>AGDUC CENTRE DE DIALYSE MEYLAN</t>
  </si>
  <si>
    <t>Meylan</t>
  </si>
  <si>
    <t>260016993</t>
  </si>
  <si>
    <t>AGDUC CENTRE DE DIALYSE PIERRELATTE</t>
  </si>
  <si>
    <t>Pierrelatte</t>
  </si>
  <si>
    <t>730785466</t>
  </si>
  <si>
    <t>AGDUC CENTRE DE DIALYSE SAINT-MICHEL</t>
  </si>
  <si>
    <t>Saint-Michel-de-Maurienne</t>
  </si>
  <si>
    <t>AGDUC CENTRE DE DIALYSE SAINT-MICHEL-DE-MAURIENNE</t>
  </si>
  <si>
    <t>380797217</t>
  </si>
  <si>
    <t>AGDUC CENTRE DE DIALYSE VIZILLE</t>
  </si>
  <si>
    <t>Vizille</t>
  </si>
  <si>
    <t>380019026</t>
  </si>
  <si>
    <t>AGDUC CENTRE DE DIALYSE VOIRON</t>
  </si>
  <si>
    <t>AGDUC CENTRE DE DIALYSE VOIRON - MONTALY</t>
  </si>
  <si>
    <t>730790235</t>
  </si>
  <si>
    <t>AGDUC CENTRE DIALYSE BOURG-ST-MAURICE</t>
  </si>
  <si>
    <t>AGDUC CENTRE DE DIALYSE BOURG-SAINT-MAURICE</t>
  </si>
  <si>
    <t>730786464</t>
  </si>
  <si>
    <t>AGDUC CENTRE DIALYSE LA-MOTTE-SERVOLEX</t>
  </si>
  <si>
    <t>Motte-Servolex</t>
  </si>
  <si>
    <t>AGDUC CENTRE DE DIALYSE LA-MOTTE-SERVOLEX</t>
  </si>
  <si>
    <t>260006820</t>
  </si>
  <si>
    <t>AGDUC CENTRE DIALYSE ROMANS-SUR-ISERE</t>
  </si>
  <si>
    <t>AGDUC CENTRE DE DIALYSE ROMANS-SUR-ISERE</t>
  </si>
  <si>
    <t>050006022</t>
  </si>
  <si>
    <t>AGDUC UNITE D'AUTODIALYSE GAP</t>
  </si>
  <si>
    <t>050003359</t>
  </si>
  <si>
    <t>AGDUC UNITE DE DIALYSE MED BRIANCON</t>
  </si>
  <si>
    <t>AGDUC UNITE DE DIALYSE MEDICALISEE SITE CH DES ESCARTONS</t>
  </si>
  <si>
    <t>260021688</t>
  </si>
  <si>
    <t>AGDUC VALENCE / PIERRE TEZIER</t>
  </si>
  <si>
    <t>18824ALTH</t>
  </si>
  <si>
    <t>840018824</t>
  </si>
  <si>
    <t>AGESEP 84</t>
  </si>
  <si>
    <t>Althen-des-Paluds</t>
  </si>
  <si>
    <t>21399STOU</t>
  </si>
  <si>
    <t>930021399</t>
  </si>
  <si>
    <t>AGIME</t>
  </si>
  <si>
    <t>ASSO GESTION DE L'INSTITUT MEDICO EDUCATIF AMBROISE CROIZAT</t>
  </si>
  <si>
    <t>08506MONT</t>
  </si>
  <si>
    <t>820008506</t>
  </si>
  <si>
    <t>AGMM LA MAISON DU PARC</t>
  </si>
  <si>
    <t>Montalzat</t>
  </si>
  <si>
    <t>ASSOCIATION GESTIONNAIRE DE LA MARPA  DE MONTALZAT</t>
  </si>
  <si>
    <t>00879LORI</t>
  </si>
  <si>
    <t>560000879</t>
  </si>
  <si>
    <t>AGORA SERVICES</t>
  </si>
  <si>
    <t>06061BESA</t>
  </si>
  <si>
    <t>250006061</t>
  </si>
  <si>
    <t>AHS FC</t>
  </si>
  <si>
    <t>ASSOCIATION D'HYGIÈNE SOCIALE DE FRANCHE-COMTÉ</t>
  </si>
  <si>
    <t>83483FROT</t>
  </si>
  <si>
    <t>700783483</t>
  </si>
  <si>
    <t>AHSSEA</t>
  </si>
  <si>
    <t>Frotey-lès-Vesoul</t>
  </si>
  <si>
    <t>ASSOC.HAUT SAONOISE DE SAUVEGARDE ENFANCE ET ADOLESCENCE</t>
  </si>
  <si>
    <t>92841FONT</t>
  </si>
  <si>
    <t>690792841</t>
  </si>
  <si>
    <t>AIAD SAONE MONT D'OR</t>
  </si>
  <si>
    <t>Fontaines-sur-Saône</t>
  </si>
  <si>
    <t>ASSOCIATION INTERCOMMUNALE D'AIDE MENAGERE</t>
  </si>
  <si>
    <t>26307PARI</t>
  </si>
  <si>
    <t>750826307</t>
  </si>
  <si>
    <t>AIDE AUX JEUNES DIABETIQUES</t>
  </si>
  <si>
    <t>EDUCATION INFORMATION DIABETE</t>
  </si>
  <si>
    <t>82564POIT</t>
  </si>
  <si>
    <t>860782564</t>
  </si>
  <si>
    <t>AIDE AUX MERES ET AUX FAMILLES UNA 86</t>
  </si>
  <si>
    <t>32057TOUL</t>
  </si>
  <si>
    <t>310032057</t>
  </si>
  <si>
    <t>AIDE AUX PERSONNES A DOMICILE (APD)</t>
  </si>
  <si>
    <t>12861CHOL</t>
  </si>
  <si>
    <t>490012861</t>
  </si>
  <si>
    <t>AIDE ET MULTI PRESENCE</t>
  </si>
  <si>
    <t>26141TOUL</t>
  </si>
  <si>
    <t>310026141</t>
  </si>
  <si>
    <t>AIDE ET RECONFORT</t>
  </si>
  <si>
    <t>01253CLER</t>
  </si>
  <si>
    <t>630001253</t>
  </si>
  <si>
    <t>AIDE INSUFFISANTS RESPIRATOIRE</t>
  </si>
  <si>
    <t>001319PAU</t>
  </si>
  <si>
    <t>640001319</t>
  </si>
  <si>
    <t>AIDE INTERVENTION DOMICILE 64</t>
  </si>
  <si>
    <t>340020221</t>
  </si>
  <si>
    <t>340000264</t>
  </si>
  <si>
    <t>AIDER SANTE DIALYSE A DOMICILE GRABELS</t>
  </si>
  <si>
    <t>Grabels</t>
  </si>
  <si>
    <t>AIDER SANTE DIALYSE A DOMICILE REGIONALE GRABELS</t>
  </si>
  <si>
    <t>340013259</t>
  </si>
  <si>
    <t>AIDER SANTE UAD BEDARIEUX</t>
  </si>
  <si>
    <t>340013358</t>
  </si>
  <si>
    <t>AIDER SANTE UAD BOUZIGUES</t>
  </si>
  <si>
    <t>Bouzigues</t>
  </si>
  <si>
    <t>AIDER SANTE UNITE AUTO DIALYSE BOUZIGUES</t>
  </si>
  <si>
    <t>110004421</t>
  </si>
  <si>
    <t>AIDER SANTE UAD CH LIMOUX QUILLAN</t>
  </si>
  <si>
    <t>660005216</t>
  </si>
  <si>
    <t>AIDER SANTE UAD CH PERPIGNAN</t>
  </si>
  <si>
    <t>AIDER SANTE UNITE AUTO DIALYSE CH PERPIGNAN</t>
  </si>
  <si>
    <t>660005182</t>
  </si>
  <si>
    <t>AIDER SANTE UAD ELNE</t>
  </si>
  <si>
    <t>Elne</t>
  </si>
  <si>
    <t>AIDER SANTE UNITE AUTO DIALYSE ELNE</t>
  </si>
  <si>
    <t>660005190</t>
  </si>
  <si>
    <t>AIDER SANTE UAD FONT ROMEU</t>
  </si>
  <si>
    <t>Font-Romeu-Odeillo-Via</t>
  </si>
  <si>
    <t>AIDER SANTE UNITE AUTO DIALYSE FONT ROMEU</t>
  </si>
  <si>
    <t>340013119</t>
  </si>
  <si>
    <t>AIDER SANTE UAD GRABELS CORDIER 1</t>
  </si>
  <si>
    <t>AIDER SANTE UAD GRABELS SITE JOSEPH CORDIER 1</t>
  </si>
  <si>
    <t>660005208</t>
  </si>
  <si>
    <t>AIDER SANTE UAD LE BOULOU</t>
  </si>
  <si>
    <t>Boulou</t>
  </si>
  <si>
    <t>AIDER SANTE UNITE AUTO DIALYSE LE BOULOU</t>
  </si>
  <si>
    <t>110004413</t>
  </si>
  <si>
    <t>AIDER SANTE UAD NARBONNE</t>
  </si>
  <si>
    <t>340024553</t>
  </si>
  <si>
    <t>AIDER SANTE UAD ST JEAN SUD DE FRANCE</t>
  </si>
  <si>
    <t>AIDER SANTE UAD SAINT JEAN SUD DE FRANCE</t>
  </si>
  <si>
    <t>110004439</t>
  </si>
  <si>
    <t>AIDER SANTE UAD TREBES</t>
  </si>
  <si>
    <t>Trèbes</t>
  </si>
  <si>
    <t>AIDER SANTE UNITE AUTO DIALYSE TREBES</t>
  </si>
  <si>
    <t>300007119</t>
  </si>
  <si>
    <t>AIDER SANTE UAD UDM CH ALES 1</t>
  </si>
  <si>
    <t>340013309</t>
  </si>
  <si>
    <t>AIDER SANTE UAD UDM CH CLERMONT HLT</t>
  </si>
  <si>
    <t>AIDER SANTE UAD UDM CH CLERMONT L'HERAULT</t>
  </si>
  <si>
    <t>300787421</t>
  </si>
  <si>
    <t>AIDER SANTE UAD UDM CHU NIMES</t>
  </si>
  <si>
    <t>340013218</t>
  </si>
  <si>
    <t>AIDER SANTE UAD UDM CL ST LOUIS GANGES</t>
  </si>
  <si>
    <t>AIDER SANTE UAD UDM POLYCLINIQUE SAINT LOUIS GANGES</t>
  </si>
  <si>
    <t>120001748</t>
  </si>
  <si>
    <t>AIDER SANTE UAD UDM DD MILLAU</t>
  </si>
  <si>
    <t>AIDER SANTE UAD UDM DIALYSE A DOMICILE MILLAU</t>
  </si>
  <si>
    <t>480001783</t>
  </si>
  <si>
    <t>AIDER SANTE UAD UDM MARVEJOLS H LOZERE</t>
  </si>
  <si>
    <t>AIDER SANTE UAD UDM HOPITAL LOZERE</t>
  </si>
  <si>
    <t>340013499</t>
  </si>
  <si>
    <t>AIDER SANTE UAD VILLENEUVE LES BEZIERS</t>
  </si>
  <si>
    <t>Villeneuve-lès-Béziers</t>
  </si>
  <si>
    <t>AIDER SANTE UNITE AUTO DIALYSE VILLENEUVE LES BEZIERS</t>
  </si>
  <si>
    <t>110005311</t>
  </si>
  <si>
    <t>AIDER SANTE UDM CH CARCASSONNE</t>
  </si>
  <si>
    <t>340013168</t>
  </si>
  <si>
    <t>AIDER SANTE UDM CL MIROUZE MTP</t>
  </si>
  <si>
    <t>AIDER SANTE UDM CL JACQUES MIROUZE MONTPELLIER</t>
  </si>
  <si>
    <t>23259METZ</t>
  </si>
  <si>
    <t>570023259</t>
  </si>
  <si>
    <t>AIDES 57</t>
  </si>
  <si>
    <t>14289BESA</t>
  </si>
  <si>
    <t>250014289</t>
  </si>
  <si>
    <t>AIDES BESANCON</t>
  </si>
  <si>
    <t>00962STBR</t>
  </si>
  <si>
    <t>220000962</t>
  </si>
  <si>
    <t>AIDES FAMILIALES MILIEU POPULA</t>
  </si>
  <si>
    <t>28816COLO</t>
  </si>
  <si>
    <t>310028816</t>
  </si>
  <si>
    <t>AIDOLOGIS</t>
  </si>
  <si>
    <t>SAAD AIDOLOGIS</t>
  </si>
  <si>
    <t>13996CAEN</t>
  </si>
  <si>
    <t>140013996</t>
  </si>
  <si>
    <t>AIFST</t>
  </si>
  <si>
    <t>ASSOCIATION INSTITUTION FAMILIALE SAINTE-THERESE</t>
  </si>
  <si>
    <t>17671BUSS</t>
  </si>
  <si>
    <t>770017671</t>
  </si>
  <si>
    <t>AIME 77</t>
  </si>
  <si>
    <t>Bussy-Saint-Georges</t>
  </si>
  <si>
    <t>06066LORI</t>
  </si>
  <si>
    <t>560006066</t>
  </si>
  <si>
    <t>AIPSH</t>
  </si>
  <si>
    <t>ASSOCIATION POUR L'INTEGRATION DES PERSONNES HANDICAPEES</t>
  </si>
  <si>
    <t>09933BIZE</t>
  </si>
  <si>
    <t>110009933</t>
  </si>
  <si>
    <t>AIR MARIN EXPERIENCE RUPTURE- L'AMER</t>
  </si>
  <si>
    <t>Bize-Minervois</t>
  </si>
  <si>
    <t>22179MIOS</t>
  </si>
  <si>
    <t>330022179</t>
  </si>
  <si>
    <t>AISAD</t>
  </si>
  <si>
    <t>Mios</t>
  </si>
  <si>
    <t>ASS INTERCOM SERVICE D'AIDE A DOMICILE</t>
  </si>
  <si>
    <t>18795MASS</t>
  </si>
  <si>
    <t>910018795</t>
  </si>
  <si>
    <t>AISH</t>
  </si>
  <si>
    <t>ASSOCIATION POUR L'INSERTION SOCIALE PAR L'HABITAT</t>
  </si>
  <si>
    <t>01385NANC</t>
  </si>
  <si>
    <t>540001385</t>
  </si>
  <si>
    <t>ALAGH</t>
  </si>
  <si>
    <t>ASSOCIATION LORRAINE D'AIDE AUX GRANDS HANDICAPES</t>
  </si>
  <si>
    <t>17431ISLE</t>
  </si>
  <si>
    <t>870017431</t>
  </si>
  <si>
    <t>ALDP</t>
  </si>
  <si>
    <t>Isle</t>
  </si>
  <si>
    <t>ASSOC LIM DIAGNOSTIC ET PRISE EN CHARGE PATHOLOGIE DEVELOPPE</t>
  </si>
  <si>
    <t>63574ROOS</t>
  </si>
  <si>
    <t>590063574</t>
  </si>
  <si>
    <t>ALEXA SERVICES</t>
  </si>
  <si>
    <t>Roost-Warendin</t>
  </si>
  <si>
    <t>48195RENN</t>
  </si>
  <si>
    <t>350048195</t>
  </si>
  <si>
    <t>ALFADI</t>
  </si>
  <si>
    <t>45692PARI</t>
  </si>
  <si>
    <t>750045692</t>
  </si>
  <si>
    <t>ALFI ASSO LOGEMENT FAMILLES ISOLEES</t>
  </si>
  <si>
    <t>Paris 9e Arrondissement</t>
  </si>
  <si>
    <t>09085ESTI</t>
  </si>
  <si>
    <t>470009085</t>
  </si>
  <si>
    <t>ALGEEI</t>
  </si>
  <si>
    <t>Estillac</t>
  </si>
  <si>
    <t>ASSOC LAIQUE DE GESTION DES ETS D'EDUCATION ET D'INSERTION</t>
  </si>
  <si>
    <t>87775CLUS</t>
  </si>
  <si>
    <t>740787775</t>
  </si>
  <si>
    <t>ALLER PLUS HAUT</t>
  </si>
  <si>
    <t>Cluses</t>
  </si>
  <si>
    <t>APEI PAYS DU MONT BLANC</t>
  </si>
  <si>
    <t>250019700</t>
  </si>
  <si>
    <t>250019692</t>
  </si>
  <si>
    <t>ALLIANCE SANTE DU PAYS MAICHOIS</t>
  </si>
  <si>
    <t>Maîche</t>
  </si>
  <si>
    <t>07182LYON</t>
  </si>
  <si>
    <t>690007182</t>
  </si>
  <si>
    <t>ALLP SANTE SOCIAL</t>
  </si>
  <si>
    <t>94214FONT</t>
  </si>
  <si>
    <t>380794214</t>
  </si>
  <si>
    <t>ALPES INSERTION</t>
  </si>
  <si>
    <t>Fontaine</t>
  </si>
  <si>
    <t>00202PLER</t>
  </si>
  <si>
    <t>220000202</t>
  </si>
  <si>
    <t>ALTYGO</t>
  </si>
  <si>
    <t>01920OULL</t>
  </si>
  <si>
    <t>690001920</t>
  </si>
  <si>
    <t>ALYNEA</t>
  </si>
  <si>
    <t>Oullins</t>
  </si>
  <si>
    <t>ASSOCIATION LYONNAISE NOUVELLE D'ECOUTE ET D'ACCOMPAGNEMENT</t>
  </si>
  <si>
    <t>63475MARC</t>
  </si>
  <si>
    <t>590063475</t>
  </si>
  <si>
    <t>AMABILIS</t>
  </si>
  <si>
    <t>11556CRES</t>
  </si>
  <si>
    <t>260011556</t>
  </si>
  <si>
    <t>AMAPE</t>
  </si>
  <si>
    <t>ASSOCIATION DES MAISONS D'ACCUEIL PROTESTANTES POUR ENFANTS</t>
  </si>
  <si>
    <t>01448NERO</t>
  </si>
  <si>
    <t>180001448</t>
  </si>
  <si>
    <t>AMASAD</t>
  </si>
  <si>
    <t>Nérondes</t>
  </si>
  <si>
    <t>ASSOC. MUTUELLE AGRICOLE SERVICE SOINS A DOMICILE (AMASAD)</t>
  </si>
  <si>
    <t>01018LIGN</t>
  </si>
  <si>
    <t>180001018</t>
  </si>
  <si>
    <t>AMASAD DE LIGNIERES</t>
  </si>
  <si>
    <t>Lignières</t>
  </si>
  <si>
    <t>ASSOCIATION MUTUELLE AGRICOLE SOINS A DOMICILE DE LIGNIERES</t>
  </si>
  <si>
    <t>00981NEUI</t>
  </si>
  <si>
    <t>920000981</t>
  </si>
  <si>
    <t>AMERICAN HOSPITAL OF PARIS</t>
  </si>
  <si>
    <t>HOPITAL AMERICAIN</t>
  </si>
  <si>
    <t>63731WASQ</t>
  </si>
  <si>
    <t>590063731</t>
  </si>
  <si>
    <t>AMFD MÉTROPOLE NORD EST</t>
  </si>
  <si>
    <t>AIDE AUX MÈRES ET AUX FAMILLES À DOMICILE</t>
  </si>
  <si>
    <t>01319DIJO</t>
  </si>
  <si>
    <t>210001319</t>
  </si>
  <si>
    <t>AMFD21</t>
  </si>
  <si>
    <t>ASSOCIATION D'AIDE AUX MERES ET AUX FAMILLES A DOMICILE</t>
  </si>
  <si>
    <t>17227BOUT</t>
  </si>
  <si>
    <t>910017227</t>
  </si>
  <si>
    <t>AMICALE DE LA RESIDENCE SAINT JACQUES</t>
  </si>
  <si>
    <t>Boutigny-sur-Essonne</t>
  </si>
  <si>
    <t>09176AGEN</t>
  </si>
  <si>
    <t>470009176</t>
  </si>
  <si>
    <t>AMICALE LAIQUE D'AGEN</t>
  </si>
  <si>
    <t>ASSOC AMICALE ANCIENS ELEVES ET AMIS ECOLE LAIQUE AGEN</t>
  </si>
  <si>
    <t>99283RABA</t>
  </si>
  <si>
    <t>810099283</t>
  </si>
  <si>
    <t>AMICALE VIEUX TRAVAILLEURS</t>
  </si>
  <si>
    <t>Rabastens</t>
  </si>
  <si>
    <t>AMICALE DES VIEUX TRAVAILLEURS DU CANTON DE RABASTENS</t>
  </si>
  <si>
    <t>08199PLAN</t>
  </si>
  <si>
    <t>210008199</t>
  </si>
  <si>
    <t>AMIS ET COMPAGNONS D'EMMAUS</t>
  </si>
  <si>
    <t>Planay</t>
  </si>
  <si>
    <t>260018973</t>
  </si>
  <si>
    <t>260018965</t>
  </si>
  <si>
    <t>AMPHISANTE RHONE VALLOIRE</t>
  </si>
  <si>
    <t>Anneyron</t>
  </si>
  <si>
    <t>560030017</t>
  </si>
  <si>
    <t>560030009</t>
  </si>
  <si>
    <t>AMSAR</t>
  </si>
  <si>
    <t>ASSOCIATION DE LA MAISON DE SANTE DE RONSOUZE</t>
  </si>
  <si>
    <t>00426THIE</t>
  </si>
  <si>
    <t>550000426</t>
  </si>
  <si>
    <t>AMSEAA</t>
  </si>
  <si>
    <t>Thierville-sur-Meuse</t>
  </si>
  <si>
    <t>ASSOCIATION MEUSIENNE SAUVEGARDE ENFANCE ADOLESCENCE</t>
  </si>
  <si>
    <t>24825COUR</t>
  </si>
  <si>
    <t>920024825</t>
  </si>
  <si>
    <t>ANEF ILE DE FRANCE OUEST</t>
  </si>
  <si>
    <t>87327STET</t>
  </si>
  <si>
    <t>420787327</t>
  </si>
  <si>
    <t>ANEF LOIRE</t>
  </si>
  <si>
    <t>ASSOCIATION NATIONALE D'ENTRAIDE FEMININE</t>
  </si>
  <si>
    <t>19460PARI</t>
  </si>
  <si>
    <t>750719460</t>
  </si>
  <si>
    <t>ANEF PARIS</t>
  </si>
  <si>
    <t>Paris 4e Arrondissement</t>
  </si>
  <si>
    <t>01290MARS</t>
  </si>
  <si>
    <t>130001290</t>
  </si>
  <si>
    <t>ANEF PROVENCE</t>
  </si>
  <si>
    <t>ASSOCIATION NATIONALE D'ENTRAIDE FEMININE - PROVENCE</t>
  </si>
  <si>
    <t>57191ANDE</t>
  </si>
  <si>
    <t>330057191</t>
  </si>
  <si>
    <t>ANFASIAD ANDERNOS</t>
  </si>
  <si>
    <t>Andernos-les-Bains</t>
  </si>
  <si>
    <t>610006728</t>
  </si>
  <si>
    <t>140000852</t>
  </si>
  <si>
    <t>ANIDER - ALENCON</t>
  </si>
  <si>
    <t>610006710</t>
  </si>
  <si>
    <t>ANIDER - ARGENTAN</t>
  </si>
  <si>
    <t>140028895</t>
  </si>
  <si>
    <t>ANIDER - BAYEUX</t>
  </si>
  <si>
    <t>610006736</t>
  </si>
  <si>
    <t>ANIDER - FLERS</t>
  </si>
  <si>
    <t>140002254</t>
  </si>
  <si>
    <t>ANIDER - HEROUVILLE SAINT CLAIR</t>
  </si>
  <si>
    <t>ASS NORMANDE POUR INSTALLATION A DOMICILE EPURATIONS RENALES</t>
  </si>
  <si>
    <t>140027434</t>
  </si>
  <si>
    <t>ANIDER - HONFLEUR</t>
  </si>
  <si>
    <t>500021373</t>
  </si>
  <si>
    <t>ANIDER - MARIGNY</t>
  </si>
  <si>
    <t>Marigny-Le-Lozon</t>
  </si>
  <si>
    <t>500021415</t>
  </si>
  <si>
    <t>ANIDER - SARTILLY</t>
  </si>
  <si>
    <t>Sartilly-Baie-Bocage</t>
  </si>
  <si>
    <t>500021381</t>
  </si>
  <si>
    <t>ANIDER - ST SAUVEUR LE VICOMTE</t>
  </si>
  <si>
    <t>Saint-Sauveur-le-Vicomte</t>
  </si>
  <si>
    <t>500021399</t>
  </si>
  <si>
    <t>ANIDER - TOURLAVILLE</t>
  </si>
  <si>
    <t>006030GAP</t>
  </si>
  <si>
    <t>050006030</t>
  </si>
  <si>
    <t>ANPAA 05</t>
  </si>
  <si>
    <t>ASSOCIATION NATIONALE DE PREVENTION EN ALCOOLOGIE ET ADDICTO</t>
  </si>
  <si>
    <t>82969AURI</t>
  </si>
  <si>
    <t>150782969</t>
  </si>
  <si>
    <t>ANPAA 15</t>
  </si>
  <si>
    <t>05300BARL</t>
  </si>
  <si>
    <t>550005300</t>
  </si>
  <si>
    <t>ANPAA 55</t>
  </si>
  <si>
    <t>ASSOC NATIONALE DE PREVENTION EN ALCOOLOGIE ET ADDICTOLOGIE</t>
  </si>
  <si>
    <t>87452NEUF</t>
  </si>
  <si>
    <t>880787452</t>
  </si>
  <si>
    <t>ANPAA 88</t>
  </si>
  <si>
    <t>32921CAEN</t>
  </si>
  <si>
    <t>140032921</t>
  </si>
  <si>
    <t>ANPAA NORMANDIE</t>
  </si>
  <si>
    <t>13406PARI</t>
  </si>
  <si>
    <t>750713406</t>
  </si>
  <si>
    <t>ANPAA SIEGE</t>
  </si>
  <si>
    <t>Paris 2e Arrondissement</t>
  </si>
  <si>
    <t>ASSOCIATION NATIONALE PREVENTION ALCOOLOGIE ET ADDICTOLOGIE</t>
  </si>
  <si>
    <t>10451PARI</t>
  </si>
  <si>
    <t>750710451</t>
  </si>
  <si>
    <t>ANRH</t>
  </si>
  <si>
    <t>ASS POUR L'INSERTION PROFESS. ET HUMAINE DES HANDICAPES</t>
  </si>
  <si>
    <t>20963PARI</t>
  </si>
  <si>
    <t>750720963</t>
  </si>
  <si>
    <t>ANRS</t>
  </si>
  <si>
    <t>ASSOCIATION NATIONALE DE READAPTATION SOCIALE (A N R S)</t>
  </si>
  <si>
    <t>640017679</t>
  </si>
  <si>
    <t>640017612</t>
  </si>
  <si>
    <t>ANT AUTODIALYSE NEPHROCARE-PAU NAVARRE</t>
  </si>
  <si>
    <t>ANTENNE D'AUTODIALYSE NEPHROCARE PAU NAVARRE - PAU</t>
  </si>
  <si>
    <t>640005336</t>
  </si>
  <si>
    <t>ANT. AUTODIALYSE NEPHROCARE - ORTHEZ</t>
  </si>
  <si>
    <t>ANTENNE D'AUTODIALYSE NEPHROCARE - ORTHEZ</t>
  </si>
  <si>
    <t>400011201</t>
  </si>
  <si>
    <t>ANT. AUTODIALYSE NEPHROCARE-AIRE/ADOUR</t>
  </si>
  <si>
    <t>Aire-sur-l'Adour</t>
  </si>
  <si>
    <t>ANTENNE D'AUTODIALYSE NEPHROCARE - AIRE-SUR-L'ADOUR</t>
  </si>
  <si>
    <t>970210290</t>
  </si>
  <si>
    <t>ANTENNE ATIR CLARAC - U.A.D.  1.2 ET 3</t>
  </si>
  <si>
    <t>ANTENNE ATIR DE CLARAC ( U.A.D. 1.2 ET 3)</t>
  </si>
  <si>
    <t>970210324</t>
  </si>
  <si>
    <t>ANTENNE ATIR DE TRINITE - U.A.D. 5</t>
  </si>
  <si>
    <t>Trinité</t>
  </si>
  <si>
    <t>970210282</t>
  </si>
  <si>
    <t>ANTENNE ATIR MORNE ROUGE - U.A.D.6</t>
  </si>
  <si>
    <t>Morne-Rouge</t>
  </si>
  <si>
    <t>ANTENNE ATIR DU MORNE ROUGE - U.A.D. 6</t>
  </si>
  <si>
    <t>970107611</t>
  </si>
  <si>
    <t>970103024</t>
  </si>
  <si>
    <t>ANTENNE AUDRA DE CAPESTERRE BELLE EAU</t>
  </si>
  <si>
    <t>ANTENNE AUDRA AUTODIALYSE DE CAPESTERRE BELLE EAU</t>
  </si>
  <si>
    <t>970107595</t>
  </si>
  <si>
    <t>ANTENNE AUDRA DE MARIE GALANTE</t>
  </si>
  <si>
    <t>ANTENNE AUDRA  AUTODIALYSE DE MARIE GALANTE</t>
  </si>
  <si>
    <t>970111670</t>
  </si>
  <si>
    <t>ANTENNE AUDRA DU MOULE</t>
  </si>
  <si>
    <t>Moule</t>
  </si>
  <si>
    <t>330024639</t>
  </si>
  <si>
    <t>330000266</t>
  </si>
  <si>
    <t>ANTENNE AUTODIALYSE AURAD - DAGUEY</t>
  </si>
  <si>
    <t>ANTENNE D'AUTODIALYSE AURAD-AQUITAINE DAGUEY - LIBOURNE</t>
  </si>
  <si>
    <t>640005302</t>
  </si>
  <si>
    <t>ANTENNE AUTODIALYSE AURAD ANGLET</t>
  </si>
  <si>
    <t>Anglet</t>
  </si>
  <si>
    <t>ANTENNE D'AUTODIALYSE AURAD-AQUITAINE - ANGLET</t>
  </si>
  <si>
    <t>330007584</t>
  </si>
  <si>
    <t>ANTENNE AUTODIALYSE AURAD ARTIGUES</t>
  </si>
  <si>
    <t>Artigues-près-Bordeaux</t>
  </si>
  <si>
    <t>ANTENNE D'AUTODIALYSE AURAD-AQUITAINE - ARTIGUES</t>
  </si>
  <si>
    <t>240002691</t>
  </si>
  <si>
    <t>ANTENNE AUTODIALYSE AURAD BERGERAC</t>
  </si>
  <si>
    <t>ANTENNE D'AUTODIALYSE AURAD-AQUITAINE - BERGERAC</t>
  </si>
  <si>
    <t>470002262</t>
  </si>
  <si>
    <t>ANTENNE AUTODIALYSE AURAD BOE</t>
  </si>
  <si>
    <t>Boé</t>
  </si>
  <si>
    <t>ANTENNE D'AUTODIALYSE AURAD-AQUITAINE - BOE</t>
  </si>
  <si>
    <t>330007550</t>
  </si>
  <si>
    <t>ANTENNE AUTODIALYSE AURAD BORDEAUX</t>
  </si>
  <si>
    <t>ANTENNE D'AUTODIALYSE AURAD-AQUITAINE - BORDEAUX</t>
  </si>
  <si>
    <t>470002346</t>
  </si>
  <si>
    <t>ANTENNE AUTODIALYSE AURAD CASTELJALOUX</t>
  </si>
  <si>
    <t>ANTENNE D'AUTODIALYSE AURAD-AQUITAINE - CASTELJALOUX</t>
  </si>
  <si>
    <t>240002725</t>
  </si>
  <si>
    <t>ANTENNE AUTODIALYSE AURAD CASTELS</t>
  </si>
  <si>
    <t>Castels et Bézenac</t>
  </si>
  <si>
    <t>ANTENNE D'AUTODIALYSE AURAD-AQUITAINE - CASTELS</t>
  </si>
  <si>
    <t>470002403</t>
  </si>
  <si>
    <t>ANTENNE AUTODIALYSE AURAD FUMEL</t>
  </si>
  <si>
    <t>ANTENNE D'AUTODIALYSE AURAD-AQUITAINE - FUMEL</t>
  </si>
  <si>
    <t>330007725</t>
  </si>
  <si>
    <t>ANTENNE AUTODIALYSE AURAD GRADIGNAN</t>
  </si>
  <si>
    <t>Gradignan</t>
  </si>
  <si>
    <t>330780461</t>
  </si>
  <si>
    <t>400010906</t>
  </si>
  <si>
    <t>ANTENNE AUTODIALYSE AURAD HAGETMAU</t>
  </si>
  <si>
    <t>Hagetmau</t>
  </si>
  <si>
    <t>ANTENNE D'AUTODIALYSE AURAD-AQUITAINE - HAGETMAU</t>
  </si>
  <si>
    <t>330007634</t>
  </si>
  <si>
    <t>ANTENNE AUTODIALYSE AURAD LA TESTE</t>
  </si>
  <si>
    <t>ANTENNE D'AUTODIALYSE AURAD-AQUITAINE - LA TESTE DE BUCH</t>
  </si>
  <si>
    <t>330007667</t>
  </si>
  <si>
    <t>ANTENNE AUTODIALYSE AURAD LANGON</t>
  </si>
  <si>
    <t>ANTENNE D'AUTODIALYSE AURAD-AQUITAINE - LANGON</t>
  </si>
  <si>
    <t>330058058</t>
  </si>
  <si>
    <t>ANTENNE AUTODIALYSE AURAD LE HAILLAN</t>
  </si>
  <si>
    <t>Haillan</t>
  </si>
  <si>
    <t>ANTENNE D'AUTODIALYSE AURAD AQUITAINE - LE HAILLAN</t>
  </si>
  <si>
    <t>330007683</t>
  </si>
  <si>
    <t>ANTENNE AUTODIALYSE AURAD LIBOURNE</t>
  </si>
  <si>
    <t>ANTENNE D'AUTODIALYSE AURAD-AQUITAINE - LIBOURNE</t>
  </si>
  <si>
    <t>470002320</t>
  </si>
  <si>
    <t>ANTENNE AUTODIALYSE AURAD MARMANDE</t>
  </si>
  <si>
    <t>ANTENNE D'AUTODIALYSE AURAD-AQUITAINE - MARMANDE</t>
  </si>
  <si>
    <t>400007332</t>
  </si>
  <si>
    <t>ANTENNE AUTODIALYSE AURAD MT MARSAN</t>
  </si>
  <si>
    <t>ANTENNE D'AUTODIALYSE AURAD-AQUITAINE - MONT-DE-MARSAN</t>
  </si>
  <si>
    <t>470002411</t>
  </si>
  <si>
    <t>ANTENNE AUTODIALYSE AURAD NERAC</t>
  </si>
  <si>
    <t>Nérac</t>
  </si>
  <si>
    <t>ANTENNE D'AUTODIALYSE AURAD-AQUITAINE - NERAC</t>
  </si>
  <si>
    <t>330007642</t>
  </si>
  <si>
    <t>ANTENNE AUTODIALYSE AURAD PINEUILH</t>
  </si>
  <si>
    <t>Pineuilh</t>
  </si>
  <si>
    <t>ANTENNE D'AUTODIALYSE AURAD-AQUITAINE - PINEUILH</t>
  </si>
  <si>
    <t>470001868</t>
  </si>
  <si>
    <t>ANTENNE AUTODIALYSE AURAD PONT DU CASS</t>
  </si>
  <si>
    <t>Pont-du-Casse</t>
  </si>
  <si>
    <t>ANTENNE AUTODIALYSE AURAD-AQUITAINE - PONT DU CASSE</t>
  </si>
  <si>
    <t>640005310</t>
  </si>
  <si>
    <t>ANTENNE AUTODIALYSE AURAD ST JEAN LUZ</t>
  </si>
  <si>
    <t>ANTENNE D'AUTODIALYSE AURAD-AQUITAINE - ST JEAN DE LUZ</t>
  </si>
  <si>
    <t>400006730</t>
  </si>
  <si>
    <t>ANTENNE AUTODIALYSE AURAD ST VINCENT</t>
  </si>
  <si>
    <t>Saint-Vincent-de-Tyrosse</t>
  </si>
  <si>
    <t>ANTENNE D'AUTODIALYSE AURAD-AQUITAINE-ST VINCENT DE TYROSSE</t>
  </si>
  <si>
    <t>470002361</t>
  </si>
  <si>
    <t>ANTENNE AUTODIALYSE AURAD STE LIVRADE</t>
  </si>
  <si>
    <t>Sainte-Livrade-sur-Lot</t>
  </si>
  <si>
    <t>ANTENNE D'AUTODIALYSE AURAD-AQUITAINE - SAINTE-LIVRADE</t>
  </si>
  <si>
    <t>470002387</t>
  </si>
  <si>
    <t>ANTENNE AUTODIALYSE AURAD TONNEINS</t>
  </si>
  <si>
    <t>Tonneins</t>
  </si>
  <si>
    <t>ANTENNE D'AUTODIALYSE AURAD-AQUITAINE - TONNEINS</t>
  </si>
  <si>
    <t>470013558</t>
  </si>
  <si>
    <t>ANTENNE AUTODIALYSE AURAD VILLENEUVE</t>
  </si>
  <si>
    <t>ANTENNE D'AUTODIALYSE AURAD VILLENEUVE-SUR-LOT</t>
  </si>
  <si>
    <t>330802364</t>
  </si>
  <si>
    <t>330007386</t>
  </si>
  <si>
    <t>ANTENNE AUTODIALYSE CADDD</t>
  </si>
  <si>
    <t>Arcachon</t>
  </si>
  <si>
    <t>ANTENNE D'AUTODIALYSE CADDD - ARCACHON</t>
  </si>
  <si>
    <t>330056227</t>
  </si>
  <si>
    <t>Bègles</t>
  </si>
  <si>
    <t>ANTENNE D'AUTODIALYSE CADDD - BEGLES</t>
  </si>
  <si>
    <t>330795303</t>
  </si>
  <si>
    <t>Cenon</t>
  </si>
  <si>
    <t>ANTENNE D'AUTODIALYSE CADDD - CENON</t>
  </si>
  <si>
    <t>330795295</t>
  </si>
  <si>
    <t>Saint-Pierre-de-Mons</t>
  </si>
  <si>
    <t>ANTENNE D'AUTODIALYSE CADDD - SAINT PIERRE DE MONS</t>
  </si>
  <si>
    <t>400789715</t>
  </si>
  <si>
    <t>Mimizan</t>
  </si>
  <si>
    <t>ANTENNE D'AUTODIALYSE CADDD - MIMIZAN</t>
  </si>
  <si>
    <t>330054453</t>
  </si>
  <si>
    <t>330000258</t>
  </si>
  <si>
    <t>ANTENNE AUTODIALYSE CTMR</t>
  </si>
  <si>
    <t>ANTENNE D'AUTODIALYSE DU CTMR</t>
  </si>
  <si>
    <t>400007043</t>
  </si>
  <si>
    <t>ANTENNE AUTODIALYSE DELAY</t>
  </si>
  <si>
    <t>ANTENNE D'AUTODIALYSE DE LA CLINIQUE DELAY - DAX</t>
  </si>
  <si>
    <t>640797296</t>
  </si>
  <si>
    <t>ANTENNE D'AUTODIALYSE CLINIQUE DELAY - BAYONNE</t>
  </si>
  <si>
    <t>640796835</t>
  </si>
  <si>
    <t>ANTENNE D'AUTODIALYSE CLINIQUE DELAY - BIARRITZ</t>
  </si>
  <si>
    <t>640013553</t>
  </si>
  <si>
    <t>ANTENNE D'AUTODIALYSE CLINIQUE DELAY - ST JEAN DE LUZ</t>
  </si>
  <si>
    <t>640797155</t>
  </si>
  <si>
    <t>Uhart-Cize</t>
  </si>
  <si>
    <t>ANTENNE D'AUTODIALYSE CLINIQUE DELAY - ST JEAN PIED DE PORT</t>
  </si>
  <si>
    <t>330007410</t>
  </si>
  <si>
    <t>ANTENNE AUTODIALYSE ET UDM CA3D</t>
  </si>
  <si>
    <t>240013466</t>
  </si>
  <si>
    <t>240013417</t>
  </si>
  <si>
    <t>ANTENNE AUTODIALYSE FRANCHEVILLE</t>
  </si>
  <si>
    <t>ANTENNE D'AUTODIALYSE FRANCHEVILLE - BERGERAC</t>
  </si>
  <si>
    <t>240003301</t>
  </si>
  <si>
    <t>Montignac-Lascaux</t>
  </si>
  <si>
    <t>ANTENNE D'AUTODIALYSE FRANCHEVILLE - MONTIGNAC</t>
  </si>
  <si>
    <t>240003293</t>
  </si>
  <si>
    <t>ANTENNE D'AUTODIALYSE FRANCHEVILLE - RIBERAC</t>
  </si>
  <si>
    <t>330008012</t>
  </si>
  <si>
    <t>ANTENNE AUTODIALYSE PBNA - BLAYE</t>
  </si>
  <si>
    <t>ANTENNE D'AUTODIALYSE PBNA - BLAYE</t>
  </si>
  <si>
    <t>330007436</t>
  </si>
  <si>
    <t>ANTENNE AUTODIALYSE PBNA - BORDEAUX</t>
  </si>
  <si>
    <t>ANTENNE D'AUTODIALYSE PBNA - BORDEAUX</t>
  </si>
  <si>
    <t>330051608</t>
  </si>
  <si>
    <t>ANTENNE AUTODIALYSE PBNA - CASTELNAU</t>
  </si>
  <si>
    <t>Castelnau-de-Médoc</t>
  </si>
  <si>
    <t>ANTENNE AUTODIALYSE PBNA- CASTELNAU DU MEDOC</t>
  </si>
  <si>
    <t>330058694</t>
  </si>
  <si>
    <t>ANTENNE AUTODIALYSE PBNA - LANGOIRAN</t>
  </si>
  <si>
    <t>Langoiran</t>
  </si>
  <si>
    <t>ANTENNE D'AUTODIALYSE PBNA - LANGOIRAN</t>
  </si>
  <si>
    <t>330056680</t>
  </si>
  <si>
    <t>ANTENNE AUTODIALYSE PBNA - LORMONT</t>
  </si>
  <si>
    <t>ANTENNE D'AUTODIALYSE PBNA - LORMONT</t>
  </si>
  <si>
    <t>330054461</t>
  </si>
  <si>
    <t>ANTENNE AUTODIALYSE PBNA-LESPARRE</t>
  </si>
  <si>
    <t>ANTENNE AUTODIALYSE PBNA - LESPARRE</t>
  </si>
  <si>
    <t>640796736</t>
  </si>
  <si>
    <t>ANTENNE AUTODIALYSE TEMPORAIRE DELAY</t>
  </si>
  <si>
    <t>ANTENNE D'AUTODIALYSE TEMPORAIRE CLINIQUE DELAY - BAYONNE</t>
  </si>
  <si>
    <t>330056516</t>
  </si>
  <si>
    <t>ANTENNE/UNITE DE DIALYSE CTMR</t>
  </si>
  <si>
    <t>Arès</t>
  </si>
  <si>
    <t>ANTENNE ET UNITE DE DIALYSE MEDICALISEE DU CTMR - ARES ANTE</t>
  </si>
  <si>
    <t>240013219</t>
  </si>
  <si>
    <t>ANTENNE/UNITE DE DIALYSE FRANCHEVILLE</t>
  </si>
  <si>
    <t>ANTENNE AUTODIAL./UNITE DE DIALYSE MEDICALISEE FRANCHEVILLE</t>
  </si>
  <si>
    <t>90833CENO</t>
  </si>
  <si>
    <t>330790833</t>
  </si>
  <si>
    <t>AOGPE</t>
  </si>
  <si>
    <t>ASSOC. DES OEUVRES GIRONDINES DE PROTECTION DE L'ENFANCE</t>
  </si>
  <si>
    <t>18805VIRE</t>
  </si>
  <si>
    <t>140018805</t>
  </si>
  <si>
    <t>APAEI BOCAGE VIROIS &amp; SUISSE NORMANDE</t>
  </si>
  <si>
    <t>APAEI DU BOCAGE VIROIS ET DE LA SUISSE NORMANDE</t>
  </si>
  <si>
    <t>18847CAEN</t>
  </si>
  <si>
    <t>140018847</t>
  </si>
  <si>
    <t>APAEI DE CAEN</t>
  </si>
  <si>
    <t>ASS DES PARENTS ET AMIS DE PERS HANDICAPEES MENTALES DE CAEN</t>
  </si>
  <si>
    <t>18797DIVE</t>
  </si>
  <si>
    <t>140018797</t>
  </si>
  <si>
    <t>APAEI DE LA COTE FLEURIE</t>
  </si>
  <si>
    <t>Dives-sur-Mer</t>
  </si>
  <si>
    <t>ASSOCIATION DES PARENTS ET AMIS D'ENFANTS INADAPTES</t>
  </si>
  <si>
    <t>08871CAEN</t>
  </si>
  <si>
    <t>140008871</t>
  </si>
  <si>
    <t>APAEI DES PAYS D'AUGE ET DE FALAISE</t>
  </si>
  <si>
    <t>06349MARS</t>
  </si>
  <si>
    <t>130006349</t>
  </si>
  <si>
    <t>APAJH</t>
  </si>
  <si>
    <t>10019TOUL</t>
  </si>
  <si>
    <t>830210019</t>
  </si>
  <si>
    <t>91625BORD</t>
  </si>
  <si>
    <t>330791625</t>
  </si>
  <si>
    <t>APAJH  AD 33</t>
  </si>
  <si>
    <t>ASSOC. POUR ADULTES ET JEUNES HANDICAPES  - ADMINISTRATION</t>
  </si>
  <si>
    <t>01029ANNO</t>
  </si>
  <si>
    <t>070001029</t>
  </si>
  <si>
    <t>APAJH 07</t>
  </si>
  <si>
    <t>ASSOCIATION POUR ADULTES ET JEUNES HANDICAPES ARDECHE</t>
  </si>
  <si>
    <t>86175CARC</t>
  </si>
  <si>
    <t>110786175</t>
  </si>
  <si>
    <t>APAJH 11</t>
  </si>
  <si>
    <t>ASSOCIATION POUR ADULTES ET JEUNES HANDICAPES 11</t>
  </si>
  <si>
    <t>07140ARGY</t>
  </si>
  <si>
    <t>360007140</t>
  </si>
  <si>
    <t>APAJH 36</t>
  </si>
  <si>
    <t>Argy</t>
  </si>
  <si>
    <t>ASSOCIATION POUR LES ADULTES ET JEUNES HANDICAPES</t>
  </si>
  <si>
    <t>13396MEUN</t>
  </si>
  <si>
    <t>450013396</t>
  </si>
  <si>
    <t>APAJH 45</t>
  </si>
  <si>
    <t>Meung-sur-Loire</t>
  </si>
  <si>
    <t>17659AMIE</t>
  </si>
  <si>
    <t>800017659</t>
  </si>
  <si>
    <t>APAJH 80</t>
  </si>
  <si>
    <t>ASSOCIATION POUR L'ACCUEIL DES JEUNES HANDICAPÉS DE LA SOMME</t>
  </si>
  <si>
    <t>82335FOIX</t>
  </si>
  <si>
    <t>090782335</t>
  </si>
  <si>
    <t>APAJH ARIEGE</t>
  </si>
  <si>
    <t>ASSOCIATION POUR ADULTES ET JEUNES HANDICAPES DE L'ARIEGE</t>
  </si>
  <si>
    <t>05946MONT</t>
  </si>
  <si>
    <t>030005946</t>
  </si>
  <si>
    <t>APAJH COMITE DEPARTEMENTAL DE L'ALLIER</t>
  </si>
  <si>
    <t>24611GUYA</t>
  </si>
  <si>
    <t>780824611</t>
  </si>
  <si>
    <t>APAJH COMITE DES YVELINES</t>
  </si>
  <si>
    <t>Guyancourt</t>
  </si>
  <si>
    <t>COMITE DEPARTEMENTAL DES YVELINES DE L'A.P.A.J.H.</t>
  </si>
  <si>
    <t>12971PANT</t>
  </si>
  <si>
    <t>930712971</t>
  </si>
  <si>
    <t>APAJH COMITE LOCAL</t>
  </si>
  <si>
    <t>Pantin</t>
  </si>
  <si>
    <t>ASSOCIATION DE PLACEMENT ET D'AIDE POUR JEUNES HANDICAPES</t>
  </si>
  <si>
    <t>13321BOUR</t>
  </si>
  <si>
    <t>260013321</t>
  </si>
  <si>
    <t>APAJH DE LA DROME</t>
  </si>
  <si>
    <t>Bourg-lès-Valence</t>
  </si>
  <si>
    <t>93315GREN</t>
  </si>
  <si>
    <t>380793315</t>
  </si>
  <si>
    <t>APAJH DE L'ISERE</t>
  </si>
  <si>
    <t>ASS. POUR ADULTES ET JEUNES HANDICAPES</t>
  </si>
  <si>
    <t>016270IFS</t>
  </si>
  <si>
    <t>140016270</t>
  </si>
  <si>
    <t>APAJH DU CALVADOS</t>
  </si>
  <si>
    <t>Ifs</t>
  </si>
  <si>
    <t>07418SCAE</t>
  </si>
  <si>
    <t>290007418</t>
  </si>
  <si>
    <t>APAJH DU FINISTERE</t>
  </si>
  <si>
    <t>Scaër</t>
  </si>
  <si>
    <t>ASSOCIATION DE PLACEMENT ET D'AIDE AUX JEUNES HANDICAPES</t>
  </si>
  <si>
    <t>07112LEPU</t>
  </si>
  <si>
    <t>430007112</t>
  </si>
  <si>
    <t>APAJH HAUTE-LOIRE</t>
  </si>
  <si>
    <t>85637CAHO</t>
  </si>
  <si>
    <t>460785637</t>
  </si>
  <si>
    <t>APAJH LOT</t>
  </si>
  <si>
    <t>02586PARI</t>
  </si>
  <si>
    <t>750002586</t>
  </si>
  <si>
    <t>APAJH PARIS</t>
  </si>
  <si>
    <t>APAJH ASSOCIATION DEPARTEMENTALE DE PARIS</t>
  </si>
  <si>
    <t>08762LEMA</t>
  </si>
  <si>
    <t>720008762</t>
  </si>
  <si>
    <t>APAJH SARTHE MAYENNE</t>
  </si>
  <si>
    <t>84675COGN</t>
  </si>
  <si>
    <t>730784675</t>
  </si>
  <si>
    <t>APAJH SAVOIE</t>
  </si>
  <si>
    <t>Cognin</t>
  </si>
  <si>
    <t>ASSOCIATION PLACEMENT ET AIDE JEUNES HANDICAPES</t>
  </si>
  <si>
    <t>00479ALBI</t>
  </si>
  <si>
    <t>810100479</t>
  </si>
  <si>
    <t>APAJH TARN</t>
  </si>
  <si>
    <t>ASSOCIATION POUR ADULTES ET JEUNES HANDICAPES ASSO.DEP. TARN</t>
  </si>
  <si>
    <t>00283CHAT</t>
  </si>
  <si>
    <t>040000283</t>
  </si>
  <si>
    <t>APAJH04</t>
  </si>
  <si>
    <t>Château-Arnoux-Saint-Auban</t>
  </si>
  <si>
    <t>01052LAVI</t>
  </si>
  <si>
    <t>070001052</t>
  </si>
  <si>
    <t>APATPH (ASS.ACC.TRAVAIL PERS.HANDI.)</t>
  </si>
  <si>
    <t>Lavilledieu</t>
  </si>
  <si>
    <t>ASSO. POUR L'ACCUEIL ET LE TRAVAIL DES PERSONNES HANDICAPÉES</t>
  </si>
  <si>
    <t>43722MARS</t>
  </si>
  <si>
    <t>130043722</t>
  </si>
  <si>
    <t>APATS MARSEILLE</t>
  </si>
  <si>
    <t>14956PARI</t>
  </si>
  <si>
    <t>750814956</t>
  </si>
  <si>
    <t>APCS</t>
  </si>
  <si>
    <t>ASSOCIATION DE PROMOTION DES CARRIERES SANIT ET SOCIALES</t>
  </si>
  <si>
    <t>85124FIGE</t>
  </si>
  <si>
    <t>460785124</t>
  </si>
  <si>
    <t>APEAI ADAR</t>
  </si>
  <si>
    <t>85849BEZI</t>
  </si>
  <si>
    <t>340785849</t>
  </si>
  <si>
    <t>APEAI OUEST HERAULT</t>
  </si>
  <si>
    <t>ASSOC PARENTS AMIS ENFANT ADULTE HAND MENTAUX OUEST HERAULT</t>
  </si>
  <si>
    <t>86863PERS</t>
  </si>
  <si>
    <t>950786863</t>
  </si>
  <si>
    <t>APED L'ESPOIR</t>
  </si>
  <si>
    <t>Persan</t>
  </si>
  <si>
    <t>ASSOCIATION L'ESPOIR PARENTS D'ENFANTS DEFICIENTS</t>
  </si>
  <si>
    <t>05875TROY</t>
  </si>
  <si>
    <t>100005875</t>
  </si>
  <si>
    <t>APEI AUBE</t>
  </si>
  <si>
    <t>ASSO D'AMIS DE PARENTS ET DE PERS HANDIC MENTALES DE L'AUBE</t>
  </si>
  <si>
    <t>84683ALBE</t>
  </si>
  <si>
    <t>730784683</t>
  </si>
  <si>
    <t>APEI D'ALBERTVILLE</t>
  </si>
  <si>
    <t>ASSOCIATION DE PARENTS D'ENFANTS INADAPTES D'ALBERTVILLE</t>
  </si>
  <si>
    <t>15770CARP</t>
  </si>
  <si>
    <t>840015770</t>
  </si>
  <si>
    <t>APEI DE CARPENTRAS</t>
  </si>
  <si>
    <t>84709CHAM</t>
  </si>
  <si>
    <t>730784709</t>
  </si>
  <si>
    <t>APEI DE CHAMBERY</t>
  </si>
  <si>
    <t>ASSOCIATION DE PARENTS D ENFANTS INADAPTES DE CHAMBERY</t>
  </si>
  <si>
    <t>00281COLO</t>
  </si>
  <si>
    <t>920800281</t>
  </si>
  <si>
    <t>APEI DE LA BOUCLE DE LA SEINE</t>
  </si>
  <si>
    <t>ASSOCIATION APEI DE LA  BOUCLE DE LA SEINE</t>
  </si>
  <si>
    <t>08078AMNE</t>
  </si>
  <si>
    <t>570008078</t>
  </si>
  <si>
    <t>APEI DE LA VALLEE DE L'ORNE</t>
  </si>
  <si>
    <t>Amnéville</t>
  </si>
  <si>
    <t>ASSOCIATION DES PARENTS D'ENFANTS INADAPTES VALLEE DE L'ORNE</t>
  </si>
  <si>
    <t>05245LAON</t>
  </si>
  <si>
    <t>020005245</t>
  </si>
  <si>
    <t>APEI DE LAON</t>
  </si>
  <si>
    <t>ASSOCIATION DE PARENTS D'ENFANTS INADAPTÉS</t>
  </si>
  <si>
    <t>01016MEUD</t>
  </si>
  <si>
    <t>920801016</t>
  </si>
  <si>
    <t>APEI DE MEUDON</t>
  </si>
  <si>
    <t>AMIS ET PARENTS D'ENFANTS INADAPTES DE MEUDON</t>
  </si>
  <si>
    <t>06841PERI</t>
  </si>
  <si>
    <t>240006841</t>
  </si>
  <si>
    <t>APEI DE PERIGUEUX</t>
  </si>
  <si>
    <t>ASSOCIATION DES PARENTS D'ENFANTS INADAPTES DE PERIGUEUX</t>
  </si>
  <si>
    <t>05401SOIS</t>
  </si>
  <si>
    <t>020005401</t>
  </si>
  <si>
    <t>APEI DE SOISSONS</t>
  </si>
  <si>
    <t>05203STQU</t>
  </si>
  <si>
    <t>020005203</t>
  </si>
  <si>
    <t>APEI DE ST QUENTIN</t>
  </si>
  <si>
    <t>ASSOC.DES AMIS ET PARENTS D'ENFTS INADAPTES</t>
  </si>
  <si>
    <t>09590VITR</t>
  </si>
  <si>
    <t>510009590</t>
  </si>
  <si>
    <t>APEI DE VITRY LE FRANCOIS</t>
  </si>
  <si>
    <t>ASSOC DES PARENTS D ENFANTS INADAPTES DE VITRY LE FRANCOIS</t>
  </si>
  <si>
    <t>16101COYO</t>
  </si>
  <si>
    <t>020016101</t>
  </si>
  <si>
    <t>APEI DES 2 VALLÉES DU SUD DE L'AISNE</t>
  </si>
  <si>
    <t>Coyolles</t>
  </si>
  <si>
    <t>ASSOCIATION DES PARENTS D'ENFANTS INADAPTÉS</t>
  </si>
  <si>
    <t>10343AGNE</t>
  </si>
  <si>
    <t>500010343</t>
  </si>
  <si>
    <t>APEI DU CENTRE MANCHE</t>
  </si>
  <si>
    <t>ASS FAM POUR EDUCATION ET INSERTION DES PERSONNE DEFICIENTES</t>
  </si>
  <si>
    <t>21376BOIS</t>
  </si>
  <si>
    <t>940721376</t>
  </si>
  <si>
    <t>APEI ENTRE MARNE ET BRIE</t>
  </si>
  <si>
    <t>Boissy-Saint-Léger</t>
  </si>
  <si>
    <t>ASSOCIATION PARENTS D'ENFANTS INADAPTES "ENTRE MARNE &amp; BRIE"</t>
  </si>
  <si>
    <t>10700HENI</t>
  </si>
  <si>
    <t>620110700</t>
  </si>
  <si>
    <t>APEI LES PAPILLONS BLANCS HENIN CARVIN</t>
  </si>
  <si>
    <t>ASSOCIATION DE PARENTS D'ENFANTS INADAPTES</t>
  </si>
  <si>
    <t>08094THIO</t>
  </si>
  <si>
    <t>570008094</t>
  </si>
  <si>
    <t>APEI MOSELLE</t>
  </si>
  <si>
    <t>ASSOCIATION PARENTS ET AMIS D'ENFANTS INADAPTES THIONVILLE</t>
  </si>
  <si>
    <t>00067ARQU</t>
  </si>
  <si>
    <t>760000067</t>
  </si>
  <si>
    <t>APEI REGION DIEPPOISE</t>
  </si>
  <si>
    <t>Arques-la-Bataille</t>
  </si>
  <si>
    <t>ASS PARENTS ET AMIS PERSONNES HANDICAPEES REGION DIEPPOISE</t>
  </si>
  <si>
    <t>18202CHAV</t>
  </si>
  <si>
    <t>920718202</t>
  </si>
  <si>
    <t>APEI SEVRES CHAVILLE ET VILLE D'AVRAY</t>
  </si>
  <si>
    <t>Chaville</t>
  </si>
  <si>
    <t>APEI DE SEVRES CHAVILLE ET VILLE D'AVRAY</t>
  </si>
  <si>
    <t>18095BOUR</t>
  </si>
  <si>
    <t>920718095</t>
  </si>
  <si>
    <t>APEI SUD 92</t>
  </si>
  <si>
    <t>Bourg-la-Reine</t>
  </si>
  <si>
    <t>AMIS ET PARENTS DE PERS HAND MENT DU SUD DES HAUTS-DE-SEINE</t>
  </si>
  <si>
    <t>99953ANZI</t>
  </si>
  <si>
    <t>590799953</t>
  </si>
  <si>
    <t>APEI VALENCIENNES LES PAPILLONS BLANCS</t>
  </si>
  <si>
    <t>Anzin</t>
  </si>
  <si>
    <t>APEI DU VALENCIENNOIS LES PAPILLONS BLANCS</t>
  </si>
  <si>
    <t>64952ARME</t>
  </si>
  <si>
    <t>590064952</t>
  </si>
  <si>
    <t>APESAL</t>
  </si>
  <si>
    <t>ASSO DE PRÉVENTION ET D'ÉDUCATION SANITAIRE ACTIONS LOCALES</t>
  </si>
  <si>
    <t>19239PARI</t>
  </si>
  <si>
    <t>750719239</t>
  </si>
  <si>
    <t>APF FRANCE HANDICAP</t>
  </si>
  <si>
    <t>11533DURT</t>
  </si>
  <si>
    <t>490011533</t>
  </si>
  <si>
    <t>APHMR DURTAL</t>
  </si>
  <si>
    <t>Durtal</t>
  </si>
  <si>
    <t>ASSOCIATION AIDE PERSONNES HANDICAPEES MALADES</t>
  </si>
  <si>
    <t>00633STPR</t>
  </si>
  <si>
    <t>450000633</t>
  </si>
  <si>
    <t>APIRJSO</t>
  </si>
  <si>
    <t>Saint-Pryvé-Saint-Mesmin</t>
  </si>
  <si>
    <t>21067STBR</t>
  </si>
  <si>
    <t>220021067</t>
  </si>
  <si>
    <t>APM22 (ASSOC "PROTECTION MAJEURS" )</t>
  </si>
  <si>
    <t>ASSOCIATION "PROTECTION DES MAJEURS DES CÔTES D'ARMOR" - APM</t>
  </si>
  <si>
    <t>22357LATR</t>
  </si>
  <si>
    <t>060022357</t>
  </si>
  <si>
    <t>APOGE</t>
  </si>
  <si>
    <t>ASSOCIATION L'APOGE A LA TRINITE</t>
  </si>
  <si>
    <t>18900MULH</t>
  </si>
  <si>
    <t>680018900</t>
  </si>
  <si>
    <t>APROMA</t>
  </si>
  <si>
    <t>ASSOCIATION POUR LA PROTECTION DES MAJEURS</t>
  </si>
  <si>
    <t>03965MARS</t>
  </si>
  <si>
    <t>130003965</t>
  </si>
  <si>
    <t>APRONEF</t>
  </si>
  <si>
    <t>04039MARS</t>
  </si>
  <si>
    <t>130004039</t>
  </si>
  <si>
    <t>04013MARS</t>
  </si>
  <si>
    <t>130004013</t>
  </si>
  <si>
    <t>85953NIME</t>
  </si>
  <si>
    <t>300785953</t>
  </si>
  <si>
    <t>APS</t>
  </si>
  <si>
    <t>ASSOCIATION PROTESTANTE DE SERVICES DE NIMES</t>
  </si>
  <si>
    <t>560027666</t>
  </si>
  <si>
    <t>560027658</t>
  </si>
  <si>
    <t>APS DE BUBRY</t>
  </si>
  <si>
    <t>Bubry</t>
  </si>
  <si>
    <t>ASSOCIATION PROFESSIONNELS DE SANTE DE BUBRY</t>
  </si>
  <si>
    <t>560028599</t>
  </si>
  <si>
    <t>560028581</t>
  </si>
  <si>
    <t>APS DE LOCMINE ET BIGNAN</t>
  </si>
  <si>
    <t>Locminé</t>
  </si>
  <si>
    <t>ASSOCIATION DES PROFESSIONNELS DE SANTE DE LOCMINE ET BIGNAN</t>
  </si>
  <si>
    <t>290037100</t>
  </si>
  <si>
    <t>290037092</t>
  </si>
  <si>
    <t>APS DE PLONEOUR LANVERN</t>
  </si>
  <si>
    <t>Plonéour-Lanvern</t>
  </si>
  <si>
    <t>ASSOCIATION DES PROFESSIONNELS DE SANTE DE PLONEOUR LANVERN</t>
  </si>
  <si>
    <t>560027559</t>
  </si>
  <si>
    <t>560027542</t>
  </si>
  <si>
    <t>APS DE PONT SCORFF</t>
  </si>
  <si>
    <t>Pont-Scorff</t>
  </si>
  <si>
    <t>ASSOCIATION PROFESSIONNELS SANTE DE PONT SCORFF</t>
  </si>
  <si>
    <t>290036318</t>
  </si>
  <si>
    <t>290036300</t>
  </si>
  <si>
    <t>APS DE QUERRIEN</t>
  </si>
  <si>
    <t>Querrien</t>
  </si>
  <si>
    <t>ASSOCIATION PROFESSIONNELS DE SANTE DE QUERRIEN</t>
  </si>
  <si>
    <t>560027336</t>
  </si>
  <si>
    <t>560027328</t>
  </si>
  <si>
    <t>APS DE ROHAN</t>
  </si>
  <si>
    <t>Rohan</t>
  </si>
  <si>
    <t>ASSOCIATION PROFESSIONNELS SANTE DE ROHAN</t>
  </si>
  <si>
    <t>350052650</t>
  </si>
  <si>
    <t>350052643</t>
  </si>
  <si>
    <t>APS DE SAINT GILLES</t>
  </si>
  <si>
    <t>Saint-Gilles</t>
  </si>
  <si>
    <t>ASSOCIATION PROFESSIONNELS DE SANTE DE SAINT GILLES</t>
  </si>
  <si>
    <t>290036441</t>
  </si>
  <si>
    <t>290036433</t>
  </si>
  <si>
    <t>APS PAYS DE CARHAIX</t>
  </si>
  <si>
    <t>Carhaix-Plouguer</t>
  </si>
  <si>
    <t>ASSOCIATION PROFESSIONNELS SANTE DU PAYS DE CARHAIX</t>
  </si>
  <si>
    <t>290035971</t>
  </si>
  <si>
    <t>290035963</t>
  </si>
  <si>
    <t>APS RIVES DU JARLOT</t>
  </si>
  <si>
    <t>Plougonven</t>
  </si>
  <si>
    <t>ASSOCIATION PROFESSIONNELS SANTE RIVES DU JARLOT</t>
  </si>
  <si>
    <t>14118STGR</t>
  </si>
  <si>
    <t>950014118</t>
  </si>
  <si>
    <t>APS SAINT GRATIEN</t>
  </si>
  <si>
    <t>Saint-Gratien</t>
  </si>
  <si>
    <t>01492AIXE</t>
  </si>
  <si>
    <t>870001492</t>
  </si>
  <si>
    <t>APSAH</t>
  </si>
  <si>
    <t>Aixe-sur-Vienne</t>
  </si>
  <si>
    <t>ASSO PROMOTION SOCIALE DES AVEUGLES ET AUTRES HANDICAPES</t>
  </si>
  <si>
    <t>01138NIME</t>
  </si>
  <si>
    <t>300001138</t>
  </si>
  <si>
    <t>APSH 30</t>
  </si>
  <si>
    <t>ASSOCIATION POUR PERSONNES EN SITUATION DE HANDICAP DU GARD</t>
  </si>
  <si>
    <t>86268MONT</t>
  </si>
  <si>
    <t>340786268</t>
  </si>
  <si>
    <t>APSH 34</t>
  </si>
  <si>
    <t>ASSOCIATION POUR PERSONNES EN SITUATION DE HANDICAP HERAULT</t>
  </si>
  <si>
    <t>290035088</t>
  </si>
  <si>
    <t>290035070</t>
  </si>
  <si>
    <t>APSL CANTON DE PLEYBEN</t>
  </si>
  <si>
    <t>Pleyben</t>
  </si>
  <si>
    <t>ASSO DES PROF. DE SANTE LIBERAUX DU CANTON DE PLEYBEN</t>
  </si>
  <si>
    <t>220023998</t>
  </si>
  <si>
    <t>220023980</t>
  </si>
  <si>
    <t>APSL DE JUGON LES LACS</t>
  </si>
  <si>
    <t>Jugon-les-Lacs - Commune nouvelle</t>
  </si>
  <si>
    <t>ASSOCIATION PROFESSIONNELS SANTE LIBERAUX DE JUGON LES LACS</t>
  </si>
  <si>
    <t>560030132</t>
  </si>
  <si>
    <t>560030124</t>
  </si>
  <si>
    <t>APSL DE NOYAL PONTIVY</t>
  </si>
  <si>
    <t>ASSOC PROFESSIONNELS SANTE DE NOYAL PONTIVY</t>
  </si>
  <si>
    <t>560026775</t>
  </si>
  <si>
    <t>560026767</t>
  </si>
  <si>
    <t>APSL DU CANTON DE LE FAOUËT DE LANGONN</t>
  </si>
  <si>
    <t>Faouët</t>
  </si>
  <si>
    <t>ASSO DES PS LIB. DU CANTON DE LE FAOUËT DE LANGONNET</t>
  </si>
  <si>
    <t>350052346</t>
  </si>
  <si>
    <t>350052338</t>
  </si>
  <si>
    <t>APSLLB</t>
  </si>
  <si>
    <t>Louvigné-de-Bais</t>
  </si>
  <si>
    <t>ASSOCIAT. PROFESSIONNELS SANTE LIBERAUX DE LOUVIGNE DE BAIS</t>
  </si>
  <si>
    <t>350052635</t>
  </si>
  <si>
    <t>350052627</t>
  </si>
  <si>
    <t>APSM</t>
  </si>
  <si>
    <t>ASSOCIATION PROFESSIONNELS SANTE DE MONTFORT SUR MEU</t>
  </si>
  <si>
    <t>06262TULL</t>
  </si>
  <si>
    <t>190006262</t>
  </si>
  <si>
    <t>ARAVIC POINT D'APPUI TULLE</t>
  </si>
  <si>
    <t>ASSOC DE REINSERTION ET D'AIDE AUX VICTIMES "POINT D'APPUI"</t>
  </si>
  <si>
    <t>12716MONT</t>
  </si>
  <si>
    <t>930712716</t>
  </si>
  <si>
    <t>ARCHIPEL MONTREUIL</t>
  </si>
  <si>
    <t>12435MALA</t>
  </si>
  <si>
    <t>920812435</t>
  </si>
  <si>
    <t>AREPA</t>
  </si>
  <si>
    <t>Malakoff</t>
  </si>
  <si>
    <t>ASS RESIDENCES POUR PERS AGEES</t>
  </si>
  <si>
    <t>01783POIT</t>
  </si>
  <si>
    <t>860001783</t>
  </si>
  <si>
    <t>ARFISS</t>
  </si>
  <si>
    <t>ASSO RECHERCHE FORMATION EN INTERVENTION SOCIALE ET DE SANTE</t>
  </si>
  <si>
    <t>30825ROUE</t>
  </si>
  <si>
    <t>760030825</t>
  </si>
  <si>
    <t>ARIADA (ASS. DEFICIENTS AUDITIFS)</t>
  </si>
  <si>
    <t>ASSOC. REG. INSERTION ACCESSIBILITE DEFICIENTS AUDITIFS NORM</t>
  </si>
  <si>
    <t>42138MARS</t>
  </si>
  <si>
    <t>130042138</t>
  </si>
  <si>
    <t>ARMAPAD</t>
  </si>
  <si>
    <t>ARMAPAD ASS. POUR RÉALISATION DE MAISON D'ACCUEIL POUR PAD</t>
  </si>
  <si>
    <t>20310STBA</t>
  </si>
  <si>
    <t>490020310</t>
  </si>
  <si>
    <t>ARPEP DES PAYS DE LOIRE</t>
  </si>
  <si>
    <t>Saint-Barthélemy-d'Anjou</t>
  </si>
  <si>
    <t>ASSOCIATION REGIONALE DES PEP DES PAYS DE LOIRE</t>
  </si>
  <si>
    <t>710013848</t>
  </si>
  <si>
    <t>710013830</t>
  </si>
  <si>
    <t>ARROUX SANTÉ</t>
  </si>
  <si>
    <t>MAISON DE SANTÉ DE TOULON SUR ARROUX  - ARROUX SANTÉ</t>
  </si>
  <si>
    <t>82446TOUL</t>
  </si>
  <si>
    <t>310782446</t>
  </si>
  <si>
    <t>ARSEAA</t>
  </si>
  <si>
    <t>ASSOCIATION REGIONALE POUR LA SAUVEGARDE ENFANT ADO ADULTE</t>
  </si>
  <si>
    <t>20625BESA</t>
  </si>
  <si>
    <t>250020625</t>
  </si>
  <si>
    <t>ART MONIE</t>
  </si>
  <si>
    <t>420011603</t>
  </si>
  <si>
    <t>420001752</t>
  </si>
  <si>
    <t>ARTIC 42 AUTODIALYSE L'HORME</t>
  </si>
  <si>
    <t>Horme</t>
  </si>
  <si>
    <t>430003475</t>
  </si>
  <si>
    <t>ARTIC 42 AUTODIALYSE MONISTROL/LOIRE</t>
  </si>
  <si>
    <t>Monistrol-sur-Loire</t>
  </si>
  <si>
    <t>ARTIC 42 AUTODIALYSE MONISTROL SUR LOIRE</t>
  </si>
  <si>
    <t>420788689</t>
  </si>
  <si>
    <t>ARTIC 42 AUTODIALYSE SAVIGNEUX</t>
  </si>
  <si>
    <t>Savigneux</t>
  </si>
  <si>
    <t>420014623</t>
  </si>
  <si>
    <t>ARTIC 42 SITE FRANCOIS BERTHOUX</t>
  </si>
  <si>
    <t>ARTIC 42 SITE MENDES FRANCE - SAINT PRIEST EN JAREZ</t>
  </si>
  <si>
    <t>420789968</t>
  </si>
  <si>
    <t>ARTIC 42 UDM ENTRAINEMENT HAD DP</t>
  </si>
  <si>
    <t>04188LESA</t>
  </si>
  <si>
    <t>970104188</t>
  </si>
  <si>
    <t>ARVHG</t>
  </si>
  <si>
    <t>ASSOCIATION RESEAU VILLE HÔPITAL GUADELOUPE</t>
  </si>
  <si>
    <t>01802STCH</t>
  </si>
  <si>
    <t>420001802</t>
  </si>
  <si>
    <t>AS GEST.DU F.R "LA RENAUDIERE"</t>
  </si>
  <si>
    <t>ASSOCIATION DE GESTION DU FOYER RESIDENCE LA RENAUDIERE</t>
  </si>
  <si>
    <t>48217PARI</t>
  </si>
  <si>
    <t>750048217</t>
  </si>
  <si>
    <t>AS.DÉVELOPPEMENT ACCÈS SOINS DENTAIRES</t>
  </si>
  <si>
    <t>ASS POUR LE DÉVELOPPEMENT ET L'ACCÈS AUX SOINS DENTAIRES</t>
  </si>
  <si>
    <t>04224COSN</t>
  </si>
  <si>
    <t>580004224</t>
  </si>
  <si>
    <t>AS.MANDAT. DES QUATRE SAISONS</t>
  </si>
  <si>
    <t>ASSOCIATION MANDATAIRE DES QUATRE SAISONS COSNE/LOIRE</t>
  </si>
  <si>
    <t>81562RAMO</t>
  </si>
  <si>
    <t>310781562</t>
  </si>
  <si>
    <t>ASEI</t>
  </si>
  <si>
    <t>ASSOCIATION POUR LA SAUVEGARDE DES ENFANTS INVALIDES</t>
  </si>
  <si>
    <t>20914PARI</t>
  </si>
  <si>
    <t>750720914</t>
  </si>
  <si>
    <t>ASM 13</t>
  </si>
  <si>
    <t>ASS DE SANTE MENTALE ET LUTTE CONTRE L'ALCOOLISME 13EME ARR</t>
  </si>
  <si>
    <t>32859MONT</t>
  </si>
  <si>
    <t>930032859</t>
  </si>
  <si>
    <t>ASMAE ASSOCIATION SOEUR EMMANUELLE</t>
  </si>
  <si>
    <t>00870SEZA</t>
  </si>
  <si>
    <t>510000870</t>
  </si>
  <si>
    <t>ASOMPAEI DE SEZANNE</t>
  </si>
  <si>
    <t>Sézanne</t>
  </si>
  <si>
    <t>ASSOCIATION SO MARNE PARENTS ENFANTS INADAPTES</t>
  </si>
  <si>
    <t>02750ESME</t>
  </si>
  <si>
    <t>800002750</t>
  </si>
  <si>
    <t>ASS  AIDE ET LOISIRS  PERSONNES ÂGEES</t>
  </si>
  <si>
    <t>Esmery-Hallon</t>
  </si>
  <si>
    <t>ASSOCIATION  AIDE ET LOISIRS AUX PERSONNES ÂGÉES</t>
  </si>
  <si>
    <t>03961MONT</t>
  </si>
  <si>
    <t>780803961</t>
  </si>
  <si>
    <t>ASS "VERS LA VIE EDUCATION DES JEUNES"</t>
  </si>
  <si>
    <t>Montigny-le-Bretonneux</t>
  </si>
  <si>
    <t>AVVEJ - ASSOCIATION VERS LA VIE POUR L'EDUCATION DES JEUNES</t>
  </si>
  <si>
    <t>02039LIMO</t>
  </si>
  <si>
    <t>910002039</t>
  </si>
  <si>
    <t>ASS ADMR DU HUREPOIX</t>
  </si>
  <si>
    <t>Limours</t>
  </si>
  <si>
    <t>ASSOCIATION D'AIDE A DOMICILE EN MILIEU RURAL DU HUREPOIX</t>
  </si>
  <si>
    <t>01111TOUL</t>
  </si>
  <si>
    <t>830001111</t>
  </si>
  <si>
    <t>ASS AIDE AUX MERES ET FAMILLES</t>
  </si>
  <si>
    <t>ASSOCIATION D'AIDE AUX MERES ET AUX FAMILLES</t>
  </si>
  <si>
    <t>01988CREC</t>
  </si>
  <si>
    <t>020001988</t>
  </si>
  <si>
    <t>ASS AIDE AUX PA DU CANTON DE CRECY</t>
  </si>
  <si>
    <t>Crécy-sur-Serre</t>
  </si>
  <si>
    <t>ASSOCIATION D'AIDE AUX PERSONNES AGEES DU CANTON DE CRECY</t>
  </si>
  <si>
    <t>00901BOIS</t>
  </si>
  <si>
    <t>760000901</t>
  </si>
  <si>
    <t>ASS AIDE DOMICILE INSUF RESPIRATOIRES</t>
  </si>
  <si>
    <t>AIDE DOMICILE INSUFFISANTS RESPIRATOIRES</t>
  </si>
  <si>
    <t>00476AUBE</t>
  </si>
  <si>
    <t>070000476</t>
  </si>
  <si>
    <t>ASS ALBENASSIENNE AIDE AUX MERE</t>
  </si>
  <si>
    <t>ASS ALBENASSIENNE D AIDE AUX MERES DE FAMILLE BASSE ARDECHE</t>
  </si>
  <si>
    <t>11649LASE</t>
  </si>
  <si>
    <t>830011649</t>
  </si>
  <si>
    <t>ASS ALZHEIMER - AIDANTS VAR</t>
  </si>
  <si>
    <t>ASSOCIATION ALZHEIMER - AIDANTS VAR - AA83</t>
  </si>
  <si>
    <t>01185STJE</t>
  </si>
  <si>
    <t>450001185</t>
  </si>
  <si>
    <t>ASS ANIM DE LA CITE LA ROSETTE</t>
  </si>
  <si>
    <t>Saint-Jean-le-Blanc</t>
  </si>
  <si>
    <t>25051NOIS</t>
  </si>
  <si>
    <t>930025051</t>
  </si>
  <si>
    <t>ASS APAJH LANGAGE ET INTEGRATION</t>
  </si>
  <si>
    <t>Noisy-le-Grand</t>
  </si>
  <si>
    <t>ASSOCIATION APAJH LANGAGE ET INTEGRATION</t>
  </si>
  <si>
    <t>18178NEUI</t>
  </si>
  <si>
    <t>920718178</t>
  </si>
  <si>
    <t>ASS APEI LA MAISON DU PHARE</t>
  </si>
  <si>
    <t>07563VINC</t>
  </si>
  <si>
    <t>940807563</t>
  </si>
  <si>
    <t>ASS APEI PAPILLONS BLANCS- VINCENNES</t>
  </si>
  <si>
    <t>Vincennes</t>
  </si>
  <si>
    <t>ASSOCIATION APEI LES PAPILLONS BLANCS - VINCENNES</t>
  </si>
  <si>
    <t>11788PARI</t>
  </si>
  <si>
    <t>750811788</t>
  </si>
  <si>
    <t>ASS ARMENIENNE D'AIDE SOCIALE</t>
  </si>
  <si>
    <t>ASSOCIATION ARMENIENNE D'AIDE SOCIALE (A.A.A.S.)</t>
  </si>
  <si>
    <t>02785MARS</t>
  </si>
  <si>
    <t>130002785</t>
  </si>
  <si>
    <t>ASS AUXILIAIRE DE LA JEUNE FILLE</t>
  </si>
  <si>
    <t>L'AUXILIAIRE DE LA JEUNE FILLE</t>
  </si>
  <si>
    <t>84186ANNO</t>
  </si>
  <si>
    <t>070784186</t>
  </si>
  <si>
    <t>ASS BIENFAISANCE PROTESTANTS</t>
  </si>
  <si>
    <t>ASSOCIATION DE BIENFAISANCE PARMI LES PROTESTANTS ANNONAY</t>
  </si>
  <si>
    <t>08900CACH</t>
  </si>
  <si>
    <t>940808900</t>
  </si>
  <si>
    <t>ASS CACHANAISE SOINS &amp; MAINTIEN DOM</t>
  </si>
  <si>
    <t>Cachan</t>
  </si>
  <si>
    <t>ASSOCIATION CACHANAISE SOINS ET MAINTIEN DOMICILE</t>
  </si>
  <si>
    <t>01074LARE</t>
  </si>
  <si>
    <t>330001074</t>
  </si>
  <si>
    <t>ASS CENTRE DE SOINS DU REOLAIS</t>
  </si>
  <si>
    <t>ASSOCIATION CENTRE DE SOINS DU REOLAIS</t>
  </si>
  <si>
    <t>08744BOHA</t>
  </si>
  <si>
    <t>020008744</t>
  </si>
  <si>
    <t>ASS CENTRE DE SOINS SAINTE MARIE</t>
  </si>
  <si>
    <t>ASSOCIATION CENTRE DE SOINS SAINTE MARIE</t>
  </si>
  <si>
    <t>11184PARI</t>
  </si>
  <si>
    <t>750811184</t>
  </si>
  <si>
    <t>ASS CENTRE HOSPITALIER DE BLIGNY</t>
  </si>
  <si>
    <t>ASSOCIATION DU CENTRE MEDICO CHIRURGICAL DE BLIGNY</t>
  </si>
  <si>
    <t>01323PARI</t>
  </si>
  <si>
    <t>750001323</t>
  </si>
  <si>
    <t>ASS CENTRE ISRAËLITE DE MONTMARTRE</t>
  </si>
  <si>
    <t>04445PARI</t>
  </si>
  <si>
    <t>750804445</t>
  </si>
  <si>
    <t>ASS CENTRES PIERRE ET LOUISE DUMONTEIL</t>
  </si>
  <si>
    <t>CENTRES PIERRE ET LOUISE DUMONTEIL</t>
  </si>
  <si>
    <t>01744CHAL</t>
  </si>
  <si>
    <t>710001744</t>
  </si>
  <si>
    <t>ASS CHALONNAISE AIDE AUX MERES</t>
  </si>
  <si>
    <t>ASSOCIATION CHALONNAISE D'AIDE AUX MERES</t>
  </si>
  <si>
    <t>20937AVIG</t>
  </si>
  <si>
    <t>840020937</t>
  </si>
  <si>
    <t>ASS CLINADENT AVIGNON</t>
  </si>
  <si>
    <t>14176MOIR</t>
  </si>
  <si>
    <t>470014176</t>
  </si>
  <si>
    <t>ASS CLOWNENROUTE</t>
  </si>
  <si>
    <t>Moirax</t>
  </si>
  <si>
    <t>01521PARI</t>
  </si>
  <si>
    <t>750001521</t>
  </si>
  <si>
    <t>ASS COMPAGNONS DE DEVOIR &amp;</t>
  </si>
  <si>
    <t>710016403</t>
  </si>
  <si>
    <t>710016395</t>
  </si>
  <si>
    <t>ASS COORD MAISON DE SANTE SAINT ROCH</t>
  </si>
  <si>
    <t>Saint-Gengoux-le-National</t>
  </si>
  <si>
    <t>ASSOCATION POUR LA COORDINATION MAISON DE SANTE SAINT ROCH</t>
  </si>
  <si>
    <t>26048HOUL</t>
  </si>
  <si>
    <t>140026048</t>
  </si>
  <si>
    <t>ASS CPCV NORMANDIE</t>
  </si>
  <si>
    <t>Houlgate</t>
  </si>
  <si>
    <t>CENTRE PROTESTANT DE COMMUNICATION ET DE VIE DE NORMANDIE</t>
  </si>
  <si>
    <t>01492CERN</t>
  </si>
  <si>
    <t>680001492</t>
  </si>
  <si>
    <t>ASS CTRES DE SOINS CERNAY &amp; ENV-SANTEA</t>
  </si>
  <si>
    <t>Cernay</t>
  </si>
  <si>
    <t>ASSOCIATION DES CENTRES DE SOINS CERNAY ET ENVIRONS SANTEA</t>
  </si>
  <si>
    <t>55203LANG</t>
  </si>
  <si>
    <t>330055203</t>
  </si>
  <si>
    <t>ASS D'AIDE A DOMICILE AUX PERSONNES</t>
  </si>
  <si>
    <t>ASSOCIATION D'AIDE A DOMICILE AUX PERSONNES LANGON</t>
  </si>
  <si>
    <t>00465GUER</t>
  </si>
  <si>
    <t>230000465</t>
  </si>
  <si>
    <t>ASS DEP DES PUPIL DE L'ENS PUB</t>
  </si>
  <si>
    <t>ASSOC. DEPARTEMENTALE DES PUPILLES DE L'ENSEIGNEMENT PUBLIC</t>
  </si>
  <si>
    <t>90374BILL</t>
  </si>
  <si>
    <t>640790374</t>
  </si>
  <si>
    <t>ASS DEP PUPILLES ENSEIGN PUBLIC DES PA</t>
  </si>
  <si>
    <t>Billère</t>
  </si>
  <si>
    <t>00357BORD</t>
  </si>
  <si>
    <t>330000357</t>
  </si>
  <si>
    <t>ASS DEP PUPILLES ENSEIGNE PUB GIRONDE</t>
  </si>
  <si>
    <t>PUPILLES DE L'ENSEIGNEMENT PUBLIC DE LA GIRONDE</t>
  </si>
  <si>
    <t>05452NEVE</t>
  </si>
  <si>
    <t>580005452</t>
  </si>
  <si>
    <t>ASS DEPT DES PUPILLES ENSEIGN PUB NIEV</t>
  </si>
  <si>
    <t>ASS DEPT DES PUPILLES DE L'ENSEIGNEMENT PUBLIC DE LA NIEVRE</t>
  </si>
  <si>
    <t>02545SEUX</t>
  </si>
  <si>
    <t>800002545</t>
  </si>
  <si>
    <t>ASS DES AINES DU PLATEAU PICARD</t>
  </si>
  <si>
    <t>Seux</t>
  </si>
  <si>
    <t>ASSOCIATION DES AINES DU PLATEAU PICARD DE SEUX</t>
  </si>
  <si>
    <t>02143ARTR</t>
  </si>
  <si>
    <t>590002143</t>
  </si>
  <si>
    <t>ASS DES AVEUGLES ET MALVOYANTS HDF</t>
  </si>
  <si>
    <t>Artres</t>
  </si>
  <si>
    <t>ASSOCIATION DES AVEUGLES ET MALVOYANTS DES HAUTS-DE-FRANCE</t>
  </si>
  <si>
    <t>76473MACO</t>
  </si>
  <si>
    <t>710976473</t>
  </si>
  <si>
    <t>ASS DES IMC SAONE ET LOIRE</t>
  </si>
  <si>
    <t>ASS INFIRMES MOTEURS CEREBRAUX DE SAONE ET LOIRE</t>
  </si>
  <si>
    <t>00919STRO</t>
  </si>
  <si>
    <t>760000919</t>
  </si>
  <si>
    <t>ASS DES OEUVRES ENFANCE CHATEAU JOLY</t>
  </si>
  <si>
    <t>ASSOCIATION DES OEUVRES DE L'ENFANCE DU CHATEAU JOLY</t>
  </si>
  <si>
    <t>00993LACL</t>
  </si>
  <si>
    <t>710000993</t>
  </si>
  <si>
    <t>ASS DES SERVICES A DOMICILE</t>
  </si>
  <si>
    <t>11778MARS</t>
  </si>
  <si>
    <t>130011778</t>
  </si>
  <si>
    <t>ASS ECOLE DE PODOLOGIE DE MARSEILLE</t>
  </si>
  <si>
    <t>25305HERO</t>
  </si>
  <si>
    <t>140025305</t>
  </si>
  <si>
    <t>ASS EPED CALVADOS</t>
  </si>
  <si>
    <t>ASS ECOLE DES PARENTS ET DES EDUCATEURS HEROUVILLE-ST-CLAIR</t>
  </si>
  <si>
    <t>00777STRA</t>
  </si>
  <si>
    <t>670000777</t>
  </si>
  <si>
    <t>ASS ET PROT ENFANTS LE NEUHOF</t>
  </si>
  <si>
    <t>12393STAI</t>
  </si>
  <si>
    <t>930712393</t>
  </si>
  <si>
    <t>ASS FAM AIDE AUX ENF INF MENT</t>
  </si>
  <si>
    <t>ASSOCIATION FAMILIALE D'AIDE AUX ENFANTS INFIRMES MENTAUX</t>
  </si>
  <si>
    <t>01190PARI</t>
  </si>
  <si>
    <t>750001190</t>
  </si>
  <si>
    <t>ASS F-E MINKOWSKI SANTE MENTALE</t>
  </si>
  <si>
    <t>ASS FRANÇOISE-EUGÈNE MINKOWSKI POUR SANTÉ MENTALE MIGRANTS</t>
  </si>
  <si>
    <t>04765MARS</t>
  </si>
  <si>
    <t>130004765</t>
  </si>
  <si>
    <t>ASS FORMATION SOCIALE&amp; MEDICO-SOCIALE</t>
  </si>
  <si>
    <t>ASS FORM SOC ET MED-SOC MARSEILLE ET DU SUD EST LA BLANCARDE</t>
  </si>
  <si>
    <t>00520ILLK</t>
  </si>
  <si>
    <t>670000520</t>
  </si>
  <si>
    <t>ASS FOYER MARIE MADELEINE</t>
  </si>
  <si>
    <t>Illkirch-Graffenstaden</t>
  </si>
  <si>
    <t>ASSOCIATION FOYER MARIE MADELEINE</t>
  </si>
  <si>
    <t>26311CAEN</t>
  </si>
  <si>
    <t>140026311</t>
  </si>
  <si>
    <t>ASS FOYER PÈRE SANSON</t>
  </si>
  <si>
    <t>ASSOCIATION FOYER PÈRE SANSON</t>
  </si>
  <si>
    <t>10422EMER</t>
  </si>
  <si>
    <t>770810422</t>
  </si>
  <si>
    <t>ASS GESTION OEUVRES SOCIALES</t>
  </si>
  <si>
    <t>Émerainville</t>
  </si>
  <si>
    <t>ASSOCIATION POUR LA GESTION D'OEUVRES SOCIALES (A G O S)</t>
  </si>
  <si>
    <t>01641NEUI</t>
  </si>
  <si>
    <t>920001641</t>
  </si>
  <si>
    <t>ASS HISPANO AMERICAIN SAN FERNANDO</t>
  </si>
  <si>
    <t>50014BRYS</t>
  </si>
  <si>
    <t>940150014</t>
  </si>
  <si>
    <t>ASS HOPITAL SAINT CAMILLE</t>
  </si>
  <si>
    <t>98966ROSH</t>
  </si>
  <si>
    <t>670798966</t>
  </si>
  <si>
    <t>ASS IMMOBILIERE COUVENT ROSHEIM</t>
  </si>
  <si>
    <t>ASSOCIATION IMMOBILIERE DU COUVENT DE ROSHEIM</t>
  </si>
  <si>
    <t>00717STJA</t>
  </si>
  <si>
    <t>640000717</t>
  </si>
  <si>
    <t>ASS INFIRM MOT ORIGINE CEREBRALE BEARN</t>
  </si>
  <si>
    <t>Saint-Jammes</t>
  </si>
  <si>
    <t>ASS RÉGIONALE INFIRMES MOTEURS D'ORIGINE CÉRÉBRALE BEARN</t>
  </si>
  <si>
    <t>09333LARO</t>
  </si>
  <si>
    <t>710009333</t>
  </si>
  <si>
    <t>ASS INTERCOMM D'AMD AUX VIEILLARDS ET</t>
  </si>
  <si>
    <t>Roche-Vineuse</t>
  </si>
  <si>
    <t>18459LEVA</t>
  </si>
  <si>
    <t>920718459</t>
  </si>
  <si>
    <t>ASS LA RESIDENCE SOCIALE</t>
  </si>
  <si>
    <t>25982FALA</t>
  </si>
  <si>
    <t>140025982</t>
  </si>
  <si>
    <t>ASS L'ACCENT</t>
  </si>
  <si>
    <t>ASSOCIATION L'ACCENT</t>
  </si>
  <si>
    <t>16247ANNE</t>
  </si>
  <si>
    <t>760916247</t>
  </si>
  <si>
    <t>ASS L'ARCHE D'ECORCHEBEUF</t>
  </si>
  <si>
    <t>Anneville-sur-Scie</t>
  </si>
  <si>
    <t>00545BOUR</t>
  </si>
  <si>
    <t>010000545</t>
  </si>
  <si>
    <t>ASS LE BON REPOS BOURG-EN-BRESSE</t>
  </si>
  <si>
    <t>ASSOCIATION LE BON REPOS BOURG-EN-BRESSE</t>
  </si>
  <si>
    <t>00851GRAU</t>
  </si>
  <si>
    <t>810000851</t>
  </si>
  <si>
    <t>ASS LEO LAGRANGE</t>
  </si>
  <si>
    <t>ASSOCIATION LEO LAGRANGE</t>
  </si>
  <si>
    <t>00324ARES</t>
  </si>
  <si>
    <t>330000324</t>
  </si>
  <si>
    <t>ASS LES AMIS DE L'OEUVRE WALLERSTEIN</t>
  </si>
  <si>
    <t>00882CANN</t>
  </si>
  <si>
    <t>060000882</t>
  </si>
  <si>
    <t>ASS LES BOUGAINVILLEES</t>
  </si>
  <si>
    <t>03469MANT</t>
  </si>
  <si>
    <t>610003469</t>
  </si>
  <si>
    <t>ASS LES ENFANTS DU COMPAS</t>
  </si>
  <si>
    <t>Mantilly</t>
  </si>
  <si>
    <t>ASSOCIATION LES ENFANTS DU COMPAS</t>
  </si>
  <si>
    <t>08998PONT</t>
  </si>
  <si>
    <t>270008998</t>
  </si>
  <si>
    <t>ASS LES PAPILLONS BLANCS CANT LA RISLE</t>
  </si>
  <si>
    <t>ASS MEDICO PEDAGOGIQUE DES PAPILLONS BLANCS CANTONS LA RISLE</t>
  </si>
  <si>
    <t>07434LERE</t>
  </si>
  <si>
    <t>290007434</t>
  </si>
  <si>
    <t>ASS LES PAPILLONS BLANCS DU FINISTERE</t>
  </si>
  <si>
    <t>Relecq-Kerhuon</t>
  </si>
  <si>
    <t>ASSOCIATION LES PAPILLONS BLANCS DU FINISTERE</t>
  </si>
  <si>
    <t>26295VALD</t>
  </si>
  <si>
    <t>140026295</t>
  </si>
  <si>
    <t>ASS L'ESCALE</t>
  </si>
  <si>
    <t>Valdallière</t>
  </si>
  <si>
    <t>ASSOCIATION L'ESCALE</t>
  </si>
  <si>
    <t>26188SOUL</t>
  </si>
  <si>
    <t>140026188</t>
  </si>
  <si>
    <t>ASS L'ESCAPADE</t>
  </si>
  <si>
    <t>Souleuvre en Bocage</t>
  </si>
  <si>
    <t>ASSOCIATION L'ESCAPADE</t>
  </si>
  <si>
    <t>00864CHER</t>
  </si>
  <si>
    <t>500000864</t>
  </si>
  <si>
    <t>ASS L'ESPACE TEMPS</t>
  </si>
  <si>
    <t>ASSOCIATION L'ESPACE TEMPS</t>
  </si>
  <si>
    <t>08988CAEN</t>
  </si>
  <si>
    <t>140008988</t>
  </si>
  <si>
    <t>ASS L'OASIS</t>
  </si>
  <si>
    <t>ASSOCIATION L'OASIS</t>
  </si>
  <si>
    <t>01224PARI</t>
  </si>
  <si>
    <t>750001224</t>
  </si>
  <si>
    <t>25601LEHA</t>
  </si>
  <si>
    <t>760025601</t>
  </si>
  <si>
    <t>ASS LOUIS DELAMARE</t>
  </si>
  <si>
    <t>ASSOCIATION LOUIS DELAMARE POUR LE BIEN DES AVEUGLES</t>
  </si>
  <si>
    <t>00801MONT</t>
  </si>
  <si>
    <t>340000801</t>
  </si>
  <si>
    <t>ASS MAISON DE RETRAITE PROTESTANTE</t>
  </si>
  <si>
    <t>ASSOCIATION MAISON DE RETRAITE PROTESTANTE</t>
  </si>
  <si>
    <t>01766NANT</t>
  </si>
  <si>
    <t>440001766</t>
  </si>
  <si>
    <t>ASS MAISON DE RETRAITE ST JOSEPH</t>
  </si>
  <si>
    <t>ASSOCIATION MAISON DE RETRAITE ST JOSEPH</t>
  </si>
  <si>
    <t>09752TROY</t>
  </si>
  <si>
    <t>100009752</t>
  </si>
  <si>
    <t>ASS MANDATAIRE JUDICIAIRE 10-51</t>
  </si>
  <si>
    <t>ASSOCIATION MANDATAIRE JUDICIAIRE AUBE MARNE</t>
  </si>
  <si>
    <t>05179SOIS</t>
  </si>
  <si>
    <t>020005179</t>
  </si>
  <si>
    <t>ASS MÉDICO-SOCIALE ANNE MORGAN</t>
  </si>
  <si>
    <t>ASSOCIATION MÉDICO-SOCIALE ANNE MORGAN SOISSONS</t>
  </si>
  <si>
    <t>03660PARI</t>
  </si>
  <si>
    <t>750803660</t>
  </si>
  <si>
    <t>ASS OEUVRE DE L'HOSPITALITE DU TRAVAIL</t>
  </si>
  <si>
    <t>ASSOCIATION L'OEUVRE DE L'HOSPITALITE DU TRAVAIL</t>
  </si>
  <si>
    <t>00265CANT</t>
  </si>
  <si>
    <t>760000265</t>
  </si>
  <si>
    <t>ASS OEUVRE NORMANDE DES MERES</t>
  </si>
  <si>
    <t>Canteleu</t>
  </si>
  <si>
    <t>ASSOCIATION OEUVRE NORMANDE DES MERES</t>
  </si>
  <si>
    <t>14093CAEN</t>
  </si>
  <si>
    <t>140014093</t>
  </si>
  <si>
    <t>ASS OEUVRE NOTRE DAME</t>
  </si>
  <si>
    <t>ASSOCIATION OEUVRE NOTRE DAME</t>
  </si>
  <si>
    <t>26089CAUM</t>
  </si>
  <si>
    <t>140026089</t>
  </si>
  <si>
    <t>ASS OSCARE</t>
  </si>
  <si>
    <t>Caumont-sur-Aure</t>
  </si>
  <si>
    <t>ASSOCIATION OSCARE</t>
  </si>
  <si>
    <t>18418BOUL</t>
  </si>
  <si>
    <t>920718418</t>
  </si>
  <si>
    <t>ASS PAPILLONS BLANCS RIVES DE SEINE</t>
  </si>
  <si>
    <t>ASSOCIATION LES PAPILLONS BLANCS DES RIVES DE SEINE</t>
  </si>
  <si>
    <t>02469CAYE</t>
  </si>
  <si>
    <t>970302469</t>
  </si>
  <si>
    <t>ASS PAR &amp; AMIS DEF AUDITIFS GUY</t>
  </si>
  <si>
    <t>ASSOCIAT. DES PARENTS &amp; AMIS DES DEFICIENTS AUDITIFS DE GUYA</t>
  </si>
  <si>
    <t>01623PITH</t>
  </si>
  <si>
    <t>450001623</t>
  </si>
  <si>
    <t>ASS PI MA SSIAD DES 2 CANTONS</t>
  </si>
  <si>
    <t>ASSOCIATION PI-MA SSIAD DES DEUX CANTONS</t>
  </si>
  <si>
    <t>16579ARLE</t>
  </si>
  <si>
    <t>130016579</t>
  </si>
  <si>
    <t>ASS POLE FORMATION DU PAYS D'ARLES</t>
  </si>
  <si>
    <t>ASSOCIATION POLE FORMATION DU PAYS D'ARLES</t>
  </si>
  <si>
    <t>10792MIGN</t>
  </si>
  <si>
    <t>860010792</t>
  </si>
  <si>
    <t>ASS POUR ADUL &amp; JEUNES HAND 86 (APAJH)</t>
  </si>
  <si>
    <t>Migné-Auxances</t>
  </si>
  <si>
    <t>ASS. POUR ADULTES ET JEUNES HANDICAPES 86</t>
  </si>
  <si>
    <t>09051STFA</t>
  </si>
  <si>
    <t>770809051</t>
  </si>
  <si>
    <t>ASS POUR LE MAINTIEN A DOMICILE PA</t>
  </si>
  <si>
    <t>Saint-Fargeau-Ponthierry</t>
  </si>
  <si>
    <t>ASS POUR LE MAINTIEN A DOMICILE DES PERSONNES AGEES (APMAD)</t>
  </si>
  <si>
    <t>01241EAUB</t>
  </si>
  <si>
    <t>950801241</t>
  </si>
  <si>
    <t>ASS PR RENCONTRE DES MALADES MENTAUX</t>
  </si>
  <si>
    <t>Eaubonne</t>
  </si>
  <si>
    <t>ASSOCIATION POUR LA RENCONTRE AVEC LES MALADES MENTAUX</t>
  </si>
  <si>
    <t>07739BESA</t>
  </si>
  <si>
    <t>250007739</t>
  </si>
  <si>
    <t>ASS PRÉVENT EN ALCOOLOGIE ADDICTOLOGIE</t>
  </si>
  <si>
    <t>ASS NALE DE PRÉVENTION EN ALCOOLOGIE ET ADDICTOLOGIE 25</t>
  </si>
  <si>
    <t>890010127</t>
  </si>
  <si>
    <t>890010119</t>
  </si>
  <si>
    <t>ASS PROF SANTE COURSON LES CARRIERES</t>
  </si>
  <si>
    <t>Courson-les-Carrières</t>
  </si>
  <si>
    <t>12771PONT</t>
  </si>
  <si>
    <t>630012771</t>
  </si>
  <si>
    <t>ASS PROF SANTE PONTGIBAUD SIOULE</t>
  </si>
  <si>
    <t>Pontgibaud</t>
  </si>
  <si>
    <t>ASSOCIATION DES PS DE PONTGIBAUD SIOULE ET VOLCANS</t>
  </si>
  <si>
    <t>710014218</t>
  </si>
  <si>
    <t>710014200</t>
  </si>
  <si>
    <t>ASS PROFESSIONNELS MSP CANTON CUISEAUX</t>
  </si>
  <si>
    <t>Cuiseaux</t>
  </si>
  <si>
    <t>07660EVRY</t>
  </si>
  <si>
    <t>910707660</t>
  </si>
  <si>
    <t>ASS PUPILLES ENSEIG PUBLIC</t>
  </si>
  <si>
    <t>ASS  DEP  DES PUPILLES DE L'ENSEIGNEMENT PUB DE L ESSONNE</t>
  </si>
  <si>
    <t>00775CANN</t>
  </si>
  <si>
    <t>060000775</t>
  </si>
  <si>
    <t>ASS RAYON DE SOLEIL</t>
  </si>
  <si>
    <t>00686STRA</t>
  </si>
  <si>
    <t>670000686</t>
  </si>
  <si>
    <t>ASS REG AIDE HANDICAPES MOTEURS</t>
  </si>
  <si>
    <t>ASSOCIATION REGIONALE L'AIDE AUX HANDICAPES MOTEURS</t>
  </si>
  <si>
    <t>08553CHAT</t>
  </si>
  <si>
    <t>020008553</t>
  </si>
  <si>
    <t>ASS RÉINSERTION PRO HANDICAPÉS</t>
  </si>
  <si>
    <t>ASSOCIATION POUR RÉINSERTION PROFESSIONNELLE DES HANDICAPÉS</t>
  </si>
  <si>
    <t>19379VANV</t>
  </si>
  <si>
    <t>920019379</t>
  </si>
  <si>
    <t>ASS RES RETRAITE CINEMA ET SPECTACLE</t>
  </si>
  <si>
    <t>Vanves</t>
  </si>
  <si>
    <t>ASSOCIATION RESIDENCE RETRAITE CINEMA ET SPECTACLE</t>
  </si>
  <si>
    <t>04695MONT</t>
  </si>
  <si>
    <t>820004695</t>
  </si>
  <si>
    <t>ASS SAUVEGARDE ENFANCE HAUTE OCCITANIE</t>
  </si>
  <si>
    <t>ASSOCIATION SAUVEGARDE DE L'ENFANCE HAUTE OCCITANIE</t>
  </si>
  <si>
    <t>27194FALA</t>
  </si>
  <si>
    <t>140027194</t>
  </si>
  <si>
    <t>ASS SOI-TOIT</t>
  </si>
  <si>
    <t>ASSOCIATION SOI-TOIT</t>
  </si>
  <si>
    <t>07987MONT</t>
  </si>
  <si>
    <t>820007987</t>
  </si>
  <si>
    <t>ASS TARN-ET-GARONNAISE DES CAMSP</t>
  </si>
  <si>
    <t>ASS TARN-ET-GARONNAISE CENTRES ACTION MEDICO-SOCIALE PRECOCE</t>
  </si>
  <si>
    <t>18759ISIG</t>
  </si>
  <si>
    <t>500018759</t>
  </si>
  <si>
    <t>ASS TERRAMONDU</t>
  </si>
  <si>
    <t>Isigny-le-Buat</t>
  </si>
  <si>
    <t>ASSOCIATION TERRAMONDU</t>
  </si>
  <si>
    <t>04442CHAT</t>
  </si>
  <si>
    <t>040004442</t>
  </si>
  <si>
    <t>ASS TUTELAIRE DES ALPES HAUTE PROVENCE</t>
  </si>
  <si>
    <t>ASSOCIATION TUTELAIRE DES ALPES-DE-HAUTE-PROVENCE</t>
  </si>
  <si>
    <t>04518LOUR</t>
  </si>
  <si>
    <t>650004518</t>
  </si>
  <si>
    <t>ASS TUTELAIRE DES HTES PYRENEES</t>
  </si>
  <si>
    <t>ASSOCIATION TUTELAIRE DES HAUTES-PYRENEES</t>
  </si>
  <si>
    <t>11794EVRE</t>
  </si>
  <si>
    <t>270011794</t>
  </si>
  <si>
    <t>ASS UDAF DE L'EURE</t>
  </si>
  <si>
    <t>UNION DEPARTEMENTALE DES ASSOCIATIONS FAMILIALES DE L'EURE</t>
  </si>
  <si>
    <t>22157COUT</t>
  </si>
  <si>
    <t>500022157</t>
  </si>
  <si>
    <t>ASS UNA DE LA MANCHE</t>
  </si>
  <si>
    <t>06124FLER</t>
  </si>
  <si>
    <t>610006124</t>
  </si>
  <si>
    <t>ASS UNA DU BOCAGE ORNAIS</t>
  </si>
  <si>
    <t>02818ALEN</t>
  </si>
  <si>
    <t>610002818</t>
  </si>
  <si>
    <t>ASS UNA PAYS ALENCON-PERCHE</t>
  </si>
  <si>
    <t>00468ANNO</t>
  </si>
  <si>
    <t>070000468</t>
  </si>
  <si>
    <t>ASS VIVARAIS PR AIDE AUX MERES</t>
  </si>
  <si>
    <t>ASSOCIATION DU VIVARAIS POUR L AIDE AUX MERES DE FAMILLE</t>
  </si>
  <si>
    <t>00591SEGU</t>
  </si>
  <si>
    <t>120000591</t>
  </si>
  <si>
    <t>ASS. ACCUEIL MILLAU SEGUR</t>
  </si>
  <si>
    <t>Ségur</t>
  </si>
  <si>
    <t>ASSOCIATION "ACCUEIL MILLAU SEGUR"</t>
  </si>
  <si>
    <t>07506AUBE</t>
  </si>
  <si>
    <t>020007506</t>
  </si>
  <si>
    <t>ASS. AIDE ET SOINS AUBENTON BRUNEHAMEL</t>
  </si>
  <si>
    <t>Aubenton</t>
  </si>
  <si>
    <t>91334POIT</t>
  </si>
  <si>
    <t>860791334</t>
  </si>
  <si>
    <t>ASS. APSA</t>
  </si>
  <si>
    <t>ASS POUR LA PROMO DES PERS SOURDES, AVEUGLES ET SOURS-AVEUGL</t>
  </si>
  <si>
    <t>92374FONT</t>
  </si>
  <si>
    <t>380792374</t>
  </si>
  <si>
    <t>ASS. BEAUREGARD</t>
  </si>
  <si>
    <t>ASS.BEAUREGARD ACCOMP.POUR DYNAMISME ET AUTONOMIE DES JEUNES</t>
  </si>
  <si>
    <t>06960VALE</t>
  </si>
  <si>
    <t>260006960</t>
  </si>
  <si>
    <t>ASS. DIACONAT PROTESTANT</t>
  </si>
  <si>
    <t>24799LYON</t>
  </si>
  <si>
    <t>690024799</t>
  </si>
  <si>
    <t>ASS. HABITAT ET HUMANISME RHÔNE</t>
  </si>
  <si>
    <t>01316MARS</t>
  </si>
  <si>
    <t>130001316</t>
  </si>
  <si>
    <t>ASS. LES DAMES DE LA PROVIDENCE</t>
  </si>
  <si>
    <t>ASSOCIATION LES DAMES DE LA PROVIDENCE</t>
  </si>
  <si>
    <t>05963JOIN</t>
  </si>
  <si>
    <t>940805963</t>
  </si>
  <si>
    <t>ASS. NATIONALE D'ACTION SOCIALE</t>
  </si>
  <si>
    <t>Joinville-le-Pont</t>
  </si>
  <si>
    <t>ASS. NATIONALE D ACTION SOCIALE DES PERS. DE LA POLICE NAT.</t>
  </si>
  <si>
    <t>05911BAGN</t>
  </si>
  <si>
    <t>650005911</t>
  </si>
  <si>
    <t>ASS. ND DES DOULEURS FOYER ST FRAI</t>
  </si>
  <si>
    <t>ASSOCIATION NOTRE DAME DES DOULEURS FOYER SAINT FRAI</t>
  </si>
  <si>
    <t>92218VAUL</t>
  </si>
  <si>
    <t>380792218</t>
  </si>
  <si>
    <t>ASS. OZANAM</t>
  </si>
  <si>
    <t>Vaulnaveys-le-Bas</t>
  </si>
  <si>
    <t>ASSOCIATION OZANAM</t>
  </si>
  <si>
    <t>02744GREN</t>
  </si>
  <si>
    <t>380802744</t>
  </si>
  <si>
    <t>ASS. S.O.G.A.P. GRENOBLE</t>
  </si>
  <si>
    <t>84717LARA</t>
  </si>
  <si>
    <t>730784717</t>
  </si>
  <si>
    <t>ASS. SOLIDARITE SAVOYARDE</t>
  </si>
  <si>
    <t>Ravoire</t>
  </si>
  <si>
    <t>ASSOCIATION SOLIDARITE SAVOYARDE</t>
  </si>
  <si>
    <t>03320DOLO</t>
  </si>
  <si>
    <t>380803320</t>
  </si>
  <si>
    <t>ASS."LES DEUX TOURS"</t>
  </si>
  <si>
    <t>Dolomieu</t>
  </si>
  <si>
    <t>ASS."LES DEUX TOURS" MORESTEL</t>
  </si>
  <si>
    <t>00214QUEZ</t>
  </si>
  <si>
    <t>150000214</t>
  </si>
  <si>
    <t>ASS.ANIMATION &amp; GESTION MAIS.ENF</t>
  </si>
  <si>
    <t>Quézac</t>
  </si>
  <si>
    <t>09596PONT</t>
  </si>
  <si>
    <t>290009596</t>
  </si>
  <si>
    <t>ASS.CTRES DE SOINS-PONT-L'ABBE</t>
  </si>
  <si>
    <t>ASS.DES CENTRES DE SOINS INFIRMIERS DE PONT-L'ABBE ET ENVIRO</t>
  </si>
  <si>
    <t>03504PARI</t>
  </si>
  <si>
    <t>750803504</t>
  </si>
  <si>
    <t>ASS.ENT.VEUVES ORPHELINS GUERRE</t>
  </si>
  <si>
    <t>ASSOCIATION ENTRAIDE DES VEUVES ET ORPHELINS DE GUERRE</t>
  </si>
  <si>
    <t>33296BETT</t>
  </si>
  <si>
    <t>350033296</t>
  </si>
  <si>
    <t>ASS.FAMILLES DE TRAUMATISES CRANIENS</t>
  </si>
  <si>
    <t>Betton</t>
  </si>
  <si>
    <t>ASSOCIATION DES FAMILES DE TRAUMATISES CRANIENS GRAND OUEST</t>
  </si>
  <si>
    <t>01236FONT</t>
  </si>
  <si>
    <t>210001236</t>
  </si>
  <si>
    <t>ASS.FONTENOISE AIDE P.A</t>
  </si>
  <si>
    <t>Fontaine-Française</t>
  </si>
  <si>
    <t>M.LE PRESIDENT ASS.FONTENOISE AIDE P.A. FONTAINE-FRANCAISE</t>
  </si>
  <si>
    <t>07969VILL</t>
  </si>
  <si>
    <t>940807969</t>
  </si>
  <si>
    <t>ASS.P.GUINOT PR AVEUG.&amp; MAL-VOY</t>
  </si>
  <si>
    <t>ASSOCIATION PAUL GUINOT POUR AVEUGLES ET MAL VOYANTS</t>
  </si>
  <si>
    <t>18285CHAT</t>
  </si>
  <si>
    <t>920718285</t>
  </si>
  <si>
    <t>ASS.PARENTS ENF.INAD.LA NICHEE</t>
  </si>
  <si>
    <t>Châtenay-Malabry</t>
  </si>
  <si>
    <t>ASSOCIATION DE PARENTS D'ENFANTS INADAPTES LA NICHEE</t>
  </si>
  <si>
    <t>07218GORB</t>
  </si>
  <si>
    <t>060007218</t>
  </si>
  <si>
    <t>ASS.PARENTS ETAMIS AUTISTES MENTONNAIS</t>
  </si>
  <si>
    <t>Gorbio</t>
  </si>
  <si>
    <t>ASSOCIATION DES PARENTS ET AMIS DES AUTISTES DU MENTONNAIS</t>
  </si>
  <si>
    <t>05554STPA</t>
  </si>
  <si>
    <t>660005554</t>
  </si>
  <si>
    <t>ASSAD FENOUILLEDES</t>
  </si>
  <si>
    <t>Saint-Paul-de-Fenouillet</t>
  </si>
  <si>
    <t>04655STPI</t>
  </si>
  <si>
    <t>370104655</t>
  </si>
  <si>
    <t>ASSIAD PA ST PIERRE DES CORPS</t>
  </si>
  <si>
    <t>Saint-Pierre-des-Corps</t>
  </si>
  <si>
    <t>ASS SIAD POUR PA DE LA VILLE DE SAINT PIERRE DES CORPS</t>
  </si>
  <si>
    <t>22332NICE</t>
  </si>
  <si>
    <t>060022332</t>
  </si>
  <si>
    <t>ASSIM</t>
  </si>
  <si>
    <t>ASSOCIATION SUBROGATION SOUTIEN INCAPABLES MAJEURS</t>
  </si>
  <si>
    <t>00762LELA</t>
  </si>
  <si>
    <t>970200762</t>
  </si>
  <si>
    <t>ASSISES</t>
  </si>
  <si>
    <t>ASS  POUR SOUTIEN, SOINS,INTEGRATION SCOLAIRE ET EDUC SPECIA</t>
  </si>
  <si>
    <t>19492AULN</t>
  </si>
  <si>
    <t>930019492</t>
  </si>
  <si>
    <t>ASSISTANCE FAMILY</t>
  </si>
  <si>
    <t>99730LILL</t>
  </si>
  <si>
    <t>590799730</t>
  </si>
  <si>
    <t>ASSO A.L.E.F.P.A.</t>
  </si>
  <si>
    <t>ASSOC.LAIQUE PR L'EDUC LA FORMAT° LA PRÉVENT° &amp; L'AUTONOMIE</t>
  </si>
  <si>
    <t>12144CALA</t>
  </si>
  <si>
    <t>620112144</t>
  </si>
  <si>
    <t>ASSO AFAPEI  DU CALAISIS</t>
  </si>
  <si>
    <t>ASSOCIATION FAMILIALE D'AIDE ET DE PROTECTION DE L'ENFANCE I</t>
  </si>
  <si>
    <t>01925ARRA</t>
  </si>
  <si>
    <t>620001925</t>
  </si>
  <si>
    <t>ASSO AFERTES</t>
  </si>
  <si>
    <t>ASSO-FORMATION-EXPERIMENTION-RECHERCHE-TRAVAIL EDUCATIF -SOC</t>
  </si>
  <si>
    <t>23529MARQ</t>
  </si>
  <si>
    <t>590023529</t>
  </si>
  <si>
    <t>ASSO AGEMME</t>
  </si>
  <si>
    <t>Marquette-lez-Lille</t>
  </si>
  <si>
    <t>ASS GESTIONNAIRE DE L'ESPACE MERE MINEURE AVEC ENFANT</t>
  </si>
  <si>
    <t>27300CALA</t>
  </si>
  <si>
    <t>620027300</t>
  </si>
  <si>
    <t>ASSO AIDE ET INTERVENTION À DOMICILE</t>
  </si>
  <si>
    <t>ASSOCIATION AIDE ET INTERVENTION À DOMICILE DE CALAIS</t>
  </si>
  <si>
    <t>00149LETA</t>
  </si>
  <si>
    <t>970400149</t>
  </si>
  <si>
    <t>ASSO AIDE PROTECTION ENFANCE &amp; JEUNESS</t>
  </si>
  <si>
    <t>ASSOCIATION AIDE ET PROTECTION DE ENFANCE ET DE LA JEUNESSE</t>
  </si>
  <si>
    <t>10734LENS</t>
  </si>
  <si>
    <t>620110734</t>
  </si>
  <si>
    <t>ASSO APEI  DE LENS</t>
  </si>
  <si>
    <t>10684STLE</t>
  </si>
  <si>
    <t>620110684</t>
  </si>
  <si>
    <t>ASSO APEI  DU BOULONNAIS</t>
  </si>
  <si>
    <t>Saint-Léonard</t>
  </si>
  <si>
    <t>ASSOCIATION DE PARENTS D'ENFANTS INADAPTES DU BOULONNAIS</t>
  </si>
  <si>
    <t>10692BETH</t>
  </si>
  <si>
    <t>620110692</t>
  </si>
  <si>
    <t>ASSO APEI DE BETHUNE</t>
  </si>
  <si>
    <t>ASSOCIATION APEI "LES PAPILLONS BLANCS"</t>
  </si>
  <si>
    <t>10676STOM</t>
  </si>
  <si>
    <t>620110676</t>
  </si>
  <si>
    <t>ASSO APEI DE SAINT OMER</t>
  </si>
  <si>
    <t>ASSOCIATION DE PARENTS D ENFANTS INADAPTES</t>
  </si>
  <si>
    <t>07658LIEV</t>
  </si>
  <si>
    <t>620007658</t>
  </si>
  <si>
    <t>ASSO ASSAD DE LENS LIEVIN</t>
  </si>
  <si>
    <t>ASSOCIATION GROUPEMENT D'ASSOCIATIONS D'ACTION SOCIALE</t>
  </si>
  <si>
    <t>60279PARI</t>
  </si>
  <si>
    <t>750060279</t>
  </si>
  <si>
    <t>ASSO CARDIF L ASSISTANCE RESPIRATOIRE</t>
  </si>
  <si>
    <t>ASSOCIATION CARDIF L ASSISTANCE RESPIRATOIRE</t>
  </si>
  <si>
    <t>00642COMB</t>
  </si>
  <si>
    <t>350000642</t>
  </si>
  <si>
    <t>ASSO CENTRE DE SOINS J. LE BRIS</t>
  </si>
  <si>
    <t>ASSOCIATION DU CENTRE DE SOINS JOSEPHINE LE BRIS</t>
  </si>
  <si>
    <t>06025MAUR</t>
  </si>
  <si>
    <t>560006025</t>
  </si>
  <si>
    <t>ASSO CENTRE DE SOINS MAURON</t>
  </si>
  <si>
    <t>Mauron</t>
  </si>
  <si>
    <t>ASSOCIATION DU CENTRE DE SOINS DE MAURON ET ENVIRONS</t>
  </si>
  <si>
    <t>47764MARS</t>
  </si>
  <si>
    <t>130047764</t>
  </si>
  <si>
    <t>ASSO CENTRE DENTAIRE PONT DE VIVAUX</t>
  </si>
  <si>
    <t>ASSOCIATION CENTRE DENTAIRE PONT DE VIVAUX</t>
  </si>
  <si>
    <t>25538PLOE</t>
  </si>
  <si>
    <t>560025538</t>
  </si>
  <si>
    <t>ASSO CENTRE SANTE INFIRMIER PLOERMEL</t>
  </si>
  <si>
    <t>ASSOCIATION CENTRE DE SANTÉ INFIRMIER DE PLOËRMEL ET SES ENV</t>
  </si>
  <si>
    <t>01353LAND</t>
  </si>
  <si>
    <t>290001353</t>
  </si>
  <si>
    <t>ASSO CENTRE SOINS A DOMICILE LANDELEAU</t>
  </si>
  <si>
    <t>Landeleau</t>
  </si>
  <si>
    <t>ASSOCIATION DU CENTRE DE SOINS A DOMICILE DE LANDELEAU</t>
  </si>
  <si>
    <t>30212BESS</t>
  </si>
  <si>
    <t>340030212</t>
  </si>
  <si>
    <t>ASSO CPTS AGDE LITTORAL</t>
  </si>
  <si>
    <t>Bessan</t>
  </si>
  <si>
    <t>ASSOCIATION CPTS AGDE LITTORAL</t>
  </si>
  <si>
    <t>10684MONT</t>
  </si>
  <si>
    <t>820010684</t>
  </si>
  <si>
    <t>ASSO CPTS DE GRIMONVER</t>
  </si>
  <si>
    <t>Montech</t>
  </si>
  <si>
    <t>ASSOCIATION CPTS DE GRIMONVER</t>
  </si>
  <si>
    <t>35225MONT</t>
  </si>
  <si>
    <t>310035225</t>
  </si>
  <si>
    <t>ASSO CPTS DU NORD EST TOULOUSAIN</t>
  </si>
  <si>
    <t>Montastruc-la-Conseillère</t>
  </si>
  <si>
    <t>ASSOCIATION CPTS DU NORD EST TOULOUSAIN</t>
  </si>
  <si>
    <t>20971STAM</t>
  </si>
  <si>
    <t>300020971</t>
  </si>
  <si>
    <t>ASSO CPTS ECEGEC</t>
  </si>
  <si>
    <t>Saint-Ambroix</t>
  </si>
  <si>
    <t>ASSOCIATION CPTS ENTRE CEZE ET GARDON EN CEVENNES</t>
  </si>
  <si>
    <t>07875PRAY</t>
  </si>
  <si>
    <t>460007875</t>
  </si>
  <si>
    <t>ASSO CPTS EN DEVENIR CPTS SUD LOT</t>
  </si>
  <si>
    <t>07859FIGE</t>
  </si>
  <si>
    <t>460007859</t>
  </si>
  <si>
    <t>ASSO CPTS EN DEVENIR DU GRAND FIGEAC</t>
  </si>
  <si>
    <t>ASSOCIATION CPTS EN DEVENIR DU GRAND FIGEAC</t>
  </si>
  <si>
    <t>12774CERE</t>
  </si>
  <si>
    <t>660012774</t>
  </si>
  <si>
    <t>ASSO CPTS EN DEVENIR VALLEE DU TECH</t>
  </si>
  <si>
    <t>ASSOCIATION CPTS EN DEVENIR VALLEE DU TECH</t>
  </si>
  <si>
    <t>20955ALES</t>
  </si>
  <si>
    <t>300020955</t>
  </si>
  <si>
    <t>ASSO CPTS LA CEVENOLE</t>
  </si>
  <si>
    <t>ASSICIATION CPTS LA CEVENOLE</t>
  </si>
  <si>
    <t>09891ESPE</t>
  </si>
  <si>
    <t>110009891</t>
  </si>
  <si>
    <t>ASSO CPTS MHVA</t>
  </si>
  <si>
    <t>Espéraza</t>
  </si>
  <si>
    <t>ASSO CPTS DE LA MOYENNE ET HAUTE VALLEE DE L'AUDE</t>
  </si>
  <si>
    <t>30196CAST</t>
  </si>
  <si>
    <t>340030196</t>
  </si>
  <si>
    <t>ASSO CPTS MNGPSL</t>
  </si>
  <si>
    <t>ASSO CPTS MONTPELLIER NORD ET GRAND PIC ST LOUP</t>
  </si>
  <si>
    <t>07040STLA</t>
  </si>
  <si>
    <t>650007040</t>
  </si>
  <si>
    <t>ASSO CPTS NESTES-PYRENEES</t>
  </si>
  <si>
    <t>Saint-Laurent-de-Neste</t>
  </si>
  <si>
    <t>ASSOCIATION CPTS NESTES-PYRENEES</t>
  </si>
  <si>
    <t>09295VILL</t>
  </si>
  <si>
    <t>120009295</t>
  </si>
  <si>
    <t>ASSO CPTS POSAVI</t>
  </si>
  <si>
    <t>Villeneuve</t>
  </si>
  <si>
    <t>ASSOCIATION CPTS POSAVI</t>
  </si>
  <si>
    <t>35241CARB</t>
  </si>
  <si>
    <t>310035241</t>
  </si>
  <si>
    <t>ASSO CPTS VOLVESTRE COEUR DE GARONNE</t>
  </si>
  <si>
    <t>Carbonne</t>
  </si>
  <si>
    <t>ASSO CPTS VOLVESTRE ET COEUR DE GARONNE</t>
  </si>
  <si>
    <t>08720PONT</t>
  </si>
  <si>
    <t>010008720</t>
  </si>
  <si>
    <t>ASSO DE GESTION DE LA MARPA LA VERCHER</t>
  </si>
  <si>
    <t>00117MONE</t>
  </si>
  <si>
    <t>190000117</t>
  </si>
  <si>
    <t>ASSO DE GESTION DU CH PAYS EYGURANDE</t>
  </si>
  <si>
    <t>Monestier-Merlines</t>
  </si>
  <si>
    <t>ASSO DE GESTION DU CENTRE HOSPITALIER DU PAYS D'EYGURANDE</t>
  </si>
  <si>
    <t>07790CHAR</t>
  </si>
  <si>
    <t>280007790</t>
  </si>
  <si>
    <t>ASSO DENTAIRE PLACE DES EPARS CHARTRE</t>
  </si>
  <si>
    <t>ASSOCIATION DENTAIRE DE LA PLACE DES EPARS CHARTRES</t>
  </si>
  <si>
    <t>52038ALLA</t>
  </si>
  <si>
    <t>130052038</t>
  </si>
  <si>
    <t>ASSO DENTAL IN ALLAUCH</t>
  </si>
  <si>
    <t>82167AURI</t>
  </si>
  <si>
    <t>150782167</t>
  </si>
  <si>
    <t>ASSO DEPARTEMENTALE DES PEP 15</t>
  </si>
  <si>
    <t>ASS.DEPARTEMENTALE DES PUPILLES DE L'ENSEIGNEMENT PUBLIC</t>
  </si>
  <si>
    <t>01888BOND</t>
  </si>
  <si>
    <t>930001888</t>
  </si>
  <si>
    <t>ASSO DEPARTEMT APAJH SEINE-SAINT-DENIS</t>
  </si>
  <si>
    <t>ASSOCIATION DEPARTEMENTALE APAJH SEINE-SAINT-DENIS</t>
  </si>
  <si>
    <t>20997VERG</t>
  </si>
  <si>
    <t>300020997</t>
  </si>
  <si>
    <t>ASSO DES MSP VAUNAGE VERGEZE</t>
  </si>
  <si>
    <t>Vergèze</t>
  </si>
  <si>
    <t>ASSO DES MAISONS DE SANTE PLURIPROF DE VAUNAGE VERGEZE</t>
  </si>
  <si>
    <t>13050CLER</t>
  </si>
  <si>
    <t>630013050</t>
  </si>
  <si>
    <t>ASSO DES PS DE SANTE CHAMPRATEL</t>
  </si>
  <si>
    <t>10593AUTY</t>
  </si>
  <si>
    <t>820010593</t>
  </si>
  <si>
    <t>ASSO IMAGINARIUM OU LABO ANIMATION</t>
  </si>
  <si>
    <t>Auty</t>
  </si>
  <si>
    <t>ASSOCIATION IMAGINARIUM OU LE LABORATOIRE DE L'ANIMATION</t>
  </si>
  <si>
    <t>03737CAMB</t>
  </si>
  <si>
    <t>640003737</t>
  </si>
  <si>
    <t>ASSO INTER ETABLISSEMENT DE CAMBO</t>
  </si>
  <si>
    <t>Cambo-les-Bains</t>
  </si>
  <si>
    <t>10643MONT</t>
  </si>
  <si>
    <t>820010643</t>
  </si>
  <si>
    <t>ASSO INTERPROF DE PREF CPTS MONTAUBAN</t>
  </si>
  <si>
    <t>ASSO INTERPROF DE PREFIGURATION DE LA CPTS MONTAUBAN</t>
  </si>
  <si>
    <t>04151BORD</t>
  </si>
  <si>
    <t>330004151</t>
  </si>
  <si>
    <t>ASSO JEUNESSE HABITAT SOLIDAIRE</t>
  </si>
  <si>
    <t>05132BRIV</t>
  </si>
  <si>
    <t>190005132</t>
  </si>
  <si>
    <t>ASSO LA PROVIDENCE BRIVE LA GAILLARDE</t>
  </si>
  <si>
    <t>65153PARI</t>
  </si>
  <si>
    <t>750065153</t>
  </si>
  <si>
    <t>ASSO LE KIOSQUE INFOS SIDA TOXICO</t>
  </si>
  <si>
    <t>ASSOCIATION LE KIOSQUE INFOS SIDA ET TOXICOMANIE</t>
  </si>
  <si>
    <t>02439LOUR</t>
  </si>
  <si>
    <t>650002439</t>
  </si>
  <si>
    <t>ASSO LE MONASTERE DES DOMINICAINES</t>
  </si>
  <si>
    <t>ASSOCIATION LE MONASTERE DES DOMINICAINES A LOURDES</t>
  </si>
  <si>
    <t>99979SINL</t>
  </si>
  <si>
    <t>590799979</t>
  </si>
  <si>
    <t>ASSO LES PAPILLONS BLANCS DE DOUAI</t>
  </si>
  <si>
    <t>Sin-le-Noble</t>
  </si>
  <si>
    <t>ASSOCIATION DES PAPILLONS BLANCS DE DOUAI</t>
  </si>
  <si>
    <t>00223DENA</t>
  </si>
  <si>
    <t>590800223</t>
  </si>
  <si>
    <t>ASSO LES PAPILLONS BLANCS DENAIN</t>
  </si>
  <si>
    <t>ASSOCIATION DES PAPILLONS BLANCS DE DENAIN</t>
  </si>
  <si>
    <t>07517HAZE</t>
  </si>
  <si>
    <t>590807517</t>
  </si>
  <si>
    <t>ASSO LES PAPILLONS BLANCS D'HAZEBROUCK</t>
  </si>
  <si>
    <t>ASSOCIATION DES PAPILLONS BLANCS D'HAZEBROUCK</t>
  </si>
  <si>
    <t>00215GRAN</t>
  </si>
  <si>
    <t>590800215</t>
  </si>
  <si>
    <t>ASSO LES PAPILLONS BLANCS DUNKERQUE</t>
  </si>
  <si>
    <t>ASSOCIATION DES PAPILLONS BLANCS DE DUNKERQUE</t>
  </si>
  <si>
    <t>350050951</t>
  </si>
  <si>
    <t>350050944</t>
  </si>
  <si>
    <t>ASSO LIB SANTE (ALS)</t>
  </si>
  <si>
    <t>Mézières-sur-Couesnon</t>
  </si>
  <si>
    <t>36240CANC</t>
  </si>
  <si>
    <t>350036240</t>
  </si>
  <si>
    <t>ASSO LOCALE ADMR PAYS DE CANCALE</t>
  </si>
  <si>
    <t>ASSOCIATION LOCALE ADMR DU PAYS DE CANCALE</t>
  </si>
  <si>
    <t>07760CONQ</t>
  </si>
  <si>
    <t>120007760</t>
  </si>
  <si>
    <t>ASSO LOCALE ADMR ST CYPRIEN/DOURDOU</t>
  </si>
  <si>
    <t>Conques-en-Rouergue</t>
  </si>
  <si>
    <t>16196SARL</t>
  </si>
  <si>
    <t>240016196</t>
  </si>
  <si>
    <t>ASSO MANDATAIRE JUDICIAIRE PERIGORD</t>
  </si>
  <si>
    <t>ASSOCIATION MANDATAIRE JUDICIAIRE DU PERIGORD</t>
  </si>
  <si>
    <t>52079MARS</t>
  </si>
  <si>
    <t>130052079</t>
  </si>
  <si>
    <t>ASSO MARSEILLE REPUBLIQUE OPHTALMO</t>
  </si>
  <si>
    <t>ASSOCIATION MARSEILLE REPUBLIQUE OPHTALMOLOGIQUE</t>
  </si>
  <si>
    <t>30962CANN</t>
  </si>
  <si>
    <t>060030962</t>
  </si>
  <si>
    <t>ASSO O,G,E,C LES FAUVETTES</t>
  </si>
  <si>
    <t>ORGANISME GESTION ENSEIGNEMENT CATHOLIQUE LES FAUVETTES</t>
  </si>
  <si>
    <t>00676MUNS</t>
  </si>
  <si>
    <t>680000676</t>
  </si>
  <si>
    <t>ASSO OEUVRES PAROISSE PROTESTANTE</t>
  </si>
  <si>
    <t>ASSOCIATION DES OEUVRES DE LA PAROISSE PROTESTANTE (AOPP)</t>
  </si>
  <si>
    <t>10726FRUG</t>
  </si>
  <si>
    <t>620110726</t>
  </si>
  <si>
    <t>ASSO PARENT ENFANT INADAPTES</t>
  </si>
  <si>
    <t>Fruges</t>
  </si>
  <si>
    <t>ASSOCIATION DE PARENTS D'ENFANTS INADAPTES - ARRAS-MONTREUIL</t>
  </si>
  <si>
    <t>21169PARI</t>
  </si>
  <si>
    <t>750721169</t>
  </si>
  <si>
    <t>ASSO POUR DEVPT ACTIV INITIATIVE</t>
  </si>
  <si>
    <t>ASSO POUR LE DEVELOPPEMENT DES ACTIVITES DE L INITIATIVE</t>
  </si>
  <si>
    <t>190013144</t>
  </si>
  <si>
    <t>190013136</t>
  </si>
  <si>
    <t>ASSO PRO DE SANTE DU PAYS DE CORREZE</t>
  </si>
  <si>
    <t>Corrèze</t>
  </si>
  <si>
    <t>ASSOCIATION DES PROFESSIONNELS DE SANTE DU PAYS DE CORREZE</t>
  </si>
  <si>
    <t>21011MAND</t>
  </si>
  <si>
    <t>300021011</t>
  </si>
  <si>
    <t>ASSO PRO SANTE MANDUEL ET ALENTOURS</t>
  </si>
  <si>
    <t>Manduel</t>
  </si>
  <si>
    <t>ASSOCIATION PRO SANTE MANDUEL ET ALENTOURS</t>
  </si>
  <si>
    <t>00869MAZA</t>
  </si>
  <si>
    <t>810000869</t>
  </si>
  <si>
    <t>ASSO RESIDENCE DE JEUNE NOTRE DAME</t>
  </si>
  <si>
    <t>ASSOCIATION FOYER NOTRE DAME</t>
  </si>
  <si>
    <t>07015BEAU</t>
  </si>
  <si>
    <t>600107015</t>
  </si>
  <si>
    <t>ASSO TERRITORIALE PEP GRAND OISE</t>
  </si>
  <si>
    <t>ASSOCIATION TERRITORIALE DES PEP GRAND OISE</t>
  </si>
  <si>
    <t>12136BEUV</t>
  </si>
  <si>
    <t>620112136</t>
  </si>
  <si>
    <t>ASSO UDAPEI</t>
  </si>
  <si>
    <t>UNION DEPART DES ASSOCIATIONS DE PARENTS D'ENFANTS INADAPTES</t>
  </si>
  <si>
    <t>07459LILL</t>
  </si>
  <si>
    <t>590807459</t>
  </si>
  <si>
    <t>ASSO UDAPEI DU NORD</t>
  </si>
  <si>
    <t>UNION DEP.DES ASS PARENTS D'ENFANTS INADAPTES DU NORD LILLE</t>
  </si>
  <si>
    <t>46660LILL</t>
  </si>
  <si>
    <t>590046660</t>
  </si>
  <si>
    <t>ASSO VALIDATION EXPERIENCE COMPETENCES</t>
  </si>
  <si>
    <t>12366LESB</t>
  </si>
  <si>
    <t>730012366</t>
  </si>
  <si>
    <t>ASSO. DE GESTION DU CENTRE DU PELVOUX</t>
  </si>
  <si>
    <t>Belleville</t>
  </si>
  <si>
    <t>ASSOCIATION DE GESTION DU CENTRE DU PELVOUX</t>
  </si>
  <si>
    <t>43039VILL</t>
  </si>
  <si>
    <t>690043039</t>
  </si>
  <si>
    <t>ASSO. DES PROF. DE SANTE DES BUERS</t>
  </si>
  <si>
    <t>ASSOCIATION DES PROFESSIONNELS DE SANTE DES BUERS</t>
  </si>
  <si>
    <t>15166STGE</t>
  </si>
  <si>
    <t>420015166</t>
  </si>
  <si>
    <t>ASSO. GERMANOISE DES PROF. DE SANTE</t>
  </si>
  <si>
    <t>Saint-Germain-Lespinasse</t>
  </si>
  <si>
    <t>ASSOCIATION GERMANOISE DES PROFESSIONELS DE SANTE</t>
  </si>
  <si>
    <t>16282BALL</t>
  </si>
  <si>
    <t>740016282</t>
  </si>
  <si>
    <t>ASSO. PROF. DE SANTE BAS CHABLAIS</t>
  </si>
  <si>
    <t>Ballaison</t>
  </si>
  <si>
    <t>ASSOCIATION DES PROFESSIONNELS DE SANTE DU BAS CHABLAIS</t>
  </si>
  <si>
    <t>14987PANI</t>
  </si>
  <si>
    <t>420014987</t>
  </si>
  <si>
    <t>ASSO. PROF. DE SANTE COLLINES DU MATIN</t>
  </si>
  <si>
    <t>Panissières</t>
  </si>
  <si>
    <t>ASSOCIATION DES PROFESSIONNELS DE SANTE COLLINES DU MATIN</t>
  </si>
  <si>
    <t>01245NANT</t>
  </si>
  <si>
    <t>920001245</t>
  </si>
  <si>
    <t>ASSO.MAISON DE RETR.PROTESTANTE</t>
  </si>
  <si>
    <t>01190CHIN</t>
  </si>
  <si>
    <t>370001190</t>
  </si>
  <si>
    <t>ASSOC  PRIEURE DE ST LOUANS</t>
  </si>
  <si>
    <t>Chinon</t>
  </si>
  <si>
    <t>ASSOCIATION PRIEURE SAINT LOUANS</t>
  </si>
  <si>
    <t>12995CUNL</t>
  </si>
  <si>
    <t>630012995</t>
  </si>
  <si>
    <t>ASSOC AQSV VILLE VALLEE DORE</t>
  </si>
  <si>
    <t>Cunlhat</t>
  </si>
  <si>
    <t>ASSOCIATION AMELIORATION QUALITE SOINS DE VILLE VALLEE DORE</t>
  </si>
  <si>
    <t>00179BRIA</t>
  </si>
  <si>
    <t>450000179</t>
  </si>
  <si>
    <t>ASSOC BAPTERROSSES HOPITAL  ST JEAN</t>
  </si>
  <si>
    <t>Briare</t>
  </si>
  <si>
    <t>000774PAU</t>
  </si>
  <si>
    <t>640000774</t>
  </si>
  <si>
    <t>ASSOC BIENFAISANCE PROTESTANTE</t>
  </si>
  <si>
    <t>47863MARS</t>
  </si>
  <si>
    <t>130047863</t>
  </si>
  <si>
    <t>ASSOC CENTRE DE SANTE CLINADENT</t>
  </si>
  <si>
    <t>Marseille 7e Arrondissement</t>
  </si>
  <si>
    <t>01222LILL</t>
  </si>
  <si>
    <t>620001222</t>
  </si>
  <si>
    <t>ASSOC CENTRE DE SOINS EMMANUEL</t>
  </si>
  <si>
    <t>Lillers</t>
  </si>
  <si>
    <t>ASSOCIATION CENTRE DE SOINS EMMANUEL</t>
  </si>
  <si>
    <t>46139MARS</t>
  </si>
  <si>
    <t>130046139</t>
  </si>
  <si>
    <t>ASSOC CLINADENT MARSEILLE BVD NATIONAL</t>
  </si>
  <si>
    <t>ASSOCIATION CLINADENT MARSEILLE BOULEVARD NATIONAL</t>
  </si>
  <si>
    <t>50453MARS</t>
  </si>
  <si>
    <t>130050453</t>
  </si>
  <si>
    <t>ASSOC CLINADENT PRADO</t>
  </si>
  <si>
    <t>02769EPER</t>
  </si>
  <si>
    <t>510002769</t>
  </si>
  <si>
    <t>ASSOC CLUB PREVENTION EPERNAY</t>
  </si>
  <si>
    <t>02664MULH</t>
  </si>
  <si>
    <t>680002664</t>
  </si>
  <si>
    <t>ASSOC COUPLE ET FAMILLE</t>
  </si>
  <si>
    <t>ASSOCIATION COUPLE ET FAMILLE</t>
  </si>
  <si>
    <t>02868JUNI</t>
  </si>
  <si>
    <t>080002868</t>
  </si>
  <si>
    <t>ASSOC DE GEST DE LA MARPA DE JUNIVILLE</t>
  </si>
  <si>
    <t>Juniville</t>
  </si>
  <si>
    <t>50026ISSY</t>
  </si>
  <si>
    <t>920150026</t>
  </si>
  <si>
    <t>ASSOC DE L'HOP SUISSE DE PARIS</t>
  </si>
  <si>
    <t>Issy-les-Moulineaux</t>
  </si>
  <si>
    <t>00346NIME</t>
  </si>
  <si>
    <t>300000346</t>
  </si>
  <si>
    <t>ASSOC DE L'ORPHELINAT DE COURBESSAC</t>
  </si>
  <si>
    <t>ASSOCIATION DE L'ORPHELINAT DE COURBESSAC</t>
  </si>
  <si>
    <t>30945LYON</t>
  </si>
  <si>
    <t>690030945</t>
  </si>
  <si>
    <t>ASSOC DE SERVICES AUX PARTICULIERS</t>
  </si>
  <si>
    <t>ASSOCIATION DE SERVICES AUX PARTICULIRERS DU RHÔNE (ASP)</t>
  </si>
  <si>
    <t>04462LIMO</t>
  </si>
  <si>
    <t>870004462</t>
  </si>
  <si>
    <t>ASSOC DEP PUPILLES ENS PUBLIC87</t>
  </si>
  <si>
    <t>ASSOCIATION DEPT DES PUPILLES DE L'ENSEIGNEMENT PUBLIC 87</t>
  </si>
  <si>
    <t>87734ANNE</t>
  </si>
  <si>
    <t>740787734</t>
  </si>
  <si>
    <t>ASSOC DEPART DES IMC DE HAUTE SAVOIE</t>
  </si>
  <si>
    <t>ASSOCIATION DEPARTEMENTALE DES IMC DE HAUTE SAVOIE</t>
  </si>
  <si>
    <t>14468SORG</t>
  </si>
  <si>
    <t>840014468</t>
  </si>
  <si>
    <t>ASSOC DEPART ENSEIGNE PUBLIC 84</t>
  </si>
  <si>
    <t>09383ALLO</t>
  </si>
  <si>
    <t>600109383</t>
  </si>
  <si>
    <t>ASSOC DEPT CTRES SOCIAUX RURAUX</t>
  </si>
  <si>
    <t>Allonne</t>
  </si>
  <si>
    <t>ASSOCIATION DEPARTEMENTALE DES CENTRES SOCIAUX RURAUX</t>
  </si>
  <si>
    <t>20051LEPO</t>
  </si>
  <si>
    <t>840020051</t>
  </si>
  <si>
    <t>ASSOC DES PRO DE SANTÉ DE</t>
  </si>
  <si>
    <t>Pontet</t>
  </si>
  <si>
    <t>ASSOC DES PROF DE SANTÉ DE RÉALPANIER</t>
  </si>
  <si>
    <t>01643BEAU</t>
  </si>
  <si>
    <t>720001643</t>
  </si>
  <si>
    <t>ASSOC DU CENTRE SOCIAL BEAUMON</t>
  </si>
  <si>
    <t>02649MULH</t>
  </si>
  <si>
    <t>680002649</t>
  </si>
  <si>
    <t>ASSOC ECOLE DES PARENTS</t>
  </si>
  <si>
    <t>ASSOCIATION ECOLE DES PARENTS</t>
  </si>
  <si>
    <t>01111STLU</t>
  </si>
  <si>
    <t>350001111</t>
  </si>
  <si>
    <t>ASSOC FAMILIALE DE ST LUNAIRE</t>
  </si>
  <si>
    <t>Saint-Lunaire</t>
  </si>
  <si>
    <t>ASSOCIATION FAMILIALE DE ST LUNAIRE</t>
  </si>
  <si>
    <t>01106MONT</t>
  </si>
  <si>
    <t>340001106</t>
  </si>
  <si>
    <t>ASSOC FOYER DE LA JEUNE FILLE</t>
  </si>
  <si>
    <t>ASSOCIATION FOYER DE LA JEUNE FILLE</t>
  </si>
  <si>
    <t>03103BRUA</t>
  </si>
  <si>
    <t>620003103</t>
  </si>
  <si>
    <t>ASSOC GESTION M.A.P.A.D BRUAY</t>
  </si>
  <si>
    <t>Bruay-la-Buissière</t>
  </si>
  <si>
    <t>ASSOCIATION POUR LA GESTION DE LA M.A.P.A.D DE BRUAY</t>
  </si>
  <si>
    <t>08761NEUV</t>
  </si>
  <si>
    <t>010008761</t>
  </si>
  <si>
    <t>ASSOC GESTION MARPA CHALARONNN/CENTRE</t>
  </si>
  <si>
    <t>Neuville-les-Dames</t>
  </si>
  <si>
    <t>41205MARS</t>
  </si>
  <si>
    <t>130041205</t>
  </si>
  <si>
    <t>ASSOC HABITAT ET HUMANISME PROVENCE</t>
  </si>
  <si>
    <t>ASSOCIATION HABITAT ET HUMANISME PROVENCE</t>
  </si>
  <si>
    <t>80881CAST</t>
  </si>
  <si>
    <t>340780881</t>
  </si>
  <si>
    <t>ASSOC HELIO MARINE DE LA COTE OCCITANE</t>
  </si>
  <si>
    <t>ASSOCIATION HELIO MARINE DE LA COTE OCCITANE</t>
  </si>
  <si>
    <t>02769MARS</t>
  </si>
  <si>
    <t>130002769</t>
  </si>
  <si>
    <t>ASSOC HOSPITALITE POUR LES FEMMES</t>
  </si>
  <si>
    <t>ASSOCIATION HOSPITALITE POUR LES FEMMES</t>
  </si>
  <si>
    <t>20896QUIN</t>
  </si>
  <si>
    <t>310020896</t>
  </si>
  <si>
    <t>ASSOC IFREARES</t>
  </si>
  <si>
    <t>ASSOCIATION IFREARES</t>
  </si>
  <si>
    <t>17168NANG</t>
  </si>
  <si>
    <t>770017168</t>
  </si>
  <si>
    <t>ASSOC LOCALE ADMR CENTRE BRIE</t>
  </si>
  <si>
    <t>Nangis</t>
  </si>
  <si>
    <t>25988NICE</t>
  </si>
  <si>
    <t>060025988</t>
  </si>
  <si>
    <t>ASSOC MAH LA MAISON DU BONHEUR</t>
  </si>
  <si>
    <t>ASSOC MAISON D'ACCUEIL HOSPITALIERE LA MAISON DU BONHEUR</t>
  </si>
  <si>
    <t>12237CAST</t>
  </si>
  <si>
    <t>810012237</t>
  </si>
  <si>
    <t>ASSOC MAISON DE NAISSANCE DOUMAIA</t>
  </si>
  <si>
    <t>ASSOCIATION MAISON DE NAISSANCE DOUMAIA</t>
  </si>
  <si>
    <t>03010COND</t>
  </si>
  <si>
    <t>150003010</t>
  </si>
  <si>
    <t>ASSOC MAISON SANTE CEZALLIER CANTALIEN</t>
  </si>
  <si>
    <t>ASSOCIATION MAISON DE SANTE DU CEZALLIER CANTALIEN</t>
  </si>
  <si>
    <t>09541REIM</t>
  </si>
  <si>
    <t>510009541</t>
  </si>
  <si>
    <t>ASSOC MAISONS DE QUARTIER DE REIMS</t>
  </si>
  <si>
    <t>ASSOCIATION DE GESTION DES CENTRES SOCIAUX DE LA VILLE REIMS</t>
  </si>
  <si>
    <t>53812MARS</t>
  </si>
  <si>
    <t>130053812</t>
  </si>
  <si>
    <t>ASSOC MARSEILLE AUBAGNE LA CIOTAT</t>
  </si>
  <si>
    <t>00412CORB</t>
  </si>
  <si>
    <t>580000412</t>
  </si>
  <si>
    <t>ASSOC OEUVRE HOSPITALIERE CORBIGNY</t>
  </si>
  <si>
    <t>Corbigny</t>
  </si>
  <si>
    <t>OEUVRE  HOSPITALIERE CORBIGNY</t>
  </si>
  <si>
    <t>88298MONT</t>
  </si>
  <si>
    <t>340788298</t>
  </si>
  <si>
    <t>ASSOC OEUVRES SOC MONTAGNAC</t>
  </si>
  <si>
    <t>Montagnac</t>
  </si>
  <si>
    <t>ASSOCIATION OEUVRES SOCIALES MAIRIE MONTAGNAC</t>
  </si>
  <si>
    <t>53077MARS</t>
  </si>
  <si>
    <t>130053077</t>
  </si>
  <si>
    <t>ASSOC PERINATALITE PACA CORSE MONACO</t>
  </si>
  <si>
    <t>ASSOCIATION DE PERINATALITE PACA CORSE MONACO</t>
  </si>
  <si>
    <t>005349PIA</t>
  </si>
  <si>
    <t>660005349</t>
  </si>
  <si>
    <t>ASSOC PIA AGLY</t>
  </si>
  <si>
    <t>Pia</t>
  </si>
  <si>
    <t>ASSOCIATION PIA AGLY</t>
  </si>
  <si>
    <t>86435PERP</t>
  </si>
  <si>
    <t>660786435</t>
  </si>
  <si>
    <t>ASSOC PLEIN AIR SOLEIL ROUSSILLON</t>
  </si>
  <si>
    <t>ASSOCIATION OEUVRES DE PLEIN AIR AU SOLEIL ROUSSILLONNAIS</t>
  </si>
  <si>
    <t>87737STMA</t>
  </si>
  <si>
    <t>010787737</t>
  </si>
  <si>
    <t>ASSOC POUR LA GESTION DE LA RESIDENCE</t>
  </si>
  <si>
    <t>Saint-Maurice-de-Beynost</t>
  </si>
  <si>
    <t>ASSOCIATION POUR LA GESTION DE LA RÉSIDENCE LA ROSERAIE</t>
  </si>
  <si>
    <t>22264STDE</t>
  </si>
  <si>
    <t>930022264</t>
  </si>
  <si>
    <t>ASSOC POUR L'HABITAT SOCIAL HOTELIER</t>
  </si>
  <si>
    <t>350053906</t>
  </si>
  <si>
    <t>350053898</t>
  </si>
  <si>
    <t>ASSOC PROFES TALENSAC ET ENVIRONS</t>
  </si>
  <si>
    <t>Talensac</t>
  </si>
  <si>
    <t>ASSOCIATION DES PROFESSIONNELS DE TALENSAC ET DE SES ENVIRON</t>
  </si>
  <si>
    <t>11352NOGE</t>
  </si>
  <si>
    <t>100011352</t>
  </si>
  <si>
    <t>ASSOC PROFESSIONNELS SANTE NOGENT/AUBE</t>
  </si>
  <si>
    <t>Nogent-sur-Aube</t>
  </si>
  <si>
    <t>ASSOCIATION DES PROFESSIONNELS DE SANTE DE NOGENT SUR AUBE</t>
  </si>
  <si>
    <t>00924LEVI</t>
  </si>
  <si>
    <t>300000924</t>
  </si>
  <si>
    <t>ASSOC PROTESTANTE DE BIENFAISANCE</t>
  </si>
  <si>
    <t>ASSOCIATION PROTESTANTE DE BIENFAISANCE</t>
  </si>
  <si>
    <t>00858STJE</t>
  </si>
  <si>
    <t>300000858</t>
  </si>
  <si>
    <t>ASSOC RESIDENCE SOUBEIRAN</t>
  </si>
  <si>
    <t>Saint-Jean-du-Gard</t>
  </si>
  <si>
    <t>ASSOCIATION RESIDENCE SOUBEIRAN</t>
  </si>
  <si>
    <t>40991AUBA</t>
  </si>
  <si>
    <t>130040991</t>
  </si>
  <si>
    <t>ASSOC RESTAURANTS DU COEUR  DES BDR</t>
  </si>
  <si>
    <t>ASSOCIATION D'INSERTION DES RESTAURANTS DU COEUR DES BDR</t>
  </si>
  <si>
    <t>22321VAIS</t>
  </si>
  <si>
    <t>840022321</t>
  </si>
  <si>
    <t>ASSOC SOIGNANTS PAYS VAISONNAIS (ASPV)</t>
  </si>
  <si>
    <t>15971BAGN</t>
  </si>
  <si>
    <t>300015971</t>
  </si>
  <si>
    <t>ASSOC TRAMPOLINE</t>
  </si>
  <si>
    <t>ASSOCIATION TRAMPOLINE</t>
  </si>
  <si>
    <t>17639MONT</t>
  </si>
  <si>
    <t>250017639</t>
  </si>
  <si>
    <t>ASSOC TUTEL MAJ PROTEGES MONTBELIARD</t>
  </si>
  <si>
    <t>Montbéliard</t>
  </si>
  <si>
    <t>SERVICE MANDATAIRE JUDICIAIRE A LA PROTECTION DES MAJEURS</t>
  </si>
  <si>
    <t>86765STES</t>
  </si>
  <si>
    <t>660786765</t>
  </si>
  <si>
    <t>ASSOC VIA SENIOR</t>
  </si>
  <si>
    <t>Saint-Estève</t>
  </si>
  <si>
    <t>ASSOCIATION VIA SENIOR</t>
  </si>
  <si>
    <t>10094BAIL</t>
  </si>
  <si>
    <t>970110094</t>
  </si>
  <si>
    <t>ASSOC. ACAJOU ALTERNATIVE</t>
  </si>
  <si>
    <t>Baillif</t>
  </si>
  <si>
    <t>ASSOCIATION ACAJOU ALTERNATIVES</t>
  </si>
  <si>
    <t>01484ANGE</t>
  </si>
  <si>
    <t>490001484</t>
  </si>
  <si>
    <t>ASSOC. CATHOLIQUE ANGEVINE</t>
  </si>
  <si>
    <t>ASSO CATHOLIQUE ANGEVINE OEUVRES ASSISTANCE ET BIENFAISANCE</t>
  </si>
  <si>
    <t>15093BEAU</t>
  </si>
  <si>
    <t>600015093</t>
  </si>
  <si>
    <t>ASSOC. CENTRE DE SANTE BEAUVAIS CARNOT</t>
  </si>
  <si>
    <t>ASSOCIATION CENTRE DE SANTE BEAUVAIS CARNOT</t>
  </si>
  <si>
    <t>01128AUBE</t>
  </si>
  <si>
    <t>930001128</t>
  </si>
  <si>
    <t>ASSOC. CFE CEMEA ILE-DE-FRANCE</t>
  </si>
  <si>
    <t>00260VILL</t>
  </si>
  <si>
    <t>930000260</t>
  </si>
  <si>
    <t>ASSOC. CTRE MEDICO-SOCIAL MARCEL HANRA</t>
  </si>
  <si>
    <t>Villemomble</t>
  </si>
  <si>
    <t>ASSOCIATION CENTRE MEDICO-SOCIAL MARCEL HANRA</t>
  </si>
  <si>
    <t>05056MONT</t>
  </si>
  <si>
    <t>820005056</t>
  </si>
  <si>
    <t>ASSOC. DÉPART. INSERTION ET FORMATION</t>
  </si>
  <si>
    <t>ASSOCIATION DÉPARTEMENTALE D'INSERTION ET DE FORMATION</t>
  </si>
  <si>
    <t>15804CHAM</t>
  </si>
  <si>
    <t>600015804</t>
  </si>
  <si>
    <t>ASSOC. DES CENTRES DE SANTE DOCREZO</t>
  </si>
  <si>
    <t>Chamant</t>
  </si>
  <si>
    <t>ASSOCIATION DES CENTRES DE SANTE DOCREZO</t>
  </si>
  <si>
    <t>04914MARS</t>
  </si>
  <si>
    <t>130004914</t>
  </si>
  <si>
    <t>ASSOC. DU CTRE SOC. LES ROSIERS</t>
  </si>
  <si>
    <t>ASSOCIATION DU CENTRE SOCIAL LES ROSIERS</t>
  </si>
  <si>
    <t>01938LYON</t>
  </si>
  <si>
    <t>690001938</t>
  </si>
  <si>
    <t>ASSOC. FOYER N.-D. DES SANS-ABRI</t>
  </si>
  <si>
    <t>ASSOCIATION FOYER NOTRE-DAME DES SANS-ABRI</t>
  </si>
  <si>
    <t>10949SALI</t>
  </si>
  <si>
    <t>300010949</t>
  </si>
  <si>
    <t>ASSOC. SALINDROISE  AIDE À DOMICILE</t>
  </si>
  <si>
    <t>Salindres</t>
  </si>
  <si>
    <t>00744LAVA</t>
  </si>
  <si>
    <t>530000744</t>
  </si>
  <si>
    <t>ASSOC. THERESE RONDEAU</t>
  </si>
  <si>
    <t>ASSOCIATION THERESE RONDEAU</t>
  </si>
  <si>
    <t>02719CHAU</t>
  </si>
  <si>
    <t>800002719</t>
  </si>
  <si>
    <t>ASSOC.AIDE A DOMICILE DE CHAULNES</t>
  </si>
  <si>
    <t>Chaulnes</t>
  </si>
  <si>
    <t>ASSOCIATION D'AIDE A DOMICILE DE CHAULNES ET ENVIRONS</t>
  </si>
  <si>
    <t>02628PICQ</t>
  </si>
  <si>
    <t>800002628</t>
  </si>
  <si>
    <t>ASSOC.AIDE AUX MERES DE FAMILLE</t>
  </si>
  <si>
    <t>Picquigny</t>
  </si>
  <si>
    <t>ASSOCIATION AIDE AUX MÈRES DE FAMILLE</t>
  </si>
  <si>
    <t>00552CLER</t>
  </si>
  <si>
    <t>630000552</t>
  </si>
  <si>
    <t>ASSOC.D'EDUCATION POPULAIRE</t>
  </si>
  <si>
    <t>01781NICE</t>
  </si>
  <si>
    <t>060001781</t>
  </si>
  <si>
    <t>ASSOC.ENTR'AIDE FEMININE NICE</t>
  </si>
  <si>
    <t>ASSOCIATION ENTR'AIDE FEMININE A NICE</t>
  </si>
  <si>
    <t>02511BEUV</t>
  </si>
  <si>
    <t>800002511</t>
  </si>
  <si>
    <t>ASSOC.FAM.RURALE BEUVRAIGNES</t>
  </si>
  <si>
    <t>Beuvraignes</t>
  </si>
  <si>
    <t>ASSOCIATION FAMILLES RURALES DE BEUVRAIGNES</t>
  </si>
  <si>
    <t>09740LESA</t>
  </si>
  <si>
    <t>970109740</t>
  </si>
  <si>
    <t>ASSOC.RÉSEAU VEILLE SOCIALE GUADELOUPE</t>
  </si>
  <si>
    <t>ASSOCIATION RESEAU DE VEILLE SOCIALE DE GUADELOUPE</t>
  </si>
  <si>
    <t>12138SICC</t>
  </si>
  <si>
    <t>380012138</t>
  </si>
  <si>
    <t>ASSOCAITION LOCALE ADMR CSI LES LAUZES</t>
  </si>
  <si>
    <t>Siccieu-Saint-Julien-et-Carisieu</t>
  </si>
  <si>
    <t>ASSOCIATION LOCALE ADMR CENTRE DE SOINS INFRMIERS LES LAUZES</t>
  </si>
  <si>
    <t>09168TONN</t>
  </si>
  <si>
    <t>470009168</t>
  </si>
  <si>
    <t>ASSOCIAITON APRES</t>
  </si>
  <si>
    <t>ASS PROTESTANTE REGIONALE D'ECOUTE ET DE SOUTIEN- A.P.R.E.S.</t>
  </si>
  <si>
    <t>00838CAYE</t>
  </si>
  <si>
    <t>800000838</t>
  </si>
  <si>
    <t>ASSOCIATION  ACVSC</t>
  </si>
  <si>
    <t>Cayeux-sur-Mer</t>
  </si>
  <si>
    <t>ASSOCIATION DE GESTION DES CENTRES DE VIE ET DE SOINS CAYEUX</t>
  </si>
  <si>
    <t>08948JUVI</t>
  </si>
  <si>
    <t>910808948</t>
  </si>
  <si>
    <t>ASSOCIATION  ALTERITE</t>
  </si>
  <si>
    <t>Juvisy-sur-Orge</t>
  </si>
  <si>
    <t>10299SAMA</t>
  </si>
  <si>
    <t>470010299</t>
  </si>
  <si>
    <t>ASSOCIATION  APIHA</t>
  </si>
  <si>
    <t>Samazan</t>
  </si>
  <si>
    <t>ASS, POUR L'INSERTION DES HANDICAPES ADULTES</t>
  </si>
  <si>
    <t>00871STBR</t>
  </si>
  <si>
    <t>220000871</t>
  </si>
  <si>
    <t>ASSOCIATION  L'ENVOL</t>
  </si>
  <si>
    <t>22696GENN</t>
  </si>
  <si>
    <t>920022696</t>
  </si>
  <si>
    <t>ASSOCIATION  L'ESCALE</t>
  </si>
  <si>
    <t>Gennevilliers</t>
  </si>
  <si>
    <t>00838PARI</t>
  </si>
  <si>
    <t>750000838</t>
  </si>
  <si>
    <t>ASSOCIATION  MATERNITE SAINTE-FELICITE</t>
  </si>
  <si>
    <t>ASSOCIATION MATERNITE CATHOLIQUE SAINTE-FELICITE</t>
  </si>
  <si>
    <t>00668NIME</t>
  </si>
  <si>
    <t>300000668</t>
  </si>
  <si>
    <t>ASSOCIATION  PAUL RABAUT</t>
  </si>
  <si>
    <t>ASSOCIATION PAUL RABAUT</t>
  </si>
  <si>
    <t>92060CENO</t>
  </si>
  <si>
    <t>330792060</t>
  </si>
  <si>
    <t>ASSOCIATION  REVIVRE</t>
  </si>
  <si>
    <t>07638LYON</t>
  </si>
  <si>
    <t>690007638</t>
  </si>
  <si>
    <t>ASSOCIATION  RHÔNE EMPLOIS FAMILIAUX</t>
  </si>
  <si>
    <t>01323TOUR</t>
  </si>
  <si>
    <t>370001323</t>
  </si>
  <si>
    <t>ASSOCIATION " L.PERGAUD"</t>
  </si>
  <si>
    <t>03129QUIE</t>
  </si>
  <si>
    <t>620003129</t>
  </si>
  <si>
    <t>ASSOCIATION " LA FERME "</t>
  </si>
  <si>
    <t>Quiéry-la-Motte</t>
  </si>
  <si>
    <t>ASSOCIATION LA FERME QUIERY LA MOTTE</t>
  </si>
  <si>
    <t>02903WAMB</t>
  </si>
  <si>
    <t>590002903</t>
  </si>
  <si>
    <t>ASSOCIATION " L'ATRE "</t>
  </si>
  <si>
    <t>Wambrechies</t>
  </si>
  <si>
    <t>ASSOCIATION " L'ATRE " A WAMBRECHIES</t>
  </si>
  <si>
    <t>18265BETH</t>
  </si>
  <si>
    <t>620118265</t>
  </si>
  <si>
    <t>ASSOCIATION " VIE BELLE "</t>
  </si>
  <si>
    <t>04419GUED</t>
  </si>
  <si>
    <t>080004419</t>
  </si>
  <si>
    <t>ASSOCIATION "ALBATROS 08"</t>
  </si>
  <si>
    <t>Gué-d'Hossus</t>
  </si>
  <si>
    <t>002989GAP</t>
  </si>
  <si>
    <t>050002989</t>
  </si>
  <si>
    <t>ASSOCIATION "JEAN MARTIN"</t>
  </si>
  <si>
    <t>24220JAMB</t>
  </si>
  <si>
    <t>780024220</t>
  </si>
  <si>
    <t>ASSOCIATION "LECOLIBRI"</t>
  </si>
  <si>
    <t>Jambville</t>
  </si>
  <si>
    <t>23941VERS</t>
  </si>
  <si>
    <t>780023941</t>
  </si>
  <si>
    <t>ASSOCIATION "LES MAISONS SAINT JOSEPH"</t>
  </si>
  <si>
    <t>06176STSA</t>
  </si>
  <si>
    <t>070006176</t>
  </si>
  <si>
    <t>ASSOCIATION "LES MURIERS"</t>
  </si>
  <si>
    <t>Saint-Sauveur-de-Montagut</t>
  </si>
  <si>
    <t>37859BRUI</t>
  </si>
  <si>
    <t>590037859</t>
  </si>
  <si>
    <t>ASSOCIATION "LES QUATRE VENTS"</t>
  </si>
  <si>
    <t>Bruille-Saint-Amand</t>
  </si>
  <si>
    <t>10431STJE</t>
  </si>
  <si>
    <t>180010431</t>
  </si>
  <si>
    <t>ASSOCIATION "L'ETRIER"</t>
  </si>
  <si>
    <t>Saint-Jeanvrin</t>
  </si>
  <si>
    <t>09534CAPE</t>
  </si>
  <si>
    <t>970109534</t>
  </si>
  <si>
    <t>ASSOCIATION "MATHIAS FORBIN"</t>
  </si>
  <si>
    <t>04869AUBI</t>
  </si>
  <si>
    <t>630004869</t>
  </si>
  <si>
    <t>ASSOCIATION "ROGER BRECHARD"</t>
  </si>
  <si>
    <t>Aubière</t>
  </si>
  <si>
    <t>09128LECO</t>
  </si>
  <si>
    <t>910809128</t>
  </si>
  <si>
    <t>ASSOCIATION "SANTE A DOMICILE"</t>
  </si>
  <si>
    <t>Coudray-Montceaux</t>
  </si>
  <si>
    <t>29991ECOU</t>
  </si>
  <si>
    <t>620029991</t>
  </si>
  <si>
    <t>ASSOCIATION 3S SCARPE SENSÉE SERVICES</t>
  </si>
  <si>
    <t>Écoust-Saint-Mein</t>
  </si>
  <si>
    <t>02969ANNE</t>
  </si>
  <si>
    <t>740002969</t>
  </si>
  <si>
    <t>ASSOCIATION A VOTRE SERVICE</t>
  </si>
  <si>
    <t>08404ANNE</t>
  </si>
  <si>
    <t>740008404</t>
  </si>
  <si>
    <t>ASSOCIATION A.D.P.</t>
  </si>
  <si>
    <t>99912LILL</t>
  </si>
  <si>
    <t>590799912</t>
  </si>
  <si>
    <t>ASSOCIATION A.F.E.J.I. HAUTS-DE-FRANCE</t>
  </si>
  <si>
    <t>10149GRIG</t>
  </si>
  <si>
    <t>910010149</t>
  </si>
  <si>
    <t>ASSOCIATION ABEJ  COQUEREL</t>
  </si>
  <si>
    <t>Grigny</t>
  </si>
  <si>
    <t>ASSOCIATION BAPTISTE POUR L'ENTRAIDE ET LA JEUNESSE</t>
  </si>
  <si>
    <t>09123NARB</t>
  </si>
  <si>
    <t>110009123</t>
  </si>
  <si>
    <t>ASSOCIATION ABP</t>
  </si>
  <si>
    <t>ASSOCIATION ABP - ACCOMPAGNEMENT BATIR PREVENIR</t>
  </si>
  <si>
    <t>01324MARS</t>
  </si>
  <si>
    <t>130001324</t>
  </si>
  <si>
    <t>ASSOCIATION ABRI MATERNEL</t>
  </si>
  <si>
    <t>36723CARV</t>
  </si>
  <si>
    <t>620036723</t>
  </si>
  <si>
    <t>ASSOCIATION ACARLOGI</t>
  </si>
  <si>
    <t>Carvin</t>
  </si>
  <si>
    <t>25235LASE</t>
  </si>
  <si>
    <t>830025235</t>
  </si>
  <si>
    <t>ASSOCIATION ACCES MEDECINE SANTE</t>
  </si>
  <si>
    <t>ASSOCIATION ACCES MEDECINE SANTE BOUCHES-DU-RHONE</t>
  </si>
  <si>
    <t>20752AMIE</t>
  </si>
  <si>
    <t>800020752</t>
  </si>
  <si>
    <t>ASSOCIATION ACCÈS MÉDECINE SANTÉ</t>
  </si>
  <si>
    <t>38672MARS</t>
  </si>
  <si>
    <t>130038672</t>
  </si>
  <si>
    <t>ASSOCIATION ACCUEIL DE JOUR</t>
  </si>
  <si>
    <t>Marseille 1er Arrondissement</t>
  </si>
  <si>
    <t>24177VINC</t>
  </si>
  <si>
    <t>940024177</t>
  </si>
  <si>
    <t>ASSOCIATION ACDV</t>
  </si>
  <si>
    <t>ASSOCIATION CENTRE DENTAIRE DE VINCENNES</t>
  </si>
  <si>
    <t>61848PARI</t>
  </si>
  <si>
    <t>750061848</t>
  </si>
  <si>
    <t>ASSOCIATION A'DENT</t>
  </si>
  <si>
    <t>18701LAON</t>
  </si>
  <si>
    <t>020018701</t>
  </si>
  <si>
    <t>ASSOCIATION ADMR CREPY</t>
  </si>
  <si>
    <t>09058STTR</t>
  </si>
  <si>
    <t>010009058</t>
  </si>
  <si>
    <t>ASSOCIATION ADMR DES PAYS DE BRESSE</t>
  </si>
  <si>
    <t>Saint-Trivier-de-Courtes</t>
  </si>
  <si>
    <t>28653BEDA</t>
  </si>
  <si>
    <t>340028653</t>
  </si>
  <si>
    <t>ASSOCIATION ADMR DES SOMAILS</t>
  </si>
  <si>
    <t>18549VIEI</t>
  </si>
  <si>
    <t>620018549</t>
  </si>
  <si>
    <t>ASSOCIATION ADMR DU BAS-PAYS</t>
  </si>
  <si>
    <t>Vieille-Chapelle</t>
  </si>
  <si>
    <t>61210PARI</t>
  </si>
  <si>
    <t>750061210</t>
  </si>
  <si>
    <t>ASSOCIATION ADSM</t>
  </si>
  <si>
    <t>ASSOCIATION POUR LE DEVELOPPEMENT DES SOINS MEDICAUX</t>
  </si>
  <si>
    <t>09084CAST</t>
  </si>
  <si>
    <t>810009084</t>
  </si>
  <si>
    <t>ASSOCIATION AGARD'OC - CASTRES</t>
  </si>
  <si>
    <t>18069LEPO</t>
  </si>
  <si>
    <t>620018069</t>
  </si>
  <si>
    <t>ASSOCIATION AIDADOM COTE D'OPALE</t>
  </si>
  <si>
    <t>Portel</t>
  </si>
  <si>
    <t>22694AULN</t>
  </si>
  <si>
    <t>930022694</t>
  </si>
  <si>
    <t>ASSOCIATION AIDE DOMICILE A LA FAMILLE</t>
  </si>
  <si>
    <t>ASSOCIATION AIDE A DOMICILE A LA FAMILLE - ADF</t>
  </si>
  <si>
    <t>17368STLE</t>
  </si>
  <si>
    <t>620017368</t>
  </si>
  <si>
    <t>ASSOCIATION AIDE ET COMPAGNIE</t>
  </si>
  <si>
    <t>13768PANT</t>
  </si>
  <si>
    <t>930013768</t>
  </si>
  <si>
    <t>ASSOCIATION AIDES</t>
  </si>
  <si>
    <t>05958HOCH</t>
  </si>
  <si>
    <t>670005958</t>
  </si>
  <si>
    <t>ASSOCIATION AJPA</t>
  </si>
  <si>
    <t>Hochstett</t>
  </si>
  <si>
    <t>ASSOCIATION ACCUEIL DE JOUR POUR PERSONNES AGEES (AJPA)</t>
  </si>
  <si>
    <t>99960ALBI</t>
  </si>
  <si>
    <t>810099960</t>
  </si>
  <si>
    <t>ASSOCIATION ALBIGEOISE D'ASSISTANCE</t>
  </si>
  <si>
    <t>90441NICE</t>
  </si>
  <si>
    <t>060790441</t>
  </si>
  <si>
    <t>ASSOCIATION ALC</t>
  </si>
  <si>
    <t>AGIR POUR LE LIEN SOCIAL ET LA CITOYENNETÉ (ALC)</t>
  </si>
  <si>
    <t>29820CHOI</t>
  </si>
  <si>
    <t>940029820</t>
  </si>
  <si>
    <t>ASSOCIATION ALCEJ</t>
  </si>
  <si>
    <t>Choisy-le-Roi</t>
  </si>
  <si>
    <t>47087AIXE</t>
  </si>
  <si>
    <t>130047087</t>
  </si>
  <si>
    <t>ASSOCIATION ALLODENT AIX EN PROVENCE</t>
  </si>
  <si>
    <t>00196LILL</t>
  </si>
  <si>
    <t>590000196</t>
  </si>
  <si>
    <t>ASSOCIATION AMBROISE PARE</t>
  </si>
  <si>
    <t>61566PARI</t>
  </si>
  <si>
    <t>750061566</t>
  </si>
  <si>
    <t>ASSOCIATION AMD2L</t>
  </si>
  <si>
    <t>ASSOCIATION MEDICO-DENTAIRE DROUOT LAFAYETTE</t>
  </si>
  <si>
    <t>00207MIGN</t>
  </si>
  <si>
    <t>860000207</t>
  </si>
  <si>
    <t>ASSOCIATION AMESHAG</t>
  </si>
  <si>
    <t>45395PARI</t>
  </si>
  <si>
    <t>750045395</t>
  </si>
  <si>
    <t>ASSOCIATION AMICALE DU NID PARIS</t>
  </si>
  <si>
    <t>Paris 10e Arrondissement</t>
  </si>
  <si>
    <t>07735VAYR</t>
  </si>
  <si>
    <t>460007735</t>
  </si>
  <si>
    <t>ASSOCIATION AMICIAL AGENCE VAYRAC</t>
  </si>
  <si>
    <t>Vayrac</t>
  </si>
  <si>
    <t>08418GALG</t>
  </si>
  <si>
    <t>330008418</t>
  </si>
  <si>
    <t>ASSOCIATION ANFAGAD</t>
  </si>
  <si>
    <t>Galgon</t>
  </si>
  <si>
    <t>18079CAUD</t>
  </si>
  <si>
    <t>560018079</t>
  </si>
  <si>
    <t>ASSOCIATION ANNE DE BRETAGNE</t>
  </si>
  <si>
    <t>Caudan</t>
  </si>
  <si>
    <t>16402TAVE</t>
  </si>
  <si>
    <t>950016402</t>
  </si>
  <si>
    <t>ASSOCIATION APAJH 95</t>
  </si>
  <si>
    <t>ASSOCIATION COMITE DEPARTEMENTAL APAJH 95</t>
  </si>
  <si>
    <t>38783RUEI</t>
  </si>
  <si>
    <t>920038783</t>
  </si>
  <si>
    <t>ASSOCIATION APSIS</t>
  </si>
  <si>
    <t>02519GREN</t>
  </si>
  <si>
    <t>380002519</t>
  </si>
  <si>
    <t>ASSOCIATION ARBRES DE VIE</t>
  </si>
  <si>
    <t>07538COMP</t>
  </si>
  <si>
    <t>600007538</t>
  </si>
  <si>
    <t>ASSOCIATION ARCHE OISE</t>
  </si>
  <si>
    <t>24841VAND</t>
  </si>
  <si>
    <t>540024841</t>
  </si>
  <si>
    <t>ASSOCIATION AREMIG</t>
  </si>
  <si>
    <t>ASSOC RECHERCHE ET ETUDES DS LES MALADIES INFANTILES GRAVES</t>
  </si>
  <si>
    <t>12724GAGN</t>
  </si>
  <si>
    <t>930712724</t>
  </si>
  <si>
    <t>ASSOCIATION ARPEI</t>
  </si>
  <si>
    <t>Gagny</t>
  </si>
  <si>
    <t>ASSOCIATION REGIONALE DE PARENTS D'ENFANTS INADAPTES(ARPEI)</t>
  </si>
  <si>
    <t>12958VINC</t>
  </si>
  <si>
    <t>940012958</t>
  </si>
  <si>
    <t>ASSOCIATION ARPEJ</t>
  </si>
  <si>
    <t>ASSOCIATION RESIDENCES POUR ETUDIANTS ET JEUNES</t>
  </si>
  <si>
    <t>32941GAGN</t>
  </si>
  <si>
    <t>930032941</t>
  </si>
  <si>
    <t>ASSOCIATION ARRIMAGES</t>
  </si>
  <si>
    <t>17509BRUA</t>
  </si>
  <si>
    <t>620017509</t>
  </si>
  <si>
    <t>ASSOCIATION ARTOIS DOM</t>
  </si>
  <si>
    <t>35410LAVE</t>
  </si>
  <si>
    <t>620035410</t>
  </si>
  <si>
    <t>ASSOCIATION ARTOIS-LYS</t>
  </si>
  <si>
    <t>Laventie</t>
  </si>
  <si>
    <t>60808PARI</t>
  </si>
  <si>
    <t>750060808</t>
  </si>
  <si>
    <t>ASSOCIATION ASMDP</t>
  </si>
  <si>
    <t>ASSOCIATION POUR LA SANTE MEDICO DENTAIRE DES PYRENEES-ASMDP</t>
  </si>
  <si>
    <t>17321STTR</t>
  </si>
  <si>
    <t>170017321</t>
  </si>
  <si>
    <t>ASSOCIATION ATASH</t>
  </si>
  <si>
    <t>Saint-Trojan-les-Bains</t>
  </si>
  <si>
    <t>ASS POUR TRAITEMENT,  ACCOMPAGNEMENT, SOINS ET HANDICAP</t>
  </si>
  <si>
    <t>18782LAMB</t>
  </si>
  <si>
    <t>220018782</t>
  </si>
  <si>
    <t>ASSOCIATION ATHEOL</t>
  </si>
  <si>
    <t>17084OREE</t>
  </si>
  <si>
    <t>490017084</t>
  </si>
  <si>
    <t>ASSOCIATION AU FIL DE L'AGE</t>
  </si>
  <si>
    <t>Orée d'Anjou</t>
  </si>
  <si>
    <t>19361PARI</t>
  </si>
  <si>
    <t>750719361</t>
  </si>
  <si>
    <t>ASSOCIATION AURORE</t>
  </si>
  <si>
    <t>10328LAON</t>
  </si>
  <si>
    <t>020010328</t>
  </si>
  <si>
    <t>ASSOCIATION AUTISME 02</t>
  </si>
  <si>
    <t>18376NANT</t>
  </si>
  <si>
    <t>920718376</t>
  </si>
  <si>
    <t>ASSOCIATION AUXILIA</t>
  </si>
  <si>
    <t>09495POMA</t>
  </si>
  <si>
    <t>110009495</t>
  </si>
  <si>
    <t>ASSOCIATION AUXILIUM</t>
  </si>
  <si>
    <t>Pomas</t>
  </si>
  <si>
    <t>00030TOUL</t>
  </si>
  <si>
    <t>830000030</t>
  </si>
  <si>
    <t>ASSOCIATION AVATH ERMITAGE</t>
  </si>
  <si>
    <t>13876LAON</t>
  </si>
  <si>
    <t>020013876</t>
  </si>
  <si>
    <t>ASSOCIATION AVENIR RURAL</t>
  </si>
  <si>
    <t>14094SCHO</t>
  </si>
  <si>
    <t>970214094</t>
  </si>
  <si>
    <t>ASSOCIATION AZALEA-SERVICES</t>
  </si>
  <si>
    <t>24010BREH</t>
  </si>
  <si>
    <t>560024010</t>
  </si>
  <si>
    <t>ASSOCIATION BARR HEOL</t>
  </si>
  <si>
    <t>Bréhan</t>
  </si>
  <si>
    <t>000686GAP</t>
  </si>
  <si>
    <t>050000686</t>
  </si>
  <si>
    <t>ASSOCIATION BATIR</t>
  </si>
  <si>
    <t>01131BETH</t>
  </si>
  <si>
    <t>620001131</t>
  </si>
  <si>
    <t>ASSOCIATION BAZIN</t>
  </si>
  <si>
    <t>07821STLO</t>
  </si>
  <si>
    <t>970407821</t>
  </si>
  <si>
    <t>ASSOCIATION BEL AVENIR 974</t>
  </si>
  <si>
    <t>Saint-Louis</t>
  </si>
  <si>
    <t>03190LALO</t>
  </si>
  <si>
    <t>830003190</t>
  </si>
  <si>
    <t>ASSOCIATION BELLISA ACCUEIL</t>
  </si>
  <si>
    <t>Londe-les-Maures</t>
  </si>
  <si>
    <t>ASSOCIATION BELLISA ACCUEIL LA LONDE</t>
  </si>
  <si>
    <t>03568ROUG</t>
  </si>
  <si>
    <t>040003568</t>
  </si>
  <si>
    <t>ASSOCIATION BERGERIE DE FAUCON</t>
  </si>
  <si>
    <t>Rougon</t>
  </si>
  <si>
    <t>05841PETI</t>
  </si>
  <si>
    <t>970405841</t>
  </si>
  <si>
    <t>ASSOCIATION BIOTOPE GRAND ANSE</t>
  </si>
  <si>
    <t>Petite-Île</t>
  </si>
  <si>
    <t>09028BRUG</t>
  </si>
  <si>
    <t>330009028</t>
  </si>
  <si>
    <t>ASSOCIATION BLEU LAVANDE</t>
  </si>
  <si>
    <t>04300VARI</t>
  </si>
  <si>
    <t>090004300</t>
  </si>
  <si>
    <t>ASSOCIATION BLEU PRINTEMPS</t>
  </si>
  <si>
    <t>Varilhes</t>
  </si>
  <si>
    <t>01159LEKR</t>
  </si>
  <si>
    <t>940001159</t>
  </si>
  <si>
    <t>ASSOCIATION C O M E DE</t>
  </si>
  <si>
    <t>COMITÉ MÉDICAL POUR LES EXILÉS</t>
  </si>
  <si>
    <t>42289FACH</t>
  </si>
  <si>
    <t>590042289</t>
  </si>
  <si>
    <t>ASSOCIATION C.I.P.D</t>
  </si>
  <si>
    <t>Faches-Thumesnil</t>
  </si>
  <si>
    <t>ASSOCIATION CONSEIL INTERCOM PREVENTION DELINQUANCE</t>
  </si>
  <si>
    <t>31523NICE</t>
  </si>
  <si>
    <t>060031523</t>
  </si>
  <si>
    <t>ASSOCIATION C3S</t>
  </si>
  <si>
    <t>63801BORD</t>
  </si>
  <si>
    <t>330063801</t>
  </si>
  <si>
    <t>ASSOCIATION CAF</t>
  </si>
  <si>
    <t>CENTRE D'AIDE FAMILIALE</t>
  </si>
  <si>
    <t>03337ORAI</t>
  </si>
  <si>
    <t>040003337</t>
  </si>
  <si>
    <t>ASSOCIATION CAID</t>
  </si>
  <si>
    <t>Oraison</t>
  </si>
  <si>
    <t>M. ET MME DE ASIS</t>
  </si>
  <si>
    <t>31549VALL</t>
  </si>
  <si>
    <t>060031549</t>
  </si>
  <si>
    <t>ASSOCIATION CAP AZUR SANTE</t>
  </si>
  <si>
    <t>31901PARI</t>
  </si>
  <si>
    <t>750831901</t>
  </si>
  <si>
    <t>ASSOCIATION CAP DEVANT</t>
  </si>
  <si>
    <t>10654FORT</t>
  </si>
  <si>
    <t>970210654</t>
  </si>
  <si>
    <t>ASSOCIATION CASE GRAN MOUN</t>
  </si>
  <si>
    <t>26275NICE</t>
  </si>
  <si>
    <t>060026275</t>
  </si>
  <si>
    <t>ASSOCIATION CDS POLYVALENT VAUBAN</t>
  </si>
  <si>
    <t>30921CANN</t>
  </si>
  <si>
    <t>060030921</t>
  </si>
  <si>
    <t>ASSOCIATION CENTRE DE SANTE DE CANNES</t>
  </si>
  <si>
    <t>29873NICE</t>
  </si>
  <si>
    <t>060029873</t>
  </si>
  <si>
    <t>ASSOCIATION CENTRE DE SANTE GRIMALDI</t>
  </si>
  <si>
    <t>08614VERS</t>
  </si>
  <si>
    <t>780808614</t>
  </si>
  <si>
    <t>ASSOCIATION CENTRE MEDICAL PORTE VERTE</t>
  </si>
  <si>
    <t>ASSOCIATION CENTRE MÉDICAL PORTE VERTE</t>
  </si>
  <si>
    <t>01379MONT</t>
  </si>
  <si>
    <t>720001379</t>
  </si>
  <si>
    <t>ASSOCIATION CENTRE SOCIAL MONTFORT</t>
  </si>
  <si>
    <t>Montfort-le-Gesnois</t>
  </si>
  <si>
    <t>ASSOCIATION DU CENTRE SOCIAL RURAL MONTFORT LE GESNOIS</t>
  </si>
  <si>
    <t>33148LILL</t>
  </si>
  <si>
    <t>590033148</t>
  </si>
  <si>
    <t>ASSOCIATION CFPA</t>
  </si>
  <si>
    <t>CENTRE DE FORMATION PROFESSIONNEL DES AVOCATS</t>
  </si>
  <si>
    <t>06939LEVE</t>
  </si>
  <si>
    <t>060006939</t>
  </si>
  <si>
    <t>ASSOCIATION CHAINES DE VIE 06</t>
  </si>
  <si>
    <t>Levens</t>
  </si>
  <si>
    <t>29804CHAM</t>
  </si>
  <si>
    <t>940029804</t>
  </si>
  <si>
    <t>ASSOCIATION CHAMPIGNY PREVENTION (ACP)</t>
  </si>
  <si>
    <t>21219PARI</t>
  </si>
  <si>
    <t>750721219</t>
  </si>
  <si>
    <t>ASSOCIATION CHAMPIONNET</t>
  </si>
  <si>
    <t>19231STCA</t>
  </si>
  <si>
    <t>720019231</t>
  </si>
  <si>
    <t>ASSOCIATION CHARLES GARNIER</t>
  </si>
  <si>
    <t>18479LICH</t>
  </si>
  <si>
    <t>640018479</t>
  </si>
  <si>
    <t>ASSOCIATION CHEVAL BLEU</t>
  </si>
  <si>
    <t>Lichos</t>
  </si>
  <si>
    <t>17936ANGE</t>
  </si>
  <si>
    <t>490017936</t>
  </si>
  <si>
    <t>ASSOCIATION CITE JUSTICE CITOYEN</t>
  </si>
  <si>
    <t>00248STPA</t>
  </si>
  <si>
    <t>970400248</t>
  </si>
  <si>
    <t>ASSOCIATION CLAIRE JOIE</t>
  </si>
  <si>
    <t>14151LATR</t>
  </si>
  <si>
    <t>970214151</t>
  </si>
  <si>
    <t>ASSOCIATION CLEANDOM SERVICES</t>
  </si>
  <si>
    <t>19272LEGR</t>
  </si>
  <si>
    <t>720019272</t>
  </si>
  <si>
    <t>ASSOCIATION CLIC COURONNE EST</t>
  </si>
  <si>
    <t>Grand-Lucé</t>
  </si>
  <si>
    <t>30996COUR</t>
  </si>
  <si>
    <t>920030996</t>
  </si>
  <si>
    <t>ASSOCIATION CLINADENT BECON COURBEVOIE</t>
  </si>
  <si>
    <t>07386CLOY</t>
  </si>
  <si>
    <t>280007386</t>
  </si>
  <si>
    <t>ASSOCIATION CLOYSIENNE PROF DE SANTE</t>
  </si>
  <si>
    <t>Cloyes-les-Trois-Rivières</t>
  </si>
  <si>
    <t>ASSOCIATION CLOYSIENNE DES PROFESSIONNELS DE SANTE</t>
  </si>
  <si>
    <t>83358FOIX</t>
  </si>
  <si>
    <t>090783358</t>
  </si>
  <si>
    <t>ASSOCIATION CLUB LOISIRS</t>
  </si>
  <si>
    <t>ASSOCIATION CLUB LOISIRS LEO LAGRANGE</t>
  </si>
  <si>
    <t>15457COMP</t>
  </si>
  <si>
    <t>600015457</t>
  </si>
  <si>
    <t>ASSOCIATION COMPIEGNE MÉDICO-DENTAIRE</t>
  </si>
  <si>
    <t>04878RAMB</t>
  </si>
  <si>
    <t>780804878</t>
  </si>
  <si>
    <t>ASSOCIATION CONFIANCE PIERRE BOULENGER</t>
  </si>
  <si>
    <t>ASSOCIATION CONFIANCE RATTACHEE A L'A.P.E.I</t>
  </si>
  <si>
    <t>11678PARI</t>
  </si>
  <si>
    <t>750011678</t>
  </si>
  <si>
    <t>ASSOCIATION CORDIA</t>
  </si>
  <si>
    <t>00742NIME</t>
  </si>
  <si>
    <t>300000742</t>
  </si>
  <si>
    <t>ASSOCIATION COSTE</t>
  </si>
  <si>
    <t>35209STGA</t>
  </si>
  <si>
    <t>310035209</t>
  </si>
  <si>
    <t>ASSOCIATION CPTS DU COMMINGES</t>
  </si>
  <si>
    <t>ASSOCIAITON DE LA CPTS DU COMMINGES</t>
  </si>
  <si>
    <t>14781CREI</t>
  </si>
  <si>
    <t>600014781</t>
  </si>
  <si>
    <t>ASSOCIATION CREIL</t>
  </si>
  <si>
    <t>CSD ASSOCIATION CREIL</t>
  </si>
  <si>
    <t>06310DOLE</t>
  </si>
  <si>
    <t>390006310</t>
  </si>
  <si>
    <t>ASSOCIATION CROIX MARINE DU JURA</t>
  </si>
  <si>
    <t>09394GAIL</t>
  </si>
  <si>
    <t>740009394</t>
  </si>
  <si>
    <t>ASSOCIATION D'AIDE A DOMICILE</t>
  </si>
  <si>
    <t>Gaillard</t>
  </si>
  <si>
    <t>32115PANT</t>
  </si>
  <si>
    <t>930032115</t>
  </si>
  <si>
    <t>ASSOCIATION D'AIDE A DOMICILE PANTIN</t>
  </si>
  <si>
    <t>10262GRIE</t>
  </si>
  <si>
    <t>010010262</t>
  </si>
  <si>
    <t>ASSOCIATION DE GESTION</t>
  </si>
  <si>
    <t>Grièges</t>
  </si>
  <si>
    <t>20436VARE</t>
  </si>
  <si>
    <t>770020436</t>
  </si>
  <si>
    <t>ASSOCIATION DE GESTION DE LA MARPA</t>
  </si>
  <si>
    <t>Varennes-sur-Seine</t>
  </si>
  <si>
    <t>09238MONT</t>
  </si>
  <si>
    <t>260009238</t>
  </si>
  <si>
    <t>ASSOCIATION DE GESTION DU THERMALISME</t>
  </si>
  <si>
    <t>Montbrun-les-Bains</t>
  </si>
  <si>
    <t>08811BREN</t>
  </si>
  <si>
    <t>010008811</t>
  </si>
  <si>
    <t>ASSOCIATION DE GESTION MARPA DE BRENOD</t>
  </si>
  <si>
    <t>Brénod</t>
  </si>
  <si>
    <t>14081BACC</t>
  </si>
  <si>
    <t>540014081</t>
  </si>
  <si>
    <t>ASSOCIATION DE GESTION MH DE BACCARAT</t>
  </si>
  <si>
    <t>Baccarat</t>
  </si>
  <si>
    <t>ASSOCIATION DE GESTION DE LA MAISON HOSPITALIERE DE BACCARAT</t>
  </si>
  <si>
    <t>00705BREH</t>
  </si>
  <si>
    <t>560000705</t>
  </si>
  <si>
    <t>ASSOCIATION DE KERVIHAN</t>
  </si>
  <si>
    <t>00526ANNO</t>
  </si>
  <si>
    <t>070000526</t>
  </si>
  <si>
    <t>ASSOCIATION DE LA MAISON DE RETRAITE</t>
  </si>
  <si>
    <t>04377VALE</t>
  </si>
  <si>
    <t>320004377</t>
  </si>
  <si>
    <t>Valence-sur-Baïse</t>
  </si>
  <si>
    <t>01951MARS</t>
  </si>
  <si>
    <t>130001951</t>
  </si>
  <si>
    <t>ASSOCIATION DE L'ASILE MARCEL</t>
  </si>
  <si>
    <t>01365MARS</t>
  </si>
  <si>
    <t>130001365</t>
  </si>
  <si>
    <t>ASSOCIATION DE L'OEUVRE DU CALVAIRE</t>
  </si>
  <si>
    <t>31044VENC</t>
  </si>
  <si>
    <t>060031044</t>
  </si>
  <si>
    <t>ASSOCIATION DE SANTE DES BAOUS</t>
  </si>
  <si>
    <t>Vence</t>
  </si>
  <si>
    <t>00861ARGO</t>
  </si>
  <si>
    <t>800000861</t>
  </si>
  <si>
    <t>ASSOCIATION DE VALLOIRES</t>
  </si>
  <si>
    <t>Argoules</t>
  </si>
  <si>
    <t>25097THOI</t>
  </si>
  <si>
    <t>780825097</t>
  </si>
  <si>
    <t>ASSOCIATION DELOS APEI 78</t>
  </si>
  <si>
    <t>Thoiry</t>
  </si>
  <si>
    <t>28212PANT</t>
  </si>
  <si>
    <t>930028212</t>
  </si>
  <si>
    <t>ASSOCIATION DENTA DIM</t>
  </si>
  <si>
    <t>15473STJU</t>
  </si>
  <si>
    <t>600015473</t>
  </si>
  <si>
    <t>ASSOCIATION DENTAIRE (ADSJC)</t>
  </si>
  <si>
    <t>Saint-Just-en-Chaussée</t>
  </si>
  <si>
    <t>50925PORT</t>
  </si>
  <si>
    <t>130050925</t>
  </si>
  <si>
    <t>ASSOCIATION DENTAIRE PORT DE BOUC</t>
  </si>
  <si>
    <t>Port-de-Bouc</t>
  </si>
  <si>
    <t>07829TOUL</t>
  </si>
  <si>
    <t>830007829</t>
  </si>
  <si>
    <t>ASSOCIATION D'ENTRAIDE MEDICO-SOCIALE</t>
  </si>
  <si>
    <t>09452ARCU</t>
  </si>
  <si>
    <t>940809452</t>
  </si>
  <si>
    <t>ASSOCIATION D'ENTRAIDE VIVRE ARCUEIL</t>
  </si>
  <si>
    <t>Arcueil</t>
  </si>
  <si>
    <t>00481GUER</t>
  </si>
  <si>
    <t>230000481</t>
  </si>
  <si>
    <t>ASSOCIATION DEPARTEMENTALE APAJH</t>
  </si>
  <si>
    <t>03098TERM</t>
  </si>
  <si>
    <t>320003098</t>
  </si>
  <si>
    <t>ASSOCIATION DEPARTEMENTALE APAJH GERS</t>
  </si>
  <si>
    <t>Termes-d'Armagnac</t>
  </si>
  <si>
    <t>ASSOCIATION DEPARTEMENTALE APAJH DU GERS</t>
  </si>
  <si>
    <t>90750STET</t>
  </si>
  <si>
    <t>420790750</t>
  </si>
  <si>
    <t>ASSOCIATION DEPARTEMENTALE APAJH LOIRE</t>
  </si>
  <si>
    <t>ASSOCIATION POUR ADULTES ET JEUNES HANDICAPÉS</t>
  </si>
  <si>
    <t>81618CHAL</t>
  </si>
  <si>
    <t>710781618</t>
  </si>
  <si>
    <t>ASSOCIATION DEPARTEMENTALE LES PEP 71</t>
  </si>
  <si>
    <t>05944VANN</t>
  </si>
  <si>
    <t>560005944</t>
  </si>
  <si>
    <t>ASSOCIATION DEPARTEMENTALE PEP 56</t>
  </si>
  <si>
    <t>99672LILL</t>
  </si>
  <si>
    <t>590799672</t>
  </si>
  <si>
    <t>ASSOCIATION DEPTALE APAJH DU NORD</t>
  </si>
  <si>
    <t>04401HERI</t>
  </si>
  <si>
    <t>760804401</t>
  </si>
  <si>
    <t>ASSOCIATION DES FONDATIONS DR GIBERT</t>
  </si>
  <si>
    <t>Héricourt-en-Caux</t>
  </si>
  <si>
    <t>21177PARI</t>
  </si>
  <si>
    <t>750721177</t>
  </si>
  <si>
    <t>ASSOCIATION DES FOYERS DE JEUNES</t>
  </si>
  <si>
    <t>29969PLOU</t>
  </si>
  <si>
    <t>560029969</t>
  </si>
  <si>
    <t>ASSOCIATION DES OEUVRES DE SAINT JEAN</t>
  </si>
  <si>
    <t>Plouray</t>
  </si>
  <si>
    <t>29948RENN</t>
  </si>
  <si>
    <t>350029948</t>
  </si>
  <si>
    <t>ASSOCIATION DES OEUVRES DES AUGUSTINES</t>
  </si>
  <si>
    <t>ASSOCIATION DES OEUVRES DES AUGUSTINES DE SAINT YVES</t>
  </si>
  <si>
    <t>15369NICE</t>
  </si>
  <si>
    <t>060015369</t>
  </si>
  <si>
    <t>ASSOCIATION DES PENITENTS BLANCS</t>
  </si>
  <si>
    <t>53291MAUS</t>
  </si>
  <si>
    <t>130053291</t>
  </si>
  <si>
    <t>ASSOCIATION DES PROFESSIONELS DE SANTE</t>
  </si>
  <si>
    <t>Maussane-les-Alpilles</t>
  </si>
  <si>
    <t>290036516</t>
  </si>
  <si>
    <t>290036508</t>
  </si>
  <si>
    <t>ASSOCIATION DES SOIGNANTS DE REDENE</t>
  </si>
  <si>
    <t>Rédené</t>
  </si>
  <si>
    <t>03876PARI</t>
  </si>
  <si>
    <t>750803876</t>
  </si>
  <si>
    <t>ASSOCIATION DES TROIS SEMAINES</t>
  </si>
  <si>
    <t>12342CUNL</t>
  </si>
  <si>
    <t>630012342</t>
  </si>
  <si>
    <t>ASSOCIATION DETOURS</t>
  </si>
  <si>
    <t>08390LEMA</t>
  </si>
  <si>
    <t>720008390</t>
  </si>
  <si>
    <t>ASSOCIATION D'HYGIENE SOCIALE SARTHE</t>
  </si>
  <si>
    <t>ASSOCIATION D'HYGIENE SOCIALE DE LA SARTHE</t>
  </si>
  <si>
    <t>80154STRA</t>
  </si>
  <si>
    <t>670780154</t>
  </si>
  <si>
    <t>ASSOCIATION DIACONAT BETHESDA</t>
  </si>
  <si>
    <t>06035BLOI</t>
  </si>
  <si>
    <t>410006035</t>
  </si>
  <si>
    <t>ASSOCIATION DIOCESAINE</t>
  </si>
  <si>
    <t>01302BESA</t>
  </si>
  <si>
    <t>250001302</t>
  </si>
  <si>
    <t>ASSOCIATION DIOCESAINE BESANCON</t>
  </si>
  <si>
    <t>ASSOCIATION DIOCESAINE DE BESANCON</t>
  </si>
  <si>
    <t>93126GRAD</t>
  </si>
  <si>
    <t>330793126</t>
  </si>
  <si>
    <t>ASSOCIATION DOMICILE SANTE</t>
  </si>
  <si>
    <t>ASSOCIATION DOMICILE SANTE - GRADIGNAN</t>
  </si>
  <si>
    <t>02859STET</t>
  </si>
  <si>
    <t>040002859</t>
  </si>
  <si>
    <t>ASSOCIATION DOMINO</t>
  </si>
  <si>
    <t>Sainte-Tulle</t>
  </si>
  <si>
    <t>04858PARI</t>
  </si>
  <si>
    <t>750804858</t>
  </si>
  <si>
    <t>ASSOCIATION DROGUE ET JEUNESSE</t>
  </si>
  <si>
    <t>25960PARI</t>
  </si>
  <si>
    <t>750825960</t>
  </si>
  <si>
    <t>ASSOCIATION DU CENTRE ETIENNE MARCEL</t>
  </si>
  <si>
    <t>80063STRA</t>
  </si>
  <si>
    <t>670780063</t>
  </si>
  <si>
    <t>ASSOCIATION DU CENTRE PAUL STRAUSS</t>
  </si>
  <si>
    <t>01353LACH</t>
  </si>
  <si>
    <t>720001353</t>
  </si>
  <si>
    <t>ASSOCIATION DU CENTRE SOCIAL</t>
  </si>
  <si>
    <t>Chartre-sur-le-Loir</t>
  </si>
  <si>
    <t>01361CONL</t>
  </si>
  <si>
    <t>720001361</t>
  </si>
  <si>
    <t>Conlie</t>
  </si>
  <si>
    <t>01726OISS</t>
  </si>
  <si>
    <t>720001726</t>
  </si>
  <si>
    <t>Oisseau-le-Petit</t>
  </si>
  <si>
    <t>ASSOCIATION DU CENTRE SOCIAL RURAL DU CANTON</t>
  </si>
  <si>
    <t>00073CAST</t>
  </si>
  <si>
    <t>810100073</t>
  </si>
  <si>
    <t>ASSOCIATION DU FOYER PROTESTANT</t>
  </si>
  <si>
    <t>08359CAST</t>
  </si>
  <si>
    <t>810008359</t>
  </si>
  <si>
    <t>ASSOCIATION DU REFUGE PROTESTANT</t>
  </si>
  <si>
    <t>ASSOCIATION DU REFUGE PROTESTANT EHPAD CASTRES</t>
  </si>
  <si>
    <t>15117PLOE</t>
  </si>
  <si>
    <t>560015117</t>
  </si>
  <si>
    <t>ASSOCIATION DU SSIAD DE PLOERMEL</t>
  </si>
  <si>
    <t>SSIAD DE PLOERMEL</t>
  </si>
  <si>
    <t>14831CREP</t>
  </si>
  <si>
    <t>600014831</t>
  </si>
  <si>
    <t>ASSOCIATION DU VALOIS</t>
  </si>
  <si>
    <t>06141GAYA</t>
  </si>
  <si>
    <t>650006141</t>
  </si>
  <si>
    <t>ASSOCIATION EAST ARABIAN COMPETITION</t>
  </si>
  <si>
    <t>Gayan</t>
  </si>
  <si>
    <t>10430FARE</t>
  </si>
  <si>
    <t>770810430</t>
  </si>
  <si>
    <t>ASSOCIATION EBORIAC</t>
  </si>
  <si>
    <t>Faremoutiers</t>
  </si>
  <si>
    <t>42368PARI</t>
  </si>
  <si>
    <t>750042368</t>
  </si>
  <si>
    <t>ASSOCIATION ÉCOLE TECHNIQUE MÉNAGÈRE</t>
  </si>
  <si>
    <t>ASSOCIATION ÉCOLE TECHNIQUE ET MÉNAGÈRE DE LA PLAINE MONCEAU</t>
  </si>
  <si>
    <t>02958MONT</t>
  </si>
  <si>
    <t>040002958</t>
  </si>
  <si>
    <t>ASSOCIATION EL PIZO</t>
  </si>
  <si>
    <t>Montfuron</t>
  </si>
  <si>
    <t>05868ARIF</t>
  </si>
  <si>
    <t>810005868</t>
  </si>
  <si>
    <t>ASSOCIATION ELABORE</t>
  </si>
  <si>
    <t>Arifat</t>
  </si>
  <si>
    <t>23007VILL</t>
  </si>
  <si>
    <t>930023007</t>
  </si>
  <si>
    <t>ASSOCIATION ELLES AIDENT</t>
  </si>
  <si>
    <t>27245LORI</t>
  </si>
  <si>
    <t>560027245</t>
  </si>
  <si>
    <t>ASSOCIATION EMISEM</t>
  </si>
  <si>
    <t>ASS EQUIPE MOBILE D'INTERVENTIONS SPECIALISEES EN MORBIHAN</t>
  </si>
  <si>
    <t>17413MONT</t>
  </si>
  <si>
    <t>930017413</t>
  </si>
  <si>
    <t>ASSOCIATION EMMAUS ALTERNATIVE</t>
  </si>
  <si>
    <t>59424RAIM</t>
  </si>
  <si>
    <t>590059424</t>
  </si>
  <si>
    <t>ASSOCIATION EMMAUS DOUAISIS</t>
  </si>
  <si>
    <t>Raimbeaucourt</t>
  </si>
  <si>
    <t>26856ECHI</t>
  </si>
  <si>
    <t>620026856</t>
  </si>
  <si>
    <t>ASSOCIATION EMMAUS ECHINGHEN</t>
  </si>
  <si>
    <t>Echinghen</t>
  </si>
  <si>
    <t>34421STMA</t>
  </si>
  <si>
    <t>620034421</t>
  </si>
  <si>
    <t>ASSOCIATION EMMAUS ST OMER-CALAIS</t>
  </si>
  <si>
    <t>Saint-Martin-lez-Tatinghem</t>
  </si>
  <si>
    <t>11518ROMA</t>
  </si>
  <si>
    <t>630011518</t>
  </si>
  <si>
    <t>ASSOCIATION ENFANTS CHEMINOTS</t>
  </si>
  <si>
    <t>Romagnat</t>
  </si>
  <si>
    <t>ASSOCIATION LES ENFANTS DES CHEMINOTS</t>
  </si>
  <si>
    <t>27354MONT</t>
  </si>
  <si>
    <t>930027354</t>
  </si>
  <si>
    <t>ASSOCIATION EN-TEMPS</t>
  </si>
  <si>
    <t>07756VERN</t>
  </si>
  <si>
    <t>780807756</t>
  </si>
  <si>
    <t>ASSOCIATION ENTR'AIDE</t>
  </si>
  <si>
    <t>28436MONT</t>
  </si>
  <si>
    <t>930028436</t>
  </si>
  <si>
    <t>ASSOCIATION ENVOLUDIA</t>
  </si>
  <si>
    <t>23546ANTI</t>
  </si>
  <si>
    <t>060023546</t>
  </si>
  <si>
    <t>ASSOCIATION EQUIPE SAINT VINCENT</t>
  </si>
  <si>
    <t>08456MOIS</t>
  </si>
  <si>
    <t>820008456</t>
  </si>
  <si>
    <t>ASSOCIATION ESCALE CONFLUENCES</t>
  </si>
  <si>
    <t>04355MURS</t>
  </si>
  <si>
    <t>490004355</t>
  </si>
  <si>
    <t>ASSOCIATION ESPACE SAINT-PIERRE</t>
  </si>
  <si>
    <t>Mûrs-Erigné</t>
  </si>
  <si>
    <t>05300CORT</t>
  </si>
  <si>
    <t>2B0005300</t>
  </si>
  <si>
    <t>ASSOCIATION ESPOIR AUTISME CORSE</t>
  </si>
  <si>
    <t>09036LACH</t>
  </si>
  <si>
    <t>770809036</t>
  </si>
  <si>
    <t>ASSOCIATION ESSAIM DU GATINAIS</t>
  </si>
  <si>
    <t>Chapelle-la-Reine</t>
  </si>
  <si>
    <t>ASSOCIATION L'ESSAIM DU GATINAIS</t>
  </si>
  <si>
    <t>08866BEAU</t>
  </si>
  <si>
    <t>600008866</t>
  </si>
  <si>
    <t>ASSOCIATION FAMILIALE INTERCOMMUNALE</t>
  </si>
  <si>
    <t>33758STGA</t>
  </si>
  <si>
    <t>310033758</t>
  </si>
  <si>
    <t>ASSOCIATION FEMMES DE PAPIER</t>
  </si>
  <si>
    <t>03694PARI</t>
  </si>
  <si>
    <t>750803694</t>
  </si>
  <si>
    <t>ASSOCIATION FONCIERE DU CHAMPS DE MARS</t>
  </si>
  <si>
    <t>08977MONT</t>
  </si>
  <si>
    <t>820008977</t>
  </si>
  <si>
    <t>ASSOCIATION FONDATION MR PROTESTANTE</t>
  </si>
  <si>
    <t>04131MARS</t>
  </si>
  <si>
    <t>130804131</t>
  </si>
  <si>
    <t>ASSOCIATION FOUQUE</t>
  </si>
  <si>
    <t>ASSOCIATION JEAN BAPTISTE FOUQUE POUR L'AIDE A L'ENFANCE</t>
  </si>
  <si>
    <t>00787MARM</t>
  </si>
  <si>
    <t>470000787</t>
  </si>
  <si>
    <t>ASSOCIATION FOYER DU CHATEAU</t>
  </si>
  <si>
    <t>84513MARA</t>
  </si>
  <si>
    <t>520784513</t>
  </si>
  <si>
    <t>ASSOCIATION FOYER MARIE POCARD</t>
  </si>
  <si>
    <t>Maranville</t>
  </si>
  <si>
    <t>ASSOCIATION "FOYER MARIE POCARD"</t>
  </si>
  <si>
    <t>00143STHI</t>
  </si>
  <si>
    <t>610000143</t>
  </si>
  <si>
    <t>Saint-Hilaire-le-Châtel</t>
  </si>
  <si>
    <t>01971STGE</t>
  </si>
  <si>
    <t>490001971</t>
  </si>
  <si>
    <t>ASSOCIATION FRANCAISE MYOPATHIE</t>
  </si>
  <si>
    <t>Saint-Georges-sur-Loire</t>
  </si>
  <si>
    <t>ASSOCIATION FRANCAISE CONTRE LES  MYOPATHIES</t>
  </si>
  <si>
    <t>00151MARS</t>
  </si>
  <si>
    <t>130000151</t>
  </si>
  <si>
    <t>ASSOCIATION GERMAINE REBOUL LACHAUX</t>
  </si>
  <si>
    <t>19095QUEV</t>
  </si>
  <si>
    <t>220019095</t>
  </si>
  <si>
    <t>ASSOCIATION GESTION CLIC PAYS DE DINAN</t>
  </si>
  <si>
    <t>Quévert</t>
  </si>
  <si>
    <t>16708TIGE</t>
  </si>
  <si>
    <t>910016708</t>
  </si>
  <si>
    <t>ASSOCIATION GESTION MARPA SENART</t>
  </si>
  <si>
    <t>Tigery</t>
  </si>
  <si>
    <t>21993TAUL</t>
  </si>
  <si>
    <t>260021993</t>
  </si>
  <si>
    <t>ASSOCIATION GESTION MARPA TAULIGNAN</t>
  </si>
  <si>
    <t>Taulignan</t>
  </si>
  <si>
    <t>01799NICE</t>
  </si>
  <si>
    <t>060001799</t>
  </si>
  <si>
    <t>ASSOCIATION GOUTTE DE LAIT NICE</t>
  </si>
  <si>
    <t>ASSOCIATION DE LA GOUTTE DE LAIT A NICE</t>
  </si>
  <si>
    <t>57993STSY</t>
  </si>
  <si>
    <t>330057993</t>
  </si>
  <si>
    <t>ASSOCIATION GRAINES DE VIES</t>
  </si>
  <si>
    <t>Saint-Symphorien</t>
  </si>
  <si>
    <t>51212AIXE</t>
  </si>
  <si>
    <t>130051212</t>
  </si>
  <si>
    <t>ASSOCIATION GRAND SUD SANTÉ</t>
  </si>
  <si>
    <t>09708STEA</t>
  </si>
  <si>
    <t>970109708</t>
  </si>
  <si>
    <t>ASSOCIATION GUADELOUPE 3 A</t>
  </si>
  <si>
    <t>Sainte-Anne</t>
  </si>
  <si>
    <t>19429NICE</t>
  </si>
  <si>
    <t>060019429</t>
  </si>
  <si>
    <t>ASSOCIATION HABITAT ET HUMANISME</t>
  </si>
  <si>
    <t>ASSOCIATION HABITAT ET HUMANISME ALPES MARITMES</t>
  </si>
  <si>
    <t>21027PARI</t>
  </si>
  <si>
    <t>750821027</t>
  </si>
  <si>
    <t>ASSOCIATION HAHNEMANN</t>
  </si>
  <si>
    <t>ASSOCIATION HAHNEMANN CENTRE DE SANTE</t>
  </si>
  <si>
    <t>35199MARS</t>
  </si>
  <si>
    <t>130035199</t>
  </si>
  <si>
    <t>ASSOCIATION HANDIDENT PACA</t>
  </si>
  <si>
    <t>11628CLAI</t>
  </si>
  <si>
    <t>470011628</t>
  </si>
  <si>
    <t>ASSOCIATION HANDI-SSIAD 47</t>
  </si>
  <si>
    <t>Clairac</t>
  </si>
  <si>
    <t>52848CHAT</t>
  </si>
  <si>
    <t>130052848</t>
  </si>
  <si>
    <t>ASSOCIATION HEALTH HUB CHATEAUNEUF</t>
  </si>
  <si>
    <t>Châteauneuf-les-Martigues</t>
  </si>
  <si>
    <t>52822VITR</t>
  </si>
  <si>
    <t>130052822</t>
  </si>
  <si>
    <t>ASSOCIATION HEALTH HUB VITROLLES</t>
  </si>
  <si>
    <t>Vitrolles</t>
  </si>
  <si>
    <t>ASSOCIATION HEALTH HUB VITROLLES (H.H.V)</t>
  </si>
  <si>
    <t>84380MAZE</t>
  </si>
  <si>
    <t>090784380</t>
  </si>
  <si>
    <t>ASSOCIATION HERISSON-BELLOR</t>
  </si>
  <si>
    <t>Mazères</t>
  </si>
  <si>
    <t>23064LIVR</t>
  </si>
  <si>
    <t>930023064</t>
  </si>
  <si>
    <t>ASSOCIATION HERMINE</t>
  </si>
  <si>
    <t>20726SAUS</t>
  </si>
  <si>
    <t>340020726</t>
  </si>
  <si>
    <t>ASSOCIATION HLIN</t>
  </si>
  <si>
    <t>Saussan</t>
  </si>
  <si>
    <t>24158BERC</t>
  </si>
  <si>
    <t>620024158</t>
  </si>
  <si>
    <t>ASSOCIATION HOPALE REEDUCATION</t>
  </si>
  <si>
    <t>00556PARI</t>
  </si>
  <si>
    <t>750000556</t>
  </si>
  <si>
    <t>ASSOCIATION HOPITAL ST-JACQUES</t>
  </si>
  <si>
    <t>ASSOCIATION DE L'HOPITAL SAINT-JACQUES</t>
  </si>
  <si>
    <t>11353MARA</t>
  </si>
  <si>
    <t>570011353</t>
  </si>
  <si>
    <t>ASSOCIATION HOSPITALIERE ORNE-MOSELLE</t>
  </si>
  <si>
    <t>Marange-Silvange</t>
  </si>
  <si>
    <t>46199RENN</t>
  </si>
  <si>
    <t>ASSOCIATION HOSPITALIERE SAINT-HELIER</t>
  </si>
  <si>
    <t>21029PARI</t>
  </si>
  <si>
    <t>750721029</t>
  </si>
  <si>
    <t>ASSOCIATION HOVIA</t>
  </si>
  <si>
    <t>ASSOCIATION HOVIA - L'AUDACE SOLIDARITE</t>
  </si>
  <si>
    <t>09931PARI</t>
  </si>
  <si>
    <t>750809931</t>
  </si>
  <si>
    <t>ASSOCIATION INSTITUT ALFRED FOURNIER</t>
  </si>
  <si>
    <t>90858GRAD</t>
  </si>
  <si>
    <t>330790858</t>
  </si>
  <si>
    <t>ASSOCIATION INSTITUT DON BOSCO</t>
  </si>
  <si>
    <t>15446GREN</t>
  </si>
  <si>
    <t>380015446</t>
  </si>
  <si>
    <t>ASSOCIATION ISSUE DE SECOURS</t>
  </si>
  <si>
    <t>13932MONT</t>
  </si>
  <si>
    <t>600013932</t>
  </si>
  <si>
    <t>ASSOCIATION JADE</t>
  </si>
  <si>
    <t>Montataire</t>
  </si>
  <si>
    <t>20351PARI</t>
  </si>
  <si>
    <t>750720351</t>
  </si>
  <si>
    <t>ASSOCIATION JEAN COTXET</t>
  </si>
  <si>
    <t>06789FREJ</t>
  </si>
  <si>
    <t>830006789</t>
  </si>
  <si>
    <t>ASSOCIATION JEAN LACHENAUD</t>
  </si>
  <si>
    <t>03078TROY</t>
  </si>
  <si>
    <t>100003078</t>
  </si>
  <si>
    <t>ASSOCIATION JEANNE MANCE</t>
  </si>
  <si>
    <t>18651ARZA</t>
  </si>
  <si>
    <t>640018651</t>
  </si>
  <si>
    <t>ASSOCIATION JEUNES EN SOUBESTRE</t>
  </si>
  <si>
    <t>Arzacq-Arraziguet</t>
  </si>
  <si>
    <t>01177EPIN</t>
  </si>
  <si>
    <t>880001177</t>
  </si>
  <si>
    <t>ASSOCIATION JEUNESSE ET CULTURES</t>
  </si>
  <si>
    <t>87635POUX</t>
  </si>
  <si>
    <t>880787635</t>
  </si>
  <si>
    <t>ASSOCIATION L' ABRI</t>
  </si>
  <si>
    <t>Pouxeux</t>
  </si>
  <si>
    <t>19484PANT</t>
  </si>
  <si>
    <t>930019484</t>
  </si>
  <si>
    <t>ASSOCIATION L ADAPT</t>
  </si>
  <si>
    <t>ASS L'ADAPT- L'ADAPTATION DU DIMINUE PHYSIQUE AU TRAVAIL</t>
  </si>
  <si>
    <t>26093NEUI</t>
  </si>
  <si>
    <t>920026093</t>
  </si>
  <si>
    <t>ASSOCIATION L' ESSOR</t>
  </si>
  <si>
    <t>03279FAUC</t>
  </si>
  <si>
    <t>040003279</t>
  </si>
  <si>
    <t>ASSOCIATION LA BELIERE</t>
  </si>
  <si>
    <t>Faucon-de-Barcelonnette</t>
  </si>
  <si>
    <t>14209PERS</t>
  </si>
  <si>
    <t>950014209</t>
  </si>
  <si>
    <t>ASSOCIATION LA BULLE</t>
  </si>
  <si>
    <t>21019TOUL</t>
  </si>
  <si>
    <t>310021019</t>
  </si>
  <si>
    <t>ASSOCIATION LA CASE DE SANTE</t>
  </si>
  <si>
    <t>ASSOCIATION LA CASE SANTE</t>
  </si>
  <si>
    <t>20226BEAU</t>
  </si>
  <si>
    <t>840020226</t>
  </si>
  <si>
    <t>ASSOCIATION LA CLEF DE VOUTE</t>
  </si>
  <si>
    <t>Beaumettes</t>
  </si>
  <si>
    <t>18650ORLE</t>
  </si>
  <si>
    <t>450018650</t>
  </si>
  <si>
    <t>ASSOCIATION LA HALTE</t>
  </si>
  <si>
    <t>00278AUBE</t>
  </si>
  <si>
    <t>930000278</t>
  </si>
  <si>
    <t>ASSOCIATION LA MAIN TENDUE</t>
  </si>
  <si>
    <t>30279MASD</t>
  </si>
  <si>
    <t>340030279</t>
  </si>
  <si>
    <t>ASSOCIATION LA MAISON DE BAPTISTE</t>
  </si>
  <si>
    <t>Mas-de-Londres</t>
  </si>
  <si>
    <t>18386GOUA</t>
  </si>
  <si>
    <t>220018386</t>
  </si>
  <si>
    <t>ASSOCIATION LA MISERICORDE</t>
  </si>
  <si>
    <t>Gouarec</t>
  </si>
  <si>
    <t>09022RODE</t>
  </si>
  <si>
    <t>120009022</t>
  </si>
  <si>
    <t>ASSOCIATION LA PANTARELLE</t>
  </si>
  <si>
    <t>12609BLAN</t>
  </si>
  <si>
    <t>810012609</t>
  </si>
  <si>
    <t>ASSOCIATION LA PARENTHESE EDUCATIVE</t>
  </si>
  <si>
    <t>Blan</t>
  </si>
  <si>
    <t>ASSOCIATION LA PARENTHESE EDUCATIVE OCCITANE (LAPEO)</t>
  </si>
  <si>
    <t>03740CHAU</t>
  </si>
  <si>
    <t>520003740</t>
  </si>
  <si>
    <t>ASSOCIATION LA PASSERELLE</t>
  </si>
  <si>
    <t>00762METT</t>
  </si>
  <si>
    <t>370000762</t>
  </si>
  <si>
    <t>ASSOCIATION LA PATERNELLE</t>
  </si>
  <si>
    <t>Mettray</t>
  </si>
  <si>
    <t>12575STJU</t>
  </si>
  <si>
    <t>810012575</t>
  </si>
  <si>
    <t>ASSOCIATION LA RELEVE</t>
  </si>
  <si>
    <t>Saint-Julien-du-Puy</t>
  </si>
  <si>
    <t>00275FORT</t>
  </si>
  <si>
    <t>970200275</t>
  </si>
  <si>
    <t>ASSOCIATION LA RUCHE</t>
  </si>
  <si>
    <t>01981STMA</t>
  </si>
  <si>
    <t>720001981</t>
  </si>
  <si>
    <t>ASSOCIATION LA RUISSELEE</t>
  </si>
  <si>
    <t>Saint-Mars-d'Outillé</t>
  </si>
  <si>
    <t>ASSOCIATION LA RUISSELEE SAINT MARS D'OUTILLE</t>
  </si>
  <si>
    <t>34566STMA</t>
  </si>
  <si>
    <t>310034566</t>
  </si>
  <si>
    <t>ASSOCIATION LA VIET'ANIME</t>
  </si>
  <si>
    <t>Saint-Martory</t>
  </si>
  <si>
    <t>85231CAHO</t>
  </si>
  <si>
    <t>460785231</t>
  </si>
  <si>
    <t>ASSOCIATION LAIQUE DE GESTION</t>
  </si>
  <si>
    <t>ASSOCIATION LAIQUE DE GESTION ETABLISSEMENT ENFANCE INADAPTE</t>
  </si>
  <si>
    <t>06870LAON</t>
  </si>
  <si>
    <t>020006870</t>
  </si>
  <si>
    <t>ASSOCIATION LAONNOISE DE SOINS</t>
  </si>
  <si>
    <t>24653AMBL</t>
  </si>
  <si>
    <t>620024653</t>
  </si>
  <si>
    <t>ASSOCIATION L'ARCHE DES 3 FONTAINES</t>
  </si>
  <si>
    <t>Ambleteuse</t>
  </si>
  <si>
    <t>09963LAME</t>
  </si>
  <si>
    <t>970109963</t>
  </si>
  <si>
    <t>ASSOCIATION LE BEL AGE</t>
  </si>
  <si>
    <t>33842BOUL</t>
  </si>
  <si>
    <t>920033842</t>
  </si>
  <si>
    <t>ASSOCIATION LE BIEN ETRE ILE DE FRANCE</t>
  </si>
  <si>
    <t>ASSOCIATION LE BIEN ETRE ILE DE FRANCE - BEIDF</t>
  </si>
  <si>
    <t>01347ARRA</t>
  </si>
  <si>
    <t>620001347</t>
  </si>
  <si>
    <t>ASSOCIATION LE COIN FAMILIAL</t>
  </si>
  <si>
    <t>08998MARS</t>
  </si>
  <si>
    <t>130008998</t>
  </si>
  <si>
    <t>ASSOCIATION LE FORESTA</t>
  </si>
  <si>
    <t>00511STGE</t>
  </si>
  <si>
    <t>630000511</t>
  </si>
  <si>
    <t>ASSOCIATION LE NID D'AUVERGNE</t>
  </si>
  <si>
    <t>Saint-Gervazy</t>
  </si>
  <si>
    <t>84303CHAM</t>
  </si>
  <si>
    <t>730784303</t>
  </si>
  <si>
    <t>ASSOCIATION LE PELICAN</t>
  </si>
  <si>
    <t>04242ROUE</t>
  </si>
  <si>
    <t>760004242</t>
  </si>
  <si>
    <t>ASSOCIATION LE PRE DE LA BATAILLE</t>
  </si>
  <si>
    <t>00254CABR</t>
  </si>
  <si>
    <t>110000254</t>
  </si>
  <si>
    <t>ASSOCIATION LE RAYON DE SOLEIL</t>
  </si>
  <si>
    <t>Cabrespine</t>
  </si>
  <si>
    <t>17409LEME</t>
  </si>
  <si>
    <t>910017409</t>
  </si>
  <si>
    <t>ASSOCIATION LE RELAIS PARENTAL</t>
  </si>
  <si>
    <t>Mérévillois</t>
  </si>
  <si>
    <t>27276CARV</t>
  </si>
  <si>
    <t>620027276</t>
  </si>
  <si>
    <t>ASSOCIATION LE SAGITTAIRE</t>
  </si>
  <si>
    <t>22660MONT</t>
  </si>
  <si>
    <t>930022660</t>
  </si>
  <si>
    <t>ASSOCIATION LE SERVICE AU QUOTIDIEN</t>
  </si>
  <si>
    <t>07800MAXO</t>
  </si>
  <si>
    <t>460007800</t>
  </si>
  <si>
    <t>ASSOCIATION L'ECOLE DU CAMELEON</t>
  </si>
  <si>
    <t>Maxou</t>
  </si>
  <si>
    <t>14193LELA</t>
  </si>
  <si>
    <t>970214193</t>
  </si>
  <si>
    <t>ASSOCIATION LES AILES DES ANGES</t>
  </si>
  <si>
    <t>31737PARI</t>
  </si>
  <si>
    <t>750831737</t>
  </si>
  <si>
    <t>ASSOCIATION LES AMIS DE KAREN</t>
  </si>
  <si>
    <t>ASSOCIATION "LES AMIS DE KAREN"</t>
  </si>
  <si>
    <t>00669LONS</t>
  </si>
  <si>
    <t>390000669</t>
  </si>
  <si>
    <t>ASSOCIATION LES AMIS DU COLIBRI</t>
  </si>
  <si>
    <t>ASSOCIATION LES AMIS DU COLIBRI (HANDICAPS PHYSIQUES &amp; SENSO</t>
  </si>
  <si>
    <t>09036BAYE</t>
  </si>
  <si>
    <t>140009036</t>
  </si>
  <si>
    <t>ASSOCIATION LES FOYERS DE CLUNY</t>
  </si>
  <si>
    <t>04742PARI</t>
  </si>
  <si>
    <t>750804742</t>
  </si>
  <si>
    <t>ASSOCIATION LES FOYERS MATTER</t>
  </si>
  <si>
    <t>01463PARI</t>
  </si>
  <si>
    <t>750001463</t>
  </si>
  <si>
    <t>ASSOCIATION LES JEUNES ECONOMES</t>
  </si>
  <si>
    <t>03094BARJ</t>
  </si>
  <si>
    <t>480003094</t>
  </si>
  <si>
    <t>ASSOCIATION LES JEUNES POUSSENT</t>
  </si>
  <si>
    <t>Barjac</t>
  </si>
  <si>
    <t>03567CHAU</t>
  </si>
  <si>
    <t>520003567</t>
  </si>
  <si>
    <t>ASSOCIATION LES PIERRES POSEES</t>
  </si>
  <si>
    <t>18480COUL</t>
  </si>
  <si>
    <t>720018480</t>
  </si>
  <si>
    <t>ASSOCIATION LES RESTAURANTS DU COEUR</t>
  </si>
  <si>
    <t>Coulaines</t>
  </si>
  <si>
    <t>32618MARS</t>
  </si>
  <si>
    <t>130032618</t>
  </si>
  <si>
    <t>ASSOCIATION LES SOURCES PROVENCALES</t>
  </si>
  <si>
    <t>26226LEVA</t>
  </si>
  <si>
    <t>920026226</t>
  </si>
  <si>
    <t>ASSOCIATION LEVALLOIS TREMPLIN</t>
  </si>
  <si>
    <t>26202MAUG</t>
  </si>
  <si>
    <t>340026202</t>
  </si>
  <si>
    <t>ASSOCIATION LIEN D'AVENIR</t>
  </si>
  <si>
    <t>Mauguio</t>
  </si>
  <si>
    <t>00796SERE</t>
  </si>
  <si>
    <t>560000796</t>
  </si>
  <si>
    <t>ASSOCIATION LOCALE D'ENTRAIDE</t>
  </si>
  <si>
    <t>Sérent</t>
  </si>
  <si>
    <t>ASSOCIATION LOCALE D'ENTRAIDE DE SERENT ET SES ENVIRONS</t>
  </si>
  <si>
    <t>44464AIXE</t>
  </si>
  <si>
    <t>130044464</t>
  </si>
  <si>
    <t>ASSOCIATION LOGEMENT PAYS D'AIX</t>
  </si>
  <si>
    <t>21511AMIE</t>
  </si>
  <si>
    <t>800021511</t>
  </si>
  <si>
    <t>ASSOCIATION LOGIS DU ROI</t>
  </si>
  <si>
    <t>03469REIL</t>
  </si>
  <si>
    <t>040003469</t>
  </si>
  <si>
    <t>ASSOCIATION L'OLIVIER</t>
  </si>
  <si>
    <t>Reillanne</t>
  </si>
  <si>
    <t>14250FORT</t>
  </si>
  <si>
    <t>970214250</t>
  </si>
  <si>
    <t>ASSOCIATION MADIN'SERV DOM</t>
  </si>
  <si>
    <t>00168STET</t>
  </si>
  <si>
    <t>420000168</t>
  </si>
  <si>
    <t>ASSOCIATION MAISON DES INCURABLES</t>
  </si>
  <si>
    <t>01381MARS</t>
  </si>
  <si>
    <t>130001381</t>
  </si>
  <si>
    <t>ASSOCIATION MAISON PROTESTANTE</t>
  </si>
  <si>
    <t>01247BOUR</t>
  </si>
  <si>
    <t>290001247</t>
  </si>
  <si>
    <t>ASSOCIATION MAISON SAINT JOSEPH</t>
  </si>
  <si>
    <t>Bourg-Blanc</t>
  </si>
  <si>
    <t>04675LESA</t>
  </si>
  <si>
    <t>970104675</t>
  </si>
  <si>
    <t>ASSOCIATION MAISON SAINT VINCENT</t>
  </si>
  <si>
    <t>04684PARI</t>
  </si>
  <si>
    <t>750804684</t>
  </si>
  <si>
    <t>ASSOCIATION MAISONS D'ACCUEIL L'ILOT</t>
  </si>
  <si>
    <t>00738BORD</t>
  </si>
  <si>
    <t>330000738</t>
  </si>
  <si>
    <t>ASSOCIATION MARIE DE LUZE</t>
  </si>
  <si>
    <t>05929TARB</t>
  </si>
  <si>
    <t>650005929</t>
  </si>
  <si>
    <t>ASSOCIATION MARIE SAINT FRAI</t>
  </si>
  <si>
    <t>00445MALA</t>
  </si>
  <si>
    <t>920000445</t>
  </si>
  <si>
    <t>ASSOCIATION MARIE THERESE</t>
  </si>
  <si>
    <t>92032LEMB</t>
  </si>
  <si>
    <t>640792032</t>
  </si>
  <si>
    <t>ASSOCIATION MARPA DE LEMBEYE</t>
  </si>
  <si>
    <t>Lembeye</t>
  </si>
  <si>
    <t>DIRECTION DEPARTEMENTALE DES  AFFAIRES SANITAIRES ET SOCIALE</t>
  </si>
  <si>
    <t>00950MONT</t>
  </si>
  <si>
    <t>950000950</t>
  </si>
  <si>
    <t>ASSOCIATION MARS 95</t>
  </si>
  <si>
    <t>33709PARI</t>
  </si>
  <si>
    <t>750833709</t>
  </si>
  <si>
    <t>ASSOCIATION MEDECINS DU MONDE</t>
  </si>
  <si>
    <t>15341SENL</t>
  </si>
  <si>
    <t>600015341</t>
  </si>
  <si>
    <t>ASSOCIATION MEDICO DENTAIRE DE SENLIS</t>
  </si>
  <si>
    <t>ASSOCIATION MEDICO DENTAIRE DE L'HOTEL DE VILLE DE SENLIS</t>
  </si>
  <si>
    <t>26340FREJ</t>
  </si>
  <si>
    <t>830026340</t>
  </si>
  <si>
    <t>ASSOCIATION MEDICO-DENTAIRE</t>
  </si>
  <si>
    <t>ASSOCIATION MEDICO-DENTAIRE FREJUS (AMDF)</t>
  </si>
  <si>
    <t>01191MAMO</t>
  </si>
  <si>
    <t>980501191</t>
  </si>
  <si>
    <t>ASSOCIATION MLEZI MAORE</t>
  </si>
  <si>
    <t>56368PARI</t>
  </si>
  <si>
    <t>750056368</t>
  </si>
  <si>
    <t>ASSOCIATION MONSIEUR VINCENT</t>
  </si>
  <si>
    <t>00905STBR</t>
  </si>
  <si>
    <t>220000905</t>
  </si>
  <si>
    <t>ASSOCIATION MONTBAREIL</t>
  </si>
  <si>
    <t>46030SALO</t>
  </si>
  <si>
    <t>130046030</t>
  </si>
  <si>
    <t>ASSOCIATION MS SALON PROVENCE BEL AIR</t>
  </si>
  <si>
    <t>ASSOCIATION MAISON DE SANTE DE SALON DE PROVENCE BEL AIR</t>
  </si>
  <si>
    <t>16220PERI</t>
  </si>
  <si>
    <t>240016220</t>
  </si>
  <si>
    <t>ASSOCIATION MSA TUTELLES</t>
  </si>
  <si>
    <t>22222CADE</t>
  </si>
  <si>
    <t>840022222</t>
  </si>
  <si>
    <t>ASSOCIATION MSP DE CADENET</t>
  </si>
  <si>
    <t>Cadenet</t>
  </si>
  <si>
    <t>16308COLL</t>
  </si>
  <si>
    <t>740016308</t>
  </si>
  <si>
    <t>ASSOCIATION MSP DU SALEVE</t>
  </si>
  <si>
    <t>Collonges-sous-Salève</t>
  </si>
  <si>
    <t>130052525</t>
  </si>
  <si>
    <t>130052517</t>
  </si>
  <si>
    <t>ASSOCIATION MSP O2</t>
  </si>
  <si>
    <t>Châteaurenard</t>
  </si>
  <si>
    <t>14334LEMO</t>
  </si>
  <si>
    <t>970214334</t>
  </si>
  <si>
    <t>ASSOCIATION MULTI-SERVICES À LA PERSON</t>
  </si>
  <si>
    <t>ASSOCIATION MULTI-SERVICES A LA PERSONNE LA RUBY MORNAISE</t>
  </si>
  <si>
    <t>02702REIM</t>
  </si>
  <si>
    <t>510002702</t>
  </si>
  <si>
    <t>ASSOCIATION NOËL - PAINDAVOINE</t>
  </si>
  <si>
    <t>"POUR LA PROMOTION ET L'HABITAT DES JEUNES"</t>
  </si>
  <si>
    <t>90229NEUI</t>
  </si>
  <si>
    <t>920690229</t>
  </si>
  <si>
    <t>ASSOCIATION NOTRE DAME</t>
  </si>
  <si>
    <t>ASSOCIATION NOTRE DAME FONDATION PRINCESSE MATHILDE</t>
  </si>
  <si>
    <t>03678PARI</t>
  </si>
  <si>
    <t>750803678</t>
  </si>
  <si>
    <t>ASSOCIATION NOTRE DAME DE BON SECOURS</t>
  </si>
  <si>
    <t>20740PARI</t>
  </si>
  <si>
    <t>750720740</t>
  </si>
  <si>
    <t>ASSOCIATION NOTRE DAME DE JOYE</t>
  </si>
  <si>
    <t>06248LESC</t>
  </si>
  <si>
    <t>280006248</t>
  </si>
  <si>
    <t>ASSOCIATION NUNAVUT</t>
  </si>
  <si>
    <t>Corvées-les-Yys</t>
  </si>
  <si>
    <t>10519ALES</t>
  </si>
  <si>
    <t>300010519</t>
  </si>
  <si>
    <t>ASSOCIATION NURSY</t>
  </si>
  <si>
    <t>03710PARI</t>
  </si>
  <si>
    <t>750803710</t>
  </si>
  <si>
    <t>ASSOCIATION OEUVRE DE SAINT CASIMIR</t>
  </si>
  <si>
    <t>04767PARI</t>
  </si>
  <si>
    <t>750804767</t>
  </si>
  <si>
    <t>ASSOCIATION OEUVRE FALRET</t>
  </si>
  <si>
    <t>18661NANT</t>
  </si>
  <si>
    <t>440018661</t>
  </si>
  <si>
    <t>ASSOCIATION OEUVRES DE PEN BRON</t>
  </si>
  <si>
    <t>ASSOCIATION DES OEUVRES DE PEN BRON</t>
  </si>
  <si>
    <t>20377PARI</t>
  </si>
  <si>
    <t>750720377</t>
  </si>
  <si>
    <t>ASSOCIATION OLGA SPITZER</t>
  </si>
  <si>
    <t>22221ORLY</t>
  </si>
  <si>
    <t>940022221</t>
  </si>
  <si>
    <t>ASSOCIATION OMEGA</t>
  </si>
  <si>
    <t>Orly</t>
  </si>
  <si>
    <t>04099FAYE</t>
  </si>
  <si>
    <t>830004099</t>
  </si>
  <si>
    <t>ASSOCIATION OSMOSE</t>
  </si>
  <si>
    <t>Fayence</t>
  </si>
  <si>
    <t>OSMOSE L'ASSOCIATION DES SERVICES A DOMICILE</t>
  </si>
  <si>
    <t>19111LANN</t>
  </si>
  <si>
    <t>220019111</t>
  </si>
  <si>
    <t>ASSOCIATION OUEST TREGOR</t>
  </si>
  <si>
    <t>18824CERI</t>
  </si>
  <si>
    <t>790018824</t>
  </si>
  <si>
    <t>ASSOCIATION PASS'HAJ NORD DEUX SEVRES</t>
  </si>
  <si>
    <t>Cerizay</t>
  </si>
  <si>
    <t>91647NICE</t>
  </si>
  <si>
    <t>060791647</t>
  </si>
  <si>
    <t>ASSOCIATION PEP</t>
  </si>
  <si>
    <t>EX-ASSO. PUPILLES ENSEIGNEMENT PUBLIC ECOLE FUON CAUDAT</t>
  </si>
  <si>
    <t>52783RENN</t>
  </si>
  <si>
    <t>350052783</t>
  </si>
  <si>
    <t>ASSOCIATION PEP BRETILL'ARMOR</t>
  </si>
  <si>
    <t>ASSOCIATION TERRITORIALE DES PEP BRETILL'ARMOR</t>
  </si>
  <si>
    <t>05767ARRA</t>
  </si>
  <si>
    <t>620105767</t>
  </si>
  <si>
    <t>ASSOCIATION PEP62</t>
  </si>
  <si>
    <t>ASSOCIATION DEPARTEMENTALE DES PUPILLES DE L'ENSEIGNEMENT PU</t>
  </si>
  <si>
    <t>05638BROU</t>
  </si>
  <si>
    <t>280005638</t>
  </si>
  <si>
    <t>ASSOCIATION PERLE</t>
  </si>
  <si>
    <t>Broué</t>
  </si>
  <si>
    <t>25615LAGA</t>
  </si>
  <si>
    <t>830025615</t>
  </si>
  <si>
    <t>ASSOCIATION PHAR83</t>
  </si>
  <si>
    <t>03554SART</t>
  </si>
  <si>
    <t>2A0003554</t>
  </si>
  <si>
    <t>ASSOCIATION PHILIA</t>
  </si>
  <si>
    <t>48163STPH</t>
  </si>
  <si>
    <t>440048163</t>
  </si>
  <si>
    <t>ASSOCIATION POUR L'HABITAT DES JEUNES</t>
  </si>
  <si>
    <t>Saint-Philbert-de-Grand-Lieu</t>
  </si>
  <si>
    <t>23408BETH</t>
  </si>
  <si>
    <t>620023408</t>
  </si>
  <si>
    <t>ASSOCIATION PREVART</t>
  </si>
  <si>
    <t>ASSOCIATION PREVENTION VASCULAIRE ARTOIS "PREVART"</t>
  </si>
  <si>
    <t>12819NOGE</t>
  </si>
  <si>
    <t>600012819</t>
  </si>
  <si>
    <t>ASSOCIATION PRÉVENTION DENTAIRE</t>
  </si>
  <si>
    <t>Nogent-sur-Oise</t>
  </si>
  <si>
    <t>88580STET</t>
  </si>
  <si>
    <t>420788580</t>
  </si>
  <si>
    <t>ASSOCIATION PREVENTION SOINS</t>
  </si>
  <si>
    <t>13418PROV</t>
  </si>
  <si>
    <t>770813418</t>
  </si>
  <si>
    <t>ASSOCIATION PROVINOISE DE DIALYSE</t>
  </si>
  <si>
    <t>ASSOCIATION PROVINOISE DE DIALYSE A DOMICILE</t>
  </si>
  <si>
    <t>09296HIRS</t>
  </si>
  <si>
    <t>020009296</t>
  </si>
  <si>
    <t>ASSOCIATION RASSENFOSSE</t>
  </si>
  <si>
    <t>44065STBR</t>
  </si>
  <si>
    <t>950044065</t>
  </si>
  <si>
    <t>ASSOCIATION RE SOURCE</t>
  </si>
  <si>
    <t>Saint-Brice-sous-Forêt</t>
  </si>
  <si>
    <t>06608CAGN</t>
  </si>
  <si>
    <t>060006608</t>
  </si>
  <si>
    <t>ASSOCIATION REFLETS</t>
  </si>
  <si>
    <t>05308PARI</t>
  </si>
  <si>
    <t>750005308</t>
  </si>
  <si>
    <t>ASSOCIATION REGAIN- PARIS</t>
  </si>
  <si>
    <t>00932COLM</t>
  </si>
  <si>
    <t>680000932</t>
  </si>
  <si>
    <t>ASSOCIATION REGIONALE DES PEP ALSACE</t>
  </si>
  <si>
    <t>16045ROUS</t>
  </si>
  <si>
    <t>300016045</t>
  </si>
  <si>
    <t>ASSOCIATION RENAISSANCE</t>
  </si>
  <si>
    <t>Rousson</t>
  </si>
  <si>
    <t>85072BORD</t>
  </si>
  <si>
    <t>330785072</t>
  </si>
  <si>
    <t>ASSOCIATION RENOVATION</t>
  </si>
  <si>
    <t>03879STPA</t>
  </si>
  <si>
    <t>970403879</t>
  </si>
  <si>
    <t>ASSOCIATION RESEAU OTE</t>
  </si>
  <si>
    <t>01518LESH</t>
  </si>
  <si>
    <t>490001518</t>
  </si>
  <si>
    <t>ASSOCIATION RESIDENCE DES ACACIAS</t>
  </si>
  <si>
    <t>Hauts-d'Anjou</t>
  </si>
  <si>
    <t>00283COUL</t>
  </si>
  <si>
    <t>610000283</t>
  </si>
  <si>
    <t>ASSOCIATION RESIDENCE FLEURIE</t>
  </si>
  <si>
    <t>Coulonges-sur-Sarthe</t>
  </si>
  <si>
    <t>00957NIME</t>
  </si>
  <si>
    <t>300000957</t>
  </si>
  <si>
    <t>ASSOCIATION RESIDENCE MONTJARDIN</t>
  </si>
  <si>
    <t>FJT MONJARDIN</t>
  </si>
  <si>
    <t>88104TOUL</t>
  </si>
  <si>
    <t>310788104</t>
  </si>
  <si>
    <t>ASSOCIATION RESILIENCE OCCITANIE-RESO</t>
  </si>
  <si>
    <t>ASSOCIATION RESILIENCE OCCITANIE (RESO)</t>
  </si>
  <si>
    <t>01500WINT</t>
  </si>
  <si>
    <t>680001500</t>
  </si>
  <si>
    <t>ASSOCIATION RESONANCE</t>
  </si>
  <si>
    <t>Wintzenheim</t>
  </si>
  <si>
    <t>39699VILL</t>
  </si>
  <si>
    <t>590039699</t>
  </si>
  <si>
    <t>ASSOCIATION RESPA</t>
  </si>
  <si>
    <t>ASSO RESEAU D'ECOUTE ET DE SOUTIEN AUX PERSONNES AGEES</t>
  </si>
  <si>
    <t>22420AVIG</t>
  </si>
  <si>
    <t>840022420</t>
  </si>
  <si>
    <t>ASSOCIATION RESSOURCES SANTE VAUCLUSE</t>
  </si>
  <si>
    <t>23586LABO</t>
  </si>
  <si>
    <t>350023586</t>
  </si>
  <si>
    <t>ASSOCIATION REY LEROUX</t>
  </si>
  <si>
    <t>Bouëxière</t>
  </si>
  <si>
    <t>87632STET</t>
  </si>
  <si>
    <t>420787632</t>
  </si>
  <si>
    <t>ASSOCIATION RIMBAUD</t>
  </si>
  <si>
    <t>17323LIES</t>
  </si>
  <si>
    <t>020017323</t>
  </si>
  <si>
    <t>ASSOCIATION RNA</t>
  </si>
  <si>
    <t>Liesse-Notre-Dame</t>
  </si>
  <si>
    <t>MSP DE LIESSE NOTRE DAME</t>
  </si>
  <si>
    <t>14292STJO</t>
  </si>
  <si>
    <t>970214292</t>
  </si>
  <si>
    <t>ASSOCIATION ROSA SERVICES PLUS</t>
  </si>
  <si>
    <t>99938MARC</t>
  </si>
  <si>
    <t>590799938</t>
  </si>
  <si>
    <t>ASSOCIATION S.P.R.E.N.E</t>
  </si>
  <si>
    <t>SOCIETE DE PROTECTION ET DE REINSERTION DU NORD MARCQ/B</t>
  </si>
  <si>
    <t>04665DIGN</t>
  </si>
  <si>
    <t>040004665</t>
  </si>
  <si>
    <t>ASSOCIATION SAINT BENOIT LABRE</t>
  </si>
  <si>
    <t>00796BOUR</t>
  </si>
  <si>
    <t>180000796</t>
  </si>
  <si>
    <t>ASSOCIATION SAINT FRANCOIS</t>
  </si>
  <si>
    <t>01117DIGN</t>
  </si>
  <si>
    <t>040001117</t>
  </si>
  <si>
    <t>ASSOCIATION SAINT VINCENT</t>
  </si>
  <si>
    <t>08418STGE</t>
  </si>
  <si>
    <t>780708418</t>
  </si>
  <si>
    <t>21901LANN</t>
  </si>
  <si>
    <t>220021901</t>
  </si>
  <si>
    <t>ASSOCIATION SAINT VINCENT DE PAUL</t>
  </si>
  <si>
    <t>93216STMA</t>
  </si>
  <si>
    <t>380793216</t>
  </si>
  <si>
    <t>ASSOCIATION SAINTE AGNES</t>
  </si>
  <si>
    <t>Saint-Martin-le-Vinoux</t>
  </si>
  <si>
    <t>10099STTH</t>
  </si>
  <si>
    <t>290010099</t>
  </si>
  <si>
    <t>ASSOCIATION SAINTE BERNADETTE</t>
  </si>
  <si>
    <t>Saint-Thégonnec Loc-Eguiner</t>
  </si>
  <si>
    <t>ASSOCIATION DE LA MAISON DE RETRAITE SAINTE BERNADETTE</t>
  </si>
  <si>
    <t>00466AIXE</t>
  </si>
  <si>
    <t>130000466</t>
  </si>
  <si>
    <t>ASSOCIATION SAINT-MICHEL</t>
  </si>
  <si>
    <t>18400ANTO</t>
  </si>
  <si>
    <t>920718400</t>
  </si>
  <si>
    <t>ASSOCIATION SAINT-RAPHAEL</t>
  </si>
  <si>
    <t>14732CHAM</t>
  </si>
  <si>
    <t>600014732</t>
  </si>
  <si>
    <t>ASSOCIATION SANTÉ CHAMBLY</t>
  </si>
  <si>
    <t>Chambly</t>
  </si>
  <si>
    <t>ASSOCIATION CHAMBLY</t>
  </si>
  <si>
    <t>25863STET</t>
  </si>
  <si>
    <t>060025863</t>
  </si>
  <si>
    <t>ASSOCIATION SANTE HAUTE TINEE</t>
  </si>
  <si>
    <t>290037704</t>
  </si>
  <si>
    <t>290037696</t>
  </si>
  <si>
    <t>ASSOCIATION SANTE HTL</t>
  </si>
  <si>
    <t>Taulé</t>
  </si>
  <si>
    <t>ASSOCIATION SANTE HENVIC TAULE LOCQUENOLE</t>
  </si>
  <si>
    <t>29926AIXN</t>
  </si>
  <si>
    <t>620029926</t>
  </si>
  <si>
    <t>ASSOCIATION SANTE TRAVAIL</t>
  </si>
  <si>
    <t>Aix-Noulette</t>
  </si>
  <si>
    <t>14318RIVI</t>
  </si>
  <si>
    <t>970214318</t>
  </si>
  <si>
    <t>ASSOCIATION SAPAAD</t>
  </si>
  <si>
    <t>ASSOCIATION DE SERVICE D'AIDE À LA PERSONNE ET D'ACCOMPAGNEM</t>
  </si>
  <si>
    <t>12006CHAL</t>
  </si>
  <si>
    <t>710012006</t>
  </si>
  <si>
    <t>ASSOCIATION SECOURS CATHOLIQUE</t>
  </si>
  <si>
    <t>32752ASNI</t>
  </si>
  <si>
    <t>920032752</t>
  </si>
  <si>
    <t>ASSOCIATION SENIORPLUS</t>
  </si>
  <si>
    <t>Asnières-sur-Seine</t>
  </si>
  <si>
    <t>10090METZ</t>
  </si>
  <si>
    <t>570010090</t>
  </si>
  <si>
    <t>ASSOCIATION SENIORS TEMPS LIBRE</t>
  </si>
  <si>
    <t>19373ROLL</t>
  </si>
  <si>
    <t>760919373</t>
  </si>
  <si>
    <t>ASSOCIATION SESAME AUTISME NORMANDIE</t>
  </si>
  <si>
    <t>Rolleville</t>
  </si>
  <si>
    <t>ASS AU SERVICE DES INADAPTES AYANT DES TROUBLES DE LA PERSON</t>
  </si>
  <si>
    <t>46476PARI</t>
  </si>
  <si>
    <t>750046476</t>
  </si>
  <si>
    <t>ASSOCIATION SIDA INFO SERVICE</t>
  </si>
  <si>
    <t>Paris 3e Arrondissement</t>
  </si>
  <si>
    <t>13179PARI</t>
  </si>
  <si>
    <t>750013179</t>
  </si>
  <si>
    <t>ASSOCIATION SOCIALE DES ORANGERS</t>
  </si>
  <si>
    <t>59382RENE</t>
  </si>
  <si>
    <t>590059382</t>
  </si>
  <si>
    <t>ASSOCIATION SOIGNONS HUMAIN</t>
  </si>
  <si>
    <t>Renescure</t>
  </si>
  <si>
    <t>86347VICH</t>
  </si>
  <si>
    <t>030786347</t>
  </si>
  <si>
    <t>ASSOCIATION SOINS ET SANTE</t>
  </si>
  <si>
    <t>01138BESA</t>
  </si>
  <si>
    <t>250001138</t>
  </si>
  <si>
    <t>ASSOCIATION SOLIDARITE FEMMES</t>
  </si>
  <si>
    <t>11037LITE</t>
  </si>
  <si>
    <t>400011037</t>
  </si>
  <si>
    <t>ASSOCIATION SSIAD BORN ET MARENSIN</t>
  </si>
  <si>
    <t>Lit-et-Mixe</t>
  </si>
  <si>
    <t>09227LEME</t>
  </si>
  <si>
    <t>600109227</t>
  </si>
  <si>
    <t>ASSOCIATION ST JOSEPH</t>
  </si>
  <si>
    <t>Mesnil-Saint-Firmin</t>
  </si>
  <si>
    <t>MAISON D ENFANTS A CARACTERE SOCIAL</t>
  </si>
  <si>
    <t>93132VALE</t>
  </si>
  <si>
    <t>860793132</t>
  </si>
  <si>
    <t>ASSOCIATION ST LOUIS DE GURON</t>
  </si>
  <si>
    <t>Valence-en-Poitou</t>
  </si>
  <si>
    <t>00873STQU</t>
  </si>
  <si>
    <t>020000873</t>
  </si>
  <si>
    <t>ASSOCIATION ST VINCENT DE PAUL</t>
  </si>
  <si>
    <t>19137ROST</t>
  </si>
  <si>
    <t>220019137</t>
  </si>
  <si>
    <t>ASSOCIATION SUD OUEST COTES D ARMOR</t>
  </si>
  <si>
    <t>Rostrenen</t>
  </si>
  <si>
    <t>34113CHAT</t>
  </si>
  <si>
    <t>920034113</t>
  </si>
  <si>
    <t>ASSOCIATION SYNERGIE</t>
  </si>
  <si>
    <t>47326PARI</t>
  </si>
  <si>
    <t>750047326</t>
  </si>
  <si>
    <t>ASSOCIATION THÉLÈMYTHE</t>
  </si>
  <si>
    <t>99748TREL</t>
  </si>
  <si>
    <t>590799748</t>
  </si>
  <si>
    <t>ASSOCIATION TRAITS D'UNION</t>
  </si>
  <si>
    <t>Trélon</t>
  </si>
  <si>
    <t>91214PERI</t>
  </si>
  <si>
    <t>170791214</t>
  </si>
  <si>
    <t>ASSOCIATION TREMA</t>
  </si>
  <si>
    <t>Périgny</t>
  </si>
  <si>
    <t>35183REVE</t>
  </si>
  <si>
    <t>310035183</t>
  </si>
  <si>
    <t>ASSOCIATION TREMPLIN</t>
  </si>
  <si>
    <t>14193STET</t>
  </si>
  <si>
    <t>420014193</t>
  </si>
  <si>
    <t>ASSOCIATION TRIANGLE</t>
  </si>
  <si>
    <t>220024467</t>
  </si>
  <si>
    <t>220024459</t>
  </si>
  <si>
    <t>ASSOCIATION TRISKELL MEDICAL</t>
  </si>
  <si>
    <t>Pommerit-le-Vicomte</t>
  </si>
  <si>
    <t>05898TOUL</t>
  </si>
  <si>
    <t>830005898</t>
  </si>
  <si>
    <t>ASSOCIATION TRISOMIE 21 VAR</t>
  </si>
  <si>
    <t>ASSO GRPE D'ETUDES POUR L'INSERTION SOCIALE DES TRISOMIQUES</t>
  </si>
  <si>
    <t>06523RODE</t>
  </si>
  <si>
    <t>120006523</t>
  </si>
  <si>
    <t>ASSOCIATION TUTELAIRE AVEYRON LOZERE</t>
  </si>
  <si>
    <t>13036STBE</t>
  </si>
  <si>
    <t>860013036</t>
  </si>
  <si>
    <t>ASSOCIATION TUTELAIRE DE GERONTOLOGIE</t>
  </si>
  <si>
    <t>07989LEPU</t>
  </si>
  <si>
    <t>430007989</t>
  </si>
  <si>
    <t>ASSOCIATION TUTELAIRE DE HAUTE LOIRE</t>
  </si>
  <si>
    <t>04518PUSE</t>
  </si>
  <si>
    <t>700004518</t>
  </si>
  <si>
    <t>ASSOCIATION TUTÉLAIRE DE HAUTE-SAÔNE</t>
  </si>
  <si>
    <t>Pusey</t>
  </si>
  <si>
    <t>06804EPIN</t>
  </si>
  <si>
    <t>880006804</t>
  </si>
  <si>
    <t>ASSOCIATION TUTELAIRE DES VOSGES</t>
  </si>
  <si>
    <t>06610MAIN</t>
  </si>
  <si>
    <t>280006610</t>
  </si>
  <si>
    <t>ASSOCIATION TUTÉLAIRE D'EURE ET LOIR</t>
  </si>
  <si>
    <t>11579TOUR</t>
  </si>
  <si>
    <t>370011579</t>
  </si>
  <si>
    <t>ASSOCIATION TUTELAIRE D'INDRE ET LOIRE</t>
  </si>
  <si>
    <t>02798AURI</t>
  </si>
  <si>
    <t>150002798</t>
  </si>
  <si>
    <t>ASSOCIATION TUTELAIRE DU CANTAL</t>
  </si>
  <si>
    <t>17613BESA</t>
  </si>
  <si>
    <t>250017613</t>
  </si>
  <si>
    <t>ASSOCIATION TUTELAIRE DU DOUBS</t>
  </si>
  <si>
    <t>04542AUCH</t>
  </si>
  <si>
    <t>320004542</t>
  </si>
  <si>
    <t>ASSOCIATION TUTELAIRE DU GERS</t>
  </si>
  <si>
    <t>02147BETH</t>
  </si>
  <si>
    <t>620002147</t>
  </si>
  <si>
    <t>ASSOCIATION TUTELAIRE DU PAS DE CALAIS</t>
  </si>
  <si>
    <t>33307BRES</t>
  </si>
  <si>
    <t>290033307</t>
  </si>
  <si>
    <t>ASSOCIATION TUTELAIRE DU PONANT</t>
  </si>
  <si>
    <t>11914CLER</t>
  </si>
  <si>
    <t>630011914</t>
  </si>
  <si>
    <t>ASSOCIATION TUTELAIRE NORD AUVERGNE</t>
  </si>
  <si>
    <t>06636DREU</t>
  </si>
  <si>
    <t>280006636</t>
  </si>
  <si>
    <t>ASSOCIATION TUTÉLAIRE RÉG. DROUAISE</t>
  </si>
  <si>
    <t>11678DESC</t>
  </si>
  <si>
    <t>370011678</t>
  </si>
  <si>
    <t>ASSOCIATION TUTÉLAIRE RÉGION CENTRE</t>
  </si>
  <si>
    <t>Descartes</t>
  </si>
  <si>
    <t>00832STMA</t>
  </si>
  <si>
    <t>350000832</t>
  </si>
  <si>
    <t>ASSOCIATION TY AL LEVENEZ</t>
  </si>
  <si>
    <t>06091GENE</t>
  </si>
  <si>
    <t>650006091</t>
  </si>
  <si>
    <t>ASSOCIATION UN TOIT POUR TOI</t>
  </si>
  <si>
    <t>Générest</t>
  </si>
  <si>
    <t>07120LEPU</t>
  </si>
  <si>
    <t>430007120</t>
  </si>
  <si>
    <t>ASSOCIATION UNA SAINTE-ELISABETH</t>
  </si>
  <si>
    <t>33255SEVR</t>
  </si>
  <si>
    <t>920033255</t>
  </si>
  <si>
    <t>ASSOCIATION UNAPEI 92</t>
  </si>
  <si>
    <t>Sèvres</t>
  </si>
  <si>
    <t>14862STET</t>
  </si>
  <si>
    <t>420014862</t>
  </si>
  <si>
    <t>ASSOCIATION VACANCES LOISIRS</t>
  </si>
  <si>
    <t>21037PARI</t>
  </si>
  <si>
    <t>750721037</t>
  </si>
  <si>
    <t>ASSOCIATION VALENTIN HAUY</t>
  </si>
  <si>
    <t>ASSOC VALENTIN HAUY AU SERVICE DES AVEUGLES ET MALVOYANTS</t>
  </si>
  <si>
    <t>09189SOIS</t>
  </si>
  <si>
    <t>020009189</t>
  </si>
  <si>
    <t>ASSOCIATION VERMEIL</t>
  </si>
  <si>
    <t>26228MAUG</t>
  </si>
  <si>
    <t>340026228</t>
  </si>
  <si>
    <t>ASSOCIATION VIA DOMITIA</t>
  </si>
  <si>
    <t>99228THEO</t>
  </si>
  <si>
    <t>060799228</t>
  </si>
  <si>
    <t>ASSOCIATION VILLA SAINT CAMILLE</t>
  </si>
  <si>
    <t>Théoule-sur-Mer</t>
  </si>
  <si>
    <t>16265GOUV</t>
  </si>
  <si>
    <t>600016265</t>
  </si>
  <si>
    <t>ASSOCIATION VIVERO</t>
  </si>
  <si>
    <t>30000VILL</t>
  </si>
  <si>
    <t>940030000</t>
  </si>
  <si>
    <t>ASSOCIATION VIVRE ENSEMBLE</t>
  </si>
  <si>
    <t>Villeneuve-le-Roi</t>
  </si>
  <si>
    <t>08853LARG</t>
  </si>
  <si>
    <t>050008853</t>
  </si>
  <si>
    <t>ASSOCIATION VIVRE SA VIE CHEZ SOI</t>
  </si>
  <si>
    <t>Argentière-la-Bessée</t>
  </si>
  <si>
    <t>20245PARI</t>
  </si>
  <si>
    <t>750720245</t>
  </si>
  <si>
    <t>ASSOCIATION VOIR ENSEMBLE</t>
  </si>
  <si>
    <t>14809LERE</t>
  </si>
  <si>
    <t>830014809</t>
  </si>
  <si>
    <t>ASSOCIATION ZONE BLEUE</t>
  </si>
  <si>
    <t>Revest-les-Eaux</t>
  </si>
  <si>
    <t>ASSOCIATION DEFERLANTE</t>
  </si>
  <si>
    <t>00050ROUG</t>
  </si>
  <si>
    <t>900000050</t>
  </si>
  <si>
    <t>ASSOCIATON HOSPITALIERE DE ROUGEMONT</t>
  </si>
  <si>
    <t>Rougemont-le-Château</t>
  </si>
  <si>
    <t>ASSOCIATION HOSPITALIERE DE ROUGEMONT-LE-CHATEAU</t>
  </si>
  <si>
    <t>00247STPA</t>
  </si>
  <si>
    <t>300000247</t>
  </si>
  <si>
    <t>ASVMT</t>
  </si>
  <si>
    <t>Saint-Paulet-de-Caisson</t>
  </si>
  <si>
    <t>ASSOCIATION DE SECOURS AUX VICTIMES DES MALADIES TROPICALES</t>
  </si>
  <si>
    <t>17902LESP</t>
  </si>
  <si>
    <t>490017902</t>
  </si>
  <si>
    <t>ATADEM</t>
  </si>
  <si>
    <t>Ponts-de-Cé</t>
  </si>
  <si>
    <t>04137CHAT</t>
  </si>
  <si>
    <t>040004137</t>
  </si>
  <si>
    <t>ATELIER PROTEGE LOU JAS</t>
  </si>
  <si>
    <t>16201AUME</t>
  </si>
  <si>
    <t>300016201</t>
  </si>
  <si>
    <t>ATELIERS EDUCATIFS ET SOLIDARITE</t>
  </si>
  <si>
    <t>Aumessas</t>
  </si>
  <si>
    <t>22233NICE</t>
  </si>
  <si>
    <t>060022233</t>
  </si>
  <si>
    <t>ATIAM</t>
  </si>
  <si>
    <t>05078BAST</t>
  </si>
  <si>
    <t>2B0005078</t>
  </si>
  <si>
    <t>ATIHC</t>
  </si>
  <si>
    <t>ASSOCIATION TUTÉLAIRE DES INADAPTÉS DE HAUTE CORSE</t>
  </si>
  <si>
    <t>970210308</t>
  </si>
  <si>
    <t>ATIR ASSOC TRAIT INSUFF RENALE</t>
  </si>
  <si>
    <t>Ducos</t>
  </si>
  <si>
    <t>ANTENNE ATIR DUCOS (U. A. D. 8)</t>
  </si>
  <si>
    <t>840012538</t>
  </si>
  <si>
    <t>840002844</t>
  </si>
  <si>
    <t>ATIR AUTODIAL CLOS DE L'ETANG ISLE</t>
  </si>
  <si>
    <t>ATIR UNITE D'AUTODIALYSE CLOS DE L'ETANG ISLE SUR SORGUE</t>
  </si>
  <si>
    <t>970210316</t>
  </si>
  <si>
    <t>ATIR SITE CLINIQUE ST PAUL (U.A.D. 7)</t>
  </si>
  <si>
    <t>ANTENNE ATIR SITE DE LA CLINIQUE SAINT PAUL (U.A. D.7)</t>
  </si>
  <si>
    <t>06899LAVA</t>
  </si>
  <si>
    <t>530006899</t>
  </si>
  <si>
    <t>ATMP 53</t>
  </si>
  <si>
    <t>Changé</t>
  </si>
  <si>
    <t>ASSOCIATION TUTELAIRE DES MAJEURS PROTEGES 53</t>
  </si>
  <si>
    <t>06538ALEN</t>
  </si>
  <si>
    <t>610006538</t>
  </si>
  <si>
    <t>ATMPO</t>
  </si>
  <si>
    <t>ASSOCIATION TUTÉLAIRE DES MAJEURS PROTÉGÉS DE L'ORNE</t>
  </si>
  <si>
    <t>06770NYON</t>
  </si>
  <si>
    <t>260006770</t>
  </si>
  <si>
    <t>ATRIR SANTE &amp; MEDICO-SOCIAL</t>
  </si>
  <si>
    <t>14037TOUR</t>
  </si>
  <si>
    <t>370014037</t>
  </si>
  <si>
    <t>ATST</t>
  </si>
  <si>
    <t>ASSOCIATION TOURAINE DE SANTE POUR TOUS - ATST</t>
  </si>
  <si>
    <t>130044845</t>
  </si>
  <si>
    <t>130016058</t>
  </si>
  <si>
    <t>ATUP AUTO DIALYSE MARSEILLE 13</t>
  </si>
  <si>
    <t>130034556</t>
  </si>
  <si>
    <t>ATUP AUTODIALYSE MARTIGUES</t>
  </si>
  <si>
    <t>ATUP CENTRE D'AUTODIALYSE MARTIGUES</t>
  </si>
  <si>
    <t>130036650</t>
  </si>
  <si>
    <t>ATUP AUTODIALYSE VITROLLES</t>
  </si>
  <si>
    <t>ATUP UNITE D'AUTODIALYSE MARIGNANE</t>
  </si>
  <si>
    <t>130806078</t>
  </si>
  <si>
    <t>ATUP UDM ET DOMICILE MARSEILLE 08</t>
  </si>
  <si>
    <t>18006CHAT</t>
  </si>
  <si>
    <t>840018006</t>
  </si>
  <si>
    <t>ATV-ATIS</t>
  </si>
  <si>
    <t>Châteauneuf-de-Gadagne</t>
  </si>
  <si>
    <t>ASSOCIATION TUTELAIRE DE VAUCLUSE - ATV-ATIS</t>
  </si>
  <si>
    <t>10819CORM</t>
  </si>
  <si>
    <t>950010819</t>
  </si>
  <si>
    <t>AU FIL DES MOTS</t>
  </si>
  <si>
    <t>Cormeilles-en-Parisis</t>
  </si>
  <si>
    <t>160012159</t>
  </si>
  <si>
    <t>860000348</t>
  </si>
  <si>
    <t>AURA POITOU-CH - CHATEAUBERNARD</t>
  </si>
  <si>
    <t>Châteaubernard</t>
  </si>
  <si>
    <t>860005768</t>
  </si>
  <si>
    <t>AURA POITOU-CH - CHATELLERAULT</t>
  </si>
  <si>
    <t>160006110</t>
  </si>
  <si>
    <t>AURA POITOU-CH - LA COURONNE</t>
  </si>
  <si>
    <t>Couronne</t>
  </si>
  <si>
    <t>790007306</t>
  </si>
  <si>
    <t>AURA POITOU-CH - NIORT</t>
  </si>
  <si>
    <t>160015533</t>
  </si>
  <si>
    <t>AURA POITOU-CH - UDM - CHATEAUBERNARD</t>
  </si>
  <si>
    <t>790016794</t>
  </si>
  <si>
    <t>AURA POITOU-CHARENTES - PARTHENAY</t>
  </si>
  <si>
    <t>860782598</t>
  </si>
  <si>
    <t>AURA POITOU-CHARENTES - ST BENOIT</t>
  </si>
  <si>
    <t>00990CEBA</t>
  </si>
  <si>
    <t>630000990</t>
  </si>
  <si>
    <t>AURA SANTE</t>
  </si>
  <si>
    <t>Cébazat</t>
  </si>
  <si>
    <t>670799667</t>
  </si>
  <si>
    <t>670000652</t>
  </si>
  <si>
    <t>AURAL - CLINIQUE SAINTE ANNE</t>
  </si>
  <si>
    <t>AURAL - CENTRE D'AUTODIALYSE (CLINIQUE SAINTE ANNE)</t>
  </si>
  <si>
    <t>380000729</t>
  </si>
  <si>
    <t>690796552</t>
  </si>
  <si>
    <t>AURAL - ROUSSILLON</t>
  </si>
  <si>
    <t>730786233</t>
  </si>
  <si>
    <t>AURAL UNITE AUTODIALYSE ALBERTVILLE</t>
  </si>
  <si>
    <t>740789649</t>
  </si>
  <si>
    <t>AURAL UNITE DIALYSE AMBILLY</t>
  </si>
  <si>
    <t>Ambilly</t>
  </si>
  <si>
    <t>740012646</t>
  </si>
  <si>
    <t>AURAL UNITE DIALYSE CH ALPES LEMAN</t>
  </si>
  <si>
    <t>070786249</t>
  </si>
  <si>
    <t>AURAL UNITE DIALYSE CH ANNONAY</t>
  </si>
  <si>
    <t>070786231</t>
  </si>
  <si>
    <t>AURAL UNITE DIALYSE CH AUBENAS</t>
  </si>
  <si>
    <t>010006526</t>
  </si>
  <si>
    <t>AURAL UNITE DIALYSE CH HAUT BUGEY</t>
  </si>
  <si>
    <t>260012760</t>
  </si>
  <si>
    <t>AURAL UNITE DIALYSE CH MONTELIMAR</t>
  </si>
  <si>
    <t>260010418</t>
  </si>
  <si>
    <t>AURAL UNITE DIALYSE CH VALENCE</t>
  </si>
  <si>
    <t>690804018</t>
  </si>
  <si>
    <t>AURAL UNITE DIALYSE CH VILLEFRANCHE</t>
  </si>
  <si>
    <t>730000924</t>
  </si>
  <si>
    <t>AURAL UNITE DIALYSE CHAMBERY</t>
  </si>
  <si>
    <t>690004718</t>
  </si>
  <si>
    <t>AURAL UNITE DIALYSE HOP CROIX ROUSSE</t>
  </si>
  <si>
    <t>Lyon 4e Arrondissement</t>
  </si>
  <si>
    <t>690048392</t>
  </si>
  <si>
    <t>AURAL UNITE DIALYSE LE MONT CALME</t>
  </si>
  <si>
    <t>Meyzieu</t>
  </si>
  <si>
    <t>AURAL UNITE DIALYSE LE MONT CALME II MEYZIEU</t>
  </si>
  <si>
    <t>690022009</t>
  </si>
  <si>
    <t>AURAL UNITE DIALYSE LYON 8EME VILLON</t>
  </si>
  <si>
    <t>740789821</t>
  </si>
  <si>
    <t>AURAL UNITE DIALYSE METZ TESSY</t>
  </si>
  <si>
    <t>730785011</t>
  </si>
  <si>
    <t>AURAL UNITE DIALYSE SAINT ALBAN LEYSSE</t>
  </si>
  <si>
    <t>740788641</t>
  </si>
  <si>
    <t>AURAL UNITE DIALYSE SALLANCHES</t>
  </si>
  <si>
    <t>740010889</t>
  </si>
  <si>
    <t>AURAL UNITE DIALYSE THONON</t>
  </si>
  <si>
    <t>26307MONT</t>
  </si>
  <si>
    <t>930026307</t>
  </si>
  <si>
    <t>AURORE 93</t>
  </si>
  <si>
    <t>62782LEER</t>
  </si>
  <si>
    <t>590062782</t>
  </si>
  <si>
    <t>AUTHENTIQUE AZIMUT</t>
  </si>
  <si>
    <t>Leers</t>
  </si>
  <si>
    <t>ASSOCIATION AUTHENTIQUE AZIMUT LEERS</t>
  </si>
  <si>
    <t>27185CARV</t>
  </si>
  <si>
    <t>620027185</t>
  </si>
  <si>
    <t>AUTISME &amp; FAMILLES</t>
  </si>
  <si>
    <t>16185LESA</t>
  </si>
  <si>
    <t>300016185</t>
  </si>
  <si>
    <t>AUTO PORTRAIT</t>
  </si>
  <si>
    <t>060792900</t>
  </si>
  <si>
    <t>AUTODIAL INST ARNAULT TZANCK MOUGINS</t>
  </si>
  <si>
    <t>AUTODIALYSE INSTITUT ARNAULT TZANCK MOUGINS</t>
  </si>
  <si>
    <t>970304580</t>
  </si>
  <si>
    <t>970300216</t>
  </si>
  <si>
    <t>AUTO-DIALYSE - ANTENNE DE ST LAURENT</t>
  </si>
  <si>
    <t>UNITE D'AUTODIALYSE - ANTENNE ATIRG DE SAINT-LAURENT</t>
  </si>
  <si>
    <t>590041471</t>
  </si>
  <si>
    <t>620112581</t>
  </si>
  <si>
    <t>AUTODIALYSE ADH BRUAY-SUR-L'ESCAUT</t>
  </si>
  <si>
    <t>Bruay-sur-l'Escaut</t>
  </si>
  <si>
    <t>600112460</t>
  </si>
  <si>
    <t>600010201</t>
  </si>
  <si>
    <t>AUTODIALYSE LA DIALOISE COMPIÈGNE</t>
  </si>
  <si>
    <t>600110399</t>
  </si>
  <si>
    <t>AUTODIALYSE LA DIALOISE NOYON</t>
  </si>
  <si>
    <t>Noyon</t>
  </si>
  <si>
    <t>10092TOUL</t>
  </si>
  <si>
    <t>830210092</t>
  </si>
  <si>
    <t>AVEFETH ESPERANCE - VAR</t>
  </si>
  <si>
    <t>ASS.A VOCATION EDUCATION ET FORMATION ELEVES ET TRAVA.HANDIC</t>
  </si>
  <si>
    <t>04472CARR</t>
  </si>
  <si>
    <t>780804472</t>
  </si>
  <si>
    <t>AVENIR APEI</t>
  </si>
  <si>
    <t>Carrières-sur-Seine</t>
  </si>
  <si>
    <t>04904SEIX</t>
  </si>
  <si>
    <t>090004904</t>
  </si>
  <si>
    <t>AVENIR HAUT-COUSERANS SANTE</t>
  </si>
  <si>
    <t>Seix</t>
  </si>
  <si>
    <t>ASSOCIATION AVENIR HAUT-COUSERANS SANTE</t>
  </si>
  <si>
    <t>83435VICH</t>
  </si>
  <si>
    <t>030783435</t>
  </si>
  <si>
    <t>AVERPAHM</t>
  </si>
  <si>
    <t>ASS VICHY REGION PARENTS AMIS HANDI MENT</t>
  </si>
  <si>
    <t>830213617</t>
  </si>
  <si>
    <t>830002119</t>
  </si>
  <si>
    <t>AVODD UDM CH BRIGNOLES</t>
  </si>
  <si>
    <t>AVODD UNITE DE DIALYSE MEDICALISEE CH BRIGNOLLES</t>
  </si>
  <si>
    <t>830213625</t>
  </si>
  <si>
    <t>AVODD UMD SAINT MICHEL</t>
  </si>
  <si>
    <t>85084DOGN</t>
  </si>
  <si>
    <t>880785084</t>
  </si>
  <si>
    <t>AVSEA</t>
  </si>
  <si>
    <t>Dogneville</t>
  </si>
  <si>
    <t>ASSOCIATION VOSGIENNE POUR SAUVEGARDE ENFANCE ET ADOLESCENCE</t>
  </si>
  <si>
    <t>30368NICE</t>
  </si>
  <si>
    <t>060030368</t>
  </si>
  <si>
    <t>AZUR SPORT SANTE</t>
  </si>
  <si>
    <t>130035223</t>
  </si>
  <si>
    <t>BOUCHARD AUTODIALYSE ACTIPOLE 12 MRS</t>
  </si>
  <si>
    <t>BOUCHARD AUTODIALYSE ACTIPOLE 12 MARSEILLE</t>
  </si>
  <si>
    <t>51314VALE</t>
  </si>
  <si>
    <t>590051314</t>
  </si>
  <si>
    <t>BOUTIQUE SOLIDARITE</t>
  </si>
  <si>
    <t>BOUTIQUE SOLIDARITE FONDATION ABBE PIERRE</t>
  </si>
  <si>
    <t>29707PARI</t>
  </si>
  <si>
    <t>750829707</t>
  </si>
  <si>
    <t>BURAU DE L ARCHE A PARIS</t>
  </si>
  <si>
    <t>60109LILL</t>
  </si>
  <si>
    <t>590060109</t>
  </si>
  <si>
    <t>C S DENTAIRE</t>
  </si>
  <si>
    <t>CENTRE DE SANTÉ DENTAIRE</t>
  </si>
  <si>
    <t>01095LIES</t>
  </si>
  <si>
    <t>020001095</t>
  </si>
  <si>
    <t>C.A.P.T.E.I.L.</t>
  </si>
  <si>
    <t>07619BEAU</t>
  </si>
  <si>
    <t>600107619</t>
  </si>
  <si>
    <t>C.D.P.A.</t>
  </si>
  <si>
    <t>COMITE DEPARTEMENTAL DE PREVENTION DE L'ALCOOLISME</t>
  </si>
  <si>
    <t>17306TOUL</t>
  </si>
  <si>
    <t>310017306</t>
  </si>
  <si>
    <t>C.E.R.A.S.</t>
  </si>
  <si>
    <t>CENTRE REGIONAL AIDE ET SOUTIEN MIDI-PYRENEES</t>
  </si>
  <si>
    <t>410007553</t>
  </si>
  <si>
    <t>920033628</t>
  </si>
  <si>
    <t>C.I.R.A.D. - BLOIS (SITE CH DE BLOIS)</t>
  </si>
  <si>
    <t>410005011</t>
  </si>
  <si>
    <t>C.I.R.A.D. - CHEMERY</t>
  </si>
  <si>
    <t>Chémery</t>
  </si>
  <si>
    <t>410005953</t>
  </si>
  <si>
    <t>C.I.R.A.D. - VENDOME</t>
  </si>
  <si>
    <t>11895PARI</t>
  </si>
  <si>
    <t>750811895</t>
  </si>
  <si>
    <t>C.L.E.R.</t>
  </si>
  <si>
    <t>CENTRE DE LIAISON DES EQUIPES DE RECHERCHES (C.L.E.R.)</t>
  </si>
  <si>
    <t>210012431</t>
  </si>
  <si>
    <t>210012423</t>
  </si>
  <si>
    <t>CABINET MEDICAL</t>
  </si>
  <si>
    <t>Montbard</t>
  </si>
  <si>
    <t>SYNERGIE SANTÉ DU MONTBARDOIS CABINET MÉDICAL</t>
  </si>
  <si>
    <t>890009335</t>
  </si>
  <si>
    <t>890009327</t>
  </si>
  <si>
    <t>Chablis</t>
  </si>
  <si>
    <t>860014760</t>
  </si>
  <si>
    <t>860014752</t>
  </si>
  <si>
    <t>CABINET MEDICAL DE GENCAY</t>
  </si>
  <si>
    <t>Gençay</t>
  </si>
  <si>
    <t>390008035</t>
  </si>
  <si>
    <t>390008027</t>
  </si>
  <si>
    <t>CABINET MEDICAL DU FORT</t>
  </si>
  <si>
    <t>Rousses</t>
  </si>
  <si>
    <t>16169LAUD</t>
  </si>
  <si>
    <t>300016169</t>
  </si>
  <si>
    <t>CABRION</t>
  </si>
  <si>
    <t>Laudun-l'Ardoise</t>
  </si>
  <si>
    <t>690023098</t>
  </si>
  <si>
    <t>CALYDIAL - PIERRE-BENITE</t>
  </si>
  <si>
    <t>Pierre-Bénite</t>
  </si>
  <si>
    <t>690795489</t>
  </si>
  <si>
    <t>CALYDIAL - VENISSIEUX CROIZAT</t>
  </si>
  <si>
    <t>01268TOUR</t>
  </si>
  <si>
    <t>070001268</t>
  </si>
  <si>
    <t>CAMAD</t>
  </si>
  <si>
    <t>CENTRE D'AIDE ET DE MAINTIEN A DOMICILE</t>
  </si>
  <si>
    <t>05249COQU</t>
  </si>
  <si>
    <t>620005249</t>
  </si>
  <si>
    <t>CAP ENERGIE</t>
  </si>
  <si>
    <t>14658BEAU</t>
  </si>
  <si>
    <t>600014658</t>
  </si>
  <si>
    <t>CARROUSEL</t>
  </si>
  <si>
    <t>CENTRE MÉDICO DENTAIRE BEAUVAIS</t>
  </si>
  <si>
    <t>08704MONT</t>
  </si>
  <si>
    <t>820008704</t>
  </si>
  <si>
    <t>CARRUD EPICE 82</t>
  </si>
  <si>
    <t>16968LEPL</t>
  </si>
  <si>
    <t>600016968</t>
  </si>
  <si>
    <t>CC DU PLATEAU PICARD</t>
  </si>
  <si>
    <t>Plessier-sur-Saint-Just</t>
  </si>
  <si>
    <t>21180AMIE</t>
  </si>
  <si>
    <t>800021180</t>
  </si>
  <si>
    <t>CD SÉRÉNITÉ AMIENS</t>
  </si>
  <si>
    <t>38972LILL</t>
  </si>
  <si>
    <t>590038972</t>
  </si>
  <si>
    <t>CDPA DU NORD</t>
  </si>
  <si>
    <t>51584MARS</t>
  </si>
  <si>
    <t>130051584</t>
  </si>
  <si>
    <t>CDS ALLODENT LA VISTE</t>
  </si>
  <si>
    <t>51550AUBA</t>
  </si>
  <si>
    <t>130051550</t>
  </si>
  <si>
    <t>CDS AUBAGNE</t>
  </si>
  <si>
    <t>22040AVIG</t>
  </si>
  <si>
    <t>840022040</t>
  </si>
  <si>
    <t>CDS AVIGNON SANTE</t>
  </si>
  <si>
    <t>15945BEAU</t>
  </si>
  <si>
    <t>600015945</t>
  </si>
  <si>
    <t>CDS BEAUVAIS DE THER</t>
  </si>
  <si>
    <t>52921MARS</t>
  </si>
  <si>
    <t>130052921</t>
  </si>
  <si>
    <t>CDS CLAIRVOYANCE</t>
  </si>
  <si>
    <t>50628MARS</t>
  </si>
  <si>
    <t>130050628</t>
  </si>
  <si>
    <t>CDS CLINADENT SAKAKINI</t>
  </si>
  <si>
    <t>25821TOUL</t>
  </si>
  <si>
    <t>830025821</t>
  </si>
  <si>
    <t>CDS CLINADENT TOULON</t>
  </si>
  <si>
    <t>30558NICE</t>
  </si>
  <si>
    <t>060030558</t>
  </si>
  <si>
    <t>CDS DENTAIRE CLINADENT NICE</t>
  </si>
  <si>
    <t>26381LASE</t>
  </si>
  <si>
    <t>830026381</t>
  </si>
  <si>
    <t>CDS DENTAIRE DE LA SEYNE SUR MER</t>
  </si>
  <si>
    <t>52012MARS</t>
  </si>
  <si>
    <t>130052012</t>
  </si>
  <si>
    <t>CDS DENTAIRE DE SAINT LOUIS</t>
  </si>
  <si>
    <t>26134DRAG</t>
  </si>
  <si>
    <t>830026134</t>
  </si>
  <si>
    <t>CDS DENTAIRE HHD</t>
  </si>
  <si>
    <t>ASSOCIATION HEALTH HUB DRAGUIGNAN</t>
  </si>
  <si>
    <t>52608MARS</t>
  </si>
  <si>
    <t>130052608</t>
  </si>
  <si>
    <t>CDS DENTAIRE LA VALENTINE</t>
  </si>
  <si>
    <t>29725NICE</t>
  </si>
  <si>
    <t>060029725</t>
  </si>
  <si>
    <t>CDS DENTAIRE NICE FRANCE</t>
  </si>
  <si>
    <t>29709ANTI</t>
  </si>
  <si>
    <t>060029709</t>
  </si>
  <si>
    <t>CDS MEDICAL ALLIANCE VISION</t>
  </si>
  <si>
    <t>CDS MEDICAL ALLIANCE VISION ANTIBES</t>
  </si>
  <si>
    <t>52376MARS</t>
  </si>
  <si>
    <t>130052376</t>
  </si>
  <si>
    <t>CDS MEDICAL MEDIKSANTE-MARSEILLE</t>
  </si>
  <si>
    <t>51758MARS</t>
  </si>
  <si>
    <t>130051758</t>
  </si>
  <si>
    <t>CDS MEDICO-DENTAIRE DES CHARTREUX</t>
  </si>
  <si>
    <t>51998MARS</t>
  </si>
  <si>
    <t>130051998</t>
  </si>
  <si>
    <t>CDS OPHATLMO ET DENTAIRE STANISLAS</t>
  </si>
  <si>
    <t>CENTRE DE SANTE OPHTALMOLOGIQUE ET DENTAIRE - STANISLAS</t>
  </si>
  <si>
    <t>51089MARI</t>
  </si>
  <si>
    <t>130051089</t>
  </si>
  <si>
    <t>CDS POLYVALENT</t>
  </si>
  <si>
    <t>ASSOCIATION DE SOINS GENERAUX</t>
  </si>
  <si>
    <t>30137CANN</t>
  </si>
  <si>
    <t>060030137</t>
  </si>
  <si>
    <t>CDS POLYVALENT CANNES BEACH</t>
  </si>
  <si>
    <t>51071MARS</t>
  </si>
  <si>
    <t>130051071</t>
  </si>
  <si>
    <t>30111NICE</t>
  </si>
  <si>
    <t>060030111</t>
  </si>
  <si>
    <t>CDS POLYVALENT NICE LIBERATION</t>
  </si>
  <si>
    <t>ASSOCIATION CENTRE DENTAIRE NICE LIBERATION</t>
  </si>
  <si>
    <t>30657LECA</t>
  </si>
  <si>
    <t>060030657</t>
  </si>
  <si>
    <t>CDS POLYVALENT ROOSEVELT</t>
  </si>
  <si>
    <t>Cannet</t>
  </si>
  <si>
    <t>23660NICE</t>
  </si>
  <si>
    <t>060023660</t>
  </si>
  <si>
    <t>CDS UNIVERSITAIRE UCA</t>
  </si>
  <si>
    <t>68185LILL</t>
  </si>
  <si>
    <t>590068185</t>
  </si>
  <si>
    <t>CDSM</t>
  </si>
  <si>
    <t>590056990</t>
  </si>
  <si>
    <t>CENTRE ADH D'AUTODIALYSE A DENAIN</t>
  </si>
  <si>
    <t>CENTRE ADH DE DIALYSE A DENAIN</t>
  </si>
  <si>
    <t>970107454</t>
  </si>
  <si>
    <t>CENTRE AMBULATOIRE D'HEMODIALYSE</t>
  </si>
  <si>
    <t>CENTRE AMBULATOIRE D'HEMODIALYSE DE L'AUDRA</t>
  </si>
  <si>
    <t>620120063</t>
  </si>
  <si>
    <t>CENTRE AUTODIALYSE AIRE/LA LYS</t>
  </si>
  <si>
    <t>CENTRE D'AUTODIALYSE D'AIRE SUR LA LYS ADH</t>
  </si>
  <si>
    <t>780822631</t>
  </si>
  <si>
    <t>780822920</t>
  </si>
  <si>
    <t>CENTRE AUTODIALYSE LES ARCADES</t>
  </si>
  <si>
    <t>CENTRE D'AUTODIALYSE LES ARCADES</t>
  </si>
  <si>
    <t>640020988</t>
  </si>
  <si>
    <t>CENTRE AUTODIALYSE NEPHROCARE</t>
  </si>
  <si>
    <t>CENTRE AUTODIALYSE NEPHROCARE - SITE CH OLORON</t>
  </si>
  <si>
    <t>740014691</t>
  </si>
  <si>
    <t>CENTRE CANCÉROLOGIE LES PRAZ DE L'ARVE</t>
  </si>
  <si>
    <t>CENTRE DE CANCÉROLOGIE/SOINS PALLIATIFS LES PRAZ DE L'ARVE</t>
  </si>
  <si>
    <t>04513MOUL</t>
  </si>
  <si>
    <t>580004513</t>
  </si>
  <si>
    <t>CENTRE CANTONAL D'AIDE DOMICILE P.A H</t>
  </si>
  <si>
    <t>Moulins-Engilbert</t>
  </si>
  <si>
    <t>CENTRE CANTONAL D'AIDE A DOMICILE PERSONNES AGEES ET HANDICA</t>
  </si>
  <si>
    <t>780300075</t>
  </si>
  <si>
    <t>780000485</t>
  </si>
  <si>
    <t>CENTRE CARDIOLOGIQUE D EVECQUEMONT</t>
  </si>
  <si>
    <t>Évecquemont</t>
  </si>
  <si>
    <t>CENTRE MEDICAL D EVECQUEMONT</t>
  </si>
  <si>
    <t>00571CHAT</t>
  </si>
  <si>
    <t>900000571</t>
  </si>
  <si>
    <t>CENTRE CULTUREL ET LOISIRS</t>
  </si>
  <si>
    <t>Châtenois-les-Forges</t>
  </si>
  <si>
    <t>750829053</t>
  </si>
  <si>
    <t>CENTRE D AUTODIALYSE CLINIQUE ALMA</t>
  </si>
  <si>
    <t>920022704</t>
  </si>
  <si>
    <t>920025012</t>
  </si>
  <si>
    <t>CENTRE D AUTODIALYSE DE BOIS COLOMBES</t>
  </si>
  <si>
    <t>Bois-Colombes</t>
  </si>
  <si>
    <t>930003355</t>
  </si>
  <si>
    <t>750064586</t>
  </si>
  <si>
    <t>CENTRE D AUTODIALYSE ISODIALYSE</t>
  </si>
  <si>
    <t>Drancy</t>
  </si>
  <si>
    <t>930025127</t>
  </si>
  <si>
    <t>930026562</t>
  </si>
  <si>
    <t>CENTRE D AUTODIALYSE JEAN MERMOZ GALAC</t>
  </si>
  <si>
    <t>CENTRE D HEMODIALYSE JEAN MERMOZ</t>
  </si>
  <si>
    <t>950806307</t>
  </si>
  <si>
    <t>950806869</t>
  </si>
  <si>
    <t>CENTRE D AUTODIALYSE SIRTA ARGENTEUIL</t>
  </si>
  <si>
    <t>930022603</t>
  </si>
  <si>
    <t>940000060</t>
  </si>
  <si>
    <t>CENTRE D HEMODIALYSE MONTFERMEIL</t>
  </si>
  <si>
    <t>10327PARI</t>
  </si>
  <si>
    <t>750810327</t>
  </si>
  <si>
    <t>CENTRE D'ACTION SOCIALE PROTESTANT</t>
  </si>
  <si>
    <t>CASP ARAPEJ</t>
  </si>
  <si>
    <t>2A0003174</t>
  </si>
  <si>
    <t>2A0003166</t>
  </si>
  <si>
    <t>CENTRE D'AUTO DIALYSE</t>
  </si>
  <si>
    <t>970302535</t>
  </si>
  <si>
    <t>CENTRE D'AUTO-DIALYSE</t>
  </si>
  <si>
    <t>550002885</t>
  </si>
  <si>
    <t>540001112</t>
  </si>
  <si>
    <t>CENTRE D'AUTODIALYSE A VERDUN (ALTIR)</t>
  </si>
  <si>
    <t>CENTRE D'AUTODIALYSE DE L'ALTIR A VERDUN</t>
  </si>
  <si>
    <t>590810099</t>
  </si>
  <si>
    <t>CENTRE D'AUTODIALYSE ADH DE CAMBRAI</t>
  </si>
  <si>
    <t>CENTRE D'AUTODIALYSE A CAMBRAI</t>
  </si>
  <si>
    <t>620117325</t>
  </si>
  <si>
    <t>CENTRE D'AUTODIALYSE ADH DE DIVION</t>
  </si>
  <si>
    <t>Divion</t>
  </si>
  <si>
    <t>CENTRE ADH D'AUTODIALYSE DE DIVION</t>
  </si>
  <si>
    <t>620115410</t>
  </si>
  <si>
    <t>CENTRE D'AUTODIALYSE ADH DE LENS</t>
  </si>
  <si>
    <t>620031096</t>
  </si>
  <si>
    <t>CENTRE D'AUTODIALYSE ADH DE OIGNIES</t>
  </si>
  <si>
    <t>Oignies</t>
  </si>
  <si>
    <t>590008306</t>
  </si>
  <si>
    <t>CENTRE D'AUTODIALYSE ADH DE SOMAIN</t>
  </si>
  <si>
    <t>620032706</t>
  </si>
  <si>
    <t>CENTRE D'AUTODIALYSE ADH DE ST VENANT</t>
  </si>
  <si>
    <t>670002187</t>
  </si>
  <si>
    <t>CENTRE D'AUTODIALYSE AURAL BERGSON</t>
  </si>
  <si>
    <t>CENTRE D'AUTODIALYSE DE L'AURAL BERGSON</t>
  </si>
  <si>
    <t>880785548</t>
  </si>
  <si>
    <t>CENTRE D'AUTODIALYSE DE ST DIE (ALTIR)</t>
  </si>
  <si>
    <t>CENTRE D'AUTODIALYSE ALTIR DE SAINT-DIE</t>
  </si>
  <si>
    <t>880001730</t>
  </si>
  <si>
    <t>CENTRE D'AUTODIALYSE DE VITTEL (ALTIR)</t>
  </si>
  <si>
    <t>Vittel</t>
  </si>
  <si>
    <t>CENTRE D'AUTODIALYSE ALTIR DE VITTEL</t>
  </si>
  <si>
    <t>880001458</t>
  </si>
  <si>
    <t>CENTRE D'AUTODIALYSE GERARDMER (ALTIR)</t>
  </si>
  <si>
    <t>Gérardmer</t>
  </si>
  <si>
    <t>590046579</t>
  </si>
  <si>
    <t>CENTRE D'AUTODIALYSE MARLY</t>
  </si>
  <si>
    <t>Marly</t>
  </si>
  <si>
    <t>930815618</t>
  </si>
  <si>
    <t>CENTRE DE DIALYSE AURA SAINT OUEN</t>
  </si>
  <si>
    <t>570004002</t>
  </si>
  <si>
    <t>570013797</t>
  </si>
  <si>
    <t>CENTRE DE DIALYSE DE  FREYMING (ASA)</t>
  </si>
  <si>
    <t>570010082</t>
  </si>
  <si>
    <t>CENTRE DE DIALYSE DE NOUILLY  (ASA)</t>
  </si>
  <si>
    <t>Nouilly</t>
  </si>
  <si>
    <t>570027045</t>
  </si>
  <si>
    <t>CENTRE DE DIALYSE DE ST AVOLD  (ASA)</t>
  </si>
  <si>
    <t>570015636</t>
  </si>
  <si>
    <t>CENTRE DE DIALYSE DE TALANGE (ASA)</t>
  </si>
  <si>
    <t>Talange</t>
  </si>
  <si>
    <t>210012472</t>
  </si>
  <si>
    <t>CENTRE DE DIALYSE MEDICALISE DE BEAUNE</t>
  </si>
  <si>
    <t>2B0005797</t>
  </si>
  <si>
    <t>2B0005789</t>
  </si>
  <si>
    <t>CENTRE DE DIALYSE SAINTE CATHERINE</t>
  </si>
  <si>
    <t>Ville-di-Pietrabugno</t>
  </si>
  <si>
    <t>690040845</t>
  </si>
  <si>
    <t>690040837</t>
  </si>
  <si>
    <t>CENTRE DE RADIOTHERAPIE BAYARD</t>
  </si>
  <si>
    <t>500021449</t>
  </si>
  <si>
    <t>500018296</t>
  </si>
  <si>
    <t>CENTRE DE RADIOTHERAPIE DE LA BAIE</t>
  </si>
  <si>
    <t>50941VITR</t>
  </si>
  <si>
    <t>130050941</t>
  </si>
  <si>
    <t>CENTRE DE SANTE ADN SANTE MARSEILLE</t>
  </si>
  <si>
    <t>30004NICE</t>
  </si>
  <si>
    <t>060030004</t>
  </si>
  <si>
    <t>CENTRE DE SANTE ADN SANTE NICE</t>
  </si>
  <si>
    <t>09492BLOI</t>
  </si>
  <si>
    <t>410009492</t>
  </si>
  <si>
    <t>CENTRE DE SANTÉ CHAVY</t>
  </si>
  <si>
    <t>13310TOUR</t>
  </si>
  <si>
    <t>370013310</t>
  </si>
  <si>
    <t>CENTRE DE SANTE DENTAIRE BLAISE PASCAL</t>
  </si>
  <si>
    <t>07899CHAR</t>
  </si>
  <si>
    <t>280007899</t>
  </si>
  <si>
    <t>CENTRE DE SANTE DENTAIRE CHARTRES</t>
  </si>
  <si>
    <t>19830BOLL</t>
  </si>
  <si>
    <t>840019830</t>
  </si>
  <si>
    <t>CENTRE DE SANTE DENTAIRE DE BOLLENE</t>
  </si>
  <si>
    <t>Bollène</t>
  </si>
  <si>
    <t>52699MARS</t>
  </si>
  <si>
    <t>130052699</t>
  </si>
  <si>
    <t>CENTRE DE SANTE DENTAIRE MARSEILLE</t>
  </si>
  <si>
    <t>48259MARS</t>
  </si>
  <si>
    <t>130048259</t>
  </si>
  <si>
    <t>CENTRE DE SANTE DENTAIRE NATIONAL</t>
  </si>
  <si>
    <t>06114REMI</t>
  </si>
  <si>
    <t>970306114</t>
  </si>
  <si>
    <t>CENTRE DE SANTE DENTAIRE OGSO</t>
  </si>
  <si>
    <t>Remire-Montjoly</t>
  </si>
  <si>
    <t>15747LAME</t>
  </si>
  <si>
    <t>970115747</t>
  </si>
  <si>
    <t>CENTRE DE SANTE DU LAMENTIN</t>
  </si>
  <si>
    <t>ASSOCIATION CENTRE DE SANTE POLYVALENT DU LAMENTIN</t>
  </si>
  <si>
    <t>15135PETI</t>
  </si>
  <si>
    <t>970115135</t>
  </si>
  <si>
    <t>CENTRE DE SANTE HYGIDENT</t>
  </si>
  <si>
    <t>Petit-Bourg</t>
  </si>
  <si>
    <t>15150PETI</t>
  </si>
  <si>
    <t>970115150</t>
  </si>
  <si>
    <t>CENTRE DE SANTE HYGIVISION</t>
  </si>
  <si>
    <t>43518VENI</t>
  </si>
  <si>
    <t>690043518</t>
  </si>
  <si>
    <t>CENTRE DE SANTE MEDICO DENTAIRE</t>
  </si>
  <si>
    <t>CENTRE DE SANTE MEDICO DENTAIRE VENISSIEUX</t>
  </si>
  <si>
    <t>26291NICE</t>
  </si>
  <si>
    <t>060026291</t>
  </si>
  <si>
    <t>CENTRE DE SANTE POLYVALENT TRACHEL</t>
  </si>
  <si>
    <t>50982MARS</t>
  </si>
  <si>
    <t>130050982</t>
  </si>
  <si>
    <t>CENTRE DE SANTE VISUELLE</t>
  </si>
  <si>
    <t>16117CONC</t>
  </si>
  <si>
    <t>600016117</t>
  </si>
  <si>
    <t>CENTRE DE SANTÉ-ADMR</t>
  </si>
  <si>
    <t>Conchy-les-Pots</t>
  </si>
  <si>
    <t>32830EPRO</t>
  </si>
  <si>
    <t>140032830</t>
  </si>
  <si>
    <t>CENTRE DENTAIRE CAEN EPRON</t>
  </si>
  <si>
    <t>Épron</t>
  </si>
  <si>
    <t>20927AMIE</t>
  </si>
  <si>
    <t>800020927</t>
  </si>
  <si>
    <t>CENTRE DENTAIRE DE L'HOTEL DE VILLE</t>
  </si>
  <si>
    <t>20961MONT</t>
  </si>
  <si>
    <t>260020961</t>
  </si>
  <si>
    <t>CENTRE DENTAIRE DE MONTELIMAR</t>
  </si>
  <si>
    <t>56438LILL</t>
  </si>
  <si>
    <t>590056438</t>
  </si>
  <si>
    <t>CENTRE DENTAIRE LILLE</t>
  </si>
  <si>
    <t>51030MARS</t>
  </si>
  <si>
    <t>130051030</t>
  </si>
  <si>
    <t>CENTRE DENTAIRE SAINT TRONC</t>
  </si>
  <si>
    <t>450013818</t>
  </si>
  <si>
    <t>920033610</t>
  </si>
  <si>
    <t>CENTRE D'HEMODIALYSE JEANNE D'ARC</t>
  </si>
  <si>
    <t>CENTRE D'HEMODIALYSE AMBULATOIRE</t>
  </si>
  <si>
    <t>770809028</t>
  </si>
  <si>
    <t>770016137</t>
  </si>
  <si>
    <t>CENTRE DIALYSE DIAVERUM AVON</t>
  </si>
  <si>
    <t>Avon</t>
  </si>
  <si>
    <t>750831067</t>
  </si>
  <si>
    <t>690049846</t>
  </si>
  <si>
    <t>CENTRE DIAVERUM PARIS MONT LOUIS</t>
  </si>
  <si>
    <t>DIAVERUM PARIS MONT LOUIS</t>
  </si>
  <si>
    <t>750047318</t>
  </si>
  <si>
    <t>CENTRE DIAVERUM PARIS SAINT MAUR</t>
  </si>
  <si>
    <t>CENTRE D AUTO DIALYSE DIAVERUM PARIS SAINT MAUR</t>
  </si>
  <si>
    <t>500021548</t>
  </si>
  <si>
    <t>500020094</t>
  </si>
  <si>
    <t>CENTRE D'IMAGERIE MEDICALE CHERBOURG</t>
  </si>
  <si>
    <t>13998MARS</t>
  </si>
  <si>
    <t>130013998</t>
  </si>
  <si>
    <t>CENTRE D'ORIENTATION DE PSYCHOLOGIE</t>
  </si>
  <si>
    <t>CENTRE D'ORIENTATION DE PSYCHOLOGIE APPLIQUÉE ET DE DOCUMENT</t>
  </si>
  <si>
    <t>08788LEMA</t>
  </si>
  <si>
    <t>720008788</t>
  </si>
  <si>
    <t>CENTRE ETUDE PEDIATRIE APPLIQUEE</t>
  </si>
  <si>
    <t>CENTRE D'ETUDE DE PEDIATRIE APPLIQUEE</t>
  </si>
  <si>
    <t>08029BREN</t>
  </si>
  <si>
    <t>810008029</t>
  </si>
  <si>
    <t>CENTRE FORMATION</t>
  </si>
  <si>
    <t>Brens</t>
  </si>
  <si>
    <t>CTRE FORMATION &amp; DE PROMOTION DES MAISONS FAMILIALES RURALES</t>
  </si>
  <si>
    <t>510025299</t>
  </si>
  <si>
    <t>510025281</t>
  </si>
  <si>
    <t>CENTRE GUTENBERG SANTE</t>
  </si>
  <si>
    <t>Taissy</t>
  </si>
  <si>
    <t>750200024</t>
  </si>
  <si>
    <t>CENTRE HD DP AURA PARIS PLAISANCE</t>
  </si>
  <si>
    <t>AURA  HD DP</t>
  </si>
  <si>
    <t>01434STQU</t>
  </si>
  <si>
    <t>020001434</t>
  </si>
  <si>
    <t>CENTRE HORIZON DE L'AISNE</t>
  </si>
  <si>
    <t>910150028</t>
  </si>
  <si>
    <t>CENTRE HOSPITALIER DE BLIGNY</t>
  </si>
  <si>
    <t>Briis-sous-Forges</t>
  </si>
  <si>
    <t>590780094</t>
  </si>
  <si>
    <t>590000055</t>
  </si>
  <si>
    <t>CENTRE LEONARD DE VINCI</t>
  </si>
  <si>
    <t>Dechy</t>
  </si>
  <si>
    <t>CENTRE LEONARD DE VINCI (EX CLINIQUE PONT ST-VAAST)</t>
  </si>
  <si>
    <t>140027731</t>
  </si>
  <si>
    <t>720020171</t>
  </si>
  <si>
    <t>CENTRE MAURICE TUBIANA</t>
  </si>
  <si>
    <t>630011658</t>
  </si>
  <si>
    <t>630011641</t>
  </si>
  <si>
    <t>CENTRE MEDICAL "LES MOULINS"</t>
  </si>
  <si>
    <t>Sayat</t>
  </si>
  <si>
    <t>070007125</t>
  </si>
  <si>
    <t>070007117</t>
  </si>
  <si>
    <t>CENTRE MEDICAL CHANTELAUVE BOUTIERES</t>
  </si>
  <si>
    <t>170025704</t>
  </si>
  <si>
    <t>170025696</t>
  </si>
  <si>
    <t>CENTRE MEDICAL DE LA CROIX BLANCHE</t>
  </si>
  <si>
    <t>Pérignac</t>
  </si>
  <si>
    <t>400012928</t>
  </si>
  <si>
    <t>400012910</t>
  </si>
  <si>
    <t>CENTRE MEDICAL DU ROQUEFORTOIS</t>
  </si>
  <si>
    <t>Roquefort</t>
  </si>
  <si>
    <t>29576NICE</t>
  </si>
  <si>
    <t>060029576</t>
  </si>
  <si>
    <t>CENTRE MEDICAL ET DENTAIRE</t>
  </si>
  <si>
    <t>61342BORD</t>
  </si>
  <si>
    <t>330061342</t>
  </si>
  <si>
    <t>CENTRE MEDICAL ET DENTAIRE PEYRONNET</t>
  </si>
  <si>
    <t>ASSOCIATION CENTRE MEDICAL ET DENTAIRE PEYRONNET</t>
  </si>
  <si>
    <t>720000389</t>
  </si>
  <si>
    <t>720012749</t>
  </si>
  <si>
    <t>CENTRE MEDICAL GEORGES COULON</t>
  </si>
  <si>
    <t>53549MARS</t>
  </si>
  <si>
    <t>130053549</t>
  </si>
  <si>
    <t>CENTRE MEDICAL NATIONAL</t>
  </si>
  <si>
    <t>230780082</t>
  </si>
  <si>
    <t>750005068</t>
  </si>
  <si>
    <t>CENTRE MEDICAL NATIONAL SAINTE FEYRE</t>
  </si>
  <si>
    <t>Sainte-Feyre</t>
  </si>
  <si>
    <t>CENTRE MEDICAL NATIONAL ALFRED LEUNE - MGEN</t>
  </si>
  <si>
    <t>20810AMIE</t>
  </si>
  <si>
    <t>800020810</t>
  </si>
  <si>
    <t>CENTRE MÉDICO DENTAIRE</t>
  </si>
  <si>
    <t>970100020</t>
  </si>
  <si>
    <t>970100152</t>
  </si>
  <si>
    <t>CENTRE MEDICO SOCIAL</t>
  </si>
  <si>
    <t>360000962</t>
  </si>
  <si>
    <t>920033412</t>
  </si>
  <si>
    <t>CENTRE NÉPHRO. CHÂTEAUROUX-CH ISSOUDUN</t>
  </si>
  <si>
    <t>29785METZ</t>
  </si>
  <si>
    <t>570029785</t>
  </si>
  <si>
    <t>CENTRE OPHTALMOLOGIQUE CARE VISION</t>
  </si>
  <si>
    <t>01346BALL</t>
  </si>
  <si>
    <t>720001346</t>
  </si>
  <si>
    <t>CENTRE SOCIAL 1ER CANTON DE BALLON</t>
  </si>
  <si>
    <t>Ballon-Saint Mars</t>
  </si>
  <si>
    <t>04083LORM</t>
  </si>
  <si>
    <t>580004083</t>
  </si>
  <si>
    <t>CENTRE SOCIAL CANTON LORMES</t>
  </si>
  <si>
    <t>CENTRE SOCIAL DU CANTON DE LORMES</t>
  </si>
  <si>
    <t>04042LUZY</t>
  </si>
  <si>
    <t>580004042</t>
  </si>
  <si>
    <t>CENTRE SOCIAL CANTON LUZY</t>
  </si>
  <si>
    <t>CENTRE SOCIAL DU CANTON DE LUZY</t>
  </si>
  <si>
    <t>03564VARZ</t>
  </si>
  <si>
    <t>580003564</t>
  </si>
  <si>
    <t>CENTRE SOCIAL DE VARZY</t>
  </si>
  <si>
    <t>Varzy</t>
  </si>
  <si>
    <t>03614STAM</t>
  </si>
  <si>
    <t>580003614</t>
  </si>
  <si>
    <t>CENTRE SOCIAL ST AMAND-EN-PUISAY</t>
  </si>
  <si>
    <t>Saint-Amand-en-Puisaye</t>
  </si>
  <si>
    <t>00555DELL</t>
  </si>
  <si>
    <t>900000555</t>
  </si>
  <si>
    <t>CENTRE SOCIO-CULTUREL</t>
  </si>
  <si>
    <t>Delle</t>
  </si>
  <si>
    <t>880007653</t>
  </si>
  <si>
    <t>CENTRE UDM ET AUTODIALYSE EPINAL</t>
  </si>
  <si>
    <t>ASS LORRAINE POUR LE TRAITEMENT DE L'INSUFFISANCE RENALE</t>
  </si>
  <si>
    <t>20674PARI</t>
  </si>
  <si>
    <t>750720674</t>
  </si>
  <si>
    <t>CEREP FBG POISSONNIERE PARIS</t>
  </si>
  <si>
    <t>CENTRE DE READAPTATION PSYCHOTHERAPIQUE</t>
  </si>
  <si>
    <t>30343ASPR</t>
  </si>
  <si>
    <t>060030343</t>
  </si>
  <si>
    <t>CERON PACA</t>
  </si>
  <si>
    <t>Aspremont</t>
  </si>
  <si>
    <t>CTRE D'ETUDE ET RECHERCHE SUR L'OBESITE ET NUTRITION EN PACA</t>
  </si>
  <si>
    <t>15821PARI</t>
  </si>
  <si>
    <t>750815821</t>
  </si>
  <si>
    <t>CESAP</t>
  </si>
  <si>
    <t>COMITE D'ETUDES, D'EDUCATION ET DE SOINS AUX POLYHANDICAPES</t>
  </si>
  <si>
    <t>05094FURI</t>
  </si>
  <si>
    <t>2B0005094</t>
  </si>
  <si>
    <t>CFA HAUTE-CORSE</t>
  </si>
  <si>
    <t>CENTRE DE FORMATION DES APPRENTIS DE HAUTE CORSE</t>
  </si>
  <si>
    <t>02799MEND</t>
  </si>
  <si>
    <t>480002799</t>
  </si>
  <si>
    <t>CIDFF</t>
  </si>
  <si>
    <t>14486MONT</t>
  </si>
  <si>
    <t>400014486</t>
  </si>
  <si>
    <t>CIDFF DES LANDES</t>
  </si>
  <si>
    <t>20427PARI</t>
  </si>
  <si>
    <t>750720427</t>
  </si>
  <si>
    <t>CIE FILLES CHARITÉ ST VINCENT DE PAUL</t>
  </si>
  <si>
    <t>COMPAGNIE DES FILLES DE LA CHARITÉ SAINT VINCENT DE PAUL</t>
  </si>
  <si>
    <t>810101741</t>
  </si>
  <si>
    <t>CL CLAUDE BERNARD UAD CASTRES</t>
  </si>
  <si>
    <t>CLINIQUE CLAUDE BERNARD UNITE AUTO DIALYSE CASTRES</t>
  </si>
  <si>
    <t>810101758</t>
  </si>
  <si>
    <t>CL CLAUDE BERNARD UAD GRAULHET</t>
  </si>
  <si>
    <t>CLINIQUE CLAUDE BERNARD UNITE AUTO DIALYSE GRAULHET</t>
  </si>
  <si>
    <t>810011197</t>
  </si>
  <si>
    <t>CL CLAUDE BERNARD UAD LAVAUR</t>
  </si>
  <si>
    <t>CLINIQUE CLAUDE BERNARD UNITE AUTO DIALYSE LAVAUR</t>
  </si>
  <si>
    <t>810102947</t>
  </si>
  <si>
    <t>CL CLAUDE BERNARD UAD LESCURE</t>
  </si>
  <si>
    <t>Lescure-d'Albigeois</t>
  </si>
  <si>
    <t>CLINIQUE CLAUDE BERNARD UNITE AUTO DIALYSE LESCURE</t>
  </si>
  <si>
    <t>810003368</t>
  </si>
  <si>
    <t>CL CLAUDE BERNARD UDM CASTRES</t>
  </si>
  <si>
    <t>CLINIQUE CLAUDE BERNARD UNITE DIALYSE MEDICALISEE CASTRES</t>
  </si>
  <si>
    <t>810012203</t>
  </si>
  <si>
    <t>CL CLAUDE BERNARD UDM GAILLAC</t>
  </si>
  <si>
    <t>CLINIQUE CLAUDE BERNARD UNITE DIALYSE MEDICALISEE GAILLAC</t>
  </si>
  <si>
    <t>340781608</t>
  </si>
  <si>
    <t>340015171</t>
  </si>
  <si>
    <t>CL DU MAS DE ROCHET CASTELNAU LE LEZ</t>
  </si>
  <si>
    <t>CLINIQUE DU MAS DE ROCHET</t>
  </si>
  <si>
    <t>340780568</t>
  </si>
  <si>
    <t>340000256</t>
  </si>
  <si>
    <t>CL DU SOUFFLE LA VALLONIE LODEVE</t>
  </si>
  <si>
    <t>CLINIQUE DU SOUFFLE LA VALLONIE</t>
  </si>
  <si>
    <t>310780366</t>
  </si>
  <si>
    <t>310000153</t>
  </si>
  <si>
    <t>CL MONIE VILLEFRANCHE DE LAURAGAIS</t>
  </si>
  <si>
    <t>Villefranche-de-Lauragais</t>
  </si>
  <si>
    <t>CLINIQUE MONIE</t>
  </si>
  <si>
    <t>310793401</t>
  </si>
  <si>
    <t>CL NEPHRO ST EXUPERY UAD BESSIERES</t>
  </si>
  <si>
    <t>Bessières</t>
  </si>
  <si>
    <t>CLINIQUE NEPHRO ST EXUPERY UAD BESSIERES</t>
  </si>
  <si>
    <t>310793807</t>
  </si>
  <si>
    <t>CL NEPHRO ST EXUPERY UAD BRAX</t>
  </si>
  <si>
    <t>Brax</t>
  </si>
  <si>
    <t>CLINIQUE NEPHRO ST EXUPERY UAD BRAX</t>
  </si>
  <si>
    <t>310796768</t>
  </si>
  <si>
    <t>CL NEPHRO ST EXUPERY UAD LUCHON</t>
  </si>
  <si>
    <t>CLINIQUE NEPHRO ST EXUPERY UAD LUCHON</t>
  </si>
  <si>
    <t>310031414</t>
  </si>
  <si>
    <t>CL NEPHRO ST EXUPERY UAD QUINT</t>
  </si>
  <si>
    <t>CLINIQUE NEPHRO ST EXUPERY UAD QUINT FONSEGRIVES</t>
  </si>
  <si>
    <t>310796776</t>
  </si>
  <si>
    <t>CL NEPHRO ST EXUPERY UAD REVEL</t>
  </si>
  <si>
    <t>CLINIQUE NEPHRO ST EXUPERY UAD REVEL</t>
  </si>
  <si>
    <t>310794532</t>
  </si>
  <si>
    <t>CL NEPHRO ST EXUPERY UAD TLS BASSO</t>
  </si>
  <si>
    <t>CLINIQUE NEPHRO ST EXUPERY UAD TOULOUSE BASSO CAMBO</t>
  </si>
  <si>
    <t>310018684</t>
  </si>
  <si>
    <t>CL NEPHRO ST EXUPERY UAD TLS SANS</t>
  </si>
  <si>
    <t>CLINIQUE NEPHRO ST EXUPERY UAD TOULOUSE SANS</t>
  </si>
  <si>
    <t>310793435</t>
  </si>
  <si>
    <t>CL NEPHRO ST EXUPERY UAD VILLEFRANCHE</t>
  </si>
  <si>
    <t>CLINIQUE NEPHRO ST EXUPERY UAD VILLEFRANCHE DE LAURAGAIS</t>
  </si>
  <si>
    <t>310793419</t>
  </si>
  <si>
    <t>CL NEPHRO ST EXUPERY UDM UAD ST GAUDEN</t>
  </si>
  <si>
    <t>CLINIQUE NEPHRO ST EXUPERY UDM UAD SAINT GAUDENS</t>
  </si>
  <si>
    <t>310026612</t>
  </si>
  <si>
    <t>CL NEPHRO ST EXUPERY UDM UNION ST JEAN</t>
  </si>
  <si>
    <t>CLINIQUE NEPHRO ST EXUPERY UDM UNION SAINT JEAN</t>
  </si>
  <si>
    <t>820005791</t>
  </si>
  <si>
    <t>CL PONT DE CHAUME UAD CASTELSARRASIN</t>
  </si>
  <si>
    <t>Castelsarrasin</t>
  </si>
  <si>
    <t>CLINIQUE DU PONT DE CHAUME UNITE AUTO DIALYSE CASTELSARRASIN</t>
  </si>
  <si>
    <t>05536LACH</t>
  </si>
  <si>
    <t>580005536</t>
  </si>
  <si>
    <t>CLIC BOURGOGNE NIVERNAISE</t>
  </si>
  <si>
    <t>05551NEVE</t>
  </si>
  <si>
    <t>580005551</t>
  </si>
  <si>
    <t>CLIC PAYS NEVERS SUD NIVERNAIS</t>
  </si>
  <si>
    <t>05510CHAT</t>
  </si>
  <si>
    <t>580005510</t>
  </si>
  <si>
    <t>CLIC PAYS NIVERNAIS MORVAN</t>
  </si>
  <si>
    <t>470000159</t>
  </si>
  <si>
    <t>CLINIQUE CALABET</t>
  </si>
  <si>
    <t>100002351</t>
  </si>
  <si>
    <t>100000561</t>
  </si>
  <si>
    <t>CLINIQUE DE CHAMPAGNE</t>
  </si>
  <si>
    <t>970102596</t>
  </si>
  <si>
    <t>970100491</t>
  </si>
  <si>
    <t>CLINIQUE DE CHOISY</t>
  </si>
  <si>
    <t>Gosier</t>
  </si>
  <si>
    <t>670797539</t>
  </si>
  <si>
    <t>CLINIQUE DE LA TOUSSAINT</t>
  </si>
  <si>
    <t>CLINIQUE DE LA TOUSSAINT DU GROUPE HOSPITALIER SAINT-VINCENT</t>
  </si>
  <si>
    <t>800013179</t>
  </si>
  <si>
    <t>800013138</t>
  </si>
  <si>
    <t>760783159</t>
  </si>
  <si>
    <t>760000851</t>
  </si>
  <si>
    <t>CLINIQUE DES ESSARTS GRAND COURONNE</t>
  </si>
  <si>
    <t>Grand-Couronne</t>
  </si>
  <si>
    <t>910300060</t>
  </si>
  <si>
    <t>CLINIQUE GERIATRIQUE LES VALLEES</t>
  </si>
  <si>
    <t>Brunoy</t>
  </si>
  <si>
    <t>130784580</t>
  </si>
  <si>
    <t>CLINIQUE LA PROVENCALE</t>
  </si>
  <si>
    <t>CLINIQUE CARDIO VASCULAIRE LA PROVENCALE</t>
  </si>
  <si>
    <t>970103099</t>
  </si>
  <si>
    <t>970100525</t>
  </si>
  <si>
    <t>CLINIQUE LES NOUVELLES EAUX MARINES</t>
  </si>
  <si>
    <t>CLINIQUE LES NOUVELLE EAUX MARINE</t>
  </si>
  <si>
    <t>640781225</t>
  </si>
  <si>
    <t>640000568</t>
  </si>
  <si>
    <t>CLINIQUE MEDICALE CARDIOLOGIQUE ARESSY</t>
  </si>
  <si>
    <t>Aressy</t>
  </si>
  <si>
    <t>CLINIQUE MEDICALE ET CARDIOLOGIQUE D'ARESSY</t>
  </si>
  <si>
    <t>940300452</t>
  </si>
  <si>
    <t>940000862</t>
  </si>
  <si>
    <t>CLINIQUE MEDICALE DE DIETETIQUE</t>
  </si>
  <si>
    <t>Villecresnes</t>
  </si>
  <si>
    <t>CLINIQUE MEDICALE DE DIETETIQUE - GROUPE ALMAVIVA</t>
  </si>
  <si>
    <t>040780389</t>
  </si>
  <si>
    <t>CLINIQUE MEDICALE JEAN GIONO</t>
  </si>
  <si>
    <t>640781308</t>
  </si>
  <si>
    <t>920036308</t>
  </si>
  <si>
    <t>CLINIQUE PRINCESS</t>
  </si>
  <si>
    <t>670017458</t>
  </si>
  <si>
    <t>670017441</t>
  </si>
  <si>
    <t>CLINIQUE RHENA ASSOCIATION</t>
  </si>
  <si>
    <t>780008298</t>
  </si>
  <si>
    <t>CLINIQUE SAINT REMY</t>
  </si>
  <si>
    <t>Saint-Rémy-lès-Chevreuse</t>
  </si>
  <si>
    <t>00398YUTZ</t>
  </si>
  <si>
    <t>570000398</t>
  </si>
  <si>
    <t>CLINIQUE SAINTE ELISABETH DE YUTZ</t>
  </si>
  <si>
    <t>Yutz</t>
  </si>
  <si>
    <t>720000249</t>
  </si>
  <si>
    <t>720000645</t>
  </si>
  <si>
    <t>CLINIQUE VICTOR HUGO</t>
  </si>
  <si>
    <t>CLINIQUE MEDICALE VICTOR HUGO</t>
  </si>
  <si>
    <t>16077TUSS</t>
  </si>
  <si>
    <t>160016077</t>
  </si>
  <si>
    <t>CLUB MARPEN</t>
  </si>
  <si>
    <t>Tusson</t>
  </si>
  <si>
    <t>08045METZ</t>
  </si>
  <si>
    <t>570008045</t>
  </si>
  <si>
    <t>CMSEA</t>
  </si>
  <si>
    <t>COMITE MOSELLAN SAUVEGARDE DE L'ENFANCE ET DE L'ADOLESCENCE</t>
  </si>
  <si>
    <t>25846PARI</t>
  </si>
  <si>
    <t>750825846</t>
  </si>
  <si>
    <t>COALLIA</t>
  </si>
  <si>
    <t>10808ALES</t>
  </si>
  <si>
    <t>300010808</t>
  </si>
  <si>
    <t>COLLECTIF ASSOCIATIF DU BASSIN ALESIEN</t>
  </si>
  <si>
    <t>17812CHEL</t>
  </si>
  <si>
    <t>770017812</t>
  </si>
  <si>
    <t>COLLECTIF CHRETIEN D ACTION FRATERNELL</t>
  </si>
  <si>
    <t>Chelles</t>
  </si>
  <si>
    <t>00707DEOL</t>
  </si>
  <si>
    <t>360000707</t>
  </si>
  <si>
    <t>COM AIDE PERS TRAUMATISEES HANDICAPEES</t>
  </si>
  <si>
    <t>COMITÉ D'AIDE AUX PERSONNES TRAUMATISÉES ET HANDICAPÉES</t>
  </si>
  <si>
    <t>01515PONT</t>
  </si>
  <si>
    <t>220001515</t>
  </si>
  <si>
    <t>COM.CANTON.D'ENTRAIDE PONTRIEUX</t>
  </si>
  <si>
    <t>Pontrieux</t>
  </si>
  <si>
    <t>01703AMIE</t>
  </si>
  <si>
    <t>800001703</t>
  </si>
  <si>
    <t>COMIT.DEPART.ASS.NAT.PREVT.ALCOOLISME</t>
  </si>
  <si>
    <t>COMITÉ DÉPART. DE L'ASSOCIAT.NATIONALE PRÉVENTION ALCOOLISME</t>
  </si>
  <si>
    <t>04022SAVO</t>
  </si>
  <si>
    <t>550004022</t>
  </si>
  <si>
    <t>COMITE A P A J H MEUSE</t>
  </si>
  <si>
    <t>Savonnières-devant-Bar</t>
  </si>
  <si>
    <t>COMITE DE L ASS NAT POUR ADULTES ET JEUNES HANDICAPES MEUSE</t>
  </si>
  <si>
    <t>02577STDI</t>
  </si>
  <si>
    <t>520002577</t>
  </si>
  <si>
    <t>COMITE APAJH DE HAUTE-MARNE</t>
  </si>
  <si>
    <t>COMITE DEPARTEMENTAL APAJH DE LA HAUTE-MARNE</t>
  </si>
  <si>
    <t>01480MARS</t>
  </si>
  <si>
    <t>130001480</t>
  </si>
  <si>
    <t>COMITE D'ACTION SOCIALE ISRAELITE</t>
  </si>
  <si>
    <t>COMITE D'ACTION SOCIALE ISRAELITE DE MARSEILLE</t>
  </si>
  <si>
    <t>07472CRET</t>
  </si>
  <si>
    <t>940807472</t>
  </si>
  <si>
    <t>COMITE DEPARTEMENTAL APAJH 94</t>
  </si>
  <si>
    <t>COMITE DEPARTEMENTAL DE L'APAJH DU VAL DE MARNE</t>
  </si>
  <si>
    <t>93633LYON</t>
  </si>
  <si>
    <t>690793633</t>
  </si>
  <si>
    <t>COMITE DEPARTEMENTAL D'HYGIENE SOCIALE</t>
  </si>
  <si>
    <t>02887DIJO</t>
  </si>
  <si>
    <t>210002887</t>
  </si>
  <si>
    <t>COMITÉ DPTAL CONTRE MALADIES RESPIRAT</t>
  </si>
  <si>
    <t>COMITÉ DPTAL CONTRE LES MALADIES RESPIRATOIRES DE CÔTE D'OR</t>
  </si>
  <si>
    <t>58380PARI</t>
  </si>
  <si>
    <t>750058380</t>
  </si>
  <si>
    <t>COMITE FRANCE DE SECOURS AUX ENFANTS</t>
  </si>
  <si>
    <t>90408CAMB</t>
  </si>
  <si>
    <t>640790408</t>
  </si>
  <si>
    <t>COMITE HYGIENE SOCIALE</t>
  </si>
  <si>
    <t>01979AUBE</t>
  </si>
  <si>
    <t>930001979</t>
  </si>
  <si>
    <t>COMITE LOCAL APAJH D'AUBERVILLIERS</t>
  </si>
  <si>
    <t>12799ROSN</t>
  </si>
  <si>
    <t>930712799</t>
  </si>
  <si>
    <t>COMITE LOCAL APAJHR DE ROSNY</t>
  </si>
  <si>
    <t>30994PARI</t>
  </si>
  <si>
    <t>750830994</t>
  </si>
  <si>
    <t>COMITE NATIONAL DE L'ENFANCE</t>
  </si>
  <si>
    <t>01455PARI</t>
  </si>
  <si>
    <t>750001455</t>
  </si>
  <si>
    <t>COMITE PARISIEN  A.C.S.J.F.</t>
  </si>
  <si>
    <t>ASSOCIATION CATHOLIQUE INTERNATIONALE DE JEUNESSE FEMININE</t>
  </si>
  <si>
    <t>05649LEBL</t>
  </si>
  <si>
    <t>360005649</t>
  </si>
  <si>
    <t>COMMUNAUTE EMMAÜS</t>
  </si>
  <si>
    <t>04177BORD</t>
  </si>
  <si>
    <t>330004177</t>
  </si>
  <si>
    <t>COMPAGNONS DU TOUR DE FRANCE</t>
  </si>
  <si>
    <t>FEDERATION COMPAGNONNIQUE DES METIERS DU BATIMENT</t>
  </si>
  <si>
    <t>51330VALE</t>
  </si>
  <si>
    <t>590051330</t>
  </si>
  <si>
    <t>COORDINATION ACCUEIL ORIENTATION HAINA</t>
  </si>
  <si>
    <t>COORDINATION ACCUEIL ORIENTATION HAINAUT</t>
  </si>
  <si>
    <t>22115AVIG</t>
  </si>
  <si>
    <t>840022115</t>
  </si>
  <si>
    <t>COPIL DE LA CPTS GRAND AVIGNON</t>
  </si>
  <si>
    <t>20230MEYL</t>
  </si>
  <si>
    <t>380020230</t>
  </si>
  <si>
    <t>CPEF DE MEYLAN GRESIVAUDAN</t>
  </si>
  <si>
    <t>CENTRE DE PLANIFICATION ET EDUCATION FAMILIALE DE MEYLAN</t>
  </si>
  <si>
    <t>17158HYER</t>
  </si>
  <si>
    <t>830017158</t>
  </si>
  <si>
    <t>CPM HLM LA PLAGE</t>
  </si>
  <si>
    <t>65314AVES</t>
  </si>
  <si>
    <t>590065314</t>
  </si>
  <si>
    <t>CPTS</t>
  </si>
  <si>
    <t>Avesnes-les-Aubert</t>
  </si>
  <si>
    <t>67906DENA</t>
  </si>
  <si>
    <t>590067906</t>
  </si>
  <si>
    <t>63160MAUB</t>
  </si>
  <si>
    <t>590063160</t>
  </si>
  <si>
    <t>CPTS MAUBEUGE</t>
  </si>
  <si>
    <t>68011RAIS</t>
  </si>
  <si>
    <t>590068011</t>
  </si>
  <si>
    <t>Raismes</t>
  </si>
  <si>
    <t>36053BEAU</t>
  </si>
  <si>
    <t>620036053</t>
  </si>
  <si>
    <t>Beaurains</t>
  </si>
  <si>
    <t>63798LAND</t>
  </si>
  <si>
    <t>590063798</t>
  </si>
  <si>
    <t>CPTS  SANTÉ PÉVÈLE DU DOUAISIS</t>
  </si>
  <si>
    <t>Landas</t>
  </si>
  <si>
    <t>51360MARS</t>
  </si>
  <si>
    <t>130051360</t>
  </si>
  <si>
    <t>CPTS ACTES-SANTE</t>
  </si>
  <si>
    <t>ASSOC. DE COORD. TERRITORIALE DES EQUIPES DE SOINS-SANTE</t>
  </si>
  <si>
    <t>53044MARS</t>
  </si>
  <si>
    <t>130053044</t>
  </si>
  <si>
    <t>CPTS ACTIV SANTE</t>
  </si>
  <si>
    <t>52228AIXE</t>
  </si>
  <si>
    <t>130052228</t>
  </si>
  <si>
    <t>CPTS AIX-SAINTE VICTOIRE</t>
  </si>
  <si>
    <t>30863ANTI</t>
  </si>
  <si>
    <t>060030863</t>
  </si>
  <si>
    <t>CPTS ANTIPOLIS</t>
  </si>
  <si>
    <t>34702STOM</t>
  </si>
  <si>
    <t>620034702</t>
  </si>
  <si>
    <t>CPTS AUDOMAROISE</t>
  </si>
  <si>
    <t>66494BERG</t>
  </si>
  <si>
    <t>590066494</t>
  </si>
  <si>
    <t>CPTS BBH</t>
  </si>
  <si>
    <t>Bergues</t>
  </si>
  <si>
    <t>36434CARV</t>
  </si>
  <si>
    <t>620036434</t>
  </si>
  <si>
    <t>CPTS BEAUMONT- ARTOIS</t>
  </si>
  <si>
    <t>08770VEYN</t>
  </si>
  <si>
    <t>050008770</t>
  </si>
  <si>
    <t>CPTS BUECH-DEVOLUY</t>
  </si>
  <si>
    <t>Veynes</t>
  </si>
  <si>
    <t>CHIC CHI Créteil</t>
  </si>
  <si>
    <t>34665TOUL</t>
  </si>
  <si>
    <t>310034665</t>
  </si>
  <si>
    <t>CPTS CANAL GARONNE</t>
  </si>
  <si>
    <t>ASSOCIATION DE LA PREFIGURATION DE LA CPTS CANAL GARONNE</t>
  </si>
  <si>
    <t>06130CAYE</t>
  </si>
  <si>
    <t>970306130</t>
  </si>
  <si>
    <t>CPTS CENTRE LITTORAL GUYANAIS</t>
  </si>
  <si>
    <t>22248LISL</t>
  </si>
  <si>
    <t>840022248</t>
  </si>
  <si>
    <t>CPTS CEREBELLUM</t>
  </si>
  <si>
    <t>18818SINC</t>
  </si>
  <si>
    <t>020018818</t>
  </si>
  <si>
    <t>CPTS CHARLEMAGNE</t>
  </si>
  <si>
    <t>Sinceny</t>
  </si>
  <si>
    <t>18834TERG</t>
  </si>
  <si>
    <t>020018834</t>
  </si>
  <si>
    <t>CPTS COEUR DE L'AISNE</t>
  </si>
  <si>
    <t>Tergnier</t>
  </si>
  <si>
    <t>53473MARS</t>
  </si>
  <si>
    <t>130053473</t>
  </si>
  <si>
    <t>CPTS COORDINATION SANTE MARSEILLE 2&amp;3</t>
  </si>
  <si>
    <t>15838LANE</t>
  </si>
  <si>
    <t>600015838</t>
  </si>
  <si>
    <t>CPTS DE COMPIEGNE ET SA REGION</t>
  </si>
  <si>
    <t>Neuville-Roy</t>
  </si>
  <si>
    <t>12675PORT</t>
  </si>
  <si>
    <t>660012675</t>
  </si>
  <si>
    <t>CPTS DE LA COTE ROCHEUSE</t>
  </si>
  <si>
    <t>Port-Vendres</t>
  </si>
  <si>
    <t>COMMUNAUTE PROF TERRITORIALE DE SANTE DE LA COTE ROCHEUSE</t>
  </si>
  <si>
    <t>66536CROI</t>
  </si>
  <si>
    <t>590066536</t>
  </si>
  <si>
    <t>CPTS DE LA MARQUE</t>
  </si>
  <si>
    <t>Croix</t>
  </si>
  <si>
    <t>30509BREI</t>
  </si>
  <si>
    <t>060030509</t>
  </si>
  <si>
    <t>CPTS DE LA RIVIERA FRANCAISE</t>
  </si>
  <si>
    <t>53234MARS</t>
  </si>
  <si>
    <t>130053234</t>
  </si>
  <si>
    <t>CPTS DE MARSEILLE 7ÈME</t>
  </si>
  <si>
    <t>29941MONT</t>
  </si>
  <si>
    <t>340029941</t>
  </si>
  <si>
    <t>CPTS DE MONTPELLIER 1</t>
  </si>
  <si>
    <t>68300WATT</t>
  </si>
  <si>
    <t>590068300</t>
  </si>
  <si>
    <t>CPTS DES 7 VILLES</t>
  </si>
  <si>
    <t>31283LERO</t>
  </si>
  <si>
    <t>060031283</t>
  </si>
  <si>
    <t>CPTS DES COLLINES DE VALBONNE</t>
  </si>
  <si>
    <t>Rouret</t>
  </si>
  <si>
    <t>18859GUIS</t>
  </si>
  <si>
    <t>020018859</t>
  </si>
  <si>
    <t>CPTS DES HAUTS DE L'AISNE</t>
  </si>
  <si>
    <t>34350LABE</t>
  </si>
  <si>
    <t>310034350</t>
  </si>
  <si>
    <t>CPTS DES PORTES DU LAURAGAIS</t>
  </si>
  <si>
    <t>Labège</t>
  </si>
  <si>
    <t>ASSOCIATION DE PREFIGURATION CPTS DES PORTES DU LAURAGAIS</t>
  </si>
  <si>
    <t>04068LANG</t>
  </si>
  <si>
    <t>480004068</t>
  </si>
  <si>
    <t>CPTS DES SOURCES DE L'ALLIER</t>
  </si>
  <si>
    <t>53028LACI</t>
  </si>
  <si>
    <t>130053028</t>
  </si>
  <si>
    <t>CPTS DES VIGNES ET CALANQUES</t>
  </si>
  <si>
    <t>25698DRAG</t>
  </si>
  <si>
    <t>830025698</t>
  </si>
  <si>
    <t>CPTS DRACENIE PROVENCE VERDON</t>
  </si>
  <si>
    <t>09800CARC</t>
  </si>
  <si>
    <t>110009800</t>
  </si>
  <si>
    <t>CPTS DU BASSIN CARCASSONNAIS</t>
  </si>
  <si>
    <t>ASSOCIATION CPTS DU BASSIN CARCASSONNAIS</t>
  </si>
  <si>
    <t>53879PLAN</t>
  </si>
  <si>
    <t>130053879</t>
  </si>
  <si>
    <t>CPTS DU CANTON VERT</t>
  </si>
  <si>
    <t>Plan-de-Cuques</t>
  </si>
  <si>
    <t>21273SARR</t>
  </si>
  <si>
    <t>840021273</t>
  </si>
  <si>
    <t>CPTS DU COMTAT VENAISSIN</t>
  </si>
  <si>
    <t>Sarrians</t>
  </si>
  <si>
    <t>SYNAPSE (COPIL DU COMTAT VENAISSIN</t>
  </si>
  <si>
    <t>008739GAP</t>
  </si>
  <si>
    <t>050008739</t>
  </si>
  <si>
    <t>CPTS DU GAPENÇAIS</t>
  </si>
  <si>
    <t>26209LEPL</t>
  </si>
  <si>
    <t>830026209</t>
  </si>
  <si>
    <t>CPTS DU GOLFE</t>
  </si>
  <si>
    <t>Plan-de-la-Tour</t>
  </si>
  <si>
    <t>13169LESE</t>
  </si>
  <si>
    <t>810013169</t>
  </si>
  <si>
    <t>CPTS DU GRAND ALBIGEOIS</t>
  </si>
  <si>
    <t>Sequestre</t>
  </si>
  <si>
    <t>08754BRIA</t>
  </si>
  <si>
    <t>050008754</t>
  </si>
  <si>
    <t>CPTS DU GRAND BRIANÇONNAIS-ECRINS</t>
  </si>
  <si>
    <t>63186DOUA</t>
  </si>
  <si>
    <t>590063186</t>
  </si>
  <si>
    <t>CPTS DU GRAND DOUAI</t>
  </si>
  <si>
    <t>09727NARB</t>
  </si>
  <si>
    <t>110009727</t>
  </si>
  <si>
    <t>CPTS DU GRAND NARBONNE</t>
  </si>
  <si>
    <t>COMMUNAUTE PROFESSIONNELLE TERRITORIALE SANTE GRAND NARBONNE</t>
  </si>
  <si>
    <t>63210MARC</t>
  </si>
  <si>
    <t>590063210</t>
  </si>
  <si>
    <t>CPTS DU HAUT ESCAUT</t>
  </si>
  <si>
    <t>Marcoing</t>
  </si>
  <si>
    <t>50875FONT</t>
  </si>
  <si>
    <t>130050875</t>
  </si>
  <si>
    <t>CPTS DU PAYS D'ARLES</t>
  </si>
  <si>
    <t>Fontvieille</t>
  </si>
  <si>
    <t>30400MOUA</t>
  </si>
  <si>
    <t>060030400</t>
  </si>
  <si>
    <t>CPTS DU PAYS D'AZUR</t>
  </si>
  <si>
    <t>Mouans-Sartoux</t>
  </si>
  <si>
    <t>15002ONSE</t>
  </si>
  <si>
    <t>600015002</t>
  </si>
  <si>
    <t>CPTS DU PAYS DE BRAY</t>
  </si>
  <si>
    <t>Ons-en-Bray</t>
  </si>
  <si>
    <t>30897GRAS</t>
  </si>
  <si>
    <t>060030897</t>
  </si>
  <si>
    <t>CPTS DU PAYS DE GRASSE</t>
  </si>
  <si>
    <t>30384CANN</t>
  </si>
  <si>
    <t>060030384</t>
  </si>
  <si>
    <t>CPTS DU PAYS DE LERINS</t>
  </si>
  <si>
    <t>51667PORT</t>
  </si>
  <si>
    <t>130051667</t>
  </si>
  <si>
    <t>CPTS DU PAYS DE MARTIGUES</t>
  </si>
  <si>
    <t>10536LABA</t>
  </si>
  <si>
    <t>820010536</t>
  </si>
  <si>
    <t>CPTS DU TARN ET TESCOU</t>
  </si>
  <si>
    <t>Labastide-Saint-Pierre</t>
  </si>
  <si>
    <t>52442SENA</t>
  </si>
  <si>
    <t>130052442</t>
  </si>
  <si>
    <t>CPTS DU VAL DURANCE</t>
  </si>
  <si>
    <t>Sénas</t>
  </si>
  <si>
    <t>06272RIEZ</t>
  </si>
  <si>
    <t>040006272</t>
  </si>
  <si>
    <t>CPTS DU VERDON</t>
  </si>
  <si>
    <t>34624TOUL</t>
  </si>
  <si>
    <t>310034624</t>
  </si>
  <si>
    <t>CPTS EN DEVENIR TOULOUSE RIVE GAUCHE</t>
  </si>
  <si>
    <t>20625LASA</t>
  </si>
  <si>
    <t>300020625</t>
  </si>
  <si>
    <t>CPTS ENTRE CHATAIGNE ET MICOCOULE</t>
  </si>
  <si>
    <t>Lasalle</t>
  </si>
  <si>
    <t>26688FAYE</t>
  </si>
  <si>
    <t>830026688</t>
  </si>
  <si>
    <t>CPTS EST-VAR PAYS DE FAYENCE</t>
  </si>
  <si>
    <t>16792PANI</t>
  </si>
  <si>
    <t>420016792</t>
  </si>
  <si>
    <t>CPTS FOREZ EST</t>
  </si>
  <si>
    <t>29925HERE</t>
  </si>
  <si>
    <t>340029925</t>
  </si>
  <si>
    <t>CPTS HAUTS CANTONS &amp; VIGNOBLES</t>
  </si>
  <si>
    <t>Hérépian</t>
  </si>
  <si>
    <t>ASS PROFESSIONNELS DE SANTE HAUTS CANTONS ET VIGNOBLES CPTS</t>
  </si>
  <si>
    <t>06439CAST</t>
  </si>
  <si>
    <t>040006439</t>
  </si>
  <si>
    <t>CPTS HPV ET MONTS D'AZUR</t>
  </si>
  <si>
    <t>CPTS HAUTS PAYS DU VERDON ET MONTS D'AZUR</t>
  </si>
  <si>
    <t>25847HYER</t>
  </si>
  <si>
    <t>830025847</t>
  </si>
  <si>
    <t>CPTS HYERES ET ILES D'OR</t>
  </si>
  <si>
    <t>51956VITR</t>
  </si>
  <si>
    <t>130051956</t>
  </si>
  <si>
    <t>CPTS INITIATIVES SANTE</t>
  </si>
  <si>
    <t>52095MARS</t>
  </si>
  <si>
    <t>130052095</t>
  </si>
  <si>
    <t>CPTS ITINERAIRE SANTE</t>
  </si>
  <si>
    <t>25557LASE</t>
  </si>
  <si>
    <t>830025557</t>
  </si>
  <si>
    <t>CPTS LA SEYNE TOULON OUEST</t>
  </si>
  <si>
    <t>15275LIAN</t>
  </si>
  <si>
    <t>600015275</t>
  </si>
  <si>
    <t>CPTS LA VALLÉE DORÉE</t>
  </si>
  <si>
    <t>34728LIEV</t>
  </si>
  <si>
    <t>620034728</t>
  </si>
  <si>
    <t>CPTS LIÉVIN</t>
  </si>
  <si>
    <t>67583LILL</t>
  </si>
  <si>
    <t>590067583</t>
  </si>
  <si>
    <t>CPTS LILLE OUEST</t>
  </si>
  <si>
    <t>10627LAVI</t>
  </si>
  <si>
    <t>820010627</t>
  </si>
  <si>
    <t>CPTS LOMAGNE GARONNE</t>
  </si>
  <si>
    <t>Lavit</t>
  </si>
  <si>
    <t>COMMUNAUTE PROF. TERRITORIALE DE SANTE LOMAGNE GARONNE</t>
  </si>
  <si>
    <t>67880ARME</t>
  </si>
  <si>
    <t>590067880</t>
  </si>
  <si>
    <t>CPTS LYS ARMENTIÈRES</t>
  </si>
  <si>
    <t>20609NIME</t>
  </si>
  <si>
    <t>300020609</t>
  </si>
  <si>
    <t>CPTS NEMAUSA</t>
  </si>
  <si>
    <t>CPTS NEMAUSA -REGROUPEMENT DE PROFESSIONNELS DE SANTE NIMOIS</t>
  </si>
  <si>
    <t>31226NICE</t>
  </si>
  <si>
    <t>060031226</t>
  </si>
  <si>
    <t>CPTS NICE NORD ET SES COLLINES</t>
  </si>
  <si>
    <t>30251NICE</t>
  </si>
  <si>
    <t>060030251</t>
  </si>
  <si>
    <t>CPTS NICE OUEST VALLEE</t>
  </si>
  <si>
    <t>34640STJO</t>
  </si>
  <si>
    <t>310034640</t>
  </si>
  <si>
    <t>CPTS NORD TOULOUSAIN</t>
  </si>
  <si>
    <t>Saint-Jory</t>
  </si>
  <si>
    <t>18628BOHA</t>
  </si>
  <si>
    <t>020018628</t>
  </si>
  <si>
    <t>CPTS NORD-AISNE</t>
  </si>
  <si>
    <t>34582TOUL</t>
  </si>
  <si>
    <t>310034582</t>
  </si>
  <si>
    <t>CPTS NOUGARO XIII-XV</t>
  </si>
  <si>
    <t>ASSOCIATION NOUGARO XIII-XV - CPTS</t>
  </si>
  <si>
    <t>29701LAGR</t>
  </si>
  <si>
    <t>340029701</t>
  </si>
  <si>
    <t>CPTS OCCITANIE MEDITERRANEE</t>
  </si>
  <si>
    <t>Grande-Motte</t>
  </si>
  <si>
    <t>36210OUTR</t>
  </si>
  <si>
    <t>620036210</t>
  </si>
  <si>
    <t>CPTS OPALE SUD</t>
  </si>
  <si>
    <t>Outreau</t>
  </si>
  <si>
    <t>COMMUNAUTÉ  PROFESSIONNELLE TERRITORIALE DE SANTÉ</t>
  </si>
  <si>
    <t>04027MEND</t>
  </si>
  <si>
    <t>480004027</t>
  </si>
  <si>
    <t>CPTS OUEST LOZERE</t>
  </si>
  <si>
    <t>CPTS OUEST LOZERE - ASSOCIATION LA COLOC</t>
  </si>
  <si>
    <t>750070039</t>
  </si>
  <si>
    <t>750070021</t>
  </si>
  <si>
    <t>CPTS PARIS CENTRE</t>
  </si>
  <si>
    <t>52897LADE</t>
  </si>
  <si>
    <t>130052897</t>
  </si>
  <si>
    <t>CPTS PAYS D'AUBAGNE ET DE L'ETOILE</t>
  </si>
  <si>
    <t>Destrousse</t>
  </si>
  <si>
    <t>25953BORM</t>
  </si>
  <si>
    <t>830025953</t>
  </si>
  <si>
    <t>CPTS PAYS DES MAURES-LITTORAL</t>
  </si>
  <si>
    <t>Bormes-les-Mimosas</t>
  </si>
  <si>
    <t>65199AVES</t>
  </si>
  <si>
    <t>590065199</t>
  </si>
  <si>
    <t>CPTS PAYS DU CAMBRESIS</t>
  </si>
  <si>
    <t>53259SIMI</t>
  </si>
  <si>
    <t>130053259</t>
  </si>
  <si>
    <t>CPTS PROVENCE SANTE</t>
  </si>
  <si>
    <t>Simiane-Collongue</t>
  </si>
  <si>
    <t>26456TOUR</t>
  </si>
  <si>
    <t>830026456</t>
  </si>
  <si>
    <t>CPTS PROVENCE VERTE</t>
  </si>
  <si>
    <t>Tourves</t>
  </si>
  <si>
    <t>20484REMO</t>
  </si>
  <si>
    <t>300020484</t>
  </si>
  <si>
    <t>CPTS REGARDS</t>
  </si>
  <si>
    <t>Remoulins</t>
  </si>
  <si>
    <t>CPTS REGROUPEMENT EST GARD DES PROFESSIONNELS DE SANTE</t>
  </si>
  <si>
    <t>22131PERT</t>
  </si>
  <si>
    <t>840022131</t>
  </si>
  <si>
    <t>CPTS SANTE LUB</t>
  </si>
  <si>
    <t>Pertuis</t>
  </si>
  <si>
    <t>36574VAUL</t>
  </si>
  <si>
    <t>620036574</t>
  </si>
  <si>
    <t>CPTS SUD ARTOIS</t>
  </si>
  <si>
    <t>Vaulx-Vraucourt</t>
  </si>
  <si>
    <t>06397MANO</t>
  </si>
  <si>
    <t>040006397</t>
  </si>
  <si>
    <t>CPTS SUD04</t>
  </si>
  <si>
    <t>30178LANT</t>
  </si>
  <si>
    <t>060030178</t>
  </si>
  <si>
    <t>CPTS TINEE VESUBIE</t>
  </si>
  <si>
    <t>Lantosque</t>
  </si>
  <si>
    <t>26803TOUL</t>
  </si>
  <si>
    <t>830026803</t>
  </si>
  <si>
    <t>CPTS TOULON LITTORAL</t>
  </si>
  <si>
    <t>31127MAND</t>
  </si>
  <si>
    <t>060031127</t>
  </si>
  <si>
    <t>CPTS VAL DE SIAGNE</t>
  </si>
  <si>
    <t>20641PONT</t>
  </si>
  <si>
    <t>300020641</t>
  </si>
  <si>
    <t>CPTS VALLIS BONA</t>
  </si>
  <si>
    <t>CPTS VALLIS BONA - ASSOCIATION PSE SANTE</t>
  </si>
  <si>
    <t>26290STRA</t>
  </si>
  <si>
    <t>830026290</t>
  </si>
  <si>
    <t>CPTS VAR ESTEREL MEDITERRANEE</t>
  </si>
  <si>
    <t>25573BAND</t>
  </si>
  <si>
    <t>830025573</t>
  </si>
  <si>
    <t>CPTS VAR OUEST</t>
  </si>
  <si>
    <t>Bandol</t>
  </si>
  <si>
    <t>25599LACR</t>
  </si>
  <si>
    <t>830025599</t>
  </si>
  <si>
    <t>CPTS VAR PROVENCE MEDITERRANNEE</t>
  </si>
  <si>
    <t>Crau</t>
  </si>
  <si>
    <t>53424COUD</t>
  </si>
  <si>
    <t>130053424</t>
  </si>
  <si>
    <t>CPTS VILLAGES DE L'ARC</t>
  </si>
  <si>
    <t>Coudoux</t>
  </si>
  <si>
    <t>52202MARS</t>
  </si>
  <si>
    <t>130052202</t>
  </si>
  <si>
    <t>CREEDAT CICAT</t>
  </si>
  <si>
    <t>CTRE REG D'ERGOTH ETUDES DIAGNOSTICS ADAPT TECHNIQUES</t>
  </si>
  <si>
    <t>47876STHE</t>
  </si>
  <si>
    <t>440047876</t>
  </si>
  <si>
    <t>CRIFO</t>
  </si>
  <si>
    <t>CRIFO SERVICE DE PROTECTION DES MAJEURS</t>
  </si>
  <si>
    <t>02489MOUL</t>
  </si>
  <si>
    <t>030002489</t>
  </si>
  <si>
    <t>CROIX MARINE DE L'ALLIER</t>
  </si>
  <si>
    <t>ASSOCIATION CROIX MARINE DE L'ALLIER</t>
  </si>
  <si>
    <t>21334PARI</t>
  </si>
  <si>
    <t>750721334</t>
  </si>
  <si>
    <t>CROIX ROUGE FRANCAISE</t>
  </si>
  <si>
    <t>00390LELA</t>
  </si>
  <si>
    <t>970200390</t>
  </si>
  <si>
    <t>CROIX ROUGE FRANÇAISE MARTINIQUE</t>
  </si>
  <si>
    <t>CROIX ROUGE FRANÇAISE DÉLÉGATION SPÉCIALE DE LA MARTINIQUE</t>
  </si>
  <si>
    <t>00395STHI</t>
  </si>
  <si>
    <t>300000395</t>
  </si>
  <si>
    <t>CROP PAUL BOUVIER</t>
  </si>
  <si>
    <t>Saint-Hippolyte-du-Fort</t>
  </si>
  <si>
    <t>ASSOCIATION DU CTRE DE REEDUCATION DE L'OUIE ET DE LA PAROLE</t>
  </si>
  <si>
    <t>16240CONC</t>
  </si>
  <si>
    <t>600016240</t>
  </si>
  <si>
    <t>CS ADMR DU PAYS DES SOURCES</t>
  </si>
  <si>
    <t>16794CREP</t>
  </si>
  <si>
    <t>600016794</t>
  </si>
  <si>
    <t>CS CRÉPY</t>
  </si>
  <si>
    <t>60273ROUB</t>
  </si>
  <si>
    <t>590060273</t>
  </si>
  <si>
    <t>CS DENTAIRE</t>
  </si>
  <si>
    <t>CENTRE DE SANTÉ DENTAIRE ROUBAIX</t>
  </si>
  <si>
    <t>60299TOUR</t>
  </si>
  <si>
    <t>590060299</t>
  </si>
  <si>
    <t>CENTRE DE SANTÉ DENTAIRE DE TOURCOING</t>
  </si>
  <si>
    <t>20257AMIE</t>
  </si>
  <si>
    <t>800020257</t>
  </si>
  <si>
    <t>CS DENTAIRE AMIENS</t>
  </si>
  <si>
    <t>68243FLER</t>
  </si>
  <si>
    <t>590068243</t>
  </si>
  <si>
    <t>CSD</t>
  </si>
  <si>
    <t>Flers-en-Escrebieux</t>
  </si>
  <si>
    <t>21677AMIE</t>
  </si>
  <si>
    <t>800021677</t>
  </si>
  <si>
    <t>CSD AMIENS</t>
  </si>
  <si>
    <t>66346VILL</t>
  </si>
  <si>
    <t>590066346</t>
  </si>
  <si>
    <t>CSD DE VILLENEUVE D'ASCQ</t>
  </si>
  <si>
    <t>18578STQU</t>
  </si>
  <si>
    <t>020018578</t>
  </si>
  <si>
    <t>CSD DENTEGO</t>
  </si>
  <si>
    <t>68888WATT</t>
  </si>
  <si>
    <t>590068888</t>
  </si>
  <si>
    <t>CSD DENTEKA</t>
  </si>
  <si>
    <t>Wattignies</t>
  </si>
  <si>
    <t>21438AMIE</t>
  </si>
  <si>
    <t>800021438</t>
  </si>
  <si>
    <t>CSD FRANÇAIS AMIENS</t>
  </si>
  <si>
    <t>66577LILL</t>
  </si>
  <si>
    <t>590066577</t>
  </si>
  <si>
    <t>CSD INKERMANN</t>
  </si>
  <si>
    <t>62402LILL</t>
  </si>
  <si>
    <t>590062402</t>
  </si>
  <si>
    <t>CSD LILLE WAZEMMES</t>
  </si>
  <si>
    <t>66320VALE</t>
  </si>
  <si>
    <t>590066320</t>
  </si>
  <si>
    <t>CSD VALENCIENNES</t>
  </si>
  <si>
    <t>62626LILL</t>
  </si>
  <si>
    <t>590062626</t>
  </si>
  <si>
    <t>CSDM</t>
  </si>
  <si>
    <t>CENTRE DE SANTÉ MÉDICO-DENTAIRE</t>
  </si>
  <si>
    <t>63103LILL</t>
  </si>
  <si>
    <t>590063103</t>
  </si>
  <si>
    <t>CSI</t>
  </si>
  <si>
    <t>20729AMIE</t>
  </si>
  <si>
    <t>800020729</t>
  </si>
  <si>
    <t>CSI AMIENS</t>
  </si>
  <si>
    <t>35238ARRA</t>
  </si>
  <si>
    <t>620035238</t>
  </si>
  <si>
    <t>CSI ARRAS</t>
  </si>
  <si>
    <t>36012NOYE</t>
  </si>
  <si>
    <t>620036012</t>
  </si>
  <si>
    <t>CSI DU DUNKERQUOIS</t>
  </si>
  <si>
    <t>Noyelles-lès-Vermelles</t>
  </si>
  <si>
    <t>ASSOCIATION SOINS INFIRMIERS DU DUNKERQUOIS</t>
  </si>
  <si>
    <t>64861FERR</t>
  </si>
  <si>
    <t>590064861</t>
  </si>
  <si>
    <t>CSI FERRIÈRE-LA-GRANDE</t>
  </si>
  <si>
    <t>Ferrière-la-Grande</t>
  </si>
  <si>
    <t>64317VALE</t>
  </si>
  <si>
    <t>590064317</t>
  </si>
  <si>
    <t>CSI VALENCIENNES</t>
  </si>
  <si>
    <t>14989NOGE</t>
  </si>
  <si>
    <t>600014989</t>
  </si>
  <si>
    <t>CSM NOGENT SUR OISE</t>
  </si>
  <si>
    <t>64366LECA</t>
  </si>
  <si>
    <t>590064366</t>
  </si>
  <si>
    <t>CSMC DU CATEAU CAMBRÉSIS</t>
  </si>
  <si>
    <t>16943CREI</t>
  </si>
  <si>
    <t>600016943</t>
  </si>
  <si>
    <t>CSMS</t>
  </si>
  <si>
    <t>60703ROUB</t>
  </si>
  <si>
    <t>590060703</t>
  </si>
  <si>
    <t>CSP</t>
  </si>
  <si>
    <t>CENTRE DE SANTÉ POLYVALENT ROUBAIX</t>
  </si>
  <si>
    <t>68565LILL</t>
  </si>
  <si>
    <t>590068565</t>
  </si>
  <si>
    <t>CSP INWECARE</t>
  </si>
  <si>
    <t>16844COMP</t>
  </si>
  <si>
    <t>600016844</t>
  </si>
  <si>
    <t>CSP OPHTALMIQUE</t>
  </si>
  <si>
    <t>68748VALE</t>
  </si>
  <si>
    <t>590068748</t>
  </si>
  <si>
    <t>CSP VALENCIENNES</t>
  </si>
  <si>
    <t>450018395</t>
  </si>
  <si>
    <t>450001466</t>
  </si>
  <si>
    <t>CTE AUTODIALYSE ARCHETTE-CH PITHIVIERS</t>
  </si>
  <si>
    <t>CENTRE D'AUTODIALYSE DE L'ARCHETTE- CH PITHIVIERS</t>
  </si>
  <si>
    <t>20547AMIE</t>
  </si>
  <si>
    <t>800020547</t>
  </si>
  <si>
    <t>CTE DE SANTÉ</t>
  </si>
  <si>
    <t>94198VIZI</t>
  </si>
  <si>
    <t>380794198</t>
  </si>
  <si>
    <t>CTE OEUVRES SOCIALES VIZILLE</t>
  </si>
  <si>
    <t>COMITE DES OEUVRES SOCIALES DE VIZILLE</t>
  </si>
  <si>
    <t>570027029</t>
  </si>
  <si>
    <t>CTRE AUTODIAL UDM SARREGUEMINES -ALTIR</t>
  </si>
  <si>
    <t>550005219</t>
  </si>
  <si>
    <t>CTRE AUTODIAL-UDM A BAR LE DUC (ALTIR)</t>
  </si>
  <si>
    <t>CTRE AUTODIALYSE ET DIAL MÉDICAL TELESURVEILLEE A BAR LE DUC</t>
  </si>
  <si>
    <t>620025494</t>
  </si>
  <si>
    <t>CTRE AUTODIALYSE &amp; UNITE DIALY MED ADH</t>
  </si>
  <si>
    <t>CENTRE D'AUTODIALYSE &amp; UNITE DIALYSE MEDICALISEE ADH BEUVRY</t>
  </si>
  <si>
    <t>570022830</t>
  </si>
  <si>
    <t>CTRE AUTODIALYSE DE SARREBOURG - ALTIR</t>
  </si>
  <si>
    <t>570027680</t>
  </si>
  <si>
    <t>CTRE AUTODIALYSE PELTRE ALTIR</t>
  </si>
  <si>
    <t>Peltre</t>
  </si>
  <si>
    <t>CENTRE AUTODIALYSE DE PELTRE - ALTIR</t>
  </si>
  <si>
    <t>570011635</t>
  </si>
  <si>
    <t>CTRE AUTODIALYSE UDM THIONVILLE-ALTIR</t>
  </si>
  <si>
    <t>670013325</t>
  </si>
  <si>
    <t>670013317</t>
  </si>
  <si>
    <t>CTRE AUTONOME D'ENDOSC DIGESTIVE AMBUL</t>
  </si>
  <si>
    <t>CENTRE AUTONOME D'ENDOSCOPIE DIGESTIVE AMBULATOIRE</t>
  </si>
  <si>
    <t>920301033</t>
  </si>
  <si>
    <t>920001062</t>
  </si>
  <si>
    <t>CTRE CANCEROLOGIE DE LA PORTE ST CLOUD</t>
  </si>
  <si>
    <t>CENTRE DE CANCEROLOGIE DE LA PORTE DE SAINT CLOUD</t>
  </si>
  <si>
    <t>540008380</t>
  </si>
  <si>
    <t>CTRE D'AUTODIAL ET DIAL MEDIC BRABOIS</t>
  </si>
  <si>
    <t>CTRE D'AUTODIAL ET DIALYSE MEDIC TECHNOPOLE BRABOIS (ALTIR)</t>
  </si>
  <si>
    <t>590806428</t>
  </si>
  <si>
    <t>CTRE D'AUTODIALYSE ADH DE DOUAI</t>
  </si>
  <si>
    <t>UNITE D'AUTODIALYSE DE DOUAI</t>
  </si>
  <si>
    <t>590035390</t>
  </si>
  <si>
    <t>CTRE D'AUTODIALYSE ADH DE LAMBERSART</t>
  </si>
  <si>
    <t>Lambersart</t>
  </si>
  <si>
    <t>620117812</t>
  </si>
  <si>
    <t>CTRE D'AUTODIALYSE ADH DE LIEVIN</t>
  </si>
  <si>
    <t>CENTRE D'AUTODIALYSE DE LIEVIN</t>
  </si>
  <si>
    <t>590064812</t>
  </si>
  <si>
    <t>CTRE D'AUTODIALYSE ADH DE ST AMAND</t>
  </si>
  <si>
    <t>CTRE D'AUTODIALYSE ADH DE ST AMAND LES EAUX</t>
  </si>
  <si>
    <t>620020636</t>
  </si>
  <si>
    <t>CTRE D'AUTODIALYSE ADH DE ST-POL</t>
  </si>
  <si>
    <t>590815007</t>
  </si>
  <si>
    <t>CTRE D'AUTODIALYSE ADH LA SENTINELLE</t>
  </si>
  <si>
    <t>Sentinelle</t>
  </si>
  <si>
    <t>CENTRE D'AUTODIALYSE A LA SENTINELLE</t>
  </si>
  <si>
    <t>620117309</t>
  </si>
  <si>
    <t>CTRE D'AUTODIALYSE ADH SITE ECOPAC</t>
  </si>
  <si>
    <t>CENTRE D'AUTODIALYSE D'HENIN BEAUMONT - SITE ECOPAC</t>
  </si>
  <si>
    <t>590813747</t>
  </si>
  <si>
    <t>590001467</t>
  </si>
  <si>
    <t>CTRE D'AUTODIALYSE FOURMIES</t>
  </si>
  <si>
    <t>SERVICE D'AUTODIALYSE A FOURMIES</t>
  </si>
  <si>
    <t>590811006</t>
  </si>
  <si>
    <t>CTRE D'AUTODIALYSE MAUBEUGE</t>
  </si>
  <si>
    <t>SERVICE D'AUTODIALYSE A MAUBEUGE</t>
  </si>
  <si>
    <t>590034815</t>
  </si>
  <si>
    <t>CTRE D'AUTODIALYSE PONT/SAMBRE</t>
  </si>
  <si>
    <t>Pont-sur-Sambre</t>
  </si>
  <si>
    <t>620018705</t>
  </si>
  <si>
    <t>CTRE DE DIALYSE A DOMICILE ADH HENIN B</t>
  </si>
  <si>
    <t>CENTRE DE DIALYSE A DOMICILE ADH HENIN BEAUMONT</t>
  </si>
  <si>
    <t>540000981</t>
  </si>
  <si>
    <t>CTRE D'EDUC-AUTODIAL MEDIC CHRU ALTIR</t>
  </si>
  <si>
    <t>CTRE D'EDUC ET D'AUTODIAL MEDICALISEE CHRU BRABOIS ALTIR</t>
  </si>
  <si>
    <t>620115170</t>
  </si>
  <si>
    <t>CTRE D'ENTRAIN AUTODIALYSE ST-NICOLAS</t>
  </si>
  <si>
    <t>Saint-Nicolas</t>
  </si>
  <si>
    <t>CENTRE D'ENTRAINNEMENTÀ L'AUTODIALYSEDE ST-NICOLAS ADH</t>
  </si>
  <si>
    <t>52863MARS</t>
  </si>
  <si>
    <t>130052863</t>
  </si>
  <si>
    <t>CTRE MEDICO-DENTAIRE DES LONGS CHAMPS</t>
  </si>
  <si>
    <t>CENTRE MEDICO-DENTAIRE DES LONGS CHAMPS</t>
  </si>
  <si>
    <t>600101943</t>
  </si>
  <si>
    <t>CTRE PRÉVENTION RÉADAPTATION CARDIO.</t>
  </si>
  <si>
    <t>Tracy-le-Mont</t>
  </si>
  <si>
    <t>CENTRE DE PRÉVENTION ET DE RÉADAPTATION CARDIO-VASCULAIRE</t>
  </si>
  <si>
    <t>600100796</t>
  </si>
  <si>
    <t>CTRE RÉÉDUC &amp; RÉADAPT FONCTIONELLE</t>
  </si>
  <si>
    <t>CTRE RÉÉDUCATION &amp; RÉADAPTATION FONCTIONNELLE LÉOPOLD BELLAN</t>
  </si>
  <si>
    <t>34608TOUL</t>
  </si>
  <si>
    <t>310034608</t>
  </si>
  <si>
    <t>DAC DE LA HAUTE GARONNE</t>
  </si>
  <si>
    <t>DISPOSITIF D'APPUI A LA COORDINATION DE LA HAUTE GARONNE</t>
  </si>
  <si>
    <t>04043MEND</t>
  </si>
  <si>
    <t>480004043</t>
  </si>
  <si>
    <t>DAC DE LA LOZERE</t>
  </si>
  <si>
    <t>DISPOSITIF D'APPUI À LA COORDINATION DE LA LOZERE</t>
  </si>
  <si>
    <t>04870LATO</t>
  </si>
  <si>
    <t>090004870</t>
  </si>
  <si>
    <t>DAC DE L'ARIEGE</t>
  </si>
  <si>
    <t>Tour-du-Crieu</t>
  </si>
  <si>
    <t>DISPOSITIF D'APPUI A  LA COORDINATION DE L'ARIEGE</t>
  </si>
  <si>
    <t>09743CARC</t>
  </si>
  <si>
    <t>110009743</t>
  </si>
  <si>
    <t>DAC DE L'AUDE</t>
  </si>
  <si>
    <t>DISPOSITIF D'APPUI À LA COORDINATION DE L'AUDE</t>
  </si>
  <si>
    <t>09220ONET</t>
  </si>
  <si>
    <t>120009220</t>
  </si>
  <si>
    <t>DAC DE L'AVEYRON</t>
  </si>
  <si>
    <t>Onet-le-Château</t>
  </si>
  <si>
    <t>DISPOSITIF D'APPUI A LA COORDINATION DE L'AVEYRON</t>
  </si>
  <si>
    <t>29883MONT</t>
  </si>
  <si>
    <t>340029883</t>
  </si>
  <si>
    <t>DAC DE L'HERAULT</t>
  </si>
  <si>
    <t>DISPOSITIF D'APPUI A LA COORDINATION DE L'HERAULT</t>
  </si>
  <si>
    <t>12733PERP</t>
  </si>
  <si>
    <t>660012733</t>
  </si>
  <si>
    <t>DAC DES PYRENEES ORIENTALES</t>
  </si>
  <si>
    <t>ASSOCIATION DISPOSITIF D'APPUI A LA COORDINATION DES P.O.</t>
  </si>
  <si>
    <t>20757NIME</t>
  </si>
  <si>
    <t>300020757</t>
  </si>
  <si>
    <t>DAC DU GARD</t>
  </si>
  <si>
    <t>ASSOCIATION DISPOSITIF D'APPUI A LA COORDINATION DU GARD</t>
  </si>
  <si>
    <t>05721AUCH</t>
  </si>
  <si>
    <t>320005721</t>
  </si>
  <si>
    <t>DAC DU GERS (DAC 32)</t>
  </si>
  <si>
    <t>DISPOSITIF D'APPUI À LA COORDINATION DU GERS (DAC 32)</t>
  </si>
  <si>
    <t>13243GAIL</t>
  </si>
  <si>
    <t>810013243</t>
  </si>
  <si>
    <t>DAC DU TARN</t>
  </si>
  <si>
    <t>DOSPOSITIF D'APPUI A LA COORDINATION DU TARN</t>
  </si>
  <si>
    <t>15307LELA</t>
  </si>
  <si>
    <t>970215307</t>
  </si>
  <si>
    <t>DAC MARTINIQUE</t>
  </si>
  <si>
    <t>DAC APPUI SANTE MARTINIQUE</t>
  </si>
  <si>
    <t>62717BERS</t>
  </si>
  <si>
    <t>590062717</t>
  </si>
  <si>
    <t>DELSART</t>
  </si>
  <si>
    <t>Bersée</t>
  </si>
  <si>
    <t>84816STPI</t>
  </si>
  <si>
    <t>730784816</t>
  </si>
  <si>
    <t>DELTHA SAVOIE</t>
  </si>
  <si>
    <t>15234BEAU</t>
  </si>
  <si>
    <t>600015234</t>
  </si>
  <si>
    <t>DENTALACTIVE</t>
  </si>
  <si>
    <t>16646CREI</t>
  </si>
  <si>
    <t>600016646</t>
  </si>
  <si>
    <t>DENTESTHETICS</t>
  </si>
  <si>
    <t>62428LILL</t>
  </si>
  <si>
    <t>590062428</t>
  </si>
  <si>
    <t>DENTILILLE</t>
  </si>
  <si>
    <t>52053AUBA</t>
  </si>
  <si>
    <t>130052053</t>
  </si>
  <si>
    <t>DENT'NDOC</t>
  </si>
  <si>
    <t>68037LILL</t>
  </si>
  <si>
    <t>590068037</t>
  </si>
  <si>
    <t>DENTYLIS</t>
  </si>
  <si>
    <t>64911VALE</t>
  </si>
  <si>
    <t>590064911</t>
  </si>
  <si>
    <t>DIABHAINAUT</t>
  </si>
  <si>
    <t>56755BORD</t>
  </si>
  <si>
    <t>330056755</t>
  </si>
  <si>
    <t>DIACONAT DE BORDEAUX</t>
  </si>
  <si>
    <t>DIACONAT DE BORDEAUX - ENTRAIDE PROTESTANTE</t>
  </si>
  <si>
    <t>350002804</t>
  </si>
  <si>
    <t>350000626</t>
  </si>
  <si>
    <t>DIALYSE A DOMICILE AUB SANTE</t>
  </si>
  <si>
    <t>530008119</t>
  </si>
  <si>
    <t>690049853</t>
  </si>
  <si>
    <t>DIALYSE DIAVERUM CHATEAU GONTIER</t>
  </si>
  <si>
    <t>440036218</t>
  </si>
  <si>
    <t>440002590</t>
  </si>
  <si>
    <t>DIALYSE ECHO ANCENIS</t>
  </si>
  <si>
    <t>CENTRE AUTODIALYSE ECHO ANCENIS</t>
  </si>
  <si>
    <t>490011350</t>
  </si>
  <si>
    <t>DIALYSE ECHO ANGERS MANSION</t>
  </si>
  <si>
    <t>CENTRE AUTODIALYSE   ECHO ANGERS</t>
  </si>
  <si>
    <t>440036473</t>
  </si>
  <si>
    <t>DIALYSE ECHO BOUGUENAIS</t>
  </si>
  <si>
    <t>Bouguenais</t>
  </si>
  <si>
    <t>CENTRE AUTODIALYSE ECHO BOUGUENAIS</t>
  </si>
  <si>
    <t>440042513</t>
  </si>
  <si>
    <t>DIALYSE ECHO CARQUEFOU</t>
  </si>
  <si>
    <t>Carquefou</t>
  </si>
  <si>
    <t>CENTRE AUTODIALYSE ECHO CARQUEFOU</t>
  </si>
  <si>
    <t>850011271</t>
  </si>
  <si>
    <t>DIALYSE ECHO CHALLANS</t>
  </si>
  <si>
    <t>440027589</t>
  </si>
  <si>
    <t>DIALYSE ECHO CHATEAUBRIANT</t>
  </si>
  <si>
    <t>CENTRE AUTODIALYSE ECHO CHATEAUBRIANT</t>
  </si>
  <si>
    <t>490020963</t>
  </si>
  <si>
    <t>DIALYSE ECHO CHOLET CHANTERIVIERE</t>
  </si>
  <si>
    <t>UNITES UDM ET UAD DE L'ECHO SITE CHANTERIVIERE</t>
  </si>
  <si>
    <t>850023151</t>
  </si>
  <si>
    <t>DIALYSE ECHO FONTENAY LE COMTE</t>
  </si>
  <si>
    <t>850022047</t>
  </si>
  <si>
    <t>DIALYSE ECHO ILE D'YEU</t>
  </si>
  <si>
    <t>440039568</t>
  </si>
  <si>
    <t>DIALYSE ECHO LA BAULE</t>
  </si>
  <si>
    <t>Baule-Escoublac</t>
  </si>
  <si>
    <t>UNITE DIALYSE MEDICALISEE  ECHO A LA BAULE</t>
  </si>
  <si>
    <t>720017755</t>
  </si>
  <si>
    <t>DIALYSE ECHO LA FERTE BERNARD</t>
  </si>
  <si>
    <t>CENTRE AUTODIALYSE ECHO DE LA FERTE BERNARD</t>
  </si>
  <si>
    <t>850009333</t>
  </si>
  <si>
    <t>DIALYSE ECHO LA ROCHE SUR YON</t>
  </si>
  <si>
    <t>850009762</t>
  </si>
  <si>
    <t>DIALYSE ECHO LA TRANCHE</t>
  </si>
  <si>
    <t>Tranche-sur-Mer</t>
  </si>
  <si>
    <t>UNITE SAISONNIERE D'AUTODIALYSE TAMARIS LA TRANCHE SUR MER</t>
  </si>
  <si>
    <t>530006188</t>
  </si>
  <si>
    <t>DIALYSE ECHO LAVAL</t>
  </si>
  <si>
    <t>CENTRE AUTODIALYSE ECHO A LAVAL</t>
  </si>
  <si>
    <t>720016690</t>
  </si>
  <si>
    <t>DIALYSE ECHO LE MANS BICHAT</t>
  </si>
  <si>
    <t>720017235</t>
  </si>
  <si>
    <t>DIALYSE ECHO MAMERS</t>
  </si>
  <si>
    <t>Mamers</t>
  </si>
  <si>
    <t>CENTRE D'AUTODIALYSE - SITE DU CH DE MAMERS</t>
  </si>
  <si>
    <t>530008788</t>
  </si>
  <si>
    <t>DIALYSE ECHO MAYENNE</t>
  </si>
  <si>
    <t>CENTRE DE DIALYSE ECHO SITE CH NORD MAYENNE</t>
  </si>
  <si>
    <t>440005080</t>
  </si>
  <si>
    <t>DIALYSE ECHO NANTES</t>
  </si>
  <si>
    <t>DIALYSE ET HEMODIALYSE ECHO NANTES</t>
  </si>
  <si>
    <t>720016831</t>
  </si>
  <si>
    <t>DIALYSE ECHO SABLE SUR SARTHE</t>
  </si>
  <si>
    <t>Sablé-sur-Sarthe</t>
  </si>
  <si>
    <t>UNITES D AUTODIALYSE ET UDM ECHO SITE SABLESUR SARTHE</t>
  </si>
  <si>
    <t>490016235</t>
  </si>
  <si>
    <t>DIALYSE ECHO SAUMUR</t>
  </si>
  <si>
    <t>CENTRE DIALYSE ECHO A SAUMUR</t>
  </si>
  <si>
    <t>440050441</t>
  </si>
  <si>
    <t>DIALYSE ECHO ST NAZAIRE</t>
  </si>
  <si>
    <t>AUTODIALYSE ASSISTÉE-DIALYSE MEDICALISÉE CAP SANTE STNAZAIRE</t>
  </si>
  <si>
    <t>490017613</t>
  </si>
  <si>
    <t>DIALYSE ECHO TRELAZE</t>
  </si>
  <si>
    <t>UNITE DE DIALYSE MEDICALISEE DE L'ECHO A TRELAZE</t>
  </si>
  <si>
    <t>930817606</t>
  </si>
  <si>
    <t>DIAVERUM EPINAY-CTRE D AUTODIALYSE</t>
  </si>
  <si>
    <t>Épinay-sur-Seine</t>
  </si>
  <si>
    <t>930816079</t>
  </si>
  <si>
    <t>DIAVERUM PANTIN - UNITE AUTODIALYSE</t>
  </si>
  <si>
    <t>750066813</t>
  </si>
  <si>
    <t>DIAVERUM PARIS BOURET</t>
  </si>
  <si>
    <t>130034093</t>
  </si>
  <si>
    <t>130006562</t>
  </si>
  <si>
    <t>DIAVERUM PROVENCE HE MARSEILLE 3E</t>
  </si>
  <si>
    <t>130034044</t>
  </si>
  <si>
    <t>DIAVERUM PROVENCE MARIGNANE</t>
  </si>
  <si>
    <t>130034002</t>
  </si>
  <si>
    <t>DIAVERUM PROVENCE SALON</t>
  </si>
  <si>
    <t>DIAVERUM CENTRE PROVENCE SALON</t>
  </si>
  <si>
    <t>13229PARI</t>
  </si>
  <si>
    <t>750013229</t>
  </si>
  <si>
    <t>DOMALIANCE FRANCE</t>
  </si>
  <si>
    <t>63491MARC</t>
  </si>
  <si>
    <t>590063491</t>
  </si>
  <si>
    <t>DOMICIL + NORD</t>
  </si>
  <si>
    <t>63657VALE</t>
  </si>
  <si>
    <t>590063657</t>
  </si>
  <si>
    <t>DOMICIL+NORD</t>
  </si>
  <si>
    <t>17192MELU</t>
  </si>
  <si>
    <t>770017192</t>
  </si>
  <si>
    <t>DOMICILE ACTION</t>
  </si>
  <si>
    <t>63756WASQ</t>
  </si>
  <si>
    <t>590063756</t>
  </si>
  <si>
    <t>DOMITYS L'HERMINE BLANCHE</t>
  </si>
  <si>
    <t>350051934</t>
  </si>
  <si>
    <t>350051926</t>
  </si>
  <si>
    <t>DPSG</t>
  </si>
  <si>
    <t>Goven</t>
  </si>
  <si>
    <t>DEVELOPPEMENT PROJET DE SANTE GOVEN</t>
  </si>
  <si>
    <t>52798MARS</t>
  </si>
  <si>
    <t>130052798</t>
  </si>
  <si>
    <t>E2M SANTE</t>
  </si>
  <si>
    <t>01711PARI</t>
  </si>
  <si>
    <t>750001711</t>
  </si>
  <si>
    <t>ECOLE DES PARENTS &amp; EDUCATEURS D'IDF</t>
  </si>
  <si>
    <t>ECOLE DES PARENTS ET DES EDUCATEURS D ILE DE FRANCE</t>
  </si>
  <si>
    <t>21899METZ</t>
  </si>
  <si>
    <t>570021899</t>
  </si>
  <si>
    <t>ECOLE DES PARENTS ET DES EDUCATEURS</t>
  </si>
  <si>
    <t>22967LYON</t>
  </si>
  <si>
    <t>690022967</t>
  </si>
  <si>
    <t>ECOLE ROCKEFELLER</t>
  </si>
  <si>
    <t>ECOLE D'INFIRMIERES ET D'ASSISTANTES DE SERVICE SOCIAL DE LY</t>
  </si>
  <si>
    <t>03275NANT</t>
  </si>
  <si>
    <t>440003275</t>
  </si>
  <si>
    <t>EDIT DE NANTES HABITAT JEUNES</t>
  </si>
  <si>
    <t>25263LISI</t>
  </si>
  <si>
    <t>140025263</t>
  </si>
  <si>
    <t>EDUCATION SOLIDARITÉ INFORMATION 14</t>
  </si>
  <si>
    <t>53853EGUI</t>
  </si>
  <si>
    <t>130053853</t>
  </si>
  <si>
    <t>EGUILLES AVENIR SANTE MSP D'EGUILLES</t>
  </si>
  <si>
    <t>Éguilles</t>
  </si>
  <si>
    <t>00431MAZI</t>
  </si>
  <si>
    <t>710000431</t>
  </si>
  <si>
    <t>EHPAD CHAMPROUGE</t>
  </si>
  <si>
    <t>Mazille</t>
  </si>
  <si>
    <t>00703STEF</t>
  </si>
  <si>
    <t>430000703</t>
  </si>
  <si>
    <t>EHPAD SAINTE-FLORINE</t>
  </si>
  <si>
    <t>Sainte-Florine</t>
  </si>
  <si>
    <t>MAISON DE RETRAITE PRIVÉE DE SAINTE FLORINE</t>
  </si>
  <si>
    <t>24911VANN</t>
  </si>
  <si>
    <t>560024911</t>
  </si>
  <si>
    <t>ELIANCE</t>
  </si>
  <si>
    <t>68813LILL</t>
  </si>
  <si>
    <t>590068813</t>
  </si>
  <si>
    <t>ELYSOPHT LILLE</t>
  </si>
  <si>
    <t>13007BEAU</t>
  </si>
  <si>
    <t>600013007</t>
  </si>
  <si>
    <t>EMMAUS BEAUVAIS</t>
  </si>
  <si>
    <t>03633FOUL</t>
  </si>
  <si>
    <t>520003633</t>
  </si>
  <si>
    <t>EMMAUS HAUTE MARNE</t>
  </si>
  <si>
    <t>Foulain</t>
  </si>
  <si>
    <t>01695CAMO</t>
  </si>
  <si>
    <t>800001695</t>
  </si>
  <si>
    <t>EMMAÜS SOMME</t>
  </si>
  <si>
    <t>Camon</t>
  </si>
  <si>
    <t>29879VILL</t>
  </si>
  <si>
    <t>940029879</t>
  </si>
  <si>
    <t>EMMAÜS SYNERGIE</t>
  </si>
  <si>
    <t>Villiers-sur-Marne</t>
  </si>
  <si>
    <t>09268ESVR</t>
  </si>
  <si>
    <t>370009268</t>
  </si>
  <si>
    <t>EMMAUS TOURAINE</t>
  </si>
  <si>
    <t>Esvres</t>
  </si>
  <si>
    <t>690029186</t>
  </si>
  <si>
    <t>690027099</t>
  </si>
  <si>
    <t>ENDO LYON SUD OUEST</t>
  </si>
  <si>
    <t>670013341</t>
  </si>
  <si>
    <t>670013333</t>
  </si>
  <si>
    <t>ENDOSAV</t>
  </si>
  <si>
    <t>04057MARS</t>
  </si>
  <si>
    <t>130804057</t>
  </si>
  <si>
    <t>ENTRAIDE</t>
  </si>
  <si>
    <t>ENTRAIDE (EX . ENTR'AIDE DES BOUCHES DU RHONE)</t>
  </si>
  <si>
    <t>96594LYON</t>
  </si>
  <si>
    <t>690796594</t>
  </si>
  <si>
    <t>ENTR'AIDE PROTESTANTE DE LYON</t>
  </si>
  <si>
    <t>21153LATT</t>
  </si>
  <si>
    <t>340021153</t>
  </si>
  <si>
    <t>EPEH DE L'HERAULT</t>
  </si>
  <si>
    <t>Lattes</t>
  </si>
  <si>
    <t>ECOLE DES PARENTS ET DES EDUCATEURS DE L'HERAULT</t>
  </si>
  <si>
    <t>24318REIM</t>
  </si>
  <si>
    <t>510024318</t>
  </si>
  <si>
    <t>EQUILIBRE MARNE</t>
  </si>
  <si>
    <t>ASSOCIATION EQUILIBRE MARNE</t>
  </si>
  <si>
    <t>34729BAZA</t>
  </si>
  <si>
    <t>330034729</t>
  </si>
  <si>
    <t>EQUIPE ST VINCENT DU BAZADAIS</t>
  </si>
  <si>
    <t>20392VERS</t>
  </si>
  <si>
    <t>780020392</t>
  </si>
  <si>
    <t>ERMITAGE ACCUEIL</t>
  </si>
  <si>
    <t>14716CHAN</t>
  </si>
  <si>
    <t>600014716</t>
  </si>
  <si>
    <t>ES PANTHEON</t>
  </si>
  <si>
    <t>Chantilly</t>
  </si>
  <si>
    <t>65066ESCA</t>
  </si>
  <si>
    <t>590065066</t>
  </si>
  <si>
    <t>ESCAUDAIN SANTÉ</t>
  </si>
  <si>
    <t>Escaudain</t>
  </si>
  <si>
    <t>24583LYON</t>
  </si>
  <si>
    <t>690024583</t>
  </si>
  <si>
    <t>ESPACE EMPLOIS FAMILIAUX</t>
  </si>
  <si>
    <t>570027615</t>
  </si>
  <si>
    <t>570027607</t>
  </si>
  <si>
    <t>ESPACE MEDICAL DU CHATEAU</t>
  </si>
  <si>
    <t>Folschviller</t>
  </si>
  <si>
    <t>14609BEAU</t>
  </si>
  <si>
    <t>600014609</t>
  </si>
  <si>
    <t>ESPACE SANTÉ</t>
  </si>
  <si>
    <t>42393VERN</t>
  </si>
  <si>
    <t>130042393</t>
  </si>
  <si>
    <t>ESPACE VIE HILDA SOLER</t>
  </si>
  <si>
    <t>Vernègues</t>
  </si>
  <si>
    <t>04692PARI</t>
  </si>
  <si>
    <t>750804692</t>
  </si>
  <si>
    <t>ESPEREM</t>
  </si>
  <si>
    <t>FUSION ARFOG LAFAYETTE ET HENRI ROLLET</t>
  </si>
  <si>
    <t>04608MANO</t>
  </si>
  <si>
    <t>040004608</t>
  </si>
  <si>
    <t>ESPOIR 04</t>
  </si>
  <si>
    <t>00890PORT</t>
  </si>
  <si>
    <t>730000890</t>
  </si>
  <si>
    <t>ESPOIR 73</t>
  </si>
  <si>
    <t>Porte-de-Savoie</t>
  </si>
  <si>
    <t>UNION DEPARTEMENTALE DES AMIS ET FAMILLES DE MALADES MENTAUX</t>
  </si>
  <si>
    <t>20877AMIE</t>
  </si>
  <si>
    <t>800020877</t>
  </si>
  <si>
    <t>ESPOIR 80</t>
  </si>
  <si>
    <t>02866LAVE</t>
  </si>
  <si>
    <t>090002866</t>
  </si>
  <si>
    <t>ESPOIR ARIEGE</t>
  </si>
  <si>
    <t>ASSOCIATION ESPOIR ARIEGE</t>
  </si>
  <si>
    <t>21417PARI</t>
  </si>
  <si>
    <t>750721417</t>
  </si>
  <si>
    <t>ESPOIR C.F.D.J.</t>
  </si>
  <si>
    <t>ESPOIR - CENTRES FAMILIAUX DE JEUNES</t>
  </si>
  <si>
    <t>09325LECO</t>
  </si>
  <si>
    <t>280009325</t>
  </si>
  <si>
    <t>ESS CARDIO + 28</t>
  </si>
  <si>
    <t>Coudray</t>
  </si>
  <si>
    <t>00108STRA</t>
  </si>
  <si>
    <t>670000108</t>
  </si>
  <si>
    <t>ETABLISSEMENT DES DIACONESSES</t>
  </si>
  <si>
    <t>00161TAIN</t>
  </si>
  <si>
    <t>260000161</t>
  </si>
  <si>
    <t>ETABLISSEMENT MEDICAL DE LA TEPPE</t>
  </si>
  <si>
    <t>Tain-l'Hermitage</t>
  </si>
  <si>
    <t>01862DARD</t>
  </si>
  <si>
    <t>690001862</t>
  </si>
  <si>
    <t>ETRE DEVENIR ASS PROTECT ENFANCE</t>
  </si>
  <si>
    <t>Dardilly</t>
  </si>
  <si>
    <t>130041767</t>
  </si>
  <si>
    <t>130041262</t>
  </si>
  <si>
    <t>EUROMED CARDIO</t>
  </si>
  <si>
    <t>070007166</t>
  </si>
  <si>
    <t>070007158</t>
  </si>
  <si>
    <t>EYRIEUX SANTE</t>
  </si>
  <si>
    <t>00936CHAR</t>
  </si>
  <si>
    <t>280000936</t>
  </si>
  <si>
    <t>FDAFR D EURE ET LOIR</t>
  </si>
  <si>
    <t>08385ALEN</t>
  </si>
  <si>
    <t>610008385</t>
  </si>
  <si>
    <t>FED DEP ASS FAMILLES RURALES DE L'ORNE</t>
  </si>
  <si>
    <t>FEDERATION DEPARTEMENTALE ASS FAMILIALES RURALES DE L'ORNE</t>
  </si>
  <si>
    <t>11669STAN</t>
  </si>
  <si>
    <t>660011669</t>
  </si>
  <si>
    <t>FED DEPARTEMENTALE DES ADMR DES PO</t>
  </si>
  <si>
    <t>Saint-André</t>
  </si>
  <si>
    <t>00149NEVE</t>
  </si>
  <si>
    <t>580000149</t>
  </si>
  <si>
    <t>FED DES OEUVRES LAIQUES NIEVRE</t>
  </si>
  <si>
    <t>81386CANE</t>
  </si>
  <si>
    <t>330781386</t>
  </si>
  <si>
    <t>FED GIR LUTTE CONTRE MALADIE RESPIR</t>
  </si>
  <si>
    <t>Canéjan</t>
  </si>
  <si>
    <t>FEDERATION GIRONDINE DE LUTTE CONTRE MALADIES RESPIRATOIRES</t>
  </si>
  <si>
    <t>17184NANG</t>
  </si>
  <si>
    <t>770017184</t>
  </si>
  <si>
    <t>FEDER DEP ASS LOCAL. AIDE DOMIC RURAL</t>
  </si>
  <si>
    <t>FEDERATION DEP DES ASSOC LOCALES D'AIDE DOMICILE MILI RURAL</t>
  </si>
  <si>
    <t>001759GAP</t>
  </si>
  <si>
    <t>050001759</t>
  </si>
  <si>
    <t>FEDERATION ADMR 05</t>
  </si>
  <si>
    <t>FEDERATION DEPARTEMENTALE D'AIDE A DOMICILE EN MILIEU RURAL</t>
  </si>
  <si>
    <t>86360DIGN</t>
  </si>
  <si>
    <t>040786360</t>
  </si>
  <si>
    <t>FEDERATION ADMR ALPES HTE PROVENCE</t>
  </si>
  <si>
    <t>00690ARGO</t>
  </si>
  <si>
    <t>740000690</t>
  </si>
  <si>
    <t>FEDERATION ADMR DE HAUTE SAVOIE</t>
  </si>
  <si>
    <t>06318LAON</t>
  </si>
  <si>
    <t>020006318</t>
  </si>
  <si>
    <t>FEDERATION ADMR DE L'AISNE</t>
  </si>
  <si>
    <t>89612ALEN</t>
  </si>
  <si>
    <t>610789612</t>
  </si>
  <si>
    <t>FEDERATION ADMR DE L'ORNE</t>
  </si>
  <si>
    <t>01695MONT</t>
  </si>
  <si>
    <t>420001695</t>
  </si>
  <si>
    <t>FEDERATION ADMR LOIRE</t>
  </si>
  <si>
    <t>Montrond-les-Bains</t>
  </si>
  <si>
    <t>86159CARC</t>
  </si>
  <si>
    <t>110786159</t>
  </si>
  <si>
    <t>FEDERATION AUDOISE DES OEUVRES LAIQUES</t>
  </si>
  <si>
    <t>43879PARI</t>
  </si>
  <si>
    <t>750043879</t>
  </si>
  <si>
    <t>FEDERATION DE L'ARCHE EN FRANCE</t>
  </si>
  <si>
    <t>85102LARA</t>
  </si>
  <si>
    <t>730785102</t>
  </si>
  <si>
    <t>FEDERATION DEPART. DES ADMR</t>
  </si>
  <si>
    <t>FEDERATION DEPARTEMENTALE D AIDE A DOMICILE AUX PERS AGEES</t>
  </si>
  <si>
    <t>50916PARI</t>
  </si>
  <si>
    <t>750050916</t>
  </si>
  <si>
    <t>FEDERATION DES APAJH</t>
  </si>
  <si>
    <t>FEDERATION DES ASSOCIATIONS PR ADULTES ET JEUNES HANDICAPES</t>
  </si>
  <si>
    <t>88351ANNE</t>
  </si>
  <si>
    <t>740788351</t>
  </si>
  <si>
    <t>FEDERATION DES OEUVRES LAIQUES</t>
  </si>
  <si>
    <t>05598MARS</t>
  </si>
  <si>
    <t>130005598</t>
  </si>
  <si>
    <t>FEDERATION LEO LAGRANGE</t>
  </si>
  <si>
    <t>05341MARS</t>
  </si>
  <si>
    <t>130005341</t>
  </si>
  <si>
    <t>05648MARS</t>
  </si>
  <si>
    <t>130005648</t>
  </si>
  <si>
    <t>82237GUER</t>
  </si>
  <si>
    <t>230782237</t>
  </si>
  <si>
    <t>FEDERATION OEUVRES LAIQUES CREUSE</t>
  </si>
  <si>
    <t>FEDERATION DES OEUVRES LAIQUES DE LA CREUSE</t>
  </si>
  <si>
    <t>26072VANN</t>
  </si>
  <si>
    <t>560026072</t>
  </si>
  <si>
    <t>FJT MADAME MOLÉ</t>
  </si>
  <si>
    <t>85126EPIN</t>
  </si>
  <si>
    <t>880785126</t>
  </si>
  <si>
    <t>FMS DES VOSGES</t>
  </si>
  <si>
    <t>FEDERATION MEDICO-SOCIALE DES VOSGES</t>
  </si>
  <si>
    <t>01530MARS</t>
  </si>
  <si>
    <t>130001530</t>
  </si>
  <si>
    <t>FONDATION BACCUET</t>
  </si>
  <si>
    <t>02027LYON</t>
  </si>
  <si>
    <t>690002027</t>
  </si>
  <si>
    <t>FONDATION DE LA CITE RAMBAUD</t>
  </si>
  <si>
    <t>96008LYON</t>
  </si>
  <si>
    <t>690796008</t>
  </si>
  <si>
    <t>FONDATION DE LA SALLE</t>
  </si>
  <si>
    <t>FONDATION DE LA SALLE - AIDE AUX FRERES ENSEIG. AGES OU INFI</t>
  </si>
  <si>
    <t>00435ANNE</t>
  </si>
  <si>
    <t>740000435</t>
  </si>
  <si>
    <t>FONDATION DU PARMELAN</t>
  </si>
  <si>
    <t>00454GEIS</t>
  </si>
  <si>
    <t>670000454</t>
  </si>
  <si>
    <t>FONDATION ELISA</t>
  </si>
  <si>
    <t>Geispolsheim</t>
  </si>
  <si>
    <t>03459ROUE</t>
  </si>
  <si>
    <t>760003459</t>
  </si>
  <si>
    <t>FONDATION LAMAUVE ROUEN</t>
  </si>
  <si>
    <t>FONDATION LAMAUVE</t>
  </si>
  <si>
    <t>29016MONT</t>
  </si>
  <si>
    <t>340029016</t>
  </si>
  <si>
    <t>FONDATION LE REFUGE</t>
  </si>
  <si>
    <t>11707PARI</t>
  </si>
  <si>
    <t>750711707</t>
  </si>
  <si>
    <t>FONDATION OPEJ</t>
  </si>
  <si>
    <t>84632ONET</t>
  </si>
  <si>
    <t>120784632</t>
  </si>
  <si>
    <t>FONDATION OPTEO</t>
  </si>
  <si>
    <t>OPTEO (EX ADAPEI DE L'AVEYRON ET DU TARN ET GARONNE)</t>
  </si>
  <si>
    <t>00502CHAM</t>
  </si>
  <si>
    <t>730000502</t>
  </si>
  <si>
    <t>FONDATION SAINT BENOIT</t>
  </si>
  <si>
    <t>FONDATION SAINT BENOIT CHAMBERY</t>
  </si>
  <si>
    <t>06836MARS</t>
  </si>
  <si>
    <t>130006836</t>
  </si>
  <si>
    <t>FONDATION SALESIENNE PASTRE</t>
  </si>
  <si>
    <t>02069BOUR</t>
  </si>
  <si>
    <t>590002069</t>
  </si>
  <si>
    <t>FONDATION SCHADET VERCOUSTRE</t>
  </si>
  <si>
    <t>Bourbourg</t>
  </si>
  <si>
    <t>01141TOUR</t>
  </si>
  <si>
    <t>370001141</t>
  </si>
  <si>
    <t>FONDATION VERDIER</t>
  </si>
  <si>
    <t>03686PARI</t>
  </si>
  <si>
    <t>750803686</t>
  </si>
  <si>
    <t>FOYER DES ISRAELITES REFUGIES</t>
  </si>
  <si>
    <t>ASSOCIATION LE FOYER DES ISRAELITES REFUGIES</t>
  </si>
  <si>
    <t>19494NIME</t>
  </si>
  <si>
    <t>300019494</t>
  </si>
  <si>
    <t>FOYER DES TRAVAILLEURS ETRANGERS</t>
  </si>
  <si>
    <t>01804STQU</t>
  </si>
  <si>
    <t>220001804</t>
  </si>
  <si>
    <t>FRATERNELLE QUINOCEENNE</t>
  </si>
  <si>
    <t>Saint-Quay-Portrieux</t>
  </si>
  <si>
    <t>ASSOCIATION FRATERNELLE QUINOCEENNE</t>
  </si>
  <si>
    <t>10728STPR</t>
  </si>
  <si>
    <t>950010728</t>
  </si>
  <si>
    <t>FRATERNITÉ ST JEAN</t>
  </si>
  <si>
    <t>Saint-Prix</t>
  </si>
  <si>
    <t>24619CLIC</t>
  </si>
  <si>
    <t>920024619</t>
  </si>
  <si>
    <t>FREHA FRANCE EUROPE HABITAT</t>
  </si>
  <si>
    <t>11910BAIL</t>
  </si>
  <si>
    <t>970111910</t>
  </si>
  <si>
    <t>G.C.S.M.S. - AKAZ.ENTR'AIDE</t>
  </si>
  <si>
    <t>GROUPEMENT DE COOPÉRATION SOCIALE ET MÉDICO-SOCIALE</t>
  </si>
  <si>
    <t>37905PARI</t>
  </si>
  <si>
    <t>750037905</t>
  </si>
  <si>
    <t>G.I.H.P. ILE DE FRANCE</t>
  </si>
  <si>
    <t>31809PARI</t>
  </si>
  <si>
    <t>750031809</t>
  </si>
  <si>
    <t>GAIA PARIS</t>
  </si>
  <si>
    <t>67963LILL</t>
  </si>
  <si>
    <t>590067963</t>
  </si>
  <si>
    <t>GCS2A</t>
  </si>
  <si>
    <t>22969COUR</t>
  </si>
  <si>
    <t>920022969</t>
  </si>
  <si>
    <t>GCSMS LA CANOPEE</t>
  </si>
  <si>
    <t>GROUPEMENT DE COOPERATION SOCIALE ET MEDICO-SOCIALE</t>
  </si>
  <si>
    <t>03263NIOR</t>
  </si>
  <si>
    <t>790003263</t>
  </si>
  <si>
    <t>GEIST - TRISOMIE 21 DEUX-SEVRES</t>
  </si>
  <si>
    <t>GROUPE D'ETUDE POUR INSERTION SOCIALE DES TRISOMIQUES 21</t>
  </si>
  <si>
    <t>20235STLO</t>
  </si>
  <si>
    <t>500020235</t>
  </si>
  <si>
    <t>GEIST 21 TRISOMIE MANCHE</t>
  </si>
  <si>
    <t>GROUPE ETUDE INSERTION SOCIALE PERSONNES PORTEUSES TRISOMIE</t>
  </si>
  <si>
    <t>88918MONT</t>
  </si>
  <si>
    <t>340788918</t>
  </si>
  <si>
    <t>GIHP</t>
  </si>
  <si>
    <t>GROUPEMENT POUR L'INSERTION DES HANDICAPES PHYSIQUES</t>
  </si>
  <si>
    <t>04920MERI</t>
  </si>
  <si>
    <t>330004920</t>
  </si>
  <si>
    <t>GIHP  AQUITAINE</t>
  </si>
  <si>
    <t>14177FORT</t>
  </si>
  <si>
    <t>970214177</t>
  </si>
  <si>
    <t>GIHP ATHAMA</t>
  </si>
  <si>
    <t>GROUPEMENT D'INSERTION DES PERSONNES HANDICAPÉES PHYSIQUES</t>
  </si>
  <si>
    <t>210012654</t>
  </si>
  <si>
    <t>210012647</t>
  </si>
  <si>
    <t>GPT AMBULATOIRE INTERPROF AUXOIS</t>
  </si>
  <si>
    <t>Pouilly-en-Auxois</t>
  </si>
  <si>
    <t>GROUPEMENT AMBULATOIRE INTERPROFESSIONNEL AUXOIS</t>
  </si>
  <si>
    <t>09804LARO</t>
  </si>
  <si>
    <t>850009804</t>
  </si>
  <si>
    <t>GROUPE ETABLIERES</t>
  </si>
  <si>
    <t>09539DRAV</t>
  </si>
  <si>
    <t>910009539</t>
  </si>
  <si>
    <t>GROUPE HOSPITALIER LES CHEMINOTS</t>
  </si>
  <si>
    <t>18726PARI</t>
  </si>
  <si>
    <t>750818726</t>
  </si>
  <si>
    <t>GROUPE OEUVRES SOCIALES DE BELLEVILLE</t>
  </si>
  <si>
    <t>ASSOCIATION GROUPE DES OEUVRES SOCIALES DE BELLEVILLE</t>
  </si>
  <si>
    <t>10154PARI</t>
  </si>
  <si>
    <t>750710154</t>
  </si>
  <si>
    <t>GROUPE SOS JEUNESSE</t>
  </si>
  <si>
    <t>15968PARI</t>
  </si>
  <si>
    <t>750015968</t>
  </si>
  <si>
    <t>GROUPE SOS SOLIDARITES</t>
  </si>
  <si>
    <t>07929BESA</t>
  </si>
  <si>
    <t>250007929</t>
  </si>
  <si>
    <t>GROUPEMENT ACTION RECHERCHE EXCLUSION</t>
  </si>
  <si>
    <t>GROUPEMENT D'ACTION ET DE RECHERCHE SUR L'EXCLUSION</t>
  </si>
  <si>
    <t>99870MARC</t>
  </si>
  <si>
    <t>590799870</t>
  </si>
  <si>
    <t>GROUPEMENT ASSOCIATIONS PARTENAIRES</t>
  </si>
  <si>
    <t>00009LOMM</t>
  </si>
  <si>
    <t>590800009</t>
  </si>
  <si>
    <t>GROUPT HOPITAUX INSTIT CATHO DE LILLE</t>
  </si>
  <si>
    <t>GROUPEMENT HOSPITALIER DE L'INSTITUT CATHOLIQUE DE LILLE</t>
  </si>
  <si>
    <t>350053393</t>
  </si>
  <si>
    <t>350053385</t>
  </si>
  <si>
    <t>GUICHEN PONT-REAN-SANTE</t>
  </si>
  <si>
    <t>Guichen</t>
  </si>
  <si>
    <t>970305843</t>
  </si>
  <si>
    <t>970305835</t>
  </si>
  <si>
    <t>GUYANE SANTE HIBISCUS</t>
  </si>
  <si>
    <t>13657STGI</t>
  </si>
  <si>
    <t>850013657</t>
  </si>
  <si>
    <t>HABITAT ET HUMANISME</t>
  </si>
  <si>
    <t>Saint-Gilles-Croix-de-Vie</t>
  </si>
  <si>
    <t>13423CLER</t>
  </si>
  <si>
    <t>630013423</t>
  </si>
  <si>
    <t>HABITAT ET HUMANISME AUVERGNE</t>
  </si>
  <si>
    <t>54578BORD</t>
  </si>
  <si>
    <t>330054578</t>
  </si>
  <si>
    <t>HABITAT ET HUMANISME GIRONDE</t>
  </si>
  <si>
    <t>13351TOUR</t>
  </si>
  <si>
    <t>370013351</t>
  </si>
  <si>
    <t>HABITAT ET HUMANISME INDRE ET LOIRE</t>
  </si>
  <si>
    <t>16276LIMO</t>
  </si>
  <si>
    <t>870016276</t>
  </si>
  <si>
    <t>HABITAT ET HUMANISME LIMOUSIN</t>
  </si>
  <si>
    <t>47967NANT</t>
  </si>
  <si>
    <t>440047967</t>
  </si>
  <si>
    <t>HABITAT ET HUMANISME LOIRE ATLANTIQUE</t>
  </si>
  <si>
    <t>28449DARN</t>
  </si>
  <si>
    <t>760028449</t>
  </si>
  <si>
    <t>HABITAT ET HUMANISME SEINE-MARITIME</t>
  </si>
  <si>
    <t>ASSOCIATION HABITAT ET HUMANISME DE HAUTE-NORMANDIE</t>
  </si>
  <si>
    <t>19614AMIE</t>
  </si>
  <si>
    <t>800019614</t>
  </si>
  <si>
    <t>HABITAT ET HUMANISME SOMME</t>
  </si>
  <si>
    <t>21159VALE</t>
  </si>
  <si>
    <t>260021159</t>
  </si>
  <si>
    <t>HABITAT HUMANISME DROME ARDECHE</t>
  </si>
  <si>
    <t>021416PAU</t>
  </si>
  <si>
    <t>640021416</t>
  </si>
  <si>
    <t>HABITAT HUMANISME PYRENEES ADOUR</t>
  </si>
  <si>
    <t>03164AVIG</t>
  </si>
  <si>
    <t>840003164</t>
  </si>
  <si>
    <t>HADAR</t>
  </si>
  <si>
    <t>88460GRAS</t>
  </si>
  <si>
    <t>060788460</t>
  </si>
  <si>
    <t>HARPÈGES LES ACCORDS SOLIDAIRES</t>
  </si>
  <si>
    <t>440052496</t>
  </si>
  <si>
    <t>440052488</t>
  </si>
  <si>
    <t>HEMISPHERE SANTE</t>
  </si>
  <si>
    <t>Vieillevigne</t>
  </si>
  <si>
    <t>040787541</t>
  </si>
  <si>
    <t>920033503</t>
  </si>
  <si>
    <t>HEMOD DES ALPES AUTODIALYSE DE DIGNE</t>
  </si>
  <si>
    <t>HEMODIALYSE DES ALPES AUTODIALYSE DE DIGNE</t>
  </si>
  <si>
    <t>040003113</t>
  </si>
  <si>
    <t>HEMOD DES ALPES AUTODIALYSE SISTERON</t>
  </si>
  <si>
    <t>Sisteron</t>
  </si>
  <si>
    <t>HEMODIALYSE DES ALPES AUTODIALYSE DE SISTERON</t>
  </si>
  <si>
    <t>08023VERN</t>
  </si>
  <si>
    <t>410008023</t>
  </si>
  <si>
    <t>HOME EQUI-TABLE</t>
  </si>
  <si>
    <t>Vernou-en-Sologne</t>
  </si>
  <si>
    <t>570000455</t>
  </si>
  <si>
    <t>HOPITAL DE CHATEAU-SALINS - SOS SANTE</t>
  </si>
  <si>
    <t>Château-Salins</t>
  </si>
  <si>
    <t>HOPITAL D'ARRONDISSEMENT DE CHATEAU SALINS</t>
  </si>
  <si>
    <t>540001104</t>
  </si>
  <si>
    <t>HOPITAL DE JOEUF (ASSPO)</t>
  </si>
  <si>
    <t>Jœuf</t>
  </si>
  <si>
    <t>HOPITAL DE JOEUF-ASSOC SANTE ET SERVICES DES PAYS DE L'ORNE</t>
  </si>
  <si>
    <t>670014042</t>
  </si>
  <si>
    <t>670013754</t>
  </si>
  <si>
    <t>HOPITAL DE JOUR GERIATRIQUE</t>
  </si>
  <si>
    <t>HOPITAL DE JOUR GERIATRIQUE DE SELESTAT</t>
  </si>
  <si>
    <t>00104LARB</t>
  </si>
  <si>
    <t>690000104</t>
  </si>
  <si>
    <t>HOPITAL DE L'ARBRESLE LE RAVATEL</t>
  </si>
  <si>
    <t>Arbresle</t>
  </si>
  <si>
    <t>440048718</t>
  </si>
  <si>
    <t>HOPITAL DU CONFLUENT-SITE JULES VERNE</t>
  </si>
  <si>
    <t>060791811</t>
  </si>
  <si>
    <t>060010808</t>
  </si>
  <si>
    <t>HOPITAL PRIVE GERIATRIQUE LES SOURCES</t>
  </si>
  <si>
    <t>490004256</t>
  </si>
  <si>
    <t>490020773</t>
  </si>
  <si>
    <t>HOPITAL PRIVE ST MARTIN</t>
  </si>
  <si>
    <t>Beaupréau-en-Mauges</t>
  </si>
  <si>
    <t>570000026</t>
  </si>
  <si>
    <t>570024794</t>
  </si>
  <si>
    <t>HOPITAL SAINT JOSEPH DE SARRALBE</t>
  </si>
  <si>
    <t>Sarralbe</t>
  </si>
  <si>
    <t>80545LEBO</t>
  </si>
  <si>
    <t>330780545</t>
  </si>
  <si>
    <t>HOPITAL SUBURBAIN</t>
  </si>
  <si>
    <t>Bouscat</t>
  </si>
  <si>
    <t>OEUVRE DE L'HOPITAL SUBURBAIN DU BOUSCAT</t>
  </si>
  <si>
    <t>18792SOIS</t>
  </si>
  <si>
    <t>020018792</t>
  </si>
  <si>
    <t>HORIZON MÉDICAL</t>
  </si>
  <si>
    <t>130781255</t>
  </si>
  <si>
    <t>HOSPITALITE SAINT THOMAS DE VILLENEUVE</t>
  </si>
  <si>
    <t>16679CREI</t>
  </si>
  <si>
    <t>600016679</t>
  </si>
  <si>
    <t>HYGEIA</t>
  </si>
  <si>
    <t>15580BAIE</t>
  </si>
  <si>
    <t>970115580</t>
  </si>
  <si>
    <t>IDEAL SANTE GUADELOUPE</t>
  </si>
  <si>
    <t>ASSOCIATION IDEAL SANTE GUADELOUPE</t>
  </si>
  <si>
    <t>24098ASNI</t>
  </si>
  <si>
    <t>920024098</t>
  </si>
  <si>
    <t>IFAC INST FORMATION ANIMATION CONSEIL</t>
  </si>
  <si>
    <t>06625NEVE</t>
  </si>
  <si>
    <t>580006625</t>
  </si>
  <si>
    <t>IFPM NEVERS</t>
  </si>
  <si>
    <t>INSTITUT DE FORMATION EN ERGOTHERAPIE</t>
  </si>
  <si>
    <t>31245LENS</t>
  </si>
  <si>
    <t>620031245</t>
  </si>
  <si>
    <t>IICG LENS LIEVIN</t>
  </si>
  <si>
    <t>INSTANCE INTERCOMMUNALE DE COORDINATION GERONTOLOGIQUE</t>
  </si>
  <si>
    <t>00140STRA</t>
  </si>
  <si>
    <t>670000140</t>
  </si>
  <si>
    <t>INST PROT ENF DEFIC AUDITIFS BRUCKHOF</t>
  </si>
  <si>
    <t>INSTITUT PROTESTANT ENFANTS DEFICIENTS AUDITIFS BRUCKHOF</t>
  </si>
  <si>
    <t>04370MARS</t>
  </si>
  <si>
    <t>130804370</t>
  </si>
  <si>
    <t>INST REG SOURDS AVEUGLES DE MARSEILLE</t>
  </si>
  <si>
    <t>ASSOC INSTITUT REGIONAL DES SOURDS ET AVEUGLES DE MARSEILLE</t>
  </si>
  <si>
    <t>90866BORD</t>
  </si>
  <si>
    <t>330790866</t>
  </si>
  <si>
    <t>INST REGIONALE SOURDS ET AVEUGLES</t>
  </si>
  <si>
    <t>INSTITUTION REGIONALE DES  SOURDS ET DES AVEUGLES</t>
  </si>
  <si>
    <t>140027939</t>
  </si>
  <si>
    <t>140003369</t>
  </si>
  <si>
    <t>INSTITUT CARDIOVASCULAIRE DE CAEN</t>
  </si>
  <si>
    <t>28839PARI</t>
  </si>
  <si>
    <t>750028839</t>
  </si>
  <si>
    <t>INSTITUT CATHOLIQUE DE PARIS</t>
  </si>
  <si>
    <t>20300ORLE</t>
  </si>
  <si>
    <t>450020300</t>
  </si>
  <si>
    <t>INSTITUT DE FORMATION PSYCHOMOTRICITÉ</t>
  </si>
  <si>
    <t>50034LEVA</t>
  </si>
  <si>
    <t>920150034</t>
  </si>
  <si>
    <t>INSTITUT HOSPITALIER FRANCO-BRITANIQUE</t>
  </si>
  <si>
    <t>840000350</t>
  </si>
  <si>
    <t>840000657</t>
  </si>
  <si>
    <t>INSTITUT SAINTE CATHERINE</t>
  </si>
  <si>
    <t>10601MONT</t>
  </si>
  <si>
    <t>820010601</t>
  </si>
  <si>
    <t>INTER CPTS 82</t>
  </si>
  <si>
    <t>12910CHEN</t>
  </si>
  <si>
    <t>210012910</t>
  </si>
  <si>
    <t>IRFA BOURGOGNE FRANCHE-COMTE</t>
  </si>
  <si>
    <t>Chenôve</t>
  </si>
  <si>
    <t>20759GRAB</t>
  </si>
  <si>
    <t>340020759</t>
  </si>
  <si>
    <t>ISATIS ESPOIR HERAULT</t>
  </si>
  <si>
    <t>85362ROAN</t>
  </si>
  <si>
    <t>420785362</t>
  </si>
  <si>
    <t>ISBA SANTÉ PRÉVENTION</t>
  </si>
  <si>
    <t>INSTITUT DE SANTÉ BOURGOGNE-AUVERGNE</t>
  </si>
  <si>
    <t>11087PARI</t>
  </si>
  <si>
    <t>750711087</t>
  </si>
  <si>
    <t>LA BIENVENUE</t>
  </si>
  <si>
    <t>19908MAUG</t>
  </si>
  <si>
    <t>490019908</t>
  </si>
  <si>
    <t>LA CITE</t>
  </si>
  <si>
    <t>Mauges-sur-Loire</t>
  </si>
  <si>
    <t>00794ERAG</t>
  </si>
  <si>
    <t>950000794</t>
  </si>
  <si>
    <t>LA CITE DE L'ESPERANCE</t>
  </si>
  <si>
    <t>Éragny</t>
  </si>
  <si>
    <t>CITE DE L'ESPERANCE</t>
  </si>
  <si>
    <t>16989SERM</t>
  </si>
  <si>
    <t>910016989</t>
  </si>
  <si>
    <t>LA COLOMBE</t>
  </si>
  <si>
    <t>Sermaise</t>
  </si>
  <si>
    <t>270027865</t>
  </si>
  <si>
    <t>270027857</t>
  </si>
  <si>
    <t>LA COSSE COORDINATION SANTE SEINE EURE</t>
  </si>
  <si>
    <t>Val-de-Reuil</t>
  </si>
  <si>
    <t>08179STHI</t>
  </si>
  <si>
    <t>180008179</t>
  </si>
  <si>
    <t>LA LONGERE</t>
  </si>
  <si>
    <t>Saint-Hilaire-de-Gondilly</t>
  </si>
  <si>
    <t>24515CLEG</t>
  </si>
  <si>
    <t>560024515</t>
  </si>
  <si>
    <t>LA LOUVERIE</t>
  </si>
  <si>
    <t>Cléguérec</t>
  </si>
  <si>
    <t>07487GARD</t>
  </si>
  <si>
    <t>130007487</t>
  </si>
  <si>
    <t>LA MAISON</t>
  </si>
  <si>
    <t>Gardanne</t>
  </si>
  <si>
    <t>400014163</t>
  </si>
  <si>
    <t>400015012</t>
  </si>
  <si>
    <t>LA MAISON DE SANTE PLURIDISCIPLINAIRE</t>
  </si>
  <si>
    <t>06523PARI</t>
  </si>
  <si>
    <t>750806523</t>
  </si>
  <si>
    <t>LA MAISON MATERNELLE</t>
  </si>
  <si>
    <t>17538CHIL</t>
  </si>
  <si>
    <t>450017538</t>
  </si>
  <si>
    <t>LA MAN-HA-DORN</t>
  </si>
  <si>
    <t>Chilleurs-aux-Bois</t>
  </si>
  <si>
    <t>09884SERR</t>
  </si>
  <si>
    <t>010009884</t>
  </si>
  <si>
    <t>LA MARPA DE SERRIERES DE BRIORD</t>
  </si>
  <si>
    <t>Serrières-de-Briord</t>
  </si>
  <si>
    <t>02674GORG</t>
  </si>
  <si>
    <t>480002674</t>
  </si>
  <si>
    <t>LA NISADA</t>
  </si>
  <si>
    <t>Gorges du Tarn Causses</t>
  </si>
  <si>
    <t>21367PARI</t>
  </si>
  <si>
    <t>750721367</t>
  </si>
  <si>
    <t>LA NOUVELLE ETOILE DES ENFTS DE FRANCE</t>
  </si>
  <si>
    <t>SOCIETE MATERNELLE LA NOUVELLE ETOILE DES ENFANTS DE FRANCE</t>
  </si>
  <si>
    <t>03291AURI</t>
  </si>
  <si>
    <t>150003291</t>
  </si>
  <si>
    <t>LA PROVIDENCE D'AURILLAC</t>
  </si>
  <si>
    <t>18529VILL</t>
  </si>
  <si>
    <t>020018529</t>
  </si>
  <si>
    <t>LA RENAISSANCE SANITAIRE</t>
  </si>
  <si>
    <t>81011NEVE</t>
  </si>
  <si>
    <t>580781011</t>
  </si>
  <si>
    <t>LA SAUVEGARDE 58</t>
  </si>
  <si>
    <t>ASSOC. DEPT. SAUVEGARDE ENFANCE ET ADOLESCENCE</t>
  </si>
  <si>
    <t>10650ARRA</t>
  </si>
  <si>
    <t>620110650</t>
  </si>
  <si>
    <t>LA VIE ACTIVE</t>
  </si>
  <si>
    <t>63418LILL</t>
  </si>
  <si>
    <t>590063418</t>
  </si>
  <si>
    <t>LABEL VIE SENIOR</t>
  </si>
  <si>
    <t>41207LYON</t>
  </si>
  <si>
    <t>690041207</t>
  </si>
  <si>
    <t>LABELIA</t>
  </si>
  <si>
    <t>17088MACO</t>
  </si>
  <si>
    <t>710017088</t>
  </si>
  <si>
    <t>L'AILE SUD BOURGOGNE</t>
  </si>
  <si>
    <t>66551TOUR</t>
  </si>
  <si>
    <t>590066551</t>
  </si>
  <si>
    <t>L'ALLIANCE-MARLIÈRE</t>
  </si>
  <si>
    <t>02918CARN</t>
  </si>
  <si>
    <t>130002918</t>
  </si>
  <si>
    <t>L'ARC-EN-CIEL 13 EST</t>
  </si>
  <si>
    <t>Carnoux-en-Provence</t>
  </si>
  <si>
    <t>ASSOC. DE PARENTS &amp; AMIS D'ENFANTS HANDICAPES ARC EN CIEL 13</t>
  </si>
  <si>
    <t>17596STRE</t>
  </si>
  <si>
    <t>780017596</t>
  </si>
  <si>
    <t>L'ARCHE D'AIGREFOIN</t>
  </si>
  <si>
    <t>15419GRAS</t>
  </si>
  <si>
    <t>060015419</t>
  </si>
  <si>
    <t>L'ARCHE DE JEAN VANIER A GRASSE</t>
  </si>
  <si>
    <t>PROJET ARCHE DE JEAN VANIER</t>
  </si>
  <si>
    <t>130052475</t>
  </si>
  <si>
    <t>130052467</t>
  </si>
  <si>
    <t>L'ASSOCIATION MSP DE L'ESTAQUE GARE</t>
  </si>
  <si>
    <t>Marseille 16e Arrondissement</t>
  </si>
  <si>
    <t>00752VAUR</t>
  </si>
  <si>
    <t>950000752</t>
  </si>
  <si>
    <t>LE CLOS LEVALLOIS</t>
  </si>
  <si>
    <t>Vauréal</t>
  </si>
  <si>
    <t>00899DIJO</t>
  </si>
  <si>
    <t>210000899</t>
  </si>
  <si>
    <t>LE CRI</t>
  </si>
  <si>
    <t>MOUVEMENT LE CRI</t>
  </si>
  <si>
    <t>00773DOUV</t>
  </si>
  <si>
    <t>740000773</t>
  </si>
  <si>
    <t>LE FOYER DU LEMAN</t>
  </si>
  <si>
    <t>Douvaine</t>
  </si>
  <si>
    <t>38874NANT</t>
  </si>
  <si>
    <t>920038874</t>
  </si>
  <si>
    <t>LE GAO DU PETIT NANTERRE</t>
  </si>
  <si>
    <t>16029SOUD</t>
  </si>
  <si>
    <t>300016029</t>
  </si>
  <si>
    <t>LE PAS SAGE</t>
  </si>
  <si>
    <t>Soudorgues</t>
  </si>
  <si>
    <t>05572MARS</t>
  </si>
  <si>
    <t>130005572</t>
  </si>
  <si>
    <t>LE PLANNING FAMILIAL 13</t>
  </si>
  <si>
    <t>00484FONT</t>
  </si>
  <si>
    <t>690000484</t>
  </si>
  <si>
    <t>LE PRADO RHONE ALPES</t>
  </si>
  <si>
    <t>Fontaines-Saint-Martin</t>
  </si>
  <si>
    <t>ASSOCIATION DU PRADO RHONE-ALPES</t>
  </si>
  <si>
    <t>12844PARI</t>
  </si>
  <si>
    <t>750812844</t>
  </si>
  <si>
    <t>LE REFUGE DES CHEMINOTS</t>
  </si>
  <si>
    <t>009140GEX</t>
  </si>
  <si>
    <t>010009140</t>
  </si>
  <si>
    <t>LE RESEAU MNEMOSIS</t>
  </si>
  <si>
    <t>970112991</t>
  </si>
  <si>
    <t>970112983</t>
  </si>
  <si>
    <t>LE SOUFFLE DU NORD</t>
  </si>
  <si>
    <t>Port-Louis</t>
  </si>
  <si>
    <t>MDSP LE SOUFFLE DU NORD</t>
  </si>
  <si>
    <t>09836BRIE</t>
  </si>
  <si>
    <t>100009836</t>
  </si>
  <si>
    <t>L'ENTRAIDE PSYCHOSOCIALE DE L'AUBE</t>
  </si>
  <si>
    <t>Brienne-le-Château</t>
  </si>
  <si>
    <t>ASSOCIATION L'ENTRAIDE PSYCHOSOCIALE DE L'AUBE</t>
  </si>
  <si>
    <t>89771THON</t>
  </si>
  <si>
    <t>740789771</t>
  </si>
  <si>
    <t>L'ERMITAGE</t>
  </si>
  <si>
    <t>00734BREA</t>
  </si>
  <si>
    <t>300000734</t>
  </si>
  <si>
    <t>LES AMIS DE TAHIHOU</t>
  </si>
  <si>
    <t>Bréau-Mars</t>
  </si>
  <si>
    <t>18729BOUG</t>
  </si>
  <si>
    <t>440018729</t>
  </si>
  <si>
    <t>LES APSYADES</t>
  </si>
  <si>
    <t>17268GUIG</t>
  </si>
  <si>
    <t>910017268</t>
  </si>
  <si>
    <t>LES BERCEAUX DE LILITH</t>
  </si>
  <si>
    <t>Guigneville-sur-Essonne</t>
  </si>
  <si>
    <t>22454COUR</t>
  </si>
  <si>
    <t>450022454</t>
  </si>
  <si>
    <t>LES CADUCEES DU GATINAIS</t>
  </si>
  <si>
    <t>Courtenay</t>
  </si>
  <si>
    <t>16144BRAG</t>
  </si>
  <si>
    <t>300016144</t>
  </si>
  <si>
    <t>LES COLOMBES</t>
  </si>
  <si>
    <t>Bragassargues</t>
  </si>
  <si>
    <t>21110PARI</t>
  </si>
  <si>
    <t>750721110</t>
  </si>
  <si>
    <t>LES COMPAGNONS DU DEVOIR</t>
  </si>
  <si>
    <t>ASSOCIATION OUVRIERE COMPAGNONS DU DEVOIR DU TOUR DE FRANCE</t>
  </si>
  <si>
    <t>16128RIBA</t>
  </si>
  <si>
    <t>300016128</t>
  </si>
  <si>
    <t>LES COQUELICOTS</t>
  </si>
  <si>
    <t>Ribaute-les-Tavernes</t>
  </si>
  <si>
    <t>16102BAGN</t>
  </si>
  <si>
    <t>300016102</t>
  </si>
  <si>
    <t>LES JARDINS DE L'ESTANG</t>
  </si>
  <si>
    <t>21466PARI</t>
  </si>
  <si>
    <t>750721466</t>
  </si>
  <si>
    <t>LES JOURS HEUREUX</t>
  </si>
  <si>
    <t>ASSOCIATION LES JOURS HEUREUX</t>
  </si>
  <si>
    <t>540000395</t>
  </si>
  <si>
    <t>540000122</t>
  </si>
  <si>
    <t>LES MAISONS  HOSPITALI. SITE NANCY</t>
  </si>
  <si>
    <t>LES MAISONS HOSPITALIERES SITE NANCY</t>
  </si>
  <si>
    <t>970100111</t>
  </si>
  <si>
    <t>970100343</t>
  </si>
  <si>
    <t>LES NOUVELLES  EAUX VIVES</t>
  </si>
  <si>
    <t>LES NOUVELLES EAUX VIVES</t>
  </si>
  <si>
    <t>00480PARA</t>
  </si>
  <si>
    <t>710000480</t>
  </si>
  <si>
    <t>LES PAP BLANCS ENTRE SAONE ET LOIRE</t>
  </si>
  <si>
    <t>PAPILLONS BLANCS DE PARAY LE MONIAL</t>
  </si>
  <si>
    <t>76804CHAL</t>
  </si>
  <si>
    <t>710976804</t>
  </si>
  <si>
    <t>LES PAPILLONS BLANCS DE CHALON</t>
  </si>
  <si>
    <t>99821LILL</t>
  </si>
  <si>
    <t>590799821</t>
  </si>
  <si>
    <t>LES PAPILLONS BLANCS DE LILLE</t>
  </si>
  <si>
    <t>ASS PARENTS ENFANTS INADAPTES LES PAPILLONS BLANCS DE LILLE</t>
  </si>
  <si>
    <t>00231MAUB</t>
  </si>
  <si>
    <t>590800231</t>
  </si>
  <si>
    <t>LES PAPILLONS BLANCS DE MAUBEUGE</t>
  </si>
  <si>
    <t>ASS PARENTS ENFANTS INADAPTES PAPILLONS BLANCS MAUBEUGE</t>
  </si>
  <si>
    <t>00249CAMB</t>
  </si>
  <si>
    <t>590800249</t>
  </si>
  <si>
    <t>LES PAPILLONS BLANCS DU CAMBRESIS</t>
  </si>
  <si>
    <t>ASSOCIATION DES PAPILLONS BLANCS DE CAMBRAI</t>
  </si>
  <si>
    <t>01178RENN</t>
  </si>
  <si>
    <t>350001178</t>
  </si>
  <si>
    <t>LES PEP BRETILL'ARMOR</t>
  </si>
  <si>
    <t>22091LESC</t>
  </si>
  <si>
    <t>780022091</t>
  </si>
  <si>
    <t>LES RELAIS DU COEUR YVELINES</t>
  </si>
  <si>
    <t>Clayes-sous-Bois</t>
  </si>
  <si>
    <t>LES RESTAURANTS DU COEUR</t>
  </si>
  <si>
    <t>48007NANT</t>
  </si>
  <si>
    <t>440048007</t>
  </si>
  <si>
    <t>LES RESTAURANTS DU COEUR RELAIS DU COEUR DE LOIRE ATLANTIQUE</t>
  </si>
  <si>
    <t>19657NIOR</t>
  </si>
  <si>
    <t>790019657</t>
  </si>
  <si>
    <t>LES RESTOS DU COEUR 79</t>
  </si>
  <si>
    <t>24257FORB</t>
  </si>
  <si>
    <t>570024257</t>
  </si>
  <si>
    <t>LES RESTOS DU COEUR MOSELLE EST</t>
  </si>
  <si>
    <t>02284BESA</t>
  </si>
  <si>
    <t>250002284</t>
  </si>
  <si>
    <t>LES SALINS DE BREGILLE ASSOCIATION</t>
  </si>
  <si>
    <t>17275ROIS</t>
  </si>
  <si>
    <t>770017275</t>
  </si>
  <si>
    <t>LES SINOPLIES</t>
  </si>
  <si>
    <t>Roissy-en-Brie</t>
  </si>
  <si>
    <t>14994MACO</t>
  </si>
  <si>
    <t>710014994</t>
  </si>
  <si>
    <t>LES TRAPPISTINES</t>
  </si>
  <si>
    <t>04434GUER</t>
  </si>
  <si>
    <t>230004434</t>
  </si>
  <si>
    <t>L'ESCALE</t>
  </si>
  <si>
    <t>17169FONT</t>
  </si>
  <si>
    <t>910017169</t>
  </si>
  <si>
    <t>L'HORIZON</t>
  </si>
  <si>
    <t>Fontaine-la-Rivière</t>
  </si>
  <si>
    <t>14110FORT</t>
  </si>
  <si>
    <t>970214110</t>
  </si>
  <si>
    <t>LIGUE CONTRE LE CANCER</t>
  </si>
  <si>
    <t>LIGUE CONTRE LE CANCER COMITE MARTINIQUE</t>
  </si>
  <si>
    <t>01083PARI</t>
  </si>
  <si>
    <t>750001083</t>
  </si>
  <si>
    <t>LIGUE FRATERNELLE ENFANTS DE FRANCE</t>
  </si>
  <si>
    <t>13640LEHA</t>
  </si>
  <si>
    <t>760913640</t>
  </si>
  <si>
    <t>LIGUE HAVRAISE AIDE AUX HANDICAPES</t>
  </si>
  <si>
    <t>ASS LIGUE HAVRAISE POUR L'AIDE AUX PERSONNES HANDICAPEES</t>
  </si>
  <si>
    <t>67740LILL</t>
  </si>
  <si>
    <t>590067740</t>
  </si>
  <si>
    <t>LILLÉNIUM</t>
  </si>
  <si>
    <t>18604NANT</t>
  </si>
  <si>
    <t>440018604</t>
  </si>
  <si>
    <t>LINKIAA</t>
  </si>
  <si>
    <t>16888CANN</t>
  </si>
  <si>
    <t>060016888</t>
  </si>
  <si>
    <t>LOGIS DES JEUNES DE PROVENCE</t>
  </si>
  <si>
    <t>04016ALAT</t>
  </si>
  <si>
    <t>2A0004016</t>
  </si>
  <si>
    <t>L'OLMARELLI</t>
  </si>
  <si>
    <t>Alata</t>
  </si>
  <si>
    <t>ASSOCIATION L'OLMARELLI</t>
  </si>
  <si>
    <t>06371CERE</t>
  </si>
  <si>
    <t>040006371</t>
  </si>
  <si>
    <t>LUBERON SANTE</t>
  </si>
  <si>
    <t>Céreste</t>
  </si>
  <si>
    <t>710014705</t>
  </si>
  <si>
    <t>710014697</t>
  </si>
  <si>
    <t>LUGNY SANTE</t>
  </si>
  <si>
    <t>Lugny</t>
  </si>
  <si>
    <t>00798BLOI</t>
  </si>
  <si>
    <t>410000798</t>
  </si>
  <si>
    <t>LYCEE CATHOLIQUE D'ENSEIGNEMENT PROFES</t>
  </si>
  <si>
    <t>23025NANC</t>
  </si>
  <si>
    <t>540023025</t>
  </si>
  <si>
    <t>LYCEE CHARLES DE FOUCAULD</t>
  </si>
  <si>
    <t>27946METZ</t>
  </si>
  <si>
    <t>570027946</t>
  </si>
  <si>
    <t>LYCEE GEORGES DE LA TOUR</t>
  </si>
  <si>
    <t>24622VANN</t>
  </si>
  <si>
    <t>560024622</t>
  </si>
  <si>
    <t>LYCÉE NOTRE DAME DE MENIMUR</t>
  </si>
  <si>
    <t>06786MARS</t>
  </si>
  <si>
    <t>130006786</t>
  </si>
  <si>
    <t>LYCEE TECHNIQUE PRIVE CADENELLE</t>
  </si>
  <si>
    <t>LYCEE TECHNIQUE PRIVE DE LA CADENELLE</t>
  </si>
  <si>
    <t>970113031</t>
  </si>
  <si>
    <t>970113023</t>
  </si>
  <si>
    <t>M DE S PLURIDISCIPLINAIRE LES MOUFFIAS</t>
  </si>
  <si>
    <t>MAISON DE SANTE PLURIDISCIPLINAIRE LES MOUFFIAS</t>
  </si>
  <si>
    <t>18022MAZA</t>
  </si>
  <si>
    <t>840018022</t>
  </si>
  <si>
    <t>MAEVAT</t>
  </si>
  <si>
    <t>Mazan</t>
  </si>
  <si>
    <t>ASS MOUV EVOLUTION ET VALORISATION DES ADULTES SOUS TUTELLE</t>
  </si>
  <si>
    <t>25532LAVE</t>
  </si>
  <si>
    <t>830025532</t>
  </si>
  <si>
    <t>MAIRIE DE LA VERDIERE</t>
  </si>
  <si>
    <t>Verdière</t>
  </si>
  <si>
    <t>26365LAVE</t>
  </si>
  <si>
    <t>830026365</t>
  </si>
  <si>
    <t>26399REDO</t>
  </si>
  <si>
    <t>350026399</t>
  </si>
  <si>
    <t>MAIS. ACCUEIL PAYS DE REDON</t>
  </si>
  <si>
    <t>MAISON D'ACCUEIL DU PAYS DE REDON</t>
  </si>
  <si>
    <t>01052TASS</t>
  </si>
  <si>
    <t>690001052</t>
  </si>
  <si>
    <t>MAIS. DE RETR. PROTEST. DETHEL</t>
  </si>
  <si>
    <t>Tassin-la-Demi-Lune</t>
  </si>
  <si>
    <t>MAISON DE RETRAITE PROTESTANTE DETHEL</t>
  </si>
  <si>
    <t>680022530</t>
  </si>
  <si>
    <t>680022522</t>
  </si>
  <si>
    <t>MAISON  DE SANTE DE L'ORANGERIE</t>
  </si>
  <si>
    <t>MAISON  DE SANTE DU POLE MEDICAL DE L'ORANGERIE</t>
  </si>
  <si>
    <t>080010606</t>
  </si>
  <si>
    <t>080010598</t>
  </si>
  <si>
    <t>MAISON DE LA SANTE DE JUNIVILLE</t>
  </si>
  <si>
    <t>890008832</t>
  </si>
  <si>
    <t>890008824</t>
  </si>
  <si>
    <t>MAISON DE LA SANTE DE PUISAYE FORTERRE</t>
  </si>
  <si>
    <t>Saint-Sauveur-en-Puisaye</t>
  </si>
  <si>
    <t>00154PREC</t>
  </si>
  <si>
    <t>210000154</t>
  </si>
  <si>
    <t>MAISON DE RETRAITE CANTON PRECY</t>
  </si>
  <si>
    <t>Précy-sous-Thil</t>
  </si>
  <si>
    <t>ASS. MAISON DE RETRAITE CANTON PRECY SOUS THIL</t>
  </si>
  <si>
    <t>00688BORD</t>
  </si>
  <si>
    <t>330000688</t>
  </si>
  <si>
    <t>MAISON DE RETRAITE TERRE NEGRE</t>
  </si>
  <si>
    <t>970409819</t>
  </si>
  <si>
    <t>970409801</t>
  </si>
  <si>
    <t>MAISON DE SANTE</t>
  </si>
  <si>
    <t>Saint-Philippe</t>
  </si>
  <si>
    <t>760038034</t>
  </si>
  <si>
    <t>760038026</t>
  </si>
  <si>
    <t>MAISON DE SANTE - LE HAVRE - CHARCOT</t>
  </si>
  <si>
    <t>640017265</t>
  </si>
  <si>
    <t>640017257</t>
  </si>
  <si>
    <t>MAISON DE SANTE - POLE DE SANTE SOULE</t>
  </si>
  <si>
    <t>POLE DE SANTE SOULE</t>
  </si>
  <si>
    <t>570026757</t>
  </si>
  <si>
    <t>570026740</t>
  </si>
  <si>
    <t>MAISON DE SANTE " LES VERRIERS "</t>
  </si>
  <si>
    <t>Goetzenbruck</t>
  </si>
  <si>
    <t>730011665</t>
  </si>
  <si>
    <t>730011657</t>
  </si>
  <si>
    <t>MAISON DE SANTE AIGUEBLANCHE</t>
  </si>
  <si>
    <t>Grand-Aigueblanche</t>
  </si>
  <si>
    <t>730011640</t>
  </si>
  <si>
    <t>730011632</t>
  </si>
  <si>
    <t>MAISON DE SANTE AIME</t>
  </si>
  <si>
    <t>Aime-la-Plagne</t>
  </si>
  <si>
    <t>030007132</t>
  </si>
  <si>
    <t>030007124</t>
  </si>
  <si>
    <t>MAISON DE SANTE AINAY-LE-CHATEAU</t>
  </si>
  <si>
    <t>Ainay-le-Château</t>
  </si>
  <si>
    <t>730011707</t>
  </si>
  <si>
    <t>730011699</t>
  </si>
  <si>
    <t>MAISON DE SANTE AIX-LES-BAINS</t>
  </si>
  <si>
    <t>Aix-les-Bains</t>
  </si>
  <si>
    <t>260022066</t>
  </si>
  <si>
    <t>260022058</t>
  </si>
  <si>
    <t>MAISON DE SANTE ALOIS DE DONZERE</t>
  </si>
  <si>
    <t>Donzère</t>
  </si>
  <si>
    <t>390007474</t>
  </si>
  <si>
    <t>390007466</t>
  </si>
  <si>
    <t>MAISON DE SANTE ANDRE BONNOTTE</t>
  </si>
  <si>
    <t>Poligny</t>
  </si>
  <si>
    <t>740017165</t>
  </si>
  <si>
    <t>740017157</t>
  </si>
  <si>
    <t>MAISON DE SANTE ANNEMASSE-PERRIER</t>
  </si>
  <si>
    <t>260018775</t>
  </si>
  <si>
    <t>260018767</t>
  </si>
  <si>
    <t>MAISON DE SANTE AOUSTE-SUR-SYE</t>
  </si>
  <si>
    <t>Aouste-sur-Sye</t>
  </si>
  <si>
    <t>740015383</t>
  </si>
  <si>
    <t>740015375</t>
  </si>
  <si>
    <t>MAISON DE SANTE ARACHES-LA-FRASSE</t>
  </si>
  <si>
    <t>Arâches-la-Frasse</t>
  </si>
  <si>
    <t>010009538</t>
  </si>
  <si>
    <t>010009520</t>
  </si>
  <si>
    <t>MAISON DE SANTE ARTEMARE</t>
  </si>
  <si>
    <t>Artemare</t>
  </si>
  <si>
    <t>070007216</t>
  </si>
  <si>
    <t>070007208</t>
  </si>
  <si>
    <t>MAISON DE SANTE AUBENAS</t>
  </si>
  <si>
    <t>540025087</t>
  </si>
  <si>
    <t>540025079</t>
  </si>
  <si>
    <t>MAISON DE SANTE AUDUNOISE</t>
  </si>
  <si>
    <t>Audun-le-Roman</t>
  </si>
  <si>
    <t>010010213</t>
  </si>
  <si>
    <t>010010205</t>
  </si>
  <si>
    <t>MAISON DE SANTE BAGE-LE-CHATEL</t>
  </si>
  <si>
    <t>Bâgé-le-Châtel</t>
  </si>
  <si>
    <t>260022561</t>
  </si>
  <si>
    <t>260022553</t>
  </si>
  <si>
    <t>MAISON DE SANTE BAUME DE TRANSIT</t>
  </si>
  <si>
    <t>Bouchet</t>
  </si>
  <si>
    <t>730012010</t>
  </si>
  <si>
    <t>730012002</t>
  </si>
  <si>
    <t>MAISON DE SANTE BEAUFORT</t>
  </si>
  <si>
    <t>Beaufort</t>
  </si>
  <si>
    <t>690040407</t>
  </si>
  <si>
    <t>690040399</t>
  </si>
  <si>
    <t>MAISON DE SANTE BEAUJEU</t>
  </si>
  <si>
    <t>380019448</t>
  </si>
  <si>
    <t>380019430</t>
  </si>
  <si>
    <t>MAISON DE SANTE BEAUREPAIRE</t>
  </si>
  <si>
    <t>010010833</t>
  </si>
  <si>
    <t>010010825</t>
  </si>
  <si>
    <t>MAISON DE SANTE BELLEY</t>
  </si>
  <si>
    <t>850027715</t>
  </si>
  <si>
    <t>850027707</t>
  </si>
  <si>
    <t>MAISON DE SANTE BENET- MAILLEZAIS</t>
  </si>
  <si>
    <t>Benet</t>
  </si>
  <si>
    <t>030008577</t>
  </si>
  <si>
    <t>030008569</t>
  </si>
  <si>
    <t>MAISON DE SANTE BESSON NOYANT SOUVIGNY</t>
  </si>
  <si>
    <t>Besson</t>
  </si>
  <si>
    <t>010009553</t>
  </si>
  <si>
    <t>010009546</t>
  </si>
  <si>
    <t>MAISON DE SANTE BEYNOST</t>
  </si>
  <si>
    <t>Beynost</t>
  </si>
  <si>
    <t>380019315</t>
  </si>
  <si>
    <t>380019307</t>
  </si>
  <si>
    <t>MAISON DE SANTE BIOL</t>
  </si>
  <si>
    <t>Biol</t>
  </si>
  <si>
    <t>010009512</t>
  </si>
  <si>
    <t>010009504</t>
  </si>
  <si>
    <t>MAISON DE SANTE BOURG-EN-BRESSE/LEHON</t>
  </si>
  <si>
    <t>010010411</t>
  </si>
  <si>
    <t>010010403</t>
  </si>
  <si>
    <t>MAISON DE SANTE BOURG-EN-BRESSE/NORD</t>
  </si>
  <si>
    <t>730012242</t>
  </si>
  <si>
    <t>730012234</t>
  </si>
  <si>
    <t>MAISON DE SANTE BOURG-SAINT-MAURICE</t>
  </si>
  <si>
    <t>730012093</t>
  </si>
  <si>
    <t>730012085</t>
  </si>
  <si>
    <t>MAISON DE SANTE BOZEL</t>
  </si>
  <si>
    <t>Bozel</t>
  </si>
  <si>
    <t>010011039</t>
  </si>
  <si>
    <t>010011021</t>
  </si>
  <si>
    <t>MAISON DE SANTE BUGEY RIVES DE RHONE</t>
  </si>
  <si>
    <t>19914BUIS</t>
  </si>
  <si>
    <t>260019914</t>
  </si>
  <si>
    <t>MAISON DE SANTE BUIS-LES-BARONNIES</t>
  </si>
  <si>
    <t>740015409</t>
  </si>
  <si>
    <t>740015391</t>
  </si>
  <si>
    <t>MAISON DE SANTE CHAMONIX-MONT-BLANC</t>
  </si>
  <si>
    <t>Chamonix-Mont-Blanc</t>
  </si>
  <si>
    <t>260019591</t>
  </si>
  <si>
    <t>260019583</t>
  </si>
  <si>
    <t>MAISON DE SANTE CHATEAUNEUF-DE-GALAURE</t>
  </si>
  <si>
    <t>Châteauneuf-de-Galaure</t>
  </si>
  <si>
    <t>010010379</t>
  </si>
  <si>
    <t>010010361</t>
  </si>
  <si>
    <t>MAISON DE SANTE CHATILLON/CHALARONNE</t>
  </si>
  <si>
    <t>Châtillon-sur-Chalaronne</t>
  </si>
  <si>
    <t>MAISON DE SANTE CHATILLON-SUR-CHALARONNE</t>
  </si>
  <si>
    <t>030007660</t>
  </si>
  <si>
    <t>030007652</t>
  </si>
  <si>
    <t>MAISON DE SANTE CLAUDE GALIEN</t>
  </si>
  <si>
    <t>Neuilly-le-Réal</t>
  </si>
  <si>
    <t>350049870</t>
  </si>
  <si>
    <t>350049862</t>
  </si>
  <si>
    <t>MAISON DE SANTE CLAUDE ROZENZWEIG</t>
  </si>
  <si>
    <t>Gévezé</t>
  </si>
  <si>
    <t>010011690</t>
  </si>
  <si>
    <t>010011682</t>
  </si>
  <si>
    <t>MAISON DE SANTE COEUR DES DOMBES</t>
  </si>
  <si>
    <t>Villars-les-Dombes</t>
  </si>
  <si>
    <t>010010478</t>
  </si>
  <si>
    <t>010010460</t>
  </si>
  <si>
    <t>MAISON DE SANTE COLLONGES</t>
  </si>
  <si>
    <t>Collonges</t>
  </si>
  <si>
    <t>380018135</t>
  </si>
  <si>
    <t>380018127</t>
  </si>
  <si>
    <t>MAISON DE SANTE CORPS</t>
  </si>
  <si>
    <t>Corps</t>
  </si>
  <si>
    <t>690040696</t>
  </si>
  <si>
    <t>690040688</t>
  </si>
  <si>
    <t>MAISON DE SANTE COURS-LA-VILLE</t>
  </si>
  <si>
    <t>330057639</t>
  </si>
  <si>
    <t>330057589</t>
  </si>
  <si>
    <t>MAISON DE SANTE CREONNAISE</t>
  </si>
  <si>
    <t>Créon</t>
  </si>
  <si>
    <t>030008049</t>
  </si>
  <si>
    <t>030008031</t>
  </si>
  <si>
    <t>MAISON DE SANTE CSA2B</t>
  </si>
  <si>
    <t>MAISON DE SANTE CSA2B BOURBON L'ARCHAMBAULT</t>
  </si>
  <si>
    <t>280008798</t>
  </si>
  <si>
    <t>280008780</t>
  </si>
  <si>
    <t>MAISON DE SANTÉ D'ABONDANT</t>
  </si>
  <si>
    <t>Abondant</t>
  </si>
  <si>
    <t>030008692</t>
  </si>
  <si>
    <t>030008684</t>
  </si>
  <si>
    <t>MAISON DE SANTE D'ABREST</t>
  </si>
  <si>
    <t>Abrest</t>
  </si>
  <si>
    <t>850022369</t>
  </si>
  <si>
    <t>850022351</t>
  </si>
  <si>
    <t>MAISON DE SANTE D'AIZENAY</t>
  </si>
  <si>
    <t>Aizenay</t>
  </si>
  <si>
    <t>MAISON DE SANTE PLURIDISCIPLINAIRE D'AIZENAY</t>
  </si>
  <si>
    <t>630013639</t>
  </si>
  <si>
    <t>630013621</t>
  </si>
  <si>
    <t>MAISON DE SANTE D'AMBERT</t>
  </si>
  <si>
    <t>420015471</t>
  </si>
  <si>
    <t>420015463</t>
  </si>
  <si>
    <t>MAISON DE SANTE D'AMBIERLE</t>
  </si>
  <si>
    <t>Ambierle</t>
  </si>
  <si>
    <t>010011757</t>
  </si>
  <si>
    <t>010011740</t>
  </si>
  <si>
    <t>MAISON DE SANTE D'AMBRONAY</t>
  </si>
  <si>
    <t>Ambronay</t>
  </si>
  <si>
    <t>380025718</t>
  </si>
  <si>
    <t>380025700</t>
  </si>
  <si>
    <t>MAISON DE SANTE D'APPRIEU</t>
  </si>
  <si>
    <t>Apprieu</t>
  </si>
  <si>
    <t>740017785</t>
  </si>
  <si>
    <t>740017777</t>
  </si>
  <si>
    <t>MAISON DE SANTE D'ARTHAZ</t>
  </si>
  <si>
    <t>Arthaz-Pont-Notre-Dame</t>
  </si>
  <si>
    <t>630015196</t>
  </si>
  <si>
    <t>630015188</t>
  </si>
  <si>
    <t>MAISON DE SANTE D'AYDAT</t>
  </si>
  <si>
    <t>Aydat</t>
  </si>
  <si>
    <t>700005648</t>
  </si>
  <si>
    <t>700005630</t>
  </si>
  <si>
    <t>MAISON DE SANTE DE  MELISEY</t>
  </si>
  <si>
    <t>Mélisey</t>
  </si>
  <si>
    <t>080011604</t>
  </si>
  <si>
    <t>080011596</t>
  </si>
  <si>
    <t>MAISON DE SANTE DE BALAN</t>
  </si>
  <si>
    <t>Balan</t>
  </si>
  <si>
    <t>720020213</t>
  </si>
  <si>
    <t>720020205</t>
  </si>
  <si>
    <t>MAISON DE SANTÉ DE BALLON - STE JAMME</t>
  </si>
  <si>
    <t>Montbizot</t>
  </si>
  <si>
    <t>MAISON DE SANTÉ DE BALLON - STE JAMME (ASSOCIATION AIRISPOM)</t>
  </si>
  <si>
    <t>05282BARC</t>
  </si>
  <si>
    <t>040005282</t>
  </si>
  <si>
    <t>MAISON DE SANTE DE BARCELONNETTE</t>
  </si>
  <si>
    <t>380022616</t>
  </si>
  <si>
    <t>380022608</t>
  </si>
  <si>
    <t>MAISON DE SANTE DE BASSE JARRIE</t>
  </si>
  <si>
    <t>Jarrie</t>
  </si>
  <si>
    <t>970211132</t>
  </si>
  <si>
    <t>970211124</t>
  </si>
  <si>
    <t>MAISON DE SANTE DE BASSEPOINTE</t>
  </si>
  <si>
    <t>Basse-Pointe</t>
  </si>
  <si>
    <t>540022951</t>
  </si>
  <si>
    <t>540022944</t>
  </si>
  <si>
    <t>MAISON DE SANTE DE BAYON</t>
  </si>
  <si>
    <t>Bayon</t>
  </si>
  <si>
    <t>MAISON DE SANTE PLURIDISCIPLINAIRE DE BAYON</t>
  </si>
  <si>
    <t>630015048</t>
  </si>
  <si>
    <t>630015030</t>
  </si>
  <si>
    <t>MAISON DE SANTE DE BEAUMONT</t>
  </si>
  <si>
    <t>720020338</t>
  </si>
  <si>
    <t>720020320</t>
  </si>
  <si>
    <t>MAISON DE SANTE DE BEAUMONT SUR SARTHE</t>
  </si>
  <si>
    <t>PÔLE DE SANTÉ LIBÉRAL AMBULATOIRE DU PAYS BELMONTAIS</t>
  </si>
  <si>
    <t>800020224</t>
  </si>
  <si>
    <t>800020216</t>
  </si>
  <si>
    <t>MAISON DE SANTE DE BEAUVAL</t>
  </si>
  <si>
    <t>Beauval</t>
  </si>
  <si>
    <t>430009415</t>
  </si>
  <si>
    <t>430009407</t>
  </si>
  <si>
    <t>MAISON DE SANTE DE BEAUZAC</t>
  </si>
  <si>
    <t>Beauzac</t>
  </si>
  <si>
    <t>030007371</t>
  </si>
  <si>
    <t>030007363</t>
  </si>
  <si>
    <t>MAISON DE SANTE DE BELLENAVES</t>
  </si>
  <si>
    <t>Bellenaves</t>
  </si>
  <si>
    <t>330058520</t>
  </si>
  <si>
    <t>330058512</t>
  </si>
  <si>
    <t>MAISON DE SANTE DE BLAYE</t>
  </si>
  <si>
    <t>MAISON DE SANTE PLURIDISCIPLINAIRE DE BLAYE</t>
  </si>
  <si>
    <t>280007063</t>
  </si>
  <si>
    <t>280007055</t>
  </si>
  <si>
    <t>MAISON DE SANTE DE BONNEVAL - ET</t>
  </si>
  <si>
    <t>Bonneval</t>
  </si>
  <si>
    <t>MAISON DE SANTE DE BONNEVAL</t>
  </si>
  <si>
    <t>190012567</t>
  </si>
  <si>
    <t>190012559</t>
  </si>
  <si>
    <t>MAISON DE SANTE DE BORT LES ORGUES</t>
  </si>
  <si>
    <t>260021720</t>
  </si>
  <si>
    <t>260021712</t>
  </si>
  <si>
    <t>MAISON DE SANTE DE BOURDEAUX</t>
  </si>
  <si>
    <t>Bourdeaux</t>
  </si>
  <si>
    <t>630013548</t>
  </si>
  <si>
    <t>630013530</t>
  </si>
  <si>
    <t>MAISON DE SANTE DE BOURG-LASTIC</t>
  </si>
  <si>
    <t>Bourg-Lastic</t>
  </si>
  <si>
    <t>680021862</t>
  </si>
  <si>
    <t>680021854</t>
  </si>
  <si>
    <t>MAISON DE SANTE DE BOURTZWILLER</t>
  </si>
  <si>
    <t>740018254</t>
  </si>
  <si>
    <t>740018247</t>
  </si>
  <si>
    <t>MAISON DE SANTE DE BRENTHONNE</t>
  </si>
  <si>
    <t>Brenthonne</t>
  </si>
  <si>
    <t>270029663</t>
  </si>
  <si>
    <t>270029655</t>
  </si>
  <si>
    <t>MAISON DE SANTE DE BRETEUIL</t>
  </si>
  <si>
    <t>Breteuil</t>
  </si>
  <si>
    <t>380026609</t>
  </si>
  <si>
    <t>380026591</t>
  </si>
  <si>
    <t>MAISON DE SANTE DE BRIE ET ANGONNES</t>
  </si>
  <si>
    <t>Brié-et-Angonnes</t>
  </si>
  <si>
    <t>690050711</t>
  </si>
  <si>
    <t>690050703</t>
  </si>
  <si>
    <t>MAISON DE SANTE DE BRIGNAIS</t>
  </si>
  <si>
    <t>Brignais</t>
  </si>
  <si>
    <t>160016424</t>
  </si>
  <si>
    <t>160016416</t>
  </si>
  <si>
    <t>MAISON DE SANTE DE BRIGUEUIL</t>
  </si>
  <si>
    <t>Brigueuil</t>
  </si>
  <si>
    <t>490020138</t>
  </si>
  <si>
    <t>490020120</t>
  </si>
  <si>
    <t>MAISON DE SANTE DE CANDE</t>
  </si>
  <si>
    <t>Candé</t>
  </si>
  <si>
    <t>MSP DE CANDE - ASSOCIATION CANDE CONFLUENCE SANTE</t>
  </si>
  <si>
    <t>470016148</t>
  </si>
  <si>
    <t>470016130</t>
  </si>
  <si>
    <t>MAISON DE SANTE DE CASTELJALOUX</t>
  </si>
  <si>
    <t>MAISON DE SANTE PLURIDISCIPLINAIRE DE CASTELJALOUX</t>
  </si>
  <si>
    <t>550006902</t>
  </si>
  <si>
    <t>550006894</t>
  </si>
  <si>
    <t>MAISON DE SANTE DE CENTRE ARGONNE</t>
  </si>
  <si>
    <t>Clermont-en-Argonne</t>
  </si>
  <si>
    <t>850020801</t>
  </si>
  <si>
    <t>850020751</t>
  </si>
  <si>
    <t>MAISON DE SANTE DE CHAILLE LES MARAIS</t>
  </si>
  <si>
    <t>Chaillé-les-Marais</t>
  </si>
  <si>
    <t>010012748</t>
  </si>
  <si>
    <t>010012730</t>
  </si>
  <si>
    <t>MAISON DE SANTE DE CHALEINS</t>
  </si>
  <si>
    <t>Chaleins</t>
  </si>
  <si>
    <t>15489CHAR</t>
  </si>
  <si>
    <t>420015489</t>
  </si>
  <si>
    <t>MAISON DE SANTE DE CHARLIEU</t>
  </si>
  <si>
    <t>880008602</t>
  </si>
  <si>
    <t>880008594</t>
  </si>
  <si>
    <t>MAISON DE SANTE DE CHARMES</t>
  </si>
  <si>
    <t>Charmes</t>
  </si>
  <si>
    <t>MAISON DE SANTE PLURIPROFESSIONNELLE</t>
  </si>
  <si>
    <t>690051982</t>
  </si>
  <si>
    <t>690051974</t>
  </si>
  <si>
    <t>MAISON DE SANTE DE CHASSIEU</t>
  </si>
  <si>
    <t>Chassieu</t>
  </si>
  <si>
    <t>260021746</t>
  </si>
  <si>
    <t>260021738</t>
  </si>
  <si>
    <t>MAISON DE SANTE DE CHATILLON ST JEAN</t>
  </si>
  <si>
    <t>Châtillon-Saint-Jean</t>
  </si>
  <si>
    <t>MAISON DE SANTE DE CHATILLON SAINT JEAN</t>
  </si>
  <si>
    <t>030007223</t>
  </si>
  <si>
    <t>030007215</t>
  </si>
  <si>
    <t>MAISON DE SANTE DE CHAVAGNES</t>
  </si>
  <si>
    <t>Chevagnes</t>
  </si>
  <si>
    <t>15521CHAV</t>
  </si>
  <si>
    <t>420015521</t>
  </si>
  <si>
    <t>MAISON DE SANTE DE CHAVANAY</t>
  </si>
  <si>
    <t>Chavanay</t>
  </si>
  <si>
    <t>070008222</t>
  </si>
  <si>
    <t>070008214</t>
  </si>
  <si>
    <t>MAISON DE SANTE DE CHOMERAC</t>
  </si>
  <si>
    <t>Chomérac</t>
  </si>
  <si>
    <t>970411823</t>
  </si>
  <si>
    <t>970411815</t>
  </si>
  <si>
    <t>MAISON DE SANTE DE CILAOS</t>
  </si>
  <si>
    <t>Cilaos</t>
  </si>
  <si>
    <t>360007934</t>
  </si>
  <si>
    <t>360007926</t>
  </si>
  <si>
    <t>MAISON DE SANTE DE CLION SUR INDRE-ET</t>
  </si>
  <si>
    <t>Clion</t>
  </si>
  <si>
    <t>MAISON DE SANTE DE CLION SUR INDRE</t>
  </si>
  <si>
    <t>740018288</t>
  </si>
  <si>
    <t>740018270</t>
  </si>
  <si>
    <t>MAISON DE SANTE DE COMBLOUX</t>
  </si>
  <si>
    <t>Combloux</t>
  </si>
  <si>
    <t>690042577</t>
  </si>
  <si>
    <t>690042569</t>
  </si>
  <si>
    <t>MAISON DE SANTE DE CONDRIEU</t>
  </si>
  <si>
    <t>380026690</t>
  </si>
  <si>
    <t>380026682</t>
  </si>
  <si>
    <t>MAISON DE SANTE DE CORENC</t>
  </si>
  <si>
    <t>Corenc</t>
  </si>
  <si>
    <t>740017132</t>
  </si>
  <si>
    <t>740017124</t>
  </si>
  <si>
    <t>MAISON DE SANTE DE CRAN-GEVRIER</t>
  </si>
  <si>
    <t>430009126</t>
  </si>
  <si>
    <t>430009118</t>
  </si>
  <si>
    <t>MAISON DE SANTE DE CRAPONNE SUR ARZON</t>
  </si>
  <si>
    <t>740016068</t>
  </si>
  <si>
    <t>740016050</t>
  </si>
  <si>
    <t>MAISON DE SANTE DE CRUSEILLES</t>
  </si>
  <si>
    <t>Cruseilles</t>
  </si>
  <si>
    <t>SISA MAISON DE SANTE DE CRUSEILLES</t>
  </si>
  <si>
    <t>850025909</t>
  </si>
  <si>
    <t>850025891</t>
  </si>
  <si>
    <t>MAISON DE SANTÉ DE CUGAND</t>
  </si>
  <si>
    <t>Cugand</t>
  </si>
  <si>
    <t>MAISON DE SANTÉ DE CUGAND - LA BERNARDIÈRE</t>
  </si>
  <si>
    <t>690048749</t>
  </si>
  <si>
    <t>690048731</t>
  </si>
  <si>
    <t>MAISON DE SANTE DE CUSSET</t>
  </si>
  <si>
    <t>690050653</t>
  </si>
  <si>
    <t>690050646</t>
  </si>
  <si>
    <t>MAISON DE SANTE DE CUSSET VILLEURBANNE</t>
  </si>
  <si>
    <t>740017801</t>
  </si>
  <si>
    <t>740017793</t>
  </si>
  <si>
    <t>MAISON DE SANTE DE CUSY</t>
  </si>
  <si>
    <t>Cusy</t>
  </si>
  <si>
    <t>MAISON DE SANTE PLURIPROFESSIONNELLE DE CUSY</t>
  </si>
  <si>
    <t>550007025</t>
  </si>
  <si>
    <t>550007017</t>
  </si>
  <si>
    <t>MAISON DE SANTE DE DAMVILLERS</t>
  </si>
  <si>
    <t>Damvillers</t>
  </si>
  <si>
    <t>680023231</t>
  </si>
  <si>
    <t>680023223</t>
  </si>
  <si>
    <t>MAISON DE SANTE DE DANNEMARIE</t>
  </si>
  <si>
    <t>Dannemarie</t>
  </si>
  <si>
    <t>MAISON DE SANTE PLURIDISCIPLINAIRE DE DANNEMARIE</t>
  </si>
  <si>
    <t>690049382</t>
  </si>
  <si>
    <t>690049374</t>
  </si>
  <si>
    <t>MAISON DE SANTE DE DEBOURG</t>
  </si>
  <si>
    <t>030008858</t>
  </si>
  <si>
    <t>030008841</t>
  </si>
  <si>
    <t>MAISON DE SANTE DE DESERTINES DESV</t>
  </si>
  <si>
    <t>970115127</t>
  </si>
  <si>
    <t>970115119</t>
  </si>
  <si>
    <t>MAISON DE SANTE DE DESHAIES</t>
  </si>
  <si>
    <t>Deshaies</t>
  </si>
  <si>
    <t>MAISON DE SANTE DE DESHAIES ''KAZ A SANTE''</t>
  </si>
  <si>
    <t>260021183</t>
  </si>
  <si>
    <t>260021175</t>
  </si>
  <si>
    <t>MAISON DE SANTE DE DIE</t>
  </si>
  <si>
    <t>510024664</t>
  </si>
  <si>
    <t>510024656</t>
  </si>
  <si>
    <t>MAISON DE SANTE DE DORMANS</t>
  </si>
  <si>
    <t>Dormans</t>
  </si>
  <si>
    <t>970211355</t>
  </si>
  <si>
    <t>970211348</t>
  </si>
  <si>
    <t>MAISON DE SANTE DE DUCOS</t>
  </si>
  <si>
    <t>430009522</t>
  </si>
  <si>
    <t>430009514</t>
  </si>
  <si>
    <t>MAISON DE SANTE DE DUNIERES</t>
  </si>
  <si>
    <t>Dunières</t>
  </si>
  <si>
    <t>210013561</t>
  </si>
  <si>
    <t>210013553</t>
  </si>
  <si>
    <t>MAISON DE SANTE DE FLEUREY SUR OUCHE</t>
  </si>
  <si>
    <t>Fleurey-sur-Ouche</t>
  </si>
  <si>
    <t>13684FORM</t>
  </si>
  <si>
    <t>600013684</t>
  </si>
  <si>
    <t>MAISON DE SANTÉ DE FORMERIE-FEUQIÈRES</t>
  </si>
  <si>
    <t>Formerie</t>
  </si>
  <si>
    <t>740016084</t>
  </si>
  <si>
    <t>740016076</t>
  </si>
  <si>
    <t>MAISON DE SANTE DE GAILLARD</t>
  </si>
  <si>
    <t>030007645</t>
  </si>
  <si>
    <t>030007637</t>
  </si>
  <si>
    <t>MAISON DE SANTE DE GANNAT</t>
  </si>
  <si>
    <t>Gannat</t>
  </si>
  <si>
    <t>470016262</t>
  </si>
  <si>
    <t>470016254</t>
  </si>
  <si>
    <t>MAISON DE SANTE DE GARDOLLE</t>
  </si>
  <si>
    <t>MAISON DE SANTE PLURIDISCIPLINAIRE DE GARDOLLE</t>
  </si>
  <si>
    <t>010012631</t>
  </si>
  <si>
    <t>010012623</t>
  </si>
  <si>
    <t>MAISON DE SANTE DE GEX</t>
  </si>
  <si>
    <t>380022566</t>
  </si>
  <si>
    <t>380022558</t>
  </si>
  <si>
    <t>MAISON DE SANTE DE GIERES</t>
  </si>
  <si>
    <t>Gières</t>
  </si>
  <si>
    <t>730013737</t>
  </si>
  <si>
    <t>730013729</t>
  </si>
  <si>
    <t>MAISON DE SANTE DE GILLY-SUR-ISERE</t>
  </si>
  <si>
    <t>Gilly-sur-Isère</t>
  </si>
  <si>
    <t>690049762</t>
  </si>
  <si>
    <t>690049754</t>
  </si>
  <si>
    <t>MAISON DE SANTE DE GIVORS</t>
  </si>
  <si>
    <t>690050737</t>
  </si>
  <si>
    <t>690050729</t>
  </si>
  <si>
    <t>MAISON DE SANTE DE GLEIZE</t>
  </si>
  <si>
    <t>330058033</t>
  </si>
  <si>
    <t>330058025</t>
  </si>
  <si>
    <t>MAISON DE SANTE DE GRIGNOLS</t>
  </si>
  <si>
    <t>Grignols</t>
  </si>
  <si>
    <t>710013863</t>
  </si>
  <si>
    <t>710013855</t>
  </si>
  <si>
    <t>MAISON DE SANTE DE GUEUGNON</t>
  </si>
  <si>
    <t>Gueugnon</t>
  </si>
  <si>
    <t>430009225</t>
  </si>
  <si>
    <t>430009217</t>
  </si>
  <si>
    <t>MAISON DE SANTE DE GUITARD</t>
  </si>
  <si>
    <t>670017532</t>
  </si>
  <si>
    <t>670017524</t>
  </si>
  <si>
    <t>MAISON DE SANTE DE HAUTEPIERRE</t>
  </si>
  <si>
    <t>280007048</t>
  </si>
  <si>
    <t>280007030</t>
  </si>
  <si>
    <t>MAISON DE SANTE DE JANVILLE - ET</t>
  </si>
  <si>
    <t>Janville-en-Beauce</t>
  </si>
  <si>
    <t>250020583</t>
  </si>
  <si>
    <t>250020575</t>
  </si>
  <si>
    <t>MAISON DE SANTE DE JOUX</t>
  </si>
  <si>
    <t>Cluse-et-Mijoux</t>
  </si>
  <si>
    <t>730012283</t>
  </si>
  <si>
    <t>730012275</t>
  </si>
  <si>
    <t>MAISON DE SANTE DE LA BATHIE</t>
  </si>
  <si>
    <t>Bâthie</t>
  </si>
  <si>
    <t>380019356</t>
  </si>
  <si>
    <t>380019349</t>
  </si>
  <si>
    <t>MAISON DE SANTE DE LA BIEVRE</t>
  </si>
  <si>
    <t>Izeaux</t>
  </si>
  <si>
    <t>MAISON DE SANTE PLURIPROFESSIONNELLE DE LA BIEVRE</t>
  </si>
  <si>
    <t>520005190</t>
  </si>
  <si>
    <t>520005182</t>
  </si>
  <si>
    <t>MAISON DE SANTÉ DE LA CITADELLE</t>
  </si>
  <si>
    <t>MAISON DE SANTÉ PLURIDISCIPLINAIRE DE LA CITADELLE</t>
  </si>
  <si>
    <t>700005721</t>
  </si>
  <si>
    <t>700005713</t>
  </si>
  <si>
    <t>MAISON DE SANTE DE LA COMBEAUTE</t>
  </si>
  <si>
    <t>Fougerolles-Saint-Valbert</t>
  </si>
  <si>
    <t>380025239</t>
  </si>
  <si>
    <t>380025221</t>
  </si>
  <si>
    <t>MAISON DE SANTE DE LA COTE SAINT ANDRE</t>
  </si>
  <si>
    <t>Côte-Saint-André</t>
  </si>
  <si>
    <t>420017337</t>
  </si>
  <si>
    <t>420017329</t>
  </si>
  <si>
    <t>MAISON DE SANTE DE LA GARE BALBIGEOISE</t>
  </si>
  <si>
    <t>Balbigny</t>
  </si>
  <si>
    <t>690044755</t>
  </si>
  <si>
    <t>690044748</t>
  </si>
  <si>
    <t>MAISON DE SANTE DE LA GUILLOTIERE</t>
  </si>
  <si>
    <t>720020528</t>
  </si>
  <si>
    <t>720020510</t>
  </si>
  <si>
    <t>MAISON DE SANTÉ DE LA HAUTE SARTHE</t>
  </si>
  <si>
    <t>Fyé</t>
  </si>
  <si>
    <t>540023496</t>
  </si>
  <si>
    <t>540023488</t>
  </si>
  <si>
    <t>MAISON DE SANTE DE LA HAUTE VEZOUZE</t>
  </si>
  <si>
    <t>530007905</t>
  </si>
  <si>
    <t>530007897</t>
  </si>
  <si>
    <t>MAISON DE SANTE DE LA JOUANNE</t>
  </si>
  <si>
    <t>Montsûrs</t>
  </si>
  <si>
    <t>MAISON DE SANTÉ DE LA JOUANNE MONTSURS</t>
  </si>
  <si>
    <t>870019114</t>
  </si>
  <si>
    <t>870019106</t>
  </si>
  <si>
    <t>MAISON DE SANTE DE LA METEORITE</t>
  </si>
  <si>
    <t>080011794</t>
  </si>
  <si>
    <t>080011786</t>
  </si>
  <si>
    <t>MAISON DE SANTE DE LA POINTE</t>
  </si>
  <si>
    <t>Givet</t>
  </si>
  <si>
    <t>400014148</t>
  </si>
  <si>
    <t>400014130</t>
  </si>
  <si>
    <t>MAISON DE SANTÉ DE LA SAUVETÉ</t>
  </si>
  <si>
    <t>MAISON DE SANTÉ DE LA SAUVETÉ DE MIMIZAN</t>
  </si>
  <si>
    <t>380026377</t>
  </si>
  <si>
    <t>380026369</t>
  </si>
  <si>
    <t>MAISON DE SANTE DE LA TOUR DU PIN</t>
  </si>
  <si>
    <t>Saint-Jean-de-Soudain</t>
  </si>
  <si>
    <t>260021100</t>
  </si>
  <si>
    <t>260021092</t>
  </si>
  <si>
    <t>MAISON DE SANTE DE LA VALDAINE</t>
  </si>
  <si>
    <t>Cléon-d'Andran</t>
  </si>
  <si>
    <t>890010630</t>
  </si>
  <si>
    <t>890010622</t>
  </si>
  <si>
    <t>MAISON DE SANTE DE LA VALLE DU SEREIN</t>
  </si>
  <si>
    <t>Ligny-le-Châtel</t>
  </si>
  <si>
    <t>SISA DE LA MAISON DE SANTE DE LA VALLE DU SEREIN</t>
  </si>
  <si>
    <t>640018271</t>
  </si>
  <si>
    <t>640018263</t>
  </si>
  <si>
    <t>MAISON DE SANTE DE LA VALLEE D'ASPE</t>
  </si>
  <si>
    <t>Bedous</t>
  </si>
  <si>
    <t>MAISON DE SANTE PLURIDISCIPLINAIRE DE LA VALLEE D'ASPE</t>
  </si>
  <si>
    <t>010010536</t>
  </si>
  <si>
    <t>010010528</t>
  </si>
  <si>
    <t>MAISON DE SANTE DE LA VALLIERE</t>
  </si>
  <si>
    <t>Ceyzériat</t>
  </si>
  <si>
    <t>380022277</t>
  </si>
  <si>
    <t>380022269</t>
  </si>
  <si>
    <t>MAISON DE SANTE DE L'ALPE D'HUEZ</t>
  </si>
  <si>
    <t>Huez</t>
  </si>
  <si>
    <t>430008995</t>
  </si>
  <si>
    <t>430008987</t>
  </si>
  <si>
    <t>MAISON DE SANTE DE LANGEAC</t>
  </si>
  <si>
    <t>710014374</t>
  </si>
  <si>
    <t>710014366</t>
  </si>
  <si>
    <t>MAISON DE SANTÉ DE L'ARCONCE</t>
  </si>
  <si>
    <t>150003853</t>
  </si>
  <si>
    <t>150003846</t>
  </si>
  <si>
    <t>MAISON DE SANTE DE LAROQUEBROU</t>
  </si>
  <si>
    <t>Laroquebrou</t>
  </si>
  <si>
    <t>290033828</t>
  </si>
  <si>
    <t>290033810</t>
  </si>
  <si>
    <t>MAISON DE SANTE DE L'AULNE MARITIME</t>
  </si>
  <si>
    <t>Faou</t>
  </si>
  <si>
    <t>370012999</t>
  </si>
  <si>
    <t>370012981</t>
  </si>
  <si>
    <t>MAISON DE SANTE DE L'EGALITE - ET</t>
  </si>
  <si>
    <t>Athée-sur-Cher</t>
  </si>
  <si>
    <t>MAISON DE SANTE PLURIDISCIPLINAIRE DE L'EGALITE</t>
  </si>
  <si>
    <t>440056034</t>
  </si>
  <si>
    <t>440056026</t>
  </si>
  <si>
    <t>MAISON DE SANTE DE L'ESTUAIRE</t>
  </si>
  <si>
    <t>Trignac</t>
  </si>
  <si>
    <t>850027673</t>
  </si>
  <si>
    <t>850027665</t>
  </si>
  <si>
    <t>Aiguillon-la-Presqu'île</t>
  </si>
  <si>
    <t>850025883</t>
  </si>
  <si>
    <t>850025875</t>
  </si>
  <si>
    <t>MAISON DE SANTÉ DE L'HERMENAULT</t>
  </si>
  <si>
    <t>Hermenault</t>
  </si>
  <si>
    <t>880008966</t>
  </si>
  <si>
    <t>880008958</t>
  </si>
  <si>
    <t>MAISON DE SANTE DE LIFFOL LE GRAND</t>
  </si>
  <si>
    <t>Liffol-le-Grand</t>
  </si>
  <si>
    <t>MAISON DE SANTE PLURIPROFESSIONNELLE DE LIFFOL LE GRAND</t>
  </si>
  <si>
    <t>390008076</t>
  </si>
  <si>
    <t>390008068</t>
  </si>
  <si>
    <t>MAISON DE SANTE DE LONS LE SAUNIER</t>
  </si>
  <si>
    <t>420017196</t>
  </si>
  <si>
    <t>420017188</t>
  </si>
  <si>
    <t>MAISON DE SANTE DE LORETTE</t>
  </si>
  <si>
    <t>Lorette</t>
  </si>
  <si>
    <t>720020155</t>
  </si>
  <si>
    <t>720020148</t>
  </si>
  <si>
    <t>MAISON DE SANTÉ DE LOUÉ</t>
  </si>
  <si>
    <t>Loué</t>
  </si>
  <si>
    <t>030009187</t>
  </si>
  <si>
    <t>030009179</t>
  </si>
  <si>
    <t>MAISON DE SANTE DE LURCY-LEVIS</t>
  </si>
  <si>
    <t>Lurcy-Lévis</t>
  </si>
  <si>
    <t>420017675</t>
  </si>
  <si>
    <t>420017667</t>
  </si>
  <si>
    <t>MAISON DE SANTE DE MACLAS</t>
  </si>
  <si>
    <t>Maclas</t>
  </si>
  <si>
    <t>670021500</t>
  </si>
  <si>
    <t>670021492</t>
  </si>
  <si>
    <t>MAISON DE SANTE DE MARCKOLSHEIM</t>
  </si>
  <si>
    <t>Marckolsheim</t>
  </si>
  <si>
    <t>MAISON DE SANTE PLURIPROFESSIONNELLE DE MARCKOLSHEIM</t>
  </si>
  <si>
    <t>15615MARI</t>
  </si>
  <si>
    <t>740015615</t>
  </si>
  <si>
    <t>MAISON DE SANTE DE MARIGNIER</t>
  </si>
  <si>
    <t>Marignier</t>
  </si>
  <si>
    <t>720019538</t>
  </si>
  <si>
    <t>720019520</t>
  </si>
  <si>
    <t>MAISON DE SANTE DE MAROLLES LES BRAULT</t>
  </si>
  <si>
    <t>Marolles-les-Braults</t>
  </si>
  <si>
    <t>150003747</t>
  </si>
  <si>
    <t>150003739</t>
  </si>
  <si>
    <t>MAISON DE SANTE DE MAURS</t>
  </si>
  <si>
    <t>Maurs</t>
  </si>
  <si>
    <t>380021683</t>
  </si>
  <si>
    <t>380021675</t>
  </si>
  <si>
    <t>MAISON DE SANTE DE MENS</t>
  </si>
  <si>
    <t>Mens</t>
  </si>
  <si>
    <t>010012441</t>
  </si>
  <si>
    <t>010012433</t>
  </si>
  <si>
    <t>MAISON DE SANTE DE MEXIMIEUX</t>
  </si>
  <si>
    <t>010010759</t>
  </si>
  <si>
    <t>010010742</t>
  </si>
  <si>
    <t>MAISON DE SANTE DE MEZERIAT</t>
  </si>
  <si>
    <t>Mézériat</t>
  </si>
  <si>
    <t>690050471</t>
  </si>
  <si>
    <t>690050463</t>
  </si>
  <si>
    <t>MAISON DE SANTE DE MILLERY</t>
  </si>
  <si>
    <t>Millery</t>
  </si>
  <si>
    <t>690051099</t>
  </si>
  <si>
    <t>690051081</t>
  </si>
  <si>
    <t>MAISON DE SANTE DE MIONS</t>
  </si>
  <si>
    <t>Mions</t>
  </si>
  <si>
    <t>010011591</t>
  </si>
  <si>
    <t>010011583</t>
  </si>
  <si>
    <t>MAISON DE SANTE DE MIRIBEL</t>
  </si>
  <si>
    <t>Miribel</t>
  </si>
  <si>
    <t>440060267</t>
  </si>
  <si>
    <t>440060259</t>
  </si>
  <si>
    <t>MAISON DE SANTE DE MOISDON LA RIVIERE</t>
  </si>
  <si>
    <t>Moisdon-la-Rivière</t>
  </si>
  <si>
    <t>690048764</t>
  </si>
  <si>
    <t>690048756</t>
  </si>
  <si>
    <t>MAISON DE SANTE DE MONTAGNY</t>
  </si>
  <si>
    <t>Montagny</t>
  </si>
  <si>
    <t>380020727</t>
  </si>
  <si>
    <t>380020719</t>
  </si>
  <si>
    <t>MAISON DE SANTE DE MONTALIEU VERCIEU</t>
  </si>
  <si>
    <t>Montalieu-Vercieu</t>
  </si>
  <si>
    <t>430008888</t>
  </si>
  <si>
    <t>430008870</t>
  </si>
  <si>
    <t>MAISON DE SANTE DE MONTFAUCON-EN-VELAY</t>
  </si>
  <si>
    <t>Montfaucon-en-Velay</t>
  </si>
  <si>
    <t>010012508</t>
  </si>
  <si>
    <t>010012490</t>
  </si>
  <si>
    <t>MAISON DE SANTE DE MONTMERLE-SUR-SAONE</t>
  </si>
  <si>
    <t>Montmerle-sur-Saône</t>
  </si>
  <si>
    <t>260021134</t>
  </si>
  <si>
    <t>260021126</t>
  </si>
  <si>
    <t>MAISON DE SANTE DE MONTOISON</t>
  </si>
  <si>
    <t>Montoison</t>
  </si>
  <si>
    <t>680023082</t>
  </si>
  <si>
    <t>680023074</t>
  </si>
  <si>
    <t>MAISON DE SANTE DE MONTREUX VIEUX</t>
  </si>
  <si>
    <t>Montreux-Vieux</t>
  </si>
  <si>
    <t>MAISON DE SANTE PLURIPROFESSIONNELLE DE MONTREUX VIEUX</t>
  </si>
  <si>
    <t>010012334</t>
  </si>
  <si>
    <t>010012326</t>
  </si>
  <si>
    <t>MAISON DE SANTE DE MONTREVEL EN BRESSE</t>
  </si>
  <si>
    <t>Montrevel-en-Bresse</t>
  </si>
  <si>
    <t>690049325</t>
  </si>
  <si>
    <t>690049317</t>
  </si>
  <si>
    <t>MAISON DE SANTE DE MORANCE</t>
  </si>
  <si>
    <t>Morancé</t>
  </si>
  <si>
    <t>490019437</t>
  </si>
  <si>
    <t>490019429</t>
  </si>
  <si>
    <t>MAISON DE SANTÉ DE MORANNES</t>
  </si>
  <si>
    <t>Morannes sur Sarthe-Daumeray</t>
  </si>
  <si>
    <t>POLE DE SANTÉ DU BASSIN DE VIE MORANNAIS</t>
  </si>
  <si>
    <t>280008004</t>
  </si>
  <si>
    <t>280007998</t>
  </si>
  <si>
    <t>MAISON DE SANTÉ DE NOGENT-LE-PHAYE</t>
  </si>
  <si>
    <t>Nogent-le-Phaye</t>
  </si>
  <si>
    <t>240016550</t>
  </si>
  <si>
    <t>240016543</t>
  </si>
  <si>
    <t>MAISON DE SANTÉ DE NONTRON</t>
  </si>
  <si>
    <t>260019682</t>
  </si>
  <si>
    <t>260019674</t>
  </si>
  <si>
    <t>MAISON DE SANTE DE NYONS</t>
  </si>
  <si>
    <t>550007132</t>
  </si>
  <si>
    <t>550007124</t>
  </si>
  <si>
    <t>MAISON DE SANTE DE PAGNY-SUR-MEUSE</t>
  </si>
  <si>
    <t>Pagny-sur-Meuse</t>
  </si>
  <si>
    <t>420016701</t>
  </si>
  <si>
    <t>420016693</t>
  </si>
  <si>
    <t>MAISON DE SANTE DE PELUSSIN</t>
  </si>
  <si>
    <t>710014630</t>
  </si>
  <si>
    <t>710014622</t>
  </si>
  <si>
    <t>MAISON DE SANTÉ DE PERRECY</t>
  </si>
  <si>
    <t>Perrecy-les-Forges</t>
  </si>
  <si>
    <t>25331POGN</t>
  </si>
  <si>
    <t>510025331</t>
  </si>
  <si>
    <t>MAISON DE SANTE DE POGNY</t>
  </si>
  <si>
    <t>Pogny</t>
  </si>
  <si>
    <t>010011807</t>
  </si>
  <si>
    <t>010011799</t>
  </si>
  <si>
    <t>MAISON DE SANTE DE POLLIAT</t>
  </si>
  <si>
    <t>Polliat</t>
  </si>
  <si>
    <t>010011401</t>
  </si>
  <si>
    <t>010011393</t>
  </si>
  <si>
    <t>MAISON DE SANTE DE PONCIN</t>
  </si>
  <si>
    <t>Poncin</t>
  </si>
  <si>
    <t>380022665</t>
  </si>
  <si>
    <t>380022657</t>
  </si>
  <si>
    <t>MAISON DE SANTE DE PONT DE BEAUVOISIN</t>
  </si>
  <si>
    <t>380022129</t>
  </si>
  <si>
    <t>380022111</t>
  </si>
  <si>
    <t>MAISON DE SANTE DE PONT DE CHERUY</t>
  </si>
  <si>
    <t>Pont-de-Chéruy</t>
  </si>
  <si>
    <t>380022145</t>
  </si>
  <si>
    <t>380022137</t>
  </si>
  <si>
    <t>MAISON DE SANTE DE PONT EN ROYANS</t>
  </si>
  <si>
    <t>Pont-en-Royans</t>
  </si>
  <si>
    <t>430008631</t>
  </si>
  <si>
    <t>430008623</t>
  </si>
  <si>
    <t>MAISON DE SANTE DE PONT SALOMON</t>
  </si>
  <si>
    <t>Pont-Salomon</t>
  </si>
  <si>
    <t>250020690</t>
  </si>
  <si>
    <t>250020682</t>
  </si>
  <si>
    <t>MAISON DE SANTE DE PONTARLIER</t>
  </si>
  <si>
    <t>380020909</t>
  </si>
  <si>
    <t>380020891</t>
  </si>
  <si>
    <t>MAISON DE SANTE DE PONT-EVEQUE</t>
  </si>
  <si>
    <t>Pont-Évêque</t>
  </si>
  <si>
    <t>850028515</t>
  </si>
  <si>
    <t>850028507</t>
  </si>
  <si>
    <t>MAISON DE SANTE DE POUZAUGES</t>
  </si>
  <si>
    <t>Pouzauges</t>
  </si>
  <si>
    <t>150004000</t>
  </si>
  <si>
    <t>150003994</t>
  </si>
  <si>
    <t>MAISON DE SANTE DE PUYCAPEL</t>
  </si>
  <si>
    <t>Puycapel</t>
  </si>
  <si>
    <t>MAISON DE SANTE DE PUYCAPEL EN CHATAIGNERAIE</t>
  </si>
  <si>
    <t>080011513</t>
  </si>
  <si>
    <t>080011505</t>
  </si>
  <si>
    <t>MAISON DE SANTE DE RAUCOURT ET FLABA</t>
  </si>
  <si>
    <t>Raucourt-et-Flaba</t>
  </si>
  <si>
    <t>380026286</t>
  </si>
  <si>
    <t>380026278</t>
  </si>
  <si>
    <t>MAISON DE SANTE DE RENAGE</t>
  </si>
  <si>
    <t>Renage</t>
  </si>
  <si>
    <t>690044771</t>
  </si>
  <si>
    <t>690044763</t>
  </si>
  <si>
    <t>MAISON DE SANTE DE RILLIEUX VILLAGE</t>
  </si>
  <si>
    <t>420017352</t>
  </si>
  <si>
    <t>420017345</t>
  </si>
  <si>
    <t>MAISON DE SANTE DE RIVE DE GIER</t>
  </si>
  <si>
    <t>Rive-de-Gier</t>
  </si>
  <si>
    <t>850025842</t>
  </si>
  <si>
    <t>850025834</t>
  </si>
  <si>
    <t>MAISON DE SANTÉ DE ROCHESERVIÈRE</t>
  </si>
  <si>
    <t>Rocheservière</t>
  </si>
  <si>
    <t>MAISON DE SANTÉ DE ROCHESERVIÈRE - ST PHILBERT DE BOUAINE</t>
  </si>
  <si>
    <t>260021761</t>
  </si>
  <si>
    <t>260021753</t>
  </si>
  <si>
    <t>MAISON DE SANTE DE ROMANS JACQUEMART</t>
  </si>
  <si>
    <t>380022301</t>
  </si>
  <si>
    <t>380022293</t>
  </si>
  <si>
    <t>MAISON DE SANTE DE ROUSSILLON</t>
  </si>
  <si>
    <t>430009548</t>
  </si>
  <si>
    <t>430009530</t>
  </si>
  <si>
    <t>MAISON DE SANTE DE SAINT DIDIER EN VEL</t>
  </si>
  <si>
    <t>Saint-Didier-en-Velay</t>
  </si>
  <si>
    <t>MAISON DE SANTE DE SAINT DIDIER EN VELAY</t>
  </si>
  <si>
    <t>420016958</t>
  </si>
  <si>
    <t>420016941</t>
  </si>
  <si>
    <t>MAISON DE SANTE DE SAINT HEAND</t>
  </si>
  <si>
    <t>Saint-Héand</t>
  </si>
  <si>
    <t>430009506</t>
  </si>
  <si>
    <t>430009498</t>
  </si>
  <si>
    <t>MAISON DE SANTE DE SAINT JUST MALMONT</t>
  </si>
  <si>
    <t>Saint-Just-Malmont</t>
  </si>
  <si>
    <t>380026526</t>
  </si>
  <si>
    <t>380026518</t>
  </si>
  <si>
    <t>MAISON DE SANTE DE SAINT SAVIN</t>
  </si>
  <si>
    <t>Saint-Savin</t>
  </si>
  <si>
    <t>030008650</t>
  </si>
  <si>
    <t>030008478</t>
  </si>
  <si>
    <t>MAISON DE SANTE DE SAINT YORRE</t>
  </si>
  <si>
    <t>Saint-Yorre</t>
  </si>
  <si>
    <t>690045364</t>
  </si>
  <si>
    <t>690045356</t>
  </si>
  <si>
    <t>MAISON DE SANTE DE SAINT-ANDEOL</t>
  </si>
  <si>
    <t>Beauvallon</t>
  </si>
  <si>
    <t>MAISON DE SANTE DE SAINT-ANDEOL LE CHATEAU</t>
  </si>
  <si>
    <t>380022160</t>
  </si>
  <si>
    <t>380022152</t>
  </si>
  <si>
    <t>MAISON DE SANTE DE SAINT-EGREVE</t>
  </si>
  <si>
    <t>Saint-Égrève</t>
  </si>
  <si>
    <t>740017041</t>
  </si>
  <si>
    <t>740017033</t>
  </si>
  <si>
    <t>MAISON DE SANTE DE SAINT-JEAN-DE-SIXT</t>
  </si>
  <si>
    <t>Saint-Jean-de-Sixt</t>
  </si>
  <si>
    <t>150003572</t>
  </si>
  <si>
    <t>150003564</t>
  </si>
  <si>
    <t>MAISON DE SANTE DE SAINT-MAMET</t>
  </si>
  <si>
    <t>Saint-Mamet-la-Salvetat</t>
  </si>
  <si>
    <t>MAISON DE SANTE DE SAINT-MAMET-LA-SALVETAT</t>
  </si>
  <si>
    <t>420016065</t>
  </si>
  <si>
    <t>420016057</t>
  </si>
  <si>
    <t>MAISON DE SANTE DE SAINT-PAUL-EN-JAREZ</t>
  </si>
  <si>
    <t>Saint-Paul-en-Jarez</t>
  </si>
  <si>
    <t>030007447</t>
  </si>
  <si>
    <t>030007322</t>
  </si>
  <si>
    <t>MAISON DE SANTE DE SAINT-POURCAIN</t>
  </si>
  <si>
    <t>Saint-Pourçain-sur-Sioule</t>
  </si>
  <si>
    <t>MAISON DE SANTE DE SAINT-POURCAIN / CHANTELLE</t>
  </si>
  <si>
    <t>690043062</t>
  </si>
  <si>
    <t>690043054</t>
  </si>
  <si>
    <t>MAISON DE SANTE DE SAINT-PRIEST</t>
  </si>
  <si>
    <t>180010126</t>
  </si>
  <si>
    <t>180010118</t>
  </si>
  <si>
    <t>MAISON DE SANTE DE SANCERGUES</t>
  </si>
  <si>
    <t>Sancergues</t>
  </si>
  <si>
    <t>420016040</t>
  </si>
  <si>
    <t>420016032</t>
  </si>
  <si>
    <t>MAISON DE SANTE DE SAVIGNEUX</t>
  </si>
  <si>
    <t>490019478</t>
  </si>
  <si>
    <t>490019460</t>
  </si>
  <si>
    <t>MAISON DE SANTÉ DE SEGRÉ</t>
  </si>
  <si>
    <t>Segré-en-Anjou Bleu</t>
  </si>
  <si>
    <t>380022327</t>
  </si>
  <si>
    <t>380022319</t>
  </si>
  <si>
    <t>MAISON DE SANTE DE SILLANS</t>
  </si>
  <si>
    <t>Sillans</t>
  </si>
  <si>
    <t>710013764</t>
  </si>
  <si>
    <t>710013756</t>
  </si>
  <si>
    <t>MAISON DE SANTE DE ST GERMAIN DU BOIS</t>
  </si>
  <si>
    <t>Saint-Germain-du-Bois</t>
  </si>
  <si>
    <t>MAISON DE SANTE DE SAINT GERMAIN DU BOIS - SCM DES 2  ETANGS</t>
  </si>
  <si>
    <t>380022707</t>
  </si>
  <si>
    <t>380022699</t>
  </si>
  <si>
    <t>MAISON DE SANTE DE ST JEAN DE MOIRANS</t>
  </si>
  <si>
    <t>Saint-Jean-de-Moirans</t>
  </si>
  <si>
    <t>MAISON DE SANTE DE SAINT JEAN DE MOIRANS</t>
  </si>
  <si>
    <t>420017378</t>
  </si>
  <si>
    <t>420017360</t>
  </si>
  <si>
    <t>MAISON DE SANTE DE ST MARTIN LA PLAINE</t>
  </si>
  <si>
    <t>Saint-Martin-la-Plaine</t>
  </si>
  <si>
    <t>MAISON DE SANTE DE SAINT MARTIN LA PLAINE</t>
  </si>
  <si>
    <t>690049341</t>
  </si>
  <si>
    <t>690049333</t>
  </si>
  <si>
    <t>MAISON DE SANTE DE ST ROMAIN DE POPEY</t>
  </si>
  <si>
    <t>Saint-Romain-de-Popey</t>
  </si>
  <si>
    <t>MAISON DE SANTE DE SAINT ROMAIN DE POPEY</t>
  </si>
  <si>
    <t>260021266</t>
  </si>
  <si>
    <t>260021258</t>
  </si>
  <si>
    <t>MAISON DE SANTE DE ST-JEAN-EN-ROYANS</t>
  </si>
  <si>
    <t>Saint-Jean-en-Royans</t>
  </si>
  <si>
    <t>MAISON DE SANTE DE SAINT-JEAN-EN-ROYANS</t>
  </si>
  <si>
    <t>15631FILL</t>
  </si>
  <si>
    <t>740015631</t>
  </si>
  <si>
    <t>MAISON DE SANTE DE THORENS-GLIERES</t>
  </si>
  <si>
    <t>Fillière</t>
  </si>
  <si>
    <t>690049788</t>
  </si>
  <si>
    <t>690049770</t>
  </si>
  <si>
    <t>MAISON DE SANTE DE THURINS</t>
  </si>
  <si>
    <t>Thurins</t>
  </si>
  <si>
    <t>540023900</t>
  </si>
  <si>
    <t>540023892</t>
  </si>
  <si>
    <t>MAISON DE SANTE DE TOMBLAINE</t>
  </si>
  <si>
    <t>Tomblaine</t>
  </si>
  <si>
    <t>MAISON DE SANTE PLURIPROFESSIONNELLE DE TOMBLAINE</t>
  </si>
  <si>
    <t>530008580</t>
  </si>
  <si>
    <t>530008572</t>
  </si>
  <si>
    <t>MAISON DE SANTE DE VAIGES</t>
  </si>
  <si>
    <t>Vaiges</t>
  </si>
  <si>
    <t>MAISON DE SANTE PLURIDISCIPLINAIRE DE VAIGES</t>
  </si>
  <si>
    <t>730012887</t>
  </si>
  <si>
    <t>730012879</t>
  </si>
  <si>
    <t>MAISON DE SANTE DE VAL THORENS</t>
  </si>
  <si>
    <t>510024680</t>
  </si>
  <si>
    <t>510024672</t>
  </si>
  <si>
    <t>MAISON DE SANTE DE VANAULT LES DAMES</t>
  </si>
  <si>
    <t>Vanault-les-Dames</t>
  </si>
  <si>
    <t>030008759</t>
  </si>
  <si>
    <t>030008742</t>
  </si>
  <si>
    <t>MAISON DE SANTE DE VARENNES-SUR-ALLIER</t>
  </si>
  <si>
    <t>Varennes-sur-Allier</t>
  </si>
  <si>
    <t>380022582</t>
  </si>
  <si>
    <t>380022574</t>
  </si>
  <si>
    <t>MAISON DE SANTE DE VAULNAVEYS</t>
  </si>
  <si>
    <t>Vaulnaveys-le-Haut</t>
  </si>
  <si>
    <t>690045521</t>
  </si>
  <si>
    <t>690045513</t>
  </si>
  <si>
    <t>MAISON DE SANTE DE VENISSIEUX EINSTEIN</t>
  </si>
  <si>
    <t>490019114</t>
  </si>
  <si>
    <t>490019106</t>
  </si>
  <si>
    <t>MAISON DE SANTE DE VERNOIL VERNANTES</t>
  </si>
  <si>
    <t>Vernoil-le-Fourrier</t>
  </si>
  <si>
    <t>MAISON DE SANTE DE VERNOIL-VERNANTES</t>
  </si>
  <si>
    <t>070007448</t>
  </si>
  <si>
    <t>070007430</t>
  </si>
  <si>
    <t>MAISON DE SANTE DE VERNOUX-EN-VIVARAIS</t>
  </si>
  <si>
    <t>Vernoux-en-Vivarais</t>
  </si>
  <si>
    <t>010011229</t>
  </si>
  <si>
    <t>010011211</t>
  </si>
  <si>
    <t>MAISON DE SANTE DE VERSONNEX</t>
  </si>
  <si>
    <t>Versonnex</t>
  </si>
  <si>
    <t>380023978</t>
  </si>
  <si>
    <t>380023960</t>
  </si>
  <si>
    <t>MAISON DE SANTE DE VEUREY VOROIZE</t>
  </si>
  <si>
    <t>Veurey-Voroize</t>
  </si>
  <si>
    <t>150003374</t>
  </si>
  <si>
    <t>150003366</t>
  </si>
  <si>
    <t>MAISON DE SANTE DE VIC-SUR-CERE</t>
  </si>
  <si>
    <t>Vic-sur-Cère</t>
  </si>
  <si>
    <t>380026252</t>
  </si>
  <si>
    <t>380026245</t>
  </si>
  <si>
    <t>MAISON DE SANTE DE VIF</t>
  </si>
  <si>
    <t>Vif</t>
  </si>
  <si>
    <t>530008721</t>
  </si>
  <si>
    <t>530008713</t>
  </si>
  <si>
    <t>MAISON DE SANTE DE VILLAINES-JAVRON</t>
  </si>
  <si>
    <t>MSP MULTISITES DE VILLAINES-LA-JUHEL ET JAVRON-LES-CHAPELLES</t>
  </si>
  <si>
    <t>330056458</t>
  </si>
  <si>
    <t>330056409</t>
  </si>
  <si>
    <t>MAISON DE SANTE DE VILLANDRAUT</t>
  </si>
  <si>
    <t>Villandraut</t>
  </si>
  <si>
    <t>MAISON DE SANTE PLURIDISCIPLINAIRE DU CANTON DE VILLANDRAUT</t>
  </si>
  <si>
    <t>380025346</t>
  </si>
  <si>
    <t>380025338</t>
  </si>
  <si>
    <t>MAISON DE SANTE DE VILLEFONTAINE</t>
  </si>
  <si>
    <t>Villefontaine</t>
  </si>
  <si>
    <t>690048137</t>
  </si>
  <si>
    <t>690048129</t>
  </si>
  <si>
    <t>MAISON DE SANTE DE VILLEURBANNE EST</t>
  </si>
  <si>
    <t>710014358</t>
  </si>
  <si>
    <t>710014341</t>
  </si>
  <si>
    <t>MAISON DE SANTÉ DE VIRÉ</t>
  </si>
  <si>
    <t>Viré</t>
  </si>
  <si>
    <t>070008354</t>
  </si>
  <si>
    <t>070008347</t>
  </si>
  <si>
    <t>MAISON DE SANTE DE VIVIERS</t>
  </si>
  <si>
    <t>Viviers</t>
  </si>
  <si>
    <t>590059671</t>
  </si>
  <si>
    <t>590059663</t>
  </si>
  <si>
    <t>MAISON DE SANTE DE WATTEN</t>
  </si>
  <si>
    <t>Watten</t>
  </si>
  <si>
    <t>800020208</t>
  </si>
  <si>
    <t>800020190</t>
  </si>
  <si>
    <t>MAISON DE SANTE DE WOINCOURT</t>
  </si>
  <si>
    <t>Woincourt</t>
  </si>
  <si>
    <t>880007679</t>
  </si>
  <si>
    <t>880007661</t>
  </si>
  <si>
    <t>MAISON DE SANTE DE XERTIGNY</t>
  </si>
  <si>
    <t>Xertigny</t>
  </si>
  <si>
    <t>MAISON DE SANTE PLURIDISCIPLINAIRE DE XERTIGNY</t>
  </si>
  <si>
    <t>880007828</t>
  </si>
  <si>
    <t>880007810</t>
  </si>
  <si>
    <t>MAISON DE SANTE DES 3 MONTS</t>
  </si>
  <si>
    <t>Dommartin-lès-Remiremont</t>
  </si>
  <si>
    <t>MAISON DE SANTE PLURIDISCIPLINAIRE DES 3 MONTS</t>
  </si>
  <si>
    <t>850021171</t>
  </si>
  <si>
    <t>850020926</t>
  </si>
  <si>
    <t>MAISON DE SANTE DES ACHARDS</t>
  </si>
  <si>
    <t>Achards</t>
  </si>
  <si>
    <t>630015790</t>
  </si>
  <si>
    <t>630015782</t>
  </si>
  <si>
    <t>MAISON DE SANTE DES ANCIZES COMPS</t>
  </si>
  <si>
    <t>Ancizes-Comps</t>
  </si>
  <si>
    <t>970411518</t>
  </si>
  <si>
    <t>970411500</t>
  </si>
  <si>
    <t>MAISON DE SANTE DES BAMBOUS</t>
  </si>
  <si>
    <t>Saint-Pierre</t>
  </si>
  <si>
    <t>MAISON DE SANTE PLURIPROFESSIONNELLE (MSP) DES BAMBOUS</t>
  </si>
  <si>
    <t>260022124</t>
  </si>
  <si>
    <t>260022116</t>
  </si>
  <si>
    <t>MAISON DE SANTE DES BERGES DE L'ISERE</t>
  </si>
  <si>
    <t>740018148</t>
  </si>
  <si>
    <t>740018130</t>
  </si>
  <si>
    <t>MAISON DE SANTE DES BRASSES</t>
  </si>
  <si>
    <t>Viuz-en-Sallaz</t>
  </si>
  <si>
    <t>510025562</t>
  </si>
  <si>
    <t>510025554</t>
  </si>
  <si>
    <t>MAISON DE SANTE DES COTEAUX SEZANNAIS</t>
  </si>
  <si>
    <t>550006746</t>
  </si>
  <si>
    <t>550006738</t>
  </si>
  <si>
    <t>MAISON DE SANTE DES COTES DE MEUSE</t>
  </si>
  <si>
    <t>Vigneulles-lès-Hattonchâtel</t>
  </si>
  <si>
    <t>MAISON DE SANTE DES COTES DE MEUSE A VIGNEULLES LES HATTONCH</t>
  </si>
  <si>
    <t>380023994</t>
  </si>
  <si>
    <t>380023986</t>
  </si>
  <si>
    <t>MAISON DE SANTE DES DEUX ALPES</t>
  </si>
  <si>
    <t>Deux Alpes</t>
  </si>
  <si>
    <t>630013522</t>
  </si>
  <si>
    <t>630013514</t>
  </si>
  <si>
    <t>MAISON DE SANTE DES DOMES</t>
  </si>
  <si>
    <t>420016206</t>
  </si>
  <si>
    <t>420016198</t>
  </si>
  <si>
    <t>MAISON DE SANTE DES FOREZIENS</t>
  </si>
  <si>
    <t>Feurs</t>
  </si>
  <si>
    <t>850025727</t>
  </si>
  <si>
    <t>850025719</t>
  </si>
  <si>
    <t>MAISON DE SANTE DES FORGES</t>
  </si>
  <si>
    <t>690048723</t>
  </si>
  <si>
    <t>690048715</t>
  </si>
  <si>
    <t>MAISON DE SANTE DES GRATTE CIEL</t>
  </si>
  <si>
    <t>730013380</t>
  </si>
  <si>
    <t>730013372</t>
  </si>
  <si>
    <t>MAISON DE SANTE DES HAUTS DE CHAMBERY</t>
  </si>
  <si>
    <t>690051339</t>
  </si>
  <si>
    <t>690051321</t>
  </si>
  <si>
    <t>MAISON DE SANTE DES HAUTS DE LIERGUES</t>
  </si>
  <si>
    <t>Porte des Pierres Dorées</t>
  </si>
  <si>
    <t>03523LERO</t>
  </si>
  <si>
    <t>150003523</t>
  </si>
  <si>
    <t>MAISON DE SANTE DES LILAS</t>
  </si>
  <si>
    <t>Rouget-Pers</t>
  </si>
  <si>
    <t>690051057</t>
  </si>
  <si>
    <t>690051040</t>
  </si>
  <si>
    <t>MAISON DE SANTE DES LUMIERES MEYZIEU</t>
  </si>
  <si>
    <t>260021787</t>
  </si>
  <si>
    <t>260021779</t>
  </si>
  <si>
    <t>MAISON DE SANTE DES RECOLLETS</t>
  </si>
  <si>
    <t>880008453</t>
  </si>
  <si>
    <t>880008446</t>
  </si>
  <si>
    <t>MAISON DE SANTE DES SAULES</t>
  </si>
  <si>
    <t>Saulcy-sur-Meurthe</t>
  </si>
  <si>
    <t>MAISON DE SANTE PLURI PROFESSIONNELLE</t>
  </si>
  <si>
    <t>070007943</t>
  </si>
  <si>
    <t>070007935</t>
  </si>
  <si>
    <t>MAISON DE SANTE DES TROIS RIVIERES</t>
  </si>
  <si>
    <t>Ruoms</t>
  </si>
  <si>
    <t>380026625</t>
  </si>
  <si>
    <t>380026617</t>
  </si>
  <si>
    <t>MAISON DE SANTE D'EYBENS</t>
  </si>
  <si>
    <t>Eybens</t>
  </si>
  <si>
    <t>030008833</t>
  </si>
  <si>
    <t>030008825</t>
  </si>
  <si>
    <t>MAISON DE SANTE D'HURIEL</t>
  </si>
  <si>
    <t>Huriel</t>
  </si>
  <si>
    <t>690048509</t>
  </si>
  <si>
    <t>690048491</t>
  </si>
  <si>
    <t>MAISON DE SANTE D'IRIGNY</t>
  </si>
  <si>
    <t>440055986</t>
  </si>
  <si>
    <t>440055978</t>
  </si>
  <si>
    <t>MAISON DE SANTE DIVATTE SANTE</t>
  </si>
  <si>
    <t>Divatte-sur-Loire</t>
  </si>
  <si>
    <t>380019083</t>
  </si>
  <si>
    <t>380019075</t>
  </si>
  <si>
    <t>MAISON DE SANTE DOMENE</t>
  </si>
  <si>
    <t>Domène</t>
  </si>
  <si>
    <t>030007991</t>
  </si>
  <si>
    <t>030007983</t>
  </si>
  <si>
    <t>MAISON DE SANTE DOMPIERRE SUR BESBRE</t>
  </si>
  <si>
    <t>Dompierre-sur-Besbre</t>
  </si>
  <si>
    <t>790019129</t>
  </si>
  <si>
    <t>790019111</t>
  </si>
  <si>
    <t>MAISON DE SANTE DU 110</t>
  </si>
  <si>
    <t>670016880</t>
  </si>
  <si>
    <t>670016872</t>
  </si>
  <si>
    <t>MAISON DE SANTE DU BERGOPRÉ</t>
  </si>
  <si>
    <t>440052132</t>
  </si>
  <si>
    <t>440052124</t>
  </si>
  <si>
    <t>MAISON DE SANTÉ DU BIGNON</t>
  </si>
  <si>
    <t>Bignon</t>
  </si>
  <si>
    <t>690049283</t>
  </si>
  <si>
    <t>690049275</t>
  </si>
  <si>
    <t>MAISON DE SANTE DU BOURG DE LIMAS</t>
  </si>
  <si>
    <t>Limas</t>
  </si>
  <si>
    <t>510026008</t>
  </si>
  <si>
    <t>510025992</t>
  </si>
  <si>
    <t>MAISON DE SANTE DU BOUT DE LA MARNE</t>
  </si>
  <si>
    <t>Sermaize-les-Bains</t>
  </si>
  <si>
    <t>710014259</t>
  </si>
  <si>
    <t>710014242</t>
  </si>
  <si>
    <t>MAISON DE SANTE DU CHAMP BRESSAN</t>
  </si>
  <si>
    <t>Romenay</t>
  </si>
  <si>
    <t>440056588</t>
  </si>
  <si>
    <t>440056570</t>
  </si>
  <si>
    <t>MAISON DE SANTE DU CHATEAU</t>
  </si>
  <si>
    <t>Rezé</t>
  </si>
  <si>
    <t>070008172</t>
  </si>
  <si>
    <t>070008164</t>
  </si>
  <si>
    <t>MAISON DE SANTE DU CLOS DU VERGER</t>
  </si>
  <si>
    <t>Pouzin</t>
  </si>
  <si>
    <t>710013822</t>
  </si>
  <si>
    <t>710013814</t>
  </si>
  <si>
    <t>MAISON DE SANTÉ DU CLUNISOIS</t>
  </si>
  <si>
    <t>710014192</t>
  </si>
  <si>
    <t>710014184</t>
  </si>
  <si>
    <t>MAISON DE SANTE DU COUCHOIS</t>
  </si>
  <si>
    <t>Couches</t>
  </si>
  <si>
    <t>400012902</t>
  </si>
  <si>
    <t>400012894</t>
  </si>
  <si>
    <t>MAISON DE SANTE DU GABARDAN</t>
  </si>
  <si>
    <t>Gabarret</t>
  </si>
  <si>
    <t>680022852</t>
  </si>
  <si>
    <t>680022845</t>
  </si>
  <si>
    <t>MAISON DE SANTE DU GRAND CHENE</t>
  </si>
  <si>
    <t>Heimsbrunn</t>
  </si>
  <si>
    <t>MAISON DE SANTE PLURIPROFESSIONNELLE DU GRAND CHENE</t>
  </si>
  <si>
    <t>800020166</t>
  </si>
  <si>
    <t>800020158</t>
  </si>
  <si>
    <t>MAISON DE SANTÉ DU GRAND ROYE</t>
  </si>
  <si>
    <t>Roye</t>
  </si>
  <si>
    <t>890009608</t>
  </si>
  <si>
    <t>890009590</t>
  </si>
  <si>
    <t>MAISON DE SANTE DU MIGENNOIS</t>
  </si>
  <si>
    <t>Migennes</t>
  </si>
  <si>
    <t>MAISON DE SANTE PLURIPROFESSIONNELLE DU MIGENNOIS</t>
  </si>
  <si>
    <t>970112678</t>
  </si>
  <si>
    <t>970112660</t>
  </si>
  <si>
    <t>MAISON DE SANTE DU NORD GRANDE-TERRE</t>
  </si>
  <si>
    <t>MAISON DE SANTE DU NORD GRANDE-TERRE KALBASS'</t>
  </si>
  <si>
    <t>530008473</t>
  </si>
  <si>
    <t>530008465</t>
  </si>
  <si>
    <t>MAISON DE SANTÉ DU NORD LAVALLOIS</t>
  </si>
  <si>
    <t>MAISON DE SANTÉ MULTISITE DU NORD LAVALLOIS</t>
  </si>
  <si>
    <t>690051073</t>
  </si>
  <si>
    <t>690051065</t>
  </si>
  <si>
    <t>MAISON DE SANTE DU PASSAGE LYON 1ER</t>
  </si>
  <si>
    <t>860015320</t>
  </si>
  <si>
    <t>860015312</t>
  </si>
  <si>
    <t>MAISON DE SANTE DU PAYS ACADIEN</t>
  </si>
  <si>
    <t>Puye</t>
  </si>
  <si>
    <t>580006260</t>
  </si>
  <si>
    <t>580006252</t>
  </si>
  <si>
    <t>MAISON DE SANTÉ DU PAYS CHARITOIS</t>
  </si>
  <si>
    <t>160016119</t>
  </si>
  <si>
    <t>160016101</t>
  </si>
  <si>
    <t>MAISON DE SANTÉ DU PAYS D'AIGRE</t>
  </si>
  <si>
    <t>Aigre</t>
  </si>
  <si>
    <t>MAISON DE SANTÉ MULTI SITES DU PAYS D'AIGRE</t>
  </si>
  <si>
    <t>400012860</t>
  </si>
  <si>
    <t>400012852</t>
  </si>
  <si>
    <t>MAISON DE SANTE DU PAYS D'ALBRET</t>
  </si>
  <si>
    <t>Labrit</t>
  </si>
  <si>
    <t>260022082</t>
  </si>
  <si>
    <t>260022074</t>
  </si>
  <si>
    <t>MAISON DE SANTE DU PAYS DE L'HERBASSE</t>
  </si>
  <si>
    <t>Saint-Donat-sur-l'Herbasse</t>
  </si>
  <si>
    <t>530008085</t>
  </si>
  <si>
    <t>530008077</t>
  </si>
  <si>
    <t>MAISON DE SANTÉ DU PAYS DE LOIRON</t>
  </si>
  <si>
    <t>Saint-Pierre-la-Cour</t>
  </si>
  <si>
    <t>380026351</t>
  </si>
  <si>
    <t>380026344</t>
  </si>
  <si>
    <t>MAISON DE SANTE DU PAYS DES COULEURS</t>
  </si>
  <si>
    <t>720022011</t>
  </si>
  <si>
    <t>720022003</t>
  </si>
  <si>
    <t>MAISON DE SANTE DU PAYS FLECHOIS</t>
  </si>
  <si>
    <t>350048625</t>
  </si>
  <si>
    <t>350048617</t>
  </si>
  <si>
    <t>MAISON DE SANTE DU PAYS GUERCHAIS</t>
  </si>
  <si>
    <t>09027LEPU</t>
  </si>
  <si>
    <t>430009027</t>
  </si>
  <si>
    <t>MAISON DE SANTE DU PENSIO</t>
  </si>
  <si>
    <t>MAISON DE SANTE PLURIDISCIPLINAIRE DU PENSIO</t>
  </si>
  <si>
    <t>260021480</t>
  </si>
  <si>
    <t>260021472</t>
  </si>
  <si>
    <t>MAISON DE SANTE DU PLAN VALENCE</t>
  </si>
  <si>
    <t>690049267</t>
  </si>
  <si>
    <t>690049259</t>
  </si>
  <si>
    <t>MAISON DE SANTE DU POINT DU JOUR</t>
  </si>
  <si>
    <t>850026014</t>
  </si>
  <si>
    <t>850026006</t>
  </si>
  <si>
    <t>MAISON DE SANTE DU POIRE SUR VIE</t>
  </si>
  <si>
    <t>Poiré-sur-Vie</t>
  </si>
  <si>
    <t>070008206</t>
  </si>
  <si>
    <t>070008198</t>
  </si>
  <si>
    <t>MAISON DE SANTE DU PONT D'ARC</t>
  </si>
  <si>
    <t>630013654</t>
  </si>
  <si>
    <t>630013647</t>
  </si>
  <si>
    <t>MAISON DE SANTE DU PONT DU CHATEAU</t>
  </si>
  <si>
    <t>Pont-du-Château</t>
  </si>
  <si>
    <t>260022140</t>
  </si>
  <si>
    <t>260022132</t>
  </si>
  <si>
    <t>MAISON DE SANTE DU PRE BRUN</t>
  </si>
  <si>
    <t>Marches</t>
  </si>
  <si>
    <t>880007968</t>
  </si>
  <si>
    <t>880007950</t>
  </si>
  <si>
    <t>MAISON DE SANTE DU SAINT OGER</t>
  </si>
  <si>
    <t>Deyvillers</t>
  </si>
  <si>
    <t>MAISON DE SANTE DU SAINT OGER - MSP</t>
  </si>
  <si>
    <t>540022936</t>
  </si>
  <si>
    <t>540022928</t>
  </si>
  <si>
    <t>MAISON DE SANTE DU SANON</t>
  </si>
  <si>
    <t>Einville-au-Jard</t>
  </si>
  <si>
    <t>MAISON DE SANTE PLURIDISCIPLINAIRE D'EINVILLE AU JARD</t>
  </si>
  <si>
    <t>700005440</t>
  </si>
  <si>
    <t>700005432</t>
  </si>
  <si>
    <t>MAISON DE SANTE DU TERTRE</t>
  </si>
  <si>
    <t>Port-sur-Saône</t>
  </si>
  <si>
    <t>710013905</t>
  </si>
  <si>
    <t>710013897</t>
  </si>
  <si>
    <t>MAISON DE SANTÉ DU TOURNUGEOIS</t>
  </si>
  <si>
    <t>11161DAGN</t>
  </si>
  <si>
    <t>010011161</t>
  </si>
  <si>
    <t>MAISON DE SANTE DU VAL COTTEY</t>
  </si>
  <si>
    <t>Dagneux</t>
  </si>
  <si>
    <t>720020494</t>
  </si>
  <si>
    <t>720020486</t>
  </si>
  <si>
    <t>MAISON DE SANTE DU VAL DE BRAYE</t>
  </si>
  <si>
    <t>Vibraye</t>
  </si>
  <si>
    <t>MAISON DE SANTE MULTISITES DU VAL DE BRAYE (MEDIBRAYE)</t>
  </si>
  <si>
    <t>550006928</t>
  </si>
  <si>
    <t>550006910</t>
  </si>
  <si>
    <t>MAISON DE SANTE DU VAL DE MEUSE</t>
  </si>
  <si>
    <t>Dieue-sur-Meuse</t>
  </si>
  <si>
    <t>350048609</t>
  </si>
  <si>
    <t>350048591</t>
  </si>
  <si>
    <t>MAISON DE SANTE DU VAL D'IZE</t>
  </si>
  <si>
    <t>Val-d'Izé</t>
  </si>
  <si>
    <t>150003283</t>
  </si>
  <si>
    <t>150003275</t>
  </si>
  <si>
    <t>MAISON DE SANTE DU VAL MARONNE</t>
  </si>
  <si>
    <t>Saint-Martin-Valmeroux</t>
  </si>
  <si>
    <t>MAISON DE SANTE PLURIPROFESSIONNELLE DU VAL MARONNE</t>
  </si>
  <si>
    <t>740017116</t>
  </si>
  <si>
    <t>740017108</t>
  </si>
  <si>
    <t>MAISON DE SANTE DU VUACHE</t>
  </si>
  <si>
    <t>Valleiry</t>
  </si>
  <si>
    <t>MAISON DE SANTE PLURIDISCIPLINAIRE DU VUACHE</t>
  </si>
  <si>
    <t>150003614</t>
  </si>
  <si>
    <t>150003606</t>
  </si>
  <si>
    <t>MAISON DE SANTE D'YTRAC</t>
  </si>
  <si>
    <t>Ytrac</t>
  </si>
  <si>
    <t>070007588</t>
  </si>
  <si>
    <t>070007570</t>
  </si>
  <si>
    <t>MAISON DE SANTE ELISABETH STIBLING</t>
  </si>
  <si>
    <t>Vals-les-Bains</t>
  </si>
  <si>
    <t>MAISON DE SANTE PLURIPROFESSIONNELLE ELISABETH STIBLING</t>
  </si>
  <si>
    <t>430009241</t>
  </si>
  <si>
    <t>430009233</t>
  </si>
  <si>
    <t>MAISON DE SANTE EN PAYS D'ALLAGNON</t>
  </si>
  <si>
    <t>Lempdes-sur-Allagnon</t>
  </si>
  <si>
    <t>890009038</t>
  </si>
  <si>
    <t>890009020</t>
  </si>
  <si>
    <t>MAISON DE SANTÉ ENTRE CURE ET YONNE</t>
  </si>
  <si>
    <t>Vermenton</t>
  </si>
  <si>
    <t>250020989</t>
  </si>
  <si>
    <t>250020971</t>
  </si>
  <si>
    <t>MAISON DE SANTE EPEUGNEY</t>
  </si>
  <si>
    <t>Épeugney</t>
  </si>
  <si>
    <t>030008999</t>
  </si>
  <si>
    <t>030008981</t>
  </si>
  <si>
    <t>MAISON DE SANTE EQUIPES DES BOITINS</t>
  </si>
  <si>
    <t>MAISON DE SANTE DES EQUIPES DE SANTE DES BOITINS</t>
  </si>
  <si>
    <t>850022393</t>
  </si>
  <si>
    <t>850022377</t>
  </si>
  <si>
    <t>MAISON DE SANTE ESCULAPE</t>
  </si>
  <si>
    <t>Luçon</t>
  </si>
  <si>
    <t>ASSOCIATION DE LA MAISON DE SANTE ESCULAPE (LUÇON)</t>
  </si>
  <si>
    <t>260019393</t>
  </si>
  <si>
    <t>260019385</t>
  </si>
  <si>
    <t>MAISON DE SANTE ETOILE-SUR-RHONE</t>
  </si>
  <si>
    <t>Étoile-sur-Rhône</t>
  </si>
  <si>
    <t>690049366</t>
  </si>
  <si>
    <t>690049358</t>
  </si>
  <si>
    <t>MAISON DE SANTE FIDESIENNE</t>
  </si>
  <si>
    <t>730011590</t>
  </si>
  <si>
    <t>730011582</t>
  </si>
  <si>
    <t>MAISON DE SANTE FLUMET</t>
  </si>
  <si>
    <t>Flumet</t>
  </si>
  <si>
    <t>710016171</t>
  </si>
  <si>
    <t>710016163</t>
  </si>
  <si>
    <t>MAISON DE SANTE FRALOISE</t>
  </si>
  <si>
    <t>Fragnes-La Loyère</t>
  </si>
  <si>
    <t>680019916</t>
  </si>
  <si>
    <t>680019908</t>
  </si>
  <si>
    <t>MAISON DE SANTE FRELAND</t>
  </si>
  <si>
    <t>Fréland</t>
  </si>
  <si>
    <t>MAISON DE SANTE DE FRELAND</t>
  </si>
  <si>
    <t>680019825</t>
  </si>
  <si>
    <t>680019817</t>
  </si>
  <si>
    <t>MAISON DE SANTE GALENUS</t>
  </si>
  <si>
    <t>Bartenheim</t>
  </si>
  <si>
    <t>690049309</t>
  </si>
  <si>
    <t>690049291</t>
  </si>
  <si>
    <t>MAISON DE SANTE GARIBALDI</t>
  </si>
  <si>
    <t>850026634</t>
  </si>
  <si>
    <t>850026626</t>
  </si>
  <si>
    <t>MAISON DE SANTE GASTON RAMON</t>
  </si>
  <si>
    <t>190012468</t>
  </si>
  <si>
    <t>190012450</t>
  </si>
  <si>
    <t>MAISON DE SANTE GORGES HT DORDOGNE</t>
  </si>
  <si>
    <t>Neuvic</t>
  </si>
  <si>
    <t>MAISON DE SANTE DES GORGES DE LA HAUTE DORDOGNE</t>
  </si>
  <si>
    <t>690050299</t>
  </si>
  <si>
    <t>690050281</t>
  </si>
  <si>
    <t>MAISON DE SANTE GRAND PARILLY</t>
  </si>
  <si>
    <t>680020930</t>
  </si>
  <si>
    <t>680020922</t>
  </si>
  <si>
    <t>MAISON DE SANTE GUILLAUME TELL</t>
  </si>
  <si>
    <t>010010254</t>
  </si>
  <si>
    <t>010010247</t>
  </si>
  <si>
    <t>MAISON DE SANTE HAUTEVILLE-LOMPNES</t>
  </si>
  <si>
    <t>670020882</t>
  </si>
  <si>
    <t>670020874</t>
  </si>
  <si>
    <t>MAISON DE SANTE HERBITZHEIM</t>
  </si>
  <si>
    <t>Herbitzheim</t>
  </si>
  <si>
    <t>MAISON DE SANTE PLURIPROFESSIONNELLE DE HERBITZHEIM</t>
  </si>
  <si>
    <t>730013422</t>
  </si>
  <si>
    <t>730013414</t>
  </si>
  <si>
    <t>MAISON DE SANTE HTE MAURIENNE VANOISE</t>
  </si>
  <si>
    <t>Val-Cenis</t>
  </si>
  <si>
    <t>MAISON DE SANTE HAUTE MAURIENNE VANOISE</t>
  </si>
  <si>
    <t>070007992</t>
  </si>
  <si>
    <t>070007984</t>
  </si>
  <si>
    <t>MAISON DE SANTE HTES VALLEES D'ARDECHE</t>
  </si>
  <si>
    <t>Meyras</t>
  </si>
  <si>
    <t>MAISON DE SANTE DES HAUTES VALLEES D'ARDECHE</t>
  </si>
  <si>
    <t>380021311</t>
  </si>
  <si>
    <t>380021303</t>
  </si>
  <si>
    <t>MAISON DE SANTE IDASANTE ISLE D'ABEAU</t>
  </si>
  <si>
    <t>Isle-d'Abeau</t>
  </si>
  <si>
    <t>690044730</t>
  </si>
  <si>
    <t>690044722</t>
  </si>
  <si>
    <t>MAISON DE SANTE JEAN JAURES</t>
  </si>
  <si>
    <t>150003556</t>
  </si>
  <si>
    <t>150003549</t>
  </si>
  <si>
    <t>MAISON DE SANTE JEAN-PAUL ROQUETANIERE</t>
  </si>
  <si>
    <t>Saint-Paul-des-Landes</t>
  </si>
  <si>
    <t>070006762</t>
  </si>
  <si>
    <t>070006754</t>
  </si>
  <si>
    <t>MAISON DE SANTE JOYEUSE</t>
  </si>
  <si>
    <t>380021832</t>
  </si>
  <si>
    <t>380021824</t>
  </si>
  <si>
    <t>MAISON DE SANTE LA BERJALIENNE</t>
  </si>
  <si>
    <t>Domarin</t>
  </si>
  <si>
    <t>260021209</t>
  </si>
  <si>
    <t>260021191</t>
  </si>
  <si>
    <t>MAISON DE SANTE LA CHAPELLE EN VERCORS</t>
  </si>
  <si>
    <t>Chapelle-en-Vercors</t>
  </si>
  <si>
    <t>MAISON DE SANTE DE LA CHAPELLE EN VERCORS</t>
  </si>
  <si>
    <t>700005861</t>
  </si>
  <si>
    <t>700005853</t>
  </si>
  <si>
    <t>MAISON DE SANTE LA CHENAIE</t>
  </si>
  <si>
    <t>Raddon-et-Chapendu</t>
  </si>
  <si>
    <t>420016586</t>
  </si>
  <si>
    <t>420016578</t>
  </si>
  <si>
    <t>MAISON DE SANTE LA COTE ROANNAISE SUD</t>
  </si>
  <si>
    <t>Saint-André-d'Apchon</t>
  </si>
  <si>
    <t>MAISON DE SANTE DE LA COTE ROANNAISE SUD</t>
  </si>
  <si>
    <t>440056000</t>
  </si>
  <si>
    <t>440055994</t>
  </si>
  <si>
    <t>MAISON DE SANTE LA FONTAINE</t>
  </si>
  <si>
    <t>740015003</t>
  </si>
  <si>
    <t>740014998</t>
  </si>
  <si>
    <t>MAISON DE SANTE LA JOVATIENNE</t>
  </si>
  <si>
    <t>Saint-Jean-d'Aulps</t>
  </si>
  <si>
    <t>410009237</t>
  </si>
  <si>
    <t>410009229</t>
  </si>
  <si>
    <t>MAISON DE SANTE LA RENAISSANCE - ET</t>
  </si>
  <si>
    <t>Mer</t>
  </si>
  <si>
    <t>MAISON DE SANTE PLURIDISCIPLINAIRE DE LA RENAISSANCE</t>
  </si>
  <si>
    <t>260021241</t>
  </si>
  <si>
    <t>260021233</t>
  </si>
  <si>
    <t>MAISON DE SANTE LA ROSE DES VENTS</t>
  </si>
  <si>
    <t>070006796</t>
  </si>
  <si>
    <t>070006788</t>
  </si>
  <si>
    <t>MAISON DE SANTE LABEGUDE</t>
  </si>
  <si>
    <t>Labégude</t>
  </si>
  <si>
    <t>690051669</t>
  </si>
  <si>
    <t>690051651</t>
  </si>
  <si>
    <t>MAISON DE SANTE LAENNEC</t>
  </si>
  <si>
    <t>440052256</t>
  </si>
  <si>
    <t>440052249</t>
  </si>
  <si>
    <t>MAISON DE SANTÉ LAËNNEC</t>
  </si>
  <si>
    <t>MAISON DE SANTÉ LAËNNEC - SAINT NAZAIRE</t>
  </si>
  <si>
    <t>690049242</t>
  </si>
  <si>
    <t>690049234</t>
  </si>
  <si>
    <t>MAISON DE SANTE LAFAYETTE</t>
  </si>
  <si>
    <t>010010510</t>
  </si>
  <si>
    <t>010010502</t>
  </si>
  <si>
    <t>MAISON DE SANTE LAGNIEU</t>
  </si>
  <si>
    <t>Lagnieu</t>
  </si>
  <si>
    <t>380018812</t>
  </si>
  <si>
    <t>380018804</t>
  </si>
  <si>
    <t>MAISON DE SANTE LA-MURE</t>
  </si>
  <si>
    <t>380019174</t>
  </si>
  <si>
    <t>380019166</t>
  </si>
  <si>
    <t>MAISON DE SANTE LANS-EN-VERCORS</t>
  </si>
  <si>
    <t>Lans-en-Vercors</t>
  </si>
  <si>
    <t>070007257</t>
  </si>
  <si>
    <t>070007240</t>
  </si>
  <si>
    <t>MAISON DE SANTE LARGENTIERE</t>
  </si>
  <si>
    <t>060030319</t>
  </si>
  <si>
    <t>060030301</t>
  </si>
  <si>
    <t>MAISON DE SANTE L'ARIANE</t>
  </si>
  <si>
    <t>420017477</t>
  </si>
  <si>
    <t>420017469</t>
  </si>
  <si>
    <t>MAISON DE SANTE LE CADUCEE</t>
  </si>
  <si>
    <t>Étrat</t>
  </si>
  <si>
    <t>420017634</t>
  </si>
  <si>
    <t>420017626</t>
  </si>
  <si>
    <t>MAISON DE SANTE LE COTEAU COMMELLE</t>
  </si>
  <si>
    <t>Commelle-Vernay</t>
  </si>
  <si>
    <t>MAISON DE SANTE LE COTEAU COMMELLE-VERNAY</t>
  </si>
  <si>
    <t>420017394</t>
  </si>
  <si>
    <t>420017386</t>
  </si>
  <si>
    <t>MAISON DE SANTE LE GANTET</t>
  </si>
  <si>
    <t>380020446</t>
  </si>
  <si>
    <t>380020438</t>
  </si>
  <si>
    <t>MAISON DE SANTE LE JARDIN DE VILLE</t>
  </si>
  <si>
    <t>720020544</t>
  </si>
  <si>
    <t>720020536</t>
  </si>
  <si>
    <t>MAISON DE SANTE LE MANS OUEST</t>
  </si>
  <si>
    <t>ASSOCIATION RESEAU DE SANTE LE MANS OUEST (RSMO)</t>
  </si>
  <si>
    <t>070007422</t>
  </si>
  <si>
    <t>070007414</t>
  </si>
  <si>
    <t>MAISON DE SANTE LE TEIL - APSAT</t>
  </si>
  <si>
    <t>Teil</t>
  </si>
  <si>
    <t>630012003</t>
  </si>
  <si>
    <t>630011997</t>
  </si>
  <si>
    <t>MAISON DE SANTE LE VERNET LA VARENNE</t>
  </si>
  <si>
    <t>Le Vernet-Chaméane</t>
  </si>
  <si>
    <t>380025262</t>
  </si>
  <si>
    <t>380025254</t>
  </si>
  <si>
    <t>MAISON DE SANTE LE VERSOUD</t>
  </si>
  <si>
    <t>Versoud</t>
  </si>
  <si>
    <t>260019666</t>
  </si>
  <si>
    <t>260019658</t>
  </si>
  <si>
    <t>MAISON DE SANTE LE-GRAND-SERRE</t>
  </si>
  <si>
    <t>Grand-Serre</t>
  </si>
  <si>
    <t>420016685</t>
  </si>
  <si>
    <t>420016677</t>
  </si>
  <si>
    <t>MAISON DE SANTE LEONIE USSON-EN-FOREZ</t>
  </si>
  <si>
    <t>Usson-en-Forez</t>
  </si>
  <si>
    <t>380020180</t>
  </si>
  <si>
    <t>380020172</t>
  </si>
  <si>
    <t>MAISON DE SANTE LES ESSARTS - LA BUTTE</t>
  </si>
  <si>
    <t>380026740</t>
  </si>
  <si>
    <t>380026732</t>
  </si>
  <si>
    <t>MAISON DE SANTE LES HAUTS DU LAC</t>
  </si>
  <si>
    <t>Montferrat</t>
  </si>
  <si>
    <t>740016043</t>
  </si>
  <si>
    <t>740016035</t>
  </si>
  <si>
    <t>MAISON DE SANTE LES HOUCHES</t>
  </si>
  <si>
    <t>Houches</t>
  </si>
  <si>
    <t>420016842</t>
  </si>
  <si>
    <t>420016834</t>
  </si>
  <si>
    <t>MAISON DE SANTE LES OLLAGNES</t>
  </si>
  <si>
    <t>Essertines-en-Châtelneuf</t>
  </si>
  <si>
    <t>630015329</t>
  </si>
  <si>
    <t>630015311</t>
  </si>
  <si>
    <t>MAISON DE SANTE LES P'TITS SOINS</t>
  </si>
  <si>
    <t>MAISON DE SANTE PEDIATRIQUE LES P'TITS SOINS</t>
  </si>
  <si>
    <t>420017733</t>
  </si>
  <si>
    <t>420017725</t>
  </si>
  <si>
    <t>MAISON DE SANTE LES RAMBERTES</t>
  </si>
  <si>
    <t>Saint-Just-Saint-Rambert</t>
  </si>
  <si>
    <t>730011467</t>
  </si>
  <si>
    <t>730011459</t>
  </si>
  <si>
    <t>MAISON DE SANTE LESCHERAINES</t>
  </si>
  <si>
    <t>Lescheraines</t>
  </si>
  <si>
    <t>730011954</t>
  </si>
  <si>
    <t>730011947</t>
  </si>
  <si>
    <t>MAISON DE SANTE LES-ECHELLES</t>
  </si>
  <si>
    <t>Échelles</t>
  </si>
  <si>
    <t>730011616</t>
  </si>
  <si>
    <t>730011608</t>
  </si>
  <si>
    <t>MAISON DE SANTE LES-MARCHES</t>
  </si>
  <si>
    <t>12953ENNE</t>
  </si>
  <si>
    <t>630012953</t>
  </si>
  <si>
    <t>MAISON DE SANTE LIMAGNE D'ENNEZAT</t>
  </si>
  <si>
    <t>Ennezat</t>
  </si>
  <si>
    <t>690039565</t>
  </si>
  <si>
    <t>690039557</t>
  </si>
  <si>
    <t>MAISON DE SANTE LYON/ETATS-UNIS</t>
  </si>
  <si>
    <t>690040738</t>
  </si>
  <si>
    <t>690040720</t>
  </si>
  <si>
    <t>MAISON DE SANTE LYON/MERMOZ</t>
  </si>
  <si>
    <t>010010437</t>
  </si>
  <si>
    <t>010010429</t>
  </si>
  <si>
    <t>MAISON DE SANTE MARBOZ</t>
  </si>
  <si>
    <t>Marboz</t>
  </si>
  <si>
    <t>80347BORD</t>
  </si>
  <si>
    <t>330780347</t>
  </si>
  <si>
    <t>MAISON DE SANTE MARIE GALENE</t>
  </si>
  <si>
    <t>MAISON DE SANTE "MARIE GALENE" ASSOC DES DAMES DU CALVAIRE</t>
  </si>
  <si>
    <t>420014516</t>
  </si>
  <si>
    <t>420014508</t>
  </si>
  <si>
    <t>MAISON DE SANTE MARLHES</t>
  </si>
  <si>
    <t>Marlhes</t>
  </si>
  <si>
    <t>690048483</t>
  </si>
  <si>
    <t>690048475</t>
  </si>
  <si>
    <t>MAISON DE SANTE MEDICINA ROCKEFELLER</t>
  </si>
  <si>
    <t>260022165</t>
  </si>
  <si>
    <t>260022157</t>
  </si>
  <si>
    <t>MAISON DE SANTE MEDIPOLE LOUIS PASTEUR</t>
  </si>
  <si>
    <t>690050398</t>
  </si>
  <si>
    <t>690050380</t>
  </si>
  <si>
    <t>MAISON DE SANTE MEDISAONE NEUVILLE</t>
  </si>
  <si>
    <t>MAISON DE SANTE MEDISAONE NEUVILLE-SUR-SAONE</t>
  </si>
  <si>
    <t>740015516</t>
  </si>
  <si>
    <t>740015508</t>
  </si>
  <si>
    <t>MAISON DE SANTE MEGEVE</t>
  </si>
  <si>
    <t>Megève</t>
  </si>
  <si>
    <t>710014655</t>
  </si>
  <si>
    <t>710014648</t>
  </si>
  <si>
    <t>MAISON DE SANTE MICHEL GIPEAUX</t>
  </si>
  <si>
    <t>380021097</t>
  </si>
  <si>
    <t>380021089</t>
  </si>
  <si>
    <t>MAISON DE SANTE MOIRANS</t>
  </si>
  <si>
    <t>Moirans</t>
  </si>
  <si>
    <t>380020164</t>
  </si>
  <si>
    <t>380020156</t>
  </si>
  <si>
    <t>MAISON DE SANTE MONESTIER-DE-CLERMONT</t>
  </si>
  <si>
    <t>Monestier-de-Clermont</t>
  </si>
  <si>
    <t>760033415</t>
  </si>
  <si>
    <t>760033407</t>
  </si>
  <si>
    <t>MAISON DE SANTE MONT GAILLARD</t>
  </si>
  <si>
    <t>MAISON DE SANTE PLURIDISCIPLINAIRE MONT GAILLARD LE HAVRE</t>
  </si>
  <si>
    <t>690050414</t>
  </si>
  <si>
    <t>690050406</t>
  </si>
  <si>
    <t>MAISON DE SANTE MONTESSUY</t>
  </si>
  <si>
    <t>420017790</t>
  </si>
  <si>
    <t>420017782</t>
  </si>
  <si>
    <t>MAISON DE SANTE MULSANT SENTEURS</t>
  </si>
  <si>
    <t>250021383</t>
  </si>
  <si>
    <t>250021375</t>
  </si>
  <si>
    <t>MAISON DE SANTE MULTISITES DE DOUBS</t>
  </si>
  <si>
    <t>Doubs</t>
  </si>
  <si>
    <t>440053403</t>
  </si>
  <si>
    <t>440053395</t>
  </si>
  <si>
    <t>MAISON DE SANTÉ NANTES OUEST</t>
  </si>
  <si>
    <t>MAISON DE SANTÉ PLURIDISCIPLINAIRE NANTES OUEST</t>
  </si>
  <si>
    <t>420014243</t>
  </si>
  <si>
    <t>420014235</t>
  </si>
  <si>
    <t>MAISON DE SANTE NOIRETABLE</t>
  </si>
  <si>
    <t>Noirétable</t>
  </si>
  <si>
    <t>030007686</t>
  </si>
  <si>
    <t>030007678</t>
  </si>
  <si>
    <t>MAISON DE SANTE NORD AVERMOIS</t>
  </si>
  <si>
    <t>Avermes</t>
  </si>
  <si>
    <t>490020153</t>
  </si>
  <si>
    <t>490020146</t>
  </si>
  <si>
    <t>MAISON DE SANTÉ ORÉE D'ANJOU</t>
  </si>
  <si>
    <t>MAISON DE SANTE OREE D'ANJOU</t>
  </si>
  <si>
    <t>690052006</t>
  </si>
  <si>
    <t>690051990</t>
  </si>
  <si>
    <t>MAISON DE SANTE OULLINS SUD EST</t>
  </si>
  <si>
    <t>010010734</t>
  </si>
  <si>
    <t>010010726</t>
  </si>
  <si>
    <t>MAISON DE SANTE OYONNAX</t>
  </si>
  <si>
    <t>850028549</t>
  </si>
  <si>
    <t>850028531</t>
  </si>
  <si>
    <t>MAISON DE SANTE PASS' SANTE MAINES</t>
  </si>
  <si>
    <t>Chavagnes-en-Paillers</t>
  </si>
  <si>
    <t>030007314</t>
  </si>
  <si>
    <t>030007306</t>
  </si>
  <si>
    <t>MAISON DE SANTE PAYS DE LAPALISSE</t>
  </si>
  <si>
    <t>Lapalisse</t>
  </si>
  <si>
    <t>410009401</t>
  </si>
  <si>
    <t>410009393</t>
  </si>
  <si>
    <t>MAISON DE SANTE PIERRE ET MARIE CURIE</t>
  </si>
  <si>
    <t>Noyers-sur-Cher</t>
  </si>
  <si>
    <t>MAISON DE SANTE PLURIDISCIPLINAIRE PIERRE ET MARIE CURIE</t>
  </si>
  <si>
    <t>100010156</t>
  </si>
  <si>
    <t>100010149</t>
  </si>
  <si>
    <t>MAISON DE SANTE PLURIDISC. DE CHAOURCE</t>
  </si>
  <si>
    <t>Chaource</t>
  </si>
  <si>
    <t>MAISON DE SANTE PLURIDISCIPLINAIRE DE CHAOURCE</t>
  </si>
  <si>
    <t>640018354</t>
  </si>
  <si>
    <t>640018347</t>
  </si>
  <si>
    <t>MAISON DE SANTE PLURIDISC. DE GARLIN</t>
  </si>
  <si>
    <t>Garlin</t>
  </si>
  <si>
    <t>MAISON DE SANTE PLURIDISCIPLINAIRE DE GARLIN</t>
  </si>
  <si>
    <t>640017240</t>
  </si>
  <si>
    <t>640017232</t>
  </si>
  <si>
    <t>MAISON DE SANTE PLURIDISC. DE LEMBEYE</t>
  </si>
  <si>
    <t>MAISON DE SANTE PLURIDISCIPLINAIRE DE LEMBEYE</t>
  </si>
  <si>
    <t>640018339</t>
  </si>
  <si>
    <t>640018321</t>
  </si>
  <si>
    <t>MAISON DE SANTE PLURIDISC. DE PONTACQ</t>
  </si>
  <si>
    <t>MAISON DE SANTE PLURIDISCIPLINAIRE DE PONTACQ</t>
  </si>
  <si>
    <t>330058298</t>
  </si>
  <si>
    <t>330058280</t>
  </si>
  <si>
    <t>MAISON DE SANTE PLURIDISC. DE TARGON</t>
  </si>
  <si>
    <t>Targon</t>
  </si>
  <si>
    <t>MAISON DE SANTE PLURIDISCIPLINAIRE DE TARGON</t>
  </si>
  <si>
    <t>400014015</t>
  </si>
  <si>
    <t>400014007</t>
  </si>
  <si>
    <t>MAISON DE SANTE PLURIDISC. D'HAGETMAU</t>
  </si>
  <si>
    <t>MAISON DE SANTE PLURIDISCIPLINAIRE D'HAGETMAU</t>
  </si>
  <si>
    <t>400013777</t>
  </si>
  <si>
    <t>400013769</t>
  </si>
  <si>
    <t>MAISON DE SANTE PLURIDISC. DU TURSAN</t>
  </si>
  <si>
    <t>Samadet</t>
  </si>
  <si>
    <t>MAISON DE SANTE PLURIDISCIPLINAIRE DU TURSAN</t>
  </si>
  <si>
    <t>240016071</t>
  </si>
  <si>
    <t>240016865</t>
  </si>
  <si>
    <t>MAISON DE SANTE PLURIDISC. ST-PARDOUX</t>
  </si>
  <si>
    <t>Saint-Pardoux-la-Rivière</t>
  </si>
  <si>
    <t>MAISON DE SANTE PLURIDISCIPLINAIRE DE ST-PARDOUX-LA-RIVIERE</t>
  </si>
  <si>
    <t>330058082</t>
  </si>
  <si>
    <t>330058710</t>
  </si>
  <si>
    <t>MAISON DE SANTE PLURIDISC. ST-SAVIN</t>
  </si>
  <si>
    <t>MAISON DE SANTE PLURIDISCIPLINAIRE DU TERRITOIRE DE ST-SAVIN</t>
  </si>
  <si>
    <t>510024722</t>
  </si>
  <si>
    <t>510024714</t>
  </si>
  <si>
    <t>MAISON DE SANTE PLURIDISCIPL D'ORGEVAL</t>
  </si>
  <si>
    <t>MAISON DE SANTE PLURIDISCIPLINAIRE D'ORGEVAL</t>
  </si>
  <si>
    <t>240015982</t>
  </si>
  <si>
    <t>240016766</t>
  </si>
  <si>
    <t>MAISON DE SANTE PLURIDISCIPLINAIRE</t>
  </si>
  <si>
    <t>Saint Aulaye-Puymangou</t>
  </si>
  <si>
    <t>580006153</t>
  </si>
  <si>
    <t>580006146</t>
  </si>
  <si>
    <t>Magny-Cours</t>
  </si>
  <si>
    <t>17216ROZO</t>
  </si>
  <si>
    <t>020017216</t>
  </si>
  <si>
    <t>MAISON DE SANTÉ PLURIDISCIPLINAIRE</t>
  </si>
  <si>
    <t>Rozoy-sur-Serre</t>
  </si>
  <si>
    <t>MAISON DE SANTÉ PLURIDISCIPLINAIRE DE ROZOY SUR SERRE</t>
  </si>
  <si>
    <t>490020641</t>
  </si>
  <si>
    <t>490020633</t>
  </si>
  <si>
    <t>710013889</t>
  </si>
  <si>
    <t>710013871</t>
  </si>
  <si>
    <t>Montret</t>
  </si>
  <si>
    <t>MAISON DE SANTÉ PLURIDISCIPLINAIRE DE MONTRET</t>
  </si>
  <si>
    <t>190012278</t>
  </si>
  <si>
    <t>190012260</t>
  </si>
  <si>
    <t>MAISON DE SANTÉ PLURIPRO BEYNAT</t>
  </si>
  <si>
    <t>Beynat</t>
  </si>
  <si>
    <t>MAISON DE SANTÉ PLURIPROFESSIONNEL DE BEYNAT</t>
  </si>
  <si>
    <t>900005141</t>
  </si>
  <si>
    <t>900005133</t>
  </si>
  <si>
    <t>MAISON DE SANTE PLURIPRO DE BELFORT</t>
  </si>
  <si>
    <t>230004723</t>
  </si>
  <si>
    <t>230004715</t>
  </si>
  <si>
    <t>MAISON DE SANTE PLURIPRO DE BOUSSAC</t>
  </si>
  <si>
    <t>Boussac</t>
  </si>
  <si>
    <t>MAISON DE SANTE PLURIPROFESSIONNELLE DE BOUSSAC</t>
  </si>
  <si>
    <t>190012401</t>
  </si>
  <si>
    <t>190012393</t>
  </si>
  <si>
    <t>MAISON DE SANTE PLURIPRO DE SEILHAC</t>
  </si>
  <si>
    <t>Seilhac</t>
  </si>
  <si>
    <t>870017589</t>
  </si>
  <si>
    <t>870017571</t>
  </si>
  <si>
    <t>MAISON DE SANTE PLURIPRO DU DORAT</t>
  </si>
  <si>
    <t>Dorat</t>
  </si>
  <si>
    <t>190012310</t>
  </si>
  <si>
    <t>190012302</t>
  </si>
  <si>
    <t>MAISON DE SANTE PLURIPRO EGLETONS</t>
  </si>
  <si>
    <t>Égletons</t>
  </si>
  <si>
    <t>MAISON DE SANTE PLURIPROFESSIONNELLE EGLETONS</t>
  </si>
  <si>
    <t>190012294</t>
  </si>
  <si>
    <t>190012286</t>
  </si>
  <si>
    <t>MAISON DE SANTE PLURIPRO LUBERSAC</t>
  </si>
  <si>
    <t>Lubersac</t>
  </si>
  <si>
    <t>MAISON DE SANTE PLURIPROFESSIONNELLE LUBERSAC</t>
  </si>
  <si>
    <t>510024821</t>
  </si>
  <si>
    <t>510024813</t>
  </si>
  <si>
    <t>MAISON DE SANTE PLURIPROF DE SUIPPES</t>
  </si>
  <si>
    <t>Suippes</t>
  </si>
  <si>
    <t>MAISON DE SANTE PLURI PROFESSIONNELLE DE SUIPPES</t>
  </si>
  <si>
    <t>540024114</t>
  </si>
  <si>
    <t>540024106</t>
  </si>
  <si>
    <t>MAISON DE SANTE PLURIPROF. PORTOISE</t>
  </si>
  <si>
    <t>MAISON DE SANTE PLURIPROFESSIONNELLE PORTOISE</t>
  </si>
  <si>
    <t>14385LIAN</t>
  </si>
  <si>
    <t>600014385</t>
  </si>
  <si>
    <t>MAISON DE SANTE PLURIPROFESSIONNELLE VALLEE DOREE</t>
  </si>
  <si>
    <t>970409389</t>
  </si>
  <si>
    <t>970409371</t>
  </si>
  <si>
    <t>MAISON DE SANTE PLURIPROFESSIONNELLE PARENTS-ENFANTS</t>
  </si>
  <si>
    <t>970409835</t>
  </si>
  <si>
    <t>970409827</t>
  </si>
  <si>
    <t>MAISON  DE SANTE PLURIPROFESSIONNELLE ARTEMIS</t>
  </si>
  <si>
    <t>47848ALLA</t>
  </si>
  <si>
    <t>130047848</t>
  </si>
  <si>
    <t>MAISON DE SANTE PLURI-PROFESSIONNELLE</t>
  </si>
  <si>
    <t>600014765</t>
  </si>
  <si>
    <t>600014757</t>
  </si>
  <si>
    <t>MAISON DE SANTÉ PLURI-PROFESSIONNELLE</t>
  </si>
  <si>
    <t>Sacy-le-Grand</t>
  </si>
  <si>
    <t>MAISON DE SANTÉ PLURI-PROFESSIONNELLE DE SACY LE GRAND</t>
  </si>
  <si>
    <t>31630LEVE</t>
  </si>
  <si>
    <t>060031630</t>
  </si>
  <si>
    <t>MAISON DE SANTE POLE SANTE DU FERION</t>
  </si>
  <si>
    <t>690051800</t>
  </si>
  <si>
    <t>690051792</t>
  </si>
  <si>
    <t>MAISON DE SANTE POLE SANTE FIDESIEN</t>
  </si>
  <si>
    <t>Sainte-Foy-l'Argentière</t>
  </si>
  <si>
    <t>010009496</t>
  </si>
  <si>
    <t>010009488</t>
  </si>
  <si>
    <t>MAISON DE SANTE PONT-D'AIN</t>
  </si>
  <si>
    <t>Pont-d'Ain</t>
  </si>
  <si>
    <t>690051784</t>
  </si>
  <si>
    <t>690051776</t>
  </si>
  <si>
    <t>MAISON DE SANTE PORTE DE LYON DARDILLY</t>
  </si>
  <si>
    <t>730013521</t>
  </si>
  <si>
    <t>730013513</t>
  </si>
  <si>
    <t>MAISON DE SANTE PORTE DE MAURIENNE</t>
  </si>
  <si>
    <t>Val-d'Arc</t>
  </si>
  <si>
    <t>420016024</t>
  </si>
  <si>
    <t>420016016</t>
  </si>
  <si>
    <t>MAISON DE SANTE POUILLY-SOUS-CHARLIEU</t>
  </si>
  <si>
    <t>Pouilly-sous-Charlieu</t>
  </si>
  <si>
    <t>MAISON DE SANTE DE POUILLY-SOUS-CHARLIEU</t>
  </si>
  <si>
    <t>740015680</t>
  </si>
  <si>
    <t>740015672</t>
  </si>
  <si>
    <t>MAISON DE SANTE PUBLIER</t>
  </si>
  <si>
    <t>Publier</t>
  </si>
  <si>
    <t>070007315</t>
  </si>
  <si>
    <t>070007307</t>
  </si>
  <si>
    <t>MAISON DE SANTE QUINTENAS</t>
  </si>
  <si>
    <t>Quintenas</t>
  </si>
  <si>
    <t>670020965</t>
  </si>
  <si>
    <t>670020957</t>
  </si>
  <si>
    <t>MAISON DE SANTE REICHSHOFFEN</t>
  </si>
  <si>
    <t>Reichshoffen</t>
  </si>
  <si>
    <t>MAISON DE SANTE DE REICHSHOFFEN</t>
  </si>
  <si>
    <t>420014839</t>
  </si>
  <si>
    <t>420014821</t>
  </si>
  <si>
    <t>MAISON DE SANTE ROANNE</t>
  </si>
  <si>
    <t>690049556</t>
  </si>
  <si>
    <t>690049549</t>
  </si>
  <si>
    <t>MAISON DE SANTE ROUTE DE VIENNE</t>
  </si>
  <si>
    <t>400012886</t>
  </si>
  <si>
    <t>400012878</t>
  </si>
  <si>
    <t>MAISON DE SANTE RURALE DE BENQUET</t>
  </si>
  <si>
    <t>Benquet</t>
  </si>
  <si>
    <t>330057738</t>
  </si>
  <si>
    <t>330057688</t>
  </si>
  <si>
    <t>MAISON DE SANTE RURALE DU REOLAIS</t>
  </si>
  <si>
    <t>2A0003760</t>
  </si>
  <si>
    <t>2A0003752</t>
  </si>
  <si>
    <t>MAISON DE SANTE RURALE PLURIDISCIPL.</t>
  </si>
  <si>
    <t>Levie</t>
  </si>
  <si>
    <t>MAISON DE SANTE RURALE PLURIDISCIPLINAIRE ALTA-ROCCA</t>
  </si>
  <si>
    <t>690045547</t>
  </si>
  <si>
    <t>690045539</t>
  </si>
  <si>
    <t>MAISON DE SANTE SAINT BONNET DE MURE</t>
  </si>
  <si>
    <t>Saint-Bonnet-de-Mure</t>
  </si>
  <si>
    <t>380025668</t>
  </si>
  <si>
    <t>380025650</t>
  </si>
  <si>
    <t>MAISON DE SANTE SAINT GERMAIN</t>
  </si>
  <si>
    <t>330059015</t>
  </si>
  <si>
    <t>330059007</t>
  </si>
  <si>
    <t>MAISON DE SANTÉ SAINT JEAN</t>
  </si>
  <si>
    <t>380021477</t>
  </si>
  <si>
    <t>380021469</t>
  </si>
  <si>
    <t>MAISON DE SANTE SAINT-BONNET CENTRE</t>
  </si>
  <si>
    <t>MAISON DE SANTE DE SAINT-BONNET CENTRE</t>
  </si>
  <si>
    <t>420014268</t>
  </si>
  <si>
    <t>420014250</t>
  </si>
  <si>
    <t>MAISON DE SANTE SAINT-ETIENNE</t>
  </si>
  <si>
    <t>740015359</t>
  </si>
  <si>
    <t>740015342</t>
  </si>
  <si>
    <t>MAISON DE SANTE SAINT-FELIX</t>
  </si>
  <si>
    <t>Saint-Félix</t>
  </si>
  <si>
    <t>730011426</t>
  </si>
  <si>
    <t>730011418</t>
  </si>
  <si>
    <t>MAISON DE SANTE SAINT-GENIX-SUR-GUIERS</t>
  </si>
  <si>
    <t>Saint-Genix-les-Villages</t>
  </si>
  <si>
    <t>420014383</t>
  </si>
  <si>
    <t>420014375</t>
  </si>
  <si>
    <t>MAISON DE SANTE SAINT-JUST-EN-CHEVALET</t>
  </si>
  <si>
    <t>Saint-Just-en-Chevalet</t>
  </si>
  <si>
    <t>MAISON DE SANTE DE SAINT-JUST-EN-CHEVALET</t>
  </si>
  <si>
    <t>380019463</t>
  </si>
  <si>
    <t>380019455</t>
  </si>
  <si>
    <t>MAISON DE SANTE SAINT-MARCELLIN</t>
  </si>
  <si>
    <t>380018093</t>
  </si>
  <si>
    <t>380018085</t>
  </si>
  <si>
    <t>MAISON DE SANTE SAINT-MARTIN-D'HERES</t>
  </si>
  <si>
    <t>690039359</t>
  </si>
  <si>
    <t>690039342</t>
  </si>
  <si>
    <t>MAISON DE SANTE SAINT-MARTIN-EN-HAUT</t>
  </si>
  <si>
    <t>Saint-Martin-en-Haut</t>
  </si>
  <si>
    <t>730011574</t>
  </si>
  <si>
    <t>730011566</t>
  </si>
  <si>
    <t>MAISON DE SANTE SAINT-PIERRE-D'ALBIGNY</t>
  </si>
  <si>
    <t>260019542</t>
  </si>
  <si>
    <t>260019534</t>
  </si>
  <si>
    <t>MAISON DE SANTE SAINT-VALLIER</t>
  </si>
  <si>
    <t>Saint-Vallier</t>
  </si>
  <si>
    <t>430008409</t>
  </si>
  <si>
    <t>430008391</t>
  </si>
  <si>
    <t>MAISON DE SANTE SIGOLENOISE</t>
  </si>
  <si>
    <t>Sainte-Sigolène</t>
  </si>
  <si>
    <t>510025927</t>
  </si>
  <si>
    <t>510025919</t>
  </si>
  <si>
    <t>MAISON DE SANTE ST MARTIN SUR LE PRE</t>
  </si>
  <si>
    <t>Saint-Martin-sur-le-Pré</t>
  </si>
  <si>
    <t>880007695</t>
  </si>
  <si>
    <t>880007687</t>
  </si>
  <si>
    <t>MAISON DE SANTE ST MAURICE SUR MOSELLE</t>
  </si>
  <si>
    <t>Saint-Maurice-sur-Moselle</t>
  </si>
  <si>
    <t>MAISON DE SANTE PLURIDISCIPLINAIRE DE ST MAURICE SUR MOSELLE</t>
  </si>
  <si>
    <t>380025858</t>
  </si>
  <si>
    <t>380025841</t>
  </si>
  <si>
    <t>MAISON DE SANTE ST PIERRE CHARTREUSE</t>
  </si>
  <si>
    <t>Saint-Pierre-de-Chartreuse</t>
  </si>
  <si>
    <t>MAISON DE SANTE DE SAINT PIERRE DE CHARTREUSE</t>
  </si>
  <si>
    <t>010011484</t>
  </si>
  <si>
    <t>010011476</t>
  </si>
  <si>
    <t>MAISON DE SANTE ST-DENIS-LES-BOURG</t>
  </si>
  <si>
    <t>Saint-Denis-lès-Bourg</t>
  </si>
  <si>
    <t>010010452</t>
  </si>
  <si>
    <t>010010445</t>
  </si>
  <si>
    <t>MAISON DE SANTE ST-ETIENNE-DU-BOIS</t>
  </si>
  <si>
    <t>Saint-Étienne-du-Bois</t>
  </si>
  <si>
    <t>010010395</t>
  </si>
  <si>
    <t>010010387</t>
  </si>
  <si>
    <t>MAISON DE SANTE ST-MARTIN-DU-FRENE</t>
  </si>
  <si>
    <t>Saint-Martin-du-Frêne</t>
  </si>
  <si>
    <t>730011897</t>
  </si>
  <si>
    <t>730011889</t>
  </si>
  <si>
    <t>MAISON DE SANTE ST-MICHEL-DE-MAURIENNE</t>
  </si>
  <si>
    <t>MAISON DE SANTE SAINT-MICHEL-DE-MAURIENNE</t>
  </si>
  <si>
    <t>260021225</t>
  </si>
  <si>
    <t>260021217</t>
  </si>
  <si>
    <t>MAISON DE SANTE ST-PAUL-TROIS-CHATEUAX</t>
  </si>
  <si>
    <t>Saint-Paul-Trois-Châteaux</t>
  </si>
  <si>
    <t>MAISON DE SANTE DE SAINT-PAUL-TROIS-CHATEUAX</t>
  </si>
  <si>
    <t>690040548</t>
  </si>
  <si>
    <t>690040530</t>
  </si>
  <si>
    <t>MAISON DE SANTE ST-SYMPHORIEN/COISE</t>
  </si>
  <si>
    <t>MAISON DE SANTE SAINT-SYMPHORIEN-SUR-COISE</t>
  </si>
  <si>
    <t>420014367</t>
  </si>
  <si>
    <t>420014359</t>
  </si>
  <si>
    <t>MAISON DE SANTE ST-SYMPHORIEN-DE-LAY</t>
  </si>
  <si>
    <t>Saint-Symphorien-de-Lay</t>
  </si>
  <si>
    <t>MAISON DE SANTE SAINT-SYMPHORIEN-DE-LAY</t>
  </si>
  <si>
    <t>380019216</t>
  </si>
  <si>
    <t>380019208</t>
  </si>
  <si>
    <t>MAISON DE SANTE ST-VICTOR-DE-CESSIEU</t>
  </si>
  <si>
    <t>Saint-Victor-de-Cessieu</t>
  </si>
  <si>
    <t>MAISON DE SANTE SAINT-VICTOR-DE-CESSIEU</t>
  </si>
  <si>
    <t>380021659</t>
  </si>
  <si>
    <t>380021642</t>
  </si>
  <si>
    <t>MAISON DE SANTE SUD VOIRON</t>
  </si>
  <si>
    <t>Coublevie</t>
  </si>
  <si>
    <t>580006500</t>
  </si>
  <si>
    <t>580006492</t>
  </si>
  <si>
    <t>MAISON DE SANTE TANNAYSIENNE</t>
  </si>
  <si>
    <t>Tannay</t>
  </si>
  <si>
    <t>420017766</t>
  </si>
  <si>
    <t>420017758</t>
  </si>
  <si>
    <t>MAISON DE SANTE TARENTAISE</t>
  </si>
  <si>
    <t>690040712</t>
  </si>
  <si>
    <t>690040704</t>
  </si>
  <si>
    <t>MAISON DE SANTE TASSIN-LA-DEMI-LUNE</t>
  </si>
  <si>
    <t>260019419</t>
  </si>
  <si>
    <t>260019401</t>
  </si>
  <si>
    <t>MAISON DE SANTE TAULIGNAN</t>
  </si>
  <si>
    <t>890008790</t>
  </si>
  <si>
    <t>890008782</t>
  </si>
  <si>
    <t>MAISON DE SANTE TERRE PLAINE GUILLON</t>
  </si>
  <si>
    <t>Guillon-Terre-Plaine</t>
  </si>
  <si>
    <t>490019940</t>
  </si>
  <si>
    <t>490019932</t>
  </si>
  <si>
    <t>MAISON DE SANTE THAU EVRE ET LOIRE</t>
  </si>
  <si>
    <t>ASSOC. PROFESSIONNELS DE SANTE TERRITOIRE THAU EVRE ET LOIRE</t>
  </si>
  <si>
    <t>380019695</t>
  </si>
  <si>
    <t>380019687</t>
  </si>
  <si>
    <t>MAISON DE SANTE TIGNIEU-JAMEYZIEU</t>
  </si>
  <si>
    <t>Tignieu-Jameyzieu</t>
  </si>
  <si>
    <t>010010353</t>
  </si>
  <si>
    <t>010010346</t>
  </si>
  <si>
    <t>MAISON DE SANTE TOSSIAT</t>
  </si>
  <si>
    <t>Tossiat</t>
  </si>
  <si>
    <t>380019679</t>
  </si>
  <si>
    <t>380019661</t>
  </si>
  <si>
    <t>MAISON DE SANTE TREPT</t>
  </si>
  <si>
    <t>Trept</t>
  </si>
  <si>
    <t>730011863</t>
  </si>
  <si>
    <t>730011855</t>
  </si>
  <si>
    <t>MAISON DE SANTE UGINE</t>
  </si>
  <si>
    <t>Ugine</t>
  </si>
  <si>
    <t>380025320</t>
  </si>
  <si>
    <t>380025312</t>
  </si>
  <si>
    <t>MAISON DE SANTE UNIV'HERES SANTE</t>
  </si>
  <si>
    <t>190012443</t>
  </si>
  <si>
    <t>190012781</t>
  </si>
  <si>
    <t>MAISON DE SANTE USSELLOISE</t>
  </si>
  <si>
    <t>680023413</t>
  </si>
  <si>
    <t>680023405</t>
  </si>
  <si>
    <t>MAISON DE SANTE V9</t>
  </si>
  <si>
    <t>Village-Neuf</t>
  </si>
  <si>
    <t>MAISON DE SANTE PLURIPROFESSIONNELLE V9</t>
  </si>
  <si>
    <t>490020534</t>
  </si>
  <si>
    <t>490020526</t>
  </si>
  <si>
    <t>MAISON DE SANTE VAL DE LOIRE</t>
  </si>
  <si>
    <t>Gennes-Val-de-Loire</t>
  </si>
  <si>
    <t>550006985</t>
  </si>
  <si>
    <t>550006977</t>
  </si>
  <si>
    <t>MAISON DE SANTE VAL D'ORNOIS</t>
  </si>
  <si>
    <t>Gondrecourt-le-Château</t>
  </si>
  <si>
    <t>260019450</t>
  </si>
  <si>
    <t>260019443</t>
  </si>
  <si>
    <t>MAISON DE SANTE VALENCE EUROPE</t>
  </si>
  <si>
    <t>15953LULL</t>
  </si>
  <si>
    <t>740015953</t>
  </si>
  <si>
    <t>MAISON DE SANTE VALLEE DU BREVON</t>
  </si>
  <si>
    <t>Lullin</t>
  </si>
  <si>
    <t>720019819</t>
  </si>
  <si>
    <t>720019801</t>
  </si>
  <si>
    <t>MAISON DE SANTE VEGRE ET CHAMPAGNE</t>
  </si>
  <si>
    <t>Brûlon</t>
  </si>
  <si>
    <t>690037973</t>
  </si>
  <si>
    <t>690037965</t>
  </si>
  <si>
    <t>MAISON DE SANTE VENISSIEUX</t>
  </si>
  <si>
    <t>690038005</t>
  </si>
  <si>
    <t>690037999</t>
  </si>
  <si>
    <t>MAISON DE SANTE VILLEFRANCHE-SUR-SAONE</t>
  </si>
  <si>
    <t>070007190</t>
  </si>
  <si>
    <t>070007182</t>
  </si>
  <si>
    <t>MAISON DE SANTE VILLENEUVE-DE-BERG</t>
  </si>
  <si>
    <t>41702VIND</t>
  </si>
  <si>
    <t>690041702</t>
  </si>
  <si>
    <t>MAISON DE SANTE VINDRY SUR TURDINE</t>
  </si>
  <si>
    <t>Vindry-sur-Turdine</t>
  </si>
  <si>
    <t>670016849</t>
  </si>
  <si>
    <t>670016831</t>
  </si>
  <si>
    <t>MAISON DE SANTE WOERTH</t>
  </si>
  <si>
    <t>Wœrth</t>
  </si>
  <si>
    <t>MAISON DE SANTE DE WOERTH</t>
  </si>
  <si>
    <t>350048708</t>
  </si>
  <si>
    <t>350048690</t>
  </si>
  <si>
    <t>MAISON DE SOINS DU COUESNON</t>
  </si>
  <si>
    <t>Saint-Ouen-des-Alleux</t>
  </si>
  <si>
    <t>10908STDE</t>
  </si>
  <si>
    <t>970410908</t>
  </si>
  <si>
    <t>MAISON DES PARENTS DE L'OCEAN INDIEN</t>
  </si>
  <si>
    <t>ASSOCIATION MAISON DES PARENTS DE L'OCEAN INDIEN</t>
  </si>
  <si>
    <t>580006914</t>
  </si>
  <si>
    <t>580006906</t>
  </si>
  <si>
    <t>MAISON DES PERMANENCES MEDICALES</t>
  </si>
  <si>
    <t>Ouroux-en-Morvan</t>
  </si>
  <si>
    <t>00311HAGE</t>
  </si>
  <si>
    <t>400000311</t>
  </si>
  <si>
    <t>MAISON ENFANTS FOYER FAMILIAL</t>
  </si>
  <si>
    <t>ASSOCIATION DU FOYER FAMILIAL D'HAGETMAU</t>
  </si>
  <si>
    <t>03586LATO</t>
  </si>
  <si>
    <t>840003586</t>
  </si>
  <si>
    <t>MAISON FAMIL.RURALE EDUCAT ET ORIENT.</t>
  </si>
  <si>
    <t>Tour-d'Aigues</t>
  </si>
  <si>
    <t>MAISON FAMILIALE RURALE D'EDUCATION ET D'ORIENTATION</t>
  </si>
  <si>
    <t>01259COMM</t>
  </si>
  <si>
    <t>550001259</t>
  </si>
  <si>
    <t>MAISON FAMILIALE RURALE</t>
  </si>
  <si>
    <t>12894AGEN</t>
  </si>
  <si>
    <t>210012894</t>
  </si>
  <si>
    <t>MAISON FAMILIALE RURALE AGENCOURT</t>
  </si>
  <si>
    <t>Agencourt</t>
  </si>
  <si>
    <t>MFR EDUCATIVE ET ORIENTATION</t>
  </si>
  <si>
    <t>14006ANNE</t>
  </si>
  <si>
    <t>740014006</t>
  </si>
  <si>
    <t>MAISON FAMILIALE RURALE ANNECY</t>
  </si>
  <si>
    <t>MAISON FAMILIALE RURALE ANNECY LE VIEUX</t>
  </si>
  <si>
    <t>16086VICL</t>
  </si>
  <si>
    <t>300016086</t>
  </si>
  <si>
    <t>MAISON HEUREUSE</t>
  </si>
  <si>
    <t>Vic-le-Fesq</t>
  </si>
  <si>
    <t>030007173</t>
  </si>
  <si>
    <t>030007165</t>
  </si>
  <si>
    <t>MAISON MED ET PARAMED DE MONTMARAULT</t>
  </si>
  <si>
    <t>Montmarault</t>
  </si>
  <si>
    <t>MAISON MEDICALE ET PARAMEDICALE DE MONTMARAULT</t>
  </si>
  <si>
    <t>250020872</t>
  </si>
  <si>
    <t>250020864</t>
  </si>
  <si>
    <t>MAISON MEDICAL AVICENNE</t>
  </si>
  <si>
    <t>Grandfontaine</t>
  </si>
  <si>
    <t>MAISON MEDICAL AVICENNE GRANDFONTAINE</t>
  </si>
  <si>
    <t>730012226</t>
  </si>
  <si>
    <t>730012218</t>
  </si>
  <si>
    <t>MAISON MEDICAL DU VAL COISIN</t>
  </si>
  <si>
    <t>Coise-Saint-Jean-Pied-Gauthier</t>
  </si>
  <si>
    <t>580005932</t>
  </si>
  <si>
    <t>580005924</t>
  </si>
  <si>
    <t>MAISON MÉDICALE BEAU SOLEIL</t>
  </si>
  <si>
    <t>Fours</t>
  </si>
  <si>
    <t>08429BUZA</t>
  </si>
  <si>
    <t>360008429</t>
  </si>
  <si>
    <t>MAISON MÉDICALE D?EXERCICES REGROUPÉS</t>
  </si>
  <si>
    <t>520005075</t>
  </si>
  <si>
    <t>520005067</t>
  </si>
  <si>
    <t>MAISON MEDICALE DE BREUVANNES</t>
  </si>
  <si>
    <t>Breuvannes-en-Bassigny</t>
  </si>
  <si>
    <t>580005973</t>
  </si>
  <si>
    <t>580006955</t>
  </si>
  <si>
    <t>MAISON MEDICALE DE CHATEAU CHINON</t>
  </si>
  <si>
    <t>710013780</t>
  </si>
  <si>
    <t>710013772</t>
  </si>
  <si>
    <t>MAISON MEDICALE DE CRONAT</t>
  </si>
  <si>
    <t>Cronat</t>
  </si>
  <si>
    <t>880007844</t>
  </si>
  <si>
    <t>880007836</t>
  </si>
  <si>
    <t>MAISON MEDICALE DE DOCELLES</t>
  </si>
  <si>
    <t>Docelles</t>
  </si>
  <si>
    <t>MAISON DE SANTE PLURIDISCIPLINAIRE DE DOCELLES</t>
  </si>
  <si>
    <t>710013947</t>
  </si>
  <si>
    <t>710013939</t>
  </si>
  <si>
    <t>MAISON MÉDICALE DE GIVRY</t>
  </si>
  <si>
    <t>Givry</t>
  </si>
  <si>
    <t>370014326</t>
  </si>
  <si>
    <t>370014318</t>
  </si>
  <si>
    <t>MAISON MEDICALE DE LA GATINE - ET</t>
  </si>
  <si>
    <t>Bléré</t>
  </si>
  <si>
    <t>MAISON MEDICALE DE LA GATINE</t>
  </si>
  <si>
    <t>970115069</t>
  </si>
  <si>
    <t>970115051</t>
  </si>
  <si>
    <t>MAISON MEDICALE DE LA ROTONDE</t>
  </si>
  <si>
    <t>Saint-François</t>
  </si>
  <si>
    <t>880008107</t>
  </si>
  <si>
    <t>880008099</t>
  </si>
  <si>
    <t>MAISON MEDICALE DE LAMARCHE</t>
  </si>
  <si>
    <t>MSP DE LAMARCHE</t>
  </si>
  <si>
    <t>080010978</t>
  </si>
  <si>
    <t>080010960</t>
  </si>
  <si>
    <t>MAISON MEDICALE DE L'ASFELDOIS</t>
  </si>
  <si>
    <t>Asfeld</t>
  </si>
  <si>
    <t>410009534</t>
  </si>
  <si>
    <t>410009526</t>
  </si>
  <si>
    <t>MAISON MEDICALE DE MUIDES SUR LOIRE</t>
  </si>
  <si>
    <t>Muides-sur-Loire</t>
  </si>
  <si>
    <t>170024822</t>
  </si>
  <si>
    <t>170024814</t>
  </si>
  <si>
    <t>MAISON MÉDICALE DE PONT L'ABBÉ</t>
  </si>
  <si>
    <t>Pont-l'Abbé-d'Arnoult</t>
  </si>
  <si>
    <t>550007462</t>
  </si>
  <si>
    <t>550007454</t>
  </si>
  <si>
    <t>MAISON MEDICALE DE SAINT-MIHIEL</t>
  </si>
  <si>
    <t>Saint-Mihiel</t>
  </si>
  <si>
    <t>430009100</t>
  </si>
  <si>
    <t>430009092</t>
  </si>
  <si>
    <t>MAISON MEDICALE DE TENCE</t>
  </si>
  <si>
    <t>Tence</t>
  </si>
  <si>
    <t>390007045</t>
  </si>
  <si>
    <t>390007037</t>
  </si>
  <si>
    <t>MAISON MEDICALE DES BORDS DE SEILLE</t>
  </si>
  <si>
    <t>710013921</t>
  </si>
  <si>
    <t>710013913</t>
  </si>
  <si>
    <t>MAISON MÉDICALE DES CÈDRES</t>
  </si>
  <si>
    <t>540023512</t>
  </si>
  <si>
    <t>540023504</t>
  </si>
  <si>
    <t>MAISON MEDICALE DES SITELLES</t>
  </si>
  <si>
    <t>Badonviller</t>
  </si>
  <si>
    <t>540023017</t>
  </si>
  <si>
    <t>540023009</t>
  </si>
  <si>
    <t>MAISON MEDICALE D'HAROUE</t>
  </si>
  <si>
    <t>Haroué</t>
  </si>
  <si>
    <t>MAISON DE SANTE PLURIDISCIPLINAIRE D'HAROUE</t>
  </si>
  <si>
    <t>540024098</t>
  </si>
  <si>
    <t>540024080</t>
  </si>
  <si>
    <t>MAISON MEDICALE DR MOULLA</t>
  </si>
  <si>
    <t>MAISON MEDICALE PLURIPROFESSIONNELLE DR MOULLA</t>
  </si>
  <si>
    <t>880007877</t>
  </si>
  <si>
    <t>880007869</t>
  </si>
  <si>
    <t>MAISON MEDICALE DU BREUIL</t>
  </si>
  <si>
    <t>Senones</t>
  </si>
  <si>
    <t>MSP DE SENONES - MAISON MEDICALE DU BREUIL</t>
  </si>
  <si>
    <t>420015158</t>
  </si>
  <si>
    <t>420015141</t>
  </si>
  <si>
    <t>MAISON MEDICALE DU PARC</t>
  </si>
  <si>
    <t>Mably</t>
  </si>
  <si>
    <t>700005770</t>
  </si>
  <si>
    <t>700005762</t>
  </si>
  <si>
    <t>MAISON MEDICALE GALIEN</t>
  </si>
  <si>
    <t>Gray</t>
  </si>
  <si>
    <t>270026958</t>
  </si>
  <si>
    <t>270026941</t>
  </si>
  <si>
    <t>MAISON MEDICALE HENRY DUNANT</t>
  </si>
  <si>
    <t>Romilly-sur-Andelle</t>
  </si>
  <si>
    <t>MAISON MEDICALE PLURIDISCIPLINAIRE HENRY DUNANT ROMILLY</t>
  </si>
  <si>
    <t>12979CLER</t>
  </si>
  <si>
    <t>630012979</t>
  </si>
  <si>
    <t>MAISON MEDICALE LA GAUTHIERE</t>
  </si>
  <si>
    <t>070006556</t>
  </si>
  <si>
    <t>070006549</t>
  </si>
  <si>
    <t>MAISON MEDICALE LEOPOLD OLLIER</t>
  </si>
  <si>
    <t>Vans</t>
  </si>
  <si>
    <t>880008586</t>
  </si>
  <si>
    <t>880008578</t>
  </si>
  <si>
    <t>MAISON MEDICALE LES FORGES</t>
  </si>
  <si>
    <t>Forges</t>
  </si>
  <si>
    <t>880007265</t>
  </si>
  <si>
    <t>880007257</t>
  </si>
  <si>
    <t>MAISON MEDICALE LES THERMES</t>
  </si>
  <si>
    <t>MAISON DE SANTE PLURIDISCIPLINAIRE LES THERMES DE GERARDMER</t>
  </si>
  <si>
    <t>410009294</t>
  </si>
  <si>
    <t>410009286</t>
  </si>
  <si>
    <t>MAISON MEDICALE LOUIS BODIN</t>
  </si>
  <si>
    <t>Veuzain-sur-Loire</t>
  </si>
  <si>
    <t>880008081</t>
  </si>
  <si>
    <t>880008073</t>
  </si>
  <si>
    <t>MAISON MEDICALE MICHELET</t>
  </si>
  <si>
    <t>620030940</t>
  </si>
  <si>
    <t>620030932</t>
  </si>
  <si>
    <t>MAISON MÉDICALE MONT SOLEIL OUTREAU</t>
  </si>
  <si>
    <t>MAISON MÉDICALE OUTREAU</t>
  </si>
  <si>
    <t>580005957</t>
  </si>
  <si>
    <t>MAISON MÉDICALE MOULINS ENGILBERT</t>
  </si>
  <si>
    <t>MAISON MÉDICALE DE MOULINS ENGILBERT</t>
  </si>
  <si>
    <t>920300845</t>
  </si>
  <si>
    <t>780020715</t>
  </si>
  <si>
    <t>MAISON MEDICALE ND DU LAC RUEIL</t>
  </si>
  <si>
    <t>MAISON MEDICALE NOTRE DAME DU LAC</t>
  </si>
  <si>
    <t>710014689</t>
  </si>
  <si>
    <t>710014671</t>
  </si>
  <si>
    <t>MAISON MÉDICALE PLURIDISCIPLI ESCULAPE</t>
  </si>
  <si>
    <t>MAISON MÉDICALE PLURIDISCIPLINAIRE ESCULAPE</t>
  </si>
  <si>
    <t>890008873</t>
  </si>
  <si>
    <t>890008865</t>
  </si>
  <si>
    <t>MAISON MÉDICALE PLURIPROFESSIONNELLE</t>
  </si>
  <si>
    <t>Charny Orée de Puisaye</t>
  </si>
  <si>
    <t>MAOSON MÉDICALE PLURIPROFESSIONNELLE DE CHARNY</t>
  </si>
  <si>
    <t>01017BORD</t>
  </si>
  <si>
    <t>330001017</t>
  </si>
  <si>
    <t>MAISON PROTESTANTE DE RETRAITE</t>
  </si>
  <si>
    <t>240016493</t>
  </si>
  <si>
    <t>240016485</t>
  </si>
  <si>
    <t>MAISON RURALE  DE SANTÉ DE BELVÈS</t>
  </si>
  <si>
    <t>880007711</t>
  </si>
  <si>
    <t>880007703</t>
  </si>
  <si>
    <t>MAISON RURALE DE SANTE</t>
  </si>
  <si>
    <t>Provenchères-et-Colroy</t>
  </si>
  <si>
    <t>MSP DE PROVENCHERES SUR FAVE</t>
  </si>
  <si>
    <t>01599STPE</t>
  </si>
  <si>
    <t>070001599</t>
  </si>
  <si>
    <t>MAISON SAINT JOSEPH</t>
  </si>
  <si>
    <t>Saint-Péray</t>
  </si>
  <si>
    <t>18684ORLE</t>
  </si>
  <si>
    <t>450018684</t>
  </si>
  <si>
    <t>MAISON SAINTE EUVERTE</t>
  </si>
  <si>
    <t>390007334</t>
  </si>
  <si>
    <t>390007326</t>
  </si>
  <si>
    <t>MAISON SANTE AUTHUME</t>
  </si>
  <si>
    <t>Authume</t>
  </si>
  <si>
    <t>100010073</t>
  </si>
  <si>
    <t>100010065</t>
  </si>
  <si>
    <t>MAISON SANTE CHANTEREIGNE MONTVILLIERS</t>
  </si>
  <si>
    <t>LA MAISON DE SANTE DE CHANTEREIGNE-MONTVILLIERS</t>
  </si>
  <si>
    <t>390007433</t>
  </si>
  <si>
    <t>390007425</t>
  </si>
  <si>
    <t>MAISON SANTE CRANCOT</t>
  </si>
  <si>
    <t>Hauteroche</t>
  </si>
  <si>
    <t>250019627</t>
  </si>
  <si>
    <t>250019619</t>
  </si>
  <si>
    <t>MAISON SANTE DE GILLEY</t>
  </si>
  <si>
    <t>Gilley</t>
  </si>
  <si>
    <t>900003179</t>
  </si>
  <si>
    <t>900003161</t>
  </si>
  <si>
    <t>MAISON SANTE DE GRANDVILLARS</t>
  </si>
  <si>
    <t>Grandvillars</t>
  </si>
  <si>
    <t>250019056</t>
  </si>
  <si>
    <t>250019049</t>
  </si>
  <si>
    <t>MAISON SANTE DE LA PRAIRIE</t>
  </si>
  <si>
    <t>250019643</t>
  </si>
  <si>
    <t>250019635</t>
  </si>
  <si>
    <t>MAISON SANTE DE MORTEAU</t>
  </si>
  <si>
    <t>390007516</t>
  </si>
  <si>
    <t>390007508</t>
  </si>
  <si>
    <t>MAISON SANTE DE SAINT CLAUDE</t>
  </si>
  <si>
    <t>250019130</t>
  </si>
  <si>
    <t>250019122</t>
  </si>
  <si>
    <t>MAISON SANTE DES MERCUREAUX</t>
  </si>
  <si>
    <t>Beure</t>
  </si>
  <si>
    <t>700005010</t>
  </si>
  <si>
    <t>700005002</t>
  </si>
  <si>
    <t>MAISON SANTE DES TROIS PROVINCES</t>
  </si>
  <si>
    <t>Champlitte</t>
  </si>
  <si>
    <t>390007292</t>
  </si>
  <si>
    <t>390007284</t>
  </si>
  <si>
    <t>MAISON SANTE FONCINE HT CHAUX CROTENAY</t>
  </si>
  <si>
    <t>Foncine-le-Haut</t>
  </si>
  <si>
    <t>390007391</t>
  </si>
  <si>
    <t>390007383</t>
  </si>
  <si>
    <t>MAISON SANTE HAUTES COMBES LA PESSE</t>
  </si>
  <si>
    <t>Pesse</t>
  </si>
  <si>
    <t>250019098</t>
  </si>
  <si>
    <t>250019080</t>
  </si>
  <si>
    <t>MAISON SANTE MONTENOIS</t>
  </si>
  <si>
    <t>Montenois</t>
  </si>
  <si>
    <t>700004997</t>
  </si>
  <si>
    <t>700004989</t>
  </si>
  <si>
    <t>MAISON SANTE MSP BERNARD FORESTIER</t>
  </si>
  <si>
    <t>Noidans-le-Ferroux</t>
  </si>
  <si>
    <t>390007060</t>
  </si>
  <si>
    <t>390007052</t>
  </si>
  <si>
    <t>MAISON SANTE ORGELET</t>
  </si>
  <si>
    <t>Orgelet</t>
  </si>
  <si>
    <t>390007086</t>
  </si>
  <si>
    <t>390007078</t>
  </si>
  <si>
    <t>MAISON SANTE PAGNEY</t>
  </si>
  <si>
    <t>Pagney</t>
  </si>
  <si>
    <t>250019668</t>
  </si>
  <si>
    <t>250019650</t>
  </si>
  <si>
    <t>MAISON SANTE PAYS DE ROUGEMONT</t>
  </si>
  <si>
    <t>Rougemont</t>
  </si>
  <si>
    <t>390007318</t>
  </si>
  <si>
    <t>390007300</t>
  </si>
  <si>
    <t>MAISON SANTE PLATEAU DE NOZEROY</t>
  </si>
  <si>
    <t>Nozeroy</t>
  </si>
  <si>
    <t>710016429</t>
  </si>
  <si>
    <t>710016411</t>
  </si>
  <si>
    <t>MAISON SANTE PLURI CHATENOY LE ROYAL</t>
  </si>
  <si>
    <t>Châtenoy-le-Royal</t>
  </si>
  <si>
    <t>MAISON DE SANTE PLURIPROFESSIONNELLE DE CHATENOY LE ROYAL</t>
  </si>
  <si>
    <t>900003831</t>
  </si>
  <si>
    <t>900003823</t>
  </si>
  <si>
    <t>MAISON SANTE PLURI ROUGEMONT CHATEAU</t>
  </si>
  <si>
    <t>390007276</t>
  </si>
  <si>
    <t>390007268</t>
  </si>
  <si>
    <t>MAISON SANTE PLURIDIS MOIRANS MONTAGNE</t>
  </si>
  <si>
    <t>Moirans-en-Montagne</t>
  </si>
  <si>
    <t>330057068</t>
  </si>
  <si>
    <t>330057019</t>
  </si>
  <si>
    <t>MAISON SANTE PLURIDISC COLLECTIF SANTE</t>
  </si>
  <si>
    <t>Saint-Caprais-de-Bordeaux</t>
  </si>
  <si>
    <t>MAISON DE SANTE PLURIDISCIPLINAIRE COLLECTIF SANTE</t>
  </si>
  <si>
    <t>700005234</t>
  </si>
  <si>
    <t>700005226</t>
  </si>
  <si>
    <t>MAISON SANTE PLURIDISC JENNY HERICOURT</t>
  </si>
  <si>
    <t>Héricourt</t>
  </si>
  <si>
    <t>580005890</t>
  </si>
  <si>
    <t>580005882</t>
  </si>
  <si>
    <t>MAISON SANTE PLURIDISC. BERGERONNETTES</t>
  </si>
  <si>
    <t>Montsauche-les-Settons</t>
  </si>
  <si>
    <t>MAISON DE SANTE PLURIDISCIPLINAIRE LES BERGERONNETTES</t>
  </si>
  <si>
    <t>400013793</t>
  </si>
  <si>
    <t>400013785</t>
  </si>
  <si>
    <t>MAISON SANTE PLURIDISC. PORT-DE-LANNE</t>
  </si>
  <si>
    <t>Port-de-Lanne</t>
  </si>
  <si>
    <t>MAISON DE SANTE PLURIDISCIPLINAIRE DE PORT-DE-LANNE</t>
  </si>
  <si>
    <t>700005218</t>
  </si>
  <si>
    <t>700005200</t>
  </si>
  <si>
    <t>MAISON SANTE PLURIDISCIP VILLERSEXEL</t>
  </si>
  <si>
    <t>Villersexel</t>
  </si>
  <si>
    <t>700005036</t>
  </si>
  <si>
    <t>700005028</t>
  </si>
  <si>
    <t>MAISON SANTE PLURIDISCIPLIN ST LOUP</t>
  </si>
  <si>
    <t>Saint-Loup-sur-Semouse</t>
  </si>
  <si>
    <t>580006401</t>
  </si>
  <si>
    <t>580006393</t>
  </si>
  <si>
    <t>MAISON SANTE PLURIDISCIPLINAIRE COSNE</t>
  </si>
  <si>
    <t>MSP COSNE SUR LOIRE DONZY POUGNY ALLIGNY</t>
  </si>
  <si>
    <t>250019866</t>
  </si>
  <si>
    <t>250019858</t>
  </si>
  <si>
    <t>MAISON SANTE PLURIDISCIPLINAIRE LEVIER</t>
  </si>
  <si>
    <t>Levier</t>
  </si>
  <si>
    <t>250019684</t>
  </si>
  <si>
    <t>250019676</t>
  </si>
  <si>
    <t>MAISON SANTE PLURIDISCIPLINAIRE NODS</t>
  </si>
  <si>
    <t>Premiers Sapins</t>
  </si>
  <si>
    <t>700005192</t>
  </si>
  <si>
    <t>700005184</t>
  </si>
  <si>
    <t>MAISON SANTE PLURIDISCIPLINAIRE PESMES</t>
  </si>
  <si>
    <t>Pesmes</t>
  </si>
  <si>
    <t>700005176</t>
  </si>
  <si>
    <t>700005168</t>
  </si>
  <si>
    <t>MAISON SANTE PLURIDISCIPLINAIRE SAULX</t>
  </si>
  <si>
    <t>Saulx</t>
  </si>
  <si>
    <t>230004673</t>
  </si>
  <si>
    <t>230004665</t>
  </si>
  <si>
    <t>MAISON SANTE PLURIPRO LA CELLE DUNOISE</t>
  </si>
  <si>
    <t>Celle-Dunoise</t>
  </si>
  <si>
    <t>MAISON DE SANTE PLURIPROFESSIONNELLE LA CELLE DUNOISE</t>
  </si>
  <si>
    <t>700005259</t>
  </si>
  <si>
    <t>700005242</t>
  </si>
  <si>
    <t>MAISON SANTE PLURIPROF DU VERJOULOT</t>
  </si>
  <si>
    <t>Neuvelle-lès-Cromary</t>
  </si>
  <si>
    <t>250019296</t>
  </si>
  <si>
    <t>250019288</t>
  </si>
  <si>
    <t>MAISON SANTE RUDIPONTAINE MSR</t>
  </si>
  <si>
    <t>Pont-de-Roide-Vermondans</t>
  </si>
  <si>
    <t>250019031</t>
  </si>
  <si>
    <t>250019023</t>
  </si>
  <si>
    <t>MAISON SANTE SAINT CLAUDE</t>
  </si>
  <si>
    <t>710015108</t>
  </si>
  <si>
    <t>710015090</t>
  </si>
  <si>
    <t>MAISON SANTE TOURNUS-RIVES DE SAÔNE</t>
  </si>
  <si>
    <t>MAISON DE SANTÉ TOURNUS-RIVES DE SAÔNE</t>
  </si>
  <si>
    <t>390007417</t>
  </si>
  <si>
    <t>390007409</t>
  </si>
  <si>
    <t>MAISON SANTE VAL D AMOUR MOUCHARD</t>
  </si>
  <si>
    <t>Mouchard</t>
  </si>
  <si>
    <t>210012316</t>
  </si>
  <si>
    <t>210012308</t>
  </si>
  <si>
    <t>MAISON UNIVERSITAIRE DE SANTÉ</t>
  </si>
  <si>
    <t>MUSSP DE CHENÔVE</t>
  </si>
  <si>
    <t>670017383</t>
  </si>
  <si>
    <t>670017375</t>
  </si>
  <si>
    <t>MAISON URBAINE DE SANTE DE L'ILL</t>
  </si>
  <si>
    <t>670016864</t>
  </si>
  <si>
    <t>670016856</t>
  </si>
  <si>
    <t>MAISON URBAINE DE SANTE DU NEUHOF</t>
  </si>
  <si>
    <t>02873LENS</t>
  </si>
  <si>
    <t>620002873</t>
  </si>
  <si>
    <t>MAPAD  DESIRE DELATTRE</t>
  </si>
  <si>
    <t>MAISON D'ACCUEIL POUR PERSONNES AGEES DEPENDANTES LENS</t>
  </si>
  <si>
    <t>43070MARE</t>
  </si>
  <si>
    <t>690043070</t>
  </si>
  <si>
    <t>MARENNES SANTE</t>
  </si>
  <si>
    <t>Marennes</t>
  </si>
  <si>
    <t>17848HERM</t>
  </si>
  <si>
    <t>620017848</t>
  </si>
  <si>
    <t>MARPA LA BERGERIE A HERMIES</t>
  </si>
  <si>
    <t>Hermies</t>
  </si>
  <si>
    <t>ASSOCIATION MARPA DU CANTON DE BERTINCOURT</t>
  </si>
  <si>
    <t>19313ROZA</t>
  </si>
  <si>
    <t>770019313</t>
  </si>
  <si>
    <t>MARPA-LES SOURCES DE L'YERRES</t>
  </si>
  <si>
    <t>Rozay-en-Brie</t>
  </si>
  <si>
    <t>970411492</t>
  </si>
  <si>
    <t>970411484</t>
  </si>
  <si>
    <t>MASPI</t>
  </si>
  <si>
    <t>MAISON DE SANTE PLURI PROFESSIONNELLE (MSP) DE PETITE ILE</t>
  </si>
  <si>
    <t>590052486</t>
  </si>
  <si>
    <t>590052478</t>
  </si>
  <si>
    <t>MDS DE LILLE MOULINS</t>
  </si>
  <si>
    <t>MAISON DISPERSÉE DE SANTÉ DE LILLE MOULINS</t>
  </si>
  <si>
    <t>16060MONS</t>
  </si>
  <si>
    <t>300016060</t>
  </si>
  <si>
    <t>MEANDRE</t>
  </si>
  <si>
    <t>Mons</t>
  </si>
  <si>
    <t>64028HALL</t>
  </si>
  <si>
    <t>590064028</t>
  </si>
  <si>
    <t>MÉDECINE DU TRAVAIL INTER ENTREPRISES</t>
  </si>
  <si>
    <t>660004961</t>
  </si>
  <si>
    <t>MEDIPOLE UAD ARGELES SUR MER</t>
  </si>
  <si>
    <t>Argelès-sur-Mer</t>
  </si>
  <si>
    <t>MEDIPOLE UNITE AUTO DIALYSE ARGELES SUR MER</t>
  </si>
  <si>
    <t>660004953</t>
  </si>
  <si>
    <t>MEDIPOLE UAD LE SOLER</t>
  </si>
  <si>
    <t>Soler</t>
  </si>
  <si>
    <t>MEDIPOLE UNITE AUTO DIALYSE LE SOLER</t>
  </si>
  <si>
    <t>660005687</t>
  </si>
  <si>
    <t>MEDIPOLE UAD PRADES</t>
  </si>
  <si>
    <t>MEDIPOLE UNITE AUTO DIALYSE PRADES</t>
  </si>
  <si>
    <t>660004979</t>
  </si>
  <si>
    <t>MEDIPOLE UAD ST LAURENT DE LA SALANQUE</t>
  </si>
  <si>
    <t>Saint-Laurent-de-la-Salanque</t>
  </si>
  <si>
    <t>MEDIPOLE UNITE AUTO DIALYSE SAINT LAURENT DE LA SALANQUE</t>
  </si>
  <si>
    <t>00128CAPV</t>
  </si>
  <si>
    <t>650000128</t>
  </si>
  <si>
    <t>MEDT CAPVERN</t>
  </si>
  <si>
    <t>Capvern</t>
  </si>
  <si>
    <t>MAISON D'ENFANTS DIETETIQUE ET THERMALE CAPVERN LES BAINS</t>
  </si>
  <si>
    <t>18533AMIE</t>
  </si>
  <si>
    <t>800018533</t>
  </si>
  <si>
    <t>MÉNAGE SERVICE PARTICULIERS</t>
  </si>
  <si>
    <t>44695PARI</t>
  </si>
  <si>
    <t>750044695</t>
  </si>
  <si>
    <t>MÉTABOLE</t>
  </si>
  <si>
    <t>19341FLIX</t>
  </si>
  <si>
    <t>800019341</t>
  </si>
  <si>
    <t>MFR DE FLIXECOURT</t>
  </si>
  <si>
    <t>Flixecourt</t>
  </si>
  <si>
    <t>26186MONT</t>
  </si>
  <si>
    <t>340026186</t>
  </si>
  <si>
    <t>MHISC-MECS UN TOIT OU APPRENDRE</t>
  </si>
  <si>
    <t>MAISON HEBERG ET INSERTION SOCIALE MECS UN TOIT OU APPRENDRE</t>
  </si>
  <si>
    <t>64671VALE</t>
  </si>
  <si>
    <t>590064671</t>
  </si>
  <si>
    <t>MIDI PARTAGE</t>
  </si>
  <si>
    <t>ASSOCIATION MIDI PARTAGE VALENCIENNES</t>
  </si>
  <si>
    <t>01608RENN</t>
  </si>
  <si>
    <t>350001608</t>
  </si>
  <si>
    <t>MISSION LOCALE RENNAISE</t>
  </si>
  <si>
    <t>360007082</t>
  </si>
  <si>
    <t>360007058</t>
  </si>
  <si>
    <t>MM DE CHATILLON SUR INDRE</t>
  </si>
  <si>
    <t>MAISON MEDICALE DE CHATILLON SUR INDRE</t>
  </si>
  <si>
    <t>370012684</t>
  </si>
  <si>
    <t>370012676</t>
  </si>
  <si>
    <t>MM DE GENILLE</t>
  </si>
  <si>
    <t>Genillé</t>
  </si>
  <si>
    <t>MAISON MEDICALE DE GENILLE</t>
  </si>
  <si>
    <t>360007637</t>
  </si>
  <si>
    <t>360007611</t>
  </si>
  <si>
    <t>MM DE MEZIERES EN BRENNE</t>
  </si>
  <si>
    <t>Mézières-en-Brenne</t>
  </si>
  <si>
    <t>MAISON MEDICALE DE MEZIERES EN BRENNE</t>
  </si>
  <si>
    <t>360007686</t>
  </si>
  <si>
    <t>360007678</t>
  </si>
  <si>
    <t>MM DE SAINT MAUR</t>
  </si>
  <si>
    <t>MAISON MEDICALE DE SAINT MAUR</t>
  </si>
  <si>
    <t>410008866</t>
  </si>
  <si>
    <t>410008858</t>
  </si>
  <si>
    <t>MM DE ST AMAND LONGPRE - ET</t>
  </si>
  <si>
    <t>Saint-Amand-Longpré</t>
  </si>
  <si>
    <t>MAISON MEDICALE DE SAINT AMAND LONGPRE</t>
  </si>
  <si>
    <t>350054037</t>
  </si>
  <si>
    <t>350054029</t>
  </si>
  <si>
    <t>MONTAUBAN SANTE 35</t>
  </si>
  <si>
    <t>Montauban-de-Bretagne</t>
  </si>
  <si>
    <t>16390TOUL</t>
  </si>
  <si>
    <t>830016390</t>
  </si>
  <si>
    <t>MOUVEMENT FRANCAIS PLANNING FAMILIAL</t>
  </si>
  <si>
    <t>ASSOCIATION VAROISE PLANNING FAMILIAL</t>
  </si>
  <si>
    <t>25201TOUL</t>
  </si>
  <si>
    <t>830025201</t>
  </si>
  <si>
    <t>MOUVEMENT FRANCAIS PLANNING FAMILIAL V</t>
  </si>
  <si>
    <t>MOUVEMENT FRANCAIS POUR PLANNING FAMILIAL VAR</t>
  </si>
  <si>
    <t>01807ALES</t>
  </si>
  <si>
    <t>300001807</t>
  </si>
  <si>
    <t>MOUVEMENT GARDOIS PLANNING FAMILIAL</t>
  </si>
  <si>
    <t>MOUVEMENT GARDOIS POUR LE PLANNING FAMILIAL</t>
  </si>
  <si>
    <t>93182GREN</t>
  </si>
  <si>
    <t>380793182</t>
  </si>
  <si>
    <t>MOUVEMENT GRENOBLOIS PLANNING FAMILIAL</t>
  </si>
  <si>
    <t>02631MULH</t>
  </si>
  <si>
    <t>680002631</t>
  </si>
  <si>
    <t>MOUVEMENT PLANNING FAMILIAL</t>
  </si>
  <si>
    <t>180009334</t>
  </si>
  <si>
    <t>180009326</t>
  </si>
  <si>
    <t>MS DE SANCOINS - ET</t>
  </si>
  <si>
    <t>Sancoins</t>
  </si>
  <si>
    <t>MAISON DE SANTE PLURIPROFESSIONNELLE RURALE DE SANCOINS</t>
  </si>
  <si>
    <t>280007105</t>
  </si>
  <si>
    <t>280007097</t>
  </si>
  <si>
    <t>MS D'ORGERES EN BEAUCE - ET</t>
  </si>
  <si>
    <t>Orgères-en-Beauce</t>
  </si>
  <si>
    <t>MAISON DE SANTE D'ORGERES EN BEAUCE</t>
  </si>
  <si>
    <t>370012726</t>
  </si>
  <si>
    <t>370012718</t>
  </si>
  <si>
    <t>MS DU PAYS DE RICHELIEU</t>
  </si>
  <si>
    <t>Richelieu</t>
  </si>
  <si>
    <t>MAISON DE SANTE DU PAYS DE RICHELIEU</t>
  </si>
  <si>
    <t>410009005</t>
  </si>
  <si>
    <t>410008999</t>
  </si>
  <si>
    <t>MS UNIVERSITAIRE DE CHEVERNY- ET</t>
  </si>
  <si>
    <t>Cheverny</t>
  </si>
  <si>
    <t>MAISON DE SANTE UNIVERSITAIRE DE CHEVERNY</t>
  </si>
  <si>
    <t>68490AUBE</t>
  </si>
  <si>
    <t>590068490</t>
  </si>
  <si>
    <t>MSO D'AUBERS</t>
  </si>
  <si>
    <t>Aubers</t>
  </si>
  <si>
    <t>18685LAFE</t>
  </si>
  <si>
    <t>020018685</t>
  </si>
  <si>
    <t>MSP</t>
  </si>
  <si>
    <t>Ferté-Milon</t>
  </si>
  <si>
    <t>67252GUES</t>
  </si>
  <si>
    <t>590067252</t>
  </si>
  <si>
    <t>Guesnain</t>
  </si>
  <si>
    <t>67211HAUT</t>
  </si>
  <si>
    <t>590067211</t>
  </si>
  <si>
    <t>66676LILL</t>
  </si>
  <si>
    <t>590066676</t>
  </si>
  <si>
    <t>15986LAGN</t>
  </si>
  <si>
    <t>600015986</t>
  </si>
  <si>
    <t>Lagny-le-Sec</t>
  </si>
  <si>
    <t>35998BURB</t>
  </si>
  <si>
    <t>620035998</t>
  </si>
  <si>
    <t>Burbure</t>
  </si>
  <si>
    <t>35204MARO</t>
  </si>
  <si>
    <t>620035204</t>
  </si>
  <si>
    <t>Marœuil</t>
  </si>
  <si>
    <t>20794AMIE</t>
  </si>
  <si>
    <t>800020794</t>
  </si>
  <si>
    <t>410009310</t>
  </si>
  <si>
    <t>410009302</t>
  </si>
  <si>
    <t>MSP  BARILLET</t>
  </si>
  <si>
    <t>MAISON DE SANTE PLURIDISCIPLINAIRE BARILLET</t>
  </si>
  <si>
    <t>13922CORM</t>
  </si>
  <si>
    <t>370013922</t>
  </si>
  <si>
    <t>MSP  CORMERY -TAUXIGNY</t>
  </si>
  <si>
    <t>Cormery</t>
  </si>
  <si>
    <t>MAISON DE SANTE PLURIDISCIPLINAIRE CORMERY -TAUXIGNY</t>
  </si>
  <si>
    <t>590052403</t>
  </si>
  <si>
    <t>590052395</t>
  </si>
  <si>
    <t>MSP  D'ANICHE</t>
  </si>
  <si>
    <t>Aniche</t>
  </si>
  <si>
    <t>MAISON DE SANTÉ PLURIDISCIPLINAIRE D'ANICHE</t>
  </si>
  <si>
    <t>68458GRUS</t>
  </si>
  <si>
    <t>590068458</t>
  </si>
  <si>
    <t>MSP  DE GRUSON</t>
  </si>
  <si>
    <t>Gruson</t>
  </si>
  <si>
    <t>470016114</t>
  </si>
  <si>
    <t>470016106</t>
  </si>
  <si>
    <t>MSP - ESPACE DE SANTE DES HARAS</t>
  </si>
  <si>
    <t>MAISON DE SANTE PLURIDISCIPLINAIRE ESPACE DE SANTE DES HARAS</t>
  </si>
  <si>
    <t>570029546</t>
  </si>
  <si>
    <t>570029538</t>
  </si>
  <si>
    <t>MSP  HEMING</t>
  </si>
  <si>
    <t>Héming</t>
  </si>
  <si>
    <t>36137RACQ</t>
  </si>
  <si>
    <t>620036137</t>
  </si>
  <si>
    <t>MSP  LES BRUYÈRES</t>
  </si>
  <si>
    <t>Racquinghem</t>
  </si>
  <si>
    <t>970112637</t>
  </si>
  <si>
    <t>970112629</t>
  </si>
  <si>
    <t>MSP  LES ROCHES GRAVEES</t>
  </si>
  <si>
    <t>Trois-Rivières</t>
  </si>
  <si>
    <t>620032821</t>
  </si>
  <si>
    <t>620032813</t>
  </si>
  <si>
    <t>MSP  SIMONE VEIL   PEUPLINGUES/FRETHUN</t>
  </si>
  <si>
    <t>Peuplingues</t>
  </si>
  <si>
    <t>MAISON DE SANTÉ SIMONE VEIL DE PEUPLINGUES/FRETHUN</t>
  </si>
  <si>
    <t>880007604</t>
  </si>
  <si>
    <t>880007596</t>
  </si>
  <si>
    <t>MSP " LES  IMAGES "</t>
  </si>
  <si>
    <t>MAISON DE SANTE PLURIDISCIPLINAIRE " LES IMAGES "</t>
  </si>
  <si>
    <t>820009389</t>
  </si>
  <si>
    <t>820009371</t>
  </si>
  <si>
    <t>MSP "LA BOUYERE"</t>
  </si>
  <si>
    <t>450020953</t>
  </si>
  <si>
    <t>450020946</t>
  </si>
  <si>
    <t>MSP "LES CHAISES"</t>
  </si>
  <si>
    <t>Saint-Jean-de-la-Ruelle</t>
  </si>
  <si>
    <t>MAISON DE SANTE PLURIDISCIPLINAIRE "LES CHAISES"</t>
  </si>
  <si>
    <t>950044529</t>
  </si>
  <si>
    <t>950044511</t>
  </si>
  <si>
    <t>MSP 1001 VIES GRANDES BORNES</t>
  </si>
  <si>
    <t>Goussainville</t>
  </si>
  <si>
    <t>360008825</t>
  </si>
  <si>
    <t>360008817</t>
  </si>
  <si>
    <t>MSP À NEUVY-SAINT-SÉPULCHRE - ET</t>
  </si>
  <si>
    <t>Neuvy-Saint-Sépulchre</t>
  </si>
  <si>
    <t>490022035</t>
  </si>
  <si>
    <t>490022027</t>
  </si>
  <si>
    <t>MSP A.P.S.A.</t>
  </si>
  <si>
    <t>Avrillé</t>
  </si>
  <si>
    <t>100011345</t>
  </si>
  <si>
    <t>100011337</t>
  </si>
  <si>
    <t>MSP ACTIVE SANTE CRENEY</t>
  </si>
  <si>
    <t>Creney-près-Troyes</t>
  </si>
  <si>
    <t>620035600</t>
  </si>
  <si>
    <t>620035592</t>
  </si>
  <si>
    <t>MSP AGNY</t>
  </si>
  <si>
    <t>Agny</t>
  </si>
  <si>
    <t>130046774</t>
  </si>
  <si>
    <t>130046766</t>
  </si>
  <si>
    <t>MSP AIX BEISSON</t>
  </si>
  <si>
    <t>MAISON DE SANTE PLURIPROFESSIONNELLE AIX BEISSON</t>
  </si>
  <si>
    <t>130050669</t>
  </si>
  <si>
    <t>130050651</t>
  </si>
  <si>
    <t>MSP AIX ENCAGNANE</t>
  </si>
  <si>
    <t>20596ALBE</t>
  </si>
  <si>
    <t>800020596</t>
  </si>
  <si>
    <t>MSP ALBERT</t>
  </si>
  <si>
    <t>880007919</t>
  </si>
  <si>
    <t>880007901</t>
  </si>
  <si>
    <t>MSP ALBERT SCHWEITZER</t>
  </si>
  <si>
    <t>Golbey</t>
  </si>
  <si>
    <t>610009243</t>
  </si>
  <si>
    <t>610009235</t>
  </si>
  <si>
    <t>MSP ALENCON STARTECH MEDECINE</t>
  </si>
  <si>
    <t>750061962</t>
  </si>
  <si>
    <t>750061954</t>
  </si>
  <si>
    <t>MSP ALESIA DENFERT</t>
  </si>
  <si>
    <t>600013551</t>
  </si>
  <si>
    <t>600013544</t>
  </si>
  <si>
    <t>MSP ALMAGUIL LA NEUVILLE-ROY</t>
  </si>
  <si>
    <t>870018819</t>
  </si>
  <si>
    <t>870018801</t>
  </si>
  <si>
    <t>MSP AMBROISE PARE</t>
  </si>
  <si>
    <t>Flavignac</t>
  </si>
  <si>
    <t>800019242</t>
  </si>
  <si>
    <t>800019234</t>
  </si>
  <si>
    <t>MSP AMBROISE PARÉ ROISEL</t>
  </si>
  <si>
    <t>Roisel</t>
  </si>
  <si>
    <t>800020125</t>
  </si>
  <si>
    <t>800020117</t>
  </si>
  <si>
    <t>MSP AMIENS - QUARTIER ETOUVIE</t>
  </si>
  <si>
    <t>640021002</t>
  </si>
  <si>
    <t>640020996</t>
  </si>
  <si>
    <t>MSP AMIKUZE OZTIBARRE</t>
  </si>
  <si>
    <t>440060333</t>
  </si>
  <si>
    <t>440060325</t>
  </si>
  <si>
    <t>MSP ANDROMEDE</t>
  </si>
  <si>
    <t>Pornichet</t>
  </si>
  <si>
    <t>660007394</t>
  </si>
  <si>
    <t>660007386</t>
  </si>
  <si>
    <t>MSP ANGLES CAPCIR HAUT CONFLENT</t>
  </si>
  <si>
    <t>MSP DES ANGLES DU CAPCIR ET DU HAUT CONFLENT</t>
  </si>
  <si>
    <t>170024897</t>
  </si>
  <si>
    <t>170024889</t>
  </si>
  <si>
    <t>MSP ANGOUL'SANTÉ SISA</t>
  </si>
  <si>
    <t>Angoulins</t>
  </si>
  <si>
    <t>MAISON DE SANTÉ PLURIDISCIPLINAIRE ANGOUL'SANTÉ SISA</t>
  </si>
  <si>
    <t>290038603</t>
  </si>
  <si>
    <t>290038595</t>
  </si>
  <si>
    <t>MSP APS DU 29430</t>
  </si>
  <si>
    <t>Plounévez-Lochrist</t>
  </si>
  <si>
    <t>MSP ASSOCIATION PS DU 29430</t>
  </si>
  <si>
    <t>350051694</t>
  </si>
  <si>
    <t>350051686</t>
  </si>
  <si>
    <t>MSP APSL DE ST-PIERRE DE PLESGUEN</t>
  </si>
  <si>
    <t>Mesnil-Roc'h</t>
  </si>
  <si>
    <t>05892CAYE</t>
  </si>
  <si>
    <t>970305892</t>
  </si>
  <si>
    <t>MSP ARAGO</t>
  </si>
  <si>
    <t>080011869</t>
  </si>
  <si>
    <t>080011851</t>
  </si>
  <si>
    <t>MSP ARAGON</t>
  </si>
  <si>
    <t>170026728</t>
  </si>
  <si>
    <t>170026710</t>
  </si>
  <si>
    <t>MSP ARCHIAC</t>
  </si>
  <si>
    <t>Archiac</t>
  </si>
  <si>
    <t>650006547</t>
  </si>
  <si>
    <t>650006844</t>
  </si>
  <si>
    <t>MSP ARGELES GAZOST</t>
  </si>
  <si>
    <t>Argelès-Gazost</t>
  </si>
  <si>
    <t>MAISON DE SANTE PLURIPROFESSIONNELLE ARGELES GAZOST</t>
  </si>
  <si>
    <t>120008859</t>
  </si>
  <si>
    <t>120008842</t>
  </si>
  <si>
    <t>MSP ARGENCE</t>
  </si>
  <si>
    <t>Argences en Aubrac</t>
  </si>
  <si>
    <t>MAISON DE SANTE PLURIPROFESSIONNELLE DE L'ARGENCE</t>
  </si>
  <si>
    <t>750069023</t>
  </si>
  <si>
    <t>750069015</t>
  </si>
  <si>
    <t>MSP ASCLEPIADE</t>
  </si>
  <si>
    <t>110007937</t>
  </si>
  <si>
    <t>110007911</t>
  </si>
  <si>
    <t>MSP ASCLEPIOS-CAZILHAC</t>
  </si>
  <si>
    <t>Cazilhac</t>
  </si>
  <si>
    <t>310024666</t>
  </si>
  <si>
    <t>310024658</t>
  </si>
  <si>
    <t>MSP ASPET</t>
  </si>
  <si>
    <t>Aspet</t>
  </si>
  <si>
    <t>MAISON DE SANTE PLURIPROFESSIONNELLE ASPET</t>
  </si>
  <si>
    <t>400014759</t>
  </si>
  <si>
    <t>400014742</t>
  </si>
  <si>
    <t>MSP ASPREMONT DAX</t>
  </si>
  <si>
    <t>170025597</t>
  </si>
  <si>
    <t>170025589</t>
  </si>
  <si>
    <t>MSP ASS PRO SANTE DOLUS OLERON</t>
  </si>
  <si>
    <t>MSP ASSOCIATION DES PROFESSIONNELS DE SANTE DE DOLUS OLERON</t>
  </si>
  <si>
    <t>460007073</t>
  </si>
  <si>
    <t>460007065</t>
  </si>
  <si>
    <t>MSP ASSIER LIVERNON</t>
  </si>
  <si>
    <t>Assier</t>
  </si>
  <si>
    <t>A.P.S.A.L.</t>
  </si>
  <si>
    <t>220023337</t>
  </si>
  <si>
    <t>220023329</t>
  </si>
  <si>
    <t>MSP ASSOCIATION BROONS MEDI CAULNES</t>
  </si>
  <si>
    <t>Broons</t>
  </si>
  <si>
    <t>240018143</t>
  </si>
  <si>
    <t>240018135</t>
  </si>
  <si>
    <t>MSP ASSOCIATIVE AGONACOISE</t>
  </si>
  <si>
    <t>Agonac</t>
  </si>
  <si>
    <t>910021708</t>
  </si>
  <si>
    <t>910021690</t>
  </si>
  <si>
    <t>MSP ATHIS AVENIR SANTE</t>
  </si>
  <si>
    <t>MAISON DE SANTE PLURIDISCIPLINAIRE ATHIS AVENIR SANTE</t>
  </si>
  <si>
    <t>910026012</t>
  </si>
  <si>
    <t>910026004</t>
  </si>
  <si>
    <t>MSP ATHIS MONS</t>
  </si>
  <si>
    <t>15240LEFR</t>
  </si>
  <si>
    <t>970215240</t>
  </si>
  <si>
    <t>MSP ATOUMO</t>
  </si>
  <si>
    <t>620034959</t>
  </si>
  <si>
    <t>620034942</t>
  </si>
  <si>
    <t>MSP AUBINOISE</t>
  </si>
  <si>
    <t>Aubigny-en-Artois</t>
  </si>
  <si>
    <t>120008958</t>
  </si>
  <si>
    <t>120008941</t>
  </si>
  <si>
    <t>MSP AUBRAC LAGUIOLE</t>
  </si>
  <si>
    <t>Laguiole</t>
  </si>
  <si>
    <t>MAISON DE SANTE PLURIPROFESSIONNELLE AUBRAC LAGUIOLE</t>
  </si>
  <si>
    <t>120007216</t>
  </si>
  <si>
    <t>120007299</t>
  </si>
  <si>
    <t>MSP AUBRAC LAGUIOLE - RSPNA</t>
  </si>
  <si>
    <t>MAISON DE SANTÉ PLURIPROFESSIONNELLE</t>
  </si>
  <si>
    <t>620034892</t>
  </si>
  <si>
    <t>620034884</t>
  </si>
  <si>
    <t>MSP AUCHEL  DYNAMIQUE</t>
  </si>
  <si>
    <t>Auchel</t>
  </si>
  <si>
    <t>MAISON DE SANTÉ PLURIPROFESSIONNELLE D'AUCHEL</t>
  </si>
  <si>
    <t>590058665</t>
  </si>
  <si>
    <t>590058657</t>
  </si>
  <si>
    <t>MSP AULNOYE-AYMERIES</t>
  </si>
  <si>
    <t>Aulnoye-Aymeries</t>
  </si>
  <si>
    <t>MAISON DE SANTÉ PLURIDISCIPLINAIRE D'AULNOYE-AYMERIES</t>
  </si>
  <si>
    <t>890009897</t>
  </si>
  <si>
    <t>890009889</t>
  </si>
  <si>
    <t>MSP AVALLON</t>
  </si>
  <si>
    <t>MAISON DE SANTE PLURIPROFESSIONNELLE AVALLON</t>
  </si>
  <si>
    <t>590052429</t>
  </si>
  <si>
    <t>590052411</t>
  </si>
  <si>
    <t>MSP AVENIR SANTÉ DOUAISIS</t>
  </si>
  <si>
    <t>MAISON DE SANTÉ PLURIDCIPLINAIRE  AVENIR SANTÉ DOUAISIS</t>
  </si>
  <si>
    <t>920033339</t>
  </si>
  <si>
    <t>920033321</t>
  </si>
  <si>
    <t>MSP AVERROES</t>
  </si>
  <si>
    <t>MAISON SANTE PLURIPROFESSIONNELLE AVERROES</t>
  </si>
  <si>
    <t>090003260</t>
  </si>
  <si>
    <t>090003252</t>
  </si>
  <si>
    <t>MSP AVICENNE</t>
  </si>
  <si>
    <t>Val-de-Sos</t>
  </si>
  <si>
    <t>MAISON DE SANTE PLURIPROFESSIONNELLE AVICENNE</t>
  </si>
  <si>
    <t>110006061</t>
  </si>
  <si>
    <t>110006053</t>
  </si>
  <si>
    <t>MSP AXAT</t>
  </si>
  <si>
    <t>Axat</t>
  </si>
  <si>
    <t>MSP D'AXAT - DE LA HAUTE VALLEE DE L'AUDE ET DU DONEZAN</t>
  </si>
  <si>
    <t>340028711</t>
  </si>
  <si>
    <t>340028703</t>
  </si>
  <si>
    <t>MSP AXONE PEZENAS</t>
  </si>
  <si>
    <t>MAISON DE SANTE PLURIPROFESSIONNELLE AXONE PEZENAS</t>
  </si>
  <si>
    <t>060025707</t>
  </si>
  <si>
    <t>060025699</t>
  </si>
  <si>
    <t>MSP AZUR NICE NORD LAS PLANAS</t>
  </si>
  <si>
    <t>830024592</t>
  </si>
  <si>
    <t>830024584</t>
  </si>
  <si>
    <t>MSP BAGNOLS SAINT PAUL EN FORET</t>
  </si>
  <si>
    <t>Bagnols-en-Forêt</t>
  </si>
  <si>
    <t>MSP BAGNOLS EN FORET SAINT PAUL EN FORET</t>
  </si>
  <si>
    <t>280006784</t>
  </si>
  <si>
    <t>280006776</t>
  </si>
  <si>
    <t>MSP BAILLEAU L'EVEQUE</t>
  </si>
  <si>
    <t>Bailleau-l'Évêque</t>
  </si>
  <si>
    <t>MAISON MEDICALE PLURIDISCIPLINAIRE BAILLEAU L'EVEQUE</t>
  </si>
  <si>
    <t>290035450</t>
  </si>
  <si>
    <t>290035930</t>
  </si>
  <si>
    <t>MSP BANNALEC</t>
  </si>
  <si>
    <t>Bannalec</t>
  </si>
  <si>
    <t>MSP DE BANNALEC</t>
  </si>
  <si>
    <t>750065070</t>
  </si>
  <si>
    <t>750065062</t>
  </si>
  <si>
    <t>MSP BARRIER</t>
  </si>
  <si>
    <t>51899ARLE</t>
  </si>
  <si>
    <t>130051899</t>
  </si>
  <si>
    <t>MSP BARRIOL</t>
  </si>
  <si>
    <t>MAISON DE SANTE PLURIPROFESSIONNELLE BARRIOL</t>
  </si>
  <si>
    <t>100010834</t>
  </si>
  <si>
    <t>100010826</t>
  </si>
  <si>
    <t>MSP BARSEQUANAISE</t>
  </si>
  <si>
    <t>110007861</t>
  </si>
  <si>
    <t>110007853</t>
  </si>
  <si>
    <t>MSP BASSIN CHAURIEN - CASTELNAUDARY</t>
  </si>
  <si>
    <t>MSP BASSIN CHAURIEN - SITE DE CASTELNAUDARY</t>
  </si>
  <si>
    <t>2B0006597</t>
  </si>
  <si>
    <t>2B0006589</t>
  </si>
  <si>
    <t>MSP BASTIA</t>
  </si>
  <si>
    <t>32565BAYE</t>
  </si>
  <si>
    <t>620032565</t>
  </si>
  <si>
    <t>MSP BAYENGHEM LEZ EPERLEQUES</t>
  </si>
  <si>
    <t>Bayenghem-lès-Éperlecques</t>
  </si>
  <si>
    <t>MSP DE BAYENGHEM LEZ EPERLEQUES</t>
  </si>
  <si>
    <t>210012498</t>
  </si>
  <si>
    <t>210012480</t>
  </si>
  <si>
    <t>MSP BEAUNESANTE</t>
  </si>
  <si>
    <t>830025797</t>
  </si>
  <si>
    <t>830025730</t>
  </si>
  <si>
    <t>MSP BEAUSSETANE</t>
  </si>
  <si>
    <t>Beausset</t>
  </si>
  <si>
    <t>MAISON DE SANTE BEAUSSETANE</t>
  </si>
  <si>
    <t>830025748</t>
  </si>
  <si>
    <t>Castellet</t>
  </si>
  <si>
    <t>490018546</t>
  </si>
  <si>
    <t>490018538</t>
  </si>
  <si>
    <t>MSP BECON LES GRANITS</t>
  </si>
  <si>
    <t>Bécon-les-Granits</t>
  </si>
  <si>
    <t>POLE DE SANTE OUEST ANJOU (BÉCON LES GRANITS)</t>
  </si>
  <si>
    <t>20101BEDO</t>
  </si>
  <si>
    <t>840020101</t>
  </si>
  <si>
    <t>MSP BEDOIN PAYS DU MONT VENTOUX</t>
  </si>
  <si>
    <t>Bédoin</t>
  </si>
  <si>
    <t>20911CARP</t>
  </si>
  <si>
    <t>840020911</t>
  </si>
  <si>
    <t>MSP BEL AIR</t>
  </si>
  <si>
    <t>870019072</t>
  </si>
  <si>
    <t>870019064</t>
  </si>
  <si>
    <t>MSP BELLAC</t>
  </si>
  <si>
    <t>750069916</t>
  </si>
  <si>
    <t>750069908</t>
  </si>
  <si>
    <t>MSP BELLE MENIL</t>
  </si>
  <si>
    <t>820009868</t>
  </si>
  <si>
    <t>820010361</t>
  </si>
  <si>
    <t>MSP BELLEVUE MEDIATHEQUE</t>
  </si>
  <si>
    <t>MAISON DE SANTE PLURIPROFESSIONNELLE BELLEVUE MEDIATHEQUE</t>
  </si>
  <si>
    <t>240018291</t>
  </si>
  <si>
    <t>240018283</t>
  </si>
  <si>
    <t>MSP BERGERAC CYRANO</t>
  </si>
  <si>
    <t>240017244</t>
  </si>
  <si>
    <t>240017236</t>
  </si>
  <si>
    <t>MSP BERGERAC EST</t>
  </si>
  <si>
    <t>Creysse</t>
  </si>
  <si>
    <t>240017848</t>
  </si>
  <si>
    <t>240017830</t>
  </si>
  <si>
    <t>MSP BERGERAC SUD</t>
  </si>
  <si>
    <t>Sigoulès-et-Flaugeac</t>
  </si>
  <si>
    <t>800018392</t>
  </si>
  <si>
    <t>800018384</t>
  </si>
  <si>
    <t>MSP BERNAVILLE</t>
  </si>
  <si>
    <t>Bernaville</t>
  </si>
  <si>
    <t>300014297</t>
  </si>
  <si>
    <t>300014289</t>
  </si>
  <si>
    <t>MSP BESSEGES</t>
  </si>
  <si>
    <t>Bessèges</t>
  </si>
  <si>
    <t>MSP DE BESSEGES</t>
  </si>
  <si>
    <t>310034418</t>
  </si>
  <si>
    <t>310034400</t>
  </si>
  <si>
    <t>MSP BESSIERES</t>
  </si>
  <si>
    <t>MAISON DE SANTE PLURIPROFESSIONNELLE BESSIERES</t>
  </si>
  <si>
    <t>110006103</t>
  </si>
  <si>
    <t>110006095</t>
  </si>
  <si>
    <t>MSP BIZE MINERVOIS</t>
  </si>
  <si>
    <t>MSP DE BIZE MINERVOIS</t>
  </si>
  <si>
    <t>760037507</t>
  </si>
  <si>
    <t>760037499</t>
  </si>
  <si>
    <t>MSP BLANGY SUR BRESLE</t>
  </si>
  <si>
    <t>Blangy-sur-Bresle</t>
  </si>
  <si>
    <t>620031914</t>
  </si>
  <si>
    <t>620031906</t>
  </si>
  <si>
    <t>MSP BLERIOT-SANGATTE</t>
  </si>
  <si>
    <t>Sangatte</t>
  </si>
  <si>
    <t>MSP BLERIOT- SANGATTE</t>
  </si>
  <si>
    <t>020016598</t>
  </si>
  <si>
    <t>020016580</t>
  </si>
  <si>
    <t>MSP BOHAIN-EN-VERMANDOIS</t>
  </si>
  <si>
    <t>770023075</t>
  </si>
  <si>
    <t>770023067</t>
  </si>
  <si>
    <t>MSP BOIS DES GRANGES</t>
  </si>
  <si>
    <t>Claye-Souilly</t>
  </si>
  <si>
    <t>490022050</t>
  </si>
  <si>
    <t>490022043</t>
  </si>
  <si>
    <t>MSP BOIS LINIERES</t>
  </si>
  <si>
    <t>Saint-Léger-de-Linières</t>
  </si>
  <si>
    <t>310032271</t>
  </si>
  <si>
    <t>310032263</t>
  </si>
  <si>
    <t>MSP BONNEFOY</t>
  </si>
  <si>
    <t>MAISON DE SANTE PLURIPROFESSIONNELLE BONNEFOY</t>
  </si>
  <si>
    <t>760038497</t>
  </si>
  <si>
    <t>760038489</t>
  </si>
  <si>
    <t>MSP BONSECOURS SANTE</t>
  </si>
  <si>
    <t>Bonsecours</t>
  </si>
  <si>
    <t>310026661</t>
  </si>
  <si>
    <t>310026653</t>
  </si>
  <si>
    <t>MSP BOULONNAIS</t>
  </si>
  <si>
    <t>Boulogne-sur-Gesse</t>
  </si>
  <si>
    <t>MAISON DE SANTE PLURIPROFESSIONNELLE DU BOULONNAIS</t>
  </si>
  <si>
    <t>710014333</t>
  </si>
  <si>
    <t>710014325</t>
  </si>
  <si>
    <t>MSP BOURBON LANCY</t>
  </si>
  <si>
    <t>970305447</t>
  </si>
  <si>
    <t>970305439</t>
  </si>
  <si>
    <t>MSP BOURG DE MATOURY</t>
  </si>
  <si>
    <t>Matoury</t>
  </si>
  <si>
    <t>MAISON DE SANTE PLURISDICIPLINAIRE DU BOURG DE MATOURY</t>
  </si>
  <si>
    <t>180010241</t>
  </si>
  <si>
    <t>180010233</t>
  </si>
  <si>
    <t>MSP BOURGES-PRADO</t>
  </si>
  <si>
    <t>340020072</t>
  </si>
  <si>
    <t>340020064</t>
  </si>
  <si>
    <t>MSP BOUSQUET D'ORB</t>
  </si>
  <si>
    <t>Bousquet-d'Orb</t>
  </si>
  <si>
    <t>MSP DU BOUSQUET D'ORB</t>
  </si>
  <si>
    <t>450019872</t>
  </si>
  <si>
    <t>450019864</t>
  </si>
  <si>
    <t>MSP BRAY EN VAL</t>
  </si>
  <si>
    <t>Bray-Saint-Aignan</t>
  </si>
  <si>
    <t>MAISON DE SANTE PLURIDISCIPLINAIRE BRAY EN VAL</t>
  </si>
  <si>
    <t>790020887</t>
  </si>
  <si>
    <t>790020879</t>
  </si>
  <si>
    <t>MSP BRIOUX SUR BOUTONNE</t>
  </si>
  <si>
    <t>Brioux-sur-Boutonne</t>
  </si>
  <si>
    <t>490022464</t>
  </si>
  <si>
    <t>490022456</t>
  </si>
  <si>
    <t>MSP BRISSAC - LOIRE - AUBANCE</t>
  </si>
  <si>
    <t>Brissac Loire Aubance</t>
  </si>
  <si>
    <t>600013676</t>
  </si>
  <si>
    <t>600013668</t>
  </si>
  <si>
    <t>MSP BURY</t>
  </si>
  <si>
    <t>Bury</t>
  </si>
  <si>
    <t>660011826</t>
  </si>
  <si>
    <t>660011818</t>
  </si>
  <si>
    <t>MSP CABESTANY (MSPC)</t>
  </si>
  <si>
    <t>MAISON DE SANTE PLURIPROFESSIONNELLE CABESTANY (MSPC)</t>
  </si>
  <si>
    <t>830021366</t>
  </si>
  <si>
    <t>830021358</t>
  </si>
  <si>
    <t>MSP CADUCEUS</t>
  </si>
  <si>
    <t>MAISON DE SANTE PLURIPROFESSIONNELLE CADUCEUS</t>
  </si>
  <si>
    <t>140034109</t>
  </si>
  <si>
    <t>140034091</t>
  </si>
  <si>
    <t>MSP CAEN VAUCELLES</t>
  </si>
  <si>
    <t>340028778</t>
  </si>
  <si>
    <t>340028760</t>
  </si>
  <si>
    <t>MSP CALYPSO</t>
  </si>
  <si>
    <t>Roujan</t>
  </si>
  <si>
    <t>MAISON DE SANTE PLURIPROFESSIONNELLE CALYPSO</t>
  </si>
  <si>
    <t>120008735</t>
  </si>
  <si>
    <t>120008727</t>
  </si>
  <si>
    <t>MSP CAMARES BELMONT</t>
  </si>
  <si>
    <t>Belmont-sur-Rance</t>
  </si>
  <si>
    <t>MAISON DE SANTE PLURIPROFESSIONNELLE CAMARES BELMONT</t>
  </si>
  <si>
    <t>520005430</t>
  </si>
  <si>
    <t>520005422</t>
  </si>
  <si>
    <t>MSP CAMILLE ROZET DE SAINT-DIZIER</t>
  </si>
  <si>
    <t>MSP CAMILLE ROZET ASSO. PROF. DE SANTE DE SAINT-DIZIER</t>
  </si>
  <si>
    <t>300019767</t>
  </si>
  <si>
    <t>300020039</t>
  </si>
  <si>
    <t>MSP CANTON DE ROQUEMAURE</t>
  </si>
  <si>
    <t>Roquemaure</t>
  </si>
  <si>
    <t>MAISON DE SANTE PLURIPROFESSIONNELLE CANTON DE ROQUEMAURE</t>
  </si>
  <si>
    <t>930031687</t>
  </si>
  <si>
    <t>930032289</t>
  </si>
  <si>
    <t>MSP CAP HORN SANTE MONTREUIL</t>
  </si>
  <si>
    <t>660012105</t>
  </si>
  <si>
    <t>660012097</t>
  </si>
  <si>
    <t>MSP CAPCIR HAUT CONFLENT</t>
  </si>
  <si>
    <t>MAISON DE SANTE PLURI PROFESSIONNELLE CAPCIR HAUT CONFLENT</t>
  </si>
  <si>
    <t>470017005</t>
  </si>
  <si>
    <t>470017088</t>
  </si>
  <si>
    <t>MSP CAPELAINE</t>
  </si>
  <si>
    <t>Lacapelle-Biron</t>
  </si>
  <si>
    <t>110009347</t>
  </si>
  <si>
    <t>110009644</t>
  </si>
  <si>
    <t>MSP CARCASSONNE EST</t>
  </si>
  <si>
    <t>MAISON DE SANTE PLURIPROFESSIONNELLE CARCASSONNE EST</t>
  </si>
  <si>
    <t>560030835</t>
  </si>
  <si>
    <t>560030827</t>
  </si>
  <si>
    <t>MSP CARENTOIR</t>
  </si>
  <si>
    <t>Carentoir</t>
  </si>
  <si>
    <t>810012542</t>
  </si>
  <si>
    <t>810012534</t>
  </si>
  <si>
    <t>MSP CARMAUX</t>
  </si>
  <si>
    <t>MAISON DE SANTE DE CARMAUX</t>
  </si>
  <si>
    <t>300020278</t>
  </si>
  <si>
    <t>300020526</t>
  </si>
  <si>
    <t>MSP CARNOT</t>
  </si>
  <si>
    <t>MAISON DE SANTE PLURIPROFESSIONNELLE DE CARNOT</t>
  </si>
  <si>
    <t>810012195</t>
  </si>
  <si>
    <t>810012187</t>
  </si>
  <si>
    <t>MSP CARRE GAMBETTA</t>
  </si>
  <si>
    <t>2B0005599</t>
  </si>
  <si>
    <t>2B0005581</t>
  </si>
  <si>
    <t>MSP CASA MEDICALE DI CALINZANA</t>
  </si>
  <si>
    <t>Calenzana</t>
  </si>
  <si>
    <t>430008482</t>
  </si>
  <si>
    <t>430008474</t>
  </si>
  <si>
    <t>MSP CASADEENNE</t>
  </si>
  <si>
    <t>MAISON DE SANTÉ PLURIPROFESSIONNELLE DE LA CHAISE DIEU</t>
  </si>
  <si>
    <t>2B0006670</t>
  </si>
  <si>
    <t>2B0006662</t>
  </si>
  <si>
    <t>MSP CASINCA-CASTAGNICCIA</t>
  </si>
  <si>
    <t>Penta-di-Casinca</t>
  </si>
  <si>
    <t>850029059</t>
  </si>
  <si>
    <t>850029042</t>
  </si>
  <si>
    <t>MSP CASSIOPEE</t>
  </si>
  <si>
    <t>040004855</t>
  </si>
  <si>
    <t>040004848</t>
  </si>
  <si>
    <t>MSP CASTELLANE</t>
  </si>
  <si>
    <t>MAISON DE SANTE PLURIPROFESSIONNELLE DE CASTELLANE</t>
  </si>
  <si>
    <t>820010320</t>
  </si>
  <si>
    <t>820010312</t>
  </si>
  <si>
    <t>MSP CASTELSARRASIN</t>
  </si>
  <si>
    <t>MAISON DE SANTE PLURIPROFESSIONNELLE CASTELSARRASIN</t>
  </si>
  <si>
    <t>22008CAVA</t>
  </si>
  <si>
    <t>840022008</t>
  </si>
  <si>
    <t>MSP CAVAILLON</t>
  </si>
  <si>
    <t>060030236</t>
  </si>
  <si>
    <t>060030228</t>
  </si>
  <si>
    <t>MSP CENTIFOLIA PAYS DE GRASSE</t>
  </si>
  <si>
    <t>750051757</t>
  </si>
  <si>
    <t>750051724</t>
  </si>
  <si>
    <t>MSP CENTRE DE LA GRANGE AUX BELLES</t>
  </si>
  <si>
    <t>MSP CENTRE MEDICAL ET PARAMEDICAL DE LA GRANGE AUX BELLES</t>
  </si>
  <si>
    <t>540023538</t>
  </si>
  <si>
    <t>540023520</t>
  </si>
  <si>
    <t>MSP CENTRE MEDICAL DE MERCY LE BAS</t>
  </si>
  <si>
    <t>Mercy-le-Bas</t>
  </si>
  <si>
    <t>670021807</t>
  </si>
  <si>
    <t>670021799</t>
  </si>
  <si>
    <t>MSP CENTRE MEDICO-SPORTIF MEINAU</t>
  </si>
  <si>
    <t>MSP CENTRE MEDICO-SPORTIF DE LA MEINAU</t>
  </si>
  <si>
    <t>480003789</t>
  </si>
  <si>
    <t>480003771</t>
  </si>
  <si>
    <t>MSP CEVENNES LOZERIENNES</t>
  </si>
  <si>
    <t>Saint-Étienne-Vallée-Française</t>
  </si>
  <si>
    <t>020016549</t>
  </si>
  <si>
    <t>020016531</t>
  </si>
  <si>
    <t>MSP CHAMPAGNE PICARDIE GUISE</t>
  </si>
  <si>
    <t>940029044</t>
  </si>
  <si>
    <t>940029036</t>
  </si>
  <si>
    <t>MSP CHAMPIGNY LE PLANT</t>
  </si>
  <si>
    <t>350055935</t>
  </si>
  <si>
    <t>350055927</t>
  </si>
  <si>
    <t>MSP CHANTEPIE SANTE</t>
  </si>
  <si>
    <t>930031653</t>
  </si>
  <si>
    <t>930031851</t>
  </si>
  <si>
    <t>MSP CHARLES DE GAULLE</t>
  </si>
  <si>
    <t>Noisy-le-Sec</t>
  </si>
  <si>
    <t>270029234</t>
  </si>
  <si>
    <t>270029226</t>
  </si>
  <si>
    <t>MSP CHARLEVAL</t>
  </si>
  <si>
    <t>Charleval</t>
  </si>
  <si>
    <t>750060790</t>
  </si>
  <si>
    <t>750060782</t>
  </si>
  <si>
    <t>MSP CHARONNE</t>
  </si>
  <si>
    <t>MAISON DE SANTE PLURIDISCIPLINAIRE CHARONNE</t>
  </si>
  <si>
    <t>590065660</t>
  </si>
  <si>
    <t>590065652</t>
  </si>
  <si>
    <t>MSP CHASSE ROYALE</t>
  </si>
  <si>
    <t>MAISON DE SANTÉ PLURIPROFESSIONNELLE CHASSE ROYALE</t>
  </si>
  <si>
    <t>270027774</t>
  </si>
  <si>
    <t>270027766</t>
  </si>
  <si>
    <t>MSP CHATEAU SUR EPTE</t>
  </si>
  <si>
    <t>Château-sur-Epte</t>
  </si>
  <si>
    <t>290037738</t>
  </si>
  <si>
    <t>290037720</t>
  </si>
  <si>
    <t>MSP CHATEAULIN</t>
  </si>
  <si>
    <t>Châteaulin</t>
  </si>
  <si>
    <t>MSP DE CHATEAULIN</t>
  </si>
  <si>
    <t>790020689</t>
  </si>
  <si>
    <t>790020671</t>
  </si>
  <si>
    <t>MSP CHATILLON SUR THOUET</t>
  </si>
  <si>
    <t>Châtillon-sur-Thouet</t>
  </si>
  <si>
    <t>500024823</t>
  </si>
  <si>
    <t>500024815</t>
  </si>
  <si>
    <t>MSP CHERBOURG EN COTENTIN - LAENNEC</t>
  </si>
  <si>
    <t>500023064</t>
  </si>
  <si>
    <t>500023056</t>
  </si>
  <si>
    <t>MSP CHERBOURG EN COTENTIN  LES MIROIRS</t>
  </si>
  <si>
    <t>160017422</t>
  </si>
  <si>
    <t>160017414</t>
  </si>
  <si>
    <t>MSP CHERVES RICHEMONT</t>
  </si>
  <si>
    <t>Cherves-Richemont</t>
  </si>
  <si>
    <t>170023568</t>
  </si>
  <si>
    <t>170023550</t>
  </si>
  <si>
    <t>MSP CITADELLE 17</t>
  </si>
  <si>
    <t>Château-d'Oléron</t>
  </si>
  <si>
    <t>750051690</t>
  </si>
  <si>
    <t>750051682</t>
  </si>
  <si>
    <t>MSP CITE MICHELET</t>
  </si>
  <si>
    <t>MAISON DE SANTE PLURIDISCIPLINAIRE CITÉ-MICHELET</t>
  </si>
  <si>
    <t>470016981</t>
  </si>
  <si>
    <t>470017054</t>
  </si>
  <si>
    <t>MSP CLAUDE BERNARD</t>
  </si>
  <si>
    <t>Bon-Encontre</t>
  </si>
  <si>
    <t>910022367</t>
  </si>
  <si>
    <t>910022359</t>
  </si>
  <si>
    <t>MSP CMSJ DE JUVISY SUR ORGE</t>
  </si>
  <si>
    <t>MSP CONFERENCE MEDICALE SOIGNER A JUVISY - JUVISY SUR ORGE</t>
  </si>
  <si>
    <t>770026482</t>
  </si>
  <si>
    <t>770026474</t>
  </si>
  <si>
    <t>MSP COEUR DE TERRITOIRE</t>
  </si>
  <si>
    <t>Nemours</t>
  </si>
  <si>
    <t>920036688</t>
  </si>
  <si>
    <t>920036670</t>
  </si>
  <si>
    <t>MSP COEUR DE VILLE</t>
  </si>
  <si>
    <t>Châtillon</t>
  </si>
  <si>
    <t>800019416</t>
  </si>
  <si>
    <t>800019408</t>
  </si>
  <si>
    <t>MSP COMBLES</t>
  </si>
  <si>
    <t>Combles</t>
  </si>
  <si>
    <t>770022085</t>
  </si>
  <si>
    <t>770022077</t>
  </si>
  <si>
    <t>MSP CONFERENCE MEDICALE SOIGNER CESSON</t>
  </si>
  <si>
    <t>Cesson</t>
  </si>
  <si>
    <t>MSP CONFERENCE MEDICALE SOIGNER A CESSON</t>
  </si>
  <si>
    <t>750065054</t>
  </si>
  <si>
    <t>750065047</t>
  </si>
  <si>
    <t>MSP CONVENTION LECOURBE</t>
  </si>
  <si>
    <t>270027519</t>
  </si>
  <si>
    <t>270027501</t>
  </si>
  <si>
    <t>MSP CORMEILLES</t>
  </si>
  <si>
    <t>Cormeilles</t>
  </si>
  <si>
    <t>550008197</t>
  </si>
  <si>
    <t>550008189</t>
  </si>
  <si>
    <t>MSP COTE SAINTE CATHERINE</t>
  </si>
  <si>
    <t>440055663</t>
  </si>
  <si>
    <t>440055655</t>
  </si>
  <si>
    <t>MSP CÔTE SAUVAGE</t>
  </si>
  <si>
    <t>Batz-sur-Mer</t>
  </si>
  <si>
    <t>280006800</t>
  </si>
  <si>
    <t>280006792</t>
  </si>
  <si>
    <t>MSP COULOMBS</t>
  </si>
  <si>
    <t>Coulombs</t>
  </si>
  <si>
    <t>300020781</t>
  </si>
  <si>
    <t>300020773</t>
  </si>
  <si>
    <t>MSP COUTACH SANTE</t>
  </si>
  <si>
    <t>Quissac</t>
  </si>
  <si>
    <t>600014708</t>
  </si>
  <si>
    <t>600014690</t>
  </si>
  <si>
    <t>MSP CREPICORDIENNE</t>
  </si>
  <si>
    <t>770022366</t>
  </si>
  <si>
    <t>770022358</t>
  </si>
  <si>
    <t>MSP CROUY SUR OURCQ</t>
  </si>
  <si>
    <t>Crouy-sur-Ourcq</t>
  </si>
  <si>
    <t>360007041</t>
  </si>
  <si>
    <t>360007033</t>
  </si>
  <si>
    <t>MSP D AZAY LE FERRON</t>
  </si>
  <si>
    <t>Azay-le-Ferron</t>
  </si>
  <si>
    <t>MAISON DE SANTE PLURIDISCIPLINAIRE D AZAY LE FERRON</t>
  </si>
  <si>
    <t>950045930</t>
  </si>
  <si>
    <t>950045922</t>
  </si>
  <si>
    <t>MSP D EAUBONNE</t>
  </si>
  <si>
    <t>07165ECUE</t>
  </si>
  <si>
    <t>360007165</t>
  </si>
  <si>
    <t>MSP D ECUEILLE</t>
  </si>
  <si>
    <t>Écueillé</t>
  </si>
  <si>
    <t>MAISON DE SANTE PLURIDISCIPLINAIRE D ECUEILLE</t>
  </si>
  <si>
    <t>410008650</t>
  </si>
  <si>
    <t>410008643</t>
  </si>
  <si>
    <t>MSP D OUCQUES</t>
  </si>
  <si>
    <t>Oucques La Nouvelle</t>
  </si>
  <si>
    <t>MAISON DE SANTE PLURIDISCIPLINAIRE D OUCQUES</t>
  </si>
  <si>
    <t>940026909</t>
  </si>
  <si>
    <t>940026891</t>
  </si>
  <si>
    <t>MSP D'ADAMVILLE</t>
  </si>
  <si>
    <t>20513AILL</t>
  </si>
  <si>
    <t>800020513</t>
  </si>
  <si>
    <t>MSP D'AILLY SUR NOYE</t>
  </si>
  <si>
    <t>Ailly-sur-Noye</t>
  </si>
  <si>
    <t>MSP AILLY SUR NOYE</t>
  </si>
  <si>
    <t>130047798</t>
  </si>
  <si>
    <t>130047780</t>
  </si>
  <si>
    <t>MSP D'ALLAUCH</t>
  </si>
  <si>
    <t>430008383</t>
  </si>
  <si>
    <t>430008375</t>
  </si>
  <si>
    <t>MSP D'ALLEGRE</t>
  </si>
  <si>
    <t>Allègre</t>
  </si>
  <si>
    <t>MAISON DE SANTE PLURIPROFESSIONNELLE D'ALLEGRE</t>
  </si>
  <si>
    <t>36558LEPO</t>
  </si>
  <si>
    <t>620036558</t>
  </si>
  <si>
    <t>MSP D'ALPRECH</t>
  </si>
  <si>
    <t>ASSOCIATION DES PROFESSIONNELS DE SANTÉ DE L'HEURT (APSH)</t>
  </si>
  <si>
    <t>470018482</t>
  </si>
  <si>
    <t>470018474</t>
  </si>
  <si>
    <t>MSP DAMAZAN - BUZET - AIGUILLON</t>
  </si>
  <si>
    <t>Damazan</t>
  </si>
  <si>
    <t>560026262</t>
  </si>
  <si>
    <t>560025801</t>
  </si>
  <si>
    <t>MSP D'AMBON</t>
  </si>
  <si>
    <t>Ambon</t>
  </si>
  <si>
    <t>MAISON DE SANTE D'AMBON</t>
  </si>
  <si>
    <t>800021214</t>
  </si>
  <si>
    <t>800021206</t>
  </si>
  <si>
    <t>MSP D'AMIENS</t>
  </si>
  <si>
    <t>36764BOUL</t>
  </si>
  <si>
    <t>620036764</t>
  </si>
  <si>
    <t>MSP DAMREMONT</t>
  </si>
  <si>
    <t>590059275</t>
  </si>
  <si>
    <t>590059267</t>
  </si>
  <si>
    <t>MSP D'ANOR</t>
  </si>
  <si>
    <t>Anor</t>
  </si>
  <si>
    <t>MAISON DE SANTÉ D'ANOR</t>
  </si>
  <si>
    <t>790019954</t>
  </si>
  <si>
    <t>790019947</t>
  </si>
  <si>
    <t>MSP DANTON</t>
  </si>
  <si>
    <t>Thouars</t>
  </si>
  <si>
    <t>MAISON DE SANTE PLURIDISCIPLINAIRE DANTON</t>
  </si>
  <si>
    <t>100011691</t>
  </si>
  <si>
    <t>100011683</t>
  </si>
  <si>
    <t>MSP D'ARCIS SUR AUBE</t>
  </si>
  <si>
    <t>Arcis-sur-Aube</t>
  </si>
  <si>
    <t>350051280</t>
  </si>
  <si>
    <t>350051272</t>
  </si>
  <si>
    <t>MSP D'ARMORIQUE (BETTON)</t>
  </si>
  <si>
    <t>330058736</t>
  </si>
  <si>
    <t>330058728</t>
  </si>
  <si>
    <t>MSP D'ARSAC</t>
  </si>
  <si>
    <t>Arsac</t>
  </si>
  <si>
    <t>SISA DE L'ALLIANCE THÉRAPEUTIQUE ARSAC MEDOC ESTUAIRE</t>
  </si>
  <si>
    <t>640021135</t>
  </si>
  <si>
    <t>640021127</t>
  </si>
  <si>
    <t>MSP D'ARUDY</t>
  </si>
  <si>
    <t>Arudy</t>
  </si>
  <si>
    <t>760037812</t>
  </si>
  <si>
    <t>760037804</t>
  </si>
  <si>
    <t>MSP D'AUMALE</t>
  </si>
  <si>
    <t>Aumale</t>
  </si>
  <si>
    <t>830024709</t>
  </si>
  <si>
    <t>830024691</t>
  </si>
  <si>
    <t>MSP D'AUPS (LACS ET GORGES DU VERDON)</t>
  </si>
  <si>
    <t>Aups</t>
  </si>
  <si>
    <t>620029256</t>
  </si>
  <si>
    <t>620029249</t>
  </si>
  <si>
    <t>MSP D'AUXI LE CHÂTEAU</t>
  </si>
  <si>
    <t>Auxi-le-Château</t>
  </si>
  <si>
    <t>MAISON DE SANTÉ PLURIDISCIPLINAIRE D'AUXI LE CHÂTEAU</t>
  </si>
  <si>
    <t>880007562</t>
  </si>
  <si>
    <t>880007554</t>
  </si>
  <si>
    <t>MSP DE  MONTHUREUX-SUR SAONE</t>
  </si>
  <si>
    <t>Monthureux-sur-Saône</t>
  </si>
  <si>
    <t>210012357</t>
  </si>
  <si>
    <t>210012340</t>
  </si>
  <si>
    <t>MSP DE  SAULIEU</t>
  </si>
  <si>
    <t>Saulieu</t>
  </si>
  <si>
    <t>MAISON DE SANTÉ PLURIDISCIPLINAIRE DE SAULIEU</t>
  </si>
  <si>
    <t>650006307</t>
  </si>
  <si>
    <t>650006299</t>
  </si>
  <si>
    <t>MSP DE ARREAU</t>
  </si>
  <si>
    <t>Arreau</t>
  </si>
  <si>
    <t>930030879</t>
  </si>
  <si>
    <t>930030861</t>
  </si>
  <si>
    <t>MSP DE BAGNOLET</t>
  </si>
  <si>
    <t>160017000</t>
  </si>
  <si>
    <t>160016994</t>
  </si>
  <si>
    <t>MSP DE BAIGNES</t>
  </si>
  <si>
    <t>Baignes-Sainte-Radegonde</t>
  </si>
  <si>
    <t>620033415</t>
  </si>
  <si>
    <t>620033407</t>
  </si>
  <si>
    <t>MSP DE BAPAUME</t>
  </si>
  <si>
    <t>SUD ARTOIS RÉSEAU SANTÉ</t>
  </si>
  <si>
    <t>100010776</t>
  </si>
  <si>
    <t>100010768</t>
  </si>
  <si>
    <t>MSP DE BAR SUR AUBE</t>
  </si>
  <si>
    <t>620033563</t>
  </si>
  <si>
    <t>620033555</t>
  </si>
  <si>
    <t>MSP DE BARALLE</t>
  </si>
  <si>
    <t>Bourlon</t>
  </si>
  <si>
    <t>ASSO DES PROFESSIONNELS DE SANTÉ DU CANTON DE MARQUION</t>
  </si>
  <si>
    <t>650006505</t>
  </si>
  <si>
    <t>650006497</t>
  </si>
  <si>
    <t>MSP DE BARBAZAN DEBAT</t>
  </si>
  <si>
    <t>Barbazan-Debat</t>
  </si>
  <si>
    <t>MAISON DE SANTE PLURIPROFESSIONNELLE DE BARBAZAN DEBAT</t>
  </si>
  <si>
    <t>650005531</t>
  </si>
  <si>
    <t>650005523</t>
  </si>
  <si>
    <t>MSP DE BAROUSSE</t>
  </si>
  <si>
    <t>Loures-Barousse</t>
  </si>
  <si>
    <t>MAISON DE SANTE PLURIDISCIPLINAIRE DE BAROUSSE</t>
  </si>
  <si>
    <t>490018975</t>
  </si>
  <si>
    <t>490018967</t>
  </si>
  <si>
    <t>MSP DE BAUGE</t>
  </si>
  <si>
    <t>MAISON DE SANTE PLURIPROFESSIONNELLE DE BAUGE</t>
  </si>
  <si>
    <t>67922BAVA</t>
  </si>
  <si>
    <t>590067922</t>
  </si>
  <si>
    <t>MSP DE BAVAY</t>
  </si>
  <si>
    <t>Bavay</t>
  </si>
  <si>
    <t>450020029</t>
  </si>
  <si>
    <t>450020011</t>
  </si>
  <si>
    <t>MSP DE BEAUNE LA ROLANDE - ET</t>
  </si>
  <si>
    <t>MAISON DE SANTE PLURIDISCIPLINAIRE DE BEAUNE LA ROLANDE</t>
  </si>
  <si>
    <t>490018991</t>
  </si>
  <si>
    <t>490018983</t>
  </si>
  <si>
    <t>MSP DE BEAUPREAU</t>
  </si>
  <si>
    <t>ESPACE SANTÉ CENTRE MAUGES MSP DE BEAUPREAU</t>
  </si>
  <si>
    <t>020018487</t>
  </si>
  <si>
    <t>020018479</t>
  </si>
  <si>
    <t>MSP DE BEAUREVOIR</t>
  </si>
  <si>
    <t>Beaurevoir</t>
  </si>
  <si>
    <t>20820BEDA</t>
  </si>
  <si>
    <t>840020820</t>
  </si>
  <si>
    <t>MSP DE BEDARRIDES</t>
  </si>
  <si>
    <t>Bédarrides</t>
  </si>
  <si>
    <t>450019989</t>
  </si>
  <si>
    <t>450019971</t>
  </si>
  <si>
    <t>MSP DE BELLEGARDE - ET</t>
  </si>
  <si>
    <t>MAISON DE SANTE PLURIDISCIPLINAIRE DE BELLEGARDE</t>
  </si>
  <si>
    <t>550008122</t>
  </si>
  <si>
    <t>550008114</t>
  </si>
  <si>
    <t>MSP DE BELLEVILLE SUR MEUSE</t>
  </si>
  <si>
    <t>Belleville-sur-Meuse</t>
  </si>
  <si>
    <t>MAISON DE SANTÉ PLURIDISCIPLINAIRE DE BELLEVILLE SUR MEUSE</t>
  </si>
  <si>
    <t>58392BERT</t>
  </si>
  <si>
    <t>590058392</t>
  </si>
  <si>
    <t>MSP DE BERTRY</t>
  </si>
  <si>
    <t>Bertry</t>
  </si>
  <si>
    <t>MAISON DE SANTÉ DE BERTRY</t>
  </si>
  <si>
    <t>780028775</t>
  </si>
  <si>
    <t>780028767</t>
  </si>
  <si>
    <t>MSP DE BEYNES</t>
  </si>
  <si>
    <t>Beynes</t>
  </si>
  <si>
    <t>860013960</t>
  </si>
  <si>
    <t>860013952</t>
  </si>
  <si>
    <t>MSP DE BIGNOUX</t>
  </si>
  <si>
    <t>Bignoux</t>
  </si>
  <si>
    <t>330063504</t>
  </si>
  <si>
    <t>330063496</t>
  </si>
  <si>
    <t>MSP DE BLASIMON</t>
  </si>
  <si>
    <t>Blasimon</t>
  </si>
  <si>
    <t>890009962</t>
  </si>
  <si>
    <t>890009954</t>
  </si>
  <si>
    <t>MSP DE BLENEAU</t>
  </si>
  <si>
    <t>Villiers-Saint-Benoît</t>
  </si>
  <si>
    <t>MAISON DE SANTE PLURIPROFESSIONNELLE DE BLENEAU</t>
  </si>
  <si>
    <t>590060828</t>
  </si>
  <si>
    <t>590060810</t>
  </si>
  <si>
    <t>MSP DE BOESCHÈPE</t>
  </si>
  <si>
    <t>Boeschepe</t>
  </si>
  <si>
    <t>130051170</t>
  </si>
  <si>
    <t>130051162</t>
  </si>
  <si>
    <t>MSP DE BOIS LEMAITRE</t>
  </si>
  <si>
    <t>62196BOIS</t>
  </si>
  <si>
    <t>590062196</t>
  </si>
  <si>
    <t>MSP DE BOIS-GRENIER</t>
  </si>
  <si>
    <t>Bois-Grenier</t>
  </si>
  <si>
    <t>450019856</t>
  </si>
  <si>
    <t>450019849</t>
  </si>
  <si>
    <t>MSP DE BONNY SUR LOIRE</t>
  </si>
  <si>
    <t>Bonny-sur-Loire</t>
  </si>
  <si>
    <t>MAISON DE SANTE PLURIDISCIPLINAIRE DE BONNY SUR LOIRE</t>
  </si>
  <si>
    <t>310026729</t>
  </si>
  <si>
    <t>310026711</t>
  </si>
  <si>
    <t>MSP DE BORDEROUGE</t>
  </si>
  <si>
    <t>520004508</t>
  </si>
  <si>
    <t>520004490</t>
  </si>
  <si>
    <t>MSP DE BOURBONNE LES BAINS</t>
  </si>
  <si>
    <t>MAISON DE SANTE PLURIDISCIPLINAIRE DE BOURBONNE LES BAINS</t>
  </si>
  <si>
    <t>330064791</t>
  </si>
  <si>
    <t>330064783</t>
  </si>
  <si>
    <t>MSP DE BOURG SUR GIRONDE</t>
  </si>
  <si>
    <t>Bourg</t>
  </si>
  <si>
    <t>230004780</t>
  </si>
  <si>
    <t>230004772</t>
  </si>
  <si>
    <t>MSP DE BOURGANEUF</t>
  </si>
  <si>
    <t>MAISON DE SANTE PLURIDISCIPLINAIRE DE BOURGANEUF</t>
  </si>
  <si>
    <t>270029960</t>
  </si>
  <si>
    <t>270029952</t>
  </si>
  <si>
    <t>MSP DE BOURNEVILLE</t>
  </si>
  <si>
    <t>Bourneville-Sainte-Croix</t>
  </si>
  <si>
    <t>270027030</t>
  </si>
  <si>
    <t>270029564</t>
  </si>
  <si>
    <t>MSP DE BOURTH</t>
  </si>
  <si>
    <t>Bourth</t>
  </si>
  <si>
    <t>120008222</t>
  </si>
  <si>
    <t>120008214</t>
  </si>
  <si>
    <t>MSP DE BOZOULS</t>
  </si>
  <si>
    <t>Bozouls</t>
  </si>
  <si>
    <t>MAISON DE SANTE PLURIPROFRESSIONNELLE DE BOZOULS</t>
  </si>
  <si>
    <t>970409256</t>
  </si>
  <si>
    <t>970409249</t>
  </si>
  <si>
    <t>MSP DE BRAS PANON</t>
  </si>
  <si>
    <t>Bras-Panon</t>
  </si>
  <si>
    <t>MAISON DE SANTE DE BRAS PANON</t>
  </si>
  <si>
    <t>810010413</t>
  </si>
  <si>
    <t>810010405</t>
  </si>
  <si>
    <t>MSP DE BRASSAC</t>
  </si>
  <si>
    <t>Brassac</t>
  </si>
  <si>
    <t>MAISON DE SANTE PLURIDISCIPLINAIRE DE BRASSAC</t>
  </si>
  <si>
    <t>800020182</t>
  </si>
  <si>
    <t>800020174</t>
  </si>
  <si>
    <t>MSP DE BRAY SUR SOMME</t>
  </si>
  <si>
    <t>Bray-sur-Somme</t>
  </si>
  <si>
    <t>210012415</t>
  </si>
  <si>
    <t>210012407</t>
  </si>
  <si>
    <t>MSP DE BRAZEY EN PLAINE</t>
  </si>
  <si>
    <t>Brazey-en-Plaine</t>
  </si>
  <si>
    <t>500024369</t>
  </si>
  <si>
    <t>500024351</t>
  </si>
  <si>
    <t>MSP DE BREHAL</t>
  </si>
  <si>
    <t>Bréhal</t>
  </si>
  <si>
    <t>220025019</t>
  </si>
  <si>
    <t>220025001</t>
  </si>
  <si>
    <t>MSP DE BREHAND</t>
  </si>
  <si>
    <t>Bréhand</t>
  </si>
  <si>
    <t>MSP APSL DE BREHAND</t>
  </si>
  <si>
    <t>850027459</t>
  </si>
  <si>
    <t>850027442</t>
  </si>
  <si>
    <t>MSP DE BRETIGNOLLES SUR MER</t>
  </si>
  <si>
    <t>Bretignolles-sur-Mer</t>
  </si>
  <si>
    <t>760038471</t>
  </si>
  <si>
    <t>760038463</t>
  </si>
  <si>
    <t>MSP DE BUCHY</t>
  </si>
  <si>
    <t>Montérolier</t>
  </si>
  <si>
    <t>880007588</t>
  </si>
  <si>
    <t>880007570</t>
  </si>
  <si>
    <t>MSP DE BULGNEVILLE</t>
  </si>
  <si>
    <t>Bulgnéville</t>
  </si>
  <si>
    <t>MAISON DE SANTE PLURIDISCIPLINAIRE DE BULGNEVILLE</t>
  </si>
  <si>
    <t>080011059</t>
  </si>
  <si>
    <t>080011042</t>
  </si>
  <si>
    <t>MSP DE BUZANCY</t>
  </si>
  <si>
    <t>Buzancy</t>
  </si>
  <si>
    <t>620032300</t>
  </si>
  <si>
    <t>620032292</t>
  </si>
  <si>
    <t>MSP DE CAMPIGNEULLES LES PETITES</t>
  </si>
  <si>
    <t>Campigneulles-les-Petites</t>
  </si>
  <si>
    <t>PÔLE SANTÉ DU MOULIN</t>
  </si>
  <si>
    <t>810012849</t>
  </si>
  <si>
    <t>810012955</t>
  </si>
  <si>
    <t>MSP DE CANTEPAU</t>
  </si>
  <si>
    <t>MAISON DE SANTE PLURIPROFESSIONNELLE DE CANTEPAU</t>
  </si>
  <si>
    <t>310026745</t>
  </si>
  <si>
    <t>310033535</t>
  </si>
  <si>
    <t>MSP DE CARBONNE (MSPC)</t>
  </si>
  <si>
    <t>2A0003802</t>
  </si>
  <si>
    <t>2A0003794</t>
  </si>
  <si>
    <t>MSP DE CARGESE</t>
  </si>
  <si>
    <t>Cargèse</t>
  </si>
  <si>
    <t>MAISON DE SANTE PLURIDISCIPLINAIRE DE CARGESE</t>
  </si>
  <si>
    <t>080010721</t>
  </si>
  <si>
    <t>080010713</t>
  </si>
  <si>
    <t>MSP DE CARIGNAN</t>
  </si>
  <si>
    <t>Carignan</t>
  </si>
  <si>
    <t>590062956</t>
  </si>
  <si>
    <t>590062949</t>
  </si>
  <si>
    <t>MSP DE CARNIN</t>
  </si>
  <si>
    <t>Carnin</t>
  </si>
  <si>
    <t>MAISON DE SANTÉ PLURIPROFESSIONNELLE DE CARNIN</t>
  </si>
  <si>
    <t>62212CASS</t>
  </si>
  <si>
    <t>590062212</t>
  </si>
  <si>
    <t>MSP DE CASSEL</t>
  </si>
  <si>
    <t>Cassel</t>
  </si>
  <si>
    <t>400015038</t>
  </si>
  <si>
    <t>400015020</t>
  </si>
  <si>
    <t>MSP DE CASTETS</t>
  </si>
  <si>
    <t>Castets</t>
  </si>
  <si>
    <t>650006455</t>
  </si>
  <si>
    <t>650006810</t>
  </si>
  <si>
    <t>MSP DE CAUTERETS</t>
  </si>
  <si>
    <t>Cauterets</t>
  </si>
  <si>
    <t>MAISON DE SANTE PLURIPROFESSIONNELLE DE CAUTERETS</t>
  </si>
  <si>
    <t>220022073</t>
  </si>
  <si>
    <t>220022065</t>
  </si>
  <si>
    <t>MSP DE CAVAN</t>
  </si>
  <si>
    <t>Cavan</t>
  </si>
  <si>
    <t>MAISON DE SANTE DE CAVAN</t>
  </si>
  <si>
    <t>860015940</t>
  </si>
  <si>
    <t>860015932</t>
  </si>
  <si>
    <t>MSP DE CENON SUR VIENNE</t>
  </si>
  <si>
    <t>Cenon-sur-Vienne</t>
  </si>
  <si>
    <t>790019731</t>
  </si>
  <si>
    <t>790020861</t>
  </si>
  <si>
    <t>MSP DE CERIZAY</t>
  </si>
  <si>
    <t>510025828</t>
  </si>
  <si>
    <t>510025810</t>
  </si>
  <si>
    <t>MSP DE CHALONS EN CHAMPAGNE - PSP3C</t>
  </si>
  <si>
    <t>MAISON DE SANTE PLURIDISCIPLINAIRE DE CHALONS EN CHAMPAGNE</t>
  </si>
  <si>
    <t>190013425</t>
  </si>
  <si>
    <t>190013417</t>
  </si>
  <si>
    <t>MSP DE CHAMBERET</t>
  </si>
  <si>
    <t>Chamberet</t>
  </si>
  <si>
    <t>790019228</t>
  </si>
  <si>
    <t>790019210</t>
  </si>
  <si>
    <t>MSP DE CHAMPDENIERS-ST-DENIS</t>
  </si>
  <si>
    <t>Champdeniers</t>
  </si>
  <si>
    <t>440055234</t>
  </si>
  <si>
    <t>440055226</t>
  </si>
  <si>
    <t>MSP DE CHANTENAY SAINTE ANNE</t>
  </si>
  <si>
    <t>020016853</t>
  </si>
  <si>
    <t>020016846</t>
  </si>
  <si>
    <t>MSP DE CHARLY SUR MARNE</t>
  </si>
  <si>
    <t>Charly-sur-Marne</t>
  </si>
  <si>
    <t>MAISON DE SANTÉ DE CHARLY SUR MARNE</t>
  </si>
  <si>
    <t>370013013</t>
  </si>
  <si>
    <t>370013005</t>
  </si>
  <si>
    <t>MSP DE CHATEAU LAVALLIERE - ET</t>
  </si>
  <si>
    <t>Château-la-Vallière</t>
  </si>
  <si>
    <t>MAISON DE SANTE PLURIDISCIPLINAIRE DE CHATEAU LAVALLIERE</t>
  </si>
  <si>
    <t>17307CHAT</t>
  </si>
  <si>
    <t>020017307</t>
  </si>
  <si>
    <t>MSP DE CHÂTEAU THIERRY</t>
  </si>
  <si>
    <t>280006826</t>
  </si>
  <si>
    <t>280006818</t>
  </si>
  <si>
    <t>MSP DE CHATEAUDUN</t>
  </si>
  <si>
    <t>MAISON DE SANTE PLURIDISCIPLINAIRE DE CHATEAUDUN</t>
  </si>
  <si>
    <t>860013432</t>
  </si>
  <si>
    <t>860013424</t>
  </si>
  <si>
    <t>MSP DE CHATELLERAULT</t>
  </si>
  <si>
    <t>450020052</t>
  </si>
  <si>
    <t>450020045</t>
  </si>
  <si>
    <t>MSP DE CHATILLON SUR LOIRE</t>
  </si>
  <si>
    <t>Châtillon-sur-Loire</t>
  </si>
  <si>
    <t>MAISON DE SANTE PLURIDISCIPLINAIRE DE CHATILLON SUR LOIRE</t>
  </si>
  <si>
    <t>410008981</t>
  </si>
  <si>
    <t>410008973</t>
  </si>
  <si>
    <t>MSP DE CHATRES SUR CHER -- ET</t>
  </si>
  <si>
    <t>Châtres-sur-Cher</t>
  </si>
  <si>
    <t>MAISON DE SANTE PLURIDISCIPLINAIRE DE CHATRES SUR CHER</t>
  </si>
  <si>
    <t>710014895</t>
  </si>
  <si>
    <t>710014887</t>
  </si>
  <si>
    <t>MSP DE CHAUFFAILLES</t>
  </si>
  <si>
    <t>Chauffailles</t>
  </si>
  <si>
    <t>MAISON DE SANTÉ PLURIDISCIPLINAIRE DE CHAUFFAILLES</t>
  </si>
  <si>
    <t>20067CHAU</t>
  </si>
  <si>
    <t>800020067</t>
  </si>
  <si>
    <t>MSP DE CHAULNES</t>
  </si>
  <si>
    <t>350056206</t>
  </si>
  <si>
    <t>350056198</t>
  </si>
  <si>
    <t>MSP DE CHAVAGNE</t>
  </si>
  <si>
    <t>Chavagne</t>
  </si>
  <si>
    <t>100010057</t>
  </si>
  <si>
    <t>100010040</t>
  </si>
  <si>
    <t>MSP DE CHAVANGES</t>
  </si>
  <si>
    <t>Chavanges</t>
  </si>
  <si>
    <t>160015749</t>
  </si>
  <si>
    <t>160015848</t>
  </si>
  <si>
    <t>MSP DE CHAZELLES</t>
  </si>
  <si>
    <t>Chazelles</t>
  </si>
  <si>
    <t>MAISON DE SANTÉ PLURIDISCIPLINAIRE DE CHAZELLES</t>
  </si>
  <si>
    <t>790018881</t>
  </si>
  <si>
    <t>790018873</t>
  </si>
  <si>
    <t>MSP DE CHEF BOUTONNE</t>
  </si>
  <si>
    <t>Chef-Boutonne</t>
  </si>
  <si>
    <t>770026508</t>
  </si>
  <si>
    <t>770026490</t>
  </si>
  <si>
    <t>MSP DE CHELLES</t>
  </si>
  <si>
    <t>280007618</t>
  </si>
  <si>
    <t>280007600</t>
  </si>
  <si>
    <t>MSP DE CHERISY - ET</t>
  </si>
  <si>
    <t>Cherisy</t>
  </si>
  <si>
    <t>790020903</t>
  </si>
  <si>
    <t>790021026</t>
  </si>
  <si>
    <t>MSP DE CHERVEUX</t>
  </si>
  <si>
    <t>Cherveux</t>
  </si>
  <si>
    <t>170024343</t>
  </si>
  <si>
    <t>170024335</t>
  </si>
  <si>
    <t>MSP DE CHEVANCEAUX</t>
  </si>
  <si>
    <t>Chevanceaux</t>
  </si>
  <si>
    <t>008804GAP</t>
  </si>
  <si>
    <t>050008804</t>
  </si>
  <si>
    <t>MSP DE CHORGES</t>
  </si>
  <si>
    <t>440051084</t>
  </si>
  <si>
    <t>440051076</t>
  </si>
  <si>
    <t>MSP DE CLISSON</t>
  </si>
  <si>
    <t>POLE DE SANTE DE CLISSON</t>
  </si>
  <si>
    <t>300019320</t>
  </si>
  <si>
    <t>300020047</t>
  </si>
  <si>
    <t>MSP DE CODOGNAN-MUS-VERGEZE</t>
  </si>
  <si>
    <t>830026654</t>
  </si>
  <si>
    <t>830026647</t>
  </si>
  <si>
    <t>MSP DE COGOLIN</t>
  </si>
  <si>
    <t>Cogolin</t>
  </si>
  <si>
    <t>540024544</t>
  </si>
  <si>
    <t>540024536</t>
  </si>
  <si>
    <t>MSP DE COLOMBEY LES BELLES</t>
  </si>
  <si>
    <t>Colombey-les-Belles</t>
  </si>
  <si>
    <t>MAISON DE SANTE PLURIPROFESSIONNELLE DE COLOMBEY LES BELLES</t>
  </si>
  <si>
    <t>830021028</t>
  </si>
  <si>
    <t>830021010</t>
  </si>
  <si>
    <t>MSP DE COMPS SUR ARTUBY</t>
  </si>
  <si>
    <t>Comps-sur-Artuby</t>
  </si>
  <si>
    <t>MAISON SANTÉ PLURIPROFESSIONNELLE (MSP) DE COMPS SUR ARTUBY</t>
  </si>
  <si>
    <t>56586COND</t>
  </si>
  <si>
    <t>590056586</t>
  </si>
  <si>
    <t>MSP DE CONDÉ SUR ESCAUT</t>
  </si>
  <si>
    <t>Condé-sur-l'Escaut</t>
  </si>
  <si>
    <t>800020844</t>
  </si>
  <si>
    <t>800020836</t>
  </si>
  <si>
    <t>MSP DE CONTY</t>
  </si>
  <si>
    <t>Conty</t>
  </si>
  <si>
    <t>MAISON DE SANTÉ PLURIPROFESSIONNELLE DE CONTY</t>
  </si>
  <si>
    <t>290035187</t>
  </si>
  <si>
    <t>290035922</t>
  </si>
  <si>
    <t>MSP DE CORAY</t>
  </si>
  <si>
    <t>Coray</t>
  </si>
  <si>
    <t>MAISON DE SANTÉ PLURIDISCIPLINAIRE DE CORAY</t>
  </si>
  <si>
    <t>800020448</t>
  </si>
  <si>
    <t>800020430</t>
  </si>
  <si>
    <t>MSP DE CORBIE</t>
  </si>
  <si>
    <t>130051923</t>
  </si>
  <si>
    <t>130051915</t>
  </si>
  <si>
    <t>MSP DE COUDOUX</t>
  </si>
  <si>
    <t>720022037</t>
  </si>
  <si>
    <t>720022029</t>
  </si>
  <si>
    <t>MSP DE COULAINES</t>
  </si>
  <si>
    <t>770020576</t>
  </si>
  <si>
    <t>770020568</t>
  </si>
  <si>
    <t>MSP DE COULOMMIERS</t>
  </si>
  <si>
    <t>Coulommiers</t>
  </si>
  <si>
    <t>MAISON DE SANTE PLURIDISCIPLINAIRE DE COULOMMIERS</t>
  </si>
  <si>
    <t>510026206</t>
  </si>
  <si>
    <t>510026198</t>
  </si>
  <si>
    <t>MSP DE COURCY</t>
  </si>
  <si>
    <t>Courcy</t>
  </si>
  <si>
    <t>MAISON DE SANTE PLURIDISCIPLINAIRE DE COURCY</t>
  </si>
  <si>
    <t>880008438</t>
  </si>
  <si>
    <t>880008420</t>
  </si>
  <si>
    <t>MAISON DE SANTE PLURI PROFESSIONNELLE DE COURCY EPINAL</t>
  </si>
  <si>
    <t>36681COUR</t>
  </si>
  <si>
    <t>620036681</t>
  </si>
  <si>
    <t>MSP DE COURRIÈRES</t>
  </si>
  <si>
    <t>Courrières</t>
  </si>
  <si>
    <t>280007337</t>
  </si>
  <si>
    <t>280007329</t>
  </si>
  <si>
    <t>MSP DE COURVILLE SUR EURE - ET</t>
  </si>
  <si>
    <t>Courville-sur-Eure</t>
  </si>
  <si>
    <t>MAISON DE SANTE PLURIDISCIPLINAIRE DE COURVILLE SUR EURE</t>
  </si>
  <si>
    <t>790019681</t>
  </si>
  <si>
    <t>790019673</t>
  </si>
  <si>
    <t>MSP DE COUTURE D'ARGENSON</t>
  </si>
  <si>
    <t>Couture-d'Argenson</t>
  </si>
  <si>
    <t>710015686</t>
  </si>
  <si>
    <t>710015678</t>
  </si>
  <si>
    <t>MSP DE CRECHE SUR SAONE</t>
  </si>
  <si>
    <t>Crêches-sur-Saône</t>
  </si>
  <si>
    <t>16804CREC</t>
  </si>
  <si>
    <t>020016804</t>
  </si>
  <si>
    <t>MSP DE CRÉCY SUR SERRE</t>
  </si>
  <si>
    <t>MAISON DE SANTÉ DE CRÉCY SUR SERRE</t>
  </si>
  <si>
    <t>220025225</t>
  </si>
  <si>
    <t>220025217</t>
  </si>
  <si>
    <t>MSP DE CREHEN</t>
  </si>
  <si>
    <t>Créhen</t>
  </si>
  <si>
    <t>MAISON DE SANTE PLURIDISCIPLINAIRE DE CREHEN</t>
  </si>
  <si>
    <t>600014278</t>
  </si>
  <si>
    <t>600014260</t>
  </si>
  <si>
    <t>MSP DE CREIL</t>
  </si>
  <si>
    <t>460007560</t>
  </si>
  <si>
    <t>460007552</t>
  </si>
  <si>
    <t>MSP DE CRESSENSAC</t>
  </si>
  <si>
    <t>Cressensac-Sarrazac</t>
  </si>
  <si>
    <t>MAISON DE SANTE PLURIPROFESSIONNELLE DE CRESSENSAC</t>
  </si>
  <si>
    <t>940021173</t>
  </si>
  <si>
    <t>940021165</t>
  </si>
  <si>
    <t>MSP DE CRETEIL SUD EST FRANCILIEN</t>
  </si>
  <si>
    <t>MAISON DE SANTE DE CRETEIL ET SUD EST FRANCILLIEN</t>
  </si>
  <si>
    <t>710016106</t>
  </si>
  <si>
    <t>710016098</t>
  </si>
  <si>
    <t>MSP DE CRISSEY</t>
  </si>
  <si>
    <t>Crissey</t>
  </si>
  <si>
    <t>MAISON DE SANTE PLURIPROFESSIONNELLE DE CRISSEY</t>
  </si>
  <si>
    <t>620030031</t>
  </si>
  <si>
    <t>620030023</t>
  </si>
  <si>
    <t>MSP DE CROISILLES</t>
  </si>
  <si>
    <t>Croisilles</t>
  </si>
  <si>
    <t>MAISON PLURIDISCIPLINAIRE DE CROISILLES</t>
  </si>
  <si>
    <t>760033613</t>
  </si>
  <si>
    <t>760033605</t>
  </si>
  <si>
    <t>MSP DE CROISY SUR ANDELLE</t>
  </si>
  <si>
    <t>Croisy-sur-Andelle</t>
  </si>
  <si>
    <t>MAISON DE SANTE PLURIDISCIPLINAIRE  CROISY SUR ANDELLE</t>
  </si>
  <si>
    <t>63129CROI</t>
  </si>
  <si>
    <t>590063129</t>
  </si>
  <si>
    <t>MSP DE CROIX</t>
  </si>
  <si>
    <t>800021024</t>
  </si>
  <si>
    <t>800021016</t>
  </si>
  <si>
    <t>MSP DE DAOURS</t>
  </si>
  <si>
    <t>Daours</t>
  </si>
  <si>
    <t>880007521</t>
  </si>
  <si>
    <t>880007513</t>
  </si>
  <si>
    <t>MSP DE DARNEY</t>
  </si>
  <si>
    <t>Darney</t>
  </si>
  <si>
    <t>MAISON DE SANTE PLURI-DISCIPLINAIRE DE DARNEY</t>
  </si>
  <si>
    <t>62170DECH</t>
  </si>
  <si>
    <t>590062170</t>
  </si>
  <si>
    <t>MSP DE DECHY</t>
  </si>
  <si>
    <t>590052502</t>
  </si>
  <si>
    <t>590052494</t>
  </si>
  <si>
    <t>MSP DE DENAIN</t>
  </si>
  <si>
    <t>MAISON DE SANTÉ PLURIDISCIPLINAIRE DE DENAIN</t>
  </si>
  <si>
    <t>100010099</t>
  </si>
  <si>
    <t>100010081</t>
  </si>
  <si>
    <t>MSP DE DIENVILLE</t>
  </si>
  <si>
    <t>Dienville</t>
  </si>
  <si>
    <t>570028191</t>
  </si>
  <si>
    <t>570028183</t>
  </si>
  <si>
    <t>MSP DE DIEUZE</t>
  </si>
  <si>
    <t>040004996</t>
  </si>
  <si>
    <t>040004988</t>
  </si>
  <si>
    <t>MSP DE DIGNE LES BAINS</t>
  </si>
  <si>
    <t>MAISON DE SANTE DE DIGNE LES BAINS</t>
  </si>
  <si>
    <t>540025913</t>
  </si>
  <si>
    <t>540025905</t>
  </si>
  <si>
    <t>MSP DE DOMGERMAIN</t>
  </si>
  <si>
    <t>Domgermain</t>
  </si>
  <si>
    <t>440059962</t>
  </si>
  <si>
    <t>440059954</t>
  </si>
  <si>
    <t>MSP DE DONGES</t>
  </si>
  <si>
    <t>Donges</t>
  </si>
  <si>
    <t>470018425</t>
  </si>
  <si>
    <t>470018417</t>
  </si>
  <si>
    <t>MSP DE DONNEFORT</t>
  </si>
  <si>
    <t>590060562</t>
  </si>
  <si>
    <t>590060554</t>
  </si>
  <si>
    <t>MSP DE DOUAI</t>
  </si>
  <si>
    <t>58434DOUA</t>
  </si>
  <si>
    <t>590058434</t>
  </si>
  <si>
    <t>MAISON DE SANTÉ DE DOUAI FAUBOURG DE BETHUNE</t>
  </si>
  <si>
    <t>20463DOUL</t>
  </si>
  <si>
    <t>800020463</t>
  </si>
  <si>
    <t>MSP DE DOULLENS</t>
  </si>
  <si>
    <t>080011562</t>
  </si>
  <si>
    <t>080011554</t>
  </si>
  <si>
    <t>MSP DE DOUZY</t>
  </si>
  <si>
    <t>Douzy</t>
  </si>
  <si>
    <t>800020620</t>
  </si>
  <si>
    <t>800020612</t>
  </si>
  <si>
    <t>MSP DE DURY</t>
  </si>
  <si>
    <t>Dury</t>
  </si>
  <si>
    <t>MAISON DE SANTÉ PLURIPROFESSIONNELLE DE DURY</t>
  </si>
  <si>
    <t>32730FAUQ</t>
  </si>
  <si>
    <t>620032730</t>
  </si>
  <si>
    <t>MSP DE FAUQUEMBERGUES</t>
  </si>
  <si>
    <t>Fauquembergues</t>
  </si>
  <si>
    <t>460006802</t>
  </si>
  <si>
    <t>460007594</t>
  </si>
  <si>
    <t>MSP DE FIGEAC</t>
  </si>
  <si>
    <t>SISA DU GRAND FIGEAC</t>
  </si>
  <si>
    <t>620030981</t>
  </si>
  <si>
    <t>620030973</t>
  </si>
  <si>
    <t>MSP DE FLEURBAIX</t>
  </si>
  <si>
    <t>Fleurbaix</t>
  </si>
  <si>
    <t>MAISON DE SANTÉ PLURIDISCIPLINAIRE DE FLEURBAIX</t>
  </si>
  <si>
    <t>760033571</t>
  </si>
  <si>
    <t>760033563</t>
  </si>
  <si>
    <t>MSP DE FONTAINE LE BOURG</t>
  </si>
  <si>
    <t>Fontaine-le-Bourg</t>
  </si>
  <si>
    <t>170026389</t>
  </si>
  <si>
    <t>170026371</t>
  </si>
  <si>
    <t>MSP DE FONTCOUVERTE</t>
  </si>
  <si>
    <t>Fontcouverte</t>
  </si>
  <si>
    <t>770025070</t>
  </si>
  <si>
    <t>770026052</t>
  </si>
  <si>
    <t>MSP DE FONTENAY TRESIGNY</t>
  </si>
  <si>
    <t>Fontenay-Trésigny</t>
  </si>
  <si>
    <t>760035790</t>
  </si>
  <si>
    <t>760035782</t>
  </si>
  <si>
    <t>MSP DE FORGES LES EAUX</t>
  </si>
  <si>
    <t>Forges-les-Eaux</t>
  </si>
  <si>
    <t>760035816</t>
  </si>
  <si>
    <t>760035808</t>
  </si>
  <si>
    <t>MSP DE FOUCARMONT</t>
  </si>
  <si>
    <t>Foucarmont</t>
  </si>
  <si>
    <t>590059259</t>
  </si>
  <si>
    <t>590059242</t>
  </si>
  <si>
    <t>MSP DE FOURMIES</t>
  </si>
  <si>
    <t>MAISON DE SANTÉ DE FOURMIES</t>
  </si>
  <si>
    <t>760038984</t>
  </si>
  <si>
    <t>760038976</t>
  </si>
  <si>
    <t>MSP DE FRENEUSE</t>
  </si>
  <si>
    <t>Freneuse</t>
  </si>
  <si>
    <t>550007108</t>
  </si>
  <si>
    <t>550007090</t>
  </si>
  <si>
    <t>MSP DE FRESNES-EN-WOEVRE</t>
  </si>
  <si>
    <t>Fresnes-en-Woëvre</t>
  </si>
  <si>
    <t>MAISON DE SANTE PLURIDISCIPLINAIRE DE FRESNES-EN-WOEVRE</t>
  </si>
  <si>
    <t>520004466</t>
  </si>
  <si>
    <t>520004458</t>
  </si>
  <si>
    <t>MSP DE FRONCLES</t>
  </si>
  <si>
    <t>Froncles</t>
  </si>
  <si>
    <t>790018550</t>
  </si>
  <si>
    <t>790018543</t>
  </si>
  <si>
    <t>MSP DE FRONTENAY ROHAN ROHAN</t>
  </si>
  <si>
    <t>Frontenay-Rohan-Rohan</t>
  </si>
  <si>
    <t>620029215</t>
  </si>
  <si>
    <t>620029207</t>
  </si>
  <si>
    <t>MSP DE FRUGES</t>
  </si>
  <si>
    <t>MAISON DE SANTÉ PLURIDISCIPLINAIRE DE FRUGES</t>
  </si>
  <si>
    <t>22099CHAT</t>
  </si>
  <si>
    <t>840022099</t>
  </si>
  <si>
    <t>MSP DE GADAGNE</t>
  </si>
  <si>
    <t>760035832</t>
  </si>
  <si>
    <t>760035824</t>
  </si>
  <si>
    <t>MSP DE GAILLEFONTAINE</t>
  </si>
  <si>
    <t>Gaillefontaine</t>
  </si>
  <si>
    <t>580006369</t>
  </si>
  <si>
    <t>580006351</t>
  </si>
  <si>
    <t>MSP DE GARCHIZY</t>
  </si>
  <si>
    <t>Garchizy</t>
  </si>
  <si>
    <t>MAISON DE SANTÉ PLURIDISCIPLINAIRE DE GARCHIZY</t>
  </si>
  <si>
    <t>310026646</t>
  </si>
  <si>
    <t>310034459</t>
  </si>
  <si>
    <t>MSP DE GARDOUCH</t>
  </si>
  <si>
    <t>Gardouch</t>
  </si>
  <si>
    <t>MAISON DE SANTE PLURIPROFESSIONNELLE DE GARDOUCH</t>
  </si>
  <si>
    <t>950040881</t>
  </si>
  <si>
    <t>950040873</t>
  </si>
  <si>
    <t>MSP DE GARGES LES GONESSE</t>
  </si>
  <si>
    <t>Garges-lès-Gonesse</t>
  </si>
  <si>
    <t>MAISON DE SANTE PLURIDISCIPLINAIRE DE GARGES LES GONESSES</t>
  </si>
  <si>
    <t>25509GATT</t>
  </si>
  <si>
    <t>060025509</t>
  </si>
  <si>
    <t>MSP DE GATTIERES L"ASTRAGALE</t>
  </si>
  <si>
    <t>Gattières</t>
  </si>
  <si>
    <t>130050511</t>
  </si>
  <si>
    <t>130050503</t>
  </si>
  <si>
    <t>MSP DE GEMENOS</t>
  </si>
  <si>
    <t>Gémenos</t>
  </si>
  <si>
    <t>MAISON DE SANTE DE GEMENOS</t>
  </si>
  <si>
    <t>640020970</t>
  </si>
  <si>
    <t>640020962</t>
  </si>
  <si>
    <t>MSP DE GER</t>
  </si>
  <si>
    <t>Ger</t>
  </si>
  <si>
    <t>540026713</t>
  </si>
  <si>
    <t>540026705</t>
  </si>
  <si>
    <t>MSP DE GERBEVILLER</t>
  </si>
  <si>
    <t>Gerbéviller</t>
  </si>
  <si>
    <t>630012136</t>
  </si>
  <si>
    <t>630012011</t>
  </si>
  <si>
    <t>MSP DE GIAT / PONTAUMUR</t>
  </si>
  <si>
    <t>Giat</t>
  </si>
  <si>
    <t>900004342</t>
  </si>
  <si>
    <t>900004334</t>
  </si>
  <si>
    <t>MSP DE GIROMAGNY</t>
  </si>
  <si>
    <t>Giromagny</t>
  </si>
  <si>
    <t>950044545</t>
  </si>
  <si>
    <t>950044537</t>
  </si>
  <si>
    <t>MSP DE GONESSE</t>
  </si>
  <si>
    <t>MAISON DE SANTE DE GONESSE</t>
  </si>
  <si>
    <t>560025835</t>
  </si>
  <si>
    <t>560025827</t>
  </si>
  <si>
    <t>MSP DE GOURIN</t>
  </si>
  <si>
    <t>Gourin</t>
  </si>
  <si>
    <t>MAISON DE SANTE PLURIPROFESSIONNELLE DE GOURIN</t>
  </si>
  <si>
    <t>590062741</t>
  </si>
  <si>
    <t>590062733</t>
  </si>
  <si>
    <t>MSP DE GOUZEAUCOURT</t>
  </si>
  <si>
    <t>Gouzeaucourt</t>
  </si>
  <si>
    <t>MAISON DE SANTÉ PLURIPROFESSIONNSLLS DE GOUZEAUCOURT</t>
  </si>
  <si>
    <t>330059288</t>
  </si>
  <si>
    <t>330059270</t>
  </si>
  <si>
    <t>MSP DE GRAMAN</t>
  </si>
  <si>
    <t>160015442</t>
  </si>
  <si>
    <t>160015434</t>
  </si>
  <si>
    <t>MSP DE GRANDE CHAMPAGNE</t>
  </si>
  <si>
    <t>Segonzac</t>
  </si>
  <si>
    <t>MAISON DE SANTÉ PLURIDISCIPLINAIRE DE GRANDE CHAMPAGNE</t>
  </si>
  <si>
    <t>500023080</t>
  </si>
  <si>
    <t>500023072</t>
  </si>
  <si>
    <t>MSP DE GRANVILLE - LE PORT</t>
  </si>
  <si>
    <t>500024385</t>
  </si>
  <si>
    <t>500024377</t>
  </si>
  <si>
    <t>MSP DE GRANVILLE L'OCTROI</t>
  </si>
  <si>
    <t>810011155</t>
  </si>
  <si>
    <t>310027099</t>
  </si>
  <si>
    <t>MSP DE GRAULHET</t>
  </si>
  <si>
    <t>MAISON DE SANTE PLURIDISCIPLINAIRE DE GRAULHET</t>
  </si>
  <si>
    <t>040006223</t>
  </si>
  <si>
    <t>040006215</t>
  </si>
  <si>
    <t>MSP DE GREOUX LES BAINS</t>
  </si>
  <si>
    <t>Gréoux-les-Bains</t>
  </si>
  <si>
    <t>570026732</t>
  </si>
  <si>
    <t>570026724</t>
  </si>
  <si>
    <t>MSP DE GROSTENQUIN</t>
  </si>
  <si>
    <t>Grostenquin</t>
  </si>
  <si>
    <t>MAISON DE SANTE PLURIDISCIPLINAIRE DE GROSTENQUIN</t>
  </si>
  <si>
    <t>440051688</t>
  </si>
  <si>
    <t>440051670</t>
  </si>
  <si>
    <t>MSP DE GUÉMENÉ-PENFAO</t>
  </si>
  <si>
    <t>Guémené-Penfao</t>
  </si>
  <si>
    <t>440055200</t>
  </si>
  <si>
    <t>440055192</t>
  </si>
  <si>
    <t>MSP DE GUERANDE</t>
  </si>
  <si>
    <t>220022958</t>
  </si>
  <si>
    <t>220022941</t>
  </si>
  <si>
    <t>MSP DE GUINGAMP</t>
  </si>
  <si>
    <t>Pabu</t>
  </si>
  <si>
    <t>290037969</t>
  </si>
  <si>
    <t>290037951</t>
  </si>
  <si>
    <t>MSP DE GUISSENY</t>
  </si>
  <si>
    <t>Guissény</t>
  </si>
  <si>
    <t>ASSOCIATION DES PROFESSIONNELS DE SANTE DE GUISSENY</t>
  </si>
  <si>
    <t>800019655</t>
  </si>
  <si>
    <t>800019648</t>
  </si>
  <si>
    <t>MSP DE HAM</t>
  </si>
  <si>
    <t>MAISON ET PÔLE DE SANTÉ DE HAM</t>
  </si>
  <si>
    <t>800019713</t>
  </si>
  <si>
    <t>800019705</t>
  </si>
  <si>
    <t>MSP DE HANGEST EN SANTERRE</t>
  </si>
  <si>
    <t>Hangest-en-Santerre</t>
  </si>
  <si>
    <t>MAISON DE SANTÉ DE HANGEST EN SANTERRE</t>
  </si>
  <si>
    <t>59192HAUT</t>
  </si>
  <si>
    <t>590059192</t>
  </si>
  <si>
    <t>MSP DE HAUTMONT</t>
  </si>
  <si>
    <t>062469HEM</t>
  </si>
  <si>
    <t>590062469</t>
  </si>
  <si>
    <t>MSP DE HEM</t>
  </si>
  <si>
    <t>Hem</t>
  </si>
  <si>
    <t>540026259</t>
  </si>
  <si>
    <t>540026242</t>
  </si>
  <si>
    <t>MSP DE HUSSIGNY GODBRANGE</t>
  </si>
  <si>
    <t>Hussigny-Godbrange</t>
  </si>
  <si>
    <t>60752JEUM</t>
  </si>
  <si>
    <t>590060752</t>
  </si>
  <si>
    <t>MSP DE JEUMONT</t>
  </si>
  <si>
    <t>630012284</t>
  </si>
  <si>
    <t>630012276</t>
  </si>
  <si>
    <t>MSP DE JOZE</t>
  </si>
  <si>
    <t>Joze</t>
  </si>
  <si>
    <t>090004615</t>
  </si>
  <si>
    <t>090004789</t>
  </si>
  <si>
    <t>MSP DE L ARIZE</t>
  </si>
  <si>
    <t>Mas-d'Azil</t>
  </si>
  <si>
    <t>MAISON DE SANTE MULTISITE DE L ARIZE</t>
  </si>
  <si>
    <t>68474LABA</t>
  </si>
  <si>
    <t>590068474</t>
  </si>
  <si>
    <t>MSP DE LA BASSÉE</t>
  </si>
  <si>
    <t>Bassée</t>
  </si>
  <si>
    <t>590065561</t>
  </si>
  <si>
    <t>590065553</t>
  </si>
  <si>
    <t>MSP DE LA BOURGOGNE</t>
  </si>
  <si>
    <t>MAISON DE SANTÉ PLURIPROFESSIONNELLE DE LA BOURGOGNE</t>
  </si>
  <si>
    <t>770025971</t>
  </si>
  <si>
    <t>770025906</t>
  </si>
  <si>
    <t>MSP DE LA BRIE NANGISSIENNE</t>
  </si>
  <si>
    <t>380022103</t>
  </si>
  <si>
    <t>380022095</t>
  </si>
  <si>
    <t>MSP DE LA BUISSE</t>
  </si>
  <si>
    <t>Buisse</t>
  </si>
  <si>
    <t>MAISON DE SANTE PLURIDISCIPLINAIRE DE LA BUISSE</t>
  </si>
  <si>
    <t>620035527</t>
  </si>
  <si>
    <t>620035519</t>
  </si>
  <si>
    <t>MSP DE LA CALE</t>
  </si>
  <si>
    <t>MSP DE LA CALE MONTREUIL SUR MER</t>
  </si>
  <si>
    <t>020016796</t>
  </si>
  <si>
    <t>020016788</t>
  </si>
  <si>
    <t>MSP DE LA CAPELLE</t>
  </si>
  <si>
    <t>Capelle</t>
  </si>
  <si>
    <t>MAISON DE SANTÉ DE LA CAPELLE</t>
  </si>
  <si>
    <t>830023917</t>
  </si>
  <si>
    <t>830020442</t>
  </si>
  <si>
    <t>MSP DE LA CELLE</t>
  </si>
  <si>
    <t>Celle</t>
  </si>
  <si>
    <t>MAISON DE SANTE DE LA CELLE</t>
  </si>
  <si>
    <t>780027405</t>
  </si>
  <si>
    <t>780027397</t>
  </si>
  <si>
    <t>MSP DE LA CELLE SAINT CLOUD</t>
  </si>
  <si>
    <t>Celle-Saint-Cloud</t>
  </si>
  <si>
    <t>350050316</t>
  </si>
  <si>
    <t>350050308</t>
  </si>
  <si>
    <t>MSP DE LA CHAPELLE DES FOUGERETZ</t>
  </si>
  <si>
    <t>Chapelle-des-Fougeretz</t>
  </si>
  <si>
    <t>POLE SANTE INTERDISCIPLINAIRE DE LA CHAPELLE DES FOUGERETZ</t>
  </si>
  <si>
    <t>450021282</t>
  </si>
  <si>
    <t>450021274</t>
  </si>
  <si>
    <t>MSP DE LA CHAPELLE SAINT MESMIN</t>
  </si>
  <si>
    <t>Chapelle-Saint-Mesmin</t>
  </si>
  <si>
    <t>880008396</t>
  </si>
  <si>
    <t>880008388</t>
  </si>
  <si>
    <t>MSP DE LA CHARME</t>
  </si>
  <si>
    <t>Rupt-sur-Moselle</t>
  </si>
  <si>
    <t>MAISON DE SANTE PLURIPROFESSIONNELLE DE RUPT SUR MOSELLE</t>
  </si>
  <si>
    <t>360007413</t>
  </si>
  <si>
    <t>360007256</t>
  </si>
  <si>
    <t>MSP DE LA CHATRE</t>
  </si>
  <si>
    <t>MAISON DE SANTE PLURIDISCIPLINAIRE DE LA CHATRE</t>
  </si>
  <si>
    <t>160016226</t>
  </si>
  <si>
    <t>160016366</t>
  </si>
  <si>
    <t>MSP DE LA CLE D'OR</t>
  </si>
  <si>
    <t>Dignac</t>
  </si>
  <si>
    <t>MAISON DE SANTE PLURIDISCIPLINAIRE DE LA CLE D'OR</t>
  </si>
  <si>
    <t>340025626</t>
  </si>
  <si>
    <t>340029412</t>
  </si>
  <si>
    <t>MSP DE LA CONFISERIE - ANIANE</t>
  </si>
  <si>
    <t>Aniane</t>
  </si>
  <si>
    <t>50677ISTR</t>
  </si>
  <si>
    <t>130050677</t>
  </si>
  <si>
    <t>MSP DE LA CRAU</t>
  </si>
  <si>
    <t>370013914</t>
  </si>
  <si>
    <t>370013906</t>
  </si>
  <si>
    <t>MSP DE LA CROIX EN TOURAINE - ET</t>
  </si>
  <si>
    <t>Croix-en-Touraine</t>
  </si>
  <si>
    <t>MAISON DE SANTE PLURIDISCIPLINAIRE - ET</t>
  </si>
  <si>
    <t>050007418</t>
  </si>
  <si>
    <t>050007400</t>
  </si>
  <si>
    <t>MSP DE LA DURANCE</t>
  </si>
  <si>
    <t>MAISON DE SANTE DE LA DURANCE</t>
  </si>
  <si>
    <t>020017109</t>
  </si>
  <si>
    <t>020017091</t>
  </si>
  <si>
    <t>MSP DE LA FAÏENCERIE</t>
  </si>
  <si>
    <t>MSP DE LA FAÏENCERIE SINCENY</t>
  </si>
  <si>
    <t>020018396</t>
  </si>
  <si>
    <t>020018388</t>
  </si>
  <si>
    <t>MSP DE LA FERE</t>
  </si>
  <si>
    <t>MAISON DE SANTÉ PLURIPROFESSIONNELLE DE LA FERE</t>
  </si>
  <si>
    <t>17190FERE</t>
  </si>
  <si>
    <t>020017190</t>
  </si>
  <si>
    <t>MSP DE LA FÈRE EN TARDENOIS</t>
  </si>
  <si>
    <t>950044172</t>
  </si>
  <si>
    <t>950044164</t>
  </si>
  <si>
    <t>MSP DE LA GARE</t>
  </si>
  <si>
    <t>650005861</t>
  </si>
  <si>
    <t>650006836</t>
  </si>
  <si>
    <t>MSP DE LA GARE - BAGNERES DE BIGORRE</t>
  </si>
  <si>
    <t>MSP DE LA GARE - DE BAGNERES DE BIGORRE</t>
  </si>
  <si>
    <t>590054128</t>
  </si>
  <si>
    <t>590054110</t>
  </si>
  <si>
    <t>MSP DE LA GORGUE</t>
  </si>
  <si>
    <t>Gorgue</t>
  </si>
  <si>
    <t>MAISON DE SANTÉ DE LA GORGUE</t>
  </si>
  <si>
    <t>180009318</t>
  </si>
  <si>
    <t>180009300</t>
  </si>
  <si>
    <t>MSP DE LA GUERCHE SUR L 'AUBOIS</t>
  </si>
  <si>
    <t>Guerche-sur-l'Aubois</t>
  </si>
  <si>
    <t>MAISON DE SANTE PLURIDISCIPLINAIRE LA GUERCHE SUR L' AUBOIS</t>
  </si>
  <si>
    <t>820009314</t>
  </si>
  <si>
    <t>820009306</t>
  </si>
  <si>
    <t>MSP DE LA HALLE</t>
  </si>
  <si>
    <t>880008503</t>
  </si>
  <si>
    <t>880008495</t>
  </si>
  <si>
    <t>MSP DE LA HAUTE MOSELOTTE</t>
  </si>
  <si>
    <t>Cornimont</t>
  </si>
  <si>
    <t>MAISON DE SANTE PLURIPROFESSIONNELLE DE CORNIMONT</t>
  </si>
  <si>
    <t>310032560</t>
  </si>
  <si>
    <t>310033592</t>
  </si>
  <si>
    <t>MSP DE LA LEZE</t>
  </si>
  <si>
    <t>Saint-Sulpice-sur-Lèze</t>
  </si>
  <si>
    <t>MAISON DE SANTE PLURIPROFESSIONNELLE DE LA LEZE</t>
  </si>
  <si>
    <t>64093ORCH</t>
  </si>
  <si>
    <t>590064093</t>
  </si>
  <si>
    <t>MSP DE LA LIBÉRATION</t>
  </si>
  <si>
    <t>Orchies</t>
  </si>
  <si>
    <t>220025266</t>
  </si>
  <si>
    <t>220025258</t>
  </si>
  <si>
    <t>MSP DE LA LIEUE DE GREVE</t>
  </si>
  <si>
    <t>Plestin-les-Grèves</t>
  </si>
  <si>
    <t>280006842</t>
  </si>
  <si>
    <t>280006834</t>
  </si>
  <si>
    <t>MSP DE LA LOUPE</t>
  </si>
  <si>
    <t>MAISON DE SANTE PLURIDISCIPLINAIRE DE LA LOUPE</t>
  </si>
  <si>
    <t>270027477</t>
  </si>
  <si>
    <t>270027469</t>
  </si>
  <si>
    <t>MSP DE LA MADELEINE DE NONANCOURT</t>
  </si>
  <si>
    <t>Madeleine-de-Nonancourt</t>
  </si>
  <si>
    <t>370014680</t>
  </si>
  <si>
    <t>370014672</t>
  </si>
  <si>
    <t>MSP DE LA MEMBROLLE SUR CHOISILLE - ET</t>
  </si>
  <si>
    <t>810011387</t>
  </si>
  <si>
    <t>810011510</t>
  </si>
  <si>
    <t>MSP DE LA MONTAGNE NOIRE</t>
  </si>
  <si>
    <t>620032763</t>
  </si>
  <si>
    <t>620032755</t>
  </si>
  <si>
    <t>MSP DE LA MORINIE</t>
  </si>
  <si>
    <t>Thérouanne</t>
  </si>
  <si>
    <t>MAISON PLURIDISCIPLINAIRE DE THÉROUANNE</t>
  </si>
  <si>
    <t>790019285</t>
  </si>
  <si>
    <t>790019277</t>
  </si>
  <si>
    <t>MSP DE LA MOTHE ST HERAY - PAMPROUX</t>
  </si>
  <si>
    <t>Mothe-Saint-Héray</t>
  </si>
  <si>
    <t>860014711</t>
  </si>
  <si>
    <t>860014703</t>
  </si>
  <si>
    <t>MSP DE LA MOULIERE</t>
  </si>
  <si>
    <t>Bonneuil-Matours</t>
  </si>
  <si>
    <t>MAISON DE SANTE PLURIDISCIPLINAIRE DE LA MOULIERE</t>
  </si>
  <si>
    <t>860015775</t>
  </si>
  <si>
    <t>860015767</t>
  </si>
  <si>
    <t>MSP DE LA NORAIE</t>
  </si>
  <si>
    <t>Chauvigny</t>
  </si>
  <si>
    <t>590065967</t>
  </si>
  <si>
    <t>590065959</t>
  </si>
  <si>
    <t>MSP DE LA PEVELE</t>
  </si>
  <si>
    <t>Templeuve-en-Pévèle</t>
  </si>
  <si>
    <t>110009834</t>
  </si>
  <si>
    <t>110009826</t>
  </si>
  <si>
    <t>MSP DE LA PIEGE LAURAGAIS MALEPERE</t>
  </si>
  <si>
    <t>Bram</t>
  </si>
  <si>
    <t>MAISON DE SANTE DE LA  PIEGE LAURAGAIS MALEPERE</t>
  </si>
  <si>
    <t>130051014</t>
  </si>
  <si>
    <t>130051006</t>
  </si>
  <si>
    <t>MSP DE LA PIERRE PLANTEE</t>
  </si>
  <si>
    <t>270026974</t>
  </si>
  <si>
    <t>270026966</t>
  </si>
  <si>
    <t>MSP DE LA PLAINE</t>
  </si>
  <si>
    <t>MAISON DE SANTE PLURIDISCIPLINAIRE LA PLAINE VAL DE REUIL</t>
  </si>
  <si>
    <t>620031930</t>
  </si>
  <si>
    <t>620031922</t>
  </si>
  <si>
    <t>MAISON MÉDICALE DE LA PLAINE</t>
  </si>
  <si>
    <t>840020887</t>
  </si>
  <si>
    <t>840020879</t>
  </si>
  <si>
    <t>MSP DE LA RETANQUE</t>
  </si>
  <si>
    <t>Saint-Saturnin-lès-Avignon</t>
  </si>
  <si>
    <t>310025945</t>
  </si>
  <si>
    <t>310033972</t>
  </si>
  <si>
    <t>MSP DE LA REYNERIE</t>
  </si>
  <si>
    <t>MAISON DE SANTE PLURIPROFESSIONNELLE DE LA REYNERIE</t>
  </si>
  <si>
    <t>160015830</t>
  </si>
  <si>
    <t>160015731</t>
  </si>
  <si>
    <t>MSP DE LA ROCHEFOUCAULD</t>
  </si>
  <si>
    <t>MAISON DE SANTÉ PLURIDISCIPLINAIRE DE LA ROCHEFOUCAULD</t>
  </si>
  <si>
    <t>130050768</t>
  </si>
  <si>
    <t>130050750</t>
  </si>
  <si>
    <t>MSP DE LA ROQUE D'ANTHERON</t>
  </si>
  <si>
    <t>Roque-d'Anthéron</t>
  </si>
  <si>
    <t>060029915</t>
  </si>
  <si>
    <t>060024130</t>
  </si>
  <si>
    <t>MSP DE LA ROYA</t>
  </si>
  <si>
    <t>180009193</t>
  </si>
  <si>
    <t>180009185</t>
  </si>
  <si>
    <t>MSP DE LA SEPTAINE</t>
  </si>
  <si>
    <t>Avord</t>
  </si>
  <si>
    <t>MAISON DE SANTE PLURIDISCIPLINAIRE DE LA SEPTAINE</t>
  </si>
  <si>
    <t>310031661</t>
  </si>
  <si>
    <t>310033493</t>
  </si>
  <si>
    <t>MSP DE LA TERRASSE - CARBONNE</t>
  </si>
  <si>
    <t>MAISON SANTE PLURIPROF DE LA TERRASSE</t>
  </si>
  <si>
    <t>160015186</t>
  </si>
  <si>
    <t>160015178</t>
  </si>
  <si>
    <t>MSP DE LA TOUVRE</t>
  </si>
  <si>
    <t>Ruelle-sur-Touvre</t>
  </si>
  <si>
    <t>MAISON DE SANTE PLURIDISCIPLINAIRE DE LA TOUVRE</t>
  </si>
  <si>
    <t>120007471</t>
  </si>
  <si>
    <t>120007463</t>
  </si>
  <si>
    <t>MSP DE LA VALLEE</t>
  </si>
  <si>
    <t>Aguessac</t>
  </si>
  <si>
    <t>060025533</t>
  </si>
  <si>
    <t>060025525</t>
  </si>
  <si>
    <t>MSP DE LA VALLEE DE L'ESTERON</t>
  </si>
  <si>
    <t>Roquestéron</t>
  </si>
  <si>
    <t>300017233</t>
  </si>
  <si>
    <t>300017225</t>
  </si>
  <si>
    <t>MSP DE LA VAUNAGE</t>
  </si>
  <si>
    <t>Calvisson</t>
  </si>
  <si>
    <t>120008917</t>
  </si>
  <si>
    <t>120008909</t>
  </si>
  <si>
    <t>MSP DE LA VIADENE</t>
  </si>
  <si>
    <t>Saint-Amans-des-Cots</t>
  </si>
  <si>
    <t>MAISON DE SANTE DE LA VIADENE</t>
  </si>
  <si>
    <t>620034488</t>
  </si>
  <si>
    <t>620034470</t>
  </si>
  <si>
    <t>MSP DE L'AA</t>
  </si>
  <si>
    <t>Blendecques</t>
  </si>
  <si>
    <t>MAISON DE SANTÉ PLURIPROFESSIONNELLE DE L'AA</t>
  </si>
  <si>
    <t>14484BRET</t>
  </si>
  <si>
    <t>600014484</t>
  </si>
  <si>
    <t>MSP DE L'ABBAYE DE BRETEUIL</t>
  </si>
  <si>
    <t>810010793</t>
  </si>
  <si>
    <t>810010785</t>
  </si>
  <si>
    <t>MSP DE LACAUNE</t>
  </si>
  <si>
    <t>Lacaune</t>
  </si>
  <si>
    <t>MAISON DE SANTE PLURIDISCIPLINAIRE DES MONTS DE LACAUNE</t>
  </si>
  <si>
    <t>440060200</t>
  </si>
  <si>
    <t>440060192</t>
  </si>
  <si>
    <t>MSP DE L'ACHENEAU</t>
  </si>
  <si>
    <t>Port-Saint-Père</t>
  </si>
  <si>
    <t>400014916</t>
  </si>
  <si>
    <t>400014908</t>
  </si>
  <si>
    <t>MSP DE L'ADOUR</t>
  </si>
  <si>
    <t>820009686</t>
  </si>
  <si>
    <t>820009678</t>
  </si>
  <si>
    <t>MSP DE LAFRANÇAISE</t>
  </si>
  <si>
    <t>Lafrançaise</t>
  </si>
  <si>
    <t>770023133</t>
  </si>
  <si>
    <t>770023125</t>
  </si>
  <si>
    <t>MSP DE LAGNY SUR MARNE</t>
  </si>
  <si>
    <t>Lagny-sur-Marne</t>
  </si>
  <si>
    <t>460006323</t>
  </si>
  <si>
    <t>460007776</t>
  </si>
  <si>
    <t>MSP DE LALBENQUE</t>
  </si>
  <si>
    <t>Lalbenque</t>
  </si>
  <si>
    <t>MAISON DE SANTE PLURIPROFESSIONNELLE DE LALBENQUE</t>
  </si>
  <si>
    <t>470016395</t>
  </si>
  <si>
    <t>470016387</t>
  </si>
  <si>
    <t>MSP DE L'ALBRET</t>
  </si>
  <si>
    <t>MAISON DE SANTE PLURIDISCIPLINAIRE DE L'ALBRET</t>
  </si>
  <si>
    <t>590058640</t>
  </si>
  <si>
    <t>590058632</t>
  </si>
  <si>
    <t>MSP DE LANDAS</t>
  </si>
  <si>
    <t>MAISON DE SANTÉ PLURIPROFESSIONNELLE DE LANDAS</t>
  </si>
  <si>
    <t>290034347</t>
  </si>
  <si>
    <t>290034339</t>
  </si>
  <si>
    <t>MSP DE LANMEUR</t>
  </si>
  <si>
    <t>MAISON DE SANTE PLURIDISCIPLINAIRE DE LANMEUR</t>
  </si>
  <si>
    <t>020017273</t>
  </si>
  <si>
    <t>020017265</t>
  </si>
  <si>
    <t>MSP DE LAON QUARTIER DE MONTREUIL</t>
  </si>
  <si>
    <t>MAISON SANTE PLURIPROFESSIONNELLE DE LAON QUARTIER MONTREUIL</t>
  </si>
  <si>
    <t>590066064</t>
  </si>
  <si>
    <t>590066056</t>
  </si>
  <si>
    <t>MSP DE L'AUNELLE</t>
  </si>
  <si>
    <t>Quiévrechain</t>
  </si>
  <si>
    <t>MAISON DE SANTÉ PLURIPROFESSIONNELLE DE L'AUNELLE</t>
  </si>
  <si>
    <t>340026988</t>
  </si>
  <si>
    <t>340026970</t>
  </si>
  <si>
    <t>MSP DE LAURENS</t>
  </si>
  <si>
    <t>Laurens</t>
  </si>
  <si>
    <t>MAISON DE SANTE PLURIPROFESSIONELLE DE LAURENS</t>
  </si>
  <si>
    <t>310034723</t>
  </si>
  <si>
    <t>310034715</t>
  </si>
  <si>
    <t>MSP DE L'AUTAN AUTERIVE</t>
  </si>
  <si>
    <t>Auterive</t>
  </si>
  <si>
    <t>MSP DE L'AUTAN AUTERIVE-CINTEGABELLE</t>
  </si>
  <si>
    <t>620029231</t>
  </si>
  <si>
    <t>620029223</t>
  </si>
  <si>
    <t>MSP DE LAVENTIE</t>
  </si>
  <si>
    <t>MSP LAVENTIE MAISON MÉDICALE DE L'ALLOEU</t>
  </si>
  <si>
    <t>800019945</t>
  </si>
  <si>
    <t>800019937</t>
  </si>
  <si>
    <t>MSP DE L'AVRE CONTOIRE-HAMEL</t>
  </si>
  <si>
    <t>860015254</t>
  </si>
  <si>
    <t>860015486</t>
  </si>
  <si>
    <t>MSP DE LENCLOITRE</t>
  </si>
  <si>
    <t>Lencloître</t>
  </si>
  <si>
    <t>080011729</t>
  </si>
  <si>
    <t>080011711</t>
  </si>
  <si>
    <t>MSP DE L'EPARGNE</t>
  </si>
  <si>
    <t>130048366</t>
  </si>
  <si>
    <t>130048358</t>
  </si>
  <si>
    <t>MSP DE L'ESCAILLON</t>
  </si>
  <si>
    <t>590065058</t>
  </si>
  <si>
    <t>590065041</t>
  </si>
  <si>
    <t>MSP DE L'ESCAUT</t>
  </si>
  <si>
    <t>Proville</t>
  </si>
  <si>
    <t>MAISON DE SANTÉ PLURIPROFESSIONNELLE DE PROVILLE</t>
  </si>
  <si>
    <t>620033548</t>
  </si>
  <si>
    <t>620033530</t>
  </si>
  <si>
    <t>MSP DE LESTREM</t>
  </si>
  <si>
    <t>Lestrem</t>
  </si>
  <si>
    <t>080011547</t>
  </si>
  <si>
    <t>080011521</t>
  </si>
  <si>
    <t>MSP DE L'ETOILE</t>
  </si>
  <si>
    <t>130052137</t>
  </si>
  <si>
    <t>130052129</t>
  </si>
  <si>
    <t>780023867</t>
  </si>
  <si>
    <t>780023859</t>
  </si>
  <si>
    <t>180009896</t>
  </si>
  <si>
    <t>180009888</t>
  </si>
  <si>
    <t>MSP DE LEVET - ET</t>
  </si>
  <si>
    <t>Levet</t>
  </si>
  <si>
    <t>300019593</t>
  </si>
  <si>
    <t>300020013</t>
  </si>
  <si>
    <t>MSP DE LEZAN</t>
  </si>
  <si>
    <t>Lézan</t>
  </si>
  <si>
    <t>MAISON DE SANTE PLURIDISCIPLINAIRE DE LEZAN</t>
  </si>
  <si>
    <t>60794LEZE</t>
  </si>
  <si>
    <t>590060794</t>
  </si>
  <si>
    <t>MSP DE LEZENNES</t>
  </si>
  <si>
    <t>Lezennes</t>
  </si>
  <si>
    <t>550008163</t>
  </si>
  <si>
    <t>550008155</t>
  </si>
  <si>
    <t>MSP DE LIGNY EN BARROIS</t>
  </si>
  <si>
    <t>Ligny-en-Barrois</t>
  </si>
  <si>
    <t>560026932</t>
  </si>
  <si>
    <t>560026924</t>
  </si>
  <si>
    <t>MSP DE L'ILE DE GROIX</t>
  </si>
  <si>
    <t>Groix</t>
  </si>
  <si>
    <t>760037523</t>
  </si>
  <si>
    <t>760037515</t>
  </si>
  <si>
    <t>MSP DE LIMPIVILLE</t>
  </si>
  <si>
    <t>Limpiville</t>
  </si>
  <si>
    <t>64531LINS</t>
  </si>
  <si>
    <t>590064531</t>
  </si>
  <si>
    <t>MSP DE LINSELLES</t>
  </si>
  <si>
    <t>Linselles</t>
  </si>
  <si>
    <t>800019879</t>
  </si>
  <si>
    <t>800019861</t>
  </si>
  <si>
    <t>MSP DE LIOMER</t>
  </si>
  <si>
    <t>Liomer</t>
  </si>
  <si>
    <t>MAISON DE SANTÉ PLURIDISCIPLINAIRE DE LIOMER</t>
  </si>
  <si>
    <t>060025467</t>
  </si>
  <si>
    <t>060025459</t>
  </si>
  <si>
    <t>MSP DE L'OLIVIER</t>
  </si>
  <si>
    <t>MSP LA TRINITE</t>
  </si>
  <si>
    <t>760034553</t>
  </si>
  <si>
    <t>760034546</t>
  </si>
  <si>
    <t>MSP DE LONDINIERES</t>
  </si>
  <si>
    <t>Londinières</t>
  </si>
  <si>
    <t>910021534</t>
  </si>
  <si>
    <t>910021526</t>
  </si>
  <si>
    <t>MSP DE LONGJUMEAU</t>
  </si>
  <si>
    <t>540025038</t>
  </si>
  <si>
    <t>540025020</t>
  </si>
  <si>
    <t>MSP DE LONGUYON</t>
  </si>
  <si>
    <t>Longuyon</t>
  </si>
  <si>
    <t>300020716</t>
  </si>
  <si>
    <t>300020708</t>
  </si>
  <si>
    <t>MSP DE L'OPALE</t>
  </si>
  <si>
    <t>Saze</t>
  </si>
  <si>
    <t>MAISON DE SANTE PLURIPROFESSIONNELLE DE L'OPALE</t>
  </si>
  <si>
    <t>450020391</t>
  </si>
  <si>
    <t>450020383</t>
  </si>
  <si>
    <t>MSP DE LORRIS - ET</t>
  </si>
  <si>
    <t>Lorris</t>
  </si>
  <si>
    <t>MAISON DE SANTE PLURIDISCIPLINAIRE DE LORRIS</t>
  </si>
  <si>
    <t>220022271</t>
  </si>
  <si>
    <t>220022263</t>
  </si>
  <si>
    <t>MSP DE LOUARGAT</t>
  </si>
  <si>
    <t>Louargat</t>
  </si>
  <si>
    <t>860015049</t>
  </si>
  <si>
    <t>860015031</t>
  </si>
  <si>
    <t>MSP DE LOUDUN</t>
  </si>
  <si>
    <t>Loudun</t>
  </si>
  <si>
    <t>710014465</t>
  </si>
  <si>
    <t>710014457</t>
  </si>
  <si>
    <t>MSP DE LOUHANS</t>
  </si>
  <si>
    <t>650006190</t>
  </si>
  <si>
    <t>650006182</t>
  </si>
  <si>
    <t>MSP DE LOURDES</t>
  </si>
  <si>
    <t>360008171</t>
  </si>
  <si>
    <t>360008163</t>
  </si>
  <si>
    <t>MSP DE LUANT - ET</t>
  </si>
  <si>
    <t>Luant</t>
  </si>
  <si>
    <t>MAISON DE SANTE PLURIDISCIPLINAIRE DE LUANT</t>
  </si>
  <si>
    <t>860013697</t>
  </si>
  <si>
    <t>860013689</t>
  </si>
  <si>
    <t>MSP DE LUSSAC-LES-CHATEAUX</t>
  </si>
  <si>
    <t>Lussac-les-Châteaux</t>
  </si>
  <si>
    <t>080010853</t>
  </si>
  <si>
    <t>080010846</t>
  </si>
  <si>
    <t>MSP DE MACHAULT</t>
  </si>
  <si>
    <t>Machault</t>
  </si>
  <si>
    <t>600013536</t>
  </si>
  <si>
    <t>600013528</t>
  </si>
  <si>
    <t>MSP DE MAGNY GUISCARD</t>
  </si>
  <si>
    <t>Guiscard</t>
  </si>
  <si>
    <t>280007378</t>
  </si>
  <si>
    <t>280007360</t>
  </si>
  <si>
    <t>MSP DE MAINTENON</t>
  </si>
  <si>
    <t>Maintenon</t>
  </si>
  <si>
    <t>MAISON DE SANTE PLURIDISCIPLINAIRE DE MAINTENON</t>
  </si>
  <si>
    <t>560026510</t>
  </si>
  <si>
    <t>560026502</t>
  </si>
  <si>
    <t>MSP DE MALESTROIT</t>
  </si>
  <si>
    <t>710015934</t>
  </si>
  <si>
    <t>710015926</t>
  </si>
  <si>
    <t>MSP DE MARCIGNY</t>
  </si>
  <si>
    <t>Marcigny</t>
  </si>
  <si>
    <t>120008149</t>
  </si>
  <si>
    <t>120007349</t>
  </si>
  <si>
    <t>MSP DE MARCILLAC VALLON</t>
  </si>
  <si>
    <t>Marcillac-Vallon</t>
  </si>
  <si>
    <t>MSP DE MARCILLAC-VALLON</t>
  </si>
  <si>
    <t>240016477</t>
  </si>
  <si>
    <t>240016469</t>
  </si>
  <si>
    <t>MSP DE MAREUIL SUR BELLE</t>
  </si>
  <si>
    <t>Mareuil en Périgord</t>
  </si>
  <si>
    <t>330062019</t>
  </si>
  <si>
    <t>330062373</t>
  </si>
  <si>
    <t>MSP DE MARGAUX</t>
  </si>
  <si>
    <t>Margaux-Cantenac</t>
  </si>
  <si>
    <t>100010198</t>
  </si>
  <si>
    <t>100010180</t>
  </si>
  <si>
    <t>MSP DE MARIGNY-LE-CHATEL</t>
  </si>
  <si>
    <t>Marigny-le-Châtel</t>
  </si>
  <si>
    <t>MAISON DE SANTE PLURIDISCIPLINAIRE DE MARIGNY-LE-CHATEL</t>
  </si>
  <si>
    <t>590052528</t>
  </si>
  <si>
    <t>590060067</t>
  </si>
  <si>
    <t>MSP DE MARLY</t>
  </si>
  <si>
    <t>MAISON DE SANTÉ PLURIDISCIPLINAIRE DE MARLY</t>
  </si>
  <si>
    <t>700005705</t>
  </si>
  <si>
    <t>700005697</t>
  </si>
  <si>
    <t>MSP DE MARNAY</t>
  </si>
  <si>
    <t>Marnay</t>
  </si>
  <si>
    <t>760038141</t>
  </si>
  <si>
    <t>760038133</t>
  </si>
  <si>
    <t>MSP DE MAROMME</t>
  </si>
  <si>
    <t>Maromme</t>
  </si>
  <si>
    <t>760039537</t>
  </si>
  <si>
    <t>760039529</t>
  </si>
  <si>
    <t>MSP DE MAROMME - LA MAINE</t>
  </si>
  <si>
    <t>620030015</t>
  </si>
  <si>
    <t>620030007</t>
  </si>
  <si>
    <t>MSP DE MARQUISE</t>
  </si>
  <si>
    <t>Marquise</t>
  </si>
  <si>
    <t>ESPACE SANTÉ TERRE D'OPALE DE MARQUISE</t>
  </si>
  <si>
    <t>210013801</t>
  </si>
  <si>
    <t>210013793</t>
  </si>
  <si>
    <t>MSP DE MARSANNAY LE BOIS</t>
  </si>
  <si>
    <t>Marsannay-le-Bois</t>
  </si>
  <si>
    <t>630012474</t>
  </si>
  <si>
    <t>630012466</t>
  </si>
  <si>
    <t>MSP DE MARTRES DE VEYRE</t>
  </si>
  <si>
    <t>Martres-de-Veyre</t>
  </si>
  <si>
    <t>480003300</t>
  </si>
  <si>
    <t>480003888</t>
  </si>
  <si>
    <t>MSP DE MARVEJOLS</t>
  </si>
  <si>
    <t>MAISON DE SANTE PLURIPROFESSIONNELLE DE MARVEJOLS</t>
  </si>
  <si>
    <t>590060521</t>
  </si>
  <si>
    <t>590060513</t>
  </si>
  <si>
    <t>MSP DE MAUBEUGE Q SS LE BOIS</t>
  </si>
  <si>
    <t>MSP DE MAUBEUGE QUARTIER SOUS LE BOIS</t>
  </si>
  <si>
    <t>320004682</t>
  </si>
  <si>
    <t>320004674</t>
  </si>
  <si>
    <t>MSP DE MAUVEZIN</t>
  </si>
  <si>
    <t>MAISON DE SANTE PLURIPROFESSIONNELLE DE MAUVEZIN</t>
  </si>
  <si>
    <t>180009219</t>
  </si>
  <si>
    <t>180009201</t>
  </si>
  <si>
    <t>MSP DE MEHUN SUR YEVRE</t>
  </si>
  <si>
    <t>Mehun-sur-Yèvre</t>
  </si>
  <si>
    <t>MAISON DE SANTE PLURIDISCIPLINAIRE DE MEHUN SUR YEVRE</t>
  </si>
  <si>
    <t>290033802</t>
  </si>
  <si>
    <t>290033794</t>
  </si>
  <si>
    <t>MSP DE MELGVEN</t>
  </si>
  <si>
    <t>Melgven</t>
  </si>
  <si>
    <t>290035435</t>
  </si>
  <si>
    <t>290035427</t>
  </si>
  <si>
    <t>MSP DE MELLAC</t>
  </si>
  <si>
    <t>Mellac</t>
  </si>
  <si>
    <t>480003813</t>
  </si>
  <si>
    <t>480003870</t>
  </si>
  <si>
    <t>MSP DE MENDE - MENDE RESEAU SANTE</t>
  </si>
  <si>
    <t>MENDE ASSOCIATION RESEAU SANTE</t>
  </si>
  <si>
    <t>220025290</t>
  </si>
  <si>
    <t>220025282</t>
  </si>
  <si>
    <t>MSP DE MERDRIGNAC</t>
  </si>
  <si>
    <t>Merdrignac</t>
  </si>
  <si>
    <t>MSP ASSOCIATION LANCDROUET SANTE</t>
  </si>
  <si>
    <t>160015970</t>
  </si>
  <si>
    <t>160015962</t>
  </si>
  <si>
    <t>MSP DE MERIGNAC</t>
  </si>
  <si>
    <t>60737MERV</t>
  </si>
  <si>
    <t>590060737</t>
  </si>
  <si>
    <t>MSP DE MERVILLE</t>
  </si>
  <si>
    <t>Merville</t>
  </si>
  <si>
    <t>ASSOCIATION DES PROFESSIONNELS DE SANTÉ MERVILLOIS (APROSAM)</t>
  </si>
  <si>
    <t>570028043</t>
  </si>
  <si>
    <t>570028035</t>
  </si>
  <si>
    <t>MSP DE METZERVISSE</t>
  </si>
  <si>
    <t>Metzervisse</t>
  </si>
  <si>
    <t>450019898</t>
  </si>
  <si>
    <t>450019880</t>
  </si>
  <si>
    <t>MSP DE MEUNG SUR LOIRE</t>
  </si>
  <si>
    <t>MAISON DE SANTE PLURIDISCIPLINAIRE DE MEUNG SUR LOIR</t>
  </si>
  <si>
    <t>290035203</t>
  </si>
  <si>
    <t>290035195</t>
  </si>
  <si>
    <t>MSP DE MILIZAC</t>
  </si>
  <si>
    <t>Milizac-Guipronvel</t>
  </si>
  <si>
    <t>MAISON DE SANTÉ PLURIDISCIPLINAIRE DE MILIZAC</t>
  </si>
  <si>
    <t>320005044</t>
  </si>
  <si>
    <t>320005192</t>
  </si>
  <si>
    <t>MSP DE MIRANDE</t>
  </si>
  <si>
    <t>MAISON DE SANTE DE MIRANDE</t>
  </si>
  <si>
    <t>860014869</t>
  </si>
  <si>
    <t>860014851</t>
  </si>
  <si>
    <t>MSP DE MIREBEAU</t>
  </si>
  <si>
    <t>Mirebeau</t>
  </si>
  <si>
    <t>MAISON DE SANTE PLURIDISCIPLINAIRE DE MIREBEAU</t>
  </si>
  <si>
    <t>090003567</t>
  </si>
  <si>
    <t>090003559</t>
  </si>
  <si>
    <t>MSP DE MIREPOIX</t>
  </si>
  <si>
    <t>Mirepoix</t>
  </si>
  <si>
    <t>MAISON DE SANTE PLURIPROFESSIONNELLE DE MIREPOIX</t>
  </si>
  <si>
    <t>820010254</t>
  </si>
  <si>
    <t>820010247</t>
  </si>
  <si>
    <t>MSP DE MOISSAC</t>
  </si>
  <si>
    <t>MAISON DE SANTE PLURIPROFESSIONNELLE DE MOISSAC</t>
  </si>
  <si>
    <t>140033853</t>
  </si>
  <si>
    <t>140033846</t>
  </si>
  <si>
    <t>MSP DE MONDEVILLE</t>
  </si>
  <si>
    <t>Mondeville</t>
  </si>
  <si>
    <t>410008635</t>
  </si>
  <si>
    <t>410008627</t>
  </si>
  <si>
    <t>MSP DE MONDOUBLEAU</t>
  </si>
  <si>
    <t>Mondoubleau</t>
  </si>
  <si>
    <t>MAISON DE SANTE PLURIDISCIPLINAIRE DE MONDOUBLEAU</t>
  </si>
  <si>
    <t>470016700</t>
  </si>
  <si>
    <t>470016692</t>
  </si>
  <si>
    <t>MSP DE MONFLANQUIN</t>
  </si>
  <si>
    <t>Monflanquin</t>
  </si>
  <si>
    <t>850027277</t>
  </si>
  <si>
    <t>850027269</t>
  </si>
  <si>
    <t>MSP DE MONTAIGU</t>
  </si>
  <si>
    <t>Montaigu-Vendée</t>
  </si>
  <si>
    <t>820009082</t>
  </si>
  <si>
    <t>820010395</t>
  </si>
  <si>
    <t>MSP DE MONTAIGU-DE-QUERCY</t>
  </si>
  <si>
    <t>Montaigu-de-Quercy</t>
  </si>
  <si>
    <t>MAISON DE SANTE PLURIDISCIPLINAIRE DE MONTAIGU-DE-QUERCY</t>
  </si>
  <si>
    <t>17588MONT</t>
  </si>
  <si>
    <t>020017588</t>
  </si>
  <si>
    <t>MSP DE MONTCORNET</t>
  </si>
  <si>
    <t>490021177</t>
  </si>
  <si>
    <t>490021169</t>
  </si>
  <si>
    <t>MSP DE MONTJEAN SUR LOIRE</t>
  </si>
  <si>
    <t>MAISON DE SANTE PLURIPROFESSIONNELLE DE MONTJEAN SUR LOIRE</t>
  </si>
  <si>
    <t>510024631</t>
  </si>
  <si>
    <t>510024623</t>
  </si>
  <si>
    <t>MSP DE MONTMIRAIL</t>
  </si>
  <si>
    <t>310027453</t>
  </si>
  <si>
    <t>310033501</t>
  </si>
  <si>
    <t>MSP DE MONTREJEAU</t>
  </si>
  <si>
    <t>Montréjeau</t>
  </si>
  <si>
    <t>MAISON DE SANTE PLURIPROFESSIONNELLE DE MONTREJEAU</t>
  </si>
  <si>
    <t>490019056</t>
  </si>
  <si>
    <t>490019049</t>
  </si>
  <si>
    <t>MSP DE MONTREVAULT</t>
  </si>
  <si>
    <t>Montrevault-sur-Èvre</t>
  </si>
  <si>
    <t>PÔLE DE SANTÉ MONTREVAULT COMMUNAUTÉ</t>
  </si>
  <si>
    <t>410008619</t>
  </si>
  <si>
    <t>410008601</t>
  </si>
  <si>
    <t>MSP DE MONTRICHARD</t>
  </si>
  <si>
    <t>MAISON DE SANTE PLURIDISCIPLINAIRE DE MONTRICHARD</t>
  </si>
  <si>
    <t>820009298</t>
  </si>
  <si>
    <t>820009280</t>
  </si>
  <si>
    <t>MSP DE MONTRICOUX</t>
  </si>
  <si>
    <t>Montricoux</t>
  </si>
  <si>
    <t>860013473</t>
  </si>
  <si>
    <t>860013465</t>
  </si>
  <si>
    <t>MSP DE MONTS-SUR-GUESNES</t>
  </si>
  <si>
    <t>Monts-sur-Guesnes</t>
  </si>
  <si>
    <t>910020478</t>
  </si>
  <si>
    <t>910020437</t>
  </si>
  <si>
    <t>MSP DE MORANGIS</t>
  </si>
  <si>
    <t>Morangis</t>
  </si>
  <si>
    <t>MAISON DE SANTE PLURI-PROFESSIONNELLE DE MORANGIS</t>
  </si>
  <si>
    <t>570028597</t>
  </si>
  <si>
    <t>570028589</t>
  </si>
  <si>
    <t>MSP DE MORHANGE</t>
  </si>
  <si>
    <t>Morhange</t>
  </si>
  <si>
    <t>600014476</t>
  </si>
  <si>
    <t>600014468</t>
  </si>
  <si>
    <t>MSP DE MORIENVAL</t>
  </si>
  <si>
    <t>Morienval</t>
  </si>
  <si>
    <t>MAISON MÉDICALE DE LA VALLÉE DE L'AUTOMNE</t>
  </si>
  <si>
    <t>910021559</t>
  </si>
  <si>
    <t>910021542</t>
  </si>
  <si>
    <t>MSP DE MORSANG SUR ORGE</t>
  </si>
  <si>
    <t>Morsang-sur-Orge</t>
  </si>
  <si>
    <t>MAISON DE SANTE PLURIDISCIPLINIARE DE MORSANG SUR ORGE</t>
  </si>
  <si>
    <t>850025826</t>
  </si>
  <si>
    <t>850025818</t>
  </si>
  <si>
    <t>MSP DE MORTAGNE - LA GAUBRETIERE</t>
  </si>
  <si>
    <t>Gaubretière</t>
  </si>
  <si>
    <t>MAISON DE SANTÉ DE MORTAGNE - LA GAUBRETIERE</t>
  </si>
  <si>
    <t>590062451</t>
  </si>
  <si>
    <t>590062444</t>
  </si>
  <si>
    <t>MSP DE MORTAGNE DU NORD</t>
  </si>
  <si>
    <t>Mortagne-du-Nord</t>
  </si>
  <si>
    <t>MAISON DE SANTÉ PLURIDISCIPLINAIRE DE MORTAGNE DU NORD</t>
  </si>
  <si>
    <t>170024426</t>
  </si>
  <si>
    <t>170024418</t>
  </si>
  <si>
    <t>MSP DE MORTAGNE/GIRONDE</t>
  </si>
  <si>
    <t>Mortagne-sur-Gironde</t>
  </si>
  <si>
    <t>66650MOUC</t>
  </si>
  <si>
    <t>590066650</t>
  </si>
  <si>
    <t>MSP DE MOUCHIN</t>
  </si>
  <si>
    <t>Mouchin</t>
  </si>
  <si>
    <t>080010648</t>
  </si>
  <si>
    <t>080010630</t>
  </si>
  <si>
    <t>MSP DE MOUZON</t>
  </si>
  <si>
    <t>Mouzon</t>
  </si>
  <si>
    <t>630012151</t>
  </si>
  <si>
    <t>630012144</t>
  </si>
  <si>
    <t>MSP DE MUROL</t>
  </si>
  <si>
    <t>Murol</t>
  </si>
  <si>
    <t>MAISON DE SANTE PLURI-PROFESSIONNELLE DE MUROL</t>
  </si>
  <si>
    <t>310025861</t>
  </si>
  <si>
    <t>310025853</t>
  </si>
  <si>
    <t>MSP DE NAILLOUX - CALMONT</t>
  </si>
  <si>
    <t>Nailloux</t>
  </si>
  <si>
    <t>160015764</t>
  </si>
  <si>
    <t>160015756</t>
  </si>
  <si>
    <t>MSP DE NANTEUIL-EN-VALLEE</t>
  </si>
  <si>
    <t>Nanteuil-en-Vallée</t>
  </si>
  <si>
    <t>870019221</t>
  </si>
  <si>
    <t>870019213</t>
  </si>
  <si>
    <t>MSP DE NANTIAT</t>
  </si>
  <si>
    <t>Nantiat</t>
  </si>
  <si>
    <t>660012642</t>
  </si>
  <si>
    <t>660012634</t>
  </si>
  <si>
    <t>MSP DE NEFIACH</t>
  </si>
  <si>
    <t>Néfiach</t>
  </si>
  <si>
    <t>MAISON DE SANTE PLURIPROFESSIONNELLE DE NEFIACH</t>
  </si>
  <si>
    <t>860013986</t>
  </si>
  <si>
    <t>860015304</t>
  </si>
  <si>
    <t>MSP DE NEUVILLE DE POITOU</t>
  </si>
  <si>
    <t>Neuville-de-Poitou</t>
  </si>
  <si>
    <t>MAISON DE SANTE PLURIDISCIPLINAIRE DE NEUVILLE DE POITOU</t>
  </si>
  <si>
    <t>320004815</t>
  </si>
  <si>
    <t>320004765</t>
  </si>
  <si>
    <t>MSP DE NOGARO</t>
  </si>
  <si>
    <t>MAISON DE SANTE PLURIPROFESSIONNELLE DE NOGARO</t>
  </si>
  <si>
    <t>280007311</t>
  </si>
  <si>
    <t>280007303</t>
  </si>
  <si>
    <t>MSP DE NOGENT LE ROTROU - ET</t>
  </si>
  <si>
    <t>MAISON DE SANTE PLURIDISCIPLINAIRE DE NOGENT LE ROTROU</t>
  </si>
  <si>
    <t>850022773</t>
  </si>
  <si>
    <t>850022534</t>
  </si>
  <si>
    <t>MSP DE NOIRMOUTIER</t>
  </si>
  <si>
    <t>880008727</t>
  </si>
  <si>
    <t>880008719</t>
  </si>
  <si>
    <t>MSP DE NOMEXY</t>
  </si>
  <si>
    <t>Nomexy</t>
  </si>
  <si>
    <t>MAISON DE SANTE PLURIPROFESSIONNELLE DE NOMEXY</t>
  </si>
  <si>
    <t>130051261</t>
  </si>
  <si>
    <t>130051253</t>
  </si>
  <si>
    <t>MSP DE NOVES</t>
  </si>
  <si>
    <t>Noves</t>
  </si>
  <si>
    <t>490019072</t>
  </si>
  <si>
    <t>490019064</t>
  </si>
  <si>
    <t>MSP DE NOYANT</t>
  </si>
  <si>
    <t>Noyant-Villages</t>
  </si>
  <si>
    <t>MAISON DE SANTE PLURIDISCIPLINAIRE DE NOYANT</t>
  </si>
  <si>
    <t>440051704</t>
  </si>
  <si>
    <t>440051696</t>
  </si>
  <si>
    <t>MSP DE NOZAY</t>
  </si>
  <si>
    <t>Nozay</t>
  </si>
  <si>
    <t>MAISON DE SANTÉ DE LA REGION DE NOZAY</t>
  </si>
  <si>
    <t>910023365</t>
  </si>
  <si>
    <t>910023357</t>
  </si>
  <si>
    <t>760039982</t>
  </si>
  <si>
    <t>760039974</t>
  </si>
  <si>
    <t>MSP DE OCTEVILLE SUR MER</t>
  </si>
  <si>
    <t>Octeville-sur-Mer</t>
  </si>
  <si>
    <t>710014499</t>
  </si>
  <si>
    <t>710014481</t>
  </si>
  <si>
    <t>MSP DE PARAY-LE-MONIAL</t>
  </si>
  <si>
    <t>MSP DE PARAY- LE- MONIAL</t>
  </si>
  <si>
    <t>460006364</t>
  </si>
  <si>
    <t>460006356</t>
  </si>
  <si>
    <t>MSP DE PAYRAC</t>
  </si>
  <si>
    <t>Payrac</t>
  </si>
  <si>
    <t>MAISON DE SANTE PLURIPROFESSIONNELLE DE PAYRAC</t>
  </si>
  <si>
    <t>07652PELL</t>
  </si>
  <si>
    <t>360007652</t>
  </si>
  <si>
    <t>MSP DE PELLEVOISIN</t>
  </si>
  <si>
    <t>Pellevoisin</t>
  </si>
  <si>
    <t>MAISON DE SANTE PLURIDISCIPLINAIRE DE PELLEVOISIN</t>
  </si>
  <si>
    <t>470016379</t>
  </si>
  <si>
    <t>470016361</t>
  </si>
  <si>
    <t>MSP DE PENNE D'AGENAIS</t>
  </si>
  <si>
    <t>MAISON DE SANTE PLURIDISCIPLINAIRE DE PENNE D'AGENAIS</t>
  </si>
  <si>
    <t>840020291</t>
  </si>
  <si>
    <t>840020283</t>
  </si>
  <si>
    <t>MSP DE PERTUIS SUD LUBERON</t>
  </si>
  <si>
    <t>300018116</t>
  </si>
  <si>
    <t>300018108</t>
  </si>
  <si>
    <t>MSP DE PETITE CAMARGUE - VAUVERT</t>
  </si>
  <si>
    <t>Vauvert</t>
  </si>
  <si>
    <t>64275PHAL</t>
  </si>
  <si>
    <t>590064275</t>
  </si>
  <si>
    <t>MSP DE PHALEMPIN</t>
  </si>
  <si>
    <t>Phalempin</t>
  </si>
  <si>
    <t>100011493</t>
  </si>
  <si>
    <t>100011485</t>
  </si>
  <si>
    <t>MSP DE PINEY</t>
  </si>
  <si>
    <t>Piney</t>
  </si>
  <si>
    <t>350050118</t>
  </si>
  <si>
    <t>350050100</t>
  </si>
  <si>
    <t>MSP DE PIPRIAC</t>
  </si>
  <si>
    <t>Pipriac</t>
  </si>
  <si>
    <t>MAISON DE SANTE DE PIPRIAC</t>
  </si>
  <si>
    <t>220022859</t>
  </si>
  <si>
    <t>220022842</t>
  </si>
  <si>
    <t>MSP DE PLANCOËT</t>
  </si>
  <si>
    <t>Plancoët</t>
  </si>
  <si>
    <t>MAISON DE SANTÉ PLURIODISCIPLINAIRE DE PLANCOËT</t>
  </si>
  <si>
    <t>350050134</t>
  </si>
  <si>
    <t>350050126</t>
  </si>
  <si>
    <t>MSP DE PLECHATEL</t>
  </si>
  <si>
    <t>Pléchâtel</t>
  </si>
  <si>
    <t>MAISON DE SANTE PLURIPROFESSIONNELLE DE PLECHATEL</t>
  </si>
  <si>
    <t>350054821</t>
  </si>
  <si>
    <t>350054813</t>
  </si>
  <si>
    <t>MSP DE PLEINE FOUGERES</t>
  </si>
  <si>
    <t>Pleine-Fougères</t>
  </si>
  <si>
    <t>MSP SISA DE PLEINE FOUGERES</t>
  </si>
  <si>
    <t>350050076</t>
  </si>
  <si>
    <t>350051835</t>
  </si>
  <si>
    <t>MSP DE PLELAN LE GRAND</t>
  </si>
  <si>
    <t>Plélan-le-Grand</t>
  </si>
  <si>
    <t>MAISON DE SANTE PLURIPROFESSIONNELLE DE PLELAN LE GRAND</t>
  </si>
  <si>
    <t>560026312</t>
  </si>
  <si>
    <t>560026304</t>
  </si>
  <si>
    <t>MSP DE PLOUAY</t>
  </si>
  <si>
    <t>Plouay</t>
  </si>
  <si>
    <t>290034669</t>
  </si>
  <si>
    <t>290034651</t>
  </si>
  <si>
    <t>MSP DE PONT DE BUIS LES QUIMERCH</t>
  </si>
  <si>
    <t>Pont-de-Buis-lès-Quimerch</t>
  </si>
  <si>
    <t>MAISON DE SANTE PLURIPROFESSIONNELLE DE PONT DE BUIS</t>
  </si>
  <si>
    <t>410010847</t>
  </si>
  <si>
    <t>410010839</t>
  </si>
  <si>
    <t>MSP DE PONTLEVOY</t>
  </si>
  <si>
    <t>Pontlevoy</t>
  </si>
  <si>
    <t>400015079</t>
  </si>
  <si>
    <t>400015061</t>
  </si>
  <si>
    <t>MSP DE POUILLON</t>
  </si>
  <si>
    <t>Pouillon</t>
  </si>
  <si>
    <t>460007057</t>
  </si>
  <si>
    <t>460007040</t>
  </si>
  <si>
    <t>MSP DE PRAYSSAC</t>
  </si>
  <si>
    <t>MAISON DE SANTE PLURIPROFESSIONNELLE DE PRAYSSAC</t>
  </si>
  <si>
    <t>16083PREC</t>
  </si>
  <si>
    <t>600016083</t>
  </si>
  <si>
    <t>MSP DE PRÉCY-SUR-OISE</t>
  </si>
  <si>
    <t>Précy-sur-Oise</t>
  </si>
  <si>
    <t>170024913</t>
  </si>
  <si>
    <t>170024905</t>
  </si>
  <si>
    <t>MSP DE PROXIMITÉ</t>
  </si>
  <si>
    <t>Tonnay-Boutonne</t>
  </si>
  <si>
    <t>MAISON DE SANTÉ PLURIDISCIPLINAIRE DE PROXIMITÉ</t>
  </si>
  <si>
    <t>810012450</t>
  </si>
  <si>
    <t>810012443</t>
  </si>
  <si>
    <t>MSP DE PUYLAURENS</t>
  </si>
  <si>
    <t>Puylaurens</t>
  </si>
  <si>
    <t>290038777</t>
  </si>
  <si>
    <t>290038769</t>
  </si>
  <si>
    <t>MSP DE QUIMPERLE</t>
  </si>
  <si>
    <t>Quimperlé</t>
  </si>
  <si>
    <t>MSP COLLECTIF DE SANTE KEMPERLE</t>
  </si>
  <si>
    <t>760038554</t>
  </si>
  <si>
    <t>760038547</t>
  </si>
  <si>
    <t>MSP DE QUINCAMPOIX</t>
  </si>
  <si>
    <t>Quincampoix</t>
  </si>
  <si>
    <t>880007224</t>
  </si>
  <si>
    <t>880007216</t>
  </si>
  <si>
    <t>MSP DE RAMBERVILLERS</t>
  </si>
  <si>
    <t>Rambervillers</t>
  </si>
  <si>
    <t>MAISON DE SANTE PLURIDISCIPLINAIRE DE RAMBERVILLERS</t>
  </si>
  <si>
    <t>20846RAST</t>
  </si>
  <si>
    <t>840020846</t>
  </si>
  <si>
    <t>MSP DE RASTEAU</t>
  </si>
  <si>
    <t>Rasteau</t>
  </si>
  <si>
    <t>330060294</t>
  </si>
  <si>
    <t>330060286</t>
  </si>
  <si>
    <t>MSP DE RAUZAN</t>
  </si>
  <si>
    <t>Rauzan</t>
  </si>
  <si>
    <t>560025934</t>
  </si>
  <si>
    <t>560025926</t>
  </si>
  <si>
    <t>MSP DE REGUINY</t>
  </si>
  <si>
    <t>Réguiny</t>
  </si>
  <si>
    <t>MAISON DE SANTE PLURIPROFESSIONNELLE DE REGUINY</t>
  </si>
  <si>
    <t>750066201</t>
  </si>
  <si>
    <t>750066193</t>
  </si>
  <si>
    <t>MSP DE REUILLY</t>
  </si>
  <si>
    <t>550006761</t>
  </si>
  <si>
    <t>550006753</t>
  </si>
  <si>
    <t>MSP DE REVIGNY SUR ORNAIN</t>
  </si>
  <si>
    <t>Revigny-sur-Ornain</t>
  </si>
  <si>
    <t>MAISON DE SANTE PLURIDISCIPLINAIRE DE REVIGNY SUR ORNAIN</t>
  </si>
  <si>
    <t>040006256</t>
  </si>
  <si>
    <t>040006249</t>
  </si>
  <si>
    <t>MSP DE RIEZ</t>
  </si>
  <si>
    <t>250020302</t>
  </si>
  <si>
    <t>250020294</t>
  </si>
  <si>
    <t>MSP DE RIGNEY</t>
  </si>
  <si>
    <t>Rigney</t>
  </si>
  <si>
    <t>080010663</t>
  </si>
  <si>
    <t>080010655</t>
  </si>
  <si>
    <t>MSP DE RIMOGNE</t>
  </si>
  <si>
    <t>Rimogne</t>
  </si>
  <si>
    <t>250021151</t>
  </si>
  <si>
    <t>250021144</t>
  </si>
  <si>
    <t>MSP DE ROCHE</t>
  </si>
  <si>
    <t>Roche-lez-Beaupré</t>
  </si>
  <si>
    <t>100010172</t>
  </si>
  <si>
    <t>100010164</t>
  </si>
  <si>
    <t>MSP DE ROMILLY SUR SEINE</t>
  </si>
  <si>
    <t>63822RONC</t>
  </si>
  <si>
    <t>590063822</t>
  </si>
  <si>
    <t>MSP DE RONCQ</t>
  </si>
  <si>
    <t>060030046</t>
  </si>
  <si>
    <t>060030038</t>
  </si>
  <si>
    <t>MSP DE ROQUEBILLIERE</t>
  </si>
  <si>
    <t>590060547</t>
  </si>
  <si>
    <t>590060539</t>
  </si>
  <si>
    <t>MSP DE ROSULT</t>
  </si>
  <si>
    <t>Rosult</t>
  </si>
  <si>
    <t>MAISON PLURIDISCIPLINAIRE DE ROSULT</t>
  </si>
  <si>
    <t>760038307</t>
  </si>
  <si>
    <t>760038299</t>
  </si>
  <si>
    <t>MSP DE ROUEN</t>
  </si>
  <si>
    <t>760033597</t>
  </si>
  <si>
    <t>760033589</t>
  </si>
  <si>
    <t>MSP DE ROUEN - SAINT ELOI</t>
  </si>
  <si>
    <t>MAISON DE SANTE PLURIDISCIPLINAIRE SAINT ELOI ROUEN</t>
  </si>
  <si>
    <t>760039511</t>
  </si>
  <si>
    <t>760039503</t>
  </si>
  <si>
    <t>MSP DE ROUEN - SEINE ET SOINS</t>
  </si>
  <si>
    <t>760039917</t>
  </si>
  <si>
    <t>760039909</t>
  </si>
  <si>
    <t>MSP DE ROUEN (LES CARMES)</t>
  </si>
  <si>
    <t>950044826</t>
  </si>
  <si>
    <t>950044818</t>
  </si>
  <si>
    <t>MSP DE ROYAUMONT</t>
  </si>
  <si>
    <t>Asnières-sur-Oise</t>
  </si>
  <si>
    <t>MAISON DE SANTE PLURIPROFESSIONNELLE DE ROYAUMONT</t>
  </si>
  <si>
    <t>840019269</t>
  </si>
  <si>
    <t>840019251</t>
  </si>
  <si>
    <t>MSP DE SABLET</t>
  </si>
  <si>
    <t>Sablet</t>
  </si>
  <si>
    <t>MAISON DE SANTE PLURIDISCIPLINAIRE DE SABLET</t>
  </si>
  <si>
    <t>620030965</t>
  </si>
  <si>
    <t>620030957</t>
  </si>
  <si>
    <t>MSP DE SAILLY SUR LA LYS</t>
  </si>
  <si>
    <t>Sailly-sur-la-Lys</t>
  </si>
  <si>
    <t>MAISON DE SANTÉ PLURIDISCIPLINAIRE DE SAILLY SUR LA LYS</t>
  </si>
  <si>
    <t>720019876</t>
  </si>
  <si>
    <t>720019868</t>
  </si>
  <si>
    <t>MSP DE SAINT CALAIS</t>
  </si>
  <si>
    <t>460006463</t>
  </si>
  <si>
    <t>460006455</t>
  </si>
  <si>
    <t>MSP DE SAINT CERE</t>
  </si>
  <si>
    <t>MAISON DE SANTE PLURIDISCIPLINAIRE DE SAINT CERE</t>
  </si>
  <si>
    <t>120007323</t>
  </si>
  <si>
    <t>120007315</t>
  </si>
  <si>
    <t>MSP DE SAINT CHÉLY D'AUBRAC</t>
  </si>
  <si>
    <t>Saint-Chély-d'Aubrac</t>
  </si>
  <si>
    <t>920032539</t>
  </si>
  <si>
    <t>920032521</t>
  </si>
  <si>
    <t>MSP DE SAINT CLOUD</t>
  </si>
  <si>
    <t>760037408</t>
  </si>
  <si>
    <t>760037390</t>
  </si>
  <si>
    <t>MSP DE SAINT CRESPIN</t>
  </si>
  <si>
    <t>Saint-Crespin</t>
  </si>
  <si>
    <t>760038208</t>
  </si>
  <si>
    <t>760038190</t>
  </si>
  <si>
    <t>MSP DE SAINT ETIENNE DU ROUVRAY</t>
  </si>
  <si>
    <t>Saint-Étienne-du-Rouvray</t>
  </si>
  <si>
    <t>370012742</t>
  </si>
  <si>
    <t>370012734</t>
  </si>
  <si>
    <t>MSP DE SAINT FLOVIER</t>
  </si>
  <si>
    <t>Saint-Flovier</t>
  </si>
  <si>
    <t>MAISON DE SANTE PLURIDISCIPLINAIRE DE SAINT FLOVIER</t>
  </si>
  <si>
    <t>080011083</t>
  </si>
  <si>
    <t>080011075</t>
  </si>
  <si>
    <t>MSP DE SAINT GER</t>
  </si>
  <si>
    <t>Saint-Germainmont</t>
  </si>
  <si>
    <t>310034004</t>
  </si>
  <si>
    <t>310034509</t>
  </si>
  <si>
    <t>MSP DE SAINT JORY</t>
  </si>
  <si>
    <t>MAISON DE SANTE PLURIPROFESSIONNELLE DE SAINT JORY</t>
  </si>
  <si>
    <t>650005945</t>
  </si>
  <si>
    <t>650006646</t>
  </si>
  <si>
    <t>MSP DE SAINT LARY VILLAGE</t>
  </si>
  <si>
    <t>Saint-Lary-Soulan</t>
  </si>
  <si>
    <t>MSP DE SAINT LARY SOULAN</t>
  </si>
  <si>
    <t>690049820</t>
  </si>
  <si>
    <t>690049812</t>
  </si>
  <si>
    <t>MSP DE SAINT LAURENT DE CHAMOUSSET</t>
  </si>
  <si>
    <t>Saint-Laurent-de-Chamousset</t>
  </si>
  <si>
    <t>MAISON DE SANTE DE SAINT LAURENT DE CHAMOUSSET</t>
  </si>
  <si>
    <t>130044498</t>
  </si>
  <si>
    <t>130044480</t>
  </si>
  <si>
    <t>MSP DE SAINT LOUIS</t>
  </si>
  <si>
    <t>MAISON DE SANTÉ PLURIDISCIPLINAIRE DE SAINT LOUIS</t>
  </si>
  <si>
    <t>310033014</t>
  </si>
  <si>
    <t>310034442</t>
  </si>
  <si>
    <t>MSP DE SAINT LYS</t>
  </si>
  <si>
    <t>Saint-Lys</t>
  </si>
  <si>
    <t>MAISON DE SANTE PLURIPROFESSIONNELLE DE SAINT LYS</t>
  </si>
  <si>
    <t>010011245</t>
  </si>
  <si>
    <t>010011237</t>
  </si>
  <si>
    <t>MSP DE SAINT MAURICE DE BEYNOST</t>
  </si>
  <si>
    <t>MAISON DE SANTE DE SAINT MAURICE DE BEYNOST</t>
  </si>
  <si>
    <t>500023049</t>
  </si>
  <si>
    <t>500023031</t>
  </si>
  <si>
    <t>MSP DE SAINT PAIR SUR MER</t>
  </si>
  <si>
    <t>Saint-Pair-sur-Mer</t>
  </si>
  <si>
    <t>760033639</t>
  </si>
  <si>
    <t>760033621</t>
  </si>
  <si>
    <t>MSP DE SAINT ROMAIN DE COLBOSC</t>
  </si>
  <si>
    <t>MAISON DE SANTE PLURIDISCIPLINAIRE CAUX ESTUAIRE</t>
  </si>
  <si>
    <t>760038091</t>
  </si>
  <si>
    <t>760038083</t>
  </si>
  <si>
    <t>MSP DE SAINT SAENS</t>
  </si>
  <si>
    <t>Saint-Saëns</t>
  </si>
  <si>
    <t>330063520</t>
  </si>
  <si>
    <t>330063512</t>
  </si>
  <si>
    <t>MSP DE SAINT SEURIN SUR L'ISLE</t>
  </si>
  <si>
    <t>Saint-Seurin-sur-l'Isle</t>
  </si>
  <si>
    <t>760038752</t>
  </si>
  <si>
    <t>760038745</t>
  </si>
  <si>
    <t>MSP DE SAINT VALERY EN CAUX</t>
  </si>
  <si>
    <t>790020945</t>
  </si>
  <si>
    <t>790020937</t>
  </si>
  <si>
    <t>MSP DE SAINT VARENT</t>
  </si>
  <si>
    <t>Saint-Varent</t>
  </si>
  <si>
    <t>040004871</t>
  </si>
  <si>
    <t>040004863</t>
  </si>
  <si>
    <t>MSP DE SAINTE TULLE</t>
  </si>
  <si>
    <t>MAISON DE SANTE PLURIPROFESSIONNELLE DE SAINTE TULLE</t>
  </si>
  <si>
    <t>310031265</t>
  </si>
  <si>
    <t>310033519</t>
  </si>
  <si>
    <t>MSP DE SAINT-GAUDENS - STGOSANTE2020</t>
  </si>
  <si>
    <t>870017621</t>
  </si>
  <si>
    <t>870018140</t>
  </si>
  <si>
    <t>MSP DE SAINT-GENCE</t>
  </si>
  <si>
    <t>Saint-Gence</t>
  </si>
  <si>
    <t>MAISON DE SANTE PLURIDISCIPLINAIRE DE SAINT-GENCE</t>
  </si>
  <si>
    <t>17620STGO</t>
  </si>
  <si>
    <t>020017620</t>
  </si>
  <si>
    <t>MSP DE SAINT-GOBAIN</t>
  </si>
  <si>
    <t>070007745</t>
  </si>
  <si>
    <t>070007737</t>
  </si>
  <si>
    <t>MSP DE SAINT-MONTAN BOURG-SAINT-ANDEOL</t>
  </si>
  <si>
    <t>Saint-Montan</t>
  </si>
  <si>
    <t>420016651</t>
  </si>
  <si>
    <t>420016644</t>
  </si>
  <si>
    <t>MSP DE SAINT-PIERRE-DE-BOEUF</t>
  </si>
  <si>
    <t>Saint-Pierre-de-Bœuf</t>
  </si>
  <si>
    <t>MAISON DE SANTE PLURIPROFESSIONNELLE SAINT-PIERRE-DE-BOEUF</t>
  </si>
  <si>
    <t>620032326</t>
  </si>
  <si>
    <t>620032318</t>
  </si>
  <si>
    <t>MSP DE SAINT-POL SUR TERNOISE</t>
  </si>
  <si>
    <t>MAISON DE SANTÉ LÉONARD DE VINCI</t>
  </si>
  <si>
    <t>840020259</t>
  </si>
  <si>
    <t>840020242</t>
  </si>
  <si>
    <t>MSP DE SAINT-SATURNIN-LES-APT</t>
  </si>
  <si>
    <t>Saint-Saturnin-lès-Apt</t>
  </si>
  <si>
    <t>390008050</t>
  </si>
  <si>
    <t>390008043</t>
  </si>
  <si>
    <t>MSP DE SALINS LES BAINS</t>
  </si>
  <si>
    <t>570028779</t>
  </si>
  <si>
    <t>570028761</t>
  </si>
  <si>
    <t>MSP DE SARRALBE</t>
  </si>
  <si>
    <t>440051068</t>
  </si>
  <si>
    <t>440051050</t>
  </si>
  <si>
    <t>MSP DE SAVENAY</t>
  </si>
  <si>
    <t>POLE DE SANTE LOIRE ET SILLON (SAVENAY)</t>
  </si>
  <si>
    <t>130047814</t>
  </si>
  <si>
    <t>130047806</t>
  </si>
  <si>
    <t>MSP DE SENAS</t>
  </si>
  <si>
    <t>280006867</t>
  </si>
  <si>
    <t>280006859</t>
  </si>
  <si>
    <t>MSP DE SENONCHES</t>
  </si>
  <si>
    <t>Senonches</t>
  </si>
  <si>
    <t>MAISON DE SANTE PLURIDISCIPLINAIRE DE SENONCHES</t>
  </si>
  <si>
    <t>340028836</t>
  </si>
  <si>
    <t>340028828</t>
  </si>
  <si>
    <t>MSP DE SERIGNAN</t>
  </si>
  <si>
    <t>Sérignan</t>
  </si>
  <si>
    <t>MAISON DE SANTE PLURIPROFESSIONNELLE DE SERIGNAN</t>
  </si>
  <si>
    <t>040004905</t>
  </si>
  <si>
    <t>040004897</t>
  </si>
  <si>
    <t>MSP DE SEYNE</t>
  </si>
  <si>
    <t>MAISON DE SANTE PLURIPROFESSIONNELLE DE SEYNE</t>
  </si>
  <si>
    <t>510024615</t>
  </si>
  <si>
    <t>510024607</t>
  </si>
  <si>
    <t>MSP DE SEZANNE</t>
  </si>
  <si>
    <t>11695SIGN</t>
  </si>
  <si>
    <t>080011695</t>
  </si>
  <si>
    <t>MSP DE SIGNY L'ABBAYE</t>
  </si>
  <si>
    <t>Signy-l'Abbaye</t>
  </si>
  <si>
    <t>080011133</t>
  </si>
  <si>
    <t>080011125</t>
  </si>
  <si>
    <t>MSP DE SIGNY LE PETIT</t>
  </si>
  <si>
    <t>Signy-le-Petit</t>
  </si>
  <si>
    <t>18057SISS</t>
  </si>
  <si>
    <t>020018057</t>
  </si>
  <si>
    <t>MSP DE SISSONNE</t>
  </si>
  <si>
    <t>Sissonne</t>
  </si>
  <si>
    <t>040005183</t>
  </si>
  <si>
    <t>040005175</t>
  </si>
  <si>
    <t>MSP DE SISTERON</t>
  </si>
  <si>
    <t>17646SOIS</t>
  </si>
  <si>
    <t>020017646</t>
  </si>
  <si>
    <t>MSP DE SOISSONS</t>
  </si>
  <si>
    <t>62881SOMA</t>
  </si>
  <si>
    <t>590062881</t>
  </si>
  <si>
    <t>MSP DE SOMAIN</t>
  </si>
  <si>
    <t>MSP DE SOMAIN ET ENVIRON</t>
  </si>
  <si>
    <t>400012944</t>
  </si>
  <si>
    <t>400012936</t>
  </si>
  <si>
    <t>MSP DE SORE</t>
  </si>
  <si>
    <t>Sore</t>
  </si>
  <si>
    <t>MAISON DE SANTE PLURIDISCIPLINAIRE DE SORE</t>
  </si>
  <si>
    <t>760036848</t>
  </si>
  <si>
    <t>760036830</t>
  </si>
  <si>
    <t>MSP DE SOTTEVILLE LES ROUEN</t>
  </si>
  <si>
    <t>460007537</t>
  </si>
  <si>
    <t>460007834</t>
  </si>
  <si>
    <t>MSP DE SOUILLAC</t>
  </si>
  <si>
    <t>Souillac</t>
  </si>
  <si>
    <t>MAISON DE SANTE PLURIPROFESSIONNELLE DE SOUILLAC</t>
  </si>
  <si>
    <t>460007149</t>
  </si>
  <si>
    <t>460007602</t>
  </si>
  <si>
    <t>MSP DE SOUSCEYRAC-EN-QUERCY</t>
  </si>
  <si>
    <t>Sousceyrac-en-Quercy</t>
  </si>
  <si>
    <t>550006720</t>
  </si>
  <si>
    <t>550006712</t>
  </si>
  <si>
    <t>MSP DE SPINCOURT</t>
  </si>
  <si>
    <t>Spincourt</t>
  </si>
  <si>
    <t>MAISON DE SANTE PLURIDISCIPLINAIRE DE SPINCOURT</t>
  </si>
  <si>
    <t>160015996</t>
  </si>
  <si>
    <t>160015988</t>
  </si>
  <si>
    <t>MSP DE ST ANGEAU</t>
  </si>
  <si>
    <t>Val-de-Bonnieure</t>
  </si>
  <si>
    <t>MAISON DE SANTÉ PLURIDISCIPLINAIRE DE ST ANGEAU</t>
  </si>
  <si>
    <t>850029398</t>
  </si>
  <si>
    <t>850029380</t>
  </si>
  <si>
    <t>MSP DE ST ETIENNE DU BOIS</t>
  </si>
  <si>
    <t>170024384</t>
  </si>
  <si>
    <t>170024376</t>
  </si>
  <si>
    <t>MSP DE ST GERMAIN DE MARENCENNES</t>
  </si>
  <si>
    <t>Saint-Pierre-La-Noue</t>
  </si>
  <si>
    <t>860013895</t>
  </si>
  <si>
    <t>860013994</t>
  </si>
  <si>
    <t>MSP DE ST GERVAIS LES TROIS CLOCHERS</t>
  </si>
  <si>
    <t>Saint-Gervais-les-Trois-Clochers</t>
  </si>
  <si>
    <t>MAISON DE SANTÉ PLURI. DE ST GERVAIS LES TROIS CLOCHERS</t>
  </si>
  <si>
    <t>290034602</t>
  </si>
  <si>
    <t>290034594</t>
  </si>
  <si>
    <t>MSP DE ST YVI</t>
  </si>
  <si>
    <t>Saint-Yvi</t>
  </si>
  <si>
    <t>ASSOCIATION PROFESSIONNELS DE SANTE DE ST YVI</t>
  </si>
  <si>
    <t>620034462</t>
  </si>
  <si>
    <t>620034454</t>
  </si>
  <si>
    <t>MSP DE STE CATHERINE</t>
  </si>
  <si>
    <t>Sainte-Catherine</t>
  </si>
  <si>
    <t>590052445</t>
  </si>
  <si>
    <t>590052437</t>
  </si>
  <si>
    <t>MSP DE STEENVOORDE</t>
  </si>
  <si>
    <t>Steenvoorde</t>
  </si>
  <si>
    <t>MAISON DE SANTÉ PLURIDISCIPLINAIRE DE STEENVOORDE</t>
  </si>
  <si>
    <t>17117STER</t>
  </si>
  <si>
    <t>020017117</t>
  </si>
  <si>
    <t>MSP DE ST-ERME-OUTRE ET RAMECOURT</t>
  </si>
  <si>
    <t>21396STOU</t>
  </si>
  <si>
    <t>800021396</t>
  </si>
  <si>
    <t>MSP DE ST-OUEN</t>
  </si>
  <si>
    <t>Saint-Ouen</t>
  </si>
  <si>
    <t>60778DUNK</t>
  </si>
  <si>
    <t>590060778</t>
  </si>
  <si>
    <t>MSP DE ST-POL-SUR-MER</t>
  </si>
  <si>
    <t>MSP DE SAINT-POL-SUR-MER</t>
  </si>
  <si>
    <t>020018354</t>
  </si>
  <si>
    <t>020018347</t>
  </si>
  <si>
    <t>MSP DE ST-QUENTIN</t>
  </si>
  <si>
    <t>MAISON DE SANTÉ PLURIPROFESSIONNELLE DE SAINTG-QUENTIN</t>
  </si>
  <si>
    <t>950046482</t>
  </si>
  <si>
    <t>950047035</t>
  </si>
  <si>
    <t>MSP DE SURVILLIERS</t>
  </si>
  <si>
    <t>Survilliers</t>
  </si>
  <si>
    <t>640021747</t>
  </si>
  <si>
    <t>640021739</t>
  </si>
  <si>
    <t>MSP DE TARDETS</t>
  </si>
  <si>
    <t>Tardets-Sorholus</t>
  </si>
  <si>
    <t>490019841</t>
  </si>
  <si>
    <t>490019833</t>
  </si>
  <si>
    <t>MSP DE TERRANJOU</t>
  </si>
  <si>
    <t>EQUIPE DE SOINS PRIMAIRES A.T.L.A.S.</t>
  </si>
  <si>
    <t>810010926</t>
  </si>
  <si>
    <t>810010918</t>
  </si>
  <si>
    <t>MSP DE TERREFORT</t>
  </si>
  <si>
    <t>Verdalle</t>
  </si>
  <si>
    <t>MAISON DE SANTE DE TERREFORT</t>
  </si>
  <si>
    <t>780027371</t>
  </si>
  <si>
    <t>780027363</t>
  </si>
  <si>
    <t>MSP DE THOIRY</t>
  </si>
  <si>
    <t>210013975</t>
  </si>
  <si>
    <t>210013967</t>
  </si>
  <si>
    <t>MSP DE THOREY EN PLAINE</t>
  </si>
  <si>
    <t>Thorey-en-Plaine</t>
  </si>
  <si>
    <t>510027162</t>
  </si>
  <si>
    <t>510027154</t>
  </si>
  <si>
    <t>MSP DE TINQUEUX</t>
  </si>
  <si>
    <t>Tinqueux</t>
  </si>
  <si>
    <t>MAISON DE SANTÉ PLURIPROFESSIONNELLE DE TINQUEUX</t>
  </si>
  <si>
    <t>490019098</t>
  </si>
  <si>
    <t>490019080</t>
  </si>
  <si>
    <t>MSP DE TORFOU</t>
  </si>
  <si>
    <t>Sèvremoine</t>
  </si>
  <si>
    <t>ASSOCIATION PÔLE DE SANTÉ LIBÉRAL AMBULATOIRE DE TORFOU</t>
  </si>
  <si>
    <t>62154TOUF</t>
  </si>
  <si>
    <t>590062154</t>
  </si>
  <si>
    <t>MSP DE TOUFFLERS</t>
  </si>
  <si>
    <t>Toufflers</t>
  </si>
  <si>
    <t>590059085</t>
  </si>
  <si>
    <t>590059077</t>
  </si>
  <si>
    <t>MSP DE TOURCOING LES FRANCS</t>
  </si>
  <si>
    <t>710014176</t>
  </si>
  <si>
    <t>710014168</t>
  </si>
  <si>
    <t>MSP DE TRAMAYES</t>
  </si>
  <si>
    <t>Tramayes</t>
  </si>
  <si>
    <t>240018176</t>
  </si>
  <si>
    <t>240018168</t>
  </si>
  <si>
    <t>MSP DE TRELISSAC</t>
  </si>
  <si>
    <t>Trélissac</t>
  </si>
  <si>
    <t>590059234</t>
  </si>
  <si>
    <t>590059226</t>
  </si>
  <si>
    <t>MSP DE TRÉLON</t>
  </si>
  <si>
    <t>MAISON DE SANTÉ DE TRÉLON</t>
  </si>
  <si>
    <t>950046813</t>
  </si>
  <si>
    <t>950046805</t>
  </si>
  <si>
    <t>MSP DE US</t>
  </si>
  <si>
    <t>Us</t>
  </si>
  <si>
    <t>350050498</t>
  </si>
  <si>
    <t>350050480</t>
  </si>
  <si>
    <t>MSP DE VAL D'ANAST</t>
  </si>
  <si>
    <t>Val d'Anast</t>
  </si>
  <si>
    <t>MAISON DE SANTE PLURIPROFESSIONNELLE DE VAL D'ANAST</t>
  </si>
  <si>
    <t>860015817</t>
  </si>
  <si>
    <t>860015809</t>
  </si>
  <si>
    <t>MSP DE VALDIVIENNE</t>
  </si>
  <si>
    <t>Valdivienne</t>
  </si>
  <si>
    <t>820009751</t>
  </si>
  <si>
    <t>820009744</t>
  </si>
  <si>
    <t>MSP DE VALENCE D'AGEN</t>
  </si>
  <si>
    <t>050008002</t>
  </si>
  <si>
    <t>050007996</t>
  </si>
  <si>
    <t>MSP DE VALLOUISE</t>
  </si>
  <si>
    <t>Vallouise-Pelvoux</t>
  </si>
  <si>
    <t>MAISON DE SANTE DE VALLOUISE</t>
  </si>
  <si>
    <t>820009355</t>
  </si>
  <si>
    <t>820009272</t>
  </si>
  <si>
    <t>MSP DE VAREN</t>
  </si>
  <si>
    <t>Varen</t>
  </si>
  <si>
    <t>090004813</t>
  </si>
  <si>
    <t>090004805</t>
  </si>
  <si>
    <t>MSP DE VARILHES</t>
  </si>
  <si>
    <t>MAISON DE SANTE PLURIPROFESSIONNELLE DE VARILHES</t>
  </si>
  <si>
    <t>160015780</t>
  </si>
  <si>
    <t>160015772</t>
  </si>
  <si>
    <t>MSP DE VARS ST AMANT DE BOIXE</t>
  </si>
  <si>
    <t>Saint-Amant-de-Boixe</t>
  </si>
  <si>
    <t>MAISON DE SANTÉ PLURIDISCIPLINAIRE DE VARS ST AMANT DE BOIXE</t>
  </si>
  <si>
    <t>21240VEDE</t>
  </si>
  <si>
    <t>840021240</t>
  </si>
  <si>
    <t>MSP DE VEDENE</t>
  </si>
  <si>
    <t>Vedène</t>
  </si>
  <si>
    <t>51121VELA</t>
  </si>
  <si>
    <t>130051121</t>
  </si>
  <si>
    <t>MSP DE VELAUX</t>
  </si>
  <si>
    <t>Velaux</t>
  </si>
  <si>
    <t>360007991</t>
  </si>
  <si>
    <t>360007983</t>
  </si>
  <si>
    <t>MSP DE VELLES - ET</t>
  </si>
  <si>
    <t>Velles</t>
  </si>
  <si>
    <t>MAISON DE SANTE PLURIDISCIPLINAIRE DE VELLES</t>
  </si>
  <si>
    <t>100011675</t>
  </si>
  <si>
    <t>100011667</t>
  </si>
  <si>
    <t>MSP DE VENDEUVRE SUR BARSE</t>
  </si>
  <si>
    <t>Vendeuvre-sur-Barse</t>
  </si>
  <si>
    <t>550008148</t>
  </si>
  <si>
    <t>550008130</t>
  </si>
  <si>
    <t>MSP DE VERDUN</t>
  </si>
  <si>
    <t>240017087</t>
  </si>
  <si>
    <t>240017079</t>
  </si>
  <si>
    <t>MSP DE VERGT</t>
  </si>
  <si>
    <t>Vergt</t>
  </si>
  <si>
    <t>350050332</t>
  </si>
  <si>
    <t>350050324</t>
  </si>
  <si>
    <t>MSP DE VERN SUR SEICHE</t>
  </si>
  <si>
    <t>Vern-sur-Seiche</t>
  </si>
  <si>
    <t>860015445</t>
  </si>
  <si>
    <t>860015460</t>
  </si>
  <si>
    <t>MSP DE VERRIERE</t>
  </si>
  <si>
    <t>510025034</t>
  </si>
  <si>
    <t>510025026</t>
  </si>
  <si>
    <t>MSP DE VERTUS</t>
  </si>
  <si>
    <t>Blancs-Coteaux</t>
  </si>
  <si>
    <t>17158VERV</t>
  </si>
  <si>
    <t>020017158</t>
  </si>
  <si>
    <t>MSP DE VERVINS</t>
  </si>
  <si>
    <t>570028753</t>
  </si>
  <si>
    <t>570028746</t>
  </si>
  <si>
    <t>MSP DE VIGY</t>
  </si>
  <si>
    <t>Vigy</t>
  </si>
  <si>
    <t>490018561</t>
  </si>
  <si>
    <t>490018553</t>
  </si>
  <si>
    <t>MSP DE VIHIERS</t>
  </si>
  <si>
    <t>Lys-Haut-Layon</t>
  </si>
  <si>
    <t>POLE DE SANTE AMBULATOIRE DU VIHIERSOIS</t>
  </si>
  <si>
    <t>360007710</t>
  </si>
  <si>
    <t>360007694</t>
  </si>
  <si>
    <t>MSP DE VILLEDIEU SUR INDRE</t>
  </si>
  <si>
    <t>Villedieu-sur-Indre</t>
  </si>
  <si>
    <t>MAISON DE SANTE PLURIDISCIPLINAIRE DE VILLEDIEU SUR INDRE</t>
  </si>
  <si>
    <t>160016598</t>
  </si>
  <si>
    <t>160016580</t>
  </si>
  <si>
    <t>MSP DE VILLEFAGNAN</t>
  </si>
  <si>
    <t>Villefagnan</t>
  </si>
  <si>
    <t>370012767</t>
  </si>
  <si>
    <t>370012759</t>
  </si>
  <si>
    <t>MSP DE VILLELOIN COULANGE</t>
  </si>
  <si>
    <t>Villeloin-Coulangé</t>
  </si>
  <si>
    <t>MAISON DE SANTE PLURIDISCIPLINAIRE DE VILLELOIN COULANGE</t>
  </si>
  <si>
    <t>280007691</t>
  </si>
  <si>
    <t>280007683</t>
  </si>
  <si>
    <t>MSP DE VILLEMEUX-SUR-EURE</t>
  </si>
  <si>
    <t>Villemeux-sur-Eure</t>
  </si>
  <si>
    <t>MAISON DE SANTE PLURIDISCIPLINAIRE DE VILLEMEUX SUR EURE</t>
  </si>
  <si>
    <t>930028873</t>
  </si>
  <si>
    <t>930028865</t>
  </si>
  <si>
    <t>MSP DE VILLEMOMBLE</t>
  </si>
  <si>
    <t>MAISON DE SANTE PLURIPROFESSIONNELLE DE VILLEMOMBLE</t>
  </si>
  <si>
    <t>100011717</t>
  </si>
  <si>
    <t>100011709</t>
  </si>
  <si>
    <t>MSP DE VILLENAUXE LA GRANDE</t>
  </si>
  <si>
    <t>Villenauxe-la-Grande</t>
  </si>
  <si>
    <t>120009139</t>
  </si>
  <si>
    <t>120009121</t>
  </si>
  <si>
    <t>MSP DE VILLENEUVE</t>
  </si>
  <si>
    <t>MAISON DE SANTE PLURIPROFESSIONNELE DE VILLENEUVE</t>
  </si>
  <si>
    <t>17547VILL</t>
  </si>
  <si>
    <t>020017547</t>
  </si>
  <si>
    <t>MSP DE VILLENEUVE SUR AISNE</t>
  </si>
  <si>
    <t>020017026</t>
  </si>
  <si>
    <t>020017018</t>
  </si>
  <si>
    <t>MSP DE VILLENEUVE-ST-GERMAIN</t>
  </si>
  <si>
    <t>Villeneuve-Saint-Germain</t>
  </si>
  <si>
    <t>930029855</t>
  </si>
  <si>
    <t>930029848</t>
  </si>
  <si>
    <t>MSP DE VILLEPINTE LA PEPINIERE</t>
  </si>
  <si>
    <t>Villepinte</t>
  </si>
  <si>
    <t>800020869</t>
  </si>
  <si>
    <t>800020851</t>
  </si>
  <si>
    <t>MSP DE VILLERS BRETONNEUX</t>
  </si>
  <si>
    <t>Villers-Bretonneux</t>
  </si>
  <si>
    <t>MAISON DE SANTÉ PLURIPROFESSIONNELLE VILLERS BRETONNEUX</t>
  </si>
  <si>
    <t>17281VILL</t>
  </si>
  <si>
    <t>020017281</t>
  </si>
  <si>
    <t>MSP DE VILLERS COTTERETS</t>
  </si>
  <si>
    <t>540026101</t>
  </si>
  <si>
    <t>540026093</t>
  </si>
  <si>
    <t>MSP DE VILLERS LES NANCY CLAIRLIEU</t>
  </si>
  <si>
    <t>MAISON DE SANTE PLURIPROFESSIONNELLE DE VILLERS LES NANCY</t>
  </si>
  <si>
    <t>58582VILL</t>
  </si>
  <si>
    <t>590058582</t>
  </si>
  <si>
    <t>MSP DE VILLERS OUTRÉAUX</t>
  </si>
  <si>
    <t>Villers-Outréaux</t>
  </si>
  <si>
    <t>MAISON DE SANTÉ DE L'ARROUAISE</t>
  </si>
  <si>
    <t>950031815</t>
  </si>
  <si>
    <t>950031799</t>
  </si>
  <si>
    <t>MSP DE VILLIERS LE BEL</t>
  </si>
  <si>
    <t>Villiers-le-Bel</t>
  </si>
  <si>
    <t>MAISON DE SANTE CABINET MEDICAL VAL DE FRANCE</t>
  </si>
  <si>
    <t>18494VINZ</t>
  </si>
  <si>
    <t>740018494</t>
  </si>
  <si>
    <t>MSP DE VINZIER</t>
  </si>
  <si>
    <t>Vinzier</t>
  </si>
  <si>
    <t>MAISON DE SANTE PLURIPROFESSIONNELLE DE VINZIER</t>
  </si>
  <si>
    <t>36350VIOL</t>
  </si>
  <si>
    <t>620036350</t>
  </si>
  <si>
    <t>MSP DE VIOLAINES</t>
  </si>
  <si>
    <t>Violaines</t>
  </si>
  <si>
    <t>350055919</t>
  </si>
  <si>
    <t>350055901</t>
  </si>
  <si>
    <t>MSP DE VITRÉ NORD</t>
  </si>
  <si>
    <t>Châtillon-en-Vendelais</t>
  </si>
  <si>
    <t>MSP DE VITRE NORD</t>
  </si>
  <si>
    <t>860013853</t>
  </si>
  <si>
    <t>860015148</t>
  </si>
  <si>
    <t>MSP DE VIVONNE</t>
  </si>
  <si>
    <t>Vivonne</t>
  </si>
  <si>
    <t>550006944</t>
  </si>
  <si>
    <t>550006936</t>
  </si>
  <si>
    <t>MSP DE VOID VACON</t>
  </si>
  <si>
    <t>Void-Vacon</t>
  </si>
  <si>
    <t>MAISON DE SANTE PLURIDISCIPLINAIRE DE VOID VACON</t>
  </si>
  <si>
    <t>040005316</t>
  </si>
  <si>
    <t>040005308</t>
  </si>
  <si>
    <t>MSP DE VOLONNE</t>
  </si>
  <si>
    <t>Volonne</t>
  </si>
  <si>
    <t>860013622</t>
  </si>
  <si>
    <t>860013614</t>
  </si>
  <si>
    <t>MSP DE VOUNEUIL SUR VIENNE</t>
  </si>
  <si>
    <t>Vouneuil-sur-Vienne</t>
  </si>
  <si>
    <t>590058426</t>
  </si>
  <si>
    <t>590058418</t>
  </si>
  <si>
    <t>MSP DE WATTRELOS</t>
  </si>
  <si>
    <t>310033808</t>
  </si>
  <si>
    <t>310033790</t>
  </si>
  <si>
    <t>MSP D'EAUNES</t>
  </si>
  <si>
    <t>Eaunes</t>
  </si>
  <si>
    <t>MAISON DE SANTE PLURIPROFESSIONNELLE D'EAUNES</t>
  </si>
  <si>
    <t>130051485</t>
  </si>
  <si>
    <t>130051477</t>
  </si>
  <si>
    <t>MSP D'EGUILLES</t>
  </si>
  <si>
    <t>020017570</t>
  </si>
  <si>
    <t>020017562</t>
  </si>
  <si>
    <t>MSP DELA VALLÉE DE L'OISE</t>
  </si>
  <si>
    <t>Moÿ-de-l'Aisne</t>
  </si>
  <si>
    <t>53317ISTR</t>
  </si>
  <si>
    <t>130053317</t>
  </si>
  <si>
    <t>MSP D'ENTRESSEN</t>
  </si>
  <si>
    <t>910024793</t>
  </si>
  <si>
    <t>910024785</t>
  </si>
  <si>
    <t>MSP D'EPINAY SOUS SENART</t>
  </si>
  <si>
    <t>Épinay-sous-Sénart</t>
  </si>
  <si>
    <t>130051501</t>
  </si>
  <si>
    <t>130051493</t>
  </si>
  <si>
    <t>MSP DES 2 ORMES</t>
  </si>
  <si>
    <t>710015801</t>
  </si>
  <si>
    <t>710015793</t>
  </si>
  <si>
    <t>MSP DES 2 RIVES</t>
  </si>
  <si>
    <t>Saint-Loup-Géanges</t>
  </si>
  <si>
    <t>850026436</t>
  </si>
  <si>
    <t>850026428</t>
  </si>
  <si>
    <t>MSP DES 3 CAPS</t>
  </si>
  <si>
    <t>730013406</t>
  </si>
  <si>
    <t>730013398</t>
  </si>
  <si>
    <t>MSP DES 3 VALLEES MOUTIERS</t>
  </si>
  <si>
    <t>Moûtiers</t>
  </si>
  <si>
    <t>620034793</t>
  </si>
  <si>
    <t>620034785</t>
  </si>
  <si>
    <t>MSP DES 4 CHEMINS</t>
  </si>
  <si>
    <t>Groffliers</t>
  </si>
  <si>
    <t>920034493</t>
  </si>
  <si>
    <t>920034485</t>
  </si>
  <si>
    <t>MSP DES 4 CHEMINS DE COLOMBES</t>
  </si>
  <si>
    <t>190013128</t>
  </si>
  <si>
    <t>190013110</t>
  </si>
  <si>
    <t>MSP DES 7 COLLINES</t>
  </si>
  <si>
    <t>MAISON DE SANTE DES 7 COLLINES</t>
  </si>
  <si>
    <t>340028794</t>
  </si>
  <si>
    <t>340029388</t>
  </si>
  <si>
    <t>MSP DES BAUX</t>
  </si>
  <si>
    <t>Poussan</t>
  </si>
  <si>
    <t>MAISON DE SANTE PLURIPROFESSIONELLE DES BAUX</t>
  </si>
  <si>
    <t>950045203</t>
  </si>
  <si>
    <t>950045195</t>
  </si>
  <si>
    <t>MSP DES BAYONNES</t>
  </si>
  <si>
    <t>Herblay-sur-Seine</t>
  </si>
  <si>
    <t>910023563</t>
  </si>
  <si>
    <t>910023555</t>
  </si>
  <si>
    <t>MSP DES BLEUETS</t>
  </si>
  <si>
    <t>Savigny-sur-Orge</t>
  </si>
  <si>
    <t>490021151</t>
  </si>
  <si>
    <t>490021144</t>
  </si>
  <si>
    <t>MSP DES BORDS DE LOIRE</t>
  </si>
  <si>
    <t>Possonnière</t>
  </si>
  <si>
    <t>MAISON DE SANTE PLURIPROFESSIONNELLE DES BORDS DE LOIRE</t>
  </si>
  <si>
    <t>770025682</t>
  </si>
  <si>
    <t>770026045</t>
  </si>
  <si>
    <t>MSP DES BOUCLES DE LA MARNE</t>
  </si>
  <si>
    <t>Thorigny-sur-Marne</t>
  </si>
  <si>
    <t>920031812</t>
  </si>
  <si>
    <t>920031804</t>
  </si>
  <si>
    <t>MSP DES CHENES</t>
  </si>
  <si>
    <t>MAISON DE SANTE PLURI-PROFESSIONNELS DES CHENES</t>
  </si>
  <si>
    <t>920039310</t>
  </si>
  <si>
    <t>920039302</t>
  </si>
  <si>
    <t>MSP DES CHENEVREUX</t>
  </si>
  <si>
    <t>450019831</t>
  </si>
  <si>
    <t>450019823</t>
  </si>
  <si>
    <t>MSP DES CITEAUX</t>
  </si>
  <si>
    <t>Tavers</t>
  </si>
  <si>
    <t>MAISON DE SANTE PLURIDISCIPLINAIRE DES CITEAUX</t>
  </si>
  <si>
    <t>130051543</t>
  </si>
  <si>
    <t>130051535</t>
  </si>
  <si>
    <t>MSP DES COMTES</t>
  </si>
  <si>
    <t>MSP SISA DES COMTES</t>
  </si>
  <si>
    <t>950031823</t>
  </si>
  <si>
    <t>950031807</t>
  </si>
  <si>
    <t>MSP DES CORDELIERS</t>
  </si>
  <si>
    <t>MAISON DE SANTE GROUPE MEDICAL DES CORDELIERS</t>
  </si>
  <si>
    <t>650005572</t>
  </si>
  <si>
    <t>650005564</t>
  </si>
  <si>
    <t>MSP DES COTEAUX</t>
  </si>
  <si>
    <t>Pouyastruc</t>
  </si>
  <si>
    <t>MAISON DE SANTE PLURIPROFESSIONNELLE DES COTEAUX</t>
  </si>
  <si>
    <t>750058257</t>
  </si>
  <si>
    <t>750058240</t>
  </si>
  <si>
    <t>MSP DES DEUX PORTES</t>
  </si>
  <si>
    <t>MAISON DE SANTE PLURIDISCIPLINAIRE DES DEUX PORTES</t>
  </si>
  <si>
    <t>110008711</t>
  </si>
  <si>
    <t>110009354</t>
  </si>
  <si>
    <t>MSP DES DEUX SAINTS</t>
  </si>
  <si>
    <t>MSP DES DEUX SAINTS (SAINT-JEAN SAINT-PIERRE)</t>
  </si>
  <si>
    <t>090003724</t>
  </si>
  <si>
    <t>090003583</t>
  </si>
  <si>
    <t>MSP DES DEUX VALLEES</t>
  </si>
  <si>
    <t>MAISON DE SANTE PLURIPROFESSIONNELLE DES DEUX VALLEES</t>
  </si>
  <si>
    <t>310034236</t>
  </si>
  <si>
    <t>310034228</t>
  </si>
  <si>
    <t>MSP DES FONTAINES</t>
  </si>
  <si>
    <t>MAISON DE SANTE PLURIPROFESSIONNELLE DES FONTAINES</t>
  </si>
  <si>
    <t>330060997</t>
  </si>
  <si>
    <t>330060989</t>
  </si>
  <si>
    <t>MSP DES GRANDES VIGNES</t>
  </si>
  <si>
    <t>Preignac</t>
  </si>
  <si>
    <t>340024363</t>
  </si>
  <si>
    <t>340025600</t>
  </si>
  <si>
    <t>MSP DES HAUTS CANTONS - ST PONS</t>
  </si>
  <si>
    <t>MAISON DE SANTE DES HAUTS CANTONS - ST PONS</t>
  </si>
  <si>
    <t>950045096</t>
  </si>
  <si>
    <t>950045088</t>
  </si>
  <si>
    <t>MSP DES LINANDES</t>
  </si>
  <si>
    <t>Cergy</t>
  </si>
  <si>
    <t>450020573</t>
  </si>
  <si>
    <t>450020565</t>
  </si>
  <si>
    <t>MSP DES LOGES - ET</t>
  </si>
  <si>
    <t>Châteauneuf-sur-Loire</t>
  </si>
  <si>
    <t>MAISON DE SANTE PLURIDISCIPLINAIRE DES LOGES - ET</t>
  </si>
  <si>
    <t>860015205</t>
  </si>
  <si>
    <t>860015197</t>
  </si>
  <si>
    <t>MSP DES MINIMES</t>
  </si>
  <si>
    <t>340028612</t>
  </si>
  <si>
    <t>340028604</t>
  </si>
  <si>
    <t>MSP DES MONTS D ORB</t>
  </si>
  <si>
    <t>Saint-Gervais-sur-Mare</t>
  </si>
  <si>
    <t>MAISON DE SANTE PLURIPROFESSIONNELLE DES MONTS D ORB</t>
  </si>
  <si>
    <t>120007232</t>
  </si>
  <si>
    <t>120007224</t>
  </si>
  <si>
    <t>MSP DES ONDES</t>
  </si>
  <si>
    <t>MAISON DE SANTE PLURIPROFESSIONNELLE DES ONDES</t>
  </si>
  <si>
    <t>090004680</t>
  </si>
  <si>
    <t>090004854</t>
  </si>
  <si>
    <t>MSP DES PORTES D'ARIEGE</t>
  </si>
  <si>
    <t>Saverdun</t>
  </si>
  <si>
    <t>MAISON DE SANTE PLURIPROFESSIONNELLE DES PORTES D'ARIEGE</t>
  </si>
  <si>
    <t>090003690</t>
  </si>
  <si>
    <t>090003682</t>
  </si>
  <si>
    <t>MSP DES QUATRE VALLEES</t>
  </si>
  <si>
    <t>Castillon-en-Couserans</t>
  </si>
  <si>
    <t>MAISON DE SANTE PLURIPROFESSIONNELLE DES QUATRE VALLEES</t>
  </si>
  <si>
    <t>68847FRES</t>
  </si>
  <si>
    <t>590068847</t>
  </si>
  <si>
    <t>MSP DES RIVES DE L'ESCAUT</t>
  </si>
  <si>
    <t>Fresnes-sur-Escaut</t>
  </si>
  <si>
    <t>850029372</t>
  </si>
  <si>
    <t>850029364</t>
  </si>
  <si>
    <t>MSP DES ROSEAUX</t>
  </si>
  <si>
    <t>Garnache</t>
  </si>
  <si>
    <t>16778COMP</t>
  </si>
  <si>
    <t>600016778</t>
  </si>
  <si>
    <t>MSP DES SABLONS</t>
  </si>
  <si>
    <t>540025715</t>
  </si>
  <si>
    <t>540025707</t>
  </si>
  <si>
    <t>MSP DES SALINES</t>
  </si>
  <si>
    <t>Rosières-aux-Salines</t>
  </si>
  <si>
    <t>MAISON DE SANTE PLURI-PROF MULTI-SITES DES SALINES</t>
  </si>
  <si>
    <t>310026588</t>
  </si>
  <si>
    <t>310026570</t>
  </si>
  <si>
    <t>MSP DES TERRES D'AURIGNAC</t>
  </si>
  <si>
    <t>Aurignac</t>
  </si>
  <si>
    <t>100011733</t>
  </si>
  <si>
    <t>100011725</t>
  </si>
  <si>
    <t>MSP DES URSULINES</t>
  </si>
  <si>
    <t>090003732</t>
  </si>
  <si>
    <t>090003575</t>
  </si>
  <si>
    <t>MSP DES VALLEES</t>
  </si>
  <si>
    <t>580006013</t>
  </si>
  <si>
    <t>580006005</t>
  </si>
  <si>
    <t>MSP DES VAUX D'YONNE</t>
  </si>
  <si>
    <t>130047715</t>
  </si>
  <si>
    <t>130047707</t>
  </si>
  <si>
    <t>MSP DES VENTS PROVENCAUX</t>
  </si>
  <si>
    <t>Miramas</t>
  </si>
  <si>
    <t>620029272</t>
  </si>
  <si>
    <t>620029264</t>
  </si>
  <si>
    <t>MSP DES VERTES COLLINES</t>
  </si>
  <si>
    <t>Anvin</t>
  </si>
  <si>
    <t>MAISON DE SANTÉ PLURIDISCIPLINAIRE DU PAYS D'HEUCHIN</t>
  </si>
  <si>
    <t>490020054</t>
  </si>
  <si>
    <t>490020047</t>
  </si>
  <si>
    <t>MSP DES VIGNES</t>
  </si>
  <si>
    <t>Bellevigne-les-Châteaux</t>
  </si>
  <si>
    <t>63251WAVR</t>
  </si>
  <si>
    <t>590063251</t>
  </si>
  <si>
    <t>MSP DES WEPPES</t>
  </si>
  <si>
    <t>120008552</t>
  </si>
  <si>
    <t>120009071</t>
  </si>
  <si>
    <t>MSP D'ESPALION</t>
  </si>
  <si>
    <t>MAISON DE SANTE PLURIPROFESSIONNELLE D'ESPALION</t>
  </si>
  <si>
    <t>550007447</t>
  </si>
  <si>
    <t>550007439</t>
  </si>
  <si>
    <t>MSP D'ETAIN</t>
  </si>
  <si>
    <t>Étain</t>
  </si>
  <si>
    <t>MAISON DE SANTE PLURIDISCIPLINAIRE D'ETAIN</t>
  </si>
  <si>
    <t>950044727</t>
  </si>
  <si>
    <t>950044719</t>
  </si>
  <si>
    <t>MSP DEUIL LA BARRE</t>
  </si>
  <si>
    <t>Deuil-la-Barre</t>
  </si>
  <si>
    <t>530009653</t>
  </si>
  <si>
    <t>530009646</t>
  </si>
  <si>
    <t>MSP D'EVRON</t>
  </si>
  <si>
    <t>240016360</t>
  </si>
  <si>
    <t>240016352</t>
  </si>
  <si>
    <t>MSP D'EYMET</t>
  </si>
  <si>
    <t>Eymet</t>
  </si>
  <si>
    <t>MAISON DE SANTE PLURIDISCIPLINAIRE D'EYMET</t>
  </si>
  <si>
    <t>62923HAUS</t>
  </si>
  <si>
    <t>590062923</t>
  </si>
  <si>
    <t>MSP D'HAUSSY</t>
  </si>
  <si>
    <t>Haussy</t>
  </si>
  <si>
    <t>020017257</t>
  </si>
  <si>
    <t>020017240</t>
  </si>
  <si>
    <t>MSP D'HIRSON</t>
  </si>
  <si>
    <t>MAISON DE SANTE PLURIPROFESSIONNELLE D'HIRSON</t>
  </si>
  <si>
    <t>330058983</t>
  </si>
  <si>
    <t>330058975</t>
  </si>
  <si>
    <t>MSP D'HOURTIN</t>
  </si>
  <si>
    <t>Hourtin</t>
  </si>
  <si>
    <t>MAISON DE SANTÉ PLURIDISCIPLINAIRE D'HOURTIN</t>
  </si>
  <si>
    <t>580006765</t>
  </si>
  <si>
    <t>580006757</t>
  </si>
  <si>
    <t>MSP D'IMPHY</t>
  </si>
  <si>
    <t>Imphy</t>
  </si>
  <si>
    <t>MAISON DE SANTE PLURIPROFESSIONNEL D'IMPHY</t>
  </si>
  <si>
    <t>940026115</t>
  </si>
  <si>
    <t>940026107</t>
  </si>
  <si>
    <t>MSP D'IVRY SUR SEINE</t>
  </si>
  <si>
    <t>Ivry-sur-Seine</t>
  </si>
  <si>
    <t>450020003</t>
  </si>
  <si>
    <t>450019997</t>
  </si>
  <si>
    <t>MSP D'ORLEANS ARGONNE  - ET</t>
  </si>
  <si>
    <t>MAISON DE SANTE PLURIDISCIPLINAIRE D'ORLEANS ARGONNE</t>
  </si>
  <si>
    <t>63236OSTR</t>
  </si>
  <si>
    <t>590063236</t>
  </si>
  <si>
    <t>MSP D'OSTRICOURT</t>
  </si>
  <si>
    <t>Ostricourt</t>
  </si>
  <si>
    <t>120007075</t>
  </si>
  <si>
    <t>120007042</t>
  </si>
  <si>
    <t>MSP DU BASSIN - DECAZEVILLE</t>
  </si>
  <si>
    <t>MAISON DE SANTE DU BASSIN - DECAZEVILLE</t>
  </si>
  <si>
    <t>320005184</t>
  </si>
  <si>
    <t>320005630</t>
  </si>
  <si>
    <t>MSP DU BASSIN DE LA SAVE</t>
  </si>
  <si>
    <t>Samatan</t>
  </si>
  <si>
    <t>MAISON DE SANTE PLURI PROFESSIONNELLE DE SAMATAN</t>
  </si>
  <si>
    <t>320005168</t>
  </si>
  <si>
    <t>320005606</t>
  </si>
  <si>
    <t>MSP DU BASSIN DU LECTOUROIS</t>
  </si>
  <si>
    <t>Lectoure</t>
  </si>
  <si>
    <t>MAISON DE SANTE PLUROPROFESSIONNELLE DU BASSIN DU LECTOUROIS</t>
  </si>
  <si>
    <t>810012690</t>
  </si>
  <si>
    <t>810013201</t>
  </si>
  <si>
    <t>MSP DU BASSIN LISLOIS</t>
  </si>
  <si>
    <t>Lisle-sur-Tarn</t>
  </si>
  <si>
    <t>MAISON DE SANTE PLURIPROFESSIONNELLE DU BASSIN LISLOIS</t>
  </si>
  <si>
    <t>160016408</t>
  </si>
  <si>
    <t>160016390</t>
  </si>
  <si>
    <t>MSP DU BLANZACAIS</t>
  </si>
  <si>
    <t>Coteaux-du-Blanzacais</t>
  </si>
  <si>
    <t>910021740</t>
  </si>
  <si>
    <t>910021732</t>
  </si>
  <si>
    <t>MSP DU BOIS BADEAU</t>
  </si>
  <si>
    <t>Brétigny-sur-Orge</t>
  </si>
  <si>
    <t>MAISON DE SANTE PLURIDISCIPLINAIRE DU BOIS BADEAU</t>
  </si>
  <si>
    <t>370012700</t>
  </si>
  <si>
    <t>370012692</t>
  </si>
  <si>
    <t>MSP DU BOUCHARDAIS</t>
  </si>
  <si>
    <t>Île-Bouchard</t>
  </si>
  <si>
    <t>MAISON DE SANTE PLURIDISCIPLINAIRE DU BOUCHARDAIS</t>
  </si>
  <si>
    <t>490022175</t>
  </si>
  <si>
    <t>490022167</t>
  </si>
  <si>
    <t>MSP DU BRIONNEAU</t>
  </si>
  <si>
    <t>MAISON DE SANTE PLURIDISCIPLINAIRE DU BRIONNEAU</t>
  </si>
  <si>
    <t>620034850</t>
  </si>
  <si>
    <t>620034843</t>
  </si>
  <si>
    <t>MSP DU CALONNOIS</t>
  </si>
  <si>
    <t>Calonne-Ricouart</t>
  </si>
  <si>
    <t>MAISON DE SANTÉ PLURIPROFESSIONNELLE MULTI-SITES</t>
  </si>
  <si>
    <t>68862TOUR</t>
  </si>
  <si>
    <t>590068862</t>
  </si>
  <si>
    <t>MSP DU CANAL  DE TOURCOING</t>
  </si>
  <si>
    <t>210011920</t>
  </si>
  <si>
    <t>210011912</t>
  </si>
  <si>
    <t>MSP DU CANTON DE BLIGNY SUR OUCHE</t>
  </si>
  <si>
    <t>Bligny-sur-Ouche</t>
  </si>
  <si>
    <t>MAISON INTERPRO DE SANTÉ DU CANTON DE BLIGNY SUR OUCHE</t>
  </si>
  <si>
    <t>120007158</t>
  </si>
  <si>
    <t>120007141</t>
  </si>
  <si>
    <t>MSP DU CARLADEZ - MUR DE BARREZ</t>
  </si>
  <si>
    <t>Mur-de-Barrez</t>
  </si>
  <si>
    <t>67948WATT</t>
  </si>
  <si>
    <t>590067948</t>
  </si>
  <si>
    <t>MSP DU CENTRE</t>
  </si>
  <si>
    <t>050007905</t>
  </si>
  <si>
    <t>050007897</t>
  </si>
  <si>
    <t>MSP DU CHAMPSAUR</t>
  </si>
  <si>
    <t>Saint-Bonnet-en-Champsaur</t>
  </si>
  <si>
    <t>930025945</t>
  </si>
  <si>
    <t>930026943</t>
  </si>
  <si>
    <t>MSP DU CHATEAU DE LA TERRASSE</t>
  </si>
  <si>
    <t>Clichy-sous-Bois</t>
  </si>
  <si>
    <t>MAISON DE SANTE PLURIDISCIPLINAIRE CHATEAU DE LA TERRASSE</t>
  </si>
  <si>
    <t>510024706</t>
  </si>
  <si>
    <t>510024698</t>
  </si>
  <si>
    <t>MSP DU CHATILLONNAIS</t>
  </si>
  <si>
    <t>Châtillon-sur-Marne</t>
  </si>
  <si>
    <t>540023785</t>
  </si>
  <si>
    <t>540023777</t>
  </si>
  <si>
    <t>MSP DU CHAUBOUROT</t>
  </si>
  <si>
    <t>Flavigny-sur-Moselle</t>
  </si>
  <si>
    <t>MAISON DE SANTE PLURIDISCIPLINAIRE DU CHAUBOUROT</t>
  </si>
  <si>
    <t>300019247</t>
  </si>
  <si>
    <t>300019239</t>
  </si>
  <si>
    <t>MSP DU CHEMIN-BAS D'AVIGNON</t>
  </si>
  <si>
    <t>750065443</t>
  </si>
  <si>
    <t>750065435</t>
  </si>
  <si>
    <t>MSP DU CHEVALERET</t>
  </si>
  <si>
    <t>300019908</t>
  </si>
  <si>
    <t>300020336</t>
  </si>
  <si>
    <t>MSP DU CIRQUE ROMAIN</t>
  </si>
  <si>
    <t>MAISON DE SANTE PLURIPROFESSIONNELLE DU CIRQUE ROMAIN</t>
  </si>
  <si>
    <t>860013796</t>
  </si>
  <si>
    <t>860013788</t>
  </si>
  <si>
    <t>MSP DU CIVRAISIEN</t>
  </si>
  <si>
    <t>Civray</t>
  </si>
  <si>
    <t>360006993</t>
  </si>
  <si>
    <t>360006910</t>
  </si>
  <si>
    <t>MSP DU CLOS SAINT JOSEPH</t>
  </si>
  <si>
    <t>Argenton-sur-Creuse</t>
  </si>
  <si>
    <t>MAISON DE SANTE PLURIDISCIPLINAIRE DU CLOS SAINT JOSEPH</t>
  </si>
  <si>
    <t>570028068</t>
  </si>
  <si>
    <t>570028050</t>
  </si>
  <si>
    <t>MSP DU CLOS SAINT VINCENT DE PAUL</t>
  </si>
  <si>
    <t>Cuvry</t>
  </si>
  <si>
    <t>660008939</t>
  </si>
  <si>
    <t>660012428</t>
  </si>
  <si>
    <t>MSP DU CONFLENT</t>
  </si>
  <si>
    <t>410008593</t>
  </si>
  <si>
    <t>410008585</t>
  </si>
  <si>
    <t>MSP DU CONTROIS</t>
  </si>
  <si>
    <t>Controis-en-Sologne</t>
  </si>
  <si>
    <t>MAISON DE SANTE PLURIDISCIPLINAIRE DE CONTROIS</t>
  </si>
  <si>
    <t>660009226</t>
  </si>
  <si>
    <t>660009218</t>
  </si>
  <si>
    <t>MSP DU FENOUILLEDES - LATOUR DE FRANCE</t>
  </si>
  <si>
    <t>Latour-de-France</t>
  </si>
  <si>
    <t>MSP DE LATOUR DE FRANCE</t>
  </si>
  <si>
    <t>320004807</t>
  </si>
  <si>
    <t>320004732</t>
  </si>
  <si>
    <t>MSP DU FEZENSAC</t>
  </si>
  <si>
    <t>MAISON DE SANTE PLURIPROFESSIONNELLE DE VIC-FEZENSAC</t>
  </si>
  <si>
    <t>650005770</t>
  </si>
  <si>
    <t>650005762</t>
  </si>
  <si>
    <t>MSP DU FOIRAIL</t>
  </si>
  <si>
    <t>MAISON DE SANTE PLURIPROFESSIONNELLE DU FOIRAIL</t>
  </si>
  <si>
    <t>270026990</t>
  </si>
  <si>
    <t>270026982</t>
  </si>
  <si>
    <t>MSP DU GAILLON</t>
  </si>
  <si>
    <t>Gaillon</t>
  </si>
  <si>
    <t>MAISON DE SANTE PLURIDISCIPLINAIRE EURE MADRIE SEINE GAILLON</t>
  </si>
  <si>
    <t>130051113</t>
  </si>
  <si>
    <t>130051105</t>
  </si>
  <si>
    <t>MSP DU GARLABAN</t>
  </si>
  <si>
    <t>130051154</t>
  </si>
  <si>
    <t>Penne-sur-Huveaune</t>
  </si>
  <si>
    <t>950045666</t>
  </si>
  <si>
    <t>950045658</t>
  </si>
  <si>
    <t>MSP DU GRAND CENTRE</t>
  </si>
  <si>
    <t>Saint-Ouen-l'Aumône</t>
  </si>
  <si>
    <t>350050092</t>
  </si>
  <si>
    <t>350050084</t>
  </si>
  <si>
    <t>MSP DU GRAND FOUGERAY</t>
  </si>
  <si>
    <t>MAISON DE SANTE PLURIPROFESSIONNELLE DU GRAND FOUGERAY</t>
  </si>
  <si>
    <t>370012973</t>
  </si>
  <si>
    <t>370012965</t>
  </si>
  <si>
    <t>MSP DU GRAND LIGUEILLOIS - ET</t>
  </si>
  <si>
    <t>Ligueil</t>
  </si>
  <si>
    <t>MAISON DE SANTE PLURIDISCIPLINAIRE DU GRAND LIGUEILLOIS</t>
  </si>
  <si>
    <t>760036889</t>
  </si>
  <si>
    <t>760036871</t>
  </si>
  <si>
    <t>MSP DU GRAND QUEVILLY</t>
  </si>
  <si>
    <t>Grand-Quevilly</t>
  </si>
  <si>
    <t>450021555</t>
  </si>
  <si>
    <t>450021548</t>
  </si>
  <si>
    <t>MSP DU GRAND SAINT LAURENT</t>
  </si>
  <si>
    <t>050007921</t>
  </si>
  <si>
    <t>050007913</t>
  </si>
  <si>
    <t>MSP DU GUILLESTROIS</t>
  </si>
  <si>
    <t>Guillestre</t>
  </si>
  <si>
    <t>MAISON DE SANTE DU GUILLESTROIS</t>
  </si>
  <si>
    <t>050007707</t>
  </si>
  <si>
    <t>050007699</t>
  </si>
  <si>
    <t>MSP DU HAUT CHAMPSAUR</t>
  </si>
  <si>
    <t>Saint-Jean-Saint-Nicolas</t>
  </si>
  <si>
    <t>MAISON DE SANTE PLURIPROFESSIONNELLE DU HAUT CHAMPSAUR</t>
  </si>
  <si>
    <t>880007281</t>
  </si>
  <si>
    <t>880007273</t>
  </si>
  <si>
    <t>MSP DU HAUT SAINTOIS - VICHEREY</t>
  </si>
  <si>
    <t>Vicherey</t>
  </si>
  <si>
    <t>MAISON DE SANTE PLURIDISCIPLINAIRE DU HAUT SAINTOIS VICHEREY</t>
  </si>
  <si>
    <t>300014214</t>
  </si>
  <si>
    <t>300014206</t>
  </si>
  <si>
    <t>MSP DU HAUT VIDOURLE - SAUVE</t>
  </si>
  <si>
    <t>Sauve</t>
  </si>
  <si>
    <t>300017381</t>
  </si>
  <si>
    <t>300017373</t>
  </si>
  <si>
    <t>MSP DU JARDIN DES ORANTES</t>
  </si>
  <si>
    <t>980501241</t>
  </si>
  <si>
    <t>980501233</t>
  </si>
  <si>
    <t>MSP DU LAGON</t>
  </si>
  <si>
    <t>08671LARA</t>
  </si>
  <si>
    <t>050008671</t>
  </si>
  <si>
    <t>MSP DU LARAGNAIS</t>
  </si>
  <si>
    <t>MAISON DE SANTE PLURIPROFESSIONNELLE DU LARAGNAIS</t>
  </si>
  <si>
    <t>110009875</t>
  </si>
  <si>
    <t>110009867</t>
  </si>
  <si>
    <t>MSP DU LIMOUXIN</t>
  </si>
  <si>
    <t>MAISON PLURIPROFESSIONNELLE DE SANTE DU LIMOUIXIN</t>
  </si>
  <si>
    <t>490019031</t>
  </si>
  <si>
    <t>490019023</t>
  </si>
  <si>
    <t>MSP DU LION D'ANGERS</t>
  </si>
  <si>
    <t>Lion-d'Angers</t>
  </si>
  <si>
    <t>MAISON DE SANTE PLURIPROFESSIONNELLE DU LION D'ANGERS</t>
  </si>
  <si>
    <t>340028000</t>
  </si>
  <si>
    <t>340029099</t>
  </si>
  <si>
    <t>MSP DU LODEVOIS</t>
  </si>
  <si>
    <t>MAISON DE SANTE PLURIPROFESSIONNELLE DU LODEVOIS</t>
  </si>
  <si>
    <t>310033170</t>
  </si>
  <si>
    <t>310033162</t>
  </si>
  <si>
    <t>MSP DU LUCHONNAIS</t>
  </si>
  <si>
    <t>MAISON DE SANTE PLURIPROFESSIONNELLE DU LUCHONNAIS</t>
  </si>
  <si>
    <t>62824RUME</t>
  </si>
  <si>
    <t>590062824</t>
  </si>
  <si>
    <t>MSP DU LYS D'OR</t>
  </si>
  <si>
    <t>Rumegies</t>
  </si>
  <si>
    <t>MSP RUMEGIES</t>
  </si>
  <si>
    <t>650005424</t>
  </si>
  <si>
    <t>650005416</t>
  </si>
  <si>
    <t>MSP DU MAGNOAC</t>
  </si>
  <si>
    <t>Castelnau-Magnoac</t>
  </si>
  <si>
    <t>MAISON DE SANTE PLURIPROFESSIONNELLE DU MAGNOAC</t>
  </si>
  <si>
    <t>470017021</t>
  </si>
  <si>
    <t>470017047</t>
  </si>
  <si>
    <t>MSP DU MARMANDAIS</t>
  </si>
  <si>
    <t>090004516</t>
  </si>
  <si>
    <t>090004730</t>
  </si>
  <si>
    <t>MSP DU MAS</t>
  </si>
  <si>
    <t>MAISON DE SANTE PLURIDISCIPLINAIRE DU MAS</t>
  </si>
  <si>
    <t>780022901</t>
  </si>
  <si>
    <t>780022893</t>
  </si>
  <si>
    <t>MSP DU MESNIL LE ROI</t>
  </si>
  <si>
    <t>Mesnil-le-Roi</t>
  </si>
  <si>
    <t>MAISON DE SANTE PLURIDISCIPLINAIRE DU MESNIL LE ROI</t>
  </si>
  <si>
    <t>340026301</t>
  </si>
  <si>
    <t>340026293</t>
  </si>
  <si>
    <t>MSP DU MILLENAIRE - PUISSERGUIER</t>
  </si>
  <si>
    <t>Puisserguier</t>
  </si>
  <si>
    <t>340021344</t>
  </si>
  <si>
    <t>340021336</t>
  </si>
  <si>
    <t>MSP DU MINERVOIS - OLONZAC</t>
  </si>
  <si>
    <t>Olonzac</t>
  </si>
  <si>
    <t>160016630</t>
  </si>
  <si>
    <t>160016622</t>
  </si>
  <si>
    <t>MSP DU MONTMORELIEN</t>
  </si>
  <si>
    <t>Montmoreau</t>
  </si>
  <si>
    <t>970115366</t>
  </si>
  <si>
    <t>970115358</t>
  </si>
  <si>
    <t>MSP DU MOULE</t>
  </si>
  <si>
    <t>MAISON DE SANTE PLURIDISCIPLINAIRE DU MOULE</t>
  </si>
  <si>
    <t>620032557</t>
  </si>
  <si>
    <t>620032540</t>
  </si>
  <si>
    <t>MSP DU MOULIN</t>
  </si>
  <si>
    <t>MAISON MÉDICALE DU MOULIN</t>
  </si>
  <si>
    <t>970112405</t>
  </si>
  <si>
    <t>970112397</t>
  </si>
  <si>
    <t>MSP DU NORD BASSE-TERRE</t>
  </si>
  <si>
    <t>MAISON DE SANTE PLURIPROFESSIONNELLE DU NORD BASSE-TERRE</t>
  </si>
  <si>
    <t>20778AMIE</t>
  </si>
  <si>
    <t>800020778</t>
  </si>
  <si>
    <t>MSP DU PARC</t>
  </si>
  <si>
    <t>910021765</t>
  </si>
  <si>
    <t>910023613</t>
  </si>
  <si>
    <t>170024657</t>
  </si>
  <si>
    <t>170024640</t>
  </si>
  <si>
    <t>MSP DU PARC BARABEAU</t>
  </si>
  <si>
    <t>Jarnac-Champagne</t>
  </si>
  <si>
    <t>360008346</t>
  </si>
  <si>
    <t>360008338</t>
  </si>
  <si>
    <t>MSP DU PAYS BLANCOIS</t>
  </si>
  <si>
    <t>MAISON DE SANTE PLURIDISCIPLINAIRE DU PAYS BLANCOIS</t>
  </si>
  <si>
    <t>580006617</t>
  </si>
  <si>
    <t>580006609</t>
  </si>
  <si>
    <t>MSP DU PAYS CORBIGEOIS</t>
  </si>
  <si>
    <t>190013466</t>
  </si>
  <si>
    <t>190013458</t>
  </si>
  <si>
    <t>MSP DU PAYS D'ARGENTAT</t>
  </si>
  <si>
    <t>Argentat-sur-Dordogne</t>
  </si>
  <si>
    <t>160016341</t>
  </si>
  <si>
    <t>160016333</t>
  </si>
  <si>
    <t>MSP DU PAYS D'ARS</t>
  </si>
  <si>
    <t>Ars</t>
  </si>
  <si>
    <t>MAISON DE SANTE PLURIDISCIPLINAIRE DU PAYS D'ARS</t>
  </si>
  <si>
    <t>130052780</t>
  </si>
  <si>
    <t>130052772</t>
  </si>
  <si>
    <t>MSP DU PAYS D'AUBAGNE</t>
  </si>
  <si>
    <t>06181FORC</t>
  </si>
  <si>
    <t>040006181</t>
  </si>
  <si>
    <t>MSP DU PAYS DE FOCALQUIER</t>
  </si>
  <si>
    <t>Forcalquier</t>
  </si>
  <si>
    <t>090004219</t>
  </si>
  <si>
    <t>090004201</t>
  </si>
  <si>
    <t>MSP DU PAYS DE FOIX</t>
  </si>
  <si>
    <t>MAISON DE SANTE PLURIPROFESSIONNELLE DU PAYS DE FOIX</t>
  </si>
  <si>
    <t>460006380</t>
  </si>
  <si>
    <t>460006372</t>
  </si>
  <si>
    <t>MSP DU PAYS DE GRAMAT</t>
  </si>
  <si>
    <t>190013623</t>
  </si>
  <si>
    <t>190013615</t>
  </si>
  <si>
    <t>MSP DU PAYS DE JUILLAC</t>
  </si>
  <si>
    <t>Juillac</t>
  </si>
  <si>
    <t>240017335</t>
  </si>
  <si>
    <t>240018093</t>
  </si>
  <si>
    <t>MSP DU PAYS DE LANOUAILLE</t>
  </si>
  <si>
    <t>Lanouaille</t>
  </si>
  <si>
    <t>620035758</t>
  </si>
  <si>
    <t>620035741</t>
  </si>
  <si>
    <t>MSP DU PAYS DE LUMBRES</t>
  </si>
  <si>
    <t>Lumbres</t>
  </si>
  <si>
    <t>MAISON DE SANTÉ PLURIPROFESSIONNELLE DE LUMBRES</t>
  </si>
  <si>
    <t>170026058</t>
  </si>
  <si>
    <t>170026041</t>
  </si>
  <si>
    <t>MSP DU PAYS DE MATHA</t>
  </si>
  <si>
    <t>Matha</t>
  </si>
  <si>
    <t>68532LOUV</t>
  </si>
  <si>
    <t>590068532</t>
  </si>
  <si>
    <t>MSP DU PAYS DE MORMAL</t>
  </si>
  <si>
    <t>Louvignies-Quesnoy</t>
  </si>
  <si>
    <t>150003226</t>
  </si>
  <si>
    <t>150003218</t>
  </si>
  <si>
    <t>MSP DU PAYS DE PIERREFORT-NEUVEGLISE</t>
  </si>
  <si>
    <t>Neuvéglise-sur-Truyère</t>
  </si>
  <si>
    <t>MAISON DE SANTE PLURIPRO. DU PAYS DE PIERREFORT-NEUVEGLISE</t>
  </si>
  <si>
    <t>190013409</t>
  </si>
  <si>
    <t>190013391</t>
  </si>
  <si>
    <t>MSP DU PAYS DE POMPADOUR</t>
  </si>
  <si>
    <t>Arnac-Pompadour</t>
  </si>
  <si>
    <t>850029034</t>
  </si>
  <si>
    <t>850029026</t>
  </si>
  <si>
    <t>MSP DU PAYS DES HERBIERS</t>
  </si>
  <si>
    <t>Herbiers</t>
  </si>
  <si>
    <t>100011659</t>
  </si>
  <si>
    <t>100011642</t>
  </si>
  <si>
    <t>MSP DU PAYS D'OTHE</t>
  </si>
  <si>
    <t>Aix-Villemaur-Pâlis</t>
  </si>
  <si>
    <t>180009235</t>
  </si>
  <si>
    <t>180009227</t>
  </si>
  <si>
    <t>MSP DU PAYS FORT SANCERRE VAL DE LOIRE</t>
  </si>
  <si>
    <t>MAISON DE SANTE PLURIDISCIPLINAIRE DU PAYS FORT SANCERRE VAL</t>
  </si>
  <si>
    <t>400014684</t>
  </si>
  <si>
    <t>400014692</t>
  </si>
  <si>
    <t>MSP DU PAYS GRENADOIS</t>
  </si>
  <si>
    <t>Grenade-sur-l'Adour</t>
  </si>
  <si>
    <t>MAISON DE SANTE PLURIDISCIPLINAIRE DU PAYS GRENADOIS</t>
  </si>
  <si>
    <t>240016345</t>
  </si>
  <si>
    <t>240016337</t>
  </si>
  <si>
    <t>MSP DU PAYS MONTPONNAIS</t>
  </si>
  <si>
    <t>Montpon-Ménestérol</t>
  </si>
  <si>
    <t>MSP DU BASSIN D'ATTRACTIVITÉ DU PAYS MONTPONNAIS</t>
  </si>
  <si>
    <t>560026254</t>
  </si>
  <si>
    <t>560026247</t>
  </si>
  <si>
    <t>MSP DU PAYS POURLETH</t>
  </si>
  <si>
    <t>Ploërdut</t>
  </si>
  <si>
    <t>MAISON DE SANTE PLURIDISCIPLINAIRE DU PAYS POURLETH</t>
  </si>
  <si>
    <t>120008081</t>
  </si>
  <si>
    <t>120007380</t>
  </si>
  <si>
    <t>MSP DU PAYS REQUISTANAIS</t>
  </si>
  <si>
    <t>Réquista</t>
  </si>
  <si>
    <t>RESEAU DE SANTE DU REQUISTANAIS ET DES 7 VALLONS</t>
  </si>
  <si>
    <t>720021161</t>
  </si>
  <si>
    <t>720021153</t>
  </si>
  <si>
    <t>MSP DU PAYS SABOLIEN</t>
  </si>
  <si>
    <t>170026272</t>
  </si>
  <si>
    <t>170026264</t>
  </si>
  <si>
    <t>MSP DU PAYS SAVINOIS</t>
  </si>
  <si>
    <t>Saint-Savinien</t>
  </si>
  <si>
    <t>240017350</t>
  </si>
  <si>
    <t>240017343</t>
  </si>
  <si>
    <t>MSP DU PAYS THIBERIEN</t>
  </si>
  <si>
    <t>Thiviers</t>
  </si>
  <si>
    <t>640021200</t>
  </si>
  <si>
    <t>640021457</t>
  </si>
  <si>
    <t>MSP DU PIEMONT OLORONAIS</t>
  </si>
  <si>
    <t>31440GRAS</t>
  </si>
  <si>
    <t>060031440</t>
  </si>
  <si>
    <t>MSP DU PLAN DE GRASSE</t>
  </si>
  <si>
    <t>090004565</t>
  </si>
  <si>
    <t>090004557</t>
  </si>
  <si>
    <t>MSP DU PLANTAUREL</t>
  </si>
  <si>
    <t>Saint-Jean-de-Verges</t>
  </si>
  <si>
    <t>MAISON DE SANTE DU PLANTAUREL</t>
  </si>
  <si>
    <t>300018330</t>
  </si>
  <si>
    <t>300018322</t>
  </si>
  <si>
    <t>MSP DU PONT DU GARD</t>
  </si>
  <si>
    <t>930030036</t>
  </si>
  <si>
    <t>930030002</t>
  </si>
  <si>
    <t>MSP DU PRE</t>
  </si>
  <si>
    <t>Pré-Saint-Gervais</t>
  </si>
  <si>
    <t>MAISON DE SANTE PLURIPROFESSIONNELLE DU PRE</t>
  </si>
  <si>
    <t>770026086</t>
  </si>
  <si>
    <t>770022317</t>
  </si>
  <si>
    <t>MSP DU PROVINOIS</t>
  </si>
  <si>
    <t>110008802</t>
  </si>
  <si>
    <t>110008984</t>
  </si>
  <si>
    <t>MSP DU RAZES</t>
  </si>
  <si>
    <t>Belvèze-du-Razès</t>
  </si>
  <si>
    <t>810011130</t>
  </si>
  <si>
    <t>810012864</t>
  </si>
  <si>
    <t>MSP DU REALMONTAIS / MONTREDONNAIS</t>
  </si>
  <si>
    <t>Réalmont</t>
  </si>
  <si>
    <t>MAISON DE SANTE MULTISITES DU REALMONTAIS / MONTREDONNAIS</t>
  </si>
  <si>
    <t>160016614</t>
  </si>
  <si>
    <t>160016606</t>
  </si>
  <si>
    <t>MSP DU ROUILLACAIS</t>
  </si>
  <si>
    <t>Rouillac</t>
  </si>
  <si>
    <t>610006918</t>
  </si>
  <si>
    <t>610006900</t>
  </si>
  <si>
    <t>MSP DU SAP EN AUGE</t>
  </si>
  <si>
    <t>Sap-en-Auge</t>
  </si>
  <si>
    <t>810011171</t>
  </si>
  <si>
    <t>810011411</t>
  </si>
  <si>
    <t>MSP DU SEGALA MIRANDOL BOURGNOUNAC</t>
  </si>
  <si>
    <t>Mirandol-Bourgnounac</t>
  </si>
  <si>
    <t>MAISON DE SANTE PLURIDISCIPLINAIRE DU SEGALA MULTISITE</t>
  </si>
  <si>
    <t>350050472</t>
  </si>
  <si>
    <t>350050464</t>
  </si>
  <si>
    <t>MSP DU SEL DE BRETAGNE</t>
  </si>
  <si>
    <t>Sel-de-Bretagne</t>
  </si>
  <si>
    <t>MAISON DE SANTE PLURIPROFESSIONNELLE DU SEL DE BRETAGNE</t>
  </si>
  <si>
    <t>090003716</t>
  </si>
  <si>
    <t>090003708</t>
  </si>
  <si>
    <t>MSP DU SERONAIS</t>
  </si>
  <si>
    <t>Bastide-de-Sérou</t>
  </si>
  <si>
    <t>MAISON DE SANTE PLURIPROFESSIONNELLE DU SERONAIS</t>
  </si>
  <si>
    <t>700005804</t>
  </si>
  <si>
    <t>700005796</t>
  </si>
  <si>
    <t>MSP DU SOLEIL D'OR</t>
  </si>
  <si>
    <t>Lure</t>
  </si>
  <si>
    <t>810011080</t>
  </si>
  <si>
    <t>810011288</t>
  </si>
  <si>
    <t>MSP DU SOR</t>
  </si>
  <si>
    <t>Sémalens</t>
  </si>
  <si>
    <t>MAISON DE SANTE PLURIDISCIPLINAIRE DU SOR</t>
  </si>
  <si>
    <t>750062259</t>
  </si>
  <si>
    <t>750062242</t>
  </si>
  <si>
    <t>MSP DU SQUARE CALMETTE</t>
  </si>
  <si>
    <t>31200STLA</t>
  </si>
  <si>
    <t>060031200</t>
  </si>
  <si>
    <t>MSP DU SQUARE-ST LAURENT DU VAR</t>
  </si>
  <si>
    <t>160015574</t>
  </si>
  <si>
    <t>160015566</t>
  </si>
  <si>
    <t>MSP DU SUD ANGOUMOIS</t>
  </si>
  <si>
    <t>190013441</t>
  </si>
  <si>
    <t>190013433</t>
  </si>
  <si>
    <t>MSP DU SUD CORREZIEN</t>
  </si>
  <si>
    <t>Beaulieu-sur-Dordogne</t>
  </si>
  <si>
    <t>120008180</t>
  </si>
  <si>
    <t>120008172</t>
  </si>
  <si>
    <t>MSP DU SUD RUTHENOIS - LUC LA PRIMAUBE</t>
  </si>
  <si>
    <t>Luc-la-Primaube</t>
  </si>
  <si>
    <t>MSP LUC LA PRIMAUBE</t>
  </si>
  <si>
    <t>970410734</t>
  </si>
  <si>
    <t>970410726</t>
  </si>
  <si>
    <t>MSP DU TAMARINIER</t>
  </si>
  <si>
    <t>Étang-Salé</t>
  </si>
  <si>
    <t>MAISON DE SANTE PLURIDISCIPLINAIRE DU TAMARINIER</t>
  </si>
  <si>
    <t>510026180</t>
  </si>
  <si>
    <t>510026172</t>
  </si>
  <si>
    <t>MSP DU TARDENOIS</t>
  </si>
  <si>
    <t>Ville-en-Tardenois</t>
  </si>
  <si>
    <t>MAISON DE SANTE PLURIPROFESSIONNELLE DE VILLE-EN-TARDENOIS</t>
  </si>
  <si>
    <t>620034215</t>
  </si>
  <si>
    <t>620034207</t>
  </si>
  <si>
    <t>MSP DU TERRIL</t>
  </si>
  <si>
    <t>MAISON DE SANTÉ PLURIPROFESSIONNELLE DU TERRIL</t>
  </si>
  <si>
    <t>840020135</t>
  </si>
  <si>
    <t>840020127</t>
  </si>
  <si>
    <t>MSP DU TERRITOIRE DE BEAUMES DE VENISE</t>
  </si>
  <si>
    <t>Beaumes-de-Venise</t>
  </si>
  <si>
    <t>880007240</t>
  </si>
  <si>
    <t>880007232</t>
  </si>
  <si>
    <t>MSP DU THILLOT</t>
  </si>
  <si>
    <t>790019194</t>
  </si>
  <si>
    <t>790020317</t>
  </si>
  <si>
    <t>MSP DU THOUET</t>
  </si>
  <si>
    <t>Saint-Loup-Lamairé</t>
  </si>
  <si>
    <t>770023307</t>
  </si>
  <si>
    <t>770023299</t>
  </si>
  <si>
    <t>MSP DU TRESOR</t>
  </si>
  <si>
    <t>Brie-Comte-Robert</t>
  </si>
  <si>
    <t>650005440</t>
  </si>
  <si>
    <t>650005432</t>
  </si>
  <si>
    <t>MSP DU VAL D ADOUR</t>
  </si>
  <si>
    <t>Rabastens-de-Bigorre</t>
  </si>
  <si>
    <t>MAISON DE SANTE PLURIPROFESSIONNELLE DU VAL D ADOUR</t>
  </si>
  <si>
    <t>880007547</t>
  </si>
  <si>
    <t>880007539</t>
  </si>
  <si>
    <t>MSP DU VAL D AJOL</t>
  </si>
  <si>
    <t>Val-d'Ajol</t>
  </si>
  <si>
    <t>MAISON DE SANTE PLURIDISCIPLINAIRE DU VAL D AJOL</t>
  </si>
  <si>
    <t>450020813</t>
  </si>
  <si>
    <t>450020805</t>
  </si>
  <si>
    <t>MSP DU VAL D'ARDOUX</t>
  </si>
  <si>
    <t>Cléry-Saint-André</t>
  </si>
  <si>
    <t>MAISON DE SANTE PLURIDISCIPLINAIRE DU VAL D'ARDOUX</t>
  </si>
  <si>
    <t>100011634</t>
  </si>
  <si>
    <t>100011626</t>
  </si>
  <si>
    <t>MSP DU VAL D'ARMANCE</t>
  </si>
  <si>
    <t>Auxon</t>
  </si>
  <si>
    <t>180009755</t>
  </si>
  <si>
    <t>180009748</t>
  </si>
  <si>
    <t>MSP DU VAL D'AURON - ET</t>
  </si>
  <si>
    <t>MAISON DE SANTE PLURIDISCIPLINAIRE DU VAL D'AURON - ET</t>
  </si>
  <si>
    <t>370014078</t>
  </si>
  <si>
    <t>370014060</t>
  </si>
  <si>
    <t>MSP DU VAL DE L'INDRE - ET</t>
  </si>
  <si>
    <t>Monts</t>
  </si>
  <si>
    <t>MAISON DE SANTE PLURIPROFESSIONNELLE DU VAL DE L'INDRE</t>
  </si>
  <si>
    <t>540024791</t>
  </si>
  <si>
    <t>540024783</t>
  </si>
  <si>
    <t>MSP DU VAL DE MEINE</t>
  </si>
  <si>
    <t>Allamps</t>
  </si>
  <si>
    <t>MAISON DE SANTE PLURIPROFESSIONNELLE D'ALLAMPS</t>
  </si>
  <si>
    <t>250019072</t>
  </si>
  <si>
    <t>250019064</t>
  </si>
  <si>
    <t>MSP DU VAL DE MOUTHE</t>
  </si>
  <si>
    <t>Mouthe</t>
  </si>
  <si>
    <t>65132ARLE</t>
  </si>
  <si>
    <t>590065132</t>
  </si>
  <si>
    <t>MSP DU VAL DE SENSÉE</t>
  </si>
  <si>
    <t>Arleux</t>
  </si>
  <si>
    <t>250020716</t>
  </si>
  <si>
    <t>250020708</t>
  </si>
  <si>
    <t>MSP DU VAL DE VENNES</t>
  </si>
  <si>
    <t>Orchamps-Vennes</t>
  </si>
  <si>
    <t>MAISON DE SANTE PLURIPROFESSIONNELLE DU VAL DE VENNES</t>
  </si>
  <si>
    <t>870018793</t>
  </si>
  <si>
    <t>870018785</t>
  </si>
  <si>
    <t>MSP DU VAL DE VIENNE</t>
  </si>
  <si>
    <t>050007830</t>
  </si>
  <si>
    <t>050007822</t>
  </si>
  <si>
    <t>MSP DU VALGAUDEMAR</t>
  </si>
  <si>
    <t>Saint-Firmin</t>
  </si>
  <si>
    <t>MAISON DE SANTE PLURIDISCIPLINAIRE DU VALGAUDEMAR ST FIRMIN</t>
  </si>
  <si>
    <t>520004813</t>
  </si>
  <si>
    <t>520004805</t>
  </si>
  <si>
    <t>MSP DU VALLAGE</t>
  </si>
  <si>
    <t>130047509</t>
  </si>
  <si>
    <t>130047491</t>
  </si>
  <si>
    <t>MSP DU VALLON DE MALPASSE</t>
  </si>
  <si>
    <t>MAISON DE SANTE DU VALLON DE MALPASSE MARSEILLE</t>
  </si>
  <si>
    <t>810012823</t>
  </si>
  <si>
    <t>810012815</t>
  </si>
  <si>
    <t>MSP DU VAURAIS</t>
  </si>
  <si>
    <t>MAISON DE SANTE PLURIPROFESSIONNELLE DU VAURAIS</t>
  </si>
  <si>
    <t>460007446</t>
  </si>
  <si>
    <t>460007701</t>
  </si>
  <si>
    <t>MSP DU VERT - CATUS</t>
  </si>
  <si>
    <t>Catus</t>
  </si>
  <si>
    <t>MAISON DE SANTE PLURIPRO DU VERT - CATUS</t>
  </si>
  <si>
    <t>890009079</t>
  </si>
  <si>
    <t>890009061</t>
  </si>
  <si>
    <t>MSP DU VEZELIEN</t>
  </si>
  <si>
    <t>Vézelay</t>
  </si>
  <si>
    <t>310031778</t>
  </si>
  <si>
    <t>310031760</t>
  </si>
  <si>
    <t>MSP DU VIDAILHAN - BALMA</t>
  </si>
  <si>
    <t>Balma</t>
  </si>
  <si>
    <t>640018800</t>
  </si>
  <si>
    <t>640020673</t>
  </si>
  <si>
    <t>MSP DU VIEUX LAVOIR</t>
  </si>
  <si>
    <t>Sauveterre-de-Béarn</t>
  </si>
  <si>
    <t>120007588</t>
  </si>
  <si>
    <t>120007570</t>
  </si>
  <si>
    <t>MSP DU VILLEFRANCHOIS POSAVI</t>
  </si>
  <si>
    <t>POLE DE SANTE DU VILLEFRANCHOIS POSAVI</t>
  </si>
  <si>
    <t>110006046</t>
  </si>
  <si>
    <t>110006038</t>
  </si>
  <si>
    <t>MSP DURBAN CORBIERES</t>
  </si>
  <si>
    <t>Durban-Corbières</t>
  </si>
  <si>
    <t>MSP DE DURBAN CORBIERES</t>
  </si>
  <si>
    <t>220025316</t>
  </si>
  <si>
    <t>220025308</t>
  </si>
  <si>
    <t>MSP D'UZEL</t>
  </si>
  <si>
    <t>Uzel</t>
  </si>
  <si>
    <t>MSP DES CHEMINS DU LIN</t>
  </si>
  <si>
    <t>790019517</t>
  </si>
  <si>
    <t>790019509</t>
  </si>
  <si>
    <t>MSP ECHIRE ST-MAXIRE ET ENVIRONS</t>
  </si>
  <si>
    <t>Échiré</t>
  </si>
  <si>
    <t>490020559</t>
  </si>
  <si>
    <t>490020542</t>
  </si>
  <si>
    <t>MSP ECOUFLANT</t>
  </si>
  <si>
    <t>Écouflant</t>
  </si>
  <si>
    <t>970412045</t>
  </si>
  <si>
    <t>970412037</t>
  </si>
  <si>
    <t>MSP EKILIB.RE</t>
  </si>
  <si>
    <t>370014268</t>
  </si>
  <si>
    <t>370014250</t>
  </si>
  <si>
    <t>MSP EMILE ARON</t>
  </si>
  <si>
    <t>MAISON DE SANTE PLURIDISCIPLINAIRE EMILE ARON</t>
  </si>
  <si>
    <t>20770ENTR</t>
  </si>
  <si>
    <t>840020770</t>
  </si>
  <si>
    <t>MSP ENTRAIGUES-ALTHEN</t>
  </si>
  <si>
    <t>Entraigues-sur-la-Sorgue</t>
  </si>
  <si>
    <t>120007398</t>
  </si>
  <si>
    <t>120007307</t>
  </si>
  <si>
    <t>MSP ENTRAYGUES</t>
  </si>
  <si>
    <t>Entraygues-sur-Truyère</t>
  </si>
  <si>
    <t>MSP ENTRAYGUES / TRUYERES</t>
  </si>
  <si>
    <t>310032255</t>
  </si>
  <si>
    <t>310033485</t>
  </si>
  <si>
    <t>MSP EOLE</t>
  </si>
  <si>
    <t>Labastidette</t>
  </si>
  <si>
    <t>MAISON DE SANTE PLURIPROFESSIONNELLE DE L EOLE</t>
  </si>
  <si>
    <t>800019226</t>
  </si>
  <si>
    <t>800019218</t>
  </si>
  <si>
    <t>MSP ÉPEHY</t>
  </si>
  <si>
    <t>Épehy</t>
  </si>
  <si>
    <t>620032052</t>
  </si>
  <si>
    <t>620032045</t>
  </si>
  <si>
    <t>MSP EPERLECQUES</t>
  </si>
  <si>
    <t>Éperlecques</t>
  </si>
  <si>
    <t>MAISON DE SANTÉ PLURIPROFESSIONNELLE D'EPERLECQUES</t>
  </si>
  <si>
    <t>750065237</t>
  </si>
  <si>
    <t>750065229</t>
  </si>
  <si>
    <t>MSP EPINETTES GRANDES CARRIERES</t>
  </si>
  <si>
    <t>950042796</t>
  </si>
  <si>
    <t>950042788</t>
  </si>
  <si>
    <t>MSP ERMONT</t>
  </si>
  <si>
    <t>MAISON DE SANTÉ PLURIDISCIPLINAIRE D'ERMONT</t>
  </si>
  <si>
    <t>590062915</t>
  </si>
  <si>
    <t>590062907</t>
  </si>
  <si>
    <t>MSP ERQUINGHEM-LYS</t>
  </si>
  <si>
    <t>Erquinghem-Lys</t>
  </si>
  <si>
    <t>68516STAM</t>
  </si>
  <si>
    <t>590068516</t>
  </si>
  <si>
    <t>MSP ESPACE DU FAUBOURG</t>
  </si>
  <si>
    <t>05934MATO</t>
  </si>
  <si>
    <t>970305934</t>
  </si>
  <si>
    <t>MSP ESPACE SANTE DU LARIVOT</t>
  </si>
  <si>
    <t>910024876</t>
  </si>
  <si>
    <t>910024868</t>
  </si>
  <si>
    <t>MSP ESPACE SANTE LA CROISEE</t>
  </si>
  <si>
    <t>Saclay</t>
  </si>
  <si>
    <t>340024611</t>
  </si>
  <si>
    <t>340024603</t>
  </si>
  <si>
    <t>MSP ESPACE SANTE SERVIAN - SISA</t>
  </si>
  <si>
    <t>Servian</t>
  </si>
  <si>
    <t>110007218</t>
  </si>
  <si>
    <t>110007200</t>
  </si>
  <si>
    <t>MSP ESPERAZA COUIZA</t>
  </si>
  <si>
    <t>MSP D'ESPERAZA ET DE COUIZA M'ESPE</t>
  </si>
  <si>
    <t>290037068</t>
  </si>
  <si>
    <t>290037050</t>
  </si>
  <si>
    <t>MSP EST CAP SIZUN</t>
  </si>
  <si>
    <t>Plogastel-Saint-Germain</t>
  </si>
  <si>
    <t>MSP SISA EST CAP SIZUN</t>
  </si>
  <si>
    <t>590065645</t>
  </si>
  <si>
    <t>590065637</t>
  </si>
  <si>
    <t>MSP ESTAIRES</t>
  </si>
  <si>
    <t>Estaires</t>
  </si>
  <si>
    <t>MSP D'ESTAIRES</t>
  </si>
  <si>
    <t>710015843</t>
  </si>
  <si>
    <t>710015835</t>
  </si>
  <si>
    <t>MSP ETANG SUR ARROUX</t>
  </si>
  <si>
    <t>Étang-sur-Arroux</t>
  </si>
  <si>
    <t>620033688</t>
  </si>
  <si>
    <t>620033670</t>
  </si>
  <si>
    <t>MSP ETAPLES</t>
  </si>
  <si>
    <t>Étaples</t>
  </si>
  <si>
    <t>330061904</t>
  </si>
  <si>
    <t>330061896</t>
  </si>
  <si>
    <t>MSP ETAULIERS</t>
  </si>
  <si>
    <t>Étauliers</t>
  </si>
  <si>
    <t>270027451</t>
  </si>
  <si>
    <t>270027444</t>
  </si>
  <si>
    <t>MSP ETREPAGNY</t>
  </si>
  <si>
    <t>Étrépagny</t>
  </si>
  <si>
    <t>230004913</t>
  </si>
  <si>
    <t>230004905</t>
  </si>
  <si>
    <t>MSP EVAUX CHAMBON SANTE</t>
  </si>
  <si>
    <t>750056996</t>
  </si>
  <si>
    <t>750056988</t>
  </si>
  <si>
    <t>MSP FAIDHERBE</t>
  </si>
  <si>
    <t>MAISON DE SANTE PLURIDISCIPLINAIRE FAIDHERBE</t>
  </si>
  <si>
    <t>120007638</t>
  </si>
  <si>
    <t>120007364</t>
  </si>
  <si>
    <t>MSP FAUBOURG - 4 SAISONS - RODEZ</t>
  </si>
  <si>
    <t>ASSOCIATION POLE DE SANTE FAUBOURG / 4SAISONS</t>
  </si>
  <si>
    <t>800019101</t>
  </si>
  <si>
    <t>800019093</t>
  </si>
  <si>
    <t>MSP FLESSELLES</t>
  </si>
  <si>
    <t>Flesselles</t>
  </si>
  <si>
    <t>450020896</t>
  </si>
  <si>
    <t>450020888</t>
  </si>
  <si>
    <t>MSP FLEURY-LES-AUBRAIS - ET</t>
  </si>
  <si>
    <t>480002179</t>
  </si>
  <si>
    <t>480002161</t>
  </si>
  <si>
    <t>MSP FLORAC</t>
  </si>
  <si>
    <t>MSP AUGUSTINE LAPIERRE - FLORAC</t>
  </si>
  <si>
    <t>750062176</t>
  </si>
  <si>
    <t>750062168</t>
  </si>
  <si>
    <t>MSP FONTARABIE</t>
  </si>
  <si>
    <t>350054755</t>
  </si>
  <si>
    <t>350054748</t>
  </si>
  <si>
    <t>MSP FOUGERES ET LECOUSSE</t>
  </si>
  <si>
    <t>MSP ASSO PS FOUGERES ET LECOUSSE</t>
  </si>
  <si>
    <t>930024393</t>
  </si>
  <si>
    <t>930024385</t>
  </si>
  <si>
    <t>MSP FRANC MOISIN DE SAINT DENIS</t>
  </si>
  <si>
    <t>MAISON DE SANTE FRANC MOISIN DE SAINT DENIS</t>
  </si>
  <si>
    <t>840019996</t>
  </si>
  <si>
    <t>840019988</t>
  </si>
  <si>
    <t>MSP FRANCOIS RABELAIS</t>
  </si>
  <si>
    <t>120007117</t>
  </si>
  <si>
    <t>120007091</t>
  </si>
  <si>
    <t>MSP GAGES LAISSAC</t>
  </si>
  <si>
    <t>Laissac-Sévérac l'Église</t>
  </si>
  <si>
    <t>170024632</t>
  </si>
  <si>
    <t>170024624</t>
  </si>
  <si>
    <t>MSP GAMBETTA</t>
  </si>
  <si>
    <t>Saujon</t>
  </si>
  <si>
    <t>090004714</t>
  </si>
  <si>
    <t>090004821</t>
  </si>
  <si>
    <t>MSP GASON FEBUS</t>
  </si>
  <si>
    <t>Saint-Jean-du-Falga</t>
  </si>
  <si>
    <t>MAISON DE SANTE PLURIPROFESSIONNELLE GASTON FEBUS</t>
  </si>
  <si>
    <t>640021101</t>
  </si>
  <si>
    <t>640021093</t>
  </si>
  <si>
    <t>MSP GELTOKI</t>
  </si>
  <si>
    <t>Saint-Étienne-de-Baïgorry</t>
  </si>
  <si>
    <t>920036183</t>
  </si>
  <si>
    <t>920028107</t>
  </si>
  <si>
    <t>MSP GENNEVILLIERS VILLENEUVE LA G</t>
  </si>
  <si>
    <t>MSP GENNEVILLIERS VILLENEUVE LA GARENNE</t>
  </si>
  <si>
    <t>640021390</t>
  </si>
  <si>
    <t>640021382</t>
  </si>
  <si>
    <t>MSP GENSEMIN</t>
  </si>
  <si>
    <t>340028562</t>
  </si>
  <si>
    <t>340029008</t>
  </si>
  <si>
    <t>MSP GIGEAN</t>
  </si>
  <si>
    <t>Gigean</t>
  </si>
  <si>
    <t>MAISON DE SANTE GIGEAN</t>
  </si>
  <si>
    <t>790020648</t>
  </si>
  <si>
    <t>790020630</t>
  </si>
  <si>
    <t>MSP GPS LA ROCHEJAQUELEIN NUEIL</t>
  </si>
  <si>
    <t>Nueil-les-Aubiers</t>
  </si>
  <si>
    <t>910021807</t>
  </si>
  <si>
    <t>910021799</t>
  </si>
  <si>
    <t>MSP GPSDS</t>
  </si>
  <si>
    <t>970115341</t>
  </si>
  <si>
    <t>970115333</t>
  </si>
  <si>
    <t>MSP GRAIN D'OR</t>
  </si>
  <si>
    <t>MAISON DE SANTE PLURIDISCIPLINAIRE GRAIN D'OR DE BASSE TERRE</t>
  </si>
  <si>
    <t>100011543</t>
  </si>
  <si>
    <t>100011535</t>
  </si>
  <si>
    <t>MSP GROUPE MEDICAL DES CHARTREUX</t>
  </si>
  <si>
    <t>910020486</t>
  </si>
  <si>
    <t>910020445</t>
  </si>
  <si>
    <t>MSP GROUPE MEDICAL DES TARTERETS</t>
  </si>
  <si>
    <t>MAISON DE SANTE GROUPE MEDICAL DES TARTERETS</t>
  </si>
  <si>
    <t>160016481</t>
  </si>
  <si>
    <t>160016473</t>
  </si>
  <si>
    <t>MSP GROUPE MEDICAL VILLEBOISIEN</t>
  </si>
  <si>
    <t>Villebois-Lavalette</t>
  </si>
  <si>
    <t>720022367</t>
  </si>
  <si>
    <t>720022359</t>
  </si>
  <si>
    <t>MSP GROUP'MANS NORD-EST SANTE</t>
  </si>
  <si>
    <t>050008077</t>
  </si>
  <si>
    <t>050008069</t>
  </si>
  <si>
    <t>MSP HAUTE ROMANCHE</t>
  </si>
  <si>
    <t>Villar-d'Arêne</t>
  </si>
  <si>
    <t>810010777</t>
  </si>
  <si>
    <t>810010769</t>
  </si>
  <si>
    <t>MSP HAUTE VALLEE THORE</t>
  </si>
  <si>
    <t>Labastide-Rouairoux</t>
  </si>
  <si>
    <t>MAISON DE SANTE DE LA HAUTE VALLEE DU THORE</t>
  </si>
  <si>
    <t>310030747</t>
  </si>
  <si>
    <t>310030739</t>
  </si>
  <si>
    <t>MSP HEALTH CARE - BORDEROUGE NORD</t>
  </si>
  <si>
    <t>MAISON DE SANTE HEALTH CARE - BORDEROUGE NORD</t>
  </si>
  <si>
    <t>64077HOND</t>
  </si>
  <si>
    <t>590064077</t>
  </si>
  <si>
    <t>MSP HONDSCHOOTE</t>
  </si>
  <si>
    <t>Hondschoote</t>
  </si>
  <si>
    <t>570029777</t>
  </si>
  <si>
    <t>570029769</t>
  </si>
  <si>
    <t>MSP HUNDLING</t>
  </si>
  <si>
    <t>Hundling</t>
  </si>
  <si>
    <t>440059442</t>
  </si>
  <si>
    <t>440059434</t>
  </si>
  <si>
    <t>MSP ILE DE NANTES OUEST</t>
  </si>
  <si>
    <t>170026405</t>
  </si>
  <si>
    <t>170026397</t>
  </si>
  <si>
    <t>MSP ILE D'OLERON NORD</t>
  </si>
  <si>
    <t>Saint-Georges-d'Oléron</t>
  </si>
  <si>
    <t>2B0005979</t>
  </si>
  <si>
    <t>2B0005961</t>
  </si>
  <si>
    <t>MSP ILE ROUSSE</t>
  </si>
  <si>
    <t>Île-Rousse</t>
  </si>
  <si>
    <t>660009796</t>
  </si>
  <si>
    <t>660009788</t>
  </si>
  <si>
    <t>MSP ILLE SUR TET</t>
  </si>
  <si>
    <t>Ille-sur-Têt</t>
  </si>
  <si>
    <t>MSP D'ILLE SUR TET</t>
  </si>
  <si>
    <t>820010502</t>
  </si>
  <si>
    <t>820010585</t>
  </si>
  <si>
    <t>MSP INGRES</t>
  </si>
  <si>
    <t>MAISON DE SANTE PLURIPROFESSIONNELLE INGRES</t>
  </si>
  <si>
    <t>180009516</t>
  </si>
  <si>
    <t>180009508</t>
  </si>
  <si>
    <t>MSP ISOA 18 - ET</t>
  </si>
  <si>
    <t>INSTITUT DE SOINS OSTEO-ARTICULAIRES DU CHER</t>
  </si>
  <si>
    <t>670022078</t>
  </si>
  <si>
    <t>670022060</t>
  </si>
  <si>
    <t>MSP ITTENHEIM</t>
  </si>
  <si>
    <t>Ittenheim</t>
  </si>
  <si>
    <t>MAISON DE SANTE PLURIPROFESSIONNELLE D'ITTENHEIM</t>
  </si>
  <si>
    <t>340029065</t>
  </si>
  <si>
    <t>340029750</t>
  </si>
  <si>
    <t>MSP JACQUES COEUR PORT MARIANNE</t>
  </si>
  <si>
    <t>MAISON DE SANTE PLURIPROFESSIONNELLE JACQUES COEUR</t>
  </si>
  <si>
    <t>030007157</t>
  </si>
  <si>
    <t>030007140</t>
  </si>
  <si>
    <t>MSP JACQUES CORTEZ</t>
  </si>
  <si>
    <t>Donjon</t>
  </si>
  <si>
    <t>980501225</t>
  </si>
  <si>
    <t>980501217</t>
  </si>
  <si>
    <t>MSP JARDIN DU CREOLE</t>
  </si>
  <si>
    <t>MAISON DE SANTÉ PLURI-PROFESSIONNELLE DU JARDIN CREOLE</t>
  </si>
  <si>
    <t>160016242</t>
  </si>
  <si>
    <t>160016234</t>
  </si>
  <si>
    <t>MSP JARNAC SANTE</t>
  </si>
  <si>
    <t>Jarnac</t>
  </si>
  <si>
    <t>MAISON DE SANTE PLURIDISCIPLINAIRE DE JARNAC JARNAC SANTE</t>
  </si>
  <si>
    <t>020016507</t>
  </si>
  <si>
    <t>020016499</t>
  </si>
  <si>
    <t>MSP JAULGONNE</t>
  </si>
  <si>
    <t>Jaulgonne</t>
  </si>
  <si>
    <t>310027750</t>
  </si>
  <si>
    <t>310027743</t>
  </si>
  <si>
    <t>MSP JEAN DAUSSET</t>
  </si>
  <si>
    <t>Miremont</t>
  </si>
  <si>
    <t>940027030</t>
  </si>
  <si>
    <t>940027022</t>
  </si>
  <si>
    <t>MSP JEAN DUHAIL</t>
  </si>
  <si>
    <t>Fontenay-sous-Bois</t>
  </si>
  <si>
    <t>MAISON DE SANTE JEAN DUHAIL</t>
  </si>
  <si>
    <t>750056855</t>
  </si>
  <si>
    <t>750061947</t>
  </si>
  <si>
    <t>MSP JEAN JAURES</t>
  </si>
  <si>
    <t>MAISON DE SANTE PLURIDISCIPLINAIRE JEAN JAURES</t>
  </si>
  <si>
    <t>240017228</t>
  </si>
  <si>
    <t>240017210</t>
  </si>
  <si>
    <t>MSP JEAN REY</t>
  </si>
  <si>
    <t>Bugue</t>
  </si>
  <si>
    <t>MAISON DE SANTE PLURIDISCIPLINAIRE JEAN REY</t>
  </si>
  <si>
    <t>620034413</t>
  </si>
  <si>
    <t>620034405</t>
  </si>
  <si>
    <t>MSP JULES FERRY</t>
  </si>
  <si>
    <t>MAISON DE SANTÉ PLURIPROFESSIONNELLE JULES FERRY LIÉVIN</t>
  </si>
  <si>
    <t>100010628</t>
  </si>
  <si>
    <t>100010610</t>
  </si>
  <si>
    <t>MSP JULES GUESDE</t>
  </si>
  <si>
    <t>970412300</t>
  </si>
  <si>
    <t>970412292</t>
  </si>
  <si>
    <t>MSP KAMELIAS</t>
  </si>
  <si>
    <t>930028162</t>
  </si>
  <si>
    <t>930028154</t>
  </si>
  <si>
    <t>MSP L HORLOGE</t>
  </si>
  <si>
    <t>Romainville</t>
  </si>
  <si>
    <t>350049904</t>
  </si>
  <si>
    <t>350051843</t>
  </si>
  <si>
    <t>MSP LA BOUEXIERE</t>
  </si>
  <si>
    <t>MAISON DE SANTE PLURIDISCIPLINAIRE DE LA BOUEXIERE</t>
  </si>
  <si>
    <t>26753LACA</t>
  </si>
  <si>
    <t>830026753</t>
  </si>
  <si>
    <t>MSP LA CADIERE D'AZUR</t>
  </si>
  <si>
    <t>Cadière-d'Azur</t>
  </si>
  <si>
    <t>400014189</t>
  </si>
  <si>
    <t>400014171</t>
  </si>
  <si>
    <t>MSP LA CALLUNE</t>
  </si>
  <si>
    <t>Ygos-Saint-Saturnin</t>
  </si>
  <si>
    <t>MAISON DE SANTÉ PLURIPROFESSIONNELLE LA CALLUNE</t>
  </si>
  <si>
    <t>480002104</t>
  </si>
  <si>
    <t>480002096</t>
  </si>
  <si>
    <t>MSP LA CANOURGUE</t>
  </si>
  <si>
    <t>Canourgue</t>
  </si>
  <si>
    <t>MSP DE LA CANOURGUE</t>
  </si>
  <si>
    <t>120008537</t>
  </si>
  <si>
    <t>120008529</t>
  </si>
  <si>
    <t>MSP LA CAPELLE - MILLAU</t>
  </si>
  <si>
    <t>360008866</t>
  </si>
  <si>
    <t>360008858</t>
  </si>
  <si>
    <t>MSP LA CARAVELLE</t>
  </si>
  <si>
    <t>MAISON DE SANTÉ PLURIDISCIPLINAIRE « LA CARAVELLE »</t>
  </si>
  <si>
    <t>310031562</t>
  </si>
  <si>
    <t>310031554</t>
  </si>
  <si>
    <t>MSP LA CARTOUCHERIE</t>
  </si>
  <si>
    <t>MAISON DE SANTE PLURIPROFESSIONNELLE -MSP- LA CARTOUCHERIE</t>
  </si>
  <si>
    <t>920038775</t>
  </si>
  <si>
    <t>920038767</t>
  </si>
  <si>
    <t>MSP LA CASA MEDICALE</t>
  </si>
  <si>
    <t>Puteaux</t>
  </si>
  <si>
    <t>970412359</t>
  </si>
  <si>
    <t>970412342</t>
  </si>
  <si>
    <t>MSP LA CAZ DIABETE</t>
  </si>
  <si>
    <t>600013775</t>
  </si>
  <si>
    <t>600013767</t>
  </si>
  <si>
    <t>MSP LA CHAPELLE-EN-SERVAL</t>
  </si>
  <si>
    <t>Chapelle-en-Serval</t>
  </si>
  <si>
    <t>130047830</t>
  </si>
  <si>
    <t>130047822</t>
  </si>
  <si>
    <t>MSP LA CIOTAT CEYRESTE</t>
  </si>
  <si>
    <t>130050719</t>
  </si>
  <si>
    <t>MSP LA CIOTAT-CEYRESTE</t>
  </si>
  <si>
    <t>Ceyreste</t>
  </si>
  <si>
    <t>780027611</t>
  </si>
  <si>
    <t>780028296</t>
  </si>
  <si>
    <t>MSP LA COLLEGIALE</t>
  </si>
  <si>
    <t>350055711</t>
  </si>
  <si>
    <t>350055703</t>
  </si>
  <si>
    <t>MSP LA FLUME</t>
  </si>
  <si>
    <t>Hermitage</t>
  </si>
  <si>
    <t>MSP ASSOCIATION SANTE DE LA FLUME</t>
  </si>
  <si>
    <t>560025967</t>
  </si>
  <si>
    <t>560025959</t>
  </si>
  <si>
    <t>MSP LA GACILLY</t>
  </si>
  <si>
    <t>Gacilly</t>
  </si>
  <si>
    <t>MAISON DE SANTE PLURIPROFESSIONNELLE LA GACILLY</t>
  </si>
  <si>
    <t>870017746</t>
  </si>
  <si>
    <t>870018082</t>
  </si>
  <si>
    <t>MSP LA JUNCHERIA</t>
  </si>
  <si>
    <t>Jonchère-Saint-Maurice</t>
  </si>
  <si>
    <t>MAISON DE SANTE PLURIDISCIPLINAIRE LA JUNCHERIA</t>
  </si>
  <si>
    <t>450022736</t>
  </si>
  <si>
    <t>450022728</t>
  </si>
  <si>
    <t>MSP LA MAISON DE SANTÉ MADELEINE BRÈS</t>
  </si>
  <si>
    <t>790021075</t>
  </si>
  <si>
    <t>790021067</t>
  </si>
  <si>
    <t>MSP LA MOTHE SAINT HERAY PAMPROUX</t>
  </si>
  <si>
    <t>530009067</t>
  </si>
  <si>
    <t>530009059</t>
  </si>
  <si>
    <t>MSP LA MOTTE VAUVERT</t>
  </si>
  <si>
    <t>820009710</t>
  </si>
  <si>
    <t>820009702</t>
  </si>
  <si>
    <t>MSP LA MOUSCANE</t>
  </si>
  <si>
    <t>810013045</t>
  </si>
  <si>
    <t>810013185</t>
  </si>
  <si>
    <t>MSP LA PLAINE</t>
  </si>
  <si>
    <t>MAIISON DE SANTE PLURIPROFESSIONNELLE LA PLAINE</t>
  </si>
  <si>
    <t>910025006</t>
  </si>
  <si>
    <t>910024991</t>
  </si>
  <si>
    <t>MSP LA PYRAMIDE</t>
  </si>
  <si>
    <t>350055141</t>
  </si>
  <si>
    <t>350055133</t>
  </si>
  <si>
    <t>MSP LA RICHARDAIS</t>
  </si>
  <si>
    <t>Richardais</t>
  </si>
  <si>
    <t>910022698</t>
  </si>
  <si>
    <t>910022680</t>
  </si>
  <si>
    <t>MSP LA SACLASIENNE</t>
  </si>
  <si>
    <t>520004425</t>
  </si>
  <si>
    <t>520004417</t>
  </si>
  <si>
    <t>MSP LA SAULAMANCE</t>
  </si>
  <si>
    <t>Fayl-Billot</t>
  </si>
  <si>
    <t>300020211</t>
  </si>
  <si>
    <t>300020815</t>
  </si>
  <si>
    <t>MSP LA SPHERE</t>
  </si>
  <si>
    <t>Arpaillargues-et-Aureillac</t>
  </si>
  <si>
    <t>MAISON DE SANTE PLURIPROFESSIONNELLE LA SPHERE</t>
  </si>
  <si>
    <t>130050974</t>
  </si>
  <si>
    <t>130050966</t>
  </si>
  <si>
    <t>MSP LA TARASQUE</t>
  </si>
  <si>
    <t>MAISON DE SANTE DU PAYS TARASCONNAIS</t>
  </si>
  <si>
    <t>240017319</t>
  </si>
  <si>
    <t>240017301</t>
  </si>
  <si>
    <t>MSP LA VALOUZE</t>
  </si>
  <si>
    <t>Coquille</t>
  </si>
  <si>
    <t>06322MANO</t>
  </si>
  <si>
    <t>040006322</t>
  </si>
  <si>
    <t>MSP LA VISTA 04 SUD</t>
  </si>
  <si>
    <t>790020622</t>
  </si>
  <si>
    <t>790020614</t>
  </si>
  <si>
    <t>MSP LA VOIE VERTE BRESSUIRE</t>
  </si>
  <si>
    <t>Bressuire</t>
  </si>
  <si>
    <t>310034095</t>
  </si>
  <si>
    <t>310034087</t>
  </si>
  <si>
    <t>MSP LABARTHE SUR LEZE</t>
  </si>
  <si>
    <t>Labarthe-sur-Lèze</t>
  </si>
  <si>
    <t>MAISON DE SANTE PLURIPROFESSIONNELLE LABARTHE SUR LEZE</t>
  </si>
  <si>
    <t>460006489</t>
  </si>
  <si>
    <t>460006471</t>
  </si>
  <si>
    <t>MSP LABASTIDE MURAT</t>
  </si>
  <si>
    <t>Cœur de Causse</t>
  </si>
  <si>
    <t>MAISON DE SANTE PLURIPROFESSIONNELLE LABASTIDE MURAT</t>
  </si>
  <si>
    <t>310033378</t>
  </si>
  <si>
    <t>310034871</t>
  </si>
  <si>
    <t>MSP LABASTIDE SAINT SERNIN</t>
  </si>
  <si>
    <t>Labastide-Saint-Sernin</t>
  </si>
  <si>
    <t>MAISON DE SANTE PLURIPROFESSIONNELLE LABASTIDE ST SERNIN</t>
  </si>
  <si>
    <t>590065587</t>
  </si>
  <si>
    <t>590065579</t>
  </si>
  <si>
    <t>MSP LAENNEC</t>
  </si>
  <si>
    <t>MAISON DE SANTÉ PLURIPROFESSIONNELLE LAENNEC</t>
  </si>
  <si>
    <t>810012765</t>
  </si>
  <si>
    <t>810013276</t>
  </si>
  <si>
    <t>Saint-Juéry</t>
  </si>
  <si>
    <t>MAISON PLURIPROFESSIONNELLE DE SANTE DE LAENNEC</t>
  </si>
  <si>
    <t>880008628</t>
  </si>
  <si>
    <t>880008610</t>
  </si>
  <si>
    <t>Thaon-les-Vosges</t>
  </si>
  <si>
    <t>MAISON DE SANTE PLURIPROFESSIONNELLE LAENNEC</t>
  </si>
  <si>
    <t>810011486</t>
  </si>
  <si>
    <t>810012492</t>
  </si>
  <si>
    <t>MSP LAGRAVE CADALEN</t>
  </si>
  <si>
    <t>Lagrave</t>
  </si>
  <si>
    <t>MAISON DE SANTE PLURIDISCIPLINAIRE LAGRAVE CADALEN</t>
  </si>
  <si>
    <t>750061939</t>
  </si>
  <si>
    <t>750061921</t>
  </si>
  <si>
    <t>MSP LAHIRE JEANNE D'ARC</t>
  </si>
  <si>
    <t>910025113</t>
  </si>
  <si>
    <t>910025105</t>
  </si>
  <si>
    <t>MSP LAKOTA</t>
  </si>
  <si>
    <t>Vigneux-sur-Seine</t>
  </si>
  <si>
    <t>240017418</t>
  </si>
  <si>
    <t>240017400</t>
  </si>
  <si>
    <t>MSP LALINDE</t>
  </si>
  <si>
    <t>Lalinde</t>
  </si>
  <si>
    <t>16158LAMO</t>
  </si>
  <si>
    <t>600016158</t>
  </si>
  <si>
    <t>MSP LAMORLAYE SANTÉ</t>
  </si>
  <si>
    <t>Lamorlaye</t>
  </si>
  <si>
    <t>930028337</t>
  </si>
  <si>
    <t>930029459</t>
  </si>
  <si>
    <t>MSP LAMY SANTE</t>
  </si>
  <si>
    <t>130051634</t>
  </si>
  <si>
    <t>130051626</t>
  </si>
  <si>
    <t>MSP LANCON-SANTE</t>
  </si>
  <si>
    <t>Lançon-Provence</t>
  </si>
  <si>
    <t>POLE PLURI PRO LANCON SANTE</t>
  </si>
  <si>
    <t>480002138</t>
  </si>
  <si>
    <t>480002120</t>
  </si>
  <si>
    <t>MSP LANGOGNE</t>
  </si>
  <si>
    <t>MSP DE LANGOGNE</t>
  </si>
  <si>
    <t>090004532</t>
  </si>
  <si>
    <t>090004664</t>
  </si>
  <si>
    <t>MSP LAROQUE D'OLMES-PAYS D'OLMES</t>
  </si>
  <si>
    <t>Laroque-d'Olmes</t>
  </si>
  <si>
    <t>120009014</t>
  </si>
  <si>
    <t>120009212</t>
  </si>
  <si>
    <t>MSP LARZAC ET VALLEES</t>
  </si>
  <si>
    <t>Cavalerie</t>
  </si>
  <si>
    <t>MAISON DE SANTE PLURIPROFESSIONNELLE LARZAC ET VALLEES</t>
  </si>
  <si>
    <t>300016672</t>
  </si>
  <si>
    <t>300016664</t>
  </si>
  <si>
    <t>MSP LASALLE</t>
  </si>
  <si>
    <t>MSP DE LASALLE - SISA LA COLOMBE</t>
  </si>
  <si>
    <t>560030678</t>
  </si>
  <si>
    <t>560030660</t>
  </si>
  <si>
    <t>MSP LASTAP SANTE</t>
  </si>
  <si>
    <t>Sulniac</t>
  </si>
  <si>
    <t>LASTAP SANTE LA VRAIE CROIX SULNIAC TREFFLEAN</t>
  </si>
  <si>
    <t>530009679</t>
  </si>
  <si>
    <t>530009661</t>
  </si>
  <si>
    <t>MSP LAVAL SUD EST</t>
  </si>
  <si>
    <t>540026812</t>
  </si>
  <si>
    <t>540026804</t>
  </si>
  <si>
    <t>MSP LAXOU PROVINCES SANTE</t>
  </si>
  <si>
    <t>620034397</t>
  </si>
  <si>
    <t>620034389</t>
  </si>
  <si>
    <t>MSP LE BELLIMONT SANTÉ DE PERNES</t>
  </si>
  <si>
    <t>Pernes</t>
  </si>
  <si>
    <t>MAISON DE SANTÉ PLURIDISCIPLINAIRE LE BELLIMONT SANTÉ</t>
  </si>
  <si>
    <t>110009693</t>
  </si>
  <si>
    <t>110009685</t>
  </si>
  <si>
    <t>MSP LE CADUCEE TREBES</t>
  </si>
  <si>
    <t>MAISON DE SANTE PLURIPROFESSIONNELLE LE CADUCEE TREBES</t>
  </si>
  <si>
    <t>340024124</t>
  </si>
  <si>
    <t>340024116</t>
  </si>
  <si>
    <t>MSP LE CAUDEJO - CESSENON/ORB-BEZIERS</t>
  </si>
  <si>
    <t>Cessenon-sur-Orb</t>
  </si>
  <si>
    <t>MSP LE CAUDEJO - CESSENON SUR ORB - BEZIERS</t>
  </si>
  <si>
    <t>480002617</t>
  </si>
  <si>
    <t>480002609</t>
  </si>
  <si>
    <t>MSP LE COLLET DE DEZE</t>
  </si>
  <si>
    <t>Collet-de-Dèze</t>
  </si>
  <si>
    <t>710016767</t>
  </si>
  <si>
    <t>710016759</t>
  </si>
  <si>
    <t>MSP LE CREUSOT</t>
  </si>
  <si>
    <t>090004490</t>
  </si>
  <si>
    <t>090004656</t>
  </si>
  <si>
    <t>MSP LE FOSSAT</t>
  </si>
  <si>
    <t>Fossat</t>
  </si>
  <si>
    <t>MAISON DE SANTE PLURIPROFESSIONNELLE LE FOSSAT</t>
  </si>
  <si>
    <t>760037218</t>
  </si>
  <si>
    <t>760037200</t>
  </si>
  <si>
    <t>MSP LE HAVRE - FLAUBERT</t>
  </si>
  <si>
    <t>760039776</t>
  </si>
  <si>
    <t>760039768</t>
  </si>
  <si>
    <t>MSP LE HAVRE - LS PEPINIERES</t>
  </si>
  <si>
    <t>760035857</t>
  </si>
  <si>
    <t>760035840</t>
  </si>
  <si>
    <t>MSP LE HAVRE INCARVILLE</t>
  </si>
  <si>
    <t>760037838</t>
  </si>
  <si>
    <t>760037820</t>
  </si>
  <si>
    <t>MSP LE HAVRE NORD EST</t>
  </si>
  <si>
    <t>770022259</t>
  </si>
  <si>
    <t>770022242</t>
  </si>
  <si>
    <t>MSP LE MEE SUR SEINE BALINT</t>
  </si>
  <si>
    <t>Mée-sur-Seine</t>
  </si>
  <si>
    <t>020016523</t>
  </si>
  <si>
    <t>020016515</t>
  </si>
  <si>
    <t>MSP LE NOUVION-EN-THIÉRACHE</t>
  </si>
  <si>
    <t>35451ETAP</t>
  </si>
  <si>
    <t>620035451</t>
  </si>
  <si>
    <t>MSP LE PAX</t>
  </si>
  <si>
    <t>MAISON DE SANTÉ PLURIPROFESSIONNELLE LE PAX</t>
  </si>
  <si>
    <t>300020476</t>
  </si>
  <si>
    <t>300020468</t>
  </si>
  <si>
    <t>MSP LE TRAIT D UNION</t>
  </si>
  <si>
    <t>MAISON DE SANTE PLURIPROFESSIONNELLE LE TRAIT D UNION</t>
  </si>
  <si>
    <t>770021632</t>
  </si>
  <si>
    <t>770021624</t>
  </si>
  <si>
    <t>MSP LE VILLAGE MEDICAL</t>
  </si>
  <si>
    <t>770022283</t>
  </si>
  <si>
    <t>770022275</t>
  </si>
  <si>
    <t>370013658</t>
  </si>
  <si>
    <t>370013641</t>
  </si>
  <si>
    <t>MSP LEONARD DE VINCI - ET</t>
  </si>
  <si>
    <t>370015547</t>
  </si>
  <si>
    <t>370015539</t>
  </si>
  <si>
    <t>MSP L'EQUERRE DE LA SANTE</t>
  </si>
  <si>
    <t>340024538</t>
  </si>
  <si>
    <t>340024520</t>
  </si>
  <si>
    <t>MSP LES 7 PECHS</t>
  </si>
  <si>
    <t>Pouzolles</t>
  </si>
  <si>
    <t>MSP MULTISITES LES 7 PECHS - POUZOLLES</t>
  </si>
  <si>
    <t>620034298</t>
  </si>
  <si>
    <t>620034280</t>
  </si>
  <si>
    <t>MSP LES ALIZÉS</t>
  </si>
  <si>
    <t>MSP LES ALIZÉS DE CUCQ</t>
  </si>
  <si>
    <t>910021575</t>
  </si>
  <si>
    <t>910021567</t>
  </si>
  <si>
    <t>MSP LES ALLEES</t>
  </si>
  <si>
    <t>MAISON DE SANTE PLURIDISCIPLINAIRE LES ALLEES :EX ESPACE-VIE</t>
  </si>
  <si>
    <t>600013742</t>
  </si>
  <si>
    <t>600013734</t>
  </si>
  <si>
    <t>MSP LES ARGILES AUNEUIL</t>
  </si>
  <si>
    <t>Auneuil</t>
  </si>
  <si>
    <t>07345DREU</t>
  </si>
  <si>
    <t>280007345</t>
  </si>
  <si>
    <t>MSP LES BÂTES</t>
  </si>
  <si>
    <t>MAISON DE SANTE PLURIDISCIPLINAIRE LES BÂTES</t>
  </si>
  <si>
    <t>660012063</t>
  </si>
  <si>
    <t>660012055</t>
  </si>
  <si>
    <t>MSP LES CASTELLS</t>
  </si>
  <si>
    <t>Baho</t>
  </si>
  <si>
    <t>MAISON DE SANTE PLURIPROFESSIONNELLE LES CASTELLS</t>
  </si>
  <si>
    <t>25434ROQU</t>
  </si>
  <si>
    <t>060025434</t>
  </si>
  <si>
    <t>MSP LES COLLINES</t>
  </si>
  <si>
    <t>Roquefort-les-Pins</t>
  </si>
  <si>
    <t>870018751</t>
  </si>
  <si>
    <t>870018744</t>
  </si>
  <si>
    <t>MSP LES ECLISSES</t>
  </si>
  <si>
    <t>Oradour-sur-Vayres</t>
  </si>
  <si>
    <t>620035584</t>
  </si>
  <si>
    <t>620035576</t>
  </si>
  <si>
    <t>MSP LES GLYCINES</t>
  </si>
  <si>
    <t>MSP LES GLYCINES - OUTREAU</t>
  </si>
  <si>
    <t>840020697</t>
  </si>
  <si>
    <t>840020689</t>
  </si>
  <si>
    <t>980501811</t>
  </si>
  <si>
    <t>980501803</t>
  </si>
  <si>
    <t>MSP LES HAUTS VALLONS</t>
  </si>
  <si>
    <t>Koungou</t>
  </si>
  <si>
    <t>130051949</t>
  </si>
  <si>
    <t>130051931</t>
  </si>
  <si>
    <t>MSP LES MILLES</t>
  </si>
  <si>
    <t>940023674</t>
  </si>
  <si>
    <t>940023666</t>
  </si>
  <si>
    <t>MSP LES MURIERS</t>
  </si>
  <si>
    <t>MAISON DE SANTE PLURI-PROFESSIONNELS LES MURIERS</t>
  </si>
  <si>
    <t>460007354</t>
  </si>
  <si>
    <t>460007347</t>
  </si>
  <si>
    <t>MSP LES OLIVIERS - LAMAGDELAINE</t>
  </si>
  <si>
    <t>Lamagdelaine</t>
  </si>
  <si>
    <t>240017442</t>
  </si>
  <si>
    <t>240017434</t>
  </si>
  <si>
    <t>MSP LES PAQUERETTES</t>
  </si>
  <si>
    <t>Jumilhac-le-Grand</t>
  </si>
  <si>
    <t>210012696</t>
  </si>
  <si>
    <t>210012688</t>
  </si>
  <si>
    <t>MSP LES PERLES DE L'AUXOIS</t>
  </si>
  <si>
    <t>500022959</t>
  </si>
  <si>
    <t>500022942</t>
  </si>
  <si>
    <t>MSP LES PIEUX</t>
  </si>
  <si>
    <t>Pieux</t>
  </si>
  <si>
    <t>970409587</t>
  </si>
  <si>
    <t>970409579</t>
  </si>
  <si>
    <t>MSP LES PLEÏADES</t>
  </si>
  <si>
    <t>MAISON DE SANTE PLURIPROFESSIONNELLE LES PLEIADES</t>
  </si>
  <si>
    <t>440058782</t>
  </si>
  <si>
    <t>440058774</t>
  </si>
  <si>
    <t>MSP LES PONTS DE THOUARE</t>
  </si>
  <si>
    <t>Thouaré-sur-Loire</t>
  </si>
  <si>
    <t>20754MALE</t>
  </si>
  <si>
    <t>840020754</t>
  </si>
  <si>
    <t>MSP LES PRUNIERS</t>
  </si>
  <si>
    <t>Malemort-du-Comtat</t>
  </si>
  <si>
    <t>310031547</t>
  </si>
  <si>
    <t>310033477</t>
  </si>
  <si>
    <t>MSP LES RECOLLETS ST MICHEL ST AGNE</t>
  </si>
  <si>
    <t>MSP LES RECOLLETS SAINT MICHEL SAINT AGNE</t>
  </si>
  <si>
    <t>300020138</t>
  </si>
  <si>
    <t>300020120</t>
  </si>
  <si>
    <t>MSP LES RIVES DU GARDON</t>
  </si>
  <si>
    <t>Saint-Chaptes</t>
  </si>
  <si>
    <t>MAISON DE SANTE PLURIPROFESSIONNELLE LES RIVES DU GARDON</t>
  </si>
  <si>
    <t>820010387</t>
  </si>
  <si>
    <t>820010379</t>
  </si>
  <si>
    <t>MSP LES RIVES DU TARN</t>
  </si>
  <si>
    <t>Corbarieu</t>
  </si>
  <si>
    <t>MAISON DE SANTE PLURIPROFESSIONNELLE RIVES DU TARN</t>
  </si>
  <si>
    <t>160017265</t>
  </si>
  <si>
    <t>160017257</t>
  </si>
  <si>
    <t>MSP LES TROIS FOURS</t>
  </si>
  <si>
    <t>620034819</t>
  </si>
  <si>
    <t>620034801</t>
  </si>
  <si>
    <t>MSP L'ÉTOILE POLAIRE</t>
  </si>
  <si>
    <t>Mercatel</t>
  </si>
  <si>
    <t>110007572</t>
  </si>
  <si>
    <t>110007564</t>
  </si>
  <si>
    <t>MSP LEUC</t>
  </si>
  <si>
    <t>Leuc</t>
  </si>
  <si>
    <t>MSP DE LEUC</t>
  </si>
  <si>
    <t>110009230</t>
  </si>
  <si>
    <t>110009222</t>
  </si>
  <si>
    <t>MSP LEUCATE</t>
  </si>
  <si>
    <t>Leucate</t>
  </si>
  <si>
    <t>MAISON DE SANTE PLURIPROFESSIONNELLE LEUCATE</t>
  </si>
  <si>
    <t>220024715</t>
  </si>
  <si>
    <t>220024707</t>
  </si>
  <si>
    <t>MSP LIB &amp; RANCE</t>
  </si>
  <si>
    <t>MSP MULTI-SITES LIB &amp; RANCE</t>
  </si>
  <si>
    <t>240017186</t>
  </si>
  <si>
    <t>240017178</t>
  </si>
  <si>
    <t>MSP LIBERALE DE LISLE</t>
  </si>
  <si>
    <t>Lisle</t>
  </si>
  <si>
    <t>590052460</t>
  </si>
  <si>
    <t>590052452</t>
  </si>
  <si>
    <t>MSP LIBERTÉ PÔLE SANTÉ</t>
  </si>
  <si>
    <t>MAISON DE SANTÉ PLURIDISCIPLINAIRE DE MAUBEUGE</t>
  </si>
  <si>
    <t>250021136</t>
  </si>
  <si>
    <t>250021128</t>
  </si>
  <si>
    <t>MSP L'ISLE SANTE</t>
  </si>
  <si>
    <t>Isle-sur-le-Doubs</t>
  </si>
  <si>
    <t>330061870</t>
  </si>
  <si>
    <t>330061862</t>
  </si>
  <si>
    <t>MSP L'OSTAL MEDICAL</t>
  </si>
  <si>
    <t>Cadillac</t>
  </si>
  <si>
    <t>270029267</t>
  </si>
  <si>
    <t>270029259</t>
  </si>
  <si>
    <t>MSP LOUVIERS</t>
  </si>
  <si>
    <t>Louviers</t>
  </si>
  <si>
    <t>940025687</t>
  </si>
  <si>
    <t>940025679</t>
  </si>
  <si>
    <t>MSP LUCIEN GRELINGER</t>
  </si>
  <si>
    <t>Rungis</t>
  </si>
  <si>
    <t>MAISON DE SANTE PLURIPROFESSIONNELLE LUCIEN GRELINGER</t>
  </si>
  <si>
    <t>340025212</t>
  </si>
  <si>
    <t>340028075</t>
  </si>
  <si>
    <t>MSP LUNELLOISE</t>
  </si>
  <si>
    <t>MAISON DE SANTE PLURIPROFESSIONNELLE LUNELLOISE</t>
  </si>
  <si>
    <t>700006026</t>
  </si>
  <si>
    <t>700006018</t>
  </si>
  <si>
    <t>MSP LUXEUIL LES BAINS</t>
  </si>
  <si>
    <t>Luxeuil-les-Bains</t>
  </si>
  <si>
    <t>120009055</t>
  </si>
  <si>
    <t>120009048</t>
  </si>
  <si>
    <t>MSP MADELEINE BRES</t>
  </si>
  <si>
    <t>Capdenac-Gare</t>
  </si>
  <si>
    <t>MAISON DE SANTE PLURIPROFESSIONNELLE MADELEINE BRES</t>
  </si>
  <si>
    <t>300019882</t>
  </si>
  <si>
    <t>300020112</t>
  </si>
  <si>
    <t>Bouillargues</t>
  </si>
  <si>
    <t>31663NICE</t>
  </si>
  <si>
    <t>060031663</t>
  </si>
  <si>
    <t>MSP MAGNAN MADELEINE</t>
  </si>
  <si>
    <t>970305967</t>
  </si>
  <si>
    <t>970305959</t>
  </si>
  <si>
    <t>MSP MAISON DE SANTE DE L'OYAPOCK</t>
  </si>
  <si>
    <t>Saint-Georges</t>
  </si>
  <si>
    <t>920036860</t>
  </si>
  <si>
    <t>910025428</t>
  </si>
  <si>
    <t>MSP MAISON DE SANTE MARCHERON</t>
  </si>
  <si>
    <t>370015562</t>
  </si>
  <si>
    <t>370015554</t>
  </si>
  <si>
    <t>MSP MAISON MEDICALE DE SAVONNIERES</t>
  </si>
  <si>
    <t>Savonnières</t>
  </si>
  <si>
    <t>780027694</t>
  </si>
  <si>
    <t>780027686</t>
  </si>
  <si>
    <t>MSP MAISON MEDICALE DES PLATANES</t>
  </si>
  <si>
    <t>Saint-Nom-la-Bretèche</t>
  </si>
  <si>
    <t>540026192</t>
  </si>
  <si>
    <t>540026184</t>
  </si>
  <si>
    <t>MSP MAISON MEDICALE DU XAINTOIS</t>
  </si>
  <si>
    <t>Vézelise</t>
  </si>
  <si>
    <t>940022601</t>
  </si>
  <si>
    <t>940022593</t>
  </si>
  <si>
    <t>MSP MAISUNE</t>
  </si>
  <si>
    <t>Marolles-en-Brie</t>
  </si>
  <si>
    <t>MAISON DE SANTE PLURIDISCIPLINAIRE MAISUNE</t>
  </si>
  <si>
    <t>190013805</t>
  </si>
  <si>
    <t>190013797</t>
  </si>
  <si>
    <t>MSP MANSAC</t>
  </si>
  <si>
    <t>Mansac</t>
  </si>
  <si>
    <t>780024105</t>
  </si>
  <si>
    <t>780024097</t>
  </si>
  <si>
    <t>MSP MANTES LA JOLIE</t>
  </si>
  <si>
    <t>790020606</t>
  </si>
  <si>
    <t>790020598</t>
  </si>
  <si>
    <t>MSP MARCEL PAGNOL BRESSUIRE</t>
  </si>
  <si>
    <t>620032847</t>
  </si>
  <si>
    <t>620032839</t>
  </si>
  <si>
    <t>MSP MARIE CURIE D'HESDIN</t>
  </si>
  <si>
    <t>MAISON DE SANTÉ PLURIPROFESSIONNELLE D'HESDIN</t>
  </si>
  <si>
    <t>130052152</t>
  </si>
  <si>
    <t>130052145</t>
  </si>
  <si>
    <t>MSP MARIGNANE CTRE VILLE / STE ANNE</t>
  </si>
  <si>
    <t>020016739</t>
  </si>
  <si>
    <t>020016721</t>
  </si>
  <si>
    <t>MSP MARLE</t>
  </si>
  <si>
    <t>130050537</t>
  </si>
  <si>
    <t>130050529</t>
  </si>
  <si>
    <t>MSP MARSEILLE 16 (MSM16)</t>
  </si>
  <si>
    <t>MAISON DE SANTE MARSEILLE 16 (MSM16)</t>
  </si>
  <si>
    <t>750065260</t>
  </si>
  <si>
    <t>750065252</t>
  </si>
  <si>
    <t>MSP MARY JACOBI</t>
  </si>
  <si>
    <t>750061772</t>
  </si>
  <si>
    <t>750061764</t>
  </si>
  <si>
    <t>MSP MARYSE BASTIE</t>
  </si>
  <si>
    <t>800019085</t>
  </si>
  <si>
    <t>800019077</t>
  </si>
  <si>
    <t>MSP MASABAWA WARLOY-BAILLON</t>
  </si>
  <si>
    <t>Warloy-Baillon</t>
  </si>
  <si>
    <t>750069312</t>
  </si>
  <si>
    <t>750069304</t>
  </si>
  <si>
    <t>MSP MATHAGON</t>
  </si>
  <si>
    <t>790019939</t>
  </si>
  <si>
    <t>790019921</t>
  </si>
  <si>
    <t>MSP MAUZAR</t>
  </si>
  <si>
    <t>MAISON DE SANTE PLURIDISCIPLINAIRE MAUZAR</t>
  </si>
  <si>
    <t>970213302</t>
  </si>
  <si>
    <t>970213294</t>
  </si>
  <si>
    <t>MSP MEDICAL MANIKOU</t>
  </si>
  <si>
    <t>Rivière-Pilote</t>
  </si>
  <si>
    <t>MAISON DE SANTE PLURIPROFESSIONNELLE MEDICAL MANIKOU</t>
  </si>
  <si>
    <t>020016440</t>
  </si>
  <si>
    <t>020016432</t>
  </si>
  <si>
    <t>MSP MÉDICALE URCEL</t>
  </si>
  <si>
    <t>Urcel</t>
  </si>
  <si>
    <t>300018306</t>
  </si>
  <si>
    <t>300020021</t>
  </si>
  <si>
    <t>MSP MEDICARREE - NIMES</t>
  </si>
  <si>
    <t>620033704</t>
  </si>
  <si>
    <t>620033696</t>
  </si>
  <si>
    <t>MSP MEDI-PÔLE  DE LENS</t>
  </si>
  <si>
    <t>400015053</t>
  </si>
  <si>
    <t>400015715</t>
  </si>
  <si>
    <t>MSP MEILHAN</t>
  </si>
  <si>
    <t>Meilhan</t>
  </si>
  <si>
    <t>910021781</t>
  </si>
  <si>
    <t>910021773</t>
  </si>
  <si>
    <t>MSP MEKIPODIN</t>
  </si>
  <si>
    <t>Pussay</t>
  </si>
  <si>
    <t>ASS MEKIPODIN CONFERENCE MEDICALE</t>
  </si>
  <si>
    <t>750061814</t>
  </si>
  <si>
    <t>750061806</t>
  </si>
  <si>
    <t>MSP MENILMONTANT</t>
  </si>
  <si>
    <t>750065369</t>
  </si>
  <si>
    <t>750065351</t>
  </si>
  <si>
    <t>300018280</t>
  </si>
  <si>
    <t>300020070</t>
  </si>
  <si>
    <t>MSP MÉTROPOLE OUEST NÎMES - CLARENSAC</t>
  </si>
  <si>
    <t>Clarensac</t>
  </si>
  <si>
    <t>920031838</t>
  </si>
  <si>
    <t>920031820</t>
  </si>
  <si>
    <t>MSP MEUDON LA FORET</t>
  </si>
  <si>
    <t>MAISON DE SANTE PLURI-PROFESSIONNELS MEUDON LA FORET</t>
  </si>
  <si>
    <t>480002153</t>
  </si>
  <si>
    <t>480002146</t>
  </si>
  <si>
    <t>MSP MEYRUEIS</t>
  </si>
  <si>
    <t>Meyrueis</t>
  </si>
  <si>
    <t>MSP DE MEYRUEIS</t>
  </si>
  <si>
    <t>590067872</t>
  </si>
  <si>
    <t>590067864</t>
  </si>
  <si>
    <t>MSP MICHELET</t>
  </si>
  <si>
    <t>310031174</t>
  </si>
  <si>
    <t>310031166</t>
  </si>
  <si>
    <t>MSP MINIMES LES RAISINS</t>
  </si>
  <si>
    <t>MAISON DE SANTE PLURIPROFESSIONNELLE MINIMES LES RAISINS</t>
  </si>
  <si>
    <t>170024400</t>
  </si>
  <si>
    <t>170025498</t>
  </si>
  <si>
    <t>MSP MIRAMBEAU - SAINT-BONNET</t>
  </si>
  <si>
    <t>930027784</t>
  </si>
  <si>
    <t>930027776</t>
  </si>
  <si>
    <t>MSP MIRIAM MAKEBA</t>
  </si>
  <si>
    <t>MAISON DE SANTE PLURIDISCIPLINAIRE MIRIAM MAKEBA</t>
  </si>
  <si>
    <t>340022904</t>
  </si>
  <si>
    <t>340022896</t>
  </si>
  <si>
    <t>MSP MISTRAL SANTE</t>
  </si>
  <si>
    <t>Frontignan</t>
  </si>
  <si>
    <t>590065603</t>
  </si>
  <si>
    <t>590065595</t>
  </si>
  <si>
    <t>MSP MME ENNEVELIN SANTE</t>
  </si>
  <si>
    <t>Ennevelin</t>
  </si>
  <si>
    <t>MAISON DE SANTÉ PLURIPROFESSIONNELLE MME ENNEVELIN SANTÉ</t>
  </si>
  <si>
    <t>340028323</t>
  </si>
  <si>
    <t>340028315</t>
  </si>
  <si>
    <t>MSP MODUS MEDICA</t>
  </si>
  <si>
    <t>Mèze</t>
  </si>
  <si>
    <t>790020580</t>
  </si>
  <si>
    <t>790020572</t>
  </si>
  <si>
    <t>MSP MONCOUTANT BORD DE SEVRE</t>
  </si>
  <si>
    <t>Moncoutant-sur-Sèvre</t>
  </si>
  <si>
    <t>590065942</t>
  </si>
  <si>
    <t>590065934</t>
  </si>
  <si>
    <t>MSP MONTALEMBERT</t>
  </si>
  <si>
    <t>MSP MONTALEMBERT -  VILLENEUVE D'ASCQ</t>
  </si>
  <si>
    <t>600013718</t>
  </si>
  <si>
    <t>600013700</t>
  </si>
  <si>
    <t>MSP MONTATAIRE</t>
  </si>
  <si>
    <t>710015066</t>
  </si>
  <si>
    <t>710015058</t>
  </si>
  <si>
    <t>MSP MONTCHANIN</t>
  </si>
  <si>
    <t>Montchanin</t>
  </si>
  <si>
    <t>930031224</t>
  </si>
  <si>
    <t>930031869</t>
  </si>
  <si>
    <t>MSP MONTFERMEIL</t>
  </si>
  <si>
    <t>340029263</t>
  </si>
  <si>
    <t>340029255</t>
  </si>
  <si>
    <t>MSP MONTPELLIER CEVENNES</t>
  </si>
  <si>
    <t>MAISON DE SANTE PLURIPROFESSIONNELLE MONTPELLIER CEVENNES</t>
  </si>
  <si>
    <t>190013789</t>
  </si>
  <si>
    <t>190013771</t>
  </si>
  <si>
    <t>MSP MONTPLAISIR SANTE</t>
  </si>
  <si>
    <t>Jugeals-Nazareth</t>
  </si>
  <si>
    <t>810010850</t>
  </si>
  <si>
    <t>810012104</t>
  </si>
  <si>
    <t>MSP MONTREDON LABESSONNIE</t>
  </si>
  <si>
    <t>Montredon-Labessonnié</t>
  </si>
  <si>
    <t>MAISON DE SANTE DE MONTREDON LABESSONNIE</t>
  </si>
  <si>
    <t>620034520</t>
  </si>
  <si>
    <t>620034512</t>
  </si>
  <si>
    <t>MSP MOT À MAUX</t>
  </si>
  <si>
    <t>MAISON DE SANTÉ PLURIPROFESSIONNELLE DE CARVIN</t>
  </si>
  <si>
    <t>750067365</t>
  </si>
  <si>
    <t>750067357</t>
  </si>
  <si>
    <t>MSP MOTTE PICQUET DUPLEIX</t>
  </si>
  <si>
    <t>21216AVIG</t>
  </si>
  <si>
    <t>840021216</t>
  </si>
  <si>
    <t>MSP MRS D'AVIGNON</t>
  </si>
  <si>
    <t>MSP MAISON REGIONALE DE SANTE D'AVIGNON</t>
  </si>
  <si>
    <t>370014011</t>
  </si>
  <si>
    <t>370014003</t>
  </si>
  <si>
    <t>MSP MULTI SITE STE MAURE DE TOURAINE</t>
  </si>
  <si>
    <t>400014643</t>
  </si>
  <si>
    <t>400014635</t>
  </si>
  <si>
    <t>MSP MULTI SITES PAYS DES LUYS</t>
  </si>
  <si>
    <t>Amou</t>
  </si>
  <si>
    <t>MAISON DE SANTE PLURIDISC. MULTI SITES PAYS DES LUYS</t>
  </si>
  <si>
    <t>050008655</t>
  </si>
  <si>
    <t>050008648</t>
  </si>
  <si>
    <t>MSP MULTISITE EMBRUN</t>
  </si>
  <si>
    <t>370014292</t>
  </si>
  <si>
    <t>370014284</t>
  </si>
  <si>
    <t>MSP MULTI-SITES « LES RUISSEAUX » - ET</t>
  </si>
  <si>
    <t>930028840</t>
  </si>
  <si>
    <t>930028832</t>
  </si>
  <si>
    <t>MSP MULTI-SITES ASPROS LG</t>
  </si>
  <si>
    <t>830024683</t>
  </si>
  <si>
    <t>830024675</t>
  </si>
  <si>
    <t>MSP MULTISITES BARJOLS ET VARAGES</t>
  </si>
  <si>
    <t>Barjols</t>
  </si>
  <si>
    <t>340021955</t>
  </si>
  <si>
    <t>340021948</t>
  </si>
  <si>
    <t>MSP MULTISITES DE BEZIERS</t>
  </si>
  <si>
    <t>660007410</t>
  </si>
  <si>
    <t>660007402</t>
  </si>
  <si>
    <t>MSP MULTISITES DE HAUTE CERDAGNE</t>
  </si>
  <si>
    <t>MSP DE FONT ROMEU ODEILLO VIA</t>
  </si>
  <si>
    <t>570029694</t>
  </si>
  <si>
    <t>570029686</t>
  </si>
  <si>
    <t>MSP MULTI-SITES PHAEVE</t>
  </si>
  <si>
    <t>Arzviller</t>
  </si>
  <si>
    <t>MSP MULTI-SITES PHALSBOURG-ARZVILLER ET VALLEE DES ECLUSIERS</t>
  </si>
  <si>
    <t>410010771</t>
  </si>
  <si>
    <t>410010763</t>
  </si>
  <si>
    <t>MSP MULTI-SITES RABELAIS - ET</t>
  </si>
  <si>
    <t>130050784</t>
  </si>
  <si>
    <t>130050776</t>
  </si>
  <si>
    <t>MSP MULTISITES VITROLLES SUD</t>
  </si>
  <si>
    <t>310033196</t>
  </si>
  <si>
    <t>310034327</t>
  </si>
  <si>
    <t>MSP MURET SANTE PYRENEES</t>
  </si>
  <si>
    <t>MAISON DE SANTE PLURIPROFESSIONNELLE MURET SANTE PYRENEES</t>
  </si>
  <si>
    <t>440060572</t>
  </si>
  <si>
    <t>440060564</t>
  </si>
  <si>
    <t>MSP NANTES AR MOR SANTE</t>
  </si>
  <si>
    <t>440053353</t>
  </si>
  <si>
    <t>440053346</t>
  </si>
  <si>
    <t>MSP NANTES NORD LE CHENE ET LE ROSEAU</t>
  </si>
  <si>
    <t>MSP NANTES NORD (ASSOCIATION LE CHENE ET LE ROSEAU)</t>
  </si>
  <si>
    <t>770022341</t>
  </si>
  <si>
    <t>770022333</t>
  </si>
  <si>
    <t>MSP NEMOURS</t>
  </si>
  <si>
    <t>790020663</t>
  </si>
  <si>
    <t>790020655</t>
  </si>
  <si>
    <t>MSP NERISSON BRESSUIRE</t>
  </si>
  <si>
    <t>370013963</t>
  </si>
  <si>
    <t>370013955</t>
  </si>
  <si>
    <t>MSP NEUILLE-PONT-PIERRE - ET</t>
  </si>
  <si>
    <t>Neuillé-Pont-Pierre</t>
  </si>
  <si>
    <t>MAISON DE SANTE PLURIDICIPLINAIRE VICTORINE MOISY</t>
  </si>
  <si>
    <t>580006666</t>
  </si>
  <si>
    <t>580006658</t>
  </si>
  <si>
    <t>MSP NEUVY SUR LOIRE</t>
  </si>
  <si>
    <t>Neuvy-sur-Loire</t>
  </si>
  <si>
    <t>26069NICE</t>
  </si>
  <si>
    <t>060026069</t>
  </si>
  <si>
    <t>MSP NICE CENTRE EST</t>
  </si>
  <si>
    <t>060024163</t>
  </si>
  <si>
    <t>060024155</t>
  </si>
  <si>
    <t>MSP NICE LES MOULINS</t>
  </si>
  <si>
    <t>080011885</t>
  </si>
  <si>
    <t>080011877</t>
  </si>
  <si>
    <t>MSP NOUVION SUR MEUSE</t>
  </si>
  <si>
    <t>Nouvion-sur-Meuse</t>
  </si>
  <si>
    <t>300020740</t>
  </si>
  <si>
    <t>300020732</t>
  </si>
  <si>
    <t>MSP OCTOPUS</t>
  </si>
  <si>
    <t>Saint-Quentin-la-Poterie</t>
  </si>
  <si>
    <t>MAISON DE SANTE PLURIPROFESSIONNELLE OCTOPUS</t>
  </si>
  <si>
    <t>800019309</t>
  </si>
  <si>
    <t>800019291</t>
  </si>
  <si>
    <t>MSP OISEMONT</t>
  </si>
  <si>
    <t>Oisemont</t>
  </si>
  <si>
    <t>300020450</t>
  </si>
  <si>
    <t>300020443</t>
  </si>
  <si>
    <t>MSP OLEA BEZOUCE</t>
  </si>
  <si>
    <t>Bezouce</t>
  </si>
  <si>
    <t>MAISON DE SANTE PLURIPROFESSIONNELLE OLEA BEZOUCE</t>
  </si>
  <si>
    <t>490022019</t>
  </si>
  <si>
    <t>490022001</t>
  </si>
  <si>
    <t>MSP OMBREE BLEU</t>
  </si>
  <si>
    <t>Ombrée d'Anjou</t>
  </si>
  <si>
    <t>340028109</t>
  </si>
  <si>
    <t>340028091</t>
  </si>
  <si>
    <t>MSP ORB SANTE</t>
  </si>
  <si>
    <t>MAISON DE SANTE PLURIPROFESSIONNELLE ORB SANTE</t>
  </si>
  <si>
    <t>680023124</t>
  </si>
  <si>
    <t>680023116</t>
  </si>
  <si>
    <t>MSP ORBEY</t>
  </si>
  <si>
    <t>Orbey</t>
  </si>
  <si>
    <t>MAISON DE SANTE PLURIPROFESSIONNELLE D'ORBEY</t>
  </si>
  <si>
    <t>590062709</t>
  </si>
  <si>
    <t>590062691</t>
  </si>
  <si>
    <t>MSP ORCHIES</t>
  </si>
  <si>
    <t>MAISON DE SANTÉ PLURIPROFESSIONNELLE LÉON RUDENT</t>
  </si>
  <si>
    <t>020015871</t>
  </si>
  <si>
    <t>020015863</t>
  </si>
  <si>
    <t>MSP ORIGNY-SAINTE-BENOITE</t>
  </si>
  <si>
    <t>450020508</t>
  </si>
  <si>
    <t>450020490</t>
  </si>
  <si>
    <t>MSP ORLEANS LA SOURCE - ET</t>
  </si>
  <si>
    <t>MAISON DE SANTE PLURIDISCIPLINAIRE D'ORLEANS LA SOURCE</t>
  </si>
  <si>
    <t>940027485</t>
  </si>
  <si>
    <t>940028590</t>
  </si>
  <si>
    <t>MSP ORLY SANTE</t>
  </si>
  <si>
    <t>210013785</t>
  </si>
  <si>
    <t>210013777</t>
  </si>
  <si>
    <t>MSP OUCHE ET MONTAGNE</t>
  </si>
  <si>
    <t>Sombernon</t>
  </si>
  <si>
    <t>290037886</t>
  </si>
  <si>
    <t>290037878</t>
  </si>
  <si>
    <t>MSP OUESSANT</t>
  </si>
  <si>
    <t>Ouessant</t>
  </si>
  <si>
    <t>ASSOCIATION EUSA SANTE</t>
  </si>
  <si>
    <t>640020830</t>
  </si>
  <si>
    <t>640020822</t>
  </si>
  <si>
    <t>MSP OUSSE GABAS</t>
  </si>
  <si>
    <t>Soumoulou</t>
  </si>
  <si>
    <t>930029087</t>
  </si>
  <si>
    <t>930029079</t>
  </si>
  <si>
    <t>MSP PANTINOISE</t>
  </si>
  <si>
    <t>910021724</t>
  </si>
  <si>
    <t>910021716</t>
  </si>
  <si>
    <t>MSP PARAY VIEILLE POSTE</t>
  </si>
  <si>
    <t>Paray-Vieille-Poste</t>
  </si>
  <si>
    <t>MAISON DE SANTE PLURIDISCIPLAINE PARAY VIEILLE POSTE</t>
  </si>
  <si>
    <t>750066672</t>
  </si>
  <si>
    <t>750066664</t>
  </si>
  <si>
    <t>MSP PARIS LILAS</t>
  </si>
  <si>
    <t>620033514</t>
  </si>
  <si>
    <t>620033506</t>
  </si>
  <si>
    <t>MSP PASTEUR</t>
  </si>
  <si>
    <t>MAISON MÉDICALE LOUIS PASTEUR</t>
  </si>
  <si>
    <t>940025943</t>
  </si>
  <si>
    <t>940025935</t>
  </si>
  <si>
    <t>920033313</t>
  </si>
  <si>
    <t>920033305</t>
  </si>
  <si>
    <t>MSP PATRICK NOCHY</t>
  </si>
  <si>
    <t>780027850</t>
  </si>
  <si>
    <t>780027843</t>
  </si>
  <si>
    <t>MSP PAUL DOUMER</t>
  </si>
  <si>
    <t>Triel-sur-Seine</t>
  </si>
  <si>
    <t>MAISON DE SANTE PLURIPROFESSIONNELLES PAUL DOUMER</t>
  </si>
  <si>
    <t>340027861</t>
  </si>
  <si>
    <t>340028976</t>
  </si>
  <si>
    <t>MSP PAULINE LAUTAUD</t>
  </si>
  <si>
    <t>Saint-Georges-d'Orques</t>
  </si>
  <si>
    <t>MAISON DE SANTE PLURIPROFESSIONNELLE PAULINE LAUTAUD</t>
  </si>
  <si>
    <t>400015129</t>
  </si>
  <si>
    <t>400015111</t>
  </si>
  <si>
    <t>MSP PAYS DACQUOIS</t>
  </si>
  <si>
    <t>650005515</t>
  </si>
  <si>
    <t>650005507</t>
  </si>
  <si>
    <t>MSP PAYS DE TRIE</t>
  </si>
  <si>
    <t>Trie-sur-Baïse</t>
  </si>
  <si>
    <t>MAISON DE SANTE PLURIPROFESSIONNELLE PAYS DE TRIE</t>
  </si>
  <si>
    <t>120008818</t>
  </si>
  <si>
    <t>120009105</t>
  </si>
  <si>
    <t>MSP PAYS DES SERENES LA FOUILLADE</t>
  </si>
  <si>
    <t>Fouillade</t>
  </si>
  <si>
    <t>950046391</t>
  </si>
  <si>
    <t>950046383</t>
  </si>
  <si>
    <t>MSP PEAN AUVERS SUR OISE</t>
  </si>
  <si>
    <t>Auvers-sur-Oise</t>
  </si>
  <si>
    <t>930030721</t>
  </si>
  <si>
    <t>930030713</t>
  </si>
  <si>
    <t>MSP PEDIATRIQUE GRAINES EN SANTE</t>
  </si>
  <si>
    <t>330064312</t>
  </si>
  <si>
    <t>330064304</t>
  </si>
  <si>
    <t>MSP PEDIATRIQUE LES HAUTS DE BORDEAUX</t>
  </si>
  <si>
    <t>Tresses</t>
  </si>
  <si>
    <t>810011502</t>
  </si>
  <si>
    <t>810012856</t>
  </si>
  <si>
    <t>MSP PELISSIER</t>
  </si>
  <si>
    <t>MAISON DE SANTE PLURIDISCIPLINAIRE PELISSIER</t>
  </si>
  <si>
    <t>750065807</t>
  </si>
  <si>
    <t>750065799</t>
  </si>
  <si>
    <t>MSP PELLEPORT</t>
  </si>
  <si>
    <t>110006129</t>
  </si>
  <si>
    <t>110006111</t>
  </si>
  <si>
    <t>MSP PEPIEUX</t>
  </si>
  <si>
    <t>Pépieux</t>
  </si>
  <si>
    <t>MSP DE PEPIEUX</t>
  </si>
  <si>
    <t>660012352</t>
  </si>
  <si>
    <t>660012543</t>
  </si>
  <si>
    <t>MSP PERPIGNAN CENTRE VILLE</t>
  </si>
  <si>
    <t>220024830</t>
  </si>
  <si>
    <t>220024822</t>
  </si>
  <si>
    <t>MSP PERROS-GUIREC</t>
  </si>
  <si>
    <t>Perros-Guirec</t>
  </si>
  <si>
    <t>ASS PROF SANTE LIBERAUX PERROS-GUIREC</t>
  </si>
  <si>
    <t>950045062</t>
  </si>
  <si>
    <t>950045054</t>
  </si>
  <si>
    <t>MSP PERSAN</t>
  </si>
  <si>
    <t>MPS PERSAN</t>
  </si>
  <si>
    <t>50594MARS</t>
  </si>
  <si>
    <t>130050594</t>
  </si>
  <si>
    <t>MSP PEYSSONNEL</t>
  </si>
  <si>
    <t>340025642</t>
  </si>
  <si>
    <t>340025634</t>
  </si>
  <si>
    <t>MSP PEZENAS - TOURBES</t>
  </si>
  <si>
    <t>780023487</t>
  </si>
  <si>
    <t>780023727</t>
  </si>
  <si>
    <t>MSP PHILIPPE MARZE LES MUREAUX</t>
  </si>
  <si>
    <t>Mureaux</t>
  </si>
  <si>
    <t>110009404</t>
  </si>
  <si>
    <t>110009768</t>
  </si>
  <si>
    <t>MSP PIERRE BLANCHE</t>
  </si>
  <si>
    <t>MAISON DE SANTE PLURIPROFESSIONNELLE PIERRE BLANCHE</t>
  </si>
  <si>
    <t>330061250</t>
  </si>
  <si>
    <t>330061243</t>
  </si>
  <si>
    <t>MSP PIERRE CLEMENCEAU</t>
  </si>
  <si>
    <t>Maransin</t>
  </si>
  <si>
    <t>910023589</t>
  </si>
  <si>
    <t>910023571</t>
  </si>
  <si>
    <t>MSP PIERRE ET MARIE CURIE</t>
  </si>
  <si>
    <t>630011989</t>
  </si>
  <si>
    <t>630011971</t>
  </si>
  <si>
    <t>MSP PIERRE MAYMAT</t>
  </si>
  <si>
    <t>Pionsat</t>
  </si>
  <si>
    <t>930026505</t>
  </si>
  <si>
    <t>930026497</t>
  </si>
  <si>
    <t>MSP PIERREFITTE SUR SEINE</t>
  </si>
  <si>
    <t>Pierrefitte-sur-Seine</t>
  </si>
  <si>
    <t>MAISON DE SANTE PLURIDISCIPLINAIRE PIERREFITTE SUR SEINE</t>
  </si>
  <si>
    <t>310032214</t>
  </si>
  <si>
    <t>310032206</t>
  </si>
  <si>
    <t>MSP PINS JUSTARET</t>
  </si>
  <si>
    <t>Pins-Justaret</t>
  </si>
  <si>
    <t>MAISON DE SANTÉ PLURIPROFESSIONNELLE DE PINS JUSTARET</t>
  </si>
  <si>
    <t>660012568</t>
  </si>
  <si>
    <t>660012550</t>
  </si>
  <si>
    <t>MSP PLATEAU CERDAN</t>
  </si>
  <si>
    <t>Bourg-Madame</t>
  </si>
  <si>
    <t>MAISON DE SANTE PLURIPROFESSIONNELLE PLATEAU CERDAN</t>
  </si>
  <si>
    <t>220023063</t>
  </si>
  <si>
    <t>220023055</t>
  </si>
  <si>
    <t>MSP PLENEUF VAL ANDRE</t>
  </si>
  <si>
    <t>Pléneuf-Val-André</t>
  </si>
  <si>
    <t>ASSO CAP SANTE PENTHIEVRE OUEST</t>
  </si>
  <si>
    <t>220024798</t>
  </si>
  <si>
    <t>220024780</t>
  </si>
  <si>
    <t>MSP PLERIN</t>
  </si>
  <si>
    <t>MSP DE PLERIN</t>
  </si>
  <si>
    <t>560030546</t>
  </si>
  <si>
    <t>560030538</t>
  </si>
  <si>
    <t>MSP PLESCOP</t>
  </si>
  <si>
    <t>Plescop</t>
  </si>
  <si>
    <t>ASSOCIATION PLESCOP SANTE</t>
  </si>
  <si>
    <t>290038751</t>
  </si>
  <si>
    <t>290038744</t>
  </si>
  <si>
    <t>MSP PLOBANNALEC-LESCONIL</t>
  </si>
  <si>
    <t>Plobannalec-Lesconil</t>
  </si>
  <si>
    <t>MSP DE PLOBANNALEC-LESCONIL</t>
  </si>
  <si>
    <t>290037761</t>
  </si>
  <si>
    <t>290037753</t>
  </si>
  <si>
    <t>MSP PLOUEZOC'H</t>
  </si>
  <si>
    <t>Plouezoc'h</t>
  </si>
  <si>
    <t>MSP DE PLOUEZOC'H</t>
  </si>
  <si>
    <t>310026778</t>
  </si>
  <si>
    <t>310026760</t>
  </si>
  <si>
    <t>MSP PLURIPROFESSIONNELLE ST MARTORY</t>
  </si>
  <si>
    <t>800018376</t>
  </si>
  <si>
    <t>800018368</t>
  </si>
  <si>
    <t>MSP POIX-DE-PICARDIE</t>
  </si>
  <si>
    <t>870018165</t>
  </si>
  <si>
    <t>870018157</t>
  </si>
  <si>
    <t>MSP POLE DE SANTE BEAUBLANC</t>
  </si>
  <si>
    <t>920038668</t>
  </si>
  <si>
    <t>920038650</t>
  </si>
  <si>
    <t>MSP POLE DE SANTE BIRET</t>
  </si>
  <si>
    <t>170025183</t>
  </si>
  <si>
    <t>170025563</t>
  </si>
  <si>
    <t>MSP POLE DE SANTE DE LA BAIE</t>
  </si>
  <si>
    <t>Charron</t>
  </si>
  <si>
    <t>650006976</t>
  </si>
  <si>
    <t>650006968</t>
  </si>
  <si>
    <t>MSP PÖLE DE SANTE DE L'ARROS</t>
  </si>
  <si>
    <t>Tournay</t>
  </si>
  <si>
    <t>750056970</t>
  </si>
  <si>
    <t>750056962</t>
  </si>
  <si>
    <t>MSP POLE DE SANTE DES EIDERS</t>
  </si>
  <si>
    <t>MAISON DE SANTE PLURIDISCIPLINAIRE POLE DE SANTE DES EIDERS</t>
  </si>
  <si>
    <t>930027008</t>
  </si>
  <si>
    <t>930026992</t>
  </si>
  <si>
    <t>MSP POLE DE SANTE DU CENTRE D'EPINAY</t>
  </si>
  <si>
    <t>770021616</t>
  </si>
  <si>
    <t>770021608</t>
  </si>
  <si>
    <t>MSP POLE DE SANTE LE MEE SUR SEINE</t>
  </si>
  <si>
    <t>16499LISL</t>
  </si>
  <si>
    <t>160016499</t>
  </si>
  <si>
    <t>MSP POLE DE SANTE SPANIACIEN</t>
  </si>
  <si>
    <t>Isle-d'Espagnac</t>
  </si>
  <si>
    <t>750056954</t>
  </si>
  <si>
    <t>750056947</t>
  </si>
  <si>
    <t>MSP POLE DE SANTE VILLAUMED</t>
  </si>
  <si>
    <t>MAISON DE SANTE PLURIDISCIPLINAIRES POLE DE SANTE VILLAUMED</t>
  </si>
  <si>
    <t>940024961</t>
  </si>
  <si>
    <t>940024953</t>
  </si>
  <si>
    <t>MSP POLE MEDICAL CHAMPEVAL</t>
  </si>
  <si>
    <t>MAISON SANTE PLURIPROFESSIONNELLE POLE MEDICAL CHAMPEVAL</t>
  </si>
  <si>
    <t>950043091</t>
  </si>
  <si>
    <t>950043083</t>
  </si>
  <si>
    <t>MSP POLE SANTE D EPINAY</t>
  </si>
  <si>
    <t>Enghien-les-Bains</t>
  </si>
  <si>
    <t>910022664</t>
  </si>
  <si>
    <t>910022656</t>
  </si>
  <si>
    <t>MSP POLE SANTE DE COURCOURONNES</t>
  </si>
  <si>
    <t>750056871</t>
  </si>
  <si>
    <t>750056863</t>
  </si>
  <si>
    <t>MSP POLE SANTE DE LA GOUTTE D OR</t>
  </si>
  <si>
    <t>MAISON DE SANTE POLE SANTE DE LA GOUTTE D OR</t>
  </si>
  <si>
    <t>400014890</t>
  </si>
  <si>
    <t>400015400</t>
  </si>
  <si>
    <t>MSP POLE SANTE DES BASTIDES</t>
  </si>
  <si>
    <t>Sarbazan</t>
  </si>
  <si>
    <t>750056848</t>
  </si>
  <si>
    <t>750056830</t>
  </si>
  <si>
    <t>MSP POLE SANTE DES ENVIERGES</t>
  </si>
  <si>
    <t>MAISON DE SANTE POLE DE SANTE DES ENVIERGES</t>
  </si>
  <si>
    <t>950043216</t>
  </si>
  <si>
    <t>950043208</t>
  </si>
  <si>
    <t>MSP POLE SANTE DU CENTRE D'EPINAY</t>
  </si>
  <si>
    <t>910025642</t>
  </si>
  <si>
    <t>910025634</t>
  </si>
  <si>
    <t>MSP POLE SANTE MASSY</t>
  </si>
  <si>
    <t>860015270</t>
  </si>
  <si>
    <t>860015262</t>
  </si>
  <si>
    <t>MSP POLE SANTE MELUSIN</t>
  </si>
  <si>
    <t>Lusignan</t>
  </si>
  <si>
    <t>750051773</t>
  </si>
  <si>
    <t>750051740</t>
  </si>
  <si>
    <t>MSP POLE SANTE PARIS 13EME SUD EST</t>
  </si>
  <si>
    <t>MSP DEVELOPPEMENT DU POLE DE SANTE PARIS</t>
  </si>
  <si>
    <t>750051765</t>
  </si>
  <si>
    <t>750051732</t>
  </si>
  <si>
    <t>MSP POLE SANTE PRIMAIRE RAMEY</t>
  </si>
  <si>
    <t>MSP DEVELOPPEMENT DU POLE DE SANTE PRIMAIRE RAMEY</t>
  </si>
  <si>
    <t>910020460</t>
  </si>
  <si>
    <t>910020429</t>
  </si>
  <si>
    <t>MSP POLE SANTE SAINT EXUPERY</t>
  </si>
  <si>
    <t>MAISON DE SANTE POLE SAINT EXUPERY DE GRIGNY</t>
  </si>
  <si>
    <t>120007174</t>
  </si>
  <si>
    <t>120007166</t>
  </si>
  <si>
    <t>MSP PONT DE SALARS</t>
  </si>
  <si>
    <t>Pont-de-Salars</t>
  </si>
  <si>
    <t>300017902</t>
  </si>
  <si>
    <t>300020104</t>
  </si>
  <si>
    <t>MSP PONT ST ESPRIT</t>
  </si>
  <si>
    <t>MSP DU CANTON DE PONT SAINT ESPRIT</t>
  </si>
  <si>
    <t>560030280</t>
  </si>
  <si>
    <t>560030272</t>
  </si>
  <si>
    <t>MSP PONTIVY</t>
  </si>
  <si>
    <t>Pontivy</t>
  </si>
  <si>
    <t>MSP DE PONTIVY</t>
  </si>
  <si>
    <t>170026421</t>
  </si>
  <si>
    <t>170026413</t>
  </si>
  <si>
    <t>MSP PONTOISE</t>
  </si>
  <si>
    <t>Pons</t>
  </si>
  <si>
    <t>MAISON MEDICALE PLURIDISCIPLINAIRE PONTOISE</t>
  </si>
  <si>
    <t>470016577</t>
  </si>
  <si>
    <t>470016569</t>
  </si>
  <si>
    <t>MSP PORT SAINTE-MARIE - PRAYSSAS</t>
  </si>
  <si>
    <t>Prayssas</t>
  </si>
  <si>
    <t>750061798</t>
  </si>
  <si>
    <t>750061780</t>
  </si>
  <si>
    <t>MSP PORTE DE VANVES</t>
  </si>
  <si>
    <t>870017811</t>
  </si>
  <si>
    <t>870018090</t>
  </si>
  <si>
    <t>MSP PORTES DE VASSIVIERE</t>
  </si>
  <si>
    <t>Eymoutiers</t>
  </si>
  <si>
    <t>090003898</t>
  </si>
  <si>
    <t>090004698</t>
  </si>
  <si>
    <t>MSP PRAT BONREPAUX</t>
  </si>
  <si>
    <t>Prat-Bonrepaux</t>
  </si>
  <si>
    <t>MSP DE PRAT BONREPAUX</t>
  </si>
  <si>
    <t>750051716</t>
  </si>
  <si>
    <t>750051708</t>
  </si>
  <si>
    <t>MSP PSP DENFERT ROCHEREAU</t>
  </si>
  <si>
    <t>MSP POLE DE SANTE PLURIDISCIPLINAIRE DENFERT PARIS 14EME</t>
  </si>
  <si>
    <t>910022763</t>
  </si>
  <si>
    <t>910022755</t>
  </si>
  <si>
    <t>MSP PUSSAY</t>
  </si>
  <si>
    <t>MAISON DE SANTE PLURIDISCIPLINAIRES PUSSAY</t>
  </si>
  <si>
    <t>750058273</t>
  </si>
  <si>
    <t>750058265</t>
  </si>
  <si>
    <t>MSP PYRENEES BELLEVILLE</t>
  </si>
  <si>
    <t>750061913</t>
  </si>
  <si>
    <t>750061905</t>
  </si>
  <si>
    <t>MSP QUAI DE SEINE</t>
  </si>
  <si>
    <t>640021689</t>
  </si>
  <si>
    <t>640021671</t>
  </si>
  <si>
    <t>MSP QUARTIER LE HAMEAU</t>
  </si>
  <si>
    <t>720021120</t>
  </si>
  <si>
    <t>720021112</t>
  </si>
  <si>
    <t>MSP QUARTIERS SUD DU MANS</t>
  </si>
  <si>
    <t>800019283</t>
  </si>
  <si>
    <t>800019275</t>
  </si>
  <si>
    <t>MSP QUEVAUVILLERS</t>
  </si>
  <si>
    <t>Quevauvillers</t>
  </si>
  <si>
    <t>290038496</t>
  </si>
  <si>
    <t>290038488</t>
  </si>
  <si>
    <t>MSP QUIMPER-KERFEUNTEUN</t>
  </si>
  <si>
    <t>APS QUIMPER-KERFEUNTEUN</t>
  </si>
  <si>
    <t>220024814</t>
  </si>
  <si>
    <t>220024806</t>
  </si>
  <si>
    <t>MSP QUINTIN</t>
  </si>
  <si>
    <t>Quintin</t>
  </si>
  <si>
    <t>MAISON DE SANTE DU VIEUX MOULIN</t>
  </si>
  <si>
    <t>62345LILL</t>
  </si>
  <si>
    <t>590062345</t>
  </si>
  <si>
    <t>MSP R RENARD</t>
  </si>
  <si>
    <t>MAISON DE SANTÉ VICTOR RENARD</t>
  </si>
  <si>
    <t>310031745</t>
  </si>
  <si>
    <t>310031737</t>
  </si>
  <si>
    <t>MSP RANGUEIL SAUZELONG</t>
  </si>
  <si>
    <t>MSP RANGUEIL SAUEZLONG</t>
  </si>
  <si>
    <t>530007889</t>
  </si>
  <si>
    <t>530007871</t>
  </si>
  <si>
    <t>MSP RENAZE CRAON</t>
  </si>
  <si>
    <t>Renazé</t>
  </si>
  <si>
    <t>POLE DE SANTE DU SUD OUEST MAYENNAIS (RENAZÉ-CRAON)</t>
  </si>
  <si>
    <t>370012668</t>
  </si>
  <si>
    <t>370012650</t>
  </si>
  <si>
    <t>MSP RENE GODIN -  DESCARTES</t>
  </si>
  <si>
    <t>MSP DE DESCARTES</t>
  </si>
  <si>
    <t>860014786</t>
  </si>
  <si>
    <t>860014778</t>
  </si>
  <si>
    <t>MSP RENE LAENNEC</t>
  </si>
  <si>
    <t>MAISON DE SANTE PLURIDISCIPLINAIRE RENE LAENNEC</t>
  </si>
  <si>
    <t>350055091</t>
  </si>
  <si>
    <t>350055083</t>
  </si>
  <si>
    <t>MSP RENNES SUD</t>
  </si>
  <si>
    <t>920038759</t>
  </si>
  <si>
    <t>920038742</t>
  </si>
  <si>
    <t>MSP REPUBLIQUE</t>
  </si>
  <si>
    <t>230005118</t>
  </si>
  <si>
    <t>230005100</t>
  </si>
  <si>
    <t>MSP RESEAU SANTE LA SOUTERRAINE-FURSAC</t>
  </si>
  <si>
    <t>130050743</t>
  </si>
  <si>
    <t>130050735</t>
  </si>
  <si>
    <t>MSP RESOSANTE MARIGNANE</t>
  </si>
  <si>
    <t>350048682</t>
  </si>
  <si>
    <t>350048674</t>
  </si>
  <si>
    <t>MSP RETIERS</t>
  </si>
  <si>
    <t>Retiers</t>
  </si>
  <si>
    <t>MAISON DE SANTE PLURIDISCIPLINAIRE DE RETIERS</t>
  </si>
  <si>
    <t>310026604</t>
  </si>
  <si>
    <t>310026596</t>
  </si>
  <si>
    <t>MSP RIEUX VOLVESTRE</t>
  </si>
  <si>
    <t>Rieux-Volvestre</t>
  </si>
  <si>
    <t>850027046</t>
  </si>
  <si>
    <t>850027038</t>
  </si>
  <si>
    <t>MSP RIVES DE L'YON</t>
  </si>
  <si>
    <t>Rives de l'Yon</t>
  </si>
  <si>
    <t>490021193</t>
  </si>
  <si>
    <t>490021185</t>
  </si>
  <si>
    <t>MSP RIVES DE MAYENNE</t>
  </si>
  <si>
    <t>Cantenay-Épinard</t>
  </si>
  <si>
    <t>110008877</t>
  </si>
  <si>
    <t>110008869</t>
  </si>
  <si>
    <t>MSP ROBERT BOURDIN</t>
  </si>
  <si>
    <t>MSP ROBERT BOURDIN NARBONNE</t>
  </si>
  <si>
    <t>570027532</t>
  </si>
  <si>
    <t>570027524</t>
  </si>
  <si>
    <t>MSP ROBERT SCHUMAN</t>
  </si>
  <si>
    <t>Rémilly</t>
  </si>
  <si>
    <t>080010747</t>
  </si>
  <si>
    <t>080010739</t>
  </si>
  <si>
    <t>MSP ROCROI</t>
  </si>
  <si>
    <t>Rocroi</t>
  </si>
  <si>
    <t>810012369</t>
  </si>
  <si>
    <t>810012351</t>
  </si>
  <si>
    <t>MSP ROQUECOURBE LACROUZETTE</t>
  </si>
  <si>
    <t>Roquecourbe</t>
  </si>
  <si>
    <t>MAISON DE SANTE PLURIPROFESSIONNELLE ROQUECOURBE LACROUZETTE</t>
  </si>
  <si>
    <t>800019432</t>
  </si>
  <si>
    <t>800019424</t>
  </si>
  <si>
    <t>MSP ROSIÈRES-EN-SANTERRE</t>
  </si>
  <si>
    <t>Rosières-en-Santerre</t>
  </si>
  <si>
    <t>800019267</t>
  </si>
  <si>
    <t>800019259</t>
  </si>
  <si>
    <t>MSP RUBEMPRÉ</t>
  </si>
  <si>
    <t>Rubempré</t>
  </si>
  <si>
    <t>240017004</t>
  </si>
  <si>
    <t>240016998</t>
  </si>
  <si>
    <t>MSP RURALE</t>
  </si>
  <si>
    <t>Vélines</t>
  </si>
  <si>
    <t>120006887</t>
  </si>
  <si>
    <t>120006879</t>
  </si>
  <si>
    <t>MSP RURALE DE SALLES CURAN</t>
  </si>
  <si>
    <t>Salles-Curan</t>
  </si>
  <si>
    <t>850030651</t>
  </si>
  <si>
    <t>850030644</t>
  </si>
  <si>
    <t>MSP SAINT ANDRE D'ORNAY</t>
  </si>
  <si>
    <t>540026754</t>
  </si>
  <si>
    <t>540026747</t>
  </si>
  <si>
    <t>MSP SAINT ANTOINE</t>
  </si>
  <si>
    <t>Neuves-Maisons</t>
  </si>
  <si>
    <t>820010213</t>
  </si>
  <si>
    <t>820010353</t>
  </si>
  <si>
    <t>MSP SAINT ANTONIN NOBLE VAL</t>
  </si>
  <si>
    <t>Saint-Antonin-Noble-Val</t>
  </si>
  <si>
    <t>ASSOCIATION SANTE A SAINT ANTONIN NOBLE VAL</t>
  </si>
  <si>
    <t>770022309</t>
  </si>
  <si>
    <t>770022291</t>
  </si>
  <si>
    <t>MSP SAINT FARGEAU</t>
  </si>
  <si>
    <t>460007685</t>
  </si>
  <si>
    <t>460007677</t>
  </si>
  <si>
    <t>MSP SAINT GEORGES</t>
  </si>
  <si>
    <t>MAISON DE SANTE PLURIPROFESSIONNELLE SAINT GEORGES</t>
  </si>
  <si>
    <t>170026181</t>
  </si>
  <si>
    <t>170026173</t>
  </si>
  <si>
    <t>MSP SAINT GEORGES DES COTEAUX</t>
  </si>
  <si>
    <t>Saint-Georges-des-Coteaux</t>
  </si>
  <si>
    <t>410009112</t>
  </si>
  <si>
    <t>410009104</t>
  </si>
  <si>
    <t>MSP SAINT GEORGES SUR CHER  - ET</t>
  </si>
  <si>
    <t>Saint-Georges-sur-Cher</t>
  </si>
  <si>
    <t>MAISON DE SANTE PLURIDISCIPLINAIRE SAINT GEORGES SUR CHER</t>
  </si>
  <si>
    <t>090004599</t>
  </si>
  <si>
    <t>090004771</t>
  </si>
  <si>
    <t>MSP SAINT GIRONS</t>
  </si>
  <si>
    <t>MAISON DE SANTE PLURIPROFESSIONNELLE DE SAINT GIRONS</t>
  </si>
  <si>
    <t>790019764</t>
  </si>
  <si>
    <t>790019756</t>
  </si>
  <si>
    <t>MSP SAINT HILAIRE LA PALUD</t>
  </si>
  <si>
    <t>Saint-Hilaire-la-Palud</t>
  </si>
  <si>
    <t>MAISON DE SANTÉ PLURIDISCIPLINAIRE SAINT HILAIRE LA PALUD</t>
  </si>
  <si>
    <t>340028463</t>
  </si>
  <si>
    <t>340029248</t>
  </si>
  <si>
    <t>MSP SAINT JUST</t>
  </si>
  <si>
    <t>Saint-Just</t>
  </si>
  <si>
    <t>MAISON DE SANTE SAINT JUST</t>
  </si>
  <si>
    <t>800019200</t>
  </si>
  <si>
    <t>800019192</t>
  </si>
  <si>
    <t>MSP SAINT LANDON MOLLIENS-DREUIL</t>
  </si>
  <si>
    <t>Molliens-Dreuil</t>
  </si>
  <si>
    <t>450021001</t>
  </si>
  <si>
    <t>450020995</t>
  </si>
  <si>
    <t>MSP SAINT MARCEAU - ORLEANS - ET</t>
  </si>
  <si>
    <t>MAISON DE SANTE PLIRUDISCIPLINAIRE ST MARCEAU - ORLEANS</t>
  </si>
  <si>
    <t>310033055</t>
  </si>
  <si>
    <t>310033048</t>
  </si>
  <si>
    <t>MSP SAINT MARTIN TOUCH</t>
  </si>
  <si>
    <t>MAISON DE SANTE PLURIPROFESSIONNELLE SAINT MARTIN TOUCH</t>
  </si>
  <si>
    <t>940025166</t>
  </si>
  <si>
    <t>940025158</t>
  </si>
  <si>
    <t>MSP SAINT MAUR DES FOSSES</t>
  </si>
  <si>
    <t>640021028</t>
  </si>
  <si>
    <t>640021010</t>
  </si>
  <si>
    <t>MSP SAINT PIERRE IRUBE</t>
  </si>
  <si>
    <t>Saint-Pierre-d'Irube</t>
  </si>
  <si>
    <t>510025059</t>
  </si>
  <si>
    <t>510025042</t>
  </si>
  <si>
    <t>MSP SAINT REMY EN BOUZEMONT</t>
  </si>
  <si>
    <t>Saint-Remy-en-Bouzemont-Saint-Genest-et-Isson</t>
  </si>
  <si>
    <t>120007190</t>
  </si>
  <si>
    <t>120007182</t>
  </si>
  <si>
    <t>MSP SAINT ROME DE CERNON</t>
  </si>
  <si>
    <t>Saint-Rome-de-Cernon</t>
  </si>
  <si>
    <t>120008750</t>
  </si>
  <si>
    <t>120008743</t>
  </si>
  <si>
    <t>MAISON DE SANTE PLURIPROFESSIONNELLE SAINT ROME DE CERNON</t>
  </si>
  <si>
    <t>830026241</t>
  </si>
  <si>
    <t>830026233</t>
  </si>
  <si>
    <t>MSP SAINT TROPEZ</t>
  </si>
  <si>
    <t>Saint-Tropez</t>
  </si>
  <si>
    <t>240017202</t>
  </si>
  <si>
    <t>240017194</t>
  </si>
  <si>
    <t>MSP SAINT-CYPRIEN</t>
  </si>
  <si>
    <t>Saint-Cyprien</t>
  </si>
  <si>
    <t>68060STAN</t>
  </si>
  <si>
    <t>590068060</t>
  </si>
  <si>
    <t>MSP SAINTE-HÉLÈNE</t>
  </si>
  <si>
    <t>Saint-André-lez-Lille</t>
  </si>
  <si>
    <t>13100STEL</t>
  </si>
  <si>
    <t>630013100</t>
  </si>
  <si>
    <t>MSP SAINT-ELOY-LES-MINES</t>
  </si>
  <si>
    <t>Saint-Éloy-les-Mines</t>
  </si>
  <si>
    <t>540023470</t>
  </si>
  <si>
    <t>540023462</t>
  </si>
  <si>
    <t>MSP SAINTIGNON ESPACE SANTE</t>
  </si>
  <si>
    <t>Longwy</t>
  </si>
  <si>
    <t>600013601</t>
  </si>
  <si>
    <t>600013593</t>
  </si>
  <si>
    <t>MSP SAINT-JUST-EN-CHAUSSÉE</t>
  </si>
  <si>
    <t>500025226</t>
  </si>
  <si>
    <t>500025218</t>
  </si>
  <si>
    <t>MSP SAINT-LO - CHAMP DE MARS</t>
  </si>
  <si>
    <t>020016481</t>
  </si>
  <si>
    <t>020016473</t>
  </si>
  <si>
    <t>MSP SAINT-MICHEL</t>
  </si>
  <si>
    <t>Saint-Michel</t>
  </si>
  <si>
    <t>29683STVA</t>
  </si>
  <si>
    <t>060029683</t>
  </si>
  <si>
    <t>MSP SAINT-VALLIER DE THIEY</t>
  </si>
  <si>
    <t>Saint-Vallier-de-Thiey</t>
  </si>
  <si>
    <t>230004988</t>
  </si>
  <si>
    <t>230004970</t>
  </si>
  <si>
    <t>MSP SAINT-VAURY</t>
  </si>
  <si>
    <t>Saint-Vaury</t>
  </si>
  <si>
    <t>970411369</t>
  </si>
  <si>
    <t>970411351</t>
  </si>
  <si>
    <t>MSP SAKISOIGNE</t>
  </si>
  <si>
    <t>Possession</t>
  </si>
  <si>
    <t>MAISON DE SANTE PLURIDISCIPLINIARE SAKISOIGNE</t>
  </si>
  <si>
    <t>110007549</t>
  </si>
  <si>
    <t>110007531</t>
  </si>
  <si>
    <t>MSP SALLES SUR L'HERS</t>
  </si>
  <si>
    <t>Salles-sur-l'Hers</t>
  </si>
  <si>
    <t>MSP DE SALLES SUR L'HERS</t>
  </si>
  <si>
    <t>2B0006100</t>
  </si>
  <si>
    <t>2B0006092</t>
  </si>
  <si>
    <t>MSP SAN DAMIANU MEDICA</t>
  </si>
  <si>
    <t>Prunelli-di-Fiumorbo</t>
  </si>
  <si>
    <t>2B0005755</t>
  </si>
  <si>
    <t>2B0005748</t>
  </si>
  <si>
    <t>MSP SAN NICOLAO</t>
  </si>
  <si>
    <t>San-Nicolao</t>
  </si>
  <si>
    <t>100011444</t>
  </si>
  <si>
    <t>100011436</t>
  </si>
  <si>
    <t>MSP SANCEENNE</t>
  </si>
  <si>
    <t>Saint-Julien-les-Villas</t>
  </si>
  <si>
    <t>240018242</t>
  </si>
  <si>
    <t>240018325</t>
  </si>
  <si>
    <t>MSP SANTE 24</t>
  </si>
  <si>
    <t>Ribagnac</t>
  </si>
  <si>
    <t>170025464</t>
  </si>
  <si>
    <t>170025456</t>
  </si>
  <si>
    <t>MSP SANTE DE LA FORET</t>
  </si>
  <si>
    <t>Bussac-Forêt</t>
  </si>
  <si>
    <t>MAISON DE SANTE PLURIDISCIPLINAIRE SANTE DE LA FORET</t>
  </si>
  <si>
    <t>06049STLA</t>
  </si>
  <si>
    <t>970306049</t>
  </si>
  <si>
    <t>MSP SANTE ENSEMBLE</t>
  </si>
  <si>
    <t>910022649</t>
  </si>
  <si>
    <t>910025626</t>
  </si>
  <si>
    <t>MSP SANTE EVRY AUNETTES</t>
  </si>
  <si>
    <t>MAISON DE SANTE PLURIDISCIPLINAIRE SANTE EVRY AUNETTES</t>
  </si>
  <si>
    <t>170025852</t>
  </si>
  <si>
    <t>170025845</t>
  </si>
  <si>
    <t>MSP SANTE ROCHEFORT CHAMPLAIN</t>
  </si>
  <si>
    <t>MSP COLLECTIF SANTE ROCHEFORT CHAMPLAIN</t>
  </si>
  <si>
    <t>860015429</t>
  </si>
  <si>
    <t>860015411</t>
  </si>
  <si>
    <t>MSP SAVI</t>
  </si>
  <si>
    <t>Savigné</t>
  </si>
  <si>
    <t>320004914</t>
  </si>
  <si>
    <t>320004906</t>
  </si>
  <si>
    <t>MSP SEISSAN</t>
  </si>
  <si>
    <t>Seissan</t>
  </si>
  <si>
    <t>MAISON DE SANTE PLURIPROFESSIONNELLE DE SEISSAN</t>
  </si>
  <si>
    <t>050008598</t>
  </si>
  <si>
    <t>050007442</t>
  </si>
  <si>
    <t>MSP SELIANCE -GAP</t>
  </si>
  <si>
    <t>310033352</t>
  </si>
  <si>
    <t>310034889</t>
  </si>
  <si>
    <t>MSP SERGE HUET</t>
  </si>
  <si>
    <t>Marignac</t>
  </si>
  <si>
    <t>MAISON DE SANTE PLURIPROFESSIONNELLE SERGE HUET</t>
  </si>
  <si>
    <t>08838PUYS</t>
  </si>
  <si>
    <t>050008838</t>
  </si>
  <si>
    <t>MSP SERRE-CHEVALIER</t>
  </si>
  <si>
    <t>Puy-Saint-Pierre</t>
  </si>
  <si>
    <t>160015889</t>
  </si>
  <si>
    <t>160015871</t>
  </si>
  <si>
    <t>MSP SEUIL CHARENTE-PERIGORD</t>
  </si>
  <si>
    <t>Montbron</t>
  </si>
  <si>
    <t>MAISON DE SANTÉ PLURIDISCIPLINAIRE SEUIL CHARENTE-PERIGORD</t>
  </si>
  <si>
    <t>110009446</t>
  </si>
  <si>
    <t>110009859</t>
  </si>
  <si>
    <t>MSP SIGEAN</t>
  </si>
  <si>
    <t>Sigean</t>
  </si>
  <si>
    <t>MAISON DE SANTE PLURIPROFESSIONNELLE DE SIGEAN</t>
  </si>
  <si>
    <t>170024368</t>
  </si>
  <si>
    <t>170024350</t>
  </si>
  <si>
    <t>MSP SIMONE VEIL</t>
  </si>
  <si>
    <t>Bords</t>
  </si>
  <si>
    <t>MAISON DE SANTE PLURIDISCIPLINAIRE SIMONE VEIL</t>
  </si>
  <si>
    <t>300017191</t>
  </si>
  <si>
    <t>300020674</t>
  </si>
  <si>
    <t>Grand-Combe</t>
  </si>
  <si>
    <t>MSP SIMONE VEIL - LA GRAND COMBE</t>
  </si>
  <si>
    <t>620034504</t>
  </si>
  <si>
    <t>620034496</t>
  </si>
  <si>
    <t>MAISON DE SANTÉ PLURIPROFESSIONNELLE SIMONE VEIL</t>
  </si>
  <si>
    <t>930030267</t>
  </si>
  <si>
    <t>930030259</t>
  </si>
  <si>
    <t>620035493</t>
  </si>
  <si>
    <t>620035485</t>
  </si>
  <si>
    <t>MSP SIMONE VEIL  SAMER</t>
  </si>
  <si>
    <t>Samer</t>
  </si>
  <si>
    <t>270027840</t>
  </si>
  <si>
    <t>270027832</t>
  </si>
  <si>
    <t>MSP SISA ALLIANCE THERAPEUTIQUE</t>
  </si>
  <si>
    <t>800019028</t>
  </si>
  <si>
    <t>800019010</t>
  </si>
  <si>
    <t>MSP SISA CRÉCY-EN-PONTHIEU</t>
  </si>
  <si>
    <t>Crécy-en-Ponthieu</t>
  </si>
  <si>
    <t>640019287</t>
  </si>
  <si>
    <t>640019279</t>
  </si>
  <si>
    <t>MSP SISA DU PAYS DE NAY</t>
  </si>
  <si>
    <t>Montaut</t>
  </si>
  <si>
    <t>MAISON DE SANTE PLURIDISCIPLINAIRE SISA DU PAYS DE NAY</t>
  </si>
  <si>
    <t>970412102</t>
  </si>
  <si>
    <t>970412094</t>
  </si>
  <si>
    <t>MSP SISA LES JARDINS D'UGO</t>
  </si>
  <si>
    <t>920033354</t>
  </si>
  <si>
    <t>920033347</t>
  </si>
  <si>
    <t>MSP SISLEY</t>
  </si>
  <si>
    <t>830026324</t>
  </si>
  <si>
    <t>830026316</t>
  </si>
  <si>
    <t>MSP SIX FOURS SANTE</t>
  </si>
  <si>
    <t>Six-Fours-les-Plages</t>
  </si>
  <si>
    <t>870018116</t>
  </si>
  <si>
    <t>870018108</t>
  </si>
  <si>
    <t>MSP SJLM</t>
  </si>
  <si>
    <t>Saint-Just-le-Martel</t>
  </si>
  <si>
    <t>MAISON DE SANTE PLURIDISCIPLINAIRE SJLM</t>
  </si>
  <si>
    <t>910021518</t>
  </si>
  <si>
    <t>910021500</t>
  </si>
  <si>
    <t>MSP SOIGNER A FORGES LES BAINS</t>
  </si>
  <si>
    <t>Forges-les-Bains</t>
  </si>
  <si>
    <t>750057655</t>
  </si>
  <si>
    <t>750057648</t>
  </si>
  <si>
    <t>MSP SOINS PRIMAIRES PARIS CENTRE</t>
  </si>
  <si>
    <t>MSP DEVELOPPEMENT DES SOINS PRIMAIRE PARIS CENTRE</t>
  </si>
  <si>
    <t>970412268</t>
  </si>
  <si>
    <t>970412250</t>
  </si>
  <si>
    <t>MSP SOINS ZIL</t>
  </si>
  <si>
    <t>MAISON DE SANTÉ PLURIPROFESSIONNELLE SOINS ZIL</t>
  </si>
  <si>
    <t>770020766</t>
  </si>
  <si>
    <t>770020758</t>
  </si>
  <si>
    <t>MSP SOUPPES SUR LOING</t>
  </si>
  <si>
    <t>Souppes-sur-Loing</t>
  </si>
  <si>
    <t>MAISON DE SANTE PLURIDISCIPLINAIRE DE SOUPPES SUR LOING</t>
  </si>
  <si>
    <t>400015566</t>
  </si>
  <si>
    <t>400015558</t>
  </si>
  <si>
    <t>MSP SOUSTONS SANTE ET PREVENTION</t>
  </si>
  <si>
    <t>Soustons</t>
  </si>
  <si>
    <t>930028667</t>
  </si>
  <si>
    <t>930029327</t>
  </si>
  <si>
    <t>MSP SPORT UNI'MED</t>
  </si>
  <si>
    <t>Neuilly-Plaisance</t>
  </si>
  <si>
    <t>270027014</t>
  </si>
  <si>
    <t>270027006</t>
  </si>
  <si>
    <t>MSP ST ANDRE DE L'EURE</t>
  </si>
  <si>
    <t>Saint-André-de-l'Eure</t>
  </si>
  <si>
    <t>480002732</t>
  </si>
  <si>
    <t>480003250</t>
  </si>
  <si>
    <t>MSP ST CHELY D'APCHER</t>
  </si>
  <si>
    <t>MAISON DE SANTE (MSP) DE SAINT CHELY D'APCHER</t>
  </si>
  <si>
    <t>300014271</t>
  </si>
  <si>
    <t>300014263</t>
  </si>
  <si>
    <t>MSP ST JEAN GARD VALLEE BORGNE</t>
  </si>
  <si>
    <t>MSP POLE DE SANTE CANTONS ST JEAN DU GARD ET VALLEE BORGNE</t>
  </si>
  <si>
    <t>110006087</t>
  </si>
  <si>
    <t>110006079</t>
  </si>
  <si>
    <t>MSP ST LAURENT DE LA CABRERISSE</t>
  </si>
  <si>
    <t>Saint-Laurent-de-la-Cabrerisse</t>
  </si>
  <si>
    <t>MSP DE SAINT LAURENT DE LA CABRERISSE</t>
  </si>
  <si>
    <t>300020518</t>
  </si>
  <si>
    <t>300020500</t>
  </si>
  <si>
    <t>MSP ST MARTIN DE VALGALGUES</t>
  </si>
  <si>
    <t>Saint-Martin-de-Valgalgues</t>
  </si>
  <si>
    <t>MAISON DE SANTE PLURIPROFESSIONNELLE ST MARTIN DE VALGALGUES</t>
  </si>
  <si>
    <t>310031968</t>
  </si>
  <si>
    <t>310034129</t>
  </si>
  <si>
    <t>MSP ST ORENS DE GAMEVILLE</t>
  </si>
  <si>
    <t>Saint-Orens-de-Gameville</t>
  </si>
  <si>
    <t>MSP SAINT ORENS DE GAMEVILLE</t>
  </si>
  <si>
    <t>660007352</t>
  </si>
  <si>
    <t>660007345</t>
  </si>
  <si>
    <t>MSP ST PAUL DE FENOUILLET</t>
  </si>
  <si>
    <t>MSP DE SAINT PAUL DE FENOUILLET</t>
  </si>
  <si>
    <t>570028480</t>
  </si>
  <si>
    <t>570028472</t>
  </si>
  <si>
    <t>MSP ST PRIVAT LA MONTAGNE</t>
  </si>
  <si>
    <t>Saint-Privat-la-Montagne</t>
  </si>
  <si>
    <t>280007980</t>
  </si>
  <si>
    <t>280007972</t>
  </si>
  <si>
    <t>MSP ST SYMPHORIEN LE CHATEAU</t>
  </si>
  <si>
    <t>Auneau-Bleury-Saint-Symphorien</t>
  </si>
  <si>
    <t>MSP DE SAINT SYMPHORIEN LE CHÂTEAU - MSP DE LA ROCHEFOUCAULD</t>
  </si>
  <si>
    <t>560031148</t>
  </si>
  <si>
    <t>560031130</t>
  </si>
  <si>
    <t>MSP STE ANNE D'AURAY</t>
  </si>
  <si>
    <t>Sainte-Anne-d'Auray</t>
  </si>
  <si>
    <t>MSP DES SOIGNANTS DE SAINTE ANNE D'AURAY</t>
  </si>
  <si>
    <t>120007067</t>
  </si>
  <si>
    <t>120007059</t>
  </si>
  <si>
    <t>MSP ST-GEORGES-DE-LUZENÇON</t>
  </si>
  <si>
    <t>Saint-Georges-de-Luzençon</t>
  </si>
  <si>
    <t>010010551</t>
  </si>
  <si>
    <t>010010544</t>
  </si>
  <si>
    <t>MSP ST-RAMBERT-EN-BUGEY / TENAY</t>
  </si>
  <si>
    <t>Saint-Rambert-en-Bugey</t>
  </si>
  <si>
    <t>MAISON DE SANTE SAINT-RAMBERT-EN-BUGEY / TENAY</t>
  </si>
  <si>
    <t>580006864</t>
  </si>
  <si>
    <t>580006856</t>
  </si>
  <si>
    <t>MSP SUD AGGLOMERATION NEVERS</t>
  </si>
  <si>
    <t>Sermoise-sur-Loire</t>
  </si>
  <si>
    <t>780029427</t>
  </si>
  <si>
    <t>780029419</t>
  </si>
  <si>
    <t>MSP SUD EST YVELINES</t>
  </si>
  <si>
    <t>Dampierre-en-Yvelines</t>
  </si>
  <si>
    <t>530009794</t>
  </si>
  <si>
    <t>530009786</t>
  </si>
  <si>
    <t>MSP SUD MAYENNE SANTE</t>
  </si>
  <si>
    <t>110009370</t>
  </si>
  <si>
    <t>110009719</t>
  </si>
  <si>
    <t>MSP SUD MINERVOIS</t>
  </si>
  <si>
    <t>Saint-Marcel-sur-Aude</t>
  </si>
  <si>
    <t>MSP SUD MINERVOIS - LA DISTILLERIE</t>
  </si>
  <si>
    <t>980501597</t>
  </si>
  <si>
    <t>980501589</t>
  </si>
  <si>
    <t>MSP SUHA N'DJEMA</t>
  </si>
  <si>
    <t>Chiconi</t>
  </si>
  <si>
    <t>MAISON DE SANTÉ PLURI-PROFESSIONNELLE SUHA N'DJEMA</t>
  </si>
  <si>
    <t>590065983</t>
  </si>
  <si>
    <t>590065975</t>
  </si>
  <si>
    <t>MSP SUPERLIB</t>
  </si>
  <si>
    <t>890009053</t>
  </si>
  <si>
    <t>890009046</t>
  </si>
  <si>
    <t>MSP TANLAY</t>
  </si>
  <si>
    <t>Tanlay</t>
  </si>
  <si>
    <t>090003781</t>
  </si>
  <si>
    <t>090003773</t>
  </si>
  <si>
    <t>MSP TARASCON</t>
  </si>
  <si>
    <t>Arignac</t>
  </si>
  <si>
    <t>MAISON DE SANTE PLURIPROFESSIONNELLE DE TARASCON</t>
  </si>
  <si>
    <t>62675TEMP</t>
  </si>
  <si>
    <t>590062675</t>
  </si>
  <si>
    <t>MSP TEMPLEUVE</t>
  </si>
  <si>
    <t>300019866</t>
  </si>
  <si>
    <t>300020385</t>
  </si>
  <si>
    <t>MSP TERRE DE BELIERS</t>
  </si>
  <si>
    <t>MAISON DE SANTE PLURIPROFESSIONNELLE TERRE DE BELIERS</t>
  </si>
  <si>
    <t>300019692</t>
  </si>
  <si>
    <t>300020195</t>
  </si>
  <si>
    <t>MSP TERRE DE CAMARGUE</t>
  </si>
  <si>
    <t>Saint-Laurent-d'Aigouze</t>
  </si>
  <si>
    <t>MAISON DE SANTE PLURIPROFESSIONNELLE TERRE DE CAMARGUE</t>
  </si>
  <si>
    <t>310031604</t>
  </si>
  <si>
    <t>310033543</t>
  </si>
  <si>
    <t>MSP TERRES DU FOUSSERET</t>
  </si>
  <si>
    <t>Fousseret</t>
  </si>
  <si>
    <t>MAISON DE SANTE PROFESSIONNELLE DU FOUSSERET</t>
  </si>
  <si>
    <t>780024345</t>
  </si>
  <si>
    <t>780024337</t>
  </si>
  <si>
    <t>MSP THEATRE</t>
  </si>
  <si>
    <t>MAISON DE SANTE PLURIDISCIPLINAIRE THEATRE</t>
  </si>
  <si>
    <t>550007652</t>
  </si>
  <si>
    <t>550007645</t>
  </si>
  <si>
    <t>MSP THEURIET</t>
  </si>
  <si>
    <t>MAISON DE SANTE PLURIDISPLINAIRE THEURIET</t>
  </si>
  <si>
    <t>750069890</t>
  </si>
  <si>
    <t>750069882</t>
  </si>
  <si>
    <t>MSP THIBOUMERY</t>
  </si>
  <si>
    <t>830026084</t>
  </si>
  <si>
    <t>830026076</t>
  </si>
  <si>
    <t>MSP THORSANTIS</t>
  </si>
  <si>
    <t>Thoronet</t>
  </si>
  <si>
    <t>970213021</t>
  </si>
  <si>
    <t>970213013</t>
  </si>
  <si>
    <t>MSP TOMBOLO</t>
  </si>
  <si>
    <t>Sainte-Marie</t>
  </si>
  <si>
    <t>MAISON DE SANTE PLURIPROFESSIONNEL</t>
  </si>
  <si>
    <t>170026207</t>
  </si>
  <si>
    <t>170026199</t>
  </si>
  <si>
    <t>MSP TONNAY-CHARENTE</t>
  </si>
  <si>
    <t>Tonnay-Charente</t>
  </si>
  <si>
    <t>590066007</t>
  </si>
  <si>
    <t>590065991</t>
  </si>
  <si>
    <t>MSP TOURCOING GAND</t>
  </si>
  <si>
    <t>650006695</t>
  </si>
  <si>
    <t>650006828</t>
  </si>
  <si>
    <t>MSP TOY SANTE</t>
  </si>
  <si>
    <t>Luz-Saint-Sauveur</t>
  </si>
  <si>
    <t>MAISON DE SANTE PLURIPROFESSIONNELLE TOY SANTE</t>
  </si>
  <si>
    <t>060025806</t>
  </si>
  <si>
    <t>060025798</t>
  </si>
  <si>
    <t>MSP TRANSFRONTALIERE SOSPEL</t>
  </si>
  <si>
    <t>220025241</t>
  </si>
  <si>
    <t>220025233</t>
  </si>
  <si>
    <t>MSP TRELIVAN-VILDE-PLELAN</t>
  </si>
  <si>
    <t>Vildé-Guingalan</t>
  </si>
  <si>
    <t>MSP TRELIVAN VILDE-GUINGALAN PLELAN-LE-PETIT</t>
  </si>
  <si>
    <t>110006020</t>
  </si>
  <si>
    <t>110009776</t>
  </si>
  <si>
    <t>MSP TUCHAN</t>
  </si>
  <si>
    <t>Tuchan</t>
  </si>
  <si>
    <t>MSP DE TUCHAN</t>
  </si>
  <si>
    <t>660012378</t>
  </si>
  <si>
    <t>660012469</t>
  </si>
  <si>
    <t>MSP UNILIB SANTE MULTISITES PIA</t>
  </si>
  <si>
    <t>340028968</t>
  </si>
  <si>
    <t>340028950</t>
  </si>
  <si>
    <t>MSP UNION DE SANTE BALARUCOISE</t>
  </si>
  <si>
    <t>Balaruc-les-Bains</t>
  </si>
  <si>
    <t>190013169</t>
  </si>
  <si>
    <t>190013151</t>
  </si>
  <si>
    <t>MSP UNION DES COLLINES</t>
  </si>
  <si>
    <t>Sainte-Fortunade</t>
  </si>
  <si>
    <t>MAISON DE SANTE PLURIDISCIPLINAIRE UNION DES COLLINES</t>
  </si>
  <si>
    <t>770020725</t>
  </si>
  <si>
    <t>770020717</t>
  </si>
  <si>
    <t>MSP UNIVERSITAIRE DE FONTAINEBLEAU</t>
  </si>
  <si>
    <t>310027057</t>
  </si>
  <si>
    <t>310027040</t>
  </si>
  <si>
    <t>MSP UNIVERSITAIRE DE LA PROVIDENCE</t>
  </si>
  <si>
    <t>940024250</t>
  </si>
  <si>
    <t>940024243</t>
  </si>
  <si>
    <t>MSP UNIVERSITAIRE DE SUCY EN BRIE</t>
  </si>
  <si>
    <t>Sucy-en-Brie</t>
  </si>
  <si>
    <t>770020741</t>
  </si>
  <si>
    <t>770020733</t>
  </si>
  <si>
    <t>MSP UNIVERSITAIRE DE TORCY</t>
  </si>
  <si>
    <t>Torcy</t>
  </si>
  <si>
    <t>860015221</t>
  </si>
  <si>
    <t>860015379</t>
  </si>
  <si>
    <t>MSP USSON DU POITOU</t>
  </si>
  <si>
    <t>Usson-du-Poitou</t>
  </si>
  <si>
    <t>460007503</t>
  </si>
  <si>
    <t>460007693</t>
  </si>
  <si>
    <t>MSP UXELLO VAYRAC</t>
  </si>
  <si>
    <t>MAISON DE SANTE PLURIPROFESSIONNELLE UXELLO VAYRAC</t>
  </si>
  <si>
    <t>300019718</t>
  </si>
  <si>
    <t>300020393</t>
  </si>
  <si>
    <t>MSP UZEGE LE CUBE</t>
  </si>
  <si>
    <t>810010942</t>
  </si>
  <si>
    <t>810010934</t>
  </si>
  <si>
    <t>MSP VABRE VALS ET PLATEAUX</t>
  </si>
  <si>
    <t>Vabre</t>
  </si>
  <si>
    <t>MAISON DE SANTE PLURIDISCIPLINAIRE - VABRE VALS ET PLATEAUX</t>
  </si>
  <si>
    <t>520005273</t>
  </si>
  <si>
    <t>520005265</t>
  </si>
  <si>
    <t>MSP VAL DE BLAISE</t>
  </si>
  <si>
    <t>300019536</t>
  </si>
  <si>
    <t>300019528</t>
  </si>
  <si>
    <t>MSP VAL DE CEZE - GOUDARGUES</t>
  </si>
  <si>
    <t>Goudargues</t>
  </si>
  <si>
    <t>MAISON DE SANTÉ PLURIPROFESSIONNELLE MSP VAL DE CEZE</t>
  </si>
  <si>
    <t>240016899</t>
  </si>
  <si>
    <t>240016881</t>
  </si>
  <si>
    <t>MSP VAL DE LOUYRE ET DU CAUDEAU</t>
  </si>
  <si>
    <t>Val de Louyre et Caudeau</t>
  </si>
  <si>
    <t>MSP DU VAL DE LOUYRE ET DU CAUDEAU</t>
  </si>
  <si>
    <t>490020302</t>
  </si>
  <si>
    <t>490020294</t>
  </si>
  <si>
    <t>MSP VAL DE MOINE</t>
  </si>
  <si>
    <t>340027986</t>
  </si>
  <si>
    <t>340029024</t>
  </si>
  <si>
    <t>MSP VAL D'HERAULT</t>
  </si>
  <si>
    <t>Canet</t>
  </si>
  <si>
    <t>MAISON DE SANTE PLURIPROFESSIONNELLE VAL D'HERAULT</t>
  </si>
  <si>
    <t>060024536</t>
  </si>
  <si>
    <t>060024528</t>
  </si>
  <si>
    <t>MSP VALDEBLORE</t>
  </si>
  <si>
    <t>Valdeblore</t>
  </si>
  <si>
    <t>MAISON DE SANTE PLURIPROFESSIONNELLE DE VALDEBLORE</t>
  </si>
  <si>
    <t>860016021</t>
  </si>
  <si>
    <t>860016013</t>
  </si>
  <si>
    <t>MSP VALENCE EN POITOU</t>
  </si>
  <si>
    <t>090004631</t>
  </si>
  <si>
    <t>090004722</t>
  </si>
  <si>
    <t>MSP VALLEE DE LA LEZE</t>
  </si>
  <si>
    <t>Lézat-sur-Lèze</t>
  </si>
  <si>
    <t>MAISON DE SANTE PLURIPROFESSIONNELLE VALLEE DE LA LEZE</t>
  </si>
  <si>
    <t>550008221</t>
  </si>
  <si>
    <t>550008213</t>
  </si>
  <si>
    <t>MSP VALLEE DE L'AIRE</t>
  </si>
  <si>
    <t>Pierrefitte-sur-Aire</t>
  </si>
  <si>
    <t>MAISON DE SANTE PLURIPROFESSIONNELLE VALLEE DE L'AIRE</t>
  </si>
  <si>
    <t>650006760</t>
  </si>
  <si>
    <t>650006752</t>
  </si>
  <si>
    <t>MSP VALLEE DES GAVES</t>
  </si>
  <si>
    <t>Ayzac-Ost</t>
  </si>
  <si>
    <t>MAISON DE SANTE PLURIPROFESSIONNELLE VALLEE DES GAVES</t>
  </si>
  <si>
    <t>300019353</t>
  </si>
  <si>
    <t>300019346</t>
  </si>
  <si>
    <t>MSP VALSANTE</t>
  </si>
  <si>
    <t>MAISON DE SANTE PLURIPROFESSIONNELLE VALSANTE</t>
  </si>
  <si>
    <t>790019178</t>
  </si>
  <si>
    <t>790020770</t>
  </si>
  <si>
    <t>MSP VALSES - MENIGOUTE</t>
  </si>
  <si>
    <t>Ménigoute</t>
  </si>
  <si>
    <t>560030744</t>
  </si>
  <si>
    <t>560030736</t>
  </si>
  <si>
    <t>MSP VANNES-TOHANNIC</t>
  </si>
  <si>
    <t>MSP TY SANTE VANNES-TOHANNIC</t>
  </si>
  <si>
    <t>250021185</t>
  </si>
  <si>
    <t>250021177</t>
  </si>
  <si>
    <t>MSP VAUBAN</t>
  </si>
  <si>
    <t>310034285</t>
  </si>
  <si>
    <t>310034277</t>
  </si>
  <si>
    <t>MSP VERNET</t>
  </si>
  <si>
    <t>Vernet</t>
  </si>
  <si>
    <t>MAISON DE SANTE PLURIPROFESSIONNELLE VERNET</t>
  </si>
  <si>
    <t>280008814</t>
  </si>
  <si>
    <t>280008806</t>
  </si>
  <si>
    <t>MSP VERNOUILLET</t>
  </si>
  <si>
    <t>340028638</t>
  </si>
  <si>
    <t>340029081</t>
  </si>
  <si>
    <t>MSP VIAS</t>
  </si>
  <si>
    <t>Vias</t>
  </si>
  <si>
    <t>MAISON DE SANTE VIAS</t>
  </si>
  <si>
    <t>860014893</t>
  </si>
  <si>
    <t>860014885</t>
  </si>
  <si>
    <t>MSP VIENNE SUD</t>
  </si>
  <si>
    <t>340028364</t>
  </si>
  <si>
    <t>340029222</t>
  </si>
  <si>
    <t>MSP VILLAGE SANTE</t>
  </si>
  <si>
    <t>780024774</t>
  </si>
  <si>
    <t>780024766</t>
  </si>
  <si>
    <t>MSP VILLAROY</t>
  </si>
  <si>
    <t>240016592</t>
  </si>
  <si>
    <t>240016584</t>
  </si>
  <si>
    <t>MSP VILLEFRANCHE DU PÉRIGORD</t>
  </si>
  <si>
    <t>Villefranche-du-Périgord</t>
  </si>
  <si>
    <t>MAISON DE SANTÉ PLURIDISCIPLINAIRE VILLEFRANCHE DU PÉRIGORD</t>
  </si>
  <si>
    <t>410011068</t>
  </si>
  <si>
    <t>410011050</t>
  </si>
  <si>
    <t>MSP VILLEFRANCHE SUR CHER</t>
  </si>
  <si>
    <t>Villefranche-sur-Cher</t>
  </si>
  <si>
    <t>310033105</t>
  </si>
  <si>
    <t>310033097</t>
  </si>
  <si>
    <t>MSP VILLENOUVELLE</t>
  </si>
  <si>
    <t>Villenouvelle</t>
  </si>
  <si>
    <t>MAISON DE SANTE PLURIPROFESSIONNELLE VILLENOUVELLE</t>
  </si>
  <si>
    <t>21354VILL</t>
  </si>
  <si>
    <t>800021354</t>
  </si>
  <si>
    <t>MSP VILLERS BOCAGE</t>
  </si>
  <si>
    <t>Villers-Bocage</t>
  </si>
  <si>
    <t>170024327</t>
  </si>
  <si>
    <t>170024319</t>
  </si>
  <si>
    <t>MSP VLS PRO SANTE</t>
  </si>
  <si>
    <t>280007584</t>
  </si>
  <si>
    <t>280007576</t>
  </si>
  <si>
    <t>MSP VOVES</t>
  </si>
  <si>
    <t>Villages Vovéens</t>
  </si>
  <si>
    <t>59689WIGN</t>
  </si>
  <si>
    <t>590059689</t>
  </si>
  <si>
    <t>MSP WIGNEHIES</t>
  </si>
  <si>
    <t>MAISON DE SANTE PLURIDISCIPLINAIRE DISPERSEE DE WIGNEHIES</t>
  </si>
  <si>
    <t>750061756</t>
  </si>
  <si>
    <t>750061749</t>
  </si>
  <si>
    <t>MSP YERSIN</t>
  </si>
  <si>
    <t>180009912</t>
  </si>
  <si>
    <t>180009904</t>
  </si>
  <si>
    <t>MSP-PROFESSIONNELLE CHER - ARNON - ET</t>
  </si>
  <si>
    <t>Saint-Florent-sur-Cher</t>
  </si>
  <si>
    <t>MAISON DE SANTE PLURI-PROFESSIONNELLE CHER-ARNON</t>
  </si>
  <si>
    <t>660010091</t>
  </si>
  <si>
    <t>660010083</t>
  </si>
  <si>
    <t>MSPU AVICENNE - CABESTANY</t>
  </si>
  <si>
    <t>MSPU D'AVICENNE</t>
  </si>
  <si>
    <t>970411922</t>
  </si>
  <si>
    <t>970411914</t>
  </si>
  <si>
    <t>MSPU CARE AUSTRAL</t>
  </si>
  <si>
    <t>780024576</t>
  </si>
  <si>
    <t>780024568</t>
  </si>
  <si>
    <t>MSPU DE MONTIGNY LE BRETONNEUX</t>
  </si>
  <si>
    <t>370012643</t>
  </si>
  <si>
    <t>370012635</t>
  </si>
  <si>
    <t>MSPU DE VERON</t>
  </si>
  <si>
    <t>Avoine</t>
  </si>
  <si>
    <t>MAISON DE SANTE PLURIDISCIPLINAIRE U DE VERON</t>
  </si>
  <si>
    <t>410009963</t>
  </si>
  <si>
    <t>410009955</t>
  </si>
  <si>
    <t>MSPU DU 30</t>
  </si>
  <si>
    <t>920028115</t>
  </si>
  <si>
    <t>920035896</t>
  </si>
  <si>
    <t>MSPU VICTOR HUGO (LES AGNETTES)</t>
  </si>
  <si>
    <t>240016519</t>
  </si>
  <si>
    <t>240016501</t>
  </si>
  <si>
    <t>MSR DE VILLAMBLARD</t>
  </si>
  <si>
    <t>Villamblard</t>
  </si>
  <si>
    <t>MAISON DE SANTÉ RURALE DE VILLAMBLARD</t>
  </si>
  <si>
    <t>240016535</t>
  </si>
  <si>
    <t>240016527</t>
  </si>
  <si>
    <t>MSRP DE SALIGNAC</t>
  </si>
  <si>
    <t>Salignac-Eyvigues</t>
  </si>
  <si>
    <t>MAISON DE SANTÉ RURALE PLURIDISCIPLINAIRE DE SALIGNAC</t>
  </si>
  <si>
    <t>240016618</t>
  </si>
  <si>
    <t>240016600</t>
  </si>
  <si>
    <t>MSRP HAUTEFORT</t>
  </si>
  <si>
    <t>Hautefort</t>
  </si>
  <si>
    <t>MAISON DE SANTÉ RURALE PLURIDISCIPLINAIRE HAUTEFORT</t>
  </si>
  <si>
    <t>240016576</t>
  </si>
  <si>
    <t>240016568</t>
  </si>
  <si>
    <t>MSRP ROUFFIGNAC ST CERNIN</t>
  </si>
  <si>
    <t>Rouffignac-Saint-Cernin-de-Reilhac</t>
  </si>
  <si>
    <t>MAISON DE SANTÉ RURALE PLURIDISCIPL. ROUFFIGNAC SAINT CERNIN</t>
  </si>
  <si>
    <t>250020781</t>
  </si>
  <si>
    <t>250020773</t>
  </si>
  <si>
    <t>MSVU</t>
  </si>
  <si>
    <t>Goux-les-Usiers</t>
  </si>
  <si>
    <t>MAISON DE SANTE DU VAL D USIERS</t>
  </si>
  <si>
    <t>590810941</t>
  </si>
  <si>
    <t>NEPHOCARE MAUBEUGE, DIALYSE À DOMICILE</t>
  </si>
  <si>
    <t>340023142</t>
  </si>
  <si>
    <t>940023856</t>
  </si>
  <si>
    <t>NEPHROCARE CL MILLLENAIRE MPL NEWCO 4</t>
  </si>
  <si>
    <t>NEPHROCARE MILLENAIRE UNITE DIALYSE MEDICALISEE</t>
  </si>
  <si>
    <t>310006473</t>
  </si>
  <si>
    <t>310002712</t>
  </si>
  <si>
    <t>NEPHROCARE OC UAD RIEUX VOLVESTRE</t>
  </si>
  <si>
    <t>NEPHROCARE OCCITANIE UAD RIEUX VOLVESTRE</t>
  </si>
  <si>
    <t>310011838</t>
  </si>
  <si>
    <t>NEPHROCARE OC UDM CORNEBARRIEU</t>
  </si>
  <si>
    <t>NEPHROCARE OCCITANIE UDM CORNEBARRIEU</t>
  </si>
  <si>
    <t>840015200</t>
  </si>
  <si>
    <t>130050545</t>
  </si>
  <si>
    <t>NEPHROCARE PERTUIS AUTODIALYSE</t>
  </si>
  <si>
    <t>690031513</t>
  </si>
  <si>
    <t>690000278</t>
  </si>
  <si>
    <t>NEPHROCARE RILLIEUX</t>
  </si>
  <si>
    <t>340016005</t>
  </si>
  <si>
    <t>NEPHROCARE UAD POL SANTE LUNEL NEWCO 4</t>
  </si>
  <si>
    <t>AUTODIALYSE DE LUNEL NEPHROCARE LUNEL</t>
  </si>
  <si>
    <t>130806029</t>
  </si>
  <si>
    <t>NEPHROCARE UDM AUTO PERIT DOM AIX</t>
  </si>
  <si>
    <t>NEPHROCARE UDM AUTO PERIT DOM AIX EN PROVENCE</t>
  </si>
  <si>
    <t>300008638</t>
  </si>
  <si>
    <t>940023849</t>
  </si>
  <si>
    <t>NEPHROCARE UDM BAGNOLS SUR CEZE NEWCO3</t>
  </si>
  <si>
    <t>NEPHROCARE UDM BAGNOLS SUR CEZE</t>
  </si>
  <si>
    <t>340017292</t>
  </si>
  <si>
    <t>340009489</t>
  </si>
  <si>
    <t>NEPHROLOGIE DIALYSE UAD PAYS D'AGDE</t>
  </si>
  <si>
    <t>Agde</t>
  </si>
  <si>
    <t>32842PANT</t>
  </si>
  <si>
    <t>930032842</t>
  </si>
  <si>
    <t>NET CHEZ MOI SERVICES</t>
  </si>
  <si>
    <t>44661PARI</t>
  </si>
  <si>
    <t>750044661</t>
  </si>
  <si>
    <t>NOTR'ASSO</t>
  </si>
  <si>
    <t>590782256</t>
  </si>
  <si>
    <t>590000659</t>
  </si>
  <si>
    <t>NOUVELLE CLINIQUE DES DENTELLIERES</t>
  </si>
  <si>
    <t>CLINIQUE RADIOLOGIQUE DES DENTELLIERES</t>
  </si>
  <si>
    <t>55070LIBO</t>
  </si>
  <si>
    <t>330055070</t>
  </si>
  <si>
    <t>O.L.I.G.A.D.</t>
  </si>
  <si>
    <t>ORGANISATION LIBOURNAISE DE GARDE A DOMICILE</t>
  </si>
  <si>
    <t>01054BESA</t>
  </si>
  <si>
    <t>250001054</t>
  </si>
  <si>
    <t>OEUVRE COMTOISE PROTECTION</t>
  </si>
  <si>
    <t>00676ALES</t>
  </si>
  <si>
    <t>300000676</t>
  </si>
  <si>
    <t>OEUVRE DE LA MISERICORDE</t>
  </si>
  <si>
    <t>00106ALES</t>
  </si>
  <si>
    <t>300000106</t>
  </si>
  <si>
    <t>OEUVRE DE LA MSP ALES</t>
  </si>
  <si>
    <t>OEUVRE DE LA MAISON DE SANTE PROTESTANTE D'ALES</t>
  </si>
  <si>
    <t>00098NIME</t>
  </si>
  <si>
    <t>300000098</t>
  </si>
  <si>
    <t>OEUVRE DE LA MSP EVANGELIQUE NIMES</t>
  </si>
  <si>
    <t>OEUVRE DE LA MAISON SANTE PROTESTANTE EVANGELIQUE DE NIMES</t>
  </si>
  <si>
    <t>01193COUZ</t>
  </si>
  <si>
    <t>690001193</t>
  </si>
  <si>
    <t>OEUVRE DE SAINT LEONARD</t>
  </si>
  <si>
    <t>Couzon-au-Mont-d'Or</t>
  </si>
  <si>
    <t>OEUVRE DE SAINT-LEONARD</t>
  </si>
  <si>
    <t>53662PARI</t>
  </si>
  <si>
    <t>750053662</t>
  </si>
  <si>
    <t>OEUVRE DE SECOURS AUX ENFANTS</t>
  </si>
  <si>
    <t>00425AIXE</t>
  </si>
  <si>
    <t>130000425</t>
  </si>
  <si>
    <t>OEUVRE DES PRISONS</t>
  </si>
  <si>
    <t>ASSOCIATION OEUVRE DES PRISONS</t>
  </si>
  <si>
    <t>93471VIEN</t>
  </si>
  <si>
    <t>380793471</t>
  </si>
  <si>
    <t>OEUVRE DU BON PASTEUR</t>
  </si>
  <si>
    <t>ASS OEUVRE DU BON PASTEUR A VIENNE</t>
  </si>
  <si>
    <t>07769CREI</t>
  </si>
  <si>
    <t>600007769</t>
  </si>
  <si>
    <t>OEUVRE HOSPITALIÈRE ET MÉDICO-SOCIALE</t>
  </si>
  <si>
    <t>01245NANC</t>
  </si>
  <si>
    <t>540001245</t>
  </si>
  <si>
    <t>OEUVRE ISRAELITE SECOURS MALADES</t>
  </si>
  <si>
    <t>00193LUZS</t>
  </si>
  <si>
    <t>650000193</t>
  </si>
  <si>
    <t>OEUVRE ND DE L'ESPERANCE</t>
  </si>
  <si>
    <t>OEUVRE NOTRE DAME DE L'ESPERANCE</t>
  </si>
  <si>
    <t>11744STET</t>
  </si>
  <si>
    <t>420011744</t>
  </si>
  <si>
    <t>OEUVRE PHILANTHROPIQUE D'HOSPITALITÉ</t>
  </si>
  <si>
    <t>92770PONT</t>
  </si>
  <si>
    <t>380792770</t>
  </si>
  <si>
    <t>OEUVRE SAINT-JOSEPH</t>
  </si>
  <si>
    <t>OEUVRE  SAINT-JOSEPH A VIENNE</t>
  </si>
  <si>
    <t>01658HOCH</t>
  </si>
  <si>
    <t>680001658</t>
  </si>
  <si>
    <t>OEUVRE SCHYRR</t>
  </si>
  <si>
    <t>Hochstatt</t>
  </si>
  <si>
    <t>00127PARI</t>
  </si>
  <si>
    <t>750000127</t>
  </si>
  <si>
    <t>OEUVRE SECOURS AUX ENFANTS OSE</t>
  </si>
  <si>
    <t>OEUVRE DE SECOURS AUX ENFANTS OSE</t>
  </si>
  <si>
    <t>01807NICE</t>
  </si>
  <si>
    <t>060001807</t>
  </si>
  <si>
    <t>OEUVRE ST VINCENT DE PAUL NICE</t>
  </si>
  <si>
    <t>21185PARI</t>
  </si>
  <si>
    <t>750721185</t>
  </si>
  <si>
    <t>OEUVRES DE LA MIE DE PAIN</t>
  </si>
  <si>
    <t>10590PARI</t>
  </si>
  <si>
    <t>750810590</t>
  </si>
  <si>
    <t>OEUVRES HOSP DE L'ORDRE DE MALTE</t>
  </si>
  <si>
    <t>OEUVRES HOSPITALIERES FRANCAISES DE L'ORDRE DE MALTE</t>
  </si>
  <si>
    <t>06707VAND</t>
  </si>
  <si>
    <t>540006707</t>
  </si>
  <si>
    <t>OFFICE D'HYGIENE SOCIALE DE LORRAINE</t>
  </si>
  <si>
    <t>03535BEAU</t>
  </si>
  <si>
    <t>600103535</t>
  </si>
  <si>
    <t>OFFICE PRIVÉ D'HYGIÈNE SOCIALE</t>
  </si>
  <si>
    <t>01327STQU</t>
  </si>
  <si>
    <t>020001327</t>
  </si>
  <si>
    <t>OFFICE SOCIAL DE SAINT-QUENTIN</t>
  </si>
  <si>
    <t>39914RUEI</t>
  </si>
  <si>
    <t>920039914</t>
  </si>
  <si>
    <t>OMEG'AGE GESTION</t>
  </si>
  <si>
    <t>63277HAZE</t>
  </si>
  <si>
    <t>590063277</t>
  </si>
  <si>
    <t>ONELA</t>
  </si>
  <si>
    <t>63517MARL</t>
  </si>
  <si>
    <t>590063517</t>
  </si>
  <si>
    <t>06554GOUR</t>
  </si>
  <si>
    <t>460006554</t>
  </si>
  <si>
    <t>OPTIM'SERVICES</t>
  </si>
  <si>
    <t>41678COLO</t>
  </si>
  <si>
    <t>690041678</t>
  </si>
  <si>
    <t>OPTISOINS</t>
  </si>
  <si>
    <t>Colombier-Saugnieu</t>
  </si>
  <si>
    <t>85064BORD</t>
  </si>
  <si>
    <t>330785064</t>
  </si>
  <si>
    <t>OREAG</t>
  </si>
  <si>
    <t>ORIENTATION &amp; REEDUCATION DES ENFANTS &amp; ADO. DE GIRONDE</t>
  </si>
  <si>
    <t>450000294</t>
  </si>
  <si>
    <t>450000591</t>
  </si>
  <si>
    <t>ORELIANCE - REINE BLANCHE</t>
  </si>
  <si>
    <t>00841CANN</t>
  </si>
  <si>
    <t>060000841</t>
  </si>
  <si>
    <t>ORPHELINAT DE LA STE FAMILLE</t>
  </si>
  <si>
    <t>83009PLAT</t>
  </si>
  <si>
    <t>010783009</t>
  </si>
  <si>
    <t>ORSAC</t>
  </si>
  <si>
    <t>ORGANISATION POUR LA SANTE ET L'ACCUEIL (ORSAC)</t>
  </si>
  <si>
    <t>290036672</t>
  </si>
  <si>
    <t>290036664</t>
  </si>
  <si>
    <t>OUEST CAP SIZUN</t>
  </si>
  <si>
    <t>Audierne</t>
  </si>
  <si>
    <t>00870MAMO</t>
  </si>
  <si>
    <t>980500870</t>
  </si>
  <si>
    <t>OUOIZISSA ZIFELI MAORE (OZM)</t>
  </si>
  <si>
    <t>OUIZISSA ZIFELI MAORE (OZM)</t>
  </si>
  <si>
    <t>30960TERN</t>
  </si>
  <si>
    <t>690030960</t>
  </si>
  <si>
    <t>OZON PROXIMITÉ</t>
  </si>
  <si>
    <t>Ternay</t>
  </si>
  <si>
    <t>18186STCL</t>
  </si>
  <si>
    <t>920718186</t>
  </si>
  <si>
    <t>PAPILLONS BLANCS DE LA COLLINE</t>
  </si>
  <si>
    <t>ASSOCIATION LES PAPILLONS BLANCS DE LA COLLINE</t>
  </si>
  <si>
    <t>44235BELL</t>
  </si>
  <si>
    <t>690044235</t>
  </si>
  <si>
    <t>PENSION DE FAMILLE VILLA LUNA</t>
  </si>
  <si>
    <t>85831MONT</t>
  </si>
  <si>
    <t>340785831</t>
  </si>
  <si>
    <t>PEP 34</t>
  </si>
  <si>
    <t>ASSOC DEPARTEMENTALE PUPILLES DE L'ENSEIGNEMENT PUBLIC 34</t>
  </si>
  <si>
    <t>06066AMIE</t>
  </si>
  <si>
    <t>800006066</t>
  </si>
  <si>
    <t>PEP 80</t>
  </si>
  <si>
    <t>08662VIRI</t>
  </si>
  <si>
    <t>010008662</t>
  </si>
  <si>
    <t>PETITE UNITE DE VIE DE VIRIAT</t>
  </si>
  <si>
    <t>Viriat</t>
  </si>
  <si>
    <t>19079GUIN</t>
  </si>
  <si>
    <t>220019079</t>
  </si>
  <si>
    <t>PLATE FORME CLIC GUINGAMP</t>
  </si>
  <si>
    <t>64895DOUA</t>
  </si>
  <si>
    <t>590064895</t>
  </si>
  <si>
    <t>PLATE FORME SANTÉ DU DOUAISIS</t>
  </si>
  <si>
    <t>720022342</t>
  </si>
  <si>
    <t>720022334</t>
  </si>
  <si>
    <t>PLURIMANS SOINS</t>
  </si>
  <si>
    <t>00282BELF</t>
  </si>
  <si>
    <t>900000282</t>
  </si>
  <si>
    <t>POINT FAMILLES</t>
  </si>
  <si>
    <t>920033479</t>
  </si>
  <si>
    <t>POLE AUTONOMIE-DIALYSE A DOMICILE PADD</t>
  </si>
  <si>
    <t>880007893</t>
  </si>
  <si>
    <t>880007885</t>
  </si>
  <si>
    <t>POLE DE SANTE  PLURIDISCIPLINAIRE</t>
  </si>
  <si>
    <t>MSP DE NEUFCHATEAU  - POLE DE SANTE PLURIDISCIPLINAIRE</t>
  </si>
  <si>
    <t>140030511</t>
  </si>
  <si>
    <t>140030503</t>
  </si>
  <si>
    <t>POLE DE SANTE A.E. BAUGE</t>
  </si>
  <si>
    <t>550007009</t>
  </si>
  <si>
    <t>550006993</t>
  </si>
  <si>
    <t>POLE DE SANTE AIRE ARGONNE</t>
  </si>
  <si>
    <t>Seuil-d'Argonne</t>
  </si>
  <si>
    <t>830020806</t>
  </si>
  <si>
    <t>830020798</t>
  </si>
  <si>
    <t>POLE DE SANTE ALLIANCE THERAP DU GOLFE</t>
  </si>
  <si>
    <t>POLE DE SANTE ALLIANCE THERAPEUTIQUE DU GOLFE</t>
  </si>
  <si>
    <t>160016135</t>
  </si>
  <si>
    <t>160016127</t>
  </si>
  <si>
    <t>PÔLE DE SANTÉ BARBEZILIEN</t>
  </si>
  <si>
    <t>ASSOCIATION DU PÔLE DE SANTÉ BARBEZILIEN</t>
  </si>
  <si>
    <t>290037084</t>
  </si>
  <si>
    <t>290037076</t>
  </si>
  <si>
    <t>POLE DE SANTE BRO GWITALMEZE</t>
  </si>
  <si>
    <t>Ploudalmézeau</t>
  </si>
  <si>
    <t>730011442</t>
  </si>
  <si>
    <t>730011434</t>
  </si>
  <si>
    <t>POLE DE SANTE CHAMBERY NORD</t>
  </si>
  <si>
    <t>170023584</t>
  </si>
  <si>
    <t>170023576</t>
  </si>
  <si>
    <t>POLE DE SANTE D'AULNAY DE SAINTONGE</t>
  </si>
  <si>
    <t>Aulnay</t>
  </si>
  <si>
    <t>140033564</t>
  </si>
  <si>
    <t>140033556</t>
  </si>
  <si>
    <t>POLE DE SANTE DE BAYEUX</t>
  </si>
  <si>
    <t>170024244</t>
  </si>
  <si>
    <t>170024236</t>
  </si>
  <si>
    <t>POLE DE SANTE DE BEAUVAIS-SUR-MATHA</t>
  </si>
  <si>
    <t>Beauvais-sur-Matha</t>
  </si>
  <si>
    <t>720020098</t>
  </si>
  <si>
    <t>720020080</t>
  </si>
  <si>
    <t>PÔLE DE SANTÉ DE CHÂTEAU DU LOIR</t>
  </si>
  <si>
    <t>SISA BERCE SANTE</t>
  </si>
  <si>
    <t>150003184</t>
  </si>
  <si>
    <t>150003176</t>
  </si>
  <si>
    <t>POLE DE SANTE DE CHAUDES-AIGUES</t>
  </si>
  <si>
    <t>POLE DE SANTE DE CHAUDES-AIGUES - SAINT-URCIZE</t>
  </si>
  <si>
    <t>730011996</t>
  </si>
  <si>
    <t>730011988</t>
  </si>
  <si>
    <t>POLE DE SANTE DE CHAUTAGNE</t>
  </si>
  <si>
    <t>Chindrieux</t>
  </si>
  <si>
    <t>720019835</t>
  </si>
  <si>
    <t>720019827</t>
  </si>
  <si>
    <t>PÔLE DE SANTE DE CONLIE</t>
  </si>
  <si>
    <t>PÔLE DE SANTE AMBULATOIRE DE LA CHAMPAGNE CONLINOISE</t>
  </si>
  <si>
    <t>160015707</t>
  </si>
  <si>
    <t>160015699</t>
  </si>
  <si>
    <t>POLE DE SANTE DE HAUTE-CHARENTE</t>
  </si>
  <si>
    <t>Terres-de-Haute-Charente</t>
  </si>
  <si>
    <t>400014999</t>
  </si>
  <si>
    <t>400014981</t>
  </si>
  <si>
    <t>POLE DE SANTE DE LA HAUTE LANDE</t>
  </si>
  <si>
    <t>Labouheyre</t>
  </si>
  <si>
    <t>190012427</t>
  </si>
  <si>
    <t>190012419</t>
  </si>
  <si>
    <t>POLE DE SANTE DE LA MONTAGNE LIMOUSINE</t>
  </si>
  <si>
    <t>Bugeat</t>
  </si>
  <si>
    <t>POLE DE SANTE DA LA MONTAGNE LIMOUSINE</t>
  </si>
  <si>
    <t>350054524</t>
  </si>
  <si>
    <t>350054516</t>
  </si>
  <si>
    <t>POLE DE SANTE DE LA VAUNOISE</t>
  </si>
  <si>
    <t>Pleumeleuc</t>
  </si>
  <si>
    <t>860012905</t>
  </si>
  <si>
    <t>860012897</t>
  </si>
  <si>
    <t>POLE DE SANTE DE L'ENVIGNE</t>
  </si>
  <si>
    <t>Scorbé-Clairvaux</t>
  </si>
  <si>
    <t>550006969</t>
  </si>
  <si>
    <t>550006951</t>
  </si>
  <si>
    <t>POLE DE SANTE DE SAULX ET PERTHOIS</t>
  </si>
  <si>
    <t>Isle-en-Rigault</t>
  </si>
  <si>
    <t>410008841</t>
  </si>
  <si>
    <t>410008833</t>
  </si>
  <si>
    <t>POLE DE SANTE DE SELLES SUR CHER - ET</t>
  </si>
  <si>
    <t>Selles-sur-Cher</t>
  </si>
  <si>
    <t>720019892</t>
  </si>
  <si>
    <t>720019884</t>
  </si>
  <si>
    <t>POLE DE SANTÉ DE SILLÉ LE GUILLAUME</t>
  </si>
  <si>
    <t>Sillé-le-Guillaume</t>
  </si>
  <si>
    <t>170024269</t>
  </si>
  <si>
    <t>170024251</t>
  </si>
  <si>
    <t>POLE DE SANTE DES BORDERIES</t>
  </si>
  <si>
    <t>Brizambourg</t>
  </si>
  <si>
    <t>860013937</t>
  </si>
  <si>
    <t>860013929</t>
  </si>
  <si>
    <t>POLE DE SANTE DES COURONNERIES</t>
  </si>
  <si>
    <t>900003104</t>
  </si>
  <si>
    <t>900003062</t>
  </si>
  <si>
    <t>POLE DE SANTE DES ERRUES</t>
  </si>
  <si>
    <t>Menoncourt</t>
  </si>
  <si>
    <t>560029811</t>
  </si>
  <si>
    <t>560029803</t>
  </si>
  <si>
    <t>POLE DE SANTE DES GREES</t>
  </si>
  <si>
    <t>Malansac</t>
  </si>
  <si>
    <t>160015806</t>
  </si>
  <si>
    <t>160015798</t>
  </si>
  <si>
    <t>POLE DE SANTE DES REMPARTS</t>
  </si>
  <si>
    <t>140027814</t>
  </si>
  <si>
    <t>140027806</t>
  </si>
  <si>
    <t>POLE DE SANTE D'IFS</t>
  </si>
  <si>
    <t>790019301</t>
  </si>
  <si>
    <t>790019293</t>
  </si>
  <si>
    <t>POLE DE SANTE DU BOCAGE BRESSUIRAIS</t>
  </si>
  <si>
    <t>07715STBO</t>
  </si>
  <si>
    <t>050007715</t>
  </si>
  <si>
    <t>POLE DE SANTE DU CHAMPSAUR VALGAUDEMAR</t>
  </si>
  <si>
    <t>440051720</t>
  </si>
  <si>
    <t>440051712</t>
  </si>
  <si>
    <t>POLE DE SANTÉ DU CLION</t>
  </si>
  <si>
    <t>SISA PÔLE DE SANTÉ ET PRÉVENTION DU CLION SUR MER</t>
  </si>
  <si>
    <t>350048781</t>
  </si>
  <si>
    <t>350048773</t>
  </si>
  <si>
    <t>POLE DE SANTE DU COGLAIS</t>
  </si>
  <si>
    <t>Maen Roch</t>
  </si>
  <si>
    <t>160015640</t>
  </si>
  <si>
    <t>160015632</t>
  </si>
  <si>
    <t>POLE DE SANTE DU CONFOLENTAIS</t>
  </si>
  <si>
    <t>490019452</t>
  </si>
  <si>
    <t>490019445</t>
  </si>
  <si>
    <t>PÔLE DE SANTÉ DU HAUT ANJOU</t>
  </si>
  <si>
    <t>SISA PÔLE SANTÉ DU HAUT ANJOU</t>
  </si>
  <si>
    <t>850026410</t>
  </si>
  <si>
    <t>850026402</t>
  </si>
  <si>
    <t>POLE DE SANTÉ DU MARAIS</t>
  </si>
  <si>
    <t>Sallertaine</t>
  </si>
  <si>
    <t>790019269</t>
  </si>
  <si>
    <t>790019251</t>
  </si>
  <si>
    <t>POLE DE SANTE DU PAYS DE SEVRE</t>
  </si>
  <si>
    <t>790018964</t>
  </si>
  <si>
    <t>790018956</t>
  </si>
  <si>
    <t>POLE DE SANTE DU PAYS THOUARSAIS</t>
  </si>
  <si>
    <t>860013879</t>
  </si>
  <si>
    <t>860013861</t>
  </si>
  <si>
    <t>POLE DE SANTE EN TRIMOUILLAIS</t>
  </si>
  <si>
    <t>Trimouille</t>
  </si>
  <si>
    <t>490019015</t>
  </si>
  <si>
    <t>490019007</t>
  </si>
  <si>
    <t>POLE DE SANTÉ JEAN BERNARD</t>
  </si>
  <si>
    <t>PÔLE DE SANTE JEAN BERNARD - MSP CHOLET</t>
  </si>
  <si>
    <t>590059655</t>
  </si>
  <si>
    <t>590059648</t>
  </si>
  <si>
    <t>POLE DE SANTE KRUYSBELLAERT</t>
  </si>
  <si>
    <t>530008770</t>
  </si>
  <si>
    <t>530008762</t>
  </si>
  <si>
    <t>PÔLE DE SANTÉ LAVAL CENTRE</t>
  </si>
  <si>
    <t>ASSOCIATION PÔLE DE SANTÉ LAVAL CENTRE</t>
  </si>
  <si>
    <t>530007921</t>
  </si>
  <si>
    <t>530007913</t>
  </si>
  <si>
    <t>POLE DE SANTE LIBERAL DU PAYS DE</t>
  </si>
  <si>
    <t>POLE DE SANTE LIBERAL DU PAYS DE MAYENNE</t>
  </si>
  <si>
    <t>290034370</t>
  </si>
  <si>
    <t>290034362</t>
  </si>
  <si>
    <t>POLE DE SANTE MADEO</t>
  </si>
  <si>
    <t>Logonna-Daoulas</t>
  </si>
  <si>
    <t>160016291</t>
  </si>
  <si>
    <t>160016283</t>
  </si>
  <si>
    <t>POLE DE SANTE MANSLE-LUXE</t>
  </si>
  <si>
    <t>Mansle</t>
  </si>
  <si>
    <t>710013806</t>
  </si>
  <si>
    <t>710013798</t>
  </si>
  <si>
    <t>POLE DE SANTE MEDICO-SOCIAL EPINACOIS</t>
  </si>
  <si>
    <t>Épinac</t>
  </si>
  <si>
    <t>220021604</t>
  </si>
  <si>
    <t>220021596</t>
  </si>
  <si>
    <t>POLE DE SANTE MENE TERRE DE SANTE</t>
  </si>
  <si>
    <t>Mené</t>
  </si>
  <si>
    <t>POLE DE SANTE MENE TERRE SANTE</t>
  </si>
  <si>
    <t>530008101</t>
  </si>
  <si>
    <t>530008093</t>
  </si>
  <si>
    <t>POLE DE SANTE MESLAY-GREZ</t>
  </si>
  <si>
    <t>Meslay-du-Maine</t>
  </si>
  <si>
    <t>ASSOCIATION PÔLE DE SANTÉ DE MESLAY-GREZ</t>
  </si>
  <si>
    <t>520004540</t>
  </si>
  <si>
    <t>520004532</t>
  </si>
  <si>
    <t>POLE DE SANTE PAUL CEZANNE</t>
  </si>
  <si>
    <t>580005999</t>
  </si>
  <si>
    <t>580005981</t>
  </si>
  <si>
    <t>PÔLE DE SANTÉ PLURIDISCIPLINAIRE LUZY</t>
  </si>
  <si>
    <t>PÔLE DE SANTÉ PLURIDISCIPLINAIRE DE LUZY</t>
  </si>
  <si>
    <t>970409363</t>
  </si>
  <si>
    <t>970409355</t>
  </si>
  <si>
    <t>POLE DE SANTE PLURIPROFESSIONNELLE</t>
  </si>
  <si>
    <t>Sainte-Suzanne</t>
  </si>
  <si>
    <t>POLE DE SANTE PLURIPROFESSIONNELLE KAZ SANTE</t>
  </si>
  <si>
    <t>970409231</t>
  </si>
  <si>
    <t>970409223</t>
  </si>
  <si>
    <t>POLE DE SANTE REVOIR</t>
  </si>
  <si>
    <t>210013132</t>
  </si>
  <si>
    <t>210013124</t>
  </si>
  <si>
    <t>POLE DE SANTE RIVES DE SAONE</t>
  </si>
  <si>
    <t>Seurre</t>
  </si>
  <si>
    <t>MSP POLE DE SANTE RIVES DE SAONE</t>
  </si>
  <si>
    <t>140030537</t>
  </si>
  <si>
    <t>140030529</t>
  </si>
  <si>
    <t>POLE DE SANTE SIMONE VEIL - MEZIDON</t>
  </si>
  <si>
    <t>Mézidon Vallée d'Auge</t>
  </si>
  <si>
    <t>470015983</t>
  </si>
  <si>
    <t>470015967</t>
  </si>
  <si>
    <t>POLE DE SANTE SITE LEVIGNAC DE GUYENNE</t>
  </si>
  <si>
    <t>Lévignac-de-Guyenne</t>
  </si>
  <si>
    <t>POLE DE SANTE DURAS LEVIGNAC MIRAMONT SITE LEVIGNAC GUYENNE</t>
  </si>
  <si>
    <t>66510ANOR</t>
  </si>
  <si>
    <t>590066510</t>
  </si>
  <si>
    <t>PÔLE DE SANTÉ SUD AVESNOIS</t>
  </si>
  <si>
    <t>440051043</t>
  </si>
  <si>
    <t>440051035</t>
  </si>
  <si>
    <t>POLE DE SANTE SUD ESTUAIRE (PSSE)</t>
  </si>
  <si>
    <t>Corsept</t>
  </si>
  <si>
    <t>SISA AETE CORSEPT</t>
  </si>
  <si>
    <t>220021620</t>
  </si>
  <si>
    <t>220021612</t>
  </si>
  <si>
    <t>POLE DE SANTE TI YECH'ED AR VRO</t>
  </si>
  <si>
    <t>Vieux-Marché</t>
  </si>
  <si>
    <t>560025769</t>
  </si>
  <si>
    <t>560026452</t>
  </si>
  <si>
    <t>POLE DE SANTE TY LANN</t>
  </si>
  <si>
    <t>160015723</t>
  </si>
  <si>
    <t>160015715</t>
  </si>
  <si>
    <t>POLE ET MSP DE CHALAIS</t>
  </si>
  <si>
    <t>Chalais</t>
  </si>
  <si>
    <t>POLE ET MAISON DE SANTÉ PLURIDISCIPLINAIRE DE CHALAIS</t>
  </si>
  <si>
    <t>350055497</t>
  </si>
  <si>
    <t>350055489</t>
  </si>
  <si>
    <t>POLE MEDICAL BLEU BERYL</t>
  </si>
  <si>
    <t>MSP POLE MEDICAL BLEU BERYL</t>
  </si>
  <si>
    <t>500024401</t>
  </si>
  <si>
    <t>500024393</t>
  </si>
  <si>
    <t>POLE MEDICAL D'AGNEAUX</t>
  </si>
  <si>
    <t>880007935</t>
  </si>
  <si>
    <t>880007927</t>
  </si>
  <si>
    <t>POLE MEDICAL D'ARCHES</t>
  </si>
  <si>
    <t>Arches</t>
  </si>
  <si>
    <t>POLE MEDICAL D'ARCHES - MSP</t>
  </si>
  <si>
    <t>220021588</t>
  </si>
  <si>
    <t>220021570</t>
  </si>
  <si>
    <t>PÔLE MEDICAL DE LA VILLE NEUVE</t>
  </si>
  <si>
    <t>Saint-Brandan</t>
  </si>
  <si>
    <t>POLE MEDICAL DE LA VILLE NEUVE ST BRANDAN</t>
  </si>
  <si>
    <t>560025850</t>
  </si>
  <si>
    <t>560025843</t>
  </si>
  <si>
    <t>POLE MEDICAL DE SANTE DE JOSSELIN</t>
  </si>
  <si>
    <t>POLE MEDICAL DE SANTE JOSSELIN GUEGON</t>
  </si>
  <si>
    <t>250019114</t>
  </si>
  <si>
    <t>250019106</t>
  </si>
  <si>
    <t>POLE SANTE AMANCEY LOUE LISON POSALLI</t>
  </si>
  <si>
    <t>Amancey</t>
  </si>
  <si>
    <t>530008069</t>
  </si>
  <si>
    <t>530008051</t>
  </si>
  <si>
    <t>POLE SANTE ARGENTRE BONCHAMP</t>
  </si>
  <si>
    <t>Bonchamp-lès-Laval</t>
  </si>
  <si>
    <t>440053726</t>
  </si>
  <si>
    <t>440053718</t>
  </si>
  <si>
    <t>POLE SANTE ATLANTIQUE BRIERE</t>
  </si>
  <si>
    <t>Chapelle-des-Marais</t>
  </si>
  <si>
    <t>POLE SANTÉ ATLANTIQUE BRIERE - MSP LA CHAPELLE DES MARAIS</t>
  </si>
  <si>
    <t>370014839</t>
  </si>
  <si>
    <t>370014821</t>
  </si>
  <si>
    <t>POLE SANTE DE L'ECHANDON</t>
  </si>
  <si>
    <t>Saint-Branchs</t>
  </si>
  <si>
    <t>490020039</t>
  </si>
  <si>
    <t>490020021</t>
  </si>
  <si>
    <t>POLE SANTE DU LONGUÉEN</t>
  </si>
  <si>
    <t>530008234</t>
  </si>
  <si>
    <t>530008226</t>
  </si>
  <si>
    <t>POLE SANTE DU NORD OUEST MAYENNAIS</t>
  </si>
  <si>
    <t>Montaudin</t>
  </si>
  <si>
    <t>SISA L'ERNEE BOCAGE SANTE</t>
  </si>
  <si>
    <t>140031592</t>
  </si>
  <si>
    <t>140031584</t>
  </si>
  <si>
    <t>POLE SANTE EVRECY</t>
  </si>
  <si>
    <t>Évrecy</t>
  </si>
  <si>
    <t>560028805</t>
  </si>
  <si>
    <t>560028797</t>
  </si>
  <si>
    <t>POLE SANTE HENNEBONT</t>
  </si>
  <si>
    <t>Hennebont</t>
  </si>
  <si>
    <t>720020312</t>
  </si>
  <si>
    <t>720020304</t>
  </si>
  <si>
    <t>PÔLE SANTÉ LIBÉRAL DU SAOSNOIS</t>
  </si>
  <si>
    <t>440056562</t>
  </si>
  <si>
    <t>440056554</t>
  </si>
  <si>
    <t>POLE SANTE LOIRE ET SEVRE</t>
  </si>
  <si>
    <t>130047483</t>
  </si>
  <si>
    <t>130047475</t>
  </si>
  <si>
    <t>POLE SANTE OUEST ALPILLES</t>
  </si>
  <si>
    <t>390007458</t>
  </si>
  <si>
    <t>390007441</t>
  </si>
  <si>
    <t>POLE SANTE PLATEAU DU LIZON</t>
  </si>
  <si>
    <t>Coteaux du Lizon</t>
  </si>
  <si>
    <t>100011329</t>
  </si>
  <si>
    <t>100011311</t>
  </si>
  <si>
    <t>PÔLE SANTÉ PLURIPRO DES VERGERS</t>
  </si>
  <si>
    <t>PÔLE DE SANTÉ PLURIPROFESSIONNEL DES VERGERS</t>
  </si>
  <si>
    <t>970409215</t>
  </si>
  <si>
    <t>970409207</t>
  </si>
  <si>
    <t>POLE SANTE PLURIPROFESSIONNEL SENS</t>
  </si>
  <si>
    <t>POLE DE  SANTE PLURIPROFESSIONNEL SENS</t>
  </si>
  <si>
    <t>15366STMA</t>
  </si>
  <si>
    <t>600015366</t>
  </si>
  <si>
    <t>POLE SANTE ST-MAXIMIN CHANTILLY CREIL</t>
  </si>
  <si>
    <t>Saint-Maximin</t>
  </si>
  <si>
    <t>360008114</t>
  </si>
  <si>
    <t>360008106</t>
  </si>
  <si>
    <t>POLE SECONDAIRE DE CHABRIS - ET</t>
  </si>
  <si>
    <t>Chabris</t>
  </si>
  <si>
    <t>POLE SECONDAIRE DE CHABRIS - ETABLISSEMENT</t>
  </si>
  <si>
    <t>410010797</t>
  </si>
  <si>
    <t>410010789</t>
  </si>
  <si>
    <t>POLE SMS (SANTE MUR SOING) - ET</t>
  </si>
  <si>
    <t>Soings-en-Sologne</t>
  </si>
  <si>
    <t>310781695</t>
  </si>
  <si>
    <t>POLYCL MEDICALE DE LA LEZE</t>
  </si>
  <si>
    <t>Lagardelle-sur-Lèze</t>
  </si>
  <si>
    <t>POLYCLINIQUE MEDICALE DE LA LEZE LAGARDELLE SUR LEZE</t>
  </si>
  <si>
    <t>510012040</t>
  </si>
  <si>
    <t>POLYCLINIQUE DES BLEUETS</t>
  </si>
  <si>
    <t>970100137</t>
  </si>
  <si>
    <t>970100368</t>
  </si>
  <si>
    <t>POLYCLINIQUE SAINT CHRISTOPHE</t>
  </si>
  <si>
    <t>POLYCLINIQUE SAINT CHRISTOPHE DE GRAND-BOURG</t>
  </si>
  <si>
    <t>710015363</t>
  </si>
  <si>
    <t>710015355</t>
  </si>
  <si>
    <t>POUR UN POLE SANTE DIGOIN VAL DE LOIRE</t>
  </si>
  <si>
    <t>Digoin</t>
  </si>
  <si>
    <t>POUR UN POLE DE SANTE A DIGOIN VAL DE LOIRE</t>
  </si>
  <si>
    <t>350048666</t>
  </si>
  <si>
    <t>350048658</t>
  </si>
  <si>
    <t>PPS DE SAINT MEEN ET DE SES ENVIRONS</t>
  </si>
  <si>
    <t>POLE PLURID DE SANTE DE ST MEEN ET DE SES ENVIRONS</t>
  </si>
  <si>
    <t>15390LAME</t>
  </si>
  <si>
    <t>970115390</t>
  </si>
  <si>
    <t>PRALIMAP INES GUADELOUPE &amp; IDN</t>
  </si>
  <si>
    <t>ASSOCIATION PRALIMAP GUADELOUPE &amp; IDN</t>
  </si>
  <si>
    <t>560029985</t>
  </si>
  <si>
    <t>560029977</t>
  </si>
  <si>
    <t>PRESKILIB</t>
  </si>
  <si>
    <t>Quiberon</t>
  </si>
  <si>
    <t>64937COUD</t>
  </si>
  <si>
    <t>590064937</t>
  </si>
  <si>
    <t>PREVAL</t>
  </si>
  <si>
    <t>20817MONT</t>
  </si>
  <si>
    <t>340020817</t>
  </si>
  <si>
    <t>PREVENTION SPECIALISEE 34</t>
  </si>
  <si>
    <t>64978LILL</t>
  </si>
  <si>
    <t>590064978</t>
  </si>
  <si>
    <t>PREV'SANTÉ</t>
  </si>
  <si>
    <t>09585VILL</t>
  </si>
  <si>
    <t>940809585</t>
  </si>
  <si>
    <t>PRO SOCIALE TRAVAIL &amp; INSERTION PHILIA</t>
  </si>
  <si>
    <t>PROMOTION SOCIALE PAR LE TRAVAIL ET L'INSERTION PHILIA</t>
  </si>
  <si>
    <t>16523CHAT</t>
  </si>
  <si>
    <t>160016523</t>
  </si>
  <si>
    <t>PROFESSIONNELS DE SANTE CASTELNOVIENS</t>
  </si>
  <si>
    <t>LES PROFESSIONNELS DE SANTE CASTELNOVIENS</t>
  </si>
  <si>
    <t>13918TOUL</t>
  </si>
  <si>
    <t>830013918</t>
  </si>
  <si>
    <t>PROMO SOINS</t>
  </si>
  <si>
    <t>ASSOCIATION PROMO SOINS</t>
  </si>
  <si>
    <t>32719NOIS</t>
  </si>
  <si>
    <t>930032719</t>
  </si>
  <si>
    <t>PROMOTION SEJOURS DE REMOBILISATION</t>
  </si>
  <si>
    <t>ASSOCIATION "PROMOTION DES SEJOURS DE REMOBILISATION"</t>
  </si>
  <si>
    <t>450020375</t>
  </si>
  <si>
    <t>450020367</t>
  </si>
  <si>
    <t>PS COMMUNAUTE DE COMMUNE DES LOGES -ET</t>
  </si>
  <si>
    <t>Sandillon</t>
  </si>
  <si>
    <t>POLE DE SANTE DE LA COMMUNAUTE DE COMMUNES DES LOGES</t>
  </si>
  <si>
    <t>610007916</t>
  </si>
  <si>
    <t>610007908</t>
  </si>
  <si>
    <t>PSLA - ARGENTAN</t>
  </si>
  <si>
    <t>270029341</t>
  </si>
  <si>
    <t>270029333</t>
  </si>
  <si>
    <t>PSLA - BOSROUMOIS</t>
  </si>
  <si>
    <t>Bosroumois</t>
  </si>
  <si>
    <t>610007072</t>
  </si>
  <si>
    <t>610007064</t>
  </si>
  <si>
    <t>PSLA - DOMFRONT</t>
  </si>
  <si>
    <t>Domfront en Poiraie</t>
  </si>
  <si>
    <t>140032616</t>
  </si>
  <si>
    <t>140032608</t>
  </si>
  <si>
    <t>PSLA - HEROUVILLE SAINT CLAIR -</t>
  </si>
  <si>
    <t>PSLA - HEROUVILLE SAINT CLAIR - LA GRANDE DELLE</t>
  </si>
  <si>
    <t>140028531</t>
  </si>
  <si>
    <t>140028523</t>
  </si>
  <si>
    <t>PSLA - ISIGNY SUR MER</t>
  </si>
  <si>
    <t>Isigny-sur-Mer</t>
  </si>
  <si>
    <t>500022033</t>
  </si>
  <si>
    <t>500022025</t>
  </si>
  <si>
    <t>PSLA - LA SELUNE - LE TEILLEUL</t>
  </si>
  <si>
    <t>Teilleul</t>
  </si>
  <si>
    <t>500022074</t>
  </si>
  <si>
    <t>500022066</t>
  </si>
  <si>
    <t>PSLA - LESSAY</t>
  </si>
  <si>
    <t>Lessay</t>
  </si>
  <si>
    <t>500022090</t>
  </si>
  <si>
    <t>500022082</t>
  </si>
  <si>
    <t>PSLA - PONT HEBERT</t>
  </si>
  <si>
    <t>Pont-Hébert</t>
  </si>
  <si>
    <t>140030495</t>
  </si>
  <si>
    <t>140030487</t>
  </si>
  <si>
    <t>PSLA - SAINT-PIERRE-EN-AUGE</t>
  </si>
  <si>
    <t>Saint-Pierre-en-Auge</t>
  </si>
  <si>
    <t>140030552</t>
  </si>
  <si>
    <t>140030545</t>
  </si>
  <si>
    <t>PSLA - VIRE</t>
  </si>
  <si>
    <t>760040055</t>
  </si>
  <si>
    <t>760040048</t>
  </si>
  <si>
    <t>PSLA CAUX AUSTREBERTHE</t>
  </si>
  <si>
    <t>Pavilly</t>
  </si>
  <si>
    <t>760039818</t>
  </si>
  <si>
    <t>760039800</t>
  </si>
  <si>
    <t>PSLA DE BACQUEVILLE EN CAUX</t>
  </si>
  <si>
    <t>Bacqueville-en-Caux</t>
  </si>
  <si>
    <t>500025473</t>
  </si>
  <si>
    <t>500025465</t>
  </si>
  <si>
    <t>PSLA DE BARNEVILLE-CARTERET</t>
  </si>
  <si>
    <t>Port-Bail-sur-Mer</t>
  </si>
  <si>
    <t>500024781</t>
  </si>
  <si>
    <t>500024773</t>
  </si>
  <si>
    <t>PSLA DE BRICQUEBEC</t>
  </si>
  <si>
    <t>Bricquebec-en-Cotentin</t>
  </si>
  <si>
    <t>500022058</t>
  </si>
  <si>
    <t>500022041</t>
  </si>
  <si>
    <t>PSLA DE CARENTAN</t>
  </si>
  <si>
    <t>500025457</t>
  </si>
  <si>
    <t>500025440</t>
  </si>
  <si>
    <t>PSLA DE CERENCES</t>
  </si>
  <si>
    <t>Cérences</t>
  </si>
  <si>
    <t>140028556</t>
  </si>
  <si>
    <t>140028549</t>
  </si>
  <si>
    <t>PSLA DE CONDE EN NORMANDIE</t>
  </si>
  <si>
    <t>Condé-en-Normandie</t>
  </si>
  <si>
    <t>140033796</t>
  </si>
  <si>
    <t>140033788</t>
  </si>
  <si>
    <t>PSLA DE CREULLY SUR SEULLES</t>
  </si>
  <si>
    <t>Creully sur Seulles</t>
  </si>
  <si>
    <t>760039792</t>
  </si>
  <si>
    <t>760039784</t>
  </si>
  <si>
    <t>PSLA DE CRIQUETOT L'ESNEVAL</t>
  </si>
  <si>
    <t>Criquetot-l'Esneval</t>
  </si>
  <si>
    <t>500025515</t>
  </si>
  <si>
    <t>500025507</t>
  </si>
  <si>
    <t>PSLA DE DUCEY</t>
  </si>
  <si>
    <t>Ducey-Les Chéris</t>
  </si>
  <si>
    <t>270030307</t>
  </si>
  <si>
    <t>270030299</t>
  </si>
  <si>
    <t>PSLA DE EZY SUR EURE</t>
  </si>
  <si>
    <t>Ézy-sur-Eure</t>
  </si>
  <si>
    <t>610007056</t>
  </si>
  <si>
    <t>610007049</t>
  </si>
  <si>
    <t>PSLA DE GACE</t>
  </si>
  <si>
    <t>Gacé</t>
  </si>
  <si>
    <t>610007288</t>
  </si>
  <si>
    <t>610007270</t>
  </si>
  <si>
    <t>PSLA DE LA FERTE MACE</t>
  </si>
  <si>
    <t>140027798</t>
  </si>
  <si>
    <t>140027780</t>
  </si>
  <si>
    <t>PSLA DE LA GRACE DE DIEU</t>
  </si>
  <si>
    <t>POLE DE SANTE LIBERAL ET AMBULATOIRE DE LA GRACE DE DIEU</t>
  </si>
  <si>
    <t>500021829</t>
  </si>
  <si>
    <t>500021811</t>
  </si>
  <si>
    <t>PSLA DE LA HAYE DU PUITS</t>
  </si>
  <si>
    <t>Haye</t>
  </si>
  <si>
    <t>140028184</t>
  </si>
  <si>
    <t>140028176</t>
  </si>
  <si>
    <t>PSLA DE LA SUISSE NORMANDE - LE HOM</t>
  </si>
  <si>
    <t>Thury-Harcourt-le-Hom</t>
  </si>
  <si>
    <t>610007262</t>
  </si>
  <si>
    <t>610007254</t>
  </si>
  <si>
    <t>PSLA DE L'AIGLE</t>
  </si>
  <si>
    <t>760039404</t>
  </si>
  <si>
    <t>760039396</t>
  </si>
  <si>
    <t>PSLA DE LILLEBONNE/BOLBEC</t>
  </si>
  <si>
    <t>Port-Jérôme-sur-Seine</t>
  </si>
  <si>
    <t>500025499</t>
  </si>
  <si>
    <t>500025481</t>
  </si>
  <si>
    <t>PSLA DE MARTINVAST</t>
  </si>
  <si>
    <t>Martinvast</t>
  </si>
  <si>
    <t>610007361</t>
  </si>
  <si>
    <t>610007353</t>
  </si>
  <si>
    <t>PSLA DE MORTAGNE AU PERCHE</t>
  </si>
  <si>
    <t>270030281</t>
  </si>
  <si>
    <t>270030273</t>
  </si>
  <si>
    <t>PSLA DE PONT AUDEMER</t>
  </si>
  <si>
    <t>610007890</t>
  </si>
  <si>
    <t>610007882</t>
  </si>
  <si>
    <t>PSLA DE PUTANGES LE LAC</t>
  </si>
  <si>
    <t>Putanges-le-Lac</t>
  </si>
  <si>
    <t>500021464</t>
  </si>
  <si>
    <t>500021456</t>
  </si>
  <si>
    <t>PSLA DE SAINT JAMES</t>
  </si>
  <si>
    <t>POLE DE SANTE LIBERAL ET AMBULATOIRE DE SAINT JAMES</t>
  </si>
  <si>
    <t>500025432</t>
  </si>
  <si>
    <t>500025424</t>
  </si>
  <si>
    <t>PSLA DE SAINTE MERE EGLISE</t>
  </si>
  <si>
    <t>Sainte-Mère-Église</t>
  </si>
  <si>
    <t>500025242</t>
  </si>
  <si>
    <t>500025234</t>
  </si>
  <si>
    <t>PSLA DE SARTILLY</t>
  </si>
  <si>
    <t>610007932</t>
  </si>
  <si>
    <t>610007924</t>
  </si>
  <si>
    <t>PSLA DE SEES</t>
  </si>
  <si>
    <t>140033580</t>
  </si>
  <si>
    <t>140033572</t>
  </si>
  <si>
    <t>PSLA DE TILLY SUR SEULLES</t>
  </si>
  <si>
    <t>Tilly-sur-Seulles</t>
  </si>
  <si>
    <t>500021845</t>
  </si>
  <si>
    <t>500021837</t>
  </si>
  <si>
    <t>PSLA DE TORIGNY LES VILLES</t>
  </si>
  <si>
    <t>Torigny-les-Villes</t>
  </si>
  <si>
    <t>760039891</t>
  </si>
  <si>
    <t>760039883</t>
  </si>
  <si>
    <t>PSLA DE VALMONT FECAMP</t>
  </si>
  <si>
    <t>Valmont</t>
  </si>
  <si>
    <t>500022975</t>
  </si>
  <si>
    <t>500022967</t>
  </si>
  <si>
    <t>PSLA DE VALOGNES-BRIX</t>
  </si>
  <si>
    <t>Valognes</t>
  </si>
  <si>
    <t>270029572</t>
  </si>
  <si>
    <t>PSLA DE VERNEUIL SUR AVRE</t>
  </si>
  <si>
    <t>500022017</t>
  </si>
  <si>
    <t>500022009</t>
  </si>
  <si>
    <t>PSLA DE VILLEDIEU LES POELES</t>
  </si>
  <si>
    <t>140028796</t>
  </si>
  <si>
    <t>140028788</t>
  </si>
  <si>
    <t>PSLA DEAUVILLE COTE FLEURIE</t>
  </si>
  <si>
    <t>270029713</t>
  </si>
  <si>
    <t>270029705</t>
  </si>
  <si>
    <t>PSLA D'EVREUX CENTRE</t>
  </si>
  <si>
    <t>270029754</t>
  </si>
  <si>
    <t>270029747</t>
  </si>
  <si>
    <t>PSLA D'EVREUX NORD</t>
  </si>
  <si>
    <t>Normanville</t>
  </si>
  <si>
    <t>270029739</t>
  </si>
  <si>
    <t>270029721</t>
  </si>
  <si>
    <t>PSLA D'EVREUX SUD</t>
  </si>
  <si>
    <t>140027830</t>
  </si>
  <si>
    <t>140027822</t>
  </si>
  <si>
    <t>PSLA D'ORBEC</t>
  </si>
  <si>
    <t>Orbec</t>
  </si>
  <si>
    <t>POLE DE SANTE LIBERAL ET AMBULATOIRE D'ORBEC</t>
  </si>
  <si>
    <t>140030180</t>
  </si>
  <si>
    <t>140030172</t>
  </si>
  <si>
    <t>PSLA DU CANTON D'HONFLEUR</t>
  </si>
  <si>
    <t>Équemauville</t>
  </si>
  <si>
    <t>140033622</t>
  </si>
  <si>
    <t>140033614</t>
  </si>
  <si>
    <t>PSLA DU MOLAY LITTRY</t>
  </si>
  <si>
    <t>Molay-Littry</t>
  </si>
  <si>
    <t>140028572</t>
  </si>
  <si>
    <t>140028564</t>
  </si>
  <si>
    <t>PSLA DU PAYS DE LIVAROT</t>
  </si>
  <si>
    <t>Livarot-Pays-d'Auge</t>
  </si>
  <si>
    <t>270029630</t>
  </si>
  <si>
    <t>270029622</t>
  </si>
  <si>
    <t>PSLA DU PAYS D'OUCHE</t>
  </si>
  <si>
    <t>Conches-en-Ouche</t>
  </si>
  <si>
    <t>760039834</t>
  </si>
  <si>
    <t>760039826</t>
  </si>
  <si>
    <t>PSLA D'YVETOT</t>
  </si>
  <si>
    <t>610009383</t>
  </si>
  <si>
    <t>610009375</t>
  </si>
  <si>
    <t>PSLA FLERS</t>
  </si>
  <si>
    <t>140033606</t>
  </si>
  <si>
    <t>140033598</t>
  </si>
  <si>
    <t>PSLA LA GUERINIERE</t>
  </si>
  <si>
    <t>500025655</t>
  </si>
  <si>
    <t>500025648</t>
  </si>
  <si>
    <t>PSLA LA SAIRE MEDICALE</t>
  </si>
  <si>
    <t>270029556</t>
  </si>
  <si>
    <t>270029549</t>
  </si>
  <si>
    <t>PSLA LIEUVIN PAYS D'AUGE</t>
  </si>
  <si>
    <t>270029358</t>
  </si>
  <si>
    <t>270029069</t>
  </si>
  <si>
    <t>Saint-Martin-du-Tilleul</t>
  </si>
  <si>
    <t>610009185</t>
  </si>
  <si>
    <t>610009177</t>
  </si>
  <si>
    <t>PSLA SAINT GEORGES DES GROSEILLERS</t>
  </si>
  <si>
    <t>Saint-Georges-des-Groseillers</t>
  </si>
  <si>
    <t>140032954</t>
  </si>
  <si>
    <t>140032947</t>
  </si>
  <si>
    <t>PSLA SAINT-LAURENT</t>
  </si>
  <si>
    <t>POLE DE SANTE SAINT-LAURENT</t>
  </si>
  <si>
    <t>610009367</t>
  </si>
  <si>
    <t>610009359</t>
  </si>
  <si>
    <t>PSLA VAL D'HUISNE ORNAIS</t>
  </si>
  <si>
    <t>Val-au-Perche</t>
  </si>
  <si>
    <t>610009342</t>
  </si>
  <si>
    <t>610009334</t>
  </si>
  <si>
    <t>PSLA VIMOUTIERS</t>
  </si>
  <si>
    <t>350050241</t>
  </si>
  <si>
    <t>350050233</t>
  </si>
  <si>
    <t>PSP D'ARGENTRE DU PLESSIS</t>
  </si>
  <si>
    <t>Torcé</t>
  </si>
  <si>
    <t>POLE DE SANTE D'ARGENTRE DU PLESSIS</t>
  </si>
  <si>
    <t>350049920</t>
  </si>
  <si>
    <t>350049912</t>
  </si>
  <si>
    <t>PSP DE BAIN DE BRETAGNE</t>
  </si>
  <si>
    <t>POLE DE SANTE PLURIDISCIPLINAIRE DE BAIN DE BRETAGNE</t>
  </si>
  <si>
    <t>560026726</t>
  </si>
  <si>
    <t>560026718</t>
  </si>
  <si>
    <t>PSP DE BELLE ILE</t>
  </si>
  <si>
    <t>POLE DE SANTE PLURIPROFESSIONNEL DE BELLE ILE</t>
  </si>
  <si>
    <t>560026874</t>
  </si>
  <si>
    <t>560027286</t>
  </si>
  <si>
    <t>PSP DE GUER</t>
  </si>
  <si>
    <t>Guer</t>
  </si>
  <si>
    <t>PÔLE DE SANTÉ PLURIDISCIPLINAIRE DE GUER ET SES ENVIRONS</t>
  </si>
  <si>
    <t>290034446</t>
  </si>
  <si>
    <t>290034438</t>
  </si>
  <si>
    <t>PSP DE HUELGOAT</t>
  </si>
  <si>
    <t>Huelgoat</t>
  </si>
  <si>
    <t>POLE DE SANTE PLURIPROFESSIONNEL DE HUELGOAT</t>
  </si>
  <si>
    <t>560026742</t>
  </si>
  <si>
    <t>560026734</t>
  </si>
  <si>
    <t>PSP DE KERVIGNAC</t>
  </si>
  <si>
    <t>Kervignac</t>
  </si>
  <si>
    <t>POLE DE SANTE PLURIPROFESSIONNEL DE KERVIGNAC</t>
  </si>
  <si>
    <t>220022669</t>
  </si>
  <si>
    <t>220022651</t>
  </si>
  <si>
    <t>PSP DE LA COTE D'EMERAUDE</t>
  </si>
  <si>
    <t>Saint-Jacut-de-la-Mer</t>
  </si>
  <si>
    <t>POLE DE SANTE PLURIPROFESSIONNEL DE LA COTE D'EMERAUDE</t>
  </si>
  <si>
    <t>220022834</t>
  </si>
  <si>
    <t>220022826</t>
  </si>
  <si>
    <t>PSP DE LOUDÉAC</t>
  </si>
  <si>
    <t>Loudéac</t>
  </si>
  <si>
    <t>POLE DE SANTÉ PLURIDISCIPLINAIRE DE LOUDÉAC</t>
  </si>
  <si>
    <t>220022370</t>
  </si>
  <si>
    <t>220022362</t>
  </si>
  <si>
    <t>PSP DE MATIGNON</t>
  </si>
  <si>
    <t>Matignon</t>
  </si>
  <si>
    <t>POLE DE SANTE PLURIDISCIPLINAIRE DE MATIGNON</t>
  </si>
  <si>
    <t>560025744</t>
  </si>
  <si>
    <t>560025736</t>
  </si>
  <si>
    <t>PSP DE MAURON</t>
  </si>
  <si>
    <t>POLE DE SANTE PLURIPROFESSIONNEL DE MAURON</t>
  </si>
  <si>
    <t>220022644</t>
  </si>
  <si>
    <t>220022636</t>
  </si>
  <si>
    <t>PSP DE PLOUASNE</t>
  </si>
  <si>
    <t>Plouasne</t>
  </si>
  <si>
    <t>POLE DE SANTE PLURIPROFESSIONNEL DE PLOUASNE</t>
  </si>
  <si>
    <t>290034354</t>
  </si>
  <si>
    <t>290033836</t>
  </si>
  <si>
    <t>PSP DU PAYS DARDOUP</t>
  </si>
  <si>
    <t>Châteauneuf-du-Faou</t>
  </si>
  <si>
    <t>560026429</t>
  </si>
  <si>
    <t>560026411</t>
  </si>
  <si>
    <t>PSP MSP DE GUEMENE</t>
  </si>
  <si>
    <t>PSP MSP DE GUEMENE SUR SCORFF</t>
  </si>
  <si>
    <t>560026445</t>
  </si>
  <si>
    <t>560026437</t>
  </si>
  <si>
    <t>PSP MSP DE QUESTEMBERT</t>
  </si>
  <si>
    <t>Questembert</t>
  </si>
  <si>
    <t>350048641</t>
  </si>
  <si>
    <t>350048633</t>
  </si>
  <si>
    <t>PSP RENNES LE GAST</t>
  </si>
  <si>
    <t>POLE DE SANTE RENNES LE GAST</t>
  </si>
  <si>
    <t>560025728</t>
  </si>
  <si>
    <t>560025710</t>
  </si>
  <si>
    <t>PSP SUD EST MORBIHAN</t>
  </si>
  <si>
    <t>Roche-Bernard</t>
  </si>
  <si>
    <t>POLE SANTE PLURIDISCIPLINAIRE SUD EST MORBIHAN</t>
  </si>
  <si>
    <t>290034685</t>
  </si>
  <si>
    <t>290034677</t>
  </si>
  <si>
    <t>PSP/ MSP DE ROSCOFF</t>
  </si>
  <si>
    <t>350050514</t>
  </si>
  <si>
    <t>350051827</t>
  </si>
  <si>
    <t>PSP/ MSP RENNES VILLEJEAN BEAUREGARD</t>
  </si>
  <si>
    <t>POLE DE SANTE PLURIDISCIPLINAIRE RENNES VILLEJEAN BEAUREGARD</t>
  </si>
  <si>
    <t>560026338</t>
  </si>
  <si>
    <t>560026320</t>
  </si>
  <si>
    <t>PSP/MSP D'ALLAIRE PEILLAC</t>
  </si>
  <si>
    <t>Allaire</t>
  </si>
  <si>
    <t>POLE DE SANTE_MAISON DE SANTE D'ALLAIRE PEILLAC</t>
  </si>
  <si>
    <t>350048807</t>
  </si>
  <si>
    <t>350048799</t>
  </si>
  <si>
    <t>PSP/MSP D'ANTRAIN</t>
  </si>
  <si>
    <t>ASSOCIATION PROFESSIONNELS SANTE LIBERAUX CANTON ANTRAIN</t>
  </si>
  <si>
    <t>220022115</t>
  </si>
  <si>
    <t>220022107</t>
  </si>
  <si>
    <t>PSP/MSP DE CHATELAUDREN</t>
  </si>
  <si>
    <t>Châtelaudren-Plouagat</t>
  </si>
  <si>
    <t>POLE DE SANTE MAISON DE SANTE DE CHATELAUDREN</t>
  </si>
  <si>
    <t>560025918</t>
  </si>
  <si>
    <t>560025900</t>
  </si>
  <si>
    <t>PSP/MSP DE CLEGUEREC</t>
  </si>
  <si>
    <t>Séglien</t>
  </si>
  <si>
    <t>PSP/MSP DU CANTON DE CLEGUEREC</t>
  </si>
  <si>
    <t>350050399</t>
  </si>
  <si>
    <t>350050381</t>
  </si>
  <si>
    <t>PSP/MSP DE LOUVIGNE DU DESERT</t>
  </si>
  <si>
    <t>Saint-Georges-de-Reintembault</t>
  </si>
  <si>
    <t>350049896</t>
  </si>
  <si>
    <t>350049888</t>
  </si>
  <si>
    <t>PSP/MSP DE MARTIGNE FERCHAUD</t>
  </si>
  <si>
    <t>Martigné-Ferchaud</t>
  </si>
  <si>
    <t>POLE DE SANTE MAISON DE SANTE DE MARTIGNE FERCHAUD</t>
  </si>
  <si>
    <t>350050159</t>
  </si>
  <si>
    <t>350050142</t>
  </si>
  <si>
    <t>PSP/MSP DE SIXT SUR AFF</t>
  </si>
  <si>
    <t>Sixt-sur-Aff</t>
  </si>
  <si>
    <t>POLE DE SANTE/MAISON DE SANTE DE SIXT SUR AFF</t>
  </si>
  <si>
    <t>220022354</t>
  </si>
  <si>
    <t>220022347</t>
  </si>
  <si>
    <t>PSP/MSP D'ERQUY</t>
  </si>
  <si>
    <t>Erquy</t>
  </si>
  <si>
    <t>PÔLE DE SANTE D'ERQUY</t>
  </si>
  <si>
    <t>220022099</t>
  </si>
  <si>
    <t>220022081</t>
  </si>
  <si>
    <t>PSP/MSP DU CANTON DE LEZARDRIEUX</t>
  </si>
  <si>
    <t>Pleumeur-Gautier</t>
  </si>
  <si>
    <t>POLE DE SANTE MAISON DE SANTE DU CANTON DE LEZARDRIEUX</t>
  </si>
  <si>
    <t>350050175</t>
  </si>
  <si>
    <t>350050167</t>
  </si>
  <si>
    <t>PSP/MSP FOUGERES SUD</t>
  </si>
  <si>
    <t>Chapelle-Janson</t>
  </si>
  <si>
    <t>POLE DE SANTE/ MAISON DE SANTE DE FOUGERES SUD</t>
  </si>
  <si>
    <t>160015822</t>
  </si>
  <si>
    <t>160015814</t>
  </si>
  <si>
    <t>PSP-MSP AUNAC BORDS DE CHARENTE</t>
  </si>
  <si>
    <t>Aunac-sur-Charente</t>
  </si>
  <si>
    <t>MAISON DE SANTÉ PLURIDISCIPLINAIRE AUNAC BORDS DE CHARENTE</t>
  </si>
  <si>
    <t>550007181</t>
  </si>
  <si>
    <t>550007173</t>
  </si>
  <si>
    <t>PSPP DE MONTMEDY</t>
  </si>
  <si>
    <t>Montmédy</t>
  </si>
  <si>
    <t>POLE DE SANTE PLURIPROFESSIONNEL PAYS DE MONTMEDY</t>
  </si>
  <si>
    <t>30632VALL</t>
  </si>
  <si>
    <t>060030632</t>
  </si>
  <si>
    <t>PTA CAP AZUR SANTE</t>
  </si>
  <si>
    <t>PATEFORME TERRITORIALE D'APPUI CAP AZUR SANTE</t>
  </si>
  <si>
    <t>15979MARN</t>
  </si>
  <si>
    <t>740015979</t>
  </si>
  <si>
    <t>PUSA DU BARGY</t>
  </si>
  <si>
    <t>Marnaz</t>
  </si>
  <si>
    <t>02988RIOM</t>
  </si>
  <si>
    <t>150002988</t>
  </si>
  <si>
    <t>RÉSEAU LOCAL DE SANTÉ PAYS DE GENTIANE</t>
  </si>
  <si>
    <t>RÉSEAU LOCAL DE SANTÉ DU PAYS DE GENTIANE</t>
  </si>
  <si>
    <t>33170MONT</t>
  </si>
  <si>
    <t>930033170</t>
  </si>
  <si>
    <t>RESEAU TRAUMA CRANIEN ILE DE FRANCE</t>
  </si>
  <si>
    <t>RESEAU TRAUMATISME CRANIEN ILE DE FRANCE</t>
  </si>
  <si>
    <t>07166PROP</t>
  </si>
  <si>
    <t>690007166</t>
  </si>
  <si>
    <t>RESIDENCE LA ROCHE D'AJOUX</t>
  </si>
  <si>
    <t>Propières</t>
  </si>
  <si>
    <t>46074MAXE</t>
  </si>
  <si>
    <t>350046074</t>
  </si>
  <si>
    <t>RESIDENCE LE GRAND CHAMP</t>
  </si>
  <si>
    <t>Maxent</t>
  </si>
  <si>
    <t>46617PARI</t>
  </si>
  <si>
    <t>750046617</t>
  </si>
  <si>
    <t>RESIDENCE SOCIALE DES RESTAU. DU COEUR</t>
  </si>
  <si>
    <t>04429PARI</t>
  </si>
  <si>
    <t>750804429</t>
  </si>
  <si>
    <t>RESOLUX REINSERTION SOCIALE LUXEMBOURG</t>
  </si>
  <si>
    <t>ASSOCIATION DE REINSERTION SOCIALE DU LUXEMBOURG</t>
  </si>
  <si>
    <t>11058LECA</t>
  </si>
  <si>
    <t>970211058</t>
  </si>
  <si>
    <t>RESPI R MARTINIQUE</t>
  </si>
  <si>
    <t>ASSOCIATION RESPI R MARTINIQUE</t>
  </si>
  <si>
    <t>64994LILL</t>
  </si>
  <si>
    <t>590064994</t>
  </si>
  <si>
    <t>REST'O</t>
  </si>
  <si>
    <t>REGROUPEMENT POUR EDUCATION SUIVI TRAITEMENT OBÉSITÉ</t>
  </si>
  <si>
    <t>13076LECE</t>
  </si>
  <si>
    <t>630013076</t>
  </si>
  <si>
    <t>ROLAND GARROS INTERPRO</t>
  </si>
  <si>
    <t>Cendre</t>
  </si>
  <si>
    <t>01961VILL</t>
  </si>
  <si>
    <t>690001961</t>
  </si>
  <si>
    <t>S.A.P.A.R.</t>
  </si>
  <si>
    <t>SOC. D'ASSISTANCE ET DE PATRONAGE POUR LES AVEUGLES DU RHONE</t>
  </si>
  <si>
    <t>70739STSA</t>
  </si>
  <si>
    <t>580970739</t>
  </si>
  <si>
    <t>SAAD COEUR DE NIÈVRE</t>
  </si>
  <si>
    <t>Saint-Saulge</t>
  </si>
  <si>
    <t>ASS. D'AIDE ET ACCOMPAGNEMENT À DOMICILE COEUR DE NIÈVRE</t>
  </si>
  <si>
    <t>04920DELL</t>
  </si>
  <si>
    <t>900004920</t>
  </si>
  <si>
    <t>SAAD JULES JOACHIM</t>
  </si>
  <si>
    <t>32255ROSN</t>
  </si>
  <si>
    <t>930032255</t>
  </si>
  <si>
    <t>SAAD SBD</t>
  </si>
  <si>
    <t>63376LILL</t>
  </si>
  <si>
    <t>590063376</t>
  </si>
  <si>
    <t>SAD 02 LA MADELEINE</t>
  </si>
  <si>
    <t>63392LILL</t>
  </si>
  <si>
    <t>590063392</t>
  </si>
  <si>
    <t>SAD 02 LILLE CENTRE</t>
  </si>
  <si>
    <t>63715VILL</t>
  </si>
  <si>
    <t>590063715</t>
  </si>
  <si>
    <t>SAD 02 VILLENEUVE DASCQ</t>
  </si>
  <si>
    <t>63558PERE</t>
  </si>
  <si>
    <t>590063558</t>
  </si>
  <si>
    <t>SAD AU COEUR DE CHEZ VOUS</t>
  </si>
  <si>
    <t>Pérenchies</t>
  </si>
  <si>
    <t>63699VIEU</t>
  </si>
  <si>
    <t>590063699</t>
  </si>
  <si>
    <t>Vieux-Berquin</t>
  </si>
  <si>
    <t>63632TOUR</t>
  </si>
  <si>
    <t>590063632</t>
  </si>
  <si>
    <t>SAD DE VITALIANCE</t>
  </si>
  <si>
    <t>63673VALE</t>
  </si>
  <si>
    <t>590063673</t>
  </si>
  <si>
    <t>63319LAMB</t>
  </si>
  <si>
    <t>590063319</t>
  </si>
  <si>
    <t>SAD EOS DOMIDOM SERVICES</t>
  </si>
  <si>
    <t>63293LABA</t>
  </si>
  <si>
    <t>590063293</t>
  </si>
  <si>
    <t>SAD GRAINES DE MÉMOIRES</t>
  </si>
  <si>
    <t>63616SALO</t>
  </si>
  <si>
    <t>590063616</t>
  </si>
  <si>
    <t>Salomé</t>
  </si>
  <si>
    <t>63533MONS</t>
  </si>
  <si>
    <t>590063533</t>
  </si>
  <si>
    <t>SAD LES JARDINS D'ARCADIE</t>
  </si>
  <si>
    <t>63335LESQ</t>
  </si>
  <si>
    <t>590063335</t>
  </si>
  <si>
    <t>SAD LOUVEA LESQUIN</t>
  </si>
  <si>
    <t>63350LILL</t>
  </si>
  <si>
    <t>590063350</t>
  </si>
  <si>
    <t>SAD LOUVEA LILLE</t>
  </si>
  <si>
    <t>63590ROUB</t>
  </si>
  <si>
    <t>590063590</t>
  </si>
  <si>
    <t>SAD LOUVEA ROUBAIX</t>
  </si>
  <si>
    <t>63434LILL</t>
  </si>
  <si>
    <t>590063434</t>
  </si>
  <si>
    <t>SAD MÉNAGE PLUS</t>
  </si>
  <si>
    <t>63772WASQ</t>
  </si>
  <si>
    <t>590063772</t>
  </si>
  <si>
    <t>SAD SÉNIOR COMPAGNIE LILLE EST</t>
  </si>
  <si>
    <t>18621JUVI</t>
  </si>
  <si>
    <t>910018621</t>
  </si>
  <si>
    <t>SAINT VINCENT PAUL LOUISE MARILLAC</t>
  </si>
  <si>
    <t>09989POIN</t>
  </si>
  <si>
    <t>970109989</t>
  </si>
  <si>
    <t>SAINT-NICOLAS</t>
  </si>
  <si>
    <t>64197AMBA</t>
  </si>
  <si>
    <t>330064197</t>
  </si>
  <si>
    <t>SAISIS TA CHANCE STC</t>
  </si>
  <si>
    <t>Ambarès-et-Lagrave</t>
  </si>
  <si>
    <t>11773MACH</t>
  </si>
  <si>
    <t>440011773</t>
  </si>
  <si>
    <t>SANTE A DOMICILE</t>
  </si>
  <si>
    <t>Machecoul-Saint-Même</t>
  </si>
  <si>
    <t>350052908</t>
  </si>
  <si>
    <t>350052890</t>
  </si>
  <si>
    <t>SANTE BAINS SUR OUST</t>
  </si>
  <si>
    <t>Bains-sur-Oust</t>
  </si>
  <si>
    <t>43401VILL</t>
  </si>
  <si>
    <t>690043401</t>
  </si>
  <si>
    <t>SANTE COMMUNE</t>
  </si>
  <si>
    <t>29826CLER</t>
  </si>
  <si>
    <t>340029826</t>
  </si>
  <si>
    <t>SANTE LIB COEUR D'HERAULT</t>
  </si>
  <si>
    <t>ASSO DES LIBERAUX DE SANTE DU COEUR D'HERAULT</t>
  </si>
  <si>
    <t>21886TOUL</t>
  </si>
  <si>
    <t>310021886</t>
  </si>
  <si>
    <t>SANTE RELAIS DOMICILE</t>
  </si>
  <si>
    <t>290037654</t>
  </si>
  <si>
    <t>290037647</t>
  </si>
  <si>
    <t>SANTE TREGUNC</t>
  </si>
  <si>
    <t>Trégunc</t>
  </si>
  <si>
    <t>10672BLOI</t>
  </si>
  <si>
    <t>410010672</t>
  </si>
  <si>
    <t>SANTEA BLOIS</t>
  </si>
  <si>
    <t>99995LOOS</t>
  </si>
  <si>
    <t>590799995</t>
  </si>
  <si>
    <t>SANTELYS ASSOCIATION LOOS</t>
  </si>
  <si>
    <t>SANTELYS ASSOCIATION</t>
  </si>
  <si>
    <t>12290STAP</t>
  </si>
  <si>
    <t>210012290</t>
  </si>
  <si>
    <t>SANTELYS BOURGOGNE FRANCHE-COMTE</t>
  </si>
  <si>
    <t>Saint-Apollinaire</t>
  </si>
  <si>
    <t>SANTELYS BOURGOGNE FRANCHE COMTE</t>
  </si>
  <si>
    <t>710014614</t>
  </si>
  <si>
    <t>710014606</t>
  </si>
  <si>
    <t>SAÔNE SOINS ET SANTÉ</t>
  </si>
  <si>
    <t>Gergy</t>
  </si>
  <si>
    <t>970212460</t>
  </si>
  <si>
    <t>970212452</t>
  </si>
  <si>
    <t>SARL KAZAVIE</t>
  </si>
  <si>
    <t>SOCIETE A RESPONSABILITE LIMITEE KAZAVIE</t>
  </si>
  <si>
    <t>800015729</t>
  </si>
  <si>
    <t>800015679</t>
  </si>
  <si>
    <t>SAS DE CARDIOLOGIES ET URGENCES</t>
  </si>
  <si>
    <t>05936LORI</t>
  </si>
  <si>
    <t>560005936</t>
  </si>
  <si>
    <t>SAUVEGARDE 56</t>
  </si>
  <si>
    <t>ASSOCIATION POUR LA SAUVEGARDE DE L'ENFANCE ET ADOLESCENCE</t>
  </si>
  <si>
    <t>04965PARI</t>
  </si>
  <si>
    <t>750804965</t>
  </si>
  <si>
    <t>SAUVEGARDE DE L'ADOLESCENCE</t>
  </si>
  <si>
    <t>08293VERS</t>
  </si>
  <si>
    <t>780708293</t>
  </si>
  <si>
    <t>SAUVEGARDE ENFANT ADOLESCENT ADULTE 78</t>
  </si>
  <si>
    <t>SAUVEGARDE ENFANT, ADOLESCENT ET ADULTE EN YVELINES</t>
  </si>
  <si>
    <t>87111STET</t>
  </si>
  <si>
    <t>420787111</t>
  </si>
  <si>
    <t>SAUVEGARDE42</t>
  </si>
  <si>
    <t>ASS.DEP DE SAUVEGARDE DE L'ENFANCE ET ADOLESCENCE LOIRE</t>
  </si>
  <si>
    <t>13237FORT</t>
  </si>
  <si>
    <t>970213237</t>
  </si>
  <si>
    <t>SCE MANDATAIRE JUDICIAIRE PROTEC MAJEU</t>
  </si>
  <si>
    <t>60570LILL</t>
  </si>
  <si>
    <t>590060570</t>
  </si>
  <si>
    <t>SCE SANTE TRAVAIL INTER BANQUES LILLE</t>
  </si>
  <si>
    <t>SERVICE DE SANTE AU TRAVAIL INTER BANQUES LILLE</t>
  </si>
  <si>
    <t>36285BERC</t>
  </si>
  <si>
    <t>620036285</t>
  </si>
  <si>
    <t>SCI AMBROISE PARÉ</t>
  </si>
  <si>
    <t>020895APT</t>
  </si>
  <si>
    <t>840020895</t>
  </si>
  <si>
    <t>SCM LES DRUIDES</t>
  </si>
  <si>
    <t>00519DIJO</t>
  </si>
  <si>
    <t>210000519</t>
  </si>
  <si>
    <t>SDAT</t>
  </si>
  <si>
    <t>SOLIDARITÉ, DIGNITÉ, ACCOMPAGNEMENTS, TRAVAIL</t>
  </si>
  <si>
    <t>14735BESA</t>
  </si>
  <si>
    <t>250014735</t>
  </si>
  <si>
    <t>SECOURS CATHOLIQUE</t>
  </si>
  <si>
    <t>45189PARI</t>
  </si>
  <si>
    <t>750045189</t>
  </si>
  <si>
    <t>00884BURE</t>
  </si>
  <si>
    <t>910000884</t>
  </si>
  <si>
    <t>Bures-sur-Yvette</t>
  </si>
  <si>
    <t>04084MARV</t>
  </si>
  <si>
    <t>480004084</t>
  </si>
  <si>
    <t>SECOURS POPULAIRE LOZERE</t>
  </si>
  <si>
    <t>SECOURS POPULAIRE FEDERATION LOZERE</t>
  </si>
  <si>
    <t>52418AUBA</t>
  </si>
  <si>
    <t>130052418</t>
  </si>
  <si>
    <t>SEMAPHOR</t>
  </si>
  <si>
    <t>01688MARS</t>
  </si>
  <si>
    <t>130001688</t>
  </si>
  <si>
    <t>SERENA</t>
  </si>
  <si>
    <t>32925TOUL</t>
  </si>
  <si>
    <t>310032925</t>
  </si>
  <si>
    <t>SERO OCCITANIE</t>
  </si>
  <si>
    <t>64721LILL</t>
  </si>
  <si>
    <t>590064721</t>
  </si>
  <si>
    <t>SERV. CONTRÔLE JUDICIAIRE ET ENQUÊTES</t>
  </si>
  <si>
    <t>SERVICE DE CONTRÔLE JUDICIAIRE ET D'ENQUETES LILLE</t>
  </si>
  <si>
    <t>07410CHAT</t>
  </si>
  <si>
    <t>280007410</t>
  </si>
  <si>
    <t>SERVICE AIDE DOMICILE SCHWEITZER-SADS</t>
  </si>
  <si>
    <t>SERVICE AIDE A DOMICILE SCHWEITZER - SADS</t>
  </si>
  <si>
    <t>780808234</t>
  </si>
  <si>
    <t>SERVICE DE DIALYSE A DOMICILE</t>
  </si>
  <si>
    <t>SERVICE DE DIALYSE A DOMICILE ADDY</t>
  </si>
  <si>
    <t>12754CHAM</t>
  </si>
  <si>
    <t>730012754</t>
  </si>
  <si>
    <t>SERVICE MJPM ATMP 73</t>
  </si>
  <si>
    <t>04759PARI</t>
  </si>
  <si>
    <t>750804759</t>
  </si>
  <si>
    <t>SERVICE SOCIAL BRETON</t>
  </si>
  <si>
    <t>ASSOCIATION LE SERVICE SOCIAL BRETON</t>
  </si>
  <si>
    <t>08988PERP</t>
  </si>
  <si>
    <t>660008988</t>
  </si>
  <si>
    <t>SERVICE SOCIAL ENFANCE CATALANE</t>
  </si>
  <si>
    <t>ASSOCIATION L'ENFANCE CATALANE</t>
  </si>
  <si>
    <t>07819AVIG</t>
  </si>
  <si>
    <t>840007819</t>
  </si>
  <si>
    <t>SIAO DE VAUCLUSE-IMAGINE 84</t>
  </si>
  <si>
    <t>450020557</t>
  </si>
  <si>
    <t>450020540</t>
  </si>
  <si>
    <t>SISA ABRAYSIENNE - ET</t>
  </si>
  <si>
    <t>Saint-Jean-de-Braye</t>
  </si>
  <si>
    <t>SISA ABRAYSSIENE - ET</t>
  </si>
  <si>
    <t>450020417</t>
  </si>
  <si>
    <t>450020409</t>
  </si>
  <si>
    <t>SISA ANNE DE BEAUJEU</t>
  </si>
  <si>
    <t>SISA ANNE DE BEAUJEU - PLAINE DE CUIRY</t>
  </si>
  <si>
    <t>490018959</t>
  </si>
  <si>
    <t>490018942</t>
  </si>
  <si>
    <t>SISA BOSSEBA</t>
  </si>
  <si>
    <t>MAISON DE SANTE DES HAUTS DE SAINT AUBIN</t>
  </si>
  <si>
    <t>570030213</t>
  </si>
  <si>
    <t>570030205</t>
  </si>
  <si>
    <t>SISA COLIBRY MSP LEONARD DE VINCI</t>
  </si>
  <si>
    <t>Ennery</t>
  </si>
  <si>
    <t>SISA MAISON DE SANTE PRURIPROFESSIONNELLE L DE VINCI ENNERY</t>
  </si>
  <si>
    <t>290036821</t>
  </si>
  <si>
    <t>290036813</t>
  </si>
  <si>
    <t>SISA DE LA BAIE</t>
  </si>
  <si>
    <t>Plounéour-Brignogan-plages</t>
  </si>
  <si>
    <t>450021175</t>
  </si>
  <si>
    <t>450021167</t>
  </si>
  <si>
    <t>SISA DE SAINT GERMAIN DES PRES</t>
  </si>
  <si>
    <t>Saint-Germain-des-Prés</t>
  </si>
  <si>
    <t>350053286</t>
  </si>
  <si>
    <t>350053278</t>
  </si>
  <si>
    <t>SISA DE TINTENIAC</t>
  </si>
  <si>
    <t>Tinténiac</t>
  </si>
  <si>
    <t>290037043</t>
  </si>
  <si>
    <t>290037035</t>
  </si>
  <si>
    <t>SISA DES MONTS D'ARREE</t>
  </si>
  <si>
    <t>Sizun</t>
  </si>
  <si>
    <t>870018702</t>
  </si>
  <si>
    <t>870018694</t>
  </si>
  <si>
    <t>SISA DU PAYS AREDIEN</t>
  </si>
  <si>
    <t>500024864</t>
  </si>
  <si>
    <t>500024856</t>
  </si>
  <si>
    <t>SISA DU POLE SANTE DU COUTANÇAIS</t>
  </si>
  <si>
    <t>290035997</t>
  </si>
  <si>
    <t>290035989</t>
  </si>
  <si>
    <t>SISA DU PORZAY</t>
  </si>
  <si>
    <t>Plonévez-Porzay</t>
  </si>
  <si>
    <t>470016007</t>
  </si>
  <si>
    <t>470015991</t>
  </si>
  <si>
    <t>SISA LAC SITE DE LAPLUME</t>
  </si>
  <si>
    <t>Laplume</t>
  </si>
  <si>
    <t>580005874</t>
  </si>
  <si>
    <t>580005866</t>
  </si>
  <si>
    <t>SISA MAISON DE SANTE AMANDINOISE</t>
  </si>
  <si>
    <t>290036268</t>
  </si>
  <si>
    <t>290036250</t>
  </si>
  <si>
    <t>SISA MAISON DE SANTE DE HANVEC</t>
  </si>
  <si>
    <t>Hanvec</t>
  </si>
  <si>
    <t>370014227</t>
  </si>
  <si>
    <t>370014219</t>
  </si>
  <si>
    <t>SISA MAISON DE SANTE DE RIVARENNES</t>
  </si>
  <si>
    <t>Rivarennes</t>
  </si>
  <si>
    <t>590065629</t>
  </si>
  <si>
    <t>590065611</t>
  </si>
  <si>
    <t>SISA MPKI</t>
  </si>
  <si>
    <t>Ronchin</t>
  </si>
  <si>
    <t>060024148</t>
  </si>
  <si>
    <t>SISA MSP DE BREIL SUR ROYA</t>
  </si>
  <si>
    <t>MAISON DE SANTÉ RURALE DE BREIL SUR ROYA</t>
  </si>
  <si>
    <t>660012444</t>
  </si>
  <si>
    <t>660012717</t>
  </si>
  <si>
    <t>SISA MSP DU HAUT VALLESPIR</t>
  </si>
  <si>
    <t>Arles-sur-Tech</t>
  </si>
  <si>
    <t>830025912</t>
  </si>
  <si>
    <t>830025904</t>
  </si>
  <si>
    <t>SISA MSP PAYS DE FAYENCE</t>
  </si>
  <si>
    <t>830020475</t>
  </si>
  <si>
    <t>SISA MSP VALBELLE</t>
  </si>
  <si>
    <t>MAISON DE SANTE PLURIDISCIPLINAIRE VALBELLE</t>
  </si>
  <si>
    <t>290036896</t>
  </si>
  <si>
    <t>290036888</t>
  </si>
  <si>
    <t>SISA PROF SANTE HT PAYS BIGOUDEN</t>
  </si>
  <si>
    <t>Pouldreuzic</t>
  </si>
  <si>
    <t>SISA DES PROFESSIONNELS DE SANTE DU HAUT PAYS BIGOUDEN</t>
  </si>
  <si>
    <t>440051662</t>
  </si>
  <si>
    <t>440051654</t>
  </si>
  <si>
    <t>SISA SANTÉ AVENIR</t>
  </si>
  <si>
    <t>Blain</t>
  </si>
  <si>
    <t>SISA SANTÉ AVENIR (BLAIN)</t>
  </si>
  <si>
    <t>500025358</t>
  </si>
  <si>
    <t>500025341</t>
  </si>
  <si>
    <t>SISAILLEURS</t>
  </si>
  <si>
    <t>390007987</t>
  </si>
  <si>
    <t>390007979</t>
  </si>
  <si>
    <t>SISAM</t>
  </si>
  <si>
    <t>Saint-Amour</t>
  </si>
  <si>
    <t>01849CANN</t>
  </si>
  <si>
    <t>060001849</t>
  </si>
  <si>
    <t>SOC PROTECTRICE ENFANTS 1ER AG</t>
  </si>
  <si>
    <t>ASSOCIATION SOCIETE PROTECTRICE DES ENFANTS DU 1ER AGE</t>
  </si>
  <si>
    <t>20680PARI</t>
  </si>
  <si>
    <t>750820680</t>
  </si>
  <si>
    <t>SOCIETE  FRANCAISE DE LA CROIX BLEUE</t>
  </si>
  <si>
    <t>SOCIETE FRANCAISE DE LA CROIX BLEUE</t>
  </si>
  <si>
    <t>03900PARI</t>
  </si>
  <si>
    <t>750803900</t>
  </si>
  <si>
    <t>SOCIETE DE CHARITE MATERNELLE</t>
  </si>
  <si>
    <t>SOCIETE DE CHARITE MATERNELLE DE PARIS</t>
  </si>
  <si>
    <t>00684NIME</t>
  </si>
  <si>
    <t>300000684</t>
  </si>
  <si>
    <t>SOCIETE DE L' ECOLE SAMUEL VINCENT</t>
  </si>
  <si>
    <t>SOCIETE DE L'ECOLE SAMUEL VINCENT</t>
  </si>
  <si>
    <t>59622ANZI</t>
  </si>
  <si>
    <t>590059622</t>
  </si>
  <si>
    <t>SOCIETE DEPT DE SOINS DENTAIRES</t>
  </si>
  <si>
    <t>SOCIETE DEPT DE SOINS DENTAIRES (SDSD)</t>
  </si>
  <si>
    <t>20492PARI</t>
  </si>
  <si>
    <t>750720492</t>
  </si>
  <si>
    <t>SOCIETE PHILANTHROPIQUE</t>
  </si>
  <si>
    <t>00790TOUL</t>
  </si>
  <si>
    <t>830000790</t>
  </si>
  <si>
    <t>SOCIETE PROTECTION DE L'ENFANCE</t>
  </si>
  <si>
    <t>SOCIETE PROTECTION DE L'ENFANCE INSTITUTION BARTHELON</t>
  </si>
  <si>
    <t>85219NIME</t>
  </si>
  <si>
    <t>300785219</t>
  </si>
  <si>
    <t>SOCIETE PROTESTANTE AMIS DES PAUVRES</t>
  </si>
  <si>
    <t>SOCIETE PROTESTANTE DES AMIS DES PAUVRES</t>
  </si>
  <si>
    <t>970405452</t>
  </si>
  <si>
    <t>970405403</t>
  </si>
  <si>
    <t>SODIA JEANNE D'ARC</t>
  </si>
  <si>
    <t>62378LILL</t>
  </si>
  <si>
    <t>590062378</t>
  </si>
  <si>
    <t>SOIGNONS HUMAIN</t>
  </si>
  <si>
    <t>ASSOCIATION SOIGNONS HUMAIN LOMME</t>
  </si>
  <si>
    <t>60034MARC</t>
  </si>
  <si>
    <t>590060034</t>
  </si>
  <si>
    <t>Marchiennes</t>
  </si>
  <si>
    <t>65298SINL</t>
  </si>
  <si>
    <t>590065298</t>
  </si>
  <si>
    <t>62386WAMB</t>
  </si>
  <si>
    <t>590062386</t>
  </si>
  <si>
    <t>62592WAMB</t>
  </si>
  <si>
    <t>590062592</t>
  </si>
  <si>
    <t>62360AUCH</t>
  </si>
  <si>
    <t>590062360</t>
  </si>
  <si>
    <t>SOIGNONS HUMAIN PÉVÈLE</t>
  </si>
  <si>
    <t>Auchy-lez-Orchies</t>
  </si>
  <si>
    <t>ASSOCIATION SOIGNONS HUMAIN PÉVÈLE</t>
  </si>
  <si>
    <t>10239MELU</t>
  </si>
  <si>
    <t>770010239</t>
  </si>
  <si>
    <t>SOINS SERVICES DOMICILE MELUN</t>
  </si>
  <si>
    <t>ASSOC. DE SOINS &amp; SERV. A DOMICILE DE LA REGION MELUNAISE</t>
  </si>
  <si>
    <t>10333CHAR</t>
  </si>
  <si>
    <t>080010333</t>
  </si>
  <si>
    <t>SOLIHA</t>
  </si>
  <si>
    <t>23864FONT</t>
  </si>
  <si>
    <t>940023864</t>
  </si>
  <si>
    <t>SOLIHA EST PARISIEN</t>
  </si>
  <si>
    <t>EX PACT ARIM 93</t>
  </si>
  <si>
    <t>19775NIME</t>
  </si>
  <si>
    <t>300019775</t>
  </si>
  <si>
    <t>SOLIHA MEDITERRANEE</t>
  </si>
  <si>
    <t>26641ARRA</t>
  </si>
  <si>
    <t>620026641</t>
  </si>
  <si>
    <t>SOLIHA PAS-DE-CALAIS</t>
  </si>
  <si>
    <t>01318PARI</t>
  </si>
  <si>
    <t>750801318</t>
  </si>
  <si>
    <t>SOS VILLAGES D'ENFANTS DE FRANCE</t>
  </si>
  <si>
    <t>01109AUBI</t>
  </si>
  <si>
    <t>180001109</t>
  </si>
  <si>
    <t>SSIAD ADMR AUBIGNY S ARGENT</t>
  </si>
  <si>
    <t>Aubigny-sur-Nère</t>
  </si>
  <si>
    <t>ASSOCIATION A DOMICILE EN MILIEU RURAL (ADMR)</t>
  </si>
  <si>
    <t>600013981</t>
  </si>
  <si>
    <t>SSR MONCHY ST ÉLOI</t>
  </si>
  <si>
    <t>Monchy-Saint-Éloi</t>
  </si>
  <si>
    <t>CENTRE DE SOINS DE SUITE ET DE READAPTATION</t>
  </si>
  <si>
    <t>490000700</t>
  </si>
  <si>
    <t>SSR PSM VILLAGE SANTE ST JOSEPH</t>
  </si>
  <si>
    <t>SSR  PSM VILLAGE SANTE ST JOSEPH</t>
  </si>
  <si>
    <t>130784226</t>
  </si>
  <si>
    <t>130804032</t>
  </si>
  <si>
    <t>ST PAUL HENRI GASTAUT</t>
  </si>
  <si>
    <t>SAINT PAUL HOPITAL HENRI GASTAUT</t>
  </si>
  <si>
    <t>11754PARI</t>
  </si>
  <si>
    <t>750811754</t>
  </si>
  <si>
    <t>STE NAT MEDAILLES MILITAIRES</t>
  </si>
  <si>
    <t>SOCIETE NATIONALE MUTUALISTE "LES MEDAILLES MILITAIRES"</t>
  </si>
  <si>
    <t>00573TARB</t>
  </si>
  <si>
    <t>650000573</t>
  </si>
  <si>
    <t>STE SAINT VINCENT DE PAUL</t>
  </si>
  <si>
    <t>SOCIETE SAINT VINCENT DE PAUL</t>
  </si>
  <si>
    <t>18241LEMA</t>
  </si>
  <si>
    <t>720018241</t>
  </si>
  <si>
    <t>STÉ ST VINCENT DE PAUL CONSEIL DÉP 72</t>
  </si>
  <si>
    <t>SOCIÉTÉ SAINT VINCENT DE PAUL CONSEIL DÉPARTEMENTAL SARTHE</t>
  </si>
  <si>
    <t>00843EVRO</t>
  </si>
  <si>
    <t>530000843</t>
  </si>
  <si>
    <t>SYNDICAT INTERCOMM VOCATION MULTIPLE</t>
  </si>
  <si>
    <t>SYNDICAT INTERCOMMUNAL A VOCATION MULTIPLE</t>
  </si>
  <si>
    <t>26730NANT</t>
  </si>
  <si>
    <t>440026730</t>
  </si>
  <si>
    <t>THETIS OEUVRE ENFANTS ATLANTIQUE</t>
  </si>
  <si>
    <t>THETIS OEUVRE POUR ENFANTS DE L'ATLANTIQUE</t>
  </si>
  <si>
    <t>12668LELA</t>
  </si>
  <si>
    <t>970212668</t>
  </si>
  <si>
    <t>TRAJETS-DOM</t>
  </si>
  <si>
    <t>390007490</t>
  </si>
  <si>
    <t>390007482</t>
  </si>
  <si>
    <t>TRANS POLE SANTE MOREZ MORBIER</t>
  </si>
  <si>
    <t>12008MAIS</t>
  </si>
  <si>
    <t>940012008</t>
  </si>
  <si>
    <t>TREMPLIN 94 SOS FEMMES</t>
  </si>
  <si>
    <t>Maisons-Alfort</t>
  </si>
  <si>
    <t>21441NICE</t>
  </si>
  <si>
    <t>060021441</t>
  </si>
  <si>
    <t>TRISOMIE 21 ALPES MARITIMES</t>
  </si>
  <si>
    <t>GEIST 21</t>
  </si>
  <si>
    <t>17805BRET</t>
  </si>
  <si>
    <t>910017805</t>
  </si>
  <si>
    <t>TRISOMIE 21 ESSONNE</t>
  </si>
  <si>
    <t>GRPE D'ETUDE POUR INSERTION SOCIALE PERS PORT DE TRISOMIE 21</t>
  </si>
  <si>
    <t>06212TROY</t>
  </si>
  <si>
    <t>100006212</t>
  </si>
  <si>
    <t>U D A F</t>
  </si>
  <si>
    <t>UNION DEPARTEMENTALE DES ASSOCIATIONS FAMILIALES</t>
  </si>
  <si>
    <t>62495STEM</t>
  </si>
  <si>
    <t>970462495</t>
  </si>
  <si>
    <t>UNION DEPARTEMENTALE DES ASSOCFAMILIALES</t>
  </si>
  <si>
    <t>02201NANC</t>
  </si>
  <si>
    <t>540002201</t>
  </si>
  <si>
    <t>U.D.A.F</t>
  </si>
  <si>
    <t>06796VALE</t>
  </si>
  <si>
    <t>260006796</t>
  </si>
  <si>
    <t>U.D.A.F.</t>
  </si>
  <si>
    <t>07773LEPU</t>
  </si>
  <si>
    <t>430007773</t>
  </si>
  <si>
    <t>U.D.A.F. DE LA HAUTE-LOIRE</t>
  </si>
  <si>
    <t>11439TOUR</t>
  </si>
  <si>
    <t>370011439</t>
  </si>
  <si>
    <t>U.D.A.F. INDRE ET LOIRE</t>
  </si>
  <si>
    <t>02397REIM</t>
  </si>
  <si>
    <t>510002397</t>
  </si>
  <si>
    <t>U.F.C.V.</t>
  </si>
  <si>
    <t>UNION FRANCAISE DES CENTRES DE VACANCES</t>
  </si>
  <si>
    <t>970409645</t>
  </si>
  <si>
    <t>970463600</t>
  </si>
  <si>
    <t>UAD (LA POSSESSION)-ASDR</t>
  </si>
  <si>
    <t>UNITE AUTODIALYSE (LA POSSESSION)-ASDR</t>
  </si>
  <si>
    <t>970410163</t>
  </si>
  <si>
    <t>970463592</t>
  </si>
  <si>
    <t>UAD (SALAZIE) - AURAR</t>
  </si>
  <si>
    <t>Salazie</t>
  </si>
  <si>
    <t>970409991</t>
  </si>
  <si>
    <t>UAD (ST DENIS) - AURAR</t>
  </si>
  <si>
    <t>970403762</t>
  </si>
  <si>
    <t>UAD (ST JOSEPH) - AURAR</t>
  </si>
  <si>
    <t>970410155</t>
  </si>
  <si>
    <t>UAD (ST LEU) - AURAR</t>
  </si>
  <si>
    <t>Saint-Leu</t>
  </si>
  <si>
    <t>970403671</t>
  </si>
  <si>
    <t>UAD (ST PAUL) - ASDR</t>
  </si>
  <si>
    <t>UNITE AUTODIALYSE (ST PAUL) - ASDR</t>
  </si>
  <si>
    <t>970403747</t>
  </si>
  <si>
    <t>UAD (ST PAUL) - AURAR</t>
  </si>
  <si>
    <t>970407722</t>
  </si>
  <si>
    <t>UAD (STE MARIE) - ASDR</t>
  </si>
  <si>
    <t>UNITE AUTODIALYSE (STE MARIE) - ASDR</t>
  </si>
  <si>
    <t>970403770</t>
  </si>
  <si>
    <t>UAD (TAMPON) - AURAR</t>
  </si>
  <si>
    <t>080011182</t>
  </si>
  <si>
    <t>510000953</t>
  </si>
  <si>
    <t>UAD ET UDM ARPDD</t>
  </si>
  <si>
    <t>UNITE D'AUTO DIAYSE ET UNITÉ DE DIALYSE MÉDICALISÉE</t>
  </si>
  <si>
    <t>060025285</t>
  </si>
  <si>
    <t>750060402</t>
  </si>
  <si>
    <t>UAD VIVALTO</t>
  </si>
  <si>
    <t>970405676</t>
  </si>
  <si>
    <t>UAD-DAD-DP (ST GILLES) - AURAR</t>
  </si>
  <si>
    <t>970403721</t>
  </si>
  <si>
    <t>UAD-UDM (LE PORT) - AURAR</t>
  </si>
  <si>
    <t>970403663</t>
  </si>
  <si>
    <t>UAD-UDM (STE ANDRE) - ASDR</t>
  </si>
  <si>
    <t>UNITE AUTODIALYSE-UDM (STE ANDRE) - ASDR</t>
  </si>
  <si>
    <t>970467197</t>
  </si>
  <si>
    <t>UAD-UDM-DAD (STE CLOTILDE) - ASDR</t>
  </si>
  <si>
    <t>00607CHAR</t>
  </si>
  <si>
    <t>080000607</t>
  </si>
  <si>
    <t>UDAF</t>
  </si>
  <si>
    <t>00628LONS</t>
  </si>
  <si>
    <t>390000628</t>
  </si>
  <si>
    <t>UNION DEPARTEMENTALE DES ASSOCIATIONS FAMILIALES DU JURA</t>
  </si>
  <si>
    <t>08399MONT</t>
  </si>
  <si>
    <t>820008399</t>
  </si>
  <si>
    <t>UNION DÉPARTEMENTALE ASSOCIATIONS FAMILIALES TARN ETGARONNE</t>
  </si>
  <si>
    <t>15081PERI</t>
  </si>
  <si>
    <t>240015081</t>
  </si>
  <si>
    <t>UDAF 24</t>
  </si>
  <si>
    <t>23353TOUL</t>
  </si>
  <si>
    <t>310023353</t>
  </si>
  <si>
    <t>UDAF 31</t>
  </si>
  <si>
    <t>13629MONT</t>
  </si>
  <si>
    <t>400013629</t>
  </si>
  <si>
    <t>UDAF 40</t>
  </si>
  <si>
    <t>47835NANT</t>
  </si>
  <si>
    <t>440047835</t>
  </si>
  <si>
    <t>UDAF 44</t>
  </si>
  <si>
    <t>UNION DEPARTEMENTALE DES ASSOCIATIONS FAMILIALES LOIRE ATLAN</t>
  </si>
  <si>
    <t>04169CHAU</t>
  </si>
  <si>
    <t>520004169</t>
  </si>
  <si>
    <t>UDAF 52</t>
  </si>
  <si>
    <t>00227VESO</t>
  </si>
  <si>
    <t>700000227</t>
  </si>
  <si>
    <t>UDAF 70</t>
  </si>
  <si>
    <t>19926LEMA</t>
  </si>
  <si>
    <t>720019926</t>
  </si>
  <si>
    <t>UDAF 72</t>
  </si>
  <si>
    <t>03414AJAC</t>
  </si>
  <si>
    <t>2A0003414</t>
  </si>
  <si>
    <t>UDAF CORSE-DU-SUD</t>
  </si>
  <si>
    <t>UNION DÉPART. DES ASSOCIATIONS FAMILIALES DE CORSE-DU-SUD</t>
  </si>
  <si>
    <t>00832ANGO</t>
  </si>
  <si>
    <t>160000832</t>
  </si>
  <si>
    <t>UDAF DE CHARENTE</t>
  </si>
  <si>
    <t>92402LAGO</t>
  </si>
  <si>
    <t>170792402</t>
  </si>
  <si>
    <t>UDAF DE CHARENTE-MARITIME</t>
  </si>
  <si>
    <t>Lagord</t>
  </si>
  <si>
    <t>16862LIMO</t>
  </si>
  <si>
    <t>870016862</t>
  </si>
  <si>
    <t>UDAF DE LA HAUTE VIENNE</t>
  </si>
  <si>
    <t>UNION DEPARTEMENTALE DES ASSOCIATIONS FAMILIALES HTE-VIENNE</t>
  </si>
  <si>
    <t>21092STLO</t>
  </si>
  <si>
    <t>500021092</t>
  </si>
  <si>
    <t>UDAF DE LA MANCHE</t>
  </si>
  <si>
    <t>UNION DÉPARTEMENTALE DES ASSOCIATIONS FAMILIALES MANCHE</t>
  </si>
  <si>
    <t>03031CHAL</t>
  </si>
  <si>
    <t>510003031</t>
  </si>
  <si>
    <t>UDAF DE LA MARNE</t>
  </si>
  <si>
    <t>00491BARL</t>
  </si>
  <si>
    <t>550000491</t>
  </si>
  <si>
    <t>UDAF DE LA MEUSE</t>
  </si>
  <si>
    <t>UNION DEPARTEMENTALE DES ASSOCIATIONS FAMILIALES DE LA MEUSE</t>
  </si>
  <si>
    <t>05601NEVE</t>
  </si>
  <si>
    <t>580005601</t>
  </si>
  <si>
    <t>UDAF DE LA NIÈVRE</t>
  </si>
  <si>
    <t>12390CHAM</t>
  </si>
  <si>
    <t>730012390</t>
  </si>
  <si>
    <t>UDAF DE LA SAVOIE</t>
  </si>
  <si>
    <t>12239AMIE</t>
  </si>
  <si>
    <t>800012239</t>
  </si>
  <si>
    <t>UDAF DE LA SOMME</t>
  </si>
  <si>
    <t>UNION DEPARTEMENTALE DES ASSOCIATIONS FAMILIALES DE LA SOMME</t>
  </si>
  <si>
    <t>11790POIT</t>
  </si>
  <si>
    <t>860011790</t>
  </si>
  <si>
    <t>UDAF DE LA VIENNE</t>
  </si>
  <si>
    <t>06787MOUL</t>
  </si>
  <si>
    <t>030006787</t>
  </si>
  <si>
    <t>UDAF DE L'ALLIER</t>
  </si>
  <si>
    <t>06512ALEN</t>
  </si>
  <si>
    <t>610006512</t>
  </si>
  <si>
    <t>UDAF DE L'ORNE</t>
  </si>
  <si>
    <t>UNION DÉPARTEMENTALE DES ASSOCIATIONS FAMILIALES DE L'ORNE</t>
  </si>
  <si>
    <t>11099AGEN</t>
  </si>
  <si>
    <t>470011099</t>
  </si>
  <si>
    <t>UDAF DE LOT ET GARONNE</t>
  </si>
  <si>
    <t>04426DIGN</t>
  </si>
  <si>
    <t>040004426</t>
  </si>
  <si>
    <t>UDAF DES ALPES-DE-HAUTE-PROVENCE</t>
  </si>
  <si>
    <t>19569NICE</t>
  </si>
  <si>
    <t>060019569</t>
  </si>
  <si>
    <t>UDAF DES ALPES-MARITIMES</t>
  </si>
  <si>
    <t>UNION DEPARTEMENTALE DES ASSOCIATIONS FAMILIALES 06</t>
  </si>
  <si>
    <t>41825MARS</t>
  </si>
  <si>
    <t>130041825</t>
  </si>
  <si>
    <t>UDAF DES BOUCHES DU RHONE</t>
  </si>
  <si>
    <t>UNION DEPARTEMENTALE DES ASSOCIATIONS FAMILIALES DES BDR</t>
  </si>
  <si>
    <t>21042STBR</t>
  </si>
  <si>
    <t>220021042</t>
  </si>
  <si>
    <t>UDAF DES CÔTES D'ARMOR</t>
  </si>
  <si>
    <t>UNION DEPART ASSOCIATIONS FAMILLIALES (UDAF)  CÔTES D'ARMOR</t>
  </si>
  <si>
    <t>18600NIOR</t>
  </si>
  <si>
    <t>790018600</t>
  </si>
  <si>
    <t>UDAF DES DEUX-SEVRES</t>
  </si>
  <si>
    <t>006329GAP</t>
  </si>
  <si>
    <t>050006329</t>
  </si>
  <si>
    <t>UDAF DES HAUTES-ALPES</t>
  </si>
  <si>
    <t>UNION DEPARTEMENTALE ASSOCIATIONS FAMILIALES HAUTES-ALPES</t>
  </si>
  <si>
    <t>01551STRA</t>
  </si>
  <si>
    <t>670001551</t>
  </si>
  <si>
    <t>UDAF DU BAS-RHIN</t>
  </si>
  <si>
    <t>01568AURI</t>
  </si>
  <si>
    <t>150001568</t>
  </si>
  <si>
    <t>UDAF DU CANTAL</t>
  </si>
  <si>
    <t>UNION DEPARTEMENTALE DES ASSOCIATIONS FAMILIALES DE CANTAL</t>
  </si>
  <si>
    <t>31038BRES</t>
  </si>
  <si>
    <t>290031038</t>
  </si>
  <si>
    <t>UDAF DU FINISTERE</t>
  </si>
  <si>
    <t>24960VANN</t>
  </si>
  <si>
    <t>560024960</t>
  </si>
  <si>
    <t>UDAF DU MORBIHAN</t>
  </si>
  <si>
    <t>UNION DEPARTEMENTALE DES ASSOCIATIONS FAMILIALES DU MORBIHAN</t>
  </si>
  <si>
    <t>19337TOUL</t>
  </si>
  <si>
    <t>830019337</t>
  </si>
  <si>
    <t>UDAF DU VAR</t>
  </si>
  <si>
    <t>UNION DEPARTEMENTALE DES ASSOCIATIONS FAMILIALES DU VAR</t>
  </si>
  <si>
    <t>05011BAST</t>
  </si>
  <si>
    <t>2B0005011</t>
  </si>
  <si>
    <t>UDAF HAUTE-CORSE</t>
  </si>
  <si>
    <t>UNION DEPART. DES ASSOCIATIONS FAMILIALES DE HAUTE-CORSE</t>
  </si>
  <si>
    <t>52569RENN</t>
  </si>
  <si>
    <t>350052569</t>
  </si>
  <si>
    <t>UDAF ILLE-ET-VILAINE</t>
  </si>
  <si>
    <t>06119RODE</t>
  </si>
  <si>
    <t>120006119</t>
  </si>
  <si>
    <t>UDAF12</t>
  </si>
  <si>
    <t>85707LONS</t>
  </si>
  <si>
    <t>390785707</t>
  </si>
  <si>
    <t>UDAPEI LONS LE SAUNIER</t>
  </si>
  <si>
    <t>UNION DLE DES ASS. DE PARENTS D'ENFANTS INADAPTES</t>
  </si>
  <si>
    <t>15083AMIE</t>
  </si>
  <si>
    <t>800015083</t>
  </si>
  <si>
    <t>UDAUS 80</t>
  </si>
  <si>
    <t>UNION DÉPARTEMENTALE D'ACCUEIL ET D'URGENCE SOCIALE 80</t>
  </si>
  <si>
    <t>760026088</t>
  </si>
  <si>
    <t>UDM &amp; UNITE AUTODIALYSE ASSISTEE</t>
  </si>
  <si>
    <t>970403705</t>
  </si>
  <si>
    <t>UDM (ST DENIS)-AURAR</t>
  </si>
  <si>
    <t>760026138</t>
  </si>
  <si>
    <t>UDM BOIS GUILLAUME - ANIDER</t>
  </si>
  <si>
    <t>110007259</t>
  </si>
  <si>
    <t>UDM HOPITAL PRIVE DU GRAND NARBONNE</t>
  </si>
  <si>
    <t>UDM HOPITAL PRIVE DU GRAND NARBONNE (LANGUEDOC-LES GENETS)</t>
  </si>
  <si>
    <t>540023744</t>
  </si>
  <si>
    <t>UDM SITE CH LUNEVILLE(SAS CLQ J D'ARC)</t>
  </si>
  <si>
    <t>UNITE DIALYSE MEDICALISEE SITE CH LUNEVILLE(SAS CLQ J D'ARC)</t>
  </si>
  <si>
    <t>970403754</t>
  </si>
  <si>
    <t>UDM-UAD (ST LOUIS) - AURAR</t>
  </si>
  <si>
    <t>970407151</t>
  </si>
  <si>
    <t>UDM-UAD (ST PIERRE/U2) - AURAR</t>
  </si>
  <si>
    <t>21400FONT</t>
  </si>
  <si>
    <t>940721400</t>
  </si>
  <si>
    <t>UDSM  FONTENAY SOUS BOIS</t>
  </si>
  <si>
    <t>UNION PR LA DEFENSE DE LA SANTE MENTALE FONTENAY S BOIS</t>
  </si>
  <si>
    <t>31075PARI</t>
  </si>
  <si>
    <t>750831075</t>
  </si>
  <si>
    <t>UFCV</t>
  </si>
  <si>
    <t>UNION FRANÇAISE DES CENTRES DE VACANCES ET DE LOISIRS</t>
  </si>
  <si>
    <t>17078PALA</t>
  </si>
  <si>
    <t>910017078</t>
  </si>
  <si>
    <t>UN P'TIT BOUT DE CHEMIN</t>
  </si>
  <si>
    <t>Palaiseau</t>
  </si>
  <si>
    <t>19403PARI</t>
  </si>
  <si>
    <t>750719403</t>
  </si>
  <si>
    <t>UNAFAM</t>
  </si>
  <si>
    <t>UNION NATIONALE DES AMIS ET FAMILLES DE MALADES MENTAUX</t>
  </si>
  <si>
    <t>07023ETOU</t>
  </si>
  <si>
    <t>600107023</t>
  </si>
  <si>
    <t>UNAPEI 60</t>
  </si>
  <si>
    <t>Étouy</t>
  </si>
  <si>
    <t>ASSOC DÉPARTEMENTALE DES AMIS ET PARENTS D'ENFANTS INADAPTÉS</t>
  </si>
  <si>
    <t>00976SEVR</t>
  </si>
  <si>
    <t>920800976</t>
  </si>
  <si>
    <t>UNAPEI HAUTS DE SEINE 92</t>
  </si>
  <si>
    <t>15607PARI</t>
  </si>
  <si>
    <t>750815607</t>
  </si>
  <si>
    <t>UNION CENTRES RECHERCHE ET RENCONTRES</t>
  </si>
  <si>
    <t>UNION DES CENTRES RECHERCHE ET RENCONTRES</t>
  </si>
  <si>
    <t>53778BORD</t>
  </si>
  <si>
    <t>330053778</t>
  </si>
  <si>
    <t>UNION DEP ASS FAMILIALES GIRONDE</t>
  </si>
  <si>
    <t>00290BELF</t>
  </si>
  <si>
    <t>900000290</t>
  </si>
  <si>
    <t>UNION DEP ASSOC FAMILIALES</t>
  </si>
  <si>
    <t>11858TULL</t>
  </si>
  <si>
    <t>190011858</t>
  </si>
  <si>
    <t>UNION DEP DES ASSOCIATIONS FAMILIALES</t>
  </si>
  <si>
    <t>UNION DEPARTEMENTALE DES ASSOCIATIONS FAMILIALES CORREZE</t>
  </si>
  <si>
    <t>01088BESA</t>
  </si>
  <si>
    <t>250001088</t>
  </si>
  <si>
    <t>21460LARO</t>
  </si>
  <si>
    <t>850021460</t>
  </si>
  <si>
    <t>UNION DEPART ASSOC FAMILIALES</t>
  </si>
  <si>
    <t>UNION DEPARTEMENTALE DES ASSOCIATIONS FAMILIALES DE VENDEE</t>
  </si>
  <si>
    <t>17878ANGE</t>
  </si>
  <si>
    <t>490017878</t>
  </si>
  <si>
    <t>UNION DEPART ASSOCIATIONS FAMILIALES</t>
  </si>
  <si>
    <t>01381MAMO</t>
  </si>
  <si>
    <t>980501381</t>
  </si>
  <si>
    <t>UNION DEPARTEMENTALE DES ASSOCITATIONS</t>
  </si>
  <si>
    <t>UNION DEPARTEMENTALE DES ASSOCITATIONS FAMILIALES DE MAYOTTE</t>
  </si>
  <si>
    <t>04998DEOL</t>
  </si>
  <si>
    <t>360004998</t>
  </si>
  <si>
    <t>UNION DES AMIS ET COMPAGNONS D'EMMAÜS</t>
  </si>
  <si>
    <t>440060317</t>
  </si>
  <si>
    <t>440060309</t>
  </si>
  <si>
    <t>UNION DES PS DE PLESSE</t>
  </si>
  <si>
    <t>Plessé</t>
  </si>
  <si>
    <t>UNION DES PROFESSIONNELS DE SANTE DE PLESSE</t>
  </si>
  <si>
    <t>11996PARI</t>
  </si>
  <si>
    <t>750711996</t>
  </si>
  <si>
    <t>UNION FRANCAISE POUR SAUVETAGE ENFANCE</t>
  </si>
  <si>
    <t>21268PARI</t>
  </si>
  <si>
    <t>750721268</t>
  </si>
  <si>
    <t>UNION NATIONALE DES POLIOS DE FRANCE</t>
  </si>
  <si>
    <t>12408LARA</t>
  </si>
  <si>
    <t>730012408</t>
  </si>
  <si>
    <t>UNION POUR SOIN SANTE LA RAVOIRE</t>
  </si>
  <si>
    <t>UNION POUR SOIN SANTE A RAVOIRE</t>
  </si>
  <si>
    <t>220019558</t>
  </si>
  <si>
    <t>UNIT DIALYSE LA BEAUCHÉE ST BRIEUC AUB</t>
  </si>
  <si>
    <t>UNITE DE DIALYSE MEDICALISEE DE SAINT BRIEUC</t>
  </si>
  <si>
    <t>970303350</t>
  </si>
  <si>
    <t>UNITE AUTODIALYSE - ANTENNE DE KOUROU</t>
  </si>
  <si>
    <t>UNITÉ D'AUTODIALYSE - ANTENNE ATIRG DE KOUROU</t>
  </si>
  <si>
    <t>760025809</t>
  </si>
  <si>
    <t>UNITE AUTODIALYSE ASSISTEE - ANIDER</t>
  </si>
  <si>
    <t>760025619</t>
  </si>
  <si>
    <t>Isneauville</t>
  </si>
  <si>
    <t>270017478</t>
  </si>
  <si>
    <t>UNITE AUTODIALYSE ASSISTEE ASS ANIDER</t>
  </si>
  <si>
    <t>270017338</t>
  </si>
  <si>
    <t>270017429</t>
  </si>
  <si>
    <t>Saint-Marcel</t>
  </si>
  <si>
    <t>270017379</t>
  </si>
  <si>
    <t>Thiberville</t>
  </si>
  <si>
    <t>760025668</t>
  </si>
  <si>
    <t>Cléon</t>
  </si>
  <si>
    <t>760025718</t>
  </si>
  <si>
    <t>760025858</t>
  </si>
  <si>
    <t>Fontaine-la-Mallet</t>
  </si>
  <si>
    <t>760025908</t>
  </si>
  <si>
    <t>760917773</t>
  </si>
  <si>
    <t>Petit-Quevilly</t>
  </si>
  <si>
    <t>770016160</t>
  </si>
  <si>
    <t>UNITE AUTODIALYSE AURA SANTEPOLE</t>
  </si>
  <si>
    <t>680010824</t>
  </si>
  <si>
    <t>UNITE AUTODIALYSE AURAL COLMAR</t>
  </si>
  <si>
    <t>UNITE D'AUTODIALYSE AURAL DE COLMAR</t>
  </si>
  <si>
    <t>680013778</t>
  </si>
  <si>
    <t>UNITE AUTODIALYSE AURAL MULHOUSE</t>
  </si>
  <si>
    <t>UNITE D'AUTODIALYSE AURAL DE MULHOUSE</t>
  </si>
  <si>
    <t>560009490</t>
  </si>
  <si>
    <t>UNITE AUTODIALYSE BELLE-ÎLE - ECHO</t>
  </si>
  <si>
    <t>UNITE AUDODIALYSE BELLE-ÎLE - ECHO</t>
  </si>
  <si>
    <t>290021070</t>
  </si>
  <si>
    <t>UNITE AUTODIALYSE CONCARNEAU - AUB</t>
  </si>
  <si>
    <t>Concarneau</t>
  </si>
  <si>
    <t>350041059</t>
  </si>
  <si>
    <t>UNITE AUTODIALYSE DINARD AUB SANTE</t>
  </si>
  <si>
    <t>UNITE AUTODIALYSE DE DINARD - AUB</t>
  </si>
  <si>
    <t>560009508</t>
  </si>
  <si>
    <t>UNITE AUTODIALYSE ECHO SITE CH AURAY</t>
  </si>
  <si>
    <t>290023795</t>
  </si>
  <si>
    <t>UNITE AUTODIALYSE LE FOLGOET - AUB</t>
  </si>
  <si>
    <t>Folgoët</t>
  </si>
  <si>
    <t>UNITE D'AUTODIALYSE LE FOLGOET -  AUB</t>
  </si>
  <si>
    <t>560014078</t>
  </si>
  <si>
    <t>UNITE AUTODIALYSE MUZILLAC - ECHO</t>
  </si>
  <si>
    <t>Muzillac</t>
  </si>
  <si>
    <t>220013130</t>
  </si>
  <si>
    <t>UNITE AUTODIALYSE PAIMPOL AUB SANTE</t>
  </si>
  <si>
    <t>560014128</t>
  </si>
  <si>
    <t>UNITE AUTODIALYSE PLOERMEL - ECHO</t>
  </si>
  <si>
    <t>220013155</t>
  </si>
  <si>
    <t>UNITE AUTODIALYSE SAINT ALBAN AUB</t>
  </si>
  <si>
    <t>Saint-Alban</t>
  </si>
  <si>
    <t>950808725</t>
  </si>
  <si>
    <t>UNITE AUTODIALYSE SIRTA HERBLAY</t>
  </si>
  <si>
    <t>560009524</t>
  </si>
  <si>
    <t>UNITE AUTODIALYSE VANNES - ECHO</t>
  </si>
  <si>
    <t>940019375</t>
  </si>
  <si>
    <t>UNITE D AUTIDIALYSE DE CHAMPIGNY</t>
  </si>
  <si>
    <t>NEPHROCARE ILE DE FRANCE CHAMPIGNY</t>
  </si>
  <si>
    <t>750040297</t>
  </si>
  <si>
    <t>UNITE D AUTODIALYSE</t>
  </si>
  <si>
    <t>UNITE D AUTODIALYSE PARC MONCEAU</t>
  </si>
  <si>
    <t>780001558</t>
  </si>
  <si>
    <t>UNITE D AUTODIALYSE ADDY</t>
  </si>
  <si>
    <t>Viroflay</t>
  </si>
  <si>
    <t>780823134</t>
  </si>
  <si>
    <t>UNITE D AUTODIALYSE BEAUREGARD</t>
  </si>
  <si>
    <t>770813459</t>
  </si>
  <si>
    <t>UNITE D AUTODIALYSE CHELLES</t>
  </si>
  <si>
    <t>NEPHROCARE ILE DE FRANCE</t>
  </si>
  <si>
    <t>950002709</t>
  </si>
  <si>
    <t>950015438</t>
  </si>
  <si>
    <t>UNITE D AUTODIALYSE CLINIQUE PARISIS</t>
  </si>
  <si>
    <t>770814986</t>
  </si>
  <si>
    <t>UNITE D AUTODIALYSE COULOMMIERS</t>
  </si>
  <si>
    <t>NEPHROCARE ILE DE FRANCE COULOMMIERS</t>
  </si>
  <si>
    <t>930003942</t>
  </si>
  <si>
    <t>UNITE D AUTODIALYSE D'AULNAY</t>
  </si>
  <si>
    <t>NEPHROCARE ILE DE FRANCE D'AULNAY</t>
  </si>
  <si>
    <t>080005846</t>
  </si>
  <si>
    <t>UNITE D AUTODIALYSE DE BAZEILLES</t>
  </si>
  <si>
    <t>Bazeilles</t>
  </si>
  <si>
    <t>UNITE D AUTODIALYSE DE L A.R.P.D.D.</t>
  </si>
  <si>
    <t>910813963</t>
  </si>
  <si>
    <t>UNITE D AUTODIALYSE DE BIEVRES</t>
  </si>
  <si>
    <t>Bièvres</t>
  </si>
  <si>
    <t>NEPHROCARE ILE DE FRANCE BIEVRES</t>
  </si>
  <si>
    <t>510010184</t>
  </si>
  <si>
    <t>UNITE D AUTODIALYSE DE CHALONS</t>
  </si>
  <si>
    <t>UNITE D'AUTODIALYSE DE L'ARPDD</t>
  </si>
  <si>
    <t>940000078</t>
  </si>
  <si>
    <t>UNITE D AUTODIALYSE DE CRETEIL</t>
  </si>
  <si>
    <t>NEPHROCARE ILE DE FRANCE CRETEIL</t>
  </si>
  <si>
    <t>920004959</t>
  </si>
  <si>
    <t>920004918</t>
  </si>
  <si>
    <t>UNITE D AUTODIALYSE DE NANTERRE</t>
  </si>
  <si>
    <t>920811775</t>
  </si>
  <si>
    <t>UNITE D AUTODIALYSE DE SURESNES</t>
  </si>
  <si>
    <t>NEPHROCARE ILE DE FRANCE SURESNES</t>
  </si>
  <si>
    <t>940813017</t>
  </si>
  <si>
    <t>UNITE D AUTODIALYSE DE VILLEJUIF</t>
  </si>
  <si>
    <t>NEPHROCARE ILE DE FRANCE VILLEJUIF</t>
  </si>
  <si>
    <t>510011463</t>
  </si>
  <si>
    <t>UNITE D AUTODIALYSE D'EPERNAY</t>
  </si>
  <si>
    <t>UNITE D AUTODIALYSE DE L'A.R.P.D.D.</t>
  </si>
  <si>
    <t>940814460</t>
  </si>
  <si>
    <t>UNITE D AUTODIALYSE FONTENAY SOUS BOIS</t>
  </si>
  <si>
    <t>NEPHROCARE ILE DE FRANCE FONTENAY SOUS BOIS</t>
  </si>
  <si>
    <t>910005057</t>
  </si>
  <si>
    <t>910000660</t>
  </si>
  <si>
    <t>UNITE D AUTODIALYSE GEORGES LAURE</t>
  </si>
  <si>
    <t>780826152</t>
  </si>
  <si>
    <t>UNITE D AUTODIALYSE IMPRESSIONNISTES</t>
  </si>
  <si>
    <t>Chatou</t>
  </si>
  <si>
    <t>UNITE D AUTODIALYSE LES IMPRESSIONNISTES</t>
  </si>
  <si>
    <t>930018460</t>
  </si>
  <si>
    <t>UNITE D AUTODIALYSE LE RAINCY</t>
  </si>
  <si>
    <t>Raincy</t>
  </si>
  <si>
    <t>NEPHROCARE ILE DE FRANCE LE RAINCY</t>
  </si>
  <si>
    <t>780001707</t>
  </si>
  <si>
    <t>UNITE D AUTODIALYSE LES TEMPLIERS</t>
  </si>
  <si>
    <t>Élancourt</t>
  </si>
  <si>
    <t>770001873</t>
  </si>
  <si>
    <t>UNITE D AUTODIALYSE PONTAULT COMBAULT</t>
  </si>
  <si>
    <t>Pontault-Combault</t>
  </si>
  <si>
    <t>NEPHROCARE PONTAULT COMBAULT</t>
  </si>
  <si>
    <t>2B0004584</t>
  </si>
  <si>
    <t>UNITE D'AUTODIALYSE DE CATERAGGIO</t>
  </si>
  <si>
    <t>Aléria</t>
  </si>
  <si>
    <t>2B0004071</t>
  </si>
  <si>
    <t>UNITE D'AUTODIALYSE DE CORTE</t>
  </si>
  <si>
    <t>ASSOCIATION DES DIALYSES DE PROVENCE ET CORSE</t>
  </si>
  <si>
    <t>510010754</t>
  </si>
  <si>
    <t>UNITE D'AUTODIALYSE DE REIMS HOUZEAU</t>
  </si>
  <si>
    <t>100005958</t>
  </si>
  <si>
    <t>UNITE D'AUTO-DIALYSE DE ROMILLY</t>
  </si>
  <si>
    <t>UNITE D'AUTO DIALYSE DE L'A.R.P.D.D. DE ROMILLY SUR SEINE</t>
  </si>
  <si>
    <t>520000753</t>
  </si>
  <si>
    <t>UNITE D'AUTODIALYSE DE SAINT-DIZIER</t>
  </si>
  <si>
    <t>2B0004212</t>
  </si>
  <si>
    <t>UNITE D'AUTODIALYSE ILE ROUSSE</t>
  </si>
  <si>
    <t>UNITE D'AUTODIALYSE D'ILE ROUSSE</t>
  </si>
  <si>
    <t>150003416</t>
  </si>
  <si>
    <t>UNITE DE DIALYSE - CH DE MAURIAC</t>
  </si>
  <si>
    <t>910814144</t>
  </si>
  <si>
    <t>UNITE DE DIALYSE AURA CORBEIL</t>
  </si>
  <si>
    <t>920025210</t>
  </si>
  <si>
    <t>UNITE DE DIALYSE AURA ISSY  MOULINEAUX</t>
  </si>
  <si>
    <t>UNITE DE DIALYSE AURA ISSY LES MOULINEAUX</t>
  </si>
  <si>
    <t>770803708</t>
  </si>
  <si>
    <t>UNITE DE DIALYSE AURA MEAUX</t>
  </si>
  <si>
    <t>930813910</t>
  </si>
  <si>
    <t>UNITE DE DIALYSE AURA MONTREUIL</t>
  </si>
  <si>
    <t>950808949</t>
  </si>
  <si>
    <t>UNITE DE DIALYSE AURA PONTOISE</t>
  </si>
  <si>
    <t>750000184</t>
  </si>
  <si>
    <t>UNITE DE DIALYSE AURA SITE PELLEPORT</t>
  </si>
  <si>
    <t>UNITE DE DIALYSE AURA PELLEPORT</t>
  </si>
  <si>
    <t>680020823</t>
  </si>
  <si>
    <t>UNITE DE DIALYSE AURAL SAINT-LOUIS</t>
  </si>
  <si>
    <t>Hésingue</t>
  </si>
  <si>
    <t>UNITE DE DIALYSE AURAL - SITE DE SAINT-LOUIS</t>
  </si>
  <si>
    <t>670013895</t>
  </si>
  <si>
    <t>UNITE DE DIALYSE AURAL SAVERNE</t>
  </si>
  <si>
    <t>190010553</t>
  </si>
  <si>
    <t>870000700</t>
  </si>
  <si>
    <t>UNITE DE DIALYSE BRIVE</t>
  </si>
  <si>
    <t>100006550</t>
  </si>
  <si>
    <t>UNITE DE DIALYSE DE ROSIERES PRES TROY</t>
  </si>
  <si>
    <t>Rosières-près-Troyes</t>
  </si>
  <si>
    <t>UNITE DE DIALYSE DE L'ARPDD DE ROSIERES PRES TROYES</t>
  </si>
  <si>
    <t>230003576</t>
  </si>
  <si>
    <t>UNITE DE DIALYSE GUERET</t>
  </si>
  <si>
    <t>870014792</t>
  </si>
  <si>
    <t>UNITE DE DIALYSE LIMOGES SCHOELCHER</t>
  </si>
  <si>
    <t>510009491</t>
  </si>
  <si>
    <t>UNITE DE DIALYSE MEDICALISEE</t>
  </si>
  <si>
    <t>520004052</t>
  </si>
  <si>
    <t>190010512</t>
  </si>
  <si>
    <t>UNITE DE DIALYSE USSEL</t>
  </si>
  <si>
    <t>220013106</t>
  </si>
  <si>
    <t>UNITE DIALYSE BEGARD  AUB SANTE</t>
  </si>
  <si>
    <t>Bégard</t>
  </si>
  <si>
    <t>290005172</t>
  </si>
  <si>
    <t>UNITE DIALYSE BREST HERMITAGE  AUB</t>
  </si>
  <si>
    <t>750814824</t>
  </si>
  <si>
    <t>920036407</t>
  </si>
  <si>
    <t>UNITE DIALYSE BUTTES CHAUMONT-ANDRA</t>
  </si>
  <si>
    <t>290030808</t>
  </si>
  <si>
    <t>UNITE DIALYSE CROZON AUB SANTE</t>
  </si>
  <si>
    <t>220021976</t>
  </si>
  <si>
    <t>UNITE DIALYSE DINAN AUB SANTE</t>
  </si>
  <si>
    <t>290005230</t>
  </si>
  <si>
    <t>UNITE DIALYSE DOUARNENEZ AUB SANTE</t>
  </si>
  <si>
    <t>560023848</t>
  </si>
  <si>
    <t>UNITE DIALYSE KERFRICHANT LORIENT AUB</t>
  </si>
  <si>
    <t>560006348</t>
  </si>
  <si>
    <t>UNITE DIALYSE KERIO PONTIVY AUB</t>
  </si>
  <si>
    <t>290028539</t>
  </si>
  <si>
    <t>UNITE DIALYSE LANDERNEAU AUB SANTE</t>
  </si>
  <si>
    <t>290023787</t>
  </si>
  <si>
    <t>UNITE DIALYSE LANDIVISIAU AUB SANTE</t>
  </si>
  <si>
    <t>Landivisiau</t>
  </si>
  <si>
    <t>220019848</t>
  </si>
  <si>
    <t>UNITE DIALYSE LOUDEAC AUB SANTE</t>
  </si>
  <si>
    <t>760035592</t>
  </si>
  <si>
    <t>UNITE DIALYSE MEDICALISEE LE HAVRE</t>
  </si>
  <si>
    <t>350046751</t>
  </si>
  <si>
    <t>UNITE DIALYSE MONTGERMONT AUB</t>
  </si>
  <si>
    <t>Montgermont</t>
  </si>
  <si>
    <t>290025337</t>
  </si>
  <si>
    <t>UNITE DIALYSE PLONEOUR LANVERN AUB</t>
  </si>
  <si>
    <t>290018555</t>
  </si>
  <si>
    <t>UNITE DIALYSE PLOURIN ST FIACRE AUB</t>
  </si>
  <si>
    <t>Plourin-lès-Morlaix</t>
  </si>
  <si>
    <t>290018563</t>
  </si>
  <si>
    <t>UNITE DIALYSE QUIMPER KERRADENNEC  AUB</t>
  </si>
  <si>
    <t>290032655</t>
  </si>
  <si>
    <t>UNITE DIALYSE QUIMPERLE MELLAC AUB</t>
  </si>
  <si>
    <t>220016778</t>
  </si>
  <si>
    <t>UNITE DIALYSE SAINT BRIEUC AUB SANTE</t>
  </si>
  <si>
    <t>CENTRE D'ENTRAINEMENT ET DE REPLI</t>
  </si>
  <si>
    <t>350030763</t>
  </si>
  <si>
    <t>UNITE DIALYSE SAINT MALO AUB SANTE</t>
  </si>
  <si>
    <t>350053930</t>
  </si>
  <si>
    <t>UNITE DIALYSE VITRÉ AUB SANTE</t>
  </si>
  <si>
    <t>750057267</t>
  </si>
  <si>
    <t>750057259</t>
  </si>
  <si>
    <t>UNITE EURODIALYSE</t>
  </si>
  <si>
    <t>64820LILL</t>
  </si>
  <si>
    <t>590064820</t>
  </si>
  <si>
    <t>VISION PLUS</t>
  </si>
  <si>
    <t>20534PARI</t>
  </si>
  <si>
    <t>750720534</t>
  </si>
  <si>
    <t>VIVRE ET DEVENIR VILLEPINTE ST MICHEL</t>
  </si>
  <si>
    <t>VIVRE ET DEVENIR VILLEPINTE-SAINT-MICHEL</t>
  </si>
  <si>
    <t>500021563</t>
  </si>
  <si>
    <t>500010384</t>
  </si>
  <si>
    <t>ANTENNE PSYCHIATRIQUE DES URGENCES</t>
  </si>
  <si>
    <t>690809140</t>
  </si>
  <si>
    <t>CAPC</t>
  </si>
  <si>
    <t>CENTRE D ACCUEIL PSYCHOTHERAPIQUE DE CRISE</t>
  </si>
  <si>
    <t>920811635</t>
  </si>
  <si>
    <t>780140059</t>
  </si>
  <si>
    <t>CAS POUR ADOLESCENTS DE SURESNES</t>
  </si>
  <si>
    <t>CENTRE D ACCUEIL ET DE SOINS INFANTO JUVENILE</t>
  </si>
  <si>
    <t>220020663</t>
  </si>
  <si>
    <t>220000210</t>
  </si>
  <si>
    <t>CATTP DE CAVAN</t>
  </si>
  <si>
    <t>CENTRE D'ACCUEIL THERAPEUTIQUE DE CAVAN</t>
  </si>
  <si>
    <t>220013668</t>
  </si>
  <si>
    <t>750052037</t>
  </si>
  <si>
    <t>CATTP PÉDOPSYCHIATRIE ARMOR PARK</t>
  </si>
  <si>
    <t>500013990</t>
  </si>
  <si>
    <t>CENTRE ANDRÉ HEDOUIN</t>
  </si>
  <si>
    <t>220018485</t>
  </si>
  <si>
    <t>CENTRE D'ACCUEIL THERAPEUTIQUE ADULTES</t>
  </si>
  <si>
    <t>CENTRE D'ACCUEIL THERAPEUTIQUE ADULTES A TEMPS PARTIEL</t>
  </si>
  <si>
    <t>220021117</t>
  </si>
  <si>
    <t>CENTRE D'ACCUEIL THÉRAPEUTIQUE ADULTES</t>
  </si>
  <si>
    <t>Langueux</t>
  </si>
  <si>
    <t>2 A RUE ANDRÉ MORIN</t>
  </si>
  <si>
    <t>810101295</t>
  </si>
  <si>
    <t>810100008</t>
  </si>
  <si>
    <t>CENTRE D'ADOLESCENTS ALBI CHS JAMET</t>
  </si>
  <si>
    <t>CENTRE D'ADOLESCENTS ET JEUNES ADULTES D'ALBI CHS JAMET</t>
  </si>
  <si>
    <t>500012661</t>
  </si>
  <si>
    <t>CENTRE D'ALCOOLOGIE - FBS MANCHE</t>
  </si>
  <si>
    <t>CENTRE D'ALCOOLOGIE DE SAINT-LO</t>
  </si>
  <si>
    <t>430006528</t>
  </si>
  <si>
    <t>630786754</t>
  </si>
  <si>
    <t>CENTRE DE JOUR LES CARMES</t>
  </si>
  <si>
    <t>080862PAU</t>
  </si>
  <si>
    <t>640780862</t>
  </si>
  <si>
    <t>CENTRE HOSP PYRENEES PSYCHIATRIE</t>
  </si>
  <si>
    <t>CENTRE HOSPITALIER DES PYRENEES</t>
  </si>
  <si>
    <t>80074STVA</t>
  </si>
  <si>
    <t>230780074</t>
  </si>
  <si>
    <t>CENTRE HOSPITALIER  SAINT VAURY</t>
  </si>
  <si>
    <t>CENTRE HOSPITALIER LA VALETTE  SAINT-VAURY</t>
  </si>
  <si>
    <t>220000608</t>
  </si>
  <si>
    <t>CENTRE HOSPITALIER BON SAUVEUR</t>
  </si>
  <si>
    <t>00245PONT</t>
  </si>
  <si>
    <t>500000245</t>
  </si>
  <si>
    <t>CENTRE HOSPITALIER DE L'ESTRAN</t>
  </si>
  <si>
    <t>Pontorson</t>
  </si>
  <si>
    <t>00460NOVI</t>
  </si>
  <si>
    <t>250000460</t>
  </si>
  <si>
    <t>CENTRE HOSPITALIER DE NOVILLARS</t>
  </si>
  <si>
    <t>Novillars</t>
  </si>
  <si>
    <t>220000236</t>
  </si>
  <si>
    <t>220017974</t>
  </si>
  <si>
    <t>CENTRE HOSPITALIER DE PLOUGUERNEVEL</t>
  </si>
  <si>
    <t>Plouguernével</t>
  </si>
  <si>
    <t>80119MIRE</t>
  </si>
  <si>
    <t>880780119</t>
  </si>
  <si>
    <t>CENTRE HOSPITALIER DE RAVENEL</t>
  </si>
  <si>
    <t>CENTRE HOSPITALIER DE RAVENEL A MIRECOURT</t>
  </si>
  <si>
    <t>01179ROUF</t>
  </si>
  <si>
    <t>680001179</t>
  </si>
  <si>
    <t>CENTRE HOSPITALIER DE ROUFFACH</t>
  </si>
  <si>
    <t>Rouffach</t>
  </si>
  <si>
    <t>81152ERST</t>
  </si>
  <si>
    <t>670781152</t>
  </si>
  <si>
    <t>CENTRE HOSPITALIER D'ERSTEIN</t>
  </si>
  <si>
    <t>40023LAQU</t>
  </si>
  <si>
    <t>940140023</t>
  </si>
  <si>
    <t>CENTRE HOSPITALIER LES MURETS</t>
  </si>
  <si>
    <t>Queue-en-Brie</t>
  </si>
  <si>
    <t>CENTRE HOSPITALIER LES MURETS DE LA QUEUE EN BRIE</t>
  </si>
  <si>
    <t>02180FORT</t>
  </si>
  <si>
    <t>970202180</t>
  </si>
  <si>
    <t>CENTRE HOSPITALIER MAURICE DESPINOY</t>
  </si>
  <si>
    <t>81329SEVR</t>
  </si>
  <si>
    <t>710781329</t>
  </si>
  <si>
    <t>CENTRE HOSPITALIER SPECIALISE SEVREY</t>
  </si>
  <si>
    <t>Sevrey</t>
  </si>
  <si>
    <t>CENTRE HOSPITALIER SPECIALISE DE SEVREY</t>
  </si>
  <si>
    <t>220000616</t>
  </si>
  <si>
    <t>CENTRE HOSPITALIER ST JEAN DE DIEU</t>
  </si>
  <si>
    <t>220014351</t>
  </si>
  <si>
    <t>CENTRE MEDICO-PSYCHOLOGIQUE</t>
  </si>
  <si>
    <t>CENTRE MEDICO PSYCHOLOGIQUE INFANTO JUVENILE</t>
  </si>
  <si>
    <t>80025ALEN</t>
  </si>
  <si>
    <t>610780025</t>
  </si>
  <si>
    <t>CENTRE PSYCHOTHERAPIQUE DE L'ORNE</t>
  </si>
  <si>
    <t>220018402</t>
  </si>
  <si>
    <t>CENTRE SAINT BENOIT MENNI</t>
  </si>
  <si>
    <t>940002595</t>
  </si>
  <si>
    <t>940140015</t>
  </si>
  <si>
    <t>CENTRE THERAPEUTIQUE GENTILLY</t>
  </si>
  <si>
    <t>Gentilly</t>
  </si>
  <si>
    <t>CENTRE D ACCUEIL THERAPEUTIQUE A TEMPS PARTIEL</t>
  </si>
  <si>
    <t>80247STEG</t>
  </si>
  <si>
    <t>380780247</t>
  </si>
  <si>
    <t>CH ALPES ISERE</t>
  </si>
  <si>
    <t>CENTRE HOSPITALIER ALPES ISERE (CHAI)</t>
  </si>
  <si>
    <t>00086CHAR</t>
  </si>
  <si>
    <t>080000086</t>
  </si>
  <si>
    <t>CH BELAIR</t>
  </si>
  <si>
    <t>CENTRE HOSPITALIER BELAIR</t>
  </si>
  <si>
    <t>00501LACO</t>
  </si>
  <si>
    <t>160000501</t>
  </si>
  <si>
    <t>CH CAMILLE CLAUDEL</t>
  </si>
  <si>
    <t>80081STDI</t>
  </si>
  <si>
    <t>520780081</t>
  </si>
  <si>
    <t>CH DE LA HAUTE-MARNE</t>
  </si>
  <si>
    <t>CENTRE HOSPITALIER DE LA HAUTE-MARNE</t>
  </si>
  <si>
    <t>00133LORQ</t>
  </si>
  <si>
    <t>570000133</t>
  </si>
  <si>
    <t>CH DE LORQUIN</t>
  </si>
  <si>
    <t>Lorquin</t>
  </si>
  <si>
    <t>CENTRE HOSPITALIER SPECIALISE DE LORQUIN</t>
  </si>
  <si>
    <t>00083MONT</t>
  </si>
  <si>
    <t>240000083</t>
  </si>
  <si>
    <t>CH DE VAUCLAIRE</t>
  </si>
  <si>
    <t>CENTRE HOSPITALIER DE VAUCLAIRE</t>
  </si>
  <si>
    <t>00381AGEN</t>
  </si>
  <si>
    <t>470000381</t>
  </si>
  <si>
    <t>CH DEPARTEMENTAL DE LA CANDELIE</t>
  </si>
  <si>
    <t>CENTRE HOSPITALIER DEPARTEMENTAL DE LA CANDELIE</t>
  </si>
  <si>
    <t>02423FLEU</t>
  </si>
  <si>
    <t>450002423</t>
  </si>
  <si>
    <t>CH DEPARTEMENTAL GEORGES DAUMEZON</t>
  </si>
  <si>
    <t>03264MONT</t>
  </si>
  <si>
    <t>260003264</t>
  </si>
  <si>
    <t>CH DROME-VIVARAIS</t>
  </si>
  <si>
    <t>Montéléger</t>
  </si>
  <si>
    <t>CENTRE HOSPITALIER DROME-VIVARAIS</t>
  </si>
  <si>
    <t>01158BOUR</t>
  </si>
  <si>
    <t>180001158</t>
  </si>
  <si>
    <t>CH GEORGE SAND EPSIC DU CHER</t>
  </si>
  <si>
    <t>03309BOUG</t>
  </si>
  <si>
    <t>440003309</t>
  </si>
  <si>
    <t>CH GEORGES DAUMEZON</t>
  </si>
  <si>
    <t>CENTRE HOSPITALIER GEORGES DAUMEZON</t>
  </si>
  <si>
    <t>00092LARO</t>
  </si>
  <si>
    <t>850000092</t>
  </si>
  <si>
    <t>CH GEORGES MAZURELLE</t>
  </si>
  <si>
    <t>CENTRE HOSPITALIER GEORGES MAZURELLE</t>
  </si>
  <si>
    <t>80754TOUL</t>
  </si>
  <si>
    <t>310780754</t>
  </si>
  <si>
    <t>CH GERARD MARCHANT</t>
  </si>
  <si>
    <t>CENTRE HOSPITALIER GERARD MARCHANT</t>
  </si>
  <si>
    <t>80125AUCH</t>
  </si>
  <si>
    <t>320780125</t>
  </si>
  <si>
    <t>CH GERS</t>
  </si>
  <si>
    <t>CENTRE HOSPITALIER DU GERS</t>
  </si>
  <si>
    <t>00246RENN</t>
  </si>
  <si>
    <t>350000246</t>
  </si>
  <si>
    <t>CH GUILLAUME REGNIER RENNES</t>
  </si>
  <si>
    <t>CENTRE HOSPITALIER GUILLAUME REGNIER</t>
  </si>
  <si>
    <t>80607DIJO</t>
  </si>
  <si>
    <t>210780607</t>
  </si>
  <si>
    <t>CH LA CHARTREUSE</t>
  </si>
  <si>
    <t>80971LACH</t>
  </si>
  <si>
    <t>580780971</t>
  </si>
  <si>
    <t>CH PIERRE LÔO</t>
  </si>
  <si>
    <t>CH PIERRE LÔO EPSM DE LA NIÈVRE</t>
  </si>
  <si>
    <t>81295CADI</t>
  </si>
  <si>
    <t>330781295</t>
  </si>
  <si>
    <t>CH SPECIALISE DE CADILLAC</t>
  </si>
  <si>
    <t>00142BONN</t>
  </si>
  <si>
    <t>280000142</t>
  </si>
  <si>
    <t>CH SPECIALISE HENRI EY</t>
  </si>
  <si>
    <t>CENTRE HOSPITALIER SPECIALISE HENRI EY</t>
  </si>
  <si>
    <t>00163STEG</t>
  </si>
  <si>
    <t>490000163</t>
  </si>
  <si>
    <t>CHS CESAME ANGEVIN</t>
  </si>
  <si>
    <t>Sainte-Gemmes-sur-Loire</t>
  </si>
  <si>
    <t>CENTRE DE SANTE MENTALE ANGEVIN</t>
  </si>
  <si>
    <t>030000160</t>
  </si>
  <si>
    <t>030780282</t>
  </si>
  <si>
    <t>CHS D'AINAY</t>
  </si>
  <si>
    <t>CENTRE HOSPITALIER SPECIALISE D'AINAY LE CHATEAU</t>
  </si>
  <si>
    <t>00513METZ</t>
  </si>
  <si>
    <t>570000513</t>
  </si>
  <si>
    <t>CHS DE JURY</t>
  </si>
  <si>
    <t>Jury</t>
  </si>
  <si>
    <t>CENTRE HOSPITALIER SPECIALISE DE JURY-LES-METZ</t>
  </si>
  <si>
    <t>80582CHAM</t>
  </si>
  <si>
    <t>730780582</t>
  </si>
  <si>
    <t>CHS DE LA SAVOIE</t>
  </si>
  <si>
    <t>CENTRE HOSPITALIER SPECIALISE DE LA SAVOIE</t>
  </si>
  <si>
    <t>00137AVIG</t>
  </si>
  <si>
    <t>840000137</t>
  </si>
  <si>
    <t>CHS DE MONTFAVET</t>
  </si>
  <si>
    <t>80119STCY</t>
  </si>
  <si>
    <t>690780119</t>
  </si>
  <si>
    <t>CHS DE SAINT CYR AU MONT D'OR</t>
  </si>
  <si>
    <t>Saint-Cyr-au-Mont-d'Or</t>
  </si>
  <si>
    <t>CENTRE HOSPITALIER SPECIALISE DE SAINT CYR AU MONT D'OR</t>
  </si>
  <si>
    <t>00141SARR</t>
  </si>
  <si>
    <t>570000141</t>
  </si>
  <si>
    <t>CHS DE SARREGUEMINES</t>
  </si>
  <si>
    <t>CENTRE HOSPITALIER SPECIALISE DE SARREGUEMINES</t>
  </si>
  <si>
    <t>80554MARS</t>
  </si>
  <si>
    <t>130780554</t>
  </si>
  <si>
    <t>CHS EDOUARD TOULOUSE</t>
  </si>
  <si>
    <t>940000607</t>
  </si>
  <si>
    <t>CHS FONDATION VALLEE</t>
  </si>
  <si>
    <t>CTRE HOSP DE PSYCHIATRIE INFANTO JUVENILE FOND VALLEE</t>
  </si>
  <si>
    <t>80147STAL</t>
  </si>
  <si>
    <t>480780147</t>
  </si>
  <si>
    <t>CHS FRANCOIS TOSQUELLES</t>
  </si>
  <si>
    <t>Saint-Alban-sur-Limagnole</t>
  </si>
  <si>
    <t>CHS FRANCOIS TOSQUELLES SAINT ALBAN SUR LIMAGNOLE</t>
  </si>
  <si>
    <t>80198THUI</t>
  </si>
  <si>
    <t>660780198</t>
  </si>
  <si>
    <t>CHS LEON JEAN GREGORY</t>
  </si>
  <si>
    <t>CENTRE HOSPITALIER SPECIALISE LEON JEAN GREGORY</t>
  </si>
  <si>
    <t>460780554</t>
  </si>
  <si>
    <t>460785090</t>
  </si>
  <si>
    <t>CHS LEYME CHS JP FALRET</t>
  </si>
  <si>
    <t>Leyme</t>
  </si>
  <si>
    <t>CENTRE HOSPITALIER SPECIALISE DE LEYME</t>
  </si>
  <si>
    <t>80103UZES</t>
  </si>
  <si>
    <t>300780103</t>
  </si>
  <si>
    <t>CHS MAS CAREIRON</t>
  </si>
  <si>
    <t>CENTRE HOSPITALIER SPECIALISE EN PSYCHIATRIE LE MAS CAREIRON</t>
  </si>
  <si>
    <t>81131AIXE</t>
  </si>
  <si>
    <t>130781131</t>
  </si>
  <si>
    <t>CHS MONTPERRIN</t>
  </si>
  <si>
    <t>600101174</t>
  </si>
  <si>
    <t>600107049</t>
  </si>
  <si>
    <t>CHS NOUVELLE FORGE SENLIS</t>
  </si>
  <si>
    <t>01200PIER</t>
  </si>
  <si>
    <t>830101200</t>
  </si>
  <si>
    <t>CHS PIERREFEU DU VAR HENRI GUERIN</t>
  </si>
  <si>
    <t>Pierrefeu-du-Var</t>
  </si>
  <si>
    <t>80476DOLE</t>
  </si>
  <si>
    <t>390780476</t>
  </si>
  <si>
    <t>CHS SAINT YLIE JURA</t>
  </si>
  <si>
    <t>CENTRE HOSPITALIER SPECIALISE SAINT YLIE JURA</t>
  </si>
  <si>
    <t>430000026</t>
  </si>
  <si>
    <t>CHS SAINTE MARIE LE PUY</t>
  </si>
  <si>
    <t>CENTRE HOSPITALIER SPECIALISE SAINTE MARIE LE PUY EN VELAY</t>
  </si>
  <si>
    <t>060780996</t>
  </si>
  <si>
    <t>CHS SAINTE MARIE NICE</t>
  </si>
  <si>
    <t>CHS SAINTE MARIE DE L'ASSOMPTION NICE</t>
  </si>
  <si>
    <t>630780195</t>
  </si>
  <si>
    <t>CHS SAINTE-MARIE CLERMONT-FERRAND</t>
  </si>
  <si>
    <t>CENTRE HOSPITALIER SPECIALISE SAINTE-MARIE CLERMONT-FERRAND</t>
  </si>
  <si>
    <t>070780317</t>
  </si>
  <si>
    <t>CHS SAINTE-MARIE PRIVAS</t>
  </si>
  <si>
    <t>CENTRE HOSPITALIER SPECIALISE SAINTE-MARIE PRIVAS</t>
  </si>
  <si>
    <t>700004252</t>
  </si>
  <si>
    <t>700004096</t>
  </si>
  <si>
    <t>CHS ST REMY ET NFC  HJA GRAY</t>
  </si>
  <si>
    <t>900002429</t>
  </si>
  <si>
    <t>CHS ST REMY ET NFC CENTRE PIERRE ENGEL</t>
  </si>
  <si>
    <t>250014099</t>
  </si>
  <si>
    <t>CHS ST REMY ET NFC CMPA MONTBELIARD</t>
  </si>
  <si>
    <t>CHS ST REMY ET NORD FRANCHE COMTE  CMPA MONTBELIARD</t>
  </si>
  <si>
    <t>700005820</t>
  </si>
  <si>
    <t>CHS ST REMY ET NFC CMPA RIOZ</t>
  </si>
  <si>
    <t>Rioz</t>
  </si>
  <si>
    <t>CHS ST REMY ET NORD FRANCHE COMTE CMPA RIOZ</t>
  </si>
  <si>
    <t>900002569</t>
  </si>
  <si>
    <t>CHS ST REMY ET NFC CMPE BELFORT</t>
  </si>
  <si>
    <t>CHS ST REMY ET NORD FRANCHE COMTE CMPE BELFORT</t>
  </si>
  <si>
    <t>700005812</t>
  </si>
  <si>
    <t>CHS ST REMY ET NFC CMPE LUXEUIL</t>
  </si>
  <si>
    <t>CHS ST REMY ET NFC CMPE LUXEUIL LES BAINS</t>
  </si>
  <si>
    <t>900002478</t>
  </si>
  <si>
    <t>CHS ST REMY ET NFC CPG BELFORT</t>
  </si>
  <si>
    <t>CHS ST REMY ET NORD FRANCHE COMTE CPG BELFORT</t>
  </si>
  <si>
    <t>700004542</t>
  </si>
  <si>
    <t>CHS ST REMY ET NFC CPG HERICOURT</t>
  </si>
  <si>
    <t>700001738</t>
  </si>
  <si>
    <t>CHS ST REMY ET NFC CPG JUSSEY</t>
  </si>
  <si>
    <t>Jussey</t>
  </si>
  <si>
    <t>700002439</t>
  </si>
  <si>
    <t>CHS ST REMY ET NFC CPG LURE</t>
  </si>
  <si>
    <t>700003965</t>
  </si>
  <si>
    <t>CHS ST REMY ET NFC CPG LUXEUIL LES B</t>
  </si>
  <si>
    <t>CHS ST REMY ET NFC CPG LUXEUIL LES BAINS</t>
  </si>
  <si>
    <t>250016169</t>
  </si>
  <si>
    <t>CHS ST REMY ET NFC CPG VALENTIGNEY</t>
  </si>
  <si>
    <t>Valentigney</t>
  </si>
  <si>
    <t>CHS ST REMY ET NORD FRANCHE COMTE CPG VALENTIGNEY</t>
  </si>
  <si>
    <t>700783244</t>
  </si>
  <si>
    <t>CHS ST REMY ET NFC CPG VESOUL</t>
  </si>
  <si>
    <t>CHS ST REMY ET NORD FRANCHE COMTE CPG VESOUL</t>
  </si>
  <si>
    <t>700001035</t>
  </si>
  <si>
    <t>CHS ST REMY ET NFC CPIJ GRAY</t>
  </si>
  <si>
    <t>700004245</t>
  </si>
  <si>
    <t>CHS ST REMY ET NFC CPIJ LES HABERGES</t>
  </si>
  <si>
    <t>700785553</t>
  </si>
  <si>
    <t>CHS ST REMY ET NFC CPIJ LES HETRES</t>
  </si>
  <si>
    <t>700001027</t>
  </si>
  <si>
    <t>CHS ST REMY ET NFC CPIJ LURE</t>
  </si>
  <si>
    <t>250014008</t>
  </si>
  <si>
    <t>CHS ST REMY ET NFC CTRE JEAN MESSAGIER</t>
  </si>
  <si>
    <t>700780299</t>
  </si>
  <si>
    <t>CHS ST REMY ET NFC SITE CLAIREFONTAINE</t>
  </si>
  <si>
    <t>Polaincourt-et-Clairefontaine</t>
  </si>
  <si>
    <t>700780075</t>
  </si>
  <si>
    <t>CHS ST REMY ET NFC SITE SAINT REMY</t>
  </si>
  <si>
    <t>Saint-Rémy-en-Comté</t>
  </si>
  <si>
    <t>CHS ST REMY ET NORD FRANCHE-COMTE SITE SAINT REMY</t>
  </si>
  <si>
    <t>700003148</t>
  </si>
  <si>
    <t>CHS ST REMY ET NFC UIA VESOUL</t>
  </si>
  <si>
    <t>120780283</t>
  </si>
  <si>
    <t>CHS STE MARIE RODEZ</t>
  </si>
  <si>
    <t>CHS SAINTE MARIE RODEZ</t>
  </si>
  <si>
    <t>780000410</t>
  </si>
  <si>
    <t>CHS THEOPHILE ROUSSEL</t>
  </si>
  <si>
    <t>Montesson</t>
  </si>
  <si>
    <t>CENTRE HOSPITALIER THEOPHILE ROUSSEL DE MONTESSON</t>
  </si>
  <si>
    <t>86494MARS</t>
  </si>
  <si>
    <t>130786494</t>
  </si>
  <si>
    <t>CHS VALVERT MARSEILLE</t>
  </si>
  <si>
    <t>110785516</t>
  </si>
  <si>
    <t>110786324</t>
  </si>
  <si>
    <t>CL ARAGOU LES TILLEULS LIMOUX USSAP</t>
  </si>
  <si>
    <t>CLINIQUE ARAGOU LES TILLEULS LIMOUX</t>
  </si>
  <si>
    <t>110002946</t>
  </si>
  <si>
    <t>CL LES OLIVIERS LEZIGNAN USSAP</t>
  </si>
  <si>
    <t>120004759</t>
  </si>
  <si>
    <t>CL STE MARIE RODEZ CHS STE MARIE</t>
  </si>
  <si>
    <t>CLINIQUE SAINTE MARIE BOURRAN RODEZ CHS STE MARIE</t>
  </si>
  <si>
    <t>120004809</t>
  </si>
  <si>
    <t>CL STE MARIE VILLEFRANCHE ROUERGUE</t>
  </si>
  <si>
    <t>CLINIQUE SAINTE MARIE VILLEFRANCHE DE ROUERGUE</t>
  </si>
  <si>
    <t>110004397</t>
  </si>
  <si>
    <t>CL VERDEAU PAILLES CARCASSONNE USSAP</t>
  </si>
  <si>
    <t>CL VERDEAU PAILLES CARCASSONNE USSAP MONTREDON</t>
  </si>
  <si>
    <t>110005279</t>
  </si>
  <si>
    <t>CL VIA DOMITIA NARBONNE USSAP</t>
  </si>
  <si>
    <t>CLINIQUE VIA DOMITIA NARBONNE USSAP</t>
  </si>
  <si>
    <t>070786355</t>
  </si>
  <si>
    <t>CLINIQUE JOSEPH CHIRON</t>
  </si>
  <si>
    <t>690036074</t>
  </si>
  <si>
    <t>CMP &amp; HDJ ADULTE - PAVILLON 4N - ARHM</t>
  </si>
  <si>
    <t>CMP &amp; HDJ ADULTE - PAVILLON 4N</t>
  </si>
  <si>
    <t>030009195</t>
  </si>
  <si>
    <t>CMP ADULTES AINAY LE CHÂTEAU</t>
  </si>
  <si>
    <t>CENTRE MÉDICO-PSYCHOLOGIQUE POUR ADULTES AINAY LE CHÂTEAU</t>
  </si>
  <si>
    <t>030009013</t>
  </si>
  <si>
    <t>CMP ADULTES CÉRILLY</t>
  </si>
  <si>
    <t>Cérilly</t>
  </si>
  <si>
    <t>CENTRE MÉDICO-PSYCHOLOGIQUE (CMP) POUR ADULTES CÉRILLY</t>
  </si>
  <si>
    <t>030009229</t>
  </si>
  <si>
    <t>CMP ADULTES COSNE D'ALLIER</t>
  </si>
  <si>
    <t>Cosne-d'Allier</t>
  </si>
  <si>
    <t>CENTRE MÉDICO-PSYCHOLOGIQUE POUR ADULTES COSNE D'ALLIER</t>
  </si>
  <si>
    <t>030009237</t>
  </si>
  <si>
    <t>CMP ADULTES LURCY-LÉVIS</t>
  </si>
  <si>
    <t>CENTRE MÉDICO-PSYCHOLOGIQUE (CMP) POUR ADULTES LURCY-LÉVIS</t>
  </si>
  <si>
    <t>030009211</t>
  </si>
  <si>
    <t>CMP ADULTES SAINT BONNET TRONÇAIS</t>
  </si>
  <si>
    <t>Saint-Bonnet-Tronçais</t>
  </si>
  <si>
    <t>CMP POUR ADULTES SAINT BONNET TRONÇAIS</t>
  </si>
  <si>
    <t>030009203</t>
  </si>
  <si>
    <t>CMP ADULTES VALIGNY/LURCY</t>
  </si>
  <si>
    <t>Valigny</t>
  </si>
  <si>
    <t>CENTRE MÉDICO-PSYCHOLOGIQUE (CMP) POUR ADULTES VALIGNY/LURCY</t>
  </si>
  <si>
    <t>560023756</t>
  </si>
  <si>
    <t>CMP CATTP BAUD</t>
  </si>
  <si>
    <t>Baud</t>
  </si>
  <si>
    <t>CTRE MEDICO PSYCHOLOGIQUE/CTRE D'ACCUEIL THERAPEUTIQUE</t>
  </si>
  <si>
    <t>220014914</t>
  </si>
  <si>
    <t>CMP CATTP CMPS LOUDEAC</t>
  </si>
  <si>
    <t>560016198</t>
  </si>
  <si>
    <t>CMP CATTP ENFANTS ADOS GOURIN</t>
  </si>
  <si>
    <t>CENTRE MEDICO PSYCHOLOGIQUE ENFANTS</t>
  </si>
  <si>
    <t>560016149</t>
  </si>
  <si>
    <t>CMP CATTP ENFANTS ADOS PONTIVY</t>
  </si>
  <si>
    <t>CENTRE MEDICO PSYCHOLOGIQUE POUR ENFANTS</t>
  </si>
  <si>
    <t>220018634</t>
  </si>
  <si>
    <t>CMP CATTP ENFANTS ADOS ROSTRENEN</t>
  </si>
  <si>
    <t>220018584</t>
  </si>
  <si>
    <t>CMP CATTP ENFANTS ADULTES</t>
  </si>
  <si>
    <t>CENTRE MEDICO PSYCHOLOGIQUE  CATTP ENFANTS ADOS ADULTES</t>
  </si>
  <si>
    <t>560023772</t>
  </si>
  <si>
    <t>CMP CATTP GOURIN</t>
  </si>
  <si>
    <t>CTRE MEDICO PSYCHOLOGIQUE/CTRE D'ACCEUIL THERAPEUTIQUE</t>
  </si>
  <si>
    <t>560023764</t>
  </si>
  <si>
    <t>CMP CATTP PONTIVY</t>
  </si>
  <si>
    <t>220018626</t>
  </si>
  <si>
    <t>CMP CATTP ROSTRENEN</t>
  </si>
  <si>
    <t>CMP - CATTP -CMPS DE ROSTRENEN</t>
  </si>
  <si>
    <t>220018279</t>
  </si>
  <si>
    <t>CMP CATTP SAINT QUAY PORTRIEUX</t>
  </si>
  <si>
    <t>CTRE MEDICO PSYCHOLOGIQUE/CENTRE D'ACCUEIL THERAPEUTIQUE</t>
  </si>
  <si>
    <t>220018550</t>
  </si>
  <si>
    <t>CMP CATTP TREDARZEC</t>
  </si>
  <si>
    <t>Trédarzec</t>
  </si>
  <si>
    <t>CTRE MEDICO PSYCHOLOGIQUE/CTRE ACCUEIL THERAPEUTIQUE</t>
  </si>
  <si>
    <t>920014628</t>
  </si>
  <si>
    <t>CMP COURSIVE DES LOUPIOTS</t>
  </si>
  <si>
    <t>CENTRE MEDICO PSY ET CATTP COURSIVE DES LOUPIOTS</t>
  </si>
  <si>
    <t>690033758</t>
  </si>
  <si>
    <t>CMP D'OULLINS - ARHM</t>
  </si>
  <si>
    <t>780023644</t>
  </si>
  <si>
    <t>CMP LES DEUX RIVES</t>
  </si>
  <si>
    <t>Sartrouville</t>
  </si>
  <si>
    <t>690030648</t>
  </si>
  <si>
    <t>CMP&amp;CATTP&amp;HDJ ENFANT - JEAN DECHAUME</t>
  </si>
  <si>
    <t>CMP &amp; CATTP &amp; HDJ ENFANT - JEAN DECHAUME - ARHM</t>
  </si>
  <si>
    <t>220018394</t>
  </si>
  <si>
    <t>CMP/CATTP QUINTIN</t>
  </si>
  <si>
    <t>CTRE MEDICO-PSYCHOLOGIQUE/CTRE ACCUEIL THERAPEUTIQUE</t>
  </si>
  <si>
    <t>220022586</t>
  </si>
  <si>
    <t>CMPEA CATTP ENFANTS</t>
  </si>
  <si>
    <t>220018576</t>
  </si>
  <si>
    <t>CMPEA CATTP LA MAISON BLEUE</t>
  </si>
  <si>
    <t>CENTRE MEDICO PSYCHOLOGIQUE POUR ENFANTS ET ADOLESCENTS</t>
  </si>
  <si>
    <t>220018832</t>
  </si>
  <si>
    <t>CMPEA CMP CATTP TERRASSES DU HARAS</t>
  </si>
  <si>
    <t>500023940</t>
  </si>
  <si>
    <t>CSPPA</t>
  </si>
  <si>
    <t>CENTRE DE SOINS PSYCHIQUES POUR ADOLESCENTS</t>
  </si>
  <si>
    <t>00386AJAC</t>
  </si>
  <si>
    <t>2A0000386</t>
  </si>
  <si>
    <t>CTRE HOSP DE CASTELLUCCIO</t>
  </si>
  <si>
    <t>CENTRE HOSPITALIER  DEPARTEMENTAL DE CASTELLUCCIO</t>
  </si>
  <si>
    <t>810002022</t>
  </si>
  <si>
    <t>CTRE HOSP SPECIALISE PIERRE JAMET ALBI</t>
  </si>
  <si>
    <t>CENTRE HOSPITALIER SPECIALISE PIERRE JAMET ALBI</t>
  </si>
  <si>
    <t>00028CLER</t>
  </si>
  <si>
    <t>600100028</t>
  </si>
  <si>
    <t>CTRE HOSPIT ISARIEN - EPSM DE L'OISE</t>
  </si>
  <si>
    <t>CENTRE HOSPITALIER ISARIEN - EPSM DE L'OISE</t>
  </si>
  <si>
    <t>00052AUXE</t>
  </si>
  <si>
    <t>890000052</t>
  </si>
  <si>
    <t>CTRE HOSPITALIER SPECIALISE D'AUXERRE</t>
  </si>
  <si>
    <t>CTRE HOSPITALIER SPECIALISE D' AUXERRE</t>
  </si>
  <si>
    <t>220018592</t>
  </si>
  <si>
    <t>CTRE MEDICO PSYCHO ENFANTS ET ADULTES</t>
  </si>
  <si>
    <t>CENTRE MEDICO PSYCHOLOGIQUE ENFANTS ET ADULTES</t>
  </si>
  <si>
    <t>220018501</t>
  </si>
  <si>
    <t>CTRE MEDICO PSYCHO POUR ENFANTS ET ADO</t>
  </si>
  <si>
    <t>810101329</t>
  </si>
  <si>
    <t>CTRE PSYCHO GERIATRIE ALBI CHS JAMET</t>
  </si>
  <si>
    <t>CENTRE DE PSYCHO GERIATRIE POUR P A DEMENTES ALBI CHS JAMET</t>
  </si>
  <si>
    <t>500020383</t>
  </si>
  <si>
    <t>ECALGRAIN - GÉRONTOPSY</t>
  </si>
  <si>
    <t>500024633</t>
  </si>
  <si>
    <t>EMATSA - ETADA</t>
  </si>
  <si>
    <t>EQUIPE TERRITORIALE D'APPUI AU DIAGNOSTIC DE L'AUTISME</t>
  </si>
  <si>
    <t>40012MOIS</t>
  </si>
  <si>
    <t>950140012</t>
  </si>
  <si>
    <t>EPS - ROGER PREVOT</t>
  </si>
  <si>
    <t>Moisselles</t>
  </si>
  <si>
    <t>13366BRUM</t>
  </si>
  <si>
    <t>670013366</t>
  </si>
  <si>
    <t>EPSAN</t>
  </si>
  <si>
    <t>ETABLISSEMENT PUBLIC DE SANTE ALSACE NORD</t>
  </si>
  <si>
    <t>85035LARO</t>
  </si>
  <si>
    <t>740785035</t>
  </si>
  <si>
    <t>EPSM 74</t>
  </si>
  <si>
    <t>ETABLISSEMENT PUBLIC DE SANTE MENTALE 74</t>
  </si>
  <si>
    <t>34740STAN</t>
  </si>
  <si>
    <t>590034740</t>
  </si>
  <si>
    <t>EPSM AGGLOME LILLOISE LOMMELET</t>
  </si>
  <si>
    <t>EPSM AGGLOMERATION LILLOISE</t>
  </si>
  <si>
    <t>00316CAEN</t>
  </si>
  <si>
    <t>140000316</t>
  </si>
  <si>
    <t>EPSM CAEN</t>
  </si>
  <si>
    <t>ETABLISSEMENT PUBLIC DE SANTE MENTALE</t>
  </si>
  <si>
    <t>00277STCL</t>
  </si>
  <si>
    <t>970100277</t>
  </si>
  <si>
    <t>EPSM DE LA GUADELOUPE</t>
  </si>
  <si>
    <t>ETABLISSEMENT PUBLIC DE SANTE MENTALE DE LA GUADELOUPE</t>
  </si>
  <si>
    <t>00058ALLO</t>
  </si>
  <si>
    <t>720000058</t>
  </si>
  <si>
    <t>EPSM DE LA SARTHE</t>
  </si>
  <si>
    <t>Allonnes</t>
  </si>
  <si>
    <t>ETABLISSEMENT PUBLIC DE SANTE MENTALE DE LA SARTHE</t>
  </si>
  <si>
    <t>82678BAIL</t>
  </si>
  <si>
    <t>590782678</t>
  </si>
  <si>
    <t>EPSM DES FLANDRES</t>
  </si>
  <si>
    <t>00298QUIM</t>
  </si>
  <si>
    <t>290000298</t>
  </si>
  <si>
    <t>EPSM DU FINISTERE SUD</t>
  </si>
  <si>
    <t>ETABLISSEMENT PUBLIC DE SANTE MENTALE DU FINISTERE SUD</t>
  </si>
  <si>
    <t>02032STAV</t>
  </si>
  <si>
    <t>560002032</t>
  </si>
  <si>
    <t>EPSM DU MORBIHAN</t>
  </si>
  <si>
    <t>Saint-Avé</t>
  </si>
  <si>
    <t>ETABLISSEMENT PUBLIC DE SANTE MENTALE MORBIHAN</t>
  </si>
  <si>
    <t>600109888</t>
  </si>
  <si>
    <t>EPSM HOPITAL DE NUIT</t>
  </si>
  <si>
    <t>Mont-l'Évêque</t>
  </si>
  <si>
    <t>02677CAUD</t>
  </si>
  <si>
    <t>560002677</t>
  </si>
  <si>
    <t>EPSM JEAN-MARTIN CHARCOT</t>
  </si>
  <si>
    <t>ÉTABLISSEMENT PUBLIC DE SANTE MENTALE</t>
  </si>
  <si>
    <t>01287STVE</t>
  </si>
  <si>
    <t>620101287</t>
  </si>
  <si>
    <t>EPSM VAL DE LYS ARTOIS</t>
  </si>
  <si>
    <t>ETABLISSEMENT PUBLIC DE SANTÉ MENTALE VAL DE LYS-ARTOIS</t>
  </si>
  <si>
    <t>00033BRIE</t>
  </si>
  <si>
    <t>100000033</t>
  </si>
  <si>
    <t>EPSMA</t>
  </si>
  <si>
    <t>ETABLISSEMENT PUBLIC DE SANTE MENTALE DE L'AUBE</t>
  </si>
  <si>
    <t>11005STPA</t>
  </si>
  <si>
    <t>970411005</t>
  </si>
  <si>
    <t>EPSMR</t>
  </si>
  <si>
    <t>ETABLISSEMENT PUBLIC DE SANTE MENTALE REUNION</t>
  </si>
  <si>
    <t>00263BLAI</t>
  </si>
  <si>
    <t>440000263</t>
  </si>
  <si>
    <t>EPSYLAN</t>
  </si>
  <si>
    <t>ETS PSYCHIATRIQUE DE LOIRE ATLANTIQUE BORD</t>
  </si>
  <si>
    <t>120008644</t>
  </si>
  <si>
    <t>EQUIPE MOBILE DE REHABILITATION</t>
  </si>
  <si>
    <t>EQUIPE MOBILE DE REHABILITATION CH STE MARIE</t>
  </si>
  <si>
    <t>120008602</t>
  </si>
  <si>
    <t>EQUIPE MOBILE GERONTOPSYCHIATRIE</t>
  </si>
  <si>
    <t>EQUIPE MOBILE GERONTOPSYCHIATRIE CH STEMARIE</t>
  </si>
  <si>
    <t>380012799</t>
  </si>
  <si>
    <t>380794297</t>
  </si>
  <si>
    <t>ESMPI SITE BOURGOIN-JALLIEU</t>
  </si>
  <si>
    <t>380019372</t>
  </si>
  <si>
    <t>ESMPI SITE DE MALISSOL</t>
  </si>
  <si>
    <t>380020537</t>
  </si>
  <si>
    <t>ESMPI SITE VIENNE</t>
  </si>
  <si>
    <t>00119AMIE</t>
  </si>
  <si>
    <t>800000119</t>
  </si>
  <si>
    <t>ET PUBLIC DE SANTÉ MENTALE DE LA SOMME</t>
  </si>
  <si>
    <t>ETABLISSEMENT PUBLIC DE SANTÉ MENTALE DE LA SOMME</t>
  </si>
  <si>
    <t>04465ANTO</t>
  </si>
  <si>
    <t>920804465</t>
  </si>
  <si>
    <t>ETAB.PUBLIC DE SANTE ERASME</t>
  </si>
  <si>
    <t>00052CHAL</t>
  </si>
  <si>
    <t>510000052</t>
  </si>
  <si>
    <t>ETABT PUBLIC SANTE MENTALE MARNE</t>
  </si>
  <si>
    <t>ETABLISSEMENT PUBLIC DE SANTE MENTALE DE LA MARNE</t>
  </si>
  <si>
    <t>00295PREM</t>
  </si>
  <si>
    <t>020000295</t>
  </si>
  <si>
    <t>ETS PUB SANTÉ MENTALE DÉP DE L'AISNE</t>
  </si>
  <si>
    <t>Prémontré</t>
  </si>
  <si>
    <t>ÉTAB PUBLIC DE SANTÉ MENTALE DÉPARTEMENTAL DE L'AISNE</t>
  </si>
  <si>
    <t>500000252</t>
  </si>
  <si>
    <t>FONDATION BON SAUVEUR DE LA MANCHE</t>
  </si>
  <si>
    <t>FONDATION BON SAUVEUR DE LA MANCHE - SAINT-LO</t>
  </si>
  <si>
    <t>500000237</t>
  </si>
  <si>
    <t>FONDATION LE BON SAUVEUR DE LA MANCHE</t>
  </si>
  <si>
    <t>Picauville</t>
  </si>
  <si>
    <t>FONDATION LE BON SAUVEUR DE LA MANCHE - PICAUVILLE</t>
  </si>
  <si>
    <t>40049VILL</t>
  </si>
  <si>
    <t>940140049</t>
  </si>
  <si>
    <t>GROUPE HOSPITALIER PAUL GUIRAUD</t>
  </si>
  <si>
    <t>780011748</t>
  </si>
  <si>
    <t>HDJ  HENRI MATISSE</t>
  </si>
  <si>
    <t>HOPITAL DE JOUR HENRI MATISSE</t>
  </si>
  <si>
    <t>690007919</t>
  </si>
  <si>
    <t>HDJ &amp; CMP &amp; CATTP DE TASSIN - ARHM</t>
  </si>
  <si>
    <t>HDJ &amp; CMP &amp; CATTP DE TASSIN-LA-DEMI-LUNE - ARHM</t>
  </si>
  <si>
    <t>690809272</t>
  </si>
  <si>
    <t>HDJ &amp; CMP &amp; CATTP SURVILLE - ARHM</t>
  </si>
  <si>
    <t>630013894</t>
  </si>
  <si>
    <t>HDJ ADULTES</t>
  </si>
  <si>
    <t>630010635</t>
  </si>
  <si>
    <t>HDJ ADULTES YOUX</t>
  </si>
  <si>
    <t>Youx</t>
  </si>
  <si>
    <t>070008503</t>
  </si>
  <si>
    <t>HDJ CATTP CMP ADULTES</t>
  </si>
  <si>
    <t>930026661</t>
  </si>
  <si>
    <t>690051594</t>
  </si>
  <si>
    <t>HDJ CENTRE LIVRYEN</t>
  </si>
  <si>
    <t>HOPITAL DE JOUR CENTRE LIVRYEN DE PSYCHIATRIE AMBULATOIRE</t>
  </si>
  <si>
    <t>920812344</t>
  </si>
  <si>
    <t>HDJ COURBEVOIE</t>
  </si>
  <si>
    <t>HOPITAL DE JOUR INFANTO JUVENILE COURBEVOIE</t>
  </si>
  <si>
    <t>690031216</t>
  </si>
  <si>
    <t>HDJ DE GERLAND - ARHM</t>
  </si>
  <si>
    <t>HOPITAL DE JOUR DE GERLAND - ARHM</t>
  </si>
  <si>
    <t>630013878</t>
  </si>
  <si>
    <t>HDJ ENFANTS</t>
  </si>
  <si>
    <t>220013056</t>
  </si>
  <si>
    <t>HDJ ENFANTS CMPEA CATTP PABU</t>
  </si>
  <si>
    <t>CENTRE DE SOINS POUR ENFANTS ET ADOLESCENTS</t>
  </si>
  <si>
    <t>630789576</t>
  </si>
  <si>
    <t>HDJ ENFANTS RIOM</t>
  </si>
  <si>
    <t>630787539</t>
  </si>
  <si>
    <t>HDJ GENERAL RIOM</t>
  </si>
  <si>
    <t>920808920</t>
  </si>
  <si>
    <t>HDJ LE PARC NANTERRE</t>
  </si>
  <si>
    <t>HOPITAL DE JOUR LE PARC  NANTERRE</t>
  </si>
  <si>
    <t>920010089</t>
  </si>
  <si>
    <t>HDJ LE PETIT HANS</t>
  </si>
  <si>
    <t>HOPITAL DE JOUR LE PETIT HANS</t>
  </si>
  <si>
    <t>920010949</t>
  </si>
  <si>
    <t>HDJ LE SUD EST</t>
  </si>
  <si>
    <t>HOPITAL DE JOUR ADOLESCENTS LE SUD EST</t>
  </si>
  <si>
    <t>500012885</t>
  </si>
  <si>
    <t>HDJ L'ESTRAN (50G03) - FBS PICAUVILLE</t>
  </si>
  <si>
    <t>780825220</t>
  </si>
  <si>
    <t>HDJ MARLY LE ROI</t>
  </si>
  <si>
    <t>Marly-le-Roi</t>
  </si>
  <si>
    <t>HOPITAL DE JOUR</t>
  </si>
  <si>
    <t>780809364</t>
  </si>
  <si>
    <t>HDJ SARTROUVILLE</t>
  </si>
  <si>
    <t>920027737</t>
  </si>
  <si>
    <t>HDJ ST CLOUD</t>
  </si>
  <si>
    <t>HOPITAL DE JOUR CENTRE HOSP MONTESSON SITE ST CLOUD</t>
  </si>
  <si>
    <t>920718277</t>
  </si>
  <si>
    <t>HDJ SURESNES</t>
  </si>
  <si>
    <t>HOPITAL DE JOUR SURESNES</t>
  </si>
  <si>
    <t>380013359</t>
  </si>
  <si>
    <t>HJ ADULTES BOURGOIN LES LILATTES</t>
  </si>
  <si>
    <t>380015461</t>
  </si>
  <si>
    <t>HJ ADULTES LA TOUR DU PIN L'ORANGERIE</t>
  </si>
  <si>
    <t>380012849</t>
  </si>
  <si>
    <t>HJ ADULTES VILLEFONTAINE</t>
  </si>
  <si>
    <t>060024940</t>
  </si>
  <si>
    <t>HJ ATELIER THERAPEUTIQUE AGRICOLE</t>
  </si>
  <si>
    <t>HJ ATELIER THERAPEUTIQUE AGRICOLE CHS SAINTE MARIE</t>
  </si>
  <si>
    <t>060788379</t>
  </si>
  <si>
    <t>HJ CAGNES SUR MER CHS SAINTE MARIE</t>
  </si>
  <si>
    <t>220018238</t>
  </si>
  <si>
    <t>HJ CMP CATTP ADULTES PAIMPOL</t>
  </si>
  <si>
    <t>HOPITAL DE JOUR  CMP  CATTP ADULTES DE PAIMPOL</t>
  </si>
  <si>
    <t>060024932</t>
  </si>
  <si>
    <t>HJ DU CONGRES CHS SAINTE MARIE</t>
  </si>
  <si>
    <t>060024916</t>
  </si>
  <si>
    <t>HJ LE BELLAGIO CHS SAINTE MARIE</t>
  </si>
  <si>
    <t>060024924</t>
  </si>
  <si>
    <t>HJ MARIE BEATRICE CHS SAINTE MARIE</t>
  </si>
  <si>
    <t>460781693</t>
  </si>
  <si>
    <t>HJ PIJ CAHORS CHS JP FALRET</t>
  </si>
  <si>
    <t>HJ PSY INFANTO JUVENILE CAHORS CHS JP FALRET</t>
  </si>
  <si>
    <t>460785801</t>
  </si>
  <si>
    <t>HJ PIJ FIGEAC CHS JP FALRET</t>
  </si>
  <si>
    <t>HJ PSY INFANTO JUVENILE FIGEAC CHS JP FALRET</t>
  </si>
  <si>
    <t>810004978</t>
  </si>
  <si>
    <t>HJ PIJ LE GALINOU ALBI CHS JAMET</t>
  </si>
  <si>
    <t>HOPITAL DE JOUR "LE GALINOU" CHS PIERRE JAMET</t>
  </si>
  <si>
    <t>460004559</t>
  </si>
  <si>
    <t>HJ PIJ LEYME CHS FALRET</t>
  </si>
  <si>
    <t>HJ PSY INFANTO JUVENILE LEYME CHS JP FALRET</t>
  </si>
  <si>
    <t>810010488</t>
  </si>
  <si>
    <t>HJ PIJ ROSIERS GAILLAC</t>
  </si>
  <si>
    <t>HOPITAL DE JOUR ROSIERS GAILLAC</t>
  </si>
  <si>
    <t>460784325</t>
  </si>
  <si>
    <t>HJ PIJ SOUILLAC CHS JP FALRET</t>
  </si>
  <si>
    <t>HJ PSY INFANTO JUVENILE SOUILLAC CHS JP FALRET</t>
  </si>
  <si>
    <t>460784895</t>
  </si>
  <si>
    <t>HJ PIJ ST CERE CHS JP FALRET</t>
  </si>
  <si>
    <t>HOPITAL DE JOUR PIJ SAINT CERE CHS JP FALRET</t>
  </si>
  <si>
    <t>810102996</t>
  </si>
  <si>
    <t>HJ PSY GEN ALBAN CHS JAMET</t>
  </si>
  <si>
    <t>Alban</t>
  </si>
  <si>
    <t>460781685</t>
  </si>
  <si>
    <t>HJ PSY GEN CAHORS CHS JP FALRET</t>
  </si>
  <si>
    <t>HJ PSY GENERALE CAHORS CHS JP FALRET</t>
  </si>
  <si>
    <t>110007010</t>
  </si>
  <si>
    <t>HJ PSY GEN CARCASSONNE BEAL USSAP</t>
  </si>
  <si>
    <t>120004288</t>
  </si>
  <si>
    <t>HJ PSY GEN CATTP LACOMBE CHS MARIE</t>
  </si>
  <si>
    <t>HJ PSY GENERALE CATTP LACOMBE CHS SAINTE MARIE</t>
  </si>
  <si>
    <t>120008560</t>
  </si>
  <si>
    <t>HJ PSY GEN DECAZEVILLE CHS STE MARIE</t>
  </si>
  <si>
    <t>HJ PSY GENERALE DECAZEVILLE CHS SAINTE MARIE</t>
  </si>
  <si>
    <t>460785819</t>
  </si>
  <si>
    <t>HJ PSY GEN FIGEAC CHS JP FALRET</t>
  </si>
  <si>
    <t>HJ PSY GENERALE FIGEAC CHS JP FALRET</t>
  </si>
  <si>
    <t>120786033</t>
  </si>
  <si>
    <t>HJ PSY GEN FONT VERGNE CHS MARIE</t>
  </si>
  <si>
    <t>HJ PSY GENERALE CATTP FONT VERGNES CHS SAINTE MARIE</t>
  </si>
  <si>
    <t>120003769</t>
  </si>
  <si>
    <t>HJ PSY GEN GABRIAC CLE CHAMPS CH MARIE</t>
  </si>
  <si>
    <t>Gabriac</t>
  </si>
  <si>
    <t>HOPITAL DE JOUR PSY GENERALE LA CLE DES CHAMPS CH STE MARIE</t>
  </si>
  <si>
    <t>460006158</t>
  </si>
  <si>
    <t>HJ PSY GEN GERONTO CAHORS CHS FALRET</t>
  </si>
  <si>
    <t>HJ GERONTO EAGP CAHORS CHS JP FALRET</t>
  </si>
  <si>
    <t>810010496</t>
  </si>
  <si>
    <t>HJ PSY GEN LABORDE GAILLAC CHS JAMET</t>
  </si>
  <si>
    <t>HOPITAL DE JOUR RUE JEAN FOS LABORDE GAILLAC</t>
  </si>
  <si>
    <t>110786555</t>
  </si>
  <si>
    <t>HJ PSY GEN LIMOUX 1ER MAI USSAP</t>
  </si>
  <si>
    <t>110008778</t>
  </si>
  <si>
    <t>HJ PSY GEN LIMOUX MASSIA USSAP</t>
  </si>
  <si>
    <t>120786058</t>
  </si>
  <si>
    <t>HJ PSY GEN LOUISIANE VILLEFR CHS MARIE</t>
  </si>
  <si>
    <t>HJ PSY GENERALE LA LOUISIANE CHS SAINTE MARIE</t>
  </si>
  <si>
    <t>810100495</t>
  </si>
  <si>
    <t>HJ PSY GEN MAISON BLANCHE CARMAUX CHS</t>
  </si>
  <si>
    <t>HOPITAL DE JOUR DE CARMAUX CHS JAMET</t>
  </si>
  <si>
    <t>110004371</t>
  </si>
  <si>
    <t>HJ PSY GEN PA LIMOUX CHENIER USSAP</t>
  </si>
  <si>
    <t>810007443</t>
  </si>
  <si>
    <t>HJ PSY GEN RACHOUNE ALBI CHS JAMET</t>
  </si>
  <si>
    <t>HOPITAL DE JOUR ALBI CHS JAMET</t>
  </si>
  <si>
    <t>810007450</t>
  </si>
  <si>
    <t>HJ PSY GEN REALMONT CHS JAMET</t>
  </si>
  <si>
    <t>HOPITAL DE JOUR REALMONT</t>
  </si>
  <si>
    <t>120787932</t>
  </si>
  <si>
    <t>HJ PSY GEN RODEZ CHS MARIE</t>
  </si>
  <si>
    <t>HJ PSY GENERALE RODEZ CH SAINTE MARIE</t>
  </si>
  <si>
    <t>120004189</t>
  </si>
  <si>
    <t>HJ PSY GEN RODEZ ST FRANCOIS CHS MARIE</t>
  </si>
  <si>
    <t>HJ PSY GENERALE SAINT FRANCOIS CHS SAINTE MARIE</t>
  </si>
  <si>
    <t>460007487</t>
  </si>
  <si>
    <t>HJ PSY GEN ST CERE CHS J FALRET</t>
  </si>
  <si>
    <t>HJ PSY GENERALE ST CERE CHS J FALRET</t>
  </si>
  <si>
    <t>120004817</t>
  </si>
  <si>
    <t>HJ PSY GEN VERDIER CHS STE MARIE</t>
  </si>
  <si>
    <t>HJ PSY GENERALE CATTP LE VERDIER CH SAINTE MARIE</t>
  </si>
  <si>
    <t>810101360</t>
  </si>
  <si>
    <t>HJ PSY GEN VILLEBOIS GRAULHET CHS JAM</t>
  </si>
  <si>
    <t>HJ VILLEBOIS GRAULHET</t>
  </si>
  <si>
    <t>120004239</t>
  </si>
  <si>
    <t>HJ PSY GEN VILLEFRANCHE CHS MARIE</t>
  </si>
  <si>
    <t>HJ PSY GENERALE VILLEFRANCHE CH SAINTE MARIE</t>
  </si>
  <si>
    <t>060788577</t>
  </si>
  <si>
    <t>HJ RAIMBALDI CHS SAINTE MARIE</t>
  </si>
  <si>
    <t>060787587</t>
  </si>
  <si>
    <t>HJ SAINT MICHEL CHS SAINTE MARIE</t>
  </si>
  <si>
    <t>060787835</t>
  </si>
  <si>
    <t>HJ SAINTE AGATHE CHS SAINTE MARIE</t>
  </si>
  <si>
    <t>560014029</t>
  </si>
  <si>
    <t>HOP DE JOUR CENTRE BENOIT PIERRE</t>
  </si>
  <si>
    <t>HOPITAL DE JOUR CENTRE BENOIT PIERRE</t>
  </si>
  <si>
    <t>560025975</t>
  </si>
  <si>
    <t>HOP DE JOUR CMP CATTP ADDIC PONTIVY</t>
  </si>
  <si>
    <t>HOPITAL DE JOUR ADULTES ADDICTOLOGIE</t>
  </si>
  <si>
    <t>220005672</t>
  </si>
  <si>
    <t>HOP DE JOUR CMP CATTP GUINGAMP</t>
  </si>
  <si>
    <t>HOPITAL DE JOUR ADULTES CMP CATTP GUINGAMP</t>
  </si>
  <si>
    <t>220018188</t>
  </si>
  <si>
    <t>HOP DE JOUR CMP CATTP LANNION</t>
  </si>
  <si>
    <t>HOPITAL DE JOUR CMP CATTP TRIAGOZ</t>
  </si>
  <si>
    <t>560006991</t>
  </si>
  <si>
    <t>HOP DE JOUR CMP ENFANTS ADO PONTIVY</t>
  </si>
  <si>
    <t>HOPITAL DE JOUR CMP ENFANTS ADOLESCENTS</t>
  </si>
  <si>
    <t>220016828</t>
  </si>
  <si>
    <t>HOP DE JOUR ENFANTS CMPI CATTP LOUDEAC</t>
  </si>
  <si>
    <t>HOPITAL DE JOUR ENFANTS</t>
  </si>
  <si>
    <t>220012751</t>
  </si>
  <si>
    <t>HOP DE JOUR ENFANTS ROSTRENEN</t>
  </si>
  <si>
    <t>HOPITAL DE JOUR ENFANTS ROSTRENEN</t>
  </si>
  <si>
    <t>220012900</t>
  </si>
  <si>
    <t>HOP DE JOUR LOUDEAC</t>
  </si>
  <si>
    <t>220018618</t>
  </si>
  <si>
    <t>HOP DE JOUR ROSTRENEN</t>
  </si>
  <si>
    <t>HOPITAL DE JOUR DE ROSTRENEN</t>
  </si>
  <si>
    <t>220020903</t>
  </si>
  <si>
    <t>HOP JOUR CMPEA CATTP F DOLTO LANNION</t>
  </si>
  <si>
    <t>HOPITAL DE JOUR ADOS CMPEA CATTP FRANCOISE DOLTO</t>
  </si>
  <si>
    <t>630791325</t>
  </si>
  <si>
    <t>HOPITAL ACCUEIL THERAPEUTIQUE</t>
  </si>
  <si>
    <t>220020747</t>
  </si>
  <si>
    <t>HOPITAL DE JOUR  BROCELIANDE</t>
  </si>
  <si>
    <t>HOPITAL DE JOUR BROCELIANDE POUR PERSONNES AGEES</t>
  </si>
  <si>
    <t>500020862</t>
  </si>
  <si>
    <t>HOPITAL DE JOUR "ESPACE NAGY"-ADDICTO</t>
  </si>
  <si>
    <t>500020367</t>
  </si>
  <si>
    <t>HÔPITAL DE JOUR "ESPACE PRÉLUDE" FBS</t>
  </si>
  <si>
    <t>690796099</t>
  </si>
  <si>
    <t>HOPITAL DE JOUR &amp; CMP DE MIONS - ARHM</t>
  </si>
  <si>
    <t>500014782</t>
  </si>
  <si>
    <t>HOPITAL DE JOUR (50G01)-FBS PICAUVILLE</t>
  </si>
  <si>
    <t>HOPITAL DE JOUR "P.MALE" + CATTP CHERBOURG</t>
  </si>
  <si>
    <t>500017348</t>
  </si>
  <si>
    <t>HOPITAL DE JOUR (50G05) - FBS MANCHE</t>
  </si>
  <si>
    <t>Cerisy-la-Salle</t>
  </si>
  <si>
    <t>500015276</t>
  </si>
  <si>
    <t>HOPITAL DE JOUR COUTANCES</t>
  </si>
  <si>
    <t>500013313</t>
  </si>
  <si>
    <t>HOPITAL DE JOUR (50I02) - FBS MANCHE</t>
  </si>
  <si>
    <t>HOPITAL DE JOUR ST-LO</t>
  </si>
  <si>
    <t>070008412</t>
  </si>
  <si>
    <t>HOPITAL DE JOUR ADOLESCENTS D'AUBENAS</t>
  </si>
  <si>
    <t>220019574</t>
  </si>
  <si>
    <t>HOPITAL DE JOUR ADOLESCENTS L'OLIVIER</t>
  </si>
  <si>
    <t>HOPITAL DE JOUR POUR ADOLESCENTS L'OLIVIER</t>
  </si>
  <si>
    <t>430007088</t>
  </si>
  <si>
    <t>HOPITAL DE JOUR ADULTES</t>
  </si>
  <si>
    <t>430007625</t>
  </si>
  <si>
    <t>070786363</t>
  </si>
  <si>
    <t>HOPITAL DE JOUR ADULTES ANNONAY</t>
  </si>
  <si>
    <t>070005061</t>
  </si>
  <si>
    <t>HOPITAL DE JOUR ADULTES AUBENAS</t>
  </si>
  <si>
    <t>430006148</t>
  </si>
  <si>
    <t>HOPITAL DE JOUR ADULTES L'ETRIER</t>
  </si>
  <si>
    <t>Brives-Charensac</t>
  </si>
  <si>
    <t>260005277</t>
  </si>
  <si>
    <t>HOPITAL DE JOUR ADULTES MONTELIMAR</t>
  </si>
  <si>
    <t>070006846</t>
  </si>
  <si>
    <t>HOPITAL DE JOUR ADULTES PRIVAS</t>
  </si>
  <si>
    <t>070006838</t>
  </si>
  <si>
    <t>HOPITAL DE JOUR ADULTES VILLA SOPHIE</t>
  </si>
  <si>
    <t>810007369</t>
  </si>
  <si>
    <t>HOPITAL DE JOUR BELLEVUE</t>
  </si>
  <si>
    <t>HOPITAL DE JOUR BELLEVUE CHS PIERRE JAMET</t>
  </si>
  <si>
    <t>630786226</t>
  </si>
  <si>
    <t>HOPITAL DE JOUR CENTRE GARE</t>
  </si>
  <si>
    <t>690796107</t>
  </si>
  <si>
    <t>HOPITAL DE JOUR DE GIVORS - ARHM</t>
  </si>
  <si>
    <t>430008920</t>
  </si>
  <si>
    <t>430008938</t>
  </si>
  <si>
    <t>070785456</t>
  </si>
  <si>
    <t>HOPITAL DE JOUR ENFANTS ANNONAY</t>
  </si>
  <si>
    <t>070785464</t>
  </si>
  <si>
    <t>HOPITAL DE JOUR ENFANTS AUBENAS</t>
  </si>
  <si>
    <t>260006655</t>
  </si>
  <si>
    <t>HOPITAL DE JOUR ENFANTS MONTELIMAR</t>
  </si>
  <si>
    <t>220024236</t>
  </si>
  <si>
    <t>HOPITAL DE JOUR ENFANTS PAIMPOL</t>
  </si>
  <si>
    <t>070006465</t>
  </si>
  <si>
    <t>HOPITAL DE JOUR ENFANTS PRIVAS</t>
  </si>
  <si>
    <t>810005108</t>
  </si>
  <si>
    <t>HOPITAL DE JOUR GAILLAC</t>
  </si>
  <si>
    <t>HOPITAL DE JOUR CHS PIERRE JAMET</t>
  </si>
  <si>
    <t>630786234</t>
  </si>
  <si>
    <t>HOPITAL DE JOUR ISSOIRE</t>
  </si>
  <si>
    <t>220005029</t>
  </si>
  <si>
    <t>HÔPITAL DE JOUR LA GUERANDE</t>
  </si>
  <si>
    <t>HOPITAL DE JOUR LA GUERANDE</t>
  </si>
  <si>
    <t>220018444</t>
  </si>
  <si>
    <t>HOPITAL DE JOUR L'IROISE</t>
  </si>
  <si>
    <t>Ploufragan</t>
  </si>
  <si>
    <t>500017579</t>
  </si>
  <si>
    <t>HOPITAL DE JOUR PR ENFANTS -FBS MANCHE</t>
  </si>
  <si>
    <t>220018436</t>
  </si>
  <si>
    <t>HOPITAL DE JOUR ROSE DES VENTS</t>
  </si>
  <si>
    <t>500020342</t>
  </si>
  <si>
    <t>HÔPITAL DE NUIT (ESPACE LÉO KANNER)</t>
  </si>
  <si>
    <t>Thèreval</t>
  </si>
  <si>
    <t>500015284</t>
  </si>
  <si>
    <t>HOPITAL DU BUOT (50G04)- FBS MANCHE</t>
  </si>
  <si>
    <t>HOPITAL DE JOUR DU BUHOT DE SAINT-LO</t>
  </si>
  <si>
    <t>12607CAMI</t>
  </si>
  <si>
    <t>620112607</t>
  </si>
  <si>
    <t>INSTITUT DÉPARTEMENTAL ALBERT CALMETTE</t>
  </si>
  <si>
    <t>Camiers</t>
  </si>
  <si>
    <t>600009393</t>
  </si>
  <si>
    <t>LA NOUVELLE FORGE</t>
  </si>
  <si>
    <t>40014PARI</t>
  </si>
  <si>
    <t>750140014</t>
  </si>
  <si>
    <t>LBM DU GHU PARIS PSYCHIATRIE&amp; NEUROSCI</t>
  </si>
  <si>
    <t>LBM DU GHU PARIS PSYCHIATRIE&amp; NEUROSCIENCES</t>
  </si>
  <si>
    <t>940002553</t>
  </si>
  <si>
    <t>MAISON</t>
  </si>
  <si>
    <t>500017157</t>
  </si>
  <si>
    <t>MAISON ASSOCIATIVE COURCY - FBS MANCHE</t>
  </si>
  <si>
    <t>070008404</t>
  </si>
  <si>
    <t>MAISON DES ADOLESCENTS D'ANNONAY</t>
  </si>
  <si>
    <t>220012769</t>
  </si>
  <si>
    <t>MAISON DU JOUR INFANTO JUVENILE</t>
  </si>
  <si>
    <t>500015292</t>
  </si>
  <si>
    <t>MAISON RURALE (50G05) - FBS MANCHE</t>
  </si>
  <si>
    <t>MAISON RURALE THERAPEUTIQUE  CERISY LA SALLE</t>
  </si>
  <si>
    <t>500017355</t>
  </si>
  <si>
    <t>MAISON RURALE CERISY (50G05)- FBS</t>
  </si>
  <si>
    <t>500015318</t>
  </si>
  <si>
    <t>MAISON RURALE DANGY (50G05)-FBS MANCHE</t>
  </si>
  <si>
    <t>Dangy</t>
  </si>
  <si>
    <t>MAISON RURALE RURALE THERAPEUTIQUE DE DANGY</t>
  </si>
  <si>
    <t>00219EVRE</t>
  </si>
  <si>
    <t>270000219</t>
  </si>
  <si>
    <t>NOUVEL HOPITAL DE NAVARRE</t>
  </si>
  <si>
    <t>CENTRE HOSPITALIER SPECIALISE EN PSYCHIATRIE D EVREUX</t>
  </si>
  <si>
    <t>120008594</t>
  </si>
  <si>
    <t>PLACEMENT FAMILIAL THERAPEUTIQUE</t>
  </si>
  <si>
    <t>PLACEMENT FAMILIAL THERAPEUTIQUE CH STE MARIE</t>
  </si>
  <si>
    <t>500023957</t>
  </si>
  <si>
    <t>POLE RESSOURCES ENFANCE (PRE)</t>
  </si>
  <si>
    <t>500012307</t>
  </si>
  <si>
    <t>SERVICE DE PSY ADULTES  (50G01-02)</t>
  </si>
  <si>
    <t>SERVICE DE PSYCHIATRIE ADULTE "LES GENETS"</t>
  </si>
  <si>
    <t>220018873</t>
  </si>
  <si>
    <t>SERVICE PSYCHIATRIE ACCUEIL ET LIAISON</t>
  </si>
  <si>
    <t>SERVICE DE PSYCHIATRIE D'ACCUEIL ET DE LIAISON</t>
  </si>
  <si>
    <t>810009068</t>
  </si>
  <si>
    <t>UMD LOUIS CROCQ ALBI CHS JAMET</t>
  </si>
  <si>
    <t>UNITE POUR MALADES DIFFICILES LOUIS CROCQ</t>
  </si>
  <si>
    <t>460005507</t>
  </si>
  <si>
    <t>UNITE PSY GEN HC CAHORS CHS FALRET</t>
  </si>
  <si>
    <t>UNITE D'HOSPITALISATION COMPLETE CAHORS CHS JP FALRET</t>
  </si>
  <si>
    <t>560025942</t>
  </si>
  <si>
    <t>UNITE PSYCHIATRIQUE ACTIVE KERIO</t>
  </si>
  <si>
    <t>620034231</t>
  </si>
  <si>
    <t>620034223</t>
  </si>
  <si>
    <t>ADELYS</t>
  </si>
  <si>
    <t>54666NANT</t>
  </si>
  <si>
    <t>440054666</t>
  </si>
  <si>
    <t>AGENCE DEP PREVENTION SPECIALISEE</t>
  </si>
  <si>
    <t>AGENCE DEPARTEMENTALE DE PREVENTION SPECIALISEE</t>
  </si>
  <si>
    <t>02176LILL</t>
  </si>
  <si>
    <t>590002176</t>
  </si>
  <si>
    <t>ASSOC ESSOR TRANSFUSION SANGUINE</t>
  </si>
  <si>
    <t>ASSOC POUR L'ESSOR DE LA TRANSF  SANG DANS LA REGION DU NORD</t>
  </si>
  <si>
    <t>11894BASS</t>
  </si>
  <si>
    <t>970111894</t>
  </si>
  <si>
    <t>BLANCHISSERIE INTER HOSPITALIÈRE DE LA</t>
  </si>
  <si>
    <t>17467BOUL</t>
  </si>
  <si>
    <t>240017467</t>
  </si>
  <si>
    <t>CAMPUS FORMATION PROFESSIONNELLE DORDO</t>
  </si>
  <si>
    <t>Boulazac Isle Manoire</t>
  </si>
  <si>
    <t>GIP CAMPUS DE LA FORMATION PROFESSIONNELLE DE LA DORDOGNE</t>
  </si>
  <si>
    <t>690044201</t>
  </si>
  <si>
    <t>690044193</t>
  </si>
  <si>
    <t>CAPIO RECHERCHE &amp; ENSEIGNEMENT - SIEGE</t>
  </si>
  <si>
    <t>CAPIO RECHERCHE &amp; ENSEIGNEMENT - ET SIEGE</t>
  </si>
  <si>
    <t>08761STDE</t>
  </si>
  <si>
    <t>970408761</t>
  </si>
  <si>
    <t>CENTRE COMPETENCES SURDITÉ INFANTILE</t>
  </si>
  <si>
    <t>CENTRE REGIONAL COMPTENCES SURDITE INFANTILE</t>
  </si>
  <si>
    <t>640016580</t>
  </si>
  <si>
    <t>640010658</t>
  </si>
  <si>
    <t>CENTRE DE CARDIOLOGIE DU PAYS BASQUE</t>
  </si>
  <si>
    <t>350039871</t>
  </si>
  <si>
    <t>350039863</t>
  </si>
  <si>
    <t>CENTRE IMAGERIE MEDICALE - CH ST MALO</t>
  </si>
  <si>
    <t>CENTRE IMAGERIE MEDICALE COTE D'EMERAUDE - SITE CH ST MALO</t>
  </si>
  <si>
    <t>350045175</t>
  </si>
  <si>
    <t>CENTRE IMAGERIE MEDICALE COTE EMERAUDE</t>
  </si>
  <si>
    <t>CENTRE IMAGERIE MEDICALE - SITE LA CLINIQUE COTE D'EMERAUDE</t>
  </si>
  <si>
    <t>330041989</t>
  </si>
  <si>
    <t>330019779</t>
  </si>
  <si>
    <t>CENTRE IRM CANCEROLOGIE BORDEAUX</t>
  </si>
  <si>
    <t>09260BEAU</t>
  </si>
  <si>
    <t>600009260</t>
  </si>
  <si>
    <t>CENTRE TRAITEMENT TEXTILE HOSPITALIER</t>
  </si>
  <si>
    <t>05848RODE</t>
  </si>
  <si>
    <t>120005848</t>
  </si>
  <si>
    <t>CGS OPHTALMOLOGIE CH RODEZ</t>
  </si>
  <si>
    <t>GCS POUR L'ACTIVITE D'OPHTALMOLOGIE DU CH DE RODEZ</t>
  </si>
  <si>
    <t>670018068</t>
  </si>
  <si>
    <t>670017847</t>
  </si>
  <si>
    <t>CLINIQUE RHENA GCS ES</t>
  </si>
  <si>
    <t>670018431</t>
  </si>
  <si>
    <t>CLINIQUE RHENA GCS ES - ET SIEGE</t>
  </si>
  <si>
    <t>11689TOUL</t>
  </si>
  <si>
    <t>310011689</t>
  </si>
  <si>
    <t>CRFPFD</t>
  </si>
  <si>
    <t>CENTRE REGIONAL DE FORM ET DE PERFECT AUX FONC DE DIRECTION</t>
  </si>
  <si>
    <t>770019180</t>
  </si>
  <si>
    <t>770003739</t>
  </si>
  <si>
    <t>CTR RADIOTHERAPIE SEINE ET MARNE SIEGE</t>
  </si>
  <si>
    <t>GRPT COOP SANITAIRE CTRE RADIOTHERAPIE SEINE ET MARNE SIEGE</t>
  </si>
  <si>
    <t>350048161</t>
  </si>
  <si>
    <t>CTRE IMAGERIE MEDICALE COTE D'EMERAUDE</t>
  </si>
  <si>
    <t>CENTRE D'IMAGERIE MEDICALE COTE D'EMERAUDE</t>
  </si>
  <si>
    <t>770003788</t>
  </si>
  <si>
    <t>CTRE RADIOTHERAPIE SEINE ET MARNE ACT</t>
  </si>
  <si>
    <t>GCS CTRE RADIOTHERAPIE SEINE ET MARNE ACT</t>
  </si>
  <si>
    <t>23225LEMA</t>
  </si>
  <si>
    <t>720023225</t>
  </si>
  <si>
    <t>DAC 72</t>
  </si>
  <si>
    <t>DAC DES PARCOURS COMPLEXES DE LA SARTHE</t>
  </si>
  <si>
    <t>52675LYON</t>
  </si>
  <si>
    <t>690052675</t>
  </si>
  <si>
    <t>DAC METROPOLE DE LYON</t>
  </si>
  <si>
    <t>37079PARI</t>
  </si>
  <si>
    <t>750037079</t>
  </si>
  <si>
    <t>ECOLE  SUPERIEURE MONTSOURIS (ESM)</t>
  </si>
  <si>
    <t>250017886</t>
  </si>
  <si>
    <t>250012119</t>
  </si>
  <si>
    <t>EMOSIST FRANCHE COMTE  SIEGE</t>
  </si>
  <si>
    <t>870017076</t>
  </si>
  <si>
    <t>870016938</t>
  </si>
  <si>
    <t>EPSILIM - ET SIEGE</t>
  </si>
  <si>
    <t>210011854</t>
  </si>
  <si>
    <t>210010849</t>
  </si>
  <si>
    <t>ET SIÈGE - GCS IRUC DE BOURGOGNE</t>
  </si>
  <si>
    <t>660012162</t>
  </si>
  <si>
    <t>660012154</t>
  </si>
  <si>
    <t>ET SIEGE GCS CARDIOLOGIE CATALOGNE</t>
  </si>
  <si>
    <t>340020437</t>
  </si>
  <si>
    <t>340017813</t>
  </si>
  <si>
    <t>ET SIEGE GCS CENTRE CANCERO GRAND MTP</t>
  </si>
  <si>
    <t>ET SIEGE GCS CENTRE DE CANCEROLOGIE DU GRAND MONTPELLIER</t>
  </si>
  <si>
    <t>340028752</t>
  </si>
  <si>
    <t>340023241</t>
  </si>
  <si>
    <t>ET SIEGE GCS CENTRE SMR AMBRUSSUM</t>
  </si>
  <si>
    <t>340025147</t>
  </si>
  <si>
    <t>ET SIEGE GCS CIPS</t>
  </si>
  <si>
    <t>ET SIEGE GCS COOPERATION INNOVATION DU PARCOURS DE SANTE</t>
  </si>
  <si>
    <t>660012410</t>
  </si>
  <si>
    <t>660012394</t>
  </si>
  <si>
    <t>ET SIEGE GCS COMEVI-H</t>
  </si>
  <si>
    <t>ET SIEGE GCS COOPERATION MED VILLE HOPITAL</t>
  </si>
  <si>
    <t>310028196</t>
  </si>
  <si>
    <t>310028188</t>
  </si>
  <si>
    <t>ET SIEGE GCS CORPS HOP LANGLADE</t>
  </si>
  <si>
    <t>ET SIEGE GCS CTRE OCCITAN READAPTATION PREVENTION SPECIALISE</t>
  </si>
  <si>
    <t>300014032</t>
  </si>
  <si>
    <t>300014024</t>
  </si>
  <si>
    <t>ET SIEGE GCS CTR REEDUC GARD RHODANIEN</t>
  </si>
  <si>
    <t>ET SIEGE GCS CENTRE DE REEDUCATION DU GARD RHODANIEN</t>
  </si>
  <si>
    <t>110007424</t>
  </si>
  <si>
    <t>110007416</t>
  </si>
  <si>
    <t>ET SIEGE GCS CTRP</t>
  </si>
  <si>
    <t>ET SIEGE GCS COOPERATIONS TERRITORIALES RELATIVES PERSONNELS</t>
  </si>
  <si>
    <t>110006160</t>
  </si>
  <si>
    <t>110004587</t>
  </si>
  <si>
    <t>ET SIEGE GCS DE L'OUEST AUDOIS</t>
  </si>
  <si>
    <t>310023833</t>
  </si>
  <si>
    <t>310022322</t>
  </si>
  <si>
    <t>ET SIEGE GCS DIALYSE COMMINGES UDM</t>
  </si>
  <si>
    <t>ET SIEGE GCS DIALYSE DU COMMINGES UDM ST GAUDENS</t>
  </si>
  <si>
    <t>660007568</t>
  </si>
  <si>
    <t>660007550</t>
  </si>
  <si>
    <t>ET SIEGE GCS DIALYSE EN CONFLENT</t>
  </si>
  <si>
    <t>480002419</t>
  </si>
  <si>
    <t>480001767</t>
  </si>
  <si>
    <t>ET SIEGE GCS DU GEVAUDAN</t>
  </si>
  <si>
    <t>110006285</t>
  </si>
  <si>
    <t>110006277</t>
  </si>
  <si>
    <t>ET SIEGE GCS DU LAURAGAIS</t>
  </si>
  <si>
    <t>340020551</t>
  </si>
  <si>
    <t>340020544</t>
  </si>
  <si>
    <t>ET SIEGE GCS E SANTE LR</t>
  </si>
  <si>
    <t>710015751</t>
  </si>
  <si>
    <t>710015223</t>
  </si>
  <si>
    <t>ET SIEGE GCS HAD NORD SAONE ET LOIRE</t>
  </si>
  <si>
    <t>340019595</t>
  </si>
  <si>
    <t>340019587</t>
  </si>
  <si>
    <t>ET SIEGE GCS HELP</t>
  </si>
  <si>
    <t>ET SIEGE GCS HEMODIALYSE LAPEYRONIE</t>
  </si>
  <si>
    <t>300017662</t>
  </si>
  <si>
    <t>300017654</t>
  </si>
  <si>
    <t>ET SIEGE GCS ICG</t>
  </si>
  <si>
    <t>ET SIEGE GCS INSTITUT CANCEROLOGIE DU GARD</t>
  </si>
  <si>
    <t>300014438</t>
  </si>
  <si>
    <t>300012705</t>
  </si>
  <si>
    <t>ET SIEGE GCS IGOR</t>
  </si>
  <si>
    <t>ET SIEGE GCS INSTITUT GARDOIS D'ONCOLOGIE ET RADIOTHERAPIE</t>
  </si>
  <si>
    <t>300017605</t>
  </si>
  <si>
    <t>300017597</t>
  </si>
  <si>
    <t>ET SIEGE GCS INTERV PROF LIB HOSPIT TP</t>
  </si>
  <si>
    <t>ET SIEGE GCS INTERV PROF LIBERAUX HOSPIT TEMPS PLEIN</t>
  </si>
  <si>
    <t>310023692</t>
  </si>
  <si>
    <t>310022280</t>
  </si>
  <si>
    <t>ET SIEGE GCS IRM PLUS</t>
  </si>
  <si>
    <t>120006705</t>
  </si>
  <si>
    <t>120003439</t>
  </si>
  <si>
    <t>ET SIEGE GCS LA BOUYSSONIE</t>
  </si>
  <si>
    <t>300017407</t>
  </si>
  <si>
    <t>300017399</t>
  </si>
  <si>
    <t>ET SIEGE GCS L'EGREGORE</t>
  </si>
  <si>
    <t>Caveirac</t>
  </si>
  <si>
    <t>590053112</t>
  </si>
  <si>
    <t>590053104</t>
  </si>
  <si>
    <t>ET SIEGE GCS MATISS</t>
  </si>
  <si>
    <t>SIEGE SOCIAL DU GCS MATISS</t>
  </si>
  <si>
    <t>660007048</t>
  </si>
  <si>
    <t>660007030</t>
  </si>
  <si>
    <t>ET SIEGE GCS MUTUALITE HOP PERPIGNAN</t>
  </si>
  <si>
    <t>ET SIEGE GCS MUTUALITE HOPITAL PERPIGNAN</t>
  </si>
  <si>
    <t>300014420</t>
  </si>
  <si>
    <t>300012580</t>
  </si>
  <si>
    <t>ET SIEGE GCS NEUROCHIRURGIE DU GARD</t>
  </si>
  <si>
    <t>310033469</t>
  </si>
  <si>
    <t>310033444</t>
  </si>
  <si>
    <t>ET SIEGE GCS ORIS</t>
  </si>
  <si>
    <t>ET SIEGE GCS OCCITANIE REIN INTEROPERABILITE SYSTEME</t>
  </si>
  <si>
    <t>300017134</t>
  </si>
  <si>
    <t>300017126</t>
  </si>
  <si>
    <t>ET SIEGE GCS PAAC</t>
  </si>
  <si>
    <t>ET SIEGE GCS POLE AMBULATOIRE ALES CEVENNES</t>
  </si>
  <si>
    <t>660009929</t>
  </si>
  <si>
    <t>660009911</t>
  </si>
  <si>
    <t>ET SIEGE GCS POLE PEDIATRIQUE CERDAGNE</t>
  </si>
  <si>
    <t>Osséja</t>
  </si>
  <si>
    <t>ET SIEGE GCS POLE PEDIATRIQUE DE CERDAGNE</t>
  </si>
  <si>
    <t>660011917</t>
  </si>
  <si>
    <t>660011909</t>
  </si>
  <si>
    <t>ET SIEGE GCS POLE PHARMA CERDAN</t>
  </si>
  <si>
    <t>Err</t>
  </si>
  <si>
    <t>ET SIEGE GCS POLE PHARMACEUTIQUE CERDAN</t>
  </si>
  <si>
    <t>660010067</t>
  </si>
  <si>
    <t>660010059</t>
  </si>
  <si>
    <t>ET SIEGE GCS POLE SANITAIRE CERDAN</t>
  </si>
  <si>
    <t>660009853</t>
  </si>
  <si>
    <t>660009846</t>
  </si>
  <si>
    <t>ET SIEGE GCS POLE SANTE DU ROUSSILLON</t>
  </si>
  <si>
    <t>660009770</t>
  </si>
  <si>
    <t>660009762</t>
  </si>
  <si>
    <t>ET SIEGE GCS PPC</t>
  </si>
  <si>
    <t>300014362</t>
  </si>
  <si>
    <t>300014354</t>
  </si>
  <si>
    <t>ET SIEGE GCS PSY INFANTO JUVENILE</t>
  </si>
  <si>
    <t>ET SIEGE GCS PSYCHIATRIE INFANTO JUVENILE</t>
  </si>
  <si>
    <t>300017456</t>
  </si>
  <si>
    <t>300017449</t>
  </si>
  <si>
    <t>ET SIEGE GCS PUI BAGNOLS</t>
  </si>
  <si>
    <t>340028745</t>
  </si>
  <si>
    <t>340028729</t>
  </si>
  <si>
    <t>ET SIEGE GCS PUI VIA AMBRUSSUM</t>
  </si>
  <si>
    <t>650005952</t>
  </si>
  <si>
    <t>650003148</t>
  </si>
  <si>
    <t>ET SIEGE GCS RESAPY HAD</t>
  </si>
  <si>
    <t>ET SIEGE GCS RELAIS SANTE PYRENEES HAD</t>
  </si>
  <si>
    <t>110007192</t>
  </si>
  <si>
    <t>110007184</t>
  </si>
  <si>
    <t>ET SIEGE GCS SSR LES QUATRE FONTAINES</t>
  </si>
  <si>
    <t>340021435</t>
  </si>
  <si>
    <t>340021427</t>
  </si>
  <si>
    <t>ET SIEGE GCS SU LODEVOIS</t>
  </si>
  <si>
    <t>340021377</t>
  </si>
  <si>
    <t>340021369</t>
  </si>
  <si>
    <t>ET SIEGE GCS TECH INFUSION MEDICAMENT</t>
  </si>
  <si>
    <t>ET SIEGE GCS TECHNOLOGIES APPLIQUEES INFUSION MEDICAMENTEUSE</t>
  </si>
  <si>
    <t>710014150</t>
  </si>
  <si>
    <t>710013061</t>
  </si>
  <si>
    <t>ET SIEGE GROUPE HOSPI LE CREUSOT MONC</t>
  </si>
  <si>
    <t>Écuisses</t>
  </si>
  <si>
    <t>ET SIEGE GROUPE HOSPI LE CREUSOT MONCEAU</t>
  </si>
  <si>
    <t>340020288</t>
  </si>
  <si>
    <t>340020270</t>
  </si>
  <si>
    <t>ET SIEGE UNITEP VAL AURELLE SCINTIDOC</t>
  </si>
  <si>
    <t>ET SIEGE UNITEP VAL D'AURELLE SCINTIDOC</t>
  </si>
  <si>
    <t>210011904</t>
  </si>
  <si>
    <t>210011896</t>
  </si>
  <si>
    <t>ET SIEGE USCPP DIJON GCS</t>
  </si>
  <si>
    <t>"USCPP- DIJON-GCS" (UNITÉ STÉRILISATION CENTRALE DIJONNAISE)</t>
  </si>
  <si>
    <t>340021906</t>
  </si>
  <si>
    <t>ET UNITEP VAL D'AURELLE SCINTIDOC</t>
  </si>
  <si>
    <t>00240PONT</t>
  </si>
  <si>
    <t>950000240</t>
  </si>
  <si>
    <t>ETAB .DE TRANSFUSION SANGUINE</t>
  </si>
  <si>
    <t>ETABLISSEMENT DE TRANSFUSION SANGUINE DE L'OUEST FRANCILIEN</t>
  </si>
  <si>
    <t>00642AJAC</t>
  </si>
  <si>
    <t>2A0000642</t>
  </si>
  <si>
    <t>ETAB TRANSFUSION SANGUINE CORSE</t>
  </si>
  <si>
    <t>ETABLISSEMENT TRANSFUSION SANGUINE DE CORSE</t>
  </si>
  <si>
    <t>05214POIT</t>
  </si>
  <si>
    <t>860005214</t>
  </si>
  <si>
    <t>ETAB. DE TRANSFUSION SANGUINE</t>
  </si>
  <si>
    <t>02950LESA</t>
  </si>
  <si>
    <t>970102950</t>
  </si>
  <si>
    <t>ETABLISSEMENT DE TRANSFUSION SANGUINE DE GUADELOUPE</t>
  </si>
  <si>
    <t>02776FORT</t>
  </si>
  <si>
    <t>970202776</t>
  </si>
  <si>
    <t>ETABLISSEMENT DE TRANSFUSION SANGUINE DE LA MARTINIQUE</t>
  </si>
  <si>
    <t>00786CAYE</t>
  </si>
  <si>
    <t>970300786</t>
  </si>
  <si>
    <t>ETABLISSEMENT DE TRANSFUSION SANGUINE DE LA GUYANE</t>
  </si>
  <si>
    <t>01475DIJO</t>
  </si>
  <si>
    <t>210001475</t>
  </si>
  <si>
    <t>ETAB. TRANSFU. SANGUI. BOURGO.</t>
  </si>
  <si>
    <t>ETABLISSEMENT DE TRANSFUSION SANGUINE DE BOURGOGNE</t>
  </si>
  <si>
    <t>01857CLER</t>
  </si>
  <si>
    <t>630001857</t>
  </si>
  <si>
    <t>ETAB.T.SANG.AUVERGNE-NIVERNAIS</t>
  </si>
  <si>
    <t>ETAB.TRANSFUSION SANGUINE D'AUVERGNE ET DU NIVERNAIS</t>
  </si>
  <si>
    <t>03157TOUL</t>
  </si>
  <si>
    <t>310003157</t>
  </si>
  <si>
    <t>ETAB.TRANS.SANG.PYRENEES-GARONNE</t>
  </si>
  <si>
    <t>ETABLISSEMENT DE TRANSFUSION SANGUINE DE PYRENEES-GARONNE</t>
  </si>
  <si>
    <t>20144GIEN</t>
  </si>
  <si>
    <t>450020144</t>
  </si>
  <si>
    <t>G.C.S - G.B.M. ANNE DE BEAUJEU</t>
  </si>
  <si>
    <t>G.C.S. GROUPEMENT DE BIOLOGIE MEDICALE ANNE DE BEAUJEU</t>
  </si>
  <si>
    <t>13609TOUR</t>
  </si>
  <si>
    <t>370013609</t>
  </si>
  <si>
    <t>G.C.S. CENTRE VAL DE LOIRE</t>
  </si>
  <si>
    <t>GROUPEMENT DE COOPERATION SANITAIRE CENTRE VAL DE LOIRE</t>
  </si>
  <si>
    <t>07220DREU</t>
  </si>
  <si>
    <t>280007220</t>
  </si>
  <si>
    <t>G.C.S. DE LA  RN 12</t>
  </si>
  <si>
    <t>GROUPEMENT DE COOPERATION SANITAIRE DE LA RN 12</t>
  </si>
  <si>
    <t>07006BONN</t>
  </si>
  <si>
    <t>280007006</t>
  </si>
  <si>
    <t>G.C.S. EURELIEN DE PSY INF-JUV &amp; HAND</t>
  </si>
  <si>
    <t>G.C.S. EURELIEN DE PSYCHIATRIE INFANTO-JUVENIL &amp; HANDICAP</t>
  </si>
  <si>
    <t>20114QUIM</t>
  </si>
  <si>
    <t>290020114</t>
  </si>
  <si>
    <t>G.I.P. TY HENT GLAZ</t>
  </si>
  <si>
    <t>GROUPEMENT INTERET PUBLIC TY HENT GLAZ</t>
  </si>
  <si>
    <t>16372BEAU</t>
  </si>
  <si>
    <t>600016372</t>
  </si>
  <si>
    <t>GCMS OISE OUEST/VILLE HÔPITAL</t>
  </si>
  <si>
    <t>32656PONT</t>
  </si>
  <si>
    <t>950032656</t>
  </si>
  <si>
    <t>GCS - BM DU NORD VAL D'OISE</t>
  </si>
  <si>
    <t>GCS BIOLOGIE MEDICALE DU NORD VAL D'OISE</t>
  </si>
  <si>
    <t>16069LECH</t>
  </si>
  <si>
    <t>780016069</t>
  </si>
  <si>
    <t>GCS - RPSM 78</t>
  </si>
  <si>
    <t>GCS RESEAU DE PROMOTION POUR LA SANTE MENTALE YVELINES SUD</t>
  </si>
  <si>
    <t>30627ROUE</t>
  </si>
  <si>
    <t>760030627</t>
  </si>
  <si>
    <t>GCS - RRAMU</t>
  </si>
  <si>
    <t>GROUPEMENT COOPERATION SANITAIRE RESEAU REGIONAL AIDE MEDICA</t>
  </si>
  <si>
    <t>16252STRA</t>
  </si>
  <si>
    <t>670016252</t>
  </si>
  <si>
    <t>GCS "ALSACE E-SANTE"</t>
  </si>
  <si>
    <t>350048450</t>
  </si>
  <si>
    <t>350048443</t>
  </si>
  <si>
    <t>GCS "ASNP" ET SIEGE</t>
  </si>
  <si>
    <t>GCS ACCUEIL DE SOINS NON PROGRAMMES ET SIEGE</t>
  </si>
  <si>
    <t>370014367</t>
  </si>
  <si>
    <t>370014359</t>
  </si>
  <si>
    <t>GCS "CRCDC-CVL" - ET SIEGE</t>
  </si>
  <si>
    <t>450021423</t>
  </si>
  <si>
    <t>GCS "CRCDC-CVL" - SITE ORLEANS - ET EX</t>
  </si>
  <si>
    <t>GCS "CRCDC-CVL" - SITE ORLEANS - ET EXPLOITANT</t>
  </si>
  <si>
    <t>280008061</t>
  </si>
  <si>
    <t>GCS "CRCDC-CVL" SITE CHARTRES ET EXPLO</t>
  </si>
  <si>
    <t>GCS "CRCDC-CVL" SITE CHARTRES ET EXPLOITANT</t>
  </si>
  <si>
    <t>360008411</t>
  </si>
  <si>
    <t>GCS "CRCDC-CVL" SITE CHATEAUROUX ET EX</t>
  </si>
  <si>
    <t>GCS "CRCDC-CVL" SITE CHATEAUROUX ET EXPLOITANT</t>
  </si>
  <si>
    <t>410010565</t>
  </si>
  <si>
    <t>GCS "CRCDC-CVL"SITE CHA ST VICTOR ET</t>
  </si>
  <si>
    <t>GCS "CRCDC-CVL" SITE CHAUSSEE ST VICTOR ET EXPLOITANT</t>
  </si>
  <si>
    <t>03464GUEB</t>
  </si>
  <si>
    <t>680003464</t>
  </si>
  <si>
    <t>GCS "FLORIVAL-HARTH-VALLÉE"</t>
  </si>
  <si>
    <t>GROUPEMENT DE COOPÉRATION SANITAIRE "FLORIVAL-HARTH-VALLÉE"</t>
  </si>
  <si>
    <t>080010218</t>
  </si>
  <si>
    <t>080008758</t>
  </si>
  <si>
    <t>GCS "GHSA COURLANCY" SCANNER</t>
  </si>
  <si>
    <t>080010200</t>
  </si>
  <si>
    <t>GCS "GHSA-COURLANCY" - ET SIEGE</t>
  </si>
  <si>
    <t>34248BRES</t>
  </si>
  <si>
    <t>290034248</t>
  </si>
  <si>
    <t>GCS "I.C.B.O."</t>
  </si>
  <si>
    <t>GCS "INSTITUT DE CANCÉROLOGIE DE BRETAGNE OCCIDENTALE"</t>
  </si>
  <si>
    <t>19213MULH</t>
  </si>
  <si>
    <t>680019213</t>
  </si>
  <si>
    <t>GCS "TEP HAUTE ALSACE"</t>
  </si>
  <si>
    <t>GCS "TOMOGRAPHE A EMISSION DE POSITONS DE HAUTE ALSACE"</t>
  </si>
  <si>
    <t>10016TROY</t>
  </si>
  <si>
    <t>100010016</t>
  </si>
  <si>
    <t>GCS "TEP SUD CHAMPAGNE-GCS MOYENS"</t>
  </si>
  <si>
    <t>16072MARM</t>
  </si>
  <si>
    <t>470016072</t>
  </si>
  <si>
    <t>GCS (LBM) 3</t>
  </si>
  <si>
    <t>GCS BIOLOGIE (LBM) 3</t>
  </si>
  <si>
    <t>920028909</t>
  </si>
  <si>
    <t>920028891</t>
  </si>
  <si>
    <t>GCS 3C INST ONCOLOGIE HDS NORD SIEGE</t>
  </si>
  <si>
    <t>GROUPEMENT DE COOPERATION SANITAIRE</t>
  </si>
  <si>
    <t>680020088</t>
  </si>
  <si>
    <t>680020062</t>
  </si>
  <si>
    <t>GCS 3F - CLINIQUE DES TROIS FRONTIERES</t>
  </si>
  <si>
    <t>GCS ES 3F - NOUVELLE CLINIQUE DES TROIS FRONTIERES</t>
  </si>
  <si>
    <t>08668BLOI</t>
  </si>
  <si>
    <t>410008668</t>
  </si>
  <si>
    <t>GCS ACHATS DU CENTRE</t>
  </si>
  <si>
    <t>38443GIVO</t>
  </si>
  <si>
    <t>690038443</t>
  </si>
  <si>
    <t>GCS ACHATS ET PRESTATIONS</t>
  </si>
  <si>
    <t>61706BORD</t>
  </si>
  <si>
    <t>330061706</t>
  </si>
  <si>
    <t>GCS ACHATS NOUVELLE-AQUITAINE</t>
  </si>
  <si>
    <t>50027RENN</t>
  </si>
  <si>
    <t>350050027</t>
  </si>
  <si>
    <t>GCS ACHATS SANTE BRETAGNE</t>
  </si>
  <si>
    <t>350053419</t>
  </si>
  <si>
    <t>350053401</t>
  </si>
  <si>
    <t>GCS ACT BIO DON OVOCYTES LA SAGESSE</t>
  </si>
  <si>
    <t>GCS ACTIVITES BIOLOGIQUES DON OVOCYTES LA SAGESSE</t>
  </si>
  <si>
    <t>05804AUCH</t>
  </si>
  <si>
    <t>320005804</t>
  </si>
  <si>
    <t>GCS ACTIVITE LIB HOP AUCH GASCOGNE</t>
  </si>
  <si>
    <t>GCS ACTIVITE LIBERALE HOPITAL AUCH GASCOGNE</t>
  </si>
  <si>
    <t>250017829</t>
  </si>
  <si>
    <t>250017811</t>
  </si>
  <si>
    <t>GCS ADN ET SIEGE</t>
  </si>
  <si>
    <t>09085PERP</t>
  </si>
  <si>
    <t>660009085</t>
  </si>
  <si>
    <t>GCS ALLI@NCE IMAGERIE</t>
  </si>
  <si>
    <t>290036862</t>
  </si>
  <si>
    <t>290036854</t>
  </si>
  <si>
    <t>GCS ALLIANCE CORNOUAILLE SANTÉ</t>
  </si>
  <si>
    <t>290036870</t>
  </si>
  <si>
    <t>GCS ALLIANCE CORNOUAILLE SANTE ET SIEG</t>
  </si>
  <si>
    <t>130050438</t>
  </si>
  <si>
    <t>130050420</t>
  </si>
  <si>
    <t>GCS ALMAVIVA SANT RECH ENS ET SIEGE</t>
  </si>
  <si>
    <t>GCS ALMAVIVA SANTE RECHERCHE ENSEIGNEMENT ET SIEGE</t>
  </si>
  <si>
    <t>18168GREN</t>
  </si>
  <si>
    <t>380018168</t>
  </si>
  <si>
    <t>GCS ALPES SANTE</t>
  </si>
  <si>
    <t>08441BRIO</t>
  </si>
  <si>
    <t>430008441</t>
  </si>
  <si>
    <t>GCS AMBULATOIRE DU BRIVADOIS</t>
  </si>
  <si>
    <t>29488CALA</t>
  </si>
  <si>
    <t>620029488</t>
  </si>
  <si>
    <t>GCS AMEITIC</t>
  </si>
  <si>
    <t>GCS AMEITIC (INFORMATIQUE TECHNO DE L'INFO ET COMMUNICATION)</t>
  </si>
  <si>
    <t>018212APT</t>
  </si>
  <si>
    <t>840018212</t>
  </si>
  <si>
    <t>GCS APT AVIGNON</t>
  </si>
  <si>
    <t>41145MONT</t>
  </si>
  <si>
    <t>950041145</t>
  </si>
  <si>
    <t>GCS ARGENTEUIL-EAUBONNE-MONTMORENCY</t>
  </si>
  <si>
    <t>GROUPT COOPERATION SANITAIRE ARGENTEUIL-EAUBONNE-MONTMORENCY</t>
  </si>
  <si>
    <t>08919CARC</t>
  </si>
  <si>
    <t>110008919</t>
  </si>
  <si>
    <t>GCS ASO</t>
  </si>
  <si>
    <t>GCS ACHATS EN SANTE D'OCCITANIE</t>
  </si>
  <si>
    <t>060023298</t>
  </si>
  <si>
    <t>060023280</t>
  </si>
  <si>
    <t>GCS ASS CTRE HOSP MED SPE ET SIEGE</t>
  </si>
  <si>
    <t>GCS ASSOC CTRE HOSP MED SPE D'ANTIBES ET SIEGE</t>
  </si>
  <si>
    <t>09611BOUR</t>
  </si>
  <si>
    <t>010009611</t>
  </si>
  <si>
    <t>GCS ASSO DES PRATICIENS LIBERAUX</t>
  </si>
  <si>
    <t>GCS POUR L'ASSOCIATION DES PRATICIENS LIBERAUX</t>
  </si>
  <si>
    <t>43136AUBA</t>
  </si>
  <si>
    <t>130043136</t>
  </si>
  <si>
    <t>GCS AUBAGNE LA CIOTAT LABO INTERHOSP</t>
  </si>
  <si>
    <t>690045059</t>
  </si>
  <si>
    <t>GCS AURAGEN - CENTRE LEON BERARD</t>
  </si>
  <si>
    <t>690045042</t>
  </si>
  <si>
    <t>GCS AURAGEN - HOPITAL EDOUARD HERRIOT</t>
  </si>
  <si>
    <t>380021741</t>
  </si>
  <si>
    <t>GCS AURAGEN - HOPITAL NORD CHU38</t>
  </si>
  <si>
    <t>140027277</t>
  </si>
  <si>
    <t>140033929</t>
  </si>
  <si>
    <t>GCS AXANTE</t>
  </si>
  <si>
    <t>330048869</t>
  </si>
  <si>
    <t>330048828</t>
  </si>
  <si>
    <t>GCS BAHIA - ET SIEGE</t>
  </si>
  <si>
    <t>GCS BAHIA - ET SIEGE (HOPITAL R. PICQUE - MS BAGATELLE)</t>
  </si>
  <si>
    <t>11491CHAM</t>
  </si>
  <si>
    <t>730011491</t>
  </si>
  <si>
    <t>GCS BASSIN CHAMBERIEN</t>
  </si>
  <si>
    <t>54912RENN</t>
  </si>
  <si>
    <t>350054912</t>
  </si>
  <si>
    <t>GCS BATIMENT IRC</t>
  </si>
  <si>
    <t>GCS BATIMENT INSTITUT RÉGIONAL DE CANCÉROLOGIE</t>
  </si>
  <si>
    <t>920028818</t>
  </si>
  <si>
    <t>920028800</t>
  </si>
  <si>
    <t>GCS BEAUJON IMAGERIE MOLECULAIRE ACT</t>
  </si>
  <si>
    <t>GROUPEMENT DE COOPERATION SANITAIRE ACTIV EQUIPEMENTS LOURDS</t>
  </si>
  <si>
    <t>920029378</t>
  </si>
  <si>
    <t>GCS BEAUJON IMAGERIE MOLECULAIRE SIEGE</t>
  </si>
  <si>
    <t>GROUPEMENT DE COOPERATION SANITAIRE BIM SIEGE</t>
  </si>
  <si>
    <t>26088STMA</t>
  </si>
  <si>
    <t>380026088</t>
  </si>
  <si>
    <t>GCS BELLEDONNE ROMANCHE OISANS</t>
  </si>
  <si>
    <t>27871BAYE</t>
  </si>
  <si>
    <t>140027871</t>
  </si>
  <si>
    <t>GCS BESSIN PRE BOCAGE</t>
  </si>
  <si>
    <t>19690MONT</t>
  </si>
  <si>
    <t>260019690</t>
  </si>
  <si>
    <t>GCS BIH VALS DE DROME</t>
  </si>
  <si>
    <t>13773STET</t>
  </si>
  <si>
    <t>420013773</t>
  </si>
  <si>
    <t>GCS BIHL SUD</t>
  </si>
  <si>
    <t>20254BEZI</t>
  </si>
  <si>
    <t>340020254</t>
  </si>
  <si>
    <t>GCS BIHOH</t>
  </si>
  <si>
    <t>GCS BLANCHISSERIE INTER HOSPITALIERE OUEST HERAULT</t>
  </si>
  <si>
    <t>12520BASS</t>
  </si>
  <si>
    <t>970112520</t>
  </si>
  <si>
    <t>GCS BIO MED SYNERGIE-CH-BASSE-TERRE</t>
  </si>
  <si>
    <t>25958LARO</t>
  </si>
  <si>
    <t>850025958</t>
  </si>
  <si>
    <t>GCS BIOLOGIE 85</t>
  </si>
  <si>
    <t>07169LONS</t>
  </si>
  <si>
    <t>390007169</t>
  </si>
  <si>
    <t>GCS BIOLOGIE ARC JURASSIEN</t>
  </si>
  <si>
    <t>04334STDI</t>
  </si>
  <si>
    <t>520004334</t>
  </si>
  <si>
    <t>GCS BIOLOGIE MEDICALE  TRIANGLE ET DER</t>
  </si>
  <si>
    <t>19525AVIG</t>
  </si>
  <si>
    <t>840019525</t>
  </si>
  <si>
    <t>GCS BIOLOGIE MEDICALE DURANCE PROVENCE</t>
  </si>
  <si>
    <t>03278FOIX</t>
  </si>
  <si>
    <t>090003278</t>
  </si>
  <si>
    <t>GCS BIOLOGIE TERRITOIRE DE L'ARIEGE</t>
  </si>
  <si>
    <t>GROUPEMENT COOPERATION SANITAIRE BIOLOGIE TERRITOIRE ARIEGE</t>
  </si>
  <si>
    <t>17177HAGU</t>
  </si>
  <si>
    <t>670017177</t>
  </si>
  <si>
    <t>GCS BIOPAN "BIOL PUBLIQUE ALSACE NORD"</t>
  </si>
  <si>
    <t>GCS BIOPAN "BIOLOGIE PUBLIQUE ALSACE NORD"</t>
  </si>
  <si>
    <t>920031341</t>
  </si>
  <si>
    <t>920031333</t>
  </si>
  <si>
    <t>GCS BIOPARIV SIEGE</t>
  </si>
  <si>
    <t>GROUPEMENT DE COOPERATION SANITAIRE BIOPARIV SIEGE</t>
  </si>
  <si>
    <t>48526VITR</t>
  </si>
  <si>
    <t>350048526</t>
  </si>
  <si>
    <t>GCS BLANC INTER HOSP DU PAYS DE VITRE</t>
  </si>
  <si>
    <t>GCS BLANCHISSERIE INTER HOSPITALIERE DU PAYS DE VITRE</t>
  </si>
  <si>
    <t>10652GAIL</t>
  </si>
  <si>
    <t>810010652</t>
  </si>
  <si>
    <t>GCS BLANCH INTER LAVAUR GAILLAC GRAULH</t>
  </si>
  <si>
    <t>GCS BLANCHISSERIE INTERHOSPITALIERE LAVAUR GAILLAC GRAULHET</t>
  </si>
  <si>
    <t>810010686</t>
  </si>
  <si>
    <t>810010678</t>
  </si>
  <si>
    <t>GCS BLANCH INTERHOSP D'ALBI</t>
  </si>
  <si>
    <t>GCS BLANCHISSERIE INTERHOSPITALIERE D'ALBI</t>
  </si>
  <si>
    <t>27285LESM</t>
  </si>
  <si>
    <t>140027285</t>
  </si>
  <si>
    <t>GCS BLANCHISSERIE</t>
  </si>
  <si>
    <t>Monts d'Aunay</t>
  </si>
  <si>
    <t>19684LESP</t>
  </si>
  <si>
    <t>490019684</t>
  </si>
  <si>
    <t>GCS BLANCHISSERIE ANGEVINE</t>
  </si>
  <si>
    <t>GCS GROUPEMENT INTERHOSPITALIER DE BLANCHISSERIE ANGEVINE</t>
  </si>
  <si>
    <t>19213BESA</t>
  </si>
  <si>
    <t>250019213</t>
  </si>
  <si>
    <t>GCS BLANCHISSERIE BESANCON NOVILLARS</t>
  </si>
  <si>
    <t>14634EPAG</t>
  </si>
  <si>
    <t>740014634</t>
  </si>
  <si>
    <t>GCS BLANCHISSERIE DE HTE-SAVOIE ET GEX</t>
  </si>
  <si>
    <t>GCS BLANCHISSERIE DE HAUTE SAVOIE ET DU PAYS DE GEX</t>
  </si>
  <si>
    <t>23200METZ</t>
  </si>
  <si>
    <t>570023200</t>
  </si>
  <si>
    <t>GCS BLANCHISSERIE DE LORRAINE NORD</t>
  </si>
  <si>
    <t>38542LYON</t>
  </si>
  <si>
    <t>690038542</t>
  </si>
  <si>
    <t>GCS BLANCHISSERIE HCL/STE FOY/GIVORS</t>
  </si>
  <si>
    <t>12127CHAM</t>
  </si>
  <si>
    <t>730012127</t>
  </si>
  <si>
    <t>GCS BLANCHISSERIE HOPITAUX DE SAVOIE</t>
  </si>
  <si>
    <t>05580TARB</t>
  </si>
  <si>
    <t>650005580</t>
  </si>
  <si>
    <t>GCS BLANCHISSERIE HOSPIT DE BIGORRE</t>
  </si>
  <si>
    <t>GCS BLANCHISSERIE HOSPITALIERE DE BIGORRE</t>
  </si>
  <si>
    <t>28493NEUI</t>
  </si>
  <si>
    <t>930028493</t>
  </si>
  <si>
    <t>GCS BLANCHISSERIE INTER EST FRANCILIEN</t>
  </si>
  <si>
    <t>GCS BLANCHISSERIE INTERHOSOPITALIERE DE L EST FRANCILIEN</t>
  </si>
  <si>
    <t>58780BAIL</t>
  </si>
  <si>
    <t>590058780</t>
  </si>
  <si>
    <t>GCS BLANCHISSERIE INTER HOSP DES MONTS</t>
  </si>
  <si>
    <t>29363BOUL</t>
  </si>
  <si>
    <t>620029363</t>
  </si>
  <si>
    <t>GCS BLANCHISSERIE INTER HOSPITALIERE</t>
  </si>
  <si>
    <t>GCS BLANCHISSERIE INTER HOSPITALIERE DU LITTORAL</t>
  </si>
  <si>
    <t>18844MEAU</t>
  </si>
  <si>
    <t>770018844</t>
  </si>
  <si>
    <t>GCS BLANCHISSERIE INTER-HOSP 77</t>
  </si>
  <si>
    <t>GROUPT DE COOPERAT.SANITAIRE BLANCHISSERIE INTERHOSPITALIERE</t>
  </si>
  <si>
    <t>11252CEBA</t>
  </si>
  <si>
    <t>630011252</t>
  </si>
  <si>
    <t>GCS BLANCHISSERIE INTERHOSP CLERMONT</t>
  </si>
  <si>
    <t>GCS BLANCHISSERIE INTER HOSPITALIERE DU GRAND CLERMONT</t>
  </si>
  <si>
    <t>27557CALA</t>
  </si>
  <si>
    <t>620027557</t>
  </si>
  <si>
    <t>GCS BLANCHISSERIE INTERHOSP COTE OPALE</t>
  </si>
  <si>
    <t>GCS BLANCHISSERIE INTER HOSPITALIERE DE LA COTE D'OPALE</t>
  </si>
  <si>
    <t>05403DOLE</t>
  </si>
  <si>
    <t>390005403</t>
  </si>
  <si>
    <t>GCS BLANCHISSERIE INTERHOSP DU JURA</t>
  </si>
  <si>
    <t>16324REIG</t>
  </si>
  <si>
    <t>740016324</t>
  </si>
  <si>
    <t>GCS BLANCHISSERIE INTERHOSP REIGNIER</t>
  </si>
  <si>
    <t>GCS BLANCHISSERIE INTERHOSPITALIERE DE REIGNIER</t>
  </si>
  <si>
    <t>05088STGE</t>
  </si>
  <si>
    <t>780005088</t>
  </si>
  <si>
    <t>GCS BLANCHISSERIE INTERHOSP ST GERMAIN</t>
  </si>
  <si>
    <t>GCS BLANCHISSERIE INTERHOSPITALIERE SAINT GERMAIN EN LAYE</t>
  </si>
  <si>
    <t>18850LIMO</t>
  </si>
  <si>
    <t>870018850</t>
  </si>
  <si>
    <t>GCS BLANCHISSERIE INTER-HOSPIT 87</t>
  </si>
  <si>
    <t>GCS BLANCHISSERIE INTER-HOSPITALIERE 87</t>
  </si>
  <si>
    <t>014643PAU</t>
  </si>
  <si>
    <t>640014643</t>
  </si>
  <si>
    <t>GCS BLANCHISSERIE INTER-HOSPITALIERE</t>
  </si>
  <si>
    <t>GCS MOYENS BLANCHISSERIE INTER-HOSPITALIERE PAU-PYRENEES</t>
  </si>
  <si>
    <t>71617AUXE</t>
  </si>
  <si>
    <t>890971617</t>
  </si>
  <si>
    <t>GCS BLANCHISSERIE INTERHOSPITALIÈRE</t>
  </si>
  <si>
    <t>06951YZEU</t>
  </si>
  <si>
    <t>030006951</t>
  </si>
  <si>
    <t>GCS BLANCHISSERIE NIEVRE ALLIER</t>
  </si>
  <si>
    <t>Yzeure</t>
  </si>
  <si>
    <t>26109TOUL</t>
  </si>
  <si>
    <t>310026109</t>
  </si>
  <si>
    <t>GCS BLANCHISSERIE TOULOUSAINE DE SANTE</t>
  </si>
  <si>
    <t>GCS DE MOYENS BLANCHISSERIE TOULOUSAINE DE SANTE</t>
  </si>
  <si>
    <t>06622MILL</t>
  </si>
  <si>
    <t>120006622</t>
  </si>
  <si>
    <t>GCS BLANCHISSERIEINTERHOS AVEYRONNAISE</t>
  </si>
  <si>
    <t>GCS BLANCHISSERIE INTERHOSPITALIER AVEYRONNAISE</t>
  </si>
  <si>
    <t>620030239</t>
  </si>
  <si>
    <t>620027540</t>
  </si>
  <si>
    <t>GCS BLOCS OPERATOIRES HESDIN. ET SIEGE</t>
  </si>
  <si>
    <t>BLOCS OPERATOIRES CLINIQUE HESDIN</t>
  </si>
  <si>
    <t>540022530</t>
  </si>
  <si>
    <t>540017639</t>
  </si>
  <si>
    <t>GCS BOIS LE DUC - ET SIEGE</t>
  </si>
  <si>
    <t>GOUPEMENT DE COOPERATION SANITAIRE BOIS LE DUC-ET SIEGE</t>
  </si>
  <si>
    <t>540022548</t>
  </si>
  <si>
    <t>GCS BOIS LE DUC - SCANNER HOP ENF CHRU</t>
  </si>
  <si>
    <t>GROUPEMENT DE COOPERATION SANITAIRE - SCANNER HOP ENF CHRU</t>
  </si>
  <si>
    <t>540022563</t>
  </si>
  <si>
    <t>540021359</t>
  </si>
  <si>
    <t>GCS BONSECOURS - ET SIEGE</t>
  </si>
  <si>
    <t>GROUPEMENT DE COOPERATION SANITAIRE BONSECOURS-ET SIEGE</t>
  </si>
  <si>
    <t>540022571</t>
  </si>
  <si>
    <t>GCS BONSECOURS-IRM MATERNITE REGIONALE</t>
  </si>
  <si>
    <t>07926MONT</t>
  </si>
  <si>
    <t>030007926</t>
  </si>
  <si>
    <t>GCS BOURBONNAIS OUEST ALLIER</t>
  </si>
  <si>
    <t>32235CALA</t>
  </si>
  <si>
    <t>620032235</t>
  </si>
  <si>
    <t>GCS C.I.C.O.</t>
  </si>
  <si>
    <t>GCS CUISINE CENTRALE INTERHOSPITALIERE DE LA COTE D'OPALE</t>
  </si>
  <si>
    <t>590052999</t>
  </si>
  <si>
    <t>590030748</t>
  </si>
  <si>
    <t>GCS C2RC-CTRE DE REFERENCE REG CANCER</t>
  </si>
  <si>
    <t>760031492</t>
  </si>
  <si>
    <t>760030619</t>
  </si>
  <si>
    <t>GCS CANCER.ROUEN-ELBEUF-ET SIEGE</t>
  </si>
  <si>
    <t>GCS CENTRE DE COORDINATION EN CANCEROLOGIE</t>
  </si>
  <si>
    <t>450019724</t>
  </si>
  <si>
    <t>450019716</t>
  </si>
  <si>
    <t>GCS CANCERO CHRO-CL ARCHETTE ET SIEGE</t>
  </si>
  <si>
    <t>GCS CANCEROLOGIE CHIMIO RADIOTHERAPIE CHRO / CL ARCHETTE</t>
  </si>
  <si>
    <t>15487BOUR</t>
  </si>
  <si>
    <t>380015487</t>
  </si>
  <si>
    <t>GCS CANCEROLOGIE NORD ISERE</t>
  </si>
  <si>
    <t>GCS DE CANCEROLOGIE DU NORD ISERE</t>
  </si>
  <si>
    <t>440052413</t>
  </si>
  <si>
    <t>440052405</t>
  </si>
  <si>
    <t>GCS CANCEROLOGIE PDL ET SIEGE</t>
  </si>
  <si>
    <t>GCS CANCEROLOGIE HOSPITALO UNIV DES PAYS DE LA LOIRE ET SIEG</t>
  </si>
  <si>
    <t>06572ANNO</t>
  </si>
  <si>
    <t>070006572</t>
  </si>
  <si>
    <t>GCS CANCEROLOGIE RHONE ARDECHE PILAT</t>
  </si>
  <si>
    <t>21060CANN</t>
  </si>
  <si>
    <t>060021060</t>
  </si>
  <si>
    <t>GCS CANNES GRASSE ANTIBES FREJUS</t>
  </si>
  <si>
    <t>49946RENN</t>
  </si>
  <si>
    <t>350049946</t>
  </si>
  <si>
    <t>GCS CAPPS BRETAGNE</t>
  </si>
  <si>
    <t>GCS COOPERATION L'AMELIORATION PRATIQUES PROF SANTE BRETAGNE</t>
  </si>
  <si>
    <t>630011328</t>
  </si>
  <si>
    <t>630011310</t>
  </si>
  <si>
    <t>GCS CARDIAUVERGNE - ET SIEGE</t>
  </si>
  <si>
    <t>Durtol</t>
  </si>
  <si>
    <t>19733FREJ</t>
  </si>
  <si>
    <t>830019733</t>
  </si>
  <si>
    <t>GCS CARDIO INTERVENT DE L'EST VAROIS</t>
  </si>
  <si>
    <t>GCS CARDIOLOGIE INTERVENTIONNELLE DE L'EST VAROIS</t>
  </si>
  <si>
    <t>06936VICH</t>
  </si>
  <si>
    <t>030006936</t>
  </si>
  <si>
    <t>GCS CARDIO INTERVENTIONNELLE ALLIER</t>
  </si>
  <si>
    <t>GCS CARDIOLOGIE INTERVENTIONNELLE DE L'ALLIER</t>
  </si>
  <si>
    <t>13363DIJO</t>
  </si>
  <si>
    <t>210013363</t>
  </si>
  <si>
    <t>GCS CARDIO SILLON CENTRAL BOURGUIGNON</t>
  </si>
  <si>
    <t>GCS DE CARDIOLOGIE DU SILLON CENTRAL BOURGUIGNON</t>
  </si>
  <si>
    <t>620029504</t>
  </si>
  <si>
    <t>620023770</t>
  </si>
  <si>
    <t>GCS CARDIOLOGIE - ETABLISSEMENT SIÈGE</t>
  </si>
  <si>
    <t>GCS CARDIOLOGIE INTERVENTIONNELLE DE L'ARTOIS - ET SIÈGE</t>
  </si>
  <si>
    <t>660012170</t>
  </si>
  <si>
    <t>GCS CARDIOLOGIE CATALOGNE</t>
  </si>
  <si>
    <t>420013724</t>
  </si>
  <si>
    <t>420013716</t>
  </si>
  <si>
    <t>GCS CENTAUREE RESAU - ET SIEGE</t>
  </si>
  <si>
    <t>130042096</t>
  </si>
  <si>
    <t>130042062</t>
  </si>
  <si>
    <t>GCS CENTRE CARDIO AXIUM RAMBOT</t>
  </si>
  <si>
    <t>CENTRE DE CARDIOLOGIE INTERVENTIONNELLE AXIUM RAMBOT GCS</t>
  </si>
  <si>
    <t>970411989</t>
  </si>
  <si>
    <t>970411971</t>
  </si>
  <si>
    <t>GCS CENTRE DE DIALYSE OUEST REUNION</t>
  </si>
  <si>
    <t>350048419</t>
  </si>
  <si>
    <t>GCS CENTRE D'IMAGERIE COTE D'EMERAUDE</t>
  </si>
  <si>
    <t>GCS CENTRE D'IMAGERIE COTE D'EMERAUDE ET SIEGE</t>
  </si>
  <si>
    <t>38369LYON</t>
  </si>
  <si>
    <t>690038369</t>
  </si>
  <si>
    <t>GCS CENTRE ETOILE</t>
  </si>
  <si>
    <t>620026690</t>
  </si>
  <si>
    <t>620027839</t>
  </si>
  <si>
    <t>GCS CENTRE JOLIOT CURIE</t>
  </si>
  <si>
    <t>340023258</t>
  </si>
  <si>
    <t>GCS CENTRE SMR AMBRUSSUM LUNEL</t>
  </si>
  <si>
    <t>GCS CENTRE SMR AMBRUSSUM</t>
  </si>
  <si>
    <t>22589NANC</t>
  </si>
  <si>
    <t>540022589</t>
  </si>
  <si>
    <t>GCS CENTRES HOSPITALIERS</t>
  </si>
  <si>
    <t>160017455</t>
  </si>
  <si>
    <t>160017430</t>
  </si>
  <si>
    <t>GCS CERAC</t>
  </si>
  <si>
    <t>160017448</t>
  </si>
  <si>
    <t>GCS CERAC - ET SIEGE</t>
  </si>
  <si>
    <t>14618ANNE</t>
  </si>
  <si>
    <t>740014618</t>
  </si>
  <si>
    <t>GCS CESAR</t>
  </si>
  <si>
    <t>14370NIME</t>
  </si>
  <si>
    <t>300014370</t>
  </si>
  <si>
    <t>GCS CEVENNES GARD CAMARGUE</t>
  </si>
  <si>
    <t>590058699</t>
  </si>
  <si>
    <t>590058681</t>
  </si>
  <si>
    <t>GCS CH HAZEBROUCK - COF</t>
  </si>
  <si>
    <t>02971MEND</t>
  </si>
  <si>
    <t>480002971</t>
  </si>
  <si>
    <t>GCS CH MENDE PRATICIENS LIBERAUX</t>
  </si>
  <si>
    <t>23495LIMA</t>
  </si>
  <si>
    <t>780023495</t>
  </si>
  <si>
    <t>GCS CH QUESNAY ET ASS ODYSSEE</t>
  </si>
  <si>
    <t>Limay</t>
  </si>
  <si>
    <t>GCS CTRE HOSPITALIER FRANÇOIS QUESNAY ET ASSOCIATION ODYSSÉE</t>
  </si>
  <si>
    <t>660007162</t>
  </si>
  <si>
    <t>GCS CH SAINT JEAN</t>
  </si>
  <si>
    <t>GCS CENTRE HOSPITALIER SAINT JEAN</t>
  </si>
  <si>
    <t>06117FIGE</t>
  </si>
  <si>
    <t>460006117</t>
  </si>
  <si>
    <t>GCS CHAMPOLLION</t>
  </si>
  <si>
    <t>24467LARO</t>
  </si>
  <si>
    <t>170024467</t>
  </si>
  <si>
    <t>GCS CHARENTE-MARITIME NORD</t>
  </si>
  <si>
    <t>10003ROMO</t>
  </si>
  <si>
    <t>410010003</t>
  </si>
  <si>
    <t>GCS CHER ET SOLOGNE</t>
  </si>
  <si>
    <t>25802CRET</t>
  </si>
  <si>
    <t>940025802</t>
  </si>
  <si>
    <t>GCS CHIC HENRI MONDOR</t>
  </si>
  <si>
    <t>GROUPEMENT COOPERATION SANITAIRE CHIC HENRI MONDOR</t>
  </si>
  <si>
    <t>21448STBR</t>
  </si>
  <si>
    <t>220021448</t>
  </si>
  <si>
    <t>GCS CHIR ORTHOPEDIQUE BASSIN BRIOCHIN</t>
  </si>
  <si>
    <t>GCS DE CHIRURGIE ORTHOPEDIQUE DU BASSIN BRIOCHIN</t>
  </si>
  <si>
    <t>330041518</t>
  </si>
  <si>
    <t>330041468</t>
  </si>
  <si>
    <t>GCS CHIR. CANCERO. MAMMAIRE - ET SIEGE</t>
  </si>
  <si>
    <t>GCS CHIRURGIE CANCEROLOGIQUE MAMMAIRE SUD GIRONDE - ET SIEGE</t>
  </si>
  <si>
    <t>27301LISI</t>
  </si>
  <si>
    <t>140027301</t>
  </si>
  <si>
    <t>GCS CHIRURGIE ANESTHESIE DU PAYS D'AUG</t>
  </si>
  <si>
    <t>GCS CHIRURGIE ET ANESTHESIE DU PAYS D'AUGE</t>
  </si>
  <si>
    <t>740014287</t>
  </si>
  <si>
    <t>740012661</t>
  </si>
  <si>
    <t>GCS CHIRURGIE CARDIAQUE 74 ET SIEGE</t>
  </si>
  <si>
    <t>370013286</t>
  </si>
  <si>
    <t>370013278</t>
  </si>
  <si>
    <t>GCS CHIRURGIE EN CHINONAIS - ET</t>
  </si>
  <si>
    <t>33901QUIM</t>
  </si>
  <si>
    <t>290033901</t>
  </si>
  <si>
    <t>GCS CHIRURGIE SUD FINISTERE</t>
  </si>
  <si>
    <t>420013435</t>
  </si>
  <si>
    <t>420007098</t>
  </si>
  <si>
    <t>GCS CHU CTRE ARGENTIERE SRPR ET SIEGE</t>
  </si>
  <si>
    <t>GCS CHU CTRE ARGENTIERE SRPR 42 ET SIEGE</t>
  </si>
  <si>
    <t>420014110</t>
  </si>
  <si>
    <t>GCS CHU CTRE ARGENTIERE SRPR-HOP NORD</t>
  </si>
  <si>
    <t>44720MARS</t>
  </si>
  <si>
    <t>130044720</t>
  </si>
  <si>
    <t>GCS CHU DE FRANCE FINANCE</t>
  </si>
  <si>
    <t>20379MONT</t>
  </si>
  <si>
    <t>340020379</t>
  </si>
  <si>
    <t>GCS CHU MONTPELLIER NIMES</t>
  </si>
  <si>
    <t>060023231</t>
  </si>
  <si>
    <t>060023223</t>
  </si>
  <si>
    <t>GCS CHU NICE CTRE LACASSAGNE ET SIEGE</t>
  </si>
  <si>
    <t>GCS CHU DE NICE CENTRE ANTOINE LACASSAGNE ET SIEGE</t>
  </si>
  <si>
    <t>14222NIME</t>
  </si>
  <si>
    <t>300014222</t>
  </si>
  <si>
    <t>GCS CHU NIMES ARAMAV</t>
  </si>
  <si>
    <t>32128ROUE</t>
  </si>
  <si>
    <t>760032128</t>
  </si>
  <si>
    <t>GCS CHU ROUEN-GH HAVRE AXE SEINE</t>
  </si>
  <si>
    <t>GROUPEMENT DE COOPERATION SANITAIRE CHU ROUEN GH HAVRE</t>
  </si>
  <si>
    <t>28505MONT</t>
  </si>
  <si>
    <t>340028505</t>
  </si>
  <si>
    <t>GCS CHU2F</t>
  </si>
  <si>
    <t>34504SOTT</t>
  </si>
  <si>
    <t>760034504</t>
  </si>
  <si>
    <t>GCS CHU-CH DU ROUVRAY</t>
  </si>
  <si>
    <t>GROUPEMENT COOPERATION SANITAIRE CHU CH DU ROUVRAY</t>
  </si>
  <si>
    <t>760034496</t>
  </si>
  <si>
    <t>760034488</t>
  </si>
  <si>
    <t>GCS CHU-SOINS SUITE BOIS-GUIL. ET SIEG</t>
  </si>
  <si>
    <t>GROUPEMENT COOPERATION SANITAIRE CHU-SOINS SUITE BOIS-GUILLA</t>
  </si>
  <si>
    <t>10882MEXI</t>
  </si>
  <si>
    <t>010010882</t>
  </si>
  <si>
    <t>GCS CIAQA</t>
  </si>
  <si>
    <t>GCS CELLULE INTER-ETAB D'AMELIORATION DE LA QUALITE DE L'AIN</t>
  </si>
  <si>
    <t>19443SULL</t>
  </si>
  <si>
    <t>450019443</t>
  </si>
  <si>
    <t>GCS CIEEL</t>
  </si>
  <si>
    <t>GCS COOPÉRATION INTER-ÉTABLISSEMENTS DE L'EST DU LOIRET</t>
  </si>
  <si>
    <t>220022818</t>
  </si>
  <si>
    <t>GCS CIMCE SITE CH DINAN</t>
  </si>
  <si>
    <t>20342TOUL</t>
  </si>
  <si>
    <t>310020342</t>
  </si>
  <si>
    <t>GCS CL UNIVERSITAIRE DU CANCER</t>
  </si>
  <si>
    <t>GCS CLINIQUE UNIVERSITAIRE DU CANCER</t>
  </si>
  <si>
    <t>11528STEG</t>
  </si>
  <si>
    <t>380011528</t>
  </si>
  <si>
    <t>GCS CLAUDE BALIER</t>
  </si>
  <si>
    <t>330061151</t>
  </si>
  <si>
    <t>330060641</t>
  </si>
  <si>
    <t>GCS CLI CHIR DU LIBOURNAIS - ET SIEGE</t>
  </si>
  <si>
    <t>GCS CLINIQUE CHIRURGICALE DU LIBOURNAIS - ET SIEGE</t>
  </si>
  <si>
    <t>970412417</t>
  </si>
  <si>
    <t>970412409</t>
  </si>
  <si>
    <t>GCS CLINIPHARMA</t>
  </si>
  <si>
    <t>330060658</t>
  </si>
  <si>
    <t>GCS CLINIQUE CHIRURGICALE LIBOURNAIS</t>
  </si>
  <si>
    <t>560029068</t>
  </si>
  <si>
    <t>560029050</t>
  </si>
  <si>
    <t>GCS CLINIQUE DU TER</t>
  </si>
  <si>
    <t>Ploemeur</t>
  </si>
  <si>
    <t>730012499</t>
  </si>
  <si>
    <t>730012481</t>
  </si>
  <si>
    <t>GCS CLINIQUE HERBERT</t>
  </si>
  <si>
    <t>130050917</t>
  </si>
  <si>
    <t>130050891</t>
  </si>
  <si>
    <t>GCS CLINIQUE JEANNE D'ARC</t>
  </si>
  <si>
    <t>130050909</t>
  </si>
  <si>
    <t>GCS CLINIQUE JEANNE D'ARC ET SIEGE</t>
  </si>
  <si>
    <t>GCS CLINIQUE JEANNE D'ARC FICTIF ET SIEGE</t>
  </si>
  <si>
    <t>440051746</t>
  </si>
  <si>
    <t>440045656</t>
  </si>
  <si>
    <t>GCS CLIP - ET SIEGE</t>
  </si>
  <si>
    <t>GCS CENTRE LIGERIEN D'IMAGERIE PAR L'EMISSION DE POSITONS</t>
  </si>
  <si>
    <t>930025093</t>
  </si>
  <si>
    <t>750054454</t>
  </si>
  <si>
    <t>GCS CMS DE SAINT OUEN ACTIVITE</t>
  </si>
  <si>
    <t>940022072</t>
  </si>
  <si>
    <t>GCS CMS IVRY SUR SEINE ACTIVITE</t>
  </si>
  <si>
    <t>920028495</t>
  </si>
  <si>
    <t>GCS CMS MAURICE TENINE</t>
  </si>
  <si>
    <t>940021603</t>
  </si>
  <si>
    <t>GCS CMS MAURICE TENINE ACTIVITE</t>
  </si>
  <si>
    <t>20197MONT</t>
  </si>
  <si>
    <t>340020197</t>
  </si>
  <si>
    <t>GCS CO UTILISATEUR PLATEAUX TECHNIQUES</t>
  </si>
  <si>
    <t>GCS CO-UTILISATEUR DES PLATEAUX TECHNIQUESDU CHRU DE MONTPEL</t>
  </si>
  <si>
    <t>62358PARI</t>
  </si>
  <si>
    <t>750062358</t>
  </si>
  <si>
    <t>GCS COCHIN SCP MEDECINS CARDIOLOGUES</t>
  </si>
  <si>
    <t>GCS GROUPE HOSPITALIER COCHIN-SCP MEDECINS CARDIOLOGUES</t>
  </si>
  <si>
    <t>07504VERD</t>
  </si>
  <si>
    <t>550007504</t>
  </si>
  <si>
    <t>GCS COEUR GRAND EST</t>
  </si>
  <si>
    <t>GROUPEMENT DE COOPERATION SANITAIRE COEUR GRAND EST</t>
  </si>
  <si>
    <t>800019176</t>
  </si>
  <si>
    <t>800019168</t>
  </si>
  <si>
    <t>GCS COGESTHO AMIENS</t>
  </si>
  <si>
    <t>660012402</t>
  </si>
  <si>
    <t>GCS COMEVI-H</t>
  </si>
  <si>
    <t>GCS COOPERATION MEDECINE VILLE HOPITAL</t>
  </si>
  <si>
    <t>12363BEAU</t>
  </si>
  <si>
    <t>600012363</t>
  </si>
  <si>
    <t>GCS COMMUNAUTÉ HOSPITALIÈRE OISE-OUEST</t>
  </si>
  <si>
    <t>500025531</t>
  </si>
  <si>
    <t>500025119</t>
  </si>
  <si>
    <t>GCS COMMUNAUTE PROFESSIONNELLE</t>
  </si>
  <si>
    <t>48575BAIL</t>
  </si>
  <si>
    <t>590048575</t>
  </si>
  <si>
    <t>GCS CONSULTATIONS OPHTALMO CH BAILLEUL</t>
  </si>
  <si>
    <t>GCS CONSULTATIONS OPHTALMOLOGIQUES CH BAILLEUL</t>
  </si>
  <si>
    <t>53098BOUG</t>
  </si>
  <si>
    <t>440053098</t>
  </si>
  <si>
    <t>GCS COORDINATION DEPARTEMENTALE EN PSY</t>
  </si>
  <si>
    <t>GCS COORDINATION DEPARTEMENTALE EN PSYCHIATRIE</t>
  </si>
  <si>
    <t>310028204</t>
  </si>
  <si>
    <t>GCS CORPS HOP LANGLADE TOULOUSE</t>
  </si>
  <si>
    <t>GCS CTRE OCCITAN READAPTATION PREVENTION SPECIALISE</t>
  </si>
  <si>
    <t>12054TULL</t>
  </si>
  <si>
    <t>190012054</t>
  </si>
  <si>
    <t>GCS CORRÉZIEN</t>
  </si>
  <si>
    <t>GROUPEMENT DE COOPÉRATION SANITAIRE CORRÉZIEN</t>
  </si>
  <si>
    <t>640019634</t>
  </si>
  <si>
    <t>640019626</t>
  </si>
  <si>
    <t>GCS COTE BASQUE SUD</t>
  </si>
  <si>
    <t>640020632</t>
  </si>
  <si>
    <t>GCS COTE BASQUE SUD - SIEGE</t>
  </si>
  <si>
    <t>750061673</t>
  </si>
  <si>
    <t>750061665</t>
  </si>
  <si>
    <t>GCS CPBT SIEGE</t>
  </si>
  <si>
    <t>GCS CENTRE DE PLANIFICATION LES BLUETS TROUSSEAU SIEGE</t>
  </si>
  <si>
    <t>01217AUXE</t>
  </si>
  <si>
    <t>890001217</t>
  </si>
  <si>
    <t>GCS CRÈCHE INTERHOSPITALIÈRE D'AUXERRE</t>
  </si>
  <si>
    <t>18053AMIE</t>
  </si>
  <si>
    <t>800018053</t>
  </si>
  <si>
    <t>GCS CRIAVS PICARDIE</t>
  </si>
  <si>
    <t>CTR RÉGIO PR LA PRISE EN CHARGE D AUTEURS D VIOLENCE SEXUELL</t>
  </si>
  <si>
    <t>800018087</t>
  </si>
  <si>
    <t>800018079</t>
  </si>
  <si>
    <t>GCS CTR D SOINS D SUITE HENRIVILLE SIÈ</t>
  </si>
  <si>
    <t>GCS CTR D SOINS D SUITE HENRIVILLE SIÈGE</t>
  </si>
  <si>
    <t>620030221</t>
  </si>
  <si>
    <t>620025189</t>
  </si>
  <si>
    <t>GCS CTRE AMP DU LITTORAL - ETAB. SIEGE</t>
  </si>
  <si>
    <t>CENTRE AMP DU LITTORAL</t>
  </si>
  <si>
    <t>130042070</t>
  </si>
  <si>
    <t>GCS CTRE CARDIO AXIUM RAMBOT ET SIEGE</t>
  </si>
  <si>
    <t>GCS CTRE CARDIOLOGIE INTERVENTIONNELLE AXIUM RAMBOT ET SIEGE</t>
  </si>
  <si>
    <t>640016572</t>
  </si>
  <si>
    <t>GCS CTRE CARDIO PAYS BASQUE - ET SIEGE</t>
  </si>
  <si>
    <t>GCS CENTRE DE CARDIOLOGIE DU PAYS BASQUE - ET SIEGE</t>
  </si>
  <si>
    <t>530008408</t>
  </si>
  <si>
    <t>530008390</t>
  </si>
  <si>
    <t>GCS CTRE CHIMIO AMBUL MAYENNE ET SIEGE</t>
  </si>
  <si>
    <t>GCS CENTRE DE CHIMIOTHERAPIE AMBULATOIRE DE MAYENNE ET SIEGE</t>
  </si>
  <si>
    <t>36488VILL</t>
  </si>
  <si>
    <t>690036488</t>
  </si>
  <si>
    <t>GCS CTRE D'ANGIOPLASTIE DU BEAUJOLAIS</t>
  </si>
  <si>
    <t>38401LYON</t>
  </si>
  <si>
    <t>690038401</t>
  </si>
  <si>
    <t>GCS CTRE DE TISSUS CELLULES ET THERAP</t>
  </si>
  <si>
    <t>GCS CENTRE DE TISSUS, CELLULES ET THERAPIE CELLULAIRE</t>
  </si>
  <si>
    <t>760034892</t>
  </si>
  <si>
    <t>760034884</t>
  </si>
  <si>
    <t>GCS CTRE H.BECQUEREL-GHH ET SIEGE</t>
  </si>
  <si>
    <t>330041948</t>
  </si>
  <si>
    <t>GCS CTRE IRM CANCEROLOGIE - ET SIEGE</t>
  </si>
  <si>
    <t>GCS CENTRE IRM CANCEROLOGIE BORDEAUX - ET SIEGE</t>
  </si>
  <si>
    <t>09135PERP</t>
  </si>
  <si>
    <t>660009135</t>
  </si>
  <si>
    <t>GCS CTRE MED NUCLE ROUSSILLON</t>
  </si>
  <si>
    <t>GCS CENTRE DE MEDECINE NUCLEAIRE DU ROUSSILLON</t>
  </si>
  <si>
    <t>680022787</t>
  </si>
  <si>
    <t>680022779</t>
  </si>
  <si>
    <t>GCS CTRE READAPTATION COLMAR-ET SIEGE</t>
  </si>
  <si>
    <t>GCS CENTRE DE READAPTATION DE COLMAR - ET SIEGE</t>
  </si>
  <si>
    <t>300014040</t>
  </si>
  <si>
    <t>GCS CTRE REEDUC GARD RHODANIEN BAGNOLS</t>
  </si>
  <si>
    <t>GCS CENTRE DE REEDUCATION DU GARD RHODANIEN LA GARAUD</t>
  </si>
  <si>
    <t>32714CALA</t>
  </si>
  <si>
    <t>620032714</t>
  </si>
  <si>
    <t>GCS CUISINE INTERHOSPIT COTE D'OPALE</t>
  </si>
  <si>
    <t>GCS CUISINE CENTRALE INTERHOSPITALIÈRE DE LA COTE D'OPALE</t>
  </si>
  <si>
    <t>08113AUXE</t>
  </si>
  <si>
    <t>890008113</t>
  </si>
  <si>
    <t>GCS CUISINE INTERHOSPITALIÈRE AUXERRE</t>
  </si>
  <si>
    <t>GCS CUISINE INTERHOSPITALIÈRE D'AUXERRE</t>
  </si>
  <si>
    <t>04483MOUT</t>
  </si>
  <si>
    <t>230004483</t>
  </si>
  <si>
    <t>GCS D'AUBUSSON</t>
  </si>
  <si>
    <t>Moutier-Rozeille</t>
  </si>
  <si>
    <t>GROUPEMENT DE COOPERATION SANITAIRE D'AUBUSSON</t>
  </si>
  <si>
    <t>19505VIEN</t>
  </si>
  <si>
    <t>380019505</t>
  </si>
  <si>
    <t>GCS DE BLANCHISSERIE A VIENNE</t>
  </si>
  <si>
    <t>10562BOUR</t>
  </si>
  <si>
    <t>710010562</t>
  </si>
  <si>
    <t>GCS DE BOURBON LANCY</t>
  </si>
  <si>
    <t>21811TOUL</t>
  </si>
  <si>
    <t>310021811</t>
  </si>
  <si>
    <t>GCS DE CANCEROLOGIE PUBLIQUE</t>
  </si>
  <si>
    <t>GCS DE CANCEROLOGIE PUBLIQUE MIDI-PYRENEES</t>
  </si>
  <si>
    <t>11534BERC</t>
  </si>
  <si>
    <t>620111534</t>
  </si>
  <si>
    <t>GCS DE FORMATION EN SANTE</t>
  </si>
  <si>
    <t>GCS DE FORMATION EN SOINS INFIRMIERS ET D'AIDES-SOIGNANTS</t>
  </si>
  <si>
    <t>56128BLAY</t>
  </si>
  <si>
    <t>330056128</t>
  </si>
  <si>
    <t>GCS DE LA HAUTE GIRONDE</t>
  </si>
  <si>
    <t>GROUPEMENT DE COOPERATION SANITAIRE DE LA HAUTE GIRONDE</t>
  </si>
  <si>
    <t>07970LAVA</t>
  </si>
  <si>
    <t>530007970</t>
  </si>
  <si>
    <t>GCS DE LA MAYENNE</t>
  </si>
  <si>
    <t>040003782</t>
  </si>
  <si>
    <t>040003766</t>
  </si>
  <si>
    <t>GCS DE LA VALLEE DU VAR ET SIEGE</t>
  </si>
  <si>
    <t>Entrevaux</t>
  </si>
  <si>
    <t>220021281</t>
  </si>
  <si>
    <t>220019699</t>
  </si>
  <si>
    <t>GCS DE L'ARMOR ET DE L'ARGOAT ET SIEGE</t>
  </si>
  <si>
    <t>GCS POLE DE SANTE DE L'ARMOR ET DE L'ARGOAT ET SIEGE</t>
  </si>
  <si>
    <t>13882CLER</t>
  </si>
  <si>
    <t>600013882</t>
  </si>
  <si>
    <t>GCS DE L'OISE</t>
  </si>
  <si>
    <t>GCS DE MOYENS DE L'OISE</t>
  </si>
  <si>
    <t>01689CLER</t>
  </si>
  <si>
    <t>600001689</t>
  </si>
  <si>
    <t>08757LELA</t>
  </si>
  <si>
    <t>970208757</t>
  </si>
  <si>
    <t>GCS DE MOYENS DE MANGOT VULCIN</t>
  </si>
  <si>
    <t>GCS PUBLIC DE MOYENS DE MANGOT VULCIN</t>
  </si>
  <si>
    <t>030007611</t>
  </si>
  <si>
    <t>030007603</t>
  </si>
  <si>
    <t>GCS DE MOYENS IMAGERIE SAINT-ODILON</t>
  </si>
  <si>
    <t>09919TROY</t>
  </si>
  <si>
    <t>100009919</t>
  </si>
  <si>
    <t>GCS DE MOYENS LABO PUB INTER-HOSP AUBE</t>
  </si>
  <si>
    <t>GCS DE MOYENS LABORATOIRE PUBLIC INTER-HOSPITALIER DE L'AUBE</t>
  </si>
  <si>
    <t>17864CHAL</t>
  </si>
  <si>
    <t>850017864</t>
  </si>
  <si>
    <t>GCS DE MOYENS MARAIS BRETON VENDEEN</t>
  </si>
  <si>
    <t>GROUPEMENT DE COOPERATION SANITAIRE DE MOYENS MARAIS BRETON</t>
  </si>
  <si>
    <t>21372STBR</t>
  </si>
  <si>
    <t>220021372</t>
  </si>
  <si>
    <t>GCS DE NEUROLOGIE DU BASSIN BRIOCHIN</t>
  </si>
  <si>
    <t>06669NOGE</t>
  </si>
  <si>
    <t>280006669</t>
  </si>
  <si>
    <t>GCS DE NOGENT LE ROTROU</t>
  </si>
  <si>
    <t>03737AJAC</t>
  </si>
  <si>
    <t>2A0003737</t>
  </si>
  <si>
    <t>GCS DE PARTENARIAT CHA / CARDIOL. LIB.</t>
  </si>
  <si>
    <t>21804PLAI</t>
  </si>
  <si>
    <t>780021804</t>
  </si>
  <si>
    <t>GCS DE PLAISIR</t>
  </si>
  <si>
    <t>GROUPEMENT DE COOPERATION DE PLAISIR</t>
  </si>
  <si>
    <t>29306BOUL</t>
  </si>
  <si>
    <t>620029306</t>
  </si>
  <si>
    <t>GCS DE RYTHMOLOGIE DE BOULOGNE-SUR-MER</t>
  </si>
  <si>
    <t>23881STJE</t>
  </si>
  <si>
    <t>170023881</t>
  </si>
  <si>
    <t>GCS DE SAINTONGE - LABO. INTERHOSP.</t>
  </si>
  <si>
    <t>06909CHAR</t>
  </si>
  <si>
    <t>280006909</t>
  </si>
  <si>
    <t>GCS DE SIEL</t>
  </si>
  <si>
    <t>GCS DU SYSTEME D'INFORMATION D'EURE ET LOIR</t>
  </si>
  <si>
    <t>23389NICE</t>
  </si>
  <si>
    <t>060023389</t>
  </si>
  <si>
    <t>GCS D'ENDOSCOPIES RESPIRATOIRES</t>
  </si>
  <si>
    <t>880009048</t>
  </si>
  <si>
    <t>880009030</t>
  </si>
  <si>
    <t>GCS DEPOT DE DELIVRANCE EPINAL ET SIEG</t>
  </si>
  <si>
    <t>38468NEUV</t>
  </si>
  <si>
    <t>690038468</t>
  </si>
  <si>
    <t>GCS DEPT MUTUALISE INFO MEDICALE</t>
  </si>
  <si>
    <t>GCS DEPARTEMENT MUTUALISE INFO MEDICALE (DMIM)</t>
  </si>
  <si>
    <t>21525BRIE</t>
  </si>
  <si>
    <t>770021525</t>
  </si>
  <si>
    <t>GCS DES ETABLISSEMENTS DE LA BRIE</t>
  </si>
  <si>
    <t>02039BRIA</t>
  </si>
  <si>
    <t>050002039</t>
  </si>
  <si>
    <t>GCS DES HAUTES ALPES</t>
  </si>
  <si>
    <t>GROUPEMENT DE COOPERATION SANITAIRE DES HAUTES ALPES</t>
  </si>
  <si>
    <t>26583SARR</t>
  </si>
  <si>
    <t>570026583</t>
  </si>
  <si>
    <t>GCS DES HOPITAUX DE SARREGUEMINES</t>
  </si>
  <si>
    <t>21829ANTI</t>
  </si>
  <si>
    <t>310021829</t>
  </si>
  <si>
    <t>GCS DES HOPITAUX DU COMMINGES</t>
  </si>
  <si>
    <t>Antichan-de-Frontignes</t>
  </si>
  <si>
    <t>GROUPEMENT DE COOPERATION SANITAIREDES HOPITAUX DU COMMINGES</t>
  </si>
  <si>
    <t>630011575</t>
  </si>
  <si>
    <t>630011567</t>
  </si>
  <si>
    <t>GCS DES MONTELS - ET SIEGE</t>
  </si>
  <si>
    <t>680020070</t>
  </si>
  <si>
    <t>GCS DES TROIS FRONTIERES - ET SIEGE</t>
  </si>
  <si>
    <t>14067CHAT</t>
  </si>
  <si>
    <t>860014067</t>
  </si>
  <si>
    <t>GCS DEV OFFRE SOINS BASSIN CHATELL.</t>
  </si>
  <si>
    <t>DEVELOPP OFFRE SOINS COORDONNEE DANS BASSIN CHATELLERAUDAIS</t>
  </si>
  <si>
    <t>310022330</t>
  </si>
  <si>
    <t>GCS DIALYSE COMMINGES UDM DD STGAUDENS</t>
  </si>
  <si>
    <t>GCS DIALYSE DU COMMINGES UDM SAINT GAUDENS</t>
  </si>
  <si>
    <t>620029512</t>
  </si>
  <si>
    <t>620027268</t>
  </si>
  <si>
    <t>GCS DIALYSE DU LENSOIS - ETAB SIÈGE</t>
  </si>
  <si>
    <t>GCS CENTRE DE DIALYSE DU LENSOIS - ETABLISSEMENT SIÈGE</t>
  </si>
  <si>
    <t>14576THON</t>
  </si>
  <si>
    <t>740014576</t>
  </si>
  <si>
    <t>GCS DIALYSE HAUTE-SAVOIE NORD</t>
  </si>
  <si>
    <t>940023229</t>
  </si>
  <si>
    <t>940023211</t>
  </si>
  <si>
    <t>GCS DIAPASON - SIEGE</t>
  </si>
  <si>
    <t>GROUPEMENT DE COOPÉRATION SANITAIRE DIAPASON - SIÈGE</t>
  </si>
  <si>
    <t>14169PELU</t>
  </si>
  <si>
    <t>420014169</t>
  </si>
  <si>
    <t>GCS DPI HL RA</t>
  </si>
  <si>
    <t>56248DOUA</t>
  </si>
  <si>
    <t>590056248</t>
  </si>
  <si>
    <t>GCS DS</t>
  </si>
  <si>
    <t>GCS DOUAI SOMAIN</t>
  </si>
  <si>
    <t>32685TOUL</t>
  </si>
  <si>
    <t>310032685</t>
  </si>
  <si>
    <t>GCS DSPP 31</t>
  </si>
  <si>
    <t>GCS DISPOSITIF SOINS PARTAGES EN PSYCHIATRIE HAUTE GARONNE</t>
  </si>
  <si>
    <t>550007603</t>
  </si>
  <si>
    <t>550003578</t>
  </si>
  <si>
    <t>GCS DU BARROIS PUI-SITE CH BAR LE DUC</t>
  </si>
  <si>
    <t>GCS DU BARROIS PUI - SITE CH BAR LE DUC</t>
  </si>
  <si>
    <t>550006555</t>
  </si>
  <si>
    <t>GCS DU BARROIS-ET SIEGE</t>
  </si>
  <si>
    <t>GROUPEMENT DE COOPERATION SANITAIRE DU BARROIS-ET SIEGE</t>
  </si>
  <si>
    <t>040004640</t>
  </si>
  <si>
    <t>040004632</t>
  </si>
  <si>
    <t>GCS DU BASSIN DIGNOIS ET SIEGE</t>
  </si>
  <si>
    <t>030006985</t>
  </si>
  <si>
    <t>030006977</t>
  </si>
  <si>
    <t>GCS DU BASSIN MOULINOIS</t>
  </si>
  <si>
    <t>16820CHAU</t>
  </si>
  <si>
    <t>020016820</t>
  </si>
  <si>
    <t>GCS DU CÈDRE</t>
  </si>
  <si>
    <t>13657SEVR</t>
  </si>
  <si>
    <t>710013657</t>
  </si>
  <si>
    <t>GCS DU CHALONNAIS</t>
  </si>
  <si>
    <t>GROUPEMENT DE COOPERATION SANITAIRE DU CHALONNAIS</t>
  </si>
  <si>
    <t>06652ALEN</t>
  </si>
  <si>
    <t>610006652</t>
  </si>
  <si>
    <t>GCS DU CHIC ALENCON/MAMERS ET DU CPO</t>
  </si>
  <si>
    <t>480001775</t>
  </si>
  <si>
    <t>GCS DU GEVAUDAN</t>
  </si>
  <si>
    <t>GROUPEMENT DE COOPERATION SANITAIRE DU GEVAUDAN</t>
  </si>
  <si>
    <t>20104PONT</t>
  </si>
  <si>
    <t>250020104</t>
  </si>
  <si>
    <t>GCS DU HAUT DOUBS</t>
  </si>
  <si>
    <t>84251STDI</t>
  </si>
  <si>
    <t>880784251</t>
  </si>
  <si>
    <t>GCS DU KEMBERG</t>
  </si>
  <si>
    <t>GROUPEMENT DE  COOPERATION  SANITAIRE DU KEMBERG</t>
  </si>
  <si>
    <t>400015236</t>
  </si>
  <si>
    <t>400015145</t>
  </si>
  <si>
    <t>GCS DU MARSAN</t>
  </si>
  <si>
    <t>Saint-Pierre-du-Mont</t>
  </si>
  <si>
    <t>400015152</t>
  </si>
  <si>
    <t>GCS DU MARSAN - ET SIEGE</t>
  </si>
  <si>
    <t>13962PARA</t>
  </si>
  <si>
    <t>710013962</t>
  </si>
  <si>
    <t>GCS DU PAYS CHAROLAIS BRIONNAIS</t>
  </si>
  <si>
    <t>42336AIXE</t>
  </si>
  <si>
    <t>130042336</t>
  </si>
  <si>
    <t>GCS DU PAYS D'AIX</t>
  </si>
  <si>
    <t>GROUPEMENT DE COOPERATION SANITAIRE DU PAYS D'AIX</t>
  </si>
  <si>
    <t>33570DOUA</t>
  </si>
  <si>
    <t>290033570</t>
  </si>
  <si>
    <t>GCS DU PAYS DE DOUARNENEZ</t>
  </si>
  <si>
    <t>50407FOUG</t>
  </si>
  <si>
    <t>350050407</t>
  </si>
  <si>
    <t>GCS DU PAYS DE FOUGERES</t>
  </si>
  <si>
    <t>35013LAND</t>
  </si>
  <si>
    <t>290035013</t>
  </si>
  <si>
    <t>GCS DU PAYS DE LANDERNEAU</t>
  </si>
  <si>
    <t>25546PLOE</t>
  </si>
  <si>
    <t>560025546</t>
  </si>
  <si>
    <t>GCS DU PAYS DE PLOERMEL</t>
  </si>
  <si>
    <t>51488REDO</t>
  </si>
  <si>
    <t>350051488</t>
  </si>
  <si>
    <t>GCS DU PAYS DE REDON</t>
  </si>
  <si>
    <t>760039859</t>
  </si>
  <si>
    <t>760039842</t>
  </si>
  <si>
    <t>GCS DU PAYS DES HAUTES FALAISES</t>
  </si>
  <si>
    <t>23972ROCH</t>
  </si>
  <si>
    <t>170023972</t>
  </si>
  <si>
    <t>GCS DU PAYS ROCHEFORTAIS</t>
  </si>
  <si>
    <t>620031088</t>
  </si>
  <si>
    <t>620031070</t>
  </si>
  <si>
    <t>GCS DU POLE HOSPITALIER DE LA GOHELLE</t>
  </si>
  <si>
    <t>GCS DU POLE HOSPITALIER DE LA GOHELLE - ETAB SIEGE</t>
  </si>
  <si>
    <t>12601TOUR</t>
  </si>
  <si>
    <t>370012601</t>
  </si>
  <si>
    <t>GCS DU RÉSEAU ONCOCENTRE</t>
  </si>
  <si>
    <t>15921RUFF</t>
  </si>
  <si>
    <t>160015921</t>
  </si>
  <si>
    <t>GCS DU RUFFECOIS</t>
  </si>
  <si>
    <t>20628LORQ</t>
  </si>
  <si>
    <t>570020628</t>
  </si>
  <si>
    <t>GCS DU SUD MOSELLAN</t>
  </si>
  <si>
    <t>500020870</t>
  </si>
  <si>
    <t>500020847</t>
  </si>
  <si>
    <t>GCS DU SUD-MANCHE</t>
  </si>
  <si>
    <t>500021266</t>
  </si>
  <si>
    <t>GCS DU SUD-MANCHE ET SIEGE</t>
  </si>
  <si>
    <t>48344STMA</t>
  </si>
  <si>
    <t>350048344</t>
  </si>
  <si>
    <t>GCS DU TERRITOIRE N°6 DE BRETAGNE</t>
  </si>
  <si>
    <t>790018154</t>
  </si>
  <si>
    <t>790018147</t>
  </si>
  <si>
    <t>GCS ECHANGES D'INFORMATION</t>
  </si>
  <si>
    <t>GCS ECHANG INFO ENTRE ACTEURS DU P.C.</t>
  </si>
  <si>
    <t>30593ELBE</t>
  </si>
  <si>
    <t>760030593</t>
  </si>
  <si>
    <t>GCS ELBEUF LOUVIERS</t>
  </si>
  <si>
    <t>25568QUIM</t>
  </si>
  <si>
    <t>290025568</t>
  </si>
  <si>
    <t>GCS ELLE LAITA</t>
  </si>
  <si>
    <t>750059834</t>
  </si>
  <si>
    <t>750059826</t>
  </si>
  <si>
    <t>GCS ELSAN</t>
  </si>
  <si>
    <t>GROUPEMENT DE COOPERATION SANITAIRE ELSAN</t>
  </si>
  <si>
    <t>060023330</t>
  </si>
  <si>
    <t>060023322</t>
  </si>
  <si>
    <t>GCS ENDOSC DIG CAL ET MED LIB ET SIEGE</t>
  </si>
  <si>
    <t>GCS ENDOSCOPIES DIGESTIVES CAL ET MEDECINS LIBERAUX ET SIEGE</t>
  </si>
  <si>
    <t>06293NARB</t>
  </si>
  <si>
    <t>110006293</t>
  </si>
  <si>
    <t>GCS ENDOSCOPIE LACROIX NARBONNE</t>
  </si>
  <si>
    <t>17856LESS</t>
  </si>
  <si>
    <t>850017856</t>
  </si>
  <si>
    <t>GCS ENERGELOG</t>
  </si>
  <si>
    <t>GCS ENERGELOG POLE DE SANTE DU PAYS DES OLONNES</t>
  </si>
  <si>
    <t>770020709</t>
  </si>
  <si>
    <t>770020691</t>
  </si>
  <si>
    <t>GCS EQUIPE MOBILE SUD IDF SIEGE</t>
  </si>
  <si>
    <t>Chailly-en-Bière</t>
  </si>
  <si>
    <t>GRPT COOPERATION SANITAIRE EQUIPE MOBILE SUD IDF SIEGE</t>
  </si>
  <si>
    <t>19585DOUE</t>
  </si>
  <si>
    <t>490019585</t>
  </si>
  <si>
    <t>GCS ES DOUESSINS</t>
  </si>
  <si>
    <t>GPT DE COOP SANITAIRE DES ETABLISSEMENTS DE SANTE DOUESSINS</t>
  </si>
  <si>
    <t>080011265</t>
  </si>
  <si>
    <t>080011224</t>
  </si>
  <si>
    <t>GCS ES HAD ARDENNES SITE CHARLEVILLE</t>
  </si>
  <si>
    <t>080011232</t>
  </si>
  <si>
    <t>GCS ES HAD DES ARDENNES - ET SIEGE</t>
  </si>
  <si>
    <t>080011257</t>
  </si>
  <si>
    <t>GCS ES HAD DES ARDENNES SITE RETHEL</t>
  </si>
  <si>
    <t>800017949</t>
  </si>
  <si>
    <t>800016842</t>
  </si>
  <si>
    <t>GCS E-SANTÉ PICARDIE</t>
  </si>
  <si>
    <t>800019150</t>
  </si>
  <si>
    <t>800019143</t>
  </si>
  <si>
    <t>GCS ESMR AMIENS</t>
  </si>
  <si>
    <t>570029678</t>
  </si>
  <si>
    <t>570029660</t>
  </si>
  <si>
    <t>GCS ESTIM - ET SIEGE</t>
  </si>
  <si>
    <t>GROUPEMENT DE COOPERATION SANTAIRE GCS ESTIM - ET SIEGE</t>
  </si>
  <si>
    <t>590052916</t>
  </si>
  <si>
    <t>590048625</t>
  </si>
  <si>
    <t>GCS ETABLISSEMENTS CATESIENS</t>
  </si>
  <si>
    <t>13658MABL</t>
  </si>
  <si>
    <t>420013658</t>
  </si>
  <si>
    <t>GCS ETS DU TERRIT DE SANTE DU ROANNAIS</t>
  </si>
  <si>
    <t>GCS ETABLISSEMENTS DU TERRITOIRE DE SANTE DU ROANNAIS</t>
  </si>
  <si>
    <t>18841MONT</t>
  </si>
  <si>
    <t>260018841</t>
  </si>
  <si>
    <t>GCS ETS PUBL DE SANTE DROME PROV ARD M</t>
  </si>
  <si>
    <t>GCS ETS PUBLICS DE SANTE DE DROME PROVENCALE ET ARDECHE MERI</t>
  </si>
  <si>
    <t>15152ANGO</t>
  </si>
  <si>
    <t>160015152</t>
  </si>
  <si>
    <t>GCS ETS SANTE PUBLICS DE CHARENTE</t>
  </si>
  <si>
    <t>GCS ETABLISSEMENTS DE SANTE PUBLICS DE LA CHARENTE</t>
  </si>
  <si>
    <t>33204TOUL</t>
  </si>
  <si>
    <t>310033204</t>
  </si>
  <si>
    <t>GCS FC2T</t>
  </si>
  <si>
    <t>GCS FILIERE CARDIOPATHIES CONGENITALES TOULOUSAINE</t>
  </si>
  <si>
    <t>130043045</t>
  </si>
  <si>
    <t>130042542</t>
  </si>
  <si>
    <t>GCS FEUILLADES SIBOURG STE VICTOIRE</t>
  </si>
  <si>
    <t>GCS FEUILLADES SIBOURG SAINTE VICTOIRE ET SIEGE</t>
  </si>
  <si>
    <t>54904SINL</t>
  </si>
  <si>
    <t>590054904</t>
  </si>
  <si>
    <t>GCS FILIERE GERIATRIQUE DU DOUAISIS</t>
  </si>
  <si>
    <t>GCS FILIERE GERIATRIQUE DU TERRITOIRE DU DOUAISIS</t>
  </si>
  <si>
    <t>51397VALE</t>
  </si>
  <si>
    <t>590051397</t>
  </si>
  <si>
    <t>GCS FILIERE GERIATRIQUE VALENCIENNOIS</t>
  </si>
  <si>
    <t>GCS FILIERE GERIATRIQUE DU TERRITOIRE DU VALENCIENNOIS</t>
  </si>
  <si>
    <t>13732STET</t>
  </si>
  <si>
    <t>420013732</t>
  </si>
  <si>
    <t>GCS FILIERE REA. SURVEILLANCE CONTINUE</t>
  </si>
  <si>
    <t>GCS FILIERE REANIMATION / SURVEILLANCE CONTINUE</t>
  </si>
  <si>
    <t>14643ANGO</t>
  </si>
  <si>
    <t>160014643</t>
  </si>
  <si>
    <t>GCS G.C.C. ONCOLOGIE &amp; RADIOTHERAPIE</t>
  </si>
  <si>
    <t>GROUP COOP SANIT : GROUP CHARENTAIS DE COOP EN ONCOL &amp; RADIO</t>
  </si>
  <si>
    <t>55547LILL</t>
  </si>
  <si>
    <t>590055547</t>
  </si>
  <si>
    <t>GCS G4 DES CHU AMIENS CAEN LILLE ROUEN</t>
  </si>
  <si>
    <t>20494MONT</t>
  </si>
  <si>
    <t>340020494</t>
  </si>
  <si>
    <t>GCS G4 SUD MEDITERRANEE</t>
  </si>
  <si>
    <t>05493CARC</t>
  </si>
  <si>
    <t>110005493</t>
  </si>
  <si>
    <t>GCS GAPM MEDICO LOGISTIQUE</t>
  </si>
  <si>
    <t>GCS AUDOIS PRESTATIONS MUTUALISEES MEDICO LOGISTIQUES</t>
  </si>
  <si>
    <t>22679RAMB</t>
  </si>
  <si>
    <t>780022679</t>
  </si>
  <si>
    <t>GCS GASTRO-ENTEROLOGIE RAMBOUILLET</t>
  </si>
  <si>
    <t>GCS GASTRO-ENTEROLOGIE DE RAMBOUILLET</t>
  </si>
  <si>
    <t>330051509</t>
  </si>
  <si>
    <t>330051459</t>
  </si>
  <si>
    <t>GCS GBNA LOGISTICS - ET SIEGE</t>
  </si>
  <si>
    <t>Blanquefort</t>
  </si>
  <si>
    <t>540022613</t>
  </si>
  <si>
    <t>540022605</t>
  </si>
  <si>
    <t>GCS GEODE - ET SIEGE</t>
  </si>
  <si>
    <t>GCS GROUPT D'ETABLISSEMENTS D'ONCOLOGIE DE L'EST-ET SIEGE</t>
  </si>
  <si>
    <t>55521AVES</t>
  </si>
  <si>
    <t>590055521</t>
  </si>
  <si>
    <t>GCS GERIATRIQUE DE SAMBRE AVESNOIS</t>
  </si>
  <si>
    <t>19319PART</t>
  </si>
  <si>
    <t>790019319</t>
  </si>
  <si>
    <t>GCS GEST ADM TECH REST FONCT LOGIST</t>
  </si>
  <si>
    <t>GCS GEST ADMIN &amp; TECHNIQUE DE LA RESTAUR &amp; DES FONCT LOGIST</t>
  </si>
  <si>
    <t>750054470</t>
  </si>
  <si>
    <t>GCS GH DIACONESSES ST SIMON ACTIVITE</t>
  </si>
  <si>
    <t>20112NANC</t>
  </si>
  <si>
    <t>540020112</t>
  </si>
  <si>
    <t>GCS GHCAL</t>
  </si>
  <si>
    <t>GCS GROUPEMENT HOSP DE LA CHIRURGIE DE L'APPAREIL LOCOMOTEUR</t>
  </si>
  <si>
    <t>62275PARI</t>
  </si>
  <si>
    <t>750062275</t>
  </si>
  <si>
    <t>GCS GHCSVP OPHTALMOLOGUES LIBERAUX</t>
  </si>
  <si>
    <t>GCS GH COCHIN ST VINCENT DE PAUL - OPHTALMOLOGUES LIBERAUX</t>
  </si>
  <si>
    <t>16365CONT</t>
  </si>
  <si>
    <t>740016365</t>
  </si>
  <si>
    <t>GCS GHT LEMAN MONT-BLANC</t>
  </si>
  <si>
    <t>01409GOLB</t>
  </si>
  <si>
    <t>880001409</t>
  </si>
  <si>
    <t>GCS GIREV</t>
  </si>
  <si>
    <t>GROUPEMENT DE COOPERATION SANITAIRE GIREV</t>
  </si>
  <si>
    <t>05655GOUR</t>
  </si>
  <si>
    <t>460005655</t>
  </si>
  <si>
    <t>GCS GOURDON BOURIANE</t>
  </si>
  <si>
    <t>GROUPEMENT DE COOPERATION SANITAIRE GOURDON BOURIANE</t>
  </si>
  <si>
    <t>910022417</t>
  </si>
  <si>
    <t>910022409</t>
  </si>
  <si>
    <t>GCS GPS 91 SIÈGE</t>
  </si>
  <si>
    <t>GCS GUERIR PREVENIR SOIGNER EN ESSONNE - GPS 91</t>
  </si>
  <si>
    <t>26922BOUL</t>
  </si>
  <si>
    <t>620026922</t>
  </si>
  <si>
    <t>GCS GPT DE COOPERATION EN CANCEROLOGIE</t>
  </si>
  <si>
    <t>GCS GROUPEMENT PUBLIC DE COOPERATION EN CANCEROLOGIE</t>
  </si>
  <si>
    <t>19950STMA</t>
  </si>
  <si>
    <t>380019950</t>
  </si>
  <si>
    <t>GCS GPT ETS PUBLICS SUD-GRESIVAUDAN</t>
  </si>
  <si>
    <t>GCS GROUPEMENT DES ETABLISSEMENTS PUBLICS DU SUD-GRESIVAUDAN</t>
  </si>
  <si>
    <t>13577BEAU</t>
  </si>
  <si>
    <t>600013577</t>
  </si>
  <si>
    <t>GCS GRAPPP</t>
  </si>
  <si>
    <t>GROUPEMENT RÉG D'ACHATS DE PRODUITS PHARMACEUTIQUES PICARD</t>
  </si>
  <si>
    <t>07900VERD</t>
  </si>
  <si>
    <t>550007900</t>
  </si>
  <si>
    <t>GCS GRAPS GRAND EST</t>
  </si>
  <si>
    <t>GCS GROUPEMENT REGIONAL ACHATS PRODUITS DE SANTE GRAND EST</t>
  </si>
  <si>
    <t>24772LARO</t>
  </si>
  <si>
    <t>170024772</t>
  </si>
  <si>
    <t>GCS GRIO</t>
  </si>
  <si>
    <t>GCS GROUPEMENT ROCHELAIS D'IMAGERIE ONCOLOGIQUE</t>
  </si>
  <si>
    <t>21109STBR</t>
  </si>
  <si>
    <t>220021109</t>
  </si>
  <si>
    <t>GCS GROUPE HOSPITALIER D'ARMOR</t>
  </si>
  <si>
    <t>GCS GROUPE HOSPITALIER D'ARMOR HÔPITAL YVES LE FOLL</t>
  </si>
  <si>
    <t>04138LOUR</t>
  </si>
  <si>
    <t>650004138</t>
  </si>
  <si>
    <t>GCS GROUPE HOSPITALIER HAUTES PYRENEES</t>
  </si>
  <si>
    <t>GCS GROUPE HOSPITALIER DES HAUTES PYRENEES</t>
  </si>
  <si>
    <t>24049NANC</t>
  </si>
  <si>
    <t>540024049</t>
  </si>
  <si>
    <t>GCS GROUPEMENT CCUR</t>
  </si>
  <si>
    <t>GCS GROUPT DE COOP CHRU ET UGECAM NE POUR LA REEDUCATION</t>
  </si>
  <si>
    <t>590054284</t>
  </si>
  <si>
    <t>590047114</t>
  </si>
  <si>
    <t>GCS GROUPEMENT IMAGERIE MEDICALE</t>
  </si>
  <si>
    <t>21261BOUR</t>
  </si>
  <si>
    <t>380021261</t>
  </si>
  <si>
    <t>GCS GROUPEMENTT HOSPIT. NORD DAUPHINE</t>
  </si>
  <si>
    <t>GCS GROUPEMENT HOSPITALIER NORD DAUPHINE</t>
  </si>
  <si>
    <t>15219LARO</t>
  </si>
  <si>
    <t>740015219</t>
  </si>
  <si>
    <t>GCS GROUPMENT PHARMACIE DE LA PATIENCE</t>
  </si>
  <si>
    <t>GCS GROUPEMENT PHARMACIE DE LA PATIENCE</t>
  </si>
  <si>
    <t>06327NARB</t>
  </si>
  <si>
    <t>110006327</t>
  </si>
  <si>
    <t>GCS GRP INFOR HOSPIT PYR AUDE</t>
  </si>
  <si>
    <t>GCS GROUPEMENT INFORMAT HOSPITALIERE PYRENEES AUDE BITERROIS</t>
  </si>
  <si>
    <t>15586PERI</t>
  </si>
  <si>
    <t>240015586</t>
  </si>
  <si>
    <t>GCS GRPT IMAGERIE MEDICALE PERIGUEUX</t>
  </si>
  <si>
    <t>GCS GROUPEMENT D'IMAGERIE MEDICALE DE PERIGUEUX</t>
  </si>
  <si>
    <t>880007430</t>
  </si>
  <si>
    <t>880007422</t>
  </si>
  <si>
    <t>GCS GSM 88 - ET SIEGE</t>
  </si>
  <si>
    <t>GCS GROUPEMENT DE SANTE MENTALE 88 - ET SIEGE</t>
  </si>
  <si>
    <t>35048LILL</t>
  </si>
  <si>
    <t>760035048</t>
  </si>
  <si>
    <t>GCS HACOM</t>
  </si>
  <si>
    <t>GROUPEMENT DE COOPERATION SANITAIRE HACOM</t>
  </si>
  <si>
    <t>2B0006258</t>
  </si>
  <si>
    <t>2B0006563</t>
  </si>
  <si>
    <t>GCS HAD DE BALAGNE - ET EXPLOITANT</t>
  </si>
  <si>
    <t>GROUPEMENT DE COOP SANITAIRE HAD DE BALAGNE</t>
  </si>
  <si>
    <t>2B0006571</t>
  </si>
  <si>
    <t>GCS HAD DE BALAGNE - ET SIEGE</t>
  </si>
  <si>
    <t>290035906</t>
  </si>
  <si>
    <t>290035898</t>
  </si>
  <si>
    <t>GCS HAD DE CORNOUAILLE ET SIEGE</t>
  </si>
  <si>
    <t>510026271</t>
  </si>
  <si>
    <t>510026263</t>
  </si>
  <si>
    <t>GCS HAD D'EPERNAY - ET SIEGE</t>
  </si>
  <si>
    <t>GROUPEMENT DE COOPÉRATION SANITAIRE HAD D'EPERNAY - ET SIEGE</t>
  </si>
  <si>
    <t>510026289</t>
  </si>
  <si>
    <t>GCS HAD D'EPERNAY-CH EPERNAY-ET EXPL.</t>
  </si>
  <si>
    <t>GROUP. COOPÉRATION SANITAIRE HAD EPERNAY-CH EPERNAY- ET EXPL</t>
  </si>
  <si>
    <t>770021186</t>
  </si>
  <si>
    <t>770021160</t>
  </si>
  <si>
    <t>GCS HAD REGION DE MELUN - ACTIVITE</t>
  </si>
  <si>
    <t>GRPT DE COOPERATION SANITAIRE HAD REGION DE MELUN - ACTIVITE</t>
  </si>
  <si>
    <t>770021178</t>
  </si>
  <si>
    <t>GCS HAD REGION DE MELUN SIEGE</t>
  </si>
  <si>
    <t>800019044</t>
  </si>
  <si>
    <t>800019036</t>
  </si>
  <si>
    <t>GCS HADOS MONTDIDIER</t>
  </si>
  <si>
    <t>15988OLOR</t>
  </si>
  <si>
    <t>640015988</t>
  </si>
  <si>
    <t>GCS HAUT BEARN ET SOULE</t>
  </si>
  <si>
    <t>GROUPEMENT DE COOPERATION SANITAIRE HAUT BEARN ET SOULE</t>
  </si>
  <si>
    <t>05101VESO</t>
  </si>
  <si>
    <t>700005101</t>
  </si>
  <si>
    <t>GCS HAUTE SAONE</t>
  </si>
  <si>
    <t>920030756</t>
  </si>
  <si>
    <t>920030749</t>
  </si>
  <si>
    <t>GCS HAUTS DE SEINE CENTRE</t>
  </si>
  <si>
    <t>06614CHAM</t>
  </si>
  <si>
    <t>070006614</t>
  </si>
  <si>
    <t>GCS HELP AM</t>
  </si>
  <si>
    <t>Chambonas</t>
  </si>
  <si>
    <t>340019603</t>
  </si>
  <si>
    <t>GCS HELP HOP LAPEYRONIE MONTPELLIER</t>
  </si>
  <si>
    <t>GCS HEMODIALYSE LAPEYRONIE</t>
  </si>
  <si>
    <t>140028036</t>
  </si>
  <si>
    <t>140028028</t>
  </si>
  <si>
    <t>GCS HENRY DUNANT</t>
  </si>
  <si>
    <t>08649CAST</t>
  </si>
  <si>
    <t>810008649</t>
  </si>
  <si>
    <t>GCS HEPATO GASTRO ENTERO SUD TARN</t>
  </si>
  <si>
    <t>GCS D'HEPATO-GASTRO-ENTEROLOGIE DU SUD DU TARN</t>
  </si>
  <si>
    <t>21463STBR</t>
  </si>
  <si>
    <t>220021463</t>
  </si>
  <si>
    <t>GCS HEPATO-GASTRO-ENTE BASSIN BRIOCHIN</t>
  </si>
  <si>
    <t>GCS D'HEPATO-GASTRO-ENTEROLOGIE DU BASSIN BRIOCHIN</t>
  </si>
  <si>
    <t>32919CLAM</t>
  </si>
  <si>
    <t>920032919</t>
  </si>
  <si>
    <t>GCS HOP BECLERE CARDIOLOGUES LIBERAUX</t>
  </si>
  <si>
    <t>060019288</t>
  </si>
  <si>
    <t>060017019</t>
  </si>
  <si>
    <t>GCS HOP PEDIA NICE CHU LENVAL ET SIEGE</t>
  </si>
  <si>
    <t>GCS HOPITAUX PEDIATRIQUES NICE CHU LENVAL ET SIEGE</t>
  </si>
  <si>
    <t>600013627</t>
  </si>
  <si>
    <t>600013619</t>
  </si>
  <si>
    <t>GCS HÔPITAL DE CHANTILLY - LES JOCKEYS</t>
  </si>
  <si>
    <t>600010482</t>
  </si>
  <si>
    <t>600010474</t>
  </si>
  <si>
    <t>GCS HÔPITAL PRIVÉ DE CHANTILLY</t>
  </si>
  <si>
    <t>100010800</t>
  </si>
  <si>
    <t>100010792</t>
  </si>
  <si>
    <t>GCS HOPITAL PRIVE DE L'AUBE ET SIEGE</t>
  </si>
  <si>
    <t>100010818</t>
  </si>
  <si>
    <t>GCS HOPITAL PRIVE DE L'AUBE SITE CLQ</t>
  </si>
  <si>
    <t>450019732</t>
  </si>
  <si>
    <t>450019666</t>
  </si>
  <si>
    <t>GCS HÔPITAL PRIVÉ ORLÉANS NORD-ETSIEGE</t>
  </si>
  <si>
    <t>14903MONT</t>
  </si>
  <si>
    <t>710014903</t>
  </si>
  <si>
    <t>GCS HOPITAUX DE MONTCEAU</t>
  </si>
  <si>
    <t>GROUPEMENT DE COOPÉRATION SANITAIRE HÔPITAUX DE MONTCEAU</t>
  </si>
  <si>
    <t>14550CONT</t>
  </si>
  <si>
    <t>740014550</t>
  </si>
  <si>
    <t>GCS HOPTX PUBLICS A VOTRE DOMICILE 74</t>
  </si>
  <si>
    <t>GCS HOPITAUX PUBLICS A VOTRE DOMICILE 74</t>
  </si>
  <si>
    <t>56966ARME</t>
  </si>
  <si>
    <t>590056966</t>
  </si>
  <si>
    <t>GCS HOSPIBIO</t>
  </si>
  <si>
    <t>GROUPEMENT DE COOPERATION SANITAIRE HOSPIBIO</t>
  </si>
  <si>
    <t>34875BRES</t>
  </si>
  <si>
    <t>290034875</t>
  </si>
  <si>
    <t>GCS HOSPIBREST</t>
  </si>
  <si>
    <t>57022VALE</t>
  </si>
  <si>
    <t>590057022</t>
  </si>
  <si>
    <t>GCS HOSPITALO-UNIVER HAINAUT CAMBRESIS</t>
  </si>
  <si>
    <t>GCS HOSPITALO-UNIVERSITAIRE HAINAUT-CAMBRESIS</t>
  </si>
  <si>
    <t>590055463</t>
  </si>
  <si>
    <t>590055455</t>
  </si>
  <si>
    <t>GCS HOSPITALO-UNIVERS ENF &amp; ADO EN SSR</t>
  </si>
  <si>
    <t>GCS HOSPITALO-UNIVERS PRISE EN CHARGE ENFANTS &amp; ADOS EN SSR</t>
  </si>
  <si>
    <t>53997ARME</t>
  </si>
  <si>
    <t>590053997</t>
  </si>
  <si>
    <t>GCS HOSPITALO-UNIVERSITAIRE</t>
  </si>
  <si>
    <t>GCS HOSPITALO-UNIVERSITAIRE LILLE-ARMENTIERES</t>
  </si>
  <si>
    <t>29975LENS</t>
  </si>
  <si>
    <t>620029975</t>
  </si>
  <si>
    <t>GCS HOSPITALO-UNIVERSITAIRE DE L'ARTOIS</t>
  </si>
  <si>
    <t>25000REIM</t>
  </si>
  <si>
    <t>510025000</t>
  </si>
  <si>
    <t>GCS HOSP-UNIV POLE REFER CANCERO REIMS</t>
  </si>
  <si>
    <t>GCS HOSPITAL-UNIVERSIT DU POLE DE REFERENCE EN CANCERO REIMS</t>
  </si>
  <si>
    <t>38187LYON</t>
  </si>
  <si>
    <t>690038187</t>
  </si>
  <si>
    <t>GCS HOURRA</t>
  </si>
  <si>
    <t>GCS HOSPITALO-UNIVERSITAIRE RHONE-ALPES AUVERGNE</t>
  </si>
  <si>
    <t>52833SECL</t>
  </si>
  <si>
    <t>590052833</t>
  </si>
  <si>
    <t>GCS HPSM</t>
  </si>
  <si>
    <t>HOPITAUX DU SERVICE PUBLIC DU SUD DE LA MÉTROPOLE LILLOISE</t>
  </si>
  <si>
    <t>62291PARI</t>
  </si>
  <si>
    <t>750062291</t>
  </si>
  <si>
    <t>GCS HUP CENTRE CARDIOLOGUES LIBERAUX</t>
  </si>
  <si>
    <t>GCS HOP UNIVERSITAIRE PARIS CENTRE - CARDIOLOGUES LIBERAUX</t>
  </si>
  <si>
    <t>670016922</t>
  </si>
  <si>
    <t>GCS ICANS - ET SIEGE</t>
  </si>
  <si>
    <t>GCS INSTITUT DE CANCEROLOGIE STRASBOURG EUROPE - ET SIEGE</t>
  </si>
  <si>
    <t>300017670</t>
  </si>
  <si>
    <t>GCS ICG</t>
  </si>
  <si>
    <t>GCS INSTITUT DE CANCEROLOGIE DU GARD</t>
  </si>
  <si>
    <t>40589BRON</t>
  </si>
  <si>
    <t>690040589</t>
  </si>
  <si>
    <t>GCS IFCS TERRITOIRE LYONNAIS</t>
  </si>
  <si>
    <t>GCS INSTITUT FORM. DES CADRES DE SANTE DU TERRIT LYONNAIS</t>
  </si>
  <si>
    <t>09049LAGA</t>
  </si>
  <si>
    <t>830009049</t>
  </si>
  <si>
    <t>GCS IFPVPS</t>
  </si>
  <si>
    <t>GCS INST DE FORMATION PUBLIC VAROIS DES PROFESSIONS DE SANTE</t>
  </si>
  <si>
    <t>20510MONT</t>
  </si>
  <si>
    <t>340020510</t>
  </si>
  <si>
    <t>GCS IFSI</t>
  </si>
  <si>
    <t>GCS INSTITUT DE FORMATION EN SOINS INFIRMIERS</t>
  </si>
  <si>
    <t>21233CHER</t>
  </si>
  <si>
    <t>500021233</t>
  </si>
  <si>
    <t>GCS INSTITUTS DE FORMATIONS EN SOINS INFIRMIERS</t>
  </si>
  <si>
    <t>060023256</t>
  </si>
  <si>
    <t>060023249</t>
  </si>
  <si>
    <t>GCS IFSI ACADEMIE DE NICE ET SIEGE</t>
  </si>
  <si>
    <t>GCS IFSI DE L'ACADEMIE DE NICE ET SIEGE</t>
  </si>
  <si>
    <t>35239TALE</t>
  </si>
  <si>
    <t>330035239</t>
  </si>
  <si>
    <t>GCS IFSI AQUITAINE</t>
  </si>
  <si>
    <t>GROUPEMENT DE COOPERATION SANITAIRE IFSI AQUITAINE</t>
  </si>
  <si>
    <t>11278CLER</t>
  </si>
  <si>
    <t>630011278</t>
  </si>
  <si>
    <t>GCS IFSI AUVERGNE</t>
  </si>
  <si>
    <t>05615BAST</t>
  </si>
  <si>
    <t>2B0005615</t>
  </si>
  <si>
    <t>GCS IFSI CORSE</t>
  </si>
  <si>
    <t>26353LORI</t>
  </si>
  <si>
    <t>560026353</t>
  </si>
  <si>
    <t>GCS IFSI DE BRETAGNE</t>
  </si>
  <si>
    <t>19239BESA</t>
  </si>
  <si>
    <t>250019239</t>
  </si>
  <si>
    <t>GCS IFSI DE FRANCHE COMTE</t>
  </si>
  <si>
    <t>11557SEMU</t>
  </si>
  <si>
    <t>210011557</t>
  </si>
  <si>
    <t>GCS IFSI DE HAUTE COTE D'OR</t>
  </si>
  <si>
    <t>GROUPEMENT DE COOPERATION SANITAIRE IFSI DE HAUTE COTE D'OR</t>
  </si>
  <si>
    <t>23043CORB</t>
  </si>
  <si>
    <t>910023043</t>
  </si>
  <si>
    <t>GCS IFSI ILE DE FRANCE</t>
  </si>
  <si>
    <t>52866DUNK</t>
  </si>
  <si>
    <t>590052866</t>
  </si>
  <si>
    <t>GCS IFSI LITTORAL COTE D'OPALE</t>
  </si>
  <si>
    <t>22231TOUL</t>
  </si>
  <si>
    <t>310022231</t>
  </si>
  <si>
    <t>GCS IFSI MIDI PYRENEES</t>
  </si>
  <si>
    <t>GCS INSTITUT DE FORMATION EN SOINS INFIRMIERS MIDI PYRENEES</t>
  </si>
  <si>
    <t>52882LILL</t>
  </si>
  <si>
    <t>590052882</t>
  </si>
  <si>
    <t>GCS IFSI NORD-PAS-DE-CALAIS</t>
  </si>
  <si>
    <t>19051SALO</t>
  </si>
  <si>
    <t>800019051</t>
  </si>
  <si>
    <t>GCS IFSI PICARDIE</t>
  </si>
  <si>
    <t>Salouël</t>
  </si>
  <si>
    <t>38484LYON</t>
  </si>
  <si>
    <t>690038484</t>
  </si>
  <si>
    <t>GCS IFSI RA</t>
  </si>
  <si>
    <t>12585TOUR</t>
  </si>
  <si>
    <t>370012585</t>
  </si>
  <si>
    <t>GCS IFSI RÉGION CENTRE</t>
  </si>
  <si>
    <t>300014446</t>
  </si>
  <si>
    <t>GCS IGOR</t>
  </si>
  <si>
    <t>GCS INSTITUT GARDOIS D'ONCOLOGIE ET DE RADIOTHERAPIE</t>
  </si>
  <si>
    <t>920032513</t>
  </si>
  <si>
    <t>920032505</t>
  </si>
  <si>
    <t>GCS IHFB COGNAC JAY SIEGE</t>
  </si>
  <si>
    <t>GCS IHFB COGNAC JAY - SIEGE</t>
  </si>
  <si>
    <t>130045370</t>
  </si>
  <si>
    <t>130045164</t>
  </si>
  <si>
    <t>GCS IMAG MED DU PAYS D'ARLES</t>
  </si>
  <si>
    <t>130045172</t>
  </si>
  <si>
    <t>GCS IMAG MED DU PAYS D'ARLES ET SIEGE</t>
  </si>
  <si>
    <t>GCS IMAGERIE MEDICALE DU PAYS D'ARLES ET SIEGE</t>
  </si>
  <si>
    <t>620029561</t>
  </si>
  <si>
    <t>620021089</t>
  </si>
  <si>
    <t>GCS IMAGERIE CALAIS - ETAB SIEGE</t>
  </si>
  <si>
    <t>GROUPEMENT DE COOPERATION SANITAIRE IMAGERIE - CALAIS</t>
  </si>
  <si>
    <t>30038STCL</t>
  </si>
  <si>
    <t>920030038</t>
  </si>
  <si>
    <t>GCS IMAGERIE CH QUATRE VILLES</t>
  </si>
  <si>
    <t>GCS IMAGERIE CENTRE HOSPITALIER DES QUATRE VILLES</t>
  </si>
  <si>
    <t>540021854</t>
  </si>
  <si>
    <t>540021847</t>
  </si>
  <si>
    <t>GCS IMAGERIE DES PREMONTRES - ET SIEGE</t>
  </si>
  <si>
    <t>GROUPT DE COOPERATION SANITAIRE IMAG DES PREMONTRES-ET SIEGE</t>
  </si>
  <si>
    <t>58124LATE</t>
  </si>
  <si>
    <t>330058124</t>
  </si>
  <si>
    <t>GCS IMAGERIE DU CH D'ARCACHON (ICHA)</t>
  </si>
  <si>
    <t>GCS IMAGERIE DU CENTRE HOSPITALIER D'ARCACHON (ICHA)</t>
  </si>
  <si>
    <t>840018683</t>
  </si>
  <si>
    <t>840017677</t>
  </si>
  <si>
    <t>GCS IMAGERIE DU PAYS D'APT</t>
  </si>
  <si>
    <t>840018675</t>
  </si>
  <si>
    <t>GCS IMAGERIE DU PAYS D'APT ET SIEGE</t>
  </si>
  <si>
    <t>12681CHAT</t>
  </si>
  <si>
    <t>860012681</t>
  </si>
  <si>
    <t>GCS IMAGERIE EN COUPE DU NORD VIENNE</t>
  </si>
  <si>
    <t>420017659</t>
  </si>
  <si>
    <t>420017642</t>
  </si>
  <si>
    <t>GCS IMAGERIE FOREZ - ET SIEGE</t>
  </si>
  <si>
    <t>750055543</t>
  </si>
  <si>
    <t>750055535</t>
  </si>
  <si>
    <t>GCS IMAGERIE LARIBOISIERE IMPC SIEGE</t>
  </si>
  <si>
    <t>08803VIRI</t>
  </si>
  <si>
    <t>010008803</t>
  </si>
  <si>
    <t>GCS IMAGERIE MEDICALE DE L'AIN</t>
  </si>
  <si>
    <t>02779DECA</t>
  </si>
  <si>
    <t>120002779</t>
  </si>
  <si>
    <t>GCS IMAGERIE MEDICALE DECAZEVILLE</t>
  </si>
  <si>
    <t>09154RODE</t>
  </si>
  <si>
    <t>120009154</t>
  </si>
  <si>
    <t>GCS IMAGERIE MEDICALE DU ROUERGUE</t>
  </si>
  <si>
    <t>130045305</t>
  </si>
  <si>
    <t>130045297</t>
  </si>
  <si>
    <t>GCS IMAGERIE MEDICALE PACA ET SIEGE</t>
  </si>
  <si>
    <t>25860ROCH</t>
  </si>
  <si>
    <t>170025860</t>
  </si>
  <si>
    <t>GCS IMAGERIE ROCHEFORT</t>
  </si>
  <si>
    <t>020014858</t>
  </si>
  <si>
    <t>020014841</t>
  </si>
  <si>
    <t>GCS IMAGERIE SOISSONS IMPLANTATION</t>
  </si>
  <si>
    <t>020015624</t>
  </si>
  <si>
    <t>GCS IMAGERIE SOISSONS SIÈGE</t>
  </si>
  <si>
    <t>590067401</t>
  </si>
  <si>
    <t>590067393</t>
  </si>
  <si>
    <t>GCS IMSA</t>
  </si>
  <si>
    <t>590067799</t>
  </si>
  <si>
    <t>GCS IMSA - ET SIÈGE</t>
  </si>
  <si>
    <t>07793CHAT</t>
  </si>
  <si>
    <t>360007793</t>
  </si>
  <si>
    <t>GCS INFOTECH 36</t>
  </si>
  <si>
    <t>830021341</t>
  </si>
  <si>
    <t>830021333</t>
  </si>
  <si>
    <t>GCS INNOV PARTENAIRES ET SIEGE</t>
  </si>
  <si>
    <t>10611ALBI</t>
  </si>
  <si>
    <t>810010611</t>
  </si>
  <si>
    <t>GCS INST FORM METIERS DE SANTE D'ALBI</t>
  </si>
  <si>
    <t>GCS INSTITUTS FORMATION AUX METIERS DE LA SANTE D'ALBI</t>
  </si>
  <si>
    <t>490017548</t>
  </si>
  <si>
    <t>490017381</t>
  </si>
  <si>
    <t>GCS INST REG CANCEROLOGIE ANJOU MAINE</t>
  </si>
  <si>
    <t>28261BOBI</t>
  </si>
  <si>
    <t>930028261</t>
  </si>
  <si>
    <t>GCS INSTITUT FEDE NORD EST PARISIEN</t>
  </si>
  <si>
    <t>GCS INSTITUT FEDERATIF DU NORD EST PARISIEN</t>
  </si>
  <si>
    <t>23908TOUL</t>
  </si>
  <si>
    <t>310023908</t>
  </si>
  <si>
    <t>GCS INSTITUT PATHO CARDIAQUE SUD OUEST</t>
  </si>
  <si>
    <t>GCS INSTITUT PATHOLOGIES CARDIAQUES INTER REGION SUD OUEST</t>
  </si>
  <si>
    <t>760031435</t>
  </si>
  <si>
    <t>760031419</t>
  </si>
  <si>
    <t>GCS INSTITUT REG. CANCER. HN-ET SIEGE</t>
  </si>
  <si>
    <t>GCS INSTITUT REGIONAL DE CANCEROLOGIE HAUTE NORMANDIE ET SIE</t>
  </si>
  <si>
    <t>350054896</t>
  </si>
  <si>
    <t>350054888</t>
  </si>
  <si>
    <t>GCS INSTITUT REGIONAL DE CANCÉROLOGIE</t>
  </si>
  <si>
    <t>350048930</t>
  </si>
  <si>
    <t>350048922</t>
  </si>
  <si>
    <t>GCS INSTITUT RENNAIS THORAX-VAISSEAUX</t>
  </si>
  <si>
    <t>GCS INSTITUT RENNAIS DU THORAX ET DES VAISSEAUX</t>
  </si>
  <si>
    <t>350048955</t>
  </si>
  <si>
    <t>01738CHAR</t>
  </si>
  <si>
    <t>080001738</t>
  </si>
  <si>
    <t>GCS INTER-HOSPITALIER DES ARDENNES</t>
  </si>
  <si>
    <t>300017613</t>
  </si>
  <si>
    <t>GCS INTERV PROF LIB HOSPIT TP</t>
  </si>
  <si>
    <t>GCS INTERVENTIONS PROFESSIONNELS LIBERAUX HOSPIT TEMPS PLEIN</t>
  </si>
  <si>
    <t>800017923</t>
  </si>
  <si>
    <t>800017121</t>
  </si>
  <si>
    <t>GCS IOP AMIENS</t>
  </si>
  <si>
    <t>350048427</t>
  </si>
  <si>
    <t>350046066</t>
  </si>
  <si>
    <t>GCS IRC ET SIEGE</t>
  </si>
  <si>
    <t>GCS INSTITUT REGIONAL DE CANCEROLOGIE ET SIEGE</t>
  </si>
  <si>
    <t>350054904</t>
  </si>
  <si>
    <t>GCS INSTITUT RÉGIONAL DE CANCÉROLOGIE ET SIEGE</t>
  </si>
  <si>
    <t>350049219</t>
  </si>
  <si>
    <t>GCS IRC SITE PONCHAILLOU</t>
  </si>
  <si>
    <t>GCS INSTITUT REGIONAL DE CANCEROLOGIE SITE PONCHAILLOU</t>
  </si>
  <si>
    <t>08292LEPU</t>
  </si>
  <si>
    <t>430008292</t>
  </si>
  <si>
    <t>GCS IRCA</t>
  </si>
  <si>
    <t>140027335</t>
  </si>
  <si>
    <t>140027327</t>
  </si>
  <si>
    <t>GCS IRCBN ET SIEGE</t>
  </si>
  <si>
    <t>GCS INSTITUT REGIONAL DU CANCER DE BASSE NORMANDIE</t>
  </si>
  <si>
    <t>440051753</t>
  </si>
  <si>
    <t>440045037</t>
  </si>
  <si>
    <t>GCS IRCNA - ET SIEGE</t>
  </si>
  <si>
    <t>GCS INSTITUT REGIONAL DU CANCER NANTES ATLANTIQUE</t>
  </si>
  <si>
    <t>970410304</t>
  </si>
  <si>
    <t>970410296</t>
  </si>
  <si>
    <t>GCS IRIS PHARMA</t>
  </si>
  <si>
    <t>920029618</t>
  </si>
  <si>
    <t>920029600</t>
  </si>
  <si>
    <t>GCS IRM AMBROISE PARE SIEGE</t>
  </si>
  <si>
    <t>GROUPEMENT DE COOPERATION SANITAIRE AMBROISE PARE SIEGE</t>
  </si>
  <si>
    <t>330041559</t>
  </si>
  <si>
    <t>330022369</t>
  </si>
  <si>
    <t>GCS IRM BASSIN D'ARCACHON - ET SIEGE</t>
  </si>
  <si>
    <t>21622OLOR</t>
  </si>
  <si>
    <t>640021622</t>
  </si>
  <si>
    <t>GCS IRM BEARN ET SOULE</t>
  </si>
  <si>
    <t>920032893</t>
  </si>
  <si>
    <t>GCS IRM BEAUJON MOLECULAIRE ACT</t>
  </si>
  <si>
    <t>GCS IRM BEAUJON IMAGERIE MOLECULAIRE ACTIVITE</t>
  </si>
  <si>
    <t>22883GUIN</t>
  </si>
  <si>
    <t>220022883</t>
  </si>
  <si>
    <t>GCS IRM D ARMORIQUE</t>
  </si>
  <si>
    <t>51991FOUG</t>
  </si>
  <si>
    <t>350051991</t>
  </si>
  <si>
    <t>GCS IRM DES PAYS DE FOUGERES ET VITRE</t>
  </si>
  <si>
    <t>840018808</t>
  </si>
  <si>
    <t>840018790</t>
  </si>
  <si>
    <t>GCS IRM DU LUBERON ET SIEGE SITE CHI</t>
  </si>
  <si>
    <t>840018816</t>
  </si>
  <si>
    <t>GCS IRM DU LUBERON SITE CHI</t>
  </si>
  <si>
    <t>08203ARGE</t>
  </si>
  <si>
    <t>610008203</t>
  </si>
  <si>
    <t>GCS IRM DU TERRITOIRE ARGENTAN FALAISE</t>
  </si>
  <si>
    <t>190013342</t>
  </si>
  <si>
    <t>190013334</t>
  </si>
  <si>
    <t>GCS IRM GAILLARDE PUB ET PRIVE - SIEGE</t>
  </si>
  <si>
    <t>GCS IRM GAILLARDE PUBLIQUE ET PRIVE - SIEGE</t>
  </si>
  <si>
    <t>190013359</t>
  </si>
  <si>
    <t>GCS IRM GAILLARDE PUBLIQUE ET PRIVE</t>
  </si>
  <si>
    <t>740014295</t>
  </si>
  <si>
    <t>740011523</t>
  </si>
  <si>
    <t>GCS IRM GENEVOIS FAUCIGNY CHAL</t>
  </si>
  <si>
    <t>GCS IRM GENEVOIS FAUCIGNY CH ALPES LEMAN</t>
  </si>
  <si>
    <t>740014279</t>
  </si>
  <si>
    <t>GCS IRM GENEVOIS FAUCIGNY HPPS</t>
  </si>
  <si>
    <t>310023700</t>
  </si>
  <si>
    <t>GCS IRM PLUS HOP MERES ET ENFANTS CHU</t>
  </si>
  <si>
    <t>GCS IRM PLUS HOPITAL MERES ET ENFANTS CHU</t>
  </si>
  <si>
    <t>590052932</t>
  </si>
  <si>
    <t>590047510</t>
  </si>
  <si>
    <t>GCS IRM SAT - ETABLISSEMENT SIEGE</t>
  </si>
  <si>
    <t>GCS IRM SUD-AVESNOIS-THIERACHE - ETABLISSEMENT SIEGE</t>
  </si>
  <si>
    <t>10837LATR</t>
  </si>
  <si>
    <t>970210837</t>
  </si>
  <si>
    <t>GCS IRM TRINITE LAMENTIN</t>
  </si>
  <si>
    <t>GROUPEMENT DE COOPERTION SANITAIRE IRM TRINITE-LAMENTIN</t>
  </si>
  <si>
    <t>07348VICH</t>
  </si>
  <si>
    <t>030007348</t>
  </si>
  <si>
    <t>GCS IRM VICHY</t>
  </si>
  <si>
    <t>630011369</t>
  </si>
  <si>
    <t>630011351</t>
  </si>
  <si>
    <t>GCS IRUCA</t>
  </si>
  <si>
    <t>12210STBE</t>
  </si>
  <si>
    <t>860012210</t>
  </si>
  <si>
    <t>GCS ITINERAIRE SANTE</t>
  </si>
  <si>
    <t>310025523</t>
  </si>
  <si>
    <t>310025515</t>
  </si>
  <si>
    <t>GCS IUC ONCOPÔLE</t>
  </si>
  <si>
    <t>GCS INSTITUT UNIVERSITAIRE DU CANCER ONCOPÔLE</t>
  </si>
  <si>
    <t>570028738</t>
  </si>
  <si>
    <t>570028720</t>
  </si>
  <si>
    <t>GCS IUNGO - ET SIEGE</t>
  </si>
  <si>
    <t>GROUPEMENT DE COOPERATION SANITAIRE IUNGO - ET SIEGE</t>
  </si>
  <si>
    <t>620029587</t>
  </si>
  <si>
    <t>GCS JOLIOT CURIE - ETABLISSEMENT SIEGE</t>
  </si>
  <si>
    <t>CENTRE JOLIOT CURIE GCS PUBLIC PRIVE LITTORAL</t>
  </si>
  <si>
    <t>11475ALBE</t>
  </si>
  <si>
    <t>730011475</t>
  </si>
  <si>
    <t>GCS LA TRACE</t>
  </si>
  <si>
    <t>06216CAHO</t>
  </si>
  <si>
    <t>460006216</t>
  </si>
  <si>
    <t>GCS LAB HOSPIT BIO INGRES QUERCY</t>
  </si>
  <si>
    <t>GCS LABORATOIRE HOSPITALIER DE BIOLOGIE INGRES QUERCY</t>
  </si>
  <si>
    <t>19103ORAN</t>
  </si>
  <si>
    <t>840019103</t>
  </si>
  <si>
    <t>GCS LABO INTERHOSP BIOLOGIE VAUCLUSE</t>
  </si>
  <si>
    <t>GCS LABORATOIRE INTERHOSPITALIER DE BIOLOGIE DE VAUCLUSE</t>
  </si>
  <si>
    <t>15777AGEN</t>
  </si>
  <si>
    <t>470015777</t>
  </si>
  <si>
    <t>GCS LABO INTER-HOSP. BIOLOGIE MEDICALE</t>
  </si>
  <si>
    <t>GCS LABO INTER-HOSPITALIER DE BIOLOGIE MEDICALE-HOSPILAB 47</t>
  </si>
  <si>
    <t>920031507</t>
  </si>
  <si>
    <t>GCS LBM BIOPARIV SITE HOP AMERICAIN</t>
  </si>
  <si>
    <t>GCS LBM BIOPARIV SITE HOPITAL AMERICAIN DE PARIS</t>
  </si>
  <si>
    <t>920031499</t>
  </si>
  <si>
    <t>GCS LBM BIOPARIV SITE RIVES DE SEINE</t>
  </si>
  <si>
    <t>750054462</t>
  </si>
  <si>
    <t>GCS LBM CDS HOPITAUX IDF SIEGE</t>
  </si>
  <si>
    <t>920030723</t>
  </si>
  <si>
    <t>920030707</t>
  </si>
  <si>
    <t>GCS LBM FOCH-IHFB SIEGE</t>
  </si>
  <si>
    <t>GCS LABORATOIRE BIOLOGIE MEDICALE FOCH-IHFB SIEGE</t>
  </si>
  <si>
    <t>920030715</t>
  </si>
  <si>
    <t>GCS LBM FOCH-IHFB SITE FOCH</t>
  </si>
  <si>
    <t>GCS LABORATOIRE BIOLOGIE MEDICALE FOCH-IHFB SITE FOCH</t>
  </si>
  <si>
    <t>920030731</t>
  </si>
  <si>
    <t>GCS LBM FOCH-IHFB SITE IHFB</t>
  </si>
  <si>
    <t>GCS LBM FOCH-IHFB SITE INSTITUT HOSP FRANCO-BRITANIQUE</t>
  </si>
  <si>
    <t>750063265</t>
  </si>
  <si>
    <t>750059800</t>
  </si>
  <si>
    <t>GCS LBM SEQOIA SITE BROUSSAIS</t>
  </si>
  <si>
    <t>330058553</t>
  </si>
  <si>
    <t>330058546</t>
  </si>
  <si>
    <t>GCS LE BOCAPE - ET-SIEGE</t>
  </si>
  <si>
    <t>GROUPEMENT DE COOPERATION SANITAIRE LE BOCAPE - ET-SIEGE</t>
  </si>
  <si>
    <t>410008536</t>
  </si>
  <si>
    <t>410008528</t>
  </si>
  <si>
    <t>GCS LE COURBAT /LA MENAUDIÈRE-ET SIÈGE</t>
  </si>
  <si>
    <t>Chissay-en-Touraine</t>
  </si>
  <si>
    <t>300019841</t>
  </si>
  <si>
    <t>GCS L'EGREGORE</t>
  </si>
  <si>
    <t>920030772</t>
  </si>
  <si>
    <t>920030764</t>
  </si>
  <si>
    <t>GCS LES 400 COUPS</t>
  </si>
  <si>
    <t>Ville-d'Avray</t>
  </si>
  <si>
    <t>GROUPEMENT DE COOPERATION SANITAIRE LES 400 COUPS</t>
  </si>
  <si>
    <t>25267LAHA</t>
  </si>
  <si>
    <t>500025267</t>
  </si>
  <si>
    <t>GCS LES MARAIS</t>
  </si>
  <si>
    <t>870017092</t>
  </si>
  <si>
    <t>870014149</t>
  </si>
  <si>
    <t>GCS LIMOUSIN STERILISATION - ET SIEGE</t>
  </si>
  <si>
    <t>GROUPEMENT LIMOUSIN STERILISATION - ET SIEGE</t>
  </si>
  <si>
    <t>770019974</t>
  </si>
  <si>
    <t>770017432</t>
  </si>
  <si>
    <t>GCS LNA SANTE PUI SERRIS SIEGE</t>
  </si>
  <si>
    <t>Serris</t>
  </si>
  <si>
    <t>GCS LNA SANTE - PUI SERRIS SIEGE</t>
  </si>
  <si>
    <t>07406REMI</t>
  </si>
  <si>
    <t>880007406</t>
  </si>
  <si>
    <t>GCS LOG MEDICO-TECHN EPINAL REMIREMONT</t>
  </si>
  <si>
    <t>330042029</t>
  </si>
  <si>
    <t>330030149</t>
  </si>
  <si>
    <t>GCS LOGAR - ET SIEGE</t>
  </si>
  <si>
    <t>GROUPEMENT DE COOPERATION SANITAIRE LOGAR - ET SIEGE</t>
  </si>
  <si>
    <t>21058EVRE</t>
  </si>
  <si>
    <t>270021058</t>
  </si>
  <si>
    <t>GCS LOGIPOLE CAMBOLLE</t>
  </si>
  <si>
    <t>GROUPEMENT COOPERATION SANITAIRE LOGIPOLE CAMBOLLE</t>
  </si>
  <si>
    <t>20239STCA</t>
  </si>
  <si>
    <t>720020239</t>
  </si>
  <si>
    <t>GCS LOGISTIQUE CH SAINT CALAIS</t>
  </si>
  <si>
    <t>690037304</t>
  </si>
  <si>
    <t>690037296</t>
  </si>
  <si>
    <t>GCS LYON CANCEROL. UNIVERS. - ET SIEGE</t>
  </si>
  <si>
    <t>GCS LYON CANCEROLOGIE UNIVERSITAIRE - ET SIEGE</t>
  </si>
  <si>
    <t>670016294</t>
  </si>
  <si>
    <t>670016146</t>
  </si>
  <si>
    <t>GCS M RHENA - ET SIEGE</t>
  </si>
  <si>
    <t>240016113</t>
  </si>
  <si>
    <t>240016105</t>
  </si>
  <si>
    <t>GCS MDRS 24 - ET-SIEGE</t>
  </si>
  <si>
    <t>GCS MAISON DES RESEAUX DE SANTE DORDOGNE - ET-SIEGE</t>
  </si>
  <si>
    <t>520004102</t>
  </si>
  <si>
    <t>520003880</t>
  </si>
  <si>
    <t>GCS MEDEC NUCL SUD HTE MARNE-ET SIEGE</t>
  </si>
  <si>
    <t>GCS MEDECINE NUCLEAIRE SUD HTE MARNE-ET SIEGE</t>
  </si>
  <si>
    <t>57721PARI</t>
  </si>
  <si>
    <t>750057721</t>
  </si>
  <si>
    <t>GCS MEDECINE DU SPORT</t>
  </si>
  <si>
    <t>GROUPEMENT DE COOPERATION SANITAIRE MEDECINE DU SPORT</t>
  </si>
  <si>
    <t>02887AJAC</t>
  </si>
  <si>
    <t>2A0002887</t>
  </si>
  <si>
    <t>GCS MEDECINE NUCLEAIRE</t>
  </si>
  <si>
    <t>700004849</t>
  </si>
  <si>
    <t>700004229</t>
  </si>
  <si>
    <t>GCS MEDECINE NUCLEAIRE 70 - ET SIEGE</t>
  </si>
  <si>
    <t>30601MONT</t>
  </si>
  <si>
    <t>760030601</t>
  </si>
  <si>
    <t>GCS MEDECINE NUCLEAIRE DU HAVRE</t>
  </si>
  <si>
    <t>Montivilliers</t>
  </si>
  <si>
    <t>GROUPEMENT COOPERATION SANITAIRE MEDECINE NUCLEAIRE HAVRE EJ</t>
  </si>
  <si>
    <t>720022987</t>
  </si>
  <si>
    <t>720022979</t>
  </si>
  <si>
    <t>GCS MEDECINE NUCLEAIRE SARTHE_ET SIEGE</t>
  </si>
  <si>
    <t>GCS MEDECIN NUCLAIRE DE LA SARTHE - ET SIEGE</t>
  </si>
  <si>
    <t>33885QUIM</t>
  </si>
  <si>
    <t>290033885</t>
  </si>
  <si>
    <t>GCS MEDECINE URGENCE SUD FINISTERE</t>
  </si>
  <si>
    <t>GCS DE MEDECINE D'URGENCE DU SUD FINISTERE</t>
  </si>
  <si>
    <t>53796AIXE</t>
  </si>
  <si>
    <t>130053796</t>
  </si>
  <si>
    <t>GCS MÉDICO-SOCIAL</t>
  </si>
  <si>
    <t>33869QUIM</t>
  </si>
  <si>
    <t>290033869</t>
  </si>
  <si>
    <t>GCS MEDICO-TECH &amp; LOG SUD-FINISTERE</t>
  </si>
  <si>
    <t>GCS MEDICO-TECHNIQUE ET LOGISTIQUE DU SUD FINISTERE</t>
  </si>
  <si>
    <t>26329LARO</t>
  </si>
  <si>
    <t>850026329</t>
  </si>
  <si>
    <t>GCS MEDILOG85</t>
  </si>
  <si>
    <t>690044615</t>
  </si>
  <si>
    <t>690044219</t>
  </si>
  <si>
    <t>GCS MEDIPOLE LYON-VILLEURBANNE - SIEGE</t>
  </si>
  <si>
    <t>720020270</t>
  </si>
  <si>
    <t>720020262</t>
  </si>
  <si>
    <t>GCS MIS CH DE SAINT CALAIS ET SIEGE</t>
  </si>
  <si>
    <t>GCS MIS CENTRE HOSPITALIER DE SAINT CALAIS ET SIEGE</t>
  </si>
  <si>
    <t>22852CANN</t>
  </si>
  <si>
    <t>060022852</t>
  </si>
  <si>
    <t>GCS MOYENS CH CANNES CH GRASSE CLINICA</t>
  </si>
  <si>
    <t>GCS DE MOYENS DU CH DE CANNES DE GRASSE ET CLINICA</t>
  </si>
  <si>
    <t>58322LIBO</t>
  </si>
  <si>
    <t>330058322</t>
  </si>
  <si>
    <t>GCS MOYENS LOGISTIQ. HOSPIT LIBOURNAIS</t>
  </si>
  <si>
    <t>GCS DE LOGISTIQUE HOSPITALIERE DU LIBOURNAIS &amp; DU PAYS FOYEN</t>
  </si>
  <si>
    <t>09488STPA</t>
  </si>
  <si>
    <t>970409488</t>
  </si>
  <si>
    <t>GCS MOYENS LOGISTIQUES</t>
  </si>
  <si>
    <t>GROUPEMENT COOPERATION SANITAIRE DE MOYENS LOGISTIQUES</t>
  </si>
  <si>
    <t>007970GAP</t>
  </si>
  <si>
    <t>050007970</t>
  </si>
  <si>
    <t>GCS MOYENS PLATEFORME HOSP TERRIT 05</t>
  </si>
  <si>
    <t>GCS MOYENS PLATEFORME HOSP DU TERRITOIRE DES HTES ALPES</t>
  </si>
  <si>
    <t>13757ROAN</t>
  </si>
  <si>
    <t>420013757</t>
  </si>
  <si>
    <t>GCS MPR DU ROANNAIS/ EOVI USMAR SERVIC</t>
  </si>
  <si>
    <t>GCS MPR DU ROANNAIS /EOVI USMAR SERVICE ET SOINS CH</t>
  </si>
  <si>
    <t>380018234</t>
  </si>
  <si>
    <t>380018226</t>
  </si>
  <si>
    <t>GCS MRSI - ET SIEGE</t>
  </si>
  <si>
    <t>380026773</t>
  </si>
  <si>
    <t>GCS MRSI - SITE DE BOURGOIN-JALLIEU</t>
  </si>
  <si>
    <t>380021485</t>
  </si>
  <si>
    <t>GCS MRSI - SITE DE COLOMBE</t>
  </si>
  <si>
    <t>Colombe</t>
  </si>
  <si>
    <t>380019265</t>
  </si>
  <si>
    <t>GCS MRSI - SITE DE LA TRONCHE</t>
  </si>
  <si>
    <t>380026765</t>
  </si>
  <si>
    <t>GCS MRSI - SITE DE VIENNE</t>
  </si>
  <si>
    <t>08684BLOI</t>
  </si>
  <si>
    <t>410008684</t>
  </si>
  <si>
    <t>GCS MT &amp; LOGISTIQUE LOIRE ET SOLOGNE</t>
  </si>
  <si>
    <t>GCS MEDICO TECHNIQUE &amp; LOGISTIQUE LOIRE ET SOLOGNE</t>
  </si>
  <si>
    <t>26823TULL</t>
  </si>
  <si>
    <t>380026823</t>
  </si>
  <si>
    <t>GCS MT SANTE</t>
  </si>
  <si>
    <t>680021672</t>
  </si>
  <si>
    <t>680021664</t>
  </si>
  <si>
    <t>GCS MTF - ET SIEGE</t>
  </si>
  <si>
    <t>GCS DE MEDECINE DES TROIS FRONTIERES - ET SIEGE</t>
  </si>
  <si>
    <t>680021680</t>
  </si>
  <si>
    <t>GCS MTF-CLQ DES 3 FRONTIERES - ET EXPL</t>
  </si>
  <si>
    <t>GCS MTF - CLINIQUE DES TROIS FRONTIERES - ET EXPLOITANT</t>
  </si>
  <si>
    <t>880007042</t>
  </si>
  <si>
    <t>880007034</t>
  </si>
  <si>
    <t>GCS NEPHRO-DIALYSE D'EPINAL - ET SIEGE</t>
  </si>
  <si>
    <t>GROUPT COOPERATION SANIT NEPHRO-DIALYSE D'EPINAL-ET SIEGE</t>
  </si>
  <si>
    <t>300012598</t>
  </si>
  <si>
    <t>GCS NEUROCHIRURGIE DU GARD</t>
  </si>
  <si>
    <t>19335PART</t>
  </si>
  <si>
    <t>790019335</t>
  </si>
  <si>
    <t>GCS NORD DEUX-SEVRES</t>
  </si>
  <si>
    <t>06568ORSA</t>
  </si>
  <si>
    <t>910006568</t>
  </si>
  <si>
    <t>GCS NORD ESSONNE</t>
  </si>
  <si>
    <t>GROUPEMENT DE COOPPÉRATION SANITAIRE NORD ESSONNE</t>
  </si>
  <si>
    <t>04110STDI</t>
  </si>
  <si>
    <t>520004110</t>
  </si>
  <si>
    <t>GCS NORD HAUTE MARNE</t>
  </si>
  <si>
    <t>18991LIMO</t>
  </si>
  <si>
    <t>870018991</t>
  </si>
  <si>
    <t>GCS NOVA</t>
  </si>
  <si>
    <t>970111712</t>
  </si>
  <si>
    <t>970111654</t>
  </si>
  <si>
    <t>GCS ONCOLOGIE ETAB. SIEGE</t>
  </si>
  <si>
    <t>GCS ONCOLOGIE ETABLISSEMENT SIEGE</t>
  </si>
  <si>
    <t>630013613</t>
  </si>
  <si>
    <t>630010833</t>
  </si>
  <si>
    <t>GCS ONCORAD - SITE CENTRE JEAN PERRIN</t>
  </si>
  <si>
    <t>GCS ONCORAD - SITE CENTRE LUTTE CONTRE LE CANCER JEAN PERRIN</t>
  </si>
  <si>
    <t>030008072</t>
  </si>
  <si>
    <t>GCS ONCORAD - SITE CH DE MOULINS</t>
  </si>
  <si>
    <t>930025671</t>
  </si>
  <si>
    <t>930022967</t>
  </si>
  <si>
    <t>GCS ONNU ACTIVITE EQUIPEMENTS LOURDS</t>
  </si>
  <si>
    <t>GROUPT DE COOPERATION SANITAIRE ACTIVITE EQUIPEMENTS LOURDS</t>
  </si>
  <si>
    <t>930025663</t>
  </si>
  <si>
    <t>GCS ONNU SIEGE</t>
  </si>
  <si>
    <t>50894REDO</t>
  </si>
  <si>
    <t>350050894</t>
  </si>
  <si>
    <t>GCS OPHTALMO PAYS DE REDON ET VILAINE</t>
  </si>
  <si>
    <t>GCS OPHTALMOLOGIE EN PAYS DE REDON ET VILAINE</t>
  </si>
  <si>
    <t>07797STCL</t>
  </si>
  <si>
    <t>390007797</t>
  </si>
  <si>
    <t>GCS OPHTALMOLOGIE JURA SUD</t>
  </si>
  <si>
    <t>20812FAYE</t>
  </si>
  <si>
    <t>790020812</t>
  </si>
  <si>
    <t>GCS OPHTLMOLOGIE NORD DEUX SEVRES</t>
  </si>
  <si>
    <t>Faye-l'Abbesse</t>
  </si>
  <si>
    <t>GCS OPHTLMOLOGIE TERRITOIRE NORD DEUX SEVRES</t>
  </si>
  <si>
    <t>060023272</t>
  </si>
  <si>
    <t>060023264</t>
  </si>
  <si>
    <t>GCS OPTIMUM ET SIEGE</t>
  </si>
  <si>
    <t>310033451</t>
  </si>
  <si>
    <t>GCS ORIS</t>
  </si>
  <si>
    <t>GCS OCCITANIE REIN INTEROPERABILITE SYSTEME</t>
  </si>
  <si>
    <t>48468REDO</t>
  </si>
  <si>
    <t>350048468</t>
  </si>
  <si>
    <t>GCS ORL DU PAYS DE REDON ET VILAINE</t>
  </si>
  <si>
    <t>640020681</t>
  </si>
  <si>
    <t>640020640</t>
  </si>
  <si>
    <t>GCS ORTHEZIEN DE CHIRURGIE</t>
  </si>
  <si>
    <t>640020657</t>
  </si>
  <si>
    <t>GCS ORTHEZIEN DE CHIRURGIE - SIEGE</t>
  </si>
  <si>
    <t>GCS ORTHEZIEN DE CHIRURGIE - ET SIEGE</t>
  </si>
  <si>
    <t>330050519</t>
  </si>
  <si>
    <t>330050469</t>
  </si>
  <si>
    <t>GCS ORU - ET SIEGE</t>
  </si>
  <si>
    <t>GCS OBSERVATOIRE REGIONAL DES URGENCES AQUITAINE - ET SIEGE</t>
  </si>
  <si>
    <t>750063687</t>
  </si>
  <si>
    <t>GCS OUDINOT COGNACQ JAY - SIEGE</t>
  </si>
  <si>
    <t>19681PAIM</t>
  </si>
  <si>
    <t>220019681</t>
  </si>
  <si>
    <t>GCS PAIMPOL-GOËLO</t>
  </si>
  <si>
    <t>GROUPEMENT DE COOPERATION SANITAIRE PAIMPOL-GOËLO</t>
  </si>
  <si>
    <t>330058587</t>
  </si>
  <si>
    <t>330058579</t>
  </si>
  <si>
    <t>GCS PARC - ET-SIEGE</t>
  </si>
  <si>
    <t>GCS POLE AQUITAIN DE RECOURS EN CANCEROLOGIE - ET-SIEGE</t>
  </si>
  <si>
    <t>590054250</t>
  </si>
  <si>
    <t>590048583</t>
  </si>
  <si>
    <t>GCS PARCOTTEEL ETABLISSEMENT SIEGE</t>
  </si>
  <si>
    <t>GCS PARCOTTEEL</t>
  </si>
  <si>
    <t>500023585</t>
  </si>
  <si>
    <t>500023577</t>
  </si>
  <si>
    <t>GCS PARTENAIRES SANTE DU COTENTIN</t>
  </si>
  <si>
    <t>220025175</t>
  </si>
  <si>
    <t>220025167</t>
  </si>
  <si>
    <t>GCS PARTENARIAT MED NECLEAIRE D'ARMOR</t>
  </si>
  <si>
    <t>100010362</t>
  </si>
  <si>
    <t>100010347</t>
  </si>
  <si>
    <t>GCS PATCS CRRF COS PASTEUR 1</t>
  </si>
  <si>
    <t>100011477</t>
  </si>
  <si>
    <t>GCS PATCS CRRF COS PASTEUR 2</t>
  </si>
  <si>
    <t>GCS PLATEFORME AVAL TERRITOIRE CHAMPAGNE SUD CRRFCOS PASTEUR</t>
  </si>
  <si>
    <t>100010354</t>
  </si>
  <si>
    <t>GCS PATCS ET SIEGE</t>
  </si>
  <si>
    <t>100010578</t>
  </si>
  <si>
    <t>GCS PATCS HAD</t>
  </si>
  <si>
    <t>20171AGDE</t>
  </si>
  <si>
    <t>340020171</t>
  </si>
  <si>
    <t>GCS PAYS AGATHOIS</t>
  </si>
  <si>
    <t>400015103</t>
  </si>
  <si>
    <t>400015095</t>
  </si>
  <si>
    <t>GCS PAYS DE L'ADOUR</t>
  </si>
  <si>
    <t>400015210</t>
  </si>
  <si>
    <t>GCS PAYS DE L'ADOUR - SIEGE</t>
  </si>
  <si>
    <t>25604BERN</t>
  </si>
  <si>
    <t>270025604</t>
  </si>
  <si>
    <t>GCS PAYS DE RISLE CHARENTONNE</t>
  </si>
  <si>
    <t>21414LAMB</t>
  </si>
  <si>
    <t>220021414</t>
  </si>
  <si>
    <t>GCS PENTHIEVRE SANTE</t>
  </si>
  <si>
    <t>790019384</t>
  </si>
  <si>
    <t>790019376</t>
  </si>
  <si>
    <t>GCS PERMANENCE ET ACTIVITE DE SOINS</t>
  </si>
  <si>
    <t>44126MARS</t>
  </si>
  <si>
    <t>130044126</t>
  </si>
  <si>
    <t>GCS PGAM</t>
  </si>
  <si>
    <t>GCS PARCOURS GERONTOLOGIQUE REGION MARSEILLAISE ET SIEGE</t>
  </si>
  <si>
    <t>02905STFL</t>
  </si>
  <si>
    <t>150002905</t>
  </si>
  <si>
    <t>GCS PHAR CH ST-FLOUR CRF CHAUDES-AIG.</t>
  </si>
  <si>
    <t>GCS PHARMACIE CH ST-FLOUR ET CRF CHAUDES-AIGUES</t>
  </si>
  <si>
    <t>18012AMIE</t>
  </si>
  <si>
    <t>800018012</t>
  </si>
  <si>
    <t>GCS PHARE</t>
  </si>
  <si>
    <t>130043698</t>
  </si>
  <si>
    <t>130043680</t>
  </si>
  <si>
    <t>GCS PHARM HOP EUROPEEN MRS ET SIEGE</t>
  </si>
  <si>
    <t>GCS PHARMACIE HOPITAL EUROPEEN MARSEILLE ET SIEGE</t>
  </si>
  <si>
    <t>420014557</t>
  </si>
  <si>
    <t>420014540</t>
  </si>
  <si>
    <t>GCS PHARM. INTERHOSP. PILAT - ET SIEGE</t>
  </si>
  <si>
    <t>GCS PHARMACIE INTERHOSPITALIERE DU PILAT - ET SIEGE</t>
  </si>
  <si>
    <t>310025085</t>
  </si>
  <si>
    <t>310024864</t>
  </si>
  <si>
    <t>GCS PHARMA COOPE 31</t>
  </si>
  <si>
    <t>060023371</t>
  </si>
  <si>
    <t>060023363</t>
  </si>
  <si>
    <t>GCS PHARMA DU GROUPE ST JEAN ET SIEGE</t>
  </si>
  <si>
    <t>GCS PHARMACEUTIQUE DU GROUPE ST JEAN ET SIEGE</t>
  </si>
  <si>
    <t>59168LABA</t>
  </si>
  <si>
    <t>590059168</t>
  </si>
  <si>
    <t>GCS PHARMA HAUTS DE FRANCE</t>
  </si>
  <si>
    <t>970305884</t>
  </si>
  <si>
    <t>970305876</t>
  </si>
  <si>
    <t>GCS PHARMA. HOPITAUX PRIVES DE GUYANE</t>
  </si>
  <si>
    <t>LE GROUPEMENT PHARMACEUTIQUE DES HOPITAUX PRIVES DE GUYANE</t>
  </si>
  <si>
    <t>440055721</t>
  </si>
  <si>
    <t>440055713</t>
  </si>
  <si>
    <t>GCS PHARMACIE</t>
  </si>
  <si>
    <t>GROUPEMENT DE COOPERATION SANITAIRE PHARMACIE</t>
  </si>
  <si>
    <t>370012858</t>
  </si>
  <si>
    <t>370012841</t>
  </si>
  <si>
    <t>GCS PHARMACIE CENTRALE RONSARD</t>
  </si>
  <si>
    <t>02918JOIG</t>
  </si>
  <si>
    <t>890002918</t>
  </si>
  <si>
    <t>GCS PHARMACIE CENTRE YONNE</t>
  </si>
  <si>
    <t>16666MOLS</t>
  </si>
  <si>
    <t>670016666</t>
  </si>
  <si>
    <t>GCS PHARMACIE DE MOLSHEIM</t>
  </si>
  <si>
    <t>830019576</t>
  </si>
  <si>
    <t>830019287</t>
  </si>
  <si>
    <t>GCS PHARMACIE DES ETS SANTE ET SIEGE</t>
  </si>
  <si>
    <t>Nans-les-Pins</t>
  </si>
  <si>
    <t>GCS PHARMACIE DES ETABLISSEMENTS DE SANTE ET SIEGE</t>
  </si>
  <si>
    <t>08177LEPU</t>
  </si>
  <si>
    <t>430008177</t>
  </si>
  <si>
    <t>GCS PHARMACIE HAUTE-LOIRE</t>
  </si>
  <si>
    <t>11294BILL</t>
  </si>
  <si>
    <t>630011294</t>
  </si>
  <si>
    <t>GCS PHARMACIE HL BILLOM ET MR CULHAT</t>
  </si>
  <si>
    <t>11423BASS</t>
  </si>
  <si>
    <t>970111423</t>
  </si>
  <si>
    <t>GCS PHARMACIE HOPITAUX SUD BASSE TERRE</t>
  </si>
  <si>
    <t>28325VIRE</t>
  </si>
  <si>
    <t>140028325</t>
  </si>
  <si>
    <t>GCS PHARMACIE INTER ETABLISSEMENTS</t>
  </si>
  <si>
    <t>GCS PHARMACIE INTER ETABLISSEMENTS VIRE MANCHE CALVADOS</t>
  </si>
  <si>
    <t>19353CHAL</t>
  </si>
  <si>
    <t>490019353</t>
  </si>
  <si>
    <t>GCS PHARMACIE LIGERIENNE</t>
  </si>
  <si>
    <t>GROUPEMENT DE COOPERATION SANITAIRE PHARMACIE LIGERIENNE</t>
  </si>
  <si>
    <t>440051811</t>
  </si>
  <si>
    <t>440051803</t>
  </si>
  <si>
    <t>GCS PHARMACIE LOIRE VENDEE ET SIEGE</t>
  </si>
  <si>
    <t>060022647</t>
  </si>
  <si>
    <t>060022639</t>
  </si>
  <si>
    <t>GCS PHARMACIE MOUGINS PHARMA ET SIEGE</t>
  </si>
  <si>
    <t>740018205</t>
  </si>
  <si>
    <t>740018197</t>
  </si>
  <si>
    <t>GCS PHARMACIE PRAZ DE L'ARVE -ET SIEGE</t>
  </si>
  <si>
    <t>GCS PHARMACIE LES PRAZ DE L'ARVE - ET SIEGE</t>
  </si>
  <si>
    <t>07469THUI</t>
  </si>
  <si>
    <t>660007469</t>
  </si>
  <si>
    <t>GCS PHARMACOOPE</t>
  </si>
  <si>
    <t>CENTRE HOSPITALIER LEON JEAN GREGORY</t>
  </si>
  <si>
    <t>920037132</t>
  </si>
  <si>
    <t>920037124</t>
  </si>
  <si>
    <t>GCS PHARMONIS SIEGE</t>
  </si>
  <si>
    <t>GROUPEMENT DE COOPERATION SANITAIRE PHARMONIS</t>
  </si>
  <si>
    <t>30643BARE</t>
  </si>
  <si>
    <t>760030643</t>
  </si>
  <si>
    <t>GCS PHIE A USAGE INTER. CAILLY AUSTREB</t>
  </si>
  <si>
    <t>600013098</t>
  </si>
  <si>
    <t>600013080</t>
  </si>
  <si>
    <t>GCS PHIE CENTRALE DU VALOIS</t>
  </si>
  <si>
    <t>540026077</t>
  </si>
  <si>
    <t>540026069</t>
  </si>
  <si>
    <t>GCS PIMM - ET SIEGE</t>
  </si>
  <si>
    <t>GCS PLATEAU D'IMAGERIE MEDICALE MUTUALISE SUD LORRAINE</t>
  </si>
  <si>
    <t>930029558</t>
  </si>
  <si>
    <t>930029533</t>
  </si>
  <si>
    <t>GCS PIMM GPNE</t>
  </si>
  <si>
    <t>PLATEAU IMAGERIE MEDICALE MUTUALISE GRAND PARIS NORD EST</t>
  </si>
  <si>
    <t>930029541</t>
  </si>
  <si>
    <t>GCS PIMM GPNE "ET SIEGE"</t>
  </si>
  <si>
    <t>GCS PLATEAU IMAGERIE MEDICALE MUTUALISE GRAND PARIS NORD EST</t>
  </si>
  <si>
    <t>33600TOUL</t>
  </si>
  <si>
    <t>310033600</t>
  </si>
  <si>
    <t>GCS PIMM OCCITANIE OUEST</t>
  </si>
  <si>
    <t>GCS PLATEAU D'IMAGERIE MEDICALE MUTUALISE OCCITANIE OUEST</t>
  </si>
  <si>
    <t>830019584</t>
  </si>
  <si>
    <t>GCS PLATEAU SAINTE BAUME</t>
  </si>
  <si>
    <t>19350NIOR</t>
  </si>
  <si>
    <t>790019350</t>
  </si>
  <si>
    <t>GCS PLATE-FORME HAD - SSIAD SUD 79</t>
  </si>
  <si>
    <t>520004714</t>
  </si>
  <si>
    <t>520004664</t>
  </si>
  <si>
    <t>GCS POL SANT SUD 52 - CLINIQ COMPASSIO</t>
  </si>
  <si>
    <t>GCS POLE DE SANTE SUD HAUT MARNAIS - SITE CLINIQU COMPASSION</t>
  </si>
  <si>
    <t>220021349</t>
  </si>
  <si>
    <t>220021331</t>
  </si>
  <si>
    <t>GCS POLE CHIR CARCINO° TREGOR ET SIEGE</t>
  </si>
  <si>
    <t>GCS POLE DE CHIRURGIE CARCINOLOGIQUE DU TREGOR ET SIEGE</t>
  </si>
  <si>
    <t>16714ALES</t>
  </si>
  <si>
    <t>300016714</t>
  </si>
  <si>
    <t>GCS POLE CHIRURGICAL ALESIEN</t>
  </si>
  <si>
    <t>25992BERN</t>
  </si>
  <si>
    <t>270025992</t>
  </si>
  <si>
    <t>GCS PÔLE CHIRURGICAL RISLE CHARENTONNE</t>
  </si>
  <si>
    <t>11856ISSO</t>
  </si>
  <si>
    <t>630011856</t>
  </si>
  <si>
    <t>GCS POLE COMP MEDICO-CHIRUR ISSOIRE</t>
  </si>
  <si>
    <t>GCS POLE DE COMPETENCES D'INTERVENTIONS MEDICO-CHIRURGICALES</t>
  </si>
  <si>
    <t>08151LEPU</t>
  </si>
  <si>
    <t>430008151</t>
  </si>
  <si>
    <t>GCS POLE DE GASTRO-ENTEROLOGIE DU PUY</t>
  </si>
  <si>
    <t>GCS POLE DE GASTRO-ENTEROLOGIE DU PUY EN VELAY</t>
  </si>
  <si>
    <t>23405CANN</t>
  </si>
  <si>
    <t>060023405</t>
  </si>
  <si>
    <t>GCS POLE DE GYN OBS PUBLIC PRIVE</t>
  </si>
  <si>
    <t>GCS POLE DE GYN OBS PUBLIC PRIVE DU BASSIN CANNOIS</t>
  </si>
  <si>
    <t>30248LATE</t>
  </si>
  <si>
    <t>330030248</t>
  </si>
  <si>
    <t>GCS POLE DE SANTE D'ARCACHON</t>
  </si>
  <si>
    <t>GROUPEMENT DE COOPERATION SANITAIRE POLE DE SANTE D'ARCACHON</t>
  </si>
  <si>
    <t>05895CAHO</t>
  </si>
  <si>
    <t>460005895</t>
  </si>
  <si>
    <t>GCS POLE DE SANTE DE CAHORS</t>
  </si>
  <si>
    <t>190012153</t>
  </si>
  <si>
    <t>190012146</t>
  </si>
  <si>
    <t>GCS POLE DE SANTÉ DE HAUTE CORREZE</t>
  </si>
  <si>
    <t>22868ROMA</t>
  </si>
  <si>
    <t>260022868</t>
  </si>
  <si>
    <t>GCS POLE DE SANTE DROME NORD</t>
  </si>
  <si>
    <t>20618BRIE</t>
  </si>
  <si>
    <t>770020618</t>
  </si>
  <si>
    <t>GCS POLE DE SANTE DU PROVINOIS</t>
  </si>
  <si>
    <t>GROUPEMENT DE COOPERATION SANITAIRE POLE SANTE DU PROVINOIS</t>
  </si>
  <si>
    <t>470016049</t>
  </si>
  <si>
    <t>470016023</t>
  </si>
  <si>
    <t>GCS POLE DE SANTE DU VILLENEUVOIS</t>
  </si>
  <si>
    <t>48567LOOS</t>
  </si>
  <si>
    <t>590048567</t>
  </si>
  <si>
    <t>GCS POLE DE SANTE LOOS HAUBOURDIN</t>
  </si>
  <si>
    <t>20311PROV</t>
  </si>
  <si>
    <t>770020311</t>
  </si>
  <si>
    <t>GCS POLE DE SANTE PROVINOIS</t>
  </si>
  <si>
    <t>GCS PÔLE DE SANTE PROVINOIS</t>
  </si>
  <si>
    <t>520004680</t>
  </si>
  <si>
    <t>GCS POLE DE SANTE SUD 52 - CH CHAUMONT</t>
  </si>
  <si>
    <t>GCS POLE DE SANTE SUD HAUT-MARNAIS - SITE CH CHAUMONT</t>
  </si>
  <si>
    <t>30438LANG</t>
  </si>
  <si>
    <t>330030438</t>
  </si>
  <si>
    <t>GCS POLE D'IMAGERIE MEDICALE</t>
  </si>
  <si>
    <t>GCS POLE D'IMAGERIE MEDICALE DU SUD GIRONDE</t>
  </si>
  <si>
    <t>48641LILL</t>
  </si>
  <si>
    <t>590048641</t>
  </si>
  <si>
    <t>GCS POLE INFECTIOLOGIE DU NPDC</t>
  </si>
  <si>
    <t>GCS POLE D'INFECTIOLOGIE DU NORD PAS DE CALAIS</t>
  </si>
  <si>
    <t>04698CHAU</t>
  </si>
  <si>
    <t>520004698</t>
  </si>
  <si>
    <t>GCS POLE LOGISTIQUE SUD HAUT MARNAIS</t>
  </si>
  <si>
    <t>660011925</t>
  </si>
  <si>
    <t>GCS POLE PHARMACEUTIQUE CERDAN</t>
  </si>
  <si>
    <t>23348MENT</t>
  </si>
  <si>
    <t>060023348</t>
  </si>
  <si>
    <t>GCS POLE PUB PRIV CHIR TERRIT SANTE</t>
  </si>
  <si>
    <t>GCS POLE PUB PRIV CHIR TERRITOIRE SANTE MENTON</t>
  </si>
  <si>
    <t>04849LANN</t>
  </si>
  <si>
    <t>650004849</t>
  </si>
  <si>
    <t>GCS POLE PUBLIC LIBERAL HOP LANNEMEZAN</t>
  </si>
  <si>
    <t>GCS POLE MEDICO CHIRURGICAL PUBLIC LIBERAL HOP LANNEMEZAN</t>
  </si>
  <si>
    <t>16189MARM</t>
  </si>
  <si>
    <t>470016189</t>
  </si>
  <si>
    <t>GCS POLE PUBLIC PRIVE VAL DE GARONNE</t>
  </si>
  <si>
    <t>340027887</t>
  </si>
  <si>
    <t>340027879</t>
  </si>
  <si>
    <t>GCS POLE READAPT AURORES MEDITERRANEE</t>
  </si>
  <si>
    <t>Saint-Clément-de-Rivière</t>
  </si>
  <si>
    <t>GCS POLE DE READAPTATION AURORES MEDITERRANEE</t>
  </si>
  <si>
    <t>49567STHE</t>
  </si>
  <si>
    <t>440049567</t>
  </si>
  <si>
    <t>GCS POLE READAPT MAUBREUIL TOURMALINE</t>
  </si>
  <si>
    <t>GCS POLE DE READAPTATION MAUBREUIL ET LA TOURMALINE</t>
  </si>
  <si>
    <t>340025162</t>
  </si>
  <si>
    <t>340025154</t>
  </si>
  <si>
    <t>GCS POLE REEDUC READAPT GD BITERROIS</t>
  </si>
  <si>
    <t>GCS POLE DE REEDUCATION ET READAPTATION DU GRAND BITERROIS</t>
  </si>
  <si>
    <t>540023611</t>
  </si>
  <si>
    <t>540023603</t>
  </si>
  <si>
    <t>GCS POLE REG DE CANCEROLOGIE-ET SIEGE</t>
  </si>
  <si>
    <t>GCS POLE REGIONAL DE CANCEROLOGIE - ET SIEGE</t>
  </si>
  <si>
    <t>43326MARS</t>
  </si>
  <si>
    <t>130043326</t>
  </si>
  <si>
    <t>GCS POLE REG REF EN CANCERO PACA OUEST</t>
  </si>
  <si>
    <t>GCS POLE REGIONAL DE REFERENCE EN CANCEROLOGIE PACA OUEST</t>
  </si>
  <si>
    <t>450019708</t>
  </si>
  <si>
    <t>450019690</t>
  </si>
  <si>
    <t>GCS PÔLE SANITAIRE  GIENNOIS-ET SIEGE</t>
  </si>
  <si>
    <t>660009689</t>
  </si>
  <si>
    <t>GCS POLE SANITAIRE CERDAN ERR</t>
  </si>
  <si>
    <t>GCS POLE SANITAIRE CERDAN (EX JOSEPH SAUVY LES ESCALDES)</t>
  </si>
  <si>
    <t>830019881</t>
  </si>
  <si>
    <t>830019873</t>
  </si>
  <si>
    <t>GCS POLE SANITAIRE CTRE VAR ET SIEGE</t>
  </si>
  <si>
    <t>GCS POLE SANITAIRE DU CENTRE VAR ET SIEGE</t>
  </si>
  <si>
    <t>19641AMIL</t>
  </si>
  <si>
    <t>450019641</t>
  </si>
  <si>
    <t>GCS PÔLE SANITAIRE DU MONTARGOIS</t>
  </si>
  <si>
    <t>25596GISO</t>
  </si>
  <si>
    <t>270025596</t>
  </si>
  <si>
    <t>GCS POLE SANITAIRE DU VEXIN</t>
  </si>
  <si>
    <t>GROUPEMENT COOPERATION SANITAIRE POLE SANITAIRE DU VEXIN</t>
  </si>
  <si>
    <t>08201LEPU</t>
  </si>
  <si>
    <t>430008201</t>
  </si>
  <si>
    <t>GCS POLE SANTE ALTILIGERIEN</t>
  </si>
  <si>
    <t>560025603</t>
  </si>
  <si>
    <t>560025595</t>
  </si>
  <si>
    <t>GCS POLE SANTE CTRE BRETAGNE ET SIEGE</t>
  </si>
  <si>
    <t>GCS POLE DE SANTE CENTRE BRETAGNE ET SIEGE</t>
  </si>
  <si>
    <t>20096SEGR</t>
  </si>
  <si>
    <t>490020096</t>
  </si>
  <si>
    <t>GCS POLE SANTE DE SEGRE</t>
  </si>
  <si>
    <t>850018524</t>
  </si>
  <si>
    <t>850017898</t>
  </si>
  <si>
    <t>GCS POLE SANTE DES OLONNES ET SIEGE</t>
  </si>
  <si>
    <t>GRPEMENT DE COOPERATION SANITAIRE POLE SANTE DES OLONNES</t>
  </si>
  <si>
    <t>23957STGA</t>
  </si>
  <si>
    <t>310023957</t>
  </si>
  <si>
    <t>GCS POLE SANTE DU COMMINGES</t>
  </si>
  <si>
    <t>660012337</t>
  </si>
  <si>
    <t>GCS POLE SANTE DU ROUSSILLON</t>
  </si>
  <si>
    <t>220021323</t>
  </si>
  <si>
    <t>220021315</t>
  </si>
  <si>
    <t>GCS POLE SANTE PAYS DINAN ET SIEGE</t>
  </si>
  <si>
    <t>GCS POLE DE SANTE DU PAYS DE DINAN ET SIEGE</t>
  </si>
  <si>
    <t>130043086</t>
  </si>
  <si>
    <t>130043078</t>
  </si>
  <si>
    <t>GCS POLE SANTE PUB PRIV ET SIEGE</t>
  </si>
  <si>
    <t>GCS POLE SANTE PUBLIC PRIVE LA CIOTAT ET SIEGE</t>
  </si>
  <si>
    <t>520004722</t>
  </si>
  <si>
    <t>GCS POLE SANTE SUD 52 - CMC CHAUMONT</t>
  </si>
  <si>
    <t>GCS POLE DE SANTE SUD HAUT MARNAIS - SITE DU CMC DE CHAUMONT</t>
  </si>
  <si>
    <t>470016031</t>
  </si>
  <si>
    <t>GCS POLE SANTE VILLENEUVOIS - ET-SIEGE</t>
  </si>
  <si>
    <t>GCS POLE DE SANTE DU VILLENEUVOIS - ET-SIEGE</t>
  </si>
  <si>
    <t>420013708</t>
  </si>
  <si>
    <t>420013690</t>
  </si>
  <si>
    <t>GCS PORTES DU PILAT - ET SIEGE</t>
  </si>
  <si>
    <t>55505ARME</t>
  </si>
  <si>
    <t>590055505</t>
  </si>
  <si>
    <t>GCS POUR LA RECHERCHE ET LA FORMATION</t>
  </si>
  <si>
    <t>GCS POUR LA RECHERCHE ET LA FORMATION EN SANTE MENTALE</t>
  </si>
  <si>
    <t>52314BLAI</t>
  </si>
  <si>
    <t>440052314</t>
  </si>
  <si>
    <t>GCS PRESTATIONS DE SERVICE</t>
  </si>
  <si>
    <t>240016436</t>
  </si>
  <si>
    <t>240016428</t>
  </si>
  <si>
    <t>GCS PREV. PRISE EN CHARGE CANCERS</t>
  </si>
  <si>
    <t>GCS PREV. PRISE EN CHARGE CANCERS GYN. MAMM. EN BERGERACOIS</t>
  </si>
  <si>
    <t>850025461</t>
  </si>
  <si>
    <t>850025453</t>
  </si>
  <si>
    <t>GCS PROCREALIS ET SIEGE</t>
  </si>
  <si>
    <t>GROUPEMENT DE COOPERATION SANITAIRE DE MOYENS PROCREALIS</t>
  </si>
  <si>
    <t>007566GAP</t>
  </si>
  <si>
    <t>050007566</t>
  </si>
  <si>
    <t>GCS PROF LIB INTERVENANT AU CHICAS</t>
  </si>
  <si>
    <t>GCS PROFESSIONNELS LIBERAUX INTERVENANT AU CHICAS</t>
  </si>
  <si>
    <t>24442JONZ</t>
  </si>
  <si>
    <t>170024442</t>
  </si>
  <si>
    <t>GCS PROMO DU PLATEAU TECH DU CH JONZAC</t>
  </si>
  <si>
    <t>04717BARL</t>
  </si>
  <si>
    <t>550004717</t>
  </si>
  <si>
    <t>GCS PSSM</t>
  </si>
  <si>
    <t>GCS POLE DE SANTE DU SUD MEUSIEN</t>
  </si>
  <si>
    <t>470015132</t>
  </si>
  <si>
    <t>470014341</t>
  </si>
  <si>
    <t>GCS PSV IMMOBILIER - ET SIEGE</t>
  </si>
  <si>
    <t>GCS POLE DE SANTE DU VILLENEUVOIS (PSV) IMMOBILIER-ET SIEGE</t>
  </si>
  <si>
    <t>58421BORD</t>
  </si>
  <si>
    <t>330058421</t>
  </si>
  <si>
    <t>GCS PSYCHIATRIE PUBLIQUE 33</t>
  </si>
  <si>
    <t>760033712</t>
  </si>
  <si>
    <t>760033704</t>
  </si>
  <si>
    <t>GCS PSYCHO-SOCIAL ET SIEGE</t>
  </si>
  <si>
    <t>GCS RESEAU DE REHABILITATION PSYCHOSOCIALE TERRITOIRE SANTE</t>
  </si>
  <si>
    <t>57556PARI</t>
  </si>
  <si>
    <t>750057556</t>
  </si>
  <si>
    <t>GCS PSYCOM</t>
  </si>
  <si>
    <t>GROUPEMENT DE COOPERATION SANITAIRE PSYCOM</t>
  </si>
  <si>
    <t>030006928</t>
  </si>
  <si>
    <t>030006910</t>
  </si>
  <si>
    <t>GCS PUB/PRIV CARDIO MONTL - ET SIEGE</t>
  </si>
  <si>
    <t>GCS PUBLIC/PRIVÉ DE CARDIOLOGIE DU BASSIN MONTLUÇONNAIS</t>
  </si>
  <si>
    <t>08237FLER</t>
  </si>
  <si>
    <t>610008237</t>
  </si>
  <si>
    <t>GCS PUBLIC INSTITUTS DE FORMATIONS</t>
  </si>
  <si>
    <t>GCS PUBLIC INSTITUTS FORM PARAMEDIC GHT COLLINES NORMANDIE</t>
  </si>
  <si>
    <t>08486BLOI</t>
  </si>
  <si>
    <t>410008486</t>
  </si>
  <si>
    <t>GCS PUBLIC/PRIVE DE BLOIS</t>
  </si>
  <si>
    <t>970412672</t>
  </si>
  <si>
    <t>970411997</t>
  </si>
  <si>
    <t>GCS PUI - SITE FLAMBOYANTS SUD</t>
  </si>
  <si>
    <t>GSC PUI CENTRALE LES FLAMBOYANTS - SITE FLAMBOYANTS SUD</t>
  </si>
  <si>
    <t>970412003</t>
  </si>
  <si>
    <t>GCS PUI - SITE TAMARINS OUEST</t>
  </si>
  <si>
    <t>GCS PUI CENTRALE LES FLAMBOYANTS - SITE TAMARINS OUEST</t>
  </si>
  <si>
    <t>970412680</t>
  </si>
  <si>
    <t>GCS PUI - SITE TAMARINS SUD</t>
  </si>
  <si>
    <t>GCS PUI CENTRALE LES FLAMBOYANTS - SITE TAMARINS SUD</t>
  </si>
  <si>
    <t>490019122</t>
  </si>
  <si>
    <t>490018801</t>
  </si>
  <si>
    <t>GCS PUI ANJOU - ET SIEGE</t>
  </si>
  <si>
    <t>860014059</t>
  </si>
  <si>
    <t>860014042</t>
  </si>
  <si>
    <t>GCS PUI CLIN ST-CHARLES / HAD POITIERS</t>
  </si>
  <si>
    <t>20310COLM</t>
  </si>
  <si>
    <t>680020310</t>
  </si>
  <si>
    <t>GCS PUI DE LA FECHT</t>
  </si>
  <si>
    <t>950044396</t>
  </si>
  <si>
    <t>950044388</t>
  </si>
  <si>
    <t>GCS PUI ENNERY</t>
  </si>
  <si>
    <t>760039875</t>
  </si>
  <si>
    <t>760039867</t>
  </si>
  <si>
    <t>GCS PUI EUROSTA</t>
  </si>
  <si>
    <t>750057044</t>
  </si>
  <si>
    <t>750057036</t>
  </si>
  <si>
    <t>GCS PUI LA CITE HOSPITALIERE SIEGE</t>
  </si>
  <si>
    <t>750057200</t>
  </si>
  <si>
    <t>750057192</t>
  </si>
  <si>
    <t>GCS PUI PARIS EST SIEGE</t>
  </si>
  <si>
    <t>GROUPEMENT COOPERATION SANITAIRE MOYENS PUI PARIS EST SIEGE</t>
  </si>
  <si>
    <t>150003044</t>
  </si>
  <si>
    <t>150003036</t>
  </si>
  <si>
    <t>GCS PUI PHARMAREM</t>
  </si>
  <si>
    <t>760034777</t>
  </si>
  <si>
    <t>760034116</t>
  </si>
  <si>
    <t>GCS PUI SAJOLA</t>
  </si>
  <si>
    <t>GCS PHARMACIE A USAGE INTERIEUR</t>
  </si>
  <si>
    <t>920030319</t>
  </si>
  <si>
    <t>920030301</t>
  </si>
  <si>
    <t>GCS PUI SINOUE SIEGE</t>
  </si>
  <si>
    <t>440052892</t>
  </si>
  <si>
    <t>440052876</t>
  </si>
  <si>
    <t>GCS PUI SOINS DE SUITE NANTES ATLANTIQ</t>
  </si>
  <si>
    <t>GCS PUI SOINS DE SUITE NANTES ATLANTIQUE</t>
  </si>
  <si>
    <t>440052884</t>
  </si>
  <si>
    <t>GCS PUI SOINS DE SUITE NANTES ET SIEGE</t>
  </si>
  <si>
    <t>GCS PUI SOINS DE SUITE NANTES ATLANTIQUE ET SIEGE</t>
  </si>
  <si>
    <t>08502STAI</t>
  </si>
  <si>
    <t>410008502</t>
  </si>
  <si>
    <t>GCS PUI ST AIGNAN-MONTRICHARD</t>
  </si>
  <si>
    <t>G.C.S. PHARMACIE À USAGE INTÉRIEUR CH ST AIGNAN-MONTRICHARD</t>
  </si>
  <si>
    <t>920034311</t>
  </si>
  <si>
    <t>920034303</t>
  </si>
  <si>
    <t>GCS PUI TERRITORIALE OUEST PARISIEN</t>
  </si>
  <si>
    <t>GCS PUI TERRITORIALE DE L OUEST PARISIEN</t>
  </si>
  <si>
    <t>690038575</t>
  </si>
  <si>
    <t>690038567</t>
  </si>
  <si>
    <t>GCS PUI UGECAM RHONE-ALPES - ET SIEGE</t>
  </si>
  <si>
    <t>Saint-Didier-au-Mont-d'Or</t>
  </si>
  <si>
    <t>11386TROY</t>
  </si>
  <si>
    <t>100011386</t>
  </si>
  <si>
    <t>GCS PUI UNIQUE AUBE ET SEZANNAIS</t>
  </si>
  <si>
    <t>340028737</t>
  </si>
  <si>
    <t>GCS PUI VIA AMBRUSSUM</t>
  </si>
  <si>
    <t>08136YSSI</t>
  </si>
  <si>
    <t>430008136</t>
  </si>
  <si>
    <t>GCS PUI YSSINGEAUX</t>
  </si>
  <si>
    <t>018289PAU</t>
  </si>
  <si>
    <t>640018289</t>
  </si>
  <si>
    <t>GCS PYRENEES TEP</t>
  </si>
  <si>
    <t>GROUPEMENT DE COOPERATION SANITAIRE PYRENEES TEP</t>
  </si>
  <si>
    <t>750056178</t>
  </si>
  <si>
    <t>940022080</t>
  </si>
  <si>
    <t>GCS QUALI STE ACTIVITE PUI BLOMET</t>
  </si>
  <si>
    <t>770020345</t>
  </si>
  <si>
    <t>GCS QUALI STE ACTIVITE PUI BROU</t>
  </si>
  <si>
    <t>910021278</t>
  </si>
  <si>
    <t>GCS QUALI STE ACTIVITE PUI C GALIEN</t>
  </si>
  <si>
    <t>940022106</t>
  </si>
  <si>
    <t>GCS QUALI STE ACTIVITE PUI CHAMPIGNY</t>
  </si>
  <si>
    <t>750056160</t>
  </si>
  <si>
    <t>GCS QUALI STE ACTIVITE PUI CMC PARIS V</t>
  </si>
  <si>
    <t>750056186</t>
  </si>
  <si>
    <t>GCS QUALI STE ACTIVITE PUI PEUPLIERS</t>
  </si>
  <si>
    <t>920029006</t>
  </si>
  <si>
    <t>GCS QUALI STE ACTIVITE PUI SEMBAT</t>
  </si>
  <si>
    <t>940022098</t>
  </si>
  <si>
    <t>GCS QUALI STE SIEGE</t>
  </si>
  <si>
    <t>Bonneuil-sur-Marne</t>
  </si>
  <si>
    <t>14592ANNE</t>
  </si>
  <si>
    <t>740014592</t>
  </si>
  <si>
    <t>GCS RADIOTHERAPIE DE LA REG. D'ANNECY</t>
  </si>
  <si>
    <t>030008924</t>
  </si>
  <si>
    <t>030008916</t>
  </si>
  <si>
    <t>GCS RADIOTHERAPIE DE MOULINS -ET SIEGE</t>
  </si>
  <si>
    <t>GCS RADIOTHERAPIE DE MOULINS - ET SIEGE</t>
  </si>
  <si>
    <t>750056285</t>
  </si>
  <si>
    <t>750056277</t>
  </si>
  <si>
    <t>GCS RAMSAY GSER SIEGE</t>
  </si>
  <si>
    <t>GCS RAMSAY GENERAL SANTE ENSEIGNEMENT RECHERCHE (GSER) SIEGE</t>
  </si>
  <si>
    <t>350056370</t>
  </si>
  <si>
    <t>350056362</t>
  </si>
  <si>
    <t>GCS RANCE EMAURUDE</t>
  </si>
  <si>
    <t>350056388</t>
  </si>
  <si>
    <t>GCS RANCE EMEURAUDE ET SIEGE</t>
  </si>
  <si>
    <t>18452EPAG</t>
  </si>
  <si>
    <t>740018452</t>
  </si>
  <si>
    <t>GCS RECHERCHE CLINIQUE DES DEUX SAVOIE</t>
  </si>
  <si>
    <t>GCS RECHERCHE CLINIQUE DES DEUX SAVOIE - RC2S</t>
  </si>
  <si>
    <t>420016743</t>
  </si>
  <si>
    <t>420016735</t>
  </si>
  <si>
    <t>GCS REI C2S - ET SIEGE</t>
  </si>
  <si>
    <t>350048948</t>
  </si>
  <si>
    <t>GCS RENNAIS THORAX-VAISSEAUX ET SIEGE</t>
  </si>
  <si>
    <t>GCS INSTITUT RENNAIS DU THORAX ET DES VAISSEAUX ET SIEGE</t>
  </si>
  <si>
    <t>780004479</t>
  </si>
  <si>
    <t>780004438</t>
  </si>
  <si>
    <t>GCS REPY SIEGE</t>
  </si>
  <si>
    <t>GROUPEMENT DE COOPERATION SANITAIRE  REPY SIEGE</t>
  </si>
  <si>
    <t>650004799</t>
  </si>
  <si>
    <t>GCS RESAPY HAD</t>
  </si>
  <si>
    <t>GCS RELAIS SANTE PYRENEES HAD</t>
  </si>
  <si>
    <t>22164STBR</t>
  </si>
  <si>
    <t>220022164</t>
  </si>
  <si>
    <t>GCS RESEAU BRETAGNE URGENCES</t>
  </si>
  <si>
    <t>20815BESA</t>
  </si>
  <si>
    <t>250020815</t>
  </si>
  <si>
    <t>GCS RESEAU DES URGENCES BFC</t>
  </si>
  <si>
    <t>GCS RESEAU DES URGENCES DE BOURGOGNE FRANCHE COMTE</t>
  </si>
  <si>
    <t>16676CHAL</t>
  </si>
  <si>
    <t>710016676</t>
  </si>
  <si>
    <t>690038534</t>
  </si>
  <si>
    <t>690038526</t>
  </si>
  <si>
    <t>GCS RESEAU PREVENTION MAIN - ET SIEGE</t>
  </si>
  <si>
    <t>62317PARI</t>
  </si>
  <si>
    <t>750062317</t>
  </si>
  <si>
    <t>GCS RESEAU PREVENTION MAIN IDF</t>
  </si>
  <si>
    <t>GCS RESEAU PREVENTION MAIN - ILE DE FRANCE</t>
  </si>
  <si>
    <t>750059792</t>
  </si>
  <si>
    <t>750059784</t>
  </si>
  <si>
    <t>GCS RESEAU REGIONAL DIABETE</t>
  </si>
  <si>
    <t>06971DOLE</t>
  </si>
  <si>
    <t>390006971</t>
  </si>
  <si>
    <t>GCS RESEAU REGIONAL URGENCES HOSP FC</t>
  </si>
  <si>
    <t>GCS RESEAU REGIONAL DES URGENCES HOSPITALIERES DE FC</t>
  </si>
  <si>
    <t>760028357</t>
  </si>
  <si>
    <t>760028340</t>
  </si>
  <si>
    <t>GCS RESEAU TERRITORIAL SANTE-ET SIEGE</t>
  </si>
  <si>
    <t>GCS RESEAU TERRITORIAL DE SANTE PAYS DE BRAY-ET SIEGE</t>
  </si>
  <si>
    <t>23169LARO</t>
  </si>
  <si>
    <t>850023169</t>
  </si>
  <si>
    <t>GCS RESEAU VENDEEN DE SANTE MENTALE</t>
  </si>
  <si>
    <t>GPMT DE COOPERATION SANIT RESEAU VENDEEN DE SANTE MENTALE</t>
  </si>
  <si>
    <t>19716ROMA</t>
  </si>
  <si>
    <t>260019716</t>
  </si>
  <si>
    <t>GCS RESTAURATION DROME NORD</t>
  </si>
  <si>
    <t>18200VIEN</t>
  </si>
  <si>
    <t>380018200</t>
  </si>
  <si>
    <t>GCS RESTAURATION VIENNE BEAUREPAIRE</t>
  </si>
  <si>
    <t>41967BRON</t>
  </si>
  <si>
    <t>690041967</t>
  </si>
  <si>
    <t>GCS RESTAURATION VINATIER-DESGENETTES</t>
  </si>
  <si>
    <t>GCS RESTAURATION LE VINATIER-DESGENETTES</t>
  </si>
  <si>
    <t>950039818</t>
  </si>
  <si>
    <t>950039800</t>
  </si>
  <si>
    <t>GCS RISSA SIEGE DE SARCELLES</t>
  </si>
  <si>
    <t>31526ROUE</t>
  </si>
  <si>
    <t>760031526</t>
  </si>
  <si>
    <t>GCS RRAMU INTERREGIONAL</t>
  </si>
  <si>
    <t>GROUP. COOP. SANIT. RESEAU INTERREGION.SYST.INFO AIDE MED UR</t>
  </si>
  <si>
    <t>2A0003703</t>
  </si>
  <si>
    <t>2A0003695</t>
  </si>
  <si>
    <t>GCS RTIP2C / SIEGE CHD</t>
  </si>
  <si>
    <t>04478RODE</t>
  </si>
  <si>
    <t>120004478</t>
  </si>
  <si>
    <t>GCS RUTHENOIS ACTIVITES CARDIOLOGIE</t>
  </si>
  <si>
    <t>GCS RUTHENOIS POUR LES ACTIVITES DE CARDIOLOGIE</t>
  </si>
  <si>
    <t>05558RODE</t>
  </si>
  <si>
    <t>120005558</t>
  </si>
  <si>
    <t>GCS RUTHENOIS MEDECINE NUCLEAIRE</t>
  </si>
  <si>
    <t>GCS RUTHENOIS POUR LA MEDECINE NUCLEAIRE</t>
  </si>
  <si>
    <t>620035386</t>
  </si>
  <si>
    <t>590065215</t>
  </si>
  <si>
    <t>GCS S.H.A.B (DIVION CARMI NPDC)</t>
  </si>
  <si>
    <t>620035378</t>
  </si>
  <si>
    <t>GCS S.H.A.B (HENIN BEAUMONT CARMI NPDC</t>
  </si>
  <si>
    <t>GCS S.H.A.B (HENIN BEAUMONT CARMI NPDC)</t>
  </si>
  <si>
    <t>620035394</t>
  </si>
  <si>
    <t>GCS S.H.A.B (LIEVIN CARMI NPDC)</t>
  </si>
  <si>
    <t>590066940</t>
  </si>
  <si>
    <t>GCS S.H.A.B. ÉTABLISSEMENT SIÈGE</t>
  </si>
  <si>
    <t>GCS S.H.A.B. LABORATOIRE</t>
  </si>
  <si>
    <t>07592PERP</t>
  </si>
  <si>
    <t>660007592</t>
  </si>
  <si>
    <t>GCS SAINT JEAN CARDIOLOGIE</t>
  </si>
  <si>
    <t>690043104</t>
  </si>
  <si>
    <t>690043096</t>
  </si>
  <si>
    <t>GCS SAINT-JOSPEH SAINT-LUC / HCL SIEGE</t>
  </si>
  <si>
    <t>420010258</t>
  </si>
  <si>
    <t>420010209</t>
  </si>
  <si>
    <t>GCS SANTE A DOM SAINT-PRIEST-EN-JAREZ</t>
  </si>
  <si>
    <t>GCS SANTE A DOMICILE SAINT-PRIEST-EN-JAREZ</t>
  </si>
  <si>
    <t>420013468</t>
  </si>
  <si>
    <t>GCS SANTE A DOMICILE ET SIEGE</t>
  </si>
  <si>
    <t>640017778</t>
  </si>
  <si>
    <t>640017760</t>
  </si>
  <si>
    <t>GCS SANTE BASSE NAVARRE - ET SIEGE</t>
  </si>
  <si>
    <t>05605CAUD</t>
  </si>
  <si>
    <t>560005605</t>
  </si>
  <si>
    <t>GCS SANTE LOGISTIQUE</t>
  </si>
  <si>
    <t>12484BRIV</t>
  </si>
  <si>
    <t>190012484</t>
  </si>
  <si>
    <t>GCS SANTE MENTALE - HANDICAP PSYCHIQUE</t>
  </si>
  <si>
    <t>GCS SANTE MENTALE ET HANDICAP PSYCHIQUE DE LA CORREZE</t>
  </si>
  <si>
    <t>330058256</t>
  </si>
  <si>
    <t>330058249</t>
  </si>
  <si>
    <t>GCS SANTE MENTALE BAM - ET-SIEGE</t>
  </si>
  <si>
    <t>GCS SANTE MENTALE-HAND.VIEILLIST-PRECARITE BX-ARCACHON-MEDOC</t>
  </si>
  <si>
    <t>220022131</t>
  </si>
  <si>
    <t>220022123</t>
  </si>
  <si>
    <t>GCS SANTE MENTALE CHCB-AHB ET SIEGE</t>
  </si>
  <si>
    <t>GCS SANTE MENTALE DES CH PLOUGUERNEVEL-CB ET SIEGE</t>
  </si>
  <si>
    <t>240016006</t>
  </si>
  <si>
    <t>240015990</t>
  </si>
  <si>
    <t>GCS SANTE MENTALE DORDOGNE - ET-SIEGE</t>
  </si>
  <si>
    <t>GCS DE SANTE MENTALE DE DORDOGNE - ET-SIEGE</t>
  </si>
  <si>
    <t>620031955</t>
  </si>
  <si>
    <t>620031948</t>
  </si>
  <si>
    <t>GCS SANTE MENTALE EN CALAISIS</t>
  </si>
  <si>
    <t>330058157</t>
  </si>
  <si>
    <t>330058140</t>
  </si>
  <si>
    <t>GCS SANTE MENTALE LIBOURNAIS-ET-SIEGE</t>
  </si>
  <si>
    <t>GCS SANTE MENTALE-HAND.-VIEILLIST-PRECARITE DU LIBOURNAIS</t>
  </si>
  <si>
    <t>470016866</t>
  </si>
  <si>
    <t>470016858</t>
  </si>
  <si>
    <t>GCS SANTE MENTALE LOT-ET-GA - ET SIEGE</t>
  </si>
  <si>
    <t>GCS SANTE MENTALE LOT-ET-GARONNE - ET SIEGE</t>
  </si>
  <si>
    <t>330058173</t>
  </si>
  <si>
    <t>330058165</t>
  </si>
  <si>
    <t>GCS SANTE MENTALE RIVES GARONNE-ETSIEG</t>
  </si>
  <si>
    <t>GCS SANTE MENTALE-HAND.-VIEILLIST- RIVES DE GARONNE</t>
  </si>
  <si>
    <t>750059628</t>
  </si>
  <si>
    <t>750059610</t>
  </si>
  <si>
    <t>GCS SANTECITE SIEGE</t>
  </si>
  <si>
    <t>GCS SANTECITE - ENSEIGNEMENT RECHERCHE INNOVATION</t>
  </si>
  <si>
    <t>770020899</t>
  </si>
  <si>
    <t>770020881</t>
  </si>
  <si>
    <t>GCS SANTEPOLE DE SEINE ET MARNE</t>
  </si>
  <si>
    <t>31401LEHA</t>
  </si>
  <si>
    <t>760031401</t>
  </si>
  <si>
    <t>GCS SANT'ESTUAIRE</t>
  </si>
  <si>
    <t>590053906</t>
  </si>
  <si>
    <t>590048633</t>
  </si>
  <si>
    <t>GCS SANT'HAINAUT ET SIEGE</t>
  </si>
  <si>
    <t>GCS SANT'HAINAUT ETABLISSEMENT SIEGE</t>
  </si>
  <si>
    <t>740015755</t>
  </si>
  <si>
    <t>740015748</t>
  </si>
  <si>
    <t>GCS SCANNER DU GENEVOIS - CONTAMINE</t>
  </si>
  <si>
    <t>740015763</t>
  </si>
  <si>
    <t>GCS SCANNER DU GENEVOIS - ET SIEGE</t>
  </si>
  <si>
    <t>750059818</t>
  </si>
  <si>
    <t>GCS SEQOIA SIEGE</t>
  </si>
  <si>
    <t>GROUPEMENT DE COOPERATION SANITAIRE SEQOIA SIEGE</t>
  </si>
  <si>
    <t>18345STBR</t>
  </si>
  <si>
    <t>220018345</t>
  </si>
  <si>
    <t>GCS SERVICES INTERHOSPITALIERS D ARMOR</t>
  </si>
  <si>
    <t>13780AGEN</t>
  </si>
  <si>
    <t>470013780</t>
  </si>
  <si>
    <t>GCS SIH DE LOT-ET-GARONNE</t>
  </si>
  <si>
    <t>GCS SERVICES INTER-HOSPITALIERS DE LOT-ET-GARONNE</t>
  </si>
  <si>
    <t>15317LESA</t>
  </si>
  <si>
    <t>970115317</t>
  </si>
  <si>
    <t>GCS SIMETRIQS</t>
  </si>
  <si>
    <t>32599LILL</t>
  </si>
  <si>
    <t>760032599</t>
  </si>
  <si>
    <t>GCS SINAPS CAUX VALLEE DE SEINE</t>
  </si>
  <si>
    <t>940022031</t>
  </si>
  <si>
    <t>940022023</t>
  </si>
  <si>
    <t>GCS SINDEFI DE CRETEIL</t>
  </si>
  <si>
    <t>05458BAST</t>
  </si>
  <si>
    <t>2B0005458</t>
  </si>
  <si>
    <t>GCS SIRS-CO</t>
  </si>
  <si>
    <t>750062341</t>
  </si>
  <si>
    <t>750062333</t>
  </si>
  <si>
    <t>GCS SLA IDF</t>
  </si>
  <si>
    <t>130043904</t>
  </si>
  <si>
    <t>130043896</t>
  </si>
  <si>
    <t>GCS SMP SUD</t>
  </si>
  <si>
    <t>GROUPEMENT DE COOPERATION SANITAIRE SMP SUD</t>
  </si>
  <si>
    <t>05358TARB</t>
  </si>
  <si>
    <t>650005358</t>
  </si>
  <si>
    <t>GCS SOINS &amp; ACCOMP MS PYRENEES BIGORRE</t>
  </si>
  <si>
    <t>GCS SOINS ET ACCOMPAGNEMENT MEDICO-SOCIAL PYRENEES BIGORRE</t>
  </si>
  <si>
    <t>590055448</t>
  </si>
  <si>
    <t>590055430</t>
  </si>
  <si>
    <t>GCS SOINS CARDIO INTERV VALENCIENNOIS</t>
  </si>
  <si>
    <t>GCS PERMANENCE DES SOINS EN CARDIO INTERV. DU VALENCIENNOIS</t>
  </si>
  <si>
    <t>640017372</t>
  </si>
  <si>
    <t>640017364</t>
  </si>
  <si>
    <t>GCS SOKORRI-CÔTE BASQUE - ET SIEGE</t>
  </si>
  <si>
    <t>06911DECA</t>
  </si>
  <si>
    <t>120006911</t>
  </si>
  <si>
    <t>GCS SPE. MED. DE DECAZEVILLE</t>
  </si>
  <si>
    <t>GCS DE SPECIALITES MEDICALES DE DECAZEVILLE</t>
  </si>
  <si>
    <t>08359LEPU</t>
  </si>
  <si>
    <t>430008359</t>
  </si>
  <si>
    <t>GCS SSR 43</t>
  </si>
  <si>
    <t>GCS SOINS SE SUITE ET DE READAPTATION 43</t>
  </si>
  <si>
    <t>640018404</t>
  </si>
  <si>
    <t>640018396</t>
  </si>
  <si>
    <t>GCS SSR FEHAP AQUITAINE - ET-SIEGE</t>
  </si>
  <si>
    <t>Salies-de-Béarn</t>
  </si>
  <si>
    <t>290036094</t>
  </si>
  <si>
    <t>290036086</t>
  </si>
  <si>
    <t>GCS SSR PORZOU CORNOUAILLE ET SIEGE</t>
  </si>
  <si>
    <t>GCS SOINS DE SUITE ET READAPTATION PORZOU CORNOUAILLE</t>
  </si>
  <si>
    <t>05889STAF</t>
  </si>
  <si>
    <t>120005889</t>
  </si>
  <si>
    <t>GCS ST AFFRIQUE</t>
  </si>
  <si>
    <t>GROUPEMENT DE COOPERATION SANITAIRE DE SAINT AFFRIQUE</t>
  </si>
  <si>
    <t>07265RODE</t>
  </si>
  <si>
    <t>120007265</t>
  </si>
  <si>
    <t>GCS ST LOUIS</t>
  </si>
  <si>
    <t>GCS SAINT LOUIS</t>
  </si>
  <si>
    <t>850023706</t>
  </si>
  <si>
    <t>850023680</t>
  </si>
  <si>
    <t>GCS STER VENDEE ET SIEGE</t>
  </si>
  <si>
    <t>GROUPEMENT DE COOPERATION SANITAIRE STER VENDEE ET SIEGE</t>
  </si>
  <si>
    <t>020015673</t>
  </si>
  <si>
    <t>020015665</t>
  </si>
  <si>
    <t>GCS STERHOSPIC SIÈGE</t>
  </si>
  <si>
    <t>52817DUNK</t>
  </si>
  <si>
    <t>590052817</t>
  </si>
  <si>
    <t>GCS STERIL INTER-HOSPIT COTE D'OPALE</t>
  </si>
  <si>
    <t>GCS POUR ACTIVITE DE STERILISATION INTER-HOSPIT COTE D'OPALE</t>
  </si>
  <si>
    <t>48476FOUG</t>
  </si>
  <si>
    <t>350048476</t>
  </si>
  <si>
    <t>GCS STERILISAT° DES CH FOUGERES VITRE</t>
  </si>
  <si>
    <t>GCS STERILISATION DES CH DE FOUGERES ET VITRE</t>
  </si>
  <si>
    <t>060022936</t>
  </si>
  <si>
    <t>060022928</t>
  </si>
  <si>
    <t>GCS STERILISATION ALP MARIT ET SIEGE</t>
  </si>
  <si>
    <t>GCS DE STERILISATION DES ALPES MARITIMES</t>
  </si>
  <si>
    <t>590055489</t>
  </si>
  <si>
    <t>590055471</t>
  </si>
  <si>
    <t>GCS STERILISATION POLE LILLE METROPOLE</t>
  </si>
  <si>
    <t>UNITE DE STERILISATION DU POLE LILLE METROPOLE</t>
  </si>
  <si>
    <t>15417SALL</t>
  </si>
  <si>
    <t>740015417</t>
  </si>
  <si>
    <t>GCS STERILISATION VALLEE DE L'ARVE</t>
  </si>
  <si>
    <t>GCS STERILISATION DE LA VALLEE DE L'ARVE</t>
  </si>
  <si>
    <t>48146LILL</t>
  </si>
  <si>
    <t>590048146</t>
  </si>
  <si>
    <t>GCS STERINOR</t>
  </si>
  <si>
    <t>GCS STERINOR (CHRU-CH ROUBAIX-CH SECLIN-CH TOURCOING ET COL)</t>
  </si>
  <si>
    <t>340021443</t>
  </si>
  <si>
    <t>GCS SU LODEVOIS</t>
  </si>
  <si>
    <t>620030213</t>
  </si>
  <si>
    <t>620027532</t>
  </si>
  <si>
    <t>GCS SUD LITTORAL</t>
  </si>
  <si>
    <t>CHIRURGIE VASCULAIRE SUD LITTORAL</t>
  </si>
  <si>
    <t>27854METZ</t>
  </si>
  <si>
    <t>570027854</t>
  </si>
  <si>
    <t>GCS SYSTEME INFORMATION NORD LORRAINE</t>
  </si>
  <si>
    <t>34033LENS</t>
  </si>
  <si>
    <t>620034033</t>
  </si>
  <si>
    <t>GCS TÉLÉ AVC HAINAUT-ARTOIS</t>
  </si>
  <si>
    <t>330041799</t>
  </si>
  <si>
    <t>330041708</t>
  </si>
  <si>
    <t>GCS TELESANTE AQUITAINE - ET SIEGE</t>
  </si>
  <si>
    <t>27677AULN</t>
  </si>
  <si>
    <t>930027677</t>
  </si>
  <si>
    <t>GCS TENEISSIH</t>
  </si>
  <si>
    <t>GCS TERRITOIRE NORD-EST IDF SANTE SYSTEME INFORMATION HOSPI</t>
  </si>
  <si>
    <t>590054268</t>
  </si>
  <si>
    <t>590018859</t>
  </si>
  <si>
    <t>GCS TEP - ETABLISSEMENT SIEGE</t>
  </si>
  <si>
    <t>920028503</t>
  </si>
  <si>
    <t>920017118</t>
  </si>
  <si>
    <t>GCS TEP FOCH VAL D OR SIEGE</t>
  </si>
  <si>
    <t>04208NEVE</t>
  </si>
  <si>
    <t>580004208</t>
  </si>
  <si>
    <t>GCS TEP LOIRE BOURGOGNE</t>
  </si>
  <si>
    <t>34206QUIM</t>
  </si>
  <si>
    <t>290034206</t>
  </si>
  <si>
    <t>GCS TEP PUBLIC/PRIVÉ DE CORNOUAILLE</t>
  </si>
  <si>
    <t>540022555</t>
  </si>
  <si>
    <t>540019288</t>
  </si>
  <si>
    <t>GCS TERRES DE LORRAINE - ET SIEGE</t>
  </si>
  <si>
    <t>GROUPT DE COOPERATION SANITAIRE TERRES DE LORRAINE-ET SIEGE</t>
  </si>
  <si>
    <t>080010473</t>
  </si>
  <si>
    <t>080010242</t>
  </si>
  <si>
    <t>GCS TERRIT ARDEN NORD SITE CH CHARLEVI</t>
  </si>
  <si>
    <t>GCS TERRITORIAL ARDENNE NORD SITE CH CHARLEVILLE-MEZIERES</t>
  </si>
  <si>
    <t>080010465</t>
  </si>
  <si>
    <t>GCS TERRIT ARDEN NORD SITE CH SEDAN</t>
  </si>
  <si>
    <t>Sedan</t>
  </si>
  <si>
    <t>GCS TERRITORIAL ARDENNE NORD SITE CH SEDAN</t>
  </si>
  <si>
    <t>080010259</t>
  </si>
  <si>
    <t>GCS TERRITORIAL ARDENNE NORD ET SIEGE</t>
  </si>
  <si>
    <t>11336THIE</t>
  </si>
  <si>
    <t>630011336</t>
  </si>
  <si>
    <t>GCS THIERS-AMBERT</t>
  </si>
  <si>
    <t>690038393</t>
  </si>
  <si>
    <t>690038385</t>
  </si>
  <si>
    <t>GCS TONKIN BAYARD - ET SIEGE</t>
  </si>
  <si>
    <t>17998AMIE</t>
  </si>
  <si>
    <t>800017998</t>
  </si>
  <si>
    <t>GCS U.T.I.L.</t>
  </si>
  <si>
    <t>UNITÉ DE TRAITEMENT INTER ÉTABLISSEMENTS DU LINGE</t>
  </si>
  <si>
    <t>06258CREI</t>
  </si>
  <si>
    <t>600006258</t>
  </si>
  <si>
    <t>GCS UNICCIC</t>
  </si>
  <si>
    <t>VOIR ZONE COMMENTAIRES</t>
  </si>
  <si>
    <t>38344LYON</t>
  </si>
  <si>
    <t>690038344</t>
  </si>
  <si>
    <t>GCS UNION DES HOPITAUX POUR LES ACHATS</t>
  </si>
  <si>
    <t>65728ARME</t>
  </si>
  <si>
    <t>590065728</t>
  </si>
  <si>
    <t>GCS UNITE CENTRALE RESTAURATION COMMU</t>
  </si>
  <si>
    <t>GROUPEMENT DE COOPERATION SANITAIRE UNITE CENTRALE RESTAURAT</t>
  </si>
  <si>
    <t>590062311</t>
  </si>
  <si>
    <t>590062303</t>
  </si>
  <si>
    <t>GCS UNITÉ DE DIALYSE MÉDICALISÉE</t>
  </si>
  <si>
    <t>GCS UNITÉ DE DIALYSE MÉDICALISÉE - MÉTROPOLE SUD</t>
  </si>
  <si>
    <t>380020495</t>
  </si>
  <si>
    <t>380020487</t>
  </si>
  <si>
    <t>GCS UNITE DE NEONATOLOGIE NORD ISERE</t>
  </si>
  <si>
    <t>26880LENS</t>
  </si>
  <si>
    <t>620026880</t>
  </si>
  <si>
    <t>GCS UNITE DE SENOLOGIE CH BETHUNE/LENS</t>
  </si>
  <si>
    <t>23306NICE</t>
  </si>
  <si>
    <t>060023306</t>
  </si>
  <si>
    <t>GCS UNITE IMPLANTATION CARDIO CHU NICE</t>
  </si>
  <si>
    <t>GCS UNITE D'IMPLANTATION CARDIO CHU NICE MEDECINS LIBERAUX</t>
  </si>
  <si>
    <t>12615RIOM</t>
  </si>
  <si>
    <t>630012615</t>
  </si>
  <si>
    <t>GCS UNITE SANITAIRE CTRE PENITENTIAIRE</t>
  </si>
  <si>
    <t>GCS UNITE SANITAIRE DU CENTRE PENITENTIAIRE DE RIOM</t>
  </si>
  <si>
    <t>840019079</t>
  </si>
  <si>
    <t>840019053</t>
  </si>
  <si>
    <t>GCS UNITE SENOLOGIQUE DU VENTOUX</t>
  </si>
  <si>
    <t>840019061</t>
  </si>
  <si>
    <t>GCS UNITE SENOLOGIQUE VENTOUX ET SIEGE</t>
  </si>
  <si>
    <t>GCS UNITE SENOLOGIQUE DU VENTOUX ET SIEGE</t>
  </si>
  <si>
    <t>18825ROMA</t>
  </si>
  <si>
    <t>260018825</t>
  </si>
  <si>
    <t>GCS URG. HDN ROMANS -CCNP ST MARCELLIN</t>
  </si>
  <si>
    <t>GCS URGENCE HDN ROMANS / CCNP SAINT-MARCELLIN</t>
  </si>
  <si>
    <t>12557BOUR</t>
  </si>
  <si>
    <t>010012557</t>
  </si>
  <si>
    <t>GCS URGENCES AUVERGNE RHONE ALPES</t>
  </si>
  <si>
    <t>590054276</t>
  </si>
  <si>
    <t>590048617</t>
  </si>
  <si>
    <t>GCS URGENCES DE LA MAIN - ETAB. SIEGE</t>
  </si>
  <si>
    <t>22057VAUX</t>
  </si>
  <si>
    <t>170022057</t>
  </si>
  <si>
    <t>GCS URGENCES DU PAYS ROYANNAIS</t>
  </si>
  <si>
    <t>GROUPEMENT DE COOPERATION SANITAIRE "URGENCE ..."</t>
  </si>
  <si>
    <t>620030247</t>
  </si>
  <si>
    <t>620026427</t>
  </si>
  <si>
    <t>GCS URGENCES ST POL - LIEVIN</t>
  </si>
  <si>
    <t>21422STBR</t>
  </si>
  <si>
    <t>220021422</t>
  </si>
  <si>
    <t>GCS URO-NEPHROLOGIE D'ARMOR</t>
  </si>
  <si>
    <t>220021406</t>
  </si>
  <si>
    <t>220021398</t>
  </si>
  <si>
    <t>GCS VAL DE GOUET ET SIEGE</t>
  </si>
  <si>
    <t>GCS DE VAL GOUET ET SIEGE</t>
  </si>
  <si>
    <t>35211BRES</t>
  </si>
  <si>
    <t>290035211</t>
  </si>
  <si>
    <t>GCS VILLE HOPITAL</t>
  </si>
  <si>
    <t>03633STLI</t>
  </si>
  <si>
    <t>090003633</t>
  </si>
  <si>
    <t>GCS VILLE HOPITAL DU COUSERANS</t>
  </si>
  <si>
    <t>05798VILL</t>
  </si>
  <si>
    <t>120005798</t>
  </si>
  <si>
    <t>GCS VILLEFRANCHE DE ROUERGUE</t>
  </si>
  <si>
    <t>19207STRA</t>
  </si>
  <si>
    <t>670019207</t>
  </si>
  <si>
    <t>GCS VILLE-HOPITAL</t>
  </si>
  <si>
    <t>750058455</t>
  </si>
  <si>
    <t>750058448</t>
  </si>
  <si>
    <t>GCS VIVALTO SANTE ERI SIEGE</t>
  </si>
  <si>
    <t>18069STLA</t>
  </si>
  <si>
    <t>380018069</t>
  </si>
  <si>
    <t>GCS VOIRONNAIS-CHARTREUSE</t>
  </si>
  <si>
    <t>21879PLAI</t>
  </si>
  <si>
    <t>780021879</t>
  </si>
  <si>
    <t>GCS YVLINES-SUD</t>
  </si>
  <si>
    <t>GCS YVELINES-SUD</t>
  </si>
  <si>
    <t>50999PARI</t>
  </si>
  <si>
    <t>750050999</t>
  </si>
  <si>
    <t>GCS-CNCR</t>
  </si>
  <si>
    <t>GCS COORDINATION NATIONALE DES CHU-CHR RECHERCHE MEDICALES</t>
  </si>
  <si>
    <t>490017571</t>
  </si>
  <si>
    <t>490017365</t>
  </si>
  <si>
    <t>GCS-MOYENS BELLINIERE</t>
  </si>
  <si>
    <t>GROUPEMENT DE COOPERATION SANITAIRE DE MOYENS BELLINIERE</t>
  </si>
  <si>
    <t>490017605</t>
  </si>
  <si>
    <t>490017415</t>
  </si>
  <si>
    <t>GCS-MOYENS BLOC OPERATOIRE</t>
  </si>
  <si>
    <t>GROUPEMENT DE COOPERATION SANITAIRE DE MOYENS POLE SAUMUR</t>
  </si>
  <si>
    <t>440050078</t>
  </si>
  <si>
    <t>440047538</t>
  </si>
  <si>
    <t>GCS-MOYENS CENTRE DE CORONAROGRAPHIE</t>
  </si>
  <si>
    <t>GROUPEMENT DE COOPERATION SANITAIRE DE MOYENS</t>
  </si>
  <si>
    <t>45177STNA</t>
  </si>
  <si>
    <t>440045177</t>
  </si>
  <si>
    <t>GCS-MOYENS CITE SANITAIRE NAZAIRIENNE</t>
  </si>
  <si>
    <t>GCS MOYENS CITE SANITAIRE NAZAIRIENNE</t>
  </si>
  <si>
    <t>17880CHAL</t>
  </si>
  <si>
    <t>850017880</t>
  </si>
  <si>
    <t>GCS-MOYENS COSALI</t>
  </si>
  <si>
    <t>GROUPEMENT DE COOPERATION SANITAIRE DE MOYENS COSALI</t>
  </si>
  <si>
    <t>47553PORN</t>
  </si>
  <si>
    <t>440047553</t>
  </si>
  <si>
    <t>GCS-MOYENS DU PAYS DE RETZ</t>
  </si>
  <si>
    <t>GROUPEMENT DE COOPERATION SANITAIRE DE MOYENS PAYS RETZ</t>
  </si>
  <si>
    <t>490017530</t>
  </si>
  <si>
    <t>490017373</t>
  </si>
  <si>
    <t>GCS-MOYENS ETABLISSEMENTS ST SAUVEUR</t>
  </si>
  <si>
    <t>GROUPEMENT DE COOPERATION SANITAIRE DE MOYENS ETS ST SAUVEUR</t>
  </si>
  <si>
    <t>490017522</t>
  </si>
  <si>
    <t>490017407</t>
  </si>
  <si>
    <t>GCS-MOYENS ETS SANTE SITE ORGEMONT</t>
  </si>
  <si>
    <t>GROUPEMENT DE COOPERATION SANITAIRE DE MOYENS SITE ORGEMONT</t>
  </si>
  <si>
    <t>490017589</t>
  </si>
  <si>
    <t>490017423</t>
  </si>
  <si>
    <t>GCS-MOYENS HAD DU SAUMUROIS</t>
  </si>
  <si>
    <t>GROUPEMENT DE COOPERATION SANITAIRE DE MOYENS HAD SAUMUROIS</t>
  </si>
  <si>
    <t>17431ANGE</t>
  </si>
  <si>
    <t>490017431</t>
  </si>
  <si>
    <t>GCS-MOYENS IFSI</t>
  </si>
  <si>
    <t>GROUPEMENT DE COOPERATION SANITAIRE DE MOYENS IFSI</t>
  </si>
  <si>
    <t>440050086</t>
  </si>
  <si>
    <t>440044220</t>
  </si>
  <si>
    <t>GCS-MOYENS JULES VERNE ET SIEGE</t>
  </si>
  <si>
    <t>GROUPEMENT DE COOPERATION SANITAIRE DE MOYENS JULES VERNE ET</t>
  </si>
  <si>
    <t>17399CHOL</t>
  </si>
  <si>
    <t>490017399</t>
  </si>
  <si>
    <t>GCS-MOYENS MAUGES BOCAGE CHOLETAIS</t>
  </si>
  <si>
    <t>GROUPEMENT DE COOPERATION SANITAIRE DE MOYENS MAUGES BOCAGE</t>
  </si>
  <si>
    <t>440050094</t>
  </si>
  <si>
    <t>440049245</t>
  </si>
  <si>
    <t>GCS-MOYENS NANTES SOINS SUITE-ET SIEGE</t>
  </si>
  <si>
    <t>440050144</t>
  </si>
  <si>
    <t>440049575</t>
  </si>
  <si>
    <t>GCS-MOYENS NEMO6ET SIEGE</t>
  </si>
  <si>
    <t>GROUPEMENT DE COOPERATION SANITAIRE DE MOYENS NEMO</t>
  </si>
  <si>
    <t>49583ANCE</t>
  </si>
  <si>
    <t>440049583</t>
  </si>
  <si>
    <t>GCS-MOYENS OFFRE SOINS PAYS D'ANCENIS</t>
  </si>
  <si>
    <t>GROUPEMENT DE COOPERATION SANITAIRE DE MOYENS PAYS ANCENIS</t>
  </si>
  <si>
    <t>530007566</t>
  </si>
  <si>
    <t>530007434</t>
  </si>
  <si>
    <t>GCS-MOYENS POLE DE SANTE</t>
  </si>
  <si>
    <t>GROUPEMENT DE COOPERATION SANITAIRE DE MOYENS POLE SANTE</t>
  </si>
  <si>
    <t>18795LAFE</t>
  </si>
  <si>
    <t>720018795</t>
  </si>
  <si>
    <t>GCS-MOYENS POLE SANITAIRE</t>
  </si>
  <si>
    <t>GROUPEMENT DE COOPERATION SANITAIRE DE MOYENS BASSIN HUISNE</t>
  </si>
  <si>
    <t>48965SAVE</t>
  </si>
  <si>
    <t>440048965</t>
  </si>
  <si>
    <t>GCS-MOYENS POLE SANTE LOIRE ET SILLON</t>
  </si>
  <si>
    <t>GROUPEMENT DE COOPERATION SANITAIRE DE MOYENS LOIRE SILLON</t>
  </si>
  <si>
    <t>18803LEMA</t>
  </si>
  <si>
    <t>720018803</t>
  </si>
  <si>
    <t>GCS-MOYENS POLE SANTE SUD</t>
  </si>
  <si>
    <t>GROUPEMENT DE COOPERATION SANITAIRE DE MOYENS POLE SANTE SUD</t>
  </si>
  <si>
    <t>850018516</t>
  </si>
  <si>
    <t>850017849</t>
  </si>
  <si>
    <t>GCS-MOYENS POLE SANTE SUD VENDEE</t>
  </si>
  <si>
    <t>GROUPEMENT DE COOPERATION SANITAIRE DE MOYENS SUD VENDEE</t>
  </si>
  <si>
    <t>440050128</t>
  </si>
  <si>
    <t>440049559</t>
  </si>
  <si>
    <t>GCS-MPR DE ST NAZAIRE-ET SIEGE</t>
  </si>
  <si>
    <t>GROUPEMENT DE COOPERATION SANITAIRE DE MOYENS MPR ST NAZAIRE</t>
  </si>
  <si>
    <t>590055935</t>
  </si>
  <si>
    <t>590055927</t>
  </si>
  <si>
    <t>GCSM-PROJET HOSPITALIER DU DUNKERQUOIS</t>
  </si>
  <si>
    <t>GCS DE MOYENS DU PROJET HOSPITALIER DU DUNKERQUOIS</t>
  </si>
  <si>
    <t>780022273</t>
  </si>
  <si>
    <t>780022265</t>
  </si>
  <si>
    <t>GCSMS DELOS 78 SIEGE</t>
  </si>
  <si>
    <t>Mantes-la-Ville</t>
  </si>
  <si>
    <t>420017519</t>
  </si>
  <si>
    <t>420017501</t>
  </si>
  <si>
    <t>GCSMS EHPAD PUB. LOIRE CENTRE - SIEGE</t>
  </si>
  <si>
    <t>GCSMS EHPAD PUBLICS LOIRE CENTRE - ET SIEGE</t>
  </si>
  <si>
    <t>940022569</t>
  </si>
  <si>
    <t>940010929</t>
  </si>
  <si>
    <t>GCSMS EHPAD PUBLICS VAL MARNE SIEGE</t>
  </si>
  <si>
    <t>690050901</t>
  </si>
  <si>
    <t>690050893</t>
  </si>
  <si>
    <t>GCSMS FHF AURA - SIEGE</t>
  </si>
  <si>
    <t>24142LACH</t>
  </si>
  <si>
    <t>850024142</t>
  </si>
  <si>
    <t>GCSMS LES COLLINES VENDEENNES</t>
  </si>
  <si>
    <t>910021187</t>
  </si>
  <si>
    <t>910021179</t>
  </si>
  <si>
    <t>GCSMS LES EHPAD PUBLICS DE L ESSONNE</t>
  </si>
  <si>
    <t>GROUPEMENT DE COOPERATION SOCIALE ET MEDICO SOCIALE</t>
  </si>
  <si>
    <t>190012229</t>
  </si>
  <si>
    <t>190012211</t>
  </si>
  <si>
    <t>GCSMS O'VEZERE</t>
  </si>
  <si>
    <t>920030350</t>
  </si>
  <si>
    <t>920030343</t>
  </si>
  <si>
    <t>GCSMS PASAPAH SIEGE</t>
  </si>
  <si>
    <t>910020700</t>
  </si>
  <si>
    <t>910020692</t>
  </si>
  <si>
    <t>GCSMS PASI SIEGE</t>
  </si>
  <si>
    <t>GROUPEMENT DE COOPERATION POLE AUTONOMIE SANTE INFOSIEGE</t>
  </si>
  <si>
    <t>760037606</t>
  </si>
  <si>
    <t>760036079</t>
  </si>
  <si>
    <t>GCSMS SIAO 76</t>
  </si>
  <si>
    <t>220021497</t>
  </si>
  <si>
    <t>220021489</t>
  </si>
  <si>
    <t>GGC S.M. CH BEGARD LEHON &amp; ST B SIEGE</t>
  </si>
  <si>
    <t>GCS SANTE MENTALE DES CH BEGARD LEHON &amp; ST BRIEUC ET SIEGE</t>
  </si>
  <si>
    <t>970111688</t>
  </si>
  <si>
    <t>GGCO (SITE CLIN. CENTRE MEDICO-SOCIAL)</t>
  </si>
  <si>
    <t>970111662</t>
  </si>
  <si>
    <t>GGCO (SITE CLINIQUE LES EAUX CLAIRES)</t>
  </si>
  <si>
    <t>GROUPEMENT GUADELOUPEEN DE COOPÉRATION EN ONCOLOGIE</t>
  </si>
  <si>
    <t>09797VIER</t>
  </si>
  <si>
    <t>180009797</t>
  </si>
  <si>
    <t>GIP "CENTRE DE SANTE DE VIERZON"</t>
  </si>
  <si>
    <t>13257ALLA</t>
  </si>
  <si>
    <t>540013257</t>
  </si>
  <si>
    <t>GIP "HANDICAP ET INSERTION"</t>
  </si>
  <si>
    <t>GROUPEMENT D'INTERET PUBLIC "HANDICAP ET INSERTION"</t>
  </si>
  <si>
    <t>02021STAL</t>
  </si>
  <si>
    <t>480002021</t>
  </si>
  <si>
    <t>GIP AUBRAC GEVAUDAN</t>
  </si>
  <si>
    <t>GROUPEMENT D'INTERET PUBLIC AUBRAC GEVAUDAN</t>
  </si>
  <si>
    <t>05796LEYM</t>
  </si>
  <si>
    <t>460005796</t>
  </si>
  <si>
    <t>GIP BI2HQ</t>
  </si>
  <si>
    <t>GIP BLANCHISSERIE INTERHOSPITALIERE DU HAUT QUERCY</t>
  </si>
  <si>
    <t>23938BAYE</t>
  </si>
  <si>
    <t>140023938</t>
  </si>
  <si>
    <t>GIP BLANCHISSERIE DU BESSIN ET</t>
  </si>
  <si>
    <t>GIP BLANCHISSERIE DU BESSIN ET DU PAYS DE FALAISE</t>
  </si>
  <si>
    <t>02828VICH</t>
  </si>
  <si>
    <t>030002828</t>
  </si>
  <si>
    <t>GIP BLANCHISSERIE INTERHOSPITALIERE</t>
  </si>
  <si>
    <t>GROUPEMENT D'INTERET PUBLIC BLANCHISSERIE INTERHOSPITALIERE</t>
  </si>
  <si>
    <t>30071STMA</t>
  </si>
  <si>
    <t>290030071</t>
  </si>
  <si>
    <t>GIP BLANCHISSERIE PML</t>
  </si>
  <si>
    <t>Saint-Martin-des-Champs</t>
  </si>
  <si>
    <t>GIP BLANCHISSEIRE DES PAYS DE MORLAIX ET DU LEON</t>
  </si>
  <si>
    <t>37492MART</t>
  </si>
  <si>
    <t>130037492</t>
  </si>
  <si>
    <t>GIP BOEB</t>
  </si>
  <si>
    <t>GIP DE LA BLANCHISSERIE DE L'OUEST DE L'ETANG DE BERRE</t>
  </si>
  <si>
    <t>05494DOLE</t>
  </si>
  <si>
    <t>390005494</t>
  </si>
  <si>
    <t>GIP CAMSP DU JURA</t>
  </si>
  <si>
    <t>11929TOUL</t>
  </si>
  <si>
    <t>310011929</t>
  </si>
  <si>
    <t>GIP CENTRE DE RESSOURCES SUR L'AUTISME</t>
  </si>
  <si>
    <t>23296OLIV</t>
  </si>
  <si>
    <t>450023296</t>
  </si>
  <si>
    <t>GIP CENTRE VAL DE LOIRE E-SANTÉ</t>
  </si>
  <si>
    <t>GROUPEMENT D'INTERÊT PUBLIC CENTRE VAL DE LOIRE E-SANTÉ</t>
  </si>
  <si>
    <t>19782HYER</t>
  </si>
  <si>
    <t>830019782</t>
  </si>
  <si>
    <t>GIP COMET HOSPITALIERS HYERES</t>
  </si>
  <si>
    <t>GIP COMMUNAUTE D'ETABLISSEMENTS HOSPITALIERS COMET HYERES</t>
  </si>
  <si>
    <t>04800AJAC</t>
  </si>
  <si>
    <t>2A0004800</t>
  </si>
  <si>
    <t>GIP CORSE E-SANTÉ</t>
  </si>
  <si>
    <t>GROUPEMENT D'INTERÊT PUBLIC CORSE E-SANTÉ</t>
  </si>
  <si>
    <t>17120CAEN</t>
  </si>
  <si>
    <t>140017120</t>
  </si>
  <si>
    <t>GIP CYCERON - CAEN</t>
  </si>
  <si>
    <t>GROUPEMENT D'INTERET PUBLIC CYCERON</t>
  </si>
  <si>
    <t>15209HARC</t>
  </si>
  <si>
    <t>270015209</t>
  </si>
  <si>
    <t>GIP D'HARCOURT</t>
  </si>
  <si>
    <t>Harcourt</t>
  </si>
  <si>
    <t>GROUPEMENT D'INTERET PUBLIC D'HARCOURT</t>
  </si>
  <si>
    <t>19971MONT</t>
  </si>
  <si>
    <t>260019971</t>
  </si>
  <si>
    <t>GIP DROME PROVENCALE ET HAUT-VAUCLUSE</t>
  </si>
  <si>
    <t>GIP DE LA DROME PROVENCALE ET DU HAUT-VAUCLUSE</t>
  </si>
  <si>
    <t>51173REDO</t>
  </si>
  <si>
    <t>350051173</t>
  </si>
  <si>
    <t>GIP DU PAYS DE REDON ET BRETAGNE SUD</t>
  </si>
  <si>
    <t>02033RUNG</t>
  </si>
  <si>
    <t>940002033</t>
  </si>
  <si>
    <t>GIP ETABLISSEMENT DE TRANSFUSION</t>
  </si>
  <si>
    <t>07574MONT</t>
  </si>
  <si>
    <t>340007574</t>
  </si>
  <si>
    <t>GIP ETABLISSEMENT TRANSFUSION SANGUINE</t>
  </si>
  <si>
    <t>GIP ETABLISSEMENT TRANSFUSION SANGUINE LANGUEDOC ROUSSILLON</t>
  </si>
  <si>
    <t>29098STBR</t>
  </si>
  <si>
    <t>440029098</t>
  </si>
  <si>
    <t>GIP ETABTS MEDICO SOCIAUX ST BREVIN</t>
  </si>
  <si>
    <t>Saint-Brevin-les-Pins</t>
  </si>
  <si>
    <t>GROUPEMENT SERVICES COMMUNS ETABLISSEMENTS MEDICAUX SOCIAUX</t>
  </si>
  <si>
    <t>04690AUCH</t>
  </si>
  <si>
    <t>320004690</t>
  </si>
  <si>
    <t>GIP IFSI DU GERS</t>
  </si>
  <si>
    <t>GROUPEMENT INTERET PUBLIC INSTITUT FORMATION SOINS INFIRMIER</t>
  </si>
  <si>
    <t>33163THOR</t>
  </si>
  <si>
    <t>350033163</t>
  </si>
  <si>
    <t>GIP MAFFRAIS SERVICES</t>
  </si>
  <si>
    <t>Thorigné-Fouillard</t>
  </si>
  <si>
    <t>GROUPEMENT D'INTERET PUBLIC MAFFRAIS SERVICES</t>
  </si>
  <si>
    <t>27220CHAL</t>
  </si>
  <si>
    <t>510027220</t>
  </si>
  <si>
    <t>GIP MAISON DEP PERSONNES HANDICAP 51</t>
  </si>
  <si>
    <t>GIP MAISON DEPARTEMENTALE PERSONNES HANDICAPEES 51 MARNE</t>
  </si>
  <si>
    <t>07008TARB</t>
  </si>
  <si>
    <t>650007008</t>
  </si>
  <si>
    <t>GIP MAISON DEP PERSONNES HANDICAP 65</t>
  </si>
  <si>
    <t>GIP MAISON DEPARTEMENTALE PERSONNES HANDICAPEES 65</t>
  </si>
  <si>
    <t>12698STDE</t>
  </si>
  <si>
    <t>970412698</t>
  </si>
  <si>
    <t>GIP MAISON DEP PERSONNES HANDICAP 974</t>
  </si>
  <si>
    <t>GIP MAISON DEP PERSONNES HANDICAPEES 974 REUNION</t>
  </si>
  <si>
    <t>19055LAON</t>
  </si>
  <si>
    <t>020019055</t>
  </si>
  <si>
    <t>GIP MAISON DEP PERSONNES HANDICAPEES</t>
  </si>
  <si>
    <t>17679ANGO</t>
  </si>
  <si>
    <t>160017679</t>
  </si>
  <si>
    <t>18631AGEN</t>
  </si>
  <si>
    <t>470018631</t>
  </si>
  <si>
    <t>69167VILL</t>
  </si>
  <si>
    <t>590069167</t>
  </si>
  <si>
    <t>17131BEAU</t>
  </si>
  <si>
    <t>600017131</t>
  </si>
  <si>
    <t>36848ARRA</t>
  </si>
  <si>
    <t>620036848</t>
  </si>
  <si>
    <t>021929PAU</t>
  </si>
  <si>
    <t>640021929</t>
  </si>
  <si>
    <t>21966AMIE</t>
  </si>
  <si>
    <t>800021966</t>
  </si>
  <si>
    <t>19247LIMO</t>
  </si>
  <si>
    <t>870019247</t>
  </si>
  <si>
    <t>GIP MAISON DEPARTEMENTALE DES PERSONNES HANDICAPEES</t>
  </si>
  <si>
    <t>18949MONT</t>
  </si>
  <si>
    <t>840018949</t>
  </si>
  <si>
    <t>GIP MAISON DES ADOLESCENTS DE VAUCLUSE</t>
  </si>
  <si>
    <t>96719TOUL</t>
  </si>
  <si>
    <t>310796719</t>
  </si>
  <si>
    <t>GIP MIDI-PYR. INFORMATIQUE HOSP</t>
  </si>
  <si>
    <t>GIP MIDI-PYRENEES INFORMATIQUE HOSPITALIERE (MIPIH)</t>
  </si>
  <si>
    <t>07366ISLE</t>
  </si>
  <si>
    <t>870007366</t>
  </si>
  <si>
    <t>GIP OKANTIS</t>
  </si>
  <si>
    <t>22801ORLE</t>
  </si>
  <si>
    <t>450022801</t>
  </si>
  <si>
    <t>GIP PRO SANTE CENTRE VAL DE LOIRE</t>
  </si>
  <si>
    <t>19536BESA</t>
  </si>
  <si>
    <t>250019536</t>
  </si>
  <si>
    <t>GIP REQUA</t>
  </si>
  <si>
    <t>14669LIMO</t>
  </si>
  <si>
    <t>870014669</t>
  </si>
  <si>
    <t>GIP REQUASS</t>
  </si>
  <si>
    <t>GROUPEMENT INTERET PUBLIQUE RESEAU QUALITE SANITAIRE SOCIALE</t>
  </si>
  <si>
    <t>20958LILL</t>
  </si>
  <si>
    <t>760020958</t>
  </si>
  <si>
    <t>GIP RESTAURATION</t>
  </si>
  <si>
    <t>GIP RESTAURATION CENTRE HOSPITALIER - VILLE DE LILLEBONNE</t>
  </si>
  <si>
    <t>21370CAMO</t>
  </si>
  <si>
    <t>800021370</t>
  </si>
  <si>
    <t>GIP S&amp;N-HDF</t>
  </si>
  <si>
    <t>GIP SANT&amp;NUMERIQUE HAUTS-DE-FRANCE</t>
  </si>
  <si>
    <t>40594PARI</t>
  </si>
  <si>
    <t>750040594</t>
  </si>
  <si>
    <t>GIP SAMU SOCIAL DE PARIS</t>
  </si>
  <si>
    <t>GROUPEMENT D'INTERET PUBLIC  SAMU SOCIAL DE PARIS</t>
  </si>
  <si>
    <t>06763RENN</t>
  </si>
  <si>
    <t>350006763</t>
  </si>
  <si>
    <t>GIP SANTE INFORMATIQUE BRETAGNE</t>
  </si>
  <si>
    <t>590057535</t>
  </si>
  <si>
    <t>18147TREG</t>
  </si>
  <si>
    <t>220018147</t>
  </si>
  <si>
    <t>GIP SERV INTERHOSPITALIER TREGOR GOELO</t>
  </si>
  <si>
    <t>GIP SERVICE INTERHOSPITALIER DU TREGOR GOELO</t>
  </si>
  <si>
    <t>48266PARI</t>
  </si>
  <si>
    <t>750048266</t>
  </si>
  <si>
    <t>GIP SESAN</t>
  </si>
  <si>
    <t>GROUPEMENT D'INTERÊT PUBLIC SESAN SERVICE NUMERIQUE DE SANTE</t>
  </si>
  <si>
    <t>24424STAV</t>
  </si>
  <si>
    <t>560024424</t>
  </si>
  <si>
    <t>GIP SILGOM</t>
  </si>
  <si>
    <t>02719LASO</t>
  </si>
  <si>
    <t>230002719</t>
  </si>
  <si>
    <t>GIP TRACES DE PAS</t>
  </si>
  <si>
    <t>GROUPEMENT D'INTERET PUBLIC TRACES DE PAS</t>
  </si>
  <si>
    <t>14098MONT</t>
  </si>
  <si>
    <t>400014098</t>
  </si>
  <si>
    <t>GIP VILLAGE LANDAIS ALZHEIMER</t>
  </si>
  <si>
    <t>07219DOLE</t>
  </si>
  <si>
    <t>390007219</t>
  </si>
  <si>
    <t>GIPEDAS DU JURA</t>
  </si>
  <si>
    <t>08288AVIG</t>
  </si>
  <si>
    <t>840008288</t>
  </si>
  <si>
    <t>GIPES D'AVIGNON ET DU PAYS DE VAUCLUSE</t>
  </si>
  <si>
    <t>GIP DES ETS PUBLICS DE SANTED'AVIGNON ET DU PAYS DE VAUCLUSE</t>
  </si>
  <si>
    <t>23338PARI</t>
  </si>
  <si>
    <t>750823338</t>
  </si>
  <si>
    <t>GIP-INTS</t>
  </si>
  <si>
    <t>16013BISC</t>
  </si>
  <si>
    <t>670016013</t>
  </si>
  <si>
    <t>GIPTA</t>
  </si>
  <si>
    <t>GROUPEMENT D'INTERET PUBLIC TUTELAIRE D'ALSACE</t>
  </si>
  <si>
    <t>21300BESA</t>
  </si>
  <si>
    <t>250021300</t>
  </si>
  <si>
    <t>GRADES - BOURGOGNE FRANCHE COMTÉ</t>
  </si>
  <si>
    <t>GRP REG D'APPUI AU DEV DE LA E-SANTE BOURGOGNE FRANCHE COMTE</t>
  </si>
  <si>
    <t>59338BORD</t>
  </si>
  <si>
    <t>330059338</t>
  </si>
  <si>
    <t>GRADES ESEA NOUVELLE-AQUITAINE</t>
  </si>
  <si>
    <t>34194TOUL</t>
  </si>
  <si>
    <t>310034194</t>
  </si>
  <si>
    <t>GRADES OCCITANIE</t>
  </si>
  <si>
    <t>GRP REG D'APPUI AU DEVELOPPEMENT DE LA E-SANTE OCCITANIE</t>
  </si>
  <si>
    <t>03126NICE</t>
  </si>
  <si>
    <t>060003126</t>
  </si>
  <si>
    <t>GRETA CÔTE D'AZUR</t>
  </si>
  <si>
    <t>06359LASE</t>
  </si>
  <si>
    <t>830006359</t>
  </si>
  <si>
    <t>GRETA DU VAR</t>
  </si>
  <si>
    <t>18931MONT</t>
  </si>
  <si>
    <t>840018931</t>
  </si>
  <si>
    <t>GROUP LOG ETS SANTE MED SOC SUD RHONE</t>
  </si>
  <si>
    <t>GROUPT LOGIST ETAB SANTE ET MEDICO SOCIAUX SUD RHONE</t>
  </si>
  <si>
    <t>740015870</t>
  </si>
  <si>
    <t>740015862</t>
  </si>
  <si>
    <t>GROUPEMENT ANNECIEN DE CANCEROLOGIE</t>
  </si>
  <si>
    <t>500025317</t>
  </si>
  <si>
    <t>500025309</t>
  </si>
  <si>
    <t>GROUPEMENT DE COOPERATION SANITAIRE SSR DU NORD COTENTIN</t>
  </si>
  <si>
    <t>03379TARB</t>
  </si>
  <si>
    <t>650003379</t>
  </si>
  <si>
    <t>GROUPEMENT D'INTERET PUBLIC</t>
  </si>
  <si>
    <t>GIP - CENTRE D'ACTION MEDICO-SOCIALE PRECOCE DES HAUTES-PYR.</t>
  </si>
  <si>
    <t>01527MEAU</t>
  </si>
  <si>
    <t>770001527</t>
  </si>
  <si>
    <t>CENTRE D'IMAGERIE ET D'EQUIPEMENTS DES C.H. MEAUX ET LAGNY</t>
  </si>
  <si>
    <t>26564VILL</t>
  </si>
  <si>
    <t>540026564</t>
  </si>
  <si>
    <t>GROUPEMENT D'INTERET PUBLIC PULSY</t>
  </si>
  <si>
    <t>05844DREU</t>
  </si>
  <si>
    <t>280005844</t>
  </si>
  <si>
    <t>GROUPEMENT INTERET PUBLIC</t>
  </si>
  <si>
    <t>05032QUIM</t>
  </si>
  <si>
    <t>290005032</t>
  </si>
  <si>
    <t>GROUPEMENT D'INTERET PUBLIC DE QUIMPER CORNOUAILLE</t>
  </si>
  <si>
    <t>13039TOUL</t>
  </si>
  <si>
    <t>830213039</t>
  </si>
  <si>
    <t>GROUPEMENT SANTALYS</t>
  </si>
  <si>
    <t>190011676</t>
  </si>
  <si>
    <t>190011668</t>
  </si>
  <si>
    <t>GRPT PSYCHIATRIQUE CORREZE - ET SIEGE</t>
  </si>
  <si>
    <t>GROUPEMENT PSYCHIATRIQUE DE LA CORREZE - ET SIEGE</t>
  </si>
  <si>
    <t>970111217</t>
  </si>
  <si>
    <t>970111209</t>
  </si>
  <si>
    <t>H.A.D.  DE MARIE-GALANTE</t>
  </si>
  <si>
    <t>SERVICE HOSPITALISATION A DOMICILE (HAD) DE MARIE-GALANTE</t>
  </si>
  <si>
    <t>970112389</t>
  </si>
  <si>
    <t>HAD DE MARIE-GALANTE "ET SIEGE"</t>
  </si>
  <si>
    <t>710015231</t>
  </si>
  <si>
    <t>HAD NORD SAONE ET LOIRE</t>
  </si>
  <si>
    <t>47411SECL</t>
  </si>
  <si>
    <t>590047411</t>
  </si>
  <si>
    <t>HOPITAUX SERVICE PUBLIC SUD METROP LIL</t>
  </si>
  <si>
    <t>HOPITAUX DU SERVICE PUBLIC DU SUD DE LA METROPOLE LILLOISE</t>
  </si>
  <si>
    <t>34066DIEP</t>
  </si>
  <si>
    <t>760034066</t>
  </si>
  <si>
    <t>IFCASS DIEPPE</t>
  </si>
  <si>
    <t>INSTITUT FORMATION CARRIERE ADMINISTRATIVE SANITAIRE SOCIALE</t>
  </si>
  <si>
    <t>770021897</t>
  </si>
  <si>
    <t>770021889</t>
  </si>
  <si>
    <t>IMAGERIE MEDICALE SANTEPOLE 77</t>
  </si>
  <si>
    <t>14189HYER</t>
  </si>
  <si>
    <t>830014189</t>
  </si>
  <si>
    <t>INNOVATION E-SANTE SUD</t>
  </si>
  <si>
    <t>GROUPEMENT D'INTERET PUBLIC  INNOVATION E-SANTE SUD</t>
  </si>
  <si>
    <t>03918NEUI</t>
  </si>
  <si>
    <t>930003918</t>
  </si>
  <si>
    <t>INSTITUT FORMATION INTERHOSPITALIERE</t>
  </si>
  <si>
    <t>GIP.INSTITUT DE FORMATION INTERHOSPITALIERE</t>
  </si>
  <si>
    <t>17993BESA</t>
  </si>
  <si>
    <t>250017993</t>
  </si>
  <si>
    <t>IRFC GCS</t>
  </si>
  <si>
    <t>INSTITUT REGIONAL FEDERATIF DU CANCER</t>
  </si>
  <si>
    <t>330041609</t>
  </si>
  <si>
    <t>IRM BASSIN D'ARCACHON</t>
  </si>
  <si>
    <t>IRM BASSIN D'ARCACHON (IRMBA)</t>
  </si>
  <si>
    <t>19152PLER</t>
  </si>
  <si>
    <t>220019152</t>
  </si>
  <si>
    <t>MDPH COTES D'ARMOR</t>
  </si>
  <si>
    <t>MAISON DEPARTEMENTALE DES PERSONNES HANDICAPEES</t>
  </si>
  <si>
    <t>22843VALE</t>
  </si>
  <si>
    <t>260022843</t>
  </si>
  <si>
    <t>MDPH DE LA DROME</t>
  </si>
  <si>
    <t>09670LEPU</t>
  </si>
  <si>
    <t>430009670</t>
  </si>
  <si>
    <t>MDPH DE LA HAUTE-LOIRE</t>
  </si>
  <si>
    <t>18684ANNE</t>
  </si>
  <si>
    <t>740018684</t>
  </si>
  <si>
    <t>MDPH DE LA HAUTE-SAVOIE</t>
  </si>
  <si>
    <t>17980STET</t>
  </si>
  <si>
    <t>420017980</t>
  </si>
  <si>
    <t>MDPH DE LA LOIRE</t>
  </si>
  <si>
    <t>13968CHAM</t>
  </si>
  <si>
    <t>730013968</t>
  </si>
  <si>
    <t>MDPH DE LA SAVOIE</t>
  </si>
  <si>
    <t>12821BOUR</t>
  </si>
  <si>
    <t>010012821</t>
  </si>
  <si>
    <t>MDPH DE L'AIN</t>
  </si>
  <si>
    <t>09435MOUL</t>
  </si>
  <si>
    <t>030009435</t>
  </si>
  <si>
    <t>MDPH DE L'ALLIER</t>
  </si>
  <si>
    <t>08693PRIV</t>
  </si>
  <si>
    <t>070008693</t>
  </si>
  <si>
    <t>MDPH DE L'ARDECHE</t>
  </si>
  <si>
    <t>11478GREN</t>
  </si>
  <si>
    <t>380011478</t>
  </si>
  <si>
    <t>MDPH DE L'ISERE</t>
  </si>
  <si>
    <t>04109AURI</t>
  </si>
  <si>
    <t>150004109</t>
  </si>
  <si>
    <t>MDPH DU CANTAL</t>
  </si>
  <si>
    <t>15477CLER</t>
  </si>
  <si>
    <t>630015477</t>
  </si>
  <si>
    <t>MDPH DU PUY-DE-DOME</t>
  </si>
  <si>
    <t>52493LYON</t>
  </si>
  <si>
    <t>690052493</t>
  </si>
  <si>
    <t>MDPH DU RHONE</t>
  </si>
  <si>
    <t>39049QUIM</t>
  </si>
  <si>
    <t>290039049</t>
  </si>
  <si>
    <t>MDPH FINISTERE</t>
  </si>
  <si>
    <t>56693RENN</t>
  </si>
  <si>
    <t>350056693</t>
  </si>
  <si>
    <t>MDPH ILLE-ET-VILAINE</t>
  </si>
  <si>
    <t>31338VANN</t>
  </si>
  <si>
    <t>560031338</t>
  </si>
  <si>
    <t>MDPH MORBIHAN</t>
  </si>
  <si>
    <t>700004856</t>
  </si>
  <si>
    <t>MEDECINE NUCLEAIRE 70</t>
  </si>
  <si>
    <t>02338BAVI</t>
  </si>
  <si>
    <t>900002338</t>
  </si>
  <si>
    <t>PHARM ETAB MEDICAUX MEDICO SOC NORD FC</t>
  </si>
  <si>
    <t>GCS PHARMACIE DES ETAB MEDICAUX ET MEDICO-SOCIAUX  NORD FC</t>
  </si>
  <si>
    <t>56412RENN</t>
  </si>
  <si>
    <t>350056412</t>
  </si>
  <si>
    <t>PIMM NORDET BIZ</t>
  </si>
  <si>
    <t>41378PARI</t>
  </si>
  <si>
    <t>750041378</t>
  </si>
  <si>
    <t>PITIE SALPETRIERE-GARDIENS DE LA PAIX</t>
  </si>
  <si>
    <t>G.C.S. PITIE SALPETRIERE-GARDIENS DE LA PAIX</t>
  </si>
  <si>
    <t>590062337</t>
  </si>
  <si>
    <t>590062329</t>
  </si>
  <si>
    <t>POLE D'ANESTHÉSIE DU PAYS DE MATISSE</t>
  </si>
  <si>
    <t>03013BELF</t>
  </si>
  <si>
    <t>900003013</t>
  </si>
  <si>
    <t>POLE LOGISTIQUE HOSPITALIER NORD FC</t>
  </si>
  <si>
    <t>180010209</t>
  </si>
  <si>
    <t>180010191</t>
  </si>
  <si>
    <t>POLE SANTE PRIVE-PUBLIC ST AMANDOIS-ET</t>
  </si>
  <si>
    <t>520004672</t>
  </si>
  <si>
    <t>POLE SANTE SUD HT MARN - GCS -ET SIEGE</t>
  </si>
  <si>
    <t>020009809</t>
  </si>
  <si>
    <t>020009759</t>
  </si>
  <si>
    <t>RADIO CH SOISSONS / INSTITUT GODINOT</t>
  </si>
  <si>
    <t>GCS RADIOTHERAPIE CH SOISSONS / INSTITUT GODINOT</t>
  </si>
  <si>
    <t>690036959</t>
  </si>
  <si>
    <t>690033451</t>
  </si>
  <si>
    <t>RADIOTHERAPIE DU BEAUJOLAIS ET SIEGE</t>
  </si>
  <si>
    <t>CENTRE DE RADIOTHERAPIE DU BEAUJOLAIS ET SIEGE</t>
  </si>
  <si>
    <t>21818CAUD</t>
  </si>
  <si>
    <t>560021818</t>
  </si>
  <si>
    <t>RESTAURATION INTERHOSPITALIÈRE</t>
  </si>
  <si>
    <t>19895CAMO</t>
  </si>
  <si>
    <t>800019895</t>
  </si>
  <si>
    <t>SANT&amp; NUMERIQUE HAUTS DE FRANCE</t>
  </si>
  <si>
    <t>870017084</t>
  </si>
  <si>
    <t>870016755</t>
  </si>
  <si>
    <t>SANTE MENTALE HAND LIMOUSIN - ET SIEGE</t>
  </si>
  <si>
    <t>SANTE MENTALE HANDICAP DU LIMOUSIN - ET SIEGE</t>
  </si>
  <si>
    <t>83326GUER</t>
  </si>
  <si>
    <t>230783326</t>
  </si>
  <si>
    <t>SERVICES INTER-ÉTABL. CREUSOIS SIC</t>
  </si>
  <si>
    <t>SERVICES INTER-ÉTABLISSEMENT CREUSOIS SIC</t>
  </si>
  <si>
    <t>590065264</t>
  </si>
  <si>
    <t>SHAB LABORATOIRE DENAIN</t>
  </si>
  <si>
    <t>590065256</t>
  </si>
  <si>
    <t>SHAB LABORATOIRE MAUBEUGE</t>
  </si>
  <si>
    <t>590065223</t>
  </si>
  <si>
    <t>SHAB LABORATOIRE VALENCIENNES</t>
  </si>
  <si>
    <t>GCS SAMBRE HAINAUT ARTOIS BIOLOGIE</t>
  </si>
  <si>
    <t>600012330</t>
  </si>
  <si>
    <t>600014005</t>
  </si>
  <si>
    <t>SNC CROM DE COMPIEGNE</t>
  </si>
  <si>
    <t>440053155</t>
  </si>
  <si>
    <t>TOMOGRAPHE GCS CLIP</t>
  </si>
  <si>
    <t>TOMOGRAPHE A EMISSIONS DE POSITONS - SITE DU CONFLUENT</t>
  </si>
  <si>
    <t>440053148</t>
  </si>
  <si>
    <t>TOMOGRAPHE IRCNA SITE GAUDUCHEAU</t>
  </si>
  <si>
    <t>TOMOGRAPHES A POSITONS - SITE ICO RENE GAUDUCHEAU</t>
  </si>
  <si>
    <t>440055960</t>
  </si>
  <si>
    <t>TOMOGRAPHE IRCNA SITE HOTEL DIEU</t>
  </si>
  <si>
    <t>TOMOGRAPHES A POSITONS CHU NANTES SITE HOTEL DIEU</t>
  </si>
  <si>
    <t>48591VALE</t>
  </si>
  <si>
    <t>590048591</t>
  </si>
  <si>
    <t>UNION PR TRAITEMENT DU LINGE HAINAUT</t>
  </si>
  <si>
    <t>UNION POUR LE TRAITEMENT DU LINGE DANS LES ETS DU HAINAUT</t>
  </si>
  <si>
    <t>740014261</t>
  </si>
  <si>
    <t>740010681</t>
  </si>
  <si>
    <t>UNITE CARDIOLOGIE INTERVENTIONNELLE 74</t>
  </si>
  <si>
    <t>660007261</t>
  </si>
  <si>
    <t>USLD GCS POLE SANITAIRE CERDAN ERR</t>
  </si>
  <si>
    <t>USLD GCS POLE SANITAIRE CERDAN</t>
  </si>
  <si>
    <t>020016614</t>
  </si>
  <si>
    <t>020016606</t>
  </si>
  <si>
    <t>A2ST SOISSONS</t>
  </si>
  <si>
    <t>450022777</t>
  </si>
  <si>
    <t>450022769</t>
  </si>
  <si>
    <t>ACMO</t>
  </si>
  <si>
    <t>150781847</t>
  </si>
  <si>
    <t>150783041</t>
  </si>
  <si>
    <t>ADMR DU PAYS DE SAINT-FLOUR</t>
  </si>
  <si>
    <t>CENTRE DE SOINS A.D.M.R. PAYS DE SAINT-FLOUR</t>
  </si>
  <si>
    <t>490021920</t>
  </si>
  <si>
    <t>490021912</t>
  </si>
  <si>
    <t>ADN SANTE ANGERS</t>
  </si>
  <si>
    <t>140033069</t>
  </si>
  <si>
    <t>140033051</t>
  </si>
  <si>
    <t>ADN SANTÉ CAEN</t>
  </si>
  <si>
    <t>500024807</t>
  </si>
  <si>
    <t>500024799</t>
  </si>
  <si>
    <t>ADN SANTE MANCHE</t>
  </si>
  <si>
    <t>310032156</t>
  </si>
  <si>
    <t>310032149</t>
  </si>
  <si>
    <t>ADN SANTE TOULOUSE</t>
  </si>
  <si>
    <t>CENTRE DE SANTE INFIRMIER ADN SANTE TOULOUSE</t>
  </si>
  <si>
    <t>970115572</t>
  </si>
  <si>
    <t>970115234</t>
  </si>
  <si>
    <t>ALLO CARAIBES ANTENNE DESIRADE</t>
  </si>
  <si>
    <t>Désirade</t>
  </si>
  <si>
    <t>CENTRE DE SANTE ALLO CARAIBES ANTENNE LA DESIRADE</t>
  </si>
  <si>
    <t>970115242</t>
  </si>
  <si>
    <t>ALLO MEDICAL CARAIBES</t>
  </si>
  <si>
    <t>CENTRE DE SANTE ALLO MEDICAL CARAIBES</t>
  </si>
  <si>
    <t>330057985</t>
  </si>
  <si>
    <t>330057944</t>
  </si>
  <si>
    <t>ANNEXE CENTRE SANTE ETUDIANTS-SUMPPS</t>
  </si>
  <si>
    <t>ANNEXE DU CENTRE DE SANTE ETUDIANTS-SUMPPS</t>
  </si>
  <si>
    <t>670782523</t>
  </si>
  <si>
    <t>670000728</t>
  </si>
  <si>
    <t>ANT.CSI MERTZWILLER À LA WALCK</t>
  </si>
  <si>
    <t>Val-de-Moder</t>
  </si>
  <si>
    <t>ANTENNE DU CENTRE DE SOINS INFIRMIERS DE MERTZWILLER</t>
  </si>
  <si>
    <t>670794098</t>
  </si>
  <si>
    <t>670000819</t>
  </si>
  <si>
    <t>ANTENNE EBERSHEIM DU C.S.I. SELESTAT</t>
  </si>
  <si>
    <t>Ebersheim</t>
  </si>
  <si>
    <t>ANTENNE D'EBERSHEIM DU CENTRE DE SOINS INFIRM. DE SELESTAT</t>
  </si>
  <si>
    <t>820010304</t>
  </si>
  <si>
    <t>820010296</t>
  </si>
  <si>
    <t>ASSO SOCIALE DU CANAL A LARRONNE</t>
  </si>
  <si>
    <t>ASSOCIATION SOCIALE DU CANAL A LARRONNE</t>
  </si>
  <si>
    <t>020018123</t>
  </si>
  <si>
    <t>020018115</t>
  </si>
  <si>
    <t>ASSOCIATION A.R.I.M.S.</t>
  </si>
  <si>
    <t>ASSOCIATION RÉALISATION INSTITUTIONS MÉDICO SOCIALES</t>
  </si>
  <si>
    <t>510024839</t>
  </si>
  <si>
    <t>780022661</t>
  </si>
  <si>
    <t>ASSOCIATION API DENTIFREE</t>
  </si>
  <si>
    <t>140033382</t>
  </si>
  <si>
    <t>140033374</t>
  </si>
  <si>
    <t>ASSOCIATION CENTRE DENTAIRE</t>
  </si>
  <si>
    <t>ASSOCIATION CENTRE DENTAIRE VIRE NORMANDIE</t>
  </si>
  <si>
    <t>590068680</t>
  </si>
  <si>
    <t>590068672</t>
  </si>
  <si>
    <t>ASSOCIATION MEDICO DENTAIRE LILLE</t>
  </si>
  <si>
    <t>120783154</t>
  </si>
  <si>
    <t>120000633</t>
  </si>
  <si>
    <t>ASSOCIATION RASPES ET LEVEZOU</t>
  </si>
  <si>
    <t>Villefranche-de-Panat</t>
  </si>
  <si>
    <t>330060054</t>
  </si>
  <si>
    <t>330060047</t>
  </si>
  <si>
    <t>BIODENT CENTRE DENTAIRE BDX MARITIME</t>
  </si>
  <si>
    <t>BIODENT CENTRE DENTAIRE BORDEAUX MARITIME</t>
  </si>
  <si>
    <t>590046595</t>
  </si>
  <si>
    <t>C S  LALLAING</t>
  </si>
  <si>
    <t>Lallaing</t>
  </si>
  <si>
    <t>620033092</t>
  </si>
  <si>
    <t>590024469</t>
  </si>
  <si>
    <t>C S DENTAIRE D'AUXI LE CHÂTEAU</t>
  </si>
  <si>
    <t>CENTRE DE SANTÉ DENTAIRE D'AUXI LE CHÂTEAU</t>
  </si>
  <si>
    <t>330059072</t>
  </si>
  <si>
    <t>330059064</t>
  </si>
  <si>
    <t>C. S. CREPS BORDEAUX-AQUITAINE</t>
  </si>
  <si>
    <t>CENTRE DE SANTE DU CREPS DE BORDEAUX-AQUITAINE</t>
  </si>
  <si>
    <t>590058913</t>
  </si>
  <si>
    <t>620020859</t>
  </si>
  <si>
    <t>C.S. FILIERIS FLERS EN ESCREBIEUX</t>
  </si>
  <si>
    <t>CENTRE DE SANTÉ FILIERIS FLERS EN ESCREBIEUX</t>
  </si>
  <si>
    <t>590785697</t>
  </si>
  <si>
    <t>590808846</t>
  </si>
  <si>
    <t>C.S.I. STE ELISABETH</t>
  </si>
  <si>
    <t>CENTRE DE SOINS INFIRMIERS DE LE CATEAU</t>
  </si>
  <si>
    <t>120784483</t>
  </si>
  <si>
    <t>120784616</t>
  </si>
  <si>
    <t>CABINET DENT MUTUALISTE DECAZEVILLE</t>
  </si>
  <si>
    <t>CABINET DENTAIRE MUTUALISTE DECAZEVILLE UDSMA</t>
  </si>
  <si>
    <t>120785340</t>
  </si>
  <si>
    <t>CABINET DENT MUTUALISTE MILLAU UDSMA</t>
  </si>
  <si>
    <t>CABINET DENTAIRE MUTUALISTE MILLAU UDSMA</t>
  </si>
  <si>
    <t>120785506</t>
  </si>
  <si>
    <t>CABINET DENT MUTUALISTE ST AFFRIQUE</t>
  </si>
  <si>
    <t>CABINET DENTAIRE MUTUALISTE ST AFFRIQUE UDSMA</t>
  </si>
  <si>
    <t>120780168</t>
  </si>
  <si>
    <t>CABINET DENT MUTUALISTE VILLEFRANCHE</t>
  </si>
  <si>
    <t>CABINET DENTAIRE MUTUALISTE VILLEFRANCHE DE ROUERGUE UDSMA</t>
  </si>
  <si>
    <t>190002303</t>
  </si>
  <si>
    <t>190001644</t>
  </si>
  <si>
    <t>CABINET DENTAIRE</t>
  </si>
  <si>
    <t>CENTRE DE CONSULTATIONS ET SOINS DENTAIRES</t>
  </si>
  <si>
    <t>190002295</t>
  </si>
  <si>
    <t>310786561</t>
  </si>
  <si>
    <t>310788682</t>
  </si>
  <si>
    <t>310793773</t>
  </si>
  <si>
    <t>310786546</t>
  </si>
  <si>
    <t>310786520</t>
  </si>
  <si>
    <t>310786538</t>
  </si>
  <si>
    <t>310786579</t>
  </si>
  <si>
    <t>Union</t>
  </si>
  <si>
    <t>550002877</t>
  </si>
  <si>
    <t>550004758</t>
  </si>
  <si>
    <t>CABINET DENTAIRE DE LA CPAM</t>
  </si>
  <si>
    <t>CABINET DENTAIRE DE LA CAISSE PRIMAIRE D'ASSURANCE MALADIE</t>
  </si>
  <si>
    <t>080005986</t>
  </si>
  <si>
    <t>510024581</t>
  </si>
  <si>
    <t>CABINET DENTAIRE DE RETHEL</t>
  </si>
  <si>
    <t>120002498</t>
  </si>
  <si>
    <t>CABINET DENTAIRE MUTUALISTE</t>
  </si>
  <si>
    <t>180001208</t>
  </si>
  <si>
    <t>370100935</t>
  </si>
  <si>
    <t>CABINET DENTAIRE MUTUALISTE (CENTRE DE SANTE)</t>
  </si>
  <si>
    <t>180002065</t>
  </si>
  <si>
    <t>710973132</t>
  </si>
  <si>
    <t>710784109</t>
  </si>
  <si>
    <t>870006863</t>
  </si>
  <si>
    <t>870016722</t>
  </si>
  <si>
    <t>870001187</t>
  </si>
  <si>
    <t>CABINET DENTAIRE MUTUALISTE DE LIMOGES</t>
  </si>
  <si>
    <t>870003274</t>
  </si>
  <si>
    <t>310791256</t>
  </si>
  <si>
    <t>310791249</t>
  </si>
  <si>
    <t>CABINET DENTAIRE PREVIFRANCE</t>
  </si>
  <si>
    <t>310791231</t>
  </si>
  <si>
    <t>310791223</t>
  </si>
  <si>
    <t>CABINET DENTAIRE TOULOUSE MATABIAU</t>
  </si>
  <si>
    <t>980502074</t>
  </si>
  <si>
    <t>980502066</t>
  </si>
  <si>
    <t>CD976 / SDIS</t>
  </si>
  <si>
    <t>SERVICE DEPARTEMENTAL D'INCENDIE ET DE SECOURS</t>
  </si>
  <si>
    <t>780023891</t>
  </si>
  <si>
    <t>780023883</t>
  </si>
  <si>
    <t>CDS  D'ACHERES</t>
  </si>
  <si>
    <t>Achères</t>
  </si>
  <si>
    <t>770022663</t>
  </si>
  <si>
    <t>770022648</t>
  </si>
  <si>
    <t>CDS  DENTALIGN VAL D'EUROPE</t>
  </si>
  <si>
    <t>750059842</t>
  </si>
  <si>
    <t>750061376</t>
  </si>
  <si>
    <t>CDS  MEDICO DENTAIRE SAINT ANTOINE</t>
  </si>
  <si>
    <t>930027305</t>
  </si>
  <si>
    <t>750059578</t>
  </si>
  <si>
    <t>CDS 20 PANTIN</t>
  </si>
  <si>
    <t>780028718</t>
  </si>
  <si>
    <t>750069486</t>
  </si>
  <si>
    <t>CDS 4P MONTIGNY</t>
  </si>
  <si>
    <t>ASSOCIATION CENTRE 4P SANTE</t>
  </si>
  <si>
    <t>940027147</t>
  </si>
  <si>
    <t>950045641</t>
  </si>
  <si>
    <t>CDS 4SANTE</t>
  </si>
  <si>
    <t>750065476</t>
  </si>
  <si>
    <t>750065468</t>
  </si>
  <si>
    <t>CDS 76 REAUMUR</t>
  </si>
  <si>
    <t>CENTRE DE SANTE 76 REAUMUR</t>
  </si>
  <si>
    <t>750062564</t>
  </si>
  <si>
    <t>940024722</t>
  </si>
  <si>
    <t>CDS ACCES VISION</t>
  </si>
  <si>
    <t>330061888</t>
  </si>
  <si>
    <t>750066821</t>
  </si>
  <si>
    <t>CDS ACCES VISION BORDEAUX</t>
  </si>
  <si>
    <t>750066417</t>
  </si>
  <si>
    <t>CDS ACCES VISION GRANDS BOULEVARDS</t>
  </si>
  <si>
    <t>CDS ACCES VISION GRANDS BOULEVARD</t>
  </si>
  <si>
    <t>830026407</t>
  </si>
  <si>
    <t>940029499</t>
  </si>
  <si>
    <t>CDS ACCES VISION LA SEYNE SUR MER</t>
  </si>
  <si>
    <t>940027444</t>
  </si>
  <si>
    <t>940027436</t>
  </si>
  <si>
    <t>CDS ACCES VISION LA VARENNE</t>
  </si>
  <si>
    <t>930030820</t>
  </si>
  <si>
    <t>940027394</t>
  </si>
  <si>
    <t>CDS ACCES VISION LES LILAS</t>
  </si>
  <si>
    <t>940027253</t>
  </si>
  <si>
    <t>940027246</t>
  </si>
  <si>
    <t>CDS ACCES VISION MAISONS ALFORT</t>
  </si>
  <si>
    <t>920033511</t>
  </si>
  <si>
    <t>920033446</t>
  </si>
  <si>
    <t>CDS ACCES VISION NEUILLY</t>
  </si>
  <si>
    <t>750065039</t>
  </si>
  <si>
    <t>750065005</t>
  </si>
  <si>
    <t>CDS ACCES VISION PARIS 8</t>
  </si>
  <si>
    <t>640021721</t>
  </si>
  <si>
    <t>940029762</t>
  </si>
  <si>
    <t>CDS ACCES VISION PAU</t>
  </si>
  <si>
    <t>940025851</t>
  </si>
  <si>
    <t>940025836</t>
  </si>
  <si>
    <t>CDS ACCES VISION SAINT MANDE</t>
  </si>
  <si>
    <t>Saint-Mandé</t>
  </si>
  <si>
    <t>770025526</t>
  </si>
  <si>
    <t>940027303</t>
  </si>
  <si>
    <t>CDS ACCES VISION SERRIS</t>
  </si>
  <si>
    <t>920033222</t>
  </si>
  <si>
    <t>920032190</t>
  </si>
  <si>
    <t>CDS ACCESS RADIOLOGIE</t>
  </si>
  <si>
    <t>920032208</t>
  </si>
  <si>
    <t>930032222</t>
  </si>
  <si>
    <t>930032214</t>
  </si>
  <si>
    <t>940025711</t>
  </si>
  <si>
    <t>940025695</t>
  </si>
  <si>
    <t>CDS ACCESS RADIOLOGIE IVRY</t>
  </si>
  <si>
    <t>750069098</t>
  </si>
  <si>
    <t>750069080</t>
  </si>
  <si>
    <t>CDS ACCESS RADIOLOGIE POISSONNIERE</t>
  </si>
  <si>
    <t>750068520</t>
  </si>
  <si>
    <t>750068512</t>
  </si>
  <si>
    <t>CDS ACCESS RADIOLOGIE VAUGIRARD</t>
  </si>
  <si>
    <t>750067514</t>
  </si>
  <si>
    <t>750062200</t>
  </si>
  <si>
    <t>CDS ACCESS SANTE PARIS 17</t>
  </si>
  <si>
    <t>930029871</t>
  </si>
  <si>
    <t>930029863</t>
  </si>
  <si>
    <t>CDS ACMR</t>
  </si>
  <si>
    <t>930024062</t>
  </si>
  <si>
    <t>930024054</t>
  </si>
  <si>
    <t>CDS ACSBE LA PLACE SANTE</t>
  </si>
  <si>
    <t>ASSOCIATION COMMUNAUTAIRE SANTE BIEN ETRE  LA PLACE SANTE</t>
  </si>
  <si>
    <t>750050064</t>
  </si>
  <si>
    <t>750061350</t>
  </si>
  <si>
    <t>CDS ADMD MYRHA</t>
  </si>
  <si>
    <t>CENTRE DE SANTE ADMD MYRHA</t>
  </si>
  <si>
    <t>560030157</t>
  </si>
  <si>
    <t>560030140</t>
  </si>
  <si>
    <t>CDS ADN SANTE AURAY</t>
  </si>
  <si>
    <t>330061227</t>
  </si>
  <si>
    <t>330061219</t>
  </si>
  <si>
    <t>CDS ADN SANTE BORDEAUX</t>
  </si>
  <si>
    <t>350054805</t>
  </si>
  <si>
    <t>350054797</t>
  </si>
  <si>
    <t>CDS ADN SANTE RENNES</t>
  </si>
  <si>
    <t>750012338</t>
  </si>
  <si>
    <t>750810277</t>
  </si>
  <si>
    <t>CDS ADOS</t>
  </si>
  <si>
    <t>CDS ADOS MINISTERE DE L'EUROPE ET DES AFFAIRES ETRANGERES</t>
  </si>
  <si>
    <t>310028378</t>
  </si>
  <si>
    <t>310025671</t>
  </si>
  <si>
    <t>CDS AGIR ENSEMBLE PINS JUSTARET</t>
  </si>
  <si>
    <t>CENTRE DE SANTE AGIR ENSEMBLE PINS JUSTARET</t>
  </si>
  <si>
    <t>130045628</t>
  </si>
  <si>
    <t>130007032</t>
  </si>
  <si>
    <t>CDS AIX PONT DE L'ARC</t>
  </si>
  <si>
    <t>CENTRE DE SANTE DENTAIRE AIX PONT DE L'ARC</t>
  </si>
  <si>
    <t>750011702</t>
  </si>
  <si>
    <t>750814865</t>
  </si>
  <si>
    <t>CDS ALICE GROSPERRIN</t>
  </si>
  <si>
    <t>CENTRE DE SANTE ALICE GROSPERRIN</t>
  </si>
  <si>
    <t>130045552</t>
  </si>
  <si>
    <t>130045545</t>
  </si>
  <si>
    <t>CDS ALLODENT SALON</t>
  </si>
  <si>
    <t>CENTRE DE SANTE ALLODENT SALON</t>
  </si>
  <si>
    <t>780028387</t>
  </si>
  <si>
    <t>780028379</t>
  </si>
  <si>
    <t>CDS ANNADENT HOUILLES</t>
  </si>
  <si>
    <t>Houilles</t>
  </si>
  <si>
    <t>910025782</t>
  </si>
  <si>
    <t>910025774</t>
  </si>
  <si>
    <t>CDS ANNADENT PALAISEAU</t>
  </si>
  <si>
    <t>930801329</t>
  </si>
  <si>
    <t>930812961</t>
  </si>
  <si>
    <t>CDS ANNEXE DRANCY</t>
  </si>
  <si>
    <t>CENTRE DE SANTE - ANNEXE DE CELUI SITUE : RUE DE LA REPUBLIQ</t>
  </si>
  <si>
    <t>930018502</t>
  </si>
  <si>
    <t>930812979</t>
  </si>
  <si>
    <t>CDS ANNEXE DU CMS</t>
  </si>
  <si>
    <t>Dugny</t>
  </si>
  <si>
    <t>920029535</t>
  </si>
  <si>
    <t>750809956</t>
  </si>
  <si>
    <t>CDS APAS BTP DE BOULOGNE</t>
  </si>
  <si>
    <t>560030793</t>
  </si>
  <si>
    <t>560029894</t>
  </si>
  <si>
    <t>CDS APSIB GROIX</t>
  </si>
  <si>
    <t>CENTRE DE SANTE APSIB DE L'ILE DE GROIX</t>
  </si>
  <si>
    <t>910025899</t>
  </si>
  <si>
    <t>750067324</t>
  </si>
  <si>
    <t>CDS AQODI BLIGNY</t>
  </si>
  <si>
    <t>750067332</t>
  </si>
  <si>
    <t>CDS AQODI PARIS JAURES</t>
  </si>
  <si>
    <t>930031281</t>
  </si>
  <si>
    <t>940028905</t>
  </si>
  <si>
    <t>CDS ARAGO SANTE</t>
  </si>
  <si>
    <t>130047285</t>
  </si>
  <si>
    <t>130047277</t>
  </si>
  <si>
    <t>CDS ART DENT LA FOURRAGERE</t>
  </si>
  <si>
    <t>CDS  ART DENT LA FOURRAGERE</t>
  </si>
  <si>
    <t>920039104</t>
  </si>
  <si>
    <t>920039096</t>
  </si>
  <si>
    <t>CDS ASNIERES SUR SEINE</t>
  </si>
  <si>
    <t>060031325</t>
  </si>
  <si>
    <t>060031317</t>
  </si>
  <si>
    <t>CDS ASSOCIATION CANNES MEDICO-DENTAIRE</t>
  </si>
  <si>
    <t>750057127</t>
  </si>
  <si>
    <t>750057119</t>
  </si>
  <si>
    <t>CDS AST MEDICO DENTAIRE</t>
  </si>
  <si>
    <t>AST CENTRE MEDICO DENTAIRE 49 BD BARBES</t>
  </si>
  <si>
    <t>920038148</t>
  </si>
  <si>
    <t>750069247</t>
  </si>
  <si>
    <t>CDS ATRIUM DEFENSE</t>
  </si>
  <si>
    <t>750057895</t>
  </si>
  <si>
    <t>750057887</t>
  </si>
  <si>
    <t>CDS AURIOL CSA</t>
  </si>
  <si>
    <t>CENTRE DE SANTE AURIOL CSA</t>
  </si>
  <si>
    <t>940028707</t>
  </si>
  <si>
    <t>940028699</t>
  </si>
  <si>
    <t>CDS AVERROES CENTRE MEDICAL POLYVALENT</t>
  </si>
  <si>
    <t>CDS AVERROES CENTRE MEDICLA POLYVALENT</t>
  </si>
  <si>
    <t>940027360</t>
  </si>
  <si>
    <t>910025675</t>
  </si>
  <si>
    <t>CDS BALTARD SANTE</t>
  </si>
  <si>
    <t>750064974</t>
  </si>
  <si>
    <t>CDS BAUCHAT NATION</t>
  </si>
  <si>
    <t>CDS BAUCHAT NATION FONDATION ROTHSCHILD</t>
  </si>
  <si>
    <t>330061409</t>
  </si>
  <si>
    <t>330061391</t>
  </si>
  <si>
    <t>CDS BIODENT ARCACHON</t>
  </si>
  <si>
    <t>930020268</t>
  </si>
  <si>
    <t>930813050</t>
  </si>
  <si>
    <t>CDS BOBILLOT</t>
  </si>
  <si>
    <t>940026776</t>
  </si>
  <si>
    <t>940026768</t>
  </si>
  <si>
    <t>CDS BOISSY CRETEIL</t>
  </si>
  <si>
    <t>330064627</t>
  </si>
  <si>
    <t>330064619</t>
  </si>
  <si>
    <t>CDS BORDEAUX LORMONT</t>
  </si>
  <si>
    <t>910025527</t>
  </si>
  <si>
    <t>910025519</t>
  </si>
  <si>
    <t>CDS BRUNOY</t>
  </si>
  <si>
    <t>750011066</t>
  </si>
  <si>
    <t>CDS BTP ROBERT POMMIER</t>
  </si>
  <si>
    <t>CENTRE DE SANTE DU  BTP "ROBERT POMMIER"</t>
  </si>
  <si>
    <t>930029368</t>
  </si>
  <si>
    <t>930002001</t>
  </si>
  <si>
    <t>CDS BUS DENTAIRE</t>
  </si>
  <si>
    <t>770025567</t>
  </si>
  <si>
    <t>770025559</t>
  </si>
  <si>
    <t>CDS BUSSY</t>
  </si>
  <si>
    <t>110009289</t>
  </si>
  <si>
    <t>110009271</t>
  </si>
  <si>
    <t>CDS CABINET MEDICAL DE PUICHERIC</t>
  </si>
  <si>
    <t>Puichéric</t>
  </si>
  <si>
    <t>CENTRE DE SANTE CABINET MEDICAL DE PUICHERIC</t>
  </si>
  <si>
    <t>910022433</t>
  </si>
  <si>
    <t>910022425</t>
  </si>
  <si>
    <t>CDS CAILLEBOTTE</t>
  </si>
  <si>
    <t>CENTRE DE SANTE CAILLEBOTTE</t>
  </si>
  <si>
    <t>130045362</t>
  </si>
  <si>
    <t>130045354</t>
  </si>
  <si>
    <t>CDS CARA SANTE ALCAZAR</t>
  </si>
  <si>
    <t>CENTRE DE SANTE POLYVALENT CARA SANTE ALCAZAR</t>
  </si>
  <si>
    <t>940020498</t>
  </si>
  <si>
    <t>940020449</t>
  </si>
  <si>
    <t>CDS CARDIOMEDICAL DE CRETEIL</t>
  </si>
  <si>
    <t>CENTRE DE SANTE CARDIOMEDICAL</t>
  </si>
  <si>
    <t>930020953</t>
  </si>
  <si>
    <t>930020946</t>
  </si>
  <si>
    <t>CDS CARNOT</t>
  </si>
  <si>
    <t>410010920</t>
  </si>
  <si>
    <t>410010912</t>
  </si>
  <si>
    <t>CDS CC DE LA SOLOGNE DES ETANGS</t>
  </si>
  <si>
    <t>Dhuizon</t>
  </si>
  <si>
    <t>CDS COMMUNAUTÉ DE COMMUNES DE LA SOLOGNE DES ETANGS</t>
  </si>
  <si>
    <t>930031927</t>
  </si>
  <si>
    <t>930031919</t>
  </si>
  <si>
    <t>CDS CEMEDIQ PARIS</t>
  </si>
  <si>
    <t>750011397</t>
  </si>
  <si>
    <t>750720583</t>
  </si>
  <si>
    <t>CDS CENTRE D ACTION SOCIALE DE PARIS</t>
  </si>
  <si>
    <t>CENTRE DE SANTE RENE COTY CASVP</t>
  </si>
  <si>
    <t>750012213</t>
  </si>
  <si>
    <t>750720856</t>
  </si>
  <si>
    <t>CDS CENTRE D ORTHODONTIE DE PARIS</t>
  </si>
  <si>
    <t>CENTRE DE SANTE CENTRE D ORTHODONTIE DE PARIS</t>
  </si>
  <si>
    <t>920030251</t>
  </si>
  <si>
    <t>940020944</t>
  </si>
  <si>
    <t>CDS CENTRE DE SOINS DENTAIRES VAUBAN</t>
  </si>
  <si>
    <t>750065484</t>
  </si>
  <si>
    <t>750064651</t>
  </si>
  <si>
    <t>CDS CENTRE DENTAIRE BOETIE</t>
  </si>
  <si>
    <t>920030665</t>
  </si>
  <si>
    <t>920030657</t>
  </si>
  <si>
    <t>CDS CENTRE DENTAIRE DE FRANCE</t>
  </si>
  <si>
    <t>750059743</t>
  </si>
  <si>
    <t>750059735</t>
  </si>
  <si>
    <t>CDS CENTRE DENTAIRE FRANCAIS</t>
  </si>
  <si>
    <t>CDS CENTRE DENTAIRE FRANCAIS PORTE D'ORLEANS</t>
  </si>
  <si>
    <t>220023006</t>
  </si>
  <si>
    <t>220022990</t>
  </si>
  <si>
    <t>CDS CENTRE MEDICAL DE LA CHEZE</t>
  </si>
  <si>
    <t>Chèze</t>
  </si>
  <si>
    <t>920010030</t>
  </si>
  <si>
    <t>920807559</t>
  </si>
  <si>
    <t>CDS CENTRE MUNICIPAL DE SANTE</t>
  </si>
  <si>
    <t>CENTRE MEDICO-SOCIAL MUNICIPAL DES QUATRES ROUTES</t>
  </si>
  <si>
    <t>750002693</t>
  </si>
  <si>
    <t>750002446</t>
  </si>
  <si>
    <t>CDS CENTRE PSYCHOTHERAPIE DES VICTIMES</t>
  </si>
  <si>
    <t>CDS CENTRE DE PSYCHOTHERAPIE DES VICTIMES</t>
  </si>
  <si>
    <t>750064537</t>
  </si>
  <si>
    <t>CDS CESOA</t>
  </si>
  <si>
    <t>950045013</t>
  </si>
  <si>
    <t>930029582</t>
  </si>
  <si>
    <t>CDS CEZANNE</t>
  </si>
  <si>
    <t>950043109</t>
  </si>
  <si>
    <t>950000984</t>
  </si>
  <si>
    <t>CDS CHABRAND THIBAULT</t>
  </si>
  <si>
    <t>CENTRE MEDICAL CHABRAND THIBAULT</t>
  </si>
  <si>
    <t>940027410</t>
  </si>
  <si>
    <t>940027402</t>
  </si>
  <si>
    <t>CDS CHAMPIGNY</t>
  </si>
  <si>
    <t>250021276</t>
  </si>
  <si>
    <t>060030681</t>
  </si>
  <si>
    <t>CDS CITY SANTE BESANÇON</t>
  </si>
  <si>
    <t>CENTRE DE SANTE CITY SANTE BESANÇON</t>
  </si>
  <si>
    <t>510025737</t>
  </si>
  <si>
    <t>510025729</t>
  </si>
  <si>
    <t>CDS CITY SANTE REIMS</t>
  </si>
  <si>
    <t>CENTRE DE SANTE CITY SANTE REIMS</t>
  </si>
  <si>
    <t>930026034</t>
  </si>
  <si>
    <t>750057077</t>
  </si>
  <si>
    <t>CDS CLICHOIS</t>
  </si>
  <si>
    <t>CENTRE DE SANTE CLICHOIS</t>
  </si>
  <si>
    <t>920035904</t>
  </si>
  <si>
    <t>920035862</t>
  </si>
  <si>
    <t>CDS CLICHY BATIGNOLLES</t>
  </si>
  <si>
    <t>130047947</t>
  </si>
  <si>
    <t>130047939</t>
  </si>
  <si>
    <t>CDS CLINADENT NEGRESKO</t>
  </si>
  <si>
    <t>CENTRE DE SANTE DENTAIRE CLINADENT  NEGRESKO</t>
  </si>
  <si>
    <t>750068181</t>
  </si>
  <si>
    <t>750068173</t>
  </si>
  <si>
    <t>CDS CLINADENT PARIS FELIX FAURE</t>
  </si>
  <si>
    <t>130045461</t>
  </si>
  <si>
    <t>130045529</t>
  </si>
  <si>
    <t>CDS CLINADENT SAINT PIERRE</t>
  </si>
  <si>
    <t>CENTRE DE SANTE DENTAIRE CLINADENT MARSEILLE SAINT PIERRE</t>
  </si>
  <si>
    <t>670021211</t>
  </si>
  <si>
    <t>920037645</t>
  </si>
  <si>
    <t>CDS CLINADENT STRASBOURG NUEE BLEUE</t>
  </si>
  <si>
    <t>CENTRE DE SANTE POLYVALENT CLINADENT STRASBOURG NUEE BLEUE</t>
  </si>
  <si>
    <t>910003169</t>
  </si>
  <si>
    <t>910807890</t>
  </si>
  <si>
    <t>CDS CLINIQUE DENTAIRE DE LA CPAM</t>
  </si>
  <si>
    <t>910020072</t>
  </si>
  <si>
    <t>CDS CLINIQUE DENTAIRE DE LA CPAM 91</t>
  </si>
  <si>
    <t>930030754</t>
  </si>
  <si>
    <t>930030747</t>
  </si>
  <si>
    <t>CDS CLOS MEDICAL</t>
  </si>
  <si>
    <t>750060923</t>
  </si>
  <si>
    <t>CDS COLLIARD FSEF PARIS 5</t>
  </si>
  <si>
    <t>CENTRE DE SANTE COLLIARD FSEF PARIS 5E</t>
  </si>
  <si>
    <t>910025170</t>
  </si>
  <si>
    <t>910025162</t>
  </si>
  <si>
    <t>CDS CORBEIL</t>
  </si>
  <si>
    <t>910025386</t>
  </si>
  <si>
    <t>910025378</t>
  </si>
  <si>
    <t>CDS CORBEIL ESSONNES DENTIRIS</t>
  </si>
  <si>
    <t>190013268</t>
  </si>
  <si>
    <t>190006304</t>
  </si>
  <si>
    <t>CDS CORREZE SANTE</t>
  </si>
  <si>
    <t>750056137</t>
  </si>
  <si>
    <t>750819583</t>
  </si>
  <si>
    <t>CDS COSEM AUBER</t>
  </si>
  <si>
    <t>CENTRE DE SANTE AUBER COSEM</t>
  </si>
  <si>
    <t>750066391</t>
  </si>
  <si>
    <t>CDS COSEM LARIBOISIERE</t>
  </si>
  <si>
    <t>750067035</t>
  </si>
  <si>
    <t>750067027</t>
  </si>
  <si>
    <t>CDS COURCELLES MEDICAL</t>
  </si>
  <si>
    <t>780020079</t>
  </si>
  <si>
    <t>780810024</t>
  </si>
  <si>
    <t>CDS CPAM DES YVELINES</t>
  </si>
  <si>
    <t>CENTRE DE SANTE DE LA CPAM DES YVELINES</t>
  </si>
  <si>
    <t>750020083</t>
  </si>
  <si>
    <t>CDS CPAM PARIS</t>
  </si>
  <si>
    <t>CLINIQUE DENTAIRE DE LA CAISSE PRIMAIRE ASSUR MALADIE PARIS</t>
  </si>
  <si>
    <t>860015569</t>
  </si>
  <si>
    <t>860015551</t>
  </si>
  <si>
    <t>CDS CREPS DE POITIERS</t>
  </si>
  <si>
    <t>Vouneuil-sous-Biard</t>
  </si>
  <si>
    <t>920027810</t>
  </si>
  <si>
    <t>920027802</t>
  </si>
  <si>
    <t>CDS CREPS IDF</t>
  </si>
  <si>
    <t>CENTRE DE SANTE CREPS IDF</t>
  </si>
  <si>
    <t>940029085</t>
  </si>
  <si>
    <t>940029077</t>
  </si>
  <si>
    <t>CDS CRETEIL POINTE DU LAC</t>
  </si>
  <si>
    <t>920037561</t>
  </si>
  <si>
    <t>920037553</t>
  </si>
  <si>
    <t>CDS CSDMLA</t>
  </si>
  <si>
    <t>950045682</t>
  </si>
  <si>
    <t>950045674</t>
  </si>
  <si>
    <t>CDS D OPHTALMOGIE VILLA SAINTVILLE</t>
  </si>
  <si>
    <t>950046425</t>
  </si>
  <si>
    <t>950046417</t>
  </si>
  <si>
    <t>CDS D OPHTALMOLOGIE PIERRE BROSSOLETTE</t>
  </si>
  <si>
    <t>CDS D OPHTALMOLOGIE PIERRE BROSSOLETTE SARCELLES</t>
  </si>
  <si>
    <t>750062978</t>
  </si>
  <si>
    <t>750062960</t>
  </si>
  <si>
    <t>CDS D OPHTLMOLOGIE MEDICAL ST MICHEL</t>
  </si>
  <si>
    <t>930030119</t>
  </si>
  <si>
    <t>930030101</t>
  </si>
  <si>
    <t>CDS DAMA SANTE PLUS</t>
  </si>
  <si>
    <t>930010368</t>
  </si>
  <si>
    <t>CDS DANIEL RENOULT</t>
  </si>
  <si>
    <t>920037181</t>
  </si>
  <si>
    <t>920037652</t>
  </si>
  <si>
    <t>CDS D'ASNIERES BOIS COLOMBES</t>
  </si>
  <si>
    <t>350055950</t>
  </si>
  <si>
    <t>350055943</t>
  </si>
  <si>
    <t>CDS DE BALAZE</t>
  </si>
  <si>
    <t>Balazé</t>
  </si>
  <si>
    <t>770022853</t>
  </si>
  <si>
    <t>770022838</t>
  </si>
  <si>
    <t>CDS DE CANNES ECLUSE</t>
  </si>
  <si>
    <t>Cannes-Écluse</t>
  </si>
  <si>
    <t>940022742</t>
  </si>
  <si>
    <t>940022734</t>
  </si>
  <si>
    <t>CDS DE CHARENTON</t>
  </si>
  <si>
    <t>CENTRE D ORTHODONTIE CHARENTON</t>
  </si>
  <si>
    <t>950043612</t>
  </si>
  <si>
    <t>950043604</t>
  </si>
  <si>
    <t>CDS DE FOSSES - MARLY LA VILLE</t>
  </si>
  <si>
    <t>Fosses</t>
  </si>
  <si>
    <t>940026289</t>
  </si>
  <si>
    <t>940026271</t>
  </si>
  <si>
    <t>CDS DE FRESNES</t>
  </si>
  <si>
    <t>Fresnes</t>
  </si>
  <si>
    <t>940027386</t>
  </si>
  <si>
    <t>940027378</t>
  </si>
  <si>
    <t>CDS DE KINESITHERAPIE IVRY</t>
  </si>
  <si>
    <t>950045898</t>
  </si>
  <si>
    <t>950045880</t>
  </si>
  <si>
    <t>CDS DE KINESITHERAPIE MONTIGNY</t>
  </si>
  <si>
    <t>Montigny-lès-Cormeilles</t>
  </si>
  <si>
    <t>930030507</t>
  </si>
  <si>
    <t>930030481</t>
  </si>
  <si>
    <t>CDS DE L HOTEL DE VILLE DE BOBIGNY</t>
  </si>
  <si>
    <t>920010204</t>
  </si>
  <si>
    <t>920000437</t>
  </si>
  <si>
    <t>CDS DE L ONERA</t>
  </si>
  <si>
    <t>CENTRE DE SANTE DE L ORNERA</t>
  </si>
  <si>
    <t>930031943</t>
  </si>
  <si>
    <t>930031935</t>
  </si>
  <si>
    <t>CDS DE L OPHTALMOLOGIE DE MONTREUIL</t>
  </si>
  <si>
    <t>940010101</t>
  </si>
  <si>
    <t>940809304</t>
  </si>
  <si>
    <t>CDS DE LA CPAM</t>
  </si>
  <si>
    <t>CENTRE DE SANTE DE LA CPAM</t>
  </si>
  <si>
    <t>750012098</t>
  </si>
  <si>
    <t>750720484</t>
  </si>
  <si>
    <t>CDS DE LA CRAMIF</t>
  </si>
  <si>
    <t>CENTRE DE SANTE DE LA C.R.A.M.I.F.</t>
  </si>
  <si>
    <t>920037231</t>
  </si>
  <si>
    <t>750067134</t>
  </si>
  <si>
    <t>CDS DE LA GARE CLICHY LEVALLOIS</t>
  </si>
  <si>
    <t>750067886</t>
  </si>
  <si>
    <t>750067878</t>
  </si>
  <si>
    <t>CDS DE LA PLACE DE LA REPUBLIQUE</t>
  </si>
  <si>
    <t>750054348</t>
  </si>
  <si>
    <t>750054330</t>
  </si>
  <si>
    <t>CDS DE LA PLAINE MONCEAU</t>
  </si>
  <si>
    <t>CENTRE DE SANTE POLYVALENT DE LA PLAINE MONCEAU</t>
  </si>
  <si>
    <t>930026273</t>
  </si>
  <si>
    <t>930027297</t>
  </si>
  <si>
    <t>CDS DE LA PLAINE SAINT DENIS</t>
  </si>
  <si>
    <t>930010020</t>
  </si>
  <si>
    <t>930019591</t>
  </si>
  <si>
    <t>CDS DE LA POLYCLINIQUE D AUBERVILLIERS</t>
  </si>
  <si>
    <t>250020765</t>
  </si>
  <si>
    <t>250001161</t>
  </si>
  <si>
    <t>CDS DE LA POLYCLINIQUE DE FC</t>
  </si>
  <si>
    <t>CENTRE DE SANTE DE LA POLYCLINIQUE DE FRANCHE COMTE</t>
  </si>
  <si>
    <t>220018030</t>
  </si>
  <si>
    <t>220018022</t>
  </si>
  <si>
    <t>CDS DE LA PROVIDENCE</t>
  </si>
  <si>
    <t>CENTRE DESANTE DE LA PROVIDENCE A PONTRIEUX</t>
  </si>
  <si>
    <t>330060724</t>
  </si>
  <si>
    <t>CDS DE LESPARRE</t>
  </si>
  <si>
    <t>770023000</t>
  </si>
  <si>
    <t>770022978</t>
  </si>
  <si>
    <t>CDS DE L'EST FRANCILIEN</t>
  </si>
  <si>
    <t>920036498</t>
  </si>
  <si>
    <t>920036480</t>
  </si>
  <si>
    <t>CDS DE L'EUROPE</t>
  </si>
  <si>
    <t>780010054</t>
  </si>
  <si>
    <t>780130027</t>
  </si>
  <si>
    <t>CDS DE L'HÔPITAL DE HOUDAN</t>
  </si>
  <si>
    <t>Houdan</t>
  </si>
  <si>
    <t>290032267</t>
  </si>
  <si>
    <t>290032259</t>
  </si>
  <si>
    <t>CDS DE L'UBO</t>
  </si>
  <si>
    <t>CENTRE DE SANTE DE L'UBO</t>
  </si>
  <si>
    <t>770023828</t>
  </si>
  <si>
    <t>770023810</t>
  </si>
  <si>
    <t>CDS DE MEAUX</t>
  </si>
  <si>
    <t>770022747</t>
  </si>
  <si>
    <t>770022739</t>
  </si>
  <si>
    <t>CDS DE MITRY-MORY</t>
  </si>
  <si>
    <t>Mitry-Mory</t>
  </si>
  <si>
    <t>910021930</t>
  </si>
  <si>
    <t>910021922</t>
  </si>
  <si>
    <t>CDS DE MORIGNY CHAMPIGNY</t>
  </si>
  <si>
    <t>Morigny-Champigny</t>
  </si>
  <si>
    <t>920039013</t>
  </si>
  <si>
    <t>930028980</t>
  </si>
  <si>
    <t>CDS DE NANTERRE</t>
  </si>
  <si>
    <t>440005858</t>
  </si>
  <si>
    <t>440005841</t>
  </si>
  <si>
    <t>CDS DE NANTES - MSP BELLEVUE</t>
  </si>
  <si>
    <t>CENTRE DE SANTE DE NANTES - MSP BELLEVUE</t>
  </si>
  <si>
    <t>750065740</t>
  </si>
  <si>
    <t>750065732</t>
  </si>
  <si>
    <t>CDS DE PARIS</t>
  </si>
  <si>
    <t>220024616</t>
  </si>
  <si>
    <t>220024608</t>
  </si>
  <si>
    <t>CDS DE PLERIN</t>
  </si>
  <si>
    <t>CENTRE MUNICIPAL DE SANTE DE PLERIN</t>
  </si>
  <si>
    <t>240018309</t>
  </si>
  <si>
    <t>240002006</t>
  </si>
  <si>
    <t>CDS DE RIBERAC</t>
  </si>
  <si>
    <t>560029928</t>
  </si>
  <si>
    <t>560029910</t>
  </si>
  <si>
    <t>CDS DE ROHAN</t>
  </si>
  <si>
    <t>CENTRE COMMUNAL DE SANTE DE ROHAN</t>
  </si>
  <si>
    <t>290035948</t>
  </si>
  <si>
    <t>CDS DE ROSCOFF</t>
  </si>
  <si>
    <t>CENTRE DE SANTE DE ROSCOFF</t>
  </si>
  <si>
    <t>930030028</t>
  </si>
  <si>
    <t>930030010</t>
  </si>
  <si>
    <t>CDS DE SAINT DENIS</t>
  </si>
  <si>
    <t>940010168</t>
  </si>
  <si>
    <t>940806185</t>
  </si>
  <si>
    <t>CDS DE SANTE MUNICIPAL L HAY LES ROSES</t>
  </si>
  <si>
    <t>Haÿ-les-Roses</t>
  </si>
  <si>
    <t>920038171</t>
  </si>
  <si>
    <t>920038163</t>
  </si>
  <si>
    <t>CDS DE SCEAUX</t>
  </si>
  <si>
    <t>Sceaux</t>
  </si>
  <si>
    <t>940029689</t>
  </si>
  <si>
    <t>770026441</t>
  </si>
  <si>
    <t>CDS DE SOINS DENTAIRES AVENIR</t>
  </si>
  <si>
    <t>Limeil-Brévannes</t>
  </si>
  <si>
    <t>750810400</t>
  </si>
  <si>
    <t>920009669</t>
  </si>
  <si>
    <t>CDS DE SOINS DU CTAR</t>
  </si>
  <si>
    <t>910025741</t>
  </si>
  <si>
    <t>750067951</t>
  </si>
  <si>
    <t>CDS DE VILLEJUST</t>
  </si>
  <si>
    <t>Villejust</t>
  </si>
  <si>
    <t>920039260</t>
  </si>
  <si>
    <t>920039252</t>
  </si>
  <si>
    <t>CDS DE VISION ET D OPHTALMOLOGIE</t>
  </si>
  <si>
    <t>040003063</t>
  </si>
  <si>
    <t>050006741</t>
  </si>
  <si>
    <t>CDS DENTAIRE</t>
  </si>
  <si>
    <t>CENTRE DE SANTE DENTAIRE</t>
  </si>
  <si>
    <t>040788937</t>
  </si>
  <si>
    <t>040789257</t>
  </si>
  <si>
    <t>CENTRE DE SANTE DENTAIRE DE SISTERON</t>
  </si>
  <si>
    <t>050005917</t>
  </si>
  <si>
    <t>MUTUALITE FRANCAISE PROVENCE ALPES COTE D'AZUR</t>
  </si>
  <si>
    <t>050005388</t>
  </si>
  <si>
    <t>060801222</t>
  </si>
  <si>
    <t>CENTRE DE SANTE DENTAIRE D'ANTIBES</t>
  </si>
  <si>
    <t>060019247</t>
  </si>
  <si>
    <t>060019254</t>
  </si>
  <si>
    <t>060801321</t>
  </si>
  <si>
    <t>CENTRE DE SANTE DENTAIRE MUTUALITE FRANCAISE PACA</t>
  </si>
  <si>
    <t>130023898</t>
  </si>
  <si>
    <t>840019418</t>
  </si>
  <si>
    <t>CENTRE SANTE DENTAIRE CAP MUTUELLE SOLIDAIRE</t>
  </si>
  <si>
    <t>830004008</t>
  </si>
  <si>
    <t>CENTRE DE SANTE DENTAIRE DE BRIGNOLES</t>
  </si>
  <si>
    <t>830021168</t>
  </si>
  <si>
    <t>CENTRE DE SANTE DENTAIRE DE DRAGUIGNAN</t>
  </si>
  <si>
    <t>830208112</t>
  </si>
  <si>
    <t>CENTRE DE SANTE DENTAIRE LE LUC</t>
  </si>
  <si>
    <t>830213906</t>
  </si>
  <si>
    <t>CENTRE DE SANTE DENTAIRE MUTUALITE FRANCAISE DU VAR</t>
  </si>
  <si>
    <t>830214466</t>
  </si>
  <si>
    <t>CENTRE DE SANTE DENTAIRE MUTUALISTE</t>
  </si>
  <si>
    <t>840012793</t>
  </si>
  <si>
    <t>690048111</t>
  </si>
  <si>
    <t>840013411</t>
  </si>
  <si>
    <t>CENTRE SANTE DENTAIRE DE LA MUTUALITE FRANCAISE DE VAUCLUSE</t>
  </si>
  <si>
    <t>840017982</t>
  </si>
  <si>
    <t>840016398</t>
  </si>
  <si>
    <t>CENTRE DE SANTE DENTAIRE EOVI REALISATIONS MUTUALISTES</t>
  </si>
  <si>
    <t>840016448</t>
  </si>
  <si>
    <t>CENTRE SANTE DENTAIRE EOVI REALISATIONS MUTUALISTES</t>
  </si>
  <si>
    <t>840012835</t>
  </si>
  <si>
    <t>840010144</t>
  </si>
  <si>
    <t>CENTRE DE SANTE DENTAIRE UNION DES MUTUELLES DE VAUCLUSE</t>
  </si>
  <si>
    <t>840016489</t>
  </si>
  <si>
    <t>840017248</t>
  </si>
  <si>
    <t>840007991</t>
  </si>
  <si>
    <t>CENTRE SANTE DENTAIRE DES MUTUELLES DE VAUCLUSE</t>
  </si>
  <si>
    <t>060026218</t>
  </si>
  <si>
    <t>060026200</t>
  </si>
  <si>
    <t>CDS DENTAIRE  DU CAP (DENTILYS)</t>
  </si>
  <si>
    <t>130807886</t>
  </si>
  <si>
    <t>CDS DENTAIRE  OXANCE SALON DE PROVENCE</t>
  </si>
  <si>
    <t>760037739</t>
  </si>
  <si>
    <t>760037721</t>
  </si>
  <si>
    <t>CDS DENTAIRE - PETIT COURONNE</t>
  </si>
  <si>
    <t>Petit-Couronne</t>
  </si>
  <si>
    <t>750066359</t>
  </si>
  <si>
    <t>750066342</t>
  </si>
  <si>
    <t>CDS DENTAIRE 1 BD VICTOR DENTALLIANCE</t>
  </si>
  <si>
    <t>750068074</t>
  </si>
  <si>
    <t>750068066</t>
  </si>
  <si>
    <t>CDS DENTAIRE 290 VAUGIRARD</t>
  </si>
  <si>
    <t>950045237</t>
  </si>
  <si>
    <t>950045229</t>
  </si>
  <si>
    <t>CDS DENTAIRE 3F CERGY</t>
  </si>
  <si>
    <t>920027760</t>
  </si>
  <si>
    <t>920027752</t>
  </si>
  <si>
    <t>CDS DENTAIRE AADT</t>
  </si>
  <si>
    <t>CENTRE DE SANTE DENTAIRE AADT</t>
  </si>
  <si>
    <t>290038033</t>
  </si>
  <si>
    <t>440059533</t>
  </si>
  <si>
    <t>CDS DENTAIRE ABER DENT</t>
  </si>
  <si>
    <t>Saint-Pol-de-Léon</t>
  </si>
  <si>
    <t>CENTRE DENTAIRE ABER DENT</t>
  </si>
  <si>
    <t>140032665</t>
  </si>
  <si>
    <t>140033010</t>
  </si>
  <si>
    <t>CDS DENTAIRE ADIDF CAEN</t>
  </si>
  <si>
    <t>750060212</t>
  </si>
  <si>
    <t>750060204</t>
  </si>
  <si>
    <t>CDS DENTAIRE ADS BRUNE</t>
  </si>
  <si>
    <t>750069296</t>
  </si>
  <si>
    <t>750069288</t>
  </si>
  <si>
    <t>CDS DENTAIRE AL DENTE</t>
  </si>
  <si>
    <t>920031309</t>
  </si>
  <si>
    <t>920031291</t>
  </si>
  <si>
    <t>CDS DENTAIRE ALAVIA</t>
  </si>
  <si>
    <t>810102756</t>
  </si>
  <si>
    <t>810099903</t>
  </si>
  <si>
    <t>CDS DENTAIRE ALBI CASTELVIEL</t>
  </si>
  <si>
    <t>CENTRE DE SANTÉ DENTAIRE ALBI CASTELVIEL</t>
  </si>
  <si>
    <t>940024045</t>
  </si>
  <si>
    <t>940024037</t>
  </si>
  <si>
    <t>CDS DENTAIRE ALFORT</t>
  </si>
  <si>
    <t>130053168</t>
  </si>
  <si>
    <t>130053150</t>
  </si>
  <si>
    <t>CDS DENTAIRE ALLODENT SAINT CANNAT</t>
  </si>
  <si>
    <t>Saint-Cannat</t>
  </si>
  <si>
    <t>060025749</t>
  </si>
  <si>
    <t>060025731</t>
  </si>
  <si>
    <t>CDS DENTAIRE ANTIBES ETOILE</t>
  </si>
  <si>
    <t>CENTRE DE SANTE DENTAIRE ANTIBES ETOILE</t>
  </si>
  <si>
    <t>910021229</t>
  </si>
  <si>
    <t>910021211</t>
  </si>
  <si>
    <t>CDS DENTAIRE APSB LE PLESSIS PATE</t>
  </si>
  <si>
    <t>CDS APSB</t>
  </si>
  <si>
    <t>750052748</t>
  </si>
  <si>
    <t>750052730</t>
  </si>
  <si>
    <t>CDS DENTAIRE ARCHEREAU</t>
  </si>
  <si>
    <t>CENTRE DE SANTE DENTAIRE ARCHEREAU</t>
  </si>
  <si>
    <t>910022805</t>
  </si>
  <si>
    <t>910023019</t>
  </si>
  <si>
    <t>CDS DENTAIRE ASCDM</t>
  </si>
  <si>
    <t>930029095</t>
  </si>
  <si>
    <t>CDS DENTAIRE ASCDM BLANC MESNIL</t>
  </si>
  <si>
    <t>950045856</t>
  </si>
  <si>
    <t>CDS DENTAIRE ASCDM MOISSELLES</t>
  </si>
  <si>
    <t>920032281</t>
  </si>
  <si>
    <t>930026232</t>
  </si>
  <si>
    <t>CDS DENTAIRE ASNIERES</t>
  </si>
  <si>
    <t>920038577</t>
  </si>
  <si>
    <t>750069817</t>
  </si>
  <si>
    <t>CDS DENTAIRE ASNIERES GENNEVILLIERS</t>
  </si>
  <si>
    <t>CDS DENTAIRE ASNIERES GENNEVILLIERS EVERSMILE</t>
  </si>
  <si>
    <t>950045526</t>
  </si>
  <si>
    <t>950047183</t>
  </si>
  <si>
    <t>CDS DENTAIRE ASNIERES SUR OISE</t>
  </si>
  <si>
    <t>910026350</t>
  </si>
  <si>
    <t>910026624</t>
  </si>
  <si>
    <t>CDS DENTAIRE ATHIS MONS</t>
  </si>
  <si>
    <t>910026392</t>
  </si>
  <si>
    <t>910026384</t>
  </si>
  <si>
    <t>ASSOCIATION MEDICO DENTAIRE D ATHIS MONS</t>
  </si>
  <si>
    <t>130021058</t>
  </si>
  <si>
    <t>130001308</t>
  </si>
  <si>
    <t>CDS DENTAIRE AUBAGNE</t>
  </si>
  <si>
    <t>ASSOCIATION CENTRE DENTAIRE DE MARSEILLE</t>
  </si>
  <si>
    <t>930030093</t>
  </si>
  <si>
    <t>930030085</t>
  </si>
  <si>
    <t>CDS DENTAIRE AULNAY SOUS BOIS</t>
  </si>
  <si>
    <t>930026463</t>
  </si>
  <si>
    <t>930026455</t>
  </si>
  <si>
    <t>CDS DENTAIRE BAGNOLET</t>
  </si>
  <si>
    <t>CENTRE DE SANTE DENTAIRE BAGNOLET</t>
  </si>
  <si>
    <t>750069783</t>
  </si>
  <si>
    <t>750069775</t>
  </si>
  <si>
    <t>CDS DENTAIRE BASTILLE</t>
  </si>
  <si>
    <t>750061715</t>
  </si>
  <si>
    <t>750063257</t>
  </si>
  <si>
    <t>CDS DENTAIRE BASTILLE DAUMESNIL</t>
  </si>
  <si>
    <t>750062879</t>
  </si>
  <si>
    <t>750060345</t>
  </si>
  <si>
    <t>CDS DENTAIRE BAUDELAIRE</t>
  </si>
  <si>
    <t>750062002</t>
  </si>
  <si>
    <t>CDS DENTAIRE BEAUGRENELLE</t>
  </si>
  <si>
    <t>950044495</t>
  </si>
  <si>
    <t>750063224</t>
  </si>
  <si>
    <t>CDS DENTAIRE BEZONS</t>
  </si>
  <si>
    <t>950044867</t>
  </si>
  <si>
    <t>950044834</t>
  </si>
  <si>
    <t>930030671</t>
  </si>
  <si>
    <t>950045724</t>
  </si>
  <si>
    <t>CDS DENTAIRE BLANC MESNIL</t>
  </si>
  <si>
    <t>920036712</t>
  </si>
  <si>
    <t>920036704</t>
  </si>
  <si>
    <t>CDS DENTAIRE BLR</t>
  </si>
  <si>
    <t>930029178</t>
  </si>
  <si>
    <t>930029160</t>
  </si>
  <si>
    <t>CDS DENTAIRE BOBIGNY HOTEL DE VILLE</t>
  </si>
  <si>
    <t>920036514</t>
  </si>
  <si>
    <t>920036506</t>
  </si>
  <si>
    <t>CDS DENTAIRE BOIS COLOMBES</t>
  </si>
  <si>
    <t>930028196</t>
  </si>
  <si>
    <t>930028188</t>
  </si>
  <si>
    <t>CDS DENTAIRE BONDY - LES TILLEULS</t>
  </si>
  <si>
    <t>330061532</t>
  </si>
  <si>
    <t>330061524</t>
  </si>
  <si>
    <t>CDS DENTAIRE BORDEAUX LAC</t>
  </si>
  <si>
    <t>330064114</t>
  </si>
  <si>
    <t>330064106</t>
  </si>
  <si>
    <t>CDS DENTAIRE BORDEAUX MERIGNAC</t>
  </si>
  <si>
    <t>330062274</t>
  </si>
  <si>
    <t>330062266</t>
  </si>
  <si>
    <t>CDS DENTAIRE BORDEAUX MONTAIGNE</t>
  </si>
  <si>
    <t>330061490</t>
  </si>
  <si>
    <t>330062027</t>
  </si>
  <si>
    <t>CDS DENTAIRE BORDEAUX SAINT JEAN</t>
  </si>
  <si>
    <t>920801172</t>
  </si>
  <si>
    <t>920001807</t>
  </si>
  <si>
    <t>CDS DENTAIRE BOULOGNE</t>
  </si>
  <si>
    <t>CENTRE DE SANTE DENTAIRE RNUR BOULOGNE</t>
  </si>
  <si>
    <t>920033800</t>
  </si>
  <si>
    <t>920033651</t>
  </si>
  <si>
    <t>CDS DENTAIRE BOULOGNE JEAN JAURES</t>
  </si>
  <si>
    <t>930028055</t>
  </si>
  <si>
    <t>940023336</t>
  </si>
  <si>
    <t>CDS DENTAIRE BOURGET-COURNEUVE</t>
  </si>
  <si>
    <t>750068058</t>
  </si>
  <si>
    <t>750068041</t>
  </si>
  <si>
    <t>CDS DENTAIRE BOURSE LOVELY SMILE</t>
  </si>
  <si>
    <t>290037688</t>
  </si>
  <si>
    <t>290037670</t>
  </si>
  <si>
    <t>CDS DENTAIRE BREST</t>
  </si>
  <si>
    <t>CENTRE DE SANTE DENTAIRE BREST</t>
  </si>
  <si>
    <t>770023430</t>
  </si>
  <si>
    <t>770023422</t>
  </si>
  <si>
    <t>CDS DENTAIRE BUSSY SAINT GEORGES</t>
  </si>
  <si>
    <t>CDS DENTAIRE BUSSY SAINT GEORGES DENTALIGN</t>
  </si>
  <si>
    <t>940025828</t>
  </si>
  <si>
    <t>920034808</t>
  </si>
  <si>
    <t>CDS DENTAIRE CACHAN</t>
  </si>
  <si>
    <t>060024874</t>
  </si>
  <si>
    <t>060024866</t>
  </si>
  <si>
    <t>CDS DENTAIRE CANNES GARE</t>
  </si>
  <si>
    <t>CENTRE DE SANTE DENTAIRE AVIDENT CANNES GARE</t>
  </si>
  <si>
    <t>060024353</t>
  </si>
  <si>
    <t>060024346</t>
  </si>
  <si>
    <t>CDS DENTAIRE CANNES LA BOCCA</t>
  </si>
  <si>
    <t>ASSOCIATION CENTRE DENTAIRE CANNES LA BOCCA</t>
  </si>
  <si>
    <t>940025844</t>
  </si>
  <si>
    <t>940022874</t>
  </si>
  <si>
    <t>CDS DENTAIRE CARNOT</t>
  </si>
  <si>
    <t>130044951</t>
  </si>
  <si>
    <t>130044944</t>
  </si>
  <si>
    <t>CDS DENTAIRE CASTELLANE</t>
  </si>
  <si>
    <t>CENTRE DE SANTE DENTAIRE CASTELLANE DENTALEF</t>
  </si>
  <si>
    <t>750060261</t>
  </si>
  <si>
    <t>750060253</t>
  </si>
  <si>
    <t>CDS DENTAIRE CDC</t>
  </si>
  <si>
    <t>330061946</t>
  </si>
  <si>
    <t>330061938</t>
  </si>
  <si>
    <t>CDS DENTAIRE CENON</t>
  </si>
  <si>
    <t>950015230</t>
  </si>
  <si>
    <t>750050767</t>
  </si>
  <si>
    <t>CDS DENTAIRE CERGY</t>
  </si>
  <si>
    <t>750067910</t>
  </si>
  <si>
    <t>750067902</t>
  </si>
  <si>
    <t>CDS DENTAIRE CHATELET RIVOLI</t>
  </si>
  <si>
    <t>750066318</t>
  </si>
  <si>
    <t>750066300</t>
  </si>
  <si>
    <t>CDS DENTAIRE CHAUSSEE D'ANTIN</t>
  </si>
  <si>
    <t>770020782</t>
  </si>
  <si>
    <t>770020774</t>
  </si>
  <si>
    <t>CDS DENTAIRE CHELLES GARE</t>
  </si>
  <si>
    <t>CENTRE DE SANTE DENTAIRE CHELLES GARE</t>
  </si>
  <si>
    <t>940022882</t>
  </si>
  <si>
    <t>CDS DENTAIRE CHOISY SOURIRE</t>
  </si>
  <si>
    <t>CENTRE DE SANTE DENTAIRE CHOISY SOURIRE</t>
  </si>
  <si>
    <t>940027063</t>
  </si>
  <si>
    <t>750066805</t>
  </si>
  <si>
    <t>CDS DENTAIRE CHOISY SUD</t>
  </si>
  <si>
    <t>920033123</t>
  </si>
  <si>
    <t>920033115</t>
  </si>
  <si>
    <t>CDS DENTAIRE CLAMART</t>
  </si>
  <si>
    <t>920037207</t>
  </si>
  <si>
    <t>920037199</t>
  </si>
  <si>
    <t>CDS DENTAIRE CLAMART MAIRIE</t>
  </si>
  <si>
    <t>770024511</t>
  </si>
  <si>
    <t>770024503</t>
  </si>
  <si>
    <t>CDS DENTAIRE CLAYE SOUILLY</t>
  </si>
  <si>
    <t>920032034</t>
  </si>
  <si>
    <t>920032026</t>
  </si>
  <si>
    <t>CDS DENTAIRE CLICHY LA GARENNE</t>
  </si>
  <si>
    <t>750063570</t>
  </si>
  <si>
    <t>750063232</t>
  </si>
  <si>
    <t>CDS DENTAIRE CLINADENT PARIS</t>
  </si>
  <si>
    <t>CDS DENTAIRE CLINADENT PARIS BOULEVARD GRENELLE</t>
  </si>
  <si>
    <t>750063331</t>
  </si>
  <si>
    <t>750063216</t>
  </si>
  <si>
    <t>CDS DENTAIRE CLINADENT PARIS LOUVRE</t>
  </si>
  <si>
    <t>920032356</t>
  </si>
  <si>
    <t>920032349</t>
  </si>
  <si>
    <t>CDS DENTAIRE COLOMBES GARE</t>
  </si>
  <si>
    <t>920034147</t>
  </si>
  <si>
    <t>920034006</t>
  </si>
  <si>
    <t>CDS DENTAIRE COLOMBES VALMY</t>
  </si>
  <si>
    <t>910024884</t>
  </si>
  <si>
    <t>750065534</t>
  </si>
  <si>
    <t>CDS DENTAIRE CORBEIL</t>
  </si>
  <si>
    <t>750020604</t>
  </si>
  <si>
    <t>CDS DENTAIRE CORENTIN</t>
  </si>
  <si>
    <t>920029147</t>
  </si>
  <si>
    <t>920029139</t>
  </si>
  <si>
    <t>CDS DENTAIRE COURBEVOIE</t>
  </si>
  <si>
    <t>CENTRE DE SANTE DENTAIRE COURBEVOIE</t>
  </si>
  <si>
    <t>920031150</t>
  </si>
  <si>
    <t>920031143</t>
  </si>
  <si>
    <t>920032182</t>
  </si>
  <si>
    <t>920032174</t>
  </si>
  <si>
    <t>CDS DENTAIRE COURBEVOIE LA DEFENSE</t>
  </si>
  <si>
    <t>920031325</t>
  </si>
  <si>
    <t>920031317</t>
  </si>
  <si>
    <t>CDS DENTAIRE COURBEVOIE PONT LEVALLOIS</t>
  </si>
  <si>
    <t>860015288</t>
  </si>
  <si>
    <t>860785138</t>
  </si>
  <si>
    <t>CDS DENTAIRE CPAM 86</t>
  </si>
  <si>
    <t>940019086</t>
  </si>
  <si>
    <t>CDS DENTAIRE CRETEIL</t>
  </si>
  <si>
    <t>940024359</t>
  </si>
  <si>
    <t>940024342</t>
  </si>
  <si>
    <t>CDS DENTAIRE CRETEIL VILLAGE</t>
  </si>
  <si>
    <t>130785405</t>
  </si>
  <si>
    <t>CDS DENTAIRE D AIX EN PROVENCE</t>
  </si>
  <si>
    <t>CENTRE SANTE DENTAIRE D AIX EN PROVENCE</t>
  </si>
  <si>
    <t>950013946</t>
  </si>
  <si>
    <t>CDS DENTAIRE D ARGENTEUIL</t>
  </si>
  <si>
    <t>950046151</t>
  </si>
  <si>
    <t>950046144</t>
  </si>
  <si>
    <t>CDS DENTAIRE D EAUBONNE</t>
  </si>
  <si>
    <t>930032081</t>
  </si>
  <si>
    <t>930032073</t>
  </si>
  <si>
    <t>CDS DENTAIRE D EPINAY SUR SEINE</t>
  </si>
  <si>
    <t>940713795</t>
  </si>
  <si>
    <t>940806771</t>
  </si>
  <si>
    <t>CDS DENTAIRE DANIELLE CASANOVA</t>
  </si>
  <si>
    <t>920037454</t>
  </si>
  <si>
    <t>750067845</t>
  </si>
  <si>
    <t>CDS DENTAIRE D'ANTONY</t>
  </si>
  <si>
    <t>920032976</t>
  </si>
  <si>
    <t>920028578</t>
  </si>
  <si>
    <t>CDS DENTAIRE D'ASNIERES</t>
  </si>
  <si>
    <t>750056384</t>
  </si>
  <si>
    <t>750056376</t>
  </si>
  <si>
    <t>CDS DENTAIRE DAUMESNIL</t>
  </si>
  <si>
    <t>CENTRE DE SANTE DENTAIRE DAUMESNIL</t>
  </si>
  <si>
    <t>920039120</t>
  </si>
  <si>
    <t>920039112</t>
  </si>
  <si>
    <t>CDS DENTAIRE DE BAGNEUX</t>
  </si>
  <si>
    <t>Bagneux</t>
  </si>
  <si>
    <t>750057457</t>
  </si>
  <si>
    <t>750057440</t>
  </si>
  <si>
    <t>CDS DENTAIRE DE BELLEVILLE</t>
  </si>
  <si>
    <t>CENTRE DE SANTE DENTAIRE DE BELLEVILLE</t>
  </si>
  <si>
    <t>920032323</t>
  </si>
  <si>
    <t>920032315</t>
  </si>
  <si>
    <t>CDS DENTAIRE DE BOIS-COLOMBES</t>
  </si>
  <si>
    <t>940026693</t>
  </si>
  <si>
    <t>940026685</t>
  </si>
  <si>
    <t>CDS DENTAIRE DE BONNEUIL</t>
  </si>
  <si>
    <t>910025501</t>
  </si>
  <si>
    <t>910025493</t>
  </si>
  <si>
    <t>CDS DENTAIRE DE BRETIGNY</t>
  </si>
  <si>
    <t>050006766</t>
  </si>
  <si>
    <t>CDS DENTAIRE DE BRIANCON</t>
  </si>
  <si>
    <t>CENTRE DE SANTE DENTAIRE DE BRIANCON</t>
  </si>
  <si>
    <t>060024841</t>
  </si>
  <si>
    <t>060024833</t>
  </si>
  <si>
    <t>CDS DENTAIRE DE CANNES</t>
  </si>
  <si>
    <t>CENTRE DE SANTE DENTAIRE DENTEGO CANNES</t>
  </si>
  <si>
    <t>770020402</t>
  </si>
  <si>
    <t>770020394</t>
  </si>
  <si>
    <t>CDS DENTAIRE DE CHELLES</t>
  </si>
  <si>
    <t>CENTRE DE SANTE DENTAIRE DE CHELLES</t>
  </si>
  <si>
    <t>930028881</t>
  </si>
  <si>
    <t>930028824</t>
  </si>
  <si>
    <t>CDS DENTAIRE DE CLICHY SOUS BOIS</t>
  </si>
  <si>
    <t>910025956</t>
  </si>
  <si>
    <t>910025949</t>
  </si>
  <si>
    <t>CDS DENTAIRE DE CORBEIL</t>
  </si>
  <si>
    <t>930026067</t>
  </si>
  <si>
    <t>930016969</t>
  </si>
  <si>
    <t>CDS DENTAIRE DE DRANCY</t>
  </si>
  <si>
    <t>CENTRE DE SANTE DENTAIRE DE DRANCY - VERT GALANT</t>
  </si>
  <si>
    <t>780029146</t>
  </si>
  <si>
    <t>780029138</t>
  </si>
  <si>
    <t>CDS DENTAIRE DE FRANCE</t>
  </si>
  <si>
    <t>920036647</t>
  </si>
  <si>
    <t>920036639</t>
  </si>
  <si>
    <t>940022411</t>
  </si>
  <si>
    <t>940022403</t>
  </si>
  <si>
    <t>CENTRE DE SANTE DENTAIRE DE FRANCE</t>
  </si>
  <si>
    <t>910023225</t>
  </si>
  <si>
    <t>910023217</t>
  </si>
  <si>
    <t>CDS DENTAIRE DE GRIGNY</t>
  </si>
  <si>
    <t>830024402</t>
  </si>
  <si>
    <t>CDS DENTAIRE DE HYERES</t>
  </si>
  <si>
    <t>CENTRE DE SANTE DENTAIRE DE HYERES</t>
  </si>
  <si>
    <t>910024983</t>
  </si>
  <si>
    <t>910026459</t>
  </si>
  <si>
    <t>CDS DENTAIRE DE JUVISY</t>
  </si>
  <si>
    <t>910026400</t>
  </si>
  <si>
    <t>750070708</t>
  </si>
  <si>
    <t>CDS DENTAIRE DE JUVISY GARE</t>
  </si>
  <si>
    <t>920036456</t>
  </si>
  <si>
    <t>920036449</t>
  </si>
  <si>
    <t>CDS DENTAIRE DE L ESPACE CLICHY</t>
  </si>
  <si>
    <t>950046094</t>
  </si>
  <si>
    <t>950046086</t>
  </si>
  <si>
    <t>CDS DENTAIRE DE L HOTEL DE VILLE</t>
  </si>
  <si>
    <t>950045864</t>
  </si>
  <si>
    <t>750067944</t>
  </si>
  <si>
    <t>CDS DENTAIRE DE L ISLE ADAM</t>
  </si>
  <si>
    <t>920811809</t>
  </si>
  <si>
    <t>CDS DENTAIRE DE L UMIF</t>
  </si>
  <si>
    <t>CDS DENTAIRE DE L UNION DES MUTUELLES D IDF</t>
  </si>
  <si>
    <t>930817291</t>
  </si>
  <si>
    <t>840013437</t>
  </si>
  <si>
    <t>CDS DENTAIRE DE L UMV</t>
  </si>
  <si>
    <t>CENTRE SANTE DENTAIRE DE L'UNION DES MUTUELLES DE VAUCLUSE</t>
  </si>
  <si>
    <t>920028552</t>
  </si>
  <si>
    <t>750054793</t>
  </si>
  <si>
    <t>CDS DENTAIRE DE LA BOULE</t>
  </si>
  <si>
    <t>CENTRE DE SANTE DENTAIRE DE LA BOULE</t>
  </si>
  <si>
    <t>930027388</t>
  </si>
  <si>
    <t>930700661</t>
  </si>
  <si>
    <t>CDS DENTAIRE DE LA COURNEUVE</t>
  </si>
  <si>
    <t>910025691</t>
  </si>
  <si>
    <t>910025683</t>
  </si>
  <si>
    <t>CDS DENTAIRE DE LA CROIX BLANCHE</t>
  </si>
  <si>
    <t>750060063</t>
  </si>
  <si>
    <t>750060055</t>
  </si>
  <si>
    <t>CDS DENTAIRE DE LA GARE DE LYON</t>
  </si>
  <si>
    <t>780028072</t>
  </si>
  <si>
    <t>780028064</t>
  </si>
  <si>
    <t>CDS DENTAIRE DE LA GARE SQY</t>
  </si>
  <si>
    <t>930027156</t>
  </si>
  <si>
    <t>930027149</t>
  </si>
  <si>
    <t>CDS DENTAIRE DE LA LIBERATION</t>
  </si>
  <si>
    <t>930028535</t>
  </si>
  <si>
    <t>930028444</t>
  </si>
  <si>
    <t>CDS DENTAIRE DE LA PLAINE ST DENIS</t>
  </si>
  <si>
    <t>750062952</t>
  </si>
  <si>
    <t>750066011</t>
  </si>
  <si>
    <t>CDS DENTAIRE DE LA PORTE D'AUTEUIL</t>
  </si>
  <si>
    <t>930032503</t>
  </si>
  <si>
    <t>930032495</t>
  </si>
  <si>
    <t>CDS DENTAIRE DE LA PORTE DE PARIS</t>
  </si>
  <si>
    <t>750065823</t>
  </si>
  <si>
    <t>750065815</t>
  </si>
  <si>
    <t>CDS DENTAIRE DE LA PORTE DE VINCENNES</t>
  </si>
  <si>
    <t>750057762</t>
  </si>
  <si>
    <t>750057754</t>
  </si>
  <si>
    <t>CDS DENTAIRE DE LA PORTE MAILLOT</t>
  </si>
  <si>
    <t>750831521</t>
  </si>
  <si>
    <t>750002008</t>
  </si>
  <si>
    <t>CDS DENTAIRE DE LA PORTE MONTMARTRE</t>
  </si>
  <si>
    <t>CENTRE DENTAIRE DE LA PORTE MONTMARTRE</t>
  </si>
  <si>
    <t>060026317</t>
  </si>
  <si>
    <t>CDS DENTAIRE DE MANDELIEU</t>
  </si>
  <si>
    <t>910025618</t>
  </si>
  <si>
    <t>910025600</t>
  </si>
  <si>
    <t>CDS DENTAIRE DE MASSY</t>
  </si>
  <si>
    <t>770026417</t>
  </si>
  <si>
    <t>770026409</t>
  </si>
  <si>
    <t>CDS DENTAIRE DE MELUN</t>
  </si>
  <si>
    <t>750066334</t>
  </si>
  <si>
    <t>750066326</t>
  </si>
  <si>
    <t>CDS DENTAIRE DE MENILMONTANT</t>
  </si>
  <si>
    <t>770026128</t>
  </si>
  <si>
    <t>770026110</t>
  </si>
  <si>
    <t>CDS DENTAIRE DE MOISSSY</t>
  </si>
  <si>
    <t>Moissy-Cramayel</t>
  </si>
  <si>
    <t>780029187</t>
  </si>
  <si>
    <t>780029179</t>
  </si>
  <si>
    <t>CDS DENTAIRE DE MONTESSON</t>
  </si>
  <si>
    <t>930029343</t>
  </si>
  <si>
    <t>930029335</t>
  </si>
  <si>
    <t>CDS DENTAIRE DE MONTREUIL</t>
  </si>
  <si>
    <t>790000467</t>
  </si>
  <si>
    <t>790000632</t>
  </si>
  <si>
    <t>CDS DENTAIRE DE NIORT</t>
  </si>
  <si>
    <t>750015679</t>
  </si>
  <si>
    <t>CDS DENTAIRE DE PARIS</t>
  </si>
  <si>
    <t>750060774</t>
  </si>
  <si>
    <t>750060766</t>
  </si>
  <si>
    <t>CDS DENTAIRE DE PARIS REUILLY</t>
  </si>
  <si>
    <t>790003867</t>
  </si>
  <si>
    <t>CDS DENTAIRE DE PARTHENAY</t>
  </si>
  <si>
    <t>750065583</t>
  </si>
  <si>
    <t>750065575</t>
  </si>
  <si>
    <t>CDS DENTAIRE DE PASSY</t>
  </si>
  <si>
    <t>950043760</t>
  </si>
  <si>
    <t>950044776</t>
  </si>
  <si>
    <t>CDS DENTAIRE DE PIERRELAYE</t>
  </si>
  <si>
    <t>Pierrelaye</t>
  </si>
  <si>
    <t>950045708</t>
  </si>
  <si>
    <t>950045690</t>
  </si>
  <si>
    <t>CDS DENTAIRE DE PONTOISE</t>
  </si>
  <si>
    <t>930027628</t>
  </si>
  <si>
    <t>940022759</t>
  </si>
  <si>
    <t>CDS DENTAIRE DE ROMAINVILLE</t>
  </si>
  <si>
    <t>930027065</t>
  </si>
  <si>
    <t>930027057</t>
  </si>
  <si>
    <t>CDS DENTAIRE DE ROSNY SOUS BOIS</t>
  </si>
  <si>
    <t>160016440</t>
  </si>
  <si>
    <t>160009908</t>
  </si>
  <si>
    <t>CDS DENTAIRE DE RUFFEC</t>
  </si>
  <si>
    <t>CENTRE DE SANTE DENTAIRE DE RUFFEC</t>
  </si>
  <si>
    <t>950042978</t>
  </si>
  <si>
    <t>950042960</t>
  </si>
  <si>
    <t>CDS DENTAIRE DE SARCELLES</t>
  </si>
  <si>
    <t>CENTRE DE SANTÉ DENTAIRE DE SARCELLES</t>
  </si>
  <si>
    <t>780024121</t>
  </si>
  <si>
    <t>780029443</t>
  </si>
  <si>
    <t>CDS DENTAIRE DE SARTROUVILLE</t>
  </si>
  <si>
    <t>930025549</t>
  </si>
  <si>
    <t>930025531</t>
  </si>
  <si>
    <t>CDS DENTAIRE DE SEVRAN</t>
  </si>
  <si>
    <t>CENTRE DE SANTE DENTAIRE DE SEVRAN</t>
  </si>
  <si>
    <t>940026511</t>
  </si>
  <si>
    <t>940029796</t>
  </si>
  <si>
    <t>CDS DENTAIRE DE ST MANDE</t>
  </si>
  <si>
    <t>790010003</t>
  </si>
  <si>
    <t>CDS DENTAIRE DE THOUARS</t>
  </si>
  <si>
    <t>930017009</t>
  </si>
  <si>
    <t>CDS DENTAIRE DE TREMBLAY</t>
  </si>
  <si>
    <t>CENTRE DE SANTE DENTAIRE DE TREMBLAY EN FRANCE</t>
  </si>
  <si>
    <t>780023560</t>
  </si>
  <si>
    <t>780023552</t>
  </si>
  <si>
    <t>CDS DENTAIRE DE VERSAILLES</t>
  </si>
  <si>
    <t>CENTRE DENTAIRE VERSAILLES</t>
  </si>
  <si>
    <t>930028428</t>
  </si>
  <si>
    <t>930028394</t>
  </si>
  <si>
    <t>CDS DENTAIRE DE VILLEPINTE</t>
  </si>
  <si>
    <t>950045377</t>
  </si>
  <si>
    <t>950045369</t>
  </si>
  <si>
    <t>CDS DENTAIRE D'ENGHIEN</t>
  </si>
  <si>
    <t>950044859</t>
  </si>
  <si>
    <t>950044842</t>
  </si>
  <si>
    <t>CDS DENTAIRE DENTAL CARE</t>
  </si>
  <si>
    <t>130044456</t>
  </si>
  <si>
    <t>130044449</t>
  </si>
  <si>
    <t>CDS DENTAIRE DENTAL CENTER</t>
  </si>
  <si>
    <t>CENTRE SANTE DENTAIRE DENTAL CENTER</t>
  </si>
  <si>
    <t>930027792</t>
  </si>
  <si>
    <t>930027669</t>
  </si>
  <si>
    <t>CDS DENTAIRE DENTAL CLINIC BONDY</t>
  </si>
  <si>
    <t>750064941</t>
  </si>
  <si>
    <t>750064594</t>
  </si>
  <si>
    <t>CDS DENTAIRE DENTALPHAN ISLY</t>
  </si>
  <si>
    <t>750069809</t>
  </si>
  <si>
    <t>750069791</t>
  </si>
  <si>
    <t>CDS DENTAIRE DENTALPLAN MAGENTA</t>
  </si>
  <si>
    <t>750065674</t>
  </si>
  <si>
    <t>750065666</t>
  </si>
  <si>
    <t>CDS DENTAIRE DENTALPLAN OPERA</t>
  </si>
  <si>
    <t>660009127</t>
  </si>
  <si>
    <t>660009119</t>
  </si>
  <si>
    <t>CDS DENTAIRE DENTALVIE CABESTANY</t>
  </si>
  <si>
    <t>CENTRE DE SANTE DENTAIRE DENTALVIE CABESTANY</t>
  </si>
  <si>
    <t>340021922</t>
  </si>
  <si>
    <t>CDS DENTAIRE DENTALVIE CASTELNAU LEZ</t>
  </si>
  <si>
    <t>CENTRE DE SANTE DENTAIRE DENTALVIE CASTELNAU LE LEZ</t>
  </si>
  <si>
    <t>920037900</t>
  </si>
  <si>
    <t>920039328</t>
  </si>
  <si>
    <t>CDS DENTAIRE DENTAPTE ANTONY</t>
  </si>
  <si>
    <t>780028080</t>
  </si>
  <si>
    <t>780029252</t>
  </si>
  <si>
    <t>CDS DENTAIRE DENTAPTE LES MUREAUX</t>
  </si>
  <si>
    <t>750061509</t>
  </si>
  <si>
    <t>CDS DENTAIRE DENTASMILE DAVOUT</t>
  </si>
  <si>
    <t>310028246</t>
  </si>
  <si>
    <t>CDS DENTAIRE DENTASMILE LAZARE CARNOT</t>
  </si>
  <si>
    <t>CENTRE DE SANTE DENTAIRE DENTASMILE LAZARE CARNOT</t>
  </si>
  <si>
    <t>060025772</t>
  </si>
  <si>
    <t>060025764</t>
  </si>
  <si>
    <t>CDS DENTAIRE DENT'AZUR</t>
  </si>
  <si>
    <t>750055337</t>
  </si>
  <si>
    <t>750055329</t>
  </si>
  <si>
    <t>CDS DENTAIRE DENTEGO</t>
  </si>
  <si>
    <t>920029121</t>
  </si>
  <si>
    <t>CENTRE DE SANTE DENTAIRE DENTEGO BOULOGNE</t>
  </si>
  <si>
    <t>060025913</t>
  </si>
  <si>
    <t>060025905</t>
  </si>
  <si>
    <t>CDS DENTAIRE DENTEGO ANTIBES</t>
  </si>
  <si>
    <t>CENTRE DE SANTE DENTAIRE DENTEGO ANTIBES</t>
  </si>
  <si>
    <t>060026333</t>
  </si>
  <si>
    <t>060026325</t>
  </si>
  <si>
    <t>CDS DENTAIRE DENTEGO MENTON</t>
  </si>
  <si>
    <t>060025715</t>
  </si>
  <si>
    <t>060025723</t>
  </si>
  <si>
    <t>CDS DENTAIRE DENTEGO NICE GARIBALDI</t>
  </si>
  <si>
    <t>CENTRE DE SANTE DENTAIRE DENTEGO NICE GARIBALDI</t>
  </si>
  <si>
    <t>750057689</t>
  </si>
  <si>
    <t>750057671</t>
  </si>
  <si>
    <t>CDS DENTAIRE DENTEGO PORTE D ORLEANS</t>
  </si>
  <si>
    <t>830024634</t>
  </si>
  <si>
    <t>830024626</t>
  </si>
  <si>
    <t>CDS DENTAIRE DENTEGO SAINT RAPHAEL</t>
  </si>
  <si>
    <t>830024576</t>
  </si>
  <si>
    <t>830024568</t>
  </si>
  <si>
    <t>CDS DENTAIRE DENTEGO TOULON</t>
  </si>
  <si>
    <t>920034030</t>
  </si>
  <si>
    <t>920033958</t>
  </si>
  <si>
    <t>CDS DENTAIRE DENTICLINIC</t>
  </si>
  <si>
    <t>920038569</t>
  </si>
  <si>
    <t>920038551</t>
  </si>
  <si>
    <t>CDS DENTAIRE DENTIDEAL</t>
  </si>
  <si>
    <t>340022961</t>
  </si>
  <si>
    <t>CDS DENTAIRE DENTIFREE</t>
  </si>
  <si>
    <t>CENTRE DE SANTE DENTAIRE DENTIFREE</t>
  </si>
  <si>
    <t>780029245</t>
  </si>
  <si>
    <t>780029237</t>
  </si>
  <si>
    <t>CDS DENTAIRE DENTISMART</t>
  </si>
  <si>
    <t>920036175</t>
  </si>
  <si>
    <t>920036068</t>
  </si>
  <si>
    <t>CDS DENTAIRE DENTOLIB LEVALLOIS</t>
  </si>
  <si>
    <t>910023274</t>
  </si>
  <si>
    <t>910023266</t>
  </si>
  <si>
    <t>CDS DENTAIRE DENTOSPHERE</t>
  </si>
  <si>
    <t>930022611</t>
  </si>
  <si>
    <t>750044950</t>
  </si>
  <si>
    <t>CDS DENTAIRE DES 4 CHEMINS</t>
  </si>
  <si>
    <t>CENTRE DE SANTE DENTAIRE DES QUATRE CHEMINS</t>
  </si>
  <si>
    <t>300017779</t>
  </si>
  <si>
    <t>CDS DENTAIRE DES ANGLES</t>
  </si>
  <si>
    <t>CENTRE DENTAIRE DES ANGLES</t>
  </si>
  <si>
    <t>920038262</t>
  </si>
  <si>
    <t>920038254</t>
  </si>
  <si>
    <t>CDS DENTAIRE DES BLAGIS</t>
  </si>
  <si>
    <t>930025648</t>
  </si>
  <si>
    <t>930025630</t>
  </si>
  <si>
    <t>CDS DENTAIRE DES COSMONAUTES</t>
  </si>
  <si>
    <t>CENTRE DE SANTE DENTAIRES DES COSMONAUTES</t>
  </si>
  <si>
    <t>780028395</t>
  </si>
  <si>
    <t>920037595</t>
  </si>
  <si>
    <t>CDS DENTAIRE DES ESSARTS</t>
  </si>
  <si>
    <t>Essarts-le-Roi</t>
  </si>
  <si>
    <t>950044610</t>
  </si>
  <si>
    <t>950044586</t>
  </si>
  <si>
    <t>CDS DENTAIRE D'HERBLAY</t>
  </si>
  <si>
    <t>280009135</t>
  </si>
  <si>
    <t>280009127</t>
  </si>
  <si>
    <t>CDS DENTAIRE D'ORTHODONTIE ORTHOCARE</t>
  </si>
  <si>
    <t>CENTRE DE SANTÉ DENTAIRE ET D'ORTHODONTIE ORTHOCARE</t>
  </si>
  <si>
    <t>750059941</t>
  </si>
  <si>
    <t>750051203</t>
  </si>
  <si>
    <t>CDS DENTAIRE DU CHATEAU - CDC 34</t>
  </si>
  <si>
    <t>750059933</t>
  </si>
  <si>
    <t>CDS DENTAIRE DU CHATEAU - RIVOLI</t>
  </si>
  <si>
    <t>930028634</t>
  </si>
  <si>
    <t>930028618</t>
  </si>
  <si>
    <t>CDS DENTAIRE DU GRAND ANGLE</t>
  </si>
  <si>
    <t>640021572</t>
  </si>
  <si>
    <t>CDS DENTAIRE DU GRAND BAYONNE</t>
  </si>
  <si>
    <t>750063562</t>
  </si>
  <si>
    <t>750063513</t>
  </si>
  <si>
    <t>CDS DENTAIRE DU MAINE</t>
  </si>
  <si>
    <t>750066292</t>
  </si>
  <si>
    <t>750070849</t>
  </si>
  <si>
    <t>CDS DENTAIRE DU MARAIS</t>
  </si>
  <si>
    <t>930021563</t>
  </si>
  <si>
    <t>CDS DENTAIRE DU MOULIN</t>
  </si>
  <si>
    <t>920037504</t>
  </si>
  <si>
    <t>920037496</t>
  </si>
  <si>
    <t>CDS DENTAIRE DU PANORAMA</t>
  </si>
  <si>
    <t>920030699</t>
  </si>
  <si>
    <t>920030681</t>
  </si>
  <si>
    <t>CDS DENTAIRE DU PONT DE LEVALLOIS</t>
  </si>
  <si>
    <t>940021587</t>
  </si>
  <si>
    <t>940021579</t>
  </si>
  <si>
    <t>CDS DENTAIRE DU PORT DE CRETEIL</t>
  </si>
  <si>
    <t>750010761</t>
  </si>
  <si>
    <t>750812687</t>
  </si>
  <si>
    <t>CDS DENTAIRE DU SPECTACLE</t>
  </si>
  <si>
    <t>CENTRE DE SANTE MEDICAL ET DENTAIRE DU SPECTACLE</t>
  </si>
  <si>
    <t>910015940</t>
  </si>
  <si>
    <t>910015932</t>
  </si>
  <si>
    <t>CDS DENTAIRE DU VAL D YERRES</t>
  </si>
  <si>
    <t>330061037</t>
  </si>
  <si>
    <t>330061029</t>
  </si>
  <si>
    <t>CDS DENTAIRE DU VAL DE FRANCE</t>
  </si>
  <si>
    <t>910023233</t>
  </si>
  <si>
    <t>910023209</t>
  </si>
  <si>
    <t>CDS DENTAIRE DU VAL D'YERRES</t>
  </si>
  <si>
    <t>750003691</t>
  </si>
  <si>
    <t>750003683</t>
  </si>
  <si>
    <t>CDS DENTAIRE DUGOMMIER</t>
  </si>
  <si>
    <t>CENTRE DE SANTE DENTAIRE DUGOMMIER</t>
  </si>
  <si>
    <t>930029046</t>
  </si>
  <si>
    <t>930028998</t>
  </si>
  <si>
    <t>CDS DENTAIRE ELISE AUBERVILLIERS</t>
  </si>
  <si>
    <t>750061160</t>
  </si>
  <si>
    <t>750061152</t>
  </si>
  <si>
    <t>CDS DENTAIRE ELISE REPUBLIQUE</t>
  </si>
  <si>
    <t>940023328</t>
  </si>
  <si>
    <t>920029113</t>
  </si>
  <si>
    <t>CDS DENTAIRE ELISE VINCENNES</t>
  </si>
  <si>
    <t>930020490</t>
  </si>
  <si>
    <t>930812870</t>
  </si>
  <si>
    <t>CDS DENTAIRE EMMAUS</t>
  </si>
  <si>
    <t>CENTRE DE SANTE DENTAIRE EMMAUS</t>
  </si>
  <si>
    <t>950045567</t>
  </si>
  <si>
    <t>950045559</t>
  </si>
  <si>
    <t>CDS DENTAIRE ENGHIEN LES BAINS</t>
  </si>
  <si>
    <t>950044016</t>
  </si>
  <si>
    <t>950045310</t>
  </si>
  <si>
    <t>CDS DENTAIRE ERMONT EAUBONNE</t>
  </si>
  <si>
    <t>920037405</t>
  </si>
  <si>
    <t>920037397</t>
  </si>
  <si>
    <t>CDS DENTAIRE ET D OPHTALMOGIE VOLTAIRE</t>
  </si>
  <si>
    <t>910026095</t>
  </si>
  <si>
    <t>910026087</t>
  </si>
  <si>
    <t>CDS DENTAIRE ET D OPHTALMOLOGIE ODK</t>
  </si>
  <si>
    <t>Fontenay-le-Vicomte</t>
  </si>
  <si>
    <t>940027006</t>
  </si>
  <si>
    <t>940026990</t>
  </si>
  <si>
    <t>CDS DENTAIRE ET D ORTHODONTIE VITRY</t>
  </si>
  <si>
    <t>940029069</t>
  </si>
  <si>
    <t>940029051</t>
  </si>
  <si>
    <t>CDS DENTAIRE ET D ORTHODONTIE VSG</t>
  </si>
  <si>
    <t>930032420</t>
  </si>
  <si>
    <t>930032412</t>
  </si>
  <si>
    <t>CDS DENTAIRE ET DU SOMMEIL</t>
  </si>
  <si>
    <t>920036035</t>
  </si>
  <si>
    <t>920036001</t>
  </si>
  <si>
    <t>CDS DENTAIRE ET OPHTA ISSY 3 MOULINS</t>
  </si>
  <si>
    <t>CDS DENTAIRE ET OPHTLMOLOGIQUE ISSY 3 MOULINS</t>
  </si>
  <si>
    <t>750067530</t>
  </si>
  <si>
    <t>750067522</t>
  </si>
  <si>
    <t>CDS DENTAIRE ET OPHTALMO HOTEL DE VILL</t>
  </si>
  <si>
    <t>CDS DENTAIRE ET D OPHTALMOLOGIE DE L HOTEL DE VILLE</t>
  </si>
  <si>
    <t>780028106</t>
  </si>
  <si>
    <t>780028098</t>
  </si>
  <si>
    <t>CDS DENTAIRE ET OPHTALMO PLAISIR</t>
  </si>
  <si>
    <t>CDS DENTAIRE ET OPHTALMOLOGIQUE PLAISIR</t>
  </si>
  <si>
    <t>930026950</t>
  </si>
  <si>
    <t>940022619</t>
  </si>
  <si>
    <t>CDS DENTAIRE ET OPHTALMOLOGIE</t>
  </si>
  <si>
    <t>CDS DENTAIRE ET OPHTALMOLOGIE PORTE DE MONTREUIL</t>
  </si>
  <si>
    <t>940023559</t>
  </si>
  <si>
    <t>940023542</t>
  </si>
  <si>
    <t>CDS DENTAIRE ET OPHTALMOLOGIQUE OKABE</t>
  </si>
  <si>
    <t>920033404</t>
  </si>
  <si>
    <t>920033271</t>
  </si>
  <si>
    <t>CDS DENTAIRE ET ORTHO JEAN JAURES</t>
  </si>
  <si>
    <t>CDS DENTAIRE ET ORTHODONTIQUE JEAN JAURES</t>
  </si>
  <si>
    <t>750066797</t>
  </si>
  <si>
    <t>750066789</t>
  </si>
  <si>
    <t>CDS DENTAIRE ET ORTHODONTIE DU XIVEME</t>
  </si>
  <si>
    <t>CDS DENTAIRE ET D ORTHODONTIE DU XIVEME</t>
  </si>
  <si>
    <t>830020699</t>
  </si>
  <si>
    <t>830020681</t>
  </si>
  <si>
    <t>CDS DENTAIRE ET ORTHODONTIQUE</t>
  </si>
  <si>
    <t>CENTRE MEDECINE BUCCO DENTAIRE ET ORTHODONTIQUE DE TOULON</t>
  </si>
  <si>
    <t>950044107</t>
  </si>
  <si>
    <t>950044008</t>
  </si>
  <si>
    <t>CDS DENTAIRE ET ORTHODONTIQUE DE CORMEILLES EN PARISIS</t>
  </si>
  <si>
    <t>910002443</t>
  </si>
  <si>
    <t>CDS DENTAIRE EVRY</t>
  </si>
  <si>
    <t>130044191</t>
  </si>
  <si>
    <t>130044183</t>
  </si>
  <si>
    <t>CDS DENTAIRE EXCELDENT</t>
  </si>
  <si>
    <t>CENTRE DE SANTE DENTAIRE EXCELDENT</t>
  </si>
  <si>
    <t>750063745</t>
  </si>
  <si>
    <t>CDS DENTAIRE FAIDHERBE</t>
  </si>
  <si>
    <t>670021567</t>
  </si>
  <si>
    <t>670021559</t>
  </si>
  <si>
    <t>CDS DENTAIRE FAUTEUIL BLEU DEUX RIVES</t>
  </si>
  <si>
    <t>CENTRE DE SANTE DENTAIRE LE FAUTEUIL BLEU - DEUX RIVES</t>
  </si>
  <si>
    <t>750047573</t>
  </si>
  <si>
    <t>750047565</t>
  </si>
  <si>
    <t>CDS DENTAIRE FLANDRE</t>
  </si>
  <si>
    <t>CENTRE DE SANTE DENTAIRE FLANDRE</t>
  </si>
  <si>
    <t>640021374</t>
  </si>
  <si>
    <t>CDS DENTAIRE FOCH</t>
  </si>
  <si>
    <t>330061649</t>
  </si>
  <si>
    <t>CDS DENTAIRE FONDAUDEGE</t>
  </si>
  <si>
    <t>750049660</t>
  </si>
  <si>
    <t>750058182</t>
  </si>
  <si>
    <t>CDS DENTAIRE GALIATYS</t>
  </si>
  <si>
    <t>CENTRE DENTAIRE ET MEDICAL GALIATYS</t>
  </si>
  <si>
    <t>750066730</t>
  </si>
  <si>
    <t>750066722</t>
  </si>
  <si>
    <t>CDS DENTAIRE GARE DE LYON</t>
  </si>
  <si>
    <t>920029998</t>
  </si>
  <si>
    <t>920029980</t>
  </si>
  <si>
    <t>CDS DENTAIRE GENNEVILLIERS</t>
  </si>
  <si>
    <t>CENTRE DENTAIRE GENNEVILLIERS</t>
  </si>
  <si>
    <t>750011157</t>
  </si>
  <si>
    <t>CDS DENTAIRE GEORGES EASTMAN</t>
  </si>
  <si>
    <t>CENTRE DE SANTE DENTAIRE GEORGES EASTMAN</t>
  </si>
  <si>
    <t>750062432</t>
  </si>
  <si>
    <t>CDS DENTAIRE GOBELINS</t>
  </si>
  <si>
    <t>950044636</t>
  </si>
  <si>
    <t>950044602</t>
  </si>
  <si>
    <t>CDS DENTAIRE GOUSSAINVILLE</t>
  </si>
  <si>
    <t>750060741</t>
  </si>
  <si>
    <t>750060733</t>
  </si>
  <si>
    <t>CDS DENTAIRE GRANDS BOULEVARDS</t>
  </si>
  <si>
    <t>750067829</t>
  </si>
  <si>
    <t>750067811</t>
  </si>
  <si>
    <t>CDS DENTAIRE GRENELLE</t>
  </si>
  <si>
    <t>780027900</t>
  </si>
  <si>
    <t>750065708</t>
  </si>
  <si>
    <t>CDS DENTAIRE GUYANCOURT</t>
  </si>
  <si>
    <t>750063760</t>
  </si>
  <si>
    <t>750063737</t>
  </si>
  <si>
    <t>CDS DENTAIRE HAUSSMANN</t>
  </si>
  <si>
    <t>910026145</t>
  </si>
  <si>
    <t>910026137</t>
  </si>
  <si>
    <t>CDS DENTAIRE IMDE</t>
  </si>
  <si>
    <t>Crosne</t>
  </si>
  <si>
    <t>750069379</t>
  </si>
  <si>
    <t>750069361</t>
  </si>
  <si>
    <t>CDS DENTAIRE IMPRESS</t>
  </si>
  <si>
    <t>CDS DENTAIRE 148 HAUSSMANN</t>
  </si>
  <si>
    <t>330063876</t>
  </si>
  <si>
    <t>330063868</t>
  </si>
  <si>
    <t>CDS DENTAIRE INFINIDENTS</t>
  </si>
  <si>
    <t>940019714</t>
  </si>
  <si>
    <t>CDS DENTAIRE IVRY</t>
  </si>
  <si>
    <t>CENTRE DE SANTE DENTAIRE DE L'U M I F</t>
  </si>
  <si>
    <t>940024060</t>
  </si>
  <si>
    <t>940024052</t>
  </si>
  <si>
    <t>CDS DENTAIRE IVRY - CDI</t>
  </si>
  <si>
    <t>940028798</t>
  </si>
  <si>
    <t>770025872</t>
  </si>
  <si>
    <t>CDS DENTAIRE JEAN JAURES</t>
  </si>
  <si>
    <t>910005024</t>
  </si>
  <si>
    <t>CDS DENTAIRE JUVISY</t>
  </si>
  <si>
    <t>930027339</t>
  </si>
  <si>
    <t>930027321</t>
  </si>
  <si>
    <t>CDS DENTAIRE LA COURNEUVE</t>
  </si>
  <si>
    <t>950045047</t>
  </si>
  <si>
    <t>950044925</t>
  </si>
  <si>
    <t>CDS DENTAIRE LA GALATHEE</t>
  </si>
  <si>
    <t>920037587</t>
  </si>
  <si>
    <t>920037579</t>
  </si>
  <si>
    <t>CDS DENTAIRE LA GARENNE COLOMBES</t>
  </si>
  <si>
    <t>ASSO CTRE DENTAIRE LA GARENNE COLOMBES</t>
  </si>
  <si>
    <t>560013922</t>
  </si>
  <si>
    <t>560030710</t>
  </si>
  <si>
    <t>CDS DENTAIRE LANESTER</t>
  </si>
  <si>
    <t>Lanester</t>
  </si>
  <si>
    <t>CENTRE DE SANTE DENTAIRE LANESTER</t>
  </si>
  <si>
    <t>930027412</t>
  </si>
  <si>
    <t>950043323</t>
  </si>
  <si>
    <t>CDS DENTAIRE LE BOURGET</t>
  </si>
  <si>
    <t>760038273</t>
  </si>
  <si>
    <t>760038935</t>
  </si>
  <si>
    <t>CDS DENTAIRE LE HAVRE - REPUBLIQUE</t>
  </si>
  <si>
    <t>060801313</t>
  </si>
  <si>
    <t>CDS DENTAIRE LE MAGALI</t>
  </si>
  <si>
    <t>CENTRE DE SANTE DENTAIRE LE MAGALI</t>
  </si>
  <si>
    <t>840018857</t>
  </si>
  <si>
    <t>CDS DENTAIRE LE PONTET</t>
  </si>
  <si>
    <t>CDS DENTAIRE LE PONTET EOVI MUTUALISTES</t>
  </si>
  <si>
    <t>750061731</t>
  </si>
  <si>
    <t>750061699</t>
  </si>
  <si>
    <t>CDS DENTAIRE LECOURBE</t>
  </si>
  <si>
    <t>750067142</t>
  </si>
  <si>
    <t>750068322</t>
  </si>
  <si>
    <t>CDS DENTAIRE LECOURBE CONVENTION</t>
  </si>
  <si>
    <t>750064172</t>
  </si>
  <si>
    <t>940025786</t>
  </si>
  <si>
    <t>CDS DENTAIRE LEON GIRAUD</t>
  </si>
  <si>
    <t>920035995</t>
  </si>
  <si>
    <t>920035870</t>
  </si>
  <si>
    <t>CDS DENTAIRE LES GRESILLONS</t>
  </si>
  <si>
    <t>750061079</t>
  </si>
  <si>
    <t>CDS DENTAIRE LES HALLES</t>
  </si>
  <si>
    <t>920036027</t>
  </si>
  <si>
    <t>920036019</t>
  </si>
  <si>
    <t>CDS DENTAIRE LES SABLONS</t>
  </si>
  <si>
    <t>920033883</t>
  </si>
  <si>
    <t>CDS DENTAIRE LEVALLOIS</t>
  </si>
  <si>
    <t>310027693</t>
  </si>
  <si>
    <t>310027685</t>
  </si>
  <si>
    <t>CDS DENTAIRE LIRIDENT</t>
  </si>
  <si>
    <t>CENTRE DE SANTE DENTAIRE LIRIDENT</t>
  </si>
  <si>
    <t>750062937</t>
  </si>
  <si>
    <t>750062903</t>
  </si>
  <si>
    <t>CDS DENTAIRE LISZT LA FAYETTE</t>
  </si>
  <si>
    <t>930030341</t>
  </si>
  <si>
    <t>930030333</t>
  </si>
  <si>
    <t>CDS DENTAIRE LIVRY GARGAN GARE</t>
  </si>
  <si>
    <t>560023236</t>
  </si>
  <si>
    <t>CDS DENTAIRE LORIENT</t>
  </si>
  <si>
    <t>CENTRE DE SANTE DENTAIRE LORIENT</t>
  </si>
  <si>
    <t>950044628</t>
  </si>
  <si>
    <t>950044594</t>
  </si>
  <si>
    <t>CDS DENTAIRE LOUISE</t>
  </si>
  <si>
    <t>750057234</t>
  </si>
  <si>
    <t>920029402</t>
  </si>
  <si>
    <t>CDS DENTAIRE MACDONALD</t>
  </si>
  <si>
    <t>CENTRE DE SANTE CARE 19</t>
  </si>
  <si>
    <t>750826067</t>
  </si>
  <si>
    <t>CDS DENTAIRE MAGENTA</t>
  </si>
  <si>
    <t>CENTRE DE SANTE DENTAIRE NORD MAGENTA</t>
  </si>
  <si>
    <t>940022684</t>
  </si>
  <si>
    <t>920029923</t>
  </si>
  <si>
    <t>CDS DENTAIRE MAISONS ALFORT</t>
  </si>
  <si>
    <t>CENTRE DE SANTE DENTAIRE MAISONS ALFORT CSDMA</t>
  </si>
  <si>
    <t>940023807</t>
  </si>
  <si>
    <t>940023799</t>
  </si>
  <si>
    <t>780028007</t>
  </si>
  <si>
    <t>780029435</t>
  </si>
  <si>
    <t>CDS DENTAIRE MAISONS LAFFITTE</t>
  </si>
  <si>
    <t>780825915</t>
  </si>
  <si>
    <t>CDS DENTAIRE MANTES LA JOLIE</t>
  </si>
  <si>
    <t>940020951</t>
  </si>
  <si>
    <t>CDS DENTAIRE MARAT</t>
  </si>
  <si>
    <t>CENTRE DE SANTE DENTAIRE MARAT</t>
  </si>
  <si>
    <t>750051898</t>
  </si>
  <si>
    <t>750051880</t>
  </si>
  <si>
    <t>CDS DENTAIRE MARCADET</t>
  </si>
  <si>
    <t>CENTRE DE SANTÉ DENTAIRE MARCADET</t>
  </si>
  <si>
    <t>130782865</t>
  </si>
  <si>
    <t>CDS DENTAIRE MARSEILLE</t>
  </si>
  <si>
    <t>CENTRE DE SANTE DENTAIRE DE MARSEILLE</t>
  </si>
  <si>
    <t>750061111</t>
  </si>
  <si>
    <t>750061103</t>
  </si>
  <si>
    <t>CDS DENTAIRE MARX DORMOY</t>
  </si>
  <si>
    <t>910024967</t>
  </si>
  <si>
    <t>910024959</t>
  </si>
  <si>
    <t>CDS DENTAIRE MASSY TUILERIE</t>
  </si>
  <si>
    <t>750058877</t>
  </si>
  <si>
    <t>750058869</t>
  </si>
  <si>
    <t>CDS DENTAIRE MAUBEUGE</t>
  </si>
  <si>
    <t>780027884</t>
  </si>
  <si>
    <t>780027876</t>
  </si>
  <si>
    <t>CDS DENTAIRE MAURICE BERTEAUX</t>
  </si>
  <si>
    <t>770022986</t>
  </si>
  <si>
    <t>770022960</t>
  </si>
  <si>
    <t>CDS DENTAIRE MEAUX</t>
  </si>
  <si>
    <t>770025724</t>
  </si>
  <si>
    <t>770025716</t>
  </si>
  <si>
    <t>750066144</t>
  </si>
  <si>
    <t>750066136</t>
  </si>
  <si>
    <t>CDS DENTAIRE MEDICAL CHAUSSEE D'ANTIN</t>
  </si>
  <si>
    <t>CDS DENTAIRE MEDICAL OPHTALMOLOGIQUE CHAUSSEE D'ANTIN</t>
  </si>
  <si>
    <t>160017182</t>
  </si>
  <si>
    <t>330061854</t>
  </si>
  <si>
    <t>CDS DENTAIRE MEDIMGP</t>
  </si>
  <si>
    <t>Montembœuf</t>
  </si>
  <si>
    <t>770015436</t>
  </si>
  <si>
    <t>CDS DENTAIRE MELUN</t>
  </si>
  <si>
    <t>330063850</t>
  </si>
  <si>
    <t>CDS DENTAIRE MERIGNAC</t>
  </si>
  <si>
    <t>340024033</t>
  </si>
  <si>
    <t>340023209</t>
  </si>
  <si>
    <t>CDS DENTAIRE MFGS FRONTIGNAN</t>
  </si>
  <si>
    <t>CDS DENTAIRE MUTUALITE FRANCAISE GRAND SUD - FRONTIGNAN</t>
  </si>
  <si>
    <t>300012341</t>
  </si>
  <si>
    <t>CDS DENTAIRE MFGS SSAM ALES</t>
  </si>
  <si>
    <t>CDS DENTAIRE MUTUALITE FRANCAISE GRAND SUD SSAM ALES</t>
  </si>
  <si>
    <t>300013844</t>
  </si>
  <si>
    <t>CDS DENTAIRE MFGS SSAM BAGNOLS CEZE</t>
  </si>
  <si>
    <t>CDS DENTAIRE MUTUALITE FRANCAISE GRAND SUD SSAM BAGNOLS CEZE</t>
  </si>
  <si>
    <t>300016730</t>
  </si>
  <si>
    <t>CDS DENTAIRE MFGS SSAM BEAUCAIRE</t>
  </si>
  <si>
    <t>Beaucaire</t>
  </si>
  <si>
    <t>CDS DENTAIRE MUTUALITE FRANCAISE GRAND SUD SSAM BEAUCAIRE</t>
  </si>
  <si>
    <t>340021401</t>
  </si>
  <si>
    <t>CDS DENTAIRE MFGS SSAM MONTPELLIER</t>
  </si>
  <si>
    <t>CDS DENTAIRE MUTUALITE FRANCAISE GRAND SUD SSAM MONTPELLIER</t>
  </si>
  <si>
    <t>300011400</t>
  </si>
  <si>
    <t>CDS DENTAIRE MFGS SSAM NIMES JAURES</t>
  </si>
  <si>
    <t>CDS DENTAIRE MUTUALITE FRANCAISE GRAND SUD SSAM NIMES JAURES</t>
  </si>
  <si>
    <t>300011434</t>
  </si>
  <si>
    <t>CDS DENTAIRE MFGS SSAM NIMES PROUVE</t>
  </si>
  <si>
    <t>CDS DENTAIRE MUTUALITE FRANCAISE GRAND SUD SSAM NIMES PROUVE</t>
  </si>
  <si>
    <t>300016706</t>
  </si>
  <si>
    <t>CDS DENTAIRE MFGS SSAM NIMES TRIANGLE</t>
  </si>
  <si>
    <t>CDS DENTAIRE MUTUALITE FRANCAISE GD SUD SSAM NIMES TRIANGLE</t>
  </si>
  <si>
    <t>300009388</t>
  </si>
  <si>
    <t>CDS DENTAIRE MFGS SSAM UZES</t>
  </si>
  <si>
    <t>CDS DENTAIRE MUTUALITE FRANCAISE GRAND SUD SSAM UZES</t>
  </si>
  <si>
    <t>770023174</t>
  </si>
  <si>
    <t>770023083</t>
  </si>
  <si>
    <t>CDS DENTAIRE MONTEVRAIN</t>
  </si>
  <si>
    <t>Montévrain</t>
  </si>
  <si>
    <t>950045112</t>
  </si>
  <si>
    <t>950045104</t>
  </si>
  <si>
    <t>CDS DENTAIRE MONTMORENCY</t>
  </si>
  <si>
    <t>750059057</t>
  </si>
  <si>
    <t>920030327</t>
  </si>
  <si>
    <t>CDS DENTAIRE MONTPARNASSE</t>
  </si>
  <si>
    <t>340029677</t>
  </si>
  <si>
    <t>340029669</t>
  </si>
  <si>
    <t>CDS DENTAIRE MONTPELLIER ARGELIERS</t>
  </si>
  <si>
    <t>CENTRE DE SANTE DENTAIRE MONTPELLIER ARGELIERS</t>
  </si>
  <si>
    <t>930026984</t>
  </si>
  <si>
    <t>930026075</t>
  </si>
  <si>
    <t>CDS DENTAIRE MONTREUIL</t>
  </si>
  <si>
    <t>930029103</t>
  </si>
  <si>
    <t>930029053</t>
  </si>
  <si>
    <t>CDS DENTAIRE MONTREUIL BOISSIERE</t>
  </si>
  <si>
    <t>930020193</t>
  </si>
  <si>
    <t>CDS DENTAIRE MUNICIPAL H WALLON</t>
  </si>
  <si>
    <t>920024965</t>
  </si>
  <si>
    <t>920807773</t>
  </si>
  <si>
    <t>CDS DENTAIRE MUNICIPAL NANTERRE</t>
  </si>
  <si>
    <t>060011988</t>
  </si>
  <si>
    <t>CDS DENTAIRE MUTUALISTE</t>
  </si>
  <si>
    <t>CENTRE SANTE DENTAIRE MUTUALITE FRANCAISE ALPES MARITIMES</t>
  </si>
  <si>
    <t>130809882</t>
  </si>
  <si>
    <t>CENTRE SANTE DENTAIRE MUTUALITE FRANCAISE DES BDR</t>
  </si>
  <si>
    <t>290031798</t>
  </si>
  <si>
    <t>290007574</t>
  </si>
  <si>
    <t>Ergué-Gabéric</t>
  </si>
  <si>
    <t>CENTRE DE SANTE DENTAIRE MUTUALISTE ALVHEOL</t>
  </si>
  <si>
    <t>640019493</t>
  </si>
  <si>
    <t>640795555</t>
  </si>
  <si>
    <t>770815470</t>
  </si>
  <si>
    <t>CENTRE DE SANTE DENTAIRE DE L'UMIF</t>
  </si>
  <si>
    <t>290020874</t>
  </si>
  <si>
    <t>CDS DENTAIRE MUTUALISTE BREST</t>
  </si>
  <si>
    <t>CENTRE SANTE DENTAIRE MUTUALISTE ALVHEOL</t>
  </si>
  <si>
    <t>350040234</t>
  </si>
  <si>
    <t>CDS DENTAIRE MUTUALISTE CLEUNAY</t>
  </si>
  <si>
    <t>CENTRE DE SANTE DENTAIRE MUTUALISTE RENNES CLEUNAY</t>
  </si>
  <si>
    <t>350002960</t>
  </si>
  <si>
    <t>CDS DENTAIRE MUTUALISTE COLOMBIER</t>
  </si>
  <si>
    <t>CENTRE DE SANTE DENTAIRE MUTUALISTE RENNES COLOMBIER</t>
  </si>
  <si>
    <t>240018036</t>
  </si>
  <si>
    <t>240015628</t>
  </si>
  <si>
    <t>CDS DENTAIRE MUTUALISTE DE CHANCELADE</t>
  </si>
  <si>
    <t>Chancelade</t>
  </si>
  <si>
    <t>220022305</t>
  </si>
  <si>
    <t>CDS DENTAIRE MUTUALISTE DE PLOUARET</t>
  </si>
  <si>
    <t>CENTRE DE SANTE DENTAIRE MUTUALISTE DE PLOAURET</t>
  </si>
  <si>
    <t>350050258</t>
  </si>
  <si>
    <t>CDS DENTAIRE MUTUALISTE DE RENNES GARE</t>
  </si>
  <si>
    <t>CENTRE DE SANTE DENTAIRE MUTUALISTE DE RENNES GARE</t>
  </si>
  <si>
    <t>220020861</t>
  </si>
  <si>
    <t>CDS DENTAIRE MUTUALISTE DINAN</t>
  </si>
  <si>
    <t>CENTRE DE SANTE DENTAIRE MUTUALISTE DE DINAN</t>
  </si>
  <si>
    <t>350002820</t>
  </si>
  <si>
    <t>CDS DENTAIRE MUTUALISTE FOUGERES</t>
  </si>
  <si>
    <t>CENTRE DE SANTE DENTAIRE MUTUALISTE DE FOUGERES</t>
  </si>
  <si>
    <t>350006862</t>
  </si>
  <si>
    <t>CDS DENTAIRE MUTUALISTE FREVILLE</t>
  </si>
  <si>
    <t>CENTRE DE SANTE DENTAIRE MUTUALISTE RENNES FREVILLE</t>
  </si>
  <si>
    <t>340786870</t>
  </si>
  <si>
    <t>CDS DENTAIRE MUTUALISTE GANGES</t>
  </si>
  <si>
    <t>CENTRE DE SANTE DENTAIRE MUTUALISTE GANGES</t>
  </si>
  <si>
    <t>220018097</t>
  </si>
  <si>
    <t>CDS DENTAIRE MUTUALISTE LANNION</t>
  </si>
  <si>
    <t>CENTRE DE SANTE DENTAIRE MUTUALISTE DE LANNION</t>
  </si>
  <si>
    <t>340786862</t>
  </si>
  <si>
    <t>CDS DENTAIRE MUTUALISTE LUNEL</t>
  </si>
  <si>
    <t>CENTRE DE SANTE DENTAIRE MUTUALISTE LUNEL</t>
  </si>
  <si>
    <t>350002978</t>
  </si>
  <si>
    <t>CDS DENTAIRE MUTUALISTE MAUREPAS</t>
  </si>
  <si>
    <t>CENTRE DE SANTE DENTAIRE MUTUALISTE RENNES MAUREPAS</t>
  </si>
  <si>
    <t>290007582</t>
  </si>
  <si>
    <t>CDS DENTAIRE MUTUALISTE MORLAIX</t>
  </si>
  <si>
    <t>CENTRE DENTAIRE MUTUALISTE ALVHEOL</t>
  </si>
  <si>
    <t>750011165</t>
  </si>
  <si>
    <t>750011918</t>
  </si>
  <si>
    <t>CDS DENTAIRE MUTUALISTE PARIS 13</t>
  </si>
  <si>
    <t>CENTRE DE SANTE DENTAIRE MUTUALISTE PARIS 13</t>
  </si>
  <si>
    <t>660005034</t>
  </si>
  <si>
    <t>CDS DENTAIRE MUTUALISTE PERPIGNAN JUIN</t>
  </si>
  <si>
    <t>CENTRE DE SANTE DENTAIRE MUTUALISTE PERPIGNAN JUIN</t>
  </si>
  <si>
    <t>290006154</t>
  </si>
  <si>
    <t>CDS DENTAIRE MUTUALISTE QUIMPER</t>
  </si>
  <si>
    <t>340021484</t>
  </si>
  <si>
    <t>CDS DENTAIRE MUTUALISTE SETE</t>
  </si>
  <si>
    <t>CENTRE DE SANTE DENTAIRE MUTUALISTE SETE</t>
  </si>
  <si>
    <t>350012977</t>
  </si>
  <si>
    <t>CDS DENTAIRE MUTUALISTE ST MALO</t>
  </si>
  <si>
    <t>CENTRE DE SANTE DENTAIRE MUTUALISTE DE SAINT-MALO</t>
  </si>
  <si>
    <t>290027408</t>
  </si>
  <si>
    <t>CDS DENTAIRE MUTUALISTE ST RENAN</t>
  </si>
  <si>
    <t>220018105</t>
  </si>
  <si>
    <t>CDS DENTAIRE MUTUALISTE ST-BRIEUC</t>
  </si>
  <si>
    <t>CENTRE DE SANTE DENTAIRE MUTUALISTE ST-BRIEUC</t>
  </si>
  <si>
    <t>480783778</t>
  </si>
  <si>
    <t>CDS DENTAIRE MUTUALITE FRANCAISE MENDE</t>
  </si>
  <si>
    <t>CENTRE DE SANTE DENTAIRE MUTUALITE FRANCAISE LOZERE MENDE</t>
  </si>
  <si>
    <t>920036167</t>
  </si>
  <si>
    <t>920036076</t>
  </si>
  <si>
    <t>CDS DENTAIRE NANTERRE PREFECTURE</t>
  </si>
  <si>
    <t>920033586</t>
  </si>
  <si>
    <t>CDS DENTAIRE NANTERRE-VILLE</t>
  </si>
  <si>
    <t>750064909</t>
  </si>
  <si>
    <t>750064628</t>
  </si>
  <si>
    <t>CDS DENTAIRE NETTER</t>
  </si>
  <si>
    <t>920037637</t>
  </si>
  <si>
    <t>920037629</t>
  </si>
  <si>
    <t>CDS DENTAIRE NEUILLY</t>
  </si>
  <si>
    <t>920033867</t>
  </si>
  <si>
    <t>920033602</t>
  </si>
  <si>
    <t>CDS DENTAIRE NEUILLY CHARLES DE GAULLE</t>
  </si>
  <si>
    <t>930029756</t>
  </si>
  <si>
    <t>750065609</t>
  </si>
  <si>
    <t>CDS DENTAIRE NEUILLY SUR MARNE</t>
  </si>
  <si>
    <t>920037611</t>
  </si>
  <si>
    <t>920037603</t>
  </si>
  <si>
    <t>CDS DENTAIRE NEUILLY SUR SEINE</t>
  </si>
  <si>
    <t>060024684</t>
  </si>
  <si>
    <t>060024676</t>
  </si>
  <si>
    <t>CDS DENTAIRE NICE THIERS</t>
  </si>
  <si>
    <t>CENTRE DE SANTE DENTAIRE DENTEGO NICE-THIERS</t>
  </si>
  <si>
    <t>930029376</t>
  </si>
  <si>
    <t>930029350</t>
  </si>
  <si>
    <t>CDS DENTAIRE NOISY LE SEC</t>
  </si>
  <si>
    <t>930031307</t>
  </si>
  <si>
    <t>930031299</t>
  </si>
  <si>
    <t>750065567</t>
  </si>
  <si>
    <t>750058521</t>
  </si>
  <si>
    <t>CDS DENTAIRE NOTRE DAME DE LORETTE</t>
  </si>
  <si>
    <t>920036472</t>
  </si>
  <si>
    <t>920036464</t>
  </si>
  <si>
    <t>CDS DENTAIRE ODONTALIA</t>
  </si>
  <si>
    <t>130045644</t>
  </si>
  <si>
    <t>130045636</t>
  </si>
  <si>
    <t>CDS DENTAIRE ODONTICA</t>
  </si>
  <si>
    <t>Berre-l'Étang</t>
  </si>
  <si>
    <t>CENTRE DE SANTE DENTAIRE ODONTICA</t>
  </si>
  <si>
    <t>750058539</t>
  </si>
  <si>
    <t>CDS DENTAIRE OPERA PYRAMIDES</t>
  </si>
  <si>
    <t>780028155</t>
  </si>
  <si>
    <t>780028148</t>
  </si>
  <si>
    <t>CDS DENTAIRE OPHTA ESPACE ST QUENTIN</t>
  </si>
  <si>
    <t>CDS DENTAIRE ET OPHTALMOLOGIQUE ESPACE ST QUENTIN</t>
  </si>
  <si>
    <t>750069072</t>
  </si>
  <si>
    <t>750069064</t>
  </si>
  <si>
    <t>CDS DENTAIRE OPHTA REPUBLIQUE MAGENTA</t>
  </si>
  <si>
    <t>CDS DENTAIRE ET OPHTALMOLOGIE REPUBLIQUE MAGENTA</t>
  </si>
  <si>
    <t>930030135</t>
  </si>
  <si>
    <t>930030127</t>
  </si>
  <si>
    <t>CDS DENTAIRE OPHTALMO DE LA MAIRIE</t>
  </si>
  <si>
    <t>CDS DENTAIRE ET OPHTALMOLOGIE DE LA MAIRIE</t>
  </si>
  <si>
    <t>930029640</t>
  </si>
  <si>
    <t>930029632</t>
  </si>
  <si>
    <t>CDS DENTAIRE OPHTALMO DRANCY STALING</t>
  </si>
  <si>
    <t>CDS DENTAIRE ET OPHTALMOLOGIQUE DRANCY STALINGRAD</t>
  </si>
  <si>
    <t>950045823</t>
  </si>
  <si>
    <t>950046045</t>
  </si>
  <si>
    <t>CDS DENTAIRE OPHTALMO PONT DE BEZONS</t>
  </si>
  <si>
    <t>CDS DENTAIRE ET D OPHTALMOLOGIE DU PONT DE BEZONS</t>
  </si>
  <si>
    <t>930028105</t>
  </si>
  <si>
    <t>930028097</t>
  </si>
  <si>
    <t>CDS DENTAIRE OPHTALMOLOGIQUE BEL EST</t>
  </si>
  <si>
    <t>CDS DENTAIRE ET OPHTALMOLOGIQUE BEL EST</t>
  </si>
  <si>
    <t>940029481</t>
  </si>
  <si>
    <t>940029473</t>
  </si>
  <si>
    <t>CDS DENTAIRE OPHTALMOLOGIQUE LAPLACE</t>
  </si>
  <si>
    <t>770023455</t>
  </si>
  <si>
    <t>770023448</t>
  </si>
  <si>
    <t>CDS DENTAIRE ORALEXPERT</t>
  </si>
  <si>
    <t>Villeparisis</t>
  </si>
  <si>
    <t>750048514</t>
  </si>
  <si>
    <t>930023247</t>
  </si>
  <si>
    <t>CDS DENTAIRE ORNANO</t>
  </si>
  <si>
    <t>750063778</t>
  </si>
  <si>
    <t>750063729</t>
  </si>
  <si>
    <t>CDS DENTAIRE ORTEAUX MARAICHERS</t>
  </si>
  <si>
    <t>750050445</t>
  </si>
  <si>
    <t>750062887</t>
  </si>
  <si>
    <t>CDS DENTAIRE ORTHODONTIE &amp; PEDODONTIE</t>
  </si>
  <si>
    <t>950046342</t>
  </si>
  <si>
    <t>950046334</t>
  </si>
  <si>
    <t>CDS DENTAIRE ORTHODONTIE FUTURSMILE</t>
  </si>
  <si>
    <t>060801305</t>
  </si>
  <si>
    <t>CDS DENTAIRE OXANCE ANTIBES</t>
  </si>
  <si>
    <t>CENTRE DE SANTE DENTAIRE OXANCE ANTIBES</t>
  </si>
  <si>
    <t>130808025</t>
  </si>
  <si>
    <t>CDS DENTAIRE OXANCE AUBAGNE</t>
  </si>
  <si>
    <t>CENTRE DE SANTE DENTAIRE OXANCE AUBAGNE</t>
  </si>
  <si>
    <t>130802515</t>
  </si>
  <si>
    <t>CDS DENTAIRE OXANCE D'ARLES</t>
  </si>
  <si>
    <t>130035298</t>
  </si>
  <si>
    <t>CDS DENTAIRE OXANCE GARDANNE</t>
  </si>
  <si>
    <t>060801164</t>
  </si>
  <si>
    <t>CDS DENTAIRE OXANCE GRASSE</t>
  </si>
  <si>
    <t>CENTRE DE SANTE DENTAIRE OXANCE GRASSE</t>
  </si>
  <si>
    <t>130811706</t>
  </si>
  <si>
    <t>CDS DENTAIRE OXANCE MARIGNANE</t>
  </si>
  <si>
    <t>130019219</t>
  </si>
  <si>
    <t>CDS DENTAIRE OXANCE MARSEILLE 8</t>
  </si>
  <si>
    <t>060792876</t>
  </si>
  <si>
    <t>CDS DENTAIRE OXANCE MENTON</t>
  </si>
  <si>
    <t>060791266</t>
  </si>
  <si>
    <t>CDS DENTAIRE OXANCE MORTIER NICE</t>
  </si>
  <si>
    <t>CENTRE DE SANTE DENTAIRE OXANCE MORTIER NICE</t>
  </si>
  <si>
    <t>130031529</t>
  </si>
  <si>
    <t>CDS DENTAIRE OXANCE ST JEROME</t>
  </si>
  <si>
    <t>130029499</t>
  </si>
  <si>
    <t>CDS DENTAIRE OXANCE ST MARCEL</t>
  </si>
  <si>
    <t>930024336</t>
  </si>
  <si>
    <t>CDS DENTAIRE PABLO PICASSO</t>
  </si>
  <si>
    <t>CENTRE DE SANTE DENTAIRE PABLO PICASSO</t>
  </si>
  <si>
    <t>130043532</t>
  </si>
  <si>
    <t>750054140</t>
  </si>
  <si>
    <t>CDS DENTAIRE PADOVANI</t>
  </si>
  <si>
    <t>CENTRE DE SANTE DENTAIRE PADOVANI</t>
  </si>
  <si>
    <t>750068777</t>
  </si>
  <si>
    <t>750068769</t>
  </si>
  <si>
    <t>CDS DENTAIRE PARIS BICHAT</t>
  </si>
  <si>
    <t>750061582</t>
  </si>
  <si>
    <t>CDS DENTAIRE PARIS CLICHY</t>
  </si>
  <si>
    <t>750069270</t>
  </si>
  <si>
    <t>750069262</t>
  </si>
  <si>
    <t>750057093</t>
  </si>
  <si>
    <t>750061525</t>
  </si>
  <si>
    <t>CDS DENTAIRE PARIS GARE DU NORD</t>
  </si>
  <si>
    <t>CENTRE DE SANTE DENTAIRE PARIS GARE DU NORD</t>
  </si>
  <si>
    <t>750058760</t>
  </si>
  <si>
    <t>750058752</t>
  </si>
  <si>
    <t>CDS DENTAIRE PARIS HOTEL DE VILLE</t>
  </si>
  <si>
    <t>CENTRE DENTAIRE PARIS - HOTEL DE VILLE</t>
  </si>
  <si>
    <t>750059016</t>
  </si>
  <si>
    <t>750059008</t>
  </si>
  <si>
    <t>CDS DENTAIRE PARIS LAFAYETTE</t>
  </si>
  <si>
    <t>CENTRE DE SANTE DENTAIRE PARIS LAFAYETTE</t>
  </si>
  <si>
    <t>930027602</t>
  </si>
  <si>
    <t>750060238</t>
  </si>
  <si>
    <t>CDS DENTAIRE PARIS MONTREUIL</t>
  </si>
  <si>
    <t>750067167</t>
  </si>
  <si>
    <t>750067159</t>
  </si>
  <si>
    <t>CDS DENTAIRE PARIS VERSAILLES</t>
  </si>
  <si>
    <t>750060048</t>
  </si>
  <si>
    <t>750060030</t>
  </si>
  <si>
    <t>CDS DENTAIRE PARIS VICTOR HUGO</t>
  </si>
  <si>
    <t>750018178</t>
  </si>
  <si>
    <t>750062895</t>
  </si>
  <si>
    <t>CDS DENTAIRE PELLEPORT</t>
  </si>
  <si>
    <t>750061590</t>
  </si>
  <si>
    <t>CDS DENTAIRE PEREIRE</t>
  </si>
  <si>
    <t>750060337</t>
  </si>
  <si>
    <t>750060311</t>
  </si>
  <si>
    <t>CDS DENTAIRE PERNETY</t>
  </si>
  <si>
    <t>660006255</t>
  </si>
  <si>
    <t>CDS DENTAIRE PERPIGNAN TORREMILLA</t>
  </si>
  <si>
    <t>CENTRE DE SANTE DENTAIRE MUTUALISTE PERPIGNAN TORREMILLA</t>
  </si>
  <si>
    <t>330060625</t>
  </si>
  <si>
    <t>CDS DENTAIRE PESSAC</t>
  </si>
  <si>
    <t>CENTRE DE SANTE DENTAIRE PESSAC</t>
  </si>
  <si>
    <t>780025425</t>
  </si>
  <si>
    <t>780025417</t>
  </si>
  <si>
    <t>CDS DENTAIRE POISSY</t>
  </si>
  <si>
    <t>780028031</t>
  </si>
  <si>
    <t>780028023</t>
  </si>
  <si>
    <t>CDS DENTAIRE POISSY DENTECLAIR</t>
  </si>
  <si>
    <t>750068835</t>
  </si>
  <si>
    <t>750068827</t>
  </si>
  <si>
    <t>CDS DENTAIRE POMPIDOU</t>
  </si>
  <si>
    <t>750064164</t>
  </si>
  <si>
    <t>750063992</t>
  </si>
  <si>
    <t>CDS DENTAIRE PORTE D'ASNIERES</t>
  </si>
  <si>
    <t>350054573</t>
  </si>
  <si>
    <t>350054565</t>
  </si>
  <si>
    <t>CDS DENTAIRE RENNES</t>
  </si>
  <si>
    <t>CENTRE DE SANTE DENTAIRE RENNES</t>
  </si>
  <si>
    <t>350055257</t>
  </si>
  <si>
    <t>350056396</t>
  </si>
  <si>
    <t>CDS DENTAIRE RENNES PACE</t>
  </si>
  <si>
    <t>Pacé</t>
  </si>
  <si>
    <t>CENTRE DE SANTE DENTAIRE RENNES PACE</t>
  </si>
  <si>
    <t>750068793</t>
  </si>
  <si>
    <t>750068785</t>
  </si>
  <si>
    <t>CDS DENTAIRE REPUBLIQUE PARMENTIER</t>
  </si>
  <si>
    <t>750065690</t>
  </si>
  <si>
    <t>750065682</t>
  </si>
  <si>
    <t>CDS DENTAIRE REUILLY</t>
  </si>
  <si>
    <t>750061129</t>
  </si>
  <si>
    <t>CDS DENTAIRE RICHELIEU</t>
  </si>
  <si>
    <t>750062614</t>
  </si>
  <si>
    <t>750062598</t>
  </si>
  <si>
    <t>CDS DENTAIRE ROME</t>
  </si>
  <si>
    <t>130044274</t>
  </si>
  <si>
    <t>130044266</t>
  </si>
  <si>
    <t>CDS DENTAIRE ROTONDE</t>
  </si>
  <si>
    <t>CENTRE DE SANTE DENTAIRE ROTONDE</t>
  </si>
  <si>
    <t>760038158</t>
  </si>
  <si>
    <t>CDS DENTAIRE ROUEN CATHEDRALE</t>
  </si>
  <si>
    <t>750068819</t>
  </si>
  <si>
    <t>750068801</t>
  </si>
  <si>
    <t>CDS DENTAIRE RUE DE LA POMPE</t>
  </si>
  <si>
    <t>920036530</t>
  </si>
  <si>
    <t>920036522</t>
  </si>
  <si>
    <t>CDS DENTAIRE RUEIL MALMAISON</t>
  </si>
  <si>
    <t>930026083</t>
  </si>
  <si>
    <t>CDS DENTAIRE SAINT DENIS BASILIQUE</t>
  </si>
  <si>
    <t>CENTRE DE SANTE DENTAIRE SAINT DENIS BASILIQUE</t>
  </si>
  <si>
    <t>130047301</t>
  </si>
  <si>
    <t>130047293</t>
  </si>
  <si>
    <t>CDS DENTAIRE SAINT JUST</t>
  </si>
  <si>
    <t>CENTRE DE SANTE DENTAIRE SAINT JUST</t>
  </si>
  <si>
    <t>940023880</t>
  </si>
  <si>
    <t>940023872</t>
  </si>
  <si>
    <t>CDS DENTAIRE SAINT MAURICE</t>
  </si>
  <si>
    <t>930027768</t>
  </si>
  <si>
    <t>930027750</t>
  </si>
  <si>
    <t>CDS DENTAIRE SAINT-DENIS BASILIQUE</t>
  </si>
  <si>
    <t>130045438</t>
  </si>
  <si>
    <t>130045420</t>
  </si>
  <si>
    <t>CDS DENTAIRE SAINTE MARGUERITE</t>
  </si>
  <si>
    <t>CENTRE DE SANTE DENTAIRE SAINTE MARGUERITE</t>
  </si>
  <si>
    <t>830026449</t>
  </si>
  <si>
    <t>830026431</t>
  </si>
  <si>
    <t>CDS DENTAIRE SAINTE MEINIER</t>
  </si>
  <si>
    <t>Sainte-Maxime</t>
  </si>
  <si>
    <t>940023633</t>
  </si>
  <si>
    <t>940023625</t>
  </si>
  <si>
    <t>CDS DENTAIRE SAINT-MANDE</t>
  </si>
  <si>
    <t>910022292</t>
  </si>
  <si>
    <t>910022284</t>
  </si>
  <si>
    <t>CDS DENTAIRE SAINT-MICHEL SUR ORGE</t>
  </si>
  <si>
    <t>Saint-Michel-sur-Orge</t>
  </si>
  <si>
    <t>930027610</t>
  </si>
  <si>
    <t>CDS DENTAIRE SAINT-OUEN - GABRIEL PERI</t>
  </si>
  <si>
    <t>770023141</t>
  </si>
  <si>
    <t>770023018</t>
  </si>
  <si>
    <t>CDS DENTAIRE SAMOIS</t>
  </si>
  <si>
    <t>Samois-sur-Seine</t>
  </si>
  <si>
    <t>950045252</t>
  </si>
  <si>
    <t>950047191</t>
  </si>
  <si>
    <t>CDS DENTAIRE SANNOIS</t>
  </si>
  <si>
    <t>Sannois</t>
  </si>
  <si>
    <t>930029566</t>
  </si>
  <si>
    <t>930029392</t>
  </si>
  <si>
    <t>CDS DENTAIRE SANTEA MONTREUIL</t>
  </si>
  <si>
    <t>950040204</t>
  </si>
  <si>
    <t>950040196</t>
  </si>
  <si>
    <t>CDS DENTAIRE SARCELLES</t>
  </si>
  <si>
    <t>CENTRE DE SANTE DENTAIRE DE SARCELLES</t>
  </si>
  <si>
    <t>950043026</t>
  </si>
  <si>
    <t>750058323</t>
  </si>
  <si>
    <t>CENTRE DENTAIRE SARCELLES</t>
  </si>
  <si>
    <t>750060352</t>
  </si>
  <si>
    <t>CDS DENTAIRE SAUSSURE</t>
  </si>
  <si>
    <t>920030079</t>
  </si>
  <si>
    <t>750058489</t>
  </si>
  <si>
    <t>CDS DENTAIRE SEGUIN CSDS</t>
  </si>
  <si>
    <t>CENTRE DE SANTE DENTAIRE SEGUIN CSDS</t>
  </si>
  <si>
    <t>060007648</t>
  </si>
  <si>
    <t>CDS DENTAIRE SELINONTE</t>
  </si>
  <si>
    <t>CENTRE DE SANTE DENTAIRE LE SELINONTE</t>
  </si>
  <si>
    <t>830026571</t>
  </si>
  <si>
    <t>830026563</t>
  </si>
  <si>
    <t>CDS DENTAIRE SEYNE SUR MER</t>
  </si>
  <si>
    <t>130044936</t>
  </si>
  <si>
    <t>130044928</t>
  </si>
  <si>
    <t>CDS DENTAIRE SOURIRE DU COEUR</t>
  </si>
  <si>
    <t>CENTRE SANTE DENTAIRE SOURIRE DU COEUR</t>
  </si>
  <si>
    <t>780027827</t>
  </si>
  <si>
    <t>780027769</t>
  </si>
  <si>
    <t>CDS DENTAIRE SQY SANTE</t>
  </si>
  <si>
    <t>750062135</t>
  </si>
  <si>
    <t>750062127</t>
  </si>
  <si>
    <t>CDS DENTAIRE ST MICHEL LUXEMBOURG</t>
  </si>
  <si>
    <t>910025048</t>
  </si>
  <si>
    <t>910026442</t>
  </si>
  <si>
    <t>CDS DENTAIRE STE GENEVIEVE DES BOIS</t>
  </si>
  <si>
    <t>Sainte-Geneviève-des-Bois</t>
  </si>
  <si>
    <t>CDS DENTAIRE SAINTE GENEVIEVE DES BOIS</t>
  </si>
  <si>
    <t>750061855</t>
  </si>
  <si>
    <t>750061830</t>
  </si>
  <si>
    <t>CDS DENTAIRE TERNES WAGRAM</t>
  </si>
  <si>
    <t>770015485</t>
  </si>
  <si>
    <t>CDS DENTAIRE TORCY</t>
  </si>
  <si>
    <t>300786514</t>
  </si>
  <si>
    <t>CDS DENTAIRE UGOSMUT BAGNOLS SUR CEZE</t>
  </si>
  <si>
    <t>CENTRE DE SANTE DENTAIRE UGOSMUT BAGNOLS SUR CEZE</t>
  </si>
  <si>
    <t>300003548</t>
  </si>
  <si>
    <t>CDS DENTAIRE UGOSMUT NIMES</t>
  </si>
  <si>
    <t>CENTRE DE SANTE DENTAIRE UGOSMUT NIMES</t>
  </si>
  <si>
    <t>340799105</t>
  </si>
  <si>
    <t>CDS DENTAIRE UGRM</t>
  </si>
  <si>
    <t>CDS DENTAIRE UNION GESTION REALISATIONS MUTUALISTES</t>
  </si>
  <si>
    <t>300004629</t>
  </si>
  <si>
    <t>300004439</t>
  </si>
  <si>
    <t>CDS DENTAIRE UMAPOS ALES</t>
  </si>
  <si>
    <t>CENTRE DE SANTE DENTAIRE UMAPOS ALES LA ROQUE</t>
  </si>
  <si>
    <t>940022791</t>
  </si>
  <si>
    <t>940022783</t>
  </si>
  <si>
    <t>CDS DENTAIRE VAL DE FONTENAY</t>
  </si>
  <si>
    <t>CENTRE DE SOINS DENTAIRES VAL DE FONTENAY RER</t>
  </si>
  <si>
    <t>950011239</t>
  </si>
  <si>
    <t>950011189</t>
  </si>
  <si>
    <t>CDS DENTAIRE VAL DE FRANCE</t>
  </si>
  <si>
    <t>CENTRE DE SANTE DENTAIRE DU VAL DE FRANCE</t>
  </si>
  <si>
    <t>750068751</t>
  </si>
  <si>
    <t>750068744</t>
  </si>
  <si>
    <t>CDS DENTAIRE VAUGIRARD</t>
  </si>
  <si>
    <t>750066714</t>
  </si>
  <si>
    <t>750066706</t>
  </si>
  <si>
    <t>CDS DENTAIRE VAUGIRARD CONVENTION</t>
  </si>
  <si>
    <t>780027835</t>
  </si>
  <si>
    <t>CDS DENTAIRE VERSAILLES</t>
  </si>
  <si>
    <t>780027926</t>
  </si>
  <si>
    <t>780028429</t>
  </si>
  <si>
    <t>CDS DENTAIRE VERSAILLES CLEMENCEAU</t>
  </si>
  <si>
    <t>910025030</t>
  </si>
  <si>
    <t>910025022</t>
  </si>
  <si>
    <t>CDS DENTAIRE VERTUO ATHIS MONS</t>
  </si>
  <si>
    <t>770023802</t>
  </si>
  <si>
    <t>770023794</t>
  </si>
  <si>
    <t>CDS DENTAIRE VERTUO CHAMPS</t>
  </si>
  <si>
    <t>Champs-sur-Marne</t>
  </si>
  <si>
    <t>770023596</t>
  </si>
  <si>
    <t>770023588</t>
  </si>
  <si>
    <t>CDS DENTAIRE VERTUO COLLEGIEN</t>
  </si>
  <si>
    <t>Collégien</t>
  </si>
  <si>
    <t>330062043</t>
  </si>
  <si>
    <t>330062035</t>
  </si>
  <si>
    <t>CDS DENTAIRE VERTUO LIBOURNE</t>
  </si>
  <si>
    <t>640021663</t>
  </si>
  <si>
    <t>640021655</t>
  </si>
  <si>
    <t>CDS DENTAIRE VERTUO PAU LESCAR</t>
  </si>
  <si>
    <t>Lescar</t>
  </si>
  <si>
    <t>780027975</t>
  </si>
  <si>
    <t>780027967</t>
  </si>
  <si>
    <t>CDS DENTAIRE VERTUO SARTROUVILLE</t>
  </si>
  <si>
    <t>440058410</t>
  </si>
  <si>
    <t>440058402</t>
  </si>
  <si>
    <t>CDS DENTAIRE VERTUO ST HERBLAIN</t>
  </si>
  <si>
    <t>CENTRE DE SANTE DENTAIRE VERTUO ST HERBLAIN</t>
  </si>
  <si>
    <t>940013139</t>
  </si>
  <si>
    <t>940024854</t>
  </si>
  <si>
    <t>CDS DENTAIRE VICTOR HUGO</t>
  </si>
  <si>
    <t>910023456</t>
  </si>
  <si>
    <t>940025703</t>
  </si>
  <si>
    <t>CDS DENTAIRE VIGNEUX</t>
  </si>
  <si>
    <t>940022775</t>
  </si>
  <si>
    <t>CDS DENTAIRE VILLEJUIF</t>
  </si>
  <si>
    <t>CDS DENTAIRE VILLEJUIF (DENTASMILE)</t>
  </si>
  <si>
    <t>940023344</t>
  </si>
  <si>
    <t>930030812</t>
  </si>
  <si>
    <t>930030804</t>
  </si>
  <si>
    <t>CDS DENTAIRE VILLEPINTE GARE</t>
  </si>
  <si>
    <t>940023377</t>
  </si>
  <si>
    <t>CDS DENTAIRE VILLIERS SUR MARNE</t>
  </si>
  <si>
    <t>950045815</t>
  </si>
  <si>
    <t>950045807</t>
  </si>
  <si>
    <t>CDS DENTAIRE VISDENT</t>
  </si>
  <si>
    <t>940024086</t>
  </si>
  <si>
    <t>940024078</t>
  </si>
  <si>
    <t>CDS DENTAIRE VITRY - CDV</t>
  </si>
  <si>
    <t>940029325</t>
  </si>
  <si>
    <t>940029317</t>
  </si>
  <si>
    <t>CDS DENTAIRE VITRY DENTECLAIR</t>
  </si>
  <si>
    <t>930030150</t>
  </si>
  <si>
    <t>930030143</t>
  </si>
  <si>
    <t>CDS DENTAIRE VIVO DENT</t>
  </si>
  <si>
    <t>750061095</t>
  </si>
  <si>
    <t>CDS DENTAIRE VOLTAIRE</t>
  </si>
  <si>
    <t>830208070</t>
  </si>
  <si>
    <t>840019210</t>
  </si>
  <si>
    <t>CDS DENTAIRE VYV 3 SUD-EST</t>
  </si>
  <si>
    <t>830208088</t>
  </si>
  <si>
    <t>CDS DENTAIRE VYV 3 SUD-EST COGOLIN</t>
  </si>
  <si>
    <t>930029764</t>
  </si>
  <si>
    <t>930029657</t>
  </si>
  <si>
    <t>CDS DENTAIREET OPHTALMO GRAND PARIS</t>
  </si>
  <si>
    <t>CDS DENTAIREET OPHTALMOLOGIQUEDU  GRAND PARIS</t>
  </si>
  <si>
    <t>950039834</t>
  </si>
  <si>
    <t>950039826</t>
  </si>
  <si>
    <t>CDS DENTAIRES D ARNOUVILLE</t>
  </si>
  <si>
    <t>Arnouville</t>
  </si>
  <si>
    <t>CENTRE DE SOINS DENTAIRES D ARNOUVILLE</t>
  </si>
  <si>
    <t>330062399</t>
  </si>
  <si>
    <t>330062381</t>
  </si>
  <si>
    <t>CDS DENTAL MED OC</t>
  </si>
  <si>
    <t>Pian-Médoc</t>
  </si>
  <si>
    <t>940027196</t>
  </si>
  <si>
    <t>940027188</t>
  </si>
  <si>
    <t>CDS DENTAL VISION GENTILLY</t>
  </si>
  <si>
    <t>930030374</t>
  </si>
  <si>
    <t>930030366</t>
  </si>
  <si>
    <t>CDS DENTALIFE</t>
  </si>
  <si>
    <t>910025733</t>
  </si>
  <si>
    <t>910025725</t>
  </si>
  <si>
    <t>CDS DENTALVISIO</t>
  </si>
  <si>
    <t>940026818</t>
  </si>
  <si>
    <t>940026800</t>
  </si>
  <si>
    <t>CDS DENTALY</t>
  </si>
  <si>
    <t>130043953</t>
  </si>
  <si>
    <t>130043946</t>
  </si>
  <si>
    <t>CDS DENTALYA</t>
  </si>
  <si>
    <t>CENTRE DE SANTE DENTAIRE DENTALYA</t>
  </si>
  <si>
    <t>350053245</t>
  </si>
  <si>
    <t>CDS DENTASMILE RENNES-COLOMBIER</t>
  </si>
  <si>
    <t>CENTRE DE SANTE DENTAIRE DENTASMILE RENNES-COLOMBIER</t>
  </si>
  <si>
    <t>670021252</t>
  </si>
  <si>
    <t>920037736</t>
  </si>
  <si>
    <t>CDS DENTEGO STRASBOURG BROGLIE</t>
  </si>
  <si>
    <t>CENTRE DE SANTE DENTAIRE DENTEGO STRASBOURG BROGLIE</t>
  </si>
  <si>
    <t>750057333</t>
  </si>
  <si>
    <t>750057325</t>
  </si>
  <si>
    <t>CDS DENTEGO VOLTAIRE</t>
  </si>
  <si>
    <t>CENTRE DE SANTE DENTEGO VOLTAIRE</t>
  </si>
  <si>
    <t>770023505</t>
  </si>
  <si>
    <t>940026354</t>
  </si>
  <si>
    <t>CDS DENTEVUE</t>
  </si>
  <si>
    <t>750067126</t>
  </si>
  <si>
    <t>750067118</t>
  </si>
  <si>
    <t>CDS DENTEXELANS LAFAYETTE</t>
  </si>
  <si>
    <t>130044233</t>
  </si>
  <si>
    <t>780022927</t>
  </si>
  <si>
    <t>CDS DENTIFREE</t>
  </si>
  <si>
    <t>350051116</t>
  </si>
  <si>
    <t>780022935</t>
  </si>
  <si>
    <t>CENTRE DE SANTE DENTIFREE</t>
  </si>
  <si>
    <t>840019327</t>
  </si>
  <si>
    <t>920035045</t>
  </si>
  <si>
    <t>920034832</t>
  </si>
  <si>
    <t>CDS DENTIMAD SEVRES</t>
  </si>
  <si>
    <t>060030525</t>
  </si>
  <si>
    <t>060002003</t>
  </si>
  <si>
    <t>CDS DEPARTEMENTAL DE PUGET-THENIERS</t>
  </si>
  <si>
    <t>750058133</t>
  </si>
  <si>
    <t>750058125</t>
  </si>
  <si>
    <t>CDS DES BUTTES CHAUMONT</t>
  </si>
  <si>
    <t>920030830</t>
  </si>
  <si>
    <t>920030822</t>
  </si>
  <si>
    <t>CDS DES CHAMPS PHILIPPE</t>
  </si>
  <si>
    <t>930032065</t>
  </si>
  <si>
    <t>930032057</t>
  </si>
  <si>
    <t>CDS DES DEUX COMMUNES</t>
  </si>
  <si>
    <t>750056400</t>
  </si>
  <si>
    <t>750056392</t>
  </si>
  <si>
    <t>CDS DES ORTEAUX</t>
  </si>
  <si>
    <t>CENTRE DE SANTE DES ORTEAUX - APDAS</t>
  </si>
  <si>
    <t>350047015</t>
  </si>
  <si>
    <t>350047007</t>
  </si>
  <si>
    <t>CDS DES UNIVERSITES RENNES</t>
  </si>
  <si>
    <t>930030614</t>
  </si>
  <si>
    <t>930030606</t>
  </si>
  <si>
    <t>CDS DIGIDENT MEDICO DENTAIRE</t>
  </si>
  <si>
    <t>Pavillons-sous-Bois</t>
  </si>
  <si>
    <t>930031612</t>
  </si>
  <si>
    <t>930031604</t>
  </si>
  <si>
    <t>CDS DIGIMED BOBIGNY</t>
  </si>
  <si>
    <t>DIGIMED BOBIGNY CTRE MED DENT OPHTA</t>
  </si>
  <si>
    <t>130052632</t>
  </si>
  <si>
    <t>750067472</t>
  </si>
  <si>
    <t>CDS D'IMAGERIE MEDICALE DE PROXIMITE</t>
  </si>
  <si>
    <t>920037298</t>
  </si>
  <si>
    <t>920037280</t>
  </si>
  <si>
    <t>CDS D'OPHTALMOLOGIE DU LUTH</t>
  </si>
  <si>
    <t>CDS D OPHTALMOLOGIE DU LUTH</t>
  </si>
  <si>
    <t>950045427</t>
  </si>
  <si>
    <t>950045419</t>
  </si>
  <si>
    <t>CDS D'OPHTALMOLOGIE DU VAL D'OISE</t>
  </si>
  <si>
    <t>750053852</t>
  </si>
  <si>
    <t>750053845</t>
  </si>
  <si>
    <t>CDS DOREE</t>
  </si>
  <si>
    <t>CENTRE DE SANTE DOREE</t>
  </si>
  <si>
    <t>950043505</t>
  </si>
  <si>
    <t>950043497</t>
  </si>
  <si>
    <t>CDS D'ORTHODONTIE ET SOINS DENTAIRES</t>
  </si>
  <si>
    <t>CDS D'ORTHODONTIE ET SOINS DENTAIRES - ARGENTEUIL</t>
  </si>
  <si>
    <t>920036332</t>
  </si>
  <si>
    <t>920036050</t>
  </si>
  <si>
    <t>CDS D'ORTHODONTIE SMILE ART</t>
  </si>
  <si>
    <t>240018051</t>
  </si>
  <si>
    <t>CDS DPTAL ST MEDARD DE MUSSIDAN</t>
  </si>
  <si>
    <t>Saint-Médard-de-Mussidan</t>
  </si>
  <si>
    <t>CDS DEPARTEMENTAL SAINT MEDARD DE MUSSIDAN</t>
  </si>
  <si>
    <t>830026597</t>
  </si>
  <si>
    <t>830026589</t>
  </si>
  <si>
    <t>CDS DRAGUIGNAN</t>
  </si>
  <si>
    <t>640021119</t>
  </si>
  <si>
    <t>640013314</t>
  </si>
  <si>
    <t>CDS DU BASSIN DE LACQ</t>
  </si>
  <si>
    <t>Mourenx</t>
  </si>
  <si>
    <t>470018458</t>
  </si>
  <si>
    <t>470018441</t>
  </si>
  <si>
    <t>CDS DU BASSIN MARMANDAIS</t>
  </si>
  <si>
    <t>Sainte-Bazeille</t>
  </si>
  <si>
    <t>470016635</t>
  </si>
  <si>
    <t>470016627</t>
  </si>
  <si>
    <t>CDS DU BASSIN TONNEINQUAIS</t>
  </si>
  <si>
    <t>CENTRE DE SANTE DU BASSIN TONNEINQUAIS - CSBT</t>
  </si>
  <si>
    <t>750060394</t>
  </si>
  <si>
    <t>CDS DU CANAL</t>
  </si>
  <si>
    <t>CDS DU CANAL (CDC)</t>
  </si>
  <si>
    <t>970112249</t>
  </si>
  <si>
    <t>970112231</t>
  </si>
  <si>
    <t>CDS DU CREPS  ANTILLES  GUYANE</t>
  </si>
  <si>
    <t>CENTRE DE SANTÉ DU CREPS DES ANTILLES ET DE LA GUYANE</t>
  </si>
  <si>
    <t>930029004</t>
  </si>
  <si>
    <t>930028956</t>
  </si>
  <si>
    <t>CDS DU GRAND PARIS</t>
  </si>
  <si>
    <t>LES TILLEULS</t>
  </si>
  <si>
    <t>470016759</t>
  </si>
  <si>
    <t>470016742</t>
  </si>
  <si>
    <t>CDS DU LAVARDACAIS</t>
  </si>
  <si>
    <t>Lavardac</t>
  </si>
  <si>
    <t>750061343</t>
  </si>
  <si>
    <t>750061335</t>
  </si>
  <si>
    <t>CDS DU LOFT DENTAIRE</t>
  </si>
  <si>
    <t>220023022</t>
  </si>
  <si>
    <t>220022917</t>
  </si>
  <si>
    <t>CDS DU MENE</t>
  </si>
  <si>
    <t>CENTRE DE SANTE DU MENE</t>
  </si>
  <si>
    <t>290037555</t>
  </si>
  <si>
    <t>290007459</t>
  </si>
  <si>
    <t>CDS DU MOROS</t>
  </si>
  <si>
    <t>CENTRE DE SANTE DU MOROS</t>
  </si>
  <si>
    <t>770022903</t>
  </si>
  <si>
    <t>770022887</t>
  </si>
  <si>
    <t>CDS DU PAYS DE L'OURCQ</t>
  </si>
  <si>
    <t>Mary-sur-Marne</t>
  </si>
  <si>
    <t>330060666</t>
  </si>
  <si>
    <t>330060864</t>
  </si>
  <si>
    <t>CDS DU PAYS FOYEN</t>
  </si>
  <si>
    <t>930029186</t>
  </si>
  <si>
    <t>930029152</t>
  </si>
  <si>
    <t>CDS DU PRE SAINT GERVAIS (CSPSG)</t>
  </si>
  <si>
    <t>750012494</t>
  </si>
  <si>
    <t>CDS EDISON CTRE MS SERVICE CENTRAL</t>
  </si>
  <si>
    <t>CENTRE DE SANTE MEDICO SOCIAL PREVENTION DEPISTAGE TUMEURS</t>
  </si>
  <si>
    <t>750057358</t>
  </si>
  <si>
    <t>CDS EDMOND DE ROTHSCHILD</t>
  </si>
  <si>
    <t>CENTRE DE SANTE EDMONS DE ROTHSCHILD</t>
  </si>
  <si>
    <t>930029921</t>
  </si>
  <si>
    <t>930029913</t>
  </si>
  <si>
    <t>CDS EFFISANTE</t>
  </si>
  <si>
    <t>940022726</t>
  </si>
  <si>
    <t>CDS ELISE VILLEJUIF</t>
  </si>
  <si>
    <t>CENTRE MEDICO-DENTAIRE ELISE VILLEJUIF</t>
  </si>
  <si>
    <t>750057879</t>
  </si>
  <si>
    <t>750057861</t>
  </si>
  <si>
    <t>CDS ELLASANTE</t>
  </si>
  <si>
    <t>CENTRE DE SANTE ELLASANTE</t>
  </si>
  <si>
    <t>930029749</t>
  </si>
  <si>
    <t>930029731</t>
  </si>
  <si>
    <t>CDS EMD ETIENNE MARCEL</t>
  </si>
  <si>
    <t>CDS ESPACE MEDICAL ET DENTAIRE ETIENNE MARCEL</t>
  </si>
  <si>
    <t>250021367</t>
  </si>
  <si>
    <t>250021359</t>
  </si>
  <si>
    <t>CDS EPHEMERE DU VAL DE MORTEAU</t>
  </si>
  <si>
    <t>CENTRE DE SANTE EPHEMERE DU VAL DE MORTEAU</t>
  </si>
  <si>
    <t>920037488</t>
  </si>
  <si>
    <t>920037470</t>
  </si>
  <si>
    <t>CDS ESPACE DENTAIRE MALAKOFF</t>
  </si>
  <si>
    <t>160010351</t>
  </si>
  <si>
    <t>CDS ESPACE DENTAIRE MUTUALISTE</t>
  </si>
  <si>
    <t>CDS ESPACE DENTAIRE MUTUALISTE CHATEAUBERNARD</t>
  </si>
  <si>
    <t>780028171</t>
  </si>
  <si>
    <t>780028163</t>
  </si>
  <si>
    <t>CDS ESPACE MED DENT PLAISIR DOC&amp;SMILE</t>
  </si>
  <si>
    <t>CDS ESPACE MEDICO DENTAIRE PLAISIR DOC&amp;SMILE</t>
  </si>
  <si>
    <t>940028566</t>
  </si>
  <si>
    <t>940028558</t>
  </si>
  <si>
    <t>CDS ESPACE MEDICO DENTAIRE DE NOGENT</t>
  </si>
  <si>
    <t>950044750</t>
  </si>
  <si>
    <t>950044743</t>
  </si>
  <si>
    <t>CDS ESPACE MEDICO-DENTAIRE HERBLAY</t>
  </si>
  <si>
    <t>930030853</t>
  </si>
  <si>
    <t>930030846</t>
  </si>
  <si>
    <t>CDS ESPACE SANTE AULNAY</t>
  </si>
  <si>
    <t>CDS MEDIVISION</t>
  </si>
  <si>
    <t>950043471</t>
  </si>
  <si>
    <t>950043463</t>
  </si>
  <si>
    <t>CDS ESTHEDENT</t>
  </si>
  <si>
    <t>920039286</t>
  </si>
  <si>
    <t>920039278</t>
  </si>
  <si>
    <t>CDS ET D OPHTALMOLOGIE MEDECVISION</t>
  </si>
  <si>
    <t>750069478</t>
  </si>
  <si>
    <t>750069460</t>
  </si>
  <si>
    <t>CDS ET OPHTALMOLOGIE LARIBOISIERE</t>
  </si>
  <si>
    <t>270029929</t>
  </si>
  <si>
    <t>270029911</t>
  </si>
  <si>
    <t>CDS EZY SUR EURE</t>
  </si>
  <si>
    <t>750057796</t>
  </si>
  <si>
    <t>750057788</t>
  </si>
  <si>
    <t>CDS FALGUIERE</t>
  </si>
  <si>
    <t>CENTRE DE SANTE FALGUIERE</t>
  </si>
  <si>
    <t>950010017</t>
  </si>
  <si>
    <t>950802397</t>
  </si>
  <si>
    <t>CDS FERNAND GOULENE</t>
  </si>
  <si>
    <t>CENTRE DE SANTE MUNICIPAL FERNAND GOULENE</t>
  </si>
  <si>
    <t>750041139</t>
  </si>
  <si>
    <t>CDS FERNAND LAMAZE</t>
  </si>
  <si>
    <t>CENTRE DE SANTE FERNAND LAMAZE</t>
  </si>
  <si>
    <t>920038031</t>
  </si>
  <si>
    <t>CDS FOCH PARIS LA DEFENSE</t>
  </si>
  <si>
    <t>920037256</t>
  </si>
  <si>
    <t>780028254</t>
  </si>
  <si>
    <t>CDS G SMILE</t>
  </si>
  <si>
    <t>940028236</t>
  </si>
  <si>
    <t>940028228</t>
  </si>
  <si>
    <t>CDS GENTILLY</t>
  </si>
  <si>
    <t>930031018</t>
  </si>
  <si>
    <t>930031000</t>
  </si>
  <si>
    <t>CDS GILBERT BERGER</t>
  </si>
  <si>
    <t>780028056</t>
  </si>
  <si>
    <t>780028049</t>
  </si>
  <si>
    <t>CDS GM2A</t>
  </si>
  <si>
    <t>Bois-d'Arcy</t>
  </si>
  <si>
    <t>060024197</t>
  </si>
  <si>
    <t>060023850</t>
  </si>
  <si>
    <t>CDS GORBELLA</t>
  </si>
  <si>
    <t>CENTRE DE SANTE DENTAIRE GORBELLA</t>
  </si>
  <si>
    <t>750044075</t>
  </si>
  <si>
    <t>750044067</t>
  </si>
  <si>
    <t>CDS HAUSSMANN</t>
  </si>
  <si>
    <t>CENTRE DE SANTE HAUSSMANN</t>
  </si>
  <si>
    <t>780027652</t>
  </si>
  <si>
    <t>780027629</t>
  </si>
  <si>
    <t>CDS HIPPOCRATE</t>
  </si>
  <si>
    <t>920029360</t>
  </si>
  <si>
    <t>920807641</t>
  </si>
  <si>
    <t>CDS HOPITAL GOUIN ANNEXE</t>
  </si>
  <si>
    <t>CENTRE DE SANTE HOPITAL GOUIN ANNEXE</t>
  </si>
  <si>
    <t>930029319</t>
  </si>
  <si>
    <t>930029285</t>
  </si>
  <si>
    <t>CDS HYGIE</t>
  </si>
  <si>
    <t>560030116</t>
  </si>
  <si>
    <t>560030108</t>
  </si>
  <si>
    <t>CDS I ADN SANTE VANNES</t>
  </si>
  <si>
    <t>CDS INFIRMIER ADN SANTE VANNES</t>
  </si>
  <si>
    <t>570029926</t>
  </si>
  <si>
    <t>CDS IMAGERIE MED SAINT AVOLD</t>
  </si>
  <si>
    <t>CDS IMAGERIE MED. DE PROXIMITE SAINT AVOLD</t>
  </si>
  <si>
    <t>570029900</t>
  </si>
  <si>
    <t>CDS IMAGERIE MED. FREYMING MERLEBACH</t>
  </si>
  <si>
    <t>CDS IMAGERIE MED. DE PROXIMITE UBISANTE FREYMING MERLEBACH</t>
  </si>
  <si>
    <t>350003513</t>
  </si>
  <si>
    <t>350000659</t>
  </si>
  <si>
    <t>CDS INF ADMR DE PIPRIAC</t>
  </si>
  <si>
    <t>CENTRE DE SANTE INFIRMIER ADMR DE PIPRIAC</t>
  </si>
  <si>
    <t>560029902</t>
  </si>
  <si>
    <t>CDS INF DE L'ILE D'HOEDIC</t>
  </si>
  <si>
    <t>Hœdic</t>
  </si>
  <si>
    <t>CENTRE DE SANTE INFIRMIER DE L'ILE D'HOEDIC</t>
  </si>
  <si>
    <t>120782248</t>
  </si>
  <si>
    <t>CDS INF VILLEFRANCHE ROUERGUE UDSMA</t>
  </si>
  <si>
    <t>CENTRE DE SOINS INFIRMIERS VILLEFRANCHE DE ROUERGUE UDSMA</t>
  </si>
  <si>
    <t>350051363</t>
  </si>
  <si>
    <t>350012829</t>
  </si>
  <si>
    <t>CDS INF. D'ASSIA RÉSEAU UNA</t>
  </si>
  <si>
    <t>CENTRE DE SANTÉ INFIRMIER D'ASSIA RÉSEAU UNA DE RENNES</t>
  </si>
  <si>
    <t>290035518</t>
  </si>
  <si>
    <t>290001338</t>
  </si>
  <si>
    <t>CDS INF. DE KERINOU</t>
  </si>
  <si>
    <t>CENTRE DE SOINS INFIRMIER DE KERINOU</t>
  </si>
  <si>
    <t>290004399</t>
  </si>
  <si>
    <t>290026160</t>
  </si>
  <si>
    <t>CDS INF. QUERRIEN</t>
  </si>
  <si>
    <t>CENTRE DE SANTE INFIRMIER QUERRIEN</t>
  </si>
  <si>
    <t>350003455</t>
  </si>
  <si>
    <t>350041406</t>
  </si>
  <si>
    <t>CDS INFIRMIER ADMR</t>
  </si>
  <si>
    <t>Guipry-Messac</t>
  </si>
  <si>
    <t>CENTRE DE SANTE INFIRMIER ADMR GUIPRY-MESSAC</t>
  </si>
  <si>
    <t>290004050</t>
  </si>
  <si>
    <t>290026277</t>
  </si>
  <si>
    <t>CDS INFIRMIER ADMR DE BENODET</t>
  </si>
  <si>
    <t>Bénodet</t>
  </si>
  <si>
    <t>CENTRE DE SANTE INFIRMIER ADMR DE BENODET</t>
  </si>
  <si>
    <t>560022840</t>
  </si>
  <si>
    <t>560022832</t>
  </si>
  <si>
    <t>CDS INFIRMIER ADMR DE GUEMENE/SCORFF</t>
  </si>
  <si>
    <t>CENTRE DE SANTE INFIRMIER ADMR DE GUEMENE SUR SCORFF</t>
  </si>
  <si>
    <t>560022907</t>
  </si>
  <si>
    <t>560022881</t>
  </si>
  <si>
    <t>CDS INFIRMIER ADMR DE PEILLAC</t>
  </si>
  <si>
    <t>Peillac</t>
  </si>
  <si>
    <t>CENTRE DE SANTE INFIRMIER ADMR DE PEILLAC</t>
  </si>
  <si>
    <t>480001627</t>
  </si>
  <si>
    <t>480001619</t>
  </si>
  <si>
    <t>CDS INFIRMIER ADMR MONT LOZERE</t>
  </si>
  <si>
    <t>Pont de Montvert - Sud Mont Lozère</t>
  </si>
  <si>
    <t>CENTRE DE SANTE INFIRMIER ADMR MONT LOZERE CEVENNES</t>
  </si>
  <si>
    <t>300017282</t>
  </si>
  <si>
    <t>300017274</t>
  </si>
  <si>
    <t>CDS INFIRMIER AES NIMES</t>
  </si>
  <si>
    <t>CENTRE DE SANTE INFIRMIER AES NIMES</t>
  </si>
  <si>
    <t>290009562</t>
  </si>
  <si>
    <t>CDS INFIRMIER ARZANO</t>
  </si>
  <si>
    <t>Arzano</t>
  </si>
  <si>
    <t>CENTRE DE SANTE INFIRMIER ARZANO</t>
  </si>
  <si>
    <t>480000876</t>
  </si>
  <si>
    <t>480000843</t>
  </si>
  <si>
    <t>CDS INFIRMIER ASS LANGOGNE</t>
  </si>
  <si>
    <t>CENTRE DE SANTE INFIRMIER ASSOCIATION SOINS ET SANTE</t>
  </si>
  <si>
    <t>310027024</t>
  </si>
  <si>
    <t>CDS INFIRMIER BASSO CAMBO</t>
  </si>
  <si>
    <t>290006261</t>
  </si>
  <si>
    <t>290001346</t>
  </si>
  <si>
    <t>CDS INFIRMIER BRIEC</t>
  </si>
  <si>
    <t>Briec</t>
  </si>
  <si>
    <t>CENTRE DE SANTE INFIRMIER DE BRIEC</t>
  </si>
  <si>
    <t>290009539</t>
  </si>
  <si>
    <t>290006295</t>
  </si>
  <si>
    <t>CDS INFIRMIER CAMILLE LEDUC</t>
  </si>
  <si>
    <t>CENTRE DE SANTE INFIRMIER CAMILLE LEDUC</t>
  </si>
  <si>
    <t>290009513</t>
  </si>
  <si>
    <t>290010156</t>
  </si>
  <si>
    <t>CDS INFIRMIER CONCARNEAU</t>
  </si>
  <si>
    <t>CENTRE DE SANTE INFIRMIER DE CONCARNEAU &amp; DES ENVIRONS</t>
  </si>
  <si>
    <t>290025378</t>
  </si>
  <si>
    <t>CDS INFIRMIER DE BELLEVUE</t>
  </si>
  <si>
    <t>CENTRE DE SANTE INFIRMIER DE BELLEVUE</t>
  </si>
  <si>
    <t>290002286</t>
  </si>
  <si>
    <t>CDS INFIRMIER DE CENTRE SIAM</t>
  </si>
  <si>
    <t>CENTRE DE SANTE INFIRMIER CENTRE SIAM</t>
  </si>
  <si>
    <t>220022495</t>
  </si>
  <si>
    <t>220021265</t>
  </si>
  <si>
    <t>CDS INFIRMIER DE HILLION</t>
  </si>
  <si>
    <t>Hillion</t>
  </si>
  <si>
    <t>290028059</t>
  </si>
  <si>
    <t>CDS INFIRMIER DE JAURES</t>
  </si>
  <si>
    <t>CENTRE DE SANTE INFIRMIER DE JAURES</t>
  </si>
  <si>
    <t>290030055</t>
  </si>
  <si>
    <t>CDS INFIRMIER DE LAMBEZELLEC</t>
  </si>
  <si>
    <t>CENTRE DE SANTE INFIRMIER DE LAMBEZELLEC</t>
  </si>
  <si>
    <t>560004079</t>
  </si>
  <si>
    <t>560001430</t>
  </si>
  <si>
    <t>CDS INFIRMIER DE MALANSAC</t>
  </si>
  <si>
    <t>CENTRE DE SANTE INFIRMIER DE MALANSAC</t>
  </si>
  <si>
    <t>290025428</t>
  </si>
  <si>
    <t>290001221</t>
  </si>
  <si>
    <t>CDS INFIRMIER DE MOLENE</t>
  </si>
  <si>
    <t>Île-Molène</t>
  </si>
  <si>
    <t>CENTRE DE SANTE INFIRMIER DE MOLENE</t>
  </si>
  <si>
    <t>560023566</t>
  </si>
  <si>
    <t>560025025</t>
  </si>
  <si>
    <t>CDS INFIRMIER DE PLOEMEUR</t>
  </si>
  <si>
    <t>CENTRE DE SANTE INFIRMIER DE PLOEMEUR</t>
  </si>
  <si>
    <t>220017990</t>
  </si>
  <si>
    <t>CDS INFIRMIER DE TREGUEUX</t>
  </si>
  <si>
    <t>Trégueux</t>
  </si>
  <si>
    <t>CENTRE DE SANTE INFIRMIER DE TREGUEUX</t>
  </si>
  <si>
    <t>660007337</t>
  </si>
  <si>
    <t>660007311</t>
  </si>
  <si>
    <t>CDS INFIRMIER ESTAGEL</t>
  </si>
  <si>
    <t>Estagel</t>
  </si>
  <si>
    <t>CENTRE DE SANTE INFIRMIER ESTAGEL</t>
  </si>
  <si>
    <t>290030618</t>
  </si>
  <si>
    <t>CDS INFIRMIER IROISE</t>
  </si>
  <si>
    <t>CENTRE DE SANTE INFIRMIER IROISE</t>
  </si>
  <si>
    <t>480780741</t>
  </si>
  <si>
    <t>480000181</t>
  </si>
  <si>
    <t>CDS INFIRMIER LA COLAGNE</t>
  </si>
  <si>
    <t>Monts-de-Randon</t>
  </si>
  <si>
    <t>CENTRE DE SANTE INFIRMIER LA COLAGNE RIEUTORT DE RANDON</t>
  </si>
  <si>
    <t>220018006</t>
  </si>
  <si>
    <t>220001481</t>
  </si>
  <si>
    <t>CDS INFIRMIER LOUISE LEMARCHAND</t>
  </si>
  <si>
    <t>CENTRE DE SANTE INFIRMIER LOUISE LEMARCHAND</t>
  </si>
  <si>
    <t>480780709</t>
  </si>
  <si>
    <t>480000157</t>
  </si>
  <si>
    <t>CDS INFIRMIER MARGERIDE AUBRAC</t>
  </si>
  <si>
    <t>CENTRE DE SANTE INFIRMIER MARGERIDE AUBRAC</t>
  </si>
  <si>
    <t>290002278</t>
  </si>
  <si>
    <t>CDS INFIRMIER MUTUALISTE</t>
  </si>
  <si>
    <t>CENTRE DE SANTE INFIRMIER MUTUALISTE ALVHEOL</t>
  </si>
  <si>
    <t>290030063</t>
  </si>
  <si>
    <t>CDS INFIRMIER ST MARC</t>
  </si>
  <si>
    <t>CENTRE DE SANTE INFIRMIER DE SAINT MARC</t>
  </si>
  <si>
    <t>290030030</t>
  </si>
  <si>
    <t>CDS INFIRMIER ST PIERRE-ARCHIPEL SANTE</t>
  </si>
  <si>
    <t>CENTRE DE SANTE INFIRMIER ST PIERRE- ARCHIPEL SANTE</t>
  </si>
  <si>
    <t>290006220</t>
  </si>
  <si>
    <t>290010115</t>
  </si>
  <si>
    <t>CDS INFIRMIER TAULE</t>
  </si>
  <si>
    <t>CENTRE DE SANTE INFIRMIER TAULE</t>
  </si>
  <si>
    <t>480781889</t>
  </si>
  <si>
    <t>480782309</t>
  </si>
  <si>
    <t>CDS INFIRMIER TERRE DE RANDON</t>
  </si>
  <si>
    <t>Châteauneuf-de-Randon</t>
  </si>
  <si>
    <t>CENTRE DE SANTE INFIRMIER TERRE DE RANDON</t>
  </si>
  <si>
    <t>480780717</t>
  </si>
  <si>
    <t>480783331</t>
  </si>
  <si>
    <t>CDS INFIRMIER VALLEE DU LOT</t>
  </si>
  <si>
    <t>CENTRE DE SANTE INFIRMIER VALLEE DU LOT</t>
  </si>
  <si>
    <t>290009661</t>
  </si>
  <si>
    <t>290001429</t>
  </si>
  <si>
    <t>CDS INFIRMIERS</t>
  </si>
  <si>
    <t>CENTRE DE SOINS INFIRMIERS DE SCAER</t>
  </si>
  <si>
    <t>290004449</t>
  </si>
  <si>
    <t>CDS INFIRMIERS (ANNEXE ROSPORDEN)</t>
  </si>
  <si>
    <t>560022873</t>
  </si>
  <si>
    <t>560022865</t>
  </si>
  <si>
    <t>CDS INFIRMIERS ADMR DE PLUMELIAU</t>
  </si>
  <si>
    <t>Pluméliau-Bieuzy</t>
  </si>
  <si>
    <t>CENTRE DE SANTE INFIRMIER DE PLUMELIAU</t>
  </si>
  <si>
    <t>290004456</t>
  </si>
  <si>
    <t>CDS INFIRMIERS BANNALEC ANN. ROSPORDEN</t>
  </si>
  <si>
    <t>350005096</t>
  </si>
  <si>
    <t>CDS INFIRMIERS CHARTRES DE BGNE</t>
  </si>
  <si>
    <t>Chartres-de-Bretagne</t>
  </si>
  <si>
    <t>CENTRE DE SOINS INFIRMIERS DE L'ASSAD DU PAYS DE RENNES</t>
  </si>
  <si>
    <t>350003315</t>
  </si>
  <si>
    <t>350041380</t>
  </si>
  <si>
    <t>CDS INFIRMIERS DE JANZE</t>
  </si>
  <si>
    <t>CENTRE DE SOINS INFIRMIERS DE JANZE</t>
  </si>
  <si>
    <t>560023574</t>
  </si>
  <si>
    <t>560001463</t>
  </si>
  <si>
    <t>CDS INFIRMIERS DE LA TRINITE PORHOET</t>
  </si>
  <si>
    <t>Trinité-Porhoët</t>
  </si>
  <si>
    <t>CENTRE SOINS INF. LA TRINITE PORHOET ET COMMUNES LIMITROPHES</t>
  </si>
  <si>
    <t>560023541</t>
  </si>
  <si>
    <t>560023533</t>
  </si>
  <si>
    <t>CDS INFIRMIERS DE MALESTROIT</t>
  </si>
  <si>
    <t>CENTRE DE SOINS INFIRMIERS DE MALESTROIT ET DES ENVIRONS</t>
  </si>
  <si>
    <t>350003695</t>
  </si>
  <si>
    <t>CDS INFIRMIERS DE RETIERS</t>
  </si>
  <si>
    <t>CENTRE DE SOINS INFIRMIERS DE RETIERS</t>
  </si>
  <si>
    <t>290033646</t>
  </si>
  <si>
    <t>CDS INFIRMIERS DE ROSPORDEN</t>
  </si>
  <si>
    <t>Rosporden</t>
  </si>
  <si>
    <t>CENTRE DE SOINS INFIRMIERS DE ROSPORDEN</t>
  </si>
  <si>
    <t>770023521</t>
  </si>
  <si>
    <t>770023513</t>
  </si>
  <si>
    <t>CDS INFIRMIERS DE SEINE ET MARNE</t>
  </si>
  <si>
    <t>Combs-la-Ville</t>
  </si>
  <si>
    <t>350003877</t>
  </si>
  <si>
    <t>350041497</t>
  </si>
  <si>
    <t>CDS INFIRMIERS DE VITRE</t>
  </si>
  <si>
    <t>CENTRE DE SANTÉ INFIRMIER DE VITRÉ</t>
  </si>
  <si>
    <t>220018337</t>
  </si>
  <si>
    <t>220000855</t>
  </si>
  <si>
    <t>CDS INFIRMIERS DINAN</t>
  </si>
  <si>
    <t>CENTRE DE SOINS INFIRMIERS DE DINAN</t>
  </si>
  <si>
    <t>290004431</t>
  </si>
  <si>
    <t>CDS INFIRMIERS ELLIANT ANN. ROSPORDEN</t>
  </si>
  <si>
    <t>Elliant</t>
  </si>
  <si>
    <t>120782933</t>
  </si>
  <si>
    <t>CDS INFIRMIERS VILLECOMTAL UDSMA</t>
  </si>
  <si>
    <t>Villecomtal</t>
  </si>
  <si>
    <t>CENTRE DE SOINS INFIRMIERS VILLECOMTAL UDSMA</t>
  </si>
  <si>
    <t>920036886</t>
  </si>
  <si>
    <t>920036878</t>
  </si>
  <si>
    <t>CDS INSTANT VISION LEVALLOIS PERRET</t>
  </si>
  <si>
    <t>770022994</t>
  </si>
  <si>
    <t>770022952</t>
  </si>
  <si>
    <t>CDS INTERCOMMUNAL PLAINE ET MONTS</t>
  </si>
  <si>
    <t>Fresnes-sur-Marne</t>
  </si>
  <si>
    <t>CDS INTERCOMMUNAL PLAINES ET MONTS</t>
  </si>
  <si>
    <t>920808391</t>
  </si>
  <si>
    <t>CDS INTERNATIONAL DE DERMATOLOGIE</t>
  </si>
  <si>
    <t>CENTRE DE SANTE INTERNATIONAL DE DERMATOLOGIE</t>
  </si>
  <si>
    <t>920037520</t>
  </si>
  <si>
    <t>750068017</t>
  </si>
  <si>
    <t>CDS INWE CARE SAINT CLOUD</t>
  </si>
  <si>
    <t>780028320</t>
  </si>
  <si>
    <t>750067399</t>
  </si>
  <si>
    <t>CDS IRIS MANTES</t>
  </si>
  <si>
    <t>750064792</t>
  </si>
  <si>
    <t>750064610</t>
  </si>
  <si>
    <t>CDS ITALIE</t>
  </si>
  <si>
    <t>CENTRE DE SANTE ITALIE</t>
  </si>
  <si>
    <t>750070377</t>
  </si>
  <si>
    <t>750070369</t>
  </si>
  <si>
    <t>CDS IYAR MEDICO DENTAL</t>
  </si>
  <si>
    <t>830026522</t>
  </si>
  <si>
    <t>830026514</t>
  </si>
  <si>
    <t>CDS JEAN JAURES</t>
  </si>
  <si>
    <t>870019189</t>
  </si>
  <si>
    <t>870019171</t>
  </si>
  <si>
    <t>920028594</t>
  </si>
  <si>
    <t>750054876</t>
  </si>
  <si>
    <t>CDS JEAN JAURES CLICHY</t>
  </si>
  <si>
    <t>CENTRE DE SANTE JEAN JAURES CLICHY</t>
  </si>
  <si>
    <t>930029038</t>
  </si>
  <si>
    <t>930031760</t>
  </si>
  <si>
    <t>CDS KAVOD SANTE</t>
  </si>
  <si>
    <t>290038728</t>
  </si>
  <si>
    <t>750070948</t>
  </si>
  <si>
    <t>CDS KERSANTE BREST GOUESNOU</t>
  </si>
  <si>
    <t>Gouesnou</t>
  </si>
  <si>
    <t>CENTRE DE SANTE KERSANTE BREST GOUESNOU</t>
  </si>
  <si>
    <t>350055406</t>
  </si>
  <si>
    <t>750068108</t>
  </si>
  <si>
    <t>CDS KERSANTE COURROUZE</t>
  </si>
  <si>
    <t>CDS POLYVALENT KERSANTE COURROUZE</t>
  </si>
  <si>
    <t>910022045</t>
  </si>
  <si>
    <t>830013678</t>
  </si>
  <si>
    <t>CDS LA MARTINIERE</t>
  </si>
  <si>
    <t>940023815</t>
  </si>
  <si>
    <t>CDS LA VACHE NOIRE</t>
  </si>
  <si>
    <t>CDS DENTAIRE ET OPHTALMOLOGIQUE LA VACHE NOIRE</t>
  </si>
  <si>
    <t>930028121</t>
  </si>
  <si>
    <t>930028113</t>
  </si>
  <si>
    <t>CDS LE BOURGET</t>
  </si>
  <si>
    <t>940027170</t>
  </si>
  <si>
    <t>750050577</t>
  </si>
  <si>
    <t>CDS LE KREMLIN BICETRE</t>
  </si>
  <si>
    <t>940026792</t>
  </si>
  <si>
    <t>940026784</t>
  </si>
  <si>
    <t>CDS LE PERREUX BRY CHAMPIGNY</t>
  </si>
  <si>
    <t>Perreux-sur-Marne</t>
  </si>
  <si>
    <t>930030176</t>
  </si>
  <si>
    <t>930030168</t>
  </si>
  <si>
    <t>CDS LE RAINCY</t>
  </si>
  <si>
    <t>940024417</t>
  </si>
  <si>
    <t>750062119</t>
  </si>
  <si>
    <t>CDS LIVI</t>
  </si>
  <si>
    <t>CDS DE SOINS NON PROGRAMMES ET TELECONSULTATIONS MEDICALES</t>
  </si>
  <si>
    <t>940026735</t>
  </si>
  <si>
    <t>770023687</t>
  </si>
  <si>
    <t>CDS LM DENTAIRE</t>
  </si>
  <si>
    <t>910026038</t>
  </si>
  <si>
    <t>910026020</t>
  </si>
  <si>
    <t>CDS LONGJUMEAU</t>
  </si>
  <si>
    <t>950046821</t>
  </si>
  <si>
    <t>780025318</t>
  </si>
  <si>
    <t>CDS LOUIS PASTEUR</t>
  </si>
  <si>
    <t>930702311</t>
  </si>
  <si>
    <t>930813134</t>
  </si>
  <si>
    <t>CDS LOUISE MICHEL</t>
  </si>
  <si>
    <t>CENTRE DE SANTE LOUISE MICHEL</t>
  </si>
  <si>
    <t>060031143</t>
  </si>
  <si>
    <t>CDS MADELEINE</t>
  </si>
  <si>
    <t>840022032</t>
  </si>
  <si>
    <t>840001416</t>
  </si>
  <si>
    <t>CDS MADELEINE BRES</t>
  </si>
  <si>
    <t>940029598</t>
  </si>
  <si>
    <t>940029580</t>
  </si>
  <si>
    <t>300004348</t>
  </si>
  <si>
    <t>CDS MAISON MEDICALE MUTUALISTE NIMES</t>
  </si>
  <si>
    <t>CENTRE SANTE POLYVALENT MAISON MEDICALE MUTUALISTE UGOSMUT</t>
  </si>
  <si>
    <t>040003816</t>
  </si>
  <si>
    <t>CDS MANOSQUE</t>
  </si>
  <si>
    <t>CENTRE DE SANTE MANOSQUE</t>
  </si>
  <si>
    <t>750011900</t>
  </si>
  <si>
    <t>750805483</t>
  </si>
  <si>
    <t>CDS MARCADET DASES</t>
  </si>
  <si>
    <t>CENTRE DE SANTE MARCADET</t>
  </si>
  <si>
    <t>930018940</t>
  </si>
  <si>
    <t>930019096</t>
  </si>
  <si>
    <t>CDS MAURICE AUDIN</t>
  </si>
  <si>
    <t>920010501</t>
  </si>
  <si>
    <t>CDS MAURICE THOREZ</t>
  </si>
  <si>
    <t>CENTRE DE SANTE MUNICIPAL MAURICE THOREZ</t>
  </si>
  <si>
    <t>910025212</t>
  </si>
  <si>
    <t>910025204</t>
  </si>
  <si>
    <t>CDS MD ET ORTHO PLATEAU GIF CHEVRY</t>
  </si>
  <si>
    <t>CDS MEDICO DENTAIRE ET ORTHODONTIE DU PLATEAU GIF CHEVRY</t>
  </si>
  <si>
    <t>930030994</t>
  </si>
  <si>
    <t>930030986</t>
  </si>
  <si>
    <t>CDS MED DENTAIRE OPHTA NEUILLY</t>
  </si>
  <si>
    <t>CDS MEDICAUX DENTAIRE ET OPHTALMO  NEUILLY PLAISANCE</t>
  </si>
  <si>
    <t>750066276</t>
  </si>
  <si>
    <t>750066268</t>
  </si>
  <si>
    <t>CDS MED DENTAIRE OPHTALMO LEDRU ROLLIN</t>
  </si>
  <si>
    <t>CDS MEDICAL DENTAIRE ET D OPHTALMOLOGIE LEDRU ROLLIN</t>
  </si>
  <si>
    <t>770026102</t>
  </si>
  <si>
    <t>770026094</t>
  </si>
  <si>
    <t>CDS MED DENTAIRE OPHTALMO PAROZIRIS</t>
  </si>
  <si>
    <t>Montereau-Fault-Yonne</t>
  </si>
  <si>
    <t>CDS MED DENTAIRE OPHTALMO PAROZIRIS DE MONTEREAU</t>
  </si>
  <si>
    <t>750061467</t>
  </si>
  <si>
    <t>750061459</t>
  </si>
  <si>
    <t>CDS MED DENTAIRE TROCADERO VICTOR HUGO</t>
  </si>
  <si>
    <t>CDS MEDICO DENTAIRE TROCADERO VICTOR HUGO</t>
  </si>
  <si>
    <t>350054490</t>
  </si>
  <si>
    <t>CDS MED. ADMR DE PIPRIAC</t>
  </si>
  <si>
    <t>CENTRE DE SANTE MEDICAL ADMR DE PIPRIAC</t>
  </si>
  <si>
    <t>940029168</t>
  </si>
  <si>
    <t>940029150</t>
  </si>
  <si>
    <t>CDS MEDI SANTE CENTER</t>
  </si>
  <si>
    <t>040004954</t>
  </si>
  <si>
    <t>CDS MEDIC EQUIPE MOBILE SANTE VISUELLE</t>
  </si>
  <si>
    <t>EQUIPE MOBILE DE SANTE VISUELLE EMSV 04/05</t>
  </si>
  <si>
    <t>930023239</t>
  </si>
  <si>
    <t>930812904</t>
  </si>
  <si>
    <t>CDS MEDICAL AIME CESAIRE</t>
  </si>
  <si>
    <t>950045500</t>
  </si>
  <si>
    <t>CDS MEDICAL ARGENTEUIL</t>
  </si>
  <si>
    <t>950046185</t>
  </si>
  <si>
    <t>950046177</t>
  </si>
  <si>
    <t>750010381</t>
  </si>
  <si>
    <t>CDS MEDICAL ARTHUR VERNES</t>
  </si>
  <si>
    <t>CENTRE DE SANTE MEDICAL ARTHUR VERNES</t>
  </si>
  <si>
    <t>930024567</t>
  </si>
  <si>
    <t>750052755</t>
  </si>
  <si>
    <t>CDS MEDICAL ASNAN</t>
  </si>
  <si>
    <t>CENTRE DE SANTE MEDICAL ASNAN</t>
  </si>
  <si>
    <t>930030408</t>
  </si>
  <si>
    <t>930030390</t>
  </si>
  <si>
    <t>CDS MEDICAL AUBERVILLIERS</t>
  </si>
  <si>
    <t>830020640</t>
  </si>
  <si>
    <t>CDS MEDICAL AVODD</t>
  </si>
  <si>
    <t>CENTRE DE SANTE MEDICAL AVODD NEPHROLOGIE</t>
  </si>
  <si>
    <t>830024246</t>
  </si>
  <si>
    <t>CDS MEDICAL AVODD (NEPHROLOGIQUE)</t>
  </si>
  <si>
    <t>CENTRE DE SANTE MEDICAL AVODD  NEPHROLOGIQUE DE TOULON</t>
  </si>
  <si>
    <t>750067217</t>
  </si>
  <si>
    <t>750067209</t>
  </si>
  <si>
    <t>CDS MEDICAL BACHAUMONT</t>
  </si>
  <si>
    <t>130048028</t>
  </si>
  <si>
    <t>130048010</t>
  </si>
  <si>
    <t>CDS MEDICAL COMMUNE DE CHARLEVAL</t>
  </si>
  <si>
    <t>910023639</t>
  </si>
  <si>
    <t>CDS MEDICAL COSEM D'EVRY 2</t>
  </si>
  <si>
    <t>050007855</t>
  </si>
  <si>
    <t>050000546</t>
  </si>
  <si>
    <t>CDS MEDICAL DE CHANTEMERLE</t>
  </si>
  <si>
    <t>Saint-Chaffrey</t>
  </si>
  <si>
    <t>CENTRE DE SANTE MEDICAL DE CHANTEMERLE</t>
  </si>
  <si>
    <t>750010894</t>
  </si>
  <si>
    <t>750806499</t>
  </si>
  <si>
    <t>CDS MEDICAL DE L AMSAF</t>
  </si>
  <si>
    <t>CENTRE DE SANTE MEDICAL DE L AMSAF</t>
  </si>
  <si>
    <t>560026825</t>
  </si>
  <si>
    <t>560026817</t>
  </si>
  <si>
    <t>CDS MÉDICAL DE LE SOURN</t>
  </si>
  <si>
    <t>Sourn</t>
  </si>
  <si>
    <t>CENTRE DE SANTÉ MÉDICAL DE LE SOURN</t>
  </si>
  <si>
    <t>050007848</t>
  </si>
  <si>
    <t>CDS MEDICAL DE MONETIER LES BAINS</t>
  </si>
  <si>
    <t>Monêtier-les-Bains</t>
  </si>
  <si>
    <t>CENTRE DE SANTE MEDICAL DE MONETIER LES BAINS</t>
  </si>
  <si>
    <t>930028485</t>
  </si>
  <si>
    <t>930028451</t>
  </si>
  <si>
    <t>CDS MEDICAL DENTAIR OPHTALMO BONDY HDV</t>
  </si>
  <si>
    <t>CDS MEDICAL DENTAIRE ET OPHTALMO BONDY HOTEL DE VILLE</t>
  </si>
  <si>
    <t>920033396</t>
  </si>
  <si>
    <t>920033289</t>
  </si>
  <si>
    <t>CDS MEDICAL DENTAIRE ASNIERES MAIRIE</t>
  </si>
  <si>
    <t>CDS MEDICAL ET DENTAIRE ASNIERES MAIRIE</t>
  </si>
  <si>
    <t>750051211</t>
  </si>
  <si>
    <t>CDS MEDICAL DENTAIRE DU CHATEAU CMDC51</t>
  </si>
  <si>
    <t>CDS MEDICAL ET DENTAIRE DU CHATEAU CMDC51</t>
  </si>
  <si>
    <t>940026297</t>
  </si>
  <si>
    <t>CDS MEDICAL DENTAIRE FONTENAY SS BOIS</t>
  </si>
  <si>
    <t>CDS MEDICAL ET DENTAIRE FONTENAY SOUS BOIS</t>
  </si>
  <si>
    <t>340021468</t>
  </si>
  <si>
    <t>340021450</t>
  </si>
  <si>
    <t>CDS MEDICAL D'HOMEOPATHIE</t>
  </si>
  <si>
    <t>CENTRE DE SANTE MEDICAL D'HOMEOPATHIE</t>
  </si>
  <si>
    <t>940029630</t>
  </si>
  <si>
    <t>940029622</t>
  </si>
  <si>
    <t>CDS MEDICAL DU PHOENIX</t>
  </si>
  <si>
    <t>Valenton</t>
  </si>
  <si>
    <t>750010332</t>
  </si>
  <si>
    <t>CDS MEDICAL ET DENTAIRE</t>
  </si>
  <si>
    <t>CDS MEDICAL ET DENTAIRE EPEE DE BOIS</t>
  </si>
  <si>
    <t>930020979</t>
  </si>
  <si>
    <t>CENTRE DE SANTÉ MÉDICAL ET DENTAIRE MEDIA</t>
  </si>
  <si>
    <t>930026265</t>
  </si>
  <si>
    <t>930026257</t>
  </si>
  <si>
    <t>CENTRE MEDICAL ET DENTAIRE DE PIERREFITTE</t>
  </si>
  <si>
    <t>750012080</t>
  </si>
  <si>
    <t>750818916</t>
  </si>
  <si>
    <t>CDS MEDICAL ET DENTAIRE  ADMS</t>
  </si>
  <si>
    <t>CENTRE DE SANTE MEDICAL ET DENTAIRE ADMS DES BUTTES-CHAUMONT</t>
  </si>
  <si>
    <t>930028089</t>
  </si>
  <si>
    <t>930028071</t>
  </si>
  <si>
    <t>CDS MEDICAL ET DENTAIRE AG-RPHBD-IDF</t>
  </si>
  <si>
    <t>930032008</t>
  </si>
  <si>
    <t>930031992</t>
  </si>
  <si>
    <t>CDS MEDICAL ET DENTAIRE AKALYA</t>
  </si>
  <si>
    <t>950045005</t>
  </si>
  <si>
    <t>950044990</t>
  </si>
  <si>
    <t>CDS MEDICAL ET DENTAIRE ARGENTEUIL</t>
  </si>
  <si>
    <t>950045849</t>
  </si>
  <si>
    <t>950045831</t>
  </si>
  <si>
    <t>910022177</t>
  </si>
  <si>
    <t>750059768</t>
  </si>
  <si>
    <t>CDS MEDICAL ET DENTAIRE ATLANTIS</t>
  </si>
  <si>
    <t>CDS MEDICAL ET DENATIRE ATLANTIS SANTE</t>
  </si>
  <si>
    <t>930027727</t>
  </si>
  <si>
    <t>930027719</t>
  </si>
  <si>
    <t>CDS MEDICAL ET DENTAIRE AVENIR</t>
  </si>
  <si>
    <t>750057580</t>
  </si>
  <si>
    <t>750810269</t>
  </si>
  <si>
    <t>CDS MEDICAL ET DENTAIRE BROCA</t>
  </si>
  <si>
    <t>CENTRE MEDICAL ET DENTAIRE BROCA</t>
  </si>
  <si>
    <t>750058935</t>
  </si>
  <si>
    <t>750058927</t>
  </si>
  <si>
    <t>CDS MEDICAL ET DENTAIRE CHEVALERET</t>
  </si>
  <si>
    <t>750044778</t>
  </si>
  <si>
    <t>750712341</t>
  </si>
  <si>
    <t>CDS MEDICAL ET DENTAIRE CLAVEL</t>
  </si>
  <si>
    <t>CENTRE DE SANTE MEDICAL ET DENTAIRE CLAVEL</t>
  </si>
  <si>
    <t>920036951</t>
  </si>
  <si>
    <t>CDS MEDICAL ET DENTAIRE COURBEVOIE</t>
  </si>
  <si>
    <t>940022627</t>
  </si>
  <si>
    <t>CDS MEDICAL ET DENTAIRE D IVRY CMDQI</t>
  </si>
  <si>
    <t>750066128</t>
  </si>
  <si>
    <t>750066110</t>
  </si>
  <si>
    <t>CDS MEDICAL ET DENTAIRE DE BELLEVILLE</t>
  </si>
  <si>
    <t>950045393</t>
  </si>
  <si>
    <t>950045385</t>
  </si>
  <si>
    <t>CDS MEDICAL ET DENTAIRE DE FOSSES</t>
  </si>
  <si>
    <t>920029394</t>
  </si>
  <si>
    <t>920029386</t>
  </si>
  <si>
    <t>CDS MEDICAL ET DENTAIRE DE LA DEFENSE</t>
  </si>
  <si>
    <t>CENTRE DE SANTE DE LA DEFENSE</t>
  </si>
  <si>
    <t>950010082</t>
  </si>
  <si>
    <t>950802868</t>
  </si>
  <si>
    <t>CDS MEDICAL ET DENTAIRE DE SANNOIS</t>
  </si>
  <si>
    <t>CENTRE DE SANTE MEDICAL ET DENTAIRE MUNICIPAL</t>
  </si>
  <si>
    <t>930025119</t>
  </si>
  <si>
    <t>750054801</t>
  </si>
  <si>
    <t>CDS MEDICAL ET DENTAIRE DU MILLENAIRE</t>
  </si>
  <si>
    <t>CDS MEDICALE ET DENTAIRE DU MILLENAIRE D'AUBERVILLIERS</t>
  </si>
  <si>
    <t>750010712</t>
  </si>
  <si>
    <t>750806317</t>
  </si>
  <si>
    <t>CDS MEDICAL ET DENTAIRE EUROPE</t>
  </si>
  <si>
    <t>CENTRE DE SANTE MEDICAL ET DENTAIRE EUROPE</t>
  </si>
  <si>
    <t>930010319</t>
  </si>
  <si>
    <t>930812995</t>
  </si>
  <si>
    <t>CDS MEDICAL ET DENTAIRE GAGNY</t>
  </si>
  <si>
    <t>CENTRE DE SANTE MEDICAL ET DENTAIRE MUNICIPAL DE GAGNY</t>
  </si>
  <si>
    <t>940010051</t>
  </si>
  <si>
    <t>940807159</t>
  </si>
  <si>
    <t>CDS MEDICAL ET DENTAIRE GEORGES GRUN</t>
  </si>
  <si>
    <t>CENTRE DE SANTE MEDICAL ET DENTAIRE MUNICIPAL GEORGES GRUN</t>
  </si>
  <si>
    <t>930025143</t>
  </si>
  <si>
    <t>930025135</t>
  </si>
  <si>
    <t>CDS MEDICAL ET DENTAIRE HOCHE</t>
  </si>
  <si>
    <t>CENTRE DE SANTE MEDICAL ET DENTAIRE HOCHE</t>
  </si>
  <si>
    <t>910010156</t>
  </si>
  <si>
    <t>750720435</t>
  </si>
  <si>
    <t>CDS MEDICAL ET DENTAIRE IGESA SACLAY</t>
  </si>
  <si>
    <t>CENTRE MEDICAL ET DENTAIR DU CENTRE D ESSAIS DES PROPULSEURS</t>
  </si>
  <si>
    <t>750012429</t>
  </si>
  <si>
    <t>750002982</t>
  </si>
  <si>
    <t>CDS MEDICAL ET DENTAIRE INSEP</t>
  </si>
  <si>
    <t>CENTRE DE SANTE MEDICAL ET DENTAIRE DE L INSEP</t>
  </si>
  <si>
    <t>750012767</t>
  </si>
  <si>
    <t>CDS MEDICAL ET DENTAIRE JACK SENET</t>
  </si>
  <si>
    <t>CENTRE DE SANTE MEDICAL ET DENTAIRE JACK SENET</t>
  </si>
  <si>
    <t>750067100</t>
  </si>
  <si>
    <t>750067092</t>
  </si>
  <si>
    <t>CDS MEDICAL ET DENTAIRE MONTMARTRE</t>
  </si>
  <si>
    <t>750010704</t>
  </si>
  <si>
    <t>750820987</t>
  </si>
  <si>
    <t>CDS MEDICAL ET DENTAIRE OPERA</t>
  </si>
  <si>
    <t>CENTRE DE SANTE MEDICAL ET DENTAIRE OPERA</t>
  </si>
  <si>
    <t>920010154</t>
  </si>
  <si>
    <t>920000411</t>
  </si>
  <si>
    <t>CDS MEDICAL ET DENTAIRE PARIS SUD</t>
  </si>
  <si>
    <t>CENTRE DE SANTE MEDICAL ET DENTAIRE PARIS SUD</t>
  </si>
  <si>
    <t>750064552</t>
  </si>
  <si>
    <t>750064453</t>
  </si>
  <si>
    <t>CDS MEDICAL ET DENTAIRE PLACE CLICHY</t>
  </si>
  <si>
    <t>CDS MEDICAL ET DENTAIRE DE LA PLACE DE CLICHY</t>
  </si>
  <si>
    <t>920036969</t>
  </si>
  <si>
    <t>CDS MEDICAL ET DENTAIRE PUTEAUX</t>
  </si>
  <si>
    <t>750065526</t>
  </si>
  <si>
    <t>750065518</t>
  </si>
  <si>
    <t>CDS MEDICAL ET DENTAIRE SAINT GEORGES</t>
  </si>
  <si>
    <t>930029897</t>
  </si>
  <si>
    <t>930029889</t>
  </si>
  <si>
    <t>CDS MEDICAL ET DENTAIRE SM LE RAINCY</t>
  </si>
  <si>
    <t>750012379</t>
  </si>
  <si>
    <t>CDS MEDICAL ET DENTAIRE ST VINCENT</t>
  </si>
  <si>
    <t>750012650</t>
  </si>
  <si>
    <t>CDS MEDICAL ET DENTAIRE TISSERAND</t>
  </si>
  <si>
    <t>CENTRE DE SANTE MEDICAL ET DENTAIRE TISSERAND DASES</t>
  </si>
  <si>
    <t>910025881</t>
  </si>
  <si>
    <t>910025873</t>
  </si>
  <si>
    <t>CDS MEDICAL ET DENTAIRE ULIS 2</t>
  </si>
  <si>
    <t>Ulis</t>
  </si>
  <si>
    <t>750011488</t>
  </si>
  <si>
    <t>750058596</t>
  </si>
  <si>
    <t>CDS MEDICAL ET DENTAIRE VIALA</t>
  </si>
  <si>
    <t>CENTRE DE SANTE VIALA</t>
  </si>
  <si>
    <t>930010087</t>
  </si>
  <si>
    <t>930812896</t>
  </si>
  <si>
    <t>CDS MEDICAL ET MUNICIPAL</t>
  </si>
  <si>
    <t>CENTRE DE SANTE MEDICAL ET MUNICIPAL PIERRE ROUQUES</t>
  </si>
  <si>
    <t>940026867</t>
  </si>
  <si>
    <t>940026859</t>
  </si>
  <si>
    <t>CDS MEDICAL ET OPHTALMO IVRY SUR SEINE</t>
  </si>
  <si>
    <t>780028692</t>
  </si>
  <si>
    <t>780028684</t>
  </si>
  <si>
    <t>CDS MEDICAL ET OPHTALMO SARTROUVILLE</t>
  </si>
  <si>
    <t>950044651</t>
  </si>
  <si>
    <t>950044644</t>
  </si>
  <si>
    <t>CDS MEDICAL ET OPHTALMOLOGIE ENGHIEN</t>
  </si>
  <si>
    <t>CDS MEDICAL ET D'OPHTALMOLOGIE D'ENGHIEN LES BAINS</t>
  </si>
  <si>
    <t>920037314</t>
  </si>
  <si>
    <t>920037306</t>
  </si>
  <si>
    <t>CDS MEDICAL ET OPHTALMOLOGIE GAMBETTA</t>
  </si>
  <si>
    <t>540025889</t>
  </si>
  <si>
    <t>540025871</t>
  </si>
  <si>
    <t>CDS MEDICAL ET OPHTALMOLOGIQUE</t>
  </si>
  <si>
    <t>CENTRE DE SANTE MEDICAL ET OPHTALMOLOGIQUE KEDOUCHA</t>
  </si>
  <si>
    <t>780803896</t>
  </si>
  <si>
    <t>780001095</t>
  </si>
  <si>
    <t>CDS MEDICAL FERNAND SASTRE</t>
  </si>
  <si>
    <t>Clairefontaine-en-Yvelines</t>
  </si>
  <si>
    <t>CTRE DE SANTE MEDICAL DU CENTRE NATIONAL  FERNAND SASTRE</t>
  </si>
  <si>
    <t>830208120</t>
  </si>
  <si>
    <t>CDS MEDICAL FILIERIS BRIGNOLES</t>
  </si>
  <si>
    <t>CENTRE DE SANTE MEDICAL FILIERIS DE BRIGNOLES</t>
  </si>
  <si>
    <t>460006869</t>
  </si>
  <si>
    <t>460006240</t>
  </si>
  <si>
    <t>CDS MEDICAL GRAND-FIGEAC</t>
  </si>
  <si>
    <t>Lacapelle-Marival</t>
  </si>
  <si>
    <t>750066185</t>
  </si>
  <si>
    <t>750066177</t>
  </si>
  <si>
    <t>CDS MEDICAL IDEAL SANTE</t>
  </si>
  <si>
    <t>750831182</t>
  </si>
  <si>
    <t>750051641</t>
  </si>
  <si>
    <t>CDS MEDICAL INTERNATIONAL</t>
  </si>
  <si>
    <t>750063497</t>
  </si>
  <si>
    <t>750063455</t>
  </si>
  <si>
    <t>CDS MEDICAL IYAR SANTE</t>
  </si>
  <si>
    <t>920037942</t>
  </si>
  <si>
    <t>920037934</t>
  </si>
  <si>
    <t>CDS MEDICAL JOFFRE</t>
  </si>
  <si>
    <t>CENTRE DE SANTE MEDICAL JOFFRE</t>
  </si>
  <si>
    <t>560029613</t>
  </si>
  <si>
    <t>920032588</t>
  </si>
  <si>
    <t>CDS MEDICAL KERSANTE DU MONISTROL</t>
  </si>
  <si>
    <t>930030663</t>
  </si>
  <si>
    <t>930030655</t>
  </si>
  <si>
    <t>CDS MEDICAL KVLHM</t>
  </si>
  <si>
    <t>Villetaneuse</t>
  </si>
  <si>
    <t>220025365</t>
  </si>
  <si>
    <t>750070930</t>
  </si>
  <si>
    <t>CDS MEDICAL LAMBALLE ARMOR</t>
  </si>
  <si>
    <t>CENTRE DE SANTE MEDICAL KERSANTE LAMBALLE ARMOR</t>
  </si>
  <si>
    <t>780826301</t>
  </si>
  <si>
    <t>CDS MEDICAL LEOPOLD BELLAN</t>
  </si>
  <si>
    <t>Magnanville</t>
  </si>
  <si>
    <t>CENTRE DE SOINS DU CENTRE CLINIQUE DE GERONTOLOGIE L. BELLAN</t>
  </si>
  <si>
    <t>940812639</t>
  </si>
  <si>
    <t>940001860</t>
  </si>
  <si>
    <t>CDS MEDICAL LIBERTE</t>
  </si>
  <si>
    <t>750049694</t>
  </si>
  <si>
    <t>750049686</t>
  </si>
  <si>
    <t>CDS MEDICAL MANIN</t>
  </si>
  <si>
    <t>CENTRE DE SANTE MÉDICAL MANIN</t>
  </si>
  <si>
    <t>750814964</t>
  </si>
  <si>
    <t>750008658</t>
  </si>
  <si>
    <t>CDS MEDICAL MGEN</t>
  </si>
  <si>
    <t>CENTRE DE SANTE MEDICAL DE LA MGEN</t>
  </si>
  <si>
    <t>130785728</t>
  </si>
  <si>
    <t>130002256</t>
  </si>
  <si>
    <t>CDS MEDICAL MRS METROPOLE</t>
  </si>
  <si>
    <t>CENTRE DE SANTE MEDICAL MARSEILLE METROPOLE</t>
  </si>
  <si>
    <t>110007069</t>
  </si>
  <si>
    <t>110007051</t>
  </si>
  <si>
    <t>CDS MEDICAL MUNICIPAL</t>
  </si>
  <si>
    <t>CENTRE DE SANTE MEDICAL MUNICIPAL PORT LA NOUVELLE</t>
  </si>
  <si>
    <t>930010269</t>
  </si>
  <si>
    <t>CDS MEDICAL MUNICIPAL CORENTIN CELTON</t>
  </si>
  <si>
    <t>CENTRE DE MEDICAL MEDICAL MUNICIPAL CORENTIN CELTON</t>
  </si>
  <si>
    <t>930707047</t>
  </si>
  <si>
    <t>CDS MEDICAL MUNICIPAL CROIX NOBILLON</t>
  </si>
  <si>
    <t>930702824</t>
  </si>
  <si>
    <t>CDS MEDICAL MUNICIPAL DE TOURVILLE</t>
  </si>
  <si>
    <t>940010366</t>
  </si>
  <si>
    <t>940790249</t>
  </si>
  <si>
    <t>CDS MEDICAL MUNICIPAL MELIES</t>
  </si>
  <si>
    <t>930010343</t>
  </si>
  <si>
    <t>CDS MEDICAL MUNICIPAL MONTREUIL</t>
  </si>
  <si>
    <t>CENTRE DE SANTE MEDICAL MUNICIPAL SAVATTERO</t>
  </si>
  <si>
    <t>930010376</t>
  </si>
  <si>
    <t>930010731</t>
  </si>
  <si>
    <t>930813084</t>
  </si>
  <si>
    <t>CDS MEDICAL MUNICIPAL NOISY LE SEC</t>
  </si>
  <si>
    <t>660007204</t>
  </si>
  <si>
    <t>660006297</t>
  </si>
  <si>
    <t>CDS MEDICAL MUTUALISTE PERPIGNAN</t>
  </si>
  <si>
    <t>CENTRE DE SANTE MEDICAL MUTUALISTE PERPIGNAN</t>
  </si>
  <si>
    <t>930031968</t>
  </si>
  <si>
    <t>950046755</t>
  </si>
  <si>
    <t>CDS MEDICAL OPHTALMO DENTAIRE DRANCY</t>
  </si>
  <si>
    <t>CDS MEDICAL OPHTALMOGIQUE ET DENTAIRE DRANCY</t>
  </si>
  <si>
    <t>930030358</t>
  </si>
  <si>
    <t>CDS MEDICAL OPHTALMO ET DENTAIRE ABMT</t>
  </si>
  <si>
    <t>CDS MEDICAL OPHTALMOLOGIQUE ET DENTAIRE ABMT</t>
  </si>
  <si>
    <t>930031901</t>
  </si>
  <si>
    <t>930031893</t>
  </si>
  <si>
    <t>CDS MEDICAL OPHTALMOLOGIE MNH OPHTA</t>
  </si>
  <si>
    <t>920035946</t>
  </si>
  <si>
    <t>920035888</t>
  </si>
  <si>
    <t>CDS MEDICAL OPHTALMOLOGIE NEUILLY CDG</t>
  </si>
  <si>
    <t>CDS MEDICAL ET D OPHTALMOLOGIE NEUILLY CHARLES DE GAULLE</t>
  </si>
  <si>
    <t>840019400</t>
  </si>
  <si>
    <t>840019392</t>
  </si>
  <si>
    <t>CDS MEDICAL OPHTALMOLOGIQUE</t>
  </si>
  <si>
    <t>CENTRE E SANTE OPHTALMOLOGIQUE</t>
  </si>
  <si>
    <t>950045179</t>
  </si>
  <si>
    <t>950045161</t>
  </si>
  <si>
    <t>CDS MEDICAL OPHTALMOLOGIQUE DENTAIRE</t>
  </si>
  <si>
    <t>Franconville</t>
  </si>
  <si>
    <t>CDS MEDICAL ET DENTAIRE OPHTALMOLO FRANCONVILLE</t>
  </si>
  <si>
    <t>750064396</t>
  </si>
  <si>
    <t>750064388</t>
  </si>
  <si>
    <t>CDS MEDICAL PARIS SANTE</t>
  </si>
  <si>
    <t>750011108</t>
  </si>
  <si>
    <t>CDS MEDICAL PEUPLIERS</t>
  </si>
  <si>
    <t>750037053</t>
  </si>
  <si>
    <t>750037046</t>
  </si>
  <si>
    <t>CDS MEDICAL PRIMO LEVI</t>
  </si>
  <si>
    <t>CENTRE DE SANTE MEDICAL PRIMO LEVI</t>
  </si>
  <si>
    <t>910025592</t>
  </si>
  <si>
    <t>CDS MEDICAL RIS ORANGIS</t>
  </si>
  <si>
    <t>750061863</t>
  </si>
  <si>
    <t>CDS MEDICAL ROSA PARKS</t>
  </si>
  <si>
    <t>130045685</t>
  </si>
  <si>
    <t>130045677</t>
  </si>
  <si>
    <t>CDS MEDICAL ROTONDE</t>
  </si>
  <si>
    <t>CENTRE MEDICAL ROTONDE</t>
  </si>
  <si>
    <t>130034374</t>
  </si>
  <si>
    <t>130034366</t>
  </si>
  <si>
    <t>CDS MEDICAL SAINT MARTIN</t>
  </si>
  <si>
    <t>CENTRE DE SANTE MEDICAL SAINT MARTIN</t>
  </si>
  <si>
    <t>750069502</t>
  </si>
  <si>
    <t>750069494</t>
  </si>
  <si>
    <t>CDS MEDICAL SYGMA SANTE</t>
  </si>
  <si>
    <t>660009598</t>
  </si>
  <si>
    <t>660009580</t>
  </si>
  <si>
    <t>CDS MEDICAL UNIVERSITAIRE UPVD</t>
  </si>
  <si>
    <t>CENTRE DE SANTE MEDICAL UNIVERSITAIRE UPVD PERPIGNAN</t>
  </si>
  <si>
    <t>750068207</t>
  </si>
  <si>
    <t>750068199</t>
  </si>
  <si>
    <t>CDS MEDICAL VISIONEO</t>
  </si>
  <si>
    <t>750046146</t>
  </si>
  <si>
    <t>750003527</t>
  </si>
  <si>
    <t>CDS MEDICALE ET DENTAIRE CLIGNANCOURT</t>
  </si>
  <si>
    <t>750065500</t>
  </si>
  <si>
    <t>750065492</t>
  </si>
  <si>
    <t>CDS MEDICO DENTAIRE ALEXANDRE DUMAS</t>
  </si>
  <si>
    <t>940026602</t>
  </si>
  <si>
    <t>940026594</t>
  </si>
  <si>
    <t>CDS MEDICO DENTAIRE ALFORTVILLE</t>
  </si>
  <si>
    <t>950041988</t>
  </si>
  <si>
    <t>950041970</t>
  </si>
  <si>
    <t>CDS MEDICO DENTAIRE ARGENTEUIL</t>
  </si>
  <si>
    <t>CENTRE DE SANTE MEDICO DENTAIRE ARGENTEUIL</t>
  </si>
  <si>
    <t>940026347</t>
  </si>
  <si>
    <t>930029772</t>
  </si>
  <si>
    <t>CDS MEDICO DENTAIRE ATHST</t>
  </si>
  <si>
    <t>CDS MEDICO DENTAIRE (THIAISIENNE DE SANTE POUR TOUS) - ATHST</t>
  </si>
  <si>
    <t>750057226</t>
  </si>
  <si>
    <t>750057218</t>
  </si>
  <si>
    <t>CDS MEDICO DENTAIRE AUSTERLITZ</t>
  </si>
  <si>
    <t>CENTRE DE SANTE MEDICO DENTAIRE AUSTRLITZ</t>
  </si>
  <si>
    <t>750061202</t>
  </si>
  <si>
    <t>750061194</t>
  </si>
  <si>
    <t>CDS MEDICO DENTAIRE BALARD</t>
  </si>
  <si>
    <t>750057994</t>
  </si>
  <si>
    <t>750057986</t>
  </si>
  <si>
    <t>CDS MEDICO DENTAIRE BARBES</t>
  </si>
  <si>
    <t>CENTRE DE SANTE MEDICO DENTAIRE BARBES</t>
  </si>
  <si>
    <t>930026240</t>
  </si>
  <si>
    <t>CDS MEDICO DENTAIRE BEAU SEVRAN</t>
  </si>
  <si>
    <t>920029931</t>
  </si>
  <si>
    <t>920029592</t>
  </si>
  <si>
    <t>CDS MEDICO DENTAIRE BOULOGNE</t>
  </si>
  <si>
    <t>CENTRE DE SANTE MEDICO DENTAIRE DE BOULOGNE</t>
  </si>
  <si>
    <t>920032984</t>
  </si>
  <si>
    <t>920032901</t>
  </si>
  <si>
    <t>CDS MEDICO DENTAIRE CALMEL</t>
  </si>
  <si>
    <t>940023005</t>
  </si>
  <si>
    <t>940022999</t>
  </si>
  <si>
    <t>CDS MEDICO DENTAIRE CHAMPIGNY</t>
  </si>
  <si>
    <t>750065906</t>
  </si>
  <si>
    <t>750065898</t>
  </si>
  <si>
    <t>CDS MEDICO DENTAIRE CHARONNE</t>
  </si>
  <si>
    <t>920028412</t>
  </si>
  <si>
    <t>920028404</t>
  </si>
  <si>
    <t>CDS MEDICO DENTAIRE CMDNOP</t>
  </si>
  <si>
    <t>CENTRE MEDICO DENTAIRE DU NORD OUEST PARISIEN CMDNOP</t>
  </si>
  <si>
    <t>910025717</t>
  </si>
  <si>
    <t>910025709</t>
  </si>
  <si>
    <t>CDS MEDICO DENTAIRE CORBEIL ESSONNES</t>
  </si>
  <si>
    <t>920039203</t>
  </si>
  <si>
    <t>920039195</t>
  </si>
  <si>
    <t>CDS MEDICO DENTAIRE COURBEVOIE CHARRAS</t>
  </si>
  <si>
    <t>750067803</t>
  </si>
  <si>
    <t>750067795</t>
  </si>
  <si>
    <t>CDS MEDICO DENTAIRE CURIAL</t>
  </si>
  <si>
    <t>930025267</t>
  </si>
  <si>
    <t>930025259</t>
  </si>
  <si>
    <t>CDS MEDICO DENTAIRE D EPINAY</t>
  </si>
  <si>
    <t>CENTRE DE SANTE MEDICO DENTAIRE D EPINAY</t>
  </si>
  <si>
    <t>940026313</t>
  </si>
  <si>
    <t>940026305</t>
  </si>
  <si>
    <t>CDS MEDICO DENTAIRE D ORLY</t>
  </si>
  <si>
    <t>920039625</t>
  </si>
  <si>
    <t>750071003</t>
  </si>
  <si>
    <t>CDS MEDICO DENTAIRE DE BAGNEUX</t>
  </si>
  <si>
    <t>770023471</t>
  </si>
  <si>
    <t>770023463</t>
  </si>
  <si>
    <t>CDS MEDICO DENTAIRE DE CHELLES</t>
  </si>
  <si>
    <t>930026224</t>
  </si>
  <si>
    <t>930026216</t>
  </si>
  <si>
    <t>CDS MEDICO DENTAIRE DE FRANCE</t>
  </si>
  <si>
    <t>CDS MEDICODENTAIRE VILLETANEUSE LES CENTRES DENTAIRES DE FRA</t>
  </si>
  <si>
    <t>940026339</t>
  </si>
  <si>
    <t>940026321</t>
  </si>
  <si>
    <t>CDS MEDICO DENTAIRE DE JOINVILLE</t>
  </si>
  <si>
    <t>CDS MEDICO DENTAIRE DE JOINVILLE LE PONT</t>
  </si>
  <si>
    <t>770023844</t>
  </si>
  <si>
    <t>770023836</t>
  </si>
  <si>
    <t>CDS MEDICO DENTAIRE DE LA MAIRIE</t>
  </si>
  <si>
    <t>770023497</t>
  </si>
  <si>
    <t>770023489</t>
  </si>
  <si>
    <t>CDS MEDICO DENTAIRE DE MELUN</t>
  </si>
  <si>
    <t>920029576</t>
  </si>
  <si>
    <t>920029568</t>
  </si>
  <si>
    <t>CDS MEDICO DENTAIRE DE MONTROUGE</t>
  </si>
  <si>
    <t>CENTRE DE SANTÉ MEDICO-DENTAIRE DE DE MONTROUGE</t>
  </si>
  <si>
    <t>910025915</t>
  </si>
  <si>
    <t>910025907</t>
  </si>
  <si>
    <t>CDS MEDICO DENTAIRE DE PALAISEAU</t>
  </si>
  <si>
    <t>940023187</t>
  </si>
  <si>
    <t>940023179</t>
  </si>
  <si>
    <t>CDS MEDICO DENTAIRE DE SAINT MAUR</t>
  </si>
  <si>
    <t>CDS MEDICO DENTAIRE DE SAINT MAUR DES FOSSES</t>
  </si>
  <si>
    <t>940027287</t>
  </si>
  <si>
    <t>940029002</t>
  </si>
  <si>
    <t>770023570</t>
  </si>
  <si>
    <t>770023562</t>
  </si>
  <si>
    <t>CDS MEDICO DENTAIRE DE TORCY</t>
  </si>
  <si>
    <t>780028197</t>
  </si>
  <si>
    <t>780028189</t>
  </si>
  <si>
    <t>CDS MEDICO DENTAIRE DE TRAPPES</t>
  </si>
  <si>
    <t>920037025</t>
  </si>
  <si>
    <t>950045492</t>
  </si>
  <si>
    <t>CDS MEDICO DENTAIRE DE VILLENEUVE</t>
  </si>
  <si>
    <t>750067415</t>
  </si>
  <si>
    <t>750067407</t>
  </si>
  <si>
    <t>CDS MEDICO DENTAIRE DENTEXELANS AVRON</t>
  </si>
  <si>
    <t>750065641</t>
  </si>
  <si>
    <t>750065633</t>
  </si>
  <si>
    <t>CDS MEDICO DENTAIRE DENTEXELANS CLICHY</t>
  </si>
  <si>
    <t>750067431</t>
  </si>
  <si>
    <t>750067423</t>
  </si>
  <si>
    <t>CDS MEDICO DENTAIRE DENTEXELANS POTEAU</t>
  </si>
  <si>
    <t>920037223</t>
  </si>
  <si>
    <t>920037215</t>
  </si>
  <si>
    <t>CDS MEDICO DENTAIRE DENTEXGOOD</t>
  </si>
  <si>
    <t>930029798</t>
  </si>
  <si>
    <t>930029780</t>
  </si>
  <si>
    <t>CDS MEDICO DENTAIRE DENT'IRIS</t>
  </si>
  <si>
    <t>CDS MEDICO DENTAIRE DE NOISY LE SEC</t>
  </si>
  <si>
    <t>920037967</t>
  </si>
  <si>
    <t>920037959</t>
  </si>
  <si>
    <t>CDS MEDICO DENTAIRE DENTOTOP BAGNEUX</t>
  </si>
  <si>
    <t>920038924</t>
  </si>
  <si>
    <t>920038916</t>
  </si>
  <si>
    <t>CDS MEDICO DENTAIRE DENTOTOP CHAVILLE</t>
  </si>
  <si>
    <t>940022130</t>
  </si>
  <si>
    <t>940022122</t>
  </si>
  <si>
    <t>CDS MEDICO DENTAIRE DES BERGES</t>
  </si>
  <si>
    <t>CDS MEDICO DENTAIRE DES BERGES DE CHARENTON</t>
  </si>
  <si>
    <t>930025655</t>
  </si>
  <si>
    <t>CDS MEDICO DENTAIRE ELISE</t>
  </si>
  <si>
    <t>CENTRE DE SANTE SAINT DENIS</t>
  </si>
  <si>
    <t>920039641</t>
  </si>
  <si>
    <t>920039633</t>
  </si>
  <si>
    <t>CDS MEDICO DENTAIRE GARE DE MEUDON</t>
  </si>
  <si>
    <t>770023414</t>
  </si>
  <si>
    <t>770023372</t>
  </si>
  <si>
    <t>CDS MEDICO DENTAIRE GARE DE PONTAULT</t>
  </si>
  <si>
    <t>CDS MEDICO DENTAIRE DE LA GARE DE PONTAULT EMMERAINVILLE</t>
  </si>
  <si>
    <t>920038155</t>
  </si>
  <si>
    <t>750069254</t>
  </si>
  <si>
    <t>CDS MEDICO DENTAIRE GARENNE-COLOMBES</t>
  </si>
  <si>
    <t>CDS MEDICO DENTAIRE LA GARENNE COLOMBES</t>
  </si>
  <si>
    <t>950043182</t>
  </si>
  <si>
    <t>950043174</t>
  </si>
  <si>
    <t>CDS MEDICO DENTAIRE GARGES LES GONESSE</t>
  </si>
  <si>
    <t>920030954</t>
  </si>
  <si>
    <t>920030947</t>
  </si>
  <si>
    <t>CDS MEDICO DENTAIRE GENNEVILLIERS</t>
  </si>
  <si>
    <t>750065948</t>
  </si>
  <si>
    <t>750065930</t>
  </si>
  <si>
    <t>CDS MEDICO DENTAIRE GLACIERE</t>
  </si>
  <si>
    <t>930029806</t>
  </si>
  <si>
    <t>930029574</t>
  </si>
  <si>
    <t>CDS MEDICO DENTAIRE GRANDE RUE</t>
  </si>
  <si>
    <t>CDS MEDICO DENTAIRE DE LA GRANDE RUE VILLEMOMBLE</t>
  </si>
  <si>
    <t>940026560</t>
  </si>
  <si>
    <t>940026552</t>
  </si>
  <si>
    <t>CDS MEDICO DENTAIRE JOINVILLE</t>
  </si>
  <si>
    <t>940021330</t>
  </si>
  <si>
    <t>750050437</t>
  </si>
  <si>
    <t>CDS MEDICO DENTAIRE KREMLIN BICETRE</t>
  </si>
  <si>
    <t>940022817</t>
  </si>
  <si>
    <t>940022809</t>
  </si>
  <si>
    <t>CDS MEDICO DENTAIRE LA VARENNE</t>
  </si>
  <si>
    <t>CENTRE MEDICO DENTAIRE LA VARENNE</t>
  </si>
  <si>
    <t>930026539</t>
  </si>
  <si>
    <t>930031067</t>
  </si>
  <si>
    <t>CDS MEDICO DENTAIRE LES LILAS</t>
  </si>
  <si>
    <t>780029203</t>
  </si>
  <si>
    <t>780029195</t>
  </si>
  <si>
    <t>CDS MEDICO DENTAIRE MANTES LA JOLIE</t>
  </si>
  <si>
    <t>920029667</t>
  </si>
  <si>
    <t>920029659</t>
  </si>
  <si>
    <t>CDS MEDICO DENTAIRE NANTERRE CSMDN</t>
  </si>
  <si>
    <t>920028586</t>
  </si>
  <si>
    <t>CDS MEDICO DENTAIRE OPHTALMO ASNIERES</t>
  </si>
  <si>
    <t>CDS MEDICO DENTAIRE ET OPHTALMOLOGIQUE D ASNIERES</t>
  </si>
  <si>
    <t>930032388</t>
  </si>
  <si>
    <t>930032370</t>
  </si>
  <si>
    <t>CDS MEDICO DENTAIRE PANTIN</t>
  </si>
  <si>
    <t>750067860</t>
  </si>
  <si>
    <t>750067852</t>
  </si>
  <si>
    <t>CDS MEDICO DENTAIRE PARIS ALESIA</t>
  </si>
  <si>
    <t>750067787</t>
  </si>
  <si>
    <t>750067779</t>
  </si>
  <si>
    <t>CDS MEDICO DENTAIRE PARIS FLANDRE</t>
  </si>
  <si>
    <t>750066698</t>
  </si>
  <si>
    <t>750066680</t>
  </si>
  <si>
    <t>CDS MEDICO DENTAIRE PARIS ST DENIS</t>
  </si>
  <si>
    <t>750057663</t>
  </si>
  <si>
    <t>750058505</t>
  </si>
  <si>
    <t>CDS MEDICO DENTAIRE PLACE DES FETES</t>
  </si>
  <si>
    <t>CENTRE MEDICO DENTAIRE DE LA PLACE DES FETES</t>
  </si>
  <si>
    <t>750058307</t>
  </si>
  <si>
    <t>750058299</t>
  </si>
  <si>
    <t>CDS MEDICO DENTAIRE RICHARD LENOIR</t>
  </si>
  <si>
    <t>CENTRE MEDICO DENTAIRE PARIS RICHARD LENOIR</t>
  </si>
  <si>
    <t>930030192</t>
  </si>
  <si>
    <t>930030184</t>
  </si>
  <si>
    <t>CDS MEDICO DENTAIRE ROSNY SOUS BOIS</t>
  </si>
  <si>
    <t>940029515</t>
  </si>
  <si>
    <t>940029507</t>
  </si>
  <si>
    <t>CDS MEDICO DENTAIRE ROUGET DE LISLE</t>
  </si>
  <si>
    <t>910024975</t>
  </si>
  <si>
    <t>750065617</t>
  </si>
  <si>
    <t>CDS MEDICO DENTAIRE SACLAY GRAND PARIS</t>
  </si>
  <si>
    <t>CDS MEDICO DENTAIRE ORTHODONTIQUE SACLAY GRAND PARIS</t>
  </si>
  <si>
    <t>940023203</t>
  </si>
  <si>
    <t>940023195</t>
  </si>
  <si>
    <t>CDS MEDICO DENTAIRE SAINT MAUR CRETEIL</t>
  </si>
  <si>
    <t>930026794</t>
  </si>
  <si>
    <t>CDS MEDICO DENTAIRE SAINT OUEN</t>
  </si>
  <si>
    <t>CDS MEDICO DENTAIRE SAINT OUEN CSMDSO</t>
  </si>
  <si>
    <t>750059651</t>
  </si>
  <si>
    <t>750059644</t>
  </si>
  <si>
    <t>CDS MEDICO DENTAIRE SAINT PETERSBOURG</t>
  </si>
  <si>
    <t>CDS MEDICO DENTAIRE PLURIDISCIPLINAIRE SAINT PETERSBOURG</t>
  </si>
  <si>
    <t>780028247</t>
  </si>
  <si>
    <t>780028486</t>
  </si>
  <si>
    <t>CDS MEDICO DENTAIRE SGL</t>
  </si>
  <si>
    <t>950045138</t>
  </si>
  <si>
    <t>950045120</t>
  </si>
  <si>
    <t>CDS MEDICO DENTAIRE TAVERNY</t>
  </si>
  <si>
    <t>CDS MEDICO DENTAIRE DE TAVERNY</t>
  </si>
  <si>
    <t>950043018</t>
  </si>
  <si>
    <t>950043000</t>
  </si>
  <si>
    <t>CDS MEDICO DENTAIRE VAILLANT COUTURIER</t>
  </si>
  <si>
    <t>940026263</t>
  </si>
  <si>
    <t>940026255</t>
  </si>
  <si>
    <t>CDS MEDICO DENTAIRE VILLENEUVE LE ROI</t>
  </si>
  <si>
    <t>910025196</t>
  </si>
  <si>
    <t>910025188</t>
  </si>
  <si>
    <t>CDS MEDICO DENTAIRE VILMORIN</t>
  </si>
  <si>
    <t>920036555</t>
  </si>
  <si>
    <t>920036548</t>
  </si>
  <si>
    <t>CDS MEDICO OPHTALMO BERGES DE SEINE</t>
  </si>
  <si>
    <t>920037272</t>
  </si>
  <si>
    <t>920037264</t>
  </si>
  <si>
    <t>CDS MEDICO OPHTALMOLOGIQUE ISSY</t>
  </si>
  <si>
    <t>940020571</t>
  </si>
  <si>
    <t>CDS MEDICO SOCIAL DE LA CPAM 94</t>
  </si>
  <si>
    <t>940019565</t>
  </si>
  <si>
    <t>940019557</t>
  </si>
  <si>
    <t>CDS MEDICO SOCIAL DES HALLES</t>
  </si>
  <si>
    <t>CENTRE DE SANTE MEDICO SOCIAL DES HALLES</t>
  </si>
  <si>
    <t>930010632</t>
  </si>
  <si>
    <t>930813167</t>
  </si>
  <si>
    <t>CDS MEDICO SOCIAL MUNICIPAL</t>
  </si>
  <si>
    <t>940010119</t>
  </si>
  <si>
    <t>940806177</t>
  </si>
  <si>
    <t>940010457</t>
  </si>
  <si>
    <t>910010065</t>
  </si>
  <si>
    <t>910806439</t>
  </si>
  <si>
    <t>CDS MEDICO SOCIAL MUNICIPAL CORBEIL</t>
  </si>
  <si>
    <t>CDS MEDICO SOCIAL MUNICIPAL SORBEIL ESSONNES</t>
  </si>
  <si>
    <t>940020357</t>
  </si>
  <si>
    <t>940806201</t>
  </si>
  <si>
    <t>CDS MEDICO SOCIAL MUNICIPAL H DRET</t>
  </si>
  <si>
    <t>940010408</t>
  </si>
  <si>
    <t>CDS MEDICO SOCIAL MUNICIPAL ORLY</t>
  </si>
  <si>
    <t>CENTRE DE SANTE MEDICO SOCIAL MUNICIPAL  DOCTEUR CALMETTE</t>
  </si>
  <si>
    <t>930810098</t>
  </si>
  <si>
    <t>930813142</t>
  </si>
  <si>
    <t>CDS MEDICO SOCIAL PAUL SCHMIERER</t>
  </si>
  <si>
    <t>CENTRE MEDICO SOCIAL MUNICIPAL PAUL SCHMIERER</t>
  </si>
  <si>
    <t>920006418</t>
  </si>
  <si>
    <t>CDS MEDICO SPORTIF JOLIOT CURIE</t>
  </si>
  <si>
    <t>CENTRE DE SANTE MEDICO SPORTIF JOLIOT CURIE</t>
  </si>
  <si>
    <t>950044677</t>
  </si>
  <si>
    <t>950044669</t>
  </si>
  <si>
    <t>CDS MEDICO-DENTAIRE ALLEMANE</t>
  </si>
  <si>
    <t>930028543</t>
  </si>
  <si>
    <t>930028477</t>
  </si>
  <si>
    <t>CDS MEDICO-DENTAIRE AVENIR</t>
  </si>
  <si>
    <t>930028469</t>
  </si>
  <si>
    <t>930028410</t>
  </si>
  <si>
    <t>CDS MEDICO-DENTAIRE BAGNOLET</t>
  </si>
  <si>
    <t>910022219</t>
  </si>
  <si>
    <t>910022201</t>
  </si>
  <si>
    <t>CDS MEDICO-DENTAIRE BLAISE PASCAL</t>
  </si>
  <si>
    <t>750062572</t>
  </si>
  <si>
    <t>940024656</t>
  </si>
  <si>
    <t>CDS MEDICO-DENTAIRE CARDINET</t>
  </si>
  <si>
    <t>920018058</t>
  </si>
  <si>
    <t>920018009</t>
  </si>
  <si>
    <t>CDS MEDICO-DENTAIRE CARNOT</t>
  </si>
  <si>
    <t>770022127</t>
  </si>
  <si>
    <t>770022119</t>
  </si>
  <si>
    <t>CDS MEDICO-DENTAIRE CESSON</t>
  </si>
  <si>
    <t>930029525</t>
  </si>
  <si>
    <t>930029517</t>
  </si>
  <si>
    <t>CDS MEDICO-DENTAIRE CHANZY</t>
  </si>
  <si>
    <t>920035052</t>
  </si>
  <si>
    <t>940025794</t>
  </si>
  <si>
    <t>CDS MEDICO-DENTAIRE CHATENAY MALABRY</t>
  </si>
  <si>
    <t>930029020</t>
  </si>
  <si>
    <t>CDS MEDICO-DENTAIRE CODEM</t>
  </si>
  <si>
    <t>920030616</t>
  </si>
  <si>
    <t>920030608</t>
  </si>
  <si>
    <t>CDS MEDICO-DENTAIRE COLOMBES</t>
  </si>
  <si>
    <t>750050585</t>
  </si>
  <si>
    <t>CDS MEDICO-DENTAIRE COLONEL FABIEN</t>
  </si>
  <si>
    <t>CENTRE DE SANTE MEDICO-DENTAIRE COLONEL FABIEN</t>
  </si>
  <si>
    <t>950044297</t>
  </si>
  <si>
    <t>950044289</t>
  </si>
  <si>
    <t>CDS MEDICO-DENTAIRE DE FRANCONVILLE</t>
  </si>
  <si>
    <t>930028642</t>
  </si>
  <si>
    <t>930028626</t>
  </si>
  <si>
    <t>CDS MEDICO-DENTAIRE DE LA GARE</t>
  </si>
  <si>
    <t>930029608</t>
  </si>
  <si>
    <t>930029590</t>
  </si>
  <si>
    <t>CDS MEDICO-DENTAIRE DE LIVRY GARGAN</t>
  </si>
  <si>
    <t>920030244</t>
  </si>
  <si>
    <t>750058851</t>
  </si>
  <si>
    <t>CDS MEDICO-DENTAIRE DE NANTERRE</t>
  </si>
  <si>
    <t>CENTRE MEDICO-DENTAIRE DE NANTERRE</t>
  </si>
  <si>
    <t>750065112</t>
  </si>
  <si>
    <t>750064644</t>
  </si>
  <si>
    <t>CDS MEDICO-DENTAIRE DE REPUBLIQUE</t>
  </si>
  <si>
    <t>930029137</t>
  </si>
  <si>
    <t>930029129</t>
  </si>
  <si>
    <t>CDS MEDICO-DENTAIRE DE ROMAINVILLE</t>
  </si>
  <si>
    <t>930029244</t>
  </si>
  <si>
    <t>930029228</t>
  </si>
  <si>
    <t>CDS MÉDICO-DENTAIRE DE STAINS</t>
  </si>
  <si>
    <t>920031713</t>
  </si>
  <si>
    <t>920032372</t>
  </si>
  <si>
    <t>CDS MEDICO-DENTAIRE DENTAL SANTE</t>
  </si>
  <si>
    <t>750061053</t>
  </si>
  <si>
    <t>750061046</t>
  </si>
  <si>
    <t>CDS MEDICO-DENTAIRE DENTAL-IN JAVEL</t>
  </si>
  <si>
    <t>950043695</t>
  </si>
  <si>
    <t>CDS MÉDICO-DENTAIRE DEUIL LA BARRE</t>
  </si>
  <si>
    <t>940025216</t>
  </si>
  <si>
    <t>940025075</t>
  </si>
  <si>
    <t>CDS MEDICO-DENTAIRE DU PARVIS CRETEIL</t>
  </si>
  <si>
    <t>CDS MEDICO-DENTAIRE DU PARVIS DE CRETEIL</t>
  </si>
  <si>
    <t>930027438</t>
  </si>
  <si>
    <t>750059974</t>
  </si>
  <si>
    <t>CDS MEDICO-DENTAIRE DU PRE ST GERVAIS</t>
  </si>
  <si>
    <t>920028297</t>
  </si>
  <si>
    <t>750063794</t>
  </si>
  <si>
    <t>CDS MEDICO-DENTAIRE EMDHS</t>
  </si>
  <si>
    <t>CENTRE DE SANTE MEDICO DENTAIRE EMDHS</t>
  </si>
  <si>
    <t>950043448</t>
  </si>
  <si>
    <t>750060220</t>
  </si>
  <si>
    <t>CDS MEDICO-DENTAIRE ERMONT-EAUBONNE</t>
  </si>
  <si>
    <t>750061038</t>
  </si>
  <si>
    <t>750061012</t>
  </si>
  <si>
    <t>CDS MEDICO-DENTAIRE GARE EST</t>
  </si>
  <si>
    <t>CDS MEDICO-DENTAIRE DE GARE DE L'EST</t>
  </si>
  <si>
    <t>920031283</t>
  </si>
  <si>
    <t>920031275</t>
  </si>
  <si>
    <t>CDS MEDICO-DENTAIRE GENNEVILLIERS</t>
  </si>
  <si>
    <t>920032489</t>
  </si>
  <si>
    <t>750061558</t>
  </si>
  <si>
    <t>CDS MEDICO-DENTAIRE ISSY</t>
  </si>
  <si>
    <t>940023245</t>
  </si>
  <si>
    <t>940023237</t>
  </si>
  <si>
    <t>CDS MEDICO-DENTAIRE IVRY</t>
  </si>
  <si>
    <t>750063638</t>
  </si>
  <si>
    <t>750063596</t>
  </si>
  <si>
    <t>CDS MEDICO-DENTAIRE MONGE</t>
  </si>
  <si>
    <t>750065096</t>
  </si>
  <si>
    <t>CDS MEDICO-DENTAIRE MONTPARNASSE</t>
  </si>
  <si>
    <t>930029442</t>
  </si>
  <si>
    <t>CDS MEDICO-DENTAIRE MONTREUIL ROUGET</t>
  </si>
  <si>
    <t>CDS MEDICO-DENTAIRE MONTREUIL ROUGET DE LISLE</t>
  </si>
  <si>
    <t>750062812</t>
  </si>
  <si>
    <t>750062721</t>
  </si>
  <si>
    <t>CDS MEDICO-DENTAIRE MS GAMBETTA</t>
  </si>
  <si>
    <t>750061533</t>
  </si>
  <si>
    <t>750061517</t>
  </si>
  <si>
    <t>CDS MEDICO-DENTAIRE NATION</t>
  </si>
  <si>
    <t>750062192</t>
  </si>
  <si>
    <t>750062184</t>
  </si>
  <si>
    <t>CDS MEDICO-DENTAIRE NATIONALE</t>
  </si>
  <si>
    <t>940022767</t>
  </si>
  <si>
    <t>CDS MEDICO-DENTAIRE NOGENT LE PERREUX</t>
  </si>
  <si>
    <t>CENTRE MEDICO DENTAIRE NOGENT LE PERREUX</t>
  </si>
  <si>
    <t>770022556</t>
  </si>
  <si>
    <t>770022549</t>
  </si>
  <si>
    <t>CDS MEDICO-DENTAIRE NOISIEL</t>
  </si>
  <si>
    <t>Noisiel</t>
  </si>
  <si>
    <t>750064917</t>
  </si>
  <si>
    <t>750064636</t>
  </si>
  <si>
    <t>CDS MEDICO-DENTAIRE ORTHADENT VOLTAIRE</t>
  </si>
  <si>
    <t>CDS MEDICO-DENTAIRE ORTHADENT MAIRIE DE VOLTAIRE</t>
  </si>
  <si>
    <t>930027479</t>
  </si>
  <si>
    <t>930027461</t>
  </si>
  <si>
    <t>CDS MEDICO-DENTAIRE PANTIN JOSSERAND</t>
  </si>
  <si>
    <t>750061244</t>
  </si>
  <si>
    <t>750061236</t>
  </si>
  <si>
    <t>CDS MEDICO-DENTAIRE PARIS BATIGNOLLES</t>
  </si>
  <si>
    <t>750062101</t>
  </si>
  <si>
    <t>750067506</t>
  </si>
  <si>
    <t>CDS MEDICO-DENTAIRE PARIS EST</t>
  </si>
  <si>
    <t>930029012</t>
  </si>
  <si>
    <t>930028972</t>
  </si>
  <si>
    <t>CDS MEDICO-DENTAIRE PAVILLON SOUS BOIS</t>
  </si>
  <si>
    <t>750064156</t>
  </si>
  <si>
    <t>750064016</t>
  </si>
  <si>
    <t>CDS MEDICO-DENTAIRE PEPINIERE</t>
  </si>
  <si>
    <t>750062804</t>
  </si>
  <si>
    <t>750062713</t>
  </si>
  <si>
    <t>CDS MEDICO-DENTAIRE PEREIRE</t>
  </si>
  <si>
    <t>930026778</t>
  </si>
  <si>
    <t>930026760</t>
  </si>
  <si>
    <t>CDS MEDICO-DENTAIRE PORTE DES LILAS</t>
  </si>
  <si>
    <t>CENTRE DE SANTE DENTAIRE PORTE DES LILAS</t>
  </si>
  <si>
    <t>930027743</t>
  </si>
  <si>
    <t>930027735</t>
  </si>
  <si>
    <t>CDS MEDICO-DENTAIRE SAINT-DENIS</t>
  </si>
  <si>
    <t>930029251</t>
  </si>
  <si>
    <t>750064008</t>
  </si>
  <si>
    <t>330060716</t>
  </si>
  <si>
    <t>330060708</t>
  </si>
  <si>
    <t>CDS MEDICO-DENTAIRE SAINTE-CATHERINE</t>
  </si>
  <si>
    <t>CENTRE DE SANTE MEDICO-DENTAIRE SAINTE-CATHERINE</t>
  </si>
  <si>
    <t>940023435</t>
  </si>
  <si>
    <t>940023427</t>
  </si>
  <si>
    <t>CDS MEDICO-DENTAIRE SANTEA CHAMPIGNY</t>
  </si>
  <si>
    <t>670021336</t>
  </si>
  <si>
    <t>670021328</t>
  </si>
  <si>
    <t>CDS MEDICO-DENTAIRE SCHILTIGHEIM</t>
  </si>
  <si>
    <t>Schiltigheim</t>
  </si>
  <si>
    <t>CENTRE DE SANTE MEDICO-DENTAIRE SCHILTIGHEIM</t>
  </si>
  <si>
    <t>750060303</t>
  </si>
  <si>
    <t>750060295</t>
  </si>
  <si>
    <t>CDS MEDICO-DENTAIREJAURES STALINGRAD</t>
  </si>
  <si>
    <t>930811518</t>
  </si>
  <si>
    <t>CDS MEDICO-SOCIAL BALAGNY</t>
  </si>
  <si>
    <t>CENTRE MEDICO SOCIAL MUNICIPAL(ANNEXE DU CMS 22 BD GALLIENI)</t>
  </si>
  <si>
    <t>910805720</t>
  </si>
  <si>
    <t>910808666</t>
  </si>
  <si>
    <t>CDS MEDICO-SOCIAL FRANCE</t>
  </si>
  <si>
    <t>CDS DE SOINS MEDICO SOCIAL FRANCE</t>
  </si>
  <si>
    <t>930010871</t>
  </si>
  <si>
    <t>CDS MEDICO-SOCIAL MUNICIPAL</t>
  </si>
  <si>
    <t>CENTRE DE SANTE MEDICO SOCIAL MUNICIPAL JEAN AUPEST</t>
  </si>
  <si>
    <t>930010202</t>
  </si>
  <si>
    <t>930812920</t>
  </si>
  <si>
    <t>920010469</t>
  </si>
  <si>
    <t>920807732</t>
  </si>
  <si>
    <t>CDS MEDICO-SOCIAL MUNICIPAL TENINE</t>
  </si>
  <si>
    <t>CENTRE DE SANTE MEDICO-SOCIAL MUNICIPAL  MAURICE TENINE</t>
  </si>
  <si>
    <t>750062093</t>
  </si>
  <si>
    <t>750062069</t>
  </si>
  <si>
    <t>CDS MEDIKSANTE</t>
  </si>
  <si>
    <t>330064601</t>
  </si>
  <si>
    <t>330064593</t>
  </si>
  <si>
    <t>CDS MEDIKSANTE BORDEAUX</t>
  </si>
  <si>
    <t>750068504</t>
  </si>
  <si>
    <t>CDS MEDIKSANTE SEBASTOPOL</t>
  </si>
  <si>
    <t>920038528</t>
  </si>
  <si>
    <t>920038510</t>
  </si>
  <si>
    <t>CDS MEDIPLUS SANTE</t>
  </si>
  <si>
    <t>910023282</t>
  </si>
  <si>
    <t>910023258</t>
  </si>
  <si>
    <t>CDS MEDIS GRIGNY : LA SANTE POUR TOUS</t>
  </si>
  <si>
    <t>780027959</t>
  </si>
  <si>
    <t>780027942</t>
  </si>
  <si>
    <t>CDS MEDVISION</t>
  </si>
  <si>
    <t>950045633</t>
  </si>
  <si>
    <t>950045625</t>
  </si>
  <si>
    <t>CDS MEGAVISION SANNOIS</t>
  </si>
  <si>
    <t>930029988</t>
  </si>
  <si>
    <t>950045286</t>
  </si>
  <si>
    <t>CDS MEGAVISION VILLEPINTE</t>
  </si>
  <si>
    <t>790020309</t>
  </si>
  <si>
    <t>790002497</t>
  </si>
  <si>
    <t>CDS MELIORIS CHAMPCLAIROT</t>
  </si>
  <si>
    <t>930030218</t>
  </si>
  <si>
    <t>930030200</t>
  </si>
  <si>
    <t>CDS MESNIL MEDICO DENTAIRE</t>
  </si>
  <si>
    <t>920010576</t>
  </si>
  <si>
    <t>920807799</t>
  </si>
  <si>
    <t>CDS MINICIPAL J SALOMON</t>
  </si>
  <si>
    <t>CENTRE DE SANTE MUNICIPAL J SALOMON</t>
  </si>
  <si>
    <t>910025063</t>
  </si>
  <si>
    <t>910025055</t>
  </si>
  <si>
    <t>CDS MON O'</t>
  </si>
  <si>
    <t>930029236</t>
  </si>
  <si>
    <t>930029202</t>
  </si>
  <si>
    <t>CDS MONTREUIL REPUBLIQUE</t>
  </si>
  <si>
    <t>930031273</t>
  </si>
  <si>
    <t>930031265</t>
  </si>
  <si>
    <t>CDS MS AUBERVILLIERS</t>
  </si>
  <si>
    <t>470016809</t>
  </si>
  <si>
    <t>470016791</t>
  </si>
  <si>
    <t>CDS MUNICIPAL</t>
  </si>
  <si>
    <t>Foulayronnes</t>
  </si>
  <si>
    <t>940010176</t>
  </si>
  <si>
    <t>940806193</t>
  </si>
  <si>
    <t>CDS MUNICIPAL  F DEWERPE</t>
  </si>
  <si>
    <t>CENTRE DE SANTE MUNICIPAL F DEWERPE</t>
  </si>
  <si>
    <t>920007168</t>
  </si>
  <si>
    <t>920807633</t>
  </si>
  <si>
    <t>CDS MUNICIPAL AUVERGNE CLAMART</t>
  </si>
  <si>
    <t>920010063</t>
  </si>
  <si>
    <t>920807567</t>
  </si>
  <si>
    <t>CDS MUNICIPAL BAGNEUX</t>
  </si>
  <si>
    <t>CENTRE DE SANTE MUNICIPAL BAGNEUX</t>
  </si>
  <si>
    <t>950020032</t>
  </si>
  <si>
    <t>950803072</t>
  </si>
  <si>
    <t>CDS MUNICIPAL BOURSTYN</t>
  </si>
  <si>
    <t>920010246</t>
  </si>
  <si>
    <t>CDS MUNICIPAL CHAGALL GOUIN</t>
  </si>
  <si>
    <t>770022036</t>
  </si>
  <si>
    <t>770804623</t>
  </si>
  <si>
    <t>CDS MUNICIPAL CHAMPAGNE SUR SEINE</t>
  </si>
  <si>
    <t>Champagne-sur-Seine</t>
  </si>
  <si>
    <t>930010673</t>
  </si>
  <si>
    <t>930813183</t>
  </si>
  <si>
    <t>CDS MUNICIPAL COLETTE COULON</t>
  </si>
  <si>
    <t>CENTRE DE SANTE MUNICIPAL DE SANTE  COLETTE COULON</t>
  </si>
  <si>
    <t>780010039</t>
  </si>
  <si>
    <t>780808796</t>
  </si>
  <si>
    <t>CDS MUNICIPAL CONFLANS STE HONORINE</t>
  </si>
  <si>
    <t>Conflans-Sainte-Honorine</t>
  </si>
  <si>
    <t>940002579</t>
  </si>
  <si>
    <t>940806359</t>
  </si>
  <si>
    <t>CDS MUNICIPAL D ALFORTVILLE</t>
  </si>
  <si>
    <t>940027204</t>
  </si>
  <si>
    <t>CDS MUNICIPAL D ORLY</t>
  </si>
  <si>
    <t>CENTRE DE SANTE MUNICIPAL D ORLY</t>
  </si>
  <si>
    <t>920024924</t>
  </si>
  <si>
    <t>920807708</t>
  </si>
  <si>
    <t>CDS MUNICIPAL DANIEL TIMSIT</t>
  </si>
  <si>
    <t>CENTRE DE SANTE MUNICIPAL DANIEL TIMSIT</t>
  </si>
  <si>
    <t>920010212</t>
  </si>
  <si>
    <t>920807617</t>
  </si>
  <si>
    <t>CDS MUNICIPAL DE CHATILLON</t>
  </si>
  <si>
    <t>CENTRE MUNICIPAL DE SANTE PIERRE ROUQUES</t>
  </si>
  <si>
    <t>160016903</t>
  </si>
  <si>
    <t>160016895</t>
  </si>
  <si>
    <t>CDS MUNICIPAL DE COGNAC</t>
  </si>
  <si>
    <t>190013383</t>
  </si>
  <si>
    <t>190013375</t>
  </si>
  <si>
    <t>CDS MUNICIPAL DE LA VILLE DE TULLE</t>
  </si>
  <si>
    <t>930020318</t>
  </si>
  <si>
    <t>930813100</t>
  </si>
  <si>
    <t>CDS MUNICIPAL DE PAVILLONS S/BOIS</t>
  </si>
  <si>
    <t>930010616</t>
  </si>
  <si>
    <t>CDS MUNICIPAL DE SANTE BAUER</t>
  </si>
  <si>
    <t>940805500</t>
  </si>
  <si>
    <t>940806870</t>
  </si>
  <si>
    <t>CDS MUNICIPAL DE SANTE DE FRESNE</t>
  </si>
  <si>
    <t>940020217</t>
  </si>
  <si>
    <t>940806896</t>
  </si>
  <si>
    <t>CDS MUNICIPAL DE SANTE DE GENTILLY</t>
  </si>
  <si>
    <t>CENTRED DE SANTE MUNICIPAL DE GENTILLY</t>
  </si>
  <si>
    <t>910800903</t>
  </si>
  <si>
    <t>910807064</t>
  </si>
  <si>
    <t>CDS MUNICIPAL DE SANTE DES EPINETTES</t>
  </si>
  <si>
    <t>950802009</t>
  </si>
  <si>
    <t>950802959</t>
  </si>
  <si>
    <t>CDS MUNICIPAL DE SANTE FRANCONVILLE</t>
  </si>
  <si>
    <t>930010574</t>
  </si>
  <si>
    <t>930813159</t>
  </si>
  <si>
    <t>CDS MUNICIPAL DE SANTE LE CYGNE</t>
  </si>
  <si>
    <t>CENTRE DE SANTE MUNICIPAL LE CYGNE</t>
  </si>
  <si>
    <t>930010921</t>
  </si>
  <si>
    <t>CDS MUNICIPAL DE SANTE LES MOULINS</t>
  </si>
  <si>
    <t>940010069</t>
  </si>
  <si>
    <t>940806649</t>
  </si>
  <si>
    <t>CDS MUNICIPAL DE SANTE MAURICE TENINE</t>
  </si>
  <si>
    <t>CDS MUNICIPAL DE SANTE  MAURICE TENINE</t>
  </si>
  <si>
    <t>930010442</t>
  </si>
  <si>
    <t>930813092</t>
  </si>
  <si>
    <t>CDS MUNICIPAL DE SANTE PANTIN</t>
  </si>
  <si>
    <t>930010798</t>
  </si>
  <si>
    <t>CDS MUNICIPAL DE SANTE PIERRE SEMARD</t>
  </si>
  <si>
    <t>CENTRE DE SANTE MUNICIPAL DE SANTE  PIERRE SEMARD</t>
  </si>
  <si>
    <t>780010138</t>
  </si>
  <si>
    <t>780809083</t>
  </si>
  <si>
    <t>CDS MUNICIPAL DE TRAPPES</t>
  </si>
  <si>
    <t>CENTRE DE SANTE MUNICIPAL DE TRAPPES</t>
  </si>
  <si>
    <t>910020130</t>
  </si>
  <si>
    <t>910806520</t>
  </si>
  <si>
    <t>CDS MUNICIPAL DES ULIS</t>
  </si>
  <si>
    <t>CENTRE DE SANTE MUNICIPAL DES ULIS</t>
  </si>
  <si>
    <t>910010099</t>
  </si>
  <si>
    <t>910807312</t>
  </si>
  <si>
    <t>CDS MUNICIPAL DRAVEIL</t>
  </si>
  <si>
    <t>CENTRE DE SANTE MUNICIPAL DRAVEIL</t>
  </si>
  <si>
    <t>930026190</t>
  </si>
  <si>
    <t>930812862</t>
  </si>
  <si>
    <t>CDS MUNICIPAL DU MARCREUX</t>
  </si>
  <si>
    <t>CENTRE DE SANTE MUNICIPAL DU MARCREUX</t>
  </si>
  <si>
    <t>920010857</t>
  </si>
  <si>
    <t>CDS MUNICIPAL DU PARC</t>
  </si>
  <si>
    <t>CENTRE DE SANTE MUNICIPAL DU PARC</t>
  </si>
  <si>
    <t>930010814</t>
  </si>
  <si>
    <t>CDS MUNICIPAL DUGNY</t>
  </si>
  <si>
    <t>CENTRE DE SANTE MUNICIPAL DE DUGNY</t>
  </si>
  <si>
    <t>930816145</t>
  </si>
  <si>
    <t>CDS MUNICIPAL EDUCATION POUR LA SANTE</t>
  </si>
  <si>
    <t>930010756</t>
  </si>
  <si>
    <t>930812888</t>
  </si>
  <si>
    <t>CDS MUNICIPAL ELSA RUSTIN</t>
  </si>
  <si>
    <t>CENTRE DE SANTE MUNICIPAL ELSA RUSTIN</t>
  </si>
  <si>
    <t>930010103</t>
  </si>
  <si>
    <t>CDS MUNICIPAL FERNAND LAMAZE</t>
  </si>
  <si>
    <t>CENTRE MUNICIPAL DE SANTE FERNAND LAMAZE</t>
  </si>
  <si>
    <t>920010725</t>
  </si>
  <si>
    <t>920807674</t>
  </si>
  <si>
    <t>CDS MUNICIPAL FONTENAY AUX ROSES</t>
  </si>
  <si>
    <t>Fontenay-aux-Roses</t>
  </si>
  <si>
    <t>930012588</t>
  </si>
  <si>
    <t>930813233</t>
  </si>
  <si>
    <t>CDS MUNICIPAL FRANCOISE DOLTO</t>
  </si>
  <si>
    <t>CENTRE DE SANTE FRANCOISE DOLTO</t>
  </si>
  <si>
    <t>920010329</t>
  </si>
  <si>
    <t>CDS MUNICIPAL GENNEVILLIERS</t>
  </si>
  <si>
    <t>CENTRE DE SANTE MUNICIPAL DE LA VILLE DE GENNEVILLIERS</t>
  </si>
  <si>
    <t>930010582</t>
  </si>
  <si>
    <t>CDS MUNICIPAL HENRI BARBUSSE</t>
  </si>
  <si>
    <t>930010624</t>
  </si>
  <si>
    <t>CENTRE MUNICIPAL DE SANTE HENRI BARBUSSE</t>
  </si>
  <si>
    <t>930010194</t>
  </si>
  <si>
    <t>930812912</t>
  </si>
  <si>
    <t>CDS MUNICIPAL HENRI TAULEIGNE</t>
  </si>
  <si>
    <t>CENTRE DE SANTE MUNICIPAL HENRI TAULEIGNE</t>
  </si>
  <si>
    <t>930010236</t>
  </si>
  <si>
    <t>CDS MUNICIPAL HENRI WALLON</t>
  </si>
  <si>
    <t>950802710</t>
  </si>
  <si>
    <t>CDS MUNICIPAL IRENE LEZINE</t>
  </si>
  <si>
    <t>920010352</t>
  </si>
  <si>
    <t>920807716</t>
  </si>
  <si>
    <t>CDS MUNICIPAL ISSY LES MOULINEAUX</t>
  </si>
  <si>
    <t>CENTRE DE SANTE MUNICIPAL ISSY LES MOULINEAUX</t>
  </si>
  <si>
    <t>920010477</t>
  </si>
  <si>
    <t>CDS MUNICIPAL JACQUELINE AKOUN CORNET</t>
  </si>
  <si>
    <t>930010715</t>
  </si>
  <si>
    <t>930813118</t>
  </si>
  <si>
    <t>CDS MUNICIPAL JEAN DOLIDIER</t>
  </si>
  <si>
    <t>CENTRE MUNICIPAL DE SANTE -  JEAN AIME DOLIDIER</t>
  </si>
  <si>
    <t>920010220</t>
  </si>
  <si>
    <t>CDS MUNICIPAL JEAN JAURES CLAMART</t>
  </si>
  <si>
    <t>770813954</t>
  </si>
  <si>
    <t>770807428</t>
  </si>
  <si>
    <t>CDS MUNICIPAL JEAN ROSTAND</t>
  </si>
  <si>
    <t>CENTRE DE SANTE MUNICIPAL JEAN ROSTAND</t>
  </si>
  <si>
    <t>220025126</t>
  </si>
  <si>
    <t>220025118</t>
  </si>
  <si>
    <t>CDS MUNICIPAL LANGUEUX</t>
  </si>
  <si>
    <t>CENTRE DE SANTE MUNICIPAL DE LANGUEUX</t>
  </si>
  <si>
    <t>930814231</t>
  </si>
  <si>
    <t>930813027</t>
  </si>
  <si>
    <t>CDS MUNICIPAL LES LILAS</t>
  </si>
  <si>
    <t>930010913</t>
  </si>
  <si>
    <t>930813175</t>
  </si>
  <si>
    <t>CDS MUNICIPAL LOUIS FERNET</t>
  </si>
  <si>
    <t>650006604</t>
  </si>
  <si>
    <t>650006596</t>
  </si>
  <si>
    <t>CDS MUNICIPAL LOUIS LARENG</t>
  </si>
  <si>
    <t>CENTRE DE SANTÉ MUNICIPAL LOUIS LARENG</t>
  </si>
  <si>
    <t>940010028</t>
  </si>
  <si>
    <t>940806169</t>
  </si>
  <si>
    <t>CDS MUNICIPAL MARCEL TRIGON</t>
  </si>
  <si>
    <t>770023620</t>
  </si>
  <si>
    <t>770023612</t>
  </si>
  <si>
    <t>CDS MUNICIPAL MARIE CURIE</t>
  </si>
  <si>
    <t>Vaux-le-Pénil</t>
  </si>
  <si>
    <t>930010475</t>
  </si>
  <si>
    <t>CDS MUNICIPAL MAURICE TENINE</t>
  </si>
  <si>
    <t>CENTRE DE SANTE MUNICIPAL MAURICE TENINE</t>
  </si>
  <si>
    <t>920010493</t>
  </si>
  <si>
    <t>920807765</t>
  </si>
  <si>
    <t>CDS MUNICIPAL MONTROUGE</t>
  </si>
  <si>
    <t>CENTRE DE SANTE MUNICIPAL DE MONTROUGE</t>
  </si>
  <si>
    <t>930010392</t>
  </si>
  <si>
    <t>930813225</t>
  </si>
  <si>
    <t>CDS MUNICIPAL NEUILLY PLAISANCE</t>
  </si>
  <si>
    <t>930010459</t>
  </si>
  <si>
    <t>CDS MUNICIPAL PANTIN</t>
  </si>
  <si>
    <t>CENTRE MUNICIPAL DE SANTE SAINTE MARGUERITE</t>
  </si>
  <si>
    <t>930010012</t>
  </si>
  <si>
    <t>CDS MUNICIPAL PESQUE</t>
  </si>
  <si>
    <t>940010077</t>
  </si>
  <si>
    <t>CDS MUNICIPAL PIERRE ROUQUES</t>
  </si>
  <si>
    <t>CDS MUNICIPAL DE SANTE PIERRE ROUQUES</t>
  </si>
  <si>
    <t>940060817</t>
  </si>
  <si>
    <t>940806227</t>
  </si>
  <si>
    <t>CENTRE DE SANTE MUNICIPAL PIERRE ROUQUES</t>
  </si>
  <si>
    <t>950010165</t>
  </si>
  <si>
    <t>950803130</t>
  </si>
  <si>
    <t>920010709</t>
  </si>
  <si>
    <t>920802360</t>
  </si>
  <si>
    <t>CDS MUNICIPAL PUTEAUX</t>
  </si>
  <si>
    <t>CENTRE DE SANTE MUNICIPAL FRANCOISE DOLTO PUTEAUX</t>
  </si>
  <si>
    <t>920010626</t>
  </si>
  <si>
    <t>920807856</t>
  </si>
  <si>
    <t>CDS MUNICIPAL RAYMOND BURGOS</t>
  </si>
  <si>
    <t>CENTRE DE SANTE MUNICIPAL RAYMOND BURGOS</t>
  </si>
  <si>
    <t>930010350</t>
  </si>
  <si>
    <t>CDS MUNICIPAL TAWHIDA BEN CHEIK</t>
  </si>
  <si>
    <t>CENTRE DE SANTE MUNICIPAL DE SANTE TAWHIDA BEN CHEIK</t>
  </si>
  <si>
    <t>930010855</t>
  </si>
  <si>
    <t>CDS MUNICIPAL WILSON</t>
  </si>
  <si>
    <t>780790010</t>
  </si>
  <si>
    <t>780809075</t>
  </si>
  <si>
    <t>CDS MUNICIPAL YVES CULOT</t>
  </si>
  <si>
    <t>CDS CENTRE MUNICIPAL DE SANTE YVES CULOT</t>
  </si>
  <si>
    <t>930025168</t>
  </si>
  <si>
    <t>930025150</t>
  </si>
  <si>
    <t>CDS MUTUALISTE PLEYEL</t>
  </si>
  <si>
    <t>190013672</t>
  </si>
  <si>
    <t>CDS MUTUALISTE SAINT GERMAIN</t>
  </si>
  <si>
    <t>920037090</t>
  </si>
  <si>
    <t>920037082</t>
  </si>
  <si>
    <t>CDS NANTERRE UNIVERSITE</t>
  </si>
  <si>
    <t>930031182</t>
  </si>
  <si>
    <t>930031174</t>
  </si>
  <si>
    <t>CDS NEUILLY PLAISANCE RER</t>
  </si>
  <si>
    <t>750065161</t>
  </si>
  <si>
    <t>750065146</t>
  </si>
  <si>
    <t>CDS NEW SMILE COURCELLES</t>
  </si>
  <si>
    <t>060029832</t>
  </si>
  <si>
    <t>060029824</t>
  </si>
  <si>
    <t>CDS NICE TRACHEL</t>
  </si>
  <si>
    <t>940026248</t>
  </si>
  <si>
    <t>940026230</t>
  </si>
  <si>
    <t>CDS NOGENT BALTARD RER</t>
  </si>
  <si>
    <t>750067381</t>
  </si>
  <si>
    <t>750067373</t>
  </si>
  <si>
    <t>CDS OFFICE SANTE</t>
  </si>
  <si>
    <t>920037389</t>
  </si>
  <si>
    <t>920037371</t>
  </si>
  <si>
    <t>CDS ONEDDENTAL ESPLANADE LA DEFENSE</t>
  </si>
  <si>
    <t>910020262</t>
  </si>
  <si>
    <t>CDS ONERA A PALAISEAU</t>
  </si>
  <si>
    <t>CDS COMITE D ETABLISSEMENT ONERA IDF</t>
  </si>
  <si>
    <t>440052470</t>
  </si>
  <si>
    <t>440003929</t>
  </si>
  <si>
    <t>CDS OPASS DERVAL-SION LES MINES</t>
  </si>
  <si>
    <t>Sion-les-Mines</t>
  </si>
  <si>
    <t>CENTRE DE SANTE OPASS DERVAL-SION LES MINES</t>
  </si>
  <si>
    <t>770025625</t>
  </si>
  <si>
    <t>770025617</t>
  </si>
  <si>
    <t>CDS OPHTA VISION</t>
  </si>
  <si>
    <t>Chauconin-Neufmontiers</t>
  </si>
  <si>
    <t>940026883</t>
  </si>
  <si>
    <t>940026875</t>
  </si>
  <si>
    <t>CDS OPHTALIB</t>
  </si>
  <si>
    <t>330061631</t>
  </si>
  <si>
    <t>330061623</t>
  </si>
  <si>
    <t>CDS OPHTALMIQUE</t>
  </si>
  <si>
    <t>750068934</t>
  </si>
  <si>
    <t>750068926</t>
  </si>
  <si>
    <t>CDS OPHTALMIQUE JOUFFROY D ABBANS</t>
  </si>
  <si>
    <t>CDS OPHTALMOLOGIQUE JOUFFROY D ABBANS</t>
  </si>
  <si>
    <t>750066045</t>
  </si>
  <si>
    <t>940026701</t>
  </si>
  <si>
    <t>CDS OPHTALMO ACCES VISION MAGENTA</t>
  </si>
  <si>
    <t>750062622</t>
  </si>
  <si>
    <t>750062580</t>
  </si>
  <si>
    <t>CDS OPHTALMO BEAUGRENELLE OPHTALYS</t>
  </si>
  <si>
    <t>CDS OPHTALMOLOGIE BEAUGRENELLE OPHTALYS</t>
  </si>
  <si>
    <t>920037686</t>
  </si>
  <si>
    <t>940028541</t>
  </si>
  <si>
    <t>CDS OPHTALMO DENTAIRE DE RUEIL</t>
  </si>
  <si>
    <t>930031638</t>
  </si>
  <si>
    <t>930031620</t>
  </si>
  <si>
    <t>CDS OPHTALMO DENTAIRE NOISY LE GRAND</t>
  </si>
  <si>
    <t>920038502</t>
  </si>
  <si>
    <t>920038494</t>
  </si>
  <si>
    <t>CDS OPHTALMO LA GARENNE COLOMBES</t>
  </si>
  <si>
    <t>750066995</t>
  </si>
  <si>
    <t>750066987</t>
  </si>
  <si>
    <t>CDS OPHTALMO MEDECINE ELYSEE ARTOIS</t>
  </si>
  <si>
    <t>CDS OPHTALMOLOGIE ET DE  MEDECINE ELYSEE ARTOIS</t>
  </si>
  <si>
    <t>950044701</t>
  </si>
  <si>
    <t>950047068</t>
  </si>
  <si>
    <t>CDS OPHTALMO PAUL VAILLANT COUTURIER</t>
  </si>
  <si>
    <t>CDS OPHTALMOLOGIE PAUL VAILLANT COUTURIER</t>
  </si>
  <si>
    <t>770023927</t>
  </si>
  <si>
    <t>770023919</t>
  </si>
  <si>
    <t>CDS OPHTALMOGIQUE CHELLES</t>
  </si>
  <si>
    <t>950044941</t>
  </si>
  <si>
    <t>950044933</t>
  </si>
  <si>
    <t>CDS OPHTALMOLOGIE DE SARCELLES</t>
  </si>
  <si>
    <t>920038288</t>
  </si>
  <si>
    <t>920038270</t>
  </si>
  <si>
    <t>CDS OPHTALMOLOGIE DE SURESNES</t>
  </si>
  <si>
    <t>750061541</t>
  </si>
  <si>
    <t>750059719</t>
  </si>
  <si>
    <t>CDS OPHTALMOLOGIE FELIX FAURE</t>
  </si>
  <si>
    <t>920036837</t>
  </si>
  <si>
    <t>920036829</t>
  </si>
  <si>
    <t>CDS OPHTALMOLOGIE LOUISE MICHEL</t>
  </si>
  <si>
    <t>920036563</t>
  </si>
  <si>
    <t>750065922</t>
  </si>
  <si>
    <t>CDS OPHTALMOLOGIE NANTERRE LA BOULE</t>
  </si>
  <si>
    <t>750063208</t>
  </si>
  <si>
    <t>750062945</t>
  </si>
  <si>
    <t>CDS OPHTALMOLOGIE REPUBLIQUE</t>
  </si>
  <si>
    <t>930029624</t>
  </si>
  <si>
    <t>930029616</t>
  </si>
  <si>
    <t>CDS OPHTALMOLOGIE VILLETANEUSE</t>
  </si>
  <si>
    <t>940026214</t>
  </si>
  <si>
    <t>940026156</t>
  </si>
  <si>
    <t>CDS OPHTALMOLOGIQE DE CHOISY LE ROI</t>
  </si>
  <si>
    <t>750065724</t>
  </si>
  <si>
    <t>750065716</t>
  </si>
  <si>
    <t>CDS OPHTALMOLOGIQUE</t>
  </si>
  <si>
    <t>950046326</t>
  </si>
  <si>
    <t>950046318</t>
  </si>
  <si>
    <t>CDS OPHTALMOLOGIQUE A L'OEIL</t>
  </si>
  <si>
    <t>750064578</t>
  </si>
  <si>
    <t>940025901</t>
  </si>
  <si>
    <t>CDS OPHTALMOLOGIQUE ACCES VISION</t>
  </si>
  <si>
    <t>930030598</t>
  </si>
  <si>
    <t>930030580</t>
  </si>
  <si>
    <t>CDS OPHTALMOLOGIQUE AUBERVILLIERS</t>
  </si>
  <si>
    <t>930030705</t>
  </si>
  <si>
    <t>930030697</t>
  </si>
  <si>
    <t>CDS OPHTALMOLOGIQUE BEAU SEVRAN</t>
  </si>
  <si>
    <t>750067456</t>
  </si>
  <si>
    <t>750067449</t>
  </si>
  <si>
    <t>CDS OPHTALMOLOGIQUE CENTRE DU CHATEAU</t>
  </si>
  <si>
    <t>750059727</t>
  </si>
  <si>
    <t>CDS OPHTALMOLOGIQUE CHEMIN VERT</t>
  </si>
  <si>
    <t>770023885</t>
  </si>
  <si>
    <t>770023877</t>
  </si>
  <si>
    <t>CDS OPHTALMOLOGIQUE CLAYE SOUILLY</t>
  </si>
  <si>
    <t>920036266</t>
  </si>
  <si>
    <t>920036258</t>
  </si>
  <si>
    <t>CDS OPHTALMOLOGIQUE DE BOULOGNE</t>
  </si>
  <si>
    <t>920039591</t>
  </si>
  <si>
    <t>920039583</t>
  </si>
  <si>
    <t>CDS OPHTALMOLOGIQUE DE CHAVILLE</t>
  </si>
  <si>
    <t>920037066</t>
  </si>
  <si>
    <t>920037058</t>
  </si>
  <si>
    <t>CDS OPHTALMOLOGIQUE DE COLOMBES</t>
  </si>
  <si>
    <t>560030058</t>
  </si>
  <si>
    <t>560030041</t>
  </si>
  <si>
    <t>CDS OPHTALMOLOGIQUE DE LORIENT</t>
  </si>
  <si>
    <t>770023182</t>
  </si>
  <si>
    <t>770023166</t>
  </si>
  <si>
    <t>CDS OPHTALMOLOGIQUE DE MEAUX</t>
  </si>
  <si>
    <t>930030911</t>
  </si>
  <si>
    <t>930030903</t>
  </si>
  <si>
    <t>CDS OPHTALMOLOGIQUE DE ROSNY SS BOIS</t>
  </si>
  <si>
    <t>CDS OPHTALMOLOGIQUE DE ROSNY SOUS BOIS</t>
  </si>
  <si>
    <t>920037462</t>
  </si>
  <si>
    <t>930030796</t>
  </si>
  <si>
    <t>CDS OPHTALMOLOGIQUE DENTAIRE CLAMART</t>
  </si>
  <si>
    <t>CDS OPHTALMOLOGIQUEET DENTAIRE DE CLAMART</t>
  </si>
  <si>
    <t>930030978</t>
  </si>
  <si>
    <t>930030960</t>
  </si>
  <si>
    <t>CDS OPHTALMOLOGIQUE DES 4 ROUTES</t>
  </si>
  <si>
    <t>950045302</t>
  </si>
  <si>
    <t>950045294</t>
  </si>
  <si>
    <t>CDS OPHTALMOLOGIQUE DU PETIT ALBI</t>
  </si>
  <si>
    <t>950045914</t>
  </si>
  <si>
    <t>950045906</t>
  </si>
  <si>
    <t>CDS OPHTALMOLOGIQUE EAUBONNE</t>
  </si>
  <si>
    <t>950045153</t>
  </si>
  <si>
    <t>950045021</t>
  </si>
  <si>
    <t>CDS OPHTALMOLOGIQUE ERMONT</t>
  </si>
  <si>
    <t>780028338</t>
  </si>
  <si>
    <t>780029351</t>
  </si>
  <si>
    <t>CDS OPHTALMOLOGIQUE ESPACE LES MUREAUX</t>
  </si>
  <si>
    <t>750062416</t>
  </si>
  <si>
    <t>750062382</t>
  </si>
  <si>
    <t>CDS OPHTALMOLOGIQUE ET DENTAIRE</t>
  </si>
  <si>
    <t>920039187</t>
  </si>
  <si>
    <t>920039179</t>
  </si>
  <si>
    <t>CDS OPHTALMOLOGIQUE ET MEDICAL</t>
  </si>
  <si>
    <t>940026628</t>
  </si>
  <si>
    <t>940026610</t>
  </si>
  <si>
    <t>750064545</t>
  </si>
  <si>
    <t>750064503</t>
  </si>
  <si>
    <t>CDS OPHTALMOLOGIQUE GARE DU NORD</t>
  </si>
  <si>
    <t>750065856</t>
  </si>
  <si>
    <t>750065849</t>
  </si>
  <si>
    <t>CDS OPHTALMOLOGIQUE HELLO SANTE</t>
  </si>
  <si>
    <t>950045211</t>
  </si>
  <si>
    <t>CDS OPHTALMOLOGIQUE HERBLAY</t>
  </si>
  <si>
    <t>750066961</t>
  </si>
  <si>
    <t>750066953</t>
  </si>
  <si>
    <t>CDS OPHTALMOLOGIQUE ITALIE 2</t>
  </si>
  <si>
    <t>920036241</t>
  </si>
  <si>
    <t>920036217</t>
  </si>
  <si>
    <t>CDS OPHTALMOLOGIQUE OPHTA +</t>
  </si>
  <si>
    <t>CDS OPHTALMOLOGIQUE OPHTA PLUS</t>
  </si>
  <si>
    <t>930030531</t>
  </si>
  <si>
    <t>930030523</t>
  </si>
  <si>
    <t>CDS OPHTALMOLOGIQUE OPHTALMED</t>
  </si>
  <si>
    <t>920036589</t>
  </si>
  <si>
    <t>920036571</t>
  </si>
  <si>
    <t>CDS OPHTALMOLOGIQUE QWARTZ</t>
  </si>
  <si>
    <t>930029822</t>
  </si>
  <si>
    <t>930029814</t>
  </si>
  <si>
    <t>CDS OPHTALMOLOGIQUE SANTE VISION</t>
  </si>
  <si>
    <t>950045450</t>
  </si>
  <si>
    <t>950045443</t>
  </si>
  <si>
    <t>CDS OPHTALMOLOGIQUE VILLIERS LE BEL</t>
  </si>
  <si>
    <t>750067050</t>
  </si>
  <si>
    <t>750067043</t>
  </si>
  <si>
    <t>CDS OPHTALYA CTRE OPHTALMO FLANDRE</t>
  </si>
  <si>
    <t>CDS OPHTALYA CTRE OPHTALMO FLANDRE CRIMEE</t>
  </si>
  <si>
    <t>910025014</t>
  </si>
  <si>
    <t>750065864</t>
  </si>
  <si>
    <t>CDS OPHTALYS HOTEL DE VILLE</t>
  </si>
  <si>
    <t>930032362</t>
  </si>
  <si>
    <t>930032354</t>
  </si>
  <si>
    <t>CDS OPTHA VISION 26</t>
  </si>
  <si>
    <t>750065559</t>
  </si>
  <si>
    <t>750065542</t>
  </si>
  <si>
    <t>CDS OPTIMODON</t>
  </si>
  <si>
    <t>920030111</t>
  </si>
  <si>
    <t>920030103</t>
  </si>
  <si>
    <t>CDS ORTHO DENTAIRE DE L'ILE SEGUIN</t>
  </si>
  <si>
    <t>CENTRE ORTHO DENTAIRE DE L'ILE SEGUIN (APHIO)</t>
  </si>
  <si>
    <t>920030988</t>
  </si>
  <si>
    <t>920030970</t>
  </si>
  <si>
    <t>CDS ORTHODONTIE BECON COURBEVOIE</t>
  </si>
  <si>
    <t>750060022</t>
  </si>
  <si>
    <t>750060014</t>
  </si>
  <si>
    <t>CDS ORTHODONTIE PARIS VICTOR HUGO</t>
  </si>
  <si>
    <t>780028668</t>
  </si>
  <si>
    <t>780028650</t>
  </si>
  <si>
    <t>CDS ORTHOVY</t>
  </si>
  <si>
    <t>910021823</t>
  </si>
  <si>
    <t>910021815</t>
  </si>
  <si>
    <t>CDS OUEST ESSONNE</t>
  </si>
  <si>
    <t>CENTRE DE SANTE OUEST ESSONNE CSOE</t>
  </si>
  <si>
    <t>130796519</t>
  </si>
  <si>
    <t>CDS OXANCE DE GARDANNE</t>
  </si>
  <si>
    <t>CDS POLYVALENT OXANCE DE GARDANNE</t>
  </si>
  <si>
    <t>130008493</t>
  </si>
  <si>
    <t>CDS OXANCE ISTRES</t>
  </si>
  <si>
    <t>130785470</t>
  </si>
  <si>
    <t>CDS OXANCE PIERRE CALISTI</t>
  </si>
  <si>
    <t>CDS POLYVALENT OXANCE PIERRE CALISTI</t>
  </si>
  <si>
    <t>130785447</t>
  </si>
  <si>
    <t>CDS OXANCE PIERRE GABRIELLI</t>
  </si>
  <si>
    <t>CDS POLYVALENT OXANCE GABRIELLI BERRE L ETANG</t>
  </si>
  <si>
    <t>750016719</t>
  </si>
  <si>
    <t>750016669</t>
  </si>
  <si>
    <t>CDS PARCOURS D EXIL</t>
  </si>
  <si>
    <t>CENTRE DE SANTE PARCOURS D EXIL</t>
  </si>
  <si>
    <t>750058224</t>
  </si>
  <si>
    <t>750058216</t>
  </si>
  <si>
    <t>CDS PARIS 13</t>
  </si>
  <si>
    <t>CENTRE DENTAIRE PARIS 13</t>
  </si>
  <si>
    <t>750063372</t>
  </si>
  <si>
    <t>750067316</t>
  </si>
  <si>
    <t>CDS PARIS OUEST</t>
  </si>
  <si>
    <t>750068165</t>
  </si>
  <si>
    <t>750068157</t>
  </si>
  <si>
    <t>CDS PARIS PARMENTIER</t>
  </si>
  <si>
    <t>750063844</t>
  </si>
  <si>
    <t>750063828</t>
  </si>
  <si>
    <t>CDS PARISIEN MEDICAL ET OPHTLMOLOGIE</t>
  </si>
  <si>
    <t>130046089</t>
  </si>
  <si>
    <t>130046071</t>
  </si>
  <si>
    <t>CDS PARTICIPATIF LE CHATEAU EN SANTE</t>
  </si>
  <si>
    <t>PROJET DE CENTRE DE SANTE COMMUNAUTAIRE MARSELLAIS</t>
  </si>
  <si>
    <t>750065955</t>
  </si>
  <si>
    <t>CDS PASQUIER</t>
  </si>
  <si>
    <t>940020191</t>
  </si>
  <si>
    <t>CDS PIERRE ROUQUES SITE BARBUSSE</t>
  </si>
  <si>
    <t>940010309</t>
  </si>
  <si>
    <t>CDS PIERRE ROUQUES SITE MARX</t>
  </si>
  <si>
    <t>470016833</t>
  </si>
  <si>
    <t>470016817</t>
  </si>
  <si>
    <t>CDS PLURICOMMUNAL ESTILLAC</t>
  </si>
  <si>
    <t>470016825</t>
  </si>
  <si>
    <t>CDS PLURICOMMUNAL LE PASSAGE</t>
  </si>
  <si>
    <t>Passage</t>
  </si>
  <si>
    <t>820002335</t>
  </si>
  <si>
    <t>820004596</t>
  </si>
  <si>
    <t>CDS PLURIPROFESSIONNEL APAS 82</t>
  </si>
  <si>
    <t>CENTRE DE SANTE PLURIPROFESSIONNEL APAS 82</t>
  </si>
  <si>
    <t>290033935</t>
  </si>
  <si>
    <t>290007392</t>
  </si>
  <si>
    <t>CDS POINT SANTE</t>
  </si>
  <si>
    <t>CDS POINT SANTE - DON BOSCO</t>
  </si>
  <si>
    <t>770026433</t>
  </si>
  <si>
    <t>770026425</t>
  </si>
  <si>
    <t>CDS POLE DENTAIRE LIEUSAINT SENART</t>
  </si>
  <si>
    <t>Lieusaint</t>
  </si>
  <si>
    <t>680022464</t>
  </si>
  <si>
    <t>680022456</t>
  </si>
  <si>
    <t>CDS POLE MEDICAL DE LA LARGUE</t>
  </si>
  <si>
    <t>Seppois-le-Bas</t>
  </si>
  <si>
    <t>920037173</t>
  </si>
  <si>
    <t>920037165</t>
  </si>
  <si>
    <t>CDS POLEMED PLUS</t>
  </si>
  <si>
    <t>750012007</t>
  </si>
  <si>
    <t>750821076</t>
  </si>
  <si>
    <t>CDS POLYCLINIQUE LA FOURCHE</t>
  </si>
  <si>
    <t>CENTRE DE SANTE MED. ET DENT. - POLYCLINIQUE DE LA FOURCHE</t>
  </si>
  <si>
    <t>830010328</t>
  </si>
  <si>
    <t>CENTRE DE SANTE POLYVALENT DES MUTUELLES DE FRANCE DU VAR</t>
  </si>
  <si>
    <t>130048002</t>
  </si>
  <si>
    <t>130043037</t>
  </si>
  <si>
    <t>CDS POLYVALENT  DU CREPS PACA</t>
  </si>
  <si>
    <t>060786019</t>
  </si>
  <si>
    <t>CDS POLYVALENT (MGEN)</t>
  </si>
  <si>
    <t>CENTRE DE SANTE POLYVALENT MGEN</t>
  </si>
  <si>
    <t>830025771</t>
  </si>
  <si>
    <t>940027311</t>
  </si>
  <si>
    <t>CDS POLYVALENT ACCES VISION FREJUS</t>
  </si>
  <si>
    <t>860015007</t>
  </si>
  <si>
    <t>860785401</t>
  </si>
  <si>
    <t>CDS POLYVALENT ADMR MAUPREVOIR</t>
  </si>
  <si>
    <t>Mauprévoir</t>
  </si>
  <si>
    <t>340023357</t>
  </si>
  <si>
    <t>340023340</t>
  </si>
  <si>
    <t>CDS POLYVALENT ASB</t>
  </si>
  <si>
    <t>CENTRE DE SANTE POLYVALENT ACCUEIL SANTE BEZIERS</t>
  </si>
  <si>
    <t>750826091</t>
  </si>
  <si>
    <t>CDS POLYVALENT ATLAS</t>
  </si>
  <si>
    <t>160017331</t>
  </si>
  <si>
    <t>160007373</t>
  </si>
  <si>
    <t>CDS POLYVALENT BEL AIR GRAND FONT</t>
  </si>
  <si>
    <t>130051204</t>
  </si>
  <si>
    <t>CDS POLYVALENT CARA SANTE CANEBIERE</t>
  </si>
  <si>
    <t>160016457</t>
  </si>
  <si>
    <t>CDS POLYVALENT CENTRE CLINICAL</t>
  </si>
  <si>
    <t>560023491</t>
  </si>
  <si>
    <t>CDS POLYVALENT D'ALLAIRE</t>
  </si>
  <si>
    <t>CENTRE DE SANTE POLYVALENT D'ALLAIRE</t>
  </si>
  <si>
    <t>330060898</t>
  </si>
  <si>
    <t>330054941</t>
  </si>
  <si>
    <t>CDS POLYVALENT DE BEAUDESERT</t>
  </si>
  <si>
    <t>160017075</t>
  </si>
  <si>
    <t>CDS POLYVALENT DE BRIE</t>
  </si>
  <si>
    <t>Brie</t>
  </si>
  <si>
    <t>130044704</t>
  </si>
  <si>
    <t>130044696</t>
  </si>
  <si>
    <t>CDS POLYVALENT DE L'AEROPORT</t>
  </si>
  <si>
    <t>CENTRE DE SANTE POLYVALENT DE L'AEROPORT</t>
  </si>
  <si>
    <t>350003562</t>
  </si>
  <si>
    <t>350001129</t>
  </si>
  <si>
    <t>CDS POLYVALENT DE REDON</t>
  </si>
  <si>
    <t>CENTRE DE SANTE POLYVALENT DE REDON</t>
  </si>
  <si>
    <t>120783014</t>
  </si>
  <si>
    <t>120784913</t>
  </si>
  <si>
    <t>CDS POLYVALENT DU RÉQUISTANAIS</t>
  </si>
  <si>
    <t>CENTRE DE SANTÉ POLYVALENT DU RÉQUISTANAIS</t>
  </si>
  <si>
    <t>130008675</t>
  </si>
  <si>
    <t>CDS POLYVALENT FILIERIS DE GARDANNE</t>
  </si>
  <si>
    <t>CENTRE DE SANTE POLYVALENT FILIERIS DE GARDANNE</t>
  </si>
  <si>
    <t>130008683</t>
  </si>
  <si>
    <t>CDS POLYVALENT FILIERIS DE GREASQUE</t>
  </si>
  <si>
    <t>Gréasque</t>
  </si>
  <si>
    <t>CENTRE DE SANTE POLYVALENT FILIERIS DE GREASQUE</t>
  </si>
  <si>
    <t>240016980</t>
  </si>
  <si>
    <t>240000265</t>
  </si>
  <si>
    <t>CDS POLYVALENT JOHN BOST</t>
  </si>
  <si>
    <t>Force</t>
  </si>
  <si>
    <t>CENTRE DE SANTE POLYVALENT JOHN BOST</t>
  </si>
  <si>
    <t>940028954</t>
  </si>
  <si>
    <t>940028947</t>
  </si>
  <si>
    <t>CDS POLYVALENT LE PERREUX SUR MARNE</t>
  </si>
  <si>
    <t>750010555</t>
  </si>
  <si>
    <t>CDS POLYVALENT MIROMESNIL</t>
  </si>
  <si>
    <t>CENTRE DE SANTE POLYVALENT MIROMESNIL</t>
  </si>
  <si>
    <t>750011215</t>
  </si>
  <si>
    <t>CDS POLYVALENT MOULINET</t>
  </si>
  <si>
    <t>310031075</t>
  </si>
  <si>
    <t>310031067</t>
  </si>
  <si>
    <t>CDS POLYVALENT MUTUALISTE CAP'REMPART</t>
  </si>
  <si>
    <t>400015137</t>
  </si>
  <si>
    <t>400011300</t>
  </si>
  <si>
    <t>CDS POLYVALENT MUTUALISTE DU GRAND DAX</t>
  </si>
  <si>
    <t>340012988</t>
  </si>
  <si>
    <t>CDS POLYVALENT MUTUALISTE MTP EUROMED</t>
  </si>
  <si>
    <t>CENTRE DE SANTE POLYVALENT MUTUALISTE MTP EUROMEDECINE</t>
  </si>
  <si>
    <t>340015213</t>
  </si>
  <si>
    <t>CDS POLYVALENT MUTUALISTE MTP VALERY</t>
  </si>
  <si>
    <t>CENTRE DE SANTE POLYVALENT MUTUALISTE MTP PAUL VALERY</t>
  </si>
  <si>
    <t>400015475</t>
  </si>
  <si>
    <t>CDS POLYVALENT MUTUALISTE PEYREHORADE</t>
  </si>
  <si>
    <t>Peyrehorade</t>
  </si>
  <si>
    <t>510026321</t>
  </si>
  <si>
    <t>CDS POLYVALENT MUTUALISTE STEMENEHOULD</t>
  </si>
  <si>
    <t>CENTRE DE SANTE POLYVALENT MUTUALISTE DE SAINTE-MENEHOULD</t>
  </si>
  <si>
    <t>400015483</t>
  </si>
  <si>
    <t>CDS POLYVALENT MUTUALISTE VILLENEUVE</t>
  </si>
  <si>
    <t>Villeneuve-de-Marsan</t>
  </si>
  <si>
    <t>CDS POLYVALENT MUTUALISTE VILLENEUVE DE MARSAN</t>
  </si>
  <si>
    <t>940028970</t>
  </si>
  <si>
    <t>940028962</t>
  </si>
  <si>
    <t>CDS POLYVALENT MYCARE CLINIC</t>
  </si>
  <si>
    <t>160016887</t>
  </si>
  <si>
    <t>CDS POLYVALENT NORD CHARENTE</t>
  </si>
  <si>
    <t>160016978</t>
  </si>
  <si>
    <t>CDS POLYVALENT OUEST CHARENTE</t>
  </si>
  <si>
    <t>Sigogne</t>
  </si>
  <si>
    <t>060801388</t>
  </si>
  <si>
    <t>CDS POLYVALENT OXANCE SOLA NICE</t>
  </si>
  <si>
    <t>CENTRE DE SANTE POLYVALENT OXANCE SOLA NICE</t>
  </si>
  <si>
    <t>840021232</t>
  </si>
  <si>
    <t>CDS POLYVALENT PERTUIS SANTE</t>
  </si>
  <si>
    <t>340011469</t>
  </si>
  <si>
    <t>CDS POLYVALENT POLE SANTE GIGNAC</t>
  </si>
  <si>
    <t>Gignac</t>
  </si>
  <si>
    <t>340784834</t>
  </si>
  <si>
    <t>CDS POLYVALENT ROCH SANTE</t>
  </si>
  <si>
    <t>CENTRE DE SANTE POLYVALENT ROCH SANTE</t>
  </si>
  <si>
    <t>950001826</t>
  </si>
  <si>
    <t>CDS POLYVALENT ROISSY</t>
  </si>
  <si>
    <t>Roissy-en-France</t>
  </si>
  <si>
    <t>670021104</t>
  </si>
  <si>
    <t>540025996</t>
  </si>
  <si>
    <t>CDS POLYVALENT SOMED COEUR ALSACE</t>
  </si>
  <si>
    <t>Reichstett</t>
  </si>
  <si>
    <t>CENTRE DE SANTE POLYVALENT SOMED COEUR ALSACE</t>
  </si>
  <si>
    <t>930031802</t>
  </si>
  <si>
    <t>750070161</t>
  </si>
  <si>
    <t>CDS POLYVALENT ST DENIS</t>
  </si>
  <si>
    <t>160016879</t>
  </si>
  <si>
    <t>CDS POLYVALENT SUD CHARENTE</t>
  </si>
  <si>
    <t>830024980</t>
  </si>
  <si>
    <t>830024972</t>
  </si>
  <si>
    <t>CDS POLYVALENT SUMPPS TOULON</t>
  </si>
  <si>
    <t>340023076</t>
  </si>
  <si>
    <t>340023266</t>
  </si>
  <si>
    <t>CDS POLYVALENT UNIVERSITAIRE MTP</t>
  </si>
  <si>
    <t>CENTRE DE SANTE POLYVALENT UNIVERSITAIRE MONTPELLIER</t>
  </si>
  <si>
    <t>560003741</t>
  </si>
  <si>
    <t>560003733</t>
  </si>
  <si>
    <t>CDS PONDI INFIRMIERS</t>
  </si>
  <si>
    <t>CENTRE DE SANTE PONDI INFIRMIERS</t>
  </si>
  <si>
    <t>750058232</t>
  </si>
  <si>
    <t>CDS PORTE D ITALIE</t>
  </si>
  <si>
    <t>CENTRE DE SANTE PORTE D ITALIE</t>
  </si>
  <si>
    <t>940024912</t>
  </si>
  <si>
    <t>CDS QARE</t>
  </si>
  <si>
    <t>340029693</t>
  </si>
  <si>
    <t>340029685</t>
  </si>
  <si>
    <t>CDS QUARTIER SANTÉ LEMASSON</t>
  </si>
  <si>
    <t>CENTRE DE SANTE QUARTIER SANTE LEMASSON</t>
  </si>
  <si>
    <t>750010118</t>
  </si>
  <si>
    <t>CDS REAUMUR</t>
  </si>
  <si>
    <t>CENTRE DE SANTE  REAUMUR DE LA CRAM</t>
  </si>
  <si>
    <t>920037678</t>
  </si>
  <si>
    <t>920037660</t>
  </si>
  <si>
    <t>CDS REFAEL</t>
  </si>
  <si>
    <t>750010126</t>
  </si>
  <si>
    <t>750721342</t>
  </si>
  <si>
    <t>CDS RENE LABORIE</t>
  </si>
  <si>
    <t>CENTRE DE SANTE RENE LABORIE</t>
  </si>
  <si>
    <t>750057317</t>
  </si>
  <si>
    <t>750057309</t>
  </si>
  <si>
    <t>CDS REPUBLIQUE</t>
  </si>
  <si>
    <t>750065120</t>
  </si>
  <si>
    <t>750065088</t>
  </si>
  <si>
    <t>350048757</t>
  </si>
  <si>
    <t>350045969</t>
  </si>
  <si>
    <t>CDS RESEAU VILLE HOPITAL 35</t>
  </si>
  <si>
    <t>750057697</t>
  </si>
  <si>
    <t>CDS RICHARD LENOIR CSRL</t>
  </si>
  <si>
    <t>CENTRE DE SANTE RICHARD LENOIR CSRL</t>
  </si>
  <si>
    <t>750065138</t>
  </si>
  <si>
    <t>750065104</t>
  </si>
  <si>
    <t>CDS RICHELIEU STUDIO SMILE</t>
  </si>
  <si>
    <t>750010829</t>
  </si>
  <si>
    <t>750063836</t>
  </si>
  <si>
    <t>CDS RICHERAND</t>
  </si>
  <si>
    <t>920027877</t>
  </si>
  <si>
    <t>750051492</t>
  </si>
  <si>
    <t>CDS ROND POINT DE L EUROPE</t>
  </si>
  <si>
    <t>CENTRE DE SANTE DU ROND POINT DE L EUROPE</t>
  </si>
  <si>
    <t>930029145</t>
  </si>
  <si>
    <t>CDS ROSNY SOUS BOIS</t>
  </si>
  <si>
    <t>770023786</t>
  </si>
  <si>
    <t>770023778</t>
  </si>
  <si>
    <t>CDS RURAL DE LA BRIE EST</t>
  </si>
  <si>
    <t>Longueville</t>
  </si>
  <si>
    <t>750834012</t>
  </si>
  <si>
    <t>750834004</t>
  </si>
  <si>
    <t>CDS SABOURAUD</t>
  </si>
  <si>
    <t>CENTRE DE SANTE "SABOURAUD" DE L'ASSOCIATION "C.E.P.C"</t>
  </si>
  <si>
    <t>470018516</t>
  </si>
  <si>
    <t>750070211</t>
  </si>
  <si>
    <t>CDS SAGEO AGEN</t>
  </si>
  <si>
    <t>940026545</t>
  </si>
  <si>
    <t>750065880</t>
  </si>
  <si>
    <t>CDS SAGEO IVRY SUR SEINE</t>
  </si>
  <si>
    <t>950045245</t>
  </si>
  <si>
    <t>750065872</t>
  </si>
  <si>
    <t>CDS SAGEO MONTIGNY LES CORMEILLES</t>
  </si>
  <si>
    <t>750058208</t>
  </si>
  <si>
    <t>750065013</t>
  </si>
  <si>
    <t>CDS SAINT ANTOINE</t>
  </si>
  <si>
    <t>CENTRE DE SANTE SAINT ANTOINE</t>
  </si>
  <si>
    <t>950046268</t>
  </si>
  <si>
    <t>920038064</t>
  </si>
  <si>
    <t>CDS SAINT BRICE SOUS FORET</t>
  </si>
  <si>
    <t>750012619</t>
  </si>
  <si>
    <t>CDS SAINT LAZARE</t>
  </si>
  <si>
    <t>CENTRE DE SANTE SAINT LAZARE</t>
  </si>
  <si>
    <t>750036956</t>
  </si>
  <si>
    <t>CENTRE DENTAIRE SAINT-LAZARE APATS</t>
  </si>
  <si>
    <t>750058190</t>
  </si>
  <si>
    <t>CDS SAINT MARTIN</t>
  </si>
  <si>
    <t>CENTRE DE SANTE SAINT MARTIN (CSM)</t>
  </si>
  <si>
    <t>750010407</t>
  </si>
  <si>
    <t>CDS SAINT MICHEL</t>
  </si>
  <si>
    <t>CENTRE DE SANTE SAINT MICHEL</t>
  </si>
  <si>
    <t>750060832</t>
  </si>
  <si>
    <t>750060824</t>
  </si>
  <si>
    <t>CDS SANTEA PARIS FLANDRE</t>
  </si>
  <si>
    <t>CDS MEDICO DENTAIRE SANTEA PARIS FLANDRE</t>
  </si>
  <si>
    <t>930027578</t>
  </si>
  <si>
    <t>930027560</t>
  </si>
  <si>
    <t>CDS SANTEVY GAGNY</t>
  </si>
  <si>
    <t>240017269</t>
  </si>
  <si>
    <t>240017251</t>
  </si>
  <si>
    <t>CDS SARLAT PERIGORD NOIR</t>
  </si>
  <si>
    <t>770026037</t>
  </si>
  <si>
    <t>770026029</t>
  </si>
  <si>
    <t>CDS SAVIGNY LE TEMPLE</t>
  </si>
  <si>
    <t>Savigny-le-Temple</t>
  </si>
  <si>
    <t>750056079</t>
  </si>
  <si>
    <t>750056061</t>
  </si>
  <si>
    <t>CDS SIUMPPS</t>
  </si>
  <si>
    <t>CDS-SCE INTER UNIVERSITAIRE MEDECINE PREVENTIVE PROMO SANTE</t>
  </si>
  <si>
    <t>910025089</t>
  </si>
  <si>
    <t>910025071</t>
  </si>
  <si>
    <t>CDS SMD GRIGNY</t>
  </si>
  <si>
    <t>910025535</t>
  </si>
  <si>
    <t>920037074</t>
  </si>
  <si>
    <t>CDS SMILE</t>
  </si>
  <si>
    <t>920038296</t>
  </si>
  <si>
    <t>930031455</t>
  </si>
  <si>
    <t>CDS SMILEFORLIFE</t>
  </si>
  <si>
    <t>750069452</t>
  </si>
  <si>
    <t>750069445</t>
  </si>
  <si>
    <t>CDS SMILIGN</t>
  </si>
  <si>
    <t>340028943</t>
  </si>
  <si>
    <t>340028935</t>
  </si>
  <si>
    <t>CDS SO CLINIC MAS ARGELLIERS</t>
  </si>
  <si>
    <t>CDS SO CLINIC MAS D'ARGELLIERS MONTPELLIER</t>
  </si>
  <si>
    <t>350055216</t>
  </si>
  <si>
    <t>350055208</t>
  </si>
  <si>
    <t>CDS SO CLINIC RENNES DES LICES</t>
  </si>
  <si>
    <t>940804750</t>
  </si>
  <si>
    <t>940790272</t>
  </si>
  <si>
    <t>CDS SOINS INFIRMIER VILLIERS SUR MARNE</t>
  </si>
  <si>
    <t>CDS SOINS INFIRMIER</t>
  </si>
  <si>
    <t>910040021</t>
  </si>
  <si>
    <t>910017342</t>
  </si>
  <si>
    <t>CDS SOINS INFIRMIERS</t>
  </si>
  <si>
    <t>910040260</t>
  </si>
  <si>
    <t>910807346</t>
  </si>
  <si>
    <t>CDS SOINS INFIRMIERS CCAS</t>
  </si>
  <si>
    <t>CENTRE DE SANTE SOINS INFIRMIERS CCAS</t>
  </si>
  <si>
    <t>680017589</t>
  </si>
  <si>
    <t>680013919</t>
  </si>
  <si>
    <t>CDS SOINS INFIRMIERS DE LA LARGUE</t>
  </si>
  <si>
    <t>CENTRE DE SOINS INFIRMIERS DE LA LARGUE</t>
  </si>
  <si>
    <t>860782135</t>
  </si>
  <si>
    <t>860000249</t>
  </si>
  <si>
    <t>CDS SOINS INFIRMIERS DE LENCLOITRE</t>
  </si>
  <si>
    <t>950040402</t>
  </si>
  <si>
    <t>950000299</t>
  </si>
  <si>
    <t>CDS SOINS INFIRMIERS DE MONTMORENCY</t>
  </si>
  <si>
    <t>CTRE DE SOINS DE LA CONGREGATION FRANCISCAINES DE NOTRE DAME</t>
  </si>
  <si>
    <t>780807624</t>
  </si>
  <si>
    <t>780807616</t>
  </si>
  <si>
    <t>CDS SOINS INFIRMIERS DES PETITS BOIS</t>
  </si>
  <si>
    <t>CDS CENTRE DE SOINS INFIRMIERS ASSOCIATION DES PETITS BOIS</t>
  </si>
  <si>
    <t>940020563</t>
  </si>
  <si>
    <t>940806334</t>
  </si>
  <si>
    <t>CDS SOINS INFIRMIERS MUNICIPAL</t>
  </si>
  <si>
    <t>CDS SOINS INFIRMIERS MUNICIPAL DE SAINT MANDE</t>
  </si>
  <si>
    <t>750040933</t>
  </si>
  <si>
    <t>750804395</t>
  </si>
  <si>
    <t>CDS SOINS INFIRMIERS SOEURS FRANCISCA</t>
  </si>
  <si>
    <t>CENTRE DE SOINS INFIRMIERS DES SOEURS FRANCISCAINES</t>
  </si>
  <si>
    <t>320005002</t>
  </si>
  <si>
    <t>320004997</t>
  </si>
  <si>
    <t>CDS SOINS SANTE GERS</t>
  </si>
  <si>
    <t>CENTRE DE SANTE SOINS SANTE GERS</t>
  </si>
  <si>
    <t>320005473</t>
  </si>
  <si>
    <t>CDS SOINS SANTE GERS-L'ISLE JOURDAIN</t>
  </si>
  <si>
    <t>770023315</t>
  </si>
  <si>
    <t>770023646</t>
  </si>
  <si>
    <t>CDS SOMED CLAYE-SOUILLY</t>
  </si>
  <si>
    <t>130050560</t>
  </si>
  <si>
    <t>CDS SOMED MARSEILLE</t>
  </si>
  <si>
    <t>750063588</t>
  </si>
  <si>
    <t>750063539</t>
  </si>
  <si>
    <t>CDS SOMED MONTPARNASSE</t>
  </si>
  <si>
    <t>CDS SOMED MONTPARNASSE- CSSM</t>
  </si>
  <si>
    <t>750054868</t>
  </si>
  <si>
    <t>760032722</t>
  </si>
  <si>
    <t>CDS SQUARE DE LA MUTUALITE</t>
  </si>
  <si>
    <t>CENTRE DE SANTE DU SQUARE DE LA MUTUALITE</t>
  </si>
  <si>
    <t>940022346</t>
  </si>
  <si>
    <t>940026149</t>
  </si>
  <si>
    <t>CDS STADE DOREE</t>
  </si>
  <si>
    <t>CENTRE DE SANTE DENTAIRE DOREE STADE</t>
  </si>
  <si>
    <t>940028202</t>
  </si>
  <si>
    <t>940028194</t>
  </si>
  <si>
    <t>CDS STALINGRAD</t>
  </si>
  <si>
    <t>750063646</t>
  </si>
  <si>
    <t>750063604</t>
  </si>
  <si>
    <t>CDS STATION FRANÇOIS MITTERRAND</t>
  </si>
  <si>
    <t>560029886</t>
  </si>
  <si>
    <t>560029878</t>
  </si>
  <si>
    <t>CDS STETHO'SCOP</t>
  </si>
  <si>
    <t>ASSOCIATION STETHO'SCOP- SANTE COMMUNAUTAIRE POUR HENNEBONT</t>
  </si>
  <si>
    <t>220024228</t>
  </si>
  <si>
    <t>220024210</t>
  </si>
  <si>
    <t>CDS ST-QUAY-PORTRIEUX</t>
  </si>
  <si>
    <t>CENTRE MUNICIPAL DE SANTE DE ST-QUAY-PORTRIEUX</t>
  </si>
  <si>
    <t>290036912</t>
  </si>
  <si>
    <t>CDS ST-THEGONNEC</t>
  </si>
  <si>
    <t>CENTRE DE SANTE DE SAINT-THEGONNEC</t>
  </si>
  <si>
    <t>750068090</t>
  </si>
  <si>
    <t>750068082</t>
  </si>
  <si>
    <t>CDS STUDIO SMILE RENNES</t>
  </si>
  <si>
    <t>940029705</t>
  </si>
  <si>
    <t>940029697</t>
  </si>
  <si>
    <t>CDS THIAIS SOURIRE</t>
  </si>
  <si>
    <t>750069395</t>
  </si>
  <si>
    <t>750069387</t>
  </si>
  <si>
    <t>CDS TOM</t>
  </si>
  <si>
    <t>920032869</t>
  </si>
  <si>
    <t>CDS TRAM D'ISSY</t>
  </si>
  <si>
    <t>930031448</t>
  </si>
  <si>
    <t>930031430</t>
  </si>
  <si>
    <t>CDS TREMBLAY MEDICO DENTAIRE</t>
  </si>
  <si>
    <t>920036985</t>
  </si>
  <si>
    <t>920036977</t>
  </si>
  <si>
    <t>CDS UN MONDE MEILLEUR DENTAL VISION</t>
  </si>
  <si>
    <t>780023461</t>
  </si>
  <si>
    <t>780023453</t>
  </si>
  <si>
    <t>CDS UNIVERSIT DE MEDECINE PREVENTIVE</t>
  </si>
  <si>
    <t>SERVICE  UNIVERSITAIRE DE MEDECINE PREVENTIVE ET DE PROMOTIO</t>
  </si>
  <si>
    <t>220022511</t>
  </si>
  <si>
    <t>CDS UNIVERSITAIRE ST BRIEUC</t>
  </si>
  <si>
    <t>CDS MPU DE SAINT BRIEUC</t>
  </si>
  <si>
    <t>920025293</t>
  </si>
  <si>
    <t>920025285</t>
  </si>
  <si>
    <t>CDS UNIVERSITE PARIS OUEST</t>
  </si>
  <si>
    <t>940026917</t>
  </si>
  <si>
    <t>940001019</t>
  </si>
  <si>
    <t>CDS VAL CONSULT</t>
  </si>
  <si>
    <t>920039799</t>
  </si>
  <si>
    <t>920039781</t>
  </si>
  <si>
    <t>CDS VANVES SANTE</t>
  </si>
  <si>
    <t>930026968</t>
  </si>
  <si>
    <t>CDS VERPANTIN</t>
  </si>
  <si>
    <t>CDS CENTRE DENTAIRE ET D'OPHTALMOLOGIE VERPANTIN</t>
  </si>
  <si>
    <t>920030020</t>
  </si>
  <si>
    <t>920030004</t>
  </si>
  <si>
    <t>CDS VICTOR HUGO</t>
  </si>
  <si>
    <t>CENTRE MÉDICO-DENTAIRE VICTOR HUGO</t>
  </si>
  <si>
    <t>750064107</t>
  </si>
  <si>
    <t>750064032</t>
  </si>
  <si>
    <t>CDS VICTOR MASSE</t>
  </si>
  <si>
    <t>950043653</t>
  </si>
  <si>
    <t>950043646</t>
  </si>
  <si>
    <t>CDS VILLIERS LE BEL</t>
  </si>
  <si>
    <t>CDS DENTAIRE VILLIERS LE BEL</t>
  </si>
  <si>
    <t>970411195</t>
  </si>
  <si>
    <t>970411187</t>
  </si>
  <si>
    <t>CDS VISION CLAIRE - SAINT DENIS</t>
  </si>
  <si>
    <t>CENTRE DE SANTE VISION CLAIRE SAINT DENIS</t>
  </si>
  <si>
    <t>970412664</t>
  </si>
  <si>
    <t>CDS VISION CLAIRE - SAINT PIERRE</t>
  </si>
  <si>
    <t>CENTRE DE SANTE VISION CLAIRE SAINT PIERRE</t>
  </si>
  <si>
    <t>940026537</t>
  </si>
  <si>
    <t>940026529</t>
  </si>
  <si>
    <t>CDS VISIONNEO</t>
  </si>
  <si>
    <t>940029374</t>
  </si>
  <si>
    <t>940029366</t>
  </si>
  <si>
    <t>CDS VITRY</t>
  </si>
  <si>
    <t>780010062</t>
  </si>
  <si>
    <t>780807574</t>
  </si>
  <si>
    <t>CDS VIVRE</t>
  </si>
  <si>
    <t>CENTRE DE SANTE MEDICAL ET DENTAIRE VIVRE</t>
  </si>
  <si>
    <t>750066169</t>
  </si>
  <si>
    <t>750066151</t>
  </si>
  <si>
    <t>CDS YAACOV</t>
  </si>
  <si>
    <t>910025485</t>
  </si>
  <si>
    <t>910025477</t>
  </si>
  <si>
    <t>CDS YERRES</t>
  </si>
  <si>
    <t>750012635</t>
  </si>
  <si>
    <t>CDS YVONNE POUZIN</t>
  </si>
  <si>
    <t>350002838</t>
  </si>
  <si>
    <t>CDSI MUTUALISTE RENNES GAYEULLES</t>
  </si>
  <si>
    <t>CENTRE DE SANTE INFIRMIER MUTUALISTE RENNES GAYEULLES</t>
  </si>
  <si>
    <t>620036301</t>
  </si>
  <si>
    <t>620111542</t>
  </si>
  <si>
    <t>CDSM OYE-PLAGE</t>
  </si>
  <si>
    <t>Oye-Plage</t>
  </si>
  <si>
    <t>CENTRE DÉPARTEMENTAL DE SANTÉ MÉDICAL</t>
  </si>
  <si>
    <t>060030616</t>
  </si>
  <si>
    <t>940028640</t>
  </si>
  <si>
    <t>CENTRE ACCES VISION</t>
  </si>
  <si>
    <t>130051527</t>
  </si>
  <si>
    <t>940027097</t>
  </si>
  <si>
    <t>CENTRE ACCES VISION CASTELLANE</t>
  </si>
  <si>
    <t>130052988</t>
  </si>
  <si>
    <t>130052970</t>
  </si>
  <si>
    <t>CENTRE ACCES VISION GRAND LITTORAL</t>
  </si>
  <si>
    <t>510026917</t>
  </si>
  <si>
    <t>510027006</t>
  </si>
  <si>
    <t>CENTRE ACCÈS VISION REIMS</t>
  </si>
  <si>
    <t>370015950</t>
  </si>
  <si>
    <t>370015943</t>
  </si>
  <si>
    <t>CENTRE ACCÈS VISION TOURS</t>
  </si>
  <si>
    <t>760038240</t>
  </si>
  <si>
    <t>760038232</t>
  </si>
  <si>
    <t>CENTRE ALLIANCE VISION LE HAVRE</t>
  </si>
  <si>
    <t>300019676</t>
  </si>
  <si>
    <t>300019668</t>
  </si>
  <si>
    <t>CENTRE CLINADENT NIMES</t>
  </si>
  <si>
    <t>CENTRE DE SANTE DENTAIRE CLINADENT NIMES</t>
  </si>
  <si>
    <t>310033279</t>
  </si>
  <si>
    <t>310033261</t>
  </si>
  <si>
    <t>CENTRE CLINADENT TOULOUSE</t>
  </si>
  <si>
    <t>270029994</t>
  </si>
  <si>
    <t>270029986</t>
  </si>
  <si>
    <t>CENTRE COMMUNAL DE SANTÉ</t>
  </si>
  <si>
    <t>Heudebouville</t>
  </si>
  <si>
    <t>320005499</t>
  </si>
  <si>
    <t>320005481</t>
  </si>
  <si>
    <t>CENTRE COMMUNAL DE SANTE DE SAINT-CLAR</t>
  </si>
  <si>
    <t>Saint-Clar</t>
  </si>
  <si>
    <t>490020906</t>
  </si>
  <si>
    <t>490534740</t>
  </si>
  <si>
    <t>CENTRE COMMUNAL DE SANTE DE SAUMUR</t>
  </si>
  <si>
    <t>850028077</t>
  </si>
  <si>
    <t>850028069</t>
  </si>
  <si>
    <t>CENTRE COMMUNAUTAIRE MEDICAL</t>
  </si>
  <si>
    <t>Saint-Fulgent</t>
  </si>
  <si>
    <t>850028937</t>
  </si>
  <si>
    <t>CENTRE COMMUNAUTAIRE MÉDICAL</t>
  </si>
  <si>
    <t>Chauché</t>
  </si>
  <si>
    <t>130051642</t>
  </si>
  <si>
    <t>CENTRE COSEM MARSEILLE</t>
  </si>
  <si>
    <t>170780514</t>
  </si>
  <si>
    <t>170000236</t>
  </si>
  <si>
    <t>CENTRE DE SANTE</t>
  </si>
  <si>
    <t>Saint-Genis-de-Saintonge</t>
  </si>
  <si>
    <t>590784252</t>
  </si>
  <si>
    <t>590002655</t>
  </si>
  <si>
    <t>CENTRE DE SANTE (SOINS INFIRMIERS)</t>
  </si>
  <si>
    <t>780029229</t>
  </si>
  <si>
    <t>780002002</t>
  </si>
  <si>
    <t>850028994</t>
  </si>
  <si>
    <t>850028986</t>
  </si>
  <si>
    <t>Sainte-Foy</t>
  </si>
  <si>
    <t>860782176</t>
  </si>
  <si>
    <t>860000272</t>
  </si>
  <si>
    <t>860788223</t>
  </si>
  <si>
    <t>860001965</t>
  </si>
  <si>
    <t>CENTRE DE SANTÉ DE CIVRAY</t>
  </si>
  <si>
    <t>860782168</t>
  </si>
  <si>
    <t>860000264</t>
  </si>
  <si>
    <t>890009699</t>
  </si>
  <si>
    <t>890009681</t>
  </si>
  <si>
    <t>Gron</t>
  </si>
  <si>
    <t>600015176</t>
  </si>
  <si>
    <t>600015168</t>
  </si>
  <si>
    <t>CENTRE DE SANTÉ</t>
  </si>
  <si>
    <t>Amblainville</t>
  </si>
  <si>
    <t>890008899</t>
  </si>
  <si>
    <t>890008881</t>
  </si>
  <si>
    <t>Domats</t>
  </si>
  <si>
    <t>170022750</t>
  </si>
  <si>
    <t>CENTRE DE SANTE - ADA 17</t>
  </si>
  <si>
    <t>170780332</t>
  </si>
  <si>
    <t>170791883</t>
  </si>
  <si>
    <t>CENTRE DE SANTE - ADMR</t>
  </si>
  <si>
    <t>Tremblade</t>
  </si>
  <si>
    <t>500021407</t>
  </si>
  <si>
    <t>CENTRE DE SANTE - AVRANCHES</t>
  </si>
  <si>
    <t>160006201</t>
  </si>
  <si>
    <t>160006870</t>
  </si>
  <si>
    <t>CENTRE DE SANTE - CPAM 16</t>
  </si>
  <si>
    <t>620111245</t>
  </si>
  <si>
    <t>CENTRE DE SANTÉ  DENTAIRE ARRAS</t>
  </si>
  <si>
    <t>CLINIQUE DENTAIRE OU CENTRE DE CONSULTATIONS ARRAS</t>
  </si>
  <si>
    <t>620111252</t>
  </si>
  <si>
    <t>CENTRE DE SANTÉ  DENTAIRE BETHUNE</t>
  </si>
  <si>
    <t>CENTRE DE SANTÉ DENTAIRE OU CENTRE DE CONSULTATIONS BETHUNE</t>
  </si>
  <si>
    <t>760037325</t>
  </si>
  <si>
    <t>760037317</t>
  </si>
  <si>
    <t>CENTRE DE SANTE - FONTAINE LE DUN</t>
  </si>
  <si>
    <t>Fontaine-le-Dun</t>
  </si>
  <si>
    <t>530008879</t>
  </si>
  <si>
    <t>490535168</t>
  </si>
  <si>
    <t>CENTRE DE SANTE - HENRI DUNANT</t>
  </si>
  <si>
    <t>CENTRE DE SANTE - SERVICE MEDICAL DE PROXIMITE -HENRI DUNANT</t>
  </si>
  <si>
    <t>160004578</t>
  </si>
  <si>
    <t>CENTRE DE SANTE - MUT 16</t>
  </si>
  <si>
    <t>170791719</t>
  </si>
  <si>
    <t>170020432</t>
  </si>
  <si>
    <t>CENTRE DE SANTE - MUT F. 17</t>
  </si>
  <si>
    <t>170791727</t>
  </si>
  <si>
    <t>170020598</t>
  </si>
  <si>
    <t>170804652</t>
  </si>
  <si>
    <t>160010328</t>
  </si>
  <si>
    <t>CENTRE DE SANTE - MUT. 16</t>
  </si>
  <si>
    <t>160005443</t>
  </si>
  <si>
    <t>570030007</t>
  </si>
  <si>
    <t>570029991</t>
  </si>
  <si>
    <t>CENTRE DE SANTE - SANTE PLUS METZ</t>
  </si>
  <si>
    <t>170024699</t>
  </si>
  <si>
    <t>860006345</t>
  </si>
  <si>
    <t>CENTRE DE SANTE - SIUMPPS</t>
  </si>
  <si>
    <t>860006352</t>
  </si>
  <si>
    <t>070784749</t>
  </si>
  <si>
    <t>070000757</t>
  </si>
  <si>
    <t>CENTRE DE SANTE AAD07 SAINT-PERAY</t>
  </si>
  <si>
    <t>380789024</t>
  </si>
  <si>
    <t>380797928</t>
  </si>
  <si>
    <t>CENTRE DE SANTE ABBE GREGOIRE</t>
  </si>
  <si>
    <t>630015618</t>
  </si>
  <si>
    <t>630015873</t>
  </si>
  <si>
    <t>CENTRE DE SANTE ACCES VISION CLERMONT</t>
  </si>
  <si>
    <t>680023264</t>
  </si>
  <si>
    <t>680023256</t>
  </si>
  <si>
    <t>CENTRE DE SANTE ACCÈS VISION COLMAR</t>
  </si>
  <si>
    <t>380026484</t>
  </si>
  <si>
    <t>940029267</t>
  </si>
  <si>
    <t>CENTRE DE SANTE ACCES VISION GRENOBLE</t>
  </si>
  <si>
    <t>690046305</t>
  </si>
  <si>
    <t>690046297</t>
  </si>
  <si>
    <t>CENTRE DE SANTE ACESO DE GIVORS</t>
  </si>
  <si>
    <t>690018759</t>
  </si>
  <si>
    <t>690802715</t>
  </si>
  <si>
    <t>CENTRE DE SANTE ACPPA VILLEFRANCHE</t>
  </si>
  <si>
    <t>CENTRE DE SANTE ACPPA VILLEFRANCHE-SUR-SAONE</t>
  </si>
  <si>
    <t>210013405</t>
  </si>
  <si>
    <t>210985735</t>
  </si>
  <si>
    <t>CENTRE DE SANTE ADMR</t>
  </si>
  <si>
    <t>CENTRE DE SANTE ADMR AIRE URBAINE DE BEAUNE</t>
  </si>
  <si>
    <t>380001669</t>
  </si>
  <si>
    <t>380001628</t>
  </si>
  <si>
    <t>CENTRE DE SANTE ADMR BOURG D'OISANS</t>
  </si>
  <si>
    <t>Bourg-d'Oisans</t>
  </si>
  <si>
    <t>820010262</t>
  </si>
  <si>
    <t>820009991</t>
  </si>
  <si>
    <t>CENTRE DE SANTE ADMR DE MOLIERES</t>
  </si>
  <si>
    <t>Molières</t>
  </si>
  <si>
    <t>210013298</t>
  </si>
  <si>
    <t>CENTRE DE SANTE ADMR DIJON METROPOLE</t>
  </si>
  <si>
    <t>380788976</t>
  </si>
  <si>
    <t>380793687</t>
  </si>
  <si>
    <t>CENTRE DE SANTE ADMR LA TOUR DU PIN</t>
  </si>
  <si>
    <t>070008156</t>
  </si>
  <si>
    <t>070008149</t>
  </si>
  <si>
    <t>CENTRE DE SANTE ADMR LES CEVENNES</t>
  </si>
  <si>
    <t>380788901</t>
  </si>
  <si>
    <t>380791301</t>
  </si>
  <si>
    <t>CENTRE DE SANTE ADMR PT-DE-BEAUVOISIN</t>
  </si>
  <si>
    <t>CENTRE DE SANTE ADMR PONT-DE-BEAUVOISIN</t>
  </si>
  <si>
    <t>380022525</t>
  </si>
  <si>
    <t>380022517</t>
  </si>
  <si>
    <t>CENTRE DE SANTE ADN SANTE GRENOBLE</t>
  </si>
  <si>
    <t>690048418</t>
  </si>
  <si>
    <t>690048400</t>
  </si>
  <si>
    <t>CENTRE DE SANTE ADN SANTE LYON</t>
  </si>
  <si>
    <t>420017089</t>
  </si>
  <si>
    <t>420017071</t>
  </si>
  <si>
    <t>CENTRE DE SANTE ADN SANTE ROANNE</t>
  </si>
  <si>
    <t>650006521</t>
  </si>
  <si>
    <t>650006513</t>
  </si>
  <si>
    <t>CENTRE DE SANTE ADOUR MADIRAN</t>
  </si>
  <si>
    <t>Vic-en-Bigorre</t>
  </si>
  <si>
    <t>380787796</t>
  </si>
  <si>
    <t>380792010</t>
  </si>
  <si>
    <t>CENTRE DE SANTE AGECSA ABBAYE</t>
  </si>
  <si>
    <t>380787754</t>
  </si>
  <si>
    <t>CENTRE DE SANTE AGECSA ARLEQUIN</t>
  </si>
  <si>
    <t>380787788</t>
  </si>
  <si>
    <t>CENTRE DE SANTE AGECSA DES GEANTS</t>
  </si>
  <si>
    <t>380787762</t>
  </si>
  <si>
    <t>CENTRE DE SANTE AGECSA MISTRAL</t>
  </si>
  <si>
    <t>380791491</t>
  </si>
  <si>
    <t>CENTRE DE SANTE AGECSA VIEUX TEMPLE</t>
  </si>
  <si>
    <t>310025689</t>
  </si>
  <si>
    <t>CENTRE DE SANTE AGIR ENSEMBLE</t>
  </si>
  <si>
    <t>Seysses</t>
  </si>
  <si>
    <t>420781593</t>
  </si>
  <si>
    <t>420787095</t>
  </si>
  <si>
    <t>CENTRE DE SANTE AIMV BEAUNIER</t>
  </si>
  <si>
    <t>CENTRE DE SANTE AIMV SAINT-ETIENNE BEAUNIER</t>
  </si>
  <si>
    <t>420781684</t>
  </si>
  <si>
    <t>CENTRE DE SANTE AIMV CHAZELLES</t>
  </si>
  <si>
    <t>Chazelles-sur-Lyon</t>
  </si>
  <si>
    <t>420782278</t>
  </si>
  <si>
    <t>CENTRE DE SANTE AIMV VALBENOITE</t>
  </si>
  <si>
    <t>CENTRE DE SANTE AIMV SAINT-ETIENNE VALBENOITE</t>
  </si>
  <si>
    <t>690790928</t>
  </si>
  <si>
    <t>690026711</t>
  </si>
  <si>
    <t>CENTRE DE SANTE AIVAD MEYZIEU</t>
  </si>
  <si>
    <t>690039664</t>
  </si>
  <si>
    <t>690039656</t>
  </si>
  <si>
    <t>CENTRE DE SANTE AMPLEPUIS</t>
  </si>
  <si>
    <t>Amplepuis</t>
  </si>
  <si>
    <t>380789016</t>
  </si>
  <si>
    <t>380795039</t>
  </si>
  <si>
    <t>CENTRE DE SANTE AMSID DOMENE</t>
  </si>
  <si>
    <t>690790944</t>
  </si>
  <si>
    <t>690796602</t>
  </si>
  <si>
    <t>CENTRE DE SANTE ANDRE PHILIP</t>
  </si>
  <si>
    <t>760034926</t>
  </si>
  <si>
    <t>CENTRE DE SANTE ANIDER</t>
  </si>
  <si>
    <t>540026556</t>
  </si>
  <si>
    <t>CENTRE DE SANTE AQODI NANCY</t>
  </si>
  <si>
    <t>440059756</t>
  </si>
  <si>
    <t>CENTRE DE SANTE AQODI NANTES</t>
  </si>
  <si>
    <t>420012593</t>
  </si>
  <si>
    <t>CENTRE DE SANTE ARTIC 42 ST-PRIEST</t>
  </si>
  <si>
    <t>CENTRE DE SANTE ARTIC 42 SAINT-PRIEST EN JAREZ</t>
  </si>
  <si>
    <t>190013706</t>
  </si>
  <si>
    <t>460007610</t>
  </si>
  <si>
    <t>CENTRE DE SANTE ASCLEPIADE</t>
  </si>
  <si>
    <t>380013383</t>
  </si>
  <si>
    <t>CENTRE DE SANTE ASIATICUS</t>
  </si>
  <si>
    <t>690005848</t>
  </si>
  <si>
    <t>690798038</t>
  </si>
  <si>
    <t>CENTRE DE SANTE ASSIC CHASSIEU</t>
  </si>
  <si>
    <t>690791702</t>
  </si>
  <si>
    <t>690037346</t>
  </si>
  <si>
    <t>CENTRE DE SANTE BENOIT FRACHON</t>
  </si>
  <si>
    <t>690806021</t>
  </si>
  <si>
    <t>690797006</t>
  </si>
  <si>
    <t>CENTRE DE SANTE BONNEFOI</t>
  </si>
  <si>
    <t>260022033</t>
  </si>
  <si>
    <t>CENTRE DE SANTE BOURG DE PEAGE HPEL</t>
  </si>
  <si>
    <t>260015235</t>
  </si>
  <si>
    <t>260011143</t>
  </si>
  <si>
    <t>CENTRE DE SANTE BOURG-LES-VALENCE</t>
  </si>
  <si>
    <t>500024690</t>
  </si>
  <si>
    <t>500023379</t>
  </si>
  <si>
    <t>CENTRE DE SANTE BRES-CROIZAT</t>
  </si>
  <si>
    <t>690035670</t>
  </si>
  <si>
    <t>690791462</t>
  </si>
  <si>
    <t>CENTRE DE SANTE BRON</t>
  </si>
  <si>
    <t>140033911</t>
  </si>
  <si>
    <t>920039005</t>
  </si>
  <si>
    <t>CENTRE DE SANTE CAEN NORD OUEST</t>
  </si>
  <si>
    <t>690038633</t>
  </si>
  <si>
    <t>CENTRE DE SANTE CALYDIAL IRIGNY</t>
  </si>
  <si>
    <t>690018809</t>
  </si>
  <si>
    <t>CENTRE DE SANTE CALYDIAL VENISSIEUX</t>
  </si>
  <si>
    <t>380015602</t>
  </si>
  <si>
    <t>CENTRE DE SANTE CALYDIAL VIENNE</t>
  </si>
  <si>
    <t>420782054</t>
  </si>
  <si>
    <t>420011520</t>
  </si>
  <si>
    <t>CENTRE DE SANTE CANTON BOURG-ARGENTAL</t>
  </si>
  <si>
    <t>Bourg-Argental</t>
  </si>
  <si>
    <t>380789164</t>
  </si>
  <si>
    <t>380790824</t>
  </si>
  <si>
    <t>CENTRE DE SANTE CCAS ST-MARTIN-D'HERES</t>
  </si>
  <si>
    <t>CENTRE DE SANTE CCAS SAINT-MARTIN-D'HERES</t>
  </si>
  <si>
    <t>570003137</t>
  </si>
  <si>
    <t>570010439</t>
  </si>
  <si>
    <t>CENTRE DE SANTE CES DE LA CPAM MOSELLE</t>
  </si>
  <si>
    <t>CENTRE DE SANTE CES DE LA CPAM DE LA MOSELLE</t>
  </si>
  <si>
    <t>420782401</t>
  </si>
  <si>
    <t>420000861</t>
  </si>
  <si>
    <t>CENTRE DE SANTE CHAMBON-FEUGEROLLES</t>
  </si>
  <si>
    <t>100000272</t>
  </si>
  <si>
    <t>100000322</t>
  </si>
  <si>
    <t>CENTRE DE SANTE CHAPELAIN</t>
  </si>
  <si>
    <t>210013884</t>
  </si>
  <si>
    <t>210013876</t>
  </si>
  <si>
    <t>CENTRE DE SANTE CITY DIJON</t>
  </si>
  <si>
    <t>630785335</t>
  </si>
  <si>
    <t>CENTRE DE SANTE CLERMONT NORD</t>
  </si>
  <si>
    <t>340029198</t>
  </si>
  <si>
    <t>340029180</t>
  </si>
  <si>
    <t>CENTRE DE SANTÉ CLINADENT MONTPELLIER</t>
  </si>
  <si>
    <t>310033527</t>
  </si>
  <si>
    <t>310026901</t>
  </si>
  <si>
    <t>CENTRE DE SANTE COMMUNAUTAIRE D'ASPET</t>
  </si>
  <si>
    <t>690051826</t>
  </si>
  <si>
    <t>690051818</t>
  </si>
  <si>
    <t>CENTRE DE SANTE COMMUNAUTAIRE PLANETAI</t>
  </si>
  <si>
    <t>CENTRE DE SANTE COMMUNAUTAIRE ET PLANETAIRE</t>
  </si>
  <si>
    <t>260017017</t>
  </si>
  <si>
    <t>260008511</t>
  </si>
  <si>
    <t>CENTRE DE SANTE COMMUNE DE VALENCE</t>
  </si>
  <si>
    <t>690049838</t>
  </si>
  <si>
    <t>CENTRE DE SANTE COSEM LYON 7EME</t>
  </si>
  <si>
    <t>420017402</t>
  </si>
  <si>
    <t>CENTRE DE SANTE COSEM SAINT-ETIENNE</t>
  </si>
  <si>
    <t>420792343</t>
  </si>
  <si>
    <t>420788341</t>
  </si>
  <si>
    <t>CENTRE DE SANTE CPAM 42 ROANNE</t>
  </si>
  <si>
    <t>420792400</t>
  </si>
  <si>
    <t>CENTRE DE SANTE CPAM 42 SAINT-ETIENNE</t>
  </si>
  <si>
    <t>690051529</t>
  </si>
  <si>
    <t>690051511</t>
  </si>
  <si>
    <t>CENTRE DE SANTE CROIZAT</t>
  </si>
  <si>
    <t>740015458</t>
  </si>
  <si>
    <t>740000955</t>
  </si>
  <si>
    <t>CENTRE DE SANTE CSI DE L'ALBANAIS</t>
  </si>
  <si>
    <t>CENTRE DE SANTE INFIRMIER E L'ALBANAIS</t>
  </si>
  <si>
    <t>260015367</t>
  </si>
  <si>
    <t>260011176</t>
  </si>
  <si>
    <t>CENTRE DE SANTE CSI DE VALENCE</t>
  </si>
  <si>
    <t>070004783</t>
  </si>
  <si>
    <t>070004775</t>
  </si>
  <si>
    <t>CENTRE DE SANTE CSI SATILLIEU</t>
  </si>
  <si>
    <t>Satillieu</t>
  </si>
  <si>
    <t>890009731</t>
  </si>
  <si>
    <t>890009723</t>
  </si>
  <si>
    <t>CENTRE DE SANTE CTLM</t>
  </si>
  <si>
    <t>650006489</t>
  </si>
  <si>
    <t>650006471</t>
  </si>
  <si>
    <t>CENTRE DE SANTE D'AUREILHAN</t>
  </si>
  <si>
    <t>Aureilhan</t>
  </si>
  <si>
    <t>330781394</t>
  </si>
  <si>
    <t>CENTRE DE SANTE DE BAGATELLE</t>
  </si>
  <si>
    <t>2A0004107</t>
  </si>
  <si>
    <t>2A0001848</t>
  </si>
  <si>
    <t>CENTRE DE SANTE DE BALEONE</t>
  </si>
  <si>
    <t>CENTRE DE SANTE DE BALEONE GRAND AJACCIO</t>
  </si>
  <si>
    <t>030008817</t>
  </si>
  <si>
    <t>030008809</t>
  </si>
  <si>
    <t>CENTRE DE SANTE DE BIEN ASSIS</t>
  </si>
  <si>
    <t>030008973</t>
  </si>
  <si>
    <t>030008965</t>
  </si>
  <si>
    <t>290037589</t>
  </si>
  <si>
    <t>290037571</t>
  </si>
  <si>
    <t>CENTRE DE SANTE DE BREST</t>
  </si>
  <si>
    <t>690040993</t>
  </si>
  <si>
    <t>420013971</t>
  </si>
  <si>
    <t>CENTRE DE SANTE DE BRON - ECHOGRAPHIE</t>
  </si>
  <si>
    <t>140033176</t>
  </si>
  <si>
    <t>140032509</t>
  </si>
  <si>
    <t>CENTRE DE SANTÉ DE CAMBREMER</t>
  </si>
  <si>
    <t>Cambremer</t>
  </si>
  <si>
    <t>360008221</t>
  </si>
  <si>
    <t>360005631</t>
  </si>
  <si>
    <t>CENTRE DE SANTE DE CHABRIS</t>
  </si>
  <si>
    <t>420782435</t>
  </si>
  <si>
    <t>CENTRE DE SANTE DE CHAMBON FEUGEROLLES</t>
  </si>
  <si>
    <t>CENTRE DE SANTE DE CHAMBON FEUGEROLLES (ANTENNE)</t>
  </si>
  <si>
    <t>690006861</t>
  </si>
  <si>
    <t>690006796</t>
  </si>
  <si>
    <t>CENTRE DE SANTE DE DECINES-CHARPIEU</t>
  </si>
  <si>
    <t>Décines-Charpieu</t>
  </si>
  <si>
    <t>430005702</t>
  </si>
  <si>
    <t>430000869</t>
  </si>
  <si>
    <t>CENTRE DE SANTE DE DUNIERES</t>
  </si>
  <si>
    <t>720021955</t>
  </si>
  <si>
    <t>720020551</t>
  </si>
  <si>
    <t>CENTRE DE SANTE DE FYE</t>
  </si>
  <si>
    <t>540026549</t>
  </si>
  <si>
    <t>540026531</t>
  </si>
  <si>
    <t>CENTRE DE SANTE DE LABRY</t>
  </si>
  <si>
    <t>Labry</t>
  </si>
  <si>
    <t>590803334</t>
  </si>
  <si>
    <t>CENTRE DE SANTÉ DE LALAING</t>
  </si>
  <si>
    <t>570029736</t>
  </si>
  <si>
    <t>570029710</t>
  </si>
  <si>
    <t>CENTRE DE SANTE DE L'ASSOCIATION GMSI</t>
  </si>
  <si>
    <t>Faulquemont</t>
  </si>
  <si>
    <t>CENTRE DE SANTE DE L'ASSOCIATION GMSI SITE FAULQUEMONT</t>
  </si>
  <si>
    <t>570029918</t>
  </si>
  <si>
    <t>570029728</t>
  </si>
  <si>
    <t>Hôpital</t>
  </si>
  <si>
    <t>CENTRE DE SANTE DE L'ASSOCIATION GMSI SITE L'HOPITAL</t>
  </si>
  <si>
    <t>660012147</t>
  </si>
  <si>
    <t>660012139</t>
  </si>
  <si>
    <t>CENTRE DE SANTE DE L'HOTEL DE VILLE</t>
  </si>
  <si>
    <t>690050224</t>
  </si>
  <si>
    <t>690050216</t>
  </si>
  <si>
    <t>CENTRE DE SANTE DE L'INSA DE LYON</t>
  </si>
  <si>
    <t>690044409</t>
  </si>
  <si>
    <t>690044375</t>
  </si>
  <si>
    <t>CENTRE DE SANTE DE L'UNIVERSITE LYON 2</t>
  </si>
  <si>
    <t>CENTRE DE SANTE POLYVALENT DE L'UNIVERSITE LUMIERE LYON 2</t>
  </si>
  <si>
    <t>810013268</t>
  </si>
  <si>
    <t>310034392</t>
  </si>
  <si>
    <t>CENTRE DE SANTE DE MA REGION - MAZAMET</t>
  </si>
  <si>
    <t>460006844</t>
  </si>
  <si>
    <t>CENTRE DE SANTE DE MA REGION A SALVIAC</t>
  </si>
  <si>
    <t>Salviac</t>
  </si>
  <si>
    <t>660012691</t>
  </si>
  <si>
    <t>CENTRE DE SANTE DE MA REGION MILLAS</t>
  </si>
  <si>
    <t>Millas</t>
  </si>
  <si>
    <t>530010024</t>
  </si>
  <si>
    <t>530010016</t>
  </si>
  <si>
    <t>CENTRE DE SANTE DE MARTIGNE SUR MAYENN</t>
  </si>
  <si>
    <t>Martigné-sur-Mayenne</t>
  </si>
  <si>
    <t>420782229</t>
  </si>
  <si>
    <t>420000846</t>
  </si>
  <si>
    <t>CENTRE DE SANTE DE MONTBRISON</t>
  </si>
  <si>
    <t>080007412</t>
  </si>
  <si>
    <t>CENTRE DE SANTE DE MONTHERME</t>
  </si>
  <si>
    <t>Monthermé</t>
  </si>
  <si>
    <t>410008965</t>
  </si>
  <si>
    <t>410008957</t>
  </si>
  <si>
    <t>CENTRE DE SANTE DE MONTRICHARD</t>
  </si>
  <si>
    <t>CENTRE MUNICIPAL DE SANTE DE MONTRICHARD</t>
  </si>
  <si>
    <t>490018660</t>
  </si>
  <si>
    <t>490535663</t>
  </si>
  <si>
    <t>CENTRE DE SANTE DE MORANNES</t>
  </si>
  <si>
    <t>080011588</t>
  </si>
  <si>
    <t>CENTRE DE SANTE DE NOUZONVILLE</t>
  </si>
  <si>
    <t>Nouzonville</t>
  </si>
  <si>
    <t>260021886</t>
  </si>
  <si>
    <t>CENTRE DE SANTE DE PIERRELATTE HPEL</t>
  </si>
  <si>
    <t>310016597</t>
  </si>
  <si>
    <t>310790282</t>
  </si>
  <si>
    <t>CENTRE DE SANTE DE RANGUEIL</t>
  </si>
  <si>
    <t>CENTRE DE SANTE MEDICAL DE RANGUEIL</t>
  </si>
  <si>
    <t>080007396</t>
  </si>
  <si>
    <t>CENTRE DE SANTE DE REVIN</t>
  </si>
  <si>
    <t>Revin</t>
  </si>
  <si>
    <t>010012656</t>
  </si>
  <si>
    <t>010012649</t>
  </si>
  <si>
    <t>CENTRE DE SANTE DE SAINT GENIS POUILLY</t>
  </si>
  <si>
    <t>Saint-Genis-Pouilly</t>
  </si>
  <si>
    <t>CENTRE DE SANTE DENTAIRE DE SAINT GENIS POUILLY</t>
  </si>
  <si>
    <t>380026641</t>
  </si>
  <si>
    <t>380026633</t>
  </si>
  <si>
    <t>CENTRE DE SANTE DE SAINT-EGREVE</t>
  </si>
  <si>
    <t>850028093</t>
  </si>
  <si>
    <t>850018581</t>
  </si>
  <si>
    <t>CENTRE DE SANTE DE SAINTE-HERMINE</t>
  </si>
  <si>
    <t>Sainte-Hermine</t>
  </si>
  <si>
    <t>380003939</t>
  </si>
  <si>
    <t>380004929</t>
  </si>
  <si>
    <t>CENTRE DE SANTE DE SAINT-HILAIRE</t>
  </si>
  <si>
    <t>Plateau-des-Petites-Roches</t>
  </si>
  <si>
    <t>260015326</t>
  </si>
  <si>
    <t>260021357</t>
  </si>
  <si>
    <t>CENTRE DE SANTE DE SAINT-VALLIER</t>
  </si>
  <si>
    <t>410010649</t>
  </si>
  <si>
    <t>410010631</t>
  </si>
  <si>
    <t>CENTRE DE SANTÉ DE SELLES SUR CHER</t>
  </si>
  <si>
    <t>850025115</t>
  </si>
  <si>
    <t>850025107</t>
  </si>
  <si>
    <t>CENTRE DE SANTE DE SEVREMONT</t>
  </si>
  <si>
    <t>Sèvremont</t>
  </si>
  <si>
    <t>410009187</t>
  </si>
  <si>
    <t>CENTRE DE SANTE DE SOLOGNE</t>
  </si>
  <si>
    <t>Lamotte-Beuvron</t>
  </si>
  <si>
    <t>630015410</t>
  </si>
  <si>
    <t>630788040</t>
  </si>
  <si>
    <t>CENTRE DE SANTE DE ST GERMAIN L'HERM</t>
  </si>
  <si>
    <t>Saint-Germain-l'Herm</t>
  </si>
  <si>
    <t>260021902</t>
  </si>
  <si>
    <t>260021894</t>
  </si>
  <si>
    <t>CENTRE DE SANTE DE ST RAMBERT D'ALBON</t>
  </si>
  <si>
    <t>Saint-Rambert-d'Albon</t>
  </si>
  <si>
    <t>260006549</t>
  </si>
  <si>
    <t>260001177</t>
  </si>
  <si>
    <t>CENTRE DE SANTE DE ST-JEAN-EN-ROYANS</t>
  </si>
  <si>
    <t>CENTRE DE SANTE DE SAINT-JEAN-EN-ROYANS</t>
  </si>
  <si>
    <t>690044136</t>
  </si>
  <si>
    <t>690044128</t>
  </si>
  <si>
    <t>CENTRE DE SANTE DENT. LYON REPUBLIQUE</t>
  </si>
  <si>
    <t>CENTRE DE SANTE DENTAIRE LYON REPUBLIQUE</t>
  </si>
  <si>
    <t>080002108</t>
  </si>
  <si>
    <t>CTRE DE SANTE DENTAIRE MUTUALITE FRANCAISE CHAMP. ARD. SSAM</t>
  </si>
  <si>
    <t>080007743</t>
  </si>
  <si>
    <t>190011825</t>
  </si>
  <si>
    <t>210013306</t>
  </si>
  <si>
    <t>210781266</t>
  </si>
  <si>
    <t>310025952</t>
  </si>
  <si>
    <t>310786587</t>
  </si>
  <si>
    <t>CABINET DENTAIRE DU MIRAIL</t>
  </si>
  <si>
    <t>360002638</t>
  </si>
  <si>
    <t>CENTRE DE SANTE DENTAIRE ISSOUDUN</t>
  </si>
  <si>
    <t>410005680</t>
  </si>
  <si>
    <t>410001598</t>
  </si>
  <si>
    <t>440051969</t>
  </si>
  <si>
    <t>440051951</t>
  </si>
  <si>
    <t>530032549</t>
  </si>
  <si>
    <t>850028085</t>
  </si>
  <si>
    <t>570028571</t>
  </si>
  <si>
    <t>540013042</t>
  </si>
  <si>
    <t>CENTRE DE SANTE DENTAIRE DE SARREGUEMINES</t>
  </si>
  <si>
    <t>590034716</t>
  </si>
  <si>
    <t>590813002</t>
  </si>
  <si>
    <t>590811766</t>
  </si>
  <si>
    <t>Lannoy</t>
  </si>
  <si>
    <t>590781118</t>
  </si>
  <si>
    <t>590810065</t>
  </si>
  <si>
    <t>590041448</t>
  </si>
  <si>
    <t>590805206</t>
  </si>
  <si>
    <t>620019778</t>
  </si>
  <si>
    <t>620120030</t>
  </si>
  <si>
    <t>CENTRE DE SANTE DENTAIRE DE MARQUISE</t>
  </si>
  <si>
    <t>680000528</t>
  </si>
  <si>
    <t>680011210</t>
  </si>
  <si>
    <t>680016136</t>
  </si>
  <si>
    <t>670010339</t>
  </si>
  <si>
    <t>680016474</t>
  </si>
  <si>
    <t>680000056</t>
  </si>
  <si>
    <t>680011228</t>
  </si>
  <si>
    <t>680014388</t>
  </si>
  <si>
    <t>CENTRE DE SANTE DENTAIRE DE LA MUTUALITE FRANCAISE ALSACE</t>
  </si>
  <si>
    <t>680008968</t>
  </si>
  <si>
    <t>680018777</t>
  </si>
  <si>
    <t>Thann</t>
  </si>
  <si>
    <t>ESPACE  MUTUALISTE CENTRE DE SANTE DENTAIRE DE THANN</t>
  </si>
  <si>
    <t>690806468</t>
  </si>
  <si>
    <t>720002351</t>
  </si>
  <si>
    <t>720004662</t>
  </si>
  <si>
    <t>810102780</t>
  </si>
  <si>
    <t>870010121</t>
  </si>
  <si>
    <t>890010028</t>
  </si>
  <si>
    <t>CENTRE DE SANTE DENTAIRE AUXERRE</t>
  </si>
  <si>
    <t>080002173</t>
  </si>
  <si>
    <t>590054102</t>
  </si>
  <si>
    <t>CENTRE DE SANTÉ DENTAIRE DE LA MUTUALITÉ FRANÇAISE DU NORD</t>
  </si>
  <si>
    <t>590054938</t>
  </si>
  <si>
    <t>590054920</t>
  </si>
  <si>
    <t>590039376</t>
  </si>
  <si>
    <t>590039350</t>
  </si>
  <si>
    <t>760039057</t>
  </si>
  <si>
    <t>760039040</t>
  </si>
  <si>
    <t>760037671</t>
  </si>
  <si>
    <t>760038943</t>
  </si>
  <si>
    <t>800019671</t>
  </si>
  <si>
    <t>800010993</t>
  </si>
  <si>
    <t>CENTRE DE SANTÉ MUTUALISTE</t>
  </si>
  <si>
    <t>820008308</t>
  </si>
  <si>
    <t>820005304</t>
  </si>
  <si>
    <t>CENTRE DE SANTÉ DENTAIRE DE L'UNION DÉPARTEMENTALE MUTUALIST</t>
  </si>
  <si>
    <t>610780397</t>
  </si>
  <si>
    <t>760000539</t>
  </si>
  <si>
    <t>CENTRE DE SANTE DENTAIRE - ALENCON</t>
  </si>
  <si>
    <t>CENTRE DE SANTE DENTAIRE DE LA MUTUALITE DE L'ORNE-ALENCON</t>
  </si>
  <si>
    <t>140001132</t>
  </si>
  <si>
    <t>CENTRE DE SANTE DENTAIRE - BAYEUX</t>
  </si>
  <si>
    <t>CENTRE DE SANTE DENTAIRE MUTUALISTE BAYEUX</t>
  </si>
  <si>
    <t>140001140</t>
  </si>
  <si>
    <t>CENTRE DE SANTE DENTAIRE - CAEN</t>
  </si>
  <si>
    <t>CENTRE DE SANTE DENTAIRE MUTUALISTE DE CAEN</t>
  </si>
  <si>
    <t>500015771</t>
  </si>
  <si>
    <t>CENTRE DE SANTÉ DENTAIRE - CHERBOURG</t>
  </si>
  <si>
    <t>CENTRE DE SANTÉ DENTAIRE MUTUELLE NATIONALE AVIATION MARINE</t>
  </si>
  <si>
    <t>140027848</t>
  </si>
  <si>
    <t>CENTRE DE SANTE DENTAIRE - FALAISE</t>
  </si>
  <si>
    <t>610781627</t>
  </si>
  <si>
    <t>CENTRE DE SANTE DENTAIRE - FLERS</t>
  </si>
  <si>
    <t>CENTRE DE SANTE DENTAIRE DE LA MUTUALITE DE L'ORNE - FLERS</t>
  </si>
  <si>
    <t>140016775</t>
  </si>
  <si>
    <t>CENTRE DE SANTE DENTAIRE - HEROUVILLE</t>
  </si>
  <si>
    <t>CENTRE DE SANTE DENTAIRE MUTUALISTE HEROUVILLE ST CLAIR</t>
  </si>
  <si>
    <t>140001157</t>
  </si>
  <si>
    <t>CENTRE DE SANTE DENTAIRE - LISIEUX</t>
  </si>
  <si>
    <t>CENTRE DE SANTE DENTAIRE MUTUALISTE DE LISIEUX</t>
  </si>
  <si>
    <t>140016767</t>
  </si>
  <si>
    <t>CENTRE DE SANTE DENTAIRE - VIRE</t>
  </si>
  <si>
    <t>CENTRE DE SANTE DENTAIRE MUTUALISTE DE VIRE</t>
  </si>
  <si>
    <t>650786601</t>
  </si>
  <si>
    <t>CENTRE DE SANTE DENTAIRE "RAYMOND RAMI</t>
  </si>
  <si>
    <t>CENTRE DE SANTE DENTAIRE "RAYMOND RAMI"</t>
  </si>
  <si>
    <t>450021498</t>
  </si>
  <si>
    <t>450021480</t>
  </si>
  <si>
    <t>CENTRE DE SANTE DENTAIRE 3D MONTARGIS</t>
  </si>
  <si>
    <t>180008559</t>
  </si>
  <si>
    <t>410004741</t>
  </si>
  <si>
    <t>CENTRE DE SANTE DENTAIRE A BOURGES</t>
  </si>
  <si>
    <t>CENTRE MUTUALISTE DE SANTE DENTAIRE A BOURGES</t>
  </si>
  <si>
    <t>690051941</t>
  </si>
  <si>
    <t>690051933</t>
  </si>
  <si>
    <t>CENTRE DE SANTE DENTAIRE ADOI</t>
  </si>
  <si>
    <t>CENTRE DE SANTE DENTAIRE ADOI VILLEURBANNE</t>
  </si>
  <si>
    <t>340016518</t>
  </si>
  <si>
    <t>CENTRE DE SANTÉ DENTAIRE AGDE</t>
  </si>
  <si>
    <t>CENTRE DE SANTE DENTAIRE AGDE VYV</t>
  </si>
  <si>
    <t>300780913</t>
  </si>
  <si>
    <t>CENTRE DE SANTE DENTAIRE ALES</t>
  </si>
  <si>
    <t>CENTRE DE SANTE DENTAIRE ALES VYV</t>
  </si>
  <si>
    <t>380025833</t>
  </si>
  <si>
    <t>930031091</t>
  </si>
  <si>
    <t>CENTRE DE SANTE DENTAIRE AMDG</t>
  </si>
  <si>
    <t>690050794</t>
  </si>
  <si>
    <t>690050786</t>
  </si>
  <si>
    <t>CENTRE DE SANTE DENTAIRE APSFD</t>
  </si>
  <si>
    <t>280007766</t>
  </si>
  <si>
    <t>280007758</t>
  </si>
  <si>
    <t>CENTRE DE SANTE DENTAIRE ASSEL</t>
  </si>
  <si>
    <t>540025111</t>
  </si>
  <si>
    <t>540025103</t>
  </si>
  <si>
    <t>CENTRE DE SANTE DENTAIRE ASSN</t>
  </si>
  <si>
    <t>CDS DENTAIRE ASSOCIAION POUR LA SAUVEGARDE</t>
  </si>
  <si>
    <t>070008180</t>
  </si>
  <si>
    <t>260007018</t>
  </si>
  <si>
    <t>CENTRE DE SANTE DENTAIRE AUBENAS</t>
  </si>
  <si>
    <t>630791812</t>
  </si>
  <si>
    <t>CENTRE DE SANTE DENTAIRE BD BERTHELOT</t>
  </si>
  <si>
    <t>CENTRE DE SANTE DENTAIRE BOULEVARD BERTHELOT</t>
  </si>
  <si>
    <t>340018555</t>
  </si>
  <si>
    <t>CENTRE DE SANTE DENTAIRE BEDARIEUX</t>
  </si>
  <si>
    <t>CENTRE DE SANTE DENTAIRE BEDARIEUX VYV</t>
  </si>
  <si>
    <t>130045669</t>
  </si>
  <si>
    <t>130045651</t>
  </si>
  <si>
    <t>CENTRE DE SANTÉ DENTAIRE BELSUNCE</t>
  </si>
  <si>
    <t>340782275</t>
  </si>
  <si>
    <t>CENTRE DE SANTE DENTAIRE BEZIERS</t>
  </si>
  <si>
    <t>CENTRE DE SANTE DENTAIRE BEZIERS VYV</t>
  </si>
  <si>
    <t>310031323</t>
  </si>
  <si>
    <t>310031315</t>
  </si>
  <si>
    <t>CENTRE DE SANTE DENTAIRE BLAGNAC</t>
  </si>
  <si>
    <t>620111260</t>
  </si>
  <si>
    <t>CENTRE DE SANTÉ DENTAIRE BOULOGNE</t>
  </si>
  <si>
    <t>CENTRE DE SANTÉ DENTAIRE OU CENTRE DE CONSULTATIONS BOULOGNE</t>
  </si>
  <si>
    <t>140032095</t>
  </si>
  <si>
    <t>140032087</t>
  </si>
  <si>
    <t>CENTRE DE SANTE DENTAIRE CAEN ST PIERR</t>
  </si>
  <si>
    <t>620111294</t>
  </si>
  <si>
    <t>CENTRE DE SANTÉ DENTAIRE CALAIS</t>
  </si>
  <si>
    <t>CENTRE DE SANTÉ DENTAIRE OU CENTRE DE CONSULTATIONS CALAIS</t>
  </si>
  <si>
    <t>110006343</t>
  </si>
  <si>
    <t>CENTRE DE SANTE DENTAIRE CARCASSONNE</t>
  </si>
  <si>
    <t>CENTRE DE SANTE DENTAIRE CARCASSONNE VYV</t>
  </si>
  <si>
    <t>690048608</t>
  </si>
  <si>
    <t>690048590</t>
  </si>
  <si>
    <t>CENTRE DE SANTE DENTAIRE CARRE DE SOIE</t>
  </si>
  <si>
    <t>010012425</t>
  </si>
  <si>
    <t>920037751</t>
  </si>
  <si>
    <t>CENTRE DE SANTE DENTAIRE CLEMENCEAU</t>
  </si>
  <si>
    <t>630015386</t>
  </si>
  <si>
    <t>630015378</t>
  </si>
  <si>
    <t>CENTRE DE SANTE DENTAIRE CLERMONT</t>
  </si>
  <si>
    <t>CENTRE DE SANTE DENTAIRE DE CLERMONT-FERRRAND</t>
  </si>
  <si>
    <t>630785343</t>
  </si>
  <si>
    <t>CENTRE DE SANTE DENTAIRE COURNON</t>
  </si>
  <si>
    <t>Cournon-d'Auvergne</t>
  </si>
  <si>
    <t>540000353</t>
  </si>
  <si>
    <t>540009446</t>
  </si>
  <si>
    <t>CENTRE DE SANTE DENTAIRE CPAM 54</t>
  </si>
  <si>
    <t>CENTRE DE SANTE DENTAIRE CPAM DE MEURTHE ET MOSELLE</t>
  </si>
  <si>
    <t>620004713</t>
  </si>
  <si>
    <t>620004705</t>
  </si>
  <si>
    <t>CENTRE DE SANTE DENTAIRE CPAM D'ARRAS</t>
  </si>
  <si>
    <t>640021143</t>
  </si>
  <si>
    <t>CENTRE DE SANTE DENTAIRE D'ANGLET</t>
  </si>
  <si>
    <t>690790936</t>
  </si>
  <si>
    <t>CENTRE DE SANTE DENTAIRE DE BRON</t>
  </si>
  <si>
    <t>620030205</t>
  </si>
  <si>
    <t>CENTRE DE SANTÉ DENTAIRE DE CARVIN</t>
  </si>
  <si>
    <t>CENTRE DE SANTÉ DENTAIRE DE LA MUTUALITÉ FRANÇAISE DU PDC</t>
  </si>
  <si>
    <t>710015272</t>
  </si>
  <si>
    <t>710015264</t>
  </si>
  <si>
    <t>CENTRE DE SANTE DENTAIRE DE CHALON</t>
  </si>
  <si>
    <t>CENTRE DE SANTE DENTAIRE DE CHALON SUR SAONE</t>
  </si>
  <si>
    <t>530008739</t>
  </si>
  <si>
    <t>CENTRE DE SANTE DENTAIRE DE CHANGE</t>
  </si>
  <si>
    <t>690033881</t>
  </si>
  <si>
    <t>420016560</t>
  </si>
  <si>
    <t>CENTRE DE SANTE DENTAIRE DE CHARPENNES</t>
  </si>
  <si>
    <t>CENTRE DE SANTE DENTAIRE DES CHARPENNES</t>
  </si>
  <si>
    <t>620111286</t>
  </si>
  <si>
    <t>CENTRE DE SANTÉ DENTAIRE DE DESVRES</t>
  </si>
  <si>
    <t>CENTRE DE SANTÉ DENTAIRE OU CENTRE DE CONSULTATIONS DESVRES</t>
  </si>
  <si>
    <t>870017423</t>
  </si>
  <si>
    <t>CENTRE DE SANTÉ DENTAIRE DE FEYTIAT</t>
  </si>
  <si>
    <t>Feytiat</t>
  </si>
  <si>
    <t>090784166</t>
  </si>
  <si>
    <t>CENTRE DE SANTE DENTAIRE DE FOIX</t>
  </si>
  <si>
    <t>CENTRE DE SANTE DENTAIRE MUTUALISTE - FOIX</t>
  </si>
  <si>
    <t>380021774</t>
  </si>
  <si>
    <t>380021766</t>
  </si>
  <si>
    <t>CENTRE DE SANTE DENTAIRE DE FONTAINE</t>
  </si>
  <si>
    <t>620030064</t>
  </si>
  <si>
    <t>CENTRE DE SANTÉ DENTAIRE DE FRUGES</t>
  </si>
  <si>
    <t>670016336</t>
  </si>
  <si>
    <t>CENTRE DE SANTÉ DENTAIRE DE HAGUENAU</t>
  </si>
  <si>
    <t>540012416</t>
  </si>
  <si>
    <t>CENTRE DE SANTE DENTAIRE DE JOEUF MFRS</t>
  </si>
  <si>
    <t>CENTRE DE SANTE DENTAIRE - MUTUELLES DE FRANCE RESEAU SANTE</t>
  </si>
  <si>
    <t>630015808</t>
  </si>
  <si>
    <t>690051875</t>
  </si>
  <si>
    <t>CENTRE DE SANTE DENTAIRE DE LA DORE</t>
  </si>
  <si>
    <t>670018746</t>
  </si>
  <si>
    <t>CENTRE DE SANTE DENTAIRE DE LA GARE</t>
  </si>
  <si>
    <t>690048459</t>
  </si>
  <si>
    <t>690048442</t>
  </si>
  <si>
    <t>CENTRE DE SANTE DENTAIRE DE LA SOIE</t>
  </si>
  <si>
    <t>330059932</t>
  </si>
  <si>
    <t>940024011</t>
  </si>
  <si>
    <t>CENTRE DE SANTÉ DENTAIRE DE L'ABSBD</t>
  </si>
  <si>
    <t>CENTRE DE SANTÉ DENTAIRE DE L'ASSOCIATION BORDELAISE SBD</t>
  </si>
  <si>
    <t>620111302</t>
  </si>
  <si>
    <t>CENTRE DE SANTÉ DENTAIRE DE LENS</t>
  </si>
  <si>
    <t>CENTRE DE CONSULTATIONS ET DE SOINS DENTAIRES DE LENS</t>
  </si>
  <si>
    <t>670021062</t>
  </si>
  <si>
    <t>CENTRE DE SANTE DENTAIRE DE L'ILL</t>
  </si>
  <si>
    <t>410010896</t>
  </si>
  <si>
    <t>410010888</t>
  </si>
  <si>
    <t>CENTRE DE SANTE DENTAIRE DE MORÉE</t>
  </si>
  <si>
    <t>Morée</t>
  </si>
  <si>
    <t>690044961</t>
  </si>
  <si>
    <t>690044953</t>
  </si>
  <si>
    <t>CENTRE DE SANTE DENTAIRE DE PART-DIEU</t>
  </si>
  <si>
    <t>CENTRE DE SANTE DENTAIRE DE LA PART-DIEU</t>
  </si>
  <si>
    <t>740017868</t>
  </si>
  <si>
    <t>740017850</t>
  </si>
  <si>
    <t>CENTRE DE SANTE DENTAIRE DE POISY</t>
  </si>
  <si>
    <t>Poisy</t>
  </si>
  <si>
    <t>510025588</t>
  </si>
  <si>
    <t>920032943</t>
  </si>
  <si>
    <t>CENTRE DE SANTE DENTAIRE DE REIMS</t>
  </si>
  <si>
    <t>490009289</t>
  </si>
  <si>
    <t>CENTRE DE SANTE DENTAIRE DE SAUMUR</t>
  </si>
  <si>
    <t>CENTRE DE SANTE DENTAIRE MUTUALISTE DE SAUMUR</t>
  </si>
  <si>
    <t>670016328</t>
  </si>
  <si>
    <t>CENTRE DE SANTE DENTAIRE DE SAVERNE</t>
  </si>
  <si>
    <t>590036463</t>
  </si>
  <si>
    <t>CENTRE DE SANTE DENTAIRE DE TOURCOING</t>
  </si>
  <si>
    <t>690050422</t>
  </si>
  <si>
    <t>CENTRE DE SANTE DENTAIRE DE VALMY</t>
  </si>
  <si>
    <t>CENTRE DE SANTE DENTAIRE DATA SMILE DE LYON VALMY</t>
  </si>
  <si>
    <t>300019270</t>
  </si>
  <si>
    <t>CENTRE DE SANTE DENTAIRE DE VAUVERT</t>
  </si>
  <si>
    <t>970410494</t>
  </si>
  <si>
    <t>970410486</t>
  </si>
  <si>
    <t>CENTRE DE SANTÉ DENTAIRE DENTAL'URG</t>
  </si>
  <si>
    <t>680021730</t>
  </si>
  <si>
    <t>680021722</t>
  </si>
  <si>
    <t>CENTRE DE SANTE DENTAIRE DENTALYS</t>
  </si>
  <si>
    <t>440054351</t>
  </si>
  <si>
    <t>CENTRE DE SANTE DENTAIRE DENTASMILE</t>
  </si>
  <si>
    <t>CENTRE DE SANTE DENTAIRE DENTASMILE BEAUSEJOUR</t>
  </si>
  <si>
    <t>670019173</t>
  </si>
  <si>
    <t>CENTRE DE SANTE DENTAIRE DENTASMILE DE STRASBOURG</t>
  </si>
  <si>
    <t>670019231</t>
  </si>
  <si>
    <t>920033545</t>
  </si>
  <si>
    <t>CENTRE DE SANTE DENTAIRE DENTEGO</t>
  </si>
  <si>
    <t>370015471</t>
  </si>
  <si>
    <t>370015463</t>
  </si>
  <si>
    <t>CENTRE DE SANTE DENTAIRE DENTEGO TOURS</t>
  </si>
  <si>
    <t>330057258</t>
  </si>
  <si>
    <t>440052934</t>
  </si>
  <si>
    <t>690048673</t>
  </si>
  <si>
    <t>CENTRE DE SANTE DENTAIRE DES 2 VALLEES</t>
  </si>
  <si>
    <t>690045083</t>
  </si>
  <si>
    <t>690045075</t>
  </si>
  <si>
    <t>CENTRE DE SANTE DENTAIRE DES BUERS</t>
  </si>
  <si>
    <t>330060799</t>
  </si>
  <si>
    <t>330060781</t>
  </si>
  <si>
    <t>CENTRE DE SANTÉ DENTAIRE D'EYSINES</t>
  </si>
  <si>
    <t>Eysines</t>
  </si>
  <si>
    <t>CENTRE DE SANTE DENTAIRE D'EYSINES</t>
  </si>
  <si>
    <t>210013272</t>
  </si>
  <si>
    <t>210013264</t>
  </si>
  <si>
    <t>CENTRE DE SANTE DENTAIRE DIJON</t>
  </si>
  <si>
    <t>690051487</t>
  </si>
  <si>
    <t>690051479</t>
  </si>
  <si>
    <t>CENTRE DE SANTE DENTAIRE D'OULLINS</t>
  </si>
  <si>
    <t>CENTRE DE SANTE DENTAIRE D'OULLINS - CSMDOU</t>
  </si>
  <si>
    <t>010012482</t>
  </si>
  <si>
    <t>010012474</t>
  </si>
  <si>
    <t>CENTRE DE SANTE DENTAIRE D'OYONNAX</t>
  </si>
  <si>
    <t>280008863</t>
  </si>
  <si>
    <t>280008855</t>
  </si>
  <si>
    <t>CENTRE DE SANTÉ DENTAIRE DREUX</t>
  </si>
  <si>
    <t>690046271</t>
  </si>
  <si>
    <t>CENTRE DE SANTE DENTAIRE DU BEAUJOLAIS</t>
  </si>
  <si>
    <t>670013010</t>
  </si>
  <si>
    <t>670000223</t>
  </si>
  <si>
    <t>CENTRE DE SANTE DENTAIRE DU SONNENHOF</t>
  </si>
  <si>
    <t>430009209</t>
  </si>
  <si>
    <t>CENTRE DE SANTE DENTAIRE DU VELAY</t>
  </si>
  <si>
    <t>Lapte</t>
  </si>
  <si>
    <t>760040097</t>
  </si>
  <si>
    <t>760040089</t>
  </si>
  <si>
    <t>CENTRE DE SANTE DENTAIRE ELBEUF</t>
  </si>
  <si>
    <t>670020692</t>
  </si>
  <si>
    <t>670020684</t>
  </si>
  <si>
    <t>CENTRE DE SANTE DENTAIRE ELITEETH</t>
  </si>
  <si>
    <t>330802380</t>
  </si>
  <si>
    <t>330782939</t>
  </si>
  <si>
    <t>CENTRE DE SANTE DENTAIRE EMERAUDE</t>
  </si>
  <si>
    <t>CENTRE DE SANTE DENTAIRE - EMERAUDE</t>
  </si>
  <si>
    <t>270030042</t>
  </si>
  <si>
    <t>270030034</t>
  </si>
  <si>
    <t>CENTRE DE SANTE DENTAIRE EVREUX</t>
  </si>
  <si>
    <t>420017816</t>
  </si>
  <si>
    <t>420017808</t>
  </si>
  <si>
    <t>CENTRE DE SANTE DENTAIRE FAMILY SMILE</t>
  </si>
  <si>
    <t>260022413</t>
  </si>
  <si>
    <t>260022405</t>
  </si>
  <si>
    <t>CENTRE DE SANTE DENTAIRE FAVENTINES</t>
  </si>
  <si>
    <t>570028514</t>
  </si>
  <si>
    <t>570028506</t>
  </si>
  <si>
    <t>CENTRE DE SANTE DENTAIRE FLOSS DENTAL</t>
  </si>
  <si>
    <t>380025601</t>
  </si>
  <si>
    <t>380025593</t>
  </si>
  <si>
    <t>CENTRE DE SANTE DENTAIRE FOCH GRENOBLE</t>
  </si>
  <si>
    <t>690050448</t>
  </si>
  <si>
    <t>690050430</t>
  </si>
  <si>
    <t>CENTRE DE SANTE DENTAIRE GRATTE-CIEL</t>
  </si>
  <si>
    <t>670021831</t>
  </si>
  <si>
    <t>750070625</t>
  </si>
  <si>
    <t>CENTRE DE SANTE DENTAIRE HAGUENAU</t>
  </si>
  <si>
    <t>670020064</t>
  </si>
  <si>
    <t>750064438</t>
  </si>
  <si>
    <t>CENTRE DE SANTE DENTAIRE HAUTEPIERRE</t>
  </si>
  <si>
    <t>970214599</t>
  </si>
  <si>
    <t>970214581</t>
  </si>
  <si>
    <t>CENTRE DE SANTE DENTAIRE HYGIDENT</t>
  </si>
  <si>
    <t>BELLEVUE</t>
  </si>
  <si>
    <t>670020114</t>
  </si>
  <si>
    <t>750064529</t>
  </si>
  <si>
    <t>CENTRE DE SANTE DENTAIRE ILLKIRCH</t>
  </si>
  <si>
    <t>CENTRE DE SANTE DENTAIRE D'ILLKIRCH</t>
  </si>
  <si>
    <t>630787729</t>
  </si>
  <si>
    <t>CENTRE DE SANTE DENTAIRE ISSOIRE</t>
  </si>
  <si>
    <t>690800412</t>
  </si>
  <si>
    <t>CENTRE DE SANTE DENTAIRE JET D'EAU</t>
  </si>
  <si>
    <t>670020734</t>
  </si>
  <si>
    <t>670020726</t>
  </si>
  <si>
    <t>CENTRE DE SANTE DENTAIRE KALIDENTS</t>
  </si>
  <si>
    <t>630013092</t>
  </si>
  <si>
    <t>CENTRE DE SANTE DENTAIRE LA GAUTHIERE</t>
  </si>
  <si>
    <t>310031984</t>
  </si>
  <si>
    <t>310031976</t>
  </si>
  <si>
    <t>CENTRE DE SANTE DENTAIRE LABEGE</t>
  </si>
  <si>
    <t>690049960</t>
  </si>
  <si>
    <t>690049952</t>
  </si>
  <si>
    <t>CENTRE DE SANTE DENTAIRE LABELIA LYON8</t>
  </si>
  <si>
    <t>CENTRE DE SANTE DENTAIRE LABELIA MONPLAISIR</t>
  </si>
  <si>
    <t>690048624</t>
  </si>
  <si>
    <t>690048616</t>
  </si>
  <si>
    <t>CENTRE DE SANTE DENTAIRE LAFAYETTE</t>
  </si>
  <si>
    <t>CENTRE DE SANTE DENTAIRE LYON LAFAYETTE</t>
  </si>
  <si>
    <t>540026770</t>
  </si>
  <si>
    <t>540026762</t>
  </si>
  <si>
    <t>CENTRE DE SANTE DENTAIRE LAXOU</t>
  </si>
  <si>
    <t>760037598</t>
  </si>
  <si>
    <t>760038927</t>
  </si>
  <si>
    <t>CENTRE DE SANTÉ DENTAIRE LE HAVRE</t>
  </si>
  <si>
    <t>CENTRE DE SANTÉ DENTAIRE LE HAVRE - RENÉ COTY</t>
  </si>
  <si>
    <t>650785850</t>
  </si>
  <si>
    <t>CENTRE DE SANTE DENTAIRE LOUIS ARTIGUE</t>
  </si>
  <si>
    <t>CENTRE DE SANTE DENTAIRE LOUIS ARTIGUES</t>
  </si>
  <si>
    <t>390008357</t>
  </si>
  <si>
    <t>940029192</t>
  </si>
  <si>
    <t>CENTRE DE SANTE DENTAIRE LOUIS PASTEUR</t>
  </si>
  <si>
    <t>690048962</t>
  </si>
  <si>
    <t>690048954</t>
  </si>
  <si>
    <t>CENTRE DE SANTE DENTAIRE LUMIERE</t>
  </si>
  <si>
    <t>690044011</t>
  </si>
  <si>
    <t>690044003</t>
  </si>
  <si>
    <t>CENTRE DE SANTE DENTAIRE LYON GAMBETTA</t>
  </si>
  <si>
    <t>970215067</t>
  </si>
  <si>
    <t>970215059</t>
  </si>
  <si>
    <t>CENTRE DE SANTE DENTAIRE MADININA SMIL</t>
  </si>
  <si>
    <t>CENTRE DE SANTE DENTAIRE MADININA SMILE</t>
  </si>
  <si>
    <t>690048988</t>
  </si>
  <si>
    <t>690048970</t>
  </si>
  <si>
    <t>CENTRE DE SANTE DENTAIRE MEDIPARC</t>
  </si>
  <si>
    <t>420002743</t>
  </si>
  <si>
    <t>CENTRE DE SANTE DENTAIRE MFL HTE-LOIRE</t>
  </si>
  <si>
    <t>CENTRE DE SANTE DENTAIRE MFL HAUTE-LOIRE</t>
  </si>
  <si>
    <t>420016099</t>
  </si>
  <si>
    <t>CENTRE DE SANTE DENTAIRE MFLSSAM FEURS</t>
  </si>
  <si>
    <t>CENTRE DE SANTE DENTAIRE MFL SSAM FEURS</t>
  </si>
  <si>
    <t>690050778</t>
  </si>
  <si>
    <t>690050760</t>
  </si>
  <si>
    <t>CENTRE DE SANTE DENTAIRE MOLIERE</t>
  </si>
  <si>
    <t>340026871</t>
  </si>
  <si>
    <t>340026863</t>
  </si>
  <si>
    <t>CENTRE DE SANTE DENTAIRE MONTPELLIER</t>
  </si>
  <si>
    <t>680022720</t>
  </si>
  <si>
    <t>680022712</t>
  </si>
  <si>
    <t>CENTRE DE SANTE DENTAIRE MULHOUSE</t>
  </si>
  <si>
    <t>020016002</t>
  </si>
  <si>
    <t>CENTRE DE SANTE DENTAIRE MUTUALISTÉ FRANÇAISE AISNE NPDC SSA</t>
  </si>
  <si>
    <t>030781454</t>
  </si>
  <si>
    <t>030007025</t>
  </si>
  <si>
    <t>030781421</t>
  </si>
  <si>
    <t>030781447</t>
  </si>
  <si>
    <t>MUT FR ALLIER SCE SOINS D ACCOMPAGNEMENT MUTUALISTE</t>
  </si>
  <si>
    <t>030781439</t>
  </si>
  <si>
    <t>150782670</t>
  </si>
  <si>
    <t>150782662</t>
  </si>
  <si>
    <t>210010211</t>
  </si>
  <si>
    <t>CENTRE DE SANTE DENTAIRE MUTUALISTE DE DIJON</t>
  </si>
  <si>
    <t>2B0003578</t>
  </si>
  <si>
    <t>UGRM CENTRE DENTAIRE D'ILE ROUSSE</t>
  </si>
  <si>
    <t>2B0005177</t>
  </si>
  <si>
    <t>Santa-Maria-Poggio</t>
  </si>
  <si>
    <t>UGRM CENTRE DENTAIRE DE LA PLAINE ORIENTALE</t>
  </si>
  <si>
    <t>320784564</t>
  </si>
  <si>
    <t>320000599</t>
  </si>
  <si>
    <t>330023888</t>
  </si>
  <si>
    <t>330008848</t>
  </si>
  <si>
    <t>330057043</t>
  </si>
  <si>
    <t>330058363</t>
  </si>
  <si>
    <t>400009478</t>
  </si>
  <si>
    <t>CENTRE DE SANTE DENTAIRE MUTUALISTE DE DAX</t>
  </si>
  <si>
    <t>400011326</t>
  </si>
  <si>
    <t>CENTRE DE SANTE DENTAIRE MUTUALISTE DE MONT-DE-MARSAN</t>
  </si>
  <si>
    <t>400013876</t>
  </si>
  <si>
    <t>410006183</t>
  </si>
  <si>
    <t>CENTRE DE SANTE MUTUELLE FAMILIALE DES OEUVRES SOCIALES</t>
  </si>
  <si>
    <t>430009001</t>
  </si>
  <si>
    <t>430007138</t>
  </si>
  <si>
    <t>CENTRE DE SANTE DENTAIRE MUTUALISTE DU PUY-EN-VELAY</t>
  </si>
  <si>
    <t>470012428</t>
  </si>
  <si>
    <t>470009598</t>
  </si>
  <si>
    <t>CENTRE DE SANTE DENTAIRE MUTUALISTE AGEN SUD</t>
  </si>
  <si>
    <t>470009606</t>
  </si>
  <si>
    <t>CENTRE DE SANTE DENTAIRE MUTUALISTE DE MARMANDE</t>
  </si>
  <si>
    <t>470009614</t>
  </si>
  <si>
    <t>CENTRE DE SANTE DENTAIRE MUTUALISTE DE VILLENEUVE-SUR-LOT</t>
  </si>
  <si>
    <t>490015880</t>
  </si>
  <si>
    <t>520003047</t>
  </si>
  <si>
    <t>520003229</t>
  </si>
  <si>
    <t>540002797</t>
  </si>
  <si>
    <t>540008869</t>
  </si>
  <si>
    <t>CENTRE DE SANTE DENTAIRE MUTUALISTE DE LONGWY PSME</t>
  </si>
  <si>
    <t>640015186</t>
  </si>
  <si>
    <t>CENTRE DE SANTE DENTAIRE MUTUALISTE D'ANGLET</t>
  </si>
  <si>
    <t>640010559</t>
  </si>
  <si>
    <t>CENTRE DE SANTE DENTAIRE MUTUALISTE D'ORTHEZ</t>
  </si>
  <si>
    <t>640797288</t>
  </si>
  <si>
    <t>CENTRE DE SANTE DENTAIRE MUTUALISTE DE PAU</t>
  </si>
  <si>
    <t>710976937</t>
  </si>
  <si>
    <t>Charnay-lès-Mâcon</t>
  </si>
  <si>
    <t>710013236</t>
  </si>
  <si>
    <t>710015462</t>
  </si>
  <si>
    <t>820009520</t>
  </si>
  <si>
    <t>210010203</t>
  </si>
  <si>
    <t>380004028</t>
  </si>
  <si>
    <t>CENTRE DE SANTÉ DENTAIRE MUTUALISTE</t>
  </si>
  <si>
    <t>CENTRE  SANTÉ DENTAIRE MUTUALISTE CHEMINOTS- REGION DE DIJON</t>
  </si>
  <si>
    <t>2B0003529</t>
  </si>
  <si>
    <t>UGRM CENTRE DENTAIRE DE BASTIA GIRAUD</t>
  </si>
  <si>
    <t>520004151</t>
  </si>
  <si>
    <t>710014234</t>
  </si>
  <si>
    <t>CENTRE DE SANTÉ DENTAIRE MUTUALISTE AUTUN</t>
  </si>
  <si>
    <t>710972399</t>
  </si>
  <si>
    <t>710013665</t>
  </si>
  <si>
    <t>CENTRE DE SANTE DENTAIRE MUTUALISTE LOUHANS</t>
  </si>
  <si>
    <t>710013970</t>
  </si>
  <si>
    <t>CENTRE DE SANTÉ DENTAIRE MUTUALISTE DE MONTRET</t>
  </si>
  <si>
    <t>110004538</t>
  </si>
  <si>
    <t>CENTRE DE SANTE DENTAIRE NARBONNE BS</t>
  </si>
  <si>
    <t>CENTRE DE SANTE DENTAIRE NARBONNE BS VYV</t>
  </si>
  <si>
    <t>690051156</t>
  </si>
  <si>
    <t>690051149</t>
  </si>
  <si>
    <t>CENTRE DE SANTE DENTAIRE NEURO DENTAL</t>
  </si>
  <si>
    <t>340028299</t>
  </si>
  <si>
    <t>340028281</t>
  </si>
  <si>
    <t>CENTRE DE SANTE DENTAIRE NEW DENTAL</t>
  </si>
  <si>
    <t>300009438</t>
  </si>
  <si>
    <t>CENTRE DE SANTE DENTAIRE NIMES</t>
  </si>
  <si>
    <t>CENTRE DE SANTE DENTAIRE NIMES VYV</t>
  </si>
  <si>
    <t>300020153</t>
  </si>
  <si>
    <t>300020146</t>
  </si>
  <si>
    <t>CENTRE DE SANTE DENTAIRE NIMES COURBET</t>
  </si>
  <si>
    <t>450022496</t>
  </si>
  <si>
    <t>930029509</t>
  </si>
  <si>
    <t>CENTRE DE SANTÉ DENTAIRE ORLÉANS</t>
  </si>
  <si>
    <t>450022967</t>
  </si>
  <si>
    <t>450022959</t>
  </si>
  <si>
    <t>620111336</t>
  </si>
  <si>
    <t>CENTRE DE SANTÉ DENTAIRE OUTREAU</t>
  </si>
  <si>
    <t>CENTRE DE SANTÉ DENTAIRE OU CENTRE DE CONSULTATIONS</t>
  </si>
  <si>
    <t>690800453</t>
  </si>
  <si>
    <t>CENTRE DE SANTE DENTAIRE PART-DIEU</t>
  </si>
  <si>
    <t>420015273</t>
  </si>
  <si>
    <t>CENTRE DE SANTE DENTAIRE PASCAL GARIN</t>
  </si>
  <si>
    <t>330803750</t>
  </si>
  <si>
    <t>CENTRE DE SANTE DENTAIRE PELLEPORT</t>
  </si>
  <si>
    <t>CENTRE DE SANTE DENTAIRE - PELLEPORT</t>
  </si>
  <si>
    <t>540012432</t>
  </si>
  <si>
    <t>CENTRE DE SANTE DENTAIRE PSME</t>
  </si>
  <si>
    <t>CENTRE DE SANTE DENTAIRE POLE DE SANTE MUTUALISTE EUROPEEN</t>
  </si>
  <si>
    <t>510026040</t>
  </si>
  <si>
    <t>510026032</t>
  </si>
  <si>
    <t>CENTRE DE SANTE DENTAIRE REIMS</t>
  </si>
  <si>
    <t>630786168</t>
  </si>
  <si>
    <t>CENTRE DE SANTE DENTAIRE RIOM</t>
  </si>
  <si>
    <t>Malauzat</t>
  </si>
  <si>
    <t>760038513</t>
  </si>
  <si>
    <t>760038505</t>
  </si>
  <si>
    <t>CENTRE DE SANTE DENTAIRE ROUEN</t>
  </si>
  <si>
    <t>630784718</t>
  </si>
  <si>
    <t>CENTRE DE SANTE DENTAIRE RUE NIEL</t>
  </si>
  <si>
    <t>540026176</t>
  </si>
  <si>
    <t>540026168</t>
  </si>
  <si>
    <t>CENTRE DE SANTE DENTAIRE SAINT DIZIER</t>
  </si>
  <si>
    <t>440059467</t>
  </si>
  <si>
    <t>440059459</t>
  </si>
  <si>
    <t>CENTRE DE SANTE DENTAIRE SAINT NAZAIRE</t>
  </si>
  <si>
    <t>150004034</t>
  </si>
  <si>
    <t>CENTRE DE SANTE DENTAIRE SAINT-FLOUR</t>
  </si>
  <si>
    <t>CENTRE DE SANTE DENTAIRE DE SAINT-FLOUR</t>
  </si>
  <si>
    <t>690800461</t>
  </si>
  <si>
    <t>CENTRE DE SANTE DENTAIRE SAINT-FONS</t>
  </si>
  <si>
    <t>Saint-Fons</t>
  </si>
  <si>
    <t>380025882</t>
  </si>
  <si>
    <t>380025874</t>
  </si>
  <si>
    <t>CENTRE DE SANTE DENTAIRE SOLIDENT</t>
  </si>
  <si>
    <t>630785293</t>
  </si>
  <si>
    <t>CENTRE DE SANTE DENTAIRE ST- JACQUES</t>
  </si>
  <si>
    <t>310018692</t>
  </si>
  <si>
    <t>CENTRE DE SANTE DENTAIRE TOUL VARSOVIE</t>
  </si>
  <si>
    <t>CENTRE DE SANTE DENTAIRE - HOPITAL JOSEPH DUCUING</t>
  </si>
  <si>
    <t>310032750</t>
  </si>
  <si>
    <t>310032743</t>
  </si>
  <si>
    <t>CENTRE DE SANTE DENTAIRE TOULOUSE</t>
  </si>
  <si>
    <t>640014775</t>
  </si>
  <si>
    <t>310002985</t>
  </si>
  <si>
    <t>CENTRE DE SANTE DENTAIRE UGRM</t>
  </si>
  <si>
    <t>CENTRE DE SANTE DENTAIRE MUTUALISTE D'HENDAYE - UGRM</t>
  </si>
  <si>
    <t>980501555</t>
  </si>
  <si>
    <t>980501548</t>
  </si>
  <si>
    <t>CENTRE DE SANTE DENTAIRE UNONODZINO</t>
  </si>
  <si>
    <t>540000338</t>
  </si>
  <si>
    <t>CENTRE DE SANTE DENTAIRE UTML</t>
  </si>
  <si>
    <t>CENTRE DE SANTE DENTAIRE DE LUNEVILLE UTLM</t>
  </si>
  <si>
    <t>540000346</t>
  </si>
  <si>
    <t>CENTRE DE SANTE DENTAIRE DE NANCY UTML</t>
  </si>
  <si>
    <t>550004659</t>
  </si>
  <si>
    <t>CENTRE DE SANTE DENTAIRE DE BAR LE DUC UTML</t>
  </si>
  <si>
    <t>550002851</t>
  </si>
  <si>
    <t>CENTRE DE SANTE DENTAIRE DE COMMERCY UTML</t>
  </si>
  <si>
    <t>550002018</t>
  </si>
  <si>
    <t>CENTRE DE SANTE DENTAIRE DE VERDUN UTML</t>
  </si>
  <si>
    <t>570011585</t>
  </si>
  <si>
    <t>CENTRE DE SANTE DENTAIREDE METZ UTML</t>
  </si>
  <si>
    <t>570023226</t>
  </si>
  <si>
    <t>Terville</t>
  </si>
  <si>
    <t>CENTRE DE SANTE DENTAIRE DE THIONVILLE UTML</t>
  </si>
  <si>
    <t>880785506</t>
  </si>
  <si>
    <t>CENTRE DE SANTE DENTAIRE D'EPINAL UTML</t>
  </si>
  <si>
    <t>880782040</t>
  </si>
  <si>
    <t>CENTRE DE SANTE DENTAIRE DE MIRECOURT UTML</t>
  </si>
  <si>
    <t>880785001</t>
  </si>
  <si>
    <t>CENTRE DE SANTE DENTAIRE DE NEUFCHATEAU UTML</t>
  </si>
  <si>
    <t>880781257</t>
  </si>
  <si>
    <t>CENTRE DE SANTE DENTAIRE DE REMIREMONT UTML</t>
  </si>
  <si>
    <t>880781273</t>
  </si>
  <si>
    <t>CENTRE DE SANTE DENTAIRE DE ST DIE DES VOSGES UTML</t>
  </si>
  <si>
    <t>690791876</t>
  </si>
  <si>
    <t>CENTRE DE SANTE DENTAIRE VERDUN</t>
  </si>
  <si>
    <t>440057339</t>
  </si>
  <si>
    <t>440057321</t>
  </si>
  <si>
    <t>CENTRE DE SANTE DENTAIRE VERTUO</t>
  </si>
  <si>
    <t>CENTRE DE SANTE DENTAIRE VERTUO LA BEAUJOIRE</t>
  </si>
  <si>
    <t>690051131</t>
  </si>
  <si>
    <t>690051123</t>
  </si>
  <si>
    <t>Vaulx-en-Velin</t>
  </si>
  <si>
    <t>660012220</t>
  </si>
  <si>
    <t>660012212</t>
  </si>
  <si>
    <t>CENTRE DE SANTE DENTAIRE VERTUO CLAIRA</t>
  </si>
  <si>
    <t>Claira</t>
  </si>
  <si>
    <t>300020310</t>
  </si>
  <si>
    <t>300020302</t>
  </si>
  <si>
    <t>CENTRE DE SANTÉ DENTAIRE VERTUO UZÈS</t>
  </si>
  <si>
    <t>690791868</t>
  </si>
  <si>
    <t>CENTRE DE SANTE DENTAIRE VILLEFRANCHE</t>
  </si>
  <si>
    <t>CENTRE DE SANTE DE VILLEFRANCHE SUR SAONE</t>
  </si>
  <si>
    <t>590065769</t>
  </si>
  <si>
    <t>590065751</t>
  </si>
  <si>
    <t>CENTRE DE SANTE DENTAIRE VILLENEUVE AS</t>
  </si>
  <si>
    <t>CENTRE DE SANTÉ DENTAIRE VILLENEUVE D'ASCQ</t>
  </si>
  <si>
    <t>690045380</t>
  </si>
  <si>
    <t>690045372</t>
  </si>
  <si>
    <t>CENTRE DE SANTE DENTAIRE VILLEURBANNE</t>
  </si>
  <si>
    <t>CENTRE DE SANTE DENTAIRE DE VILLEURBANNE</t>
  </si>
  <si>
    <t>690048434</t>
  </si>
  <si>
    <t>690048426</t>
  </si>
  <si>
    <t>690800479</t>
  </si>
  <si>
    <t>630013977</t>
  </si>
  <si>
    <t>CENTRE DE SANTE DENTAIRE VOLVIC</t>
  </si>
  <si>
    <t>Volvic</t>
  </si>
  <si>
    <t>280006552</t>
  </si>
  <si>
    <t>CENTRE DE SANTE DENTAIRE VYV3</t>
  </si>
  <si>
    <t>CENTRE DE SANTE DENTAIRE VYV3 - CHARTRES PLACE DES EPARS</t>
  </si>
  <si>
    <t>280503905</t>
  </si>
  <si>
    <t>CENTRE DE SANTE DENTAIRE VYV3 - CHARTRES GRAND FAUBOURG</t>
  </si>
  <si>
    <t>450007869</t>
  </si>
  <si>
    <t>CENTRE DE SANTE DENTAIRE VYV3 OLIVET</t>
  </si>
  <si>
    <t>690051552</t>
  </si>
  <si>
    <t>CENTRE DE SANTE DENTAL CARE</t>
  </si>
  <si>
    <t>CENTRE DE SANTE DENTAL CARE VILLEURBANNE</t>
  </si>
  <si>
    <t>690049937</t>
  </si>
  <si>
    <t>690049929</t>
  </si>
  <si>
    <t>CENTRE DE SANTE DENTAL IN VILLEURBANNE</t>
  </si>
  <si>
    <t>690043450</t>
  </si>
  <si>
    <t>CENTRE DE SANTE DENTASMILE</t>
  </si>
  <si>
    <t>690046289</t>
  </si>
  <si>
    <t>CENTRE DE SANTE DENTASMILE LYON 8</t>
  </si>
  <si>
    <t>900003906</t>
  </si>
  <si>
    <t>Meroux-Moval</t>
  </si>
  <si>
    <t>630014157</t>
  </si>
  <si>
    <t>630014140</t>
  </si>
  <si>
    <t>CENTRE DE SANTE DENTIKA CLERMONT-F</t>
  </si>
  <si>
    <t>CENTRE DE SANTE DENTIKA CLERMONT-FERRAND</t>
  </si>
  <si>
    <t>010012342</t>
  </si>
  <si>
    <t>010785806</t>
  </si>
  <si>
    <t>CENTRE DE SANTE DEPARTEMENTAL DE L'AIN</t>
  </si>
  <si>
    <t>630015659</t>
  </si>
  <si>
    <t>CENTRE DE SANTE DEPARTEMENTAL THIERS</t>
  </si>
  <si>
    <t>CENTRE DE SANTE DEPARTEMENTAL DE THIERS</t>
  </si>
  <si>
    <t>720020569</t>
  </si>
  <si>
    <t>CENTRE DE SANTE DES ALPES MANCELLES</t>
  </si>
  <si>
    <t>Fresnay-sur-Sarthe</t>
  </si>
  <si>
    <t>380788992</t>
  </si>
  <si>
    <t>380793695</t>
  </si>
  <si>
    <t>CENTRE DE SANTE DES CITES ROUSSILLON</t>
  </si>
  <si>
    <t>640019824</t>
  </si>
  <si>
    <t>640795621</t>
  </si>
  <si>
    <t>CENTRE DE SANTE DES LUYS</t>
  </si>
  <si>
    <t>310031711</t>
  </si>
  <si>
    <t>310021563</t>
  </si>
  <si>
    <t>CENTRE DE SANTE DES MINIMES</t>
  </si>
  <si>
    <t>660012527</t>
  </si>
  <si>
    <t>660012519</t>
  </si>
  <si>
    <t>CENTRE DE SANTE DES PYRENEES 66000</t>
  </si>
  <si>
    <t>380788935</t>
  </si>
  <si>
    <t>380793737</t>
  </si>
  <si>
    <t>CENTRE DE SANTE DES ROCHES-DE-CONDRIEU</t>
  </si>
  <si>
    <t>Saint-Clair-du-Rhône</t>
  </si>
  <si>
    <t>690044698</t>
  </si>
  <si>
    <t>690044680</t>
  </si>
  <si>
    <t>CENTRE DE SANTE DES TERREAUX</t>
  </si>
  <si>
    <t>860014174</t>
  </si>
  <si>
    <t>860014166</t>
  </si>
  <si>
    <t>CENTRE DE SANTE DES TROIS CITES</t>
  </si>
  <si>
    <t>450022546</t>
  </si>
  <si>
    <t>450022538</t>
  </si>
  <si>
    <t>CENTRE DE SANTÉ D'INGRÉ</t>
  </si>
  <si>
    <t>Ingré</t>
  </si>
  <si>
    <t>140033143</t>
  </si>
  <si>
    <t>140031352</t>
  </si>
  <si>
    <t>CENTRE DE SANTÉ DOCTEUR PAUL DUBOIS</t>
  </si>
  <si>
    <t>520004144</t>
  </si>
  <si>
    <t>520004375</t>
  </si>
  <si>
    <t>CENTRE DE SANTÉ DOULEVANT LE CHATEAU</t>
  </si>
  <si>
    <t>Doulevant-le-Château</t>
  </si>
  <si>
    <t>CENTRE DE SANTÉ DE LA REGION DE DOULEVANT LE CHATEAU</t>
  </si>
  <si>
    <t>690035720</t>
  </si>
  <si>
    <t>690791710</t>
  </si>
  <si>
    <t>CENTRE DE SANTE DU 4 AOUT</t>
  </si>
  <si>
    <t>350054847</t>
  </si>
  <si>
    <t>350054839</t>
  </si>
  <si>
    <t>CENTRE DE SANTE DU BLOSNE</t>
  </si>
  <si>
    <t>CENTRE DE SANTE COMMUNAUTAIRE DU BLOSNE</t>
  </si>
  <si>
    <t>380025692</t>
  </si>
  <si>
    <t>CENTRE DE SANTE DU CH DE VIENNE</t>
  </si>
  <si>
    <t>CENTRE DE SANTE DU CH DE VIENNE CALYDIAL</t>
  </si>
  <si>
    <t>430009373</t>
  </si>
  <si>
    <t>430009365</t>
  </si>
  <si>
    <t>CENTRE DE SANTE DU CHAMBON SUR LIGNON</t>
  </si>
  <si>
    <t>510000490</t>
  </si>
  <si>
    <t>510000698</t>
  </si>
  <si>
    <t>CENTRE DE SANTE DU CHEMIN VERT</t>
  </si>
  <si>
    <t>640021085</t>
  </si>
  <si>
    <t>CENTRE DE SANTE DU MARAIS</t>
  </si>
  <si>
    <t>310016605</t>
  </si>
  <si>
    <t>CENTRE DE SANTE DU MIRAIL</t>
  </si>
  <si>
    <t>CENTRE DE SANTE MEDICAL DU MIRAIL</t>
  </si>
  <si>
    <t>970412276</t>
  </si>
  <si>
    <t>970463626</t>
  </si>
  <si>
    <t>CENTRE DE SANTÉ DU MOUFIA</t>
  </si>
  <si>
    <t>CENTRE DE SANTÉ MOUFIA DE L'UNIVERSITÉ DE LA REUNION</t>
  </si>
  <si>
    <t>010011617</t>
  </si>
  <si>
    <t>010011609</t>
  </si>
  <si>
    <t>CENTRE DE SANTE DU PAYS DE GEX</t>
  </si>
  <si>
    <t>700005598</t>
  </si>
  <si>
    <t>250019510</t>
  </si>
  <si>
    <t>CENTRE DE SANTE DU PAYS DE LURE</t>
  </si>
  <si>
    <t>440051183</t>
  </si>
  <si>
    <t>CENTRE DE SANTE DU SILLON</t>
  </si>
  <si>
    <t>690050000</t>
  </si>
  <si>
    <t>690049994</t>
  </si>
  <si>
    <t>CENTRE DE SANTE ECHOGRAPHIE</t>
  </si>
  <si>
    <t>CENTRE DE SANTE ECHOGRAPHIE VILLEFRANCHE</t>
  </si>
  <si>
    <t>420013989</t>
  </si>
  <si>
    <t>CENTRE DE SANTE ECHOGRAPHIE DU MARAIS</t>
  </si>
  <si>
    <t>420017824</t>
  </si>
  <si>
    <t>420781205</t>
  </si>
  <si>
    <t>420000465</t>
  </si>
  <si>
    <t>CENTRE DE SANTE ELEA SAINT-CHAMOND</t>
  </si>
  <si>
    <t>630013993</t>
  </si>
  <si>
    <t>CENTRE DE SANTE ELSAN LA CHATAIGNERAIE</t>
  </si>
  <si>
    <t>740016597</t>
  </si>
  <si>
    <t>740016589</t>
  </si>
  <si>
    <t>CENTRE DE SANTE ENSA</t>
  </si>
  <si>
    <t>CENTRE DE SANTE DE L'ECOLE NATIONALE DE SKI ET D'ALPINISME</t>
  </si>
  <si>
    <t>260013438</t>
  </si>
  <si>
    <t>CENTRE DE SANTE EOVI MONTELIMAR</t>
  </si>
  <si>
    <t>260017736</t>
  </si>
  <si>
    <t>CENTRE DE SANTE EOVI ROMANS-SUR-ISERE</t>
  </si>
  <si>
    <t>260012000</t>
  </si>
  <si>
    <t>CENTRE DE SANTE EOVI VALENCE / BONJEAN</t>
  </si>
  <si>
    <t>260019088</t>
  </si>
  <si>
    <t>CENTRE DE SANTE EOVI VALENCE/LATECOERE</t>
  </si>
  <si>
    <t>CENTRE DE SANTE EOVI VALENCE / LATECOERE</t>
  </si>
  <si>
    <t>170781215</t>
  </si>
  <si>
    <t>170791230</t>
  </si>
  <si>
    <t>CENTRE DE SANTE ESCALE</t>
  </si>
  <si>
    <t>380789008</t>
  </si>
  <si>
    <t>380790949</t>
  </si>
  <si>
    <t>CENTRE DE SANTE ESE LA TRONCHE</t>
  </si>
  <si>
    <t>690029558</t>
  </si>
  <si>
    <t>690791678</t>
  </si>
  <si>
    <t>CENTRE DE SANTE ESSOR FORUM REFUGIES</t>
  </si>
  <si>
    <t>490022084</t>
  </si>
  <si>
    <t>490022076</t>
  </si>
  <si>
    <t>CENTRE DE SANTE ET OPHTALMOLOGIE</t>
  </si>
  <si>
    <t>CENTRE DE SANTE ET D'OPHTALMOLOGIE D'ANGERS</t>
  </si>
  <si>
    <t>440005049</t>
  </si>
  <si>
    <t>440018570</t>
  </si>
  <si>
    <t>CENTRE DE SANTE ET PREVENTION</t>
  </si>
  <si>
    <t>Saint-Sébastien-sur-Loire</t>
  </si>
  <si>
    <t>690046321</t>
  </si>
  <si>
    <t>690046313</t>
  </si>
  <si>
    <t>CENTRE DE SANTE ET SEXUALITE LYON 1</t>
  </si>
  <si>
    <t>740017983</t>
  </si>
  <si>
    <t>740017975</t>
  </si>
  <si>
    <t>CENTRE DE SANTE EVIAN DENTAIRE</t>
  </si>
  <si>
    <t>740017967</t>
  </si>
  <si>
    <t>740017959</t>
  </si>
  <si>
    <t>CENTRE DE SANTE EVIAN OPHTALMOLOGIQUE</t>
  </si>
  <si>
    <t>690045240</t>
  </si>
  <si>
    <t>690793278</t>
  </si>
  <si>
    <t>CENTRE DE SANTE FDGL GERLAND</t>
  </si>
  <si>
    <t>690004999</t>
  </si>
  <si>
    <t>CENTRE DE SANTE FDGL JEAN GOULLARD</t>
  </si>
  <si>
    <t>690781364</t>
  </si>
  <si>
    <t>CENTRE DE SANTE FDGL SEVIGNE</t>
  </si>
  <si>
    <t>010011468</t>
  </si>
  <si>
    <t>010011450</t>
  </si>
  <si>
    <t>CENTRE DE SANTE FERNEY-VOLTAIRE</t>
  </si>
  <si>
    <t>Ferney-Voltaire</t>
  </si>
  <si>
    <t>CENTRE DE SANTE DENTAIRE FERNEY-VOLTAIRE</t>
  </si>
  <si>
    <t>620035568</t>
  </si>
  <si>
    <t>620035550</t>
  </si>
  <si>
    <t>CENTRE DE SANTE FILIERIS</t>
  </si>
  <si>
    <t>Wailly</t>
  </si>
  <si>
    <t>CENTRE DE SANTÉ FILIERIS DE WAILLY</t>
  </si>
  <si>
    <t>380789685</t>
  </si>
  <si>
    <t>CENTRE DE SANTE FILIERIS DE LA MOTTE</t>
  </si>
  <si>
    <t>Motte-d'Aveillans</t>
  </si>
  <si>
    <t>CENTRE DE SANTE FILIERIS DE LA MOTTE D'AVEILLANS</t>
  </si>
  <si>
    <t>380803932</t>
  </si>
  <si>
    <t>CENTRE DE SANTE FILIERIS DE LA MURE</t>
  </si>
  <si>
    <t>630791515</t>
  </si>
  <si>
    <t>CENTRE DE SANTE FILIERIS DE MESSEIX</t>
  </si>
  <si>
    <t>Messeix</t>
  </si>
  <si>
    <t>300018017</t>
  </si>
  <si>
    <t>CENTRE DE SANTE FILIERIS DE SALINDRES</t>
  </si>
  <si>
    <t>420789455</t>
  </si>
  <si>
    <t>CENTRE DE SANTE FILIERIS DE ST-ETIENNE</t>
  </si>
  <si>
    <t>CENTRE DE SANTE FILIERIS DE SAINT-ETIENNE</t>
  </si>
  <si>
    <t>680023355</t>
  </si>
  <si>
    <t>CENTRE DE SANTE FILIERIS ENSISHEIM</t>
  </si>
  <si>
    <t>CENTRE DE SANTE FILIERIS D'ENSISHEIM</t>
  </si>
  <si>
    <t>420789463</t>
  </si>
  <si>
    <t>CENTRE DE SANTE FILIERIS LA RICAMARIE</t>
  </si>
  <si>
    <t>Ricamarie</t>
  </si>
  <si>
    <t>CENTRE DE SANTE FILIERIS DE LA RICAMARIE</t>
  </si>
  <si>
    <t>420789497</t>
  </si>
  <si>
    <t>CENTRE DE SANTE FILIERIS ROCHE-MOLIERE</t>
  </si>
  <si>
    <t>Roche-la-Molière</t>
  </si>
  <si>
    <t>CENTRE DE SANTE FILIERIS DE ROCHE-LA-MOLIERE</t>
  </si>
  <si>
    <t>630015543</t>
  </si>
  <si>
    <t>CENTRE DE SANTE FONTAINE DU BAC</t>
  </si>
  <si>
    <t>420016826</t>
  </si>
  <si>
    <t>420016818</t>
  </si>
  <si>
    <t>CENTRE DE SANTE FRANCOISE HERITIER</t>
  </si>
  <si>
    <t>Veauche</t>
  </si>
  <si>
    <t>690050125</t>
  </si>
  <si>
    <t>690050117</t>
  </si>
  <si>
    <t>CENTRE DE SANTE HALPPY</t>
  </si>
  <si>
    <t>970112975</t>
  </si>
  <si>
    <t>970112967</t>
  </si>
  <si>
    <t>CENTRE DE SANTE HANDIDENT GUADELOUPE</t>
  </si>
  <si>
    <t>970112967CENTRE DE SANTE HANDIDENT GUADELOUPE</t>
  </si>
  <si>
    <t>380026328</t>
  </si>
  <si>
    <t>380026310</t>
  </si>
  <si>
    <t>CENTRE DE SANTE HEALTH HUB GRENOBLE</t>
  </si>
  <si>
    <t>010012300</t>
  </si>
  <si>
    <t>CENTRE DE SANTE HPEL D'OYONNAX</t>
  </si>
  <si>
    <t>690018288</t>
  </si>
  <si>
    <t>CENTRE DE SANTE HSSSE LYON 3EME</t>
  </si>
  <si>
    <t>340026798</t>
  </si>
  <si>
    <t>340026780</t>
  </si>
  <si>
    <t>CENTRE DE SANTÉ HUMAN SANTÉ</t>
  </si>
  <si>
    <t>310032636</t>
  </si>
  <si>
    <t>CENTRE DE SANTE HYGIE</t>
  </si>
  <si>
    <t>330054966</t>
  </si>
  <si>
    <t>CENTRE DE SANTE INFIRMIER</t>
  </si>
  <si>
    <t>CENTRE DE SANTE INFIRMIER VIE SANTE MERIGNAC</t>
  </si>
  <si>
    <t>390781086</t>
  </si>
  <si>
    <t>390784007</t>
  </si>
  <si>
    <t>Tavaux</t>
  </si>
  <si>
    <t>590791521</t>
  </si>
  <si>
    <t>590810479</t>
  </si>
  <si>
    <t>CENTRE DE SANTÉ INFIRMIER  BEAULIEU</t>
  </si>
  <si>
    <t>CENTRE DE SANTÉ INFIRMIERS BAILLERIE BEAULIEU A WATTRELOS</t>
  </si>
  <si>
    <t>610780686</t>
  </si>
  <si>
    <t>610003923</t>
  </si>
  <si>
    <t>CENTRE DE SANTE INFIRMIER - SEES</t>
  </si>
  <si>
    <t>850009309</t>
  </si>
  <si>
    <t>850013160</t>
  </si>
  <si>
    <t>CENTRE DE SANTE INFIRMIER ADMR</t>
  </si>
  <si>
    <t>Boupère</t>
  </si>
  <si>
    <t>850006826</t>
  </si>
  <si>
    <t>850013905</t>
  </si>
  <si>
    <t>Saint-Hilaire-de-Riez</t>
  </si>
  <si>
    <t>690048103</t>
  </si>
  <si>
    <t>690006804</t>
  </si>
  <si>
    <t>CENTRE DE SANTE INFIRMIER ASSI LYON 8E</t>
  </si>
  <si>
    <t>CENTRE DE SANTE INFIRMIER ASSI LYON 8EME</t>
  </si>
  <si>
    <t>590791679</t>
  </si>
  <si>
    <t>590800066</t>
  </si>
  <si>
    <t>CENTRE DE SANTÉ INFIRMIER BÉTHANIE</t>
  </si>
  <si>
    <t>CENTRE DE SANTÉ INFIRMIER BÉTHANIE DE LINCELLES</t>
  </si>
  <si>
    <t>510000540</t>
  </si>
  <si>
    <t>510024474</t>
  </si>
  <si>
    <t>CENTRE DE SANTE INFIRMIER BON SECOURS</t>
  </si>
  <si>
    <t>440011740</t>
  </si>
  <si>
    <t>440003937</t>
  </si>
  <si>
    <t>CENTRE DE SANTE INFIRMIER DE  VARADES</t>
  </si>
  <si>
    <t>Loireauxence</t>
  </si>
  <si>
    <t>390008308</t>
  </si>
  <si>
    <t>CENTRE DE SANTE INFIRMIER DE LONS LE S</t>
  </si>
  <si>
    <t>CENTRE DE SANTE INFIRMIER DE LONS LE SAUNIER</t>
  </si>
  <si>
    <t>700005838</t>
  </si>
  <si>
    <t>CENTRE DE SANTE INFIRMIER DE LUXEUIL</t>
  </si>
  <si>
    <t>630015741</t>
  </si>
  <si>
    <t>630015733</t>
  </si>
  <si>
    <t>CENTRE DE SANTE INFIRMIER LE QUAI</t>
  </si>
  <si>
    <t>680020021</t>
  </si>
  <si>
    <t>CENTRE DE SANTE INFIRMIER PFETTERHOUSE</t>
  </si>
  <si>
    <t>Pfetterhouse</t>
  </si>
  <si>
    <t>CENTRE DE SANTE INFIRMIER DE PFETTERHOUSE</t>
  </si>
  <si>
    <t>330058215</t>
  </si>
  <si>
    <t>CENTRE DE SANTE INFIRMIER-BX CAUDERAN</t>
  </si>
  <si>
    <t>CENTRE DE SANTE INFIRMIER - BORDEAUX-CAUDERAN</t>
  </si>
  <si>
    <t>440055739</t>
  </si>
  <si>
    <t>440003499</t>
  </si>
  <si>
    <t>CENTRE DE SANTE INFIRMIERS</t>
  </si>
  <si>
    <t>CENTRE DE SANTE INFIRMIERS ESPACE SANTE LES OLIVIERS</t>
  </si>
  <si>
    <t>460780471</t>
  </si>
  <si>
    <t>460785223</t>
  </si>
  <si>
    <t>470016551</t>
  </si>
  <si>
    <t>510010960</t>
  </si>
  <si>
    <t>510003445</t>
  </si>
  <si>
    <t>700005614</t>
  </si>
  <si>
    <t>700785306</t>
  </si>
  <si>
    <t>Gy</t>
  </si>
  <si>
    <t>620033258</t>
  </si>
  <si>
    <t>620002790</t>
  </si>
  <si>
    <t>CENTRE DE SANTÉ INFIRMIERS BOULOGNE</t>
  </si>
  <si>
    <t>CENTRE DE SANTÉ INFIRMIERS DE BOULOGNE SUR MER</t>
  </si>
  <si>
    <t>330059999</t>
  </si>
  <si>
    <t>330059981</t>
  </si>
  <si>
    <t>CENTRE DE SANTE INFIRMIERS ROMUALD</t>
  </si>
  <si>
    <t>490530904</t>
  </si>
  <si>
    <t>490016144</t>
  </si>
  <si>
    <t>CENTRE DE SANTE INFIRMIERS VAL DU LOIR</t>
  </si>
  <si>
    <t>760039198</t>
  </si>
  <si>
    <t>760032482</t>
  </si>
  <si>
    <t>CENTRE DE SANTE INTERCOMMUNAL</t>
  </si>
  <si>
    <t>CENTRE DE SANTE INTERCOMMUNAL DIEPPE-MARITIME</t>
  </si>
  <si>
    <t>110007838</t>
  </si>
  <si>
    <t>110007820</t>
  </si>
  <si>
    <t>CENTRE DE SANTE INTERCOMMUNAL CCRLCM</t>
  </si>
  <si>
    <t>CDS INTERCOMMUNAL CCRLCM - ST LAURENT DE LA CABRERISSE</t>
  </si>
  <si>
    <t>760034652</t>
  </si>
  <si>
    <t>760024828</t>
  </si>
  <si>
    <t>CENTRE DE SANTE INTERCOMMUNAL FECAMP</t>
  </si>
  <si>
    <t>690050505</t>
  </si>
  <si>
    <t>CENTRE DE SANTE INWECARE VILLEURBANNE</t>
  </si>
  <si>
    <t>560030488</t>
  </si>
  <si>
    <t>560030470</t>
  </si>
  <si>
    <t>CENTRE DE SANTE KERSANTE GROIX</t>
  </si>
  <si>
    <t>CENTRE DE SANTE MEDICAL KERSANTE GROIX</t>
  </si>
  <si>
    <t>270027782</t>
  </si>
  <si>
    <t>CENTRE DE SANTE LA MUSSE</t>
  </si>
  <si>
    <t>Saint-Sébastien-de-Morsent</t>
  </si>
  <si>
    <t>420782104</t>
  </si>
  <si>
    <t>420000820</t>
  </si>
  <si>
    <t>CENTRE DE SANTE LA RICAMARIE</t>
  </si>
  <si>
    <t>690050950</t>
  </si>
  <si>
    <t>CENTRE DE SANTE LABELIA SAINT-FONS</t>
  </si>
  <si>
    <t>CENTRE DE SANTE DENTAIRE LABELIA SAINT-FONS</t>
  </si>
  <si>
    <t>380001149</t>
  </si>
  <si>
    <t>380001099</t>
  </si>
  <si>
    <t>CENTRE DE SANTE LANS EN VERCORS</t>
  </si>
  <si>
    <t>970412284</t>
  </si>
  <si>
    <t>CENTRE DE SANTÉ LE TAMPON</t>
  </si>
  <si>
    <t>CENTRE DE SANTÉ TAMPON DE L'UNIVERSITÉ DE LA RÉUNION</t>
  </si>
  <si>
    <t>380019901</t>
  </si>
  <si>
    <t>380019893</t>
  </si>
  <si>
    <t>CENTRE DE SANTE LE VILLAGE 2 SANTE</t>
  </si>
  <si>
    <t>970407243</t>
  </si>
  <si>
    <t>970412318</t>
  </si>
  <si>
    <t>CENTRE DE SANTÉ LES LILAS</t>
  </si>
  <si>
    <t>380025304</t>
  </si>
  <si>
    <t>380025296</t>
  </si>
  <si>
    <t>CENTRE DE SANTE L'ETOILE</t>
  </si>
  <si>
    <t>590065710</t>
  </si>
  <si>
    <t>590065702</t>
  </si>
  <si>
    <t>CENTRE DE SANTE LILLE MASSENA</t>
  </si>
  <si>
    <t>380789727</t>
  </si>
  <si>
    <t>380790618</t>
  </si>
  <si>
    <t>CENTRE DE SANTE LIVET-ET-GAVET</t>
  </si>
  <si>
    <t>Livet-et-Gavet</t>
  </si>
  <si>
    <t>540026325</t>
  </si>
  <si>
    <t>CENTRE DE SANTE LORSANTE</t>
  </si>
  <si>
    <t>420017741</t>
  </si>
  <si>
    <t>CENTRE DE SANTE LOUNIS BOUANANI</t>
  </si>
  <si>
    <t>690023213</t>
  </si>
  <si>
    <t>690003728</t>
  </si>
  <si>
    <t>CENTRE DE SANTE LPA BETHANIE</t>
  </si>
  <si>
    <t>690044664</t>
  </si>
  <si>
    <t>690044656</t>
  </si>
  <si>
    <t>CENTRE DE SANTE LYON 3EME / SAXE</t>
  </si>
  <si>
    <t>ASSOCIATION POUR L'ASSISTANCE MEDICO-DENTAIRE DE LYON</t>
  </si>
  <si>
    <t>690790951</t>
  </si>
  <si>
    <t>CENTRE DE SANTE MASARYK</t>
  </si>
  <si>
    <t>670020932</t>
  </si>
  <si>
    <t>670020924</t>
  </si>
  <si>
    <t>CENTRE DE SANTE MED E-SANTE DIABETE</t>
  </si>
  <si>
    <t>CENTRE DE SANTE MEDICAL E-SANTE DIABETE</t>
  </si>
  <si>
    <t>690052097</t>
  </si>
  <si>
    <t>690052089</t>
  </si>
  <si>
    <t>CENTRE DE SANTE MED-DENT CHARPENNES</t>
  </si>
  <si>
    <t>CENTRE DE SANTE MEDICO-DENTAIRE CHARPENNES</t>
  </si>
  <si>
    <t>690045109</t>
  </si>
  <si>
    <t>690045091</t>
  </si>
  <si>
    <t>CENTRE DE SANTE MED-DENTAIRE DES ETATS</t>
  </si>
  <si>
    <t>CENTRE DE SANTE MEDICO-DENTAIRE DES ETATS</t>
  </si>
  <si>
    <t>690050315</t>
  </si>
  <si>
    <t>420017295</t>
  </si>
  <si>
    <t>CENTRE DE SANTE MEDEOR DE BESSENAY</t>
  </si>
  <si>
    <t>Bessenay</t>
  </si>
  <si>
    <t>310782271</t>
  </si>
  <si>
    <t>CENTRE DE SANTE MEDICAL</t>
  </si>
  <si>
    <t>CENTRE MEDICAL MUTUALISTE DU MIRAIL</t>
  </si>
  <si>
    <t>310788583</t>
  </si>
  <si>
    <t>310783022</t>
  </si>
  <si>
    <t>CENTRE DE SANTE MEDICAL DU CCAS DE TOULOUSE</t>
  </si>
  <si>
    <t>390007854</t>
  </si>
  <si>
    <t>700005655</t>
  </si>
  <si>
    <t>700000250</t>
  </si>
  <si>
    <t>Dampierre-sur-Salon</t>
  </si>
  <si>
    <t>950800797</t>
  </si>
  <si>
    <t>950000281</t>
  </si>
  <si>
    <t>CENTRE DE SANTE MEDICAL AEROPORT CHARLES DE GAULLE</t>
  </si>
  <si>
    <t>700005788</t>
  </si>
  <si>
    <t>CENTRE DE SANTE MEDICAL ADMR</t>
  </si>
  <si>
    <t>Montbozon</t>
  </si>
  <si>
    <t>090004433</t>
  </si>
  <si>
    <t>090004425</t>
  </si>
  <si>
    <t>CENTRE DE SANTE MEDICAL DE LAVELANET</t>
  </si>
  <si>
    <t>390008316</t>
  </si>
  <si>
    <t>CENTRE DE SANTE MEDICAL DE TAVAUX</t>
  </si>
  <si>
    <t>670004928</t>
  </si>
  <si>
    <t>CENTRE DE SANTE MEDICAL DU SONNENHOF</t>
  </si>
  <si>
    <t>330792748</t>
  </si>
  <si>
    <t>CENTRE DE SANTE MEDICAL GALLIENI</t>
  </si>
  <si>
    <t>590065926</t>
  </si>
  <si>
    <t>590065918</t>
  </si>
  <si>
    <t>CENTRE DE SANTE MEDICAL LE MARAIS</t>
  </si>
  <si>
    <t>720018076</t>
  </si>
  <si>
    <t>720018068</t>
  </si>
  <si>
    <t>CENTRE DE SANTE MEDICAL UNIVERSITAIRE</t>
  </si>
  <si>
    <t>CENTRE DE SANTE MEDICAL UNIVERSITAIRE DU MANS</t>
  </si>
  <si>
    <t>510026107</t>
  </si>
  <si>
    <t>510026099</t>
  </si>
  <si>
    <t>CENTRE DE SANTE MEDICO DENTAIRE REIMS</t>
  </si>
  <si>
    <t>CENTRE DE SANTE MEDICO DENTAIRE DE REIMS</t>
  </si>
  <si>
    <t>610009086</t>
  </si>
  <si>
    <t>610009078</t>
  </si>
  <si>
    <t>CENTRE DE SANTÉ MÉDICOBUS</t>
  </si>
  <si>
    <t>670019090</t>
  </si>
  <si>
    <t>750062911</t>
  </si>
  <si>
    <t>CENTRE DE SANTE MEDICO-DENTAIRE</t>
  </si>
  <si>
    <t>CENTRE DE SANTE MEDICO-DENTAIRE STRASBOURG</t>
  </si>
  <si>
    <t>690051271</t>
  </si>
  <si>
    <t>CENTRE DE SANTE MEDIKARE VILLEFRANCHE</t>
  </si>
  <si>
    <t>690050752</t>
  </si>
  <si>
    <t>690050745</t>
  </si>
  <si>
    <t>CENTRE DE SANTE MEDIKSANTE LYON</t>
  </si>
  <si>
    <t>690048517</t>
  </si>
  <si>
    <t>950045070</t>
  </si>
  <si>
    <t>CENTRE DE SANTE MEGAVISION</t>
  </si>
  <si>
    <t>010788826</t>
  </si>
  <si>
    <t>010787109</t>
  </si>
  <si>
    <t>CENTRE DE SANTE MFASSAM BOURG-EN-BRESS</t>
  </si>
  <si>
    <t>CENTRE DE SANTE MFASSAM BOURG-EN-BRESSE</t>
  </si>
  <si>
    <t>010789428</t>
  </si>
  <si>
    <t>CENTRE DE SANTE MFASSAM MONTLUEL</t>
  </si>
  <si>
    <t>Montluel</t>
  </si>
  <si>
    <t>010789410</t>
  </si>
  <si>
    <t>CENTRE DE SANTE MFASSAM OYONNAX</t>
  </si>
  <si>
    <t>420786857</t>
  </si>
  <si>
    <t>420001596</t>
  </si>
  <si>
    <t>CENTRE DE SANTE MFL BOEN</t>
  </si>
  <si>
    <t>CENTRE DE SANTE MUTUELLES DE FRANCE LOIRE BOEN</t>
  </si>
  <si>
    <t>420786816</t>
  </si>
  <si>
    <t>CENTRE DE SANTE MFL MABLY</t>
  </si>
  <si>
    <t>CENTRE DE SANTE MUTUELLES DE FRANCE LOIRE MABLY</t>
  </si>
  <si>
    <t>420015513</t>
  </si>
  <si>
    <t>CENTRE DE SANTE MFL ROANNE</t>
  </si>
  <si>
    <t>420787483</t>
  </si>
  <si>
    <t>CENTRE DE SANTE MFL SAINT-ETIENNE</t>
  </si>
  <si>
    <t>CENTRE DE SANTE MUTUELLES DE FRANCE LOIRE SAINT-ETIENNE</t>
  </si>
  <si>
    <t>420789240</t>
  </si>
  <si>
    <t>CENTRE DE SANTE MFL SAVIGNEUX</t>
  </si>
  <si>
    <t>CENTRE DE SANTE MUTUELLES DE FRANCE LOIRE SAVIGNEUX</t>
  </si>
  <si>
    <t>420013088</t>
  </si>
  <si>
    <t>CENTRE DE SANTE MFL SSAM 11 NOVEMBRE</t>
  </si>
  <si>
    <t>CENTRE DE SANTE POLYVALENT MFL SSAM 11 NOVEMBRE</t>
  </si>
  <si>
    <t>420788465</t>
  </si>
  <si>
    <t>CENTRE DE SANTE DENTAIRE MFL SSAM 11 NOVEMBRE</t>
  </si>
  <si>
    <t>420003519</t>
  </si>
  <si>
    <t>CENTRE DE SANTE MFL SSAM BELLEVUE</t>
  </si>
  <si>
    <t>420014649</t>
  </si>
  <si>
    <t>CENTRE DE SANTE MFL SSAM CHARLIEU</t>
  </si>
  <si>
    <t>420013096</t>
  </si>
  <si>
    <t>CENTRE DE SANTE MFL SSAM FIRMINY</t>
  </si>
  <si>
    <t>420788457</t>
  </si>
  <si>
    <t>CENTRE DE SANTE MFL SSAM MONTBRISON</t>
  </si>
  <si>
    <t>420785115</t>
  </si>
  <si>
    <t>CENTRE DE SANTE MFL SSAM SAINT-CHAMOND</t>
  </si>
  <si>
    <t>630015667</t>
  </si>
  <si>
    <t>630000982</t>
  </si>
  <si>
    <t>CENTRE DE SANTE MFPF CLERMONT-FERRAND</t>
  </si>
  <si>
    <t>730009131</t>
  </si>
  <si>
    <t>CENTRE DE SANTE MFS AIX-LES-BAINS</t>
  </si>
  <si>
    <t>730782091</t>
  </si>
  <si>
    <t>CENTRE DE SANTE MFS CHAMBERY</t>
  </si>
  <si>
    <t>740783139</t>
  </si>
  <si>
    <t>CENTRE DE SANTE MFS DENTAIRE ANNECY</t>
  </si>
  <si>
    <t>740008297</t>
  </si>
  <si>
    <t>CENTRE DE SANTE MFS DENTAIRE ANNEMASSE</t>
  </si>
  <si>
    <t>740783329</t>
  </si>
  <si>
    <t>CENTRE DE SANTE MFS DENTAIRE CLUSES</t>
  </si>
  <si>
    <t>540008729</t>
  </si>
  <si>
    <t>CENTRE DE SANTE MGEN DE NANCY</t>
  </si>
  <si>
    <t>690791215</t>
  </si>
  <si>
    <t>CENTRE DE SANTE MGEN LYON 3EME</t>
  </si>
  <si>
    <t>160011888</t>
  </si>
  <si>
    <t>750827636</t>
  </si>
  <si>
    <t>CENTRE DE SANTE MNAM</t>
  </si>
  <si>
    <t>CENTRE DE SANTE MUTUELLE NATIONALE AVIATION MARINE</t>
  </si>
  <si>
    <t>380788562</t>
  </si>
  <si>
    <t>380792804</t>
  </si>
  <si>
    <t>CENTRE DE SANTE MOIRANS</t>
  </si>
  <si>
    <t>CENTRE DE SANTE DU CENTRE SANITAIRE ET SOCIAL DE MOIRANS</t>
  </si>
  <si>
    <t>690049226</t>
  </si>
  <si>
    <t>690049218</t>
  </si>
  <si>
    <t>CENTRE DE SANTE MONCEY</t>
  </si>
  <si>
    <t>310032628</t>
  </si>
  <si>
    <t>CENTRE DE SANTE MONIE</t>
  </si>
  <si>
    <t>850028101</t>
  </si>
  <si>
    <t>CENTRE DE SANTE MOUTIERS-LES-MAUXFAITS</t>
  </si>
  <si>
    <t>Moutiers-les-Mauxfaits</t>
  </si>
  <si>
    <t>280007287</t>
  </si>
  <si>
    <t>280007279</t>
  </si>
  <si>
    <t>CENTRE DE SANTE MUNICIPAL</t>
  </si>
  <si>
    <t>CENTRE DE SANTE MUNICIPAL DE CHATEAUDUN</t>
  </si>
  <si>
    <t>850029422</t>
  </si>
  <si>
    <t>850029414</t>
  </si>
  <si>
    <t>Saint-Cyr-en-Talmondais</t>
  </si>
  <si>
    <t>590058335</t>
  </si>
  <si>
    <t>590058327</t>
  </si>
  <si>
    <t>CENTRE DE SANTÉ MUNICIPAL</t>
  </si>
  <si>
    <t>420017311</t>
  </si>
  <si>
    <t>420017303</t>
  </si>
  <si>
    <t>CENTRE DE SANTE MUNICIPAL DE RIORGES</t>
  </si>
  <si>
    <t>Riorges</t>
  </si>
  <si>
    <t>380025684</t>
  </si>
  <si>
    <t>380025676</t>
  </si>
  <si>
    <t>CENTRE DE SANTE MUNICIPAL DES ABRETS</t>
  </si>
  <si>
    <t>Abrets en Dauphiné</t>
  </si>
  <si>
    <t>CENTRE DE SANTE MUNICIPAL DES ABRETS EN DAUPHINE</t>
  </si>
  <si>
    <t>630015840</t>
  </si>
  <si>
    <t>630015832</t>
  </si>
  <si>
    <t>CENTRE DE SANTE MUNICIPAL D'OLLIERGUES</t>
  </si>
  <si>
    <t>Olliergues</t>
  </si>
  <si>
    <t>650006794</t>
  </si>
  <si>
    <t>650006786</t>
  </si>
  <si>
    <t>CENTRE DE SANTE MUNICIPAL LOUIS YEDRA</t>
  </si>
  <si>
    <t>260021621</t>
  </si>
  <si>
    <t>260021613</t>
  </si>
  <si>
    <t>CENTRE DE SANTE MUNICIPAL MONTELIMAR</t>
  </si>
  <si>
    <t>2A0002168</t>
  </si>
  <si>
    <t>CENTRE DE SANTE MUTUALISTE</t>
  </si>
  <si>
    <t>UMCS CENTRE DE SANTE POLYVALENT DE PORTO-VECCHIO</t>
  </si>
  <si>
    <t>510012115</t>
  </si>
  <si>
    <t>CENTRE DE SANTE MUTUALISTE DE CHALONS</t>
  </si>
  <si>
    <t>510009376</t>
  </si>
  <si>
    <t>CENTRE DE SANTE MUTUALISTE REIMS</t>
  </si>
  <si>
    <t>010010767</t>
  </si>
  <si>
    <t>010790111</t>
  </si>
  <si>
    <t>CENTRE DE SANTE MUTUELLE OYONNAXIENNE</t>
  </si>
  <si>
    <t>300020351</t>
  </si>
  <si>
    <t>300020344</t>
  </si>
  <si>
    <t>CENTRE DE SANTÉ NÎMES</t>
  </si>
  <si>
    <t>970212700</t>
  </si>
  <si>
    <t>970206272</t>
  </si>
  <si>
    <t>CENTRE DE SANTE NORD CARAIBE</t>
  </si>
  <si>
    <t>590784260</t>
  </si>
  <si>
    <t>CENTRE DE SANTÉ NOTRE DAME DE FIEF</t>
  </si>
  <si>
    <t>CENTRE DE SOINS INFIRMIERS ASSOC BETHANIE</t>
  </si>
  <si>
    <t>970115515</t>
  </si>
  <si>
    <t>970115507</t>
  </si>
  <si>
    <t>CENTRE DE SANTE OPHTALMO CLIN D'OEIL</t>
  </si>
  <si>
    <t>CENTRE DE SANTE OPHTALMOLOGIQUE CLIN D'OEIL</t>
  </si>
  <si>
    <t>260022652</t>
  </si>
  <si>
    <t>260022645</t>
  </si>
  <si>
    <t>CENTRE DE SANTE OPHTALMO DU VERCORS</t>
  </si>
  <si>
    <t>Chatuzange-le-Goubet</t>
  </si>
  <si>
    <t>420016750</t>
  </si>
  <si>
    <t>CENTRE DE SANTE OPHTALMOLOGIE MFL SSAM</t>
  </si>
  <si>
    <t>CENTRE DE SANTE D'OPHTALMOLOGIE MFL SSAM</t>
  </si>
  <si>
    <t>720022110</t>
  </si>
  <si>
    <t>720022102</t>
  </si>
  <si>
    <t>CENTRE DE SANTE OPHTALMOLOGIQUE</t>
  </si>
  <si>
    <t>CENTRE DE SANTE OPHTALMOLOGIQUE LE MANS</t>
  </si>
  <si>
    <t>970214573</t>
  </si>
  <si>
    <t>970214565</t>
  </si>
  <si>
    <t>OPHTACY</t>
  </si>
  <si>
    <t>970214615</t>
  </si>
  <si>
    <t>970214607</t>
  </si>
  <si>
    <t>540026796</t>
  </si>
  <si>
    <t>CENTRE DE SANTE OPHTALMOLOGIQUE UTML</t>
  </si>
  <si>
    <t>010784759</t>
  </si>
  <si>
    <t>CENTRE DE SANTE OXANCE BOURG EN BRESSE</t>
  </si>
  <si>
    <t>CENTRE DE SANTE DENTAIRE OXANCE BOURG-EN-BRESSE</t>
  </si>
  <si>
    <t>380013177</t>
  </si>
  <si>
    <t>CENTRE DE SANTE OXANCE BOURGOIN</t>
  </si>
  <si>
    <t>CENTRE DE SANTE DENTAIRE OXANCE BOURGOIN-JALLIEU</t>
  </si>
  <si>
    <t>730009693</t>
  </si>
  <si>
    <t>CENTRE DE SANTE OXANCE CHAMBERY</t>
  </si>
  <si>
    <t>380014142</t>
  </si>
  <si>
    <t>CENTRE DE SANTE OXANCE ECHIROLLES</t>
  </si>
  <si>
    <t>380803106</t>
  </si>
  <si>
    <t>CENTRE DE SANTE DENTAIRE OXANCE ECHIROLLES</t>
  </si>
  <si>
    <t>380019711</t>
  </si>
  <si>
    <t>CENTRE DE SANTE OXANCE GRENOBLE</t>
  </si>
  <si>
    <t>CENTRE DE SANTE DENTAIRE OXANCE GRENOBLE</t>
  </si>
  <si>
    <t>070005665</t>
  </si>
  <si>
    <t>CENTRE DE SANTE OXANCE LE CHEYLARD</t>
  </si>
  <si>
    <t>070006747</t>
  </si>
  <si>
    <t>CENTRE DE SANTE OXANCE LE TEIL</t>
  </si>
  <si>
    <t>690801873</t>
  </si>
  <si>
    <t>CENTRE DE SANTE OXANCE LYON 7EME</t>
  </si>
  <si>
    <t>690040928</t>
  </si>
  <si>
    <t>CENTRE DE SANTE OXANCE LYON 9EME</t>
  </si>
  <si>
    <t>010788578</t>
  </si>
  <si>
    <t>CENTRE DE SANTE OXANCE OYONNAX</t>
  </si>
  <si>
    <t>CENTRE DE SANTE DENTAIRE OXANCE OYONNAX</t>
  </si>
  <si>
    <t>260017058</t>
  </si>
  <si>
    <t>CENTRE DE SANTE OXANCE PIERRELATTE</t>
  </si>
  <si>
    <t>CENTRE DE SANTE DENTAIRE OXANCE PIERRELATTE</t>
  </si>
  <si>
    <t>380013805</t>
  </si>
  <si>
    <t>CENTRE DE SANTE OXANCE PONT DE CLAIX</t>
  </si>
  <si>
    <t>Pont-de-Claix</t>
  </si>
  <si>
    <t>CENTRE DE SANTE DENTAIRE OXANCE LE PONT DE CLAIX</t>
  </si>
  <si>
    <t>260015292</t>
  </si>
  <si>
    <t>CENTRE DE SANTE OXANCE ROMANS/ISERE</t>
  </si>
  <si>
    <t>CENTRE DE SANTE OXANCE ROMANS-SUR-ISERE</t>
  </si>
  <si>
    <t>260016696</t>
  </si>
  <si>
    <t>380802017</t>
  </si>
  <si>
    <t>CENTRE DE SANTE OXANCE SALAISE/SANNE</t>
  </si>
  <si>
    <t>Salaise-sur-Sanne</t>
  </si>
  <si>
    <t>CENTRE DE SANTE DENTAIRE OXANCE SALAISE-SUR-SANNE</t>
  </si>
  <si>
    <t>070005426</t>
  </si>
  <si>
    <t>CENTRE DE SANTE OXANCE TOURNON/RHONE</t>
  </si>
  <si>
    <t>CENTRE DE SANTE OXANCE TOURNON-SUR-RHONE</t>
  </si>
  <si>
    <t>380001289</t>
  </si>
  <si>
    <t>CENTRE DE SANTE OXANCE VIENNE</t>
  </si>
  <si>
    <t>CENTRE DE SANTE DENATIRE OXANCE VIENNE</t>
  </si>
  <si>
    <t>380803098</t>
  </si>
  <si>
    <t>CENTRE DE SANTE OXANCE VOIRON</t>
  </si>
  <si>
    <t>CENTRE DE SANTE DENTAIRE OXANCE VOIRON</t>
  </si>
  <si>
    <t>630011195</t>
  </si>
  <si>
    <t>630011187</t>
  </si>
  <si>
    <t>CENTRE DE SANTE PAUL SUSS</t>
  </si>
  <si>
    <t>660012667</t>
  </si>
  <si>
    <t>660012659</t>
  </si>
  <si>
    <t>CENTRE DE SANTE PERPIGNAN</t>
  </si>
  <si>
    <t>140032855</t>
  </si>
  <si>
    <t>610787285</t>
  </si>
  <si>
    <t>CENTRE DE SANTE PIERRE NOAL LE BOIS</t>
  </si>
  <si>
    <t>CENTRE DE SANTE PIERRE NOAL LE BOIS DE LEBISEY</t>
  </si>
  <si>
    <t>420782542</t>
  </si>
  <si>
    <t>420013963</t>
  </si>
  <si>
    <t>CENTRE DE SANTE PLEIADES - ROANNE</t>
  </si>
  <si>
    <t>490021029</t>
  </si>
  <si>
    <t>490535010</t>
  </si>
  <si>
    <t>CENTRE DE SANTE PLURIPROFESSIONNEL</t>
  </si>
  <si>
    <t>850002387</t>
  </si>
  <si>
    <t>850006396</t>
  </si>
  <si>
    <t>CENTRE DE SANTE PLURIPROFESSIONNEL LES HERBIERS</t>
  </si>
  <si>
    <t>590034864</t>
  </si>
  <si>
    <t>590034856</t>
  </si>
  <si>
    <t>CENTRE DE SANTE POLYVALE UNIVERSITAIRE</t>
  </si>
  <si>
    <t>CENTRE DE SANTÉ POLYVALENT UNIVERSITAIRE DE LILLE</t>
  </si>
  <si>
    <t>590048377</t>
  </si>
  <si>
    <t>590006904</t>
  </si>
  <si>
    <t>CENTRE DE SANTE POLYVALEN CUPS LILLE 2</t>
  </si>
  <si>
    <t>CENTRE POLYV UNIV DE PROMOTION DE LA SANTE LILLE 2 - SIUMPPS</t>
  </si>
  <si>
    <t>100008978</t>
  </si>
  <si>
    <t>CENTRE DE SANTE POLYVALENT</t>
  </si>
  <si>
    <t>Sainte-Savine</t>
  </si>
  <si>
    <t>120782990</t>
  </si>
  <si>
    <t>120787445</t>
  </si>
  <si>
    <t>Nant</t>
  </si>
  <si>
    <t>CENTRE DE SOINS INFIRMIERS</t>
  </si>
  <si>
    <t>170018626</t>
  </si>
  <si>
    <t>170018360</t>
  </si>
  <si>
    <t>2A0002689</t>
  </si>
  <si>
    <t>CENTRE DE SANTE POLYVALENT DE L'UMCS</t>
  </si>
  <si>
    <t>440054369</t>
  </si>
  <si>
    <t>440011716</t>
  </si>
  <si>
    <t>Vue</t>
  </si>
  <si>
    <t>600014328</t>
  </si>
  <si>
    <t>600014310</t>
  </si>
  <si>
    <t>CENTRE MEDICAL DE SANTE POLYVALENT</t>
  </si>
  <si>
    <t>590058939</t>
  </si>
  <si>
    <t>CENTRE DE SANTÉ POLYVALENT</t>
  </si>
  <si>
    <t>CENTRE DE SANTÉ POLYVALENT DE CONDÉ SUR L'ESCAUT</t>
  </si>
  <si>
    <t>590780870</t>
  </si>
  <si>
    <t>590000261</t>
  </si>
  <si>
    <t>CENTRE DE SANTÉ POLYVALENT 462 FAUBOURG D'ARRAS LILLE</t>
  </si>
  <si>
    <t>610007171</t>
  </si>
  <si>
    <t>CENTRE DE SANTE POLYVALENT - BAGNOLES</t>
  </si>
  <si>
    <t>Bagnoles de l'Orne Normandie</t>
  </si>
  <si>
    <t>440052371</t>
  </si>
  <si>
    <t>440052363</t>
  </si>
  <si>
    <t>CENTRE DE SANTE POLYVALENT A VOS SOINS</t>
  </si>
  <si>
    <t>590031688</t>
  </si>
  <si>
    <t>590034773</t>
  </si>
  <si>
    <t>CENTRE DE SANTÉ POLYVALENT DE LILLE</t>
  </si>
  <si>
    <t>CENTRE DE SANTÉ POLYVALENT DE LILLE ABEJ SOLIDARITÉ</t>
  </si>
  <si>
    <t>590040341</t>
  </si>
  <si>
    <t>CENTRE DE SANTÉ POLYVALENT DE LILLE 1</t>
  </si>
  <si>
    <t>CENTRE UNIV DE PROMOTION DE LA SANTE DE LILLE 1 - SIUMPPS</t>
  </si>
  <si>
    <t>590048369</t>
  </si>
  <si>
    <t>CENTRE DE SANTE POLYVALENT DE LILLE 3</t>
  </si>
  <si>
    <t>CENTRE UNIVERDE PROMOTION DE LA SANTE LILLE 3 - SIUMPPS</t>
  </si>
  <si>
    <t>510025547</t>
  </si>
  <si>
    <t>CENTRE DE SANTE POLYVALENT DU HAMOIS</t>
  </si>
  <si>
    <t>CENTRE DE SANTE MUTUALISTE POLYVALENT DU HAMOIS</t>
  </si>
  <si>
    <t>140017286</t>
  </si>
  <si>
    <t>CENTRE DE SANTE POLYVALENT FILIERIS</t>
  </si>
  <si>
    <t>Potigny</t>
  </si>
  <si>
    <t>CENTRE DE SANTE POLYVALENT FILIERIS DE POTIGNY</t>
  </si>
  <si>
    <t>580006773</t>
  </si>
  <si>
    <t>CENTRE DE SANTE POLYVALENT IMPHY</t>
  </si>
  <si>
    <t>590780847</t>
  </si>
  <si>
    <t>590000253</t>
  </si>
  <si>
    <t>CENTRE DE SANTE POLYVALENT LILLE FIVES</t>
  </si>
  <si>
    <t>100011592</t>
  </si>
  <si>
    <t>CENTRE DE SANTE POLYVALENT MUTUALISTE</t>
  </si>
  <si>
    <t>CENTRE DE SANTE POLYVALENT MUTUALISTE DE BAR SUR AUBE</t>
  </si>
  <si>
    <t>2B0004832</t>
  </si>
  <si>
    <t>UGMR CENTRE DENTAIRE DE BASTIA LUPINO</t>
  </si>
  <si>
    <t>400013942</t>
  </si>
  <si>
    <t>670021203</t>
  </si>
  <si>
    <t>670021195</t>
  </si>
  <si>
    <t>CENTRE DE SANTE POLYVALENT SANITATEM</t>
  </si>
  <si>
    <t>690052055</t>
  </si>
  <si>
    <t>690052048</t>
  </si>
  <si>
    <t>CENTRE DE SANTE POUR TOUS - LYON</t>
  </si>
  <si>
    <t>260011168</t>
  </si>
  <si>
    <t>260018536</t>
  </si>
  <si>
    <t>CENTRE DE SANTE PSMS DE CURNIER</t>
  </si>
  <si>
    <t>Curnier</t>
  </si>
  <si>
    <t>070008586</t>
  </si>
  <si>
    <t>070008578</t>
  </si>
  <si>
    <t>CENTRE DE SANTE RHONE PROVENCE</t>
  </si>
  <si>
    <t>Saint-Marcel-d'Ardèche</t>
  </si>
  <si>
    <t>2A0004826</t>
  </si>
  <si>
    <t>750070096</t>
  </si>
  <si>
    <t>CENTRE DE SANTE SAGEO AJACCIO</t>
  </si>
  <si>
    <t>760038851</t>
  </si>
  <si>
    <t>760038844</t>
  </si>
  <si>
    <t>CENTRE DE SANTE SAGEO LE HAVRE</t>
  </si>
  <si>
    <t>090004839</t>
  </si>
  <si>
    <t>CENTRE DE SANTE SAINTE CROIX VOLVESTRE</t>
  </si>
  <si>
    <t>Sainte-Croix-Volvestre</t>
  </si>
  <si>
    <t>CENTRE DE SANTÉ DE MA REGION - SAINTE CROIX VOLVESTRE</t>
  </si>
  <si>
    <t>420016727</t>
  </si>
  <si>
    <t>420016719</t>
  </si>
  <si>
    <t>CENTRE DE SANTE SAINT-ETIENNE</t>
  </si>
  <si>
    <t>690023536</t>
  </si>
  <si>
    <t>690006812</t>
  </si>
  <si>
    <t>CENTRE DE SANTE SAINT-PRIEST</t>
  </si>
  <si>
    <t>260015300</t>
  </si>
  <si>
    <t>260011234</t>
  </si>
  <si>
    <t>CENTRE DE SANTE SAINT-RAMBERT-D'ALBON</t>
  </si>
  <si>
    <t>240003467</t>
  </si>
  <si>
    <t>240002394</t>
  </si>
  <si>
    <t>CENTRE DE SANTÉ SAINT-VINCENT-DE-PAUL</t>
  </si>
  <si>
    <t>Buisson-de-Cadouin</t>
  </si>
  <si>
    <t>CENTRE DE SANTE ST-VINCENT-DE-PAUL</t>
  </si>
  <si>
    <t>640797577</t>
  </si>
  <si>
    <t>640001681</t>
  </si>
  <si>
    <t>CENTRE DE SANTE SALIES DE BEARN</t>
  </si>
  <si>
    <t>270029689</t>
  </si>
  <si>
    <t>270029671</t>
  </si>
  <si>
    <t>CENTRE DE SANTE SANTOS DUMONT</t>
  </si>
  <si>
    <t>Guichainville</t>
  </si>
  <si>
    <t>440011724</t>
  </si>
  <si>
    <t>440003895</t>
  </si>
  <si>
    <t>CENTRE DE SANTE SECTEUR BRIERE</t>
  </si>
  <si>
    <t>Saint-Joachim</t>
  </si>
  <si>
    <t>CENTRE DE SANTE ACCOMPAGNEMENT ET SOINS</t>
  </si>
  <si>
    <t>440060416</t>
  </si>
  <si>
    <t>420002370</t>
  </si>
  <si>
    <t>420002123</t>
  </si>
  <si>
    <t>CENTRE DE SANTE SEMAD 24/24 LE COTEAU</t>
  </si>
  <si>
    <t>Coteau</t>
  </si>
  <si>
    <t>970206280</t>
  </si>
  <si>
    <t>CENTRE DE SANTE SHM</t>
  </si>
  <si>
    <t>CENTRE DE SANTE SOCIETE D'HYGIENE MARTINIQUE VERNES-CALMETTE</t>
  </si>
  <si>
    <t>380788877</t>
  </si>
  <si>
    <t>380793703</t>
  </si>
  <si>
    <t>CENTRE DE SANTE SIRCO CHATTE</t>
  </si>
  <si>
    <t>Chatte</t>
  </si>
  <si>
    <t>690050265</t>
  </si>
  <si>
    <t>690050257</t>
  </si>
  <si>
    <t>CENTRE DE SANTE SO CLINIC CALADE</t>
  </si>
  <si>
    <t>890010010</t>
  </si>
  <si>
    <t>890972250</t>
  </si>
  <si>
    <t>CENTRE DE SANTE SOLIDARITES</t>
  </si>
  <si>
    <t>CENTRE DE SANTE SOLIDARITES DE L'AUXERROIS</t>
  </si>
  <si>
    <t>440056083</t>
  </si>
  <si>
    <t>440056075</t>
  </si>
  <si>
    <t>CENTRE DE SANTE SOMED NANTES</t>
  </si>
  <si>
    <t>760039602</t>
  </si>
  <si>
    <t>760039594</t>
  </si>
  <si>
    <t>CENTRE DE SANTE SOMED ROUEN</t>
  </si>
  <si>
    <t>680020583</t>
  </si>
  <si>
    <t>680000353</t>
  </si>
  <si>
    <t>CENTRE DE SANTE SPECIALISE ARFP</t>
  </si>
  <si>
    <t>CENTRE DE SANTE SPECIALISE DE L'ARFP</t>
  </si>
  <si>
    <t>070008313</t>
  </si>
  <si>
    <t>070008305</t>
  </si>
  <si>
    <t>CENTRE DE SANTE ST CIRGUES EN MONTAGNE</t>
  </si>
  <si>
    <t>Saint-Cirgues-en-Montagne</t>
  </si>
  <si>
    <t>CENTRE DE SANTE SAINT CIRGUES EN MONTAGNE</t>
  </si>
  <si>
    <t>630015717</t>
  </si>
  <si>
    <t>CENTRE DE SANTE ST GERVAIS D'AUVERGNE</t>
  </si>
  <si>
    <t>Saint-Gervais-d'Auvergne</t>
  </si>
  <si>
    <t>CENTRE DE SANTE DE SAINT GERVAIS D'AUVERGNE</t>
  </si>
  <si>
    <t>380022079</t>
  </si>
  <si>
    <t>380019869</t>
  </si>
  <si>
    <t>CENTRE DE SANTE SUBLIM'DENT BOURGOIN</t>
  </si>
  <si>
    <t>CENTRE DE SANTE SUBLIM'DENT BOURGOIN-JALLIEU</t>
  </si>
  <si>
    <t>380019877</t>
  </si>
  <si>
    <t>CENTRE DE SANTE SUBLIM'DENT MOIRANS</t>
  </si>
  <si>
    <t>260022389</t>
  </si>
  <si>
    <t>CENTRE DE SANTE SUBLIM'DENT VALENCE</t>
  </si>
  <si>
    <t>710015710</t>
  </si>
  <si>
    <t>710015694</t>
  </si>
  <si>
    <t>CENTRE DE SANTE TERRITORIAL AUTUN</t>
  </si>
  <si>
    <t>710015736</t>
  </si>
  <si>
    <t>CENTRE DE SANTE TERRITORIAL CHALON</t>
  </si>
  <si>
    <t>CENTRE DE SANTE TERRITORIAL CHALON SUR SAONE</t>
  </si>
  <si>
    <t>710015702</t>
  </si>
  <si>
    <t>CENTRE DE SANTE TERRITORIAL DIGOIN</t>
  </si>
  <si>
    <t>710016452</t>
  </si>
  <si>
    <t>CENTRE DE SANTE TERRITORIAL DU CREUSOT</t>
  </si>
  <si>
    <t>710015942</t>
  </si>
  <si>
    <t>CENTRE DE SANTE TERRITORIAL MACON</t>
  </si>
  <si>
    <t>710015728</t>
  </si>
  <si>
    <t>CENTRE DE SANTE TERRITORIAL MONTCEAU</t>
  </si>
  <si>
    <t>CENTRE DE SANTE TERRITORIAL MONTCEAU LES MINES</t>
  </si>
  <si>
    <t>310033865</t>
  </si>
  <si>
    <t>310033857</t>
  </si>
  <si>
    <t>CENTRE DE SANTE TOULOUSE BAYARD</t>
  </si>
  <si>
    <t>100007343</t>
  </si>
  <si>
    <t>CENTRE DE SANTE TROYES CENTRE</t>
  </si>
  <si>
    <t>690042791</t>
  </si>
  <si>
    <t>690022991</t>
  </si>
  <si>
    <t>CENTRE DE SANTE UCBL1 - LA DOUA</t>
  </si>
  <si>
    <t>690042817</t>
  </si>
  <si>
    <t>CENTRE DE SANTE UCBL1 - LYON SUD</t>
  </si>
  <si>
    <t>690042809</t>
  </si>
  <si>
    <t>CENTRE DE SANTE UCBL1 - ROCKEFELLER</t>
  </si>
  <si>
    <t>730784253</t>
  </si>
  <si>
    <t>740787791</t>
  </si>
  <si>
    <t>CENTRE DE SANTE UMFMB ALBERTVILLE</t>
  </si>
  <si>
    <t>740781109</t>
  </si>
  <si>
    <t>CENTRE DE SANTE UMFMB ANNECY/GARE</t>
  </si>
  <si>
    <t>CENTRE DE SANTE UMFMB ANNECY / GARE</t>
  </si>
  <si>
    <t>740004189</t>
  </si>
  <si>
    <t>CENTRE DE SANTE UMFMB ANNECY/PERIMETRE</t>
  </si>
  <si>
    <t>CENTRE DE SANTE UMFMB ANNECY / PERIMETRE</t>
  </si>
  <si>
    <t>740008800</t>
  </si>
  <si>
    <t>CENTRE DE SANTE UMFMB ANNECY-LE-VIEUX</t>
  </si>
  <si>
    <t>740781919</t>
  </si>
  <si>
    <t>CENTRE DE SANTE UMFMB ANNEMASSE</t>
  </si>
  <si>
    <t>740011739</t>
  </si>
  <si>
    <t>CENTRE DE SANTE UMFMB BONS-EN-CHABLAIS</t>
  </si>
  <si>
    <t>Bons-en-Chablais</t>
  </si>
  <si>
    <t>730009503</t>
  </si>
  <si>
    <t>CENTRE DE SANTE UMFMB CHALLES-LES-EAUX</t>
  </si>
  <si>
    <t>740011895</t>
  </si>
  <si>
    <t>CENTRE DE SANTE UMFMB FAVERGES</t>
  </si>
  <si>
    <t>Faverges-Seythenex</t>
  </si>
  <si>
    <t>690801766</t>
  </si>
  <si>
    <t>CENTRE DE SANTE UMFMB LYON 3EME</t>
  </si>
  <si>
    <t>740786298</t>
  </si>
  <si>
    <t>CENTRE DE SANTE UMFMB MEYTHET</t>
  </si>
  <si>
    <t>740790357</t>
  </si>
  <si>
    <t>CENTRE DE SANTE UMFMB RUMILLY</t>
  </si>
  <si>
    <t>740789953</t>
  </si>
  <si>
    <t>CENTRE DE SANTE UMFMB SALLANCHES</t>
  </si>
  <si>
    <t>740785290</t>
  </si>
  <si>
    <t>CENTRE DE SANTE UMFMB THONON-LES-BAINS</t>
  </si>
  <si>
    <t>380792051</t>
  </si>
  <si>
    <t>CENTRE DE SANTE UMGGHM GRENOBLE</t>
  </si>
  <si>
    <t>380802926</t>
  </si>
  <si>
    <t>CENTRE DE SANTE UMGGHM MEYLAN</t>
  </si>
  <si>
    <t>380804708</t>
  </si>
  <si>
    <t>380020453</t>
  </si>
  <si>
    <t>CENTRE DE SANTE UNIVERSITE GRENOBLE</t>
  </si>
  <si>
    <t>380804690</t>
  </si>
  <si>
    <t>CENTRE DE SANTE UNIVERSITE ST-MARTIN</t>
  </si>
  <si>
    <t>CENTRE DE SANTE UNIVERSITE SAINT-MARTIN-D'HERES</t>
  </si>
  <si>
    <t>260021670</t>
  </si>
  <si>
    <t>CENTRE DE SANTE VALENCE LE HAUT</t>
  </si>
  <si>
    <t>070008271</t>
  </si>
  <si>
    <t>070008263</t>
  </si>
  <si>
    <t>CENTRE DE SANTE VALLEE DE L'OUVEZE</t>
  </si>
  <si>
    <t>Saint-Julien-en-Saint-Alban</t>
  </si>
  <si>
    <t>CENTRE DE SANTE DE LA VALLEE DE L'OUVEZE</t>
  </si>
  <si>
    <t>490542933</t>
  </si>
  <si>
    <t>490021771</t>
  </si>
  <si>
    <t>CENTRE DE SANTE VIEXIDOM SERVICES</t>
  </si>
  <si>
    <t>380026146</t>
  </si>
  <si>
    <t>750069643</t>
  </si>
  <si>
    <t>CENTRE DE SANTE VISIONNAIRE</t>
  </si>
  <si>
    <t>400014080</t>
  </si>
  <si>
    <t>CENTRE DE SANTE VISUELLE MUTUALISTE</t>
  </si>
  <si>
    <t>310781927</t>
  </si>
  <si>
    <t>310000575</t>
  </si>
  <si>
    <t>CENTRE DE SOINS</t>
  </si>
  <si>
    <t>Isle-en-Dodon</t>
  </si>
  <si>
    <t>ASSOCIATION CENTRE DE SOINS</t>
  </si>
  <si>
    <t>540008521</t>
  </si>
  <si>
    <t>540023405</t>
  </si>
  <si>
    <t>CENTRE DE SOINS  INFIRMIERS</t>
  </si>
  <si>
    <t>CTRE DE SOINS INFIRMIERS DE LA FONDATION ST CHARLES A NANCY</t>
  </si>
  <si>
    <t>280000548</t>
  </si>
  <si>
    <t>280002338</t>
  </si>
  <si>
    <t>CENTRE DE SOINS "PRIEURE ST THOMAS"</t>
  </si>
  <si>
    <t>Épernon</t>
  </si>
  <si>
    <t>510008311</t>
  </si>
  <si>
    <t>510003023</t>
  </si>
  <si>
    <t>CENTRE DE SOINS 3 FONTAINES</t>
  </si>
  <si>
    <t>680002722</t>
  </si>
  <si>
    <t>CENTRE DE SOINS CITE</t>
  </si>
  <si>
    <t>ANTENNE DU CENTRE DE SOINS DE DORNACH</t>
  </si>
  <si>
    <t>880789425</t>
  </si>
  <si>
    <t>880007612</t>
  </si>
  <si>
    <t>CENTRE DE SOINS DE LA PROVIDENCE</t>
  </si>
  <si>
    <t>Portieux</t>
  </si>
  <si>
    <t>CENTRE DE SOINS INFIRMIERS DE LA PROVIDENCE</t>
  </si>
  <si>
    <t>440025732</t>
  </si>
  <si>
    <t>440010148</t>
  </si>
  <si>
    <t>CENTRE DE SOINS DE NORT SUR ERDRE</t>
  </si>
  <si>
    <t>Nort-sur-Erdre</t>
  </si>
  <si>
    <t>210006078</t>
  </si>
  <si>
    <t>210006029</t>
  </si>
  <si>
    <t>CENTRE DE SOINS DE SELONGEY</t>
  </si>
  <si>
    <t>Selongey</t>
  </si>
  <si>
    <t>CENTRE DE SOINS INTERCOMMUNAL DE SELONGEY</t>
  </si>
  <si>
    <t>2B0001549</t>
  </si>
  <si>
    <t>CENTRE DE SOINS DENTAIRE MUTUALISTE</t>
  </si>
  <si>
    <t>UGRM CENTRE DENTAIRE DE CORTE</t>
  </si>
  <si>
    <t>310795281</t>
  </si>
  <si>
    <t>360007462</t>
  </si>
  <si>
    <t>360007454</t>
  </si>
  <si>
    <t>410007355</t>
  </si>
  <si>
    <t>590784609</t>
  </si>
  <si>
    <t>590800140</t>
  </si>
  <si>
    <t>CENTRE DE SOINS DES FRANCS</t>
  </si>
  <si>
    <t>Mouvaux</t>
  </si>
  <si>
    <t>CENTRE SOINS INFIRMIERS</t>
  </si>
  <si>
    <t>680002250</t>
  </si>
  <si>
    <t>CENTRE DE SOINS DROUOT</t>
  </si>
  <si>
    <t>590780805</t>
  </si>
  <si>
    <t>590000246</t>
  </si>
  <si>
    <t>CENTRE DE SOINS EUGENIE SMET</t>
  </si>
  <si>
    <t>CENTRE DE SOINS INFIRMIERS EUGENIE SMET A LILLE</t>
  </si>
  <si>
    <t>680014719</t>
  </si>
  <si>
    <t>CENTRE DE SOINS FONDERIE</t>
  </si>
  <si>
    <t>680000593</t>
  </si>
  <si>
    <t>680000668</t>
  </si>
  <si>
    <t>CENTRE DE SOINS INF COLMAR</t>
  </si>
  <si>
    <t>CENTRE DE SOINS INFIRMIERS DE COLMAR</t>
  </si>
  <si>
    <t>670781509</t>
  </si>
  <si>
    <t>CENTRE DE SOINS INF. HOCHFELDEN</t>
  </si>
  <si>
    <t>Hochfelden</t>
  </si>
  <si>
    <t>CENTRE DE SOINS INFIRMIERS DE L'ASSOCIATION REINACKER</t>
  </si>
  <si>
    <t>670784651</t>
  </si>
  <si>
    <t>670001221</t>
  </si>
  <si>
    <t>CENTRE DE SOINS INF.KOENIGSHOFFEN</t>
  </si>
  <si>
    <t>CENTRE DE SOINS INFIRMIERS DE STRASBOURG-KOENIGSHOFFEN</t>
  </si>
  <si>
    <t>590780797</t>
  </si>
  <si>
    <t>590800173</t>
  </si>
  <si>
    <t>CENTRE DE SOINS INFIRM.LAENNEC</t>
  </si>
  <si>
    <t>CENTRE DE SOINS INFIRMIERS RENE LAENNEC A LILLE</t>
  </si>
  <si>
    <t>490017746</t>
  </si>
  <si>
    <t>490012184</t>
  </si>
  <si>
    <t>CENTRE DE SOINS INFIRMIER</t>
  </si>
  <si>
    <t>120783063</t>
  </si>
  <si>
    <t>120783048</t>
  </si>
  <si>
    <t>120783170</t>
  </si>
  <si>
    <t>120784962</t>
  </si>
  <si>
    <t>120783030</t>
  </si>
  <si>
    <t>120784939</t>
  </si>
  <si>
    <t>120783022</t>
  </si>
  <si>
    <t>120784921</t>
  </si>
  <si>
    <t>CENTRE DE SOINS INFIRMIERS DU CANTON DE LAISSAC</t>
  </si>
  <si>
    <t>120783162</t>
  </si>
  <si>
    <t>120780705</t>
  </si>
  <si>
    <t>120783089</t>
  </si>
  <si>
    <t>120785027</t>
  </si>
  <si>
    <t>120788070</t>
  </si>
  <si>
    <t>120788062</t>
  </si>
  <si>
    <t>CENTRE DE SOINS INFIRMIERS DE SAINT-CHELY D'AUBRAC</t>
  </si>
  <si>
    <t>120783071</t>
  </si>
  <si>
    <t>120785019</t>
  </si>
  <si>
    <t>140000688</t>
  </si>
  <si>
    <t>CENTRE DE SOINS INFIRMIERS PÔLE DE SANTÉ ARGOUGES</t>
  </si>
  <si>
    <t>140000860</t>
  </si>
  <si>
    <t>CENTRE DE SOINS INFIRMIERS DIVES SUR MER</t>
  </si>
  <si>
    <t>140000803</t>
  </si>
  <si>
    <t>180004012</t>
  </si>
  <si>
    <t>180005050</t>
  </si>
  <si>
    <t>CENTRE DE SOINS INFIRMIERS ET DE PRÉVENTION DE BOURGES NORD</t>
  </si>
  <si>
    <t>190002618</t>
  </si>
  <si>
    <t>190012336</t>
  </si>
  <si>
    <t>CENTRE DE SOINS INFIRMIERS D'ARGENTAT</t>
  </si>
  <si>
    <t>190002626</t>
  </si>
  <si>
    <t>CENTRE DE SOINS INFIRMIERS DE BEYNAT</t>
  </si>
  <si>
    <t>190003988</t>
  </si>
  <si>
    <t>CENTRE DE SOINS INFIRMIERS DE BUGEAT</t>
  </si>
  <si>
    <t>190002592</t>
  </si>
  <si>
    <t>CENTRE DE SOINS INFIRMIERS DE JUILLAC</t>
  </si>
  <si>
    <t>190004473</t>
  </si>
  <si>
    <t>Meymac</t>
  </si>
  <si>
    <t>CENTRE DE SOINS INFIRMIERS DE MEYMAC</t>
  </si>
  <si>
    <t>190002634</t>
  </si>
  <si>
    <t>Meyssac</t>
  </si>
  <si>
    <t>CENTRE DE SOINS INFIRMIERS DE MEYSSAC</t>
  </si>
  <si>
    <t>190002600</t>
  </si>
  <si>
    <t>CENTRE DE SOINS INFIRMIERS DE SEILHAC</t>
  </si>
  <si>
    <t>190002394</t>
  </si>
  <si>
    <t>190002410</t>
  </si>
  <si>
    <t>210012126</t>
  </si>
  <si>
    <t>210000766</t>
  </si>
  <si>
    <t>330790064</t>
  </si>
  <si>
    <t>330057977</t>
  </si>
  <si>
    <t>CENTRE DE SOINS INFIRMIERS LES JARDINS D'ARCADIE</t>
  </si>
  <si>
    <t>330040148</t>
  </si>
  <si>
    <t>330040098</t>
  </si>
  <si>
    <t>CTRE DE SOINS INFIRMIERS MERIGNAC SOINS POUR TOUS</t>
  </si>
  <si>
    <t>330783796</t>
  </si>
  <si>
    <t>330001306</t>
  </si>
  <si>
    <t>CTRE DE SOINS INFIRMIERS ASS.SOINS PREVENTION MAINTIEN SANTE</t>
  </si>
  <si>
    <t>370002560</t>
  </si>
  <si>
    <t>370001083</t>
  </si>
  <si>
    <t>400781092</t>
  </si>
  <si>
    <t>400012076</t>
  </si>
  <si>
    <t>CENTRE DE SOINS INFIRMIERS SERVANTES DE MARIE - ADMR GRENADE</t>
  </si>
  <si>
    <t>400781076</t>
  </si>
  <si>
    <t>400791265</t>
  </si>
  <si>
    <t>Tartas</t>
  </si>
  <si>
    <t>CENTRE DE SOINS INFIRMIERS LA PROVIDENCE - ADMR</t>
  </si>
  <si>
    <t>440011831</t>
  </si>
  <si>
    <t>460785470</t>
  </si>
  <si>
    <t>460785215</t>
  </si>
  <si>
    <t>490531175</t>
  </si>
  <si>
    <t>490534997</t>
  </si>
  <si>
    <t>490531639</t>
  </si>
  <si>
    <t>510000656</t>
  </si>
  <si>
    <t>510013519</t>
  </si>
  <si>
    <t>570015974</t>
  </si>
  <si>
    <t>570015966</t>
  </si>
  <si>
    <t>Clouange</t>
  </si>
  <si>
    <t>580780369</t>
  </si>
  <si>
    <t>580006385</t>
  </si>
  <si>
    <t>CENTRE DE SOINS INFIRMIERS DE NEVERS ET SES ENVIRONS</t>
  </si>
  <si>
    <t>590780615</t>
  </si>
  <si>
    <t>590000220</t>
  </si>
  <si>
    <t>Comines</t>
  </si>
  <si>
    <t>CENTRE DE SOINS INFIRMIERS DU BAS CHEMIN COMINES</t>
  </si>
  <si>
    <t>590791372</t>
  </si>
  <si>
    <t>590799458</t>
  </si>
  <si>
    <t>CENTRE DE SOINS INFIRMIERS DE DENAIN</t>
  </si>
  <si>
    <t>590785325</t>
  </si>
  <si>
    <t>590001566</t>
  </si>
  <si>
    <t>CENTRE DE SOINS INFIRMIERS BIEN-ETRE ET SANTE</t>
  </si>
  <si>
    <t>590780649</t>
  </si>
  <si>
    <t>750803728</t>
  </si>
  <si>
    <t>CENTRE DE SOINS INFIRMIERS FACHES THUMESNIL</t>
  </si>
  <si>
    <t>590785580</t>
  </si>
  <si>
    <t>CENTRE DE SOINS INFIRMIERS DE FOURMIES</t>
  </si>
  <si>
    <t>590783809</t>
  </si>
  <si>
    <t>590001426</t>
  </si>
  <si>
    <t>CENTRE DE SOINS INFIRMIERS DE LEERS</t>
  </si>
  <si>
    <t>590780789</t>
  </si>
  <si>
    <t>590046603</t>
  </si>
  <si>
    <t>CENTRE DE SOINS INFIRMIERS ST VINCENT DE PAUL-LILLE</t>
  </si>
  <si>
    <t>590781027</t>
  </si>
  <si>
    <t>CENTRE DE SOINS INFIRMIERS LILLE</t>
  </si>
  <si>
    <t>590781266</t>
  </si>
  <si>
    <t>590000303</t>
  </si>
  <si>
    <t>CENTRE DE SOINS INFIRMIERS DE PHALEMPIN</t>
  </si>
  <si>
    <t>590781365</t>
  </si>
  <si>
    <t>590000329</t>
  </si>
  <si>
    <t>CENTRE DE SOINS INFIRMIERS TEMPLEUVE</t>
  </si>
  <si>
    <t>620106385</t>
  </si>
  <si>
    <t>620001198</t>
  </si>
  <si>
    <t>620117846</t>
  </si>
  <si>
    <t>CENTRE DE SOINS INFIRMIERS LE PORTEL</t>
  </si>
  <si>
    <t>640790580</t>
  </si>
  <si>
    <t>640791158</t>
  </si>
  <si>
    <t>Boucau</t>
  </si>
  <si>
    <t>870000262</t>
  </si>
  <si>
    <t>870000981</t>
  </si>
  <si>
    <t>CENTRE DE SOINS INFIRMIERS "SOINS SANTE" LIMOGES</t>
  </si>
  <si>
    <t>870003324</t>
  </si>
  <si>
    <t>870006194</t>
  </si>
  <si>
    <t>CENTRE DE SOINS INFIRMIERS  DE NANTIAT-NIEUL</t>
  </si>
  <si>
    <t>870003266</t>
  </si>
  <si>
    <t>870006665</t>
  </si>
  <si>
    <t>CENTRE DE SOINS INFIRMIERS MUTUALISTE</t>
  </si>
  <si>
    <t>500002498</t>
  </si>
  <si>
    <t>500010400</t>
  </si>
  <si>
    <t>CENTRE DE SOINS INFIRMIERS - CHERBOURG</t>
  </si>
  <si>
    <t>500002472</t>
  </si>
  <si>
    <t>500020110</t>
  </si>
  <si>
    <t>CENTRE DE SOINS INFIRMIERS - COUTANCES</t>
  </si>
  <si>
    <t>610784480</t>
  </si>
  <si>
    <t>610000507</t>
  </si>
  <si>
    <t>CENTRE DE SOINS INFIRMIERS - PUTANGES</t>
  </si>
  <si>
    <t>CENTRE DE SOINS INFIRMIERS - PUTANGES-PONT-ECREPIN</t>
  </si>
  <si>
    <t>510002074</t>
  </si>
  <si>
    <t>510001084</t>
  </si>
  <si>
    <t>CENTRE DE SOINS INFIRMIERS 3 PILIERS</t>
  </si>
  <si>
    <t>CENTRE DE SOINS INFIRMIERS ASSOCIATION PLATEAU DES 3 PILIERS</t>
  </si>
  <si>
    <t>440057313</t>
  </si>
  <si>
    <t>440057305</t>
  </si>
  <si>
    <t>CENTRE DE SOINS INFIRMIERS ADN SANTÉ</t>
  </si>
  <si>
    <t>CENTRE DE SOINS INFIRMIERS ADN SANTÉ SAINT NAZAIRE</t>
  </si>
  <si>
    <t>310786678</t>
  </si>
  <si>
    <t>310788815</t>
  </si>
  <si>
    <t>CENTRE DE SOINS INFIRMIERS AMIDONIERS</t>
  </si>
  <si>
    <t>CENTRE DE SOINS INFIRMIERS DES AMIDONNIERS</t>
  </si>
  <si>
    <t>440011419</t>
  </si>
  <si>
    <t>CENTRE DE SOINS INFIRMIERS ANCENIS</t>
  </si>
  <si>
    <t>CENTRE DE SOINS INFIRMIERS D'ANCENIS</t>
  </si>
  <si>
    <t>530002252</t>
  </si>
  <si>
    <t>530029057</t>
  </si>
  <si>
    <t>CENTRE DE SOINS INFIRMIERS ANDOUILLE</t>
  </si>
  <si>
    <t>Andouillé</t>
  </si>
  <si>
    <t>680021425</t>
  </si>
  <si>
    <t>680018199</t>
  </si>
  <si>
    <t>CENTRE DE SOINS INFIRMIERS APAMAD</t>
  </si>
  <si>
    <t>Wittenheim</t>
  </si>
  <si>
    <t>870018058</t>
  </si>
  <si>
    <t>870018041</t>
  </si>
  <si>
    <t>CENTRE DE SOINS INFIRMIERS ARCADIE</t>
  </si>
  <si>
    <t>640782330</t>
  </si>
  <si>
    <t>640010328</t>
  </si>
  <si>
    <t>CENTRE DE SOINS INFIRMIERS ARTATZEKO</t>
  </si>
  <si>
    <t>Bidart</t>
  </si>
  <si>
    <t>CENTRE DE SOINS INFIRMERS ARTATZKO DE BIDART</t>
  </si>
  <si>
    <t>680002532</t>
  </si>
  <si>
    <t>680013539</t>
  </si>
  <si>
    <t>CENTRE DE SOINS INFIRMIERS BARTENHEIM</t>
  </si>
  <si>
    <t>CENTRE DE SOINS INFIRMIERS DE BARTENHEIM</t>
  </si>
  <si>
    <t>540009537</t>
  </si>
  <si>
    <t>540008554</t>
  </si>
  <si>
    <t>CENTRE DE SOINS INFIRMIERS BRANCION</t>
  </si>
  <si>
    <t>Royaumeix</t>
  </si>
  <si>
    <t>CENTRE DE SOINS INFIRMIERS DU CENTRE SOCIAL BRANCION</t>
  </si>
  <si>
    <t>390783223</t>
  </si>
  <si>
    <t>390783595</t>
  </si>
  <si>
    <t>CENTRE DE SOINS INFIRMIERS COMMUNAL</t>
  </si>
  <si>
    <t>570027417</t>
  </si>
  <si>
    <t>CENTRE DE SOINS INFIRMIERS D'AMNEVILLE</t>
  </si>
  <si>
    <t>850011404</t>
  </si>
  <si>
    <t>850013434</t>
  </si>
  <si>
    <t>CENTRE DE SOINS INFIRMIERS DE BENET</t>
  </si>
  <si>
    <t>570027102</t>
  </si>
  <si>
    <t>CENTRE DE SOINS INFIRMIERS DE BOUSSE</t>
  </si>
  <si>
    <t>Bousse</t>
  </si>
  <si>
    <t>680002235</t>
  </si>
  <si>
    <t>CENTRE DE SOINS INFIRMIERS DE DORNACH</t>
  </si>
  <si>
    <t>540002391</t>
  </si>
  <si>
    <t>540001161</t>
  </si>
  <si>
    <t>CENTRE DE SOINS INFIRMIERS DE L'ALSAD</t>
  </si>
  <si>
    <t>670010719</t>
  </si>
  <si>
    <t>CENTRE DE SOINS INFIRMIERS DE LEMBACH</t>
  </si>
  <si>
    <t>Lembach</t>
  </si>
  <si>
    <t>850008053</t>
  </si>
  <si>
    <t>850014119</t>
  </si>
  <si>
    <t>CENTRE DE SOINS INFIRMIERS DE PALLUAU</t>
  </si>
  <si>
    <t>Palluau</t>
  </si>
  <si>
    <t>440007631</t>
  </si>
  <si>
    <t>440002707</t>
  </si>
  <si>
    <t>CENTRE DE SOINS INFIRMIERS DE PORNIC</t>
  </si>
  <si>
    <t>CENTRE DE SOINS DE PORNIC</t>
  </si>
  <si>
    <t>670781863</t>
  </si>
  <si>
    <t>670003599</t>
  </si>
  <si>
    <t>CENTRE DE SOINS INFIRMIERS DE WOERTH</t>
  </si>
  <si>
    <t>680017639</t>
  </si>
  <si>
    <t>CENTRE DE SOINS INFIRMIERS DES COTEAUX</t>
  </si>
  <si>
    <t>440011765</t>
  </si>
  <si>
    <t>440018513</t>
  </si>
  <si>
    <t>CENTRE DE SOINS INFIRMIERS DU CCAS</t>
  </si>
  <si>
    <t>CENTRE DE SOINS INFIRMIERS DU CCAS DE CHATEAUBRIANT</t>
  </si>
  <si>
    <t>310782651</t>
  </si>
  <si>
    <t>310000781</t>
  </si>
  <si>
    <t>CENTRE DE SOINS INFIRMIERS EMPALOT</t>
  </si>
  <si>
    <t>CENTRE DE SOINS INFIRMIERS D'EMPALOT</t>
  </si>
  <si>
    <t>210780771</t>
  </si>
  <si>
    <t>CENTRE DE SOINS INFIRMIERS GRESILLES</t>
  </si>
  <si>
    <t>CENTRE DE SOINS INFIRMIERS DES GRESILLES</t>
  </si>
  <si>
    <t>440025757</t>
  </si>
  <si>
    <t>CENTRE DE SOINS INFIRMIERS INDRE</t>
  </si>
  <si>
    <t>Indre</t>
  </si>
  <si>
    <t>CENTRE DE SOINS INFIRMIERS D'INDRE</t>
  </si>
  <si>
    <t>510000714</t>
  </si>
  <si>
    <t>CENTRE DE SOINS INFIRMIERS LOUVOIS</t>
  </si>
  <si>
    <t>720006865</t>
  </si>
  <si>
    <t>720020577</t>
  </si>
  <si>
    <t>CENTRE DE SOINS INFIRMIERS MISERICORDE</t>
  </si>
  <si>
    <t>CENTRE DE SOINS INFIRMIERS MISERICORDE ADMR</t>
  </si>
  <si>
    <t>310781786</t>
  </si>
  <si>
    <t>CENTRE DE SOINS INFIRMIERS SOUPETARD</t>
  </si>
  <si>
    <t>CENTRE DE SOINS INFIRMIERS DE SOUPETARD</t>
  </si>
  <si>
    <t>120787015</t>
  </si>
  <si>
    <t>CENTRE DE SOINS INFIRMIERS ST AFFRIQUE</t>
  </si>
  <si>
    <t>CENTRE DE SOINS INFIRMIERS SAINT AFFRIQUE UDSMA</t>
  </si>
  <si>
    <t>640787008</t>
  </si>
  <si>
    <t>690793195</t>
  </si>
  <si>
    <t>CENTRE DE SOINS INFIRMIERS ST-VINCENT</t>
  </si>
  <si>
    <t>CENTRE DE SOINS INFIRMIERS SAINT-VINCENT</t>
  </si>
  <si>
    <t>500002043</t>
  </si>
  <si>
    <t>500016290</t>
  </si>
  <si>
    <t>CENTRE DE SOINS INFIRMIERS- TESSY/VIRE</t>
  </si>
  <si>
    <t>Tessy-Bocage</t>
  </si>
  <si>
    <t>CENTRE DE SOINS INFIRMIERS SANTE BIEN ETRE</t>
  </si>
  <si>
    <t>610781080</t>
  </si>
  <si>
    <t>610000234</t>
  </si>
  <si>
    <t>CENTRE DE SOINS INFIRMIERS- TINCHEBRAY</t>
  </si>
  <si>
    <t>Tinchebray-Bocage</t>
  </si>
  <si>
    <t>CENTRE DE SOINS INFIRMIERS - TINCHEBRAY</t>
  </si>
  <si>
    <t>120783501</t>
  </si>
  <si>
    <t>CENTRE DE SOINS INFIRMIERS UDSMA RODEZ</t>
  </si>
  <si>
    <t>640782447</t>
  </si>
  <si>
    <t>750058117</t>
  </si>
  <si>
    <t>CENTRE DE SOINS LA PROVIDENCE</t>
  </si>
  <si>
    <t>CENTRE DE SOINS INFIRMIERS LA PROVIDENCE</t>
  </si>
  <si>
    <t>700780620</t>
  </si>
  <si>
    <t>CENTRE DE SOINS LES GAVOTTES</t>
  </si>
  <si>
    <t>590791646</t>
  </si>
  <si>
    <t>CENTRE DE SOINS MEDICAUX</t>
  </si>
  <si>
    <t>590805644</t>
  </si>
  <si>
    <t>590805628</t>
  </si>
  <si>
    <t>CENTRE DE SOINS MEDICAUX DU CENTRE DE REEDUCATION L'ESPOIR</t>
  </si>
  <si>
    <t>510000722</t>
  </si>
  <si>
    <t>510000730</t>
  </si>
  <si>
    <t>CENTRE DE SOINS ORGEVAL</t>
  </si>
  <si>
    <t>610781171</t>
  </si>
  <si>
    <t>610787038</t>
  </si>
  <si>
    <t>CENTRE DE SOINS POLYVALENT - ARGENTAN</t>
  </si>
  <si>
    <t>CENTRE DE SOINS INFIRMIERS POLYVALENT- ARGENTAN</t>
  </si>
  <si>
    <t>490531126</t>
  </si>
  <si>
    <t>490537966</t>
  </si>
  <si>
    <t>CENTRE DE SOINS POLYVALENT RAPHAEL</t>
  </si>
  <si>
    <t>CENTRE DE SANTE RAPHAEL</t>
  </si>
  <si>
    <t>590796124</t>
  </si>
  <si>
    <t>590800702</t>
  </si>
  <si>
    <t>CENTRE DE SOINS S.DELMAERE</t>
  </si>
  <si>
    <t>CENTRE DE SOINS SIMONE DELMAERE A COUDEKERQUE-BRANCHE</t>
  </si>
  <si>
    <t>850011446</t>
  </si>
  <si>
    <t>850008038</t>
  </si>
  <si>
    <t>CENTRE DE SOINS UNION CHRETIENNE</t>
  </si>
  <si>
    <t>670781483</t>
  </si>
  <si>
    <t>670013309</t>
  </si>
  <si>
    <t>CENTRE DE SOINS VIE ET SANTÉ</t>
  </si>
  <si>
    <t>Bischheim</t>
  </si>
  <si>
    <t>250021003</t>
  </si>
  <si>
    <t>250020997</t>
  </si>
  <si>
    <t>CENTRE DE SOMMEIL RESPIR</t>
  </si>
  <si>
    <t>Franois</t>
  </si>
  <si>
    <t>010010593</t>
  </si>
  <si>
    <t>CENTRE D'ECHOGRAPHIE DU MARAIS</t>
  </si>
  <si>
    <t>490022126</t>
  </si>
  <si>
    <t>490022605</t>
  </si>
  <si>
    <t>CENTRE DENT ET VIE CHOLET</t>
  </si>
  <si>
    <t>270030000</t>
  </si>
  <si>
    <t>750067894</t>
  </si>
  <si>
    <t>CENTRE DENT ET VIE EVREUX</t>
  </si>
  <si>
    <t>660011842</t>
  </si>
  <si>
    <t>660011834</t>
  </si>
  <si>
    <t>CENTRE DENTAIRE BEJAR</t>
  </si>
  <si>
    <t>950046466</t>
  </si>
  <si>
    <t>920038601</t>
  </si>
  <si>
    <t>CENTRE DENTAIRE BEZONS MAIRIE</t>
  </si>
  <si>
    <t>300020377</t>
  </si>
  <si>
    <t>300020369</t>
  </si>
  <si>
    <t>CENTRE DENTAIRE CDS NIMES SANTE</t>
  </si>
  <si>
    <t>500025606</t>
  </si>
  <si>
    <t>500025598</t>
  </si>
  <si>
    <t>CENTRE DENTAIRE CHERBOURG CENTRE</t>
  </si>
  <si>
    <t>370014383</t>
  </si>
  <si>
    <t>370014375</t>
  </si>
  <si>
    <t>CENTRE DENTAIRE CLINIDENT</t>
  </si>
  <si>
    <t>670018738</t>
  </si>
  <si>
    <t>670018720</t>
  </si>
  <si>
    <t>CENTRE DENTAIRE DANTE-LES PLEIADES</t>
  </si>
  <si>
    <t>CENTRE DE SANTE DENTAIRE DANTE-LES PLEIADES</t>
  </si>
  <si>
    <t>140033002</t>
  </si>
  <si>
    <t>140033077</t>
  </si>
  <si>
    <t>CENTRE DENTAIRE DE BAYEUX</t>
  </si>
  <si>
    <t>760040154</t>
  </si>
  <si>
    <t>750071086</t>
  </si>
  <si>
    <t>CENTRE DENTAIRE DE FÉCAMP</t>
  </si>
  <si>
    <t>440059236</t>
  </si>
  <si>
    <t>440059228</t>
  </si>
  <si>
    <t>CENTRE DENTAIRE DE L'ERAUDIÈRE</t>
  </si>
  <si>
    <t>800020935</t>
  </si>
  <si>
    <t>800021271</t>
  </si>
  <si>
    <t>140033333</t>
  </si>
  <si>
    <t>140033838</t>
  </si>
  <si>
    <t>CENTRE DENTAIRE DE LISIEUX</t>
  </si>
  <si>
    <t>560029779</t>
  </si>
  <si>
    <t>750064230</t>
  </si>
  <si>
    <t>CENTRE DENTAIRE DE LORIENT</t>
  </si>
  <si>
    <t>570029090</t>
  </si>
  <si>
    <t>570029082</t>
  </si>
  <si>
    <t>CENTRE DENTAIRE DE METZ</t>
  </si>
  <si>
    <t>510026222</t>
  </si>
  <si>
    <t>510026214</t>
  </si>
  <si>
    <t>CENTRE DENTAIRE DE REIMS</t>
  </si>
  <si>
    <t>140033903</t>
  </si>
  <si>
    <t>750071078</t>
  </si>
  <si>
    <t>CENTRE DENTAIRE DE VIRE</t>
  </si>
  <si>
    <t>670017763</t>
  </si>
  <si>
    <t>CENTRE DENTAIRE DENTIFREE</t>
  </si>
  <si>
    <t>340026962</t>
  </si>
  <si>
    <t>340026954</t>
  </si>
  <si>
    <t>CENTRE DENTAIRE DENTISOIN</t>
  </si>
  <si>
    <t>270029077</t>
  </si>
  <si>
    <t>760037556</t>
  </si>
  <si>
    <t>CENTRE DENTAIRE D'EVREUX</t>
  </si>
  <si>
    <t>710016056</t>
  </si>
  <si>
    <t>710016049</t>
  </si>
  <si>
    <t>CENTRE DENTAIRE DU CHALONNAIS</t>
  </si>
  <si>
    <t>Champforgeuil</t>
  </si>
  <si>
    <t>760039453</t>
  </si>
  <si>
    <t>760039750</t>
  </si>
  <si>
    <t>CENTRE DENTAIRE DU HAVRE</t>
  </si>
  <si>
    <t>870017902</t>
  </si>
  <si>
    <t>870017894</t>
  </si>
  <si>
    <t>CENTRE DENTAIRE DU LIMOUSIN</t>
  </si>
  <si>
    <t>490021136</t>
  </si>
  <si>
    <t>490021128</t>
  </si>
  <si>
    <t>CENTRE DENTAIRE ET D'ORTHODONTIE</t>
  </si>
  <si>
    <t>CENTRE DENTAIRE ET D'ORTHODONTIE D'ANGERS</t>
  </si>
  <si>
    <t>760039370</t>
  </si>
  <si>
    <t>760039362</t>
  </si>
  <si>
    <t>CENTRE DENTAIRE ET MEDICAL</t>
  </si>
  <si>
    <t>CENTRE DENTAIRE ET MEDICAL VICTORIA CENTER</t>
  </si>
  <si>
    <t>420017287</t>
  </si>
  <si>
    <t>420017279</t>
  </si>
  <si>
    <t>CENTRE DENTAIRE ET MEDICAL DU FOREZ</t>
  </si>
  <si>
    <t>570011676</t>
  </si>
  <si>
    <t>CENTRE DENTAIRE FILIERIS DE CREHANGE</t>
  </si>
  <si>
    <t>Créhange</t>
  </si>
  <si>
    <t>CENTRE DE SANTE DENTAIRE FILIERIS DE CREHANGE</t>
  </si>
  <si>
    <t>680011798</t>
  </si>
  <si>
    <t>CENTRE DENTAIRE FILIERIS STAFFELFELDEN</t>
  </si>
  <si>
    <t>Staffelfelden</t>
  </si>
  <si>
    <t>CENTRE DE SANTE DENTAIRE FILIERIS DE STAFFELFELDEN</t>
  </si>
  <si>
    <t>680011806</t>
  </si>
  <si>
    <t>CENTRE DENTAIRE FILIERIS WITTELSHEIM</t>
  </si>
  <si>
    <t>Wittelsheim</t>
  </si>
  <si>
    <t>CENTRE DE SANTE DENTAIRE FILIERIS DE WITTELSHEIM</t>
  </si>
  <si>
    <t>340027036</t>
  </si>
  <si>
    <t>340029313</t>
  </si>
  <si>
    <t>CENTRE DENTAIRE GEORGES CLEMENCEAU</t>
  </si>
  <si>
    <t>140033325</t>
  </si>
  <si>
    <t>140033770</t>
  </si>
  <si>
    <t>CENTRE DENTAIRE HÉROUVILLE- CAVÉE</t>
  </si>
  <si>
    <t>970213104</t>
  </si>
  <si>
    <t>970213096</t>
  </si>
  <si>
    <t>CENTRE DENTAIRE HYGIDENT</t>
  </si>
  <si>
    <t>Robert</t>
  </si>
  <si>
    <t>540025137</t>
  </si>
  <si>
    <t>540025129</t>
  </si>
  <si>
    <t>CENTRE DENTAIRE LA CASCADE</t>
  </si>
  <si>
    <t>570027656</t>
  </si>
  <si>
    <t>570027649</t>
  </si>
  <si>
    <t>CENTRE DENTAIRE LA FELTIERE</t>
  </si>
  <si>
    <t>Fameck</t>
  </si>
  <si>
    <t>860015122</t>
  </si>
  <si>
    <t>860015114</t>
  </si>
  <si>
    <t>CENTRE DENTAIRE LATILLE</t>
  </si>
  <si>
    <t>Latillé</t>
  </si>
  <si>
    <t>760038828</t>
  </si>
  <si>
    <t>760039412</t>
  </si>
  <si>
    <t>CENTRE DENTAIRE LE HAVRE GRAVILLE</t>
  </si>
  <si>
    <t>660011966</t>
  </si>
  <si>
    <t>CENTRE DENTAIRE MAS GUERIDO</t>
  </si>
  <si>
    <t>CENTRE DE SANTE DENTAIRE MAS GUERIDO</t>
  </si>
  <si>
    <t>330060336</t>
  </si>
  <si>
    <t>330061680</t>
  </si>
  <si>
    <t>CENTRE DENTAIRE MERIADECK</t>
  </si>
  <si>
    <t>190010694</t>
  </si>
  <si>
    <t>CENTRE DENTAIRE MUTUALISTE</t>
  </si>
  <si>
    <t>230000226</t>
  </si>
  <si>
    <t>290038009</t>
  </si>
  <si>
    <t>440025195</t>
  </si>
  <si>
    <t>440025187</t>
  </si>
  <si>
    <t>440043180</t>
  </si>
  <si>
    <t>CENTRE DENTAIRE MUTUALISTE VILLE PORT</t>
  </si>
  <si>
    <t>440043206</t>
  </si>
  <si>
    <t>490538535</t>
  </si>
  <si>
    <t>530032093</t>
  </si>
  <si>
    <t>580005700</t>
  </si>
  <si>
    <t>630008399</t>
  </si>
  <si>
    <t>630789725</t>
  </si>
  <si>
    <t>CENTRE DENTAIRE MUTUALISTE "LA CROIX BLANCHE"</t>
  </si>
  <si>
    <t>820005312</t>
  </si>
  <si>
    <t>850011172</t>
  </si>
  <si>
    <t>850021940</t>
  </si>
  <si>
    <t>850012055</t>
  </si>
  <si>
    <t>CENTRE DENTAIRE DE LA MUTUALITE DE VENDEE</t>
  </si>
  <si>
    <t>850019688</t>
  </si>
  <si>
    <t>890008907</t>
  </si>
  <si>
    <t>Vincelles</t>
  </si>
  <si>
    <t>CENTRE DENTAIRE MUTUALISTE VINCELLES</t>
  </si>
  <si>
    <t>240015636</t>
  </si>
  <si>
    <t>CENTRE DENTAIRE MUTUALISTE DE NONTRON</t>
  </si>
  <si>
    <t>850026642</t>
  </si>
  <si>
    <t>CENTRE DENTAIRE MUTUALISTE HERBIERS</t>
  </si>
  <si>
    <t>820009884</t>
  </si>
  <si>
    <t>CENTRE DENTAIRE MUTUALISTE MONCLAR</t>
  </si>
  <si>
    <t>Monclar-de-Quercy</t>
  </si>
  <si>
    <t>CENTRE DENTAIRE MUTUALISTE DE MONCLAR DE QUERCY</t>
  </si>
  <si>
    <t>120783972</t>
  </si>
  <si>
    <t>CENTRE DENTAIRE MUTUALISTE RODEZ</t>
  </si>
  <si>
    <t>CENTRE DENTAIRE MUTUALISTE RODEZ UDSMA</t>
  </si>
  <si>
    <t>440004901</t>
  </si>
  <si>
    <t>CENTRE DENTAIRE NANTES</t>
  </si>
  <si>
    <t>CENTRE DENTAIRE NANTES OMNIPRATIQUE ET ORTHODONTIE</t>
  </si>
  <si>
    <t>440056240</t>
  </si>
  <si>
    <t>440057388</t>
  </si>
  <si>
    <t>410010870</t>
  </si>
  <si>
    <t>410010961</t>
  </si>
  <si>
    <t>CENTRE DENTAIRE NOYERS</t>
  </si>
  <si>
    <t>340023696</t>
  </si>
  <si>
    <t>340023688</t>
  </si>
  <si>
    <t>CENTRE DENTAIRE RICHELIEU</t>
  </si>
  <si>
    <t>760038885</t>
  </si>
  <si>
    <t>760039032</t>
  </si>
  <si>
    <t>CENTRE DENTAIRE ROUEN SAINT SEVER</t>
  </si>
  <si>
    <t>340029396</t>
  </si>
  <si>
    <t>CENTRE DENTAIRE SAINT ELOI</t>
  </si>
  <si>
    <t>670021120</t>
  </si>
  <si>
    <t>670021112</t>
  </si>
  <si>
    <t>CENTRE DENTAIRE SCHILTIGHEIM-FISCHER</t>
  </si>
  <si>
    <t>CENTRE DE SANTE DENTAIRE SCHILTIGHEIM-FISCHER</t>
  </si>
  <si>
    <t>760038836</t>
  </si>
  <si>
    <t>310032123</t>
  </si>
  <si>
    <t>CENTRE DENTAIRE SERENITE</t>
  </si>
  <si>
    <t>900004383</t>
  </si>
  <si>
    <t>900004359</t>
  </si>
  <si>
    <t>CENTRE DENTAIRE SOINS ET PREVENTION</t>
  </si>
  <si>
    <t>CENTRE DENTAIRE SOINS ET PREVENTION DENTAL HOME</t>
  </si>
  <si>
    <t>330060443</t>
  </si>
  <si>
    <t>CENTRE DENTAIRE TALENCE GALLIENI</t>
  </si>
  <si>
    <t>310033964</t>
  </si>
  <si>
    <t>CENTRE DENTAIRE TOULOUSE CHAUBET</t>
  </si>
  <si>
    <t>310031992</t>
  </si>
  <si>
    <t>CENTRE DENTAIRE TOULOUSE LOMBEZ</t>
  </si>
  <si>
    <t>510026909</t>
  </si>
  <si>
    <t>510026891</t>
  </si>
  <si>
    <t>CENTRE DENTAIRE VERTUO REIMS TINQUEUX</t>
  </si>
  <si>
    <t>CENTRE DE SANTE DENTAIRE VERTUO REIMS TINQUEUX</t>
  </si>
  <si>
    <t>330060435</t>
  </si>
  <si>
    <t>CENTRE DENTAIRE VICTOIRE</t>
  </si>
  <si>
    <t>490022100</t>
  </si>
  <si>
    <t>490022225</t>
  </si>
  <si>
    <t>CENTRE DENTEVIE ANGERS</t>
  </si>
  <si>
    <t>890010614</t>
  </si>
  <si>
    <t>CENTRE DEPARTEMENTAL DE SANTE MOBILE</t>
  </si>
  <si>
    <t>Perrigny</t>
  </si>
  <si>
    <t>670021682</t>
  </si>
  <si>
    <t>670021674</t>
  </si>
  <si>
    <t>CENTRE D'OPHTALMOLOGIE CERVANTES</t>
  </si>
  <si>
    <t>CENTRE DE SANTE D'OPHTALMOLOGIE CERVANTES</t>
  </si>
  <si>
    <t>300019924</t>
  </si>
  <si>
    <t>300019916</t>
  </si>
  <si>
    <t>CENTRE D'OPHTALMOLOGIE OPHTANIMES</t>
  </si>
  <si>
    <t>760038539</t>
  </si>
  <si>
    <t>760038521</t>
  </si>
  <si>
    <t>CENTRE D'ORTHODONTIE RIVE GAUCHE</t>
  </si>
  <si>
    <t>CENTRE D'ORTHODONTIE RIVE GAUCHE (CORG)</t>
  </si>
  <si>
    <t>240016972</t>
  </si>
  <si>
    <t>CENTRE DPTAL DE SANTE D'EXCIDEUIL</t>
  </si>
  <si>
    <t>CENTRE DEPARTEMENTAL DE SANTE D'EXCIDEUIL</t>
  </si>
  <si>
    <t>140033465</t>
  </si>
  <si>
    <t>140033457</t>
  </si>
  <si>
    <t>CENTRE HELLO SANTE CAEN</t>
  </si>
  <si>
    <t>350055455</t>
  </si>
  <si>
    <t>CENTRE IMAGERIE MEDICAL RENNES</t>
  </si>
  <si>
    <t>CENTRE IMAGERIE MEDICAL DE PROXIMITE RENNES COURROUZE</t>
  </si>
  <si>
    <t>300019486</t>
  </si>
  <si>
    <t>300019478</t>
  </si>
  <si>
    <t>CENTRE INFIRMIERS HUMANIDE SANTE</t>
  </si>
  <si>
    <t>Marguerittes</t>
  </si>
  <si>
    <t>CENTRE DE SOINS INFIRMIERS HUMANIDE SANTE</t>
  </si>
  <si>
    <t>660012048</t>
  </si>
  <si>
    <t>660012030</t>
  </si>
  <si>
    <t>CENTRE MEDICAL DE SANTE DE PERPIGNAN</t>
  </si>
  <si>
    <t>160016549</t>
  </si>
  <si>
    <t>160013173</t>
  </si>
  <si>
    <t>CENTRE MEDICAL DE SANTE DE SOYAUX</t>
  </si>
  <si>
    <t>450022942</t>
  </si>
  <si>
    <t>CENTRE MÉDICAL DENTAIRE COSEM ORLÉANS</t>
  </si>
  <si>
    <t>CENTRE MÉDICAL ET DENTAIRE COSEM ORLÉANS LA SOURCE</t>
  </si>
  <si>
    <t>140033168</t>
  </si>
  <si>
    <t>CENTRE MEDICAL ET DENTAIRE COSEM CAEN</t>
  </si>
  <si>
    <t>670781566</t>
  </si>
  <si>
    <t>CENTRE MEDICAL ET DENTAIRE MGEN</t>
  </si>
  <si>
    <t>CTENTRE MEDICAL ET DENTAIRE DE STRASBOURG -GRPE MGEN</t>
  </si>
  <si>
    <t>570029942</t>
  </si>
  <si>
    <t>570029934</t>
  </si>
  <si>
    <t>CENTRE MEDICAL ET DENTAIRE MUSE</t>
  </si>
  <si>
    <t>250020559</t>
  </si>
  <si>
    <t>CENTRE MEDICAL HERIMONCOURT</t>
  </si>
  <si>
    <t>Hérimoncourt</t>
  </si>
  <si>
    <t>310025614</t>
  </si>
  <si>
    <t>CENTRE MEDICAL MUTUALISTE DU CENTRE</t>
  </si>
  <si>
    <t>CENTRE MEDICAL MUTUALISTE DU CENTRE VILLE</t>
  </si>
  <si>
    <t>450022447</t>
  </si>
  <si>
    <t>450022439</t>
  </si>
  <si>
    <t>CENTRE MEDICAL ORLEANS THIERS</t>
  </si>
  <si>
    <t>250020567</t>
  </si>
  <si>
    <t>940024300</t>
  </si>
  <si>
    <t>CENTRE MEDICO DENTAIRE BESANÇON</t>
  </si>
  <si>
    <t>130051022</t>
  </si>
  <si>
    <t>CENTRE MEDICO DENTAIRE CANEBIERE</t>
  </si>
  <si>
    <t>510026305</t>
  </si>
  <si>
    <t>510026297</t>
  </si>
  <si>
    <t>CENTRE MÉDICO DENTAIRE CLAIRMARAIS</t>
  </si>
  <si>
    <t>890009376</t>
  </si>
  <si>
    <t>890009368</t>
  </si>
  <si>
    <t>CENTRE MEDICO DENTAIRE DE SENS</t>
  </si>
  <si>
    <t>100011303</t>
  </si>
  <si>
    <t>100011295</t>
  </si>
  <si>
    <t>CENTRE MEDICO DENTAIRE JEAN JAURES</t>
  </si>
  <si>
    <t>060003969</t>
  </si>
  <si>
    <t>060003928</t>
  </si>
  <si>
    <t>CENTRE MEDICO SPORTIF DE NICE</t>
  </si>
  <si>
    <t>CENTRE MEDICO SPORTIF DE NICE (CMS DE NICE)</t>
  </si>
  <si>
    <t>140017138</t>
  </si>
  <si>
    <t>140008434</t>
  </si>
  <si>
    <t>CENTRE MEDICO-SOCIAL - DIVES/MER</t>
  </si>
  <si>
    <t>CENTRE MEDICO-SOCIAL F.LEROND DE DIVES SUR MER</t>
  </si>
  <si>
    <t>590791620</t>
  </si>
  <si>
    <t>CENTRE MOUSSERIE-MARTINOIRE</t>
  </si>
  <si>
    <t>CENTRE DE SOINS INFIRMIERS MOUSSERIE-MARTINOIRE A WATTRELOS</t>
  </si>
  <si>
    <t>240016840</t>
  </si>
  <si>
    <t>240016832</t>
  </si>
  <si>
    <t>CENTRE MUNICIPAL DE SANTE</t>
  </si>
  <si>
    <t>Lardin-Saint-Lazare</t>
  </si>
  <si>
    <t>340022953</t>
  </si>
  <si>
    <t>340022946</t>
  </si>
  <si>
    <t>Capestang</t>
  </si>
  <si>
    <t>CENTRE MUNICIPAL DE SANTE CAPESTANG</t>
  </si>
  <si>
    <t>440059020</t>
  </si>
  <si>
    <t>440059012</t>
  </si>
  <si>
    <t>CENTRE MUNICIPAL DE SANTE DE BATZ-SUR-MER</t>
  </si>
  <si>
    <t>440056836</t>
  </si>
  <si>
    <t>440056828</t>
  </si>
  <si>
    <t>720021054</t>
  </si>
  <si>
    <t>720021047</t>
  </si>
  <si>
    <t>CENTRE MUNICIPAL DE SANTE OLYMPE DE GOUGES</t>
  </si>
  <si>
    <t>720021310</t>
  </si>
  <si>
    <t>720021302</t>
  </si>
  <si>
    <t>850026816</t>
  </si>
  <si>
    <t>850026808</t>
  </si>
  <si>
    <t>CENTRE MUNICIPAL DE SANTE DE LA VILLE DE LA ROCHE SUR YON</t>
  </si>
  <si>
    <t>850029216</t>
  </si>
  <si>
    <t>850029208</t>
  </si>
  <si>
    <t>CENTRE MUNICIPAL DE SANTE DE SAINT GILLES CROIX DE VIE</t>
  </si>
  <si>
    <t>890010002</t>
  </si>
  <si>
    <t>890009996</t>
  </si>
  <si>
    <t>Villeneuve-l'Archevêque</t>
  </si>
  <si>
    <t>890009095</t>
  </si>
  <si>
    <t>890009087</t>
  </si>
  <si>
    <t>CENTRE MUNICIPAL DE SANTÉ</t>
  </si>
  <si>
    <t>Véron</t>
  </si>
  <si>
    <t>250021474</t>
  </si>
  <si>
    <t>250021466</t>
  </si>
  <si>
    <t>CENTRE MUNICIPAL DE SANTE AUDINCOURT</t>
  </si>
  <si>
    <t>Audincourt</t>
  </si>
  <si>
    <t>490019569</t>
  </si>
  <si>
    <t>490019551</t>
  </si>
  <si>
    <t>CENTRE MUNICIPAL DE SANTE CORONNAIS</t>
  </si>
  <si>
    <t>Coron</t>
  </si>
  <si>
    <t>610008922</t>
  </si>
  <si>
    <t>610008914</t>
  </si>
  <si>
    <t>CENTRE MUNICIPAL DE SANTÉ D'ALENÇON</t>
  </si>
  <si>
    <t>CENTRE MUNICIPAL DE SANTÉ D'ALENÇON - COURTEILLE</t>
  </si>
  <si>
    <t>330058272</t>
  </si>
  <si>
    <t>330058264</t>
  </si>
  <si>
    <t>CENTRE MUNICIPAL DE SANTE D'ARCACHON</t>
  </si>
  <si>
    <t>240016394</t>
  </si>
  <si>
    <t>240001214</t>
  </si>
  <si>
    <t>CENTRE MUNICIPAL DE SANTÉ DE BERGERAC</t>
  </si>
  <si>
    <t>720019595</t>
  </si>
  <si>
    <t>720019587</t>
  </si>
  <si>
    <t>CENTRE MUNICIPAL DE SANTE DE CONNERRE</t>
  </si>
  <si>
    <t>Connerré</t>
  </si>
  <si>
    <t>850026220</t>
  </si>
  <si>
    <t>850026212</t>
  </si>
  <si>
    <t>CENTRE MUNICIPAL DE SANTE DE DAMVIX</t>
  </si>
  <si>
    <t>Damvix</t>
  </si>
  <si>
    <t>310031208</t>
  </si>
  <si>
    <t>310031190</t>
  </si>
  <si>
    <t>CENTRE MUNICIPAL DE SANTE DE LAUNAC</t>
  </si>
  <si>
    <t>Launac</t>
  </si>
  <si>
    <t>340024595</t>
  </si>
  <si>
    <t>340024587</t>
  </si>
  <si>
    <t>CENTRE MUNICIPAL DE SANTÉ DE SAUVIAN</t>
  </si>
  <si>
    <t>Sauvian</t>
  </si>
  <si>
    <t>660012287</t>
  </si>
  <si>
    <t>660012279</t>
  </si>
  <si>
    <t>CENTRE MUNICIPAL DE SANTÉ D'ELNE</t>
  </si>
  <si>
    <t>CENTRE MUNICIPAL DE SANTÉ DE LA VILLE D'ELNE</t>
  </si>
  <si>
    <t>500024849</t>
  </si>
  <si>
    <t>500024831</t>
  </si>
  <si>
    <t>CENTRE MUNICIPAL DE SANTE D'ISIGNY</t>
  </si>
  <si>
    <t>CENTRE MUNICIPAL DE SANTE D'ISIGNY-LE-BUAT</t>
  </si>
  <si>
    <t>660012121</t>
  </si>
  <si>
    <t>660012113</t>
  </si>
  <si>
    <t>CENTRE MUNICIPAL DE SANTE ESPIRA</t>
  </si>
  <si>
    <t>Espira-de-l'Agly</t>
  </si>
  <si>
    <t>CENTRE MUNICIPAL DE SANTÉ D'ESPIRA DE L'AGLY</t>
  </si>
  <si>
    <t>530008697</t>
  </si>
  <si>
    <t>530008689</t>
  </si>
  <si>
    <t>CENTRE MUNICIPAL DE SANTE L'HUISSERIE</t>
  </si>
  <si>
    <t>Huisserie</t>
  </si>
  <si>
    <t>850028978</t>
  </si>
  <si>
    <t>850028960</t>
  </si>
  <si>
    <t>CENTRE MUNICIPAL LOCAL DE SANTE</t>
  </si>
  <si>
    <t>CENTRE MUNICIPAL LOCAL DE SANTE DE LA GARNACHE</t>
  </si>
  <si>
    <t>820009819</t>
  </si>
  <si>
    <t>820009801</t>
  </si>
  <si>
    <t>CENTRE MUNICIPAL SANTE LES TEMPLIERS</t>
  </si>
  <si>
    <t>Golfech</t>
  </si>
  <si>
    <t>CENTRE MEDICAL MUNICIPAL DE SANTE LES TEMPLIERS</t>
  </si>
  <si>
    <t>720020445</t>
  </si>
  <si>
    <t>720020437</t>
  </si>
  <si>
    <t>CENTRE MUNICIPAL ST COSME EN VAIRAIS</t>
  </si>
  <si>
    <t>Saint-Cosme-en-Vairais</t>
  </si>
  <si>
    <t>CENTRE MUNICIPAL DE SANTE SAINT COSME EN VAIRAIS</t>
  </si>
  <si>
    <t>410007462</t>
  </si>
  <si>
    <t>CENTRE MUTUALISTE DE SANTE DENTAIRE</t>
  </si>
  <si>
    <t>410004733</t>
  </si>
  <si>
    <t>CENTRE MUTUALISTE SANTE DENTAIRE</t>
  </si>
  <si>
    <t>290037803</t>
  </si>
  <si>
    <t>290037795</t>
  </si>
  <si>
    <t>CENTRE OPHTALMO BREST KERGORJU</t>
  </si>
  <si>
    <t>CENTRE OPHTALOMOLOGIQUE BREST KERGORJU</t>
  </si>
  <si>
    <t>210013520</t>
  </si>
  <si>
    <t>330061425</t>
  </si>
  <si>
    <t>CENTRE OPHTALMOLOGIE AUXONNE</t>
  </si>
  <si>
    <t>CENTRE D'OPHTALMOLOGIE D'AUXONNE</t>
  </si>
  <si>
    <t>310034384</t>
  </si>
  <si>
    <t>310034376</t>
  </si>
  <si>
    <t>CENTRE OPHTALMOLOGIQUE AFSOT</t>
  </si>
  <si>
    <t>060030210</t>
  </si>
  <si>
    <t>CENTRE OPHTALMOLOGIQUE C.V.C</t>
  </si>
  <si>
    <t>CENTRE OPHTALMOLOGIQUE CARE VISION CAGNES</t>
  </si>
  <si>
    <t>110009792</t>
  </si>
  <si>
    <t>110009784</t>
  </si>
  <si>
    <t>CENTRE OPHTALMOLOGIQUE CARCASSONNE</t>
  </si>
  <si>
    <t>760038968</t>
  </si>
  <si>
    <t>760038950</t>
  </si>
  <si>
    <t>CENTRE OPHTALMOLOGIQUE CARE VISION LE HAVRE</t>
  </si>
  <si>
    <t>310033154</t>
  </si>
  <si>
    <t>310033147</t>
  </si>
  <si>
    <t>CENTRE OPHTALMOLOGIQUE COLOMIERS</t>
  </si>
  <si>
    <t>CENTRE OPHTALMOLOGIQUE COLOMIERS - ADSOC</t>
  </si>
  <si>
    <t>310033915</t>
  </si>
  <si>
    <t>310033907</t>
  </si>
  <si>
    <t>CENTRE OPHTALMOLOGIQUE COMPANS</t>
  </si>
  <si>
    <t>270030208</t>
  </si>
  <si>
    <t>270030190</t>
  </si>
  <si>
    <t>CENTRE OPHTALMOLOGIQUE DE LA RISLE</t>
  </si>
  <si>
    <t>310033899</t>
  </si>
  <si>
    <t>310033881</t>
  </si>
  <si>
    <t>CENTRE OPHTALMOLOGIQUE DE TOULOUSE</t>
  </si>
  <si>
    <t>100011774</t>
  </si>
  <si>
    <t>100011766</t>
  </si>
  <si>
    <t>CENTRE OPHTALMOLOGIQUE DENTAIRE TROYES</t>
  </si>
  <si>
    <t>CENTRE OPHTALMOLOGIQUE ET DENTAIRE DE TROYES</t>
  </si>
  <si>
    <t>060030707</t>
  </si>
  <si>
    <t>060030699</t>
  </si>
  <si>
    <t>CENTRE OPHTALMOLOGIQUE ET DENTAIRE NIC</t>
  </si>
  <si>
    <t>CENTRE OPHTALMOLOGIQUE ET DENTAIRE NICE SOLA</t>
  </si>
  <si>
    <t>310033139</t>
  </si>
  <si>
    <t>310033121</t>
  </si>
  <si>
    <t>CENTRE OPHTALMOLOGIQUE SAINT GEORGES</t>
  </si>
  <si>
    <t>CENTRE DE SANTE OPHTALMOLOGIQUE SAINT GEORGES</t>
  </si>
  <si>
    <t>580006526</t>
  </si>
  <si>
    <t>CENTRE POLYVALENT DE SANTE MUTUALISTE</t>
  </si>
  <si>
    <t>CENTRE POLYVALENT DE SANTE MUTUALISTE DE NEVERS</t>
  </si>
  <si>
    <t>710016197</t>
  </si>
  <si>
    <t>CENTRE POLYVALENT DU CREUSOT</t>
  </si>
  <si>
    <t>CENTRE MEDICAL DENTAIRE D'ORTHODONTIE ET DE SOINS INFIRMIERS</t>
  </si>
  <si>
    <t>210012134</t>
  </si>
  <si>
    <t>210984217</t>
  </si>
  <si>
    <t>CENTRE PREVENTION ET SANTE UNIVERSITAI</t>
  </si>
  <si>
    <t>CENTRE DE PREVENTION ET DE SANTE UNIVERSITAIRE (CPSU)</t>
  </si>
  <si>
    <t>350055992</t>
  </si>
  <si>
    <t>220025209</t>
  </si>
  <si>
    <t>CENTRE RENNAIS D'OPHTALMOLOGIE</t>
  </si>
  <si>
    <t>370002255</t>
  </si>
  <si>
    <t>370008799</t>
  </si>
  <si>
    <t>CENTRE SANTE "A. D. M. R."</t>
  </si>
  <si>
    <t>Langeais</t>
  </si>
  <si>
    <t>CENTRE DE SOINS INFIRMIERS A.D.M.R.</t>
  </si>
  <si>
    <t>350055117</t>
  </si>
  <si>
    <t>350055109</t>
  </si>
  <si>
    <t>CENTRE SANTE ALLIANCE VISION</t>
  </si>
  <si>
    <t>CENTRE DE SANTE ALLIANCE VISION</t>
  </si>
  <si>
    <t>310016613</t>
  </si>
  <si>
    <t>CENTRE SANTE DE L'ARSENAL</t>
  </si>
  <si>
    <t>CENTRE DE SANTE MEDICAL DE L'ARSENAL TOULOUSE I</t>
  </si>
  <si>
    <t>360005193</t>
  </si>
  <si>
    <t>CENTRE SANTE DENTAIRE</t>
  </si>
  <si>
    <t>CENTRE SANTE DENTAIRE CHATEAUROUX</t>
  </si>
  <si>
    <t>890009749</t>
  </si>
  <si>
    <t>250007044</t>
  </si>
  <si>
    <t>CENTRE SANTE DENTAIRE CRAS</t>
  </si>
  <si>
    <t>100000488</t>
  </si>
  <si>
    <t>100005966</t>
  </si>
  <si>
    <t>CENTRE SANTE DENTAIRE DE LA CPAM AUBE</t>
  </si>
  <si>
    <t>CENTRE DE SANTE DENTAIRE DE LA CPAM DE L'AUBE</t>
  </si>
  <si>
    <t>300007408</t>
  </si>
  <si>
    <t>CENTRE SANTE DENTAIRE LA GRAND COMBE</t>
  </si>
  <si>
    <t>CENTRE DE SANTE DENTAIRE LA GRAND COMBE VYV</t>
  </si>
  <si>
    <t>810004929</t>
  </si>
  <si>
    <t>CENTRE SANTE DENTAIRE LAVAUR</t>
  </si>
  <si>
    <t>CENTRE DE SANTE DENTAIRE DE LAVAUR</t>
  </si>
  <si>
    <t>710014432</t>
  </si>
  <si>
    <t>710014424</t>
  </si>
  <si>
    <t>CENTRE SANTE DENTAIRE LE CREUSOT</t>
  </si>
  <si>
    <t>250004504</t>
  </si>
  <si>
    <t>CENTRE SANTE DENTAIRE MONTBELIARD</t>
  </si>
  <si>
    <t>390003028</t>
  </si>
  <si>
    <t>CENTRE SANTE DENTAIRE MUTUAL ST CLAUDE</t>
  </si>
  <si>
    <t>900000423</t>
  </si>
  <si>
    <t>CENTRE SANTE DENTAIRE MUTUALISTE DELLE</t>
  </si>
  <si>
    <t>390783991</t>
  </si>
  <si>
    <t>CENTRE SANTE DENTAIRE MUTUALISTE DOLE</t>
  </si>
  <si>
    <t>900002650</t>
  </si>
  <si>
    <t>CENTRE SANTE DENTAIRE MUTUALISTE ROPPE</t>
  </si>
  <si>
    <t>Roppe</t>
  </si>
  <si>
    <t>270012883</t>
  </si>
  <si>
    <t>CENTRE SANTE DENTAIRE MUTUALISTE VAL</t>
  </si>
  <si>
    <t>110005485</t>
  </si>
  <si>
    <t>CENTRE SANTE DENTAIRE NARBONNE EIFFEL</t>
  </si>
  <si>
    <t>CENTRE DE SANTE DENTAIRE NARBONNE EIFFEL VYV</t>
  </si>
  <si>
    <t>250016680</t>
  </si>
  <si>
    <t>CENTRE SANTE DENTAIRE RODIN</t>
  </si>
  <si>
    <t>450009675</t>
  </si>
  <si>
    <t>CENTRE SANTE DENTAIRE VYV3 MONTARGIS</t>
  </si>
  <si>
    <t>450002472</t>
  </si>
  <si>
    <t>CENTRE SANTE DENTAIRE VYV3 ORLEANS</t>
  </si>
  <si>
    <t>CENTRE SANTE DENTAIRE VYV3 DENTAIRE ORLEANS</t>
  </si>
  <si>
    <t>250015575</t>
  </si>
  <si>
    <t>250008984</t>
  </si>
  <si>
    <t>CENTRE SANTE DON DU SOUFFLE</t>
  </si>
  <si>
    <t>380005439</t>
  </si>
  <si>
    <t>380005389</t>
  </si>
  <si>
    <t>CENTRE SANTE ET SOMMEIL</t>
  </si>
  <si>
    <t>250002664</t>
  </si>
  <si>
    <t>250000858</t>
  </si>
  <si>
    <t>CENTRE SANTE INFIRMIER ADMR MAICHE</t>
  </si>
  <si>
    <t>250002565</t>
  </si>
  <si>
    <t>250001369</t>
  </si>
  <si>
    <t>CENTRE SANTE INFIRMIER ADMR ROUGEMONT</t>
  </si>
  <si>
    <t>250002573</t>
  </si>
  <si>
    <t>250001070</t>
  </si>
  <si>
    <t>CENTRE SANTE INFIRMIER ADMR VALDAHON</t>
  </si>
  <si>
    <t>Valdahon</t>
  </si>
  <si>
    <t>700780331</t>
  </si>
  <si>
    <t>CENTRE SANTE INFIRMIER ELIAD VESOUL</t>
  </si>
  <si>
    <t>700005689</t>
  </si>
  <si>
    <t>CENTRE SANTE INFIRMIERS ELIAD GRAY</t>
  </si>
  <si>
    <t>700780521</t>
  </si>
  <si>
    <t>CENTRE SANTE INFIRMIERS ELIAD LURE</t>
  </si>
  <si>
    <t>900003476</t>
  </si>
  <si>
    <t>900003591</t>
  </si>
  <si>
    <t>CENTRE SANTE LEON BLUM</t>
  </si>
  <si>
    <t>250020617</t>
  </si>
  <si>
    <t>250020609</t>
  </si>
  <si>
    <t>CENTRE SANTE MEDICO DENTAIRE</t>
  </si>
  <si>
    <t>690042858</t>
  </si>
  <si>
    <t>CENTRE SANTE OBSTETRICAL EST LYONNAIS</t>
  </si>
  <si>
    <t>690042841</t>
  </si>
  <si>
    <t>690042833</t>
  </si>
  <si>
    <t>220024905</t>
  </si>
  <si>
    <t>220006340</t>
  </si>
  <si>
    <t>CENTRE SANTE PAYS EVRAN</t>
  </si>
  <si>
    <t>Évran</t>
  </si>
  <si>
    <t>CENTRE DE SANTE DU PAYS D'EVRAN</t>
  </si>
  <si>
    <t>390780724</t>
  </si>
  <si>
    <t>390000255</t>
  </si>
  <si>
    <t>CENTRE SANTE SAINT CLAUDE</t>
  </si>
  <si>
    <t>580006948</t>
  </si>
  <si>
    <t>580970895</t>
  </si>
  <si>
    <t>CENTRE SANTE TERRITORIALE LA MACHINE</t>
  </si>
  <si>
    <t>Machine</t>
  </si>
  <si>
    <t>CENTRE DE SANTE TERRITORIALE LA MACHINE</t>
  </si>
  <si>
    <t>590782033</t>
  </si>
  <si>
    <t>590001475</t>
  </si>
  <si>
    <t>CENTRE SOINS ET SANTÉ ANNEXE</t>
  </si>
  <si>
    <t>Neuville-en-Ferrain</t>
  </si>
  <si>
    <t>CENTRE SOINS ET SANTÉ ANNEXE DE NEUVILLE EN FERRAIN</t>
  </si>
  <si>
    <t>590784542</t>
  </si>
  <si>
    <t>CENTRE SOINS ET SANTÉ D'HALLUIN</t>
  </si>
  <si>
    <t>CENTRE SOINS ET SANTÉ D' HALLUIN</t>
  </si>
  <si>
    <t>120782941</t>
  </si>
  <si>
    <t>120784905</t>
  </si>
  <si>
    <t>CENTRE SOINS ET SANTE DU SEVERAGAIS</t>
  </si>
  <si>
    <t>Sévérac d'Aveyron</t>
  </si>
  <si>
    <t>CENTRE DE SOINS ET SANTE DU SEVERAGAIS</t>
  </si>
  <si>
    <t>670783208</t>
  </si>
  <si>
    <t>CENTRE SOINS INF. SELESTAT</t>
  </si>
  <si>
    <t>CENTRE DE SOINS INFIRMIERS DE SELESTAT</t>
  </si>
  <si>
    <t>590781001</t>
  </si>
  <si>
    <t>590000279</t>
  </si>
  <si>
    <t>CENTRE SOINS INF. ST-GABRIEL</t>
  </si>
  <si>
    <t>CENTRE DE SOINS INFIRMIERS SAINT GABRIEL A LILLE</t>
  </si>
  <si>
    <t>250005493</t>
  </si>
  <si>
    <t>250021334</t>
  </si>
  <si>
    <t>CENTRE SOINS INFIRMIERS  VALENTIGNEY</t>
  </si>
  <si>
    <t>280000555</t>
  </si>
  <si>
    <t>280001223</t>
  </si>
  <si>
    <t>CENTRE SOINS INFIRMIERS "A. D. M. R. "</t>
  </si>
  <si>
    <t>CENTRE DE SOINS INFIRMIERS A. D. M. R.</t>
  </si>
  <si>
    <t>370002172</t>
  </si>
  <si>
    <t>370001018</t>
  </si>
  <si>
    <t>CENTRE SOINS INFIRMIERS "F. RASPAIL"</t>
  </si>
  <si>
    <t>CENTRE DE SOINS INFIRMIERS F. RASPAIL</t>
  </si>
  <si>
    <t>370002248</t>
  </si>
  <si>
    <t>370104192</t>
  </si>
  <si>
    <t>CENTRE SOINS INFIRMIERS "LE COUVENT"</t>
  </si>
  <si>
    <t>440025583</t>
  </si>
  <si>
    <t>440011757</t>
  </si>
  <si>
    <t>CENTRE SOINS INFIRMIERS AIGREFEUILLE</t>
  </si>
  <si>
    <t>Aigrefeuille-sur-Maine</t>
  </si>
  <si>
    <t>CENTRE DE SOINS INFIRMIERS D'AIGREFEUILLE SUR MAINE</t>
  </si>
  <si>
    <t>250016540</t>
  </si>
  <si>
    <t>250016532</t>
  </si>
  <si>
    <t>CENTRE SOINS INFIRMIERS ASSM</t>
  </si>
  <si>
    <t>Montferrand-le-Château</t>
  </si>
  <si>
    <t>250002961</t>
  </si>
  <si>
    <t>250021326</t>
  </si>
  <si>
    <t>CENTRE SOINS INFIRMIERS AUDINCOURT</t>
  </si>
  <si>
    <t>700780604</t>
  </si>
  <si>
    <t>700000292</t>
  </si>
  <si>
    <t>CENTRE SOINS INFIRMIERS FAVERNEY</t>
  </si>
  <si>
    <t>Faverney</t>
  </si>
  <si>
    <t>700780588</t>
  </si>
  <si>
    <t>700785041</t>
  </si>
  <si>
    <t>CENTRE SOINS INFIRMIERS FOUGEROLLES</t>
  </si>
  <si>
    <t>900000316</t>
  </si>
  <si>
    <t>900002445</t>
  </si>
  <si>
    <t>CENTRE SOINS INFIRMIERS GIROMAGNY</t>
  </si>
  <si>
    <t>250006327</t>
  </si>
  <si>
    <t>250021342</t>
  </si>
  <si>
    <t>CENTRE SOINS INFIRMIERS HERIMONCOURT</t>
  </si>
  <si>
    <t>700780539</t>
  </si>
  <si>
    <t>700000383</t>
  </si>
  <si>
    <t>CENTRE SOINS INFIRMIERS JUSSEY</t>
  </si>
  <si>
    <t>250006426</t>
  </si>
  <si>
    <t>CENTRE SOINS INFIRMIERS MANDEURE</t>
  </si>
  <si>
    <t>Mandeure</t>
  </si>
  <si>
    <t>700780497</t>
  </si>
  <si>
    <t>700000417</t>
  </si>
  <si>
    <t>CENTRE SOINS INFIRMIERS MELISEY</t>
  </si>
  <si>
    <t>250003829</t>
  </si>
  <si>
    <t>250001773</t>
  </si>
  <si>
    <t>CENTRE SOINS INFIRMIERS MOUTHE</t>
  </si>
  <si>
    <t>250011301</t>
  </si>
  <si>
    <t>250001716</t>
  </si>
  <si>
    <t>CENTRE SOINS INFIRMIERS PONT DE ROIDE</t>
  </si>
  <si>
    <t>250002425</t>
  </si>
  <si>
    <t>CENTRE SOINS INFIRMIERS PONTARLIER</t>
  </si>
  <si>
    <t>700780448</t>
  </si>
  <si>
    <t>700000433</t>
  </si>
  <si>
    <t>CENTRE SOINS INFIRMIERS PORT SUR SAONE</t>
  </si>
  <si>
    <t>440011732</t>
  </si>
  <si>
    <t>CENTRE SOINS INFIRMIERS ROUGE</t>
  </si>
  <si>
    <t>Rougé</t>
  </si>
  <si>
    <t>CENTRE DE SOINS INFIRMIERS DE DERVAL ROUGE</t>
  </si>
  <si>
    <t>250013711</t>
  </si>
  <si>
    <t>CENTRE SOINS INFIRMIERS SANCEY</t>
  </si>
  <si>
    <t>Sancey</t>
  </si>
  <si>
    <t>250006319</t>
  </si>
  <si>
    <t>CENTRE SOINS INFIRMIERS SELONCOURT</t>
  </si>
  <si>
    <t>Seloncourt</t>
  </si>
  <si>
    <t>700780323</t>
  </si>
  <si>
    <t>700000474</t>
  </si>
  <si>
    <t>CENTRE SOINS INFIRMIERS VILLERSEXEL</t>
  </si>
  <si>
    <t>140000993</t>
  </si>
  <si>
    <t>140000647</t>
  </si>
  <si>
    <t>CENTRE SOINS INFIRMIERS-PORT EN BESSIN</t>
  </si>
  <si>
    <t>Port-en-Bessin-Huppain</t>
  </si>
  <si>
    <t>CENTRE DE SOINS INFIRMIERS DE PORT EN BESSIN</t>
  </si>
  <si>
    <t>430004077</t>
  </si>
  <si>
    <t>430000570</t>
  </si>
  <si>
    <t>CENTRE SOINS PLATEAU VELLAVE</t>
  </si>
  <si>
    <t>Costaros</t>
  </si>
  <si>
    <t>CENTRE DE SOINS INTERCOMMUNAL DU PLATEAU VELLAVE</t>
  </si>
  <si>
    <t>610009094</t>
  </si>
  <si>
    <t>610000911</t>
  </si>
  <si>
    <t>CENTRE TERRITORIAL DE RÉMALARD</t>
  </si>
  <si>
    <t>Rémalard en Perche</t>
  </si>
  <si>
    <t>320005705</t>
  </si>
  <si>
    <t>320782881</t>
  </si>
  <si>
    <t>CENTRE TERRITORIAL DE SANTÉ</t>
  </si>
  <si>
    <t>CENTRE TERRITORIAL DE SANTÉ FLEURANCE</t>
  </si>
  <si>
    <t>610008997</t>
  </si>
  <si>
    <t>Mêle-sur-Sarthe</t>
  </si>
  <si>
    <t>CENTRE TERRITORIAL DE SANTÉ DU MÊLE SUR SARTHE</t>
  </si>
  <si>
    <t>610009003</t>
  </si>
  <si>
    <t>CENTRE TERRITORIAL DE SANTÉ DE BAGNOLES DE L'ORNE</t>
  </si>
  <si>
    <t>250019254</t>
  </si>
  <si>
    <t>250006442</t>
  </si>
  <si>
    <t>CENTRE VACCINATION DHS VILLE BESANCON</t>
  </si>
  <si>
    <t>760920645</t>
  </si>
  <si>
    <t>CENTRE VYV DENTAIRE DU HAVRE FLORIMOND</t>
  </si>
  <si>
    <t>360008288</t>
  </si>
  <si>
    <t>360008270</t>
  </si>
  <si>
    <t>CENTREDE SANTE DE LA MARCHE BERRICHONE</t>
  </si>
  <si>
    <t>Aigurande</t>
  </si>
  <si>
    <t>CTRE INTERCOMMUNAL DE SANTE DE LA MARCHE BERRICHONNE (CISMB)</t>
  </si>
  <si>
    <t>470017070</t>
  </si>
  <si>
    <t>470017062</t>
  </si>
  <si>
    <t>CIDS FUMEL VALLEE DU LOT</t>
  </si>
  <si>
    <t>CENTRE INTERCOMMUNAL DE SANTE FUMEL VALLE DU LOT</t>
  </si>
  <si>
    <t>240018044</t>
  </si>
  <si>
    <t>240014365</t>
  </si>
  <si>
    <t>CIS DU PAYS DE SAINT AULAYE</t>
  </si>
  <si>
    <t>CENTRE INTERCOMMUNAL DE SANTE DU PAYS DE SAINT AULAYE</t>
  </si>
  <si>
    <t>720020700</t>
  </si>
  <si>
    <t>720020692</t>
  </si>
  <si>
    <t>CIS MÉDICAL DU PAYS CALAISIEN</t>
  </si>
  <si>
    <t>CENTRE INTERCOMMUNAL DE SANTÉ MÉDICAL DU PAYS CALAISIEN</t>
  </si>
  <si>
    <t>920030012</t>
  </si>
  <si>
    <t>CITY DENTAL CARE</t>
  </si>
  <si>
    <t>CENTRE DENTAIRE SANTÉ CARE LA DÉFENSE</t>
  </si>
  <si>
    <t>500025614</t>
  </si>
  <si>
    <t>370011157</t>
  </si>
  <si>
    <t>CLAT 50</t>
  </si>
  <si>
    <t>570029850</t>
  </si>
  <si>
    <t>920037538</t>
  </si>
  <si>
    <t>CLINADENT METZ-FOCH</t>
  </si>
  <si>
    <t>370015802</t>
  </si>
  <si>
    <t>370015794</t>
  </si>
  <si>
    <t>CLINIDENT JOUÉ-LÈS-TOURS</t>
  </si>
  <si>
    <t>Joué-lès-Tours</t>
  </si>
  <si>
    <t>520784273</t>
  </si>
  <si>
    <t>520782251</t>
  </si>
  <si>
    <t>CLINIQUE DENTAIRE</t>
  </si>
  <si>
    <t>520784281</t>
  </si>
  <si>
    <t>870003183</t>
  </si>
  <si>
    <t>870004454</t>
  </si>
  <si>
    <t>CLINIQUE DENTAIRE CPAM</t>
  </si>
  <si>
    <t>CLINIQUE DENTAIRE CPAM DE LA HAUTE-VIENNE</t>
  </si>
  <si>
    <t>570003152</t>
  </si>
  <si>
    <t>CLINIQUE DENTAIRE CPAM DE MOSELLE</t>
  </si>
  <si>
    <t>CLINIQUE DENTAIRE DE LA CAISSE PRIMAIRE D'ASSURANCE MALADIE</t>
  </si>
  <si>
    <t>570000844</t>
  </si>
  <si>
    <t>Hayange</t>
  </si>
  <si>
    <t>570000653</t>
  </si>
  <si>
    <t>570000851</t>
  </si>
  <si>
    <t>670781749</t>
  </si>
  <si>
    <t>670792696</t>
  </si>
  <si>
    <t>CLINIQUE DENTAIRE CPAM STRASBOURG</t>
  </si>
  <si>
    <t>CLINIQUE DENTAIRE DE LA CPAM DE STRASBOURG</t>
  </si>
  <si>
    <t>570003145</t>
  </si>
  <si>
    <t>CLINIQUE DENTAIRE DE LA CPAM</t>
  </si>
  <si>
    <t>760921791</t>
  </si>
  <si>
    <t>CLINIQUE DENTAIRE MUTUALISTE</t>
  </si>
  <si>
    <t>760917880</t>
  </si>
  <si>
    <t>CLINIQUE DENTAIRE MUTUALISTE DU HAVRE</t>
  </si>
  <si>
    <t>760802116</t>
  </si>
  <si>
    <t>760034215</t>
  </si>
  <si>
    <t>Mesnil-Esnard</t>
  </si>
  <si>
    <t>760009951</t>
  </si>
  <si>
    <t>760026245</t>
  </si>
  <si>
    <t>CLINIQUE DENTAIRE MUTUALISTE DE NEUFCHATEL EN BRAY</t>
  </si>
  <si>
    <t>760781898</t>
  </si>
  <si>
    <t>UNION MUTUALISTE DE LA SEINE MARITIME CLINIQUE DENTAIRE</t>
  </si>
  <si>
    <t>760914176</t>
  </si>
  <si>
    <t>760919316</t>
  </si>
  <si>
    <t>760025494</t>
  </si>
  <si>
    <t>870003308</t>
  </si>
  <si>
    <t>760915215</t>
  </si>
  <si>
    <t>CLINIQUE DENTAIRE MUTUALISTE BARENTIN</t>
  </si>
  <si>
    <t>760803064</t>
  </si>
  <si>
    <t>CLINIQUE DENTAIRE MUTUALISTE CANTELEU</t>
  </si>
  <si>
    <t>760781062</t>
  </si>
  <si>
    <t>CLINIQUE DENTAIRE MUTUALISTE ELBEUF</t>
  </si>
  <si>
    <t>760921783</t>
  </si>
  <si>
    <t>CLINIQUE DENTAIRE MUTUALISTE FECAMP</t>
  </si>
  <si>
    <t>760800680</t>
  </si>
  <si>
    <t>CLINIQUE DENTAIRE MUTUALISTE NEUVILLE</t>
  </si>
  <si>
    <t>CLINIQUE DENTAIRE MUTUALISTE DE NEUVILLE LES DIEPPE</t>
  </si>
  <si>
    <t>670797117</t>
  </si>
  <si>
    <t>CLINIQUE DENTAIRE MUTUALITE ILLKIRCH</t>
  </si>
  <si>
    <t>CLINIQUE DENTAIRE DE LA MUTUALITE FRANCAISE ALSACE</t>
  </si>
  <si>
    <t>670781681</t>
  </si>
  <si>
    <t>670792274</t>
  </si>
  <si>
    <t>CLINIQUE DENTAIRE SCOLAIRE CCAS</t>
  </si>
  <si>
    <t>CLINIQUE DENTAIRE SCOLAIRE DU CCAS DE STRASBOURG</t>
  </si>
  <si>
    <t>330060195</t>
  </si>
  <si>
    <t>330060187</t>
  </si>
  <si>
    <t>CMS BRAUD ET SAINT-LOUIS</t>
  </si>
  <si>
    <t>Braud-et-Saint-Louis</t>
  </si>
  <si>
    <t>CENTRE MEDICAL DE SANTE BRAUD ET SAINT-LOUIS</t>
  </si>
  <si>
    <t>910026129</t>
  </si>
  <si>
    <t>910026111</t>
  </si>
  <si>
    <t>CMS DE SACLAS</t>
  </si>
  <si>
    <t>940025927</t>
  </si>
  <si>
    <t>CMS DU GRAND ENSEMBLE ALFORTVILLE</t>
  </si>
  <si>
    <t>770022861</t>
  </si>
  <si>
    <t>770022846</t>
  </si>
  <si>
    <t>CMS DU MESNIL AMELOT</t>
  </si>
  <si>
    <t>Mesnil-Amelot</t>
  </si>
  <si>
    <t>CENTRE MUNICIPAL DE SANTE DU MESNIL AMELOT</t>
  </si>
  <si>
    <t>920036233</t>
  </si>
  <si>
    <t>CMS LES EPINETTES ISSY LES MOULINEAUX</t>
  </si>
  <si>
    <t>930010335</t>
  </si>
  <si>
    <t>930813035</t>
  </si>
  <si>
    <t>CMS LIVRY GARGAN</t>
  </si>
  <si>
    <t>770022911</t>
  </si>
  <si>
    <t>770806602</t>
  </si>
  <si>
    <t>CMS MONTEREAU</t>
  </si>
  <si>
    <t>930029434</t>
  </si>
  <si>
    <t>CMS SAVATTERO</t>
  </si>
  <si>
    <t>420013633</t>
  </si>
  <si>
    <t>420785396</t>
  </si>
  <si>
    <t>CPEF - MFPF</t>
  </si>
  <si>
    <t>PLANNING FAMILIAL DE SAINT ETIENNE</t>
  </si>
  <si>
    <t>640792768</t>
  </si>
  <si>
    <t>CPS FILIERIS DE PAU</t>
  </si>
  <si>
    <t>CENTRE DE SANTE POLYVALENT FILIERIS DE PAU</t>
  </si>
  <si>
    <t>600008742</t>
  </si>
  <si>
    <t>600007934</t>
  </si>
  <si>
    <t>CS  POLYVALENT DE THOUROTTE</t>
  </si>
  <si>
    <t>Thourotte</t>
  </si>
  <si>
    <t>CENTRE DE SANTÉ POLYVALENT DE THOUROTTE</t>
  </si>
  <si>
    <t>020005369</t>
  </si>
  <si>
    <t>020011458</t>
  </si>
  <si>
    <t>CS ADMR SAINT-ERME-OUTRE-ET-RAMECOURT</t>
  </si>
  <si>
    <t>600012793</t>
  </si>
  <si>
    <t>600012785</t>
  </si>
  <si>
    <t>CS APPSD CRÉPY-EN-VALOIS</t>
  </si>
  <si>
    <t>600100424</t>
  </si>
  <si>
    <t>600005888</t>
  </si>
  <si>
    <t>CS CCAS CIRES-LÈS-MELLO</t>
  </si>
  <si>
    <t>Cires-lès-Mello</t>
  </si>
  <si>
    <t>600108591</t>
  </si>
  <si>
    <t>600108583</t>
  </si>
  <si>
    <t>CS CENTRE POLY CREIL</t>
  </si>
  <si>
    <t>CENTRE DE SANTÉ POLYVALENT RUE VOLTAIRE À CREIL</t>
  </si>
  <si>
    <t>020008611</t>
  </si>
  <si>
    <t>750815144</t>
  </si>
  <si>
    <t>CS CSIC FRESNOY-LE-GRAND</t>
  </si>
  <si>
    <t>Fresnoy-le-Grand</t>
  </si>
  <si>
    <t>590067773</t>
  </si>
  <si>
    <t>CS D'IMAGERIE MÉDICALE</t>
  </si>
  <si>
    <t>CENTRE DE SANTÉ IMAGERIE MÉDICALE</t>
  </si>
  <si>
    <t>800017337</t>
  </si>
  <si>
    <t>CS MDGOSS AMIENS</t>
  </si>
  <si>
    <t>600009724</t>
  </si>
  <si>
    <t>600009716</t>
  </si>
  <si>
    <t>CS MGOS BEAUVAIS</t>
  </si>
  <si>
    <t>800011009</t>
  </si>
  <si>
    <t>CS MUTUALITÉ 80&amp;60 AMIENS</t>
  </si>
  <si>
    <t>600112825</t>
  </si>
  <si>
    <t>CS MUTUALITÉ 80&amp;60 BEAUVAIS</t>
  </si>
  <si>
    <t>590060448</t>
  </si>
  <si>
    <t>590799474</t>
  </si>
  <si>
    <t>CS POLYVALENT DE DUNKERQUE</t>
  </si>
  <si>
    <t>CENTRE DE SANTÉ POLYVALENT DE DUNKERQUE</t>
  </si>
  <si>
    <t>620032904</t>
  </si>
  <si>
    <t>CS POLYVALENT MARLES LES MINES</t>
  </si>
  <si>
    <t>Marles-les-Mines</t>
  </si>
  <si>
    <t>CENTRE DE SANTÉ POLYVALENT DE MARLES LES MINES</t>
  </si>
  <si>
    <t>800000499</t>
  </si>
  <si>
    <t>800002826</t>
  </si>
  <si>
    <t>CS SAINT LANDON MOLLIENS-DREUIL</t>
  </si>
  <si>
    <t>590782132</t>
  </si>
  <si>
    <t>CSD CONDÉ SUR L'ESCAUT</t>
  </si>
  <si>
    <t>CENTRE DE SANTE DENTAIRE NPDC SSAM</t>
  </si>
  <si>
    <t>590782371</t>
  </si>
  <si>
    <t>CSD DENAIN</t>
  </si>
  <si>
    <t>590060380</t>
  </si>
  <si>
    <t>CSD DENTAIRE LILLE WAZEMMES</t>
  </si>
  <si>
    <t>CENTRE DE SANTÉ DENTAIRE LILLE WAZEMMES</t>
  </si>
  <si>
    <t>620108266</t>
  </si>
  <si>
    <t>CSD FILIERIS DE BILLY MONTIGNY</t>
  </si>
  <si>
    <t>Billy-Montigny</t>
  </si>
  <si>
    <t>CENTRE DE SANTÉ DENTAIRE FILIERIS BILLY MONTIGNY</t>
  </si>
  <si>
    <t>620108530</t>
  </si>
  <si>
    <t>CSD FILIERIS DE BRUAY</t>
  </si>
  <si>
    <t>CENTRE DE SANTÉ DENTAIRE FILIERIS DE  BRUAY-LABUISSIERES</t>
  </si>
  <si>
    <t>620108514</t>
  </si>
  <si>
    <t>CSD FILIERIS DE GRENAY</t>
  </si>
  <si>
    <t>Grenay</t>
  </si>
  <si>
    <t>CENTRE DE SANTÉ DENTAIRE FILIERIS DE GRENAY</t>
  </si>
  <si>
    <t>620108324</t>
  </si>
  <si>
    <t>CSD FILIERIS DE LIÉVIN</t>
  </si>
  <si>
    <t>CENTRE DE SANTÉ DENTAIRE FILIERIS DE  LIEVIN</t>
  </si>
  <si>
    <t>620108282</t>
  </si>
  <si>
    <t>CSD FILIERIS DE OIGNIES</t>
  </si>
  <si>
    <t>CENTRE DE SANTÉ DENTAIRE FILIERIS DE OIGNIES</t>
  </si>
  <si>
    <t>620111971</t>
  </si>
  <si>
    <t>CSD FILIERIS LENS LA BASSÉE</t>
  </si>
  <si>
    <t>CENTRE DE SANTÉ DENTAIRE FILIERIS LENS LA BASSÉE</t>
  </si>
  <si>
    <t>590062535</t>
  </si>
  <si>
    <t>CSD LILLE</t>
  </si>
  <si>
    <t>CENTRE DE SANTÉ DENTAIRE LILLE</t>
  </si>
  <si>
    <t>590067658</t>
  </si>
  <si>
    <t>CSD LOMME-LAMBERSART</t>
  </si>
  <si>
    <t>CENTRE DE SANTÉ DENTAIRE DENTASMILE</t>
  </si>
  <si>
    <t>830020566</t>
  </si>
  <si>
    <t>CSD MF PACA</t>
  </si>
  <si>
    <t>Tourrettes</t>
  </si>
  <si>
    <t>CENTRE DE SANTE DENTAIRE TASSY MF PACA</t>
  </si>
  <si>
    <t>590060414</t>
  </si>
  <si>
    <t>CSD ROUBAIX</t>
  </si>
  <si>
    <t>CENTRE DE SANTÉ DENTAIRE DE ROUBAIX</t>
  </si>
  <si>
    <t>130045701</t>
  </si>
  <si>
    <t>130045693</t>
  </si>
  <si>
    <t>CSD SAINTE ANNE DENTAIRE</t>
  </si>
  <si>
    <t>CENTRE DE SANTÉ DENTAIRE SAINTE ANNE DENTAIRE</t>
  </si>
  <si>
    <t>590782157</t>
  </si>
  <si>
    <t>130785348</t>
  </si>
  <si>
    <t>130002140</t>
  </si>
  <si>
    <t>CSE AIRBUS HELICOPTERS</t>
  </si>
  <si>
    <t>CENTRE DE SANTE POLYVALENT CE AIRBUS HELICOPTERS</t>
  </si>
  <si>
    <t>850011412</t>
  </si>
  <si>
    <t>850013582</t>
  </si>
  <si>
    <t>CSI ADMR DE LA SEVRE</t>
  </si>
  <si>
    <t>Epesses</t>
  </si>
  <si>
    <t>CENTRE DE SOINS INFIRMIERS ADMR DE LA SEVRE</t>
  </si>
  <si>
    <t>530029065</t>
  </si>
  <si>
    <t>530008317</t>
  </si>
  <si>
    <t>CSI ADMR DE SOUGE / MESLAY</t>
  </si>
  <si>
    <t>CENTRE DE SOINS INFIRMIERS ADMR DE SOULGE / MESLAY</t>
  </si>
  <si>
    <t>710016577</t>
  </si>
  <si>
    <t>710016569</t>
  </si>
  <si>
    <t>CSI ADMR DU CHALONNAIS</t>
  </si>
  <si>
    <t>CENTRE SOINS INFIRMIERS ADMR DU CHALONNAIS</t>
  </si>
  <si>
    <t>270000581</t>
  </si>
  <si>
    <t>270007453</t>
  </si>
  <si>
    <t>CSI ADMR GAILLON</t>
  </si>
  <si>
    <t>CENTRE DE SOINS INFIRMIERS DE L'ADMR</t>
  </si>
  <si>
    <t>440057628</t>
  </si>
  <si>
    <t>440057610</t>
  </si>
  <si>
    <t>CSI ADN SANTE NANTES</t>
  </si>
  <si>
    <t>CENTRE DE SOINS INFIRMIERS ADN SANTE NANTES</t>
  </si>
  <si>
    <t>850003021</t>
  </si>
  <si>
    <t>850014093</t>
  </si>
  <si>
    <t>CSI ANGLES</t>
  </si>
  <si>
    <t>CENTRE DE SOINS INFIRMIERS D'ANGLES</t>
  </si>
  <si>
    <t>490020492</t>
  </si>
  <si>
    <t>490535218</t>
  </si>
  <si>
    <t>CSI ANJOU ACCOMPAGNEMENT ANGERS</t>
  </si>
  <si>
    <t>440026052</t>
  </si>
  <si>
    <t>440010155</t>
  </si>
  <si>
    <t>CSI ASSIRNO</t>
  </si>
  <si>
    <t>CENTRE DE SOINS INFIRMIERS ASSIRNO</t>
  </si>
  <si>
    <t>670782119</t>
  </si>
  <si>
    <t>670000678</t>
  </si>
  <si>
    <t>CSI ASSOCIATION SANTE FAMILLE</t>
  </si>
  <si>
    <t>Ostwald</t>
  </si>
  <si>
    <t>CENTRE DE SOINS INF.PPAL DE L'ASSOCIATION SANTE FAMILLE</t>
  </si>
  <si>
    <t>850002304</t>
  </si>
  <si>
    <t>850013129</t>
  </si>
  <si>
    <t>CSI ASSOCIATION SANTE SOINS</t>
  </si>
  <si>
    <t>490528551</t>
  </si>
  <si>
    <t>CSI BELLE BEILLE</t>
  </si>
  <si>
    <t>CENTRE DE SOINS INFIRMIERS DE BELLE BEILLE</t>
  </si>
  <si>
    <t>440010007</t>
  </si>
  <si>
    <t>440003382</t>
  </si>
  <si>
    <t>CSI BOUAYE</t>
  </si>
  <si>
    <t>Bouaye</t>
  </si>
  <si>
    <t>CENTRE DE SOINS INFIRMIERS DE BOUAYE</t>
  </si>
  <si>
    <t>490531050</t>
  </si>
  <si>
    <t>CSI BRISEPOTIERE</t>
  </si>
  <si>
    <t>CENTRE DE SOINS INFIRMIERS BRISEPOTIERE</t>
  </si>
  <si>
    <t>440025724</t>
  </si>
  <si>
    <t>CSI CENTRE VILLE</t>
  </si>
  <si>
    <t>CENTRE DE SOINS INFIRMIERS CENTRE VILLE</t>
  </si>
  <si>
    <t>850024514</t>
  </si>
  <si>
    <t>850024506</t>
  </si>
  <si>
    <t>CSI CHANTONNAY</t>
  </si>
  <si>
    <t>Chantonnay</t>
  </si>
  <si>
    <t>CENTRE DE SOINS INFIRMIERS DE CHANTONNAY</t>
  </si>
  <si>
    <t>440010098</t>
  </si>
  <si>
    <t>CSI COUERON</t>
  </si>
  <si>
    <t>Couëron</t>
  </si>
  <si>
    <t>CENTRE DE SOINS INFIRMIERS DE COUERON</t>
  </si>
  <si>
    <t>850002098</t>
  </si>
  <si>
    <t>850024563</t>
  </si>
  <si>
    <t>CSI DE CHAILLE LES MARAIS</t>
  </si>
  <si>
    <t>CENTRE DE SOINS INFIRMIERS DE CHAILLE LES MARAIS</t>
  </si>
  <si>
    <t>590784377</t>
  </si>
  <si>
    <t>CSI DE GRANDE SYNTHE</t>
  </si>
  <si>
    <t>CENTRE DE SOINS INFIRMIERS DE GRANDE-SYNTHE</t>
  </si>
  <si>
    <t>850006818</t>
  </si>
  <si>
    <t>850029851</t>
  </si>
  <si>
    <t>CSI DES ACHARDS COEX ET ST MATHURIN</t>
  </si>
  <si>
    <t>590062774</t>
  </si>
  <si>
    <t>590062766</t>
  </si>
  <si>
    <t>CSI DOUAI STE AMÉ</t>
  </si>
  <si>
    <t>CENTRE DE SANTÉ INFIRMIER SOIGNONS HUMAIN</t>
  </si>
  <si>
    <t>490528395</t>
  </si>
  <si>
    <t>490001740</t>
  </si>
  <si>
    <t>CSI DOUE LA FONTAINE</t>
  </si>
  <si>
    <t>CENTRE DE SOINS INFIRMIERS DOUE LA FONTAINE</t>
  </si>
  <si>
    <t>440005874</t>
  </si>
  <si>
    <t>CSI DOULON</t>
  </si>
  <si>
    <t>CENTRE DE SOINS INFIRMIERS DE DOULON</t>
  </si>
  <si>
    <t>590791380</t>
  </si>
  <si>
    <t>CENTRE DE SOINS INFIRMIERS DU DUNKERQUOIS</t>
  </si>
  <si>
    <t>340784891</t>
  </si>
  <si>
    <t>CSI FILIERIS DE GRAISSESSAC</t>
  </si>
  <si>
    <t>Graissessac</t>
  </si>
  <si>
    <t>CENTRE DE SOINS INFIRMIERS FILIERIS DE GRAISSESSAC</t>
  </si>
  <si>
    <t>680021383</t>
  </si>
  <si>
    <t>680015963</t>
  </si>
  <si>
    <t>CSI FOYERS SAINT JOSEPH</t>
  </si>
  <si>
    <t>CENTRE DE SOINS INFIRMIERS FOYERS SAINT JOSEPH THANN</t>
  </si>
  <si>
    <t>250005485</t>
  </si>
  <si>
    <t>250001146</t>
  </si>
  <si>
    <t>CSI GRAND CHARMONT APASAD SOINS +</t>
  </si>
  <si>
    <t>Grand-Charmont</t>
  </si>
  <si>
    <t>490531258</t>
  </si>
  <si>
    <t>CSI JEANNE RIVEREAU</t>
  </si>
  <si>
    <t>CENTRE DE SOINS INFIRMIERS JEANNE RIVEREAU</t>
  </si>
  <si>
    <t>850003039</t>
  </si>
  <si>
    <t>850005570</t>
  </si>
  <si>
    <t>CSI LA CHAIZE LE VICOMTE</t>
  </si>
  <si>
    <t>Chaize-le-Vicomte</t>
  </si>
  <si>
    <t>CENTRE DE SOINS INFIRMIERS DE LA CHAIZE LE VICOMTE</t>
  </si>
  <si>
    <t>890002207</t>
  </si>
  <si>
    <t>890009798</t>
  </si>
  <si>
    <t>CSI LA PROVIDENCE</t>
  </si>
  <si>
    <t>490537503</t>
  </si>
  <si>
    <t>490537495</t>
  </si>
  <si>
    <t>CSI L'ALERTE MADELEINE SAINT LEONARD</t>
  </si>
  <si>
    <t>CENTRE DE SOINS L'ALERTE MADELEINE SAINT LEONARD</t>
  </si>
  <si>
    <t>850011131</t>
  </si>
  <si>
    <t>850000613</t>
  </si>
  <si>
    <t>CSI LES LUCS SUR BOULOGNE</t>
  </si>
  <si>
    <t>Lucs-sur-Boulogne</t>
  </si>
  <si>
    <t>CENTRE DE SOINS INFIRMIERS LES LUCS SUR BOULOGNE</t>
  </si>
  <si>
    <t>490020856</t>
  </si>
  <si>
    <t>CSI LES PONTS DE CE</t>
  </si>
  <si>
    <t>CENTRE DE SANTE INFIRMIER LES PONTS DE CE</t>
  </si>
  <si>
    <t>900000241</t>
  </si>
  <si>
    <t>CSI LES RESIDENCES APASAD SOINS +</t>
  </si>
  <si>
    <t>440054732</t>
  </si>
  <si>
    <t>CSI LES SORINIERES</t>
  </si>
  <si>
    <t>Sorinières</t>
  </si>
  <si>
    <t>850011115</t>
  </si>
  <si>
    <t>850014135</t>
  </si>
  <si>
    <t>CSI MAREUIL SUR LAY DISSAIS</t>
  </si>
  <si>
    <t>Mareuil-sur-Lay-Dissais</t>
  </si>
  <si>
    <t>CENTRE DE SOINS INFIRMIERS DE MAREUIL SUR LAY DISSAIS</t>
  </si>
  <si>
    <t>490528387</t>
  </si>
  <si>
    <t>CSI MONPLAISIR</t>
  </si>
  <si>
    <t>CENTRE DE SOINS INFIRMIERS MONPLAISIR</t>
  </si>
  <si>
    <t>440051167</t>
  </si>
  <si>
    <t>CSI NANTES CHAMP DE TIR</t>
  </si>
  <si>
    <t>440051191</t>
  </si>
  <si>
    <t>CSI NANTES CONSTITUTION</t>
  </si>
  <si>
    <t>440051175</t>
  </si>
  <si>
    <t>CSI ORVAULT</t>
  </si>
  <si>
    <t>Orvault</t>
  </si>
  <si>
    <t>670020197</t>
  </si>
  <si>
    <t>670019355</t>
  </si>
  <si>
    <t>CSI PERSONNES AGEES SERVICES STOTZHEIM</t>
  </si>
  <si>
    <t>Stotzheim</t>
  </si>
  <si>
    <t>490531167</t>
  </si>
  <si>
    <t>490001880</t>
  </si>
  <si>
    <t>CSI SAINT GEORGES SUR LOIRE</t>
  </si>
  <si>
    <t>CENTRE DE SOINS INFIRMIERS DE ST GEORGES SUR LOIRE</t>
  </si>
  <si>
    <t>490528429</t>
  </si>
  <si>
    <t>490001757</t>
  </si>
  <si>
    <t>CSI SAINT MACAIRE EN MAUGES</t>
  </si>
  <si>
    <t>CENTRE DE SOINS INFIRMIERS SAINT MACAIRE EN MAUGES</t>
  </si>
  <si>
    <t>530002492</t>
  </si>
  <si>
    <t>530029081</t>
  </si>
  <si>
    <t>CSI SAINT PIERRE LA COUR</t>
  </si>
  <si>
    <t>ASSOCIATION SOINS ET SANTE ADMR - CENTRE DE SOINS INFIRMIERS</t>
  </si>
  <si>
    <t>490528320</t>
  </si>
  <si>
    <t>490535838</t>
  </si>
  <si>
    <t>CSI SERVANTES DES PAUVRES</t>
  </si>
  <si>
    <t>CENTRE DE SOINS INFIRMIERS SERVANTES DES PAUVRES</t>
  </si>
  <si>
    <t>490528338</t>
  </si>
  <si>
    <t>440025674</t>
  </si>
  <si>
    <t>CSI SOIN SANTE</t>
  </si>
  <si>
    <t>Saint-Père-en-Retz</t>
  </si>
  <si>
    <t>CENTRE DE SOINS INFIRMIERS SOINSANTE</t>
  </si>
  <si>
    <t>720004282</t>
  </si>
  <si>
    <t>720001411</t>
  </si>
  <si>
    <t>CSI SOLESMES</t>
  </si>
  <si>
    <t>CENTRE DE SOINS INFIRMIERS DE SOLESMES</t>
  </si>
  <si>
    <t>850002445</t>
  </si>
  <si>
    <t>850013145</t>
  </si>
  <si>
    <t>CSI ST HILAIRE DES LOGES</t>
  </si>
  <si>
    <t>Saint-Hilaire-des-Loges</t>
  </si>
  <si>
    <t>CENTRE DE SOINS INFIRMIERS ST HILAIRE DES LOGES</t>
  </si>
  <si>
    <t>850011438</t>
  </si>
  <si>
    <t>850013137</t>
  </si>
  <si>
    <t>CSI ST MICHEL EN L'HERM</t>
  </si>
  <si>
    <t>Saint-Michel-en-l'Herm</t>
  </si>
  <si>
    <t>CENTRE DE SOINS INFIRMIERS ST MICHEL EN L'HERM</t>
  </si>
  <si>
    <t>490528361</t>
  </si>
  <si>
    <t>CSI TIERCE</t>
  </si>
  <si>
    <t>Tiercé</t>
  </si>
  <si>
    <t>CENTRE DE SOINS INFIRMIERS DE TIERCE</t>
  </si>
  <si>
    <t>490531654</t>
  </si>
  <si>
    <t>CSI TRELAZE</t>
  </si>
  <si>
    <t>CENTRE DE SOINS INFIRMIERS DE TRELAZE</t>
  </si>
  <si>
    <t>490528379</t>
  </si>
  <si>
    <t>CSI VERNEAU</t>
  </si>
  <si>
    <t>CENTRE DE SOINS INFIRMIERS DE VERNEAU</t>
  </si>
  <si>
    <t>490531092</t>
  </si>
  <si>
    <t>CSI VILLEVEQUE</t>
  </si>
  <si>
    <t>Rives-du-Loir-en-Anjou</t>
  </si>
  <si>
    <t>CENTRE DE SOINS INFIRMIERS DE VILLEVEQUE</t>
  </si>
  <si>
    <t>620035709</t>
  </si>
  <si>
    <t>CSM  DE SALLAUMINES</t>
  </si>
  <si>
    <t>Sallaumines</t>
  </si>
  <si>
    <t>CENTRE DE SANTÉ MÉDICAL DU CONSEIL DÉPARTEMENTAL DU PDC</t>
  </si>
  <si>
    <t>050007558</t>
  </si>
  <si>
    <t>CSM CHANT'OURS</t>
  </si>
  <si>
    <t>CENTRE DE SANTE MEDICAL CHANT'OURS</t>
  </si>
  <si>
    <t>020017141</t>
  </si>
  <si>
    <t>020017133</t>
  </si>
  <si>
    <t>CSM MUNICIPAL DE COUCY</t>
  </si>
  <si>
    <t>Coucy-le-Château-Auffrique</t>
  </si>
  <si>
    <t>CENTRE DE SANTÉ MÉDICAL MUNICIPAL DE COUCY-LE-CHATEAU</t>
  </si>
  <si>
    <t>620036343</t>
  </si>
  <si>
    <t>620036236</t>
  </si>
  <si>
    <t>CSM UMA</t>
  </si>
  <si>
    <t>CENTRE DE SANTÉ URGENCES MÉDICALES UMA</t>
  </si>
  <si>
    <t>620119354</t>
  </si>
  <si>
    <t>CSP + CMS FILIERIS DE GRENAY</t>
  </si>
  <si>
    <t>CENTRE DE SANTÉ POLYVALENT FILIERIS DE GRENAY</t>
  </si>
  <si>
    <t>590067005</t>
  </si>
  <si>
    <t>940028939</t>
  </si>
  <si>
    <t>CSP ACCES VISION LILLE</t>
  </si>
  <si>
    <t>CENTRE DE SANTÉ SPÉCIALISÉ ACCES VISION LILLE</t>
  </si>
  <si>
    <t>800021636</t>
  </si>
  <si>
    <t>CSP COSEM AMIENS</t>
  </si>
  <si>
    <t>CENTRE DE SANTÉ POLYVALENT AMIENS</t>
  </si>
  <si>
    <t>020018537</t>
  </si>
  <si>
    <t>CSP DE  VILLIERS-ST-DENIS</t>
  </si>
  <si>
    <t>CENTRE DE SANTÉ POLYVALENT LA RENAISSANCE SANITAIRE</t>
  </si>
  <si>
    <t>620032896</t>
  </si>
  <si>
    <t>CSP FILIERIS  D' ANNAY SOUS LENS</t>
  </si>
  <si>
    <t>Annay</t>
  </si>
  <si>
    <t>CENTRE DE SANTÉ POLYVALENT FILIERIS ANNAY SOUS LENS</t>
  </si>
  <si>
    <t>570003988</t>
  </si>
  <si>
    <t>CSP FILIERIS  DE CARLING FRONTIERE</t>
  </si>
  <si>
    <t>Carling</t>
  </si>
  <si>
    <t>CENTRE DE SANTE POLYVALENT FILIERIS DE CARLING FRONTIERE</t>
  </si>
  <si>
    <t>570021428</t>
  </si>
  <si>
    <t>CSP FILIERIS  DE CREHANGE</t>
  </si>
  <si>
    <t>CENTRE DE SANTE POLYVALENT FILIERIS DE CREHANGE</t>
  </si>
  <si>
    <t>590804076</t>
  </si>
  <si>
    <t>CSP FILIERIS  DE WALLERS</t>
  </si>
  <si>
    <t>Wallers</t>
  </si>
  <si>
    <t>CENTRE DE SANTÉ POLYVALENT FILIERIS DE WALLERS</t>
  </si>
  <si>
    <t>620113811</t>
  </si>
  <si>
    <t>CSP FILIERIS AUCHEL</t>
  </si>
  <si>
    <t>CENTRE DE SANTÉ POLYVALENT FILIERIS D'AUCHEL</t>
  </si>
  <si>
    <t>590803706</t>
  </si>
  <si>
    <t>CSP FILIERIS D' ANZIN</t>
  </si>
  <si>
    <t>CENTRE DE SANTE POLYVALENT FILIERIS D'ANZIN</t>
  </si>
  <si>
    <t>620113407</t>
  </si>
  <si>
    <t>CSP FILIERIS D' AVION</t>
  </si>
  <si>
    <t>CENTRE DE SANTÉ POLYVALENT FILIERIS D'AVION</t>
  </si>
  <si>
    <t>620032417</t>
  </si>
  <si>
    <t>CSP FILIERIS D'AIX NOULETTE</t>
  </si>
  <si>
    <t>CENTRE DE SANTÉ POLYVALENT FILIERIS D' AIX NOULETTE</t>
  </si>
  <si>
    <t>810004895</t>
  </si>
  <si>
    <t>CSP FILIERIS D'ALBI</t>
  </si>
  <si>
    <t>CENTRE DE SANTE POLYVALENT FILIERIS D'ALBI</t>
  </si>
  <si>
    <t>300007838</t>
  </si>
  <si>
    <t>CSP FILIERIS D'ALES</t>
  </si>
  <si>
    <t>CENTRE DE SANTE POLYVALENT FILIERIS D'ALES</t>
  </si>
  <si>
    <t>590803250</t>
  </si>
  <si>
    <t>CSP FILIERIS D'ANICHE</t>
  </si>
  <si>
    <t>CENTRE DE SANTÉ POLYVALENT FILIERIS D'ANICHE</t>
  </si>
  <si>
    <t>590803680</t>
  </si>
  <si>
    <t>CSP FILIERIS D'AUBY</t>
  </si>
  <si>
    <t>Auby</t>
  </si>
  <si>
    <t>CENTRE DE SANTÉ POLYVALENT FILIERIS D'AUBY</t>
  </si>
  <si>
    <t>620113381</t>
  </si>
  <si>
    <t>CSP FILIERIS D'AVION</t>
  </si>
  <si>
    <t>620114769</t>
  </si>
  <si>
    <t>CSP FILIERIS DE  NOYELLES GODAULT</t>
  </si>
  <si>
    <t>Courcelles-lès-Lens</t>
  </si>
  <si>
    <t>CENTRE DE SANTÉ POLYVALENT FILIERIS DE NOYELLES GODAULT</t>
  </si>
  <si>
    <t>570020909</t>
  </si>
  <si>
    <t>CSP FILIERIS DE ALGRANGE</t>
  </si>
  <si>
    <t>Algrange</t>
  </si>
  <si>
    <t>CENTRE DE SANTE POLYVALENT FILIERIS DE ALGRANGE</t>
  </si>
  <si>
    <t>620113423</t>
  </si>
  <si>
    <t>CSP FILIERIS DE ANGRES</t>
  </si>
  <si>
    <t>Angres</t>
  </si>
  <si>
    <t>CENTRE DE SANTÉ POLYVALENT FILIERIS DE ANGRES</t>
  </si>
  <si>
    <t>540012499</t>
  </si>
  <si>
    <t>CSP FILIERIS DE AUBOUE</t>
  </si>
  <si>
    <t>Auboué</t>
  </si>
  <si>
    <t>CENTRE DE SANTE POLYVALENT FILIERIS DE AUBOUE</t>
  </si>
  <si>
    <t>620032466</t>
  </si>
  <si>
    <t>CSP FILIERIS DE BARLIN</t>
  </si>
  <si>
    <t>Barlin</t>
  </si>
  <si>
    <t>CENTRE DE SANTÉ POLYVALENT FILIERIS DE BARLIN</t>
  </si>
  <si>
    <t>570029702</t>
  </si>
  <si>
    <t>CSP FILIERIS DE BEHREN LES FORBACH</t>
  </si>
  <si>
    <t>Behren-lès-Forbach</t>
  </si>
  <si>
    <t>CENTRE DE SANTE POLYVALENT FILIERIS BEHREN LES FORBACH</t>
  </si>
  <si>
    <t>300008059</t>
  </si>
  <si>
    <t>CSP FILIERIS DE BESSEGES</t>
  </si>
  <si>
    <t>CENTRE DE SANTE POLYVALENT FILIERIS DE BESSEGES</t>
  </si>
  <si>
    <t>620113746</t>
  </si>
  <si>
    <t>CSP FILIERIS DE BEUVRY</t>
  </si>
  <si>
    <t>CENTRE DE SANTÉ POLYVALENT FILIERIS DE BEUVRY</t>
  </si>
  <si>
    <t>620111369</t>
  </si>
  <si>
    <t>CSP FILIERIS DE BILLY MONTIGNY</t>
  </si>
  <si>
    <t>CENTRE DE SANTÉ POLYVALENT FILIERIS DE BILLY MONTIGNY</t>
  </si>
  <si>
    <t>550001168</t>
  </si>
  <si>
    <t>CSP FILIERIS DE BOULIGNY</t>
  </si>
  <si>
    <t>Bouligny</t>
  </si>
  <si>
    <t>CENTRE DE SANTE POLYVALENT FILIERIS DE BOULIGNY</t>
  </si>
  <si>
    <t>620119602</t>
  </si>
  <si>
    <t>CSP FILIERIS DE BRUAY</t>
  </si>
  <si>
    <t>CENTRE DE SANTÉ POLYVALENT FILIERIS DE BRUAY LA BUISSIERE</t>
  </si>
  <si>
    <t>620119628</t>
  </si>
  <si>
    <t>620119750</t>
  </si>
  <si>
    <t>CSP FILIERIS DE BRUAY LA BUISSIERE</t>
  </si>
  <si>
    <t>CENTRE DE SANTÉ SPÉCIALISÉ FILIERIS DE  BRUAY LA BUISSIERE</t>
  </si>
  <si>
    <t>620119479</t>
  </si>
  <si>
    <t>CSP FILIERIS DE BULLY</t>
  </si>
  <si>
    <t>Bully-les-Mines</t>
  </si>
  <si>
    <t>CENTRE DE SANTÉ POLYVALENT FILIERIS DE BULLY LES MINES</t>
  </si>
  <si>
    <t>620119495</t>
  </si>
  <si>
    <t>810004903</t>
  </si>
  <si>
    <t>CSP FILIERIS DE CAGNAC LES MINES</t>
  </si>
  <si>
    <t>Cagnac-les-Mines</t>
  </si>
  <si>
    <t>CENTRE DE SANTE POLYVALENT FILIERIS DE CAGNAC LES MINES</t>
  </si>
  <si>
    <t>620032482</t>
  </si>
  <si>
    <t>CSP FILIERIS DE CALONNE RICOUART</t>
  </si>
  <si>
    <t>CENTRE DE SANTÉ POLYVALENT  FILIERIS DE CALONNE RICOUART</t>
  </si>
  <si>
    <t>620114009</t>
  </si>
  <si>
    <t>CENTRE DE SANTÉ POLYVALENT FILIERIS DE CALONNE RICOUART</t>
  </si>
  <si>
    <t>810004911</t>
  </si>
  <si>
    <t>CSP FILIERIS DE CARMAUX</t>
  </si>
  <si>
    <t>CENTRE DE SANTE POLYVALENT FILIERIS DE CARMAUX</t>
  </si>
  <si>
    <t>620114736</t>
  </si>
  <si>
    <t>CSP FILIERIS DE CARVIN</t>
  </si>
  <si>
    <t>CENTRE DE SANTÉ POLYVALENT FILIERIS  DE CARVIN</t>
  </si>
  <si>
    <t>620113530</t>
  </si>
  <si>
    <t>CSP FILIERIS DE COURRIÈRES</t>
  </si>
  <si>
    <t>CENTRE DE SANTE POLYVALENT FILIERIS DE COURRIERES</t>
  </si>
  <si>
    <t>570018499</t>
  </si>
  <si>
    <t>CSP FILIERIS DE CREUTZWALD</t>
  </si>
  <si>
    <t>Creutzwald</t>
  </si>
  <si>
    <t>CENTRE DE SANTE POLYVALENT FILIERIS DE CREUTZWALD</t>
  </si>
  <si>
    <t>120787783</t>
  </si>
  <si>
    <t>CSP FILIERIS DE DECAZEVILLE</t>
  </si>
  <si>
    <t>CENTRE DE SANTE POLYVALENT FILIERIS DECAZEVILLE</t>
  </si>
  <si>
    <t>590804084</t>
  </si>
  <si>
    <t>CSP FILIERIS DE DOUAI</t>
  </si>
  <si>
    <t>CENTRE DE SANTÉ POLYVALENT FILIERIS DE DOUAI</t>
  </si>
  <si>
    <t>590058947</t>
  </si>
  <si>
    <t>CSP FILIERIS DE DOUAI DUNANT</t>
  </si>
  <si>
    <t>680006889</t>
  </si>
  <si>
    <t>CSP FILIERIS DE ENSISHEIM</t>
  </si>
  <si>
    <t>CENTRE DE SANTE POLYVALENT FILIERIS DE ENSISHEIM</t>
  </si>
  <si>
    <t>570011478</t>
  </si>
  <si>
    <t>CSP FILIERIS DE FAREBERSVILLER</t>
  </si>
  <si>
    <t>Farébersviller</t>
  </si>
  <si>
    <t>CENTRE DE SANTE POLYVALENT FILIERIS FAREBERSVILLER</t>
  </si>
  <si>
    <t>590059416</t>
  </si>
  <si>
    <t>CSP FILIERIS DE FENAIN</t>
  </si>
  <si>
    <t>Fenain</t>
  </si>
  <si>
    <t>CENTRE DE SANTÉ POLYVALENT FILIERIS  DE FENAIN</t>
  </si>
  <si>
    <t>570011684</t>
  </si>
  <si>
    <t>CSP FILIERIS DE FOLSCHVILLER</t>
  </si>
  <si>
    <t>CENTRE DE SANTE POLYVALENT FILIERIS DE FOLSCHVILLER</t>
  </si>
  <si>
    <t>570030056</t>
  </si>
  <si>
    <t>CSP FILIERIS DE FORBACH</t>
  </si>
  <si>
    <t>CENTRE DE SANTE POLYVALENT DE FORBACH</t>
  </si>
  <si>
    <t>570003889</t>
  </si>
  <si>
    <t>CSP FILIERIS DE FREYMING MERLEBACH</t>
  </si>
  <si>
    <t>CENTRE DE SANTE POLYVALENT FILIERIS DE FREYMING</t>
  </si>
  <si>
    <t>590803276</t>
  </si>
  <si>
    <t>CSP FILIERIS DE GUESNAIN</t>
  </si>
  <si>
    <t>CENTRE DE SANTÉ POLYVALENT FILIERIS DE GUESNAIN</t>
  </si>
  <si>
    <t>570018978</t>
  </si>
  <si>
    <t>CSP FILIERIS DE HAM SOUS VARSBERG</t>
  </si>
  <si>
    <t>Ham-sous-Varsberg</t>
  </si>
  <si>
    <t>CENTRE DE SANTE POLYVALENT FILIERIS DE HAM SOUS VARSBERG</t>
  </si>
  <si>
    <t>620114389</t>
  </si>
  <si>
    <t>CSP FILIERIS DE HARNES</t>
  </si>
  <si>
    <t>Harnes</t>
  </si>
  <si>
    <t>CENTRE DE SANTÉ POLYVALENT FILIERIS DE HARNES 2</t>
  </si>
  <si>
    <t>570017558</t>
  </si>
  <si>
    <t>CSP FILIERIS DE HOMBOURG HAUT</t>
  </si>
  <si>
    <t>Hombourg-Haut</t>
  </si>
  <si>
    <t>CTRE DE SANTE POLYVALENT FILIERIS DE HOMBOURG HAUT</t>
  </si>
  <si>
    <t>570017699</t>
  </si>
  <si>
    <t>CENTRE DE SANTE POLYVALENT FILIERIS DE HOMBOURG HAUT</t>
  </si>
  <si>
    <t>620116236</t>
  </si>
  <si>
    <t>CSP FILIERIS DE HULLUCH</t>
  </si>
  <si>
    <t>Hulluch</t>
  </si>
  <si>
    <t>CENTRE DE SANTÉ POLYVALENT FILIERIS DE HULLUCH</t>
  </si>
  <si>
    <t>540012739</t>
  </si>
  <si>
    <t>CSP FILIERIS DE JARNY</t>
  </si>
  <si>
    <t>Jarny</t>
  </si>
  <si>
    <t>CENTRE DE SANTE POLYVALENT FILIERIS DE JARNY</t>
  </si>
  <si>
    <t>300007879</t>
  </si>
  <si>
    <t>CSP FILIERIS DE LA GRAND COMBE</t>
  </si>
  <si>
    <t>CENTRE DE SANTE POLYVALENT FILIERIS DE LA GRAND COMBE</t>
  </si>
  <si>
    <t>580005643</t>
  </si>
  <si>
    <t>CSP FILIERIS DE LA MACHINE</t>
  </si>
  <si>
    <t>CENTRE DE SANTE  POLYVALENT FILIERIS DE LA MACHINE</t>
  </si>
  <si>
    <t>620113944</t>
  </si>
  <si>
    <t>CSP FILIERIS DE LAPUGNOY</t>
  </si>
  <si>
    <t>Lapugnoy</t>
  </si>
  <si>
    <t>CENTRE DE SANTÉ POLYVALENT FILIERIS DE LAPUGNOY</t>
  </si>
  <si>
    <t>620032474</t>
  </si>
  <si>
    <t>CSP FILIERIS DE LEFOREST</t>
  </si>
  <si>
    <t>Leforest</t>
  </si>
  <si>
    <t>CENTRE DE SANTÉ POLYVALENT FILIERIS DE LEFOREST</t>
  </si>
  <si>
    <t>620032490</t>
  </si>
  <si>
    <t>CSP FILIERIS DE LENS</t>
  </si>
  <si>
    <t>CENTRE DE SANTÉ POLYVALENT FILIERIS DE LENS</t>
  </si>
  <si>
    <t>620116293</t>
  </si>
  <si>
    <t>CENTRE DE SANT2 POLYVALENT FILIERIS DE LENS (MOLIERE)</t>
  </si>
  <si>
    <t>620119412</t>
  </si>
  <si>
    <t>CENTRE DE SANTÉ POLYVALENT FILIERIS DE LENS STE ELISABETH</t>
  </si>
  <si>
    <t>300016839</t>
  </si>
  <si>
    <t>CSP FILIERIS DE LES MAGES</t>
  </si>
  <si>
    <t>Mages</t>
  </si>
  <si>
    <t>CENTRE DE SANTE MEDICAL POLYVALENT FILIERIS LES MAGES</t>
  </si>
  <si>
    <t>620114751</t>
  </si>
  <si>
    <t>CSP FILIERIS DE LIBERCOURT</t>
  </si>
  <si>
    <t>Libercourt</t>
  </si>
  <si>
    <t>CENTRE DE SANTÉ POLYVALENT FILIERIS DE LIBERCOURT</t>
  </si>
  <si>
    <t>620113498</t>
  </si>
  <si>
    <t>CSP FILIERIS DE LIÉVIN</t>
  </si>
  <si>
    <t>CENTRE DE SANTÉ POLYVALENT FILIERIS DE LIEVIN</t>
  </si>
  <si>
    <t>620114322</t>
  </si>
  <si>
    <t>CSP FILIERIS DE MÉRICOURT</t>
  </si>
  <si>
    <t>Méricourt</t>
  </si>
  <si>
    <t>CENTRE DE SANTÉ POLYVALENT FILIERIS DE MÉRICOURT</t>
  </si>
  <si>
    <t>620116145</t>
  </si>
  <si>
    <t>CSP FILIERIS DE MEURCHIN</t>
  </si>
  <si>
    <t>Meurchin</t>
  </si>
  <si>
    <t>CENTRE DE SANTÉ POLYVALENT FILIERIS DE MEURCHIN</t>
  </si>
  <si>
    <t>620114058</t>
  </si>
  <si>
    <t>CSP FILIERIS DE MONTIGNY EN GOHELLE</t>
  </si>
  <si>
    <t>Montigny-en-Gohelle</t>
  </si>
  <si>
    <t>CENTRE DE SANTÉ POLYVALENT FILIERIS DE MONTIGNY EN GOHELLE</t>
  </si>
  <si>
    <t>620113761</t>
  </si>
  <si>
    <t>CSP FILIERIS DE NOEUX LES MINES</t>
  </si>
  <si>
    <t>Nœux-les-Mines</t>
  </si>
  <si>
    <t>CENTRE DE SANTÉ POLYVALENT FILIERIS DE NOEUX LES MINES</t>
  </si>
  <si>
    <t>620032508</t>
  </si>
  <si>
    <t>CSP FILIERIS DE NOYELLES SOUS LENS</t>
  </si>
  <si>
    <t>Noyelles-sous-Lens</t>
  </si>
  <si>
    <t>CENTRE DE SANTÉ POLYVALENT FILIERIS DE NOYELLES SOUS LENS</t>
  </si>
  <si>
    <t>620114777</t>
  </si>
  <si>
    <t>CSP FILIERIS DE OIGNIES</t>
  </si>
  <si>
    <t>CENTRE DE SANTÉ POLYVALENT FILIERIS DE OIGNIES</t>
  </si>
  <si>
    <t>620114918</t>
  </si>
  <si>
    <t>570019539</t>
  </si>
  <si>
    <t>CSP FILIERIS DE OTTANGE</t>
  </si>
  <si>
    <t>Ottange</t>
  </si>
  <si>
    <t>CENTRE DE SANTE POLYVALENT FILIERIS DE OTTANGE</t>
  </si>
  <si>
    <t>590058954</t>
  </si>
  <si>
    <t>CSP FILIERIS DE PECQUENCOURT</t>
  </si>
  <si>
    <t>Pecquencourt</t>
  </si>
  <si>
    <t>CENTRE DE SANTÉ POLYVALENT FILIERIS DE PECQUENCOURT</t>
  </si>
  <si>
    <t>570017889</t>
  </si>
  <si>
    <t>CSP FILIERIS DE PETITE ROSSELLE</t>
  </si>
  <si>
    <t>Petite-Rosselle</t>
  </si>
  <si>
    <t>CTRE DE SANTE  POLYVALENT FILIERIS DE PETITE ROSSELLE</t>
  </si>
  <si>
    <t>570020198</t>
  </si>
  <si>
    <t>CSP FILIERIS DE PUTTELANGE AUX LACS</t>
  </si>
  <si>
    <t>Puttelange-aux-Lacs</t>
  </si>
  <si>
    <t>CENTRE DE SANTE POLYVALENT FILIERIS PUTTELANGE AUX LACS</t>
  </si>
  <si>
    <t>590803979</t>
  </si>
  <si>
    <t>CSP FILIERIS DE RAISMES</t>
  </si>
  <si>
    <t>CENTRE DE SANTÉ POLYVALENT FILIERIS DE RAISMES</t>
  </si>
  <si>
    <t>590058970</t>
  </si>
  <si>
    <t>CSP FILIERIS DE ROOST-WARENDIN</t>
  </si>
  <si>
    <t>CENTRE DE SANTÉ POLYVALENT FILIERIS DE ROOST-WARENDIN</t>
  </si>
  <si>
    <t>570017749</t>
  </si>
  <si>
    <t>CSP FILIERIS DE ROUHLING</t>
  </si>
  <si>
    <t>Rouhling</t>
  </si>
  <si>
    <t>CENTRE DE SANTE POLYVALENT FILIERIS DE ROUHLING</t>
  </si>
  <si>
    <t>620032342</t>
  </si>
  <si>
    <t>CSP FILIERIS DE ROUVROY</t>
  </si>
  <si>
    <t>Rouvroy</t>
  </si>
  <si>
    <t>CENTRE DE SANTÉ POLYVALENT FILIERIS DE ROUVROY</t>
  </si>
  <si>
    <t>620114363</t>
  </si>
  <si>
    <t>CSP FILIERIS DE SALLAUMINES</t>
  </si>
  <si>
    <t>CENTRE DE SANTÉ POLYVALENT FILIERIS DE SALLAUMINES</t>
  </si>
  <si>
    <t>570018119</t>
  </si>
  <si>
    <t>CSP FILIERIS DE SCHOENECK</t>
  </si>
  <si>
    <t>Schœneck</t>
  </si>
  <si>
    <t>CENTRE DE SANTE POLYVALENT FILIERIS DE SCHOENECK</t>
  </si>
  <si>
    <t>590803300</t>
  </si>
  <si>
    <t>CSP FILIERIS DE SIN LE NOBLE</t>
  </si>
  <si>
    <t>CENTRE DE SANTÉ POLYVALENT FILIERIS DE SIN LE NOBLE</t>
  </si>
  <si>
    <t>300008158</t>
  </si>
  <si>
    <t>CSP FILIERIS DE ST AMBROIX</t>
  </si>
  <si>
    <t>CENTRE DE SANTE POLYVALENT FILIERIS DE ST AMBROIX</t>
  </si>
  <si>
    <t>570003939</t>
  </si>
  <si>
    <t>CSP FILIERIS DE ST AVOLD</t>
  </si>
  <si>
    <t>CENTRE DE SANTE POLYVALENT FILIERIS DE SAINT AVOLD</t>
  </si>
  <si>
    <t>300008018</t>
  </si>
  <si>
    <t>CSP FILIERIS DE ST FLORENT</t>
  </si>
  <si>
    <t>Saint-Florent-sur-Auzonnet</t>
  </si>
  <si>
    <t>CENTRE DE SANTE POLYVALENT FILIERIS DE ST FLORENT</t>
  </si>
  <si>
    <t>300007929</t>
  </si>
  <si>
    <t>CSP FILIERIS DE ST MARTIN</t>
  </si>
  <si>
    <t>CENTRE DE SANTE POLYVALENT FILIERIS DE ST MARTIN</t>
  </si>
  <si>
    <t>680007028</t>
  </si>
  <si>
    <t>CSP FILIERIS DE STAFFELFELDEN</t>
  </si>
  <si>
    <t>CENTRE DE SANTE FILIERIS DE STAFFELFELDEN</t>
  </si>
  <si>
    <t>570019588</t>
  </si>
  <si>
    <t>CSP FILIERIS DE STE MARIE AUX CHENES</t>
  </si>
  <si>
    <t>Sainte-Marie-aux-Chênes</t>
  </si>
  <si>
    <t>CENTRE DE SANTE POLYVALENT FILIERIS STE MARIE AUX CHENES</t>
  </si>
  <si>
    <t>570021519</t>
  </si>
  <si>
    <t>CSP FILIERIS DE STIRING WENDEL</t>
  </si>
  <si>
    <t>Stiring-Wendel</t>
  </si>
  <si>
    <t>CTRE DE SANTE POLYVALENT FILIERIS DE STIRING WENDEL</t>
  </si>
  <si>
    <t>490538592</t>
  </si>
  <si>
    <t>CSP FILIERIS DE TRELAZE</t>
  </si>
  <si>
    <t>CENTRE DE SANTÉ POLYVALENT FILIERIS  DE TRELAZE</t>
  </si>
  <si>
    <t>540014099</t>
  </si>
  <si>
    <t>CSP FILIERIS DE TUCQUEGNIEUX</t>
  </si>
  <si>
    <t>Tucquegnieux</t>
  </si>
  <si>
    <t>CENTRE DE SANTE POLYVALENT FILIERIS DE TUCQUENIEUX</t>
  </si>
  <si>
    <t>590804043</t>
  </si>
  <si>
    <t>CSP FILIERIS DE VIEUX CONDÉ</t>
  </si>
  <si>
    <t>Vieux-Condé</t>
  </si>
  <si>
    <t>CENTRE DE SANTÉ POLYVALENT FILIERIS DE VIEUX CONDÉ</t>
  </si>
  <si>
    <t>620116111</t>
  </si>
  <si>
    <t>CSP FILIERIS DE WINGLES</t>
  </si>
  <si>
    <t>Vendin-le-Vieil</t>
  </si>
  <si>
    <t>CENTRE DESANTÉ POLYVALENT FILIERIS DE WINGLES</t>
  </si>
  <si>
    <t>680006798</t>
  </si>
  <si>
    <t>CSP FILIERIS DE WITTELSHEIM</t>
  </si>
  <si>
    <t>CENTRE DE SANTE POLYVALENT AMELIE 1 DE WITTELSHEIM</t>
  </si>
  <si>
    <t>680006939</t>
  </si>
  <si>
    <t>CSP FILIERIS DE WITTENHEIM</t>
  </si>
  <si>
    <t>CENTRE DE SANTE POLYVALENT FILIERIS DE WITTENHEIM</t>
  </si>
  <si>
    <t>590058962</t>
  </si>
  <si>
    <t>CSP FILIERIS D'ESCAUTPON</t>
  </si>
  <si>
    <t>Escautpont</t>
  </si>
  <si>
    <t>CENTRE DE SANTÉ POLYVALENT FILIERIS D'ESCAUTPONT</t>
  </si>
  <si>
    <t>620032441</t>
  </si>
  <si>
    <t>CSP FILIERIS D'HÉNIN-BEAUMONT</t>
  </si>
  <si>
    <t>CENTRE DE SANTÉ POLYVALENT FILIERIS D'HÉNIN-BEAUMONT</t>
  </si>
  <si>
    <t>590812525</t>
  </si>
  <si>
    <t>CSP FILIERIS D'OSTRICOURT</t>
  </si>
  <si>
    <t>CENTRE DE SANTÉ POLYVALENT FILIERIS D'OSTRICOURT</t>
  </si>
  <si>
    <t>710015454</t>
  </si>
  <si>
    <t>CSP FILIERIS MONTCEAU MINES EQUIPAGES</t>
  </si>
  <si>
    <t>CENTRE DE SANTE POLYVALENT FILIERIS EQUIPAGES MONTCEAU LES M</t>
  </si>
  <si>
    <t>620113563</t>
  </si>
  <si>
    <t>CSP FILIERIS MONTIGNY EN GOHELLE</t>
  </si>
  <si>
    <t>590059408</t>
  </si>
  <si>
    <t>CSP FILIERIS MONTIGNY EN OSTREVENT</t>
  </si>
  <si>
    <t>Montigny-en-Ostrevent</t>
  </si>
  <si>
    <t>CENTRE DE SANTÉ POLYVALENT FILIERIS MONTIGNY EN OSTREVENT</t>
  </si>
  <si>
    <t>570021279</t>
  </si>
  <si>
    <t>CSP FILIERIS MOYEUVRE GRANDE</t>
  </si>
  <si>
    <t>CENTRE DE SANTE POLYVALENT FILIERIS DE MOYEUVRE GRANDE</t>
  </si>
  <si>
    <t>750003535</t>
  </si>
  <si>
    <t>750804403</t>
  </si>
  <si>
    <t>CSP MEDICAL ET DENTAIRE RATP</t>
  </si>
  <si>
    <t>CTRE SOINS PREV MEDICAL  DENTAIRE MUTUELLE  PERSSONNEL RATP</t>
  </si>
  <si>
    <t>130808041</t>
  </si>
  <si>
    <t>CSP OXANCE DE MIRAMAS (ZAC ST-SUSPY)</t>
  </si>
  <si>
    <t>130785934</t>
  </si>
  <si>
    <t>CSP OXANCE JOLIOT-CURIE</t>
  </si>
  <si>
    <t>Port-Saint-Louis-du-Rhône</t>
  </si>
  <si>
    <t>CSP OXANCE JOLIOT-CURIE PORT ST LOUIS DU RHONE</t>
  </si>
  <si>
    <t>130810179</t>
  </si>
  <si>
    <t>CSP OXANCE LOUIS BONNEFON</t>
  </si>
  <si>
    <t>CENTRE SANTE POLYVAENT LOUIS BONNEFON</t>
  </si>
  <si>
    <t>130799752</t>
  </si>
  <si>
    <t>CSP OXANCE MARTIGUES</t>
  </si>
  <si>
    <t>130785918</t>
  </si>
  <si>
    <t>CSP OXANCE MICHEL BORIO</t>
  </si>
  <si>
    <t>CSP OXANCE MICHEL BORIO PORT DE BOUC</t>
  </si>
  <si>
    <t>130785637</t>
  </si>
  <si>
    <t>CSP OXANCE PAUL PARET MARSEILLE 15</t>
  </si>
  <si>
    <t>130798283</t>
  </si>
  <si>
    <t>CSP OXANCE RAPHAEL BACCI</t>
  </si>
  <si>
    <t>590780672</t>
  </si>
  <si>
    <t>590000238</t>
  </si>
  <si>
    <t>CSP PAUL CLERMONT HELLEMMES</t>
  </si>
  <si>
    <t>CENTRE DE SANTE POLYVALENT PAUL CLERMONT HELLEMMES</t>
  </si>
  <si>
    <t>590066080</t>
  </si>
  <si>
    <t>590066072</t>
  </si>
  <si>
    <t>CSP SOMED - LILLE</t>
  </si>
  <si>
    <t>CENTRE DE SANTÉ POLYVALENT  SOMED - LILLE</t>
  </si>
  <si>
    <t>590057600</t>
  </si>
  <si>
    <t>590057592</t>
  </si>
  <si>
    <t>CSP UNIVERSITÉ POLYTECHNIQUE HDF</t>
  </si>
  <si>
    <t>UNIVERSITE POLYTECHNIQUE HDF MAISON DE SERVICES À L'ÉTUDIANT</t>
  </si>
  <si>
    <t>590068698</t>
  </si>
  <si>
    <t>620119362</t>
  </si>
  <si>
    <t>CSP+CMS FILIERIS DE LENS</t>
  </si>
  <si>
    <t>620035196</t>
  </si>
  <si>
    <t>620027144</t>
  </si>
  <si>
    <t>CSS BULLY LES MINES</t>
  </si>
  <si>
    <t>CENTRE DE SANTÉ SPÉCIALISÉ LE VHEVAL BLEU BULLY</t>
  </si>
  <si>
    <t>620033225</t>
  </si>
  <si>
    <t>620033217</t>
  </si>
  <si>
    <t>CTR DE SANTÉ MUNICIPAL ANNEQUINOIS</t>
  </si>
  <si>
    <t>Annequin</t>
  </si>
  <si>
    <t>CENTRE DE SANTÉ POLYVALENT MUNICIPAL ANNEQUINOIS</t>
  </si>
  <si>
    <t>670021310</t>
  </si>
  <si>
    <t>670021302</t>
  </si>
  <si>
    <t>CTRE DE SANTE ACCES VISION STRASBOURG</t>
  </si>
  <si>
    <t>CENTRE DE SANTE ACCES VISION STRASBOURG</t>
  </si>
  <si>
    <t>760038059</t>
  </si>
  <si>
    <t>760037184</t>
  </si>
  <si>
    <t>CTRE DE SANTE ALADENT - BOIS GUILLAUME</t>
  </si>
  <si>
    <t>760037192</t>
  </si>
  <si>
    <t>CTRE DE SANTE ALADENT - BOSC LE HARD</t>
  </si>
  <si>
    <t>Bosc-le-Hard</t>
  </si>
  <si>
    <t>410009195</t>
  </si>
  <si>
    <t>CTRE DE SANTE DENTAIRE  SAINT AIGNAN</t>
  </si>
  <si>
    <t>CENTRE DE SANTE DENTAIRE MUTUALISTE DE SAINT AIGNAN</t>
  </si>
  <si>
    <t>110009701</t>
  </si>
  <si>
    <t>CTRE DE SANTE DENTAIRE DE CARCASSONNE</t>
  </si>
  <si>
    <t>CENTRE DE SANTE DENTAIRE CARCASSONNE MFGS</t>
  </si>
  <si>
    <t>310033246</t>
  </si>
  <si>
    <t>310033238</t>
  </si>
  <si>
    <t>CTRE DE SANTE DENTAIRE VERTUO</t>
  </si>
  <si>
    <t>Tournefeuille</t>
  </si>
  <si>
    <t>450002431</t>
  </si>
  <si>
    <t>450000948</t>
  </si>
  <si>
    <t>CTRE DE SANTE DU PLANNIG FAMILIAL 45</t>
  </si>
  <si>
    <t>CENTRE DE SANTE DU PLANNIG FAMILIAL 45</t>
  </si>
  <si>
    <t>310025663</t>
  </si>
  <si>
    <t>CTRE DE SANTE VILLEFRANCHE DE LAURAGAI</t>
  </si>
  <si>
    <t>CENTRE DE SANTE SITE VILLEFRANCHE DE LAURAGAIS</t>
  </si>
  <si>
    <t>450010855</t>
  </si>
  <si>
    <t>CTRE DE SANTE VYV3 ST JEAN DE BRAYE</t>
  </si>
  <si>
    <t>CENTRE DE SANTE DENTAIRE - ESPACE DENTAIRE MUTUALISTE</t>
  </si>
  <si>
    <t>680002367</t>
  </si>
  <si>
    <t>CTRE DE SOINS BRUNSTATT</t>
  </si>
  <si>
    <t>Brunstatt-Didenheim</t>
  </si>
  <si>
    <t>CENTRE DE SOINS INFIRMIERS DE BRUNSTATT</t>
  </si>
  <si>
    <t>680010352</t>
  </si>
  <si>
    <t>CTRE DE SOINS DIDENHEIM</t>
  </si>
  <si>
    <t>ANTENNE DU CENTRE DE SOINS INFIRMIERS DE BRUNSTATT</t>
  </si>
  <si>
    <t>680002292</t>
  </si>
  <si>
    <t>CTRE DE SOINS INFIRMIERS BOURTZWILLER</t>
  </si>
  <si>
    <t>CENTRE DE SOINS INFIRMIERS DE BOURTZWILLER MULHOUSE</t>
  </si>
  <si>
    <t>570029983</t>
  </si>
  <si>
    <t>570029975</t>
  </si>
  <si>
    <t>CTRE DE SOINS INFIRMIERS BOUZONVILLOIS</t>
  </si>
  <si>
    <t>Bouzonville</t>
  </si>
  <si>
    <t>570021626</t>
  </si>
  <si>
    <t>570021600</t>
  </si>
  <si>
    <t>CTRE DE SOINS INFIRMIERS DE L'ACSI</t>
  </si>
  <si>
    <t>CENTRE DE SOINS INFIMIERS DE L'ASSOC CSI ST VINCENT DE PAUL</t>
  </si>
  <si>
    <t>570002196</t>
  </si>
  <si>
    <t>570006718</t>
  </si>
  <si>
    <t>CTRE DE SOINS INFIRMIERS DE LONGEVILLE</t>
  </si>
  <si>
    <t>Longeville-lès-Saint-Avold</t>
  </si>
  <si>
    <t>CENTRE DE SOINS INFIRMIERS DE LONGEVILLE LES ST AVOLD</t>
  </si>
  <si>
    <t>570002170</t>
  </si>
  <si>
    <t>570007872</t>
  </si>
  <si>
    <t>CTRE DE SOINS INFIRMIERS FAULQUEMONT</t>
  </si>
  <si>
    <t>CENTRE DE SOINS INFIRMIERS DE FAULQUEMONT</t>
  </si>
  <si>
    <t>430005520</t>
  </si>
  <si>
    <t>430000794</t>
  </si>
  <si>
    <t>CTRE DE SOINS INFIRMIERS INTERCOMMUNAL</t>
  </si>
  <si>
    <t>CTRE DE SOINS INFIRMIERS INTERCOMMUNAL DU BASSIN MINIER</t>
  </si>
  <si>
    <t>540002524</t>
  </si>
  <si>
    <t>CTRE DE SOINS INFIRMIERS SAINTE MARIE</t>
  </si>
  <si>
    <t>CTRE DE SOINS INFIRMIERS STE MARIE ( FONDATION ST CHARLES )</t>
  </si>
  <si>
    <t>670782200</t>
  </si>
  <si>
    <t>670797570</t>
  </si>
  <si>
    <t>CTRE DE SOINS INFIRMIERS SCHIRMECK</t>
  </si>
  <si>
    <t>CENTRE DE SOINS INFIRMIERS DE SCHIRMECK</t>
  </si>
  <si>
    <t>680002334</t>
  </si>
  <si>
    <t>CTRE DE SOINS LUTTERBACH</t>
  </si>
  <si>
    <t>Lutterbach</t>
  </si>
  <si>
    <t>590781977</t>
  </si>
  <si>
    <t>590002804</t>
  </si>
  <si>
    <t>CTRE DE SOINS MARLIERE CRX ROUG</t>
  </si>
  <si>
    <t>CENTRE DE SOINS MARLIERE CROIX ROUGE A TOURCOING</t>
  </si>
  <si>
    <t>810101949</t>
  </si>
  <si>
    <t>CTRE DENT MUT ALBI AV VERDIER</t>
  </si>
  <si>
    <t>CENTRE DENTAIRE MUTUALISTE ALBI AVENUE VERDIER</t>
  </si>
  <si>
    <t>810009555</t>
  </si>
  <si>
    <t>CTRE DENT MUT ALBI BD SOULT</t>
  </si>
  <si>
    <t>CENTRE DENTAIRE MUTUALISTE ALBI BOULEVARD SOULT</t>
  </si>
  <si>
    <t>810101972</t>
  </si>
  <si>
    <t>CTRE DENT MUT CARMAUX</t>
  </si>
  <si>
    <t>CENTRE DENTAIRE MUTUALISTE CARMAUX</t>
  </si>
  <si>
    <t>810101998</t>
  </si>
  <si>
    <t>CTRE DENT MUT CASTRES CLEMENCEAU</t>
  </si>
  <si>
    <t>CENTRE DENTAIRE MUTUALISTE CASTRES - CLEMENCEAU</t>
  </si>
  <si>
    <t>810011346</t>
  </si>
  <si>
    <t>CTRE DENT MUT CASTRES PL LAMEILHE</t>
  </si>
  <si>
    <t>CENTRE DENTAIRE MUTUALISTE CASTRES PLACE LAMEILHE</t>
  </si>
  <si>
    <t>810009563</t>
  </si>
  <si>
    <t>CTRE DENT MUT CASTRES RUE D'ESPIC</t>
  </si>
  <si>
    <t>CENTRE DENTAIRE MUTUALISTE CASTRES RUE D'ESPIC</t>
  </si>
  <si>
    <t>810102012</t>
  </si>
  <si>
    <t>CTRE DENT MUT GAILLAC</t>
  </si>
  <si>
    <t>CENTRE DENTAIRE MUTUALISTE GAILLAC</t>
  </si>
  <si>
    <t>810101956</t>
  </si>
  <si>
    <t>CTRE DENT MUT GRAULHET</t>
  </si>
  <si>
    <t>CENTRE DENTAIRE MUTUALISTE GRAULHET</t>
  </si>
  <si>
    <t>810101980</t>
  </si>
  <si>
    <t>CTRE DENT MUT LABASTIDE-ROUAIROUX</t>
  </si>
  <si>
    <t>CENTRE DENTAIRE MUTUALISTE LABASTIDE-ROUAIROUX</t>
  </si>
  <si>
    <t>810102004</t>
  </si>
  <si>
    <t>CTRE DENT MUT MAZAMET</t>
  </si>
  <si>
    <t>CENTRE DENTAIRE MUTUALISTE MAZAMET</t>
  </si>
  <si>
    <t>810101964</t>
  </si>
  <si>
    <t>CTRE DENT MUT SAINT-JUERY</t>
  </si>
  <si>
    <t>CENTRE DENTAIRE MUTUALISTE SAINT-JUERY</t>
  </si>
  <si>
    <t>670021054</t>
  </si>
  <si>
    <t>670021047</t>
  </si>
  <si>
    <t>CTRE DENTAIRE FAUTEUIL BLEU - SCHILTIG</t>
  </si>
  <si>
    <t>CENTRE DE SANTE DENTAIRE LE FAUTEUIL BLEU - SCHILTIGHEIM</t>
  </si>
  <si>
    <t>670021146</t>
  </si>
  <si>
    <t>670021138</t>
  </si>
  <si>
    <t>CTRE DENTAIRE FAUTEUIL BLEU_ROBERTSAU</t>
  </si>
  <si>
    <t>CTRE DE SANTE DENTAIRE LE FAUTEUIL BLEU STRASBOURG-ROBERTSAU</t>
  </si>
  <si>
    <t>570003798</t>
  </si>
  <si>
    <t>CTRE DENTAIRE FILIERIS FAREBERSVILLER</t>
  </si>
  <si>
    <t>CENTRE DE SANTE DENTAIRE FILIERIS DE FAREBERSVILLER</t>
  </si>
  <si>
    <t>370004780</t>
  </si>
  <si>
    <t>CTRE DENTAIRE MUTUALITE FRANCAISE</t>
  </si>
  <si>
    <t>CENTRE DE SANTE DENTAIRE MUTUALITE FRANCAISE</t>
  </si>
  <si>
    <t>370100091</t>
  </si>
  <si>
    <t>370004798</t>
  </si>
  <si>
    <t>370100067</t>
  </si>
  <si>
    <t>CTRE DENTAIRE MUTUALITÉ FRANCAISE</t>
  </si>
  <si>
    <t>CENTRE DE SANTE DENTAIRE MUTUALITÉ FRANCAISE</t>
  </si>
  <si>
    <t>370004269</t>
  </si>
  <si>
    <t>370011256</t>
  </si>
  <si>
    <t>CTRE INFIR CALMETTE GUERIN LA RICHE</t>
  </si>
  <si>
    <t>Riche</t>
  </si>
  <si>
    <t>CENTRE DE SOINS INFIRMIERS CALMETTE ET GUERIN LA RICHE</t>
  </si>
  <si>
    <t>450022975</t>
  </si>
  <si>
    <t>CTRE MÉDICAL DENTAIRE COSEM ORLÉANS</t>
  </si>
  <si>
    <t>310033840</t>
  </si>
  <si>
    <t>310033832</t>
  </si>
  <si>
    <t>CTRE MEDICAL DENTAIRE OPHTALMO BAYARD</t>
  </si>
  <si>
    <t>CENTRE MEDICAL DENTAIRE OPHTALMOLOGIE ALLERGOLOGIE BAYARD</t>
  </si>
  <si>
    <t>670019975</t>
  </si>
  <si>
    <t>670019967</t>
  </si>
  <si>
    <t>CTRE MEDICO-DENTAIRE FRANCS BOURGEOIS</t>
  </si>
  <si>
    <t>CENTRE MEDICO-DENTAIRE DES FRANCS BOURGEOIS</t>
  </si>
  <si>
    <t>340028414</t>
  </si>
  <si>
    <t>340028406</t>
  </si>
  <si>
    <t>CTRE MUNICIPAL DE SANTE DE COLOMBIERS</t>
  </si>
  <si>
    <t>CENTRE MUNICIPAL DE SANTE DE COLOMBIERS</t>
  </si>
  <si>
    <t>310033436</t>
  </si>
  <si>
    <t>310033428</t>
  </si>
  <si>
    <t>CTRE MUNICIPAL DE SANTE DE MONTREJEAU</t>
  </si>
  <si>
    <t>CENTRE MUNICIPAL DE SANTE DE MONTREJEAU</t>
  </si>
  <si>
    <t>100010248</t>
  </si>
  <si>
    <t>100010230</t>
  </si>
  <si>
    <t>CTRE MUNICIPAL DE SANTE NOGENT/SEINE</t>
  </si>
  <si>
    <t>Nogent-sur-Seine</t>
  </si>
  <si>
    <t>CENTRE MUNICIPAL DE DE NOGENT/SEINE</t>
  </si>
  <si>
    <t>370002636</t>
  </si>
  <si>
    <t>370100968</t>
  </si>
  <si>
    <t>CTRE NUNICIPAL DE SANTE P, ROUQUES</t>
  </si>
  <si>
    <t>CENTRE NUNICIPAL DE SANTE PIERRE ROUQUES</t>
  </si>
  <si>
    <t>850018250</t>
  </si>
  <si>
    <t>CTRE SANTE DENTAIRE CHATEAU D'OLONNE</t>
  </si>
  <si>
    <t>CENTRE DE SANTE DENTAIRE DE CHATEAU D'OLONNE</t>
  </si>
  <si>
    <t>970202651</t>
  </si>
  <si>
    <t>970202644</t>
  </si>
  <si>
    <t>CTRE SANTE DENTAIRE DE LA M.F.M</t>
  </si>
  <si>
    <t>CTRE DE SANTE DENTAIRE DE LA MUT. DES FONCT.DE MART .</t>
  </si>
  <si>
    <t>310033923</t>
  </si>
  <si>
    <t>CTRE SANTE DENTAIRE DOCALI COLOMIERS</t>
  </si>
  <si>
    <t>CENTRE SANTE DENTAIRE DOCALI COLOMIERS</t>
  </si>
  <si>
    <t>390784346</t>
  </si>
  <si>
    <t>CTRE SANTE DENTAIRE MUTUAL CHAMPAGNOLE</t>
  </si>
  <si>
    <t>Champagnole</t>
  </si>
  <si>
    <t>390007540</t>
  </si>
  <si>
    <t>CTRE SANTE DENTAIRE MUTUAL MOUCHARD</t>
  </si>
  <si>
    <t>700002058</t>
  </si>
  <si>
    <t>700783954</t>
  </si>
  <si>
    <t>CTRE SANTE DENTAIRE MUTUALISTE</t>
  </si>
  <si>
    <t>CENTRE SANTE DENTAIRE MUTUALISTE HERICOURT</t>
  </si>
  <si>
    <t>900005414</t>
  </si>
  <si>
    <t>CTRE SANTE DENTAIRE MUTUALISTE BELFORT</t>
  </si>
  <si>
    <t>270013675</t>
  </si>
  <si>
    <t>CTRE SANTE DENTAIRE MUTUALISTE BERNAY</t>
  </si>
  <si>
    <t>210001459</t>
  </si>
  <si>
    <t>CTRE SANTÉ DENTAIRE MUTUALISTE CHENOVE</t>
  </si>
  <si>
    <t>CENTRE DE SANTÉ DENTAIRE MUTUALISTE CHENOVE</t>
  </si>
  <si>
    <t>270008782</t>
  </si>
  <si>
    <t>CTRE SANTE DENTAIRE MUTUALISTE EVREUX</t>
  </si>
  <si>
    <t>390785137</t>
  </si>
  <si>
    <t>CTRE SANTE DENTAIRE MUTUALISTE LONS</t>
  </si>
  <si>
    <t>700785454</t>
  </si>
  <si>
    <t>CTRE SANTE DENTAIRE MUTUALISTE LUXEUIL</t>
  </si>
  <si>
    <t>270027204</t>
  </si>
  <si>
    <t>CTRE SANTE DENTAIRE MUTUALISTE VERNEUI</t>
  </si>
  <si>
    <t>CENTRE DE SANTE DENTAIRE MUTUALISTE VERNEUIL SUR AVRE</t>
  </si>
  <si>
    <t>270013444</t>
  </si>
  <si>
    <t>CTRE SANTE DENTAIRE MUTUALISTE VERNON</t>
  </si>
  <si>
    <t>Vernon</t>
  </si>
  <si>
    <t>700782261</t>
  </si>
  <si>
    <t>CTRE SANTE DENTAIRE MUTUALISTE VESOUL</t>
  </si>
  <si>
    <t>370014334</t>
  </si>
  <si>
    <t>CTRE SANTE DENTAIRE MUTUALISTE-AMBOISE</t>
  </si>
  <si>
    <t>CENTRE DE SANTE DENTAIRE MUTUALISTE - AMBOISE</t>
  </si>
  <si>
    <t>330059247</t>
  </si>
  <si>
    <t>330059239</t>
  </si>
  <si>
    <t>CTRE SANTE HOSPITALO-COMMUNAL</t>
  </si>
  <si>
    <t>Coutras</t>
  </si>
  <si>
    <t>CENTRE DE SANTE HOSPITALO-COMMUNAL DE COUTRAS</t>
  </si>
  <si>
    <t>390783207</t>
  </si>
  <si>
    <t>390000578</t>
  </si>
  <si>
    <t>CTRE SANTE INFIR MOUCHARD ET SA RÉGION</t>
  </si>
  <si>
    <t>CENTRE DE SANTE INFIRMIER DE MOUCHARD ET SA REGION</t>
  </si>
  <si>
    <t>760781294</t>
  </si>
  <si>
    <t>760031237</t>
  </si>
  <si>
    <t>CTRE SANTE INFIRMIER ADMR</t>
  </si>
  <si>
    <t>250002334</t>
  </si>
  <si>
    <t>250000841</t>
  </si>
  <si>
    <t>CTRE SANTE INFIRMIER ADMR DAMPRICHARD</t>
  </si>
  <si>
    <t>Damprichard</t>
  </si>
  <si>
    <t>210013074</t>
  </si>
  <si>
    <t>210013066</t>
  </si>
  <si>
    <t>CTRE SANTE INFIRMIERS AUXOIS SOINS</t>
  </si>
  <si>
    <t>Époisses</t>
  </si>
  <si>
    <t>CENTRE SANTE INFIRMIERS AUXOIS SOINS SANTE</t>
  </si>
  <si>
    <t>450020672</t>
  </si>
  <si>
    <t>450011069</t>
  </si>
  <si>
    <t>CTRE SANTE MNCPL DE CHALETTE SUR LOING</t>
  </si>
  <si>
    <t>Châlette-sur-Loing</t>
  </si>
  <si>
    <t>CENTRE MUNICIPAL DE SNATE DE CHALETTE SUR LOING</t>
  </si>
  <si>
    <t>450020243</t>
  </si>
  <si>
    <t>CTRE SANTE PLANNING FAMILIAL 45</t>
  </si>
  <si>
    <t>CENTRE SANTE PLANNING FAMILIAL 45 (BEAUGENCY)</t>
  </si>
  <si>
    <t>450020235</t>
  </si>
  <si>
    <t>CENTRE SANTE PLANNING FAMILIAL 45 (LA SOURCE)</t>
  </si>
  <si>
    <t>590050472</t>
  </si>
  <si>
    <t>CTRE SANTÉ SPÉCIALITÉS FILIERIS ANZIN</t>
  </si>
  <si>
    <t>CENTRE DE SANTÉ AVEC SPÉCIALITÉS FILIERIS D'ANZIN</t>
  </si>
  <si>
    <t>390783256</t>
  </si>
  <si>
    <t>390001915</t>
  </si>
  <si>
    <t>CTRE SOINS INF A DOMICILE CHAMPAGNOLE</t>
  </si>
  <si>
    <t>090781980</t>
  </si>
  <si>
    <t>090782186</t>
  </si>
  <si>
    <t>CTRE SOINS INF LA BASTIDE SUR L'HERS</t>
  </si>
  <si>
    <t>Bastide-sur-l'Hers</t>
  </si>
  <si>
    <t>510002207</t>
  </si>
  <si>
    <t>510000938</t>
  </si>
  <si>
    <t>CTRE SOINS INF QUART CROIX ROUGE</t>
  </si>
  <si>
    <t>CENTRE DE SOINS INFIRMIERS QUARTIER CROIX ROUGE</t>
  </si>
  <si>
    <t>120782255</t>
  </si>
  <si>
    <t>CTRE SOINS INF ST SERNIN RANCE UDSMA</t>
  </si>
  <si>
    <t>Saint-Sernin-sur-Rance</t>
  </si>
  <si>
    <t>CENTRE DE SOINS INFIRMIERS ST SERNIN SUR RANCE UDSMA</t>
  </si>
  <si>
    <t>680000858</t>
  </si>
  <si>
    <t>680013307</t>
  </si>
  <si>
    <t>CTRE SOINS INF STE MARIE MINES</t>
  </si>
  <si>
    <t>CENTRE SOINS INFIRMIERS DE SAINTE MARIE AUX MINES</t>
  </si>
  <si>
    <t>670781798</t>
  </si>
  <si>
    <t>670792423</t>
  </si>
  <si>
    <t>CTRE SOINS INF. DIEMERINGEN</t>
  </si>
  <si>
    <t>Diemeringen</t>
  </si>
  <si>
    <t>CTRE DE SOINS INFIRMIERS DE DIEMERINGEN</t>
  </si>
  <si>
    <t>670782259</t>
  </si>
  <si>
    <t>670000710</t>
  </si>
  <si>
    <t>CTRE SOINS INF. ILLKIRCH-GRAFF</t>
  </si>
  <si>
    <t>CTRE SOINS INF.MUNICIPAL ILLKIRCH-GRAFFENSTADEN</t>
  </si>
  <si>
    <t>370002404</t>
  </si>
  <si>
    <t>370003469</t>
  </si>
  <si>
    <t>CTRE SOINS INF."SAINT VINCENT DE PAUL"</t>
  </si>
  <si>
    <t>670782671</t>
  </si>
  <si>
    <t>CTRE SOINS INF.DE BETSCHDORF</t>
  </si>
  <si>
    <t>Betschdorf</t>
  </si>
  <si>
    <t>CENTRE DE SOINS INFIRMIERS DE BETSCHDORF</t>
  </si>
  <si>
    <t>670782846</t>
  </si>
  <si>
    <t>670000751</t>
  </si>
  <si>
    <t>CTRE SOINS INF.DE SAVERNE ET ENV</t>
  </si>
  <si>
    <t>CENTRE SOINS INFIRMIERS DE SAVERNE ET ENV</t>
  </si>
  <si>
    <t>670782788</t>
  </si>
  <si>
    <t>CTRE SOINS INF.SCHWEIGHOUSE/MOD</t>
  </si>
  <si>
    <t>Schweighouse-sur-Moder</t>
  </si>
  <si>
    <t>670782432</t>
  </si>
  <si>
    <t>CTRE SOINS INF.SEEBACH</t>
  </si>
  <si>
    <t>Seebach</t>
  </si>
  <si>
    <t>670782499</t>
  </si>
  <si>
    <t>670000736</t>
  </si>
  <si>
    <t>CTRE SOINS INF.THAL MARMOUTIER</t>
  </si>
  <si>
    <t>Thal-Marmoutier</t>
  </si>
  <si>
    <t>CENTRE DE SOINS INFIRMIERS DE THAL MARMOUTIER</t>
  </si>
  <si>
    <t>120782230</t>
  </si>
  <si>
    <t>CTRE SOINS INFIRM MUR DE BARREZ UDSMA</t>
  </si>
  <si>
    <t>CENTRE DE SOINS INFIRMIERS MUR DE BARREZ UDSMA</t>
  </si>
  <si>
    <t>670783281</t>
  </si>
  <si>
    <t>670000843</t>
  </si>
  <si>
    <t>CTRE SOINS INFIRM SCHILTIGHEIM</t>
  </si>
  <si>
    <t>CENTRE DE SOINS INFIRMIERS DE SCHILTIGHEIM</t>
  </si>
  <si>
    <t>670782812</t>
  </si>
  <si>
    <t>CTRE SOINS INFIRM SOULTZ SOUS FORETS</t>
  </si>
  <si>
    <t>Soultz-sous-Forêts</t>
  </si>
  <si>
    <t>CENTRE DE SOINS INFIRMIERS DE SOULTZ-SOUS-FORETS</t>
  </si>
  <si>
    <t>120786785</t>
  </si>
  <si>
    <t>CTRE SOINS INFIRM ST BEAUZELY UDSMA</t>
  </si>
  <si>
    <t>Saint-Beauzély</t>
  </si>
  <si>
    <t>CENTRE DE SOINS INFIRMIERS SAINT BEAUZELY UDSMA</t>
  </si>
  <si>
    <t>670782911</t>
  </si>
  <si>
    <t>CTRE SOINS INFIRMIER REUTENBOURG</t>
  </si>
  <si>
    <t>Reutenbourg</t>
  </si>
  <si>
    <t>680000825</t>
  </si>
  <si>
    <t>CTRE SOINS INFIRMIERS</t>
  </si>
  <si>
    <t>CENTRE DE SOINS INFIRMIERS DE ROUFFACH</t>
  </si>
  <si>
    <t>120783055</t>
  </si>
  <si>
    <t>CTRE SOINS INFIRMIERS AUBIN UDSMA</t>
  </si>
  <si>
    <t>Aubin</t>
  </si>
  <si>
    <t>CENTRE DE SOINS INFIRMIERS DE L'UDSMA AUBIN</t>
  </si>
  <si>
    <t>310781935</t>
  </si>
  <si>
    <t>600000426</t>
  </si>
  <si>
    <t>CTRE SOINS INFIRMIERS CAPITOLE DAURADE</t>
  </si>
  <si>
    <t>CENTRE DE SOINS INFIRMIERS CAPITOLE DAURADE</t>
  </si>
  <si>
    <t>670782481</t>
  </si>
  <si>
    <t>CTRE SOINS INFIRMIERS MERTZWILLER</t>
  </si>
  <si>
    <t>Mertzwiller</t>
  </si>
  <si>
    <t>CENTRE DE SOINS INFIRMIERS DE MERTZWILLER</t>
  </si>
  <si>
    <t>120782222</t>
  </si>
  <si>
    <t>CTRE SOINS INFIRMIERS MILLAU UDSMA</t>
  </si>
  <si>
    <t>CENTRE DE SOINS INFIRMIERS MILLAU UDSMA</t>
  </si>
  <si>
    <t>670782457</t>
  </si>
  <si>
    <t>CTRE SOINS INFIRMIERS NIEDERBRONN</t>
  </si>
  <si>
    <t>Niederbronn-les-Bains</t>
  </si>
  <si>
    <t>CENTRE DE SOINS INFIRMIERS DE NIEDERBRONN-LES-BAINS</t>
  </si>
  <si>
    <t>120782966</t>
  </si>
  <si>
    <t>CTRE SOINS INFIRMIERS RIGNAC UDSMA</t>
  </si>
  <si>
    <t>Rignac</t>
  </si>
  <si>
    <t>CENTRE DE SOINS INFIRMIERS RIGNAC UDSMA</t>
  </si>
  <si>
    <t>370015844</t>
  </si>
  <si>
    <t>370015836</t>
  </si>
  <si>
    <t>CTRE SOINS OPHTALMOLOGIQUES TOURS - ET</t>
  </si>
  <si>
    <t>CENTRE D'ACCÈS AUX SOINS OPHTALMOLOGIQUES DE TOURS</t>
  </si>
  <si>
    <t>320005713</t>
  </si>
  <si>
    <t>CTRE TERRITORIAL DE SANTÉ VIC FEZENSAC</t>
  </si>
  <si>
    <t>CENTRE TERRITORIAL DE SANTÉ DE VIC FEZENSAC</t>
  </si>
  <si>
    <t>320005762</t>
  </si>
  <si>
    <t>CTRE TERRITORIAL SANTE PLAISANCE GERS</t>
  </si>
  <si>
    <t>Plaisance</t>
  </si>
  <si>
    <t>CENTRE TERRITORIAL DE SANTE DE PLAISANCE DU GERS</t>
  </si>
  <si>
    <t>060023868</t>
  </si>
  <si>
    <t>DENTANICE SAINT ROCH</t>
  </si>
  <si>
    <t>760039016</t>
  </si>
  <si>
    <t>760039008</t>
  </si>
  <si>
    <t>DENTHYM</t>
  </si>
  <si>
    <t>310026059</t>
  </si>
  <si>
    <t>DENTIFREE PARC DU DIAPASON</t>
  </si>
  <si>
    <t>130051428</t>
  </si>
  <si>
    <t>130051410</t>
  </si>
  <si>
    <t>ESPACE DENTAIRE D'AIX LES MILLES</t>
  </si>
  <si>
    <t>160016069</t>
  </si>
  <si>
    <t>ESPACE DENTAIRE MUTUALISTE</t>
  </si>
  <si>
    <t>330792672</t>
  </si>
  <si>
    <t>ESPACE SANTE ETUDIANTS</t>
  </si>
  <si>
    <t>ESPACE SANTE ETUDIANTS - CENTRE DE SANTE</t>
  </si>
  <si>
    <t>670792175</t>
  </si>
  <si>
    <t>ESPACE SANTÉ MUT. DENTAIRE ESPLANADE</t>
  </si>
  <si>
    <t>ESPACE DE SANTÉ MUTUALISTE DE L'ESPLANADE - SOINS DENTAIRES</t>
  </si>
  <si>
    <t>670017284</t>
  </si>
  <si>
    <t>ESPACE SANTÉ MUT. ESPLANADE</t>
  </si>
  <si>
    <t>ESPACE DE SANTE MUTUALISTE DE L'ESPLANADE - SOINS MÉDICAUX</t>
  </si>
  <si>
    <t>100007301</t>
  </si>
  <si>
    <t>100007293</t>
  </si>
  <si>
    <t>ESPACE SANTE SOMUCO</t>
  </si>
  <si>
    <t>130043847</t>
  </si>
  <si>
    <t>130043839</t>
  </si>
  <si>
    <t>GLOBAL SOINS INNOVATION</t>
  </si>
  <si>
    <t>CENTRE DE SANTE MEDICAL ET PARAMEDICAL DU GARLABAN</t>
  </si>
  <si>
    <t>440059764</t>
  </si>
  <si>
    <t>750017048</t>
  </si>
  <si>
    <t>INSTITUT JEROME LEJEUNE NANTES</t>
  </si>
  <si>
    <t>760011668</t>
  </si>
  <si>
    <t>760011619</t>
  </si>
  <si>
    <t>INSTITUT REGIONAL DE MEDECINE DU SPORT</t>
  </si>
  <si>
    <t>INSTITUT REGIONAL DE MEDECINE DU SPORT ET DE LA SANTE -IRMS²</t>
  </si>
  <si>
    <t>970411443</t>
  </si>
  <si>
    <t>970411435</t>
  </si>
  <si>
    <t>LES SOURIRES DE CILAOS</t>
  </si>
  <si>
    <t>360008759</t>
  </si>
  <si>
    <t>360008742</t>
  </si>
  <si>
    <t>MA MAISON DE SANTE.ORG</t>
  </si>
  <si>
    <t>710781816</t>
  </si>
  <si>
    <t>710000456</t>
  </si>
  <si>
    <t>MAISON DE LA SANTE DU MACONNAIS</t>
  </si>
  <si>
    <t>CENTRE DE SOINS INFIRMIERS A DOMICILE DE MACON</t>
  </si>
  <si>
    <t>790002257</t>
  </si>
  <si>
    <t>MELIORIS CENTRE DE SANTE DE LELLIS</t>
  </si>
  <si>
    <t>790019152</t>
  </si>
  <si>
    <t>MELIORIS CENTRE DE SANTE LE GRAND FEU</t>
  </si>
  <si>
    <t>060021292</t>
  </si>
  <si>
    <t>MUTUALITE FRANCAISE ALPES MARITIMES</t>
  </si>
  <si>
    <t>290030584</t>
  </si>
  <si>
    <t>MUTUALITE SOINS &amp; SERVICES CDS QUIMPER</t>
  </si>
  <si>
    <t>MUTUALITE SOINS ET SERVICES A DOMICILE - CDS QUIMPER</t>
  </si>
  <si>
    <t>760011569</t>
  </si>
  <si>
    <t>760011528</t>
  </si>
  <si>
    <t>PLAN. FAMILIAL 76 CTRE SANTE SEXUELLE</t>
  </si>
  <si>
    <t>CENTRE DE SANTE ROUEN ASS PLANNING FAMILIAL</t>
  </si>
  <si>
    <t>210013736</t>
  </si>
  <si>
    <t>210013728</t>
  </si>
  <si>
    <t>POLE MEDICAL DE LA ROCHE EN BRENIL</t>
  </si>
  <si>
    <t>Roche-en-Brenil</t>
  </si>
  <si>
    <t>030007249</t>
  </si>
  <si>
    <t>030007231</t>
  </si>
  <si>
    <t>POLE MEDICAL SPORTIF CREPS</t>
  </si>
  <si>
    <t>Bellerive-sur-Allier</t>
  </si>
  <si>
    <t>POLE MEDICAL SPORTIF CREPS VICHY-AUVERGNE</t>
  </si>
  <si>
    <t>300017647</t>
  </si>
  <si>
    <t>POLE PREVENTION FILIERIS ALES</t>
  </si>
  <si>
    <t>POLE PREVENTION FILIERIS PARCOURS EN SANTE ALES</t>
  </si>
  <si>
    <t>410009252</t>
  </si>
  <si>
    <t>410009245</t>
  </si>
  <si>
    <t>POLE SANTE INTERCOMMUNAL</t>
  </si>
  <si>
    <t>720018860</t>
  </si>
  <si>
    <t>720015601</t>
  </si>
  <si>
    <t>PÔLE SANTE SIMONE VEIL</t>
  </si>
  <si>
    <t>980501365</t>
  </si>
  <si>
    <t>980501357</t>
  </si>
  <si>
    <t>SAS CENTRE ONAKIA MAYOTTE</t>
  </si>
  <si>
    <t>490018462</t>
  </si>
  <si>
    <t>490018454</t>
  </si>
  <si>
    <t>SERVICE DE SANTE UNIVERSITAIRE</t>
  </si>
  <si>
    <t>SSU</t>
  </si>
  <si>
    <t>870016144</t>
  </si>
  <si>
    <t>870016136</t>
  </si>
  <si>
    <t>SERVICE DE SANTE UNIVERSITAIRE ETUDIANTS</t>
  </si>
  <si>
    <t>280503228</t>
  </si>
  <si>
    <t>280503962</t>
  </si>
  <si>
    <t>SERVICE DE SOINS ET DE PREVENTION</t>
  </si>
  <si>
    <t>490021995</t>
  </si>
  <si>
    <t>SERVICE MEDICAL DE PROXIMITE</t>
  </si>
  <si>
    <t>720022664</t>
  </si>
  <si>
    <t>SERVICE MEDICAL DE PROXIMITE LE MANS</t>
  </si>
  <si>
    <t>SERVICE MEDICAL DE PROXIMITE LE MANS - SARTHE</t>
  </si>
  <si>
    <t>440059681</t>
  </si>
  <si>
    <t>440059673</t>
  </si>
  <si>
    <t>SERVICE MEDICAL DU CREPS PDL</t>
  </si>
  <si>
    <t>Chapelle-sur-Erdre</t>
  </si>
  <si>
    <t>SERVICE MEDICAL DU CREPS DES PAYS DE LA LOIRE</t>
  </si>
  <si>
    <t>530010008</t>
  </si>
  <si>
    <t>SMP LOUIS PASTEUR</t>
  </si>
  <si>
    <t>SERVICE MEDICAL DE PROXIMITE LOUIS PASTEUR - SITE PRINCIPAL</t>
  </si>
  <si>
    <t>390007953</t>
  </si>
  <si>
    <t>390007946</t>
  </si>
  <si>
    <t>SOIGNONS HUMAIN VAL D'AMOUR</t>
  </si>
  <si>
    <t>Mont-sous-Vaudrey</t>
  </si>
  <si>
    <t>140031683</t>
  </si>
  <si>
    <t>140031675</t>
  </si>
  <si>
    <t>SOS INFIRMIERS CAEN</t>
  </si>
  <si>
    <t>130050859</t>
  </si>
  <si>
    <t>SPOT LONGCHAMP</t>
  </si>
  <si>
    <t>060030624</t>
  </si>
  <si>
    <t>SPOT MARCHALL</t>
  </si>
  <si>
    <t>340028570</t>
  </si>
  <si>
    <t>SPOT VOLTAIRE</t>
  </si>
  <si>
    <t>150003143</t>
  </si>
  <si>
    <t>630009785</t>
  </si>
  <si>
    <t>SSU - ANTENNE UNIVERSITAIRE AURILLAC</t>
  </si>
  <si>
    <t>SERVICE DE SANTE UNIVERSITAIRE - ANTENNE UNIV AURILLAC</t>
  </si>
  <si>
    <t>430008417</t>
  </si>
  <si>
    <t>SSU - ANTENNE UNIVERSITAIRE DE PUY</t>
  </si>
  <si>
    <t>SERVICE DE SANTE UNIVERSITAIRE - ANTENNE UNIV DU PUY</t>
  </si>
  <si>
    <t>630009793</t>
  </si>
  <si>
    <t>SSU - ETIENNE DOLET</t>
  </si>
  <si>
    <t>SERVICE DE SANTE UNIVERSITAIRE - ETIENNE DOLET</t>
  </si>
  <si>
    <t>030006142</t>
  </si>
  <si>
    <t>SSU - MONTLUCON</t>
  </si>
  <si>
    <t>130053002</t>
  </si>
  <si>
    <t>130052996</t>
  </si>
  <si>
    <t>SSU SAINT CHARLES</t>
  </si>
  <si>
    <t>370013997</t>
  </si>
  <si>
    <t>370013989</t>
  </si>
  <si>
    <t>SSU- SERVICE DE SANTE UNIVERSITAIRE</t>
  </si>
  <si>
    <t>SERVICE DE SANTE UNIVERSITAIRE- SSU</t>
  </si>
  <si>
    <t>440049344</t>
  </si>
  <si>
    <t>440042810</t>
  </si>
  <si>
    <t>SUMPPS</t>
  </si>
  <si>
    <t>SERVICE UNIVERSITAIRE MEDECINE PREVENTIVE PROMOTION SANTE</t>
  </si>
  <si>
    <t>640012068</t>
  </si>
  <si>
    <t>640011979</t>
  </si>
  <si>
    <t>SUMPPS DE BAYONNE</t>
  </si>
  <si>
    <t>640012019</t>
  </si>
  <si>
    <t>SUMPPS SITE DE PAU</t>
  </si>
  <si>
    <t>SERVICE UNIVERSITAIRE DE MEDECINE PREVENTIVE</t>
  </si>
  <si>
    <t>400013926</t>
  </si>
  <si>
    <t>UNITE MOBILE DE SOINS DENTAIRE</t>
  </si>
  <si>
    <t>UNITE MOBILE DE SOINS DENTAIRE - CENTRE DENTAIRE MUTUALISTE</t>
  </si>
  <si>
    <t>980502058</t>
  </si>
  <si>
    <t>980502041</t>
  </si>
  <si>
    <t>UNONO WA MATSO</t>
  </si>
  <si>
    <t>Bandrele</t>
  </si>
  <si>
    <t>850029463</t>
  </si>
  <si>
    <t>VYV DENTAIRE - CLINIQUE SUD VENDÉE</t>
  </si>
  <si>
    <t>180002057</t>
  </si>
  <si>
    <t>VYV DENTAIRE BOURGES</t>
  </si>
  <si>
    <t>940120017</t>
  </si>
  <si>
    <t>750810814</t>
  </si>
  <si>
    <t>HIA BEGIN</t>
  </si>
  <si>
    <t>SSA</t>
  </si>
  <si>
    <t>HOPITAL D INSTRUCTION DES ARMEES BEGIN</t>
  </si>
  <si>
    <t>690780093</t>
  </si>
  <si>
    <t>HIA DESGENETTES</t>
  </si>
  <si>
    <t>HOPITAL D'INSTRUCTION DES ARMEES DESGENETTE</t>
  </si>
  <si>
    <t>130786742</t>
  </si>
  <si>
    <t>HIA LAVERAN</t>
  </si>
  <si>
    <t>HOPITAL D'INSTRUCTION DES ARMEES LAVERAN</t>
  </si>
  <si>
    <t>570000596</t>
  </si>
  <si>
    <t>HIA LEGOUEST</t>
  </si>
  <si>
    <t>HOPITAL D'INSTRUCTION DES ARMEES HIA LEGOUEST</t>
  </si>
  <si>
    <t>920120011</t>
  </si>
  <si>
    <t>HIA PERCY</t>
  </si>
  <si>
    <t>HOPITAL D INSTRUCTION DES ARMEES A CLAMART</t>
  </si>
  <si>
    <t>330781303</t>
  </si>
  <si>
    <t>HIA ROBERT PICQUE</t>
  </si>
  <si>
    <t>HOPITAL D'INSTRUCTION DES ARMEES ROBERT PICQUE</t>
  </si>
  <si>
    <t>830100574</t>
  </si>
  <si>
    <t>HIA SAINTE ANNE</t>
  </si>
  <si>
    <t>HOPITAL D'INSTRUCTION DES ARMEES SAINTE ANNE</t>
  </si>
  <si>
    <t>290000728</t>
  </si>
  <si>
    <t>HOPITAL INSTRUCTION DES ARMEES</t>
  </si>
  <si>
    <t>13032PARI</t>
  </si>
  <si>
    <t>750813032</t>
  </si>
  <si>
    <t>INSTITUTION NATIONALE DES INVALIDES</t>
  </si>
  <si>
    <t>370000184</t>
  </si>
  <si>
    <t>A. N. A. S. LE COURBAT</t>
  </si>
  <si>
    <t>Liège</t>
  </si>
  <si>
    <t>890000300</t>
  </si>
  <si>
    <t>890000193</t>
  </si>
  <si>
    <t>AIHP CENTRE ARMANCON</t>
  </si>
  <si>
    <t>970406096</t>
  </si>
  <si>
    <t>AJD - SSR LE TAMPON</t>
  </si>
  <si>
    <t>AIDE AUX JEUNES DIABETIQUES - SSR LE TAMPON</t>
  </si>
  <si>
    <t>770023042</t>
  </si>
  <si>
    <t>ANNEXE COULOMMIERS LRS DAF</t>
  </si>
  <si>
    <t>LA RENAISSANCE SANITAIRE ANNEXE COULOMMIERS LRS DAF</t>
  </si>
  <si>
    <t>770023034</t>
  </si>
  <si>
    <t>ANNEXE ORGEMONT LRS DAF</t>
  </si>
  <si>
    <t>LA RENAISSANCE SANITAIRE ANNEXE ORGEMONT-LRS DAF</t>
  </si>
  <si>
    <t>770023026</t>
  </si>
  <si>
    <t>ANNEXE ORGEMONT LRS EX OQN</t>
  </si>
  <si>
    <t>LA RENAISSANCE SANITAIRE ANNEXE ORGEMONT LRS EX OQN</t>
  </si>
  <si>
    <t>630780526</t>
  </si>
  <si>
    <t>630009991</t>
  </si>
  <si>
    <t>ASSO. "LES SAPINS" - CENTRE MEDICAL</t>
  </si>
  <si>
    <t>Ceyrat</t>
  </si>
  <si>
    <t>770150043</t>
  </si>
  <si>
    <t>BTP RESIDENCE MEDICO SOCIALES</t>
  </si>
  <si>
    <t>060790862</t>
  </si>
  <si>
    <t>060001997</t>
  </si>
  <si>
    <t>C.A.L.M.E.</t>
  </si>
  <si>
    <t>Cabris</t>
  </si>
  <si>
    <t>CENTRE D'ACTION ET DE LIBERATION DES MALADES ETHYLIQUES</t>
  </si>
  <si>
    <t>160009080</t>
  </si>
  <si>
    <t>160001574</t>
  </si>
  <si>
    <t>C.S.S.R. LES GLAMOTS - ROULLET ST E.</t>
  </si>
  <si>
    <t>Roullet-Saint-Estèphe</t>
  </si>
  <si>
    <t>CTRE DE SOINS DE SUITE ET DE READAPTATION LES GLAMOTS</t>
  </si>
  <si>
    <t>250000288</t>
  </si>
  <si>
    <t>CAPIO CLINIQUE SAINT PIERRE PONTARLIER</t>
  </si>
  <si>
    <t>170803431</t>
  </si>
  <si>
    <t>CARDIOCEAN - PUILBOREAU</t>
  </si>
  <si>
    <t>CENTRE DE READAPTATION CARDIO-VASCULAIRE "CARDIOCEAN"</t>
  </si>
  <si>
    <t>830100087</t>
  </si>
  <si>
    <t>CCV DE SAINT RAPHAEL LA CHENEVIERE</t>
  </si>
  <si>
    <t>CENTRE CARDIO VASCULAIRE DE SAINT RAPHAEL LA CHENEVIERE</t>
  </si>
  <si>
    <t>170781199</t>
  </si>
  <si>
    <t>170000400</t>
  </si>
  <si>
    <t>CENTRE ALCOOLOGIQUE ALPHA - ROYAN</t>
  </si>
  <si>
    <t>130781925</t>
  </si>
  <si>
    <t>CENTRE CARDIO VASCULAIRE D'EYGUIERES</t>
  </si>
  <si>
    <t>Eyguières</t>
  </si>
  <si>
    <t>340798552</t>
  </si>
  <si>
    <t>340798545</t>
  </si>
  <si>
    <t>CENTRE CONVALESCENCE LE PECH DU SOLEIL</t>
  </si>
  <si>
    <t>CENTRE DE CONVALESCENCE LE PECH DU SOLEIL</t>
  </si>
  <si>
    <t>810003954</t>
  </si>
  <si>
    <t>CENTRE CRPA VALENCE D'ALBIGEOIS</t>
  </si>
  <si>
    <t>Valence-d'Albigeois</t>
  </si>
  <si>
    <t>CENTRE DE READAPTATION POUR PA VALENCE D'ALBIGEOIS</t>
  </si>
  <si>
    <t>420002677</t>
  </si>
  <si>
    <t>CENTRE D'ADDICTOLOGIE MFL SSAM</t>
  </si>
  <si>
    <t>500012968</t>
  </si>
  <si>
    <t>CENTRE D'AIDE AUX JEUNES DIABETIQUES</t>
  </si>
  <si>
    <t>Gouville-sur-Mer</t>
  </si>
  <si>
    <t>630000487</t>
  </si>
  <si>
    <t>630781136</t>
  </si>
  <si>
    <t>CENTRE DE  REED.FONCT.NOTRE-DAME</t>
  </si>
  <si>
    <t>Chamalières</t>
  </si>
  <si>
    <t>CENTRE DE REEDUCATION FONCTIONNELLE NOTRE-DAME</t>
  </si>
  <si>
    <t>060021201</t>
  </si>
  <si>
    <t>060000155</t>
  </si>
  <si>
    <t>CENTRE DE CONVALESCENCE ATLANTIS</t>
  </si>
  <si>
    <t>760780981</t>
  </si>
  <si>
    <t>760027342</t>
  </si>
  <si>
    <t>CENTRE DE CONVALESCENCE LES JONQUILLES</t>
  </si>
  <si>
    <t>400780425</t>
  </si>
  <si>
    <t>400000246</t>
  </si>
  <si>
    <t>CENTRE DE CONVALESCENCE PRIMEROSE</t>
  </si>
  <si>
    <t>Soorts-Hossegor</t>
  </si>
  <si>
    <t>830100855</t>
  </si>
  <si>
    <t>830000493</t>
  </si>
  <si>
    <t>CENTRE DE GERONTOLOGIE SAINT FRANCOIS</t>
  </si>
  <si>
    <t>380780379</t>
  </si>
  <si>
    <t>380798249</t>
  </si>
  <si>
    <t>CENTRE DE PNEUMOLOGIE HENRI BAZIRE</t>
  </si>
  <si>
    <t>Sure en Chartreuse</t>
  </si>
  <si>
    <t>640780581</t>
  </si>
  <si>
    <t>640000253</t>
  </si>
  <si>
    <t>CENTRE DE PNEUMOLOGIE LES TERRASSES</t>
  </si>
  <si>
    <t>070784897</t>
  </si>
  <si>
    <t>CENTRE DE POST-CURE CROIX BLEUE VIRAC</t>
  </si>
  <si>
    <t>Labastide-de-Virac</t>
  </si>
  <si>
    <t>560003006</t>
  </si>
  <si>
    <t>560000770</t>
  </si>
  <si>
    <t>CENTRE DE POST-CURE KERDUDO</t>
  </si>
  <si>
    <t>Guidel</t>
  </si>
  <si>
    <t>CENTRE DE POST-CURE KERDUDO - GUIDEL</t>
  </si>
  <si>
    <t>560000390</t>
  </si>
  <si>
    <t>560006074</t>
  </si>
  <si>
    <t>CENTRE DE POSTCURE LE PHARE</t>
  </si>
  <si>
    <t>CENTRE DE POST CURE LE PHARE</t>
  </si>
  <si>
    <t>950310029</t>
  </si>
  <si>
    <t>950008938</t>
  </si>
  <si>
    <t>CENTRE DE PSYCHOTHERAPIE D OSNY</t>
  </si>
  <si>
    <t>680022753</t>
  </si>
  <si>
    <t>CENTRE DE READAPTATION DE COLMAR</t>
  </si>
  <si>
    <t>770700011</t>
  </si>
  <si>
    <t>930027347</t>
  </si>
  <si>
    <t>CENTRE DE READAPTATION DE COUBERT</t>
  </si>
  <si>
    <t>Coubert</t>
  </si>
  <si>
    <t>680000130</t>
  </si>
  <si>
    <t>CENTRE DE READAPTATION DE MULHOUSE</t>
  </si>
  <si>
    <t>860009208</t>
  </si>
  <si>
    <t>CENTRE DE READAPTATION DU MOULIN VERT</t>
  </si>
  <si>
    <t>Nieuil-l'Espoir</t>
  </si>
  <si>
    <t>350008579</t>
  </si>
  <si>
    <t>350039673</t>
  </si>
  <si>
    <t>CENTRE DE READAPTATION DU PATIS FRAUX</t>
  </si>
  <si>
    <t>940700040</t>
  </si>
  <si>
    <t>CENTRE DE READAPTATION FONCTIONNELLE</t>
  </si>
  <si>
    <t>CENTRE DE REEDUCATION ET DE READAPTATION FONCTIONNELLE</t>
  </si>
  <si>
    <t>750825184</t>
  </si>
  <si>
    <t>950000760</t>
  </si>
  <si>
    <t>CENTRE DE REDUCATION LA CHATAIGNERAIE</t>
  </si>
  <si>
    <t>CENTRE DE REEDUCATION ET DE READAPTATION FONCT LA CHATAIGNER</t>
  </si>
  <si>
    <t>330024928</t>
  </si>
  <si>
    <t>330050899</t>
  </si>
  <si>
    <t>CENTRE DE REEDUCATION AVICENNE</t>
  </si>
  <si>
    <t>760017079</t>
  </si>
  <si>
    <t>760017038</t>
  </si>
  <si>
    <t>CENTRE DE REEDUCATION DE LA HEVE</t>
  </si>
  <si>
    <t>840014849</t>
  </si>
  <si>
    <t>CENTRE DE REEDUCATION DU LAVARIN</t>
  </si>
  <si>
    <t>240002402</t>
  </si>
  <si>
    <t>240003251</t>
  </si>
  <si>
    <t>CENTRE DE REEDUCATION LA LANDE</t>
  </si>
  <si>
    <t>Annesse-et-Beaulieu</t>
  </si>
  <si>
    <t>CENTRE DE REEDUCATION FONCTIONNELLE ET CARDIAQUE LA LANDE</t>
  </si>
  <si>
    <t>780023164</t>
  </si>
  <si>
    <t>780023156</t>
  </si>
  <si>
    <t>CENTRE DE REEDUCATION L'OISEAU BLANC</t>
  </si>
  <si>
    <t>760920918</t>
  </si>
  <si>
    <t>CENTRE DE REEDUCATION MERIDIENNE ROUEN</t>
  </si>
  <si>
    <t>CENTRE DE REEDUCATION  MERIDIENNE</t>
  </si>
  <si>
    <t>130786932</t>
  </si>
  <si>
    <t>130002660</t>
  </si>
  <si>
    <t>CENTRE DE REEDUCATION PAUL CEZANNE</t>
  </si>
  <si>
    <t>Mimet</t>
  </si>
  <si>
    <t>130782097</t>
  </si>
  <si>
    <t>130000938</t>
  </si>
  <si>
    <t>CENTRE DE SIBOURG</t>
  </si>
  <si>
    <t>530031509</t>
  </si>
  <si>
    <t>530000868</t>
  </si>
  <si>
    <t>CENTRE DE SOINS DE LA BREHONNIERE</t>
  </si>
  <si>
    <t>Astillé</t>
  </si>
  <si>
    <t>290000686</t>
  </si>
  <si>
    <t>440042844</t>
  </si>
  <si>
    <t>CENTRE DE SOINS DE SUITE DE KERAMPIR</t>
  </si>
  <si>
    <t>Bohars</t>
  </si>
  <si>
    <t>CENTRE DE SOINS DE SUITE DE LA RESIDENCE DE KERAMPIR</t>
  </si>
  <si>
    <t>560003055</t>
  </si>
  <si>
    <t>CENTRE DE SOINS DE SUITE KORN-ER-HOUET</t>
  </si>
  <si>
    <t>Colpo</t>
  </si>
  <si>
    <t>CENTRE DE SOINS DE SUITE "KORN-ER-HOUET"</t>
  </si>
  <si>
    <t>610780371</t>
  </si>
  <si>
    <t>760025734</t>
  </si>
  <si>
    <t>CENTRE DE SOINS DE SUITE LE PARC</t>
  </si>
  <si>
    <t>MAISON REPOS ET CONVALESCENCE "LE PARC" - BAGNOLES DE L'ORNE</t>
  </si>
  <si>
    <t>240008318</t>
  </si>
  <si>
    <t>240002428</t>
  </si>
  <si>
    <t>CENTRE DE SOINS LE VERGER DES BALANS</t>
  </si>
  <si>
    <t>LE VERGER DES BALANS - SOINS DE SUITE ET DE RÉADAPTATION</t>
  </si>
  <si>
    <t>590783171</t>
  </si>
  <si>
    <t>CENTRE DE SSR LES ABEILLES</t>
  </si>
  <si>
    <t>Briastre</t>
  </si>
  <si>
    <t>CENTRE DE SOINS DE SUITE ET READAPTATION LES ABEILLES</t>
  </si>
  <si>
    <t>470000175</t>
  </si>
  <si>
    <t>750826604</t>
  </si>
  <si>
    <t>CENTRE DELESTRAINT FABIEN</t>
  </si>
  <si>
    <t>MAISON DE REPOS ET CONVALESCENCE DELESTRAINT FABIEN</t>
  </si>
  <si>
    <t>040780405</t>
  </si>
  <si>
    <t>040000168</t>
  </si>
  <si>
    <t>CENTRE DES CARMES</t>
  </si>
  <si>
    <t>Aiglun</t>
  </si>
  <si>
    <t>340797596</t>
  </si>
  <si>
    <t>CENTRE DU MELEZET</t>
  </si>
  <si>
    <t>920700010</t>
  </si>
  <si>
    <t>770700029</t>
  </si>
  <si>
    <t>CENTRE ELISABETH DE LA PANOUSE</t>
  </si>
  <si>
    <t>CTRE ELISABETH DE LA PANOUSE REEDUC MOTRICE DES TOUTS PETITS</t>
  </si>
  <si>
    <t>830206397</t>
  </si>
  <si>
    <t>830017893</t>
  </si>
  <si>
    <t>CENTRE EUROPEEN REEDUCATION DU SPORTIF</t>
  </si>
  <si>
    <t>CENTRE EUROPEEN DE REEDUCATION DU SPORTIF</t>
  </si>
  <si>
    <t>640780631</t>
  </si>
  <si>
    <t>640000295</t>
  </si>
  <si>
    <t>CENTRE GRANCHER CYRANO</t>
  </si>
  <si>
    <t>060789674</t>
  </si>
  <si>
    <t>130037815</t>
  </si>
  <si>
    <t>CENTRE HELIO MARIN</t>
  </si>
  <si>
    <t>970404679</t>
  </si>
  <si>
    <t>970404638</t>
  </si>
  <si>
    <t>CENTRE HORUS</t>
  </si>
  <si>
    <t>870000171</t>
  </si>
  <si>
    <t>870015336</t>
  </si>
  <si>
    <t>CENTRE LA CHENAIE</t>
  </si>
  <si>
    <t>Verneuil-sur-Vienne</t>
  </si>
  <si>
    <t>CENTRE DE CONVALESCENCE ET DE READAPTATION LA CHENAIE</t>
  </si>
  <si>
    <t>590785424</t>
  </si>
  <si>
    <t>CENTRE L'ADAPT DE CAMBRAI</t>
  </si>
  <si>
    <t>CTRE ADAPTATION DE L ENFANCE ET ADOLESCENCE INFIRME CAMBRAI</t>
  </si>
  <si>
    <t>570000794</t>
  </si>
  <si>
    <t>CENTRE L'ADAPT MOSELLE DE THIONVILLE</t>
  </si>
  <si>
    <t>L'ADAPT - CENTRE DE READAPTATION FONCTIONNELLE "THIONIS"</t>
  </si>
  <si>
    <t>970305520</t>
  </si>
  <si>
    <t>970303590</t>
  </si>
  <si>
    <t>CENTRE LES COULICOUS</t>
  </si>
  <si>
    <t>470000308</t>
  </si>
  <si>
    <t>CENTRE MEDECINE PHYS READAPT VIRAZEIL</t>
  </si>
  <si>
    <t>Virazeil</t>
  </si>
  <si>
    <t>CENTRE DE MEDECINE PHYSIQUE ET DE READAPTATION</t>
  </si>
  <si>
    <t>640780623</t>
  </si>
  <si>
    <t>640000287</t>
  </si>
  <si>
    <t>CENTRE MEDICAL ANNIE ENIA</t>
  </si>
  <si>
    <t>670780600</t>
  </si>
  <si>
    <t>CENTRE MEDICAL CERRAN LIEBFRAUENTHAL</t>
  </si>
  <si>
    <t>Gœrsdorf</t>
  </si>
  <si>
    <t>CENTRE MEDICAL CERRAN SITE LIEBFRAUENTHAL</t>
  </si>
  <si>
    <t>050000991</t>
  </si>
  <si>
    <t>CENTRE MEDICAL CHANTOURS</t>
  </si>
  <si>
    <t>CENTRE MEDICAL CHANT'OURS</t>
  </si>
  <si>
    <t>240000307</t>
  </si>
  <si>
    <t>330056540</t>
  </si>
  <si>
    <t>CENTRE MEDICAL CHATEAU DE BASSY</t>
  </si>
  <si>
    <t>CENTRE MEDICAL LE CHATEAU DE BASSY</t>
  </si>
  <si>
    <t>580780203</t>
  </si>
  <si>
    <t>580000073</t>
  </si>
  <si>
    <t>CENTRE MEDICAL DE LA VENERIE</t>
  </si>
  <si>
    <t>Champlemy</t>
  </si>
  <si>
    <t>CENTRE MEDICAL DE LA VENERIE A CHAMPLEMY</t>
  </si>
  <si>
    <t>690000401</t>
  </si>
  <si>
    <t>CENTRE MEDICAL DE L'ARGENTIERE</t>
  </si>
  <si>
    <t>Aveize</t>
  </si>
  <si>
    <t>430000216</t>
  </si>
  <si>
    <t>750811820</t>
  </si>
  <si>
    <t>CENTRE MEDICAL D'OUSSOULX</t>
  </si>
  <si>
    <t>Couteuges</t>
  </si>
  <si>
    <t>050001064</t>
  </si>
  <si>
    <t>050000561</t>
  </si>
  <si>
    <t>CENTRE MEDICAL LA DURANCE</t>
  </si>
  <si>
    <t>Tallard</t>
  </si>
  <si>
    <t>050000066</t>
  </si>
  <si>
    <t>050000082</t>
  </si>
  <si>
    <t>CENTRE MEDICAL LA SOURCE</t>
  </si>
  <si>
    <t>Saint-Léger-les-Mélèzes</t>
  </si>
  <si>
    <t>680000247</t>
  </si>
  <si>
    <t>CENTRE MEDICAL LALANCE</t>
  </si>
  <si>
    <t>640780649</t>
  </si>
  <si>
    <t>640000303</t>
  </si>
  <si>
    <t>CENTRE MEDICAL LANDOUZY</t>
  </si>
  <si>
    <t>680000072</t>
  </si>
  <si>
    <t>CENTRE MEDICAL LE SCHIMMEL</t>
  </si>
  <si>
    <t>Masevaux-Niederbruck</t>
  </si>
  <si>
    <t>680000296</t>
  </si>
  <si>
    <t>CENTRE MEDICAL LUPPACH</t>
  </si>
  <si>
    <t>Bouxwiller</t>
  </si>
  <si>
    <t>CENTRE MÉDICAL LUPPACH</t>
  </si>
  <si>
    <t>420782096</t>
  </si>
  <si>
    <t>CENTRE MEDICAL MFL SSAM DES 7 COLLINES</t>
  </si>
  <si>
    <t>050000041</t>
  </si>
  <si>
    <t>CENTRE MEDICAL RHONE AZUR BRIANCON</t>
  </si>
  <si>
    <t>380009928</t>
  </si>
  <si>
    <t>380804542</t>
  </si>
  <si>
    <t>CENTRE MEDICAL ROCHEPLANE</t>
  </si>
  <si>
    <t>680001310</t>
  </si>
  <si>
    <t>CENTRE MEDICAL SAINTE ANNE</t>
  </si>
  <si>
    <t>Jungholtz</t>
  </si>
  <si>
    <t>CENTRE MEDICAL SAINTE ANNE JUNGHOLTZ</t>
  </si>
  <si>
    <t>050000058</t>
  </si>
  <si>
    <t>050000033</t>
  </si>
  <si>
    <t>CENTRE MEDICAL SSR RIO VERT</t>
  </si>
  <si>
    <t>Saulce</t>
  </si>
  <si>
    <t>640780557</t>
  </si>
  <si>
    <t>640000238</t>
  </si>
  <si>
    <t>CENTRE MEDICAL TOKI EDER</t>
  </si>
  <si>
    <t>CENTRE MEDICAL CARDIO-RESPIRATOIRE TOKI EDER</t>
  </si>
  <si>
    <t>820002350</t>
  </si>
  <si>
    <t>820000578</t>
  </si>
  <si>
    <t>CENTRE MIDI GASCOGNE</t>
  </si>
  <si>
    <t>Beaumont-de-Lomagne</t>
  </si>
  <si>
    <t>CENTRE MIDI GASCOGNE CARDIO VASCULAIRE BEAUMONT DE LOMAGNE</t>
  </si>
  <si>
    <t>340001064</t>
  </si>
  <si>
    <t>340013028</t>
  </si>
  <si>
    <t>CENTRE MUTUALISTE NEUROLOGIQUE PROPARA</t>
  </si>
  <si>
    <t>810000232</t>
  </si>
  <si>
    <t>CENTRE MUTUALISTE RF ALBI</t>
  </si>
  <si>
    <t>CENTRE MUTUALISTE DE REEDUCATION FONCTIONNELLE D'ALBI</t>
  </si>
  <si>
    <t>780630026</t>
  </si>
  <si>
    <t>CENTRE PEDIATRIQUE DES COTES</t>
  </si>
  <si>
    <t>Loges-en-Josas</t>
  </si>
  <si>
    <t>310781083</t>
  </si>
  <si>
    <t>310788716</t>
  </si>
  <si>
    <t>CENTRE PIERRE HANZEL</t>
  </si>
  <si>
    <t>500000278</t>
  </si>
  <si>
    <t>CENTRE POST CURE BEAUREGARD/LA GLACERI</t>
  </si>
  <si>
    <t>CENTRE DE POST-CURE "BEAUREGARD" - LA GLACERIE</t>
  </si>
  <si>
    <t>780140075</t>
  </si>
  <si>
    <t>CENTRE POST CURE GILBERT RABY</t>
  </si>
  <si>
    <t>CENTRE GILBERT RABY CURATORIUM DE THUN</t>
  </si>
  <si>
    <t>480780212</t>
  </si>
  <si>
    <t>480782168</t>
  </si>
  <si>
    <t>CENTRE POST CURE LE BOY LANUEJOLS</t>
  </si>
  <si>
    <t>Lanuéjols</t>
  </si>
  <si>
    <t>CENTRE DE POST CURE LE BOY</t>
  </si>
  <si>
    <t>2A0000261</t>
  </si>
  <si>
    <t>2A0000279</t>
  </si>
  <si>
    <t>CENTRE REPOS CONVALESCENCE</t>
  </si>
  <si>
    <t>Sarrola-Carcopino</t>
  </si>
  <si>
    <t>CENTRE DE REPOS ET DE CONVALESCENCE ILE DE BEAUTE</t>
  </si>
  <si>
    <t>050002351</t>
  </si>
  <si>
    <t>CENTRE RHONE AZUR GAP</t>
  </si>
  <si>
    <t>220000475</t>
  </si>
  <si>
    <t>CENTRE SOINS DE SUITE LES CHATELETS</t>
  </si>
  <si>
    <t>670000249</t>
  </si>
  <si>
    <t>CENTRE SSR "CHATEAU WALK"</t>
  </si>
  <si>
    <t>CENTRE SSR EN ADDICTOLOGIE "CHATEAU WALK"</t>
  </si>
  <si>
    <t>670780501</t>
  </si>
  <si>
    <t>670792415</t>
  </si>
  <si>
    <t>CENTRE SSR "MARIENBRONN"</t>
  </si>
  <si>
    <t>Lobsann</t>
  </si>
  <si>
    <t>CENTRE DE SOINS DE SUITE ET DE RÉADAP EN ADDICTO MARIENBRONN</t>
  </si>
  <si>
    <t>760781054</t>
  </si>
  <si>
    <t>CENTRE SSR ASS LADAPT HAUTE NORMANDIE</t>
  </si>
  <si>
    <t>Caudebec-lès-Elbeuf</t>
  </si>
  <si>
    <t>CENTRE SSR ET READAPTATION ET RF PEDIATRIQUE ASS LADAPT</t>
  </si>
  <si>
    <t>140000340</t>
  </si>
  <si>
    <t>CENTRE SSR BETHARRAM HEROUVILLE</t>
  </si>
  <si>
    <t>720019918</t>
  </si>
  <si>
    <t>610787764</t>
  </si>
  <si>
    <t>CENTRE SSR BOCQUET</t>
  </si>
  <si>
    <t>430000166</t>
  </si>
  <si>
    <t>430005843</t>
  </si>
  <si>
    <t>CENTRE SSR JALAVOUX</t>
  </si>
  <si>
    <t>Aiguilhe</t>
  </si>
  <si>
    <t>070780234</t>
  </si>
  <si>
    <t>750721300</t>
  </si>
  <si>
    <t>CENTRE SSR LE CHATEAU</t>
  </si>
  <si>
    <t>Saint-Georges-les-Bains</t>
  </si>
  <si>
    <t>680001328</t>
  </si>
  <si>
    <t>CENTRE SSR MGEN ASS TROIS-EPIS</t>
  </si>
  <si>
    <t>Ammerschwihr</t>
  </si>
  <si>
    <t>CENTRE DE SOINS DE SUITE ET DE READAPTATION  M.G.E.N. ASS</t>
  </si>
  <si>
    <t>830100681</t>
  </si>
  <si>
    <t>CENTRE SSR MGEN PIERRE CHEVALIER</t>
  </si>
  <si>
    <t>CENTRE SSR MGEN ACTION SAINITAIRE SOCIALE PIERRE CHEVALIER</t>
  </si>
  <si>
    <t>010780476</t>
  </si>
  <si>
    <t>CENTRE SSR READAPT ADOLESCENTS CHANAY</t>
  </si>
  <si>
    <t>Chanay</t>
  </si>
  <si>
    <t>CENTRE SOINS DE SUITE ET READAPT POUR ADOLESCENTS DE CHANAY</t>
  </si>
  <si>
    <t>720012509</t>
  </si>
  <si>
    <t>310020383</t>
  </si>
  <si>
    <t>CENTRE SSR ROUGEMONT</t>
  </si>
  <si>
    <t>CENTRE SSR KORIAN  ROUGEMONT</t>
  </si>
  <si>
    <t>430000141</t>
  </si>
  <si>
    <t>CENTRE SSR SAINT-JOSEPH</t>
  </si>
  <si>
    <t>140015975</t>
  </si>
  <si>
    <t>310021092</t>
  </si>
  <si>
    <t>CENTRE SSR THALATTA - LES VILLANDIERES</t>
  </si>
  <si>
    <t>Ouistreham</t>
  </si>
  <si>
    <t>970466504</t>
  </si>
  <si>
    <t>970403846</t>
  </si>
  <si>
    <t>CENTRE YLANG YLANG</t>
  </si>
  <si>
    <t>CENTRE YLANG YLANG RÉADAPTATION FONCTIONNELLE JEANNE D'ARC</t>
  </si>
  <si>
    <t>330781121</t>
  </si>
  <si>
    <t>CHATEAU RAUZE  - LADAPT</t>
  </si>
  <si>
    <t>Cénac</t>
  </si>
  <si>
    <t>CENTRE DE MEDECINE PHYSIQUE ET DE READAPTATION CHATEAU RAUZE</t>
  </si>
  <si>
    <t>310781174</t>
  </si>
  <si>
    <t>750056335</t>
  </si>
  <si>
    <t>CL BLAGNAC</t>
  </si>
  <si>
    <t>CLINIQUE DE BLAGNAC (EX KORIAN MONTVERT)</t>
  </si>
  <si>
    <t>110780194</t>
  </si>
  <si>
    <t>CL CHRISTINA CHALABRE</t>
  </si>
  <si>
    <t>Chalabre</t>
  </si>
  <si>
    <t>CLINIQUE SOINS DE SUITE ET DE READAPTATION CHRISTINA</t>
  </si>
  <si>
    <t>310781984</t>
  </si>
  <si>
    <t>310014378</t>
  </si>
  <si>
    <t>CL DE VERDAICH GAILLAC TOULZA</t>
  </si>
  <si>
    <t>Gaillac-Toulza</t>
  </si>
  <si>
    <t>CLINIQUE DE VERDAICH</t>
  </si>
  <si>
    <t>310021571</t>
  </si>
  <si>
    <t>CL DES MINIMES TOULOUSE</t>
  </si>
  <si>
    <t>CLINIQUE DES MINIMES CENTRE GERIATRIQUE</t>
  </si>
  <si>
    <t>310780234</t>
  </si>
  <si>
    <t>920030871</t>
  </si>
  <si>
    <t>CL DU CABIROL COLOMIERS</t>
  </si>
  <si>
    <t>CLINIQUE DU CABIROL</t>
  </si>
  <si>
    <t>310780374</t>
  </si>
  <si>
    <t>310000161</t>
  </si>
  <si>
    <t>CL DU CHATEAU DE VERNHES BONDIGOUX</t>
  </si>
  <si>
    <t>Bondigoux</t>
  </si>
  <si>
    <t>CLINIQUE DU CHATEAU DE VERNHES</t>
  </si>
  <si>
    <t>340009018</t>
  </si>
  <si>
    <t>340008978</t>
  </si>
  <si>
    <t>CL DU PIC ST LOUP</t>
  </si>
  <si>
    <t>CLINIQUE DU PIC SAINT LOUP</t>
  </si>
  <si>
    <t>460780042</t>
  </si>
  <si>
    <t>460000029</t>
  </si>
  <si>
    <t>CL DU QUERCY SSR BELLEVUE CAHORS</t>
  </si>
  <si>
    <t>460785900</t>
  </si>
  <si>
    <t>460002207</t>
  </si>
  <si>
    <t>CL DU RELAIS CAILLAC</t>
  </si>
  <si>
    <t>Caillac</t>
  </si>
  <si>
    <t>CLINIQUE DU RELAIS CAILLAC</t>
  </si>
  <si>
    <t>660012592</t>
  </si>
  <si>
    <t>CL DU ROUSSILLON SITE EX CL LA PINEDE</t>
  </si>
  <si>
    <t>660780347</t>
  </si>
  <si>
    <t>660000183</t>
  </si>
  <si>
    <t>CL DU SOUFFLE LA SOLANE OSSEJA</t>
  </si>
  <si>
    <t>CLINIQUE DU SOUFFLE LA SOLANE A OSSEJA</t>
  </si>
  <si>
    <t>110003118</t>
  </si>
  <si>
    <t>110007341</t>
  </si>
  <si>
    <t>CL DU SUD CARCASSONNE</t>
  </si>
  <si>
    <t>CLINIQUE DU SUD CARCASSONNE</t>
  </si>
  <si>
    <t>340789981</t>
  </si>
  <si>
    <t>340001866</t>
  </si>
  <si>
    <t>CL FONTFROIDE</t>
  </si>
  <si>
    <t>SSR CLINIQUE FONTFROIDE</t>
  </si>
  <si>
    <t>110780202</t>
  </si>
  <si>
    <t>310021316</t>
  </si>
  <si>
    <t>CL KORIAN LA VERNEDE</t>
  </si>
  <si>
    <t>Conques-sur-Orbiel</t>
  </si>
  <si>
    <t>CLINIQUE KORIAN LA VERNEDE</t>
  </si>
  <si>
    <t>310020938</t>
  </si>
  <si>
    <t>CL KORIAN VAL DE SAUNE QUINT FONSEGRIV</t>
  </si>
  <si>
    <t>CLINIQUE KORIAN VAL DE SAUNE (EX CL DE QUINT FONSEGRIVES)</t>
  </si>
  <si>
    <t>660790163</t>
  </si>
  <si>
    <t>920031796</t>
  </si>
  <si>
    <t>CL LA PINEDE ST ESTEVE</t>
  </si>
  <si>
    <t>CLINIQUE LA PINEDE CRF SAINT ESTEVE</t>
  </si>
  <si>
    <t>310023007</t>
  </si>
  <si>
    <t>810005678</t>
  </si>
  <si>
    <t>CL LA RECOUVRANCE FRONTON</t>
  </si>
  <si>
    <t>Fronton</t>
  </si>
  <si>
    <t>CLINIQUE LA RECOUVRANCE</t>
  </si>
  <si>
    <t>340780857</t>
  </si>
  <si>
    <t>340000421</t>
  </si>
  <si>
    <t>CL LE CASTELET</t>
  </si>
  <si>
    <t>CLINIQUE LE CASTELET</t>
  </si>
  <si>
    <t>300780491</t>
  </si>
  <si>
    <t>340016963</t>
  </si>
  <si>
    <t>CL LES OLIVIERS GALLARGUES</t>
  </si>
  <si>
    <t>Gallargues-le-Montueux</t>
  </si>
  <si>
    <t>CLINIQUE LES OLIVIERS</t>
  </si>
  <si>
    <t>340780816</t>
  </si>
  <si>
    <t>CL MUTUALISTE JEAN LEON</t>
  </si>
  <si>
    <t>CLINIQUE MUTUALISTE JEAN LEON</t>
  </si>
  <si>
    <t>340024546</t>
  </si>
  <si>
    <t>340000405</t>
  </si>
  <si>
    <t>CL PLEIN SOLEIL MONTPELLIER</t>
  </si>
  <si>
    <t>CLINIQUE PLEIN SOLEIL SITE MONTPELLIER</t>
  </si>
  <si>
    <t>310782396</t>
  </si>
  <si>
    <t>CL SSR KORIAN ESTELA TOULOUSE</t>
  </si>
  <si>
    <t>CLINIQUE SSR KORIAN ESTELA (EX CL VAL DES CYGNES)</t>
  </si>
  <si>
    <t>810004200</t>
  </si>
  <si>
    <t>CL SSR KORIAN LE CHATEAU CAHUZAC</t>
  </si>
  <si>
    <t>Cahuzac</t>
  </si>
  <si>
    <t>CLINIQUE SSR KORIAN LE CHATEAU (EX CHATEAU DE CAHUZAC)</t>
  </si>
  <si>
    <t>820003218</t>
  </si>
  <si>
    <t>820008142</t>
  </si>
  <si>
    <t>CL SSR LA PINEDE</t>
  </si>
  <si>
    <t>Saint-Nauphary</t>
  </si>
  <si>
    <t>CLINIQUE SOINS DE SUITE ET READAPTATION LA PINEDE</t>
  </si>
  <si>
    <t>660781097</t>
  </si>
  <si>
    <t>660000506</t>
  </si>
  <si>
    <t>CL SSR SUNNY COTTAGE AMELIE LES BAINS</t>
  </si>
  <si>
    <t>Amélie-les-Bains-Palalda</t>
  </si>
  <si>
    <t>CLINIQUE SOINS DE SUITE ET DE READAPTATION SUNNY COTTAGE</t>
  </si>
  <si>
    <t>660780743</t>
  </si>
  <si>
    <t>660000373</t>
  </si>
  <si>
    <t>CL ST JOSEPH DE SUPERVALTECH ST ESTEVE</t>
  </si>
  <si>
    <t>CLINIQUE MEDICALE MAISON DE REPOS ST JOSEPH DE SUPERVALTECH</t>
  </si>
  <si>
    <t>310790472</t>
  </si>
  <si>
    <t>310790464</t>
  </si>
  <si>
    <t>CL ST ORENS SAINT ORENS DE GAMEVILLE</t>
  </si>
  <si>
    <t>CLINIQUE SAINT ORENS</t>
  </si>
  <si>
    <t>310781125</t>
  </si>
  <si>
    <t>310000419</t>
  </si>
  <si>
    <t>CL ST ROCH FRONTON</t>
  </si>
  <si>
    <t>CLINIQUE SAINT ROCH</t>
  </si>
  <si>
    <t>660780842</t>
  </si>
  <si>
    <t>660000431</t>
  </si>
  <si>
    <t>CL VAL PYRENE FONT ROMEU</t>
  </si>
  <si>
    <t>CLINIQUE VAL PYRENE</t>
  </si>
  <si>
    <t>300780285</t>
  </si>
  <si>
    <t>CL VALDEGOUR NIMES</t>
  </si>
  <si>
    <t>CLINIQUE VALDEGOUR</t>
  </si>
  <si>
    <t>130786296</t>
  </si>
  <si>
    <t>130002421</t>
  </si>
  <si>
    <t>CLIN SOINS DE SUITE READAPT LA PAGERIE</t>
  </si>
  <si>
    <t>CLINIQUE DE SOINS DE SUITE ET READAPTATION LA PAGERIE</t>
  </si>
  <si>
    <t>750014128</t>
  </si>
  <si>
    <t>750014078</t>
  </si>
  <si>
    <t>CLINALLIANCE BUTTES CHAUMONT</t>
  </si>
  <si>
    <t>910023407</t>
  </si>
  <si>
    <t>910023399</t>
  </si>
  <si>
    <t>CLINALLIANCE ETAMPES</t>
  </si>
  <si>
    <t>920300381</t>
  </si>
  <si>
    <t>920005378</t>
  </si>
  <si>
    <t>CLINALLIANCE FONTENAY AUX ROSES</t>
  </si>
  <si>
    <t>630780310</t>
  </si>
  <si>
    <t>CLINEA - CLINIQUE LES SORBIERS</t>
  </si>
  <si>
    <t>580006286</t>
  </si>
  <si>
    <t>CLINEA LES PORTES DU NIVERNAIS</t>
  </si>
  <si>
    <t>280505264</t>
  </si>
  <si>
    <t>280006370</t>
  </si>
  <si>
    <t>CLINIQUE  LA BOISSIÈRE</t>
  </si>
  <si>
    <t>CLINIQUE LA BOISSIÈRE</t>
  </si>
  <si>
    <t>270000433</t>
  </si>
  <si>
    <t>CLINIQUE  LE VALLON</t>
  </si>
  <si>
    <t>Saint-Ouen-du-Tilleul</t>
  </si>
  <si>
    <t>MAISON DE CONVALESCENCE LE VALLON SAS CLINEA</t>
  </si>
  <si>
    <t>420793697</t>
  </si>
  <si>
    <t>420793689</t>
  </si>
  <si>
    <t>CLINIQUE ALMA SANTE</t>
  </si>
  <si>
    <t>930300140</t>
  </si>
  <si>
    <t>CLINIQUE AMBROISE PARE BONDY</t>
  </si>
  <si>
    <t>540022837</t>
  </si>
  <si>
    <t>CLINIQUE BELLEFONTAINE CLINEA</t>
  </si>
  <si>
    <t>CLINIQUE BELLEFONTAINE ( SAS CLINEA )</t>
  </si>
  <si>
    <t>950300087</t>
  </si>
  <si>
    <t>CLINIQUE BELLOY EN FRANCE</t>
  </si>
  <si>
    <t>Belloy-en-France</t>
  </si>
  <si>
    <t>CLINIQUE SOINS DE SUITE DE BELLOY EN FRANCE</t>
  </si>
  <si>
    <t>970405726</t>
  </si>
  <si>
    <t>970405718</t>
  </si>
  <si>
    <t>CLINIQUE BETHESDA</t>
  </si>
  <si>
    <t>930300546</t>
  </si>
  <si>
    <t>930008008</t>
  </si>
  <si>
    <t>CLINIQUE CCN PORTE DE PARIS</t>
  </si>
  <si>
    <t>CLINIQUE CENTRE CARDIOLOGIQUE DU NORD PORTE DE PARIS</t>
  </si>
  <si>
    <t>970112827</t>
  </si>
  <si>
    <t>CLINIQUE CENTRE MEDICO-SOCIAL HDJ SSR</t>
  </si>
  <si>
    <t>170780100</t>
  </si>
  <si>
    <t>310021357</t>
  </si>
  <si>
    <t>CLINIQUE D'ANGOULINS SUR MER</t>
  </si>
  <si>
    <t>940008139</t>
  </si>
  <si>
    <t>940021801</t>
  </si>
  <si>
    <t>CLINIQUE DE CHAMPIGNY</t>
  </si>
  <si>
    <t>920300258</t>
  </si>
  <si>
    <t>920000809</t>
  </si>
  <si>
    <t>CLINIQUE DE CHATILLON</t>
  </si>
  <si>
    <t>CENTRE DE SOINS DE SUITE ET DE READAPTATION CARDIOVASCULAIRE</t>
  </si>
  <si>
    <t>930300280</t>
  </si>
  <si>
    <t>310021274</t>
  </si>
  <si>
    <t>CLINIQUE DE GARGAN</t>
  </si>
  <si>
    <t>950420042</t>
  </si>
  <si>
    <t>CLINIQUE DE L OSERAIE</t>
  </si>
  <si>
    <t>CLINIQUE DE L OSERAIE EX MANOIR NOTRE DAME MAFFLIERS</t>
  </si>
  <si>
    <t>750014169</t>
  </si>
  <si>
    <t>CLINIQUE DE LA JONQUIERE</t>
  </si>
  <si>
    <t>590806360</t>
  </si>
  <si>
    <t>590003596</t>
  </si>
  <si>
    <t>CLINIQUE DE LA MITTERIE</t>
  </si>
  <si>
    <t>CLINIQUE DE LA MITTERIE A LOMME</t>
  </si>
  <si>
    <t>970406203</t>
  </si>
  <si>
    <t>970406195</t>
  </si>
  <si>
    <t>CLINIQUE DE LA PAIX</t>
  </si>
  <si>
    <t>080000136</t>
  </si>
  <si>
    <t>CLINIQUE DE LA POINTE</t>
  </si>
  <si>
    <t>130784911</t>
  </si>
  <si>
    <t>920030855</t>
  </si>
  <si>
    <t>CLINIQUE DE LA SALETTE</t>
  </si>
  <si>
    <t>060791746</t>
  </si>
  <si>
    <t>060024627</t>
  </si>
  <si>
    <t>CLINIQUE DE L'ESTAGNOL</t>
  </si>
  <si>
    <t>640780672</t>
  </si>
  <si>
    <t>640000337</t>
  </si>
  <si>
    <t>CLINIQUE DE MEDECINE PHYSIQUE MARIENIA</t>
  </si>
  <si>
    <t>CLIN MEDECINE PHYSIQUE MARIENIA REEDUCATION &amp; READAPTATION</t>
  </si>
  <si>
    <t>930009188</t>
  </si>
  <si>
    <t>930009139</t>
  </si>
  <si>
    <t>CLINIQUE DE PIERREFITTE SUR SEINE</t>
  </si>
  <si>
    <t>130781438</t>
  </si>
  <si>
    <t>130000557</t>
  </si>
  <si>
    <t>CLINIQUE DE PROVENCE BOURBONNE</t>
  </si>
  <si>
    <t>010002129</t>
  </si>
  <si>
    <t>CLINIQUE DE READAPTATION LES ARBELLES</t>
  </si>
  <si>
    <t>600100283</t>
  </si>
  <si>
    <t>750710428</t>
  </si>
  <si>
    <t>CLINIQUE DE RÉÉDUCATION A DE ROTHSCHIL</t>
  </si>
  <si>
    <t>CLINIQUE DE RÉÉDUCATION ALPHONSE DE ROTHSCHILD</t>
  </si>
  <si>
    <t>970406245</t>
  </si>
  <si>
    <t>970406237</t>
  </si>
  <si>
    <t>CLINIQUE DE SAINT JOSEPH</t>
  </si>
  <si>
    <t>940300080</t>
  </si>
  <si>
    <t>940000722</t>
  </si>
  <si>
    <t>CLINIQUE DE SOINS DE SUITE DE CHOISY</t>
  </si>
  <si>
    <t>2B0005664</t>
  </si>
  <si>
    <t>2B0005656</t>
  </si>
  <si>
    <t>CLINIQUE DE TOGA</t>
  </si>
  <si>
    <t>SSR CLINIQUE TOGA</t>
  </si>
  <si>
    <t>630010510</t>
  </si>
  <si>
    <t>CLINIQUE DES 6 LACS</t>
  </si>
  <si>
    <t>750049561</t>
  </si>
  <si>
    <t>750049553</t>
  </si>
  <si>
    <t>CLINIQUE DES EPINETTES</t>
  </si>
  <si>
    <t>770016467</t>
  </si>
  <si>
    <t>CLINIQUE DES PAYS DE MEAUX</t>
  </si>
  <si>
    <t>930020987</t>
  </si>
  <si>
    <t>750048522</t>
  </si>
  <si>
    <t>CLINIQUE DES PLATANES</t>
  </si>
  <si>
    <t>950300376</t>
  </si>
  <si>
    <t>CLINIQUE DES SOURCES</t>
  </si>
  <si>
    <t>930011788</t>
  </si>
  <si>
    <t>930017199</t>
  </si>
  <si>
    <t>CLINIQUE DU BOIS D AMOUR</t>
  </si>
  <si>
    <t>710002569</t>
  </si>
  <si>
    <t>710000092</t>
  </si>
  <si>
    <t>CLINIQUE DU CHALONNAIS</t>
  </si>
  <si>
    <t>740780986</t>
  </si>
  <si>
    <t>920033180</t>
  </si>
  <si>
    <t>CLINIQUE DU CHATEAU DE BON ATTRAIT</t>
  </si>
  <si>
    <t>Villaz</t>
  </si>
  <si>
    <t>130782444</t>
  </si>
  <si>
    <t>130001100</t>
  </si>
  <si>
    <t>CLINIQUE DU CHATEAU DE FLORANS</t>
  </si>
  <si>
    <t>940300502</t>
  </si>
  <si>
    <t>940000904</t>
  </si>
  <si>
    <t>CLINIQUE DU DR BOYER</t>
  </si>
  <si>
    <t>MAISON DE SANTE CHIRURGICALE</t>
  </si>
  <si>
    <t>930013818</t>
  </si>
  <si>
    <t>930024427</t>
  </si>
  <si>
    <t>CLINIQUE DU GRAND STADE SAINT DENIS</t>
  </si>
  <si>
    <t>CRF PARIS COURONNE CLINIQUE DU GRAND STADE</t>
  </si>
  <si>
    <t>920300886</t>
  </si>
  <si>
    <t>CLINIQUE DU MONT VALERIEN</t>
  </si>
  <si>
    <t>080010523</t>
  </si>
  <si>
    <t>750047128</t>
  </si>
  <si>
    <t>CLINIQUE DU PARC DE BELLEVILLE</t>
  </si>
  <si>
    <t>250021078</t>
  </si>
  <si>
    <t>250021060</t>
  </si>
  <si>
    <t>CLINIQUE DU PAYS DE MONTBELIARD</t>
  </si>
  <si>
    <t>920005238</t>
  </si>
  <si>
    <t>CLINIQUE DU PONT DE SEVRES</t>
  </si>
  <si>
    <t>670002278</t>
  </si>
  <si>
    <t>CLINIQUE DU RIED</t>
  </si>
  <si>
    <t>010011641</t>
  </si>
  <si>
    <t>010000222</t>
  </si>
  <si>
    <t>CLINIQUE DU SOUFFLE LE PONTET</t>
  </si>
  <si>
    <t>150002608</t>
  </si>
  <si>
    <t>660006370</t>
  </si>
  <si>
    <t>CLINIQUE DU SOUFFLE LES CLARINES</t>
  </si>
  <si>
    <t>640010518</t>
  </si>
  <si>
    <t>640010468</t>
  </si>
  <si>
    <t>CLINIQUE D'URSUYA</t>
  </si>
  <si>
    <t>690780200</t>
  </si>
  <si>
    <t>690000112</t>
  </si>
  <si>
    <t>CLINIQUE EMILIE DE VIALAR</t>
  </si>
  <si>
    <t>950150052</t>
  </si>
  <si>
    <t>CLINIQUE FSEF BOUFFEMONT</t>
  </si>
  <si>
    <t>Bouffémont</t>
  </si>
  <si>
    <t>CLINIQUE FSEF BOUFFEMONT (EX : RS CENTRE JACQUES ARNAUD)</t>
  </si>
  <si>
    <t>770150027</t>
  </si>
  <si>
    <t>CLINIQUE FSEF NEUFMOUTIERS EN BRIE</t>
  </si>
  <si>
    <t>Neufmoutiers-en-Brie</t>
  </si>
  <si>
    <t>350002234</t>
  </si>
  <si>
    <t>CLINIQUE FSEF RENNES BEAULIEU</t>
  </si>
  <si>
    <t>060780558</t>
  </si>
  <si>
    <t>CLINIQUE FSEF VENCE</t>
  </si>
  <si>
    <t>910150077</t>
  </si>
  <si>
    <t>CLINIQUE FSEF VRENNES JARCY</t>
  </si>
  <si>
    <t>Varennes-Jarcy</t>
  </si>
  <si>
    <t>760029017</t>
  </si>
  <si>
    <t>CLINIQUE GUILLAUME</t>
  </si>
  <si>
    <t>CLINIQUE DE SOINS DE SUITE DE BOIS-GUILLAUME</t>
  </si>
  <si>
    <t>830100814</t>
  </si>
  <si>
    <t>CLINIQUE HELIADES SANTE</t>
  </si>
  <si>
    <t>690025366</t>
  </si>
  <si>
    <t>690000450</t>
  </si>
  <si>
    <t>CLINIQUE IRIS - LYON 8EME</t>
  </si>
  <si>
    <t>690803044</t>
  </si>
  <si>
    <t>CLINIQUE IRIS - MARCY L'ETOILE</t>
  </si>
  <si>
    <t>Marcy-l'Étoile</t>
  </si>
  <si>
    <t>690010848</t>
  </si>
  <si>
    <t>CLINIQUE IRIS - SAINT-PRIEST</t>
  </si>
  <si>
    <t>100010545</t>
  </si>
  <si>
    <t>310025010</t>
  </si>
  <si>
    <t>CLINIQUE KORIAN</t>
  </si>
  <si>
    <t>750003378</t>
  </si>
  <si>
    <t>310021191</t>
  </si>
  <si>
    <t>CLINIQUE KORIAN CANAL DE L OURCQ</t>
  </si>
  <si>
    <t>CLINIQUE DU CANAL DE L OURCQ</t>
  </si>
  <si>
    <t>130786023</t>
  </si>
  <si>
    <t>130002330</t>
  </si>
  <si>
    <t>CLINIQUE KORIAN CAP FERRIERES</t>
  </si>
  <si>
    <t>CLINIQUE ST BRUNO FUTURE MARITIMA</t>
  </si>
  <si>
    <t>910300235</t>
  </si>
  <si>
    <t>310021282</t>
  </si>
  <si>
    <t>CLINIQUE KORIAN LA MARETTE</t>
  </si>
  <si>
    <t>950300103</t>
  </si>
  <si>
    <t>310021183</t>
  </si>
  <si>
    <t>CLINIQUE KORIAN LE PONT</t>
  </si>
  <si>
    <t>740780176</t>
  </si>
  <si>
    <t>310021373</t>
  </si>
  <si>
    <t>CLINIQUE KORIAN LES DEUX LYS</t>
  </si>
  <si>
    <t>Thyez</t>
  </si>
  <si>
    <t>130781768</t>
  </si>
  <si>
    <t>130000763</t>
  </si>
  <si>
    <t>CLINIQUE KORIAN LES PALMIERS</t>
  </si>
  <si>
    <t>840017214</t>
  </si>
  <si>
    <t>840018667</t>
  </si>
  <si>
    <t>CLINIQUE KORIAN MONT VENTOUX</t>
  </si>
  <si>
    <t>400780102</t>
  </si>
  <si>
    <t>400000055</t>
  </si>
  <si>
    <t>CLINIQUE KORIAN NAPOLEON</t>
  </si>
  <si>
    <t>Saint-Paul-lès-Dax</t>
  </si>
  <si>
    <t>890000292</t>
  </si>
  <si>
    <t>CLINIQUE KORIAN SAINTE COLOMBE</t>
  </si>
  <si>
    <t>Saint-Denis-lès-Sens</t>
  </si>
  <si>
    <t>920711512</t>
  </si>
  <si>
    <t>920013448</t>
  </si>
  <si>
    <t>CLINIQUE L AMANDIER</t>
  </si>
  <si>
    <t>640780607</t>
  </si>
  <si>
    <t>CLINIQUE LA MAISON BASQUE</t>
  </si>
  <si>
    <t>690030119</t>
  </si>
  <si>
    <t>CLINIQUE LA MAJOLANE</t>
  </si>
  <si>
    <t>470010364</t>
  </si>
  <si>
    <t>CLINIQUE LA PALOUMERE</t>
  </si>
  <si>
    <t>Caubeyres</t>
  </si>
  <si>
    <t>CLINIQUE DE SOINS DE SUITE ET READAPTATION  LA PALOUMERE</t>
  </si>
  <si>
    <t>130008238</t>
  </si>
  <si>
    <t>130044118</t>
  </si>
  <si>
    <t>CLINIQUE LA PHOCEANNE SUD</t>
  </si>
  <si>
    <t>970100129</t>
  </si>
  <si>
    <t>970100350</t>
  </si>
  <si>
    <t>CLINIQUE LA VIOLETTE</t>
  </si>
  <si>
    <t>920300563</t>
  </si>
  <si>
    <t>920000932</t>
  </si>
  <si>
    <t>CLINIQUE LAENNEC  MALAKOFF</t>
  </si>
  <si>
    <t>CLINIQUE LAENNEC  MALAKOFF MEDECINE PHYSIQUE ET READAPTATION</t>
  </si>
  <si>
    <t>130783475</t>
  </si>
  <si>
    <t>CLINIQUE L'ANGELUS</t>
  </si>
  <si>
    <t>060780665</t>
  </si>
  <si>
    <t>060000312</t>
  </si>
  <si>
    <t>CLINIQUE LE MERIDIEN</t>
  </si>
  <si>
    <t>940300577</t>
  </si>
  <si>
    <t>310021266</t>
  </si>
  <si>
    <t>CLINIQUE LE PERREUX SUR MARNE</t>
  </si>
  <si>
    <t>130035793</t>
  </si>
  <si>
    <t>130013139</t>
  </si>
  <si>
    <t>CLINIQUE LES ALPILLES KORIAN GLANUM</t>
  </si>
  <si>
    <t>Saint-Rémy-de-Provence</t>
  </si>
  <si>
    <t>590791109</t>
  </si>
  <si>
    <t>590002234</t>
  </si>
  <si>
    <t>Auberchicourt</t>
  </si>
  <si>
    <t>CTRE RÉÉD POUR ALCOOLIQUES "LES BRUYERES" AUBERCHICOURT</t>
  </si>
  <si>
    <t>270000870</t>
  </si>
  <si>
    <t>920031770</t>
  </si>
  <si>
    <t>CLINIQUE LES BRUYERES BROSVILLE</t>
  </si>
  <si>
    <t>Brosville</t>
  </si>
  <si>
    <t>620100495</t>
  </si>
  <si>
    <t>620000133</t>
  </si>
  <si>
    <t>CLINIQUE LES DRAGS</t>
  </si>
  <si>
    <t>Touquet-Paris-Plage</t>
  </si>
  <si>
    <t>CLINIQUE DE SOINS DE SUITE ET DE RÉADAPTATION LES DRAGS</t>
  </si>
  <si>
    <t>830016556</t>
  </si>
  <si>
    <t>830000451</t>
  </si>
  <si>
    <t>CLINIQUE LES ESPERELS</t>
  </si>
  <si>
    <t>Figanières</t>
  </si>
  <si>
    <t>MAISON DE CONVALESCENCE LES ESPERELS</t>
  </si>
  <si>
    <t>290000371</t>
  </si>
  <si>
    <t>CLINIQUE LES GLENANS</t>
  </si>
  <si>
    <t>330802778</t>
  </si>
  <si>
    <t>CLINIQUE LES HAUTS DE CENON</t>
  </si>
  <si>
    <t>830100335</t>
  </si>
  <si>
    <t>Callas</t>
  </si>
  <si>
    <t>970463113</t>
  </si>
  <si>
    <t>970400370</t>
  </si>
  <si>
    <t>970404588</t>
  </si>
  <si>
    <t>970404539</t>
  </si>
  <si>
    <t>CLINIQUE LES TAMARINS OUEST</t>
  </si>
  <si>
    <t>970410528</t>
  </si>
  <si>
    <t>970410510</t>
  </si>
  <si>
    <t>CLINIQUE LES TAMARINS SUD</t>
  </si>
  <si>
    <t>940300163</t>
  </si>
  <si>
    <t>CLINIQUE LES TOURNELLES</t>
  </si>
  <si>
    <t>770300259</t>
  </si>
  <si>
    <t>770000347</t>
  </si>
  <si>
    <t>CLINIQUE LES TROIS SOLEILS</t>
  </si>
  <si>
    <t>Boissise-le-Roi</t>
  </si>
  <si>
    <t>CENTRE DE REED. FONCTIONNELLE ET DE READ. FONCTIONNELLE</t>
  </si>
  <si>
    <t>130780083</t>
  </si>
  <si>
    <t>920039534</t>
  </si>
  <si>
    <t>CLINIQUE MADELEINE REMUZAT</t>
  </si>
  <si>
    <t>620012948</t>
  </si>
  <si>
    <t>CLINIQUE MAHAUT DE TERMONDE</t>
  </si>
  <si>
    <t>630000131</t>
  </si>
  <si>
    <t>630003168</t>
  </si>
  <si>
    <t>CLINIQUE MED CARDIO PNEUMOLOGIE DURTOL</t>
  </si>
  <si>
    <t>CLINIQUE MEDICALE DE  CARDIO- PNEUMOLOGIE DE DURTOL</t>
  </si>
  <si>
    <t>700000045</t>
  </si>
  <si>
    <t>250006335</t>
  </si>
  <si>
    <t>CLINIQUE MEDICALE BRUGNON AGACHE</t>
  </si>
  <si>
    <t>Beaujeu-Saint-Vallier-Pierrejux-et-Quitteur</t>
  </si>
  <si>
    <t>950300327</t>
  </si>
  <si>
    <t>CLINIQUE MEDICALE CHAMP NOTRE DAME</t>
  </si>
  <si>
    <t>780300083</t>
  </si>
  <si>
    <t>CLINIQUE MEDICALE DE GOUSSONVILLE</t>
  </si>
  <si>
    <t>Goussonville</t>
  </si>
  <si>
    <t>CLINIQUE MEDICALE DE GOUSSONVILLE - GROUPE CLINEA</t>
  </si>
  <si>
    <t>910300276</t>
  </si>
  <si>
    <t>910019702</t>
  </si>
  <si>
    <t>CLINIQUE MEDICALE DE VILLIERS SUR ORGE</t>
  </si>
  <si>
    <t>Villiers-sur-Orge</t>
  </si>
  <si>
    <t>CENTRE DE REEDUCATION CLINALLIANCE DE VILLIERS SUR ORGE</t>
  </si>
  <si>
    <t>950300194</t>
  </si>
  <si>
    <t>CLINIQUE MEDICALE DU CHATEAU D HERBLAY</t>
  </si>
  <si>
    <t>CLINIQUE MEDICALE DU CHATEAU  D HERBLAY</t>
  </si>
  <si>
    <t>950300301</t>
  </si>
  <si>
    <t>950000562</t>
  </si>
  <si>
    <t>CLINIQUE MEDICALE DU PARC ST OUEN</t>
  </si>
  <si>
    <t>910300045</t>
  </si>
  <si>
    <t>910002419</t>
  </si>
  <si>
    <t>CLINIQUE MEDICALE JARDINS DE BRUNOY</t>
  </si>
  <si>
    <t>CLINIQUE MEDICALE LES JARDINS DE BRUNOY</t>
  </si>
  <si>
    <t>950300152</t>
  </si>
  <si>
    <t>CLINIQUE MIRABEAU</t>
  </si>
  <si>
    <t>920004058</t>
  </si>
  <si>
    <t>CLINIQUE MONTEVIDEO</t>
  </si>
  <si>
    <t>CLINIQUE MONTEVIDEO CENTRE DES ADDICTOLOGIES</t>
  </si>
  <si>
    <t>050000637</t>
  </si>
  <si>
    <t>050001163</t>
  </si>
  <si>
    <t>CLINIQUE MONTJOY</t>
  </si>
  <si>
    <t>970405650</t>
  </si>
  <si>
    <t>CLINIQUE OMEGA</t>
  </si>
  <si>
    <t>350044756</t>
  </si>
  <si>
    <t>350044749</t>
  </si>
  <si>
    <t>CLINIQUE PHILAE</t>
  </si>
  <si>
    <t>240000273</t>
  </si>
  <si>
    <t>CLINIQUE PIERRE DE BRANTOME</t>
  </si>
  <si>
    <t>Brantôme en Périgord</t>
  </si>
  <si>
    <t>MAISON DE CONVALESCENCE - CLINIQUE PIERRE DE BRANTOME</t>
  </si>
  <si>
    <t>740014519</t>
  </si>
  <si>
    <t>CLINIQUE PIERRE DE SOLEIL</t>
  </si>
  <si>
    <t>Vétraz-Monthoux</t>
  </si>
  <si>
    <t>930019203</t>
  </si>
  <si>
    <t>CLINIQUE PRE ST GERVAIS</t>
  </si>
  <si>
    <t>SOINS DE SUITE ET READAPTATION FONCTIONNELLE</t>
  </si>
  <si>
    <t>130781917</t>
  </si>
  <si>
    <t>130000847</t>
  </si>
  <si>
    <t>CLINIQUE PROVENCE AZUR COLISEE FRANCE</t>
  </si>
  <si>
    <t>CLINIQUE PROVENCE AZUR GROUPE COLISEE FRANCE</t>
  </si>
  <si>
    <t>130046097</t>
  </si>
  <si>
    <t>CLINIQUE PROVENCE VELODROME</t>
  </si>
  <si>
    <t>130789357</t>
  </si>
  <si>
    <t>130002843</t>
  </si>
  <si>
    <t>CLINIQUE READAPT FONCT LES FEUILLADES</t>
  </si>
  <si>
    <t>CLINIQUE DE READAPTATION FONCTIONNELLE LES FEUILLADES</t>
  </si>
  <si>
    <t>970404109</t>
  </si>
  <si>
    <t>970404059</t>
  </si>
  <si>
    <t>CLINIQUE ROBERT DEBRE</t>
  </si>
  <si>
    <t>330781626</t>
  </si>
  <si>
    <t>CLINIQUE ROSE DES SABLES</t>
  </si>
  <si>
    <t>Teich</t>
  </si>
  <si>
    <t>CLINIQUE DE SOINS DE SUITE ROSE DES SABLES</t>
  </si>
  <si>
    <t>130784812</t>
  </si>
  <si>
    <t>130001985</t>
  </si>
  <si>
    <t>CLINIQUE SAINT BARNABE</t>
  </si>
  <si>
    <t>130785983</t>
  </si>
  <si>
    <t>130002306</t>
  </si>
  <si>
    <t>CLINIQUE SAINT CHRISTOPHE</t>
  </si>
  <si>
    <t>Bouc-Bel-Air</t>
  </si>
  <si>
    <t>060780145</t>
  </si>
  <si>
    <t>060000049</t>
  </si>
  <si>
    <t>CLINIQUE SAINT DOMINIQUE</t>
  </si>
  <si>
    <t>190005694</t>
  </si>
  <si>
    <t>CLINIQUE SAINT JEAN LEZ CEDRES</t>
  </si>
  <si>
    <t>400780466</t>
  </si>
  <si>
    <t>400000279</t>
  </si>
  <si>
    <t>CLINIQUE SAINT MARTIN DE SEIGNANX</t>
  </si>
  <si>
    <t>Saint-Martin-de-Seignanx</t>
  </si>
  <si>
    <t>130784598</t>
  </si>
  <si>
    <t>130001852</t>
  </si>
  <si>
    <t>CLINIQUE SAINT MARTIN MARSEILLE</t>
  </si>
  <si>
    <t>130008048</t>
  </si>
  <si>
    <t>130043169</t>
  </si>
  <si>
    <t>CLINIQUE SAINT MARTIN SUD MARSEILLE</t>
  </si>
  <si>
    <t>060780277</t>
  </si>
  <si>
    <t>CLINIQUE SAINTE BRIGITTE</t>
  </si>
  <si>
    <t>830101408</t>
  </si>
  <si>
    <t>830000659</t>
  </si>
  <si>
    <t>CLINIQUE SAINTE THERESE</t>
  </si>
  <si>
    <t>590809703</t>
  </si>
  <si>
    <t>590004552</t>
  </si>
  <si>
    <t>CLINIQUE SAINT-ROCH</t>
  </si>
  <si>
    <t>CLINIQUE SAINT-ROCH A CAMBRAI</t>
  </si>
  <si>
    <t>590782280</t>
  </si>
  <si>
    <t>CLINIQUE SAINT-ROCH VILLARS DENAIN</t>
  </si>
  <si>
    <t>770016491</t>
  </si>
  <si>
    <t>770016483</t>
  </si>
  <si>
    <t>CLINIQUE SOLIS DE MONTEVRAIN</t>
  </si>
  <si>
    <t>780022760</t>
  </si>
  <si>
    <t>310021258</t>
  </si>
  <si>
    <t>CLINIQUE SSR - KORIAN LE GRAND PARC</t>
  </si>
  <si>
    <t>CLINIQUE SSR DE GUYANCOURT - KORIAN LE GRAND PARC</t>
  </si>
  <si>
    <t>690050687</t>
  </si>
  <si>
    <t>310021381</t>
  </si>
  <si>
    <t>CLINIQUE SSR DE GLEIZE</t>
  </si>
  <si>
    <t>920300480</t>
  </si>
  <si>
    <t>920000924</t>
  </si>
  <si>
    <t>CLINIQUE SSR DU PARC DE VANVES</t>
  </si>
  <si>
    <t>210780292</t>
  </si>
  <si>
    <t>210000105</t>
  </si>
  <si>
    <t>CLINIQUE SSR LES ROSIERS</t>
  </si>
  <si>
    <t>860790419</t>
  </si>
  <si>
    <t>860003110</t>
  </si>
  <si>
    <t>CLINIQUE ST CHARLES - MAIS. DE CONVAL.</t>
  </si>
  <si>
    <t>590810784</t>
  </si>
  <si>
    <t>CLINIQUE ST-ROCH CONVALESCENCE</t>
  </si>
  <si>
    <t>CLINIQUE SAINT-ROCH CONVALESCENCE A RONCQ</t>
  </si>
  <si>
    <t>170780068</t>
  </si>
  <si>
    <t>CLINIQUE SUR MOREAU</t>
  </si>
  <si>
    <t>510024359</t>
  </si>
  <si>
    <t>CLINIQUE TERRE DE FRANCE CLINEA</t>
  </si>
  <si>
    <t>Cormontreuil</t>
  </si>
  <si>
    <t>780300109</t>
  </si>
  <si>
    <t>780000519</t>
  </si>
  <si>
    <t>CLINIQUE VAL DE SEINE A LOUVECIENNE</t>
  </si>
  <si>
    <t>Louveciennes</t>
  </si>
  <si>
    <t>CLINIQUE MEDICALE DU VAL DE SEINE LOUVECIENNE</t>
  </si>
  <si>
    <t>370000150</t>
  </si>
  <si>
    <t>370000333</t>
  </si>
  <si>
    <t>CLINIQUE VELPEAU</t>
  </si>
  <si>
    <t>920300423</t>
  </si>
  <si>
    <t>CLINIQUE VILLA MARIE LOUISE</t>
  </si>
  <si>
    <t>060021094</t>
  </si>
  <si>
    <t>060024619</t>
  </si>
  <si>
    <t>CLINIQUE VILLA ROMAINE</t>
  </si>
  <si>
    <t>700780042</t>
  </si>
  <si>
    <t>CMPR BRETEGNIER HERICOURT</t>
  </si>
  <si>
    <t>CENTRE DE MEDECINE PHYSIQUE ET READAPTATION BRETEGNIER</t>
  </si>
  <si>
    <t>610784423</t>
  </si>
  <si>
    <t>CMPR DE BAGNOLES DE L'ORNE</t>
  </si>
  <si>
    <t>CENTRE DE MEDECINE PHYSIQUE ET DE READAPTATION DE BAGNOLES</t>
  </si>
  <si>
    <t>920016698</t>
  </si>
  <si>
    <t>CMPR DU SUD PARISIEN CHATILLON</t>
  </si>
  <si>
    <t>CENTRE DE MEDECINE PHYSIQUE ET DE READAPTATION SUD PARISIEN</t>
  </si>
  <si>
    <t>610780389</t>
  </si>
  <si>
    <t>CMPR LA CLAIRIERE - FLERS</t>
  </si>
  <si>
    <t>CENTRE DE MEDECINE PHYSIQUE ET DE READAPTATION POUR ENFANTS</t>
  </si>
  <si>
    <t>140027681</t>
  </si>
  <si>
    <t>CMPR LA CLAIRIERE - HEROUVILLE STCLAIR</t>
  </si>
  <si>
    <t>270000342</t>
  </si>
  <si>
    <t>CMPR LA LOVIERE LOUVIERS</t>
  </si>
  <si>
    <t>CENTRE DE MEDECINE PHYSIQUE ET READAPTATION LA LOVIERE</t>
  </si>
  <si>
    <t>450000526</t>
  </si>
  <si>
    <t>CMPR L'A.D.A.P.T.  LOIRET</t>
  </si>
  <si>
    <t>CENTRE DE MEDECINE PHYSIQUE &amp; DE READAPTATION L'ADAPT LOIRET</t>
  </si>
  <si>
    <t>270000896</t>
  </si>
  <si>
    <t>CMPR LADAPT ST ANDRE DE L'EURE</t>
  </si>
  <si>
    <t>CENTRE DE READAPTATION FONCTIONNELLE ARDITTI SAINT-ANDRE</t>
  </si>
  <si>
    <t>760780692</t>
  </si>
  <si>
    <t>CMPR LES HERBIERS BOIS GUILLAUME</t>
  </si>
  <si>
    <t>CTRE  MEDECINE PHYSIQUE ET READAPT. LES HERBIERS BOIS-GUILL</t>
  </si>
  <si>
    <t>740780135</t>
  </si>
  <si>
    <t>920030939</t>
  </si>
  <si>
    <t>CMR DU NOIRET-SANCELLEMOZ</t>
  </si>
  <si>
    <t>CLINIQUE MEDICALE ET DE READAPTATION DU NOIRET-SANCELLEMOZ</t>
  </si>
  <si>
    <t>570000448</t>
  </si>
  <si>
    <t>CMSC FILIERIS DE CHARLEVILLE SOUS BOIS</t>
  </si>
  <si>
    <t>Charleville-sous-Bois</t>
  </si>
  <si>
    <t>CTRE MOYEN SEJOUR ET CONVAL. FILIERIS CHARLEVILLE SOUS BOIS</t>
  </si>
  <si>
    <t>970404406</t>
  </si>
  <si>
    <t>970404380</t>
  </si>
  <si>
    <t>CR SAINTE CLOTILDE</t>
  </si>
  <si>
    <t>CENTRE DE REEDUCATION SAINTE CLOTILDE</t>
  </si>
  <si>
    <t>390000172</t>
  </si>
  <si>
    <t>CRCPFC LA  GRANGE SUR LE MONT</t>
  </si>
  <si>
    <t>Pont-d'Héry</t>
  </si>
  <si>
    <t>CENTRE READAPTATION CARDIO-PNEUMO FC GRANGE S/  MONT</t>
  </si>
  <si>
    <t>250016003</t>
  </si>
  <si>
    <t>CRCPFC LES HAUTS DE CHAZAL</t>
  </si>
  <si>
    <t>CTR RÉADAPTATION CARDIO-PNEUMO DE F C LES HAUTS DE CHAZAL</t>
  </si>
  <si>
    <t>700004377</t>
  </si>
  <si>
    <t>CRCPFC UNITE AMBULATOIRE HERICOURT</t>
  </si>
  <si>
    <t>500000419</t>
  </si>
  <si>
    <t>310021084</t>
  </si>
  <si>
    <t>CRF - SIOUVILLE</t>
  </si>
  <si>
    <t>Siouville-Hague</t>
  </si>
  <si>
    <t>CENTRE DE REEDUCATION FONCTIONNELLE</t>
  </si>
  <si>
    <t>500000229</t>
  </si>
  <si>
    <t>500000567</t>
  </si>
  <si>
    <t>CRF "LE NORMANDY" - GRANVILLE</t>
  </si>
  <si>
    <t>CENTRE DE READAPTATION FONCTIONNELLE"LE NORMANDY"</t>
  </si>
  <si>
    <t>280000266</t>
  </si>
  <si>
    <t>450018106</t>
  </si>
  <si>
    <t>CRF BEAUROUVRE SITE DE BLANDAINVILLE</t>
  </si>
  <si>
    <t>Blandainville</t>
  </si>
  <si>
    <t>340019090</t>
  </si>
  <si>
    <t>340019082</t>
  </si>
  <si>
    <t>CRF BOURGES</t>
  </si>
  <si>
    <t>CENTRE DE READAPTATION FONCTIONNELLE BOURGES</t>
  </si>
  <si>
    <t>500012687</t>
  </si>
  <si>
    <t>310021118</t>
  </si>
  <si>
    <t>CRF CARDIO VASCULAIRE W.HARVEY</t>
  </si>
  <si>
    <t>Saint-Martin-d'Aubigny</t>
  </si>
  <si>
    <t>CENTRE DE READAPTATION CARDIO VASCULAIRE  "WILLIAM HARVEY"</t>
  </si>
  <si>
    <t>930023692</t>
  </si>
  <si>
    <t>CRF CLINEA LIVRY</t>
  </si>
  <si>
    <t>CENTRE DE READAPTATION FONCTIONNELLE CLINEA LIVRY</t>
  </si>
  <si>
    <t>370000218</t>
  </si>
  <si>
    <t>CRF CLOS ST VICTOR - JOUÉ LÈS TOURS</t>
  </si>
  <si>
    <t>CENTRE DE READAPTATION FONCTIONNELLE LE CLOS ST VICTOR</t>
  </si>
  <si>
    <t>140025123</t>
  </si>
  <si>
    <t>310021126</t>
  </si>
  <si>
    <t>CRF DE CAEN</t>
  </si>
  <si>
    <t>CENTRE DE READAPTATION FONCTIONNELLE DE CAEN</t>
  </si>
  <si>
    <t>040780488</t>
  </si>
  <si>
    <t>040000200</t>
  </si>
  <si>
    <t>CRF DE HAUTE PROVENCE L'EAU VIVE</t>
  </si>
  <si>
    <t>Turriers</t>
  </si>
  <si>
    <t>CTRE REEDUC ET DE READ FONCTIONNELLE DE HTE PROV L'EAU VIVE</t>
  </si>
  <si>
    <t>290003953</t>
  </si>
  <si>
    <t>CRF DE TREBOUL</t>
  </si>
  <si>
    <t>CENTRE DE REEDUCATION FONCTIONNELLE DETREBOUL</t>
  </si>
  <si>
    <t>210780144</t>
  </si>
  <si>
    <t>750721235</t>
  </si>
  <si>
    <t>CRF DIVIO DIJON</t>
  </si>
  <si>
    <t>CRF "DIVIO" DIJON</t>
  </si>
  <si>
    <t>740004148</t>
  </si>
  <si>
    <t>CRF DU MONT VEYRIER</t>
  </si>
  <si>
    <t>640787149</t>
  </si>
  <si>
    <t>CRF EN MILIEU THERMAL</t>
  </si>
  <si>
    <t>CENTRE READAPTATION FONCTIONNELLE EN MILIEU THERMAL</t>
  </si>
  <si>
    <t>2A0000030</t>
  </si>
  <si>
    <t>2A0000048</t>
  </si>
  <si>
    <t>CRF ET MAISON DE REPOS DU FINOSELLO</t>
  </si>
  <si>
    <t>CENTRE DE READAPTATION FONCTIONNELLE ET MAISON DE REPOS</t>
  </si>
  <si>
    <t>590780128</t>
  </si>
  <si>
    <t>590000063</t>
  </si>
  <si>
    <t>CRF HELENE BOREL</t>
  </si>
  <si>
    <t>MAISON DE SANTE HELENE BOREL RAIMBEAUCOURT</t>
  </si>
  <si>
    <t>410005391</t>
  </si>
  <si>
    <t>410000905</t>
  </si>
  <si>
    <t>CRF L' HOSPITALET</t>
  </si>
  <si>
    <t>Montoire-sur-le-Loir</t>
  </si>
  <si>
    <t>CENTRE DE READAPTATION FONCTIONNELLE  L' HOSPITALET</t>
  </si>
  <si>
    <t>340782002</t>
  </si>
  <si>
    <t>340000629</t>
  </si>
  <si>
    <t>CRF LA PETITE PAIX LAMALOU LES BAINS</t>
  </si>
  <si>
    <t>CENTRE DE READAPTATION FONCTIONNELLE LA PETITE PAIX</t>
  </si>
  <si>
    <t>460000060</t>
  </si>
  <si>
    <t>460780117</t>
  </si>
  <si>
    <t>CRF LA ROSERAIE MONTFAUCON</t>
  </si>
  <si>
    <t>CENTRE DE REEDUCATION FONCTIONNNELLE LA ROSERAIE</t>
  </si>
  <si>
    <t>590034732</t>
  </si>
  <si>
    <t>CRF LA ROUGEVILLE</t>
  </si>
  <si>
    <t>CENTRE DE REEDUCATION FONCTIONNELLE LA ROUGEVILLE</t>
  </si>
  <si>
    <t>330781139</t>
  </si>
  <si>
    <t>CRF LA TOUR DE GASSIES</t>
  </si>
  <si>
    <t>440000255</t>
  </si>
  <si>
    <t>CRF LA TOURMALINE</t>
  </si>
  <si>
    <t>CENTRE DE READAPTATION FONCTIONELLE LA TOURMALINE</t>
  </si>
  <si>
    <t>660781287</t>
  </si>
  <si>
    <t>660000621</t>
  </si>
  <si>
    <t>CRF LE FLORIDE LE BARCARES</t>
  </si>
  <si>
    <t>Barcarès</t>
  </si>
  <si>
    <t>CRF CENTRE HELIO MARIN LE FLORIDE</t>
  </si>
  <si>
    <t>570003103</t>
  </si>
  <si>
    <t>540019726</t>
  </si>
  <si>
    <t>CRF LE HOHBERG DE SARREGUEMINES</t>
  </si>
  <si>
    <t>CENTRE DE MEDECINE PHYSIQUE ET DE READAPTATION LE HOHBERG</t>
  </si>
  <si>
    <t>500021423</t>
  </si>
  <si>
    <t>CRF LE NORMANDY II</t>
  </si>
  <si>
    <t>590782181</t>
  </si>
  <si>
    <t>590039863</t>
  </si>
  <si>
    <t>CRF LE VAL BLEU  DE VALENCIENNES</t>
  </si>
  <si>
    <t>CENTRE DE READAPTATION FONCTIONNELLE DE VALENCIENNES</t>
  </si>
  <si>
    <t>340780196</t>
  </si>
  <si>
    <t>340798123</t>
  </si>
  <si>
    <t>CRF LE VAL D'ORB BOUJAN SUR LIBRON</t>
  </si>
  <si>
    <t>CENTRE DE REEDUCATION FONCTIONNELLE VAL D'ORB</t>
  </si>
  <si>
    <t>310784830</t>
  </si>
  <si>
    <t>CRF LES GRANDS CEDRES CORNEBARRIEU</t>
  </si>
  <si>
    <t>CENTRE DE READAPTATION FONCTIONNELLE LES GRANDS CEDRES</t>
  </si>
  <si>
    <t>620100842</t>
  </si>
  <si>
    <t>CRF LES HAUTOIS D'OIGNIES</t>
  </si>
  <si>
    <t>CENTRE DE READAPTATION FONCTIONNELLE D'OIGNIES</t>
  </si>
  <si>
    <t>2A0002051</t>
  </si>
  <si>
    <t>2A0000303</t>
  </si>
  <si>
    <t>CRF LES MOLINI</t>
  </si>
  <si>
    <t>CENTRE READAPTATION FONCTIONNELLE MOLINI</t>
  </si>
  <si>
    <t>590797387</t>
  </si>
  <si>
    <t>CRF L'ESPOIR DE LILLE HELLEMMES</t>
  </si>
  <si>
    <t>L'ESPOIR CENTRE DE REEDUCATION FONCTIONNELLE HELLEMMES-LILLE</t>
  </si>
  <si>
    <t>140019175</t>
  </si>
  <si>
    <t>CRF MANOIR D' APRIGNY - BAYEUX</t>
  </si>
  <si>
    <t>CENTRE DE READAPTATION FONCTIONNELLE MANOIR APRIGNY</t>
  </si>
  <si>
    <t>660780636</t>
  </si>
  <si>
    <t>920031788</t>
  </si>
  <si>
    <t>CRF MER AIR SOLEIL COLLIOURE</t>
  </si>
  <si>
    <t>Collioure</t>
  </si>
  <si>
    <t>CENTRE READAPTATION FONCTIONNELLE MER AIR SOLEIL</t>
  </si>
  <si>
    <t>670780550</t>
  </si>
  <si>
    <t>CRF MORSBRONN LES BAINS</t>
  </si>
  <si>
    <t>Morsbronn-les-Bains</t>
  </si>
  <si>
    <t>CENTRE DE RÉADAPTATION FONCTIONNELLE DE MORSBRONN-LES-BAINS</t>
  </si>
  <si>
    <t>700784887</t>
  </si>
  <si>
    <t>CRF NAVENNE</t>
  </si>
  <si>
    <t>Navenne</t>
  </si>
  <si>
    <t>670780592</t>
  </si>
  <si>
    <t>CRF NIEDERBRONN LES BAINS</t>
  </si>
  <si>
    <t>CTRE DE RÉADAPTATION FONCTIONNELLE DE NIEDERBRONN-LES-BAINS</t>
  </si>
  <si>
    <t>130781834</t>
  </si>
  <si>
    <t>130000805</t>
  </si>
  <si>
    <t>CRF NOTRE DAME DU BON VOYAGE</t>
  </si>
  <si>
    <t>CENTRE DE REEDUCATION FONCTIONNELLE NOTRE DAME DU BON VOYAGE</t>
  </si>
  <si>
    <t>920014099</t>
  </si>
  <si>
    <t>CRF PARIS NORD</t>
  </si>
  <si>
    <t>CENTRE DE REEDUCATION FONCTIONNELLE DE PARIS NORD</t>
  </si>
  <si>
    <t>580972008</t>
  </si>
  <si>
    <t>580000628</t>
  </si>
  <si>
    <t>CRF PASORI - COSNE</t>
  </si>
  <si>
    <t>750038739</t>
  </si>
  <si>
    <t>CRF PORT ROYAL</t>
  </si>
  <si>
    <t>CENTRE DE REEDUCATION FONCTIONNELLE PORT ROYAL</t>
  </si>
  <si>
    <t>080000250</t>
  </si>
  <si>
    <t>CRF POUR ADULTES</t>
  </si>
  <si>
    <t>CENTRE DE READAPTATION FONCTIONNELLE POUR ADULTES</t>
  </si>
  <si>
    <t>080002140</t>
  </si>
  <si>
    <t>CRF POUR ENFANTS DE WARNECOURT</t>
  </si>
  <si>
    <t>Warnécourt</t>
  </si>
  <si>
    <t>CENTRE READAPTATION FONCTIONNELLE POUR ENFANTS</t>
  </si>
  <si>
    <t>010780492</t>
  </si>
  <si>
    <t>CRF ROMANS-FERRARI</t>
  </si>
  <si>
    <t>670780915</t>
  </si>
  <si>
    <t>CRF SCHIRMECK</t>
  </si>
  <si>
    <t>CENTRE DE RÉADAPTATION FONCTIONNELLE DE SCHIRMECK</t>
  </si>
  <si>
    <t>500024336</t>
  </si>
  <si>
    <t>CRF SIOUVILLE - SITE CHERBOURG</t>
  </si>
  <si>
    <t>320784333</t>
  </si>
  <si>
    <t>320000565</t>
  </si>
  <si>
    <t>CRF ST BLANCARD</t>
  </si>
  <si>
    <t>Saint-Blancard</t>
  </si>
  <si>
    <t>CENTRE DE READAPTATION FONCTIONNELLE SAINT BLANCARD</t>
  </si>
  <si>
    <t>380017095</t>
  </si>
  <si>
    <t>380017087</t>
  </si>
  <si>
    <t>CRF ST VINCENT DE PAUL</t>
  </si>
  <si>
    <t>CENTRE DE REEDUCATION FONCTIONNELLE ST VINCENT DE PAUL</t>
  </si>
  <si>
    <t>340780212</t>
  </si>
  <si>
    <t>340796069</t>
  </si>
  <si>
    <t>CRF STER LAMALOU LES BAINS</t>
  </si>
  <si>
    <t>CENTRE DE REEDUCATION FONCTIONNELLE STER LAMALOU LES BAINS</t>
  </si>
  <si>
    <t>340796093</t>
  </si>
  <si>
    <t>CRF STER ST CLEMENT DE RIVIERE</t>
  </si>
  <si>
    <t>CENTRE REEDUCATION FONCTIONNELLE STER ST CLEMENT DE RIVIERE</t>
  </si>
  <si>
    <t>860011410</t>
  </si>
  <si>
    <t>860012913</t>
  </si>
  <si>
    <t>CRF VISION-AUDITION SAINT BENOIT</t>
  </si>
  <si>
    <t>450002456</t>
  </si>
  <si>
    <t>CRFA LE COTEAU</t>
  </si>
  <si>
    <t>CENTRE DE READAPTATION FONCTIONNELLE APPAREILLAGE LE COTEAU</t>
  </si>
  <si>
    <t>730780988</t>
  </si>
  <si>
    <t>730002698</t>
  </si>
  <si>
    <t>CRFS LE ZANDER</t>
  </si>
  <si>
    <t>CENTRE DE READAPTATION FONCTIONNELLE ET DE SOINS</t>
  </si>
  <si>
    <t>230782617</t>
  </si>
  <si>
    <t>CRRF ANDRE LALANDE</t>
  </si>
  <si>
    <t>Noth</t>
  </si>
  <si>
    <t>CENTRE DE REEDUCATION ET READAPTATION FONCTIONNELLE</t>
  </si>
  <si>
    <t>710781535</t>
  </si>
  <si>
    <t>210010294</t>
  </si>
  <si>
    <t>CRRF LE BOURBONNAIS</t>
  </si>
  <si>
    <t>CENTRE DE  READAPTATION FONCTIONNELLE LE BOURBONNAIS</t>
  </si>
  <si>
    <t>060800687</t>
  </si>
  <si>
    <t>CSR DOMUSVI LES MAGNOLIAS</t>
  </si>
  <si>
    <t>210010443</t>
  </si>
  <si>
    <t>210000337</t>
  </si>
  <si>
    <t>CSSR "LE RENOUVEAU"</t>
  </si>
  <si>
    <t>970203303</t>
  </si>
  <si>
    <t>CSSR LA VALERIANE</t>
  </si>
  <si>
    <t>CENTRE DE SOINS DE SUITE ET DE RÉADAPTATION LA VALÉRIANE</t>
  </si>
  <si>
    <t>840000202</t>
  </si>
  <si>
    <t>CSSR LE MYLORD</t>
  </si>
  <si>
    <t>CENTRE DE SOINS DE SUITE ET DE READAPTATION LE MYLORD</t>
  </si>
  <si>
    <t>660780156</t>
  </si>
  <si>
    <t>CSSR LE VALLESPIR LE BOULOU</t>
  </si>
  <si>
    <t>CENTRE SSR LE VALLESPIR</t>
  </si>
  <si>
    <t>490000643</t>
  </si>
  <si>
    <t>CSSR LES EUMENIDES - SITE ANGERS</t>
  </si>
  <si>
    <t>SOINS DE SUITE ET DE READAPTATION LES EUMENIDES</t>
  </si>
  <si>
    <t>330780750</t>
  </si>
  <si>
    <t>CSSR LES LAURIERS</t>
  </si>
  <si>
    <t>CENTRE DE SOINS DE SUITE ET DE READAPTATION LES LAURIERS</t>
  </si>
  <si>
    <t>650780398</t>
  </si>
  <si>
    <t>CSSR MGEN L'ARBIZON BAGNERE DE BIGORRE</t>
  </si>
  <si>
    <t>CENTRE MEDICAL NATIONAL DE LA MGEN L'ARBIZON</t>
  </si>
  <si>
    <t>460006083</t>
  </si>
  <si>
    <t>CSSR NOTRE DAME BRETENOUX</t>
  </si>
  <si>
    <t>Bretenoux</t>
  </si>
  <si>
    <t>CENTRE DE SOINS DE SUITE ET DE READAPTATION NOTRE DAME</t>
  </si>
  <si>
    <t>130043854</t>
  </si>
  <si>
    <t>CSSR VALMANTE SITE HOPITAL EUROPEEN</t>
  </si>
  <si>
    <t>780150017</t>
  </si>
  <si>
    <t>CTR DE SOINS ET READAPTATION CESSRIN</t>
  </si>
  <si>
    <t>CTRE DE SOINS DE SUITE ET READAPTATION INSTITUT NEPHROLOGIE</t>
  </si>
  <si>
    <t>930006648</t>
  </si>
  <si>
    <t>CTR MEDEC PHYSIQUE ET READAPT BOBIGNY</t>
  </si>
  <si>
    <t>CENTRE DE MEDECINE PHYSIQUE ET DE READAPTATION DE BOBIGNY</t>
  </si>
  <si>
    <t>770000420</t>
  </si>
  <si>
    <t>CTR READAPT FONCT ELLEN POIDATZ</t>
  </si>
  <si>
    <t>CENTRE DE READAPTATION FONCTIONNELLE ELLEN POIDATZ</t>
  </si>
  <si>
    <t>620105973</t>
  </si>
  <si>
    <t>CTRE ANTOINE DE SAINT EXUPERY</t>
  </si>
  <si>
    <t>CENTRE DE PSYCHIATRIE INFANTO JUVENILE DE VENDIN LE VIEIL</t>
  </si>
  <si>
    <t>360002232</t>
  </si>
  <si>
    <t>360000541</t>
  </si>
  <si>
    <t>CTRE CONV. &amp; DIET.MANOIR EN BERRY</t>
  </si>
  <si>
    <t>Pouligny-Notre-Dame</t>
  </si>
  <si>
    <t>CENTRE CONVALESCENCE-DIETETIQUE-MAISON MEDICALE ET NUTRITION</t>
  </si>
  <si>
    <t>210987046</t>
  </si>
  <si>
    <t>210987038</t>
  </si>
  <si>
    <t>CTRE CONVALESCENCE GERIATRIQUE</t>
  </si>
  <si>
    <t>Fontaine-lès-Dijon</t>
  </si>
  <si>
    <t>CENTRE DE CONVALESCENCE GERIATRIQUE FONTAINE LES DIJON</t>
  </si>
  <si>
    <t>660005166</t>
  </si>
  <si>
    <t>660786542</t>
  </si>
  <si>
    <t>CTRE CONVALESCENCE ST CHRISTOPHE PERPI</t>
  </si>
  <si>
    <t>CENTRE DE CONVALESCENCE SAINT CHRISTOPHE</t>
  </si>
  <si>
    <t>760920603</t>
  </si>
  <si>
    <t>760920587</t>
  </si>
  <si>
    <t>CTRE DE CONVALESCENCE DE LA ROSERAIE</t>
  </si>
  <si>
    <t>Sainte-Adresse</t>
  </si>
  <si>
    <t>270000417</t>
  </si>
  <si>
    <t>CTRE DE CONVALESCENCE L'HOSTREA NOYERS</t>
  </si>
  <si>
    <t>Noyers</t>
  </si>
  <si>
    <t>CENTRE DE CONVALECENCE L'HOSTREA</t>
  </si>
  <si>
    <t>590782694</t>
  </si>
  <si>
    <t>CTRE DE CONVALESCENCE PONT BERTIN</t>
  </si>
  <si>
    <t>Chapelle-d'Armentières</t>
  </si>
  <si>
    <t>BTP RESIDENCES MEDICO-SOCIALES PONT BERTIN</t>
  </si>
  <si>
    <t>690001524</t>
  </si>
  <si>
    <t>690787338</t>
  </si>
  <si>
    <t>CTRE DE RÉADAPT FONCTIONNELLE REVEL</t>
  </si>
  <si>
    <t>Chabanière</t>
  </si>
  <si>
    <t>540009412</t>
  </si>
  <si>
    <t>CTRE DE READAPTATION LAY ST CHRISTOPHE</t>
  </si>
  <si>
    <t>Lay-Saint-Christophe</t>
  </si>
  <si>
    <t>CENTRE DE READAPTATION DE LAY SAINT CHRISTOPHE</t>
  </si>
  <si>
    <t>560002024</t>
  </si>
  <si>
    <t>CTRE DE REED.FONCTIONNELLE DE KERPAPE</t>
  </si>
  <si>
    <t>CENTRE DE REEDUCATION FONCTIONNELLE DE KERPAPE</t>
  </si>
  <si>
    <t>910300151</t>
  </si>
  <si>
    <t>310021308</t>
  </si>
  <si>
    <t>CTRE DE REEDUC KORIAN L OBSERVATOIRE</t>
  </si>
  <si>
    <t>CENTRE DE REEDUCARION KORIAN L OBSERVATOIRE</t>
  </si>
  <si>
    <t>310787965</t>
  </si>
  <si>
    <t>CTRE DE REEDUCATION DU MIRAIL TOULOUSE</t>
  </si>
  <si>
    <t>CENTRE DE REEDUCATION FONCTIONNELLE DU MIRAIL</t>
  </si>
  <si>
    <t>950700021</t>
  </si>
  <si>
    <t>CTRE LA CHATAIGNERAIE DE MENUCOURT</t>
  </si>
  <si>
    <t>Menucourt</t>
  </si>
  <si>
    <t>CENTRE DE READAPTATION ET DE REEDUCATION FONCTIONNELLE</t>
  </si>
  <si>
    <t>620000596</t>
  </si>
  <si>
    <t>CTRE LA PRESQU'ILE - L'ARCHIPEL</t>
  </si>
  <si>
    <t>Longuenesse</t>
  </si>
  <si>
    <t>CTRE SOINS SUITE READAP. ALCOOLOGIE LA PRESQU'ILE-L'ARCHIPEL</t>
  </si>
  <si>
    <t>570012633</t>
  </si>
  <si>
    <t>CTRE MED DIET L'ALUMNAT SCY-CHAZELLES</t>
  </si>
  <si>
    <t>Scy-Chazelles</t>
  </si>
  <si>
    <t>CENTRE MEDICAL DIETETIQUE L'ALUMNAT</t>
  </si>
  <si>
    <t>830100624</t>
  </si>
  <si>
    <t>920030913</t>
  </si>
  <si>
    <t>CTRE MED ET READAP DES MTS TOULONNAIS</t>
  </si>
  <si>
    <t>CENTRE MEDICAL ET DE READAPTATION DES MONTS TOULONNAIS</t>
  </si>
  <si>
    <t>300017423</t>
  </si>
  <si>
    <t>CTRE MED L'EGREGORE CAVEIRAC AUDAVIE</t>
  </si>
  <si>
    <t>CENTRE MEDICAL L'EGREGORE AUDAVIE (EX ND DE LA ROUVIERE)</t>
  </si>
  <si>
    <t>300012358</t>
  </si>
  <si>
    <t>CTRE MED L'EGREGORE CAVEIRAC UGECAM</t>
  </si>
  <si>
    <t>CENTRE MEDICAL L'EGREGORE UGECAM (EX SSR LES JARDINS ANDUZE)</t>
  </si>
  <si>
    <t>420011728</t>
  </si>
  <si>
    <t>CTRE MEDIC DE L'ARGENTIERE ST ETIENNE</t>
  </si>
  <si>
    <t>320780323</t>
  </si>
  <si>
    <t>CTRE PEDIA ST JACQUES MPR MONTEGUT</t>
  </si>
  <si>
    <t>Montégut</t>
  </si>
  <si>
    <t>CENTRE PEDIATRIQUE SAINT JACQUES MEDECINE PHYSIQUE ET READAP</t>
  </si>
  <si>
    <t>570000828</t>
  </si>
  <si>
    <t>570011452</t>
  </si>
  <si>
    <t>CTRE POST CURE LA FONTENELLE MAIZEROY</t>
  </si>
  <si>
    <t>Maizeroy</t>
  </si>
  <si>
    <t>CENTRE DE SSR EN ADDICTOLOGIE "LA FONTENELLE"</t>
  </si>
  <si>
    <t>870016631</t>
  </si>
  <si>
    <t>CTRE PRISE EN CHARGE OBESITE</t>
  </si>
  <si>
    <t>770803989</t>
  </si>
  <si>
    <t>770000925</t>
  </si>
  <si>
    <t>CTRE READAPTATION CARDIAQUE DE LA BRIE</t>
  </si>
  <si>
    <t>Villeneuve-Saint-Denis</t>
  </si>
  <si>
    <t>CENTRE DE READAPTATION CARDIAQUE DE LA BRIE  LES GRANDS PRES</t>
  </si>
  <si>
    <t>830100806</t>
  </si>
  <si>
    <t>CTRE REED FONCT DU BESSILLON</t>
  </si>
  <si>
    <t>CENTRE DE REEDUCATION FONCTIONNELLE DU BESSILLON</t>
  </si>
  <si>
    <t>130787369</t>
  </si>
  <si>
    <t>130002777</t>
  </si>
  <si>
    <t>CTRE REED FONCT LE GRAND LARGE</t>
  </si>
  <si>
    <t>CENTRE DE REEDUCATION FONCTIONNELLE LE GRAND LARGE</t>
  </si>
  <si>
    <t>630783348</t>
  </si>
  <si>
    <t>CTRE REED FONCT M.GANTCHOULA</t>
  </si>
  <si>
    <t>CENTRE DE REEDUCATION FONCTIONNELLE MAURICE GANTCHOULA</t>
  </si>
  <si>
    <t>970208104</t>
  </si>
  <si>
    <t>CTRE RÉÉDU FONCTIONNELL ET SOINS SUITE</t>
  </si>
  <si>
    <t>CTRE DE RÉÉDUCAT FONCT. ET DE SOINS DE SUITE</t>
  </si>
  <si>
    <t>930300124</t>
  </si>
  <si>
    <t>920036290</t>
  </si>
  <si>
    <t>CTRE REEDUCATION CARDIO NUTRITIONNELLE</t>
  </si>
  <si>
    <t>CENTRE DE REEDUCATION CARDIO NUTRITIONNELLE PARIS EST</t>
  </si>
  <si>
    <t>630785756</t>
  </si>
  <si>
    <t>630001188</t>
  </si>
  <si>
    <t>CTRE REEDUCATION FONCT.M.BARBAT</t>
  </si>
  <si>
    <t>CTRE REEDUCATION FONCTIONNELLE PERS.AGEES M.BARBAT</t>
  </si>
  <si>
    <t>910009919</t>
  </si>
  <si>
    <t>910009869</t>
  </si>
  <si>
    <t>CTRE REEDUCATION FONCTIONNELLE EVRY</t>
  </si>
  <si>
    <t>040782021</t>
  </si>
  <si>
    <t>CTRE SOINS DE SUITE READAPT LE COUSSON</t>
  </si>
  <si>
    <t>CENTRE DE SOINS DE SUITE ET DE READAPTATION LE COUSSON</t>
  </si>
  <si>
    <t>780300224</t>
  </si>
  <si>
    <t>310021225</t>
  </si>
  <si>
    <t>CTRE SOINS DE SUITE SARTROUVILLE C3S</t>
  </si>
  <si>
    <t>CENTRE DE SOINS DE SUITE DE SARTROUVILLE KORAIN C3S</t>
  </si>
  <si>
    <t>300781440</t>
  </si>
  <si>
    <t>300000700</t>
  </si>
  <si>
    <t>CTRE SSR DOMAINE DU CROS QUISSAC</t>
  </si>
  <si>
    <t>CSSR CARDIO PULMONAIRE DOMAINE DU CROS</t>
  </si>
  <si>
    <t>120780135</t>
  </si>
  <si>
    <t>120000104</t>
  </si>
  <si>
    <t>CTRE SSR LA CLAUZE ST JEAN DELNOUS</t>
  </si>
  <si>
    <t>Saint-Jean-Delnous</t>
  </si>
  <si>
    <t>CENTRE DE SOINS DE SUITE ET DE READAPTATION LA CLAUZE</t>
  </si>
  <si>
    <t>300780442</t>
  </si>
  <si>
    <t>300017464</t>
  </si>
  <si>
    <t>CTRE SSR LES CHATAIGNIERS MOLIERES CAV</t>
  </si>
  <si>
    <t>Molières-Cavaillac</t>
  </si>
  <si>
    <t>CENTRE DE SOINS DE SUITE ET READAPTATION LES CHATAIGNIERS</t>
  </si>
  <si>
    <t>120780143</t>
  </si>
  <si>
    <t>120000112</t>
  </si>
  <si>
    <t>CTRE SSR LES TILLEULS CEIGNAC</t>
  </si>
  <si>
    <t>Calmont</t>
  </si>
  <si>
    <t>CENTRE SOINS DE SUITE ET READAPTION LES TILLEULS CEIGNAC</t>
  </si>
  <si>
    <t>220014708</t>
  </si>
  <si>
    <t>CTRE SSRAA L'AVANCÉE</t>
  </si>
  <si>
    <t>CENTRE DE SSR ADDITOLOGIE ALCOOLOGIE L AVANCEE DE ST BRIEUC</t>
  </si>
  <si>
    <t>350002747</t>
  </si>
  <si>
    <t>CTRE SSRAA L'ESCALE</t>
  </si>
  <si>
    <t>400791018</t>
  </si>
  <si>
    <t>400790994</t>
  </si>
  <si>
    <t>CTRE. EUROPEEN REEDUCATION DU SPORTIF</t>
  </si>
  <si>
    <t>Capbreton</t>
  </si>
  <si>
    <t>640780185</t>
  </si>
  <si>
    <t>640000089</t>
  </si>
  <si>
    <t>CTRE. READAP. FONCT. LES EMBRUNS</t>
  </si>
  <si>
    <t>INSTITUT HELIO MARIN DU DOCTEUR PEYRET LES EMBRUNS</t>
  </si>
  <si>
    <t>260017454</t>
  </si>
  <si>
    <t>260016761</t>
  </si>
  <si>
    <t>DIEULEFIT SANTE</t>
  </si>
  <si>
    <t>Dieulefit</t>
  </si>
  <si>
    <t>970103016</t>
  </si>
  <si>
    <t>970100517</t>
  </si>
  <si>
    <t>DOMAINE DE CHOISY</t>
  </si>
  <si>
    <t>DOMAINE DE CHOISY CENTRE DE CONVALESCENCE SOINS DE SUITES</t>
  </si>
  <si>
    <t>060780343</t>
  </si>
  <si>
    <t>060000171</t>
  </si>
  <si>
    <t>E3S SAINT JEAN</t>
  </si>
  <si>
    <t>510000292</t>
  </si>
  <si>
    <t>EHSSR STE MARTHE</t>
  </si>
  <si>
    <t>ETS HOSPITALIER DE SOINS DE SUITE ET DE READAPATION</t>
  </si>
  <si>
    <t>910026103</t>
  </si>
  <si>
    <t>EQUIPE MOBILE SOINS PALLIATIFS</t>
  </si>
  <si>
    <t>EQUIPE MOBILE SOINS PALLIATIFS TERRITORIALE NORD ESSONNE</t>
  </si>
  <si>
    <t>440043123</t>
  </si>
  <si>
    <t>ESEAN</t>
  </si>
  <si>
    <t>ETABL. DE SANTE ENFANTS ADOLESCENTS REGION NANTAISE</t>
  </si>
  <si>
    <t>770420024</t>
  </si>
  <si>
    <t>ESSR LE PRIEURE</t>
  </si>
  <si>
    <t>ETABLISSEMENT DE SSR LE PRIEURE</t>
  </si>
  <si>
    <t>310792635</t>
  </si>
  <si>
    <t>310002191</t>
  </si>
  <si>
    <t>ETAB DE SOINS DE SUITE LE MARQUISAT</t>
  </si>
  <si>
    <t>SERVICE SOINS DE SUITE ET READAPTATION LE MARQUISAT</t>
  </si>
  <si>
    <t>590817441</t>
  </si>
  <si>
    <t>ETAB HOPALE - CENTRE CLAIR SEJOUR</t>
  </si>
  <si>
    <t>ETABLISSEMENT HOPALE - CENTRE CLAIR SEJOUR</t>
  </si>
  <si>
    <t>620003822</t>
  </si>
  <si>
    <t>ETAB HOPALE - CENTRE SAINTE BARBE</t>
  </si>
  <si>
    <t>Fouquières-lès-Lens</t>
  </si>
  <si>
    <t>ETABLISSEMENT HOPALE - CENTRE SAINTE BARBE (CRF FOUQUIERES)</t>
  </si>
  <si>
    <t>890000318</t>
  </si>
  <si>
    <t>ETAB SOINS DE SUITE LE PETIT PIEN</t>
  </si>
  <si>
    <t>Monéteau</t>
  </si>
  <si>
    <t>740780143</t>
  </si>
  <si>
    <t>ETAB. DE SS D'EVIAN MGEN CAMILLE BLANC</t>
  </si>
  <si>
    <t>Évian-les-Bains</t>
  </si>
  <si>
    <t>ETAB. DE SOINS DE SUITES D'EVIAN MGEN SITE CAMILLE BLANC</t>
  </si>
  <si>
    <t>830200507</t>
  </si>
  <si>
    <t>ETABLISSEMENT DE SANTE JEAN LACHENAUD</t>
  </si>
  <si>
    <t>910811322</t>
  </si>
  <si>
    <t>ETABLISSEMENT DE SANTE LA MARTINIERE</t>
  </si>
  <si>
    <t>560002974</t>
  </si>
  <si>
    <t>ETABLISSEMENT DE SANTE LE DIVIT</t>
  </si>
  <si>
    <t>560000424</t>
  </si>
  <si>
    <t>ETABLISSEMENT DE SOINS KERALIGUEN</t>
  </si>
  <si>
    <t>ETABLISSEMENT DE SOINS DE KERALIGUEN</t>
  </si>
  <si>
    <t>620027664</t>
  </si>
  <si>
    <t>ETABLISSEMENT HOPALE-CENTRE CALVÉ</t>
  </si>
  <si>
    <t>930500012</t>
  </si>
  <si>
    <t>ETABLISSEMENT HOSPITALIER SAINTE MARIE</t>
  </si>
  <si>
    <t>ETABLISSEMENT HOSPITALIER STE MARIE MOYEN SEJOUR MEDICAL</t>
  </si>
  <si>
    <t>540005196</t>
  </si>
  <si>
    <t>540008398</t>
  </si>
  <si>
    <t>ETB SOINS DE SUITE LE CHATEAU BACCARAT</t>
  </si>
  <si>
    <t>ETABLISSEMENT DE SOINS DE SUITE ET READ LE CHATEAU BACCARAT</t>
  </si>
  <si>
    <t>860793405</t>
  </si>
  <si>
    <t>860793397</t>
  </si>
  <si>
    <t>ETS CONVALESC. P ALCOOLIQUES - PAYROUX</t>
  </si>
  <si>
    <t>Payroux</t>
  </si>
  <si>
    <t>290000827</t>
  </si>
  <si>
    <t>FONDATION ILDYS SITE DE TY-YANN</t>
  </si>
  <si>
    <t>290000983</t>
  </si>
  <si>
    <t>FONDATION ILDYS SITE ST LUC</t>
  </si>
  <si>
    <t>370000341</t>
  </si>
  <si>
    <t>FONDATION L'ELAN RETROUVE CTRE  MALVAU</t>
  </si>
  <si>
    <t>FONDATION L'ELAN RETROUVE - CENTRE  MALVAU</t>
  </si>
  <si>
    <t>780825816</t>
  </si>
  <si>
    <t>780003638</t>
  </si>
  <si>
    <t>FONDATION MALLET SITE RICHEBOURG</t>
  </si>
  <si>
    <t>Richebourg</t>
  </si>
  <si>
    <t>POLE MEDECINE PHYSIQUE ET DE READAPTATION-FONDATION MALLET</t>
  </si>
  <si>
    <t>920600061</t>
  </si>
  <si>
    <t>920001146</t>
  </si>
  <si>
    <t>FONDATION PAUL PARQUET</t>
  </si>
  <si>
    <t>POUPONNIERE CENTRE D HYGIENE INFANTILE PAUL PARQUET</t>
  </si>
  <si>
    <t>280007261</t>
  </si>
  <si>
    <t>HDJ CRF BEAUROUVRE SITE DU COUDRAY</t>
  </si>
  <si>
    <t>HOPITAL DE JOUR DU CRF DE BEAUROUVRE SITE DU COUDRAY</t>
  </si>
  <si>
    <t>750064461</t>
  </si>
  <si>
    <t>750066235</t>
  </si>
  <si>
    <t>HDJ HPA-SSR ADDICTO PARIS 13</t>
  </si>
  <si>
    <t>HOSP DE JOUR - HP ADDICTOLHOGIE-SSR ADDICTO PARIS 13</t>
  </si>
  <si>
    <t>750066441</t>
  </si>
  <si>
    <t>HDJ SSR KORIAN RUE PENAUD</t>
  </si>
  <si>
    <t>060023694</t>
  </si>
  <si>
    <t>060023686</t>
  </si>
  <si>
    <t>HJ CERES</t>
  </si>
  <si>
    <t>130048341</t>
  </si>
  <si>
    <t>HJ ST MARTIN SPORT MARSEILLE</t>
  </si>
  <si>
    <t>HJ SAINT MARTIN SPORT MARSEILLE</t>
  </si>
  <si>
    <t>920300464</t>
  </si>
  <si>
    <t>HOPITAL  SAINT JEAN DES GRESILLONS</t>
  </si>
  <si>
    <t>CENTRE MEDICO CHIRURGICAL SAINT JEAN</t>
  </si>
  <si>
    <t>670018449</t>
  </si>
  <si>
    <t>670792340</t>
  </si>
  <si>
    <t>HOPITAL DE JOUR ABRAPA</t>
  </si>
  <si>
    <t>870007358</t>
  </si>
  <si>
    <t>HOPITAL DE JOUR BAUDIN</t>
  </si>
  <si>
    <t>HOPITAL DE JOUR BAUDIN LIMOGES</t>
  </si>
  <si>
    <t>970423000</t>
  </si>
  <si>
    <t>970430906</t>
  </si>
  <si>
    <t>HOPITAL D'ENFANTS</t>
  </si>
  <si>
    <t>750150088</t>
  </si>
  <si>
    <t>750000515</t>
  </si>
  <si>
    <t>HOPITAL DES GARDIENS DE LA PAIX</t>
  </si>
  <si>
    <t>920150018</t>
  </si>
  <si>
    <t>HOPITAL GOUIN A CLICHY</t>
  </si>
  <si>
    <t>270000912</t>
  </si>
  <si>
    <t>HOPITAL LA  MUSSE ST SEBASTIEN/MORSENT</t>
  </si>
  <si>
    <t>930700018</t>
  </si>
  <si>
    <t>750058844</t>
  </si>
  <si>
    <t>HOPITAL LA BOISSIERE</t>
  </si>
  <si>
    <t>920150075</t>
  </si>
  <si>
    <t>HOPITAL LA CITE DES FLEURS</t>
  </si>
  <si>
    <t>HOPITAL CITE DES FLEURS SOINS DE SUITE ET READAP GERIATRIE</t>
  </si>
  <si>
    <t>830000303</t>
  </si>
  <si>
    <t>830100541</t>
  </si>
  <si>
    <t>HOPITAL LEON BERARD</t>
  </si>
  <si>
    <t>750700015</t>
  </si>
  <si>
    <t>HOPITAL LEOPOLD BELLAN SITE AQUEDUC</t>
  </si>
  <si>
    <t>UNITE  DE REEDUCATION FONCTIONNELLE LEOPOLD BELLAN</t>
  </si>
  <si>
    <t>750032229</t>
  </si>
  <si>
    <t>750827933</t>
  </si>
  <si>
    <t>HOPITAL MERE ENFANT DE L EST PARISIEN</t>
  </si>
  <si>
    <t>ETABLISSEMENT DE SOINS DE SUITE DE L ASSOCIATION HORIZONS</t>
  </si>
  <si>
    <t>750150344</t>
  </si>
  <si>
    <t>HOPITAL PRIVE COGNACQ JAY</t>
  </si>
  <si>
    <t>750000507</t>
  </si>
  <si>
    <t>HOPITAL SAINTE MARIE PARIS</t>
  </si>
  <si>
    <t>680000221</t>
  </si>
  <si>
    <t>670781293</t>
  </si>
  <si>
    <t>HOPITAL SAINT-VINCENT</t>
  </si>
  <si>
    <t>Oderen</t>
  </si>
  <si>
    <t>750064479</t>
  </si>
  <si>
    <t>750066243</t>
  </si>
  <si>
    <t>HPA-SSR ADDICTO PARIS 15</t>
  </si>
  <si>
    <t>HOSPITALISATION PRIVEE D'ADDICTOLOGIE-SSR ADDICTO PARIS 15</t>
  </si>
  <si>
    <t>210007399</t>
  </si>
  <si>
    <t>210013231</t>
  </si>
  <si>
    <t>INICEA JOUVENCE NUTRITION</t>
  </si>
  <si>
    <t>Messigny-et-Vantoux</t>
  </si>
  <si>
    <t>540009701</t>
  </si>
  <si>
    <t>INST REGIONAL DE READAPTATION NANCY</t>
  </si>
  <si>
    <t>INSTITUT REGIONAL DE READAPTATION NANCY</t>
  </si>
  <si>
    <t>130786924</t>
  </si>
  <si>
    <t>INST UNIV DE READAP VALMANTE SUD</t>
  </si>
  <si>
    <t>INSTITUT UNIVERSITAIRE DE READAPTATION VALMANTE SUD</t>
  </si>
  <si>
    <t>670781129</t>
  </si>
  <si>
    <t>INST UNIV READAPT CLEMENCEAU ILLKIRCH</t>
  </si>
  <si>
    <t>INSTITUT UNIVERSITAIRE DE READAPTATION CLEMENCEAU ILLKIRCH</t>
  </si>
  <si>
    <t>670780121</t>
  </si>
  <si>
    <t>INST UNIV READAPT CLEMENCEAU STRASBG</t>
  </si>
  <si>
    <t>INSTITUT UNIVERSITAIRE DE READAPTATION CLEMENCEAU STRASBOURG</t>
  </si>
  <si>
    <t>100007285</t>
  </si>
  <si>
    <t>100011287</t>
  </si>
  <si>
    <t>INSTITUT ASCLEPIADE</t>
  </si>
  <si>
    <t>Saint-Parres-aux-Tertres</t>
  </si>
  <si>
    <t>620034926</t>
  </si>
  <si>
    <t>620034918</t>
  </si>
  <si>
    <t>INSTITUT D'ADDICTOLOGIE DE L'ARTOIS</t>
  </si>
  <si>
    <t>620033712</t>
  </si>
  <si>
    <t>INSTITUT D'ADDICTOLOGIE DU LITTORAL</t>
  </si>
  <si>
    <t>780700027</t>
  </si>
  <si>
    <t>780822193</t>
  </si>
  <si>
    <t>INSTITUT DE READAPTATION D'ACHERES</t>
  </si>
  <si>
    <t>290036706</t>
  </si>
  <si>
    <t>440055911</t>
  </si>
  <si>
    <t>INSTITUT DE RÉADAPTATION DU CAP HORN</t>
  </si>
  <si>
    <t>280505223</t>
  </si>
  <si>
    <t>INSTITUT DIABETOLOGIE NUTRITION CENTRE</t>
  </si>
  <si>
    <t>INSTITUT DE DIABETOLOGIE ET NUTRITON CENTRE</t>
  </si>
  <si>
    <t>400000261</t>
  </si>
  <si>
    <t>400780458</t>
  </si>
  <si>
    <t>INSTITUT HÉLIO- MARIN LABENNE</t>
  </si>
  <si>
    <t>Labenne</t>
  </si>
  <si>
    <t>INSTITUT HELIO-MARIN DE LABENNE</t>
  </si>
  <si>
    <t>140017278</t>
  </si>
  <si>
    <t>INSTITUT MEDECINE PHYSIQUE ET READAPTA</t>
  </si>
  <si>
    <t>INSTITUT DE MEDECINE PHYSIQUE ET DE READAPTATION</t>
  </si>
  <si>
    <t>950150011</t>
  </si>
  <si>
    <t>950042994</t>
  </si>
  <si>
    <t>INSTITUT MEDICAL D ENNERY</t>
  </si>
  <si>
    <t>INSTITUT MEDICALE D ENNERY</t>
  </si>
  <si>
    <t>770300218</t>
  </si>
  <si>
    <t>INSTITUT MEDICAL DE SERRIS</t>
  </si>
  <si>
    <t>410000418</t>
  </si>
  <si>
    <t>INSTITUT MEDICAL DE SOLOGNE</t>
  </si>
  <si>
    <t>220000467</t>
  </si>
  <si>
    <t>INSTITUT MEDICAL SPECIALISÉ PLANCOET</t>
  </si>
  <si>
    <t>INSTITUT MEDICALISÉ DE PLANCOET</t>
  </si>
  <si>
    <t>830100764</t>
  </si>
  <si>
    <t>INSTITUT MEDICALISE DE MAR VIVO</t>
  </si>
  <si>
    <t>060781374</t>
  </si>
  <si>
    <t>060000718</t>
  </si>
  <si>
    <t>INSTITUT POLYCLINIQUE DE CANNES</t>
  </si>
  <si>
    <t>930021001</t>
  </si>
  <si>
    <t>INSTITUT READAPTATION DE ROMAINVILLE</t>
  </si>
  <si>
    <t>INSTITUT DE READAPTATION DE ROMAINVILLE</t>
  </si>
  <si>
    <t>300786274</t>
  </si>
  <si>
    <t>300786266</t>
  </si>
  <si>
    <t>INSTITUT REINS AVEUGLES ARAMAV NIMES</t>
  </si>
  <si>
    <t>INSTITUT REGIONAL POUR LA REINSERTION AVEUGLES ET MAL VOYANT</t>
  </si>
  <si>
    <t>940700032</t>
  </si>
  <si>
    <t>940001027</t>
  </si>
  <si>
    <t>INSTITUT ROBERT MERLE D AUBIGNE</t>
  </si>
  <si>
    <t>CENTRE DE REEDUCATION ET D APPAREILLAGE CRA LES CHARMILLES</t>
  </si>
  <si>
    <t>340000025</t>
  </si>
  <si>
    <t>340022722</t>
  </si>
  <si>
    <t>INSTITUT ST PIERRE PALAVAS LES FLOTS</t>
  </si>
  <si>
    <t>Palavas-les-Flots</t>
  </si>
  <si>
    <t>INSTITUT SAINT PIERRE</t>
  </si>
  <si>
    <t>540013737</t>
  </si>
  <si>
    <t>IRR CTRE DE READAPTATION POUR ENFANTS</t>
  </si>
  <si>
    <t>IRR CENTRE DE READAPTATION FONCTIONNELLE POUR ENFANTS</t>
  </si>
  <si>
    <t>970108957</t>
  </si>
  <si>
    <t>970108932</t>
  </si>
  <si>
    <t>KALANA ETS SOINS DE SUITE GERIATRIQUE</t>
  </si>
  <si>
    <t>KALANA ETS SOINS SUITE GERIATRIQUE PETITE ANSE BOUILLANTE</t>
  </si>
  <si>
    <t>430000158</t>
  </si>
  <si>
    <t>430000380</t>
  </si>
  <si>
    <t>KORIAN BEAUREGARD</t>
  </si>
  <si>
    <t>140025255</t>
  </si>
  <si>
    <t>KORIAN COTE NORMANDE - IFS</t>
  </si>
  <si>
    <t>710977307</t>
  </si>
  <si>
    <t>710977299</t>
  </si>
  <si>
    <t>KORIAN LA BRESSANE</t>
  </si>
  <si>
    <t>Varennes-Saint-Sauveur</t>
  </si>
  <si>
    <t>690780481</t>
  </si>
  <si>
    <t>KORIAN LE BALCON LYONNAIS</t>
  </si>
  <si>
    <t>160012209</t>
  </si>
  <si>
    <t>160012191</t>
  </si>
  <si>
    <t>KORIAN LE MAS BLANC - JARNAC</t>
  </si>
  <si>
    <t>710780081</t>
  </si>
  <si>
    <t>710010695</t>
  </si>
  <si>
    <t>KORIAN LE TINAILLER</t>
  </si>
  <si>
    <t>Hurigny</t>
  </si>
  <si>
    <t>040780520</t>
  </si>
  <si>
    <t>KORIAN LE VERDON</t>
  </si>
  <si>
    <t>840014088</t>
  </si>
  <si>
    <t>KORIAN LES CYPRES</t>
  </si>
  <si>
    <t>330057654</t>
  </si>
  <si>
    <t>310024732</t>
  </si>
  <si>
    <t>KORIAN LES FLOTS</t>
  </si>
  <si>
    <t>KORIAN LES FLOTS - CENTRE DE SOINS DE SUITE</t>
  </si>
  <si>
    <t>330781154</t>
  </si>
  <si>
    <t>330055542</t>
  </si>
  <si>
    <t>KORIAN LES GRANDS CHENES</t>
  </si>
  <si>
    <t>KORIAN LES GRANDS CHENES-CLINIQUE MEDECINE PHYSIQUE &amp; RF</t>
  </si>
  <si>
    <t>380005918</t>
  </si>
  <si>
    <t>KORIAN LES GRANGES</t>
  </si>
  <si>
    <t>060780350</t>
  </si>
  <si>
    <t>KORIAN LES HELLENIDES</t>
  </si>
  <si>
    <t>Contes</t>
  </si>
  <si>
    <t>130785975</t>
  </si>
  <si>
    <t>310021340</t>
  </si>
  <si>
    <t>KORIAN LES OLIVIERS</t>
  </si>
  <si>
    <t>Puy-Sainte-Réparade</t>
  </si>
  <si>
    <t>130042526</t>
  </si>
  <si>
    <t>310021399</t>
  </si>
  <si>
    <t>KORIAN LES TROIS TOURS</t>
  </si>
  <si>
    <t>130809981</t>
  </si>
  <si>
    <t>KORIAN MASSILIA LES PINS</t>
  </si>
  <si>
    <t>400780482</t>
  </si>
  <si>
    <t>310021068</t>
  </si>
  <si>
    <t>KORIAN MONTPRIBAT</t>
  </si>
  <si>
    <t>Montfort-en-Chalosse</t>
  </si>
  <si>
    <t>KORIAN MONPRIBAT - CENTRE MEDICAL INFANTILE</t>
  </si>
  <si>
    <t>280000431</t>
  </si>
  <si>
    <t>310021167</t>
  </si>
  <si>
    <t>KORIAN PARC DE GASVILLE</t>
  </si>
  <si>
    <t>Gasville-Oisème</t>
  </si>
  <si>
    <t>SSR KORIAN PARC DE GASVILLE</t>
  </si>
  <si>
    <t>130782303</t>
  </si>
  <si>
    <t>KORIAN VALDONNE</t>
  </si>
  <si>
    <t>Peypin</t>
  </si>
  <si>
    <t>130785462</t>
  </si>
  <si>
    <t>130002207</t>
  </si>
  <si>
    <t>LA CHENAIE</t>
  </si>
  <si>
    <t>860780436</t>
  </si>
  <si>
    <t>LA COLLINE ENSOLEILLEE (CURE ET CONV.)</t>
  </si>
  <si>
    <t>Roche-Posay</t>
  </si>
  <si>
    <t>050000298</t>
  </si>
  <si>
    <t>050000496</t>
  </si>
  <si>
    <t>LA GUISANE</t>
  </si>
  <si>
    <t>Villar-Saint-Pancrace</t>
  </si>
  <si>
    <t>060000296</t>
  </si>
  <si>
    <t>060780640</t>
  </si>
  <si>
    <t>LA MAISON DU MINEUR</t>
  </si>
  <si>
    <t>CTRE READAPT FONCT AFF PULM ET CARDIA LA MAISON DU MINEUR</t>
  </si>
  <si>
    <t>280506015</t>
  </si>
  <si>
    <t>280001264</t>
  </si>
  <si>
    <t>LE C.A.L.M.E. ILLIERS COMBRAY</t>
  </si>
  <si>
    <t>Illiers-Combray</t>
  </si>
  <si>
    <t>ETABLISSEMENT DE CONVALESCENCE ET DE REPOS LE C.A.L.M.E.</t>
  </si>
  <si>
    <t>600100275</t>
  </si>
  <si>
    <t>LE CHATEAU DU TILLET</t>
  </si>
  <si>
    <t>420011512</t>
  </si>
  <si>
    <t>420011504</t>
  </si>
  <si>
    <t>LE CLOS CHAMPIROL REEDUCATION</t>
  </si>
  <si>
    <t>130782451</t>
  </si>
  <si>
    <t>130001118</t>
  </si>
  <si>
    <t>LE MEDITERRANEE CLINIQUE CASTELLAS</t>
  </si>
  <si>
    <t>LE MEDITERRANEE CLINIQUE DE SOINS DE SUITE DU CASTELLAS</t>
  </si>
  <si>
    <t>970409470</t>
  </si>
  <si>
    <t>970409462</t>
  </si>
  <si>
    <t>LE VETYVER</t>
  </si>
  <si>
    <t>050000488</t>
  </si>
  <si>
    <t>050000678</t>
  </si>
  <si>
    <t>LES ACACIAS CTRE MALADIES RESP ALLERG</t>
  </si>
  <si>
    <t>LES ACACIAS CENTRE DES MALADIES RESPIRATOIRES ET ALLERGIQUES</t>
  </si>
  <si>
    <t>060015328</t>
  </si>
  <si>
    <t>060015278</t>
  </si>
  <si>
    <t>LES AIRELLES</t>
  </si>
  <si>
    <t>540000288</t>
  </si>
  <si>
    <t>540018710</t>
  </si>
  <si>
    <t>LES ELIEUX SOINS DE SUITE READAPTATION</t>
  </si>
  <si>
    <t>Seichamps</t>
  </si>
  <si>
    <t>ETABLISSEMENT DE SOINS DE SUITE ET READAPTATION "LES ELIEUX"</t>
  </si>
  <si>
    <t>330780370</t>
  </si>
  <si>
    <t>LES FONTAINES DE MONJOUS - SSR</t>
  </si>
  <si>
    <t>RÉSIDENCE BTP RMS "LES FONTAINES DE MONJOUS"</t>
  </si>
  <si>
    <t>640005591</t>
  </si>
  <si>
    <t>LES JEUNES CHENES</t>
  </si>
  <si>
    <t>ETAB SOINS DE SUITE &amp; READAPTATION CLINEA LES JEUNES CHENES</t>
  </si>
  <si>
    <t>050000371</t>
  </si>
  <si>
    <t>050003508</t>
  </si>
  <si>
    <t>LES JEUNES POUSSES</t>
  </si>
  <si>
    <t>540000858</t>
  </si>
  <si>
    <t>LES MAISONS HOSPITALI. SITE N. MAISONS</t>
  </si>
  <si>
    <t>LES MAISONS HOSPITALIERES SITE NEUVES MAISONS</t>
  </si>
  <si>
    <t>110004942</t>
  </si>
  <si>
    <t>310021324</t>
  </si>
  <si>
    <t>LES QUATRE FONTAINES KORIAN NARBONNE</t>
  </si>
  <si>
    <t>SSR LES QUATRE FONTAINES KORIAN SAS LA PINEDE</t>
  </si>
  <si>
    <t>060005469</t>
  </si>
  <si>
    <t>L'OLIVERAIE DES CAYRONS</t>
  </si>
  <si>
    <t>2A0022554</t>
  </si>
  <si>
    <t>2A0000311</t>
  </si>
  <si>
    <t>MAIS CONVAL ET REGIME VALICELLI</t>
  </si>
  <si>
    <t>Ocana</t>
  </si>
  <si>
    <t>MAISON DE CONVALESCENCE ET DE REGIME  VALICELLI</t>
  </si>
  <si>
    <t>640792305</t>
  </si>
  <si>
    <t>640000626</t>
  </si>
  <si>
    <t>MAISON  SAINT-ANTOINE</t>
  </si>
  <si>
    <t>MAISON  SAINT ANTOINE</t>
  </si>
  <si>
    <t>580780187</t>
  </si>
  <si>
    <t>580000057</t>
  </si>
  <si>
    <t>MAISON CONVALESC. LUZY CLIN. DU MORVAN</t>
  </si>
  <si>
    <t>MAIS CONVALESCENCE CLINIQUE DU MORVAN DANS LOCAUX USLD LUZY</t>
  </si>
  <si>
    <t>680001617</t>
  </si>
  <si>
    <t>MAISON D'ACCUEIL DU DIACONAT</t>
  </si>
  <si>
    <t>MAISON D'ACCUEIL DU DIACONAT DE COLMAR</t>
  </si>
  <si>
    <t>2B0000400</t>
  </si>
  <si>
    <t>2B0000137</t>
  </si>
  <si>
    <t>MAISON DE CONVALES LA PALMOLA</t>
  </si>
  <si>
    <t>Oletta</t>
  </si>
  <si>
    <t>MAISON DE CONVALESCENCE LA PALMOLA</t>
  </si>
  <si>
    <t>070780242</t>
  </si>
  <si>
    <t>MAISON DE CONVALESCENCE CONDAMINE</t>
  </si>
  <si>
    <t>Thueyts</t>
  </si>
  <si>
    <t>MAISON DE REPOS ET DE CONVALESCENCE "LA CONDAMINE"</t>
  </si>
  <si>
    <t>060798881</t>
  </si>
  <si>
    <t>060798873</t>
  </si>
  <si>
    <t>MAISON DE CONVALESCENCE LA SERENA</t>
  </si>
  <si>
    <t>880780507</t>
  </si>
  <si>
    <t>880000237</t>
  </si>
  <si>
    <t>MAISON DE REPOS ET CONVAL. LA LOUVIERE</t>
  </si>
  <si>
    <t>MAISON DE REPOS ET DE CONVALESCENCE "LA LOUVIERE"</t>
  </si>
  <si>
    <t>330780768</t>
  </si>
  <si>
    <t>MAISON DE REPOS L'AJONCIERE</t>
  </si>
  <si>
    <t>Cestas</t>
  </si>
  <si>
    <t>340780253</t>
  </si>
  <si>
    <t>340001387</t>
  </si>
  <si>
    <t>MAISON DE REPOS LE COLOMBIER</t>
  </si>
  <si>
    <t>430000174</t>
  </si>
  <si>
    <t>430006890</t>
  </si>
  <si>
    <t>MAISON DE REPOS LES GENETS</t>
  </si>
  <si>
    <t>MAISON DE REPOS ET DE CONVALESCENCE LES GENETS</t>
  </si>
  <si>
    <t>480780287</t>
  </si>
  <si>
    <t>480001635</t>
  </si>
  <si>
    <t>MAISON DE REPOS LES TILLEULS MARVEJOLS</t>
  </si>
  <si>
    <t>MAISON DE REPOS LES TILLEULS</t>
  </si>
  <si>
    <t>670014992</t>
  </si>
  <si>
    <t>670780139</t>
  </si>
  <si>
    <t>MAISON DE SANTE AMRESO BETHEL</t>
  </si>
  <si>
    <t>Oberhausbergen</t>
  </si>
  <si>
    <t>880780465</t>
  </si>
  <si>
    <t>MAISON D'ENFANTS "LA COMBE" - SENONES</t>
  </si>
  <si>
    <t>MAISON D'ENFANTS A CARACTERE SANITAIRE SPECIALISEE</t>
  </si>
  <si>
    <t>290007905</t>
  </si>
  <si>
    <t>MAISON D'ENFANTS A CARACTERE SANITAIRE</t>
  </si>
  <si>
    <t>MAISON D'ENFANTS A CARACTERE SANIT."AIDE JEUNES DIABETIQUES"</t>
  </si>
  <si>
    <t>590049565</t>
  </si>
  <si>
    <t>MAISON MEDICALE JEAN XXIII</t>
  </si>
  <si>
    <t>MAISON MEDICALE JEAN XXIII FONDATION DIACONESSES DE REUILLY</t>
  </si>
  <si>
    <t>240000661</t>
  </si>
  <si>
    <t>240000281</t>
  </si>
  <si>
    <t>MAISON REPOS ET CONVALESCENCE DE LOLME</t>
  </si>
  <si>
    <t>Lolme</t>
  </si>
  <si>
    <t>MAISON DE REPOS ET DE CONVALESCENCE DE LOLME</t>
  </si>
  <si>
    <t>780420048</t>
  </si>
  <si>
    <t>780021069</t>
  </si>
  <si>
    <t>MAISON REPOS ET CONVALESCENCE L OASIS</t>
  </si>
  <si>
    <t>290037548</t>
  </si>
  <si>
    <t>930150057</t>
  </si>
  <si>
    <t>MAISON SANTE MEDICALE LES FLORALIES</t>
  </si>
  <si>
    <t>MAISON DE SANTE MEDICALE LES FLORALIES</t>
  </si>
  <si>
    <t>970104477</t>
  </si>
  <si>
    <t>970104451</t>
  </si>
  <si>
    <t>MANIOUKANI SPA INTERNATIONAL</t>
  </si>
  <si>
    <t>CENTRE MANIOUKANI</t>
  </si>
  <si>
    <t>760802439</t>
  </si>
  <si>
    <t>MECS ASS AIDE AUX JEUNES DIABETIQUES</t>
  </si>
  <si>
    <t>Angerville-l'Orcher</t>
  </si>
  <si>
    <t>MAISON D ENFANTS A CARACTERE SANITAIRE POUR DIABETIQUES</t>
  </si>
  <si>
    <t>310780481</t>
  </si>
  <si>
    <t>MECS CASTELNOUVEL LEGUEVIN UGECAM</t>
  </si>
  <si>
    <t>Léguevin</t>
  </si>
  <si>
    <t>MAISON D'ENFANTS A CARACTERE SANITAIRE CASTELNOUVEL</t>
  </si>
  <si>
    <t>730783974</t>
  </si>
  <si>
    <t>MECS CHALET DE L'ORNON</t>
  </si>
  <si>
    <t>Saint-Sorlin-d'Arves</t>
  </si>
  <si>
    <t>CHALET DE L'ORNON DE L'AIDE AUX JEUNES DIABÉTIQUES</t>
  </si>
  <si>
    <t>730783966</t>
  </si>
  <si>
    <t>MECS CHALET LA GRANDE CASSE</t>
  </si>
  <si>
    <t>Pralognan-la-Vanoise</t>
  </si>
  <si>
    <t>CHALET LA GRANDE CASSE DE L'AIDE AUX JEUNES DIABETIQUES</t>
  </si>
  <si>
    <t>310780408</t>
  </si>
  <si>
    <t>310000195</t>
  </si>
  <si>
    <t>MECS LE LYS</t>
  </si>
  <si>
    <t>MAISON D'ENFANTS A CARACTERE SANITAIRE SPECIALISEE LE LYS</t>
  </si>
  <si>
    <t>630781433</t>
  </si>
  <si>
    <t>630000362</t>
  </si>
  <si>
    <t>MECS L'ILE AUX ENFANTS</t>
  </si>
  <si>
    <t>Bourboule</t>
  </si>
  <si>
    <t>470002627</t>
  </si>
  <si>
    <t>MECS TEMPORAIRE SPECIALISEE-STE BAZEIL</t>
  </si>
  <si>
    <t>MECS TEMPORAIRE SPECIALISEE - SAINTE-BAZEILLE</t>
  </si>
  <si>
    <t>390780369</t>
  </si>
  <si>
    <t>MECSS LA BELINE SALINS</t>
  </si>
  <si>
    <t>790000681</t>
  </si>
  <si>
    <t>MELIORIS LE GRAND FEU</t>
  </si>
  <si>
    <t>790008064</t>
  </si>
  <si>
    <t>MELIORIS LE LOGIS DES FRANCS</t>
  </si>
  <si>
    <t>470003062</t>
  </si>
  <si>
    <t>MFR DE PUJOLS</t>
  </si>
  <si>
    <t>Pujols</t>
  </si>
  <si>
    <t>830017372</t>
  </si>
  <si>
    <t>MOYEN SEJOUR DU COS BEAUSEJOUR</t>
  </si>
  <si>
    <t>MOYEN SEJOUR DU CENTRE D'ORIENTATION SOCIALE BEAUSEJOUR</t>
  </si>
  <si>
    <t>450014956</t>
  </si>
  <si>
    <t>450000849</t>
  </si>
  <si>
    <t>MRC  LES SABLONS</t>
  </si>
  <si>
    <t>Chécy</t>
  </si>
  <si>
    <t>MAISON DE REPOS ET DE CONVALESCENCE</t>
  </si>
  <si>
    <t>820000412</t>
  </si>
  <si>
    <t>820000560</t>
  </si>
  <si>
    <t>MRC CHATEAU DE LONGUES AYGUES</t>
  </si>
  <si>
    <t>MAISON DE REPOS ET CONVALESCENCE LONGUES AYGUES</t>
  </si>
  <si>
    <t>860791268</t>
  </si>
  <si>
    <t>310021365</t>
  </si>
  <si>
    <t>MRC KORIAN OREGON - CIVRAY</t>
  </si>
  <si>
    <t>450013081</t>
  </si>
  <si>
    <t>450001490</t>
  </si>
  <si>
    <t>MRC LA CIGOGNE</t>
  </si>
  <si>
    <t>450000286</t>
  </si>
  <si>
    <t>MRC LES BUISSONNETS</t>
  </si>
  <si>
    <t>790000186</t>
  </si>
  <si>
    <t>790000178</t>
  </si>
  <si>
    <t>MRC PARSAY - BREUIL/CHIZE</t>
  </si>
  <si>
    <t>Brieuil-sur-Chizé</t>
  </si>
  <si>
    <t>MAISON MEDICALE DE REPOS ET DE CONVALESCENCE CHATEAU PARSAY</t>
  </si>
  <si>
    <t>350002911</t>
  </si>
  <si>
    <t>MRC ST THOMAS VILLENEUVE BAGUER</t>
  </si>
  <si>
    <t>Baguer-Morvan</t>
  </si>
  <si>
    <t>370100539</t>
  </si>
  <si>
    <t>MRF BOIS GIBERT</t>
  </si>
  <si>
    <t>Ballan-Miré</t>
  </si>
  <si>
    <t>MAISON DE READAPTATION FONCTIONNELLE BOIS GIBERT</t>
  </si>
  <si>
    <t>600101687</t>
  </si>
  <si>
    <t>600106561</t>
  </si>
  <si>
    <t>PAVILLON DE LA CHAUSSÉE</t>
  </si>
  <si>
    <t>060780392</t>
  </si>
  <si>
    <t>060000205</t>
  </si>
  <si>
    <t>POLE ANTIBES SAINT JEAN</t>
  </si>
  <si>
    <t>CENTRE DE CONVALESCENCE MONTSINERY</t>
  </si>
  <si>
    <t>350005021</t>
  </si>
  <si>
    <t>660010422</t>
  </si>
  <si>
    <t>POLE PEDIATRIQUE CERDAGNE CABESTANY</t>
  </si>
  <si>
    <t>POLE PEDIATRIQUE DE CERDAGNE CABESTANY</t>
  </si>
  <si>
    <t>660780321</t>
  </si>
  <si>
    <t>POLE PEDIATRIQUE CERDAGNE OSSEJA</t>
  </si>
  <si>
    <t>POLE PEDIATRIQUE DE CERDAGNE OSSEJA</t>
  </si>
  <si>
    <t>290036466</t>
  </si>
  <si>
    <t>POLE READAPT DE CORNOUAILLE CONCARNEAU</t>
  </si>
  <si>
    <t>POLE RÉADAPTATION DE CORNOUAILLE CONCARNEAU</t>
  </si>
  <si>
    <t>290036474</t>
  </si>
  <si>
    <t>POLE RÉADAPT DE CORNOUAILLE QUIMPER</t>
  </si>
  <si>
    <t>POLE RÉADAPTATION DE CORNOUAILLE QUIMPER</t>
  </si>
  <si>
    <t>290002344</t>
  </si>
  <si>
    <t>POLE RÉADAPT DE CORNOUAILLE SAINT YVI</t>
  </si>
  <si>
    <t>POLE DE RÉADAPTATION DE CORNOUAILLE SITE DE SAINT YVI</t>
  </si>
  <si>
    <t>320004930</t>
  </si>
  <si>
    <t>POLE REEDUC LA REVISCOLADA MONTEGUT</t>
  </si>
  <si>
    <t>POLE REEDUCATION DU GRAND SUD OUEST LA REVISCOLADA MONTEGUT</t>
  </si>
  <si>
    <t>640781340</t>
  </si>
  <si>
    <t>POLYCLINIQUE MARZET - SITE BILLERE</t>
  </si>
  <si>
    <t>310792874</t>
  </si>
  <si>
    <t>310788997</t>
  </si>
  <si>
    <t>POUPONNIERE A BOUSQUAIROL VILLENEUVE T</t>
  </si>
  <si>
    <t>Villeneuve-Tolosane</t>
  </si>
  <si>
    <t>POUPONNIERE ANDRE BOUSQUAIROL</t>
  </si>
  <si>
    <t>660010174</t>
  </si>
  <si>
    <t>PSR BOUFFARD VERCELLI SITE CHPERPIGNAN</t>
  </si>
  <si>
    <t>POLE SANTE DU ROUSSILLON SITE BOUFFARD VERCELLI PERPIGNAN</t>
  </si>
  <si>
    <t>410000442</t>
  </si>
  <si>
    <t>RCRF LA MENAUDIERE - CHISSAY</t>
  </si>
  <si>
    <t>RCRF LA MENAUDIERE</t>
  </si>
  <si>
    <t>760780676</t>
  </si>
  <si>
    <t>RESIDENCE CLINIQUE DU CHATEAU BLANC</t>
  </si>
  <si>
    <t>510000201</t>
  </si>
  <si>
    <t>RESIDENCE MEDICALE JEAN D'ORBAIS</t>
  </si>
  <si>
    <t>680000189</t>
  </si>
  <si>
    <t>SAINT JEAN CENTRE SSR</t>
  </si>
  <si>
    <t>Sentheim</t>
  </si>
  <si>
    <t>SAINT JEAN CENTRE DE SOINS DE SUITE ET DE READAPTATION</t>
  </si>
  <si>
    <t>640789624</t>
  </si>
  <si>
    <t>400780607</t>
  </si>
  <si>
    <t>SERVICE DE SOINS DE SUITE DE COULOMME</t>
  </si>
  <si>
    <t>SERVICE DE SOINS DE SUITE DE COULOMME (SSR GERIATRIQUE)</t>
  </si>
  <si>
    <t>210780276</t>
  </si>
  <si>
    <t>SERVICE SOINS DE SUITE ET READAPTATION</t>
  </si>
  <si>
    <t>SERVICE DE SOINS DE SUITE ET DE READAPTATION</t>
  </si>
  <si>
    <t>400780383</t>
  </si>
  <si>
    <t>SMR SAINT LOUIS</t>
  </si>
  <si>
    <t>Saint-Vincent-de-Paul</t>
  </si>
  <si>
    <t>580971349</t>
  </si>
  <si>
    <t>580002129</t>
  </si>
  <si>
    <t>SOINS DE SUITE &amp; RÉADAPT LE RECONFORT</t>
  </si>
  <si>
    <t>Saizy</t>
  </si>
  <si>
    <t>MAISON DE REPOS ET DE CONVALESCENCE "LE RECONFORT"</t>
  </si>
  <si>
    <t>750042830</t>
  </si>
  <si>
    <t>SOINS DE SUITE FONDATION ROTHSCHILD</t>
  </si>
  <si>
    <t>UNITE DE SOINS DE SUITE DE LA FONDATION DE ROTHSCHILD</t>
  </si>
  <si>
    <t>080000268</t>
  </si>
  <si>
    <t>SOINS DE SUITE SAINT JULIEN</t>
  </si>
  <si>
    <t>550007868</t>
  </si>
  <si>
    <t>SRR CLINEA</t>
  </si>
  <si>
    <t>300780111</t>
  </si>
  <si>
    <t>SSR  LA POMAREDE FILIERIS SALLES DU GA</t>
  </si>
  <si>
    <t>Salles-du-Gardon</t>
  </si>
  <si>
    <t>SSR FILIERIS MAISON DE SANTE LA POMAREDE LES SALLES DU GARDO</t>
  </si>
  <si>
    <t>630780179</t>
  </si>
  <si>
    <t>630011534</t>
  </si>
  <si>
    <t>SSR ALTERIS DE CHANAT LA MOUTEYRE</t>
  </si>
  <si>
    <t>Chanat-la-Mouteyre</t>
  </si>
  <si>
    <t>490543675</t>
  </si>
  <si>
    <t>490009529</t>
  </si>
  <si>
    <t>SSR ANJOU</t>
  </si>
  <si>
    <t>CENTRE DE SOINS DE SUITE ET DE READAPTATION DE L'ANJOU</t>
  </si>
  <si>
    <t>160016374</t>
  </si>
  <si>
    <t>SSR ANTENNE CRBVTA LES GLAMOTS</t>
  </si>
  <si>
    <t>ANTENNE CENTRE REGIONAL BASSE VISION ET TROUBLES AUDITION</t>
  </si>
  <si>
    <t>800008989</t>
  </si>
  <si>
    <t>800002941</t>
  </si>
  <si>
    <t>SSR AQUENNES VILLERS-BRETONNEUX</t>
  </si>
  <si>
    <t>730780475</t>
  </si>
  <si>
    <t>690029723</t>
  </si>
  <si>
    <t>SSR ARC EN CIEL - TRESSERVE</t>
  </si>
  <si>
    <t>Tresserve</t>
  </si>
  <si>
    <t>490534922</t>
  </si>
  <si>
    <t>SSR ARCOLE</t>
  </si>
  <si>
    <t>CENTRE DE CONVALESCENCE ARCOLE</t>
  </si>
  <si>
    <t>020010310</t>
  </si>
  <si>
    <t>SSR AURORE BUCY-LE-LONG</t>
  </si>
  <si>
    <t>Bucy-le-Long</t>
  </si>
  <si>
    <t>630011211</t>
  </si>
  <si>
    <t>SSR AUVERGNE BASSE VISION</t>
  </si>
  <si>
    <t>460006349</t>
  </si>
  <si>
    <t>SSR BEAUSEJOUR MERCUES</t>
  </si>
  <si>
    <t>Mercuès</t>
  </si>
  <si>
    <t>SSR BEAUSEJOUR</t>
  </si>
  <si>
    <t>600100671</t>
  </si>
  <si>
    <t>SSR BTP SAINT-OMER-EN-CHAUSSÉE</t>
  </si>
  <si>
    <t>Saint-Omer-en-Chaussée</t>
  </si>
  <si>
    <t>720000744</t>
  </si>
  <si>
    <t>720000454</t>
  </si>
  <si>
    <t>SSR CENTRE DE L'ARCHE</t>
  </si>
  <si>
    <t>Saint-Saturnin</t>
  </si>
  <si>
    <t>SSR CENTRE DE  L'ARCHE</t>
  </si>
  <si>
    <t>720016823</t>
  </si>
  <si>
    <t>SSR CENTRE MEDICAL GEORGES COULON</t>
  </si>
  <si>
    <t>660780099</t>
  </si>
  <si>
    <t>660000043</t>
  </si>
  <si>
    <t>SSR CL AL SOLA MONTBOLO</t>
  </si>
  <si>
    <t>Montbolo</t>
  </si>
  <si>
    <t>SOINS DE SUITE ET DE READAPTATION CLINIQUE AL SOLA</t>
  </si>
  <si>
    <t>750064495</t>
  </si>
  <si>
    <t>750064487</t>
  </si>
  <si>
    <t>SSR CLINALLIANCE PARIS 13</t>
  </si>
  <si>
    <t>SOINS DE SUITE RÉDADAPTATION CLINALLIANCE PARIS 13</t>
  </si>
  <si>
    <t>640789426</t>
  </si>
  <si>
    <t>640003497</t>
  </si>
  <si>
    <t>SSR CLINIQUE L'OSSAU</t>
  </si>
  <si>
    <t>Gan</t>
  </si>
  <si>
    <t>490020344</t>
  </si>
  <si>
    <t>SSR CLINIQUE SAINT JOSEPH</t>
  </si>
  <si>
    <t>130782493</t>
  </si>
  <si>
    <t>SSR CLINIQUE SAINT LAURENT</t>
  </si>
  <si>
    <t>Roquevaire</t>
  </si>
  <si>
    <t>640780714</t>
  </si>
  <si>
    <t>SSR CONCHA BERRI</t>
  </si>
  <si>
    <t>SSR CONCHA BERRI - MAISON SAINT-VINCENT</t>
  </si>
  <si>
    <t>600111124</t>
  </si>
  <si>
    <t>600106611</t>
  </si>
  <si>
    <t>SSR CONDÉ CHANTILLY</t>
  </si>
  <si>
    <t>440059319</t>
  </si>
  <si>
    <t>440059301</t>
  </si>
  <si>
    <t>SSR CONFLUENT LNA</t>
  </si>
  <si>
    <t>490007549</t>
  </si>
  <si>
    <t>SSR CTRE BASSE VISION ET AUDITION</t>
  </si>
  <si>
    <t>CENTRE REGIONAL BASSE VISION ET TROUBLES DE L'AUDITION</t>
  </si>
  <si>
    <t>110007630</t>
  </si>
  <si>
    <t>110008810</t>
  </si>
  <si>
    <t>SSR CTRE LORDAT CASTELNAUDARY</t>
  </si>
  <si>
    <t>SSR CENTRE LORDAT CASTELNAUDARY</t>
  </si>
  <si>
    <t>490000817</t>
  </si>
  <si>
    <t>SSR DE MONTFAUCON MONTIGNE</t>
  </si>
  <si>
    <t>CENTRE SSR DE MONTFAUCON MONTIGNE</t>
  </si>
  <si>
    <t>310786702</t>
  </si>
  <si>
    <t>750043713</t>
  </si>
  <si>
    <t>SSR DOMAINE DE LA CADENE TOULOUSE</t>
  </si>
  <si>
    <t>SOINS DE SUITE ET DE READAPTATION DOMAINE DE LA CADENE</t>
  </si>
  <si>
    <t>760780130</t>
  </si>
  <si>
    <t>760000091</t>
  </si>
  <si>
    <t>SSR DU CAUX LITTORAL</t>
  </si>
  <si>
    <t>Néville</t>
  </si>
  <si>
    <t>750065245</t>
  </si>
  <si>
    <t>920030152</t>
  </si>
  <si>
    <t>SSR EHPAD RESIDENCE LES MUSICIENS</t>
  </si>
  <si>
    <t>920036357</t>
  </si>
  <si>
    <t>SSR EHPAD RESIDENCE LES VIGNES</t>
  </si>
  <si>
    <t>920036738</t>
  </si>
  <si>
    <t>920026499</t>
  </si>
  <si>
    <t>SSR EHPAD VILLA BORGHESE</t>
  </si>
  <si>
    <t>690030333</t>
  </si>
  <si>
    <t>690030325</t>
  </si>
  <si>
    <t>SSR FIDEV</t>
  </si>
  <si>
    <t>620117606</t>
  </si>
  <si>
    <t>SSR FILIERIS AUCHEL LA MANAIE</t>
  </si>
  <si>
    <t>ET DE SANTE FILIERIS SSR AUCHEL LA MANAIE</t>
  </si>
  <si>
    <t>620106203</t>
  </si>
  <si>
    <t>SSR FILIERIS BRUAY  BUISSIERE ROSERAIE</t>
  </si>
  <si>
    <t>ET DE SANTE FILIERIS SSR BRUAY LA BUISSIERE LA ROSERAIE</t>
  </si>
  <si>
    <t>620102954</t>
  </si>
  <si>
    <t>SSR FILIERIS BULLY LES MINES SURGEON</t>
  </si>
  <si>
    <t>ETABLISSEMENT DE SANTE FILIERIS SSR BULLY LES MINES</t>
  </si>
  <si>
    <t>070780226</t>
  </si>
  <si>
    <t>SSR FILIERIS DES VANS</t>
  </si>
  <si>
    <t>590786984</t>
  </si>
  <si>
    <t>SSR FILIERIS ESCAUDAIN BOIS DE LA LOGE</t>
  </si>
  <si>
    <t>ETAB DE SANTE FILIERIS SSR  BOIS DE LA LOGE ESCAUDAIN</t>
  </si>
  <si>
    <t>590797346</t>
  </si>
  <si>
    <t>SSR FILIERIS FRESNES  JARDINS DU TEMPS</t>
  </si>
  <si>
    <t>ETAB FILIERIS SSR LES JARDINS DU TEMPS FRESNES SUR ESCAUT</t>
  </si>
  <si>
    <t>590790473</t>
  </si>
  <si>
    <t>SSR FILIERIS LALLAING PLAINE DE SCARPE</t>
  </si>
  <si>
    <t>ET DE SANTE FILIERIS SSR PLAINE DE SCARPE LALLAING</t>
  </si>
  <si>
    <t>340024512</t>
  </si>
  <si>
    <t>340001825</t>
  </si>
  <si>
    <t>SSR JARDINS DE SOPHIA CASTELNAU LE LEZ</t>
  </si>
  <si>
    <t>SSR LES JARDINS DE SOPHIA</t>
  </si>
  <si>
    <t>210986741</t>
  </si>
  <si>
    <t>210986733</t>
  </si>
  <si>
    <t>SSR JOUVENCE READAPTATION</t>
  </si>
  <si>
    <t>440000693</t>
  </si>
  <si>
    <t>SSR JULES VERNE</t>
  </si>
  <si>
    <t>CENTRE SSR DE SAINT SEBASTIEN SUR LOIRE</t>
  </si>
  <si>
    <t>850000399</t>
  </si>
  <si>
    <t>SSR LA CHIMOTAIE</t>
  </si>
  <si>
    <t>CENTRE SSR DE LA CHIMOTAIE</t>
  </si>
  <si>
    <t>690790472</t>
  </si>
  <si>
    <t>SSR LA MAISONNEE</t>
  </si>
  <si>
    <t>740016696</t>
  </si>
  <si>
    <t>SSR LA MARTERAYE SITE SEYNOD</t>
  </si>
  <si>
    <t>440024669</t>
  </si>
  <si>
    <t>SSR LE BOIS RIGNOUX</t>
  </si>
  <si>
    <t>Vigneux-de-Bretagne</t>
  </si>
  <si>
    <t>CENTRE DE SOINS DE SUITE "LE BOIS RIGNOUX"</t>
  </si>
  <si>
    <t>780420022</t>
  </si>
  <si>
    <t>SSR LE CERRSY</t>
  </si>
  <si>
    <t>CENTRE DE REEDUCATION ET DE READAPTATION SUD YVELINES</t>
  </si>
  <si>
    <t>260021795</t>
  </si>
  <si>
    <t>SSR LE SAFRAN LADAPT</t>
  </si>
  <si>
    <t>300002169</t>
  </si>
  <si>
    <t>SSR LES CADIERES ST PRIVAT DES VIEUX</t>
  </si>
  <si>
    <t>Saint-Privat-des-Vieux</t>
  </si>
  <si>
    <t>SERVICE DE SOINS ET DE REEDUCATION GERIATRIQUE LES CADIERES</t>
  </si>
  <si>
    <t>490531910</t>
  </si>
  <si>
    <t>490535093</t>
  </si>
  <si>
    <t>SSR LES CAPUCINS</t>
  </si>
  <si>
    <t>SSR CENTRE LES CAPUCINS</t>
  </si>
  <si>
    <t>490018777</t>
  </si>
  <si>
    <t>SSR LES EUMENIDES CHOLET</t>
  </si>
  <si>
    <t>490018785</t>
  </si>
  <si>
    <t>SSR LES EUMENIDES SAUMUR</t>
  </si>
  <si>
    <t>690030283</t>
  </si>
  <si>
    <t>SSR LES LILAS BLEUS</t>
  </si>
  <si>
    <t>850002130</t>
  </si>
  <si>
    <t>750054157</t>
  </si>
  <si>
    <t>SSR LES METIVES LA ROCHE SUR YON</t>
  </si>
  <si>
    <t>CTRE SOINS DE SUITE ET READAPT. EN ADDICTOLOGIE LES METIVES</t>
  </si>
  <si>
    <t>850005224</t>
  </si>
  <si>
    <t>SSR LES METIVES LES SABLES D OLONNE</t>
  </si>
  <si>
    <t>CTRE LES METIVES CTRE SOINS SUITE READAPTATION ADDICTOLOGIE</t>
  </si>
  <si>
    <t>490000601</t>
  </si>
  <si>
    <t>SSR LES RECOLLETS</t>
  </si>
  <si>
    <t>440044451</t>
  </si>
  <si>
    <t>440055952</t>
  </si>
  <si>
    <t>SSR L'ESTUAIRE</t>
  </si>
  <si>
    <t>CENTRE DE READAPTATION DE L'ESTUAIRE</t>
  </si>
  <si>
    <t>430000182</t>
  </si>
  <si>
    <t>430007708</t>
  </si>
  <si>
    <t>SSR L'HORT DES MELLEYRINES</t>
  </si>
  <si>
    <t>Monastier-sur-Gazeille</t>
  </si>
  <si>
    <t>110786746</t>
  </si>
  <si>
    <t>SSR LIMOUX ARAGOU LES TILLEULS USSAP</t>
  </si>
  <si>
    <t>SOINS DE SUITE ET READAPTATION LIMOUX ARAGOU LES TILLEULS</t>
  </si>
  <si>
    <t>600100861</t>
  </si>
  <si>
    <t>SSR LNA BRETEUIL</t>
  </si>
  <si>
    <t>150780708</t>
  </si>
  <si>
    <t>SSR MAURICE DELORT - UGECAM</t>
  </si>
  <si>
    <t>630780559</t>
  </si>
  <si>
    <t>SSR MECS TZA-NOU - UGECAM</t>
  </si>
  <si>
    <t>630011823</t>
  </si>
  <si>
    <t>SSR NUTRITION - OBESITE - UGECAM</t>
  </si>
  <si>
    <t>800016727</t>
  </si>
  <si>
    <t>SSR PAUCHET AMIENS</t>
  </si>
  <si>
    <t>800012528</t>
  </si>
  <si>
    <t>SSR PAUCHET CORBIE</t>
  </si>
  <si>
    <t>800000150</t>
  </si>
  <si>
    <t>SSR PCP ALBERT</t>
  </si>
  <si>
    <t>660010158</t>
  </si>
  <si>
    <t>SSR PEDIATRIE PERLE CERDAGNE CH PERPI</t>
  </si>
  <si>
    <t>SSR PEDIATRIQUE LA PERLE CERDAGNE SITE DU CH PERPIGNAN</t>
  </si>
  <si>
    <t>790000269</t>
  </si>
  <si>
    <t>SSR PEDIATRIQUE LES TERRASSES NIORT</t>
  </si>
  <si>
    <t>590782611</t>
  </si>
  <si>
    <t>SSR PEDIATRIQUE MARC SAUTELET</t>
  </si>
  <si>
    <t>130043318</t>
  </si>
  <si>
    <t>130043300</t>
  </si>
  <si>
    <t>SSR PEDIATRIQUE VAL PRE VERT</t>
  </si>
  <si>
    <t>930021431</t>
  </si>
  <si>
    <t>SSR PEDIATRIQUES EPABR MONTREUIL II</t>
  </si>
  <si>
    <t>SOINS DE SUITE READAPTATION PEDIATRIQUES EPABR MONTREUIL II</t>
  </si>
  <si>
    <t>760034637</t>
  </si>
  <si>
    <t>SSR PETIT COLMOULINS</t>
  </si>
  <si>
    <t>680000312</t>
  </si>
  <si>
    <t>SSR POLE DE GERONTOLOGIE SAINT DAMIEN</t>
  </si>
  <si>
    <t>770023059</t>
  </si>
  <si>
    <t>440056455</t>
  </si>
  <si>
    <t>SSR POLE SANTE ORGEMONT</t>
  </si>
  <si>
    <t>020016341</t>
  </si>
  <si>
    <t>SSR RENAISSANCE SOISSONS</t>
  </si>
  <si>
    <t>440000701</t>
  </si>
  <si>
    <t>440001220</t>
  </si>
  <si>
    <t>SSR ROZ ARVOR</t>
  </si>
  <si>
    <t>ETABLISSEMENT DE SOINS DE SUITE ET DE RÉADAPTATION ROZ ARVOR</t>
  </si>
  <si>
    <t>490009248</t>
  </si>
  <si>
    <t>SSR SAINT CLAUDE</t>
  </si>
  <si>
    <t>CENTRE DE SOINS DE SUITE SAINT CLAUDE</t>
  </si>
  <si>
    <t>660780800</t>
  </si>
  <si>
    <t>SSR SOLEIL CERDAN OSSEJA</t>
  </si>
  <si>
    <t>SOINS DE SUITE ET READAPTATION SOLEIL CERDAN</t>
  </si>
  <si>
    <t>600101679</t>
  </si>
  <si>
    <t>SSR UGECAM BEAUVAIS</t>
  </si>
  <si>
    <t>690781026</t>
  </si>
  <si>
    <t>SSR VAL ROSAY</t>
  </si>
  <si>
    <t>850000357</t>
  </si>
  <si>
    <t>850026378</t>
  </si>
  <si>
    <t>SSR VILLA NOTRE DAME</t>
  </si>
  <si>
    <t>CENTRE DE READAPTATION FONCTIONNELLE VILLA NOTRE DAME</t>
  </si>
  <si>
    <t>440059335</t>
  </si>
  <si>
    <t>440059327</t>
  </si>
  <si>
    <t>SSR VIVALTO CONFLUENT</t>
  </si>
  <si>
    <t>410005284</t>
  </si>
  <si>
    <t>330062639</t>
  </si>
  <si>
    <t>THERAE CENTRE MEDICAL</t>
  </si>
  <si>
    <t>060800182</t>
  </si>
  <si>
    <t>060002912</t>
  </si>
  <si>
    <t>UNITE DE DIETETIQUE SOMEDI</t>
  </si>
  <si>
    <t>Pégomas</t>
  </si>
  <si>
    <t>060007879</t>
  </si>
  <si>
    <t>060007838</t>
  </si>
  <si>
    <t>UNITE D'EVEIL CHU NICE ET UGECAM</t>
  </si>
  <si>
    <t>UNITE D'EVEIL DU CHU NICE ET UGECAM PACAC</t>
  </si>
  <si>
    <t>590783189</t>
  </si>
  <si>
    <t>UNITE GERONTOLOGIE ET SOINS DE SUITE</t>
  </si>
  <si>
    <t>UNITE DE GERONTO ET DE SOINS DE SUITE CHATEAU DE LA MOTTE</t>
  </si>
  <si>
    <t>130044662</t>
  </si>
  <si>
    <t>UNITE MED NUTRITION SITE CCV VALMANTE</t>
  </si>
  <si>
    <t>UNITE MEDITERRANEENNE DE NUTRITION SITE CCV VALMANTE</t>
  </si>
  <si>
    <t>Compatibilité Libre et Open Office; listes déroulante dans les cellules E22 et F22</t>
  </si>
  <si>
    <t>d'entrée de données (E22 et F22) ou de recherche (E20)</t>
  </si>
  <si>
    <t>Type d'établissement + ville</t>
  </si>
  <si>
    <t>Sites search</t>
  </si>
  <si>
    <t>Site results</t>
  </si>
  <si>
    <t>010000032</t>
  </si>
  <si>
    <t>LBM DU CH CHAMBERY AIX - SITE BELLEY</t>
  </si>
  <si>
    <t>010010163</t>
  </si>
  <si>
    <t>CPEF DE BELLEY</t>
  </si>
  <si>
    <t>010786879</t>
  </si>
  <si>
    <t>CH PUBLIC HAUTEVILLE - UNITE ESPERANCE</t>
  </si>
  <si>
    <t>010000180</t>
  </si>
  <si>
    <t>CH PUBLIC HAUTEVILLE - UNITE INTERDEPT</t>
  </si>
  <si>
    <t>010000198</t>
  </si>
  <si>
    <t>CH PUBLIC HAUTEVILLE - UNITE ALBARINE</t>
  </si>
  <si>
    <t>010000214</t>
  </si>
  <si>
    <t>CH DU HAUT BUGEY - GEOVREISSET</t>
  </si>
  <si>
    <t>010005239</t>
  </si>
  <si>
    <t>CHI AIN VAL DE SAONE - PONT VEYLE</t>
  </si>
  <si>
    <t>010000115</t>
  </si>
  <si>
    <t>CHI AIN VAL DE SAONE - THOISSEY</t>
  </si>
  <si>
    <t>010000131</t>
  </si>
  <si>
    <t>Thoissey</t>
  </si>
  <si>
    <t>CH DE TREVOUX - MONTPENSIER</t>
  </si>
  <si>
    <t>010000065</t>
  </si>
  <si>
    <t>CH DE FLEYRIAT</t>
  </si>
  <si>
    <t>010000024</t>
  </si>
  <si>
    <t>CH CHÂTEAU-THIERRY</t>
  </si>
  <si>
    <t>020001061</t>
  </si>
  <si>
    <t>CH CHAUNY</t>
  </si>
  <si>
    <t>020000535</t>
  </si>
  <si>
    <t>CH LA FÈRE</t>
  </si>
  <si>
    <t>020000097</t>
  </si>
  <si>
    <t>CH GUISE</t>
  </si>
  <si>
    <t>020000089</t>
  </si>
  <si>
    <t>SMUR CH SAINT-QUENTIN GUISE</t>
  </si>
  <si>
    <t>020016366</t>
  </si>
  <si>
    <t>CH HIRSON</t>
  </si>
  <si>
    <t>020001087</t>
  </si>
  <si>
    <t>CH LAON</t>
  </si>
  <si>
    <t>020000394</t>
  </si>
  <si>
    <t>SSR CH LAON</t>
  </si>
  <si>
    <t>020003877</t>
  </si>
  <si>
    <t>CH LE NOUVION-EN-THIÉRACHE</t>
  </si>
  <si>
    <t>020000105</t>
  </si>
  <si>
    <t>CH SAINT-QUENTIN</t>
  </si>
  <si>
    <t>020000162</t>
  </si>
  <si>
    <t>CPEF CH SAINT-QUENTIN</t>
  </si>
  <si>
    <t>020004388</t>
  </si>
  <si>
    <t>CENTRE PSYCHOTHÉRAPIE CH ST QUENTIN</t>
  </si>
  <si>
    <t>020006664</t>
  </si>
  <si>
    <t>CH SOISSONS</t>
  </si>
  <si>
    <t>020000519</t>
  </si>
  <si>
    <t>CH VERVINS</t>
  </si>
  <si>
    <t>020000246</t>
  </si>
  <si>
    <t>030000095</t>
  </si>
  <si>
    <t>CH DE MONTLUCON</t>
  </si>
  <si>
    <t>030000079</t>
  </si>
  <si>
    <t>CTRE DE PEDOPSYCHIATRIE JEAN BILLAUD</t>
  </si>
  <si>
    <t>030783989</t>
  </si>
  <si>
    <t>CH DE MOULINS</t>
  </si>
  <si>
    <t>030000061</t>
  </si>
  <si>
    <t>MAISON COMMUNAUTAIRE</t>
  </si>
  <si>
    <t>030007835</t>
  </si>
  <si>
    <t>HOPITAL DE JOUR DENIS PAPIN</t>
  </si>
  <si>
    <t>030007843</t>
  </si>
  <si>
    <t>CH DE NERIS LES BAINS</t>
  </si>
  <si>
    <t>030000012</t>
  </si>
  <si>
    <t>Néris-les-Bains</t>
  </si>
  <si>
    <t>SERVICE DE PSYCHIATRIE CHATELARD</t>
  </si>
  <si>
    <t>030781637</t>
  </si>
  <si>
    <t>Saint-Angel</t>
  </si>
  <si>
    <t>CH DPT COEUR BOURBONNAIS ST POURCAIN</t>
  </si>
  <si>
    <t>030007942</t>
  </si>
  <si>
    <t>CH DPT COEUR DU BOURBONNAIS TRONGET</t>
  </si>
  <si>
    <t>030002208</t>
  </si>
  <si>
    <t>CH JACQUES LACARIN VICHY</t>
  </si>
  <si>
    <t>030000087</t>
  </si>
  <si>
    <t>HOPITAL DE JOUR " VICHY-OUEST"</t>
  </si>
  <si>
    <t>030785042</t>
  </si>
  <si>
    <t>ESPACE CANGUILHEM</t>
  </si>
  <si>
    <t>030785869</t>
  </si>
  <si>
    <t>HOPITAL DE JOUR "PSY INFANTJUV"</t>
  </si>
  <si>
    <t>030785885</t>
  </si>
  <si>
    <t>HOPITAL DE JOUR CLAUDE BERNARD</t>
  </si>
  <si>
    <t>030007868</t>
  </si>
  <si>
    <t>HOPITAL DE JOUR ADOLESCENTS VILLA</t>
  </si>
  <si>
    <t>030007876</t>
  </si>
  <si>
    <t>CHS D'YZEURE</t>
  </si>
  <si>
    <t>030780589</t>
  </si>
  <si>
    <t>HJ PSY IJ CHATEAU ARNOUX</t>
  </si>
  <si>
    <t>040788580</t>
  </si>
  <si>
    <t>040000911</t>
  </si>
  <si>
    <t>HJ CASA CH DIGNE</t>
  </si>
  <si>
    <t>040005035</t>
  </si>
  <si>
    <t>HJ CH DIGNE</t>
  </si>
  <si>
    <t>040005043</t>
  </si>
  <si>
    <t>HJ CMP CH DIGNE</t>
  </si>
  <si>
    <t>040005209</t>
  </si>
  <si>
    <t>CENTRE HOSPIT SPE PSY DIGNE LES BAINS</t>
  </si>
  <si>
    <t>040787772</t>
  </si>
  <si>
    <t>CHI MANOSQUE SITE FORCALQUIER</t>
  </si>
  <si>
    <t>040000069</t>
  </si>
  <si>
    <t>HJ VILLA VERTE FORCALQUIER</t>
  </si>
  <si>
    <t>040789232</t>
  </si>
  <si>
    <t>040000093</t>
  </si>
  <si>
    <t>HJ YVES ARNOUX MANOSQUE</t>
  </si>
  <si>
    <t>040788218</t>
  </si>
  <si>
    <t>CHI DES ALPES DU SUD SITE DE SISTERON</t>
  </si>
  <si>
    <t>040000135</t>
  </si>
  <si>
    <t>HJ PSY GEN SISTERON</t>
  </si>
  <si>
    <t>040788887</t>
  </si>
  <si>
    <t>CH DES ESCARTONS DE BRIANCON</t>
  </si>
  <si>
    <t>050000231</t>
  </si>
  <si>
    <t>HJ PSY IJ PRAMBULLE BRIANCON</t>
  </si>
  <si>
    <t>050005263</t>
  </si>
  <si>
    <t>HJ L'ESCALE BRIANCON</t>
  </si>
  <si>
    <t>050008630</t>
  </si>
  <si>
    <t>050000256</t>
  </si>
  <si>
    <t>CHI DES ALPES DU SUD SITE DE GAP</t>
  </si>
  <si>
    <t>050000348</t>
  </si>
  <si>
    <t>PSY IJ LE CORTO MALTESE GAP</t>
  </si>
  <si>
    <t>050003748</t>
  </si>
  <si>
    <t>HJ PSY IJ LA DOUCETTE GAP</t>
  </si>
  <si>
    <t>050008697</t>
  </si>
  <si>
    <t>HJ PSY GEN HELENE CHAIGNEAU GAP</t>
  </si>
  <si>
    <t>050008705</t>
  </si>
  <si>
    <t>CH BUECH DURANCE LARAGNE</t>
  </si>
  <si>
    <t>050000132</t>
  </si>
  <si>
    <t>PSY GEN LE CHABRE LARAGNE</t>
  </si>
  <si>
    <t>050000330</t>
  </si>
  <si>
    <t>HJ PSY IJ LES ISLES LARAGNE</t>
  </si>
  <si>
    <t>050005271</t>
  </si>
  <si>
    <t>060000510</t>
  </si>
  <si>
    <t>SLD CH ANTIBES JUAN LES PINS</t>
  </si>
  <si>
    <t>060023702</t>
  </si>
  <si>
    <t>HOP DE JOUR PSYCHIATRIQUE L'ESCALE</t>
  </si>
  <si>
    <t>060031333</t>
  </si>
  <si>
    <t>060000544</t>
  </si>
  <si>
    <t>HJ ADULTE SECT2 BOSQUETS CH CANNES</t>
  </si>
  <si>
    <t>060024890</t>
  </si>
  <si>
    <t>HJ ADULTE SECT3 EXTIME CH CANNES</t>
  </si>
  <si>
    <t>060024908</t>
  </si>
  <si>
    <t>CENTRE PLANIF GYN OBS CH CANNES</t>
  </si>
  <si>
    <t>060793932</t>
  </si>
  <si>
    <t>SSR ISOLA BELLA CH CANNES</t>
  </si>
  <si>
    <t>060794021</t>
  </si>
  <si>
    <t>060000478</t>
  </si>
  <si>
    <t>CATTP IJ COEUR DE GRASSE CH CANNES</t>
  </si>
  <si>
    <t>060030889</t>
  </si>
  <si>
    <t>HOPITAL DU PETIT PARIS</t>
  </si>
  <si>
    <t>060787801</t>
  </si>
  <si>
    <t>CH PLANIFICATION GYN OBS DE GRASSE</t>
  </si>
  <si>
    <t>060793981</t>
  </si>
  <si>
    <t>060002102</t>
  </si>
  <si>
    <t>CHU DE NICE ANTENNE SMUR SITE CH</t>
  </si>
  <si>
    <t>060024395</t>
  </si>
  <si>
    <t>INSTITUT UNIVERSITAIRE FACE ET COU</t>
  </si>
  <si>
    <t>060010899</t>
  </si>
  <si>
    <t>CHU DE NICE ANTENNE SMUR SITE HPNCL</t>
  </si>
  <si>
    <t>060024411</t>
  </si>
  <si>
    <t>CHU DE NICE HOPITAL PASTEUR</t>
  </si>
  <si>
    <t>060785003</t>
  </si>
  <si>
    <t>HJ CHU NICE</t>
  </si>
  <si>
    <t>060788262</t>
  </si>
  <si>
    <t>CHU DE NICE HOPITAL DE CIMIEZ</t>
  </si>
  <si>
    <t>060788957</t>
  </si>
  <si>
    <t>CHU DE NICE HOPITAL DE L'ARCHET</t>
  </si>
  <si>
    <t>060789195</t>
  </si>
  <si>
    <t>CHU DE NICE CTRE CONSULT TRAIT DENT</t>
  </si>
  <si>
    <t>060790573</t>
  </si>
  <si>
    <t>CHU DE NICE CTRE CONVALESCENCE TENDE</t>
  </si>
  <si>
    <t>060790177</t>
  </si>
  <si>
    <t>070000179</t>
  </si>
  <si>
    <t>CH ARDECHE MERIDIONALE - AUBENAS</t>
  </si>
  <si>
    <t>070000609</t>
  </si>
  <si>
    <t>SSR L.ROUVEYROL CH ARDECHE MERIDIONALE</t>
  </si>
  <si>
    <t>070006804</t>
  </si>
  <si>
    <t>CENTRE DE SANTE CH ARDECHE MERIDIONALE</t>
  </si>
  <si>
    <t>070007455</t>
  </si>
  <si>
    <t>CH LEOPOLD OLLIER</t>
  </si>
  <si>
    <t>070000112</t>
  </si>
  <si>
    <t>CH DE JOYEUSE</t>
  </si>
  <si>
    <t>070000021</t>
  </si>
  <si>
    <t>070000013</t>
  </si>
  <si>
    <t>MAISON DE CURE DU MONTOULON</t>
  </si>
  <si>
    <t>070783824</t>
  </si>
  <si>
    <t>CENTRE DE SANTE HOPITAL SAINT-FELICIEN</t>
  </si>
  <si>
    <t>070007463</t>
  </si>
  <si>
    <t>CH ARDECHE MERIDIONALE -VALS LES BAINS</t>
  </si>
  <si>
    <t>070000484</t>
  </si>
  <si>
    <t>CENTRE HOSPITALIER DE FUMAY</t>
  </si>
  <si>
    <t>080000284</t>
  </si>
  <si>
    <t>Fumay</t>
  </si>
  <si>
    <t>ANTENNE DE SMUR - CH CHARLEVILLE</t>
  </si>
  <si>
    <t>080009814</t>
  </si>
  <si>
    <t>CENTRE HOSPITALIER DE NOUZONVILLE</t>
  </si>
  <si>
    <t>080000300</t>
  </si>
  <si>
    <t>CENTRE HOSPITALIER DE RETHEL</t>
  </si>
  <si>
    <t>080000219</t>
  </si>
  <si>
    <t>CENTRE HOSPITALIER DE SEDAN</t>
  </si>
  <si>
    <t>080000110</t>
  </si>
  <si>
    <t>CENTRE HOSPITALIER DE VOUZIERS</t>
  </si>
  <si>
    <t>080000276</t>
  </si>
  <si>
    <t>Vouziers</t>
  </si>
  <si>
    <t>HJ PIJ L'HERM CH ARIEGE COUSERANS</t>
  </si>
  <si>
    <t>090003799</t>
  </si>
  <si>
    <t>Herm</t>
  </si>
  <si>
    <t>CHIVA SITE LAVELANET</t>
  </si>
  <si>
    <t>090001629</t>
  </si>
  <si>
    <t>HJ PSY GEN PAMIERS CH ARIEGE COUS</t>
  </si>
  <si>
    <t>090784554</t>
  </si>
  <si>
    <t>HJ PSY GEN GIRONS CH ARIEGE COUSERANS</t>
  </si>
  <si>
    <t>090002932</t>
  </si>
  <si>
    <t>CHIVA SITE ST JEAN DE VERGES</t>
  </si>
  <si>
    <t>090000175</t>
  </si>
  <si>
    <t>CH ARIEGE COUSERANS SITE ST LIZIER</t>
  </si>
  <si>
    <t>090000183</t>
  </si>
  <si>
    <t>ANTENNE SMUR DE BAR SUR AUBE</t>
  </si>
  <si>
    <t>100010206</t>
  </si>
  <si>
    <t>HOPITAL LOCAL DE NOGENT-SUR-SEINE</t>
  </si>
  <si>
    <t>100000801</t>
  </si>
  <si>
    <t>UNITE D'ALCOOLOGIE JEAN SCHIFFER</t>
  </si>
  <si>
    <t>100009380</t>
  </si>
  <si>
    <t>Pont-Sainte-Marie</t>
  </si>
  <si>
    <t>CENTRE HOSPITALIER DE ROMILLY/SEINE</t>
  </si>
  <si>
    <t>100000199</t>
  </si>
  <si>
    <t>HAD GHAM</t>
  </si>
  <si>
    <t>100007699</t>
  </si>
  <si>
    <t>100000090</t>
  </si>
  <si>
    <t>SECTION MOYEN SEJOUR - CH DE TROYES</t>
  </si>
  <si>
    <t>100006493</t>
  </si>
  <si>
    <t>MCO COMTE HENRI - CH DE TROYES</t>
  </si>
  <si>
    <t>100009364</t>
  </si>
  <si>
    <t>110000023</t>
  </si>
  <si>
    <t>CH JP CASSABEL</t>
  </si>
  <si>
    <t>110000049</t>
  </si>
  <si>
    <t>CH CARCASSONNE SMUR ANTENNE CASTELNAUD</t>
  </si>
  <si>
    <t>110007580</t>
  </si>
  <si>
    <t>CENTRE PLANIF CASTELNAUDARY</t>
  </si>
  <si>
    <t>110783396</t>
  </si>
  <si>
    <t>CH LEZIGNAN CORBIERES</t>
  </si>
  <si>
    <t>110000247</t>
  </si>
  <si>
    <t>CENTRE PLANIF ET D' EDUC. FAMILIALE</t>
  </si>
  <si>
    <t>110787223</t>
  </si>
  <si>
    <t>CH LIMOUX QUILLAN SITE DE LIMOUX</t>
  </si>
  <si>
    <t>110000189</t>
  </si>
  <si>
    <t>110000056</t>
  </si>
  <si>
    <t>HJ PSY GEN PSYCHOTIQUE CH NARBONNE</t>
  </si>
  <si>
    <t>110002953</t>
  </si>
  <si>
    <t>SSR GERIATRIE CH NARBONNE</t>
  </si>
  <si>
    <t>110005246</t>
  </si>
  <si>
    <t>HJ PSY GEN CTRE ALCOOLOGIE CH NARBONNE</t>
  </si>
  <si>
    <t>110006996</t>
  </si>
  <si>
    <t>CL STE THERESE CH NARBONNE</t>
  </si>
  <si>
    <t>110781291</t>
  </si>
  <si>
    <t>HJ PIJ ELISE SAUNIER CH NARBONNE</t>
  </si>
  <si>
    <t>110787256</t>
  </si>
  <si>
    <t>CH NARBONNE CDAG</t>
  </si>
  <si>
    <t>110788080</t>
  </si>
  <si>
    <t>HJ PIJ BROSSOLETTE CH NARBONNE</t>
  </si>
  <si>
    <t>110788114</t>
  </si>
  <si>
    <t>CH FRANCIS VALS PORT LA NOUVELLE</t>
  </si>
  <si>
    <t>110000262</t>
  </si>
  <si>
    <t>CH CARCASSONNE SMUR ANTENNE QUILLAN</t>
  </si>
  <si>
    <t>110007598</t>
  </si>
  <si>
    <t>Quillan</t>
  </si>
  <si>
    <t>CH LIMOUX QUILLAN SITE DE QUILLAN</t>
  </si>
  <si>
    <t>110780236</t>
  </si>
  <si>
    <t>120000070</t>
  </si>
  <si>
    <t>HJ PSY GEN SITE STE ANNE CH MILLAU</t>
  </si>
  <si>
    <t>120001839</t>
  </si>
  <si>
    <t>120004569</t>
  </si>
  <si>
    <t>SSR SITE STE ANNE CH MILLAU</t>
  </si>
  <si>
    <t>120007554</t>
  </si>
  <si>
    <t>HJ PIJ CH MILLAU</t>
  </si>
  <si>
    <t>120007778</t>
  </si>
  <si>
    <t>CENTRE DE SANTE MENTALE CH MILLAU</t>
  </si>
  <si>
    <t>120786249</t>
  </si>
  <si>
    <t>CH RODEZ SITE LES PEYRIERES OLEMPS</t>
  </si>
  <si>
    <t>120783188</t>
  </si>
  <si>
    <t>Olemps</t>
  </si>
  <si>
    <t>120000039</t>
  </si>
  <si>
    <t>HJ PSY GEN ST AFFRIQUE CH MILLAU</t>
  </si>
  <si>
    <t>120001888</t>
  </si>
  <si>
    <t>CH EMILE BOREL ST AFFRIQUE</t>
  </si>
  <si>
    <t>120004668</t>
  </si>
  <si>
    <t>CTRE PLANIF FAM CH SAINT AFFRIQUE</t>
  </si>
  <si>
    <t>120785381</t>
  </si>
  <si>
    <t>CH VILLEFRANCHE SITE CHARTREUSE</t>
  </si>
  <si>
    <t>120000054</t>
  </si>
  <si>
    <t>SSR CH VILLEFRANCHE SITE RULHE</t>
  </si>
  <si>
    <t>120008248</t>
  </si>
  <si>
    <t>CHI SITE D'AIX EN PROVENCE</t>
  </si>
  <si>
    <t>130000409</t>
  </si>
  <si>
    <t>130000516</t>
  </si>
  <si>
    <t>CH JOSEPH IMBERT D'ARLES</t>
  </si>
  <si>
    <t>130002827</t>
  </si>
  <si>
    <t>USMP MAISON CENTRALE</t>
  </si>
  <si>
    <t>130796972</t>
  </si>
  <si>
    <t>HJ L'ORANGER SECT 13I11</t>
  </si>
  <si>
    <t>130797020</t>
  </si>
  <si>
    <t>HJ LACROIX SECT 13G27</t>
  </si>
  <si>
    <t>130808447</t>
  </si>
  <si>
    <t>130000565</t>
  </si>
  <si>
    <t>CH EDMOND GARCIN MOYEN SEJOUR AUBAGNE</t>
  </si>
  <si>
    <t>130012768</t>
  </si>
  <si>
    <t>130002215</t>
  </si>
  <si>
    <t>HJ PSY SECTEUR 23 CH MARTIGUES</t>
  </si>
  <si>
    <t>130015498</t>
  </si>
  <si>
    <t>130045016</t>
  </si>
  <si>
    <t>CH DE MARTIGUES HOPITAL DES RAYETTES</t>
  </si>
  <si>
    <t>130002835</t>
  </si>
  <si>
    <t>HJ PSY SECTEUR 24 CH MARTIGUES</t>
  </si>
  <si>
    <t>130045057</t>
  </si>
  <si>
    <t>HJ PSY SECTEUR 10 CH MARTIGUES</t>
  </si>
  <si>
    <t>130045065</t>
  </si>
  <si>
    <t>CH DE MARTIGUES HOPITAL DU VALLON</t>
  </si>
  <si>
    <t>130790157</t>
  </si>
  <si>
    <t>HJ PSY SECT25 PORT BOUC CH MARTIGUES</t>
  </si>
  <si>
    <t>130015449</t>
  </si>
  <si>
    <t>130001225</t>
  </si>
  <si>
    <t>USMP CENTRE DETENTION CH ARLES</t>
  </si>
  <si>
    <t>130803661</t>
  </si>
  <si>
    <t>130044993</t>
  </si>
  <si>
    <t>130046162</t>
  </si>
  <si>
    <t>130783236</t>
  </si>
  <si>
    <t>130783293</t>
  </si>
  <si>
    <t>130804297</t>
  </si>
  <si>
    <t>130045008</t>
  </si>
  <si>
    <t>130044985</t>
  </si>
  <si>
    <t>130784234</t>
  </si>
  <si>
    <t>130784259</t>
  </si>
  <si>
    <t>130809015</t>
  </si>
  <si>
    <t>130045040</t>
  </si>
  <si>
    <t>130047145</t>
  </si>
  <si>
    <t>130052491</t>
  </si>
  <si>
    <t>130780521</t>
  </si>
  <si>
    <t>140000076</t>
  </si>
  <si>
    <t>SITE HENRY DUNANT - CH BAYEUX</t>
  </si>
  <si>
    <t>140002445</t>
  </si>
  <si>
    <t>UNITE PSYCHIATRIQUE - CH BAYEUX</t>
  </si>
  <si>
    <t>140004136</t>
  </si>
  <si>
    <t>HOPITAL DE JOUR (14I01)- CH BAYEUX</t>
  </si>
  <si>
    <t>140018011</t>
  </si>
  <si>
    <t>CENTRE HOSPITALIER - AUNAY-BAYEUX</t>
  </si>
  <si>
    <t>140024886</t>
  </si>
  <si>
    <t>SSR GÉRIATRIQUE CHAMP FLEURY</t>
  </si>
  <si>
    <t>140025362</t>
  </si>
  <si>
    <t>CHR GEORGES CLEMENCEAU - CAEN</t>
  </si>
  <si>
    <t>140004383</t>
  </si>
  <si>
    <t>CHU - CENTRE CONSULTATION DENTAIRE</t>
  </si>
  <si>
    <t>140028044</t>
  </si>
  <si>
    <t>CH COTE FLEURIE - SITE DE CRICQUEBOEUF</t>
  </si>
  <si>
    <t>140026410</t>
  </si>
  <si>
    <t>140000233</t>
  </si>
  <si>
    <t>HOPITAL DE JOUR (14I01)  - CH BAYEUX</t>
  </si>
  <si>
    <t>140018029</t>
  </si>
  <si>
    <t>HOPITAL DE JOUR HEROUVILLE - CHU CAEN</t>
  </si>
  <si>
    <t>140032707</t>
  </si>
  <si>
    <t>CH COTE FLEURIE - SITE D'EQUEMAUVILLE</t>
  </si>
  <si>
    <t>140000241</t>
  </si>
  <si>
    <t>CENTRE HOSPITALIER DE LISIEUX</t>
  </si>
  <si>
    <t>140000027</t>
  </si>
  <si>
    <t>140000308</t>
  </si>
  <si>
    <t>CH PONT L'EVEQUE SITE DU VAL D'AUGE</t>
  </si>
  <si>
    <t>140008152</t>
  </si>
  <si>
    <t>140000373</t>
  </si>
  <si>
    <t>CH HENRI MONDOR</t>
  </si>
  <si>
    <t>150000040</t>
  </si>
  <si>
    <t>CH ANNEXE CUEILHES</t>
  </si>
  <si>
    <t>150780823</t>
  </si>
  <si>
    <t>150000149</t>
  </si>
  <si>
    <t>150000024</t>
  </si>
  <si>
    <t>150000164</t>
  </si>
  <si>
    <t>150000180</t>
  </si>
  <si>
    <t>CH DE SAINT-FLOUR</t>
  </si>
  <si>
    <t>150000032</t>
  </si>
  <si>
    <t>SERVICE DE PSYCHIATRIE - CH ST FLOUR</t>
  </si>
  <si>
    <t>150780773</t>
  </si>
  <si>
    <t>160000253</t>
  </si>
  <si>
    <t>CDAG - CTRE DEPIST. ANON. &amp; GRAT.</t>
  </si>
  <si>
    <t>160013835</t>
  </si>
  <si>
    <t>CDS CH ANGOULEME</t>
  </si>
  <si>
    <t>160017166</t>
  </si>
  <si>
    <t>CH HOPITAUX SUD-CHARENTE</t>
  </si>
  <si>
    <t>160000303</t>
  </si>
  <si>
    <t>CH DE CHATEAUNEUF</t>
  </si>
  <si>
    <t>160000360</t>
  </si>
  <si>
    <t>CHI DU PAYS DE COGNAC - SSR</t>
  </si>
  <si>
    <t>160000261</t>
  </si>
  <si>
    <t>160013876</t>
  </si>
  <si>
    <t>HOPITAUX DU GRAND COGNAC</t>
  </si>
  <si>
    <t>160015368</t>
  </si>
  <si>
    <t>CENTRE HOSPITALIER CONFOLENS</t>
  </si>
  <si>
    <t>160000311</t>
  </si>
  <si>
    <t>160014841</t>
  </si>
  <si>
    <t>CDS DE CHARENTE LIMOUSINE</t>
  </si>
  <si>
    <t>160016648</t>
  </si>
  <si>
    <t>160000337</t>
  </si>
  <si>
    <t>CENTRE HOSPITALIER BOSCAMNANT</t>
  </si>
  <si>
    <t>170000178</t>
  </si>
  <si>
    <t>CSS DU CHATEAU MARLONGES - CHAMBON</t>
  </si>
  <si>
    <t>170000061</t>
  </si>
  <si>
    <t>Chambon</t>
  </si>
  <si>
    <t>CENTRE HOSPITALIER JONZAC</t>
  </si>
  <si>
    <t>170000038</t>
  </si>
  <si>
    <t>170019970</t>
  </si>
  <si>
    <t>CENTRE HOSPITALIER JONZAC (CHS)</t>
  </si>
  <si>
    <t>170783146</t>
  </si>
  <si>
    <t>HOPITAL DE JOUR UPPIJ JONZAC</t>
  </si>
  <si>
    <t>170784839</t>
  </si>
  <si>
    <t>170000152</t>
  </si>
  <si>
    <t>HOPITAL DE JOUR LE VERMENDOIS</t>
  </si>
  <si>
    <t>170017602</t>
  </si>
  <si>
    <t>170019962</t>
  </si>
  <si>
    <t>HOPITAL DE JOUR PEDO-PSY ROCHEFORT</t>
  </si>
  <si>
    <t>170786388</t>
  </si>
  <si>
    <t>HOPITAL SAINT-LOUIS - LA ROCHELLE</t>
  </si>
  <si>
    <t>170000087</t>
  </si>
  <si>
    <t>APPARTEMENTS THERAPEUTIQUES</t>
  </si>
  <si>
    <t>170017586</t>
  </si>
  <si>
    <t>HOPITAL DE JOUR L'EMBELLIE</t>
  </si>
  <si>
    <t>170017594</t>
  </si>
  <si>
    <t>CENTRE DE CRISE HOPITAL ST LOUIS</t>
  </si>
  <si>
    <t>170017644</t>
  </si>
  <si>
    <t>HOPITAL DE JOUR PSYCHOGERIATRIE</t>
  </si>
  <si>
    <t>170017651</t>
  </si>
  <si>
    <t>HOPITAL DE JOUR PEDO-PSY LA ROCHELLE</t>
  </si>
  <si>
    <t>170017685</t>
  </si>
  <si>
    <t>HOPITAL DE JOUR DELACROIX/CMP/CATTP</t>
  </si>
  <si>
    <t>170017750</t>
  </si>
  <si>
    <t>170019921</t>
  </si>
  <si>
    <t>SISA</t>
  </si>
  <si>
    <t>170025266</t>
  </si>
  <si>
    <t>HOPITAL MARIUS LACROIX</t>
  </si>
  <si>
    <t>170782981</t>
  </si>
  <si>
    <t>SSR CH LA ROCHELLE</t>
  </si>
  <si>
    <t>170784110</t>
  </si>
  <si>
    <t>170000129</t>
  </si>
  <si>
    <t>HOPITAL DE JOUR UPP ADO ROYAN</t>
  </si>
  <si>
    <t>170022867</t>
  </si>
  <si>
    <t>HOPITAL DE JOUR UPPIJ ROYAN</t>
  </si>
  <si>
    <t>170784847</t>
  </si>
  <si>
    <t>CENTRE HOSPITALIER ST-JEAN D'ANGELY</t>
  </si>
  <si>
    <t>170000095</t>
  </si>
  <si>
    <t>HOPITAL DE JOUR - CMP ADULTES</t>
  </si>
  <si>
    <t>170020986</t>
  </si>
  <si>
    <t>170022958</t>
  </si>
  <si>
    <t>HOPITAL DE JOUR - CAMPE - CSAPA</t>
  </si>
  <si>
    <t>170785661</t>
  </si>
  <si>
    <t>CH ST HONORE - ST-MARTIN-DE-RE</t>
  </si>
  <si>
    <t>170000111</t>
  </si>
  <si>
    <t>Saint-Martin-de-Ré</t>
  </si>
  <si>
    <t>CENTRE DE SANTE (CH OLERON)</t>
  </si>
  <si>
    <t>170023428</t>
  </si>
  <si>
    <t>CH ROCHEFORT - SITE ST PIERRE OLERON</t>
  </si>
  <si>
    <t>170024590</t>
  </si>
  <si>
    <t>170000103</t>
  </si>
  <si>
    <t>170019947</t>
  </si>
  <si>
    <t>CATTP - HOPITAL JOUR PSY ADULT - S5</t>
  </si>
  <si>
    <t>170020994</t>
  </si>
  <si>
    <t>HOPITAL DE JOUR PEDOPSYCHIATRIE</t>
  </si>
  <si>
    <t>170021778</t>
  </si>
  <si>
    <t>CH SAINTONGE - SSR</t>
  </si>
  <si>
    <t>170792220</t>
  </si>
  <si>
    <t>170019954</t>
  </si>
  <si>
    <t>CTRE PERINAT. PROXIMITE - CH SAINTONGE</t>
  </si>
  <si>
    <t>170024285</t>
  </si>
  <si>
    <t>CH  BOURGES - JACQUES COEUR</t>
  </si>
  <si>
    <t>180000010</t>
  </si>
  <si>
    <t>CH DE BOURGES SITE TAILLEGRAIN</t>
  </si>
  <si>
    <t>180003287</t>
  </si>
  <si>
    <t>CH SAINT AMAND-MONTROND</t>
  </si>
  <si>
    <t>180000283</t>
  </si>
  <si>
    <t>CH ST AMAND-MONTROND SITE CROIX DUCHET</t>
  </si>
  <si>
    <t>180003386</t>
  </si>
  <si>
    <t>180000200</t>
  </si>
  <si>
    <t>CH DE VIERZON SITE LA NOUE</t>
  </si>
  <si>
    <t>180003345</t>
  </si>
  <si>
    <t>190000018</t>
  </si>
  <si>
    <t>UNITE SCOLAIRE THERAPEUTIQUE</t>
  </si>
  <si>
    <t>190005199</t>
  </si>
  <si>
    <t>CIDAG DU VIH ET DES HEPATITES</t>
  </si>
  <si>
    <t>190011072</t>
  </si>
  <si>
    <t>SITE SPECIALISE HENRI LABORIT</t>
  </si>
  <si>
    <t>190011601</t>
  </si>
  <si>
    <t>CH BRIVE - SAINT GERMAIN</t>
  </si>
  <si>
    <t>190013482</t>
  </si>
  <si>
    <t>CH JEAN-MARIE DAUZIER - SSR - CORNIL</t>
  </si>
  <si>
    <t>190012476</t>
  </si>
  <si>
    <t>190000026</t>
  </si>
  <si>
    <t>CONVALESCENCE CURE READAPT. DU CHANDOU</t>
  </si>
  <si>
    <t>190002493</t>
  </si>
  <si>
    <t>CTRE MEDECINE PHYSIQUE ET READAPTATION</t>
  </si>
  <si>
    <t>190011197</t>
  </si>
  <si>
    <t>CH DUBOIS - SITE CH COEUR CORREZE</t>
  </si>
  <si>
    <t>190013219</t>
  </si>
  <si>
    <t>CEGIDD TULLE</t>
  </si>
  <si>
    <t>190013656</t>
  </si>
  <si>
    <t>190000091</t>
  </si>
  <si>
    <t>CH TULLE - ANTENNE SMUR USSEL</t>
  </si>
  <si>
    <t>190010892</t>
  </si>
  <si>
    <t>CEGIDD - ANTENNE D'USSEL</t>
  </si>
  <si>
    <t>190011106</t>
  </si>
  <si>
    <t>CH ARNAY LE DUC</t>
  </si>
  <si>
    <t>210987574</t>
  </si>
  <si>
    <t>Arnay-le-Duc</t>
  </si>
  <si>
    <t>210987657</t>
  </si>
  <si>
    <t>CH HCO SITE DE CHATILLON SUR SEINE</t>
  </si>
  <si>
    <t>210987665</t>
  </si>
  <si>
    <t>Châtillon-sur-Seine</t>
  </si>
  <si>
    <t>POLE DE BIOLOGIE  CHU DIJON</t>
  </si>
  <si>
    <t>210006938</t>
  </si>
  <si>
    <t>CENTRE ANTITUBERCULEUX ET VACCINATION</t>
  </si>
  <si>
    <t>210982880</t>
  </si>
  <si>
    <t>CTRE HOSPITALIER REG UNIVERSITAIRE DIJ</t>
  </si>
  <si>
    <t>210986089</t>
  </si>
  <si>
    <t>HOPITAL LE BOCAGE CHRU DIJON</t>
  </si>
  <si>
    <t>210987558</t>
  </si>
  <si>
    <t>CH HCO SITE DE MONTBARD</t>
  </si>
  <si>
    <t>210987673</t>
  </si>
  <si>
    <t>CH NUITS SAINT GEORGES</t>
  </si>
  <si>
    <t>210987590</t>
  </si>
  <si>
    <t>Nuits-Saint-Georges</t>
  </si>
  <si>
    <t>USP LA MIRANDIERE</t>
  </si>
  <si>
    <t>210986840</t>
  </si>
  <si>
    <t>Quetigny</t>
  </si>
  <si>
    <t>CH HCO SITE DE SAULIEU</t>
  </si>
  <si>
    <t>210987681</t>
  </si>
  <si>
    <t>POLE PSYCHIATRIE SANTE MENTALE</t>
  </si>
  <si>
    <t>210013157</t>
  </si>
  <si>
    <t>210987699</t>
  </si>
  <si>
    <t>CH SEURRE</t>
  </si>
  <si>
    <t>210987616</t>
  </si>
  <si>
    <t>CH HAUTE COTE D OR</t>
  </si>
  <si>
    <t>210987608</t>
  </si>
  <si>
    <t>CTRE HOSPITALIER DINAN</t>
  </si>
  <si>
    <t>220000095</t>
  </si>
  <si>
    <t>220000343</t>
  </si>
  <si>
    <t>UDM SITE CH GUINGAMP</t>
  </si>
  <si>
    <t>220022149</t>
  </si>
  <si>
    <t>CDS DU PAYS DE D'ARMOR ET DE L'ARGOAT</t>
  </si>
  <si>
    <t>220024376</t>
  </si>
  <si>
    <t>CHPP SITE LAMBALLE</t>
  </si>
  <si>
    <t>220000566</t>
  </si>
  <si>
    <t>CDS DU PENTHIEVRE ET DU POUDOUVRE</t>
  </si>
  <si>
    <t>220023808</t>
  </si>
  <si>
    <t>220000368</t>
  </si>
  <si>
    <t>UDM DE LANNION</t>
  </si>
  <si>
    <t>220020101</t>
  </si>
  <si>
    <t>CHCB SITE LOUDEAC</t>
  </si>
  <si>
    <t>220000483</t>
  </si>
  <si>
    <t>220000541</t>
  </si>
  <si>
    <t>CENTRE DE PLANIFICATION</t>
  </si>
  <si>
    <t>220006522</t>
  </si>
  <si>
    <t>UDM DE PAIMPOL</t>
  </si>
  <si>
    <t>220020119</t>
  </si>
  <si>
    <t>CHCB SITE PLEMET</t>
  </si>
  <si>
    <t>220000194</t>
  </si>
  <si>
    <t>Plémet</t>
  </si>
  <si>
    <t>CHPP SITE QUINTIN</t>
  </si>
  <si>
    <t>220000574</t>
  </si>
  <si>
    <t>CENTRE HOSPITALIER YVES LE FOLL</t>
  </si>
  <si>
    <t>220000012</t>
  </si>
  <si>
    <t>SSR GERIATRIQUE</t>
  </si>
  <si>
    <t>220019061</t>
  </si>
  <si>
    <t>220001259</t>
  </si>
  <si>
    <t>CENTRE REEDUC TRESTEL</t>
  </si>
  <si>
    <t>220012884</t>
  </si>
  <si>
    <t>Trévou-Tréguignec</t>
  </si>
  <si>
    <t>230000838</t>
  </si>
  <si>
    <t>C H BERNARD DESPLAS  BOURGANEUF</t>
  </si>
  <si>
    <t>230000846</t>
  </si>
  <si>
    <t>CTRE HOSPITALIER MOYEN SEJOUR EVAUX</t>
  </si>
  <si>
    <t>230000952</t>
  </si>
  <si>
    <t>CENTRE HOSPITALIER GUERET</t>
  </si>
  <si>
    <t>230000820</t>
  </si>
  <si>
    <t>230004004</t>
  </si>
  <si>
    <t>CHU LIMOGES - SITE CH GUERET</t>
  </si>
  <si>
    <t>230004897</t>
  </si>
  <si>
    <t>SITE CROIX BLANCHE</t>
  </si>
  <si>
    <t>230004657</t>
  </si>
  <si>
    <t>CH GUERET - SITE CROIX BLANCHE</t>
  </si>
  <si>
    <t>230004889</t>
  </si>
  <si>
    <t>CTRE HOSPITAL MOYEN SEJOUR SOUTERRAINE</t>
  </si>
  <si>
    <t>230000960</t>
  </si>
  <si>
    <t>CH DE LANMARY</t>
  </si>
  <si>
    <t>240000091</t>
  </si>
  <si>
    <t>C.H DE BERGERAC</t>
  </si>
  <si>
    <t>240000372</t>
  </si>
  <si>
    <t>240000489</t>
  </si>
  <si>
    <t>HOPITAL DE JOUR ENFANTS LES NYMPHEAS</t>
  </si>
  <si>
    <t>240003392</t>
  </si>
  <si>
    <t>240004994</t>
  </si>
  <si>
    <t>CENTRE HOSPITALIER SARLAT</t>
  </si>
  <si>
    <t>240000687</t>
  </si>
  <si>
    <t>250000759</t>
  </si>
  <si>
    <t>CHU JEAN MINJOZ BESANCON</t>
  </si>
  <si>
    <t>250006954</t>
  </si>
  <si>
    <t>UCSA PENITENTIAIRE</t>
  </si>
  <si>
    <t>250019437</t>
  </si>
  <si>
    <t>CH BOULLOCHE HNFC MONTBELIARD</t>
  </si>
  <si>
    <t>250000114</t>
  </si>
  <si>
    <t>LE MITTAN ANNEXE DU HNFC</t>
  </si>
  <si>
    <t>250004009</t>
  </si>
  <si>
    <t>PSYCHIATRIE ADULTE CHI HTE COMTE</t>
  </si>
  <si>
    <t>250009123</t>
  </si>
  <si>
    <t>CHI HAUTE COMTE SITE R SALINS MOUTHE</t>
  </si>
  <si>
    <t>250000734</t>
  </si>
  <si>
    <t>UNITE PSY ADULTE LE GRANDVALLIER CHIHC</t>
  </si>
  <si>
    <t>250000619</t>
  </si>
  <si>
    <t>CHI HC SITE RIVES DU DOUBS PONTARLIER</t>
  </si>
  <si>
    <t>250000700</t>
  </si>
  <si>
    <t>ETABLISSEMENT DE SANTE DE QUINGEY</t>
  </si>
  <si>
    <t>250000882</t>
  </si>
  <si>
    <t>260000146</t>
  </si>
  <si>
    <t>260000286</t>
  </si>
  <si>
    <t>CH PORTES PROVENCE DIEULEFIT</t>
  </si>
  <si>
    <t>260000229</t>
  </si>
  <si>
    <t>CH PORTES PROVENCE MONTELIMAR</t>
  </si>
  <si>
    <t>260000138</t>
  </si>
  <si>
    <t>HOPITAUX DROME NORD - ROMANS-SUR-ISERE</t>
  </si>
  <si>
    <t>260000120</t>
  </si>
  <si>
    <t>HOPITAUX DROME NORD - SAINT-VALLIER</t>
  </si>
  <si>
    <t>260000203</t>
  </si>
  <si>
    <t>260000013</t>
  </si>
  <si>
    <t>270000045</t>
  </si>
  <si>
    <t>CEGIDD ANTENNE BERNAY - CHES</t>
  </si>
  <si>
    <t>270028103</t>
  </si>
  <si>
    <t>CH EVREUX CH EURE-SEINE</t>
  </si>
  <si>
    <t>270000359</t>
  </si>
  <si>
    <t>CEGIDD EVREUX - CHES</t>
  </si>
  <si>
    <t>270028087</t>
  </si>
  <si>
    <t>CH GISORS</t>
  </si>
  <si>
    <t>270000367</t>
  </si>
  <si>
    <t>CEGIDD ANTENNE GISORS - CHES</t>
  </si>
  <si>
    <t>270028111</t>
  </si>
  <si>
    <t>CH LOUVIERS CHI ELBEUF</t>
  </si>
  <si>
    <t>270000391</t>
  </si>
  <si>
    <t>CEGIDD ANTENNE LOUVIERS - CHES</t>
  </si>
  <si>
    <t>270028129</t>
  </si>
  <si>
    <t>CH PONT-AUDEMER</t>
  </si>
  <si>
    <t>270000425</t>
  </si>
  <si>
    <t>HAD CH DE LA RISLE PONT AUDEMER</t>
  </si>
  <si>
    <t>270029416</t>
  </si>
  <si>
    <t>270000441</t>
  </si>
  <si>
    <t>CH VERNON CH EURE-SEINE</t>
  </si>
  <si>
    <t>270000458</t>
  </si>
  <si>
    <t>CEGIDD ANTENNE VERNON - CHES</t>
  </si>
  <si>
    <t>270028095</t>
  </si>
  <si>
    <t>CH CHARTRES - VAL DE L'EURE</t>
  </si>
  <si>
    <t>280000696</t>
  </si>
  <si>
    <t>CONSULTATIONS I . S. T.</t>
  </si>
  <si>
    <t>280006057</t>
  </si>
  <si>
    <t>CH CHATEAUDUN</t>
  </si>
  <si>
    <t>280000662</t>
  </si>
  <si>
    <t>CH CHARTRES LOUIS PASTEUR-LE COUDRAY</t>
  </si>
  <si>
    <t>280504267</t>
  </si>
  <si>
    <t>CH DREUX</t>
  </si>
  <si>
    <t>280000084</t>
  </si>
  <si>
    <t>CONSULTATIONS I. S. T.</t>
  </si>
  <si>
    <t>280006081</t>
  </si>
  <si>
    <t>CH NOGENT LE ROTROU - HÔTEL DIEU</t>
  </si>
  <si>
    <t>280000480</t>
  </si>
  <si>
    <t>CH NOGENT LE ROTROU - NOUVEL HÔPITAL</t>
  </si>
  <si>
    <t>280502998</t>
  </si>
  <si>
    <t>CHRU BREST SITE HOPITAL MORVAN</t>
  </si>
  <si>
    <t>290000058</t>
  </si>
  <si>
    <t>CHRU BREST SITE HOPITAL CAVALE BLANCHE</t>
  </si>
  <si>
    <t>290004324</t>
  </si>
  <si>
    <t>FOYER DE POST-CURE"AN AVEL VOR"</t>
  </si>
  <si>
    <t>290006121</t>
  </si>
  <si>
    <t>CENTRE PSYCHOTHERAPIQUE WINNICOTT</t>
  </si>
  <si>
    <t>290008796</t>
  </si>
  <si>
    <t>CAP DES HAUTS DE PROVENCE</t>
  </si>
  <si>
    <t>290030436</t>
  </si>
  <si>
    <t>APPARTEMENT THERAPEUTIQUE BREST</t>
  </si>
  <si>
    <t>290034917</t>
  </si>
  <si>
    <t>APPARTEMENT THERAPEUTIQUE (2) BREST</t>
  </si>
  <si>
    <t>290034925</t>
  </si>
  <si>
    <t>HOPITAL DE JOUR ADDICTOLOGIE BREST</t>
  </si>
  <si>
    <t>290035054</t>
  </si>
  <si>
    <t>CMP CATTP MOISSAN BREST</t>
  </si>
  <si>
    <t>290036334</t>
  </si>
  <si>
    <t>UNITED'INVESTIGATION CLINIQUE DU CIR</t>
  </si>
  <si>
    <t>290036755</t>
  </si>
  <si>
    <t>CHRU BREST SITE HOPITAL DE CARHAIX</t>
  </si>
  <si>
    <t>290000256</t>
  </si>
  <si>
    <t>HOP DE JOUR CMP POUR ENFANTS - CARHAIX</t>
  </si>
  <si>
    <t>290016690</t>
  </si>
  <si>
    <t>HOPITAL DE JOUR DE CARHAIX-PLOUGUER</t>
  </si>
  <si>
    <t>290024207</t>
  </si>
  <si>
    <t>CHIC SITE DE CONCARNEAU</t>
  </si>
  <si>
    <t>290000066</t>
  </si>
  <si>
    <t>CMP INFANTO CROZON</t>
  </si>
  <si>
    <t>290034982</t>
  </si>
  <si>
    <t>290000181</t>
  </si>
  <si>
    <t>SMUR SITE CH DOUARNENEZ - CHIC</t>
  </si>
  <si>
    <t>290029982</t>
  </si>
  <si>
    <t>HOP DE JOUR ENFANTS LE FOLGOET</t>
  </si>
  <si>
    <t>290016708</t>
  </si>
  <si>
    <t>CHU BREST SITE GUILERS</t>
  </si>
  <si>
    <t>290004365</t>
  </si>
  <si>
    <t>Guilers</t>
  </si>
  <si>
    <t>290000173</t>
  </si>
  <si>
    <t>CMP CATTP LANDERNEAU</t>
  </si>
  <si>
    <t>290029909</t>
  </si>
  <si>
    <t>HOPITAL DE JOUR LA PIERRE DE LUNE</t>
  </si>
  <si>
    <t>290029958</t>
  </si>
  <si>
    <t>HOP DE JOUR LANDIVISIAU</t>
  </si>
  <si>
    <t>290016740</t>
  </si>
  <si>
    <t>290000389</t>
  </si>
  <si>
    <t>HOP DE JOUR TY GUEN LESNEVEN</t>
  </si>
  <si>
    <t>290024082</t>
  </si>
  <si>
    <t>C.H. DES PAYS DE MORLAIX</t>
  </si>
  <si>
    <t>290000033</t>
  </si>
  <si>
    <t>HOP DE JOUR CMP CATTP MORLAIX</t>
  </si>
  <si>
    <t>290016716</t>
  </si>
  <si>
    <t>HOP JOUR CMP CATTP HENT TREUZ MORLAIX</t>
  </si>
  <si>
    <t>290024090</t>
  </si>
  <si>
    <t>CMP CATTP PLABENNEC</t>
  </si>
  <si>
    <t>290034958</t>
  </si>
  <si>
    <t>Plabennec</t>
  </si>
  <si>
    <t>CMP INFANTO PLOUGASTEL DAOULAS</t>
  </si>
  <si>
    <t>290034974</t>
  </si>
  <si>
    <t>Plougastel-Daoulas</t>
  </si>
  <si>
    <t>CENTRE MEDICAL "LE GUERVENAN"</t>
  </si>
  <si>
    <t>290000553</t>
  </si>
  <si>
    <t>CENTRE DE POST CURE ROZ-AR-SCOUR</t>
  </si>
  <si>
    <t>290004159</t>
  </si>
  <si>
    <t>CATTP PLOUGUERNEAU</t>
  </si>
  <si>
    <t>290034966</t>
  </si>
  <si>
    <t>Plouguerneau</t>
  </si>
  <si>
    <t>CMP INFANTO PLOUZANE</t>
  </si>
  <si>
    <t>290034990</t>
  </si>
  <si>
    <t>Plouzané</t>
  </si>
  <si>
    <t>CHIC QUIMPER</t>
  </si>
  <si>
    <t>290000025</t>
  </si>
  <si>
    <t>GHBS - HOPITAL LA VILLENEUVE</t>
  </si>
  <si>
    <t>290000934</t>
  </si>
  <si>
    <t>GHBS - HOPITAL KERGLANCHARD</t>
  </si>
  <si>
    <t>290003995</t>
  </si>
  <si>
    <t>GHBS - HOPITAL BOIS JOLY</t>
  </si>
  <si>
    <t>290034610</t>
  </si>
  <si>
    <t>GHBS SITE HDJ JEAN BAPTISTE PUSSIN</t>
  </si>
  <si>
    <t>290034909</t>
  </si>
  <si>
    <t>CHRU BREST SITE PERHARIDY ILDYS</t>
  </si>
  <si>
    <t>290036722</t>
  </si>
  <si>
    <t>HOPITAL DE JOUR JEAN BART</t>
  </si>
  <si>
    <t>290024140</t>
  </si>
  <si>
    <t>HOP DE JOUR CMP CATTP ST POL DE LEON</t>
  </si>
  <si>
    <t>290016724</t>
  </si>
  <si>
    <t>CH ND LA MISERICORDE</t>
  </si>
  <si>
    <t>2A0000022</t>
  </si>
  <si>
    <t>ANNEXE CHG AJACCIO V240</t>
  </si>
  <si>
    <t>2A0022778</t>
  </si>
  <si>
    <t>ANTENNE DU SMUR  BONIFACIO</t>
  </si>
  <si>
    <t>2A0003141</t>
  </si>
  <si>
    <t>ANTENNE DU SMUR PORTO VECCHIO</t>
  </si>
  <si>
    <t>2A0003133</t>
  </si>
  <si>
    <t>ANTENNE DU SMUR  SARTENE</t>
  </si>
  <si>
    <t>2A0003125</t>
  </si>
  <si>
    <t>2B0000012</t>
  </si>
  <si>
    <t>HOPITAL DE JOUR DE PEDO PSY</t>
  </si>
  <si>
    <t>2B0003446</t>
  </si>
  <si>
    <t>ECOLE DE FORMATION DES CADRES DE SANTE</t>
  </si>
  <si>
    <t>2B0005573</t>
  </si>
  <si>
    <t>ANTENNE SMUR DE CALVI</t>
  </si>
  <si>
    <t>2B0003420</t>
  </si>
  <si>
    <t>CH CALVI</t>
  </si>
  <si>
    <t>2B0005359</t>
  </si>
  <si>
    <t>CH CORTE</t>
  </si>
  <si>
    <t>2B0000038</t>
  </si>
  <si>
    <t>ANTENNE SMUR DE CORTE</t>
  </si>
  <si>
    <t>2B0004907</t>
  </si>
  <si>
    <t>ANTENNE SMUR GHISONACCIA</t>
  </si>
  <si>
    <t>2B0005409</t>
  </si>
  <si>
    <t>Ghisonaccia</t>
  </si>
  <si>
    <t>300000023</t>
  </si>
  <si>
    <t>HJ PIJ LA ROSE VERTE CH ALES</t>
  </si>
  <si>
    <t>300006939</t>
  </si>
  <si>
    <t>UNITE SOINS PSY GEN CH ALES CEVENNES</t>
  </si>
  <si>
    <t>300782364</t>
  </si>
  <si>
    <t>CH LOUIS PASTEUR BAGNOLS SUR CEZE</t>
  </si>
  <si>
    <t>300000031</t>
  </si>
  <si>
    <t>HJ PIJ CMPEA OUEST MONTAURY CHU NIMES</t>
  </si>
  <si>
    <t>300016680</t>
  </si>
  <si>
    <t>HJ PSY GEN BOURDALOUE CHU NIMES</t>
  </si>
  <si>
    <t>300017910</t>
  </si>
  <si>
    <t>CHU NIMES CAREMEAU</t>
  </si>
  <si>
    <t>300782117</t>
  </si>
  <si>
    <t>CTRE SOINS PA SERRE CAVALIER CHU NIMES</t>
  </si>
  <si>
    <t>300782125</t>
  </si>
  <si>
    <t>HJ PIJ CMPEA EST PELLECUER CHU NIMES</t>
  </si>
  <si>
    <t>300782166</t>
  </si>
  <si>
    <t>CH LES CHATAIGNIERS PONTEILS</t>
  </si>
  <si>
    <t>300000478</t>
  </si>
  <si>
    <t>CMPEA PIJ ST GILLES</t>
  </si>
  <si>
    <t>300018256</t>
  </si>
  <si>
    <t>CMP PSY ADULTE SOMMIERES</t>
  </si>
  <si>
    <t>300018249</t>
  </si>
  <si>
    <t>Sommières</t>
  </si>
  <si>
    <t>HJ PIJ CMPEA VAUVERT CHU NIMES</t>
  </si>
  <si>
    <t>300016698</t>
  </si>
  <si>
    <t>CMP PSY ADULTE VAUVERT</t>
  </si>
  <si>
    <t>300018231</t>
  </si>
  <si>
    <t>HJ PIJ LA MAISON LUNE LE VIGAN CH ALES</t>
  </si>
  <si>
    <t>300784741</t>
  </si>
  <si>
    <t>CTRE CONVAL GERONTO HOPITAUX DE LUCHON</t>
  </si>
  <si>
    <t>310000013</t>
  </si>
  <si>
    <t>CRF LES HOPITAUX DE LUCHON</t>
  </si>
  <si>
    <t>310784558</t>
  </si>
  <si>
    <t>HJ PIJ FRONTON CHU TOULOUSE</t>
  </si>
  <si>
    <t>310034020</t>
  </si>
  <si>
    <t>CH COMMINGES PYRENEES SITE ST PLANCARD</t>
  </si>
  <si>
    <t>310000310</t>
  </si>
  <si>
    <t>CENTRE PHOEBUS ST GAUDENS LANNEMEZAN</t>
  </si>
  <si>
    <t>310793583</t>
  </si>
  <si>
    <t>CRF LA FONTAINE SALEE CHU TOULOUSE</t>
  </si>
  <si>
    <t>310782339</t>
  </si>
  <si>
    <t>Salies-du-Salat</t>
  </si>
  <si>
    <t>HOTEL DIEU ST JACQUES CHU TOULOUSE</t>
  </si>
  <si>
    <t>310000484</t>
  </si>
  <si>
    <t>HJ PIJ PETITS 3 A 8 ANS GRAVE CHU TLSE</t>
  </si>
  <si>
    <t>310014899</t>
  </si>
  <si>
    <t>HOPITAUX MERE &amp; ENFANTS CHU TOULOUSE</t>
  </si>
  <si>
    <t>310016977</t>
  </si>
  <si>
    <t>HOPITAL LARREY CHU TOULOUSE</t>
  </si>
  <si>
    <t>310019351</t>
  </si>
  <si>
    <t>HJ PIJ BORIS VIAN 8-12 ANS PURPAN CHU</t>
  </si>
  <si>
    <t>310019617</t>
  </si>
  <si>
    <t>HJ PIJ ADOS APJA HOP PURPAN CHU TLSE</t>
  </si>
  <si>
    <t>310019625</t>
  </si>
  <si>
    <t>HOPITAL GARONNE CHU TOULOUSE</t>
  </si>
  <si>
    <t>310022298</t>
  </si>
  <si>
    <t>HOPITAL DE PSYCHIATRIE</t>
  </si>
  <si>
    <t>310025077</t>
  </si>
  <si>
    <t>ONCOPOLE CHU TOULOUSE</t>
  </si>
  <si>
    <t>310025333</t>
  </si>
  <si>
    <t>PHARMACIE STERILISATION CHU TLSE</t>
  </si>
  <si>
    <t>310032545</t>
  </si>
  <si>
    <t>HOPITAL PURPAN CHU TOULOUSE</t>
  </si>
  <si>
    <t>310783048</t>
  </si>
  <si>
    <t>HOPITAL DE RANGUEIL CHU TOULOUSE</t>
  </si>
  <si>
    <t>310783055</t>
  </si>
  <si>
    <t>HOPITAL LA GRAVE CHU TOULOUSE</t>
  </si>
  <si>
    <t>310783063</t>
  </si>
  <si>
    <t>CL ADOLESCENCE VILLA CHU TLSE</t>
  </si>
  <si>
    <t>310787304</t>
  </si>
  <si>
    <t>HJ PSY GEN LE RAMEL VERFEIL CH LAVAUR</t>
  </si>
  <si>
    <t>310018890</t>
  </si>
  <si>
    <t>Verfeil</t>
  </si>
  <si>
    <t>320000086</t>
  </si>
  <si>
    <t>CTRE PLANIF FAM CH AUCH</t>
  </si>
  <si>
    <t>320782733</t>
  </si>
  <si>
    <t>ANNEXE PASTEUR CH AUCH</t>
  </si>
  <si>
    <t>320782766</t>
  </si>
  <si>
    <t>320000102</t>
  </si>
  <si>
    <t>CENTRE HOSPIT D'AUCH - ANTENNE CONDOM</t>
  </si>
  <si>
    <t>320004922</t>
  </si>
  <si>
    <t>330804501</t>
  </si>
  <si>
    <t>330000571</t>
  </si>
  <si>
    <t>GROUPE HOSPITALIER PELLEGRIN - CHU</t>
  </si>
  <si>
    <t>330781360</t>
  </si>
  <si>
    <t>CENTRE JEAN ABADIE - CHU</t>
  </si>
  <si>
    <t>330802752</t>
  </si>
  <si>
    <t>HOPITAL DE JOUR ADULTES LA MARGERIDE</t>
  </si>
  <si>
    <t>330008087</t>
  </si>
  <si>
    <t>Castillon-la-Bataille</t>
  </si>
  <si>
    <t>CH SUD GIRONDE - SITE LANGON</t>
  </si>
  <si>
    <t>330000589</t>
  </si>
  <si>
    <t>CTRE HOSPIT.R.BOULIN-LIBOURNE</t>
  </si>
  <si>
    <t>330000605</t>
  </si>
  <si>
    <t>HOPITAL DE JOUR ADULTES CLE DES CHAMPS</t>
  </si>
  <si>
    <t>330008095</t>
  </si>
  <si>
    <t>HOPITAL DE JOUR ENFANTS AMAZONE</t>
  </si>
  <si>
    <t>330040569</t>
  </si>
  <si>
    <t>HOPITAL GARDEROSE</t>
  </si>
  <si>
    <t>330783721</t>
  </si>
  <si>
    <t>HOPITAL XAVIER ARNOZAN - CHU</t>
  </si>
  <si>
    <t>330781337</t>
  </si>
  <si>
    <t>HOPITAL HAUT-LEVEQUE - CHU</t>
  </si>
  <si>
    <t>330783648</t>
  </si>
  <si>
    <t>CH SUD GIRONDE - SITE LA REOLE</t>
  </si>
  <si>
    <t>330000597</t>
  </si>
  <si>
    <t>HOPITAL DE JOUR ADULTES LE MAGNOLIA</t>
  </si>
  <si>
    <t>330008103</t>
  </si>
  <si>
    <t>Saint-André-de-Cubzac</t>
  </si>
  <si>
    <t>HOPITAL DE JOUR POUR ENFANTS ROCHEREAU</t>
  </si>
  <si>
    <t>330790882</t>
  </si>
  <si>
    <t>CENTRE HOSPITALIER STE FOY LA GRANDE</t>
  </si>
  <si>
    <t>330000613</t>
  </si>
  <si>
    <t>CH LIBOURNE- ANTENNE STE-FOY-LA-GRANDE</t>
  </si>
  <si>
    <t>330058355</t>
  </si>
  <si>
    <t>HOPITAL DE JOUR POUR ENFANTS ST GIRONS</t>
  </si>
  <si>
    <t>330792391</t>
  </si>
  <si>
    <t>Saint-Girons-d'Aiguevives</t>
  </si>
  <si>
    <t>330000555</t>
  </si>
  <si>
    <t>HOPITAL ST LOUP HBT AGDE</t>
  </si>
  <si>
    <t>340780436</t>
  </si>
  <si>
    <t>340000033</t>
  </si>
  <si>
    <t>CTRE DEPISTAGE GRATUIT SIDA HEPATITES</t>
  </si>
  <si>
    <t>340008028</t>
  </si>
  <si>
    <t>CONSULTATIONS DEPART ANTI TUBERCULEUSE</t>
  </si>
  <si>
    <t>340008069</t>
  </si>
  <si>
    <t>HJ PSY GEN SITE PERREAL CH BEZIERS</t>
  </si>
  <si>
    <t>340016732</t>
  </si>
  <si>
    <t>SSR CH BEZIERS</t>
  </si>
  <si>
    <t>340017771</t>
  </si>
  <si>
    <t>HAD CH BEZIERS</t>
  </si>
  <si>
    <t>340021211</t>
  </si>
  <si>
    <t>CTRE PSYCHOTHERAPIE C CLAUDEL CH BEZIE</t>
  </si>
  <si>
    <t>340782622</t>
  </si>
  <si>
    <t>CENTRE DE PLANIFICATION CH BEZIERS</t>
  </si>
  <si>
    <t>340795947</t>
  </si>
  <si>
    <t>CMP CATTP ADULTE CLERMONT L'HERAULT</t>
  </si>
  <si>
    <t>340025246</t>
  </si>
  <si>
    <t>CHU MTP SMUR ANTENNE CLERMONT HERAULT</t>
  </si>
  <si>
    <t>340027739</t>
  </si>
  <si>
    <t>HJ PSY GEN MAIRE COURNONTERRAL CHU MPL</t>
  </si>
  <si>
    <t>340020361</t>
  </si>
  <si>
    <t>Cournonterral</t>
  </si>
  <si>
    <t>HJ PIJ FRONTIGNAN HBT</t>
  </si>
  <si>
    <t>340020593</t>
  </si>
  <si>
    <t>CHU MTP SMUR ANTENNE GANGES</t>
  </si>
  <si>
    <t>340022771</t>
  </si>
  <si>
    <t>HJ PSY GEN GIGNAC CHU MONTPELLIER</t>
  </si>
  <si>
    <t>340020304</t>
  </si>
  <si>
    <t>PHARMACIE EUROMEDECINE CHU MTP</t>
  </si>
  <si>
    <t>340028422</t>
  </si>
  <si>
    <t>CH PAUL COSTE FLORET LAMALOU LES BAINS</t>
  </si>
  <si>
    <t>340780220</t>
  </si>
  <si>
    <t>HJ PSY GEN CHAMPOLLION LATTES CHU MPL</t>
  </si>
  <si>
    <t>340020346</t>
  </si>
  <si>
    <t>HJ PSY GEN PUSSIN LODEVE CHU MPL</t>
  </si>
  <si>
    <t>340787118</t>
  </si>
  <si>
    <t>CHU MTP SMUR ANTENNE LUNEL</t>
  </si>
  <si>
    <t>340022763</t>
  </si>
  <si>
    <t>HJ PSY GEN LUNEL CHU MONTPELLIER</t>
  </si>
  <si>
    <t>340787084</t>
  </si>
  <si>
    <t>HJ PSY GEN CLOS DU MOULIN MEZE CHU MPL</t>
  </si>
  <si>
    <t>340020353</t>
  </si>
  <si>
    <t>HJ PIJ MEZE HBT</t>
  </si>
  <si>
    <t>340020601</t>
  </si>
  <si>
    <t>CLAT SITE ARNAUD DE VILLENEUVE CHU MTP</t>
  </si>
  <si>
    <t>340007939</t>
  </si>
  <si>
    <t>CEGIDD SITE ST ELOI</t>
  </si>
  <si>
    <t>340007988</t>
  </si>
  <si>
    <t>CENTRE ANTONIN BALMES CHU MONTPELLIER</t>
  </si>
  <si>
    <t>340008275</t>
  </si>
  <si>
    <t>HJ PSY ADULTE ARCEAUX VOLONTAIRES</t>
  </si>
  <si>
    <t>340020320</t>
  </si>
  <si>
    <t>HJ PSY GEN PAVILLON 41 CHS COLOMBIERE</t>
  </si>
  <si>
    <t>340020338</t>
  </si>
  <si>
    <t>HJ PSY GEN NEW FRESCO CHS COLOMBIERE</t>
  </si>
  <si>
    <t>340021286</t>
  </si>
  <si>
    <t>HJ PIJ VILLA LES 2 RUISSEAUX CHU MPL</t>
  </si>
  <si>
    <t>340021294</t>
  </si>
  <si>
    <t>HJ PIJ VILLA ST GEORGES CHU MPL</t>
  </si>
  <si>
    <t>340021302</t>
  </si>
  <si>
    <t>CMP CATTP ADULTE GRAND CHEMIN</t>
  </si>
  <si>
    <t>340025238</t>
  </si>
  <si>
    <t>CHS LA COLOMBIERE CHU MONTPELLIER</t>
  </si>
  <si>
    <t>340780485</t>
  </si>
  <si>
    <t>HOPITAL ST ELOI CHU MONTPELLIER</t>
  </si>
  <si>
    <t>340782036</t>
  </si>
  <si>
    <t>HOPITAL GUI DE CHAULIAC CHU MTP</t>
  </si>
  <si>
    <t>340782085</t>
  </si>
  <si>
    <t>CTRE SOINS D'ENSEIG RECHERCHE DENTAIRE</t>
  </si>
  <si>
    <t>340782531</t>
  </si>
  <si>
    <t>HOPITAL LAPEYRONIE CHU MONTPELLIER</t>
  </si>
  <si>
    <t>340785161</t>
  </si>
  <si>
    <t>HJ PSY GEN LA CLARTE CHU MONRPELLIER</t>
  </si>
  <si>
    <t>340787092</t>
  </si>
  <si>
    <t>HOPITAL ARNAUD DE VILLENEUVE CHU MPT</t>
  </si>
  <si>
    <t>340796663</t>
  </si>
  <si>
    <t>HOPITAL ST CLAIR HBT SETE</t>
  </si>
  <si>
    <t>340000223</t>
  </si>
  <si>
    <t>HJ PSY GEN LA BARAQUETTE SETE HBT</t>
  </si>
  <si>
    <t>340020585</t>
  </si>
  <si>
    <t>HJ PIJ SETE HBT</t>
  </si>
  <si>
    <t>340787266</t>
  </si>
  <si>
    <t>SERVICE MEDICO PSY ADULTES HBT SETE</t>
  </si>
  <si>
    <t>340797372</t>
  </si>
  <si>
    <t>CHU MTP PF TELEPHONE SAMU VAILHAUQUES</t>
  </si>
  <si>
    <t>340025279</t>
  </si>
  <si>
    <t>Vailhauquès</t>
  </si>
  <si>
    <t>CH DES MARCHES DE BRETAGNE - ANTRAIN</t>
  </si>
  <si>
    <t>350000444</t>
  </si>
  <si>
    <t>HDJ CMP CATTP COMBOURG</t>
  </si>
  <si>
    <t>350044228</t>
  </si>
  <si>
    <t>HDJ CMP CATTP DINARD</t>
  </si>
  <si>
    <t>350045076</t>
  </si>
  <si>
    <t>HDJ CMP CATTP DOL-DE-BRETAGNE</t>
  </si>
  <si>
    <t>350045068</t>
  </si>
  <si>
    <t>Dol-de-Bretagne</t>
  </si>
  <si>
    <t>C.H FOUGERES</t>
  </si>
  <si>
    <t>350000154</t>
  </si>
  <si>
    <t>CDS DE FOUGERES</t>
  </si>
  <si>
    <t>350048914</t>
  </si>
  <si>
    <t>CDS LOUVIGNE DU DESERT</t>
  </si>
  <si>
    <t>350053328</t>
  </si>
  <si>
    <t>Louvigné-du-Désert</t>
  </si>
  <si>
    <t>CHIRC SITE REDON</t>
  </si>
  <si>
    <t>350000162</t>
  </si>
  <si>
    <t>HOPITAL DE JOUR - CH REDON</t>
  </si>
  <si>
    <t>350044038</t>
  </si>
  <si>
    <t>CH REDON SITE UNITE D'HOSPIT LANRUA</t>
  </si>
  <si>
    <t>350051199</t>
  </si>
  <si>
    <t>CHRU RENNES SITE LA TAUVRAIS</t>
  </si>
  <si>
    <t>350006771</t>
  </si>
  <si>
    <t>CHRU RENNES SITE HOPITAL SUD</t>
  </si>
  <si>
    <t>350007084</t>
  </si>
  <si>
    <t>CHRU RENNES SITE ECOLE R DESNOS</t>
  </si>
  <si>
    <t>350042008</t>
  </si>
  <si>
    <t>UNITE D'INVESTIGATION CLINIQUE DU CIR</t>
  </si>
  <si>
    <t>350051470</t>
  </si>
  <si>
    <t>CHU RENNES SITE SAINT LAURENT</t>
  </si>
  <si>
    <t>350053013</t>
  </si>
  <si>
    <t>CH DES MARCHES DE BRETAGNE SAINT BRICE</t>
  </si>
  <si>
    <t>350000360</t>
  </si>
  <si>
    <t>CENTRE HOSPITALIER SAINT-MALO</t>
  </si>
  <si>
    <t>350000147</t>
  </si>
  <si>
    <t>CH SAINT MALO SITE DU ROSAIS</t>
  </si>
  <si>
    <t>350000279</t>
  </si>
  <si>
    <t>HDJ E RENAN</t>
  </si>
  <si>
    <t>350005070</t>
  </si>
  <si>
    <t>APPARTEMENT THERAPEUTIQUE</t>
  </si>
  <si>
    <t>350048567</t>
  </si>
  <si>
    <t>350048575</t>
  </si>
  <si>
    <t>CH SAINT MALO CENTRE SANTE MENTALE</t>
  </si>
  <si>
    <t>350055265</t>
  </si>
  <si>
    <t>CENTRE HOSPITALIER   VITRE</t>
  </si>
  <si>
    <t>350000188</t>
  </si>
  <si>
    <t>SERVICE DE S.S.R. - CH VITRÉ</t>
  </si>
  <si>
    <t>350016135</t>
  </si>
  <si>
    <t>CDS DE VITRE</t>
  </si>
  <si>
    <t>350054383</t>
  </si>
  <si>
    <t>360000160</t>
  </si>
  <si>
    <t>CH CHATEAUROUX - ANTENNE DU BLANC</t>
  </si>
  <si>
    <t>360008056</t>
  </si>
  <si>
    <t>CH CHATEAUROUX</t>
  </si>
  <si>
    <t>360000137</t>
  </si>
  <si>
    <t>CH CHATEAUROUX SSR ZAC DES CHEVALIERS</t>
  </si>
  <si>
    <t>360003149</t>
  </si>
  <si>
    <t>SSR CH CHÂTEAUROUX</t>
  </si>
  <si>
    <t>360006258</t>
  </si>
  <si>
    <t>PSY GÉNÉRALE HOSPITALISATION JOUR</t>
  </si>
  <si>
    <t>360006407</t>
  </si>
  <si>
    <t>CH CHATEAUROUX - ANTENNE CH CHATILLON</t>
  </si>
  <si>
    <t>360008064</t>
  </si>
  <si>
    <t>CH LA CHATRE</t>
  </si>
  <si>
    <t>360000145</t>
  </si>
  <si>
    <t>CH CHATEAUROUX SITE DE LA CHATRE</t>
  </si>
  <si>
    <t>360008387</t>
  </si>
  <si>
    <t>CH LA TOUR BLANCHE -  ISSOUDUN</t>
  </si>
  <si>
    <t>360000038</t>
  </si>
  <si>
    <t>PSY INFANTO-JUVÉNILE HOSPITALISA. JOUR</t>
  </si>
  <si>
    <t>360006399</t>
  </si>
  <si>
    <t>CH CHATEAUROUX - ANTENNE CH ISSOUDUN</t>
  </si>
  <si>
    <t>360008072</t>
  </si>
  <si>
    <t>CENTRE DE SANTE DU CHTB</t>
  </si>
  <si>
    <t>360008379</t>
  </si>
  <si>
    <t>CENTRE DE SANTÉ ANNEXE CHTB</t>
  </si>
  <si>
    <t>360008395</t>
  </si>
  <si>
    <t>Neuvy-Pailloux</t>
  </si>
  <si>
    <t>CH CHATEAUROUX SITE GIREUGNE-ST MAUR</t>
  </si>
  <si>
    <t>360000327</t>
  </si>
  <si>
    <t>CHIC - AMBOISE- HÔPITAL ROBERT DEBRÉ</t>
  </si>
  <si>
    <t>370000879</t>
  </si>
  <si>
    <t>HÔP.J. PSY. INFANTO-JUVENILE CH CHINON</t>
  </si>
  <si>
    <t>370002628</t>
  </si>
  <si>
    <t>CHIC CHÂTEAU-RENAULT HÔP DR J.DELANEAU</t>
  </si>
  <si>
    <t>370000580</t>
  </si>
  <si>
    <t>HOPITAL DE JOUR ADULTES - CH CHINON</t>
  </si>
  <si>
    <t>370000895</t>
  </si>
  <si>
    <t>CH PAUL MARTINAIS - LOCHES</t>
  </si>
  <si>
    <t>370000903</t>
  </si>
  <si>
    <t>USSR PERSONNES AGEES CH DE LOCHES</t>
  </si>
  <si>
    <t>370004301</t>
  </si>
  <si>
    <t>CHRU DE TOURS - ANTENNE DE LOCHES</t>
  </si>
  <si>
    <t>370013393</t>
  </si>
  <si>
    <t>CH DE LUYNES - ET</t>
  </si>
  <si>
    <t>370001109</t>
  </si>
  <si>
    <t>CH LOUIS SEVESTRE</t>
  </si>
  <si>
    <t>370000986</t>
  </si>
  <si>
    <t>CENTRE PSYCHOTHERAPIQUE DU CHRU TOURS</t>
  </si>
  <si>
    <t>370004418</t>
  </si>
  <si>
    <t>Saint-Avertin</t>
  </si>
  <si>
    <t>POUPONNIERE "BEAU SITE" CHR TOURS</t>
  </si>
  <si>
    <t>370005001</t>
  </si>
  <si>
    <t>370000531</t>
  </si>
  <si>
    <t>CENTRE PSY.UNIVERSITAIRE-CHRU TOURS</t>
  </si>
  <si>
    <t>370005050</t>
  </si>
  <si>
    <t>CHRU DE TOURS - ANTENNE CL L'ALLIANCE</t>
  </si>
  <si>
    <t>370013401</t>
  </si>
  <si>
    <t>CHRU CLOCHEVILLE - TOURS</t>
  </si>
  <si>
    <t>370000499</t>
  </si>
  <si>
    <t>CTRE CONVAL. L'ERMITAGE CHRU TOURS</t>
  </si>
  <si>
    <t>370000515</t>
  </si>
  <si>
    <t>CHRU BRETONNEAU - TOURS</t>
  </si>
  <si>
    <t>370000861</t>
  </si>
  <si>
    <t>CENTRE DEPISTAGE ANONYME GRATUIT VIH</t>
  </si>
  <si>
    <t>370002479</t>
  </si>
  <si>
    <t>LACTARIUM CHRU TOURS SITE BRETONNEAU</t>
  </si>
  <si>
    <t>370004384</t>
  </si>
  <si>
    <t>CRECHE FAMILIALE</t>
  </si>
  <si>
    <t>370011249</t>
  </si>
  <si>
    <t>CHRU TOURS PMI</t>
  </si>
  <si>
    <t>370100158</t>
  </si>
  <si>
    <t>CH PIERRE OUDOT BOURGOIN JALLIEU</t>
  </si>
  <si>
    <t>380000034</t>
  </si>
  <si>
    <t>HJ ENFANTS BOURGOIN</t>
  </si>
  <si>
    <t>380784736</t>
  </si>
  <si>
    <t>ANTENNE SMUR AERODROME VERSOUD - CHU38</t>
  </si>
  <si>
    <t>380019752</t>
  </si>
  <si>
    <t>HOPITAL SUD - CHU38</t>
  </si>
  <si>
    <t>380782722</t>
  </si>
  <si>
    <t>ANTENNE SMUR ALPES D'HUEZ - CHU38</t>
  </si>
  <si>
    <t>380019760</t>
  </si>
  <si>
    <t>380000026</t>
  </si>
  <si>
    <t>380000042</t>
  </si>
  <si>
    <t>380000059</t>
  </si>
  <si>
    <t>380000109</t>
  </si>
  <si>
    <t>CH DE SAINT MARCELLIN</t>
  </si>
  <si>
    <t>380000091</t>
  </si>
  <si>
    <t>380000018</t>
  </si>
  <si>
    <t>HJ ENFANTS LA TOUR DU PIN</t>
  </si>
  <si>
    <t>380805028</t>
  </si>
  <si>
    <t>HOPITAL NORD - CHU38</t>
  </si>
  <si>
    <t>380000067</t>
  </si>
  <si>
    <t>CH DE TULLINS SITE PERRET</t>
  </si>
  <si>
    <t>380000075</t>
  </si>
  <si>
    <t>HOPITAL DE VOIRON - CHU38</t>
  </si>
  <si>
    <t>380000406</t>
  </si>
  <si>
    <t>CHI PAYS REVERMONT SITE ARBOIS</t>
  </si>
  <si>
    <t>390000081</t>
  </si>
  <si>
    <t>Arbois</t>
  </si>
  <si>
    <t>CH JURA SUD SITE CHAMPAGNOLE</t>
  </si>
  <si>
    <t>390000214</t>
  </si>
  <si>
    <t>CH LOUIS PASTEUR DOLE</t>
  </si>
  <si>
    <t>390000222</t>
  </si>
  <si>
    <t>CH LONS</t>
  </si>
  <si>
    <t>390000040</t>
  </si>
  <si>
    <t>390000057</t>
  </si>
  <si>
    <t>ANTENNE SMUR MOREZ - SIEGE CH JURA SUD</t>
  </si>
  <si>
    <t>390005742</t>
  </si>
  <si>
    <t>CH JURA SUD PIERRE FUTIN ORGELET</t>
  </si>
  <si>
    <t>390006161</t>
  </si>
  <si>
    <t>CHI PAYS REVERMONT SITE POLIGNY</t>
  </si>
  <si>
    <t>390000131</t>
  </si>
  <si>
    <t>390000065</t>
  </si>
  <si>
    <t>CHI PAYS REVERMONT SITE SALINS</t>
  </si>
  <si>
    <t>390000073</t>
  </si>
  <si>
    <t>HOPITAL DE JOUR ADULTES - AIRE S/ADOUR</t>
  </si>
  <si>
    <t>400013389</t>
  </si>
  <si>
    <t>CH MDM - ANT. SAISON. SMUR-BISCARROSSE</t>
  </si>
  <si>
    <t>400012506</t>
  </si>
  <si>
    <t>Biscarrosse</t>
  </si>
  <si>
    <t>CENTRE DE NOUVIELLE - SSR-MPR</t>
  </si>
  <si>
    <t>400780250</t>
  </si>
  <si>
    <t>Bretagne-de-Marsan</t>
  </si>
  <si>
    <t>CENTRE HOSPITALIER DAX</t>
  </si>
  <si>
    <t>400000105</t>
  </si>
  <si>
    <t>HOPITAL THERMAL DAX</t>
  </si>
  <si>
    <t>400782777</t>
  </si>
  <si>
    <t>CH DE DAX - SITE DU LANOT</t>
  </si>
  <si>
    <t>400787354</t>
  </si>
  <si>
    <t>CH MDM - ANTENNE SMUR - LABOUHEYRE</t>
  </si>
  <si>
    <t>400012514</t>
  </si>
  <si>
    <t>CH DAX - ANT. SAISON. SMUR - MIMIZAN</t>
  </si>
  <si>
    <t>400011391</t>
  </si>
  <si>
    <t>CH MONT DE MARSAN - SITE DE STE ANNE</t>
  </si>
  <si>
    <t>400000113</t>
  </si>
  <si>
    <t>HOPITAL DE JOUR ADOS - MT DE MARSAN</t>
  </si>
  <si>
    <t>400013405</t>
  </si>
  <si>
    <t>HOPITAL DE JOUR ADULTES - MONTFORT</t>
  </si>
  <si>
    <t>400013371</t>
  </si>
  <si>
    <t>HOPITAL DE JOUR ADULTES - PARENTIS</t>
  </si>
  <si>
    <t>400013348</t>
  </si>
  <si>
    <t>Parentis-en-Born</t>
  </si>
  <si>
    <t>HOPITAL DE JOUR ENFANTS - SAINT PIERRE</t>
  </si>
  <si>
    <t>400013397</t>
  </si>
  <si>
    <t>400000147</t>
  </si>
  <si>
    <t>HAD PSYCHIATRIE - CH DE DAX</t>
  </si>
  <si>
    <t>400013090</t>
  </si>
  <si>
    <t>HOPITAL DE JOUR ADULTES - CH DE DAX</t>
  </si>
  <si>
    <t>400013108</t>
  </si>
  <si>
    <t>CH DAX - ANT. SAISON. SMUR - HOSSEGOR</t>
  </si>
  <si>
    <t>400011383</t>
  </si>
  <si>
    <t>Seignosse</t>
  </si>
  <si>
    <t>CH BLOIS SIMONE VEIL</t>
  </si>
  <si>
    <t>410000020</t>
  </si>
  <si>
    <t>CH ROMORANTIN-LANTHENAY</t>
  </si>
  <si>
    <t>410000046</t>
  </si>
  <si>
    <t>CH VENDOME - MONTOIRE</t>
  </si>
  <si>
    <t>410000038</t>
  </si>
  <si>
    <t>SERVICE PSYCHIATRIE DE JOUR LES IRIS</t>
  </si>
  <si>
    <t>410003628</t>
  </si>
  <si>
    <t>SERVICE PSYCHIATRIE-ANNEXE-CH  VENDOME</t>
  </si>
  <si>
    <t>410003768</t>
  </si>
  <si>
    <t>USSR CH DE VENDOME</t>
  </si>
  <si>
    <t>410004063</t>
  </si>
  <si>
    <t>HDJ ANDREZIEUX BOUTHEON - CHU42</t>
  </si>
  <si>
    <t>420013187</t>
  </si>
  <si>
    <t>Andrézieux-Bouthéon</t>
  </si>
  <si>
    <t>420000242</t>
  </si>
  <si>
    <t>CH DU FOREZ SITE DE FEURS</t>
  </si>
  <si>
    <t>420000267</t>
  </si>
  <si>
    <t>HDJ ET APPART THRAPEUTIQUE CH FEURS</t>
  </si>
  <si>
    <t>420012320</t>
  </si>
  <si>
    <t>CH DE FIRMINY</t>
  </si>
  <si>
    <t>420000234</t>
  </si>
  <si>
    <t>HOPITAL DE JOUR FIRMINY 42G05 - CHU42</t>
  </si>
  <si>
    <t>420002669</t>
  </si>
  <si>
    <t>ANNEXE BONVERT CH ROANNE</t>
  </si>
  <si>
    <t>420784845</t>
  </si>
  <si>
    <t>CH DU FOREZ SITE DE MONTBRISON</t>
  </si>
  <si>
    <t>420000226</t>
  </si>
  <si>
    <t>SCE DE PSYCHOTHERAPIE HOP MONTBRISON</t>
  </si>
  <si>
    <t>420785107</t>
  </si>
  <si>
    <t>CH DE PELUSSIN</t>
  </si>
  <si>
    <t>420000317</t>
  </si>
  <si>
    <t>HOPITAL DU GIER - SITE MARREL SSR</t>
  </si>
  <si>
    <t>420780678</t>
  </si>
  <si>
    <t>420000010</t>
  </si>
  <si>
    <t>CTRE PLANIFICATION FAMILIAL</t>
  </si>
  <si>
    <t>420785313</t>
  </si>
  <si>
    <t>SECT.PNEUMO.PHTI.C.H.G ROANNE</t>
  </si>
  <si>
    <t>420787152</t>
  </si>
  <si>
    <t>CENTRE DE PLANIFICATION ROANNE</t>
  </si>
  <si>
    <t>420791287</t>
  </si>
  <si>
    <t>HOPITAL DE JOUR SAINT-CHAMOND - CHU42</t>
  </si>
  <si>
    <t>420002818</t>
  </si>
  <si>
    <t>CH DU GIER - SITE PINAY GERIATRIE</t>
  </si>
  <si>
    <t>420009599</t>
  </si>
  <si>
    <t>CH DU GIER - MCO</t>
  </si>
  <si>
    <t>420780637</t>
  </si>
  <si>
    <t>420787210</t>
  </si>
  <si>
    <t>HOPITAL DE BELLEVUE - CHU42</t>
  </si>
  <si>
    <t>420782559</t>
  </si>
  <si>
    <t>HOPITAL DE LA CHARITE - CHU42</t>
  </si>
  <si>
    <t>420782567</t>
  </si>
  <si>
    <t>CH DE SAINT PIERRE DE BOEUF</t>
  </si>
  <si>
    <t>420780744</t>
  </si>
  <si>
    <t>INSTITUT DE CANCERO ET HEMATO - CHU42</t>
  </si>
  <si>
    <t>420010241</t>
  </si>
  <si>
    <t>HOPITAL NORD - CHU42</t>
  </si>
  <si>
    <t>420785354</t>
  </si>
  <si>
    <t>UNITE PENITENTIAIRE - CHU42</t>
  </si>
  <si>
    <t>420015216</t>
  </si>
  <si>
    <t>430000190</t>
  </si>
  <si>
    <t>CH DE CRAPONNE SUR ARZON</t>
  </si>
  <si>
    <t>430000299</t>
  </si>
  <si>
    <t>CH PIERRE GALLICE DE LANGEAC</t>
  </si>
  <si>
    <t>430000307</t>
  </si>
  <si>
    <t>ICLN SITE EMILE ROUX</t>
  </si>
  <si>
    <t>430009134</t>
  </si>
  <si>
    <t>CH D' YSSINGEAUX</t>
  </si>
  <si>
    <t>430000356</t>
  </si>
  <si>
    <t>440000396</t>
  </si>
  <si>
    <t>CH CNP SITE CHATEAUBRIANT</t>
  </si>
  <si>
    <t>440000503</t>
  </si>
  <si>
    <t>CH LVO SITE DE MACHECOUL</t>
  </si>
  <si>
    <t>440000560</t>
  </si>
  <si>
    <t>CHU DE NANTES SITE HOTEL DIEU HME</t>
  </si>
  <si>
    <t>440000271</t>
  </si>
  <si>
    <t>CHU DE NANTES SITE HOPITAL BELLIER</t>
  </si>
  <si>
    <t>440000453</t>
  </si>
  <si>
    <t>CHU DE NANTES SITE SAINT JACQUES</t>
  </si>
  <si>
    <t>440003291</t>
  </si>
  <si>
    <t>HDJ PEDO PSY CHU NANTES</t>
  </si>
  <si>
    <t>440011864</t>
  </si>
  <si>
    <t>HOP PSY STJACQUES CHU NANTES</t>
  </si>
  <si>
    <t>440021392</t>
  </si>
  <si>
    <t>HDJ ENFANTS CHU DE NANTES</t>
  </si>
  <si>
    <t>440034460</t>
  </si>
  <si>
    <t>HDJ LES SALORGES CHU NANTES</t>
  </si>
  <si>
    <t>440044345</t>
  </si>
  <si>
    <t>HDJ ESPACE BARBARA CHU NANTES</t>
  </si>
  <si>
    <t>440044352</t>
  </si>
  <si>
    <t>HDJ L EMBARCADERE CHU NANTES</t>
  </si>
  <si>
    <t>440044360</t>
  </si>
  <si>
    <t>HDJ MARGUERITE CHU NANTES</t>
  </si>
  <si>
    <t>440044378</t>
  </si>
  <si>
    <t>HDJ BELLIER CHU NANTES</t>
  </si>
  <si>
    <t>440044386</t>
  </si>
  <si>
    <t>HDJ PONT DU CENS CHU NANTES</t>
  </si>
  <si>
    <t>440044394</t>
  </si>
  <si>
    <t>HDJ AN TREIZ CHU NANTES</t>
  </si>
  <si>
    <t>440044402</t>
  </si>
  <si>
    <t>AMP BIO CHU NANTES SITE JULES VERNE</t>
  </si>
  <si>
    <t>440044428</t>
  </si>
  <si>
    <t>HDJ SAMOTHRACE CHU NANTES</t>
  </si>
  <si>
    <t>440044436</t>
  </si>
  <si>
    <t>SSR BEAUSEJOUR CHU NANTES</t>
  </si>
  <si>
    <t>440050458</t>
  </si>
  <si>
    <t>SSR PIRMIL CHU NANTES</t>
  </si>
  <si>
    <t>440050466</t>
  </si>
  <si>
    <t>HDJ IPEA DENVER CHU NANTES</t>
  </si>
  <si>
    <t>440055747</t>
  </si>
  <si>
    <t>CH CNP SITE NOZAY</t>
  </si>
  <si>
    <t>440000677</t>
  </si>
  <si>
    <t>HOTEL THERAPEUTIQUE CHU NANTES</t>
  </si>
  <si>
    <t>440044410</t>
  </si>
  <si>
    <t>CH REEDAPTATION DE MAUBREUIL</t>
  </si>
  <si>
    <t>440000024</t>
  </si>
  <si>
    <t>CHU DE NANTES SITE LAENNEC</t>
  </si>
  <si>
    <t>440017598</t>
  </si>
  <si>
    <t>CH DE SAINT NAZAIRE</t>
  </si>
  <si>
    <t>440000016</t>
  </si>
  <si>
    <t>CH ST NAZAIRE HEINLEX</t>
  </si>
  <si>
    <t>440007607</t>
  </si>
  <si>
    <t>HDJ BELLE FONTAINE CH ST NAZAIRE</t>
  </si>
  <si>
    <t>440013654</t>
  </si>
  <si>
    <t>HAD CH ST NAZAIRE</t>
  </si>
  <si>
    <t>440017440</t>
  </si>
  <si>
    <t>APT THERAPEUTIQUE CH ST NAZAIRE AVALIX</t>
  </si>
  <si>
    <t>440033744</t>
  </si>
  <si>
    <t>HDJ MICHEL ANGE CH ST NAZAIRE</t>
  </si>
  <si>
    <t>440053296</t>
  </si>
  <si>
    <t>PSY HEINLEX CH ST NAZAIRE</t>
  </si>
  <si>
    <t>440053452</t>
  </si>
  <si>
    <t>APT THERAP CH ST NAZAIRE TREBALLE</t>
  </si>
  <si>
    <t>440053502</t>
  </si>
  <si>
    <t>APT THERAP MICHEL ANGE CH ST NAZAIRE</t>
  </si>
  <si>
    <t>440053510</t>
  </si>
  <si>
    <t>SCANNER CH SAINT NAZAIRE</t>
  </si>
  <si>
    <t>440056125</t>
  </si>
  <si>
    <t>450000062</t>
  </si>
  <si>
    <t>CH DEZARNAULDS - GIEN</t>
  </si>
  <si>
    <t>450000047</t>
  </si>
  <si>
    <t>SITE SSR JEANNE D'ARC GIEN - CH GIEN</t>
  </si>
  <si>
    <t>450021431</t>
  </si>
  <si>
    <t>CHRO - HÔPITAL MADELEINE</t>
  </si>
  <si>
    <t>450000021</t>
  </si>
  <si>
    <t>CHR ORLÉANS - HÔPITAL DE LA SOURCE</t>
  </si>
  <si>
    <t>450002613</t>
  </si>
  <si>
    <t>LACTARIUM DU CHR D'ORLEANS</t>
  </si>
  <si>
    <t>450006101</t>
  </si>
  <si>
    <t>CH PITHIVIERS</t>
  </si>
  <si>
    <t>450000070</t>
  </si>
  <si>
    <t>CHRO ECOLE FORMATION DE AIDE-SOIGNANT</t>
  </si>
  <si>
    <t>450023221</t>
  </si>
  <si>
    <t>460000110</t>
  </si>
  <si>
    <t>CTRE PLANIF FAM CH CAHORS</t>
  </si>
  <si>
    <t>460785553</t>
  </si>
  <si>
    <t>CH FIGEAC SITE MARTIN MALVY</t>
  </si>
  <si>
    <t>460000045</t>
  </si>
  <si>
    <t>CH FIGEAC SITE CLEMENCEAU</t>
  </si>
  <si>
    <t>460006109</t>
  </si>
  <si>
    <t>460000102</t>
  </si>
  <si>
    <t>460000052</t>
  </si>
  <si>
    <t>CTRE PLANIF FAM CH SAINT CERE</t>
  </si>
  <si>
    <t>460785587</t>
  </si>
  <si>
    <t>CENTRE HOSPITALIER DE MARMANDE - CHIC</t>
  </si>
  <si>
    <t>470000480</t>
  </si>
  <si>
    <t>LACTARIUM DU DR RAYMOND FOURCADE</t>
  </si>
  <si>
    <t>470013111</t>
  </si>
  <si>
    <t>CH AGEN NERAC - SITE DE NERAC</t>
  </si>
  <si>
    <t>470000522</t>
  </si>
  <si>
    <t>CH AGEN NERAC - ANTENNE SMUR DE NERAC</t>
  </si>
  <si>
    <t>470016205</t>
  </si>
  <si>
    <t>CENTRE HOSPITALIER TONNEINS</t>
  </si>
  <si>
    <t>470000555</t>
  </si>
  <si>
    <t>CH VILLENEUVE -POLE SANTE VILLENEUVOIS</t>
  </si>
  <si>
    <t>470000431</t>
  </si>
  <si>
    <t>HOPITAL LOZERE SITE GEVAUDAN</t>
  </si>
  <si>
    <t>480002948</t>
  </si>
  <si>
    <t>HOPITAL LOZERE SITE VALLEE DU LOT</t>
  </si>
  <si>
    <t>480000017</t>
  </si>
  <si>
    <t>SSR HOPITAL LOZERE SITE VALLEE DU LOT</t>
  </si>
  <si>
    <t>480780279</t>
  </si>
  <si>
    <t>IRM CHR ANGERS</t>
  </si>
  <si>
    <t>490020971</t>
  </si>
  <si>
    <t>HDJ CMP ADULTES BEAUPREAU</t>
  </si>
  <si>
    <t>490542628</t>
  </si>
  <si>
    <t>CH DE CANDE</t>
  </si>
  <si>
    <t>490000296</t>
  </si>
  <si>
    <t>490000635</t>
  </si>
  <si>
    <t>HDJ CORDELIERS CH CHOLET</t>
  </si>
  <si>
    <t>490011269</t>
  </si>
  <si>
    <t>TEP CHR ANGERS SITE  CH CHOLET</t>
  </si>
  <si>
    <t>490020989</t>
  </si>
  <si>
    <t>CTRE DE PLANIFICATION CH CHOLET</t>
  </si>
  <si>
    <t>490539293</t>
  </si>
  <si>
    <t>CH CNP SITE POUANCE</t>
  </si>
  <si>
    <t>490000569</t>
  </si>
  <si>
    <t>SSR CHR D ANGERS</t>
  </si>
  <si>
    <t>490529005</t>
  </si>
  <si>
    <t>490001765</t>
  </si>
  <si>
    <t>HDJ CH DE SAUMUR</t>
  </si>
  <si>
    <t>490011418</t>
  </si>
  <si>
    <t>CH HAUT ANJOU SITE SEGRE</t>
  </si>
  <si>
    <t>490020245</t>
  </si>
  <si>
    <t>490532173</t>
  </si>
  <si>
    <t>CHAG - SITE AVRANCHES</t>
  </si>
  <si>
    <t>500000021</t>
  </si>
  <si>
    <t>CHPC - SITE CHERBOURG</t>
  </si>
  <si>
    <t>500000187</t>
  </si>
  <si>
    <t>CENTRE HOSPITALIER DE COUTANCES</t>
  </si>
  <si>
    <t>500000591</t>
  </si>
  <si>
    <t>CHAG - SITE GRANVILLE</t>
  </si>
  <si>
    <t>500000260</t>
  </si>
  <si>
    <t>HAD DU CH DE VIRE SITE DE MORTAIN</t>
  </si>
  <si>
    <t>500021274</t>
  </si>
  <si>
    <t>500000427</t>
  </si>
  <si>
    <t>CH MEMORIAL - SAINT-LO</t>
  </si>
  <si>
    <t>500000450</t>
  </si>
  <si>
    <t>CHPC - SITE VALOGNES</t>
  </si>
  <si>
    <t>500000468</t>
  </si>
  <si>
    <t>HAD DU CH DE VIRE SITE DE VILLEDIEU</t>
  </si>
  <si>
    <t>500021282</t>
  </si>
  <si>
    <t>510000169</t>
  </si>
  <si>
    <t>510000235</t>
  </si>
  <si>
    <t>HAD EPERNAY</t>
  </si>
  <si>
    <t>510017098</t>
  </si>
  <si>
    <t>510024466</t>
  </si>
  <si>
    <t>HOPITAL SEBASTOPOL CHU REIMS</t>
  </si>
  <si>
    <t>510002454</t>
  </si>
  <si>
    <t>AMERICAN MEMORIAL HOSPITAL CHU REIMS</t>
  </si>
  <si>
    <t>510002470</t>
  </si>
  <si>
    <t>HOPITAL MAISON BLANCHE CHU REIMS</t>
  </si>
  <si>
    <t>510004302</t>
  </si>
  <si>
    <t>LBM LBO DU CHU DE REIMS - SITE GODINOT</t>
  </si>
  <si>
    <t>510025380</t>
  </si>
  <si>
    <t>510000466</t>
  </si>
  <si>
    <t>ANTENNE DE SMUR - CH CHALONS</t>
  </si>
  <si>
    <t>510023914</t>
  </si>
  <si>
    <t>CENTRE HOSPITALIER DE SEZANNE</t>
  </si>
  <si>
    <t>510000177</t>
  </si>
  <si>
    <t>ANTENNE DE SMUR - GHAM</t>
  </si>
  <si>
    <t>510023922</t>
  </si>
  <si>
    <t>510000250</t>
  </si>
  <si>
    <t>520000027</t>
  </si>
  <si>
    <t>520000043</t>
  </si>
  <si>
    <t>CH GENEVIEVE DE GAULLE ANTHONIOZ</t>
  </si>
  <si>
    <t>520000068</t>
  </si>
  <si>
    <t>CH HAUT ANJOU SITE CHATEAU GONTIER</t>
  </si>
  <si>
    <t>530000017</t>
  </si>
  <si>
    <t>CLIC DU PAYS DE CHATEAU GONTIER</t>
  </si>
  <si>
    <t>530007707</t>
  </si>
  <si>
    <t>530000264</t>
  </si>
  <si>
    <t>HOPITAL DE JOUR LAVAL OUEST</t>
  </si>
  <si>
    <t>530003177</t>
  </si>
  <si>
    <t>SERVICE PSYCHIATRIE ADULTE LAVALLOIS</t>
  </si>
  <si>
    <t>530003466</t>
  </si>
  <si>
    <t>ACCUEIL FAMILIAL THERAPEUTIQUE</t>
  </si>
  <si>
    <t>530007285</t>
  </si>
  <si>
    <t>UNITÉ CHIMIO CH LAVAL SITE POLYCL DU M</t>
  </si>
  <si>
    <t>530008671</t>
  </si>
  <si>
    <t>HOPITAL DE JOUR LAVAL EST</t>
  </si>
  <si>
    <t>530030121</t>
  </si>
  <si>
    <t>SERVICE DE PEDOPSYCHIATRIE CH LAVAL</t>
  </si>
  <si>
    <t>530031301</t>
  </si>
  <si>
    <t>530000173</t>
  </si>
  <si>
    <t>530004548</t>
  </si>
  <si>
    <t>CH NORD MAYENNE PSY HTP JOUR LA PLAINE</t>
  </si>
  <si>
    <t>530009588</t>
  </si>
  <si>
    <t>CH DE BRIEY - HOPITAL MAILLOT</t>
  </si>
  <si>
    <t>540001070</t>
  </si>
  <si>
    <t>CMP CATTP HJ ENF DU CH BRIEY A BRIEY</t>
  </si>
  <si>
    <t>540006830</t>
  </si>
  <si>
    <t>CMP ET HOP JOUR ADULTES CH BRIEY</t>
  </si>
  <si>
    <t>540008851</t>
  </si>
  <si>
    <t>CMP/CATTP ADULTES A JARNY (CH BRIEY)</t>
  </si>
  <si>
    <t>540018751</t>
  </si>
  <si>
    <t>CMP CATTP HJ ENF DU CH BRIEY A LONGWY</t>
  </si>
  <si>
    <t>540014321</t>
  </si>
  <si>
    <t>540000155</t>
  </si>
  <si>
    <t>CHRU NANCY - CENTRE EMILE GALLE</t>
  </si>
  <si>
    <t>540000163</t>
  </si>
  <si>
    <t>CHRU NANCY - HOPITAL CENTRAL</t>
  </si>
  <si>
    <t>540001138</t>
  </si>
  <si>
    <t>CHRU NANCY - CRECHE HOSPITALIERE M V F</t>
  </si>
  <si>
    <t>540003027</t>
  </si>
  <si>
    <t>CHRU NANCY - HOPITAL SAINT JULIEN</t>
  </si>
  <si>
    <t>540003043</t>
  </si>
  <si>
    <t>CHRU NANCY - CONSULT ET TRAIT DENTAIRE</t>
  </si>
  <si>
    <t>540005311</t>
  </si>
  <si>
    <t>CHRU NANCY - HJ SSR CTRE BASSE VISION</t>
  </si>
  <si>
    <t>540022811</t>
  </si>
  <si>
    <t>540000296</t>
  </si>
  <si>
    <t>540000312</t>
  </si>
  <si>
    <t>540000023</t>
  </si>
  <si>
    <t>CHRU NANCY - HOPITAUX DE BRABOIS</t>
  </si>
  <si>
    <t>540002698</t>
  </si>
  <si>
    <t>CH BLD FV SITE BLD</t>
  </si>
  <si>
    <t>550000434</t>
  </si>
  <si>
    <t>CMP/CATTP ADULTES BAR LE DUC</t>
  </si>
  <si>
    <t>550003016</t>
  </si>
  <si>
    <t>550000038</t>
  </si>
  <si>
    <t>HOP JOUR/CATTP/CMP DE COMMERCY AD ENF</t>
  </si>
  <si>
    <t>550005516</t>
  </si>
  <si>
    <t>CH BLD FV SITE FV</t>
  </si>
  <si>
    <t>550000251</t>
  </si>
  <si>
    <t>Fains-Véel</t>
  </si>
  <si>
    <t>CATTP/CMP ADULTES LIGNY-EN-BARROIS</t>
  </si>
  <si>
    <t>550004964</t>
  </si>
  <si>
    <t>HOP JOUR/CATTP/CMP ENFANTS DE LIGNY</t>
  </si>
  <si>
    <t>550006225</t>
  </si>
  <si>
    <t>CMP ADULTES ET HDJ  MONTMEDY</t>
  </si>
  <si>
    <t>550005524</t>
  </si>
  <si>
    <t>CENTRE HOSPITALIER STE-ANNE  ST-MIHIEL</t>
  </si>
  <si>
    <t>550000202</t>
  </si>
  <si>
    <t>CATTP ET CMP ADULTES DE ST MIHIEL</t>
  </si>
  <si>
    <t>550006043</t>
  </si>
  <si>
    <t>CENTRE D'ACCUEIL ET D'ECOUTE ADULTES</t>
  </si>
  <si>
    <t>550005441</t>
  </si>
  <si>
    <t>Vaucouleurs</t>
  </si>
  <si>
    <t>CH VERDUN/ST MIHIEL-HOP ST NICOLAS</t>
  </si>
  <si>
    <t>550000012</t>
  </si>
  <si>
    <t>CH VERDUN/ST MIHIEL-UNITE D'HOSP. ADOS</t>
  </si>
  <si>
    <t>550000186</t>
  </si>
  <si>
    <t>CH VERDUN/ST MIHIEL - HOP DESANDROUINS</t>
  </si>
  <si>
    <t>550003362</t>
  </si>
  <si>
    <t>CH VERDUN/ST MIHIEL-PSY IJ-CMP/CATT/HJ</t>
  </si>
  <si>
    <t>550004808</t>
  </si>
  <si>
    <t>550005870</t>
  </si>
  <si>
    <t>CMP ADULTE CH VERDUN/ST MIHIEL</t>
  </si>
  <si>
    <t>550006480</t>
  </si>
  <si>
    <t>CHBA SITE D'AURAY</t>
  </si>
  <si>
    <t>560000200</t>
  </si>
  <si>
    <t>CHIRC SITE CARENTOIR</t>
  </si>
  <si>
    <t>560000473</t>
  </si>
  <si>
    <t>GHBS - HOPITAL LE FAOUET</t>
  </si>
  <si>
    <t>560000465</t>
  </si>
  <si>
    <t>GHBS - HOPITAL DE KERLIVIO</t>
  </si>
  <si>
    <t>560000275</t>
  </si>
  <si>
    <t>GHBS- HÔPITAL DU SCORFF</t>
  </si>
  <si>
    <t>560000135</t>
  </si>
  <si>
    <t>CHCB- SITE KÉRIO</t>
  </si>
  <si>
    <t>560000143</t>
  </si>
  <si>
    <t>GHBS - HOPITAL DE KERBERNES</t>
  </si>
  <si>
    <t>560003980</t>
  </si>
  <si>
    <t>GHBS -  HÔPITAL SITE CLINIQUE DU TER</t>
  </si>
  <si>
    <t>560030165</t>
  </si>
  <si>
    <t>560000192</t>
  </si>
  <si>
    <t>CHCB SITE SSR PONTIVY</t>
  </si>
  <si>
    <t>560014219</t>
  </si>
  <si>
    <t>GHBS SITE DE KERDURAND RIANTEC</t>
  </si>
  <si>
    <t>560015422</t>
  </si>
  <si>
    <t>Riantec</t>
  </si>
  <si>
    <t>CHBA SITE DE VANNES</t>
  </si>
  <si>
    <t>560000127</t>
  </si>
  <si>
    <t>ABRESCHVILLER - CRS SAINT LUC</t>
  </si>
  <si>
    <t>570000380</t>
  </si>
  <si>
    <t>HOPITAL DE MERCY - CHR METZ THIONVILLE</t>
  </si>
  <si>
    <t>570026682</t>
  </si>
  <si>
    <t>HOPITAL SAINT JOSEPH DE BITCHE</t>
  </si>
  <si>
    <t>570000661</t>
  </si>
  <si>
    <t>Bitche</t>
  </si>
  <si>
    <t>570000968</t>
  </si>
  <si>
    <t>CH MARIE-MADELEINE DE FORBACH</t>
  </si>
  <si>
    <t>570000059</t>
  </si>
  <si>
    <t>CMS DE GORZE</t>
  </si>
  <si>
    <t>570012369</t>
  </si>
  <si>
    <t>HOPITAL D'HAYANGE - CHR</t>
  </si>
  <si>
    <t>570000281</t>
  </si>
  <si>
    <t>CMP/CATTP POUR ENFANTS HAYANGE</t>
  </si>
  <si>
    <t>570003178</t>
  </si>
  <si>
    <t>CENTRE FELIX MARECHAL DE METZ - CHR</t>
  </si>
  <si>
    <t>570005215</t>
  </si>
  <si>
    <t>HOPITAL DE JOUR CENTRE BASSE AUDITION</t>
  </si>
  <si>
    <t>570026575</t>
  </si>
  <si>
    <t>CHR METZ-THIONVILLE SITE LEGOUEST</t>
  </si>
  <si>
    <t>570029801</t>
  </si>
  <si>
    <t>NIDERVILLER - CRS SAINT LUC</t>
  </si>
  <si>
    <t>570000109</t>
  </si>
  <si>
    <t>Niderviller</t>
  </si>
  <si>
    <t>CH LEMIRE DE SAINT-AVOLD</t>
  </si>
  <si>
    <t>570000687</t>
  </si>
  <si>
    <t>CH SAINT-NICOLAS DE SARREBOURG</t>
  </si>
  <si>
    <t>570000117</t>
  </si>
  <si>
    <t>HOPITAL ROBERT PAX DE SARREGUEMINES</t>
  </si>
  <si>
    <t>570000901</t>
  </si>
  <si>
    <t>HOPITAL BEL AIR DE THIONVILLE - CHR</t>
  </si>
  <si>
    <t>570000349</t>
  </si>
  <si>
    <t>HOPITAL DE JOUR ENFANTS DE YUTZ</t>
  </si>
  <si>
    <t>570015750</t>
  </si>
  <si>
    <t>580972644</t>
  </si>
  <si>
    <t>CH AUTUN ANTENNE SMUR  CHATEAU CHINON</t>
  </si>
  <si>
    <t>580006336</t>
  </si>
  <si>
    <t>580972651</t>
  </si>
  <si>
    <t>580972669</t>
  </si>
  <si>
    <t>580972677</t>
  </si>
  <si>
    <t>580972685</t>
  </si>
  <si>
    <t>CENTRE COLBERT MEDECINE ET SSR</t>
  </si>
  <si>
    <t>580004836</t>
  </si>
  <si>
    <t>HJ CATTP CH NEVERS</t>
  </si>
  <si>
    <t>580005163</t>
  </si>
  <si>
    <t>HOPITAL PIERRE BEREGOVOY</t>
  </si>
  <si>
    <t>580972693</t>
  </si>
  <si>
    <t>MOYEN SEJOUR PIGNELIN</t>
  </si>
  <si>
    <t>580972628</t>
  </si>
  <si>
    <t>Varennes-Vauzelles</t>
  </si>
  <si>
    <t>590000758</t>
  </si>
  <si>
    <t>590006250</t>
  </si>
  <si>
    <t>CTRE CONVALESCENCE SSR CH ARMENTIÈRES</t>
  </si>
  <si>
    <t>590791323</t>
  </si>
  <si>
    <t>HOP DE JOUR PEDOPSY CH MAUBEUGE</t>
  </si>
  <si>
    <t>590017588</t>
  </si>
  <si>
    <t>Avesnelles</t>
  </si>
  <si>
    <t>CH AVESNES</t>
  </si>
  <si>
    <t>590000527</t>
  </si>
  <si>
    <t>CH BAILLEUL</t>
  </si>
  <si>
    <t>590000766</t>
  </si>
  <si>
    <t>CH LA BASSEE</t>
  </si>
  <si>
    <t>590000097</t>
  </si>
  <si>
    <t>590000428</t>
  </si>
  <si>
    <t>HJ PSY ADULTES ORANGERIE CH CAMBRAI</t>
  </si>
  <si>
    <t>590006052</t>
  </si>
  <si>
    <t>CH LE CATEAU</t>
  </si>
  <si>
    <t>590000436</t>
  </si>
  <si>
    <t>HJ PSY ADULTES LE CATEAU CH CAMBRAI</t>
  </si>
  <si>
    <t>590044673</t>
  </si>
  <si>
    <t>HJ PSY ENFANT PETITS CYGNES CH CAMBRAI</t>
  </si>
  <si>
    <t>590806709</t>
  </si>
  <si>
    <t>Caudry</t>
  </si>
  <si>
    <t>HJ PSY ADUL 59G30 CH VALENCIENNES</t>
  </si>
  <si>
    <t>590808424</t>
  </si>
  <si>
    <t>CH DOUAI DECHY</t>
  </si>
  <si>
    <t>590001004</t>
  </si>
  <si>
    <t>590000592</t>
  </si>
  <si>
    <t>HJ ENFANTS BRITTEN DENAIN - CH DENAIN</t>
  </si>
  <si>
    <t>590009528</t>
  </si>
  <si>
    <t>UNITÉ D'HAD PSY INF DENAIN CH DENAIN</t>
  </si>
  <si>
    <t>590009569</t>
  </si>
  <si>
    <t>HJ JANET ET CMP ADULT DENAIN CH DENAIN</t>
  </si>
  <si>
    <t>590805339</t>
  </si>
  <si>
    <t>HJ PINEL &amp; CMP ADULT KENNEDY CH DENAIN</t>
  </si>
  <si>
    <t>590806550</t>
  </si>
  <si>
    <t>HJ PSY ENFANTS  CH DOUAI</t>
  </si>
  <si>
    <t>590037701</t>
  </si>
  <si>
    <t>UTAFA - CH DOUAI</t>
  </si>
  <si>
    <t>590040150</t>
  </si>
  <si>
    <t>HJ PSY ADULTE CAMILLE CLAUDEL CH DOUAI</t>
  </si>
  <si>
    <t>590808408</t>
  </si>
  <si>
    <t>590000337</t>
  </si>
  <si>
    <t>590039582</t>
  </si>
  <si>
    <t>590000543</t>
  </si>
  <si>
    <t>590000469</t>
  </si>
  <si>
    <t>CH DUNKERQUE ACTIVITES SITE PGS</t>
  </si>
  <si>
    <t>590046538</t>
  </si>
  <si>
    <t>C.H. JEAN DE LUXEMBOURG HAUBOURDIN</t>
  </si>
  <si>
    <t>590000089</t>
  </si>
  <si>
    <t>Haubourdin</t>
  </si>
  <si>
    <t>CH HAUTMONT</t>
  </si>
  <si>
    <t>590000451</t>
  </si>
  <si>
    <t>CH HAZEBROUCK</t>
  </si>
  <si>
    <t>590000774</t>
  </si>
  <si>
    <t>HAD DU CH D'HAZEBROUCK</t>
  </si>
  <si>
    <t>590025458</t>
  </si>
  <si>
    <t>590000444</t>
  </si>
  <si>
    <t>HOP JEANNE DE FLANDRE CHU LILLE</t>
  </si>
  <si>
    <t>590006607</t>
  </si>
  <si>
    <t>HAD CHU LILLE</t>
  </si>
  <si>
    <t>590045407</t>
  </si>
  <si>
    <t>CENTRE DE BIOLOGIE PATHOLOGIE</t>
  </si>
  <si>
    <t>590048468</t>
  </si>
  <si>
    <t>CCIAL</t>
  </si>
  <si>
    <t>590062279</t>
  </si>
  <si>
    <t>HOP CALMETTE CHU LILLE</t>
  </si>
  <si>
    <t>590784864</t>
  </si>
  <si>
    <t>HÔPITAL  SWYNGHEDAUW CHU LILLE</t>
  </si>
  <si>
    <t>590784898</t>
  </si>
  <si>
    <t>INSTITUT COEUR POUMON CHU LILLE</t>
  </si>
  <si>
    <t>590787586</t>
  </si>
  <si>
    <t>CSPA LES BATELIERS CHU LILLE</t>
  </si>
  <si>
    <t>590791091</t>
  </si>
  <si>
    <t>USN FONTAN - LINQUETTE CHR LILLE</t>
  </si>
  <si>
    <t>590791653</t>
  </si>
  <si>
    <t>SERVICE D'ODONTOLOGIE CAUMAR CHU LILLE</t>
  </si>
  <si>
    <t>590791703</t>
  </si>
  <si>
    <t>HÔPITAL SALENGRO  CHU LILLE</t>
  </si>
  <si>
    <t>590796975</t>
  </si>
  <si>
    <t>HOP CLAUDE HURIEZ CHU LILLE</t>
  </si>
  <si>
    <t>590811279</t>
  </si>
  <si>
    <t>HJ PSY ENFANTS ESPACE MONTÉBELLO CHU</t>
  </si>
  <si>
    <t>590813374</t>
  </si>
  <si>
    <t>UNITE PSYCHOPATHO ALCOOLOGIE CHR LILLE</t>
  </si>
  <si>
    <t>590815098</t>
  </si>
  <si>
    <t>590000113</t>
  </si>
  <si>
    <t>SANTELYS SITE CHU LILLE</t>
  </si>
  <si>
    <t>590060901</t>
  </si>
  <si>
    <t>CH DE MAUBEUGE MCO</t>
  </si>
  <si>
    <t>590000535</t>
  </si>
  <si>
    <t>HJ  ALCOOLOGIE MAUBEUGE CH D'AVESNES</t>
  </si>
  <si>
    <t>590008199</t>
  </si>
  <si>
    <t>CH MAUBEUGE PSY</t>
  </si>
  <si>
    <t>590065785</t>
  </si>
  <si>
    <t>590000477</t>
  </si>
  <si>
    <t>CENTRE GUY TALPAERT CH ROUBAIX</t>
  </si>
  <si>
    <t>590033429</t>
  </si>
  <si>
    <t>SERVICE SOINS PALLIATIFS CH ROUBAIX</t>
  </si>
  <si>
    <t>590035176</t>
  </si>
  <si>
    <t>590039566</t>
  </si>
  <si>
    <t>C.E.T.R.A.D.I.M.N.</t>
  </si>
  <si>
    <t>590046314</t>
  </si>
  <si>
    <t>SSR JARDINS DU VELODROME</t>
  </si>
  <si>
    <t>590788865</t>
  </si>
  <si>
    <t>CENTRE D'EXAMENS DE SANTE</t>
  </si>
  <si>
    <t>590791588</t>
  </si>
  <si>
    <t>HOPITAL VICTOR PROVO</t>
  </si>
  <si>
    <t>590801106</t>
  </si>
  <si>
    <t>HOP LA FRATERNITE CH ROUBAIX</t>
  </si>
  <si>
    <t>590812186</t>
  </si>
  <si>
    <t>CH SAINT- AMAND LES EAUX</t>
  </si>
  <si>
    <t>590000600</t>
  </si>
  <si>
    <t>HJ PSY ADULTES CH ST AMAND LES EAUX</t>
  </si>
  <si>
    <t>590037511</t>
  </si>
  <si>
    <t>CENTRE PEDOPSYCHIATRIQUE DE JOUR 59I09</t>
  </si>
  <si>
    <t>590046736</t>
  </si>
  <si>
    <t>CENTRE DE PSYCHIATRIE DE ST SAULVE</t>
  </si>
  <si>
    <t>590787529</t>
  </si>
  <si>
    <t>CH SECLIN</t>
  </si>
  <si>
    <t>590000121</t>
  </si>
  <si>
    <t>UHSA  PSYCHIATRIE GÉNÉRALE</t>
  </si>
  <si>
    <t>590067823</t>
  </si>
  <si>
    <t>590000014</t>
  </si>
  <si>
    <t>HOPITAL DE JOUR ALCOOLOGIE</t>
  </si>
  <si>
    <t>590047718</t>
  </si>
  <si>
    <t>HJ PSY ADULTES ADELE HUGO CH SOMAIN</t>
  </si>
  <si>
    <t>590808762</t>
  </si>
  <si>
    <t>CENTRE HOPITALIER DE TOURCOING</t>
  </si>
  <si>
    <t>590804696</t>
  </si>
  <si>
    <t>USLD MALATRAY CH TOURCOING</t>
  </si>
  <si>
    <t>590817763</t>
  </si>
  <si>
    <t>CH VALENCIENNES</t>
  </si>
  <si>
    <t>590000618</t>
  </si>
  <si>
    <t>CTRE DE JOUR FROISSART - SECTEUR 59G32</t>
  </si>
  <si>
    <t>590064119</t>
  </si>
  <si>
    <t>INSTITUT DE SSR JEAN STABLINSKI</t>
  </si>
  <si>
    <t>590064416</t>
  </si>
  <si>
    <t>HJ PSY ENFANTS DENAIN CH VALENCIENNES</t>
  </si>
  <si>
    <t>590808416</t>
  </si>
  <si>
    <t>590001582</t>
  </si>
  <si>
    <t>590000691</t>
  </si>
  <si>
    <t>ANTENNE URGENCE AU CH DE WATTRELOS</t>
  </si>
  <si>
    <t>590053880</t>
  </si>
  <si>
    <t>HÔPITAL MARITIME VANCAUWENBERGHE</t>
  </si>
  <si>
    <t>590001442</t>
  </si>
  <si>
    <t>CH BEAUVAIS</t>
  </si>
  <si>
    <t>600000194</t>
  </si>
  <si>
    <t>CH CHAUMONT-EN-VEXIN</t>
  </si>
  <si>
    <t>600000152</t>
  </si>
  <si>
    <t>CH CLERMONT</t>
  </si>
  <si>
    <t>600000186</t>
  </si>
  <si>
    <t>CTRE HOSPITALIER DE CLERMONT DE L'OISE</t>
  </si>
  <si>
    <t>600015853</t>
  </si>
  <si>
    <t>HAD CHICN COMPIÈGNE</t>
  </si>
  <si>
    <t>600010102</t>
  </si>
  <si>
    <t>CH CHICN COMPIÈGNE</t>
  </si>
  <si>
    <t>600113476</t>
  </si>
  <si>
    <t>CH GHPSO CREIL</t>
  </si>
  <si>
    <t>600000467</t>
  </si>
  <si>
    <t>CH CHICN NOYON</t>
  </si>
  <si>
    <t>600000285</t>
  </si>
  <si>
    <t>CH PONT-SAINTE-MAXENCE</t>
  </si>
  <si>
    <t>600000046</t>
  </si>
  <si>
    <t>CH GHPSO SENLIS</t>
  </si>
  <si>
    <t>600000053</t>
  </si>
  <si>
    <t>CHICAM - SITE ALENCON</t>
  </si>
  <si>
    <t>610000051</t>
  </si>
  <si>
    <t>SOINS DE SUITE ET RÉADAPTATION</t>
  </si>
  <si>
    <t>610787822</t>
  </si>
  <si>
    <t>CENTRE HOSPITALIER D'ARGENTAN</t>
  </si>
  <si>
    <t>610000069</t>
  </si>
  <si>
    <t>SSR-CHIRURGIE AMBULATOIRE-CH ARGENTAN</t>
  </si>
  <si>
    <t>610780173</t>
  </si>
  <si>
    <t>CHIC DES ANDAINES - DOMFRONT</t>
  </si>
  <si>
    <t>610780108</t>
  </si>
  <si>
    <t>CHIC DES ANDAINES - LA FERTE MACE</t>
  </si>
  <si>
    <t>610780116</t>
  </si>
  <si>
    <t>CH "JACQUES MONOD" - FLERS</t>
  </si>
  <si>
    <t>610000119</t>
  </si>
  <si>
    <t>HAD DU CH DE VIRE - SITE DE FLERS</t>
  </si>
  <si>
    <t>610007312</t>
  </si>
  <si>
    <t>CH JACQUES MONOD - SSR - FLERS</t>
  </si>
  <si>
    <t>610008815</t>
  </si>
  <si>
    <t>CENTRE MAUBERT (61G03) - CH FLERS</t>
  </si>
  <si>
    <t>610788325</t>
  </si>
  <si>
    <t>HOPITAL DE JOUR (61G03) - CH FLERS</t>
  </si>
  <si>
    <t>610790370</t>
  </si>
  <si>
    <t>CENTRE HOSPITALIER DE L'AIGLE</t>
  </si>
  <si>
    <t>610000044</t>
  </si>
  <si>
    <t>610000077</t>
  </si>
  <si>
    <t>620000299</t>
  </si>
  <si>
    <t>620000034</t>
  </si>
  <si>
    <t>HOPITAL DE JOUR PSYCHIATRIQUE</t>
  </si>
  <si>
    <t>620032383</t>
  </si>
  <si>
    <t>CLINIQUE ELOÏSE CORBAZ</t>
  </si>
  <si>
    <t>620035501</t>
  </si>
  <si>
    <t>CENTRE PLANIFICATION EDUC FAM</t>
  </si>
  <si>
    <t>620111963</t>
  </si>
  <si>
    <t>620000059</t>
  </si>
  <si>
    <t>620100016</t>
  </si>
  <si>
    <t>CENTRE PLANIFICATION &amp; EDUC FAM - CHAM</t>
  </si>
  <si>
    <t>620111112</t>
  </si>
  <si>
    <t>HJ PSY ADULT BERCK CH ARROND MONTREUIL</t>
  </si>
  <si>
    <t>620119958</t>
  </si>
  <si>
    <t>CH BETHUNE</t>
  </si>
  <si>
    <t>620000224</t>
  </si>
  <si>
    <t>620000653</t>
  </si>
  <si>
    <t>HOPITAL DE JOUR CH BOULOGNE</t>
  </si>
  <si>
    <t>620008128</t>
  </si>
  <si>
    <t>CTRE SOINS SUITE CH BOULOGNE-SUR-MER</t>
  </si>
  <si>
    <t>620102053</t>
  </si>
  <si>
    <t>620108217</t>
  </si>
  <si>
    <t>SERVICE DE SOINS PALLIATIFS</t>
  </si>
  <si>
    <t>620003467</t>
  </si>
  <si>
    <t>CMP DE BULLY LES MINES</t>
  </si>
  <si>
    <t>620008029</t>
  </si>
  <si>
    <t>620000323</t>
  </si>
  <si>
    <t>HEMODIALYSE SITE CH CALAIS</t>
  </si>
  <si>
    <t>620033829</t>
  </si>
  <si>
    <t>620110809</t>
  </si>
  <si>
    <t>HOP JOUR CAMPAGNE LÈS HESDIN - CHAM</t>
  </si>
  <si>
    <t>620119941</t>
  </si>
  <si>
    <t>Campagne-lès-Hesdin</t>
  </si>
  <si>
    <t>CH CARVIN</t>
  </si>
  <si>
    <t>620000232</t>
  </si>
  <si>
    <t>SSR CH ARRAS</t>
  </si>
  <si>
    <t>620034058</t>
  </si>
  <si>
    <t>Dainville</t>
  </si>
  <si>
    <t>HJ PSY ADULTES ETAPLES - CHAM</t>
  </si>
  <si>
    <t>620004119</t>
  </si>
  <si>
    <t>HOPITAL DE JOUR FRUGES - CHAM</t>
  </si>
  <si>
    <t>620024398</t>
  </si>
  <si>
    <t>620000067</t>
  </si>
  <si>
    <t>620000240</t>
  </si>
  <si>
    <t>HJ PSY ESCALE CH HENIN BEAUMONT</t>
  </si>
  <si>
    <t>620025080</t>
  </si>
  <si>
    <t>CH LENS</t>
  </si>
  <si>
    <t>620000257</t>
  </si>
  <si>
    <t>CTRE TRAITEMENT DEPENDANCES CH LENS</t>
  </si>
  <si>
    <t>620003475</t>
  </si>
  <si>
    <t>HJ PSY INFANTO-JUV CH LENS</t>
  </si>
  <si>
    <t>620025403</t>
  </si>
  <si>
    <t>CENTRE DE SANTE MENTALE "JB PUSSIN"</t>
  </si>
  <si>
    <t>620026252</t>
  </si>
  <si>
    <t>MAISON DE REPOS MAROEUIL - CH ARRAS</t>
  </si>
  <si>
    <t>620112656</t>
  </si>
  <si>
    <t>CH ARRONDISSEMENT DE MONTREUIL</t>
  </si>
  <si>
    <t>620003202</t>
  </si>
  <si>
    <t>ETABLISSEMENT SITE CHAM</t>
  </si>
  <si>
    <t>620033753</t>
  </si>
  <si>
    <t>CENTRE DE PSYCHOTHÉRAPIE</t>
  </si>
  <si>
    <t>620033662</t>
  </si>
  <si>
    <t>CH REGION DE ST OMER</t>
  </si>
  <si>
    <t>620000349</t>
  </si>
  <si>
    <t>USLD DU CENTRE HOSPITALIER DU TERNOIS</t>
  </si>
  <si>
    <t>620105957</t>
  </si>
  <si>
    <t>620115048</t>
  </si>
  <si>
    <t>630000412</t>
  </si>
  <si>
    <t>CH BILLOM</t>
  </si>
  <si>
    <t>630000560</t>
  </si>
  <si>
    <t>HOPITAL GABRIEL MONTPIED - CHU63</t>
  </si>
  <si>
    <t>630000404</t>
  </si>
  <si>
    <t>CENTRE DE SOINS DENTAIRES - CHU63</t>
  </si>
  <si>
    <t>630010536</t>
  </si>
  <si>
    <t>HOPITAL ESTAING - CHU63</t>
  </si>
  <si>
    <t>630781268</t>
  </si>
  <si>
    <t>CHU PSYCHIATRIE</t>
  </si>
  <si>
    <t>630781771</t>
  </si>
  <si>
    <t>630000149</t>
  </si>
  <si>
    <t>CH PAUL ARDIER ISSOIRE</t>
  </si>
  <si>
    <t>630000420</t>
  </si>
  <si>
    <t>630000016</t>
  </si>
  <si>
    <t>630000438</t>
  </si>
  <si>
    <t>630000446</t>
  </si>
  <si>
    <t>CH DE LA COTE BASQUE - BAYONNE</t>
  </si>
  <si>
    <t>640000162</t>
  </si>
  <si>
    <t>CH DE LA COTE BASQUE - SITE LORMAND</t>
  </si>
  <si>
    <t>640018412</t>
  </si>
  <si>
    <t>CHCB - HOPITAL JOUR ENFANTS LA FLORIDE</t>
  </si>
  <si>
    <t>640018420</t>
  </si>
  <si>
    <t>CH COTE BASQUE - SITE CAM DE PRATS</t>
  </si>
  <si>
    <t>640784278</t>
  </si>
  <si>
    <t>CENTRE PLANIFICATION EDUC FAMI</t>
  </si>
  <si>
    <t>640791034</t>
  </si>
  <si>
    <t>HOPITAL DE JOUR CAMBO</t>
  </si>
  <si>
    <t>640018438</t>
  </si>
  <si>
    <t>640790150</t>
  </si>
  <si>
    <t>EPS GARAZI</t>
  </si>
  <si>
    <t>640020715</t>
  </si>
  <si>
    <t>CENT DE PLANIF "MAISON DU PAYS"</t>
  </si>
  <si>
    <t>640792859</t>
  </si>
  <si>
    <t>CENTRE HOSPITALIER OLORON</t>
  </si>
  <si>
    <t>640000410</t>
  </si>
  <si>
    <t>640000402</t>
  </si>
  <si>
    <t>CHCB - HOPITAL JOUR ADULTES - ST JEAN</t>
  </si>
  <si>
    <t>640018446</t>
  </si>
  <si>
    <t>CHCB - SITE POLYCLINIQUE COTE BASQUE</t>
  </si>
  <si>
    <t>640019485</t>
  </si>
  <si>
    <t>CHIC COTE BASQUE - ST JEAN DE LUZ</t>
  </si>
  <si>
    <t>640780755</t>
  </si>
  <si>
    <t>640017646</t>
  </si>
  <si>
    <t>CH LE MONTAIGU ASTUGUE</t>
  </si>
  <si>
    <t>650000078</t>
  </si>
  <si>
    <t>650000052</t>
  </si>
  <si>
    <t>CENTRE HOSP BIGORRE - ANTENNE BAGNERES</t>
  </si>
  <si>
    <t>650005606</t>
  </si>
  <si>
    <t>CTRE PLANIF FAM CH BAGNERES DE BIGORRE</t>
  </si>
  <si>
    <t>650786759</t>
  </si>
  <si>
    <t>CH LANNEMEZAN</t>
  </si>
  <si>
    <t>650000060</t>
  </si>
  <si>
    <t>CENTRE ERASME HOPITAUX LANNEMEZAN ADUL</t>
  </si>
  <si>
    <t>650001480</t>
  </si>
  <si>
    <t>CENTRE ADO ESCALA LANNEMEZAN</t>
  </si>
  <si>
    <t>650003049</t>
  </si>
  <si>
    <t>HJ PSY INF JUV BEAU SOLEIL LANNEMEZAN</t>
  </si>
  <si>
    <t>650788623</t>
  </si>
  <si>
    <t>CTRE SWEET HOME LOURDES HOP LANNEMEZAN</t>
  </si>
  <si>
    <t>650788409</t>
  </si>
  <si>
    <t>HJ PIJ LUCIOLES HOP LANNEMEZAN</t>
  </si>
  <si>
    <t>650788417</t>
  </si>
  <si>
    <t>HJ MARBORE TARBES HOP LANNEMEZAN</t>
  </si>
  <si>
    <t>650001472</t>
  </si>
  <si>
    <t>Séméac</t>
  </si>
  <si>
    <t>CH BIGORRE SITE GESPE TARBES</t>
  </si>
  <si>
    <t>650000417</t>
  </si>
  <si>
    <t>HJ PSY INF JUV ESCLARIDE CH LANNEMEZAN</t>
  </si>
  <si>
    <t>650003098</t>
  </si>
  <si>
    <t>UAMP</t>
  </si>
  <si>
    <t>650006042</t>
  </si>
  <si>
    <t>CH BIGORRE SITE AYGUEROTE TARBES</t>
  </si>
  <si>
    <t>650780141</t>
  </si>
  <si>
    <t>CENTRE ORCHIDEE TARBES HOP LANNEMEZAN</t>
  </si>
  <si>
    <t>650784234</t>
  </si>
  <si>
    <t>HJ PSY INF JUV NANSOUTY LANNEMEZAN</t>
  </si>
  <si>
    <t>650785959</t>
  </si>
  <si>
    <t>CTRE PLANIF FAM CHIC TARBES VIC</t>
  </si>
  <si>
    <t>650785983</t>
  </si>
  <si>
    <t>CH BIGORRE SITE VIC EN BIGORRE</t>
  </si>
  <si>
    <t>650780182</t>
  </si>
  <si>
    <t>HOPITAL LES ACACIAS VIC EN BIGORRE</t>
  </si>
  <si>
    <t>650785710</t>
  </si>
  <si>
    <t>CH PERPIGNAN SMUR ANTENNE ERR</t>
  </si>
  <si>
    <t>660009861</t>
  </si>
  <si>
    <t>660000084</t>
  </si>
  <si>
    <t>PLATE FORME SAMU SDIS 66</t>
  </si>
  <si>
    <t>660008947</t>
  </si>
  <si>
    <t>CH PERPIGNAN ANTENNE SMUR CH PUIGCERDA</t>
  </si>
  <si>
    <t>660010117</t>
  </si>
  <si>
    <t>LABORATOIRE DE BIOCHIMIE CH PERPIGNAN</t>
  </si>
  <si>
    <t>660786823</t>
  </si>
  <si>
    <t>LABO CENTRE DEPT TRANSFUSION SANGUINE</t>
  </si>
  <si>
    <t>660786849</t>
  </si>
  <si>
    <t>LABO ANATOMIE PATHOLOGIE CH PERPIGNAN</t>
  </si>
  <si>
    <t>660786856</t>
  </si>
  <si>
    <t>670000306</t>
  </si>
  <si>
    <t>670000041</t>
  </si>
  <si>
    <t>HOPITAL LOCAL D'ERSTEIN</t>
  </si>
  <si>
    <t>670000413</t>
  </si>
  <si>
    <t>670000157</t>
  </si>
  <si>
    <t>CTRE PLANIFICATION FAMIL. CH HAGUENAU</t>
  </si>
  <si>
    <t>670793595</t>
  </si>
  <si>
    <t>670000348</t>
  </si>
  <si>
    <t>NOUVEL HOPITAL D'OBERNAI</t>
  </si>
  <si>
    <t>670000405</t>
  </si>
  <si>
    <t>Obernai</t>
  </si>
  <si>
    <t>670000371</t>
  </si>
  <si>
    <t>CH SAINTE-CATHERINE DE SAVERNE</t>
  </si>
  <si>
    <t>670000165</t>
  </si>
  <si>
    <t>CENTRE DE PLANIF. DU C.H. DE SAVERNE</t>
  </si>
  <si>
    <t>670792985</t>
  </si>
  <si>
    <t>CENTRE HOSPITALIER DE SELESTAT</t>
  </si>
  <si>
    <t>670000397</t>
  </si>
  <si>
    <t>CENTRE PLANING FAMILIAL CH SELESTAT</t>
  </si>
  <si>
    <t>670796846</t>
  </si>
  <si>
    <t>HOPITAL CIVIL / NOUVEL HOPITAL CIVIL</t>
  </si>
  <si>
    <t>670000025</t>
  </si>
  <si>
    <t>HOPITAL CIVIL / IHU</t>
  </si>
  <si>
    <t>670017979</t>
  </si>
  <si>
    <t>HUS SITE ICANS</t>
  </si>
  <si>
    <t>670018787</t>
  </si>
  <si>
    <t>HOP ROBERTSAU/PAVILLON SCHUTZENBERGER</t>
  </si>
  <si>
    <t>670783133</t>
  </si>
  <si>
    <t>HOPITAL DE HAUTEPIERRE</t>
  </si>
  <si>
    <t>670783273</t>
  </si>
  <si>
    <t>HOPITAL DE L'ELSAU</t>
  </si>
  <si>
    <t>670790161</t>
  </si>
  <si>
    <t>HUS / CENTRE DE SOINS DENTAIRES</t>
  </si>
  <si>
    <t>670790179</t>
  </si>
  <si>
    <t>HUS/HOP HAUTEPIERRE/CTRE PLANIFICATION</t>
  </si>
  <si>
    <t>670798206</t>
  </si>
  <si>
    <t>670000272</t>
  </si>
  <si>
    <t>CTRE PLANIF FAM CH WISSEMBOURG</t>
  </si>
  <si>
    <t>670793629</t>
  </si>
  <si>
    <t>680000544</t>
  </si>
  <si>
    <t>HOPITAL DE CERNAY</t>
  </si>
  <si>
    <t>680000122</t>
  </si>
  <si>
    <t>HOPITAL LOUIS PASTEUR</t>
  </si>
  <si>
    <t>680000684</t>
  </si>
  <si>
    <t>CENTRE MEDICAL LE PARC</t>
  </si>
  <si>
    <t>680001245</t>
  </si>
  <si>
    <t>CENTRE POUR PERSONNES AGEES</t>
  </si>
  <si>
    <t>680004579</t>
  </si>
  <si>
    <t>CENTRE THERAPEUTIQUE DE JOUR</t>
  </si>
  <si>
    <t>680006178</t>
  </si>
  <si>
    <t>HOP JOUR COLMAR 68 I01 HC COLMAR</t>
  </si>
  <si>
    <t>680020039</t>
  </si>
  <si>
    <t>680020427</t>
  </si>
  <si>
    <t>680000692</t>
  </si>
  <si>
    <t>680000700</t>
  </si>
  <si>
    <t>HOPITAL DU HASENRAIN</t>
  </si>
  <si>
    <t>680000627</t>
  </si>
  <si>
    <t>HOPITAL EMILE MULLER</t>
  </si>
  <si>
    <t>680004546</t>
  </si>
  <si>
    <t>MAISON MEDICALE POUR PERSONNES AGEES</t>
  </si>
  <si>
    <t>680004553</t>
  </si>
  <si>
    <t>HOP JOUR MULHOUSE 68 G07 GHRMSA</t>
  </si>
  <si>
    <t>680006228</t>
  </si>
  <si>
    <t>HOP JOUR MULHOUSE 68 I03 GHRMSA</t>
  </si>
  <si>
    <t>680006269</t>
  </si>
  <si>
    <t>680006319</t>
  </si>
  <si>
    <t>HOP JOUR MULHOUSE 68 G06 GHRMSA</t>
  </si>
  <si>
    <t>680013232</t>
  </si>
  <si>
    <t>HOPITAL LOEWEL DE MUNSTER</t>
  </si>
  <si>
    <t>680000783</t>
  </si>
  <si>
    <t>680000577</t>
  </si>
  <si>
    <t>680000833</t>
  </si>
  <si>
    <t>POLE PUBLIC SAINT-LOUIS - GHRMSA</t>
  </si>
  <si>
    <t>680020096</t>
  </si>
  <si>
    <t>680000742</t>
  </si>
  <si>
    <t>680000031</t>
  </si>
  <si>
    <t>HOPITAL INTERCOM DE SOULTZ ISSENHEIM</t>
  </si>
  <si>
    <t>680000767</t>
  </si>
  <si>
    <t>HOPITAL DE THANN</t>
  </si>
  <si>
    <t>680000601</t>
  </si>
  <si>
    <t>CH DU MONT D'OR</t>
  </si>
  <si>
    <t>690000773</t>
  </si>
  <si>
    <t>690041108</t>
  </si>
  <si>
    <t>690042387</t>
  </si>
  <si>
    <t>690784178</t>
  </si>
  <si>
    <t>690784186</t>
  </si>
  <si>
    <t>690787429</t>
  </si>
  <si>
    <t>690787452</t>
  </si>
  <si>
    <t>690000013</t>
  </si>
  <si>
    <t>CH DE GRANDRIS</t>
  </si>
  <si>
    <t>690000617</t>
  </si>
  <si>
    <t>Grandris</t>
  </si>
  <si>
    <t>CENTRE DE SANTE NEUVILLE-SUR-SAONE</t>
  </si>
  <si>
    <t>690040209</t>
  </si>
  <si>
    <t>690784137</t>
  </si>
  <si>
    <t>690799416</t>
  </si>
  <si>
    <t>690000021</t>
  </si>
  <si>
    <t>690023072</t>
  </si>
  <si>
    <t>Saint-Genis-Laval</t>
  </si>
  <si>
    <t>690784202</t>
  </si>
  <si>
    <t>CH DE TARARE</t>
  </si>
  <si>
    <t>690000625</t>
  </si>
  <si>
    <t>690784194</t>
  </si>
  <si>
    <t>690037247</t>
  </si>
  <si>
    <t>690029194</t>
  </si>
  <si>
    <t>690783154</t>
  </si>
  <si>
    <t>690784152</t>
  </si>
  <si>
    <t>690787478</t>
  </si>
  <si>
    <t>690787494</t>
  </si>
  <si>
    <t>690019849</t>
  </si>
  <si>
    <t>690034376</t>
  </si>
  <si>
    <t>GH HAUTE SAONE SITE GRAY</t>
  </si>
  <si>
    <t>700000011</t>
  </si>
  <si>
    <t>GH HAUTE SAONE SITE LURE</t>
  </si>
  <si>
    <t>700780208</t>
  </si>
  <si>
    <t>GH HAUTE SAONE SITE LUXEUIL</t>
  </si>
  <si>
    <t>700780059</t>
  </si>
  <si>
    <t>GH HAUTE SAONE SITE VESOUL</t>
  </si>
  <si>
    <t>700000029</t>
  </si>
  <si>
    <t>CH AUTUN SITE PARPAS</t>
  </si>
  <si>
    <t>710010786</t>
  </si>
  <si>
    <t>CH AUTUN SITE LATOUCHE</t>
  </si>
  <si>
    <t>710978248</t>
  </si>
  <si>
    <t>710973363</t>
  </si>
  <si>
    <t>710978255</t>
  </si>
  <si>
    <t>710978263</t>
  </si>
  <si>
    <t>CH PAYS CHAROLAIS BRIONNAIS  CHAROLLES</t>
  </si>
  <si>
    <t>710978271</t>
  </si>
  <si>
    <t>CH PAYS CHAROLAIS BRIONNAIS LA CLAYETT</t>
  </si>
  <si>
    <t>710978123</t>
  </si>
  <si>
    <t>CENTRE MEDICO-SOCIAL</t>
  </si>
  <si>
    <t>710973371</t>
  </si>
  <si>
    <t>CENTRE MEDICO PSYCHOLOGIQUE ADULTES</t>
  </si>
  <si>
    <t>710011560</t>
  </si>
  <si>
    <t>HOPITAL DE JOUR ADDICTOLOGIE</t>
  </si>
  <si>
    <t>710016031</t>
  </si>
  <si>
    <t>ETAB SOINS SUITE READAP CHAILLY GUERET</t>
  </si>
  <si>
    <t>710780297</t>
  </si>
  <si>
    <t>HOSPIT DE JOUR CH LES CHANAUX MACON</t>
  </si>
  <si>
    <t>710977323</t>
  </si>
  <si>
    <t>710978289</t>
  </si>
  <si>
    <t>710978313</t>
  </si>
  <si>
    <t>SERVICE DE PSYCHIATRIE GENERALE</t>
  </si>
  <si>
    <t>710002619</t>
  </si>
  <si>
    <t>710002668</t>
  </si>
  <si>
    <t>710010067</t>
  </si>
  <si>
    <t>CTRE ACCUEIL THERAPEUTIQUE PARTIEL</t>
  </si>
  <si>
    <t>710973918</t>
  </si>
  <si>
    <t>CENTRE MEDICO PSYCHOLOGIQUE</t>
  </si>
  <si>
    <t>710977653</t>
  </si>
  <si>
    <t>720016179</t>
  </si>
  <si>
    <t>CH PHGNS SSR BONNETABLE</t>
  </si>
  <si>
    <t>720000819</t>
  </si>
  <si>
    <t>Bonnétable</t>
  </si>
  <si>
    <t>720000124</t>
  </si>
  <si>
    <t>720001437</t>
  </si>
  <si>
    <t>CENTRE HOSPITALIER MAMERS</t>
  </si>
  <si>
    <t>720000470</t>
  </si>
  <si>
    <t>CENTRE HOSPITALIER ST CALAIS</t>
  </si>
  <si>
    <t>720000520</t>
  </si>
  <si>
    <t>CH PHGNS SSR SILLE LE GUILLAUME</t>
  </si>
  <si>
    <t>720001569</t>
  </si>
  <si>
    <t>CHMS AIX GRAND PORT</t>
  </si>
  <si>
    <t>730000098</t>
  </si>
  <si>
    <t>CHMS AIX REINE HORTENSE</t>
  </si>
  <si>
    <t>730783644</t>
  </si>
  <si>
    <t>730790391</t>
  </si>
  <si>
    <t>CH D'ALBERTVILLE</t>
  </si>
  <si>
    <t>730000262</t>
  </si>
  <si>
    <t>CH DE BOURG ST MAURICE</t>
  </si>
  <si>
    <t>730000247</t>
  </si>
  <si>
    <t>CHMS CHAMBERY NH</t>
  </si>
  <si>
    <t>730000031</t>
  </si>
  <si>
    <t>CHMS CHAMBERY HOTEL DIEU</t>
  </si>
  <si>
    <t>730783552</t>
  </si>
  <si>
    <t>CH DE MODANE</t>
  </si>
  <si>
    <t>730000288</t>
  </si>
  <si>
    <t>Modane</t>
  </si>
  <si>
    <t>ANTENNE SMUR MODANE</t>
  </si>
  <si>
    <t>730010477</t>
  </si>
  <si>
    <t>CH DE MOUTIERS</t>
  </si>
  <si>
    <t>730000049</t>
  </si>
  <si>
    <t>ANTENNE SMUR MOUTIERS</t>
  </si>
  <si>
    <t>730012440</t>
  </si>
  <si>
    <t>ANTENNE SMUR COURCHEVEL</t>
  </si>
  <si>
    <t>730012176</t>
  </si>
  <si>
    <t>Courchevel</t>
  </si>
  <si>
    <t>CH DE SAINT JEAN DE MAURIENNE</t>
  </si>
  <si>
    <t>730000080</t>
  </si>
  <si>
    <t>HJ ADULTE LES REGAINS</t>
  </si>
  <si>
    <t>740014113</t>
  </si>
  <si>
    <t>ANTENNE SMUR MEYTHET</t>
  </si>
  <si>
    <t>740015581</t>
  </si>
  <si>
    <t>740789185</t>
  </si>
  <si>
    <t>HOPITAUX DU MONT BLANC SITE CHAMONIX</t>
  </si>
  <si>
    <t>740781166</t>
  </si>
  <si>
    <t>740781141</t>
  </si>
  <si>
    <t>740789201</t>
  </si>
  <si>
    <t>CH ANNECY-GENEVOIS SITE ANNECY</t>
  </si>
  <si>
    <t>740000237</t>
  </si>
  <si>
    <t>UNITE D'HOSPIT PSYCHIATRIQUE ADULTE</t>
  </si>
  <si>
    <t>740013412</t>
  </si>
  <si>
    <t>HJ ENFANTS LE SEXTANT</t>
  </si>
  <si>
    <t>740014121</t>
  </si>
  <si>
    <t>HOPITAL GABRIEL DEPLANTE</t>
  </si>
  <si>
    <t>740000294</t>
  </si>
  <si>
    <t>CH ANNECY-GENEVOIS SITE ST JULIEN EN G</t>
  </si>
  <si>
    <t>740000302</t>
  </si>
  <si>
    <t>Saint-Julien-en-Genevois</t>
  </si>
  <si>
    <t>HOPITAUX DU MONT BLANC SITE SALLANCHES</t>
  </si>
  <si>
    <t>740781224</t>
  </si>
  <si>
    <t>HOPITAUX DU LEMAN</t>
  </si>
  <si>
    <t>740000328</t>
  </si>
  <si>
    <t>740789193</t>
  </si>
  <si>
    <t>750100018</t>
  </si>
  <si>
    <t>750000341</t>
  </si>
  <si>
    <t>750806226</t>
  </si>
  <si>
    <t>750100026</t>
  </si>
  <si>
    <t>750802845</t>
  </si>
  <si>
    <t>HDJ CMP ADULTES VARENNE</t>
  </si>
  <si>
    <t>750006348</t>
  </si>
  <si>
    <t>HDJ ENFANTS GRENELLE</t>
  </si>
  <si>
    <t>750801326</t>
  </si>
  <si>
    <t>HDJ CMP ADULTES BUCAREST</t>
  </si>
  <si>
    <t>750006298</t>
  </si>
  <si>
    <t>HDJ CMP LA TOUR D AUVERGNE</t>
  </si>
  <si>
    <t>750005969</t>
  </si>
  <si>
    <t>750801524</t>
  </si>
  <si>
    <t>HDJ CMP ADULTES SAMPAIX</t>
  </si>
  <si>
    <t>750005928</t>
  </si>
  <si>
    <t>CH MAISON BLANCHE HAUTEVILLE</t>
  </si>
  <si>
    <t>750023749</t>
  </si>
  <si>
    <t>750100042</t>
  </si>
  <si>
    <t>750100067</t>
  </si>
  <si>
    <t>750100075</t>
  </si>
  <si>
    <t>CENTRE ADULTE EUGENIE EBOUE</t>
  </si>
  <si>
    <t>750006629</t>
  </si>
  <si>
    <t>HDJ QUAI LA RAPEE</t>
  </si>
  <si>
    <t>750049579</t>
  </si>
  <si>
    <t>750100083</t>
  </si>
  <si>
    <t>750100091</t>
  </si>
  <si>
    <t>750100109</t>
  </si>
  <si>
    <t>UNITE HOSPI ST ANNE SITE HENRY EY</t>
  </si>
  <si>
    <t>750058463</t>
  </si>
  <si>
    <t>GHU PARIS SITE HENRY EY</t>
  </si>
  <si>
    <t>750058471</t>
  </si>
  <si>
    <t>750100125</t>
  </si>
  <si>
    <t>750801441</t>
  </si>
  <si>
    <t>CH SAINTE ANNE</t>
  </si>
  <si>
    <t>750000499</t>
  </si>
  <si>
    <t>CHS LA SANTE</t>
  </si>
  <si>
    <t>750039059</t>
  </si>
  <si>
    <t>750100166</t>
  </si>
  <si>
    <t>750100182</t>
  </si>
  <si>
    <t>HDJ ADULTES RIDDER</t>
  </si>
  <si>
    <t>750813628</t>
  </si>
  <si>
    <t>HDJ VIALA  LAMARTINE TISSERAND</t>
  </si>
  <si>
    <t>750830564</t>
  </si>
  <si>
    <t>HDJ ADULTES FALGUIERE</t>
  </si>
  <si>
    <t>750024069</t>
  </si>
  <si>
    <t>750100208</t>
  </si>
  <si>
    <t>750100216</t>
  </si>
  <si>
    <t>750803447</t>
  </si>
  <si>
    <t>HDJ MONTPARNASSE</t>
  </si>
  <si>
    <t>750813610</t>
  </si>
  <si>
    <t>FPC CENTRE POST CURE EUGENE MILLON</t>
  </si>
  <si>
    <t>750830978</t>
  </si>
  <si>
    <t>HDJ CMP ENFANTS PICOT</t>
  </si>
  <si>
    <t>750005449</t>
  </si>
  <si>
    <t>CHS ADULTE COLONEL BONNET</t>
  </si>
  <si>
    <t>750005779</t>
  </si>
  <si>
    <t>750100299</t>
  </si>
  <si>
    <t>750809576</t>
  </si>
  <si>
    <t>HDJ CMP ADULTES ARMAILLE MARMOTAN</t>
  </si>
  <si>
    <t>750006249</t>
  </si>
  <si>
    <t>HDJ CMP ENFANTS COMPOINT</t>
  </si>
  <si>
    <t>750006389</t>
  </si>
  <si>
    <t>HDJ POUCHET ET EQUIPE MOBILE</t>
  </si>
  <si>
    <t>750824849</t>
  </si>
  <si>
    <t>CH BICHAT MAISON BLANCHE-CTRE CHRONOS</t>
  </si>
  <si>
    <t>750027369</t>
  </si>
  <si>
    <t>HU PARIS NORD SITE BRETONNEAU  APHP</t>
  </si>
  <si>
    <t>750041543</t>
  </si>
  <si>
    <t>750100232</t>
  </si>
  <si>
    <t>HDJ CMP CATTP JEAN DOLLFUS</t>
  </si>
  <si>
    <t>750814881</t>
  </si>
  <si>
    <t>GHU PARIS SITE LASALLE</t>
  </si>
  <si>
    <t>750047771</t>
  </si>
  <si>
    <t>750803454</t>
  </si>
  <si>
    <t>GHU PARIS SITE AVRON</t>
  </si>
  <si>
    <t>750015109</t>
  </si>
  <si>
    <t>750100273</t>
  </si>
  <si>
    <t>HOPITAL LOCAL BOLBEC CHIC CAUX VALLEE</t>
  </si>
  <si>
    <t>760000398</t>
  </si>
  <si>
    <t>Bolbec</t>
  </si>
  <si>
    <t>PEDO PSYCHIATRIE BOLBEC GHH</t>
  </si>
  <si>
    <t>760780882</t>
  </si>
  <si>
    <t>CENTRE SSR PA CH DARNETAL</t>
  </si>
  <si>
    <t>760000620</t>
  </si>
  <si>
    <t>760000018</t>
  </si>
  <si>
    <t>CENTRE DE JOUR DU POLLET CH DIEPPE</t>
  </si>
  <si>
    <t>760020388</t>
  </si>
  <si>
    <t>CENTRE DE JOUR WINNICOTT CH DIEPPE</t>
  </si>
  <si>
    <t>760800938</t>
  </si>
  <si>
    <t>CMP CATTP AFT ENFANTS DIEPPE CH DIEPPE</t>
  </si>
  <si>
    <t>760806133</t>
  </si>
  <si>
    <t>CH LES FEUGRAIS CHI ELBEUF</t>
  </si>
  <si>
    <t>760000463</t>
  </si>
  <si>
    <t>760000042</t>
  </si>
  <si>
    <t>ANTENNE DE SMUR EU CH DIEPPE</t>
  </si>
  <si>
    <t>760026252</t>
  </si>
  <si>
    <t>CHI DU PAYS DES HAUTES FALAISES FECAMP</t>
  </si>
  <si>
    <t>760000364</t>
  </si>
  <si>
    <t>PEDO PSYCHIATRIE FECAMP GHH</t>
  </si>
  <si>
    <t>760026161</t>
  </si>
  <si>
    <t>CEGIDD ANTENNE FECAMP - GHH</t>
  </si>
  <si>
    <t>760035675</t>
  </si>
  <si>
    <t>HOPITAL GUSTAVE FLAUBERT CH LE HAVRE</t>
  </si>
  <si>
    <t>760000356</t>
  </si>
  <si>
    <t>HOP JOUR CMP GRAVILLE CH LE HAVRE</t>
  </si>
  <si>
    <t>760019208</t>
  </si>
  <si>
    <t>LES JARDINS DE CHARCOT CH LE HAVRE</t>
  </si>
  <si>
    <t>760025403</t>
  </si>
  <si>
    <t>HOP JOUR ENFANTS DUFY CH LE HAVRE</t>
  </si>
  <si>
    <t>760025411</t>
  </si>
  <si>
    <t>HOP JOUR-CMP ADULTES LE REPERE CH</t>
  </si>
  <si>
    <t>760026419</t>
  </si>
  <si>
    <t>HOSP.SANTE MENTALE ADULTES FLAUBERT</t>
  </si>
  <si>
    <t>760034165</t>
  </si>
  <si>
    <t>CEGIDD LE HAVRE - GHH</t>
  </si>
  <si>
    <t>760035667</t>
  </si>
  <si>
    <t>CENTRE PIERRE JANET CH LE HAVRE</t>
  </si>
  <si>
    <t>760781070</t>
  </si>
  <si>
    <t>CH LILLEBONNE CHI CAUX VALLEE DE SEINE</t>
  </si>
  <si>
    <t>760000372</t>
  </si>
  <si>
    <t>CMP ADULTES LILLEBONNE GHH</t>
  </si>
  <si>
    <t>760019109</t>
  </si>
  <si>
    <t>MAISON THERAPEUTIQUE LILLEBONNE GHH</t>
  </si>
  <si>
    <t>760026104</t>
  </si>
  <si>
    <t>HOP JOUR  ADULTES LILLEBONNE GHH</t>
  </si>
  <si>
    <t>760026120</t>
  </si>
  <si>
    <t>HOPITAL DE JOUR EN PÉDOPSYCHIATRIE</t>
  </si>
  <si>
    <t>760040030</t>
  </si>
  <si>
    <t>HOPITAL JACQUES MONOD CH LE HAVRE</t>
  </si>
  <si>
    <t>760805770</t>
  </si>
  <si>
    <t>760000182</t>
  </si>
  <si>
    <t>760000059</t>
  </si>
  <si>
    <t>HOPITAL DE OISSEL CHU ROUEN</t>
  </si>
  <si>
    <t>760783530</t>
  </si>
  <si>
    <t>Oissel</t>
  </si>
  <si>
    <t>HOPITAL SAINT JULIEN CHU ROUEN</t>
  </si>
  <si>
    <t>760000141</t>
  </si>
  <si>
    <t>CEGIDD CHU ROUEN - ANT PETIT QUEVILLY</t>
  </si>
  <si>
    <t>760035626</t>
  </si>
  <si>
    <t>HOPITAL CHARLES NICOLLE CHU ROUEN</t>
  </si>
  <si>
    <t>760000158</t>
  </si>
  <si>
    <t>CEGIDD CHU ROUEN</t>
  </si>
  <si>
    <t>760035550</t>
  </si>
  <si>
    <t>CONSULTATIONS USN1 CTRE PENITENTIAIRE</t>
  </si>
  <si>
    <t>760034579</t>
  </si>
  <si>
    <t>Saint-Aubin-Routot</t>
  </si>
  <si>
    <t>CENTRE SSR PA CH SOTTEVILLE/ROUEN</t>
  </si>
  <si>
    <t>760000802</t>
  </si>
  <si>
    <t>CH DE BRIE COMTE ROBERT</t>
  </si>
  <si>
    <t>770000180</t>
  </si>
  <si>
    <t>HDJ INFANTO JUVENILE ASTROLABE</t>
  </si>
  <si>
    <t>770023638</t>
  </si>
  <si>
    <t>Bussy-Saint-Martin</t>
  </si>
  <si>
    <t>HDJ MARIE ROSE MAMELET</t>
  </si>
  <si>
    <t>770011799</t>
  </si>
  <si>
    <t>CH DE COULOMMIERS</t>
  </si>
  <si>
    <t>770000131</t>
  </si>
  <si>
    <t>UNITE PSYCHIATRIQUE DES MOULINS</t>
  </si>
  <si>
    <t>770001279</t>
  </si>
  <si>
    <t>HDJ INFANTO JUVENILE</t>
  </si>
  <si>
    <t>770001444</t>
  </si>
  <si>
    <t>SSRA DE MARNE LA VALLEE</t>
  </si>
  <si>
    <t>770020998</t>
  </si>
  <si>
    <t>CH SUD SEINE ET MARNE FONTAINEBLEAU</t>
  </si>
  <si>
    <t>770000149</t>
  </si>
  <si>
    <t>GHEF MARNE LA VALLEE SITE JOSSIGNY</t>
  </si>
  <si>
    <t>770019032</t>
  </si>
  <si>
    <t>Jossigny</t>
  </si>
  <si>
    <t>CH DE MARNE LA VALLEE SITE LAGNY</t>
  </si>
  <si>
    <t>770000230</t>
  </si>
  <si>
    <t>HDJ PAUL SIVADON</t>
  </si>
  <si>
    <t>770003531</t>
  </si>
  <si>
    <t>HDJ GAUSSON</t>
  </si>
  <si>
    <t>770011898</t>
  </si>
  <si>
    <t>CH DE MEAUX  SITE SAINT FARON</t>
  </si>
  <si>
    <t>770000446</t>
  </si>
  <si>
    <t>HDJ PSYCHIATRIE</t>
  </si>
  <si>
    <t>770001253</t>
  </si>
  <si>
    <t>HAD CONCORDE</t>
  </si>
  <si>
    <t>770014934</t>
  </si>
  <si>
    <t>ANNEXE SSR D'ORGEMONT</t>
  </si>
  <si>
    <t>770814622</t>
  </si>
  <si>
    <t>CH DE MELUN SITE SANTEPOLE</t>
  </si>
  <si>
    <t>770000156</t>
  </si>
  <si>
    <t>UNITE D'HEMODIALYSE A DOMICILE</t>
  </si>
  <si>
    <t>770021640</t>
  </si>
  <si>
    <t>HDJ PSYCHIATRIE SITE MITRY MORY</t>
  </si>
  <si>
    <t>770001295</t>
  </si>
  <si>
    <t>CH SUD SEINE ET MARNE SITE MONTEREAU</t>
  </si>
  <si>
    <t>770000164</t>
  </si>
  <si>
    <t>CH SUD SEINE ET MARNE SITE DE NEMOURS</t>
  </si>
  <si>
    <t>770000214</t>
  </si>
  <si>
    <t>HDJ DE NEMOURS</t>
  </si>
  <si>
    <t>770021012</t>
  </si>
  <si>
    <t>HDJ CH DE LAGNY</t>
  </si>
  <si>
    <t>770001261</t>
  </si>
  <si>
    <t>CH DE PROVINS LEON BINET</t>
  </si>
  <si>
    <t>770000172</t>
  </si>
  <si>
    <t>HDJ INFANTO JUVENILE LA ROCHETTE</t>
  </si>
  <si>
    <t>770020790</t>
  </si>
  <si>
    <t>Rochette</t>
  </si>
  <si>
    <t>JARDIN D ENFANT THERAPEUTIQUE PASCAL</t>
  </si>
  <si>
    <t>780823498</t>
  </si>
  <si>
    <t>HDJ DE BOUCHELAY</t>
  </si>
  <si>
    <t>780825246</t>
  </si>
  <si>
    <t>Buchelay</t>
  </si>
  <si>
    <t>MAISON CRAPOTTE</t>
  </si>
  <si>
    <t>780011698</t>
  </si>
  <si>
    <t>CENTRE CONSULTATIONS</t>
  </si>
  <si>
    <t>780809273</t>
  </si>
  <si>
    <t>HDJ CHS BECHEVILLE</t>
  </si>
  <si>
    <t>780822078</t>
  </si>
  <si>
    <t>CH FRANCOIS QUESNAY MANTES</t>
  </si>
  <si>
    <t>780000287</t>
  </si>
  <si>
    <t>HDJ CH FRANCOIS QUESNAY</t>
  </si>
  <si>
    <t>780801502</t>
  </si>
  <si>
    <t>HDJ DE MANTES LA JOLIE</t>
  </si>
  <si>
    <t>780810164</t>
  </si>
  <si>
    <t>HDJ  ELANCOURT</t>
  </si>
  <si>
    <t>780823472</t>
  </si>
  <si>
    <t>Maurepas</t>
  </si>
  <si>
    <t>CHI DE MEULAN LES MUREAUX</t>
  </si>
  <si>
    <t>780000295</t>
  </si>
  <si>
    <t>HDJ LA SOURCE</t>
  </si>
  <si>
    <t>780801528</t>
  </si>
  <si>
    <t>HDJ LA RENCONTRE</t>
  </si>
  <si>
    <t>780825238</t>
  </si>
  <si>
    <t>CHI MEULAN (SITE DE BECHEVILLE)</t>
  </si>
  <si>
    <t>780000428</t>
  </si>
  <si>
    <t>780000303</t>
  </si>
  <si>
    <t>CHS JEAN MARTIN CHARCOT</t>
  </si>
  <si>
    <t>780000402</t>
  </si>
  <si>
    <t>UNITE DE SOINS LA POMMERAIE</t>
  </si>
  <si>
    <t>780809448</t>
  </si>
  <si>
    <t>CHI POISSY ST GERMAIN SITE DE POISSY</t>
  </si>
  <si>
    <t>780000311</t>
  </si>
  <si>
    <t>HDJ - LA SOURIS VERTE</t>
  </si>
  <si>
    <t>780011938</t>
  </si>
  <si>
    <t>CH DE RAMBOUILLET</t>
  </si>
  <si>
    <t>780000329</t>
  </si>
  <si>
    <t>HDJ RAMBOUILLET</t>
  </si>
  <si>
    <t>780020244</t>
  </si>
  <si>
    <t>HDJ  JEAN MARTIN CHARCOT</t>
  </si>
  <si>
    <t>780020558</t>
  </si>
  <si>
    <t>HDJ ST CYR L ECOLE</t>
  </si>
  <si>
    <t>780022448</t>
  </si>
  <si>
    <t>Saint-Cyr-l'École</t>
  </si>
  <si>
    <t>CHI POISSY ST GERMAIN SITE ST GERMAIN</t>
  </si>
  <si>
    <t>780000337</t>
  </si>
  <si>
    <t>CONSULTATION PRE ET POSTNATALE</t>
  </si>
  <si>
    <t>780007399</t>
  </si>
  <si>
    <t>HDJ SAINT GERMAIN</t>
  </si>
  <si>
    <t>780826053</t>
  </si>
  <si>
    <t>HDJ TRAPPES</t>
  </si>
  <si>
    <t>780022430</t>
  </si>
  <si>
    <t>CMP LA VERRIERE</t>
  </si>
  <si>
    <t>780823522</t>
  </si>
  <si>
    <t>Verrière</t>
  </si>
  <si>
    <t>CH DE VERSAILLES SITE RICHAUD</t>
  </si>
  <si>
    <t>780000345</t>
  </si>
  <si>
    <t>MAISON THERAPEUTIQUE VERSAILLES</t>
  </si>
  <si>
    <t>780011789</t>
  </si>
  <si>
    <t>HDJ BLEULER</t>
  </si>
  <si>
    <t>780022703</t>
  </si>
  <si>
    <t>HDJ VERSAILLES</t>
  </si>
  <si>
    <t>780824983</t>
  </si>
  <si>
    <t>HOPITAL DU VESINET CENTRE</t>
  </si>
  <si>
    <t>780000352</t>
  </si>
  <si>
    <t>PSY. ADULTES - HOP DE JOUR MALADRY</t>
  </si>
  <si>
    <t>790007694</t>
  </si>
  <si>
    <t>PEDO PSYCHIATRIE - HOP DE JOUR</t>
  </si>
  <si>
    <t>790007702</t>
  </si>
  <si>
    <t>ANTENNE CEGIDD - SITE BRESSUIRE</t>
  </si>
  <si>
    <t>790014732</t>
  </si>
  <si>
    <t>SITE HOSPITALIER FAYE L'ABBESSE</t>
  </si>
  <si>
    <t>790019848</t>
  </si>
  <si>
    <t>PSY. VAUBALIER - CH NIORT</t>
  </si>
  <si>
    <t>790017602</t>
  </si>
  <si>
    <t>CH HAUT VAL SEVRE &amp; MELLOIS - MELLE</t>
  </si>
  <si>
    <t>790000137</t>
  </si>
  <si>
    <t>Melle</t>
  </si>
  <si>
    <t>790000087</t>
  </si>
  <si>
    <t>CEAA - CTRE EXPERTISE AUTISME ADULTES</t>
  </si>
  <si>
    <t>790012355</t>
  </si>
  <si>
    <t>CEGIDD DU CH DE NIORT</t>
  </si>
  <si>
    <t>790016182</t>
  </si>
  <si>
    <t>LIEU DE VIE PSY. - 79G01</t>
  </si>
  <si>
    <t>790016844</t>
  </si>
  <si>
    <t>CH NIORT- HAD SUD DEUX SEVRES</t>
  </si>
  <si>
    <t>790020960</t>
  </si>
  <si>
    <t>SITE HOSPITALIER DE PARTHENAY</t>
  </si>
  <si>
    <t>790000103</t>
  </si>
  <si>
    <t>HOPITAL DE JOUR - CMP - CH NIORT</t>
  </si>
  <si>
    <t>790012157</t>
  </si>
  <si>
    <t>CH HAUT VAL SEVRE &amp; MELLOIS - ST MAIX.</t>
  </si>
  <si>
    <t>790000111</t>
  </si>
  <si>
    <t>HOPITAL DE JOUR - CMP - CATTP</t>
  </si>
  <si>
    <t>790012074</t>
  </si>
  <si>
    <t>SITE HOSPITALIER DE THOUARS</t>
  </si>
  <si>
    <t>790003537</t>
  </si>
  <si>
    <t>HOP DE JOUR ADULTES - CHNDS</t>
  </si>
  <si>
    <t>790007736</t>
  </si>
  <si>
    <t>790008023</t>
  </si>
  <si>
    <t>ANTENNE CEGIDD - SITE THOUARS</t>
  </si>
  <si>
    <t>790020127</t>
  </si>
  <si>
    <t>CH ABBEVILLE</t>
  </si>
  <si>
    <t>800000143</t>
  </si>
  <si>
    <t>SSR CH ABBEVILLE</t>
  </si>
  <si>
    <t>800006231</t>
  </si>
  <si>
    <t>HJ CH ABBEVILLE</t>
  </si>
  <si>
    <t>800006553</t>
  </si>
  <si>
    <t>800008328</t>
  </si>
  <si>
    <t>HAD CH ABBEVILLE</t>
  </si>
  <si>
    <t>800015539</t>
  </si>
  <si>
    <t>CH ALBERT</t>
  </si>
  <si>
    <t>800000184</t>
  </si>
  <si>
    <t>HAD CH ALBERT</t>
  </si>
  <si>
    <t>800015489</t>
  </si>
  <si>
    <t>CHU AMIENS SAINT VICTOR</t>
  </si>
  <si>
    <t>800000614</t>
  </si>
  <si>
    <t>CHU AMIENS SUD</t>
  </si>
  <si>
    <t>800006124</t>
  </si>
  <si>
    <t>SSR CHU AMIENS</t>
  </si>
  <si>
    <t>800016735</t>
  </si>
  <si>
    <t>CHU AMIENS IOP</t>
  </si>
  <si>
    <t>800017253</t>
  </si>
  <si>
    <t>CH CORBIE</t>
  </si>
  <si>
    <t>800000200</t>
  </si>
  <si>
    <t>CH DOULLENS</t>
  </si>
  <si>
    <t>800000226</t>
  </si>
  <si>
    <t>CH HAM</t>
  </si>
  <si>
    <t>800000275</t>
  </si>
  <si>
    <t>HAD CH HAM</t>
  </si>
  <si>
    <t>800015588</t>
  </si>
  <si>
    <t>CH CHIMR MONTDIDIER</t>
  </si>
  <si>
    <t>800000390</t>
  </si>
  <si>
    <t>HAD CHIMR MONTDIDIER</t>
  </si>
  <si>
    <t>800016776</t>
  </si>
  <si>
    <t>CH PÉRONNE</t>
  </si>
  <si>
    <t>800000432</t>
  </si>
  <si>
    <t>CENTRE HENRY EY CH PERONNE</t>
  </si>
  <si>
    <t>800004111</t>
  </si>
  <si>
    <t>SSR CH PERONNE</t>
  </si>
  <si>
    <t>800004152</t>
  </si>
  <si>
    <t>HAD CH PÉRONNE</t>
  </si>
  <si>
    <t>800015448</t>
  </si>
  <si>
    <t>SERVICE PÉDO PSYCHIATRIE CH PÉRONNE</t>
  </si>
  <si>
    <t>800016131</t>
  </si>
  <si>
    <t>CH CHIMR ROYE</t>
  </si>
  <si>
    <t>800000440</t>
  </si>
  <si>
    <t>CH CHIBS SAINT-VALERY-SUR-SOMME</t>
  </si>
  <si>
    <t>800000507</t>
  </si>
  <si>
    <t>Saint-Valery-sur-Somme</t>
  </si>
  <si>
    <t>810000505</t>
  </si>
  <si>
    <t>CTRE PLANIF FAM CH ALBI</t>
  </si>
  <si>
    <t>810004028</t>
  </si>
  <si>
    <t>CHIC CASTRES MAZAMET SITE AUTAN</t>
  </si>
  <si>
    <t>810000521</t>
  </si>
  <si>
    <t>UNITE PSY ADULTES CASTRES CH LAVAUR</t>
  </si>
  <si>
    <t>810002998</t>
  </si>
  <si>
    <t>CTRE PLANIF FAM CH CASTRES</t>
  </si>
  <si>
    <t>810004036</t>
  </si>
  <si>
    <t>HJ CMP CATTP PIJ LES LICES</t>
  </si>
  <si>
    <t>810007385</t>
  </si>
  <si>
    <t>HJ PSY GEN LES IRIS CASTRES CH LAVAUR</t>
  </si>
  <si>
    <t>810007484</t>
  </si>
  <si>
    <t>CEGIDD CLAT CV TARN SITE LICES</t>
  </si>
  <si>
    <t>810011569</t>
  </si>
  <si>
    <t>PSY LIAISON URGENCES CHIC CASTRES MAZA</t>
  </si>
  <si>
    <t>810013193</t>
  </si>
  <si>
    <t>CHIC CASTRES MAZAMET SITE MONGES CASTR</t>
  </si>
  <si>
    <t>810099838</t>
  </si>
  <si>
    <t>HJ PSY GEN CMP CATTP LES LICES CASTRES</t>
  </si>
  <si>
    <t>810101345</t>
  </si>
  <si>
    <t>810000513</t>
  </si>
  <si>
    <t>810000539</t>
  </si>
  <si>
    <t>CONSULTATION MEMOIRE CH LAVAUR</t>
  </si>
  <si>
    <t>810012419</t>
  </si>
  <si>
    <t>CH LAVAUR SITE GUIRAUD</t>
  </si>
  <si>
    <t>810000562</t>
  </si>
  <si>
    <t>CTRE PSYCHOTHERAPIQUE PINEL CH LAVAUR</t>
  </si>
  <si>
    <t>810004150</t>
  </si>
  <si>
    <t>HJ PIJ CATTP PIJ CASSAING CH LAVAUR</t>
  </si>
  <si>
    <t>810006999</t>
  </si>
  <si>
    <t>UNITE SANIT MILIEU PENITENTIERE MINEUR</t>
  </si>
  <si>
    <t>810012393</t>
  </si>
  <si>
    <t>CTRE PLANIF FAM CH LAVAUR</t>
  </si>
  <si>
    <t>810100388</t>
  </si>
  <si>
    <t>HJ PSY GEN VILLA BEL AIR CH LAVAUR</t>
  </si>
  <si>
    <t>810101352</t>
  </si>
  <si>
    <t>CHIC CASTRES MAZAMET SITE MAZAMET</t>
  </si>
  <si>
    <t>810000547</t>
  </si>
  <si>
    <t>CTRE PLANIF FAM CH MAZAMET</t>
  </si>
  <si>
    <t>810100214</t>
  </si>
  <si>
    <t>UNITE SANIT MILIEU PENITENTIERE ADULTE</t>
  </si>
  <si>
    <t>810012385</t>
  </si>
  <si>
    <t>Saint-Sulpice-la-Pointe</t>
  </si>
  <si>
    <t>HJ PSY GEN ST SULPICE CH LAVAUR</t>
  </si>
  <si>
    <t>810101881</t>
  </si>
  <si>
    <t>CMP BEAUMONT DE LOMAGNE</t>
  </si>
  <si>
    <t>820009876</t>
  </si>
  <si>
    <t>CHI CASTELSARRASIN MOISSAC SITE CASTE</t>
  </si>
  <si>
    <t>820000198</t>
  </si>
  <si>
    <t>HJ PSY INF JUV PORDEGUI CH MONTAUBAN</t>
  </si>
  <si>
    <t>820007979</t>
  </si>
  <si>
    <t>CHI CASTELSARRASIN MOISSAC SITE MOISSA</t>
  </si>
  <si>
    <t>820000883</t>
  </si>
  <si>
    <t>CTRE PLANIF FAM CHIC CASTEL MOISSAC</t>
  </si>
  <si>
    <t>820005080</t>
  </si>
  <si>
    <t>HJ PSY ADULTES MOISSAC CH MONTAUBAN</t>
  </si>
  <si>
    <t>820008100</t>
  </si>
  <si>
    <t>820000032</t>
  </si>
  <si>
    <t>PSYCHIATRIE III CAPOU CH MONTAUBAN</t>
  </si>
  <si>
    <t>820004067</t>
  </si>
  <si>
    <t>HJ PSY INF JUV CAPUCINS CH MONTAUBAN</t>
  </si>
  <si>
    <t>820004778</t>
  </si>
  <si>
    <t>CTRE PLANIF FAM CH MONTAUBAN</t>
  </si>
  <si>
    <t>820005072</t>
  </si>
  <si>
    <t>INTERSECTEUR PSYCHO LES PYRENEES</t>
  </si>
  <si>
    <t>820007409</t>
  </si>
  <si>
    <t>HJ PSY ADULTES SOLAIRE CH MONTAUBAN</t>
  </si>
  <si>
    <t>820008068</t>
  </si>
  <si>
    <t>HJ PSY ADULTES DU PIN CH MONTAUBAN</t>
  </si>
  <si>
    <t>820008118</t>
  </si>
  <si>
    <t>HJ ADOS PSYCHOTIQUES CH MONTAUBAN</t>
  </si>
  <si>
    <t>820008498</t>
  </si>
  <si>
    <t>HJ PSY ADULTES USA CH MONTAUBAN</t>
  </si>
  <si>
    <t>820009207</t>
  </si>
  <si>
    <t>HJ PSY ADULTES INTERSECT CH MONTAUBAN</t>
  </si>
  <si>
    <t>820009496</t>
  </si>
  <si>
    <t>CH JEAN MARCEL DE BRIGNOLES</t>
  </si>
  <si>
    <t>830000279</t>
  </si>
  <si>
    <t>CH MOYEN SEJOUR LA SOURCE DE BRIGNOLES</t>
  </si>
  <si>
    <t>830206298</t>
  </si>
  <si>
    <t>HJ PSY GEN 83G10 CHI FREJUS</t>
  </si>
  <si>
    <t>830017042</t>
  </si>
  <si>
    <t>HJ PSY IJ 83I04 CHI FREJUS</t>
  </si>
  <si>
    <t>830017604</t>
  </si>
  <si>
    <t>CH LA DRACENIE DE DRAGUIGNAN</t>
  </si>
  <si>
    <t>830000287</t>
  </si>
  <si>
    <t>HJ AMB G12-13 PSY GEN CH DRAGUIGNAN</t>
  </si>
  <si>
    <t>830021093</t>
  </si>
  <si>
    <t>830000311</t>
  </si>
  <si>
    <t>HJ LA MAGDELEINE CHI FREJUS</t>
  </si>
  <si>
    <t>830208294</t>
  </si>
  <si>
    <t>830000337</t>
  </si>
  <si>
    <t>830000295</t>
  </si>
  <si>
    <t>830100012</t>
  </si>
  <si>
    <t>830100558</t>
  </si>
  <si>
    <t>CH HYERES SITE RIONDET</t>
  </si>
  <si>
    <t>830213856</t>
  </si>
  <si>
    <t>CH DE HYERES ANTENNE SMUR DU LAVANDOU</t>
  </si>
  <si>
    <t>830020889</t>
  </si>
  <si>
    <t>Lavandou</t>
  </si>
  <si>
    <t>830206983</t>
  </si>
  <si>
    <t>CHI FREJUS ST RAPAHEL GERONTO MED SSR</t>
  </si>
  <si>
    <t>830009528</t>
  </si>
  <si>
    <t>CHITS CH GEORGE SAND</t>
  </si>
  <si>
    <t>830100608</t>
  </si>
  <si>
    <t>CHITS CH SAINTE MUSSE</t>
  </si>
  <si>
    <t>830000345</t>
  </si>
  <si>
    <t>HJ TRANS EN PROVENCE CHI FREJUS</t>
  </si>
  <si>
    <t>830009379</t>
  </si>
  <si>
    <t>Trans-en-Provence</t>
  </si>
  <si>
    <t>840000343</t>
  </si>
  <si>
    <t>CH D'AVIGNON CHIRURGIE SITE APT</t>
  </si>
  <si>
    <t>840018337</t>
  </si>
  <si>
    <t>CH AVIGNON ANTENNE SMUR D'APT</t>
  </si>
  <si>
    <t>840019228</t>
  </si>
  <si>
    <t>840001861</t>
  </si>
  <si>
    <t>840000392</t>
  </si>
  <si>
    <t>CHI DE CAVAILLON LAURIS</t>
  </si>
  <si>
    <t>840000418</t>
  </si>
  <si>
    <t>CHI CAVAILLON LAURIS CTRE PLANIF FAM</t>
  </si>
  <si>
    <t>840011407</t>
  </si>
  <si>
    <t>CHI CAVAILLON CTRE PNEUMO ROQUEFRAICHE</t>
  </si>
  <si>
    <t>840000558</t>
  </si>
  <si>
    <t>Lauris</t>
  </si>
  <si>
    <t>840000483</t>
  </si>
  <si>
    <t>CH D'ORANGE CTRE PLANIF FAMILIALE</t>
  </si>
  <si>
    <t>840011381</t>
  </si>
  <si>
    <t>CHI SITE DE PERTUIS</t>
  </si>
  <si>
    <t>840000491</t>
  </si>
  <si>
    <t>840000525</t>
  </si>
  <si>
    <t>SMUR CH ORANGE SITE VAISON</t>
  </si>
  <si>
    <t>840006480</t>
  </si>
  <si>
    <t>840000533</t>
  </si>
  <si>
    <t>CH LVO - SITE DE  CHALLANS</t>
  </si>
  <si>
    <t>850000175</t>
  </si>
  <si>
    <t>HOPITAL DE JOUR "LE SEMAPHORE"</t>
  </si>
  <si>
    <t>850006479</t>
  </si>
  <si>
    <t>CH FONTENAY LE COMTE-SITE RABELAIS</t>
  </si>
  <si>
    <t>850000183</t>
  </si>
  <si>
    <t>CH FONTENAY SITE POLE SANTE SUD VENDEE</t>
  </si>
  <si>
    <t>850009630</t>
  </si>
  <si>
    <t>CENTRE DE SANTE DE L'HOPITAL DUMONTE</t>
  </si>
  <si>
    <t>850017252</t>
  </si>
  <si>
    <t>CHD - SITE DE MONTAIGU</t>
  </si>
  <si>
    <t>850000225</t>
  </si>
  <si>
    <t>CHD SITE LA ROCHE SUR YON</t>
  </si>
  <si>
    <t>850000142</t>
  </si>
  <si>
    <t>CENTRE HOSPITALIER COTE DE LUMIÈRE</t>
  </si>
  <si>
    <t>850000241</t>
  </si>
  <si>
    <t>HOPITAL DE ST-GILLES- CROIX- DE- VIE</t>
  </si>
  <si>
    <t>850000233</t>
  </si>
  <si>
    <t>CDAG - CHU POITIERS</t>
  </si>
  <si>
    <t>860010560</t>
  </si>
  <si>
    <t>CHU DE POITIERS - SITE DE LOUDUN</t>
  </si>
  <si>
    <t>860000033</t>
  </si>
  <si>
    <t>CHU DE POITIERS - SITE DE LUSIGNAN</t>
  </si>
  <si>
    <t>860011014</t>
  </si>
  <si>
    <t>CHU DE POITIERS - SITE DE MONTMORILLON</t>
  </si>
  <si>
    <t>860000058</t>
  </si>
  <si>
    <t>Montmorillon</t>
  </si>
  <si>
    <t>CDAG - SITE MONTMORILLON</t>
  </si>
  <si>
    <t>860012483</t>
  </si>
  <si>
    <t>CHU LA MILETRIE</t>
  </si>
  <si>
    <t>860000223</t>
  </si>
  <si>
    <t>860010537</t>
  </si>
  <si>
    <t>860010545</t>
  </si>
  <si>
    <t>860010552</t>
  </si>
  <si>
    <t>C H U  DUPUYTREN  LIMOGES</t>
  </si>
  <si>
    <t>870000064</t>
  </si>
  <si>
    <t>HOPITAL JEAN REBEYROL LIMOGES</t>
  </si>
  <si>
    <t>870003514</t>
  </si>
  <si>
    <t>HOPITAL DE LA MERE ET DE L'ENFANT</t>
  </si>
  <si>
    <t>870014859</t>
  </si>
  <si>
    <t>870015625</t>
  </si>
  <si>
    <t>CENTRE HOSPITALIER SAINT JUNIEN</t>
  </si>
  <si>
    <t>870000098</t>
  </si>
  <si>
    <t>CTRE HOSPITAL MOYEN SEJOUR ST JUNIEN</t>
  </si>
  <si>
    <t>870002516</t>
  </si>
  <si>
    <t>CHU LIMOGES - ANTENNE SMUR ST JUNIEN</t>
  </si>
  <si>
    <t>870017647</t>
  </si>
  <si>
    <t>870000270</t>
  </si>
  <si>
    <t>CHU LIMOGES - ANTENNE SMUR ST YRIEIX</t>
  </si>
  <si>
    <t>870010998</t>
  </si>
  <si>
    <t>CHU LIMOGES - SITE CH SAINT YRIEIX</t>
  </si>
  <si>
    <t>870018181</t>
  </si>
  <si>
    <t>CHI E.DURKHEIM - PLATEAU DE LA JUSTICE</t>
  </si>
  <si>
    <t>880000021</t>
  </si>
  <si>
    <t>CHI E.DURKHEIM-MAISON DE SANTE ST JEAN</t>
  </si>
  <si>
    <t>880006663</t>
  </si>
  <si>
    <t>CHI HMV - SITE FRAIZE</t>
  </si>
  <si>
    <t>880000179</t>
  </si>
  <si>
    <t>Fraize</t>
  </si>
  <si>
    <t>CHI HMV - SITE GERARDMER</t>
  </si>
  <si>
    <t>880000039</t>
  </si>
  <si>
    <t>CHI HMV - ANTENNE SMUR</t>
  </si>
  <si>
    <t>880007752</t>
  </si>
  <si>
    <t>CHI E. DURKHEIM - SITE DE GOLBEY</t>
  </si>
  <si>
    <t>880000336</t>
  </si>
  <si>
    <t>CHI L'OUEST VOSGIEN SITE NEUFCHATEAU</t>
  </si>
  <si>
    <t>880000054</t>
  </si>
  <si>
    <t>880000062</t>
  </si>
  <si>
    <t>CHI HMV - SITE SAINT DIE DES VOSGES</t>
  </si>
  <si>
    <t>880000047</t>
  </si>
  <si>
    <t>HOPITAL LE THILLOT</t>
  </si>
  <si>
    <t>880000203</t>
  </si>
  <si>
    <t>CHI DE L'OUEST VOSGIEN SITE DE VITTEL</t>
  </si>
  <si>
    <t>880000070</t>
  </si>
  <si>
    <t>890975527</t>
  </si>
  <si>
    <t>890975535</t>
  </si>
  <si>
    <t>890975543</t>
  </si>
  <si>
    <t>MOYEN SEJOUR CH SENS</t>
  </si>
  <si>
    <t>890973258</t>
  </si>
  <si>
    <t>890975550</t>
  </si>
  <si>
    <t>890975568</t>
  </si>
  <si>
    <t>SSR SITE PIERRE ENGEL HNFC BAVILLIERS</t>
  </si>
  <si>
    <t>900003070</t>
  </si>
  <si>
    <t>CH HNFC SITE DE BELFORT</t>
  </si>
  <si>
    <t>900000167</t>
  </si>
  <si>
    <t>HNFC SITE TREVENANS</t>
  </si>
  <si>
    <t>900003039</t>
  </si>
  <si>
    <t>CH D ARPAJON</t>
  </si>
  <si>
    <t>910000272</t>
  </si>
  <si>
    <t>CH D ORSAY DOMAINE DU GRAND MESNIL</t>
  </si>
  <si>
    <t>910110071</t>
  </si>
  <si>
    <t>910100015</t>
  </si>
  <si>
    <t>HDJ CAMINO</t>
  </si>
  <si>
    <t>910019009</t>
  </si>
  <si>
    <t>CH SUD FRANCILIEN SITE JEAN JAURES</t>
  </si>
  <si>
    <t>910020254</t>
  </si>
  <si>
    <t>CH ESSONNE DOURDAN ETAMPES SIT CORBEIL</t>
  </si>
  <si>
    <t>910022706</t>
  </si>
  <si>
    <t>CH DOURDAN ETAMPES SITE DOURDAN</t>
  </si>
  <si>
    <t>910000280</t>
  </si>
  <si>
    <t>Dourdan</t>
  </si>
  <si>
    <t>910100023</t>
  </si>
  <si>
    <t>910100031</t>
  </si>
  <si>
    <t>CENTRE DE MOYEN SEJOUR ARPAJON</t>
  </si>
  <si>
    <t>910806371</t>
  </si>
  <si>
    <t>Égly</t>
  </si>
  <si>
    <t>CH PERRAY VAUCLUSE</t>
  </si>
  <si>
    <t>910000322</t>
  </si>
  <si>
    <t>Épinay-sur-Orge</t>
  </si>
  <si>
    <t>CH DOURDAN ETAMPES SITE ETAMPES</t>
  </si>
  <si>
    <t>910001973</t>
  </si>
  <si>
    <t>CATTP D EVRY</t>
  </si>
  <si>
    <t>910021377</t>
  </si>
  <si>
    <t>CATTP INFANTO JUVENILE</t>
  </si>
  <si>
    <t>910021385</t>
  </si>
  <si>
    <t>HOPITAL DE JOUR CHSF EVRY</t>
  </si>
  <si>
    <t>910023415</t>
  </si>
  <si>
    <t>CH DES DEUX VALLEES SITE JUVISY</t>
  </si>
  <si>
    <t>910018423</t>
  </si>
  <si>
    <t>CH DES DEUX VALLEES SITE LONGJUMEAU</t>
  </si>
  <si>
    <t>910000298</t>
  </si>
  <si>
    <t>CH D ORSAY</t>
  </si>
  <si>
    <t>910000306</t>
  </si>
  <si>
    <t>HDJ D ORSAY</t>
  </si>
  <si>
    <t>910008648</t>
  </si>
  <si>
    <t>MAISON DE CURE DE L YVETTE</t>
  </si>
  <si>
    <t>910800986</t>
  </si>
  <si>
    <t>HDJ LES COLOMBIERS</t>
  </si>
  <si>
    <t>910010669</t>
  </si>
  <si>
    <t>HDJ CAMILLE CLAUDEL</t>
  </si>
  <si>
    <t>910812569</t>
  </si>
  <si>
    <t>CTRE DE READAPT A CALMETTE DE YERRES</t>
  </si>
  <si>
    <t>910000678</t>
  </si>
  <si>
    <t>UNITE CLINIQUE J LACAN</t>
  </si>
  <si>
    <t>910812577</t>
  </si>
  <si>
    <t>SSR LES ABONDANCES</t>
  </si>
  <si>
    <t>920024205</t>
  </si>
  <si>
    <t>920100013</t>
  </si>
  <si>
    <t>920100021</t>
  </si>
  <si>
    <t>SSR FONDATION ROGUET</t>
  </si>
  <si>
    <t>920001369</t>
  </si>
  <si>
    <t>920100039</t>
  </si>
  <si>
    <t>920029758</t>
  </si>
  <si>
    <t>920100047</t>
  </si>
  <si>
    <t>CH RIVES DE SEINE SITE COURBEVOIE</t>
  </si>
  <si>
    <t>920000569</t>
  </si>
  <si>
    <t>920100054</t>
  </si>
  <si>
    <t>920100062</t>
  </si>
  <si>
    <t>920000122</t>
  </si>
  <si>
    <t>CH DE NANTERRE</t>
  </si>
  <si>
    <t>920000577</t>
  </si>
  <si>
    <t>HDJ CASH DE NANTERRE</t>
  </si>
  <si>
    <t>920170040</t>
  </si>
  <si>
    <t>CH DE NUIT LES GOULVENTS</t>
  </si>
  <si>
    <t>920807294</t>
  </si>
  <si>
    <t>HDJ DE NANTERRE</t>
  </si>
  <si>
    <t>920809837</t>
  </si>
  <si>
    <t>CENTRE THOMAS LEMAITRE</t>
  </si>
  <si>
    <t>920812872</t>
  </si>
  <si>
    <t>CH RIVES DE SEINE SITE NEUILLY S/SEINE</t>
  </si>
  <si>
    <t>920000585</t>
  </si>
  <si>
    <t>HAD CENTRE HOSPITALIER RIVES DE SEINE</t>
  </si>
  <si>
    <t>920813599</t>
  </si>
  <si>
    <t>CH RIVES DE SEINE SITE DE PUTEAUX</t>
  </si>
  <si>
    <t>920000593</t>
  </si>
  <si>
    <t>CH DEPARTEMENTAL DE STELL</t>
  </si>
  <si>
    <t>920000601</t>
  </si>
  <si>
    <t>CH DES QUATRE VILLES SITE ST CLOUD</t>
  </si>
  <si>
    <t>920000619</t>
  </si>
  <si>
    <t>LBM CH QUATRE VILLES SITE DAILLY</t>
  </si>
  <si>
    <t>920029253</t>
  </si>
  <si>
    <t>CH DES QUATRE VILLES SITE SEVRES</t>
  </si>
  <si>
    <t>920000627</t>
  </si>
  <si>
    <t>CHI ROBERT BALLANGER</t>
  </si>
  <si>
    <t>930000336</t>
  </si>
  <si>
    <t>CATTP MINUTE PAPILLON</t>
  </si>
  <si>
    <t>930028147</t>
  </si>
  <si>
    <t>930100037</t>
  </si>
  <si>
    <t>930100045</t>
  </si>
  <si>
    <t>GHI LE RAINCY MONTFERMEIL</t>
  </si>
  <si>
    <t>930000286</t>
  </si>
  <si>
    <t>CTRE D MOYEN ET LONG SEJOUR LES ORMES</t>
  </si>
  <si>
    <t>930000294</t>
  </si>
  <si>
    <t>CHI ANDRE GREGOIRE</t>
  </si>
  <si>
    <t>930000302</t>
  </si>
  <si>
    <t>GHU PARIS SITE NEUILLY SUR MARNE</t>
  </si>
  <si>
    <t>930000351</t>
  </si>
  <si>
    <t>CH GENERAL DELAFONTAINE</t>
  </si>
  <si>
    <t>930000328</t>
  </si>
  <si>
    <t>CH SAINT DENIS HOPITAL CASANOVA</t>
  </si>
  <si>
    <t>930706239</t>
  </si>
  <si>
    <t>930100011</t>
  </si>
  <si>
    <t>HDJ ALFORTVILLE EDOUARD VAILLANT</t>
  </si>
  <si>
    <t>940007479</t>
  </si>
  <si>
    <t>HDJ ALFORTVILLE LECLERC</t>
  </si>
  <si>
    <t>940020621</t>
  </si>
  <si>
    <t>940018021</t>
  </si>
  <si>
    <t>HDJ UN JOUR BLEU</t>
  </si>
  <si>
    <t>940020639</t>
  </si>
  <si>
    <t>CHI DE CRETEIL</t>
  </si>
  <si>
    <t>940000573</t>
  </si>
  <si>
    <t>HU HENRI MONDOR  CHENEVIER APHP</t>
  </si>
  <si>
    <t>940100019</t>
  </si>
  <si>
    <t>940100027</t>
  </si>
  <si>
    <t>940170087</t>
  </si>
  <si>
    <t>HDJ FONTENAY SOUS BOIS</t>
  </si>
  <si>
    <t>940020613</t>
  </si>
  <si>
    <t>940100035</t>
  </si>
  <si>
    <t>940100076</t>
  </si>
  <si>
    <t>940100043</t>
  </si>
  <si>
    <t>940100050</t>
  </si>
  <si>
    <t>LES HOPITAUX DE SAINT MAURICE</t>
  </si>
  <si>
    <t>940016868</t>
  </si>
  <si>
    <t>940100068</t>
  </si>
  <si>
    <t>CHI LUCIE ET RAYMOND AUBRAC</t>
  </si>
  <si>
    <t>940000599</t>
  </si>
  <si>
    <t>HDJ CHIV LUCIE RAYMOND AUBRAC</t>
  </si>
  <si>
    <t>940808082</t>
  </si>
  <si>
    <t>CENTRE FAMILIAL LUCIE R AUBRAC</t>
  </si>
  <si>
    <t>940812670</t>
  </si>
  <si>
    <t>CENTRE DE JOUR DU FIEF</t>
  </si>
  <si>
    <t>950006619</t>
  </si>
  <si>
    <t>HDJ ARNOUVILLE</t>
  </si>
  <si>
    <t>950006668</t>
  </si>
  <si>
    <t>GH CARNELLE PORTES OISE SITE BEAUMONT</t>
  </si>
  <si>
    <t>950000315</t>
  </si>
  <si>
    <t>CENTRE PSYCHOTHERAPIQUE LES OLIVIERS</t>
  </si>
  <si>
    <t>950787135</t>
  </si>
  <si>
    <t>HDJ BEAUMONT SUR OISE</t>
  </si>
  <si>
    <t>950809293</t>
  </si>
  <si>
    <t>HOPITAL DE JOUR G07</t>
  </si>
  <si>
    <t>950000166</t>
  </si>
  <si>
    <t>HDJ DOMONT</t>
  </si>
  <si>
    <t>950015347</t>
  </si>
  <si>
    <t>HDJ GHEM ADOLESCENTS</t>
  </si>
  <si>
    <t>950039909</t>
  </si>
  <si>
    <t>GHEM SIMONE VEIL SITE EAUBONNE</t>
  </si>
  <si>
    <t>950000323</t>
  </si>
  <si>
    <t>CH GENERAL DE GONESSE</t>
  </si>
  <si>
    <t>950000331</t>
  </si>
  <si>
    <t>HDJ DE GONESSE</t>
  </si>
  <si>
    <t>950006718</t>
  </si>
  <si>
    <t>GHEM SIMONE VEIL SITE MONTMORENCY</t>
  </si>
  <si>
    <t>950000356</t>
  </si>
  <si>
    <t>CH RENE DUBOS</t>
  </si>
  <si>
    <t>950000364</t>
  </si>
  <si>
    <t>950100024</t>
  </si>
  <si>
    <t>Roche-Guyon</t>
  </si>
  <si>
    <t>GHCPO SITE SAINT MARTIN DU TERTRE</t>
  </si>
  <si>
    <t>950000695</t>
  </si>
  <si>
    <t>Saint-Martin-du-Tertre</t>
  </si>
  <si>
    <t>HDJ SARCELLES</t>
  </si>
  <si>
    <t>950015297</t>
  </si>
  <si>
    <t>970112033</t>
  </si>
  <si>
    <t>CENTRE IMAGERIE MOLÉCULAIRE GUADELOUPE</t>
  </si>
  <si>
    <t>970112793</t>
  </si>
  <si>
    <t>C H U DE POINTE A PITRE- SSR</t>
  </si>
  <si>
    <t>970112884</t>
  </si>
  <si>
    <t>POLE PARENT ENFANT(SITE PALAIS ROYAL)</t>
  </si>
  <si>
    <t>970115432</t>
  </si>
  <si>
    <t>CLINIQUE LES EAUX CLAIRES (SITE CHU)</t>
  </si>
  <si>
    <t>970112850</t>
  </si>
  <si>
    <t>CENTRE HOSPITALIER DE LA BASSE -TERRE</t>
  </si>
  <si>
    <t>970100392</t>
  </si>
  <si>
    <t>CHBT - SITE DU CHU</t>
  </si>
  <si>
    <t>970113007</t>
  </si>
  <si>
    <t>C.H. MAURICE SELBONNE</t>
  </si>
  <si>
    <t>970100483</t>
  </si>
  <si>
    <t>C.H. STE MARIE</t>
  </si>
  <si>
    <t>970100426</t>
  </si>
  <si>
    <t>CHU - ANTENNE DE MARIE-GALANTE SMUR</t>
  </si>
  <si>
    <t>970112587</t>
  </si>
  <si>
    <t>POLYCLINIQUE DE GUADELOUPE (SITE CHU)</t>
  </si>
  <si>
    <t>970112835</t>
  </si>
  <si>
    <t>CENTRE HOSPITALIER L-D. BEAUPERTHUY</t>
  </si>
  <si>
    <t>970100418</t>
  </si>
  <si>
    <t>C. H NORD CARAIBE - SITE CARBET</t>
  </si>
  <si>
    <t>970211165</t>
  </si>
  <si>
    <t>CHU DE MARTINIQUE SITE P.ZOBDA QUITMAN</t>
  </si>
  <si>
    <t>970211215</t>
  </si>
  <si>
    <t>CHU DE MARTINIQUE SITE DE CLARAC</t>
  </si>
  <si>
    <t>970211249</t>
  </si>
  <si>
    <t>CHU DE MARTINIQUE SITE MERE ENFANT</t>
  </si>
  <si>
    <t>970211256</t>
  </si>
  <si>
    <t>CHU DE MARTINIQUE SITE VENTURA SSR</t>
  </si>
  <si>
    <t>970211264</t>
  </si>
  <si>
    <t>CHU DE MARTINIQUE SITE MANGOT VULCIN</t>
  </si>
  <si>
    <t>970211231</t>
  </si>
  <si>
    <t>CHU DE MARTINIQUE SITE DE F. GUILLON</t>
  </si>
  <si>
    <t>970211272</t>
  </si>
  <si>
    <t>CTRE HOSP INTERCOM LORRAIN BASSE-POINT</t>
  </si>
  <si>
    <t>970200028</t>
  </si>
  <si>
    <t>970200036</t>
  </si>
  <si>
    <t>CPP MARIN</t>
  </si>
  <si>
    <t>970213286</t>
  </si>
  <si>
    <t>970200044</t>
  </si>
  <si>
    <t>970200077</t>
  </si>
  <si>
    <t>C. H  NORD CARAIBE - SITE SAINT PIERRE</t>
  </si>
  <si>
    <t>970211173</t>
  </si>
  <si>
    <t>CHU DE MARTINIQUE SITE DE TRINITE</t>
  </si>
  <si>
    <t>970211223</t>
  </si>
  <si>
    <t>C.H. DES TROIS ILETS</t>
  </si>
  <si>
    <t>970200051</t>
  </si>
  <si>
    <t>CENTRE HOSPITALIER INTERCOM DE KOUROU</t>
  </si>
  <si>
    <t>970305637</t>
  </si>
  <si>
    <t>CENTRE HOSPITALIER  "FRANCK-JOLY"</t>
  </si>
  <si>
    <t>970300083</t>
  </si>
  <si>
    <t>CENTRE HOSPITALIER "FRANCK-JOLY" SSR</t>
  </si>
  <si>
    <t>970305975</t>
  </si>
  <si>
    <t>GHER-SSR (SAINT-ANDRE)</t>
  </si>
  <si>
    <t>970400156</t>
  </si>
  <si>
    <t>GHER (SAINT-BENOIT)</t>
  </si>
  <si>
    <t>970400073</t>
  </si>
  <si>
    <t>CHU SITE SUD (SAINT JOSEPH)</t>
  </si>
  <si>
    <t>970400180</t>
  </si>
  <si>
    <t>CHU-PSY - RUE MERE THERESA (ST JOSEPH)</t>
  </si>
  <si>
    <t>970410569</t>
  </si>
  <si>
    <t>CHU SITE SUD (SAINT LOUIS)</t>
  </si>
  <si>
    <t>970400081</t>
  </si>
  <si>
    <t>CHU-PSY - AV PRINCIPALE (ST LOUIS)</t>
  </si>
  <si>
    <t>970410544</t>
  </si>
  <si>
    <t>CHU-PSY- 8 SAMUEL TREUTHARD (ST LOUIS)</t>
  </si>
  <si>
    <t>970410601</t>
  </si>
  <si>
    <t>CHU-PSY- 3 SAMUEL TREUTHARD (ST LOUIS)</t>
  </si>
  <si>
    <t>970410619</t>
  </si>
  <si>
    <t>CHU-PSY - RUE DES MERISIERS (ST LOUIS)</t>
  </si>
  <si>
    <t>970410627</t>
  </si>
  <si>
    <t>970400065</t>
  </si>
  <si>
    <t>CHU SITE SUD (SAINT PIERRE)</t>
  </si>
  <si>
    <t>970400057</t>
  </si>
  <si>
    <t>CHU-PSY - RUE STE ROSE (ST PIERRE)</t>
  </si>
  <si>
    <t>970410551</t>
  </si>
  <si>
    <t>CHU-PSY -ALL DES AUBEPINES (ST PIERRE)</t>
  </si>
  <si>
    <t>970410577</t>
  </si>
  <si>
    <t>CHU-PSY - ALL DES RAMEAUX (ST PIERRE</t>
  </si>
  <si>
    <t>970410585</t>
  </si>
  <si>
    <t>CHU-PSY - ALLEE DES POETES (ST PIERRE)</t>
  </si>
  <si>
    <t>970410643</t>
  </si>
  <si>
    <t>CHU-PSY - CITE LASSAYS ( LE TAMPON)</t>
  </si>
  <si>
    <t>970410536</t>
  </si>
  <si>
    <t>CHU-PSY - R GAL AILLERET (LE TAMPON)</t>
  </si>
  <si>
    <t>970410593</t>
  </si>
  <si>
    <t>CHU SITE SUD - SSR (TAMPON)</t>
  </si>
  <si>
    <t>970463139</t>
  </si>
  <si>
    <t>CHU SITE SUD (CILAOS)</t>
  </si>
  <si>
    <t>970400099</t>
  </si>
  <si>
    <t>CHU-PSY - RUE FLEURS JAUNES (CILAOS)</t>
  </si>
  <si>
    <t>970410635</t>
  </si>
  <si>
    <t>CENTRE DE REFERENCE NORD-DZOUMOGNE</t>
  </si>
  <si>
    <t>980500722</t>
  </si>
  <si>
    <t>Bandraboua</t>
  </si>
  <si>
    <t>CENTRE DE REFERENCE SUD-MRAMADOUDOU</t>
  </si>
  <si>
    <t>980500730</t>
  </si>
  <si>
    <t>Chirongui</t>
  </si>
  <si>
    <t>CENTRE DE REFERENCE PETITE TERRE</t>
  </si>
  <si>
    <t>980500748</t>
  </si>
  <si>
    <t>Dzaoudzi</t>
  </si>
  <si>
    <t>CHM PLATEFORME LOGISTIQUE</t>
  </si>
  <si>
    <t>980501829</t>
  </si>
  <si>
    <t>CHM</t>
  </si>
  <si>
    <t>980500011</t>
  </si>
  <si>
    <t>CENTRE DE REFERENCE CENTRE -KAHANI</t>
  </si>
  <si>
    <t>980500714</t>
  </si>
  <si>
    <t>Ouangani</t>
  </si>
  <si>
    <t>SITE MARTIAL HENRY DE PETITE-TERRE</t>
  </si>
  <si>
    <t>980501837</t>
  </si>
  <si>
    <t>Pamandzi</t>
  </si>
  <si>
    <t>LBM DU CH DE CHAMBERY AIX - SITE DE BELLEY</t>
  </si>
  <si>
    <t>CENTRE DE PLANIFICATION OU D'EDUCATION FAMILIALE DE BELLEY</t>
  </si>
  <si>
    <t>010009314</t>
  </si>
  <si>
    <t>SSR HOTEL DIEU DE FLEYRIAT</t>
  </si>
  <si>
    <t>CENTRE HOSPITALIER PUBLIC DE HAUTEVILLE - UNITE ESPERANCE</t>
  </si>
  <si>
    <t>CENTRE HOSPITALIER PUBLIC DE HAUTEVILLE - UNITE INTERDEPT</t>
  </si>
  <si>
    <t>CENTRE HOSPITALIER PUBLIC DE HAUTEVILLE - UNITE ALBARINE</t>
  </si>
  <si>
    <t>CENTRE HOSPITALIER DU HAUT BUGEY - GEOVREISSET</t>
  </si>
  <si>
    <t>CH INTERCOMMUNAL AIN VAL DE SAONE - PONT DE VEYLE</t>
  </si>
  <si>
    <t>CH INTERCOMMUNAL AIN VAL DE SAONE - THOISSEY</t>
  </si>
  <si>
    <t>CENTRE HOSPITALIER DE BOURG-EN-BRESSE FLEYRIAT</t>
  </si>
  <si>
    <t>CENTRE HOSPITALIER DE MONTLUCON</t>
  </si>
  <si>
    <t>CENTRE DE PEDOPSYCHIATRIE JEAN BILLAUD</t>
  </si>
  <si>
    <t>CENTRE HOSPITALIER DE MOULINS</t>
  </si>
  <si>
    <t>CENTRE HOSPITALIER DE NERIS-LES-BAINS</t>
  </si>
  <si>
    <t>CENTRE HOSPITALIER DPT COEUR DU BOURBONNAIS</t>
  </si>
  <si>
    <t>HOPITAL DE JOUR - PSYCHIATRIE INFANTO JUVENILE</t>
  </si>
  <si>
    <t>CENTRE HOSPITALIER SPECIALISE D'YZEURE</t>
  </si>
  <si>
    <t>HJ PSY INFANTO JUVENILE CHATEAU ARNOUX</t>
  </si>
  <si>
    <t>CENTRE HOSPITALIER SPECIALISE PSY DIGNE LES BAINS</t>
  </si>
  <si>
    <t>HOPITAL DE JOUR VILLA VERTE FORCALQUIER</t>
  </si>
  <si>
    <t>CENTRE HOSPITALIER DE MANOSQUE LOUIS RAFFALLI</t>
  </si>
  <si>
    <t>CENTRE HOSPITALIER DES ESCARTONS DE BRIANCON</t>
  </si>
  <si>
    <t>HOPITAL DE JOUR PSYCHIATRIQUE L'ESCALE</t>
  </si>
  <si>
    <t>HJ ADULTE SECT2 LES BOSQUETS CH CANNES</t>
  </si>
  <si>
    <t>CH PLANIFICATION SCE GYN OBS DE GRASSE</t>
  </si>
  <si>
    <t>SSR LEON ROUVEYROL CH ARDECHE MERIDIONALE</t>
  </si>
  <si>
    <t>CENTRE HOSPITALIER LEOPOLD OLLIER</t>
  </si>
  <si>
    <t>CENTRE HOSPITALIER DE JOYEUSE</t>
  </si>
  <si>
    <t>CH ARDECHE MERIDIONALE - VALS LES BAINS</t>
  </si>
  <si>
    <t>080000425</t>
  </si>
  <si>
    <t>CH CHARLEVILLE - HOPITAL MANCHESTER</t>
  </si>
  <si>
    <t>CH DE CHARLEVILLE MEZIERES - HOPITAL DE MANCHESTER</t>
  </si>
  <si>
    <t>HOPITAL JOUR PSY INFANTO JUVENILE L'HERM CH ARIEGE COUSERANS</t>
  </si>
  <si>
    <t>CHIVA SITE LAVELANET CH DU PAYS D'OLMES</t>
  </si>
  <si>
    <t>HOPITAL DE JOUR PSY GENERALE PAMIERS CH ARIEGE COUSERAN</t>
  </si>
  <si>
    <t>HOPITAL DE JOUR PSY GENERALE ST GIRONS CH ARIEGE COUSERANS</t>
  </si>
  <si>
    <t>CHIVA SITE SAINT JEAN DE VERGES</t>
  </si>
  <si>
    <t>CENTRE HOSPITALIER ARIEGE COUSERANS SITE SAINT LIZIER</t>
  </si>
  <si>
    <t>CENTRE HOSPITALIER DE ROMILLY SUR SEINE</t>
  </si>
  <si>
    <t>CENTRE HOSPITALIER CARCASSONNE ANTOINE GAYRAUD</t>
  </si>
  <si>
    <t>CENTRE HOSPITALIER JEAN PIERRE CASSABEL</t>
  </si>
  <si>
    <t>CH CARCASSONNE SMUR ANTENNE CASTELNAUDARY</t>
  </si>
  <si>
    <t>CENTRE PLANIFICATION EDUCATION FAMILIALE CASTELNAUDARY</t>
  </si>
  <si>
    <t>CENTRE DE PLANIFICATION ET EDUCATION FAMILIALE</t>
  </si>
  <si>
    <t>CENTRE HOSPITALIER LIMOUX QUILLAN SITE DE LIMOUX</t>
  </si>
  <si>
    <t>CENTRE HOSPITALIER DE NARBONNE HOTEL DIEU</t>
  </si>
  <si>
    <t>CH NARBONNE HOSPIT JOUR PSY GEN PSYCHOTIQUES CHRONI GRAVES</t>
  </si>
  <si>
    <t>CH NARBONNE HJ PSY GEN POUR PATIENTS ALCOOLIQUES</t>
  </si>
  <si>
    <t>CLINIQUE PSYCHIATRIQUE SAINTE THERESE CH NARBONNE</t>
  </si>
  <si>
    <t>CH NARBONNE HOPITAL DE JOUR ELISE SAUNIER</t>
  </si>
  <si>
    <t>CH NARBONNE CENTRE DE DEPISTAGE ANONYME ET GRATUIT</t>
  </si>
  <si>
    <t>CH NARBONNE HOPITAL DE JOUR BROSSOLETTE</t>
  </si>
  <si>
    <t>CENTRE HOSPITALIER DE LIMOUX QUILLAN SITE DE QUILLAN</t>
  </si>
  <si>
    <t>HOPITAL DE JOUR PSY GENERALE SITE SAINTE ANNE CH MILLAU</t>
  </si>
  <si>
    <t>CENTRE HOSPITALIER COMMUNAL DE MILLAU</t>
  </si>
  <si>
    <t>SOINS DE SUITE ET READAPTATION SITE SAINTE ANNE CH MILLAU</t>
  </si>
  <si>
    <t>HOPITAL JOUR PSY INFANTO JUVENILE CH MILLAU</t>
  </si>
  <si>
    <t>HOPITAL DE JOUR PSY GENERALE SAINT AFFRIQUE CH DE MILLAU</t>
  </si>
  <si>
    <t>CENTRE HOSPITALIER EMILE BOREL SAINT AFFRIQUE</t>
  </si>
  <si>
    <t>CENTRE DE PLANIFICATION ET D'EDUCATION FAMILIALE</t>
  </si>
  <si>
    <t>CH VILLEFRANCHE DE ROUERGUE SITE LA CHARTREUSE</t>
  </si>
  <si>
    <t>CENTRE HOSPITALIER JOSEPH IMBERT D'ARLES</t>
  </si>
  <si>
    <t>USMP MAISON CENTRALE CH JOSEPH IMBERT</t>
  </si>
  <si>
    <t>HJ L'ORANGER SECTEUR 13I11 CH ARLES</t>
  </si>
  <si>
    <t>HJ LACROIX SECTEUR 13G27 CH ARLES</t>
  </si>
  <si>
    <t>CENTRE HOSPITALIER EDMOND GARCIN MOYEN SEJOUR D'AUBAGNE</t>
  </si>
  <si>
    <t>HJ PSY SECT 25 PORT DE BOUC CH MARTIGUES</t>
  </si>
  <si>
    <t>CENTRE HOSPITALIER D'AUNAY SUR ODON</t>
  </si>
  <si>
    <t>CENTRE HOSPITALIER DE LA CÔTE FLEURIE</t>
  </si>
  <si>
    <t>CENTRE HOSPITALIER ROBERT BISSON</t>
  </si>
  <si>
    <t>CENTRE HOSPITALIER HENRI MONDOR - AURILLAC</t>
  </si>
  <si>
    <t>CENTRE HOSPITALIER ANNEXE DE CUEILHES</t>
  </si>
  <si>
    <t>CENTRE HOSPITALIER DE SAINT-FLOUR</t>
  </si>
  <si>
    <t>CENTRE DE SOINS DE SUITE DU CHATEAU DE MARLONGES</t>
  </si>
  <si>
    <t>UNITE DE PEDOPSYCHIATRIE (UPEA) DU CH LA ROCHELLE</t>
  </si>
  <si>
    <t>SERVICE INTERSECTORIEL D'ADDICTOLOGIE - SISA</t>
  </si>
  <si>
    <t>QUARTIER PSYCHIATRIQUE DE LAFOND</t>
  </si>
  <si>
    <t>SSR POUR PERSONNES AGEES DU CH LA ROCHELLE</t>
  </si>
  <si>
    <t>CENTRE DE PERINATALITE DE PROXIMITE</t>
  </si>
  <si>
    <t>CENTRE HOSPITALIER DE BOURGES SITE TAILLEGRAIN</t>
  </si>
  <si>
    <t>CENTRE DE CURE MEDICALE POUR PERSONNES AGEES</t>
  </si>
  <si>
    <t>CENTRE HOSPITALIER "DUBOIS"  BRIVE</t>
  </si>
  <si>
    <t>UNITE SCOLAIRE THERAPEUTIQUE DU C.H. BRIVE</t>
  </si>
  <si>
    <t>CENTRE D'INFORMATION ET DE DEPISTAGE ANONYME ET GRATUIT</t>
  </si>
  <si>
    <t>CENTRE HOSPITALIER JEAN-MARIE DAUZIER - SSR - CORNIL</t>
  </si>
  <si>
    <t>CENTRE CONVALESCENCE CURE ET READAPTATION C.H. TULLE</t>
  </si>
  <si>
    <t>CENTRE DE MEDECINE PHYSIQUE ET DE READAPTATION LES 9 PIERRES</t>
  </si>
  <si>
    <t>CH TULLE - ANTENNE SMUR AU CH D'USSEL</t>
  </si>
  <si>
    <t>CENTRE HOSPITALIER ARNAY LE DUC</t>
  </si>
  <si>
    <t>CENTRE HOSPITALIER NUITS SAINT GEORGES</t>
  </si>
  <si>
    <t>CENTRE HOSPITALIER DE LA HAUTE COTE D OR SITE DE SAULIEU</t>
  </si>
  <si>
    <t>CENTRE HOSPITALIER ROBERT MORLEVAT SEMUR-EN-AUXOIS</t>
  </si>
  <si>
    <t>CENTRE HOSPITALIER SEURRE</t>
  </si>
  <si>
    <t>CH HCO CENTRE HOSPITALIER DE LA HAUTE COTE D OR</t>
  </si>
  <si>
    <t>CENTRE HOSPITALIER RENE PLEVEN</t>
  </si>
  <si>
    <t>CENTRE HOSPITALIER DE GUINGAMP</t>
  </si>
  <si>
    <t>CENTRE HOSPITALIER DU PENTHIEVRE ET DU POUDOUVRE SITE LAMBAL</t>
  </si>
  <si>
    <t>CENTRE HOSPITALIER DE LANNION</t>
  </si>
  <si>
    <t>UNITE DE DIALYSE MEDICALISEE DE LANNION</t>
  </si>
  <si>
    <t>UNITE DE DIALYSE MEDICALISEE DE PAIMPOL</t>
  </si>
  <si>
    <t>CENTRE DE READAPTATION DE REEDUCATION FONCTIONNELLE PLEMET</t>
  </si>
  <si>
    <t>CENTRE HOSPITALIER DU PENTHIEVRE ET DU POUDOUVRE SITEQUINTIN</t>
  </si>
  <si>
    <t>CENTRE DE READAPTATION FONCTIONNELLE EN MILIEU MARIN TRESTEL</t>
  </si>
  <si>
    <t>CENTRE HOSPITALIER DE MOYEN SEJOUR D'EVAUX-LES-BAINS</t>
  </si>
  <si>
    <t>SITE CROIX BLANCHE - CH AUBUSSON</t>
  </si>
  <si>
    <t>CENTRE HOSPITALIER DE MOYEN SEJOUR DE LA SOUTERRAINE</t>
  </si>
  <si>
    <t>CH DEP DE SOINS DE SUITE ET DE READAPTATION DE LANMARY</t>
  </si>
  <si>
    <t>HOPITAL DE JOUR POUR ENFANTS LES NYMPHEAS</t>
  </si>
  <si>
    <t>CENTRE DE PLANIFICATION DU CENTRE HOSPITALIER DE PERIGUEUX</t>
  </si>
  <si>
    <t>CENTRE HOSPITALIER DE SARLAT</t>
  </si>
  <si>
    <t>GROUPEMENT HOSPITALIER PORTES PROVENCE - DIEULEFIT</t>
  </si>
  <si>
    <t>GROUPEMENT HOSPITALIER PORTES PROVENCE - MONTELIMAR</t>
  </si>
  <si>
    <t>CENTRE HOSPITALIER SAINT LOUIS D'EVREUX CH EURE-SEINE</t>
  </si>
  <si>
    <t>CENTRE HOSPITALIER DE LOUVIERS VAL DE REUIL</t>
  </si>
  <si>
    <t>CENTRE HOSPITALIER DE VERNON CH EURE-SEINE</t>
  </si>
  <si>
    <t>280000043</t>
  </si>
  <si>
    <t>CH CHARTRES - HÔTEL DIEU</t>
  </si>
  <si>
    <t>CENTRE HOSPITALIER DE CHARTRES HOTEL DIEU</t>
  </si>
  <si>
    <t>CENTRE HOSPITALIER DE CHARTRES LOUIS PASTEUR - LE COUDRAY</t>
  </si>
  <si>
    <t>HOPITAL DE JOUR DE CARHAIX - PSYCHIATRIE INFANTO-JUVENILE</t>
  </si>
  <si>
    <t>CENTRE HOSPITALIER CONCARNEAU</t>
  </si>
  <si>
    <t>HOPITAL DE JOUR POUR ENFANTS LE FOLGOET</t>
  </si>
  <si>
    <t>CENTRE MEDICO PSYCHOLOGIQUE/CTRE D'ACCEUIL THERAPEUTIQUE</t>
  </si>
  <si>
    <t>HOPITAL DE JOUR LANDIVISIAU</t>
  </si>
  <si>
    <t>HOPITAL DE JOUR TY GUEN - LESNEVEN</t>
  </si>
  <si>
    <t>HOPITAL DE JOUR DU C.H.G DE MORLAIX - SECTEUR 7</t>
  </si>
  <si>
    <t>HOPITAL DE JOUR DE MORLAIX</t>
  </si>
  <si>
    <t>CENTRE MEDICAL LE GUERVENAN</t>
  </si>
  <si>
    <t>CENTRE DE POST-CURE DE ROZ-AR-SCOUR</t>
  </si>
  <si>
    <t>CENTRE HOSPITALIER INTERCOMMUNAL DE CORNOUAILLE QUIMPER</t>
  </si>
  <si>
    <t>GHBS HOPITAL BOIS JOLY</t>
  </si>
  <si>
    <t>GHBS SITE HOPITAL DE JOUR JEAN BATISTE PUSSIN</t>
  </si>
  <si>
    <t>HOPITAL DE JOUR JEAN BART - MORLAIX</t>
  </si>
  <si>
    <t>HOPITAL DE JOUR SAINT POL DE LEON</t>
  </si>
  <si>
    <t>CENTRE HOSPITALIER  N D MISERICORDE AJACCIO</t>
  </si>
  <si>
    <t>ANNEXE DU CENTRE HOSPITALIER D'AJACCIO</t>
  </si>
  <si>
    <t>HOPITAL DE JOUR DE SANTE MENTALE</t>
  </si>
  <si>
    <t>ECOLE DE FORMATION DES CADRES DE SANTE DE BASTIA</t>
  </si>
  <si>
    <t>SMUR DE CALVI</t>
  </si>
  <si>
    <t>HOPITAL LOCAL DE CORTE</t>
  </si>
  <si>
    <t>HOPITAL DE JOUR LA ROSE VERTE ALES</t>
  </si>
  <si>
    <t>UNITE SOINS NORMALISES PSY GENERALE LOU CANTO CH ALES</t>
  </si>
  <si>
    <t>CENTRE HOSPITALIER LES CHATAIGNIERS PONTEILS</t>
  </si>
  <si>
    <t>HOSPITALISATION DE JOUR LA MAISON LUNE LE VIGAN</t>
  </si>
  <si>
    <t>LES HOPITAUX DE LUCHON CENTRE CONVALESCENCE ET GERONTOLOGIE</t>
  </si>
  <si>
    <t>LES HOPITAUX DE LUCHON CENTRE DE REEDUCATION FONCTIONNELLE</t>
  </si>
  <si>
    <t>CENTRE HOSPITALIER COMMINGES PYRENEES SITE SAINT PLANCARD</t>
  </si>
  <si>
    <t>HOPITAL DE JOUR PSY ADULTES LE RAMEL CH LAVAUR</t>
  </si>
  <si>
    <t>ANNEXE PASTEUR DU CENTRE HOSPITALIER DE AUCH</t>
  </si>
  <si>
    <t>CENTRE HOSPITALIER D'AUCH - ANTENNE DE CONDOM</t>
  </si>
  <si>
    <t>HOPITAL DE JOUR POUR ADULTES LA MARGERIDE</t>
  </si>
  <si>
    <t>CH SUD GIRONDE LANGON-LA REOLE - SITE LANGON</t>
  </si>
  <si>
    <t>CENTRE HOSPITALIER ROBERT BOULIN-LIBOURNE</t>
  </si>
  <si>
    <t>HOPITAL DE JOUR POUR ADULTES LA CLE DES CHAMPS</t>
  </si>
  <si>
    <t>HOPITAL DE JOUR POUR ENFANTS AMAZONE</t>
  </si>
  <si>
    <t>CH SUD GIRONDE LANGON-LA REOLE - SITE LA REOLE</t>
  </si>
  <si>
    <t>HOPITAL DE JOUR POUR ADULTES LE MAGNOLIA</t>
  </si>
  <si>
    <t>CENTRE HOSPITALIER DE SAINTE FOY LA GRANDE</t>
  </si>
  <si>
    <t>CH DE LIBOURNE - ANTENNE DE STE-FOY-LA-GRANDE</t>
  </si>
  <si>
    <t>HOPITAL SAINT LOUP HOPITAUX BASSIN THAU AGDE</t>
  </si>
  <si>
    <t>CENTRE HOSPITALIER DE BEZIERS</t>
  </si>
  <si>
    <t>HJ PSY ADULTES SITE PERREAL</t>
  </si>
  <si>
    <t>SOINS DE SUITE ET DE READAPTATION CH DE BEZIERS</t>
  </si>
  <si>
    <t>HOSPITALISATION A DOMICILE CH BEZIERS</t>
  </si>
  <si>
    <t>CENTRE PSYCHOTHERAPIQUE CAMILLE CLAUDEL</t>
  </si>
  <si>
    <t>CENTRE DE PLANIFICATION HOPITAL BEZIERS</t>
  </si>
  <si>
    <t>HJ PSYCHIATRIE INFANTO JUVENILE HBT FRONTIGNAN</t>
  </si>
  <si>
    <t>HJ PSYCHIATRIE INFANTO JUVENILE HBT MEZE</t>
  </si>
  <si>
    <t>HOPITAL SAINT CLAIR LES HOPITAUX DU BASSIN DE THAU SETE</t>
  </si>
  <si>
    <t>HJ LA BARAQUETTE PSY ADULTES HBT SETE</t>
  </si>
  <si>
    <t>HJ PSYCHIATRIE INFANTO JUVENILE HBT SETE</t>
  </si>
  <si>
    <t>SERVICE MEDICO PSYCHOLOGIQUE ADULTES HBT SETE</t>
  </si>
  <si>
    <t>CENTRE HOSPITALIER DES MARCHES DE BRETAGNE SITE ANTRAIN</t>
  </si>
  <si>
    <t>HOPITAL DE JOUR CMP CATTP COMBOURG</t>
  </si>
  <si>
    <t>HOPITAL DE JOUR CMP CATTP DINARD</t>
  </si>
  <si>
    <t>CH REDON SITE UNITÉ D'HOSPITALISATION LANRUA</t>
  </si>
  <si>
    <t>CENTRE HOSPITALIER DES MARCHES DE BRETAGNE SITE SAINT BRICE</t>
  </si>
  <si>
    <t>CENTRE HOSPITALIER DE SAINT MALO - HOPITAL BROUSSAIS</t>
  </si>
  <si>
    <t>CH ST MALO SITE CENTRE PSYCHIATRIE DU ROSAIS</t>
  </si>
  <si>
    <t>CH SAINT MALO HDJ E RENAN</t>
  </si>
  <si>
    <t>APPARTEMENT THÉRAPEUTIQUE - CH SAINT MALO</t>
  </si>
  <si>
    <t>SERVICE DE SOINS DE SUITE ET DE RÉÉDUCATION - CH DE VITRÉ</t>
  </si>
  <si>
    <t>CENTRE HOSPITALIER DU BLANC</t>
  </si>
  <si>
    <t>PSYCHIATRIE GENERALE - HOSPITALISATION DE JOUR</t>
  </si>
  <si>
    <t>CENTRE HOSPITALIER DE LA TOUR BLANCHE</t>
  </si>
  <si>
    <t>PSYCHIATRIE INFANTO-JUVENILE - HOSPITALISATION DE JOUR</t>
  </si>
  <si>
    <t>CENTRE HOSPITALIER INTER-COMMUNAL AMBOISE/CHÂTEAU-RENAULT</t>
  </si>
  <si>
    <t>HOPITAL DE JOUR FRANCOIS RABELAIS</t>
  </si>
  <si>
    <t>CENTRE HOSPITALIER PAUL MARTINAIS</t>
  </si>
  <si>
    <t>MAISON DE CURE MEDICALE POUR PERSONNES AGEES - ANNEXE HOPITA</t>
  </si>
  <si>
    <t>CENTRE HOSPITALIER LOUIS SEVESTRE</t>
  </si>
  <si>
    <t>CENTRE HOSPITALIER FRANÇOIS RABELAIS</t>
  </si>
  <si>
    <t>CENTRE HOSPITALIER LOUIS JAILLON DE SAINT CLAUDE</t>
  </si>
  <si>
    <t>400012522</t>
  </si>
  <si>
    <t>CH MDM - ANTENNE SMUR - AIRE-SUR-ADOUR</t>
  </si>
  <si>
    <t>CH DE MONT-DE-MARSAN - ANTENNE SMUR D'AIRE-SUR-L'ADOUR</t>
  </si>
  <si>
    <t>HOPITAL DE JOUR POUR ADULTES - AIRE SUR ADOUR</t>
  </si>
  <si>
    <t>CH MONT-DE-MARSAN - ANTENNE SAISONNIERE SMUR - BISCARROSSE</t>
  </si>
  <si>
    <t>HOPITAL THERMAL DE DAX</t>
  </si>
  <si>
    <t>CENTRE HOSPITALIER DE DAX - SITE DU LANOT</t>
  </si>
  <si>
    <t>CH MONT-DE-MARSAN - ANTENNE SMUR DE LABOUHEYRE</t>
  </si>
  <si>
    <t>CH DAX - ANTENNE SAISONNIERE SMUR - MIMIZAN</t>
  </si>
  <si>
    <t>CENTRE HOSPITALIER SPECIALISE DES LANDES</t>
  </si>
  <si>
    <t>HOPITAL DE JOUR - ACCUEIL ADOS - MT DE MARSAN</t>
  </si>
  <si>
    <t>HOPITAL DE JOUR POUR ADULTES - MONTFORT</t>
  </si>
  <si>
    <t>HOPITAL DE JOUR POUR ADULTES CH MT MARSAN - PARENTIS</t>
  </si>
  <si>
    <t>HOPITAL DE JOUR POUR ENFANTS - ST PIERRE DU MONT</t>
  </si>
  <si>
    <t>HOPITAL DE JOUR POUR ADULTES - CH DE DAX</t>
  </si>
  <si>
    <t>CH DE DAX - ANTENNE SAISONNIERE SMUR - HOSSEGOR</t>
  </si>
  <si>
    <t>CENTRE HOSPITALIER VENDOME - MONTOIRE</t>
  </si>
  <si>
    <t>SERVICE DE PSYCHIATRIE - ANNEXE DE L'HOPITAL -</t>
  </si>
  <si>
    <t>UNITE DE MOYEN SEJOUR - ANNEXE DE L'HOPITAL</t>
  </si>
  <si>
    <t>CENTRE HOSPITALIER DE FIRMINY</t>
  </si>
  <si>
    <t>ANNEXE BONVERT DU CH DE ROANNE</t>
  </si>
  <si>
    <t>CENTRE HOSPITALIER DE PELUSSIN</t>
  </si>
  <si>
    <t>CTRE PLANIF. FAMIL. HOPITAL DE ROANNE</t>
  </si>
  <si>
    <t>SECT. PNEUMO PHTISIO. HOPITAL ROANNE</t>
  </si>
  <si>
    <t>CENTRE DE PLANIFICATION ET D'EDUCATION FAMILIALE DE ROANNE</t>
  </si>
  <si>
    <t>HOPITAL DU GIER - SITE PINAY GERIATRIE</t>
  </si>
  <si>
    <t>HOPITAL DU GIER - MCO</t>
  </si>
  <si>
    <t>CENTRE DE PLANIFICATION OU EDUCATION FAMILIALE</t>
  </si>
  <si>
    <t>CENTRE HOSPITALIER DE SAINT PIERRE DE BOEUF</t>
  </si>
  <si>
    <t>CENTRE HOSPITALIER PIERRE GALLICE DE LANGEAC</t>
  </si>
  <si>
    <t>430000117</t>
  </si>
  <si>
    <t>CH EMILE ROUX LE PUY</t>
  </si>
  <si>
    <t>CENTRE HOSPITALIER CHATEAUBRIANT</t>
  </si>
  <si>
    <t>CENTRE HOSPITALIER LOIRE VENDEE OCEAN SITE DE MACHECOUL</t>
  </si>
  <si>
    <t>CENTRE HOSPITALIER NOZAY</t>
  </si>
  <si>
    <t>CENTRE HOSPITALIER DE SAINT-NAZAIRE</t>
  </si>
  <si>
    <t>CH ST NAZAIRE - PSY HEINLEX</t>
  </si>
  <si>
    <t>HOPITAL DE JOUR DE PEDO-PSYCHIATRIE "BELLE FONTAINE"</t>
  </si>
  <si>
    <t>HDJ PSYCHIATRIE INFANTO-JUVENILE</t>
  </si>
  <si>
    <t>SCANNER DU CENTRE HOSPITALIER DE SAINT-NAZAIRE</t>
  </si>
  <si>
    <t>CENTRE HOSPITALIER DE L'AGGLOMERATION MONTARGOISE</t>
  </si>
  <si>
    <t>CENTREHOSPITALIER PIERRE DEZARNAULDS GIEN</t>
  </si>
  <si>
    <t>SITE SSR JEANNE D'ARC GIEN CHRO - CH DE GIEN</t>
  </si>
  <si>
    <t>CENTRE HOSPITALIER  JEAN ROUGIER CAHORS</t>
  </si>
  <si>
    <t>CENTRE DE PLANIFICATION ET D'EDUCATIOIN FAMILIALE</t>
  </si>
  <si>
    <t>CENTRE HOSPITALIER FIGEAC SITE MARTIN MALVY</t>
  </si>
  <si>
    <t>CENTRE HOSPITALIER FIGEAC SITE CLEMENCEAU</t>
  </si>
  <si>
    <t>CENTRE HOSPITALIER SAINT CERE</t>
  </si>
  <si>
    <t>470000423</t>
  </si>
  <si>
    <t>CH AGEN NERAC - HOPITAL SAINT-ESPRIT</t>
  </si>
  <si>
    <t>CENTRE HOSPITALIER DE MARMANDE - CHIC MARMANDE-TONNEINS</t>
  </si>
  <si>
    <t>CENTRE HOSPITALIER AGEN NERAC - SITE DE NERAC</t>
  </si>
  <si>
    <t>CH VILLENEUVE - POLE DE SANTE DU VILLENEUVOIS</t>
  </si>
  <si>
    <t>HOPITAL LOZERE SITE GEVAUDAN MARVEJOLS</t>
  </si>
  <si>
    <t>HOPITAL LOZERE SITE VALLEE DU LOT MENDE</t>
  </si>
  <si>
    <t>HOPITAL DE JOUR CMP ADULTES CENTRE HOSPITALIER CHOLET</t>
  </si>
  <si>
    <t>CENTRE HOSPITALIER DE CANDE</t>
  </si>
  <si>
    <t>CENTRE DE PLANIFICATION DU CENTRE HOSPITALIER DE CHOLET</t>
  </si>
  <si>
    <t>CENTRE HOSPITALIER POUANCE</t>
  </si>
  <si>
    <t>HOPITAL DE JOUR PSYCHIATRIQUE LE POINT DU JOUR  CH DE SAUMUR</t>
  </si>
  <si>
    <t>CENTRE HOSPITALIER INTERCOMMUNAL DU HAUT-ANJOU SITE DE SEGRE</t>
  </si>
  <si>
    <t>CENTRE HOSPITALIER DE SAINT HILAIRE DU HARCOUET</t>
  </si>
  <si>
    <t>CENTRE HOSPITALIER MEMORIAL FRANCE ETATS-UNIS ST-LO</t>
  </si>
  <si>
    <t>CENTRE HOSPITALIER GENEVIEVE DE GAULLE ANTHONIOZ</t>
  </si>
  <si>
    <t>CENTRE HOSPITALIER INTERCOMMUNAL DU HAUT-ANJOU</t>
  </si>
  <si>
    <t>CENTRE LOCAL INFORMATION COORDINATION PAYS CHATEAU GONTIER</t>
  </si>
  <si>
    <t>UNITÉ CHIMIOTHÉRAPIE CH LAVAL SITE POLYCLINIQUE DU MAINE</t>
  </si>
  <si>
    <t>HOPITAL DE JOUR EN SANTE MENTALE</t>
  </si>
  <si>
    <t>HOPITAL DE JOUR SANTE MENTALE PEDO PSYCHIATRIE</t>
  </si>
  <si>
    <t>CENTRE HOSPITALIER NORD MAYENNE</t>
  </si>
  <si>
    <t>CH NORD MAYENNE UNITE PSY HDJ JOUR LA PLAINE</t>
  </si>
  <si>
    <t>CENTRE HOSPITALIER DE BRIEY - HOPITAL MAILLOT</t>
  </si>
  <si>
    <t>CMP CATTP HOPITAL DE JOUR PR ENFANTS DEPT DU CH DE BRIEY</t>
  </si>
  <si>
    <t>CMP ET HOPITAL DE JOUR POUR ADULTES RATTACHÉ AU CH DE BRIEY</t>
  </si>
  <si>
    <t>CMP ET CATTP POUR ADULTES RATTACHE AU CH DE BRIEY</t>
  </si>
  <si>
    <t>CMP ET CATTP POUR ENFANTS DEPT DU CH DE BRIEY A LONGWY</t>
  </si>
  <si>
    <t>CENTRE HOSPITALIER SAINT CHARLES DE TOUL</t>
  </si>
  <si>
    <t>CH DE BAR-LE-DUC FAINS-VEEL SITE DE BAR-LE-DUC</t>
  </si>
  <si>
    <t>CMP ET CATTP POUR ADULTES A BAR LE DUC</t>
  </si>
  <si>
    <t>CENTRE HOSPITALIER  SAINT-CHARLES DE COMMERCY</t>
  </si>
  <si>
    <t>HOPITAL DE JOUR - CATTP - CMP DE COMMERCY PR ADULTES ET ENF</t>
  </si>
  <si>
    <t>CH BAR-LE-DUC FAINS-VEEL SITE FAINS-VEEL</t>
  </si>
  <si>
    <t>CATTP / CENTRE MEDICO-PSYCHOLOGIQUE ADULTES LIGNY-EN-BARROIS</t>
  </si>
  <si>
    <t>HOPITAL DE JOUR CATTP CMP ENFANTS DE LIGNY EN BARROIS</t>
  </si>
  <si>
    <t>CMP ADULTES ET HOPITAL DE JOUR  DE MONTMEDY</t>
  </si>
  <si>
    <t>CENTRE HOSPITALIER SAINTE-ANNE DE SAINT-MIHIEL</t>
  </si>
  <si>
    <t>CENTRE D'ACCUEIL ET D'ECOUTE ADULTES VAUCOULEURS</t>
  </si>
  <si>
    <t>CENTRE HOSPITALIER VERDUN/ST MIHIEL - HOPITAL ST NICOLAS</t>
  </si>
  <si>
    <t>CH VERDUN/STMIHIEL- SITE ST JOSEPH - UHA (UNITE HOSPIT ADOS)</t>
  </si>
  <si>
    <t>CH VERDUN/ST MIHIEL - HOPITAL DESANDROUINS</t>
  </si>
  <si>
    <t>CH VERDUN/ST MIHIEL-SCE PSYCH INFANTO-JUV-CMP/CATTP/HOP JOUR</t>
  </si>
  <si>
    <t>GHBS HOSPITAL LE FAOUET</t>
  </si>
  <si>
    <t>GHBS-SITE HÔPITAL DU SCORFF</t>
  </si>
  <si>
    <t>CENTRE DE MOYEN SEJOUR CH PONTIVY</t>
  </si>
  <si>
    <t>CENTRE DE READAPTATION SPECIALISE SAINT LUC - ABRESCHVILLER</t>
  </si>
  <si>
    <t>HOPITAL ST JOSEPH BITCHE ( CH ROBERT PAX )</t>
  </si>
  <si>
    <t>CENTRE HOSPITALIER DE BOULAY "LE SECQ DE CREPY"</t>
  </si>
  <si>
    <t>CENTRE HOSPITALIER MARIE-MADELEINE A FORBACH-CHIC UNISANTE+</t>
  </si>
  <si>
    <t>CENTRE DE MOYEN SEJOUR DE GORZE</t>
  </si>
  <si>
    <t>CENTRE DE READAPTATION SPECIALISE SAINT LUC - NIDERVILLER</t>
  </si>
  <si>
    <t>CENTRE HOSPITALIER DE SARREBOURG - HÔPITAL ST NICOLAS</t>
  </si>
  <si>
    <t>HOPITAL DE CLAMECY</t>
  </si>
  <si>
    <t>HÔPITAL DE JOUR CTRE D'ACCUEIL THERAPEUTIQUE A TEMPS PARTIEL</t>
  </si>
  <si>
    <t>CENTRE DE CONVALESCENCE &amp; SSR POUR PERS AGEES CH ARMENTIERES</t>
  </si>
  <si>
    <t>CENTRE HOSPITALIER D'AVESNES</t>
  </si>
  <si>
    <t>C.H. DE BAILLEUL</t>
  </si>
  <si>
    <t>CENTRE HOSPITALIER LA BASSEE</t>
  </si>
  <si>
    <t>590046728</t>
  </si>
  <si>
    <t>CENTRE DE JOUR BRUAY SUR ESCAUT 59G31</t>
  </si>
  <si>
    <t>HOPITAL DE JOUR PSY. ADULTES ORANGERIE CH CAMBRAI</t>
  </si>
  <si>
    <t>CENTRE HOSPITALIER DE LE CATEAU</t>
  </si>
  <si>
    <t>HOPITAL DE JOUR PEDO-PSYCHIATRIE DE L'HOPITAL DE CAMBRAI</t>
  </si>
  <si>
    <t>HOPITAL DE JOUR PSYCHIATRIE ADUL 59G30 CH VALENCIENNES</t>
  </si>
  <si>
    <t>HOPITAL DE DENAIN</t>
  </si>
  <si>
    <t>HOP JOUR POUR ENFANTS BENJAMIN BRITTEN - CH DE DENAIN</t>
  </si>
  <si>
    <t>UNITÉ D'HOSPITALISATION A DOMICILE PSY INFANTO-JUV DENAIN</t>
  </si>
  <si>
    <t>HJ JANET G 34 ET CMPADULTES G34 DE L'HOPITAL DE DENAIN</t>
  </si>
  <si>
    <t>HJ PINEL ET CMP PSYCHIATRIE GENERALE 59G33</t>
  </si>
  <si>
    <t>HÔPITAL DE JOUR DE PÉDOPSYCHIATRIE CH DOUAI</t>
  </si>
  <si>
    <t>HOPITAL DE JOUR PSYCHIATRIE ADULTE CAMILLE CLAUDEL HOP.DOUAI</t>
  </si>
  <si>
    <t>HÔPITAL DÉPARTEMENTAL FELLERIES-LIESSIES</t>
  </si>
  <si>
    <t>HOPITAL D'HAUBOURDIN</t>
  </si>
  <si>
    <t>CH HAUMONT CENTRE DE SOINS DE SUITE</t>
  </si>
  <si>
    <t>HAD DU CH HAZEBROUCK</t>
  </si>
  <si>
    <t>CH JEUMONT - CENTRE DE SOINS DE SUITE</t>
  </si>
  <si>
    <t>CH LOOS CENTRE DE SOINS DE SUITE</t>
  </si>
  <si>
    <t>HOPITAL DE JOUR ALCOOLOGIE DE MAUBEUGE CH AVESNES</t>
  </si>
  <si>
    <t>CH MAUBEUGE - PSY</t>
  </si>
  <si>
    <t>HOPITAL DE LE QUESNOY</t>
  </si>
  <si>
    <t>CENTRE D'EVEIL REGIONAL CH ROUBAIX</t>
  </si>
  <si>
    <t>CTRE D'EDUCATION PR LE TRAITEMENTDIABETE ET MALADIES NUTRITI</t>
  </si>
  <si>
    <t>MAISON DE CURE DU VERT PRE SERVICE MOYEN SEJOUR ROUBAIX</t>
  </si>
  <si>
    <t>CENTRE HOSPITALIER VICTOR PROVO ROUBAIX</t>
  </si>
  <si>
    <t>HOPITAL LA FRATERNITE A ROUBAIX</t>
  </si>
  <si>
    <t>CENTRE HOSPITALIER DE SECTEUR DE SAINT-AMAND</t>
  </si>
  <si>
    <t>CENTRE PEDOPSYCHIATRIQUE DE JOUR 59I09 SAINT-AMANDE-LES-EAUX</t>
  </si>
  <si>
    <t>CENTRE DE PSYCHIATRIE DE ST-SAULVE - CH DE VALENCIENNES</t>
  </si>
  <si>
    <t>CENTRE HOSPITALIER DE SECLIN</t>
  </si>
  <si>
    <t>HOPITAL DE JOUR DE PSYCHIATRIE ADULTES " ADELE HUGO "</t>
  </si>
  <si>
    <t>590791729</t>
  </si>
  <si>
    <t>RESIDENCE MALATRAY CH TOURCOING</t>
  </si>
  <si>
    <t>CENTRE DE CURE MEDICALE "LES FOUGERES" BONDUES</t>
  </si>
  <si>
    <t>SERVICE DE LONG SEJOUR A MALATRAY</t>
  </si>
  <si>
    <t>CENTRE HOSPITALIER GENERAL DE VALENCIENNES</t>
  </si>
  <si>
    <t>HOPITAL DE JOUR DE PEDO-PSYCHIATRIE DU C.H.DE VALENCIENNES</t>
  </si>
  <si>
    <t>ANTENNE AVANCEE DES URGENCES AU CH DE WATTRELOS</t>
  </si>
  <si>
    <t>SOINS DE SUITE ET RÉADAPTATION "LES PASTELS" -  CHIC ALENCON</t>
  </si>
  <si>
    <t>CENTRE HOSPITALIER FERNAND LEGER - ARGENTAN</t>
  </si>
  <si>
    <t>CENTRE HOSPITALIER LES ANDAINES</t>
  </si>
  <si>
    <t>CENTRE HOSPITALIER  "JACQUES MONOD" - FLERS</t>
  </si>
  <si>
    <t>HOPITAL DE JOUR "ADULTES" (61G03) - FLERS</t>
  </si>
  <si>
    <t>CENTRE HOSPITALIER "MARGUERITE DE LORRAINE"-MORTAGNE</t>
  </si>
  <si>
    <t>HOPITAL DE JOUR DE PSYCHIATRIE CH ARRAS</t>
  </si>
  <si>
    <t>620108365</t>
  </si>
  <si>
    <t>HJ PSY ADULTES D'AVION - CH LENS</t>
  </si>
  <si>
    <t>HOPITAL DE JOUR AVION ( C.H LENS )</t>
  </si>
  <si>
    <t>CENTRE DE PLANIFICATION ET D'EDUCATION FAMILIALE DU CHAM</t>
  </si>
  <si>
    <t>UNITE DE PSYCHIATRIE DE JOUR A BERCK SUR MER</t>
  </si>
  <si>
    <t>HOPITAL DE JOUR PSYCHIATRIQUE CH BOULOGNE</t>
  </si>
  <si>
    <t>SERVICE DE MOYEN SEJOUR HOPITAL DE BOULOGNE SUR MER</t>
  </si>
  <si>
    <t>CENTRE PLANIFICATION ET D'EDUCATION FAMILIALE</t>
  </si>
  <si>
    <t>SERVICE DE SOINS PALLIATIFS CH BETHUNE BEUVRY</t>
  </si>
  <si>
    <t>HOPITAL PSY DE JOUR CAMPAGNE LÈS HESDIN - CHAM</t>
  </si>
  <si>
    <t>CENTRE HOSPITALIER DE CARVIN</t>
  </si>
  <si>
    <t>SSR POUR PERSONNES AGÉES CH ARRAS</t>
  </si>
  <si>
    <t>HJ PSY ADULTES À ETAPLES - CH ARRONDISSEMENT DE MONTREUIL</t>
  </si>
  <si>
    <t>HOPITAL DE JOUR DE FRUGES - CHAM</t>
  </si>
  <si>
    <t>CENTRE DE TRAITEMENT DES DEPENDANCES CH LENS</t>
  </si>
  <si>
    <t>CENTRE DE SANTE MENTALE JEAN-BAPTISTE PUSSIN</t>
  </si>
  <si>
    <t>620019372</t>
  </si>
  <si>
    <t>USMP DE LONGUENESSE</t>
  </si>
  <si>
    <t>UNITE DE SOINS EN MILIEU PENITENTIAIRE - SERVICE MEDICAL</t>
  </si>
  <si>
    <t>MAISON DE REPOS  "ESPOIR" MAROEUIL</t>
  </si>
  <si>
    <t>ETABLISSEMENT SITE CH ARRONDISSEMENT DE MONTREUIL</t>
  </si>
  <si>
    <t>CENTRE DE PSYCHOTHÉRAPIE DU CH DE BOULOGNE</t>
  </si>
  <si>
    <t>CENTRE HOSPITALIER DU TERNOIS  - SERVICE USLD</t>
  </si>
  <si>
    <t>CENTRE MEDICAL "ETIENNE CLEMENTEL "</t>
  </si>
  <si>
    <t>CENTRE HOSPITALIER PAUL ARDIER ISSOIRE</t>
  </si>
  <si>
    <t>CHCB BAYONNE - HOPITAL DE JOUR ENFANTS LA FLORIDE</t>
  </si>
  <si>
    <t>CENTRE DE PLANIFICATION ET DEDUCATION FAMILIALE</t>
  </si>
  <si>
    <t>CENTRE DE PLANIFICATION "MAISON DU PAYS"</t>
  </si>
  <si>
    <t>CENTRE HOSPITALIER ORTHEZ</t>
  </si>
  <si>
    <t>CHCB BAYONNE - HOPITAL DE JOUR ADULTES - ST-JEAN</t>
  </si>
  <si>
    <t>CENTRE HOSPITALIER LE MONTAIGU</t>
  </si>
  <si>
    <t>CENTRE HOSPITALIER DE BIGORRE - ANTENNE CH BAGNERES DE BIGOR</t>
  </si>
  <si>
    <t>CENTRE HOSPITALIER DE BIGORRE SITE GESPE TARBES</t>
  </si>
  <si>
    <t>CENTRE HOSPITALIER DE BIGORRE SITE AYGUEROTE TARBES</t>
  </si>
  <si>
    <t>CENTRE HOPITALIER DE BIGORRE SITE VIC EN BIGORRE FOURCADE</t>
  </si>
  <si>
    <t>HOPITAL LES ACACIAS DE VIC EN BOGORRE</t>
  </si>
  <si>
    <t>CENTRE HOSPITALIER SAINT JEAN PERPIGNAN</t>
  </si>
  <si>
    <t>LABORATOIRE DE BIOCHIMIE DU CENTRE HOSPITALIER</t>
  </si>
  <si>
    <t>LABORATOIRE DU CENTRE DEPARTEMENTAL DE TRANSFUSION SANGUINE</t>
  </si>
  <si>
    <t>LABORATOIRE D'ANATOMIE PATHOLOGIQUE DU CENTRE HOSPITALIER</t>
  </si>
  <si>
    <t>CENTRE DE PLANIFICATION FAMILIALE DU CH DE HAGUENAU</t>
  </si>
  <si>
    <t>CENTRE HOSPITALIER SAINTE-CATHERINE DE SAVERNE</t>
  </si>
  <si>
    <t>CENTRE DE PLANIFICATION DU CENTRE HOSPITALIER DE SAVERNE</t>
  </si>
  <si>
    <t>CENTRE DE PLANIFICATION FAMILIALE DU CH DE SELESTAT</t>
  </si>
  <si>
    <t>CENTRE DE PLANIFICATION FAMILIALE DU C.H. DE WISSEMBOURG</t>
  </si>
  <si>
    <t>CENTRE HOSPITALIER  SAINT MORAND D'ALTKIRCH</t>
  </si>
  <si>
    <t>CENTRE HOSPITALIER LOUIS PASTEUR/HOSPICE CIVIL</t>
  </si>
  <si>
    <t>HOPITAL DE JOUR COLMAR 68 I01 HC COLMAR</t>
  </si>
  <si>
    <t>MAISON MEDICALE POUR PERSONNES AGEES - GHRMSA</t>
  </si>
  <si>
    <t>HOPITAL DE JOUR MULHOUSE 68 G07 GHRMSA</t>
  </si>
  <si>
    <t>HOPITAL DE JOUR MULHOUSE 68 I03 GHRMSA</t>
  </si>
  <si>
    <t>CENTRE THERAPEUTIQUE DE JOUR MULHOUSE 68 I03 GHRMSA</t>
  </si>
  <si>
    <t>HOPITAL DE JOUR MULHOUSE 68 G06 GHRMSA</t>
  </si>
  <si>
    <t>HOPITAL INTERCOMMUNAL DE SOULTZ ISSENHEIM</t>
  </si>
  <si>
    <t>CENTRE HOSPITALIER DU MONT D'OR</t>
  </si>
  <si>
    <t>690000575</t>
  </si>
  <si>
    <t>CH NORD OUEST - VILLEFRANCHE</t>
  </si>
  <si>
    <t>CENTRE HOSPITALIER NORD OUEST - VILLEFRANCHE</t>
  </si>
  <si>
    <t>CENTRE HOSPITALIER DE GRANDRIS</t>
  </si>
  <si>
    <t>CENTRE HOSPITALIER DE TARARE</t>
  </si>
  <si>
    <t>CENTRE HOSPITALIER AUTUN  SITE PARPAS</t>
  </si>
  <si>
    <t>CENTRE MEDICO PSYCHO SOCIAL</t>
  </si>
  <si>
    <t>CH PAYS CHAROLAIS BRIONNAIS  SITE CHAROLLES</t>
  </si>
  <si>
    <t>CH PAYS CHAROLAIS BRIONNAIS SITE LA CLAYETTE</t>
  </si>
  <si>
    <t>SOINS DE SUITE ET DE READAPTATION CHAILLY GUERET</t>
  </si>
  <si>
    <t>CH "LES CHANAUX" MACON</t>
  </si>
  <si>
    <t>CTRE ACCUEIL THERAPEUTIQUE TEMPS PARTIEL</t>
  </si>
  <si>
    <t>CENTRE HOSPITALIER  INTERCOMMUNAL</t>
  </si>
  <si>
    <t>720000033</t>
  </si>
  <si>
    <t>CENTRE HOSPITALIER METROPOLE SAVOIE - AIX GRAND PORT</t>
  </si>
  <si>
    <t>CENTRE HOSPITALIER METROPOLE SAVOIE - AIX REINE HORTENSE</t>
  </si>
  <si>
    <t>CENTRE HOSPITALIER D'ALBERTVILLE</t>
  </si>
  <si>
    <t>CENTRE HOSPITALIER DE BOURG ST MAURICE</t>
  </si>
  <si>
    <t>CENTRE HOSPITALIER METROPOLE SAVOIE - CHAMBERY NH</t>
  </si>
  <si>
    <t>CENTRE HOSPITALIER METROPOLE SAVOIE - CHAMBERY HOTEL DIEU</t>
  </si>
  <si>
    <t>CENTRE HOSPITALIER DE MODANE</t>
  </si>
  <si>
    <t>CENTRE HOSPITALIER DE SAINT JEAN DE MAURIENNE</t>
  </si>
  <si>
    <t>740011481</t>
  </si>
  <si>
    <t>ESIS SEYNOD</t>
  </si>
  <si>
    <t>CENTRE HOSPITALIER ANNECY-GENEVOIS SITE ANNECY</t>
  </si>
  <si>
    <t>CH ANNECY-GENEVOIS SITE ST JULIEN EN GENEVOIS</t>
  </si>
  <si>
    <t>750003931</t>
  </si>
  <si>
    <t>CENTRE DE CRISE ADULTE GARANCIERE</t>
  </si>
  <si>
    <t>CENTRE D ACCUEIL ET DE CRISE ADULTES CHS STE ANNE</t>
  </si>
  <si>
    <t>HOPITAL DE JOUR  CENTRE MEDICO PSY ADULTES VARENNE</t>
  </si>
  <si>
    <t>HOPITAL DE JOUR ENFANTS GRENELLE</t>
  </si>
  <si>
    <t>HOPITAL DE JOUR  ET CENTRE MEDICO PSY  ADULTES BUCAREST</t>
  </si>
  <si>
    <t>HOPITAL DE JOUR - CENTRE MEDICO PSY LA TOUR D'AUVERGNE</t>
  </si>
  <si>
    <t>HDJ CENTRE MEDICO PSY ADULTES SAMPAIX</t>
  </si>
  <si>
    <t>CENTRE HOSPITALIER MAISON BLANCHE</t>
  </si>
  <si>
    <t>750050528</t>
  </si>
  <si>
    <t>HDJ  TAILLANDIERS</t>
  </si>
  <si>
    <t>HOPITAL DE JOUR TAILLANDIERS</t>
  </si>
  <si>
    <t>750000481</t>
  </si>
  <si>
    <t>CHNO DES QUINZE VINGTS PARIS</t>
  </si>
  <si>
    <t>CENTRE NATIONAL D OPHTALMOLOGIE DES QUINZE VINGTS DE PARIS</t>
  </si>
  <si>
    <t>HOPITAL DE  JOUR QUAI DE LA RAPEE</t>
  </si>
  <si>
    <t>CTRE HOSPI SPECIALISE LUTTE MALADIES MENTALES SITE HENRI EY</t>
  </si>
  <si>
    <t>CENTRE HOSPITALIER SAINTE-ANNE PARIS</t>
  </si>
  <si>
    <t>CENTRE HOSPITALIER SPECIALISE LUTTE MALADIES MENTALES</t>
  </si>
  <si>
    <t>HOPITAL DE JOUR ADULTES RIDDER</t>
  </si>
  <si>
    <t>HOPITAL DE JOUR  VIALA LAMARTINE TISSERAND</t>
  </si>
  <si>
    <t>HOPITAL DE JOUR ADULTES FALGUIERE</t>
  </si>
  <si>
    <t>HOPITAL DE JOUR MONTPARNASSE DE SAINTE ANNE</t>
  </si>
  <si>
    <t>FOYER DE POST CURE CENTRE EUGENE MILLON - GHU PARIS PSY</t>
  </si>
  <si>
    <t>CTRE HOSPI SPECIALISE MALADIES MENTALES COLONEL BONNET</t>
  </si>
  <si>
    <t>HOPITAL DE JOUR ET CTRE MEDICO PSY ADULTES ARMAILLE MARMOTAN</t>
  </si>
  <si>
    <t>HOPITAL DE JOUR ET CENTRE MEDICO PSY ENFANTS COMPOINT</t>
  </si>
  <si>
    <t>HOPITAL DE JOUR ADULTES POUCHET ET EQUIPE MOBILE</t>
  </si>
  <si>
    <t>UNITE HOSPITALISATION BICHAT MAISON BLANCHE-CENTRE CHRONOS</t>
  </si>
  <si>
    <t>HOPITAL DE JOUR CMP CATTP JEAN DOLLFUS CH MAISON BLANCHE</t>
  </si>
  <si>
    <t>HOPITAL LOCAL DE BOLBEC CHIC CAUX VALLEE SEINE</t>
  </si>
  <si>
    <t>760026112</t>
  </si>
  <si>
    <t>PSYCHIATRIE ADULTES BOLBEC GHH</t>
  </si>
  <si>
    <t>SITE CHATEAU MICHEL CH DIEPPE</t>
  </si>
  <si>
    <t>CENTRE HOSPITALIER D'ELBEUF LES FEUGRAIS</t>
  </si>
  <si>
    <t>ANTENNE DE SMUR EU DU CH DE DIEPPE</t>
  </si>
  <si>
    <t>HOP JOUR-CMP ADULTES LE REPERE CH LE HAVRE</t>
  </si>
  <si>
    <t>HOPITAL DE JOUR ADULTES LILLEBONNE</t>
  </si>
  <si>
    <t>760021188</t>
  </si>
  <si>
    <t>COMMUNAUTÉ THERAPEUTIQUE ST SAIRE</t>
  </si>
  <si>
    <t>HOPITAL LOCAL DE BRIE COMTE ROBERT</t>
  </si>
  <si>
    <t>HOPITAL DE JOUR MARIE ROSE MAMELET</t>
  </si>
  <si>
    <t>CENTRE HOSPITALIER RENE ARBELTIER DE COULOMMIERS</t>
  </si>
  <si>
    <t>HOPITAL DE JOUR INFANTO JUVENILE</t>
  </si>
  <si>
    <t>SOINS DE SUITE ET READAPTATION DE MARNE LA VALLEE</t>
  </si>
  <si>
    <t>CENTRE HOSPITALIER DU SUD SEINE ET MARNE SITE FONTAINEBLEAU</t>
  </si>
  <si>
    <t>GRAND HOSP EST FRANCILIEN MARNE LA VALLEE SITE JOSSIGNY</t>
  </si>
  <si>
    <t>CENTRE HOSPITALIER DE MARNE LA VALLEE SITE LAGNY</t>
  </si>
  <si>
    <t>HOPITAL DE JOUR PAUL SIVADON</t>
  </si>
  <si>
    <t>HOPITAL DE JOUR GAUSSON</t>
  </si>
  <si>
    <t>CENTRE HOSPITALIER DE MEAUX SITE SAINT FARON</t>
  </si>
  <si>
    <t>HOPITAL DE JOUR DE PSYCHIATRIE</t>
  </si>
  <si>
    <t>SERVICE D HOSPITALISATION A DOMICILE</t>
  </si>
  <si>
    <t>ANNEXE SOINS DE SUITE ET READAPTATION D'ORGEMONT</t>
  </si>
  <si>
    <t>CTRE HOPITALIER DE MELUN SITE SANTEPOLE (EX:CH MARC JACQUET)</t>
  </si>
  <si>
    <t>HOPITAL DE JOUR DE PSYCHIATRIE MITRY MORY</t>
  </si>
  <si>
    <t>CENTRE HOSPITALIER SUD SEINE ET MARNE SITE MONTEREAU</t>
  </si>
  <si>
    <t>CENTRE HOSPITALIER DE NEMOURS</t>
  </si>
  <si>
    <t>HOPITAL DE JOUR DE NEMOURS</t>
  </si>
  <si>
    <t>HOPITAL DE JOUR DU CENTRE HOSPITALIER DE LAGNY</t>
  </si>
  <si>
    <t>HOPITAL DE JOUR INFANTO JUVENILE LA ROCHETTE</t>
  </si>
  <si>
    <t>CH SPECIALISE LUTTE MALADIES MENTALES PASCAL</t>
  </si>
  <si>
    <t>780800256</t>
  </si>
  <si>
    <t>CH DE VERSAILLES SITE ANDRE MIGNOT</t>
  </si>
  <si>
    <t>CENTRE HOSPITALIER DE VERSAILLES ANDRE MIGNOT</t>
  </si>
  <si>
    <t>HOPITAL DE JOUR CENTRE HOSP SPECIALISE BECHEVILLE PSY ENFANT</t>
  </si>
  <si>
    <t>HOPITAL DE JOUR CH FRANCOIS QUESNAY</t>
  </si>
  <si>
    <t>HOPITAL DE JOUR  ELANCOURT</t>
  </si>
  <si>
    <t>CENTRE HOSPITALIER INTERCOMMUNAL DE MEULAN  LES MUREAUX</t>
  </si>
  <si>
    <t>HOPITAL DE JOUR LA SOURCE</t>
  </si>
  <si>
    <t>HOPITAL DE JOUR LA RENCONTRE</t>
  </si>
  <si>
    <t>CENTRE HOSPITALIER INTERCOMMUNAL DE MEULAN LES MUREAUX</t>
  </si>
  <si>
    <t>CENTRE HOSPITALIER CHARCOT PLAISIR</t>
  </si>
  <si>
    <t>CENTRE MEDICO PSY UNITE DE SOINS LA POMMERAIE 78G12 I04</t>
  </si>
  <si>
    <t>CTRE HOSPITALIER INTERCOMMUNAL POISSY ST GERMAIN SITE POISSY</t>
  </si>
  <si>
    <t>HOPITAL DE JOUR LA SOURIS VERTE</t>
  </si>
  <si>
    <t>HOPITAL DE JOUR RAMBOUILLET</t>
  </si>
  <si>
    <t>HOPITAL DE JOUR JEAN MARTIN CHARCOT</t>
  </si>
  <si>
    <t>HOPITAL DE JOUR ST CYR L ECOLE</t>
  </si>
  <si>
    <t>CTRE HOSP INTERCOMMUNAL POISSY ST GERMAIN SITE ST GERMAIN</t>
  </si>
  <si>
    <t>HOPITAL DE JOUR DE PSYCHIATRIE CTRE DE TRAITEMENT SPECIALISE</t>
  </si>
  <si>
    <t>HOPITAL DE JOUR TRAPPES</t>
  </si>
  <si>
    <t>CENTRE HOSPITALIER DE VERSAILLES HOPITAL RICHAUD</t>
  </si>
  <si>
    <t>HOPITAL DE JOUR BLEULER</t>
  </si>
  <si>
    <t>HOPITAL DE JOUR DE VERSAILLES</t>
  </si>
  <si>
    <t>CTRE DE MOYEN SEJOUR POUR CONVALESCENCE CURE ET READAPTATION</t>
  </si>
  <si>
    <t>CENTRE HOSPITALIER ALBI</t>
  </si>
  <si>
    <t>CH INTERCOMMUNAL CASTRES MAZAMET SITE PAYS D'AUTAN CASTRES</t>
  </si>
  <si>
    <t>UNITE PSYCHIATRIE ADULTES HOSPIT COMPLETE CASTRES</t>
  </si>
  <si>
    <t>CENTRE DE PLANIFICATION FAMILIALE CONSULTATIONS EXTERNES</t>
  </si>
  <si>
    <t>HOPITAL DE JOUR PSY ADULTES LES IRIS CASTRES</t>
  </si>
  <si>
    <t>CEGIDD CLAT CV TARN SITE DES LICES</t>
  </si>
  <si>
    <t>PSY LIAISON URGENCES CHIC CASTRES MAZAMET</t>
  </si>
  <si>
    <t>CENTRE HOSPITALIER INTERCOMMUNAL SITE DES MONGES CASTRES</t>
  </si>
  <si>
    <t>HJ ADULTE CMP CATTP LES LICES CH LAVAUR</t>
  </si>
  <si>
    <t>CENTRE HOSPITALIER DE LAVAUR SITE GUIRAUD</t>
  </si>
  <si>
    <t>CENTRE PSYCHOTHERAPIQUE PHILIPPE PINEL CH LAVAUR</t>
  </si>
  <si>
    <t>HOPITAL DE JOUR CATTP PIJ CH LAVAUR</t>
  </si>
  <si>
    <t>UNITE SANITAIRE EN MILIEU PENITENTIERE MINEURS</t>
  </si>
  <si>
    <t>HOPITAL DE JOUR PSY ADULTES VILLA BEL AIR CH LAVAUR</t>
  </si>
  <si>
    <t>CH INTERCOMMUNAL CASTRES MAZAMET SITE MAZAMET</t>
  </si>
  <si>
    <t>UNITE SANITAIRE EN MILIEU PENITENTIERE ADULTES</t>
  </si>
  <si>
    <t>HOPITAL DE JOUR PSY ADULTES ST SULPICE CH LAVAUR</t>
  </si>
  <si>
    <t>CH INTERCOMMUNAL CASTELSARRASIN MOISSAC SITE CASTELSARRASIN</t>
  </si>
  <si>
    <t>HJ PSY INFANTO JUVENILE PORDEGUI CH MONTAUBAN</t>
  </si>
  <si>
    <t>CH INTERCOMMUNAL CASTELSARRASIN MOISSAC SITE MOISSAC</t>
  </si>
  <si>
    <t>HOPITAL DE JOUR PSY ADULTES MOISSAC CH MONTAUBAN</t>
  </si>
  <si>
    <t>HJ PSY INFANTO JUVENILE CAPUCINS CH MONTAUBAN</t>
  </si>
  <si>
    <t>INTERSECTEUR PSYCHOTIQUE LES PYRENEES</t>
  </si>
  <si>
    <t>HOPITAL DE JOUR PSY ADULTES CADRAN SOLAIRE CH MONTAUBAN</t>
  </si>
  <si>
    <t>HOPITAL DE JOUR PSY ADULTES ATELIER DU PIN CH MONTAUBAN</t>
  </si>
  <si>
    <t>HJ POUR ADOLESCENTS PSYCHOTIQUES CH MONTAUBAN</t>
  </si>
  <si>
    <t>HOPITAL DE JOUR PSY ADULTES UNITE SOINS AMBU CH MONTAUBAN</t>
  </si>
  <si>
    <t>HOPITAL DE JOUR PSY ADULTES INTERSECTORIEL CH MONTAUBAN</t>
  </si>
  <si>
    <t>CENTRE HOSPITALIER DE BRIGNOLES JEAN MARCEL</t>
  </si>
  <si>
    <t>CENTRE HOSPITALIER LA DRACENIE DE DRAGUIGNAN</t>
  </si>
  <si>
    <t>830202743</t>
  </si>
  <si>
    <t>CHITS HOPITAL GEORGES CLEMENCEAU</t>
  </si>
  <si>
    <t>CENTRE HOSPITALIER DE SAINT TROPEZ POLE DE SANTE DU GOLFE</t>
  </si>
  <si>
    <t>CH DE HYERES ANTENNE SMUR SITE CASERNE DU LAVANDOU</t>
  </si>
  <si>
    <t>CHI DE FREJUS ST RAPHAEL GERONTO MED SSR</t>
  </si>
  <si>
    <t>CHI TOULON LA SEYNE SUR MER CH SAINTE MUSSE</t>
  </si>
  <si>
    <t>HJ TRANS EN PROVENCE CHI FREJUS ST RAPHAEL</t>
  </si>
  <si>
    <t>CH D'AVIGNON HENRI DUFFAUT CHIRURGIE SITE CH DU PAYS D'APT</t>
  </si>
  <si>
    <t>CH AVIGNON ANTENNE SMUR SITE CH D'APT</t>
  </si>
  <si>
    <t>CHI CAVAILLON LAURIS CTRE PLANIF FAM ANNEXE CPF CAVAILLON</t>
  </si>
  <si>
    <t>CHI CAVAILLON LAURIS ROQUEFRAICHE CTRE PNEUMO ET REEDUC RESP</t>
  </si>
  <si>
    <t>CH D'ORANGE CENTRE DE PLANIFICATION FAMILIALE</t>
  </si>
  <si>
    <t>SMUR CH ORANGE SITE VAISON LA ROMAINE</t>
  </si>
  <si>
    <t>CENTRE HOSPITALIER LOIRE VENDEE OCEAN SITE DE CHALLANS</t>
  </si>
  <si>
    <t>CENTRE HOSPITALIER SITE DU POLE SANTE SUD VENDEE</t>
  </si>
  <si>
    <t>850000209</t>
  </si>
  <si>
    <t>CHD-SITE DE LUCON</t>
  </si>
  <si>
    <t>CENTRE HOSPITALIER -SITE DE LUCON</t>
  </si>
  <si>
    <t>CENTRE HOSPITALIER DE SAINT-JUNIEN</t>
  </si>
  <si>
    <t>CENTRE HOSPITALIER DE MOYEN SEJOUR DE ST-JUNIEN</t>
  </si>
  <si>
    <t>CENTRE HOSPITALIER  JACQUES BOUTARD  ST-YRIEIX</t>
  </si>
  <si>
    <t>CENTRE HOSPITALIER INTERCO E. DURKHEIM-PLATEAU DE LA JUSTICE</t>
  </si>
  <si>
    <t>CHI EMILE DURKHEIM - MAISON DE SANTE SAINT JEAN</t>
  </si>
  <si>
    <t>CHI HOPITAUX DU MASSIF DES VOSGES - SITE FRAIZE</t>
  </si>
  <si>
    <t>CHI HOPITAUX DU MASSIF DES VOSGES - SITE GERARDMER</t>
  </si>
  <si>
    <t>CHI HOPITAUX DU MASSIF DES VOSGES - ANTENNE SMUR A GERARDMER</t>
  </si>
  <si>
    <t>CENTRE HOSPITALIER INTERCOMMUNAL E. DURKHEIM  SITE DE GOLBEY</t>
  </si>
  <si>
    <t>CH INTERCOMMUNAL DE L'OUEST VOSGIEN SITE NEUFCHATEAU</t>
  </si>
  <si>
    <t>CHI HOPITAUX DU MASSIF DES VOSGES - SITE SAINT DIE DES VOSGE</t>
  </si>
  <si>
    <t>CENTRE HOSP INTERCOMMUNAL DE L'OUEST VOSGIEN SITE DE VITTEL</t>
  </si>
  <si>
    <t>MOYEN SEJOUR CENTRE HOSPITALIER SENS</t>
  </si>
  <si>
    <t>CH HOPITAL NORD FRANCHE COMTE SITE BELFORT</t>
  </si>
  <si>
    <t>CENTRE CHATEAU DU GRAND MESNIL CENTRE HOSPITALIER D ORSAY</t>
  </si>
  <si>
    <t>910000314</t>
  </si>
  <si>
    <t>CH SUD FRANCILIEN</t>
  </si>
  <si>
    <t>CENTRE HOSPITALIER SUD FRANCILIEN CH LOUISE MICHEL</t>
  </si>
  <si>
    <t>HOPITAL DE JOUR CAMINO</t>
  </si>
  <si>
    <t>CENTRE HOSPITALIER NOUVEAU SUD FRANCILIEN</t>
  </si>
  <si>
    <t>CH SUD ESSONNE DOURDAN ETAMPES CHIRURGIE CANCERS UROLOGIQUES</t>
  </si>
  <si>
    <t>CENTRE HOSPITALIER SUD ESSONNE DOURDAN ETAMPES SITE DOURDAN</t>
  </si>
  <si>
    <t>MOYEN SEJOUR DU CENTRE HOSPITALIER D ARPAJON</t>
  </si>
  <si>
    <t>GROUPE PUBLIC DE SANTE PERRAY VAUCLUSE</t>
  </si>
  <si>
    <t>CENTRE HOSPITALIER SUD ESSONNE DOURDAN SITE ETAMPES</t>
  </si>
  <si>
    <t>CATTP ADULTES</t>
  </si>
  <si>
    <t>CENTRE HOSPITALIER DES DEUX VALLEES SITE JUVISY SUR ORGE</t>
  </si>
  <si>
    <t>CENTRE HOSPITALIER DES DEUX VALLEES SITE LONGJUMEAU</t>
  </si>
  <si>
    <t>CENTRE HOSPITALIER ORSAY</t>
  </si>
  <si>
    <t>HOPITAL DE JOUR D'ORSAY</t>
  </si>
  <si>
    <t>MAISON DE CURE DE L YVETTE CH D ORSAY</t>
  </si>
  <si>
    <t>HOPISTAL DE JOUR  LES COLOMBIERS</t>
  </si>
  <si>
    <t>HOPITAL DE JOUR CAMILLE CLAUDEL</t>
  </si>
  <si>
    <t>CTRE READP HDJ POST CURE ALBERT CALMETTE DE YERRES</t>
  </si>
  <si>
    <t>SOINS DE SUITE ET DE READAPTATION</t>
  </si>
  <si>
    <t>CENTRE HOSPITALIER  FONDATION ROGUET</t>
  </si>
  <si>
    <t>CENTRE HOSPITALIER RIVES DE SEINESITE COURBEVOIE</t>
  </si>
  <si>
    <t>CENTRE HOSPITALIER DE NANTERRE HOP MAX FOURESTIER</t>
  </si>
  <si>
    <t>HOPITAL DE JOUR DU CASH DE NANTERRE</t>
  </si>
  <si>
    <t>FOYER DE POST CURE ET HOPITAL DE NUIT LES GOULVENTS</t>
  </si>
  <si>
    <t>HOPITAL DE JOUR DE MEDECINE</t>
  </si>
  <si>
    <t>CENTRE THOMAS LEMAITRE  SERVICE SOINS INFIRMIERS A DOMICILE</t>
  </si>
  <si>
    <t>CH RIVES DE SEINE SITE NEUILLY SUR SEINE</t>
  </si>
  <si>
    <t>HOSPITALITSATION A DOMICILE CTRE HOSPITALIER RIVES DE SEINE</t>
  </si>
  <si>
    <t>CENTRE HOSPITALIER RIVES DE SEINE SITE PUTEAUX</t>
  </si>
  <si>
    <t>CENTRE HOSPITALIER DEPARTEMENTAL STELL</t>
  </si>
  <si>
    <t>LBM CH4V SITE DAILLY</t>
  </si>
  <si>
    <t>CENTRE HOSPITALIER INTERCOMMUNAL ROBERT BALLANGER</t>
  </si>
  <si>
    <t>GROUPE HOSPITALIER INTERCOMMUNAL LE RAINCY MONTFERMEIL</t>
  </si>
  <si>
    <t>CENTRE GERIATRIQUE DEPARTEMENTAL DE MOYEN SEJOUR LES ORMES</t>
  </si>
  <si>
    <t>CENTRE HOSPITALIER DE ST DENIS HOPITAL DELAFONTAINE</t>
  </si>
  <si>
    <t>HOPITAL CASANOVA DU CENTRE HOSPITALIER GENERAL DE SAINT DENI</t>
  </si>
  <si>
    <t>HOPITAL DE JOUR ALFORTVILLE EDOUARD VAILLANT</t>
  </si>
  <si>
    <t>HOPITAL DE JOUR ALFORTVILLE LECLERC</t>
  </si>
  <si>
    <t>HOPITAL DE JOUR UN JOUR BLEU</t>
  </si>
  <si>
    <t>940808579</t>
  </si>
  <si>
    <t>CTRE PREVENTION ALCOOL HENRI DUCHENE</t>
  </si>
  <si>
    <t>CTRE DE PREVENTION ALCOOLIQUES HENRI DUCHENE CHOISY LE ROI</t>
  </si>
  <si>
    <t>HOPITAL DE JOUR FONTENAY S/BOIS</t>
  </si>
  <si>
    <t>LES HOPITAUX DE SAINT MAURICE RGPT ESQUIROL ST MAURICE</t>
  </si>
  <si>
    <t>CHI LUCIE ET RAYMOND AUBRAC VILLENEUVE ST GEORGES</t>
  </si>
  <si>
    <t>HOP DE JOUR CHIV LUCIE RAYMOND AUBRAC EX CHI VILLENEUVE</t>
  </si>
  <si>
    <t>CENTRE FAMILIAL CHIV LUCIE RAYMOND AUBRAC</t>
  </si>
  <si>
    <t>950000307</t>
  </si>
  <si>
    <t>CH VICTOR DUPOUY</t>
  </si>
  <si>
    <t>HOPITAL DE JOUR  ARNOUVILLE</t>
  </si>
  <si>
    <t>GH CARNELLE PORTES DE L OISE SITE BEAUMONT</t>
  </si>
  <si>
    <t>HOP DE JOUR CENTRE DE READAPTATION PSYCHO SOCIALE</t>
  </si>
  <si>
    <t>950032722</t>
  </si>
  <si>
    <t>HDJ FRANCOIS VILLON</t>
  </si>
  <si>
    <t>HOPITAL DE JOUR FRANCOIS VILLON</t>
  </si>
  <si>
    <t>GROUPEMENT HOSPITALIER EAUBONNE MONTMORENCY - SIMONE VEIL</t>
  </si>
  <si>
    <t>CENTRE HOSPITALIER GENERAL DE GONESSE</t>
  </si>
  <si>
    <t>CENTRE HOSPITALIER RENE DUBOS DE PONTOISE</t>
  </si>
  <si>
    <t>GRPE HOSPITALIER CARNELLE PORTES DE L OISE SITE SAINT MARTIN</t>
  </si>
  <si>
    <t>HOPITAL DE JOUR DE SARCELLES</t>
  </si>
  <si>
    <t>CENTRE HOSPITALIER LOUIS-DANIEL BEAUPERTHUY</t>
  </si>
  <si>
    <t>CENTRE HOSPITALIER NORD CARAIBE  SITE DE SAINT PIERRE</t>
  </si>
  <si>
    <t>CENTRE HOSPITALIER "FRANK JOLY"</t>
  </si>
  <si>
    <t>CENTRE DE REFERENCE SUD- MRAMADOUDOU</t>
  </si>
  <si>
    <t>CENTRE DE REFERENCE PETITE TERRE- DZAOUDI</t>
  </si>
  <si>
    <t>CENTRE DE REFERENCE CENTRE KAHANI</t>
  </si>
  <si>
    <t>SOINS DE SUITE ET DE READAPTATION/ CENTRE DE REFERENCE DE PT</t>
  </si>
  <si>
    <t>060789245</t>
  </si>
  <si>
    <t>CHU DE NICE HOP ANNEXE DE CANTARON</t>
  </si>
  <si>
    <t>CHU DE NICE ANTENNE SMUR SITE CH LA PALMOSA</t>
  </si>
  <si>
    <t>IUFC INSTITUT UNIVERSITAIRE DE LA FACE ET DU COU</t>
  </si>
  <si>
    <t>CHU NICE ANTENNE SMUR SITE HOP PEDIATRIQUES NICE CHU LENVAL</t>
  </si>
  <si>
    <t>CHU DE NICE CTRE CONSULTATIONS ET TRAITEMENTS DENTAIRES</t>
  </si>
  <si>
    <t>CHU DE NICE CENTRE DE CONVALESCENCE DE TENDE</t>
  </si>
  <si>
    <t>130044977</t>
  </si>
  <si>
    <t>140000209</t>
  </si>
  <si>
    <t>CHU COTE DE NACRE - CAEN</t>
  </si>
  <si>
    <t>CENTRE HOSPITALIER UNIVERSITAIRE  COTE DE NACRE</t>
  </si>
  <si>
    <t>CENTRE HOSPITALIER REGIONAL  AVENUE CLEMENCEAU CAEN</t>
  </si>
  <si>
    <t>190013235</t>
  </si>
  <si>
    <t>CHU LIMOGES - SITE CH DUBOIS</t>
  </si>
  <si>
    <t>210012464</t>
  </si>
  <si>
    <t>LABORATOIRE  MÉDICAL</t>
  </si>
  <si>
    <t>LABORATOIRE MÉDICAL</t>
  </si>
  <si>
    <t>MEDECINE A CHAMPMAILLOT CHU DIJON</t>
  </si>
  <si>
    <t>SOINS PALLIATIFS</t>
  </si>
  <si>
    <t>250000023</t>
  </si>
  <si>
    <t>CHU BESANCON SITE SAINT-JACQUES</t>
  </si>
  <si>
    <t>CENTRE HOSPITALIER UNIVERSITAIRE BESANCON</t>
  </si>
  <si>
    <t>CENTRE HOSPITALIER  UNIVERSITAIRE JEAN MINJOZ BESANCON</t>
  </si>
  <si>
    <t>260020078</t>
  </si>
  <si>
    <t>SERVICE NEUROCHIRURGIE - CHU42</t>
  </si>
  <si>
    <t>SERVICE NEUROCHIRURGIE - CHU DE SAINT-ETIENNE</t>
  </si>
  <si>
    <t>290004340</t>
  </si>
  <si>
    <t>CHRU BREST SITE HOPITAL BOHARS</t>
  </si>
  <si>
    <t>CHRU BREST SITE HOPITAL LA CAVALE BLANCHE</t>
  </si>
  <si>
    <t>FOYER DE POST-CURE PSYCHIATRIQUE "AN AVEL VOR"</t>
  </si>
  <si>
    <t>CENTRE PSYCHOTHERAPIQUE "WINNICOTT"</t>
  </si>
  <si>
    <t>CENTRE AMBULATOIRE PSYCHIATRIQUE DES HAUTS DE PROVENCE</t>
  </si>
  <si>
    <t>CENTRE DE CURE MEDICALE &amp; DE CONVALESCENCE -ANNEXE DU C.H.R</t>
  </si>
  <si>
    <t>CHRU BREST SITE PERHARIDY FONDATION ILDYS</t>
  </si>
  <si>
    <t>300782141</t>
  </si>
  <si>
    <t>CENTRE MEDICAL GRAU DU ROI CHU NIMES</t>
  </si>
  <si>
    <t>CENTRE MEDICAL DU GRAU DU ROI CHU NIMES</t>
  </si>
  <si>
    <t>HJ PSY INFANTO JUVENILE ET CMPEA OUEST MONTAURY CHU NIMES</t>
  </si>
  <si>
    <t>HJ PSY ADULTES BOURDALOUE CHU NIMES</t>
  </si>
  <si>
    <t>GROUPE HOPITALIER CAREMEAU CHU NIMES TERRITOIRE NIMES</t>
  </si>
  <si>
    <t>CENTRE DE SOINS POUR PERSONNES AGEES DE SERRE CAVALIER</t>
  </si>
  <si>
    <t>HJ PSY INFANTO JUVENILE CMPEA EST PELLECUER CHU NIMES</t>
  </si>
  <si>
    <t>CMPEA PSYCHIATRIE INF JUV SAINT GILLES</t>
  </si>
  <si>
    <t>CMP PSYCHIATRIE ADULTE SOMMIERES</t>
  </si>
  <si>
    <t>HJ PSY INFANTO JUVENILE CMPEA VAUVERT</t>
  </si>
  <si>
    <t>CMP PSYCHIATRIE ADULTE VAUVERT</t>
  </si>
  <si>
    <t>310032537</t>
  </si>
  <si>
    <t>PHARMACIE LOGIPHARMA CHU TLSE</t>
  </si>
  <si>
    <t>PHARMACIE LOGIPHARMA CHU TOULOUSE</t>
  </si>
  <si>
    <t>CENTRE REEDUCATION FONCTIONNELLE LA FONTAINE SALEE CHU TLSE</t>
  </si>
  <si>
    <t>HOTEL DIEU SAINT JACQUES CHU TOULOUSE</t>
  </si>
  <si>
    <t>HJ PIJ PETITS 3 A 8 ANS GRAVE CHU TLSE (EX JARRIGE)</t>
  </si>
  <si>
    <t>HOPITAUX MERE &amp; ENFANTS SITE VIGUIER CHU TOULOUSE</t>
  </si>
  <si>
    <t>HJ BORIS VIAN DES 8 A 12 ANS</t>
  </si>
  <si>
    <t>HJ PIJ ADOLESCENTS APJA PURPAN CHU TOULOUSE</t>
  </si>
  <si>
    <t>HOPITAL DE PSYCHIATRIE (EX BOURGEOIS PURPAN)</t>
  </si>
  <si>
    <t>PHARMACIE STERILISATION CHU TOULOUSE</t>
  </si>
  <si>
    <t>CLINIQUE ADOLESCENCE VILLA (EX CASSELARDIT VILLA ANCELY)</t>
  </si>
  <si>
    <t>330781352</t>
  </si>
  <si>
    <t>HOPITAL SAINT-ANDRE - CHU</t>
  </si>
  <si>
    <t>CENTRE JEAN ABADI - CHU</t>
  </si>
  <si>
    <t>340021260</t>
  </si>
  <si>
    <t>L'ARCHE BLEUE</t>
  </si>
  <si>
    <t>HOSPIT COMPLETE PSY ADULTES UNITE L'ARCHE BLEUE CLAPIERS</t>
  </si>
  <si>
    <t>CHU MTP SMUR ANTENNE CLERMONT L'HERAULT</t>
  </si>
  <si>
    <t>HJ PSY ADULTES LA MAIRE ATELIER THERAPEUTIQUE COURNONTERRAL</t>
  </si>
  <si>
    <t>CHU MONTPELLIER SMUR ANTENNE CLINIQUE SAINT LOUIS GANGES</t>
  </si>
  <si>
    <t>HJ PSYCHIATRIE ADULTES UNITE GIGNAC</t>
  </si>
  <si>
    <t>PHARMACIE EUROMEDECINE CHU MONTPELLIER</t>
  </si>
  <si>
    <t>CMP HOSPIT DE JOUR PSYCHIATRIE ADULTES CHAMPOLLION LATTES</t>
  </si>
  <si>
    <t>HJ PSY ADULTES PUSSIN LODEVE</t>
  </si>
  <si>
    <t>CHU MONTPELLIER SMUR ANTENNE CH LUNEL</t>
  </si>
  <si>
    <t>HJ PSY ADULTES ARTISANAT UNITE LUNEL</t>
  </si>
  <si>
    <t>HJ PSYCHIATRIE ADULTES LE CLOS DU MOULIN MEZE</t>
  </si>
  <si>
    <t>CENTRE LUTTES ANTI TUBERCULEUSE SITE ARNAUD DE VILLENEUVE</t>
  </si>
  <si>
    <t>CENTRE GRATUIT D'INFORMATION ET DE DEPISTAGE SITE SAINT ELOI</t>
  </si>
  <si>
    <t>HJ PSY ADULTES ARCEAUX VOLONTAIRES</t>
  </si>
  <si>
    <t>HJ PSY ADULTES PAVILLON 41 COLOMBIERE (LA MAISON D'EURYDICE)</t>
  </si>
  <si>
    <t>HJ PSY ADULTES NEW FRESCO CHS COLOMBIERE</t>
  </si>
  <si>
    <t>HJ PSY INFANTO JUVENILE VILLA LES 2 RUISSEAUX MTP</t>
  </si>
  <si>
    <t>HJ PSY INFANTO JUVENILE VILLA SAINT GEORGES MTP</t>
  </si>
  <si>
    <t>HOPITAL SAINT ELOI CHU MONTPELLIER</t>
  </si>
  <si>
    <t>HOPITAL GUI DE CHAULIAC CHU MONTPELLIER</t>
  </si>
  <si>
    <t>CENTRE DE SOINS D'ENSEIGNEMENT ET DE RECHERCHE DENTAIRE</t>
  </si>
  <si>
    <t>HJ PSYE ADULTES LA CLARTE POMPIGNANE</t>
  </si>
  <si>
    <t>CHU MONTPELLIER HOPITAL ARNAUD DE VILLENEUVE</t>
  </si>
  <si>
    <t>CHU MTP PLATE FORME TELEPHONIQUE SAMU VAILHAUQUES</t>
  </si>
  <si>
    <t>350000741</t>
  </si>
  <si>
    <t>CHRU RENNES SITE PONTCHAILLOU</t>
  </si>
  <si>
    <t>CENTRE HOSPITALIER REGIONAL UNIVERSITAIRE RENNES PONTCHAILLO</t>
  </si>
  <si>
    <t>CHRU DE RENNES SITE HOPITAL SUD</t>
  </si>
  <si>
    <t>CHRU RENNES SITE R DESNOS SITE PONTCHAILLOU</t>
  </si>
  <si>
    <t>UNITE D'INVESTIGATION CLINIQUE DU CENTRE D'INVESTIGATION CLI</t>
  </si>
  <si>
    <t>370004467</t>
  </si>
  <si>
    <t>CHRU TROUSSEAU - CHAMBRAY</t>
  </si>
  <si>
    <t>CENTRE HOSPITALIER REGIONAL UNIVERSITAIRE TROUSSEAU</t>
  </si>
  <si>
    <t>CHR TOURS CENTRE PSYCHOTHERAPIQUE DE TOURS SUD</t>
  </si>
  <si>
    <t>POUPONNIERE DU CENTRE DE BEAU-SITE-CHR DE TOURS</t>
  </si>
  <si>
    <t>CLINIQUE PSYCHIATRIQUE UNIVERSITAIRE CHRU TOURS</t>
  </si>
  <si>
    <t>CHRU DE TOURS - CLINIQUE DE L'ALLIANCE</t>
  </si>
  <si>
    <t>CHR TOURS HOPITAL ANNEXE POUR ENFANTS  CLOCHEVILLE</t>
  </si>
  <si>
    <t>CENTRE DE CONVALESCENTS ET DE CHRONIQUES L'ERMITAGE DU CHRU</t>
  </si>
  <si>
    <t>CENTRE HOSPITALIER REGIONAL UNIVERSITAIRE BRETONNEAU</t>
  </si>
  <si>
    <t>LACTARIUM DU CHRU TOURS SITE DE BRETONNEAU</t>
  </si>
  <si>
    <t>380020388</t>
  </si>
  <si>
    <t>MEDECINE POLYVALENTE COUBLEVIE - CHU38</t>
  </si>
  <si>
    <t>MEDECINE POLYVALENTE COUBLEVIE - CHU DE GRENOBLE ALPES</t>
  </si>
  <si>
    <t>ANTENNE SMUR AERODROME VERSOUD - CHU DE GRENOBLE ALPES</t>
  </si>
  <si>
    <t>HOPITAL SUD - CHU DE GRENOBLE ALPES</t>
  </si>
  <si>
    <t>ANTENNE SMUR ALPES D'HUEZ - CHU DE GRENOBLE ALPES</t>
  </si>
  <si>
    <t>HOPITAL NORD - CHU DE GRENOBLE ALPES</t>
  </si>
  <si>
    <t>HOPITAL DE VOIRON - CHU DE GRENOBLE ALPES</t>
  </si>
  <si>
    <t>HOPITAL DE JOUR ANDREZIEUX BOUTHEON - CHU DE SAINT-ETIENNE</t>
  </si>
  <si>
    <t>HOPITAL DE JOUR FIRMINY 42G05 - CHU DE SAINT-ETIENNE</t>
  </si>
  <si>
    <t>HOPITAL DE JOUR SAINT-CHAMOND 42G11 - CHU DE SAINT-ETIENNE</t>
  </si>
  <si>
    <t>HOPITAL DE BELLEVUE - CHU DE SAINT-ETIENNE</t>
  </si>
  <si>
    <t>HOPITAL DE LA CHARITE - CHU DE SAINT-ETIENNE</t>
  </si>
  <si>
    <t>INSTITUT DE CANCEROLOGIE ET D'HEMATOLOGIE - CHU42</t>
  </si>
  <si>
    <t>HOPITAL NORD - CHU DE SAINT-ETIENNE</t>
  </si>
  <si>
    <t>UNITE PENITENTIAIRE - CHU DE SAINT-ETIENNE</t>
  </si>
  <si>
    <t>440053007</t>
  </si>
  <si>
    <t>SMUR CHU NANTES SITE CH ANCENIS</t>
  </si>
  <si>
    <t>ANTENNE SMUR DU CHU DE NANTES - SITE CH ANCENIS</t>
  </si>
  <si>
    <t>CHU DE NANTES SITE HOTEL DIEU HOPITAL MERE ENFANT</t>
  </si>
  <si>
    <t>CHU DE NANTES SITE DE L'HOPITAL SAINT JACQUES</t>
  </si>
  <si>
    <t>CENTRE DE PSYCHIATRIE INFANTO-JUVENILE</t>
  </si>
  <si>
    <t>CHU DE NANTES HOPITAL PSYCHIATRIQUE SAINT-JACQUES</t>
  </si>
  <si>
    <t>HOPITAL DE JOUR PSYCHIATRIQUE POUR ADULTES - LES SALORGES</t>
  </si>
  <si>
    <t>HOPITAL DE JOUR PSYCHIATRIQUE POUR ADULTES "ESPACE BARBARA"</t>
  </si>
  <si>
    <t>HOPITAL DE JOUR PSYCHIATRIQUE POUR ADULTES "L'EMBARCADERE"</t>
  </si>
  <si>
    <t>HOPITAL DE JOUR PSYCHIATRIQUE POUR ADULTES "MARGUERITTE"</t>
  </si>
  <si>
    <t>HOPITAL DE JOUR DE PSYCHOGERIATRIE SITE BELLIER</t>
  </si>
  <si>
    <t>HOPITAL DE JOUR PSYCHIATRIQUE POUR ADULTES "LE PONT DU CENS"</t>
  </si>
  <si>
    <t>HOPITAL DE JOUR PSYCHIATRIQUE POUR ADULTES "AN TREIZ"</t>
  </si>
  <si>
    <t>CHU NANTES SITE CLINIQUE JULES VERNE MUTUALISTE</t>
  </si>
  <si>
    <t>MAISON BEAUSEJOUR - SITE DE SOINS DE SUITE ET RÉADAPTATION</t>
  </si>
  <si>
    <t>MAISON PIRMIL -  SITE SOINS DE SUITE ET RÉADAPTATION</t>
  </si>
  <si>
    <t>HOP DE JOUR PSY ENFANTS IPEA DENVER CTRE NANTAIS PARENTALITE</t>
  </si>
  <si>
    <t>HOTEL THERAPEUTIQUE PSYCHIATRIQUE "LE PHENICIEN"</t>
  </si>
  <si>
    <t>CHU DE NANTES: SITE HOPITAL GUILLAUME ET RENE LAENNEC</t>
  </si>
  <si>
    <t>450021449</t>
  </si>
  <si>
    <t>SITE JEANNE D'ARC GIEN - CHR ORLEANS</t>
  </si>
  <si>
    <t>SITE JEANNE D'ARC DE GIEN - CHR ORLEANS</t>
  </si>
  <si>
    <t>CENTRE HOSPITALIER REGIONAL D'ORLEANS - MADELEINE</t>
  </si>
  <si>
    <t>CENTRE HOSPITALIER REGIONAL D'ORLEANS-HOPITAL DE LA SOURCE</t>
  </si>
  <si>
    <t>LACTARIUM</t>
  </si>
  <si>
    <t>CHR ORELANS FORMATION DE AIDE-SOIGNANT ANTENNE DE PITHIVIERS</t>
  </si>
  <si>
    <t>LACTARIUM DU DOCTEUR RAYMOND FOURCADE</t>
  </si>
  <si>
    <t>490000049</t>
  </si>
  <si>
    <t>CHR ANGERS SITE LARREY</t>
  </si>
  <si>
    <t>CENTRE HOSPITALIER REGIONAL D ANGERS</t>
  </si>
  <si>
    <t>IRM CHR ANGERS SITE RADIOLOGIE CHAPELLE</t>
  </si>
  <si>
    <t>510002447</t>
  </si>
  <si>
    <t>HOPITAL ROBERT DEBRE CHU REIMS</t>
  </si>
  <si>
    <t>LABO BIOLOGIE MEDICALE, LABO BIOLOGIE ONCOLOGIQUE - GODINOT</t>
  </si>
  <si>
    <t>540026499</t>
  </si>
  <si>
    <t>LBM MULTISITE GHT LORR NORD (CHR MT)</t>
  </si>
  <si>
    <t>LBM MULTISITE GHT LORRAINE NORD (CHR METZ-THIONVILLE)</t>
  </si>
  <si>
    <t>540000015</t>
  </si>
  <si>
    <t>CHRU NANCY - MATERNITE</t>
  </si>
  <si>
    <t>CHRU NANCY - CENTRE CHIRURGICAL EMILE GALLE</t>
  </si>
  <si>
    <t>CHRU NANCY - CRECHE HOSPITALIERE SITE HOP MVF</t>
  </si>
  <si>
    <t>CHRU NANCY - SERVICE DE CONSULTATIONS ET TRAITEMENT DENTAIRE</t>
  </si>
  <si>
    <t>CHRU NANCY - HOPITAL DE JOUR SSR CENTRE DE BASSE VISION</t>
  </si>
  <si>
    <t>CHRU NANCY - HOPITAUX DE BRABOIS ( ADULTES-ENFANTS )</t>
  </si>
  <si>
    <t>CHR METZ - THIONVILLE - HOPITAL DE MERCY</t>
  </si>
  <si>
    <t>CENTRE DE GERIATRIE "FELIX MARECHAL" - METZ</t>
  </si>
  <si>
    <t>HOPITAL DE JOUR SSR CHR</t>
  </si>
  <si>
    <t>CHR METZ-THIONVILLE - HOPITAL BEL AIR THIONVILLE</t>
  </si>
  <si>
    <t>HOPITAL DE JOUR CHR METZ THIONVILLE SERVICE PEDO-PSYCHIATRIE</t>
  </si>
  <si>
    <t>590006060</t>
  </si>
  <si>
    <t>HJ PSY ADULTES HAUBOURDIN 59G08</t>
  </si>
  <si>
    <t>HOPITAL DE JOUR PSY. ADULTES A HAUBOURDIN</t>
  </si>
  <si>
    <t>HOPITAL JEANNE DE FLANDRE DU CHU DE LILLE</t>
  </si>
  <si>
    <t>HAD CHRU LILLE</t>
  </si>
  <si>
    <t>CTRE DE CONSULTATION D'IMAGERIE DE L'APPAREIL LOCOMOTEUR</t>
  </si>
  <si>
    <t>HOPITAL CALMETTE DU CHU DE  LILLE</t>
  </si>
  <si>
    <t>HÔPITAL SWYNGHEDAUW DU CHU DE LILLE</t>
  </si>
  <si>
    <t>INSTITUT COEUR POUMON DU CHU LILLE</t>
  </si>
  <si>
    <t>CENTRE DE SOINS POUR PERSONNES AGÉES DU CHU DE LILLE</t>
  </si>
  <si>
    <t>SERVICE D'ODONTOLOGIE CAUMARTIN DU CHU LILLE</t>
  </si>
  <si>
    <t>HÔPITAL ROGER SALENGRO - HÔPITAL DU CHU DE LILLE</t>
  </si>
  <si>
    <t>HOPITAL CLAUDE HURIEZ DU CHU DE LILLE</t>
  </si>
  <si>
    <t>HOPITAL DE JOUR PSYCHIATRIQUE POUR ENFANTS DU CHR DE LILLE</t>
  </si>
  <si>
    <t>UNITE DE PSYCHOPATHOLOGIE ET D'ALCOOLOGIE DU CHR DE LILE</t>
  </si>
  <si>
    <t>UNITÉ HOSPITALIÈRE SPÉCIALEMENT AMÉNAGÉE (UHSA)</t>
  </si>
  <si>
    <t>600100101</t>
  </si>
  <si>
    <t>630783538</t>
  </si>
  <si>
    <t>HOPITAL LOUISE MICHEL - CHU63</t>
  </si>
  <si>
    <t>HOPITAL LOUISE MICHEL - CHU CLERMONT-FERRAND</t>
  </si>
  <si>
    <t>HOPITAL GABRIEL MONTPIED - CHU CLERMONT-FERRAND</t>
  </si>
  <si>
    <t>CENTRE DE SOINS DENTAIRES - CHU DE CLERMONT-FERRAND</t>
  </si>
  <si>
    <t>HOPITAL ESTAING - CHU CLERMONT-FERRAND</t>
  </si>
  <si>
    <t>670780113</t>
  </si>
  <si>
    <t>CMCO</t>
  </si>
  <si>
    <t>CENTRE MEDICO-CHIRURGICAL ET OBSTETRICAL</t>
  </si>
  <si>
    <t>HOPITAL CIVIL / INSTITUT HOSPITALO-UNIVERSITAIRE</t>
  </si>
  <si>
    <t>HUS SITE INSTITUT DE CANCEROLOGIE STRASBOURG EUROPE</t>
  </si>
  <si>
    <t>HOPITAL DE LA ROBERTSAU / PAVILLON SCHUTZENBERGER</t>
  </si>
  <si>
    <t>HOP UNIVERSITAIRES STRASBOURG/HOP CIVIL/CENTRE PLANIFICATION</t>
  </si>
  <si>
    <t>690007539</t>
  </si>
  <si>
    <t>GRP HOPITAL UNIVERSITAIRE PARIS NORD SITE BRETONNEAU  APHP</t>
  </si>
  <si>
    <t>760783522</t>
  </si>
  <si>
    <t>HOPITAL DE BOIS-GUILLAUME CHU ROUEN</t>
  </si>
  <si>
    <t>CTRE HOSPITALIER UNIVERSITAIRE - HOPITAL DE BOISGUILLAUME</t>
  </si>
  <si>
    <t>CENTRE HOSPITALIER SAINT JULIEN PETIT QUEVILLY</t>
  </si>
  <si>
    <t>CENTRE GRATUIT D'INFORMATION DE DEPISTAGE ET DIAGNOSTIC</t>
  </si>
  <si>
    <t>800000192</t>
  </si>
  <si>
    <t>CHU AMIENS NORD</t>
  </si>
  <si>
    <t>860000025</t>
  </si>
  <si>
    <t>CHU DE POITIERS - SITE CHATELLERAULT</t>
  </si>
  <si>
    <t>CENTRE HOSPITALIER UNIVERSITAIRE "DUPUYTREN" LIMOGES</t>
  </si>
  <si>
    <t>HOPITAL JEAN REBEYROL</t>
  </si>
  <si>
    <t>CHU LIMOGES - ANTENNE SMUR AU CH DE SAINT-JUNIEN</t>
  </si>
  <si>
    <t>CHU LIMOGES - ANTENNE SMUR AU CH ST YRIEIX LA PERCHE</t>
  </si>
  <si>
    <t>GRP HOPITAL UNIVERISTAIRE PARIS SEINE ST DENIS  MURET APHP</t>
  </si>
  <si>
    <t>970100442</t>
  </si>
  <si>
    <t>C.H.U. DE POINTE-A-PITRE/ABYMES</t>
  </si>
  <si>
    <t>CENTRE HOSPITALIER UNIVERSITAIRE DE POINTE-A-PITRE</t>
  </si>
  <si>
    <t>CENTRE D'IMAGERIE MOLÉCULAIRE DE LA GUADELOUPE</t>
  </si>
  <si>
    <t>CENTRE HOSPITALIER UNIVERSITAIRE - SSR</t>
  </si>
  <si>
    <t>970213278</t>
  </si>
  <si>
    <t>CPP DE BASSEPOINTE</t>
  </si>
  <si>
    <t>CENTRE PERINATAL DE PROXIMITE DE BASSE POINTE</t>
  </si>
  <si>
    <t>CHUM DE MARTINIQUE</t>
  </si>
  <si>
    <t>CHU DE MARTINIQUE SITE MFME</t>
  </si>
  <si>
    <t>CHU DE MARTINIQUE - SITE EMMA VENTURA SSR</t>
  </si>
  <si>
    <t>CHU DE MARTINIQUE SITE DE MANGOT VULCIN</t>
  </si>
  <si>
    <t>CHU DE MARTINIQUE SITE DE FERNAND GUILLON</t>
  </si>
  <si>
    <t>CENTRE PÉRINATAL DE PROXIMITÉ DU MARIN</t>
  </si>
  <si>
    <t>970400024</t>
  </si>
  <si>
    <t>CHU SITE FELIX GUYON (SAINT DENIS)</t>
  </si>
  <si>
    <t>CHU-PSY - 8 RUE SAMUEL TREUTHARD (ST LOUIS)</t>
  </si>
  <si>
    <t>CHU-PSY  - 3 RUE SAMUEL TREUTHARD (ST LOUIS)</t>
  </si>
  <si>
    <t>CHU SITE SUD ( SAINT PIERRE)</t>
  </si>
  <si>
    <t>CHU-PSY - ALLEE DES AUBEPINES (ST PIERRE)</t>
  </si>
  <si>
    <t>CHU-PSY - ALLEE DES RAMEAUX (ST PIERRE)</t>
  </si>
  <si>
    <t>CHU-PSY - RUE DU GENERAL AILLERET ( LE TAMPON)</t>
  </si>
  <si>
    <t>CHU-PSY - RUE DES FLEURS JAUNES (CILAOS)</t>
  </si>
  <si>
    <t>CENTRE GASTON PHOEBUS ST GAUDENS HOPITAUX LANNEMEZAN</t>
  </si>
  <si>
    <t>CENTRE HOSPITALIER SPECIALISE LANNEMEZAN</t>
  </si>
  <si>
    <t>CENTRE ERASME  HOPITAUX DE LANNEMEZAN ADULTES</t>
  </si>
  <si>
    <t>CENTRE ADO ESCALA HOPITAUX LANNEMEZAN (FERME THERAPEUTIQUE)</t>
  </si>
  <si>
    <t>CHJ PSY INFANTO JUVENILE BEAU SOLEIL HOPITAUX LANNEMEZAN</t>
  </si>
  <si>
    <t>CENTRE SWEET HOME LOURDES HOPITAUX LANNEMEZAN</t>
  </si>
  <si>
    <t>HJ PSY INFANTO JUVENILE LUCIOLES HOPITAUX LANNEMEZAN</t>
  </si>
  <si>
    <t>HOPITAL DE JOUR LE MARBORE TARBES HOPITAUX LANNEMEZAN</t>
  </si>
  <si>
    <t>HJ PSY INFANTO JUVENILE ESCLARIDE HOPITAUX LANNEMEZAN</t>
  </si>
  <si>
    <t>UNITE D'ACCUEIL MEDICO PSYCHOLOGIQUE</t>
  </si>
  <si>
    <t>CENTRE ORCHIDEE TARBES HOPITAUX LANNEMEZAN</t>
  </si>
  <si>
    <t>HJ INFANTO JUVENILE NANSOUTY HOPITAUX LANNEMEZAN</t>
  </si>
  <si>
    <t>CENTRE DE SANTE DU CH D'AUBENAS - CH ARDECHE MERIDIONALE</t>
  </si>
  <si>
    <t>CENTRE DE SANTE DE L'HOPITAL DE SAINT-FELICIEN</t>
  </si>
  <si>
    <t>CDS DE LOUVIGNE DU DESERT</t>
  </si>
  <si>
    <t>CENTRE DE SANTE DE VITRE</t>
  </si>
  <si>
    <t>(CH ISSOUDUN)</t>
  </si>
  <si>
    <t>CENTRE DE SANTE ANNEXE DU CH ISSOUDUN - NEUVY PAILLOUX</t>
  </si>
  <si>
    <t>Saint-Saire</t>
  </si>
  <si>
    <t>Cantaron</t>
  </si>
  <si>
    <t>Grau-du-Roi</t>
  </si>
  <si>
    <t>Cugnaux</t>
  </si>
  <si>
    <t>Clapiers</t>
  </si>
  <si>
    <t>GRI IGR</t>
  </si>
  <si>
    <t>HCL (Lyon)</t>
  </si>
  <si>
    <t>LYriCAN+; CRCL</t>
  </si>
  <si>
    <t>HCL (Bron) - CERMEP</t>
  </si>
  <si>
    <t>CERMEP</t>
  </si>
  <si>
    <t>IHOPe</t>
  </si>
  <si>
    <t>SAMU 69</t>
  </si>
  <si>
    <t>HCL (Bron) - SAMU69</t>
  </si>
  <si>
    <t>FME</t>
  </si>
  <si>
    <t>LyonSud</t>
  </si>
  <si>
    <t>Penit</t>
  </si>
  <si>
    <t>eht</t>
  </si>
  <si>
    <t>CLB</t>
  </si>
  <si>
    <t>IC</t>
  </si>
  <si>
    <t>IGR</t>
  </si>
  <si>
    <t>IPC</t>
  </si>
  <si>
    <t>CAL</t>
  </si>
  <si>
    <t>HNO</t>
  </si>
  <si>
    <t>URE</t>
  </si>
  <si>
    <t>ICO</t>
  </si>
  <si>
    <t>ICL</t>
  </si>
  <si>
    <t>IB</t>
  </si>
  <si>
    <t>ICR</t>
  </si>
  <si>
    <t>ICM</t>
  </si>
  <si>
    <t>CGFL</t>
  </si>
  <si>
    <t>CJP</t>
  </si>
  <si>
    <t>APHM AP-HM</t>
  </si>
  <si>
    <t>IHU Méditerranée infection</t>
  </si>
  <si>
    <t>IHU (Marseille)</t>
  </si>
  <si>
    <t>APHM-conception (Marseille)</t>
  </si>
  <si>
    <t>APHM-Timone (Marseille)</t>
  </si>
  <si>
    <t>APHM-TimoneE (Marseille)</t>
  </si>
  <si>
    <t>APHM-Nord (Marseille)</t>
  </si>
  <si>
    <t>APHM (Marseille)</t>
  </si>
  <si>
    <t>AP-HP (Paris)-siege</t>
  </si>
  <si>
    <t>AGEPS</t>
  </si>
  <si>
    <t>AP-HP.AGEPS (Paris)</t>
  </si>
  <si>
    <t>AP-HP.AGEPS (Nanterre)</t>
  </si>
  <si>
    <t>HTD</t>
  </si>
  <si>
    <t>CCH</t>
  </si>
  <si>
    <t>NCK</t>
  </si>
  <si>
    <t>VGR</t>
  </si>
  <si>
    <t>SPR</t>
  </si>
  <si>
    <t>TNN</t>
  </si>
  <si>
    <t>SSL</t>
  </si>
  <si>
    <t>GCL</t>
  </si>
  <si>
    <t>JFF</t>
  </si>
  <si>
    <t>JDP</t>
  </si>
  <si>
    <t>APR</t>
  </si>
  <si>
    <t>ABC</t>
  </si>
  <si>
    <t>LRB</t>
  </si>
  <si>
    <t>BCH</t>
  </si>
  <si>
    <t>RDB</t>
  </si>
  <si>
    <t>BJN</t>
  </si>
  <si>
    <t>FWD</t>
  </si>
  <si>
    <t>SLS</t>
  </si>
  <si>
    <t>RTH</t>
  </si>
  <si>
    <t>SAT</t>
  </si>
  <si>
    <t>TRS</t>
  </si>
  <si>
    <t>PSL</t>
  </si>
  <si>
    <t>PBR</t>
  </si>
  <si>
    <t>LMR</t>
  </si>
  <si>
    <t>RPC</t>
  </si>
  <si>
    <t>CCL</t>
  </si>
  <si>
    <t>AVC</t>
  </si>
  <si>
    <t>JVD</t>
  </si>
  <si>
    <t>RMR</t>
  </si>
  <si>
    <t>ACH</t>
  </si>
  <si>
    <t>HMN</t>
  </si>
  <si>
    <t>HDJ</t>
  </si>
  <si>
    <t>CFX</t>
  </si>
  <si>
    <t>ERX</t>
  </si>
  <si>
    <t>RCH</t>
  </si>
  <si>
    <t>HDJ GMP</t>
  </si>
  <si>
    <t>GHU-Est JRS</t>
  </si>
  <si>
    <t>HUS</t>
  </si>
  <si>
    <t xml:space="preserve">CHD </t>
  </si>
  <si>
    <t>CHNO XV-XX</t>
  </si>
  <si>
    <t>CHNO (Paris)</t>
  </si>
  <si>
    <t>GHUP GHU-Paris</t>
  </si>
  <si>
    <t>GHU-Paris Psy/Neuro (Paris)</t>
  </si>
  <si>
    <t>GHPSJ</t>
  </si>
  <si>
    <t>GH-Paris st Joseph (Paris)</t>
  </si>
  <si>
    <t>Hop. Ped Lenval (Nice)</t>
  </si>
  <si>
    <t>Hop. Croix St Simon (Paris)</t>
  </si>
  <si>
    <t>GH-Paris HML (Plessis-Robinson)</t>
  </si>
  <si>
    <t>clin.-Les Bleuets (Paris)</t>
  </si>
  <si>
    <t>IMM</t>
  </si>
  <si>
    <t>Hôp. S Loseph (Marseille)</t>
  </si>
  <si>
    <t>CH (Calais)-Dial</t>
  </si>
  <si>
    <t>CH (Melun)-Dial</t>
  </si>
  <si>
    <t>CALYDIAL (Irigny)</t>
  </si>
  <si>
    <t>HADAR (Avignon)</t>
  </si>
  <si>
    <t>Fond. Schadet Sercoustre (Bourbourg)-EHPAD</t>
  </si>
  <si>
    <t>Clin.Alma (Paris)</t>
  </si>
  <si>
    <t>Fond. ILDYS (Roscoff)</t>
  </si>
  <si>
    <t>MPR St Helier (Rennes)</t>
  </si>
  <si>
    <t>CH Bugey-sud (Belley)</t>
  </si>
  <si>
    <t>Ch Chambery (Belley)</t>
  </si>
  <si>
    <t>CH (Belley)</t>
  </si>
  <si>
    <t>CH Haut Bugey (Oyonnax)</t>
  </si>
  <si>
    <t>MS Les Allymes (Ambérieu-en-Bugey)</t>
  </si>
  <si>
    <t>MM J. Garnier (Paris)</t>
  </si>
  <si>
    <t>FSEF - clinique (Paris)</t>
  </si>
  <si>
    <t>CH Esquirol (Limoges)</t>
  </si>
  <si>
    <t>CPN (Laxou)</t>
  </si>
  <si>
    <t>CH C PERRENS (Bordeaux)</t>
  </si>
  <si>
    <t>CH St Jean de Dieu (Lyon)</t>
  </si>
  <si>
    <t>Asso. Ecole Samuel Vincent (Nîmes)</t>
  </si>
  <si>
    <t>SAMU75 (Paris)</t>
  </si>
  <si>
    <t>APHM-Sud (Marseille)</t>
  </si>
  <si>
    <t>AP-HP. Cli dent (Paris)</t>
  </si>
  <si>
    <t>PWR</t>
  </si>
  <si>
    <t>LPR</t>
  </si>
  <si>
    <t>FDG</t>
  </si>
  <si>
    <t>HGB</t>
  </si>
  <si>
    <t>CRX</t>
  </si>
  <si>
    <t>PGR</t>
  </si>
  <si>
    <t>RSB</t>
  </si>
  <si>
    <t>CHR</t>
  </si>
  <si>
    <t>HCL (St-Priest)</t>
  </si>
  <si>
    <t>HCL.GH-Nord (Lyon)</t>
  </si>
  <si>
    <t>HCL-CLB (Lyon)</t>
  </si>
  <si>
    <t>CGD13</t>
  </si>
  <si>
    <t>CGD</t>
  </si>
  <si>
    <t>EBNL (Marseille)</t>
  </si>
  <si>
    <t>ARHM</t>
  </si>
  <si>
    <t>IP</t>
  </si>
  <si>
    <t>PropExp</t>
  </si>
  <si>
    <t>CHU-Guadeloupe (P-à-P)</t>
  </si>
  <si>
    <t>CHU (Poitiers)</t>
  </si>
  <si>
    <t>CHU (Orléans)</t>
  </si>
  <si>
    <t>CHU (Angers)</t>
  </si>
  <si>
    <t>CHU (Lille)</t>
  </si>
  <si>
    <t>CH Metz-Thionville (Ars-Laquenexy)</t>
  </si>
  <si>
    <t>CHU (Brest)</t>
  </si>
  <si>
    <t>CHU (Nancy)</t>
  </si>
  <si>
    <t>CHU (Rennes)</t>
  </si>
  <si>
    <t>CHU (Limoges)</t>
  </si>
  <si>
    <t>CHU (Amiens)</t>
  </si>
  <si>
    <t>CHU (Besançon)</t>
  </si>
  <si>
    <t>CHU Bordeaux (Talence)</t>
  </si>
  <si>
    <t>CHU (Caen)</t>
  </si>
  <si>
    <t>CHU (Clermont-Ferrand)</t>
  </si>
  <si>
    <t>CHU-Réunion (St-Denis)</t>
  </si>
  <si>
    <t>CHU-Martinique (F-de-F)</t>
  </si>
  <si>
    <t>CHU (Nantes)</t>
  </si>
  <si>
    <t>CHU (St-Étienne)</t>
  </si>
  <si>
    <t>CHU (Tours)</t>
  </si>
  <si>
    <t>CHU (Dijon)</t>
  </si>
  <si>
    <t>CHU (Grenoble)</t>
  </si>
  <si>
    <t>CHU (Montpellier)</t>
  </si>
  <si>
    <t>CHU (Nîmes)</t>
  </si>
  <si>
    <t>CHU (Reims)</t>
  </si>
  <si>
    <t>CHU (Rouen)</t>
  </si>
  <si>
    <t>CHU (Toulouse)</t>
  </si>
  <si>
    <t>CHU (Nice)</t>
  </si>
  <si>
    <t>CHU (Agen)</t>
  </si>
  <si>
    <t>CH (Cayenne)</t>
  </si>
  <si>
    <t>CH (Pau)</t>
  </si>
  <si>
    <t>CH-Versailles (Chesnay-Rocquencourt)</t>
  </si>
  <si>
    <t>CHI (Créteil)</t>
  </si>
  <si>
    <t>CHSF (Corbeil-Essonnes)</t>
  </si>
  <si>
    <t>CH (Argenteuil)</t>
  </si>
  <si>
    <t>CH Annecy (Epagny Metz-Tessy)</t>
  </si>
  <si>
    <t>CH (Valenciennes)</t>
  </si>
  <si>
    <t>CH (Chartres)</t>
  </si>
  <si>
    <t>CH (Lens)</t>
  </si>
  <si>
    <t>CH (Mans)</t>
  </si>
  <si>
    <t>CH Fleyriat (Bourg-en-Bresse)</t>
  </si>
  <si>
    <t>CH (Vienne)</t>
  </si>
  <si>
    <t>CH (Villefranche-sur-Saône)</t>
  </si>
  <si>
    <t>CH (St-Omer)</t>
  </si>
  <si>
    <t>CH (Tourcoing)</t>
  </si>
  <si>
    <t>CH (Roche-sur-Yon)</t>
  </si>
  <si>
    <t>CHI (Mont-de-Marsan)</t>
  </si>
  <si>
    <t>CHI (Charleville-Mézières)</t>
  </si>
  <si>
    <t>CHI (St-Germain-en-Laye)</t>
  </si>
  <si>
    <t>CHI (Toulon)</t>
  </si>
  <si>
    <t>CH (Pontoise)</t>
  </si>
  <si>
    <t>CH (St-Maurice)</t>
  </si>
  <si>
    <t>CLCC- (Rennes)-emr</t>
  </si>
  <si>
    <t>CLCC-CAL (Nice)</t>
  </si>
  <si>
    <t>CLCC-CLB (Lyon)</t>
  </si>
  <si>
    <t>CLCC-CJP (Clermont-Ferrand)</t>
  </si>
  <si>
    <t>CLCC-IC (Paris)</t>
  </si>
  <si>
    <t>CLCC-CGFL (Dijon)</t>
  </si>
  <si>
    <t>CLCC- (Lille)-olm</t>
  </si>
  <si>
    <t>CLCC- (Caen)-fbc</t>
  </si>
  <si>
    <t>CLCC- (Rouen)-hbc</t>
  </si>
  <si>
    <t>CLCC-ICM (Montpellier)</t>
  </si>
  <si>
    <t>CLCC-ICO (Angers)</t>
  </si>
  <si>
    <t>CLCC-IB (Bordeaux)</t>
  </si>
  <si>
    <t>CLCC-ICR (Toulouse)</t>
  </si>
  <si>
    <t>CLCC-ICL (Vandœuvre-lès-Nancy)</t>
  </si>
  <si>
    <t>CLCC-IGR (Villejuif)</t>
  </si>
  <si>
    <t>CLCC-IPC (Marseille)</t>
  </si>
  <si>
    <t>CH-Manhes (Fleury-Mérogis)</t>
  </si>
  <si>
    <t>FOCH (Suresnes)</t>
  </si>
  <si>
    <t>IMM (Paris)</t>
  </si>
  <si>
    <t>Hop. Forcilles-Fond. COGNACQ-JAY (Férolles-Attilly)</t>
  </si>
  <si>
    <t>MSP (Neufchâtel-en-Bray)-EBNL</t>
  </si>
  <si>
    <t>CH Le Vinatier (Bron)</t>
  </si>
  <si>
    <t>CH du Rouvray (Sotteville-lès-Rouen)</t>
  </si>
  <si>
    <t>CH H. Laborit (Poitiers)</t>
  </si>
  <si>
    <t>EPS B. Durand (Étampes)</t>
  </si>
  <si>
    <t>EPSM-Lille métropole (Armentières)</t>
  </si>
  <si>
    <t>EPSM-Ville-Evrard (Neuilly-sur-Marne)</t>
  </si>
  <si>
    <t>GCS-Telesanté (Toulouse)</t>
  </si>
  <si>
    <t>GCS-AURAGen (Lyon)</t>
  </si>
  <si>
    <t>GCS-CIPS (Lodève)</t>
  </si>
  <si>
    <t>GCS-GHICL (Lille)</t>
  </si>
  <si>
    <t>GCS-GdEST (Dijon)</t>
  </si>
  <si>
    <t>GCS-HUGO (Angers)</t>
  </si>
  <si>
    <t>GCS-ICANS (Strasbourg)</t>
  </si>
  <si>
    <t>GCS-GIRCI Med (Marseille)</t>
  </si>
  <si>
    <t>GCS-SOHO (Talence)</t>
  </si>
  <si>
    <t>GCS-UNICANCER (Paris)</t>
  </si>
  <si>
    <t>GCS-GRADES (Lamentin)</t>
  </si>
  <si>
    <t>MCS-IP (Paris)</t>
  </si>
  <si>
    <t>CDSdent (Courneuve)-MCS</t>
  </si>
  <si>
    <t>CH (Bourg-en-Bresse)</t>
  </si>
  <si>
    <t>CH (Gex)</t>
  </si>
  <si>
    <t>CH (Plateau d'Hauteville)</t>
  </si>
  <si>
    <t>CH (Meximieux)</t>
  </si>
  <si>
    <t>CH (Pont-de-Vaux)</t>
  </si>
  <si>
    <t>CHI Ain Val de Saone (Pont-de-Veyle)</t>
  </si>
  <si>
    <t>CHI Ain Val de Saone (Thoissey)</t>
  </si>
  <si>
    <t>CH (Trévoux)</t>
  </si>
  <si>
    <t>CH Fleyriat (Viriat)</t>
  </si>
  <si>
    <t>CH (Bohain-en-Vermandois)</t>
  </si>
  <si>
    <t>CH (Château-Thierry)</t>
  </si>
  <si>
    <t>CH (Chauny)</t>
  </si>
  <si>
    <t>CH (Fère)</t>
  </si>
  <si>
    <t>CH (Guise)</t>
  </si>
  <si>
    <t>CH (Guise)-SMUR</t>
  </si>
  <si>
    <t>CH (Hirson)</t>
  </si>
  <si>
    <t>CH (Laon)</t>
  </si>
  <si>
    <t>CH (Laon)-SSR</t>
  </si>
  <si>
    <t>CH (Nouvion-en-Thiérache)</t>
  </si>
  <si>
    <t>CH (St-Gobain)</t>
  </si>
  <si>
    <t>CH (St-Quentin)</t>
  </si>
  <si>
    <t>CH (Soissons)</t>
  </si>
  <si>
    <t>CH (Vervins)</t>
  </si>
  <si>
    <t>CH (Bourbon-l'Archambault)</t>
  </si>
  <si>
    <t>CH (Montluçon)</t>
  </si>
  <si>
    <t>CH (Moulins)</t>
  </si>
  <si>
    <t>CH (Néris-les-Bains)</t>
  </si>
  <si>
    <t>CH (St-Angel)</t>
  </si>
  <si>
    <t>CH (St-Pourçain-sur-Sioule)</t>
  </si>
  <si>
    <t>CH (Tronget)</t>
  </si>
  <si>
    <t>CH (Vichy)</t>
  </si>
  <si>
    <t>CH (Yzeure)</t>
  </si>
  <si>
    <t>CH (Barcelonnette)</t>
  </si>
  <si>
    <t>CH (Castellane)</t>
  </si>
  <si>
    <t>CH (Château-Arnoux-St-Auban)</t>
  </si>
  <si>
    <t>CH (Digne-les-Bains)</t>
  </si>
  <si>
    <t>CH (Digne-les-Bains)-CMP</t>
  </si>
  <si>
    <t>CHI Manosque (Forcalquier)</t>
  </si>
  <si>
    <t>CH (Forcalquier)</t>
  </si>
  <si>
    <t>CHI Manosque (Manosque)</t>
  </si>
  <si>
    <t>CH (Manosque)</t>
  </si>
  <si>
    <t>CH (Riez)</t>
  </si>
  <si>
    <t>CH (Seyne)</t>
  </si>
  <si>
    <t>CHI Alpes (Sisteron)</t>
  </si>
  <si>
    <t>CH (Sisteron)</t>
  </si>
  <si>
    <t>CH (Aiguilles)</t>
  </si>
  <si>
    <t>CH (Briançon)</t>
  </si>
  <si>
    <t>CH (Embrun)</t>
  </si>
  <si>
    <t>CH (Gap)</t>
  </si>
  <si>
    <t>CH (Laragne-Montéglin)</t>
  </si>
  <si>
    <t>CH (Antibes)</t>
  </si>
  <si>
    <t>CH (Breil-sur-Roya)</t>
  </si>
  <si>
    <t>CH (Cannes)</t>
  </si>
  <si>
    <t>CH (Grasse)</t>
  </si>
  <si>
    <t>CH (Menton)</t>
  </si>
  <si>
    <t>CH (Puget-Théniers)</t>
  </si>
  <si>
    <t>CH (Roquebillière)</t>
  </si>
  <si>
    <t>CH (St-Étienne-de-Tinée)</t>
  </si>
  <si>
    <t>CH (Sospel)</t>
  </si>
  <si>
    <t>CH (Vallauris)</t>
  </si>
  <si>
    <t>CH (Tende)</t>
  </si>
  <si>
    <t>CH (Annonay)</t>
  </si>
  <si>
    <t>CH (Aubenas)</t>
  </si>
  <si>
    <t>CH (Bourg-St-Andéol)</t>
  </si>
  <si>
    <t>CH (Chambonas)</t>
  </si>
  <si>
    <t>CH (Cheylard)</t>
  </si>
  <si>
    <t>CH (Joyeuse)</t>
  </si>
  <si>
    <t>CH (Lamastre)</t>
  </si>
  <si>
    <t>CH (Largentière)</t>
  </si>
  <si>
    <t>CH (Privas)</t>
  </si>
  <si>
    <t>CH (St-Félicien)</t>
  </si>
  <si>
    <t>CH (Serrières)</t>
  </si>
  <si>
    <t>CH (Tournon-sur-Rhône)</t>
  </si>
  <si>
    <t>CH (Vallon-Pont-d'Arc)</t>
  </si>
  <si>
    <t>CH (Vals-les-Bains)</t>
  </si>
  <si>
    <t>CH (Villeneuve-de-Berg)</t>
  </si>
  <si>
    <t>CH (Charleville-Mézières)</t>
  </si>
  <si>
    <t>CH (Fumay)</t>
  </si>
  <si>
    <t>CH Charleville (Fumay)-SMUR</t>
  </si>
  <si>
    <t>CH (Nouzonville)</t>
  </si>
  <si>
    <t>CH (Rethel)</t>
  </si>
  <si>
    <t>CH (Sedan)</t>
  </si>
  <si>
    <t>CH (Vouziers)</t>
  </si>
  <si>
    <t>CH (Ax-les-Thermes)</t>
  </si>
  <si>
    <t>CH (Foix)</t>
  </si>
  <si>
    <t>CH (Herm)</t>
  </si>
  <si>
    <t>CH (Lavelanet)</t>
  </si>
  <si>
    <t>CH (Pamiers)</t>
  </si>
  <si>
    <t>CH (St-Girons)</t>
  </si>
  <si>
    <t>CH (St-Jean-de-Verges)</t>
  </si>
  <si>
    <t>CH (St-Lizier)</t>
  </si>
  <si>
    <t>CH (Tarascon-sur-Ariège)</t>
  </si>
  <si>
    <t>CH (Bar-sur-Aube)-SMUR</t>
  </si>
  <si>
    <t>CH (Bar-sur-Aube)</t>
  </si>
  <si>
    <t>CH (Bar-sur-Seine)</t>
  </si>
  <si>
    <t>CH (Nogent-sur-Seine)</t>
  </si>
  <si>
    <t>CH (Pont-Ste-Marie)</t>
  </si>
  <si>
    <t>CH (Romilly-sur-Seine)</t>
  </si>
  <si>
    <t>CH (Romilly-sur-Seine)-HAD</t>
  </si>
  <si>
    <t>CH (Troyes)</t>
  </si>
  <si>
    <t>CH (Carcassonne)</t>
  </si>
  <si>
    <t>CH (Castelnaudary)</t>
  </si>
  <si>
    <t>CH Carcassonne (Castelnaudary)-SMUR</t>
  </si>
  <si>
    <t>CH (Lézignan-Corbières)</t>
  </si>
  <si>
    <t>CH (Limoux)</t>
  </si>
  <si>
    <t>CH (Narbonne)</t>
  </si>
  <si>
    <t>CH (Port-la-Nouvelle)</t>
  </si>
  <si>
    <t>CH Carcassonne (Quillan)-SMUR</t>
  </si>
  <si>
    <t>CH (Quillan)</t>
  </si>
  <si>
    <t>CH (Decazeville)</t>
  </si>
  <si>
    <t>CH (Espalion)</t>
  </si>
  <si>
    <t>CH (Millau)</t>
  </si>
  <si>
    <t>CH (Olemps)</t>
  </si>
  <si>
    <t>CH (Rodez)</t>
  </si>
  <si>
    <t>CH (St-Affrique)</t>
  </si>
  <si>
    <t>CH (St Geniez d'Olt et d'Aubrac)</t>
  </si>
  <si>
    <t>CH (Salles-la-Source)</t>
  </si>
  <si>
    <t>CH (Verrières)</t>
  </si>
  <si>
    <t>CH (Villefranche-de-Rouergue)</t>
  </si>
  <si>
    <t>CH (Allauch)</t>
  </si>
  <si>
    <t>CH (Arles)</t>
  </si>
  <si>
    <t>CH (Aubagne)</t>
  </si>
  <si>
    <t>CH (Ciotat)</t>
  </si>
  <si>
    <t>CH (Marignane)</t>
  </si>
  <si>
    <t>CH (Martigues)</t>
  </si>
  <si>
    <t>CH (Port-de-Bouc)</t>
  </si>
  <si>
    <t>CH (Salon-de-Provence)</t>
  </si>
  <si>
    <t>CH (Tarascon)</t>
  </si>
  <si>
    <t>CH (Monts d'Aunay)</t>
  </si>
  <si>
    <t>CH (Bayeux)</t>
  </si>
  <si>
    <t>CH (Cricquebœuf)</t>
  </si>
  <si>
    <t>CH (Falaise)</t>
  </si>
  <si>
    <t>CH (Hérouville-St-Clair)</t>
  </si>
  <si>
    <t>CH (Honfleur)</t>
  </si>
  <si>
    <t>CH (Lisieux)</t>
  </si>
  <si>
    <t>CH (Pont-l'Évêque)</t>
  </si>
  <si>
    <t>CH (Vire Normandie)</t>
  </si>
  <si>
    <t>CH (Aurillac)</t>
  </si>
  <si>
    <t>CH (Chaudes-Aigues)</t>
  </si>
  <si>
    <t>CH (Condat)</t>
  </si>
  <si>
    <t>CH (Mauriac)</t>
  </si>
  <si>
    <t>CH (Murat)</t>
  </si>
  <si>
    <t>CH (St-Flour)</t>
  </si>
  <si>
    <t>CH (Angoulême)</t>
  </si>
  <si>
    <t>CH (Barbezieux-St-Hilaire)</t>
  </si>
  <si>
    <t>CH (Châteauneuf-sur-Charente)</t>
  </si>
  <si>
    <t>CH (Cognac)</t>
  </si>
  <si>
    <t>CH (Confolens)</t>
  </si>
  <si>
    <t>CH (Rochefoucauld-en-Angoumois)</t>
  </si>
  <si>
    <t>CH (Ruffec)</t>
  </si>
  <si>
    <t>CH (Boscamnant)</t>
  </si>
  <si>
    <t>CH (Chambon)</t>
  </si>
  <si>
    <t>CH (Jonzac)</t>
  </si>
  <si>
    <t>CH (Marennes-Hiers-Brouage)</t>
  </si>
  <si>
    <t>CH (Rochefort)</t>
  </si>
  <si>
    <t>CH (Royan)</t>
  </si>
  <si>
    <t>CH (St-Jean-d'Angély)</t>
  </si>
  <si>
    <t>CH (St-Jean-d'Angély)-CMP</t>
  </si>
  <si>
    <t>CH (St-Martin-de-Ré)</t>
  </si>
  <si>
    <t>CH (St-Pierre-d'Oléron)</t>
  </si>
  <si>
    <t>CH (Stes)</t>
  </si>
  <si>
    <t>CH (Vaux-sur-Mer)</t>
  </si>
  <si>
    <t>CH (Bourges)</t>
  </si>
  <si>
    <t>CH (St-Amand-Montrond)</t>
  </si>
  <si>
    <t>CH (Sancerre)</t>
  </si>
  <si>
    <t>CH (Vierzon)</t>
  </si>
  <si>
    <t>CH (Bort-les-Orgues)</t>
  </si>
  <si>
    <t>CH (Brive-la-Gaillarde)</t>
  </si>
  <si>
    <t>CH (Cornil)</t>
  </si>
  <si>
    <t>CH (Tulle)</t>
  </si>
  <si>
    <t>CH (Ussel)</t>
  </si>
  <si>
    <t>CH Tulle (Ussel)-SMUR</t>
  </si>
  <si>
    <t>CH (Uzerche)</t>
  </si>
  <si>
    <t>CH (Arnay-le-Duc)</t>
  </si>
  <si>
    <t>CH (Auxonne)</t>
  </si>
  <si>
    <t>CH (Beaune)</t>
  </si>
  <si>
    <t>CH (Châtillon-sur-Seine)</t>
  </si>
  <si>
    <t>CH (Is-sur-Tille)</t>
  </si>
  <si>
    <t>CH (Montbard)</t>
  </si>
  <si>
    <t>CH (Nuits-St-Georges)</t>
  </si>
  <si>
    <t>CH (Saulieu)</t>
  </si>
  <si>
    <t>CH (Semur-en-Auxois)</t>
  </si>
  <si>
    <t>CH (Seurre)</t>
  </si>
  <si>
    <t>CH (Vitteaux)</t>
  </si>
  <si>
    <t>CH (Dinan)</t>
  </si>
  <si>
    <t>CH (Guingamp)</t>
  </si>
  <si>
    <t>CH (Lamballe-Armor)</t>
  </si>
  <si>
    <t>CH (Lannion)</t>
  </si>
  <si>
    <t>CH (Loudéac)</t>
  </si>
  <si>
    <t>CH (Paimpol)</t>
  </si>
  <si>
    <t>CH (Plémet)</t>
  </si>
  <si>
    <t>CH (Quintin)</t>
  </si>
  <si>
    <t>CH (St-Brieuc)</t>
  </si>
  <si>
    <t>CH (Tréguier)</t>
  </si>
  <si>
    <t>CH (Trévou-Tréguignec)</t>
  </si>
  <si>
    <t>CH (Aubusson)</t>
  </si>
  <si>
    <t>CH (Bourganeuf)</t>
  </si>
  <si>
    <t>CH (Évaux-les-Bains)</t>
  </si>
  <si>
    <t>CH (Guéret)</t>
  </si>
  <si>
    <t>CH (Moutier-Rozeille)</t>
  </si>
  <si>
    <t>CH (Souterraine)</t>
  </si>
  <si>
    <t>CH (Antonne-et-Trigonant)</t>
  </si>
  <si>
    <t>CH (Pays de Belvès)</t>
  </si>
  <si>
    <t>CH (Bergerac)</t>
  </si>
  <si>
    <t>CH (Domme)</t>
  </si>
  <si>
    <t>CH (Excideuil)</t>
  </si>
  <si>
    <t>CH (Nontron)</t>
  </si>
  <si>
    <t>CH (Périgueux)</t>
  </si>
  <si>
    <t>CHI (Ribérac)</t>
  </si>
  <si>
    <t>CH (St-Astier)</t>
  </si>
  <si>
    <t>CH (Sarlat-la-Canéda)</t>
  </si>
  <si>
    <t>CH (Avanne-Aveney)</t>
  </si>
  <si>
    <t>CH (Baume-les-Dames)</t>
  </si>
  <si>
    <t>CH (Besançon)</t>
  </si>
  <si>
    <t>CH (Montbéliard)</t>
  </si>
  <si>
    <t>CH (Morteau)</t>
  </si>
  <si>
    <t>CH (Mouthe)</t>
  </si>
  <si>
    <t>CH (Ornans)</t>
  </si>
  <si>
    <t>CH (Pontarlier)</t>
  </si>
  <si>
    <t>CH (Quingey)</t>
  </si>
  <si>
    <t>CH (Buis-les-Baronnies)</t>
  </si>
  <si>
    <t>CH (Crest)</t>
  </si>
  <si>
    <t>CH (Die)</t>
  </si>
  <si>
    <t>CH (Dieulefit)</t>
  </si>
  <si>
    <t>CH (Montélimar)</t>
  </si>
  <si>
    <t>CH (Nyons)</t>
  </si>
  <si>
    <t>CH (Romans-sur-Isère)</t>
  </si>
  <si>
    <t>CH (St-Vallier)</t>
  </si>
  <si>
    <t>CH (Valence)</t>
  </si>
  <si>
    <t>CH (Andelys)</t>
  </si>
  <si>
    <t>CH (Bernay)</t>
  </si>
  <si>
    <t>CH (Bourg-Achard)</t>
  </si>
  <si>
    <t>CH (Évreux)</t>
  </si>
  <si>
    <t>CH (Gisors)</t>
  </si>
  <si>
    <t>CH (Louviers)</t>
  </si>
  <si>
    <t>CH (Neubourg)</t>
  </si>
  <si>
    <t>CH (Pont-Audemer)</t>
  </si>
  <si>
    <t>CH (Pont-Audemer)-HAD</t>
  </si>
  <si>
    <t>CH (Verneuil d'Avre et d'Iton)</t>
  </si>
  <si>
    <t>CH (Vernon)</t>
  </si>
  <si>
    <t>CH (Châteaudun)</t>
  </si>
  <si>
    <t>CH (Coudray)</t>
  </si>
  <si>
    <t>CH (Dreux)</t>
  </si>
  <si>
    <t>CH (Loupe)</t>
  </si>
  <si>
    <t>CH (Nogent-le-Rotrou)</t>
  </si>
  <si>
    <t>CH (Carhaix-Plouguer)-CMP</t>
  </si>
  <si>
    <t>CH (Carhaix-Plouguer)</t>
  </si>
  <si>
    <t>CH (Concarneau)</t>
  </si>
  <si>
    <t>CH (Crozon)</t>
  </si>
  <si>
    <t>CH (Douarnenez)</t>
  </si>
  <si>
    <t>CH (Douarnenez)-SMUR</t>
  </si>
  <si>
    <t>CH (Folgoët)</t>
  </si>
  <si>
    <t>CH (Landerneau)</t>
  </si>
  <si>
    <t>CH (Landerneau)-CMP</t>
  </si>
  <si>
    <t>CH (Landivisiau)</t>
  </si>
  <si>
    <t>CH (Lanmeur)</t>
  </si>
  <si>
    <t>CH (Lesneven)</t>
  </si>
  <si>
    <t>CH (Morlaix)</t>
  </si>
  <si>
    <t>CH (Morlaix)-CMP</t>
  </si>
  <si>
    <t>CH (Plougonven)</t>
  </si>
  <si>
    <t>CH (Quimper)</t>
  </si>
  <si>
    <t>CHI (Quimper)</t>
  </si>
  <si>
    <t>CH (Quimperlé)</t>
  </si>
  <si>
    <t>CH (St-Martin-des-Champs)</t>
  </si>
  <si>
    <t>CH (St-Pol-de-Léon)-CMP</t>
  </si>
  <si>
    <t>CH (St-Renan)</t>
  </si>
  <si>
    <t>CH (Ajaccio)</t>
  </si>
  <si>
    <t>CH (Bonifacio)-SMUR</t>
  </si>
  <si>
    <t>CH (Bonifacio)</t>
  </si>
  <si>
    <t>CH (Porto-Vecchio)-SMUR</t>
  </si>
  <si>
    <t>CH (Sartène)-SMUR</t>
  </si>
  <si>
    <t>CH (Sartène)</t>
  </si>
  <si>
    <t>CH (Bastia)</t>
  </si>
  <si>
    <t>CH (Calvi)-SMUR</t>
  </si>
  <si>
    <t>CH (Calvi)</t>
  </si>
  <si>
    <t>CH (Corte)</t>
  </si>
  <si>
    <t>CH (Corte)-SMUR</t>
  </si>
  <si>
    <t>CHI (Corte)</t>
  </si>
  <si>
    <t>CH (Ghisonaccia)-SMUR</t>
  </si>
  <si>
    <t>CH (Alès)</t>
  </si>
  <si>
    <t>CH (Bagnols-sur-Cèze)</t>
  </si>
  <si>
    <t>CH (Ponteils-et-Brésis)</t>
  </si>
  <si>
    <t>CH (Pont-St-Esprit)</t>
  </si>
  <si>
    <t>CH (Uzès)</t>
  </si>
  <si>
    <t>CH (Vigan)</t>
  </si>
  <si>
    <t>CH (Bagnères-de-Luchon)</t>
  </si>
  <si>
    <t>CH (Muret)</t>
  </si>
  <si>
    <t>CH (Revel)</t>
  </si>
  <si>
    <t>CH (St-Gaudens)</t>
  </si>
  <si>
    <t>CH (Verfeil)</t>
  </si>
  <si>
    <t>CH (Auch)</t>
  </si>
  <si>
    <t>CH (Condom)</t>
  </si>
  <si>
    <t>CH (Fleurance)</t>
  </si>
  <si>
    <t>CH (Gimont)</t>
  </si>
  <si>
    <t>CH (Lombez)</t>
  </si>
  <si>
    <t>CH (Mauvezin)</t>
  </si>
  <si>
    <t>CH (Mirande)</t>
  </si>
  <si>
    <t>CH (Nogaro)</t>
  </si>
  <si>
    <t>CH (Vic-Fezensac)</t>
  </si>
  <si>
    <t>CH (Bazas)</t>
  </si>
  <si>
    <t>CH (Blaye)</t>
  </si>
  <si>
    <t>CH (Castillon-la-Bataille)</t>
  </si>
  <si>
    <t>CH (Langon)</t>
  </si>
  <si>
    <t>CH (Libourne)</t>
  </si>
  <si>
    <t>CH (Podensac)</t>
  </si>
  <si>
    <t>CH (Réole)</t>
  </si>
  <si>
    <t>CH (St-André-de-Cubzac)</t>
  </si>
  <si>
    <t>CH (Ste-Foy-la-Grande)</t>
  </si>
  <si>
    <t>CH (St-Girons-d'Aiguevives)</t>
  </si>
  <si>
    <t>CH (Teste-de-Buch)</t>
  </si>
  <si>
    <t>CH (Agde)</t>
  </si>
  <si>
    <t>CH (Bédarieux)</t>
  </si>
  <si>
    <t>CH (Béziers)</t>
  </si>
  <si>
    <t>CH (Béziers)-HAD</t>
  </si>
  <si>
    <t>CH (Clermont-l'Hérault)</t>
  </si>
  <si>
    <t>CH (Frontignan)</t>
  </si>
  <si>
    <t>CH (Lamalou-les-Bains)</t>
  </si>
  <si>
    <t>CH (Lodève)</t>
  </si>
  <si>
    <t>CH (Lunel)</t>
  </si>
  <si>
    <t>CH (Mèze)</t>
  </si>
  <si>
    <t>CH (Pézenas)</t>
  </si>
  <si>
    <t>CH (St-Pons-de-Thomières)</t>
  </si>
  <si>
    <t>CH (Sète)</t>
  </si>
  <si>
    <t>CH (Val-Couesnon)</t>
  </si>
  <si>
    <t>CH (Cancale)</t>
  </si>
  <si>
    <t>CH (Combourg)-CMP</t>
  </si>
  <si>
    <t>CH (Dinard)-CMP</t>
  </si>
  <si>
    <t>CH (Dol-de-Bretagne)-CMP</t>
  </si>
  <si>
    <t>CH (Fougères)</t>
  </si>
  <si>
    <t>CH (Grand-Fougeray)</t>
  </si>
  <si>
    <t>CH (Guerche-de-Bretagne)</t>
  </si>
  <si>
    <t>CH (Janzé)</t>
  </si>
  <si>
    <t>CH (Montfort-sur-Meu)</t>
  </si>
  <si>
    <t>CH (Redon)</t>
  </si>
  <si>
    <t>CHI (Redon)</t>
  </si>
  <si>
    <t>CH (Maen Roch)</t>
  </si>
  <si>
    <t>CH (St-Malo)</t>
  </si>
  <si>
    <t>CH (Vitré)</t>
  </si>
  <si>
    <t>CH (Blanc)</t>
  </si>
  <si>
    <t>CH (Buzançais)</t>
  </si>
  <si>
    <t>CH (Châteauroux)</t>
  </si>
  <si>
    <t>CH (Châtillon-sur-Indre)</t>
  </si>
  <si>
    <t>CH (Châtre)</t>
  </si>
  <si>
    <t>CH (Issoudun)</t>
  </si>
  <si>
    <t>CH (Levroux)</t>
  </si>
  <si>
    <t>CH (St-Maur)</t>
  </si>
  <si>
    <t>CH (Valençay)</t>
  </si>
  <si>
    <t>CH (Amboise)</t>
  </si>
  <si>
    <t>CHI (Amboise)</t>
  </si>
  <si>
    <t>CH (Chambray-lès-Tours)</t>
  </si>
  <si>
    <t>CH (Château-Renault)</t>
  </si>
  <si>
    <t>CH (Chinon)</t>
  </si>
  <si>
    <t>CH (Loches)</t>
  </si>
  <si>
    <t>CH (Luynes)</t>
  </si>
  <si>
    <t>CH (Membrolle-sur-Choisille)</t>
  </si>
  <si>
    <t>CH (St-Benoît-la-Forêt)</t>
  </si>
  <si>
    <t>CH (Ste-Maure-de-Touraine)</t>
  </si>
  <si>
    <t>CH (Beaurepaire)</t>
  </si>
  <si>
    <t>CH (Bourgoin-Jallieu)</t>
  </si>
  <si>
    <t>CH (Morestel)</t>
  </si>
  <si>
    <t>CH (Mure)</t>
  </si>
  <si>
    <t>CH (Pont-de-Beauvoisin)</t>
  </si>
  <si>
    <t>CH (Rives)</t>
  </si>
  <si>
    <t>CH (St-Geoire-en-Valdaine)</t>
  </si>
  <si>
    <t>CH (St-Laurent-du-Pont)</t>
  </si>
  <si>
    <t>CH (St-Marcellin)</t>
  </si>
  <si>
    <t>CHI (St-Marcellin)</t>
  </si>
  <si>
    <t>CH (St-Martin-d'Uriage)</t>
  </si>
  <si>
    <t>CH (Tour-du-Pin)</t>
  </si>
  <si>
    <t>CH (Tullins)</t>
  </si>
  <si>
    <t>CH (Arbois)</t>
  </si>
  <si>
    <t>CH (Champagnole)</t>
  </si>
  <si>
    <t>CH (Dole)</t>
  </si>
  <si>
    <t>CH (Lons-le-Saunier)</t>
  </si>
  <si>
    <t>CH (Hauts de Bienne)</t>
  </si>
  <si>
    <t>CH Jura (Hauts de Bienne)-SMUR</t>
  </si>
  <si>
    <t>CH (Orgelet)</t>
  </si>
  <si>
    <t>CH (Poligny)</t>
  </si>
  <si>
    <t>CH (St-Claude)</t>
  </si>
  <si>
    <t>CH (Salins-les-Bains)</t>
  </si>
  <si>
    <t>CHI (Salins-les-Bains)</t>
  </si>
  <si>
    <t>CH MDM (Aire-sur-l'Adour)-SMUR</t>
  </si>
  <si>
    <t>CH (Aire-sur-l'Adour)</t>
  </si>
  <si>
    <t>CH MDM (Biscarrosse)-SMUR</t>
  </si>
  <si>
    <t>CH (Bretagne-de-Marsan)</t>
  </si>
  <si>
    <t>CH (Dax)</t>
  </si>
  <si>
    <t>CH MDM (Labouheyre)-SMUR</t>
  </si>
  <si>
    <t>CH Dax (Mimizan)-SMUR</t>
  </si>
  <si>
    <t>CH (Mont-de-Marsan)</t>
  </si>
  <si>
    <t>CH (Montfort-en-Chalosse)</t>
  </si>
  <si>
    <t>CH (Parentis-en-Born)</t>
  </si>
  <si>
    <t>CH (St-Pierre-du-Mont)</t>
  </si>
  <si>
    <t>CH (St-Sever)</t>
  </si>
  <si>
    <t>CH (St-Vincent-de-Tyrosse)-HAD</t>
  </si>
  <si>
    <t>CH (St-Vincent-de-Tyrosse)</t>
  </si>
  <si>
    <t>CH Dax (Seignosse)-SMUR</t>
  </si>
  <si>
    <t>CH (Blois)</t>
  </si>
  <si>
    <t>CH (Montrichard Val de Cher)</t>
  </si>
  <si>
    <t>CH (Romorantin-Lanthenay)</t>
  </si>
  <si>
    <t>CH (St-Aignan)</t>
  </si>
  <si>
    <t>CH (Vendôme)</t>
  </si>
  <si>
    <t>CH (Boën-sur-Lignon)</t>
  </si>
  <si>
    <t>CH (Chambon-Feugerolles)</t>
  </si>
  <si>
    <t>CH (Charlieu)</t>
  </si>
  <si>
    <t>CH (Feurs)</t>
  </si>
  <si>
    <t>CH (Firminy)</t>
  </si>
  <si>
    <t>CH (Mably)</t>
  </si>
  <si>
    <t>CH (Montbrison)</t>
  </si>
  <si>
    <t>CH (Pélussin)</t>
  </si>
  <si>
    <t>CH (Rive-de-Gier)</t>
  </si>
  <si>
    <t>CH (Roanne)</t>
  </si>
  <si>
    <t>CH (St-Bonnet-le-Château)</t>
  </si>
  <si>
    <t>CH (St-Chamond)</t>
  </si>
  <si>
    <t>CH (St-Galmier)</t>
  </si>
  <si>
    <t>CH (St-Just-la-Pendue)</t>
  </si>
  <si>
    <t>CH (St-Pierre-de-Bœuf)</t>
  </si>
  <si>
    <t>CH (Brioude)</t>
  </si>
  <si>
    <t>CH (Craponne-sur-Arzon)</t>
  </si>
  <si>
    <t>CH (Langeac)</t>
  </si>
  <si>
    <t>CH (Yssingeaux)</t>
  </si>
  <si>
    <t>CH (Ancenis-St-Géréon)</t>
  </si>
  <si>
    <t>CH (Châteaubriant)</t>
  </si>
  <si>
    <t>CH (Clisson)</t>
  </si>
  <si>
    <t>CH (Guérande)</t>
  </si>
  <si>
    <t>CH (Machecoul-St-Même)</t>
  </si>
  <si>
    <t>CH (Nozay)</t>
  </si>
  <si>
    <t>CH (Pornic)</t>
  </si>
  <si>
    <t>CH (Corcoué-sur-Logne)</t>
  </si>
  <si>
    <t>CH (St-Herblain)</t>
  </si>
  <si>
    <t>CH (St-Nazaire)</t>
  </si>
  <si>
    <t>CH (St-Nazaire)-HAD</t>
  </si>
  <si>
    <t>CH (Savenay)</t>
  </si>
  <si>
    <t>CH (Vertou)</t>
  </si>
  <si>
    <t>CH (Amilly)</t>
  </si>
  <si>
    <t>CH (Beaugency)</t>
  </si>
  <si>
    <t>CH (Beaune-la-Rolande)</t>
  </si>
  <si>
    <t>CH (Gien)</t>
  </si>
  <si>
    <t>CH (Neuville-aux-Bois)</t>
  </si>
  <si>
    <t>CH (Pithiviers)</t>
  </si>
  <si>
    <t>CH (Sully-sur-Loire)</t>
  </si>
  <si>
    <t>CH (Cahors)</t>
  </si>
  <si>
    <t>CH (Figeac)</t>
  </si>
  <si>
    <t>CH (Gourdon)</t>
  </si>
  <si>
    <t>CH (Gramat)</t>
  </si>
  <si>
    <t>CH (St-Céré)</t>
  </si>
  <si>
    <t>CH (Agen)</t>
  </si>
  <si>
    <t>CH (Casteljaloux)</t>
  </si>
  <si>
    <t>CH (Fumel)</t>
  </si>
  <si>
    <t>CH (Marmande)</t>
  </si>
  <si>
    <t>CHI (Marmande)</t>
  </si>
  <si>
    <t>CH (Nérac)</t>
  </si>
  <si>
    <t>CH Agen (Nérac)-SMUR</t>
  </si>
  <si>
    <t>CH (Penne-d'Agenais)</t>
  </si>
  <si>
    <t>CH (Tonneins)</t>
  </si>
  <si>
    <t>CH (Villeneuve-sur-Lot)</t>
  </si>
  <si>
    <t>CH (Florac Trois Rivières)</t>
  </si>
  <si>
    <t>CH (Langogne)</t>
  </si>
  <si>
    <t>CH (Marvejols)</t>
  </si>
  <si>
    <t>CH (Mende)</t>
  </si>
  <si>
    <t>CH (St-Chély-d'Apcher)</t>
  </si>
  <si>
    <t>CH (Baugé-en-Anjou)</t>
  </si>
  <si>
    <t>CH (Beaupréau-en-Mauges)-CMP</t>
  </si>
  <si>
    <t>CH (Candé)</t>
  </si>
  <si>
    <t>CH (Chalonnes-sur-Loire)</t>
  </si>
  <si>
    <t>CH (Terranjou)</t>
  </si>
  <si>
    <t>CH (Chemillé-en-Anjou)</t>
  </si>
  <si>
    <t>CH (Cholet)</t>
  </si>
  <si>
    <t>CH (Doué-en-Anjou)</t>
  </si>
  <si>
    <t>CH (Longué-Jumelles)</t>
  </si>
  <si>
    <t>CH (Ombrée d'Anjou)</t>
  </si>
  <si>
    <t>CH (Saumur)</t>
  </si>
  <si>
    <t>CH (Segré-en-Anjou Bleu)</t>
  </si>
  <si>
    <t>CH (Avranches)</t>
  </si>
  <si>
    <t>CH (Carentan-les-Marais)</t>
  </si>
  <si>
    <t>CH (Cherbourg-en-Cotentin)</t>
  </si>
  <si>
    <t>CH (Coutances)</t>
  </si>
  <si>
    <t>CH (Granville)</t>
  </si>
  <si>
    <t>CH (Mortain-Bocage)-HAD</t>
  </si>
  <si>
    <t>CH (Mortain-Bocage)</t>
  </si>
  <si>
    <t>CH (St-Hilaire-du-Harcouët)</t>
  </si>
  <si>
    <t>CH (St-James)</t>
  </si>
  <si>
    <t>CH (St-Lô)</t>
  </si>
  <si>
    <t>CH (Valognes)</t>
  </si>
  <si>
    <t>CH (Villedieu-les-Poêles-Rouffigny)-HAD</t>
  </si>
  <si>
    <t>CH (Villedieu-les-Poêles-Rouffigny)</t>
  </si>
  <si>
    <t>CH (Châlons-en-Champagne)</t>
  </si>
  <si>
    <t>CH (Épernay)</t>
  </si>
  <si>
    <t>CH (Épernay)-HAD</t>
  </si>
  <si>
    <t>CH (Fismes)</t>
  </si>
  <si>
    <t>CH (Montmirail)</t>
  </si>
  <si>
    <t>CH (Ste-Menehould)</t>
  </si>
  <si>
    <t>CH Chalons (Ste-Menehould)-SMUR</t>
  </si>
  <si>
    <t>CH (Sézanne)</t>
  </si>
  <si>
    <t>CH (Sézanne)-SMUR</t>
  </si>
  <si>
    <t>CH (Vitry-le-François)</t>
  </si>
  <si>
    <t>CH (Bourbonne-les-Bains)</t>
  </si>
  <si>
    <t>CH (Chaumont)</t>
  </si>
  <si>
    <t>CH (Joinville)</t>
  </si>
  <si>
    <t>CH (Langres)</t>
  </si>
  <si>
    <t>CH (Porte du Der)</t>
  </si>
  <si>
    <t>CH (St-Dizier)</t>
  </si>
  <si>
    <t>CH (Wassy)</t>
  </si>
  <si>
    <t>CH (Château-Gontier-sur-Mayenne)</t>
  </si>
  <si>
    <t>CH (Craon)</t>
  </si>
  <si>
    <t>CH (Ernée)</t>
  </si>
  <si>
    <t>CH (Évron)</t>
  </si>
  <si>
    <t>CH (Laval)</t>
  </si>
  <si>
    <t>CH (Mayenne)</t>
  </si>
  <si>
    <t>CH (Villaines-la-Juhel)</t>
  </si>
  <si>
    <t>GHTLorraineNord_CH (Val de Briey)</t>
  </si>
  <si>
    <t>CH (Val de Briey)-GHTLorraineNord</t>
  </si>
  <si>
    <t>CH (Cirey-sur-Vezouze)</t>
  </si>
  <si>
    <t>CH (Jarny)</t>
  </si>
  <si>
    <t>CH (Longwy)-CMP</t>
  </si>
  <si>
    <t>CH (Lunéville)</t>
  </si>
  <si>
    <t>CHI (Pompey)</t>
  </si>
  <si>
    <t>CH (Pont-à-Mousson)</t>
  </si>
  <si>
    <t>CH (St-Nicolas-de-Port)</t>
  </si>
  <si>
    <t>CH (Toul)</t>
  </si>
  <si>
    <t>CH (Bar-le-Duc)</t>
  </si>
  <si>
    <t>CH (Commercy)</t>
  </si>
  <si>
    <t>CH (Commercy)-CMP</t>
  </si>
  <si>
    <t>CH (Fains-Véel)</t>
  </si>
  <si>
    <t>CH (Ligny-en-Barrois)-CMP</t>
  </si>
  <si>
    <t>CH (Montmédy)-CMP</t>
  </si>
  <si>
    <t>CH (St-Mihiel)</t>
  </si>
  <si>
    <t>CH (St-Mihiel)-CMP</t>
  </si>
  <si>
    <t>CH (Vaucouleurs)</t>
  </si>
  <si>
    <t>CH (Verdun)</t>
  </si>
  <si>
    <t>CH (Verdun)-CMP</t>
  </si>
  <si>
    <t>CH (Auray)</t>
  </si>
  <si>
    <t>CH (Carentoir)</t>
  </si>
  <si>
    <t>CH (Faouët)</t>
  </si>
  <si>
    <t>CH (Guémené-sur-Scorff)</t>
  </si>
  <si>
    <t>CH (Hennebont)</t>
  </si>
  <si>
    <t>CH (Josselin)</t>
  </si>
  <si>
    <t>CH (Lorient)</t>
  </si>
  <si>
    <t>CH (Nivillac)</t>
  </si>
  <si>
    <t>CH (Noyal-Pontivy)</t>
  </si>
  <si>
    <t>CH (Palais)</t>
  </si>
  <si>
    <t>CH (Ploemeur)</t>
  </si>
  <si>
    <t>CH (Ploërmel)</t>
  </si>
  <si>
    <t>CH (Pontivy)</t>
  </si>
  <si>
    <t>CH (Riantec)</t>
  </si>
  <si>
    <t>CH (Vannes)</t>
  </si>
  <si>
    <t>CH (Abreschviller)</t>
  </si>
  <si>
    <t>CH (Bitche)</t>
  </si>
  <si>
    <t>CH (Boulay-Moselle)</t>
  </si>
  <si>
    <t>CH (Dieuze)</t>
  </si>
  <si>
    <t>CH (Forbach)</t>
  </si>
  <si>
    <t>CH (Gorze)</t>
  </si>
  <si>
    <t>CH (Niderviller)</t>
  </si>
  <si>
    <t>CH (St-Avold)</t>
  </si>
  <si>
    <t>CH (Sarrebourg)</t>
  </si>
  <si>
    <t>CH (Sarreguemines)</t>
  </si>
  <si>
    <t>CH (Charité-sur-Loire)</t>
  </si>
  <si>
    <t>CH (Château-Chinon (Ville)-SMUR</t>
  </si>
  <si>
    <t>CH (Château-Chinon (Ville))</t>
  </si>
  <si>
    <t>CH (Clamecy)</t>
  </si>
  <si>
    <t>CH (Cosne-Cours-sur-Loire)</t>
  </si>
  <si>
    <t>CH (Decize)</t>
  </si>
  <si>
    <t>CH (Lormes)</t>
  </si>
  <si>
    <t>CH (Luzy)</t>
  </si>
  <si>
    <t>CH (Nevers)</t>
  </si>
  <si>
    <t>CH (Varennes-Vauzelles)</t>
  </si>
  <si>
    <t>CH (Armentières)</t>
  </si>
  <si>
    <t>CH (Avesnelles)</t>
  </si>
  <si>
    <t>CH (Avesnes-sur-Helpe)</t>
  </si>
  <si>
    <t>CH (Bailleul)</t>
  </si>
  <si>
    <t>CH (Bassée)</t>
  </si>
  <si>
    <t>CH (Bruay-sur-l'Escaut)</t>
  </si>
  <si>
    <t>CH (Cambrai)</t>
  </si>
  <si>
    <t>CH (Cateau-Cambrésis)</t>
  </si>
  <si>
    <t>CH (Caudry)</t>
  </si>
  <si>
    <t>CH (Condé-sur-l'Escaut)</t>
  </si>
  <si>
    <t>CH (Dechy)</t>
  </si>
  <si>
    <t>CH (Denain)</t>
  </si>
  <si>
    <t>CH (Denain)-HAD</t>
  </si>
  <si>
    <t>CH (Denain)-CMP</t>
  </si>
  <si>
    <t>CH (Douai)</t>
  </si>
  <si>
    <t>CH (Dunkerque)</t>
  </si>
  <si>
    <t>CH (Felleries)</t>
  </si>
  <si>
    <t>CH (Fourmies)</t>
  </si>
  <si>
    <t>CH (Grande-Synthe)</t>
  </si>
  <si>
    <t>CH (Haubourdin)</t>
  </si>
  <si>
    <t>CH (Hautmont)</t>
  </si>
  <si>
    <t>CH (Hazebrouck)</t>
  </si>
  <si>
    <t>CH (Hazebrouck)-HAD</t>
  </si>
  <si>
    <t>CH (Jeumont)</t>
  </si>
  <si>
    <t>CH (Landrecies)</t>
  </si>
  <si>
    <t>CH (Loos)</t>
  </si>
  <si>
    <t>CH (Maubeuge)</t>
  </si>
  <si>
    <t>CH (Quesnoy)</t>
  </si>
  <si>
    <t>CH (Roubaix)</t>
  </si>
  <si>
    <t>CH (St-Amand-les-Eaux)</t>
  </si>
  <si>
    <t>CH (St-Saulve)</t>
  </si>
  <si>
    <t>CH (Seclin)</t>
  </si>
  <si>
    <t>CH (Solesmes)</t>
  </si>
  <si>
    <t>CH (Somain)</t>
  </si>
  <si>
    <t>CHI (Wasquehal)</t>
  </si>
  <si>
    <t>CH (Wattrelos)</t>
  </si>
  <si>
    <t>CH (Wavrin)</t>
  </si>
  <si>
    <t>CH (Zuydcoote)</t>
  </si>
  <si>
    <t>CH (Beauvais)</t>
  </si>
  <si>
    <t>CH (Chaumont-en-Vexin)</t>
  </si>
  <si>
    <t>CH (Clermont)</t>
  </si>
  <si>
    <t>CH (Compiègne)-HAD</t>
  </si>
  <si>
    <t>CH (Compiègne)</t>
  </si>
  <si>
    <t>CHI (Compiègne)</t>
  </si>
  <si>
    <t>CH (Creil)</t>
  </si>
  <si>
    <t>CH (Crépy-en-Valois)</t>
  </si>
  <si>
    <t>CH (Crèvecœur-le-Grand)</t>
  </si>
  <si>
    <t>CH (Grandvilliers)</t>
  </si>
  <si>
    <t>CH (Nanteuil-le-Haudouin)</t>
  </si>
  <si>
    <t>CH (Noyon)</t>
  </si>
  <si>
    <t>CH (Pont-Ste-Maxence)</t>
  </si>
  <si>
    <t>CH (Senlis)</t>
  </si>
  <si>
    <t>CH (Alençon)</t>
  </si>
  <si>
    <t>CH (Argentan)</t>
  </si>
  <si>
    <t>CH (Bellême)</t>
  </si>
  <si>
    <t>CH (Domfront en Poiraie)</t>
  </si>
  <si>
    <t>CH (Ferté Macé)</t>
  </si>
  <si>
    <t>CHI (Ferté Macé)</t>
  </si>
  <si>
    <t>CH (Flers)</t>
  </si>
  <si>
    <t>CH (Flers)-HAD</t>
  </si>
  <si>
    <t>CH (Aigle)</t>
  </si>
  <si>
    <t>CH (Mortagne-au-Perche)</t>
  </si>
  <si>
    <t>CH (Sées)</t>
  </si>
  <si>
    <t>CH (Vimoutiers)</t>
  </si>
  <si>
    <t>CH (Aire-sur-la-Lys)</t>
  </si>
  <si>
    <t>CH (Arras)</t>
  </si>
  <si>
    <t>CH (Avion)</t>
  </si>
  <si>
    <t>CH (Bapaume)</t>
  </si>
  <si>
    <t>CH (Berck)</t>
  </si>
  <si>
    <t>CH (Béthune)</t>
  </si>
  <si>
    <t>CH (Beuvry)</t>
  </si>
  <si>
    <t>CH (Boulogne-sur-Mer)</t>
  </si>
  <si>
    <t>CH (Bruay-la-Buissière)</t>
  </si>
  <si>
    <t>CH (Bully-les-Mines)-CMP</t>
  </si>
  <si>
    <t>CH (Calais)</t>
  </si>
  <si>
    <t>CH (Campagne-lès-Hesdin)</t>
  </si>
  <si>
    <t>CH (Carvin)</t>
  </si>
  <si>
    <t>CH (Dainville)</t>
  </si>
  <si>
    <t>CH (Étaples)</t>
  </si>
  <si>
    <t>CH (Fruges)</t>
  </si>
  <si>
    <t>CH (Gauchin-Verloingt)</t>
  </si>
  <si>
    <t>CH (Hénin-Beaumont)</t>
  </si>
  <si>
    <t>CH (Hesdin)</t>
  </si>
  <si>
    <t>CH (Longuenesse)</t>
  </si>
  <si>
    <t>CH (Marœuil)</t>
  </si>
  <si>
    <t>CH (Rang-du-Fliers)</t>
  </si>
  <si>
    <t>CH (St-Martin-Boulogne)</t>
  </si>
  <si>
    <t>CH (St-Pol-sur-Ternoise)</t>
  </si>
  <si>
    <t>CH (St-Venant)</t>
  </si>
  <si>
    <t>CH (Ambert)</t>
  </si>
  <si>
    <t>CH (Billom)</t>
  </si>
  <si>
    <t>CH (Enval)</t>
  </si>
  <si>
    <t>CH (Issoire)</t>
  </si>
  <si>
    <t>CH (Mont-Dore)</t>
  </si>
  <si>
    <t>CH (Riom)</t>
  </si>
  <si>
    <t>CH (Thiers)</t>
  </si>
  <si>
    <t>CH (Bayonne)</t>
  </si>
  <si>
    <t>CH (Cambo-les-Bains)</t>
  </si>
  <si>
    <t>CH (Ispoure)</t>
  </si>
  <si>
    <t>CH (Mauléon-Licharre)</t>
  </si>
  <si>
    <t>CH (Mourenx)</t>
  </si>
  <si>
    <t>CH (Oloron-Ste-Marie)</t>
  </si>
  <si>
    <t>CH (Orthez)</t>
  </si>
  <si>
    <t>CH (Pontacq)</t>
  </si>
  <si>
    <t>CH (St-Jean-de-Luz)</t>
  </si>
  <si>
    <t>CH (St-Palais)</t>
  </si>
  <si>
    <t>CH (Astugue)</t>
  </si>
  <si>
    <t>CH (Bagnères-de-Bigorre)</t>
  </si>
  <si>
    <t>CH (Lannemezan)</t>
  </si>
  <si>
    <t>CH (Lourdes)</t>
  </si>
  <si>
    <t>CH (Tarbes)</t>
  </si>
  <si>
    <t>CH (Vic-en-Bigorre)</t>
  </si>
  <si>
    <t>CH Perpignan (Err)-SMUR</t>
  </si>
  <si>
    <t>CH (Perpignan)</t>
  </si>
  <si>
    <t>CH (Perpignan)-SAMU66</t>
  </si>
  <si>
    <t>CH (Perpignan)-SMUR</t>
  </si>
  <si>
    <t>CH (Prades)</t>
  </si>
  <si>
    <t>CH (Bischwiller)</t>
  </si>
  <si>
    <t>CH (Brumath)</t>
  </si>
  <si>
    <t>CH (Erstein)</t>
  </si>
  <si>
    <t>CH (Haguenau)</t>
  </si>
  <si>
    <t>CH (Molsheim)</t>
  </si>
  <si>
    <t>CH (Obernai)</t>
  </si>
  <si>
    <t>CH (Rosheim)</t>
  </si>
  <si>
    <t>CH (Saverne)</t>
  </si>
  <si>
    <t>CH (Sélestat)</t>
  </si>
  <si>
    <t>CHI (Wissembourg)</t>
  </si>
  <si>
    <t>CH (Wissembourg)</t>
  </si>
  <si>
    <t>CH (Altkirch)</t>
  </si>
  <si>
    <t>CH (Cernay)</t>
  </si>
  <si>
    <t>CH (Colmar)</t>
  </si>
  <si>
    <t>CHI (Ensisheim)</t>
  </si>
  <si>
    <t>CH (Guebwiller)</t>
  </si>
  <si>
    <t>CH (Mulhouse)</t>
  </si>
  <si>
    <t>CH (Munster)</t>
  </si>
  <si>
    <t>CH (Pfastatt)</t>
  </si>
  <si>
    <t>CH (Ribeauvillé)</t>
  </si>
  <si>
    <t>CH (St-Louis)</t>
  </si>
  <si>
    <t>CHI (Ste-Marie-aux-Mines)</t>
  </si>
  <si>
    <t>CH (Sierentz)</t>
  </si>
  <si>
    <t>CHI (Soultz-Haut-Rhin)</t>
  </si>
  <si>
    <t>CH (Thann)</t>
  </si>
  <si>
    <t>CH (Albigny-sur-Saône)</t>
  </si>
  <si>
    <t>CH (Beaujeu)</t>
  </si>
  <si>
    <t>CH (Belleville-en-Beaujolais)</t>
  </si>
  <si>
    <t>CH (Condrieu)</t>
  </si>
  <si>
    <t>CH (Cours)</t>
  </si>
  <si>
    <t>CH (Givors)</t>
  </si>
  <si>
    <t>CH (Gleizé)</t>
  </si>
  <si>
    <t>CH (Grandris)</t>
  </si>
  <si>
    <t>CH (Neuville-sur-Saône)</t>
  </si>
  <si>
    <t>CH (Ste-Foy-lès-Lyon)</t>
  </si>
  <si>
    <t>CH (St-Symphorien-sur-Coise)</t>
  </si>
  <si>
    <t>CH (Tarare)</t>
  </si>
  <si>
    <t>CH (Gray)</t>
  </si>
  <si>
    <t>CH (Lure)</t>
  </si>
  <si>
    <t>CH (Luxeuil-les-Bains)</t>
  </si>
  <si>
    <t>CH (Vesoul)</t>
  </si>
  <si>
    <t>CH (Autun)</t>
  </si>
  <si>
    <t>CH (Bourbon-Lancy)</t>
  </si>
  <si>
    <t>CH (Chagny)</t>
  </si>
  <si>
    <t>CH (Chalon-sur-Saône)</t>
  </si>
  <si>
    <t>CH (Charolles)</t>
  </si>
  <si>
    <t>CH (Clayette)</t>
  </si>
  <si>
    <t>CH (Cluny)</t>
  </si>
  <si>
    <t>CH (Gueugnon)</t>
  </si>
  <si>
    <t>CH (Guiche)</t>
  </si>
  <si>
    <t>CH (Louhans)</t>
  </si>
  <si>
    <t>CH (Mâcon)</t>
  </si>
  <si>
    <t>CH (Montceau-les-Mines)</t>
  </si>
  <si>
    <t>CH (Paray-le-Monial)</t>
  </si>
  <si>
    <t>CH (Toulon-sur-Arroux)</t>
  </si>
  <si>
    <t>CH (Tournus)</t>
  </si>
  <si>
    <t>CH (Beaumont-sur-Sarthe)</t>
  </si>
  <si>
    <t>CH (Bonnétable)</t>
  </si>
  <si>
    <t>CH (Montval-sur-Loir)</t>
  </si>
  <si>
    <t>CH (Ferté-Bernard)</t>
  </si>
  <si>
    <t>CH (Flèche)</t>
  </si>
  <si>
    <t>CH (Lude)</t>
  </si>
  <si>
    <t>CH (Mamers)</t>
  </si>
  <si>
    <t>CH (St-Calais)</t>
  </si>
  <si>
    <t>CH (Sillé-le-Guillaume)</t>
  </si>
  <si>
    <t>CH (Aix-les-Bains)</t>
  </si>
  <si>
    <t>CH (Albertville)</t>
  </si>
  <si>
    <t>CH (Bourg-St-Maurice)</t>
  </si>
  <si>
    <t>CH (Chambéry)</t>
  </si>
  <si>
    <t>CH (Modane)</t>
  </si>
  <si>
    <t>CH (Modane)-SMUR</t>
  </si>
  <si>
    <t>CH (Moûtiers)</t>
  </si>
  <si>
    <t>CH (Moûtiers)-SMUR</t>
  </si>
  <si>
    <t>CH (Courchevel)-SMUR</t>
  </si>
  <si>
    <t>CH (St-Jean-de-Maurienne)</t>
  </si>
  <si>
    <t>CH (St-Pierre-d'Albigny)</t>
  </si>
  <si>
    <t>CH (Annecy)</t>
  </si>
  <si>
    <t>CH (Annecy)-SMUR</t>
  </si>
  <si>
    <t>CH (Chamonix-Mont-Blanc)</t>
  </si>
  <si>
    <t>CH (Contamine-sur-Arve)</t>
  </si>
  <si>
    <t>CH (Epagny Metz-Tessy)</t>
  </si>
  <si>
    <t>CH (Reignier-Ésery)</t>
  </si>
  <si>
    <t>CH (Roche-sur-Foron)</t>
  </si>
  <si>
    <t>CH (Rumilly)</t>
  </si>
  <si>
    <t>CH (St-Julien-en-Genevois)</t>
  </si>
  <si>
    <t>CH (Sallanches)</t>
  </si>
  <si>
    <t>CH (Thonon-les-Bains)</t>
  </si>
  <si>
    <t>CH (Tour)</t>
  </si>
  <si>
    <t>CH (Paris)</t>
  </si>
  <si>
    <t>CMP adulte Varenne (Paris)</t>
  </si>
  <si>
    <t>CMP adulte Bucarest (Paris)</t>
  </si>
  <si>
    <t>CMP Tour d'Auvergne (Paris)</t>
  </si>
  <si>
    <t>CMP adulte Sampaix(Paris)</t>
  </si>
  <si>
    <t>CMP enf Picot (Paris)</t>
  </si>
  <si>
    <t>CMP adulte (Paris)</t>
  </si>
  <si>
    <t>CMP enf Compoint (Paris)</t>
  </si>
  <si>
    <t>CMP J. Dollfus (Paris)</t>
  </si>
  <si>
    <t>CH (Barentin)</t>
  </si>
  <si>
    <t>CH (Bolbec)</t>
  </si>
  <si>
    <t>CH (Darnétal)</t>
  </si>
  <si>
    <t>CH (Dieppe)</t>
  </si>
  <si>
    <t>CH (Dieppe)-CMP</t>
  </si>
  <si>
    <t>CH (Elbeuf)</t>
  </si>
  <si>
    <t>CH (Eu)</t>
  </si>
  <si>
    <t>CH Dieppe (Eu)-SMUR</t>
  </si>
  <si>
    <t>CH (Fécamp)</t>
  </si>
  <si>
    <t>CH (Gournay-en-Bray)</t>
  </si>
  <si>
    <t>CH (Lillebonne)</t>
  </si>
  <si>
    <t>CH (Lillebonne)-CMP</t>
  </si>
  <si>
    <t>CH (Montivilliers)</t>
  </si>
  <si>
    <t>CH (Mont-St-Aignan)</t>
  </si>
  <si>
    <t>CH (Neufchâtel-en-Bray)</t>
  </si>
  <si>
    <t>CH (St-Aubin-Routot)</t>
  </si>
  <si>
    <t>CH (St-Romain-de-Colbosc)</t>
  </si>
  <si>
    <t>CH (St-Saire)</t>
  </si>
  <si>
    <t>CH (St-Valery-en-Caux)</t>
  </si>
  <si>
    <t>CH (Sotteville-lès-Rouen)</t>
  </si>
  <si>
    <t>CH (Yvetot)</t>
  </si>
  <si>
    <t>CH (Brie-Comte-Robert)</t>
  </si>
  <si>
    <t>CH (Bussy-St-Martin)</t>
  </si>
  <si>
    <t>CH (Chelles)</t>
  </si>
  <si>
    <t>CH (Coulommiers)</t>
  </si>
  <si>
    <t>CH (Fontainebleau)</t>
  </si>
  <si>
    <t>CH (Jossigny)</t>
  </si>
  <si>
    <t>CH (Lagny-sur-Marne)</t>
  </si>
  <si>
    <t>CH (Meaux)</t>
  </si>
  <si>
    <t>CH (Meaux)-HAD</t>
  </si>
  <si>
    <t>CH (Melun)</t>
  </si>
  <si>
    <t>CH (Mitry-Mory)</t>
  </si>
  <si>
    <t>CH (Montereau-Fault-Yonne)</t>
  </si>
  <si>
    <t>CH (Nemours)</t>
  </si>
  <si>
    <t>CH (Pontault-Combault)</t>
  </si>
  <si>
    <t>CH (Provins)</t>
  </si>
  <si>
    <t>CH (Rochette)</t>
  </si>
  <si>
    <t>CH (Bois-d'Arcy)</t>
  </si>
  <si>
    <t>CH (Buchelay)</t>
  </si>
  <si>
    <t>CH (Bullion)</t>
  </si>
  <si>
    <t>CH (Chesnay-Rocquencourt)</t>
  </si>
  <si>
    <t>CH (Chevreuse)</t>
  </si>
  <si>
    <t>CH (Conflans-Ste-Honorine)</t>
  </si>
  <si>
    <t>CH (Jouars-Pontchartrain)</t>
  </si>
  <si>
    <t>CH (Mantes-la-Jolie)</t>
  </si>
  <si>
    <t>CH (Maurepas)</t>
  </si>
  <si>
    <t>CH (Meulan-en-Yvelines)</t>
  </si>
  <si>
    <t>CHI (Meulan-en-Yvelines)</t>
  </si>
  <si>
    <t>CH (Mureaux)</t>
  </si>
  <si>
    <t>CH (Plaisir)</t>
  </si>
  <si>
    <t>CH (Poissy)</t>
  </si>
  <si>
    <t>CH (Rambouillet)</t>
  </si>
  <si>
    <t>CH (St-Cyr-l'École)</t>
  </si>
  <si>
    <t>CH (St-Germain-en-Laye)</t>
  </si>
  <si>
    <t>CH (Trappes)</t>
  </si>
  <si>
    <t>CH (Verrière)-CMP</t>
  </si>
  <si>
    <t>CH (Versailles)</t>
  </si>
  <si>
    <t>CH (Vésinet)</t>
  </si>
  <si>
    <t>CH (Bressuire)</t>
  </si>
  <si>
    <t>CH (Mauléon)</t>
  </si>
  <si>
    <t>CH (Faye-l'Abbesse)</t>
  </si>
  <si>
    <t>CH (Fosses)</t>
  </si>
  <si>
    <t>CH (Melle)</t>
  </si>
  <si>
    <t>CH (Niort)</t>
  </si>
  <si>
    <t>CH (Niort)-HAD</t>
  </si>
  <si>
    <t>CH (Parthenay)</t>
  </si>
  <si>
    <t>CH (Parthenay)-CMP</t>
  </si>
  <si>
    <t>CH (St-Maixent-l'École)</t>
  </si>
  <si>
    <t>CH (St-Maixent-l'École)-CMP</t>
  </si>
  <si>
    <t>CH (Thouars)</t>
  </si>
  <si>
    <t>CH (Abbeville)</t>
  </si>
  <si>
    <t>CH (Abbeville)-HAD</t>
  </si>
  <si>
    <t>CH (Albert)</t>
  </si>
  <si>
    <t>CH (Albert)-HAD</t>
  </si>
  <si>
    <t>CH (Corbie)</t>
  </si>
  <si>
    <t>CH (Doullens)</t>
  </si>
  <si>
    <t>CH (Ham)</t>
  </si>
  <si>
    <t>CH (Ham)-HAD</t>
  </si>
  <si>
    <t>CH (Montdidier)</t>
  </si>
  <si>
    <t>CH (Montdidier)-HAD</t>
  </si>
  <si>
    <t>CHI (Montdidier)</t>
  </si>
  <si>
    <t>CH (Péronne)</t>
  </si>
  <si>
    <t>CH (Péronne)-HAD</t>
  </si>
  <si>
    <t>CHI (Poix-de-Picardie)</t>
  </si>
  <si>
    <t>CH (Roye)</t>
  </si>
  <si>
    <t>CHI (Rue)</t>
  </si>
  <si>
    <t>CH (St-Valery-sur-Somme)</t>
  </si>
  <si>
    <t>CH (Albi)</t>
  </si>
  <si>
    <t>CH (Castres)</t>
  </si>
  <si>
    <t>CH (Castres)-CMP</t>
  </si>
  <si>
    <t>CH (Gaillac)</t>
  </si>
  <si>
    <t>CH (Graulhet)</t>
  </si>
  <si>
    <t>CH (Lavaur)</t>
  </si>
  <si>
    <t>CH (Mazamet)</t>
  </si>
  <si>
    <t>CH (St-Sulpice-la-Pointe)</t>
  </si>
  <si>
    <t>CH (Beaumont-de-Lomagne)-CMP</t>
  </si>
  <si>
    <t>CH (Castelsarrasin)</t>
  </si>
  <si>
    <t>CH (Caussade)</t>
  </si>
  <si>
    <t>CH (Moissac)</t>
  </si>
  <si>
    <t>CH (Montauban)</t>
  </si>
  <si>
    <t>CH (Nègrepelisse)</t>
  </si>
  <si>
    <t>CH (Brignoles)</t>
  </si>
  <si>
    <t>CH (Cogolin)</t>
  </si>
  <si>
    <t>CH (Draguignan)</t>
  </si>
  <si>
    <t>CH (Fréjus)</t>
  </si>
  <si>
    <t>CH (Garde)</t>
  </si>
  <si>
    <t>CH (Gassin)</t>
  </si>
  <si>
    <t>CH (Hyères)</t>
  </si>
  <si>
    <t>CH (Lavandou)-SMUR</t>
  </si>
  <si>
    <t>CH (Luc)</t>
  </si>
  <si>
    <t>CH (St-Raphaël)</t>
  </si>
  <si>
    <t>CH (Seyne-sur-Mer)</t>
  </si>
  <si>
    <t>CH (Toulon)</t>
  </si>
  <si>
    <t>CH (Trans-en-Provence)</t>
  </si>
  <si>
    <t>CH (Apt)</t>
  </si>
  <si>
    <t>CH Avignon (Apt)-SMUR</t>
  </si>
  <si>
    <t>CH (Avignon)</t>
  </si>
  <si>
    <t>CH (Carpentras)</t>
  </si>
  <si>
    <t>CH (Cavaillon)</t>
  </si>
  <si>
    <t>CH (Gordes)</t>
  </si>
  <si>
    <t>CH (Isle-sur-la-Sorgue)</t>
  </si>
  <si>
    <t>CH (Lauris)</t>
  </si>
  <si>
    <t>CH (Orange)</t>
  </si>
  <si>
    <t>CH (Pertuis)</t>
  </si>
  <si>
    <t>CH (Sault)</t>
  </si>
  <si>
    <t>CH (Vaison-la-Romaine)</t>
  </si>
  <si>
    <t>CH Orange (Vaison-la-Romaine)-SMUR</t>
  </si>
  <si>
    <t>CH (Valréas)</t>
  </si>
  <si>
    <t>CH (Challans)</t>
  </si>
  <si>
    <t>CH (Châtaigneraie)</t>
  </si>
  <si>
    <t>CH (Fontenay-le-Comte)</t>
  </si>
  <si>
    <t>CH (Île-d'Yeu)</t>
  </si>
  <si>
    <t>CH (Luçon)</t>
  </si>
  <si>
    <t>CH (Montaigu-Vendée)</t>
  </si>
  <si>
    <t>CH (Noirmoutier-en-l'Île)</t>
  </si>
  <si>
    <t>CH (Sables-d'Olonne)</t>
  </si>
  <si>
    <t>CH (St-Gilles-Croix-de-Vie)</t>
  </si>
  <si>
    <t>CH (Châtellerault)</t>
  </si>
  <si>
    <t>CHI (Bellac)</t>
  </si>
  <si>
    <t>CH (Rochechouart)</t>
  </si>
  <si>
    <t>CH (St-Junien)</t>
  </si>
  <si>
    <t>CHI (St-Léonard-de-Noblat)</t>
  </si>
  <si>
    <t>CH (St-Yrieix-la-Perche)</t>
  </si>
  <si>
    <t>CH (Bruyères)</t>
  </si>
  <si>
    <t>CH (Châtel-sur-Moselle)</t>
  </si>
  <si>
    <t>CH (Épinal)</t>
  </si>
  <si>
    <t>CH (Fraize)</t>
  </si>
  <si>
    <t>CH (Gérardmer)</t>
  </si>
  <si>
    <t>CH (Gérardmer)-SMUR</t>
  </si>
  <si>
    <t>CH (Golbey)</t>
  </si>
  <si>
    <t>CH (Lamarche)</t>
  </si>
  <si>
    <t>CH (Mirecourt)</t>
  </si>
  <si>
    <t>CH (Neufchâteau)</t>
  </si>
  <si>
    <t>CH (Remiremont)</t>
  </si>
  <si>
    <t>CH (St-Dié-des-Vosges)</t>
  </si>
  <si>
    <t>CH (Thillot)</t>
  </si>
  <si>
    <t>CH (Vittel)</t>
  </si>
  <si>
    <t>CH (Auxerre)</t>
  </si>
  <si>
    <t>CH (Avallon)</t>
  </si>
  <si>
    <t>CH (Joigny)</t>
  </si>
  <si>
    <t>CH (Sens)</t>
  </si>
  <si>
    <t>CH (Tonnerre)</t>
  </si>
  <si>
    <t>CH (Villeneuve-sur-Yonne)</t>
  </si>
  <si>
    <t>CH (Bavilliers)</t>
  </si>
  <si>
    <t>CH (Belfort)</t>
  </si>
  <si>
    <t>CH (Trévenans)</t>
  </si>
  <si>
    <t>CH (Arpajon)</t>
  </si>
  <si>
    <t>CH (Bures-sur-Yvette)</t>
  </si>
  <si>
    <t>CH (Corbeil-Essonnes)</t>
  </si>
  <si>
    <t>CH (Dourdan)</t>
  </si>
  <si>
    <t>CH (Égly)</t>
  </si>
  <si>
    <t>CH (Épinay-sur-Orge)</t>
  </si>
  <si>
    <t>CH (Étampes)</t>
  </si>
  <si>
    <t>CH (Évry-Courcouronnes)</t>
  </si>
  <si>
    <t>CH (Juvisy-sur-Orge)</t>
  </si>
  <si>
    <t>CH (Longjumeau)</t>
  </si>
  <si>
    <t>CH (Orsay)</t>
  </si>
  <si>
    <t>CH (Palaiseau)</t>
  </si>
  <si>
    <t>CH (Vigneux-sur-Seine)</t>
  </si>
  <si>
    <t>CH (Yerres)</t>
  </si>
  <si>
    <t>CH (Boulogne-Billancourt)</t>
  </si>
  <si>
    <t>CH (Clichy)</t>
  </si>
  <si>
    <t>CH (Courbevoie)</t>
  </si>
  <si>
    <t>CH (Nanterre)</t>
  </si>
  <si>
    <t>CH (Neuilly-sur-Seine)</t>
  </si>
  <si>
    <t>CH (Neuilly-sur-Seine)-HAD</t>
  </si>
  <si>
    <t>CH (Puteaux)</t>
  </si>
  <si>
    <t>CH (Rueil-Malmaison)</t>
  </si>
  <si>
    <t>CH (St-Cloud)</t>
  </si>
  <si>
    <t>CH (Sèvres)</t>
  </si>
  <si>
    <t>CH (Aulnay-sous-Bois)</t>
  </si>
  <si>
    <t>CH (Montfermeil)</t>
  </si>
  <si>
    <t>CH (Montreuil)</t>
  </si>
  <si>
    <t>CH (Neuilly-sur-Marne)</t>
  </si>
  <si>
    <t>CH (St-Denis)</t>
  </si>
  <si>
    <t>CH (Alfortville)</t>
  </si>
  <si>
    <t>CH (Choisy-le-Roi)</t>
  </si>
  <si>
    <t>CH (Créteil)</t>
  </si>
  <si>
    <t>CH (Fontenay-sous-Bois)</t>
  </si>
  <si>
    <t>CH (Villeneuve-St-Georges)</t>
  </si>
  <si>
    <t>CH (Aincourt)</t>
  </si>
  <si>
    <t>CH (Arnouville)</t>
  </si>
  <si>
    <t>CH (Beaumont-sur-Oise)</t>
  </si>
  <si>
    <t>CH (Cergy)</t>
  </si>
  <si>
    <t>CH (Deuil-la-Barre)</t>
  </si>
  <si>
    <t>CH (Domont)</t>
  </si>
  <si>
    <t>CH (Eaubonne)</t>
  </si>
  <si>
    <t>CH (Gonesse)</t>
  </si>
  <si>
    <t>CH (Magny-en-Vexin)</t>
  </si>
  <si>
    <t>CH (Marines)</t>
  </si>
  <si>
    <t>CH (Montmorency)</t>
  </si>
  <si>
    <t>CH (St-Martin-du-Tertre)</t>
  </si>
  <si>
    <t>CH (Sarcelles)</t>
  </si>
  <si>
    <t>CH (Taverny)</t>
  </si>
  <si>
    <t>CH (Abymes)</t>
  </si>
  <si>
    <t>CH (Basse-Terre)</t>
  </si>
  <si>
    <t>CH (Bouillante)</t>
  </si>
  <si>
    <t>CH (Capesterre-Belle-Eau)</t>
  </si>
  <si>
    <t>CH (Grand-Bourg)</t>
  </si>
  <si>
    <t>CH (Pointe-Noire)</t>
  </si>
  <si>
    <t>CH (Carbet)</t>
  </si>
  <si>
    <t>CH (François)</t>
  </si>
  <si>
    <t>CHI (Lorrain)</t>
  </si>
  <si>
    <t>CH (Lorrain)</t>
  </si>
  <si>
    <t>CH (Marin)</t>
  </si>
  <si>
    <t>CH (St-Esprit)</t>
  </si>
  <si>
    <t>CH (St-Joseph)</t>
  </si>
  <si>
    <t>CH (St-Pierre)</t>
  </si>
  <si>
    <t>CH (Trois-Îlets)</t>
  </si>
  <si>
    <t>CHI (Kourou)</t>
  </si>
  <si>
    <t>CH (Kourou)</t>
  </si>
  <si>
    <t>CH (St-Laurent-du-Maroni)</t>
  </si>
  <si>
    <t>CH (St-André)</t>
  </si>
  <si>
    <t>CH (St-Benoît)</t>
  </si>
  <si>
    <t>CH (St-Paul)</t>
  </si>
  <si>
    <t>CH (Bandraboua)</t>
  </si>
  <si>
    <t>CH (Chirongui)</t>
  </si>
  <si>
    <t>CH (Dzaoudzi)</t>
  </si>
  <si>
    <t>CH (Koungou)</t>
  </si>
  <si>
    <t>CH (Mamoudzou)</t>
  </si>
  <si>
    <t>CH (Ouangani)</t>
  </si>
  <si>
    <t>CH (Pamandzi)</t>
  </si>
  <si>
    <t>CHU Nice (Cantaron)</t>
  </si>
  <si>
    <t>CHU (Menton)</t>
  </si>
  <si>
    <t>CHU (Tende)</t>
  </si>
  <si>
    <t>APHM-SMUR (Marignane)</t>
  </si>
  <si>
    <t>APHM-SMUR (Marseille)</t>
  </si>
  <si>
    <t>CHU Caen (Hérouville-St-Clair)</t>
  </si>
  <si>
    <t>CHU Limoges (Brive-la-Gaillarde)</t>
  </si>
  <si>
    <t>CHU (Dijon)-LaboMed</t>
  </si>
  <si>
    <t>CHU Dijon (Quetigny)</t>
  </si>
  <si>
    <t>CHU Limoges (Guéret)</t>
  </si>
  <si>
    <t>CHU42 (Valence)</t>
  </si>
  <si>
    <t>CHU Brest (Bohars)</t>
  </si>
  <si>
    <t>CHU Brest (Brest)</t>
  </si>
  <si>
    <t>CHU Brest (Carhaix-Plouguer)</t>
  </si>
  <si>
    <t>CHU Brest (Crozon)</t>
  </si>
  <si>
    <t>CHU Brest (Guilers)</t>
  </si>
  <si>
    <t>CHU Brest (Plabennec)</t>
  </si>
  <si>
    <t>CHU Brest (Plougastel-Daoulas)</t>
  </si>
  <si>
    <t>CHU Brest (Plouguerneau)</t>
  </si>
  <si>
    <t>CHU Brest (Plouzané)</t>
  </si>
  <si>
    <t>CHU Brest-ILDYS (Roscoff)</t>
  </si>
  <si>
    <t>CHU Nîmes (Grau-du-Roi)</t>
  </si>
  <si>
    <t>CHU Nîmes (St-Gilles)</t>
  </si>
  <si>
    <t>CHU Nîmes (Sommières)</t>
  </si>
  <si>
    <t>CHU Nîmes (Vauvert)</t>
  </si>
  <si>
    <t>CHU Toulouse (Cugnaux)</t>
  </si>
  <si>
    <t>CHU Toulouse (Fronton)</t>
  </si>
  <si>
    <t>CHU Toulouse (Salies-du-Salat)</t>
  </si>
  <si>
    <t>CHU (Bordeaux)</t>
  </si>
  <si>
    <t>CHU Bordeaux (Pessac)</t>
  </si>
  <si>
    <t>CHU Montpellier (Clapiers)</t>
  </si>
  <si>
    <t>CHU Montpellier (Clermont-l'Hérault)</t>
  </si>
  <si>
    <t>CHU Montpellier (Clermont-l'Hérault)-SMUR</t>
  </si>
  <si>
    <t>CHU Bordeaux (Cournonterral)</t>
  </si>
  <si>
    <t>CHU Montpellier (Ganges)-SMUR</t>
  </si>
  <si>
    <t>CHU Montpellier (Gignac)</t>
  </si>
  <si>
    <t>CHU Montpellier (Grabels)</t>
  </si>
  <si>
    <t>CHU Montpellier (Lattes)</t>
  </si>
  <si>
    <t>CHU Montpellier (Lodève)</t>
  </si>
  <si>
    <t>CHU Montpellier (Lunel)-SMUR</t>
  </si>
  <si>
    <t>CHU Montpellier (Lunel)</t>
  </si>
  <si>
    <t>CHU Montpellier (Mèze)</t>
  </si>
  <si>
    <t>CHU Montpellier (Vailhauquès)-SAMU66</t>
  </si>
  <si>
    <t>CHU Tours (Chambray-lès-Tours)</t>
  </si>
  <si>
    <t>CHU Tours (Loches)</t>
  </si>
  <si>
    <t>CHU Tours (St-Avertin)</t>
  </si>
  <si>
    <t>CHU Tours (St-Cyr-sur-Loire)</t>
  </si>
  <si>
    <t>CHU Tours (Tours)</t>
  </si>
  <si>
    <t>CHUGA (Coublevie)</t>
  </si>
  <si>
    <t>CHUGA (Domène)-SMUR</t>
  </si>
  <si>
    <t>CHUGA (Échirolles)</t>
  </si>
  <si>
    <t>CHUGA (Huez)-SMUR</t>
  </si>
  <si>
    <t>CHUGA (Voiron)</t>
  </si>
  <si>
    <t>antenne CHU42 (Andrézieux-Bouthéon)</t>
  </si>
  <si>
    <t>CHU St-Etienne (Firminy)</t>
  </si>
  <si>
    <t>CHU St-Etienne (St-Chamond)</t>
  </si>
  <si>
    <t>CHU St-Etienne (St-Étienne)</t>
  </si>
  <si>
    <t>CHU St-Etienne (St-Priest-en-Jarez)</t>
  </si>
  <si>
    <t>CHU St-Etienne (Talaudière)</t>
  </si>
  <si>
    <t>CHU Nantes (Ancenis-St-Géréon)-SMUR</t>
  </si>
  <si>
    <t>CHU Nantes (Orvault)</t>
  </si>
  <si>
    <t>CHU Nantes (St-Herblain)</t>
  </si>
  <si>
    <t>CHU Orléans (Gien)</t>
  </si>
  <si>
    <t>CHU Orléans (Orléans)</t>
  </si>
  <si>
    <t>CHU Orléans (Pithiviers)</t>
  </si>
  <si>
    <t>CHU Bordeaux (Marmande)</t>
  </si>
  <si>
    <t>CHU Angers (Cholet)</t>
  </si>
  <si>
    <t>CHU Angers (St-Barthélemy-d'Anjou)</t>
  </si>
  <si>
    <t>GHTLorraineNord_CH Metz-Thionville (Val de Briey)</t>
  </si>
  <si>
    <t>CHU Nancy (Vandœuvre-lès-Nancy)</t>
  </si>
  <si>
    <t>CH Metz-Thionville (Hayange)</t>
  </si>
  <si>
    <t>CH Metz-Thionville (Metz)</t>
  </si>
  <si>
    <t>CH Metz-Thionville (Thionville)</t>
  </si>
  <si>
    <t>CH Metz-Thionville (Yutz)</t>
  </si>
  <si>
    <t>CHU Lille (Haubourdin)</t>
  </si>
  <si>
    <t>CHU (Lille)-HAD</t>
  </si>
  <si>
    <t>CHU Lille (Loos)</t>
  </si>
  <si>
    <t>CHU Lille (Seclin)</t>
  </si>
  <si>
    <t>APH-HP.horsGH (Liancourt)</t>
  </si>
  <si>
    <t>APH-HP.Univ Paris-Saclay (Berck)</t>
  </si>
  <si>
    <t>CHU Clermont-Ferrand (Cébazat)</t>
  </si>
  <si>
    <t>APH-HP.horsGH (Hendaye)</t>
  </si>
  <si>
    <t>HUS (Schiltigheim)</t>
  </si>
  <si>
    <t>HUS (Strasbourg)</t>
  </si>
  <si>
    <t>HCL.GH-Est (Bron)</t>
  </si>
  <si>
    <t>HCL.GH-Nord (Caluire-et-Cuire)</t>
  </si>
  <si>
    <t>HCL.GH-Sud (Francheville)</t>
  </si>
  <si>
    <t>HCL.GH-Sud (Pierre-Bénite)</t>
  </si>
  <si>
    <t>HCL (St-Genis-Laval)</t>
  </si>
  <si>
    <t>HCL.GH-Sud (St-Genis-Laval)</t>
  </si>
  <si>
    <t>HCL.GH-Centre (Villeurbanne)</t>
  </si>
  <si>
    <t>HCL.GH-Centre (Lyon)</t>
  </si>
  <si>
    <t>HCL.GH-Est (Lyon)</t>
  </si>
  <si>
    <t>AP-HP.Centre – Univ. Paris Cité (Paris)</t>
  </si>
  <si>
    <t>APH-HP.horsGH Paris)-HAD</t>
  </si>
  <si>
    <t>AP-HP. Nord – Univ. Paris Cité (Paris)</t>
  </si>
  <si>
    <t>AP-HP. Sorbonne Univ. (Paris)</t>
  </si>
  <si>
    <t>APH-HP.Univ. Paris-Saclay (Paris)</t>
  </si>
  <si>
    <t>CHU Rouen (Bois-Guillaume)</t>
  </si>
  <si>
    <t>CHU Rouen (Oissel)</t>
  </si>
  <si>
    <t>CHU Rouen (Petit-Quevilly)</t>
  </si>
  <si>
    <t>APH-HP.horsGH (Hyères)</t>
  </si>
  <si>
    <t>HCL.horsGH (Hyères)</t>
  </si>
  <si>
    <t>CHU Poitiers (Châtellerault)</t>
  </si>
  <si>
    <t>CHU Poitiers (Loudun)</t>
  </si>
  <si>
    <t>CHU Poitiers (Lusignan)</t>
  </si>
  <si>
    <t>CHU Poitiers (Montmorillon)</t>
  </si>
  <si>
    <t>CHU Limoges (St-Junien)-SMUR</t>
  </si>
  <si>
    <t>CHU Limoges (St-Yrieix-la-Perche)-SMUR</t>
  </si>
  <si>
    <t>CHU Limoges (St-Yrieix-la-Perche)</t>
  </si>
  <si>
    <t>AP-HP. Hôp. Univ. H. Mondor (Champcueil)</t>
  </si>
  <si>
    <t>AP-HP. Hôp. Univ. H. Mondor (Draveil)</t>
  </si>
  <si>
    <t>APH-HP.Univ. Paris-Saclay (Boulogne-Billancourt)</t>
  </si>
  <si>
    <t>APH-HP.Univ. Paris-Saclay (Clamart)</t>
  </si>
  <si>
    <t>APH-HP.horsGH (Colombes) gmp</t>
  </si>
  <si>
    <t>APH-HP.Univ. Paris-Saclay (Garches)</t>
  </si>
  <si>
    <t>AP-HP.Centre – Univ. Paris Cité (Issy-les-Moulineaux)</t>
  </si>
  <si>
    <t>AP-HP. Hôp. Univ. Paris Seine-St-Denis (Bobigny)</t>
  </si>
  <si>
    <t>AP-HP. Hôp. Univ. Paris Seine-St-Denis (Bondy)</t>
  </si>
  <si>
    <t>AP-HP. Hôp. Univ. Paris Seine-St-Denis (Sevran)</t>
  </si>
  <si>
    <t>AP-HP.servCent Ambulances (Charenton-le-Pont)</t>
  </si>
  <si>
    <t>AP-HP. Hôp. Univ. H. Mondor (Créteil)</t>
  </si>
  <si>
    <t>AP-HP. Sorbonne Univ. (Ivry-sur-Seine)</t>
  </si>
  <si>
    <t>GHU-EST (Ivry-sur-Seine)-jrs</t>
  </si>
  <si>
    <t>AP-HP. Hôp. Univ. H. Mondor (Limeil-Brévannes)</t>
  </si>
  <si>
    <t>APH-HP.Univ. Paris-Saclay (Villejuif)</t>
  </si>
  <si>
    <t>CHU-Guadeloupe (Abymes)</t>
  </si>
  <si>
    <t>CHU-Guadeloupe (Baie-Mahault)</t>
  </si>
  <si>
    <t>CHU-Guadeloupe (Basse-Terre)</t>
  </si>
  <si>
    <t>CHU Marie-Galante (Grand-Bourg)-SMUR</t>
  </si>
  <si>
    <t>CHU-Martinique (Basse-Pointe)</t>
  </si>
  <si>
    <t>CHU-Martinique (Lamentin)</t>
  </si>
  <si>
    <t>CHU-Martinique (Marin)</t>
  </si>
  <si>
    <t>CHU-Martinique (Trinité)</t>
  </si>
  <si>
    <t>CHU-Réunion (St-Joseph)</t>
  </si>
  <si>
    <t>CHU-Réunion (St-Louis)</t>
  </si>
  <si>
    <t>CMP-réunion (St-Louis)</t>
  </si>
  <si>
    <t>CHU-Réunion (St-Pierre)</t>
  </si>
  <si>
    <t>CHU-Réunion (Tampon)</t>
  </si>
  <si>
    <t>CHU-Réunion (Cilaos)</t>
  </si>
  <si>
    <t>CLCC-IPC (Marseille)-radioT</t>
  </si>
  <si>
    <t>CLCC-CAL (Nice)-CycloT</t>
  </si>
  <si>
    <t>CLCC-URE (Hérouville-St-Clair)-radioT</t>
  </si>
  <si>
    <t>CLCC-URE (Cherbourg-en-Cotentin)-radioT</t>
  </si>
  <si>
    <t>CLCC- (Reims)</t>
  </si>
  <si>
    <t>CLCC-HNOHNO (Gleizé)</t>
  </si>
  <si>
    <t>CLCC- (Orsay)-ProtoT</t>
  </si>
  <si>
    <t>CLCC-IC (St-Cloud)-rhg</t>
  </si>
  <si>
    <t>CLCC-IGR (Chevilly-Larue)</t>
  </si>
  <si>
    <t>CLINIQUE (Ambérieu-en-Bugey)</t>
  </si>
  <si>
    <t>CLINIQUE (Bourg-en-Bresse)</t>
  </si>
  <si>
    <t>CLINIQUE (Prévessin-Moëns)</t>
  </si>
  <si>
    <t>CLINIQUE (St-Quentin)</t>
  </si>
  <si>
    <t>CLINIQUE (Soissons)</t>
  </si>
  <si>
    <t>CLINIQUE (Villiers-St-Denis)</t>
  </si>
  <si>
    <t>CLINIQUE (Désertines)</t>
  </si>
  <si>
    <t>CLINIQUE (Moulins)</t>
  </si>
  <si>
    <t>CLINIQUE (Vichy)</t>
  </si>
  <si>
    <t>CLINIQUE (Manosque)</t>
  </si>
  <si>
    <t>CLINIQUE (Gap)</t>
  </si>
  <si>
    <t>CLINIQUE (Cagnes-sur-Mer)</t>
  </si>
  <si>
    <t>CLINIQUE (Cannes)</t>
  </si>
  <si>
    <t>CLINIQUE (Grasse)</t>
  </si>
  <si>
    <t>CLINIQUE (Mougins)</t>
  </si>
  <si>
    <t>CLINIQUE (Nice)</t>
  </si>
  <si>
    <t>CLINIQUE (St-Laurent-du-Var)</t>
  </si>
  <si>
    <t>CLINIQUE (Aubenas)</t>
  </si>
  <si>
    <t>CLINIQUE (Guilherand-Granges)</t>
  </si>
  <si>
    <t>CLINIQUE (St-Agrève)</t>
  </si>
  <si>
    <t>CLINIQUE (Romilly-sur-Seine)</t>
  </si>
  <si>
    <t>CLINIQUE (St-André-les-Vergers)</t>
  </si>
  <si>
    <t>CLINIQUE (Carcassonne)</t>
  </si>
  <si>
    <t>CLINIQUE (Montredon-des-Corbières)</t>
  </si>
  <si>
    <t>CLINIQUE (Aix-en-Provence)</t>
  </si>
  <si>
    <t>CLINIQUE (Arles)</t>
  </si>
  <si>
    <t>CLINIQUE (Aubagne)</t>
  </si>
  <si>
    <t>CLINIQUE (Ciotat)</t>
  </si>
  <si>
    <t>CLINIQUE (Istres)</t>
  </si>
  <si>
    <t>CLINIQUE (Marignane)</t>
  </si>
  <si>
    <t>CLINIQUE (Martigues)</t>
  </si>
  <si>
    <t>CLINIQUE (Salon-de-Provence)</t>
  </si>
  <si>
    <t>CLINIQUE (Marseille)</t>
  </si>
  <si>
    <t>CLINIQUE (Caen)</t>
  </si>
  <si>
    <t>CLINIQUE (Cricquebœuf)</t>
  </si>
  <si>
    <t>CLINIQUE (Deauville)</t>
  </si>
  <si>
    <t>CLINIQUE (Lisieux)</t>
  </si>
  <si>
    <t>CLINIQUE (Vire Normandie)</t>
  </si>
  <si>
    <t>CLINIQUE (Aurillac)</t>
  </si>
  <si>
    <t>CLINIQUE (Riom-ès-Montagnes)</t>
  </si>
  <si>
    <t>CLINIQUE (Angoulême)</t>
  </si>
  <si>
    <t>CLINIQUE (Cognac)</t>
  </si>
  <si>
    <t>CLINIQUE (Soyaux)</t>
  </si>
  <si>
    <t>CLINIQUE (Puilboreau)</t>
  </si>
  <si>
    <t>CLINIQUE (Royan)</t>
  </si>
  <si>
    <t>CLINIQUE (St-Georges-de-Didonne)</t>
  </si>
  <si>
    <t>CLINIQUE (Stes)</t>
  </si>
  <si>
    <t>CLINIQUE (St-Amand-Montrond)</t>
  </si>
  <si>
    <t>CLINIQUE (St-Doulchard)</t>
  </si>
  <si>
    <t>CLINIQUE (Brive-la-Gaillarde)</t>
  </si>
  <si>
    <t>CLINIQUE (Dijon)</t>
  </si>
  <si>
    <t>CLINIQUE (Talant)</t>
  </si>
  <si>
    <t>CLINIQUE (Dinan)</t>
  </si>
  <si>
    <t>CLINIQUE (Lannion)</t>
  </si>
  <si>
    <t>CLINIQUE (Plérin)</t>
  </si>
  <si>
    <t>CLINIQUE (Guéret)</t>
  </si>
  <si>
    <t>CLINIQUE (Bergerac)</t>
  </si>
  <si>
    <t>CLINIQUE (Périgueux)</t>
  </si>
  <si>
    <t>CLINIQUE (Besançon)</t>
  </si>
  <si>
    <t>CLINIQUE (Bourg-de-Péage)</t>
  </si>
  <si>
    <t>CLINIQUE (Montélimar)</t>
  </si>
  <si>
    <t>CLINIQUE (Valence)</t>
  </si>
  <si>
    <t>CLINIQUE (Évreux)</t>
  </si>
  <si>
    <t>CLINIQUE (Chartres)</t>
  </si>
  <si>
    <t>CLINIQUE (Mainvilliers)</t>
  </si>
  <si>
    <t>CLINIQUE (Vernouillet)</t>
  </si>
  <si>
    <t>CLINIQUE (Brest)</t>
  </si>
  <si>
    <t>CLINIQUE (Morlaix)</t>
  </si>
  <si>
    <t>CLINIQUE (Pont-l'Abbé)</t>
  </si>
  <si>
    <t>CLINIQUE (Quimper)</t>
  </si>
  <si>
    <t>CLINIQUE (Ajaccio)</t>
  </si>
  <si>
    <t>CLINIQUE (Porto-Vecchio)</t>
  </si>
  <si>
    <t>CLINIQUE (Bastia)</t>
  </si>
  <si>
    <t>CLINIQUE (Furiani)</t>
  </si>
  <si>
    <t>CLINIQUE (Alès)</t>
  </si>
  <si>
    <t>CLINIQUE (Angles)</t>
  </si>
  <si>
    <t>CLINIQUE (Nîmes)</t>
  </si>
  <si>
    <t>CLINIQUE (Colomiers)</t>
  </si>
  <si>
    <t>CLINIQUE (Cornebarrieu)</t>
  </si>
  <si>
    <t>CLINIQUE (Muret)</t>
  </si>
  <si>
    <t>CLINIQUE (Quint-Fonsegrives)</t>
  </si>
  <si>
    <t>CLINIQUE (St-Jean)</t>
  </si>
  <si>
    <t>CLINIQUE (Toulouse)</t>
  </si>
  <si>
    <t>CLINIQUE (Auch)</t>
  </si>
  <si>
    <t>CLINIQUE (Bordeaux)</t>
  </si>
  <si>
    <t>CLINIQUE (Bruges)</t>
  </si>
  <si>
    <t>CLINIQUE (Floirac)</t>
  </si>
  <si>
    <t>CLINIQUE (Langon)</t>
  </si>
  <si>
    <t>CLINIQUE (Lesparre-Médoc)</t>
  </si>
  <si>
    <t>CLINIQUE (Lormont)</t>
  </si>
  <si>
    <t>CLINIQUE (Mérignac)</t>
  </si>
  <si>
    <t>CLINIQUE (Pessac)</t>
  </si>
  <si>
    <t>CLINIQUE (Talence)</t>
  </si>
  <si>
    <t>CLINIQUE (Teste-de-Buch)</t>
  </si>
  <si>
    <t>CLINIQUE (Villenave-d'Ornon)</t>
  </si>
  <si>
    <t>CLINIQUE (Bédarieux)</t>
  </si>
  <si>
    <t>CLINIQUE (Béziers)</t>
  </si>
  <si>
    <t>CLINIQUE (Boujan-sur-Libron)</t>
  </si>
  <si>
    <t>CLINIQUE (Castelnau-le-Lez)</t>
  </si>
  <si>
    <t>CLINIQUE (Colombiers)</t>
  </si>
  <si>
    <t>CLINIQUE (Ganges)</t>
  </si>
  <si>
    <t>CLINIQUE (Lunel)</t>
  </si>
  <si>
    <t>CLINIQUE (Montpellier)</t>
  </si>
  <si>
    <t>CLINIQUE (Pézenas)</t>
  </si>
  <si>
    <t>CLINIQUE (St-Jean-de-Védas)</t>
  </si>
  <si>
    <t>CLINIQUE (Sète)</t>
  </si>
  <si>
    <t>CLINIQUE (Bain-de-Bretagne)</t>
  </si>
  <si>
    <t>CLINIQUE (Cesson-Sévigné)</t>
  </si>
  <si>
    <t>CLINIQUE (Combourg)</t>
  </si>
  <si>
    <t>CLINIQUE (Dinard)</t>
  </si>
  <si>
    <t>CLINIQUE (Rennes)</t>
  </si>
  <si>
    <t>CLINIQUE (St-Grégoire)</t>
  </si>
  <si>
    <t>CLINIQUE (St-Malo)</t>
  </si>
  <si>
    <t>CLINIQUE (Châteauroux)</t>
  </si>
  <si>
    <t>CLINIQUE (Chambray-lès-Tours)</t>
  </si>
  <si>
    <t>CLINIQUE (St-Benoît-la-Forêt)</t>
  </si>
  <si>
    <t>CLINIQUE (St-Cyr-sur-Loire)</t>
  </si>
  <si>
    <t>CLINIQUE (Tours)</t>
  </si>
  <si>
    <t>CLINIQUE (Bourgoin-Jallieu)</t>
  </si>
  <si>
    <t>CLINIQUE (Échirolles)</t>
  </si>
  <si>
    <t>CLINIQUE (Grenoble)</t>
  </si>
  <si>
    <t>CLINIQUE (Roussillon)</t>
  </si>
  <si>
    <t>CLINIQUE (St-Martin-d'Hères)</t>
  </si>
  <si>
    <t>CLINIQUE (Tronche)</t>
  </si>
  <si>
    <t>CLINIQUE (Voiron)</t>
  </si>
  <si>
    <t>CLINIQUE (Bletterans)</t>
  </si>
  <si>
    <t>CLINIQUE (Dole)</t>
  </si>
  <si>
    <t>CLINIQUE (Lons-le-Saunier)</t>
  </si>
  <si>
    <t>CLINIQUE (Dax)</t>
  </si>
  <si>
    <t>CLINIQUE (Chaussée-St-Victor)</t>
  </si>
  <si>
    <t>CLINIQUE (Vendôme)</t>
  </si>
  <si>
    <t>CLINIQUE (Montbrison)</t>
  </si>
  <si>
    <t>CLINIQUE (Roanne)</t>
  </si>
  <si>
    <t>CLINIQUE (St-Étienne)</t>
  </si>
  <si>
    <t>CLINIQUE (St-Priest-en-Jarez)</t>
  </si>
  <si>
    <t>CLINIQUE (Talaudière)</t>
  </si>
  <si>
    <t>CLINIQUE (Chambon-sur-Lignon)</t>
  </si>
  <si>
    <t>CLINIQUE (Châteaubriant)</t>
  </si>
  <si>
    <t>CLINIQUE (Nantes)</t>
  </si>
  <si>
    <t>CLINIQUE (St-Herblain)</t>
  </si>
  <si>
    <t>CLINIQUE (St-Nazaire)</t>
  </si>
  <si>
    <t>CLINIQUE (Montargis)</t>
  </si>
  <si>
    <t>CLINIQUE (Olivet)</t>
  </si>
  <si>
    <t>CLINIQUE (Saran)</t>
  </si>
  <si>
    <t>CLINIQUE (Figeac)</t>
  </si>
  <si>
    <t>CLINIQUE (Agen)</t>
  </si>
  <si>
    <t>CLINIQUE (Angers)</t>
  </si>
  <si>
    <t>CLINIQUE (Cholet)</t>
  </si>
  <si>
    <t>CLINIQUE (Saumur)</t>
  </si>
  <si>
    <t>CLINIQUE (Trélazé)</t>
  </si>
  <si>
    <t>CLINIQUE (Avranches)</t>
  </si>
  <si>
    <t>CLINIQUE (Cherbourg-en-Cotentin)</t>
  </si>
  <si>
    <t>CLINIQUE (Coutances)</t>
  </si>
  <si>
    <t>CLINIQUE (St-Lô)</t>
  </si>
  <si>
    <t>CLINIQUE (Bezannes)</t>
  </si>
  <si>
    <t>CLINIQUE (Épernay)</t>
  </si>
  <si>
    <t>CLINIQUE (Reims)</t>
  </si>
  <si>
    <t>CLINIQUE (Chaumont)</t>
  </si>
  <si>
    <t>CLINIQUE (Langres)</t>
  </si>
  <si>
    <t>CLINIQUE (St-Dizier)</t>
  </si>
  <si>
    <t>CLINIQUE (Laval)</t>
  </si>
  <si>
    <t>CLINIQUE (Essey-lès-Nancy)</t>
  </si>
  <si>
    <t>CLINIQUE (Lunéville)</t>
  </si>
  <si>
    <t>CLINIQUE (Mont-St-Martin)</t>
  </si>
  <si>
    <t>CLINIQUE (Nancy)</t>
  </si>
  <si>
    <t>CLINIQUE (Vandœuvre-lès-Nancy)</t>
  </si>
  <si>
    <t>CLINIQUE (Villerupt)</t>
  </si>
  <si>
    <t>CLINIQUE (Bar-le-Duc)</t>
  </si>
  <si>
    <t>CLINIQUE (Lorient)</t>
  </si>
  <si>
    <t>CLINIQUE (Malestroit)</t>
  </si>
  <si>
    <t>CLINIQUE (Noyal-Pontivy)</t>
  </si>
  <si>
    <t>CLINIQUE (Vannes)</t>
  </si>
  <si>
    <t>CLINIQUE (Forbach)</t>
  </si>
  <si>
    <t>CLINIQUE (Freyming-Merlebach)</t>
  </si>
  <si>
    <t>CLINIQUE (Metz)</t>
  </si>
  <si>
    <t>CLINIQUE (Moyeuvre-Grande)</t>
  </si>
  <si>
    <t>CLINIQUE (St-Avold)</t>
  </si>
  <si>
    <t>CLINIQUE (Thionville)</t>
  </si>
  <si>
    <t>CLINIQUE (Vantoux)</t>
  </si>
  <si>
    <t>CLINIQUE (Cosne-Cours-sur-Loire)</t>
  </si>
  <si>
    <t>CLINIQUE (Nevers)</t>
  </si>
  <si>
    <t>CLINIQUE (Villeneuve-d'Ascq)</t>
  </si>
  <si>
    <t>CLINIQUE (Cambrai)</t>
  </si>
  <si>
    <t>CLINIQUE (Cateau-Cambrésis)</t>
  </si>
  <si>
    <t>CLINIQUE (Coudekerque-Branche)</t>
  </si>
  <si>
    <t>CLINIQUE (Dunkerque)</t>
  </si>
  <si>
    <t>CLINIQUE (Grande-Synthe)</t>
  </si>
  <si>
    <t>CLINIQUE (Halluin)</t>
  </si>
  <si>
    <t>CLINIQUE (Lambres-lez-Douai)</t>
  </si>
  <si>
    <t>CLINIQUE (Lesquin)</t>
  </si>
  <si>
    <t>CLINIQUE (Lille)</t>
  </si>
  <si>
    <t>CLINIQUE (Marcq-en-Barœul)</t>
  </si>
  <si>
    <t>CLINIQUE (Maubeuge)</t>
  </si>
  <si>
    <t>CLINIQUE (Roncq)</t>
  </si>
  <si>
    <t>CLINIQUE (St-Saulve)</t>
  </si>
  <si>
    <t>CLINIQUE (Somain)</t>
  </si>
  <si>
    <t>CLINIQUE (Tourcoing)</t>
  </si>
  <si>
    <t>CLINIQUE (Valenciennes)</t>
  </si>
  <si>
    <t>CLINIQUE (Wignehies)</t>
  </si>
  <si>
    <t>CLINIQUE (Beauvais)</t>
  </si>
  <si>
    <t>CLINIQUE (Compiègne)</t>
  </si>
  <si>
    <t>CLINIQUE (Creil)</t>
  </si>
  <si>
    <t>CLINIQUE (Gouvieux)</t>
  </si>
  <si>
    <t>CLINIQUE (Senlis)</t>
  </si>
  <si>
    <t>CLINIQUE (Alençon)</t>
  </si>
  <si>
    <t>CLINIQUE (Arras)</t>
  </si>
  <si>
    <t>CLINIQUE (Berck)</t>
  </si>
  <si>
    <t>CLINIQUE (Béthune)</t>
  </si>
  <si>
    <t>CLINIQUE (Beuvry)</t>
  </si>
  <si>
    <t>CLINIQUE (Bois-Bernard)</t>
  </si>
  <si>
    <t>CLINIQUE (Coquelles)</t>
  </si>
  <si>
    <t>CLINIQUE (Cucq)</t>
  </si>
  <si>
    <t>CLINIQUE (Hénin-Beaumont)</t>
  </si>
  <si>
    <t>CLINIQUE (Liévin)</t>
  </si>
  <si>
    <t>CLINIQUE (Marconne)</t>
  </si>
  <si>
    <t>CLINIQUE (St-Martin-Boulogne)</t>
  </si>
  <si>
    <t>CLINIQUE (St-Omer)</t>
  </si>
  <si>
    <t>CLINIQUE (St-Pol-sur-Ternoise)</t>
  </si>
  <si>
    <t>CLINIQUE (Beaumont)</t>
  </si>
  <si>
    <t>CLINIQUE (Clermont-Ferrand)</t>
  </si>
  <si>
    <t>CLINIQUE (Bayonne)</t>
  </si>
  <si>
    <t>CLINIQUE (Biarritz)</t>
  </si>
  <si>
    <t>CLINIQUE (Ispoure)</t>
  </si>
  <si>
    <t>CLINIQUE (Pau)</t>
  </si>
  <si>
    <t>CLINIQUE (St-Jean-de-Luz)</t>
  </si>
  <si>
    <t>CLINIQUE (Tarbes)</t>
  </si>
  <si>
    <t>CLINIQUE (Cabestany)</t>
  </si>
  <si>
    <t>CLINIQUE (Céret)</t>
  </si>
  <si>
    <t>CLINIQUE (Perpignan)</t>
  </si>
  <si>
    <t>CLINIQUE (Prades)</t>
  </si>
  <si>
    <t>CLINIQUE (Haguenau)</t>
  </si>
  <si>
    <t>CLINIQUE (Ingwiller)</t>
  </si>
  <si>
    <t>CLINIQUE (Schirmeck)</t>
  </si>
  <si>
    <t>CLINIQUE (Strasbourg)</t>
  </si>
  <si>
    <t>CLINIQUE (Colmar)</t>
  </si>
  <si>
    <t>CLINIQUE (Mulhouse)</t>
  </si>
  <si>
    <t>CLINIQUE (Arnas)</t>
  </si>
  <si>
    <t>CLINIQUE (Caluire-et-Cuire)</t>
  </si>
  <si>
    <t>CLINIQUE (Écully)</t>
  </si>
  <si>
    <t>CLINIQUE (Létra)</t>
  </si>
  <si>
    <t>CLINIQUE (Ste-Colombe)</t>
  </si>
  <si>
    <t>CLINIQUE (Ste-Foy-lès-Lyon)</t>
  </si>
  <si>
    <t>CLINIQUE (Vénissieux)</t>
  </si>
  <si>
    <t>CLINIQUE (Villeurbanne)</t>
  </si>
  <si>
    <t>CLINIQUE (Rillieux-la-Pape)</t>
  </si>
  <si>
    <t>CLINIQUE (St-Priest)</t>
  </si>
  <si>
    <t>CLINIQUE (Lyon)</t>
  </si>
  <si>
    <t>CLINIQUE (Vesoul)</t>
  </si>
  <si>
    <t>CLINIQUE (Autun)</t>
  </si>
  <si>
    <t>CLINIQUE (Chalon-sur-Saône)</t>
  </si>
  <si>
    <t>CLINIQUE (Creusot)</t>
  </si>
  <si>
    <t>CLINIQUE (Dracy-le-Fort)</t>
  </si>
  <si>
    <t>CLINIQUE (Mâcon)</t>
  </si>
  <si>
    <t>CLINIQUE (Mans)</t>
  </si>
  <si>
    <t>CLINIQUE (Challes-les-Eaux)</t>
  </si>
  <si>
    <t>CLINIQUE (Annecy)</t>
  </si>
  <si>
    <t>CLINIQUE (Annemasse)</t>
  </si>
  <si>
    <t>CLINIQUE (Argonay)</t>
  </si>
  <si>
    <t>CLINIQUE (Bonneville)</t>
  </si>
  <si>
    <t>CLINIQUE (Thonon-les-Bains)</t>
  </si>
  <si>
    <t>CLINIQUE (Paris)</t>
  </si>
  <si>
    <t>CLINIQUE HAXO (Paris)-HAD/HDJ</t>
  </si>
  <si>
    <t>CLINIQUE (Bois-Guillaume)</t>
  </si>
  <si>
    <t>CLINIQUE (Fécamp)</t>
  </si>
  <si>
    <t>CLINIQUE (Harfleur)</t>
  </si>
  <si>
    <t>CLINIQUE (Lillebonne)</t>
  </si>
  <si>
    <t>CLINIQUE (Rouen)</t>
  </si>
  <si>
    <t>CLINIQUE (St-Aubin-sur-Scie)</t>
  </si>
  <si>
    <t>CLINIQUE (Yvetot)</t>
  </si>
  <si>
    <t>CLINIQUE (Brou-sur-Chantereine)</t>
  </si>
  <si>
    <t>CLINIQUE (Mareuil-lès-Meaux)</t>
  </si>
  <si>
    <t>CLINIQUE (Melun)</t>
  </si>
  <si>
    <t>CLINIQUE (St-Brice)</t>
  </si>
  <si>
    <t>CLINIQUE (Tournan-en-Brie)</t>
  </si>
  <si>
    <t>CLINIQUE (Aubergenville)</t>
  </si>
  <si>
    <t>CLINIQUE (Chesnay-Rocquencourt)</t>
  </si>
  <si>
    <t>CLINIQUE (Maisons-Laffitte)</t>
  </si>
  <si>
    <t>CLINIQUE (Mantes-la-Jolie)</t>
  </si>
  <si>
    <t>CLINIQUE (Poissy)</t>
  </si>
  <si>
    <t>CLINIQUE (Port-Marly)</t>
  </si>
  <si>
    <t>CLINIQUE (St-Germain-en-Laye)</t>
  </si>
  <si>
    <t>CLINIQUE (Trappes)</t>
  </si>
  <si>
    <t>CLINIQUE (Versailles)</t>
  </si>
  <si>
    <t>CLINIQUE (Niort)</t>
  </si>
  <si>
    <t>CLINIQUE (Abbeville)</t>
  </si>
  <si>
    <t>CLINIQUE (Amiens)</t>
  </si>
  <si>
    <t>CLINIQUE (Albi)</t>
  </si>
  <si>
    <t>CLINIQUE (Carmaux)</t>
  </si>
  <si>
    <t>CLINIQUE (Castres)</t>
  </si>
  <si>
    <t>CLINIQUE (Mazamet)</t>
  </si>
  <si>
    <t>CLINIQUE (Montauban)</t>
  </si>
  <si>
    <t>CLINIQUE (Draguignan)</t>
  </si>
  <si>
    <t>CLINIQUE (Fréjus)</t>
  </si>
  <si>
    <t>CLINIQUE (Gassin)</t>
  </si>
  <si>
    <t>CLINIQUE (Hyères)</t>
  </si>
  <si>
    <t>CLINIQUE (Ollioules)</t>
  </si>
  <si>
    <t>CLINIQUE (St-Raphaël)</t>
  </si>
  <si>
    <t>CLINIQUE (Seyne-sur-Mer)</t>
  </si>
  <si>
    <t>CLINIQUE (Toulon)</t>
  </si>
  <si>
    <t>CLINIQUE (Avignon)</t>
  </si>
  <si>
    <t>CLINIQUE (Carpentras)</t>
  </si>
  <si>
    <t>CLINIQUE (Cavaillon)</t>
  </si>
  <si>
    <t>CLINIQUE (Orange)</t>
  </si>
  <si>
    <t>CLINIQUE (Sorgues)</t>
  </si>
  <si>
    <t>CLINIQUE (Fontenay-le-Comte)</t>
  </si>
  <si>
    <t>CLINIQUE (Roche-sur-Yon)</t>
  </si>
  <si>
    <t>CLINIQUE (Sables-d'Olonne)</t>
  </si>
  <si>
    <t>CLINIQUE (Châtellerault)</t>
  </si>
  <si>
    <t>CLINIQUE (Poitiers)</t>
  </si>
  <si>
    <t>CLINIQUE (Limoges)</t>
  </si>
  <si>
    <t>CLINIQUE (Épinal)</t>
  </si>
  <si>
    <t>CLINIQUE (Auxerre)</t>
  </si>
  <si>
    <t>CLINIQUE (Sens)</t>
  </si>
  <si>
    <t>CLINIQUE (Belfort)</t>
  </si>
  <si>
    <t>CLINIQUE (Arpajon)</t>
  </si>
  <si>
    <t>CLINIQUE (Athis-Mons)</t>
  </si>
  <si>
    <t>CLINIQUE (Ballainvilliers)</t>
  </si>
  <si>
    <t>CLINIQUE (Évry-Courcouronnes)</t>
  </si>
  <si>
    <t>CLINIQUE (Longjumeau)</t>
  </si>
  <si>
    <t>CLINIQUE (Massy)</t>
  </si>
  <si>
    <t>CLINIQUE (Quincy-sous-Sénart)</t>
  </si>
  <si>
    <t>CLINIQUE (Ris-Orangis)</t>
  </si>
  <si>
    <t>CLINIQUE (Viry-Châtillon)</t>
  </si>
  <si>
    <t>CLINIQUE (Yerres)</t>
  </si>
  <si>
    <t>CLINIQUE (Antony)</t>
  </si>
  <si>
    <t>CLINIQUE (Boulogne-Billancourt)</t>
  </si>
  <si>
    <t>CLINIQUE (Clamart)</t>
  </si>
  <si>
    <t>CLINIQUE (Courbevoie)</t>
  </si>
  <si>
    <t>CLINIQUE (Garenne-Colombes)</t>
  </si>
  <si>
    <t>CLINIQUE (Levallois-Perret)</t>
  </si>
  <si>
    <t>CLINIQUE (Meudon)</t>
  </si>
  <si>
    <t>CLINIQUE (Montrouge)</t>
  </si>
  <si>
    <t>CLINIQUE (Nanterre)</t>
  </si>
  <si>
    <t>CLINIQUE (Neuilly-sur-Seine)</t>
  </si>
  <si>
    <t>CLINIQUE (Rueil-Malmaison)</t>
  </si>
  <si>
    <t>CLINIQUE (St-Cloud)</t>
  </si>
  <si>
    <t>CLINIQUE (Villeneuve-la-Garenne)</t>
  </si>
  <si>
    <t>CLINIQUE (Aubervilliers)</t>
  </si>
  <si>
    <t>CLINIQUE (Aulnay-sous-Bois)</t>
  </si>
  <si>
    <t>CLINIQUE (Bagnolet)</t>
  </si>
  <si>
    <t>CLINIQUE (Blanc-Mesnil)</t>
  </si>
  <si>
    <t>CLINIQUE (Bourget)</t>
  </si>
  <si>
    <t>CLINIQUE (Lilas)</t>
  </si>
  <si>
    <t>CLINIQUE (Livry-Gargan)</t>
  </si>
  <si>
    <t>CLINIQUE (Rosny-sous-Bois)</t>
  </si>
  <si>
    <t>CLINIQUE (St-Denis)</t>
  </si>
  <si>
    <t>CLINIQUE (St-Ouen-sur-Seine)</t>
  </si>
  <si>
    <t>CLINIQUE (Stains)</t>
  </si>
  <si>
    <t>CLINIQUE (Tremblay-en-France)</t>
  </si>
  <si>
    <t>CLINIQUE (Alfortville)</t>
  </si>
  <si>
    <t>CLINIQUE (Bry-sur-Marne)</t>
  </si>
  <si>
    <t>CLINIQUE (Champigny-sur-Marne)</t>
  </si>
  <si>
    <t>CLINIQUE (Charenton-le-Pont)</t>
  </si>
  <si>
    <t>CLINIQUE (Nogent-sur-Marne)</t>
  </si>
  <si>
    <t>CLINIQUE (St-Maur-des-Fossés)</t>
  </si>
  <si>
    <t>CLINIQUE (Thiais)</t>
  </si>
  <si>
    <t>CLINIQUE (Villeneuve-St-Georges)</t>
  </si>
  <si>
    <t>CLINIQUE (Vitry-sur-Seine)</t>
  </si>
  <si>
    <t>CLINIQUE (Bezons)</t>
  </si>
  <si>
    <t>CLINIQUE (Domont)</t>
  </si>
  <si>
    <t>CLINIQUE (Ermont)</t>
  </si>
  <si>
    <t>CLINIQUE (Isle-Adam)</t>
  </si>
  <si>
    <t>CLINIQUE (Osny)</t>
  </si>
  <si>
    <t>CLINIQUE (Sarcelles)</t>
  </si>
  <si>
    <t>CLINIQUE (Abymes)</t>
  </si>
  <si>
    <t>CLINIQUE (Baie-Mahault)</t>
  </si>
  <si>
    <t>CLINIQUE (Fort-de-France)</t>
  </si>
  <si>
    <t>CLINIQUE (Schœlcher)</t>
  </si>
  <si>
    <t>CLINIQUE (Cayenne)</t>
  </si>
  <si>
    <t>CLINIQUE (Port)</t>
  </si>
  <si>
    <t>CLINIQUE (Tampon)</t>
  </si>
  <si>
    <t>MS (Ambronay)-EBNL</t>
  </si>
  <si>
    <t>MS (Artemare)-EBNL</t>
  </si>
  <si>
    <t>MS (Bâgé-le-Châtel)-EBNL</t>
  </si>
  <si>
    <t>MS (Belley)-EBNL</t>
  </si>
  <si>
    <t>MS (Beynost)-EBNL</t>
  </si>
  <si>
    <t>MS (Bourg-en-Bresse)-EBNL</t>
  </si>
  <si>
    <t>Assoc. (Bourg-en-Bresse)-EBNL</t>
  </si>
  <si>
    <t>EBNL (Bourg-en-Bresse)</t>
  </si>
  <si>
    <t>Assoc. (Brénod)-EBNL</t>
  </si>
  <si>
    <t>MS (Ceyzériat)-EBNL</t>
  </si>
  <si>
    <t>MS (Chaleins)-EBNL</t>
  </si>
  <si>
    <t>MS (Châtillon-sur-Chalaronne)-EBNL</t>
  </si>
  <si>
    <t>MS (Collonges)-EBNL</t>
  </si>
  <si>
    <t>MS (Dagneux)-EBNL</t>
  </si>
  <si>
    <t>MS (Gex)-EBNL</t>
  </si>
  <si>
    <t>EBNL (Gex)</t>
  </si>
  <si>
    <t>Assoc. (Grièges)-EBNL</t>
  </si>
  <si>
    <t>MS (Plateau d'Hauteville)-EBNL</t>
  </si>
  <si>
    <t>EBNL (Plateau d'Hauteville)</t>
  </si>
  <si>
    <t>MS (Lagnieu)-EBNL</t>
  </si>
  <si>
    <t>MS (Marboz)-EBNL</t>
  </si>
  <si>
    <t>MS (Meximieux)-EBNL</t>
  </si>
  <si>
    <t>MS (Mézériat)-EBNL</t>
  </si>
  <si>
    <t>MS (Miribel)-EBNL</t>
  </si>
  <si>
    <t>MS (Montmerle-sur-Saône)-EBNL</t>
  </si>
  <si>
    <t>MS (Montrevel-en-Bresse)-EBNL</t>
  </si>
  <si>
    <t>Assoc. (Neuville-les-Dames)-EBNL</t>
  </si>
  <si>
    <t>AURAL (Oyonnax)-Dial</t>
  </si>
  <si>
    <t>MS (Oyonnax)-EBNL</t>
  </si>
  <si>
    <t>MS (Polliat)-EBNL</t>
  </si>
  <si>
    <t>MS (Poncin)-EBNL</t>
  </si>
  <si>
    <t>MS (Pont-d'Ain)-EBNL</t>
  </si>
  <si>
    <t>Assoc. (Pont-de-Vaux)-EBNL</t>
  </si>
  <si>
    <t>MS (St-Denis-lès-Bourg)-EBNL</t>
  </si>
  <si>
    <t>MS (St-Étienne-du-Bois)-EBNL</t>
  </si>
  <si>
    <t>MS (St-Martin-du-Frêne)-EBNL</t>
  </si>
  <si>
    <t>MSP (St-Maurice-de-Beynost)-EBNL</t>
  </si>
  <si>
    <t>Assoc. (St-Maurice-de-Beynost)-EBNL</t>
  </si>
  <si>
    <t>MSP (St-Rambert-en-Bugey)-EBNL</t>
  </si>
  <si>
    <t>Assoc. (St-Trivier-de-Courtes)-EBNL</t>
  </si>
  <si>
    <t>MS (Serrières-de-Briord)-EBNL</t>
  </si>
  <si>
    <t>EBNL (Serrières-de-Briord)</t>
  </si>
  <si>
    <t>MS (Tossiat)-EBNL</t>
  </si>
  <si>
    <t>MS (Versonnex)-EBNL</t>
  </si>
  <si>
    <t>MS (Villars-les-Dombes)-EBNL</t>
  </si>
  <si>
    <t>EBNL (Viriat)</t>
  </si>
  <si>
    <t>Assoc. (Aubenton)-EBNL</t>
  </si>
  <si>
    <t>MSP (Beaurevoir)-EBNL</t>
  </si>
  <si>
    <t>EBNL (Beaurieux)</t>
  </si>
  <si>
    <t>MSP (Bohain-en-Vermandois)-EBNL</t>
  </si>
  <si>
    <t>Assoc. (Bohain-en-Vermandois)-EBNL</t>
  </si>
  <si>
    <t>EBNL (Bohain-en-Vermandois)</t>
  </si>
  <si>
    <t>EBNL (Bruyères-et-Montbérault)</t>
  </si>
  <si>
    <t>MSP (Capelle)-EBNL</t>
  </si>
  <si>
    <t>MSP (Charly-sur-Marne)-EBNL</t>
  </si>
  <si>
    <t>Assoc. (Château-Thierry)-EBNL</t>
  </si>
  <si>
    <t>MSP (Château-Thierry)-EBNL</t>
  </si>
  <si>
    <t>EBNL (Chauny)</t>
  </si>
  <si>
    <t>EBNL (Coyolles)</t>
  </si>
  <si>
    <t>Assoc. (Crécy-sur-Serre)-EBNL</t>
  </si>
  <si>
    <t>MSP (Crécy-sur-Serre)-EBNL</t>
  </si>
  <si>
    <t>MSP (Fère)-EBNL</t>
  </si>
  <si>
    <t>EBNL (Fère-en-Tardenois)</t>
  </si>
  <si>
    <t>MSP (Fère-en-Tardenois)-EBNL</t>
  </si>
  <si>
    <t>MSP (Ferté-Milon)-EBNL</t>
  </si>
  <si>
    <t>EBNL (Villeneuve-sur-Aisne)</t>
  </si>
  <si>
    <t>MSP (Villeneuve-sur-Aisne)-EBNL</t>
  </si>
  <si>
    <t>MSP (Guise)-EBNL</t>
  </si>
  <si>
    <t>EBNL (Guise)</t>
  </si>
  <si>
    <t>MSP (Hirson)-EBNL</t>
  </si>
  <si>
    <t>Assoc. (Hirson)-EBNL</t>
  </si>
  <si>
    <t>MSP (Jaulgonne)-EBNL</t>
  </si>
  <si>
    <t>MSP (Laon)-EBNL</t>
  </si>
  <si>
    <t>EBNL (Laon)</t>
  </si>
  <si>
    <t>Assoc. (Laon)-EBNL</t>
  </si>
  <si>
    <t>EBNL (Liesse-Notre-Dame)</t>
  </si>
  <si>
    <t>Assoc. (Liesse-Notre-Dame)-EBNL</t>
  </si>
  <si>
    <t>MSP (Marle)-EBNL</t>
  </si>
  <si>
    <t>EBNL (Marle)</t>
  </si>
  <si>
    <t>EBNL (Montcornet)</t>
  </si>
  <si>
    <t>MSP (Montcornet)-EBNL</t>
  </si>
  <si>
    <t>MSP (Moÿ-de-l'Aisne)-EBNL</t>
  </si>
  <si>
    <t>MSP (Nouvion-en-Thiérache)-EBNL</t>
  </si>
  <si>
    <t>MSP (Origny-Ste-Benoite)-EBNL</t>
  </si>
  <si>
    <t>EBNL (Origny-Ste-Benoite)</t>
  </si>
  <si>
    <t>MSP (Rozoy-sur-Serre)-EBNL</t>
  </si>
  <si>
    <t>MSP (St-Erme-Outre-et-Ramecourt)-EBNL</t>
  </si>
  <si>
    <t>EBNL (St-Erme-Outre-et-Ramecourt)</t>
  </si>
  <si>
    <t>MSP (St-Gobain)-EBNL</t>
  </si>
  <si>
    <t>MSP (St-Michel)-EBNL</t>
  </si>
  <si>
    <t>MSP (St-Quentin)-EBNL</t>
  </si>
  <si>
    <t>Assoc. (St-Quentin)-EBNL</t>
  </si>
  <si>
    <t>EBNL (St-Quentin)</t>
  </si>
  <si>
    <t>MSP (Sinceny)-EBNL</t>
  </si>
  <si>
    <t>EBNL (Sinceny)</t>
  </si>
  <si>
    <t>MSP (Sissonne)-EBNL</t>
  </si>
  <si>
    <t>Assoc. (Soissons)-EBNL</t>
  </si>
  <si>
    <t>EBNL (Soissons)</t>
  </si>
  <si>
    <t>MSP (Soissons)-EBNL</t>
  </si>
  <si>
    <t>EBNL (Tergnier)</t>
  </si>
  <si>
    <t>MSP (Urcel)-EBNL</t>
  </si>
  <si>
    <t>MSP (Vervins)-EBNL</t>
  </si>
  <si>
    <t>MSP (Villeneuve-St-Germain)-EBNL</t>
  </si>
  <si>
    <t>EBNL (Villers-Cotterêts)</t>
  </si>
  <si>
    <t>MSP (Villers-Cotterêts)-EBNL</t>
  </si>
  <si>
    <t>EBNL (Villiers-St-Denis)</t>
  </si>
  <si>
    <t>MS (Abrest)-EBNL</t>
  </si>
  <si>
    <t>MS (Ainay-le-Château)-EBNL</t>
  </si>
  <si>
    <t>MS (Avermes)-EBNL</t>
  </si>
  <si>
    <t>MS (Bellenaves)-EBNL</t>
  </si>
  <si>
    <t>MS (Besson)-EBNL</t>
  </si>
  <si>
    <t>MS (Bourbon-l'Archambault)-EBNL</t>
  </si>
  <si>
    <t>MS (Chevagnes)-EBNL</t>
  </si>
  <si>
    <t>MS (Désertines)-EBNL</t>
  </si>
  <si>
    <t>MS (Dompierre-sur-Besbre)-EBNL</t>
  </si>
  <si>
    <t>MSP (Donjon)-EBNL</t>
  </si>
  <si>
    <t>MS (Gannat)-EBNL</t>
  </si>
  <si>
    <t>MS (Huriel)-EBNL</t>
  </si>
  <si>
    <t>MS (Lapalisse)-EBNL</t>
  </si>
  <si>
    <t>MS (Lurcy-Lévis)-EBNL</t>
  </si>
  <si>
    <t>EBNL (Montluçon)</t>
  </si>
  <si>
    <t>EBNL (Montmarault)</t>
  </si>
  <si>
    <t>EBNL (Moulins)</t>
  </si>
  <si>
    <t>MS (Neuilly-le-Réal)-EBNL</t>
  </si>
  <si>
    <t>MS (St-Pourçain-sur-Sioule)-EBNL</t>
  </si>
  <si>
    <t>MS (St-Yorre)-EBNL</t>
  </si>
  <si>
    <t>MS (Varennes-sur-Allier)-EBNL</t>
  </si>
  <si>
    <t>EBNL (Vichy)</t>
  </si>
  <si>
    <t>Assoc. (Vichy)-EBNL</t>
  </si>
  <si>
    <t>MS (Barcelonnette)-EBNL</t>
  </si>
  <si>
    <t>MSP (Castellane)-EBNL</t>
  </si>
  <si>
    <t>EBNL (Castellane)</t>
  </si>
  <si>
    <t>EBNL (Céreste)</t>
  </si>
  <si>
    <t>EBNL (Château-Arnoux-St-Auban)</t>
  </si>
  <si>
    <t>Assoc. (Château-Arnoux-St-Auban)-EBNL</t>
  </si>
  <si>
    <t>MSP (Digne-les-Bains)-EBNL</t>
  </si>
  <si>
    <t>Centre HemoDial (Digne-les-Bains)</t>
  </si>
  <si>
    <t>Assoc. (Digne-les-Bains)-EBNL</t>
  </si>
  <si>
    <t>EBNL (Digne-les-Bains)</t>
  </si>
  <si>
    <t>Assoc. (Faucon-de-Barcelonnette)-EBNL</t>
  </si>
  <si>
    <t>MSP (Forcalquier)-EBNL</t>
  </si>
  <si>
    <t>MSP (Gréoux-les-Bains)-EBNL</t>
  </si>
  <si>
    <t>EBNL (Manosque)</t>
  </si>
  <si>
    <t>MSP (Manosque)-EBNL</t>
  </si>
  <si>
    <t>Assoc. (Montfuron)-EBNL</t>
  </si>
  <si>
    <t>Assoc. (Oraison)-EBNL</t>
  </si>
  <si>
    <t>Assoc. (Reillanne)-EBNL</t>
  </si>
  <si>
    <t>MSP (Riez)-EBNL</t>
  </si>
  <si>
    <t>EBNL (Riez)</t>
  </si>
  <si>
    <t>Assoc. (Rougon)-EBNL</t>
  </si>
  <si>
    <t>MSP (Ste-Tulle)-EBNL</t>
  </si>
  <si>
    <t>Assoc. (Ste-Tulle)-EBNL</t>
  </si>
  <si>
    <t>MSP (Seyne)-EBNL</t>
  </si>
  <si>
    <t>Centre HemoDial (Sisteron)</t>
  </si>
  <si>
    <t>MSP (Sisteron)-EBNL</t>
  </si>
  <si>
    <t>MSP (Volonne)-EBNL</t>
  </si>
  <si>
    <t>MSP (Argentière-la-Bessée)-EBNL</t>
  </si>
  <si>
    <t>Assoc. (Argentière-la-Bessée)-EBNL</t>
  </si>
  <si>
    <t>AGDUC (Briançon)-Dial</t>
  </si>
  <si>
    <t>EBNL (Briançon)</t>
  </si>
  <si>
    <t>MSP (Embrun)-EBNL</t>
  </si>
  <si>
    <t>AGDUC (Gap)-Dial</t>
  </si>
  <si>
    <t>MSP (Gap)-EBNL</t>
  </si>
  <si>
    <t>Assoc. (Gap)-EBNL</t>
  </si>
  <si>
    <t>EBNL (Gap)</t>
  </si>
  <si>
    <t>MSP (Guillestre)-EBNL</t>
  </si>
  <si>
    <t>MSP (Laragne-Montéglin)-EBNL</t>
  </si>
  <si>
    <t>MSP (Vallouise-Pelvoux)-EBNL</t>
  </si>
  <si>
    <t>MSP (Puy-St-Pierre)-EBNL</t>
  </si>
  <si>
    <t>MSP (St-Bonnet-en-Champsaur)-EBNL</t>
  </si>
  <si>
    <t>EBNL (St-Bonnet-en-Champsaur)</t>
  </si>
  <si>
    <t>MSP (St-Firmin)-EBNL</t>
  </si>
  <si>
    <t>MSP (St-Jean-St-Nicolas)-EBNL</t>
  </si>
  <si>
    <t>EBNL (Veynes)</t>
  </si>
  <si>
    <t>MSP (Villar-d'Arêne)-EBNL</t>
  </si>
  <si>
    <t>EBNL (Antibes)</t>
  </si>
  <si>
    <t>Assoc. (Antibes)-EBNL</t>
  </si>
  <si>
    <t>EBNL (Aspremont)</t>
  </si>
  <si>
    <t>MSP (Breil-sur-Roya)-EBNL</t>
  </si>
  <si>
    <t>EBNL (Breil-sur-Roya)</t>
  </si>
  <si>
    <t>Assoc. (Cagnes-sur-Mer)-EBNL</t>
  </si>
  <si>
    <t>Assoc. (Cannes)-EBNL</t>
  </si>
  <si>
    <t>EBNL (Cannes)</t>
  </si>
  <si>
    <t>EBNL (Cannet)</t>
  </si>
  <si>
    <t>MSP (Gattières)-EBNL</t>
  </si>
  <si>
    <t>EBNL (Gorbio)</t>
  </si>
  <si>
    <t>AGAHTIR (Grasse)-Dial</t>
  </si>
  <si>
    <t>MSP (Grasse)-EBNL</t>
  </si>
  <si>
    <t>EBNL (Grasse)</t>
  </si>
  <si>
    <t>EBNL (Lantosque)</t>
  </si>
  <si>
    <t>Assoc. (Levens)-EBNL</t>
  </si>
  <si>
    <t>MS (Levens)-EBNL</t>
  </si>
  <si>
    <t>AGAHTIR (Mandelieu-la-Napoule)-Dial</t>
  </si>
  <si>
    <t>EBNL (Mandelieu-la-Napoule)</t>
  </si>
  <si>
    <t>EBNL (Mouans-Sartoux)</t>
  </si>
  <si>
    <t>AUTODial (Mougins)-Dial</t>
  </si>
  <si>
    <t>MSP (Nice)-EBNL</t>
  </si>
  <si>
    <t>MS (Nice)-EBNL</t>
  </si>
  <si>
    <t>EBNL (Nice)</t>
  </si>
  <si>
    <t>AGAHTIR (Nice)-Dial</t>
  </si>
  <si>
    <t>Assoc. (Nice)-EBNL</t>
  </si>
  <si>
    <t>CDSdent (Nice)-EBNL</t>
  </si>
  <si>
    <t>EBNL (Roquebillière)</t>
  </si>
  <si>
    <t>MSP (Roquebillière)-EBNL</t>
  </si>
  <si>
    <t>MSP (Roquefort-les-Pins)-EBNL</t>
  </si>
  <si>
    <t>MSP (Roquestéron)-EBNL</t>
  </si>
  <si>
    <t>EBNL (Rouret)</t>
  </si>
  <si>
    <t>AGAHTIR (St-André-de-la-Roche)-Dial</t>
  </si>
  <si>
    <t>Assoc. (St-Étienne-de-Tinée)-EBNL</t>
  </si>
  <si>
    <t>MSP (St-Laurent-du-Var)-EBNL</t>
  </si>
  <si>
    <t>MSP (St-Vallier-de-Thiey)-EBNL</t>
  </si>
  <si>
    <t>MSP (Sospel)-EBNL</t>
  </si>
  <si>
    <t>Assoc. (Théoule-sur-Mer)-EBNL</t>
  </si>
  <si>
    <t>MSP (Trinité)-EBNL</t>
  </si>
  <si>
    <t>EBNL (Trinité)</t>
  </si>
  <si>
    <t>MSP (Valdeblore)-EBNL</t>
  </si>
  <si>
    <t>EBNL (Vallauris)</t>
  </si>
  <si>
    <t>Assoc. (Vallauris)-EBNL</t>
  </si>
  <si>
    <t>Assoc. (Vence)-EBNL</t>
  </si>
  <si>
    <t>MSP (Tende)-EBNL</t>
  </si>
  <si>
    <t>AURAL (Annonay)-Dial</t>
  </si>
  <si>
    <t>Assoc. (Annonay)-EBNL</t>
  </si>
  <si>
    <t>EBNL (Annonay)</t>
  </si>
  <si>
    <t>MS (Aubenas)-EBNL</t>
  </si>
  <si>
    <t>AURAL (Aubenas)-Dial</t>
  </si>
  <si>
    <t>Assoc. (Aubenas)-EBNL</t>
  </si>
  <si>
    <t>EBNL (Cheylard)</t>
  </si>
  <si>
    <t>MS (Chomérac)-EBNL</t>
  </si>
  <si>
    <t>MS (Joyeuse)-EBNL</t>
  </si>
  <si>
    <t>MS (Labégude)-EBNL</t>
  </si>
  <si>
    <t>MS (Largentière)-EBNL</t>
  </si>
  <si>
    <t>EBNL (Lavilledieu)</t>
  </si>
  <si>
    <t>MS (Meyras)-EBNL</t>
  </si>
  <si>
    <t>MS (Pouzin)-EBNL</t>
  </si>
  <si>
    <t>MS (Quintenas)-EBNL</t>
  </si>
  <si>
    <t>EBNL (Roiffieux)</t>
  </si>
  <si>
    <t>MS (Ruoms)-EBNL</t>
  </si>
  <si>
    <t>MSP (St-Montan)-EBNL</t>
  </si>
  <si>
    <t>EBNL (St-Péray)</t>
  </si>
  <si>
    <t>Assoc. (St-Sauveur-de-Montagut)-EBNL</t>
  </si>
  <si>
    <t>MS (Teil)-EBNL</t>
  </si>
  <si>
    <t>EBNL (Tournon-sur-Rhône)</t>
  </si>
  <si>
    <t>MS (Vallon-Pont-d'Arc)-EBNL</t>
  </si>
  <si>
    <t>MS (Vals-les-Bains)-EBNL</t>
  </si>
  <si>
    <t>EBNL (Vans)</t>
  </si>
  <si>
    <t>MS (Vernoux-en-Vivarais)-EBNL</t>
  </si>
  <si>
    <t>MS (Villeneuve-de-Berg)-EBNL</t>
  </si>
  <si>
    <t>MS (Viviers)-EBNL</t>
  </si>
  <si>
    <t>EBNL (Asfeld)</t>
  </si>
  <si>
    <t>MS (Balan)-EBNL</t>
  </si>
  <si>
    <t>AUTODial (Bazeilles)-Dial</t>
  </si>
  <si>
    <t>MSP (Buzancy)-EBNL</t>
  </si>
  <si>
    <t>MSP (Carignan)-EBNL</t>
  </si>
  <si>
    <t>EBNL (Charleville-Mézières)</t>
  </si>
  <si>
    <t>MSP (Charleville-Mézières)-EBNL</t>
  </si>
  <si>
    <t>MSP (Douzy)-EBNL</t>
  </si>
  <si>
    <t>MS (Givet)-EBNL</t>
  </si>
  <si>
    <t>Assoc. (Gué-d'Hossus)-EBNL</t>
  </si>
  <si>
    <t>EBNL (Juniville)</t>
  </si>
  <si>
    <t>Assoc. (Juniville)-EBNL</t>
  </si>
  <si>
    <t>MSP (Machault)-EBNL</t>
  </si>
  <si>
    <t>MSP (Mouzon)-EBNL</t>
  </si>
  <si>
    <t>MSP (Nouvion-sur-Meuse)-EBNL</t>
  </si>
  <si>
    <t>MS (Raucourt-et-Flaba)-EBNL</t>
  </si>
  <si>
    <t>MSP (Rethel)-EBNL</t>
  </si>
  <si>
    <t>MSP (Rimogne)-EBNL</t>
  </si>
  <si>
    <t>MSP (Rocroi)-EBNL</t>
  </si>
  <si>
    <t>MSP (St-Germainmont)-EBNL</t>
  </si>
  <si>
    <t>MSP (Signy-l'Abbaye)-EBNL</t>
  </si>
  <si>
    <t>MSP (Signy-le-Petit)-EBNL</t>
  </si>
  <si>
    <t>MSP (Arignac)-EBNL</t>
  </si>
  <si>
    <t>MSP (Ax-les-Thermes)-EBNL</t>
  </si>
  <si>
    <t>MSP (Bastide-de-Sérou)-EBNL</t>
  </si>
  <si>
    <t>EBNL (Benagues)</t>
  </si>
  <si>
    <t>MSP (Castillon-en-Couserans)-EBNL</t>
  </si>
  <si>
    <t>MSP (Foix)-EBNL</t>
  </si>
  <si>
    <t>EBNL (Foix)</t>
  </si>
  <si>
    <t>Assoc. (Foix)-EBNL</t>
  </si>
  <si>
    <t>MSP (Fossat)-EBNL</t>
  </si>
  <si>
    <t>MSP (Laroque-d'Olmes)-EBNL</t>
  </si>
  <si>
    <t>AAIR (Lavelanet)-Dial</t>
  </si>
  <si>
    <t>EBNL (Lavelanet)</t>
  </si>
  <si>
    <t>MSP (Lézat-sur-Lèze)-EBNL</t>
  </si>
  <si>
    <t>MSP (Mas-d'Azil)-EBNL</t>
  </si>
  <si>
    <t>Assoc. (Mazères)-EBNL</t>
  </si>
  <si>
    <t>MSP (Mirepoix)-EBNL</t>
  </si>
  <si>
    <t>AAIR (Pamiers)-Dial</t>
  </si>
  <si>
    <t>MSP (Pamiers)-EBNL</t>
  </si>
  <si>
    <t>MSP (Prat-Bonrepaux)-EBNL</t>
  </si>
  <si>
    <t>MSP (St-Girons)-EBNL</t>
  </si>
  <si>
    <t>MSP (St-Jean-de-Verges)-EBNL</t>
  </si>
  <si>
    <t>MSP (St-Jean-du-Falga)-EBNL</t>
  </si>
  <si>
    <t>AAIR (St-Lizier)-Dial</t>
  </si>
  <si>
    <t>MSP (Saverdun)-EBNL</t>
  </si>
  <si>
    <t>MSP (Seix)-EBNL</t>
  </si>
  <si>
    <t>EBNL (Seix)</t>
  </si>
  <si>
    <t>EBNL (Tour-du-Crieu)</t>
  </si>
  <si>
    <t>MSP (Varilhes)-EBNL</t>
  </si>
  <si>
    <t>Assoc. (Varilhes)-EBNL</t>
  </si>
  <si>
    <t>MSP (Val-de-Sos)-EBNL</t>
  </si>
  <si>
    <t>MSP (Aix-Villemaur-Pâlis)-EBNL</t>
  </si>
  <si>
    <t>MSP (Arcis-sur-Aube)-EBNL</t>
  </si>
  <si>
    <t>MSP (Auxon)-EBNL</t>
  </si>
  <si>
    <t>MSP (Bar-sur-Aube)-EBNL</t>
  </si>
  <si>
    <t>MSP (Bar-sur-Seine)-EBNL</t>
  </si>
  <si>
    <t>EBNL (Brienne-le-Château)</t>
  </si>
  <si>
    <t>MS (Chaource)-EBNL</t>
  </si>
  <si>
    <t>EBNL (Chapelle-St-Luc)</t>
  </si>
  <si>
    <t>MSP (Chavanges)-EBNL</t>
  </si>
  <si>
    <t>MSP (Creney-près-Troyes)-EBNL</t>
  </si>
  <si>
    <t>MSP (Dienville)-EBNL</t>
  </si>
  <si>
    <t>MSP (Marigny-le-Châtel)-EBNL</t>
  </si>
  <si>
    <t>EBNL (Noës-près-Troyes)</t>
  </si>
  <si>
    <t>Assoc. (Nogent-sur-Aube)-EBNL</t>
  </si>
  <si>
    <t>MSP (Piney)-EBNL</t>
  </si>
  <si>
    <t>AUTODial (Romilly-sur-Seine)-Dial</t>
  </si>
  <si>
    <t>MSP (Romilly-sur-Seine)-EBNL</t>
  </si>
  <si>
    <t>AUTODial (Rosières-près-Troyes)-Dial</t>
  </si>
  <si>
    <t>EBNL (St-André-les-Vergers)</t>
  </si>
  <si>
    <t>MSP (St-Julien-les-Villas)-EBNL</t>
  </si>
  <si>
    <t>EBNL (Troyes)</t>
  </si>
  <si>
    <t>MSP (Troyes)-EBNL</t>
  </si>
  <si>
    <t>Assoc. (Troyes)-EBNL</t>
  </si>
  <si>
    <t>MSP (Vendeuvre-sur-Barse)-EBNL</t>
  </si>
  <si>
    <t>MSP (Villenauxe-la-Grande)-EBNL</t>
  </si>
  <si>
    <t>MSP (Axat)-EBNL</t>
  </si>
  <si>
    <t>MSP (Belvèze-du-Razès)-EBNL</t>
  </si>
  <si>
    <t>MSP (Bize-Minervois)-EBNL</t>
  </si>
  <si>
    <t>EBNL (Bize-Minervois)</t>
  </si>
  <si>
    <t>MSP (Bram)-EBNL</t>
  </si>
  <si>
    <t>Assoc. (Cabrespine)-EBNL</t>
  </si>
  <si>
    <t>AIDERsanté (Carcassonne)-Dial</t>
  </si>
  <si>
    <t>MSP (Carcassonne)-EBNL</t>
  </si>
  <si>
    <t>EBNL (Carcassonne)</t>
  </si>
  <si>
    <t>MSP (Castelnaudary)-EBNL</t>
  </si>
  <si>
    <t>MSP (Cazilhac)-EBNL</t>
  </si>
  <si>
    <t>MSP (Durban-Corbières)-EBNL</t>
  </si>
  <si>
    <t>MSP (Espéraza)-EBNL</t>
  </si>
  <si>
    <t>Assoc. (Espéraza)-EBNL</t>
  </si>
  <si>
    <t>MSP (Leuc)-EBNL</t>
  </si>
  <si>
    <t>MSP (Leucate)-EBNL</t>
  </si>
  <si>
    <t>AIDERsanté (Limoux)-Dial</t>
  </si>
  <si>
    <t>MSP (Limoux)-EBNL</t>
  </si>
  <si>
    <t>EBNL (Montredon-des-Corbières)</t>
  </si>
  <si>
    <t>AIDERsanté (Narbonne)-Dial</t>
  </si>
  <si>
    <t>MSP (Narbonne)-EBNL</t>
  </si>
  <si>
    <t>Assoc. (Narbonne)-EBNL</t>
  </si>
  <si>
    <t>EBNL (Narbonne)</t>
  </si>
  <si>
    <t>MSP (Pépieux)-EBNL</t>
  </si>
  <si>
    <t>Assoc. (Pomas)-EBNL</t>
  </si>
  <si>
    <t>MSP (St-Laurent-de-la-Cabrerisse)-EBNL</t>
  </si>
  <si>
    <t>MSP (St-Marcel-sur-Aude)-EBNL</t>
  </si>
  <si>
    <t>MSP (Salles-sur-l'Hers)-EBNL</t>
  </si>
  <si>
    <t>MSP (Sigean)-EBNL</t>
  </si>
  <si>
    <t>AIDERsanté (Trèbes)-Dial</t>
  </si>
  <si>
    <t>MSP (Trèbes)-EBNL</t>
  </si>
  <si>
    <t>MSP (Tuchan)-EBNL</t>
  </si>
  <si>
    <t>MSP (Aguessac)-EBNL</t>
  </si>
  <si>
    <t>MSP (Belmont-sur-Rance)-EBNL</t>
  </si>
  <si>
    <t>MSP (Bozouls)-EBNL</t>
  </si>
  <si>
    <t>MSP (Capdenac-Gare)-EBNL</t>
  </si>
  <si>
    <t>MSP (Cavalerie)-EBNL</t>
  </si>
  <si>
    <t>Assoc. (Conques-en-Rouergue)-EBNL</t>
  </si>
  <si>
    <t>MSP (Decazeville)-EBNL</t>
  </si>
  <si>
    <t>MSP (Entraygues-sur-Truyère)-EBNL</t>
  </si>
  <si>
    <t>MSP (Espalion)-EBNL</t>
  </si>
  <si>
    <t>MSP (Fouillade)-EBNL</t>
  </si>
  <si>
    <t>MSP (Laguiole)-EBNL</t>
  </si>
  <si>
    <t>MSP (Laissac-Sévérac l'Église)-EBNL</t>
  </si>
  <si>
    <t>MSP (Luc-la-Primaube)-EBNL</t>
  </si>
  <si>
    <t>MSP (Marcillac-Vallon)-EBNL</t>
  </si>
  <si>
    <t>AIDERsanté (Millau)-Dial</t>
  </si>
  <si>
    <t>MSP (Millau)-EBNL</t>
  </si>
  <si>
    <t>MSP (Mur-de-Barrez)-EBNL</t>
  </si>
  <si>
    <t>EBNL (Onet-le-Château)</t>
  </si>
  <si>
    <t>MSP (Pont-de-Salars)-EBNL</t>
  </si>
  <si>
    <t>MSP (Réquista)-EBNL</t>
  </si>
  <si>
    <t>AAIR (Rodez)-Dial</t>
  </si>
  <si>
    <t>MSP (Rodez)-EBNL</t>
  </si>
  <si>
    <t>EBNL (Rodez)</t>
  </si>
  <si>
    <t>Assoc. (Rodez)-EBNL</t>
  </si>
  <si>
    <t>MSP (St-Amans-des-Cots)-EBNL</t>
  </si>
  <si>
    <t>MSP (St-Chély-d'Aubrac)-EBNL</t>
  </si>
  <si>
    <t>MSP (Argences en Aubrac)-EBNL</t>
  </si>
  <si>
    <t>MSP (St-Georges-de-Luzençon)-EBNL</t>
  </si>
  <si>
    <t>AAIR (St-Rémy)-Dial</t>
  </si>
  <si>
    <t>MSP (St-Rome-de-Cernon)-EBNL</t>
  </si>
  <si>
    <t>MSP (Salles-Curan)-EBNL</t>
  </si>
  <si>
    <t>EBNL (Ségur)</t>
  </si>
  <si>
    <t>MSP (Villefranche-de-Rouergue)-EBNL</t>
  </si>
  <si>
    <t>MSP (Villeneuve)-EBNL</t>
  </si>
  <si>
    <t>Assoc. (Villeneuve)-EBNL</t>
  </si>
  <si>
    <t>MSP (Aix-en-Provence)-EBNL</t>
  </si>
  <si>
    <t>EBNL (Aix-en-Provence)</t>
  </si>
  <si>
    <t>Assoc. (Aix-en-Provence)-EBNL</t>
  </si>
  <si>
    <t>MSP (Allauch)-EBNL</t>
  </si>
  <si>
    <t>MS (Allauch)-EBNL</t>
  </si>
  <si>
    <t>Assoc. (Allauch)-EBNL</t>
  </si>
  <si>
    <t>Assoc. (Arles)-EBNL</t>
  </si>
  <si>
    <t>MSP (Arles)-EBNL</t>
  </si>
  <si>
    <t>MSP (Aubagne)-EBNL</t>
  </si>
  <si>
    <t>ADPC (Aubagne)-Dial</t>
  </si>
  <si>
    <t>Assoc. (Aubagne)-EBNL</t>
  </si>
  <si>
    <t>EBNL (Aubagne)</t>
  </si>
  <si>
    <t>MSP (Ceyreste)-EBNL</t>
  </si>
  <si>
    <t>Assoc. (Châteauneuf-les-Martigues)-EBNL</t>
  </si>
  <si>
    <t>MSP (Châteaurenard)-EBNL</t>
  </si>
  <si>
    <t>MSP (Ciotat)-EBNL</t>
  </si>
  <si>
    <t>EBNL (Ciotat)</t>
  </si>
  <si>
    <t>MSP (Destrousse)-EBNL</t>
  </si>
  <si>
    <t>EBNL (Destrousse)</t>
  </si>
  <si>
    <t>MSP (Éguilles)-EBNL</t>
  </si>
  <si>
    <t>EBNL (Fontvieille)</t>
  </si>
  <si>
    <t>EBNL (Gardanne)</t>
  </si>
  <si>
    <t>MSP (Gémenos)-EBNL</t>
  </si>
  <si>
    <t>MSP (Istres)-EBNL</t>
  </si>
  <si>
    <t>MSP (Lançon-Provence)-EBNL</t>
  </si>
  <si>
    <t>EBNL (Marignane)</t>
  </si>
  <si>
    <t>MSP (Marignane)-EBNL</t>
  </si>
  <si>
    <t>AUTODial (Martigues)-Dial</t>
  </si>
  <si>
    <t>MSP (Martigues)-EBNL</t>
  </si>
  <si>
    <t>EBNL (Martigues)</t>
  </si>
  <si>
    <t>Assoc. (Maussane-les-Alpilles)-EBNL</t>
  </si>
  <si>
    <t>MSP (Miramas)-EBNL</t>
  </si>
  <si>
    <t>MSP (Noves)-EBNL</t>
  </si>
  <si>
    <t>MSP (Penne-sur-Huveaune)-EBNL</t>
  </si>
  <si>
    <t>EBNL (Plan-de-Cuques)</t>
  </si>
  <si>
    <t>MSP (Port-de-Bouc)-EBNL</t>
  </si>
  <si>
    <t>Assoc. (Port-de-Bouc)-EBNL</t>
  </si>
  <si>
    <t>EBNL (Port-de-Bouc)</t>
  </si>
  <si>
    <t>MSP (Roque-d'Anthéron)-EBNL</t>
  </si>
  <si>
    <t>EBNL (Salon-de-Provence)</t>
  </si>
  <si>
    <t>Assoc. (Salon-de-Provence)-EBNL</t>
  </si>
  <si>
    <t>MSP (Sénas)-EBNL</t>
  </si>
  <si>
    <t>EBNL (Sénas)</t>
  </si>
  <si>
    <t>EBNL (Simiane-Collongue)</t>
  </si>
  <si>
    <t>MSP (Tarascon)-EBNL</t>
  </si>
  <si>
    <t>MSP (Velaux)-EBNL</t>
  </si>
  <si>
    <t>EBNL (Vernègues)</t>
  </si>
  <si>
    <t>AUTODial (Vitrolles)-Dial</t>
  </si>
  <si>
    <t>MSP (Vitrolles)-EBNL</t>
  </si>
  <si>
    <t>EBNL (Vitrolles)</t>
  </si>
  <si>
    <t>Assoc. (Vitrolles)-EBNL</t>
  </si>
  <si>
    <t>MSP (Coudoux)-EBNL</t>
  </si>
  <si>
    <t>EBNL (Coudoux)</t>
  </si>
  <si>
    <t>EBNL (Carnoux-en-Provence)</t>
  </si>
  <si>
    <t>Assoc. (Marseille).HDJ-EBNL</t>
  </si>
  <si>
    <t>ADPC (Marseille)-Dial</t>
  </si>
  <si>
    <t>Assoc. (Marseille)-EBNL</t>
  </si>
  <si>
    <t>MSP (Marseille)-EBNL</t>
  </si>
  <si>
    <t>CDSdent (Marseille)-EBNL</t>
  </si>
  <si>
    <t>AUTODial Marseille)-Dial</t>
  </si>
  <si>
    <t>AUTODial (Marseille)-Dial</t>
  </si>
  <si>
    <t>EBNL (Bayeux)</t>
  </si>
  <si>
    <t>Assoc. (Bayeux)-EBNL</t>
  </si>
  <si>
    <t>Assoc. (Souleuvre en Bocage)-EBNL</t>
  </si>
  <si>
    <t>EBNL (Caen)</t>
  </si>
  <si>
    <t>MSP (Caen)-EBNL</t>
  </si>
  <si>
    <t>Assoc. (Caen)-EBNL</t>
  </si>
  <si>
    <t>Assoc. (Caumont-sur-Aure)-EBNL</t>
  </si>
  <si>
    <t>EBNL (Condé-en-Normandie)</t>
  </si>
  <si>
    <t>EBNL (Creully sur Seulles)</t>
  </si>
  <si>
    <t>EBNL (Deauville)</t>
  </si>
  <si>
    <t>EBNL (Dives-sur-Mer)</t>
  </si>
  <si>
    <t>EBNL (Épron)</t>
  </si>
  <si>
    <t>EBNL (Équemauville)</t>
  </si>
  <si>
    <t>EBNL (Évrecy)</t>
  </si>
  <si>
    <t>Assoc. (Falaise)-EBNL</t>
  </si>
  <si>
    <t>EBNL (Hérouville-St-Clair)</t>
  </si>
  <si>
    <t>Assoc. (Hérouville-St-Clair)-EBNL</t>
  </si>
  <si>
    <t>EBNL (Honfleur)</t>
  </si>
  <si>
    <t>Assoc. (Houlgate)-EBNL</t>
  </si>
  <si>
    <t>EBNL (Ifs)</t>
  </si>
  <si>
    <t>EBNL (Isigny-sur-Mer)</t>
  </si>
  <si>
    <t>EBNL (Lisieux)</t>
  </si>
  <si>
    <t>EBNL (Molay-Littry)</t>
  </si>
  <si>
    <t>EBNL (Livarot-Pays-d'Auge)</t>
  </si>
  <si>
    <t>EBNL (Mézidon Vallée d'Auge)</t>
  </si>
  <si>
    <t>MSP (Mondeville)-EBNL</t>
  </si>
  <si>
    <t>EBNL (Orbec)</t>
  </si>
  <si>
    <t>EBNL (St-Pierre-en-Auge)</t>
  </si>
  <si>
    <t>EBNL (Thury-Harcourt-le-Hom)</t>
  </si>
  <si>
    <t>EBNL (Tilly-sur-Seulles)</t>
  </si>
  <si>
    <t>Assoc. (Valdallière)-EBNL</t>
  </si>
  <si>
    <t>EBNL (Vire Normandie)</t>
  </si>
  <si>
    <t>EBNL (Arpajon-sur-Cère)</t>
  </si>
  <si>
    <t>EBNL (Aurillac)</t>
  </si>
  <si>
    <t>Assoc. (Aurillac)-EBNL</t>
  </si>
  <si>
    <t>MS (Puycapel)-EBNL</t>
  </si>
  <si>
    <t>EBNL (Chaudes-Aigues)</t>
  </si>
  <si>
    <t>Assoc. (Condat)-EBNL</t>
  </si>
  <si>
    <t>MS (Laroquebrou)-EBNL</t>
  </si>
  <si>
    <t>U_Dialyse (Mauriac)-Dial</t>
  </si>
  <si>
    <t>MS (Maurs)-EBNL</t>
  </si>
  <si>
    <t>MSP (Neuvéglise-sur-Truyère)-EBNL</t>
  </si>
  <si>
    <t>EBNL (Quézac)</t>
  </si>
  <si>
    <t>EBNL (Riom-ès-Montagnes)</t>
  </si>
  <si>
    <t>MS (St-Mamet-la-Salvetat)-EBNL</t>
  </si>
  <si>
    <t>MS (St-Martin-Valmeroux)-EBNL</t>
  </si>
  <si>
    <t>MS (St-Paul-des-Landes)-EBNL</t>
  </si>
  <si>
    <t>MS (Vic-sur-Cère)-EBNL</t>
  </si>
  <si>
    <t>MS (Ytrac)-EBNL</t>
  </si>
  <si>
    <t>MS (Rouget-Pers)-EBNL</t>
  </si>
  <si>
    <t>MS (Aigre)-EBNL</t>
  </si>
  <si>
    <t>EBNL (Angoulême)</t>
  </si>
  <si>
    <t>MSP (Angoulême)-EBNL</t>
  </si>
  <si>
    <t>MSP (Ars)-EBNL</t>
  </si>
  <si>
    <t>MSP (Aunac-sur-Charente)-EBNL</t>
  </si>
  <si>
    <t>MSP (Baignes-Ste-Radegonde)-EBNL</t>
  </si>
  <si>
    <t>EBNL (Barbezieux-St-Hilaire)</t>
  </si>
  <si>
    <t>MSP (Coteaux-du-Blanzacais)-EBNL</t>
  </si>
  <si>
    <t>MS (Brigueuil)-EBNL</t>
  </si>
  <si>
    <t>MSP (Chalais)-EBNL</t>
  </si>
  <si>
    <t>EBNL (Châteaubernard)</t>
  </si>
  <si>
    <t>EBNL (Châteauneuf-sur-Charente)</t>
  </si>
  <si>
    <t>MSP (Chazelles)-EBNL</t>
  </si>
  <si>
    <t>MSP (Cherves-Richemont)-EBNL</t>
  </si>
  <si>
    <t>EBNL (Confolens)</t>
  </si>
  <si>
    <t>EBNL (Couronne)</t>
  </si>
  <si>
    <t>MSP (Couronne)-EBNL</t>
  </si>
  <si>
    <t>MSP (Dignac)-EBNL</t>
  </si>
  <si>
    <t>MSP (Isle-d'Espagnac)-EBNL</t>
  </si>
  <si>
    <t>MSP (Jarnac)-EBNL</t>
  </si>
  <si>
    <t>EBNL (Lignières-Ambleville)</t>
  </si>
  <si>
    <t>EBNL (Terres-de-Haute-Charente)</t>
  </si>
  <si>
    <t>EBNL (Mansle)</t>
  </si>
  <si>
    <t>MSP (Mérignac)-EBNL</t>
  </si>
  <si>
    <t>MSP (Montbron)-EBNL</t>
  </si>
  <si>
    <t>MSP (Montmoreau)-EBNL</t>
  </si>
  <si>
    <t>MSP (Nanteuil-en-Vallée)-EBNL</t>
  </si>
  <si>
    <t>MSP (Rochefoucauld-en-Angoumois)-EBNL</t>
  </si>
  <si>
    <t>MSP (Rouillac)-EBNL</t>
  </si>
  <si>
    <t>MSP (Ruelle-sur-Touvre)-EBNL</t>
  </si>
  <si>
    <t>MSP (St-Amant-de-Boixe)-EBNL</t>
  </si>
  <si>
    <t>MSP (Val-de-Bonnieure)-EBNL</t>
  </si>
  <si>
    <t>MSP (Segonzac)-EBNL</t>
  </si>
  <si>
    <t>EBNL (Tusson)</t>
  </si>
  <si>
    <t>MSP (Villebois-Lavalette)-EBNL</t>
  </si>
  <si>
    <t>MSP (Villefagnan)-EBNL</t>
  </si>
  <si>
    <t>MSP (Angoulins)-EBNL</t>
  </si>
  <si>
    <t>MSP (Archiac)-EBNL</t>
  </si>
  <si>
    <t>EBNL (Aulnay)</t>
  </si>
  <si>
    <t>EBNL (Beauvais-sur-Matha)</t>
  </si>
  <si>
    <t>MSP (Bords)-EBNL</t>
  </si>
  <si>
    <t>EBNL (Brizambourg)</t>
  </si>
  <si>
    <t>MSP (Bussac-Forêt)-EBNL</t>
  </si>
  <si>
    <t>MSP (Charron)-EBNL</t>
  </si>
  <si>
    <t>MSP (Château-d'Oléron)-EBNL</t>
  </si>
  <si>
    <t>MSP (Chevanceaux)-EBNL</t>
  </si>
  <si>
    <t>MSP (Dolus-d'Oléron)-EBNL</t>
  </si>
  <si>
    <t>EBNL (Dolus-d'Oléron)</t>
  </si>
  <si>
    <t>MSP (Fontcouverte)-EBNL</t>
  </si>
  <si>
    <t>MSP (Jarnac-Champagne)-EBNL</t>
  </si>
  <si>
    <t>EBNL (Jonzac)</t>
  </si>
  <si>
    <t>EBNL (Lagord)</t>
  </si>
  <si>
    <t>MSP (Matha)-EBNL</t>
  </si>
  <si>
    <t>MSP (Mirambeau)-EBNL</t>
  </si>
  <si>
    <t>EBNL (Mirambeau)</t>
  </si>
  <si>
    <t>MSP (Mortagne-sur-Gironde)-EBNL</t>
  </si>
  <si>
    <t>EBNL (Pérignac)</t>
  </si>
  <si>
    <t>Assoc. (Périgny)-EBNL</t>
  </si>
  <si>
    <t>MSP (Pons)-EBNL</t>
  </si>
  <si>
    <t>EBNL (Pont-l'Abbé-d'Arnoult)</t>
  </si>
  <si>
    <t>MSP (Rochefort)-EBNL</t>
  </si>
  <si>
    <t>EBNL (Rochefort)</t>
  </si>
  <si>
    <t>MSP (St-Georges-des-Coteaux)-EBNL</t>
  </si>
  <si>
    <t>MSP (St-Georges-d'Oléron)-EBNL</t>
  </si>
  <si>
    <t>MSP (St-Pierre-La-Noue)-EBNL</t>
  </si>
  <si>
    <t>EBNL (St-Jean-d'Angély)</t>
  </si>
  <si>
    <t>MSP (St-Savinien)-EBNL</t>
  </si>
  <si>
    <t>Assoc. (St-Trojan-les-Bains)-EBNL</t>
  </si>
  <si>
    <t>EBNL (Stes)</t>
  </si>
  <si>
    <t>MSP (Saujon)-EBNL</t>
  </si>
  <si>
    <t>MSP (Tonnay-Boutonne)-EBNL</t>
  </si>
  <si>
    <t>MSP (Tonnay-Charente)-EBNL</t>
  </si>
  <si>
    <t>EBNL (Vaux-sur-Mer)</t>
  </si>
  <si>
    <t>EBNL (Aubigny-sur-Nère)</t>
  </si>
  <si>
    <t>MSP (Avord)-EBNL</t>
  </si>
  <si>
    <t>EBNL (Belleville-sur-Loire)</t>
  </si>
  <si>
    <t>EBNL (Bourges)</t>
  </si>
  <si>
    <t>MSP (Bourges)-EBNL</t>
  </si>
  <si>
    <t>Assoc. (Bourges)-EBNL</t>
  </si>
  <si>
    <t>MSP (Guerche-sur-l'Aubois)-EBNL</t>
  </si>
  <si>
    <t>MSP (Levet)-EBNL</t>
  </si>
  <si>
    <t>EBNL (Lignières)</t>
  </si>
  <si>
    <t>MSP (Mehun-sur-Yèvre)-EBNL</t>
  </si>
  <si>
    <t>EBNL (Nérondes)</t>
  </si>
  <si>
    <t>EBNL (St-Amand-Montrond)</t>
  </si>
  <si>
    <t>MSP (St-Doulchard)-EBNL</t>
  </si>
  <si>
    <t>EBNL (St-Doulchard)</t>
  </si>
  <si>
    <t>EBNL (St-Florent-sur-Cher)</t>
  </si>
  <si>
    <t>EBNL (St-Hilaire-de-Gondilly)</t>
  </si>
  <si>
    <t>Assoc. (St-Jeanvrin)-EBNL</t>
  </si>
  <si>
    <t>MS (Sancergues)-EBNL</t>
  </si>
  <si>
    <t>MSP (Sancerre)-EBNL</t>
  </si>
  <si>
    <t>EBNL (Sancoins)</t>
  </si>
  <si>
    <t>EBNL (Vierzon)</t>
  </si>
  <si>
    <t>MSP (Argentat-sur-Dordogne)-EBNL</t>
  </si>
  <si>
    <t>MSP (Arnac-Pompadour)-EBNL</t>
  </si>
  <si>
    <t>MSP (Beaulieu-sur-Dordogne)-EBNL</t>
  </si>
  <si>
    <t>MS (Beynat)-EBNL</t>
  </si>
  <si>
    <t>MS (Bort-les-Orgues)-EBNL</t>
  </si>
  <si>
    <t>U_Dialyse (Brive-la-Gaillarde)-Dial</t>
  </si>
  <si>
    <t>Assoc. (Brive-la-Gaillarde)-EBNL</t>
  </si>
  <si>
    <t>EBNL (Bugeat)</t>
  </si>
  <si>
    <t>MSP (Chamberet)-EBNL</t>
  </si>
  <si>
    <t>Assoc. (Corrèze)-EBNL</t>
  </si>
  <si>
    <t>MS (Égletons)-EBNL</t>
  </si>
  <si>
    <t>MSP (Jugeals-Nazareth)-EBNL</t>
  </si>
  <si>
    <t>MSP (Juillac)-EBNL</t>
  </si>
  <si>
    <t>MS (Lubersac)-EBNL</t>
  </si>
  <si>
    <t>EBNL (Malemort)</t>
  </si>
  <si>
    <t>MSP (Mansac)-EBNL</t>
  </si>
  <si>
    <t>Assoc. (Monestier-Merlines)-EBNL</t>
  </si>
  <si>
    <t>MS (Neuvic)-EBNL</t>
  </si>
  <si>
    <t>MSP (Ste-Fortunade)-EBNL</t>
  </si>
  <si>
    <t>MS (Seilhac)-EBNL</t>
  </si>
  <si>
    <t>MSP (Tulle)-EBNL</t>
  </si>
  <si>
    <t>EBNL (Tulle)</t>
  </si>
  <si>
    <t>Assoc. (Tulle)-EBNL</t>
  </si>
  <si>
    <t>U_Dialyse (Ussel)-Dial</t>
  </si>
  <si>
    <t>MS (Ussel)-EBNL</t>
  </si>
  <si>
    <t>EBNL (Agencourt)</t>
  </si>
  <si>
    <t>C_Dialyse (Beaune)-Dial</t>
  </si>
  <si>
    <t>MSP (Beaune)-EBNL</t>
  </si>
  <si>
    <t>MSP (Bligny-sur-Ouche)-EBNL</t>
  </si>
  <si>
    <t>MSP (Brazey-en-Plaine)-EBNL</t>
  </si>
  <si>
    <t>EBNL (Chenôve)</t>
  </si>
  <si>
    <t>EBNL (Dijon)</t>
  </si>
  <si>
    <t>MS (Fleurey-sur-Ouche)-EBNL</t>
  </si>
  <si>
    <t>EBNL (Fontaine-Française)</t>
  </si>
  <si>
    <t>MSP (Marsannay-le-Bois)-EBNL</t>
  </si>
  <si>
    <t>EBNL (Montbard)</t>
  </si>
  <si>
    <t>EBNL (Planay)</t>
  </si>
  <si>
    <t>EBNL (Pouilly-en-Auxois)</t>
  </si>
  <si>
    <t>EBNL (Précy-sous-Thil)</t>
  </si>
  <si>
    <t>EBNL (St-Apollinaire)</t>
  </si>
  <si>
    <t>MSP (Saulieu)-EBNL</t>
  </si>
  <si>
    <t>MSP (Semur-en-Auxois)-EBNL</t>
  </si>
  <si>
    <t>EBNL (Seurre)</t>
  </si>
  <si>
    <t>MSP (Sombernon)-EBNL</t>
  </si>
  <si>
    <t>MSP (Thorey-en-Plaine)-EBNL</t>
  </si>
  <si>
    <t>AUBsanté (Bégard)-Dial</t>
  </si>
  <si>
    <t>MSP (Bréhand)-EBNL</t>
  </si>
  <si>
    <t>MSP (Broons)-EBNL</t>
  </si>
  <si>
    <t>MSP (Cavan)-EBNL</t>
  </si>
  <si>
    <t>EBNL (Mené)</t>
  </si>
  <si>
    <t>EBNL (Corlay)</t>
  </si>
  <si>
    <t>MSP (Créhen)-EBNL</t>
  </si>
  <si>
    <t>AUBsanté (Dinan)-Dial</t>
  </si>
  <si>
    <t>MSP (Erquy)-EBNL</t>
  </si>
  <si>
    <t>Assoc. (Gouarec)-EBNL</t>
  </si>
  <si>
    <t>EBNL (Guingamp)</t>
  </si>
  <si>
    <t>EBNL (Jugon-les-Lacs - Commune nouvelle)</t>
  </si>
  <si>
    <t>Assoc. (Lamballe-Armor)-EBNL</t>
  </si>
  <si>
    <t>Assoc. (Lannion)-EBNL</t>
  </si>
  <si>
    <t>MSP (Louargat)-EBNL</t>
  </si>
  <si>
    <t>AUBsanté (Loudéac)-Dial</t>
  </si>
  <si>
    <t>EBNL (Loudéac)</t>
  </si>
  <si>
    <t>EBNL (Matignon)</t>
  </si>
  <si>
    <t>MSP (Merdrignac)-EBNL</t>
  </si>
  <si>
    <t>MSP (Pabu)-EBNL</t>
  </si>
  <si>
    <t>AUBsanté (Paimpol)-Dial</t>
  </si>
  <si>
    <t>MSP (Perros-Guirec)-EBNL</t>
  </si>
  <si>
    <t>MSP (Plancoët)-EBNL</t>
  </si>
  <si>
    <t>MSP (Pléneuf-Val-André)-EBNL</t>
  </si>
  <si>
    <t>MSP (Plérin)-EBNL</t>
  </si>
  <si>
    <t>EBNL (Plérin)</t>
  </si>
  <si>
    <t>MSP (Plestin-les-Grèves)-EBNL</t>
  </si>
  <si>
    <t>MSP (Pleumeur-Gautier)-EBNL</t>
  </si>
  <si>
    <t>MSP (Châtelaudren-Plouagat)-EBNL</t>
  </si>
  <si>
    <t>EBNL (Plouasne)</t>
  </si>
  <si>
    <t>Assoc. (Pommerit-le-Vicomte)-EBNL</t>
  </si>
  <si>
    <t>EBNL (Pontrieux)</t>
  </si>
  <si>
    <t>MSP (Quévert)-EBNL</t>
  </si>
  <si>
    <t>Assoc. (Quévert)-EBNL</t>
  </si>
  <si>
    <t>MSP (Quintin)-EBNL</t>
  </si>
  <si>
    <t>Assoc. (Rostrenen)-EBNL</t>
  </si>
  <si>
    <t>AUTODial (St-Alban)-Dial</t>
  </si>
  <si>
    <t>EBNL (St-Brandan)</t>
  </si>
  <si>
    <t>AUBsanté (St-Brieuc)-Dial</t>
  </si>
  <si>
    <t>Assoc. (St-Brieuc)-EBNL</t>
  </si>
  <si>
    <t>EBNL (St-Brieuc)</t>
  </si>
  <si>
    <t>EBNL (St-Jacut-de-la-Mer)</t>
  </si>
  <si>
    <t>EBNL (St-Quay-Portrieux)</t>
  </si>
  <si>
    <t>MSP (Uzel)-EBNL</t>
  </si>
  <si>
    <t>EBNL (Vieux-Marché)</t>
  </si>
  <si>
    <t>MSP (Vildé-Guingalan)-EBNL</t>
  </si>
  <si>
    <t>MSP (Bourganeuf)-EBNL</t>
  </si>
  <si>
    <t>MS (Boussac)-EBNL</t>
  </si>
  <si>
    <t>EBNL (Celle-Dunoise)</t>
  </si>
  <si>
    <t>MSP (Évaux-les-Bains)-EBNL</t>
  </si>
  <si>
    <t>U_Dialyse (Guéret)-Dial</t>
  </si>
  <si>
    <t>EBNL (Guéret)</t>
  </si>
  <si>
    <t>Assoc. (Guéret)-EBNL</t>
  </si>
  <si>
    <t>MSP (Souterraine)-EBNL</t>
  </si>
  <si>
    <t>EBNL (Ste-Feyre)</t>
  </si>
  <si>
    <t>MSP (St-Vaury)-EBNL</t>
  </si>
  <si>
    <t>MSP (Agonac)-EBNL</t>
  </si>
  <si>
    <t>EBNL (Pays de Belvès)</t>
  </si>
  <si>
    <t>AURAD (Bergerac)-Dial</t>
  </si>
  <si>
    <t>AUTODial (Bergerac)-Dial</t>
  </si>
  <si>
    <t>MSP (Bergerac)-EBNL</t>
  </si>
  <si>
    <t>MSP (Bugue)-EBNL</t>
  </si>
  <si>
    <t>AURAD (Castels et Bézenac)-Dial</t>
  </si>
  <si>
    <t>MSP (Coquille)-EBNL</t>
  </si>
  <si>
    <t>MSP (Creysse)-EBNL</t>
  </si>
  <si>
    <t>MSP (Eymet)-EBNL</t>
  </si>
  <si>
    <t>EBNL (Hautefort)</t>
  </si>
  <si>
    <t>MSP (Jumilhac-le-Grand)-EBNL</t>
  </si>
  <si>
    <t>MSP (Lalinde)-EBNL</t>
  </si>
  <si>
    <t>MSP (Lanouaille)-EBNL</t>
  </si>
  <si>
    <t>MSP (Lisle)-EBNL</t>
  </si>
  <si>
    <t>MSP (Mareuil en Périgord)-EBNL</t>
  </si>
  <si>
    <t>AUTODial (Montignac-Lascaux)-Dial</t>
  </si>
  <si>
    <t>MSP (Montpon-Ménestérol)-EBNL</t>
  </si>
  <si>
    <t>MS (Nontron)-EBNL</t>
  </si>
  <si>
    <t>U_Dialyse (Périgueux)-Dial</t>
  </si>
  <si>
    <t>EBNL (Périgueux)</t>
  </si>
  <si>
    <t>Assoc. (Périgueux)-EBNL</t>
  </si>
  <si>
    <t>MSP (Ribagnac)-EBNL</t>
  </si>
  <si>
    <t>AUTODial (Ribérac)-Dial</t>
  </si>
  <si>
    <t>EBNL (Rouffignac-St-Cernin-de-Reilhac)</t>
  </si>
  <si>
    <t>MSP (Val de Louyre et Caudeau)-EBNL</t>
  </si>
  <si>
    <t>MS (St Aulaye-Puymangou)-EBNL</t>
  </si>
  <si>
    <t>MSP (St-Cyprien)-EBNL</t>
  </si>
  <si>
    <t>MS (St-Pardoux-la-Rivière)-EBNL</t>
  </si>
  <si>
    <t>EBNL (Salignac-Eyvigues)</t>
  </si>
  <si>
    <t>Assoc. (Sarlat-la-Canéda)-EBNL</t>
  </si>
  <si>
    <t>MSP (Sigoulès-et-Flaugeac)-EBNL</t>
  </si>
  <si>
    <t>MSP (Thiviers)-EBNL</t>
  </si>
  <si>
    <t>MSP (Trélissac)-EBNL</t>
  </si>
  <si>
    <t>MSP (Vélines)-EBNL</t>
  </si>
  <si>
    <t>MSP (Vergt)-EBNL</t>
  </si>
  <si>
    <t>EBNL (Villamblard)</t>
  </si>
  <si>
    <t>MSP (Villefranche-du-Périgord)-EBNL</t>
  </si>
  <si>
    <t>EBNL (Amancey)</t>
  </si>
  <si>
    <t>EBNL (Baume-les-Dames)</t>
  </si>
  <si>
    <t>EBNL (Besançon)</t>
  </si>
  <si>
    <t>MSP (Besançon)-EBNL</t>
  </si>
  <si>
    <t>Assoc. (Besançon)-EBNL</t>
  </si>
  <si>
    <t>EBNL (Beure)</t>
  </si>
  <si>
    <t>MS (Cluse-et-Mijoux)-EBNL</t>
  </si>
  <si>
    <t>MS (Doubs)-EBNL</t>
  </si>
  <si>
    <t>MS (Épeugney)-EBNL</t>
  </si>
  <si>
    <t>EBNL (Gilley)</t>
  </si>
  <si>
    <t>EBNL (Goux-les-Usiers)</t>
  </si>
  <si>
    <t>EBNL (Grandfontaine)</t>
  </si>
  <si>
    <t>MSP (Isle-sur-le-Doubs)-EBNL</t>
  </si>
  <si>
    <t>MSP (Levier)-EBNL</t>
  </si>
  <si>
    <t>EBNL (Maîche)</t>
  </si>
  <si>
    <t>Assoc. (Montbéliard)-EBNL</t>
  </si>
  <si>
    <t>EBNL (Montenois)</t>
  </si>
  <si>
    <t>EBNL (Morteau)</t>
  </si>
  <si>
    <t>MSP (Mouthe)-EBNL</t>
  </si>
  <si>
    <t>MSP (Premiers Sapins)-EBNL</t>
  </si>
  <si>
    <t>MSP (Orchamps-Vennes)-EBNL</t>
  </si>
  <si>
    <t>MS (Pontarlier)-EBNL</t>
  </si>
  <si>
    <t>EBNL (Pont-de-Roide-Vermondans)</t>
  </si>
  <si>
    <t>MSP (Rigney)-EBNL</t>
  </si>
  <si>
    <t>MSP (Roche-lez-Beaupré)-EBNL</t>
  </si>
  <si>
    <t>EBNL (Rougemont)</t>
  </si>
  <si>
    <t>EBNL (Anneyron)</t>
  </si>
  <si>
    <t>MS (Aouste-sur-Sye)-EBNL</t>
  </si>
  <si>
    <t>MS (Bouchet)-EBNL</t>
  </si>
  <si>
    <t>MS (Bourdeaux)-EBNL</t>
  </si>
  <si>
    <t>EBNL (Bourg-lès-Valence)</t>
  </si>
  <si>
    <t>MS (Buis-les-Baronnies)-EBNL</t>
  </si>
  <si>
    <t>MS (Chapelle-en-Vercors)-EBNL</t>
  </si>
  <si>
    <t>MS (Châteauneuf-de-Galaure)-EBNL</t>
  </si>
  <si>
    <t>MS (Châtillon-St-Jean)-EBNL</t>
  </si>
  <si>
    <t>MS (Cléon-d'Andran)-EBNL</t>
  </si>
  <si>
    <t>EBNL (Crest)</t>
  </si>
  <si>
    <t>MS (Die)-EBNL</t>
  </si>
  <si>
    <t>MS (Donzère)-EBNL</t>
  </si>
  <si>
    <t>MS (Étoile-sur-Rhône)-EBNL</t>
  </si>
  <si>
    <t>MS (Grand-Serre)-EBNL</t>
  </si>
  <si>
    <t>MS (Marches)-EBNL</t>
  </si>
  <si>
    <t>Assoc. (Montbrun-les-Bains)-EBNL</t>
  </si>
  <si>
    <t>AURAL (Montélimar)-Dial</t>
  </si>
  <si>
    <t>MS (Montélimar)-EBNL</t>
  </si>
  <si>
    <t>EBNL (Montélimar)</t>
  </si>
  <si>
    <t>MS (Montoison)-EBNL</t>
  </si>
  <si>
    <t>MS (Nyons)-EBNL</t>
  </si>
  <si>
    <t>EBNL (Nyons)</t>
  </si>
  <si>
    <t>AGDUC (Pierrelatte)-Dial</t>
  </si>
  <si>
    <t>AGDUC (Romans-sur-Isère)-Dial</t>
  </si>
  <si>
    <t>MS (Romans-sur-Isère)-EBNL</t>
  </si>
  <si>
    <t>MS (St-Donat-sur-l'Herbasse)-EBNL</t>
  </si>
  <si>
    <t>MS (St-Jean-en-Royans)-EBNL</t>
  </si>
  <si>
    <t>MS (St-Paul-Trois-Châteaux)-EBNL</t>
  </si>
  <si>
    <t>MS (St-Vallier)-EBNL</t>
  </si>
  <si>
    <t>EBNL (Tain-l'Hermitage)</t>
  </si>
  <si>
    <t>MS (Taulignan)-EBNL</t>
  </si>
  <si>
    <t>Assoc. (Taulignan)-EBNL</t>
  </si>
  <si>
    <t>AURAL (Valence)-Dial</t>
  </si>
  <si>
    <t>MS (Valence)-EBNL</t>
  </si>
  <si>
    <t>AGDUC (Valence)-Dial</t>
  </si>
  <si>
    <t>EBNL (Valence)</t>
  </si>
  <si>
    <t>EBNL (Bosroumois)</t>
  </si>
  <si>
    <t>MSP (Bourneville-Ste-Croix)-EBNL</t>
  </si>
  <si>
    <t>MSP (Bourth)-EBNL</t>
  </si>
  <si>
    <t>MS (Breteuil)-EBNL</t>
  </si>
  <si>
    <t>MSP (Charleval)-EBNL</t>
  </si>
  <si>
    <t>MSP (Château-sur-Epte)-EBNL</t>
  </si>
  <si>
    <t>EBNL (Conches-en-Ouche)</t>
  </si>
  <si>
    <t>MSP (Cormeilles)-EBNL</t>
  </si>
  <si>
    <t>EBNL (Cormeilles)</t>
  </si>
  <si>
    <t>MSP (Étrépagny)-EBNL</t>
  </si>
  <si>
    <t>ANIDER (Évreux)-Dial</t>
  </si>
  <si>
    <t>EBNL (Évreux)</t>
  </si>
  <si>
    <t>Assoc. (Évreux)-EBNL</t>
  </si>
  <si>
    <t>EBNL (Ézy-sur-Eure)</t>
  </si>
  <si>
    <t>MSP (Gaillon)-EBNL</t>
  </si>
  <si>
    <t>ANIDER (Louviers)-Dial</t>
  </si>
  <si>
    <t>MSP (Louviers)-EBNL</t>
  </si>
  <si>
    <t>MSP (Madeleine-de-Nonancourt)-EBNL</t>
  </si>
  <si>
    <t>EBNL (Normanville)</t>
  </si>
  <si>
    <t>EBNL (Pont-Audemer)</t>
  </si>
  <si>
    <t>Assoc. (Pont-Audemer)-EBNL</t>
  </si>
  <si>
    <t>EBNL (Romilly-sur-Andelle)</t>
  </si>
  <si>
    <t>MSP (St-André-de-l'Eure)-EBNL</t>
  </si>
  <si>
    <t>ANIDER (St-Marcel)-Dial</t>
  </si>
  <si>
    <t>EBNL (St-Martin-du-Tilleul)</t>
  </si>
  <si>
    <t>ANIDER (Thiberville)-Dial</t>
  </si>
  <si>
    <t>EBNL (Verneuil d'Avre et d'Iton)</t>
  </si>
  <si>
    <t>MSP (Val-de-Reuil)-EBNL</t>
  </si>
  <si>
    <t>EBNL (Val-de-Reuil)</t>
  </si>
  <si>
    <t>MS (Abondant)-EBNL</t>
  </si>
  <si>
    <t>MSP (Auneau-Bleury-St-Symphorien)-EBNL</t>
  </si>
  <si>
    <t>MSP (Bailleau-l'Évêque)-EBNL</t>
  </si>
  <si>
    <t>MS (Bonneval)-EBNL</t>
  </si>
  <si>
    <t>Assoc. (Broué)-EBNL</t>
  </si>
  <si>
    <t>EBNL (Chartres)</t>
  </si>
  <si>
    <t>Assoc. (Chartres)-EBNL</t>
  </si>
  <si>
    <t>MSP (Châteaudun)-EBNL</t>
  </si>
  <si>
    <t>EBNL (Châteaudun)</t>
  </si>
  <si>
    <t>MSP (Cherisy)-EBNL</t>
  </si>
  <si>
    <t>Assoc. (Cloyes-les-Trois-Rivières)-EBNL</t>
  </si>
  <si>
    <t>Assoc. (Corvées-les-Yys)-EBNL</t>
  </si>
  <si>
    <t>EBNL (Coudray)</t>
  </si>
  <si>
    <t>MSP (Coulombs)-EBNL</t>
  </si>
  <si>
    <t>MSP (Courville-sur-Eure)-EBNL</t>
  </si>
  <si>
    <t>EBNL (Dreux)</t>
  </si>
  <si>
    <t>Assoc. (Dreux)-EBNL</t>
  </si>
  <si>
    <t>MSP (Dreux)-EBNL</t>
  </si>
  <si>
    <t>MS (Janville-en-Beauce)-EBNL</t>
  </si>
  <si>
    <t>MSP (Loupe)-EBNL</t>
  </si>
  <si>
    <t>MSP (Maintenon)-EBNL</t>
  </si>
  <si>
    <t>Assoc. (Mainvilliers)-EBNL</t>
  </si>
  <si>
    <t>EBNL (Morancez)</t>
  </si>
  <si>
    <t>MS (Nogent-le-Phaye)-EBNL</t>
  </si>
  <si>
    <t>EBNL (Nogent-le-Rotrou)</t>
  </si>
  <si>
    <t>MSP (Nogent-le-Rotrou)-EBNL</t>
  </si>
  <si>
    <t>EBNL (Orgères-en-Beauce)</t>
  </si>
  <si>
    <t>MSP (Senonches)-EBNL</t>
  </si>
  <si>
    <t>MSP (Vernouillet)-EBNL</t>
  </si>
  <si>
    <t>MSP (Villemeux-sur-Eure)-EBNL</t>
  </si>
  <si>
    <t>MSP (Villages Vovéens)-EBNL</t>
  </si>
  <si>
    <t>EBNL (Audierne)</t>
  </si>
  <si>
    <t>MSP (Bannalec)-EBNL</t>
  </si>
  <si>
    <t>Assoc. (Bourg-Blanc)-EBNL</t>
  </si>
  <si>
    <t>AUBsanté (Brest)-Dial</t>
  </si>
  <si>
    <t>EBNL (Brest)</t>
  </si>
  <si>
    <t>Assoc. (Brest)-EBNL</t>
  </si>
  <si>
    <t>EBNL (Plounéour-Brignogan-plages)</t>
  </si>
  <si>
    <t>EBNL (Carhaix-Plouguer)</t>
  </si>
  <si>
    <t>MSP (Châteaulin)-EBNL</t>
  </si>
  <si>
    <t>EBNL (Châteauneuf-du-Faou)</t>
  </si>
  <si>
    <t>AUBsanté (Concarneau)-Dial</t>
  </si>
  <si>
    <t>MSP (Coray)-EBNL</t>
  </si>
  <si>
    <t>AUBsanté (Crozon)-Dial</t>
  </si>
  <si>
    <t>AUBsanté (Douarnenez)-Dial</t>
  </si>
  <si>
    <t>MS (Faou)-EBNL</t>
  </si>
  <si>
    <t>AUBsanté (Folgoët)-Dial</t>
  </si>
  <si>
    <t>MSP (Milizac-Guipronvel)-EBNL</t>
  </si>
  <si>
    <t>MSP (Guissény)-EBNL</t>
  </si>
  <si>
    <t>MS (Hanvec)-EBNL</t>
  </si>
  <si>
    <t>EBNL (Huelgoat)</t>
  </si>
  <si>
    <t>Assoc. (Landeleau)-EBNL</t>
  </si>
  <si>
    <t>AUBsanté (Landerneau)-Dial</t>
  </si>
  <si>
    <t>AUBsanté (Landivisiau)-Dial</t>
  </si>
  <si>
    <t>MSP (Lanmeur)-EBNL</t>
  </si>
  <si>
    <t>EBNL (Logonna-Daoulas)</t>
  </si>
  <si>
    <t>MSP (Melgven)-EBNL</t>
  </si>
  <si>
    <t>AUBsanté (Mellac)-Dial</t>
  </si>
  <si>
    <t>MSP (Mellac)-EBNL</t>
  </si>
  <si>
    <t>MSP (Ouessant)-EBNL</t>
  </si>
  <si>
    <t>EBNL (Penmarch)</t>
  </si>
  <si>
    <t>EBNL (Pleyben)</t>
  </si>
  <si>
    <t>MSP (Plobannalec-Lesconil)-EBNL</t>
  </si>
  <si>
    <t>MSP (Plogastel-St-Germain)-EBNL</t>
  </si>
  <si>
    <t>AUBsanté (Plonéour-Lanvern)-Dial</t>
  </si>
  <si>
    <t>EBNL (Plonéour-Lanvern)</t>
  </si>
  <si>
    <t>EBNL (Plonévez-Porzay)</t>
  </si>
  <si>
    <t>EBNL (Ploudalmézeau)</t>
  </si>
  <si>
    <t>MSP (Plouezoc'h)-EBNL</t>
  </si>
  <si>
    <t>EBNL (Plougonven)</t>
  </si>
  <si>
    <t>MSP (Plounévez-Lochrist)-EBNL</t>
  </si>
  <si>
    <t>AUBsanté (Plourin-lès-Morlaix)-Dial</t>
  </si>
  <si>
    <t>EBNL (Pont-l'Abbé)</t>
  </si>
  <si>
    <t>EBNL (Pouldreuzic)</t>
  </si>
  <si>
    <t>EBNL (Querrien)</t>
  </si>
  <si>
    <t>AUBsanté (Quimper)-Dial</t>
  </si>
  <si>
    <t>MSP (Quimper)-EBNL</t>
  </si>
  <si>
    <t>EBNL (Quimper)</t>
  </si>
  <si>
    <t>MSP (Quimperlé)-EBNL</t>
  </si>
  <si>
    <t>Assoc. (Rédené)-EBNL</t>
  </si>
  <si>
    <t>Assoc. (Relecq-Kerhuon)-EBNL</t>
  </si>
  <si>
    <t>MSP (Roscoff)-EBNL</t>
  </si>
  <si>
    <t>Assoc. (St-Thégonnec Loc-Eguiner)-EBNL</t>
  </si>
  <si>
    <t>MSP (St-Yvi)-EBNL</t>
  </si>
  <si>
    <t>EBNL (Scaër)</t>
  </si>
  <si>
    <t>EBNL (Sizun)</t>
  </si>
  <si>
    <t>Assoc. (Taulé)-EBNL</t>
  </si>
  <si>
    <t>EBNL (Trégunc)</t>
  </si>
  <si>
    <t>MSP (Pont-de-Buis-lès-Quimerch)-EBNL</t>
  </si>
  <si>
    <t>C_Dialyse (Ajaccio)-Dial</t>
  </si>
  <si>
    <t>EBNL (Ajaccio)</t>
  </si>
  <si>
    <t>EBNL (Alata)</t>
  </si>
  <si>
    <t>MSP (Cargèse)-EBNL</t>
  </si>
  <si>
    <t>MS (Levie)-EBNL</t>
  </si>
  <si>
    <t>Assoc. (Sartène)-EBNL</t>
  </si>
  <si>
    <t>U_Dialyse (Aléria)-Dial</t>
  </si>
  <si>
    <t>MSP (Bastia)-EBNL</t>
  </si>
  <si>
    <t>EBNL (Bastia)</t>
  </si>
  <si>
    <t>MSP (Calenzana)-EBNL</t>
  </si>
  <si>
    <t>U_Dialyse (Corte)-Dial</t>
  </si>
  <si>
    <t>Assoc. (Corte)-EBNL</t>
  </si>
  <si>
    <t>EBNL (Furiani)</t>
  </si>
  <si>
    <t>U_Dialyse (Île-Rousse)-Dial</t>
  </si>
  <si>
    <t>MSP (Île-Rousse)-EBNL</t>
  </si>
  <si>
    <t>MSP (Penta-di-Casinca)-EBNL</t>
  </si>
  <si>
    <t>MSP (Prunelli-di-Fiumorbo)-EBNL</t>
  </si>
  <si>
    <t>MSP (San-Nicolao)-EBNL</t>
  </si>
  <si>
    <t>C_Dialyse (Ville-di-Pietrabugno)-Dial</t>
  </si>
  <si>
    <t>AIDERsanté (Alès)-Dial</t>
  </si>
  <si>
    <t>MSP (Alès)-EBNL</t>
  </si>
  <si>
    <t>EBNL (Alès)</t>
  </si>
  <si>
    <t>Assoc. (Alès)-EBNL</t>
  </si>
  <si>
    <t>EBNL (Angles)</t>
  </si>
  <si>
    <t>MSP (Arpaillargues-et-Aureillac)-EBNL</t>
  </si>
  <si>
    <t>EBNL (Aumessas)</t>
  </si>
  <si>
    <t>EBNL (Bagnols-sur-Cèze)</t>
  </si>
  <si>
    <t>Assoc. (Bagnols-sur-Cèze)-EBNL</t>
  </si>
  <si>
    <t>MSP (Bessèges)-EBNL</t>
  </si>
  <si>
    <t>MSP (Bezouce)-EBNL</t>
  </si>
  <si>
    <t>MSP (Bouillargues)-EBNL</t>
  </si>
  <si>
    <t>EBNL (Bragassargues)</t>
  </si>
  <si>
    <t>EBNL (Bréau-Mars)</t>
  </si>
  <si>
    <t>MSP (Calvisson)-EBNL</t>
  </si>
  <si>
    <t>MSP (Clarensac)-EBNL</t>
  </si>
  <si>
    <t>MSP (Goudargues)-EBNL</t>
  </si>
  <si>
    <t>MSP (Grand-Combe)-EBNL</t>
  </si>
  <si>
    <t>MSP (Lasalle)-EBNL</t>
  </si>
  <si>
    <t>EBNL (Lasalle)</t>
  </si>
  <si>
    <t>EBNL (Laudun-l'Ardoise)</t>
  </si>
  <si>
    <t>MSP (Lézan)-EBNL</t>
  </si>
  <si>
    <t>Assoc. (Manduel)-EBNL</t>
  </si>
  <si>
    <t>EBNL (Mons)</t>
  </si>
  <si>
    <t>MSP (Nîmes)-EBNL</t>
  </si>
  <si>
    <t>AIDERsanté (Nîmes)-Dial</t>
  </si>
  <si>
    <t>Assoc. (Nîmes)-EBNL</t>
  </si>
  <si>
    <t>EBNL (Nîmes)</t>
  </si>
  <si>
    <t>MSP (Pont-St-Esprit)-EBNL</t>
  </si>
  <si>
    <t>EBNL (Pont-St-Esprit)</t>
  </si>
  <si>
    <t>MSP (Quissac)-EBNL</t>
  </si>
  <si>
    <t>MSP (Remoulins)-EBNL</t>
  </si>
  <si>
    <t>EBNL (Remoulins)</t>
  </si>
  <si>
    <t>EBNL (Ribaute-les-Tavernes)</t>
  </si>
  <si>
    <t>EBNL (Rochefort-du-Gard)</t>
  </si>
  <si>
    <t>MSP (Roquemaure)-EBNL</t>
  </si>
  <si>
    <t>Assoc. (Rousson)-EBNL</t>
  </si>
  <si>
    <t>Assoc. (St-Ambroix)-EBNL</t>
  </si>
  <si>
    <t>MSP (St-Chaptes)-EBNL</t>
  </si>
  <si>
    <t>EBNL (St-Hippolyte-du-Fort)</t>
  </si>
  <si>
    <t>MSP (St-Jean-du-Gard)-EBNL</t>
  </si>
  <si>
    <t>Assoc. (St-Jean-du-Gard)-EBNL</t>
  </si>
  <si>
    <t>MSP (St-Laurent-d'Aigouze)-EBNL</t>
  </si>
  <si>
    <t>MSP (St-Martin-de-Valgalgues)-EBNL</t>
  </si>
  <si>
    <t>EBNL (St-Paulet-de-Caisson)</t>
  </si>
  <si>
    <t>MSP (St-Quentin-la-Poterie)-EBNL</t>
  </si>
  <si>
    <t>Assoc. (Salindres)-EBNL</t>
  </si>
  <si>
    <t>MSP (Sauve)-EBNL</t>
  </si>
  <si>
    <t>MSP (Saze)-EBNL</t>
  </si>
  <si>
    <t>EBNL (Soudorgues)</t>
  </si>
  <si>
    <t>MSP (Uzès)-EBNL</t>
  </si>
  <si>
    <t>MSP (Vauvert)-EBNL</t>
  </si>
  <si>
    <t>MSP (Vergèze)-EBNL</t>
  </si>
  <si>
    <t>EBNL (Vic-le-Fesq)</t>
  </si>
  <si>
    <t>MSP (Vigan)-EBNL</t>
  </si>
  <si>
    <t>Assoc. (Vigan)-EBNL</t>
  </si>
  <si>
    <t>MSP (Aspet)-EBNL</t>
  </si>
  <si>
    <t>MSP (Aurignac)-EBNL</t>
  </si>
  <si>
    <t>MSP (Auterive)-EBNL</t>
  </si>
  <si>
    <t>MSP (Bagnères-de-Luchon)-EBNL</t>
  </si>
  <si>
    <t>EBNL (Bagnères-de-Luchon)</t>
  </si>
  <si>
    <t>MSP (Balma)-EBNL</t>
  </si>
  <si>
    <t>MSP (Bessières)-EBNL</t>
  </si>
  <si>
    <t>EBNL (Bessières)</t>
  </si>
  <si>
    <t>AAIR (Blagnac)-Dial</t>
  </si>
  <si>
    <t>MSP (Boulogne-sur-Gesse)-EBNL</t>
  </si>
  <si>
    <t>EBNL (Brax)</t>
  </si>
  <si>
    <t>MSP (Carbonne)-EBNL</t>
  </si>
  <si>
    <t>Assoc. (Carbonne)-EBNL</t>
  </si>
  <si>
    <t>AAIR (Colomiers)-Dial</t>
  </si>
  <si>
    <t>EBNL (Colomiers)</t>
  </si>
  <si>
    <t>EBNL (Cornebarrieu)</t>
  </si>
  <si>
    <t>MSP (Eaunes)-EBNL</t>
  </si>
  <si>
    <t>MSP (Fousseret)-EBNL</t>
  </si>
  <si>
    <t>MSP (Gardouch)-EBNL</t>
  </si>
  <si>
    <t>MSP (Labarthe-sur-Lèze)-EBNL</t>
  </si>
  <si>
    <t>MSP (Labastide-St-Sernin)-EBNL</t>
  </si>
  <si>
    <t>MSP (Labastidette)-EBNL</t>
  </si>
  <si>
    <t>EBNL (Labège)</t>
  </si>
  <si>
    <t>EBNL (Lagardelle-sur-Lèze)</t>
  </si>
  <si>
    <t>MSP (Marignac)-EBNL</t>
  </si>
  <si>
    <t>MSP (Miremont)-EBNL</t>
  </si>
  <si>
    <t>Assoc. (Montastruc-la-Conseillère)-EBNL</t>
  </si>
  <si>
    <t>MSP (Montréjeau)-EBNL</t>
  </si>
  <si>
    <t>MSP (Muret)-EBNL</t>
  </si>
  <si>
    <t>MSP (Nailloux)-EBNL</t>
  </si>
  <si>
    <t>MSP (Pins-Justaret)-EBNL</t>
  </si>
  <si>
    <t>EBNL (Quint-Fonsegrives)</t>
  </si>
  <si>
    <t>Assoc. (Quint-Fonsegrives)-EBNL</t>
  </si>
  <si>
    <t>AAIR (Ramonville-St-Agne)-Dial</t>
  </si>
  <si>
    <t>EBNL (Ramonville-St-Agne)</t>
  </si>
  <si>
    <t>EBNL (Revel)</t>
  </si>
  <si>
    <t>Assoc. (Revel)-EBNL</t>
  </si>
  <si>
    <t>EBNL (Rieux-Volvestre)</t>
  </si>
  <si>
    <t>MSP (Rieux-Volvestre)-EBNL</t>
  </si>
  <si>
    <t>MSP (St-Gaudens)-EBNL</t>
  </si>
  <si>
    <t>EBNL (St-Gaudens)</t>
  </si>
  <si>
    <t>AAIR (St-Gaudens)-Dial</t>
  </si>
  <si>
    <t>Assoc. (St-Gaudens)-EBNL</t>
  </si>
  <si>
    <t>EBNL (St-Jean)</t>
  </si>
  <si>
    <t>MSP (St-Jory)-EBNL</t>
  </si>
  <si>
    <t>EBNL (St-Jory)</t>
  </si>
  <si>
    <t>MSP (St-Lys)-EBNL</t>
  </si>
  <si>
    <t>MSP (St-Martory)-EBNL</t>
  </si>
  <si>
    <t>Assoc. (St-Martory)-EBNL</t>
  </si>
  <si>
    <t>MSP (St-Orens-de-Gameville)-EBNL</t>
  </si>
  <si>
    <t>MSP (St-Sulpice-sur-Lèze)-EBNL</t>
  </si>
  <si>
    <t>EBNL (Toulouse)</t>
  </si>
  <si>
    <t>MSP (Toulouse)-EBNL</t>
  </si>
  <si>
    <t>AAIR (Toulouse)-Dial</t>
  </si>
  <si>
    <t>Assoc. (Toulouse)-EBNL</t>
  </si>
  <si>
    <t>MSP (Vernet)-EBNL</t>
  </si>
  <si>
    <t>EBNL (Villefranche-de-Lauragais)</t>
  </si>
  <si>
    <t>MSP (Villenouvelle)-EBNL</t>
  </si>
  <si>
    <t>Assoc. (Auch)-EBNL</t>
  </si>
  <si>
    <t>EBNL (Auch)</t>
  </si>
  <si>
    <t>AAIR (Condom)-Dial</t>
  </si>
  <si>
    <t>AAIR (Fleurance)-Dial</t>
  </si>
  <si>
    <t>AAIR (Isle-Jourdain)-Dial</t>
  </si>
  <si>
    <t>MSP (Lectoure)-EBNL</t>
  </si>
  <si>
    <t>MSP (Mauvezin)-EBNL</t>
  </si>
  <si>
    <t>AAIR (Mirande)-Dial</t>
  </si>
  <si>
    <t>MSP (Mirande)-EBNL</t>
  </si>
  <si>
    <t>MSP (Nogaro)-EBNL</t>
  </si>
  <si>
    <t>AAIR (Nogaro)-Dial</t>
  </si>
  <si>
    <t>AAIR (Pavie)-Dial</t>
  </si>
  <si>
    <t>MSP (Samatan)-EBNL</t>
  </si>
  <si>
    <t>MSP (Seissan)-EBNL</t>
  </si>
  <si>
    <t>Assoc. (Termes-d'Armagnac)-EBNL</t>
  </si>
  <si>
    <t>Assoc. (Valence-sur-Baïse)-EBNL</t>
  </si>
  <si>
    <t>MSP (Vic-Fezensac)-EBNL</t>
  </si>
  <si>
    <t>EBNL (Ambarès-et-Lagrave)</t>
  </si>
  <si>
    <t>EBNL (Andernos-les-Bains)</t>
  </si>
  <si>
    <t>AUTODial (Arcachon)-Dial</t>
  </si>
  <si>
    <t>AUTODial (Arès)-Dial</t>
  </si>
  <si>
    <t>Assoc. (Arès)-EBNL</t>
  </si>
  <si>
    <t>MSP (Arsac)-EBNL</t>
  </si>
  <si>
    <t>AURAD (Artigues-près-Bordeaux)-Dial</t>
  </si>
  <si>
    <t>EBNL (Bazas)</t>
  </si>
  <si>
    <t>AUTODial (Bègles)-Dial</t>
  </si>
  <si>
    <t>MSP (Blasimon)-EBNL</t>
  </si>
  <si>
    <t>AUTODial (Blaye)-Dial</t>
  </si>
  <si>
    <t>MS (Blaye)-EBNL</t>
  </si>
  <si>
    <t>AUTODial (Bordeaux)-Dial</t>
  </si>
  <si>
    <t>AURAD (Bordeaux)-Dial</t>
  </si>
  <si>
    <t>MS (Bordeaux)-EBNL</t>
  </si>
  <si>
    <t>Assoc. (Bordeaux)-EBNL</t>
  </si>
  <si>
    <t>EBNL (Bordeaux)</t>
  </si>
  <si>
    <t>MSP (Bourg)-EBNL</t>
  </si>
  <si>
    <t>EBNL (Bouscat)</t>
  </si>
  <si>
    <t>AUTODial (Bruges)-Dial</t>
  </si>
  <si>
    <t>Assoc. (Bruges)-EBNL</t>
  </si>
  <si>
    <t>MSP (Cadillac)-EBNL</t>
  </si>
  <si>
    <t>EBNL (Canéjan)</t>
  </si>
  <si>
    <t>AUTODial (Castelnau-de-Médoc)-Dial</t>
  </si>
  <si>
    <t>AUTODial (Cenon)-Dial</t>
  </si>
  <si>
    <t>EBNL (Cenon)</t>
  </si>
  <si>
    <t>Assoc. (Cenon)-EBNL</t>
  </si>
  <si>
    <t>MS (Créon)-EBNL</t>
  </si>
  <si>
    <t>MSP (Étauliers)-EBNL</t>
  </si>
  <si>
    <t>Assoc. (Galgon)-EBNL</t>
  </si>
  <si>
    <t>AUTODial (Gradignan)-Dial</t>
  </si>
  <si>
    <t>AURAD (Gradignan)-Dial</t>
  </si>
  <si>
    <t>Assoc. (Gradignan)-EBNL</t>
  </si>
  <si>
    <t>MS (Grignols)-EBNL</t>
  </si>
  <si>
    <t>AURAD (Haillan)-Dial</t>
  </si>
  <si>
    <t>MSP (Hourtin)-EBNL</t>
  </si>
  <si>
    <t>AUTODial (Langoiran)-Dial</t>
  </si>
  <si>
    <t>MSP (Langoiran)-EBNL</t>
  </si>
  <si>
    <t>AURAD (Langon)-Dial</t>
  </si>
  <si>
    <t>Assoc. (Langon)-EBNL</t>
  </si>
  <si>
    <t>AUTODial (Lesparre-Médoc)-Dial</t>
  </si>
  <si>
    <t>AURAD (Libourne)-Dial</t>
  </si>
  <si>
    <t>EBNL (Libourne)</t>
  </si>
  <si>
    <t>AUTODial (Lormont)-Dial</t>
  </si>
  <si>
    <t>MSP (Maransin)-EBNL</t>
  </si>
  <si>
    <t>MSP (Margaux-Cantenac)-EBNL</t>
  </si>
  <si>
    <t>EBNL (Mérignac)</t>
  </si>
  <si>
    <t>EBNL (Mios)</t>
  </si>
  <si>
    <t>AURAD (Pineuilh)-Dial</t>
  </si>
  <si>
    <t>MSP (Preignac)-EBNL</t>
  </si>
  <si>
    <t>MSP (Rauzan)-EBNL</t>
  </si>
  <si>
    <t>MS (Réole)-EBNL</t>
  </si>
  <si>
    <t>Assoc. (Réole)-EBNL</t>
  </si>
  <si>
    <t>EBNL (St-Caprais-de-Bordeaux)</t>
  </si>
  <si>
    <t>AUTODial (St-Pierre-de-Mons)-Dial</t>
  </si>
  <si>
    <t>MS (St-Savin)-EBNL</t>
  </si>
  <si>
    <t>MSP (St-Seurin-sur-l'Isle)-EBNL</t>
  </si>
  <si>
    <t>Assoc. (St-Symphorien)-EBNL</t>
  </si>
  <si>
    <t>MS (Targon)-EBNL</t>
  </si>
  <si>
    <t>AURAD (Teste-de-Buch)-Dial</t>
  </si>
  <si>
    <t>MSP (Tresses)-EBNL</t>
  </si>
  <si>
    <t>MS (Villandraut)-EBNL</t>
  </si>
  <si>
    <t>EBNL (Villenave-d'Ornon)</t>
  </si>
  <si>
    <t>AUTODial (Agde)-Dial</t>
  </si>
  <si>
    <t>MSP (Aniane)-EBNL</t>
  </si>
  <si>
    <t>MSP (Balaruc-les-Bains)-EBNL</t>
  </si>
  <si>
    <t>AIDERsanté (Bédarieux)-Dial</t>
  </si>
  <si>
    <t>Assoc. (Bédarieux)-EBNL</t>
  </si>
  <si>
    <t>Assoc. (Bessan)-EBNL</t>
  </si>
  <si>
    <t>MSP (Béziers)-EBNL</t>
  </si>
  <si>
    <t>EBNL (Béziers)</t>
  </si>
  <si>
    <t>MSP (Bousquet-d'Orb)-EBNL</t>
  </si>
  <si>
    <t>AIDERsanté (Bouzigues)-Dial</t>
  </si>
  <si>
    <t>MSP (Canet)-EBNL</t>
  </si>
  <si>
    <t>EBNL (Castelnau-le-Lez)</t>
  </si>
  <si>
    <t>Assoc. (Castelnau-le-Lez)-EBNL</t>
  </si>
  <si>
    <t>MSP (Cessenon-sur-Orb)-EBNL</t>
  </si>
  <si>
    <t>AIDERsanté (Clermont-l'Hérault)-Dial</t>
  </si>
  <si>
    <t>EBNL (Clermont-l'Hérault)</t>
  </si>
  <si>
    <t>MSP (Frontignan)-EBNL</t>
  </si>
  <si>
    <t>AIDERsanté (Ganges)-Dial</t>
  </si>
  <si>
    <t>MSP (Gigean)-EBNL</t>
  </si>
  <si>
    <t>AIDERsanté (Grabels)-Dial</t>
  </si>
  <si>
    <t>EBNL (Grabels)</t>
  </si>
  <si>
    <t>MSP (Hérépian)-EBNL</t>
  </si>
  <si>
    <t>EBNL (Hérépian)</t>
  </si>
  <si>
    <t>EBNL (Lattes)</t>
  </si>
  <si>
    <t>MSP (Laurens)-EBNL</t>
  </si>
  <si>
    <t>MSP (Lodève)-EBNL</t>
  </si>
  <si>
    <t>EBNL (Lodève)</t>
  </si>
  <si>
    <t>EBNL (Lunel)</t>
  </si>
  <si>
    <t>MSP (Lunel)-EBNL</t>
  </si>
  <si>
    <t>Assoc. (Mas-de-Londres)-EBNL</t>
  </si>
  <si>
    <t>Assoc. (Mauguio)-EBNL</t>
  </si>
  <si>
    <t>MSP (Mèze)-EBNL</t>
  </si>
  <si>
    <t>Assoc. (Montagnac)-EBNL</t>
  </si>
  <si>
    <t>AIDERsanté (Montpellier)-Dial</t>
  </si>
  <si>
    <t>EBNL (Montpellier)</t>
  </si>
  <si>
    <t>MSP (Montpellier)-EBNL</t>
  </si>
  <si>
    <t>Assoc. (Montpellier)-EBNL</t>
  </si>
  <si>
    <t>MSP (Olonzac)-EBNL</t>
  </si>
  <si>
    <t>MSP (Pézenas)-EBNL</t>
  </si>
  <si>
    <t>MSP (Poussan)-EBNL</t>
  </si>
  <si>
    <t>MSP (Pouzolles)-EBNL</t>
  </si>
  <si>
    <t>MSP (Puisserguier)-EBNL</t>
  </si>
  <si>
    <t>MSP (Roujan)-EBNL</t>
  </si>
  <si>
    <t>MSP (St-Georges-d'Orques)-EBNL</t>
  </si>
  <si>
    <t>MSP (St-Gervais-sur-Mare)-EBNL</t>
  </si>
  <si>
    <t>AIDERsanté (St-Jean-de-Védas)-Dial</t>
  </si>
  <si>
    <t>MSP (St-Just)-EBNL</t>
  </si>
  <si>
    <t>MSP (St-Pons-de-Thomières)-EBNL</t>
  </si>
  <si>
    <t>Assoc. (Saussan)-EBNL</t>
  </si>
  <si>
    <t>MSP (Sérignan)-EBNL</t>
  </si>
  <si>
    <t>MSP (Servian)-EBNL</t>
  </si>
  <si>
    <t>MSP (Vias)-EBNL</t>
  </si>
  <si>
    <t>AIDERsanté (Villeneuve-lès-Béziers)-Dial</t>
  </si>
  <si>
    <t>EBNL (Grande-Motte)</t>
  </si>
  <si>
    <t>MSP (Val-Couesnon)-EBNL</t>
  </si>
  <si>
    <t>EBNL (Bain-de-Bretagne)</t>
  </si>
  <si>
    <t>EBNL (Bains-sur-Oust)</t>
  </si>
  <si>
    <t>MSP (Betton)-EBNL</t>
  </si>
  <si>
    <t>EBNL (Betton)</t>
  </si>
  <si>
    <t>MSP (Bouëxière)-EBNL</t>
  </si>
  <si>
    <t>Assoc. (Bouëxière)-EBNL</t>
  </si>
  <si>
    <t>Assoc. (Cancale)-EBNL</t>
  </si>
  <si>
    <t>MSP (Chantepie)-EBNL</t>
  </si>
  <si>
    <t>MSP (Chapelle-des-Fougeretz)-EBNL</t>
  </si>
  <si>
    <t>MSP (Chapelle-Janson)-EBNL</t>
  </si>
  <si>
    <t>MSP (Châtillon-en-Vendelais)-EBNL</t>
  </si>
  <si>
    <t>MSP (Chavagne)-EBNL</t>
  </si>
  <si>
    <t>Assoc. (Combourg)-EBNL</t>
  </si>
  <si>
    <t>AUBsanté (Dinard)-Dial</t>
  </si>
  <si>
    <t>MSP (Fougères)-EBNL</t>
  </si>
  <si>
    <t>MS (Gévezé)-EBNL</t>
  </si>
  <si>
    <t>EBNL (Goven)</t>
  </si>
  <si>
    <t>MSP (Grand-Fougeray)-EBNL</t>
  </si>
  <si>
    <t>MS (Guerche-de-Bretagne)-EBNL</t>
  </si>
  <si>
    <t>EBNL (Guichen)</t>
  </si>
  <si>
    <t>MSP (Hermitage)-EBNL</t>
  </si>
  <si>
    <t>EBNL (Louvigné-de-Bais)</t>
  </si>
  <si>
    <t>MSP (Martigné-Ferchaud)-EBNL</t>
  </si>
  <si>
    <t>MSP (Val d'Anast)-EBNL</t>
  </si>
  <si>
    <t>EBNL (Maxent)</t>
  </si>
  <si>
    <t>Assoc. (Mézières-sur-Couesnon)-EBNL</t>
  </si>
  <si>
    <t>EBNL (Montauban-de-Bretagne)</t>
  </si>
  <si>
    <t>EBNL (Montfort-sur-Meu)</t>
  </si>
  <si>
    <t>AUBsanté (Montgermont)-Dial</t>
  </si>
  <si>
    <t>MSP (Pipriac)-EBNL</t>
  </si>
  <si>
    <t>MSP (Pléchâtel)-EBNL</t>
  </si>
  <si>
    <t>MSP (Pleine-Fougères)-EBNL</t>
  </si>
  <si>
    <t>MSP (Plélan-le-Grand)-EBNL</t>
  </si>
  <si>
    <t>EBNL (Pleumeleuc)</t>
  </si>
  <si>
    <t>EBNL (Redon)</t>
  </si>
  <si>
    <t>EBNL (Rennes)</t>
  </si>
  <si>
    <t>MSP (Rennes)-EBNL</t>
  </si>
  <si>
    <t>Assoc. (Rennes)-EBNL</t>
  </si>
  <si>
    <t>MSP (Retiers)-EBNL</t>
  </si>
  <si>
    <t>MSP (Richardais)-EBNL</t>
  </si>
  <si>
    <t>EBNL (Maen Roch)</t>
  </si>
  <si>
    <t>MSP (St-Georges-de-Reintembault)-EBNL</t>
  </si>
  <si>
    <t>EBNL (St-Gilles)</t>
  </si>
  <si>
    <t>AUBsanté (St-Grégoire)-Dial</t>
  </si>
  <si>
    <t>EBNL (St-Jacques-de-la-Lande)</t>
  </si>
  <si>
    <t>Assoc. (St-Lunaire)-EBNL</t>
  </si>
  <si>
    <t>AUBsanté (St-Malo)-Dial</t>
  </si>
  <si>
    <t>Assoc. (St-Malo)-EBNL</t>
  </si>
  <si>
    <t>EBNL (St-Méen-le-Grand)</t>
  </si>
  <si>
    <t>EBNL (St-Ouen-des-Alleux)</t>
  </si>
  <si>
    <t>MSP (Mesnil-Roc'h)-EBNL</t>
  </si>
  <si>
    <t>MSP (Sel-de-Bretagne)-EBNL</t>
  </si>
  <si>
    <t>MSP (Sixt-sur-Aff)-EBNL</t>
  </si>
  <si>
    <t>Assoc. (Talensac)-EBNL</t>
  </si>
  <si>
    <t>EBNL (Tinténiac)</t>
  </si>
  <si>
    <t>EBNL (Torcé)</t>
  </si>
  <si>
    <t>MS (Val-d'Izé)-EBNL</t>
  </si>
  <si>
    <t>MSP (Vern-sur-Seiche)-EBNL</t>
  </si>
  <si>
    <t>EBNL (Vern-sur-Seiche)</t>
  </si>
  <si>
    <t>AUBsanté (Vitré)-Dial</t>
  </si>
  <si>
    <t>MSP (Argenton-sur-Creuse)-EBNL</t>
  </si>
  <si>
    <t>EBNL (Argy)</t>
  </si>
  <si>
    <t>MSP (Azay-le-Ferron)-EBNL</t>
  </si>
  <si>
    <t>MSP (Blanc)-EBNL</t>
  </si>
  <si>
    <t>EBNL (Blanc)</t>
  </si>
  <si>
    <t>EBNL (Buzançais)</t>
  </si>
  <si>
    <t>EBNL (Chabris)</t>
  </si>
  <si>
    <t>MSP (Châteauroux)-EBNL</t>
  </si>
  <si>
    <t>EBNL (Châtillon-sur-Indre)</t>
  </si>
  <si>
    <t>MSP (Châtre)-EBNL</t>
  </si>
  <si>
    <t>MS (Clion)-EBNL</t>
  </si>
  <si>
    <t>EBNL (Déols)</t>
  </si>
  <si>
    <t>MSP (Écueillé)-EBNL</t>
  </si>
  <si>
    <t>EBNL (Issoudun)</t>
  </si>
  <si>
    <t>MSP (Luant)-EBNL</t>
  </si>
  <si>
    <t>EBNL (Lureuil)</t>
  </si>
  <si>
    <t>EBNL (Mézières-en-Brenne)</t>
  </si>
  <si>
    <t>MSP (Neuvy-St-Sépulchre)-EBNL</t>
  </si>
  <si>
    <t>MSP (Pellevoisin)-EBNL</t>
  </si>
  <si>
    <t>EBNL (St-Maur)</t>
  </si>
  <si>
    <t>MSP (Velles)-EBNL</t>
  </si>
  <si>
    <t>MSP (Villedieu-sur-Indre)-EBNL</t>
  </si>
  <si>
    <t>MSP (Amboise)-EBNL</t>
  </si>
  <si>
    <t>EBNL (Amboise)</t>
  </si>
  <si>
    <t>MS (Athée-sur-Cher)-EBNL</t>
  </si>
  <si>
    <t>EBNL (Avoine)</t>
  </si>
  <si>
    <t>EBNL (Bléré)</t>
  </si>
  <si>
    <t>EBNL (Chambray-lès-Tours)</t>
  </si>
  <si>
    <t>MSP (Château-la-Vallière)-EBNL</t>
  </si>
  <si>
    <t>MSP (Château-Renault)-EBNL</t>
  </si>
  <si>
    <t>EBNL (Château-Renault)</t>
  </si>
  <si>
    <t>MSP (Chinon)-EBNL</t>
  </si>
  <si>
    <t>Assoc. (Chinon)-EBNL</t>
  </si>
  <si>
    <t>MSP (Cormery)-EBNL</t>
  </si>
  <si>
    <t>MSP (Croix-en-Touraine)-EBNL</t>
  </si>
  <si>
    <t>EBNL (Esvres)</t>
  </si>
  <si>
    <t>EBNL (Genillé)</t>
  </si>
  <si>
    <t>MSP (Descartes)-EBNL</t>
  </si>
  <si>
    <t>Assoc. (Descartes)-EBNL</t>
  </si>
  <si>
    <t>MSP (Île-Bouchard)-EBNL</t>
  </si>
  <si>
    <t>MSP (Ligueil)-EBNL</t>
  </si>
  <si>
    <t>MSP (Loches)-EBNL</t>
  </si>
  <si>
    <t>EBNL (Loches)</t>
  </si>
  <si>
    <t>MSP (Membrolle-sur-Choisille)-EBNL</t>
  </si>
  <si>
    <t>Assoc. (Mettray)-EBNL</t>
  </si>
  <si>
    <t>MSP (Monts)-EBNL</t>
  </si>
  <si>
    <t>MSP (Neuillé-Pont-Pierre)-EBNL</t>
  </si>
  <si>
    <t>EBNL (Notre-Dame-d'Oé)</t>
  </si>
  <si>
    <t>EBNL (Parçay-Meslay)</t>
  </si>
  <si>
    <t>EBNL (Richelieu)</t>
  </si>
  <si>
    <t>MS (Rivarennes)-EBNL</t>
  </si>
  <si>
    <t>EBNL (St-Benoît-la-Forêt)</t>
  </si>
  <si>
    <t>EBNL (St-Branchs)</t>
  </si>
  <si>
    <t>MSP (St-Flovier)-EBNL</t>
  </si>
  <si>
    <t>MSP (Ste-Maure-de-Touraine)-EBNL</t>
  </si>
  <si>
    <t>EBNL (St-Pierre-des-Corps)</t>
  </si>
  <si>
    <t>MSP (Savonnières)-EBNL</t>
  </si>
  <si>
    <t>EBNL (Tours)</t>
  </si>
  <si>
    <t>Assoc. (Tours)-EBNL</t>
  </si>
  <si>
    <t>MSP (Villeloin-Coulangé)-EBNL</t>
  </si>
  <si>
    <t>MS (Apprieu)-EBNL</t>
  </si>
  <si>
    <t>MS (Beaurepaire)-EBNL</t>
  </si>
  <si>
    <t>MS (Biol)-EBNL</t>
  </si>
  <si>
    <t>MS (Brié-et-Angonnes)-EBNL</t>
  </si>
  <si>
    <t>MSP (Buisse)-EBNL</t>
  </si>
  <si>
    <t>MS (Corenc)-EBNL</t>
  </si>
  <si>
    <t>MS (Corps)-EBNL</t>
  </si>
  <si>
    <t>MS (Côte-St-André)-EBNL</t>
  </si>
  <si>
    <t>MS (Coublevie)-EBNL</t>
  </si>
  <si>
    <t>EBNL (Dolomieu)</t>
  </si>
  <si>
    <t>MS (Domarin)-EBNL</t>
  </si>
  <si>
    <t>MS (Domène)-EBNL</t>
  </si>
  <si>
    <t>MS (Échirolles)-EBNL</t>
  </si>
  <si>
    <t>MS (Eybens)-EBNL</t>
  </si>
  <si>
    <t>EBNL (Fontaine)</t>
  </si>
  <si>
    <t>MS (Gières)-EBNL</t>
  </si>
  <si>
    <t>MS (Grenoble)-EBNL</t>
  </si>
  <si>
    <t>Assoc. (Grenoble)-EBNL</t>
  </si>
  <si>
    <t>EBNL (Grenoble)</t>
  </si>
  <si>
    <t>MS (Huez)-EBNL</t>
  </si>
  <si>
    <t>MS (Isle-d'Abeau)-EBNL</t>
  </si>
  <si>
    <t>MS (Izeaux)-EBNL</t>
  </si>
  <si>
    <t>MS (Jarrie)-EBNL</t>
  </si>
  <si>
    <t>MS (Lans-en-Vercors)-EBNL</t>
  </si>
  <si>
    <t>MS (Mens)-EBNL</t>
  </si>
  <si>
    <t>AGDUC (Meylan)-Dial</t>
  </si>
  <si>
    <t>EBNL (Meylan)</t>
  </si>
  <si>
    <t>MS (Moirans)-EBNL</t>
  </si>
  <si>
    <t>MS (Monestier-de-Clermont)-EBNL</t>
  </si>
  <si>
    <t>MS (Montalieu-Vercieu)-EBNL</t>
  </si>
  <si>
    <t>MS (Deux Alpes)-EBNL</t>
  </si>
  <si>
    <t>MS (Montferrat)-EBNL</t>
  </si>
  <si>
    <t>MS (Morestel)-EBNL</t>
  </si>
  <si>
    <t>MS (Mure)-EBNL</t>
  </si>
  <si>
    <t>MS (Pont-de-Beauvoisin)-EBNL</t>
  </si>
  <si>
    <t>MS (Pont-de-Chéruy)-EBNL</t>
  </si>
  <si>
    <t>MS (Pont-Évêque)-EBNL</t>
  </si>
  <si>
    <t>EBNL (Pont-Évêque)</t>
  </si>
  <si>
    <t>MS (Pont-en-Royans)-EBNL</t>
  </si>
  <si>
    <t>MS (Renage)-EBNL</t>
  </si>
  <si>
    <t>AURAL (Roussillon)-Dial</t>
  </si>
  <si>
    <t>MS (Roussillon)-EBNL</t>
  </si>
  <si>
    <t>MS (St-Égrève)-EBNL</t>
  </si>
  <si>
    <t>MS (St-Jean-de-Moirans)-EBNL</t>
  </si>
  <si>
    <t>MS (St-Jean-de-Soudain)-EBNL</t>
  </si>
  <si>
    <t>MS (St-Marcellin)-EBNL</t>
  </si>
  <si>
    <t>MS (St-Martin-d'Hères)-EBNL</t>
  </si>
  <si>
    <t>Assoc. (St-Martin-le-Vinoux)-EBNL</t>
  </si>
  <si>
    <t>MS (St-Pierre-de-Chartreuse)-EBNL</t>
  </si>
  <si>
    <t>MS (St-Victor-de-Cessieu)-EBNL</t>
  </si>
  <si>
    <t>Assoc. (Siccieu-St-Julien-et-Carisieu)-EBNL</t>
  </si>
  <si>
    <t>MS (Sillans)-EBNL</t>
  </si>
  <si>
    <t>MS (Tignieu-Jameyzieu)-EBNL</t>
  </si>
  <si>
    <t>MS (Trept)-EBNL</t>
  </si>
  <si>
    <t>EBNL (Vaulnaveys-le-Bas)</t>
  </si>
  <si>
    <t>MS (Vaulnaveys-le-Haut)-EBNL</t>
  </si>
  <si>
    <t>MS (Versoud)-EBNL</t>
  </si>
  <si>
    <t>MS (Veurey-Voroize)-EBNL</t>
  </si>
  <si>
    <t>MS (Vienne)-EBNL</t>
  </si>
  <si>
    <t>EBNL (Vienne)</t>
  </si>
  <si>
    <t>MS (Vif)-EBNL</t>
  </si>
  <si>
    <t>MS (Villefontaine)-EBNL</t>
  </si>
  <si>
    <t>AGDUC (Vizille)-Dial</t>
  </si>
  <si>
    <t>EBNL (Vizille)</t>
  </si>
  <si>
    <t>AGDUC (Voiron)-Dial</t>
  </si>
  <si>
    <t>EBNL (Authume)</t>
  </si>
  <si>
    <t>EBNL (Bletterans)</t>
  </si>
  <si>
    <t>EBNL (Hauteroche)</t>
  </si>
  <si>
    <t>Assoc. (Dole)-EBNL</t>
  </si>
  <si>
    <t>EBNL (Foncine-le-Haut)</t>
  </si>
  <si>
    <t>MS (Lons-le-Saunier)-EBNL</t>
  </si>
  <si>
    <t>EBNL (Lons-le-Saunier)</t>
  </si>
  <si>
    <t>Assoc. (Lons-le-Saunier)-EBNL</t>
  </si>
  <si>
    <t>EBNL (Moirans-en-Montagne)</t>
  </si>
  <si>
    <t>EBNL (Hauts de Bienne)</t>
  </si>
  <si>
    <t>EBNL (Mouchard)</t>
  </si>
  <si>
    <t>EBNL (Nozeroy)</t>
  </si>
  <si>
    <t>EBNL (Orgelet)</t>
  </si>
  <si>
    <t>EBNL (Pagney)</t>
  </si>
  <si>
    <t>EBNL (Pesse)</t>
  </si>
  <si>
    <t>MS (Poligny)-EBNL</t>
  </si>
  <si>
    <t>EBNL (Rousses)</t>
  </si>
  <si>
    <t>EBNL (St-Amour)</t>
  </si>
  <si>
    <t>EBNL (St-Claude)</t>
  </si>
  <si>
    <t>EBNL (Coteaux du Lizon)</t>
  </si>
  <si>
    <t>MSP (Salins-les-Bains)-EBNL</t>
  </si>
  <si>
    <t>AUTODial (Aire-sur-l'Adour)-Dial</t>
  </si>
  <si>
    <t>MSP (Aire-sur-l'Adour)-EBNL</t>
  </si>
  <si>
    <t>MSP (Amou)-EBNL</t>
  </si>
  <si>
    <t>MS (Benquet)-EBNL</t>
  </si>
  <si>
    <t>MSP (Castets)-EBNL</t>
  </si>
  <si>
    <t>AUTODial (Dax)-Dial</t>
  </si>
  <si>
    <t>MSP (Dax)-EBNL</t>
  </si>
  <si>
    <t>MS (Gabarret)-EBNL</t>
  </si>
  <si>
    <t>MSP (Grenade-sur-l'Adour)-EBNL</t>
  </si>
  <si>
    <t>AURAD (Hagetmau)-Dial</t>
  </si>
  <si>
    <t>MS (Hagetmau)-EBNL</t>
  </si>
  <si>
    <t>EBNL (Hagetmau)</t>
  </si>
  <si>
    <t>EBNL (Labouheyre)</t>
  </si>
  <si>
    <t>MS (Labrit)-EBNL</t>
  </si>
  <si>
    <t>Assoc. (Lit-et-Mixe)-EBNL</t>
  </si>
  <si>
    <t>MSP (Meilhan)-EBNL</t>
  </si>
  <si>
    <t>MS (Mimizan)-EBNL</t>
  </si>
  <si>
    <t>AUTODial (Mimizan)-Dial</t>
  </si>
  <si>
    <t>AURAD (Mont-de-Marsan)-Dial</t>
  </si>
  <si>
    <t>EBNL (Mont-de-Marsan)</t>
  </si>
  <si>
    <t>EBNL (Port-de-Lanne)</t>
  </si>
  <si>
    <t>MSP (Pouillon)-EBNL</t>
  </si>
  <si>
    <t>EBNL (Roquefort)</t>
  </si>
  <si>
    <t>MS (St-Sever)-EBNL</t>
  </si>
  <si>
    <t>AURAD (St-Vincent-de-Tyrosse)-Dial</t>
  </si>
  <si>
    <t>MS (Samadet)-EBNL</t>
  </si>
  <si>
    <t>MSP (Sarbazan)-EBNL</t>
  </si>
  <si>
    <t>MSP (Sore)-EBNL</t>
  </si>
  <si>
    <t>MSP (Soustons)-EBNL</t>
  </si>
  <si>
    <t>MSP (Ygos-St-Saturnin)-EBNL</t>
  </si>
  <si>
    <t>EBNL (Blois)</t>
  </si>
  <si>
    <t>MSP (Blois)-EBNL</t>
  </si>
  <si>
    <t>Assoc. (Blois)-EBNL</t>
  </si>
  <si>
    <t>CS (Blois)-EBNL</t>
  </si>
  <si>
    <t>MSP (Châtres-sur-Cher)-EBNL</t>
  </si>
  <si>
    <t>EBNL (Chémery)</t>
  </si>
  <si>
    <t>EBNL (Cheverny)</t>
  </si>
  <si>
    <t>MSP (Controis-en-Sologne)-EBNL</t>
  </si>
  <si>
    <t>MS (Mer)-EBNL</t>
  </si>
  <si>
    <t>MSP (Mondoubleau)-EBNL</t>
  </si>
  <si>
    <t>MSP (Montrichard Val de Cher)-EBNL</t>
  </si>
  <si>
    <t>EBNL (Muides-sur-Loire)</t>
  </si>
  <si>
    <t>MS (Noyers-sur-Cher)-EBNL</t>
  </si>
  <si>
    <t>EBNL (Veuzain-sur-Loire)</t>
  </si>
  <si>
    <t>MSP (Oucques La Nouvelle)-EBNL</t>
  </si>
  <si>
    <t>MSP (Pontlevoy)-EBNL</t>
  </si>
  <si>
    <t>EBNL (St-Amand-Longpré)</t>
  </si>
  <si>
    <t>MSP (St-Georges-sur-Cher)-EBNL</t>
  </si>
  <si>
    <t>EBNL (Selles-sur-Cher)</t>
  </si>
  <si>
    <t>EBNL (Soings-en-Sologne)</t>
  </si>
  <si>
    <t>EBNL (Vendôme)</t>
  </si>
  <si>
    <t>MSP (Vendôme)-EBNL</t>
  </si>
  <si>
    <t>EBNL (Vernou-en-Sologne)</t>
  </si>
  <si>
    <t>MSP (Villefranche-sur-Cher)-EBNL</t>
  </si>
  <si>
    <t>MS (Ambierle)-EBNL</t>
  </si>
  <si>
    <t>MS (Balbigny)-EBNL</t>
  </si>
  <si>
    <t>MS (Charlieu)-EBNL</t>
  </si>
  <si>
    <t>MS (Chavanay)-EBNL</t>
  </si>
  <si>
    <t>MS (Commelle-Vernay)-EBNL</t>
  </si>
  <si>
    <t>MS (Essertines-en-Châtelneuf)-EBNL</t>
  </si>
  <si>
    <t>MS (Étrat)-EBNL</t>
  </si>
  <si>
    <t>MS (Feurs)-EBNL</t>
  </si>
  <si>
    <t>AUTODial (Horme)-Dial</t>
  </si>
  <si>
    <t>MS (Lorette)-EBNL</t>
  </si>
  <si>
    <t>EBNL (Mably)</t>
  </si>
  <si>
    <t>MS (Maclas)-EBNL</t>
  </si>
  <si>
    <t>MS (Marlhes)-EBNL</t>
  </si>
  <si>
    <t>EBNL (Montrond-les-Bains)</t>
  </si>
  <si>
    <t>MS (Noirétable)-EBNL</t>
  </si>
  <si>
    <t>Assoc. (Panissières)-EBNL</t>
  </si>
  <si>
    <t>EBNL (Panissières)</t>
  </si>
  <si>
    <t>MS (Pélussin)-EBNL</t>
  </si>
  <si>
    <t>MS (Pouilly-sous-Charlieu)-EBNL</t>
  </si>
  <si>
    <t>MS (Rive-de-Gier)-EBNL</t>
  </si>
  <si>
    <t>MS (Roanne)-EBNL</t>
  </si>
  <si>
    <t>EBNL (Roanne)</t>
  </si>
  <si>
    <t>MS (St-André-d'Apchon)-EBNL</t>
  </si>
  <si>
    <t>EBNL (St-Chamond)</t>
  </si>
  <si>
    <t>MS (St-Étienne)-EBNL</t>
  </si>
  <si>
    <t>Assoc. (St-Étienne)-EBNL</t>
  </si>
  <si>
    <t>EBNL (St-Étienne)</t>
  </si>
  <si>
    <t>Assoc. (St-Germain-Lespinasse)-EBNL</t>
  </si>
  <si>
    <t>MS (St-Héand)-EBNL</t>
  </si>
  <si>
    <t>MS (St-Just-en-Chevalet)-EBNL</t>
  </si>
  <si>
    <t>MS (St-Just-la-Pendue)-EBNL</t>
  </si>
  <si>
    <t>MS (St-Martin-la-Plaine)-EBNL</t>
  </si>
  <si>
    <t>MS (St-Paul-en-Jarez)-EBNL</t>
  </si>
  <si>
    <t>MSP (St-Pierre-de-Bœuf)-EBNL</t>
  </si>
  <si>
    <t>EBNL (St-Priest-en-Jarez)</t>
  </si>
  <si>
    <t>EBNL (St-Priest-en-Jarez)-HAD</t>
  </si>
  <si>
    <t>MS (St-Just-St-Rambert)-EBNL</t>
  </si>
  <si>
    <t>MS (St-Symphorien-de-Lay)-EBNL</t>
  </si>
  <si>
    <t>MS (Savigneux)-EBNL</t>
  </si>
  <si>
    <t>AUTODial (Savigneux)-Dial</t>
  </si>
  <si>
    <t>MS (Usson-en-Forez)-EBNL</t>
  </si>
  <si>
    <t>MSP (Allègre)-EBNL</t>
  </si>
  <si>
    <t>MS (Beauzac)-EBNL</t>
  </si>
  <si>
    <t>EBNL (Chadrac)</t>
  </si>
  <si>
    <t>MSP (Chaise-Dieu)-EBNL</t>
  </si>
  <si>
    <t>EBNL (Chaise-Dieu)</t>
  </si>
  <si>
    <t>MS (Craponne-sur-Arzon)-EBNL</t>
  </si>
  <si>
    <t>MS (Dunières)-EBNL</t>
  </si>
  <si>
    <t>MS (Langeac)-EBNL</t>
  </si>
  <si>
    <t>MS (Lempdes-sur-Allagnon)-EBNL</t>
  </si>
  <si>
    <t>AUTODial (Monistrol-sur-Loire)-Dial</t>
  </si>
  <si>
    <t>MS (Montfaucon-en-Velay)-EBNL</t>
  </si>
  <si>
    <t>MS (Pont-Salomon)-EBNL</t>
  </si>
  <si>
    <t>MS (St-Didier-en-Velay)-EBNL</t>
  </si>
  <si>
    <t>EBNL (Ste-Florine)</t>
  </si>
  <si>
    <t>MS (St-Just-Malmont)-EBNL</t>
  </si>
  <si>
    <t>MS (Ste-Sigolène)-EBNL</t>
  </si>
  <si>
    <t>EBNL (Tence)</t>
  </si>
  <si>
    <t>ECHO (Ancenis-St-Géréon)-Dial</t>
  </si>
  <si>
    <t>MSP (Batz-sur-Mer)-EBNL</t>
  </si>
  <si>
    <t>MS (Bignon)-EBNL</t>
  </si>
  <si>
    <t>EBNL (Blain)</t>
  </si>
  <si>
    <t>ECHO (Bouguenais)-Dial</t>
  </si>
  <si>
    <t>EBNL (Bouguenais)</t>
  </si>
  <si>
    <t>ECHO (Carquefou)-Dial</t>
  </si>
  <si>
    <t>MS (Divatte-sur-Loire)-EBNL</t>
  </si>
  <si>
    <t>EBNL (Chapelle-des-Marais)</t>
  </si>
  <si>
    <t>ECHO (Châteaubriant)-Dial</t>
  </si>
  <si>
    <t>MSP (Clisson)-EBNL</t>
  </si>
  <si>
    <t>EBNL (Corsept)</t>
  </si>
  <si>
    <t>MSP (Donges)-EBNL</t>
  </si>
  <si>
    <t>ECHO (Baule-Escoublac)-Dial</t>
  </si>
  <si>
    <t>MSP (Guémené-Penfao)-EBNL</t>
  </si>
  <si>
    <t>MSP (Guérande)-EBNL</t>
  </si>
  <si>
    <t>EBNL (Machecoul-St-Même)</t>
  </si>
  <si>
    <t>MS (Moisdon-la-Rivière)-EBNL</t>
  </si>
  <si>
    <t>ECHO (Nantes)-Dial</t>
  </si>
  <si>
    <t>EBNL (Nantes)</t>
  </si>
  <si>
    <t>MSP (Nantes)-EBNL</t>
  </si>
  <si>
    <t>MS (Nantes)-EBNL</t>
  </si>
  <si>
    <t>Assoc. (Nantes)-EBNL</t>
  </si>
  <si>
    <t>MSP (Nozay)-EBNL</t>
  </si>
  <si>
    <t>EBNL (Plessé)</t>
  </si>
  <si>
    <t>EBNL (Pornic)</t>
  </si>
  <si>
    <t>MSP (Pornichet)-EBNL</t>
  </si>
  <si>
    <t>MSP (Port-St-Père)-EBNL</t>
  </si>
  <si>
    <t>EBNL (Rezé)</t>
  </si>
  <si>
    <t>MS (Rezé)-EBNL</t>
  </si>
  <si>
    <t>MSP (St-Herblain)-EBNL</t>
  </si>
  <si>
    <t>EBNL (St-Herblain)</t>
  </si>
  <si>
    <t>ECHO (St-Nazaire)-Dial</t>
  </si>
  <si>
    <t>MS (St-Nazaire)-EBNL</t>
  </si>
  <si>
    <t>Assoc. (St-Philbert-de-Grand-Lieu)-EBNL</t>
  </si>
  <si>
    <t>MSP (Savenay)-EBNL</t>
  </si>
  <si>
    <t>MSP (Thouaré-sur-Loire)-EBNL</t>
  </si>
  <si>
    <t>MS (Trignac)-EBNL</t>
  </si>
  <si>
    <t>EBNL (Vieillevigne)</t>
  </si>
  <si>
    <t>MSP (Beaune-la-Rolande)-EBNL</t>
  </si>
  <si>
    <t>MSP (Bellegarde)-EBNL</t>
  </si>
  <si>
    <t>ATIRRO (Bellegarde)-Dial</t>
  </si>
  <si>
    <t>MSP (Bonny-sur-Loire)-EBNL</t>
  </si>
  <si>
    <t>MSP (Bray-St-Aignan)-EBNL</t>
  </si>
  <si>
    <t>Assoc. (Briare)-EBNL</t>
  </si>
  <si>
    <t>MSP (Chapelle-St-Mesmin)-EBNL</t>
  </si>
  <si>
    <t>MSP (Châteauneuf-sur-Loire)-EBNL</t>
  </si>
  <si>
    <t>MSP (Châtillon-sur-Loire)-EBNL</t>
  </si>
  <si>
    <t>EBNL (Chilleurs-aux-Bois)</t>
  </si>
  <si>
    <t>MSP (Cléry-St-André)-EBNL</t>
  </si>
  <si>
    <t>EBNL (Courtenay)</t>
  </si>
  <si>
    <t>MSP (Fleury-les-Aubrais)-EBNL</t>
  </si>
  <si>
    <t>EBNL (Fleury-les-Aubrais)</t>
  </si>
  <si>
    <t>Centre HemoDial (Gien)</t>
  </si>
  <si>
    <t>EBNL (Gien)</t>
  </si>
  <si>
    <t>MSP (Lorris)-EBNL</t>
  </si>
  <si>
    <t>MSP (Meung-sur-Loire)-EBNL</t>
  </si>
  <si>
    <t>EBNL (Meung-sur-Loire)</t>
  </si>
  <si>
    <t>ATIRRO (Orléans)-Dial</t>
  </si>
  <si>
    <t>MSP (Orléans)-EBNL</t>
  </si>
  <si>
    <t>Assoc. (Orléans)-EBNL</t>
  </si>
  <si>
    <t>EBNL (Orléans)</t>
  </si>
  <si>
    <t>C_Dialyse (Pithiviers)-Dial</t>
  </si>
  <si>
    <t>MSP (Pithiviers)-EBNL</t>
  </si>
  <si>
    <t>Assoc. (Pithiviers)-EBNL</t>
  </si>
  <si>
    <t>EBNL (St-Germain-des-Prés)</t>
  </si>
  <si>
    <t>EBNL (St-Jean-de-Braye)</t>
  </si>
  <si>
    <t>MSP (St-Jean-de-la-Ruelle)-EBNL</t>
  </si>
  <si>
    <t>Assoc. (St-Jean-le-Blanc)-EBNL</t>
  </si>
  <si>
    <t>EBNL (St-Pryvé-St-Mesmin)</t>
  </si>
  <si>
    <t>EBNL (Sandillon)</t>
  </si>
  <si>
    <t>EBNL (Saran)</t>
  </si>
  <si>
    <t>MSP (Tavers)-EBNL</t>
  </si>
  <si>
    <t>MSP (Assier)-EBNL</t>
  </si>
  <si>
    <t>MSP (Cahors)-EBNL</t>
  </si>
  <si>
    <t>AAIR (Cahors)-Dial</t>
  </si>
  <si>
    <t>Assoc. (Cahors)-EBNL</t>
  </si>
  <si>
    <t>EBNL (Cahors)</t>
  </si>
  <si>
    <t>MSP (Catus)-EBNL</t>
  </si>
  <si>
    <t>MSP (Cressensac-Sarrazac)-EBNL</t>
  </si>
  <si>
    <t>MSP (Figeac)-EBNL</t>
  </si>
  <si>
    <t>AAIR (Figeac)-Dial</t>
  </si>
  <si>
    <t>Assoc. (Figeac)-EBNL</t>
  </si>
  <si>
    <t>EBNL (Figeac)</t>
  </si>
  <si>
    <t>EBNL (Gourdon)</t>
  </si>
  <si>
    <t>MSP (Gramat)-EBNL</t>
  </si>
  <si>
    <t>MSP (Cœur de Causse)-EBNL</t>
  </si>
  <si>
    <t>MSP (Lalbenque)-EBNL</t>
  </si>
  <si>
    <t>MSP (Lamagdelaine)-EBNL</t>
  </si>
  <si>
    <t>Assoc. (Maxou)-EBNL</t>
  </si>
  <si>
    <t>AAIR (Montfaucon)-Dial</t>
  </si>
  <si>
    <t>MSP (Payrac)-EBNL</t>
  </si>
  <si>
    <t>AAIR (Prayssac)-Dial</t>
  </si>
  <si>
    <t>MSP (Prayssac)-EBNL</t>
  </si>
  <si>
    <t>Assoc. (Prayssac)-EBNL</t>
  </si>
  <si>
    <t>MSP (St-Céré)-EBNL</t>
  </si>
  <si>
    <t>AAIR (St-Céré)-Dial</t>
  </si>
  <si>
    <t>MSP (Souillac)-EBNL</t>
  </si>
  <si>
    <t>MSP (Sousceyrac-en-Quercy)-EBNL</t>
  </si>
  <si>
    <t>MSP (Vayrac)-EBNL</t>
  </si>
  <si>
    <t>Assoc. (Vayrac)-EBNL</t>
  </si>
  <si>
    <t>EBNL (Agen)</t>
  </si>
  <si>
    <t>MSP (Agen)-EBNL</t>
  </si>
  <si>
    <t>AURAD (Boé)-Dial</t>
  </si>
  <si>
    <t>MSP (Bon-Encontre)-EBNL</t>
  </si>
  <si>
    <t>AURAD (Casteljaloux)-Dial</t>
  </si>
  <si>
    <t>MS (Casteljaloux)-EBNL</t>
  </si>
  <si>
    <t>Assoc. (Clairac)-EBNL</t>
  </si>
  <si>
    <t>MSP (Damazan)-EBNL</t>
  </si>
  <si>
    <t>EBNL (Estillac)</t>
  </si>
  <si>
    <t>AURAD (Fumel)-Dial</t>
  </si>
  <si>
    <t>MSP (Lacapelle-Biron)-EBNL</t>
  </si>
  <si>
    <t>EBNL (Laplume)</t>
  </si>
  <si>
    <t>EBNL (Lévignac-de-Guyenne)</t>
  </si>
  <si>
    <t>AURAD (Marmande)-Dial</t>
  </si>
  <si>
    <t>MSP (Marmande)-EBNL</t>
  </si>
  <si>
    <t>Assoc. (Marmande)-EBNL</t>
  </si>
  <si>
    <t>Assoc. (Moirax)-EBNL</t>
  </si>
  <si>
    <t>MSP (Monflanquin)-EBNL</t>
  </si>
  <si>
    <t>AURAD (Nérac)-Dial</t>
  </si>
  <si>
    <t>MSP (Nérac)-EBNL</t>
  </si>
  <si>
    <t>MSP (Penne-d'Agenais)-EBNL</t>
  </si>
  <si>
    <t>AURAD (Pont-du-Casse)-Dial</t>
  </si>
  <si>
    <t>MSP (Prayssas)-EBNL</t>
  </si>
  <si>
    <t>AURAD (Ste-Livrade-sur-Lot)-Dial</t>
  </si>
  <si>
    <t>Assoc. (Samazan)-EBNL</t>
  </si>
  <si>
    <t>AURAD (Tonneins)-Dial</t>
  </si>
  <si>
    <t>MS (Tonneins)-EBNL</t>
  </si>
  <si>
    <t>Assoc. (Tonneins)-EBNL</t>
  </si>
  <si>
    <t>AURAD (Villeneuve-sur-Lot)-Dial</t>
  </si>
  <si>
    <t>MSP (Villeneuve-sur-Lot)-EBNL</t>
  </si>
  <si>
    <t>EBNL (Antrenas)</t>
  </si>
  <si>
    <t>Assoc. (Barjac)-EBNL</t>
  </si>
  <si>
    <t>MSP (Canourgue)-EBNL</t>
  </si>
  <si>
    <t>MSP (Collet-de-Dèze)-EBNL</t>
  </si>
  <si>
    <t>MSP (Florac Trois Rivières)-EBNL</t>
  </si>
  <si>
    <t>MSP (Langogne)-EBNL</t>
  </si>
  <si>
    <t>EBNL (Langogne)</t>
  </si>
  <si>
    <t>AIDERsanté (Marvejols)-Dial</t>
  </si>
  <si>
    <t>MSP (Marvejols)-EBNL</t>
  </si>
  <si>
    <t>EBNL (Marvejols)</t>
  </si>
  <si>
    <t>MSP (Mende)-EBNL</t>
  </si>
  <si>
    <t>EBNL (Mende)</t>
  </si>
  <si>
    <t>MSP (Meyrueis)-EBNL</t>
  </si>
  <si>
    <t>MSP (St-Chély-d'Apcher)-EBNL</t>
  </si>
  <si>
    <t>EBNL (Gorges du Tarn Causses)</t>
  </si>
  <si>
    <t>MSP (St-Étienne-Vallée-Française)-EBNL</t>
  </si>
  <si>
    <t>ECHO (Angers)-Dial</t>
  </si>
  <si>
    <t>EBNL (Angers)</t>
  </si>
  <si>
    <t>MSP (Angers)-EBNL</t>
  </si>
  <si>
    <t>Assoc. (Angers)-EBNL</t>
  </si>
  <si>
    <t>MSP (Avrillé)-EBNL</t>
  </si>
  <si>
    <t>MSP (Baugé-en-Anjou)-EBNL</t>
  </si>
  <si>
    <t>EBNL (Beaupréau-en-Mauges)</t>
  </si>
  <si>
    <t>MSP (Beaupréau-en-Mauges)-EBNL</t>
  </si>
  <si>
    <t>MSP (Bécon-les-Granits)-EBNL</t>
  </si>
  <si>
    <t>MSP (Brissac Loire Aubance)-EBNL</t>
  </si>
  <si>
    <t>MS (Candé)-EBNL</t>
  </si>
  <si>
    <t>MSP (Cantenay-Épinard)-EBNL</t>
  </si>
  <si>
    <t>MSP (Bellevigne-les-Châteaux)-EBNL</t>
  </si>
  <si>
    <t>MS (Orée d'Anjou)-EBNL</t>
  </si>
  <si>
    <t>Assoc. (Orée d'Anjou)-EBNL</t>
  </si>
  <si>
    <t>EBNL (Hauts-d'Anjou)</t>
  </si>
  <si>
    <t>Assoc. (Hauts-d'Anjou)-EBNL</t>
  </si>
  <si>
    <t>MSP (Terranjou)-EBNL</t>
  </si>
  <si>
    <t>EBNL (Cholet)</t>
  </si>
  <si>
    <t>ECHO (Cholet)-Dial</t>
  </si>
  <si>
    <t>MS (Doué-en-Anjou)-EBNL</t>
  </si>
  <si>
    <t>EBNL (Durtal)</t>
  </si>
  <si>
    <t>MSP (Écouflant)-EBNL</t>
  </si>
  <si>
    <t>MSP (Lion-d'Angers)-EBNL</t>
  </si>
  <si>
    <t>EBNL (Longué-Jumelles)</t>
  </si>
  <si>
    <t>EBNL (Montrevault-sur-Èvre)</t>
  </si>
  <si>
    <t>MSP (Montrevault-sur-Èvre)-EBNL</t>
  </si>
  <si>
    <t>MS (Morannes sur Sarthe-Daumeray)-EBNL</t>
  </si>
  <si>
    <t>Assoc. (Mûrs-Erigné)-EBNL</t>
  </si>
  <si>
    <t>MSP (Noyant-Villages)-EBNL</t>
  </si>
  <si>
    <t>MS (Mauges-sur-Loire)-EBNL</t>
  </si>
  <si>
    <t>MSP (Mauges-sur-Loire)-EBNL</t>
  </si>
  <si>
    <t>EBNL (Mauges-sur-Loire)</t>
  </si>
  <si>
    <t>EBNL (Ponts-de-Cé)</t>
  </si>
  <si>
    <t>MSP (Possonnière)-EBNL</t>
  </si>
  <si>
    <t>MSP (Ombrée d'Anjou)-EBNL</t>
  </si>
  <si>
    <t>MS (Gennes-Val-de-Loire)-EBNL</t>
  </si>
  <si>
    <t>EBNL (St-Barthélemy-d'Anjou)</t>
  </si>
  <si>
    <t>Assoc. (St-Georges-sur-Loire)-EBNL</t>
  </si>
  <si>
    <t>MSP (St-Léger-de-Linières)-EBNL</t>
  </si>
  <si>
    <t>MSP (Sèvremoine)-EBNL</t>
  </si>
  <si>
    <t>ECHO (Saumur)-Dial</t>
  </si>
  <si>
    <t>MS (Segré-en-Anjou Bleu)-EBNL</t>
  </si>
  <si>
    <t>ECHO (Trélazé)-Dial</t>
  </si>
  <si>
    <t>MS (Vernoil-le-Fourrier)-EBNL</t>
  </si>
  <si>
    <t>MSP (Lys-Haut-Layon)-EBNL</t>
  </si>
  <si>
    <t>EBNL (Agneaux)</t>
  </si>
  <si>
    <t>EBNL (Avranches)</t>
  </si>
  <si>
    <t>MSP (Bréhal)-EBNL</t>
  </si>
  <si>
    <t>EBNL (Bricquebec-en-Cotentin)</t>
  </si>
  <si>
    <t>EBNL (Carentan-les-Marais)</t>
  </si>
  <si>
    <t>EBNL (Cérences)</t>
  </si>
  <si>
    <t>ANIDER (Cherbourg-en-Cotentin)-Dial</t>
  </si>
  <si>
    <t>EBNL (Cherbourg-en-Cotentin)</t>
  </si>
  <si>
    <t>MSP (Cherbourg-en-Cotentin)-EBNL</t>
  </si>
  <si>
    <t>Assoc. (Cherbourg-en-Cotentin)-EBNL</t>
  </si>
  <si>
    <t>EBNL (Coutances)</t>
  </si>
  <si>
    <t>Assoc. (Coutances)-EBNL</t>
  </si>
  <si>
    <t>EBNL (Ducey-Les Chéris)</t>
  </si>
  <si>
    <t>MSP (Granville)-EBNL</t>
  </si>
  <si>
    <t>EBNL (Haye)</t>
  </si>
  <si>
    <t>Assoc. (Isigny-le-Buat)-EBNL</t>
  </si>
  <si>
    <t>EBNL (Lessay)</t>
  </si>
  <si>
    <t>ANIDER (Marigny-Le-Lozon)-Dial</t>
  </si>
  <si>
    <t>EBNL (Martinvast)</t>
  </si>
  <si>
    <t>MSP (Pieux)-EBNL</t>
  </si>
  <si>
    <t>EBNL (Pont-Hébert)</t>
  </si>
  <si>
    <t>EBNL (Port-Bail-sur-Mer)</t>
  </si>
  <si>
    <t>EBNL (St-James)</t>
  </si>
  <si>
    <t>MSP (St-Lô)-EBNL</t>
  </si>
  <si>
    <t>EBNL (St-Lô)</t>
  </si>
  <si>
    <t>EBNL (Ste-Mère-Église)</t>
  </si>
  <si>
    <t>MSP (St-Pair-sur-Mer)-EBNL</t>
  </si>
  <si>
    <t>ANIDER (St-Sauveur-le-Vicomte)-Dial</t>
  </si>
  <si>
    <t>ANIDER (Sartilly-Baie-Bocage)-Dial</t>
  </si>
  <si>
    <t>EBNL (Sartilly-Baie-Bocage)</t>
  </si>
  <si>
    <t>EBNL (Teilleul)</t>
  </si>
  <si>
    <t>EBNL (Torigny-les-Villes)</t>
  </si>
  <si>
    <t>EBNL (Valognes)</t>
  </si>
  <si>
    <t>EBNL (Villedieu-les-Poêles-Rouffigny)</t>
  </si>
  <si>
    <t>U_Dialyse (Châlons-en-Champagne)-Dial</t>
  </si>
  <si>
    <t>MSP (Châlons-en-Champagne)-EBNL</t>
  </si>
  <si>
    <t>EBNL (Châlons-en-Champagne)</t>
  </si>
  <si>
    <t>MSP (Châtillon-sur-Marne)-EBNL</t>
  </si>
  <si>
    <t>MSP (Courcy)-EBNL</t>
  </si>
  <si>
    <t>MS (Dormans)-EBNL</t>
  </si>
  <si>
    <t>U_Dialyse (Épernay)-Dial</t>
  </si>
  <si>
    <t>Assoc. (Épernay)-EBNL</t>
  </si>
  <si>
    <t>MSP (Montmirail)-EBNL</t>
  </si>
  <si>
    <t>MS (Pogny)-EBNL</t>
  </si>
  <si>
    <t>U_Dialyse (Reims)-Dial</t>
  </si>
  <si>
    <t>EBNL (Reims)</t>
  </si>
  <si>
    <t>MS (Reims)-EBNL</t>
  </si>
  <si>
    <t>Assoc. (Reims)-EBNL</t>
  </si>
  <si>
    <t>MS (St-Martin-sur-le-Pré)-EBNL</t>
  </si>
  <si>
    <t>MSP (St-Remy-en-Bouzemont-St-Genest-et-Isson)-EBNL</t>
  </si>
  <si>
    <t>MS (Sermaize-les-Bains)-EBNL</t>
  </si>
  <si>
    <t>MSP (Sézanne)-EBNL</t>
  </si>
  <si>
    <t>MS (Sézanne)-EBNL</t>
  </si>
  <si>
    <t>EBNL (Sézanne)</t>
  </si>
  <si>
    <t>MS (Suippes)-EBNL</t>
  </si>
  <si>
    <t>EBNL (Taissy)</t>
  </si>
  <si>
    <t>MSP (Tinqueux)-EBNL</t>
  </si>
  <si>
    <t>MS (Vanault-les-Dames)-EBNL</t>
  </si>
  <si>
    <t>MSP (Blancs-Coteaux)-EBNL</t>
  </si>
  <si>
    <t>MSP (Ville-en-Tardenois)-EBNL</t>
  </si>
  <si>
    <t>EBNL (Vitry-le-François)</t>
  </si>
  <si>
    <t>MSP (Bourbonne-les-Bains)-EBNL</t>
  </si>
  <si>
    <t>EBNL (Breuvannes-en-Bassigny)</t>
  </si>
  <si>
    <t>Assoc. (Chaumont)-EBNL</t>
  </si>
  <si>
    <t>EBNL (Chaumont)</t>
  </si>
  <si>
    <t>MSP (Fayl-Billot)-EBNL</t>
  </si>
  <si>
    <t>EBNL (Foulain)</t>
  </si>
  <si>
    <t>MSP (Froncles)-EBNL</t>
  </si>
  <si>
    <t>MSP (Joinville)-EBNL</t>
  </si>
  <si>
    <t>MS (Langres)-EBNL</t>
  </si>
  <si>
    <t>Assoc. (Maranville)-EBNL</t>
  </si>
  <si>
    <t>EBNL (Rives Dervoises)</t>
  </si>
  <si>
    <t>U_Dialyse (St-Dizier)-Dial</t>
  </si>
  <si>
    <t>EBNL (St-Dizier)</t>
  </si>
  <si>
    <t>MSP (St-Dizier)-EBNL</t>
  </si>
  <si>
    <t>MSP (Wassy)-EBNL</t>
  </si>
  <si>
    <t>EBNL (Bonchamp-lès-Laval)</t>
  </si>
  <si>
    <t>MS (Changé)-EBNL</t>
  </si>
  <si>
    <t>EBNL (Changé)</t>
  </si>
  <si>
    <t>U_Dialyse (Château-Gontier-sur-Mayenne)-Dial</t>
  </si>
  <si>
    <t>MSP (Château-Gontier-sur-Mayenne)-EBNL</t>
  </si>
  <si>
    <t>MSP (Évron)-EBNL</t>
  </si>
  <si>
    <t>EBNL (Évron)</t>
  </si>
  <si>
    <t>ECHO (Laval)-Dial</t>
  </si>
  <si>
    <t>EBNL (Laval)</t>
  </si>
  <si>
    <t>MSP (Laval)-EBNL</t>
  </si>
  <si>
    <t>Assoc. (Laval)-EBNL</t>
  </si>
  <si>
    <t>EBNL (Mayenne)</t>
  </si>
  <si>
    <t>ECHO (Mayenne)-Dial</t>
  </si>
  <si>
    <t>EBNL (Meslay-du-Maine)</t>
  </si>
  <si>
    <t>EBNL (Montaudin)</t>
  </si>
  <si>
    <t>MS (Montsûrs)-EBNL</t>
  </si>
  <si>
    <t>MSP (Renazé)-EBNL</t>
  </si>
  <si>
    <t>MS (St-Pierre-la-Cour)-EBNL</t>
  </si>
  <si>
    <t>MS (Vaiges)-EBNL</t>
  </si>
  <si>
    <t>MS (Villaines-la-Juhel)-EBNL</t>
  </si>
  <si>
    <t>MSP (Allamps)-EBNL</t>
  </si>
  <si>
    <t>MS (Audun-le-Roman)-EBNL</t>
  </si>
  <si>
    <t>Assoc. (Baccarat)-EBNL</t>
  </si>
  <si>
    <t>EBNL (Badonviller)</t>
  </si>
  <si>
    <t>MS (Bayon)-EBNL</t>
  </si>
  <si>
    <t>MS (Cirey-sur-Vezouze)-EBNL</t>
  </si>
  <si>
    <t>MSP (Colombey-les-Belles)-EBNL</t>
  </si>
  <si>
    <t>MSP (Domgermain)-EBNL</t>
  </si>
  <si>
    <t>MS (Einville-au-Jard)-EBNL</t>
  </si>
  <si>
    <t>MSP (Flavigny-sur-Moselle)-EBNL</t>
  </si>
  <si>
    <t>MSP (Gerbéviller)-EBNL</t>
  </si>
  <si>
    <t>EBNL (Haroué)</t>
  </si>
  <si>
    <t>MSP (Hussigny-Godbrange)-EBNL</t>
  </si>
  <si>
    <t>EBNL (Jœuf)</t>
  </si>
  <si>
    <t>MSP (Laxou)-EBNL</t>
  </si>
  <si>
    <t>MSP (Longuyon)-EBNL</t>
  </si>
  <si>
    <t>MSP (Longwy)-EBNL</t>
  </si>
  <si>
    <t>EBNL (Lunéville)</t>
  </si>
  <si>
    <t>EBNL (Maxéville)</t>
  </si>
  <si>
    <t>MSP (Mercy-le-Bas)-EBNL</t>
  </si>
  <si>
    <t>EBNL (Nancy)</t>
  </si>
  <si>
    <t>MSP (Neuves-Maisons)-EBNL</t>
  </si>
  <si>
    <t>EBNL (Pont-à-Mousson)</t>
  </si>
  <si>
    <t>MSP (Rosières-aux-Salines)-EBNL</t>
  </si>
  <si>
    <t>MS (St-Nicolas-de-Port)-EBNL</t>
  </si>
  <si>
    <t>MS (Tomblaine)-EBNL</t>
  </si>
  <si>
    <t>ALTIR (Vandœuvre-lès-Nancy)-Dial</t>
  </si>
  <si>
    <t>C_Dialyse (Vandœuvre-lès-Nancy)-Dial</t>
  </si>
  <si>
    <t>EBNL (Vandœuvre-lès-Nancy)</t>
  </si>
  <si>
    <t>Assoc. (Vandœuvre-lès-Nancy)-EBNL</t>
  </si>
  <si>
    <t>MSP (Vézelise)-EBNL</t>
  </si>
  <si>
    <t>MSP (Villers-lès-Nancy)-EBNL</t>
  </si>
  <si>
    <t>EBNL (Villers-lès-Nancy)</t>
  </si>
  <si>
    <t>ALTIR (Bar-le-Duc)-Dial</t>
  </si>
  <si>
    <t>MSP (Bar-le-Duc)-EBNL</t>
  </si>
  <si>
    <t>EBNL (Bar-le-Duc)</t>
  </si>
  <si>
    <t>MSP (Belleville-sur-Meuse)-EBNL</t>
  </si>
  <si>
    <t>MS (Clermont-en-Argonne)-EBNL</t>
  </si>
  <si>
    <t>EBNL (Commercy)</t>
  </si>
  <si>
    <t>MS (Damvillers)-EBNL</t>
  </si>
  <si>
    <t>MS (Dieue-sur-Meuse)-EBNL</t>
  </si>
  <si>
    <t>MSP (Étain)-EBNL</t>
  </si>
  <si>
    <t>MSP (Fresnes-en-Woëvre)-EBNL</t>
  </si>
  <si>
    <t>MS (Gondrecourt-le-Château)-EBNL</t>
  </si>
  <si>
    <t>MSP (Ligny-en-Barrois)-EBNL</t>
  </si>
  <si>
    <t>EBNL (Isle-en-Rigault)</t>
  </si>
  <si>
    <t>EBNL (Montmédy)</t>
  </si>
  <si>
    <t>MS (Pagny-sur-Meuse)-EBNL</t>
  </si>
  <si>
    <t>MSP (Pierrefitte-sur-Aire)-EBNL</t>
  </si>
  <si>
    <t>MSP (Revigny-sur-Ornain)-EBNL</t>
  </si>
  <si>
    <t>EBNL (St-Mihiel)</t>
  </si>
  <si>
    <t>EBNL (Savonnières-devant-Bar)</t>
  </si>
  <si>
    <t>MSP (Spincourt)-EBNL</t>
  </si>
  <si>
    <t>EBNL (Thierville-sur-Meuse)</t>
  </si>
  <si>
    <t>EBNL (Seuil-d'Argonne)</t>
  </si>
  <si>
    <t>ALTIR (Verdun)-Dial</t>
  </si>
  <si>
    <t>MSP (Verdun)-EBNL</t>
  </si>
  <si>
    <t>MS (Vigneulles-lès-Hattonchâtel)-EBNL</t>
  </si>
  <si>
    <t>MSP (Void-Vacon)-EBNL</t>
  </si>
  <si>
    <t>MSP (Allaire)-EBNL</t>
  </si>
  <si>
    <t>MSP (Ambon)-EBNL</t>
  </si>
  <si>
    <t>ECHO (Auray)-Dial</t>
  </si>
  <si>
    <t>EBNL (Auray)</t>
  </si>
  <si>
    <t>EBNL (Bréhan)</t>
  </si>
  <si>
    <t>Assoc. (Bréhan)-EBNL</t>
  </si>
  <si>
    <t>EBNL (Bubry)</t>
  </si>
  <si>
    <t>MSP (Carentoir)-EBNL</t>
  </si>
  <si>
    <t>Assoc. (Caudan)-EBNL</t>
  </si>
  <si>
    <t>EBNL (Cléguérec)</t>
  </si>
  <si>
    <t>EBNL (Faouët)</t>
  </si>
  <si>
    <t>MSP (Gacilly)-EBNL</t>
  </si>
  <si>
    <t>MSP (Gourin)-EBNL</t>
  </si>
  <si>
    <t>MSP (Groix)-EBNL</t>
  </si>
  <si>
    <t>MSP (Guémené-sur-Scorff)-EBNL</t>
  </si>
  <si>
    <t>EBNL (Guer)</t>
  </si>
  <si>
    <t>EBNL (Hennebont)</t>
  </si>
  <si>
    <t>EBNL (Josselin)</t>
  </si>
  <si>
    <t>EBNL (Kervignac)</t>
  </si>
  <si>
    <t>EBNL (Locminé)</t>
  </si>
  <si>
    <t>AUBsanté (Lorient)-Dial</t>
  </si>
  <si>
    <t>EBNL (Lorient)</t>
  </si>
  <si>
    <t>Assoc. (Lorient)-EBNL</t>
  </si>
  <si>
    <t>EBNL (Malansac)</t>
  </si>
  <si>
    <t>MSP (Malestroit)-EBNL</t>
  </si>
  <si>
    <t>EBNL (Mauron)</t>
  </si>
  <si>
    <t>Assoc. (Mauron)-EBNL</t>
  </si>
  <si>
    <t>ECHO (Muzillac)-Dial</t>
  </si>
  <si>
    <t>AUBsanté (Noyal-Pontivy)-Dial</t>
  </si>
  <si>
    <t>EBNL (Noyal-Pontivy)</t>
  </si>
  <si>
    <t>ECHO (Palais)-Dial</t>
  </si>
  <si>
    <t>EBNL (Palais)</t>
  </si>
  <si>
    <t>MSP (Plescop)-EBNL</t>
  </si>
  <si>
    <t>MSP (Ploërdut)-EBNL</t>
  </si>
  <si>
    <t>ECHO (Ploërmel)-Dial</t>
  </si>
  <si>
    <t>EBNL (Ploërmel)</t>
  </si>
  <si>
    <t>Assoc. (Ploërmel)-EBNL</t>
  </si>
  <si>
    <t>MSP (Plouay)-EBNL</t>
  </si>
  <si>
    <t>Assoc. (Plouray)-EBNL</t>
  </si>
  <si>
    <t>MSP (Pontivy)-EBNL</t>
  </si>
  <si>
    <t>EBNL (Pont-Scorff)</t>
  </si>
  <si>
    <t>MSP (Questembert)-EBNL</t>
  </si>
  <si>
    <t>EBNL (Quiberon)</t>
  </si>
  <si>
    <t>MSP (Réguiny)-EBNL</t>
  </si>
  <si>
    <t>EBNL (Roche-Bernard)</t>
  </si>
  <si>
    <t>EBNL (Rohan)</t>
  </si>
  <si>
    <t>EBNL (St-Jean-Brévelay)</t>
  </si>
  <si>
    <t>MSP (Séglien)-EBNL</t>
  </si>
  <si>
    <t>Assoc. (Sérent)-EBNL</t>
  </si>
  <si>
    <t>MSP (Sulniac)-EBNL</t>
  </si>
  <si>
    <t>ECHO (Vannes)-Dial</t>
  </si>
  <si>
    <t>MSP (Vannes)-EBNL</t>
  </si>
  <si>
    <t>EBNL (Vannes)</t>
  </si>
  <si>
    <t>Assoc. (Vannes)-EBNL</t>
  </si>
  <si>
    <t>MSP (Ste-Anne-d'Auray)-EBNL</t>
  </si>
  <si>
    <t>EBNL (Amnéville)</t>
  </si>
  <si>
    <t>MSP (Arzviller)-EBNL</t>
  </si>
  <si>
    <t>EBNL (Château-Salins)</t>
  </si>
  <si>
    <t>MSP (Cuvry)-EBNL</t>
  </si>
  <si>
    <t>MSP (Dieuze)-EBNL</t>
  </si>
  <si>
    <t>MSP (Ennery)-EBNL</t>
  </si>
  <si>
    <t>EBNL (Folschviller)</t>
  </si>
  <si>
    <t>EBNL (Forbach)</t>
  </si>
  <si>
    <t>C_Dialyse (Freyming-Merlebach)-Dial</t>
  </si>
  <si>
    <t>MS (Goetzenbruck)-EBNL</t>
  </si>
  <si>
    <t>MSP (Grostenquin)-EBNL</t>
  </si>
  <si>
    <t>MSP (Héming)-EBNL</t>
  </si>
  <si>
    <t>MSP (Hundling)-EBNL</t>
  </si>
  <si>
    <t>Assoc. (Marange-Silvange)-EBNL</t>
  </si>
  <si>
    <t>EBNL (Metz)</t>
  </si>
  <si>
    <t>Assoc. (Metz)-EBNL</t>
  </si>
  <si>
    <t>MSP (Metzervisse)-EBNL</t>
  </si>
  <si>
    <t>MSP (Morhange)-EBNL</t>
  </si>
  <si>
    <t>C_Dialyse (Nouilly)-Dial</t>
  </si>
  <si>
    <t>ALTIR (Peltre)-Dial</t>
  </si>
  <si>
    <t>MSP (Rémilly)-EBNL</t>
  </si>
  <si>
    <t>C_Dialyse (St-Avold)-Dial</t>
  </si>
  <si>
    <t>MSP (St-Privat-la-Montagne)-EBNL</t>
  </si>
  <si>
    <t>EBNL (Sarralbe)</t>
  </si>
  <si>
    <t>MSP (Sarralbe)-EBNL</t>
  </si>
  <si>
    <t>ALTIR (Sarrebourg)-Dial</t>
  </si>
  <si>
    <t>ALTIR (Sarreguemines)-Dial</t>
  </si>
  <si>
    <t>C_Dialyse (Talange)-Dial</t>
  </si>
  <si>
    <t>ALTIR (Thionville)-Dial</t>
  </si>
  <si>
    <t>EBNL (Thionville)</t>
  </si>
  <si>
    <t>MSP (Vigy)-EBNL</t>
  </si>
  <si>
    <t>EBNL (Woippy)</t>
  </si>
  <si>
    <t>EBNL (Yutz)</t>
  </si>
  <si>
    <t>MS (Charité-sur-Loire)-EBNL</t>
  </si>
  <si>
    <t>EBNL (Charité-sur-Loire)</t>
  </si>
  <si>
    <t>EBNL (Château-Chinon (Ville))</t>
  </si>
  <si>
    <t>MSP (Clamecy)-EBNL</t>
  </si>
  <si>
    <t>MSP (Corbigny)-EBNL</t>
  </si>
  <si>
    <t>Assoc. (Corbigny)-EBNL</t>
  </si>
  <si>
    <t>MSP (Cosne-Cours-sur-Loire)-EBNL</t>
  </si>
  <si>
    <t>EBNL (Cosne-Cours-sur-Loire)</t>
  </si>
  <si>
    <t>EBNL (Fours)</t>
  </si>
  <si>
    <t>MSP (Garchizy)-EBNL</t>
  </si>
  <si>
    <t>MSP (Imphy)-EBNL</t>
  </si>
  <si>
    <t>EBNL (Lormes)</t>
  </si>
  <si>
    <t>MSP (Luzy)-EBNL</t>
  </si>
  <si>
    <t>EBNL (Luzy)</t>
  </si>
  <si>
    <t>MS (Magny-Cours)-EBNL</t>
  </si>
  <si>
    <t>EBNL (Montsauche-les-Settons)</t>
  </si>
  <si>
    <t>EBNL (Moulins-Engilbert)</t>
  </si>
  <si>
    <t>MSP (Neuvy-sur-Loire)-EBNL</t>
  </si>
  <si>
    <t>EBNL (Nevers)</t>
  </si>
  <si>
    <t>Assoc. (Nevers)-EBNL</t>
  </si>
  <si>
    <t>EBNL (Ouroux-en-Morvan)</t>
  </si>
  <si>
    <t>MS (St-Amand-en-Puisaye)-EBNL</t>
  </si>
  <si>
    <t>EBNL (St-Amand-en-Puisaye)</t>
  </si>
  <si>
    <t>EBNL (St-Saulge)</t>
  </si>
  <si>
    <t>MSP (Sermoise-sur-Loire)-EBNL</t>
  </si>
  <si>
    <t>MS (Tannay)-EBNL</t>
  </si>
  <si>
    <t>EBNL (Urzy)</t>
  </si>
  <si>
    <t>EBNL (Varzy)</t>
  </si>
  <si>
    <t>MSP (Aniche)-EBNL</t>
  </si>
  <si>
    <t>MSP (Villeneuve-d'Ascq)-EBNL</t>
  </si>
  <si>
    <t>Assoc. (Villeneuve-d'Ascq)-EBNL</t>
  </si>
  <si>
    <t>EBNL (Villeneuve-d'Ascq)</t>
  </si>
  <si>
    <t>MSP (Anor)-EBNL</t>
  </si>
  <si>
    <t>EBNL (Anor)</t>
  </si>
  <si>
    <t>EBNL (Anzin)</t>
  </si>
  <si>
    <t>MSP (Arleux)-EBNL</t>
  </si>
  <si>
    <t>EBNL (Armentières)</t>
  </si>
  <si>
    <t>Assoc. (Artres)-EBNL</t>
  </si>
  <si>
    <t>EBNL (Aubers)</t>
  </si>
  <si>
    <t>EBNL (Auchy-lez-Orchies)</t>
  </si>
  <si>
    <t>MSP (Aulnoye-Aymeries)-EBNL</t>
  </si>
  <si>
    <t>EBNL (Avesnes-les-Aubert)</t>
  </si>
  <si>
    <t>EBNL (Bassée)</t>
  </si>
  <si>
    <t>MSP (Bassée)-EBNL</t>
  </si>
  <si>
    <t>MSP (Bavay)-EBNL</t>
  </si>
  <si>
    <t>EBNL (Bergues)</t>
  </si>
  <si>
    <t>EBNL (Bersée)</t>
  </si>
  <si>
    <t>MSP (Bertry)-EBNL</t>
  </si>
  <si>
    <t>MSP (Boeschepe)-EBNL</t>
  </si>
  <si>
    <t>MSP (Bois-Grenier)-EBNL</t>
  </si>
  <si>
    <t>C_Dialyse (Bruay-sur-l'Escaut)-Dial</t>
  </si>
  <si>
    <t>Assoc. (Bruille-St-Amand)-EBNL</t>
  </si>
  <si>
    <t>C_Dialyse (Cambrai)-Dial</t>
  </si>
  <si>
    <t>EBNL (Cambrai)</t>
  </si>
  <si>
    <t>MSP (Carnin)-EBNL</t>
  </si>
  <si>
    <t>MSP (Cassel)-EBNL</t>
  </si>
  <si>
    <t>EBNL (Cateau-Cambrésis)</t>
  </si>
  <si>
    <t>MSP (Condé-sur-l'Escaut)-EBNL</t>
  </si>
  <si>
    <t>EBNL (Coudekerque-Branche)</t>
  </si>
  <si>
    <t>MSP (Croix)-EBNL</t>
  </si>
  <si>
    <t>EBNL (Croix)</t>
  </si>
  <si>
    <t>EBNL (Dechy)</t>
  </si>
  <si>
    <t>MSP (Dechy)-EBNL</t>
  </si>
  <si>
    <t>MSP (Denain)-EBNL</t>
  </si>
  <si>
    <t>C_Dialyse (Denain)-Dial</t>
  </si>
  <si>
    <t>EBNL (Denain)</t>
  </si>
  <si>
    <t>Assoc. (Denain)-EBNL</t>
  </si>
  <si>
    <t>MSP (Douai)-EBNL</t>
  </si>
  <si>
    <t>EBNL (Douai)</t>
  </si>
  <si>
    <t>EBNL (Dunkerque)</t>
  </si>
  <si>
    <t>MSP (Dunkerque)-EBNL</t>
  </si>
  <si>
    <t>MSP (Ennevelin)-EBNL</t>
  </si>
  <si>
    <t>MSP (Erquinghem-Lys)-EBNL</t>
  </si>
  <si>
    <t>EBNL (Escaudain)</t>
  </si>
  <si>
    <t>MSP (Estaires)-EBNL</t>
  </si>
  <si>
    <t>Assoc. (Faches-Thumesnil)-EBNL</t>
  </si>
  <si>
    <t>EBNL (Ferrière-la-Grande)</t>
  </si>
  <si>
    <t>EBNL (Flers-en-Escrebieux)</t>
  </si>
  <si>
    <t>MSP (Fourmies)-EBNL</t>
  </si>
  <si>
    <t>C_Dialyse (Fourmies)-Dial</t>
  </si>
  <si>
    <t>MSP (Fresnes-sur-Escaut)-EBNL</t>
  </si>
  <si>
    <t>MSP (Gorgue)-EBNL</t>
  </si>
  <si>
    <t>MSP (Gouzeaucourt)-EBNL</t>
  </si>
  <si>
    <t>Assoc. (Grande-Synthe)-EBNL</t>
  </si>
  <si>
    <t>MSP (Gruson)-EBNL</t>
  </si>
  <si>
    <t>EBNL (Guesnain)</t>
  </si>
  <si>
    <t>EBNL (Halluin)</t>
  </si>
  <si>
    <t>MSP (Haussy)-EBNL</t>
  </si>
  <si>
    <t>MSP (Hautmont)-EBNL</t>
  </si>
  <si>
    <t>EBNL (Hautmont)</t>
  </si>
  <si>
    <t>EBNL (Hazebrouck)</t>
  </si>
  <si>
    <t>Assoc. (Hazebrouck)-EBNL</t>
  </si>
  <si>
    <t>MSP (Hem)-EBNL</t>
  </si>
  <si>
    <t>MSP (Hondschoote)-EBNL</t>
  </si>
  <si>
    <t>MSP (Jeumont)-EBNL</t>
  </si>
  <si>
    <t>C_Dialyse (Lambersart)-Dial</t>
  </si>
  <si>
    <t>EBNL (Lambersart)</t>
  </si>
  <si>
    <t>C_Dialyse (Lambres-lez-Douai)-Dial</t>
  </si>
  <si>
    <t>MSP (Landas)-EBNL</t>
  </si>
  <si>
    <t>EBNL (Landas)</t>
  </si>
  <si>
    <t>EBNL (Leers)</t>
  </si>
  <si>
    <t>EBNL (Lesquin)</t>
  </si>
  <si>
    <t>MSP (Lezennes)-EBNL</t>
  </si>
  <si>
    <t>EBNL (Lille)</t>
  </si>
  <si>
    <t>MSP (Lille)-EBNL</t>
  </si>
  <si>
    <t>Assoc. (Lille)-EBNL</t>
  </si>
  <si>
    <t>MSP (Linselles)-EBNL</t>
  </si>
  <si>
    <t>Assoc. (Loos)-EBNL</t>
  </si>
  <si>
    <t>MSP (Louvignies-Quesnoy)-EBNL</t>
  </si>
  <si>
    <t>EBNL (Marchiennes)</t>
  </si>
  <si>
    <t>EBNL (Marcoing)</t>
  </si>
  <si>
    <t>EBNL (Marcq-en-Barœul)</t>
  </si>
  <si>
    <t>Assoc. (Marcq-en-Barœul)-EBNL</t>
  </si>
  <si>
    <t>C_Dialyse (Marly)-Dial</t>
  </si>
  <si>
    <t>MSP (Marly)-EBNL</t>
  </si>
  <si>
    <t>EBNL (Marly)</t>
  </si>
  <si>
    <t>Assoc. (Marquette-lez-Lille)-EBNL</t>
  </si>
  <si>
    <t>MSP (Maubeuge)-EBNL</t>
  </si>
  <si>
    <t>C_Dialyse (Maubeuge)-Dial</t>
  </si>
  <si>
    <t>EBNL (Maubeuge)</t>
  </si>
  <si>
    <t>MSP (Merville)-EBNL</t>
  </si>
  <si>
    <t>EBNL (Mons-en-Barœul)</t>
  </si>
  <si>
    <t>MSP (Mortagne-du-Nord)-EBNL</t>
  </si>
  <si>
    <t>MSP (Mouchin)-EBNL</t>
  </si>
  <si>
    <t>MSP (Orchies)-EBNL</t>
  </si>
  <si>
    <t>MSP (Ostricourt)-EBNL</t>
  </si>
  <si>
    <t>EBNL (Pérenchies)</t>
  </si>
  <si>
    <t>MSP (Phalempin)-EBNL</t>
  </si>
  <si>
    <t>C_Dialyse (Pont-sur-Sambre)-Dial</t>
  </si>
  <si>
    <t>MSP (Proville)-EBNL</t>
  </si>
  <si>
    <t>MSP (Quiévrechain)-EBNL</t>
  </si>
  <si>
    <t>Assoc. (Raimbeaucourt)-EBNL</t>
  </si>
  <si>
    <t>EBNL (Raismes)</t>
  </si>
  <si>
    <t>Assoc. (Renescure)-EBNL</t>
  </si>
  <si>
    <t>EBNL (Ronchin)</t>
  </si>
  <si>
    <t>MSP (Roncq)-EBNL</t>
  </si>
  <si>
    <t>EBNL (Roost-Warendin)</t>
  </si>
  <si>
    <t>MSP (Rosult)-EBNL</t>
  </si>
  <si>
    <t>EBNL (Roubaix)</t>
  </si>
  <si>
    <t>MSP (Rumegies)-EBNL</t>
  </si>
  <si>
    <t>C_Dialyse (St-Amand-les-Eaux)-Dial</t>
  </si>
  <si>
    <t>MSP (St-Amand-les-Eaux)-EBNL</t>
  </si>
  <si>
    <t>MSP (St-André-lez-Lille)-EBNL</t>
  </si>
  <si>
    <t>EBNL (Salomé)</t>
  </si>
  <si>
    <t>C_Dialyse (Sentinelle)-Dial</t>
  </si>
  <si>
    <t>MSP (Sin-le-Noble)-EBNL</t>
  </si>
  <si>
    <t>EBNL (Sin-le-Noble)</t>
  </si>
  <si>
    <t>Assoc. (Sin-le-Noble)-EBNL</t>
  </si>
  <si>
    <t>C_Dialyse (Somain)-Dial</t>
  </si>
  <si>
    <t>MSP (Somain)-EBNL</t>
  </si>
  <si>
    <t>MSP (Steenvoorde)-EBNL</t>
  </si>
  <si>
    <t>MSP (Templeuve-en-Pévèle)-EBNL</t>
  </si>
  <si>
    <t>MSP (Toufflers)-EBNL</t>
  </si>
  <si>
    <t>MSP (Tourcoing)-EBNL</t>
  </si>
  <si>
    <t>EBNL (Tourcoing)</t>
  </si>
  <si>
    <t>MSP (Trélon)-EBNL</t>
  </si>
  <si>
    <t>Assoc. (Trélon)-EBNL</t>
  </si>
  <si>
    <t>MSP (Valenciennes)-EBNL</t>
  </si>
  <si>
    <t>EBNL (Valenciennes)</t>
  </si>
  <si>
    <t>EBNL (Vieux-Berquin)</t>
  </si>
  <si>
    <t>MSP (Villers-Outréaux)-EBNL</t>
  </si>
  <si>
    <t>Assoc. (Wambrechies)-EBNL</t>
  </si>
  <si>
    <t>EBNL (Wambrechies)</t>
  </si>
  <si>
    <t>EBNL (Wasquehal)</t>
  </si>
  <si>
    <t>MS (Watten)-EBNL</t>
  </si>
  <si>
    <t>MSP (Wattignies)-EBNL</t>
  </si>
  <si>
    <t>EBNL (Wattignies)</t>
  </si>
  <si>
    <t>MSP (Wattrelos)-EBNL</t>
  </si>
  <si>
    <t>EBNL (Wattrelos)</t>
  </si>
  <si>
    <t>MSP (Wavrin)-EBNL</t>
  </si>
  <si>
    <t>MSP (Wignehies)-EBNL</t>
  </si>
  <si>
    <t>Assoc. (Allonne)-EBNL</t>
  </si>
  <si>
    <t>MSP (Auneuil)-EBNL</t>
  </si>
  <si>
    <t>Assoc. (Beauvais)-EBNL</t>
  </si>
  <si>
    <t>EBNL (Beauvais)</t>
  </si>
  <si>
    <t>MSP (Breteuil)-EBNL</t>
  </si>
  <si>
    <t>MSP (Bury)-EBNL</t>
  </si>
  <si>
    <t>Assoc. (Chamant)-EBNL</t>
  </si>
  <si>
    <t>Assoc. (Chambly)-EBNL</t>
  </si>
  <si>
    <t>EBNL (Chantilly)</t>
  </si>
  <si>
    <t>MSP (Chapelle-en-Serval)-EBNL</t>
  </si>
  <si>
    <t>EBNL (Chaumont-en-Vexin)</t>
  </si>
  <si>
    <t>C_Dialyse (Compiègne)-Dial</t>
  </si>
  <si>
    <t>Assoc. (Compiègne)-EBNL</t>
  </si>
  <si>
    <t>MSP (Compiègne)-EBNL</t>
  </si>
  <si>
    <t>EBNL (Compiègne)</t>
  </si>
  <si>
    <t>CS (Conchy-les-Pots)-EBNL</t>
  </si>
  <si>
    <t>EBNL (Conchy-les-Pots)</t>
  </si>
  <si>
    <t>MSP (Creil)-EBNL</t>
  </si>
  <si>
    <t>EBNL (Creil)</t>
  </si>
  <si>
    <t>Assoc. (Creil)-EBNL</t>
  </si>
  <si>
    <t>Assoc. (Crépy-en-Valois)-EBNL</t>
  </si>
  <si>
    <t>EBNL (Crépy-en-Valois)</t>
  </si>
  <si>
    <t>MSP (Crèvecœur-le-Grand)-EBNL</t>
  </si>
  <si>
    <t>EBNL (Étouy)</t>
  </si>
  <si>
    <t>MS (Formerie)-EBNL</t>
  </si>
  <si>
    <t>Assoc. (Gouvieux)-EBNL</t>
  </si>
  <si>
    <t>MSP (Guiscard)-EBNL</t>
  </si>
  <si>
    <t>EBNL (Lagny-le-Sec)</t>
  </si>
  <si>
    <t>MSP (Lamorlaye)-EBNL</t>
  </si>
  <si>
    <t>MS (Liancourt)-EBNL</t>
  </si>
  <si>
    <t>EBNL (Liancourt)</t>
  </si>
  <si>
    <t>Assoc. (Mesnil-St-Firmin)-EBNL</t>
  </si>
  <si>
    <t>EBNL (Monchy-St-Éloi)</t>
  </si>
  <si>
    <t>MSP (Montataire)-EBNL</t>
  </si>
  <si>
    <t>Assoc. (Montataire)-EBNL</t>
  </si>
  <si>
    <t>MSP (Morienval)-EBNL</t>
  </si>
  <si>
    <t>MSP (Neuville-Roy)-EBNL</t>
  </si>
  <si>
    <t>EBNL (Neuville-Roy)</t>
  </si>
  <si>
    <t>Assoc. (Nogent-sur-Oise)-EBNL</t>
  </si>
  <si>
    <t>EBNL (Nogent-sur-Oise)</t>
  </si>
  <si>
    <t>C_Dialyse (Noyon)-Dial</t>
  </si>
  <si>
    <t>EBNL (Ons-en-Bray)</t>
  </si>
  <si>
    <t>EBNL (Plailly)</t>
  </si>
  <si>
    <t>EBNL (Plessier-sur-St-Just)</t>
  </si>
  <si>
    <t>MSP (Précy-sur-Oise)-EBNL</t>
  </si>
  <si>
    <t>EBNL (Rantigny)</t>
  </si>
  <si>
    <t>MS (Sacy-le-Grand)-EBNL</t>
  </si>
  <si>
    <t>MSP (St-Just-en-Chaussée)-EBNL</t>
  </si>
  <si>
    <t>Assoc. (St-Just-en-Chaussée)-EBNL</t>
  </si>
  <si>
    <t>EBNL (St-Maximin)</t>
  </si>
  <si>
    <t>Assoc. (Senlis)-EBNL</t>
  </si>
  <si>
    <t>EBNL (Tillé)</t>
  </si>
  <si>
    <t>EBNL (Tracy-le-Mont)</t>
  </si>
  <si>
    <t>ANIDER (Alençon)-Dial</t>
  </si>
  <si>
    <t>MSP (Alençon)-EBNL</t>
  </si>
  <si>
    <t>Assoc. (Alençon)-EBNL</t>
  </si>
  <si>
    <t>EBNL (Alençon)</t>
  </si>
  <si>
    <t>ANIDER (Argentan)-Dial</t>
  </si>
  <si>
    <t>EBNL (Argentan)</t>
  </si>
  <si>
    <t>Assoc. (Coulonges-sur-Sarthe)-EBNL</t>
  </si>
  <si>
    <t>EBNL (Domfront en Poiraie)</t>
  </si>
  <si>
    <t>EBNL (Ferté Macé)</t>
  </si>
  <si>
    <t>ANIDER (Flers)-Dial</t>
  </si>
  <si>
    <t>EBNL (Flers)</t>
  </si>
  <si>
    <t>Assoc. (Flers)-EBNL</t>
  </si>
  <si>
    <t>EBNL (Gacé)</t>
  </si>
  <si>
    <t>EBNL (Aigle)</t>
  </si>
  <si>
    <t>Assoc. (Mantilly)-EBNL</t>
  </si>
  <si>
    <t>EBNL (Mortagne-au-Perche)</t>
  </si>
  <si>
    <t>EBNL (Putanges-le-Lac)</t>
  </si>
  <si>
    <t>EBNL (St-Georges-des-Groseillers)</t>
  </si>
  <si>
    <t>Assoc. (St-Hilaire-le-Châtel)-EBNL</t>
  </si>
  <si>
    <t>MSP (Sap-en-Auge)-EBNL</t>
  </si>
  <si>
    <t>EBNL (Sées)</t>
  </si>
  <si>
    <t>EBNL (Val-au-Perche)</t>
  </si>
  <si>
    <t>EBNL (Vimoutiers)</t>
  </si>
  <si>
    <t>MSP (Agny)-EBNL</t>
  </si>
  <si>
    <t>C_Dialyse (Aire-sur-la-Lys)-Dial</t>
  </si>
  <si>
    <t>Assoc. (Aix-Noulette)-EBNL</t>
  </si>
  <si>
    <t>Assoc. (Ambleteuse)-EBNL</t>
  </si>
  <si>
    <t>MSP (Anvin)-EBNL</t>
  </si>
  <si>
    <t>Assoc. (Arras)-EBNL</t>
  </si>
  <si>
    <t>EBNL (Arras)</t>
  </si>
  <si>
    <t>MSP (Aubigny-en-Artois)-EBNL</t>
  </si>
  <si>
    <t>MSP (Auchel)-EBNL</t>
  </si>
  <si>
    <t>MSP (Auxi-le-Château)-EBNL</t>
  </si>
  <si>
    <t>MSP (Avion)-EBNL</t>
  </si>
  <si>
    <t>MSP (Bapaume)-EBNL</t>
  </si>
  <si>
    <t>EBNL (Bapaume)</t>
  </si>
  <si>
    <t>MSP (Bayenghem-lès-Éperlecques)-EBNL</t>
  </si>
  <si>
    <t>EBNL (Beaurains)</t>
  </si>
  <si>
    <t>Assoc. (Berck)-EBNL</t>
  </si>
  <si>
    <t>EBNL (Berck)</t>
  </si>
  <si>
    <t>MSP (Béthune)-EBNL</t>
  </si>
  <si>
    <t>Assoc. (Béthune)-EBNL</t>
  </si>
  <si>
    <t>C_Dialyse (Beuvry)-Dial</t>
  </si>
  <si>
    <t>Assoc. (Beuvry)-EBNL</t>
  </si>
  <si>
    <t>MSP (Blendecques)-EBNL</t>
  </si>
  <si>
    <t>MSP (Boulogne-sur-Mer)-EBNL</t>
  </si>
  <si>
    <t>MSP (Bourlon)-EBNL</t>
  </si>
  <si>
    <t>Assoc. (Bruay-la-Buissière)-EBNL</t>
  </si>
  <si>
    <t>EBNL (Burbure)</t>
  </si>
  <si>
    <t>Assoc. (Calais)-EBNL</t>
  </si>
  <si>
    <t>EBNL (Calais)</t>
  </si>
  <si>
    <t>MSP (Calonne-Ricouart)-EBNL</t>
  </si>
  <si>
    <t>MSP (Campigneulles-les-Petites)-EBNL</t>
  </si>
  <si>
    <t>MSP (Carvin)-EBNL</t>
  </si>
  <si>
    <t>EBNL (Carvin)</t>
  </si>
  <si>
    <t>Assoc. (Carvin)-EBNL</t>
  </si>
  <si>
    <t>EBNL (Coquelles)</t>
  </si>
  <si>
    <t>MSP (Courrières)-EBNL</t>
  </si>
  <si>
    <t>MSP (Croisilles)-EBNL</t>
  </si>
  <si>
    <t>MSP (Cucq)-EBNL</t>
  </si>
  <si>
    <t>EBNL (Desvres)</t>
  </si>
  <si>
    <t>C_Dialyse (Divion)-Dial</t>
  </si>
  <si>
    <t>Assoc. (Echinghen)-EBNL</t>
  </si>
  <si>
    <t>Assoc. (Écoust-St-Mein)-EBNL</t>
  </si>
  <si>
    <t>MSP (Éperlecques)-EBNL</t>
  </si>
  <si>
    <t>MSP (Étaples)-EBNL</t>
  </si>
  <si>
    <t>MSP (Fauquembergues)-EBNL</t>
  </si>
  <si>
    <t>MSP (Fleurbaix)-EBNL</t>
  </si>
  <si>
    <t>MSP (Fruges)-EBNL</t>
  </si>
  <si>
    <t>Assoc. (Fruges)-EBNL</t>
  </si>
  <si>
    <t>MSP (Gauchin-Verloingt)-EBNL</t>
  </si>
  <si>
    <t>MSP (Groffliers)-EBNL</t>
  </si>
  <si>
    <t>C_Dialyse (Hénin-Beaumont)-Dial</t>
  </si>
  <si>
    <t>EBNL (Hénin-Beaumont)</t>
  </si>
  <si>
    <t>EBNL (Hermies)</t>
  </si>
  <si>
    <t>MSP (Hesdin)-EBNL</t>
  </si>
  <si>
    <t>MSP (Laventie)-EBNL</t>
  </si>
  <si>
    <t>Assoc. (Laventie)-EBNL</t>
  </si>
  <si>
    <t>MSP (Lens)-EBNL</t>
  </si>
  <si>
    <t>C_Dialyse (Lens)-Dial</t>
  </si>
  <si>
    <t>EBNL (Lens)</t>
  </si>
  <si>
    <t>Assoc. (Lens)-EBNL</t>
  </si>
  <si>
    <t>MSP (Lestrem)-EBNL</t>
  </si>
  <si>
    <t>MSP (Liévin)-EBNL</t>
  </si>
  <si>
    <t>C_Dialyse (Liévin)-Dial</t>
  </si>
  <si>
    <t>Assoc. (Liévin)-EBNL</t>
  </si>
  <si>
    <t>EBNL (Liévin)</t>
  </si>
  <si>
    <t>Assoc. (Lillers)-EBNL</t>
  </si>
  <si>
    <t>MSP (Lumbres)-EBNL</t>
  </si>
  <si>
    <t>EBNL (Marœuil)</t>
  </si>
  <si>
    <t>MSP (Marquise)-EBNL</t>
  </si>
  <si>
    <t>MSP (Mercatel)-EBNL</t>
  </si>
  <si>
    <t>MSP (Montreuil)-EBNL</t>
  </si>
  <si>
    <t>EBNL (Noyelles-lès-Vermelles)</t>
  </si>
  <si>
    <t>C_Dialyse (Oignies)-Dial</t>
  </si>
  <si>
    <t>EBNL (Outreau)</t>
  </si>
  <si>
    <t>MSP (Outreau)-EBNL</t>
  </si>
  <si>
    <t>MSP (Pernes)-EBNL</t>
  </si>
  <si>
    <t>MSP (Peuplingues)-EBNL</t>
  </si>
  <si>
    <t>MSP (Portel)-EBNL</t>
  </si>
  <si>
    <t>Assoc. (Portel)-EBNL</t>
  </si>
  <si>
    <t>Assoc. (Quiéry-la-Motte)-EBNL</t>
  </si>
  <si>
    <t>MSP (Racquinghem)-EBNL</t>
  </si>
  <si>
    <t>MSP (Sailly-sur-la-Lys)-EBNL</t>
  </si>
  <si>
    <t>MSP (Ste-Catherine)-EBNL</t>
  </si>
  <si>
    <t>Assoc. (St-Léonard)-EBNL</t>
  </si>
  <si>
    <t>Assoc. (St-Martin-lez-Tatinghem)-EBNL</t>
  </si>
  <si>
    <t>C_Dialyse (St-Nicolas)-Dial</t>
  </si>
  <si>
    <t>EBNL (St-Omer)</t>
  </si>
  <si>
    <t>Assoc. (St-Omer)-EBNL</t>
  </si>
  <si>
    <t>C_Dialyse (St-Pol-sur-Ternoise)-Dial</t>
  </si>
  <si>
    <t>C_Dialyse (St-Venant)-Dial</t>
  </si>
  <si>
    <t>MSP (Samer)-EBNL</t>
  </si>
  <si>
    <t>MSP (Sangatte)-EBNL</t>
  </si>
  <si>
    <t>MSP (Thérouanne)-EBNL</t>
  </si>
  <si>
    <t>EBNL (Vaulx-Vraucourt)</t>
  </si>
  <si>
    <t>Assoc. (Vieille-Chapelle)-EBNL</t>
  </si>
  <si>
    <t>MSP (Violaines)-EBNL</t>
  </si>
  <si>
    <t>MS (Ambert)-EBNL</t>
  </si>
  <si>
    <t>MS (Ancizes-Comps)-EBNL</t>
  </si>
  <si>
    <t>Assoc. (Aubière)-EBNL</t>
  </si>
  <si>
    <t>MS (Aydat)-EBNL</t>
  </si>
  <si>
    <t>MS (Beaumont)-EBNL</t>
  </si>
  <si>
    <t>MS (Bourg-Lastic)-EBNL</t>
  </si>
  <si>
    <t>EBNL (Cébazat)</t>
  </si>
  <si>
    <t>EBNL (Cendre)</t>
  </si>
  <si>
    <t>MS (Clermont-Ferrand)-EBNL</t>
  </si>
  <si>
    <t>Assoc. (Clermont-Ferrand)-EBNL</t>
  </si>
  <si>
    <t>EBNL (Clermont-Ferrand)</t>
  </si>
  <si>
    <t>Assoc. (Cunlhat)-EBNL</t>
  </si>
  <si>
    <t>MS (Ennezat)-EBNL</t>
  </si>
  <si>
    <t>MSP (Giat)-EBNL</t>
  </si>
  <si>
    <t>MSP (Joze)-EBNL</t>
  </si>
  <si>
    <t>EBNL (Lezoux)</t>
  </si>
  <si>
    <t>MSP (Martres-de-Veyre)-EBNL</t>
  </si>
  <si>
    <t>MSP (Murol)-EBNL</t>
  </si>
  <si>
    <t>MSP (Pionsat)-EBNL</t>
  </si>
  <si>
    <t>MS (Pont-du-Château)-EBNL</t>
  </si>
  <si>
    <t>Assoc. (Pontgibaud)-EBNL</t>
  </si>
  <si>
    <t>Assoc. (Romagnat)-EBNL</t>
  </si>
  <si>
    <t>MSP (St-Éloy-les-Mines)-EBNL</t>
  </si>
  <si>
    <t>Assoc. (St-Gervazy)-EBNL</t>
  </si>
  <si>
    <t>EBNL (Sayat)</t>
  </si>
  <si>
    <t>MS (Le Vernet-Chaméane)-EBNL</t>
  </si>
  <si>
    <t>AURAD (Anglet)-Dial</t>
  </si>
  <si>
    <t>EBNL (Aressy)</t>
  </si>
  <si>
    <t>MSP (Arudy)-EBNL</t>
  </si>
  <si>
    <t>Assoc. (Arzacq-Arraziguet)-EBNL</t>
  </si>
  <si>
    <t>C_Dialyse (Bayonne)-Dial</t>
  </si>
  <si>
    <t>MS (Bedous)-EBNL</t>
  </si>
  <si>
    <t>C_Dialyse (Biarritz)-Dial</t>
  </si>
  <si>
    <t>MSP (Billère)-EBNL</t>
  </si>
  <si>
    <t>Assoc. (Billère)-EBNL</t>
  </si>
  <si>
    <t>Assoc. (Cambo-les-Bains)-EBNL</t>
  </si>
  <si>
    <t>EBNL (Cambo-les-Bains)</t>
  </si>
  <si>
    <t>MS (Garlin)-EBNL</t>
  </si>
  <si>
    <t>MSP (Ger)-EBNL</t>
  </si>
  <si>
    <t>MS (Lembeye)-EBNL</t>
  </si>
  <si>
    <t>Assoc. (Lembeye)-EBNL</t>
  </si>
  <si>
    <t>Assoc. (Lichos)-EBNL</t>
  </si>
  <si>
    <t>MS (Mauléon-Licharre)-EBNL</t>
  </si>
  <si>
    <t>MSP (Montaut)-EBNL</t>
  </si>
  <si>
    <t>C_Dialyse (Oloron-Ste-Marie)-Dial</t>
  </si>
  <si>
    <t>MSP (Oloron-Ste-Marie)-EBNL</t>
  </si>
  <si>
    <t>C_Dialyse (Orthez)-Dial</t>
  </si>
  <si>
    <t>C_Dialyse (Pau)-Dial</t>
  </si>
  <si>
    <t>MSP (Pau)-EBNL</t>
  </si>
  <si>
    <t>EBNL (Pau)</t>
  </si>
  <si>
    <t>Assoc. (Pau)-EBNL</t>
  </si>
  <si>
    <t>MS (Pontacq)-EBNL</t>
  </si>
  <si>
    <t>MSP (St-Étienne-de-Baïgorry)-EBNL</t>
  </si>
  <si>
    <t>Assoc. (St-Jammes)-EBNL</t>
  </si>
  <si>
    <t>AURAD (St-Jean-de-Luz)-Dial</t>
  </si>
  <si>
    <t>C_Dialyse (St-Jean-de-Luz)-Dial</t>
  </si>
  <si>
    <t>MSP (St-Palais)-EBNL</t>
  </si>
  <si>
    <t>MSP (St-Pierre-d'Irube)-EBNL</t>
  </si>
  <si>
    <t>MSP (Sauveterre-de-Béarn)-EBNL</t>
  </si>
  <si>
    <t>MSP (Soumoulou)-EBNL</t>
  </si>
  <si>
    <t>MSP (Tardets-Sorholus)-EBNL</t>
  </si>
  <si>
    <t>C_Dialyse (Uhart-Cize)-Dial</t>
  </si>
  <si>
    <t>MSP (Argelès-Gazost)-EBNL</t>
  </si>
  <si>
    <t>MSP (Arreau)-EBNL</t>
  </si>
  <si>
    <t>MSP (Ayzac-Ost)-EBNL</t>
  </si>
  <si>
    <t>AAIR (Bagnères-de-Bigorre)-Dial</t>
  </si>
  <si>
    <t>MSP (Bagnères-de-Bigorre)-EBNL</t>
  </si>
  <si>
    <t>EBNL (Bagnères-de-Bigorre)</t>
  </si>
  <si>
    <t>MSP (Barbazan-Debat)-EBNL</t>
  </si>
  <si>
    <t>EBNL (Capvern)</t>
  </si>
  <si>
    <t>MSP (Castelnau-Magnoac)-EBNL</t>
  </si>
  <si>
    <t>MSP (Cauterets)-EBNL</t>
  </si>
  <si>
    <t>Assoc. (Gayan)-EBNL</t>
  </si>
  <si>
    <t>Assoc. (Générest)-EBNL</t>
  </si>
  <si>
    <t>EBNL (Juillan)</t>
  </si>
  <si>
    <t>AAIR (Lannemezan)-Dial</t>
  </si>
  <si>
    <t>MSP (Lourdes)-EBNL</t>
  </si>
  <si>
    <t>AAIR (Lourdes)-Dial</t>
  </si>
  <si>
    <t>Assoc. (Lourdes)-EBNL</t>
  </si>
  <si>
    <t>EBNL (Lourdes)</t>
  </si>
  <si>
    <t>MSP (Loures-Barousse)-EBNL</t>
  </si>
  <si>
    <t>MSP (Luz-St-Sauveur)-EBNL</t>
  </si>
  <si>
    <t>EBNL (Luz-St-Sauveur)</t>
  </si>
  <si>
    <t>AAIR (Maubourguet)-Dial</t>
  </si>
  <si>
    <t>MSP (Pouyastruc)-EBNL</t>
  </si>
  <si>
    <t>MSP (Rabastens-de-Bigorre)-EBNL</t>
  </si>
  <si>
    <t>MSP (St-Lary-Soulan)-EBNL</t>
  </si>
  <si>
    <t>Assoc. (St-Laurent-de-Neste)-EBNL</t>
  </si>
  <si>
    <t>MSP (Tarbes)-EBNL</t>
  </si>
  <si>
    <t>AAIR (Tarbes)-Dial</t>
  </si>
  <si>
    <t>EBNL (Tarbes)</t>
  </si>
  <si>
    <t>Assoc. (Tarbes)-EBNL</t>
  </si>
  <si>
    <t>MSP (Tournay)-EBNL</t>
  </si>
  <si>
    <t>MSP (Trie-sur-Baïse)-EBNL</t>
  </si>
  <si>
    <t>MSP (Angles)-EBNL</t>
  </si>
  <si>
    <t>EBNL (Argelès-sur-Mer)</t>
  </si>
  <si>
    <t>MSP (Arles-sur-Tech)-EBNL</t>
  </si>
  <si>
    <t>MSP (Baho)-EBNL</t>
  </si>
  <si>
    <t>EBNL (Baixas)</t>
  </si>
  <si>
    <t>AIDERsanté (Boulou)-Dial</t>
  </si>
  <si>
    <t>MSP (Bourg-Madame)-EBNL</t>
  </si>
  <si>
    <t>EBNL (Cabestany)</t>
  </si>
  <si>
    <t>MSP (Cabestany)-EBNL</t>
  </si>
  <si>
    <t>EBNL (Céret)</t>
  </si>
  <si>
    <t>Assoc. (Céret)-EBNL</t>
  </si>
  <si>
    <t>AIDERsanté (Elne)-Dial</t>
  </si>
  <si>
    <t>MSP (Ille-sur-Têt)-EBNL</t>
  </si>
  <si>
    <t>MSP (Latour-de-France)-EBNL</t>
  </si>
  <si>
    <t>MSP (Néfiach)-EBNL</t>
  </si>
  <si>
    <t>AIDERsanté (Font-Romeu-Odeillo-Via)-Dial</t>
  </si>
  <si>
    <t>MSP (Font-Romeu-Odeillo-Via)-EBNL</t>
  </si>
  <si>
    <t>AIDERsanté (Perpignan)-Dial</t>
  </si>
  <si>
    <t>MSP (Perpignan)-EBNL</t>
  </si>
  <si>
    <t>EBNL (Perpignan)</t>
  </si>
  <si>
    <t>Assoc. (Perpignan)-EBNL</t>
  </si>
  <si>
    <t>MSP (Pia)-EBNL</t>
  </si>
  <si>
    <t>Assoc. (Pia)-EBNL</t>
  </si>
  <si>
    <t>EBNL (Port-Vendres)</t>
  </si>
  <si>
    <t>EBNL (Prades)</t>
  </si>
  <si>
    <t>MSP (Prades)-EBNL</t>
  </si>
  <si>
    <t>EBNL (St-André)</t>
  </si>
  <si>
    <t>Assoc. (St-Estève)-EBNL</t>
  </si>
  <si>
    <t>EBNL (St-Laurent-de-la-Salanque)</t>
  </si>
  <si>
    <t>MSP (St-Paul-de-Fenouillet)-EBNL</t>
  </si>
  <si>
    <t>EBNL (St-Paul-de-Fenouillet)</t>
  </si>
  <si>
    <t>EBNL (Serdinya)</t>
  </si>
  <si>
    <t>EBNL (Soler)</t>
  </si>
  <si>
    <t>EBNL (Thuir)</t>
  </si>
  <si>
    <t>EBNL (Geispolsheim)</t>
  </si>
  <si>
    <t>MS (Herbitzheim)-EBNL</t>
  </si>
  <si>
    <t>Assoc. (Hochstett)-EBNL</t>
  </si>
  <si>
    <t>Assoc. (Illkirch-Graffenstaden)-EBNL</t>
  </si>
  <si>
    <t>MSP (Ittenheim)-EBNL</t>
  </si>
  <si>
    <t>MS (Marckolsheim)-EBNL</t>
  </si>
  <si>
    <t>MS (Reichshoffen)-EBNL</t>
  </si>
  <si>
    <t>Assoc. (Rosheim)-EBNL</t>
  </si>
  <si>
    <t>EBNL (Saverne)</t>
  </si>
  <si>
    <t>AURAL (Saverne)-Dial</t>
  </si>
  <si>
    <t>MS (Schirmeck)-EBNL</t>
  </si>
  <si>
    <t>EBNL (Sélestat)</t>
  </si>
  <si>
    <t>AURAL (Strasbourg)-Dial</t>
  </si>
  <si>
    <t>EBNL (Strasbourg)</t>
  </si>
  <si>
    <t>Assoc. (Strasbourg)-EBNL</t>
  </si>
  <si>
    <t>MS (Strasbourg)-EBNL</t>
  </si>
  <si>
    <t>MSP (Strasbourg)-EBNL</t>
  </si>
  <si>
    <t>MS (Wœrth)-EBNL</t>
  </si>
  <si>
    <t>MS (Bartenheim)-EBNL</t>
  </si>
  <si>
    <t>Assoc. (Cernay)-EBNL</t>
  </si>
  <si>
    <t>AURAL (Colmar)-Dial</t>
  </si>
  <si>
    <t>EBNL (Colmar)</t>
  </si>
  <si>
    <t>Assoc. (Colmar)-EBNL</t>
  </si>
  <si>
    <t>MS (Dannemarie)-EBNL</t>
  </si>
  <si>
    <t>MS (Fréland)-EBNL</t>
  </si>
  <si>
    <t>MS (Heimsbrunn)-EBNL</t>
  </si>
  <si>
    <t>AURAL (Hésingue)-Dial</t>
  </si>
  <si>
    <t>EBNL (Hochstatt)</t>
  </si>
  <si>
    <t>MS (Montreux-Vieux)-EBNL</t>
  </si>
  <si>
    <t>AURAL (Mulhouse)-Dial</t>
  </si>
  <si>
    <t>MS (Mulhouse)-EBNL</t>
  </si>
  <si>
    <t>EBNL (Mulhouse)</t>
  </si>
  <si>
    <t>Assoc. (Mulhouse)-EBNL</t>
  </si>
  <si>
    <t>Assoc. (Munster)-EBNL</t>
  </si>
  <si>
    <t>MSP (Orbey)-EBNL</t>
  </si>
  <si>
    <t>MS (Village-Neuf)-EBNL</t>
  </si>
  <si>
    <t>Assoc. (Wintzenheim)-EBNL</t>
  </si>
  <si>
    <t>EBNL (Arbresle)</t>
  </si>
  <si>
    <t>MS (Beaujeu)-EBNL</t>
  </si>
  <si>
    <t>EBNL (Belleville-en-Beaujolais)</t>
  </si>
  <si>
    <t>MS (Brignais)-EBNL</t>
  </si>
  <si>
    <t>MS (Caluire-et-Cuire)-EBNL</t>
  </si>
  <si>
    <t>MS (Condrieu)-EBNL</t>
  </si>
  <si>
    <t>MS (Cours)-EBNL</t>
  </si>
  <si>
    <t>EBNL (Couzon-au-Mont-d'Or)</t>
  </si>
  <si>
    <t>MS (Dardilly)-EBNL</t>
  </si>
  <si>
    <t>Assoc. (Dardilly)-EBNL</t>
  </si>
  <si>
    <t>EBNL (Écully)</t>
  </si>
  <si>
    <t>EBNL (Fontaines-St-Martin)</t>
  </si>
  <si>
    <t>EBNL (Fontaines-sur-Saône)</t>
  </si>
  <si>
    <t>MS (Givors)-EBNL</t>
  </si>
  <si>
    <t>MS (Gleizé)-EBNL</t>
  </si>
  <si>
    <t>AURAL (Gleizé)-Dial</t>
  </si>
  <si>
    <t>EBNL (Irigny)</t>
  </si>
  <si>
    <t>MS (Irigny)-EBNL</t>
  </si>
  <si>
    <t>MS (Limas)-EBNL</t>
  </si>
  <si>
    <t>MS (Millery)-EBNL</t>
  </si>
  <si>
    <t>MS (Montagny)-EBNL</t>
  </si>
  <si>
    <t>MS (Morancé)-EBNL</t>
  </si>
  <si>
    <t>EBNL (Mulatière)</t>
  </si>
  <si>
    <t>MS (Neuville-sur-Saône)-EBNL</t>
  </si>
  <si>
    <t>MS (Oullins)-EBNL</t>
  </si>
  <si>
    <t>EBNL (Oullins)</t>
  </si>
  <si>
    <t>CALYDIAL (Pierre-Bénite)</t>
  </si>
  <si>
    <t>MS (Vindry-sur-Turdine)-EBNL</t>
  </si>
  <si>
    <t>MS (Porte des Pierres Dorées)-EBNL</t>
  </si>
  <si>
    <t>EBNL (Propières)</t>
  </si>
  <si>
    <t>MS (Beauvallon)-EBNL</t>
  </si>
  <si>
    <t>MS (Ste-Foy-l'Argentière)-EBNL</t>
  </si>
  <si>
    <t>MS (Ste-Foy-lès-Lyon)-EBNL</t>
  </si>
  <si>
    <t>MSP (St-Laurent-de-Chamousset)-EBNL</t>
  </si>
  <si>
    <t>MS (St-Martin-en-Haut)-EBNL</t>
  </si>
  <si>
    <t>MS (St-Romain-de-Popey)-EBNL</t>
  </si>
  <si>
    <t>MS (St-Symphorien-sur-Coise)-EBNL</t>
  </si>
  <si>
    <t>MS (Tarare)-EBNL</t>
  </si>
  <si>
    <t>MS (Tassin-la-Demi-Lune)-EBNL</t>
  </si>
  <si>
    <t>EBNL (Tassin-la-Demi-Lune)</t>
  </si>
  <si>
    <t>MS (Thurins)-EBNL</t>
  </si>
  <si>
    <t>MS (Vénissieux)-EBNL</t>
  </si>
  <si>
    <t>CALYDIAL (Vénissieux)</t>
  </si>
  <si>
    <t>EBNL (Vénissieux)</t>
  </si>
  <si>
    <t>MS (Villefranche-sur-Saône)-EBNL</t>
  </si>
  <si>
    <t>EBNL (Villeurbanne)</t>
  </si>
  <si>
    <t>MS (Villeurbanne)-EBNL</t>
  </si>
  <si>
    <t>Assoc. (Villeurbanne)-EBNL</t>
  </si>
  <si>
    <t>MS (Chassieu)-EBNL</t>
  </si>
  <si>
    <t>EBNL (Marennes)</t>
  </si>
  <si>
    <t>AURAL (Meyzieu)-Dial</t>
  </si>
  <si>
    <t>MS (Meyzieu)-EBNL</t>
  </si>
  <si>
    <t>MS (Mions)-EBNL</t>
  </si>
  <si>
    <t>EBNL (Rillieux-la-Pape)</t>
  </si>
  <si>
    <t>MS (Rillieux-la-Pape)-EBNL</t>
  </si>
  <si>
    <t>MS (St-Bonnet-de-Mure)-EBNL</t>
  </si>
  <si>
    <t>MS (St-Priest)-EBNL</t>
  </si>
  <si>
    <t>EBNL (Ternay)</t>
  </si>
  <si>
    <t>EBNL (Colombier-Saugnieu)</t>
  </si>
  <si>
    <t>MS (Lyon)-EBNL</t>
  </si>
  <si>
    <t>Assoc. (Lyon)-EBNL</t>
  </si>
  <si>
    <t>EBNL (Lyon)</t>
  </si>
  <si>
    <t>AURAL (Lyon)-Dial</t>
  </si>
  <si>
    <t>EBNL (Champlitte)</t>
  </si>
  <si>
    <t>MS (Fougerolles-St-Valbert)-EBNL</t>
  </si>
  <si>
    <t>EBNL (Frotey-lès-Vesoul)</t>
  </si>
  <si>
    <t>EBNL (Gray)</t>
  </si>
  <si>
    <t>EBNL (Héricourt)</t>
  </si>
  <si>
    <t>MSP (Lure)-EBNL</t>
  </si>
  <si>
    <t>MSP (Luxeuil-les-Bains)-EBNL</t>
  </si>
  <si>
    <t>MSP (Marnay)-EBNL</t>
  </si>
  <si>
    <t>MS (Mélisey)-EBNL</t>
  </si>
  <si>
    <t>EBNL (Neuvelle-lès-Cromary)</t>
  </si>
  <si>
    <t>MSP (Noidans-le-Ferroux)-EBNL</t>
  </si>
  <si>
    <t>MSP (Pesmes)-EBNL</t>
  </si>
  <si>
    <t>MS (Port-sur-Saône)-EBNL</t>
  </si>
  <si>
    <t>Assoc. (Pusey)-EBNL</t>
  </si>
  <si>
    <t>MS (Raddon-et-Chapendu)-EBNL</t>
  </si>
  <si>
    <t>MSP (St-Loup-sur-Semouse)-EBNL</t>
  </si>
  <si>
    <t>MSP (Saulx)-EBNL</t>
  </si>
  <si>
    <t>EBNL (Vesoul)</t>
  </si>
  <si>
    <t>MSP (Villersexel)-EBNL</t>
  </si>
  <si>
    <t>MS (Autun)-EBNL</t>
  </si>
  <si>
    <t>MSP (Bourbon-Lancy)-EBNL</t>
  </si>
  <si>
    <t>Assoc. (Chalon-sur-Saône)-EBNL</t>
  </si>
  <si>
    <t>EBNL (Chalon-sur-Saône)</t>
  </si>
  <si>
    <t>MS (Charolles)-EBNL</t>
  </si>
  <si>
    <t>EBNL (Châtenoy-le-Royal)</t>
  </si>
  <si>
    <t>MSP (Chauffailles)-EBNL</t>
  </si>
  <si>
    <t>EBNL (Clayette)</t>
  </si>
  <si>
    <t>Assoc. (Clayette)-EBNL</t>
  </si>
  <si>
    <t>MS (Cluny)-EBNL</t>
  </si>
  <si>
    <t>MS (Couches)-EBNL</t>
  </si>
  <si>
    <t>MSP (Crêches-sur-Saône)-EBNL</t>
  </si>
  <si>
    <t>MSP (Creusot)-EBNL</t>
  </si>
  <si>
    <t>MSP (Crissey)-EBNL</t>
  </si>
  <si>
    <t>EBNL (Cronat)</t>
  </si>
  <si>
    <t>MSP (Cuiseaux)-EBNL</t>
  </si>
  <si>
    <t>EBNL (Digoin)</t>
  </si>
  <si>
    <t>EBNL (Épinac)</t>
  </si>
  <si>
    <t>MSP (Étang-sur-Arroux)-EBNL</t>
  </si>
  <si>
    <t>MS (Fragnes-La Loyère)-EBNL</t>
  </si>
  <si>
    <t>EBNL (Gergy)</t>
  </si>
  <si>
    <t>EBNL (Givry)</t>
  </si>
  <si>
    <t>MS (Gueugnon)-EBNL</t>
  </si>
  <si>
    <t>MSP (Louhans)-EBNL</t>
  </si>
  <si>
    <t>EBNL (Lugny)</t>
  </si>
  <si>
    <t>EBNL (Mâcon)</t>
  </si>
  <si>
    <t>Assoc. (Mâcon)-EBNL</t>
  </si>
  <si>
    <t>MSP (Marcigny)-EBNL</t>
  </si>
  <si>
    <t>EBNL (Mazille)</t>
  </si>
  <si>
    <t>MSP (Montceau-les-Mines)-EBNL</t>
  </si>
  <si>
    <t>MSP (Montchanin)-EBNL</t>
  </si>
  <si>
    <t>MS (Montret)-EBNL</t>
  </si>
  <si>
    <t>MSP (Paray-le-Monial)-EBNL</t>
  </si>
  <si>
    <t>EBNL (Paray-le-Monial)</t>
  </si>
  <si>
    <t>MS (Perrecy-les-Forges)-EBNL</t>
  </si>
  <si>
    <t>Assoc. (Roche-Vineuse)-EBNL</t>
  </si>
  <si>
    <t>MS (Romenay)-EBNL</t>
  </si>
  <si>
    <t>MS (St-Gengoux-le-National)-EBNL</t>
  </si>
  <si>
    <t>MS (St-Germain-du-Bois)-EBNL</t>
  </si>
  <si>
    <t>MSP (St-Loup-Géanges)-EBNL</t>
  </si>
  <si>
    <t>EBNL (Toulon-sur-Arroux)</t>
  </si>
  <si>
    <t>MS (Tournus)-EBNL</t>
  </si>
  <si>
    <t>EBNL (Tournus)</t>
  </si>
  <si>
    <t>MSP (Tramayes)-EBNL</t>
  </si>
  <si>
    <t>MS (Viré)-EBNL</t>
  </si>
  <si>
    <t>EBNL (Ballon-St Mars)</t>
  </si>
  <si>
    <t>MS (Beaumont-sur-Sarthe)-EBNL</t>
  </si>
  <si>
    <t>Assoc. (Beaumont-sur-Sarthe)-EBNL</t>
  </si>
  <si>
    <t>MS (Brûlon)-EBNL</t>
  </si>
  <si>
    <t>Assoc. (Chartre-sur-le-Loir)-EBNL</t>
  </si>
  <si>
    <t>EBNL (Montval-sur-Loir)</t>
  </si>
  <si>
    <t>EBNL (Conlie)</t>
  </si>
  <si>
    <t>Assoc. (Conlie)-EBNL</t>
  </si>
  <si>
    <t>MSP (Coulaines)-EBNL</t>
  </si>
  <si>
    <t>Assoc. (Coulaines)-EBNL</t>
  </si>
  <si>
    <t>ECHO (Ferté-Bernard)-Dial</t>
  </si>
  <si>
    <t>MS (Fyé)-EBNL</t>
  </si>
  <si>
    <t>EBNL (Grand-Lucé)</t>
  </si>
  <si>
    <t>Assoc. (Grand-Lucé)-EBNL</t>
  </si>
  <si>
    <t>MS (Flèche)-EBNL</t>
  </si>
  <si>
    <t>MS (Loué)-EBNL</t>
  </si>
  <si>
    <t>ECHO (Mamers)-Dial</t>
  </si>
  <si>
    <t>EBNL (Mamers)</t>
  </si>
  <si>
    <t>EBNL (Mans)</t>
  </si>
  <si>
    <t>ECHO (Mans)-Dial</t>
  </si>
  <si>
    <t>MS (Mans)-EBNL</t>
  </si>
  <si>
    <t>MSP (Mans)-EBNL</t>
  </si>
  <si>
    <t>Assoc. (Mans)-EBNL</t>
  </si>
  <si>
    <t>MS (Marolles-les-Braults)-EBNL</t>
  </si>
  <si>
    <t>MS (Montbizot)-EBNL</t>
  </si>
  <si>
    <t>Assoc. (Oisseau-le-Petit)-EBNL</t>
  </si>
  <si>
    <t>Assoc. (Montfort-le-Gesnois)-EBNL</t>
  </si>
  <si>
    <t>ECHO (Sablé-sur-Sarthe)-Dial</t>
  </si>
  <si>
    <t>MSP (Sablé-sur-Sarthe)-EBNL</t>
  </si>
  <si>
    <t>MSP (St-Calais)-EBNL</t>
  </si>
  <si>
    <t>Assoc. (St-Calais)-EBNL</t>
  </si>
  <si>
    <t>Assoc. (St-Mars-d'Outillé)-EBNL</t>
  </si>
  <si>
    <t>EBNL (St-Pierre-du-Lorouër)</t>
  </si>
  <si>
    <t>EBNL (Sillé-le-Guillaume)</t>
  </si>
  <si>
    <t>MS (Vibraye)-EBNL</t>
  </si>
  <si>
    <t>MS (Grand-Aigueblanche)-EBNL</t>
  </si>
  <si>
    <t>MS (Aime-la-Plagne)-EBNL</t>
  </si>
  <si>
    <t>MS (Aix-les-Bains)-EBNL</t>
  </si>
  <si>
    <t>AURAL (Albertville)-Dial</t>
  </si>
  <si>
    <t>EBNL (Albertville)</t>
  </si>
  <si>
    <t>MS (Bâthie)-EBNL</t>
  </si>
  <si>
    <t>MS (Beaufort)-EBNL</t>
  </si>
  <si>
    <t>MS (Bourg-St-Maurice)-EBNL</t>
  </si>
  <si>
    <t>AGDUC (Bourg-St-Maurice)-Dial</t>
  </si>
  <si>
    <t>MS (Bozel)-EBNL</t>
  </si>
  <si>
    <t>AURAL (Chambéry)-Dial</t>
  </si>
  <si>
    <t>AGDUC (Chambéry)-Dial</t>
  </si>
  <si>
    <t>EBNL (Chambéry)</t>
  </si>
  <si>
    <t>MS (Chambéry)-EBNL</t>
  </si>
  <si>
    <t>Assoc. (Chambéry)-EBNL</t>
  </si>
  <si>
    <t>EBNL (Chindrieux)</t>
  </si>
  <si>
    <t>EBNL (Cognin)</t>
  </si>
  <si>
    <t>EBNL (Coise-St-Jean-Pied-Gauthier)</t>
  </si>
  <si>
    <t>MS (Échelles)-EBNL</t>
  </si>
  <si>
    <t>MS (Flumet)-EBNL</t>
  </si>
  <si>
    <t>MS (Gilly-sur-Isère)-EBNL</t>
  </si>
  <si>
    <t>MS (Lescheraines)-EBNL</t>
  </si>
  <si>
    <t>MS (Porte-de-Savoie)-EBNL</t>
  </si>
  <si>
    <t>EBNL (Porte-de-Savoie)</t>
  </si>
  <si>
    <t>AGDUC (Motte-Servolex)-Dial</t>
  </si>
  <si>
    <t>MSP (Moûtiers)-EBNL</t>
  </si>
  <si>
    <t>MS (Val-d'Arc)-EBNL</t>
  </si>
  <si>
    <t>EBNL (Ravoire)</t>
  </si>
  <si>
    <t>AURAL (St-Alban-Leysse)-Dial</t>
  </si>
  <si>
    <t>EBNL (St-Alban-Leysse)</t>
  </si>
  <si>
    <t>MS (St-Genix-les-Villages)-EBNL</t>
  </si>
  <si>
    <t>MS (Belleville)-EBNL</t>
  </si>
  <si>
    <t>Assoc. (Belleville)-EBNL</t>
  </si>
  <si>
    <t>MS (St-Michel-de-Maurienne)-EBNL</t>
  </si>
  <si>
    <t>AGDUC (St-Michel-de-Maurienne)-Dial</t>
  </si>
  <si>
    <t>MS (St-Pierre-d'Albigny)-EBNL</t>
  </si>
  <si>
    <t>EBNL (St-Pierre-d'Albigny)</t>
  </si>
  <si>
    <t>MS (Val-Cenis)-EBNL</t>
  </si>
  <si>
    <t>MS (Ugine)-EBNL</t>
  </si>
  <si>
    <t>AURAL (Ambilly)-Dial</t>
  </si>
  <si>
    <t>MS (Annecy)-EBNL</t>
  </si>
  <si>
    <t>EBNL (Annecy)</t>
  </si>
  <si>
    <t>Assoc. (Annecy)-EBNL</t>
  </si>
  <si>
    <t>MS (Annemasse)-EBNL</t>
  </si>
  <si>
    <t>MS (Arâches-la-Frasse)-EBNL</t>
  </si>
  <si>
    <t>EBNL (Argonay)</t>
  </si>
  <si>
    <t>MS (Arthaz-Pont-Notre-Dame)-EBNL</t>
  </si>
  <si>
    <t>Assoc. (Ballaison)-EBNL</t>
  </si>
  <si>
    <t>MS (Brenthonne)-EBNL</t>
  </si>
  <si>
    <t>MS (Chamonix-Mont-Blanc)-EBNL</t>
  </si>
  <si>
    <t>EBNL (Cluses)</t>
  </si>
  <si>
    <t>MSP (Collonges-sous-Salève)-EBNL</t>
  </si>
  <si>
    <t>MS (Combloux)-EBNL</t>
  </si>
  <si>
    <t>AURAL (Contamine-sur-Arve)-Dial</t>
  </si>
  <si>
    <t>MS (Cruseilles)-EBNL</t>
  </si>
  <si>
    <t>MS (Cusy)-EBNL</t>
  </si>
  <si>
    <t>EBNL (Douvaine)</t>
  </si>
  <si>
    <t>AURAL (Epagny Metz-Tessy)-Dial</t>
  </si>
  <si>
    <t>MS (Gaillard)-EBNL</t>
  </si>
  <si>
    <t>Assoc. (Gaillard)-EBNL</t>
  </si>
  <si>
    <t>MS (Houches)-EBNL</t>
  </si>
  <si>
    <t>MS (Lullin)-EBNL</t>
  </si>
  <si>
    <t>MS (Marignier)-EBNL</t>
  </si>
  <si>
    <t>EBNL (Marnaz)</t>
  </si>
  <si>
    <t>MS (Megève)-EBNL</t>
  </si>
  <si>
    <t>MS (Publier)-EBNL</t>
  </si>
  <si>
    <t>EBNL (Roche-sur-Foron)</t>
  </si>
  <si>
    <t>MS (St-Félix)-EBNL</t>
  </si>
  <si>
    <t>MS (St-Jean-d'Aulps)-EBNL</t>
  </si>
  <si>
    <t>MS (St-Jean-de-Sixt)-EBNL</t>
  </si>
  <si>
    <t>EBNL (Sallanches)</t>
  </si>
  <si>
    <t>AURAL (Sallanches)-Dial</t>
  </si>
  <si>
    <t>AURAL (Thonon-les-Bains)-Dial</t>
  </si>
  <si>
    <t>EBNL (Thonon-les-Bains)</t>
  </si>
  <si>
    <t>MS (Fillière)-EBNL</t>
  </si>
  <si>
    <t>MS (Valleiry)-EBNL</t>
  </si>
  <si>
    <t>MSP (Vinzier)-EBNL</t>
  </si>
  <si>
    <t>MS (Viuz-en-Sallaz)-EBNL</t>
  </si>
  <si>
    <t>MSP (Paris)-EBNL</t>
  </si>
  <si>
    <t>EBNL (Paris)</t>
  </si>
  <si>
    <t>Assoc. (Paris)-EBNL</t>
  </si>
  <si>
    <t>U_Dialyse (Paris)-Dial</t>
  </si>
  <si>
    <t>Assoc. (Anneville-sur-Scie)-EBNL</t>
  </si>
  <si>
    <t>EBNL (Arques-la-Bataille)</t>
  </si>
  <si>
    <t>MSP (Aumale)-EBNL</t>
  </si>
  <si>
    <t>EBNL (Bacqueville-en-Caux)</t>
  </si>
  <si>
    <t>MSP (Blangy-sur-Bresle)-EBNL</t>
  </si>
  <si>
    <t>MSP (Bonsecours)-EBNL</t>
  </si>
  <si>
    <t>ANIDER (Bois-Guillaume)-Dial</t>
  </si>
  <si>
    <t>Assoc. (Bois-Guillaume)-EBNL</t>
  </si>
  <si>
    <t>Assoc. (Canteleu)-EBNL</t>
  </si>
  <si>
    <t>ANIDER (Cléon)-Dial</t>
  </si>
  <si>
    <t>EBNL (Criquetot-l'Esneval)</t>
  </si>
  <si>
    <t>MSP (Croisy-sur-Andelle)-EBNL</t>
  </si>
  <si>
    <t>EBNL (Darnétal)</t>
  </si>
  <si>
    <t>U_Dialyse (Dieppe)-Dial</t>
  </si>
  <si>
    <t>ANIDER (Eu)-Dial</t>
  </si>
  <si>
    <t>ANIDER (Fécamp)-Dial</t>
  </si>
  <si>
    <t>ANIDER (Fontaine-la-Mallet)-Dial</t>
  </si>
  <si>
    <t>MSP (Fontaine-le-Bourg)-EBNL</t>
  </si>
  <si>
    <t>MSP (Forges-les-Eaux)-EBNL</t>
  </si>
  <si>
    <t>MSP (Foucarmont)-EBNL</t>
  </si>
  <si>
    <t>MSP (Freneuse)-EBNL</t>
  </si>
  <si>
    <t>MSP (Gaillefontaine)-EBNL</t>
  </si>
  <si>
    <t>EBNL (Grand-Couronne)</t>
  </si>
  <si>
    <t>MSP (Grand-Quevilly)-EBNL</t>
  </si>
  <si>
    <t>Assoc. (Héricourt-en-Caux)-EBNL</t>
  </si>
  <si>
    <t>ANIDER (Isneauville)-Dial</t>
  </si>
  <si>
    <t>MSP (Limpiville)-EBNL</t>
  </si>
  <si>
    <t>MSP (Londinières)-EBNL</t>
  </si>
  <si>
    <t>MSP (Maromme)-EBNL</t>
  </si>
  <si>
    <t>MSP (Montérolier)-EBNL</t>
  </si>
  <si>
    <t>EBNL (Port-Jérôme-sur-Seine)</t>
  </si>
  <si>
    <t>MSP (Octeville-sur-Mer)-EBNL</t>
  </si>
  <si>
    <t>EBNL (Pavilly)</t>
  </si>
  <si>
    <t>ANIDER (Petit-Quevilly)-Dial</t>
  </si>
  <si>
    <t>MSP (Quincampoix)-EBNL</t>
  </si>
  <si>
    <t>Assoc. (Rolleville)-EBNL</t>
  </si>
  <si>
    <t>MSP (Rouen)-EBNL</t>
  </si>
  <si>
    <t>EBNL (Rouen)</t>
  </si>
  <si>
    <t>Assoc. (Rouen)-EBNL</t>
  </si>
  <si>
    <t>MSP (St-Crespin)-EBNL</t>
  </si>
  <si>
    <t>MSP (St-Étienne-du-Rouvray)-EBNL</t>
  </si>
  <si>
    <t>MSP (St-Romain-de-Colbosc)-EBNL</t>
  </si>
  <si>
    <t>Assoc. (St-Romain-de-Colbosc)-EBNL</t>
  </si>
  <si>
    <t>MSP (St-Saëns)-EBNL</t>
  </si>
  <si>
    <t>MSP (St-Valery-en-Caux)-EBNL</t>
  </si>
  <si>
    <t>MSP (Sotteville-lès-Rouen)-EBNL</t>
  </si>
  <si>
    <t>EBNL (Valmont)</t>
  </si>
  <si>
    <t>EBNL (Yvetot)</t>
  </si>
  <si>
    <t>C_Dialyse (Avon)-Dial</t>
  </si>
  <si>
    <t>MSP (Brie-Comte-Robert)-EBNL</t>
  </si>
  <si>
    <t>EBNL (Bussy-St-Georges)</t>
  </si>
  <si>
    <t>MSP (Cesson)-EBNL</t>
  </si>
  <si>
    <t>Assoc. (Chapelle-la-Reine)-EBNL</t>
  </si>
  <si>
    <t>MSP (Chelles)-EBNL</t>
  </si>
  <si>
    <t>U_Dialyse (Chelles)-Dial</t>
  </si>
  <si>
    <t>EBNL (Chelles)</t>
  </si>
  <si>
    <t>MSP (Claye-Souilly)-EBNL</t>
  </si>
  <si>
    <t>MSP (Coulommiers)-EBNL</t>
  </si>
  <si>
    <t>U_Dialyse (Coulommiers)-Dial</t>
  </si>
  <si>
    <t>MSP (Crouy-sur-Ourcq)-EBNL</t>
  </si>
  <si>
    <t>Assoc. (Émerainville)-EBNL</t>
  </si>
  <si>
    <t>Assoc. (Faremoutiers)-EBNL</t>
  </si>
  <si>
    <t>MSP (Fontainebleau)-EBNL</t>
  </si>
  <si>
    <t>MSP (Fontenay-Trésigny)-EBNL</t>
  </si>
  <si>
    <t>MSP (Lagny-sur-Marne)-EBNL</t>
  </si>
  <si>
    <t>U_Dialyse (Meaux)-Dial</t>
  </si>
  <si>
    <t>MSP (Mée-sur-Seine)-EBNL</t>
  </si>
  <si>
    <t>U_Dialyse (Melun)-Dial</t>
  </si>
  <si>
    <t>EBNL (Melun)</t>
  </si>
  <si>
    <t>MSP (Nangis)-EBNL</t>
  </si>
  <si>
    <t>Assoc. (Nangis)-EBNL</t>
  </si>
  <si>
    <t>MSP (Nemours)-EBNL</t>
  </si>
  <si>
    <t>U_Dialyse (Pontault-Combault)-Dial</t>
  </si>
  <si>
    <t>MSP (Provins)-EBNL</t>
  </si>
  <si>
    <t>Assoc. (Provins)-EBNL</t>
  </si>
  <si>
    <t>MSP (Roissy-en-Brie)-EBNL</t>
  </si>
  <si>
    <t>EBNL (Roissy-en-Brie)</t>
  </si>
  <si>
    <t>EBNL (Rozay-en-Brie)</t>
  </si>
  <si>
    <t>MSP (St-Fargeau-Ponthierry)-EBNL</t>
  </si>
  <si>
    <t>Assoc. (St-Fargeau-Ponthierry)-EBNL</t>
  </si>
  <si>
    <t>MSP (Souppes-sur-Loing)-EBNL</t>
  </si>
  <si>
    <t>MSP (Thorigny-sur-Marne)-EBNL</t>
  </si>
  <si>
    <t>MSP (Torcy)-EBNL</t>
  </si>
  <si>
    <t>Assoc. (Varennes-sur-Seine)-EBNL</t>
  </si>
  <si>
    <t>MSP (Beynes)-EBNL</t>
  </si>
  <si>
    <t>EBNL (Carrières-sur-Seine)</t>
  </si>
  <si>
    <t>MSP (Celle-St-Cloud)-EBNL</t>
  </si>
  <si>
    <t>U_Dialyse (Celle-St-Cloud)-Dial</t>
  </si>
  <si>
    <t>U_Dialyse (Chatou)-Dial</t>
  </si>
  <si>
    <t>EBNL (Clayes-sous-Bois)</t>
  </si>
  <si>
    <t>MSP (Dampierre-en-Yvelines)-EBNL</t>
  </si>
  <si>
    <t>U_Dialyse (Élancourt)-Dial</t>
  </si>
  <si>
    <t>EBNL (Évecquemont)</t>
  </si>
  <si>
    <t>MSP (Guyancourt)-EBNL</t>
  </si>
  <si>
    <t>EBNL (Guyancourt)</t>
  </si>
  <si>
    <t>Assoc. (Jambville)-EBNL</t>
  </si>
  <si>
    <t>MSP (Mantes-la-Jolie)-EBNL</t>
  </si>
  <si>
    <t>MSP (Mesnil-le-Roi)-EBNL</t>
  </si>
  <si>
    <t>EBNL (Montigny-le-Bretonneux)</t>
  </si>
  <si>
    <t>C_Dialyse (Montigny-le-Bretonneux)-Dial</t>
  </si>
  <si>
    <t>Assoc. (Montigny-le-Bretonneux)-EBNL</t>
  </si>
  <si>
    <t>MSP (Mureaux)-EBNL</t>
  </si>
  <si>
    <t>MSP (Poissy)-EBNL</t>
  </si>
  <si>
    <t>U_Dialyse (Port-Marly)-HAD</t>
  </si>
  <si>
    <t>Assoc. (Rambouillet)-EBNL</t>
  </si>
  <si>
    <t>Assoc. (St-Germain-en-Laye)-EBNL</t>
  </si>
  <si>
    <t>MSP (St-Nom-la-Bretèche)-EBNL</t>
  </si>
  <si>
    <t>EBNL (St-Rémy-lès-Chevreuse)</t>
  </si>
  <si>
    <t>MSP (Thoiry)-EBNL</t>
  </si>
  <si>
    <t>Assoc. (Thoiry)-EBNL</t>
  </si>
  <si>
    <t>MSP (Trappes)-EBNL</t>
  </si>
  <si>
    <t>MSP (Triel-sur-Seine)-EBNL</t>
  </si>
  <si>
    <t>Assoc. (Vernouillet)-EBNL</t>
  </si>
  <si>
    <t>EBNL (Versailles)</t>
  </si>
  <si>
    <t>Assoc. (Versailles)-EBNL</t>
  </si>
  <si>
    <t>U_Dialyse (Viroflay)-Dial</t>
  </si>
  <si>
    <t>EBNL (Bressuire)</t>
  </si>
  <si>
    <t>MSP (Bressuire)-EBNL</t>
  </si>
  <si>
    <t>MSP (Brioux-sur-Boutonne)-EBNL</t>
  </si>
  <si>
    <t>MSP (Cerizay)-EBNL</t>
  </si>
  <si>
    <t>Assoc. (Cerizay)-EBNL</t>
  </si>
  <si>
    <t>MSP (Champdeniers)-EBNL</t>
  </si>
  <si>
    <t>MSP (Châtillon-sur-Thouet)-EBNL</t>
  </si>
  <si>
    <t>MSP (Chef-Boutonne)-EBNL</t>
  </si>
  <si>
    <t>MSP (Cherveux)-EBNL</t>
  </si>
  <si>
    <t>MSP (Couture-d'Argenson)-EBNL</t>
  </si>
  <si>
    <t>MSP (Échiré)-EBNL</t>
  </si>
  <si>
    <t>MSP (Frontenay-Rohan-Rohan)-EBNL</t>
  </si>
  <si>
    <t>MSP (Ménigoute)-EBNL</t>
  </si>
  <si>
    <t>EBNL (Moncoutant-sur-Sèvre)</t>
  </si>
  <si>
    <t>MSP (Moncoutant-sur-Sèvre)-EBNL</t>
  </si>
  <si>
    <t>MSP (Mothe-St-Héray)-EBNL</t>
  </si>
  <si>
    <t>EBNL (Niort)</t>
  </si>
  <si>
    <t>MS (Niort)-EBNL</t>
  </si>
  <si>
    <t>MSP (Nueil-les-Aubiers)-EBNL</t>
  </si>
  <si>
    <t>EBNL (Parthenay)</t>
  </si>
  <si>
    <t>MSP (St-Hilaire-la-Palud)-EBNL</t>
  </si>
  <si>
    <t>MSP (St-Loup-Lamairé)-EBNL</t>
  </si>
  <si>
    <t>MSP (St-Varent)-EBNL</t>
  </si>
  <si>
    <t>EBNL (Thouars)</t>
  </si>
  <si>
    <t>MSP (Thouars)-EBNL</t>
  </si>
  <si>
    <t>MSP (Ailly-sur-Noye)-EBNL</t>
  </si>
  <si>
    <t>MSP (Albert)-EBNL</t>
  </si>
  <si>
    <t>EBNL (Amiens)</t>
  </si>
  <si>
    <t>MSP (Amiens)-EBNL</t>
  </si>
  <si>
    <t>Assoc. (Amiens)-EBNL</t>
  </si>
  <si>
    <t>Assoc. (Argoules)-EBNL</t>
  </si>
  <si>
    <t>MS (Beauval)-EBNL</t>
  </si>
  <si>
    <t>MSP (Bernaville)-EBNL</t>
  </si>
  <si>
    <t>Assoc. (Beuvraignes)-EBNL</t>
  </si>
  <si>
    <t>EBNL (Boves)</t>
  </si>
  <si>
    <t>MSP (Bray-sur-Somme)-EBNL</t>
  </si>
  <si>
    <t>EBNL (Camon)</t>
  </si>
  <si>
    <t>Assoc. (Cayeux-sur-Mer)-EBNL</t>
  </si>
  <si>
    <t>Assoc. (Chaulnes)-EBNL</t>
  </si>
  <si>
    <t>MSP (Chaulnes)-EBNL</t>
  </si>
  <si>
    <t>MSP (Combles)-EBNL</t>
  </si>
  <si>
    <t>MSP (Conty)-EBNL</t>
  </si>
  <si>
    <t>MSP (Corbie)-EBNL</t>
  </si>
  <si>
    <t>MSP (Crécy-en-Ponthieu)-EBNL</t>
  </si>
  <si>
    <t>MSP (Daours)-EBNL</t>
  </si>
  <si>
    <t>MSP (Doullens)-EBNL</t>
  </si>
  <si>
    <t>MSP (Dury)-EBNL</t>
  </si>
  <si>
    <t>MSP (Épehy)-EBNL</t>
  </si>
  <si>
    <t>Assoc. (Esmery-Hallon)-EBNL</t>
  </si>
  <si>
    <t>MSP (Flesselles)-EBNL</t>
  </si>
  <si>
    <t>EBNL (Flixecourt)</t>
  </si>
  <si>
    <t>MSP (Ham)-EBNL</t>
  </si>
  <si>
    <t>MSP (Hangest-en-Santerre)-EBNL</t>
  </si>
  <si>
    <t>MSP (Liomer)-EBNL</t>
  </si>
  <si>
    <t>MSP (Molliens-Dreuil)-EBNL</t>
  </si>
  <si>
    <t>MSP (Oisemont)-EBNL</t>
  </si>
  <si>
    <t>Assoc. (Picquigny)-EBNL</t>
  </si>
  <si>
    <t>MSP (Trois-Rivières)-EBNL</t>
  </si>
  <si>
    <t>MSP (Poix-de-Picardie)-EBNL</t>
  </si>
  <si>
    <t>MSP (Quevauvillers)-EBNL</t>
  </si>
  <si>
    <t>MSP (Roisel)-EBNL</t>
  </si>
  <si>
    <t>MSP (Rosières-en-Santerre)-EBNL</t>
  </si>
  <si>
    <t>MS (Roye)-EBNL</t>
  </si>
  <si>
    <t>MSP (Rubempré)-EBNL</t>
  </si>
  <si>
    <t>MSP (St-Ouen)-EBNL</t>
  </si>
  <si>
    <t>EBNL (St-Quentin-la-Motte-Croix-au-Bailly)</t>
  </si>
  <si>
    <t>Assoc. (Seux)-EBNL</t>
  </si>
  <si>
    <t>MSP (Villers-Bocage)-EBNL</t>
  </si>
  <si>
    <t>MSP (Villers-Bretonneux)-EBNL</t>
  </si>
  <si>
    <t>MSP (Warloy-Baillon)-EBNL</t>
  </si>
  <si>
    <t>MS (Woincourt)-EBNL</t>
  </si>
  <si>
    <t>MSP (Albi)-EBNL</t>
  </si>
  <si>
    <t>EBNL (Albi)</t>
  </si>
  <si>
    <t>Assoc. (Albi)-EBNL</t>
  </si>
  <si>
    <t>Assoc. (Arifat)-EBNL</t>
  </si>
  <si>
    <t>Assoc. (Blan)-EBNL</t>
  </si>
  <si>
    <t>MSP (Brassac)-EBNL</t>
  </si>
  <si>
    <t>EBNL (Brens)</t>
  </si>
  <si>
    <t>MSP (Carmaux)-EBNL</t>
  </si>
  <si>
    <t>EBNL (Castres)</t>
  </si>
  <si>
    <t>MSP (Castres)-EBNL</t>
  </si>
  <si>
    <t>Assoc. (Castres)-EBNL</t>
  </si>
  <si>
    <t>EBNL (Gaillac)</t>
  </si>
  <si>
    <t>MSP (Graulhet)-EBNL</t>
  </si>
  <si>
    <t>EBNL (Graulhet)</t>
  </si>
  <si>
    <t>Assoc. (Graulhet)-EBNL</t>
  </si>
  <si>
    <t>MSP (Labastide-Rouairoux)-EBNL</t>
  </si>
  <si>
    <t>MSP (Lacaune)-EBNL</t>
  </si>
  <si>
    <t>MSP (Lagrave)-EBNL</t>
  </si>
  <si>
    <t>EBNL (Lavaur)</t>
  </si>
  <si>
    <t>MSP (Lavaur)-EBNL</t>
  </si>
  <si>
    <t>MSP (Lescure-d'Albigeois)-EBNL</t>
  </si>
  <si>
    <t>EBNL (Lescure-d'Albigeois)</t>
  </si>
  <si>
    <t>MSP (Lisle-sur-Tarn)-EBNL</t>
  </si>
  <si>
    <t>MSP (Mazamet)-EBNL</t>
  </si>
  <si>
    <t>Assoc. (Mazamet)-EBNL</t>
  </si>
  <si>
    <t>MSP (Mirandol-Bourgnounac)-EBNL</t>
  </si>
  <si>
    <t>MSP (Montredon-Labessonnié)-EBNL</t>
  </si>
  <si>
    <t>MSP (Puylaurens)-EBNL</t>
  </si>
  <si>
    <t>EBNL (Rabastens)</t>
  </si>
  <si>
    <t>MSP (Réalmont)-EBNL</t>
  </si>
  <si>
    <t>MSP (Roquecourbe)-EBNL</t>
  </si>
  <si>
    <t>MSP (St-Juéry)-EBNL</t>
  </si>
  <si>
    <t>Assoc. (St-Julien-du-Puy)-EBNL</t>
  </si>
  <si>
    <t>MSP (Sémalens)-EBNL</t>
  </si>
  <si>
    <t>EBNL (Sequestre)</t>
  </si>
  <si>
    <t>MSP (Vabre)-EBNL</t>
  </si>
  <si>
    <t>MSP (Verdalle)-EBNL</t>
  </si>
  <si>
    <t>Assoc. (Auty)-EBNL</t>
  </si>
  <si>
    <t>EBNL (Castelsarrasin)</t>
  </si>
  <si>
    <t>MSP (Castelsarrasin)-EBNL</t>
  </si>
  <si>
    <t>MSP (Corbarieu)-EBNL</t>
  </si>
  <si>
    <t>MSP (Labastide-St-Pierre)-EBNL</t>
  </si>
  <si>
    <t>EBNL (Labastide-St-Pierre)</t>
  </si>
  <si>
    <t>MSP (Lafrançaise)-EBNL</t>
  </si>
  <si>
    <t>MSP (Lavit)-EBNL</t>
  </si>
  <si>
    <t>EBNL (Lavit)</t>
  </si>
  <si>
    <t>MSP (Moissac)-EBNL</t>
  </si>
  <si>
    <t>Assoc. (Moissac)-EBNL</t>
  </si>
  <si>
    <t>MSP (Montaigu-de-Quercy)-EBNL</t>
  </si>
  <si>
    <t>EBNL (Montalzat)</t>
  </si>
  <si>
    <t>MSP (Montauban)-EBNL</t>
  </si>
  <si>
    <t>Assoc. (Montauban)-EBNL</t>
  </si>
  <si>
    <t>EBNL (Montauban)</t>
  </si>
  <si>
    <t>MSP (Montech)-EBNL</t>
  </si>
  <si>
    <t>Assoc. (Montech)-EBNL</t>
  </si>
  <si>
    <t>MSP (Montricoux)-EBNL</t>
  </si>
  <si>
    <t>MSP (St-Antonin-Noble-Val)-EBNL</t>
  </si>
  <si>
    <t>MSP (Valence)-EBNL</t>
  </si>
  <si>
    <t>MSP (Varen)-EBNL</t>
  </si>
  <si>
    <t>MSP (Aups)-EBNL</t>
  </si>
  <si>
    <t>MSP (Bagnols-en-Forêt)-EBNL</t>
  </si>
  <si>
    <t>EBNL (Bandol)</t>
  </si>
  <si>
    <t>MSP (Barjols)-EBNL</t>
  </si>
  <si>
    <t>MSP (Beausset)-EBNL</t>
  </si>
  <si>
    <t>EBNL (Bormes-les-Mimosas)</t>
  </si>
  <si>
    <t>EBNL (Brignoles)</t>
  </si>
  <si>
    <t>MSP (Cadière-d'Azur)-EBNL</t>
  </si>
  <si>
    <t>MSP (Castellet)-EBNL</t>
  </si>
  <si>
    <t>MSP (Celle)-EBNL</t>
  </si>
  <si>
    <t>MSP (Cogolin)-EBNL</t>
  </si>
  <si>
    <t>MSP (Comps-sur-Artuby)-EBNL</t>
  </si>
  <si>
    <t>EBNL (Crau)</t>
  </si>
  <si>
    <t>EBNL (Draguignan)</t>
  </si>
  <si>
    <t>CDSdent (Draguignan)-EBNL</t>
  </si>
  <si>
    <t>MSP (Fayence)-EBNL</t>
  </si>
  <si>
    <t>Assoc. (Fayence)-EBNL</t>
  </si>
  <si>
    <t>EBNL (Fayence)</t>
  </si>
  <si>
    <t>Assoc. (Fréjus)-EBNL</t>
  </si>
  <si>
    <t>ADIVA (Garde)-Dial</t>
  </si>
  <si>
    <t>EBNL (Garde)</t>
  </si>
  <si>
    <t>Assoc. (Garde)-EBNL</t>
  </si>
  <si>
    <t>ADIVA (Gassin)-Dial</t>
  </si>
  <si>
    <t>EBNL (Hyères)</t>
  </si>
  <si>
    <t>Assoc. (Londe-les-Maures)-EBNL</t>
  </si>
  <si>
    <t>EBNL (Plan-de-la-Tour)</t>
  </si>
  <si>
    <t>Assoc. (Revest-les-Eaux)-EBNL</t>
  </si>
  <si>
    <t>EBNL (St-Raphaël)</t>
  </si>
  <si>
    <t>MSP (St-Tropez)-EBNL</t>
  </si>
  <si>
    <t>MSP (Seyne-sur-Mer)-EBNL</t>
  </si>
  <si>
    <t>Assoc. (Seyne-sur-Mer)-EBNL</t>
  </si>
  <si>
    <t>EBNL (Seyne-sur-Mer)</t>
  </si>
  <si>
    <t>CDSdent (Seyne-sur-Mer)-EBNL</t>
  </si>
  <si>
    <t>MSP (Six-Fours-les-Plages)-EBNL</t>
  </si>
  <si>
    <t>MSP (Thoronet)-EBNL</t>
  </si>
  <si>
    <t>ADIVA (Toulon)-Dial</t>
  </si>
  <si>
    <t>EBNL (Toulon)</t>
  </si>
  <si>
    <t>Assoc. (Toulon)-EBNL</t>
  </si>
  <si>
    <t>MSP (Tourves)-EBNL</t>
  </si>
  <si>
    <t>EBNL (Tourves)</t>
  </si>
  <si>
    <t>EBNL (Verdière)</t>
  </si>
  <si>
    <t>EBNL (Althen-des-Paluds)</t>
  </si>
  <si>
    <t>EBNL (Apt)</t>
  </si>
  <si>
    <t>EBNL (Avignon)</t>
  </si>
  <si>
    <t>Assoc. (Avignon)-EBNL</t>
  </si>
  <si>
    <t>MSP (Avignon)-EBNL</t>
  </si>
  <si>
    <t>MSP (Beaumes-de-Venise)-EBNL</t>
  </si>
  <si>
    <t>Assoc. (Beaumettes)-EBNL</t>
  </si>
  <si>
    <t>MSP (Bédarrides)-EBNL</t>
  </si>
  <si>
    <t>MSP (Bédoin)-EBNL</t>
  </si>
  <si>
    <t>EBNL (Bollène)</t>
  </si>
  <si>
    <t>MSP (Cadenet)-EBNL</t>
  </si>
  <si>
    <t>EBNL (Carpentras)</t>
  </si>
  <si>
    <t>MSP (Carpentras)-EBNL</t>
  </si>
  <si>
    <t>MSP (Cavaillon)-EBNL</t>
  </si>
  <si>
    <t>EBNL (Châteauneuf-de-Gadagne)</t>
  </si>
  <si>
    <t>MSP (Châteauneuf-de-Gadagne)-EBNL</t>
  </si>
  <si>
    <t>MSP (Entraigues-sur-la-Sorgue)-EBNL</t>
  </si>
  <si>
    <t>U_Dialyse (Isle-sur-la-Sorgue)-Dial</t>
  </si>
  <si>
    <t>EBNL (Isle-sur-la-Sorgue)</t>
  </si>
  <si>
    <t>MSP (Malemort-du-Comtat)-EBNL</t>
  </si>
  <si>
    <t>EBNL (Mazan)</t>
  </si>
  <si>
    <t>U_Dialyse (Pertuis)-Dial</t>
  </si>
  <si>
    <t>MSP (Pertuis)-EBNL</t>
  </si>
  <si>
    <t>EBNL (Pertuis)</t>
  </si>
  <si>
    <t>Assoc. (Pontet)-EBNL</t>
  </si>
  <si>
    <t>MSP (Rasteau)-EBNL</t>
  </si>
  <si>
    <t>MSP (Sablet)-EBNL</t>
  </si>
  <si>
    <t>MSP (St-Saturnin-lès-Apt)-EBNL</t>
  </si>
  <si>
    <t>MSP (St-Saturnin-lès-Avignon)-EBNL</t>
  </si>
  <si>
    <t>EBNL (Sarrians)</t>
  </si>
  <si>
    <t>MSP (Sorgues)-EBNL</t>
  </si>
  <si>
    <t>Assoc. (Sorgues)-EBNL</t>
  </si>
  <si>
    <t>MSP (Tour-d'Aigues)-EBNL</t>
  </si>
  <si>
    <t>EBNL (Tour-d'Aigues)</t>
  </si>
  <si>
    <t>Assoc. (Vaison-la-Romaine)-EBNL</t>
  </si>
  <si>
    <t>MSP (Vedène)-EBNL</t>
  </si>
  <si>
    <t>MS (Aiguillon-la-Presqu'île)-EBNL</t>
  </si>
  <si>
    <t>MS (Aizenay)-EBNL</t>
  </si>
  <si>
    <t>MS (Benet)-EBNL</t>
  </si>
  <si>
    <t>MSP (Bretignolles-sur-Mer)-EBNL</t>
  </si>
  <si>
    <t>MS (Chaillé-les-Marais)-EBNL</t>
  </si>
  <si>
    <t>ECHO (Challans)-Dial</t>
  </si>
  <si>
    <t>MSP (Challans)-EBNL</t>
  </si>
  <si>
    <t>MS (Chavagnes-en-Paillers)-EBNL</t>
  </si>
  <si>
    <t>MS (Cugand)-EBNL</t>
  </si>
  <si>
    <t>ECHO (Fontenay-le-Comte)-Dial</t>
  </si>
  <si>
    <t>MSP (Garnache)-EBNL</t>
  </si>
  <si>
    <t>MSP (Gaubretière)-EBNL</t>
  </si>
  <si>
    <t>MSP (Herbiers)-EBNL</t>
  </si>
  <si>
    <t>MS (Hermenault)-EBNL</t>
  </si>
  <si>
    <t>ECHO (Île-d'Yeu)-Dial</t>
  </si>
  <si>
    <t>MS (Luçon)-EBNL</t>
  </si>
  <si>
    <t>MSP (Montaigu-Vendée)-EBNL</t>
  </si>
  <si>
    <t>MS (Achards)-EBNL</t>
  </si>
  <si>
    <t>EBNL (Mouilleron-le-Captif)</t>
  </si>
  <si>
    <t>MSP (Noirmoutier-en-l'Île)-EBNL</t>
  </si>
  <si>
    <t>MS (Poiré-sur-Vie)-EBNL</t>
  </si>
  <si>
    <t>MS (Pouzauges)-EBNL</t>
  </si>
  <si>
    <t>MS (Rocheservière)-EBNL</t>
  </si>
  <si>
    <t>ECHO (Roche-sur-Yon)-Dial</t>
  </si>
  <si>
    <t>MS (Roche-sur-Yon)-EBNL</t>
  </si>
  <si>
    <t>MSP (Roche-sur-Yon)-EBNL</t>
  </si>
  <si>
    <t>EBNL (Roche-sur-Yon)</t>
  </si>
  <si>
    <t>Assoc. (Roche-sur-Yon)-EBNL</t>
  </si>
  <si>
    <t>MSP (Sables-d'Olonne)-EBNL</t>
  </si>
  <si>
    <t>MSP (St-Étienne-du-Bois)-EBNL</t>
  </si>
  <si>
    <t>MSP (Rives de l'Yon)-EBNL</t>
  </si>
  <si>
    <t>EBNL (St-Gilles-Croix-de-Vie)</t>
  </si>
  <si>
    <t>EBNL (Sallertaine)</t>
  </si>
  <si>
    <t>ECHO (Tranche-sur-Mer)-Dial</t>
  </si>
  <si>
    <t>MSP (Bignoux)-EBNL</t>
  </si>
  <si>
    <t>MSP (Bonneuil-Matours)-EBNL</t>
  </si>
  <si>
    <t>MSP (Cenon-sur-Vienne)-EBNL</t>
  </si>
  <si>
    <t>EBNL (Châtellerault)</t>
  </si>
  <si>
    <t>MSP (Châtellerault)-EBNL</t>
  </si>
  <si>
    <t>MSP (Chauvigny)-EBNL</t>
  </si>
  <si>
    <t>MSP (Civray)-EBNL</t>
  </si>
  <si>
    <t>MSP (Valence-en-Poitou)-EBNL</t>
  </si>
  <si>
    <t>Assoc. (Valence-en-Poitou)-EBNL</t>
  </si>
  <si>
    <t>EBNL (Gençay)</t>
  </si>
  <si>
    <t>MSP (Isle-Jourdain)-EBNL</t>
  </si>
  <si>
    <t>MSP (Lencloître)-EBNL</t>
  </si>
  <si>
    <t>MSP (Loudun)-EBNL</t>
  </si>
  <si>
    <t>MSP (Lusignan)-EBNL</t>
  </si>
  <si>
    <t>MSP (Lussac-les-Châteaux)-EBNL</t>
  </si>
  <si>
    <t>Assoc. (Migné-Auxances)-EBNL</t>
  </si>
  <si>
    <t>MSP (Mirebeau)-EBNL</t>
  </si>
  <si>
    <t>MSP (Monts-sur-Guesnes)-EBNL</t>
  </si>
  <si>
    <t>MSP (Neuville-de-Poitou)-EBNL</t>
  </si>
  <si>
    <t>EBNL (Poitiers)</t>
  </si>
  <si>
    <t>MS (Puye)-EBNL</t>
  </si>
  <si>
    <t>EBNL (St-Benoît)</t>
  </si>
  <si>
    <t>Assoc. (St-Benoît)-EBNL</t>
  </si>
  <si>
    <t>MSP (St-Gervais-les-Trois-Clochers)-EBNL</t>
  </si>
  <si>
    <t>MSP (Valdivienne)-EBNL</t>
  </si>
  <si>
    <t>MSP (Savigné)-EBNL</t>
  </si>
  <si>
    <t>EBNL (Scorbé-Clairvaux)</t>
  </si>
  <si>
    <t>EBNL (Trimouille)</t>
  </si>
  <si>
    <t>MSP (Usson-du-Poitou)-EBNL</t>
  </si>
  <si>
    <t>MSP (Verrières)-EBNL</t>
  </si>
  <si>
    <t>MSP (Vivonne)-EBNL</t>
  </si>
  <si>
    <t>MSP (Vouneuil-sur-Vienne)-EBNL</t>
  </si>
  <si>
    <t>MSP (Aixe-sur-Vienne)-EBNL</t>
  </si>
  <si>
    <t>EBNL (Aixe-sur-Vienne)</t>
  </si>
  <si>
    <t>MSP (Bellac)-EBNL</t>
  </si>
  <si>
    <t>MS (Dorat)-EBNL</t>
  </si>
  <si>
    <t>MSP (Eymoutiers)-EBNL</t>
  </si>
  <si>
    <t>MSP (Flavignac)-EBNL</t>
  </si>
  <si>
    <t>EBNL (Isle)</t>
  </si>
  <si>
    <t>MSP (Jonchère-St-Maurice)-EBNL</t>
  </si>
  <si>
    <t>U_Dialyse (Limoges)-Dial</t>
  </si>
  <si>
    <t>MSP (Limoges)-EBNL</t>
  </si>
  <si>
    <t>EBNL (Limoges)</t>
  </si>
  <si>
    <t>Assoc. (Limoges)-EBNL</t>
  </si>
  <si>
    <t>MSP (Nantiat)-EBNL</t>
  </si>
  <si>
    <t>MSP (Oradour-sur-Vayres)-EBNL</t>
  </si>
  <si>
    <t>MS (Rochechouart)-EBNL</t>
  </si>
  <si>
    <t>MSP (St-Gence)-EBNL</t>
  </si>
  <si>
    <t>MSP (St-Just-le-Martel)-EBNL</t>
  </si>
  <si>
    <t>EBNL (St-Yrieix-la-Perche)</t>
  </si>
  <si>
    <t>EBNL (Arches)</t>
  </si>
  <si>
    <t>MSP (Bulgnéville)-EBNL</t>
  </si>
  <si>
    <t>MS (Charmes)-EBNL</t>
  </si>
  <si>
    <t>MSP (Cornimont)-EBNL</t>
  </si>
  <si>
    <t>MSP (Darney)-EBNL</t>
  </si>
  <si>
    <t>MS (Deyvillers)-EBNL</t>
  </si>
  <si>
    <t>EBNL (Docelles)</t>
  </si>
  <si>
    <t>EBNL (Dogneville)</t>
  </si>
  <si>
    <t>MS (Dommartin-lès-Remiremont)-EBNL</t>
  </si>
  <si>
    <t>MSP (Épinal)-EBNL</t>
  </si>
  <si>
    <t>C_Dialyse (Épinal)-Dial</t>
  </si>
  <si>
    <t>EBNL (Épinal)</t>
  </si>
  <si>
    <t>Assoc. (Épinal)-EBNL</t>
  </si>
  <si>
    <t>EBNL (Forges)</t>
  </si>
  <si>
    <t>ALTIR (Gérardmer)-Dial</t>
  </si>
  <si>
    <t>EBNL (Gérardmer)</t>
  </si>
  <si>
    <t>MSP (Golbey)-EBNL</t>
  </si>
  <si>
    <t>EBNL (Lamarche)</t>
  </si>
  <si>
    <t>MS (Liffol-le-Grand)-EBNL</t>
  </si>
  <si>
    <t>MSP (Monthureux-sur-Saône)-EBNL</t>
  </si>
  <si>
    <t>MSP (Neufchâteau)-EBNL</t>
  </si>
  <si>
    <t>EBNL (Neufchâteau)</t>
  </si>
  <si>
    <t>MSP (Nomexy)-EBNL</t>
  </si>
  <si>
    <t>Assoc. (Pouxeux)-EBNL</t>
  </si>
  <si>
    <t>EBNL (Provenchères-et-Colroy)</t>
  </si>
  <si>
    <t>MSP (Rambervillers)-EBNL</t>
  </si>
  <si>
    <t>MSP (Rupt-sur-Moselle)-EBNL</t>
  </si>
  <si>
    <t>ALTIR (St-Dié-des-Vosges)-Dial</t>
  </si>
  <si>
    <t>MS (St-Maurice-sur-Moselle)-EBNL</t>
  </si>
  <si>
    <t>MS (Saulcy-sur-Meurthe)-EBNL</t>
  </si>
  <si>
    <t>EBNL (Senones)</t>
  </si>
  <si>
    <t>MSP (Thaon-les-Vosges)-EBNL</t>
  </si>
  <si>
    <t>MSP (Thillot)-EBNL</t>
  </si>
  <si>
    <t>MSP (Val-d'Ajol)-EBNL</t>
  </si>
  <si>
    <t>MSP (Vicherey)-EBNL</t>
  </si>
  <si>
    <t>ALTIR (Vittel)-Dial</t>
  </si>
  <si>
    <t>MS (Xertigny)-EBNL</t>
  </si>
  <si>
    <t>MSP (Avallon)-EBNL</t>
  </si>
  <si>
    <t>EBNL (Chablis)</t>
  </si>
  <si>
    <t>EBNL (Charny Orée de Puisaye)</t>
  </si>
  <si>
    <t>Assoc. (Courson-les-Carrières)-EBNL</t>
  </si>
  <si>
    <t>MS (Guillon-Terre-Plaine)-EBNL</t>
  </si>
  <si>
    <t>MS (Ligny-le-Châtel)-EBNL</t>
  </si>
  <si>
    <t>MS (Migennes)-EBNL</t>
  </si>
  <si>
    <t>EBNL (St-Sauveur-en-Puisaye)</t>
  </si>
  <si>
    <t>MSP (Tanlay)-EBNL</t>
  </si>
  <si>
    <t>MS (Vermenton)-EBNL</t>
  </si>
  <si>
    <t>MSP (Vézelay)-EBNL</t>
  </si>
  <si>
    <t>MSP (Villiers-St-Benoît)-EBNL</t>
  </si>
  <si>
    <t>MS (Belfort)-EBNL</t>
  </si>
  <si>
    <t>EBNL (Belfort)</t>
  </si>
  <si>
    <t>Assoc. (Belfort)-EBNL</t>
  </si>
  <si>
    <t>EBNL (Châtenois-les-Forges)</t>
  </si>
  <si>
    <t>EBNL (Delle)</t>
  </si>
  <si>
    <t>MSP (Giromagny)-EBNL</t>
  </si>
  <si>
    <t>EBNL (Grandvillars)</t>
  </si>
  <si>
    <t>EBNL (Menoncourt)</t>
  </si>
  <si>
    <t>EBNL (Rougemont-le-Château)</t>
  </si>
  <si>
    <t>Assoc. (Rougemont-le-Château)-EBNL</t>
  </si>
  <si>
    <t>MSP (Athis-Mons)-EBNL</t>
  </si>
  <si>
    <t>U_Dialyse (Bièvres)-Dial</t>
  </si>
  <si>
    <t>EBNL (Boutigny-sur-Essonne)</t>
  </si>
  <si>
    <t>MSP (Brétigny-sur-Orge)-EBNL</t>
  </si>
  <si>
    <t>EBNL (Brétigny-sur-Orge)</t>
  </si>
  <si>
    <t>EBNL (Briis-sous-Forges)</t>
  </si>
  <si>
    <t>EBNL (Brunoy)</t>
  </si>
  <si>
    <t>EBNL (Bures-sur-Yvette)</t>
  </si>
  <si>
    <t>MSP (Corbeil-Essonnes)-EBNL</t>
  </si>
  <si>
    <t>U_Dialyse (Corbeil-Essonnes)-Dial</t>
  </si>
  <si>
    <t>Assoc. (Coudray-Montceaux)-EBNL</t>
  </si>
  <si>
    <t>U_Dialyse (Draveil)-Dial</t>
  </si>
  <si>
    <t>EBNL (Draveil)</t>
  </si>
  <si>
    <t>MSP (Épinay-sous-Sénart)-EBNL</t>
  </si>
  <si>
    <t>MSP (Évry-Courcouronnes)-EBNL</t>
  </si>
  <si>
    <t>Assoc. (Évry-Courcouronnes)-EBNL</t>
  </si>
  <si>
    <t>EBNL (Fontaine-la-Rivière)</t>
  </si>
  <si>
    <t>MSP (Forges-les-Bains)-EBNL</t>
  </si>
  <si>
    <t>EBNL (Gif-sur-Yvette)</t>
  </si>
  <si>
    <t>MSP (Grigny)-EBNL</t>
  </si>
  <si>
    <t>Assoc. (Grigny)-EBNL</t>
  </si>
  <si>
    <t>EBNL (Guigneville-sur-Essonne)</t>
  </si>
  <si>
    <t>MSP (Juvisy-sur-Orge)-EBNL</t>
  </si>
  <si>
    <t>EBNL (Juvisy-sur-Orge)</t>
  </si>
  <si>
    <t>Assoc. (Juvisy-sur-Orge)-EBNL</t>
  </si>
  <si>
    <t>Assoc. (Limours)-EBNL</t>
  </si>
  <si>
    <t>MSP (Longjumeau)-EBNL</t>
  </si>
  <si>
    <t>MSP (Massy)-EBNL</t>
  </si>
  <si>
    <t>EBNL (Massy)</t>
  </si>
  <si>
    <t>Assoc. (Mérévillois)-EBNL</t>
  </si>
  <si>
    <t>EBNL (Montgeron)</t>
  </si>
  <si>
    <t>MSP (Morangis)-EBNL</t>
  </si>
  <si>
    <t>MSP (Morsang-sur-Orge)-EBNL</t>
  </si>
  <si>
    <t>EBNL (Palaiseau)</t>
  </si>
  <si>
    <t>MSP (Paray-Vieille-Poste)-EBNL</t>
  </si>
  <si>
    <t>MSP (Pussay)-EBNL</t>
  </si>
  <si>
    <t>EBNL (Ris-Orangis)</t>
  </si>
  <si>
    <t>MSP (Saclas)-EBNL</t>
  </si>
  <si>
    <t>EBNL (Saclas)</t>
  </si>
  <si>
    <t>MSP (Saclay)-EBNL</t>
  </si>
  <si>
    <t>MSP (Savigny-sur-Orge)-EBNL</t>
  </si>
  <si>
    <t>EBNL (Sermaise)</t>
  </si>
  <si>
    <t>Assoc. (Tigery)-EBNL</t>
  </si>
  <si>
    <t>MSP (Vigneux-sur-Seine)-EBNL</t>
  </si>
  <si>
    <t>EBNL (Viry-Châtillon)</t>
  </si>
  <si>
    <t>Assoc. (Antony)-EBNL</t>
  </si>
  <si>
    <t>EBNL (Asnières-sur-Seine)</t>
  </si>
  <si>
    <t>Assoc. (Asnières-sur-Seine)-EBNL</t>
  </si>
  <si>
    <t>C_Dialyse (Bois-Colombes)-Dial</t>
  </si>
  <si>
    <t>MSP (Bois-Colombes)-EBNL</t>
  </si>
  <si>
    <t>EBNL (Boulogne-Billancourt)</t>
  </si>
  <si>
    <t>Assoc. (Boulogne-Billancourt)-EBNL</t>
  </si>
  <si>
    <t>EBNL (Bourg-la-Reine)</t>
  </si>
  <si>
    <t>Assoc. (Châtenay-Malabry)-EBNL</t>
  </si>
  <si>
    <t>EBNL (Châtenay-Malabry)</t>
  </si>
  <si>
    <t>MSP (Châtillon)-EBNL</t>
  </si>
  <si>
    <t>EBNL (Chaville)</t>
  </si>
  <si>
    <t>EBNL (Clichy)</t>
  </si>
  <si>
    <t>MSP (Colombes)-EBNL</t>
  </si>
  <si>
    <t>EBNL (Colombes)</t>
  </si>
  <si>
    <t>EBNL (Courbevoie)</t>
  </si>
  <si>
    <t>Assoc. (Courbevoie)-EBNL</t>
  </si>
  <si>
    <t>EBNL (Gennevilliers)</t>
  </si>
  <si>
    <t>MSP (Gennevilliers)-EBNL</t>
  </si>
  <si>
    <t>Assoc. (Gennevilliers)-EBNL</t>
  </si>
  <si>
    <t>U_Dialyse (Issy-les-Moulineaux)-Dial</t>
  </si>
  <si>
    <t>Assoc. (Issy-les-Moulineaux)-EBNL</t>
  </si>
  <si>
    <t>Assoc. (Levallois-Perret)-EBNL</t>
  </si>
  <si>
    <t>EBNL (Levallois-Perret)</t>
  </si>
  <si>
    <t>Assoc. (Malakoff)-EBNL</t>
  </si>
  <si>
    <t>EBNL (Malakoff)</t>
  </si>
  <si>
    <t>MSP (Meudon)-EBNL</t>
  </si>
  <si>
    <t>EBNL (Meudon)</t>
  </si>
  <si>
    <t>U_Dialyse (Montrouge)-HAD</t>
  </si>
  <si>
    <t>U_Dialyse (Nanterre)-Dial</t>
  </si>
  <si>
    <t>MSP (Nanterre)-EBNL</t>
  </si>
  <si>
    <t>Assoc. (Nanterre)-EBNL</t>
  </si>
  <si>
    <t>EBNL (Nanterre)</t>
  </si>
  <si>
    <t>EBNL (Neuilly-sur-Seine)</t>
  </si>
  <si>
    <t>Assoc. (Neuilly-sur-Seine)-EBNL</t>
  </si>
  <si>
    <t>MSP (Puteaux)-EBNL</t>
  </si>
  <si>
    <t>EBNL (Rueil-Malmaison)</t>
  </si>
  <si>
    <t>Assoc. (Rueil-Malmaison)-EBNL</t>
  </si>
  <si>
    <t>MSP (St-Cloud)-EBNL</t>
  </si>
  <si>
    <t>EBNL (St-Cloud)</t>
  </si>
  <si>
    <t>Assoc. (Sèvres)-EBNL</t>
  </si>
  <si>
    <t>EBNL (Sèvres)</t>
  </si>
  <si>
    <t>MSP (Suresnes)-EBNL</t>
  </si>
  <si>
    <t>U_Dialyse (Suresnes)-Dial</t>
  </si>
  <si>
    <t>MSP (Vanves)-EBNL</t>
  </si>
  <si>
    <t>Assoc. (Vanves)-EBNL</t>
  </si>
  <si>
    <t>MSP (Villeneuve-la-Garenne)-EBNL</t>
  </si>
  <si>
    <t>MSP (Aubervilliers)-EBNL</t>
  </si>
  <si>
    <t>Assoc. (Aubervilliers)-EBNL</t>
  </si>
  <si>
    <t>EBNL (Aubervilliers)</t>
  </si>
  <si>
    <t>U_Dialyse (Aulnay-sous-Bois)-Dial</t>
  </si>
  <si>
    <t>EBNL (Aulnay-sous-Bois)</t>
  </si>
  <si>
    <t>Assoc. (Aulnay-sous-Bois)-EBNL</t>
  </si>
  <si>
    <t>MSP (Bagnolet)-EBNL</t>
  </si>
  <si>
    <t>MSP (Bobigny)-EBNL</t>
  </si>
  <si>
    <t>Assoc. (Bondy)-EBNL</t>
  </si>
  <si>
    <t>MSP (Clichy-sous-Bois)-EBNL</t>
  </si>
  <si>
    <t>C_Dialyse (Drancy)-Dial</t>
  </si>
  <si>
    <t>MSP (Épinay-sur-Seine)-EBNL</t>
  </si>
  <si>
    <t>U_Dialyse (Épinay-sur-Seine)-Dial</t>
  </si>
  <si>
    <t>Assoc. (Gagny)-EBNL</t>
  </si>
  <si>
    <t>MSP (Livry-Gargan)-EBNL</t>
  </si>
  <si>
    <t>Assoc. (Livry-Gargan)-EBNL</t>
  </si>
  <si>
    <t>Centre HemoDial (Montfermeil)</t>
  </si>
  <si>
    <t>MSP (Montfermeil)-EBNL</t>
  </si>
  <si>
    <t>U_Dialyse (Montreuil)-Dial</t>
  </si>
  <si>
    <t>Assoc. (Montreuil)-EBNL</t>
  </si>
  <si>
    <t>EBNL (Montreuil)</t>
  </si>
  <si>
    <t>MSP (Neuilly-Plaisance)-EBNL</t>
  </si>
  <si>
    <t>MSP (Noisy-le-Grand)-EBNL</t>
  </si>
  <si>
    <t>Assoc. (Noisy-le-Grand)-EBNL</t>
  </si>
  <si>
    <t>EBNL (Noisy-le-Grand)</t>
  </si>
  <si>
    <t>MSP (Noisy-le-Sec)-EBNL</t>
  </si>
  <si>
    <t>MSP (Pantin)-EBNL</t>
  </si>
  <si>
    <t>U_Dialyse (Pantin)-Dial</t>
  </si>
  <si>
    <t>Assoc. (Pantin)-EBNL</t>
  </si>
  <si>
    <t>EBNL (Pantin)</t>
  </si>
  <si>
    <t>MSP (Pierrefitte-sur-Seine)-EBNL</t>
  </si>
  <si>
    <t>MSP (Pré-St-Gervais)-EBNL</t>
  </si>
  <si>
    <t>U_Dialyse (Raincy)-Dial</t>
  </si>
  <si>
    <t>MSP (Romainville)-EBNL</t>
  </si>
  <si>
    <t>EBNL (Rosny-sous-Bois)</t>
  </si>
  <si>
    <t>MSP (St-Denis)-EBNL</t>
  </si>
  <si>
    <t>Assoc. (St-Denis)-EBNL</t>
  </si>
  <si>
    <t>C_Dialyse (St-Ouen-sur-Seine)-Dial</t>
  </si>
  <si>
    <t>EBNL (St-Ouen-sur-Seine)</t>
  </si>
  <si>
    <t>Assoc. (Stains)-EBNL</t>
  </si>
  <si>
    <t>MSP (Villemomble)-EBNL</t>
  </si>
  <si>
    <t>Assoc. (Villemomble)-EBNL</t>
  </si>
  <si>
    <t>MSP (Villepinte)-EBNL</t>
  </si>
  <si>
    <t>Assoc. (Arcueil)-EBNL</t>
  </si>
  <si>
    <t>EBNL (Boissy-St-Léger)</t>
  </si>
  <si>
    <t>Assoc. (Bry-sur-Marne)-EBNL</t>
  </si>
  <si>
    <t>Assoc. (Cachan)-EBNL</t>
  </si>
  <si>
    <t>U_Dialyse (Champigny-sur-Marne)-Dial</t>
  </si>
  <si>
    <t>MSP (Champigny-sur-Marne)-EBNL</t>
  </si>
  <si>
    <t>Assoc. (Champigny-sur-Marne)-EBNL</t>
  </si>
  <si>
    <t>MSP (Chevilly-Larue)-EBNL</t>
  </si>
  <si>
    <t>Assoc. (Choisy-le-Roi)-EBNL</t>
  </si>
  <si>
    <t>U_Dialyse (Créteil)-Dial</t>
  </si>
  <si>
    <t>MSP (Créteil)-EBNL</t>
  </si>
  <si>
    <t>EBNL (Créteil)</t>
  </si>
  <si>
    <t>MSP (Fontenay-sous-Bois)-EBNL</t>
  </si>
  <si>
    <t>U_Dialyse (Fontenay-sous-Bois)-Dial</t>
  </si>
  <si>
    <t>EBNL (Fontenay-sous-Bois)</t>
  </si>
  <si>
    <t>MSP (Ivry-sur-Seine)-EBNL</t>
  </si>
  <si>
    <t>EBNL (Joinville-le-Pont)</t>
  </si>
  <si>
    <t>EBNL (Maisons-Alfort)</t>
  </si>
  <si>
    <t>MSP (Marolles-en-Brie)-EBNL</t>
  </si>
  <si>
    <t>MSP (Orly)-EBNL</t>
  </si>
  <si>
    <t>Assoc. (Orly)-EBNL</t>
  </si>
  <si>
    <t>MSP (Rungis)-EBNL</t>
  </si>
  <si>
    <t>MSP (St-Maur-des-Fossés)-EBNL</t>
  </si>
  <si>
    <t>MSP (Sucy-en-Brie)-EBNL</t>
  </si>
  <si>
    <t>EBNL (Villecresnes)</t>
  </si>
  <si>
    <t>U_Dialyse (Villejuif)-Dial</t>
  </si>
  <si>
    <t>EBNL (Villejuif)</t>
  </si>
  <si>
    <t>Assoc. (Villeneuve-le-Roi)-EBNL</t>
  </si>
  <si>
    <t>EBNL (Villiers-sur-Marne)</t>
  </si>
  <si>
    <t>Assoc. (Vincennes)-EBNL</t>
  </si>
  <si>
    <t>C_Dialyse (Argenteuil)-Dial</t>
  </si>
  <si>
    <t>MSP (Asnières-sur-Oise)-EBNL</t>
  </si>
  <si>
    <t>MSP (Auvers-sur-Oise)-EBNL</t>
  </si>
  <si>
    <t>MSP (Cergy)-EBNL</t>
  </si>
  <si>
    <t>U_Dialyse (Cormeilles-en-Parisis)-Dial</t>
  </si>
  <si>
    <t>EBNL (Cormeilles-en-Parisis)</t>
  </si>
  <si>
    <t>MSP (Deuil-la-Barre)-EBNL</t>
  </si>
  <si>
    <t>MSP (Eaubonne)-EBNL</t>
  </si>
  <si>
    <t>Assoc. (Eaubonne)-EBNL</t>
  </si>
  <si>
    <t>MSP (Enghien-les-Bains)-EBNL</t>
  </si>
  <si>
    <t>MSP (Éragny)-EBNL</t>
  </si>
  <si>
    <t>EBNL (Éragny)</t>
  </si>
  <si>
    <t>MSP (Ermont)-EBNL</t>
  </si>
  <si>
    <t>MSP (Garges-lès-Gonesse)-EBNL</t>
  </si>
  <si>
    <t>MSP (Gonesse)-EBNL</t>
  </si>
  <si>
    <t>MSP (Goussainville)-EBNL</t>
  </si>
  <si>
    <t>MSP (Herblay-sur-Seine)-EBNL</t>
  </si>
  <si>
    <t>U_Dialyse (Herblay-sur-Seine)-Dial</t>
  </si>
  <si>
    <t>MSP (Magny-en-Vexin)-EBNL</t>
  </si>
  <si>
    <t>Assoc. (Montmorency)-EBNL</t>
  </si>
  <si>
    <t>MSP (Persan)-EBNL</t>
  </si>
  <si>
    <t>Assoc. (Persan)-EBNL</t>
  </si>
  <si>
    <t>EBNL (Persan)</t>
  </si>
  <si>
    <t>U_Dialyse (Pontoise)-Dial</t>
  </si>
  <si>
    <t>Assoc. (St-Brice-sous-Forêt)-EBNL</t>
  </si>
  <si>
    <t>EBNL (St-Gratien)</t>
  </si>
  <si>
    <t>MSP (St-Ouen-l'Aumône)-EBNL</t>
  </si>
  <si>
    <t>EBNL (St-Prix)</t>
  </si>
  <si>
    <t>MSP (Survilliers)-EBNL</t>
  </si>
  <si>
    <t>Assoc. (Taverny)-EBNL</t>
  </si>
  <si>
    <t>MSP (Us)-EBNL</t>
  </si>
  <si>
    <t>EBNL (Vauréal)</t>
  </si>
  <si>
    <t>MSP (Villiers-le-Bel)-EBNL</t>
  </si>
  <si>
    <t>Centre HemoDial (Abymes)</t>
  </si>
  <si>
    <t>MSP (Abymes)-EBNL</t>
  </si>
  <si>
    <t>EBNL (Abymes)</t>
  </si>
  <si>
    <t>Assoc. (Abymes)-EBNL</t>
  </si>
  <si>
    <t>EBNL (Baie-Mahault)</t>
  </si>
  <si>
    <t>Assoc. (Baillif)-EBNL</t>
  </si>
  <si>
    <t>EBNL (Baillif)</t>
  </si>
  <si>
    <t>EBNL (Basse-Terre)</t>
  </si>
  <si>
    <t>MSP (Basse-Terre)-EBNL</t>
  </si>
  <si>
    <t>EBNL (Capesterre-Belle-Eau)</t>
  </si>
  <si>
    <t>Assoc. (Capesterre-Belle-Eau)-EBNL</t>
  </si>
  <si>
    <t>EBNL (Gourbeyre)</t>
  </si>
  <si>
    <t>MS (Deshaies)-EBNL</t>
  </si>
  <si>
    <t>EBNL (Grand-Bourg)</t>
  </si>
  <si>
    <t>EBNL (Gosier)</t>
  </si>
  <si>
    <t>MSP (Lamentin)-EBNL</t>
  </si>
  <si>
    <t>Assoc. (Lamentin)-EBNL</t>
  </si>
  <si>
    <t>EBNL (Lamentin)</t>
  </si>
  <si>
    <t>EBNL (Moule)</t>
  </si>
  <si>
    <t>MSP (Moule)-EBNL</t>
  </si>
  <si>
    <t>EBNL (Petit-Bourg)</t>
  </si>
  <si>
    <t>EBNL (P-à-P)</t>
  </si>
  <si>
    <t>MS (Port-Louis)-EBNL</t>
  </si>
  <si>
    <t>EBNL (Port-Louis)</t>
  </si>
  <si>
    <t>EBNL (St-François)</t>
  </si>
  <si>
    <t>Assoc. (Ste-Anne)-EBNL</t>
  </si>
  <si>
    <t>MS (Basse-Pointe)-EBNL</t>
  </si>
  <si>
    <t>EBNL (Carbet)</t>
  </si>
  <si>
    <t>Assoc. (Ducos)-EBNL</t>
  </si>
  <si>
    <t>MS (Ducos)-EBNL</t>
  </si>
  <si>
    <t>EBNL (Fort-de-France)</t>
  </si>
  <si>
    <t>Assoc. (Fort-de-France)-EBNL</t>
  </si>
  <si>
    <t>MSP (François)-EBNL</t>
  </si>
  <si>
    <t>EBNL (Morne-Rouge)</t>
  </si>
  <si>
    <t>Assoc. (Morne-Rouge)-EBNL</t>
  </si>
  <si>
    <t>MSP (Rivière-Pilote)-EBNL</t>
  </si>
  <si>
    <t>EBNL (Rivière-Salée)</t>
  </si>
  <si>
    <t>Assoc. (Rivière-Salée)-EBNL</t>
  </si>
  <si>
    <t>Assoc. (St-Joseph)-EBNL</t>
  </si>
  <si>
    <t>MSP (Ste-Marie)-EBNL</t>
  </si>
  <si>
    <t>Assoc. (Schœlcher)-EBNL</t>
  </si>
  <si>
    <t>Assoc. (Trinité)-EBNL</t>
  </si>
  <si>
    <t>C_Dialyse (Cayenne)-Dial</t>
  </si>
  <si>
    <t>EBNL (Cayenne)</t>
  </si>
  <si>
    <t>Assoc. (Cayenne)-EBNL</t>
  </si>
  <si>
    <t>MSP (Cayenne)-EBNL</t>
  </si>
  <si>
    <t>U_Dialyse (Kourou)-Dial</t>
  </si>
  <si>
    <t>MSP (Matoury)-EBNL</t>
  </si>
  <si>
    <t>MSP (St-Georges)-EBNL</t>
  </si>
  <si>
    <t>EBNL (Remire-Montjoly)</t>
  </si>
  <si>
    <t>U_Dialyse (St-Laurent-du-Maroni)-Dial</t>
  </si>
  <si>
    <t>MSP (St-Laurent-du-Maroni)-EBNL</t>
  </si>
  <si>
    <t>MSP (Bras-Panon)-EBNL</t>
  </si>
  <si>
    <t>MSP (Étang-Salé)-EBNL</t>
  </si>
  <si>
    <t>EBNL (Petite-Île)</t>
  </si>
  <si>
    <t>Assoc. (Petite-Île)-EBNL</t>
  </si>
  <si>
    <t>EBNL (Port)</t>
  </si>
  <si>
    <t>EBNL (Possession)</t>
  </si>
  <si>
    <t>MSP (Possession)-EBNL</t>
  </si>
  <si>
    <t>EBNL (St-Denis)</t>
  </si>
  <si>
    <t>MS (St-Denis)-EBNL</t>
  </si>
  <si>
    <t>EBNL (St-Joseph)</t>
  </si>
  <si>
    <t>EBNL (St-Leu)</t>
  </si>
  <si>
    <t>EBNL (St-Louis)</t>
  </si>
  <si>
    <t>MSP (St-Louis)-EBNL</t>
  </si>
  <si>
    <t>Assoc. (St-Louis)-EBNL</t>
  </si>
  <si>
    <t>EBNL (St-Paul)</t>
  </si>
  <si>
    <t>MSP (St-Paul)-EBNL</t>
  </si>
  <si>
    <t>Assoc. (St-Paul)-EBNL</t>
  </si>
  <si>
    <t>EBNL (St-Pierre)</t>
  </si>
  <si>
    <t>MS (St-Pierre)-EBNL</t>
  </si>
  <si>
    <t>MSP (St-Pierre)-EBNL</t>
  </si>
  <si>
    <t>MS (St-Philippe)-EBNL</t>
  </si>
  <si>
    <t>EBNL (St-Philippe)</t>
  </si>
  <si>
    <t>EBNL (Ste-Marie)</t>
  </si>
  <si>
    <t>EBNL (Ste-Suzanne)</t>
  </si>
  <si>
    <t>EBNL (Salazie)</t>
  </si>
  <si>
    <t>EBNL (Tampon)</t>
  </si>
  <si>
    <t>MSP (Tampon)-EBNL</t>
  </si>
  <si>
    <t>Assoc. (Tampon)-EBNL</t>
  </si>
  <si>
    <t>MS (Cilaos)-EBNL</t>
  </si>
  <si>
    <t>MSP (Chiconi)-EBNL</t>
  </si>
  <si>
    <t>MSP (Koungou)-EBNL</t>
  </si>
  <si>
    <t>MSP (Mamoudzou)-EBNL</t>
  </si>
  <si>
    <t>EBNL (Mamoudzou)</t>
  </si>
  <si>
    <t>Assoc. (Mamoudzou)-EBNL</t>
  </si>
  <si>
    <t>EPSM (Prémontré)</t>
  </si>
  <si>
    <t>EPSM (Ainay-le-Château)</t>
  </si>
  <si>
    <t>CMP (Ainay-le-Château)-EPSM</t>
  </si>
  <si>
    <t>CMP (Cérilly)-EPSM</t>
  </si>
  <si>
    <t>CMP (Cosne-d'Allier)-EPSM</t>
  </si>
  <si>
    <t>CMP (Lurcy-Lévis)-EPSM</t>
  </si>
  <si>
    <t>CMP (St-Bonnet-Tronçais)-EPSM</t>
  </si>
  <si>
    <t>CMP (Valigny)-EPSM</t>
  </si>
  <si>
    <t>EPSM (Cagnes-sur-Mer)</t>
  </si>
  <si>
    <t>EPSM (Menton)</t>
  </si>
  <si>
    <t>EPSM (Nice)</t>
  </si>
  <si>
    <t>EPSM (St-André-de-la-Roche)</t>
  </si>
  <si>
    <t>EPSM (Annonay)</t>
  </si>
  <si>
    <t>HDJ (Annonay)-EPSM</t>
  </si>
  <si>
    <t>HDJ (Aubenas)-EPSM</t>
  </si>
  <si>
    <t>CMP (Bourg-St-Andéol)-EPSM</t>
  </si>
  <si>
    <t>HDJ (Privas)-EPSM</t>
  </si>
  <si>
    <t>EPSM (Privas)</t>
  </si>
  <si>
    <t>EPSM (Charleville-Mézières)</t>
  </si>
  <si>
    <t>EPSM (Brienne-le-Château)</t>
  </si>
  <si>
    <t>EPSM (Carcassonne)</t>
  </si>
  <si>
    <t>EPSM (Lézignan-Corbières)</t>
  </si>
  <si>
    <t>EPSM (Limoux)</t>
  </si>
  <si>
    <t>EPSM (Narbonne)</t>
  </si>
  <si>
    <t>EPSM (Decazeville)</t>
  </si>
  <si>
    <t>EPSM (Espalion)</t>
  </si>
  <si>
    <t>EPSM (Gabriac)</t>
  </si>
  <si>
    <t>EPSM (Rodez)</t>
  </si>
  <si>
    <t>EPSM (Villefranche-de-Rouergue)</t>
  </si>
  <si>
    <t>EPSM (Aix-en-Provence)</t>
  </si>
  <si>
    <t>EPSM (Marseille)</t>
  </si>
  <si>
    <t>EPSM (Caen)</t>
  </si>
  <si>
    <t>EPSM (Couronne)</t>
  </si>
  <si>
    <t>EPSM (Bourges)</t>
  </si>
  <si>
    <t>EPSM (Dijon)</t>
  </si>
  <si>
    <t>EPSM (Bégard)</t>
  </si>
  <si>
    <t>EPSM (Broons)</t>
  </si>
  <si>
    <t>EPSM (Cavan)</t>
  </si>
  <si>
    <t>EPSM (Dinan)</t>
  </si>
  <si>
    <t>CMP (Guingamp)-EPSM</t>
  </si>
  <si>
    <t>EPSM (Lamballe-Armor)</t>
  </si>
  <si>
    <t>CMP (Lamballe-Armor)-EPSM</t>
  </si>
  <si>
    <t>EPSM (Langueux)</t>
  </si>
  <si>
    <t>CMP (Lannion)-EPSM</t>
  </si>
  <si>
    <t>HDJ (Lannion)-EPSM</t>
  </si>
  <si>
    <t>HDJ (Loudéac)-EPSM</t>
  </si>
  <si>
    <t>CMP (Loudéac)-EPSM</t>
  </si>
  <si>
    <t>EPSM (Pabu)</t>
  </si>
  <si>
    <t>CMP (Paimpol)-EPSM</t>
  </si>
  <si>
    <t>EPSM (Paimpol)</t>
  </si>
  <si>
    <t>HDJ (Paimpol)-EPSM</t>
  </si>
  <si>
    <t>CMP (Plancoët)-EPSM</t>
  </si>
  <si>
    <t>HDJ (Ploufragan)-EPSM</t>
  </si>
  <si>
    <t>EPSM (Plouguernével)</t>
  </si>
  <si>
    <t>HDJ (Quévert)-EPSM</t>
  </si>
  <si>
    <t>EPSM (Quintin)</t>
  </si>
  <si>
    <t>HDJ (Rostrenen)-EPSM</t>
  </si>
  <si>
    <t>CMP (Rostrenen)-EPSM</t>
  </si>
  <si>
    <t>HDJ (St-Brieuc)-EPSM</t>
  </si>
  <si>
    <t>EPSM (St-Brieuc)</t>
  </si>
  <si>
    <t>CMP (St-Quay-Portrieux)-EPSM</t>
  </si>
  <si>
    <t>CMP (Trédarzec)-EPSM</t>
  </si>
  <si>
    <t>EPSM (St-Vaury)</t>
  </si>
  <si>
    <t>EPSM (Montpon-Ménestérol)</t>
  </si>
  <si>
    <t>EPSM (Montbéliard)</t>
  </si>
  <si>
    <t>EPSM (Novillars)</t>
  </si>
  <si>
    <t>EPSM (Valentigney)</t>
  </si>
  <si>
    <t>EPSM (Montéléger)</t>
  </si>
  <si>
    <t>HDJ (Montélimar)-EPSM</t>
  </si>
  <si>
    <t>EPSM (Évreux)</t>
  </si>
  <si>
    <t>EPSM (Bonneval)</t>
  </si>
  <si>
    <t>EPSM (Quimper)</t>
  </si>
  <si>
    <t>EPSM (Ajaccio)</t>
  </si>
  <si>
    <t>EPSM (Uzès)</t>
  </si>
  <si>
    <t>EPSM (St-Gaudens)</t>
  </si>
  <si>
    <t>EPSM (Toulouse)</t>
  </si>
  <si>
    <t>EPSM (Auch)</t>
  </si>
  <si>
    <t>EPSM (Cadillac)</t>
  </si>
  <si>
    <t>EPSM (Rennes)</t>
  </si>
  <si>
    <t>EPSM (Bourgoin-Jallieu)</t>
  </si>
  <si>
    <t>EPSM (St-Égrève)</t>
  </si>
  <si>
    <t>EPSM (Tour-du-Pin)</t>
  </si>
  <si>
    <t>EPSM (Vienne)</t>
  </si>
  <si>
    <t>EPSM (Villefontaine)</t>
  </si>
  <si>
    <t>EPSM (Dole)</t>
  </si>
  <si>
    <t>HDJ (Brioude)-EPSM</t>
  </si>
  <si>
    <t>HDJ (Brives-Charensac)-EPSM</t>
  </si>
  <si>
    <t>HDJ (Monistrol-sur-Loire)-EPSM</t>
  </si>
  <si>
    <t>EPSM (Blain)</t>
  </si>
  <si>
    <t>EPSM (Bouguenais)</t>
  </si>
  <si>
    <t>EPSM (Fleury-les-Aubrais)</t>
  </si>
  <si>
    <t>EPSM (Cahors)</t>
  </si>
  <si>
    <t>EPSM (Figeac)</t>
  </si>
  <si>
    <t>EPSM (Leyme)</t>
  </si>
  <si>
    <t>EPSM (St-Céré)</t>
  </si>
  <si>
    <t>EPSM (Souillac)</t>
  </si>
  <si>
    <t>EPSM (Agen)</t>
  </si>
  <si>
    <t>EPSM (St-Alban-sur-Limagnole)</t>
  </si>
  <si>
    <t>EPSM (Ste-Gemmes-sur-Loire)</t>
  </si>
  <si>
    <t>EPSM (Carentan-les-Marais)</t>
  </si>
  <si>
    <t>EPSM (Cerisy-la-Salle)</t>
  </si>
  <si>
    <t>HDJ (Cerisy-la-Salle)-EPSM</t>
  </si>
  <si>
    <t>EPSM (Cherbourg-en-Cotentin)</t>
  </si>
  <si>
    <t>HDJ (Cherbourg-en-Cotentin)-EPSM</t>
  </si>
  <si>
    <t>EPSM (Courcy)</t>
  </si>
  <si>
    <t>HDJ (Coutances)-EPSM</t>
  </si>
  <si>
    <t>EPSM (Dangy)</t>
  </si>
  <si>
    <t>EPSM (Thèreval)</t>
  </si>
  <si>
    <t>EPSM (Picauville)</t>
  </si>
  <si>
    <t>EPSM (Pontorson)</t>
  </si>
  <si>
    <t>EPSM (St-Lô)</t>
  </si>
  <si>
    <t>HDJ (St-Lô)-EPSM</t>
  </si>
  <si>
    <t>EPSM (Valognes)</t>
  </si>
  <si>
    <t>EPSM (Châlons-en-Champagne)</t>
  </si>
  <si>
    <t>EPSM (St-Dizier)</t>
  </si>
  <si>
    <t>CMP (Baud)-EPSM</t>
  </si>
  <si>
    <t>EPSM (Caudan)</t>
  </si>
  <si>
    <t>CMP (Gourin)-EPSM</t>
  </si>
  <si>
    <t>EPSM (Noyal-Pontivy)</t>
  </si>
  <si>
    <t>CMP (Pontivy)-EPSM</t>
  </si>
  <si>
    <t>HDJ (Pontivy)-EPSM</t>
  </si>
  <si>
    <t>EPSM (St-Avé)</t>
  </si>
  <si>
    <t>EPSM (Jury)</t>
  </si>
  <si>
    <t>EPSM (Lorquin)</t>
  </si>
  <si>
    <t>EPSM (Sarreguemines)</t>
  </si>
  <si>
    <t>EPSM (Charité-sur-Loire)</t>
  </si>
  <si>
    <t>EPSM (Bailleul)</t>
  </si>
  <si>
    <t>EPSM (St-André-lez-Lille)</t>
  </si>
  <si>
    <t>EPSM (Clermont)</t>
  </si>
  <si>
    <t>EPSM (Montataire)</t>
  </si>
  <si>
    <t>EPSM (Mont-l'Évêque)</t>
  </si>
  <si>
    <t>EPSM (Senlis)</t>
  </si>
  <si>
    <t>EPSM (Alençon)</t>
  </si>
  <si>
    <t>EPSM (Camiers)</t>
  </si>
  <si>
    <t>EPSM (St-Venant)</t>
  </si>
  <si>
    <t>EPSM (Clermont-Ferrand)</t>
  </si>
  <si>
    <t>HDJ (Clermont-Ferrand)-EPSM</t>
  </si>
  <si>
    <t>HDJ (Issoire)-EPSM</t>
  </si>
  <si>
    <t>EPSM (Riom)</t>
  </si>
  <si>
    <t>EPSM (Youx)</t>
  </si>
  <si>
    <t>EPSM (Pau)</t>
  </si>
  <si>
    <t>EPSM (Lannemezan)</t>
  </si>
  <si>
    <t>EPSM (Lourdes)</t>
  </si>
  <si>
    <t>EPSM (Séméac)</t>
  </si>
  <si>
    <t>EPSM (Tarbes)</t>
  </si>
  <si>
    <t>EPSM (Thuir)</t>
  </si>
  <si>
    <t>EPSM (Brumath)</t>
  </si>
  <si>
    <t>EPSM (Erstein)</t>
  </si>
  <si>
    <t>EPSM (Rouffach)</t>
  </si>
  <si>
    <t>HDJ (Givors)-EPSM</t>
  </si>
  <si>
    <t>CMP (Oullins)-EPSM</t>
  </si>
  <si>
    <t>EPSM (Pierre-Bénite)</t>
  </si>
  <si>
    <t>CMP (Pierre-Bénite)-EPSM</t>
  </si>
  <si>
    <t>EPSM (St-Cyr-au-Mont-d'Or)</t>
  </si>
  <si>
    <t>CMP (Tassin-la-Demi-Lune)-EPSM</t>
  </si>
  <si>
    <t>EPSM (Vénissieux)</t>
  </si>
  <si>
    <t>CMP (Mions)-EPSM</t>
  </si>
  <si>
    <t>EPSM (Lyon)</t>
  </si>
  <si>
    <t>CMP Surville (Lyon)</t>
  </si>
  <si>
    <t>EPSM (Gray)</t>
  </si>
  <si>
    <t>EPSM (Héricourt)</t>
  </si>
  <si>
    <t>EPSM (Jussey)</t>
  </si>
  <si>
    <t>EPSM (Lure)</t>
  </si>
  <si>
    <t>EPSM (Luxeuil-les-Bains)</t>
  </si>
  <si>
    <t>EPSM (Polaincourt-et-Clairefontaine)</t>
  </si>
  <si>
    <t>EPSM (Rioz)</t>
  </si>
  <si>
    <t>EPSM (St-Rémy-en-Comté)</t>
  </si>
  <si>
    <t>EPSM (Vesoul)</t>
  </si>
  <si>
    <t>EPSM (Sevrey)</t>
  </si>
  <si>
    <t>EPSM (Allonnes)</t>
  </si>
  <si>
    <t>EPSM (Chambéry)</t>
  </si>
  <si>
    <t>EPSM (Roche-sur-Foron)</t>
  </si>
  <si>
    <t>EPSM (Paris)</t>
  </si>
  <si>
    <t>EPSM (Marly-le-Roi)</t>
  </si>
  <si>
    <t>EPSM (Montesson)</t>
  </si>
  <si>
    <t>CMP (Sartrouville)-EPSM</t>
  </si>
  <si>
    <t>EPSM (Sartrouville)</t>
  </si>
  <si>
    <t>EPSM (Amiens)</t>
  </si>
  <si>
    <t>EPSM (Alban)</t>
  </si>
  <si>
    <t>EPSM (Albi)</t>
  </si>
  <si>
    <t>HDJ (Albi)-EPSM</t>
  </si>
  <si>
    <t>EPSM (Carmaux)</t>
  </si>
  <si>
    <t>HDJ (Gaillac)-EPSM</t>
  </si>
  <si>
    <t>EPSM (Gaillac)</t>
  </si>
  <si>
    <t>EPSM (Graulhet)</t>
  </si>
  <si>
    <t>EPSM (Réalmont)</t>
  </si>
  <si>
    <t>EPSM (Pierrefeu-du-Var)</t>
  </si>
  <si>
    <t>EPSM (Avignon)</t>
  </si>
  <si>
    <t>EPSM (Roche-sur-Yon)</t>
  </si>
  <si>
    <t>EPSM (Mirecourt)</t>
  </si>
  <si>
    <t>EPSM (Auxerre)</t>
  </si>
  <si>
    <t>EPSM (Bavilliers)</t>
  </si>
  <si>
    <t>EPSM (Belfort)</t>
  </si>
  <si>
    <t>EPSM (Antony)</t>
  </si>
  <si>
    <t>EPSM (Courbevoie)</t>
  </si>
  <si>
    <t>EPSM (Nanterre)</t>
  </si>
  <si>
    <t>CMP (Nanterre)-EPSM</t>
  </si>
  <si>
    <t>EPSM (Rueil-Malmaison)</t>
  </si>
  <si>
    <t>EPSM (St-Cloud)</t>
  </si>
  <si>
    <t>EPSM (Suresnes)</t>
  </si>
  <si>
    <t>EPSM (Livry-Gargan)</t>
  </si>
  <si>
    <t>EPSM (Gentilly)</t>
  </si>
  <si>
    <t>EPSM (Queue-en-Brie)</t>
  </si>
  <si>
    <t>EPSM (Rungis)</t>
  </si>
  <si>
    <t>EPSM (Villejuif)</t>
  </si>
  <si>
    <t>EPSM (Moisselles)</t>
  </si>
  <si>
    <t>EPSM (St-Claude)</t>
  </si>
  <si>
    <t>EPSM (Fort-de-France)</t>
  </si>
  <si>
    <t>EPSM (St-Paul)</t>
  </si>
  <si>
    <t>GCS (Bourg-en-Bresse)</t>
  </si>
  <si>
    <t>GCS (Meximieux)</t>
  </si>
  <si>
    <t>GCS (Viriat)</t>
  </si>
  <si>
    <t>GCS (Chauny)</t>
  </si>
  <si>
    <t>GCS (Laon)</t>
  </si>
  <si>
    <t>GCS (St-Quentin)</t>
  </si>
  <si>
    <t>GCS (Soissons)</t>
  </si>
  <si>
    <t>GCS (Montluçon)</t>
  </si>
  <si>
    <t>GCS (Moulins)</t>
  </si>
  <si>
    <t>GCS (Vichy)</t>
  </si>
  <si>
    <t>GCS (Yzeure)</t>
  </si>
  <si>
    <t>GCS (Digne-les-Bains)</t>
  </si>
  <si>
    <t>GCS (Entrevaux)</t>
  </si>
  <si>
    <t>GCS (Briançon)</t>
  </si>
  <si>
    <t>GCS (Gap)</t>
  </si>
  <si>
    <t>GCS (Antibes)</t>
  </si>
  <si>
    <t>GCS (Cagnes-sur-Mer)</t>
  </si>
  <si>
    <t>GCS (Cannes)</t>
  </si>
  <si>
    <t>GCS (Levens)</t>
  </si>
  <si>
    <t>GCS (Menton)</t>
  </si>
  <si>
    <t>GCS (Mougins)</t>
  </si>
  <si>
    <t>GCS (Nice)</t>
  </si>
  <si>
    <t>GCS (Annonay)</t>
  </si>
  <si>
    <t>GCS (Chambonas)</t>
  </si>
  <si>
    <t>GCS (Privas)</t>
  </si>
  <si>
    <t>GCS (Charleville-Mézières)</t>
  </si>
  <si>
    <t>GCS (Charleville-Mézières)-HAD</t>
  </si>
  <si>
    <t>GCS (Rethel)</t>
  </si>
  <si>
    <t>GCS (Rethel)-HAD</t>
  </si>
  <si>
    <t>GCS (Sedan)</t>
  </si>
  <si>
    <t>GCS (Foix)</t>
  </si>
  <si>
    <t>GCS (St-Lizier)</t>
  </si>
  <si>
    <t>GCS (Troyes)</t>
  </si>
  <si>
    <t>GCS (Troyes)-HAD</t>
  </si>
  <si>
    <t>GCS (Carcassonne)</t>
  </si>
  <si>
    <t>GCS (Castelnaudary)</t>
  </si>
  <si>
    <t>GCS (Narbonne)</t>
  </si>
  <si>
    <t>GCS (Decazeville)</t>
  </si>
  <si>
    <t>GCS (Millau)</t>
  </si>
  <si>
    <t>GCS (Rodez)</t>
  </si>
  <si>
    <t>GCS (St-Affrique)</t>
  </si>
  <si>
    <t>GCS (Villefranche-de-Rouergue)</t>
  </si>
  <si>
    <t>GCS (Aix-en-Provence)</t>
  </si>
  <si>
    <t>GCS (Arles)</t>
  </si>
  <si>
    <t>GCS (Aubagne)</t>
  </si>
  <si>
    <t>GCS (Ciotat)</t>
  </si>
  <si>
    <t>GCS (Martigues)</t>
  </si>
  <si>
    <t>GCS (Marseille)</t>
  </si>
  <si>
    <t>GCS (Monts d'Aunay)</t>
  </si>
  <si>
    <t>GCS (Bayeux)</t>
  </si>
  <si>
    <t>GCS (Caen)</t>
  </si>
  <si>
    <t>GCS (Lisieux)</t>
  </si>
  <si>
    <t>GCS (Vire Normandie)</t>
  </si>
  <si>
    <t>GCS (Aurillac)</t>
  </si>
  <si>
    <t>GCS (Riom-ès-Montagnes)</t>
  </si>
  <si>
    <t>GCS (St-Flour)</t>
  </si>
  <si>
    <t>GCS (Angoulême)</t>
  </si>
  <si>
    <t>GCS (Ruffec)</t>
  </si>
  <si>
    <t>GCS (Jonzac)</t>
  </si>
  <si>
    <t>GCS (Rochefort)</t>
  </si>
  <si>
    <t>GCS (St-Jean-d'Angély)</t>
  </si>
  <si>
    <t>GCS (Vaux-sur-Mer)</t>
  </si>
  <si>
    <t>GCS (St-Amand-Montrond)</t>
  </si>
  <si>
    <t>GCS (Vierzon)</t>
  </si>
  <si>
    <t>GCS (Brive-la-Gaillarde)</t>
  </si>
  <si>
    <t>GCS (Lubersac)</t>
  </si>
  <si>
    <t>GCS (Tulle)</t>
  </si>
  <si>
    <t>GCS (Ussel)</t>
  </si>
  <si>
    <t>GCS (Dijon)</t>
  </si>
  <si>
    <t>GCS (Semur-en-Auxois)</t>
  </si>
  <si>
    <t>GCS (Dinan)</t>
  </si>
  <si>
    <t>GCS (Guingamp)</t>
  </si>
  <si>
    <t>GCS (Lamballe-Armor)</t>
  </si>
  <si>
    <t>GCS (Lannion)</t>
  </si>
  <si>
    <t>GCS (Paimpol)</t>
  </si>
  <si>
    <t>GCS (Plérin)</t>
  </si>
  <si>
    <t>GCS (Plouguernével)</t>
  </si>
  <si>
    <t>GCS (Quintin)</t>
  </si>
  <si>
    <t>GCS (St-Brieuc)</t>
  </si>
  <si>
    <t>GCS (Tréguier)</t>
  </si>
  <si>
    <t>GCS (Guéret)</t>
  </si>
  <si>
    <t>GCS (Moutier-Rozeille)</t>
  </si>
  <si>
    <t>GCS (Souterraine)</t>
  </si>
  <si>
    <t>GCS (Bergerac)</t>
  </si>
  <si>
    <t>GCS (Boulazac Isle Manoire)</t>
  </si>
  <si>
    <t>GCS (Montpon-Ménestérol)</t>
  </si>
  <si>
    <t>GCS (Périgueux)</t>
  </si>
  <si>
    <t>GCS (Besançon)</t>
  </si>
  <si>
    <t>GCS (Pontarlier)</t>
  </si>
  <si>
    <t>GCS (Montéléger)</t>
  </si>
  <si>
    <t>GCS (Montélimar)</t>
  </si>
  <si>
    <t>GCS (Romans-sur-Isère)</t>
  </si>
  <si>
    <t>GCS (Valence)</t>
  </si>
  <si>
    <t>GCS (Bernay)</t>
  </si>
  <si>
    <t>GCS (Évreux)</t>
  </si>
  <si>
    <t>GCS (Gisors)</t>
  </si>
  <si>
    <t>GCS (Harcourt)</t>
  </si>
  <si>
    <t>GCS (Bonneval)</t>
  </si>
  <si>
    <t>GCS (Chartres)</t>
  </si>
  <si>
    <t>GCS (Dreux)</t>
  </si>
  <si>
    <t>GCS (Nogent-le-Rotrou)</t>
  </si>
  <si>
    <t>GCS (Brest)</t>
  </si>
  <si>
    <t>GCS (Concarneau)</t>
  </si>
  <si>
    <t>GCS (Douarnenez)</t>
  </si>
  <si>
    <t>GCS (Landerneau)</t>
  </si>
  <si>
    <t>GCS (Pont-l'Abbé)-HAD</t>
  </si>
  <si>
    <t>GCS (Quimper)</t>
  </si>
  <si>
    <t>GCS (Quimperlé)</t>
  </si>
  <si>
    <t>GCS (St-Martin-des-Champs)</t>
  </si>
  <si>
    <t>GCS (Ajaccio)</t>
  </si>
  <si>
    <t>GCS (Bastia)-HAD</t>
  </si>
  <si>
    <t>GCS (Bastia)</t>
  </si>
  <si>
    <t>GCS (Calvi)-HAD</t>
  </si>
  <si>
    <t>GCS (Alès)</t>
  </si>
  <si>
    <t>GCS (Bagnols-sur-Cèze)</t>
  </si>
  <si>
    <t>GCS (Caveirac)</t>
  </si>
  <si>
    <t>GCS (Nîmes)</t>
  </si>
  <si>
    <t>GCS (Antichan-de-Frontignes)</t>
  </si>
  <si>
    <t>GCS_Dialyse (St-Gaudens)-Dial</t>
  </si>
  <si>
    <t>GCS (St-Gaudens)</t>
  </si>
  <si>
    <t>GCS (Toulouse)</t>
  </si>
  <si>
    <t>GCS_Dialyse (Toulouse)-Dial</t>
  </si>
  <si>
    <t>GCS (Villefranche-de-Lauragais)</t>
  </si>
  <si>
    <t>GCS (Auch)</t>
  </si>
  <si>
    <t>GCS (Blanquefort)</t>
  </si>
  <si>
    <t>GCS (Blaye)</t>
  </si>
  <si>
    <t>GCS (Bordeaux)</t>
  </si>
  <si>
    <t>GCS (Cadillac)</t>
  </si>
  <si>
    <t>GCS (Langon)</t>
  </si>
  <si>
    <t>GCS (Libourne)</t>
  </si>
  <si>
    <t>GCS (Talence)</t>
  </si>
  <si>
    <t>GCS (Teste-de-Buch)</t>
  </si>
  <si>
    <t>GCS (Agde)</t>
  </si>
  <si>
    <t>GCS (Béziers)</t>
  </si>
  <si>
    <t>GCS (Castelnau-le-Lez)</t>
  </si>
  <si>
    <t>GCS (Lodève)</t>
  </si>
  <si>
    <t>GCS (Lunel)</t>
  </si>
  <si>
    <t>GCS (Montpellier)</t>
  </si>
  <si>
    <t>GCS (St-Clément-de-Rivière)</t>
  </si>
  <si>
    <t>GCS (Fougères)</t>
  </si>
  <si>
    <t>GCS (Redon)</t>
  </si>
  <si>
    <t>GCS (Rennes)</t>
  </si>
  <si>
    <t>GCS (St-Malo)</t>
  </si>
  <si>
    <t>GCS (Thorigné-Fouillard)</t>
  </si>
  <si>
    <t>GCS (Vitré)</t>
  </si>
  <si>
    <t>GCS (Châteauroux)</t>
  </si>
  <si>
    <t>GCS (Chambray-lès-Tours)</t>
  </si>
  <si>
    <t>GCS (St-Benoît-la-Forêt)</t>
  </si>
  <si>
    <t>GCS (Tours)</t>
  </si>
  <si>
    <t>GCS (Bourgoin-Jallieu)</t>
  </si>
  <si>
    <t>GCS (Colombe)</t>
  </si>
  <si>
    <t>GCS (Grenoble)</t>
  </si>
  <si>
    <t>GCS (St-Égrève)</t>
  </si>
  <si>
    <t>GCS (St-Laurent-du-Pont)</t>
  </si>
  <si>
    <t>GCS (St-Marcellin)</t>
  </si>
  <si>
    <t>GCS (St-Martin-d'Hères)</t>
  </si>
  <si>
    <t>GCS (St-Martin-d'Uriage)</t>
  </si>
  <si>
    <t>GCS (Tronche)</t>
  </si>
  <si>
    <t>GCS (Tullins)</t>
  </si>
  <si>
    <t>GCS (Vienne)</t>
  </si>
  <si>
    <t>GCS (Dole)</t>
  </si>
  <si>
    <t>GCS (Lons-le-Saunier)</t>
  </si>
  <si>
    <t>GCS (St-Claude)</t>
  </si>
  <si>
    <t>GCS (Aire-sur-l'Adour)</t>
  </si>
  <si>
    <t>GCS (Mont-de-Marsan)</t>
  </si>
  <si>
    <t>GCS (St-Pierre-du-Mont)</t>
  </si>
  <si>
    <t>GCS (Blois)</t>
  </si>
  <si>
    <t>GCS (Chaussée-St-Victor)</t>
  </si>
  <si>
    <t>GCS (Chissay-en-Touraine)</t>
  </si>
  <si>
    <t>GCS (Romorantin-Lanthenay)</t>
  </si>
  <si>
    <t>GCS (St-Aignan)</t>
  </si>
  <si>
    <t>GCS (Feurs)</t>
  </si>
  <si>
    <t>GCS (Mably)</t>
  </si>
  <si>
    <t>GCS (Pélussin)</t>
  </si>
  <si>
    <t>GCS (Roanne)</t>
  </si>
  <si>
    <t>GCS (St-Chamond)</t>
  </si>
  <si>
    <t>GCS (St-Étienne)</t>
  </si>
  <si>
    <t>GCS (St-Priest-en-Jarez)</t>
  </si>
  <si>
    <t>GCS (St-Just-St-Rambert)</t>
  </si>
  <si>
    <t>GCS (Brioude)</t>
  </si>
  <si>
    <t>GCS (Yssingeaux)</t>
  </si>
  <si>
    <t>GCS (Ancenis-St-Géréon)</t>
  </si>
  <si>
    <t>GCS (Blain)</t>
  </si>
  <si>
    <t>GCS (Bouguenais)</t>
  </si>
  <si>
    <t>GCS (Nantes)</t>
  </si>
  <si>
    <t>GCS (Pornic)</t>
  </si>
  <si>
    <t>GCS (St-Brevin-les-Pins)</t>
  </si>
  <si>
    <t>GCS (St-Herblain)</t>
  </si>
  <si>
    <t>GCS (St-Nazaire)</t>
  </si>
  <si>
    <t>GCS (Savenay)</t>
  </si>
  <si>
    <t>GCS (Amilly)</t>
  </si>
  <si>
    <t>GCS (Gien)</t>
  </si>
  <si>
    <t>GCS (Olivet)</t>
  </si>
  <si>
    <t>GCS (Orléans)</t>
  </si>
  <si>
    <t>GCS (Saran)</t>
  </si>
  <si>
    <t>GCS (Sully-sur-Loire)</t>
  </si>
  <si>
    <t>GCS (Cahors)</t>
  </si>
  <si>
    <t>GCS (Figeac)</t>
  </si>
  <si>
    <t>GCS (Gourdon)</t>
  </si>
  <si>
    <t>GCS (Leyme)</t>
  </si>
  <si>
    <t>GCS (Agen)</t>
  </si>
  <si>
    <t>GCS (Marmande)</t>
  </si>
  <si>
    <t>GCS (Pont-du-Casse)</t>
  </si>
  <si>
    <t>GCS (Villeneuve-sur-Lot)</t>
  </si>
  <si>
    <t>GCS (Marvejols)</t>
  </si>
  <si>
    <t>GCS (Mende)</t>
  </si>
  <si>
    <t>GCS (St-Alban-sur-Limagnole)</t>
  </si>
  <si>
    <t>GCS (Angers)</t>
  </si>
  <si>
    <t>GCS (Chalonnes-sur-Loire)</t>
  </si>
  <si>
    <t>GCS (Cholet)</t>
  </si>
  <si>
    <t>GCS (Doué-en-Anjou)</t>
  </si>
  <si>
    <t>GCS (Ponts-de-Cé)</t>
  </si>
  <si>
    <t>GCS (Saumur)-HAD</t>
  </si>
  <si>
    <t>GCS (Saumur)</t>
  </si>
  <si>
    <t>GCS (Segré-en-Anjou Bleu)</t>
  </si>
  <si>
    <t>GCS (Trélazé)</t>
  </si>
  <si>
    <t>GCS (Avranches)</t>
  </si>
  <si>
    <t>GCS (Cherbourg-en-Cotentin)</t>
  </si>
  <si>
    <t>GCS (Granville)</t>
  </si>
  <si>
    <t>GCS (Haye)</t>
  </si>
  <si>
    <t>GCS (Villedieu-les-Poêles-Rouffigny)</t>
  </si>
  <si>
    <t>GCS (Châlons-en-Champagne)</t>
  </si>
  <si>
    <t>GCS (Épernay)-HAD</t>
  </si>
  <si>
    <t>GCS (Reims)</t>
  </si>
  <si>
    <t>GCS (Chaumont)</t>
  </si>
  <si>
    <t>GCS (Langres)</t>
  </si>
  <si>
    <t>GCS (St-Dizier)</t>
  </si>
  <si>
    <t>GCS (Laval)</t>
  </si>
  <si>
    <t>GCS (Renazé)</t>
  </si>
  <si>
    <t>GCS (Allamps)</t>
  </si>
  <si>
    <t>GCS (Nancy)</t>
  </si>
  <si>
    <t>GCS (Pont-à-Mousson)</t>
  </si>
  <si>
    <t>GCS (Toul)</t>
  </si>
  <si>
    <t>GCS (Vandœuvre-lès-Nancy)</t>
  </si>
  <si>
    <t>GCS (Villers-lès-Nancy)</t>
  </si>
  <si>
    <t>GCS (Bar-le-Duc)</t>
  </si>
  <si>
    <t>GCS (Verdun)</t>
  </si>
  <si>
    <t>GCS (Caudan)</t>
  </si>
  <si>
    <t>GCS (Lorient)</t>
  </si>
  <si>
    <t>GCS (Ploemeur)</t>
  </si>
  <si>
    <t>GCS (Ploërmel)</t>
  </si>
  <si>
    <t>GCS (Pontivy)</t>
  </si>
  <si>
    <t>GCS (St-Avé)</t>
  </si>
  <si>
    <t>GCS (Vannes)</t>
  </si>
  <si>
    <t>GCS (Lorquin)</t>
  </si>
  <si>
    <t>GCS (Metz)</t>
  </si>
  <si>
    <t>GCS (Sarreguemines)</t>
  </si>
  <si>
    <t>GCS (Vantoux)</t>
  </si>
  <si>
    <t>GCS (Nevers)</t>
  </si>
  <si>
    <t>GCS (Villeneuve-d'Ascq)</t>
  </si>
  <si>
    <t>GCS (Armentières)</t>
  </si>
  <si>
    <t>GCS (Avesnes-sur-Helpe)</t>
  </si>
  <si>
    <t>GCS (Bailleul)</t>
  </si>
  <si>
    <t>GCS (Bassée)</t>
  </si>
  <si>
    <t>GCS (Cambrai)</t>
  </si>
  <si>
    <t>GCS (Cateau-Cambrésis)</t>
  </si>
  <si>
    <t>GCS (Croix)</t>
  </si>
  <si>
    <t>GCS (Denain)</t>
  </si>
  <si>
    <t>GCS (Douai)</t>
  </si>
  <si>
    <t>GCS (Dunkerque)</t>
  </si>
  <si>
    <t>GCS (Fourmies)</t>
  </si>
  <si>
    <t>GCS (Hazebrouck)</t>
  </si>
  <si>
    <t>GCS (Lesquin)</t>
  </si>
  <si>
    <t>GCS (Lille)</t>
  </si>
  <si>
    <t>GCS (Loos)</t>
  </si>
  <si>
    <t>GCS (Maubeuge)</t>
  </si>
  <si>
    <t>GCS_Dialyse (Seclin)-Dial</t>
  </si>
  <si>
    <t>GCS (Seclin)</t>
  </si>
  <si>
    <t>GCS (Sin-le-Noble)</t>
  </si>
  <si>
    <t>GCS (Valenciennes)</t>
  </si>
  <si>
    <t>GCS (Beauvais)</t>
  </si>
  <si>
    <t>GCS (Chantilly)</t>
  </si>
  <si>
    <t>GCS (Clermont)</t>
  </si>
  <si>
    <t>GCS (Compiègne)</t>
  </si>
  <si>
    <t>GCS (Creil)</t>
  </si>
  <si>
    <t>GCS (Gouvieux)</t>
  </si>
  <si>
    <t>GCS (Senlis)</t>
  </si>
  <si>
    <t>GCS (Alençon)</t>
  </si>
  <si>
    <t>GCS (Argentan)</t>
  </si>
  <si>
    <t>GCS (Flers)</t>
  </si>
  <si>
    <t>GCS (Arras)</t>
  </si>
  <si>
    <t>GCS (Berck)</t>
  </si>
  <si>
    <t>GCS (Boulogne-sur-Mer)</t>
  </si>
  <si>
    <t>GCS (Calais)</t>
  </si>
  <si>
    <t>GCS (Divion)</t>
  </si>
  <si>
    <t>GCS (Hénin-Beaumont)</t>
  </si>
  <si>
    <t>GCS (Lens)</t>
  </si>
  <si>
    <t>GCS_Dialyse (Lens)-Dial</t>
  </si>
  <si>
    <t>GCS (Liévin)</t>
  </si>
  <si>
    <t>GCS (Marconne)</t>
  </si>
  <si>
    <t>GCS (St-Martin-Boulogne)</t>
  </si>
  <si>
    <t>GCS (St-Pol-sur-Ternoise)</t>
  </si>
  <si>
    <t>GCS (Billom)</t>
  </si>
  <si>
    <t>GCS (Cébazat)</t>
  </si>
  <si>
    <t>GCS (Clermont-Ferrand)</t>
  </si>
  <si>
    <t>GCS (Durtol)</t>
  </si>
  <si>
    <t>GCS (Issoire)</t>
  </si>
  <si>
    <t>GCS (Riom)</t>
  </si>
  <si>
    <t>GCS (Thiers)</t>
  </si>
  <si>
    <t>GCS (Bayonne)</t>
  </si>
  <si>
    <t>GCS (Ispoure)</t>
  </si>
  <si>
    <t>GCS (Oloron-Ste-Marie)</t>
  </si>
  <si>
    <t>GCS (Orthez)</t>
  </si>
  <si>
    <t>GCS (Pau)</t>
  </si>
  <si>
    <t>GCS (St-Jean-de-Luz)</t>
  </si>
  <si>
    <t>GCS (Salies-de-Béarn)</t>
  </si>
  <si>
    <t>GCS (Lannemezan)</t>
  </si>
  <si>
    <t>GCS (Lourdes)</t>
  </si>
  <si>
    <t>GCS (Tarbes)-HAD</t>
  </si>
  <si>
    <t>GCS (Tarbes)</t>
  </si>
  <si>
    <t>GCS_Dialyse (Cabestany)-Dial</t>
  </si>
  <si>
    <t>GCS (Err)</t>
  </si>
  <si>
    <t>GCS (Osséja)</t>
  </si>
  <si>
    <t>GCS (Perpignan)</t>
  </si>
  <si>
    <t>GCS (Thuir)</t>
  </si>
  <si>
    <t>GCS (Bischwiller)</t>
  </si>
  <si>
    <t>GCS (Haguenau)</t>
  </si>
  <si>
    <t>GCS (Molsheim)</t>
  </si>
  <si>
    <t>GCS (Strasbourg)</t>
  </si>
  <si>
    <t>GCS (Colmar)</t>
  </si>
  <si>
    <t>GCS (Guebwiller)</t>
  </si>
  <si>
    <t>GCS (Mulhouse)</t>
  </si>
  <si>
    <t>GCS (St-Louis)</t>
  </si>
  <si>
    <t>GCS (Bron)</t>
  </si>
  <si>
    <t>GCS (Givors)</t>
  </si>
  <si>
    <t>GCS (Gleizé)</t>
  </si>
  <si>
    <t>GCS (Neuville-sur-Saône)</t>
  </si>
  <si>
    <t>GCS (St-Didier-au-Mont-d'Or)</t>
  </si>
  <si>
    <t>GCS (Villefranche-sur-Saône)</t>
  </si>
  <si>
    <t>GCS (Villeurbanne)</t>
  </si>
  <si>
    <t>GCS (Lyon)</t>
  </si>
  <si>
    <t>GCS (Vesoul)</t>
  </si>
  <si>
    <t>GCS (Bourbon-Lancy)</t>
  </si>
  <si>
    <t>GCS (Chalon-sur-Saône)</t>
  </si>
  <si>
    <t>GCS (Crissey)-HAD</t>
  </si>
  <si>
    <t>GCS (Écuisses)</t>
  </si>
  <si>
    <t>GCS (Montceau-les-Mines)</t>
  </si>
  <si>
    <t>GCS (Paray-le-Monial)</t>
  </si>
  <si>
    <t>GCS (Sevrey)</t>
  </si>
  <si>
    <t>GCS (Ferté-Bernard)</t>
  </si>
  <si>
    <t>GCS (Mans)</t>
  </si>
  <si>
    <t>GCS (St-Calais)</t>
  </si>
  <si>
    <t>GCS (Aix-les-Bains)</t>
  </si>
  <si>
    <t>GCS (Albertville)</t>
  </si>
  <si>
    <t>GCS (Chambéry)</t>
  </si>
  <si>
    <t>GCS (Annecy)</t>
  </si>
  <si>
    <t>GCS (Annemasse)</t>
  </si>
  <si>
    <t>GCS (Bonneville)</t>
  </si>
  <si>
    <t>GCS (Contamine-sur-Arve)</t>
  </si>
  <si>
    <t>GCS (Epagny Metz-Tessy)</t>
  </si>
  <si>
    <t>GCS (Reignier-Ésery)</t>
  </si>
  <si>
    <t>GCS (Roche-sur-Foron)</t>
  </si>
  <si>
    <t>GCS (Sallanches)</t>
  </si>
  <si>
    <t>GCS_Dialyse (Thonon-les-Bains)-Dial</t>
  </si>
  <si>
    <t>GCS (Paris)</t>
  </si>
  <si>
    <t>GCS (Barentin)</t>
  </si>
  <si>
    <t>GCS (Bois-Guillaume)</t>
  </si>
  <si>
    <t>GCS (Dieppe)</t>
  </si>
  <si>
    <t>GCS (Elbeuf)</t>
  </si>
  <si>
    <t>GCS (Fécamp)</t>
  </si>
  <si>
    <t>GCS (Lillebonne)</t>
  </si>
  <si>
    <t>GCS (Montivilliers)</t>
  </si>
  <si>
    <t>GCS (Neufchâtel-en-Bray)</t>
  </si>
  <si>
    <t>GCS (Rouen)</t>
  </si>
  <si>
    <t>GCS (Sotteville-lès-Rouen)</t>
  </si>
  <si>
    <t>GCS (Brie-Comte-Robert)</t>
  </si>
  <si>
    <t>GCS (Brou-sur-Chantereine)</t>
  </si>
  <si>
    <t>GCS (Chailly-en-Bière)</t>
  </si>
  <si>
    <t>GCS (Meaux)</t>
  </si>
  <si>
    <t>GCS (Melun)</t>
  </si>
  <si>
    <t>GCS (Melun)-HAD</t>
  </si>
  <si>
    <t>GCS (Provins)</t>
  </si>
  <si>
    <t>GCS (Serris)</t>
  </si>
  <si>
    <t>GCS (Chesnay-Rocquencourt)</t>
  </si>
  <si>
    <t>GCS (Limay)</t>
  </si>
  <si>
    <t>GCS (Mantes-la-Ville)</t>
  </si>
  <si>
    <t>GCS (Plaisir)</t>
  </si>
  <si>
    <t>GCS (Rambouillet)</t>
  </si>
  <si>
    <t>GCS (St-Germain-en-Laye)</t>
  </si>
  <si>
    <t>GCS (Faye-l'Abbesse)</t>
  </si>
  <si>
    <t>GCS (Niort)</t>
  </si>
  <si>
    <t>GCS (Niort)-HAD</t>
  </si>
  <si>
    <t>GCS (Parthenay)</t>
  </si>
  <si>
    <t>GCS (Amiens)</t>
  </si>
  <si>
    <t>GCS (Camon)</t>
  </si>
  <si>
    <t>GCS (Montdidier)</t>
  </si>
  <si>
    <t>GCS (Salouël)</t>
  </si>
  <si>
    <t>GCS (Albi)</t>
  </si>
  <si>
    <t>GCS (Castres)</t>
  </si>
  <si>
    <t>GCS (Gaillac)</t>
  </si>
  <si>
    <t>GCS (Brignoles)</t>
  </si>
  <si>
    <t>GCS (Fréjus)</t>
  </si>
  <si>
    <t>GCS (Garde)</t>
  </si>
  <si>
    <t>GCS (Hyères)</t>
  </si>
  <si>
    <t>GCS (Nans-les-Pins)</t>
  </si>
  <si>
    <t>GCS (Ollioules)</t>
  </si>
  <si>
    <t>GCS (Seyne-sur-Mer)</t>
  </si>
  <si>
    <t>GCS (Apt)</t>
  </si>
  <si>
    <t>GCS (Avignon)</t>
  </si>
  <si>
    <t>GCS (Carpentras)</t>
  </si>
  <si>
    <t>GCS (Cavaillon)</t>
  </si>
  <si>
    <t>GCS (Orange)</t>
  </si>
  <si>
    <t>GCS (Challans)</t>
  </si>
  <si>
    <t>GCS (Châtaigneraie)</t>
  </si>
  <si>
    <t>GCS (Fontenay-le-Comte)</t>
  </si>
  <si>
    <t>GCS (Roche-sur-Yon)</t>
  </si>
  <si>
    <t>GCS (Sables-d'Olonne)</t>
  </si>
  <si>
    <t>GCS (Châtellerault)</t>
  </si>
  <si>
    <t>GCS (Poitiers)-HAD</t>
  </si>
  <si>
    <t>GCS (Poitiers)</t>
  </si>
  <si>
    <t>GCS (St-Benoît)</t>
  </si>
  <si>
    <t>GCS (Isle)</t>
  </si>
  <si>
    <t>GCS (Limoges)</t>
  </si>
  <si>
    <t>GCS_Dialyse (Épinal)-Dial</t>
  </si>
  <si>
    <t>GCS (Épinal)</t>
  </si>
  <si>
    <t>GCS (Golbey)</t>
  </si>
  <si>
    <t>GCS (Remiremont)</t>
  </si>
  <si>
    <t>GCS (St-Dié-des-Vosges)</t>
  </si>
  <si>
    <t>GCS (Auxerre)</t>
  </si>
  <si>
    <t>GCS (Joigny)</t>
  </si>
  <si>
    <t>GCS (Bavilliers)</t>
  </si>
  <si>
    <t>GCS (Belfort)</t>
  </si>
  <si>
    <t>GCS (Champcueil)</t>
  </si>
  <si>
    <t>GCS (Corbeil-Essonnes)</t>
  </si>
  <si>
    <t>GCS (Fleury-Mérogis)</t>
  </si>
  <si>
    <t>GCS (Morangis)</t>
  </si>
  <si>
    <t>GCS (Orsay)</t>
  </si>
  <si>
    <t>GCS (Quincy-sous-Sénart)</t>
  </si>
  <si>
    <t>GCS (Asnières-sur-Seine)</t>
  </si>
  <si>
    <t>GCS (Boulogne-Billancourt)</t>
  </si>
  <si>
    <t>GCS (Clamart)</t>
  </si>
  <si>
    <t>GCS (Clichy)</t>
  </si>
  <si>
    <t>GCS (Garches)</t>
  </si>
  <si>
    <t>GCS (Levallois-Perret)</t>
  </si>
  <si>
    <t>GCS (Malakoff)</t>
  </si>
  <si>
    <t>GCS (Neuilly-sur-Seine)</t>
  </si>
  <si>
    <t>GCS (Rueil-Malmaison)</t>
  </si>
  <si>
    <t>GCS (St-Cloud)</t>
  </si>
  <si>
    <t>GCS (Suresnes)</t>
  </si>
  <si>
    <t>GCS (Ville-d'Avray)</t>
  </si>
  <si>
    <t>GCS (Villeneuve-la-Garenne)</t>
  </si>
  <si>
    <t>GCS (Aulnay-sous-Bois)</t>
  </si>
  <si>
    <t>GCS (Bobigny)</t>
  </si>
  <si>
    <t>GCS (Neuilly-sur-Marne)</t>
  </si>
  <si>
    <t>GCS (St-Denis)</t>
  </si>
  <si>
    <t>GCS (St-Ouen-sur-Seine)</t>
  </si>
  <si>
    <t>GCS (Bonneuil-sur-Marne)</t>
  </si>
  <si>
    <t>GCS (Champigny-sur-Marne)</t>
  </si>
  <si>
    <t>GCS (Créteil)</t>
  </si>
  <si>
    <t>GCS (Fontenay-sous-Bois)</t>
  </si>
  <si>
    <t>GCS (Ivry-sur-Seine)</t>
  </si>
  <si>
    <t>GCS (Rungis)</t>
  </si>
  <si>
    <t>GCS (Ennery)</t>
  </si>
  <si>
    <t>GCS (Montmorency)</t>
  </si>
  <si>
    <t>GCS (Pontoise)</t>
  </si>
  <si>
    <t>GCS (Sarcelles)</t>
  </si>
  <si>
    <t>GCS (Abymes)</t>
  </si>
  <si>
    <t>GCS (Baie-Mahault)</t>
  </si>
  <si>
    <t>GCS (Basse-Terre)</t>
  </si>
  <si>
    <t>GCS (Grand-Bourg)</t>
  </si>
  <si>
    <t>GCS (Grand-Bourg)-HAD</t>
  </si>
  <si>
    <t>GCS (Fort-de-France)</t>
  </si>
  <si>
    <t>GCS (Lamentin)</t>
  </si>
  <si>
    <t>GCS (Trinité)</t>
  </si>
  <si>
    <t>GCS (Cayenne)</t>
  </si>
  <si>
    <t>GCS (Port)</t>
  </si>
  <si>
    <t>GCS_Dialyse (St-Paul)-Dial</t>
  </si>
  <si>
    <t>GCS (St-Paul)</t>
  </si>
  <si>
    <t>GCS (St-Pierre)</t>
  </si>
  <si>
    <t>MCS (Bourg-en-Bresse)</t>
  </si>
  <si>
    <t>MCS (Ferney-Voltaire)</t>
  </si>
  <si>
    <t>MCS (Gex)</t>
  </si>
  <si>
    <t>MCS (Montluel)</t>
  </si>
  <si>
    <t>MCS (Oyonnax)</t>
  </si>
  <si>
    <t>MCS (St-Genis-Pouilly)</t>
  </si>
  <si>
    <t>MCS (Chauny)</t>
  </si>
  <si>
    <t>MCS (Coucy-le-Château-Auffrique)</t>
  </si>
  <si>
    <t>MCS (Fresnoy-le-Grand)</t>
  </si>
  <si>
    <t>MCS (St-Erme-Outre-et-Ramecourt)</t>
  </si>
  <si>
    <t>MCS (Soissons)</t>
  </si>
  <si>
    <t>MCS (Tergnier)</t>
  </si>
  <si>
    <t>MCS (Villiers-St-Denis)</t>
  </si>
  <si>
    <t>MCS (Bellerive-sur-Allier)</t>
  </si>
  <si>
    <t>MCS (Montluçon)</t>
  </si>
  <si>
    <t>MCS (Moulins)</t>
  </si>
  <si>
    <t>MCS (Varennes-sur-Allier)</t>
  </si>
  <si>
    <t>MCS (Vichy)</t>
  </si>
  <si>
    <t>CDSdent (Digne-les-Bains)-MCS</t>
  </si>
  <si>
    <t>MCS (Manosque)</t>
  </si>
  <si>
    <t>CDSdent (Manosque)-MCS</t>
  </si>
  <si>
    <t>CDSdent (Sisteron)-MCS</t>
  </si>
  <si>
    <t>CDSdent (Briançon)-MCS</t>
  </si>
  <si>
    <t>MCS (Briançon)</t>
  </si>
  <si>
    <t>CDSdent (Gap)-MCS</t>
  </si>
  <si>
    <t>MCS (Monêtier-les-Bains)</t>
  </si>
  <si>
    <t>CDSdent (St-Bonnet-en-Champsaur)-MCS</t>
  </si>
  <si>
    <t>MCS (St-Chaffrey)</t>
  </si>
  <si>
    <t>CDSdent (Antibes)-MCS</t>
  </si>
  <si>
    <t>MCS (Cagnes-sur-Mer)</t>
  </si>
  <si>
    <t>CDSdent (Cannes)-MCS</t>
  </si>
  <si>
    <t>MCS (Cannes)</t>
  </si>
  <si>
    <t>MCS (Grasse)</t>
  </si>
  <si>
    <t>CDSdent (Grasse)-MCS</t>
  </si>
  <si>
    <t>CDSdent (Mandelieu-la-Napoule)-MCS</t>
  </si>
  <si>
    <t>CDSdent (Menton)-MCS</t>
  </si>
  <si>
    <t>MCS (Nice)</t>
  </si>
  <si>
    <t>CDSdent (Nice)-MCS</t>
  </si>
  <si>
    <t>MCS (Puget-Théniers)</t>
  </si>
  <si>
    <t>CDSdent (St-Laurent-du-Var)-MCS</t>
  </si>
  <si>
    <t>MCS (Annonay)</t>
  </si>
  <si>
    <t>MCS (Aubenas)</t>
  </si>
  <si>
    <t>MCS (Cheylard)</t>
  </si>
  <si>
    <t>MCS (St-Cirgues-en-Montagne)</t>
  </si>
  <si>
    <t>MCS (St-Félicien)</t>
  </si>
  <si>
    <t>MCS (St-Julien-en-St-Alban)</t>
  </si>
  <si>
    <t>MCS (St-Marcel-d'Ardèche)</t>
  </si>
  <si>
    <t>MCS (St-Péray)</t>
  </si>
  <si>
    <t>MCS (Satillieu)</t>
  </si>
  <si>
    <t>MCS (Teil)</t>
  </si>
  <si>
    <t>MCS (Tournon-sur-Rhône)</t>
  </si>
  <si>
    <t>MCS (Charleville-Mézières)</t>
  </si>
  <si>
    <t>MCS (Givet)</t>
  </si>
  <si>
    <t>MCS (Monthermé)</t>
  </si>
  <si>
    <t>MCS (Nouzonville)</t>
  </si>
  <si>
    <t>MCS (Rethel)</t>
  </si>
  <si>
    <t>MCS (Revin)</t>
  </si>
  <si>
    <t>MCS (Sedan)</t>
  </si>
  <si>
    <t>MCS (Bastide-sur-l'Hers)</t>
  </si>
  <si>
    <t>MCS (Foix)</t>
  </si>
  <si>
    <t>MCS (Lavelanet)</t>
  </si>
  <si>
    <t>MCS (Ste-Croix-Volvestre)</t>
  </si>
  <si>
    <t>MCS (Bar-sur-Aube)</t>
  </si>
  <si>
    <t>MCS (Chapelle-St-Luc)</t>
  </si>
  <si>
    <t>MCS (Nogent-sur-Seine)</t>
  </si>
  <si>
    <t>MCS (Romilly-sur-Seine)</t>
  </si>
  <si>
    <t>MCS (Ste-Savine)</t>
  </si>
  <si>
    <t>MCS (Troyes)</t>
  </si>
  <si>
    <t>MCS (Carcassonne)</t>
  </si>
  <si>
    <t>MCS (Narbonne)</t>
  </si>
  <si>
    <t>MCS (Port-la-Nouvelle)</t>
  </si>
  <si>
    <t>MCS (Puichéric)</t>
  </si>
  <si>
    <t>MCS (St-Laurent-de-la-Cabrerisse)</t>
  </si>
  <si>
    <t>MCS (Aubin)</t>
  </si>
  <si>
    <t>MCS (Capdenac-Gare)</t>
  </si>
  <si>
    <t>MCS (Decazeville)</t>
  </si>
  <si>
    <t>MCS (Espalion)</t>
  </si>
  <si>
    <t>MCS (Laguiole)</t>
  </si>
  <si>
    <t>MCS (Laissac-Sévérac l'Église)</t>
  </si>
  <si>
    <t>MCS (Marcillac-Vallon)</t>
  </si>
  <si>
    <t>MCS (Millau)</t>
  </si>
  <si>
    <t>MCS (Mur-de-Barrez)</t>
  </si>
  <si>
    <t>MCS (Nant)</t>
  </si>
  <si>
    <t>MCS (Pont-de-Salars)</t>
  </si>
  <si>
    <t>MCS (Réquista)</t>
  </si>
  <si>
    <t>MCS (Rignac)</t>
  </si>
  <si>
    <t>MCS (Rodez)</t>
  </si>
  <si>
    <t>MCS (St-Affrique)</t>
  </si>
  <si>
    <t>MCS (St-Beauzély)</t>
  </si>
  <si>
    <t>MCS (St-Chély-d'Aubrac)</t>
  </si>
  <si>
    <t>MCS (St Geniez d'Olt et d'Aubrac)</t>
  </si>
  <si>
    <t>MCS (St-Sernin-sur-Rance)</t>
  </si>
  <si>
    <t>MCS (Sévérac d'Aveyron)</t>
  </si>
  <si>
    <t>MCS (Villecomtal)</t>
  </si>
  <si>
    <t>MCS (Villefranche-de-Panat)</t>
  </si>
  <si>
    <t>MCS (Villefranche-de-Rouergue)</t>
  </si>
  <si>
    <t>MCS (Aix-en-Provence)</t>
  </si>
  <si>
    <t>CDSdent (Aix-en-Provence)-MCS</t>
  </si>
  <si>
    <t>CDSdent (Arles)-MCS</t>
  </si>
  <si>
    <t>CDSdent (Aubagne)-MCS</t>
  </si>
  <si>
    <t>MCS (Aubagne)</t>
  </si>
  <si>
    <t>CDSdent (Berre-l'Étang)-MCS</t>
  </si>
  <si>
    <t>MCS (Berre-l'Étang)</t>
  </si>
  <si>
    <t>MCS (Charleval)</t>
  </si>
  <si>
    <t>MCS (Ciotat)</t>
  </si>
  <si>
    <t>MCS (Gardanne)</t>
  </si>
  <si>
    <t>CDSdent (Gardanne)-MCS</t>
  </si>
  <si>
    <t>MCS (Gréasque)</t>
  </si>
  <si>
    <t>MCS (Istres)</t>
  </si>
  <si>
    <t>MCS (Marignane)</t>
  </si>
  <si>
    <t>CDSdent (Marignane)-MCS</t>
  </si>
  <si>
    <t>MCS (Martigues)</t>
  </si>
  <si>
    <t>MCS (Miramas)</t>
  </si>
  <si>
    <t>MCS (Port-de-Bouc)</t>
  </si>
  <si>
    <t>MCS (Port-St-Louis-du-Rhône)</t>
  </si>
  <si>
    <t>CDSdent (St-Cannat)-MCS</t>
  </si>
  <si>
    <t>MCS (Salon-de-Provence)</t>
  </si>
  <si>
    <t>CDSdent (Salon-de-Provence)-MCS</t>
  </si>
  <si>
    <t>CDSdent (Vitrolles)-MCS</t>
  </si>
  <si>
    <t>MCS (Vitrolles)</t>
  </si>
  <si>
    <t>CDSdent (Marseille)-MCS</t>
  </si>
  <si>
    <t>MCS (Marseille)</t>
  </si>
  <si>
    <t>MCS (Bayeux)</t>
  </si>
  <si>
    <t>MCS (Caen)</t>
  </si>
  <si>
    <t>CDSdent (Caen)-MCS</t>
  </si>
  <si>
    <t>MCS (Cambremer)</t>
  </si>
  <si>
    <t>MCS (Dives-sur-Mer)</t>
  </si>
  <si>
    <t>MCS (Falaise)</t>
  </si>
  <si>
    <t>MCS (Hérouville-St-Clair)</t>
  </si>
  <si>
    <t>MCS (Lisieux)</t>
  </si>
  <si>
    <t>MCS (Port-en-Bessin-Huppain)</t>
  </si>
  <si>
    <t>MCS (Potigny)</t>
  </si>
  <si>
    <t>MCS (Vire Normandie)</t>
  </si>
  <si>
    <t>MCS (Aurillac)</t>
  </si>
  <si>
    <t>MCS (St-Flour)</t>
  </si>
  <si>
    <t>MCS (Aigre)</t>
  </si>
  <si>
    <t>MCS (Angoulême)</t>
  </si>
  <si>
    <t>MCS (Barbezieux-St-Hilaire)</t>
  </si>
  <si>
    <t>MCS (Coteaux-du-Blanzacais)</t>
  </si>
  <si>
    <t>MCS (Brie)</t>
  </si>
  <si>
    <t>MCS (Châteaubernard)</t>
  </si>
  <si>
    <t>MCS (Cognac)</t>
  </si>
  <si>
    <t>MCS (Confolens)</t>
  </si>
  <si>
    <t>CDSdent (Montembœuf)-MCS</t>
  </si>
  <si>
    <t>MCS (Ruelle-sur-Touvre)</t>
  </si>
  <si>
    <t>CDSdent (Ruffec)-MCS</t>
  </si>
  <si>
    <t>MCS (Sigogne)</t>
  </si>
  <si>
    <t>MCS (Soyaux)</t>
  </si>
  <si>
    <t>MCS (Rochefort)</t>
  </si>
  <si>
    <t>MCS (Royan)</t>
  </si>
  <si>
    <t>MCS (St-Genis-de-Stonge)</t>
  </si>
  <si>
    <t>MCS (St-Pierre-d'Oléron)</t>
  </si>
  <si>
    <t>MCS (Stes)</t>
  </si>
  <si>
    <t>MCS (Tremblade)</t>
  </si>
  <si>
    <t>MCS (Bourges)</t>
  </si>
  <si>
    <t>MCS (St-Amand-Montrond)</t>
  </si>
  <si>
    <t>MCS (Vierzon)</t>
  </si>
  <si>
    <t>MCS (Argentat-sur-Dordogne)</t>
  </si>
  <si>
    <t>MCS (Beynat)</t>
  </si>
  <si>
    <t>MCS (Brive-la-Gaillarde)</t>
  </si>
  <si>
    <t>MCS (Bugeat)</t>
  </si>
  <si>
    <t>MCS (Égletons)</t>
  </si>
  <si>
    <t>MCS (Juillac)</t>
  </si>
  <si>
    <t>MCS (Meymac)</t>
  </si>
  <si>
    <t>MCS (Meyssac)</t>
  </si>
  <si>
    <t>MCS (Seilhac)</t>
  </si>
  <si>
    <t>MCS (Tulle)</t>
  </si>
  <si>
    <t>MCS (Ussel)</t>
  </si>
  <si>
    <t>MCS (Auxonne)</t>
  </si>
  <si>
    <t>MCS (Beaune)</t>
  </si>
  <si>
    <t>MCS (Chenôve)</t>
  </si>
  <si>
    <t>MCS (Dijon)</t>
  </si>
  <si>
    <t>MCS (Époisses)</t>
  </si>
  <si>
    <t>MCS (Roche-en-Brenil)</t>
  </si>
  <si>
    <t>MCS (Selongey)</t>
  </si>
  <si>
    <t>MCS (Sombernon)</t>
  </si>
  <si>
    <t>MCS (Broons)</t>
  </si>
  <si>
    <t>MCS (Chèze)</t>
  </si>
  <si>
    <t>MCS (Mené)</t>
  </si>
  <si>
    <t>MCS (Dinan)</t>
  </si>
  <si>
    <t>CDSdent (Dinan)-MCS</t>
  </si>
  <si>
    <t>MCS (Évran)</t>
  </si>
  <si>
    <t>MCS (Guingamp)</t>
  </si>
  <si>
    <t>MCS (Hillion)</t>
  </si>
  <si>
    <t>MCS (Lamballe-Armor)</t>
  </si>
  <si>
    <t>MCS (Langueux)</t>
  </si>
  <si>
    <t>CDSdent (Lannion)-MCS</t>
  </si>
  <si>
    <t>MCS (Plérin)</t>
  </si>
  <si>
    <t>MCS (Pontrieux)</t>
  </si>
  <si>
    <t>CDSdent (St-Brieuc)-MCS</t>
  </si>
  <si>
    <t>MCS (St-Brieuc)</t>
  </si>
  <si>
    <t>MCS (St-Quay-Portrieux)</t>
  </si>
  <si>
    <t>MCS (Trégueux)</t>
  </si>
  <si>
    <t>CDSdent (Vieux-Marché)-MCS</t>
  </si>
  <si>
    <t>MCS (Guéret)</t>
  </si>
  <si>
    <t>MCS (Bergerac)</t>
  </si>
  <si>
    <t>MCS (Buisson-de-Cadouin)</t>
  </si>
  <si>
    <t>CDSdent (Chancelade)-MCS</t>
  </si>
  <si>
    <t>MCS (Excideuil)</t>
  </si>
  <si>
    <t>MCS (Force)</t>
  </si>
  <si>
    <t>MCS (Lardin-St-Lazare)</t>
  </si>
  <si>
    <t>MCS (Nontron)</t>
  </si>
  <si>
    <t>MCS (Ribérac)</t>
  </si>
  <si>
    <t>MCS (St Aulaye-Puymangou)</t>
  </si>
  <si>
    <t>MCS (St-Médard-de-Mussidan)</t>
  </si>
  <si>
    <t>MCS (Sarlat-la-Canéda)</t>
  </si>
  <si>
    <t>MCS (Audincourt)</t>
  </si>
  <si>
    <t>MCS (Besançon)</t>
  </si>
  <si>
    <t>MCS (Damprichard)</t>
  </si>
  <si>
    <t>MCS (Franois)</t>
  </si>
  <si>
    <t>MCS (Grand-Charmont)</t>
  </si>
  <si>
    <t>MCS (Hérimoncourt)</t>
  </si>
  <si>
    <t>MCS (Maîche)</t>
  </si>
  <si>
    <t>MCS (Mandeure)</t>
  </si>
  <si>
    <t>MCS (Montbéliard)</t>
  </si>
  <si>
    <t>MCS (Montferrand-le-Château)</t>
  </si>
  <si>
    <t>MCS (Morteau)</t>
  </si>
  <si>
    <t>MCS (Mouthe)</t>
  </si>
  <si>
    <t>MCS (Pontarlier)</t>
  </si>
  <si>
    <t>MCS (Pont-de-Roide-Vermondans)</t>
  </si>
  <si>
    <t>MCS (Rougemont)</t>
  </si>
  <si>
    <t>MCS (Sancey)</t>
  </si>
  <si>
    <t>MCS (Seloncourt)</t>
  </si>
  <si>
    <t>MCS (Valdahon)</t>
  </si>
  <si>
    <t>MCS (Valentigney)</t>
  </si>
  <si>
    <t>MCS (Bourg-de-Péage)</t>
  </si>
  <si>
    <t>MCS (Bourg-lès-Valence)</t>
  </si>
  <si>
    <t>MCS (Chatuzange-le-Goubet)</t>
  </si>
  <si>
    <t>MCS (Curnier)</t>
  </si>
  <si>
    <t>MCS (Montélimar)</t>
  </si>
  <si>
    <t>MCS (Pierrelatte)</t>
  </si>
  <si>
    <t>MCS (Romans-sur-Isère)</t>
  </si>
  <si>
    <t>MCS (St-Jean-en-Royans)</t>
  </si>
  <si>
    <t>MCS (St-Rambert-d'Albon)</t>
  </si>
  <si>
    <t>MCS (St-Vallier)</t>
  </si>
  <si>
    <t>MCS (Valence)</t>
  </si>
  <si>
    <t>MCS (Bernay)</t>
  </si>
  <si>
    <t>MCS (Évreux)</t>
  </si>
  <si>
    <t>MCS (Ézy-sur-Eure)</t>
  </si>
  <si>
    <t>MCS (Gaillon)</t>
  </si>
  <si>
    <t>MCS (Guichainville)</t>
  </si>
  <si>
    <t>MCS (Heudebouville)</t>
  </si>
  <si>
    <t>MCS (Pont-Audemer)</t>
  </si>
  <si>
    <t>MCS (St-Sébastien-de-Morsent)</t>
  </si>
  <si>
    <t>MCS (Verneuil d'Avre et d'Iton)</t>
  </si>
  <si>
    <t>MCS (Vernon)</t>
  </si>
  <si>
    <t>MCS (Val-de-Reuil)</t>
  </si>
  <si>
    <t>MCS (Chartres)</t>
  </si>
  <si>
    <t>MCS (Châteaudun)</t>
  </si>
  <si>
    <t>MCS (Dreux)</t>
  </si>
  <si>
    <t>CDSdent (Dreux)-MCS</t>
  </si>
  <si>
    <t>MCS (Épernon)</t>
  </si>
  <si>
    <t>MCS (Janville-en-Beauce)</t>
  </si>
  <si>
    <t>MCS (Maintenon)</t>
  </si>
  <si>
    <t>MCS (Arzano)</t>
  </si>
  <si>
    <t>MCS (Bannalec)</t>
  </si>
  <si>
    <t>MCS (Bénodet)</t>
  </si>
  <si>
    <t>MCS (Brest)</t>
  </si>
  <si>
    <t>CDSdent (Brest)-MCS</t>
  </si>
  <si>
    <t>MCS (Briec)</t>
  </si>
  <si>
    <t>MCS (Concarneau)</t>
  </si>
  <si>
    <t>MCS (Elliant)</t>
  </si>
  <si>
    <t>CDSdent (Ergué-Gabéric)-MCS</t>
  </si>
  <si>
    <t>MCS (Gouesnou)</t>
  </si>
  <si>
    <t>MCS (Île-Molène)</t>
  </si>
  <si>
    <t>CDSdent (Morlaix)-MCS</t>
  </si>
  <si>
    <t>MCS (Plourin-lès-Morlaix)</t>
  </si>
  <si>
    <t>MCS (Querrien)</t>
  </si>
  <si>
    <t>CDSdent (Quimper)-MCS</t>
  </si>
  <si>
    <t>MCS (Quimper)</t>
  </si>
  <si>
    <t>MCS (Roscoff)</t>
  </si>
  <si>
    <t>MCS (Rosporden)</t>
  </si>
  <si>
    <t>CDSdent (St-Pol-de-Léon)-MCS</t>
  </si>
  <si>
    <t>CDSdent (St-Renan)-MCS</t>
  </si>
  <si>
    <t>MCS (St-Thégonnec Loc-Eguiner)</t>
  </si>
  <si>
    <t>MCS (Scaër)</t>
  </si>
  <si>
    <t>MCS (Taulé)</t>
  </si>
  <si>
    <t>MCS (Ajaccio)</t>
  </si>
  <si>
    <t>MCS (Porto-Vecchio)</t>
  </si>
  <si>
    <t>MCS (Bastia)</t>
  </si>
  <si>
    <t>MCS (Corte)</t>
  </si>
  <si>
    <t>MCS (Île-Rousse)</t>
  </si>
  <si>
    <t>MCS (Santa-Maria-Poggio)</t>
  </si>
  <si>
    <t>CDSdent (Alès)-MCS</t>
  </si>
  <si>
    <t>MCS (Alès)</t>
  </si>
  <si>
    <t>CDSdent (Angles)-MCS</t>
  </si>
  <si>
    <t>CDSdent (Bagnols-sur-Cèze)-MCS</t>
  </si>
  <si>
    <t>CDSdent (Beaucaire)-MCS</t>
  </si>
  <si>
    <t>MCS (Bessèges)</t>
  </si>
  <si>
    <t>MCS (Grand-Combe)</t>
  </si>
  <si>
    <t>MCS (Mages)</t>
  </si>
  <si>
    <t>MCS (Marguerittes)</t>
  </si>
  <si>
    <t>CDSdent (Nîmes)-MCS</t>
  </si>
  <si>
    <t>MCS (Nîmes)</t>
  </si>
  <si>
    <t>MCS (St-Ambroix)</t>
  </si>
  <si>
    <t>MCS (St-Florent-sur-Auzonnet)</t>
  </si>
  <si>
    <t>MCS (St-Martin-de-Valgalgues)</t>
  </si>
  <si>
    <t>MCS (Salindres)</t>
  </si>
  <si>
    <t>CDSdent (Uzès)-MCS</t>
  </si>
  <si>
    <t>MCS (Uzès)</t>
  </si>
  <si>
    <t>MCS (Vauvert)</t>
  </si>
  <si>
    <t>MCS (Aspet)</t>
  </si>
  <si>
    <t>MCS (Blagnac)</t>
  </si>
  <si>
    <t>MCS (Colomiers)</t>
  </si>
  <si>
    <t>MCS (Isle-en-Dodon)</t>
  </si>
  <si>
    <t>MCS (Labège)</t>
  </si>
  <si>
    <t>MCS (Launac)</t>
  </si>
  <si>
    <t>MCS (Montréjeau)</t>
  </si>
  <si>
    <t>MCS (Muret)</t>
  </si>
  <si>
    <t>MCS (Pins-Justaret)</t>
  </si>
  <si>
    <t>MCS (Ramonville-St-Agne)</t>
  </si>
  <si>
    <t>MCS (St-Gaudens)</t>
  </si>
  <si>
    <t>MCS (St-Jean)</t>
  </si>
  <si>
    <t>MCS (Seysses)</t>
  </si>
  <si>
    <t>MCS (Toulouse)</t>
  </si>
  <si>
    <t>CDSdent (Toulouse)-MCS</t>
  </si>
  <si>
    <t>AURAD (Toulouse)-Dial</t>
  </si>
  <si>
    <t>MCS (Tournefeuille)</t>
  </si>
  <si>
    <t>MCS (Union)</t>
  </si>
  <si>
    <t>MCS (Villefranche-de-Lauragais)</t>
  </si>
  <si>
    <t>MCS (Auch)</t>
  </si>
  <si>
    <t>MCS (Fleurance)</t>
  </si>
  <si>
    <t>MCS (Isle-Jourdain)</t>
  </si>
  <si>
    <t>MCS (Plaisance)</t>
  </si>
  <si>
    <t>MCS (St-Clar)</t>
  </si>
  <si>
    <t>MCS (Vic-Fezensac)</t>
  </si>
  <si>
    <t>MCS (Arcachon)</t>
  </si>
  <si>
    <t>CDSdent (Bègles)-MCS</t>
  </si>
  <si>
    <t>MCS (Blaye)</t>
  </si>
  <si>
    <t>MCS (Bordeaux)</t>
  </si>
  <si>
    <t>CDS MedDent (Bordeaux)-MCS</t>
  </si>
  <si>
    <t>CDSdent (Bordeaux)-MCS</t>
  </si>
  <si>
    <t>MCS (Braud-et-St-Louis)</t>
  </si>
  <si>
    <t>CDSdent (Cenon)-MCS</t>
  </si>
  <si>
    <t>MCS (Cenon)</t>
  </si>
  <si>
    <t>MCS (Coutras)</t>
  </si>
  <si>
    <t>MCS (Eysines)</t>
  </si>
  <si>
    <t>MCS (Lesparre-Médoc)</t>
  </si>
  <si>
    <t>CDSdent (Libourne)-MCS</t>
  </si>
  <si>
    <t>CDSdent (Lormont)-MCS</t>
  </si>
  <si>
    <t>MCS (Lormont)</t>
  </si>
  <si>
    <t>MCS (Mérignac)</t>
  </si>
  <si>
    <t>CDSdent (Mérignac)-MCS</t>
  </si>
  <si>
    <t>MCS (Pessac)</t>
  </si>
  <si>
    <t>CDSdent (Pessac)-MCS</t>
  </si>
  <si>
    <t>MCS (Pian-Médoc)</t>
  </si>
  <si>
    <t>MCS (Ste-Foy-la-Grande)</t>
  </si>
  <si>
    <t>MCS (Talence)</t>
  </si>
  <si>
    <t>MCS (Teste-de-Buch)</t>
  </si>
  <si>
    <t>MCS (Agde)</t>
  </si>
  <si>
    <t>MCS (Bédarieux)</t>
  </si>
  <si>
    <t>MCS (Béziers)</t>
  </si>
  <si>
    <t>MCS (Capestang)</t>
  </si>
  <si>
    <t>MCS (Castelnau-le-Lez)</t>
  </si>
  <si>
    <t>CDSdent (Castelnau-le-Lez)-MCS</t>
  </si>
  <si>
    <t>MCS (Clermont-l'Hérault)</t>
  </si>
  <si>
    <t>MCS (Colombiers)</t>
  </si>
  <si>
    <t>CDSdent (Frontignan)-MCS</t>
  </si>
  <si>
    <t>CDSdent (Ganges)-MCS</t>
  </si>
  <si>
    <t>MCS (Gignac)</t>
  </si>
  <si>
    <t>MCS (Graissessac)</t>
  </si>
  <si>
    <t>CDSdent (Lunel)-MCS</t>
  </si>
  <si>
    <t>MCS (Montpellier)</t>
  </si>
  <si>
    <t>CDSdent (Montpellier)-MCS</t>
  </si>
  <si>
    <t>MCS (Sauvian)</t>
  </si>
  <si>
    <t>CDSdent (Sète)-MCS</t>
  </si>
  <si>
    <t>MCS (Balazé)</t>
  </si>
  <si>
    <t>MCS (Chartres-de-Bretagne)</t>
  </si>
  <si>
    <t>CDSdent (Fougères)-MCS</t>
  </si>
  <si>
    <t>MCS (Fougères)</t>
  </si>
  <si>
    <t>MCS (Janzé)</t>
  </si>
  <si>
    <t>MCS (Louvigné-du-Désert)</t>
  </si>
  <si>
    <t>MCS (Guipry-Messac)</t>
  </si>
  <si>
    <t>CDSdent (Pacé)-MCS</t>
  </si>
  <si>
    <t>MCS (Pipriac)</t>
  </si>
  <si>
    <t>MCS (Redon)</t>
  </si>
  <si>
    <t>MCS (Rennes)</t>
  </si>
  <si>
    <t>CDSdent (Rennes)-MCS</t>
  </si>
  <si>
    <t>MCS (Retiers)</t>
  </si>
  <si>
    <t>MCS (St-Grégoire)</t>
  </si>
  <si>
    <t>CDSdent (St-Malo)-MCS</t>
  </si>
  <si>
    <t>MCS (Vitré)</t>
  </si>
  <si>
    <t>MCS (Aigurande)</t>
  </si>
  <si>
    <t>MCS (Chabris)</t>
  </si>
  <si>
    <t>MCS (Châteauroux)</t>
  </si>
  <si>
    <t>MCS (Issoudun)</t>
  </si>
  <si>
    <t>MS (Issoudun)-MCS</t>
  </si>
  <si>
    <t>MCS (Neuvy-Pailloux)</t>
  </si>
  <si>
    <t>MCS (Amboise)</t>
  </si>
  <si>
    <t>MCS (Château-Renault)</t>
  </si>
  <si>
    <t>MCS (Chinon)</t>
  </si>
  <si>
    <t>MCS (Joué-lès-Tours)</t>
  </si>
  <si>
    <t>MCS (Langeais)</t>
  </si>
  <si>
    <t>MCS (Loches)</t>
  </si>
  <si>
    <t>MCS (Riche)</t>
  </si>
  <si>
    <t>MCS (Ste-Maure-de-Touraine)</t>
  </si>
  <si>
    <t>MCS (St-Pierre-des-Corps)</t>
  </si>
  <si>
    <t>MCS (Tours)</t>
  </si>
  <si>
    <t>MCS (Abrets en Dauphiné)</t>
  </si>
  <si>
    <t>MCS (Bourg-d'Oisans)</t>
  </si>
  <si>
    <t>MCS (Bourgoin-Jallieu)</t>
  </si>
  <si>
    <t>MCS (Chatte)</t>
  </si>
  <si>
    <t>MCS (Domène)</t>
  </si>
  <si>
    <t>MCS (Échirolles)</t>
  </si>
  <si>
    <t>MCS (Fontaine)</t>
  </si>
  <si>
    <t>MCS (Grenoble)</t>
  </si>
  <si>
    <t>MCS (Lans-en-Vercors)</t>
  </si>
  <si>
    <t>MCS (Livet-et-Gavet)</t>
  </si>
  <si>
    <t>MCS (Meylan)</t>
  </si>
  <si>
    <t>MCS (Moirans)</t>
  </si>
  <si>
    <t>MCS (Motte-d'Aveillans)</t>
  </si>
  <si>
    <t>MCS (Mure)</t>
  </si>
  <si>
    <t>MCS (Pont-de-Beauvoisin)</t>
  </si>
  <si>
    <t>MCS (Pont-de-Claix)</t>
  </si>
  <si>
    <t>MCS (Roussillon)</t>
  </si>
  <si>
    <t>MCS (St-Clair-du-Rhône)</t>
  </si>
  <si>
    <t>MCS (St-Égrève)</t>
  </si>
  <si>
    <t>MCS (Plateau-des-Petites-Roches)</t>
  </si>
  <si>
    <t>MCS (St-Martin-d'Hères)</t>
  </si>
  <si>
    <t>MCS (Salaise-sur-Sanne)</t>
  </si>
  <si>
    <t>MCS (Tour-du-Pin)</t>
  </si>
  <si>
    <t>MCS (Tronche)</t>
  </si>
  <si>
    <t>MCS (Vienne)</t>
  </si>
  <si>
    <t>MCS (Voiron)</t>
  </si>
  <si>
    <t>MCS (Champagnole)</t>
  </si>
  <si>
    <t>MCS (Dole)</t>
  </si>
  <si>
    <t>MCS (Lons-le-Saunier)</t>
  </si>
  <si>
    <t>MCS (Mont-sous-Vaudrey)</t>
  </si>
  <si>
    <t>MCS (Mouchard)</t>
  </si>
  <si>
    <t>MCS (Rousses)</t>
  </si>
  <si>
    <t>MCS (St-Claude)</t>
  </si>
  <si>
    <t>MCS (Tavaux)</t>
  </si>
  <si>
    <t>MCS (Dax)</t>
  </si>
  <si>
    <t>MCS (Grenade-sur-l'Adour)</t>
  </si>
  <si>
    <t>MCS (Mont-de-Marsan)</t>
  </si>
  <si>
    <t>MCS (Peyrehorade)</t>
  </si>
  <si>
    <t>MCS (St-Pierre-du-Mont)</t>
  </si>
  <si>
    <t>MCS (Tartas)</t>
  </si>
  <si>
    <t>MCS (Villeneuve-de-Marsan)</t>
  </si>
  <si>
    <t>MCS (Blois)</t>
  </si>
  <si>
    <t>MCS (Chaussée-St-Victor)</t>
  </si>
  <si>
    <t>MCS (Dhuizon)</t>
  </si>
  <si>
    <t>MCS (Lamotte-Beuvron)</t>
  </si>
  <si>
    <t>MCS (Montrichard Val de Cher)</t>
  </si>
  <si>
    <t>MCS (Morée)</t>
  </si>
  <si>
    <t>MCS (Noyers-sur-Cher)</t>
  </si>
  <si>
    <t>MCS (Romorantin-Lanthenay)</t>
  </si>
  <si>
    <t>MCS (St-Aignan)</t>
  </si>
  <si>
    <t>MCS (Selles-sur-Cher)</t>
  </si>
  <si>
    <t>MCS (Vendôme)</t>
  </si>
  <si>
    <t>MCS (Boën-sur-Lignon)</t>
  </si>
  <si>
    <t>MCS (Bourg-Argental)</t>
  </si>
  <si>
    <t>MCS (Chambon-Feugerolles)</t>
  </si>
  <si>
    <t>MCS (Charlieu)</t>
  </si>
  <si>
    <t>MCS (Chazelles-sur-Lyon)</t>
  </si>
  <si>
    <t>MCS (Coteau)</t>
  </si>
  <si>
    <t>MCS (Feurs)</t>
  </si>
  <si>
    <t>MCS (Firminy)</t>
  </si>
  <si>
    <t>MCS (Mably)</t>
  </si>
  <si>
    <t>MCS (Montbrison)</t>
  </si>
  <si>
    <t>MCS (Ricamarie)</t>
  </si>
  <si>
    <t>MCS (Riorges)</t>
  </si>
  <si>
    <t>MCS (Rive-de-Gier)</t>
  </si>
  <si>
    <t>MCS (Roanne)</t>
  </si>
  <si>
    <t>MCS (Roche-la-Molière)</t>
  </si>
  <si>
    <t>MCS (St-Chamond)</t>
  </si>
  <si>
    <t>MCS (St-Étienne)</t>
  </si>
  <si>
    <t>MCS (St-Priest-en-Jarez)</t>
  </si>
  <si>
    <t>MCS (Savigneux)</t>
  </si>
  <si>
    <t>MCS (Veauche)</t>
  </si>
  <si>
    <t>MCS (Chambon-sur-Lignon)</t>
  </si>
  <si>
    <t>MCS (Costaros)</t>
  </si>
  <si>
    <t>MCS (Dunières)</t>
  </si>
  <si>
    <t>MCS (Lapte)</t>
  </si>
  <si>
    <t>MCS (Monistrol-sur-Loire)</t>
  </si>
  <si>
    <t>MCS (Ste-Florine)</t>
  </si>
  <si>
    <t>MCS (Aigrefeuille-sur-Maine)</t>
  </si>
  <si>
    <t>MCS (Ancenis-St-Géréon)</t>
  </si>
  <si>
    <t>MCS (Batz-sur-Mer)</t>
  </si>
  <si>
    <t>MCS (Bouaye)</t>
  </si>
  <si>
    <t>MCS (Chapelle-sur-Erdre)</t>
  </si>
  <si>
    <t>MCS (Châteaubriant)</t>
  </si>
  <si>
    <t>MCS (Couëron)</t>
  </si>
  <si>
    <t>MCS (Indre)</t>
  </si>
  <si>
    <t>MCS (Nantes)</t>
  </si>
  <si>
    <t>MCS (Nort-sur-Erdre)</t>
  </si>
  <si>
    <t>MCS (Nozay)</t>
  </si>
  <si>
    <t>MCS (Orvault)</t>
  </si>
  <si>
    <t>MCS (Pornic)</t>
  </si>
  <si>
    <t>MCS (Rezé)</t>
  </si>
  <si>
    <t>MCS (Rougé)</t>
  </si>
  <si>
    <t>MCS (St-Brevin-les-Pins)</t>
  </si>
  <si>
    <t>MCS (St-Herblain)</t>
  </si>
  <si>
    <t>CDSdent (St-Herblain)-MCS</t>
  </si>
  <si>
    <t>MCS (St-Joachim)</t>
  </si>
  <si>
    <t>MCS (St-Nazaire)</t>
  </si>
  <si>
    <t>MCS (St-Père-en-Retz)</t>
  </si>
  <si>
    <t>MCS (St-Sébastien-sur-Loire)</t>
  </si>
  <si>
    <t>MCS (Sion-les-Mines)</t>
  </si>
  <si>
    <t>MCS (Sorinières)</t>
  </si>
  <si>
    <t>MCS (Loireauxence)</t>
  </si>
  <si>
    <t>MCS (Vue)</t>
  </si>
  <si>
    <t>MCS (Beaugency)</t>
  </si>
  <si>
    <t>MCS (Châlette-sur-Loing)</t>
  </si>
  <si>
    <t>MCS (Ingré)</t>
  </si>
  <si>
    <t>MCS (Montargis)</t>
  </si>
  <si>
    <t>MCS (Olivet)</t>
  </si>
  <si>
    <t>MCS (Orléans)</t>
  </si>
  <si>
    <t>MCS (St-Jean-de-Braye)</t>
  </si>
  <si>
    <t>MCS (Cahors)</t>
  </si>
  <si>
    <t>MCS (Figeac)</t>
  </si>
  <si>
    <t>MCS (Lacapelle-Marival)</t>
  </si>
  <si>
    <t>MCS (Salviac)</t>
  </si>
  <si>
    <t>MCS (Agen)</t>
  </si>
  <si>
    <t>MCS (Estillac)</t>
  </si>
  <si>
    <t>MCS (Foulayronnes)</t>
  </si>
  <si>
    <t>MCS (Fumel)</t>
  </si>
  <si>
    <t>MCS (Lavardac)</t>
  </si>
  <si>
    <t>MCS (Marmande)</t>
  </si>
  <si>
    <t>MCS (Passage)</t>
  </si>
  <si>
    <t>MCS (Ste-Bazeille)</t>
  </si>
  <si>
    <t>MCS (Tonneins)</t>
  </si>
  <si>
    <t>MCS (Villeneuve-sur-Lot)</t>
  </si>
  <si>
    <t>MCS (Châteauneuf-de-Randon)</t>
  </si>
  <si>
    <t>MCS (Langogne)</t>
  </si>
  <si>
    <t>MCS (Mende)</t>
  </si>
  <si>
    <t>CDSdent (Mende)-MCS</t>
  </si>
  <si>
    <t>MCS (Pont de Montvert - Sud Mont Lozère)</t>
  </si>
  <si>
    <t>MCS (Monts-de-Randon)</t>
  </si>
  <si>
    <t>MCS (St-Chély-d'Apcher)</t>
  </si>
  <si>
    <t>MCS (Angers)</t>
  </si>
  <si>
    <t>MCS (Cholet)</t>
  </si>
  <si>
    <t>MCS (Coron)</t>
  </si>
  <si>
    <t>MCS (Doué-en-Anjou)</t>
  </si>
  <si>
    <t>MCS (Durtal)</t>
  </si>
  <si>
    <t>MCS (Morannes sur Sarthe-Daumeray)</t>
  </si>
  <si>
    <t>MCS (Mauges-sur-Loire)</t>
  </si>
  <si>
    <t>MCS (Ponts-de-Cé)</t>
  </si>
  <si>
    <t>MCS (Ombrée d'Anjou)</t>
  </si>
  <si>
    <t>MCS (St-Georges-sur-Loire)</t>
  </si>
  <si>
    <t>MCS (Sèvremoine)</t>
  </si>
  <si>
    <t>MCS (Saumur)</t>
  </si>
  <si>
    <t>MCS (Tiercé)</t>
  </si>
  <si>
    <t>MCS (Trélazé)</t>
  </si>
  <si>
    <t>MCS (Rives-du-Loir-en-Anjou)</t>
  </si>
  <si>
    <t>MCS (Avranches)</t>
  </si>
  <si>
    <t>MCS (Cherbourg-en-Cotentin)</t>
  </si>
  <si>
    <t>MCS (Coutances)</t>
  </si>
  <si>
    <t>MCS (Granville)</t>
  </si>
  <si>
    <t>MCS (Isigny-le-Buat)</t>
  </si>
  <si>
    <t>MCS (St-Lô)</t>
  </si>
  <si>
    <t>MCS (Tessy-Bocage)</t>
  </si>
  <si>
    <t>MCS (Bezannes)</t>
  </si>
  <si>
    <t>MCS (Châlons-en-Champagne)</t>
  </si>
  <si>
    <t>MCS (Épernay)</t>
  </si>
  <si>
    <t>MCS (Reims)</t>
  </si>
  <si>
    <t>MCS (Ste-Menehould)</t>
  </si>
  <si>
    <t>MCS (Sézanne)</t>
  </si>
  <si>
    <t>MCS (Tinqueux)</t>
  </si>
  <si>
    <t>MCS (Vitry-le-François)</t>
  </si>
  <si>
    <t>MCS (Chaumont)</t>
  </si>
  <si>
    <t>MCS (Doulevant-le-Château)</t>
  </si>
  <si>
    <t>MCS (Langres)</t>
  </si>
  <si>
    <t>MCS (St-Dizier)</t>
  </si>
  <si>
    <t>MCS (Andouillé)</t>
  </si>
  <si>
    <t>MCS (Changé)</t>
  </si>
  <si>
    <t>MCS (Château-Gontier-sur-Mayenne)</t>
  </si>
  <si>
    <t>MCS (Huisserie)</t>
  </si>
  <si>
    <t>MCS (Laval)</t>
  </si>
  <si>
    <t>MCS (Martigné-sur-Mayenne)</t>
  </si>
  <si>
    <t>MCS (Meslay-du-Maine)</t>
  </si>
  <si>
    <t>MCS (St-Pierre-la-Cour)</t>
  </si>
  <si>
    <t>MCS (Auboué)</t>
  </si>
  <si>
    <t>MCS (Jarny)</t>
  </si>
  <si>
    <t>MCS (Jœuf)</t>
  </si>
  <si>
    <t>MCS (Labry)</t>
  </si>
  <si>
    <t>MCS (Laxou)</t>
  </si>
  <si>
    <t>MCS (Longwy)</t>
  </si>
  <si>
    <t>MCS (Lunéville)</t>
  </si>
  <si>
    <t>MCS (Mont-St-Martin)</t>
  </si>
  <si>
    <t>MCS (Nancy)</t>
  </si>
  <si>
    <t>MCS (Royaumeix)</t>
  </si>
  <si>
    <t>MCS (Tucquegnieux)</t>
  </si>
  <si>
    <t>MCS (Vandœuvre-lès-Nancy)</t>
  </si>
  <si>
    <t>MCS (Villers-lès-Nancy)</t>
  </si>
  <si>
    <t>MCS (Villerupt)</t>
  </si>
  <si>
    <t>MCS (Bar-le-Duc)</t>
  </si>
  <si>
    <t>MCS (Bouligny)</t>
  </si>
  <si>
    <t>MCS (Commercy)</t>
  </si>
  <si>
    <t>MCS (Verdun)</t>
  </si>
  <si>
    <t>MCS (Allaire)</t>
  </si>
  <si>
    <t>MCS (Auray)</t>
  </si>
  <si>
    <t>MCS (Groix)</t>
  </si>
  <si>
    <t>MCS (Guémené-sur-Scorff)</t>
  </si>
  <si>
    <t>MCS (Hennebont)</t>
  </si>
  <si>
    <t>MCS (Hœdic)</t>
  </si>
  <si>
    <t>CDSdent (Lanester)-MCS</t>
  </si>
  <si>
    <t>CDSdent (Lorient)-MCS</t>
  </si>
  <si>
    <t>MCS (Lorient)</t>
  </si>
  <si>
    <t>MCS (Malansac)</t>
  </si>
  <si>
    <t>MCS (Malestroit)</t>
  </si>
  <si>
    <t>MCS (Peillac)</t>
  </si>
  <si>
    <t>MCS (Ploemeur)</t>
  </si>
  <si>
    <t>MCS (Pluméliau-Bieuzy)</t>
  </si>
  <si>
    <t>MCS (Pontivy)</t>
  </si>
  <si>
    <t>MCS (Rohan)</t>
  </si>
  <si>
    <t>MCS (Sourn)</t>
  </si>
  <si>
    <t>MCS (Trinité-Porhoët)</t>
  </si>
  <si>
    <t>MCS (Vannes)</t>
  </si>
  <si>
    <t>MCS (Algrange)</t>
  </si>
  <si>
    <t>MCS (Amnéville)</t>
  </si>
  <si>
    <t>MCS (Behren-lès-Forbach)</t>
  </si>
  <si>
    <t>MCS (Bousse)</t>
  </si>
  <si>
    <t>MCS (Bouzonville)</t>
  </si>
  <si>
    <t>MCS (Carling)</t>
  </si>
  <si>
    <t>MCS (Clouange)</t>
  </si>
  <si>
    <t>MCS (Créhange)</t>
  </si>
  <si>
    <t>MCS (Creutzwald)</t>
  </si>
  <si>
    <t>MCS (Fameck)</t>
  </si>
  <si>
    <t>MCS (Farébersviller)</t>
  </si>
  <si>
    <t>MCS (Faulquemont)</t>
  </si>
  <si>
    <t>MCS (Folschviller)</t>
  </si>
  <si>
    <t>MCS (Forbach)</t>
  </si>
  <si>
    <t>MCS (Freyming-Merlebach)</t>
  </si>
  <si>
    <t>MCS (Ham-sous-Varsberg)</t>
  </si>
  <si>
    <t>MCS (Hayange)</t>
  </si>
  <si>
    <t>MCS (Hombourg-Haut)</t>
  </si>
  <si>
    <t>MCS (Hôpital)</t>
  </si>
  <si>
    <t>MCS (Longeville-lès-St-Avold)</t>
  </si>
  <si>
    <t>MCS (Metz)</t>
  </si>
  <si>
    <t>MCS (Moyeuvre-Grande)</t>
  </si>
  <si>
    <t>MCS (Ottange)</t>
  </si>
  <si>
    <t>MCS (Petite-Rosselle)</t>
  </si>
  <si>
    <t>MCS (Puttelange-aux-Lacs)</t>
  </si>
  <si>
    <t>MCS (Rouhling)</t>
  </si>
  <si>
    <t>MCS (St-Avold)</t>
  </si>
  <si>
    <t>MCS (Ste-Marie-aux-Chênes)</t>
  </si>
  <si>
    <t>MCS (Sarreguemines)</t>
  </si>
  <si>
    <t>MCS (Schœneck)</t>
  </si>
  <si>
    <t>MCS (Stiring-Wendel)</t>
  </si>
  <si>
    <t>MCS (Terville)</t>
  </si>
  <si>
    <t>MCS (Thionville)</t>
  </si>
  <si>
    <t>MCS (Imphy)</t>
  </si>
  <si>
    <t>MCS (Machine)</t>
  </si>
  <si>
    <t>MCS (Nevers)</t>
  </si>
  <si>
    <t>MCS (Aniche)</t>
  </si>
  <si>
    <t>MCS (Villeneuve-d'Ascq)</t>
  </si>
  <si>
    <t>MCS (Anzin)</t>
  </si>
  <si>
    <t>MCS (Armentières)</t>
  </si>
  <si>
    <t>MCS (Auby)</t>
  </si>
  <si>
    <t>MCS (Bergues)</t>
  </si>
  <si>
    <t>MCS (Cassel)</t>
  </si>
  <si>
    <t>MCS (Cateau-Cambrésis)</t>
  </si>
  <si>
    <t>MCS (Comines)</t>
  </si>
  <si>
    <t>MCS (Condé-sur-l'Escaut)</t>
  </si>
  <si>
    <t>MCS (Coudekerque-Branche)</t>
  </si>
  <si>
    <t>MCS (Denain)</t>
  </si>
  <si>
    <t>MCS (Douai)</t>
  </si>
  <si>
    <t>MCS (Dunkerque)</t>
  </si>
  <si>
    <t>MCS (Escaudain)</t>
  </si>
  <si>
    <t>MCS (Escautpont)</t>
  </si>
  <si>
    <t>MCS (Faches-Thumesnil)</t>
  </si>
  <si>
    <t>MCS (Fenain)</t>
  </si>
  <si>
    <t>MCS (Flers-en-Escrebieux)</t>
  </si>
  <si>
    <t>MCS (Fourmies)</t>
  </si>
  <si>
    <t>MCS (Grande-Synthe)</t>
  </si>
  <si>
    <t>MCS (Guesnain)</t>
  </si>
  <si>
    <t>MCS (Halluin)</t>
  </si>
  <si>
    <t>MCS (Hondschoote)</t>
  </si>
  <si>
    <t>MCS (Lallaing)</t>
  </si>
  <si>
    <t>MCS (Lambersart)</t>
  </si>
  <si>
    <t>MCS (Lannoy)</t>
  </si>
  <si>
    <t>MCS (Leers)</t>
  </si>
  <si>
    <t>MCS (Lille)</t>
  </si>
  <si>
    <t>MCS (Linselles)</t>
  </si>
  <si>
    <t>MCS (Loos)</t>
  </si>
  <si>
    <t>MCS (Montigny-en-Ostrevent)</t>
  </si>
  <si>
    <t>MCS (Mouvaux)</t>
  </si>
  <si>
    <t>MCS (Neuville-en-Ferrain)</t>
  </si>
  <si>
    <t>MCS (Ostricourt)</t>
  </si>
  <si>
    <t>MCS (Pecquencourt)</t>
  </si>
  <si>
    <t>MCS (Phalempin)</t>
  </si>
  <si>
    <t>MCS (Raismes)</t>
  </si>
  <si>
    <t>MCS (Roost-Warendin)</t>
  </si>
  <si>
    <t>MCS (Roubaix)</t>
  </si>
  <si>
    <t>MCS (Sin-le-Noble)</t>
  </si>
  <si>
    <t>MCS (Templeuve-en-Pévèle)</t>
  </si>
  <si>
    <t>MCS (Tourcoing)</t>
  </si>
  <si>
    <t>MCS (Valenciennes)</t>
  </si>
  <si>
    <t>MCS (Vieux-Condé)</t>
  </si>
  <si>
    <t>MCS (Wallers)</t>
  </si>
  <si>
    <t>MCS (Wattrelos)</t>
  </si>
  <si>
    <t>MCS (Amblainville)</t>
  </si>
  <si>
    <t>MCS (Beauvais)</t>
  </si>
  <si>
    <t>MCS (Cires-lès-Mello)</t>
  </si>
  <si>
    <t>MCS (Creil)</t>
  </si>
  <si>
    <t>MCS (Crépy-en-Valois)</t>
  </si>
  <si>
    <t>MCS (Noyon)</t>
  </si>
  <si>
    <t>MCS (Thourotte)</t>
  </si>
  <si>
    <t>MCS (Alençon)</t>
  </si>
  <si>
    <t>MCS (Argentan)</t>
  </si>
  <si>
    <t>MCS (Flers)</t>
  </si>
  <si>
    <t>MCS (Mêle-sur-Sarthe)</t>
  </si>
  <si>
    <t>MCS (Mortagne-au-Perche)</t>
  </si>
  <si>
    <t>MCS (Putanges-le-Lac)</t>
  </si>
  <si>
    <t>MCS (Rémalard en Perche)</t>
  </si>
  <si>
    <t>MCS (Sées)</t>
  </si>
  <si>
    <t>MCS (Bagnoles de l'Orne Normandie)</t>
  </si>
  <si>
    <t>MCS (Tinchebray-Bocage)</t>
  </si>
  <si>
    <t>MCS (Aix-Noulette)</t>
  </si>
  <si>
    <t>MCS (Angres)</t>
  </si>
  <si>
    <t>MCS (Annay)</t>
  </si>
  <si>
    <t>MCS (Annequin)</t>
  </si>
  <si>
    <t>MCS (Arras)</t>
  </si>
  <si>
    <t>MCS (Auchel)</t>
  </si>
  <si>
    <t>MCS (Auxi-le-Château)</t>
  </si>
  <si>
    <t>MCS (Avion)</t>
  </si>
  <si>
    <t>MCS (Barlin)</t>
  </si>
  <si>
    <t>MCS (Béthune)</t>
  </si>
  <si>
    <t>MCS (Beuvry)</t>
  </si>
  <si>
    <t>MCS (Billy-Montigny)</t>
  </si>
  <si>
    <t>MCS (Boulogne-sur-Mer)</t>
  </si>
  <si>
    <t>MCS (Bruay-la-Buissière)</t>
  </si>
  <si>
    <t>MCS (Bully-les-Mines)</t>
  </si>
  <si>
    <t>MCS (Calais)</t>
  </si>
  <si>
    <t>MCS (Calonne-Ricouart)</t>
  </si>
  <si>
    <t>MCS (Carvin)</t>
  </si>
  <si>
    <t>MCS (Courcelles-lès-Lens)</t>
  </si>
  <si>
    <t>MCS (Courrières)</t>
  </si>
  <si>
    <t>MCS (Desvres)</t>
  </si>
  <si>
    <t>MCS (Fruges)</t>
  </si>
  <si>
    <t>MCS (Gauchin-Verloingt)</t>
  </si>
  <si>
    <t>MCS (Grenay)</t>
  </si>
  <si>
    <t>MCS (Harnes)</t>
  </si>
  <si>
    <t>MCS (Hénin-Beaumont)</t>
  </si>
  <si>
    <t>MCS (Hulluch)</t>
  </si>
  <si>
    <t>MCS (Lapugnoy)</t>
  </si>
  <si>
    <t>MCS (Leforest)</t>
  </si>
  <si>
    <t>MCS (Lens)</t>
  </si>
  <si>
    <t>MCS (Liévin)</t>
  </si>
  <si>
    <t>MCS (Marles-les-Mines)</t>
  </si>
  <si>
    <t>MCS (Marquise)</t>
  </si>
  <si>
    <t>MCS (Méricourt)</t>
  </si>
  <si>
    <t>MCS (Meurchin)</t>
  </si>
  <si>
    <t>MCS (Montigny-en-Gohelle)</t>
  </si>
  <si>
    <t>MCS (Nœux-les-Mines)</t>
  </si>
  <si>
    <t>MCS (Noyelles-sous-Lens)</t>
  </si>
  <si>
    <t>MCS (Oignies)</t>
  </si>
  <si>
    <t>MCS (Outreau)</t>
  </si>
  <si>
    <t>MCS (Oye-Plage)</t>
  </si>
  <si>
    <t>MCS (Portel)</t>
  </si>
  <si>
    <t>MCS (Rouvroy)</t>
  </si>
  <si>
    <t>MCS (Sallaumines)</t>
  </si>
  <si>
    <t>MCS (Vendin-le-Vieil)</t>
  </si>
  <si>
    <t>MCS (Wailly)</t>
  </si>
  <si>
    <t>MCS (Libercourt)</t>
  </si>
  <si>
    <t>MCS (Ambert)</t>
  </si>
  <si>
    <t>MCS (Beaumont)</t>
  </si>
  <si>
    <t>MCS (Billom)</t>
  </si>
  <si>
    <t>MCS (Clermont-Ferrand)</t>
  </si>
  <si>
    <t>MCS (Cournon-d'Auvergne)</t>
  </si>
  <si>
    <t>MCS (Issoire)</t>
  </si>
  <si>
    <t>MCS (Malauzat)</t>
  </si>
  <si>
    <t>MCS (Messeix)</t>
  </si>
  <si>
    <t>MCS (Olliergues)</t>
  </si>
  <si>
    <t>MCS (St-Germain-l'Herm)</t>
  </si>
  <si>
    <t>MCS (St-Gervais-d'Auvergne)</t>
  </si>
  <si>
    <t>MCS (Thiers)</t>
  </si>
  <si>
    <t>MCS (Volvic)</t>
  </si>
  <si>
    <t>MCS (Anglet)</t>
  </si>
  <si>
    <t>MCS (Arzacq-Arraziguet)</t>
  </si>
  <si>
    <t>MCS (Bayonne)</t>
  </si>
  <si>
    <t>CDSdent (Bayonne)-MCS</t>
  </si>
  <si>
    <t>MCS (Bidart)</t>
  </si>
  <si>
    <t>MCS (Boucau)</t>
  </si>
  <si>
    <t>CDSdent (Cambo-les-Bains)-MCS</t>
  </si>
  <si>
    <t>MCS (Hendaye)</t>
  </si>
  <si>
    <t>CDSdent (Lescar)-MCS</t>
  </si>
  <si>
    <t>MCS (Mourenx)</t>
  </si>
  <si>
    <t>MCS (Orthez)</t>
  </si>
  <si>
    <t>MCS (Pau)</t>
  </si>
  <si>
    <t>CDSdent (Pau)-MCS</t>
  </si>
  <si>
    <t>MCS (St-Jean-de-Luz)</t>
  </si>
  <si>
    <t>MCS (Salies-de-Béarn)</t>
  </si>
  <si>
    <t>MCS (Aureilhan)</t>
  </si>
  <si>
    <t>MCS (Bagnères-de-Bigorre)</t>
  </si>
  <si>
    <t>MCS (Juillan)</t>
  </si>
  <si>
    <t>MCS (Tarbes)</t>
  </si>
  <si>
    <t>MCS (Vic-en-Bigorre)</t>
  </si>
  <si>
    <t>CDSdent (Cabestany)-MCS</t>
  </si>
  <si>
    <t>MCS (Cabestany)</t>
  </si>
  <si>
    <t>MCS (Claira)</t>
  </si>
  <si>
    <t>MCS (Elne)</t>
  </si>
  <si>
    <t>MCS (Espira-de-l'Agly)</t>
  </si>
  <si>
    <t>MCS (Estagel)</t>
  </si>
  <si>
    <t>MCS (Millas)</t>
  </si>
  <si>
    <t>CDSdent (Perpignan)-MCS</t>
  </si>
  <si>
    <t>MCS (Perpignan)</t>
  </si>
  <si>
    <t>MCS (Bischheim)</t>
  </si>
  <si>
    <t>MCS (Bischwiller)</t>
  </si>
  <si>
    <t>MCS (Diemeringen)</t>
  </si>
  <si>
    <t>MCS (Ebersheim)</t>
  </si>
  <si>
    <t>MCS (Haguenau)</t>
  </si>
  <si>
    <t>MCS (Hochfelden)</t>
  </si>
  <si>
    <t>MCS (Illkirch-Graffenstaden)</t>
  </si>
  <si>
    <t>MCS (Lembach)</t>
  </si>
  <si>
    <t>MCS (Mertzwiller)</t>
  </si>
  <si>
    <t>MCS (Niederbronn-les-Bains)</t>
  </si>
  <si>
    <t>MCS (Betschdorf)</t>
  </si>
  <si>
    <t>MCS (Seebach)</t>
  </si>
  <si>
    <t>MCS (Ostwald)</t>
  </si>
  <si>
    <t>MCS (Val-de-Moder)</t>
  </si>
  <si>
    <t>MCS (Reichstett)</t>
  </si>
  <si>
    <t>MCS (Reutenbourg)</t>
  </si>
  <si>
    <t>MCS (Saverne)</t>
  </si>
  <si>
    <t>MCS (Schiltigheim)</t>
  </si>
  <si>
    <t>CDS MedDent (Schiltigheim)-MCS</t>
  </si>
  <si>
    <t>MCS (Schirmeck)</t>
  </si>
  <si>
    <t>MCS (Schweighouse-sur-Moder)</t>
  </si>
  <si>
    <t>MCS (Sélestat)</t>
  </si>
  <si>
    <t>MCS (Soultz-sous-Forêts)</t>
  </si>
  <si>
    <t>MCS (Stotzheim)</t>
  </si>
  <si>
    <t>MCS (Strasbourg)</t>
  </si>
  <si>
    <t>CDSdent (Strasbourg)-MCS</t>
  </si>
  <si>
    <t>MCS (Thal-Marmoutier)</t>
  </si>
  <si>
    <t>MCS (Wœrth)</t>
  </si>
  <si>
    <t>MCS (Bartenheim)</t>
  </si>
  <si>
    <t>MCS (Brunstatt-Didenheim)</t>
  </si>
  <si>
    <t>MCS (Colmar)</t>
  </si>
  <si>
    <t>MCS (Ensisheim)</t>
  </si>
  <si>
    <t>MCS (Guebwiller)</t>
  </si>
  <si>
    <t>MCS (Lutterbach)</t>
  </si>
  <si>
    <t>MCS (Mulhouse)</t>
  </si>
  <si>
    <t>MCS (Pfetterhouse)</t>
  </si>
  <si>
    <t>MCS (Rouffach)</t>
  </si>
  <si>
    <t>MCS (St-Louis)</t>
  </si>
  <si>
    <t>MCS (Ste-Marie-aux-Mines)</t>
  </si>
  <si>
    <t>MCS (Seppois-le-Bas)</t>
  </si>
  <si>
    <t>MCS (Staffelfelden)</t>
  </si>
  <si>
    <t>MCS (Thann)</t>
  </si>
  <si>
    <t>MCS (Wittelsheim)</t>
  </si>
  <si>
    <t>MCS (Wittenheim)</t>
  </si>
  <si>
    <t>MCS (Amplepuis)</t>
  </si>
  <si>
    <t>MCS (Bessenay)</t>
  </si>
  <si>
    <t>MCS (Bron)</t>
  </si>
  <si>
    <t>MCS (Givors)</t>
  </si>
  <si>
    <t>MCS (Gleizé)</t>
  </si>
  <si>
    <t>MCS (Neuville-sur-Saône)</t>
  </si>
  <si>
    <t>MCS (Oullins)</t>
  </si>
  <si>
    <t>MCS (Pierre-Bénite)</t>
  </si>
  <si>
    <t>MCS (St-Fons)</t>
  </si>
  <si>
    <t>MCS (Tassin-la-Demi-Lune)</t>
  </si>
  <si>
    <t>MCS (Vaulx-en-Velin)</t>
  </si>
  <si>
    <t>MCS (Vénissieux)</t>
  </si>
  <si>
    <t>MCS (Villefranche-sur-Saône)</t>
  </si>
  <si>
    <t>MCS (Villeurbanne)</t>
  </si>
  <si>
    <t>MCS (Chassieu)</t>
  </si>
  <si>
    <t>MCS (Décines-Charpieu)</t>
  </si>
  <si>
    <t>MCS (Meyzieu)</t>
  </si>
  <si>
    <t>MCS (Rillieux-la-Pape)</t>
  </si>
  <si>
    <t>MCS (St-Priest)</t>
  </si>
  <si>
    <t>MCS (Lyon)</t>
  </si>
  <si>
    <t>MCS (Dampierre-sur-Salon)</t>
  </si>
  <si>
    <t>MCS (Faverney)</t>
  </si>
  <si>
    <t>MCS (Fougerolles-St-Valbert)</t>
  </si>
  <si>
    <t>MCS (Gray)</t>
  </si>
  <si>
    <t>MCS (Gy)</t>
  </si>
  <si>
    <t>MCS (Héricourt)</t>
  </si>
  <si>
    <t>MCS (Jussey)</t>
  </si>
  <si>
    <t>MCS (Lure)</t>
  </si>
  <si>
    <t>MCS (Luxeuil-les-Bains)</t>
  </si>
  <si>
    <t>MCS (Mélisey)</t>
  </si>
  <si>
    <t>MCS (Montbozon)</t>
  </si>
  <si>
    <t>MCS (Port-sur-Saône)</t>
  </si>
  <si>
    <t>MCS (Vesoul)</t>
  </si>
  <si>
    <t>MCS (Villersexel)</t>
  </si>
  <si>
    <t>MCS (Autun)</t>
  </si>
  <si>
    <t>MCS (Chalon-sur-Saône)</t>
  </si>
  <si>
    <t>MCS (Champforgeuil)</t>
  </si>
  <si>
    <t>MCS (Charnay-lès-Mâcon)</t>
  </si>
  <si>
    <t>MCS (Creusot)</t>
  </si>
  <si>
    <t>MCS (Digoin)</t>
  </si>
  <si>
    <t>MCS (Gueugnon)</t>
  </si>
  <si>
    <t>MCS (Louhans)</t>
  </si>
  <si>
    <t>MCS (Mâcon)</t>
  </si>
  <si>
    <t>MCS (Marcigny)</t>
  </si>
  <si>
    <t>MCS (Montceau-les-Mines)</t>
  </si>
  <si>
    <t>MCS (Montret)</t>
  </si>
  <si>
    <t>MCS (Connerré)</t>
  </si>
  <si>
    <t>MCS (Ferté-Bernard)</t>
  </si>
  <si>
    <t>MCS (Fresnay-sur-Sarthe)</t>
  </si>
  <si>
    <t>MCS (Fyé)</t>
  </si>
  <si>
    <t>MCS (Mamers)</t>
  </si>
  <si>
    <t>MCS (Mans)</t>
  </si>
  <si>
    <t>MCS (Marolles-les-Braults)</t>
  </si>
  <si>
    <t>MCS (St-Calais)</t>
  </si>
  <si>
    <t>MCS (St-Cosme-en-Vairais)</t>
  </si>
  <si>
    <t>MCS (Solesmes)</t>
  </si>
  <si>
    <t>MCS (Aix-les-Bains)</t>
  </si>
  <si>
    <t>MCS (Albertville)</t>
  </si>
  <si>
    <t>MCS (Challes-les-Eaux)</t>
  </si>
  <si>
    <t>MCS (Chambéry)</t>
  </si>
  <si>
    <t>MCS (Annecy)</t>
  </si>
  <si>
    <t>MCS (Annemasse)</t>
  </si>
  <si>
    <t>MCS (Bons-en-Chablais)</t>
  </si>
  <si>
    <t>MCS (Chamonix-Mont-Blanc)</t>
  </si>
  <si>
    <t>MCS (Cluses)</t>
  </si>
  <si>
    <t>MCS (Faverges-Seythenex)</t>
  </si>
  <si>
    <t>MCS (Poisy)</t>
  </si>
  <si>
    <t>MCS (Publier)</t>
  </si>
  <si>
    <t>MCS (Rumilly)</t>
  </si>
  <si>
    <t>MCS (Sallanches)</t>
  </si>
  <si>
    <t>MCS (Thonon-les-Bains)</t>
  </si>
  <si>
    <t>CDSdent (Paris)-MCS</t>
  </si>
  <si>
    <t>MCS (Paris)</t>
  </si>
  <si>
    <t>CDS MedDent (Paris)-MCS</t>
  </si>
  <si>
    <t>CDS MedDent (Paris)-MCS-HAD</t>
  </si>
  <si>
    <t>MCS (Barentin)</t>
  </si>
  <si>
    <t>MCS (Bois-Guillaume)</t>
  </si>
  <si>
    <t>MCS (Bosc-le-Hard)</t>
  </si>
  <si>
    <t>MCS (Canteleu)</t>
  </si>
  <si>
    <t>MCS (Dieppe)</t>
  </si>
  <si>
    <t>MCS (Elbeuf)</t>
  </si>
  <si>
    <t>MCS (Fécamp)</t>
  </si>
  <si>
    <t>MCS (Fontaine-le-Dun)</t>
  </si>
  <si>
    <t>MCS (Grand-Couronne)</t>
  </si>
  <si>
    <t>MCS (Grand-Quevilly)</t>
  </si>
  <si>
    <t>MCS (Maromme)</t>
  </si>
  <si>
    <t>MCS (Mesnil-Esnard)</t>
  </si>
  <si>
    <t>MCS (Montivilliers)</t>
  </si>
  <si>
    <t>MCS (Neufchâtel-en-Bray)</t>
  </si>
  <si>
    <t>MCS (Petit-Couronne)</t>
  </si>
  <si>
    <t>MCS (Petit-Quevilly)</t>
  </si>
  <si>
    <t>MCS (Rouen)</t>
  </si>
  <si>
    <t>MCS (St-Aubin-sur-Scie)</t>
  </si>
  <si>
    <t>MCS (St-Étienne-du-Rouvray)</t>
  </si>
  <si>
    <t>MCS (Sotteville-lès-Rouen)</t>
  </si>
  <si>
    <t>MCS (Yvetot)</t>
  </si>
  <si>
    <t>MCS (Bussy-St-Georges)</t>
  </si>
  <si>
    <t>MCS (Cannes-Écluse)</t>
  </si>
  <si>
    <t>CDS MedDent (Cesson)-MCS</t>
  </si>
  <si>
    <t>MCS (Champagne-sur-Seine)</t>
  </si>
  <si>
    <t>MCS (Champs-sur-Marne)</t>
  </si>
  <si>
    <t>MCS (Chelles)</t>
  </si>
  <si>
    <t>CDS MedDent (Chelles)-MCS</t>
  </si>
  <si>
    <t>MCS (Claye-Souilly)</t>
  </si>
  <si>
    <t>MCS (Collégien)</t>
  </si>
  <si>
    <t>MCS (Combs-la-Ville)</t>
  </si>
  <si>
    <t>MCS (Fresnes-sur-Marne)</t>
  </si>
  <si>
    <t>MCS (LieuSt)</t>
  </si>
  <si>
    <t>MCS (Longueville)</t>
  </si>
  <si>
    <t>MCS (Mary-sur-Marne)</t>
  </si>
  <si>
    <t>MCS (Meaux)</t>
  </si>
  <si>
    <t>CDSdent (Meaux)-MCS</t>
  </si>
  <si>
    <t>MCS (Melun)</t>
  </si>
  <si>
    <t>CDS MedDent (Melun)-MCS</t>
  </si>
  <si>
    <t>MCS (Mesnil-Amelot)</t>
  </si>
  <si>
    <t>MCS (Mitry-Mory)</t>
  </si>
  <si>
    <t>MCS (Moissy-Cramayel)</t>
  </si>
  <si>
    <t>MCS (Montereau-Fault-Yonne)</t>
  </si>
  <si>
    <t>CDS MedDent (Montereau-Fault-Yonne)-MCS</t>
  </si>
  <si>
    <t>MCS (Montévrain)</t>
  </si>
  <si>
    <t>MCS (Chauconin-Neufmontiers)</t>
  </si>
  <si>
    <t>CDS MedDent (Noisiel)-MCS</t>
  </si>
  <si>
    <t>CDS MedDent (Pontault-Combault)-MCS</t>
  </si>
  <si>
    <t>MCS (Pontault-Combault)</t>
  </si>
  <si>
    <t>MCS (St-Fargeau-Ponthierry)</t>
  </si>
  <si>
    <t>MCS (Samois-sur-Seine)</t>
  </si>
  <si>
    <t>MCS (Savigny-le-Temple)</t>
  </si>
  <si>
    <t>MCS (Serris)</t>
  </si>
  <si>
    <t>MCS (Torcy)</t>
  </si>
  <si>
    <t>CDS MedDent (Torcy)-MCS</t>
  </si>
  <si>
    <t>MCS (Vaux-le-Pénil)</t>
  </si>
  <si>
    <t>MCS (Villeparisis)</t>
  </si>
  <si>
    <t>MCS (Achères)</t>
  </si>
  <si>
    <t>MCS (Bois-d'Arcy)</t>
  </si>
  <si>
    <t>MCS (Celle-St-Cloud)</t>
  </si>
  <si>
    <t>MCS (Chatou)</t>
  </si>
  <si>
    <t>MCS (Clairefontaine-en-Yvelines)</t>
  </si>
  <si>
    <t>MCS (Conflans-Ste-Honorine)</t>
  </si>
  <si>
    <t>MCS (Élancourt)</t>
  </si>
  <si>
    <t>MCS (Essarts-le-Roi)</t>
  </si>
  <si>
    <t>MCS (Guyancourt)</t>
  </si>
  <si>
    <t>MCS (Houdan)</t>
  </si>
  <si>
    <t>MCS (Houilles)</t>
  </si>
  <si>
    <t>MCS (Magnanville)</t>
  </si>
  <si>
    <t>MCS (Maisons-Laffitte)</t>
  </si>
  <si>
    <t>CDS MedDent (Mantes-la-Jolie)-MCS</t>
  </si>
  <si>
    <t>MCS (Mantes-la-Jolie)</t>
  </si>
  <si>
    <t>MCS (Mantes-la-Ville)</t>
  </si>
  <si>
    <t>MCS (Montesson)</t>
  </si>
  <si>
    <t>MCS (Montigny-le-Bretonneux)</t>
  </si>
  <si>
    <t>MCS (Mureaux)</t>
  </si>
  <si>
    <t>MCS (Plaisir)</t>
  </si>
  <si>
    <t>MCS (Poissy)</t>
  </si>
  <si>
    <t>CDS MedDent (St-Germain-en-Laye)-MCS</t>
  </si>
  <si>
    <t>MCS (Sartrouville)</t>
  </si>
  <si>
    <t>MCS (Trappes)</t>
  </si>
  <si>
    <t>CDS MedDent (Trappes)-MCS</t>
  </si>
  <si>
    <t>MCS (Versailles)</t>
  </si>
  <si>
    <t>MCS (Brioux-sur-Boutonne)</t>
  </si>
  <si>
    <t>MCS (Niort)</t>
  </si>
  <si>
    <t>MCS (Parthenay)</t>
  </si>
  <si>
    <t>MCS (Thouars)</t>
  </si>
  <si>
    <t>MCS (Amiens)</t>
  </si>
  <si>
    <t>MCS (Molliens-Dreuil)</t>
  </si>
  <si>
    <t>MCS (Albi)</t>
  </si>
  <si>
    <t>MCS (Cagnac-les-Mines)</t>
  </si>
  <si>
    <t>MCS (Carmaux)</t>
  </si>
  <si>
    <t>MCS (Castres)</t>
  </si>
  <si>
    <t>MCS (Gaillac)</t>
  </si>
  <si>
    <t>MCS (Graulhet)</t>
  </si>
  <si>
    <t>MCS (Labastide-Rouairoux)</t>
  </si>
  <si>
    <t>MCS (Lavaur)</t>
  </si>
  <si>
    <t>MCS (Mazamet)</t>
  </si>
  <si>
    <t>MCS (St-Juéry)</t>
  </si>
  <si>
    <t>MCS (Castelsarrasin)</t>
  </si>
  <si>
    <t>MCS (Caussade)</t>
  </si>
  <si>
    <t>MCS (Golfech)</t>
  </si>
  <si>
    <t>MCS (Molières)</t>
  </si>
  <si>
    <t>MCS (Monclar-de-Quercy)</t>
  </si>
  <si>
    <t>MCS (Montauban)</t>
  </si>
  <si>
    <t>MCS (Bandol)</t>
  </si>
  <si>
    <t>CDSdent (Brignoles)-MCS</t>
  </si>
  <si>
    <t>MCS (Brignoles)</t>
  </si>
  <si>
    <t>MCS (Cogolin)</t>
  </si>
  <si>
    <t>CDSdent (Draguignan)-MCS</t>
  </si>
  <si>
    <t>MCS (Draguignan)</t>
  </si>
  <si>
    <t>MCS (Fréjus)</t>
  </si>
  <si>
    <t>MCS (Garde)</t>
  </si>
  <si>
    <t>MCS (Hyères)</t>
  </si>
  <si>
    <t>CDSdent (Luc)-MCS</t>
  </si>
  <si>
    <t>MCS (Ollioules)</t>
  </si>
  <si>
    <t>MCS (Ste-Maxime)</t>
  </si>
  <si>
    <t>MCS (St-Raphaël)</t>
  </si>
  <si>
    <t>CDSdent (St-Raphaël)-MCS</t>
  </si>
  <si>
    <t>MCS (Seyne-sur-Mer)</t>
  </si>
  <si>
    <t>MCS (Toulon)</t>
  </si>
  <si>
    <t>CDSdent (Toulon)-MCS</t>
  </si>
  <si>
    <t>MCS (Tourrettes)</t>
  </si>
  <si>
    <t>CDSdent (Avignon)-MCS</t>
  </si>
  <si>
    <t>MCS (Avignon)</t>
  </si>
  <si>
    <t>CDSdent (Carpentras)-MCS</t>
  </si>
  <si>
    <t>CDSdent (Cavaillon)-MCS</t>
  </si>
  <si>
    <t>MCS (Orange)</t>
  </si>
  <si>
    <t>CDSdent (Orange)-MCS</t>
  </si>
  <si>
    <t>MCS (Pertuis)</t>
  </si>
  <si>
    <t>MCS (Pontet)</t>
  </si>
  <si>
    <t>CDSdent (Sorgues)-MCS</t>
  </si>
  <si>
    <t>MCS (Sorgues)</t>
  </si>
  <si>
    <t>MCS (Angles)</t>
  </si>
  <si>
    <t>MCS (Benet)</t>
  </si>
  <si>
    <t>MCS (Boupère)</t>
  </si>
  <si>
    <t>MCS (Chaillé-les-Marais)</t>
  </si>
  <si>
    <t>MCS (Chaize-le-Vicomte)</t>
  </si>
  <si>
    <t>MCS (Challans)</t>
  </si>
  <si>
    <t>MCS (Chantonnay)</t>
  </si>
  <si>
    <t>MCS (Chauché)</t>
  </si>
  <si>
    <t>MCS (Damvix)</t>
  </si>
  <si>
    <t>MCS (Epesses)</t>
  </si>
  <si>
    <t>MCS (Sèvremont)</t>
  </si>
  <si>
    <t>MCS (Fontenay-le-Comte)</t>
  </si>
  <si>
    <t>MCS (Garnache)</t>
  </si>
  <si>
    <t>MCS (Herbiers)</t>
  </si>
  <si>
    <t>MCS (Île-d'Yeu)</t>
  </si>
  <si>
    <t>MCS (Lucs-sur-Boulogne)</t>
  </si>
  <si>
    <t>MCS (Mareuil-sur-Lay-Dissais)</t>
  </si>
  <si>
    <t>MCS (Montaigu-Vendée)</t>
  </si>
  <si>
    <t>MCS (Achards)</t>
  </si>
  <si>
    <t>MCS (Moutiers-les-Mauxfaits)</t>
  </si>
  <si>
    <t>MCS (Palluau)</t>
  </si>
  <si>
    <t>MCS (Roche-sur-Yon)</t>
  </si>
  <si>
    <t>MCS (Sables-d'Olonne)</t>
  </si>
  <si>
    <t>MCS (St-Cyr-en-Talmondais)</t>
  </si>
  <si>
    <t>MCS (Ste-Foy)</t>
  </si>
  <si>
    <t>MCS (St-Fulgent)</t>
  </si>
  <si>
    <t>MCS (St-Gilles-Croix-de-Vie)</t>
  </si>
  <si>
    <t>MCS (Ste-Hermine)</t>
  </si>
  <si>
    <t>MCS (St-Hilaire-de-Riez)</t>
  </si>
  <si>
    <t>MCS (St-Hilaire-des-Loges)</t>
  </si>
  <si>
    <t>MCS (St-Michel-en-l'Herm)</t>
  </si>
  <si>
    <t>MCS (Châtellerault)</t>
  </si>
  <si>
    <t>MCS (Civray)</t>
  </si>
  <si>
    <t>MCS (Latillé)</t>
  </si>
  <si>
    <t>MCS (Lencloître)</t>
  </si>
  <si>
    <t>MCS (Lussac-les-Châteaux)</t>
  </si>
  <si>
    <t>MCS (Mauprévoir)</t>
  </si>
  <si>
    <t>MCS (Poitiers)</t>
  </si>
  <si>
    <t>MCS (Vouneuil-sous-Biard)</t>
  </si>
  <si>
    <t>MCS (Bellac)</t>
  </si>
  <si>
    <t>MCS (Feytiat)</t>
  </si>
  <si>
    <t>MCS (Limoges)</t>
  </si>
  <si>
    <t>MCS (Nantiat)</t>
  </si>
  <si>
    <t>MCS (St-Junien)</t>
  </si>
  <si>
    <t>MCS (St-Yrieix-la-Perche)</t>
  </si>
  <si>
    <t>MCS (Épinal)</t>
  </si>
  <si>
    <t>MCS (Mirecourt)</t>
  </si>
  <si>
    <t>MCS (Neufchâteau)</t>
  </si>
  <si>
    <t>MCS (Portieux)</t>
  </si>
  <si>
    <t>MCS (Remiremont)</t>
  </si>
  <si>
    <t>MCS (St-Dié-des-Vosges)</t>
  </si>
  <si>
    <t>MCS (Auxerre)</t>
  </si>
  <si>
    <t>MCS (Domats)</t>
  </si>
  <si>
    <t>MCS (Gron)</t>
  </si>
  <si>
    <t>MCS (Perrigny)</t>
  </si>
  <si>
    <t>MCS (Sens)</t>
  </si>
  <si>
    <t>MCS (Tonnerre)</t>
  </si>
  <si>
    <t>MCS (Véron)</t>
  </si>
  <si>
    <t>MCS (Villeneuve-l'Archevêque)</t>
  </si>
  <si>
    <t>MCS (Vincelles)</t>
  </si>
  <si>
    <t>MCS (Belfort)</t>
  </si>
  <si>
    <t>MCS (Delle)</t>
  </si>
  <si>
    <t>MCS (Giromagny)</t>
  </si>
  <si>
    <t>MCS (Meroux-Moval)</t>
  </si>
  <si>
    <t>MCS (Roppe)</t>
  </si>
  <si>
    <t>MCS (Athis-Mons)</t>
  </si>
  <si>
    <t>MCS (Brétigny-sur-Orge)</t>
  </si>
  <si>
    <t>MCS (Briis-sous-Forges)</t>
  </si>
  <si>
    <t>MCS (Brunoy)</t>
  </si>
  <si>
    <t>MCS (Bures-sur-Yvette)</t>
  </si>
  <si>
    <t>MCS (Corbeil-Essonnes)</t>
  </si>
  <si>
    <t>CDS MedDent (Corbeil-Essonnes)-MCS</t>
  </si>
  <si>
    <t>MCS (Crosne)</t>
  </si>
  <si>
    <t>MCS (Draveil)</t>
  </si>
  <si>
    <t>MCS (Étampes)</t>
  </si>
  <si>
    <t>MCS (Évry-Courcouronnes)</t>
  </si>
  <si>
    <t>CDS MedDent (Évry-Courcouronnes)-MCS</t>
  </si>
  <si>
    <t>MCS (Fleury-Mérogis)</t>
  </si>
  <si>
    <t>MCS (Fontenay-le-Vicomte)</t>
  </si>
  <si>
    <t>CDS MedDent (Gif-sur-Yvette)-MCS</t>
  </si>
  <si>
    <t>MCS (Gif-sur-Yvette)</t>
  </si>
  <si>
    <t>MCS (Grigny)</t>
  </si>
  <si>
    <t>MCS (Juvisy-sur-Orge)</t>
  </si>
  <si>
    <t>MCS (Longjumeau)</t>
  </si>
  <si>
    <t>CDS MedDent (Massy)-MCS</t>
  </si>
  <si>
    <t>MCS (Massy)</t>
  </si>
  <si>
    <t>MCS (Montgeron)</t>
  </si>
  <si>
    <t>MCS (Morigny-Champigny)</t>
  </si>
  <si>
    <t>MCS (Palaiseau)</t>
  </si>
  <si>
    <t>CDS MedDent (Palaiseau)-MCS</t>
  </si>
  <si>
    <t>MCS (Quincy-sous-Sénart)</t>
  </si>
  <si>
    <t>MCS (Ris-Orangis)</t>
  </si>
  <si>
    <t>MCS (Saclas)</t>
  </si>
  <si>
    <t>CDS MedDent (Saclay)-MCS</t>
  </si>
  <si>
    <t>MCS (Saclay)</t>
  </si>
  <si>
    <t>MCS (Ste-Geneviève-des-Bois)</t>
  </si>
  <si>
    <t>MCS (St-Michel-sur-Orge)</t>
  </si>
  <si>
    <t>MCS (Savigny-sur-Orge)</t>
  </si>
  <si>
    <t>MCS (Vigneux-sur-Seine)</t>
  </si>
  <si>
    <t>MCS (Villejust)</t>
  </si>
  <si>
    <t>MCS (Viry-Châtillon)</t>
  </si>
  <si>
    <t>MCS (Yerres)</t>
  </si>
  <si>
    <t>MCS (Ulis)</t>
  </si>
  <si>
    <t>CDS MedDent (Ulis)-MCS</t>
  </si>
  <si>
    <t>MCS (Antony)</t>
  </si>
  <si>
    <t>MCS (Asnières-sur-Seine)</t>
  </si>
  <si>
    <t>CDS MedDent (Asnières-sur-Seine)-MCS</t>
  </si>
  <si>
    <t>MCS (Bagneux)</t>
  </si>
  <si>
    <t>CDS MedDent (Bagneux)-MCS</t>
  </si>
  <si>
    <t>MCS (Bois-Colombes)</t>
  </si>
  <si>
    <t>CDS MedDent (Bois-Colombes)-MCS</t>
  </si>
  <si>
    <t>CDSdent (Boulogne-Billancourt)-MCS</t>
  </si>
  <si>
    <t>MCS (Boulogne-Billancourt)</t>
  </si>
  <si>
    <t>CDS MedDent (Boulogne-Billancourt)-MCS</t>
  </si>
  <si>
    <t>CDS MedDent (Bourg-la-Reine)-MCS</t>
  </si>
  <si>
    <t>MCS (Bourg-la-Reine)</t>
  </si>
  <si>
    <t>MCS (Châtenay-Malabry)</t>
  </si>
  <si>
    <t>CDS MedDent (Châtenay-Malabry)-MCS</t>
  </si>
  <si>
    <t>MCS (Châtillon)</t>
  </si>
  <si>
    <t>CDS MedDent (Chaville)-MCS</t>
  </si>
  <si>
    <t>MCS (Chaville)</t>
  </si>
  <si>
    <t>MCS (Clamart)</t>
  </si>
  <si>
    <t>MCS (Clichy)</t>
  </si>
  <si>
    <t>CDS MedDent (Clichy)-MCS</t>
  </si>
  <si>
    <t>CDS MedDent (Colombes)-MCS</t>
  </si>
  <si>
    <t>MCS (Colombes)</t>
  </si>
  <si>
    <t>MCS (Courbevoie)</t>
  </si>
  <si>
    <t>CDS MedDent (Courbevoie)-MCS</t>
  </si>
  <si>
    <t>MCS (Fontenay-aux-Roses)</t>
  </si>
  <si>
    <t>MCS (Garenne-Colombes)</t>
  </si>
  <si>
    <t>CDS MedDent (Garenne-Colombes)-MCS</t>
  </si>
  <si>
    <t>MCS (Gennevilliers)</t>
  </si>
  <si>
    <t>CDS MedDent (Gennevilliers)-MCS</t>
  </si>
  <si>
    <t>MCS (Issy-les-Moulineaux)</t>
  </si>
  <si>
    <t>CDS MedDent (Issy-les-Moulineaux)-MCS</t>
  </si>
  <si>
    <t>CDS MedDent (Levallois-Perret)-MCS</t>
  </si>
  <si>
    <t>MCS (Levallois-Perret)</t>
  </si>
  <si>
    <t>MCS (Malakoff)</t>
  </si>
  <si>
    <t>MCS (Meudon)</t>
  </si>
  <si>
    <t>CDS MedDent (Meudon)-MCS</t>
  </si>
  <si>
    <t>MCS (Montrouge)</t>
  </si>
  <si>
    <t>CDS MedDent (Montrouge)-MCS</t>
  </si>
  <si>
    <t>MCS (Nanterre)</t>
  </si>
  <si>
    <t>CDS MedDent (Nanterre)-MCS</t>
  </si>
  <si>
    <t>MCS (Neuilly-sur-Seine)</t>
  </si>
  <si>
    <t>MCS (Plessis-Robinson)</t>
  </si>
  <si>
    <t>MCS (Puteaux)</t>
  </si>
  <si>
    <t>CDS MedDent (Puteaux)-MCS</t>
  </si>
  <si>
    <t>MCS (Rueil-Malmaison)</t>
  </si>
  <si>
    <t>MCS (St-Cloud)</t>
  </si>
  <si>
    <t>MCS (Sceaux)</t>
  </si>
  <si>
    <t>MCS (Sèvres)</t>
  </si>
  <si>
    <t>MCS (Suresnes)</t>
  </si>
  <si>
    <t>CDS MedDent (Suresnes)-MCS</t>
  </si>
  <si>
    <t>MCS (Vanves)</t>
  </si>
  <si>
    <t>MCS (Villeneuve-la-Garenne)</t>
  </si>
  <si>
    <t>CDS MedDent (Villeneuve-la-Garenne)-MCS</t>
  </si>
  <si>
    <t>MCS (Aubervilliers)</t>
  </si>
  <si>
    <t>CDS MedDent (Aubervilliers)-MCS</t>
  </si>
  <si>
    <t>MCS (Aulnay-sous-Bois)</t>
  </si>
  <si>
    <t>MCS (Bagnolet)</t>
  </si>
  <si>
    <t>CDS MedDent (Bagnolet)-MCS</t>
  </si>
  <si>
    <t>MCS (Blanc-Mesnil)</t>
  </si>
  <si>
    <t>CDS MedDent (Blanc-Mesnil)-MCS</t>
  </si>
  <si>
    <t>MCS (Bobigny)</t>
  </si>
  <si>
    <t>MCS (Bondy)</t>
  </si>
  <si>
    <t>CDS MedDent (Bondy)-MCS</t>
  </si>
  <si>
    <t>MCS (Bourget)</t>
  </si>
  <si>
    <t>MCS (Clichy-sous-Bois)</t>
  </si>
  <si>
    <t>MCS (Courneuve)</t>
  </si>
  <si>
    <t>MCS (Drancy)</t>
  </si>
  <si>
    <t>CDS MedDent (Drancy)-MCS</t>
  </si>
  <si>
    <t>MCS (Dugny)</t>
  </si>
  <si>
    <t>MCS (Épinay-sur-Seine)</t>
  </si>
  <si>
    <t>CDS MedDent (Épinay-sur-Seine)-MCS</t>
  </si>
  <si>
    <t>CDS MedDent (Gagny)-MCS</t>
  </si>
  <si>
    <t>MCS (Gagny)</t>
  </si>
  <si>
    <t>CDS MedDent (Lilas)-MCS</t>
  </si>
  <si>
    <t>MCS (Lilas)</t>
  </si>
  <si>
    <t>MCS (Livry-Gargan)</t>
  </si>
  <si>
    <t>CDS MedDent (Livry-Gargan)-MCS</t>
  </si>
  <si>
    <t>MCS (Montreuil)</t>
  </si>
  <si>
    <t>CDS MedDent (Montreuil)-MCS</t>
  </si>
  <si>
    <t>MCS (Neuilly-Plaisance)</t>
  </si>
  <si>
    <t>CDS MedDent (Neuilly-Plaisance)-MCS</t>
  </si>
  <si>
    <t>CDS MedDent (Neuilly-sur-Marne)-MCS</t>
  </si>
  <si>
    <t>MCS (Neuilly-sur-Marne)</t>
  </si>
  <si>
    <t>MCS (Noisy-le-Grand)</t>
  </si>
  <si>
    <t>MCS (Noisy-le-Sec)</t>
  </si>
  <si>
    <t>CDS MedDent (Noisy-le-Sec)-MCS</t>
  </si>
  <si>
    <t>MCS (Pantin)</t>
  </si>
  <si>
    <t>CDS MedDent (Pantin)-MCS</t>
  </si>
  <si>
    <t>MCS (Pavillons-sous-Bois)</t>
  </si>
  <si>
    <t>CDS MedDent (Pavillons-sous-Bois)-MCS</t>
  </si>
  <si>
    <t>MCS (Pierrefitte-sur-Seine)</t>
  </si>
  <si>
    <t>CDS MedDent (Pierrefitte-sur-Seine)-MCS</t>
  </si>
  <si>
    <t>CDS MedDent (Pré-St-Gervais)-MCS</t>
  </si>
  <si>
    <t>MCS (Pré-St-Gervais)</t>
  </si>
  <si>
    <t>MCS (Raincy)</t>
  </si>
  <si>
    <t>CDS MedDent (Raincy)-MCS</t>
  </si>
  <si>
    <t>MCS (Romainville)</t>
  </si>
  <si>
    <t>CDS MedDent (Romainville)-MCS</t>
  </si>
  <si>
    <t>MCS (Rosny-sous-Bois)</t>
  </si>
  <si>
    <t>CDS MedDent (Rosny-sous-Bois)-MCS</t>
  </si>
  <si>
    <t>MCS (St-Denis)</t>
  </si>
  <si>
    <t>CDS MedDent (St-Denis)-MCS</t>
  </si>
  <si>
    <t>MCS (St-Ouen-sur-Seine)</t>
  </si>
  <si>
    <t>CDS MedDent (St-Ouen-sur-Seine)-MCS</t>
  </si>
  <si>
    <t>MCS (Sevran)</t>
  </si>
  <si>
    <t>CDS MedDent (Sevran)-MCS</t>
  </si>
  <si>
    <t>MCS (Stains)</t>
  </si>
  <si>
    <t>MCS (Tremblay-en-France)</t>
  </si>
  <si>
    <t>CDS MedDent (Tremblay-en-France)-MCS</t>
  </si>
  <si>
    <t>CDS MedDent (Villemomble)-MCS</t>
  </si>
  <si>
    <t>MCS (Villepinte)</t>
  </si>
  <si>
    <t>CDS MedDent (Villetaneuse)-MCS</t>
  </si>
  <si>
    <t>MCS (Villetaneuse)</t>
  </si>
  <si>
    <t>MCS (Alfortville)</t>
  </si>
  <si>
    <t>CDS MedDent (Alfortville)-MCS</t>
  </si>
  <si>
    <t>MCS (Arcueil)</t>
  </si>
  <si>
    <t>MCS (Boissy-St-Léger)</t>
  </si>
  <si>
    <t>MCS (Bonneuil-sur-Marne)</t>
  </si>
  <si>
    <t>CDS MedDent (Cachan)-MCS</t>
  </si>
  <si>
    <t>MCS (Cachan)</t>
  </si>
  <si>
    <t>MCS (Champigny-sur-Marne)</t>
  </si>
  <si>
    <t>CDS MedDent (Champigny-sur-Marne)-MCS</t>
  </si>
  <si>
    <t>CDS MedDent (Charenton-le-Pont)-MCS</t>
  </si>
  <si>
    <t>MCS (Charenton-le-Pont)</t>
  </si>
  <si>
    <t>MCS (Chevilly-Larue)</t>
  </si>
  <si>
    <t>MCS (Choisy-le-Roi)</t>
  </si>
  <si>
    <t>MCS (Créteil)</t>
  </si>
  <si>
    <t>CDS MedDent (Créteil)-MCS</t>
  </si>
  <si>
    <t>MCS (Fontenay-sous-Bois)</t>
  </si>
  <si>
    <t>CDS MedDent (Fontenay-sous-Bois)-MCS</t>
  </si>
  <si>
    <t>MCS (Fresnes)</t>
  </si>
  <si>
    <t>MCS (Gentilly)</t>
  </si>
  <si>
    <t>MCS (Haÿ-les-Roses)</t>
  </si>
  <si>
    <t>MCS (Ivry-sur-Seine)</t>
  </si>
  <si>
    <t>CDS MedDent (Ivry-sur-Seine)-MCS</t>
  </si>
  <si>
    <t>CDS MedDent (Joinville-le-Pont)-MCS</t>
  </si>
  <si>
    <t>MCS (Limeil-Brévannes)</t>
  </si>
  <si>
    <t>MCS (Maisons-Alfort)</t>
  </si>
  <si>
    <t>CDS MedDent (Nogent-sur-Marne)-MCS</t>
  </si>
  <si>
    <t>MCS (Nogent-sur-Marne)</t>
  </si>
  <si>
    <t>MCS (Orly)</t>
  </si>
  <si>
    <t>CDS MedDent (Orly)-MCS</t>
  </si>
  <si>
    <t>MCS (Perreux-sur-Marne)</t>
  </si>
  <si>
    <t>MCS (St-Mandé)</t>
  </si>
  <si>
    <t>MCS (St-Maur-des-Fossés)</t>
  </si>
  <si>
    <t>CDS MedDent (St-Maur-des-Fossés)-MCS</t>
  </si>
  <si>
    <t>MCS (St-Maurice)</t>
  </si>
  <si>
    <t>MCS (Sucy-en-Brie)</t>
  </si>
  <si>
    <t>CDS MedDent (Thiais)-MCS</t>
  </si>
  <si>
    <t>MCS (Thiais)</t>
  </si>
  <si>
    <t>MCS (Valenton)</t>
  </si>
  <si>
    <t>MCS (Villejuif)</t>
  </si>
  <si>
    <t>CDS MedDent (Villeneuve-le-Roi)-MCS</t>
  </si>
  <si>
    <t>MCS (Villeneuve-St-Georges)</t>
  </si>
  <si>
    <t>MCS (Villiers-sur-Marne)</t>
  </si>
  <si>
    <t>MCS (Vincennes)</t>
  </si>
  <si>
    <t>MCS (Vitry-sur-Seine)</t>
  </si>
  <si>
    <t>CDS MedDent (Vitry-sur-Seine)-MCS</t>
  </si>
  <si>
    <t>MCS (Argenteuil)</t>
  </si>
  <si>
    <t>CDS MedDent (Argenteuil)-MCS</t>
  </si>
  <si>
    <t>MCS (Arnouville)</t>
  </si>
  <si>
    <t>MCS (Asnières-sur-Oise)</t>
  </si>
  <si>
    <t>MCS (Bezons)</t>
  </si>
  <si>
    <t>MCS (Cergy)</t>
  </si>
  <si>
    <t>MCS (Cormeilles-en-Parisis)</t>
  </si>
  <si>
    <t>MCS (Deuil-la-Barre)</t>
  </si>
  <si>
    <t>MCS (Eaubonne)</t>
  </si>
  <si>
    <t>MCS (Enghien-les-Bains)</t>
  </si>
  <si>
    <t>CDS MedDent (Ermont)-MCS</t>
  </si>
  <si>
    <t>MCS (Ermont)</t>
  </si>
  <si>
    <t>MCS (Fosses)</t>
  </si>
  <si>
    <t>CDS MedDent (Fosses)-MCS</t>
  </si>
  <si>
    <t>CDS MedDent (Franconville)-MCS</t>
  </si>
  <si>
    <t>MCS (Franconville)</t>
  </si>
  <si>
    <t>CDS MedDent (Garges-lès-Gonesse)-MCS</t>
  </si>
  <si>
    <t>MCS (Garges-lès-Gonesse)</t>
  </si>
  <si>
    <t>MCS (Gonesse)</t>
  </si>
  <si>
    <t>MCS (Goussainville)</t>
  </si>
  <si>
    <t>MCS (Herblay-sur-Seine)</t>
  </si>
  <si>
    <t>MCS (Isle-Adam)</t>
  </si>
  <si>
    <t>MCS (Moisselles)</t>
  </si>
  <si>
    <t>MCS (Montigny-lès-Cormeilles)</t>
  </si>
  <si>
    <t>MCS (Montmorency)</t>
  </si>
  <si>
    <t>MCS (Osny)</t>
  </si>
  <si>
    <t>MCS (Pierrelaye)</t>
  </si>
  <si>
    <t>MCS (Pontoise)</t>
  </si>
  <si>
    <t>MCS (Roissy-en-France)</t>
  </si>
  <si>
    <t>MCS (St-Brice-sous-Forêt)</t>
  </si>
  <si>
    <t>CDS MedDent (Sannois)-MCS</t>
  </si>
  <si>
    <t>MCS (Sannois)</t>
  </si>
  <si>
    <t>MCS (Sarcelles)</t>
  </si>
  <si>
    <t>CDS MedDent (Taverny)-MCS</t>
  </si>
  <si>
    <t>MCS (Vauréal)</t>
  </si>
  <si>
    <t>MCS (Villiers-le-Bel)</t>
  </si>
  <si>
    <t>MCS (Abymes)</t>
  </si>
  <si>
    <t>MCS (Désirade)</t>
  </si>
  <si>
    <t>MCS (P-à-P)</t>
  </si>
  <si>
    <t>MCS (Ste-Anne)</t>
  </si>
  <si>
    <t>MCS (Fort-de-France)</t>
  </si>
  <si>
    <t>MCS (Lamentin)</t>
  </si>
  <si>
    <t>MCS (Robert)</t>
  </si>
  <si>
    <t>MCS (St-Pierre)</t>
  </si>
  <si>
    <t>MCS (Schœlcher)</t>
  </si>
  <si>
    <t>MCS (Étang-Salé)</t>
  </si>
  <si>
    <t>MCS (St-Benoît)</t>
  </si>
  <si>
    <t>MCS (Tampon)</t>
  </si>
  <si>
    <t>MCS (Cilaos)</t>
  </si>
  <si>
    <t>MCS (Bandrele)</t>
  </si>
  <si>
    <t>MCS (Mamoudzou)</t>
  </si>
  <si>
    <t>HIA-SSA (Marseille)</t>
  </si>
  <si>
    <t>HIA-SSA (Brest)</t>
  </si>
  <si>
    <t>HIA-SSA (Villenave-d'Ornon)</t>
  </si>
  <si>
    <t>HIA-SSA (Metz)</t>
  </si>
  <si>
    <t>HIA-SSA (Lyon)</t>
  </si>
  <si>
    <t>HIA-SSA (Paris)</t>
  </si>
  <si>
    <t>HIA-SSA (Clamart)</t>
  </si>
  <si>
    <t>HIA-SSA (St-Mandé)</t>
  </si>
  <si>
    <t>SSR (Bourg-en-Bresse)</t>
  </si>
  <si>
    <t>SSR (Chanay)</t>
  </si>
  <si>
    <t>SSR (Plateau d'Hauteville)</t>
  </si>
  <si>
    <t>SSR (Miribel)</t>
  </si>
  <si>
    <t>SSR (Bucy-le-Long)</t>
  </si>
  <si>
    <t>SSR (Soissons)</t>
  </si>
  <si>
    <t>SSR (Aiglun)</t>
  </si>
  <si>
    <t>SSR (Digne-les-Bains)</t>
  </si>
  <si>
    <t>SSR (Gréoux-les-Bains)</t>
  </si>
  <si>
    <t>SSR (Turriers)</t>
  </si>
  <si>
    <t>SSR (Briançon)</t>
  </si>
  <si>
    <t>SSR (Gap)</t>
  </si>
  <si>
    <t>SSR (St-Léger-les-Mélèzes)</t>
  </si>
  <si>
    <t>SSR (Saulce)</t>
  </si>
  <si>
    <t>SSR (Tallard)</t>
  </si>
  <si>
    <t>SSR (Villar-St-Pancrace)</t>
  </si>
  <si>
    <t>SSR (Antibes)</t>
  </si>
  <si>
    <t>SSR (Cabris)</t>
  </si>
  <si>
    <t>SSR (Cagnes-sur-Mer)</t>
  </si>
  <si>
    <t>SSR (Cannes)</t>
  </si>
  <si>
    <t>SSR (Contes)</t>
  </si>
  <si>
    <t>SSR (Grasse)</t>
  </si>
  <si>
    <t>SSR (Nice)</t>
  </si>
  <si>
    <t>SSR (Pégomas)</t>
  </si>
  <si>
    <t>SSR (St-Laurent-du-Var)</t>
  </si>
  <si>
    <t>SSR (Vallauris)</t>
  </si>
  <si>
    <t>SSR (Vence)</t>
  </si>
  <si>
    <t>SSR (Labastide-de-Virac)</t>
  </si>
  <si>
    <t>SSR (St-Georges-les-Bains)</t>
  </si>
  <si>
    <t>SSR (Thueyts)</t>
  </si>
  <si>
    <t>SSR (Vans)</t>
  </si>
  <si>
    <t>SSR (Charleville-Mézières)</t>
  </si>
  <si>
    <t>SSR (Revin)</t>
  </si>
  <si>
    <t>SSR (Warnécourt)</t>
  </si>
  <si>
    <t>SSR (St-André-les-Vergers)</t>
  </si>
  <si>
    <t>SSR (St-Parres-aux-Tertres)</t>
  </si>
  <si>
    <t>SSR (Carcassonne)</t>
  </si>
  <si>
    <t>SSR (Castelnaudary)</t>
  </si>
  <si>
    <t>SSR (Chalabre)</t>
  </si>
  <si>
    <t>SSR (Conques-sur-Orbiel)</t>
  </si>
  <si>
    <t>SSR (Limoux)</t>
  </si>
  <si>
    <t>SSR (Narbonne)</t>
  </si>
  <si>
    <t>SSR (Calmont)</t>
  </si>
  <si>
    <t>SSR (St-Jean-Delnous)</t>
  </si>
  <si>
    <t>SSR (Aix-en-Provence)</t>
  </si>
  <si>
    <t>SSR (Allauch)</t>
  </si>
  <si>
    <t>SSR (Aubagne)</t>
  </si>
  <si>
    <t>SSR (Bouc-Bel-Air)</t>
  </si>
  <si>
    <t>SSR (Ciotat)</t>
  </si>
  <si>
    <t>SSR (Destrousse)</t>
  </si>
  <si>
    <t>SSR (Éguilles)</t>
  </si>
  <si>
    <t>SSR (Eyguières)</t>
  </si>
  <si>
    <t>SSR (Martigues)</t>
  </si>
  <si>
    <t>SSR (Mimet)</t>
  </si>
  <si>
    <t>SSR (Peypin)</t>
  </si>
  <si>
    <t>SSR (Puy-Ste-Réparade)</t>
  </si>
  <si>
    <t>SSR (Roque-d'Anthéron)</t>
  </si>
  <si>
    <t>SSR (Roquevaire)</t>
  </si>
  <si>
    <t>SSR (St-Rémy-de-Provence)</t>
  </si>
  <si>
    <t>SSR (Salon-de-Provence)</t>
  </si>
  <si>
    <t>SSR (Marseille)</t>
  </si>
  <si>
    <t>SSR (Bayeux)</t>
  </si>
  <si>
    <t>SSR (Caen)</t>
  </si>
  <si>
    <t>SSR (Hérouville-St-Clair)</t>
  </si>
  <si>
    <t>SSR (Ifs)</t>
  </si>
  <si>
    <t>SSR (Ouistreham)</t>
  </si>
  <si>
    <t>SSR (Riom-ès-Montagnes)</t>
  </si>
  <si>
    <t>SSR (Vic-sur-Cère)</t>
  </si>
  <si>
    <t>SSR (Jarnac)</t>
  </si>
  <si>
    <t>SSR (Roullet-St-Estèphe)</t>
  </si>
  <si>
    <t>SSR (Angoulins)</t>
  </si>
  <si>
    <t>SSR (Puilboreau)</t>
  </si>
  <si>
    <t>SSR (Royan)</t>
  </si>
  <si>
    <t>SSR (Stes)</t>
  </si>
  <si>
    <t>SSR (Brive-la-Gaillarde)</t>
  </si>
  <si>
    <t>SSR (Dijon)</t>
  </si>
  <si>
    <t>SSR (Fontaine-lès-Dijon)</t>
  </si>
  <si>
    <t>SSR (Messigny-et-Vantoux)</t>
  </si>
  <si>
    <t>SSR (Plancoët)</t>
  </si>
  <si>
    <t>SSR (Ploufragan)</t>
  </si>
  <si>
    <t>SSR (St-Brieuc)</t>
  </si>
  <si>
    <t>SSR (Noth)</t>
  </si>
  <si>
    <t>SSR (Annesse-et-Beaulieu)</t>
  </si>
  <si>
    <t>SSR (Brantôme en Périgord)</t>
  </si>
  <si>
    <t>SSR (Lolme)</t>
  </si>
  <si>
    <t>SSR (St-Médard-de-Mussidan)</t>
  </si>
  <si>
    <t>SSR (Franois)</t>
  </si>
  <si>
    <t>SSR (Montbéliard)</t>
  </si>
  <si>
    <t>SSR (Pontarlier)</t>
  </si>
  <si>
    <t>SSR (Dieulefit)</t>
  </si>
  <si>
    <t>SSR (Valence)</t>
  </si>
  <si>
    <t>SSR (Brosville)</t>
  </si>
  <si>
    <t>SSR (Louviers)</t>
  </si>
  <si>
    <t>SSR (Noyers)</t>
  </si>
  <si>
    <t>SSR (St-André-de-l'Eure)</t>
  </si>
  <si>
    <t>SSR (St-Ouen-du-Tilleul)</t>
  </si>
  <si>
    <t>SSR (St-Sébastien-de-Morsent)</t>
  </si>
  <si>
    <t>SSR (Blandainville)</t>
  </si>
  <si>
    <t>SSR (Coudray)</t>
  </si>
  <si>
    <t>SSR (Gasville-Oisème)</t>
  </si>
  <si>
    <t>SSR (Illiers-Combray)</t>
  </si>
  <si>
    <t>SSR (Mainvilliers)</t>
  </si>
  <si>
    <t>SSR (Nogent-le-Phaye)</t>
  </si>
  <si>
    <t>SSR (Bénodet)</t>
  </si>
  <si>
    <t>SSR (Bohars)</t>
  </si>
  <si>
    <t>SSR (Brest)</t>
  </si>
  <si>
    <t>SSR (Concarneau)</t>
  </si>
  <si>
    <t>SSR (Crozon)</t>
  </si>
  <si>
    <t>SSR (Douarnenez)</t>
  </si>
  <si>
    <t>SSR (Landerneau)</t>
  </si>
  <si>
    <t>SSR (Quimper)</t>
  </si>
  <si>
    <t>SSR (Quimperlé)</t>
  </si>
  <si>
    <t>SSR (Roscoff)</t>
  </si>
  <si>
    <t>SSR (St-Yvi)</t>
  </si>
  <si>
    <t>SSR (Ajaccio)</t>
  </si>
  <si>
    <t>SSR (Ocana)</t>
  </si>
  <si>
    <t>SSR (Sarrola-Carcopino)</t>
  </si>
  <si>
    <t>SSR (Oletta)</t>
  </si>
  <si>
    <t>SSR (Ville-di-Pietrabugno)</t>
  </si>
  <si>
    <t>SSR (Caveirac)</t>
  </si>
  <si>
    <t>SSR (Gallargues-le-Montueux)</t>
  </si>
  <si>
    <t>SSR (Molières-Cavaillac)</t>
  </si>
  <si>
    <t>SSR (Nîmes)</t>
  </si>
  <si>
    <t>SSR (Quissac)</t>
  </si>
  <si>
    <t>SSR (St-Privat-des-Vieux)</t>
  </si>
  <si>
    <t>SSR (Salles-du-Gardon)</t>
  </si>
  <si>
    <t>SSR (Bagnères-de-Luchon)</t>
  </si>
  <si>
    <t>SSR (Blagnac)</t>
  </si>
  <si>
    <t>SSR (Bondigoux)</t>
  </si>
  <si>
    <t>SSR (Colomiers)</t>
  </si>
  <si>
    <t>SSR (Cornebarrieu)</t>
  </si>
  <si>
    <t>SSR (Fronton)</t>
  </si>
  <si>
    <t>SSR (Gaillac-Toulza)</t>
  </si>
  <si>
    <t>SSR (Léguevin)</t>
  </si>
  <si>
    <t>SSR (Quint-Fonsegrives)</t>
  </si>
  <si>
    <t>SSR (Rieux-Volvestre)</t>
  </si>
  <si>
    <t>SSR (St-Jean)</t>
  </si>
  <si>
    <t>SSR (St-Orens-de-Gameville)</t>
  </si>
  <si>
    <t>SSR (Toulouse)</t>
  </si>
  <si>
    <t>SSR (Villeneuve-Tolosane)</t>
  </si>
  <si>
    <t>SSR (Montégut)</t>
  </si>
  <si>
    <t>SSR (St-Blancard)</t>
  </si>
  <si>
    <t>SSR (Bordeaux)</t>
  </si>
  <si>
    <t>SSR (Bruges)</t>
  </si>
  <si>
    <t>SSR (Cénac)</t>
  </si>
  <si>
    <t>SSR (Cenon)</t>
  </si>
  <si>
    <t>SSR (Cestas)</t>
  </si>
  <si>
    <t>SSR (Gradignan)</t>
  </si>
  <si>
    <t>SSR (Libourne)</t>
  </si>
  <si>
    <t>SSR (Lormont)</t>
  </si>
  <si>
    <t>SSR (Talence)</t>
  </si>
  <si>
    <t>SSR (Teich)</t>
  </si>
  <si>
    <t>SSR (Boujan-sur-Libron)</t>
  </si>
  <si>
    <t>SSR (Castelnau-le-Lez)</t>
  </si>
  <si>
    <t>SSR (Lamalou-les-Bains)</t>
  </si>
  <si>
    <t>SSR (Montpellier)</t>
  </si>
  <si>
    <t>SSR (Palavas-les-Flots)</t>
  </si>
  <si>
    <t>SSR (St-Clément-de-Rivière)</t>
  </si>
  <si>
    <t>SSR (St-Jean-de-Védas)</t>
  </si>
  <si>
    <t>SSR (Grande-Motte)</t>
  </si>
  <si>
    <t>SSR (Baguer-Morvan)</t>
  </si>
  <si>
    <t>SSR (Chantepie)</t>
  </si>
  <si>
    <t>SSR (Chartres-de-Bretagne)</t>
  </si>
  <si>
    <t>SSR (Rennes)</t>
  </si>
  <si>
    <t>SSR (Vern-sur-Seiche)</t>
  </si>
  <si>
    <t>SSR (Pouligny-Notre-Dame)</t>
  </si>
  <si>
    <t>SSR (Amboise)</t>
  </si>
  <si>
    <t>SSR (Ballan-Miré)</t>
  </si>
  <si>
    <t>SSR (Joué-lès-Tours)</t>
  </si>
  <si>
    <t>SSR (Liège)</t>
  </si>
  <si>
    <t>SSR (Tours)</t>
  </si>
  <si>
    <t>SSR (Bourgoin-Jallieu)</t>
  </si>
  <si>
    <t>SSR (Échirolles)</t>
  </si>
  <si>
    <t>SSR (Sure en Chartreuse)</t>
  </si>
  <si>
    <t>SSR (St-Martin-d'Hères)</t>
  </si>
  <si>
    <t>SSR (Pont-d'Héry)</t>
  </si>
  <si>
    <t>SSR (Salins-les-Bains)</t>
  </si>
  <si>
    <t>SSR (Capbreton)</t>
  </si>
  <si>
    <t>SSR (Labenne)</t>
  </si>
  <si>
    <t>SSR (Montfort-en-Chalosse)</t>
  </si>
  <si>
    <t>SSR (St-Martin-de-Seignanx)</t>
  </si>
  <si>
    <t>SSR (St-Paul-lès-Dax)</t>
  </si>
  <si>
    <t>SSR (St-Vincent-de-Paul)</t>
  </si>
  <si>
    <t>SSR (Soorts-Hossegor)</t>
  </si>
  <si>
    <t>SSR (Chaussée-St-Victor)</t>
  </si>
  <si>
    <t>SSR (Chissay-en-Touraine)</t>
  </si>
  <si>
    <t>SSR (Lamotte-Beuvron)</t>
  </si>
  <si>
    <t>SSR (Montoire-sur-le-Loir)</t>
  </si>
  <si>
    <t>SSR (Montrond-les-Bains)</t>
  </si>
  <si>
    <t>SSR (St-Étienne)</t>
  </si>
  <si>
    <t>SSR (St-Galmier)</t>
  </si>
  <si>
    <t>SSR (St-Priest-en-Jarez)</t>
  </si>
  <si>
    <t>SSR (Aiguilhe)</t>
  </si>
  <si>
    <t>SSR (Chadrac)</t>
  </si>
  <si>
    <t>SSR (Chambon-sur-Lignon)</t>
  </si>
  <si>
    <t>SSR (Couteuges)</t>
  </si>
  <si>
    <t>SSR (Monastier-sur-Gazeille)</t>
  </si>
  <si>
    <t>SSR (Nantes)</t>
  </si>
  <si>
    <t>SSR (St-Herblain)</t>
  </si>
  <si>
    <t>SSR (St-Sébastien-sur-Loire)</t>
  </si>
  <si>
    <t>SSR (Vigneux-de-Bretagne)</t>
  </si>
  <si>
    <t>SSR (Amilly)</t>
  </si>
  <si>
    <t>SSR (Chapelle-St-Mesmin)</t>
  </si>
  <si>
    <t>SSR (Chécy)</t>
  </si>
  <si>
    <t>SSR (Olivet)</t>
  </si>
  <si>
    <t>SSR (Saran)</t>
  </si>
  <si>
    <t>SSR (Bretenoux)</t>
  </si>
  <si>
    <t>SSR (Cahors)</t>
  </si>
  <si>
    <t>SSR (Caillac)</t>
  </si>
  <si>
    <t>SSR (Mercuès)</t>
  </si>
  <si>
    <t>SSR (Montfaucon)</t>
  </si>
  <si>
    <t>SSR (Caubeyres)</t>
  </si>
  <si>
    <t>SSR (Penne-d'Agenais)</t>
  </si>
  <si>
    <t>SSR (Pujols)</t>
  </si>
  <si>
    <t>SSR (Ste-Bazeille)</t>
  </si>
  <si>
    <t>SSR (Virazeil)</t>
  </si>
  <si>
    <t>SSR (Lanuéjols)</t>
  </si>
  <si>
    <t>SSR (Marvejols)</t>
  </si>
  <si>
    <t>SSR (Angers)</t>
  </si>
  <si>
    <t>SSR (Cholet)</t>
  </si>
  <si>
    <t>SSR (Doué-en-Anjou)</t>
  </si>
  <si>
    <t>SSR (Sèvremoine)</t>
  </si>
  <si>
    <t>SSR (Saumur)</t>
  </si>
  <si>
    <t>SSR (Trélazé)</t>
  </si>
  <si>
    <t>SSR (Cherbourg-en-Cotentin)</t>
  </si>
  <si>
    <t>SSR (Gouville-sur-Mer)</t>
  </si>
  <si>
    <t>SSR (Granville)</t>
  </si>
  <si>
    <t>SSR (St-Martin-d'Aubigny)</t>
  </si>
  <si>
    <t>SSR (Siouville-Hague)</t>
  </si>
  <si>
    <t>SSR (Cormontreuil)</t>
  </si>
  <si>
    <t>SSR (Épernay)</t>
  </si>
  <si>
    <t>SSR (Reims)</t>
  </si>
  <si>
    <t>SSR (Astillé)</t>
  </si>
  <si>
    <t>SSR (Baccarat)</t>
  </si>
  <si>
    <t>SSR (Flavigny-sur-Moselle)</t>
  </si>
  <si>
    <t>SSR (Lay-St-Christophe)</t>
  </si>
  <si>
    <t>SSR (Nancy)</t>
  </si>
  <si>
    <t>SSR (Neuves-Maisons)</t>
  </si>
  <si>
    <t>SSR (Seichamps)</t>
  </si>
  <si>
    <t>SSR (Verdun)</t>
  </si>
  <si>
    <t>SSR (Colpo)</t>
  </si>
  <si>
    <t>SSR (Guidel)</t>
  </si>
  <si>
    <t>SSR (Lorient)</t>
  </si>
  <si>
    <t>SSR (Ploemeur)</t>
  </si>
  <si>
    <t>SSR (Charleville-sous-Bois)</t>
  </si>
  <si>
    <t>SSR (Maizeroy)</t>
  </si>
  <si>
    <t>SSR (Sarreguemines)</t>
  </si>
  <si>
    <t>SSR (Scy-Chazelles)</t>
  </si>
  <si>
    <t>SSR (Thionville)</t>
  </si>
  <si>
    <t>SSR (Champlemy)</t>
  </si>
  <si>
    <t>SSR (Cosne-Cours-sur-Loire)</t>
  </si>
  <si>
    <t>SSR (Luzy)</t>
  </si>
  <si>
    <t>SSR (Nevers)</t>
  </si>
  <si>
    <t>SSR (Saizy)</t>
  </si>
  <si>
    <t>SSR (Villeneuve-d'Ascq)</t>
  </si>
  <si>
    <t>SSR (Auberchicourt)</t>
  </si>
  <si>
    <t>SSR (Bailleul)</t>
  </si>
  <si>
    <t>SSR (Briastre)</t>
  </si>
  <si>
    <t>SSR (Cambrai)</t>
  </si>
  <si>
    <t>SSR (Chapelle-d'Armentières)</t>
  </si>
  <si>
    <t>SSR (Denain)</t>
  </si>
  <si>
    <t>SSR (Escaudain)</t>
  </si>
  <si>
    <t>SSR (Fresnes-sur-Escaut)</t>
  </si>
  <si>
    <t>SSR (Lallaing)</t>
  </si>
  <si>
    <t>SSR (Lille)</t>
  </si>
  <si>
    <t>SSR (Marchiennes)</t>
  </si>
  <si>
    <t>SSR (Raimbeaucourt)</t>
  </si>
  <si>
    <t>SSR (Roncq)</t>
  </si>
  <si>
    <t>SSR (St-Saulve)</t>
  </si>
  <si>
    <t>SSR (Valenciennes)</t>
  </si>
  <si>
    <t>SSR (Beauvais)</t>
  </si>
  <si>
    <t>SSR (Breteuil)</t>
  </si>
  <si>
    <t>SSR (Chantilly)</t>
  </si>
  <si>
    <t>SSR (Cires-lès-Mello)</t>
  </si>
  <si>
    <t>SSR (Gouvieux)</t>
  </si>
  <si>
    <t>SSR (St-Omer-en-Chaussée)</t>
  </si>
  <si>
    <t>SSR (Flers)</t>
  </si>
  <si>
    <t>SSR (Bagnoles de l'Orne Normandie)</t>
  </si>
  <si>
    <t>SSR (Auchel)</t>
  </si>
  <si>
    <t>SSR (Berck)</t>
  </si>
  <si>
    <t>SSR (Béthune)</t>
  </si>
  <si>
    <t>SSR (Bruay-la-Buissière)</t>
  </si>
  <si>
    <t>SSR (Bully-les-Mines)</t>
  </si>
  <si>
    <t>SSR (Calais)</t>
  </si>
  <si>
    <t>SSR (Fouquières-lès-Lens)</t>
  </si>
  <si>
    <t>SSR (Longuenesse)</t>
  </si>
  <si>
    <t>SSR (Oignies)</t>
  </si>
  <si>
    <t>SSR (Rouvroy)</t>
  </si>
  <si>
    <t>SSR (Touquet-Paris-Plage)</t>
  </si>
  <si>
    <t>SSR (Vendin-le-Vieil)</t>
  </si>
  <si>
    <t>SSR (Beaumont)</t>
  </si>
  <si>
    <t>SSR (Bourboule)</t>
  </si>
  <si>
    <t>SSR (Ceyrat)</t>
  </si>
  <si>
    <t>SSR (Chamalières)</t>
  </si>
  <si>
    <t>SSR (Chanat-la-Mouteyre)</t>
  </si>
  <si>
    <t>SSR (Clermont-Ferrand)</t>
  </si>
  <si>
    <t>SSR (Durtol)</t>
  </si>
  <si>
    <t>SSR (Issoire)</t>
  </si>
  <si>
    <t>SSR (Pionsat)</t>
  </si>
  <si>
    <t>SSR (Bidart)</t>
  </si>
  <si>
    <t>SSR (Billère)</t>
  </si>
  <si>
    <t>SSR (Cambo-les-Bains)</t>
  </si>
  <si>
    <t>SSR (Gan)</t>
  </si>
  <si>
    <t>SSR (Hendaye)</t>
  </si>
  <si>
    <t>SSR (Pau)</t>
  </si>
  <si>
    <t>SSR (Salies-de-Béarn)</t>
  </si>
  <si>
    <t>SSR (Sauveterre-de-Béarn)</t>
  </si>
  <si>
    <t>SSR (Tardets-Sorholus)</t>
  </si>
  <si>
    <t>SSR (Bagnères-de-Bigorre)</t>
  </si>
  <si>
    <t>SSR (Amélie-les-Bains-Palalda)</t>
  </si>
  <si>
    <t>SSR (Barcarès)</t>
  </si>
  <si>
    <t>SSR (Boulou)</t>
  </si>
  <si>
    <t>SSR (Cabestany)</t>
  </si>
  <si>
    <t>SSR (Collioure)</t>
  </si>
  <si>
    <t>SSR (Montbolo)</t>
  </si>
  <si>
    <t>SSR (Font-Romeu-Odeillo-Via)</t>
  </si>
  <si>
    <t>SSR (Osséja)</t>
  </si>
  <si>
    <t>SSR (Perpignan)</t>
  </si>
  <si>
    <t>SSR (St-Estève)</t>
  </si>
  <si>
    <t>SSR (Gœrsdorf)</t>
  </si>
  <si>
    <t>SSR (Haguenau)</t>
  </si>
  <si>
    <t>SSR (Illkirch-Graffenstaden)</t>
  </si>
  <si>
    <t>SSR (Lobsann)</t>
  </si>
  <si>
    <t>SSR (Morsbronn-les-Bains)</t>
  </si>
  <si>
    <t>SSR (Niederbronn-les-Bains)</t>
  </si>
  <si>
    <t>SSR (Oberhausbergen)</t>
  </si>
  <si>
    <t>SSR (Schiltigheim)</t>
  </si>
  <si>
    <t>SSR (Schirmeck)</t>
  </si>
  <si>
    <t>SSR (Strasbourg)</t>
  </si>
  <si>
    <t>SSR (Ammerschwihr)</t>
  </si>
  <si>
    <t>SSR (Bouxwiller)</t>
  </si>
  <si>
    <t>SSR (Colmar)</t>
  </si>
  <si>
    <t>SSR (Jungholtz)</t>
  </si>
  <si>
    <t>SSR (Lutterbach)</t>
  </si>
  <si>
    <t>SSR (Masevaux-Niederbruck)</t>
  </si>
  <si>
    <t>SSR (Mulhouse)</t>
  </si>
  <si>
    <t>SSR (Oderen)</t>
  </si>
  <si>
    <t>SSR (Sentheim)</t>
  </si>
  <si>
    <t>SSR (Aveize)</t>
  </si>
  <si>
    <t>SSR (Francheville)</t>
  </si>
  <si>
    <t>SSR (Gleizé)</t>
  </si>
  <si>
    <t>SSR (Marcy-l'Étoile)</t>
  </si>
  <si>
    <t>SSR (St-Didier-au-Mont-d'Or)</t>
  </si>
  <si>
    <t>SSR (Ste-Foy-lès-Lyon)</t>
  </si>
  <si>
    <t>SSR (Chabanière)</t>
  </si>
  <si>
    <t>SSR (Meyzieu)</t>
  </si>
  <si>
    <t>SSR (St-Priest)</t>
  </si>
  <si>
    <t>SSR (Lyon)</t>
  </si>
  <si>
    <t>SSR (Beaujeu-St-Vallier-Pierrejux-et-Quitteur)</t>
  </si>
  <si>
    <t>SSR (Héricourt)</t>
  </si>
  <si>
    <t>SSR (Navenne)</t>
  </si>
  <si>
    <t>SSR (Bourbon-Lancy)</t>
  </si>
  <si>
    <t>SSR (Châtenoy-le-Royal)</t>
  </si>
  <si>
    <t>SSR (Hurigny)</t>
  </si>
  <si>
    <t>SSR (Varennes-St-Sauveur)</t>
  </si>
  <si>
    <t>SSR (Mamers)</t>
  </si>
  <si>
    <t>SSR (Mans)</t>
  </si>
  <si>
    <t>SSR (St-Saturnin)</t>
  </si>
  <si>
    <t>SSR (Aix-les-Bains)</t>
  </si>
  <si>
    <t>SSR (Pralognan-la-Vanoise)</t>
  </si>
  <si>
    <t>SSR (St-Sorlin-d'Arves)</t>
  </si>
  <si>
    <t>SSR (Tresserve)</t>
  </si>
  <si>
    <t>SSR (Annecy)</t>
  </si>
  <si>
    <t>SSR (Argonay)</t>
  </si>
  <si>
    <t>SSR (Cluses)</t>
  </si>
  <si>
    <t>SSR (Évian-les-Bains)</t>
  </si>
  <si>
    <t>SSR (Thyez)</t>
  </si>
  <si>
    <t>SSR (Vétraz-Monthoux)</t>
  </si>
  <si>
    <t>SSR (Villaz)</t>
  </si>
  <si>
    <t>SSR (Paris)</t>
  </si>
  <si>
    <t>SSR (Angerville-l'Orcher)</t>
  </si>
  <si>
    <t>SSR (Bois-Guillaume)</t>
  </si>
  <si>
    <t>SSR (Caudebec-lès-Elbeuf)</t>
  </si>
  <si>
    <t>SSR (Harfleur)</t>
  </si>
  <si>
    <t>SSR (Néville)</t>
  </si>
  <si>
    <t>SSR (Rouen)</t>
  </si>
  <si>
    <t>SSR (Ste-Adresse)</t>
  </si>
  <si>
    <t>SSR (St-Étienne-du-Rouvray)</t>
  </si>
  <si>
    <t>SSR (Avon)</t>
  </si>
  <si>
    <t>SSR (Boissise-le-Roi)</t>
  </si>
  <si>
    <t>SSR (Coubert)</t>
  </si>
  <si>
    <t>SSR (Coulommiers)</t>
  </si>
  <si>
    <t>SSR (Mareuil-lès-Meaux)</t>
  </si>
  <si>
    <t>SSR (Meaux)</t>
  </si>
  <si>
    <t>SSR (Montévrain)</t>
  </si>
  <si>
    <t>SSR (Neufmoutiers-en-Brie)</t>
  </si>
  <si>
    <t>SSR (Pontault-Combault)</t>
  </si>
  <si>
    <t>SSR (St-Fargeau-Ponthierry)</t>
  </si>
  <si>
    <t>SSR (Serris)</t>
  </si>
  <si>
    <t>SSR (Villeneuve-St-Denis)</t>
  </si>
  <si>
    <t>SSR (Achères)</t>
  </si>
  <si>
    <t>SSR (Goussonville)</t>
  </si>
  <si>
    <t>SSR (Guyancourt)</t>
  </si>
  <si>
    <t>SSR (Loges-en-Josas)</t>
  </si>
  <si>
    <t>SSR (Louveciennes)</t>
  </si>
  <si>
    <t>SSR (Maisons-Laffitte)</t>
  </si>
  <si>
    <t>SSR (Mantes-la-Jolie)</t>
  </si>
  <si>
    <t>SSR (Meulan-en-Yvelines)</t>
  </si>
  <si>
    <t>SSR (Rambouillet)</t>
  </si>
  <si>
    <t>SSR (Richebourg)</t>
  </si>
  <si>
    <t>SSR (St-Rémy-lès-Chevreuse)</t>
  </si>
  <si>
    <t>SSR (Sartrouville)</t>
  </si>
  <si>
    <t>SSR (Brieuil-sur-Chizé)</t>
  </si>
  <si>
    <t>SSR (Cherveux)</t>
  </si>
  <si>
    <t>SSR (Niort)</t>
  </si>
  <si>
    <t>SSR (Albert)</t>
  </si>
  <si>
    <t>SSR (Amiens)</t>
  </si>
  <si>
    <t>SSR (Corbie)</t>
  </si>
  <si>
    <t>SSR (Villers-Bretonneux)</t>
  </si>
  <si>
    <t>SSR (Albi)</t>
  </si>
  <si>
    <t>SSR (Cahuzac)</t>
  </si>
  <si>
    <t>SSR (Valence-d'Albigeois)</t>
  </si>
  <si>
    <t>SSR (Beaumont-de-Lomagne)</t>
  </si>
  <si>
    <t>SSR (Nègrepelisse)</t>
  </si>
  <si>
    <t>SSR (St-Nauphary)</t>
  </si>
  <si>
    <t>SSR (Beausset)</t>
  </si>
  <si>
    <t>SSR (Callas)</t>
  </si>
  <si>
    <t>SSR (Draguignan)</t>
  </si>
  <si>
    <t>SSR (Figanières)</t>
  </si>
  <si>
    <t>SSR (Fréjus)</t>
  </si>
  <si>
    <t>SSR (Hyères)</t>
  </si>
  <si>
    <t>SSR (Nans-les-Pins)</t>
  </si>
  <si>
    <t>SSR (St-Raphaël)</t>
  </si>
  <si>
    <t>SSR (Seyne-sur-Mer)</t>
  </si>
  <si>
    <t>SSR (Toulon)</t>
  </si>
  <si>
    <t>SSR (Avignon)</t>
  </si>
  <si>
    <t>SSR (Carpentras)</t>
  </si>
  <si>
    <t>SSR (Cugand)</t>
  </si>
  <si>
    <t>SSR (Roche-sur-Yon)</t>
  </si>
  <si>
    <t>SSR (Sables-d'Olonne)</t>
  </si>
  <si>
    <t>SSR (St-Gilles-Croix-de-Vie)</t>
  </si>
  <si>
    <t>SSR (Civray)</t>
  </si>
  <si>
    <t>SSR (Nieuil-l'Espoir)</t>
  </si>
  <si>
    <t>SSR (Payroux)</t>
  </si>
  <si>
    <t>SSR (Poitiers)</t>
  </si>
  <si>
    <t>SSR (Roche-Posay)</t>
  </si>
  <si>
    <t>SSR (St-Benoît)</t>
  </si>
  <si>
    <t>SSR (Limoges)</t>
  </si>
  <si>
    <t>SSR (St-Yrieix-la-Perche)</t>
  </si>
  <si>
    <t>SSR (Verneuil-sur-Vienne)</t>
  </si>
  <si>
    <t>SSR (Senones)</t>
  </si>
  <si>
    <t>SSR (Migennes)</t>
  </si>
  <si>
    <t>SSR (Monéteau)</t>
  </si>
  <si>
    <t>SSR (St-Denis-lès-Sens)</t>
  </si>
  <si>
    <t>SSR (Brunoy)</t>
  </si>
  <si>
    <t>SSR (Étampes)</t>
  </si>
  <si>
    <t>SSR (Évry-Courcouronnes)</t>
  </si>
  <si>
    <t>SSR (Juvisy-sur-Orge)</t>
  </si>
  <si>
    <t>SSR (Saclas)</t>
  </si>
  <si>
    <t>SSR (Saclay)</t>
  </si>
  <si>
    <t>SSR (Varennes-Jarcy)</t>
  </si>
  <si>
    <t>SSR (Villiers-sur-Orge)</t>
  </si>
  <si>
    <t>SSR (Antony)</t>
  </si>
  <si>
    <t>SSR (Asnières-sur-Seine)</t>
  </si>
  <si>
    <t>SSR (Boulogne-Billancourt)</t>
  </si>
  <si>
    <t>SSR (Châtenay-Malabry)</t>
  </si>
  <si>
    <t>SSR (Châtillon)</t>
  </si>
  <si>
    <t>SSR (Clamart)</t>
  </si>
  <si>
    <t>SSR (Clichy)</t>
  </si>
  <si>
    <t>SSR (Courbevoie)</t>
  </si>
  <si>
    <t>SSR (Fontenay-aux-Roses)</t>
  </si>
  <si>
    <t>SSR (Garenne-Colombes)</t>
  </si>
  <si>
    <t>SSR (Gennevilliers)</t>
  </si>
  <si>
    <t>SSR (Issy-les-Moulineaux)</t>
  </si>
  <si>
    <t>SSR (Malakoff)</t>
  </si>
  <si>
    <t>SSR (Neuilly-sur-Seine)</t>
  </si>
  <si>
    <t>SSR (Rueil-Malmaison)</t>
  </si>
  <si>
    <t>SSR (Suresnes)</t>
  </si>
  <si>
    <t>SSR (Bagnolet)</t>
  </si>
  <si>
    <t>SSR (Bobigny)</t>
  </si>
  <si>
    <t>SSR (Bondy)</t>
  </si>
  <si>
    <t>SSR (Drancy)</t>
  </si>
  <si>
    <t>SSR (Épinay-sur-Seine)</t>
  </si>
  <si>
    <t>SSR (Lilas)</t>
  </si>
  <si>
    <t>SSR (Livry-Gargan)</t>
  </si>
  <si>
    <t>SSR (Montreuil)</t>
  </si>
  <si>
    <t>SSR (Noisy-le-Sec)</t>
  </si>
  <si>
    <t>SSR (Pierrefitte-sur-Seine)</t>
  </si>
  <si>
    <t>SSR (Pré-St-Gervais)</t>
  </si>
  <si>
    <t>SSR (Romainville)</t>
  </si>
  <si>
    <t>SSR (St-Denis)</t>
  </si>
  <si>
    <t>SSR (Villepinte)</t>
  </si>
  <si>
    <t>SSR (Champigny-sur-Marne)</t>
  </si>
  <si>
    <t>SSR (Choisy-le-Roi)</t>
  </si>
  <si>
    <t>SSR (Haÿ-les-Roses)</t>
  </si>
  <si>
    <t>SSR (Perreux-sur-Marne)</t>
  </si>
  <si>
    <t>SSR (Valenton)</t>
  </si>
  <si>
    <t>SSR (Villeneuve-St-Georges)</t>
  </si>
  <si>
    <t>SSR (Villiers-sur-Marne)</t>
  </si>
  <si>
    <t>SSR (Belloy-en-France)</t>
  </si>
  <si>
    <t>SSR (Bezons)</t>
  </si>
  <si>
    <t>SSR (Bouffémont)</t>
  </si>
  <si>
    <t>SSR (Eaubonne)</t>
  </si>
  <si>
    <t>SSR (Ennery)</t>
  </si>
  <si>
    <t>SSR (Herblay-sur-Seine)</t>
  </si>
  <si>
    <t>SSR (Menucourt)</t>
  </si>
  <si>
    <t>SSR (Montmorency)</t>
  </si>
  <si>
    <t>SSR (Osny)</t>
  </si>
  <si>
    <t>SSR (St-Ouen-l'Aumône)</t>
  </si>
  <si>
    <t>SSR (Taverny)</t>
  </si>
  <si>
    <t>SSR (Basse-Terre)</t>
  </si>
  <si>
    <t>SSR (Bouillante)</t>
  </si>
  <si>
    <t>SSR (Gourbeyre)</t>
  </si>
  <si>
    <t>SSR (Gosier)</t>
  </si>
  <si>
    <t>SSR (Trois-Rivières)</t>
  </si>
  <si>
    <t>SSR (Fort-de-France)</t>
  </si>
  <si>
    <t>SSR (Trinité)</t>
  </si>
  <si>
    <t>SSR (Cayenne)</t>
  </si>
  <si>
    <t>SSR (Port)</t>
  </si>
  <si>
    <t>SSR (St-Joseph)</t>
  </si>
  <si>
    <t>SSR (St-Paul)</t>
  </si>
  <si>
    <t>SSR (St-Pierre)</t>
  </si>
  <si>
    <t>SSR (Tampon)</t>
  </si>
  <si>
    <t>Le Chesnay</t>
  </si>
  <si>
    <t>Choisissez l'établissement dans la liste déroulante ci-dessous : Cliquez sur la flèche pour affiner le résultat de la recherche</t>
  </si>
  <si>
    <t>BCT Le Kremlin Le KB</t>
  </si>
  <si>
    <t>Le Kremlin  Le KB</t>
  </si>
  <si>
    <t>François Mitterand</t>
  </si>
  <si>
    <t>FOR</t>
  </si>
  <si>
    <t>EGP HEGP</t>
  </si>
  <si>
    <t>FOR (Paris)</t>
  </si>
  <si>
    <t>CH Lorient</t>
  </si>
  <si>
    <t>CHMS</t>
  </si>
  <si>
    <t>GHMG</t>
  </si>
  <si>
    <t>CHU38</t>
  </si>
  <si>
    <t>CHUGA La Tronche CHU38</t>
  </si>
  <si>
    <t>CHUGA  CHU38</t>
  </si>
  <si>
    <t>CHUGA CHU38</t>
  </si>
  <si>
    <t>CHUGA (La Tronche)</t>
  </si>
  <si>
    <t>Assoc. (Le Kremlin-Bicêtre)-EBNL</t>
  </si>
  <si>
    <t>EBNL (Le Kremlin-Bicêtre)</t>
  </si>
  <si>
    <t>MCS (Le Kremlin-Bicêtre)</t>
  </si>
  <si>
    <t>APH-HP.Univ. Paris-Saclay (Le Kremlin-Bicêtre)</t>
  </si>
  <si>
    <t>CDS MedDent (Le Kremlin-Bicêtre)-MCS</t>
  </si>
  <si>
    <t>CHI (Aix-en-Provence)</t>
  </si>
  <si>
    <t>Le Havre</t>
  </si>
  <si>
    <t>CH (Le Havre)</t>
  </si>
  <si>
    <t>CH (Le Havre)-CMP</t>
  </si>
  <si>
    <t>CLINIQUE (Le Havre)</t>
  </si>
  <si>
    <t>ANIDER (Le Havre)-Dial</t>
  </si>
  <si>
    <t>MS (Le Havre)-EBNL</t>
  </si>
  <si>
    <t>U_Dialyse (Le Havre)-Dial</t>
  </si>
  <si>
    <t>MSP (Le Havre)-EBNL</t>
  </si>
  <si>
    <t>Assoc. (Le Havre)-EBNL</t>
  </si>
  <si>
    <t>EBNL (Le Havre)</t>
  </si>
  <si>
    <t>GCS (Le Havre)</t>
  </si>
  <si>
    <t>MCS (Le Havre)</t>
  </si>
  <si>
    <t>SSR (Le Havre)</t>
  </si>
  <si>
    <t>GHTYN</t>
  </si>
  <si>
    <t>GHNE</t>
  </si>
  <si>
    <t>GHTA17</t>
  </si>
  <si>
    <t>CH (La Rochelle)</t>
  </si>
  <si>
    <t>MSP (La Rochelle)-EBNL</t>
  </si>
  <si>
    <t>EBNL (La Rochelle)</t>
  </si>
  <si>
    <t>GCS (La Rochelle)</t>
  </si>
  <si>
    <t>MCS (La Rochelle)</t>
  </si>
  <si>
    <t>HIA St Anne-SSA (Toulon)</t>
  </si>
  <si>
    <t>Le Puy</t>
  </si>
  <si>
    <t>CH (Le Puy-en-Velay)</t>
  </si>
  <si>
    <t>CHU St-Etienne (Le Puy-en-Velay)</t>
  </si>
  <si>
    <t>CLINIQUE (Le Puy-en-Velay)</t>
  </si>
  <si>
    <t>MS (Le Puy-en-Velay)-EBNL</t>
  </si>
  <si>
    <t>EBNL (Le Puy-en-Velay)</t>
  </si>
  <si>
    <t>Assoc. (Le Puy-en-Velay)-EBNL</t>
  </si>
  <si>
    <t>EPSM (Le Puy-en-Velay)</t>
  </si>
  <si>
    <t>HDJ (Le Puy-en-Velay)-EPSM</t>
  </si>
  <si>
    <t>GCS (Le Puy-en-Velay)</t>
  </si>
  <si>
    <t>MCS (Le Puy-en-Velay)</t>
  </si>
  <si>
    <t>SSR (Le Puy-en-Velay)</t>
  </si>
  <si>
    <t xml:space="preserve">
</t>
  </si>
  <si>
    <r>
      <t xml:space="preserve">Commencez la </t>
    </r>
    <r>
      <rPr>
        <b/>
        <sz val="12"/>
        <color rgb="FFC00000"/>
        <rFont val="Arial"/>
        <family val="2"/>
      </rPr>
      <t>saisie</t>
    </r>
    <r>
      <rPr>
        <b/>
        <sz val="12"/>
        <color rgb="FF4A452A"/>
        <rFont val="Arial"/>
        <family val="2"/>
        <charset val="1"/>
      </rPr>
      <t xml:space="preserve"> du nom de l'établissement, du site ou de la ville (au moins 3 caractères), appuyez la touche </t>
    </r>
    <r>
      <rPr>
        <b/>
        <sz val="12"/>
        <color rgb="FFFF0000"/>
        <rFont val="Arial"/>
        <family val="2"/>
      </rPr>
      <t>Entrée</t>
    </r>
    <r>
      <rPr>
        <b/>
        <sz val="12"/>
        <color rgb="FF4A452A"/>
        <rFont val="Arial"/>
        <family val="2"/>
        <charset val="1"/>
      </rPr>
      <t xml:space="preserve"> - les résultats de cette recherche sont disponibles dans la liste déroulante ci-dessous (cellules E22 et F22):</t>
    </r>
  </si>
  <si>
    <t>Non Applicable</t>
  </si>
  <si>
    <t>Message d'erreur :</t>
  </si>
  <si>
    <t>Non trouvé ! Veuillez saisir manuellement dans la table</t>
  </si>
  <si>
    <t>CHUR Marseille 5e Arrondissement</t>
  </si>
  <si>
    <t>CHUR Paris 12e Arrondissement</t>
  </si>
  <si>
    <t>CHUR Pointe-à-Pitre</t>
  </si>
  <si>
    <t>CHUR Poitiers</t>
  </si>
  <si>
    <t>CHUR Orléans</t>
  </si>
  <si>
    <t>CHUR Angers</t>
  </si>
  <si>
    <t>CHUR Lille</t>
  </si>
  <si>
    <t>CHUR Ars-Laquenexy</t>
  </si>
  <si>
    <t>CHUR Brest</t>
  </si>
  <si>
    <t>CHUR Nancy</t>
  </si>
  <si>
    <t>CHUR Rennes</t>
  </si>
  <si>
    <t>CHUR Limoges</t>
  </si>
  <si>
    <t>CHUR Amiens</t>
  </si>
  <si>
    <t>CHUR Besançon</t>
  </si>
  <si>
    <t>CHUR Talence</t>
  </si>
  <si>
    <t>CHUR Caen</t>
  </si>
  <si>
    <t>CHUR Clermont-Ferrand</t>
  </si>
  <si>
    <t>CHUR Saint-Denis</t>
  </si>
  <si>
    <t>CHUR Fort-de-France</t>
  </si>
  <si>
    <t>CHUR Nantes</t>
  </si>
  <si>
    <t>CHUR Saint-Étienne</t>
  </si>
  <si>
    <t>CHUR Tours</t>
  </si>
  <si>
    <t>CHUR Dijon</t>
  </si>
  <si>
    <t>CHUR Grenoble</t>
  </si>
  <si>
    <t>CHUR Montpellier</t>
  </si>
  <si>
    <t>CHUR Nîmes</t>
  </si>
  <si>
    <t>CHUR Reims</t>
  </si>
  <si>
    <t>CHUR Rouen</t>
  </si>
  <si>
    <t>CHUR Toulouse</t>
  </si>
  <si>
    <t>CHUR Nice</t>
  </si>
  <si>
    <t>CHUR Strasbourg</t>
  </si>
  <si>
    <t>CHUR Lyon 2e Arrondissement</t>
  </si>
  <si>
    <t>CH Agen</t>
  </si>
  <si>
    <t>CH Cayenne</t>
  </si>
  <si>
    <t>CH Pau</t>
  </si>
  <si>
    <t>CH Chesnay-Rocquencourt</t>
  </si>
  <si>
    <t>CH Créteil</t>
  </si>
  <si>
    <t>CH Corbeil-Essonnes</t>
  </si>
  <si>
    <t>CH Argenteuil</t>
  </si>
  <si>
    <t>CH Epagny Metz-Tessy</t>
  </si>
  <si>
    <t>CH Valenciennes</t>
  </si>
  <si>
    <t>CH Chartres</t>
  </si>
  <si>
    <t>CH Lens</t>
  </si>
  <si>
    <t>CH Mans</t>
  </si>
  <si>
    <t>CH Puy-en-Velay</t>
  </si>
  <si>
    <t>CH Bourg-en-Bresse</t>
  </si>
  <si>
    <t>CH Vienne</t>
  </si>
  <si>
    <t>CH Villefranche-sur-Saône</t>
  </si>
  <si>
    <t>CH Saint-Omer</t>
  </si>
  <si>
    <t>CH Tourcoing</t>
  </si>
  <si>
    <t>CH Roche-sur-Yon</t>
  </si>
  <si>
    <t>CH Mont-de-Marsan</t>
  </si>
  <si>
    <t>CH Charleville-Mézières</t>
  </si>
  <si>
    <t>CH Saint-Germain-en-Laye</t>
  </si>
  <si>
    <t>CH Toulon</t>
  </si>
  <si>
    <t>CH Paris 12e Arrondissement</t>
  </si>
  <si>
    <t>CH Havre</t>
  </si>
  <si>
    <t>CH Paris 14e Arrondissement</t>
  </si>
  <si>
    <t>CH Pontoise</t>
  </si>
  <si>
    <t>CH Saint-Maurice</t>
  </si>
  <si>
    <t>CH Belley</t>
  </si>
  <si>
    <t>CH Gex</t>
  </si>
  <si>
    <t>CH Plateau d'Hauteville</t>
  </si>
  <si>
    <t>CH Meximieux</t>
  </si>
  <si>
    <t>CH Oyonnax</t>
  </si>
  <si>
    <t>CH Pont-de-Vaux</t>
  </si>
  <si>
    <t>CH Pont-de-Veyle</t>
  </si>
  <si>
    <t>CH Trévoux</t>
  </si>
  <si>
    <t>CH Bohain-en-Vermandois</t>
  </si>
  <si>
    <t>CH Château-Thierry</t>
  </si>
  <si>
    <t>CH Chauny</t>
  </si>
  <si>
    <t>CH Fère</t>
  </si>
  <si>
    <t>CH Guise</t>
  </si>
  <si>
    <t>CH Hirson</t>
  </si>
  <si>
    <t>CH Laon</t>
  </si>
  <si>
    <t>CH Nouvion-en-Thiérache</t>
  </si>
  <si>
    <t>CH Saint-Quentin</t>
  </si>
  <si>
    <t>CH Soissons</t>
  </si>
  <si>
    <t>CH Vervins</t>
  </si>
  <si>
    <t>CH Bourbon-l'Archambault</t>
  </si>
  <si>
    <t>CH Montluçon</t>
  </si>
  <si>
    <t>CH Moulins</t>
  </si>
  <si>
    <t>CH Tronget</t>
  </si>
  <si>
    <t>CH Vichy</t>
  </si>
  <si>
    <t>CH Barcelonnette</t>
  </si>
  <si>
    <t>CH Castellane</t>
  </si>
  <si>
    <t>CH Digne-les-Bains</t>
  </si>
  <si>
    <t>CH Manosque</t>
  </si>
  <si>
    <t>CH Riez</t>
  </si>
  <si>
    <t>CH Seyne</t>
  </si>
  <si>
    <t>CH Aiguilles</t>
  </si>
  <si>
    <t>CH Briançon</t>
  </si>
  <si>
    <t>CH Embrun</t>
  </si>
  <si>
    <t>CH Gap</t>
  </si>
  <si>
    <t>CH Laragne-Montéglin</t>
  </si>
  <si>
    <t>CH Antibes</t>
  </si>
  <si>
    <t>CH Breil-sur-Roya</t>
  </si>
  <si>
    <t>CH Cannes</t>
  </si>
  <si>
    <t>CH Grasse</t>
  </si>
  <si>
    <t>CH Menton</t>
  </si>
  <si>
    <t>CH Puget-Théniers</t>
  </si>
  <si>
    <t>CH Roquebillière</t>
  </si>
  <si>
    <t>CH Saint-Étienne-de-Tinée</t>
  </si>
  <si>
    <t>CH Sospel</t>
  </si>
  <si>
    <t>CH Vallauris</t>
  </si>
  <si>
    <t>CH Tende</t>
  </si>
  <si>
    <t>CH Annonay</t>
  </si>
  <si>
    <t>CH Aubenas</t>
  </si>
  <si>
    <t>CH Bourg-Saint-Andéol</t>
  </si>
  <si>
    <t>CH Cheylard</t>
  </si>
  <si>
    <t>CH Joyeuse</t>
  </si>
  <si>
    <t>CH Lamastre</t>
  </si>
  <si>
    <t>CH Largentière</t>
  </si>
  <si>
    <t>CH Privas</t>
  </si>
  <si>
    <t>CH Saint-Félicien</t>
  </si>
  <si>
    <t>CH Serrières</t>
  </si>
  <si>
    <t>CH Tournon-sur-Rhône</t>
  </si>
  <si>
    <t>CH Vallon-Pont-d'Arc</t>
  </si>
  <si>
    <t>CH Villeneuve-de-Berg</t>
  </si>
  <si>
    <t>CH Rethel</t>
  </si>
  <si>
    <t>CH Ax-les-Thermes</t>
  </si>
  <si>
    <t>CH Foix</t>
  </si>
  <si>
    <t>CH Saint-Girons</t>
  </si>
  <si>
    <t>CH Tarascon-sur-Ariège</t>
  </si>
  <si>
    <t>CH Bar-sur-Aube</t>
  </si>
  <si>
    <t>CH Bar-sur-Seine</t>
  </si>
  <si>
    <t>CH Romilly-sur-Seine</t>
  </si>
  <si>
    <t>CH Troyes</t>
  </si>
  <si>
    <t>CH Carcassonne</t>
  </si>
  <si>
    <t>CH Castelnaudary</t>
  </si>
  <si>
    <t>CH Lézignan-Corbières</t>
  </si>
  <si>
    <t>CH Limoux</t>
  </si>
  <si>
    <t>CH Narbonne</t>
  </si>
  <si>
    <t>CH Port-la-Nouvelle</t>
  </si>
  <si>
    <t>CH Decazeville</t>
  </si>
  <si>
    <t>CH Espalion</t>
  </si>
  <si>
    <t>CH Millau</t>
  </si>
  <si>
    <t>CH Rodez</t>
  </si>
  <si>
    <t>CH Saint-Affrique</t>
  </si>
  <si>
    <t>CH Saint Geniez d'Olt et d'Aubrac</t>
  </si>
  <si>
    <t>CH Salles-la-Source</t>
  </si>
  <si>
    <t>CH Verrières</t>
  </si>
  <si>
    <t>CH Villefranche-de-Rouergue</t>
  </si>
  <si>
    <t>CH Aix-en-Provence</t>
  </si>
  <si>
    <t>CH Allauch</t>
  </si>
  <si>
    <t>CH Arles</t>
  </si>
  <si>
    <t>CH Aubagne</t>
  </si>
  <si>
    <t>CH Ciotat</t>
  </si>
  <si>
    <t>CH Martigues</t>
  </si>
  <si>
    <t>CH Salon-de-Provence</t>
  </si>
  <si>
    <t>CH Tarascon</t>
  </si>
  <si>
    <t>CH Marseille 12e Arrondissement</t>
  </si>
  <si>
    <t>CH Bayeux</t>
  </si>
  <si>
    <t>CH Falaise</t>
  </si>
  <si>
    <t>CH Honfleur</t>
  </si>
  <si>
    <t>CH Lisieux</t>
  </si>
  <si>
    <t>CH Pont-l'Évêque</t>
  </si>
  <si>
    <t>CH Vire Normandie</t>
  </si>
  <si>
    <t>CH Aurillac</t>
  </si>
  <si>
    <t>CH Chaudes-Aigues</t>
  </si>
  <si>
    <t>CH Condat</t>
  </si>
  <si>
    <t>CH Mauriac</t>
  </si>
  <si>
    <t>CH Murat</t>
  </si>
  <si>
    <t>CH Saint-Flour</t>
  </si>
  <si>
    <t>CH Angoulême</t>
  </si>
  <si>
    <t>CH Barbezieux-Saint-Hilaire</t>
  </si>
  <si>
    <t>CH Châteauneuf-sur-Charente</t>
  </si>
  <si>
    <t>CH Cognac</t>
  </si>
  <si>
    <t>CH Confolens</t>
  </si>
  <si>
    <t>CH Rochefoucauld-en-Angoumois</t>
  </si>
  <si>
    <t>CH Ruffec</t>
  </si>
  <si>
    <t>CH Boscamnant</t>
  </si>
  <si>
    <t>CH Jonzac</t>
  </si>
  <si>
    <t>CH Marennes-Hiers-Brouage</t>
  </si>
  <si>
    <t>CH Rochefort</t>
  </si>
  <si>
    <t>CH Rochelle</t>
  </si>
  <si>
    <t>CH Royan</t>
  </si>
  <si>
    <t>CH Saint-Jean-d'Angély</t>
  </si>
  <si>
    <t>CH Saint-Pierre-d'Oléron</t>
  </si>
  <si>
    <t>CH Saintes</t>
  </si>
  <si>
    <t>CH Bourges</t>
  </si>
  <si>
    <t>CH Saint-Amand-Montrond</t>
  </si>
  <si>
    <t>CH Sancerre</t>
  </si>
  <si>
    <t>CH Vierzon</t>
  </si>
  <si>
    <t>CH Bort-les-Orgues</t>
  </si>
  <si>
    <t>CH Brive-la-Gaillarde</t>
  </si>
  <si>
    <t>CH Cornil</t>
  </si>
  <si>
    <t>CH Tulle</t>
  </si>
  <si>
    <t>CH Ussel</t>
  </si>
  <si>
    <t>CH Uzerche</t>
  </si>
  <si>
    <t>CH Auxonne</t>
  </si>
  <si>
    <t>CH Beaune</t>
  </si>
  <si>
    <t>CH Is-sur-Tille</t>
  </si>
  <si>
    <t>CH Semur-en-Auxois</t>
  </si>
  <si>
    <t>CH Vitteaux</t>
  </si>
  <si>
    <t>CH Dinan</t>
  </si>
  <si>
    <t>CH Guingamp</t>
  </si>
  <si>
    <t>CH Lamballe-Armor</t>
  </si>
  <si>
    <t>CH Lannion</t>
  </si>
  <si>
    <t>CH Paimpol</t>
  </si>
  <si>
    <t>CH Saint-Brieuc</t>
  </si>
  <si>
    <t>CH Tréguier</t>
  </si>
  <si>
    <t>CH Aubusson</t>
  </si>
  <si>
    <t>CH Bourganeuf</t>
  </si>
  <si>
    <t>CH Évaux-les-Bains</t>
  </si>
  <si>
    <t>CH Guéret</t>
  </si>
  <si>
    <t>CH Souterraine</t>
  </si>
  <si>
    <t>CH Antonne-et-Trigonant</t>
  </si>
  <si>
    <t>CH Pays de Belvès</t>
  </si>
  <si>
    <t>CH Bergerac</t>
  </si>
  <si>
    <t>CH Domme</t>
  </si>
  <si>
    <t>CH Excideuil</t>
  </si>
  <si>
    <t>CH Nontron</t>
  </si>
  <si>
    <t>CH Périgueux</t>
  </si>
  <si>
    <t>CH Ribérac</t>
  </si>
  <si>
    <t>CH Saint-Astier</t>
  </si>
  <si>
    <t>CH Sarlat-la-Canéda</t>
  </si>
  <si>
    <t>CH Avanne-Aveney</t>
  </si>
  <si>
    <t>CH Baume-les-Dames</t>
  </si>
  <si>
    <t>CH Besançon</t>
  </si>
  <si>
    <t>CH Morteau</t>
  </si>
  <si>
    <t>CH Ornans</t>
  </si>
  <si>
    <t>CH Pontarlier</t>
  </si>
  <si>
    <t>CH Quingey</t>
  </si>
  <si>
    <t>CH Buis-les-Baronnies</t>
  </si>
  <si>
    <t>CH Crest</t>
  </si>
  <si>
    <t>CH Die</t>
  </si>
  <si>
    <t>CH Montélimar</t>
  </si>
  <si>
    <t>CH Nyons</t>
  </si>
  <si>
    <t>CH Romans-sur-Isère</t>
  </si>
  <si>
    <t>CH Valence</t>
  </si>
  <si>
    <t>CH Andelys</t>
  </si>
  <si>
    <t>CH Bernay</t>
  </si>
  <si>
    <t>CH Bourg-Achard</t>
  </si>
  <si>
    <t>CH Évreux</t>
  </si>
  <si>
    <t>CH Gisors</t>
  </si>
  <si>
    <t>CH Neubourg</t>
  </si>
  <si>
    <t>CH Pont-Audemer</t>
  </si>
  <si>
    <t>CH Verneuil d'Avre et d'Iton</t>
  </si>
  <si>
    <t>CH Châteaudun</t>
  </si>
  <si>
    <t>CH Dreux</t>
  </si>
  <si>
    <t>CH Loupe</t>
  </si>
  <si>
    <t>CH Nogent-le-Rotrou</t>
  </si>
  <si>
    <t>CH Crozon</t>
  </si>
  <si>
    <t>CH Douarnenez</t>
  </si>
  <si>
    <t>CH Landerneau</t>
  </si>
  <si>
    <t>CH Lanmeur</t>
  </si>
  <si>
    <t>CH Lesneven</t>
  </si>
  <si>
    <t>CH Morlaix</t>
  </si>
  <si>
    <t>CH Quimper</t>
  </si>
  <si>
    <t>CH Saint-Renan</t>
  </si>
  <si>
    <t>CH Ajaccio</t>
  </si>
  <si>
    <t>CH Bonifacio</t>
  </si>
  <si>
    <t>CH Sartène</t>
  </si>
  <si>
    <t>CH Bastia</t>
  </si>
  <si>
    <t>CH Calvi</t>
  </si>
  <si>
    <t>CH Corte</t>
  </si>
  <si>
    <t>CH Alès</t>
  </si>
  <si>
    <t>CH Bagnols-sur-Cèze</t>
  </si>
  <si>
    <t>CH Ponteils-et-Brésis</t>
  </si>
  <si>
    <t>CH Pont-Saint-Esprit</t>
  </si>
  <si>
    <t>CH Uzès</t>
  </si>
  <si>
    <t>CH Vigan</t>
  </si>
  <si>
    <t>CH Bagnères-de-Luchon</t>
  </si>
  <si>
    <t>CH Muret</t>
  </si>
  <si>
    <t>CH Revel</t>
  </si>
  <si>
    <t>CH Saint-Gaudens</t>
  </si>
  <si>
    <t>CH Auch</t>
  </si>
  <si>
    <t>CH Condom</t>
  </si>
  <si>
    <t>CH Fleurance</t>
  </si>
  <si>
    <t>CH Gimont</t>
  </si>
  <si>
    <t>CH Lombez</t>
  </si>
  <si>
    <t>CH Mauvezin</t>
  </si>
  <si>
    <t>CH Mirande</t>
  </si>
  <si>
    <t>CH Nogaro</t>
  </si>
  <si>
    <t>CH Vic-Fezensac</t>
  </si>
  <si>
    <t>CH Bazas</t>
  </si>
  <si>
    <t>CH Blaye</t>
  </si>
  <si>
    <t>CH Libourne</t>
  </si>
  <si>
    <t>CH Podensac</t>
  </si>
  <si>
    <t>CH Réole</t>
  </si>
  <si>
    <t>CH Sainte-Foy-la-Grande</t>
  </si>
  <si>
    <t>CH Teste-de-Buch</t>
  </si>
  <si>
    <t>CH Bédarieux</t>
  </si>
  <si>
    <t>CH Béziers</t>
  </si>
  <si>
    <t>CH Clermont-l'Hérault</t>
  </si>
  <si>
    <t>CH Lamalou-les-Bains</t>
  </si>
  <si>
    <t>CH Lodève</t>
  </si>
  <si>
    <t>CH Lunel</t>
  </si>
  <si>
    <t>CH Pézenas</t>
  </si>
  <si>
    <t>CH Saint-Pons-de-Thomières</t>
  </si>
  <si>
    <t>CH Sète</t>
  </si>
  <si>
    <t>CH Val-Couesnon</t>
  </si>
  <si>
    <t>CH Cancale</t>
  </si>
  <si>
    <t>CH Fougères</t>
  </si>
  <si>
    <t>CH Grand-Fougeray</t>
  </si>
  <si>
    <t>CH Guerche-de-Bretagne</t>
  </si>
  <si>
    <t>CH Janzé</t>
  </si>
  <si>
    <t>CH Montfort-sur-Meu</t>
  </si>
  <si>
    <t>CH Redon</t>
  </si>
  <si>
    <t>CH Saint-Malo</t>
  </si>
  <si>
    <t>CH Vitré</t>
  </si>
  <si>
    <t>CH Blanc</t>
  </si>
  <si>
    <t>CH Buzançais</t>
  </si>
  <si>
    <t>CH Châteauroux</t>
  </si>
  <si>
    <t>CH Châtillon-sur-Indre</t>
  </si>
  <si>
    <t>CH Châtre</t>
  </si>
  <si>
    <t>CH Issoudun</t>
  </si>
  <si>
    <t>CH Levroux</t>
  </si>
  <si>
    <t>CH Valençay</t>
  </si>
  <si>
    <t>CH Amboise</t>
  </si>
  <si>
    <t>CH Loches</t>
  </si>
  <si>
    <t>CH Luynes</t>
  </si>
  <si>
    <t>CH Membrolle-sur-Choisille</t>
  </si>
  <si>
    <t>CH Saint-Benoît-la-Forêt</t>
  </si>
  <si>
    <t>CH Sainte-Maure-de-Touraine</t>
  </si>
  <si>
    <t>CH Beaurepaire</t>
  </si>
  <si>
    <t>CH Bourgoin-Jallieu</t>
  </si>
  <si>
    <t>CH Morestel</t>
  </si>
  <si>
    <t>CH Mure</t>
  </si>
  <si>
    <t>CH Pont-de-Beauvoisin</t>
  </si>
  <si>
    <t>CH Rives</t>
  </si>
  <si>
    <t>CH Saint-Geoire-en-Valdaine</t>
  </si>
  <si>
    <t>CH Saint-Laurent-du-Pont</t>
  </si>
  <si>
    <t>CH Saint-Marcellin</t>
  </si>
  <si>
    <t>CH Saint-Martin-d'Uriage</t>
  </si>
  <si>
    <t>CH Tour-du-Pin</t>
  </si>
  <si>
    <t>CH Tullins</t>
  </si>
  <si>
    <t>CH Dole</t>
  </si>
  <si>
    <t>CH Lons-le-Saunier</t>
  </si>
  <si>
    <t>CH Hauts de Bienne</t>
  </si>
  <si>
    <t>CH Saint-Claude</t>
  </si>
  <si>
    <t>CH Salins-les-Bains</t>
  </si>
  <si>
    <t>CH Dax</t>
  </si>
  <si>
    <t>CH Saint-Sever</t>
  </si>
  <si>
    <t>CH Blois</t>
  </si>
  <si>
    <t>CH Montrichard Val de Cher</t>
  </si>
  <si>
    <t>CH Romorantin-Lanthenay</t>
  </si>
  <si>
    <t>CH Saint-Aignan</t>
  </si>
  <si>
    <t>CH Vendôme</t>
  </si>
  <si>
    <t>CH Boën-sur-Lignon</t>
  </si>
  <si>
    <t>CH Chambon-Feugerolles</t>
  </si>
  <si>
    <t>CH Charlieu</t>
  </si>
  <si>
    <t>CH Firminy</t>
  </si>
  <si>
    <t>CH Montbrison</t>
  </si>
  <si>
    <t>CH Pélussin</t>
  </si>
  <si>
    <t>CH Roanne</t>
  </si>
  <si>
    <t>CH Saint-Bonnet-le-Château</t>
  </si>
  <si>
    <t>CH Saint-Chamond</t>
  </si>
  <si>
    <t>CH Saint-Galmier</t>
  </si>
  <si>
    <t>CH Saint-Just-la-Pendue</t>
  </si>
  <si>
    <t>CH Brioude</t>
  </si>
  <si>
    <t>CH Craponne-sur-Arzon</t>
  </si>
  <si>
    <t>CH Langeac</t>
  </si>
  <si>
    <t>CH Yssingeaux</t>
  </si>
  <si>
    <t>CH Ancenis-Saint-Géréon</t>
  </si>
  <si>
    <t>CH Châteaubriant</t>
  </si>
  <si>
    <t>CH Clisson</t>
  </si>
  <si>
    <t>CH Guérande</t>
  </si>
  <si>
    <t>CH Pornic</t>
  </si>
  <si>
    <t>CH Corcoué-sur-Logne</t>
  </si>
  <si>
    <t>CH Saint-Herblain</t>
  </si>
  <si>
    <t>CH Saint-Nazaire</t>
  </si>
  <si>
    <t>CH Savenay</t>
  </si>
  <si>
    <t>CH Vertou</t>
  </si>
  <si>
    <t>CH Amilly</t>
  </si>
  <si>
    <t>CH Beaugency</t>
  </si>
  <si>
    <t>CH Beaune-la-Rolande</t>
  </si>
  <si>
    <t>CH Gien</t>
  </si>
  <si>
    <t>CH Neuville-aux-Bois</t>
  </si>
  <si>
    <t>CH Pithiviers</t>
  </si>
  <si>
    <t>CH Sully-sur-Loire</t>
  </si>
  <si>
    <t>CH Cahors</t>
  </si>
  <si>
    <t>CH Figeac</t>
  </si>
  <si>
    <t>CH Gourdon</t>
  </si>
  <si>
    <t>CH Gramat</t>
  </si>
  <si>
    <t>CH Saint-Céré</t>
  </si>
  <si>
    <t>CH Casteljaloux</t>
  </si>
  <si>
    <t>CH Fumel</t>
  </si>
  <si>
    <t>CH Marmande</t>
  </si>
  <si>
    <t>CH Penne-d'Agenais</t>
  </si>
  <si>
    <t>CH Villeneuve-sur-Lot</t>
  </si>
  <si>
    <t>CH Florac Trois Rivières</t>
  </si>
  <si>
    <t>CH Langogne</t>
  </si>
  <si>
    <t>CH Marvejols</t>
  </si>
  <si>
    <t>CH Mende</t>
  </si>
  <si>
    <t>CH Saint-Chély-d'Apcher</t>
  </si>
  <si>
    <t>CH Baugé-en-Anjou</t>
  </si>
  <si>
    <t>CH Chalonnes-sur-Loire</t>
  </si>
  <si>
    <t>CH Terranjou</t>
  </si>
  <si>
    <t>CH Chemillé-en-Anjou</t>
  </si>
  <si>
    <t>CH Cholet</t>
  </si>
  <si>
    <t>CH Doué-en-Anjou</t>
  </si>
  <si>
    <t>CH Longué-Jumelles</t>
  </si>
  <si>
    <t>CH Saumur</t>
  </si>
  <si>
    <t>CH Carentan-les-Marais</t>
  </si>
  <si>
    <t>CH Cherbourg-en-Cotentin</t>
  </si>
  <si>
    <t>CH Coutances</t>
  </si>
  <si>
    <t>CH Granville</t>
  </si>
  <si>
    <t>CH Mortain-Bocage</t>
  </si>
  <si>
    <t>CH Saint-Hilaire-du-Harcouët</t>
  </si>
  <si>
    <t>CH Saint-James</t>
  </si>
  <si>
    <t>CH Saint-Lô</t>
  </si>
  <si>
    <t>CH Villedieu-les-Poêles-Rouffigny</t>
  </si>
  <si>
    <t>CH Châlons-en-Champagne</t>
  </si>
  <si>
    <t>CH Épernay</t>
  </si>
  <si>
    <t>CH Fismes</t>
  </si>
  <si>
    <t>CH Montmirail</t>
  </si>
  <si>
    <t>CH Sainte-Menehould</t>
  </si>
  <si>
    <t>CH Vitry-le-François</t>
  </si>
  <si>
    <t>CH Bourbonne-les-Bains</t>
  </si>
  <si>
    <t>CH Chaumont</t>
  </si>
  <si>
    <t>CH Joinville</t>
  </si>
  <si>
    <t>CH Langres</t>
  </si>
  <si>
    <t>CH Porte du Der</t>
  </si>
  <si>
    <t>CH Saint-Dizier</t>
  </si>
  <si>
    <t>CH Wassy</t>
  </si>
  <si>
    <t>CH Château-Gontier-sur-Mayenne</t>
  </si>
  <si>
    <t>CH Craon</t>
  </si>
  <si>
    <t>CH Ernée</t>
  </si>
  <si>
    <t>CH Évron</t>
  </si>
  <si>
    <t>CH Laval</t>
  </si>
  <si>
    <t>CH Mayenne</t>
  </si>
  <si>
    <t>CH Villaines-la-Juhel</t>
  </si>
  <si>
    <t>CH Val de Briey</t>
  </si>
  <si>
    <t>CH Cirey-sur-Vezouze</t>
  </si>
  <si>
    <t>CH Lunéville</t>
  </si>
  <si>
    <t>CH Pompey</t>
  </si>
  <si>
    <t>CH Pont-à-Mousson</t>
  </si>
  <si>
    <t>CH Saint-Nicolas-de-Port</t>
  </si>
  <si>
    <t>CH Toul</t>
  </si>
  <si>
    <t>CH Bar-le-Duc</t>
  </si>
  <si>
    <t>CH Commercy</t>
  </si>
  <si>
    <t>CH Verdun</t>
  </si>
  <si>
    <t>CH Guémené-sur-Scorff</t>
  </si>
  <si>
    <t>CH Josselin</t>
  </si>
  <si>
    <t>CH Nivillac</t>
  </si>
  <si>
    <t>CH Noyal-Pontivy</t>
  </si>
  <si>
    <t>CH Palais</t>
  </si>
  <si>
    <t>CH Ploërmel</t>
  </si>
  <si>
    <t>CH Vannes</t>
  </si>
  <si>
    <t>CH Abreschviller</t>
  </si>
  <si>
    <t>CH Boulay-Moselle</t>
  </si>
  <si>
    <t>CH Dieuze</t>
  </si>
  <si>
    <t>CH Forbach</t>
  </si>
  <si>
    <t>CH Gorze</t>
  </si>
  <si>
    <t>CH Sarrebourg</t>
  </si>
  <si>
    <t>CH Sarreguemines</t>
  </si>
  <si>
    <t>CH Charité-sur-Loire</t>
  </si>
  <si>
    <t>CH Château-Chinon (Ville)</t>
  </si>
  <si>
    <t>CH Clamecy</t>
  </si>
  <si>
    <t>CH Cosne-Cours-sur-Loire</t>
  </si>
  <si>
    <t>CH Decize</t>
  </si>
  <si>
    <t>CH Lormes</t>
  </si>
  <si>
    <t>CH Luzy</t>
  </si>
  <si>
    <t>CH Nevers</t>
  </si>
  <si>
    <t>CH Armentières</t>
  </si>
  <si>
    <t>CH Avesnes-sur-Helpe</t>
  </si>
  <si>
    <t>CH Bailleul</t>
  </si>
  <si>
    <t>CH Cambrai</t>
  </si>
  <si>
    <t>CH Cateau-Cambrésis</t>
  </si>
  <si>
    <t>CH Denain</t>
  </si>
  <si>
    <t>CH Douai</t>
  </si>
  <si>
    <t>CH Dunkerque</t>
  </si>
  <si>
    <t>CH Felleries</t>
  </si>
  <si>
    <t>CH Fourmies</t>
  </si>
  <si>
    <t>CH Hautmont</t>
  </si>
  <si>
    <t>CH Hazebrouck</t>
  </si>
  <si>
    <t>CH Jeumont</t>
  </si>
  <si>
    <t>CH Landrecies</t>
  </si>
  <si>
    <t>CH Loos</t>
  </si>
  <si>
    <t>CH Maubeuge</t>
  </si>
  <si>
    <t>CH Quesnoy</t>
  </si>
  <si>
    <t>CH Roubaix</t>
  </si>
  <si>
    <t>CH Saint-Amand-les-Eaux</t>
  </si>
  <si>
    <t>CH Seclin</t>
  </si>
  <si>
    <t>CH Solesmes</t>
  </si>
  <si>
    <t>CH Somain</t>
  </si>
  <si>
    <t>CH Wasquehal</t>
  </si>
  <si>
    <t>CH Wattrelos</t>
  </si>
  <si>
    <t>CH Wavrin</t>
  </si>
  <si>
    <t>CH Zuydcoote</t>
  </si>
  <si>
    <t>CH Beauvais</t>
  </si>
  <si>
    <t>CH Chaumont-en-Vexin</t>
  </si>
  <si>
    <t>CH Clermont</t>
  </si>
  <si>
    <t>CH Compiègne</t>
  </si>
  <si>
    <t>CH Creil</t>
  </si>
  <si>
    <t>CH Crépy-en-Valois</t>
  </si>
  <si>
    <t>CH Crèvecœur-le-Grand</t>
  </si>
  <si>
    <t>CH Grandvilliers</t>
  </si>
  <si>
    <t>CH Nanteuil-le-Haudouin</t>
  </si>
  <si>
    <t>CH Pont-Sainte-Maxence</t>
  </si>
  <si>
    <t>CH Alençon</t>
  </si>
  <si>
    <t>CH Argentan</t>
  </si>
  <si>
    <t>CH Bellême</t>
  </si>
  <si>
    <t>CH Ferté Macé</t>
  </si>
  <si>
    <t>CH Flers</t>
  </si>
  <si>
    <t>CH Aigle</t>
  </si>
  <si>
    <t>CH Mortagne-au-Perche</t>
  </si>
  <si>
    <t>CH Sées</t>
  </si>
  <si>
    <t>CH Vimoutiers</t>
  </si>
  <si>
    <t>CH Aire-sur-la-Lys</t>
  </si>
  <si>
    <t>CH Arras</t>
  </si>
  <si>
    <t>CH Avion</t>
  </si>
  <si>
    <t>CH Bapaume</t>
  </si>
  <si>
    <t>CH Beuvry</t>
  </si>
  <si>
    <t>CH Boulogne-sur-Mer</t>
  </si>
  <si>
    <t>CH Calais</t>
  </si>
  <si>
    <t>CH Gauchin-Verloingt</t>
  </si>
  <si>
    <t>CH Hénin-Beaumont</t>
  </si>
  <si>
    <t>CH Hesdin</t>
  </si>
  <si>
    <t>CH Rang-du-Fliers</t>
  </si>
  <si>
    <t>CH Saint-Venant</t>
  </si>
  <si>
    <t>CH Ambert</t>
  </si>
  <si>
    <t>CH Billom</t>
  </si>
  <si>
    <t>CH Enval</t>
  </si>
  <si>
    <t>CH Issoire</t>
  </si>
  <si>
    <t>CH Mont-Dore</t>
  </si>
  <si>
    <t>CH Riom</t>
  </si>
  <si>
    <t>CH Thiers</t>
  </si>
  <si>
    <t>CH Bayonne</t>
  </si>
  <si>
    <t>CH Ispoure</t>
  </si>
  <si>
    <t>CH Mauléon-Licharre</t>
  </si>
  <si>
    <t>CH Oloron-Sainte-Marie</t>
  </si>
  <si>
    <t>CH Orthez</t>
  </si>
  <si>
    <t>CH Pontacq</t>
  </si>
  <si>
    <t>CH Saint-Palais</t>
  </si>
  <si>
    <t>CH Astugue</t>
  </si>
  <si>
    <t>CH Bagnères-de-Bigorre</t>
  </si>
  <si>
    <t>CH Lannemezan</t>
  </si>
  <si>
    <t>CH Tarbes</t>
  </si>
  <si>
    <t>CH Perpignan</t>
  </si>
  <si>
    <t>CH Prades</t>
  </si>
  <si>
    <t>CH Bischwiller</t>
  </si>
  <si>
    <t>CH Brumath</t>
  </si>
  <si>
    <t>CH Erstein</t>
  </si>
  <si>
    <t>CH Haguenau</t>
  </si>
  <si>
    <t>CH Molsheim</t>
  </si>
  <si>
    <t>CH Rosheim</t>
  </si>
  <si>
    <t>CH Saverne</t>
  </si>
  <si>
    <t>CH Sélestat</t>
  </si>
  <si>
    <t>CH Wissembourg</t>
  </si>
  <si>
    <t>CH Altkirch</t>
  </si>
  <si>
    <t>CH Colmar</t>
  </si>
  <si>
    <t>CH Ensisheim</t>
  </si>
  <si>
    <t>CH Guebwiller</t>
  </si>
  <si>
    <t>CH Mulhouse</t>
  </si>
  <si>
    <t>CH Munster</t>
  </si>
  <si>
    <t>CH Pfastatt</t>
  </si>
  <si>
    <t>CH Ribeauvillé</t>
  </si>
  <si>
    <t>CH Sainte-Marie-aux-Mines</t>
  </si>
  <si>
    <t>CH Sierentz</t>
  </si>
  <si>
    <t>CH Soultz-Haut-Rhin</t>
  </si>
  <si>
    <t>CH Albigny-sur-Saône</t>
  </si>
  <si>
    <t>CH Beaujeu</t>
  </si>
  <si>
    <t>CH Belleville-en-Beaujolais</t>
  </si>
  <si>
    <t>CH Condrieu</t>
  </si>
  <si>
    <t>CH Cours</t>
  </si>
  <si>
    <t>CH Givors</t>
  </si>
  <si>
    <t>CH Neuville-sur-Saône</t>
  </si>
  <si>
    <t>CH Sainte-Foy-lès-Lyon</t>
  </si>
  <si>
    <t>CH Saint-Symphorien-sur-Coise</t>
  </si>
  <si>
    <t>CH Tarare</t>
  </si>
  <si>
    <t>CH Vesoul</t>
  </si>
  <si>
    <t>CH Autun</t>
  </si>
  <si>
    <t>CH Bourbon-Lancy</t>
  </si>
  <si>
    <t>CH Chagny</t>
  </si>
  <si>
    <t>CH Chalon-sur-Saône</t>
  </si>
  <si>
    <t>CH Charolles</t>
  </si>
  <si>
    <t>CH Clayette</t>
  </si>
  <si>
    <t>CH Cluny</t>
  </si>
  <si>
    <t>CH Guiche</t>
  </si>
  <si>
    <t>CH Louhans</t>
  </si>
  <si>
    <t>CH Mâcon</t>
  </si>
  <si>
    <t>CH Montceau-les-Mines</t>
  </si>
  <si>
    <t>CH Paray-le-Monial</t>
  </si>
  <si>
    <t>CH Toulon-sur-Arroux</t>
  </si>
  <si>
    <t>CH Tournus</t>
  </si>
  <si>
    <t>CH Beaumont-sur-Sarthe</t>
  </si>
  <si>
    <t>CH Montval-sur-Loir</t>
  </si>
  <si>
    <t>CH Ferté-Bernard</t>
  </si>
  <si>
    <t>CH Flèche</t>
  </si>
  <si>
    <t>CH Lude</t>
  </si>
  <si>
    <t>CH Saint-Calais</t>
  </si>
  <si>
    <t>CH Albertville</t>
  </si>
  <si>
    <t>CH Bourg-Saint-Maurice</t>
  </si>
  <si>
    <t>CH Chambéry</t>
  </si>
  <si>
    <t>CH Saint-Jean-de-Maurienne</t>
  </si>
  <si>
    <t>CH Saint-Pierre-d'Albigny</t>
  </si>
  <si>
    <t>CH Contamine-sur-Arve</t>
  </si>
  <si>
    <t>CH Reignier-Ésery</t>
  </si>
  <si>
    <t>CH Roche-sur-Foron</t>
  </si>
  <si>
    <t>CH Rumilly</t>
  </si>
  <si>
    <t>CH Sallanches</t>
  </si>
  <si>
    <t>CH Thonon-les-Bains</t>
  </si>
  <si>
    <t>CH Tour</t>
  </si>
  <si>
    <t>CH Barentin</t>
  </si>
  <si>
    <t>CH Darnétal</t>
  </si>
  <si>
    <t>CH Dieppe</t>
  </si>
  <si>
    <t>CH Elbeuf</t>
  </si>
  <si>
    <t>CH Fécamp</t>
  </si>
  <si>
    <t>CH Gournay-en-Bray</t>
  </si>
  <si>
    <t>CH Lillebonne</t>
  </si>
  <si>
    <t>CH Mont-Saint-Aignan</t>
  </si>
  <si>
    <t>CH Neufchâtel-en-Bray</t>
  </si>
  <si>
    <t>CH Saint-Romain-de-Colbosc</t>
  </si>
  <si>
    <t>CH Saint-Valery-en-Caux</t>
  </si>
  <si>
    <t>CH Sotteville-lès-Rouen</t>
  </si>
  <si>
    <t>CH Yvetot</t>
  </si>
  <si>
    <t>CH Fontainebleau</t>
  </si>
  <si>
    <t>CH Meaux</t>
  </si>
  <si>
    <t>CH Melun</t>
  </si>
  <si>
    <t>CH Provins</t>
  </si>
  <si>
    <t>CH Chevreuse</t>
  </si>
  <si>
    <t>CH Jouars-Pontchartrain</t>
  </si>
  <si>
    <t>CH Mantes-la-Jolie</t>
  </si>
  <si>
    <t>CH Meulan-en-Yvelines</t>
  </si>
  <si>
    <t>CH Plaisir</t>
  </si>
  <si>
    <t>CH Rambouillet</t>
  </si>
  <si>
    <t>CH Vésinet</t>
  </si>
  <si>
    <t>CH Mauléon</t>
  </si>
  <si>
    <t>CH Niort</t>
  </si>
  <si>
    <t>CH Parthenay</t>
  </si>
  <si>
    <t>CH Saint-Maixent-l'École</t>
  </si>
  <si>
    <t>CH Abbeville</t>
  </si>
  <si>
    <t>CH Albert</t>
  </si>
  <si>
    <t>CH Corbie</t>
  </si>
  <si>
    <t>CH Doullens</t>
  </si>
  <si>
    <t>CH Ham</t>
  </si>
  <si>
    <t>CH Montdidier</t>
  </si>
  <si>
    <t>CH Péronne</t>
  </si>
  <si>
    <t>CH Poix-de-Picardie</t>
  </si>
  <si>
    <t>CH Rue</t>
  </si>
  <si>
    <t>CH Albi</t>
  </si>
  <si>
    <t>CH Castres</t>
  </si>
  <si>
    <t>CH Gaillac</t>
  </si>
  <si>
    <t>CH Graulhet</t>
  </si>
  <si>
    <t>CH Lavaur</t>
  </si>
  <si>
    <t>CH Caussade</t>
  </si>
  <si>
    <t>CH Moissac</t>
  </si>
  <si>
    <t>CH Montauban</t>
  </si>
  <si>
    <t>CH Nègrepelisse</t>
  </si>
  <si>
    <t>CH Brignoles</t>
  </si>
  <si>
    <t>CH Draguignan</t>
  </si>
  <si>
    <t>CH Fréjus</t>
  </si>
  <si>
    <t>CH Gassin</t>
  </si>
  <si>
    <t>CH Hyères</t>
  </si>
  <si>
    <t>CH Luc</t>
  </si>
  <si>
    <t>CH Apt</t>
  </si>
  <si>
    <t>CH Avignon</t>
  </si>
  <si>
    <t>CH Carpentras</t>
  </si>
  <si>
    <t>CH Cavaillon</t>
  </si>
  <si>
    <t>CH Gordes</t>
  </si>
  <si>
    <t>CH Isle-sur-la-Sorgue</t>
  </si>
  <si>
    <t>CH Orange</t>
  </si>
  <si>
    <t>CH Sault</t>
  </si>
  <si>
    <t>CH Vaison-la-Romaine</t>
  </si>
  <si>
    <t>CH Valréas</t>
  </si>
  <si>
    <t>CH Challans</t>
  </si>
  <si>
    <t>CH Châtaigneraie</t>
  </si>
  <si>
    <t>CH Fontenay-le-Comte</t>
  </si>
  <si>
    <t>CH Île-d'Yeu</t>
  </si>
  <si>
    <t>CH Noirmoutier-en-l'Île</t>
  </si>
  <si>
    <t>CH Sables-d'Olonne</t>
  </si>
  <si>
    <t>CH Châtellerault</t>
  </si>
  <si>
    <t>CH Bellac</t>
  </si>
  <si>
    <t>CH Rochechouart</t>
  </si>
  <si>
    <t>CH Saint-Junien</t>
  </si>
  <si>
    <t>CH Saint-Léonard-de-Noblat</t>
  </si>
  <si>
    <t>CH Saint-Yrieix-la-Perche</t>
  </si>
  <si>
    <t>CH Bruyères</t>
  </si>
  <si>
    <t>CH Châtel-sur-Moselle</t>
  </si>
  <si>
    <t>CH Épinal</t>
  </si>
  <si>
    <t>CH Lamarche</t>
  </si>
  <si>
    <t>CH Mirecourt</t>
  </si>
  <si>
    <t>CH Neufchâteau</t>
  </si>
  <si>
    <t>CH Remiremont</t>
  </si>
  <si>
    <t>CH Saint-Dié-des-Vosges</t>
  </si>
  <si>
    <t>CH Thillot</t>
  </si>
  <si>
    <t>CH Auxerre</t>
  </si>
  <si>
    <t>CH Avallon</t>
  </si>
  <si>
    <t>CH Joigny</t>
  </si>
  <si>
    <t>CH Sens</t>
  </si>
  <si>
    <t>CH Tonnerre</t>
  </si>
  <si>
    <t>CH Villeneuve-sur-Yonne</t>
  </si>
  <si>
    <t>CH Bavilliers</t>
  </si>
  <si>
    <t>CH Trévenans</t>
  </si>
  <si>
    <t>CH Arpajon</t>
  </si>
  <si>
    <t>CH Étampes</t>
  </si>
  <si>
    <t>CH Orsay</t>
  </si>
  <si>
    <t>CH Boulogne-Billancourt</t>
  </si>
  <si>
    <t>CH Clichy</t>
  </si>
  <si>
    <t>CH Nanterre</t>
  </si>
  <si>
    <t>CH Neuilly-sur-Seine</t>
  </si>
  <si>
    <t>CH Rueil-Malmaison</t>
  </si>
  <si>
    <t>CH Saint-Cloud</t>
  </si>
  <si>
    <t>CH Aulnay-sous-Bois</t>
  </si>
  <si>
    <t>CH Montfermeil</t>
  </si>
  <si>
    <t>CH Montreuil</t>
  </si>
  <si>
    <t>CH Saint-Denis</t>
  </si>
  <si>
    <t>CH Villeneuve-Saint-Georges</t>
  </si>
  <si>
    <t>CH Beaumont-sur-Oise</t>
  </si>
  <si>
    <t>CH Gonesse</t>
  </si>
  <si>
    <t>CH Montmorency</t>
  </si>
  <si>
    <t>CH Abymes</t>
  </si>
  <si>
    <t>CH Basse-Terre</t>
  </si>
  <si>
    <t>CH Bouillante</t>
  </si>
  <si>
    <t>CH Capesterre-Belle-Eau</t>
  </si>
  <si>
    <t>CH Grand-Bourg</t>
  </si>
  <si>
    <t>CH Pointe-Noire</t>
  </si>
  <si>
    <t>CH Carbet</t>
  </si>
  <si>
    <t>CH François</t>
  </si>
  <si>
    <t>CH Lorrain</t>
  </si>
  <si>
    <t>CH Marin</t>
  </si>
  <si>
    <t>CH Saint-Esprit</t>
  </si>
  <si>
    <t>CH Saint-Joseph</t>
  </si>
  <si>
    <t>CH Trois-Îlets</t>
  </si>
  <si>
    <t>CH Kourou</t>
  </si>
  <si>
    <t>CH Saint-Laurent-du-Maroni</t>
  </si>
  <si>
    <t>CH Saint-Benoît</t>
  </si>
  <si>
    <t>CH Saint-Paul</t>
  </si>
  <si>
    <t>CH Mamoudzou</t>
  </si>
  <si>
    <t>CLCC Rennes</t>
  </si>
  <si>
    <t>CLCC Nice</t>
  </si>
  <si>
    <t>CLCC Lyon 8e Arrondissement</t>
  </si>
  <si>
    <t>CLCC Clermont-Ferrand</t>
  </si>
  <si>
    <t>CLCC Paris 5e Arrondissement</t>
  </si>
  <si>
    <t>CLCC Dijon</t>
  </si>
  <si>
    <t>CLCC Lille</t>
  </si>
  <si>
    <t>CLCC Caen</t>
  </si>
  <si>
    <t>CLCC Rouen</t>
  </si>
  <si>
    <t>CLCC Montpellier</t>
  </si>
  <si>
    <t>CLCC Angers</t>
  </si>
  <si>
    <t>CLCC Bordeaux</t>
  </si>
  <si>
    <t>CLCC Toulouse</t>
  </si>
  <si>
    <t>CLCC Vandœuvre-lès-Nancy</t>
  </si>
  <si>
    <t>CLCC Villejuif</t>
  </si>
  <si>
    <t>CLCC Marseille 9e Arrondissement</t>
  </si>
  <si>
    <t>CLINIQUE Fleury-Mérogis</t>
  </si>
  <si>
    <t>CLINIQUE Paris 16e Arrondissement</t>
  </si>
  <si>
    <t>CLINIQUE Paris 14e Arrondissement</t>
  </si>
  <si>
    <t>CLINIQUE Nice</t>
  </si>
  <si>
    <t>CLINIQUE Paris 20e Arrondissement</t>
  </si>
  <si>
    <t>CLINIQUE Suresnes</t>
  </si>
  <si>
    <t>CLINIQUE Paris 19e Arrondissement</t>
  </si>
  <si>
    <t>CLINIQUE Plessis-Robinson</t>
  </si>
  <si>
    <t>CLINIQUE Paris 12e Arrondissement</t>
  </si>
  <si>
    <t>EBNL Marseille 8e Arrondissement</t>
  </si>
  <si>
    <t>EBNL Irigny</t>
  </si>
  <si>
    <t>EBNL Férolles-Attilly</t>
  </si>
  <si>
    <t>EBNL Ambérieu-en-Bugey</t>
  </si>
  <si>
    <t>EBNL Paris 15e Arrondissement</t>
  </si>
  <si>
    <t>EBNL Neufchâtel-en-Bray</t>
  </si>
  <si>
    <t>EPSM Limoges</t>
  </si>
  <si>
    <t>EPSM Laxou</t>
  </si>
  <si>
    <t>EPSM Bordeaux</t>
  </si>
  <si>
    <t>EPSM Bron</t>
  </si>
  <si>
    <t>EPSM Lyon 8e Arrondissement</t>
  </si>
  <si>
    <t>EPSM Sotteville-lès-Rouen</t>
  </si>
  <si>
    <t>EPSM Poitiers</t>
  </si>
  <si>
    <t>EPSM Étampes</t>
  </si>
  <si>
    <t>EPSM Armentières</t>
  </si>
  <si>
    <t>EPSM Neuilly-sur-Marne</t>
  </si>
  <si>
    <t>GCS Toulouse</t>
  </si>
  <si>
    <t>GCS Lyon 3e Arrondissement</t>
  </si>
  <si>
    <t>GCS Lodève</t>
  </si>
  <si>
    <t>GCS Lille</t>
  </si>
  <si>
    <t>GCS Dijon</t>
  </si>
  <si>
    <t>GCS Angers</t>
  </si>
  <si>
    <t>GCS Strasbourg</t>
  </si>
  <si>
    <t>GCS Marseille 5e Arrondissement</t>
  </si>
  <si>
    <t>GCS Talence</t>
  </si>
  <si>
    <t>GCS Paris 13e Arrondissement</t>
  </si>
  <si>
    <t>GCS Lamentin</t>
  </si>
  <si>
    <t>MCS Paris 15e Arrondissement</t>
  </si>
  <si>
    <t>MCS Courneuve</t>
  </si>
  <si>
    <t>SSR Roscoff</t>
  </si>
  <si>
    <t>SSR Rennes</t>
  </si>
  <si>
    <t>CLCC Gap</t>
  </si>
  <si>
    <t>CLCC Hérouville-Saint-Clair</t>
  </si>
  <si>
    <t>CLCC Cherbourg-en-Cotentin</t>
  </si>
  <si>
    <t>CLCC Reims</t>
  </si>
  <si>
    <t>CLCC Gleizé</t>
  </si>
  <si>
    <t>CLCC Orsay</t>
  </si>
  <si>
    <t>CLCC Saint-Cloud</t>
  </si>
  <si>
    <t>CLCC Chevilly-Larue</t>
  </si>
  <si>
    <t>CLINIQUE Ambérieu-en-Bugey</t>
  </si>
  <si>
    <t>CLINIQUE Bourg-en-Bresse</t>
  </si>
  <si>
    <t>CLINIQUE Prévessin-Moëns</t>
  </si>
  <si>
    <t>CLINIQUE Saint-Quentin</t>
  </si>
  <si>
    <t>CLINIQUE Soissons</t>
  </si>
  <si>
    <t>CLINIQUE Villiers-Saint-Denis</t>
  </si>
  <si>
    <t>CLINIQUE Désertines</t>
  </si>
  <si>
    <t>CLINIQUE Moulins</t>
  </si>
  <si>
    <t>CLINIQUE Vichy</t>
  </si>
  <si>
    <t>CLINIQUE Manosque</t>
  </si>
  <si>
    <t>CLINIQUE Gap</t>
  </si>
  <si>
    <t>CLINIQUE Cagnes-sur-Mer</t>
  </si>
  <si>
    <t>CLINIQUE Cannes</t>
  </si>
  <si>
    <t>CLINIQUE Grasse</t>
  </si>
  <si>
    <t>CLINIQUE Mougins</t>
  </si>
  <si>
    <t>CLINIQUE Saint-Laurent-du-Var</t>
  </si>
  <si>
    <t>CLINIQUE Aubenas</t>
  </si>
  <si>
    <t>CLINIQUE Guilherand-Granges</t>
  </si>
  <si>
    <t>CLINIQUE Saint-Agrève</t>
  </si>
  <si>
    <t>CLINIQUE Romilly-sur-Seine</t>
  </si>
  <si>
    <t>CLINIQUE Saint-André-les-Vergers</t>
  </si>
  <si>
    <t>CLINIQUE Carcassonne</t>
  </si>
  <si>
    <t>CLINIQUE Montredon-des-Corbières</t>
  </si>
  <si>
    <t>CLINIQUE Aix-en-Provence</t>
  </si>
  <si>
    <t>CLINIQUE Arles</t>
  </si>
  <si>
    <t>CLINIQUE Aubagne</t>
  </si>
  <si>
    <t>CLINIQUE Ciotat</t>
  </si>
  <si>
    <t>CLINIQUE Istres</t>
  </si>
  <si>
    <t>CLINIQUE Marignane</t>
  </si>
  <si>
    <t>CLINIQUE Martigues</t>
  </si>
  <si>
    <t>CLINIQUE Salon-de-Provence</t>
  </si>
  <si>
    <t>CLINIQUE Marseille 3e Arrondissement</t>
  </si>
  <si>
    <t>CLINIQUE Marseille 6e Arrondissement</t>
  </si>
  <si>
    <t>CLINIQUE Marseille 8e Arrondissement</t>
  </si>
  <si>
    <t>CLINIQUE Marseille 9e Arrondissement</t>
  </si>
  <si>
    <t>CLINIQUE Marseille 12e Arrondissement</t>
  </si>
  <si>
    <t>CLINIQUE Caen</t>
  </si>
  <si>
    <t>CLINIQUE Cricquebœuf</t>
  </si>
  <si>
    <t>CLINIQUE Deauville</t>
  </si>
  <si>
    <t>CLINIQUE Lisieux</t>
  </si>
  <si>
    <t>CLINIQUE Vire Normandie</t>
  </si>
  <si>
    <t>CLINIQUE Aurillac</t>
  </si>
  <si>
    <t>CLINIQUE Riom-ès-Montagnes</t>
  </si>
  <si>
    <t>CLINIQUE Angoulême</t>
  </si>
  <si>
    <t>CLINIQUE Cognac</t>
  </si>
  <si>
    <t>CLINIQUE Soyaux</t>
  </si>
  <si>
    <t>CLINIQUE Puilboreau</t>
  </si>
  <si>
    <t>CLINIQUE Royan</t>
  </si>
  <si>
    <t>CLINIQUE Saint-Georges-de-Didonne</t>
  </si>
  <si>
    <t>CLINIQUE Saintes</t>
  </si>
  <si>
    <t>CLINIQUE Saint-Amand-Montrond</t>
  </si>
  <si>
    <t>CLINIQUE Saint-Doulchard</t>
  </si>
  <si>
    <t>CLINIQUE Brive-la-Gaillarde</t>
  </si>
  <si>
    <t>CLINIQUE Dijon</t>
  </si>
  <si>
    <t>CLINIQUE Talant</t>
  </si>
  <si>
    <t>CLINIQUE Dinan</t>
  </si>
  <si>
    <t>CLINIQUE Lannion</t>
  </si>
  <si>
    <t>CLINIQUE Plérin</t>
  </si>
  <si>
    <t>CLINIQUE Guéret</t>
  </si>
  <si>
    <t>CLINIQUE Bergerac</t>
  </si>
  <si>
    <t>CLINIQUE Périgueux</t>
  </si>
  <si>
    <t>CLINIQUE Besançon</t>
  </si>
  <si>
    <t>CLINIQUE Bourg-de-Péage</t>
  </si>
  <si>
    <t>CLINIQUE Montélimar</t>
  </si>
  <si>
    <t>CLINIQUE Valence</t>
  </si>
  <si>
    <t>CLINIQUE Évreux</t>
  </si>
  <si>
    <t>CLINIQUE Chartres</t>
  </si>
  <si>
    <t>CLINIQUE Mainvilliers</t>
  </si>
  <si>
    <t>CLINIQUE Vernouillet</t>
  </si>
  <si>
    <t>CLINIQUE Brest</t>
  </si>
  <si>
    <t>CLINIQUE Morlaix</t>
  </si>
  <si>
    <t>CLINIQUE Pont-l'Abbé</t>
  </si>
  <si>
    <t>CLINIQUE Quimper</t>
  </si>
  <si>
    <t>CLINIQUE Ajaccio</t>
  </si>
  <si>
    <t>CLINIQUE Porto-Vecchio</t>
  </si>
  <si>
    <t>CLINIQUE Bastia</t>
  </si>
  <si>
    <t>CLINIQUE Furiani</t>
  </si>
  <si>
    <t>CLINIQUE Alès</t>
  </si>
  <si>
    <t>CLINIQUE Angles</t>
  </si>
  <si>
    <t>CLINIQUE Nîmes</t>
  </si>
  <si>
    <t>CLINIQUE Colomiers</t>
  </si>
  <si>
    <t>CLINIQUE Cornebarrieu</t>
  </si>
  <si>
    <t>CLINIQUE Muret</t>
  </si>
  <si>
    <t>CLINIQUE Quint-Fonsegrives</t>
  </si>
  <si>
    <t>CLINIQUE Saint-Jean</t>
  </si>
  <si>
    <t>CLINIQUE Toulouse</t>
  </si>
  <si>
    <t>CLINIQUE Auch</t>
  </si>
  <si>
    <t>CLINIQUE Bordeaux</t>
  </si>
  <si>
    <t>CLINIQUE Bruges</t>
  </si>
  <si>
    <t>CLINIQUE Floirac</t>
  </si>
  <si>
    <t>CLINIQUE Langon</t>
  </si>
  <si>
    <t>CLINIQUE Lesparre-Médoc</t>
  </si>
  <si>
    <t>CLINIQUE Lormont</t>
  </si>
  <si>
    <t>CLINIQUE Mérignac</t>
  </si>
  <si>
    <t>CLINIQUE Pessac</t>
  </si>
  <si>
    <t>CLINIQUE Talence</t>
  </si>
  <si>
    <t>CLINIQUE Teste-de-Buch</t>
  </si>
  <si>
    <t>CLINIQUE Villenave-d'Ornon</t>
  </si>
  <si>
    <t>CLINIQUE Bédarieux</t>
  </si>
  <si>
    <t>CLINIQUE Béziers</t>
  </si>
  <si>
    <t>CLINIQUE Boujan-sur-Libron</t>
  </si>
  <si>
    <t>CLINIQUE Castelnau-le-Lez</t>
  </si>
  <si>
    <t>CLINIQUE Colombiers</t>
  </si>
  <si>
    <t>CLINIQUE Ganges</t>
  </si>
  <si>
    <t>CLINIQUE Lunel</t>
  </si>
  <si>
    <t>CLINIQUE Montpellier</t>
  </si>
  <si>
    <t>CLINIQUE Pézenas</t>
  </si>
  <si>
    <t>CLINIQUE Saint-Jean-de-Védas</t>
  </si>
  <si>
    <t>CLINIQUE Sète</t>
  </si>
  <si>
    <t>CLINIQUE Bain-de-Bretagne</t>
  </si>
  <si>
    <t>CLINIQUE Cesson-Sévigné</t>
  </si>
  <si>
    <t>CLINIQUE Combourg</t>
  </si>
  <si>
    <t>CLINIQUE Dinard</t>
  </si>
  <si>
    <t>CLINIQUE Rennes</t>
  </si>
  <si>
    <t>CLINIQUE Saint-Grégoire</t>
  </si>
  <si>
    <t>CLINIQUE Saint-Malo</t>
  </si>
  <si>
    <t>CLINIQUE Châteauroux</t>
  </si>
  <si>
    <t>CLINIQUE Chambray-lès-Tours</t>
  </si>
  <si>
    <t>CLINIQUE Saint-Benoît-la-Forêt</t>
  </si>
  <si>
    <t>CLINIQUE Saint-Cyr-sur-Loire</t>
  </si>
  <si>
    <t>CLINIQUE Tours</t>
  </si>
  <si>
    <t>CLINIQUE Bourgoin-Jallieu</t>
  </si>
  <si>
    <t>CLINIQUE Échirolles</t>
  </si>
  <si>
    <t>CLINIQUE Grenoble</t>
  </si>
  <si>
    <t>CLINIQUE Roussillon</t>
  </si>
  <si>
    <t>CLINIQUE Saint-Martin-d'Hères</t>
  </si>
  <si>
    <t>CLINIQUE Tronche</t>
  </si>
  <si>
    <t>CLINIQUE Voiron</t>
  </si>
  <si>
    <t>CLINIQUE Bletterans</t>
  </si>
  <si>
    <t>CLINIQUE Dole</t>
  </si>
  <si>
    <t>CLINIQUE Lons-le-Saunier</t>
  </si>
  <si>
    <t>CLINIQUE Dax</t>
  </si>
  <si>
    <t>CLINIQUE Chaussée-Saint-Victor</t>
  </si>
  <si>
    <t>CLINIQUE Vendôme</t>
  </si>
  <si>
    <t>CLINIQUE Montbrison</t>
  </si>
  <si>
    <t>CLINIQUE Roanne</t>
  </si>
  <si>
    <t>CLINIQUE Saint-Étienne</t>
  </si>
  <si>
    <t>CLINIQUE Saint-Priest-en-Jarez</t>
  </si>
  <si>
    <t>CLINIQUE Talaudière</t>
  </si>
  <si>
    <t>CLINIQUE Chambon-sur-Lignon</t>
  </si>
  <si>
    <t>CLINIQUE Puy-en-Velay</t>
  </si>
  <si>
    <t>CLINIQUE Châteaubriant</t>
  </si>
  <si>
    <t>CLINIQUE Nantes</t>
  </si>
  <si>
    <t>CLINIQUE Saint-Herblain</t>
  </si>
  <si>
    <t>CLINIQUE Saint-Nazaire</t>
  </si>
  <si>
    <t>CLINIQUE Montargis</t>
  </si>
  <si>
    <t>CLINIQUE Olivet</t>
  </si>
  <si>
    <t>CLINIQUE Saran</t>
  </si>
  <si>
    <t>CLINIQUE Figeac</t>
  </si>
  <si>
    <t>CLINIQUE Agen</t>
  </si>
  <si>
    <t>CLINIQUE Angers</t>
  </si>
  <si>
    <t>CLINIQUE Cholet</t>
  </si>
  <si>
    <t>CLINIQUE Saumur</t>
  </si>
  <si>
    <t>CLINIQUE Trélazé</t>
  </si>
  <si>
    <t>CLINIQUE Avranches</t>
  </si>
  <si>
    <t>CLINIQUE Cherbourg-en-Cotentin</t>
  </si>
  <si>
    <t>CLINIQUE Coutances</t>
  </si>
  <si>
    <t>CLINIQUE Saint-Lô</t>
  </si>
  <si>
    <t>CLINIQUE Bezannes</t>
  </si>
  <si>
    <t>CLINIQUE Épernay</t>
  </si>
  <si>
    <t>CLINIQUE Reims</t>
  </si>
  <si>
    <t>CLINIQUE Chaumont</t>
  </si>
  <si>
    <t>CLINIQUE Langres</t>
  </si>
  <si>
    <t>CLINIQUE Saint-Dizier</t>
  </si>
  <si>
    <t>CLINIQUE Laval</t>
  </si>
  <si>
    <t>CLINIQUE Essey-lès-Nancy</t>
  </si>
  <si>
    <t>CLINIQUE Lunéville</t>
  </si>
  <si>
    <t>CLINIQUE Mont-Saint-Martin</t>
  </si>
  <si>
    <t>CLINIQUE Nancy</t>
  </si>
  <si>
    <t>CLINIQUE Vandœuvre-lès-Nancy</t>
  </si>
  <si>
    <t>CLINIQUE Villerupt</t>
  </si>
  <si>
    <t>CLINIQUE Bar-le-Duc</t>
  </si>
  <si>
    <t>CLINIQUE Lorient</t>
  </si>
  <si>
    <t>CLINIQUE Malestroit</t>
  </si>
  <si>
    <t>CLINIQUE Noyal-Pontivy</t>
  </si>
  <si>
    <t>CLINIQUE Vannes</t>
  </si>
  <si>
    <t>CLINIQUE Forbach</t>
  </si>
  <si>
    <t>CLINIQUE Freyming-Merlebach</t>
  </si>
  <si>
    <t>CLINIQUE Metz</t>
  </si>
  <si>
    <t>CLINIQUE Moyeuvre-Grande</t>
  </si>
  <si>
    <t>CLINIQUE Saint-Avold</t>
  </si>
  <si>
    <t>CLINIQUE Thionville</t>
  </si>
  <si>
    <t>CLINIQUE Vantoux</t>
  </si>
  <si>
    <t>CLINIQUE Cosne-Cours-sur-Loire</t>
  </si>
  <si>
    <t>CLINIQUE Nevers</t>
  </si>
  <si>
    <t>CLINIQUE Villeneuve-d'Ascq</t>
  </si>
  <si>
    <t>CLINIQUE Cambrai</t>
  </si>
  <si>
    <t>CLINIQUE Cateau-Cambrésis</t>
  </si>
  <si>
    <t>CLINIQUE Coudekerque-Branche</t>
  </si>
  <si>
    <t>CLINIQUE Dunkerque</t>
  </si>
  <si>
    <t>CLINIQUE Grande-Synthe</t>
  </si>
  <si>
    <t>CLINIQUE Halluin</t>
  </si>
  <si>
    <t>CLINIQUE Lambres-lez-Douai</t>
  </si>
  <si>
    <t>CLINIQUE Lesquin</t>
  </si>
  <si>
    <t>CLINIQUE Lille</t>
  </si>
  <si>
    <t>CLINIQUE Marcq-en-Barœul</t>
  </si>
  <si>
    <t>CLINIQUE Maubeuge</t>
  </si>
  <si>
    <t>CLINIQUE Roncq</t>
  </si>
  <si>
    <t>CLINIQUE Saint-Saulve</t>
  </si>
  <si>
    <t>CLINIQUE Somain</t>
  </si>
  <si>
    <t>CLINIQUE Tourcoing</t>
  </si>
  <si>
    <t>CLINIQUE Valenciennes</t>
  </si>
  <si>
    <t>CLINIQUE Wignehies</t>
  </si>
  <si>
    <t>CLINIQUE Beauvais</t>
  </si>
  <si>
    <t>CLINIQUE Compiègne</t>
  </si>
  <si>
    <t>CLINIQUE Creil</t>
  </si>
  <si>
    <t>CLINIQUE Gouvieux</t>
  </si>
  <si>
    <t>CLINIQUE Senlis</t>
  </si>
  <si>
    <t>CLINIQUE Alençon</t>
  </si>
  <si>
    <t>CLINIQUE Arras</t>
  </si>
  <si>
    <t>CLINIQUE Berck</t>
  </si>
  <si>
    <t>CLINIQUE Béthune</t>
  </si>
  <si>
    <t>CLINIQUE Beuvry</t>
  </si>
  <si>
    <t>CLINIQUE Bois-Bernard</t>
  </si>
  <si>
    <t>CLINIQUE Coquelles</t>
  </si>
  <si>
    <t>CLINIQUE Cucq</t>
  </si>
  <si>
    <t>CLINIQUE Hénin-Beaumont</t>
  </si>
  <si>
    <t>CLINIQUE Liévin</t>
  </si>
  <si>
    <t>CLINIQUE Marconne</t>
  </si>
  <si>
    <t>CLINIQUE Saint-Martin-Boulogne</t>
  </si>
  <si>
    <t>CLINIQUE Saint-Omer</t>
  </si>
  <si>
    <t>CLINIQUE Saint-Pol-sur-Ternoise</t>
  </si>
  <si>
    <t>CLINIQUE Beaumont</t>
  </si>
  <si>
    <t>CLINIQUE Clermont-Ferrand</t>
  </si>
  <si>
    <t>CLINIQUE Bayonne</t>
  </si>
  <si>
    <t>CLINIQUE Biarritz</t>
  </si>
  <si>
    <t>CLINIQUE Ispoure</t>
  </si>
  <si>
    <t>CLINIQUE Pau</t>
  </si>
  <si>
    <t>CLINIQUE Saint-Jean-de-Luz</t>
  </si>
  <si>
    <t>CLINIQUE Tarbes</t>
  </si>
  <si>
    <t>CLINIQUE Cabestany</t>
  </si>
  <si>
    <t>CLINIQUE Céret</t>
  </si>
  <si>
    <t>CLINIQUE Perpignan</t>
  </si>
  <si>
    <t>CLINIQUE Prades</t>
  </si>
  <si>
    <t>CLINIQUE Haguenau</t>
  </si>
  <si>
    <t>CLINIQUE Ingwiller</t>
  </si>
  <si>
    <t>CLINIQUE Schirmeck</t>
  </si>
  <si>
    <t>CLINIQUE Strasbourg</t>
  </si>
  <si>
    <t>CLINIQUE Colmar</t>
  </si>
  <si>
    <t>CLINIQUE Mulhouse</t>
  </si>
  <si>
    <t>CLINIQUE Arnas</t>
  </si>
  <si>
    <t>CLINIQUE Caluire-et-Cuire</t>
  </si>
  <si>
    <t>CLINIQUE Écully</t>
  </si>
  <si>
    <t>CLINIQUE Létra</t>
  </si>
  <si>
    <t>CLINIQUE Sainte-Colombe</t>
  </si>
  <si>
    <t>CLINIQUE Sainte-Foy-lès-Lyon</t>
  </si>
  <si>
    <t>CLINIQUE Vénissieux</t>
  </si>
  <si>
    <t>CLINIQUE Villeurbanne</t>
  </si>
  <si>
    <t>CLINIQUE Rillieux-la-Pape</t>
  </si>
  <si>
    <t>CLINIQUE Saint-Priest</t>
  </si>
  <si>
    <t>CLINIQUE Lyon 1er Arrondissement</t>
  </si>
  <si>
    <t>CLINIQUE Lyon 3e Arrondissement</t>
  </si>
  <si>
    <t>CLINIQUE Lyon 5e Arrondissement</t>
  </si>
  <si>
    <t>CLINIQUE Lyon 6e Arrondissement</t>
  </si>
  <si>
    <t>CLINIQUE Lyon 7e Arrondissement</t>
  </si>
  <si>
    <t>CLINIQUE Lyon 8e Arrondissement</t>
  </si>
  <si>
    <t>CLINIQUE Lyon 9e Arrondissement</t>
  </si>
  <si>
    <t>CLINIQUE Vesoul</t>
  </si>
  <si>
    <t>CLINIQUE Autun</t>
  </si>
  <si>
    <t>CLINIQUE Chalon-sur-Saône</t>
  </si>
  <si>
    <t>CLINIQUE Creusot</t>
  </si>
  <si>
    <t>CLINIQUE Dracy-le-Fort</t>
  </si>
  <si>
    <t>CLINIQUE Mâcon</t>
  </si>
  <si>
    <t>CLINIQUE Mans</t>
  </si>
  <si>
    <t>CLINIQUE Challes-les-Eaux</t>
  </si>
  <si>
    <t>CLINIQUE Annecy</t>
  </si>
  <si>
    <t>CLINIQUE Annemasse</t>
  </si>
  <si>
    <t>CLINIQUE Argonay</t>
  </si>
  <si>
    <t>CLINIQUE Bonneville</t>
  </si>
  <si>
    <t>CLINIQUE Thonon-les-Bains</t>
  </si>
  <si>
    <t>CLINIQUE Paris 1er Arrondissement</t>
  </si>
  <si>
    <t>CLINIQUE Paris 5e Arrondissement</t>
  </si>
  <si>
    <t>CLINIQUE Paris 6e Arrondissement</t>
  </si>
  <si>
    <t>CLINIQUE Paris 7e Arrondissement</t>
  </si>
  <si>
    <t>CLINIQUE Paris 8e Arrondissement</t>
  </si>
  <si>
    <t>CLINIQUE Paris 11e Arrondissement</t>
  </si>
  <si>
    <t>CLINIQUE Paris 13e Arrondissement</t>
  </si>
  <si>
    <t>CLINIQUE Paris 15e Arrondissement</t>
  </si>
  <si>
    <t>CLINIQUE Paris 17e Arrondissement</t>
  </si>
  <si>
    <t>CLINIQUE Bois-Guillaume</t>
  </si>
  <si>
    <t>CLINIQUE Fécamp</t>
  </si>
  <si>
    <t>CLINIQUE Harfleur</t>
  </si>
  <si>
    <t>CLINIQUE Havre</t>
  </si>
  <si>
    <t>CLINIQUE Lillebonne</t>
  </si>
  <si>
    <t>CLINIQUE Rouen</t>
  </si>
  <si>
    <t>CLINIQUE Saint-Aubin-sur-Scie</t>
  </si>
  <si>
    <t>CLINIQUE Yvetot</t>
  </si>
  <si>
    <t>CLINIQUE Brou-sur-Chantereine</t>
  </si>
  <si>
    <t>CLINIQUE Mareuil-lès-Meaux</t>
  </si>
  <si>
    <t>CLINIQUE Melun</t>
  </si>
  <si>
    <t>CLINIQUE Saint-Brice</t>
  </si>
  <si>
    <t>CLINIQUE Tournan-en-Brie</t>
  </si>
  <si>
    <t>CLINIQUE Aubergenville</t>
  </si>
  <si>
    <t>CLINIQUE Chesnay-Rocquencourt</t>
  </si>
  <si>
    <t>CLINIQUE Maisons-Laffitte</t>
  </si>
  <si>
    <t>CLINIQUE Mantes-la-Jolie</t>
  </si>
  <si>
    <t>CLINIQUE Poissy</t>
  </si>
  <si>
    <t>CLINIQUE Port-Marly</t>
  </si>
  <si>
    <t>CLINIQUE Saint-Germain-en-Laye</t>
  </si>
  <si>
    <t>CLINIQUE Trappes</t>
  </si>
  <si>
    <t>CLINIQUE Versailles</t>
  </si>
  <si>
    <t>CLINIQUE Niort</t>
  </si>
  <si>
    <t>CLINIQUE Abbeville</t>
  </si>
  <si>
    <t>CLINIQUE Amiens</t>
  </si>
  <si>
    <t>CLINIQUE Albi</t>
  </si>
  <si>
    <t>CLINIQUE Carmaux</t>
  </si>
  <si>
    <t>CLINIQUE Castres</t>
  </si>
  <si>
    <t>CLINIQUE Mazamet</t>
  </si>
  <si>
    <t>CLINIQUE Montauban</t>
  </si>
  <si>
    <t>CLINIQUE Draguignan</t>
  </si>
  <si>
    <t>CLINIQUE Fréjus</t>
  </si>
  <si>
    <t>CLINIQUE Gassin</t>
  </si>
  <si>
    <t>CLINIQUE Hyères</t>
  </si>
  <si>
    <t>CLINIQUE Ollioules</t>
  </si>
  <si>
    <t>CLINIQUE Saint-Raphaël</t>
  </si>
  <si>
    <t>CLINIQUE Seyne-sur-Mer</t>
  </si>
  <si>
    <t>CLINIQUE Toulon</t>
  </si>
  <si>
    <t>CLINIQUE Avignon</t>
  </si>
  <si>
    <t>CLINIQUE Carpentras</t>
  </si>
  <si>
    <t>CLINIQUE Cavaillon</t>
  </si>
  <si>
    <t>CLINIQUE Orange</t>
  </si>
  <si>
    <t>CLINIQUE Sorgues</t>
  </si>
  <si>
    <t>CLINIQUE Fontenay-le-Comte</t>
  </si>
  <si>
    <t>CLINIQUE Roche-sur-Yon</t>
  </si>
  <si>
    <t>CLINIQUE Sables-d'Olonne</t>
  </si>
  <si>
    <t>CLINIQUE Châtellerault</t>
  </si>
  <si>
    <t>CLINIQUE Poitiers</t>
  </si>
  <si>
    <t>CLINIQUE Limoges</t>
  </si>
  <si>
    <t>CLINIQUE Épinal</t>
  </si>
  <si>
    <t>CLINIQUE Auxerre</t>
  </si>
  <si>
    <t>CLINIQUE Sens</t>
  </si>
  <si>
    <t>CLINIQUE Belfort</t>
  </si>
  <si>
    <t>CLINIQUE Arpajon</t>
  </si>
  <si>
    <t>CLINIQUE Athis-Mons</t>
  </si>
  <si>
    <t>CLINIQUE Ballainvilliers</t>
  </si>
  <si>
    <t>CLINIQUE Évry-Courcouronnes</t>
  </si>
  <si>
    <t>CLINIQUE Longjumeau</t>
  </si>
  <si>
    <t>CLINIQUE Massy</t>
  </si>
  <si>
    <t>CLINIQUE Quincy-sous-Sénart</t>
  </si>
  <si>
    <t>CLINIQUE Ris-Orangis</t>
  </si>
  <si>
    <t>CLINIQUE Viry-Châtillon</t>
  </si>
  <si>
    <t>CLINIQUE Yerres</t>
  </si>
  <si>
    <t>CLINIQUE Antony</t>
  </si>
  <si>
    <t>CLINIQUE Boulogne-Billancourt</t>
  </si>
  <si>
    <t>CLINIQUE Clamart</t>
  </si>
  <si>
    <t>CLINIQUE Courbevoie</t>
  </si>
  <si>
    <t>CLINIQUE Garenne-Colombes</t>
  </si>
  <si>
    <t>CLINIQUE Levallois-Perret</t>
  </si>
  <si>
    <t>CLINIQUE Meudon</t>
  </si>
  <si>
    <t>CLINIQUE Montrouge</t>
  </si>
  <si>
    <t>CLINIQUE Nanterre</t>
  </si>
  <si>
    <t>CLINIQUE Neuilly-sur-Seine</t>
  </si>
  <si>
    <t>CLINIQUE Rueil-Malmaison</t>
  </si>
  <si>
    <t>CLINIQUE Saint-Cloud</t>
  </si>
  <si>
    <t>CLINIQUE Villeneuve-la-Garenne</t>
  </si>
  <si>
    <t>CLINIQUE Aubervilliers</t>
  </si>
  <si>
    <t>CLINIQUE Aulnay-sous-Bois</t>
  </si>
  <si>
    <t>CLINIQUE Bagnolet</t>
  </si>
  <si>
    <t>CLINIQUE Blanc-Mesnil</t>
  </si>
  <si>
    <t>CLINIQUE Bourget</t>
  </si>
  <si>
    <t>CLINIQUE Lilas</t>
  </si>
  <si>
    <t>CLINIQUE Livry-Gargan</t>
  </si>
  <si>
    <t>CLINIQUE Rosny-sous-Bois</t>
  </si>
  <si>
    <t>CLINIQUE Saint-Denis</t>
  </si>
  <si>
    <t>CLINIQUE Saint-Ouen-sur-Seine</t>
  </si>
  <si>
    <t>CLINIQUE Stains</t>
  </si>
  <si>
    <t>CLINIQUE Tremblay-en-France</t>
  </si>
  <si>
    <t>CLINIQUE Alfortville</t>
  </si>
  <si>
    <t>CLINIQUE Bry-sur-Marne</t>
  </si>
  <si>
    <t>CLINIQUE Champigny-sur-Marne</t>
  </si>
  <si>
    <t>CLINIQUE Charenton-le-Pont</t>
  </si>
  <si>
    <t>CLINIQUE Nogent-sur-Marne</t>
  </si>
  <si>
    <t>CLINIQUE Saint-Maur-des-Fossés</t>
  </si>
  <si>
    <t>CLINIQUE Thiais</t>
  </si>
  <si>
    <t>CLINIQUE Villeneuve-Saint-Georges</t>
  </si>
  <si>
    <t>CLINIQUE Vitry-sur-Seine</t>
  </si>
  <si>
    <t>CLINIQUE Bezons</t>
  </si>
  <si>
    <t>CLINIQUE Domont</t>
  </si>
  <si>
    <t>CLINIQUE Ermont</t>
  </si>
  <si>
    <t>CLINIQUE Isle-Adam</t>
  </si>
  <si>
    <t>CLINIQUE Osny</t>
  </si>
  <si>
    <t>CLINIQUE Sarcelles</t>
  </si>
  <si>
    <t>CLINIQUE Abymes</t>
  </si>
  <si>
    <t>CLINIQUE Baie-Mahault</t>
  </si>
  <si>
    <t>CLINIQUE Fort-de-France</t>
  </si>
  <si>
    <t>CLINIQUE Schœlcher</t>
  </si>
  <si>
    <t>CLINIQUE Cayenne</t>
  </si>
  <si>
    <t>CLINIQUE Port</t>
  </si>
  <si>
    <t>CLINIQUE Tampon</t>
  </si>
  <si>
    <t>EBNL Ambronay</t>
  </si>
  <si>
    <t>EBNL Artemare</t>
  </si>
  <si>
    <t>EBNL Bâgé-le-Châtel</t>
  </si>
  <si>
    <t>EBNL Belley</t>
  </si>
  <si>
    <t>EBNL Beynost</t>
  </si>
  <si>
    <t>EBNL Bourg-en-Bresse</t>
  </si>
  <si>
    <t>EBNL Brénod</t>
  </si>
  <si>
    <t>EBNL Ceyzériat</t>
  </si>
  <si>
    <t>EBNL Chaleins</t>
  </si>
  <si>
    <t>EBNL Châtillon-sur-Chalaronne</t>
  </si>
  <si>
    <t>EBNL Collonges</t>
  </si>
  <si>
    <t>EBNL Dagneux</t>
  </si>
  <si>
    <t>EBNL Gex</t>
  </si>
  <si>
    <t>EBNL Grièges</t>
  </si>
  <si>
    <t>EBNL Plateau d'Hauteville</t>
  </si>
  <si>
    <t>EBNL Lagnieu</t>
  </si>
  <si>
    <t>EBNL Marboz</t>
  </si>
  <si>
    <t>EBNL Meximieux</t>
  </si>
  <si>
    <t>EBNL Mézériat</t>
  </si>
  <si>
    <t>EBNL Miribel</t>
  </si>
  <si>
    <t>EBNL Montmerle-sur-Saône</t>
  </si>
  <si>
    <t>EBNL Montrevel-en-Bresse</t>
  </si>
  <si>
    <t>EBNL Neuville-les-Dames</t>
  </si>
  <si>
    <t>EBNL Oyonnax</t>
  </si>
  <si>
    <t>EBNL Polliat</t>
  </si>
  <si>
    <t>EBNL Poncin</t>
  </si>
  <si>
    <t>EBNL Pont-d'Ain</t>
  </si>
  <si>
    <t>EBNL Pont-de-Vaux</t>
  </si>
  <si>
    <t>EBNL Saint-Denis-lès-Bourg</t>
  </si>
  <si>
    <t>EBNL Saint-Étienne-du-Bois</t>
  </si>
  <si>
    <t>EBNL Saint-Martin-du-Frêne</t>
  </si>
  <si>
    <t>EBNL Saint-Maurice-de-Beynost</t>
  </si>
  <si>
    <t>EBNL Saint-Rambert-en-Bugey</t>
  </si>
  <si>
    <t>EBNL Saint-Trivier-de-Courtes</t>
  </si>
  <si>
    <t>EBNL Serrières-de-Briord</t>
  </si>
  <si>
    <t>EBNL Tossiat</t>
  </si>
  <si>
    <t>EBNL Versonnex</t>
  </si>
  <si>
    <t>EBNL Villars-les-Dombes</t>
  </si>
  <si>
    <t>EBNL Viriat</t>
  </si>
  <si>
    <t>EBNL Aubenton</t>
  </si>
  <si>
    <t>EBNL Beaurevoir</t>
  </si>
  <si>
    <t>EBNL Beaurieux</t>
  </si>
  <si>
    <t>EBNL Bohain-en-Vermandois</t>
  </si>
  <si>
    <t>EBNL Bruyères-et-Montbérault</t>
  </si>
  <si>
    <t>EBNL Capelle</t>
  </si>
  <si>
    <t>EBNL Charly-sur-Marne</t>
  </si>
  <si>
    <t>EBNL Château-Thierry</t>
  </si>
  <si>
    <t>EBNL Chauny</t>
  </si>
  <si>
    <t>EBNL Coyolles</t>
  </si>
  <si>
    <t>EBNL Crécy-sur-Serre</t>
  </si>
  <si>
    <t>EBNL Fère</t>
  </si>
  <si>
    <t>EBNL Fère-en-Tardenois</t>
  </si>
  <si>
    <t>EBNL Ferté-Milon</t>
  </si>
  <si>
    <t>EBNL Villeneuve-sur-Aisne</t>
  </si>
  <si>
    <t>EBNL Guise</t>
  </si>
  <si>
    <t>EBNL Hirson</t>
  </si>
  <si>
    <t>EBNL Jaulgonne</t>
  </si>
  <si>
    <t>EBNL Laon</t>
  </si>
  <si>
    <t>EBNL Liesse-Notre-Dame</t>
  </si>
  <si>
    <t>EBNL Marle</t>
  </si>
  <si>
    <t>EBNL Montcornet</t>
  </si>
  <si>
    <t>EBNL Moÿ-de-l'Aisne</t>
  </si>
  <si>
    <t>EBNL Nouvion-en-Thiérache</t>
  </si>
  <si>
    <t>EBNL Origny-Sainte-Benoite</t>
  </si>
  <si>
    <t>EBNL Rozoy-sur-Serre</t>
  </si>
  <si>
    <t>EBNL Saint-Erme-Outre-et-Ramecourt</t>
  </si>
  <si>
    <t>EBNL Saint-Gobain</t>
  </si>
  <si>
    <t>EBNL Saint-Michel</t>
  </si>
  <si>
    <t>EBNL Saint-Quentin</t>
  </si>
  <si>
    <t>EBNL Sinceny</t>
  </si>
  <si>
    <t>EBNL Sissonne</t>
  </si>
  <si>
    <t>EBNL Soissons</t>
  </si>
  <si>
    <t>EBNL Tergnier</t>
  </si>
  <si>
    <t>EBNL Urcel</t>
  </si>
  <si>
    <t>EBNL Vervins</t>
  </si>
  <si>
    <t>EBNL Villeneuve-Saint-Germain</t>
  </si>
  <si>
    <t>EBNL Villers-Cotterêts</t>
  </si>
  <si>
    <t>EBNL Villiers-Saint-Denis</t>
  </si>
  <si>
    <t>EBNL Abrest</t>
  </si>
  <si>
    <t>EBNL Ainay-le-Château</t>
  </si>
  <si>
    <t>EBNL Avermes</t>
  </si>
  <si>
    <t>EBNL Bellenaves</t>
  </si>
  <si>
    <t>EBNL Besson</t>
  </si>
  <si>
    <t>EBNL Bourbon-l'Archambault</t>
  </si>
  <si>
    <t>EBNL Chevagnes</t>
  </si>
  <si>
    <t>EBNL Désertines</t>
  </si>
  <si>
    <t>EBNL Dompierre-sur-Besbre</t>
  </si>
  <si>
    <t>EBNL Donjon</t>
  </si>
  <si>
    <t>EBNL Gannat</t>
  </si>
  <si>
    <t>EBNL Huriel</t>
  </si>
  <si>
    <t>EBNL Lapalisse</t>
  </si>
  <si>
    <t>EBNL Lurcy-Lévis</t>
  </si>
  <si>
    <t>EBNL Montluçon</t>
  </si>
  <si>
    <t>EBNL Montmarault</t>
  </si>
  <si>
    <t>EBNL Moulins</t>
  </si>
  <si>
    <t>EBNL Neuilly-le-Réal</t>
  </si>
  <si>
    <t>EBNL Saint-Pourçain-sur-Sioule</t>
  </si>
  <si>
    <t>EBNL Saint-Yorre</t>
  </si>
  <si>
    <t>EBNL Varennes-sur-Allier</t>
  </si>
  <si>
    <t>EBNL Vichy</t>
  </si>
  <si>
    <t>EBNL Barcelonnette</t>
  </si>
  <si>
    <t>EBNL Castellane</t>
  </si>
  <si>
    <t>EBNL Céreste</t>
  </si>
  <si>
    <t>EBNL Château-Arnoux-Saint-Auban</t>
  </si>
  <si>
    <t>EBNL Digne-les-Bains</t>
  </si>
  <si>
    <t>EBNL Faucon-de-Barcelonnette</t>
  </si>
  <si>
    <t>EBNL Forcalquier</t>
  </si>
  <si>
    <t>EBNL Gréoux-les-Bains</t>
  </si>
  <si>
    <t>EBNL Manosque</t>
  </si>
  <si>
    <t>EBNL Montfuron</t>
  </si>
  <si>
    <t>EBNL Oraison</t>
  </si>
  <si>
    <t>EBNL Reillanne</t>
  </si>
  <si>
    <t>EBNL Riez</t>
  </si>
  <si>
    <t>EBNL Rougon</t>
  </si>
  <si>
    <t>EBNL Sainte-Tulle</t>
  </si>
  <si>
    <t>EBNL Seyne</t>
  </si>
  <si>
    <t>EBNL Sisteron</t>
  </si>
  <si>
    <t>EBNL Volonne</t>
  </si>
  <si>
    <t>EBNL Argentière-la-Bessée</t>
  </si>
  <si>
    <t>EBNL Briançon</t>
  </si>
  <si>
    <t>EBNL Embrun</t>
  </si>
  <si>
    <t>EBNL Gap</t>
  </si>
  <si>
    <t>EBNL Guillestre</t>
  </si>
  <si>
    <t>EBNL Laragne-Montéglin</t>
  </si>
  <si>
    <t>EBNL Vallouise-Pelvoux</t>
  </si>
  <si>
    <t>EBNL Puy-Saint-Pierre</t>
  </si>
  <si>
    <t>EBNL Saint-Bonnet-en-Champsaur</t>
  </si>
  <si>
    <t>EBNL Saint-Firmin</t>
  </si>
  <si>
    <t>EBNL Saint-Jean-Saint-Nicolas</t>
  </si>
  <si>
    <t>EBNL Veynes</t>
  </si>
  <si>
    <t>EBNL Villar-d'Arêne</t>
  </si>
  <si>
    <t>EBNL Antibes</t>
  </si>
  <si>
    <t>EBNL Aspremont</t>
  </si>
  <si>
    <t>EBNL Breil-sur-Roya</t>
  </si>
  <si>
    <t>EBNL Cagnes-sur-Mer</t>
  </si>
  <si>
    <t>EBNL Cannes</t>
  </si>
  <si>
    <t>EBNL Cannet</t>
  </si>
  <si>
    <t>EBNL Gattières</t>
  </si>
  <si>
    <t>EBNL Gorbio</t>
  </si>
  <si>
    <t>EBNL Grasse</t>
  </si>
  <si>
    <t>EBNL Lantosque</t>
  </si>
  <si>
    <t>EBNL Levens</t>
  </si>
  <si>
    <t>EBNL Mandelieu-la-Napoule</t>
  </si>
  <si>
    <t>EBNL Mouans-Sartoux</t>
  </si>
  <si>
    <t>EBNL Mougins</t>
  </si>
  <si>
    <t>EBNL Nice</t>
  </si>
  <si>
    <t>EBNL Roquebillière</t>
  </si>
  <si>
    <t>EBNL Roquefort-les-Pins</t>
  </si>
  <si>
    <t>EBNL Roquestéron</t>
  </si>
  <si>
    <t>EBNL Rouret</t>
  </si>
  <si>
    <t>EBNL Saint-André-de-la-Roche</t>
  </si>
  <si>
    <t>EBNL Saint-Étienne-de-Tinée</t>
  </si>
  <si>
    <t>EBNL Saint-Laurent-du-Var</t>
  </si>
  <si>
    <t>EBNL Saint-Vallier-de-Thiey</t>
  </si>
  <si>
    <t>EBNL Sospel</t>
  </si>
  <si>
    <t>EBNL Théoule-sur-Mer</t>
  </si>
  <si>
    <t>EBNL Trinité</t>
  </si>
  <si>
    <t>EBNL Valdeblore</t>
  </si>
  <si>
    <t>EBNL Vallauris</t>
  </si>
  <si>
    <t>EBNL Vence</t>
  </si>
  <si>
    <t>EBNL Tende</t>
  </si>
  <si>
    <t>EBNL Annonay</t>
  </si>
  <si>
    <t>EBNL Aubenas</t>
  </si>
  <si>
    <t>EBNL Cheylard</t>
  </si>
  <si>
    <t>EBNL Chomérac</t>
  </si>
  <si>
    <t>EBNL Joyeuse</t>
  </si>
  <si>
    <t>EBNL Labégude</t>
  </si>
  <si>
    <t>EBNL Largentière</t>
  </si>
  <si>
    <t>EBNL Lavilledieu</t>
  </si>
  <si>
    <t>EBNL Meyras</t>
  </si>
  <si>
    <t>EBNL Pouzin</t>
  </si>
  <si>
    <t>EBNL Quintenas</t>
  </si>
  <si>
    <t>EBNL Roiffieux</t>
  </si>
  <si>
    <t>EBNL Ruoms</t>
  </si>
  <si>
    <t>EBNL Saint-Montan</t>
  </si>
  <si>
    <t>EBNL Saint-Péray</t>
  </si>
  <si>
    <t>EBNL Saint-Sauveur-de-Montagut</t>
  </si>
  <si>
    <t>EBNL Teil</t>
  </si>
  <si>
    <t>EBNL Tournon-sur-Rhône</t>
  </si>
  <si>
    <t>EBNL Vallon-Pont-d'Arc</t>
  </si>
  <si>
    <t>EBNL Vals-les-Bains</t>
  </si>
  <si>
    <t>EBNL Vans</t>
  </si>
  <si>
    <t>EBNL Vernoux-en-Vivarais</t>
  </si>
  <si>
    <t>EBNL Villeneuve-de-Berg</t>
  </si>
  <si>
    <t>EBNL Viviers</t>
  </si>
  <si>
    <t>EBNL Asfeld</t>
  </si>
  <si>
    <t>EBNL Balan</t>
  </si>
  <si>
    <t>EBNL Bazeilles</t>
  </si>
  <si>
    <t>EBNL Buzancy</t>
  </si>
  <si>
    <t>EBNL Carignan</t>
  </si>
  <si>
    <t>EBNL Charleville-Mézières</t>
  </si>
  <si>
    <t>EBNL Douzy</t>
  </si>
  <si>
    <t>EBNL Givet</t>
  </si>
  <si>
    <t>EBNL Gué-d'Hossus</t>
  </si>
  <si>
    <t>EBNL Juniville</t>
  </si>
  <si>
    <t>EBNL Machault</t>
  </si>
  <si>
    <t>EBNL Mouzon</t>
  </si>
  <si>
    <t>EBNL Nouvion-sur-Meuse</t>
  </si>
  <si>
    <t>EBNL Raucourt-et-Flaba</t>
  </si>
  <si>
    <t>EBNL Rethel</t>
  </si>
  <si>
    <t>EBNL Rimogne</t>
  </si>
  <si>
    <t>EBNL Rocroi</t>
  </si>
  <si>
    <t>EBNL Saint-Germainmont</t>
  </si>
  <si>
    <t>EBNL Signy-l'Abbaye</t>
  </si>
  <si>
    <t>EBNL Signy-le-Petit</t>
  </si>
  <si>
    <t>EBNL Arignac</t>
  </si>
  <si>
    <t>EBNL Ax-les-Thermes</t>
  </si>
  <si>
    <t>EBNL Bastide-de-Sérou</t>
  </si>
  <si>
    <t>EBNL Benagues</t>
  </si>
  <si>
    <t>EBNL Castillon-en-Couserans</t>
  </si>
  <si>
    <t>EBNL Foix</t>
  </si>
  <si>
    <t>EBNL Fossat</t>
  </si>
  <si>
    <t>EBNL Laroque-d'Olmes</t>
  </si>
  <si>
    <t>EBNL Lavelanet</t>
  </si>
  <si>
    <t>EBNL Lézat-sur-Lèze</t>
  </si>
  <si>
    <t>EBNL Mas-d'Azil</t>
  </si>
  <si>
    <t>EBNL Mazères</t>
  </si>
  <si>
    <t>EBNL Mirepoix</t>
  </si>
  <si>
    <t>EBNL Pamiers</t>
  </si>
  <si>
    <t>EBNL Prat-Bonrepaux</t>
  </si>
  <si>
    <t>EBNL Saint-Girons</t>
  </si>
  <si>
    <t>EBNL Saint-Jean-de-Verges</t>
  </si>
  <si>
    <t>EBNL Saint-Jean-du-Falga</t>
  </si>
  <si>
    <t>EBNL Saint-Lizier</t>
  </si>
  <si>
    <t>EBNL Saverdun</t>
  </si>
  <si>
    <t>EBNL Seix</t>
  </si>
  <si>
    <t>EBNL Tour-du-Crieu</t>
  </si>
  <si>
    <t>EBNL Varilhes</t>
  </si>
  <si>
    <t>EBNL Val-de-Sos</t>
  </si>
  <si>
    <t>EBNL Aix-Villemaur-Pâlis</t>
  </si>
  <si>
    <t>EBNL Arcis-sur-Aube</t>
  </si>
  <si>
    <t>EBNL Auxon</t>
  </si>
  <si>
    <t>EBNL Bar-sur-Aube</t>
  </si>
  <si>
    <t>EBNL Bar-sur-Seine</t>
  </si>
  <si>
    <t>EBNL Brienne-le-Château</t>
  </si>
  <si>
    <t>EBNL Chaource</t>
  </si>
  <si>
    <t>EBNL Chapelle-Saint-Luc</t>
  </si>
  <si>
    <t>EBNL Chavanges</t>
  </si>
  <si>
    <t>EBNL Creney-près-Troyes</t>
  </si>
  <si>
    <t>EBNL Dienville</t>
  </si>
  <si>
    <t>EBNL Marigny-le-Châtel</t>
  </si>
  <si>
    <t>EBNL Noës-près-Troyes</t>
  </si>
  <si>
    <t>EBNL Nogent-sur-Aube</t>
  </si>
  <si>
    <t>EBNL Piney</t>
  </si>
  <si>
    <t>EBNL Romilly-sur-Seine</t>
  </si>
  <si>
    <t>EBNL Rosières-près-Troyes</t>
  </si>
  <si>
    <t>EBNL Saint-André-les-Vergers</t>
  </si>
  <si>
    <t>EBNL Saint-Julien-les-Villas</t>
  </si>
  <si>
    <t>EBNL Troyes</t>
  </si>
  <si>
    <t>EBNL Vendeuvre-sur-Barse</t>
  </si>
  <si>
    <t>EBNL Villenauxe-la-Grande</t>
  </si>
  <si>
    <t>EBNL Axat</t>
  </si>
  <si>
    <t>EBNL Belvèze-du-Razès</t>
  </si>
  <si>
    <t>EBNL Bize-Minervois</t>
  </si>
  <si>
    <t>EBNL Bram</t>
  </si>
  <si>
    <t>EBNL Cabrespine</t>
  </si>
  <si>
    <t>EBNL Carcassonne</t>
  </si>
  <si>
    <t>EBNL Castelnaudary</t>
  </si>
  <si>
    <t>EBNL Cazilhac</t>
  </si>
  <si>
    <t>EBNL Durban-Corbières</t>
  </si>
  <si>
    <t>EBNL Espéraza</t>
  </si>
  <si>
    <t>EBNL Leuc</t>
  </si>
  <si>
    <t>EBNL Leucate</t>
  </si>
  <si>
    <t>EBNL Limoux</t>
  </si>
  <si>
    <t>EBNL Montredon-des-Corbières</t>
  </si>
  <si>
    <t>EBNL Narbonne</t>
  </si>
  <si>
    <t>EBNL Pépieux</t>
  </si>
  <si>
    <t>EBNL Pomas</t>
  </si>
  <si>
    <t>EBNL Saint-Laurent-de-la-Cabrerisse</t>
  </si>
  <si>
    <t>EBNL Saint-Marcel-sur-Aude</t>
  </si>
  <si>
    <t>EBNL Salles-sur-l'Hers</t>
  </si>
  <si>
    <t>EBNL Sigean</t>
  </si>
  <si>
    <t>EBNL Trèbes</t>
  </si>
  <si>
    <t>EBNL Tuchan</t>
  </si>
  <si>
    <t>EBNL Aguessac</t>
  </si>
  <si>
    <t>EBNL Belmont-sur-Rance</t>
  </si>
  <si>
    <t>EBNL Bozouls</t>
  </si>
  <si>
    <t>EBNL Capdenac-Gare</t>
  </si>
  <si>
    <t>EBNL Cavalerie</t>
  </si>
  <si>
    <t>EBNL Conques-en-Rouergue</t>
  </si>
  <si>
    <t>EBNL Decazeville</t>
  </si>
  <si>
    <t>EBNL Entraygues-sur-Truyère</t>
  </si>
  <si>
    <t>EBNL Espalion</t>
  </si>
  <si>
    <t>EBNL Fouillade</t>
  </si>
  <si>
    <t>EBNL Laguiole</t>
  </si>
  <si>
    <t>EBNL Laissac-Sévérac l'Église</t>
  </si>
  <si>
    <t>EBNL Luc-la-Primaube</t>
  </si>
  <si>
    <t>EBNL Marcillac-Vallon</t>
  </si>
  <si>
    <t>EBNL Millau</t>
  </si>
  <si>
    <t>EBNL Mur-de-Barrez</t>
  </si>
  <si>
    <t>EBNL Onet-le-Château</t>
  </si>
  <si>
    <t>EBNL Pont-de-Salars</t>
  </si>
  <si>
    <t>EBNL Réquista</t>
  </si>
  <si>
    <t>EBNL Rodez</t>
  </si>
  <si>
    <t>EBNL Saint-Amans-des-Cots</t>
  </si>
  <si>
    <t>EBNL Saint-Chély-d'Aubrac</t>
  </si>
  <si>
    <t>EBNL Argences en Aubrac</t>
  </si>
  <si>
    <t>EBNL Saint-Georges-de-Luzençon</t>
  </si>
  <si>
    <t>EBNL Saint-Rémy</t>
  </si>
  <si>
    <t>EBNL Saint-Rome-de-Cernon</t>
  </si>
  <si>
    <t>EBNL Salles-Curan</t>
  </si>
  <si>
    <t>EBNL Ségur</t>
  </si>
  <si>
    <t>EBNL Villefranche-de-Rouergue</t>
  </si>
  <si>
    <t>EBNL Villeneuve</t>
  </si>
  <si>
    <t>EBNL Aix-en-Provence</t>
  </si>
  <si>
    <t>EBNL Allauch</t>
  </si>
  <si>
    <t>EBNL Arles</t>
  </si>
  <si>
    <t>EBNL Aubagne</t>
  </si>
  <si>
    <t>EBNL Ceyreste</t>
  </si>
  <si>
    <t>EBNL Châteauneuf-les-Martigues</t>
  </si>
  <si>
    <t>EBNL Châteaurenard</t>
  </si>
  <si>
    <t>EBNL Ciotat</t>
  </si>
  <si>
    <t>EBNL Destrousse</t>
  </si>
  <si>
    <t>EBNL Éguilles</t>
  </si>
  <si>
    <t>EBNL Fontvieille</t>
  </si>
  <si>
    <t>EBNL Gardanne</t>
  </si>
  <si>
    <t>EBNL Gémenos</t>
  </si>
  <si>
    <t>EBNL Istres</t>
  </si>
  <si>
    <t>EBNL Lançon-Provence</t>
  </si>
  <si>
    <t>EBNL Marignane</t>
  </si>
  <si>
    <t>EBNL Martigues</t>
  </si>
  <si>
    <t>EBNL Maussane-les-Alpilles</t>
  </si>
  <si>
    <t>EBNL Miramas</t>
  </si>
  <si>
    <t>EBNL Noves</t>
  </si>
  <si>
    <t>EBNL Penne-sur-Huveaune</t>
  </si>
  <si>
    <t>EBNL Plan-de-Cuques</t>
  </si>
  <si>
    <t>EBNL Port-de-Bouc</t>
  </si>
  <si>
    <t>EBNL Roque-d'Anthéron</t>
  </si>
  <si>
    <t>EBNL Salon-de-Provence</t>
  </si>
  <si>
    <t>EBNL Sénas</t>
  </si>
  <si>
    <t>EBNL Simiane-Collongue</t>
  </si>
  <si>
    <t>EBNL Tarascon</t>
  </si>
  <si>
    <t>EBNL Velaux</t>
  </si>
  <si>
    <t>EBNL Vernègues</t>
  </si>
  <si>
    <t>EBNL Vitrolles</t>
  </si>
  <si>
    <t>EBNL Coudoux</t>
  </si>
  <si>
    <t>EBNL Carnoux-en-Provence</t>
  </si>
  <si>
    <t>EBNL Marseille 1er Arrondissement</t>
  </si>
  <si>
    <t>EBNL Marseille 2e Arrondissement</t>
  </si>
  <si>
    <t>EBNL Marseille 3e Arrondissement</t>
  </si>
  <si>
    <t>EBNL Marseille 4e Arrondissement</t>
  </si>
  <si>
    <t>EBNL Marseille 5e Arrondissement</t>
  </si>
  <si>
    <t>EBNL Marseille 6e Arrondissement</t>
  </si>
  <si>
    <t>EBNL Marseille 7e Arrondissement</t>
  </si>
  <si>
    <t>EBNL Marseille 9e Arrondissement</t>
  </si>
  <si>
    <t>EBNL Marseille 10e Arrondissement</t>
  </si>
  <si>
    <t>EBNL Marseille 11e Arrondissement</t>
  </si>
  <si>
    <t>EBNL Marseille 12e Arrondissement</t>
  </si>
  <si>
    <t>EBNL Marseille 13e Arrondissement</t>
  </si>
  <si>
    <t>EBNL Marseille 14e Arrondissement</t>
  </si>
  <si>
    <t>EBNL Marseille 15e Arrondissement</t>
  </si>
  <si>
    <t>EBNL Marseille 16e Arrondissement</t>
  </si>
  <si>
    <t>EBNL Bayeux</t>
  </si>
  <si>
    <t>EBNL Souleuvre en Bocage</t>
  </si>
  <si>
    <t>EBNL Caen</t>
  </si>
  <si>
    <t>EBNL Caumont-sur-Aure</t>
  </si>
  <si>
    <t>EBNL Condé-en-Normandie</t>
  </si>
  <si>
    <t>EBNL Creully sur Seulles</t>
  </si>
  <si>
    <t>EBNL Deauville</t>
  </si>
  <si>
    <t>EBNL Dives-sur-Mer</t>
  </si>
  <si>
    <t>EBNL Épron</t>
  </si>
  <si>
    <t>EBNL Équemauville</t>
  </si>
  <si>
    <t>EBNL Évrecy</t>
  </si>
  <si>
    <t>EBNL Falaise</t>
  </si>
  <si>
    <t>EBNL Hérouville-Saint-Clair</t>
  </si>
  <si>
    <t>EBNL Honfleur</t>
  </si>
  <si>
    <t>EBNL Houlgate</t>
  </si>
  <si>
    <t>EBNL Ifs</t>
  </si>
  <si>
    <t>EBNL Isigny-sur-Mer</t>
  </si>
  <si>
    <t>EBNL Lisieux</t>
  </si>
  <si>
    <t>EBNL Molay-Littry</t>
  </si>
  <si>
    <t>EBNL Livarot-Pays-d'Auge</t>
  </si>
  <si>
    <t>EBNL Mézidon Vallée d'Auge</t>
  </si>
  <si>
    <t>EBNL Mondeville</t>
  </si>
  <si>
    <t>EBNL Orbec</t>
  </si>
  <si>
    <t>EBNL Saint-Pierre-en-Auge</t>
  </si>
  <si>
    <t>EBNL Thury-Harcourt-le-Hom</t>
  </si>
  <si>
    <t>EBNL Tilly-sur-Seulles</t>
  </si>
  <si>
    <t>EBNL Valdallière</t>
  </si>
  <si>
    <t>EBNL Vire Normandie</t>
  </si>
  <si>
    <t>EBNL Arpajon-sur-Cère</t>
  </si>
  <si>
    <t>EBNL Aurillac</t>
  </si>
  <si>
    <t>EBNL Puycapel</t>
  </si>
  <si>
    <t>EBNL Chaudes-Aigues</t>
  </si>
  <si>
    <t>EBNL Condat</t>
  </si>
  <si>
    <t>EBNL Laroquebrou</t>
  </si>
  <si>
    <t>EBNL Mauriac</t>
  </si>
  <si>
    <t>EBNL Maurs</t>
  </si>
  <si>
    <t>EBNL Neuvéglise-sur-Truyère</t>
  </si>
  <si>
    <t>EBNL Quézac</t>
  </si>
  <si>
    <t>EBNL Riom-ès-Montagnes</t>
  </si>
  <si>
    <t>EBNL Saint-Mamet-la-Salvetat</t>
  </si>
  <si>
    <t>EBNL Saint-Martin-Valmeroux</t>
  </si>
  <si>
    <t>EBNL Saint-Paul-des-Landes</t>
  </si>
  <si>
    <t>EBNL Vic-sur-Cère</t>
  </si>
  <si>
    <t>EBNL Ytrac</t>
  </si>
  <si>
    <t>EBNL Rouget-Pers</t>
  </si>
  <si>
    <t>EBNL Aigre</t>
  </si>
  <si>
    <t>EBNL Angoulême</t>
  </si>
  <si>
    <t>EBNL Ars</t>
  </si>
  <si>
    <t>EBNL Aunac-sur-Charente</t>
  </si>
  <si>
    <t>EBNL Baignes-Sainte-Radegonde</t>
  </si>
  <si>
    <t>EBNL Barbezieux-Saint-Hilaire</t>
  </si>
  <si>
    <t>EBNL Coteaux-du-Blanzacais</t>
  </si>
  <si>
    <t>EBNL Brigueuil</t>
  </si>
  <si>
    <t>EBNL Chalais</t>
  </si>
  <si>
    <t>EBNL Châteaubernard</t>
  </si>
  <si>
    <t>EBNL Châteauneuf-sur-Charente</t>
  </si>
  <si>
    <t>EBNL Chazelles</t>
  </si>
  <si>
    <t>EBNL Cherves-Richemont</t>
  </si>
  <si>
    <t>EBNL Confolens</t>
  </si>
  <si>
    <t>EBNL Couronne</t>
  </si>
  <si>
    <t>EBNL Dignac</t>
  </si>
  <si>
    <t>EBNL Isle-d'Espagnac</t>
  </si>
  <si>
    <t>EBNL Jarnac</t>
  </si>
  <si>
    <t>EBNL Lignières-Ambleville</t>
  </si>
  <si>
    <t>EBNL Terres-de-Haute-Charente</t>
  </si>
  <si>
    <t>EBNL Mansle</t>
  </si>
  <si>
    <t>EBNL Mérignac</t>
  </si>
  <si>
    <t>EBNL Montbron</t>
  </si>
  <si>
    <t>EBNL Montmoreau</t>
  </si>
  <si>
    <t>EBNL Nanteuil-en-Vallée</t>
  </si>
  <si>
    <t>EBNL Rochefoucauld-en-Angoumois</t>
  </si>
  <si>
    <t>EBNL Rouillac</t>
  </si>
  <si>
    <t>EBNL Ruelle-sur-Touvre</t>
  </si>
  <si>
    <t>EBNL Saint-Amant-de-Boixe</t>
  </si>
  <si>
    <t>EBNL Val-de-Bonnieure</t>
  </si>
  <si>
    <t>EBNL Segonzac</t>
  </si>
  <si>
    <t>EBNL Tusson</t>
  </si>
  <si>
    <t>EBNL Villebois-Lavalette</t>
  </si>
  <si>
    <t>EBNL Villefagnan</t>
  </si>
  <si>
    <t>EBNL Angoulins</t>
  </si>
  <si>
    <t>EBNL Archiac</t>
  </si>
  <si>
    <t>EBNL Aulnay</t>
  </si>
  <si>
    <t>EBNL Beauvais-sur-Matha</t>
  </si>
  <si>
    <t>EBNL Bords</t>
  </si>
  <si>
    <t>EBNL Brizambourg</t>
  </si>
  <si>
    <t>EBNL Bussac-Forêt</t>
  </si>
  <si>
    <t>EBNL Charron</t>
  </si>
  <si>
    <t>EBNL Château-d'Oléron</t>
  </si>
  <si>
    <t>EBNL Chevanceaux</t>
  </si>
  <si>
    <t>EBNL Dolus-d'Oléron</t>
  </si>
  <si>
    <t>EBNL Fontcouverte</t>
  </si>
  <si>
    <t>EBNL Jarnac-Champagne</t>
  </si>
  <si>
    <t>EBNL Jonzac</t>
  </si>
  <si>
    <t>EBNL Lagord</t>
  </si>
  <si>
    <t>EBNL Matha</t>
  </si>
  <si>
    <t>EBNL Mirambeau</t>
  </si>
  <si>
    <t>EBNL Mortagne-sur-Gironde</t>
  </si>
  <si>
    <t>EBNL Pérignac</t>
  </si>
  <si>
    <t>EBNL Périgny</t>
  </si>
  <si>
    <t>EBNL Pons</t>
  </si>
  <si>
    <t>EBNL Pont-l'Abbé-d'Arnoult</t>
  </si>
  <si>
    <t>EBNL Rochefort</t>
  </si>
  <si>
    <t>EBNL Rochelle</t>
  </si>
  <si>
    <t>EBNL Saint-Georges-des-Coteaux</t>
  </si>
  <si>
    <t>EBNL Saint-Georges-d'Oléron</t>
  </si>
  <si>
    <t>EBNL Saint-Pierre-La-Noue</t>
  </si>
  <si>
    <t>EBNL Saint-Jean-d'Angély</t>
  </si>
  <si>
    <t>EBNL Saint-Savinien</t>
  </si>
  <si>
    <t>EBNL Saint-Trojan-les-Bains</t>
  </si>
  <si>
    <t>EBNL Saintes</t>
  </si>
  <si>
    <t>EBNL Saujon</t>
  </si>
  <si>
    <t>EBNL Tonnay-Boutonne</t>
  </si>
  <si>
    <t>EBNL Tonnay-Charente</t>
  </si>
  <si>
    <t>EBNL Vaux-sur-Mer</t>
  </si>
  <si>
    <t>EBNL Aubigny-sur-Nère</t>
  </si>
  <si>
    <t>EBNL Avord</t>
  </si>
  <si>
    <t>EBNL Belleville-sur-Loire</t>
  </si>
  <si>
    <t>EBNL Bourges</t>
  </si>
  <si>
    <t>EBNL Guerche-sur-l'Aubois</t>
  </si>
  <si>
    <t>EBNL Levet</t>
  </si>
  <si>
    <t>EBNL Lignières</t>
  </si>
  <si>
    <t>EBNL Mehun-sur-Yèvre</t>
  </si>
  <si>
    <t>EBNL Nérondes</t>
  </si>
  <si>
    <t>EBNL Saint-Amand-Montrond</t>
  </si>
  <si>
    <t>EBNL Saint-Doulchard</t>
  </si>
  <si>
    <t>EBNL Saint-Florent-sur-Cher</t>
  </si>
  <si>
    <t>EBNL Saint-Hilaire-de-Gondilly</t>
  </si>
  <si>
    <t>EBNL Saint-Jeanvrin</t>
  </si>
  <si>
    <t>EBNL Sancergues</t>
  </si>
  <si>
    <t>EBNL Sancerre</t>
  </si>
  <si>
    <t>EBNL Sancoins</t>
  </si>
  <si>
    <t>EBNL Vierzon</t>
  </si>
  <si>
    <t>EBNL Argentat-sur-Dordogne</t>
  </si>
  <si>
    <t>EBNL Arnac-Pompadour</t>
  </si>
  <si>
    <t>EBNL Beaulieu-sur-Dordogne</t>
  </si>
  <si>
    <t>EBNL Beynat</t>
  </si>
  <si>
    <t>EBNL Bort-les-Orgues</t>
  </si>
  <si>
    <t>EBNL Brive-la-Gaillarde</t>
  </si>
  <si>
    <t>EBNL Bugeat</t>
  </si>
  <si>
    <t>EBNL Chamberet</t>
  </si>
  <si>
    <t>EBNL Corrèze</t>
  </si>
  <si>
    <t>EBNL Égletons</t>
  </si>
  <si>
    <t>EBNL Jugeals-Nazareth</t>
  </si>
  <si>
    <t>EBNL Juillac</t>
  </si>
  <si>
    <t>EBNL Lubersac</t>
  </si>
  <si>
    <t>EBNL Malemort</t>
  </si>
  <si>
    <t>EBNL Mansac</t>
  </si>
  <si>
    <t>EBNL Monestier-Merlines</t>
  </si>
  <si>
    <t>EBNL Neuvic</t>
  </si>
  <si>
    <t>EBNL Sainte-Fortunade</t>
  </si>
  <si>
    <t>EBNL Seilhac</t>
  </si>
  <si>
    <t>EBNL Tulle</t>
  </si>
  <si>
    <t>EBNL Ussel</t>
  </si>
  <si>
    <t>EBNL Agencourt</t>
  </si>
  <si>
    <t>EBNL Beaune</t>
  </si>
  <si>
    <t>EBNL Bligny-sur-Ouche</t>
  </si>
  <si>
    <t>EBNL Brazey-en-Plaine</t>
  </si>
  <si>
    <t>EBNL Chenôve</t>
  </si>
  <si>
    <t>EBNL Dijon</t>
  </si>
  <si>
    <t>EBNL Fleurey-sur-Ouche</t>
  </si>
  <si>
    <t>EBNL Fontaine-Française</t>
  </si>
  <si>
    <t>EBNL Marsannay-le-Bois</t>
  </si>
  <si>
    <t>EBNL Montbard</t>
  </si>
  <si>
    <t>EBNL Planay</t>
  </si>
  <si>
    <t>EBNL Pouilly-en-Auxois</t>
  </si>
  <si>
    <t>EBNL Précy-sous-Thil</t>
  </si>
  <si>
    <t>EBNL Saint-Apollinaire</t>
  </si>
  <si>
    <t>EBNL Saulieu</t>
  </si>
  <si>
    <t>EBNL Semur-en-Auxois</t>
  </si>
  <si>
    <t>EBNL Seurre</t>
  </si>
  <si>
    <t>EBNL Sombernon</t>
  </si>
  <si>
    <t>EBNL Thorey-en-Plaine</t>
  </si>
  <si>
    <t>EBNL Bégard</t>
  </si>
  <si>
    <t>EBNL Bréhand</t>
  </si>
  <si>
    <t>EBNL Broons</t>
  </si>
  <si>
    <t>EBNL Cavan</t>
  </si>
  <si>
    <t>EBNL Mené</t>
  </si>
  <si>
    <t>EBNL Corlay</t>
  </si>
  <si>
    <t>EBNL Créhen</t>
  </si>
  <si>
    <t>EBNL Dinan</t>
  </si>
  <si>
    <t>EBNL Erquy</t>
  </si>
  <si>
    <t>EBNL Gouarec</t>
  </si>
  <si>
    <t>EBNL Guingamp</t>
  </si>
  <si>
    <t>EBNL Jugon-les-Lacs - Commune nouvelle</t>
  </si>
  <si>
    <t>EBNL Lamballe-Armor</t>
  </si>
  <si>
    <t>EBNL Lannion</t>
  </si>
  <si>
    <t>EBNL Louargat</t>
  </si>
  <si>
    <t>EBNL Loudéac</t>
  </si>
  <si>
    <t>EBNL Matignon</t>
  </si>
  <si>
    <t>EBNL Merdrignac</t>
  </si>
  <si>
    <t>EBNL Pabu</t>
  </si>
  <si>
    <t>EBNL Paimpol</t>
  </si>
  <si>
    <t>EBNL Perros-Guirec</t>
  </si>
  <si>
    <t>EBNL Plancoët</t>
  </si>
  <si>
    <t>EBNL Pléneuf-Val-André</t>
  </si>
  <si>
    <t>EBNL Plérin</t>
  </si>
  <si>
    <t>EBNL Plestin-les-Grèves</t>
  </si>
  <si>
    <t>EBNL Pleumeur-Gautier</t>
  </si>
  <si>
    <t>EBNL Châtelaudren-Plouagat</t>
  </si>
  <si>
    <t>EBNL Plouasne</t>
  </si>
  <si>
    <t>EBNL Pommerit-le-Vicomte</t>
  </si>
  <si>
    <t>EBNL Pontrieux</t>
  </si>
  <si>
    <t>EBNL Quévert</t>
  </si>
  <si>
    <t>EBNL Quintin</t>
  </si>
  <si>
    <t>EBNL Rostrenen</t>
  </si>
  <si>
    <t>EBNL Saint-Alban</t>
  </si>
  <si>
    <t>EBNL Saint-Brandan</t>
  </si>
  <si>
    <t>EBNL Saint-Brieuc</t>
  </si>
  <si>
    <t>EBNL Saint-Jacut-de-la-Mer</t>
  </si>
  <si>
    <t>EBNL Saint-Quay-Portrieux</t>
  </si>
  <si>
    <t>EBNL Uzel</t>
  </si>
  <si>
    <t>EBNL Vieux-Marché</t>
  </si>
  <si>
    <t>EBNL Vildé-Guingalan</t>
  </si>
  <si>
    <t>EBNL Bourganeuf</t>
  </si>
  <si>
    <t>EBNL Boussac</t>
  </si>
  <si>
    <t>EBNL Celle-Dunoise</t>
  </si>
  <si>
    <t>EBNL Évaux-les-Bains</t>
  </si>
  <si>
    <t>EBNL Guéret</t>
  </si>
  <si>
    <t>EBNL Souterraine</t>
  </si>
  <si>
    <t>EBNL Sainte-Feyre</t>
  </si>
  <si>
    <t>EBNL Saint-Vaury</t>
  </si>
  <si>
    <t>EBNL Agonac</t>
  </si>
  <si>
    <t>EBNL Pays de Belvès</t>
  </si>
  <si>
    <t>EBNL Bergerac</t>
  </si>
  <si>
    <t>EBNL Bugue</t>
  </si>
  <si>
    <t>EBNL Castels et Bézenac</t>
  </si>
  <si>
    <t>EBNL Coquille</t>
  </si>
  <si>
    <t>EBNL Creysse</t>
  </si>
  <si>
    <t>EBNL Eymet</t>
  </si>
  <si>
    <t>EBNL Hautefort</t>
  </si>
  <si>
    <t>EBNL Jumilhac-le-Grand</t>
  </si>
  <si>
    <t>EBNL Lalinde</t>
  </si>
  <si>
    <t>EBNL Lanouaille</t>
  </si>
  <si>
    <t>EBNL Lisle</t>
  </si>
  <si>
    <t>EBNL Mareuil en Périgord</t>
  </si>
  <si>
    <t>EBNL Montignac-Lascaux</t>
  </si>
  <si>
    <t>EBNL Montpon-Ménestérol</t>
  </si>
  <si>
    <t>EBNL Nontron</t>
  </si>
  <si>
    <t>EBNL Périgueux</t>
  </si>
  <si>
    <t>EBNL Ribagnac</t>
  </si>
  <si>
    <t>EBNL Ribérac</t>
  </si>
  <si>
    <t>EBNL Rouffignac-Saint-Cernin-de-Reilhac</t>
  </si>
  <si>
    <t>EBNL Val de Louyre et Caudeau</t>
  </si>
  <si>
    <t>EBNL Saint Aulaye-Puymangou</t>
  </si>
  <si>
    <t>EBNL Saint-Cyprien</t>
  </si>
  <si>
    <t>EBNL Saint-Pardoux-la-Rivière</t>
  </si>
  <si>
    <t>EBNL Salignac-Eyvigues</t>
  </si>
  <si>
    <t>EBNL Sarlat-la-Canéda</t>
  </si>
  <si>
    <t>EBNL Sigoulès-et-Flaugeac</t>
  </si>
  <si>
    <t>EBNL Thiviers</t>
  </si>
  <si>
    <t>EBNL Trélissac</t>
  </si>
  <si>
    <t>EBNL Vélines</t>
  </si>
  <si>
    <t>EBNL Vergt</t>
  </si>
  <si>
    <t>EBNL Villamblard</t>
  </si>
  <si>
    <t>EBNL Villefranche-du-Périgord</t>
  </si>
  <si>
    <t>EBNL Amancey</t>
  </si>
  <si>
    <t>EBNL Baume-les-Dames</t>
  </si>
  <si>
    <t>EBNL Besançon</t>
  </si>
  <si>
    <t>EBNL Beure</t>
  </si>
  <si>
    <t>EBNL Cluse-et-Mijoux</t>
  </si>
  <si>
    <t>EBNL Doubs</t>
  </si>
  <si>
    <t>EBNL Épeugney</t>
  </si>
  <si>
    <t>EBNL Gilley</t>
  </si>
  <si>
    <t>EBNL Goux-les-Usiers</t>
  </si>
  <si>
    <t>EBNL Grandfontaine</t>
  </si>
  <si>
    <t>EBNL Isle-sur-le-Doubs</t>
  </si>
  <si>
    <t>EBNL Levier</t>
  </si>
  <si>
    <t>EBNL Maîche</t>
  </si>
  <si>
    <t>EBNL Montbéliard</t>
  </si>
  <si>
    <t>EBNL Montenois</t>
  </si>
  <si>
    <t>EBNL Morteau</t>
  </si>
  <si>
    <t>EBNL Mouthe</t>
  </si>
  <si>
    <t>EBNL Premiers Sapins</t>
  </si>
  <si>
    <t>EBNL Orchamps-Vennes</t>
  </si>
  <si>
    <t>EBNL Pontarlier</t>
  </si>
  <si>
    <t>EBNL Pont-de-Roide-Vermondans</t>
  </si>
  <si>
    <t>EBNL Rigney</t>
  </si>
  <si>
    <t>EBNL Roche-lez-Beaupré</t>
  </si>
  <si>
    <t>EBNL Rougemont</t>
  </si>
  <si>
    <t>EBNL Anneyron</t>
  </si>
  <si>
    <t>EBNL Aouste-sur-Sye</t>
  </si>
  <si>
    <t>EBNL Bouchet</t>
  </si>
  <si>
    <t>EBNL Bourdeaux</t>
  </si>
  <si>
    <t>EBNL Bourg-lès-Valence</t>
  </si>
  <si>
    <t>EBNL Buis-les-Baronnies</t>
  </si>
  <si>
    <t>EBNL Chapelle-en-Vercors</t>
  </si>
  <si>
    <t>EBNL Châteauneuf-de-Galaure</t>
  </si>
  <si>
    <t>EBNL Châtillon-Saint-Jean</t>
  </si>
  <si>
    <t>EBNL Cléon-d'Andran</t>
  </si>
  <si>
    <t>EBNL Crest</t>
  </si>
  <si>
    <t>EBNL Die</t>
  </si>
  <si>
    <t>EBNL Donzère</t>
  </si>
  <si>
    <t>EBNL Étoile-sur-Rhône</t>
  </si>
  <si>
    <t>EBNL Grand-Serre</t>
  </si>
  <si>
    <t>EBNL Marches</t>
  </si>
  <si>
    <t>EBNL Montbrun-les-Bains</t>
  </si>
  <si>
    <t>EBNL Montélimar</t>
  </si>
  <si>
    <t>EBNL Montoison</t>
  </si>
  <si>
    <t>EBNL Nyons</t>
  </si>
  <si>
    <t>EBNL Pierrelatte</t>
  </si>
  <si>
    <t>EBNL Romans-sur-Isère</t>
  </si>
  <si>
    <t>EBNL Saint-Donat-sur-l'Herbasse</t>
  </si>
  <si>
    <t>EBNL Saint-Jean-en-Royans</t>
  </si>
  <si>
    <t>EBNL Saint-Paul-Trois-Châteaux</t>
  </si>
  <si>
    <t>EBNL Saint-Vallier</t>
  </si>
  <si>
    <t>EBNL Tain-l'Hermitage</t>
  </si>
  <si>
    <t>EBNL Taulignan</t>
  </si>
  <si>
    <t>EBNL Valence</t>
  </si>
  <si>
    <t>EBNL Bosroumois</t>
  </si>
  <si>
    <t>EBNL Bourneville-Sainte-Croix</t>
  </si>
  <si>
    <t>EBNL Bourth</t>
  </si>
  <si>
    <t>EBNL Breteuil</t>
  </si>
  <si>
    <t>EBNL Charleval</t>
  </si>
  <si>
    <t>EBNL Château-sur-Epte</t>
  </si>
  <si>
    <t>EBNL Conches-en-Ouche</t>
  </si>
  <si>
    <t>EBNL Cormeilles</t>
  </si>
  <si>
    <t>EBNL Étrépagny</t>
  </si>
  <si>
    <t>EBNL Évreux</t>
  </si>
  <si>
    <t>EBNL Ézy-sur-Eure</t>
  </si>
  <si>
    <t>EBNL Gaillon</t>
  </si>
  <si>
    <t>EBNL Louviers</t>
  </si>
  <si>
    <t>EBNL Madeleine-de-Nonancourt</t>
  </si>
  <si>
    <t>EBNL Normanville</t>
  </si>
  <si>
    <t>EBNL Pont-Audemer</t>
  </si>
  <si>
    <t>EBNL Romilly-sur-Andelle</t>
  </si>
  <si>
    <t>EBNL Saint-André-de-l'Eure</t>
  </si>
  <si>
    <t>EBNL Saint-Marcel</t>
  </si>
  <si>
    <t>EBNL Saint-Martin-du-Tilleul</t>
  </si>
  <si>
    <t>EBNL Thiberville</t>
  </si>
  <si>
    <t>EBNL Verneuil d'Avre et d'Iton</t>
  </si>
  <si>
    <t>EBNL Val-de-Reuil</t>
  </si>
  <si>
    <t>EBNL Abondant</t>
  </si>
  <si>
    <t>EBNL Auneau-Bleury-Saint-Symphorien</t>
  </si>
  <si>
    <t>EBNL Bailleau-l'Évêque</t>
  </si>
  <si>
    <t>EBNL Bonneval</t>
  </si>
  <si>
    <t>EBNL Broué</t>
  </si>
  <si>
    <t>EBNL Chartres</t>
  </si>
  <si>
    <t>EBNL Châteaudun</t>
  </si>
  <si>
    <t>EBNL Cherisy</t>
  </si>
  <si>
    <t>EBNL Cloyes-les-Trois-Rivières</t>
  </si>
  <si>
    <t>EBNL Corvées-les-Yys</t>
  </si>
  <si>
    <t>EBNL Coudray</t>
  </si>
  <si>
    <t>EBNL Coulombs</t>
  </si>
  <si>
    <t>EBNL Courville-sur-Eure</t>
  </si>
  <si>
    <t>EBNL Dreux</t>
  </si>
  <si>
    <t>EBNL Janville-en-Beauce</t>
  </si>
  <si>
    <t>EBNL Loupe</t>
  </si>
  <si>
    <t>EBNL Maintenon</t>
  </si>
  <si>
    <t>EBNL Mainvilliers</t>
  </si>
  <si>
    <t>EBNL Morancez</t>
  </si>
  <si>
    <t>EBNL Nogent-le-Phaye</t>
  </si>
  <si>
    <t>EBNL Nogent-le-Rotrou</t>
  </si>
  <si>
    <t>EBNL Orgères-en-Beauce</t>
  </si>
  <si>
    <t>EBNL Senonches</t>
  </si>
  <si>
    <t>EBNL Vernouillet</t>
  </si>
  <si>
    <t>EBNL Villemeux-sur-Eure</t>
  </si>
  <si>
    <t>EBNL Villages Vovéens</t>
  </si>
  <si>
    <t>EBNL Audierne</t>
  </si>
  <si>
    <t>EBNL Bannalec</t>
  </si>
  <si>
    <t>EBNL Bourg-Blanc</t>
  </si>
  <si>
    <t>EBNL Brest</t>
  </si>
  <si>
    <t>EBNL Plounéour-Brignogan-plages</t>
  </si>
  <si>
    <t>EBNL Carhaix-Plouguer</t>
  </si>
  <si>
    <t>EBNL Châteaulin</t>
  </si>
  <si>
    <t>EBNL Châteauneuf-du-Faou</t>
  </si>
  <si>
    <t>EBNL Concarneau</t>
  </si>
  <si>
    <t>EBNL Coray</t>
  </si>
  <si>
    <t>EBNL Crozon</t>
  </si>
  <si>
    <t>EBNL Douarnenez</t>
  </si>
  <si>
    <t>EBNL Faou</t>
  </si>
  <si>
    <t>EBNL Folgoët</t>
  </si>
  <si>
    <t>EBNL Milizac-Guipronvel</t>
  </si>
  <si>
    <t>EBNL Guissény</t>
  </si>
  <si>
    <t>EBNL Hanvec</t>
  </si>
  <si>
    <t>EBNL Huelgoat</t>
  </si>
  <si>
    <t>EBNL Landeleau</t>
  </si>
  <si>
    <t>EBNL Landerneau</t>
  </si>
  <si>
    <t>EBNL Landivisiau</t>
  </si>
  <si>
    <t>EBNL Lanmeur</t>
  </si>
  <si>
    <t>EBNL Logonna-Daoulas</t>
  </si>
  <si>
    <t>EBNL Melgven</t>
  </si>
  <si>
    <t>EBNL Mellac</t>
  </si>
  <si>
    <t>EBNL Ouessant</t>
  </si>
  <si>
    <t>EBNL Penmarch</t>
  </si>
  <si>
    <t>EBNL Pleyben</t>
  </si>
  <si>
    <t>EBNL Plobannalec-Lesconil</t>
  </si>
  <si>
    <t>EBNL Plogastel-Saint-Germain</t>
  </si>
  <si>
    <t>EBNL Plonéour-Lanvern</t>
  </si>
  <si>
    <t>EBNL Plonévez-Porzay</t>
  </si>
  <si>
    <t>EBNL Ploudalmézeau</t>
  </si>
  <si>
    <t>EBNL Plouezoc'h</t>
  </si>
  <si>
    <t>EBNL Plougonven</t>
  </si>
  <si>
    <t>EBNL Plounévez-Lochrist</t>
  </si>
  <si>
    <t>EBNL Plourin-lès-Morlaix</t>
  </si>
  <si>
    <t>EBNL Pont-l'Abbé</t>
  </si>
  <si>
    <t>EBNL Pouldreuzic</t>
  </si>
  <si>
    <t>EBNL Querrien</t>
  </si>
  <si>
    <t>EBNL Quimper</t>
  </si>
  <si>
    <t>EBNL Quimperlé</t>
  </si>
  <si>
    <t>EBNL Rédené</t>
  </si>
  <si>
    <t>EBNL Relecq-Kerhuon</t>
  </si>
  <si>
    <t>EBNL Roscoff</t>
  </si>
  <si>
    <t>EBNL Saint-Thégonnec Loc-Eguiner</t>
  </si>
  <si>
    <t>EBNL Saint-Yvi</t>
  </si>
  <si>
    <t>EBNL Scaër</t>
  </si>
  <si>
    <t>EBNL Sizun</t>
  </si>
  <si>
    <t>EBNL Taulé</t>
  </si>
  <si>
    <t>EBNL Trégunc</t>
  </si>
  <si>
    <t>EBNL Pont-de-Buis-lès-Quimerch</t>
  </si>
  <si>
    <t>EBNL Ajaccio</t>
  </si>
  <si>
    <t>EBNL Alata</t>
  </si>
  <si>
    <t>EBNL Cargèse</t>
  </si>
  <si>
    <t>EBNL Levie</t>
  </si>
  <si>
    <t>EBNL Sartène</t>
  </si>
  <si>
    <t>EBNL Aléria</t>
  </si>
  <si>
    <t>EBNL Bastia</t>
  </si>
  <si>
    <t>EBNL Calenzana</t>
  </si>
  <si>
    <t>EBNL Corte</t>
  </si>
  <si>
    <t>EBNL Furiani</t>
  </si>
  <si>
    <t>EBNL Île-Rousse</t>
  </si>
  <si>
    <t>EBNL Penta-di-Casinca</t>
  </si>
  <si>
    <t>EBNL Prunelli-di-Fiumorbo</t>
  </si>
  <si>
    <t>EBNL San-Nicolao</t>
  </si>
  <si>
    <t>EBNL Ville-di-Pietrabugno</t>
  </si>
  <si>
    <t>EBNL Alès</t>
  </si>
  <si>
    <t>EBNL Angles</t>
  </si>
  <si>
    <t>EBNL Arpaillargues-et-Aureillac</t>
  </si>
  <si>
    <t>EBNL Aumessas</t>
  </si>
  <si>
    <t>EBNL Bagnols-sur-Cèze</t>
  </si>
  <si>
    <t>EBNL Bessèges</t>
  </si>
  <si>
    <t>EBNL Bezouce</t>
  </si>
  <si>
    <t>EBNL Bouillargues</t>
  </si>
  <si>
    <t>EBNL Bragassargues</t>
  </si>
  <si>
    <t>EBNL Bréau-Mars</t>
  </si>
  <si>
    <t>EBNL Calvisson</t>
  </si>
  <si>
    <t>EBNL Clarensac</t>
  </si>
  <si>
    <t>EBNL Goudargues</t>
  </si>
  <si>
    <t>EBNL Grand-Combe</t>
  </si>
  <si>
    <t>EBNL Lasalle</t>
  </si>
  <si>
    <t>EBNL Laudun-l'Ardoise</t>
  </si>
  <si>
    <t>EBNL Lézan</t>
  </si>
  <si>
    <t>EBNL Manduel</t>
  </si>
  <si>
    <t>EBNL Mons</t>
  </si>
  <si>
    <t>EBNL Nîmes</t>
  </si>
  <si>
    <t>EBNL Pont-Saint-Esprit</t>
  </si>
  <si>
    <t>EBNL Quissac</t>
  </si>
  <si>
    <t>EBNL Remoulins</t>
  </si>
  <si>
    <t>EBNL Ribaute-les-Tavernes</t>
  </si>
  <si>
    <t>EBNL Rochefort-du-Gard</t>
  </si>
  <si>
    <t>EBNL Roquemaure</t>
  </si>
  <si>
    <t>EBNL Rousson</t>
  </si>
  <si>
    <t>EBNL Saint-Ambroix</t>
  </si>
  <si>
    <t>EBNL Saint-Chaptes</t>
  </si>
  <si>
    <t>EBNL Saint-Hippolyte-du-Fort</t>
  </si>
  <si>
    <t>EBNL Saint-Jean-du-Gard</t>
  </si>
  <si>
    <t>EBNL Saint-Laurent-d'Aigouze</t>
  </si>
  <si>
    <t>EBNL Saint-Martin-de-Valgalgues</t>
  </si>
  <si>
    <t>EBNL Saint-Paulet-de-Caisson</t>
  </si>
  <si>
    <t>EBNL Saint-Quentin-la-Poterie</t>
  </si>
  <si>
    <t>EBNL Salindres</t>
  </si>
  <si>
    <t>EBNL Sauve</t>
  </si>
  <si>
    <t>EBNL Saze</t>
  </si>
  <si>
    <t>EBNL Soudorgues</t>
  </si>
  <si>
    <t>EBNL Uzès</t>
  </si>
  <si>
    <t>EBNL Vauvert</t>
  </si>
  <si>
    <t>EBNL Vergèze</t>
  </si>
  <si>
    <t>EBNL Vic-le-Fesq</t>
  </si>
  <si>
    <t>EBNL Vigan</t>
  </si>
  <si>
    <t>EBNL Aspet</t>
  </si>
  <si>
    <t>EBNL Aurignac</t>
  </si>
  <si>
    <t>EBNL Auterive</t>
  </si>
  <si>
    <t>EBNL Bagnères-de-Luchon</t>
  </si>
  <si>
    <t>EBNL Balma</t>
  </si>
  <si>
    <t>EBNL Bessières</t>
  </si>
  <si>
    <t>EBNL Blagnac</t>
  </si>
  <si>
    <t>EBNL Boulogne-sur-Gesse</t>
  </si>
  <si>
    <t>EBNL Brax</t>
  </si>
  <si>
    <t>EBNL Carbonne</t>
  </si>
  <si>
    <t>EBNL Colomiers</t>
  </si>
  <si>
    <t>EBNL Cornebarrieu</t>
  </si>
  <si>
    <t>EBNL Eaunes</t>
  </si>
  <si>
    <t>EBNL Fousseret</t>
  </si>
  <si>
    <t>EBNL Gardouch</t>
  </si>
  <si>
    <t>EBNL Labarthe-sur-Lèze</t>
  </si>
  <si>
    <t>EBNL Labastide-Saint-Sernin</t>
  </si>
  <si>
    <t>EBNL Labastidette</t>
  </si>
  <si>
    <t>EBNL Labège</t>
  </si>
  <si>
    <t>EBNL Lagardelle-sur-Lèze</t>
  </si>
  <si>
    <t>EBNL Marignac</t>
  </si>
  <si>
    <t>EBNL Miremont</t>
  </si>
  <si>
    <t>EBNL Montastruc-la-Conseillère</t>
  </si>
  <si>
    <t>EBNL Montréjeau</t>
  </si>
  <si>
    <t>EBNL Muret</t>
  </si>
  <si>
    <t>EBNL Nailloux</t>
  </si>
  <si>
    <t>EBNL Pins-Justaret</t>
  </si>
  <si>
    <t>EBNL Quint-Fonsegrives</t>
  </si>
  <si>
    <t>EBNL Ramonville-Saint-Agne</t>
  </si>
  <si>
    <t>EBNL Revel</t>
  </si>
  <si>
    <t>EBNL Rieux-Volvestre</t>
  </si>
  <si>
    <t>EBNL Saint-Gaudens</t>
  </si>
  <si>
    <t>EBNL Saint-Jean</t>
  </si>
  <si>
    <t>EBNL Saint-Jory</t>
  </si>
  <si>
    <t>EBNL Saint-Lys</t>
  </si>
  <si>
    <t>EBNL Saint-Martory</t>
  </si>
  <si>
    <t>EBNL Saint-Orens-de-Gameville</t>
  </si>
  <si>
    <t>EBNL Saint-Sulpice-sur-Lèze</t>
  </si>
  <si>
    <t>EBNL Toulouse</t>
  </si>
  <si>
    <t>EBNL Vernet</t>
  </si>
  <si>
    <t>EBNL Villefranche-de-Lauragais</t>
  </si>
  <si>
    <t>EBNL Villenouvelle</t>
  </si>
  <si>
    <t>EBNL Auch</t>
  </si>
  <si>
    <t>EBNL Condom</t>
  </si>
  <si>
    <t>EBNL Fleurance</t>
  </si>
  <si>
    <t>EBNL Isle-Jourdain</t>
  </si>
  <si>
    <t>EBNL Lectoure</t>
  </si>
  <si>
    <t>EBNL Mauvezin</t>
  </si>
  <si>
    <t>EBNL Mirande</t>
  </si>
  <si>
    <t>EBNL Nogaro</t>
  </si>
  <si>
    <t>EBNL Pavie</t>
  </si>
  <si>
    <t>EBNL Samatan</t>
  </si>
  <si>
    <t>EBNL Seissan</t>
  </si>
  <si>
    <t>EBNL Termes-d'Armagnac</t>
  </si>
  <si>
    <t>EBNL Valence-sur-Baïse</t>
  </si>
  <si>
    <t>EBNL Vic-Fezensac</t>
  </si>
  <si>
    <t>EBNL Ambarès-et-Lagrave</t>
  </si>
  <si>
    <t>EBNL Andernos-les-Bains</t>
  </si>
  <si>
    <t>EBNL Arcachon</t>
  </si>
  <si>
    <t>EBNL Arès</t>
  </si>
  <si>
    <t>EBNL Arsac</t>
  </si>
  <si>
    <t>EBNL Artigues-près-Bordeaux</t>
  </si>
  <si>
    <t>EBNL Bazas</t>
  </si>
  <si>
    <t>EBNL Bègles</t>
  </si>
  <si>
    <t>EBNL Blasimon</t>
  </si>
  <si>
    <t>EBNL Blaye</t>
  </si>
  <si>
    <t>EBNL Bordeaux</t>
  </si>
  <si>
    <t>EBNL Bourg</t>
  </si>
  <si>
    <t>EBNL Bouscat</t>
  </si>
  <si>
    <t>EBNL Bruges</t>
  </si>
  <si>
    <t>EBNL Cadillac</t>
  </si>
  <si>
    <t>EBNL Canéjan</t>
  </si>
  <si>
    <t>EBNL Castelnau-de-Médoc</t>
  </si>
  <si>
    <t>EBNL Cenon</t>
  </si>
  <si>
    <t>EBNL Créon</t>
  </si>
  <si>
    <t>EBNL Étauliers</t>
  </si>
  <si>
    <t>EBNL Galgon</t>
  </si>
  <si>
    <t>EBNL Gradignan</t>
  </si>
  <si>
    <t>EBNL Grignols</t>
  </si>
  <si>
    <t>EBNL Haillan</t>
  </si>
  <si>
    <t>EBNL Hourtin</t>
  </si>
  <si>
    <t>EBNL Langoiran</t>
  </si>
  <si>
    <t>EBNL Langon</t>
  </si>
  <si>
    <t>EBNL Lesparre-Médoc</t>
  </si>
  <si>
    <t>EBNL Libourne</t>
  </si>
  <si>
    <t>EBNL Lormont</t>
  </si>
  <si>
    <t>EBNL Maransin</t>
  </si>
  <si>
    <t>EBNL Margaux-Cantenac</t>
  </si>
  <si>
    <t>EBNL Mios</t>
  </si>
  <si>
    <t>EBNL Pineuilh</t>
  </si>
  <si>
    <t>EBNL Preignac</t>
  </si>
  <si>
    <t>EBNL Rauzan</t>
  </si>
  <si>
    <t>EBNL Réole</t>
  </si>
  <si>
    <t>EBNL Saint-Caprais-de-Bordeaux</t>
  </si>
  <si>
    <t>EBNL Saint-Pierre-de-Mons</t>
  </si>
  <si>
    <t>EBNL Saint-Savin</t>
  </si>
  <si>
    <t>EBNL Saint-Seurin-sur-l'Isle</t>
  </si>
  <si>
    <t>EBNL Saint-Symphorien</t>
  </si>
  <si>
    <t>EBNL Targon</t>
  </si>
  <si>
    <t>EBNL Teste-de-Buch</t>
  </si>
  <si>
    <t>EBNL Tresses</t>
  </si>
  <si>
    <t>EBNL Villandraut</t>
  </si>
  <si>
    <t>EBNL Villenave-d'Ornon</t>
  </si>
  <si>
    <t>EBNL Agde</t>
  </si>
  <si>
    <t>EBNL Aniane</t>
  </si>
  <si>
    <t>EBNL Balaruc-les-Bains</t>
  </si>
  <si>
    <t>EBNL Bédarieux</t>
  </si>
  <si>
    <t>EBNL Bessan</t>
  </si>
  <si>
    <t>EBNL Béziers</t>
  </si>
  <si>
    <t>EBNL Bousquet-d'Orb</t>
  </si>
  <si>
    <t>EBNL Bouzigues</t>
  </si>
  <si>
    <t>EBNL Canet</t>
  </si>
  <si>
    <t>EBNL Castelnau-le-Lez</t>
  </si>
  <si>
    <t>EBNL Cessenon-sur-Orb</t>
  </si>
  <si>
    <t>EBNL Clermont-l'Hérault</t>
  </si>
  <si>
    <t>EBNL Frontignan</t>
  </si>
  <si>
    <t>EBNL Ganges</t>
  </si>
  <si>
    <t>EBNL Gigean</t>
  </si>
  <si>
    <t>EBNL Grabels</t>
  </si>
  <si>
    <t>EBNL Hérépian</t>
  </si>
  <si>
    <t>EBNL Lattes</t>
  </si>
  <si>
    <t>EBNL Laurens</t>
  </si>
  <si>
    <t>EBNL Lodève</t>
  </si>
  <si>
    <t>EBNL Lunel</t>
  </si>
  <si>
    <t>EBNL Mas-de-Londres</t>
  </si>
  <si>
    <t>EBNL Mauguio</t>
  </si>
  <si>
    <t>EBNL Mèze</t>
  </si>
  <si>
    <t>EBNL Montagnac</t>
  </si>
  <si>
    <t>EBNL Montpellier</t>
  </si>
  <si>
    <t>EBNL Olonzac</t>
  </si>
  <si>
    <t>EBNL Pézenas</t>
  </si>
  <si>
    <t>EBNL Poussan</t>
  </si>
  <si>
    <t>EBNL Pouzolles</t>
  </si>
  <si>
    <t>EBNL Puisserguier</t>
  </si>
  <si>
    <t>EBNL Roujan</t>
  </si>
  <si>
    <t>EBNL Saint-Georges-d'Orques</t>
  </si>
  <si>
    <t>EBNL Saint-Gervais-sur-Mare</t>
  </si>
  <si>
    <t>EBNL Saint-Jean-de-Védas</t>
  </si>
  <si>
    <t>EBNL Saint-Just</t>
  </si>
  <si>
    <t>EBNL Saint-Pons-de-Thomières</t>
  </si>
  <si>
    <t>EBNL Saussan</t>
  </si>
  <si>
    <t>EBNL Sérignan</t>
  </si>
  <si>
    <t>EBNL Servian</t>
  </si>
  <si>
    <t>EBNL Vias</t>
  </si>
  <si>
    <t>EBNL Villeneuve-lès-Béziers</t>
  </si>
  <si>
    <t>EBNL Grande-Motte</t>
  </si>
  <si>
    <t>EBNL Val-Couesnon</t>
  </si>
  <si>
    <t>EBNL Bain-de-Bretagne</t>
  </si>
  <si>
    <t>EBNL Bains-sur-Oust</t>
  </si>
  <si>
    <t>EBNL Betton</t>
  </si>
  <si>
    <t>EBNL Bouëxière</t>
  </si>
  <si>
    <t>EBNL Cancale</t>
  </si>
  <si>
    <t>EBNL Chantepie</t>
  </si>
  <si>
    <t>EBNL Chapelle-des-Fougeretz</t>
  </si>
  <si>
    <t>EBNL Chapelle-Janson</t>
  </si>
  <si>
    <t>EBNL Châtillon-en-Vendelais</t>
  </si>
  <si>
    <t>EBNL Chavagne</t>
  </si>
  <si>
    <t>EBNL Combourg</t>
  </si>
  <si>
    <t>EBNL Dinard</t>
  </si>
  <si>
    <t>EBNL Fougères</t>
  </si>
  <si>
    <t>EBNL Gévezé</t>
  </si>
  <si>
    <t>EBNL Goven</t>
  </si>
  <si>
    <t>EBNL Grand-Fougeray</t>
  </si>
  <si>
    <t>EBNL Guerche-de-Bretagne</t>
  </si>
  <si>
    <t>EBNL Guichen</t>
  </si>
  <si>
    <t>EBNL Hermitage</t>
  </si>
  <si>
    <t>EBNL Louvigné-de-Bais</t>
  </si>
  <si>
    <t>EBNL Martigné-Ferchaud</t>
  </si>
  <si>
    <t>EBNL Val d'Anast</t>
  </si>
  <si>
    <t>EBNL Maxent</t>
  </si>
  <si>
    <t>EBNL Mézières-sur-Couesnon</t>
  </si>
  <si>
    <t>EBNL Montauban-de-Bretagne</t>
  </si>
  <si>
    <t>EBNL Montfort-sur-Meu</t>
  </si>
  <si>
    <t>EBNL Montgermont</t>
  </si>
  <si>
    <t>EBNL Pipriac</t>
  </si>
  <si>
    <t>EBNL Pléchâtel</t>
  </si>
  <si>
    <t>EBNL Pleine-Fougères</t>
  </si>
  <si>
    <t>EBNL Plélan-le-Grand</t>
  </si>
  <si>
    <t>EBNL Pleumeleuc</t>
  </si>
  <si>
    <t>EBNL Redon</t>
  </si>
  <si>
    <t>EBNL Rennes</t>
  </si>
  <si>
    <t>EBNL Retiers</t>
  </si>
  <si>
    <t>EBNL Richardais</t>
  </si>
  <si>
    <t>EBNL Maen Roch</t>
  </si>
  <si>
    <t>EBNL Saint-Georges-de-Reintembault</t>
  </si>
  <si>
    <t>EBNL Saint-Gilles</t>
  </si>
  <si>
    <t>EBNL Saint-Grégoire</t>
  </si>
  <si>
    <t>EBNL Saint-Jacques-de-la-Lande</t>
  </si>
  <si>
    <t>EBNL Saint-Lunaire</t>
  </si>
  <si>
    <t>EBNL Saint-Malo</t>
  </si>
  <si>
    <t>EBNL Saint-Méen-le-Grand</t>
  </si>
  <si>
    <t>EBNL Saint-Ouen-des-Alleux</t>
  </si>
  <si>
    <t>EBNL Mesnil-Roc'h</t>
  </si>
  <si>
    <t>EBNL Sel-de-Bretagne</t>
  </si>
  <si>
    <t>EBNL Sixt-sur-Aff</t>
  </si>
  <si>
    <t>EBNL Talensac</t>
  </si>
  <si>
    <t>EBNL Tinténiac</t>
  </si>
  <si>
    <t>EBNL Torcé</t>
  </si>
  <si>
    <t>EBNL Val-d'Izé</t>
  </si>
  <si>
    <t>EBNL Vern-sur-Seiche</t>
  </si>
  <si>
    <t>EBNL Vitré</t>
  </si>
  <si>
    <t>EBNL Argenton-sur-Creuse</t>
  </si>
  <si>
    <t>EBNL Argy</t>
  </si>
  <si>
    <t>EBNL Azay-le-Ferron</t>
  </si>
  <si>
    <t>EBNL Blanc</t>
  </si>
  <si>
    <t>EBNL Buzançais</t>
  </si>
  <si>
    <t>EBNL Chabris</t>
  </si>
  <si>
    <t>EBNL Châteauroux</t>
  </si>
  <si>
    <t>EBNL Châtillon-sur-Indre</t>
  </si>
  <si>
    <t>EBNL Châtre</t>
  </si>
  <si>
    <t>EBNL Clion</t>
  </si>
  <si>
    <t>EBNL Déols</t>
  </si>
  <si>
    <t>EBNL Écueillé</t>
  </si>
  <si>
    <t>EBNL Issoudun</t>
  </si>
  <si>
    <t>EBNL Luant</t>
  </si>
  <si>
    <t>EBNL Lureuil</t>
  </si>
  <si>
    <t>EBNL Mézières-en-Brenne</t>
  </si>
  <si>
    <t>EBNL Neuvy-Saint-Sépulchre</t>
  </si>
  <si>
    <t>EBNL Pellevoisin</t>
  </si>
  <si>
    <t>EBNL Saint-Maur</t>
  </si>
  <si>
    <t>EBNL Velles</t>
  </si>
  <si>
    <t>EBNL Villedieu-sur-Indre</t>
  </si>
  <si>
    <t>EBNL Amboise</t>
  </si>
  <si>
    <t>EBNL Athée-sur-Cher</t>
  </si>
  <si>
    <t>EBNL Avoine</t>
  </si>
  <si>
    <t>EBNL Bléré</t>
  </si>
  <si>
    <t>EBNL Chambray-lès-Tours</t>
  </si>
  <si>
    <t>EBNL Château-la-Vallière</t>
  </si>
  <si>
    <t>EBNL Château-Renault</t>
  </si>
  <si>
    <t>EBNL Chinon</t>
  </si>
  <si>
    <t>EBNL Cormery</t>
  </si>
  <si>
    <t>EBNL Croix-en-Touraine</t>
  </si>
  <si>
    <t>EBNL Esvres</t>
  </si>
  <si>
    <t>EBNL Genillé</t>
  </si>
  <si>
    <t>EBNL Descartes</t>
  </si>
  <si>
    <t>EBNL Île-Bouchard</t>
  </si>
  <si>
    <t>EBNL Ligueil</t>
  </si>
  <si>
    <t>EBNL Loches</t>
  </si>
  <si>
    <t>EBNL Membrolle-sur-Choisille</t>
  </si>
  <si>
    <t>EBNL Mettray</t>
  </si>
  <si>
    <t>EBNL Monts</t>
  </si>
  <si>
    <t>EBNL Neuillé-Pont-Pierre</t>
  </si>
  <si>
    <t>EBNL Notre-Dame-d'Oé</t>
  </si>
  <si>
    <t>EBNL Parçay-Meslay</t>
  </si>
  <si>
    <t>EBNL Richelieu</t>
  </si>
  <si>
    <t>EBNL Rivarennes</t>
  </si>
  <si>
    <t>EBNL Saint-Benoît-la-Forêt</t>
  </si>
  <si>
    <t>EBNL Saint-Branchs</t>
  </si>
  <si>
    <t>EBNL Saint-Flovier</t>
  </si>
  <si>
    <t>EBNL Sainte-Maure-de-Touraine</t>
  </si>
  <si>
    <t>EBNL Saint-Pierre-des-Corps</t>
  </si>
  <si>
    <t>EBNL Savonnières</t>
  </si>
  <si>
    <t>EBNL Tours</t>
  </si>
  <si>
    <t>EBNL Villeloin-Coulangé</t>
  </si>
  <si>
    <t>EBNL Apprieu</t>
  </si>
  <si>
    <t>EBNL Beaurepaire</t>
  </si>
  <si>
    <t>EBNL Biol</t>
  </si>
  <si>
    <t>EBNL Brié-et-Angonnes</t>
  </si>
  <si>
    <t>EBNL Buisse</t>
  </si>
  <si>
    <t>EBNL Corenc</t>
  </si>
  <si>
    <t>EBNL Corps</t>
  </si>
  <si>
    <t>EBNL Côte-Saint-André</t>
  </si>
  <si>
    <t>EBNL Coublevie</t>
  </si>
  <si>
    <t>EBNL Dolomieu</t>
  </si>
  <si>
    <t>EBNL Domarin</t>
  </si>
  <si>
    <t>EBNL Domène</t>
  </si>
  <si>
    <t>EBNL Échirolles</t>
  </si>
  <si>
    <t>EBNL Eybens</t>
  </si>
  <si>
    <t>EBNL Fontaine</t>
  </si>
  <si>
    <t>EBNL Gières</t>
  </si>
  <si>
    <t>EBNL Grenoble</t>
  </si>
  <si>
    <t>EBNL Huez</t>
  </si>
  <si>
    <t>EBNL Isle-d'Abeau</t>
  </si>
  <si>
    <t>EBNL Izeaux</t>
  </si>
  <si>
    <t>EBNL Jarrie</t>
  </si>
  <si>
    <t>EBNL Lans-en-Vercors</t>
  </si>
  <si>
    <t>EBNL Mens</t>
  </si>
  <si>
    <t>EBNL Meylan</t>
  </si>
  <si>
    <t>EBNL Moirans</t>
  </si>
  <si>
    <t>EBNL Monestier-de-Clermont</t>
  </si>
  <si>
    <t>EBNL Montalieu-Vercieu</t>
  </si>
  <si>
    <t>EBNL Deux Alpes</t>
  </si>
  <si>
    <t>EBNL Montferrat</t>
  </si>
  <si>
    <t>EBNL Morestel</t>
  </si>
  <si>
    <t>EBNL Mure</t>
  </si>
  <si>
    <t>EBNL Pont-de-Beauvoisin</t>
  </si>
  <si>
    <t>EBNL Pont-de-Chéruy</t>
  </si>
  <si>
    <t>EBNL Pont-Évêque</t>
  </si>
  <si>
    <t>EBNL Pont-en-Royans</t>
  </si>
  <si>
    <t>EBNL Renage</t>
  </si>
  <si>
    <t>EBNL Roussillon</t>
  </si>
  <si>
    <t>EBNL Saint-Égrève</t>
  </si>
  <si>
    <t>EBNL Saint-Jean-de-Moirans</t>
  </si>
  <si>
    <t>EBNL Saint-Jean-de-Soudain</t>
  </si>
  <si>
    <t>EBNL Saint-Marcellin</t>
  </si>
  <si>
    <t>EBNL Saint-Martin-d'Hères</t>
  </si>
  <si>
    <t>EBNL Saint-Martin-le-Vinoux</t>
  </si>
  <si>
    <t>EBNL Saint-Pierre-de-Chartreuse</t>
  </si>
  <si>
    <t>EBNL Saint-Victor-de-Cessieu</t>
  </si>
  <si>
    <t>EBNL Siccieu-Saint-Julien-et-Carisieu</t>
  </si>
  <si>
    <t>EBNL Sillans</t>
  </si>
  <si>
    <t>EBNL Tignieu-Jameyzieu</t>
  </si>
  <si>
    <t>EBNL Trept</t>
  </si>
  <si>
    <t>EBNL Vaulnaveys-le-Bas</t>
  </si>
  <si>
    <t>EBNL Vaulnaveys-le-Haut</t>
  </si>
  <si>
    <t>EBNL Versoud</t>
  </si>
  <si>
    <t>EBNL Veurey-Voroize</t>
  </si>
  <si>
    <t>EBNL Vienne</t>
  </si>
  <si>
    <t>EBNL Vif</t>
  </si>
  <si>
    <t>EBNL Villefontaine</t>
  </si>
  <si>
    <t>EBNL Vizille</t>
  </si>
  <si>
    <t>EBNL Voiron</t>
  </si>
  <si>
    <t>EBNL Authume</t>
  </si>
  <si>
    <t>EBNL Bletterans</t>
  </si>
  <si>
    <t>EBNL Hauteroche</t>
  </si>
  <si>
    <t>EBNL Dole</t>
  </si>
  <si>
    <t>EBNL Foncine-le-Haut</t>
  </si>
  <si>
    <t>EBNL Lons-le-Saunier</t>
  </si>
  <si>
    <t>EBNL Moirans-en-Montagne</t>
  </si>
  <si>
    <t>EBNL Hauts de Bienne</t>
  </si>
  <si>
    <t>EBNL Mouchard</t>
  </si>
  <si>
    <t>EBNL Nozeroy</t>
  </si>
  <si>
    <t>EBNL Orgelet</t>
  </si>
  <si>
    <t>EBNL Pagney</t>
  </si>
  <si>
    <t>EBNL Pesse</t>
  </si>
  <si>
    <t>EBNL Poligny</t>
  </si>
  <si>
    <t>EBNL Rousses</t>
  </si>
  <si>
    <t>EBNL Saint-Amour</t>
  </si>
  <si>
    <t>EBNL Saint-Claude</t>
  </si>
  <si>
    <t>EBNL Coteaux du Lizon</t>
  </si>
  <si>
    <t>EBNL Salins-les-Bains</t>
  </si>
  <si>
    <t>EBNL Aire-sur-l'Adour</t>
  </si>
  <si>
    <t>EBNL Amou</t>
  </si>
  <si>
    <t>EBNL Benquet</t>
  </si>
  <si>
    <t>EBNL Castets</t>
  </si>
  <si>
    <t>EBNL Dax</t>
  </si>
  <si>
    <t>EBNL Gabarret</t>
  </si>
  <si>
    <t>EBNL Grenade-sur-l'Adour</t>
  </si>
  <si>
    <t>EBNL Hagetmau</t>
  </si>
  <si>
    <t>EBNL Labouheyre</t>
  </si>
  <si>
    <t>EBNL Labrit</t>
  </si>
  <si>
    <t>EBNL Lit-et-Mixe</t>
  </si>
  <si>
    <t>EBNL Meilhan</t>
  </si>
  <si>
    <t>EBNL Mimizan</t>
  </si>
  <si>
    <t>EBNL Mont-de-Marsan</t>
  </si>
  <si>
    <t>EBNL Port-de-Lanne</t>
  </si>
  <si>
    <t>EBNL Pouillon</t>
  </si>
  <si>
    <t>EBNL Roquefort</t>
  </si>
  <si>
    <t>EBNL Saint-Sever</t>
  </si>
  <si>
    <t>EBNL Saint-Vincent-de-Tyrosse</t>
  </si>
  <si>
    <t>EBNL Samadet</t>
  </si>
  <si>
    <t>EBNL Sarbazan</t>
  </si>
  <si>
    <t>EBNL Sore</t>
  </si>
  <si>
    <t>EBNL Soustons</t>
  </si>
  <si>
    <t>EBNL Ygos-Saint-Saturnin</t>
  </si>
  <si>
    <t>EBNL Blois</t>
  </si>
  <si>
    <t>EBNL Châtres-sur-Cher</t>
  </si>
  <si>
    <t>EBNL Chémery</t>
  </si>
  <si>
    <t>EBNL Cheverny</t>
  </si>
  <si>
    <t>EBNL Controis-en-Sologne</t>
  </si>
  <si>
    <t>EBNL Mer</t>
  </si>
  <si>
    <t>EBNL Mondoubleau</t>
  </si>
  <si>
    <t>EBNL Montrichard Val de Cher</t>
  </si>
  <si>
    <t>EBNL Muides-sur-Loire</t>
  </si>
  <si>
    <t>EBNL Noyers-sur-Cher</t>
  </si>
  <si>
    <t>EBNL Veuzain-sur-Loire</t>
  </si>
  <si>
    <t>EBNL Oucques La Nouvelle</t>
  </si>
  <si>
    <t>EBNL Pontlevoy</t>
  </si>
  <si>
    <t>EBNL Saint-Amand-Longpré</t>
  </si>
  <si>
    <t>EBNL Saint-Georges-sur-Cher</t>
  </si>
  <si>
    <t>EBNL Selles-sur-Cher</t>
  </si>
  <si>
    <t>EBNL Soings-en-Sologne</t>
  </si>
  <si>
    <t>EBNL Vendôme</t>
  </si>
  <si>
    <t>EBNL Vernou-en-Sologne</t>
  </si>
  <si>
    <t>EBNL Villefranche-sur-Cher</t>
  </si>
  <si>
    <t>EBNL Ambierle</t>
  </si>
  <si>
    <t>EBNL Balbigny</t>
  </si>
  <si>
    <t>EBNL Charlieu</t>
  </si>
  <si>
    <t>EBNL Chavanay</t>
  </si>
  <si>
    <t>EBNL Commelle-Vernay</t>
  </si>
  <si>
    <t>EBNL Essertines-en-Châtelneuf</t>
  </si>
  <si>
    <t>EBNL Étrat</t>
  </si>
  <si>
    <t>EBNL Feurs</t>
  </si>
  <si>
    <t>EBNL Horme</t>
  </si>
  <si>
    <t>EBNL Lorette</t>
  </si>
  <si>
    <t>EBNL Mably</t>
  </si>
  <si>
    <t>EBNL Maclas</t>
  </si>
  <si>
    <t>EBNL Marlhes</t>
  </si>
  <si>
    <t>EBNL Montrond-les-Bains</t>
  </si>
  <si>
    <t>EBNL Noirétable</t>
  </si>
  <si>
    <t>EBNL Panissières</t>
  </si>
  <si>
    <t>EBNL Pélussin</t>
  </si>
  <si>
    <t>EBNL Pouilly-sous-Charlieu</t>
  </si>
  <si>
    <t>EBNL Rive-de-Gier</t>
  </si>
  <si>
    <t>EBNL Roanne</t>
  </si>
  <si>
    <t>EBNL Saint-André-d'Apchon</t>
  </si>
  <si>
    <t>EBNL Saint-Chamond</t>
  </si>
  <si>
    <t>EBNL Saint-Étienne</t>
  </si>
  <si>
    <t>EBNL Saint-Germain-Lespinasse</t>
  </si>
  <si>
    <t>EBNL Saint-Héand</t>
  </si>
  <si>
    <t>EBNL Saint-Just-en-Chevalet</t>
  </si>
  <si>
    <t>EBNL Saint-Just-la-Pendue</t>
  </si>
  <si>
    <t>EBNL Saint-Martin-la-Plaine</t>
  </si>
  <si>
    <t>EBNL Saint-Paul-en-Jarez</t>
  </si>
  <si>
    <t>EBNL Saint-Pierre-de-Bœuf</t>
  </si>
  <si>
    <t>EBNL Saint-Priest-en-Jarez</t>
  </si>
  <si>
    <t>EBNL Saint-Just-Saint-Rambert</t>
  </si>
  <si>
    <t>EBNL Saint-Symphorien-de-Lay</t>
  </si>
  <si>
    <t>EBNL Savigneux</t>
  </si>
  <si>
    <t>EBNL Usson-en-Forez</t>
  </si>
  <si>
    <t>EBNL Allègre</t>
  </si>
  <si>
    <t>EBNL Beauzac</t>
  </si>
  <si>
    <t>EBNL Chadrac</t>
  </si>
  <si>
    <t>EBNL Chaise-Dieu</t>
  </si>
  <si>
    <t>EBNL Craponne-sur-Arzon</t>
  </si>
  <si>
    <t>EBNL Dunières</t>
  </si>
  <si>
    <t>EBNL Langeac</t>
  </si>
  <si>
    <t>EBNL Lempdes-sur-Allagnon</t>
  </si>
  <si>
    <t>EBNL Monistrol-sur-Loire</t>
  </si>
  <si>
    <t>EBNL Montfaucon-en-Velay</t>
  </si>
  <si>
    <t>EBNL Pont-Salomon</t>
  </si>
  <si>
    <t>EBNL Puy-en-Velay</t>
  </si>
  <si>
    <t>EBNL Saint-Didier-en-Velay</t>
  </si>
  <si>
    <t>EBNL Sainte-Florine</t>
  </si>
  <si>
    <t>EBNL Saint-Just-Malmont</t>
  </si>
  <si>
    <t>EBNL Sainte-Sigolène</t>
  </si>
  <si>
    <t>EBNL Tence</t>
  </si>
  <si>
    <t>EBNL Ancenis-Saint-Géréon</t>
  </si>
  <si>
    <t>EBNL Batz-sur-Mer</t>
  </si>
  <si>
    <t>EBNL Bignon</t>
  </si>
  <si>
    <t>EBNL Blain</t>
  </si>
  <si>
    <t>EBNL Bouguenais</t>
  </si>
  <si>
    <t>EBNL Carquefou</t>
  </si>
  <si>
    <t>EBNL Divatte-sur-Loire</t>
  </si>
  <si>
    <t>EBNL Chapelle-des-Marais</t>
  </si>
  <si>
    <t>EBNL Châteaubriant</t>
  </si>
  <si>
    <t>EBNL Clisson</t>
  </si>
  <si>
    <t>EBNL Corsept</t>
  </si>
  <si>
    <t>EBNL Donges</t>
  </si>
  <si>
    <t>EBNL Baule-Escoublac</t>
  </si>
  <si>
    <t>EBNL Guémené-Penfao</t>
  </si>
  <si>
    <t>EBNL Guérande</t>
  </si>
  <si>
    <t>EBNL Machecoul-Saint-Même</t>
  </si>
  <si>
    <t>EBNL Moisdon-la-Rivière</t>
  </si>
  <si>
    <t>EBNL Nantes</t>
  </si>
  <si>
    <t>EBNL Nozay</t>
  </si>
  <si>
    <t>EBNL Plessé</t>
  </si>
  <si>
    <t>EBNL Pornic</t>
  </si>
  <si>
    <t>EBNL Pornichet</t>
  </si>
  <si>
    <t>EBNL Port-Saint-Père</t>
  </si>
  <si>
    <t>EBNL Rezé</t>
  </si>
  <si>
    <t>EBNL Saint-Herblain</t>
  </si>
  <si>
    <t>EBNL Saint-Nazaire</t>
  </si>
  <si>
    <t>EBNL Saint-Philbert-de-Grand-Lieu</t>
  </si>
  <si>
    <t>EBNL Savenay</t>
  </si>
  <si>
    <t>EBNL Thouaré-sur-Loire</t>
  </si>
  <si>
    <t>EBNL Trignac</t>
  </si>
  <si>
    <t>EBNL Vieillevigne</t>
  </si>
  <si>
    <t>EBNL Beaune-la-Rolande</t>
  </si>
  <si>
    <t>EBNL Bellegarde</t>
  </si>
  <si>
    <t>EBNL Bonny-sur-Loire</t>
  </si>
  <si>
    <t>EBNL Bray-Saint-Aignan</t>
  </si>
  <si>
    <t>EBNL Briare</t>
  </si>
  <si>
    <t>EBNL Chapelle-Saint-Mesmin</t>
  </si>
  <si>
    <t>EBNL Châteauneuf-sur-Loire</t>
  </si>
  <si>
    <t>EBNL Châtillon-sur-Loire</t>
  </si>
  <si>
    <t>EBNL Chilleurs-aux-Bois</t>
  </si>
  <si>
    <t>EBNL Cléry-Saint-André</t>
  </si>
  <si>
    <t>EBNL Courtenay</t>
  </si>
  <si>
    <t>EBNL Fleury-les-Aubrais</t>
  </si>
  <si>
    <t>EBNL Gien</t>
  </si>
  <si>
    <t>EBNL Lorris</t>
  </si>
  <si>
    <t>EBNL Meung-sur-Loire</t>
  </si>
  <si>
    <t>EBNL Orléans</t>
  </si>
  <si>
    <t>EBNL Pithiviers</t>
  </si>
  <si>
    <t>EBNL Saint-Germain-des-Prés</t>
  </si>
  <si>
    <t>EBNL Saint-Jean-de-Braye</t>
  </si>
  <si>
    <t>EBNL Saint-Jean-de-la-Ruelle</t>
  </si>
  <si>
    <t>EBNL Saint-Jean-le-Blanc</t>
  </si>
  <si>
    <t>EBNL Saint-Pryvé-Saint-Mesmin</t>
  </si>
  <si>
    <t>EBNL Sandillon</t>
  </si>
  <si>
    <t>EBNL Saran</t>
  </si>
  <si>
    <t>EBNL Tavers</t>
  </si>
  <si>
    <t>EBNL Assier</t>
  </si>
  <si>
    <t>EBNL Cahors</t>
  </si>
  <si>
    <t>EBNL Catus</t>
  </si>
  <si>
    <t>EBNL Cressensac-Sarrazac</t>
  </si>
  <si>
    <t>EBNL Figeac</t>
  </si>
  <si>
    <t>EBNL Gourdon</t>
  </si>
  <si>
    <t>EBNL Gramat</t>
  </si>
  <si>
    <t>EBNL Cœur de Causse</t>
  </si>
  <si>
    <t>EBNL Lalbenque</t>
  </si>
  <si>
    <t>EBNL Lamagdelaine</t>
  </si>
  <si>
    <t>EBNL Maxou</t>
  </si>
  <si>
    <t>EBNL Montfaucon</t>
  </si>
  <si>
    <t>EBNL Payrac</t>
  </si>
  <si>
    <t>EBNL Prayssac</t>
  </si>
  <si>
    <t>EBNL Saint-Céré</t>
  </si>
  <si>
    <t>EBNL Souillac</t>
  </si>
  <si>
    <t>EBNL Sousceyrac-en-Quercy</t>
  </si>
  <si>
    <t>EBNL Vayrac</t>
  </si>
  <si>
    <t>EBNL Agen</t>
  </si>
  <si>
    <t>EBNL Boé</t>
  </si>
  <si>
    <t>EBNL Bon-Encontre</t>
  </si>
  <si>
    <t>EBNL Casteljaloux</t>
  </si>
  <si>
    <t>EBNL Clairac</t>
  </si>
  <si>
    <t>EBNL Damazan</t>
  </si>
  <si>
    <t>EBNL Estillac</t>
  </si>
  <si>
    <t>EBNL Fumel</t>
  </si>
  <si>
    <t>EBNL Lacapelle-Biron</t>
  </si>
  <si>
    <t>EBNL Laplume</t>
  </si>
  <si>
    <t>EBNL Lévignac-de-Guyenne</t>
  </si>
  <si>
    <t>EBNL Marmande</t>
  </si>
  <si>
    <t>EBNL Moirax</t>
  </si>
  <si>
    <t>EBNL Monflanquin</t>
  </si>
  <si>
    <t>EBNL Nérac</t>
  </si>
  <si>
    <t>EBNL Penne-d'Agenais</t>
  </si>
  <si>
    <t>EBNL Pont-du-Casse</t>
  </si>
  <si>
    <t>EBNL Prayssas</t>
  </si>
  <si>
    <t>EBNL Sainte-Livrade-sur-Lot</t>
  </si>
  <si>
    <t>EBNL Samazan</t>
  </si>
  <si>
    <t>EBNL Tonneins</t>
  </si>
  <si>
    <t>EBNL Villeneuve-sur-Lot</t>
  </si>
  <si>
    <t>EBNL Antrenas</t>
  </si>
  <si>
    <t>EBNL Barjac</t>
  </si>
  <si>
    <t>EBNL Canourgue</t>
  </si>
  <si>
    <t>EBNL Collet-de-Dèze</t>
  </si>
  <si>
    <t>EBNL Florac Trois Rivières</t>
  </si>
  <si>
    <t>EBNL Langogne</t>
  </si>
  <si>
    <t>EBNL Marvejols</t>
  </si>
  <si>
    <t>EBNL Mende</t>
  </si>
  <si>
    <t>EBNL Meyrueis</t>
  </si>
  <si>
    <t>EBNL Saint-Chély-d'Apcher</t>
  </si>
  <si>
    <t>EBNL Gorges du Tarn Causses</t>
  </si>
  <si>
    <t>EBNL Saint-Étienne-Vallée-Française</t>
  </si>
  <si>
    <t>EBNL Angers</t>
  </si>
  <si>
    <t>EBNL Avrillé</t>
  </si>
  <si>
    <t>EBNL Baugé-en-Anjou</t>
  </si>
  <si>
    <t>EBNL Beaupréau-en-Mauges</t>
  </si>
  <si>
    <t>EBNL Bécon-les-Granits</t>
  </si>
  <si>
    <t>EBNL Brissac Loire Aubance</t>
  </si>
  <si>
    <t>EBNL Candé</t>
  </si>
  <si>
    <t>EBNL Cantenay-Épinard</t>
  </si>
  <si>
    <t>EBNL Bellevigne-les-Châteaux</t>
  </si>
  <si>
    <t>EBNL Orée d'Anjou</t>
  </si>
  <si>
    <t>EBNL Hauts-d'Anjou</t>
  </si>
  <si>
    <t>EBNL Terranjou</t>
  </si>
  <si>
    <t>EBNL Cholet</t>
  </si>
  <si>
    <t>EBNL Doué-en-Anjou</t>
  </si>
  <si>
    <t>EBNL Durtal</t>
  </si>
  <si>
    <t>EBNL Écouflant</t>
  </si>
  <si>
    <t>EBNL Lion-d'Angers</t>
  </si>
  <si>
    <t>EBNL Longué-Jumelles</t>
  </si>
  <si>
    <t>EBNL Montrevault-sur-Èvre</t>
  </si>
  <si>
    <t>EBNL Morannes sur Sarthe-Daumeray</t>
  </si>
  <si>
    <t>EBNL Mûrs-Erigné</t>
  </si>
  <si>
    <t>EBNL Noyant-Villages</t>
  </si>
  <si>
    <t>EBNL Mauges-sur-Loire</t>
  </si>
  <si>
    <t>EBNL Ponts-de-Cé</t>
  </si>
  <si>
    <t>EBNL Possonnière</t>
  </si>
  <si>
    <t>EBNL Ombrée d'Anjou</t>
  </si>
  <si>
    <t>EBNL Gennes-Val-de-Loire</t>
  </si>
  <si>
    <t>EBNL Saint-Barthélemy-d'Anjou</t>
  </si>
  <si>
    <t>EBNL Saint-Georges-sur-Loire</t>
  </si>
  <si>
    <t>EBNL Saint-Léger-de-Linières</t>
  </si>
  <si>
    <t>EBNL Sèvremoine</t>
  </si>
  <si>
    <t>EBNL Saumur</t>
  </si>
  <si>
    <t>EBNL Segré-en-Anjou Bleu</t>
  </si>
  <si>
    <t>EBNL Trélazé</t>
  </si>
  <si>
    <t>EBNL Vernoil-le-Fourrier</t>
  </si>
  <si>
    <t>EBNL Lys-Haut-Layon</t>
  </si>
  <si>
    <t>EBNL Agneaux</t>
  </si>
  <si>
    <t>EBNL Avranches</t>
  </si>
  <si>
    <t>EBNL Bréhal</t>
  </si>
  <si>
    <t>EBNL Bricquebec-en-Cotentin</t>
  </si>
  <si>
    <t>EBNL Carentan-les-Marais</t>
  </si>
  <si>
    <t>EBNL Cérences</t>
  </si>
  <si>
    <t>EBNL Cherbourg-en-Cotentin</t>
  </si>
  <si>
    <t>EBNL Coutances</t>
  </si>
  <si>
    <t>EBNL Ducey-Les Chéris</t>
  </si>
  <si>
    <t>EBNL Granville</t>
  </si>
  <si>
    <t>EBNL Haye</t>
  </si>
  <si>
    <t>EBNL Isigny-le-Buat</t>
  </si>
  <si>
    <t>EBNL Lessay</t>
  </si>
  <si>
    <t>EBNL Marigny-Le-Lozon</t>
  </si>
  <si>
    <t>EBNL Martinvast</t>
  </si>
  <si>
    <t>EBNL Pieux</t>
  </si>
  <si>
    <t>EBNL Pont-Hébert</t>
  </si>
  <si>
    <t>EBNL Port-Bail-sur-Mer</t>
  </si>
  <si>
    <t>EBNL Saint-James</t>
  </si>
  <si>
    <t>EBNL Saint-Lô</t>
  </si>
  <si>
    <t>EBNL Sainte-Mère-Église</t>
  </si>
  <si>
    <t>EBNL Saint-Pair-sur-Mer</t>
  </si>
  <si>
    <t>EBNL Saint-Sauveur-le-Vicomte</t>
  </si>
  <si>
    <t>EBNL Sartilly-Baie-Bocage</t>
  </si>
  <si>
    <t>EBNL Teilleul</t>
  </si>
  <si>
    <t>EBNL Torigny-les-Villes</t>
  </si>
  <si>
    <t>EBNL Valognes</t>
  </si>
  <si>
    <t>EBNL Villedieu-les-Poêles-Rouffigny</t>
  </si>
  <si>
    <t>EBNL Châlons-en-Champagne</t>
  </si>
  <si>
    <t>EBNL Châtillon-sur-Marne</t>
  </si>
  <si>
    <t>EBNL Courcy</t>
  </si>
  <si>
    <t>EBNL Dormans</t>
  </si>
  <si>
    <t>EBNL Épernay</t>
  </si>
  <si>
    <t>EBNL Montmirail</t>
  </si>
  <si>
    <t>EBNL Pogny</t>
  </si>
  <si>
    <t>EBNL Reims</t>
  </si>
  <si>
    <t>EBNL Saint-Martin-sur-le-Pré</t>
  </si>
  <si>
    <t>EBNL Saint-Remy-en-Bouzemont-Saint-Genest-et-Isson</t>
  </si>
  <si>
    <t>EBNL Sermaize-les-Bains</t>
  </si>
  <si>
    <t>EBNL Sézanne</t>
  </si>
  <si>
    <t>EBNL Suippes</t>
  </si>
  <si>
    <t>EBNL Taissy</t>
  </si>
  <si>
    <t>EBNL Tinqueux</t>
  </si>
  <si>
    <t>EBNL Vanault-les-Dames</t>
  </si>
  <si>
    <t>EBNL Blancs-Coteaux</t>
  </si>
  <si>
    <t>EBNL Ville-en-Tardenois</t>
  </si>
  <si>
    <t>EBNL Vitry-le-François</t>
  </si>
  <si>
    <t>EBNL Bourbonne-les-Bains</t>
  </si>
  <si>
    <t>EBNL Breuvannes-en-Bassigny</t>
  </si>
  <si>
    <t>EBNL Chaumont</t>
  </si>
  <si>
    <t>EBNL Fayl-Billot</t>
  </si>
  <si>
    <t>EBNL Foulain</t>
  </si>
  <si>
    <t>EBNL Froncles</t>
  </si>
  <si>
    <t>EBNL Joinville</t>
  </si>
  <si>
    <t>EBNL Langres</t>
  </si>
  <si>
    <t>EBNL Maranville</t>
  </si>
  <si>
    <t>EBNL Rives Dervoises</t>
  </si>
  <si>
    <t>EBNL Saint-Dizier</t>
  </si>
  <si>
    <t>EBNL Wassy</t>
  </si>
  <si>
    <t>EBNL Bonchamp-lès-Laval</t>
  </si>
  <si>
    <t>EBNL Changé</t>
  </si>
  <si>
    <t>EBNL Château-Gontier-sur-Mayenne</t>
  </si>
  <si>
    <t>EBNL Évron</t>
  </si>
  <si>
    <t>EBNL Laval</t>
  </si>
  <si>
    <t>EBNL Mayenne</t>
  </si>
  <si>
    <t>EBNL Meslay-du-Maine</t>
  </si>
  <si>
    <t>EBNL Montaudin</t>
  </si>
  <si>
    <t>EBNL Montsûrs</t>
  </si>
  <si>
    <t>EBNL Renazé</t>
  </si>
  <si>
    <t>EBNL Saint-Pierre-la-Cour</t>
  </si>
  <si>
    <t>EBNL Vaiges</t>
  </si>
  <si>
    <t>EBNL Villaines-la-Juhel</t>
  </si>
  <si>
    <t>EBNL Allamps</t>
  </si>
  <si>
    <t>EBNL Audun-le-Roman</t>
  </si>
  <si>
    <t>EBNL Baccarat</t>
  </si>
  <si>
    <t>EBNL Badonviller</t>
  </si>
  <si>
    <t>EBNL Bayon</t>
  </si>
  <si>
    <t>EBNL Cirey-sur-Vezouze</t>
  </si>
  <si>
    <t>EBNL Colombey-les-Belles</t>
  </si>
  <si>
    <t>EBNL Domgermain</t>
  </si>
  <si>
    <t>EBNL Einville-au-Jard</t>
  </si>
  <si>
    <t>EBNL Flavigny-sur-Moselle</t>
  </si>
  <si>
    <t>EBNL Gerbéviller</t>
  </si>
  <si>
    <t>EBNL Haroué</t>
  </si>
  <si>
    <t>EBNL Hussigny-Godbrange</t>
  </si>
  <si>
    <t>EBNL Jœuf</t>
  </si>
  <si>
    <t>EBNL Laxou</t>
  </si>
  <si>
    <t>EBNL Longuyon</t>
  </si>
  <si>
    <t>EBNL Longwy</t>
  </si>
  <si>
    <t>EBNL Lunéville</t>
  </si>
  <si>
    <t>EBNL Maxéville</t>
  </si>
  <si>
    <t>EBNL Mercy-le-Bas</t>
  </si>
  <si>
    <t>EBNL Nancy</t>
  </si>
  <si>
    <t>EBNL Neuves-Maisons</t>
  </si>
  <si>
    <t>EBNL Pont-à-Mousson</t>
  </si>
  <si>
    <t>EBNL Rosières-aux-Salines</t>
  </si>
  <si>
    <t>EBNL Saint-Nicolas-de-Port</t>
  </si>
  <si>
    <t>EBNL Tomblaine</t>
  </si>
  <si>
    <t>EBNL Vandœuvre-lès-Nancy</t>
  </si>
  <si>
    <t>EBNL Vézelise</t>
  </si>
  <si>
    <t>EBNL Villers-lès-Nancy</t>
  </si>
  <si>
    <t>EBNL Bar-le-Duc</t>
  </si>
  <si>
    <t>EBNL Belleville-sur-Meuse</t>
  </si>
  <si>
    <t>EBNL Clermont-en-Argonne</t>
  </si>
  <si>
    <t>EBNL Commercy</t>
  </si>
  <si>
    <t>EBNL Damvillers</t>
  </si>
  <si>
    <t>EBNL Dieue-sur-Meuse</t>
  </si>
  <si>
    <t>EBNL Étain</t>
  </si>
  <si>
    <t>EBNL Fresnes-en-Woëvre</t>
  </si>
  <si>
    <t>EBNL Gondrecourt-le-Château</t>
  </si>
  <si>
    <t>EBNL Ligny-en-Barrois</t>
  </si>
  <si>
    <t>EBNL Isle-en-Rigault</t>
  </si>
  <si>
    <t>EBNL Montmédy</t>
  </si>
  <si>
    <t>EBNL Pagny-sur-Meuse</t>
  </si>
  <si>
    <t>EBNL Pierrefitte-sur-Aire</t>
  </si>
  <si>
    <t>EBNL Revigny-sur-Ornain</t>
  </si>
  <si>
    <t>EBNL Saint-Mihiel</t>
  </si>
  <si>
    <t>EBNL Savonnières-devant-Bar</t>
  </si>
  <si>
    <t>EBNL Spincourt</t>
  </si>
  <si>
    <t>EBNL Thierville-sur-Meuse</t>
  </si>
  <si>
    <t>EBNL Seuil-d'Argonne</t>
  </si>
  <si>
    <t>EBNL Verdun</t>
  </si>
  <si>
    <t>EBNL Vigneulles-lès-Hattonchâtel</t>
  </si>
  <si>
    <t>EBNL Void-Vacon</t>
  </si>
  <si>
    <t>EBNL Allaire</t>
  </si>
  <si>
    <t>EBNL Ambon</t>
  </si>
  <si>
    <t>EBNL Auray</t>
  </si>
  <si>
    <t>EBNL Bréhan</t>
  </si>
  <si>
    <t>EBNL Bubry</t>
  </si>
  <si>
    <t>EBNL Carentoir</t>
  </si>
  <si>
    <t>EBNL Caudan</t>
  </si>
  <si>
    <t>EBNL Cléguérec</t>
  </si>
  <si>
    <t>EBNL Faouët</t>
  </si>
  <si>
    <t>EBNL Gacilly</t>
  </si>
  <si>
    <t>EBNL Gourin</t>
  </si>
  <si>
    <t>EBNL Groix</t>
  </si>
  <si>
    <t>EBNL Guémené-sur-Scorff</t>
  </si>
  <si>
    <t>EBNL Guer</t>
  </si>
  <si>
    <t>EBNL Hennebont</t>
  </si>
  <si>
    <t>EBNL Josselin</t>
  </si>
  <si>
    <t>EBNL Kervignac</t>
  </si>
  <si>
    <t>EBNL Locminé</t>
  </si>
  <si>
    <t>EBNL Lorient</t>
  </si>
  <si>
    <t>EBNL Malansac</t>
  </si>
  <si>
    <t>EBNL Malestroit</t>
  </si>
  <si>
    <t>EBNL Mauron</t>
  </si>
  <si>
    <t>EBNL Muzillac</t>
  </si>
  <si>
    <t>EBNL Noyal-Pontivy</t>
  </si>
  <si>
    <t>EBNL Palais</t>
  </si>
  <si>
    <t>EBNL Plescop</t>
  </si>
  <si>
    <t>EBNL Ploërdut</t>
  </si>
  <si>
    <t>EBNL Ploërmel</t>
  </si>
  <si>
    <t>EBNL Plouay</t>
  </si>
  <si>
    <t>EBNL Plouray</t>
  </si>
  <si>
    <t>EBNL Pontivy</t>
  </si>
  <si>
    <t>EBNL Pont-Scorff</t>
  </si>
  <si>
    <t>EBNL Questembert</t>
  </si>
  <si>
    <t>EBNL Quiberon</t>
  </si>
  <si>
    <t>EBNL Réguiny</t>
  </si>
  <si>
    <t>EBNL Roche-Bernard</t>
  </si>
  <si>
    <t>EBNL Rohan</t>
  </si>
  <si>
    <t>EBNL Saint-Jean-Brévelay</t>
  </si>
  <si>
    <t>EBNL Séglien</t>
  </si>
  <si>
    <t>EBNL Sérent</t>
  </si>
  <si>
    <t>EBNL Sulniac</t>
  </si>
  <si>
    <t>EBNL Vannes</t>
  </si>
  <si>
    <t>EBNL Sainte-Anne-d'Auray</t>
  </si>
  <si>
    <t>EBNL Amnéville</t>
  </si>
  <si>
    <t>EBNL Arzviller</t>
  </si>
  <si>
    <t>EBNL Château-Salins</t>
  </si>
  <si>
    <t>EBNL Cuvry</t>
  </si>
  <si>
    <t>EBNL Dieuze</t>
  </si>
  <si>
    <t>EBNL Ennery</t>
  </si>
  <si>
    <t>EBNL Folschviller</t>
  </si>
  <si>
    <t>EBNL Forbach</t>
  </si>
  <si>
    <t>EBNL Freyming-Merlebach</t>
  </si>
  <si>
    <t>EBNL Goetzenbruck</t>
  </si>
  <si>
    <t>EBNL Grostenquin</t>
  </si>
  <si>
    <t>EBNL Héming</t>
  </si>
  <si>
    <t>EBNL Hundling</t>
  </si>
  <si>
    <t>EBNL Marange-Silvange</t>
  </si>
  <si>
    <t>EBNL Metz</t>
  </si>
  <si>
    <t>EBNL Metzervisse</t>
  </si>
  <si>
    <t>EBNL Morhange</t>
  </si>
  <si>
    <t>EBNL Nouilly</t>
  </si>
  <si>
    <t>EBNL Peltre</t>
  </si>
  <si>
    <t>EBNL Rémilly</t>
  </si>
  <si>
    <t>EBNL Saint-Avold</t>
  </si>
  <si>
    <t>EBNL Saint-Privat-la-Montagne</t>
  </si>
  <si>
    <t>EBNL Sarralbe</t>
  </si>
  <si>
    <t>EBNL Sarrebourg</t>
  </si>
  <si>
    <t>EBNL Sarreguemines</t>
  </si>
  <si>
    <t>EBNL Talange</t>
  </si>
  <si>
    <t>EBNL Thionville</t>
  </si>
  <si>
    <t>EBNL Vigy</t>
  </si>
  <si>
    <t>EBNL Woippy</t>
  </si>
  <si>
    <t>EBNL Yutz</t>
  </si>
  <si>
    <t>EBNL Charité-sur-Loire</t>
  </si>
  <si>
    <t>EBNL Château-Chinon (Ville)</t>
  </si>
  <si>
    <t>EBNL Clamecy</t>
  </si>
  <si>
    <t>EBNL Corbigny</t>
  </si>
  <si>
    <t>EBNL Cosne-Cours-sur-Loire</t>
  </si>
  <si>
    <t>EBNL Fours</t>
  </si>
  <si>
    <t>EBNL Garchizy</t>
  </si>
  <si>
    <t>EBNL Imphy</t>
  </si>
  <si>
    <t>EBNL Lormes</t>
  </si>
  <si>
    <t>EBNL Luzy</t>
  </si>
  <si>
    <t>EBNL Magny-Cours</t>
  </si>
  <si>
    <t>EBNL Montsauche-les-Settons</t>
  </si>
  <si>
    <t>EBNL Moulins-Engilbert</t>
  </si>
  <si>
    <t>EBNL Neuvy-sur-Loire</t>
  </si>
  <si>
    <t>EBNL Nevers</t>
  </si>
  <si>
    <t>EBNL Ouroux-en-Morvan</t>
  </si>
  <si>
    <t>EBNL Saint-Amand-en-Puisaye</t>
  </si>
  <si>
    <t>EBNL Saint-Saulge</t>
  </si>
  <si>
    <t>EBNL Sermoise-sur-Loire</t>
  </si>
  <si>
    <t>EBNL Tannay</t>
  </si>
  <si>
    <t>EBNL Urzy</t>
  </si>
  <si>
    <t>EBNL Varzy</t>
  </si>
  <si>
    <t>EBNL Aniche</t>
  </si>
  <si>
    <t>EBNL Villeneuve-d'Ascq</t>
  </si>
  <si>
    <t>EBNL Anor</t>
  </si>
  <si>
    <t>EBNL Anzin</t>
  </si>
  <si>
    <t>EBNL Arleux</t>
  </si>
  <si>
    <t>EBNL Armentières</t>
  </si>
  <si>
    <t>EBNL Artres</t>
  </si>
  <si>
    <t>EBNL Aubers</t>
  </si>
  <si>
    <t>EBNL Auchy-lez-Orchies</t>
  </si>
  <si>
    <t>EBNL Aulnoye-Aymeries</t>
  </si>
  <si>
    <t>EBNL Avesnes-les-Aubert</t>
  </si>
  <si>
    <t>EBNL Bassée</t>
  </si>
  <si>
    <t>EBNL Bavay</t>
  </si>
  <si>
    <t>EBNL Bergues</t>
  </si>
  <si>
    <t>EBNL Bersée</t>
  </si>
  <si>
    <t>EBNL Bertry</t>
  </si>
  <si>
    <t>EBNL Boeschepe</t>
  </si>
  <si>
    <t>EBNL Bois-Grenier</t>
  </si>
  <si>
    <t>EBNL Bourbourg</t>
  </si>
  <si>
    <t>EBNL Bruay-sur-l'Escaut</t>
  </si>
  <si>
    <t>EBNL Bruille-Saint-Amand</t>
  </si>
  <si>
    <t>EBNL Cambrai</t>
  </si>
  <si>
    <t>EBNL Carnin</t>
  </si>
  <si>
    <t>EBNL Cassel</t>
  </si>
  <si>
    <t>EBNL Cateau-Cambrésis</t>
  </si>
  <si>
    <t>EBNL Condé-sur-l'Escaut</t>
  </si>
  <si>
    <t>EBNL Coudekerque-Branche</t>
  </si>
  <si>
    <t>EBNL Croix</t>
  </si>
  <si>
    <t>EBNL Dechy</t>
  </si>
  <si>
    <t>EBNL Denain</t>
  </si>
  <si>
    <t>EBNL Douai</t>
  </si>
  <si>
    <t>EBNL Dunkerque</t>
  </si>
  <si>
    <t>EBNL Ennevelin</t>
  </si>
  <si>
    <t>EBNL Erquinghem-Lys</t>
  </si>
  <si>
    <t>EBNL Escaudain</t>
  </si>
  <si>
    <t>EBNL Estaires</t>
  </si>
  <si>
    <t>EBNL Faches-Thumesnil</t>
  </si>
  <si>
    <t>EBNL Ferrière-la-Grande</t>
  </si>
  <si>
    <t>EBNL Flers-en-Escrebieux</t>
  </si>
  <si>
    <t>EBNL Fourmies</t>
  </si>
  <si>
    <t>EBNL Fresnes-sur-Escaut</t>
  </si>
  <si>
    <t>EBNL Gorgue</t>
  </si>
  <si>
    <t>EBNL Gouzeaucourt</t>
  </si>
  <si>
    <t>EBNL Grande-Synthe</t>
  </si>
  <si>
    <t>EBNL Gruson</t>
  </si>
  <si>
    <t>EBNL Guesnain</t>
  </si>
  <si>
    <t>EBNL Halluin</t>
  </si>
  <si>
    <t>EBNL Haussy</t>
  </si>
  <si>
    <t>EBNL Hautmont</t>
  </si>
  <si>
    <t>EBNL Hazebrouck</t>
  </si>
  <si>
    <t>EBNL Hem</t>
  </si>
  <si>
    <t>EBNL Hondschoote</t>
  </si>
  <si>
    <t>EBNL Jeumont</t>
  </si>
  <si>
    <t>EBNL Lambersart</t>
  </si>
  <si>
    <t>EBNL Lambres-lez-Douai</t>
  </si>
  <si>
    <t>EBNL Landas</t>
  </si>
  <si>
    <t>EBNL Leers</t>
  </si>
  <si>
    <t>EBNL Lesquin</t>
  </si>
  <si>
    <t>EBNL Lezennes</t>
  </si>
  <si>
    <t>EBNL Lille</t>
  </si>
  <si>
    <t>EBNL Linselles</t>
  </si>
  <si>
    <t>EBNL Loos</t>
  </si>
  <si>
    <t>EBNL Louvignies-Quesnoy</t>
  </si>
  <si>
    <t>EBNL Marchiennes</t>
  </si>
  <si>
    <t>EBNL Marcoing</t>
  </si>
  <si>
    <t>EBNL Marcq-en-Barœul</t>
  </si>
  <si>
    <t>EBNL Marly</t>
  </si>
  <si>
    <t>EBNL Marquette-lez-Lille</t>
  </si>
  <si>
    <t>EBNL Maubeuge</t>
  </si>
  <si>
    <t>EBNL Merville</t>
  </si>
  <si>
    <t>EBNL Mons-en-Barœul</t>
  </si>
  <si>
    <t>EBNL Mortagne-du-Nord</t>
  </si>
  <si>
    <t>EBNL Mouchin</t>
  </si>
  <si>
    <t>EBNL Orchies</t>
  </si>
  <si>
    <t>EBNL Ostricourt</t>
  </si>
  <si>
    <t>EBNL Pérenchies</t>
  </si>
  <si>
    <t>EBNL Phalempin</t>
  </si>
  <si>
    <t>EBNL Pont-sur-Sambre</t>
  </si>
  <si>
    <t>EBNL Proville</t>
  </si>
  <si>
    <t>EBNL Quiévrechain</t>
  </si>
  <si>
    <t>EBNL Raimbeaucourt</t>
  </si>
  <si>
    <t>EBNL Raismes</t>
  </si>
  <si>
    <t>EBNL Renescure</t>
  </si>
  <si>
    <t>EBNL Ronchin</t>
  </si>
  <si>
    <t>EBNL Roncq</t>
  </si>
  <si>
    <t>EBNL Roost-Warendin</t>
  </si>
  <si>
    <t>EBNL Rosult</t>
  </si>
  <si>
    <t>EBNL Roubaix</t>
  </si>
  <si>
    <t>EBNL Rumegies</t>
  </si>
  <si>
    <t>EBNL Saint-Amand-les-Eaux</t>
  </si>
  <si>
    <t>EBNL Saint-André-lez-Lille</t>
  </si>
  <si>
    <t>EBNL Salomé</t>
  </si>
  <si>
    <t>EBNL Sentinelle</t>
  </si>
  <si>
    <t>EBNL Sin-le-Noble</t>
  </si>
  <si>
    <t>EBNL Somain</t>
  </si>
  <si>
    <t>EBNL Steenvoorde</t>
  </si>
  <si>
    <t>EBNL Templeuve-en-Pévèle</t>
  </si>
  <si>
    <t>EBNL Toufflers</t>
  </si>
  <si>
    <t>EBNL Tourcoing</t>
  </si>
  <si>
    <t>EBNL Trélon</t>
  </si>
  <si>
    <t>EBNL Valenciennes</t>
  </si>
  <si>
    <t>EBNL Vieux-Berquin</t>
  </si>
  <si>
    <t>EBNL Villers-Outréaux</t>
  </si>
  <si>
    <t>EBNL Wambrechies</t>
  </si>
  <si>
    <t>EBNL Wasquehal</t>
  </si>
  <si>
    <t>EBNL Watten</t>
  </si>
  <si>
    <t>EBNL Wattignies</t>
  </si>
  <si>
    <t>EBNL Wattrelos</t>
  </si>
  <si>
    <t>EBNL Wavrin</t>
  </si>
  <si>
    <t>EBNL Wignehies</t>
  </si>
  <si>
    <t>EBNL Allonne</t>
  </si>
  <si>
    <t>EBNL Auneuil</t>
  </si>
  <si>
    <t>EBNL Beauvais</t>
  </si>
  <si>
    <t>EBNL Bury</t>
  </si>
  <si>
    <t>EBNL Chamant</t>
  </si>
  <si>
    <t>EBNL Chambly</t>
  </si>
  <si>
    <t>EBNL Chantilly</t>
  </si>
  <si>
    <t>EBNL Chapelle-en-Serval</t>
  </si>
  <si>
    <t>EBNL Chaumont-en-Vexin</t>
  </si>
  <si>
    <t>EBNL Compiègne</t>
  </si>
  <si>
    <t>EBNL Conchy-les-Pots</t>
  </si>
  <si>
    <t>EBNL Creil</t>
  </si>
  <si>
    <t>EBNL Crépy-en-Valois</t>
  </si>
  <si>
    <t>EBNL Crèvecœur-le-Grand</t>
  </si>
  <si>
    <t>EBNL Étouy</t>
  </si>
  <si>
    <t>EBNL Formerie</t>
  </si>
  <si>
    <t>EBNL Gouvieux</t>
  </si>
  <si>
    <t>EBNL Guiscard</t>
  </si>
  <si>
    <t>EBNL Lagny-le-Sec</t>
  </si>
  <si>
    <t>EBNL Lamorlaye</t>
  </si>
  <si>
    <t>EBNL Liancourt</t>
  </si>
  <si>
    <t>EBNL Mesnil-Saint-Firmin</t>
  </si>
  <si>
    <t>EBNL Monchy-Saint-Éloi</t>
  </si>
  <si>
    <t>EBNL Montataire</t>
  </si>
  <si>
    <t>EBNL Morienval</t>
  </si>
  <si>
    <t>EBNL Neuville-Roy</t>
  </si>
  <si>
    <t>EBNL Nogent-sur-Oise</t>
  </si>
  <si>
    <t>EBNL Noyon</t>
  </si>
  <si>
    <t>EBNL Ons-en-Bray</t>
  </si>
  <si>
    <t>EBNL Plailly</t>
  </si>
  <si>
    <t>EBNL Plessier-sur-Saint-Just</t>
  </si>
  <si>
    <t>EBNL Précy-sur-Oise</t>
  </si>
  <si>
    <t>EBNL Rantigny</t>
  </si>
  <si>
    <t>EBNL Sacy-le-Grand</t>
  </si>
  <si>
    <t>EBNL Saint-Just-en-Chaussée</t>
  </si>
  <si>
    <t>EBNL Saint-Maximin</t>
  </si>
  <si>
    <t>EBNL Senlis</t>
  </si>
  <si>
    <t>EBNL Tillé</t>
  </si>
  <si>
    <t>EBNL Tracy-le-Mont</t>
  </si>
  <si>
    <t>EBNL Alençon</t>
  </si>
  <si>
    <t>EBNL Argentan</t>
  </si>
  <si>
    <t>EBNL Coulonges-sur-Sarthe</t>
  </si>
  <si>
    <t>EBNL Domfront en Poiraie</t>
  </si>
  <si>
    <t>EBNL Ferté Macé</t>
  </si>
  <si>
    <t>EBNL Flers</t>
  </si>
  <si>
    <t>EBNL Gacé</t>
  </si>
  <si>
    <t>EBNL Aigle</t>
  </si>
  <si>
    <t>EBNL Mantilly</t>
  </si>
  <si>
    <t>EBNL Mortagne-au-Perche</t>
  </si>
  <si>
    <t>EBNL Putanges-le-Lac</t>
  </si>
  <si>
    <t>EBNL Saint-Georges-des-Groseillers</t>
  </si>
  <si>
    <t>EBNL Saint-Hilaire-le-Châtel</t>
  </si>
  <si>
    <t>EBNL Sap-en-Auge</t>
  </si>
  <si>
    <t>EBNL Sées</t>
  </si>
  <si>
    <t>EBNL Val-au-Perche</t>
  </si>
  <si>
    <t>EBNL Vimoutiers</t>
  </si>
  <si>
    <t>EBNL Agny</t>
  </si>
  <si>
    <t>EBNL Aire-sur-la-Lys</t>
  </si>
  <si>
    <t>EBNL Aix-Noulette</t>
  </si>
  <si>
    <t>EBNL Ambleteuse</t>
  </si>
  <si>
    <t>EBNL Anvin</t>
  </si>
  <si>
    <t>EBNL Arras</t>
  </si>
  <si>
    <t>EBNL Aubigny-en-Artois</t>
  </si>
  <si>
    <t>EBNL Auchel</t>
  </si>
  <si>
    <t>EBNL Auxi-le-Château</t>
  </si>
  <si>
    <t>EBNL Avion</t>
  </si>
  <si>
    <t>EBNL Bapaume</t>
  </si>
  <si>
    <t>EBNL Bayenghem-lès-Éperlecques</t>
  </si>
  <si>
    <t>EBNL Beaurains</t>
  </si>
  <si>
    <t>EBNL Berck</t>
  </si>
  <si>
    <t>EBNL Béthune</t>
  </si>
  <si>
    <t>EBNL Beuvry</t>
  </si>
  <si>
    <t>EBNL Blendecques</t>
  </si>
  <si>
    <t>EBNL Boulogne-sur-Mer</t>
  </si>
  <si>
    <t>EBNL Bourlon</t>
  </si>
  <si>
    <t>EBNL Bruay-la-Buissière</t>
  </si>
  <si>
    <t>EBNL Burbure</t>
  </si>
  <si>
    <t>EBNL Calais</t>
  </si>
  <si>
    <t>EBNL Calonne-Ricouart</t>
  </si>
  <si>
    <t>EBNL Campigneulles-les-Petites</t>
  </si>
  <si>
    <t>EBNL Carvin</t>
  </si>
  <si>
    <t>EBNL Coquelles</t>
  </si>
  <si>
    <t>EBNL Courrières</t>
  </si>
  <si>
    <t>EBNL Croisilles</t>
  </si>
  <si>
    <t>EBNL Cucq</t>
  </si>
  <si>
    <t>EBNL Desvres</t>
  </si>
  <si>
    <t>EBNL Divion</t>
  </si>
  <si>
    <t>EBNL Echinghen</t>
  </si>
  <si>
    <t>EBNL Écoust-Saint-Mein</t>
  </si>
  <si>
    <t>EBNL Éperlecques</t>
  </si>
  <si>
    <t>EBNL Étaples</t>
  </si>
  <si>
    <t>EBNL Fauquembergues</t>
  </si>
  <si>
    <t>EBNL Fleurbaix</t>
  </si>
  <si>
    <t>EBNL Fruges</t>
  </si>
  <si>
    <t>EBNL Gauchin-Verloingt</t>
  </si>
  <si>
    <t>EBNL Groffliers</t>
  </si>
  <si>
    <t>EBNL Hénin-Beaumont</t>
  </si>
  <si>
    <t>EBNL Hermies</t>
  </si>
  <si>
    <t>EBNL Hesdin</t>
  </si>
  <si>
    <t>EBNL Laventie</t>
  </si>
  <si>
    <t>EBNL Lens</t>
  </si>
  <si>
    <t>EBNL Lestrem</t>
  </si>
  <si>
    <t>EBNL Liévin</t>
  </si>
  <si>
    <t>EBNL Lillers</t>
  </si>
  <si>
    <t>EBNL Lumbres</t>
  </si>
  <si>
    <t>EBNL Marœuil</t>
  </si>
  <si>
    <t>EBNL Marquise</t>
  </si>
  <si>
    <t>EBNL Mercatel</t>
  </si>
  <si>
    <t>EBNL Montreuil</t>
  </si>
  <si>
    <t>EBNL Noyelles-lès-Vermelles</t>
  </si>
  <si>
    <t>EBNL Oignies</t>
  </si>
  <si>
    <t>EBNL Outreau</t>
  </si>
  <si>
    <t>EBNL Pernes</t>
  </si>
  <si>
    <t>EBNL Peuplingues</t>
  </si>
  <si>
    <t>EBNL Portel</t>
  </si>
  <si>
    <t>EBNL Quiéry-la-Motte</t>
  </si>
  <si>
    <t>EBNL Racquinghem</t>
  </si>
  <si>
    <t>EBNL Sailly-sur-la-Lys</t>
  </si>
  <si>
    <t>EBNL Sainte-Catherine</t>
  </si>
  <si>
    <t>EBNL Saint-Léonard</t>
  </si>
  <si>
    <t>EBNL Saint-Martin-lez-Tatinghem</t>
  </si>
  <si>
    <t>EBNL Saint-Nicolas</t>
  </si>
  <si>
    <t>EBNL Saint-Omer</t>
  </si>
  <si>
    <t>EBNL Saint-Pol-sur-Ternoise</t>
  </si>
  <si>
    <t>EBNL Saint-Venant</t>
  </si>
  <si>
    <t>EBNL Samer</t>
  </si>
  <si>
    <t>EBNL Sangatte</t>
  </si>
  <si>
    <t>EBNL Thérouanne</t>
  </si>
  <si>
    <t>EBNL Vaulx-Vraucourt</t>
  </si>
  <si>
    <t>EBNL Vieille-Chapelle</t>
  </si>
  <si>
    <t>EBNL Violaines</t>
  </si>
  <si>
    <t>EBNL Ambert</t>
  </si>
  <si>
    <t>EBNL Ancizes-Comps</t>
  </si>
  <si>
    <t>EBNL Aubière</t>
  </si>
  <si>
    <t>EBNL Aydat</t>
  </si>
  <si>
    <t>EBNL Beaumont</t>
  </si>
  <si>
    <t>EBNL Bourg-Lastic</t>
  </si>
  <si>
    <t>EBNL Cébazat</t>
  </si>
  <si>
    <t>EBNL Cendre</t>
  </si>
  <si>
    <t>EBNL Clermont-Ferrand</t>
  </si>
  <si>
    <t>EBNL Cunlhat</t>
  </si>
  <si>
    <t>EBNL Ennezat</t>
  </si>
  <si>
    <t>EBNL Giat</t>
  </si>
  <si>
    <t>EBNL Joze</t>
  </si>
  <si>
    <t>EBNL Lezoux</t>
  </si>
  <si>
    <t>EBNL Martres-de-Veyre</t>
  </si>
  <si>
    <t>EBNL Murol</t>
  </si>
  <si>
    <t>EBNL Pionsat</t>
  </si>
  <si>
    <t>EBNL Pont-du-Château</t>
  </si>
  <si>
    <t>EBNL Pontgibaud</t>
  </si>
  <si>
    <t>EBNL Romagnat</t>
  </si>
  <si>
    <t>EBNL Saint-Éloy-les-Mines</t>
  </si>
  <si>
    <t>EBNL Saint-Gervazy</t>
  </si>
  <si>
    <t>EBNL Sayat</t>
  </si>
  <si>
    <t>EBNL Le Vernet-Chaméane</t>
  </si>
  <si>
    <t>EBNL Anglet</t>
  </si>
  <si>
    <t>EBNL Aressy</t>
  </si>
  <si>
    <t>EBNL Arudy</t>
  </si>
  <si>
    <t>EBNL Arzacq-Arraziguet</t>
  </si>
  <si>
    <t>EBNL Bayonne</t>
  </si>
  <si>
    <t>EBNL Bedous</t>
  </si>
  <si>
    <t>EBNL Biarritz</t>
  </si>
  <si>
    <t>EBNL Billère</t>
  </si>
  <si>
    <t>EBNL Cambo-les-Bains</t>
  </si>
  <si>
    <t>EBNL Garlin</t>
  </si>
  <si>
    <t>EBNL Ger</t>
  </si>
  <si>
    <t>EBNL Lembeye</t>
  </si>
  <si>
    <t>EBNL Lichos</t>
  </si>
  <si>
    <t>EBNL Mauléon-Licharre</t>
  </si>
  <si>
    <t>EBNL Montaut</t>
  </si>
  <si>
    <t>EBNL Oloron-Sainte-Marie</t>
  </si>
  <si>
    <t>EBNL Orthez</t>
  </si>
  <si>
    <t>EBNL Pau</t>
  </si>
  <si>
    <t>EBNL Pontacq</t>
  </si>
  <si>
    <t>EBNL Saint-Étienne-de-Baïgorry</t>
  </si>
  <si>
    <t>EBNL Saint-Jammes</t>
  </si>
  <si>
    <t>EBNL Saint-Jean-de-Luz</t>
  </si>
  <si>
    <t>EBNL Saint-Palais</t>
  </si>
  <si>
    <t>EBNL Saint-Pierre-d'Irube</t>
  </si>
  <si>
    <t>EBNL Sauveterre-de-Béarn</t>
  </si>
  <si>
    <t>EBNL Soumoulou</t>
  </si>
  <si>
    <t>EBNL Tardets-Sorholus</t>
  </si>
  <si>
    <t>EBNL Uhart-Cize</t>
  </si>
  <si>
    <t>EBNL Argelès-Gazost</t>
  </si>
  <si>
    <t>EBNL Arreau</t>
  </si>
  <si>
    <t>EBNL Ayzac-Ost</t>
  </si>
  <si>
    <t>EBNL Bagnères-de-Bigorre</t>
  </si>
  <si>
    <t>EBNL Barbazan-Debat</t>
  </si>
  <si>
    <t>EBNL Capvern</t>
  </si>
  <si>
    <t>EBNL Castelnau-Magnoac</t>
  </si>
  <si>
    <t>EBNL Cauterets</t>
  </si>
  <si>
    <t>EBNL Gayan</t>
  </si>
  <si>
    <t>EBNL Générest</t>
  </si>
  <si>
    <t>EBNL Juillan</t>
  </si>
  <si>
    <t>EBNL Lannemezan</t>
  </si>
  <si>
    <t>EBNL Lourdes</t>
  </si>
  <si>
    <t>EBNL Loures-Barousse</t>
  </si>
  <si>
    <t>EBNL Luz-Saint-Sauveur</t>
  </si>
  <si>
    <t>EBNL Maubourguet</t>
  </si>
  <si>
    <t>EBNL Pouyastruc</t>
  </si>
  <si>
    <t>EBNL Rabastens-de-Bigorre</t>
  </si>
  <si>
    <t>EBNL Saint-Lary-Soulan</t>
  </si>
  <si>
    <t>EBNL Saint-Laurent-de-Neste</t>
  </si>
  <si>
    <t>EBNL Tarbes</t>
  </si>
  <si>
    <t>EBNL Tournay</t>
  </si>
  <si>
    <t>EBNL Trie-sur-Baïse</t>
  </si>
  <si>
    <t>EBNL Argelès-sur-Mer</t>
  </si>
  <si>
    <t>EBNL Arles-sur-Tech</t>
  </si>
  <si>
    <t>EBNL Baho</t>
  </si>
  <si>
    <t>EBNL Baixas</t>
  </si>
  <si>
    <t>EBNL Boulou</t>
  </si>
  <si>
    <t>EBNL Bourg-Madame</t>
  </si>
  <si>
    <t>EBNL Cabestany</t>
  </si>
  <si>
    <t>EBNL Céret</t>
  </si>
  <si>
    <t>EBNL Elne</t>
  </si>
  <si>
    <t>EBNL Ille-sur-Têt</t>
  </si>
  <si>
    <t>EBNL Latour-de-France</t>
  </si>
  <si>
    <t>EBNL Néfiach</t>
  </si>
  <si>
    <t>EBNL Font-Romeu-Odeillo-Via</t>
  </si>
  <si>
    <t>EBNL Perpignan</t>
  </si>
  <si>
    <t>EBNL Pia</t>
  </si>
  <si>
    <t>EBNL Port-Vendres</t>
  </si>
  <si>
    <t>EBNL Prades</t>
  </si>
  <si>
    <t>EBNL Saint-André</t>
  </si>
  <si>
    <t>EBNL Saint-Estève</t>
  </si>
  <si>
    <t>EBNL Saint-Laurent-de-la-Salanque</t>
  </si>
  <si>
    <t>EBNL Saint-Paul-de-Fenouillet</t>
  </si>
  <si>
    <t>EBNL Serdinya</t>
  </si>
  <si>
    <t>EBNL Soler</t>
  </si>
  <si>
    <t>EBNL Thuir</t>
  </si>
  <si>
    <t>EBNL Geispolsheim</t>
  </si>
  <si>
    <t>EBNL Herbitzheim</t>
  </si>
  <si>
    <t>EBNL Hochstett</t>
  </si>
  <si>
    <t>EBNL Illkirch-Graffenstaden</t>
  </si>
  <si>
    <t>EBNL Ittenheim</t>
  </si>
  <si>
    <t>EBNL Marckolsheim</t>
  </si>
  <si>
    <t>EBNL Reichshoffen</t>
  </si>
  <si>
    <t>EBNL Rosheim</t>
  </si>
  <si>
    <t>EBNL Saverne</t>
  </si>
  <si>
    <t>EBNL Schirmeck</t>
  </si>
  <si>
    <t>EBNL Sélestat</t>
  </si>
  <si>
    <t>EBNL Strasbourg</t>
  </si>
  <si>
    <t>EBNL Wœrth</t>
  </si>
  <si>
    <t>EBNL Bartenheim</t>
  </si>
  <si>
    <t>EBNL Cernay</t>
  </si>
  <si>
    <t>EBNL Colmar</t>
  </si>
  <si>
    <t>EBNL Dannemarie</t>
  </si>
  <si>
    <t>EBNL Fréland</t>
  </si>
  <si>
    <t>EBNL Heimsbrunn</t>
  </si>
  <si>
    <t>EBNL Hésingue</t>
  </si>
  <si>
    <t>EBNL Hochstatt</t>
  </si>
  <si>
    <t>EBNL Montreux-Vieux</t>
  </si>
  <si>
    <t>EBNL Mulhouse</t>
  </si>
  <si>
    <t>EBNL Munster</t>
  </si>
  <si>
    <t>EBNL Orbey</t>
  </si>
  <si>
    <t>EBNL Village-Neuf</t>
  </si>
  <si>
    <t>EBNL Wintzenheim</t>
  </si>
  <si>
    <t>EBNL Arbresle</t>
  </si>
  <si>
    <t>EBNL Beaujeu</t>
  </si>
  <si>
    <t>EBNL Belleville-en-Beaujolais</t>
  </si>
  <si>
    <t>EBNL Brignais</t>
  </si>
  <si>
    <t>EBNL Caluire-et-Cuire</t>
  </si>
  <si>
    <t>EBNL Condrieu</t>
  </si>
  <si>
    <t>EBNL Cours</t>
  </si>
  <si>
    <t>EBNL Couzon-au-Mont-d'Or</t>
  </si>
  <si>
    <t>EBNL Dardilly</t>
  </si>
  <si>
    <t>EBNL Écully</t>
  </si>
  <si>
    <t>EBNL Fontaines-Saint-Martin</t>
  </si>
  <si>
    <t>EBNL Fontaines-sur-Saône</t>
  </si>
  <si>
    <t>EBNL Givors</t>
  </si>
  <si>
    <t>EBNL Gleizé</t>
  </si>
  <si>
    <t>EBNL Limas</t>
  </si>
  <si>
    <t>EBNL Millery</t>
  </si>
  <si>
    <t>EBNL Montagny</t>
  </si>
  <si>
    <t>EBNL Morancé</t>
  </si>
  <si>
    <t>EBNL Mulatière</t>
  </si>
  <si>
    <t>EBNL Neuville-sur-Saône</t>
  </si>
  <si>
    <t>EBNL Oullins</t>
  </si>
  <si>
    <t>EBNL Pierre-Bénite</t>
  </si>
  <si>
    <t>EBNL Vindry-sur-Turdine</t>
  </si>
  <si>
    <t>EBNL Porte des Pierres Dorées</t>
  </si>
  <si>
    <t>EBNL Propières</t>
  </si>
  <si>
    <t>EBNL Beauvallon</t>
  </si>
  <si>
    <t>EBNL Sainte-Foy-l'Argentière</t>
  </si>
  <si>
    <t>EBNL Sainte-Foy-lès-Lyon</t>
  </si>
  <si>
    <t>EBNL Saint-Laurent-de-Chamousset</t>
  </si>
  <si>
    <t>EBNL Saint-Martin-en-Haut</t>
  </si>
  <si>
    <t>EBNL Saint-Romain-de-Popey</t>
  </si>
  <si>
    <t>EBNL Saint-Symphorien-sur-Coise</t>
  </si>
  <si>
    <t>EBNL Tarare</t>
  </si>
  <si>
    <t>EBNL Tassin-la-Demi-Lune</t>
  </si>
  <si>
    <t>EBNL Thurins</t>
  </si>
  <si>
    <t>EBNL Vénissieux</t>
  </si>
  <si>
    <t>EBNL Villefranche-sur-Saône</t>
  </si>
  <si>
    <t>EBNL Villeurbanne</t>
  </si>
  <si>
    <t>EBNL Chassieu</t>
  </si>
  <si>
    <t>EBNL Marennes</t>
  </si>
  <si>
    <t>EBNL Meyzieu</t>
  </si>
  <si>
    <t>EBNL Mions</t>
  </si>
  <si>
    <t>EBNL Rillieux-la-Pape</t>
  </si>
  <si>
    <t>EBNL Saint-Bonnet-de-Mure</t>
  </si>
  <si>
    <t>EBNL Saint-Priest</t>
  </si>
  <si>
    <t>EBNL Ternay</t>
  </si>
  <si>
    <t>EBNL Colombier-Saugnieu</t>
  </si>
  <si>
    <t>EBNL Lyon 1er Arrondissement</t>
  </si>
  <si>
    <t>EBNL Lyon 2e Arrondissement</t>
  </si>
  <si>
    <t>EBNL Lyon 3e Arrondissement</t>
  </si>
  <si>
    <t>EBNL Lyon 4e Arrondissement</t>
  </si>
  <si>
    <t>EBNL Lyon 5e Arrondissement</t>
  </si>
  <si>
    <t>EBNL Lyon 6e Arrondissement</t>
  </si>
  <si>
    <t>EBNL Lyon 7e Arrondissement</t>
  </si>
  <si>
    <t>EBNL Lyon 8e Arrondissement</t>
  </si>
  <si>
    <t>EBNL Lyon 9e Arrondissement</t>
  </si>
  <si>
    <t>EBNL Champlitte</t>
  </si>
  <si>
    <t>EBNL Fougerolles-Saint-Valbert</t>
  </si>
  <si>
    <t>EBNL Frotey-lès-Vesoul</t>
  </si>
  <si>
    <t>EBNL Gray</t>
  </si>
  <si>
    <t>EBNL Héricourt</t>
  </si>
  <si>
    <t>EBNL Lure</t>
  </si>
  <si>
    <t>EBNL Luxeuil-les-Bains</t>
  </si>
  <si>
    <t>EBNL Marnay</t>
  </si>
  <si>
    <t>EBNL Mélisey</t>
  </si>
  <si>
    <t>EBNL Neuvelle-lès-Cromary</t>
  </si>
  <si>
    <t>EBNL Noidans-le-Ferroux</t>
  </si>
  <si>
    <t>EBNL Pesmes</t>
  </si>
  <si>
    <t>EBNL Port-sur-Saône</t>
  </si>
  <si>
    <t>EBNL Pusey</t>
  </si>
  <si>
    <t>EBNL Raddon-et-Chapendu</t>
  </si>
  <si>
    <t>EBNL Saint-Loup-sur-Semouse</t>
  </si>
  <si>
    <t>EBNL Saulx</t>
  </si>
  <si>
    <t>EBNL Vesoul</t>
  </si>
  <si>
    <t>EBNL Villersexel</t>
  </si>
  <si>
    <t>EBNL Autun</t>
  </si>
  <si>
    <t>EBNL Bourbon-Lancy</t>
  </si>
  <si>
    <t>EBNL Chalon-sur-Saône</t>
  </si>
  <si>
    <t>EBNL Charolles</t>
  </si>
  <si>
    <t>EBNL Châtenoy-le-Royal</t>
  </si>
  <si>
    <t>EBNL Chauffailles</t>
  </si>
  <si>
    <t>EBNL Clayette</t>
  </si>
  <si>
    <t>EBNL Cluny</t>
  </si>
  <si>
    <t>EBNL Couches</t>
  </si>
  <si>
    <t>EBNL Crêches-sur-Saône</t>
  </si>
  <si>
    <t>EBNL Creusot</t>
  </si>
  <si>
    <t>EBNL Crissey</t>
  </si>
  <si>
    <t>EBNL Cronat</t>
  </si>
  <si>
    <t>EBNL Cuiseaux</t>
  </si>
  <si>
    <t>EBNL Digoin</t>
  </si>
  <si>
    <t>EBNL Épinac</t>
  </si>
  <si>
    <t>EBNL Étang-sur-Arroux</t>
  </si>
  <si>
    <t>EBNL Fragnes-La Loyère</t>
  </si>
  <si>
    <t>EBNL Gergy</t>
  </si>
  <si>
    <t>EBNL Givry</t>
  </si>
  <si>
    <t>EBNL Gueugnon</t>
  </si>
  <si>
    <t>EBNL Louhans</t>
  </si>
  <si>
    <t>EBNL Lugny</t>
  </si>
  <si>
    <t>EBNL Mâcon</t>
  </si>
  <si>
    <t>EBNL Marcigny</t>
  </si>
  <si>
    <t>EBNL Mazille</t>
  </si>
  <si>
    <t>EBNL Montceau-les-Mines</t>
  </si>
  <si>
    <t>EBNL Montchanin</t>
  </si>
  <si>
    <t>EBNL Montret</t>
  </si>
  <si>
    <t>EBNL Paray-le-Monial</t>
  </si>
  <si>
    <t>EBNL Perrecy-les-Forges</t>
  </si>
  <si>
    <t>EBNL Roche-Vineuse</t>
  </si>
  <si>
    <t>EBNL Romenay</t>
  </si>
  <si>
    <t>EBNL Saint-Gengoux-le-National</t>
  </si>
  <si>
    <t>EBNL Saint-Germain-du-Bois</t>
  </si>
  <si>
    <t>EBNL Saint-Loup-Géanges</t>
  </si>
  <si>
    <t>EBNL Toulon-sur-Arroux</t>
  </si>
  <si>
    <t>EBNL Tournus</t>
  </si>
  <si>
    <t>EBNL Tramayes</t>
  </si>
  <si>
    <t>EBNL Viré</t>
  </si>
  <si>
    <t>EBNL Ballon-Saint Mars</t>
  </si>
  <si>
    <t>EBNL Beaumont-sur-Sarthe</t>
  </si>
  <si>
    <t>EBNL Brûlon</t>
  </si>
  <si>
    <t>EBNL Chartre-sur-le-Loir</t>
  </si>
  <si>
    <t>EBNL Montval-sur-Loir</t>
  </si>
  <si>
    <t>EBNL Conlie</t>
  </si>
  <si>
    <t>EBNL Coulaines</t>
  </si>
  <si>
    <t>EBNL Ferté-Bernard</t>
  </si>
  <si>
    <t>EBNL Fyé</t>
  </si>
  <si>
    <t>EBNL Grand-Lucé</t>
  </si>
  <si>
    <t>EBNL Flèche</t>
  </si>
  <si>
    <t>EBNL Loué</t>
  </si>
  <si>
    <t>EBNL Mamers</t>
  </si>
  <si>
    <t>EBNL Mans</t>
  </si>
  <si>
    <t>EBNL Marolles-les-Braults</t>
  </si>
  <si>
    <t>EBNL Montbizot</t>
  </si>
  <si>
    <t>EBNL Oisseau-le-Petit</t>
  </si>
  <si>
    <t>EBNL Montfort-le-Gesnois</t>
  </si>
  <si>
    <t>EBNL Sablé-sur-Sarthe</t>
  </si>
  <si>
    <t>EBNL Saint-Calais</t>
  </si>
  <si>
    <t>EBNL Saint-Mars-d'Outillé</t>
  </si>
  <si>
    <t>EBNL Saint-Pierre-du-Lorouër</t>
  </si>
  <si>
    <t>EBNL Sillé-le-Guillaume</t>
  </si>
  <si>
    <t>EBNL Vibraye</t>
  </si>
  <si>
    <t>EBNL Grand-Aigueblanche</t>
  </si>
  <si>
    <t>EBNL Aime-la-Plagne</t>
  </si>
  <si>
    <t>EBNL Aix-les-Bains</t>
  </si>
  <si>
    <t>EBNL Albertville</t>
  </si>
  <si>
    <t>EBNL Bâthie</t>
  </si>
  <si>
    <t>EBNL Beaufort</t>
  </si>
  <si>
    <t>EBNL Bourg-Saint-Maurice</t>
  </si>
  <si>
    <t>EBNL Bozel</t>
  </si>
  <si>
    <t>EBNL Chambéry</t>
  </si>
  <si>
    <t>EBNL Chindrieux</t>
  </si>
  <si>
    <t>EBNL Cognin</t>
  </si>
  <si>
    <t>EBNL Coise-Saint-Jean-Pied-Gauthier</t>
  </si>
  <si>
    <t>EBNL Échelles</t>
  </si>
  <si>
    <t>EBNL Flumet</t>
  </si>
  <si>
    <t>EBNL Gilly-sur-Isère</t>
  </si>
  <si>
    <t>EBNL Lescheraines</t>
  </si>
  <si>
    <t>EBNL Porte-de-Savoie</t>
  </si>
  <si>
    <t>EBNL Motte-Servolex</t>
  </si>
  <si>
    <t>EBNL Moûtiers</t>
  </si>
  <si>
    <t>EBNL Val-d'Arc</t>
  </si>
  <si>
    <t>EBNL Ravoire</t>
  </si>
  <si>
    <t>EBNL Saint-Alban-Leysse</t>
  </si>
  <si>
    <t>EBNL Saint-Genix-les-Villages</t>
  </si>
  <si>
    <t>EBNL Belleville</t>
  </si>
  <si>
    <t>EBNL Saint-Michel-de-Maurienne</t>
  </si>
  <si>
    <t>EBNL Saint-Pierre-d'Albigny</t>
  </si>
  <si>
    <t>EBNL Val-Cenis</t>
  </si>
  <si>
    <t>EBNL Ugine</t>
  </si>
  <si>
    <t>EBNL Ambilly</t>
  </si>
  <si>
    <t>EBNL Annecy</t>
  </si>
  <si>
    <t>EBNL Annemasse</t>
  </si>
  <si>
    <t>EBNL Arâches-la-Frasse</t>
  </si>
  <si>
    <t>EBNL Argonay</t>
  </si>
  <si>
    <t>EBNL Arthaz-Pont-Notre-Dame</t>
  </si>
  <si>
    <t>EBNL Ballaison</t>
  </si>
  <si>
    <t>EBNL Brenthonne</t>
  </si>
  <si>
    <t>EBNL Chamonix-Mont-Blanc</t>
  </si>
  <si>
    <t>EBNL Cluses</t>
  </si>
  <si>
    <t>EBNL Collonges-sous-Salève</t>
  </si>
  <si>
    <t>EBNL Combloux</t>
  </si>
  <si>
    <t>EBNL Contamine-sur-Arve</t>
  </si>
  <si>
    <t>EBNL Cruseilles</t>
  </si>
  <si>
    <t>EBNL Cusy</t>
  </si>
  <si>
    <t>EBNL Douvaine</t>
  </si>
  <si>
    <t>EBNL Epagny Metz-Tessy</t>
  </si>
  <si>
    <t>EBNL Gaillard</t>
  </si>
  <si>
    <t>EBNL Houches</t>
  </si>
  <si>
    <t>EBNL Lullin</t>
  </si>
  <si>
    <t>EBNL Marignier</t>
  </si>
  <si>
    <t>EBNL Marnaz</t>
  </si>
  <si>
    <t>EBNL Megève</t>
  </si>
  <si>
    <t>EBNL Publier</t>
  </si>
  <si>
    <t>EBNL Roche-sur-Foron</t>
  </si>
  <si>
    <t>EBNL Saint-Félix</t>
  </si>
  <si>
    <t>EBNL Saint-Jean-d'Aulps</t>
  </si>
  <si>
    <t>EBNL Saint-Jean-de-Sixt</t>
  </si>
  <si>
    <t>EBNL Sallanches</t>
  </si>
  <si>
    <t>EBNL Thonon-les-Bains</t>
  </si>
  <si>
    <t>EBNL Fillière</t>
  </si>
  <si>
    <t>EBNL Valleiry</t>
  </si>
  <si>
    <t>EBNL Vinzier</t>
  </si>
  <si>
    <t>EBNL Viuz-en-Sallaz</t>
  </si>
  <si>
    <t>EBNL Paris 1er Arrondissement</t>
  </si>
  <si>
    <t>EBNL Paris 2e Arrondissement</t>
  </si>
  <si>
    <t>EBNL Paris 3e Arrondissement</t>
  </si>
  <si>
    <t>EBNL Paris 4e Arrondissement</t>
  </si>
  <si>
    <t>EBNL Paris 5e Arrondissement</t>
  </si>
  <si>
    <t>EBNL Paris 6e Arrondissement</t>
  </si>
  <si>
    <t>EBNL Paris 7e Arrondissement</t>
  </si>
  <si>
    <t>EBNL Paris 8e Arrondissement</t>
  </si>
  <si>
    <t>EBNL Paris 9e Arrondissement</t>
  </si>
  <si>
    <t>EBNL Paris 10e Arrondissement</t>
  </si>
  <si>
    <t>EBNL Paris 11e Arrondissement</t>
  </si>
  <si>
    <t>EBNL Paris 12e Arrondissement</t>
  </si>
  <si>
    <t>EBNL Paris 13e Arrondissement</t>
  </si>
  <si>
    <t>EBNL Paris 14e Arrondissement</t>
  </si>
  <si>
    <t>EBNL Paris 16e Arrondissement</t>
  </si>
  <si>
    <t>EBNL Paris 17e Arrondissement</t>
  </si>
  <si>
    <t>EBNL Paris 18e Arrondissement</t>
  </si>
  <si>
    <t>EBNL Paris 19e Arrondissement</t>
  </si>
  <si>
    <t>EBNL Paris 20e Arrondissement</t>
  </si>
  <si>
    <t>EBNL Anneville-sur-Scie</t>
  </si>
  <si>
    <t>EBNL Arques-la-Bataille</t>
  </si>
  <si>
    <t>EBNL Aumale</t>
  </si>
  <si>
    <t>EBNL Bacqueville-en-Caux</t>
  </si>
  <si>
    <t>EBNL Blangy-sur-Bresle</t>
  </si>
  <si>
    <t>EBNL Bonsecours</t>
  </si>
  <si>
    <t>EBNL Bois-Guillaume</t>
  </si>
  <si>
    <t>EBNL Canteleu</t>
  </si>
  <si>
    <t>EBNL Cléon</t>
  </si>
  <si>
    <t>EBNL Criquetot-l'Esneval</t>
  </si>
  <si>
    <t>EBNL Croisy-sur-Andelle</t>
  </si>
  <si>
    <t>EBNL Darnétal</t>
  </si>
  <si>
    <t>EBNL Dieppe</t>
  </si>
  <si>
    <t>EBNL Eu</t>
  </si>
  <si>
    <t>EBNL Fécamp</t>
  </si>
  <si>
    <t>EBNL Fontaine-la-Mallet</t>
  </si>
  <si>
    <t>EBNL Fontaine-le-Bourg</t>
  </si>
  <si>
    <t>EBNL Forges-les-Eaux</t>
  </si>
  <si>
    <t>EBNL Foucarmont</t>
  </si>
  <si>
    <t>EBNL Freneuse</t>
  </si>
  <si>
    <t>EBNL Gaillefontaine</t>
  </si>
  <si>
    <t>EBNL Grand-Couronne</t>
  </si>
  <si>
    <t>EBNL Grand-Quevilly</t>
  </si>
  <si>
    <t>EBNL Havre</t>
  </si>
  <si>
    <t>EBNL Héricourt-en-Caux</t>
  </si>
  <si>
    <t>EBNL Isneauville</t>
  </si>
  <si>
    <t>EBNL Limpiville</t>
  </si>
  <si>
    <t>EBNL Londinières</t>
  </si>
  <si>
    <t>EBNL Maromme</t>
  </si>
  <si>
    <t>EBNL Montérolier</t>
  </si>
  <si>
    <t>EBNL Port-Jérôme-sur-Seine</t>
  </si>
  <si>
    <t>EBNL Octeville-sur-Mer</t>
  </si>
  <si>
    <t>EBNL Pavilly</t>
  </si>
  <si>
    <t>EBNL Petit-Quevilly</t>
  </si>
  <si>
    <t>EBNL Quincampoix</t>
  </si>
  <si>
    <t>EBNL Rolleville</t>
  </si>
  <si>
    <t>EBNL Rouen</t>
  </si>
  <si>
    <t>EBNL Saint-Crespin</t>
  </si>
  <si>
    <t>EBNL Saint-Étienne-du-Rouvray</t>
  </si>
  <si>
    <t>EBNL Saint-Romain-de-Colbosc</t>
  </si>
  <si>
    <t>EBNL Saint-Saëns</t>
  </si>
  <si>
    <t>EBNL Saint-Valery-en-Caux</t>
  </si>
  <si>
    <t>EBNL Sotteville-lès-Rouen</t>
  </si>
  <si>
    <t>EBNL Valmont</t>
  </si>
  <si>
    <t>EBNL Yvetot</t>
  </si>
  <si>
    <t>EBNL Avon</t>
  </si>
  <si>
    <t>EBNL Brie-Comte-Robert</t>
  </si>
  <si>
    <t>EBNL Bussy-Saint-Georges</t>
  </si>
  <si>
    <t>EBNL Cesson</t>
  </si>
  <si>
    <t>EBNL Chapelle-la-Reine</t>
  </si>
  <si>
    <t>EBNL Chelles</t>
  </si>
  <si>
    <t>EBNL Claye-Souilly</t>
  </si>
  <si>
    <t>EBNL Coulommiers</t>
  </si>
  <si>
    <t>EBNL Crouy-sur-Ourcq</t>
  </si>
  <si>
    <t>EBNL Émerainville</t>
  </si>
  <si>
    <t>EBNL Faremoutiers</t>
  </si>
  <si>
    <t>EBNL Fontainebleau</t>
  </si>
  <si>
    <t>EBNL Fontenay-Trésigny</t>
  </si>
  <si>
    <t>EBNL Lagny-sur-Marne</t>
  </si>
  <si>
    <t>EBNL Meaux</t>
  </si>
  <si>
    <t>EBNL Mée-sur-Seine</t>
  </si>
  <si>
    <t>EBNL Melun</t>
  </si>
  <si>
    <t>EBNL Nangis</t>
  </si>
  <si>
    <t>EBNL Nemours</t>
  </si>
  <si>
    <t>EBNL Pontault-Combault</t>
  </si>
  <si>
    <t>EBNL Provins</t>
  </si>
  <si>
    <t>EBNL Roissy-en-Brie</t>
  </si>
  <si>
    <t>EBNL Rozay-en-Brie</t>
  </si>
  <si>
    <t>EBNL Saint-Fargeau-Ponthierry</t>
  </si>
  <si>
    <t>EBNL Souppes-sur-Loing</t>
  </si>
  <si>
    <t>EBNL Thorigny-sur-Marne</t>
  </si>
  <si>
    <t>EBNL Torcy</t>
  </si>
  <si>
    <t>EBNL Varennes-sur-Seine</t>
  </si>
  <si>
    <t>EBNL Beynes</t>
  </si>
  <si>
    <t>EBNL Carrières-sur-Seine</t>
  </si>
  <si>
    <t>EBNL Celle-Saint-Cloud</t>
  </si>
  <si>
    <t>EBNL Chatou</t>
  </si>
  <si>
    <t>EBNL Clayes-sous-Bois</t>
  </si>
  <si>
    <t>EBNL Dampierre-en-Yvelines</t>
  </si>
  <si>
    <t>EBNL Élancourt</t>
  </si>
  <si>
    <t>EBNL Évecquemont</t>
  </si>
  <si>
    <t>EBNL Guyancourt</t>
  </si>
  <si>
    <t>EBNL Jambville</t>
  </si>
  <si>
    <t>EBNL Mantes-la-Jolie</t>
  </si>
  <si>
    <t>EBNL Mesnil-le-Roi</t>
  </si>
  <si>
    <t>EBNL Montigny-le-Bretonneux</t>
  </si>
  <si>
    <t>EBNL Mureaux</t>
  </si>
  <si>
    <t>EBNL Poissy</t>
  </si>
  <si>
    <t>EBNL Port-Marly</t>
  </si>
  <si>
    <t>EBNL Rambouillet</t>
  </si>
  <si>
    <t>EBNL Saint-Germain-en-Laye</t>
  </si>
  <si>
    <t>EBNL Saint-Nom-la-Bretèche</t>
  </si>
  <si>
    <t>EBNL Saint-Rémy-lès-Chevreuse</t>
  </si>
  <si>
    <t>EBNL Thoiry</t>
  </si>
  <si>
    <t>EBNL Trappes</t>
  </si>
  <si>
    <t>EBNL Triel-sur-Seine</t>
  </si>
  <si>
    <t>EBNL Versailles</t>
  </si>
  <si>
    <t>EBNL Viroflay</t>
  </si>
  <si>
    <t>EBNL Bressuire</t>
  </si>
  <si>
    <t>EBNL Brioux-sur-Boutonne</t>
  </si>
  <si>
    <t>EBNL Cerizay</t>
  </si>
  <si>
    <t>EBNL Champdeniers</t>
  </si>
  <si>
    <t>EBNL Châtillon-sur-Thouet</t>
  </si>
  <si>
    <t>EBNL Chef-Boutonne</t>
  </si>
  <si>
    <t>EBNL Cherveux</t>
  </si>
  <si>
    <t>EBNL Couture-d'Argenson</t>
  </si>
  <si>
    <t>EBNL Échiré</t>
  </si>
  <si>
    <t>EBNL Frontenay-Rohan-Rohan</t>
  </si>
  <si>
    <t>EBNL Ménigoute</t>
  </si>
  <si>
    <t>EBNL Moncoutant-sur-Sèvre</t>
  </si>
  <si>
    <t>EBNL Mothe-Saint-Héray</t>
  </si>
  <si>
    <t>EBNL Niort</t>
  </si>
  <si>
    <t>EBNL Nueil-les-Aubiers</t>
  </si>
  <si>
    <t>EBNL Parthenay</t>
  </si>
  <si>
    <t>EBNL Saint-Hilaire-la-Palud</t>
  </si>
  <si>
    <t>EBNL Saint-Loup-Lamairé</t>
  </si>
  <si>
    <t>EBNL Saint-Varent</t>
  </si>
  <si>
    <t>EBNL Thouars</t>
  </si>
  <si>
    <t>EBNL Ailly-sur-Noye</t>
  </si>
  <si>
    <t>EBNL Albert</t>
  </si>
  <si>
    <t>EBNL Amiens</t>
  </si>
  <si>
    <t>EBNL Argoules</t>
  </si>
  <si>
    <t>EBNL Beauval</t>
  </si>
  <si>
    <t>EBNL Bernaville</t>
  </si>
  <si>
    <t>EBNL Beuvraignes</t>
  </si>
  <si>
    <t>EBNL Boves</t>
  </si>
  <si>
    <t>EBNL Bray-sur-Somme</t>
  </si>
  <si>
    <t>EBNL Camon</t>
  </si>
  <si>
    <t>EBNL Cayeux-sur-Mer</t>
  </si>
  <si>
    <t>EBNL Chaulnes</t>
  </si>
  <si>
    <t>EBNL Combles</t>
  </si>
  <si>
    <t>EBNL Conty</t>
  </si>
  <si>
    <t>EBNL Corbie</t>
  </si>
  <si>
    <t>EBNL Crécy-en-Ponthieu</t>
  </si>
  <si>
    <t>EBNL Daours</t>
  </si>
  <si>
    <t>EBNL Doullens</t>
  </si>
  <si>
    <t>EBNL Dury</t>
  </si>
  <si>
    <t>EBNL Épehy</t>
  </si>
  <si>
    <t>EBNL Esmery-Hallon</t>
  </si>
  <si>
    <t>EBNL Flesselles</t>
  </si>
  <si>
    <t>EBNL Flixecourt</t>
  </si>
  <si>
    <t>EBNL Ham</t>
  </si>
  <si>
    <t>EBNL Hangest-en-Santerre</t>
  </si>
  <si>
    <t>EBNL Liomer</t>
  </si>
  <si>
    <t>EBNL Molliens-Dreuil</t>
  </si>
  <si>
    <t>EBNL Oisemont</t>
  </si>
  <si>
    <t>EBNL Picquigny</t>
  </si>
  <si>
    <t>EBNL Trois-Rivières</t>
  </si>
  <si>
    <t>EBNL Poix-de-Picardie</t>
  </si>
  <si>
    <t>EBNL Quevauvillers</t>
  </si>
  <si>
    <t>EBNL Roisel</t>
  </si>
  <si>
    <t>EBNL Rosières-en-Santerre</t>
  </si>
  <si>
    <t>EBNL Roye</t>
  </si>
  <si>
    <t>EBNL Rubempré</t>
  </si>
  <si>
    <t>EBNL Saint-Ouen</t>
  </si>
  <si>
    <t>EBNL Saint-Quentin-la-Motte-Croix-au-Bailly</t>
  </si>
  <si>
    <t>EBNL Seux</t>
  </si>
  <si>
    <t>EBNL Villers-Bocage</t>
  </si>
  <si>
    <t>EBNL Villers-Bretonneux</t>
  </si>
  <si>
    <t>EBNL Warloy-Baillon</t>
  </si>
  <si>
    <t>EBNL Woincourt</t>
  </si>
  <si>
    <t>EBNL Albi</t>
  </si>
  <si>
    <t>EBNL Arifat</t>
  </si>
  <si>
    <t>EBNL Blan</t>
  </si>
  <si>
    <t>EBNL Brassac</t>
  </si>
  <si>
    <t>EBNL Brens</t>
  </si>
  <si>
    <t>EBNL Carmaux</t>
  </si>
  <si>
    <t>EBNL Castres</t>
  </si>
  <si>
    <t>EBNL Gaillac</t>
  </si>
  <si>
    <t>EBNL Graulhet</t>
  </si>
  <si>
    <t>EBNL Labastide-Rouairoux</t>
  </si>
  <si>
    <t>EBNL Lacaune</t>
  </si>
  <si>
    <t>EBNL Lagrave</t>
  </si>
  <si>
    <t>EBNL Lavaur</t>
  </si>
  <si>
    <t>EBNL Lescure-d'Albigeois</t>
  </si>
  <si>
    <t>EBNL Lisle-sur-Tarn</t>
  </si>
  <si>
    <t>EBNL Mazamet</t>
  </si>
  <si>
    <t>EBNL Mirandol-Bourgnounac</t>
  </si>
  <si>
    <t>EBNL Montredon-Labessonnié</t>
  </si>
  <si>
    <t>EBNL Puylaurens</t>
  </si>
  <si>
    <t>EBNL Rabastens</t>
  </si>
  <si>
    <t>EBNL Réalmont</t>
  </si>
  <si>
    <t>EBNL Roquecourbe</t>
  </si>
  <si>
    <t>EBNL Saint-Juéry</t>
  </si>
  <si>
    <t>EBNL Saint-Julien-du-Puy</t>
  </si>
  <si>
    <t>EBNL Sémalens</t>
  </si>
  <si>
    <t>EBNL Sequestre</t>
  </si>
  <si>
    <t>EBNL Vabre</t>
  </si>
  <si>
    <t>EBNL Verdalle</t>
  </si>
  <si>
    <t>EBNL Auty</t>
  </si>
  <si>
    <t>EBNL Castelsarrasin</t>
  </si>
  <si>
    <t>EBNL Corbarieu</t>
  </si>
  <si>
    <t>EBNL Labastide-Saint-Pierre</t>
  </si>
  <si>
    <t>EBNL Lafrançaise</t>
  </si>
  <si>
    <t>EBNL Lavit</t>
  </si>
  <si>
    <t>EBNL Moissac</t>
  </si>
  <si>
    <t>EBNL Montaigu-de-Quercy</t>
  </si>
  <si>
    <t>EBNL Montalzat</t>
  </si>
  <si>
    <t>EBNL Montauban</t>
  </si>
  <si>
    <t>EBNL Montech</t>
  </si>
  <si>
    <t>EBNL Montricoux</t>
  </si>
  <si>
    <t>EBNL Saint-Antonin-Noble-Val</t>
  </si>
  <si>
    <t>EBNL Varen</t>
  </si>
  <si>
    <t>EBNL Aups</t>
  </si>
  <si>
    <t>EBNL Bagnols-en-Forêt</t>
  </si>
  <si>
    <t>EBNL Bandol</t>
  </si>
  <si>
    <t>EBNL Barjols</t>
  </si>
  <si>
    <t>EBNL Beausset</t>
  </si>
  <si>
    <t>EBNL Bormes-les-Mimosas</t>
  </si>
  <si>
    <t>EBNL Brignoles</t>
  </si>
  <si>
    <t>EBNL Cadière-d'Azur</t>
  </si>
  <si>
    <t>EBNL Castellet</t>
  </si>
  <si>
    <t>EBNL Celle</t>
  </si>
  <si>
    <t>EBNL Cogolin</t>
  </si>
  <si>
    <t>EBNL Comps-sur-Artuby</t>
  </si>
  <si>
    <t>EBNL Crau</t>
  </si>
  <si>
    <t>EBNL Draguignan</t>
  </si>
  <si>
    <t>EBNL Fayence</t>
  </si>
  <si>
    <t>EBNL Fréjus</t>
  </si>
  <si>
    <t>EBNL Garde</t>
  </si>
  <si>
    <t>EBNL Gassin</t>
  </si>
  <si>
    <t>EBNL Hyères</t>
  </si>
  <si>
    <t>EBNL Londe-les-Maures</t>
  </si>
  <si>
    <t>EBNL Plan-de-la-Tour</t>
  </si>
  <si>
    <t>EBNL Revest-les-Eaux</t>
  </si>
  <si>
    <t>EBNL Saint-Raphaël</t>
  </si>
  <si>
    <t>EBNL Saint-Tropez</t>
  </si>
  <si>
    <t>EBNL Seyne-sur-Mer</t>
  </si>
  <si>
    <t>EBNL Six-Fours-les-Plages</t>
  </si>
  <si>
    <t>EBNL Thoronet</t>
  </si>
  <si>
    <t>EBNL Toulon</t>
  </si>
  <si>
    <t>EBNL Tourves</t>
  </si>
  <si>
    <t>EBNL Verdière</t>
  </si>
  <si>
    <t>EBNL Althen-des-Paluds</t>
  </si>
  <si>
    <t>EBNL Apt</t>
  </si>
  <si>
    <t>EBNL Avignon</t>
  </si>
  <si>
    <t>EBNL Beaumes-de-Venise</t>
  </si>
  <si>
    <t>EBNL Beaumettes</t>
  </si>
  <si>
    <t>EBNL Bédarrides</t>
  </si>
  <si>
    <t>EBNL Bédoin</t>
  </si>
  <si>
    <t>EBNL Bollène</t>
  </si>
  <si>
    <t>EBNL Cadenet</t>
  </si>
  <si>
    <t>EBNL Carpentras</t>
  </si>
  <si>
    <t>EBNL Cavaillon</t>
  </si>
  <si>
    <t>EBNL Châteauneuf-de-Gadagne</t>
  </si>
  <si>
    <t>EBNL Entraigues-sur-la-Sorgue</t>
  </si>
  <si>
    <t>EBNL Isle-sur-la-Sorgue</t>
  </si>
  <si>
    <t>EBNL Malemort-du-Comtat</t>
  </si>
  <si>
    <t>EBNL Mazan</t>
  </si>
  <si>
    <t>EBNL Pertuis</t>
  </si>
  <si>
    <t>EBNL Pontet</t>
  </si>
  <si>
    <t>EBNL Rasteau</t>
  </si>
  <si>
    <t>EBNL Sablet</t>
  </si>
  <si>
    <t>EBNL Saint-Saturnin-lès-Apt</t>
  </si>
  <si>
    <t>EBNL Saint-Saturnin-lès-Avignon</t>
  </si>
  <si>
    <t>EBNL Sarrians</t>
  </si>
  <si>
    <t>EBNL Sorgues</t>
  </si>
  <si>
    <t>EBNL Tour-d'Aigues</t>
  </si>
  <si>
    <t>EBNL Vaison-la-Romaine</t>
  </si>
  <si>
    <t>EBNL Vedène</t>
  </si>
  <si>
    <t>EBNL Aiguillon-la-Presqu'île</t>
  </si>
  <si>
    <t>EBNL Aizenay</t>
  </si>
  <si>
    <t>EBNL Benet</t>
  </si>
  <si>
    <t>EBNL Bretignolles-sur-Mer</t>
  </si>
  <si>
    <t>EBNL Chaillé-les-Marais</t>
  </si>
  <si>
    <t>EBNL Challans</t>
  </si>
  <si>
    <t>EBNL Chavagnes-en-Paillers</t>
  </si>
  <si>
    <t>EBNL Cugand</t>
  </si>
  <si>
    <t>EBNL Fontenay-le-Comte</t>
  </si>
  <si>
    <t>EBNL Garnache</t>
  </si>
  <si>
    <t>EBNL Gaubretière</t>
  </si>
  <si>
    <t>EBNL Herbiers</t>
  </si>
  <si>
    <t>EBNL Hermenault</t>
  </si>
  <si>
    <t>EBNL Île-d'Yeu</t>
  </si>
  <si>
    <t>EBNL Luçon</t>
  </si>
  <si>
    <t>EBNL Montaigu-Vendée</t>
  </si>
  <si>
    <t>EBNL Achards</t>
  </si>
  <si>
    <t>EBNL Mouilleron-le-Captif</t>
  </si>
  <si>
    <t>EBNL Noirmoutier-en-l'Île</t>
  </si>
  <si>
    <t>EBNL Poiré-sur-Vie</t>
  </si>
  <si>
    <t>EBNL Pouzauges</t>
  </si>
  <si>
    <t>EBNL Rocheservière</t>
  </si>
  <si>
    <t>EBNL Roche-sur-Yon</t>
  </si>
  <si>
    <t>EBNL Sables-d'Olonne</t>
  </si>
  <si>
    <t>EBNL Rives de l'Yon</t>
  </si>
  <si>
    <t>EBNL Saint-Gilles-Croix-de-Vie</t>
  </si>
  <si>
    <t>EBNL Sallertaine</t>
  </si>
  <si>
    <t>EBNL Tranche-sur-Mer</t>
  </si>
  <si>
    <t>EBNL Bignoux</t>
  </si>
  <si>
    <t>EBNL Bonneuil-Matours</t>
  </si>
  <si>
    <t>EBNL Cenon-sur-Vienne</t>
  </si>
  <si>
    <t>EBNL Châtellerault</t>
  </si>
  <si>
    <t>EBNL Chauvigny</t>
  </si>
  <si>
    <t>EBNL Civray</t>
  </si>
  <si>
    <t>EBNL Valence-en-Poitou</t>
  </si>
  <si>
    <t>EBNL Gençay</t>
  </si>
  <si>
    <t>EBNL Lencloître</t>
  </si>
  <si>
    <t>EBNL Loudun</t>
  </si>
  <si>
    <t>EBNL Lusignan</t>
  </si>
  <si>
    <t>EBNL Lussac-les-Châteaux</t>
  </si>
  <si>
    <t>EBNL Migné-Auxances</t>
  </si>
  <si>
    <t>EBNL Mirebeau</t>
  </si>
  <si>
    <t>EBNL Monts-sur-Guesnes</t>
  </si>
  <si>
    <t>EBNL Neuville-de-Poitou</t>
  </si>
  <si>
    <t>EBNL Poitiers</t>
  </si>
  <si>
    <t>EBNL Puye</t>
  </si>
  <si>
    <t>EBNL Saint-Benoît</t>
  </si>
  <si>
    <t>EBNL Saint-Gervais-les-Trois-Clochers</t>
  </si>
  <si>
    <t>EBNL Valdivienne</t>
  </si>
  <si>
    <t>EBNL Savigné</t>
  </si>
  <si>
    <t>EBNL Scorbé-Clairvaux</t>
  </si>
  <si>
    <t>EBNL Trimouille</t>
  </si>
  <si>
    <t>EBNL Usson-du-Poitou</t>
  </si>
  <si>
    <t>EBNL Verrières</t>
  </si>
  <si>
    <t>EBNL Vivonne</t>
  </si>
  <si>
    <t>EBNL Vouneuil-sur-Vienne</t>
  </si>
  <si>
    <t>EBNL Aixe-sur-Vienne</t>
  </si>
  <si>
    <t>EBNL Bellac</t>
  </si>
  <si>
    <t>EBNL Dorat</t>
  </si>
  <si>
    <t>EBNL Eymoutiers</t>
  </si>
  <si>
    <t>EBNL Flavignac</t>
  </si>
  <si>
    <t>EBNL Isle</t>
  </si>
  <si>
    <t>EBNL Jonchère-Saint-Maurice</t>
  </si>
  <si>
    <t>EBNL Limoges</t>
  </si>
  <si>
    <t>EBNL Nantiat</t>
  </si>
  <si>
    <t>EBNL Oradour-sur-Vayres</t>
  </si>
  <si>
    <t>EBNL Rochechouart</t>
  </si>
  <si>
    <t>EBNL Saint-Gence</t>
  </si>
  <si>
    <t>EBNL Saint-Just-le-Martel</t>
  </si>
  <si>
    <t>EBNL Saint-Yrieix-la-Perche</t>
  </si>
  <si>
    <t>EBNL Arches</t>
  </si>
  <si>
    <t>EBNL Bulgnéville</t>
  </si>
  <si>
    <t>EBNL Charmes</t>
  </si>
  <si>
    <t>EBNL Cornimont</t>
  </si>
  <si>
    <t>EBNL Darney</t>
  </si>
  <si>
    <t>EBNL Deyvillers</t>
  </si>
  <si>
    <t>EBNL Docelles</t>
  </si>
  <si>
    <t>EBNL Dogneville</t>
  </si>
  <si>
    <t>EBNL Dommartin-lès-Remiremont</t>
  </si>
  <si>
    <t>EBNL Épinal</t>
  </si>
  <si>
    <t>EBNL Forges</t>
  </si>
  <si>
    <t>EBNL Gérardmer</t>
  </si>
  <si>
    <t>EBNL Golbey</t>
  </si>
  <si>
    <t>EBNL Lamarche</t>
  </si>
  <si>
    <t>EBNL Liffol-le-Grand</t>
  </si>
  <si>
    <t>EBNL Monthureux-sur-Saône</t>
  </si>
  <si>
    <t>EBNL Neufchâteau</t>
  </si>
  <si>
    <t>EBNL Nomexy</t>
  </si>
  <si>
    <t>EBNL Pouxeux</t>
  </si>
  <si>
    <t>EBNL Provenchères-et-Colroy</t>
  </si>
  <si>
    <t>EBNL Rambervillers</t>
  </si>
  <si>
    <t>EBNL Rupt-sur-Moselle</t>
  </si>
  <si>
    <t>EBNL Saint-Dié-des-Vosges</t>
  </si>
  <si>
    <t>EBNL Saint-Maurice-sur-Moselle</t>
  </si>
  <si>
    <t>EBNL Saulcy-sur-Meurthe</t>
  </si>
  <si>
    <t>EBNL Senones</t>
  </si>
  <si>
    <t>EBNL Thaon-les-Vosges</t>
  </si>
  <si>
    <t>EBNL Thillot</t>
  </si>
  <si>
    <t>EBNL Val-d'Ajol</t>
  </si>
  <si>
    <t>EBNL Vicherey</t>
  </si>
  <si>
    <t>EBNL Vittel</t>
  </si>
  <si>
    <t>EBNL Xertigny</t>
  </si>
  <si>
    <t>EBNL Avallon</t>
  </si>
  <si>
    <t>EBNL Chablis</t>
  </si>
  <si>
    <t>EBNL Charny Orée de Puisaye</t>
  </si>
  <si>
    <t>EBNL Courson-les-Carrières</t>
  </si>
  <si>
    <t>EBNL Guillon-Terre-Plaine</t>
  </si>
  <si>
    <t>EBNL Ligny-le-Châtel</t>
  </si>
  <si>
    <t>EBNL Migennes</t>
  </si>
  <si>
    <t>EBNL Saint-Sauveur-en-Puisaye</t>
  </si>
  <si>
    <t>EBNL Tanlay</t>
  </si>
  <si>
    <t>EBNL Vermenton</t>
  </si>
  <si>
    <t>EBNL Vézelay</t>
  </si>
  <si>
    <t>EBNL Villiers-Saint-Benoît</t>
  </si>
  <si>
    <t>EBNL Belfort</t>
  </si>
  <si>
    <t>EBNL Châtenois-les-Forges</t>
  </si>
  <si>
    <t>EBNL Delle</t>
  </si>
  <si>
    <t>EBNL Giromagny</t>
  </si>
  <si>
    <t>EBNL Grandvillars</t>
  </si>
  <si>
    <t>EBNL Menoncourt</t>
  </si>
  <si>
    <t>EBNL Rougemont-le-Château</t>
  </si>
  <si>
    <t>EBNL Athis-Mons</t>
  </si>
  <si>
    <t>EBNL Bièvres</t>
  </si>
  <si>
    <t>EBNL Boutigny-sur-Essonne</t>
  </si>
  <si>
    <t>EBNL Brétigny-sur-Orge</t>
  </si>
  <si>
    <t>EBNL Briis-sous-Forges</t>
  </si>
  <si>
    <t>EBNL Brunoy</t>
  </si>
  <si>
    <t>EBNL Bures-sur-Yvette</t>
  </si>
  <si>
    <t>EBNL Corbeil-Essonnes</t>
  </si>
  <si>
    <t>EBNL Coudray-Montceaux</t>
  </si>
  <si>
    <t>EBNL Draveil</t>
  </si>
  <si>
    <t>EBNL Épinay-sous-Sénart</t>
  </si>
  <si>
    <t>EBNL Évry-Courcouronnes</t>
  </si>
  <si>
    <t>EBNL Fontaine-la-Rivière</t>
  </si>
  <si>
    <t>EBNL Forges-les-Bains</t>
  </si>
  <si>
    <t>EBNL Gif-sur-Yvette</t>
  </si>
  <si>
    <t>EBNL Grigny</t>
  </si>
  <si>
    <t>EBNL Guigneville-sur-Essonne</t>
  </si>
  <si>
    <t>EBNL Juvisy-sur-Orge</t>
  </si>
  <si>
    <t>EBNL Limours</t>
  </si>
  <si>
    <t>EBNL Longjumeau</t>
  </si>
  <si>
    <t>EBNL Massy</t>
  </si>
  <si>
    <t>EBNL Mérévillois</t>
  </si>
  <si>
    <t>EBNL Montgeron</t>
  </si>
  <si>
    <t>EBNL Morangis</t>
  </si>
  <si>
    <t>EBNL Morsang-sur-Orge</t>
  </si>
  <si>
    <t>EBNL Palaiseau</t>
  </si>
  <si>
    <t>EBNL Paray-Vieille-Poste</t>
  </si>
  <si>
    <t>EBNL Pussay</t>
  </si>
  <si>
    <t>EBNL Ris-Orangis</t>
  </si>
  <si>
    <t>EBNL Saclas</t>
  </si>
  <si>
    <t>EBNL Saclay</t>
  </si>
  <si>
    <t>EBNL Savigny-sur-Orge</t>
  </si>
  <si>
    <t>EBNL Sermaise</t>
  </si>
  <si>
    <t>EBNL Tigery</t>
  </si>
  <si>
    <t>EBNL Vigneux-sur-Seine</t>
  </si>
  <si>
    <t>EBNL Viry-Châtillon</t>
  </si>
  <si>
    <t>EBNL Antony</t>
  </si>
  <si>
    <t>EBNL Asnières-sur-Seine</t>
  </si>
  <si>
    <t>EBNL Bois-Colombes</t>
  </si>
  <si>
    <t>EBNL Boulogne-Billancourt</t>
  </si>
  <si>
    <t>EBNL Bourg-la-Reine</t>
  </si>
  <si>
    <t>EBNL Châtenay-Malabry</t>
  </si>
  <si>
    <t>EBNL Châtillon</t>
  </si>
  <si>
    <t>EBNL Chaville</t>
  </si>
  <si>
    <t>EBNL Clichy</t>
  </si>
  <si>
    <t>EBNL Colombes</t>
  </si>
  <si>
    <t>EBNL Courbevoie</t>
  </si>
  <si>
    <t>EBNL Gennevilliers</t>
  </si>
  <si>
    <t>EBNL Issy-les-Moulineaux</t>
  </si>
  <si>
    <t>EBNL Levallois-Perret</t>
  </si>
  <si>
    <t>EBNL Malakoff</t>
  </si>
  <si>
    <t>EBNL Meudon</t>
  </si>
  <si>
    <t>EBNL Montrouge</t>
  </si>
  <si>
    <t>EBNL Nanterre</t>
  </si>
  <si>
    <t>EBNL Neuilly-sur-Seine</t>
  </si>
  <si>
    <t>EBNL Puteaux</t>
  </si>
  <si>
    <t>EBNL Rueil-Malmaison</t>
  </si>
  <si>
    <t>EBNL Saint-Cloud</t>
  </si>
  <si>
    <t>EBNL Sèvres</t>
  </si>
  <si>
    <t>EBNL Suresnes</t>
  </si>
  <si>
    <t>EBNL Vanves</t>
  </si>
  <si>
    <t>EBNL Villeneuve-la-Garenne</t>
  </si>
  <si>
    <t>EBNL Aubervilliers</t>
  </si>
  <si>
    <t>EBNL Aulnay-sous-Bois</t>
  </si>
  <si>
    <t>EBNL Bagnolet</t>
  </si>
  <si>
    <t>EBNL Bobigny</t>
  </si>
  <si>
    <t>EBNL Bondy</t>
  </si>
  <si>
    <t>EBNL Clichy-sous-Bois</t>
  </si>
  <si>
    <t>EBNL Drancy</t>
  </si>
  <si>
    <t>EBNL Épinay-sur-Seine</t>
  </si>
  <si>
    <t>EBNL Gagny</t>
  </si>
  <si>
    <t>EBNL Livry-Gargan</t>
  </si>
  <si>
    <t>EBNL Montfermeil</t>
  </si>
  <si>
    <t>EBNL Neuilly-Plaisance</t>
  </si>
  <si>
    <t>EBNL Noisy-le-Grand</t>
  </si>
  <si>
    <t>EBNL Noisy-le-Sec</t>
  </si>
  <si>
    <t>EBNL Pantin</t>
  </si>
  <si>
    <t>EBNL Pierrefitte-sur-Seine</t>
  </si>
  <si>
    <t>EBNL Pré-Saint-Gervais</t>
  </si>
  <si>
    <t>EBNL Raincy</t>
  </si>
  <si>
    <t>EBNL Romainville</t>
  </si>
  <si>
    <t>EBNL Rosny-sous-Bois</t>
  </si>
  <si>
    <t>EBNL Saint-Denis</t>
  </si>
  <si>
    <t>EBNL Saint-Ouen-sur-Seine</t>
  </si>
  <si>
    <t>EBNL Stains</t>
  </si>
  <si>
    <t>EBNL Villemomble</t>
  </si>
  <si>
    <t>EBNL Villepinte</t>
  </si>
  <si>
    <t>EBNL Arcueil</t>
  </si>
  <si>
    <t>EBNL Boissy-Saint-Léger</t>
  </si>
  <si>
    <t>EBNL Bry-sur-Marne</t>
  </si>
  <si>
    <t>EBNL Cachan</t>
  </si>
  <si>
    <t>EBNL Champigny-sur-Marne</t>
  </si>
  <si>
    <t>EBNL Chevilly-Larue</t>
  </si>
  <si>
    <t>EBNL Choisy-le-Roi</t>
  </si>
  <si>
    <t>EBNL Créteil</t>
  </si>
  <si>
    <t>EBNL Fontenay-sous-Bois</t>
  </si>
  <si>
    <t>EBNL Ivry-sur-Seine</t>
  </si>
  <si>
    <t>EBNL Joinville-le-Pont</t>
  </si>
  <si>
    <t>EBNL Kremlin-Bicêtre</t>
  </si>
  <si>
    <t>EBNL Maisons-Alfort</t>
  </si>
  <si>
    <t>EBNL Marolles-en-Brie</t>
  </si>
  <si>
    <t>EBNL Orly</t>
  </si>
  <si>
    <t>EBNL Rungis</t>
  </si>
  <si>
    <t>EBNL Saint-Maur-des-Fossés</t>
  </si>
  <si>
    <t>EBNL Sucy-en-Brie</t>
  </si>
  <si>
    <t>EBNL Villecresnes</t>
  </si>
  <si>
    <t>EBNL Villejuif</t>
  </si>
  <si>
    <t>EBNL Villeneuve-le-Roi</t>
  </si>
  <si>
    <t>EBNL Villiers-sur-Marne</t>
  </si>
  <si>
    <t>EBNL Vincennes</t>
  </si>
  <si>
    <t>EBNL Argenteuil</t>
  </si>
  <si>
    <t>EBNL Asnières-sur-Oise</t>
  </si>
  <si>
    <t>EBNL Auvers-sur-Oise</t>
  </si>
  <si>
    <t>EBNL Cergy</t>
  </si>
  <si>
    <t>EBNL Cormeilles-en-Parisis</t>
  </si>
  <si>
    <t>EBNL Deuil-la-Barre</t>
  </si>
  <si>
    <t>EBNL Eaubonne</t>
  </si>
  <si>
    <t>EBNL Enghien-les-Bains</t>
  </si>
  <si>
    <t>EBNL Éragny</t>
  </si>
  <si>
    <t>EBNL Ermont</t>
  </si>
  <si>
    <t>EBNL Garges-lès-Gonesse</t>
  </si>
  <si>
    <t>EBNL Gonesse</t>
  </si>
  <si>
    <t>EBNL Goussainville</t>
  </si>
  <si>
    <t>EBNL Herblay-sur-Seine</t>
  </si>
  <si>
    <t>EBNL Magny-en-Vexin</t>
  </si>
  <si>
    <t>EBNL Montmorency</t>
  </si>
  <si>
    <t>EBNL Persan</t>
  </si>
  <si>
    <t>EBNL Pontoise</t>
  </si>
  <si>
    <t>EBNL Saint-Brice-sous-Forêt</t>
  </si>
  <si>
    <t>EBNL Saint-Gratien</t>
  </si>
  <si>
    <t>EBNL Saint-Ouen-l'Aumône</t>
  </si>
  <si>
    <t>EBNL Saint-Prix</t>
  </si>
  <si>
    <t>EBNL Survilliers</t>
  </si>
  <si>
    <t>EBNL Taverny</t>
  </si>
  <si>
    <t>EBNL Us</t>
  </si>
  <si>
    <t>EBNL Vauréal</t>
  </si>
  <si>
    <t>EBNL Villiers-le-Bel</t>
  </si>
  <si>
    <t>EBNL Abymes</t>
  </si>
  <si>
    <t>EBNL Baie-Mahault</t>
  </si>
  <si>
    <t>EBNL Baillif</t>
  </si>
  <si>
    <t>EBNL Basse-Terre</t>
  </si>
  <si>
    <t>EBNL Capesterre-Belle-Eau</t>
  </si>
  <si>
    <t>EBNL Gourbeyre</t>
  </si>
  <si>
    <t>EBNL Deshaies</t>
  </si>
  <si>
    <t>EBNL Grand-Bourg</t>
  </si>
  <si>
    <t>EBNL Gosier</t>
  </si>
  <si>
    <t>EBNL Lamentin</t>
  </si>
  <si>
    <t>EBNL Moule</t>
  </si>
  <si>
    <t>EBNL Petit-Bourg</t>
  </si>
  <si>
    <t>EBNL Pointe-à-Pitre</t>
  </si>
  <si>
    <t>EBNL Port-Louis</t>
  </si>
  <si>
    <t>EBNL Saint-François</t>
  </si>
  <si>
    <t>EBNL Sainte-Anne</t>
  </si>
  <si>
    <t>EBNL Basse-Pointe</t>
  </si>
  <si>
    <t>EBNL Carbet</t>
  </si>
  <si>
    <t>EBNL Ducos</t>
  </si>
  <si>
    <t>EBNL Fort-de-France</t>
  </si>
  <si>
    <t>EBNL François</t>
  </si>
  <si>
    <t>EBNL Morne-Rouge</t>
  </si>
  <si>
    <t>EBNL Rivière-Pilote</t>
  </si>
  <si>
    <t>EBNL Rivière-Salée</t>
  </si>
  <si>
    <t>EBNL Saint-Joseph</t>
  </si>
  <si>
    <t>EBNL Sainte-Marie</t>
  </si>
  <si>
    <t>EBNL Schœlcher</t>
  </si>
  <si>
    <t>EBNL Cayenne</t>
  </si>
  <si>
    <t>EBNL Kourou</t>
  </si>
  <si>
    <t>EBNL Matoury</t>
  </si>
  <si>
    <t>EBNL Saint-Georges</t>
  </si>
  <si>
    <t>EBNL Remire-Montjoly</t>
  </si>
  <si>
    <t>EBNL Saint-Laurent-du-Maroni</t>
  </si>
  <si>
    <t>EBNL Bras-Panon</t>
  </si>
  <si>
    <t>EBNL Étang-Salé</t>
  </si>
  <si>
    <t>EBNL Petite-Île</t>
  </si>
  <si>
    <t>EBNL Port</t>
  </si>
  <si>
    <t>EBNL Possession</t>
  </si>
  <si>
    <t>EBNL Saint-Leu</t>
  </si>
  <si>
    <t>EBNL Saint-Louis</t>
  </si>
  <si>
    <t>EBNL Saint-Paul</t>
  </si>
  <si>
    <t>EBNL Saint-Pierre</t>
  </si>
  <si>
    <t>EBNL Saint-Philippe</t>
  </si>
  <si>
    <t>EBNL Sainte-Suzanne</t>
  </si>
  <si>
    <t>EBNL Salazie</t>
  </si>
  <si>
    <t>EBNL Tampon</t>
  </si>
  <si>
    <t>EBNL Cilaos</t>
  </si>
  <si>
    <t>EBNL Chiconi</t>
  </si>
  <si>
    <t>EBNL Koungou</t>
  </si>
  <si>
    <t>EBNL Mamoudzou</t>
  </si>
  <si>
    <t>EPSM Prémontré</t>
  </si>
  <si>
    <t>EPSM Ainay-le-Château</t>
  </si>
  <si>
    <t>EPSM Cérilly</t>
  </si>
  <si>
    <t>EPSM Cosne-d'Allier</t>
  </si>
  <si>
    <t>EPSM Lurcy-Lévis</t>
  </si>
  <si>
    <t>EPSM Saint-Bonnet-Tronçais</t>
  </si>
  <si>
    <t>EPSM Valigny</t>
  </si>
  <si>
    <t>EPSM Cagnes-sur-Mer</t>
  </si>
  <si>
    <t>EPSM Menton</t>
  </si>
  <si>
    <t>EPSM Nice</t>
  </si>
  <si>
    <t>EPSM Saint-André-de-la-Roche</t>
  </si>
  <si>
    <t>EPSM Annonay</t>
  </si>
  <si>
    <t>EPSM Aubenas</t>
  </si>
  <si>
    <t>EPSM Bourg-Saint-Andéol</t>
  </si>
  <si>
    <t>EPSM Privas</t>
  </si>
  <si>
    <t>EPSM Charleville-Mézières</t>
  </si>
  <si>
    <t>EPSM Brienne-le-Château</t>
  </si>
  <si>
    <t>EPSM Carcassonne</t>
  </si>
  <si>
    <t>EPSM Lézignan-Corbières</t>
  </si>
  <si>
    <t>EPSM Limoux</t>
  </si>
  <si>
    <t>EPSM Narbonne</t>
  </si>
  <si>
    <t>EPSM Decazeville</t>
  </si>
  <si>
    <t>EPSM Espalion</t>
  </si>
  <si>
    <t>EPSM Gabriac</t>
  </si>
  <si>
    <t>EPSM Rodez</t>
  </si>
  <si>
    <t>EPSM Villefranche-de-Rouergue</t>
  </si>
  <si>
    <t>EPSM Aix-en-Provence</t>
  </si>
  <si>
    <t>EPSM Marseille 11e Arrondissement</t>
  </si>
  <si>
    <t>EPSM Marseille 15e Arrondissement</t>
  </si>
  <si>
    <t>EPSM Caen</t>
  </si>
  <si>
    <t>EPSM Couronne</t>
  </si>
  <si>
    <t>EPSM Bourges</t>
  </si>
  <si>
    <t>EPSM Dijon</t>
  </si>
  <si>
    <t>EPSM Bégard</t>
  </si>
  <si>
    <t>EPSM Broons</t>
  </si>
  <si>
    <t>EPSM Cavan</t>
  </si>
  <si>
    <t>EPSM Dinan</t>
  </si>
  <si>
    <t>EPSM Guingamp</t>
  </si>
  <si>
    <t>EPSM Lamballe-Armor</t>
  </si>
  <si>
    <t>EPSM Langueux</t>
  </si>
  <si>
    <t>EPSM Lannion</t>
  </si>
  <si>
    <t>EPSM Loudéac</t>
  </si>
  <si>
    <t>EPSM Pabu</t>
  </si>
  <si>
    <t>EPSM Paimpol</t>
  </si>
  <si>
    <t>EPSM Plancoët</t>
  </si>
  <si>
    <t>EPSM Ploufragan</t>
  </si>
  <si>
    <t>EPSM Plouguernével</t>
  </si>
  <si>
    <t>EPSM Quévert</t>
  </si>
  <si>
    <t>EPSM Quintin</t>
  </si>
  <si>
    <t>EPSM Rostrenen</t>
  </si>
  <si>
    <t>EPSM Saint-Brieuc</t>
  </si>
  <si>
    <t>EPSM Saint-Quay-Portrieux</t>
  </si>
  <si>
    <t>EPSM Trédarzec</t>
  </si>
  <si>
    <t>EPSM Saint-Vaury</t>
  </si>
  <si>
    <t>EPSM Montpon-Ménestérol</t>
  </si>
  <si>
    <t>EPSM Montbéliard</t>
  </si>
  <si>
    <t>EPSM Novillars</t>
  </si>
  <si>
    <t>EPSM Valentigney</t>
  </si>
  <si>
    <t>EPSM Montéléger</t>
  </si>
  <si>
    <t>EPSM Montélimar</t>
  </si>
  <si>
    <t>EPSM Évreux</t>
  </si>
  <si>
    <t>EPSM Bonneval</t>
  </si>
  <si>
    <t>EPSM Quimper</t>
  </si>
  <si>
    <t>EPSM Ajaccio</t>
  </si>
  <si>
    <t>EPSM Uzès</t>
  </si>
  <si>
    <t>EPSM Saint-Gaudens</t>
  </si>
  <si>
    <t>EPSM Toulouse</t>
  </si>
  <si>
    <t>EPSM Auch</t>
  </si>
  <si>
    <t>EPSM Cadillac</t>
  </si>
  <si>
    <t>EPSM Rennes</t>
  </si>
  <si>
    <t>EPSM Bourgoin-Jallieu</t>
  </si>
  <si>
    <t>EPSM Saint-Égrève</t>
  </si>
  <si>
    <t>EPSM Tour-du-Pin</t>
  </si>
  <si>
    <t>EPSM Vienne</t>
  </si>
  <si>
    <t>EPSM Villefontaine</t>
  </si>
  <si>
    <t>EPSM Dole</t>
  </si>
  <si>
    <t>EPSM Brioude</t>
  </si>
  <si>
    <t>EPSM Brives-Charensac</t>
  </si>
  <si>
    <t>EPSM Monistrol-sur-Loire</t>
  </si>
  <si>
    <t>EPSM Puy-en-Velay</t>
  </si>
  <si>
    <t>EPSM Blain</t>
  </si>
  <si>
    <t>EPSM Bouguenais</t>
  </si>
  <si>
    <t>EPSM Fleury-les-Aubrais</t>
  </si>
  <si>
    <t>EPSM Cahors</t>
  </si>
  <si>
    <t>EPSM Figeac</t>
  </si>
  <si>
    <t>EPSM Leyme</t>
  </si>
  <si>
    <t>EPSM Saint-Céré</t>
  </si>
  <si>
    <t>EPSM Souillac</t>
  </si>
  <si>
    <t>EPSM Agen</t>
  </si>
  <si>
    <t>EPSM Saint-Alban-sur-Limagnole</t>
  </si>
  <si>
    <t>EPSM Sainte-Gemmes-sur-Loire</t>
  </si>
  <si>
    <t>EPSM Carentan-les-Marais</t>
  </si>
  <si>
    <t>EPSM Cerisy-la-Salle</t>
  </si>
  <si>
    <t>EPSM Cherbourg-en-Cotentin</t>
  </si>
  <si>
    <t>EPSM Courcy</t>
  </si>
  <si>
    <t>EPSM Coutances</t>
  </si>
  <si>
    <t>EPSM Dangy</t>
  </si>
  <si>
    <t>EPSM Thèreval</t>
  </si>
  <si>
    <t>EPSM Picauville</t>
  </si>
  <si>
    <t>EPSM Pontorson</t>
  </si>
  <si>
    <t>EPSM Saint-Lô</t>
  </si>
  <si>
    <t>EPSM Valognes</t>
  </si>
  <si>
    <t>EPSM Châlons-en-Champagne</t>
  </si>
  <si>
    <t>EPSM Saint-Dizier</t>
  </si>
  <si>
    <t>EPSM Baud</t>
  </si>
  <si>
    <t>EPSM Caudan</t>
  </si>
  <si>
    <t>EPSM Gourin</t>
  </si>
  <si>
    <t>EPSM Noyal-Pontivy</t>
  </si>
  <si>
    <t>EPSM Pontivy</t>
  </si>
  <si>
    <t>EPSM Saint-Avé</t>
  </si>
  <si>
    <t>EPSM Jury</t>
  </si>
  <si>
    <t>EPSM Lorquin</t>
  </si>
  <si>
    <t>EPSM Sarreguemines</t>
  </si>
  <si>
    <t>EPSM Charité-sur-Loire</t>
  </si>
  <si>
    <t>EPSM Bailleul</t>
  </si>
  <si>
    <t>EPSM Saint-André-lez-Lille</t>
  </si>
  <si>
    <t>EPSM Clermont</t>
  </si>
  <si>
    <t>EPSM Montataire</t>
  </si>
  <si>
    <t>EPSM Mont-l'Évêque</t>
  </si>
  <si>
    <t>EPSM Senlis</t>
  </si>
  <si>
    <t>EPSM Alençon</t>
  </si>
  <si>
    <t>EPSM Camiers</t>
  </si>
  <si>
    <t>EPSM Saint-Venant</t>
  </si>
  <si>
    <t>EPSM Clermont-Ferrand</t>
  </si>
  <si>
    <t>EPSM Issoire</t>
  </si>
  <si>
    <t>EPSM Riom</t>
  </si>
  <si>
    <t>EPSM Youx</t>
  </si>
  <si>
    <t>EPSM Pau</t>
  </si>
  <si>
    <t>EPSM Lannemezan</t>
  </si>
  <si>
    <t>EPSM Lourdes</t>
  </si>
  <si>
    <t>EPSM Séméac</t>
  </si>
  <si>
    <t>EPSM Tarbes</t>
  </si>
  <si>
    <t>EPSM Thuir</t>
  </si>
  <si>
    <t>EPSM Brumath</t>
  </si>
  <si>
    <t>EPSM Erstein</t>
  </si>
  <si>
    <t>EPSM Rouffach</t>
  </si>
  <si>
    <t>EPSM Givors</t>
  </si>
  <si>
    <t>EPSM Oullins</t>
  </si>
  <si>
    <t>EPSM Pierre-Bénite</t>
  </si>
  <si>
    <t>EPSM Saint-Cyr-au-Mont-d'Or</t>
  </si>
  <si>
    <t>EPSM Tassin-la-Demi-Lune</t>
  </si>
  <si>
    <t>EPSM Vénissieux</t>
  </si>
  <si>
    <t>EPSM Mions</t>
  </si>
  <si>
    <t>EPSM Lyon 7e Arrondissement</t>
  </si>
  <si>
    <t>EPSM Gray</t>
  </si>
  <si>
    <t>EPSM Héricourt</t>
  </si>
  <si>
    <t>EPSM Jussey</t>
  </si>
  <si>
    <t>EPSM Lure</t>
  </si>
  <si>
    <t>EPSM Luxeuil-les-Bains</t>
  </si>
  <si>
    <t>EPSM Polaincourt-et-Clairefontaine</t>
  </si>
  <si>
    <t>EPSM Rioz</t>
  </si>
  <si>
    <t>EPSM Saint-Rémy-en-Comté</t>
  </si>
  <si>
    <t>EPSM Vesoul</t>
  </si>
  <si>
    <t>EPSM Sevrey</t>
  </si>
  <si>
    <t>EPSM Allonnes</t>
  </si>
  <si>
    <t>EPSM Chambéry</t>
  </si>
  <si>
    <t>EPSM Roche-sur-Foron</t>
  </si>
  <si>
    <t>EPSM Paris 12e Arrondissement</t>
  </si>
  <si>
    <t>EPSM Paris 14e Arrondissement</t>
  </si>
  <si>
    <t>EPSM Marly-le-Roi</t>
  </si>
  <si>
    <t>EPSM Montesson</t>
  </si>
  <si>
    <t>EPSM Sartrouville</t>
  </si>
  <si>
    <t>EPSM Amiens</t>
  </si>
  <si>
    <t>EPSM Alban</t>
  </si>
  <si>
    <t>EPSM Albi</t>
  </si>
  <si>
    <t>EPSM Carmaux</t>
  </si>
  <si>
    <t>EPSM Gaillac</t>
  </si>
  <si>
    <t>EPSM Graulhet</t>
  </si>
  <si>
    <t>EPSM Réalmont</t>
  </si>
  <si>
    <t>EPSM Pierrefeu-du-Var</t>
  </si>
  <si>
    <t>EPSM Avignon</t>
  </si>
  <si>
    <t>EPSM Roche-sur-Yon</t>
  </si>
  <si>
    <t>EPSM Mirecourt</t>
  </si>
  <si>
    <t>EPSM Auxerre</t>
  </si>
  <si>
    <t>EPSM Bavilliers</t>
  </si>
  <si>
    <t>EPSM Belfort</t>
  </si>
  <si>
    <t>EPSM Antony</t>
  </si>
  <si>
    <t>EPSM Courbevoie</t>
  </si>
  <si>
    <t>EPSM Nanterre</t>
  </si>
  <si>
    <t>EPSM Rueil-Malmaison</t>
  </si>
  <si>
    <t>EPSM Saint-Cloud</t>
  </si>
  <si>
    <t>EPSM Suresnes</t>
  </si>
  <si>
    <t>EPSM Livry-Gargan</t>
  </si>
  <si>
    <t>EPSM Gentilly</t>
  </si>
  <si>
    <t>EPSM Queue-en-Brie</t>
  </si>
  <si>
    <t>EPSM Rungis</t>
  </si>
  <si>
    <t>EPSM Villejuif</t>
  </si>
  <si>
    <t>EPSM Moisselles</t>
  </si>
  <si>
    <t>EPSM Saint-Claude</t>
  </si>
  <si>
    <t>EPSM Fort-de-France</t>
  </si>
  <si>
    <t>EPSM Saint-Paul</t>
  </si>
  <si>
    <t>GCS Bourg-en-Bresse</t>
  </si>
  <si>
    <t>GCS Meximieux</t>
  </si>
  <si>
    <t>GCS Viriat</t>
  </si>
  <si>
    <t>GCS Chauny</t>
  </si>
  <si>
    <t>GCS Laon</t>
  </si>
  <si>
    <t>GCS Saint-Quentin</t>
  </si>
  <si>
    <t>GCS Soissons</t>
  </si>
  <si>
    <t>GCS Montluçon</t>
  </si>
  <si>
    <t>GCS Moulins</t>
  </si>
  <si>
    <t>GCS Vichy</t>
  </si>
  <si>
    <t>GCS Yzeure</t>
  </si>
  <si>
    <t>GCS Digne-les-Bains</t>
  </si>
  <si>
    <t>GCS Entrevaux</t>
  </si>
  <si>
    <t>GCS Briançon</t>
  </si>
  <si>
    <t>GCS Gap</t>
  </si>
  <si>
    <t>GCS Antibes</t>
  </si>
  <si>
    <t>GCS Cagnes-sur-Mer</t>
  </si>
  <si>
    <t>GCS Cannes</t>
  </si>
  <si>
    <t>GCS Levens</t>
  </si>
  <si>
    <t>GCS Menton</t>
  </si>
  <si>
    <t>GCS Mougins</t>
  </si>
  <si>
    <t>GCS Nice</t>
  </si>
  <si>
    <t>GCS Annonay</t>
  </si>
  <si>
    <t>GCS Chambonas</t>
  </si>
  <si>
    <t>GCS Privas</t>
  </si>
  <si>
    <t>GCS Charleville-Mézières</t>
  </si>
  <si>
    <t>GCS Rethel</t>
  </si>
  <si>
    <t>GCS Sedan</t>
  </si>
  <si>
    <t>GCS Foix</t>
  </si>
  <si>
    <t>GCS Saint-Lizier</t>
  </si>
  <si>
    <t>GCS Troyes</t>
  </si>
  <si>
    <t>GCS Carcassonne</t>
  </si>
  <si>
    <t>GCS Castelnaudary</t>
  </si>
  <si>
    <t>GCS Narbonne</t>
  </si>
  <si>
    <t>GCS Decazeville</t>
  </si>
  <si>
    <t>GCS Millau</t>
  </si>
  <si>
    <t>GCS Rodez</t>
  </si>
  <si>
    <t>GCS Saint-Affrique</t>
  </si>
  <si>
    <t>GCS Villefranche-de-Rouergue</t>
  </si>
  <si>
    <t>GCS Aix-en-Provence</t>
  </si>
  <si>
    <t>GCS Arles</t>
  </si>
  <si>
    <t>GCS Aubagne</t>
  </si>
  <si>
    <t>GCS Ciotat</t>
  </si>
  <si>
    <t>GCS Martigues</t>
  </si>
  <si>
    <t>GCS Marseille 3e Arrondissement</t>
  </si>
  <si>
    <t>GCS Marseille 9e Arrondissement</t>
  </si>
  <si>
    <t>GCS Marseille 12e Arrondissement</t>
  </si>
  <si>
    <t>GCS Monts d'Aunay</t>
  </si>
  <si>
    <t>GCS Bayeux</t>
  </si>
  <si>
    <t>GCS Caen</t>
  </si>
  <si>
    <t>GCS Lisieux</t>
  </si>
  <si>
    <t>GCS Vire Normandie</t>
  </si>
  <si>
    <t>GCS Aurillac</t>
  </si>
  <si>
    <t>GCS Riom-ès-Montagnes</t>
  </si>
  <si>
    <t>GCS Saint-Flour</t>
  </si>
  <si>
    <t>GCS Angoulême</t>
  </si>
  <si>
    <t>GCS Ruffec</t>
  </si>
  <si>
    <t>GCS Jonzac</t>
  </si>
  <si>
    <t>GCS Rochefort</t>
  </si>
  <si>
    <t>GCS Rochelle</t>
  </si>
  <si>
    <t>GCS Saint-Jean-d'Angély</t>
  </si>
  <si>
    <t>GCS Vaux-sur-Mer</t>
  </si>
  <si>
    <t>GCS Saint-Amand-Montrond</t>
  </si>
  <si>
    <t>GCS Vierzon</t>
  </si>
  <si>
    <t>GCS Brive-la-Gaillarde</t>
  </si>
  <si>
    <t>GCS Lubersac</t>
  </si>
  <si>
    <t>GCS Tulle</t>
  </si>
  <si>
    <t>GCS Ussel</t>
  </si>
  <si>
    <t>GCS Semur-en-Auxois</t>
  </si>
  <si>
    <t>GCS Dinan</t>
  </si>
  <si>
    <t>GCS Guingamp</t>
  </si>
  <si>
    <t>GCS Lamballe-Armor</t>
  </si>
  <si>
    <t>GCS Lannion</t>
  </si>
  <si>
    <t>GCS Paimpol</t>
  </si>
  <si>
    <t>GCS Plérin</t>
  </si>
  <si>
    <t>GCS Plouguernével</t>
  </si>
  <si>
    <t>GCS Quintin</t>
  </si>
  <si>
    <t>GCS Saint-Brieuc</t>
  </si>
  <si>
    <t>GCS Tréguier</t>
  </si>
  <si>
    <t>GCS Guéret</t>
  </si>
  <si>
    <t>GCS Moutier-Rozeille</t>
  </si>
  <si>
    <t>GCS Souterraine</t>
  </si>
  <si>
    <t>GCS Bergerac</t>
  </si>
  <si>
    <t>GCS Boulazac Isle Manoire</t>
  </si>
  <si>
    <t>GCS Montpon-Ménestérol</t>
  </si>
  <si>
    <t>GCS Périgueux</t>
  </si>
  <si>
    <t>GCS Besançon</t>
  </si>
  <si>
    <t>GCS Pontarlier</t>
  </si>
  <si>
    <t>GCS Montéléger</t>
  </si>
  <si>
    <t>GCS Montélimar</t>
  </si>
  <si>
    <t>GCS Romans-sur-Isère</t>
  </si>
  <si>
    <t>GCS Valence</t>
  </si>
  <si>
    <t>GCS Bernay</t>
  </si>
  <si>
    <t>GCS Évreux</t>
  </si>
  <si>
    <t>GCS Gisors</t>
  </si>
  <si>
    <t>GCS Harcourt</t>
  </si>
  <si>
    <t>GCS Bonneval</t>
  </si>
  <si>
    <t>GCS Chartres</t>
  </si>
  <si>
    <t>GCS Dreux</t>
  </si>
  <si>
    <t>GCS Nogent-le-Rotrou</t>
  </si>
  <si>
    <t>GCS Brest</t>
  </si>
  <si>
    <t>GCS Concarneau</t>
  </si>
  <si>
    <t>GCS Douarnenez</t>
  </si>
  <si>
    <t>GCS Landerneau</t>
  </si>
  <si>
    <t>GCS Pont-l'Abbé</t>
  </si>
  <si>
    <t>GCS Quimper</t>
  </si>
  <si>
    <t>GCS Quimperlé</t>
  </si>
  <si>
    <t>GCS Saint-Martin-des-Champs</t>
  </si>
  <si>
    <t>GCS Ajaccio</t>
  </si>
  <si>
    <t>GCS Bastia</t>
  </si>
  <si>
    <t>GCS Calvi</t>
  </si>
  <si>
    <t>GCS Alès</t>
  </si>
  <si>
    <t>GCS Bagnols-sur-Cèze</t>
  </si>
  <si>
    <t>GCS Caveirac</t>
  </si>
  <si>
    <t>GCS Nîmes</t>
  </si>
  <si>
    <t>GCS Antichan-de-Frontignes</t>
  </si>
  <si>
    <t>GCS Saint-Gaudens</t>
  </si>
  <si>
    <t>GCS Villefranche-de-Lauragais</t>
  </si>
  <si>
    <t>GCS Auch</t>
  </si>
  <si>
    <t>GCS Blanquefort</t>
  </si>
  <si>
    <t>GCS Blaye</t>
  </si>
  <si>
    <t>GCS Bordeaux</t>
  </si>
  <si>
    <t>GCS Cadillac</t>
  </si>
  <si>
    <t>GCS Langon</t>
  </si>
  <si>
    <t>GCS Libourne</t>
  </si>
  <si>
    <t>GCS Teste-de-Buch</t>
  </si>
  <si>
    <t>GCS Agde</t>
  </si>
  <si>
    <t>GCS Béziers</t>
  </si>
  <si>
    <t>GCS Castelnau-le-Lez</t>
  </si>
  <si>
    <t>GCS Lunel</t>
  </si>
  <si>
    <t>GCS Montpellier</t>
  </si>
  <si>
    <t>GCS Saint-Clément-de-Rivière</t>
  </si>
  <si>
    <t>GCS Fougères</t>
  </si>
  <si>
    <t>GCS Redon</t>
  </si>
  <si>
    <t>GCS Rennes</t>
  </si>
  <si>
    <t>GCS Saint-Malo</t>
  </si>
  <si>
    <t>GCS Thorigné-Fouillard</t>
  </si>
  <si>
    <t>GCS Vitré</t>
  </si>
  <si>
    <t>GCS Châteauroux</t>
  </si>
  <si>
    <t>GCS Chambray-lès-Tours</t>
  </si>
  <si>
    <t>GCS Saint-Benoît-la-Forêt</t>
  </si>
  <si>
    <t>GCS Tours</t>
  </si>
  <si>
    <t>GCS Bourgoin-Jallieu</t>
  </si>
  <si>
    <t>GCS Colombe</t>
  </si>
  <si>
    <t>GCS Grenoble</t>
  </si>
  <si>
    <t>GCS Saint-Égrève</t>
  </si>
  <si>
    <t>GCS Saint-Laurent-du-Pont</t>
  </si>
  <si>
    <t>GCS Saint-Marcellin</t>
  </si>
  <si>
    <t>GCS Saint-Martin-d'Hères</t>
  </si>
  <si>
    <t>GCS Saint-Martin-d'Uriage</t>
  </si>
  <si>
    <t>GCS Tronche</t>
  </si>
  <si>
    <t>GCS Tullins</t>
  </si>
  <si>
    <t>GCS Vienne</t>
  </si>
  <si>
    <t>GCS Dole</t>
  </si>
  <si>
    <t>GCS Lons-le-Saunier</t>
  </si>
  <si>
    <t>GCS Saint-Claude</t>
  </si>
  <si>
    <t>GCS Aire-sur-l'Adour</t>
  </si>
  <si>
    <t>GCS Mont-de-Marsan</t>
  </si>
  <si>
    <t>GCS Saint-Pierre-du-Mont</t>
  </si>
  <si>
    <t>GCS Blois</t>
  </si>
  <si>
    <t>GCS Chaussée-Saint-Victor</t>
  </si>
  <si>
    <t>GCS Chissay-en-Touraine</t>
  </si>
  <si>
    <t>GCS Romorantin-Lanthenay</t>
  </si>
  <si>
    <t>GCS Saint-Aignan</t>
  </si>
  <si>
    <t>GCS Feurs</t>
  </si>
  <si>
    <t>GCS Mably</t>
  </si>
  <si>
    <t>GCS Pélussin</t>
  </si>
  <si>
    <t>GCS Roanne</t>
  </si>
  <si>
    <t>GCS Saint-Chamond</t>
  </si>
  <si>
    <t>GCS Saint-Étienne</t>
  </si>
  <si>
    <t>GCS Saint-Priest-en-Jarez</t>
  </si>
  <si>
    <t>GCS Saint-Just-Saint-Rambert</t>
  </si>
  <si>
    <t>GCS Brioude</t>
  </si>
  <si>
    <t>GCS Puy-en-Velay</t>
  </si>
  <si>
    <t>GCS Yssingeaux</t>
  </si>
  <si>
    <t>GCS Ancenis-Saint-Géréon</t>
  </si>
  <si>
    <t>GCS Blain</t>
  </si>
  <si>
    <t>GCS Bouguenais</t>
  </si>
  <si>
    <t>GCS Nantes</t>
  </si>
  <si>
    <t>GCS Pornic</t>
  </si>
  <si>
    <t>GCS Saint-Brevin-les-Pins</t>
  </si>
  <si>
    <t>GCS Saint-Herblain</t>
  </si>
  <si>
    <t>GCS Saint-Nazaire</t>
  </si>
  <si>
    <t>GCS Savenay</t>
  </si>
  <si>
    <t>GCS Amilly</t>
  </si>
  <si>
    <t>GCS Gien</t>
  </si>
  <si>
    <t>GCS Olivet</t>
  </si>
  <si>
    <t>GCS Orléans</t>
  </si>
  <si>
    <t>GCS Saran</t>
  </si>
  <si>
    <t>GCS Sully-sur-Loire</t>
  </si>
  <si>
    <t>GCS Cahors</t>
  </si>
  <si>
    <t>GCS Figeac</t>
  </si>
  <si>
    <t>GCS Gourdon</t>
  </si>
  <si>
    <t>GCS Leyme</t>
  </si>
  <si>
    <t>GCS Agen</t>
  </si>
  <si>
    <t>GCS Marmande</t>
  </si>
  <si>
    <t>GCS Pont-du-Casse</t>
  </si>
  <si>
    <t>GCS Villeneuve-sur-Lot</t>
  </si>
  <si>
    <t>GCS Marvejols</t>
  </si>
  <si>
    <t>GCS Mende</t>
  </si>
  <si>
    <t>GCS Saint-Alban-sur-Limagnole</t>
  </si>
  <si>
    <t>GCS Chalonnes-sur-Loire</t>
  </si>
  <si>
    <t>GCS Cholet</t>
  </si>
  <si>
    <t>GCS Doué-en-Anjou</t>
  </si>
  <si>
    <t>GCS Ponts-de-Cé</t>
  </si>
  <si>
    <t>GCS Saumur</t>
  </si>
  <si>
    <t>GCS Segré-en-Anjou Bleu</t>
  </si>
  <si>
    <t>GCS Trélazé</t>
  </si>
  <si>
    <t>GCS Avranches</t>
  </si>
  <si>
    <t>GCS Cherbourg-en-Cotentin</t>
  </si>
  <si>
    <t>GCS Granville</t>
  </si>
  <si>
    <t>GCS Haye</t>
  </si>
  <si>
    <t>GCS Villedieu-les-Poêles-Rouffigny</t>
  </si>
  <si>
    <t>GCS Châlons-en-Champagne</t>
  </si>
  <si>
    <t>GCS Épernay</t>
  </si>
  <si>
    <t>GCS Reims</t>
  </si>
  <si>
    <t>GCS Chaumont</t>
  </si>
  <si>
    <t>GCS Langres</t>
  </si>
  <si>
    <t>GCS Saint-Dizier</t>
  </si>
  <si>
    <t>GCS Laval</t>
  </si>
  <si>
    <t>GCS Renazé</t>
  </si>
  <si>
    <t>GCS Allamps</t>
  </si>
  <si>
    <t>GCS Nancy</t>
  </si>
  <si>
    <t>GCS Pont-à-Mousson</t>
  </si>
  <si>
    <t>GCS Toul</t>
  </si>
  <si>
    <t>GCS Vandœuvre-lès-Nancy</t>
  </si>
  <si>
    <t>GCS Villers-lès-Nancy</t>
  </si>
  <si>
    <t>GCS Bar-le-Duc</t>
  </si>
  <si>
    <t>GCS Verdun</t>
  </si>
  <si>
    <t>GCS Caudan</t>
  </si>
  <si>
    <t>GCS Lorient</t>
  </si>
  <si>
    <t>GCS Ploemeur</t>
  </si>
  <si>
    <t>GCS Ploërmel</t>
  </si>
  <si>
    <t>GCS Pontivy</t>
  </si>
  <si>
    <t>GCS Saint-Avé</t>
  </si>
  <si>
    <t>GCS Vannes</t>
  </si>
  <si>
    <t>GCS Lorquin</t>
  </si>
  <si>
    <t>GCS Metz</t>
  </si>
  <si>
    <t>GCS Sarreguemines</t>
  </si>
  <si>
    <t>GCS Vantoux</t>
  </si>
  <si>
    <t>GCS Nevers</t>
  </si>
  <si>
    <t>GCS Villeneuve-d'Ascq</t>
  </si>
  <si>
    <t>GCS Armentières</t>
  </si>
  <si>
    <t>GCS Avesnes-sur-Helpe</t>
  </si>
  <si>
    <t>GCS Bailleul</t>
  </si>
  <si>
    <t>GCS Bassée</t>
  </si>
  <si>
    <t>GCS Cambrai</t>
  </si>
  <si>
    <t>GCS Cateau-Cambrésis</t>
  </si>
  <si>
    <t>GCS Croix</t>
  </si>
  <si>
    <t>GCS Denain</t>
  </si>
  <si>
    <t>GCS Douai</t>
  </si>
  <si>
    <t>GCS Dunkerque</t>
  </si>
  <si>
    <t>GCS Fourmies</t>
  </si>
  <si>
    <t>GCS Hazebrouck</t>
  </si>
  <si>
    <t>GCS Lesquin</t>
  </si>
  <si>
    <t>GCS Loos</t>
  </si>
  <si>
    <t>GCS Maubeuge</t>
  </si>
  <si>
    <t>GCS Seclin</t>
  </si>
  <si>
    <t>GCS Sin-le-Noble</t>
  </si>
  <si>
    <t>GCS Valenciennes</t>
  </si>
  <si>
    <t>GCS Beauvais</t>
  </si>
  <si>
    <t>GCS Chantilly</t>
  </si>
  <si>
    <t>GCS Clermont</t>
  </si>
  <si>
    <t>GCS Compiègne</t>
  </si>
  <si>
    <t>GCS Creil</t>
  </si>
  <si>
    <t>GCS Gouvieux</t>
  </si>
  <si>
    <t>GCS Senlis</t>
  </si>
  <si>
    <t>GCS Alençon</t>
  </si>
  <si>
    <t>GCS Argentan</t>
  </si>
  <si>
    <t>GCS Flers</t>
  </si>
  <si>
    <t>GCS Arras</t>
  </si>
  <si>
    <t>GCS Berck</t>
  </si>
  <si>
    <t>GCS Boulogne-sur-Mer</t>
  </si>
  <si>
    <t>GCS Calais</t>
  </si>
  <si>
    <t>GCS Divion</t>
  </si>
  <si>
    <t>GCS Hénin-Beaumont</t>
  </si>
  <si>
    <t>GCS Lens</t>
  </si>
  <si>
    <t>GCS Liévin</t>
  </si>
  <si>
    <t>GCS Marconne</t>
  </si>
  <si>
    <t>GCS Saint-Martin-Boulogne</t>
  </si>
  <si>
    <t>GCS Saint-Pol-sur-Ternoise</t>
  </si>
  <si>
    <t>GCS Billom</t>
  </si>
  <si>
    <t>GCS Cébazat</t>
  </si>
  <si>
    <t>GCS Clermont-Ferrand</t>
  </si>
  <si>
    <t>GCS Durtol</t>
  </si>
  <si>
    <t>GCS Issoire</t>
  </si>
  <si>
    <t>GCS Riom</t>
  </si>
  <si>
    <t>GCS Thiers</t>
  </si>
  <si>
    <t>GCS Bayonne</t>
  </si>
  <si>
    <t>GCS Ispoure</t>
  </si>
  <si>
    <t>GCS Oloron-Sainte-Marie</t>
  </si>
  <si>
    <t>GCS Orthez</t>
  </si>
  <si>
    <t>GCS Pau</t>
  </si>
  <si>
    <t>GCS Saint-Jean-de-Luz</t>
  </si>
  <si>
    <t>GCS Salies-de-Béarn</t>
  </si>
  <si>
    <t>GCS Lannemezan</t>
  </si>
  <si>
    <t>GCS Lourdes</t>
  </si>
  <si>
    <t>GCS Tarbes</t>
  </si>
  <si>
    <t>GCS Cabestany</t>
  </si>
  <si>
    <t>GCS Err</t>
  </si>
  <si>
    <t>GCS Osséja</t>
  </si>
  <si>
    <t>GCS Perpignan</t>
  </si>
  <si>
    <t>GCS Thuir</t>
  </si>
  <si>
    <t>GCS Bischwiller</t>
  </si>
  <si>
    <t>GCS Haguenau</t>
  </si>
  <si>
    <t>GCS Molsheim</t>
  </si>
  <si>
    <t>GCS Colmar</t>
  </si>
  <si>
    <t>GCS Guebwiller</t>
  </si>
  <si>
    <t>GCS Mulhouse</t>
  </si>
  <si>
    <t>GCS Saint-Louis</t>
  </si>
  <si>
    <t>GCS Bron</t>
  </si>
  <si>
    <t>GCS Givors</t>
  </si>
  <si>
    <t>GCS Gleizé</t>
  </si>
  <si>
    <t>GCS Neuville-sur-Saône</t>
  </si>
  <si>
    <t>GCS Saint-Didier-au-Mont-d'Or</t>
  </si>
  <si>
    <t>GCS Villefranche-sur-Saône</t>
  </si>
  <si>
    <t>GCS Villeurbanne</t>
  </si>
  <si>
    <t>GCS Lyon 2e Arrondissement</t>
  </si>
  <si>
    <t>GCS Lyon 7e Arrondissement</t>
  </si>
  <si>
    <t>GCS Lyon 8e Arrondissement</t>
  </si>
  <si>
    <t>GCS Vesoul</t>
  </si>
  <si>
    <t>GCS Bourbon-Lancy</t>
  </si>
  <si>
    <t>GCS Chalon-sur-Saône</t>
  </si>
  <si>
    <t>GCS Crissey</t>
  </si>
  <si>
    <t>GCS Écuisses</t>
  </si>
  <si>
    <t>GCS Montceau-les-Mines</t>
  </si>
  <si>
    <t>GCS Paray-le-Monial</t>
  </si>
  <si>
    <t>GCS Sevrey</t>
  </si>
  <si>
    <t>GCS Ferté-Bernard</t>
  </si>
  <si>
    <t>GCS Mans</t>
  </si>
  <si>
    <t>GCS Saint-Calais</t>
  </si>
  <si>
    <t>GCS Aix-les-Bains</t>
  </si>
  <si>
    <t>GCS Albertville</t>
  </si>
  <si>
    <t>GCS Chambéry</t>
  </si>
  <si>
    <t>GCS Annecy</t>
  </si>
  <si>
    <t>GCS Annemasse</t>
  </si>
  <si>
    <t>GCS Bonneville</t>
  </si>
  <si>
    <t>GCS Contamine-sur-Arve</t>
  </si>
  <si>
    <t>GCS Epagny Metz-Tessy</t>
  </si>
  <si>
    <t>GCS Reignier-Ésery</t>
  </si>
  <si>
    <t>GCS Roche-sur-Foron</t>
  </si>
  <si>
    <t>GCS Sallanches</t>
  </si>
  <si>
    <t>GCS Thonon-les-Bains</t>
  </si>
  <si>
    <t>GCS Paris 2e Arrondissement</t>
  </si>
  <si>
    <t>GCS Paris 4e Arrondissement</t>
  </si>
  <si>
    <t>GCS Paris 5e Arrondissement</t>
  </si>
  <si>
    <t>GCS Paris 7e Arrondissement</t>
  </si>
  <si>
    <t>GCS Paris 8e Arrondissement</t>
  </si>
  <si>
    <t>GCS Paris 12e Arrondissement</t>
  </si>
  <si>
    <t>GCS Paris 14e Arrondissement</t>
  </si>
  <si>
    <t>GCS Paris 15e Arrondissement</t>
  </si>
  <si>
    <t>GCS Paris 16e Arrondissement</t>
  </si>
  <si>
    <t>GCS Paris 17e Arrondissement</t>
  </si>
  <si>
    <t>GCS Paris 19e Arrondissement</t>
  </si>
  <si>
    <t>GCS Paris 20e Arrondissement</t>
  </si>
  <si>
    <t>GCS Barentin</t>
  </si>
  <si>
    <t>GCS Bois-Guillaume</t>
  </si>
  <si>
    <t>GCS Dieppe</t>
  </si>
  <si>
    <t>GCS Elbeuf</t>
  </si>
  <si>
    <t>GCS Fécamp</t>
  </si>
  <si>
    <t>GCS Havre</t>
  </si>
  <si>
    <t>GCS Lillebonne</t>
  </si>
  <si>
    <t>GCS Montivilliers</t>
  </si>
  <si>
    <t>GCS Neufchâtel-en-Bray</t>
  </si>
  <si>
    <t>GCS Rouen</t>
  </si>
  <si>
    <t>GCS Sotteville-lès-Rouen</t>
  </si>
  <si>
    <t>GCS Brie-Comte-Robert</t>
  </si>
  <si>
    <t>GCS Brou-sur-Chantereine</t>
  </si>
  <si>
    <t>GCS Chailly-en-Bière</t>
  </si>
  <si>
    <t>GCS Meaux</t>
  </si>
  <si>
    <t>GCS Melun</t>
  </si>
  <si>
    <t>GCS Provins</t>
  </si>
  <si>
    <t>GCS Serris</t>
  </si>
  <si>
    <t>GCS Chesnay-Rocquencourt</t>
  </si>
  <si>
    <t>GCS Limay</t>
  </si>
  <si>
    <t>GCS Mantes-la-Ville</t>
  </si>
  <si>
    <t>GCS Plaisir</t>
  </si>
  <si>
    <t>GCS Rambouillet</t>
  </si>
  <si>
    <t>GCS Saint-Germain-en-Laye</t>
  </si>
  <si>
    <t>GCS Faye-l'Abbesse</t>
  </si>
  <si>
    <t>GCS Niort</t>
  </si>
  <si>
    <t>GCS Parthenay</t>
  </si>
  <si>
    <t>GCS Amiens</t>
  </si>
  <si>
    <t>GCS Camon</t>
  </si>
  <si>
    <t>GCS Montdidier</t>
  </si>
  <si>
    <t>GCS Salouël</t>
  </si>
  <si>
    <t>GCS Albi</t>
  </si>
  <si>
    <t>GCS Castres</t>
  </si>
  <si>
    <t>GCS Gaillac</t>
  </si>
  <si>
    <t>GCS Brignoles</t>
  </si>
  <si>
    <t>GCS Fréjus</t>
  </si>
  <si>
    <t>GCS Garde</t>
  </si>
  <si>
    <t>GCS Hyères</t>
  </si>
  <si>
    <t>GCS Nans-les-Pins</t>
  </si>
  <si>
    <t>GCS Ollioules</t>
  </si>
  <si>
    <t>GCS Seyne-sur-Mer</t>
  </si>
  <si>
    <t>GCS Apt</t>
  </si>
  <si>
    <t>GCS Avignon</t>
  </si>
  <si>
    <t>GCS Carpentras</t>
  </si>
  <si>
    <t>GCS Cavaillon</t>
  </si>
  <si>
    <t>GCS Orange</t>
  </si>
  <si>
    <t>GCS Challans</t>
  </si>
  <si>
    <t>GCS Châtaigneraie</t>
  </si>
  <si>
    <t>GCS Fontenay-le-Comte</t>
  </si>
  <si>
    <t>GCS Roche-sur-Yon</t>
  </si>
  <si>
    <t>GCS Sables-d'Olonne</t>
  </si>
  <si>
    <t>GCS Châtellerault</t>
  </si>
  <si>
    <t>GCS Poitiers</t>
  </si>
  <si>
    <t>GCS Saint-Benoît</t>
  </si>
  <si>
    <t>GCS Isle</t>
  </si>
  <si>
    <t>GCS Limoges</t>
  </si>
  <si>
    <t>GCS Épinal</t>
  </si>
  <si>
    <t>GCS Golbey</t>
  </si>
  <si>
    <t>GCS Remiremont</t>
  </si>
  <si>
    <t>GCS Saint-Dié-des-Vosges</t>
  </si>
  <si>
    <t>GCS Auxerre</t>
  </si>
  <si>
    <t>GCS Joigny</t>
  </si>
  <si>
    <t>GCS Bavilliers</t>
  </si>
  <si>
    <t>GCS Belfort</t>
  </si>
  <si>
    <t>GCS Champcueil</t>
  </si>
  <si>
    <t>GCS Corbeil-Essonnes</t>
  </si>
  <si>
    <t>GCS Fleury-Mérogis</t>
  </si>
  <si>
    <t>GCS Morangis</t>
  </si>
  <si>
    <t>GCS Orsay</t>
  </si>
  <si>
    <t>GCS Quincy-sous-Sénart</t>
  </si>
  <si>
    <t>GCS Asnières-sur-Seine</t>
  </si>
  <si>
    <t>GCS Boulogne-Billancourt</t>
  </si>
  <si>
    <t>GCS Clamart</t>
  </si>
  <si>
    <t>GCS Clichy</t>
  </si>
  <si>
    <t>GCS Garches</t>
  </si>
  <si>
    <t>GCS Levallois-Perret</t>
  </si>
  <si>
    <t>GCS Malakoff</t>
  </si>
  <si>
    <t>GCS Neuilly-sur-Seine</t>
  </si>
  <si>
    <t>GCS Rueil-Malmaison</t>
  </si>
  <si>
    <t>GCS Saint-Cloud</t>
  </si>
  <si>
    <t>GCS Suresnes</t>
  </si>
  <si>
    <t>GCS Ville-d'Avray</t>
  </si>
  <si>
    <t>GCS Villeneuve-la-Garenne</t>
  </si>
  <si>
    <t>GCS Aulnay-sous-Bois</t>
  </si>
  <si>
    <t>GCS Bobigny</t>
  </si>
  <si>
    <t>GCS Neuilly-sur-Marne</t>
  </si>
  <si>
    <t>GCS Saint-Denis</t>
  </si>
  <si>
    <t>GCS Saint-Ouen-sur-Seine</t>
  </si>
  <si>
    <t>GCS Bonneuil-sur-Marne</t>
  </si>
  <si>
    <t>GCS Champigny-sur-Marne</t>
  </si>
  <si>
    <t>GCS Créteil</t>
  </si>
  <si>
    <t>GCS Fontenay-sous-Bois</t>
  </si>
  <si>
    <t>GCS Ivry-sur-Seine</t>
  </si>
  <si>
    <t>GCS Rungis</t>
  </si>
  <si>
    <t>GCS Ennery</t>
  </si>
  <si>
    <t>GCS Montmorency</t>
  </si>
  <si>
    <t>GCS Pontoise</t>
  </si>
  <si>
    <t>GCS Sarcelles</t>
  </si>
  <si>
    <t>GCS Abymes</t>
  </si>
  <si>
    <t>GCS Baie-Mahault</t>
  </si>
  <si>
    <t>GCS Basse-Terre</t>
  </si>
  <si>
    <t>GCS Grand-Bourg</t>
  </si>
  <si>
    <t>GCS Fort-de-France</t>
  </si>
  <si>
    <t>GCS Trinité</t>
  </si>
  <si>
    <t>GCS Cayenne</t>
  </si>
  <si>
    <t>GCS Port</t>
  </si>
  <si>
    <t>GCS Saint-Paul</t>
  </si>
  <si>
    <t>GCS Saint-Pierre</t>
  </si>
  <si>
    <t>MCS Bourg-en-Bresse</t>
  </si>
  <si>
    <t>MCS Ferney-Voltaire</t>
  </si>
  <si>
    <t>MCS Gex</t>
  </si>
  <si>
    <t>MCS Montluel</t>
  </si>
  <si>
    <t>MCS Oyonnax</t>
  </si>
  <si>
    <t>MCS Saint-Genis-Pouilly</t>
  </si>
  <si>
    <t>MCS Chauny</t>
  </si>
  <si>
    <t>MCS Coucy-le-Château-Auffrique</t>
  </si>
  <si>
    <t>MCS Fresnoy-le-Grand</t>
  </si>
  <si>
    <t>MCS Saint-Erme-Outre-et-Ramecourt</t>
  </si>
  <si>
    <t>MCS Soissons</t>
  </si>
  <si>
    <t>MCS Tergnier</t>
  </si>
  <si>
    <t>MCS Villiers-Saint-Denis</t>
  </si>
  <si>
    <t>MCS Bellerive-sur-Allier</t>
  </si>
  <si>
    <t>MCS Montluçon</t>
  </si>
  <si>
    <t>MCS Moulins</t>
  </si>
  <si>
    <t>MCS Varennes-sur-Allier</t>
  </si>
  <si>
    <t>MCS Vichy</t>
  </si>
  <si>
    <t>MCS Digne-les-Bains</t>
  </si>
  <si>
    <t>MCS Manosque</t>
  </si>
  <si>
    <t>MCS Sisteron</t>
  </si>
  <si>
    <t>MCS Briançon</t>
  </si>
  <si>
    <t>MCS Gap</t>
  </si>
  <si>
    <t>MCS Monêtier-les-Bains</t>
  </si>
  <si>
    <t>MCS Saint-Bonnet-en-Champsaur</t>
  </si>
  <si>
    <t>MCS Saint-Chaffrey</t>
  </si>
  <si>
    <t>MCS Antibes</t>
  </si>
  <si>
    <t>MCS Cagnes-sur-Mer</t>
  </si>
  <si>
    <t>MCS Cannes</t>
  </si>
  <si>
    <t>MCS Grasse</t>
  </si>
  <si>
    <t>MCS Mandelieu-la-Napoule</t>
  </si>
  <si>
    <t>MCS Menton</t>
  </si>
  <si>
    <t>MCS Nice</t>
  </si>
  <si>
    <t>MCS Puget-Théniers</t>
  </si>
  <si>
    <t>MCS Saint-Laurent-du-Var</t>
  </si>
  <si>
    <t>MCS Annonay</t>
  </si>
  <si>
    <t>MCS Aubenas</t>
  </si>
  <si>
    <t>MCS Cheylard</t>
  </si>
  <si>
    <t>MCS Saint-Cirgues-en-Montagne</t>
  </si>
  <si>
    <t>MCS Saint-Félicien</t>
  </si>
  <si>
    <t>MCS Saint-Julien-en-Saint-Alban</t>
  </si>
  <si>
    <t>MCS Saint-Marcel-d'Ardèche</t>
  </si>
  <si>
    <t>MCS Saint-Péray</t>
  </si>
  <si>
    <t>MCS Satillieu</t>
  </si>
  <si>
    <t>MCS Teil</t>
  </si>
  <si>
    <t>MCS Tournon-sur-Rhône</t>
  </si>
  <si>
    <t>MCS Charleville-Mézières</t>
  </si>
  <si>
    <t>MCS Givet</t>
  </si>
  <si>
    <t>MCS Monthermé</t>
  </si>
  <si>
    <t>MCS Nouzonville</t>
  </si>
  <si>
    <t>MCS Rethel</t>
  </si>
  <si>
    <t>MCS Revin</t>
  </si>
  <si>
    <t>MCS Sedan</t>
  </si>
  <si>
    <t>MCS Bastide-sur-l'Hers</t>
  </si>
  <si>
    <t>MCS Foix</t>
  </si>
  <si>
    <t>MCS Lavelanet</t>
  </si>
  <si>
    <t>MCS Sainte-Croix-Volvestre</t>
  </si>
  <si>
    <t>MCS Bar-sur-Aube</t>
  </si>
  <si>
    <t>MCS Chapelle-Saint-Luc</t>
  </si>
  <si>
    <t>MCS Nogent-sur-Seine</t>
  </si>
  <si>
    <t>MCS Romilly-sur-Seine</t>
  </si>
  <si>
    <t>MCS Sainte-Savine</t>
  </si>
  <si>
    <t>MCS Troyes</t>
  </si>
  <si>
    <t>MCS Carcassonne</t>
  </si>
  <si>
    <t>MCS Narbonne</t>
  </si>
  <si>
    <t>MCS Port-la-Nouvelle</t>
  </si>
  <si>
    <t>MCS Puichéric</t>
  </si>
  <si>
    <t>MCS Saint-Laurent-de-la-Cabrerisse</t>
  </si>
  <si>
    <t>MCS Aubin</t>
  </si>
  <si>
    <t>MCS Capdenac-Gare</t>
  </si>
  <si>
    <t>MCS Decazeville</t>
  </si>
  <si>
    <t>MCS Espalion</t>
  </si>
  <si>
    <t>MCS Laguiole</t>
  </si>
  <si>
    <t>MCS Laissac-Sévérac l'Église</t>
  </si>
  <si>
    <t>MCS Marcillac-Vallon</t>
  </si>
  <si>
    <t>MCS Millau</t>
  </si>
  <si>
    <t>MCS Mur-de-Barrez</t>
  </si>
  <si>
    <t>MCS Nant</t>
  </si>
  <si>
    <t>MCS Pont-de-Salars</t>
  </si>
  <si>
    <t>MCS Réquista</t>
  </si>
  <si>
    <t>MCS Rignac</t>
  </si>
  <si>
    <t>MCS Rodez</t>
  </si>
  <si>
    <t>MCS Saint-Affrique</t>
  </si>
  <si>
    <t>MCS Saint-Beauzély</t>
  </si>
  <si>
    <t>MCS Saint-Chély-d'Aubrac</t>
  </si>
  <si>
    <t>MCS Saint Geniez d'Olt et d'Aubrac</t>
  </si>
  <si>
    <t>MCS Saint-Sernin-sur-Rance</t>
  </si>
  <si>
    <t>MCS Sévérac d'Aveyron</t>
  </si>
  <si>
    <t>MCS Villecomtal</t>
  </si>
  <si>
    <t>MCS Villefranche-de-Panat</t>
  </si>
  <si>
    <t>MCS Villefranche-de-Rouergue</t>
  </si>
  <si>
    <t>MCS Aix-en-Provence</t>
  </si>
  <si>
    <t>MCS Arles</t>
  </si>
  <si>
    <t>MCS Aubagne</t>
  </si>
  <si>
    <t>MCS Berre-l'Étang</t>
  </si>
  <si>
    <t>MCS Charleval</t>
  </si>
  <si>
    <t>MCS Ciotat</t>
  </si>
  <si>
    <t>MCS Gardanne</t>
  </si>
  <si>
    <t>MCS Gréasque</t>
  </si>
  <si>
    <t>MCS Istres</t>
  </si>
  <si>
    <t>MCS Marignane</t>
  </si>
  <si>
    <t>MCS Martigues</t>
  </si>
  <si>
    <t>MCS Miramas</t>
  </si>
  <si>
    <t>MCS Port-de-Bouc</t>
  </si>
  <si>
    <t>MCS Port-Saint-Louis-du-Rhône</t>
  </si>
  <si>
    <t>MCS Saint-Cannat</t>
  </si>
  <si>
    <t>MCS Salon-de-Provence</t>
  </si>
  <si>
    <t>MCS Vitrolles</t>
  </si>
  <si>
    <t>MCS Marseille 1er Arrondissement</t>
  </si>
  <si>
    <t>MCS Marseille 2e Arrondissement</t>
  </si>
  <si>
    <t>MCS Marseille 3e Arrondissement</t>
  </si>
  <si>
    <t>MCS Marseille 4e Arrondissement</t>
  </si>
  <si>
    <t>MCS Marseille 5e Arrondissement</t>
  </si>
  <si>
    <t>MCS Marseille 6e Arrondissement</t>
  </si>
  <si>
    <t>MCS Marseille 8e Arrondissement</t>
  </si>
  <si>
    <t>MCS Marseille 9e Arrondissement</t>
  </si>
  <si>
    <t>MCS Marseille 11e Arrondissement</t>
  </si>
  <si>
    <t>MCS Marseille 12e Arrondissement</t>
  </si>
  <si>
    <t>MCS Marseille 13e Arrondissement</t>
  </si>
  <si>
    <t>MCS Marseille 15e Arrondissement</t>
  </si>
  <si>
    <t>MCS Bayeux</t>
  </si>
  <si>
    <t>MCS Caen</t>
  </si>
  <si>
    <t>MCS Cambremer</t>
  </si>
  <si>
    <t>MCS Dives-sur-Mer</t>
  </si>
  <si>
    <t>MCS Falaise</t>
  </si>
  <si>
    <t>MCS Hérouville-Saint-Clair</t>
  </si>
  <si>
    <t>MCS Lisieux</t>
  </si>
  <si>
    <t>MCS Port-en-Bessin-Huppain</t>
  </si>
  <si>
    <t>MCS Potigny</t>
  </si>
  <si>
    <t>MCS Vire Normandie</t>
  </si>
  <si>
    <t>MCS Aurillac</t>
  </si>
  <si>
    <t>MCS Saint-Flour</t>
  </si>
  <si>
    <t>MCS Aigre</t>
  </si>
  <si>
    <t>MCS Angoulême</t>
  </si>
  <si>
    <t>MCS Barbezieux-Saint-Hilaire</t>
  </si>
  <si>
    <t>MCS Coteaux-du-Blanzacais</t>
  </si>
  <si>
    <t>MCS Brie</t>
  </si>
  <si>
    <t>MCS Châteaubernard</t>
  </si>
  <si>
    <t>MCS Cognac</t>
  </si>
  <si>
    <t>MCS Confolens</t>
  </si>
  <si>
    <t>MCS Montembœuf</t>
  </si>
  <si>
    <t>MCS Ruelle-sur-Touvre</t>
  </si>
  <si>
    <t>MCS Ruffec</t>
  </si>
  <si>
    <t>MCS Sigogne</t>
  </si>
  <si>
    <t>MCS Soyaux</t>
  </si>
  <si>
    <t>MCS Rochefort</t>
  </si>
  <si>
    <t>MCS Rochelle</t>
  </si>
  <si>
    <t>MCS Royan</t>
  </si>
  <si>
    <t>MCS Saint-Genis-de-Saintonge</t>
  </si>
  <si>
    <t>MCS Saint-Pierre-d'Oléron</t>
  </si>
  <si>
    <t>MCS Saintes</t>
  </si>
  <si>
    <t>MCS Tremblade</t>
  </si>
  <si>
    <t>MCS Bourges</t>
  </si>
  <si>
    <t>MCS Saint-Amand-Montrond</t>
  </si>
  <si>
    <t>MCS Vierzon</t>
  </si>
  <si>
    <t>MCS Argentat-sur-Dordogne</t>
  </si>
  <si>
    <t>MCS Beynat</t>
  </si>
  <si>
    <t>MCS Brive-la-Gaillarde</t>
  </si>
  <si>
    <t>MCS Bugeat</t>
  </si>
  <si>
    <t>MCS Égletons</t>
  </si>
  <si>
    <t>MCS Juillac</t>
  </si>
  <si>
    <t>MCS Meymac</t>
  </si>
  <si>
    <t>MCS Meyssac</t>
  </si>
  <si>
    <t>MCS Seilhac</t>
  </si>
  <si>
    <t>MCS Tulle</t>
  </si>
  <si>
    <t>MCS Ussel</t>
  </si>
  <si>
    <t>MCS Auxonne</t>
  </si>
  <si>
    <t>MCS Beaune</t>
  </si>
  <si>
    <t>MCS Chenôve</t>
  </si>
  <si>
    <t>MCS Dijon</t>
  </si>
  <si>
    <t>MCS Époisses</t>
  </si>
  <si>
    <t>MCS Roche-en-Brenil</t>
  </si>
  <si>
    <t>MCS Selongey</t>
  </si>
  <si>
    <t>MCS Sombernon</t>
  </si>
  <si>
    <t>MCS Broons</t>
  </si>
  <si>
    <t>MCS Chèze</t>
  </si>
  <si>
    <t>MCS Mené</t>
  </si>
  <si>
    <t>MCS Dinan</t>
  </si>
  <si>
    <t>MCS Évran</t>
  </si>
  <si>
    <t>MCS Guingamp</t>
  </si>
  <si>
    <t>MCS Hillion</t>
  </si>
  <si>
    <t>MCS Lamballe-Armor</t>
  </si>
  <si>
    <t>MCS Langueux</t>
  </si>
  <si>
    <t>MCS Lannion</t>
  </si>
  <si>
    <t>MCS Plérin</t>
  </si>
  <si>
    <t>MCS Pontrieux</t>
  </si>
  <si>
    <t>MCS Saint-Brieuc</t>
  </si>
  <si>
    <t>MCS Saint-Quay-Portrieux</t>
  </si>
  <si>
    <t>MCS Trégueux</t>
  </si>
  <si>
    <t>MCS Vieux-Marché</t>
  </si>
  <si>
    <t>MCS Guéret</t>
  </si>
  <si>
    <t>MCS Bergerac</t>
  </si>
  <si>
    <t>MCS Buisson-de-Cadouin</t>
  </si>
  <si>
    <t>MCS Chancelade</t>
  </si>
  <si>
    <t>MCS Excideuil</t>
  </si>
  <si>
    <t>MCS Force</t>
  </si>
  <si>
    <t>MCS Lardin-Saint-Lazare</t>
  </si>
  <si>
    <t>MCS Nontron</t>
  </si>
  <si>
    <t>MCS Ribérac</t>
  </si>
  <si>
    <t>MCS Saint Aulaye-Puymangou</t>
  </si>
  <si>
    <t>MCS Saint-Médard-de-Mussidan</t>
  </si>
  <si>
    <t>MCS Sarlat-la-Canéda</t>
  </si>
  <si>
    <t>MCS Audincourt</t>
  </si>
  <si>
    <t>MCS Besançon</t>
  </si>
  <si>
    <t>MCS Damprichard</t>
  </si>
  <si>
    <t>MCS Franois</t>
  </si>
  <si>
    <t>MCS Grand-Charmont</t>
  </si>
  <si>
    <t>MCS Hérimoncourt</t>
  </si>
  <si>
    <t>MCS Maîche</t>
  </si>
  <si>
    <t>MCS Mandeure</t>
  </si>
  <si>
    <t>MCS Montbéliard</t>
  </si>
  <si>
    <t>MCS Montferrand-le-Château</t>
  </si>
  <si>
    <t>MCS Morteau</t>
  </si>
  <si>
    <t>MCS Mouthe</t>
  </si>
  <si>
    <t>MCS Pontarlier</t>
  </si>
  <si>
    <t>MCS Pont-de-Roide-Vermondans</t>
  </si>
  <si>
    <t>MCS Rougemont</t>
  </si>
  <si>
    <t>MCS Sancey</t>
  </si>
  <si>
    <t>MCS Seloncourt</t>
  </si>
  <si>
    <t>MCS Valdahon</t>
  </si>
  <si>
    <t>MCS Valentigney</t>
  </si>
  <si>
    <t>MCS Bourg-de-Péage</t>
  </si>
  <si>
    <t>MCS Bourg-lès-Valence</t>
  </si>
  <si>
    <t>MCS Chatuzange-le-Goubet</t>
  </si>
  <si>
    <t>MCS Curnier</t>
  </si>
  <si>
    <t>MCS Montélimar</t>
  </si>
  <si>
    <t>MCS Pierrelatte</t>
  </si>
  <si>
    <t>MCS Romans-sur-Isère</t>
  </si>
  <si>
    <t>MCS Saint-Jean-en-Royans</t>
  </si>
  <si>
    <t>MCS Saint-Rambert-d'Albon</t>
  </si>
  <si>
    <t>MCS Saint-Vallier</t>
  </si>
  <si>
    <t>MCS Valence</t>
  </si>
  <si>
    <t>MCS Bernay</t>
  </si>
  <si>
    <t>MCS Évreux</t>
  </si>
  <si>
    <t>MCS Ézy-sur-Eure</t>
  </si>
  <si>
    <t>MCS Gaillon</t>
  </si>
  <si>
    <t>MCS Guichainville</t>
  </si>
  <si>
    <t>MCS Heudebouville</t>
  </si>
  <si>
    <t>MCS Pont-Audemer</t>
  </si>
  <si>
    <t>MCS Saint-Sébastien-de-Morsent</t>
  </si>
  <si>
    <t>MCS Verneuil d'Avre et d'Iton</t>
  </si>
  <si>
    <t>MCS Vernon</t>
  </si>
  <si>
    <t>MCS Val-de-Reuil</t>
  </si>
  <si>
    <t>MCS Chartres</t>
  </si>
  <si>
    <t>MCS Châteaudun</t>
  </si>
  <si>
    <t>MCS Dreux</t>
  </si>
  <si>
    <t>MCS Épernon</t>
  </si>
  <si>
    <t>MCS Janville-en-Beauce</t>
  </si>
  <si>
    <t>MCS Maintenon</t>
  </si>
  <si>
    <t>MCS Arzano</t>
  </si>
  <si>
    <t>MCS Bannalec</t>
  </si>
  <si>
    <t>MCS Bénodet</t>
  </si>
  <si>
    <t>MCS Brest</t>
  </si>
  <si>
    <t>MCS Briec</t>
  </si>
  <si>
    <t>MCS Concarneau</t>
  </si>
  <si>
    <t>MCS Elliant</t>
  </si>
  <si>
    <t>MCS Ergué-Gabéric</t>
  </si>
  <si>
    <t>MCS Gouesnou</t>
  </si>
  <si>
    <t>MCS Île-Molène</t>
  </si>
  <si>
    <t>MCS Morlaix</t>
  </si>
  <si>
    <t>MCS Plourin-lès-Morlaix</t>
  </si>
  <si>
    <t>MCS Querrien</t>
  </si>
  <si>
    <t>MCS Quimper</t>
  </si>
  <si>
    <t>MCS Roscoff</t>
  </si>
  <si>
    <t>MCS Rosporden</t>
  </si>
  <si>
    <t>MCS Saint-Pol-de-Léon</t>
  </si>
  <si>
    <t>MCS Saint-Renan</t>
  </si>
  <si>
    <t>MCS Saint-Thégonnec Loc-Eguiner</t>
  </si>
  <si>
    <t>MCS Scaër</t>
  </si>
  <si>
    <t>MCS Taulé</t>
  </si>
  <si>
    <t>MCS Ajaccio</t>
  </si>
  <si>
    <t>MCS Porto-Vecchio</t>
  </si>
  <si>
    <t>MCS Bastia</t>
  </si>
  <si>
    <t>MCS Corte</t>
  </si>
  <si>
    <t>MCS Île-Rousse</t>
  </si>
  <si>
    <t>MCS Santa-Maria-Poggio</t>
  </si>
  <si>
    <t>MCS Alès</t>
  </si>
  <si>
    <t>MCS Angles</t>
  </si>
  <si>
    <t>MCS Bagnols-sur-Cèze</t>
  </si>
  <si>
    <t>MCS Beaucaire</t>
  </si>
  <si>
    <t>MCS Bessèges</t>
  </si>
  <si>
    <t>MCS Grand-Combe</t>
  </si>
  <si>
    <t>MCS Mages</t>
  </si>
  <si>
    <t>MCS Marguerittes</t>
  </si>
  <si>
    <t>MCS Nîmes</t>
  </si>
  <si>
    <t>MCS Saint-Ambroix</t>
  </si>
  <si>
    <t>MCS Saint-Florent-sur-Auzonnet</t>
  </si>
  <si>
    <t>MCS Saint-Martin-de-Valgalgues</t>
  </si>
  <si>
    <t>MCS Salindres</t>
  </si>
  <si>
    <t>MCS Uzès</t>
  </si>
  <si>
    <t>MCS Vauvert</t>
  </si>
  <si>
    <t>MCS Aspet</t>
  </si>
  <si>
    <t>MCS Blagnac</t>
  </si>
  <si>
    <t>MCS Colomiers</t>
  </si>
  <si>
    <t>MCS Isle-en-Dodon</t>
  </si>
  <si>
    <t>MCS Labège</t>
  </si>
  <si>
    <t>MCS Launac</t>
  </si>
  <si>
    <t>MCS Montréjeau</t>
  </si>
  <si>
    <t>MCS Muret</t>
  </si>
  <si>
    <t>MCS Pins-Justaret</t>
  </si>
  <si>
    <t>MCS Ramonville-Saint-Agne</t>
  </si>
  <si>
    <t>MCS Saint-Gaudens</t>
  </si>
  <si>
    <t>MCS Saint-Jean</t>
  </si>
  <si>
    <t>MCS Seysses</t>
  </si>
  <si>
    <t>MCS Toulouse</t>
  </si>
  <si>
    <t>MCS Tournefeuille</t>
  </si>
  <si>
    <t>MCS Union</t>
  </si>
  <si>
    <t>MCS Villefranche-de-Lauragais</t>
  </si>
  <si>
    <t>MCS Auch</t>
  </si>
  <si>
    <t>MCS Fleurance</t>
  </si>
  <si>
    <t>MCS Isle-Jourdain</t>
  </si>
  <si>
    <t>MCS Plaisance</t>
  </si>
  <si>
    <t>MCS Saint-Clar</t>
  </si>
  <si>
    <t>MCS Vic-Fezensac</t>
  </si>
  <si>
    <t>MCS Arcachon</t>
  </si>
  <si>
    <t>MCS Bègles</t>
  </si>
  <si>
    <t>MCS Blaye</t>
  </si>
  <si>
    <t>MCS Bordeaux</t>
  </si>
  <si>
    <t>MCS Braud-et-Saint-Louis</t>
  </si>
  <si>
    <t>MCS Cenon</t>
  </si>
  <si>
    <t>MCS Coutras</t>
  </si>
  <si>
    <t>MCS Eysines</t>
  </si>
  <si>
    <t>MCS Lesparre-Médoc</t>
  </si>
  <si>
    <t>MCS Libourne</t>
  </si>
  <si>
    <t>MCS Lormont</t>
  </si>
  <si>
    <t>MCS Mérignac</t>
  </si>
  <si>
    <t>MCS Pessac</t>
  </si>
  <si>
    <t>MCS Pian-Médoc</t>
  </si>
  <si>
    <t>MCS Sainte-Foy-la-Grande</t>
  </si>
  <si>
    <t>MCS Talence</t>
  </si>
  <si>
    <t>MCS Teste-de-Buch</t>
  </si>
  <si>
    <t>MCS Agde</t>
  </si>
  <si>
    <t>MCS Bédarieux</t>
  </si>
  <si>
    <t>MCS Béziers</t>
  </si>
  <si>
    <t>MCS Capestang</t>
  </si>
  <si>
    <t>MCS Castelnau-le-Lez</t>
  </si>
  <si>
    <t>MCS Clermont-l'Hérault</t>
  </si>
  <si>
    <t>MCS Colombiers</t>
  </si>
  <si>
    <t>MCS Frontignan</t>
  </si>
  <si>
    <t>MCS Ganges</t>
  </si>
  <si>
    <t>MCS Gignac</t>
  </si>
  <si>
    <t>MCS Graissessac</t>
  </si>
  <si>
    <t>MCS Lunel</t>
  </si>
  <si>
    <t>MCS Montpellier</t>
  </si>
  <si>
    <t>MCS Sauvian</t>
  </si>
  <si>
    <t>MCS Sète</t>
  </si>
  <si>
    <t>MCS Balazé</t>
  </si>
  <si>
    <t>MCS Chartres-de-Bretagne</t>
  </si>
  <si>
    <t>MCS Fougères</t>
  </si>
  <si>
    <t>MCS Janzé</t>
  </si>
  <si>
    <t>MCS Louvigné-du-Désert</t>
  </si>
  <si>
    <t>MCS Guipry-Messac</t>
  </si>
  <si>
    <t>MCS Pacé</t>
  </si>
  <si>
    <t>MCS Pipriac</t>
  </si>
  <si>
    <t>MCS Redon</t>
  </si>
  <si>
    <t>MCS Rennes</t>
  </si>
  <si>
    <t>MCS Retiers</t>
  </si>
  <si>
    <t>MCS Saint-Grégoire</t>
  </si>
  <si>
    <t>MCS Saint-Malo</t>
  </si>
  <si>
    <t>MCS Vitré</t>
  </si>
  <si>
    <t>MCS Aigurande</t>
  </si>
  <si>
    <t>MCS Chabris</t>
  </si>
  <si>
    <t>MCS Châteauroux</t>
  </si>
  <si>
    <t>MCS Issoudun</t>
  </si>
  <si>
    <t>MCS Neuvy-Pailloux</t>
  </si>
  <si>
    <t>MCS Amboise</t>
  </si>
  <si>
    <t>MCS Château-Renault</t>
  </si>
  <si>
    <t>MCS Chinon</t>
  </si>
  <si>
    <t>MCS Joué-lès-Tours</t>
  </si>
  <si>
    <t>MCS Langeais</t>
  </si>
  <si>
    <t>MCS Loches</t>
  </si>
  <si>
    <t>MCS Riche</t>
  </si>
  <si>
    <t>MCS Sainte-Maure-de-Touraine</t>
  </si>
  <si>
    <t>MCS Saint-Pierre-des-Corps</t>
  </si>
  <si>
    <t>MCS Tours</t>
  </si>
  <si>
    <t>MCS Abrets en Dauphiné</t>
  </si>
  <si>
    <t>MCS Bourg-d'Oisans</t>
  </si>
  <si>
    <t>MCS Bourgoin-Jallieu</t>
  </si>
  <si>
    <t>MCS Chatte</t>
  </si>
  <si>
    <t>MCS Domène</t>
  </si>
  <si>
    <t>MCS Échirolles</t>
  </si>
  <si>
    <t>MCS Fontaine</t>
  </si>
  <si>
    <t>MCS Grenoble</t>
  </si>
  <si>
    <t>MCS Lans-en-Vercors</t>
  </si>
  <si>
    <t>MCS Livet-et-Gavet</t>
  </si>
  <si>
    <t>MCS Meylan</t>
  </si>
  <si>
    <t>MCS Moirans</t>
  </si>
  <si>
    <t>MCS Motte-d'Aveillans</t>
  </si>
  <si>
    <t>MCS Mure</t>
  </si>
  <si>
    <t>MCS Pont-de-Beauvoisin</t>
  </si>
  <si>
    <t>MCS Pont-de-Claix</t>
  </si>
  <si>
    <t>MCS Roussillon</t>
  </si>
  <si>
    <t>MCS Saint-Clair-du-Rhône</t>
  </si>
  <si>
    <t>MCS Saint-Égrève</t>
  </si>
  <si>
    <t>MCS Plateau-des-Petites-Roches</t>
  </si>
  <si>
    <t>MCS Saint-Martin-d'Hères</t>
  </si>
  <si>
    <t>MCS Salaise-sur-Sanne</t>
  </si>
  <si>
    <t>MCS Tour-du-Pin</t>
  </si>
  <si>
    <t>MCS Tronche</t>
  </si>
  <si>
    <t>MCS Vienne</t>
  </si>
  <si>
    <t>MCS Voiron</t>
  </si>
  <si>
    <t>MCS Champagnole</t>
  </si>
  <si>
    <t>MCS Dole</t>
  </si>
  <si>
    <t>MCS Lons-le-Saunier</t>
  </si>
  <si>
    <t>MCS Mont-sous-Vaudrey</t>
  </si>
  <si>
    <t>MCS Mouchard</t>
  </si>
  <si>
    <t>MCS Rousses</t>
  </si>
  <si>
    <t>MCS Saint-Claude</t>
  </si>
  <si>
    <t>MCS Tavaux</t>
  </si>
  <si>
    <t>MCS Dax</t>
  </si>
  <si>
    <t>MCS Grenade-sur-l'Adour</t>
  </si>
  <si>
    <t>MCS Mont-de-Marsan</t>
  </si>
  <si>
    <t>MCS Peyrehorade</t>
  </si>
  <si>
    <t>MCS Saint-Pierre-du-Mont</t>
  </si>
  <si>
    <t>MCS Tartas</t>
  </si>
  <si>
    <t>MCS Villeneuve-de-Marsan</t>
  </si>
  <si>
    <t>MCS Blois</t>
  </si>
  <si>
    <t>MCS Chaussée-Saint-Victor</t>
  </si>
  <si>
    <t>MCS Dhuizon</t>
  </si>
  <si>
    <t>MCS Lamotte-Beuvron</t>
  </si>
  <si>
    <t>MCS Montrichard Val de Cher</t>
  </si>
  <si>
    <t>MCS Morée</t>
  </si>
  <si>
    <t>MCS Noyers-sur-Cher</t>
  </si>
  <si>
    <t>MCS Romorantin-Lanthenay</t>
  </si>
  <si>
    <t>MCS Saint-Aignan</t>
  </si>
  <si>
    <t>MCS Selles-sur-Cher</t>
  </si>
  <si>
    <t>MCS Vendôme</t>
  </si>
  <si>
    <t>MCS Boën-sur-Lignon</t>
  </si>
  <si>
    <t>MCS Bourg-Argental</t>
  </si>
  <si>
    <t>MCS Chambon-Feugerolles</t>
  </si>
  <si>
    <t>MCS Charlieu</t>
  </si>
  <si>
    <t>MCS Chazelles-sur-Lyon</t>
  </si>
  <si>
    <t>MCS Coteau</t>
  </si>
  <si>
    <t>MCS Feurs</t>
  </si>
  <si>
    <t>MCS Firminy</t>
  </si>
  <si>
    <t>MCS Mably</t>
  </si>
  <si>
    <t>MCS Montbrison</t>
  </si>
  <si>
    <t>MCS Ricamarie</t>
  </si>
  <si>
    <t>MCS Riorges</t>
  </si>
  <si>
    <t>MCS Rive-de-Gier</t>
  </si>
  <si>
    <t>MCS Roanne</t>
  </si>
  <si>
    <t>MCS Roche-la-Molière</t>
  </si>
  <si>
    <t>MCS Saint-Chamond</t>
  </si>
  <si>
    <t>MCS Saint-Étienne</t>
  </si>
  <si>
    <t>MCS Saint-Priest-en-Jarez</t>
  </si>
  <si>
    <t>MCS Savigneux</t>
  </si>
  <si>
    <t>MCS Veauche</t>
  </si>
  <si>
    <t>MCS Chambon-sur-Lignon</t>
  </si>
  <si>
    <t>MCS Costaros</t>
  </si>
  <si>
    <t>MCS Dunières</t>
  </si>
  <si>
    <t>MCS Lapte</t>
  </si>
  <si>
    <t>MCS Monistrol-sur-Loire</t>
  </si>
  <si>
    <t>MCS Puy-en-Velay</t>
  </si>
  <si>
    <t>MCS Sainte-Florine</t>
  </si>
  <si>
    <t>MCS Aigrefeuille-sur-Maine</t>
  </si>
  <si>
    <t>MCS Ancenis-Saint-Géréon</t>
  </si>
  <si>
    <t>MCS Batz-sur-Mer</t>
  </si>
  <si>
    <t>MCS Bouaye</t>
  </si>
  <si>
    <t>MCS Chapelle-sur-Erdre</t>
  </si>
  <si>
    <t>MCS Châteaubriant</t>
  </si>
  <si>
    <t>MCS Couëron</t>
  </si>
  <si>
    <t>MCS Indre</t>
  </si>
  <si>
    <t>MCS Nantes</t>
  </si>
  <si>
    <t>MCS Nort-sur-Erdre</t>
  </si>
  <si>
    <t>MCS Nozay</t>
  </si>
  <si>
    <t>MCS Orvault</t>
  </si>
  <si>
    <t>MCS Pornic</t>
  </si>
  <si>
    <t>MCS Rezé</t>
  </si>
  <si>
    <t>MCS Rougé</t>
  </si>
  <si>
    <t>MCS Saint-Brevin-les-Pins</t>
  </si>
  <si>
    <t>MCS Saint-Herblain</t>
  </si>
  <si>
    <t>MCS Saint-Joachim</t>
  </si>
  <si>
    <t>MCS Saint-Nazaire</t>
  </si>
  <si>
    <t>MCS Saint-Père-en-Retz</t>
  </si>
  <si>
    <t>MCS Saint-Sébastien-sur-Loire</t>
  </si>
  <si>
    <t>MCS Sion-les-Mines</t>
  </si>
  <si>
    <t>MCS Sorinières</t>
  </si>
  <si>
    <t>MCS Loireauxence</t>
  </si>
  <si>
    <t>MCS Vue</t>
  </si>
  <si>
    <t>MCS Beaugency</t>
  </si>
  <si>
    <t>MCS Châlette-sur-Loing</t>
  </si>
  <si>
    <t>MCS Ingré</t>
  </si>
  <si>
    <t>MCS Montargis</t>
  </si>
  <si>
    <t>MCS Olivet</t>
  </si>
  <si>
    <t>MCS Orléans</t>
  </si>
  <si>
    <t>MCS Saint-Jean-de-Braye</t>
  </si>
  <si>
    <t>MCS Cahors</t>
  </si>
  <si>
    <t>MCS Figeac</t>
  </si>
  <si>
    <t>MCS Lacapelle-Marival</t>
  </si>
  <si>
    <t>MCS Salviac</t>
  </si>
  <si>
    <t>MCS Agen</t>
  </si>
  <si>
    <t>MCS Estillac</t>
  </si>
  <si>
    <t>MCS Foulayronnes</t>
  </si>
  <si>
    <t>MCS Fumel</t>
  </si>
  <si>
    <t>MCS Lavardac</t>
  </si>
  <si>
    <t>MCS Marmande</t>
  </si>
  <si>
    <t>MCS Passage</t>
  </si>
  <si>
    <t>MCS Sainte-Bazeille</t>
  </si>
  <si>
    <t>MCS Tonneins</t>
  </si>
  <si>
    <t>MCS Villeneuve-sur-Lot</t>
  </si>
  <si>
    <t>MCS Châteauneuf-de-Randon</t>
  </si>
  <si>
    <t>MCS Langogne</t>
  </si>
  <si>
    <t>MCS Mende</t>
  </si>
  <si>
    <t>MCS Pont de Montvert - Sud Mont Lozère</t>
  </si>
  <si>
    <t>MCS Monts-de-Randon</t>
  </si>
  <si>
    <t>MCS Saint-Chély-d'Apcher</t>
  </si>
  <si>
    <t>MCS Angers</t>
  </si>
  <si>
    <t>MCS Cholet</t>
  </si>
  <si>
    <t>MCS Coron</t>
  </si>
  <si>
    <t>MCS Doué-en-Anjou</t>
  </si>
  <si>
    <t>MCS Durtal</t>
  </si>
  <si>
    <t>MCS Morannes sur Sarthe-Daumeray</t>
  </si>
  <si>
    <t>MCS Mauges-sur-Loire</t>
  </si>
  <si>
    <t>MCS Ponts-de-Cé</t>
  </si>
  <si>
    <t>MCS Ombrée d'Anjou</t>
  </si>
  <si>
    <t>MCS Saint-Georges-sur-Loire</t>
  </si>
  <si>
    <t>MCS Sèvremoine</t>
  </si>
  <si>
    <t>MCS Saumur</t>
  </si>
  <si>
    <t>MCS Tiercé</t>
  </si>
  <si>
    <t>MCS Trélazé</t>
  </si>
  <si>
    <t>MCS Rives-du-Loir-en-Anjou</t>
  </si>
  <si>
    <t>MCS Avranches</t>
  </si>
  <si>
    <t>MCS Cherbourg-en-Cotentin</t>
  </si>
  <si>
    <t>MCS Coutances</t>
  </si>
  <si>
    <t>MCS Granville</t>
  </si>
  <si>
    <t>MCS Isigny-le-Buat</t>
  </si>
  <si>
    <t>MCS Saint-Lô</t>
  </si>
  <si>
    <t>MCS Tessy-Bocage</t>
  </si>
  <si>
    <t>MCS Bezannes</t>
  </si>
  <si>
    <t>MCS Châlons-en-Champagne</t>
  </si>
  <si>
    <t>MCS Épernay</t>
  </si>
  <si>
    <t>MCS Reims</t>
  </si>
  <si>
    <t>MCS Sainte-Menehould</t>
  </si>
  <si>
    <t>MCS Sézanne</t>
  </si>
  <si>
    <t>MCS Tinqueux</t>
  </si>
  <si>
    <t>MCS Vitry-le-François</t>
  </si>
  <si>
    <t>MCS Chaumont</t>
  </si>
  <si>
    <t>MCS Doulevant-le-Château</t>
  </si>
  <si>
    <t>MCS Langres</t>
  </si>
  <si>
    <t>MCS Saint-Dizier</t>
  </si>
  <si>
    <t>MCS Andouillé</t>
  </si>
  <si>
    <t>MCS Changé</t>
  </si>
  <si>
    <t>MCS Château-Gontier-sur-Mayenne</t>
  </si>
  <si>
    <t>MCS Huisserie</t>
  </si>
  <si>
    <t>MCS Laval</t>
  </si>
  <si>
    <t>MCS Martigné-sur-Mayenne</t>
  </si>
  <si>
    <t>MCS Meslay-du-Maine</t>
  </si>
  <si>
    <t>MCS Saint-Pierre-la-Cour</t>
  </si>
  <si>
    <t>MCS Auboué</t>
  </si>
  <si>
    <t>MCS Jarny</t>
  </si>
  <si>
    <t>MCS Jœuf</t>
  </si>
  <si>
    <t>MCS Labry</t>
  </si>
  <si>
    <t>MCS Laxou</t>
  </si>
  <si>
    <t>MCS Longwy</t>
  </si>
  <si>
    <t>MCS Lunéville</t>
  </si>
  <si>
    <t>MCS Mont-Saint-Martin</t>
  </si>
  <si>
    <t>MCS Nancy</t>
  </si>
  <si>
    <t>MCS Royaumeix</t>
  </si>
  <si>
    <t>MCS Tucquegnieux</t>
  </si>
  <si>
    <t>MCS Vandœuvre-lès-Nancy</t>
  </si>
  <si>
    <t>MCS Villers-lès-Nancy</t>
  </si>
  <si>
    <t>MCS Villerupt</t>
  </si>
  <si>
    <t>MCS Bar-le-Duc</t>
  </si>
  <si>
    <t>MCS Bouligny</t>
  </si>
  <si>
    <t>MCS Commercy</t>
  </si>
  <si>
    <t>MCS Verdun</t>
  </si>
  <si>
    <t>MCS Allaire</t>
  </si>
  <si>
    <t>MCS Auray</t>
  </si>
  <si>
    <t>MCS Groix</t>
  </si>
  <si>
    <t>MCS Guémené-sur-Scorff</t>
  </si>
  <si>
    <t>MCS Hennebont</t>
  </si>
  <si>
    <t>MCS Hœdic</t>
  </si>
  <si>
    <t>MCS Lanester</t>
  </si>
  <si>
    <t>MCS Lorient</t>
  </si>
  <si>
    <t>MCS Malansac</t>
  </si>
  <si>
    <t>MCS Malestroit</t>
  </si>
  <si>
    <t>MCS Peillac</t>
  </si>
  <si>
    <t>MCS Ploemeur</t>
  </si>
  <si>
    <t>MCS Pluméliau-Bieuzy</t>
  </si>
  <si>
    <t>MCS Pontivy</t>
  </si>
  <si>
    <t>MCS Rohan</t>
  </si>
  <si>
    <t>MCS Sourn</t>
  </si>
  <si>
    <t>MCS Trinité-Porhoët</t>
  </si>
  <si>
    <t>MCS Vannes</t>
  </si>
  <si>
    <t>MCS Algrange</t>
  </si>
  <si>
    <t>MCS Amnéville</t>
  </si>
  <si>
    <t>MCS Behren-lès-Forbach</t>
  </si>
  <si>
    <t>MCS Bousse</t>
  </si>
  <si>
    <t>MCS Bouzonville</t>
  </si>
  <si>
    <t>MCS Carling</t>
  </si>
  <si>
    <t>MCS Clouange</t>
  </si>
  <si>
    <t>MCS Créhange</t>
  </si>
  <si>
    <t>MCS Creutzwald</t>
  </si>
  <si>
    <t>MCS Fameck</t>
  </si>
  <si>
    <t>MCS Farébersviller</t>
  </si>
  <si>
    <t>MCS Faulquemont</t>
  </si>
  <si>
    <t>MCS Folschviller</t>
  </si>
  <si>
    <t>MCS Forbach</t>
  </si>
  <si>
    <t>MCS Freyming-Merlebach</t>
  </si>
  <si>
    <t>MCS Ham-sous-Varsberg</t>
  </si>
  <si>
    <t>MCS Hayange</t>
  </si>
  <si>
    <t>MCS Hombourg-Haut</t>
  </si>
  <si>
    <t>MCS Hôpital</t>
  </si>
  <si>
    <t>MCS Longeville-lès-Saint-Avold</t>
  </si>
  <si>
    <t>MCS Metz</t>
  </si>
  <si>
    <t>MCS Moyeuvre-Grande</t>
  </si>
  <si>
    <t>MCS Ottange</t>
  </si>
  <si>
    <t>MCS Petite-Rosselle</t>
  </si>
  <si>
    <t>MCS Puttelange-aux-Lacs</t>
  </si>
  <si>
    <t>MCS Rouhling</t>
  </si>
  <si>
    <t>MCS Saint-Avold</t>
  </si>
  <si>
    <t>MCS Sainte-Marie-aux-Chênes</t>
  </si>
  <si>
    <t>MCS Sarreguemines</t>
  </si>
  <si>
    <t>MCS Schœneck</t>
  </si>
  <si>
    <t>MCS Stiring-Wendel</t>
  </si>
  <si>
    <t>MCS Terville</t>
  </si>
  <si>
    <t>MCS Thionville</t>
  </si>
  <si>
    <t>MCS Imphy</t>
  </si>
  <si>
    <t>MCS Machine</t>
  </si>
  <si>
    <t>MCS Nevers</t>
  </si>
  <si>
    <t>MCS Aniche</t>
  </si>
  <si>
    <t>MCS Villeneuve-d'Ascq</t>
  </si>
  <si>
    <t>MCS Anzin</t>
  </si>
  <si>
    <t>MCS Armentières</t>
  </si>
  <si>
    <t>MCS Auby</t>
  </si>
  <si>
    <t>MCS Bergues</t>
  </si>
  <si>
    <t>MCS Cassel</t>
  </si>
  <si>
    <t>MCS Cateau-Cambrésis</t>
  </si>
  <si>
    <t>MCS Comines</t>
  </si>
  <si>
    <t>MCS Condé-sur-l'Escaut</t>
  </si>
  <si>
    <t>MCS Coudekerque-Branche</t>
  </si>
  <si>
    <t>MCS Denain</t>
  </si>
  <si>
    <t>MCS Douai</t>
  </si>
  <si>
    <t>MCS Dunkerque</t>
  </si>
  <si>
    <t>MCS Escaudain</t>
  </si>
  <si>
    <t>MCS Escautpont</t>
  </si>
  <si>
    <t>MCS Faches-Thumesnil</t>
  </si>
  <si>
    <t>MCS Fenain</t>
  </si>
  <si>
    <t>MCS Flers-en-Escrebieux</t>
  </si>
  <si>
    <t>MCS Fourmies</t>
  </si>
  <si>
    <t>MCS Grande-Synthe</t>
  </si>
  <si>
    <t>MCS Guesnain</t>
  </si>
  <si>
    <t>MCS Halluin</t>
  </si>
  <si>
    <t>MCS Hondschoote</t>
  </si>
  <si>
    <t>MCS Lallaing</t>
  </si>
  <si>
    <t>MCS Lambersart</t>
  </si>
  <si>
    <t>MCS Lannoy</t>
  </si>
  <si>
    <t>MCS Leers</t>
  </si>
  <si>
    <t>MCS Lille</t>
  </si>
  <si>
    <t>MCS Linselles</t>
  </si>
  <si>
    <t>MCS Loos</t>
  </si>
  <si>
    <t>MCS Montigny-en-Ostrevent</t>
  </si>
  <si>
    <t>MCS Mouvaux</t>
  </si>
  <si>
    <t>MCS Neuville-en-Ferrain</t>
  </si>
  <si>
    <t>MCS Ostricourt</t>
  </si>
  <si>
    <t>MCS Pecquencourt</t>
  </si>
  <si>
    <t>MCS Phalempin</t>
  </si>
  <si>
    <t>MCS Raismes</t>
  </si>
  <si>
    <t>MCS Roost-Warendin</t>
  </si>
  <si>
    <t>MCS Roubaix</t>
  </si>
  <si>
    <t>MCS Sin-le-Noble</t>
  </si>
  <si>
    <t>MCS Templeuve-en-Pévèle</t>
  </si>
  <si>
    <t>MCS Tourcoing</t>
  </si>
  <si>
    <t>MCS Valenciennes</t>
  </si>
  <si>
    <t>MCS Vieux-Condé</t>
  </si>
  <si>
    <t>MCS Wallers</t>
  </si>
  <si>
    <t>MCS Wattrelos</t>
  </si>
  <si>
    <t>MCS Amblainville</t>
  </si>
  <si>
    <t>MCS Beauvais</t>
  </si>
  <si>
    <t>MCS Cires-lès-Mello</t>
  </si>
  <si>
    <t>MCS Creil</t>
  </si>
  <si>
    <t>MCS Crépy-en-Valois</t>
  </si>
  <si>
    <t>MCS Noyon</t>
  </si>
  <si>
    <t>MCS Thourotte</t>
  </si>
  <si>
    <t>MCS Alençon</t>
  </si>
  <si>
    <t>MCS Argentan</t>
  </si>
  <si>
    <t>MCS Flers</t>
  </si>
  <si>
    <t>MCS Mêle-sur-Sarthe</t>
  </si>
  <si>
    <t>MCS Mortagne-au-Perche</t>
  </si>
  <si>
    <t>MCS Putanges-le-Lac</t>
  </si>
  <si>
    <t>MCS Rémalard en Perche</t>
  </si>
  <si>
    <t>MCS Sées</t>
  </si>
  <si>
    <t>MCS Bagnoles de l'Orne Normandie</t>
  </si>
  <si>
    <t>MCS Tinchebray-Bocage</t>
  </si>
  <si>
    <t>MCS Aix-Noulette</t>
  </si>
  <si>
    <t>MCS Angres</t>
  </si>
  <si>
    <t>MCS Annay</t>
  </si>
  <si>
    <t>MCS Annequin</t>
  </si>
  <si>
    <t>MCS Arras</t>
  </si>
  <si>
    <t>MCS Auchel</t>
  </si>
  <si>
    <t>MCS Auxi-le-Château</t>
  </si>
  <si>
    <t>MCS Avion</t>
  </si>
  <si>
    <t>MCS Barlin</t>
  </si>
  <si>
    <t>MCS Béthune</t>
  </si>
  <si>
    <t>MCS Beuvry</t>
  </si>
  <si>
    <t>MCS Billy-Montigny</t>
  </si>
  <si>
    <t>MCS Boulogne-sur-Mer</t>
  </si>
  <si>
    <t>MCS Bruay-la-Buissière</t>
  </si>
  <si>
    <t>MCS Bully-les-Mines</t>
  </si>
  <si>
    <t>MCS Calais</t>
  </si>
  <si>
    <t>MCS Calonne-Ricouart</t>
  </si>
  <si>
    <t>MCS Carvin</t>
  </si>
  <si>
    <t>MCS Courcelles-lès-Lens</t>
  </si>
  <si>
    <t>MCS Courrières</t>
  </si>
  <si>
    <t>MCS Desvres</t>
  </si>
  <si>
    <t>MCS Fruges</t>
  </si>
  <si>
    <t>MCS Gauchin-Verloingt</t>
  </si>
  <si>
    <t>MCS Grenay</t>
  </si>
  <si>
    <t>MCS Harnes</t>
  </si>
  <si>
    <t>MCS Hénin-Beaumont</t>
  </si>
  <si>
    <t>MCS Hulluch</t>
  </si>
  <si>
    <t>MCS Lapugnoy</t>
  </si>
  <si>
    <t>MCS Leforest</t>
  </si>
  <si>
    <t>MCS Lens</t>
  </si>
  <si>
    <t>MCS Liévin</t>
  </si>
  <si>
    <t>MCS Marles-les-Mines</t>
  </si>
  <si>
    <t>MCS Marquise</t>
  </si>
  <si>
    <t>MCS Méricourt</t>
  </si>
  <si>
    <t>MCS Meurchin</t>
  </si>
  <si>
    <t>MCS Montigny-en-Gohelle</t>
  </si>
  <si>
    <t>MCS Nœux-les-Mines</t>
  </si>
  <si>
    <t>MCS Noyelles-sous-Lens</t>
  </si>
  <si>
    <t>MCS Oignies</t>
  </si>
  <si>
    <t>MCS Outreau</t>
  </si>
  <si>
    <t>MCS Oye-Plage</t>
  </si>
  <si>
    <t>MCS Portel</t>
  </si>
  <si>
    <t>MCS Rouvroy</t>
  </si>
  <si>
    <t>MCS Sallaumines</t>
  </si>
  <si>
    <t>MCS Vendin-le-Vieil</t>
  </si>
  <si>
    <t>MCS Wailly</t>
  </si>
  <si>
    <t>MCS Libercourt</t>
  </si>
  <si>
    <t>MCS Ambert</t>
  </si>
  <si>
    <t>MCS Beaumont</t>
  </si>
  <si>
    <t>MCS Billom</t>
  </si>
  <si>
    <t>MCS Clermont-Ferrand</t>
  </si>
  <si>
    <t>MCS Cournon-d'Auvergne</t>
  </si>
  <si>
    <t>MCS Issoire</t>
  </si>
  <si>
    <t>MCS Malauzat</t>
  </si>
  <si>
    <t>MCS Messeix</t>
  </si>
  <si>
    <t>MCS Olliergues</t>
  </si>
  <si>
    <t>MCS Saint-Germain-l'Herm</t>
  </si>
  <si>
    <t>MCS Saint-Gervais-d'Auvergne</t>
  </si>
  <si>
    <t>MCS Thiers</t>
  </si>
  <si>
    <t>MCS Volvic</t>
  </si>
  <si>
    <t>MCS Anglet</t>
  </si>
  <si>
    <t>MCS Arzacq-Arraziguet</t>
  </si>
  <si>
    <t>MCS Bayonne</t>
  </si>
  <si>
    <t>MCS Bidart</t>
  </si>
  <si>
    <t>MCS Boucau</t>
  </si>
  <si>
    <t>MCS Cambo-les-Bains</t>
  </si>
  <si>
    <t>MCS Hendaye</t>
  </si>
  <si>
    <t>MCS Lescar</t>
  </si>
  <si>
    <t>MCS Mourenx</t>
  </si>
  <si>
    <t>MCS Orthez</t>
  </si>
  <si>
    <t>MCS Pau</t>
  </si>
  <si>
    <t>MCS Saint-Jean-de-Luz</t>
  </si>
  <si>
    <t>MCS Salies-de-Béarn</t>
  </si>
  <si>
    <t>MCS Aureilhan</t>
  </si>
  <si>
    <t>MCS Bagnères-de-Bigorre</t>
  </si>
  <si>
    <t>MCS Juillan</t>
  </si>
  <si>
    <t>MCS Tarbes</t>
  </si>
  <si>
    <t>MCS Vic-en-Bigorre</t>
  </si>
  <si>
    <t>MCS Cabestany</t>
  </si>
  <si>
    <t>MCS Claira</t>
  </si>
  <si>
    <t>MCS Elne</t>
  </si>
  <si>
    <t>MCS Espira-de-l'Agly</t>
  </si>
  <si>
    <t>MCS Estagel</t>
  </si>
  <si>
    <t>MCS Millas</t>
  </si>
  <si>
    <t>MCS Perpignan</t>
  </si>
  <si>
    <t>MCS Bischheim</t>
  </si>
  <si>
    <t>MCS Bischwiller</t>
  </si>
  <si>
    <t>MCS Diemeringen</t>
  </si>
  <si>
    <t>MCS Ebersheim</t>
  </si>
  <si>
    <t>MCS Haguenau</t>
  </si>
  <si>
    <t>MCS Hochfelden</t>
  </si>
  <si>
    <t>MCS Illkirch-Graffenstaden</t>
  </si>
  <si>
    <t>MCS Lembach</t>
  </si>
  <si>
    <t>MCS Mertzwiller</t>
  </si>
  <si>
    <t>MCS Niederbronn-les-Bains</t>
  </si>
  <si>
    <t>MCS Betschdorf</t>
  </si>
  <si>
    <t>MCS Seebach</t>
  </si>
  <si>
    <t>MCS Ostwald</t>
  </si>
  <si>
    <t>MCS Val-de-Moder</t>
  </si>
  <si>
    <t>MCS Reichstett</t>
  </si>
  <si>
    <t>MCS Reutenbourg</t>
  </si>
  <si>
    <t>MCS Saverne</t>
  </si>
  <si>
    <t>MCS Schiltigheim</t>
  </si>
  <si>
    <t>MCS Schirmeck</t>
  </si>
  <si>
    <t>MCS Schweighouse-sur-Moder</t>
  </si>
  <si>
    <t>MCS Sélestat</t>
  </si>
  <si>
    <t>MCS Soultz-sous-Forêts</t>
  </si>
  <si>
    <t>MCS Stotzheim</t>
  </si>
  <si>
    <t>MCS Strasbourg</t>
  </si>
  <si>
    <t>MCS Thal-Marmoutier</t>
  </si>
  <si>
    <t>MCS Wœrth</t>
  </si>
  <si>
    <t>MCS Bartenheim</t>
  </si>
  <si>
    <t>MCS Brunstatt-Didenheim</t>
  </si>
  <si>
    <t>MCS Colmar</t>
  </si>
  <si>
    <t>MCS Ensisheim</t>
  </si>
  <si>
    <t>MCS Guebwiller</t>
  </si>
  <si>
    <t>MCS Lutterbach</t>
  </si>
  <si>
    <t>MCS Mulhouse</t>
  </si>
  <si>
    <t>MCS Pfetterhouse</t>
  </si>
  <si>
    <t>MCS Rouffach</t>
  </si>
  <si>
    <t>MCS Saint-Louis</t>
  </si>
  <si>
    <t>MCS Sainte-Marie-aux-Mines</t>
  </si>
  <si>
    <t>MCS Seppois-le-Bas</t>
  </si>
  <si>
    <t>MCS Staffelfelden</t>
  </si>
  <si>
    <t>MCS Thann</t>
  </si>
  <si>
    <t>MCS Wittelsheim</t>
  </si>
  <si>
    <t>MCS Wittenheim</t>
  </si>
  <si>
    <t>MCS Amplepuis</t>
  </si>
  <si>
    <t>MCS Bessenay</t>
  </si>
  <si>
    <t>MCS Bron</t>
  </si>
  <si>
    <t>MCS Givors</t>
  </si>
  <si>
    <t>MCS Gleizé</t>
  </si>
  <si>
    <t>MCS Irigny</t>
  </si>
  <si>
    <t>MCS Neuville-sur-Saône</t>
  </si>
  <si>
    <t>MCS Oullins</t>
  </si>
  <si>
    <t>MCS Pierre-Bénite</t>
  </si>
  <si>
    <t>MCS Saint-Fons</t>
  </si>
  <si>
    <t>MCS Tassin-la-Demi-Lune</t>
  </si>
  <si>
    <t>MCS Vaulx-en-Velin</t>
  </si>
  <si>
    <t>MCS Vénissieux</t>
  </si>
  <si>
    <t>MCS Villefranche-sur-Saône</t>
  </si>
  <si>
    <t>MCS Villeurbanne</t>
  </si>
  <si>
    <t>MCS Chassieu</t>
  </si>
  <si>
    <t>MCS Décines-Charpieu</t>
  </si>
  <si>
    <t>MCS Meyzieu</t>
  </si>
  <si>
    <t>MCS Rillieux-la-Pape</t>
  </si>
  <si>
    <t>MCS Saint-Priest</t>
  </si>
  <si>
    <t>MCS Lyon 1er Arrondissement</t>
  </si>
  <si>
    <t>MCS Lyon 2e Arrondissement</t>
  </si>
  <si>
    <t>MCS Lyon 3e Arrondissement</t>
  </si>
  <si>
    <t>MCS Lyon 4e Arrondissement</t>
  </si>
  <si>
    <t>MCS Lyon 6e Arrondissement</t>
  </si>
  <si>
    <t>MCS Lyon 7e Arrondissement</t>
  </si>
  <si>
    <t>MCS Lyon 8e Arrondissement</t>
  </si>
  <si>
    <t>MCS Lyon 9e Arrondissement</t>
  </si>
  <si>
    <t>MCS Dampierre-sur-Salon</t>
  </si>
  <si>
    <t>MCS Faverney</t>
  </si>
  <si>
    <t>MCS Fougerolles-Saint-Valbert</t>
  </si>
  <si>
    <t>MCS Gray</t>
  </si>
  <si>
    <t>MCS Gy</t>
  </si>
  <si>
    <t>MCS Héricourt</t>
  </si>
  <si>
    <t>MCS Jussey</t>
  </si>
  <si>
    <t>MCS Lure</t>
  </si>
  <si>
    <t>MCS Luxeuil-les-Bains</t>
  </si>
  <si>
    <t>MCS Mélisey</t>
  </si>
  <si>
    <t>MCS Montbozon</t>
  </si>
  <si>
    <t>MCS Port-sur-Saône</t>
  </si>
  <si>
    <t>MCS Vesoul</t>
  </si>
  <si>
    <t>MCS Villersexel</t>
  </si>
  <si>
    <t>MCS Autun</t>
  </si>
  <si>
    <t>MCS Chalon-sur-Saône</t>
  </si>
  <si>
    <t>MCS Champforgeuil</t>
  </si>
  <si>
    <t>MCS Charnay-lès-Mâcon</t>
  </si>
  <si>
    <t>MCS Creusot</t>
  </si>
  <si>
    <t>MCS Digoin</t>
  </si>
  <si>
    <t>MCS Gueugnon</t>
  </si>
  <si>
    <t>MCS Louhans</t>
  </si>
  <si>
    <t>MCS Mâcon</t>
  </si>
  <si>
    <t>MCS Marcigny</t>
  </si>
  <si>
    <t>MCS Montceau-les-Mines</t>
  </si>
  <si>
    <t>MCS Montret</t>
  </si>
  <si>
    <t>MCS Connerré</t>
  </si>
  <si>
    <t>MCS Ferté-Bernard</t>
  </si>
  <si>
    <t>MCS Fresnay-sur-Sarthe</t>
  </si>
  <si>
    <t>MCS Fyé</t>
  </si>
  <si>
    <t>MCS Mamers</t>
  </si>
  <si>
    <t>MCS Mans</t>
  </si>
  <si>
    <t>MCS Marolles-les-Braults</t>
  </si>
  <si>
    <t>MCS Saint-Calais</t>
  </si>
  <si>
    <t>MCS Saint-Cosme-en-Vairais</t>
  </si>
  <si>
    <t>MCS Solesmes</t>
  </si>
  <si>
    <t>MCS Aix-les-Bains</t>
  </si>
  <si>
    <t>MCS Albertville</t>
  </si>
  <si>
    <t>MCS Challes-les-Eaux</t>
  </si>
  <si>
    <t>MCS Chambéry</t>
  </si>
  <si>
    <t>MCS Annecy</t>
  </si>
  <si>
    <t>MCS Annemasse</t>
  </si>
  <si>
    <t>MCS Bons-en-Chablais</t>
  </si>
  <si>
    <t>MCS Chamonix-Mont-Blanc</t>
  </si>
  <si>
    <t>MCS Cluses</t>
  </si>
  <si>
    <t>MCS Faverges-Seythenex</t>
  </si>
  <si>
    <t>MCS Poisy</t>
  </si>
  <si>
    <t>MCS Publier</t>
  </si>
  <si>
    <t>MCS Rumilly</t>
  </si>
  <si>
    <t>MCS Sallanches</t>
  </si>
  <si>
    <t>MCS Thonon-les-Bains</t>
  </si>
  <si>
    <t>MCS Paris 1er Arrondissement</t>
  </si>
  <si>
    <t>MCS Paris 2e Arrondissement</t>
  </si>
  <si>
    <t>MCS Paris 3e Arrondissement</t>
  </si>
  <si>
    <t>MCS Paris 4e Arrondissement</t>
  </si>
  <si>
    <t>MCS Paris 5e Arrondissement</t>
  </si>
  <si>
    <t>MCS Paris 6e Arrondissement</t>
  </si>
  <si>
    <t>MCS Paris 8e Arrondissement</t>
  </si>
  <si>
    <t>MCS Paris 9e Arrondissement</t>
  </si>
  <si>
    <t>MCS Paris 10e Arrondissement</t>
  </si>
  <si>
    <t>MCS Paris 11e Arrondissement</t>
  </si>
  <si>
    <t>MCS Paris 12e Arrondissement</t>
  </si>
  <si>
    <t>MCS Paris 13e Arrondissement</t>
  </si>
  <si>
    <t>MCS Paris 14e Arrondissement</t>
  </si>
  <si>
    <t>MCS Paris 16e Arrondissement</t>
  </si>
  <si>
    <t>MCS Paris 17e Arrondissement</t>
  </si>
  <si>
    <t>MCS Paris 18e Arrondissement</t>
  </si>
  <si>
    <t>MCS Paris 19e Arrondissement</t>
  </si>
  <si>
    <t>MCS Paris 20e Arrondissement</t>
  </si>
  <si>
    <t>MCS Barentin</t>
  </si>
  <si>
    <t>MCS Bois-Guillaume</t>
  </si>
  <si>
    <t>MCS Bosc-le-Hard</t>
  </si>
  <si>
    <t>MCS Canteleu</t>
  </si>
  <si>
    <t>MCS Dieppe</t>
  </si>
  <si>
    <t>MCS Elbeuf</t>
  </si>
  <si>
    <t>MCS Fécamp</t>
  </si>
  <si>
    <t>MCS Fontaine-le-Dun</t>
  </si>
  <si>
    <t>MCS Grand-Couronne</t>
  </si>
  <si>
    <t>MCS Grand-Quevilly</t>
  </si>
  <si>
    <t>MCS Havre</t>
  </si>
  <si>
    <t>MCS Maromme</t>
  </si>
  <si>
    <t>MCS Mesnil-Esnard</t>
  </si>
  <si>
    <t>MCS Montivilliers</t>
  </si>
  <si>
    <t>MCS Neufchâtel-en-Bray</t>
  </si>
  <si>
    <t>MCS Petit-Couronne</t>
  </si>
  <si>
    <t>MCS Petit-Quevilly</t>
  </si>
  <si>
    <t>MCS Rouen</t>
  </si>
  <si>
    <t>MCS Saint-Aubin-sur-Scie</t>
  </si>
  <si>
    <t>MCS Saint-Étienne-du-Rouvray</t>
  </si>
  <si>
    <t>MCS Sotteville-lès-Rouen</t>
  </si>
  <si>
    <t>MCS Yvetot</t>
  </si>
  <si>
    <t>MCS Bussy-Saint-Georges</t>
  </si>
  <si>
    <t>MCS Cannes-Écluse</t>
  </si>
  <si>
    <t>MCS Cesson</t>
  </si>
  <si>
    <t>MCS Champagne-sur-Seine</t>
  </si>
  <si>
    <t>MCS Champs-sur-Marne</t>
  </si>
  <si>
    <t>MCS Chelles</t>
  </si>
  <si>
    <t>MCS Claye-Souilly</t>
  </si>
  <si>
    <t>MCS Collégien</t>
  </si>
  <si>
    <t>MCS Combs-la-Ville</t>
  </si>
  <si>
    <t>MCS Fresnes-sur-Marne</t>
  </si>
  <si>
    <t>MCS Lieusaint</t>
  </si>
  <si>
    <t>MCS Longueville</t>
  </si>
  <si>
    <t>MCS Mary-sur-Marne</t>
  </si>
  <si>
    <t>MCS Meaux</t>
  </si>
  <si>
    <t>MCS Melun</t>
  </si>
  <si>
    <t>MCS Mesnil-Amelot</t>
  </si>
  <si>
    <t>MCS Mitry-Mory</t>
  </si>
  <si>
    <t>MCS Moissy-Cramayel</t>
  </si>
  <si>
    <t>MCS Montereau-Fault-Yonne</t>
  </si>
  <si>
    <t>MCS Montévrain</t>
  </si>
  <si>
    <t>MCS Chauconin-Neufmontiers</t>
  </si>
  <si>
    <t>MCS Noisiel</t>
  </si>
  <si>
    <t>MCS Pontault-Combault</t>
  </si>
  <si>
    <t>MCS Saint-Fargeau-Ponthierry</t>
  </si>
  <si>
    <t>MCS Samois-sur-Seine</t>
  </si>
  <si>
    <t>MCS Savigny-le-Temple</t>
  </si>
  <si>
    <t>MCS Serris</t>
  </si>
  <si>
    <t>MCS Torcy</t>
  </si>
  <si>
    <t>MCS Vaux-le-Pénil</t>
  </si>
  <si>
    <t>MCS Villeparisis</t>
  </si>
  <si>
    <t>MCS Achères</t>
  </si>
  <si>
    <t>MCS Bois-d'Arcy</t>
  </si>
  <si>
    <t>MCS Celle-Saint-Cloud</t>
  </si>
  <si>
    <t>MCS Chatou</t>
  </si>
  <si>
    <t>MCS Clairefontaine-en-Yvelines</t>
  </si>
  <si>
    <t>MCS Conflans-Sainte-Honorine</t>
  </si>
  <si>
    <t>MCS Élancourt</t>
  </si>
  <si>
    <t>MCS Essarts-le-Roi</t>
  </si>
  <si>
    <t>MCS Guyancourt</t>
  </si>
  <si>
    <t>MCS Houdan</t>
  </si>
  <si>
    <t>MCS Houilles</t>
  </si>
  <si>
    <t>MCS Magnanville</t>
  </si>
  <si>
    <t>MCS Maisons-Laffitte</t>
  </si>
  <si>
    <t>MCS Mantes-la-Jolie</t>
  </si>
  <si>
    <t>MCS Mantes-la-Ville</t>
  </si>
  <si>
    <t>MCS Montesson</t>
  </si>
  <si>
    <t>MCS Montigny-le-Bretonneux</t>
  </si>
  <si>
    <t>MCS Mureaux</t>
  </si>
  <si>
    <t>MCS Plaisir</t>
  </si>
  <si>
    <t>MCS Poissy</t>
  </si>
  <si>
    <t>MCS Saint-Germain-en-Laye</t>
  </si>
  <si>
    <t>MCS Sartrouville</t>
  </si>
  <si>
    <t>MCS Trappes</t>
  </si>
  <si>
    <t>MCS Versailles</t>
  </si>
  <si>
    <t>MCS Brioux-sur-Boutonne</t>
  </si>
  <si>
    <t>MCS Niort</t>
  </si>
  <si>
    <t>MCS Parthenay</t>
  </si>
  <si>
    <t>MCS Thouars</t>
  </si>
  <si>
    <t>MCS Amiens</t>
  </si>
  <si>
    <t>MCS Molliens-Dreuil</t>
  </si>
  <si>
    <t>MCS Albi</t>
  </si>
  <si>
    <t>MCS Cagnac-les-Mines</t>
  </si>
  <si>
    <t>MCS Carmaux</t>
  </si>
  <si>
    <t>MCS Castres</t>
  </si>
  <si>
    <t>MCS Gaillac</t>
  </si>
  <si>
    <t>MCS Graulhet</t>
  </si>
  <si>
    <t>MCS Labastide-Rouairoux</t>
  </si>
  <si>
    <t>MCS Lavaur</t>
  </si>
  <si>
    <t>MCS Mazamet</t>
  </si>
  <si>
    <t>MCS Saint-Juéry</t>
  </si>
  <si>
    <t>MCS Castelsarrasin</t>
  </si>
  <si>
    <t>MCS Caussade</t>
  </si>
  <si>
    <t>MCS Golfech</t>
  </si>
  <si>
    <t>MCS Molières</t>
  </si>
  <si>
    <t>MCS Monclar-de-Quercy</t>
  </si>
  <si>
    <t>MCS Montauban</t>
  </si>
  <si>
    <t>MCS Bandol</t>
  </si>
  <si>
    <t>MCS Brignoles</t>
  </si>
  <si>
    <t>MCS Cogolin</t>
  </si>
  <si>
    <t>MCS Draguignan</t>
  </si>
  <si>
    <t>MCS Fréjus</t>
  </si>
  <si>
    <t>MCS Garde</t>
  </si>
  <si>
    <t>MCS Hyères</t>
  </si>
  <si>
    <t>MCS Luc</t>
  </si>
  <si>
    <t>MCS Ollioules</t>
  </si>
  <si>
    <t>MCS Sainte-Maxime</t>
  </si>
  <si>
    <t>MCS Saint-Raphaël</t>
  </si>
  <si>
    <t>MCS Seyne-sur-Mer</t>
  </si>
  <si>
    <t>MCS Toulon</t>
  </si>
  <si>
    <t>MCS Tourrettes</t>
  </si>
  <si>
    <t>MCS Avignon</t>
  </si>
  <si>
    <t>MCS Carpentras</t>
  </si>
  <si>
    <t>MCS Cavaillon</t>
  </si>
  <si>
    <t>MCS Orange</t>
  </si>
  <si>
    <t>MCS Pertuis</t>
  </si>
  <si>
    <t>MCS Pontet</t>
  </si>
  <si>
    <t>MCS Sorgues</t>
  </si>
  <si>
    <t>MCS Benet</t>
  </si>
  <si>
    <t>MCS Boupère</t>
  </si>
  <si>
    <t>MCS Chaillé-les-Marais</t>
  </si>
  <si>
    <t>MCS Chaize-le-Vicomte</t>
  </si>
  <si>
    <t>MCS Challans</t>
  </si>
  <si>
    <t>MCS Chantonnay</t>
  </si>
  <si>
    <t>MCS Chauché</t>
  </si>
  <si>
    <t>MCS Damvix</t>
  </si>
  <si>
    <t>MCS Epesses</t>
  </si>
  <si>
    <t>MCS Sèvremont</t>
  </si>
  <si>
    <t>MCS Fontenay-le-Comte</t>
  </si>
  <si>
    <t>MCS Garnache</t>
  </si>
  <si>
    <t>MCS Herbiers</t>
  </si>
  <si>
    <t>MCS Île-d'Yeu</t>
  </si>
  <si>
    <t>MCS Lucs-sur-Boulogne</t>
  </si>
  <si>
    <t>MCS Mareuil-sur-Lay-Dissais</t>
  </si>
  <si>
    <t>MCS Montaigu-Vendée</t>
  </si>
  <si>
    <t>MCS Achards</t>
  </si>
  <si>
    <t>MCS Moutiers-les-Mauxfaits</t>
  </si>
  <si>
    <t>MCS Palluau</t>
  </si>
  <si>
    <t>MCS Roche-sur-Yon</t>
  </si>
  <si>
    <t>MCS Sables-d'Olonne</t>
  </si>
  <si>
    <t>MCS Saint-Cyr-en-Talmondais</t>
  </si>
  <si>
    <t>MCS Sainte-Foy</t>
  </si>
  <si>
    <t>MCS Saint-Fulgent</t>
  </si>
  <si>
    <t>MCS Saint-Gilles-Croix-de-Vie</t>
  </si>
  <si>
    <t>MCS Sainte-Hermine</t>
  </si>
  <si>
    <t>MCS Saint-Hilaire-de-Riez</t>
  </si>
  <si>
    <t>MCS Saint-Hilaire-des-Loges</t>
  </si>
  <si>
    <t>MCS Saint-Michel-en-l'Herm</t>
  </si>
  <si>
    <t>MCS Châtellerault</t>
  </si>
  <si>
    <t>MCS Civray</t>
  </si>
  <si>
    <t>MCS Latillé</t>
  </si>
  <si>
    <t>MCS Lencloître</t>
  </si>
  <si>
    <t>MCS Lussac-les-Châteaux</t>
  </si>
  <si>
    <t>MCS Mauprévoir</t>
  </si>
  <si>
    <t>MCS Poitiers</t>
  </si>
  <si>
    <t>MCS Vouneuil-sous-Biard</t>
  </si>
  <si>
    <t>MCS Bellac</t>
  </si>
  <si>
    <t>MCS Feytiat</t>
  </si>
  <si>
    <t>MCS Limoges</t>
  </si>
  <si>
    <t>MCS Nantiat</t>
  </si>
  <si>
    <t>MCS Saint-Junien</t>
  </si>
  <si>
    <t>MCS Saint-Yrieix-la-Perche</t>
  </si>
  <si>
    <t>MCS Épinal</t>
  </si>
  <si>
    <t>MCS Mirecourt</t>
  </si>
  <si>
    <t>MCS Neufchâteau</t>
  </si>
  <si>
    <t>MCS Portieux</t>
  </si>
  <si>
    <t>MCS Remiremont</t>
  </si>
  <si>
    <t>MCS Saint-Dié-des-Vosges</t>
  </si>
  <si>
    <t>MCS Auxerre</t>
  </si>
  <si>
    <t>MCS Domats</t>
  </si>
  <si>
    <t>MCS Gron</t>
  </si>
  <si>
    <t>MCS Perrigny</t>
  </si>
  <si>
    <t>MCS Sens</t>
  </si>
  <si>
    <t>MCS Tonnerre</t>
  </si>
  <si>
    <t>MCS Véron</t>
  </si>
  <si>
    <t>MCS Villeneuve-l'Archevêque</t>
  </si>
  <si>
    <t>MCS Vincelles</t>
  </si>
  <si>
    <t>MCS Belfort</t>
  </si>
  <si>
    <t>MCS Delle</t>
  </si>
  <si>
    <t>MCS Giromagny</t>
  </si>
  <si>
    <t>MCS Meroux-Moval</t>
  </si>
  <si>
    <t>MCS Roppe</t>
  </si>
  <si>
    <t>MCS Athis-Mons</t>
  </si>
  <si>
    <t>MCS Brétigny-sur-Orge</t>
  </si>
  <si>
    <t>MCS Briis-sous-Forges</t>
  </si>
  <si>
    <t>MCS Brunoy</t>
  </si>
  <si>
    <t>MCS Bures-sur-Yvette</t>
  </si>
  <si>
    <t>MCS Corbeil-Essonnes</t>
  </si>
  <si>
    <t>MCS Crosne</t>
  </si>
  <si>
    <t>MCS Draveil</t>
  </si>
  <si>
    <t>MCS Étampes</t>
  </si>
  <si>
    <t>MCS Évry-Courcouronnes</t>
  </si>
  <si>
    <t>MCS Fleury-Mérogis</t>
  </si>
  <si>
    <t>MCS Fontenay-le-Vicomte</t>
  </si>
  <si>
    <t>MCS Gif-sur-Yvette</t>
  </si>
  <si>
    <t>MCS Grigny</t>
  </si>
  <si>
    <t>MCS Juvisy-sur-Orge</t>
  </si>
  <si>
    <t>MCS Longjumeau</t>
  </si>
  <si>
    <t>MCS Massy</t>
  </si>
  <si>
    <t>MCS Montgeron</t>
  </si>
  <si>
    <t>MCS Morigny-Champigny</t>
  </si>
  <si>
    <t>MCS Palaiseau</t>
  </si>
  <si>
    <t>MCS Quincy-sous-Sénart</t>
  </si>
  <si>
    <t>MCS Ris-Orangis</t>
  </si>
  <si>
    <t>MCS Saclas</t>
  </si>
  <si>
    <t>MCS Saclay</t>
  </si>
  <si>
    <t>MCS Sainte-Geneviève-des-Bois</t>
  </si>
  <si>
    <t>MCS Saint-Michel-sur-Orge</t>
  </si>
  <si>
    <t>MCS Savigny-sur-Orge</t>
  </si>
  <si>
    <t>MCS Vigneux-sur-Seine</t>
  </si>
  <si>
    <t>MCS Villejust</t>
  </si>
  <si>
    <t>MCS Viry-Châtillon</t>
  </si>
  <si>
    <t>MCS Yerres</t>
  </si>
  <si>
    <t>MCS Ulis</t>
  </si>
  <si>
    <t>MCS Antony</t>
  </si>
  <si>
    <t>MCS Asnières-sur-Seine</t>
  </si>
  <si>
    <t>MCS Bagneux</t>
  </si>
  <si>
    <t>MCS Bois-Colombes</t>
  </si>
  <si>
    <t>MCS Boulogne-Billancourt</t>
  </si>
  <si>
    <t>MCS Bourg-la-Reine</t>
  </si>
  <si>
    <t>MCS Châtenay-Malabry</t>
  </si>
  <si>
    <t>MCS Châtillon</t>
  </si>
  <si>
    <t>MCS Chaville</t>
  </si>
  <si>
    <t>MCS Clamart</t>
  </si>
  <si>
    <t>MCS Clichy</t>
  </si>
  <si>
    <t>MCS Colombes</t>
  </si>
  <si>
    <t>MCS Courbevoie</t>
  </si>
  <si>
    <t>MCS Fontenay-aux-Roses</t>
  </si>
  <si>
    <t>MCS Garenne-Colombes</t>
  </si>
  <si>
    <t>MCS Gennevilliers</t>
  </si>
  <si>
    <t>MCS Issy-les-Moulineaux</t>
  </si>
  <si>
    <t>MCS Levallois-Perret</t>
  </si>
  <si>
    <t>MCS Malakoff</t>
  </si>
  <si>
    <t>MCS Meudon</t>
  </si>
  <si>
    <t>MCS Montrouge</t>
  </si>
  <si>
    <t>MCS Nanterre</t>
  </si>
  <si>
    <t>MCS Neuilly-sur-Seine</t>
  </si>
  <si>
    <t>MCS Plessis-Robinson</t>
  </si>
  <si>
    <t>MCS Puteaux</t>
  </si>
  <si>
    <t>MCS Rueil-Malmaison</t>
  </si>
  <si>
    <t>MCS Saint-Cloud</t>
  </si>
  <si>
    <t>MCS Sceaux</t>
  </si>
  <si>
    <t>MCS Sèvres</t>
  </si>
  <si>
    <t>MCS Suresnes</t>
  </si>
  <si>
    <t>MCS Vanves</t>
  </si>
  <si>
    <t>MCS Villeneuve-la-Garenne</t>
  </si>
  <si>
    <t>MCS Aubervilliers</t>
  </si>
  <si>
    <t>MCS Aulnay-sous-Bois</t>
  </si>
  <si>
    <t>MCS Bagnolet</t>
  </si>
  <si>
    <t>MCS Blanc-Mesnil</t>
  </si>
  <si>
    <t>MCS Bobigny</t>
  </si>
  <si>
    <t>MCS Bondy</t>
  </si>
  <si>
    <t>MCS Bourget</t>
  </si>
  <si>
    <t>MCS Clichy-sous-Bois</t>
  </si>
  <si>
    <t>MCS Drancy</t>
  </si>
  <si>
    <t>MCS Dugny</t>
  </si>
  <si>
    <t>MCS Épinay-sur-Seine</t>
  </si>
  <si>
    <t>MCS Gagny</t>
  </si>
  <si>
    <t>MCS Lilas</t>
  </si>
  <si>
    <t>MCS Livry-Gargan</t>
  </si>
  <si>
    <t>MCS Montreuil</t>
  </si>
  <si>
    <t>MCS Neuilly-Plaisance</t>
  </si>
  <si>
    <t>MCS Neuilly-sur-Marne</t>
  </si>
  <si>
    <t>MCS Noisy-le-Grand</t>
  </si>
  <si>
    <t>MCS Noisy-le-Sec</t>
  </si>
  <si>
    <t>MCS Pantin</t>
  </si>
  <si>
    <t>MCS Pavillons-sous-Bois</t>
  </si>
  <si>
    <t>MCS Pierrefitte-sur-Seine</t>
  </si>
  <si>
    <t>MCS Pré-Saint-Gervais</t>
  </si>
  <si>
    <t>MCS Raincy</t>
  </si>
  <si>
    <t>MCS Romainville</t>
  </si>
  <si>
    <t>MCS Rosny-sous-Bois</t>
  </si>
  <si>
    <t>MCS Saint-Denis</t>
  </si>
  <si>
    <t>MCS Saint-Ouen-sur-Seine</t>
  </si>
  <si>
    <t>MCS Sevran</t>
  </si>
  <si>
    <t>MCS Stains</t>
  </si>
  <si>
    <t>MCS Tremblay-en-France</t>
  </si>
  <si>
    <t>MCS Villemomble</t>
  </si>
  <si>
    <t>MCS Villepinte</t>
  </si>
  <si>
    <t>MCS Villetaneuse</t>
  </si>
  <si>
    <t>MCS Alfortville</t>
  </si>
  <si>
    <t>MCS Arcueil</t>
  </si>
  <si>
    <t>MCS Boissy-Saint-Léger</t>
  </si>
  <si>
    <t>MCS Bonneuil-sur-Marne</t>
  </si>
  <si>
    <t>MCS Cachan</t>
  </si>
  <si>
    <t>MCS Champigny-sur-Marne</t>
  </si>
  <si>
    <t>MCS Charenton-le-Pont</t>
  </si>
  <si>
    <t>MCS Chevilly-Larue</t>
  </si>
  <si>
    <t>MCS Choisy-le-Roi</t>
  </si>
  <si>
    <t>MCS Créteil</t>
  </si>
  <si>
    <t>MCS Fontenay-sous-Bois</t>
  </si>
  <si>
    <t>MCS Fresnes</t>
  </si>
  <si>
    <t>MCS Gentilly</t>
  </si>
  <si>
    <t>MCS Haÿ-les-Roses</t>
  </si>
  <si>
    <t>MCS Ivry-sur-Seine</t>
  </si>
  <si>
    <t>MCS Joinville-le-Pont</t>
  </si>
  <si>
    <t>MCS Kremlin-Bicêtre</t>
  </si>
  <si>
    <t>MCS Limeil-Brévannes</t>
  </si>
  <si>
    <t>MCS Maisons-Alfort</t>
  </si>
  <si>
    <t>MCS Nogent-sur-Marne</t>
  </si>
  <si>
    <t>MCS Orly</t>
  </si>
  <si>
    <t>MCS Perreux-sur-Marne</t>
  </si>
  <si>
    <t>MCS Saint-Mandé</t>
  </si>
  <si>
    <t>MCS Saint-Maur-des-Fossés</t>
  </si>
  <si>
    <t>MCS Saint-Maurice</t>
  </si>
  <si>
    <t>MCS Sucy-en-Brie</t>
  </si>
  <si>
    <t>MCS Thiais</t>
  </si>
  <si>
    <t>MCS Valenton</t>
  </si>
  <si>
    <t>MCS Villejuif</t>
  </si>
  <si>
    <t>MCS Villeneuve-le-Roi</t>
  </si>
  <si>
    <t>MCS Villeneuve-Saint-Georges</t>
  </si>
  <si>
    <t>MCS Villiers-sur-Marne</t>
  </si>
  <si>
    <t>MCS Vincennes</t>
  </si>
  <si>
    <t>MCS Vitry-sur-Seine</t>
  </si>
  <si>
    <t>MCS Argenteuil</t>
  </si>
  <si>
    <t>MCS Arnouville</t>
  </si>
  <si>
    <t>MCS Asnières-sur-Oise</t>
  </si>
  <si>
    <t>MCS Bezons</t>
  </si>
  <si>
    <t>MCS Cergy</t>
  </si>
  <si>
    <t>MCS Cormeilles-en-Parisis</t>
  </si>
  <si>
    <t>MCS Deuil-la-Barre</t>
  </si>
  <si>
    <t>MCS Eaubonne</t>
  </si>
  <si>
    <t>MCS Enghien-les-Bains</t>
  </si>
  <si>
    <t>MCS Ermont</t>
  </si>
  <si>
    <t>MCS Fosses</t>
  </si>
  <si>
    <t>MCS Franconville</t>
  </si>
  <si>
    <t>MCS Garges-lès-Gonesse</t>
  </si>
  <si>
    <t>MCS Gonesse</t>
  </si>
  <si>
    <t>MCS Goussainville</t>
  </si>
  <si>
    <t>MCS Herblay-sur-Seine</t>
  </si>
  <si>
    <t>MCS Isle-Adam</t>
  </si>
  <si>
    <t>MCS Moisselles</t>
  </si>
  <si>
    <t>MCS Montigny-lès-Cormeilles</t>
  </si>
  <si>
    <t>MCS Montmorency</t>
  </si>
  <si>
    <t>MCS Osny</t>
  </si>
  <si>
    <t>MCS Pierrelaye</t>
  </si>
  <si>
    <t>MCS Pontoise</t>
  </si>
  <si>
    <t>MCS Roissy-en-France</t>
  </si>
  <si>
    <t>MCS Saint-Brice-sous-Forêt</t>
  </si>
  <si>
    <t>MCS Sannois</t>
  </si>
  <si>
    <t>MCS Sarcelles</t>
  </si>
  <si>
    <t>MCS Taverny</t>
  </si>
  <si>
    <t>MCS Vauréal</t>
  </si>
  <si>
    <t>MCS Villiers-le-Bel</t>
  </si>
  <si>
    <t>MCS Abymes</t>
  </si>
  <si>
    <t>MCS Désirade</t>
  </si>
  <si>
    <t>MCS Pointe-à-Pitre</t>
  </si>
  <si>
    <t>MCS Sainte-Anne</t>
  </si>
  <si>
    <t>MCS Fort-de-France</t>
  </si>
  <si>
    <t>MCS Lamentin</t>
  </si>
  <si>
    <t>MCS Robert</t>
  </si>
  <si>
    <t>MCS Saint-Pierre</t>
  </si>
  <si>
    <t>MCS Schœlcher</t>
  </si>
  <si>
    <t>MCS Étang-Salé</t>
  </si>
  <si>
    <t>MCS Saint-Benoît</t>
  </si>
  <si>
    <t>MCS Tampon</t>
  </si>
  <si>
    <t>MCS Cilaos</t>
  </si>
  <si>
    <t>MCS Bandrele</t>
  </si>
  <si>
    <t>MCS Mamoudzou</t>
  </si>
  <si>
    <t>SSA Marseille 13e Arrondissement</t>
  </si>
  <si>
    <t>SSA Brest</t>
  </si>
  <si>
    <t>SSA Villenave-d'Ornon</t>
  </si>
  <si>
    <t>SSA Metz</t>
  </si>
  <si>
    <t>SSA Lyon 3e Arrondissement</t>
  </si>
  <si>
    <t>SSA Paris 7e Arrondissement</t>
  </si>
  <si>
    <t>SSA Toulon</t>
  </si>
  <si>
    <t>SSA Clamart</t>
  </si>
  <si>
    <t>SSA Saint-Mandé</t>
  </si>
  <si>
    <t>SSR Bourg-en-Bresse</t>
  </si>
  <si>
    <t>SSR Chanay</t>
  </si>
  <si>
    <t>SSR Plateau d'Hauteville</t>
  </si>
  <si>
    <t>SSR Miribel</t>
  </si>
  <si>
    <t>SSR Bucy-le-Long</t>
  </si>
  <si>
    <t>SSR Soissons</t>
  </si>
  <si>
    <t>SSR Aiglun</t>
  </si>
  <si>
    <t>SSR Digne-les-Bains</t>
  </si>
  <si>
    <t>SSR Gréoux-les-Bains</t>
  </si>
  <si>
    <t>SSR Turriers</t>
  </si>
  <si>
    <t>SSR Briançon</t>
  </si>
  <si>
    <t>SSR Gap</t>
  </si>
  <si>
    <t>SSR Saint-Léger-les-Mélèzes</t>
  </si>
  <si>
    <t>SSR Saulce</t>
  </si>
  <si>
    <t>SSR Tallard</t>
  </si>
  <si>
    <t>SSR Villar-Saint-Pancrace</t>
  </si>
  <si>
    <t>SSR Antibes</t>
  </si>
  <si>
    <t>SSR Cabris</t>
  </si>
  <si>
    <t>SSR Cagnes-sur-Mer</t>
  </si>
  <si>
    <t>SSR Cannes</t>
  </si>
  <si>
    <t>SSR Contes</t>
  </si>
  <si>
    <t>SSR Grasse</t>
  </si>
  <si>
    <t>SSR Nice</t>
  </si>
  <si>
    <t>SSR Pégomas</t>
  </si>
  <si>
    <t>SSR Saint-Laurent-du-Var</t>
  </si>
  <si>
    <t>SSR Vallauris</t>
  </si>
  <si>
    <t>SSR Vence</t>
  </si>
  <si>
    <t>SSR Labastide-de-Virac</t>
  </si>
  <si>
    <t>SSR Saint-Georges-les-Bains</t>
  </si>
  <si>
    <t>SSR Thueyts</t>
  </si>
  <si>
    <t>SSR Vans</t>
  </si>
  <si>
    <t>SSR Charleville-Mézières</t>
  </si>
  <si>
    <t>SSR Revin</t>
  </si>
  <si>
    <t>SSR Warnécourt</t>
  </si>
  <si>
    <t>SSR Saint-André-les-Vergers</t>
  </si>
  <si>
    <t>SSR Saint-Parres-aux-Tertres</t>
  </si>
  <si>
    <t>SSR Carcassonne</t>
  </si>
  <si>
    <t>SSR Castelnaudary</t>
  </si>
  <si>
    <t>SSR Chalabre</t>
  </si>
  <si>
    <t>SSR Conques-sur-Orbiel</t>
  </si>
  <si>
    <t>SSR Limoux</t>
  </si>
  <si>
    <t>SSR Narbonne</t>
  </si>
  <si>
    <t>SSR Calmont</t>
  </si>
  <si>
    <t>SSR Saint-Jean-Delnous</t>
  </si>
  <si>
    <t>SSR Aix-en-Provence</t>
  </si>
  <si>
    <t>SSR Allauch</t>
  </si>
  <si>
    <t>SSR Aubagne</t>
  </si>
  <si>
    <t>SSR Bouc-Bel-Air</t>
  </si>
  <si>
    <t>SSR Ciotat</t>
  </si>
  <si>
    <t>SSR Destrousse</t>
  </si>
  <si>
    <t>SSR Éguilles</t>
  </si>
  <si>
    <t>SSR Eyguières</t>
  </si>
  <si>
    <t>SSR Martigues</t>
  </si>
  <si>
    <t>SSR Mimet</t>
  </si>
  <si>
    <t>SSR Peypin</t>
  </si>
  <si>
    <t>SSR Puy-Sainte-Réparade</t>
  </si>
  <si>
    <t>SSR Roque-d'Anthéron</t>
  </si>
  <si>
    <t>SSR Roquevaire</t>
  </si>
  <si>
    <t>SSR Saint-Rémy-de-Provence</t>
  </si>
  <si>
    <t>SSR Salon-de-Provence</t>
  </si>
  <si>
    <t>SSR Marseille 3e Arrondissement</t>
  </si>
  <si>
    <t>SSR Marseille 7e Arrondissement</t>
  </si>
  <si>
    <t>SSR Marseille 8e Arrondissement</t>
  </si>
  <si>
    <t>SSR Marseille 9e Arrondissement</t>
  </si>
  <si>
    <t>SSR Marseille 11e Arrondissement</t>
  </si>
  <si>
    <t>SSR Marseille 12e Arrondissement</t>
  </si>
  <si>
    <t>SSR Marseille 14e Arrondissement</t>
  </si>
  <si>
    <t>SSR Bayeux</t>
  </si>
  <si>
    <t>SSR Caen</t>
  </si>
  <si>
    <t>SSR Hérouville-Saint-Clair</t>
  </si>
  <si>
    <t>SSR Ifs</t>
  </si>
  <si>
    <t>SSR Ouistreham</t>
  </si>
  <si>
    <t>SSR Riom-ès-Montagnes</t>
  </si>
  <si>
    <t>SSR Vic-sur-Cère</t>
  </si>
  <si>
    <t>SSR Jarnac</t>
  </si>
  <si>
    <t>SSR Roullet-Saint-Estèphe</t>
  </si>
  <si>
    <t>SSR Angoulins</t>
  </si>
  <si>
    <t>SSR Puilboreau</t>
  </si>
  <si>
    <t>SSR Royan</t>
  </si>
  <si>
    <t>SSR Saintes</t>
  </si>
  <si>
    <t>SSR Brive-la-Gaillarde</t>
  </si>
  <si>
    <t>SSR Dijon</t>
  </si>
  <si>
    <t>SSR Fontaine-lès-Dijon</t>
  </si>
  <si>
    <t>SSR Messigny-et-Vantoux</t>
  </si>
  <si>
    <t>SSR Plancoët</t>
  </si>
  <si>
    <t>SSR Ploufragan</t>
  </si>
  <si>
    <t>SSR Saint-Brieuc</t>
  </si>
  <si>
    <t>SSR Noth</t>
  </si>
  <si>
    <t>SSR Annesse-et-Beaulieu</t>
  </si>
  <si>
    <t>SSR Brantôme en Périgord</t>
  </si>
  <si>
    <t>SSR Lolme</t>
  </si>
  <si>
    <t>SSR Saint-Médard-de-Mussidan</t>
  </si>
  <si>
    <t>SSR Franois</t>
  </si>
  <si>
    <t>SSR Montbéliard</t>
  </si>
  <si>
    <t>SSR Pontarlier</t>
  </si>
  <si>
    <t>SSR Dieulefit</t>
  </si>
  <si>
    <t>SSR Valence</t>
  </si>
  <si>
    <t>SSR Brosville</t>
  </si>
  <si>
    <t>SSR Louviers</t>
  </si>
  <si>
    <t>SSR Noyers</t>
  </si>
  <si>
    <t>SSR Saint-André-de-l'Eure</t>
  </si>
  <si>
    <t>SSR Saint-Ouen-du-Tilleul</t>
  </si>
  <si>
    <t>SSR Saint-Sébastien-de-Morsent</t>
  </si>
  <si>
    <t>SSR Blandainville</t>
  </si>
  <si>
    <t>SSR Coudray</t>
  </si>
  <si>
    <t>SSR Gasville-Oisème</t>
  </si>
  <si>
    <t>SSR Illiers-Combray</t>
  </si>
  <si>
    <t>SSR Mainvilliers</t>
  </si>
  <si>
    <t>SSR Nogent-le-Phaye</t>
  </si>
  <si>
    <t>SSR Bénodet</t>
  </si>
  <si>
    <t>SSR Bohars</t>
  </si>
  <si>
    <t>SSR Brest</t>
  </si>
  <si>
    <t>SSR Concarneau</t>
  </si>
  <si>
    <t>SSR Crozon</t>
  </si>
  <si>
    <t>SSR Douarnenez</t>
  </si>
  <si>
    <t>SSR Landerneau</t>
  </si>
  <si>
    <t>SSR Quimper</t>
  </si>
  <si>
    <t>SSR Quimperlé</t>
  </si>
  <si>
    <t>SSR Saint-Yvi</t>
  </si>
  <si>
    <t>SSR Ajaccio</t>
  </si>
  <si>
    <t>SSR Ocana</t>
  </si>
  <si>
    <t>SSR Sarrola-Carcopino</t>
  </si>
  <si>
    <t>SSR Oletta</t>
  </si>
  <si>
    <t>SSR Ville-di-Pietrabugno</t>
  </si>
  <si>
    <t>SSR Caveirac</t>
  </si>
  <si>
    <t>SSR Gallargues-le-Montueux</t>
  </si>
  <si>
    <t>SSR Molières-Cavaillac</t>
  </si>
  <si>
    <t>SSR Nîmes</t>
  </si>
  <si>
    <t>SSR Quissac</t>
  </si>
  <si>
    <t>SSR Saint-Privat-des-Vieux</t>
  </si>
  <si>
    <t>SSR Salles-du-Gardon</t>
  </si>
  <si>
    <t>SSR Bagnères-de-Luchon</t>
  </si>
  <si>
    <t>SSR Blagnac</t>
  </si>
  <si>
    <t>SSR Bondigoux</t>
  </si>
  <si>
    <t>SSR Colomiers</t>
  </si>
  <si>
    <t>SSR Cornebarrieu</t>
  </si>
  <si>
    <t>SSR Fronton</t>
  </si>
  <si>
    <t>SSR Gaillac-Toulza</t>
  </si>
  <si>
    <t>SSR Léguevin</t>
  </si>
  <si>
    <t>SSR Quint-Fonsegrives</t>
  </si>
  <si>
    <t>SSR Rieux-Volvestre</t>
  </si>
  <si>
    <t>SSR Saint-Jean</t>
  </si>
  <si>
    <t>SSR Saint-Orens-de-Gameville</t>
  </si>
  <si>
    <t>SSR Toulouse</t>
  </si>
  <si>
    <t>SSR Villeneuve-Tolosane</t>
  </si>
  <si>
    <t>SSR Montégut</t>
  </si>
  <si>
    <t>SSR Saint-Blancard</t>
  </si>
  <si>
    <t>SSR Bordeaux</t>
  </si>
  <si>
    <t>SSR Bruges</t>
  </si>
  <si>
    <t>SSR Cénac</t>
  </si>
  <si>
    <t>SSR Cenon</t>
  </si>
  <si>
    <t>SSR Cestas</t>
  </si>
  <si>
    <t>SSR Gradignan</t>
  </si>
  <si>
    <t>SSR Libourne</t>
  </si>
  <si>
    <t>SSR Lormont</t>
  </si>
  <si>
    <t>SSR Talence</t>
  </si>
  <si>
    <t>SSR Teich</t>
  </si>
  <si>
    <t>SSR Boujan-sur-Libron</t>
  </si>
  <si>
    <t>SSR Castelnau-le-Lez</t>
  </si>
  <si>
    <t>SSR Lamalou-les-Bains</t>
  </si>
  <si>
    <t>SSR Montpellier</t>
  </si>
  <si>
    <t>SSR Palavas-les-Flots</t>
  </si>
  <si>
    <t>SSR Saint-Clément-de-Rivière</t>
  </si>
  <si>
    <t>SSR Saint-Jean-de-Védas</t>
  </si>
  <si>
    <t>SSR Grande-Motte</t>
  </si>
  <si>
    <t>SSR Baguer-Morvan</t>
  </si>
  <si>
    <t>SSR Chantepie</t>
  </si>
  <si>
    <t>SSR Chartres-de-Bretagne</t>
  </si>
  <si>
    <t>SSR Vern-sur-Seiche</t>
  </si>
  <si>
    <t>SSR Pouligny-Notre-Dame</t>
  </si>
  <si>
    <t>SSR Amboise</t>
  </si>
  <si>
    <t>SSR Ballan-Miré</t>
  </si>
  <si>
    <t>SSR Joué-lès-Tours</t>
  </si>
  <si>
    <t>SSR Liège</t>
  </si>
  <si>
    <t>SSR Tours</t>
  </si>
  <si>
    <t>SSR Bourgoin-Jallieu</t>
  </si>
  <si>
    <t>SSR Échirolles</t>
  </si>
  <si>
    <t>SSR Sure en Chartreuse</t>
  </si>
  <si>
    <t>SSR Saint-Martin-d'Hères</t>
  </si>
  <si>
    <t>SSR Pont-d'Héry</t>
  </si>
  <si>
    <t>SSR Salins-les-Bains</t>
  </si>
  <si>
    <t>SSR Capbreton</t>
  </si>
  <si>
    <t>SSR Labenne</t>
  </si>
  <si>
    <t>SSR Montfort-en-Chalosse</t>
  </si>
  <si>
    <t>SSR Saint-Martin-de-Seignanx</t>
  </si>
  <si>
    <t>SSR Saint-Paul-lès-Dax</t>
  </si>
  <si>
    <t>SSR Saint-Vincent-de-Paul</t>
  </si>
  <si>
    <t>SSR Soorts-Hossegor</t>
  </si>
  <si>
    <t>SSR Chaussée-Saint-Victor</t>
  </si>
  <si>
    <t>SSR Chissay-en-Touraine</t>
  </si>
  <si>
    <t>SSR Lamotte-Beuvron</t>
  </si>
  <si>
    <t>SSR Montoire-sur-le-Loir</t>
  </si>
  <si>
    <t>SSR Montrond-les-Bains</t>
  </si>
  <si>
    <t>SSR Saint-Étienne</t>
  </si>
  <si>
    <t>SSR Saint-Galmier</t>
  </si>
  <si>
    <t>SSR Saint-Priest-en-Jarez</t>
  </si>
  <si>
    <t>SSR Aiguilhe</t>
  </si>
  <si>
    <t>SSR Chadrac</t>
  </si>
  <si>
    <t>SSR Chambon-sur-Lignon</t>
  </si>
  <si>
    <t>SSR Couteuges</t>
  </si>
  <si>
    <t>SSR Monastier-sur-Gazeille</t>
  </si>
  <si>
    <t>SSR Puy-en-Velay</t>
  </si>
  <si>
    <t>SSR Nantes</t>
  </si>
  <si>
    <t>SSR Saint-Herblain</t>
  </si>
  <si>
    <t>SSR Saint-Sébastien-sur-Loire</t>
  </si>
  <si>
    <t>SSR Vigneux-de-Bretagne</t>
  </si>
  <si>
    <t>SSR Amilly</t>
  </si>
  <si>
    <t>SSR Chapelle-Saint-Mesmin</t>
  </si>
  <si>
    <t>SSR Chécy</t>
  </si>
  <si>
    <t>SSR Olivet</t>
  </si>
  <si>
    <t>SSR Saran</t>
  </si>
  <si>
    <t>SSR Bretenoux</t>
  </si>
  <si>
    <t>SSR Cahors</t>
  </si>
  <si>
    <t>SSR Caillac</t>
  </si>
  <si>
    <t>SSR Mercuès</t>
  </si>
  <si>
    <t>SSR Montfaucon</t>
  </si>
  <si>
    <t>SSR Caubeyres</t>
  </si>
  <si>
    <t>SSR Penne-d'Agenais</t>
  </si>
  <si>
    <t>SSR Pujols</t>
  </si>
  <si>
    <t>SSR Sainte-Bazeille</t>
  </si>
  <si>
    <t>SSR Virazeil</t>
  </si>
  <si>
    <t>SSR Lanuéjols</t>
  </si>
  <si>
    <t>SSR Marvejols</t>
  </si>
  <si>
    <t>SSR Angers</t>
  </si>
  <si>
    <t>SSR Cholet</t>
  </si>
  <si>
    <t>SSR Doué-en-Anjou</t>
  </si>
  <si>
    <t>SSR Sèvremoine</t>
  </si>
  <si>
    <t>SSR Saumur</t>
  </si>
  <si>
    <t>SSR Trélazé</t>
  </si>
  <si>
    <t>SSR Cherbourg-en-Cotentin</t>
  </si>
  <si>
    <t>SSR Gouville-sur-Mer</t>
  </si>
  <si>
    <t>SSR Granville</t>
  </si>
  <si>
    <t>SSR Saint-Martin-d'Aubigny</t>
  </si>
  <si>
    <t>SSR Siouville-Hague</t>
  </si>
  <si>
    <t>SSR Cormontreuil</t>
  </si>
  <si>
    <t>SSR Épernay</t>
  </si>
  <si>
    <t>SSR Reims</t>
  </si>
  <si>
    <t>SSR Astillé</t>
  </si>
  <si>
    <t>SSR Baccarat</t>
  </si>
  <si>
    <t>SSR Flavigny-sur-Moselle</t>
  </si>
  <si>
    <t>SSR Lay-Saint-Christophe</t>
  </si>
  <si>
    <t>SSR Nancy</t>
  </si>
  <si>
    <t>SSR Neuves-Maisons</t>
  </si>
  <si>
    <t>SSR Seichamps</t>
  </si>
  <si>
    <t>SSR Verdun</t>
  </si>
  <si>
    <t>SSR Colpo</t>
  </si>
  <si>
    <t>SSR Guidel</t>
  </si>
  <si>
    <t>SSR Lorient</t>
  </si>
  <si>
    <t>SSR Ploemeur</t>
  </si>
  <si>
    <t>SSR Charleville-sous-Bois</t>
  </si>
  <si>
    <t>SSR Maizeroy</t>
  </si>
  <si>
    <t>SSR Sarreguemines</t>
  </si>
  <si>
    <t>SSR Scy-Chazelles</t>
  </si>
  <si>
    <t>SSR Thionville</t>
  </si>
  <si>
    <t>SSR Champlemy</t>
  </si>
  <si>
    <t>SSR Cosne-Cours-sur-Loire</t>
  </si>
  <si>
    <t>SSR Luzy</t>
  </si>
  <si>
    <t>SSR Nevers</t>
  </si>
  <si>
    <t>SSR Saizy</t>
  </si>
  <si>
    <t>SSR Villeneuve-d'Ascq</t>
  </si>
  <si>
    <t>SSR Auberchicourt</t>
  </si>
  <si>
    <t>SSR Bailleul</t>
  </si>
  <si>
    <t>SSR Briastre</t>
  </si>
  <si>
    <t>SSR Cambrai</t>
  </si>
  <si>
    <t>SSR Chapelle-d'Armentières</t>
  </si>
  <si>
    <t>SSR Denain</t>
  </si>
  <si>
    <t>SSR Escaudain</t>
  </si>
  <si>
    <t>SSR Fresnes-sur-Escaut</t>
  </si>
  <si>
    <t>SSR Lallaing</t>
  </si>
  <si>
    <t>SSR Lille</t>
  </si>
  <si>
    <t>SSR Marchiennes</t>
  </si>
  <si>
    <t>SSR Raimbeaucourt</t>
  </si>
  <si>
    <t>SSR Roncq</t>
  </si>
  <si>
    <t>SSR Saint-Saulve</t>
  </si>
  <si>
    <t>SSR Valenciennes</t>
  </si>
  <si>
    <t>SSR Beauvais</t>
  </si>
  <si>
    <t>SSR Breteuil</t>
  </si>
  <si>
    <t>SSR Chantilly</t>
  </si>
  <si>
    <t>SSR Cires-lès-Mello</t>
  </si>
  <si>
    <t>SSR Gouvieux</t>
  </si>
  <si>
    <t>SSR Saint-Omer-en-Chaussée</t>
  </si>
  <si>
    <t>SSR Flers</t>
  </si>
  <si>
    <t>SSR Bagnoles de l'Orne Normandie</t>
  </si>
  <si>
    <t>SSR Auchel</t>
  </si>
  <si>
    <t>SSR Berck</t>
  </si>
  <si>
    <t>SSR Béthune</t>
  </si>
  <si>
    <t>SSR Bruay-la-Buissière</t>
  </si>
  <si>
    <t>SSR Bully-les-Mines</t>
  </si>
  <si>
    <t>SSR Calais</t>
  </si>
  <si>
    <t>SSR Fouquières-lès-Lens</t>
  </si>
  <si>
    <t>SSR Longuenesse</t>
  </si>
  <si>
    <t>SSR Oignies</t>
  </si>
  <si>
    <t>SSR Rouvroy</t>
  </si>
  <si>
    <t>SSR Touquet-Paris-Plage</t>
  </si>
  <si>
    <t>SSR Vendin-le-Vieil</t>
  </si>
  <si>
    <t>SSR Beaumont</t>
  </si>
  <si>
    <t>SSR Bourboule</t>
  </si>
  <si>
    <t>SSR Ceyrat</t>
  </si>
  <si>
    <t>SSR Chamalières</t>
  </si>
  <si>
    <t>SSR Chanat-la-Mouteyre</t>
  </si>
  <si>
    <t>SSR Clermont-Ferrand</t>
  </si>
  <si>
    <t>SSR Durtol</t>
  </si>
  <si>
    <t>SSR Issoire</t>
  </si>
  <si>
    <t>SSR Pionsat</t>
  </si>
  <si>
    <t>SSR Bidart</t>
  </si>
  <si>
    <t>SSR Billère</t>
  </si>
  <si>
    <t>SSR Cambo-les-Bains</t>
  </si>
  <si>
    <t>SSR Gan</t>
  </si>
  <si>
    <t>SSR Hendaye</t>
  </si>
  <si>
    <t>SSR Pau</t>
  </si>
  <si>
    <t>SSR Salies-de-Béarn</t>
  </si>
  <si>
    <t>SSR Sauveterre-de-Béarn</t>
  </si>
  <si>
    <t>SSR Tardets-Sorholus</t>
  </si>
  <si>
    <t>SSR Bagnères-de-Bigorre</t>
  </si>
  <si>
    <t>SSR Amélie-les-Bains-Palalda</t>
  </si>
  <si>
    <t>SSR Barcarès</t>
  </si>
  <si>
    <t>SSR Boulou</t>
  </si>
  <si>
    <t>SSR Cabestany</t>
  </si>
  <si>
    <t>SSR Collioure</t>
  </si>
  <si>
    <t>SSR Montbolo</t>
  </si>
  <si>
    <t>SSR Font-Romeu-Odeillo-Via</t>
  </si>
  <si>
    <t>SSR Osséja</t>
  </si>
  <si>
    <t>SSR Perpignan</t>
  </si>
  <si>
    <t>SSR Saint-Estève</t>
  </si>
  <si>
    <t>SSR Gœrsdorf</t>
  </si>
  <si>
    <t>SSR Haguenau</t>
  </si>
  <si>
    <t>SSR Illkirch-Graffenstaden</t>
  </si>
  <si>
    <t>SSR Lobsann</t>
  </si>
  <si>
    <t>SSR Morsbronn-les-Bains</t>
  </si>
  <si>
    <t>SSR Niederbronn-les-Bains</t>
  </si>
  <si>
    <t>SSR Oberhausbergen</t>
  </si>
  <si>
    <t>SSR Schiltigheim</t>
  </si>
  <si>
    <t>SSR Schirmeck</t>
  </si>
  <si>
    <t>SSR Strasbourg</t>
  </si>
  <si>
    <t>SSR Ammerschwihr</t>
  </si>
  <si>
    <t>SSR Bouxwiller</t>
  </si>
  <si>
    <t>SSR Colmar</t>
  </si>
  <si>
    <t>SSR Jungholtz</t>
  </si>
  <si>
    <t>SSR Lutterbach</t>
  </si>
  <si>
    <t>SSR Masevaux-Niederbruck</t>
  </si>
  <si>
    <t>SSR Mulhouse</t>
  </si>
  <si>
    <t>SSR Oderen</t>
  </si>
  <si>
    <t>SSR Sentheim</t>
  </si>
  <si>
    <t>SSR Aveize</t>
  </si>
  <si>
    <t>SSR Francheville</t>
  </si>
  <si>
    <t>SSR Gleizé</t>
  </si>
  <si>
    <t>SSR Marcy-l'Étoile</t>
  </si>
  <si>
    <t>SSR Saint-Didier-au-Mont-d'Or</t>
  </si>
  <si>
    <t>SSR Sainte-Foy-lès-Lyon</t>
  </si>
  <si>
    <t>SSR Chabanière</t>
  </si>
  <si>
    <t>SSR Meyzieu</t>
  </si>
  <si>
    <t>SSR Saint-Priest</t>
  </si>
  <si>
    <t>SSR Lyon 3e Arrondissement</t>
  </si>
  <si>
    <t>SSR Lyon 7e Arrondissement</t>
  </si>
  <si>
    <t>SSR Lyon 8e Arrondissement</t>
  </si>
  <si>
    <t>SSR Beaujeu-Saint-Vallier-Pierrejux-et-Quitteur</t>
  </si>
  <si>
    <t>SSR Héricourt</t>
  </si>
  <si>
    <t>SSR Navenne</t>
  </si>
  <si>
    <t>SSR Bourbon-Lancy</t>
  </si>
  <si>
    <t>SSR Châtenoy-le-Royal</t>
  </si>
  <si>
    <t>SSR Hurigny</t>
  </si>
  <si>
    <t>SSR Varennes-Saint-Sauveur</t>
  </si>
  <si>
    <t>SSR Mamers</t>
  </si>
  <si>
    <t>SSR Mans</t>
  </si>
  <si>
    <t>SSR Saint-Saturnin</t>
  </si>
  <si>
    <t>SSR Aix-les-Bains</t>
  </si>
  <si>
    <t>SSR Pralognan-la-Vanoise</t>
  </si>
  <si>
    <t>SSR Saint-Sorlin-d'Arves</t>
  </si>
  <si>
    <t>SSR Tresserve</t>
  </si>
  <si>
    <t>SSR Annecy</t>
  </si>
  <si>
    <t>SSR Argonay</t>
  </si>
  <si>
    <t>SSR Cluses</t>
  </si>
  <si>
    <t>SSR Évian-les-Bains</t>
  </si>
  <si>
    <t>SSR Thyez</t>
  </si>
  <si>
    <t>SSR Vétraz-Monthoux</t>
  </si>
  <si>
    <t>SSR Villaz</t>
  </si>
  <si>
    <t>SSR Paris 10e Arrondissement</t>
  </si>
  <si>
    <t>SSR Paris 11e Arrondissement</t>
  </si>
  <si>
    <t>SSR Paris 12e Arrondissement</t>
  </si>
  <si>
    <t>SSR Paris 13e Arrondissement</t>
  </si>
  <si>
    <t>SSR Paris 14e Arrondissement</t>
  </si>
  <si>
    <t>SSR Paris 15e Arrondissement</t>
  </si>
  <si>
    <t>SSR Paris 17e Arrondissement</t>
  </si>
  <si>
    <t>SSR Paris 19e Arrondissement</t>
  </si>
  <si>
    <t>SSR Paris 20e Arrondissement</t>
  </si>
  <si>
    <t>SSR Angerville-l'Orcher</t>
  </si>
  <si>
    <t>SSR Bois-Guillaume</t>
  </si>
  <si>
    <t>SSR Caudebec-lès-Elbeuf</t>
  </si>
  <si>
    <t>SSR Harfleur</t>
  </si>
  <si>
    <t>SSR Havre</t>
  </si>
  <si>
    <t>SSR Néville</t>
  </si>
  <si>
    <t>SSR Rouen</t>
  </si>
  <si>
    <t>SSR Sainte-Adresse</t>
  </si>
  <si>
    <t>SSR Saint-Étienne-du-Rouvray</t>
  </si>
  <si>
    <t>SSR Avon</t>
  </si>
  <si>
    <t>SSR Boissise-le-Roi</t>
  </si>
  <si>
    <t>SSR Coubert</t>
  </si>
  <si>
    <t>SSR Coulommiers</t>
  </si>
  <si>
    <t>SSR Mareuil-lès-Meaux</t>
  </si>
  <si>
    <t>SSR Meaux</t>
  </si>
  <si>
    <t>SSR Montévrain</t>
  </si>
  <si>
    <t>SSR Neufmoutiers-en-Brie</t>
  </si>
  <si>
    <t>SSR Pontault-Combault</t>
  </si>
  <si>
    <t>SSR Saint-Fargeau-Ponthierry</t>
  </si>
  <si>
    <t>SSR Serris</t>
  </si>
  <si>
    <t>SSR Villeneuve-Saint-Denis</t>
  </si>
  <si>
    <t>SSR Achères</t>
  </si>
  <si>
    <t>SSR Goussonville</t>
  </si>
  <si>
    <t>SSR Guyancourt</t>
  </si>
  <si>
    <t>SSR Loges-en-Josas</t>
  </si>
  <si>
    <t>SSR Louveciennes</t>
  </si>
  <si>
    <t>SSR Maisons-Laffitte</t>
  </si>
  <si>
    <t>SSR Mantes-la-Jolie</t>
  </si>
  <si>
    <t>SSR Meulan-en-Yvelines</t>
  </si>
  <si>
    <t>SSR Rambouillet</t>
  </si>
  <si>
    <t>SSR Richebourg</t>
  </si>
  <si>
    <t>SSR Saint-Rémy-lès-Chevreuse</t>
  </si>
  <si>
    <t>SSR Sartrouville</t>
  </si>
  <si>
    <t>SSR Brieuil-sur-Chizé</t>
  </si>
  <si>
    <t>SSR Cherveux</t>
  </si>
  <si>
    <t>SSR Niort</t>
  </si>
  <si>
    <t>SSR Albert</t>
  </si>
  <si>
    <t>SSR Amiens</t>
  </si>
  <si>
    <t>SSR Corbie</t>
  </si>
  <si>
    <t>SSR Villers-Bretonneux</t>
  </si>
  <si>
    <t>SSR Albi</t>
  </si>
  <si>
    <t>SSR Cahuzac</t>
  </si>
  <si>
    <t>SSR Valence-d'Albigeois</t>
  </si>
  <si>
    <t>SSR Beaumont-de-Lomagne</t>
  </si>
  <si>
    <t>SSR Nègrepelisse</t>
  </si>
  <si>
    <t>SSR Saint-Nauphary</t>
  </si>
  <si>
    <t>SSR Beausset</t>
  </si>
  <si>
    <t>SSR Callas</t>
  </si>
  <si>
    <t>SSR Draguignan</t>
  </si>
  <si>
    <t>SSR Figanières</t>
  </si>
  <si>
    <t>SSR Fréjus</t>
  </si>
  <si>
    <t>SSR Hyères</t>
  </si>
  <si>
    <t>SSR Nans-les-Pins</t>
  </si>
  <si>
    <t>SSR Saint-Raphaël</t>
  </si>
  <si>
    <t>SSR Seyne-sur-Mer</t>
  </si>
  <si>
    <t>SSR Toulon</t>
  </si>
  <si>
    <t>SSR Avignon</t>
  </si>
  <si>
    <t>SSR Carpentras</t>
  </si>
  <si>
    <t>SSR Cugand</t>
  </si>
  <si>
    <t>SSR Roche-sur-Yon</t>
  </si>
  <si>
    <t>SSR Sables-d'Olonne</t>
  </si>
  <si>
    <t>SSR Saint-Gilles-Croix-de-Vie</t>
  </si>
  <si>
    <t>SSR Civray</t>
  </si>
  <si>
    <t>SSR Nieuil-l'Espoir</t>
  </si>
  <si>
    <t>SSR Payroux</t>
  </si>
  <si>
    <t>SSR Poitiers</t>
  </si>
  <si>
    <t>SSR Roche-Posay</t>
  </si>
  <si>
    <t>SSR Saint-Benoît</t>
  </si>
  <si>
    <t>SSR Limoges</t>
  </si>
  <si>
    <t>SSR Saint-Yrieix-la-Perche</t>
  </si>
  <si>
    <t>SSR Verneuil-sur-Vienne</t>
  </si>
  <si>
    <t>SSR Senones</t>
  </si>
  <si>
    <t>SSR Migennes</t>
  </si>
  <si>
    <t>SSR Monéteau</t>
  </si>
  <si>
    <t>SSR Saint-Denis-lès-Sens</t>
  </si>
  <si>
    <t>SSR Brunoy</t>
  </si>
  <si>
    <t>SSR Étampes</t>
  </si>
  <si>
    <t>SSR Évry-Courcouronnes</t>
  </si>
  <si>
    <t>SSR Juvisy-sur-Orge</t>
  </si>
  <si>
    <t>SSR Saclas</t>
  </si>
  <si>
    <t>SSR Saclay</t>
  </si>
  <si>
    <t>SSR Varennes-Jarcy</t>
  </si>
  <si>
    <t>SSR Villiers-sur-Orge</t>
  </si>
  <si>
    <t>SSR Antony</t>
  </si>
  <si>
    <t>SSR Asnières-sur-Seine</t>
  </si>
  <si>
    <t>SSR Boulogne-Billancourt</t>
  </si>
  <si>
    <t>SSR Châtenay-Malabry</t>
  </si>
  <si>
    <t>SSR Châtillon</t>
  </si>
  <si>
    <t>SSR Clamart</t>
  </si>
  <si>
    <t>SSR Clichy</t>
  </si>
  <si>
    <t>SSR Courbevoie</t>
  </si>
  <si>
    <t>SSR Fontenay-aux-Roses</t>
  </si>
  <si>
    <t>SSR Garenne-Colombes</t>
  </si>
  <si>
    <t>SSR Gennevilliers</t>
  </si>
  <si>
    <t>SSR Issy-les-Moulineaux</t>
  </si>
  <si>
    <t>SSR Malakoff</t>
  </si>
  <si>
    <t>SSR Neuilly-sur-Seine</t>
  </si>
  <si>
    <t>SSR Rueil-Malmaison</t>
  </si>
  <si>
    <t>SSR Suresnes</t>
  </si>
  <si>
    <t>SSR Bagnolet</t>
  </si>
  <si>
    <t>SSR Bobigny</t>
  </si>
  <si>
    <t>SSR Bondy</t>
  </si>
  <si>
    <t>SSR Drancy</t>
  </si>
  <si>
    <t>SSR Épinay-sur-Seine</t>
  </si>
  <si>
    <t>SSR Lilas</t>
  </si>
  <si>
    <t>SSR Livry-Gargan</t>
  </si>
  <si>
    <t>SSR Montreuil</t>
  </si>
  <si>
    <t>SSR Noisy-le-Sec</t>
  </si>
  <si>
    <t>SSR Pierrefitte-sur-Seine</t>
  </si>
  <si>
    <t>SSR Pré-Saint-Gervais</t>
  </si>
  <si>
    <t>SSR Romainville</t>
  </si>
  <si>
    <t>SSR Saint-Denis</t>
  </si>
  <si>
    <t>SSR Villepinte</t>
  </si>
  <si>
    <t>SSR Champigny-sur-Marne</t>
  </si>
  <si>
    <t>SSR Choisy-le-Roi</t>
  </si>
  <si>
    <t>SSR Haÿ-les-Roses</t>
  </si>
  <si>
    <t>SSR Perreux-sur-Marne</t>
  </si>
  <si>
    <t>SSR Valenton</t>
  </si>
  <si>
    <t>SSR Villeneuve-Saint-Georges</t>
  </si>
  <si>
    <t>SSR Villiers-sur-Marne</t>
  </si>
  <si>
    <t>SSR Belloy-en-France</t>
  </si>
  <si>
    <t>SSR Bezons</t>
  </si>
  <si>
    <t>SSR Bouffémont</t>
  </si>
  <si>
    <t>SSR Eaubonne</t>
  </si>
  <si>
    <t>SSR Ennery</t>
  </si>
  <si>
    <t>SSR Herblay-sur-Seine</t>
  </si>
  <si>
    <t>SSR Menucourt</t>
  </si>
  <si>
    <t>SSR Montmorency</t>
  </si>
  <si>
    <t>SSR Osny</t>
  </si>
  <si>
    <t>SSR Saint-Ouen-l'Aumône</t>
  </si>
  <si>
    <t>SSR Taverny</t>
  </si>
  <si>
    <t>SSR Basse-Terre</t>
  </si>
  <si>
    <t>SSR Bouillante</t>
  </si>
  <si>
    <t>SSR Gourbeyre</t>
  </si>
  <si>
    <t>SSR Gosier</t>
  </si>
  <si>
    <t>SSR Trois-Rivières</t>
  </si>
  <si>
    <t>SSR Fort-de-France</t>
  </si>
  <si>
    <t>SSR Trinité</t>
  </si>
  <si>
    <t>SSR Cayenne</t>
  </si>
  <si>
    <t>SSR Port</t>
  </si>
  <si>
    <t>SSR Saint-Joseph</t>
  </si>
  <si>
    <t>SSR Saint-Paul</t>
  </si>
  <si>
    <t>SSR Saint-Pierre</t>
  </si>
  <si>
    <t>SSR Tampon</t>
  </si>
  <si>
    <t>CHUR Cantaron</t>
  </si>
  <si>
    <t>CHUR Menton</t>
  </si>
  <si>
    <t>CHUR Tende</t>
  </si>
  <si>
    <t>CHUR Marignane</t>
  </si>
  <si>
    <t>CHUR Marseille 3e Arrondissement</t>
  </si>
  <si>
    <t>130793698</t>
  </si>
  <si>
    <t>CHUR Marseille 7e Arrondissement</t>
  </si>
  <si>
    <t>CHUR Marseille 8e Arrondissement</t>
  </si>
  <si>
    <t>CHUR Marseille 9e Arrondissement</t>
  </si>
  <si>
    <t>CHUR Marseille 13e Arrondissement</t>
  </si>
  <si>
    <t>CHUR Marseille 15e Arrondissement</t>
  </si>
  <si>
    <t>CHUR Hérouville-Saint-Clair</t>
  </si>
  <si>
    <t>CHUR Brive-la-Gaillarde</t>
  </si>
  <si>
    <t>CHUR Chenôve</t>
  </si>
  <si>
    <t>CHUR Quetigny</t>
  </si>
  <si>
    <t>CHUR Guéret</t>
  </si>
  <si>
    <t>CHUR Valence</t>
  </si>
  <si>
    <t>CHUR Bohars</t>
  </si>
  <si>
    <t>CHUR Carhaix-Plouguer</t>
  </si>
  <si>
    <t>CHUR Crozon</t>
  </si>
  <si>
    <t>CHUR Guilers</t>
  </si>
  <si>
    <t>CHUR Plabennec</t>
  </si>
  <si>
    <t>CHUR Plougastel-Daoulas</t>
  </si>
  <si>
    <t>CHUR Plouguerneau</t>
  </si>
  <si>
    <t>CHUR Plouzané</t>
  </si>
  <si>
    <t>CHUR Roscoff</t>
  </si>
  <si>
    <t>CHUR Grau-du-Roi</t>
  </si>
  <si>
    <t>CHUR Saint-Gilles</t>
  </si>
  <si>
    <t>CHUR Sommières</t>
  </si>
  <si>
    <t>CHUR Vauvert</t>
  </si>
  <si>
    <t>CHUR Cugnaux</t>
  </si>
  <si>
    <t>CHUR Fronton</t>
  </si>
  <si>
    <t>CHUR Salies-du-Salat</t>
  </si>
  <si>
    <t>CHUR Bordeaux</t>
  </si>
  <si>
    <t>CHUR Pessac</t>
  </si>
  <si>
    <t>CHUR Clapiers</t>
  </si>
  <si>
    <t>CHUR Clermont-l'Hérault</t>
  </si>
  <si>
    <t>CHUR Cournonterral</t>
  </si>
  <si>
    <t>CHUR Ganges</t>
  </si>
  <si>
    <t>CHUR Gignac</t>
  </si>
  <si>
    <t>CHUR Grabels</t>
  </si>
  <si>
    <t>CHUR Lattes</t>
  </si>
  <si>
    <t>CHUR Lodève</t>
  </si>
  <si>
    <t>CHUR Lunel</t>
  </si>
  <si>
    <t>CHUR Mèze</t>
  </si>
  <si>
    <t>CHUR Vailhauquès</t>
  </si>
  <si>
    <t>CHUR Chambray-lès-Tours</t>
  </si>
  <si>
    <t>CHUR Loches</t>
  </si>
  <si>
    <t>CHUR Saint-Avertin</t>
  </si>
  <si>
    <t>CHUR Saint-Cyr-sur-Loire</t>
  </si>
  <si>
    <t>CHUR Coublevie</t>
  </si>
  <si>
    <t>CHUR Domène</t>
  </si>
  <si>
    <t>CHUR Échirolles</t>
  </si>
  <si>
    <t>CHUR Huez</t>
  </si>
  <si>
    <t>CHUR Tronche</t>
  </si>
  <si>
    <t>CHUR Voiron</t>
  </si>
  <si>
    <t>CHUR Andrézieux-Bouthéon</t>
  </si>
  <si>
    <t>CHUR Firminy</t>
  </si>
  <si>
    <t>CHUR Saint-Chamond</t>
  </si>
  <si>
    <t>CHUR Saint-Priest-en-Jarez</t>
  </si>
  <si>
    <t>CHUR Talaudière</t>
  </si>
  <si>
    <t>CHUR Puy-en-Velay</t>
  </si>
  <si>
    <t>CHUR Ancenis-Saint-Géréon</t>
  </si>
  <si>
    <t>CHUR Orvault</t>
  </si>
  <si>
    <t>CHUR Saint-Herblain</t>
  </si>
  <si>
    <t>CHUR Gien</t>
  </si>
  <si>
    <t>CHUR Pithiviers</t>
  </si>
  <si>
    <t>CHUR Marmande</t>
  </si>
  <si>
    <t>CHUR Cholet</t>
  </si>
  <si>
    <t>CHUR Saint-Barthélemy-d'Anjou</t>
  </si>
  <si>
    <t>CHUR Val de Briey</t>
  </si>
  <si>
    <t>CHUR Vandœuvre-lès-Nancy</t>
  </si>
  <si>
    <t>CHUR Hayange</t>
  </si>
  <si>
    <t>CHUR Metz</t>
  </si>
  <si>
    <t>CHUR Thionville</t>
  </si>
  <si>
    <t>CHUR Yutz</t>
  </si>
  <si>
    <t>CHUR Haubourdin</t>
  </si>
  <si>
    <t>CHUR Loos</t>
  </si>
  <si>
    <t>CHUR Seclin</t>
  </si>
  <si>
    <t>CHUR Liancourt</t>
  </si>
  <si>
    <t>CHUR Berck</t>
  </si>
  <si>
    <t>CHUR Cébazat</t>
  </si>
  <si>
    <t>CHUR Hendaye</t>
  </si>
  <si>
    <t>CHUR Schiltigheim</t>
  </si>
  <si>
    <t>CHUR Bron</t>
  </si>
  <si>
    <t>CHUR Caluire-et-Cuire</t>
  </si>
  <si>
    <t>CHUR Francheville</t>
  </si>
  <si>
    <t>CHUR Pierre-Bénite</t>
  </si>
  <si>
    <t>CHUR Saint-Genis-Laval</t>
  </si>
  <si>
    <t>CHUR Villeurbanne</t>
  </si>
  <si>
    <t>CHUR Saint-Priest</t>
  </si>
  <si>
    <t>CHUR Lyon 3e Arrondissement</t>
  </si>
  <si>
    <t>CHUR Lyon 4e Arrondissement</t>
  </si>
  <si>
    <t>CHUR Lyon 5e Arrondissement</t>
  </si>
  <si>
    <t>CHUR Lyon 7e Arrondissement</t>
  </si>
  <si>
    <t>CHUR Lyon 8e Arrondissement</t>
  </si>
  <si>
    <t>CHUR Paris 4e Arrondissement</t>
  </si>
  <si>
    <t>CHUR Paris 5e Arrondissement</t>
  </si>
  <si>
    <t>CHUR Paris 6e Arrondissement</t>
  </si>
  <si>
    <t>CHUR Paris 9e Arrondissement</t>
  </si>
  <si>
    <t>CHUR Paris 10e Arrondissement</t>
  </si>
  <si>
    <t>CHUR Paris 13e Arrondissement</t>
  </si>
  <si>
    <t>CHUR Paris 14e Arrondissement</t>
  </si>
  <si>
    <t>CHUR Paris 15e Arrondissement</t>
  </si>
  <si>
    <t>CHUR Paris 16e Arrondissement</t>
  </si>
  <si>
    <t>CHUR Paris 18e Arrondissement</t>
  </si>
  <si>
    <t>CHUR Paris 19e Arrondissement</t>
  </si>
  <si>
    <t>CHUR Paris 20e Arrondissement</t>
  </si>
  <si>
    <t>CHUR Bois-Guillaume</t>
  </si>
  <si>
    <t>CHUR Oissel</t>
  </si>
  <si>
    <t>CHUR Petit-Quevilly</t>
  </si>
  <si>
    <t>CHUR Hyères</t>
  </si>
  <si>
    <t>CHUR Châtellerault</t>
  </si>
  <si>
    <t>CHUR Loudun</t>
  </si>
  <si>
    <t>CHUR Lusignan</t>
  </si>
  <si>
    <t>CHUR Montmorillon</t>
  </si>
  <si>
    <t>CHUR Saint-Junien</t>
  </si>
  <si>
    <t>CHUR Saint-Yrieix-la-Perche</t>
  </si>
  <si>
    <t>CHUR Champcueil</t>
  </si>
  <si>
    <t>CHUR Draveil</t>
  </si>
  <si>
    <t>CHUR Boulogne-Billancourt</t>
  </si>
  <si>
    <t>CHUR Clamart</t>
  </si>
  <si>
    <t>CHUR Clichy</t>
  </si>
  <si>
    <t>CHUR Colombes</t>
  </si>
  <si>
    <t>CHUR Garches</t>
  </si>
  <si>
    <t>CHUR Issy-les-Moulineaux</t>
  </si>
  <si>
    <t>CHUR Nanterre</t>
  </si>
  <si>
    <t>CHUR Bobigny</t>
  </si>
  <si>
    <t>CHUR Bondy</t>
  </si>
  <si>
    <t>CHUR Sevran</t>
  </si>
  <si>
    <t>CHUR Charenton-le-Pont</t>
  </si>
  <si>
    <t>CHUR Créteil</t>
  </si>
  <si>
    <t>CHUR Ivry-sur-Seine</t>
  </si>
  <si>
    <t>CHUR Kremlin-Bicêtre</t>
  </si>
  <si>
    <t>CHUR Limeil-Brévannes</t>
  </si>
  <si>
    <t>CHUR Villejuif</t>
  </si>
  <si>
    <t>CHUR Roche-Guyon</t>
  </si>
  <si>
    <t>CHUR Abymes</t>
  </si>
  <si>
    <t>CHUR Baie-Mahault</t>
  </si>
  <si>
    <t>CHUR Basse-Terre</t>
  </si>
  <si>
    <t>CHUR Grand-Bourg</t>
  </si>
  <si>
    <t>CHUR Basse-Pointe</t>
  </si>
  <si>
    <t>CHUR Lamentin</t>
  </si>
  <si>
    <t>CHUR Marin</t>
  </si>
  <si>
    <t>CHUR Trinité</t>
  </si>
  <si>
    <t>CHUR Saint-Joseph</t>
  </si>
  <si>
    <t>CHUR Saint-Louis</t>
  </si>
  <si>
    <t>CHUR Saint-Pierre</t>
  </si>
  <si>
    <t>CHUR Tampon</t>
  </si>
  <si>
    <t>CHUR Cilaos</t>
  </si>
  <si>
    <t>CH Thoissey</t>
  </si>
  <si>
    <t>CH Viriat</t>
  </si>
  <si>
    <t>CH Saint-Gobain</t>
  </si>
  <si>
    <t>CH Néris-les-Bains</t>
  </si>
  <si>
    <t>CH Saint-Angel</t>
  </si>
  <si>
    <t>CH Saint-Pourçain-sur-Sioule</t>
  </si>
  <si>
    <t>CH Yzeure</t>
  </si>
  <si>
    <t>CH Château-Arnoux-Saint-Auban</t>
  </si>
  <si>
    <t>CH Forcalquier</t>
  </si>
  <si>
    <t>CH Sisteron</t>
  </si>
  <si>
    <t>CH Chambonas</t>
  </si>
  <si>
    <t>CH Vals-les-Bains</t>
  </si>
  <si>
    <t>CH Fumay</t>
  </si>
  <si>
    <t>CH Nouzonville</t>
  </si>
  <si>
    <t>CH Sedan</t>
  </si>
  <si>
    <t>CH Vouziers</t>
  </si>
  <si>
    <t>CH Herm</t>
  </si>
  <si>
    <t>CH Lavelanet</t>
  </si>
  <si>
    <t>CH Pamiers</t>
  </si>
  <si>
    <t>CH Saint-Jean-de-Verges</t>
  </si>
  <si>
    <t>CH Saint-Lizier</t>
  </si>
  <si>
    <t>CH Nogent-sur-Seine</t>
  </si>
  <si>
    <t>CH Pont-Sainte-Marie</t>
  </si>
  <si>
    <t>CH Quillan</t>
  </si>
  <si>
    <t>CH Olemps</t>
  </si>
  <si>
    <t>CH Marignane</t>
  </si>
  <si>
    <t>CH Port-de-Bouc</t>
  </si>
  <si>
    <t>CH Monts d'Aunay</t>
  </si>
  <si>
    <t>CH Cricquebœuf</t>
  </si>
  <si>
    <t>CH Hérouville-Saint-Clair</t>
  </si>
  <si>
    <t>CH Chambon</t>
  </si>
  <si>
    <t>CH Saint-Martin-de-Ré</t>
  </si>
  <si>
    <t>CH Vaux-sur-Mer</t>
  </si>
  <si>
    <t>CH Arnay-le-Duc</t>
  </si>
  <si>
    <t>CH Châtillon-sur-Seine</t>
  </si>
  <si>
    <t>CH Montbard</t>
  </si>
  <si>
    <t>CH Nuits-Saint-Georges</t>
  </si>
  <si>
    <t>CH Saulieu</t>
  </si>
  <si>
    <t>CH Seurre</t>
  </si>
  <si>
    <t>CH Loudéac</t>
  </si>
  <si>
    <t>CH Plémet</t>
  </si>
  <si>
    <t>CH Quintin</t>
  </si>
  <si>
    <t>CH Trévou-Tréguignec</t>
  </si>
  <si>
    <t>CH Moutier-Rozeille</t>
  </si>
  <si>
    <t>CH Montbéliard</t>
  </si>
  <si>
    <t>CH Mouthe</t>
  </si>
  <si>
    <t>CH Dieulefit</t>
  </si>
  <si>
    <t>CH Saint-Vallier</t>
  </si>
  <si>
    <t>CH Louviers</t>
  </si>
  <si>
    <t>CH Vernon</t>
  </si>
  <si>
    <t>CH Coudray</t>
  </si>
  <si>
    <t>CH Carhaix-Plouguer</t>
  </si>
  <si>
    <t>CH Concarneau</t>
  </si>
  <si>
    <t>CH Folgoët</t>
  </si>
  <si>
    <t>CH Landivisiau</t>
  </si>
  <si>
    <t>CH Plougonven</t>
  </si>
  <si>
    <t>CH Quimperlé</t>
  </si>
  <si>
    <t>CH Saint-Martin-des-Champs</t>
  </si>
  <si>
    <t>CH Saint-Pol-de-Léon</t>
  </si>
  <si>
    <t>CH Porto-Vecchio</t>
  </si>
  <si>
    <t>CH Ghisonaccia</t>
  </si>
  <si>
    <t>CH Verfeil</t>
  </si>
  <si>
    <t>CH Castillon-la-Bataille</t>
  </si>
  <si>
    <t>CH Langon</t>
  </si>
  <si>
    <t>CH Saint-André-de-Cubzac</t>
  </si>
  <si>
    <t>CH Saint-Girons-d'Aiguevives</t>
  </si>
  <si>
    <t>CH Agde</t>
  </si>
  <si>
    <t>CH Frontignan</t>
  </si>
  <si>
    <t>CH Mèze</t>
  </si>
  <si>
    <t>CH Combourg</t>
  </si>
  <si>
    <t>CH Dinard</t>
  </si>
  <si>
    <t>CH Dol-de-Bretagne</t>
  </si>
  <si>
    <t>CH Maen Roch</t>
  </si>
  <si>
    <t>CH Saint-Maur</t>
  </si>
  <si>
    <t>CH Chambray-lès-Tours</t>
  </si>
  <si>
    <t>CH Château-Renault</t>
  </si>
  <si>
    <t>CH Chinon</t>
  </si>
  <si>
    <t>CH Arbois</t>
  </si>
  <si>
    <t>CH Champagnole</t>
  </si>
  <si>
    <t>CH Orgelet</t>
  </si>
  <si>
    <t>CH Poligny</t>
  </si>
  <si>
    <t>CH Aire-sur-l'Adour</t>
  </si>
  <si>
    <t>CH Biscarrosse</t>
  </si>
  <si>
    <t>CH Bretagne-de-Marsan</t>
  </si>
  <si>
    <t>CH Labouheyre</t>
  </si>
  <si>
    <t>CH Mimizan</t>
  </si>
  <si>
    <t>CH Montfort-en-Chalosse</t>
  </si>
  <si>
    <t>CH Parentis-en-Born</t>
  </si>
  <si>
    <t>CH Saint-Pierre-du-Mont</t>
  </si>
  <si>
    <t>CH Saint-Vincent-de-Tyrosse</t>
  </si>
  <si>
    <t>CH Seignosse</t>
  </si>
  <si>
    <t>CH Feurs</t>
  </si>
  <si>
    <t>CH Mably</t>
  </si>
  <si>
    <t>CH Rive-de-Gier</t>
  </si>
  <si>
    <t>CH Saint-Pierre-de-Bœuf</t>
  </si>
  <si>
    <t>CH Machecoul-Saint-Même</t>
  </si>
  <si>
    <t>CH Nozay</t>
  </si>
  <si>
    <t>CH Nérac</t>
  </si>
  <si>
    <t>CH Tonneins</t>
  </si>
  <si>
    <t>CH Beaupréau-en-Mauges</t>
  </si>
  <si>
    <t>CH Candé</t>
  </si>
  <si>
    <t>CH Ombrée d'Anjou</t>
  </si>
  <si>
    <t>CH Segré-en-Anjou Bleu</t>
  </si>
  <si>
    <t>CH Avranches</t>
  </si>
  <si>
    <t>CH Valognes</t>
  </si>
  <si>
    <t>CH Sézanne</t>
  </si>
  <si>
    <t>CH Jarny</t>
  </si>
  <si>
    <t>CH Longwy</t>
  </si>
  <si>
    <t>CH Fains-Véel</t>
  </si>
  <si>
    <t>CH Ligny-en-Barrois</t>
  </si>
  <si>
    <t>CH Montmédy</t>
  </si>
  <si>
    <t>CH Saint-Mihiel</t>
  </si>
  <si>
    <t>CH Vaucouleurs</t>
  </si>
  <si>
    <t>CH Auray</t>
  </si>
  <si>
    <t>CH Carentoir</t>
  </si>
  <si>
    <t>CH Faouët</t>
  </si>
  <si>
    <t>CH Hennebont</t>
  </si>
  <si>
    <t>CH Ploemeur</t>
  </si>
  <si>
    <t>CH Pontivy</t>
  </si>
  <si>
    <t>CH Riantec</t>
  </si>
  <si>
    <t>CH Bitche</t>
  </si>
  <si>
    <t>CH Niderviller</t>
  </si>
  <si>
    <t>CH Saint-Avold</t>
  </si>
  <si>
    <t>CH Varennes-Vauzelles</t>
  </si>
  <si>
    <t>CH Avesnelles</t>
  </si>
  <si>
    <t>CH Bassée</t>
  </si>
  <si>
    <t>CH Bruay-sur-l'Escaut</t>
  </si>
  <si>
    <t>CH Caudry</t>
  </si>
  <si>
    <t>CH Condé-sur-l'Escaut</t>
  </si>
  <si>
    <t>CH Dechy</t>
  </si>
  <si>
    <t>CH Grande-Synthe</t>
  </si>
  <si>
    <t>CH Haubourdin</t>
  </si>
  <si>
    <t>CH Saint-Saulve</t>
  </si>
  <si>
    <t>CH Noyon</t>
  </si>
  <si>
    <t>CH Senlis</t>
  </si>
  <si>
    <t>CH Domfront en Poiraie</t>
  </si>
  <si>
    <t>CH Berck</t>
  </si>
  <si>
    <t>CH Béthune</t>
  </si>
  <si>
    <t>CH Bruay-la-Buissière</t>
  </si>
  <si>
    <t>CH Bully-les-Mines</t>
  </si>
  <si>
    <t>CH Campagne-lès-Hesdin</t>
  </si>
  <si>
    <t>CH Carvin</t>
  </si>
  <si>
    <t>CH Dainville</t>
  </si>
  <si>
    <t>CH Étaples</t>
  </si>
  <si>
    <t>CH Fruges</t>
  </si>
  <si>
    <t>CH Longuenesse</t>
  </si>
  <si>
    <t>CH Marœuil</t>
  </si>
  <si>
    <t>CH Saint-Martin-Boulogne</t>
  </si>
  <si>
    <t>CH Saint-Pol-sur-Ternoise</t>
  </si>
  <si>
    <t>CH Cambo-les-Bains</t>
  </si>
  <si>
    <t>CH Mourenx</t>
  </si>
  <si>
    <t>CH Saint-Jean-de-Luz</t>
  </si>
  <si>
    <t>CH Lourdes</t>
  </si>
  <si>
    <t>CH Vic-en-Bigorre</t>
  </si>
  <si>
    <t>CH Err</t>
  </si>
  <si>
    <t>CH Obernai</t>
  </si>
  <si>
    <t>CH Cernay</t>
  </si>
  <si>
    <t>CH Saint-Louis</t>
  </si>
  <si>
    <t>CH Thann</t>
  </si>
  <si>
    <t>CH Gleizé</t>
  </si>
  <si>
    <t>CH Grandris</t>
  </si>
  <si>
    <t>CH Gray</t>
  </si>
  <si>
    <t>CH Lure</t>
  </si>
  <si>
    <t>CH Luxeuil-les-Bains</t>
  </si>
  <si>
    <t>CH Gueugnon</t>
  </si>
  <si>
    <t>CH Bonnétable</t>
  </si>
  <si>
    <t>CH Mamers</t>
  </si>
  <si>
    <t>CH Sillé-le-Guillaume</t>
  </si>
  <si>
    <t>CH Aix-les-Bains</t>
  </si>
  <si>
    <t>CH Modane</t>
  </si>
  <si>
    <t>CH Moûtiers</t>
  </si>
  <si>
    <t>CH Courchevel</t>
  </si>
  <si>
    <t>CH Annecy</t>
  </si>
  <si>
    <t>CH Chamonix-Mont-Blanc</t>
  </si>
  <si>
    <t>CH Saint-Julien-en-Genevois</t>
  </si>
  <si>
    <t>CH Paris 6e Arrondissement</t>
  </si>
  <si>
    <t>CH Paris 7e Arrondissement</t>
  </si>
  <si>
    <t>CH Paris 8e Arrondissement</t>
  </si>
  <si>
    <t>CH Paris 9e Arrondissement</t>
  </si>
  <si>
    <t>CH Paris 10e Arrondissement</t>
  </si>
  <si>
    <t>CH Paris 11e Arrondissement</t>
  </si>
  <si>
    <t>CH Paris 13e Arrondissement</t>
  </si>
  <si>
    <t>CH Paris 15e Arrondissement</t>
  </si>
  <si>
    <t>CH Paris 16e Arrondissement</t>
  </si>
  <si>
    <t>CH Paris 17e Arrondissement</t>
  </si>
  <si>
    <t>CH Paris 18e Arrondissement</t>
  </si>
  <si>
    <t>CH Paris 19e Arrondissement</t>
  </si>
  <si>
    <t>CH Paris 20e Arrondissement</t>
  </si>
  <si>
    <t>CH Bolbec</t>
  </si>
  <si>
    <t>CH Eu</t>
  </si>
  <si>
    <t>CH Montivilliers</t>
  </si>
  <si>
    <t>CH Saint-Aubin-Routot</t>
  </si>
  <si>
    <t>CH Saint-Saire</t>
  </si>
  <si>
    <t>CH Brie-Comte-Robert</t>
  </si>
  <si>
    <t>CH Bussy-Saint-Martin</t>
  </si>
  <si>
    <t>CH Chelles</t>
  </si>
  <si>
    <t>CH Coulommiers</t>
  </si>
  <si>
    <t>CH Jossigny</t>
  </si>
  <si>
    <t>CH Lagny-sur-Marne</t>
  </si>
  <si>
    <t>CH Mitry-Mory</t>
  </si>
  <si>
    <t>CH Montereau-Fault-Yonne</t>
  </si>
  <si>
    <t>CH Nemours</t>
  </si>
  <si>
    <t>CH Pontault-Combault</t>
  </si>
  <si>
    <t>CH Rochette</t>
  </si>
  <si>
    <t>CH Bois-d'Arcy</t>
  </si>
  <si>
    <t>CH Buchelay</t>
  </si>
  <si>
    <t>CH Bullion</t>
  </si>
  <si>
    <t>CH Conflans-Sainte-Honorine</t>
  </si>
  <si>
    <t>CH Maurepas</t>
  </si>
  <si>
    <t>CH Mureaux</t>
  </si>
  <si>
    <t>CH Poissy</t>
  </si>
  <si>
    <t>CH Saint-Cyr-l'École</t>
  </si>
  <si>
    <t>CH Trappes</t>
  </si>
  <si>
    <t>CH Verrière</t>
  </si>
  <si>
    <t>CH Versailles</t>
  </si>
  <si>
    <t>CH Bressuire</t>
  </si>
  <si>
    <t>CH Faye-l'Abbesse</t>
  </si>
  <si>
    <t>CH Fosses</t>
  </si>
  <si>
    <t>CH Melle</t>
  </si>
  <si>
    <t>CH Thouars</t>
  </si>
  <si>
    <t>CH Roye</t>
  </si>
  <si>
    <t>CH Saint-Valery-sur-Somme</t>
  </si>
  <si>
    <t>CH Mazamet</t>
  </si>
  <si>
    <t>CH Saint-Sulpice-la-Pointe</t>
  </si>
  <si>
    <t>CH Beaumont-de-Lomagne</t>
  </si>
  <si>
    <t>CH Castelsarrasin</t>
  </si>
  <si>
    <t>CH Cogolin</t>
  </si>
  <si>
    <t>CH Garde</t>
  </si>
  <si>
    <t>CH Lavandou</t>
  </si>
  <si>
    <t>CH Saint-Raphaël</t>
  </si>
  <si>
    <t>CH Seyne-sur-Mer</t>
  </si>
  <si>
    <t>CH Trans-en-Provence</t>
  </si>
  <si>
    <t>CH Lauris</t>
  </si>
  <si>
    <t>CH Pertuis</t>
  </si>
  <si>
    <t>CH Luçon</t>
  </si>
  <si>
    <t>CH Montaigu-Vendée</t>
  </si>
  <si>
    <t>CH Saint-Gilles-Croix-de-Vie</t>
  </si>
  <si>
    <t>CH Fraize</t>
  </si>
  <si>
    <t>CH Gérardmer</t>
  </si>
  <si>
    <t>CH Golbey</t>
  </si>
  <si>
    <t>CH Vittel</t>
  </si>
  <si>
    <t>CH Belfort</t>
  </si>
  <si>
    <t>CH Bures-sur-Yvette</t>
  </si>
  <si>
    <t>CH Dourdan</t>
  </si>
  <si>
    <t>CH Égly</t>
  </si>
  <si>
    <t>CH Épinay-sur-Orge</t>
  </si>
  <si>
    <t>CH Évry-Courcouronnes</t>
  </si>
  <si>
    <t>CH Juvisy-sur-Orge</t>
  </si>
  <si>
    <t>CH Longjumeau</t>
  </si>
  <si>
    <t>CH Palaiseau</t>
  </si>
  <si>
    <t>CH Vigneux-sur-Seine</t>
  </si>
  <si>
    <t>CH Yerres</t>
  </si>
  <si>
    <t>CH Courbevoie</t>
  </si>
  <si>
    <t>CH Puteaux</t>
  </si>
  <si>
    <t>CH Sèvres</t>
  </si>
  <si>
    <t>CH Neuilly-sur-Marne</t>
  </si>
  <si>
    <t>CH Alfortville</t>
  </si>
  <si>
    <t>CH Choisy-le-Roi</t>
  </si>
  <si>
    <t>CH Fontenay-sous-Bois</t>
  </si>
  <si>
    <t>CH Aincourt</t>
  </si>
  <si>
    <t>CH Arnouville</t>
  </si>
  <si>
    <t>CH Cergy</t>
  </si>
  <si>
    <t>CH Deuil-la-Barre</t>
  </si>
  <si>
    <t>CH Domont</t>
  </si>
  <si>
    <t>CH Eaubonne</t>
  </si>
  <si>
    <t>CH Magny-en-Vexin</t>
  </si>
  <si>
    <t>CH Marines</t>
  </si>
  <si>
    <t>CH Saint-Martin-du-Tertre</t>
  </si>
  <si>
    <t>CH Sarcelles</t>
  </si>
  <si>
    <t>CH Taverny</t>
  </si>
  <si>
    <t>CH Saint-Pierre</t>
  </si>
  <si>
    <t>CH Saint-André</t>
  </si>
  <si>
    <t>CH Bandraboua</t>
  </si>
  <si>
    <t>CH Chirongui</t>
  </si>
  <si>
    <t>CH Dzaoudzi</t>
  </si>
  <si>
    <t>CH Koungou</t>
  </si>
  <si>
    <t>CH Ouangani</t>
  </si>
  <si>
    <t>CH Pamandzi</t>
  </si>
  <si>
    <t>Site search results</t>
  </si>
  <si>
    <t>sites</t>
  </si>
  <si>
    <t>Cellules de recherche ---&gt;</t>
  </si>
  <si>
    <t>search by site</t>
  </si>
  <si>
    <t>prop by site</t>
  </si>
  <si>
    <t>Veuillez sélectionner..</t>
  </si>
  <si>
    <t>Message</t>
  </si>
  <si>
    <t>SITE? Y=1 N=0 BOTH=2</t>
  </si>
  <si>
    <t>Coller Ctrl+V</t>
  </si>
  <si>
    <t>Coller clique droit de souris</t>
  </si>
  <si>
    <t>Quand vous appuyez Ctrl+V une icône (Ctrl) est visible en bas à droite -&gt; cliquez sur l'icône (Ctrl)-&gt; dans la partie Coller des valeurs, choisissez Valeurs (icône avec des chiffres 123)</t>
  </si>
  <si>
    <r>
      <rPr>
        <b/>
        <sz val="12"/>
        <rFont val="Arial"/>
        <family val="2"/>
      </rPr>
      <t>Ou recherchez pa</t>
    </r>
    <r>
      <rPr>
        <b/>
        <sz val="12"/>
        <color rgb="FF4A452A"/>
        <rFont val="Arial"/>
        <family val="2"/>
      </rPr>
      <t xml:space="preserve">r </t>
    </r>
    <r>
      <rPr>
        <b/>
        <sz val="12"/>
        <color theme="5"/>
        <rFont val="Arial"/>
        <family val="2"/>
      </rPr>
      <t xml:space="preserve">sites ou GH </t>
    </r>
    <r>
      <rPr>
        <b/>
        <sz val="12"/>
        <rFont val="Arial"/>
        <family val="2"/>
      </rPr>
      <t>ou affinez votre recherche de site</t>
    </r>
    <r>
      <rPr>
        <b/>
        <sz val="12"/>
        <color rgb="FF4A452A"/>
        <rFont val="Arial"/>
        <family val="2"/>
      </rPr>
      <t xml:space="preserve"> :</t>
    </r>
  </si>
  <si>
    <t>MS sans macro</t>
  </si>
  <si>
    <t>avec une [formule automatique]</t>
  </si>
  <si>
    <t>Obligations</t>
  </si>
  <si>
    <r>
      <rPr>
        <b/>
        <sz val="11"/>
        <color theme="7" tint="-0.249977111117893"/>
        <rFont val="Calibri"/>
        <family val="2"/>
      </rPr>
      <t>[lecture seule]</t>
    </r>
    <r>
      <rPr>
        <sz val="11"/>
        <color rgb="FF000000"/>
        <rFont val="Calibri"/>
        <family val="2"/>
        <charset val="1"/>
      </rPr>
      <t xml:space="preserve">
Formules&gt;option de calcul&gt;Automatique</t>
    </r>
  </si>
  <si>
    <t>Légende couleurs</t>
  </si>
  <si>
    <t>Il est nécessaire d'enregistrer la trame ET d'activer le mode de calcul automatique pour que le moteur de recherche soit opérationnel.</t>
  </si>
  <si>
    <r>
      <t xml:space="preserve">Clique droit dans la première cellule de collage -&gt; Options de collage -&gt; Valeurs (V) - icône avec des chiffres </t>
    </r>
    <r>
      <rPr>
        <b/>
        <sz val="11"/>
        <color rgb="FF000000"/>
        <rFont val="Calibri"/>
        <family val="2"/>
      </rPr>
      <t>123</t>
    </r>
  </si>
  <si>
    <t>Titre Uk</t>
  </si>
  <si>
    <r>
      <rPr>
        <b/>
        <sz val="11"/>
        <color rgb="FF000000"/>
        <rFont val="Calibri"/>
        <family val="2"/>
      </rPr>
      <t>1 -Sélectionner les cellules à copier</t>
    </r>
    <r>
      <rPr>
        <sz val="11"/>
        <color rgb="FF000000"/>
        <rFont val="Calibri"/>
        <family val="2"/>
        <charset val="1"/>
      </rPr>
      <t xml:space="preserve">
2- copier crt+C ou Accueil&gt;Copier&gt;Co</t>
    </r>
    <r>
      <rPr>
        <u/>
        <sz val="11"/>
        <color rgb="FF000000"/>
        <rFont val="Calibri"/>
        <family val="2"/>
      </rPr>
      <t>p</t>
    </r>
    <r>
      <rPr>
        <sz val="11"/>
        <color rgb="FF000000"/>
        <rFont val="Calibri"/>
        <family val="2"/>
        <charset val="1"/>
      </rPr>
      <t xml:space="preserve">ier
</t>
    </r>
  </si>
  <si>
    <t>Copier des cellules</t>
  </si>
  <si>
    <t>Activer les macros à l'ouverture du fichier si nécessaire</t>
  </si>
  <si>
    <t>AIDE A LA COMPLETION</t>
  </si>
  <si>
    <t>Recommandations pour le remplissage de la liste de centres participants liée au dépôt de projets de recherche candidats aux programmes de recherche appliquée en santé de la DGOS</t>
  </si>
  <si>
    <t>PropExp_Cell-PI</t>
  </si>
  <si>
    <t>PropExp_Cell-CoPI</t>
  </si>
  <si>
    <t>end</t>
  </si>
  <si>
    <t>NE PAS supprimer de lignes.
NE PAS verrouiller le tableur =&gt; Protéger ou verrouiller le document empêche tout traitement ultérieur nécessaire à l'évaluation.
Trame sans macro : Copier (valeurs) uniquement les cellules d'intérêt du moteur de complétion.</t>
  </si>
  <si>
    <r>
      <rPr>
        <b/>
        <sz val="11"/>
        <color theme="7" tint="-0.249977111117893"/>
        <rFont val="Calibri"/>
        <family val="2"/>
      </rPr>
      <t>[Macro]</t>
    </r>
    <r>
      <rPr>
        <sz val="11"/>
        <color rgb="FF000000"/>
        <rFont val="Calibri"/>
        <family val="2"/>
        <charset val="1"/>
      </rPr>
      <t xml:space="preserve">
Trame AVEC Macro MS et OpenOffice (Version Bêta)</t>
    </r>
  </si>
  <si>
    <t>Recrutant des participants :</t>
  </si>
  <si>
    <r>
      <t xml:space="preserve">Copiez les cellules Ctrl+c et collez </t>
    </r>
    <r>
      <rPr>
        <b/>
        <sz val="12"/>
        <color rgb="FFFF0000"/>
        <rFont val="Arial"/>
        <family val="2"/>
      </rPr>
      <t>LES VALEURS</t>
    </r>
    <r>
      <rPr>
        <b/>
        <sz val="12"/>
        <rFont val="Arial"/>
        <family val="2"/>
      </rPr>
      <t xml:space="preserve"> des cellules sur une ligne libre dans la table en utilisant clique droit ou Ctrl+V puis Options de collage puis Valeurs (V) -&gt; </t>
    </r>
    <r>
      <rPr>
        <b/>
        <sz val="12"/>
        <color rgb="FFFF0000"/>
        <rFont val="Arial"/>
        <family val="2"/>
      </rPr>
      <t>voir FAQ</t>
    </r>
  </si>
  <si>
    <t>Privilégier un courriel professionnel</t>
  </si>
  <si>
    <t>v1-4-7-août-2023_w/sMacro</t>
  </si>
  <si>
    <t>hia brest</t>
  </si>
  <si>
    <t>Ce document doit être transmis en format Excel uniquement</t>
  </si>
  <si>
    <r>
      <t xml:space="preserve">Centre investigateur coordonnateur et centre(s) co-investigateur(s)
</t>
    </r>
    <r>
      <rPr>
        <b/>
        <sz val="24"/>
        <color rgb="FF003366"/>
        <rFont val="Calibri"/>
        <family val="2"/>
        <charset val="1"/>
      </rPr>
      <t xml:space="preserve">pour les appels à projets </t>
    </r>
    <r>
      <rPr>
        <b/>
        <sz val="26"/>
        <color rgb="FF00B0F0"/>
        <rFont val="Calibri"/>
        <family val="2"/>
      </rPr>
      <t>ReSP-IR AuRA</t>
    </r>
    <r>
      <rPr>
        <b/>
        <sz val="24"/>
        <color rgb="FF00B0F0"/>
        <rFont val="Calibr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</si>
</sst>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"/>
  </numFmts>
  <fonts count="77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u/>
      <sz val="24"/>
      <color rgb="FF003366"/>
      <name val="Calibri"/>
      <family val="2"/>
      <charset val="1"/>
    </font>
    <font>
      <b/>
      <sz val="24"/>
      <color rgb="FF003366"/>
      <name val="Calibri"/>
      <family val="2"/>
      <charset val="1"/>
    </font>
    <font>
      <b/>
      <u/>
      <sz val="11"/>
      <color rgb="FFFF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22"/>
      <color rgb="FFFF0000"/>
      <name val="Calibri"/>
      <family val="2"/>
      <charset val="1"/>
    </font>
    <font>
      <b/>
      <u/>
      <sz val="18"/>
      <color rgb="FF0000FF"/>
      <name val="Arial"/>
      <family val="2"/>
      <charset val="1"/>
    </font>
    <font>
      <u/>
      <sz val="11"/>
      <color rgb="FF0000FF"/>
      <name val="Calibri"/>
      <family val="2"/>
      <charset val="1"/>
    </font>
    <font>
      <u/>
      <sz val="14"/>
      <color rgb="FF0000FF"/>
      <name val="Calibri"/>
      <family val="2"/>
      <charset val="1"/>
    </font>
    <font>
      <b/>
      <u/>
      <sz val="20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20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i/>
      <sz val="16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4"/>
      <color rgb="FFC00000"/>
      <name val="Arial"/>
      <family val="2"/>
      <charset val="1"/>
    </font>
    <font>
      <b/>
      <u/>
      <sz val="16"/>
      <name val="Calibri"/>
      <family val="2"/>
      <charset val="1"/>
    </font>
    <font>
      <sz val="11"/>
      <color rgb="FFFFFFFF"/>
      <name val="Calibri"/>
      <family val="2"/>
      <charset val="1"/>
    </font>
    <font>
      <b/>
      <u/>
      <sz val="20"/>
      <color rgb="FFFF0000"/>
      <name val="Calibri"/>
      <family val="2"/>
      <charset val="1"/>
    </font>
    <font>
      <b/>
      <sz val="12"/>
      <color rgb="FF4A452A"/>
      <name val="Arial"/>
      <family val="2"/>
      <charset val="1"/>
    </font>
    <font>
      <b/>
      <i/>
      <u/>
      <sz val="20"/>
      <color rgb="FF4A452A"/>
      <name val="Calibri"/>
      <family val="2"/>
      <charset val="1"/>
    </font>
    <font>
      <i/>
      <sz val="11"/>
      <color rgb="FF4A452A"/>
      <name val="Calibri"/>
      <family val="2"/>
      <charset val="1"/>
    </font>
    <font>
      <sz val="12"/>
      <color rgb="FFC00000"/>
      <name val="Arial"/>
      <family val="2"/>
      <charset val="1"/>
    </font>
    <font>
      <sz val="12"/>
      <color rgb="FF000000"/>
      <name val="Calibri"/>
      <family val="2"/>
      <charset val="1"/>
    </font>
    <font>
      <b/>
      <sz val="11"/>
      <color rgb="FF4A452A"/>
      <name val="Arial"/>
      <family val="2"/>
      <charset val="1"/>
    </font>
    <font>
      <sz val="12"/>
      <color rgb="FF4A452A"/>
      <name val="Arial"/>
      <family val="2"/>
      <charset val="1"/>
    </font>
    <font>
      <sz val="12"/>
      <color rgb="FF002060"/>
      <name val="Arial"/>
      <family val="2"/>
      <charset val="1"/>
    </font>
    <font>
      <b/>
      <sz val="12"/>
      <name val="Arial"/>
      <family val="2"/>
      <charset val="1"/>
    </font>
    <font>
      <b/>
      <sz val="11"/>
      <name val="Arial"/>
      <family val="2"/>
      <charset val="1"/>
    </font>
    <font>
      <b/>
      <sz val="12"/>
      <color rgb="FFC00000"/>
      <name val="Arial"/>
      <family val="2"/>
      <charset val="1"/>
    </font>
    <font>
      <b/>
      <sz val="11"/>
      <color rgb="FF808080"/>
      <name val="Arial"/>
      <family val="2"/>
      <charset val="1"/>
    </font>
    <font>
      <sz val="12"/>
      <color rgb="FF000000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1"/>
    </font>
    <font>
      <b/>
      <sz val="12"/>
      <color rgb="FF002060"/>
      <name val="Arial"/>
      <family val="2"/>
      <charset val="1"/>
    </font>
    <font>
      <b/>
      <sz val="9"/>
      <name val="Arial"/>
      <family val="2"/>
      <charset val="1"/>
    </font>
    <font>
      <sz val="9"/>
      <color rgb="FF000000"/>
      <name val="Tahoma"/>
      <family val="2"/>
      <charset val="1"/>
    </font>
    <font>
      <b/>
      <u/>
      <sz val="12"/>
      <color rgb="FF0000FF"/>
      <name val="Arial"/>
      <family val="2"/>
      <charset val="1"/>
    </font>
    <font>
      <b/>
      <sz val="14"/>
      <color rgb="FFC00000"/>
      <name val="Calibri"/>
      <family val="2"/>
      <charset val="1"/>
    </font>
    <font>
      <sz val="1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000000"/>
      <name val="Calibri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2"/>
      <color rgb="FF4A452A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4A452A"/>
      <name val="Arial"/>
      <family val="2"/>
    </font>
    <font>
      <sz val="14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C00000"/>
      <name val="Arial"/>
      <family val="2"/>
      <charset val="1"/>
    </font>
    <font>
      <b/>
      <sz val="14"/>
      <color rgb="FFC00000"/>
      <name val="Calibri"/>
      <family val="2"/>
    </font>
    <font>
      <b/>
      <sz val="12"/>
      <color rgb="FFC00000"/>
      <name val="Arial"/>
      <family val="2"/>
    </font>
    <font>
      <sz val="14"/>
      <color rgb="FF000000"/>
      <name val="Calibri"/>
      <family val="2"/>
      <charset val="1"/>
    </font>
    <font>
      <b/>
      <sz val="12"/>
      <name val="Calibri"/>
      <family val="2"/>
    </font>
    <font>
      <b/>
      <sz val="11"/>
      <name val="Arial"/>
      <family val="2"/>
    </font>
    <font>
      <sz val="12"/>
      <color theme="1" tint="0.499984740745262"/>
      <name val="Arial"/>
      <family val="2"/>
      <charset val="1"/>
    </font>
    <font>
      <b/>
      <sz val="12"/>
      <color rgb="FF4A452A"/>
      <name val="Arial"/>
      <family val="2"/>
    </font>
    <font>
      <b/>
      <sz val="12"/>
      <color theme="5"/>
      <name val="Arial"/>
      <family val="2"/>
    </font>
    <font>
      <b/>
      <sz val="12"/>
      <name val="Arial"/>
      <family val="2"/>
    </font>
    <font>
      <sz val="11"/>
      <color rgb="FFC00000"/>
      <name val="Calibri"/>
      <family val="2"/>
      <charset val="1"/>
    </font>
    <font>
      <b/>
      <sz val="11"/>
      <color theme="7" tint="-0.249977111117893"/>
      <name val="Calibri"/>
      <family val="2"/>
    </font>
    <font>
      <b/>
      <sz val="11"/>
      <color rgb="FFC00000"/>
      <name val="Calibri"/>
      <family val="2"/>
    </font>
    <font>
      <u/>
      <sz val="11"/>
      <color rgb="FF000000"/>
      <name val="Calibri"/>
      <family val="2"/>
    </font>
    <font>
      <b/>
      <sz val="11"/>
      <color rgb="FFF8CBAD"/>
      <name val="Arial"/>
      <family val="2"/>
      <charset val="1"/>
    </font>
    <font>
      <b/>
      <sz val="9"/>
      <color theme="8" tint="0.59999389629810485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rgb="FF002060"/>
      <name val="Calibri"/>
      <family val="2"/>
      <scheme val="minor"/>
    </font>
    <font>
      <sz val="11"/>
      <color theme="0" tint="-0.249977111117893"/>
      <name val="Calibri"/>
      <family val="2"/>
      <charset val="1"/>
    </font>
    <font>
      <sz val="12"/>
      <color rgb="FF0000FF"/>
      <name val="Arial"/>
      <family val="2"/>
      <charset val="1"/>
    </font>
    <font>
      <b/>
      <sz val="24"/>
      <color rgb="FF00B0F0"/>
      <name val="Calibri"/>
      <family val="2"/>
    </font>
    <font>
      <b/>
      <sz val="26"/>
      <color rgb="FF00B0F0"/>
      <name val="Calibri"/>
      <family val="2"/>
    </font>
    <font>
      <b/>
      <u/>
      <sz val="14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2F2F2"/>
        <bgColor rgb="FFEEECE1"/>
      </patternFill>
    </fill>
    <fill>
      <patternFill patternType="solid">
        <fgColor rgb="FFBFBFBF"/>
        <bgColor rgb="FFCCC1DA"/>
      </patternFill>
    </fill>
    <fill>
      <patternFill patternType="solid">
        <fgColor rgb="FFEEECE1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B9CDE5"/>
        <bgColor rgb="FFCCC1DA"/>
      </patternFill>
    </fill>
    <fill>
      <patternFill patternType="solid">
        <fgColor rgb="FFFCD5B5"/>
        <b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FDEADA"/>
        <bgColor rgb="FFEEECE1"/>
      </patternFill>
    </fill>
    <fill>
      <patternFill patternType="solid">
        <fgColor rgb="FFA6A6A6"/>
        <bgColor rgb="FFBFBFBF"/>
      </patternFill>
    </fill>
    <fill>
      <patternFill patternType="solid">
        <fgColor rgb="FFF2DCDB"/>
        <bgColor rgb="FFFDEADA"/>
      </patternFill>
    </fill>
    <fill>
      <patternFill patternType="solid">
        <fgColor rgb="FF92D050"/>
        <bgColor rgb="FFA6A6A6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39997558519241921"/>
        <bgColor rgb="FFBFBFBF"/>
      </patternFill>
    </fill>
    <fill>
      <patternFill patternType="solid">
        <fgColor rgb="FFA9D18E"/>
        <bgColor rgb="FF92D05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rgb="FFB9CDE5"/>
        <bgColor rgb="FFFFFF00"/>
      </patternFill>
    </fill>
    <fill>
      <patternFill patternType="solid">
        <fgColor theme="9" tint="0.39997558519241921"/>
        <bgColor rgb="FFCCC1DA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rgb="FFCCC1DA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rgb="FFBFBFBF"/>
      </patternFill>
    </fill>
    <fill>
      <patternFill patternType="solid">
        <fgColor theme="0"/>
        <bgColor rgb="FFCCC1DA"/>
      </patternFill>
    </fill>
    <fill>
      <patternFill patternType="solid">
        <fgColor theme="0"/>
        <bgColor rgb="FFFFFF00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/>
      <top/>
      <bottom/>
      <diagonal style="thin">
        <color auto="1"/>
      </diagonal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medium">
        <color auto="1"/>
      </left>
      <right/>
      <top/>
      <bottom/>
      <diagonal style="thin">
        <color auto="1"/>
      </diagonal>
    </border>
    <border>
      <left style="medium">
        <color rgb="FF404040"/>
      </left>
      <right/>
      <top style="medium">
        <color rgb="FF404040"/>
      </top>
      <bottom/>
      <diagonal/>
    </border>
    <border>
      <left/>
      <right/>
      <top style="medium">
        <color rgb="FF404040"/>
      </top>
      <bottom/>
      <diagonal/>
    </border>
    <border>
      <left style="medium">
        <color rgb="FF404040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404040"/>
      </right>
      <top style="thin">
        <color auto="1"/>
      </top>
      <bottom style="thin">
        <color auto="1"/>
      </bottom>
      <diagonal/>
    </border>
    <border>
      <left style="medium">
        <color rgb="FF40404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40404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/>
      <right style="double">
        <color rgb="FFE46C0A"/>
      </right>
      <top style="double">
        <color rgb="FFFF0000"/>
      </top>
      <bottom style="double">
        <color rgb="FFFF0000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Border="0" applyProtection="0"/>
  </cellStyleXfs>
  <cellXfs count="240">
    <xf numFmtId="0" fontId="0" fillId="0" borderId="0" xfId="0"/>
    <xf numFmtId="3" fontId="0" fillId="0" borderId="0" xfId="0" applyNumberFormat="1" applyAlignment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1" fillId="0" borderId="0" xfId="0" applyFont="1" applyAlignment="1" applyProtection="1"/>
    <xf numFmtId="0" fontId="4" fillId="2" borderId="0" xfId="0" applyFont="1" applyFill="1" applyAlignment="1" applyProtection="1"/>
    <xf numFmtId="0" fontId="9" fillId="0" borderId="0" xfId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 wrapText="1"/>
    </xf>
    <xf numFmtId="0" fontId="15" fillId="0" borderId="6" xfId="0" applyFont="1" applyBorder="1" applyAlignment="1" applyProtection="1">
      <alignment horizontal="left" vertical="center"/>
    </xf>
    <xf numFmtId="0" fontId="16" fillId="0" borderId="8" xfId="0" applyFont="1" applyBorder="1" applyAlignment="1" applyProtection="1">
      <alignment horizontal="left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left" vertical="center" wrapText="1"/>
    </xf>
    <xf numFmtId="0" fontId="15" fillId="0" borderId="1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/>
    <xf numFmtId="0" fontId="0" fillId="0" borderId="0" xfId="0" applyAlignment="1" applyProtection="1">
      <alignment wrapText="1"/>
    </xf>
    <xf numFmtId="0" fontId="21" fillId="0" borderId="0" xfId="0" applyFont="1" applyAlignment="1" applyProtection="1"/>
    <xf numFmtId="14" fontId="0" fillId="0" borderId="0" xfId="0" applyNumberFormat="1" applyBorder="1" applyAlignment="1" applyProtection="1"/>
    <xf numFmtId="0" fontId="22" fillId="4" borderId="14" xfId="0" applyFont="1" applyFill="1" applyBorder="1" applyAlignment="1" applyProtection="1">
      <alignment vertical="center"/>
    </xf>
    <xf numFmtId="0" fontId="23" fillId="4" borderId="15" xfId="0" applyFont="1" applyFill="1" applyBorder="1" applyAlignment="1" applyProtection="1"/>
    <xf numFmtId="0" fontId="24" fillId="4" borderId="15" xfId="0" applyFont="1" applyFill="1" applyBorder="1" applyAlignment="1" applyProtection="1"/>
    <xf numFmtId="14" fontId="24" fillId="4" borderId="15" xfId="0" applyNumberFormat="1" applyFont="1" applyFill="1" applyBorder="1" applyAlignment="1" applyProtection="1"/>
    <xf numFmtId="0" fontId="25" fillId="3" borderId="5" xfId="0" applyFont="1" applyFill="1" applyBorder="1" applyAlignment="1" applyProtection="1">
      <alignment horizontal="center"/>
    </xf>
    <xf numFmtId="3" fontId="22" fillId="4" borderId="16" xfId="0" applyNumberFormat="1" applyFont="1" applyFill="1" applyBorder="1" applyAlignment="1" applyProtection="1">
      <alignment vertical="center" wrapText="1"/>
    </xf>
    <xf numFmtId="3" fontId="22" fillId="4" borderId="17" xfId="0" applyNumberFormat="1" applyFont="1" applyFill="1" applyBorder="1" applyAlignment="1" applyProtection="1">
      <alignment horizontal="center" vertical="center" wrapText="1"/>
    </xf>
    <xf numFmtId="3" fontId="22" fillId="4" borderId="18" xfId="0" applyNumberFormat="1" applyFont="1" applyFill="1" applyBorder="1" applyAlignment="1" applyProtection="1">
      <alignment horizontal="center" vertical="center" wrapText="1"/>
    </xf>
    <xf numFmtId="3" fontId="22" fillId="3" borderId="19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/>
    <xf numFmtId="3" fontId="27" fillId="4" borderId="20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horizontal="center" vertical="center" wrapText="1"/>
    </xf>
    <xf numFmtId="3" fontId="27" fillId="4" borderId="18" xfId="0" applyNumberFormat="1" applyFont="1" applyFill="1" applyBorder="1" applyAlignment="1" applyProtection="1">
      <alignment horizontal="center" vertical="center" wrapText="1"/>
    </xf>
    <xf numFmtId="3" fontId="27" fillId="3" borderId="19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3" fontId="28" fillId="5" borderId="22" xfId="0" applyNumberFormat="1" applyFont="1" applyFill="1" applyBorder="1" applyAlignment="1" applyProtection="1">
      <alignment horizontal="center" vertical="center" wrapText="1"/>
    </xf>
    <xf numFmtId="3" fontId="28" fillId="5" borderId="3" xfId="0" applyNumberFormat="1" applyFont="1" applyFill="1" applyBorder="1" applyAlignment="1" applyProtection="1">
      <alignment horizontal="center" vertical="center" wrapText="1"/>
    </xf>
    <xf numFmtId="3" fontId="8" fillId="5" borderId="3" xfId="1" applyNumberFormat="1" applyFont="1" applyFill="1" applyBorder="1" applyAlignment="1" applyProtection="1">
      <alignment horizontal="center" vertical="center" wrapText="1"/>
    </xf>
    <xf numFmtId="164" fontId="28" fillId="3" borderId="19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/>
    <xf numFmtId="3" fontId="28" fillId="5" borderId="0" xfId="0" applyNumberFormat="1" applyFont="1" applyFill="1" applyBorder="1" applyAlignment="1" applyProtection="1">
      <alignment horizontal="center" vertical="center" wrapText="1"/>
    </xf>
    <xf numFmtId="164" fontId="28" fillId="0" borderId="0" xfId="0" applyNumberFormat="1" applyFont="1" applyBorder="1" applyAlignment="1" applyProtection="1">
      <alignment horizontal="center" vertical="center" wrapText="1"/>
    </xf>
    <xf numFmtId="0" fontId="25" fillId="3" borderId="0" xfId="0" applyFont="1" applyFill="1" applyBorder="1" applyAlignment="1" applyProtection="1">
      <alignment horizontal="center"/>
    </xf>
    <xf numFmtId="3" fontId="30" fillId="6" borderId="0" xfId="0" applyNumberFormat="1" applyFont="1" applyFill="1" applyBorder="1" applyAlignment="1" applyProtection="1">
      <alignment horizontal="center" vertical="center" wrapText="1"/>
    </xf>
    <xf numFmtId="0" fontId="30" fillId="7" borderId="23" xfId="0" applyFont="1" applyFill="1" applyBorder="1" applyAlignment="1" applyProtection="1">
      <alignment vertical="center"/>
    </xf>
    <xf numFmtId="0" fontId="31" fillId="7" borderId="2" xfId="0" applyFont="1" applyFill="1" applyBorder="1" applyAlignment="1" applyProtection="1">
      <alignment vertical="center"/>
    </xf>
    <xf numFmtId="0" fontId="32" fillId="7" borderId="2" xfId="0" applyFont="1" applyFill="1" applyBorder="1" applyAlignment="1" applyProtection="1">
      <alignment horizontal="center" vertical="center"/>
    </xf>
    <xf numFmtId="3" fontId="30" fillId="7" borderId="25" xfId="0" applyNumberFormat="1" applyFont="1" applyFill="1" applyBorder="1" applyAlignment="1" applyProtection="1">
      <alignment horizontal="center" vertical="center" wrapText="1"/>
    </xf>
    <xf numFmtId="3" fontId="30" fillId="7" borderId="17" xfId="0" applyNumberFormat="1" applyFont="1" applyFill="1" applyBorder="1" applyAlignment="1" applyProtection="1">
      <alignment horizontal="center" vertical="center" wrapText="1"/>
    </xf>
    <xf numFmtId="3" fontId="30" fillId="7" borderId="18" xfId="0" applyNumberFormat="1" applyFont="1" applyFill="1" applyBorder="1" applyAlignment="1" applyProtection="1">
      <alignment horizontal="center" vertical="center" wrapText="1"/>
    </xf>
    <xf numFmtId="3" fontId="30" fillId="3" borderId="9" xfId="0" applyNumberFormat="1" applyFont="1" applyFill="1" applyBorder="1" applyAlignment="1" applyProtection="1">
      <alignment horizontal="center" vertical="center" wrapText="1"/>
    </xf>
    <xf numFmtId="3" fontId="31" fillId="7" borderId="27" xfId="0" applyNumberFormat="1" applyFont="1" applyFill="1" applyBorder="1" applyAlignment="1" applyProtection="1">
      <alignment horizontal="center" vertical="center" wrapText="1"/>
    </xf>
    <xf numFmtId="3" fontId="31" fillId="7" borderId="28" xfId="0" applyNumberFormat="1" applyFont="1" applyFill="1" applyBorder="1" applyAlignment="1" applyProtection="1">
      <alignment horizontal="center" vertical="center" wrapText="1"/>
    </xf>
    <xf numFmtId="3" fontId="33" fillId="7" borderId="28" xfId="0" applyNumberFormat="1" applyFont="1" applyFill="1" applyBorder="1" applyAlignment="1" applyProtection="1">
      <alignment horizontal="center" vertical="center" wrapText="1"/>
    </xf>
    <xf numFmtId="3" fontId="31" fillId="7" borderId="29" xfId="0" applyNumberFormat="1" applyFont="1" applyFill="1" applyBorder="1" applyAlignment="1" applyProtection="1">
      <alignment horizontal="center" vertical="center" wrapText="1"/>
    </xf>
    <xf numFmtId="3" fontId="31" fillId="3" borderId="30" xfId="0" applyNumberFormat="1" applyFont="1" applyFill="1" applyBorder="1" applyAlignment="1" applyProtection="1">
      <alignment horizontal="center" vertical="center" wrapText="1"/>
    </xf>
    <xf numFmtId="0" fontId="34" fillId="0" borderId="31" xfId="0" applyFont="1" applyBorder="1" applyAlignment="1" applyProtection="1">
      <alignment horizontal="center" vertical="center"/>
    </xf>
    <xf numFmtId="164" fontId="35" fillId="3" borderId="33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Alignment="1" applyProtection="1"/>
    <xf numFmtId="0" fontId="34" fillId="0" borderId="0" xfId="0" applyFont="1" applyAlignment="1" applyProtection="1"/>
    <xf numFmtId="3" fontId="0" fillId="0" borderId="0" xfId="0" applyNumberFormat="1" applyAlignment="1" applyProtection="1">
      <alignment wrapText="1"/>
    </xf>
    <xf numFmtId="0" fontId="30" fillId="6" borderId="23" xfId="0" applyFont="1" applyFill="1" applyBorder="1" applyAlignment="1" applyProtection="1">
      <alignment vertical="center"/>
    </xf>
    <xf numFmtId="0" fontId="31" fillId="6" borderId="34" xfId="0" applyFont="1" applyFill="1" applyBorder="1" applyAlignment="1" applyProtection="1">
      <alignment vertical="center" wrapText="1"/>
    </xf>
    <xf numFmtId="0" fontId="37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vertical="center" wrapText="1"/>
    </xf>
    <xf numFmtId="3" fontId="30" fillId="6" borderId="36" xfId="0" applyNumberFormat="1" applyFont="1" applyFill="1" applyBorder="1" applyAlignment="1" applyProtection="1">
      <alignment horizontal="center" vertical="center" wrapText="1"/>
    </xf>
    <xf numFmtId="3" fontId="30" fillId="3" borderId="12" xfId="0" applyNumberFormat="1" applyFont="1" applyFill="1" applyBorder="1" applyAlignment="1" applyProtection="1">
      <alignment horizontal="center" vertical="center" wrapText="1"/>
    </xf>
    <xf numFmtId="3" fontId="31" fillId="6" borderId="38" xfId="0" applyNumberFormat="1" applyFont="1" applyFill="1" applyBorder="1" applyAlignment="1" applyProtection="1">
      <alignment horizontal="center" vertical="center" wrapText="1"/>
    </xf>
    <xf numFmtId="3" fontId="31" fillId="6" borderId="7" xfId="0" applyNumberFormat="1" applyFont="1" applyFill="1" applyBorder="1" applyAlignment="1" applyProtection="1">
      <alignment horizontal="center" vertical="center" wrapText="1"/>
    </xf>
    <xf numFmtId="3" fontId="31" fillId="6" borderId="36" xfId="0" applyNumberFormat="1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/>
    <xf numFmtId="0" fontId="34" fillId="0" borderId="3" xfId="0" applyFont="1" applyBorder="1" applyAlignment="1" applyProtection="1"/>
    <xf numFmtId="0" fontId="34" fillId="0" borderId="21" xfId="0" applyFont="1" applyBorder="1" applyAlignment="1" applyProtection="1">
      <alignment horizontal="center" vertical="center"/>
    </xf>
    <xf numFmtId="3" fontId="34" fillId="0" borderId="3" xfId="0" applyNumberFormat="1" applyFont="1" applyBorder="1" applyAlignment="1" applyProtection="1">
      <alignment wrapText="1"/>
    </xf>
    <xf numFmtId="0" fontId="34" fillId="0" borderId="3" xfId="0" applyFont="1" applyBorder="1" applyAlignment="1" applyProtection="1">
      <alignment wrapText="1"/>
    </xf>
    <xf numFmtId="164" fontId="35" fillId="3" borderId="3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Alignment="1" applyProtection="1">
      <alignment wrapText="1"/>
    </xf>
    <xf numFmtId="3" fontId="34" fillId="0" borderId="3" xfId="0" applyNumberFormat="1" applyFont="1" applyBorder="1" applyAlignment="1" applyProtection="1"/>
    <xf numFmtId="0" fontId="34" fillId="0" borderId="0" xfId="0" applyFont="1" applyBorder="1" applyAlignment="1" applyProtection="1"/>
    <xf numFmtId="0" fontId="34" fillId="0" borderId="3" xfId="0" applyFont="1" applyBorder="1" applyAlignment="1" applyProtection="1">
      <alignment horizontal="center" vertical="center"/>
    </xf>
    <xf numFmtId="0" fontId="0" fillId="3" borderId="3" xfId="0" applyFont="1" applyFill="1" applyBorder="1" applyAlignment="1" applyProtection="1"/>
    <xf numFmtId="0" fontId="0" fillId="3" borderId="3" xfId="0" applyFill="1" applyBorder="1" applyAlignment="1" applyProtection="1"/>
    <xf numFmtId="3" fontId="0" fillId="3" borderId="3" xfId="0" applyNumberFormat="1" applyFill="1" applyBorder="1" applyAlignment="1" applyProtection="1"/>
    <xf numFmtId="3" fontId="0" fillId="3" borderId="3" xfId="0" applyNumberFormat="1" applyFill="1" applyBorder="1" applyAlignment="1" applyProtection="1">
      <alignment wrapText="1"/>
    </xf>
    <xf numFmtId="0" fontId="15" fillId="0" borderId="3" xfId="0" applyFont="1" applyBorder="1" applyAlignment="1" applyProtection="1">
      <alignment horizontal="center" vertical="center"/>
    </xf>
    <xf numFmtId="0" fontId="41" fillId="0" borderId="3" xfId="0" applyFont="1" applyBorder="1" applyAlignment="1" applyProtection="1">
      <alignment horizontal="center" vertical="center" wrapText="1"/>
    </xf>
    <xf numFmtId="0" fontId="42" fillId="0" borderId="3" xfId="0" applyFont="1" applyBorder="1" applyAlignment="1" applyProtection="1">
      <alignment horizontal="justify" vertical="center"/>
    </xf>
    <xf numFmtId="0" fontId="0" fillId="9" borderId="3" xfId="0" applyFont="1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</xf>
    <xf numFmtId="1" fontId="0" fillId="0" borderId="3" xfId="0" applyNumberFormat="1" applyBorder="1" applyAlignment="1" applyProtection="1">
      <alignment horizontal="center" vertical="center" wrapText="1"/>
    </xf>
    <xf numFmtId="2" fontId="0" fillId="10" borderId="3" xfId="0" applyNumberFormat="1" applyFill="1" applyBorder="1" applyAlignment="1" applyProtection="1">
      <alignment horizontal="center" vertical="center" wrapText="1"/>
    </xf>
    <xf numFmtId="0" fontId="0" fillId="11" borderId="3" xfId="0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 applyProtection="1">
      <alignment horizontal="center" vertical="center" wrapText="1"/>
    </xf>
    <xf numFmtId="0" fontId="43" fillId="11" borderId="3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/>
    <xf numFmtId="0" fontId="0" fillId="7" borderId="39" xfId="0" applyFill="1" applyBorder="1" applyAlignment="1" applyProtection="1"/>
    <xf numFmtId="3" fontId="0" fillId="12" borderId="0" xfId="0" applyNumberFormat="1" applyFill="1" applyBorder="1" applyAlignment="1" applyProtection="1"/>
    <xf numFmtId="0" fontId="0" fillId="12" borderId="0" xfId="0" applyFill="1" applyBorder="1" applyAlignment="1" applyProtection="1"/>
    <xf numFmtId="0" fontId="0" fillId="12" borderId="0" xfId="0" applyFill="1" applyAlignment="1" applyProtection="1"/>
    <xf numFmtId="0" fontId="0" fillId="8" borderId="0" xfId="0" applyFont="1" applyFill="1" applyAlignment="1" applyProtection="1"/>
    <xf numFmtId="3" fontId="28" fillId="13" borderId="0" xfId="0" applyNumberFormat="1" applyFont="1" applyFill="1" applyBorder="1" applyAlignment="1" applyProtection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0" fontId="0" fillId="16" borderId="0" xfId="0" applyFill="1"/>
    <xf numFmtId="0" fontId="0" fillId="18" borderId="0" xfId="0" applyFill="1" applyBorder="1" applyAlignment="1" applyProtection="1"/>
    <xf numFmtId="0" fontId="0" fillId="17" borderId="0" xfId="0" applyFill="1" applyBorder="1" applyAlignment="1" applyProtection="1"/>
    <xf numFmtId="3" fontId="28" fillId="3" borderId="31" xfId="0" applyNumberFormat="1" applyFont="1" applyFill="1" applyBorder="1" applyAlignment="1" applyProtection="1">
      <alignment horizontal="center" vertical="center" wrapText="1"/>
    </xf>
    <xf numFmtId="3" fontId="28" fillId="5" borderId="31" xfId="0" applyNumberFormat="1" applyFont="1" applyFill="1" applyBorder="1" applyAlignment="1" applyProtection="1">
      <alignment horizontal="center" vertical="center" wrapText="1"/>
    </xf>
    <xf numFmtId="3" fontId="28" fillId="5" borderId="33" xfId="0" applyNumberFormat="1" applyFont="1" applyFill="1" applyBorder="1" applyAlignment="1" applyProtection="1">
      <alignment horizontal="center" vertical="center" wrapText="1"/>
    </xf>
    <xf numFmtId="0" fontId="45" fillId="0" borderId="21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 wrapText="1"/>
    </xf>
    <xf numFmtId="0" fontId="0" fillId="19" borderId="0" xfId="0" applyFill="1"/>
    <xf numFmtId="0" fontId="0" fillId="19" borderId="0" xfId="0" applyFont="1" applyFill="1" applyAlignment="1" applyProtection="1"/>
    <xf numFmtId="0" fontId="0" fillId="20" borderId="0" xfId="0" applyFont="1" applyFill="1" applyAlignment="1" applyProtection="1"/>
    <xf numFmtId="0" fontId="0" fillId="19" borderId="0" xfId="0" applyFill="1" applyAlignment="1" applyProtection="1"/>
    <xf numFmtId="49" fontId="0" fillId="19" borderId="0" xfId="0" applyNumberFormat="1" applyFill="1" applyAlignment="1" applyProtection="1"/>
    <xf numFmtId="0" fontId="8" fillId="0" borderId="0" xfId="1"/>
    <xf numFmtId="3" fontId="30" fillId="21" borderId="35" xfId="0" applyNumberFormat="1" applyFont="1" applyFill="1" applyBorder="1" applyAlignment="1" applyProtection="1">
      <alignment horizontal="center" vertical="center" wrapText="1"/>
    </xf>
    <xf numFmtId="3" fontId="30" fillId="21" borderId="0" xfId="0" applyNumberFormat="1" applyFont="1" applyFill="1" applyBorder="1" applyAlignment="1" applyProtection="1">
      <alignment horizontal="center" vertical="center" wrapText="1"/>
    </xf>
    <xf numFmtId="3" fontId="30" fillId="22" borderId="0" xfId="0" applyNumberFormat="1" applyFont="1" applyFill="1" applyBorder="1" applyAlignment="1" applyProtection="1">
      <alignment horizontal="center" vertical="center" wrapText="1"/>
    </xf>
    <xf numFmtId="3" fontId="8" fillId="13" borderId="0" xfId="1" applyNumberFormat="1" applyFill="1" applyBorder="1" applyAlignment="1" applyProtection="1">
      <alignment horizontal="center" vertical="center" wrapText="1"/>
    </xf>
    <xf numFmtId="0" fontId="29" fillId="23" borderId="0" xfId="0" applyFont="1" applyFill="1" applyAlignment="1" applyProtection="1"/>
    <xf numFmtId="3" fontId="22" fillId="14" borderId="0" xfId="0" applyNumberFormat="1" applyFont="1" applyFill="1" applyBorder="1" applyAlignment="1" applyProtection="1">
      <alignment horizontal="center" wrapText="1"/>
    </xf>
    <xf numFmtId="0" fontId="34" fillId="0" borderId="45" xfId="0" applyFont="1" applyBorder="1" applyAlignment="1" applyProtection="1">
      <alignment horizontal="center" vertical="center"/>
    </xf>
    <xf numFmtId="3" fontId="34" fillId="0" borderId="31" xfId="0" applyNumberFormat="1" applyFont="1" applyBorder="1" applyAlignment="1" applyProtection="1">
      <alignment horizontal="center" vertical="center"/>
    </xf>
    <xf numFmtId="3" fontId="55" fillId="13" borderId="0" xfId="1" applyNumberFormat="1" applyFont="1" applyFill="1" applyBorder="1" applyAlignment="1" applyProtection="1">
      <alignment horizontal="center" vertical="center" wrapText="1"/>
    </xf>
    <xf numFmtId="3" fontId="58" fillId="13" borderId="0" xfId="1" applyNumberFormat="1" applyFont="1" applyFill="1" applyBorder="1" applyAlignment="1" applyProtection="1">
      <alignment horizontal="right" vertical="center" wrapText="1"/>
    </xf>
    <xf numFmtId="3" fontId="59" fillId="13" borderId="0" xfId="0" applyNumberFormat="1" applyFont="1" applyFill="1" applyBorder="1" applyAlignment="1" applyProtection="1">
      <alignment horizontal="center" vertical="center" wrapText="1"/>
    </xf>
    <xf numFmtId="20" fontId="22" fillId="14" borderId="46" xfId="0" applyNumberFormat="1" applyFont="1" applyFill="1" applyBorder="1" applyAlignment="1" applyProtection="1">
      <alignment horizontal="center" vertical="center" wrapText="1"/>
    </xf>
    <xf numFmtId="20" fontId="50" fillId="14" borderId="47" xfId="0" applyNumberFormat="1" applyFont="1" applyFill="1" applyBorder="1" applyAlignment="1" applyProtection="1">
      <alignment horizontal="center" vertical="center" wrapText="1"/>
    </xf>
    <xf numFmtId="0" fontId="25" fillId="3" borderId="48" xfId="0" applyFont="1" applyFill="1" applyBorder="1" applyAlignment="1" applyProtection="1">
      <alignment horizontal="center"/>
    </xf>
    <xf numFmtId="3" fontId="22" fillId="5" borderId="50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Alignment="1" applyProtection="1"/>
    <xf numFmtId="0" fontId="0" fillId="25" borderId="0" xfId="0" applyFill="1"/>
    <xf numFmtId="0" fontId="0" fillId="26" borderId="0" xfId="0" applyFill="1"/>
    <xf numFmtId="0" fontId="49" fillId="19" borderId="7" xfId="0" applyFont="1" applyFill="1" applyBorder="1" applyAlignment="1" applyProtection="1"/>
    <xf numFmtId="0" fontId="0" fillId="19" borderId="0" xfId="0" applyNumberFormat="1" applyFill="1" applyAlignment="1" applyProtection="1"/>
    <xf numFmtId="0" fontId="0" fillId="0" borderId="26" xfId="0" applyBorder="1"/>
    <xf numFmtId="0" fontId="0" fillId="0" borderId="21" xfId="0" applyBorder="1"/>
    <xf numFmtId="0" fontId="0" fillId="24" borderId="0" xfId="0" applyFill="1"/>
    <xf numFmtId="0" fontId="60" fillId="19" borderId="21" xfId="0" applyFont="1" applyFill="1" applyBorder="1" applyAlignment="1" applyProtection="1"/>
    <xf numFmtId="3" fontId="61" fillId="13" borderId="0" xfId="0" applyNumberFormat="1" applyFont="1" applyFill="1" applyBorder="1" applyAlignment="1" applyProtection="1">
      <alignment horizontal="center" vertical="center" wrapText="1"/>
    </xf>
    <xf numFmtId="0" fontId="57" fillId="0" borderId="52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31" fillId="7" borderId="37" xfId="0" applyFont="1" applyFill="1" applyBorder="1" applyAlignment="1" applyProtection="1">
      <alignment vertical="center"/>
    </xf>
    <xf numFmtId="0" fontId="54" fillId="3" borderId="21" xfId="0" applyFont="1" applyFill="1" applyBorder="1" applyAlignment="1" applyProtection="1">
      <alignment horizontal="center" vertical="top"/>
    </xf>
    <xf numFmtId="0" fontId="0" fillId="27" borderId="0" xfId="0" applyFill="1"/>
    <xf numFmtId="0" fontId="49" fillId="19" borderId="0" xfId="0" applyFont="1" applyFill="1" applyBorder="1" applyAlignment="1" applyProtection="1"/>
    <xf numFmtId="0" fontId="0" fillId="29" borderId="0" xfId="0" applyFill="1"/>
    <xf numFmtId="0" fontId="0" fillId="27" borderId="0" xfId="0" applyFont="1" applyFill="1" applyAlignment="1" applyProtection="1"/>
    <xf numFmtId="0" fontId="0" fillId="28" borderId="54" xfId="0" applyFill="1" applyBorder="1" applyAlignment="1" applyProtection="1"/>
    <xf numFmtId="3" fontId="0" fillId="28" borderId="55" xfId="0" applyNumberFormat="1" applyFill="1" applyBorder="1" applyAlignment="1" applyProtection="1"/>
    <xf numFmtId="3" fontId="35" fillId="30" borderId="32" xfId="0" applyNumberFormat="1" applyFont="1" applyFill="1" applyBorder="1" applyAlignment="1" applyProtection="1">
      <alignment horizontal="center" vertical="center" wrapText="1"/>
    </xf>
    <xf numFmtId="3" fontId="60" fillId="0" borderId="3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3" fontId="46" fillId="15" borderId="3" xfId="0" applyNumberFormat="1" applyFont="1" applyFill="1" applyBorder="1" applyAlignment="1" applyProtection="1">
      <alignment horizontal="right" vertical="center" wrapText="1"/>
    </xf>
    <xf numFmtId="0" fontId="25" fillId="3" borderId="9" xfId="0" applyFont="1" applyFill="1" applyBorder="1" applyAlignment="1" applyProtection="1">
      <alignment horizontal="center"/>
    </xf>
    <xf numFmtId="0" fontId="0" fillId="0" borderId="9" xfId="0" applyBorder="1"/>
    <xf numFmtId="3" fontId="47" fillId="5" borderId="36" xfId="0" applyNumberFormat="1" applyFont="1" applyFill="1" applyBorder="1" applyAlignment="1" applyProtection="1">
      <alignment horizontal="right" vertical="center" wrapText="1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44" fillId="0" borderId="3" xfId="0" applyFont="1" applyBorder="1" applyAlignment="1">
      <alignment vertical="top" wrapText="1"/>
    </xf>
    <xf numFmtId="0" fontId="0" fillId="0" borderId="21" xfId="0" applyBorder="1" applyAlignment="1">
      <alignment horizontal="center" vertical="center"/>
    </xf>
    <xf numFmtId="0" fontId="66" fillId="0" borderId="21" xfId="0" applyFont="1" applyBorder="1" applyAlignment="1">
      <alignment vertical="center"/>
    </xf>
    <xf numFmtId="0" fontId="0" fillId="0" borderId="3" xfId="0" applyBorder="1" applyAlignment="1">
      <alignment vertical="top" wrapText="1"/>
    </xf>
    <xf numFmtId="0" fontId="0" fillId="31" borderId="0" xfId="0" applyFill="1"/>
    <xf numFmtId="0" fontId="0" fillId="31" borderId="0" xfId="0" applyFont="1" applyFill="1" applyAlignment="1" applyProtection="1">
      <alignment horizontal="center" vertical="center"/>
    </xf>
    <xf numFmtId="0" fontId="0" fillId="31" borderId="0" xfId="0" applyFill="1" applyAlignment="1" applyProtection="1"/>
    <xf numFmtId="0" fontId="0" fillId="0" borderId="3" xfId="0" applyBorder="1" applyAlignment="1">
      <alignment vertical="center"/>
    </xf>
    <xf numFmtId="0" fontId="44" fillId="0" borderId="57" xfId="0" applyFont="1" applyFill="1" applyBorder="1" applyAlignment="1">
      <alignment vertical="top" wrapText="1"/>
    </xf>
    <xf numFmtId="3" fontId="31" fillId="7" borderId="24" xfId="0" applyNumberFormat="1" applyFont="1" applyFill="1" applyBorder="1" applyAlignment="1" applyProtection="1">
      <alignment horizontal="center" vertical="center" wrapText="1"/>
    </xf>
    <xf numFmtId="3" fontId="38" fillId="6" borderId="0" xfId="0" applyNumberFormat="1" applyFont="1" applyFill="1" applyBorder="1" applyAlignment="1" applyProtection="1">
      <alignment horizontal="center" vertical="center" wrapText="1"/>
    </xf>
    <xf numFmtId="3" fontId="69" fillId="6" borderId="27" xfId="0" applyNumberFormat="1" applyFont="1" applyFill="1" applyBorder="1" applyAlignment="1" applyProtection="1">
      <alignment horizontal="center" vertical="center" wrapText="1"/>
    </xf>
    <xf numFmtId="3" fontId="30" fillId="33" borderId="21" xfId="0" applyNumberFormat="1" applyFont="1" applyFill="1" applyBorder="1" applyAlignment="1" applyProtection="1">
      <alignment horizontal="center" vertical="center" wrapText="1"/>
    </xf>
    <xf numFmtId="0" fontId="64" fillId="0" borderId="21" xfId="0" applyFont="1" applyBorder="1" applyAlignment="1" applyProtection="1">
      <alignment vertical="center" wrapText="1"/>
    </xf>
    <xf numFmtId="3" fontId="61" fillId="0" borderId="0" xfId="0" applyNumberFormat="1" applyFont="1" applyFill="1" applyBorder="1" applyAlignment="1" applyProtection="1">
      <alignment horizontal="center" vertical="center" wrapText="1"/>
    </xf>
    <xf numFmtId="3" fontId="30" fillId="0" borderId="0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center" vertical="center" wrapText="1"/>
    </xf>
    <xf numFmtId="3" fontId="30" fillId="33" borderId="0" xfId="0" applyNumberFormat="1" applyFont="1" applyFill="1" applyBorder="1" applyAlignment="1" applyProtection="1">
      <alignment horizontal="center" vertical="center" wrapText="1"/>
    </xf>
    <xf numFmtId="3" fontId="68" fillId="7" borderId="24" xfId="0" applyNumberFormat="1" applyFont="1" applyFill="1" applyBorder="1" applyAlignment="1" applyProtection="1">
      <alignment horizontal="center" vertical="center" wrapText="1"/>
    </xf>
    <xf numFmtId="3" fontId="28" fillId="0" borderId="31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Border="1" applyAlignment="1" applyProtection="1"/>
    <xf numFmtId="0" fontId="44" fillId="19" borderId="0" xfId="0" applyFont="1" applyFill="1"/>
    <xf numFmtId="0" fontId="44" fillId="19" borderId="0" xfId="0" applyNumberFormat="1" applyFont="1" applyFill="1" applyAlignment="1" applyProtection="1"/>
    <xf numFmtId="0" fontId="44" fillId="31" borderId="0" xfId="0" applyFont="1" applyFill="1"/>
    <xf numFmtId="0" fontId="0" fillId="34" borderId="0" xfId="0" applyFont="1" applyFill="1" applyAlignment="1" applyProtection="1"/>
    <xf numFmtId="0" fontId="60" fillId="19" borderId="31" xfId="0" applyFont="1" applyFill="1" applyBorder="1" applyAlignment="1" applyProtection="1"/>
    <xf numFmtId="0" fontId="25" fillId="0" borderId="41" xfId="0" applyFont="1" applyBorder="1" applyAlignment="1" applyProtection="1">
      <alignment horizontal="center"/>
    </xf>
    <xf numFmtId="0" fontId="34" fillId="0" borderId="58" xfId="0" applyFont="1" applyBorder="1" applyAlignment="1" applyProtection="1">
      <alignment horizontal="center" vertical="center"/>
    </xf>
    <xf numFmtId="3" fontId="30" fillId="33" borderId="45" xfId="0" applyNumberFormat="1" applyFont="1" applyFill="1" applyBorder="1" applyAlignment="1" applyProtection="1">
      <alignment horizontal="center" vertical="center" wrapText="1"/>
    </xf>
    <xf numFmtId="0" fontId="72" fillId="30" borderId="3" xfId="0" applyFont="1" applyFill="1" applyBorder="1" applyAlignment="1" applyProtection="1"/>
    <xf numFmtId="3" fontId="73" fillId="0" borderId="31" xfId="0" applyNumberFormat="1" applyFont="1" applyFill="1" applyBorder="1" applyAlignment="1" applyProtection="1">
      <alignment horizontal="center" vertical="center" wrapText="1"/>
    </xf>
    <xf numFmtId="0" fontId="8" fillId="0" borderId="3" xfId="1" applyBorder="1" applyProtection="1"/>
    <xf numFmtId="3" fontId="73" fillId="0" borderId="3" xfId="1" applyNumberFormat="1" applyFont="1" applyBorder="1" applyAlignment="1" applyProtection="1">
      <alignment horizontal="center" vertical="center" wrapText="1"/>
    </xf>
    <xf numFmtId="0" fontId="73" fillId="0" borderId="3" xfId="0" applyFont="1" applyBorder="1" applyAlignment="1" applyProtection="1">
      <alignment horizontal="center" vertical="center"/>
    </xf>
    <xf numFmtId="3" fontId="73" fillId="0" borderId="21" xfId="0" applyNumberFormat="1" applyFont="1" applyBorder="1" applyAlignment="1" applyProtection="1">
      <alignment horizontal="center" vertical="center" wrapText="1"/>
    </xf>
    <xf numFmtId="0" fontId="0" fillId="35" borderId="3" xfId="0" applyFill="1" applyBorder="1" applyAlignment="1">
      <alignment horizontal="center" vertical="center"/>
    </xf>
    <xf numFmtId="0" fontId="44" fillId="35" borderId="3" xfId="0" applyFont="1" applyFill="1" applyBorder="1" applyAlignment="1">
      <alignment wrapText="1"/>
    </xf>
    <xf numFmtId="0" fontId="0" fillId="35" borderId="3" xfId="0" applyFill="1" applyBorder="1" applyAlignment="1">
      <alignment vertical="top"/>
    </xf>
    <xf numFmtId="3" fontId="47" fillId="3" borderId="3" xfId="0" applyNumberFormat="1" applyFont="1" applyFill="1" applyBorder="1" applyAlignment="1" applyProtection="1">
      <alignment horizontal="right" vertical="center" wrapText="1"/>
    </xf>
    <xf numFmtId="0" fontId="76" fillId="27" borderId="0" xfId="1" applyFont="1" applyFill="1" applyBorder="1" applyAlignment="1" applyProtection="1">
      <alignment horizontal="left" vertical="center"/>
    </xf>
    <xf numFmtId="0" fontId="9" fillId="27" borderId="0" xfId="1" applyFont="1" applyFill="1" applyBorder="1" applyAlignment="1" applyProtection="1">
      <alignment horizontal="center" vertical="center"/>
    </xf>
    <xf numFmtId="0" fontId="5" fillId="0" borderId="37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7" fillId="32" borderId="29" xfId="1" applyFont="1" applyFill="1" applyBorder="1" applyAlignment="1" applyProtection="1">
      <alignment horizontal="center" vertical="center"/>
    </xf>
    <xf numFmtId="0" fontId="7" fillId="32" borderId="0" xfId="1" applyFont="1" applyFill="1" applyBorder="1" applyAlignment="1" applyProtection="1">
      <alignment horizontal="center" vertical="center"/>
    </xf>
    <xf numFmtId="0" fontId="7" fillId="32" borderId="24" xfId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3" fontId="63" fillId="13" borderId="0" xfId="0" applyNumberFormat="1" applyFont="1" applyFill="1" applyBorder="1" applyAlignment="1" applyProtection="1">
      <alignment horizontal="center" vertical="center" wrapText="1"/>
    </xf>
    <xf numFmtId="3" fontId="63" fillId="13" borderId="49" xfId="0" applyNumberFormat="1" applyFont="1" applyFill="1" applyBorder="1" applyAlignment="1" applyProtection="1">
      <alignment horizontal="center" vertical="center" wrapText="1"/>
    </xf>
    <xf numFmtId="3" fontId="22" fillId="14" borderId="25" xfId="0" applyNumberFormat="1" applyFont="1" applyFill="1" applyBorder="1" applyAlignment="1" applyProtection="1">
      <alignment horizontal="center" wrapText="1"/>
    </xf>
    <xf numFmtId="3" fontId="22" fillId="14" borderId="53" xfId="0" applyNumberFormat="1" applyFont="1" applyFill="1" applyBorder="1" applyAlignment="1" applyProtection="1">
      <alignment horizontal="center" wrapText="1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1" fillId="0" borderId="40" xfId="0" applyFont="1" applyBorder="1" applyAlignment="1">
      <alignment horizontal="justify" vertical="center" shrinkToFit="1"/>
    </xf>
    <xf numFmtId="0" fontId="51" fillId="0" borderId="41" xfId="0" applyFont="1" applyBorder="1" applyAlignment="1">
      <alignment horizontal="justify" vertical="center" shrinkToFit="1"/>
    </xf>
    <xf numFmtId="0" fontId="51" fillId="0" borderId="10" xfId="0" applyFont="1" applyBorder="1" applyAlignment="1">
      <alignment horizontal="justify" vertical="center" shrinkToFit="1"/>
    </xf>
    <xf numFmtId="0" fontId="52" fillId="0" borderId="40" xfId="0" applyFont="1" applyBorder="1" applyAlignment="1">
      <alignment horizontal="justify" vertical="center" wrapText="1" shrinkToFit="1"/>
    </xf>
    <xf numFmtId="0" fontId="52" fillId="0" borderId="41" xfId="0" applyFont="1" applyBorder="1" applyAlignment="1">
      <alignment horizontal="justify" vertical="center" wrapText="1" shrinkToFit="1"/>
    </xf>
    <xf numFmtId="0" fontId="52" fillId="0" borderId="10" xfId="0" applyFont="1" applyBorder="1" applyAlignment="1">
      <alignment horizontal="justify" vertical="center" wrapText="1" shrinkToFit="1"/>
    </xf>
    <xf numFmtId="0" fontId="70" fillId="0" borderId="40" xfId="0" applyFont="1" applyBorder="1" applyAlignment="1">
      <alignment horizontal="center" vertical="center" wrapText="1"/>
    </xf>
    <xf numFmtId="0" fontId="70" fillId="0" borderId="4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9" fillId="0" borderId="21" xfId="0" applyFont="1" applyBorder="1" applyAlignment="1" applyProtection="1">
      <alignment horizontal="left" vertical="center"/>
    </xf>
    <xf numFmtId="0" fontId="49" fillId="0" borderId="56" xfId="0" applyFont="1" applyBorder="1" applyAlignment="1" applyProtection="1">
      <alignment horizontal="left" vertical="center"/>
    </xf>
  </cellXfs>
  <cellStyles count="2">
    <cellStyle name="Lien hypertexte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</font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e de tableau 1" pivot="0" count="0" xr9:uid="{00000000-0011-0000-FFFF-FFFF00000000}"/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2060"/>
      <rgbColor rgb="FF9C6500"/>
      <rgbColor rgb="FF800080"/>
      <rgbColor rgb="FF008080"/>
      <rgbColor rgb="FFBFBFBF"/>
      <rgbColor rgb="FF808080"/>
      <rgbColor rgb="FF9999FF"/>
      <rgbColor rgb="FF7030A0"/>
      <rgbColor rgb="FFFDEADA"/>
      <rgbColor rgb="FFF2F2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F2DCDB"/>
      <rgbColor rgb="FFEEECE1"/>
      <rgbColor rgb="FFFFEB9C"/>
      <rgbColor rgb="FFCCC1DA"/>
      <rgbColor rgb="FFFFC7CE"/>
      <rgbColor rgb="FFFCD5B5"/>
      <rgbColor rgb="FFFAC090"/>
      <rgbColor rgb="FF3366FF"/>
      <rgbColor rgb="FF33CCCC"/>
      <rgbColor rgb="FF92D050"/>
      <rgbColor rgb="FFFFCC00"/>
      <rgbColor rgb="FFFF9900"/>
      <rgbColor rgb="FFE46C0A"/>
      <rgbColor rgb="FF4F595F"/>
      <rgbColor rgb="FFA6A6A6"/>
      <rgbColor rgb="FF003366"/>
      <rgbColor rgb="FF339966"/>
      <rgbColor rgb="FF003300"/>
      <rgbColor rgb="FF4A452A"/>
      <rgbColor rgb="FF993300"/>
      <rgbColor rgb="FF993366"/>
      <rgbColor rgb="FF1F497D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66"/>
      <color rgb="FFF8CBAD"/>
      <color rgb="FFFFE5FF"/>
      <color rgb="FFB9CDE5"/>
      <color rgb="FFCC00FF"/>
      <color rgb="FFFF99FF"/>
      <color rgb="FFFFA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BDD_ET!$Q$2" fmlaRange="comboETSite" noThreeD="1" sel="1" val="0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16" fmlaLink="BDD_ET!$S$10" fmlaRange="comboSite" noThreeD="1" sel="1" val="0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1265400</xdr:colOff>
      <xdr:row>60</xdr:row>
      <xdr:rowOff>19080</xdr:rowOff>
    </xdr:from>
    <xdr:to>
      <xdr:col>16</xdr:col>
      <xdr:colOff>364899</xdr:colOff>
      <xdr:row>62</xdr:row>
      <xdr:rowOff>9359</xdr:rowOff>
    </xdr:to>
    <xdr:sp macro="" textlink="">
      <xdr:nvSpPr>
        <xdr:cNvPr id="2" name="Drop Down 14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176920" y="25688880"/>
          <a:ext cx="8782560" cy="50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390240</xdr:colOff>
      <xdr:row>60</xdr:row>
      <xdr:rowOff>28440</xdr:rowOff>
    </xdr:from>
    <xdr:to>
      <xdr:col>17</xdr:col>
      <xdr:colOff>53998</xdr:colOff>
      <xdr:row>62</xdr:row>
      <xdr:rowOff>8999</xdr:rowOff>
    </xdr:to>
    <xdr:sp macro="" textlink="">
      <xdr:nvSpPr>
        <xdr:cNvPr id="3" name="Drop Down 14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470680" y="25698240"/>
          <a:ext cx="418680" cy="495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1236600</xdr:colOff>
      <xdr:row>57</xdr:row>
      <xdr:rowOff>161640</xdr:rowOff>
    </xdr:from>
    <xdr:to>
      <xdr:col>16</xdr:col>
      <xdr:colOff>403059</xdr:colOff>
      <xdr:row>60</xdr:row>
      <xdr:rowOff>85322</xdr:rowOff>
    </xdr:to>
    <xdr:sp macro="" textlink="">
      <xdr:nvSpPr>
        <xdr:cNvPr id="4" name="Drop Down 103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148120" y="25059960"/>
          <a:ext cx="8849520" cy="6951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371160</xdr:colOff>
      <xdr:row>57</xdr:row>
      <xdr:rowOff>180720</xdr:rowOff>
    </xdr:from>
    <xdr:to>
      <xdr:col>17</xdr:col>
      <xdr:colOff>54358</xdr:colOff>
      <xdr:row>60</xdr:row>
      <xdr:rowOff>66242</xdr:rowOff>
    </xdr:to>
    <xdr:sp macro="" textlink="">
      <xdr:nvSpPr>
        <xdr:cNvPr id="5" name="Drop Down 103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8451600" y="25079040"/>
          <a:ext cx="438120" cy="657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01" name="Button 1" descr="Remplissage MS Office" hidden="1">
              <a:extLst>
                <a:ext uri="{63B3BB69-23CF-44E3-9099-C40C66FF867C}">
                  <a14:compatExt spid="_x0000_s1001"/>
                </a:ext>
                <a:ext uri="{FF2B5EF4-FFF2-40B4-BE49-F238E27FC236}">
                  <a16:creationId xmlns:a16="http://schemas.microsoft.com/office/drawing/2014/main" id="{00000000-0008-0000-0000-0000E9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02" name="Button 14" descr="Remplissage Open/Libre Office" hidden="1">
              <a:extLst>
                <a:ext uri="{63B3BB69-23CF-44E3-9099-C40C66FF867C}">
                  <a14:compatExt spid="_x0000_s1002"/>
                </a:ext>
                <a:ext uri="{FF2B5EF4-FFF2-40B4-BE49-F238E27FC236}">
                  <a16:creationId xmlns:a16="http://schemas.microsoft.com/office/drawing/2014/main" id="{00000000-0008-0000-0000-0000EA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21</xdr:row>
          <xdr:rowOff>38100</xdr:rowOff>
        </xdr:from>
        <xdr:to>
          <xdr:col>5</xdr:col>
          <xdr:colOff>476250</xdr:colOff>
          <xdr:row>21</xdr:row>
          <xdr:rowOff>485775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38100</xdr:rowOff>
        </xdr:from>
        <xdr:to>
          <xdr:col>5</xdr:col>
          <xdr:colOff>3171825</xdr:colOff>
          <xdr:row>21</xdr:row>
          <xdr:rowOff>485775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3" name="Button 19" descr="Remplissage MS Office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2" name="Button 18" descr="Remplissage Open/Libre Office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5" name="Button 21" descr="Remplissage MS Office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4" name="Button 20" descr="Remplissage Open/Libre Office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7" name="Button 23" descr="Remplissage MS Office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6" name="Button 14" descr="Remplissage Open/Libre Office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9" name="Button 25" descr="Remplissage MS Office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8" name="Button 24" descr="Remplissage Open/Libre Office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1" name="Button 27" descr="Remplissage MS Office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0" name="Button 26" descr="Remplissage Open/Libre Office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3" name="Button 29" descr="Remplissage MS Office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2" name="Button 28" descr="Remplissage Open/Libre Office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5" name="Button 31" descr="Remplissage MS Office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4" name="Button 30" descr="Remplissage Open/Libre Office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7" name="Button 33" descr="Remplissage MS Office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6" name="Button 32" descr="Remplissage Open/Libre Office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9" name="Button 35" descr="Remplissage MS Office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8" name="Button 34" descr="Remplissage Open/Libre Office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1" name="Button 37" descr="Remplissage MS Office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0" name="Button 36" descr="Remplissage Open/Libre Office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3" name="Button 39" descr="Remplissage MS Office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2" name="Button 38" descr="Remplissage Open/Libre Office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5" name="Button 41" descr="Remplissage MS Office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4" name="Button 40" descr="Remplissage Open/Libre Office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7" name="Button 43" descr="Remplissage MS Office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6" name="Button 42" descr="Remplissage Open/Libre Office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68" name="Button 44" descr="Remplissage Open/Libre Office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69" name="Button 45" descr="Remplissage Open/Libre Office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0" name="Button 46" descr="Remplissage Open/Libre Office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1" name="Button 14" descr="Remplissage Open/Libre Office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2" name="Button 48" descr="Remplissage Open/Libre Office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3" name="Button 49" descr="Remplissage Open/Libre Office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4" name="Button 50" descr="Remplissage Open/Libre Office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5" name="Button 51" descr="Remplissage Open/Libre Office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6" name="Button 52" descr="Remplissage Open/Libre Office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7" name="Button 53" descr="Remplissage Open/Libre Office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8" name="Button 54" descr="Remplissage Open/Libre Office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9" name="Button 55" descr="Remplissage Open/Libre Office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80" name="Button 56" descr="Remplissage Open/Libre Office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81" name="Button 57" descr="Remplissage Open/Libre Office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2" name="Button 58" descr="Remplissage Open/Libre Office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3" name="Button 59" descr="Remplissage Open/Libre Office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4" name="Button 60" descr="Remplissage Open/Libre Office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5" name="Button 14" descr="Remplissage Open/Libre Office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6" name="Button 62" descr="Remplissage Open/Libre Office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7" name="Button 63" descr="Remplissage Open/Libre Office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8" name="Button 64" descr="Remplissage Open/Libre Office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9" name="Button 65" descr="Remplissage Open/Libre Office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0" name="Button 66" descr="Remplissage Open/Libre Office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1" name="Button 67" descr="Remplissage Open/Libre Office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2" name="Button 68" descr="Remplissage Open/Libre Office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3" name="Button 69" descr="Remplissage Open/Libre Office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4" name="Button 70" descr="Remplissage Open/Libre Office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5" name="Button 71" descr="Remplissage Open/Libre Office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6" name="Button 72" descr="Remplissage Open/Libre Office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7" name="Button 73" descr="Remplissage Open/Libre Office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8" name="Button 74" descr="Remplissage Open/Libre Office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9" name="Button 14" descr="Remplissage Open/Libre Office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0" name="Button 76" descr="Remplissage Open/Libre Office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1" name="Button 77" descr="Remplissage Open/Libre Office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2" name="Button 78" descr="Remplissage Open/Libre Office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3" name="Button 79" descr="Remplissage Open/Libre Office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4" name="Button 80" descr="Remplissage Open/Libre Office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5" name="Button 81" descr="Remplissage Open/Libre Office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6" name="Button 82" descr="Remplissage Open/Libre Office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7" name="Button 83" descr="Remplissage Open/Libre Office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8" name="Button 84" descr="Remplissage Open/Libre Office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9" name="Button 85" descr="Remplissage Open/Libre Office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0" name="Button 86" descr="Remplissage Open/Libre Office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1" name="Button 87" descr="Remplissage Open/Libre Office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2" name="Button 88" descr="Remplissage Open/Libre Office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3" name="Button 14" descr="Remplissage Open/Libre Office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4" name="Button 90" descr="Remplissage Open/Libre Office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5" name="Button 91" descr="Remplissage Open/Libre Office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6" name="Button 92" descr="Remplissage Open/Libre Office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7" name="Button 93" descr="Remplissage Open/Libre Office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8" name="Button 94" descr="Remplissage Open/Libre Office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9" name="Button 95" descr="Remplissage Open/Libre Office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0" name="Button 96" descr="Remplissage Open/Libre Office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1" name="Button 97" descr="Remplissage Open/Libre Office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2" name="Button 98" descr="Remplissage Open/Libre Office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3" name="Button 99" descr="Remplissage Open/Libre Office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4" name="Button 100" descr="Remplissage Open/Libre Office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5" name="Button 101" descr="Remplissage Open/Libre Office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6" name="Button 102" descr="Remplissage Open/Libre Office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7" name="Button 14" descr="Remplissage Open/Libre Office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8" name="Button 104" descr="Remplissage Open/Libre Office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9" name="Button 105" descr="Remplissage Open/Libre Office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0" name="Button 106" descr="Remplissage Open/Libre Office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1" name="Button 107" descr="Remplissage Open/Libre Office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2" name="Button 108" descr="Remplissage Open/Libre Office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3" name="Button 109" descr="Remplissage Open/Libre Office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4" name="Button 110" descr="Remplissage Open/Libre Office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5" name="Button 111" descr="Remplissage Open/Libre Office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6" name="Button 112" descr="Remplissage Open/Libre Office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7" name="Button 113" descr="Remplissage Open/Libre Office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8" name="Button 114" descr="Remplissage Open/Libre Office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9" name="Button 115" descr="Remplissage Open/Libre Office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0" name="Button 116" descr="Remplissage Open/Libre Office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1" name="Button 14" descr="Remplissage Open/Libre Office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2" name="Button 118" descr="Remplissage Open/Libre Office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3" name="Button 119" descr="Remplissage Open/Libre Office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4" name="Button 120" descr="Remplissage Open/Libre Office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5" name="Button 121" descr="Remplissage Open/Libre Office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6" name="Button 122" descr="Remplissage Open/Libre Office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7" name="Button 123" descr="Remplissage Open/Libre Office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8" name="Button 124" descr="Remplissage Open/Libre Office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9" name="Button 125" descr="Remplissage Open/Libre Office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0" name="Button 126" descr="Remplissage Open/Libre Office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1" name="Button 127" descr="Remplissage Open/Libre Office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2" name="Button 128" descr="Remplissage Open/Libre Office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3" name="Button 129" descr="Remplissage Open/Libre Office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4" name="Button 130" descr="Remplissage Open/Libre Office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5" name="Button 14" descr="Remplissage Open/Libre Office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6" name="Button 132" descr="Remplissage Open/Libre Office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7" name="Button 133" descr="Remplissage Open/Libre Office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8" name="Button 134" descr="Remplissage Open/Libre Office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9" name="Button 135" descr="Remplissage Open/Libre Office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0" name="Button 136" descr="Remplissage Open/Libre Office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1" name="Button 137" descr="Remplissage Open/Libre Office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2" name="Button 138" descr="Remplissage Open/Libre Office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3" name="Button 139" descr="Remplissage Open/Libre Office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4" name="Button 140" descr="Remplissage Open/Libre Office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5" name="Button 141" descr="Remplissage Open/Libre Office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7" name="Button 143" descr="Remplissage MS Office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6" name="Button 142" descr="Remplissage Open/Libre Office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9" name="Button 1" descr="Remplissage MS Office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8" name="Button 144" descr="Remplissage Open/Libre Office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1" name="Button 147" descr="Remplissage MS Office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0" name="Button 146" descr="Remplissage Open/Libre Office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3" name="Button 149" descr="Remplissage MS Office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2" name="Button 148" descr="Remplissage Open/Libre Office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5" name="Button 151" descr="Remplissage MS Office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4" name="Button 150" descr="Remplissage Open/Libre Office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7" name="Button 153" descr="Remplissage MS Office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6" name="Button 152" descr="Remplissage Open/Libre Office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9" name="Button 155" descr="Remplissage MS Office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8" name="Button 154" descr="Remplissage Open/Libre Office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1" name="Button 157" descr="Remplissage MS Office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0" name="Button 156" descr="Remplissage Open/Libre Office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3" name="Button 159" descr="Remplissage MS Office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2" name="Button 158" descr="Remplissage Open/Libre Office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5" name="Button 161" descr="Remplissage MS Office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4" name="Button 160" descr="Remplissage Open/Libre Office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7" name="Button 163" descr="Remplissage MS Office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6" name="Button 162" descr="Remplissage Open/Libre Office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9" name="Button 165" descr="Remplissage MS Office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8" name="Button 164" descr="Remplissage Open/Libre Office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1" name="Button 167" descr="Remplissage MS Office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0" name="Button 166" descr="Remplissage Open/Libre Office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3" name="Button 169" descr="Remplissage MS Office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2" name="Button 168" descr="Remplissage Open/Libre Office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5" name="Button 171" descr="Remplissage MS Office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4" name="Button 170" descr="Remplissage Open/Libre Office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7" name="Button 173" descr="Remplissage MS Office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6" name="Button 172" descr="Remplissage Open/Libre Office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9" name="Button 175" descr="Remplissage MS Office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8" name="Button 174" descr="Remplissage Open/Libre Office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01" name="Button 177" descr="Remplissage MS Office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00" name="Button 176" descr="Remplissage Open/Libre Office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2" name="Button 178" descr="Remplissage Open/Libre Office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3" name="Button 179" descr="Remplissage Open/Libre Office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4" name="Button 180" descr="Remplissage Open/Libre Office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5" name="Button 181" descr="Remplissage Open/Libre Office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6" name="Button 182" descr="Remplissage Open/Libre Office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7" name="Button 183" descr="Remplissage Open/Libre Office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8" name="Button 184" descr="Remplissage Open/Libre Office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9" name="Button 185" descr="Remplissage Open/Libre Office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0" name="Button 186" descr="Remplissage Open/Libre Office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1" name="Button 187" descr="Remplissage Open/Libre Office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2" name="Button 188" descr="Remplissage Open/Libre Office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3" name="Button 189" descr="Remplissage Open/Libre Office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4" name="Button 190" descr="Remplissage Open/Libre Office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5" name="Button 191" descr="Remplissage Open/Libre Office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6" name="Button 192" descr="Remplissage Open/Libre Office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7" name="Button 193" descr="Remplissage Open/Libre Office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8" name="Button 194" descr="Remplissage Open/Libre Office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9" name="Button 195" descr="Remplissage Open/Libre Office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0" name="Button 196" descr="Remplissage Open/Libre Office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1" name="Button 197" descr="Remplissage Open/Libre Office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2" name="Button 198" descr="Remplissage Open/Libre Office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3" name="Button 199" descr="Remplissage Open/Libre Office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4" name="Button 200" descr="Remplissage Open/Libre Office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5" name="Button 201" descr="Remplissage Open/Libre Office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6" name="Button 202" descr="Remplissage Open/Libre Office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7" name="Button 203" descr="Remplissage Open/Libre Office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8" name="Button 204" descr="Remplissage Open/Libre Office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9" name="Button 205" descr="Remplissage Open/Libre Office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0" name="Button 206" descr="Remplissage Open/Libre Office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1" name="Button 207" descr="Remplissage Open/Libre Office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2" name="Button 208" descr="Remplissage Open/Libre Office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3" name="Button 209" descr="Remplissage Open/Libre Office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4" name="Button 210" descr="Remplissage Open/Libre Office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5" name="Button 211" descr="Remplissage Open/Libre Office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6" name="Button 212" descr="Remplissage Open/Libre Office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7" name="Button 213" descr="Remplissage Open/Libre Office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8" name="Button 214" descr="Remplissage Open/Libre Office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9" name="Button 215" descr="Remplissage Open/Libre Office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0" name="Button 216" descr="Remplissage Open/Libre Office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1" name="Button 217" descr="Remplissage Open/Libre Office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2" name="Button 218" descr="Remplissage Open/Libre Office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3" name="Button 219" descr="Remplissage Open/Libre Office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4" name="Button 220" descr="Remplissage Open/Libre Office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5" name="Button 221" descr="Remplissage Open/Libre Office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6" name="Button 222" descr="Remplissage Open/Libre Office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7" name="Button 223" descr="Remplissage Open/Libre Office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8" name="Button 224" descr="Remplissage Open/Libre Office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9" name="Button 225" descr="Remplissage Open/Libre Office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0" name="Button 226" descr="Remplissage Open/Libre Office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1" name="Button 227" descr="Remplissage Open/Libre Office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2" name="Button 228" descr="Remplissage Open/Libre Office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3" name="Button 229" descr="Remplissage Open/Libre Office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4" name="Button 230" descr="Remplissage Open/Libre Office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5" name="Button 231" descr="Remplissage Open/Libre Office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6" name="Button 232" descr="Remplissage Open/Libre Office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7" name="Button 233" descr="Remplissage Open/Libre Office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59" name="Button 235" descr="Remplissage MS Office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58" name="Button 234" descr="Remplissage Open/Libre Office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1" name="Button 237" descr="Remplissage MS Office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0" name="Button 236" descr="Remplissage Open/Libre Office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3" name="Button 239" descr="Remplissage MS Office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2" name="Button 238" descr="Remplissage Open/Libre Office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5" name="Button 241" descr="Remplissage MS Office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4" name="Button 240" descr="Remplissage Open/Libre Office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7" name="Button 243" descr="Remplissage MS Office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6" name="Button 242" descr="Remplissage Open/Libre Office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9" name="Button 245" descr="Remplissage MS Office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8" name="Button 244" descr="Remplissage Open/Libre Office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148935</xdr:colOff>
      <xdr:row>0</xdr:row>
      <xdr:rowOff>94904</xdr:rowOff>
    </xdr:from>
    <xdr:to>
      <xdr:col>1</xdr:col>
      <xdr:colOff>1310640</xdr:colOff>
      <xdr:row>0</xdr:row>
      <xdr:rowOff>1120824</xdr:rowOff>
    </xdr:to>
    <xdr:pic>
      <xdr:nvPicPr>
        <xdr:cNvPr id="238" name="Image 237" descr="logo_GIRCI AURA _2017 web petit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95" y="94904"/>
          <a:ext cx="1161705" cy="102592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2352675</xdr:colOff>
          <xdr:row>20</xdr:row>
          <xdr:rowOff>361950</xdr:rowOff>
        </xdr:from>
        <xdr:to>
          <xdr:col>3</xdr:col>
          <xdr:colOff>57150</xdr:colOff>
          <xdr:row>21</xdr:row>
          <xdr:rowOff>276225</xdr:rowOff>
        </xdr:to>
        <xdr:sp macro="" textlink="">
          <xdr:nvSpPr>
            <xdr:cNvPr id="1271" name="Button 247" descr="Remplissage MS Office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2381250</xdr:colOff>
          <xdr:row>24</xdr:row>
          <xdr:rowOff>0</xdr:rowOff>
        </xdr:from>
        <xdr:to>
          <xdr:col>3</xdr:col>
          <xdr:colOff>28575</xdr:colOff>
          <xdr:row>25</xdr:row>
          <xdr:rowOff>190500</xdr:rowOff>
        </xdr:to>
        <xdr:sp macro="" textlink="">
          <xdr:nvSpPr>
            <xdr:cNvPr id="1270" name="Button 246" descr="Remplissage Open/Libre Office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3" name="Button 249" descr="Remplissage MS Office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2" name="Button 248" descr="Remplissage Open/Libre Office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5" name="Button 251" descr="Remplissage MS Office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4" name="Button 250" descr="Remplissage Open/Libre Office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3676650</xdr:colOff>
          <xdr:row>20</xdr:row>
          <xdr:rowOff>561975</xdr:rowOff>
        </xdr:from>
        <xdr:to>
          <xdr:col>3</xdr:col>
          <xdr:colOff>85725</xdr:colOff>
          <xdr:row>21</xdr:row>
          <xdr:rowOff>428625</xdr:rowOff>
        </xdr:to>
        <xdr:sp macro="" textlink="">
          <xdr:nvSpPr>
            <xdr:cNvPr id="1277" name="Button 253" descr="Remplissage MS Office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3724275</xdr:colOff>
          <xdr:row>24</xdr:row>
          <xdr:rowOff>0</xdr:rowOff>
        </xdr:from>
        <xdr:to>
          <xdr:col>3</xdr:col>
          <xdr:colOff>47625</xdr:colOff>
          <xdr:row>25</xdr:row>
          <xdr:rowOff>295275</xdr:rowOff>
        </xdr:to>
        <xdr:sp macro="" textlink="">
          <xdr:nvSpPr>
            <xdr:cNvPr id="1276" name="Button 252" descr="Remplissage Open/Libre Office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9" name="Button 255" descr="Remplissage MS Office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8" name="Button 254" descr="Remplissage Open/Libre Office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5125972</xdr:colOff>
      <xdr:row>9</xdr:row>
      <xdr:rowOff>248611</xdr:rowOff>
    </xdr:from>
    <xdr:to>
      <xdr:col>2</xdr:col>
      <xdr:colOff>6783553</xdr:colOff>
      <xdr:row>9</xdr:row>
      <xdr:rowOff>2496825</xdr:rowOff>
    </xdr:to>
    <xdr:pic>
      <xdr:nvPicPr>
        <xdr:cNvPr id="3" name="Image 2" descr="Quand vous appuyez Ctrl+V un petit carré est visible en bas à droite, cliquez sur le carré ou l'icône (Ctrl) et dans la partie Coller des valeurs, choisissez Valeurs." title="Coller valeur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354" y="4484435"/>
          <a:ext cx="1657581" cy="2248214"/>
        </a:xfrm>
        <a:prstGeom prst="rect">
          <a:avLst/>
        </a:prstGeom>
      </xdr:spPr>
    </xdr:pic>
    <xdr:clientData/>
  </xdr:twoCellAnchor>
  <xdr:twoCellAnchor editAs="oneCell">
    <xdr:from>
      <xdr:col>2</xdr:col>
      <xdr:colOff>4863354</xdr:colOff>
      <xdr:row>10</xdr:row>
      <xdr:rowOff>212913</xdr:rowOff>
    </xdr:from>
    <xdr:to>
      <xdr:col>2</xdr:col>
      <xdr:colOff>7047380</xdr:colOff>
      <xdr:row>10</xdr:row>
      <xdr:rowOff>1638862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736" y="7048501"/>
          <a:ext cx="2184026" cy="142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1755321</xdr:colOff>
      <xdr:row>6</xdr:row>
      <xdr:rowOff>217714</xdr:rowOff>
    </xdr:from>
    <xdr:to>
      <xdr:col>2</xdr:col>
      <xdr:colOff>6995432</xdr:colOff>
      <xdr:row>6</xdr:row>
      <xdr:rowOff>512989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7" y="2530928"/>
          <a:ext cx="524011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3252106</xdr:colOff>
      <xdr:row>7</xdr:row>
      <xdr:rowOff>258536</xdr:rowOff>
    </xdr:from>
    <xdr:to>
      <xdr:col>2</xdr:col>
      <xdr:colOff>5821135</xdr:colOff>
      <xdr:row>7</xdr:row>
      <xdr:rowOff>1543050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92" y="3224893"/>
          <a:ext cx="2569029" cy="128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3605893</xdr:colOff>
      <xdr:row>8</xdr:row>
      <xdr:rowOff>231321</xdr:rowOff>
    </xdr:from>
    <xdr:to>
      <xdr:col>2</xdr:col>
      <xdr:colOff>5708197</xdr:colOff>
      <xdr:row>8</xdr:row>
      <xdr:rowOff>1439635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4912178"/>
          <a:ext cx="2102304" cy="120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7</xdr:row>
      <xdr:rowOff>476250</xdr:rowOff>
    </xdr:from>
    <xdr:to>
      <xdr:col>2</xdr:col>
      <xdr:colOff>1816554</xdr:colOff>
      <xdr:row>7</xdr:row>
      <xdr:rowOff>800100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6" y="3442607"/>
          <a:ext cx="959304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21" Type="http://schemas.openxmlformats.org/officeDocument/2006/relationships/ctrlProp" Target="../ctrlProps/ctrlProp16.xml"/><Relationship Id="rId42" Type="http://schemas.openxmlformats.org/officeDocument/2006/relationships/ctrlProp" Target="../ctrlProps/ctrlProp37.xml"/><Relationship Id="rId63" Type="http://schemas.openxmlformats.org/officeDocument/2006/relationships/ctrlProp" Target="../ctrlProps/ctrlProp58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159" Type="http://schemas.openxmlformats.org/officeDocument/2006/relationships/ctrlProp" Target="../ctrlProps/ctrlProp154.xml"/><Relationship Id="rId170" Type="http://schemas.openxmlformats.org/officeDocument/2006/relationships/ctrlProp" Target="../ctrlProps/ctrlProp165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26" Type="http://schemas.openxmlformats.org/officeDocument/2006/relationships/ctrlProp" Target="../ctrlProps/ctrlProp221.xml"/><Relationship Id="rId247" Type="http://schemas.openxmlformats.org/officeDocument/2006/relationships/ctrlProp" Target="../ctrlProps/ctrlProp242.xml"/><Relationship Id="rId107" Type="http://schemas.openxmlformats.org/officeDocument/2006/relationships/ctrlProp" Target="../ctrlProps/ctrlProp102.xml"/><Relationship Id="rId11" Type="http://schemas.openxmlformats.org/officeDocument/2006/relationships/ctrlProp" Target="../ctrlProps/ctrlProp6.xml"/><Relationship Id="rId32" Type="http://schemas.openxmlformats.org/officeDocument/2006/relationships/ctrlProp" Target="../ctrlProps/ctrlProp27.xml"/><Relationship Id="rId53" Type="http://schemas.openxmlformats.org/officeDocument/2006/relationships/ctrlProp" Target="../ctrlProps/ctrlProp48.xml"/><Relationship Id="rId74" Type="http://schemas.openxmlformats.org/officeDocument/2006/relationships/ctrlProp" Target="../ctrlProps/ctrlProp69.xml"/><Relationship Id="rId128" Type="http://schemas.openxmlformats.org/officeDocument/2006/relationships/ctrlProp" Target="../ctrlProps/ctrlProp123.xml"/><Relationship Id="rId149" Type="http://schemas.openxmlformats.org/officeDocument/2006/relationships/ctrlProp" Target="../ctrlProps/ctrlProp144.xml"/><Relationship Id="rId5" Type="http://schemas.openxmlformats.org/officeDocument/2006/relationships/vmlDrawing" Target="../drawings/vmlDrawing1.v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181" Type="http://schemas.openxmlformats.org/officeDocument/2006/relationships/ctrlProp" Target="../ctrlProps/ctrlProp176.xml"/><Relationship Id="rId216" Type="http://schemas.openxmlformats.org/officeDocument/2006/relationships/ctrlProp" Target="../ctrlProps/ctrlProp211.xml"/><Relationship Id="rId237" Type="http://schemas.openxmlformats.org/officeDocument/2006/relationships/ctrlProp" Target="../ctrlProps/ctrlProp232.xml"/><Relationship Id="rId22" Type="http://schemas.openxmlformats.org/officeDocument/2006/relationships/ctrlProp" Target="../ctrlProps/ctrlProp17.xml"/><Relationship Id="rId43" Type="http://schemas.openxmlformats.org/officeDocument/2006/relationships/ctrlProp" Target="../ctrlProps/ctrlProp38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139" Type="http://schemas.openxmlformats.org/officeDocument/2006/relationships/ctrlProp" Target="../ctrlProps/ctrlProp13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171" Type="http://schemas.openxmlformats.org/officeDocument/2006/relationships/ctrlProp" Target="../ctrlProps/ctrlProp166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227" Type="http://schemas.openxmlformats.org/officeDocument/2006/relationships/ctrlProp" Target="../ctrlProps/ctrlProp222.xml"/><Relationship Id="rId248" Type="http://schemas.openxmlformats.org/officeDocument/2006/relationships/comments" Target="../comments1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59" Type="http://schemas.openxmlformats.org/officeDocument/2006/relationships/ctrlProp" Target="../ctrlProps/ctrlProp54.xml"/><Relationship Id="rId103" Type="http://schemas.openxmlformats.org/officeDocument/2006/relationships/ctrlProp" Target="../ctrlProps/ctrlProp98.xml"/><Relationship Id="rId108" Type="http://schemas.openxmlformats.org/officeDocument/2006/relationships/ctrlProp" Target="../ctrlProps/ctrlProp103.xml"/><Relationship Id="rId124" Type="http://schemas.openxmlformats.org/officeDocument/2006/relationships/ctrlProp" Target="../ctrlProps/ctrlProp119.xml"/><Relationship Id="rId129" Type="http://schemas.openxmlformats.org/officeDocument/2006/relationships/ctrlProp" Target="../ctrlProps/ctrlProp124.xml"/><Relationship Id="rId54" Type="http://schemas.openxmlformats.org/officeDocument/2006/relationships/ctrlProp" Target="../ctrlProps/ctrlProp49.xml"/><Relationship Id="rId70" Type="http://schemas.openxmlformats.org/officeDocument/2006/relationships/ctrlProp" Target="../ctrlProps/ctrlProp65.xml"/><Relationship Id="rId75" Type="http://schemas.openxmlformats.org/officeDocument/2006/relationships/ctrlProp" Target="../ctrlProps/ctrlProp70.xml"/><Relationship Id="rId91" Type="http://schemas.openxmlformats.org/officeDocument/2006/relationships/ctrlProp" Target="../ctrlProps/ctrlProp86.xml"/><Relationship Id="rId96" Type="http://schemas.openxmlformats.org/officeDocument/2006/relationships/ctrlProp" Target="../ctrlProps/ctrlProp91.xml"/><Relationship Id="rId140" Type="http://schemas.openxmlformats.org/officeDocument/2006/relationships/ctrlProp" Target="../ctrlProps/ctrlProp135.xml"/><Relationship Id="rId145" Type="http://schemas.openxmlformats.org/officeDocument/2006/relationships/ctrlProp" Target="../ctrlProps/ctrlProp140.xml"/><Relationship Id="rId161" Type="http://schemas.openxmlformats.org/officeDocument/2006/relationships/ctrlProp" Target="../ctrlProps/ctrlProp156.xml"/><Relationship Id="rId166" Type="http://schemas.openxmlformats.org/officeDocument/2006/relationships/ctrlProp" Target="../ctrlProps/ctrlProp161.xml"/><Relationship Id="rId182" Type="http://schemas.openxmlformats.org/officeDocument/2006/relationships/ctrlProp" Target="../ctrlProps/ctrlProp177.xml"/><Relationship Id="rId187" Type="http://schemas.openxmlformats.org/officeDocument/2006/relationships/ctrlProp" Target="../ctrlProps/ctrlProp182.xml"/><Relationship Id="rId217" Type="http://schemas.openxmlformats.org/officeDocument/2006/relationships/ctrlProp" Target="../ctrlProps/ctrlProp212.xml"/><Relationship Id="rId1" Type="http://schemas.openxmlformats.org/officeDocument/2006/relationships/hyperlink" Target="mailto:laure.durand@adresse.fr" TargetMode="External"/><Relationship Id="rId6" Type="http://schemas.openxmlformats.org/officeDocument/2006/relationships/ctrlProp" Target="../ctrlProps/ctrlProp1.xml"/><Relationship Id="rId212" Type="http://schemas.openxmlformats.org/officeDocument/2006/relationships/ctrlProp" Target="../ctrlProps/ctrlProp207.xml"/><Relationship Id="rId233" Type="http://schemas.openxmlformats.org/officeDocument/2006/relationships/ctrlProp" Target="../ctrlProps/ctrlProp228.xml"/><Relationship Id="rId238" Type="http://schemas.openxmlformats.org/officeDocument/2006/relationships/ctrlProp" Target="../ctrlProps/ctrlProp233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119" Type="http://schemas.openxmlformats.org/officeDocument/2006/relationships/ctrlProp" Target="../ctrlProps/ctrlProp114.xml"/><Relationship Id="rId44" Type="http://schemas.openxmlformats.org/officeDocument/2006/relationships/ctrlProp" Target="../ctrlProps/ctrlProp39.xml"/><Relationship Id="rId60" Type="http://schemas.openxmlformats.org/officeDocument/2006/relationships/ctrlProp" Target="../ctrlProps/ctrlProp55.xml"/><Relationship Id="rId65" Type="http://schemas.openxmlformats.org/officeDocument/2006/relationships/ctrlProp" Target="../ctrlProps/ctrlProp60.xml"/><Relationship Id="rId81" Type="http://schemas.openxmlformats.org/officeDocument/2006/relationships/ctrlProp" Target="../ctrlProps/ctrlProp76.xml"/><Relationship Id="rId86" Type="http://schemas.openxmlformats.org/officeDocument/2006/relationships/ctrlProp" Target="../ctrlProps/ctrlProp81.xml"/><Relationship Id="rId130" Type="http://schemas.openxmlformats.org/officeDocument/2006/relationships/ctrlProp" Target="../ctrlProps/ctrlProp125.xml"/><Relationship Id="rId135" Type="http://schemas.openxmlformats.org/officeDocument/2006/relationships/ctrlProp" Target="../ctrlProps/ctrlProp130.xml"/><Relationship Id="rId151" Type="http://schemas.openxmlformats.org/officeDocument/2006/relationships/ctrlProp" Target="../ctrlProps/ctrlProp146.xml"/><Relationship Id="rId156" Type="http://schemas.openxmlformats.org/officeDocument/2006/relationships/ctrlProp" Target="../ctrlProps/ctrlProp151.xml"/><Relationship Id="rId177" Type="http://schemas.openxmlformats.org/officeDocument/2006/relationships/ctrlProp" Target="../ctrlProps/ctrlProp172.xml"/><Relationship Id="rId198" Type="http://schemas.openxmlformats.org/officeDocument/2006/relationships/ctrlProp" Target="../ctrlProps/ctrlProp193.xml"/><Relationship Id="rId172" Type="http://schemas.openxmlformats.org/officeDocument/2006/relationships/ctrlProp" Target="../ctrlProps/ctrlProp167.xml"/><Relationship Id="rId193" Type="http://schemas.openxmlformats.org/officeDocument/2006/relationships/ctrlProp" Target="../ctrlProps/ctrlProp188.xml"/><Relationship Id="rId202" Type="http://schemas.openxmlformats.org/officeDocument/2006/relationships/ctrlProp" Target="../ctrlProps/ctrlProp197.xml"/><Relationship Id="rId207" Type="http://schemas.openxmlformats.org/officeDocument/2006/relationships/ctrlProp" Target="../ctrlProps/ctrlProp202.xml"/><Relationship Id="rId223" Type="http://schemas.openxmlformats.org/officeDocument/2006/relationships/ctrlProp" Target="../ctrlProps/ctrlProp218.xml"/><Relationship Id="rId228" Type="http://schemas.openxmlformats.org/officeDocument/2006/relationships/ctrlProp" Target="../ctrlProps/ctrlProp223.xml"/><Relationship Id="rId244" Type="http://schemas.openxmlformats.org/officeDocument/2006/relationships/ctrlProp" Target="../ctrlProps/ctrlProp239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9" Type="http://schemas.openxmlformats.org/officeDocument/2006/relationships/ctrlProp" Target="../ctrlProps/ctrlProp34.xml"/><Relationship Id="rId109" Type="http://schemas.openxmlformats.org/officeDocument/2006/relationships/ctrlProp" Target="../ctrlProps/ctrlProp104.xml"/><Relationship Id="rId34" Type="http://schemas.openxmlformats.org/officeDocument/2006/relationships/ctrlProp" Target="../ctrlProps/ctrlProp29.xml"/><Relationship Id="rId50" Type="http://schemas.openxmlformats.org/officeDocument/2006/relationships/ctrlProp" Target="../ctrlProps/ctrlProp45.xml"/><Relationship Id="rId55" Type="http://schemas.openxmlformats.org/officeDocument/2006/relationships/ctrlProp" Target="../ctrlProps/ctrlProp50.xml"/><Relationship Id="rId76" Type="http://schemas.openxmlformats.org/officeDocument/2006/relationships/ctrlProp" Target="../ctrlProps/ctrlProp71.xml"/><Relationship Id="rId97" Type="http://schemas.openxmlformats.org/officeDocument/2006/relationships/ctrlProp" Target="../ctrlProps/ctrlProp92.xml"/><Relationship Id="rId104" Type="http://schemas.openxmlformats.org/officeDocument/2006/relationships/ctrlProp" Target="../ctrlProps/ctrlProp99.xml"/><Relationship Id="rId120" Type="http://schemas.openxmlformats.org/officeDocument/2006/relationships/ctrlProp" Target="../ctrlProps/ctrlProp115.xml"/><Relationship Id="rId125" Type="http://schemas.openxmlformats.org/officeDocument/2006/relationships/ctrlProp" Target="../ctrlProps/ctrlProp120.xml"/><Relationship Id="rId141" Type="http://schemas.openxmlformats.org/officeDocument/2006/relationships/ctrlProp" Target="../ctrlProps/ctrlProp136.xml"/><Relationship Id="rId146" Type="http://schemas.openxmlformats.org/officeDocument/2006/relationships/ctrlProp" Target="../ctrlProps/ctrlProp141.xml"/><Relationship Id="rId167" Type="http://schemas.openxmlformats.org/officeDocument/2006/relationships/ctrlProp" Target="../ctrlProps/ctrlProp162.xml"/><Relationship Id="rId188" Type="http://schemas.openxmlformats.org/officeDocument/2006/relationships/ctrlProp" Target="../ctrlProps/ctrlProp183.xml"/><Relationship Id="rId7" Type="http://schemas.openxmlformats.org/officeDocument/2006/relationships/ctrlProp" Target="../ctrlProps/ctrlProp2.xml"/><Relationship Id="rId71" Type="http://schemas.openxmlformats.org/officeDocument/2006/relationships/ctrlProp" Target="../ctrlProps/ctrlProp66.xml"/><Relationship Id="rId92" Type="http://schemas.openxmlformats.org/officeDocument/2006/relationships/ctrlProp" Target="../ctrlProps/ctrlProp87.xml"/><Relationship Id="rId162" Type="http://schemas.openxmlformats.org/officeDocument/2006/relationships/ctrlProp" Target="../ctrlProps/ctrlProp157.xml"/><Relationship Id="rId183" Type="http://schemas.openxmlformats.org/officeDocument/2006/relationships/ctrlProp" Target="../ctrlProps/ctrlProp178.xml"/><Relationship Id="rId213" Type="http://schemas.openxmlformats.org/officeDocument/2006/relationships/ctrlProp" Target="../ctrlProps/ctrlProp208.xml"/><Relationship Id="rId218" Type="http://schemas.openxmlformats.org/officeDocument/2006/relationships/ctrlProp" Target="../ctrlProps/ctrlProp213.xml"/><Relationship Id="rId234" Type="http://schemas.openxmlformats.org/officeDocument/2006/relationships/ctrlProp" Target="../ctrlProps/ctrlProp229.xml"/><Relationship Id="rId239" Type="http://schemas.openxmlformats.org/officeDocument/2006/relationships/ctrlProp" Target="../ctrlProps/ctrlProp234.xml"/><Relationship Id="rId2" Type="http://schemas.openxmlformats.org/officeDocument/2006/relationships/hyperlink" Target="mailto:kevin.dupont@adresse.fr" TargetMode="External"/><Relationship Id="rId29" Type="http://schemas.openxmlformats.org/officeDocument/2006/relationships/ctrlProp" Target="../ctrlProps/ctrlProp24.xml"/><Relationship Id="rId24" Type="http://schemas.openxmlformats.org/officeDocument/2006/relationships/ctrlProp" Target="../ctrlProps/ctrlProp19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66" Type="http://schemas.openxmlformats.org/officeDocument/2006/relationships/ctrlProp" Target="../ctrlProps/ctrlProp61.xml"/><Relationship Id="rId87" Type="http://schemas.openxmlformats.org/officeDocument/2006/relationships/ctrlProp" Target="../ctrlProps/ctrlProp82.xml"/><Relationship Id="rId110" Type="http://schemas.openxmlformats.org/officeDocument/2006/relationships/ctrlProp" Target="../ctrlProps/ctrlProp105.xml"/><Relationship Id="rId115" Type="http://schemas.openxmlformats.org/officeDocument/2006/relationships/ctrlProp" Target="../ctrlProps/ctrlProp110.xml"/><Relationship Id="rId131" Type="http://schemas.openxmlformats.org/officeDocument/2006/relationships/ctrlProp" Target="../ctrlProps/ctrlProp126.xml"/><Relationship Id="rId136" Type="http://schemas.openxmlformats.org/officeDocument/2006/relationships/ctrlProp" Target="../ctrlProps/ctrlProp131.xml"/><Relationship Id="rId157" Type="http://schemas.openxmlformats.org/officeDocument/2006/relationships/ctrlProp" Target="../ctrlProps/ctrlProp152.xml"/><Relationship Id="rId178" Type="http://schemas.openxmlformats.org/officeDocument/2006/relationships/ctrlProp" Target="../ctrlProps/ctrlProp173.xml"/><Relationship Id="rId61" Type="http://schemas.openxmlformats.org/officeDocument/2006/relationships/ctrlProp" Target="../ctrlProps/ctrlProp56.xml"/><Relationship Id="rId82" Type="http://schemas.openxmlformats.org/officeDocument/2006/relationships/ctrlProp" Target="../ctrlProps/ctrlProp77.xml"/><Relationship Id="rId152" Type="http://schemas.openxmlformats.org/officeDocument/2006/relationships/ctrlProp" Target="../ctrlProps/ctrlProp147.xml"/><Relationship Id="rId173" Type="http://schemas.openxmlformats.org/officeDocument/2006/relationships/ctrlProp" Target="../ctrlProps/ctrlProp168.xml"/><Relationship Id="rId194" Type="http://schemas.openxmlformats.org/officeDocument/2006/relationships/ctrlProp" Target="../ctrlProps/ctrlProp189.xml"/><Relationship Id="rId199" Type="http://schemas.openxmlformats.org/officeDocument/2006/relationships/ctrlProp" Target="../ctrlProps/ctrlProp194.xml"/><Relationship Id="rId203" Type="http://schemas.openxmlformats.org/officeDocument/2006/relationships/ctrlProp" Target="../ctrlProps/ctrlProp198.xml"/><Relationship Id="rId208" Type="http://schemas.openxmlformats.org/officeDocument/2006/relationships/ctrlProp" Target="../ctrlProps/ctrlProp203.xml"/><Relationship Id="rId229" Type="http://schemas.openxmlformats.org/officeDocument/2006/relationships/ctrlProp" Target="../ctrlProps/ctrlProp224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40" Type="http://schemas.openxmlformats.org/officeDocument/2006/relationships/ctrlProp" Target="../ctrlProps/ctrlProp235.xml"/><Relationship Id="rId245" Type="http://schemas.openxmlformats.org/officeDocument/2006/relationships/ctrlProp" Target="../ctrlProps/ctrlProp240.xml"/><Relationship Id="rId14" Type="http://schemas.openxmlformats.org/officeDocument/2006/relationships/ctrlProp" Target="../ctrlProps/ctrlProp9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56" Type="http://schemas.openxmlformats.org/officeDocument/2006/relationships/ctrlProp" Target="../ctrlProps/ctrlProp51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105" Type="http://schemas.openxmlformats.org/officeDocument/2006/relationships/ctrlProp" Target="../ctrlProps/ctrlProp100.xml"/><Relationship Id="rId126" Type="http://schemas.openxmlformats.org/officeDocument/2006/relationships/ctrlProp" Target="../ctrlProps/ctrlProp121.xml"/><Relationship Id="rId147" Type="http://schemas.openxmlformats.org/officeDocument/2006/relationships/ctrlProp" Target="../ctrlProps/ctrlProp142.xml"/><Relationship Id="rId168" Type="http://schemas.openxmlformats.org/officeDocument/2006/relationships/ctrlProp" Target="../ctrlProps/ctrlProp163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Relationship Id="rId72" Type="http://schemas.openxmlformats.org/officeDocument/2006/relationships/ctrlProp" Target="../ctrlProps/ctrlProp67.xml"/><Relationship Id="rId93" Type="http://schemas.openxmlformats.org/officeDocument/2006/relationships/ctrlProp" Target="../ctrlProps/ctrlProp88.xml"/><Relationship Id="rId98" Type="http://schemas.openxmlformats.org/officeDocument/2006/relationships/ctrlProp" Target="../ctrlProps/ctrlProp93.xml"/><Relationship Id="rId121" Type="http://schemas.openxmlformats.org/officeDocument/2006/relationships/ctrlProp" Target="../ctrlProps/ctrlProp116.xml"/><Relationship Id="rId142" Type="http://schemas.openxmlformats.org/officeDocument/2006/relationships/ctrlProp" Target="../ctrlProps/ctrlProp137.xml"/><Relationship Id="rId163" Type="http://schemas.openxmlformats.org/officeDocument/2006/relationships/ctrlProp" Target="../ctrlProps/ctrlProp158.xml"/><Relationship Id="rId184" Type="http://schemas.openxmlformats.org/officeDocument/2006/relationships/ctrlProp" Target="../ctrlProps/ctrlProp179.xml"/><Relationship Id="rId189" Type="http://schemas.openxmlformats.org/officeDocument/2006/relationships/ctrlProp" Target="../ctrlProps/ctrlProp184.xml"/><Relationship Id="rId219" Type="http://schemas.openxmlformats.org/officeDocument/2006/relationships/ctrlProp" Target="../ctrlProps/ctrlProp214.xml"/><Relationship Id="rId3" Type="http://schemas.openxmlformats.org/officeDocument/2006/relationships/printerSettings" Target="../printerSettings/printerSettings1.bin"/><Relationship Id="rId214" Type="http://schemas.openxmlformats.org/officeDocument/2006/relationships/ctrlProp" Target="../ctrlProps/ctrlProp209.xml"/><Relationship Id="rId230" Type="http://schemas.openxmlformats.org/officeDocument/2006/relationships/ctrlProp" Target="../ctrlProps/ctrlProp225.xml"/><Relationship Id="rId235" Type="http://schemas.openxmlformats.org/officeDocument/2006/relationships/ctrlProp" Target="../ctrlProps/ctrlProp230.xml"/><Relationship Id="rId25" Type="http://schemas.openxmlformats.org/officeDocument/2006/relationships/ctrlProp" Target="../ctrlProps/ctrlProp20.xml"/><Relationship Id="rId46" Type="http://schemas.openxmlformats.org/officeDocument/2006/relationships/ctrlProp" Target="../ctrlProps/ctrlProp41.xml"/><Relationship Id="rId67" Type="http://schemas.openxmlformats.org/officeDocument/2006/relationships/ctrlProp" Target="../ctrlProps/ctrlProp62.xml"/><Relationship Id="rId116" Type="http://schemas.openxmlformats.org/officeDocument/2006/relationships/ctrlProp" Target="../ctrlProps/ctrlProp111.xml"/><Relationship Id="rId137" Type="http://schemas.openxmlformats.org/officeDocument/2006/relationships/ctrlProp" Target="../ctrlProps/ctrlProp132.xml"/><Relationship Id="rId158" Type="http://schemas.openxmlformats.org/officeDocument/2006/relationships/ctrlProp" Target="../ctrlProps/ctrlProp153.xml"/><Relationship Id="rId20" Type="http://schemas.openxmlformats.org/officeDocument/2006/relationships/ctrlProp" Target="../ctrlProps/ctrlProp15.xml"/><Relationship Id="rId41" Type="http://schemas.openxmlformats.org/officeDocument/2006/relationships/ctrlProp" Target="../ctrlProps/ctrlProp36.xml"/><Relationship Id="rId62" Type="http://schemas.openxmlformats.org/officeDocument/2006/relationships/ctrlProp" Target="../ctrlProps/ctrlProp57.xml"/><Relationship Id="rId83" Type="http://schemas.openxmlformats.org/officeDocument/2006/relationships/ctrlProp" Target="../ctrlProps/ctrlProp78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32" Type="http://schemas.openxmlformats.org/officeDocument/2006/relationships/ctrlProp" Target="../ctrlProps/ctrlProp127.xml"/><Relationship Id="rId153" Type="http://schemas.openxmlformats.org/officeDocument/2006/relationships/ctrlProp" Target="../ctrlProps/ctrlProp148.xml"/><Relationship Id="rId174" Type="http://schemas.openxmlformats.org/officeDocument/2006/relationships/ctrlProp" Target="../ctrlProps/ctrlProp169.xml"/><Relationship Id="rId179" Type="http://schemas.openxmlformats.org/officeDocument/2006/relationships/ctrlProp" Target="../ctrlProps/ctrlProp174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20" Type="http://schemas.openxmlformats.org/officeDocument/2006/relationships/ctrlProp" Target="../ctrlProps/ctrlProp215.xml"/><Relationship Id="rId225" Type="http://schemas.openxmlformats.org/officeDocument/2006/relationships/ctrlProp" Target="../ctrlProps/ctrlProp220.xml"/><Relationship Id="rId241" Type="http://schemas.openxmlformats.org/officeDocument/2006/relationships/ctrlProp" Target="../ctrlProps/ctrlProp236.xml"/><Relationship Id="rId246" Type="http://schemas.openxmlformats.org/officeDocument/2006/relationships/ctrlProp" Target="../ctrlProps/ctrlProp241.xml"/><Relationship Id="rId15" Type="http://schemas.openxmlformats.org/officeDocument/2006/relationships/ctrlProp" Target="../ctrlProps/ctrlProp10.xml"/><Relationship Id="rId36" Type="http://schemas.openxmlformats.org/officeDocument/2006/relationships/ctrlProp" Target="../ctrlProps/ctrlProp31.xml"/><Relationship Id="rId57" Type="http://schemas.openxmlformats.org/officeDocument/2006/relationships/ctrlProp" Target="../ctrlProps/ctrlProp52.xml"/><Relationship Id="rId106" Type="http://schemas.openxmlformats.org/officeDocument/2006/relationships/ctrlProp" Target="../ctrlProps/ctrlProp101.xml"/><Relationship Id="rId127" Type="http://schemas.openxmlformats.org/officeDocument/2006/relationships/ctrlProp" Target="../ctrlProps/ctrlProp122.xml"/><Relationship Id="rId10" Type="http://schemas.openxmlformats.org/officeDocument/2006/relationships/ctrlProp" Target="../ctrlProps/ctrlProp5.xml"/><Relationship Id="rId31" Type="http://schemas.openxmlformats.org/officeDocument/2006/relationships/ctrlProp" Target="../ctrlProps/ctrlProp26.xml"/><Relationship Id="rId52" Type="http://schemas.openxmlformats.org/officeDocument/2006/relationships/ctrlProp" Target="../ctrlProps/ctrlProp47.xml"/><Relationship Id="rId73" Type="http://schemas.openxmlformats.org/officeDocument/2006/relationships/ctrlProp" Target="../ctrlProps/ctrlProp68.xml"/><Relationship Id="rId78" Type="http://schemas.openxmlformats.org/officeDocument/2006/relationships/ctrlProp" Target="../ctrlProps/ctrlProp73.xml"/><Relationship Id="rId94" Type="http://schemas.openxmlformats.org/officeDocument/2006/relationships/ctrlProp" Target="../ctrlProps/ctrlProp89.xml"/><Relationship Id="rId99" Type="http://schemas.openxmlformats.org/officeDocument/2006/relationships/ctrlProp" Target="../ctrlProps/ctrlProp94.xml"/><Relationship Id="rId101" Type="http://schemas.openxmlformats.org/officeDocument/2006/relationships/ctrlProp" Target="../ctrlProps/ctrlProp96.xml"/><Relationship Id="rId122" Type="http://schemas.openxmlformats.org/officeDocument/2006/relationships/ctrlProp" Target="../ctrlProps/ctrlProp117.xml"/><Relationship Id="rId143" Type="http://schemas.openxmlformats.org/officeDocument/2006/relationships/ctrlProp" Target="../ctrlProps/ctrlProp138.xml"/><Relationship Id="rId148" Type="http://schemas.openxmlformats.org/officeDocument/2006/relationships/ctrlProp" Target="../ctrlProps/ctrlProp143.xml"/><Relationship Id="rId164" Type="http://schemas.openxmlformats.org/officeDocument/2006/relationships/ctrlProp" Target="../ctrlProps/ctrlProp159.xml"/><Relationship Id="rId169" Type="http://schemas.openxmlformats.org/officeDocument/2006/relationships/ctrlProp" Target="../ctrlProps/ctrlProp164.xml"/><Relationship Id="rId185" Type="http://schemas.openxmlformats.org/officeDocument/2006/relationships/ctrlProp" Target="../ctrlProps/ctrlProp180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80" Type="http://schemas.openxmlformats.org/officeDocument/2006/relationships/ctrlProp" Target="../ctrlProps/ctrlProp175.xml"/><Relationship Id="rId210" Type="http://schemas.openxmlformats.org/officeDocument/2006/relationships/ctrlProp" Target="../ctrlProps/ctrlProp205.xml"/><Relationship Id="rId215" Type="http://schemas.openxmlformats.org/officeDocument/2006/relationships/ctrlProp" Target="../ctrlProps/ctrlProp210.xml"/><Relationship Id="rId236" Type="http://schemas.openxmlformats.org/officeDocument/2006/relationships/ctrlProp" Target="../ctrlProps/ctrlProp231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47" Type="http://schemas.openxmlformats.org/officeDocument/2006/relationships/ctrlProp" Target="../ctrlProps/ctrlProp42.xml"/><Relationship Id="rId68" Type="http://schemas.openxmlformats.org/officeDocument/2006/relationships/ctrlProp" Target="../ctrlProps/ctrlProp63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33" Type="http://schemas.openxmlformats.org/officeDocument/2006/relationships/ctrlProp" Target="../ctrlProps/ctrlProp128.xml"/><Relationship Id="rId154" Type="http://schemas.openxmlformats.org/officeDocument/2006/relationships/ctrlProp" Target="../ctrlProps/ctrlProp149.xml"/><Relationship Id="rId175" Type="http://schemas.openxmlformats.org/officeDocument/2006/relationships/ctrlProp" Target="../ctrlProps/ctrlProp170.xml"/><Relationship Id="rId196" Type="http://schemas.openxmlformats.org/officeDocument/2006/relationships/ctrlProp" Target="../ctrlProps/ctrlProp191.xml"/><Relationship Id="rId200" Type="http://schemas.openxmlformats.org/officeDocument/2006/relationships/ctrlProp" Target="../ctrlProps/ctrlProp195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42" Type="http://schemas.openxmlformats.org/officeDocument/2006/relationships/ctrlProp" Target="../ctrlProps/ctrlProp237.xml"/><Relationship Id="rId37" Type="http://schemas.openxmlformats.org/officeDocument/2006/relationships/ctrlProp" Target="../ctrlProps/ctrlProp32.xml"/><Relationship Id="rId58" Type="http://schemas.openxmlformats.org/officeDocument/2006/relationships/ctrlProp" Target="../ctrlProps/ctrlProp53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23" Type="http://schemas.openxmlformats.org/officeDocument/2006/relationships/ctrlProp" Target="../ctrlProps/ctrlProp118.xml"/><Relationship Id="rId144" Type="http://schemas.openxmlformats.org/officeDocument/2006/relationships/ctrlProp" Target="../ctrlProps/ctrlProp139.xml"/><Relationship Id="rId90" Type="http://schemas.openxmlformats.org/officeDocument/2006/relationships/ctrlProp" Target="../ctrlProps/ctrlProp85.xml"/><Relationship Id="rId165" Type="http://schemas.openxmlformats.org/officeDocument/2006/relationships/ctrlProp" Target="../ctrlProps/ctrlProp160.xml"/><Relationship Id="rId186" Type="http://schemas.openxmlformats.org/officeDocument/2006/relationships/ctrlProp" Target="../ctrlProps/ctrlProp181.xml"/><Relationship Id="rId211" Type="http://schemas.openxmlformats.org/officeDocument/2006/relationships/ctrlProp" Target="../ctrlProps/ctrlProp206.xml"/><Relationship Id="rId232" Type="http://schemas.openxmlformats.org/officeDocument/2006/relationships/ctrlProp" Target="../ctrlProps/ctrlProp227.xml"/><Relationship Id="rId27" Type="http://schemas.openxmlformats.org/officeDocument/2006/relationships/ctrlProp" Target="../ctrlProps/ctrlProp22.xml"/><Relationship Id="rId48" Type="http://schemas.openxmlformats.org/officeDocument/2006/relationships/ctrlProp" Target="../ctrlProps/ctrlProp43.xml"/><Relationship Id="rId69" Type="http://schemas.openxmlformats.org/officeDocument/2006/relationships/ctrlProp" Target="../ctrlProps/ctrlProp64.xml"/><Relationship Id="rId113" Type="http://schemas.openxmlformats.org/officeDocument/2006/relationships/ctrlProp" Target="../ctrlProps/ctrlProp108.xml"/><Relationship Id="rId134" Type="http://schemas.openxmlformats.org/officeDocument/2006/relationships/ctrlProp" Target="../ctrlProps/ctrlProp129.xml"/><Relationship Id="rId80" Type="http://schemas.openxmlformats.org/officeDocument/2006/relationships/ctrlProp" Target="../ctrlProps/ctrlProp75.xml"/><Relationship Id="rId155" Type="http://schemas.openxmlformats.org/officeDocument/2006/relationships/ctrlProp" Target="../ctrlProps/ctrlProp150.xml"/><Relationship Id="rId176" Type="http://schemas.openxmlformats.org/officeDocument/2006/relationships/ctrlProp" Target="../ctrlProps/ctrlProp171.xml"/><Relationship Id="rId197" Type="http://schemas.openxmlformats.org/officeDocument/2006/relationships/ctrlProp" Target="../ctrlProps/ctrlProp192.xml"/><Relationship Id="rId201" Type="http://schemas.openxmlformats.org/officeDocument/2006/relationships/ctrlProp" Target="../ctrlProps/ctrlProp196.xml"/><Relationship Id="rId222" Type="http://schemas.openxmlformats.org/officeDocument/2006/relationships/ctrlProp" Target="../ctrlProps/ctrlProp217.xml"/><Relationship Id="rId243" Type="http://schemas.openxmlformats.org/officeDocument/2006/relationships/ctrlProp" Target="../ctrlProps/ctrlProp23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4">
    <pageSetUpPr fitToPage="1"/>
  </sheetPr>
  <dimension ref="A1:M135"/>
  <sheetViews>
    <sheetView tabSelected="1" zoomScale="50" zoomScaleNormal="50" zoomScaleSheetLayoutView="50" workbookViewId="0">
      <selection activeCell="B3" sqref="B3:J3"/>
    </sheetView>
  </sheetViews>
  <sheetFormatPr baseColWidth="10" defaultColWidth="10.7109375" defaultRowHeight="15" x14ac:dyDescent="0.25"/>
  <cols>
    <col min="1" max="1" width="7.42578125" customWidth="1"/>
    <col min="2" max="2" width="45.42578125" customWidth="1"/>
    <col min="3" max="3" width="30.5703125" customWidth="1"/>
    <col min="4" max="4" width="44.28515625" style="1" customWidth="1"/>
    <col min="5" max="5" width="69.28515625" style="1" customWidth="1"/>
    <col min="6" max="6" width="48.140625" style="2" customWidth="1"/>
    <col min="7" max="7" width="24.5703125" style="2" customWidth="1"/>
    <col min="8" max="8" width="27.5703125" style="2" customWidth="1"/>
    <col min="9" max="9" width="27.140625" style="2" customWidth="1"/>
    <col min="10" max="10" width="23" style="2" customWidth="1"/>
    <col min="11" max="11" width="24.5703125" style="2" customWidth="1"/>
    <col min="12" max="12" width="32.28515625" style="3" customWidth="1"/>
    <col min="13" max="13" width="41.5703125" customWidth="1"/>
    <col min="14" max="14" width="17.7109375" customWidth="1"/>
  </cols>
  <sheetData>
    <row r="1" spans="1:13" ht="94.5" customHeight="1" thickBot="1" x14ac:dyDescent="0.35">
      <c r="A1" s="4"/>
      <c r="B1" s="213" t="s">
        <v>56546</v>
      </c>
      <c r="C1" s="214"/>
      <c r="D1" s="214"/>
      <c r="E1" s="214"/>
      <c r="F1" s="214"/>
      <c r="G1" s="214"/>
      <c r="H1" s="214"/>
      <c r="I1" s="214"/>
      <c r="J1" s="215"/>
    </row>
    <row r="2" spans="1:13" ht="39.75" customHeight="1" x14ac:dyDescent="0.25">
      <c r="B2" s="5" t="s">
        <v>56543</v>
      </c>
      <c r="C2" s="210" t="s">
        <v>0</v>
      </c>
      <c r="D2" s="210"/>
      <c r="E2" s="210"/>
      <c r="F2" s="219" t="str">
        <f>RappelData!B18</f>
        <v/>
      </c>
      <c r="G2" s="219"/>
      <c r="H2" s="219"/>
      <c r="I2" s="219"/>
      <c r="J2" s="219"/>
    </row>
    <row r="3" spans="1:13" ht="37.5" customHeight="1" x14ac:dyDescent="0.25">
      <c r="B3" s="216"/>
      <c r="C3" s="217"/>
      <c r="D3" s="217"/>
      <c r="E3" s="217"/>
      <c r="F3" s="217"/>
      <c r="G3" s="217"/>
      <c r="H3" s="217"/>
      <c r="I3" s="217"/>
      <c r="J3" s="218"/>
    </row>
    <row r="4" spans="1:13" s="3" customFormat="1" ht="17.25" customHeight="1" thickBot="1" x14ac:dyDescent="0.3">
      <c r="B4" s="208" t="s">
        <v>56545</v>
      </c>
      <c r="C4" s="209"/>
      <c r="D4" s="209"/>
      <c r="E4" s="6"/>
      <c r="F4" s="6"/>
      <c r="G4" s="6"/>
      <c r="H4" s="6"/>
      <c r="I4" s="6"/>
      <c r="J4" s="2"/>
      <c r="K4" s="2"/>
    </row>
    <row r="5" spans="1:13" ht="43.5" customHeight="1" thickBot="1" x14ac:dyDescent="0.3">
      <c r="B5" s="7" t="s">
        <v>1</v>
      </c>
      <c r="C5" s="224"/>
      <c r="D5" s="225"/>
      <c r="E5" s="225"/>
      <c r="F5" s="225"/>
      <c r="G5" s="225"/>
      <c r="H5" s="226"/>
    </row>
    <row r="6" spans="1:13" ht="50.25" customHeight="1" thickBot="1" x14ac:dyDescent="0.3">
      <c r="B6" s="7" t="s">
        <v>2</v>
      </c>
      <c r="C6" s="227"/>
      <c r="D6" s="228"/>
      <c r="E6" s="228"/>
      <c r="F6" s="228"/>
      <c r="G6" s="228"/>
      <c r="H6" s="229"/>
    </row>
    <row r="7" spans="1:13" ht="50.25" customHeight="1" thickBot="1" x14ac:dyDescent="0.3">
      <c r="B7" s="7" t="s">
        <v>3</v>
      </c>
      <c r="C7" s="230"/>
      <c r="D7" s="231"/>
      <c r="E7" s="231"/>
      <c r="F7" s="231"/>
      <c r="G7" s="231"/>
      <c r="H7" s="232"/>
    </row>
    <row r="8" spans="1:13" ht="24" customHeight="1" thickBot="1" x14ac:dyDescent="0.3">
      <c r="B8" s="8"/>
      <c r="C8" s="9"/>
      <c r="D8" s="9"/>
      <c r="E8" s="9"/>
      <c r="M8" s="3"/>
    </row>
    <row r="9" spans="1:13" s="3" customFormat="1" ht="66.75" customHeight="1" thickBot="1" x14ac:dyDescent="0.3">
      <c r="B9" s="10" t="s">
        <v>4</v>
      </c>
      <c r="C9" s="108"/>
      <c r="D9" s="11"/>
      <c r="E9" s="2"/>
      <c r="F9" s="211" t="s">
        <v>5</v>
      </c>
      <c r="G9" s="211"/>
      <c r="J9" s="2"/>
      <c r="K9" s="2"/>
    </row>
    <row r="10" spans="1:13" s="3" customFormat="1" ht="60" customHeight="1" thickBot="1" x14ac:dyDescent="0.3">
      <c r="B10" s="12" t="s">
        <v>6</v>
      </c>
      <c r="C10" s="109"/>
      <c r="E10" s="13"/>
      <c r="F10" s="212" t="str">
        <f>IF(C9="","Renseigner cellules C9 à C11 
[DUR et NC] ≠ 0",IF(OR(C9=0,C9="N/A",C9="NA"),"N/A",IF(AND(C9&gt;0,C10&gt;0,C11&gt;0),ROUND((C9/C10)/C11,1),"Renseigner cellules C10 et/ou C11
[DUR et NC] ≠ 0")))</f>
        <v>Renseigner cellules C9 à C11 
[DUR et NC] ≠ 0</v>
      </c>
      <c r="G10" s="212"/>
      <c r="J10" s="2"/>
      <c r="K10" s="2"/>
    </row>
    <row r="11" spans="1:13" s="3" customFormat="1" ht="61.5" customHeight="1" thickBot="1" x14ac:dyDescent="0.3">
      <c r="B11" s="14" t="s">
        <v>7</v>
      </c>
      <c r="C11" s="110"/>
      <c r="D11" s="15"/>
      <c r="E11" s="16"/>
      <c r="F11" s="2"/>
      <c r="G11" s="2"/>
      <c r="H11" s="17"/>
      <c r="I11" s="17"/>
      <c r="J11" s="2"/>
      <c r="K11" s="18"/>
      <c r="M11" s="18" t="s">
        <v>49677</v>
      </c>
    </row>
    <row r="12" spans="1:13" ht="24" customHeight="1" thickBot="1" x14ac:dyDescent="0.45">
      <c r="B12" s="19"/>
      <c r="C12" s="3"/>
      <c r="D12" s="3"/>
      <c r="E12" s="3"/>
      <c r="G12" s="20"/>
    </row>
    <row r="13" spans="1:13" ht="24" customHeight="1" x14ac:dyDescent="0.4">
      <c r="A13" s="21" t="s">
        <v>9</v>
      </c>
      <c r="B13" s="22"/>
      <c r="C13" s="23"/>
      <c r="D13" s="23"/>
      <c r="E13" s="23"/>
      <c r="F13" s="23"/>
      <c r="G13" s="23"/>
      <c r="H13" s="24"/>
      <c r="I13" s="24"/>
      <c r="J13" s="23"/>
      <c r="K13" s="23"/>
      <c r="L13" s="25" t="s">
        <v>5</v>
      </c>
      <c r="M13" s="3"/>
    </row>
    <row r="14" spans="1:13" s="30" customFormat="1" ht="30.75" customHeight="1" x14ac:dyDescent="0.25">
      <c r="A14" s="26"/>
      <c r="B14" s="27" t="s">
        <v>10</v>
      </c>
      <c r="C14" s="27" t="s">
        <v>11</v>
      </c>
      <c r="D14" s="27" t="s">
        <v>12</v>
      </c>
      <c r="E14" s="27" t="s">
        <v>13</v>
      </c>
      <c r="F14" s="27" t="s">
        <v>14</v>
      </c>
      <c r="G14" s="27" t="s">
        <v>15</v>
      </c>
      <c r="H14" s="27" t="s">
        <v>16</v>
      </c>
      <c r="I14" s="27" t="s">
        <v>37931</v>
      </c>
      <c r="J14" s="27" t="s">
        <v>17</v>
      </c>
      <c r="K14" s="28" t="s">
        <v>18</v>
      </c>
      <c r="L14" s="29" t="s">
        <v>19</v>
      </c>
    </row>
    <row r="15" spans="1:13" s="36" customFormat="1" ht="27" customHeight="1" x14ac:dyDescent="0.25">
      <c r="A15" s="31"/>
      <c r="B15" s="32"/>
      <c r="C15" s="32"/>
      <c r="D15" s="33" t="s">
        <v>56542</v>
      </c>
      <c r="E15" s="33" t="s">
        <v>20</v>
      </c>
      <c r="F15" s="32"/>
      <c r="G15" s="32"/>
      <c r="H15" s="32"/>
      <c r="I15" s="32"/>
      <c r="J15" s="32"/>
      <c r="K15" s="34" t="s">
        <v>21</v>
      </c>
      <c r="L15" s="35" t="s">
        <v>22</v>
      </c>
    </row>
    <row r="16" spans="1:13" s="41" customFormat="1" ht="48" customHeight="1" x14ac:dyDescent="0.2">
      <c r="A16" s="37" t="s">
        <v>23</v>
      </c>
      <c r="B16" s="38" t="s">
        <v>24</v>
      </c>
      <c r="C16" s="38" t="s">
        <v>25</v>
      </c>
      <c r="D16" s="39" t="s">
        <v>26</v>
      </c>
      <c r="E16" s="38" t="s">
        <v>8</v>
      </c>
      <c r="F16" s="38" t="s">
        <v>113</v>
      </c>
      <c r="G16" s="38" t="s">
        <v>27</v>
      </c>
      <c r="H16" s="38" t="s">
        <v>28</v>
      </c>
      <c r="I16" s="161" t="s">
        <v>43183</v>
      </c>
      <c r="J16" s="38" t="s">
        <v>29</v>
      </c>
      <c r="K16" s="38"/>
      <c r="L16" s="40" t="str">
        <f>IF(K16="","",K16/C$10)</f>
        <v/>
      </c>
    </row>
    <row r="17" spans="1:13" s="41" customFormat="1" ht="48" customHeight="1" x14ac:dyDescent="0.2">
      <c r="A17" s="37" t="s">
        <v>30</v>
      </c>
      <c r="B17" s="38" t="s">
        <v>31</v>
      </c>
      <c r="C17" s="38" t="s">
        <v>32</v>
      </c>
      <c r="D17" s="39" t="s">
        <v>33</v>
      </c>
      <c r="E17" s="38" t="s">
        <v>34</v>
      </c>
      <c r="F17" s="38" t="s">
        <v>34</v>
      </c>
      <c r="G17" s="38" t="s">
        <v>35</v>
      </c>
      <c r="H17" s="38" t="s">
        <v>28</v>
      </c>
      <c r="I17" s="161" t="s">
        <v>34</v>
      </c>
      <c r="J17" s="38" t="s">
        <v>36</v>
      </c>
      <c r="K17" s="38"/>
      <c r="L17" s="40" t="str">
        <f>IF(K17="","",K17/C$10)</f>
        <v/>
      </c>
    </row>
    <row r="18" spans="1:13" s="41" customFormat="1" ht="24" customHeight="1" x14ac:dyDescent="0.2">
      <c r="A18" s="42"/>
      <c r="B18" s="107"/>
      <c r="C18" s="107"/>
      <c r="D18" s="128"/>
      <c r="E18" s="222" t="s">
        <v>49678</v>
      </c>
      <c r="F18" s="107"/>
      <c r="G18" s="107"/>
      <c r="H18" s="107"/>
      <c r="I18" s="107"/>
      <c r="J18" s="107"/>
      <c r="K18" s="107"/>
      <c r="L18" s="43"/>
    </row>
    <row r="19" spans="1:13" s="41" customFormat="1" ht="49.5" customHeight="1" thickBot="1" x14ac:dyDescent="0.25">
      <c r="A19" s="42"/>
      <c r="B19" s="135"/>
      <c r="C19" s="107"/>
      <c r="D19" s="133" t="s">
        <v>56533</v>
      </c>
      <c r="E19" s="223"/>
      <c r="F19" s="149" t="s">
        <v>56521</v>
      </c>
      <c r="G19" s="107"/>
      <c r="H19" s="107"/>
      <c r="I19" s="107"/>
      <c r="J19" s="107"/>
      <c r="K19" s="107"/>
    </row>
    <row r="20" spans="1:13" s="41" customFormat="1" ht="38.25" customHeight="1" thickTop="1" thickBot="1" x14ac:dyDescent="0.25">
      <c r="A20" s="42"/>
      <c r="B20" s="135"/>
      <c r="C20" s="107"/>
      <c r="D20" s="134" t="s">
        <v>56512</v>
      </c>
      <c r="E20" s="150"/>
      <c r="F20" s="151"/>
      <c r="G20" s="107"/>
      <c r="H20" s="107"/>
      <c r="I20" s="107"/>
      <c r="J20" s="107"/>
      <c r="K20" s="107"/>
    </row>
    <row r="21" spans="1:13" s="41" customFormat="1" ht="50.25" customHeight="1" thickTop="1" thickBot="1" x14ac:dyDescent="0.3">
      <c r="A21" s="42"/>
      <c r="B21" s="107"/>
      <c r="C21" s="107"/>
      <c r="D21" s="129"/>
      <c r="E21" s="136" t="s">
        <v>49622</v>
      </c>
      <c r="F21" s="137"/>
      <c r="G21" s="130"/>
      <c r="H21" s="130"/>
      <c r="I21" s="107"/>
      <c r="J21" s="107"/>
      <c r="K21" s="107"/>
    </row>
    <row r="22" spans="1:13" s="41" customFormat="1" ht="44.25" customHeight="1" thickTop="1" thickBot="1" x14ac:dyDescent="0.25">
      <c r="A22" s="42"/>
      <c r="B22" s="220" t="s">
        <v>56541</v>
      </c>
      <c r="C22" s="220"/>
      <c r="D22" s="221"/>
      <c r="E22" s="139"/>
      <c r="F22" s="151"/>
      <c r="G22" s="138" t="s">
        <v>5</v>
      </c>
      <c r="H22" s="44" t="s">
        <v>5</v>
      </c>
      <c r="I22" s="44" t="s">
        <v>5</v>
      </c>
      <c r="J22" s="107"/>
      <c r="K22" s="107"/>
      <c r="L22" s="183"/>
    </row>
    <row r="23" spans="1:13" s="41" customFormat="1" ht="34.5" customHeight="1" thickTop="1" thickBot="1" x14ac:dyDescent="0.25">
      <c r="A23" s="42"/>
      <c r="B23" s="127" t="str">
        <f t="shared" ref="B23:H23" si="0">B14</f>
        <v>Nom</v>
      </c>
      <c r="C23" s="127" t="str">
        <f t="shared" si="0"/>
        <v>Prénom</v>
      </c>
      <c r="D23" s="127" t="str">
        <f t="shared" si="0"/>
        <v>Courriel</v>
      </c>
      <c r="E23" s="127" t="str">
        <f t="shared" si="0"/>
        <v>Etablissement de santé</v>
      </c>
      <c r="F23" s="127" t="str">
        <f t="shared" si="0"/>
        <v>Site d'exercice, GH</v>
      </c>
      <c r="G23" s="127" t="str">
        <f t="shared" si="0"/>
        <v>Ville</v>
      </c>
      <c r="H23" s="127" t="str">
        <f t="shared" si="0"/>
        <v>Pays</v>
      </c>
      <c r="I23" s="127" t="str">
        <f>I14</f>
        <v>Type d'établissement + ville</v>
      </c>
      <c r="J23" s="127" t="str">
        <f>J14</f>
        <v>Discipline</v>
      </c>
      <c r="K23" s="127" t="str">
        <f>K14</f>
        <v>Recrutement total par centre</v>
      </c>
      <c r="L23" s="184"/>
    </row>
    <row r="24" spans="1:13" s="41" customFormat="1" ht="46.5" customHeight="1" thickBot="1" x14ac:dyDescent="0.25">
      <c r="A24" s="186"/>
      <c r="B24" s="131"/>
      <c r="C24" s="132"/>
      <c r="D24" s="58"/>
      <c r="E24" s="114" t="str">
        <f>IFERROR(BDD_ET!$Q$3,BDD_ET!$S$13)</f>
        <v/>
      </c>
      <c r="F24" s="114" t="str">
        <f>IF($E$24="","",IF(BDD_ET!$T$10&lt;&gt;"",BDD_ET!$T$10,$E$24))</f>
        <v/>
      </c>
      <c r="G24" s="114" t="str">
        <f>IF(IFERROR(VLOOKUP($E$24,BDD_ET!$A$2:$L$10625,5,FALSE()),"")&lt;&gt;0,IFERROR(VLOOKUP($E$24,BDD_ET!$A$2:$L$10625,5,FALSE()),""),"")</f>
        <v/>
      </c>
      <c r="H24" s="114" t="str">
        <f>IF(IFERROR(VLOOKUP($E$24,BDD_ET!$A$2:$L$10625,6,FALSE()),"")&lt;&gt;0,IFERROR(VLOOKUP($E$24,BDD_ET!$A$2:$L$10625,6,FALSE()),""),"")</f>
        <v/>
      </c>
      <c r="I24" s="160" t="str">
        <f>IF(OR($F$24=BDD_ET!S15,$F$24="Non Applicable"),BDD_ET!$Q15,IF($F$24&lt;&gt;"",BDD_ET!$Q16,BDD_ET!$Q15))</f>
        <v/>
      </c>
      <c r="J24" s="115"/>
      <c r="K24" s="115"/>
      <c r="L24" s="185"/>
      <c r="M24" s="60" t="str">
        <f>IF(COUNTBLANK(B24:K24)=10,"",IF(COUNTBLANK(B24:K24)&gt;0,"La ligne doit être entièrement complétée.",""))&amp;IF(AND(OR(E24=F24,F24=""),SUMPRODUCT(ISNUMBER(SEARCH({"@aphp";"@chu-lyon";"@ap-hm"},D24))*1)&lt;&gt;0)," Merci d'indiquer votre site d'exercice dans la colone F","")</f>
        <v/>
      </c>
    </row>
    <row r="25" spans="1:13" ht="24" customHeight="1" thickBot="1" x14ac:dyDescent="0.45">
      <c r="B25" s="19"/>
      <c r="D25" s="3"/>
      <c r="E25" s="153" t="s">
        <v>5</v>
      </c>
      <c r="F25" s="153" t="s">
        <v>5</v>
      </c>
      <c r="G25" s="153" t="s">
        <v>5</v>
      </c>
      <c r="H25" s="153" t="s">
        <v>5</v>
      </c>
      <c r="I25" s="153" t="s">
        <v>5</v>
      </c>
      <c r="L25" s="153" t="s">
        <v>5</v>
      </c>
      <c r="M25" s="3"/>
    </row>
    <row r="26" spans="1:13" ht="44.25" customHeight="1" x14ac:dyDescent="0.25">
      <c r="A26" s="46" t="s">
        <v>37</v>
      </c>
      <c r="B26" s="47"/>
      <c r="C26" s="48" t="str">
        <f>IF(COUNTBLANK(B29:G29)&gt;0,"Données incomplètes","")</f>
        <v>Données incomplètes</v>
      </c>
      <c r="D26" s="47"/>
      <c r="E26" s="152"/>
      <c r="F26" s="152"/>
      <c r="G26" s="152"/>
      <c r="H26" s="152"/>
      <c r="I26" s="152"/>
      <c r="J26" s="47"/>
      <c r="K26" s="47"/>
      <c r="L26" s="25" t="s">
        <v>5</v>
      </c>
      <c r="M26" s="3"/>
    </row>
    <row r="27" spans="1:13" s="30" customFormat="1" ht="64.5" customHeight="1" x14ac:dyDescent="0.25">
      <c r="A27" s="178" t="s">
        <v>43</v>
      </c>
      <c r="B27" s="49" t="s">
        <v>38</v>
      </c>
      <c r="C27" s="50" t="s">
        <v>39</v>
      </c>
      <c r="D27" s="50" t="s">
        <v>40</v>
      </c>
      <c r="E27" s="50" t="s">
        <v>41</v>
      </c>
      <c r="F27" s="50" t="s">
        <v>42</v>
      </c>
      <c r="G27" s="50" t="s">
        <v>15</v>
      </c>
      <c r="H27" s="50" t="s">
        <v>16</v>
      </c>
      <c r="I27" s="50" t="s">
        <v>37931</v>
      </c>
      <c r="J27" s="50" t="s">
        <v>17</v>
      </c>
      <c r="K27" s="51" t="s">
        <v>18</v>
      </c>
      <c r="L27" s="52" t="s">
        <v>19</v>
      </c>
    </row>
    <row r="28" spans="1:13" s="36" customFormat="1" ht="17.25" customHeight="1" thickBot="1" x14ac:dyDescent="0.3">
      <c r="A28" s="187">
        <v>0</v>
      </c>
      <c r="B28" s="53"/>
      <c r="C28" s="54"/>
      <c r="D28" s="54"/>
      <c r="E28" s="55" t="s">
        <v>44</v>
      </c>
      <c r="F28" s="54"/>
      <c r="G28" s="54"/>
      <c r="H28" s="54"/>
      <c r="I28" s="54"/>
      <c r="J28" s="54"/>
      <c r="K28" s="56" t="s">
        <v>21</v>
      </c>
      <c r="L28" s="57" t="s">
        <v>22</v>
      </c>
    </row>
    <row r="29" spans="1:13" s="41" customFormat="1" ht="46.5" customHeight="1" thickBot="1" x14ac:dyDescent="0.25">
      <c r="A29" s="197">
        <v>1</v>
      </c>
      <c r="B29" s="196"/>
      <c r="C29" s="132"/>
      <c r="D29" s="199"/>
      <c r="E29" s="188"/>
      <c r="F29" s="188"/>
      <c r="G29" s="188"/>
      <c r="H29" s="188"/>
      <c r="I29" s="194"/>
      <c r="J29" s="115"/>
      <c r="K29" s="116"/>
      <c r="L29" s="59" t="str">
        <f>IF(OR(K29="",K29="NA"),"", IF(C$10="","Renseigner cellule C10", ROUND(K29/C$10,1)))</f>
        <v/>
      </c>
      <c r="M29" s="60" t="str">
        <f>IF(COUNTBLANK(B29:K29)&gt;0,"La ligne doit être entièrement complétée.","")&amp;IF(AND(OR(E29=F29,F29=""),SUMPRODUCT(ISNUMBER(SEARCH({"@aphp";"@chu-lyon";"@ap-hm"},D29))*1)&lt;&gt;0)," Merci d'indiquer votre site d'exercice dans la colone F","")</f>
        <v>La ligne doit être entièrement complétée.</v>
      </c>
    </row>
    <row r="30" spans="1:13" ht="24" customHeight="1" thickBot="1" x14ac:dyDescent="0.3">
      <c r="C30" s="1"/>
      <c r="D30" s="62"/>
      <c r="E30" s="195"/>
      <c r="L30" s="2"/>
      <c r="M30" s="3"/>
    </row>
    <row r="31" spans="1:13" ht="45" customHeight="1" x14ac:dyDescent="0.25">
      <c r="A31" s="63" t="s">
        <v>45</v>
      </c>
      <c r="B31" s="64"/>
      <c r="C31" s="65"/>
      <c r="D31" s="66" t="s">
        <v>56540</v>
      </c>
      <c r="E31" s="65">
        <f>COUNTIF(K34:K134,"&gt;0")</f>
        <v>0</v>
      </c>
      <c r="F31" s="67"/>
      <c r="G31" s="67"/>
      <c r="H31" s="67"/>
      <c r="I31" s="67"/>
      <c r="J31" s="67"/>
      <c r="K31" s="67"/>
      <c r="L31" s="25" t="s">
        <v>5</v>
      </c>
      <c r="M31" s="3"/>
    </row>
    <row r="32" spans="1:13" s="30" customFormat="1" ht="73.5" customHeight="1" thickBot="1" x14ac:dyDescent="0.3">
      <c r="A32" s="179" t="s">
        <v>51</v>
      </c>
      <c r="B32" s="125" t="s">
        <v>46</v>
      </c>
      <c r="C32" s="126" t="s">
        <v>47</v>
      </c>
      <c r="D32" s="126" t="s">
        <v>48</v>
      </c>
      <c r="E32" s="126" t="s">
        <v>49</v>
      </c>
      <c r="F32" s="126" t="s">
        <v>50</v>
      </c>
      <c r="G32" s="45" t="s">
        <v>15</v>
      </c>
      <c r="H32" s="45" t="s">
        <v>16</v>
      </c>
      <c r="I32" s="45" t="s">
        <v>37931</v>
      </c>
      <c r="J32" s="45" t="s">
        <v>17</v>
      </c>
      <c r="K32" s="68" t="s">
        <v>18</v>
      </c>
      <c r="L32" s="69" t="s">
        <v>19</v>
      </c>
    </row>
    <row r="33" spans="1:13" s="36" customFormat="1" ht="24" customHeight="1" thickBot="1" x14ac:dyDescent="0.3">
      <c r="A33" s="180">
        <v>1</v>
      </c>
      <c r="B33" s="70"/>
      <c r="C33" s="71"/>
      <c r="D33" s="71"/>
      <c r="E33" s="71"/>
      <c r="F33" s="71"/>
      <c r="G33" s="71"/>
      <c r="H33" s="71"/>
      <c r="I33" s="71"/>
      <c r="J33" s="71"/>
      <c r="K33" s="72" t="s">
        <v>21</v>
      </c>
      <c r="L33" s="57" t="s">
        <v>22</v>
      </c>
    </row>
    <row r="34" spans="1:13" s="41" customFormat="1" ht="19.5" customHeight="1" x14ac:dyDescent="0.25">
      <c r="A34" s="181">
        <f t="shared" ref="A34" si="1">IFERROR(IF(AND(M34="",OR(A33="_",A33,1)),A33+1,"_"),"_")</f>
        <v>2</v>
      </c>
      <c r="B34" s="74"/>
      <c r="C34" s="80"/>
      <c r="D34" s="200"/>
      <c r="E34" s="80"/>
      <c r="F34" s="80"/>
      <c r="G34" s="73"/>
      <c r="H34" s="73"/>
      <c r="I34" s="148"/>
      <c r="J34" s="74"/>
      <c r="K34" s="82"/>
      <c r="L34" s="78" t="str">
        <f t="shared" ref="L34:L97" si="2">IF(OR(K34="",K34="NA"),"", IF(C$10="","Renseigner cellule C10", ROUND(K34/C$10,1)))</f>
        <v/>
      </c>
      <c r="M34" s="60" t="str">
        <f>IF(COUNTBLANK(B34:K34)=10,"",IF(COUNTBLANK(B34:K34)&gt;0,"La ligne doit être entièrement complétée.",""))&amp;IF(AND(OR(E34=F34,F34=""),SUMPRODUCT(ISNUMBER(SEARCH({"@aphp";"@chu-lyon";"@ap-hm"},D34))*1)&lt;&gt;0)," Merci d'indiquer votre site d'exercice dans la colone F","")</f>
        <v/>
      </c>
    </row>
    <row r="35" spans="1:13" s="79" customFormat="1" ht="20.25" customHeight="1" x14ac:dyDescent="0.25">
      <c r="A35" s="181">
        <f t="shared" ref="A35:A98" si="3">IFERROR(IF(AND(M35="",OR(A34="_",A34,1)),A34+1,"_"),"_")</f>
        <v>3</v>
      </c>
      <c r="B35" s="76"/>
      <c r="C35" s="76"/>
      <c r="D35" s="124"/>
      <c r="E35" s="74"/>
      <c r="F35" s="74"/>
      <c r="G35" s="73"/>
      <c r="H35" s="73"/>
      <c r="I35" s="148"/>
      <c r="J35" s="77"/>
      <c r="K35" s="118"/>
      <c r="L35" s="78" t="str">
        <f t="shared" si="2"/>
        <v/>
      </c>
      <c r="M35" s="60" t="str">
        <f>IF(COUNTBLANK(B35:K35)=10,"",IF(COUNTBLANK(B35:K35)&gt;0,"La ligne doit être entièrement complétée.",""))&amp;IF(AND(OR(E35=F35,F35=""),SUMPRODUCT(ISNUMBER(SEARCH({"@aphp";"@chu-lyon";"@ap-hm"},D35))*1)&lt;&gt;0)," Merci d'indiquer votre site d'exercice dans la colone F","")</f>
        <v/>
      </c>
    </row>
    <row r="36" spans="1:13" s="61" customFormat="1" ht="20.25" customHeight="1" x14ac:dyDescent="0.2">
      <c r="A36" s="181">
        <f t="shared" si="3"/>
        <v>4</v>
      </c>
      <c r="B36" s="80"/>
      <c r="C36" s="76"/>
      <c r="D36" s="202"/>
      <c r="E36" s="74"/>
      <c r="F36" s="74"/>
      <c r="G36" s="73"/>
      <c r="H36" s="73"/>
      <c r="I36" s="148"/>
      <c r="J36" s="74"/>
      <c r="K36" s="117"/>
      <c r="L36" s="78" t="str">
        <f t="shared" si="2"/>
        <v/>
      </c>
      <c r="M36" s="60" t="str">
        <f>IF(COUNTBLANK(B36:K36)=10,"",IF(COUNTBLANK(B36:K36)&gt;0,"La ligne doit être entièrement complétée.",""))&amp;IF(AND(OR(E36=F36,F36=""),SUMPRODUCT(ISNUMBER(SEARCH({"@aphp";"@chu-lyon";"@ap-hm"},D36))*1)&lt;&gt;0)," Merci d'indiquer votre site d'exercice dans la colone F","")</f>
        <v/>
      </c>
    </row>
    <row r="37" spans="1:13" s="61" customFormat="1" ht="20.25" customHeight="1" x14ac:dyDescent="0.2">
      <c r="A37" s="181">
        <f t="shared" si="3"/>
        <v>5</v>
      </c>
      <c r="B37" s="80"/>
      <c r="C37" s="76"/>
      <c r="D37" s="202"/>
      <c r="E37" s="74"/>
      <c r="F37" s="74"/>
      <c r="G37" s="73"/>
      <c r="H37" s="73"/>
      <c r="I37" s="148"/>
      <c r="J37" s="74"/>
      <c r="K37" s="117"/>
      <c r="L37" s="78" t="str">
        <f t="shared" si="2"/>
        <v/>
      </c>
      <c r="M37" s="60" t="str">
        <f>IF(COUNTBLANK(B37:K37)=10,"",IF(COUNTBLANK(B37:K37)&gt;0,"La ligne doit être entièrement complétée.",""))&amp;IF(AND(OR(E37=F37,F37=""),SUMPRODUCT(ISNUMBER(SEARCH({"@aphp";"@chu-lyon";"@ap-hm"},D37))*1)&lt;&gt;0)," Merci d'indiquer votre site d'exercice dans la colone F","")</f>
        <v/>
      </c>
    </row>
    <row r="38" spans="1:13" s="61" customFormat="1" ht="20.25" customHeight="1" x14ac:dyDescent="0.2">
      <c r="A38" s="181">
        <f t="shared" si="3"/>
        <v>6</v>
      </c>
      <c r="B38" s="80"/>
      <c r="C38" s="76"/>
      <c r="D38" s="202"/>
      <c r="E38" s="74"/>
      <c r="F38" s="74"/>
      <c r="G38" s="73"/>
      <c r="H38" s="73"/>
      <c r="I38" s="148"/>
      <c r="J38" s="74"/>
      <c r="K38" s="117"/>
      <c r="L38" s="78" t="str">
        <f t="shared" si="2"/>
        <v/>
      </c>
      <c r="M38" s="60" t="str">
        <f>IF(COUNTBLANK(B38:K38)=10,"",IF(COUNTBLANK(B38:K38)&gt;0,"La ligne doit être entièrement complétée.",""))&amp;IF(AND(OR(E38=F38,F38=""),SUMPRODUCT(ISNUMBER(SEARCH({"@aphp";"@chu-lyon";"@ap-hm"},D38))*1)&lt;&gt;0)," Merci d'indiquer votre site d'exercice dans la colone F","")</f>
        <v/>
      </c>
    </row>
    <row r="39" spans="1:13" s="61" customFormat="1" ht="20.25" customHeight="1" x14ac:dyDescent="0.2">
      <c r="A39" s="181">
        <f t="shared" si="3"/>
        <v>7</v>
      </c>
      <c r="B39" s="80"/>
      <c r="C39" s="76"/>
      <c r="D39" s="202"/>
      <c r="E39" s="74"/>
      <c r="F39" s="74"/>
      <c r="G39" s="73"/>
      <c r="H39" s="73"/>
      <c r="I39" s="148"/>
      <c r="J39" s="74"/>
      <c r="K39" s="117"/>
      <c r="L39" s="78" t="str">
        <f t="shared" si="2"/>
        <v/>
      </c>
      <c r="M39" s="60" t="str">
        <f>IF(COUNTBLANK(B39:K39)=10,"",IF(COUNTBLANK(B39:K39)&gt;0,"La ligne doit être entièrement complétée.",""))&amp;IF(AND(OR(E39=F39,F39=""),SUMPRODUCT(ISNUMBER(SEARCH({"@aphp";"@chu-lyon";"@ap-hm"},D39))*1)&lt;&gt;0)," Merci d'indiquer votre site d'exercice dans la colone F","")</f>
        <v/>
      </c>
    </row>
    <row r="40" spans="1:13" s="81" customFormat="1" ht="20.25" customHeight="1" x14ac:dyDescent="0.2">
      <c r="A40" s="181">
        <f t="shared" si="3"/>
        <v>8</v>
      </c>
      <c r="B40" s="80"/>
      <c r="C40" s="76"/>
      <c r="D40" s="202"/>
      <c r="E40" s="74"/>
      <c r="F40" s="74"/>
      <c r="G40" s="73"/>
      <c r="H40" s="73"/>
      <c r="I40" s="148"/>
      <c r="J40" s="74"/>
      <c r="K40" s="117"/>
      <c r="L40" s="78" t="str">
        <f t="shared" si="2"/>
        <v/>
      </c>
      <c r="M40" s="60" t="str">
        <f>IF(COUNTBLANK(B40:K40)=10,"",IF(COUNTBLANK(B40:K40)&gt;0,"La ligne doit être entièrement complétée.",""))&amp;IF(AND(OR(E40=F40,F40=""),SUMPRODUCT(ISNUMBER(SEARCH({"@aphp";"@chu-lyon";"@ap-hm"},D40))*1)&lt;&gt;0)," Merci d'indiquer votre site d'exercice dans la colone F","")</f>
        <v/>
      </c>
    </row>
    <row r="41" spans="1:13" s="81" customFormat="1" ht="20.25" customHeight="1" x14ac:dyDescent="0.2">
      <c r="A41" s="181">
        <f t="shared" si="3"/>
        <v>9</v>
      </c>
      <c r="B41" s="80"/>
      <c r="C41" s="76"/>
      <c r="D41" s="202"/>
      <c r="E41" s="74"/>
      <c r="F41" s="74"/>
      <c r="G41" s="73"/>
      <c r="H41" s="73"/>
      <c r="I41" s="148"/>
      <c r="J41" s="74"/>
      <c r="K41" s="117"/>
      <c r="L41" s="78" t="str">
        <f t="shared" si="2"/>
        <v/>
      </c>
      <c r="M41" s="60" t="str">
        <f>IF(COUNTBLANK(B41:K41)=10,"",IF(COUNTBLANK(B41:K41)&gt;0,"La ligne doit être entièrement complétée.",""))&amp;IF(AND(OR(E41=F41,F41=""),SUMPRODUCT(ISNUMBER(SEARCH({"@aphp";"@chu-lyon";"@ap-hm"},D41))*1)&lt;&gt;0)," Merci d'indiquer votre site d'exercice dans la colone F","")</f>
        <v/>
      </c>
    </row>
    <row r="42" spans="1:13" s="81" customFormat="1" ht="20.25" customHeight="1" x14ac:dyDescent="0.2">
      <c r="A42" s="181">
        <f t="shared" si="3"/>
        <v>10</v>
      </c>
      <c r="B42" s="80"/>
      <c r="C42" s="76"/>
      <c r="D42" s="202"/>
      <c r="E42" s="74"/>
      <c r="F42" s="74"/>
      <c r="G42" s="73"/>
      <c r="H42" s="73"/>
      <c r="I42" s="148"/>
      <c r="J42" s="74"/>
      <c r="K42" s="117"/>
      <c r="L42" s="78" t="str">
        <f t="shared" si="2"/>
        <v/>
      </c>
      <c r="M42" s="60" t="str">
        <f>IF(COUNTBLANK(B42:K42)=10,"",IF(COUNTBLANK(B42:K42)&gt;0,"La ligne doit être entièrement complétée.",""))&amp;IF(AND(OR(E42=F42,F42=""),SUMPRODUCT(ISNUMBER(SEARCH({"@aphp";"@chu-lyon";"@ap-hm"},D42))*1)&lt;&gt;0)," Merci d'indiquer votre site d'exercice dans la colone F","")</f>
        <v/>
      </c>
    </row>
    <row r="43" spans="1:13" s="81" customFormat="1" ht="20.25" customHeight="1" x14ac:dyDescent="0.2">
      <c r="A43" s="181">
        <f t="shared" si="3"/>
        <v>11</v>
      </c>
      <c r="B43" s="80"/>
      <c r="C43" s="76"/>
      <c r="D43" s="202"/>
      <c r="E43" s="74"/>
      <c r="F43" s="74"/>
      <c r="G43" s="73"/>
      <c r="H43" s="73"/>
      <c r="I43" s="148"/>
      <c r="J43" s="74"/>
      <c r="K43" s="117"/>
      <c r="L43" s="78" t="str">
        <f t="shared" si="2"/>
        <v/>
      </c>
      <c r="M43" s="60" t="str">
        <f>IF(COUNTBLANK(B43:K43)=10,"",IF(COUNTBLANK(B43:K43)&gt;0,"La ligne doit être entièrement complétée.",""))&amp;IF(AND(OR(E43=F43,F43=""),SUMPRODUCT(ISNUMBER(SEARCH({"@aphp";"@chu-lyon";"@ap-hm"},D43))*1)&lt;&gt;0)," Merci d'indiquer votre site d'exercice dans la colone F","")</f>
        <v/>
      </c>
    </row>
    <row r="44" spans="1:13" s="81" customFormat="1" ht="20.25" customHeight="1" x14ac:dyDescent="0.2">
      <c r="A44" s="181">
        <f t="shared" si="3"/>
        <v>12</v>
      </c>
      <c r="B44" s="80"/>
      <c r="C44" s="76"/>
      <c r="D44" s="202"/>
      <c r="E44" s="74"/>
      <c r="F44" s="74"/>
      <c r="G44" s="73"/>
      <c r="H44" s="73"/>
      <c r="I44" s="148"/>
      <c r="J44" s="74"/>
      <c r="K44" s="117"/>
      <c r="L44" s="78" t="str">
        <f t="shared" si="2"/>
        <v/>
      </c>
      <c r="M44" s="60" t="str">
        <f>IF(COUNTBLANK(B44:K44)=10,"",IF(COUNTBLANK(B44:K44)&gt;0,"La ligne doit être entièrement complétée.",""))&amp;IF(AND(OR(E44=F44,F44=""),SUMPRODUCT(ISNUMBER(SEARCH({"@aphp";"@chu-lyon";"@ap-hm"},D44))*1)&lt;&gt;0)," Merci d'indiquer votre site d'exercice dans la colone F","")</f>
        <v/>
      </c>
    </row>
    <row r="45" spans="1:13" s="81" customFormat="1" ht="20.25" customHeight="1" x14ac:dyDescent="0.2">
      <c r="A45" s="181">
        <f t="shared" si="3"/>
        <v>13</v>
      </c>
      <c r="B45" s="80"/>
      <c r="C45" s="76"/>
      <c r="D45" s="202"/>
      <c r="E45" s="74"/>
      <c r="F45" s="74"/>
      <c r="G45" s="73"/>
      <c r="H45" s="73"/>
      <c r="I45" s="148"/>
      <c r="J45" s="74"/>
      <c r="K45" s="117"/>
      <c r="L45" s="78" t="str">
        <f t="shared" si="2"/>
        <v/>
      </c>
      <c r="M45" s="60" t="str">
        <f>IF(COUNTBLANK(B45:K45)=10,"",IF(COUNTBLANK(B45:K45)&gt;0,"La ligne doit être entièrement complétée.",""))&amp;IF(AND(OR(E45=F45,F45=""),SUMPRODUCT(ISNUMBER(SEARCH({"@aphp";"@chu-lyon";"@ap-hm"},D45))*1)&lt;&gt;0)," Merci d'indiquer votre site d'exercice dans la colone F","")</f>
        <v/>
      </c>
    </row>
    <row r="46" spans="1:13" s="81" customFormat="1" ht="20.25" customHeight="1" x14ac:dyDescent="0.2">
      <c r="A46" s="181">
        <f t="shared" si="3"/>
        <v>14</v>
      </c>
      <c r="B46" s="80"/>
      <c r="C46" s="76"/>
      <c r="D46" s="202"/>
      <c r="E46" s="74"/>
      <c r="F46" s="74"/>
      <c r="G46" s="73"/>
      <c r="H46" s="73"/>
      <c r="I46" s="148"/>
      <c r="J46" s="74"/>
      <c r="K46" s="117"/>
      <c r="L46" s="78" t="str">
        <f t="shared" si="2"/>
        <v/>
      </c>
      <c r="M46" s="60" t="str">
        <f>IF(COUNTBLANK(B46:K46)=10,"",IF(COUNTBLANK(B46:K46)&gt;0,"La ligne doit être entièrement complétée.",""))&amp;IF(AND(OR(E46=F46,F46=""),SUMPRODUCT(ISNUMBER(SEARCH({"@aphp";"@chu-lyon";"@ap-hm"},D46))*1)&lt;&gt;0)," Merci d'indiquer votre site d'exercice dans la colone F","")</f>
        <v/>
      </c>
    </row>
    <row r="47" spans="1:13" s="81" customFormat="1" ht="20.25" customHeight="1" x14ac:dyDescent="0.2">
      <c r="A47" s="181">
        <f t="shared" si="3"/>
        <v>15</v>
      </c>
      <c r="B47" s="80"/>
      <c r="C47" s="76"/>
      <c r="D47" s="202"/>
      <c r="E47" s="74"/>
      <c r="F47" s="74"/>
      <c r="G47" s="73"/>
      <c r="H47" s="73"/>
      <c r="I47" s="148"/>
      <c r="J47" s="74"/>
      <c r="K47" s="117"/>
      <c r="L47" s="78" t="str">
        <f t="shared" si="2"/>
        <v/>
      </c>
      <c r="M47" s="60" t="str">
        <f>IF(COUNTBLANK(B47:K47)=10,"",IF(COUNTBLANK(B47:K47)&gt;0,"La ligne doit être entièrement complétée.",""))&amp;IF(AND(OR(E47=F47,F47=""),SUMPRODUCT(ISNUMBER(SEARCH({"@aphp";"@chu-lyon";"@ap-hm"},D47))*1)&lt;&gt;0)," Merci d'indiquer votre site d'exercice dans la colone F","")</f>
        <v/>
      </c>
    </row>
    <row r="48" spans="1:13" s="81" customFormat="1" ht="20.25" customHeight="1" x14ac:dyDescent="0.2">
      <c r="A48" s="181">
        <f t="shared" si="3"/>
        <v>16</v>
      </c>
      <c r="B48" s="80"/>
      <c r="C48" s="76"/>
      <c r="D48" s="202"/>
      <c r="E48" s="74"/>
      <c r="F48" s="74"/>
      <c r="G48" s="73"/>
      <c r="H48" s="73"/>
      <c r="I48" s="148"/>
      <c r="J48" s="74"/>
      <c r="K48" s="117"/>
      <c r="L48" s="78" t="str">
        <f t="shared" si="2"/>
        <v/>
      </c>
      <c r="M48" s="60" t="str">
        <f>IF(COUNTBLANK(B48:K48)=10,"",IF(COUNTBLANK(B48:K48)&gt;0,"La ligne doit être entièrement complétée.",""))&amp;IF(AND(OR(E48=F48,F48=""),SUMPRODUCT(ISNUMBER(SEARCH({"@aphp";"@chu-lyon";"@ap-hm"},D48))*1)&lt;&gt;0)," Merci d'indiquer votre site d'exercice dans la colone F","")</f>
        <v/>
      </c>
    </row>
    <row r="49" spans="1:13" s="81" customFormat="1" ht="20.25" customHeight="1" x14ac:dyDescent="0.2">
      <c r="A49" s="181">
        <f t="shared" si="3"/>
        <v>17</v>
      </c>
      <c r="B49" s="80"/>
      <c r="C49" s="76"/>
      <c r="D49" s="202"/>
      <c r="E49" s="74"/>
      <c r="F49" s="74"/>
      <c r="G49" s="73"/>
      <c r="H49" s="73"/>
      <c r="I49" s="148"/>
      <c r="J49" s="74"/>
      <c r="K49" s="117"/>
      <c r="L49" s="78" t="str">
        <f t="shared" si="2"/>
        <v/>
      </c>
      <c r="M49" s="60" t="str">
        <f>IF(COUNTBLANK(B49:K49)=10,"",IF(COUNTBLANK(B49:K49)&gt;0,"La ligne doit être entièrement complétée.",""))&amp;IF(AND(OR(E49=F49,F49=""),SUMPRODUCT(ISNUMBER(SEARCH({"@aphp";"@chu-lyon";"@ap-hm"},D49))*1)&lt;&gt;0)," Merci d'indiquer votre site d'exercice dans la colone F","")</f>
        <v/>
      </c>
    </row>
    <row r="50" spans="1:13" s="81" customFormat="1" ht="20.25" customHeight="1" x14ac:dyDescent="0.2">
      <c r="A50" s="181">
        <f t="shared" si="3"/>
        <v>18</v>
      </c>
      <c r="B50" s="80"/>
      <c r="C50" s="76"/>
      <c r="D50" s="202"/>
      <c r="E50" s="74"/>
      <c r="F50" s="74"/>
      <c r="G50" s="73"/>
      <c r="H50" s="73"/>
      <c r="I50" s="148"/>
      <c r="J50" s="74"/>
      <c r="K50" s="117"/>
      <c r="L50" s="78" t="str">
        <f t="shared" si="2"/>
        <v/>
      </c>
      <c r="M50" s="60" t="str">
        <f>IF(COUNTBLANK(B50:K50)=10,"",IF(COUNTBLANK(B50:K50)&gt;0,"La ligne doit être entièrement complétée.",""))&amp;IF(AND(OR(E50=F50,F50=""),SUMPRODUCT(ISNUMBER(SEARCH({"@aphp";"@chu-lyon";"@ap-hm"},D50))*1)&lt;&gt;0)," Merci d'indiquer votre site d'exercice dans la colone F","")</f>
        <v/>
      </c>
    </row>
    <row r="51" spans="1:13" s="81" customFormat="1" ht="20.25" customHeight="1" x14ac:dyDescent="0.2">
      <c r="A51" s="181">
        <f t="shared" si="3"/>
        <v>19</v>
      </c>
      <c r="B51" s="80"/>
      <c r="C51" s="76"/>
      <c r="D51" s="202"/>
      <c r="E51" s="74"/>
      <c r="F51" s="74"/>
      <c r="G51" s="73"/>
      <c r="H51" s="73"/>
      <c r="I51" s="148"/>
      <c r="J51" s="74"/>
      <c r="K51" s="117"/>
      <c r="L51" s="78" t="str">
        <f t="shared" si="2"/>
        <v/>
      </c>
      <c r="M51" s="60" t="str">
        <f>IF(COUNTBLANK(B51:K51)=10,"",IF(COUNTBLANK(B51:K51)&gt;0,"La ligne doit être entièrement complétée.",""))&amp;IF(AND(OR(E51=F51,F51=""),SUMPRODUCT(ISNUMBER(SEARCH({"@aphp";"@chu-lyon";"@ap-hm"},D51))*1)&lt;&gt;0)," Merci d'indiquer votre site d'exercice dans la colone F","")</f>
        <v/>
      </c>
    </row>
    <row r="52" spans="1:13" s="81" customFormat="1" ht="20.25" customHeight="1" x14ac:dyDescent="0.2">
      <c r="A52" s="181">
        <f t="shared" si="3"/>
        <v>20</v>
      </c>
      <c r="B52" s="80"/>
      <c r="C52" s="76"/>
      <c r="D52" s="202"/>
      <c r="E52" s="74"/>
      <c r="F52" s="74"/>
      <c r="G52" s="73"/>
      <c r="H52" s="73"/>
      <c r="I52" s="148"/>
      <c r="J52" s="74"/>
      <c r="K52" s="75"/>
      <c r="L52" s="78" t="str">
        <f t="shared" si="2"/>
        <v/>
      </c>
      <c r="M52" s="60" t="str">
        <f>IF(COUNTBLANK(B52:K52)=10,"",IF(COUNTBLANK(B52:K52)&gt;0,"La ligne doit être entièrement complétée.",""))&amp;IF(AND(OR(E52=F52,F52=""),SUMPRODUCT(ISNUMBER(SEARCH({"@aphp";"@chu-lyon";"@ap-hm"},D52))*1)&lt;&gt;0)," Merci d'indiquer votre site d'exercice dans la colone F","")</f>
        <v/>
      </c>
    </row>
    <row r="53" spans="1:13" s="81" customFormat="1" ht="20.25" customHeight="1" x14ac:dyDescent="0.2">
      <c r="A53" s="181">
        <f t="shared" si="3"/>
        <v>21</v>
      </c>
      <c r="B53" s="80"/>
      <c r="C53" s="76"/>
      <c r="D53" s="202"/>
      <c r="E53" s="74"/>
      <c r="F53" s="74"/>
      <c r="G53" s="73"/>
      <c r="H53" s="73"/>
      <c r="I53" s="148"/>
      <c r="J53" s="74"/>
      <c r="K53" s="75"/>
      <c r="L53" s="78" t="str">
        <f t="shared" si="2"/>
        <v/>
      </c>
      <c r="M53" s="60" t="str">
        <f>IF(COUNTBLANK(B53:K53)=10,"",IF(COUNTBLANK(B53:K53)&gt;0,"La ligne doit être entièrement complétée.",""))&amp;IF(AND(OR(E53=F53,F53=""),SUMPRODUCT(ISNUMBER(SEARCH({"@aphp";"@chu-lyon";"@ap-hm"},D53))*1)&lt;&gt;0)," Merci d'indiquer votre site d'exercice dans la colone F","")</f>
        <v/>
      </c>
    </row>
    <row r="54" spans="1:13" s="81" customFormat="1" ht="20.25" customHeight="1" x14ac:dyDescent="0.2">
      <c r="A54" s="181">
        <f t="shared" si="3"/>
        <v>22</v>
      </c>
      <c r="B54" s="80"/>
      <c r="C54" s="76"/>
      <c r="D54" s="202"/>
      <c r="E54" s="74"/>
      <c r="F54" s="74"/>
      <c r="G54" s="73"/>
      <c r="H54" s="73"/>
      <c r="I54" s="148"/>
      <c r="J54" s="74"/>
      <c r="K54" s="75"/>
      <c r="L54" s="78" t="str">
        <f t="shared" si="2"/>
        <v/>
      </c>
      <c r="M54" s="60" t="str">
        <f>IF(COUNTBLANK(B54:K54)=10,"",IF(COUNTBLANK(B54:K54)&gt;0,"La ligne doit être entièrement complétée.",""))&amp;IF(AND(OR(E54=F54,F54=""),SUMPRODUCT(ISNUMBER(SEARCH({"@aphp";"@chu-lyon";"@ap-hm"},D54))*1)&lt;&gt;0)," Merci d'indiquer votre site d'exercice dans la colone F","")</f>
        <v/>
      </c>
    </row>
    <row r="55" spans="1:13" s="81" customFormat="1" ht="20.25" customHeight="1" x14ac:dyDescent="0.2">
      <c r="A55" s="181">
        <f t="shared" si="3"/>
        <v>23</v>
      </c>
      <c r="B55" s="80"/>
      <c r="C55" s="76"/>
      <c r="D55" s="202"/>
      <c r="E55" s="74"/>
      <c r="F55" s="74"/>
      <c r="G55" s="73"/>
      <c r="H55" s="73"/>
      <c r="I55" s="148"/>
      <c r="J55" s="74"/>
      <c r="K55" s="75"/>
      <c r="L55" s="78" t="str">
        <f t="shared" si="2"/>
        <v/>
      </c>
      <c r="M55" s="60" t="str">
        <f>IF(COUNTBLANK(B55:K55)=10,"",IF(COUNTBLANK(B55:K55)&gt;0,"La ligne doit être entièrement complétée.",""))&amp;IF(AND(OR(E55=F55,F55=""),SUMPRODUCT(ISNUMBER(SEARCH({"@aphp";"@chu-lyon";"@ap-hm"},D55))*1)&lt;&gt;0)," Merci d'indiquer votre site d'exercice dans la colone F","")</f>
        <v/>
      </c>
    </row>
    <row r="56" spans="1:13" s="81" customFormat="1" ht="20.25" customHeight="1" x14ac:dyDescent="0.2">
      <c r="A56" s="181">
        <f t="shared" si="3"/>
        <v>24</v>
      </c>
      <c r="B56" s="80"/>
      <c r="C56" s="76"/>
      <c r="D56" s="202"/>
      <c r="E56" s="74"/>
      <c r="F56" s="74"/>
      <c r="G56" s="73"/>
      <c r="H56" s="73"/>
      <c r="I56" s="148"/>
      <c r="J56" s="74"/>
      <c r="K56" s="75"/>
      <c r="L56" s="78" t="str">
        <f t="shared" si="2"/>
        <v/>
      </c>
      <c r="M56" s="60" t="str">
        <f>IF(COUNTBLANK(B56:K56)=10,"",IF(COUNTBLANK(B56:K56)&gt;0,"La ligne doit être entièrement complétée.",""))&amp;IF(AND(OR(E56=F56,F56=""),SUMPRODUCT(ISNUMBER(SEARCH({"@aphp";"@chu-lyon";"@ap-hm"},D56))*1)&lt;&gt;0)," Merci d'indiquer votre site d'exercice dans la colone F","")</f>
        <v/>
      </c>
    </row>
    <row r="57" spans="1:13" s="81" customFormat="1" ht="20.25" customHeight="1" x14ac:dyDescent="0.2">
      <c r="A57" s="181">
        <f t="shared" si="3"/>
        <v>25</v>
      </c>
      <c r="B57" s="80"/>
      <c r="C57" s="76"/>
      <c r="D57" s="202"/>
      <c r="E57" s="74"/>
      <c r="F57" s="74"/>
      <c r="G57" s="73"/>
      <c r="H57" s="73"/>
      <c r="I57" s="148"/>
      <c r="J57" s="74"/>
      <c r="K57" s="75"/>
      <c r="L57" s="78" t="str">
        <f t="shared" si="2"/>
        <v/>
      </c>
      <c r="M57" s="60" t="str">
        <f>IF(COUNTBLANK(B57:K57)=10,"",IF(COUNTBLANK(B57:K57)&gt;0,"La ligne doit être entièrement complétée.",""))&amp;IF(AND(OR(E57=F57,F57=""),SUMPRODUCT(ISNUMBER(SEARCH({"@aphp";"@chu-lyon";"@ap-hm"},D57))*1)&lt;&gt;0)," Merci d'indiquer votre site d'exercice dans la colone F","")</f>
        <v/>
      </c>
    </row>
    <row r="58" spans="1:13" s="81" customFormat="1" ht="20.25" customHeight="1" x14ac:dyDescent="0.2">
      <c r="A58" s="181">
        <f t="shared" si="3"/>
        <v>26</v>
      </c>
      <c r="B58" s="80"/>
      <c r="C58" s="76"/>
      <c r="D58" s="202"/>
      <c r="E58" s="74"/>
      <c r="F58" s="74"/>
      <c r="G58" s="73"/>
      <c r="H58" s="73"/>
      <c r="I58" s="148"/>
      <c r="J58" s="74"/>
      <c r="K58" s="75"/>
      <c r="L58" s="78" t="str">
        <f t="shared" si="2"/>
        <v/>
      </c>
      <c r="M58" s="60" t="str">
        <f>IF(COUNTBLANK(B58:K58)=10,"",IF(COUNTBLANK(B58:K58)&gt;0,"La ligne doit être entièrement complétée.",""))&amp;IF(AND(OR(E58=F58,F58=""),SUMPRODUCT(ISNUMBER(SEARCH({"@aphp";"@chu-lyon";"@ap-hm"},D58))*1)&lt;&gt;0)," Merci d'indiquer votre site d'exercice dans la colone F","")</f>
        <v/>
      </c>
    </row>
    <row r="59" spans="1:13" s="81" customFormat="1" ht="20.25" customHeight="1" x14ac:dyDescent="0.2">
      <c r="A59" s="181">
        <f t="shared" si="3"/>
        <v>27</v>
      </c>
      <c r="B59" s="80"/>
      <c r="C59" s="76"/>
      <c r="D59" s="202"/>
      <c r="E59" s="74"/>
      <c r="F59" s="74"/>
      <c r="G59" s="73"/>
      <c r="H59" s="73"/>
      <c r="I59" s="148"/>
      <c r="J59" s="74"/>
      <c r="K59" s="75"/>
      <c r="L59" s="78" t="str">
        <f t="shared" si="2"/>
        <v/>
      </c>
      <c r="M59" s="60" t="str">
        <f>IF(COUNTBLANK(B59:K59)=10,"",IF(COUNTBLANK(B59:K59)&gt;0,"La ligne doit être entièrement complétée.",""))&amp;IF(AND(OR(E59=F59,F59=""),SUMPRODUCT(ISNUMBER(SEARCH({"@aphp";"@chu-lyon";"@ap-hm"},D59))*1)&lt;&gt;0)," Merci d'indiquer votre site d'exercice dans la colone F","")</f>
        <v/>
      </c>
    </row>
    <row r="60" spans="1:13" s="81" customFormat="1" ht="20.25" customHeight="1" x14ac:dyDescent="0.2">
      <c r="A60" s="181">
        <f t="shared" si="3"/>
        <v>28</v>
      </c>
      <c r="B60" s="80"/>
      <c r="C60" s="76"/>
      <c r="D60" s="202"/>
      <c r="E60" s="74"/>
      <c r="F60" s="74"/>
      <c r="G60" s="73"/>
      <c r="H60" s="73"/>
      <c r="I60" s="148"/>
      <c r="J60" s="74"/>
      <c r="K60" s="75"/>
      <c r="L60" s="78" t="str">
        <f t="shared" si="2"/>
        <v/>
      </c>
      <c r="M60" s="60" t="str">
        <f>IF(COUNTBLANK(B60:K60)=10,"",IF(COUNTBLANK(B60:K60)&gt;0,"La ligne doit être entièrement complétée.",""))&amp;IF(AND(OR(E60=F60,F60=""),SUMPRODUCT(ISNUMBER(SEARCH({"@aphp";"@chu-lyon";"@ap-hm"},D60))*1)&lt;&gt;0)," Merci d'indiquer votre site d'exercice dans la colone F","")</f>
        <v/>
      </c>
    </row>
    <row r="61" spans="1:13" s="81" customFormat="1" ht="20.25" customHeight="1" x14ac:dyDescent="0.2">
      <c r="A61" s="181">
        <f t="shared" si="3"/>
        <v>29</v>
      </c>
      <c r="B61" s="80"/>
      <c r="C61" s="76"/>
      <c r="D61" s="202"/>
      <c r="E61" s="74"/>
      <c r="F61" s="74"/>
      <c r="G61" s="73"/>
      <c r="H61" s="73"/>
      <c r="I61" s="148"/>
      <c r="J61" s="74"/>
      <c r="K61" s="75"/>
      <c r="L61" s="78" t="str">
        <f t="shared" si="2"/>
        <v/>
      </c>
      <c r="M61" s="60" t="str">
        <f>IF(COUNTBLANK(B61:K61)=10,"",IF(COUNTBLANK(B61:K61)&gt;0,"La ligne doit être entièrement complétée.",""))&amp;IF(AND(OR(E61=F61,F61=""),SUMPRODUCT(ISNUMBER(SEARCH({"@aphp";"@chu-lyon";"@ap-hm"},D61))*1)&lt;&gt;0)," Merci d'indiquer votre site d'exercice dans la colone F","")</f>
        <v/>
      </c>
    </row>
    <row r="62" spans="1:13" s="81" customFormat="1" ht="20.25" customHeight="1" x14ac:dyDescent="0.2">
      <c r="A62" s="181">
        <f t="shared" si="3"/>
        <v>30</v>
      </c>
      <c r="B62" s="80"/>
      <c r="C62" s="76"/>
      <c r="D62" s="202"/>
      <c r="E62" s="74"/>
      <c r="F62" s="74"/>
      <c r="G62" s="73"/>
      <c r="H62" s="73"/>
      <c r="I62" s="148"/>
      <c r="J62" s="74"/>
      <c r="K62" s="75"/>
      <c r="L62" s="78" t="str">
        <f t="shared" si="2"/>
        <v/>
      </c>
      <c r="M62" s="60" t="str">
        <f>IF(COUNTBLANK(B62:K62)=10,"",IF(COUNTBLANK(B62:K62)&gt;0,"La ligne doit être entièrement complétée.",""))&amp;IF(AND(OR(E62=F62,F62=""),SUMPRODUCT(ISNUMBER(SEARCH({"@aphp";"@chu-lyon";"@ap-hm"},D62))*1)&lt;&gt;0)," Merci d'indiquer votre site d'exercice dans la colone F","")</f>
        <v/>
      </c>
    </row>
    <row r="63" spans="1:13" s="81" customFormat="1" ht="20.25" customHeight="1" x14ac:dyDescent="0.2">
      <c r="A63" s="181">
        <f t="shared" si="3"/>
        <v>31</v>
      </c>
      <c r="B63" s="80"/>
      <c r="C63" s="76"/>
      <c r="D63" s="202"/>
      <c r="E63" s="74"/>
      <c r="F63" s="74"/>
      <c r="G63" s="73"/>
      <c r="H63" s="73"/>
      <c r="I63" s="148"/>
      <c r="J63" s="74"/>
      <c r="K63" s="75"/>
      <c r="L63" s="78" t="str">
        <f t="shared" si="2"/>
        <v/>
      </c>
      <c r="M63" s="60" t="str">
        <f>IF(COUNTBLANK(B63:K63)=10,"",IF(COUNTBLANK(B63:K63)&gt;0,"La ligne doit être entièrement complétée.",""))&amp;IF(AND(OR(E63=F63,F63=""),SUMPRODUCT(ISNUMBER(SEARCH({"@aphp";"@chu-lyon";"@ap-hm"},D63))*1)&lt;&gt;0)," Merci d'indiquer votre site d'exercice dans la colone F","")</f>
        <v/>
      </c>
    </row>
    <row r="64" spans="1:13" s="81" customFormat="1" ht="20.25" customHeight="1" x14ac:dyDescent="0.2">
      <c r="A64" s="181">
        <f t="shared" si="3"/>
        <v>32</v>
      </c>
      <c r="B64" s="80"/>
      <c r="C64" s="76"/>
      <c r="D64" s="202"/>
      <c r="E64" s="74"/>
      <c r="F64" s="74"/>
      <c r="G64" s="73"/>
      <c r="H64" s="73"/>
      <c r="I64" s="148"/>
      <c r="J64" s="74"/>
      <c r="K64" s="75"/>
      <c r="L64" s="78" t="str">
        <f t="shared" si="2"/>
        <v/>
      </c>
      <c r="M64" s="60" t="str">
        <f>IF(COUNTBLANK(B64:K64)=10,"",IF(COUNTBLANK(B64:K64)&gt;0,"La ligne doit être entièrement complétée.",""))&amp;IF(AND(OR(E64=F64,F64=""),SUMPRODUCT(ISNUMBER(SEARCH({"@aphp";"@chu-lyon";"@ap-hm"},D64))*1)&lt;&gt;0)," Merci d'indiquer votre site d'exercice dans la colone F","")</f>
        <v/>
      </c>
    </row>
    <row r="65" spans="1:13" s="81" customFormat="1" ht="20.25" customHeight="1" x14ac:dyDescent="0.2">
      <c r="A65" s="181">
        <f t="shared" si="3"/>
        <v>33</v>
      </c>
      <c r="B65" s="80"/>
      <c r="C65" s="76"/>
      <c r="D65" s="202"/>
      <c r="E65" s="74"/>
      <c r="F65" s="74"/>
      <c r="G65" s="73"/>
      <c r="H65" s="73"/>
      <c r="I65" s="148"/>
      <c r="J65" s="74"/>
      <c r="K65" s="75"/>
      <c r="L65" s="78" t="str">
        <f t="shared" si="2"/>
        <v/>
      </c>
      <c r="M65" s="60" t="str">
        <f>IF(COUNTBLANK(B65:K65)=10,"",IF(COUNTBLANK(B65:K65)&gt;0,"La ligne doit être entièrement complétée.",""))&amp;IF(AND(OR(E65=F65,F65=""),SUMPRODUCT(ISNUMBER(SEARCH({"@aphp";"@chu-lyon";"@ap-hm"},D65))*1)&lt;&gt;0)," Merci d'indiquer votre site d'exercice dans la colone F","")</f>
        <v/>
      </c>
    </row>
    <row r="66" spans="1:13" s="81" customFormat="1" ht="20.25" customHeight="1" x14ac:dyDescent="0.2">
      <c r="A66" s="181">
        <f t="shared" si="3"/>
        <v>34</v>
      </c>
      <c r="B66" s="80"/>
      <c r="C66" s="76"/>
      <c r="D66" s="202"/>
      <c r="E66" s="74"/>
      <c r="F66" s="74"/>
      <c r="G66" s="73"/>
      <c r="H66" s="73"/>
      <c r="I66" s="148"/>
      <c r="J66" s="74"/>
      <c r="K66" s="75"/>
      <c r="L66" s="78" t="str">
        <f t="shared" si="2"/>
        <v/>
      </c>
      <c r="M66" s="60" t="str">
        <f>IF(COUNTBLANK(B66:K66)=10,"",IF(COUNTBLANK(B66:K66)&gt;0,"La ligne doit être entièrement complétée.",""))&amp;IF(AND(OR(E66=F66,F66=""),SUMPRODUCT(ISNUMBER(SEARCH({"@aphp";"@chu-lyon";"@ap-hm"},D66))*1)&lt;&gt;0)," Merci d'indiquer votre site d'exercice dans la colone F","")</f>
        <v/>
      </c>
    </row>
    <row r="67" spans="1:13" s="81" customFormat="1" ht="20.25" customHeight="1" x14ac:dyDescent="0.2">
      <c r="A67" s="181">
        <f t="shared" si="3"/>
        <v>35</v>
      </c>
      <c r="B67" s="80"/>
      <c r="C67" s="76"/>
      <c r="D67" s="202"/>
      <c r="E67" s="74"/>
      <c r="F67" s="74"/>
      <c r="G67" s="73"/>
      <c r="H67" s="73"/>
      <c r="I67" s="148"/>
      <c r="J67" s="74"/>
      <c r="K67" s="75"/>
      <c r="L67" s="78" t="str">
        <f t="shared" si="2"/>
        <v/>
      </c>
      <c r="M67" s="60" t="str">
        <f>IF(COUNTBLANK(B67:K67)=10,"",IF(COUNTBLANK(B67:K67)&gt;0,"La ligne doit être entièrement complétée.",""))&amp;IF(AND(OR(E67=F67,F67=""),SUMPRODUCT(ISNUMBER(SEARCH({"@aphp";"@chu-lyon";"@ap-hm"},D67))*1)&lt;&gt;0)," Merci d'indiquer votre site d'exercice dans la colone F","")</f>
        <v/>
      </c>
    </row>
    <row r="68" spans="1:13" s="81" customFormat="1" ht="20.25" customHeight="1" x14ac:dyDescent="0.2">
      <c r="A68" s="181">
        <f t="shared" si="3"/>
        <v>36</v>
      </c>
      <c r="B68" s="80"/>
      <c r="C68" s="76"/>
      <c r="D68" s="202"/>
      <c r="E68" s="74"/>
      <c r="F68" s="74"/>
      <c r="G68" s="73"/>
      <c r="H68" s="73"/>
      <c r="I68" s="148"/>
      <c r="J68" s="74"/>
      <c r="K68" s="75"/>
      <c r="L68" s="78" t="str">
        <f t="shared" si="2"/>
        <v/>
      </c>
      <c r="M68" s="60" t="str">
        <f>IF(COUNTBLANK(B68:K68)=10,"",IF(COUNTBLANK(B68:K68)&gt;0,"La ligne doit être entièrement complétée.",""))&amp;IF(AND(OR(E68=F68,F68=""),SUMPRODUCT(ISNUMBER(SEARCH({"@aphp";"@chu-lyon";"@ap-hm"},D68))*1)&lt;&gt;0)," Merci d'indiquer votre site d'exercice dans la colone F","")</f>
        <v/>
      </c>
    </row>
    <row r="69" spans="1:13" s="81" customFormat="1" ht="20.25" customHeight="1" x14ac:dyDescent="0.2">
      <c r="A69" s="181">
        <f t="shared" si="3"/>
        <v>37</v>
      </c>
      <c r="B69" s="80"/>
      <c r="C69" s="76"/>
      <c r="D69" s="202"/>
      <c r="E69" s="74"/>
      <c r="F69" s="74"/>
      <c r="G69" s="73"/>
      <c r="H69" s="73"/>
      <c r="I69" s="148"/>
      <c r="J69" s="74"/>
      <c r="K69" s="75"/>
      <c r="L69" s="78" t="str">
        <f t="shared" si="2"/>
        <v/>
      </c>
      <c r="M69" s="60" t="str">
        <f>IF(COUNTBLANK(B69:K69)=10,"",IF(COUNTBLANK(B69:K69)&gt;0,"La ligne doit être entièrement complétée.",""))&amp;IF(AND(OR(E69=F69,F69=""),SUMPRODUCT(ISNUMBER(SEARCH({"@aphp";"@chu-lyon";"@ap-hm"},D69))*1)&lt;&gt;0)," Merci d'indiquer votre site d'exercice dans la colone F","")</f>
        <v/>
      </c>
    </row>
    <row r="70" spans="1:13" s="81" customFormat="1" ht="20.25" customHeight="1" x14ac:dyDescent="0.2">
      <c r="A70" s="181">
        <f t="shared" si="3"/>
        <v>38</v>
      </c>
      <c r="B70" s="80"/>
      <c r="C70" s="76"/>
      <c r="D70" s="202"/>
      <c r="E70" s="74"/>
      <c r="F70" s="74"/>
      <c r="G70" s="73"/>
      <c r="H70" s="73"/>
      <c r="I70" s="148"/>
      <c r="J70" s="74"/>
      <c r="K70" s="75"/>
      <c r="L70" s="78" t="str">
        <f t="shared" si="2"/>
        <v/>
      </c>
      <c r="M70" s="60" t="str">
        <f>IF(COUNTBLANK(B70:K70)=10,"",IF(COUNTBLANK(B70:K70)&gt;0,"La ligne doit être entièrement complétée.",""))&amp;IF(AND(OR(E70=F70,F70=""),SUMPRODUCT(ISNUMBER(SEARCH({"@aphp";"@chu-lyon";"@ap-hm"},D70))*1)&lt;&gt;0)," Merci d'indiquer votre site d'exercice dans la colone F","")</f>
        <v/>
      </c>
    </row>
    <row r="71" spans="1:13" s="81" customFormat="1" ht="20.25" customHeight="1" x14ac:dyDescent="0.2">
      <c r="A71" s="181">
        <f t="shared" si="3"/>
        <v>39</v>
      </c>
      <c r="B71" s="80"/>
      <c r="C71" s="76"/>
      <c r="D71" s="202"/>
      <c r="E71" s="74"/>
      <c r="F71" s="74"/>
      <c r="G71" s="73"/>
      <c r="H71" s="73"/>
      <c r="I71" s="148"/>
      <c r="J71" s="74"/>
      <c r="K71" s="75"/>
      <c r="L71" s="78" t="str">
        <f t="shared" si="2"/>
        <v/>
      </c>
      <c r="M71" s="60" t="str">
        <f>IF(COUNTBLANK(B71:K71)=10,"",IF(COUNTBLANK(B71:K71)&gt;0,"La ligne doit être entièrement complétée.",""))&amp;IF(AND(OR(E71=F71,F71=""),SUMPRODUCT(ISNUMBER(SEARCH({"@aphp";"@chu-lyon";"@ap-hm"},D71))*1)&lt;&gt;0)," Merci d'indiquer votre site d'exercice dans la colone F","")</f>
        <v/>
      </c>
    </row>
    <row r="72" spans="1:13" s="81" customFormat="1" ht="20.25" customHeight="1" x14ac:dyDescent="0.2">
      <c r="A72" s="181">
        <f t="shared" si="3"/>
        <v>40</v>
      </c>
      <c r="B72" s="80"/>
      <c r="C72" s="76"/>
      <c r="D72" s="202"/>
      <c r="E72" s="74"/>
      <c r="F72" s="74"/>
      <c r="G72" s="73"/>
      <c r="H72" s="73"/>
      <c r="I72" s="148"/>
      <c r="J72" s="74"/>
      <c r="K72" s="75"/>
      <c r="L72" s="78" t="str">
        <f t="shared" si="2"/>
        <v/>
      </c>
      <c r="M72" s="60" t="str">
        <f>IF(COUNTBLANK(B72:K72)=10,"",IF(COUNTBLANK(B72:K72)&gt;0,"La ligne doit être entièrement complétée.",""))&amp;IF(AND(OR(E72=F72,F72=""),SUMPRODUCT(ISNUMBER(SEARCH({"@aphp";"@chu-lyon";"@ap-hm"},D72))*1)&lt;&gt;0)," Merci d'indiquer votre site d'exercice dans la colone F","")</f>
        <v/>
      </c>
    </row>
    <row r="73" spans="1:13" s="81" customFormat="1" ht="20.25" customHeight="1" x14ac:dyDescent="0.2">
      <c r="A73" s="181">
        <f t="shared" si="3"/>
        <v>41</v>
      </c>
      <c r="B73" s="80"/>
      <c r="C73" s="76"/>
      <c r="D73" s="202"/>
      <c r="E73" s="74"/>
      <c r="F73" s="74"/>
      <c r="G73" s="73"/>
      <c r="H73" s="73"/>
      <c r="I73" s="148"/>
      <c r="J73" s="74"/>
      <c r="K73" s="75"/>
      <c r="L73" s="78" t="str">
        <f t="shared" si="2"/>
        <v/>
      </c>
      <c r="M73" s="60" t="str">
        <f>IF(COUNTBLANK(B73:K73)=10,"",IF(COUNTBLANK(B73:K73)&gt;0,"La ligne doit être entièrement complétée.",""))&amp;IF(AND(OR(E73=F73,F73=""),SUMPRODUCT(ISNUMBER(SEARCH({"@aphp";"@chu-lyon";"@ap-hm"},D73))*1)&lt;&gt;0)," Merci d'indiquer votre site d'exercice dans la colone F","")</f>
        <v/>
      </c>
    </row>
    <row r="74" spans="1:13" s="81" customFormat="1" ht="20.25" customHeight="1" x14ac:dyDescent="0.2">
      <c r="A74" s="181">
        <f t="shared" si="3"/>
        <v>42</v>
      </c>
      <c r="B74" s="80"/>
      <c r="C74" s="76"/>
      <c r="D74" s="202"/>
      <c r="E74" s="74"/>
      <c r="F74" s="74"/>
      <c r="G74" s="73"/>
      <c r="H74" s="73"/>
      <c r="I74" s="148"/>
      <c r="J74" s="74"/>
      <c r="K74" s="75"/>
      <c r="L74" s="78" t="str">
        <f t="shared" si="2"/>
        <v/>
      </c>
      <c r="M74" s="60" t="str">
        <f>IF(COUNTBLANK(B74:K74)=10,"",IF(COUNTBLANK(B74:K74)&gt;0,"La ligne doit être entièrement complétée.",""))&amp;IF(AND(OR(E74=F74,F74=""),SUMPRODUCT(ISNUMBER(SEARCH({"@aphp";"@chu-lyon";"@ap-hm"},D74))*1)&lt;&gt;0)," Merci d'indiquer votre site d'exercice dans la colone F","")</f>
        <v/>
      </c>
    </row>
    <row r="75" spans="1:13" s="81" customFormat="1" ht="20.25" customHeight="1" x14ac:dyDescent="0.2">
      <c r="A75" s="181">
        <f t="shared" si="3"/>
        <v>43</v>
      </c>
      <c r="B75" s="80"/>
      <c r="C75" s="76"/>
      <c r="D75" s="202"/>
      <c r="E75" s="74"/>
      <c r="F75" s="74"/>
      <c r="G75" s="73"/>
      <c r="H75" s="73"/>
      <c r="I75" s="148"/>
      <c r="J75" s="74"/>
      <c r="K75" s="75"/>
      <c r="L75" s="78" t="str">
        <f t="shared" si="2"/>
        <v/>
      </c>
      <c r="M75" s="60" t="str">
        <f>IF(COUNTBLANK(B75:K75)=10,"",IF(COUNTBLANK(B75:K75)&gt;0,"La ligne doit être entièrement complétée.",""))&amp;IF(AND(OR(E75=F75,F75=""),SUMPRODUCT(ISNUMBER(SEARCH({"@aphp";"@chu-lyon";"@ap-hm"},D75))*1)&lt;&gt;0)," Merci d'indiquer votre site d'exercice dans la colone F","")</f>
        <v/>
      </c>
    </row>
    <row r="76" spans="1:13" s="81" customFormat="1" ht="20.25" customHeight="1" x14ac:dyDescent="0.2">
      <c r="A76" s="181">
        <f t="shared" si="3"/>
        <v>44</v>
      </c>
      <c r="B76" s="80"/>
      <c r="C76" s="76"/>
      <c r="D76" s="202"/>
      <c r="E76" s="74"/>
      <c r="F76" s="74"/>
      <c r="G76" s="73"/>
      <c r="H76" s="73"/>
      <c r="I76" s="148"/>
      <c r="J76" s="74"/>
      <c r="K76" s="75"/>
      <c r="L76" s="78" t="str">
        <f t="shared" si="2"/>
        <v/>
      </c>
      <c r="M76" s="60" t="str">
        <f>IF(COUNTBLANK(B76:K76)=10,"",IF(COUNTBLANK(B76:K76)&gt;0,"La ligne doit être entièrement complétée.",""))&amp;IF(AND(OR(E76=F76,F76=""),SUMPRODUCT(ISNUMBER(SEARCH({"@aphp";"@chu-lyon";"@ap-hm"},D76))*1)&lt;&gt;0)," Merci d'indiquer votre site d'exercice dans la colone F","")</f>
        <v/>
      </c>
    </row>
    <row r="77" spans="1:13" s="81" customFormat="1" ht="20.25" customHeight="1" x14ac:dyDescent="0.2">
      <c r="A77" s="181">
        <f t="shared" si="3"/>
        <v>45</v>
      </c>
      <c r="B77" s="80"/>
      <c r="C77" s="76"/>
      <c r="D77" s="202"/>
      <c r="E77" s="74"/>
      <c r="F77" s="74"/>
      <c r="G77" s="73"/>
      <c r="H77" s="73"/>
      <c r="I77" s="148"/>
      <c r="J77" s="74"/>
      <c r="K77" s="75"/>
      <c r="L77" s="78" t="str">
        <f t="shared" si="2"/>
        <v/>
      </c>
      <c r="M77" s="60" t="str">
        <f>IF(COUNTBLANK(B77:K77)=10,"",IF(COUNTBLANK(B77:K77)&gt;0,"La ligne doit être entièrement complétée.",""))&amp;IF(AND(OR(E77=F77,F77=""),SUMPRODUCT(ISNUMBER(SEARCH({"@aphp";"@chu-lyon";"@ap-hm"},D77))*1)&lt;&gt;0)," Merci d'indiquer votre site d'exercice dans la colone F","")</f>
        <v/>
      </c>
    </row>
    <row r="78" spans="1:13" s="81" customFormat="1" ht="20.25" customHeight="1" x14ac:dyDescent="0.2">
      <c r="A78" s="181">
        <f t="shared" si="3"/>
        <v>46</v>
      </c>
      <c r="B78" s="80"/>
      <c r="C78" s="76"/>
      <c r="D78" s="202"/>
      <c r="E78" s="74"/>
      <c r="F78" s="74"/>
      <c r="G78" s="73"/>
      <c r="H78" s="73"/>
      <c r="I78" s="148"/>
      <c r="J78" s="74"/>
      <c r="K78" s="75"/>
      <c r="L78" s="78" t="str">
        <f t="shared" si="2"/>
        <v/>
      </c>
      <c r="M78" s="60" t="str">
        <f>IF(COUNTBLANK(B78:K78)=10,"",IF(COUNTBLANK(B78:K78)&gt;0,"La ligne doit être entièrement complétée.",""))&amp;IF(AND(OR(E78=F78,F78=""),SUMPRODUCT(ISNUMBER(SEARCH({"@aphp";"@chu-lyon";"@ap-hm"},D78))*1)&lt;&gt;0)," Merci d'indiquer votre site d'exercice dans la colone F","")</f>
        <v/>
      </c>
    </row>
    <row r="79" spans="1:13" s="81" customFormat="1" ht="20.25" customHeight="1" x14ac:dyDescent="0.2">
      <c r="A79" s="181">
        <f t="shared" si="3"/>
        <v>47</v>
      </c>
      <c r="B79" s="80"/>
      <c r="C79" s="76"/>
      <c r="D79" s="202"/>
      <c r="E79" s="74"/>
      <c r="F79" s="74"/>
      <c r="G79" s="73"/>
      <c r="H79" s="73"/>
      <c r="I79" s="148"/>
      <c r="J79" s="74"/>
      <c r="K79" s="75"/>
      <c r="L79" s="78" t="str">
        <f t="shared" si="2"/>
        <v/>
      </c>
      <c r="M79" s="60" t="str">
        <f>IF(COUNTBLANK(B79:K79)=10,"",IF(COUNTBLANK(B79:K79)&gt;0,"La ligne doit être entièrement complétée.",""))&amp;IF(AND(OR(E79=F79,F79=""),SUMPRODUCT(ISNUMBER(SEARCH({"@aphp";"@chu-lyon";"@ap-hm"},D79))*1)&lt;&gt;0)," Merci d'indiquer votre site d'exercice dans la colone F","")</f>
        <v/>
      </c>
    </row>
    <row r="80" spans="1:13" s="81" customFormat="1" ht="20.25" customHeight="1" x14ac:dyDescent="0.2">
      <c r="A80" s="181">
        <f t="shared" si="3"/>
        <v>48</v>
      </c>
      <c r="B80" s="80"/>
      <c r="C80" s="76"/>
      <c r="D80" s="202"/>
      <c r="E80" s="74"/>
      <c r="F80" s="74"/>
      <c r="G80" s="73"/>
      <c r="H80" s="73"/>
      <c r="I80" s="148"/>
      <c r="J80" s="74"/>
      <c r="K80" s="75"/>
      <c r="L80" s="78" t="str">
        <f t="shared" si="2"/>
        <v/>
      </c>
      <c r="M80" s="60" t="str">
        <f>IF(COUNTBLANK(B80:K80)=10,"",IF(COUNTBLANK(B80:K80)&gt;0,"La ligne doit être entièrement complétée.",""))&amp;IF(AND(OR(E80=F80,F80=""),SUMPRODUCT(ISNUMBER(SEARCH({"@aphp";"@chu-lyon";"@ap-hm"},D80))*1)&lt;&gt;0)," Merci d'indiquer votre site d'exercice dans la colone F","")</f>
        <v/>
      </c>
    </row>
    <row r="81" spans="1:13" s="81" customFormat="1" ht="20.25" customHeight="1" x14ac:dyDescent="0.2">
      <c r="A81" s="181">
        <f t="shared" si="3"/>
        <v>49</v>
      </c>
      <c r="B81" s="80"/>
      <c r="C81" s="76"/>
      <c r="D81" s="202"/>
      <c r="E81" s="74"/>
      <c r="F81" s="74"/>
      <c r="G81" s="73"/>
      <c r="H81" s="73"/>
      <c r="I81" s="148"/>
      <c r="J81" s="74"/>
      <c r="K81" s="75"/>
      <c r="L81" s="78" t="str">
        <f t="shared" si="2"/>
        <v/>
      </c>
      <c r="M81" s="60" t="str">
        <f>IF(COUNTBLANK(B81:K81)=10,"",IF(COUNTBLANK(B81:K81)&gt;0,"La ligne doit être entièrement complétée.",""))&amp;IF(AND(OR(E81=F81,F81=""),SUMPRODUCT(ISNUMBER(SEARCH({"@aphp";"@chu-lyon";"@ap-hm"},D81))*1)&lt;&gt;0)," Merci d'indiquer votre site d'exercice dans la colone F","")</f>
        <v/>
      </c>
    </row>
    <row r="82" spans="1:13" s="81" customFormat="1" ht="20.25" customHeight="1" x14ac:dyDescent="0.2">
      <c r="A82" s="181">
        <f t="shared" si="3"/>
        <v>50</v>
      </c>
      <c r="B82" s="80"/>
      <c r="C82" s="76"/>
      <c r="D82" s="202"/>
      <c r="E82" s="74"/>
      <c r="F82" s="74"/>
      <c r="G82" s="73"/>
      <c r="H82" s="73"/>
      <c r="I82" s="148"/>
      <c r="J82" s="74"/>
      <c r="K82" s="75"/>
      <c r="L82" s="78" t="str">
        <f t="shared" si="2"/>
        <v/>
      </c>
      <c r="M82" s="60" t="str">
        <f>IF(COUNTBLANK(B82:K82)=10,"",IF(COUNTBLANK(B82:K82)&gt;0,"La ligne doit être entièrement complétée.",""))&amp;IF(AND(OR(E82=F82,F82=""),SUMPRODUCT(ISNUMBER(SEARCH({"@aphp";"@chu-lyon";"@ap-hm"},D82))*1)&lt;&gt;0)," Merci d'indiquer votre site d'exercice dans la colone F","")</f>
        <v/>
      </c>
    </row>
    <row r="83" spans="1:13" s="81" customFormat="1" ht="20.25" customHeight="1" x14ac:dyDescent="0.2">
      <c r="A83" s="181">
        <f t="shared" si="3"/>
        <v>51</v>
      </c>
      <c r="B83" s="80"/>
      <c r="C83" s="76"/>
      <c r="D83" s="202"/>
      <c r="E83" s="74"/>
      <c r="F83" s="74"/>
      <c r="G83" s="73"/>
      <c r="H83" s="73"/>
      <c r="I83" s="148"/>
      <c r="J83" s="74"/>
      <c r="K83" s="75"/>
      <c r="L83" s="78" t="str">
        <f t="shared" si="2"/>
        <v/>
      </c>
      <c r="M83" s="60" t="str">
        <f>IF(COUNTBLANK(B83:K83)=10,"",IF(COUNTBLANK(B83:K83)&gt;0,"La ligne doit être entièrement complétée.",""))&amp;IF(AND(OR(E83=F83,F83=""),SUMPRODUCT(ISNUMBER(SEARCH({"@aphp";"@chu-lyon";"@ap-hm"},D83))*1)&lt;&gt;0)," Merci d'indiquer votre site d'exercice dans la colone F","")</f>
        <v/>
      </c>
    </row>
    <row r="84" spans="1:13" s="81" customFormat="1" ht="20.25" customHeight="1" x14ac:dyDescent="0.2">
      <c r="A84" s="181">
        <f t="shared" si="3"/>
        <v>52</v>
      </c>
      <c r="B84" s="80"/>
      <c r="C84" s="76"/>
      <c r="D84" s="202"/>
      <c r="E84" s="74"/>
      <c r="F84" s="74"/>
      <c r="G84" s="73"/>
      <c r="H84" s="73"/>
      <c r="I84" s="148"/>
      <c r="J84" s="74"/>
      <c r="K84" s="75"/>
      <c r="L84" s="78" t="str">
        <f t="shared" si="2"/>
        <v/>
      </c>
      <c r="M84" s="60" t="str">
        <f>IF(COUNTBLANK(B84:K84)=10,"",IF(COUNTBLANK(B84:K84)&gt;0,"La ligne doit être entièrement complétée.",""))&amp;IF(AND(OR(E84=F84,F84=""),SUMPRODUCT(ISNUMBER(SEARCH({"@aphp";"@chu-lyon";"@ap-hm"},D84))*1)&lt;&gt;0)," Merci d'indiquer votre site d'exercice dans la colone F","")</f>
        <v/>
      </c>
    </row>
    <row r="85" spans="1:13" s="81" customFormat="1" ht="20.25" customHeight="1" x14ac:dyDescent="0.2">
      <c r="A85" s="181">
        <f t="shared" si="3"/>
        <v>53</v>
      </c>
      <c r="B85" s="80"/>
      <c r="C85" s="76"/>
      <c r="D85" s="202"/>
      <c r="E85" s="74"/>
      <c r="F85" s="74"/>
      <c r="G85" s="73"/>
      <c r="H85" s="73"/>
      <c r="I85" s="148"/>
      <c r="J85" s="74"/>
      <c r="K85" s="75"/>
      <c r="L85" s="78" t="str">
        <f t="shared" si="2"/>
        <v/>
      </c>
      <c r="M85" s="60" t="str">
        <f>IF(COUNTBLANK(B85:K85)=10,"",IF(COUNTBLANK(B85:K85)&gt;0,"La ligne doit être entièrement complétée.",""))&amp;IF(AND(OR(E85=F85,F85=""),SUMPRODUCT(ISNUMBER(SEARCH({"@aphp";"@chu-lyon";"@ap-hm"},D85))*1)&lt;&gt;0)," Merci d'indiquer votre site d'exercice dans la colone F","")</f>
        <v/>
      </c>
    </row>
    <row r="86" spans="1:13" s="81" customFormat="1" ht="20.25" customHeight="1" x14ac:dyDescent="0.2">
      <c r="A86" s="181">
        <f t="shared" si="3"/>
        <v>54</v>
      </c>
      <c r="B86" s="80"/>
      <c r="C86" s="76"/>
      <c r="D86" s="202"/>
      <c r="E86" s="74"/>
      <c r="F86" s="74"/>
      <c r="G86" s="73"/>
      <c r="H86" s="73"/>
      <c r="I86" s="148"/>
      <c r="J86" s="74"/>
      <c r="K86" s="75"/>
      <c r="L86" s="78" t="str">
        <f t="shared" si="2"/>
        <v/>
      </c>
      <c r="M86" s="60" t="str">
        <f>IF(COUNTBLANK(B86:K86)=10,"",IF(COUNTBLANK(B86:K86)&gt;0,"La ligne doit être entièrement complétée.",""))&amp;IF(AND(OR(E86=F86,F86=""),SUMPRODUCT(ISNUMBER(SEARCH({"@aphp";"@chu-lyon";"@ap-hm"},D86))*1)&lt;&gt;0)," Merci d'indiquer votre site d'exercice dans la colone F","")</f>
        <v/>
      </c>
    </row>
    <row r="87" spans="1:13" s="81" customFormat="1" ht="20.25" customHeight="1" x14ac:dyDescent="0.2">
      <c r="A87" s="181">
        <f t="shared" si="3"/>
        <v>55</v>
      </c>
      <c r="B87" s="80"/>
      <c r="C87" s="76"/>
      <c r="D87" s="202"/>
      <c r="E87" s="74"/>
      <c r="F87" s="74"/>
      <c r="G87" s="73"/>
      <c r="H87" s="73"/>
      <c r="I87" s="148"/>
      <c r="J87" s="74"/>
      <c r="K87" s="75"/>
      <c r="L87" s="78" t="str">
        <f t="shared" si="2"/>
        <v/>
      </c>
      <c r="M87" s="60" t="str">
        <f>IF(COUNTBLANK(B87:K87)=10,"",IF(COUNTBLANK(B87:K87)&gt;0,"La ligne doit être entièrement complétée.",""))&amp;IF(AND(OR(E87=F87,F87=""),SUMPRODUCT(ISNUMBER(SEARCH({"@aphp";"@chu-lyon";"@ap-hm"},D87))*1)&lt;&gt;0)," Merci d'indiquer votre site d'exercice dans la colone F","")</f>
        <v/>
      </c>
    </row>
    <row r="88" spans="1:13" s="81" customFormat="1" ht="20.25" customHeight="1" x14ac:dyDescent="0.2">
      <c r="A88" s="181">
        <f t="shared" si="3"/>
        <v>56</v>
      </c>
      <c r="B88" s="80"/>
      <c r="C88" s="76"/>
      <c r="D88" s="202"/>
      <c r="E88" s="74"/>
      <c r="F88" s="74"/>
      <c r="G88" s="73"/>
      <c r="H88" s="73"/>
      <c r="I88" s="148"/>
      <c r="J88" s="74"/>
      <c r="K88" s="75"/>
      <c r="L88" s="78" t="str">
        <f t="shared" si="2"/>
        <v/>
      </c>
      <c r="M88" s="60" t="str">
        <f>IF(COUNTBLANK(B88:K88)=10,"",IF(COUNTBLANK(B88:K88)&gt;0,"La ligne doit être entièrement complétée.",""))&amp;IF(AND(OR(E88=F88,F88=""),SUMPRODUCT(ISNUMBER(SEARCH({"@aphp";"@chu-lyon";"@ap-hm"},D88))*1)&lt;&gt;0)," Merci d'indiquer votre site d'exercice dans la colone F","")</f>
        <v/>
      </c>
    </row>
    <row r="89" spans="1:13" s="81" customFormat="1" ht="20.25" customHeight="1" x14ac:dyDescent="0.2">
      <c r="A89" s="181">
        <f t="shared" si="3"/>
        <v>57</v>
      </c>
      <c r="B89" s="80"/>
      <c r="C89" s="76"/>
      <c r="D89" s="202"/>
      <c r="E89" s="74"/>
      <c r="F89" s="74"/>
      <c r="G89" s="73"/>
      <c r="H89" s="73"/>
      <c r="I89" s="148"/>
      <c r="J89" s="74"/>
      <c r="K89" s="75"/>
      <c r="L89" s="78" t="str">
        <f t="shared" si="2"/>
        <v/>
      </c>
      <c r="M89" s="60" t="str">
        <f>IF(COUNTBLANK(B89:K89)=10,"",IF(COUNTBLANK(B89:K89)&gt;0,"La ligne doit être entièrement complétée.",""))&amp;IF(AND(OR(E89=F89,F89=""),SUMPRODUCT(ISNUMBER(SEARCH({"@aphp";"@chu-lyon";"@ap-hm"},D89))*1)&lt;&gt;0)," Merci d'indiquer votre site d'exercice dans la colone F","")</f>
        <v/>
      </c>
    </row>
    <row r="90" spans="1:13" s="81" customFormat="1" ht="20.25" customHeight="1" x14ac:dyDescent="0.2">
      <c r="A90" s="181">
        <f t="shared" si="3"/>
        <v>58</v>
      </c>
      <c r="B90" s="80"/>
      <c r="C90" s="76"/>
      <c r="D90" s="202"/>
      <c r="E90" s="74"/>
      <c r="F90" s="74"/>
      <c r="G90" s="73"/>
      <c r="H90" s="73"/>
      <c r="I90" s="148"/>
      <c r="J90" s="74"/>
      <c r="K90" s="75"/>
      <c r="L90" s="78" t="str">
        <f t="shared" si="2"/>
        <v/>
      </c>
      <c r="M90" s="60" t="str">
        <f>IF(COUNTBLANK(B90:K90)=10,"",IF(COUNTBLANK(B90:K90)&gt;0,"La ligne doit être entièrement complétée.",""))&amp;IF(AND(OR(E90=F90,F90=""),SUMPRODUCT(ISNUMBER(SEARCH({"@aphp";"@chu-lyon";"@ap-hm"},D90))*1)&lt;&gt;0)," Merci d'indiquer votre site d'exercice dans la colone F","")</f>
        <v/>
      </c>
    </row>
    <row r="91" spans="1:13" s="81" customFormat="1" ht="20.25" customHeight="1" x14ac:dyDescent="0.2">
      <c r="A91" s="181">
        <f t="shared" si="3"/>
        <v>59</v>
      </c>
      <c r="B91" s="80"/>
      <c r="C91" s="76"/>
      <c r="D91" s="202"/>
      <c r="E91" s="74"/>
      <c r="F91" s="74"/>
      <c r="G91" s="73"/>
      <c r="H91" s="73"/>
      <c r="I91" s="148"/>
      <c r="J91" s="74"/>
      <c r="K91" s="75"/>
      <c r="L91" s="78" t="str">
        <f t="shared" si="2"/>
        <v/>
      </c>
      <c r="M91" s="60" t="str">
        <f>IF(COUNTBLANK(B91:K91)=10,"",IF(COUNTBLANK(B91:K91)&gt;0,"La ligne doit être entièrement complétée.",""))&amp;IF(AND(OR(E91=F91,F91=""),SUMPRODUCT(ISNUMBER(SEARCH({"@aphp";"@chu-lyon";"@ap-hm"},D91))*1)&lt;&gt;0)," Merci d'indiquer votre site d'exercice dans la colone F","")</f>
        <v/>
      </c>
    </row>
    <row r="92" spans="1:13" s="81" customFormat="1" ht="20.25" customHeight="1" x14ac:dyDescent="0.2">
      <c r="A92" s="181">
        <f t="shared" si="3"/>
        <v>60</v>
      </c>
      <c r="B92" s="80"/>
      <c r="C92" s="76"/>
      <c r="D92" s="202"/>
      <c r="E92" s="74"/>
      <c r="F92" s="74"/>
      <c r="G92" s="73"/>
      <c r="H92" s="73"/>
      <c r="I92" s="148"/>
      <c r="J92" s="74"/>
      <c r="K92" s="75"/>
      <c r="L92" s="78" t="str">
        <f t="shared" si="2"/>
        <v/>
      </c>
      <c r="M92" s="60" t="str">
        <f>IF(COUNTBLANK(B92:K92)=10,"",IF(COUNTBLANK(B92:K92)&gt;0,"La ligne doit être entièrement complétée.",""))&amp;IF(AND(OR(E92=F92,F92=""),SUMPRODUCT(ISNUMBER(SEARCH({"@aphp";"@chu-lyon";"@ap-hm"},D92))*1)&lt;&gt;0)," Merci d'indiquer votre site d'exercice dans la colone F","")</f>
        <v/>
      </c>
    </row>
    <row r="93" spans="1:13" s="81" customFormat="1" ht="20.25" customHeight="1" x14ac:dyDescent="0.2">
      <c r="A93" s="181">
        <f t="shared" si="3"/>
        <v>61</v>
      </c>
      <c r="B93" s="80"/>
      <c r="C93" s="76"/>
      <c r="D93" s="202"/>
      <c r="E93" s="74"/>
      <c r="F93" s="74"/>
      <c r="G93" s="73"/>
      <c r="H93" s="73"/>
      <c r="I93" s="148"/>
      <c r="J93" s="74"/>
      <c r="K93" s="75"/>
      <c r="L93" s="78" t="str">
        <f t="shared" si="2"/>
        <v/>
      </c>
      <c r="M93" s="60" t="str">
        <f>IF(COUNTBLANK(B93:K93)=10,"",IF(COUNTBLANK(B93:K93)&gt;0,"La ligne doit être entièrement complétée.",""))&amp;IF(AND(OR(E93=F93,F93=""),SUMPRODUCT(ISNUMBER(SEARCH({"@aphp";"@chu-lyon";"@ap-hm"},D93))*1)&lt;&gt;0)," Merci d'indiquer votre site d'exercice dans la colone F","")</f>
        <v/>
      </c>
    </row>
    <row r="94" spans="1:13" s="81" customFormat="1" ht="20.25" customHeight="1" x14ac:dyDescent="0.2">
      <c r="A94" s="181">
        <f t="shared" si="3"/>
        <v>62</v>
      </c>
      <c r="B94" s="80"/>
      <c r="C94" s="76"/>
      <c r="D94" s="202"/>
      <c r="E94" s="74"/>
      <c r="F94" s="74"/>
      <c r="G94" s="73"/>
      <c r="H94" s="73"/>
      <c r="I94" s="148"/>
      <c r="J94" s="74"/>
      <c r="K94" s="75"/>
      <c r="L94" s="78" t="str">
        <f t="shared" si="2"/>
        <v/>
      </c>
      <c r="M94" s="60" t="str">
        <f>IF(COUNTBLANK(B94:K94)=10,"",IF(COUNTBLANK(B94:K94)&gt;0,"La ligne doit être entièrement complétée.",""))&amp;IF(AND(OR(E94=F94,F94=""),SUMPRODUCT(ISNUMBER(SEARCH({"@aphp";"@chu-lyon";"@ap-hm"},D94))*1)&lt;&gt;0)," Merci d'indiquer votre site d'exercice dans la colone F","")</f>
        <v/>
      </c>
    </row>
    <row r="95" spans="1:13" s="81" customFormat="1" ht="20.25" customHeight="1" x14ac:dyDescent="0.2">
      <c r="A95" s="181">
        <f t="shared" si="3"/>
        <v>63</v>
      </c>
      <c r="B95" s="80"/>
      <c r="C95" s="76"/>
      <c r="D95" s="202"/>
      <c r="E95" s="74"/>
      <c r="F95" s="74"/>
      <c r="G95" s="73"/>
      <c r="H95" s="73"/>
      <c r="I95" s="148"/>
      <c r="J95" s="74"/>
      <c r="K95" s="75"/>
      <c r="L95" s="78" t="str">
        <f t="shared" si="2"/>
        <v/>
      </c>
      <c r="M95" s="60" t="str">
        <f>IF(COUNTBLANK(B95:K95)=10,"",IF(COUNTBLANK(B95:K95)&gt;0,"La ligne doit être entièrement complétée.",""))&amp;IF(AND(OR(E95=F95,F95=""),SUMPRODUCT(ISNUMBER(SEARCH({"@aphp";"@chu-lyon";"@ap-hm"},D95))*1)&lt;&gt;0)," Merci d'indiquer votre site d'exercice dans la colone F","")</f>
        <v/>
      </c>
    </row>
    <row r="96" spans="1:13" s="81" customFormat="1" ht="20.25" customHeight="1" x14ac:dyDescent="0.2">
      <c r="A96" s="181">
        <f t="shared" si="3"/>
        <v>64</v>
      </c>
      <c r="B96" s="80"/>
      <c r="C96" s="76"/>
      <c r="D96" s="202"/>
      <c r="E96" s="74"/>
      <c r="F96" s="74"/>
      <c r="G96" s="73"/>
      <c r="H96" s="73"/>
      <c r="I96" s="148"/>
      <c r="J96" s="74"/>
      <c r="K96" s="75"/>
      <c r="L96" s="78" t="str">
        <f t="shared" si="2"/>
        <v/>
      </c>
      <c r="M96" s="60" t="str">
        <f>IF(COUNTBLANK(B96:K96)=10,"",IF(COUNTBLANK(B96:K96)&gt;0,"La ligne doit être entièrement complétée.",""))&amp;IF(AND(OR(E96=F96,F96=""),SUMPRODUCT(ISNUMBER(SEARCH({"@aphp";"@chu-lyon";"@ap-hm"},D96))*1)&lt;&gt;0)," Merci d'indiquer votre site d'exercice dans la colone F","")</f>
        <v/>
      </c>
    </row>
    <row r="97" spans="1:13" s="81" customFormat="1" ht="20.25" customHeight="1" x14ac:dyDescent="0.2">
      <c r="A97" s="181">
        <f t="shared" si="3"/>
        <v>65</v>
      </c>
      <c r="B97" s="80"/>
      <c r="C97" s="76"/>
      <c r="D97" s="202"/>
      <c r="E97" s="74"/>
      <c r="F97" s="74"/>
      <c r="G97" s="73"/>
      <c r="H97" s="73"/>
      <c r="I97" s="148"/>
      <c r="J97" s="74"/>
      <c r="K97" s="75"/>
      <c r="L97" s="78" t="str">
        <f t="shared" si="2"/>
        <v/>
      </c>
      <c r="M97" s="60" t="str">
        <f>IF(COUNTBLANK(B97:K97)=10,"",IF(COUNTBLANK(B97:K97)&gt;0,"La ligne doit être entièrement complétée.",""))&amp;IF(AND(OR(E97=F97,F97=""),SUMPRODUCT(ISNUMBER(SEARCH({"@aphp";"@chu-lyon";"@ap-hm"},D97))*1)&lt;&gt;0)," Merci d'indiquer votre site d'exercice dans la colone F","")</f>
        <v/>
      </c>
    </row>
    <row r="98" spans="1:13" s="81" customFormat="1" ht="20.25" customHeight="1" x14ac:dyDescent="0.2">
      <c r="A98" s="181">
        <f t="shared" si="3"/>
        <v>66</v>
      </c>
      <c r="B98" s="80"/>
      <c r="C98" s="76"/>
      <c r="D98" s="202"/>
      <c r="E98" s="74"/>
      <c r="F98" s="74"/>
      <c r="G98" s="73"/>
      <c r="H98" s="73"/>
      <c r="I98" s="148"/>
      <c r="J98" s="74"/>
      <c r="K98" s="75"/>
      <c r="L98" s="78" t="str">
        <f t="shared" ref="L98:L134" si="4">IF(OR(K98="",K98="NA"),"", IF(C$10="","Renseigner cellule C10", ROUND(K98/C$10,1)))</f>
        <v/>
      </c>
      <c r="M98" s="60" t="str">
        <f>IF(COUNTBLANK(B98:K98)=10,"",IF(COUNTBLANK(B98:K98)&gt;0,"La ligne doit être entièrement complétée.",""))&amp;IF(AND(OR(E98=F98,F98=""),SUMPRODUCT(ISNUMBER(SEARCH({"@aphp";"@chu-lyon";"@ap-hm"},D98))*1)&lt;&gt;0)," Merci d'indiquer votre site d'exercice dans la colone F","")</f>
        <v/>
      </c>
    </row>
    <row r="99" spans="1:13" s="81" customFormat="1" ht="20.25" customHeight="1" x14ac:dyDescent="0.2">
      <c r="A99" s="181">
        <f t="shared" ref="A99:A133" si="5">IFERROR(IF(AND(M99="",OR(A98="_",A98,1)),A98+1,"_"),"_")</f>
        <v>67</v>
      </c>
      <c r="B99" s="80"/>
      <c r="C99" s="76"/>
      <c r="D99" s="202"/>
      <c r="E99" s="74"/>
      <c r="F99" s="74"/>
      <c r="G99" s="73"/>
      <c r="H99" s="73"/>
      <c r="I99" s="148"/>
      <c r="J99" s="74"/>
      <c r="K99" s="82"/>
      <c r="L99" s="78" t="str">
        <f t="shared" si="4"/>
        <v/>
      </c>
      <c r="M99" s="60" t="str">
        <f>IF(COUNTBLANK(B99:K99)=10,"",IF(COUNTBLANK(B99:K99)&gt;0,"La ligne doit être entièrement complétée.",""))&amp;IF(AND(OR(E99=F99,F99=""),SUMPRODUCT(ISNUMBER(SEARCH({"@aphp";"@chu-lyon";"@ap-hm"},D99))*1)&lt;&gt;0)," Merci d'indiquer votre site d'exercice dans la colone F","")</f>
        <v/>
      </c>
    </row>
    <row r="100" spans="1:13" s="81" customFormat="1" ht="20.25" customHeight="1" x14ac:dyDescent="0.2">
      <c r="A100" s="181">
        <f t="shared" si="5"/>
        <v>68</v>
      </c>
      <c r="B100" s="74"/>
      <c r="C100" s="80"/>
      <c r="D100" s="201"/>
      <c r="E100" s="80"/>
      <c r="F100" s="80"/>
      <c r="G100" s="73"/>
      <c r="H100" s="73"/>
      <c r="I100" s="148"/>
      <c r="J100" s="74"/>
      <c r="K100" s="82"/>
      <c r="L100" s="78" t="str">
        <f t="shared" si="4"/>
        <v/>
      </c>
      <c r="M100" s="60" t="str">
        <f>IF(COUNTBLANK(B100:K100)=10,"",IF(COUNTBLANK(B100:K100)&gt;0,"La ligne doit être entièrement complétée.",""))&amp;IF(AND(OR(E100=F100,F100=""),SUMPRODUCT(ISNUMBER(SEARCH({"@aphp";"@chu-lyon";"@ap-hm"},D100))*1)&lt;&gt;0)," Merci d'indiquer votre site d'exercice dans la colone F","")</f>
        <v/>
      </c>
    </row>
    <row r="101" spans="1:13" s="81" customFormat="1" ht="20.25" customHeight="1" x14ac:dyDescent="0.2">
      <c r="A101" s="181">
        <f t="shared" si="5"/>
        <v>69</v>
      </c>
      <c r="B101" s="74"/>
      <c r="C101" s="80"/>
      <c r="D101" s="201"/>
      <c r="E101" s="80"/>
      <c r="F101" s="80"/>
      <c r="G101" s="73"/>
      <c r="H101" s="73"/>
      <c r="I101" s="148"/>
      <c r="J101" s="74"/>
      <c r="K101" s="82"/>
      <c r="L101" s="78" t="str">
        <f t="shared" si="4"/>
        <v/>
      </c>
      <c r="M101" s="60" t="str">
        <f>IF(COUNTBLANK(B101:K101)=10,"",IF(COUNTBLANK(B101:K101)&gt;0,"La ligne doit être entièrement complétée.",""))&amp;IF(AND(OR(E101=F101,F101=""),SUMPRODUCT(ISNUMBER(SEARCH({"@aphp";"@chu-lyon";"@ap-hm"},D101))*1)&lt;&gt;0)," Merci d'indiquer votre site d'exercice dans la colone F","")</f>
        <v/>
      </c>
    </row>
    <row r="102" spans="1:13" s="81" customFormat="1" ht="20.25" customHeight="1" x14ac:dyDescent="0.2">
      <c r="A102" s="181">
        <f t="shared" si="5"/>
        <v>70</v>
      </c>
      <c r="B102" s="74"/>
      <c r="C102" s="80"/>
      <c r="D102" s="201"/>
      <c r="E102" s="80"/>
      <c r="F102" s="80"/>
      <c r="G102" s="73"/>
      <c r="H102" s="73"/>
      <c r="I102" s="148"/>
      <c r="J102" s="74"/>
      <c r="K102" s="82"/>
      <c r="L102" s="78" t="str">
        <f t="shared" si="4"/>
        <v/>
      </c>
      <c r="M102" s="60" t="str">
        <f>IF(COUNTBLANK(B102:K102)=10,"",IF(COUNTBLANK(B102:K102)&gt;0,"La ligne doit être entièrement complétée.",""))&amp;IF(AND(OR(E102=F102,F102=""),SUMPRODUCT(ISNUMBER(SEARCH({"@aphp";"@chu-lyon";"@ap-hm"},D102))*1)&lt;&gt;0)," Merci d'indiquer votre site d'exercice dans la colone F","")</f>
        <v/>
      </c>
    </row>
    <row r="103" spans="1:13" s="81" customFormat="1" ht="20.25" customHeight="1" x14ac:dyDescent="0.2">
      <c r="A103" s="181">
        <f t="shared" si="5"/>
        <v>71</v>
      </c>
      <c r="B103" s="74"/>
      <c r="C103" s="80"/>
      <c r="D103" s="201"/>
      <c r="E103" s="80"/>
      <c r="F103" s="80"/>
      <c r="G103" s="73"/>
      <c r="H103" s="73"/>
      <c r="I103" s="148"/>
      <c r="J103" s="74"/>
      <c r="K103" s="82"/>
      <c r="L103" s="78" t="str">
        <f t="shared" si="4"/>
        <v/>
      </c>
      <c r="M103" s="60" t="str">
        <f>IF(COUNTBLANK(B103:K103)=10,"",IF(COUNTBLANK(B103:K103)&gt;0,"La ligne doit être entièrement complétée.",""))&amp;IF(AND(OR(E103=F103,F103=""),SUMPRODUCT(ISNUMBER(SEARCH({"@aphp";"@chu-lyon";"@ap-hm"},D103))*1)&lt;&gt;0)," Merci d'indiquer votre site d'exercice dans la colone F","")</f>
        <v/>
      </c>
    </row>
    <row r="104" spans="1:13" s="81" customFormat="1" ht="20.25" customHeight="1" x14ac:dyDescent="0.2">
      <c r="A104" s="181">
        <f t="shared" si="5"/>
        <v>72</v>
      </c>
      <c r="B104" s="74"/>
      <c r="C104" s="80"/>
      <c r="D104" s="201"/>
      <c r="E104" s="80"/>
      <c r="F104" s="80"/>
      <c r="G104" s="73"/>
      <c r="H104" s="73"/>
      <c r="I104" s="148"/>
      <c r="J104" s="74"/>
      <c r="K104" s="82"/>
      <c r="L104" s="78" t="str">
        <f t="shared" si="4"/>
        <v/>
      </c>
      <c r="M104" s="60" t="str">
        <f>IF(COUNTBLANK(B104:K104)=10,"",IF(COUNTBLANK(B104:K104)&gt;0,"La ligne doit être entièrement complétée.",""))&amp;IF(AND(OR(E104=F104,F104=""),SUMPRODUCT(ISNUMBER(SEARCH({"@aphp";"@chu-lyon";"@ap-hm"},D104))*1)&lt;&gt;0)," Merci d'indiquer votre site d'exercice dans la colone F","")</f>
        <v/>
      </c>
    </row>
    <row r="105" spans="1:13" s="81" customFormat="1" ht="20.25" customHeight="1" x14ac:dyDescent="0.2">
      <c r="A105" s="181">
        <f t="shared" si="5"/>
        <v>73</v>
      </c>
      <c r="B105" s="74"/>
      <c r="C105" s="80"/>
      <c r="D105" s="201"/>
      <c r="E105" s="80"/>
      <c r="F105" s="80"/>
      <c r="G105" s="73"/>
      <c r="H105" s="73"/>
      <c r="I105" s="148"/>
      <c r="J105" s="74"/>
      <c r="K105" s="82"/>
      <c r="L105" s="78" t="str">
        <f t="shared" si="4"/>
        <v/>
      </c>
      <c r="M105" s="60" t="str">
        <f>IF(COUNTBLANK(B105:K105)=10,"",IF(COUNTBLANK(B105:K105)&gt;0,"La ligne doit être entièrement complétée.",""))&amp;IF(AND(OR(E105=F105,F105=""),SUMPRODUCT(ISNUMBER(SEARCH({"@aphp";"@chu-lyon";"@ap-hm"},D105))*1)&lt;&gt;0)," Merci d'indiquer votre site d'exercice dans la colone F","")</f>
        <v/>
      </c>
    </row>
    <row r="106" spans="1:13" s="81" customFormat="1" ht="20.25" customHeight="1" x14ac:dyDescent="0.2">
      <c r="A106" s="181">
        <f t="shared" si="5"/>
        <v>74</v>
      </c>
      <c r="B106" s="74"/>
      <c r="C106" s="80"/>
      <c r="D106" s="201"/>
      <c r="E106" s="80"/>
      <c r="F106" s="80"/>
      <c r="G106" s="73"/>
      <c r="H106" s="73"/>
      <c r="I106" s="148"/>
      <c r="J106" s="74"/>
      <c r="K106" s="82"/>
      <c r="L106" s="78" t="str">
        <f t="shared" si="4"/>
        <v/>
      </c>
      <c r="M106" s="60" t="str">
        <f>IF(COUNTBLANK(B106:K106)=10,"",IF(COUNTBLANK(B106:K106)&gt;0,"La ligne doit être entièrement complétée.",""))&amp;IF(AND(OR(E106=F106,F106=""),SUMPRODUCT(ISNUMBER(SEARCH({"@aphp";"@chu-lyon";"@ap-hm"},D106))*1)&lt;&gt;0)," Merci d'indiquer votre site d'exercice dans la colone F","")</f>
        <v/>
      </c>
    </row>
    <row r="107" spans="1:13" s="81" customFormat="1" ht="20.25" customHeight="1" x14ac:dyDescent="0.2">
      <c r="A107" s="181">
        <f t="shared" si="5"/>
        <v>75</v>
      </c>
      <c r="B107" s="74"/>
      <c r="C107" s="80"/>
      <c r="D107" s="201"/>
      <c r="E107" s="80"/>
      <c r="F107" s="80"/>
      <c r="G107" s="73"/>
      <c r="H107" s="73"/>
      <c r="I107" s="148"/>
      <c r="J107" s="74"/>
      <c r="K107" s="82"/>
      <c r="L107" s="78" t="str">
        <f t="shared" si="4"/>
        <v/>
      </c>
      <c r="M107" s="60" t="str">
        <f>IF(COUNTBLANK(B107:K107)=10,"",IF(COUNTBLANK(B107:K107)&gt;0,"La ligne doit être entièrement complétée.",""))&amp;IF(AND(OR(E107=F107,F107=""),SUMPRODUCT(ISNUMBER(SEARCH({"@aphp";"@chu-lyon";"@ap-hm"},D107))*1)&lt;&gt;0)," Merci d'indiquer votre site d'exercice dans la colone F","")</f>
        <v/>
      </c>
    </row>
    <row r="108" spans="1:13" s="81" customFormat="1" ht="20.25" customHeight="1" x14ac:dyDescent="0.2">
      <c r="A108" s="181">
        <f t="shared" si="5"/>
        <v>76</v>
      </c>
      <c r="B108" s="74"/>
      <c r="C108" s="80"/>
      <c r="D108" s="201"/>
      <c r="E108" s="80"/>
      <c r="F108" s="80"/>
      <c r="G108" s="73"/>
      <c r="H108" s="73"/>
      <c r="I108" s="148"/>
      <c r="J108" s="74"/>
      <c r="K108" s="82"/>
      <c r="L108" s="78" t="str">
        <f t="shared" si="4"/>
        <v/>
      </c>
      <c r="M108" s="60" t="str">
        <f>IF(COUNTBLANK(B108:K108)=10,"",IF(COUNTBLANK(B108:K108)&gt;0,"La ligne doit être entièrement complétée.",""))&amp;IF(AND(OR(E108=F108,F108=""),SUMPRODUCT(ISNUMBER(SEARCH({"@aphp";"@chu-lyon";"@ap-hm"},D108))*1)&lt;&gt;0)," Merci d'indiquer votre site d'exercice dans la colone F","")</f>
        <v/>
      </c>
    </row>
    <row r="109" spans="1:13" s="81" customFormat="1" ht="20.25" customHeight="1" x14ac:dyDescent="0.2">
      <c r="A109" s="181">
        <f t="shared" si="5"/>
        <v>77</v>
      </c>
      <c r="B109" s="74"/>
      <c r="C109" s="80"/>
      <c r="D109" s="201"/>
      <c r="E109" s="80"/>
      <c r="F109" s="80"/>
      <c r="G109" s="73"/>
      <c r="H109" s="73"/>
      <c r="I109" s="148"/>
      <c r="J109" s="74"/>
      <c r="K109" s="82"/>
      <c r="L109" s="78" t="str">
        <f t="shared" si="4"/>
        <v/>
      </c>
      <c r="M109" s="60" t="str">
        <f>IF(COUNTBLANK(B109:K109)=10,"",IF(COUNTBLANK(B109:K109)&gt;0,"La ligne doit être entièrement complétée.",""))&amp;IF(AND(OR(E109=F109,F109=""),SUMPRODUCT(ISNUMBER(SEARCH({"@aphp";"@chu-lyon";"@ap-hm"},D109))*1)&lt;&gt;0)," Merci d'indiquer votre site d'exercice dans la colone F","")</f>
        <v/>
      </c>
    </row>
    <row r="110" spans="1:13" s="81" customFormat="1" ht="20.25" customHeight="1" x14ac:dyDescent="0.2">
      <c r="A110" s="181">
        <f t="shared" si="5"/>
        <v>78</v>
      </c>
      <c r="B110" s="74"/>
      <c r="C110" s="80"/>
      <c r="D110" s="201"/>
      <c r="E110" s="80"/>
      <c r="F110" s="80"/>
      <c r="G110" s="73"/>
      <c r="H110" s="73"/>
      <c r="I110" s="148"/>
      <c r="J110" s="74"/>
      <c r="K110" s="82"/>
      <c r="L110" s="78" t="str">
        <f t="shared" si="4"/>
        <v/>
      </c>
      <c r="M110" s="60" t="str">
        <f>IF(COUNTBLANK(B110:K110)=10,"",IF(COUNTBLANK(B110:K110)&gt;0,"La ligne doit être entièrement complétée.",""))&amp;IF(AND(OR(E110=F110,F110=""),SUMPRODUCT(ISNUMBER(SEARCH({"@aphp";"@chu-lyon";"@ap-hm"},D110))*1)&lt;&gt;0)," Merci d'indiquer votre site d'exercice dans la colone F","")</f>
        <v/>
      </c>
    </row>
    <row r="111" spans="1:13" s="81" customFormat="1" ht="20.25" customHeight="1" x14ac:dyDescent="0.2">
      <c r="A111" s="181">
        <f t="shared" si="5"/>
        <v>79</v>
      </c>
      <c r="B111" s="74"/>
      <c r="C111" s="80"/>
      <c r="D111" s="201"/>
      <c r="E111" s="80"/>
      <c r="F111" s="80"/>
      <c r="G111" s="73"/>
      <c r="H111" s="73"/>
      <c r="I111" s="148"/>
      <c r="J111" s="74"/>
      <c r="K111" s="82"/>
      <c r="L111" s="78" t="str">
        <f t="shared" si="4"/>
        <v/>
      </c>
      <c r="M111" s="60" t="str">
        <f>IF(COUNTBLANK(B111:K111)=10,"",IF(COUNTBLANK(B111:K111)&gt;0,"La ligne doit être entièrement complétée.",""))&amp;IF(AND(OR(E111=F111,F111=""),SUMPRODUCT(ISNUMBER(SEARCH({"@aphp";"@chu-lyon";"@ap-hm"},D111))*1)&lt;&gt;0)," Merci d'indiquer votre site d'exercice dans la colone F","")</f>
        <v/>
      </c>
    </row>
    <row r="112" spans="1:13" s="81" customFormat="1" ht="20.25" customHeight="1" x14ac:dyDescent="0.2">
      <c r="A112" s="181">
        <f t="shared" si="5"/>
        <v>80</v>
      </c>
      <c r="B112" s="74"/>
      <c r="C112" s="80"/>
      <c r="D112" s="201"/>
      <c r="E112" s="80"/>
      <c r="F112" s="80"/>
      <c r="G112" s="73"/>
      <c r="H112" s="73"/>
      <c r="I112" s="148"/>
      <c r="J112" s="74"/>
      <c r="K112" s="82"/>
      <c r="L112" s="78" t="str">
        <f t="shared" si="4"/>
        <v/>
      </c>
      <c r="M112" s="60" t="str">
        <f>IF(COUNTBLANK(B112:K112)=10,"",IF(COUNTBLANK(B112:K112)&gt;0,"La ligne doit être entièrement complétée.",""))&amp;IF(AND(OR(E112=F112,F112=""),SUMPRODUCT(ISNUMBER(SEARCH({"@aphp";"@chu-lyon";"@ap-hm"},D112))*1)&lt;&gt;0)," Merci d'indiquer votre site d'exercice dans la colone F","")</f>
        <v/>
      </c>
    </row>
    <row r="113" spans="1:13" s="81" customFormat="1" ht="20.25" customHeight="1" x14ac:dyDescent="0.2">
      <c r="A113" s="181">
        <f t="shared" si="5"/>
        <v>81</v>
      </c>
      <c r="B113" s="74"/>
      <c r="C113" s="80"/>
      <c r="D113" s="201"/>
      <c r="E113" s="80"/>
      <c r="F113" s="80"/>
      <c r="G113" s="73"/>
      <c r="H113" s="73"/>
      <c r="I113" s="148"/>
      <c r="J113" s="74"/>
      <c r="K113" s="82"/>
      <c r="L113" s="78" t="str">
        <f t="shared" si="4"/>
        <v/>
      </c>
      <c r="M113" s="60" t="str">
        <f>IF(COUNTBLANK(B113:K113)=10,"",IF(COUNTBLANK(B113:K113)&gt;0,"La ligne doit être entièrement complétée.",""))&amp;IF(AND(OR(E113=F113,F113=""),SUMPRODUCT(ISNUMBER(SEARCH({"@aphp";"@chu-lyon";"@ap-hm"},D113))*1)&lt;&gt;0)," Merci d'indiquer votre site d'exercice dans la colone F","")</f>
        <v/>
      </c>
    </row>
    <row r="114" spans="1:13" s="81" customFormat="1" ht="20.25" customHeight="1" x14ac:dyDescent="0.2">
      <c r="A114" s="181">
        <f t="shared" si="5"/>
        <v>82</v>
      </c>
      <c r="B114" s="74"/>
      <c r="C114" s="80"/>
      <c r="D114" s="201"/>
      <c r="E114" s="80"/>
      <c r="F114" s="80"/>
      <c r="G114" s="73"/>
      <c r="H114" s="73"/>
      <c r="I114" s="148"/>
      <c r="J114" s="74"/>
      <c r="K114" s="82"/>
      <c r="L114" s="78" t="str">
        <f t="shared" si="4"/>
        <v/>
      </c>
      <c r="M114" s="60" t="str">
        <f>IF(COUNTBLANK(B114:K114)=10,"",IF(COUNTBLANK(B114:K114)&gt;0,"La ligne doit être entièrement complétée.",""))&amp;IF(AND(OR(E114=F114,F114=""),SUMPRODUCT(ISNUMBER(SEARCH({"@aphp";"@chu-lyon";"@ap-hm"},D114))*1)&lt;&gt;0)," Merci d'indiquer votre site d'exercice dans la colone F","")</f>
        <v/>
      </c>
    </row>
    <row r="115" spans="1:13" s="81" customFormat="1" ht="20.25" customHeight="1" x14ac:dyDescent="0.2">
      <c r="A115" s="181">
        <f t="shared" si="5"/>
        <v>83</v>
      </c>
      <c r="B115" s="74"/>
      <c r="C115" s="80"/>
      <c r="D115" s="201"/>
      <c r="E115" s="80"/>
      <c r="F115" s="80"/>
      <c r="G115" s="73"/>
      <c r="H115" s="73"/>
      <c r="I115" s="148"/>
      <c r="J115" s="74"/>
      <c r="K115" s="82"/>
      <c r="L115" s="78" t="str">
        <f t="shared" si="4"/>
        <v/>
      </c>
      <c r="M115" s="60" t="str">
        <f>IF(COUNTBLANK(B115:K115)=10,"",IF(COUNTBLANK(B115:K115)&gt;0,"La ligne doit être entièrement complétée.",""))&amp;IF(AND(OR(E115=F115,F115=""),SUMPRODUCT(ISNUMBER(SEARCH({"@aphp";"@chu-lyon";"@ap-hm"},D115))*1)&lt;&gt;0)," Merci d'indiquer votre site d'exercice dans la colone F","")</f>
        <v/>
      </c>
    </row>
    <row r="116" spans="1:13" s="81" customFormat="1" ht="20.25" customHeight="1" x14ac:dyDescent="0.2">
      <c r="A116" s="181">
        <f t="shared" si="5"/>
        <v>84</v>
      </c>
      <c r="B116" s="74"/>
      <c r="C116" s="80"/>
      <c r="D116" s="201"/>
      <c r="E116" s="80"/>
      <c r="F116" s="80"/>
      <c r="G116" s="73"/>
      <c r="H116" s="73"/>
      <c r="I116" s="148"/>
      <c r="J116" s="74"/>
      <c r="K116" s="82"/>
      <c r="L116" s="78" t="str">
        <f t="shared" si="4"/>
        <v/>
      </c>
      <c r="M116" s="60" t="str">
        <f>IF(COUNTBLANK(B116:K116)=10,"",IF(COUNTBLANK(B116:K116)&gt;0,"La ligne doit être entièrement complétée.",""))&amp;IF(AND(OR(E116=F116,F116=""),SUMPRODUCT(ISNUMBER(SEARCH({"@aphp";"@chu-lyon";"@ap-hm"},D116))*1)&lt;&gt;0)," Merci d'indiquer votre site d'exercice dans la colone F","")</f>
        <v/>
      </c>
    </row>
    <row r="117" spans="1:13" s="81" customFormat="1" ht="20.25" customHeight="1" x14ac:dyDescent="0.2">
      <c r="A117" s="181">
        <f t="shared" si="5"/>
        <v>85</v>
      </c>
      <c r="B117" s="74"/>
      <c r="C117" s="80"/>
      <c r="D117" s="201"/>
      <c r="E117" s="80"/>
      <c r="F117" s="80"/>
      <c r="G117" s="73"/>
      <c r="H117" s="73"/>
      <c r="I117" s="148"/>
      <c r="J117" s="74"/>
      <c r="K117" s="82"/>
      <c r="L117" s="78" t="str">
        <f t="shared" si="4"/>
        <v/>
      </c>
      <c r="M117" s="60" t="str">
        <f>IF(COUNTBLANK(B117:K117)=10,"",IF(COUNTBLANK(B117:K117)&gt;0,"La ligne doit être entièrement complétée.",""))&amp;IF(AND(OR(E117=F117,F117=""),SUMPRODUCT(ISNUMBER(SEARCH({"@aphp";"@chu-lyon";"@ap-hm"},D117))*1)&lt;&gt;0)," Merci d'indiquer votre site d'exercice dans la colone F","")</f>
        <v/>
      </c>
    </row>
    <row r="118" spans="1:13" s="81" customFormat="1" ht="20.25" customHeight="1" x14ac:dyDescent="0.2">
      <c r="A118" s="181">
        <f t="shared" si="5"/>
        <v>86</v>
      </c>
      <c r="B118" s="74"/>
      <c r="C118" s="80"/>
      <c r="D118" s="201"/>
      <c r="E118" s="80"/>
      <c r="F118" s="80"/>
      <c r="G118" s="73"/>
      <c r="H118" s="73"/>
      <c r="I118" s="148"/>
      <c r="J118" s="74"/>
      <c r="K118" s="82"/>
      <c r="L118" s="78" t="str">
        <f t="shared" si="4"/>
        <v/>
      </c>
      <c r="M118" s="60" t="str">
        <f>IF(COUNTBLANK(B118:K118)=10,"",IF(COUNTBLANK(B118:K118)&gt;0,"La ligne doit être entièrement complétée.",""))&amp;IF(AND(OR(E118=F118,F118=""),SUMPRODUCT(ISNUMBER(SEARCH({"@aphp";"@chu-lyon";"@ap-hm"},D118))*1)&lt;&gt;0)," Merci d'indiquer votre site d'exercice dans la colone F","")</f>
        <v/>
      </c>
    </row>
    <row r="119" spans="1:13" s="81" customFormat="1" ht="20.25" customHeight="1" x14ac:dyDescent="0.2">
      <c r="A119" s="181">
        <f t="shared" si="5"/>
        <v>87</v>
      </c>
      <c r="B119" s="74"/>
      <c r="C119" s="80"/>
      <c r="D119" s="201"/>
      <c r="E119" s="80"/>
      <c r="F119" s="80"/>
      <c r="G119" s="73"/>
      <c r="H119" s="73"/>
      <c r="I119" s="148"/>
      <c r="J119" s="74"/>
      <c r="K119" s="82"/>
      <c r="L119" s="78" t="str">
        <f t="shared" si="4"/>
        <v/>
      </c>
      <c r="M119" s="60" t="str">
        <f>IF(COUNTBLANK(B119:K119)=10,"",IF(COUNTBLANK(B119:K119)&gt;0,"La ligne doit être entièrement complétée.",""))&amp;IF(AND(OR(E119=F119,F119=""),SUMPRODUCT(ISNUMBER(SEARCH({"@aphp";"@chu-lyon";"@ap-hm"},D119))*1)&lt;&gt;0)," Merci d'indiquer votre site d'exercice dans la colone F","")</f>
        <v/>
      </c>
    </row>
    <row r="120" spans="1:13" s="81" customFormat="1" ht="20.25" customHeight="1" x14ac:dyDescent="0.2">
      <c r="A120" s="181">
        <f t="shared" si="5"/>
        <v>88</v>
      </c>
      <c r="B120" s="74"/>
      <c r="C120" s="80"/>
      <c r="D120" s="201"/>
      <c r="E120" s="80"/>
      <c r="F120" s="80"/>
      <c r="G120" s="73"/>
      <c r="H120" s="73"/>
      <c r="I120" s="148"/>
      <c r="J120" s="74"/>
      <c r="K120" s="82"/>
      <c r="L120" s="78" t="str">
        <f t="shared" si="4"/>
        <v/>
      </c>
      <c r="M120" s="60" t="str">
        <f>IF(COUNTBLANK(B120:K120)=10,"",IF(COUNTBLANK(B120:K120)&gt;0,"La ligne doit être entièrement complétée.",""))&amp;IF(AND(OR(E120=F120,F120=""),SUMPRODUCT(ISNUMBER(SEARCH({"@aphp";"@chu-lyon";"@ap-hm"},D120))*1)&lt;&gt;0)," Merci d'indiquer votre site d'exercice dans la colone F","")</f>
        <v/>
      </c>
    </row>
    <row r="121" spans="1:13" s="81" customFormat="1" ht="20.25" customHeight="1" x14ac:dyDescent="0.2">
      <c r="A121" s="181">
        <f t="shared" si="5"/>
        <v>89</v>
      </c>
      <c r="B121" s="74"/>
      <c r="C121" s="80"/>
      <c r="D121" s="201"/>
      <c r="E121" s="80"/>
      <c r="F121" s="80"/>
      <c r="G121" s="73"/>
      <c r="H121" s="73"/>
      <c r="I121" s="148"/>
      <c r="J121" s="74"/>
      <c r="K121" s="82"/>
      <c r="L121" s="78" t="str">
        <f t="shared" si="4"/>
        <v/>
      </c>
      <c r="M121" s="60" t="str">
        <f>IF(COUNTBLANK(B121:K121)=10,"",IF(COUNTBLANK(B121:K121)&gt;0,"La ligne doit être entièrement complétée.",""))&amp;IF(AND(OR(E121=F121,F121=""),SUMPRODUCT(ISNUMBER(SEARCH({"@aphp";"@chu-lyon";"@ap-hm"},D121))*1)&lt;&gt;0)," Merci d'indiquer votre site d'exercice dans la colone F","")</f>
        <v/>
      </c>
    </row>
    <row r="122" spans="1:13" s="81" customFormat="1" ht="20.25" customHeight="1" x14ac:dyDescent="0.2">
      <c r="A122" s="181">
        <f t="shared" si="5"/>
        <v>90</v>
      </c>
      <c r="B122" s="74"/>
      <c r="C122" s="80"/>
      <c r="D122" s="201"/>
      <c r="E122" s="80"/>
      <c r="F122" s="80"/>
      <c r="G122" s="73"/>
      <c r="H122" s="73"/>
      <c r="I122" s="148"/>
      <c r="J122" s="74"/>
      <c r="K122" s="82"/>
      <c r="L122" s="78" t="str">
        <f t="shared" si="4"/>
        <v/>
      </c>
      <c r="M122" s="60" t="str">
        <f>IF(COUNTBLANK(B122:K122)=10,"",IF(COUNTBLANK(B122:K122)&gt;0,"La ligne doit être entièrement complétée.",""))&amp;IF(AND(OR(E122=F122,F122=""),SUMPRODUCT(ISNUMBER(SEARCH({"@aphp";"@chu-lyon";"@ap-hm"},D122))*1)&lt;&gt;0)," Merci d'indiquer votre site d'exercice dans la colone F","")</f>
        <v/>
      </c>
    </row>
    <row r="123" spans="1:13" s="81" customFormat="1" ht="20.25" customHeight="1" x14ac:dyDescent="0.2">
      <c r="A123" s="181">
        <f t="shared" si="5"/>
        <v>91</v>
      </c>
      <c r="B123" s="74"/>
      <c r="C123" s="80"/>
      <c r="D123" s="201"/>
      <c r="E123" s="80"/>
      <c r="F123" s="80"/>
      <c r="G123" s="73"/>
      <c r="H123" s="73"/>
      <c r="I123" s="148"/>
      <c r="J123" s="74"/>
      <c r="K123" s="82"/>
      <c r="L123" s="78" t="str">
        <f t="shared" si="4"/>
        <v/>
      </c>
      <c r="M123" s="60" t="str">
        <f>IF(COUNTBLANK(B123:K123)=10,"",IF(COUNTBLANK(B123:K123)&gt;0,"La ligne doit être entièrement complétée.",""))&amp;IF(AND(OR(E123=F123,F123=""),SUMPRODUCT(ISNUMBER(SEARCH({"@aphp";"@chu-lyon";"@ap-hm"},D123))*1)&lt;&gt;0)," Merci d'indiquer votre site d'exercice dans la colone F","")</f>
        <v/>
      </c>
    </row>
    <row r="124" spans="1:13" s="81" customFormat="1" ht="20.25" customHeight="1" x14ac:dyDescent="0.2">
      <c r="A124" s="181">
        <f t="shared" si="5"/>
        <v>92</v>
      </c>
      <c r="B124" s="74"/>
      <c r="C124" s="80"/>
      <c r="D124" s="201"/>
      <c r="E124" s="80"/>
      <c r="F124" s="80"/>
      <c r="G124" s="73"/>
      <c r="H124" s="73"/>
      <c r="I124" s="148"/>
      <c r="J124" s="74"/>
      <c r="K124" s="82"/>
      <c r="L124" s="78" t="str">
        <f t="shared" si="4"/>
        <v/>
      </c>
      <c r="M124" s="60" t="str">
        <f>IF(COUNTBLANK(B124:K124)=10,"",IF(COUNTBLANK(B124:K124)&gt;0,"La ligne doit être entièrement complétée.",""))&amp;IF(AND(OR(E124=F124,F124=""),SUMPRODUCT(ISNUMBER(SEARCH({"@aphp";"@chu-lyon";"@ap-hm"},D124))*1)&lt;&gt;0)," Merci d'indiquer votre site d'exercice dans la colone F","")</f>
        <v/>
      </c>
    </row>
    <row r="125" spans="1:13" s="81" customFormat="1" ht="20.25" customHeight="1" x14ac:dyDescent="0.2">
      <c r="A125" s="181">
        <f t="shared" si="5"/>
        <v>93</v>
      </c>
      <c r="B125" s="74"/>
      <c r="C125" s="80"/>
      <c r="D125" s="201"/>
      <c r="E125" s="80"/>
      <c r="F125" s="80"/>
      <c r="G125" s="73"/>
      <c r="H125" s="73"/>
      <c r="I125" s="148"/>
      <c r="J125" s="74"/>
      <c r="K125" s="82"/>
      <c r="L125" s="78" t="str">
        <f t="shared" si="4"/>
        <v/>
      </c>
      <c r="M125" s="60" t="str">
        <f>IF(COUNTBLANK(B125:K125)=10,"",IF(COUNTBLANK(B125:K125)&gt;0,"La ligne doit être entièrement complétée.",""))&amp;IF(AND(OR(E125=F125,F125=""),SUMPRODUCT(ISNUMBER(SEARCH({"@aphp";"@chu-lyon";"@ap-hm"},D125))*1)&lt;&gt;0)," Merci d'indiquer votre site d'exercice dans la colone F","")</f>
        <v/>
      </c>
    </row>
    <row r="126" spans="1:13" s="81" customFormat="1" ht="20.25" customHeight="1" x14ac:dyDescent="0.2">
      <c r="A126" s="181">
        <f t="shared" si="5"/>
        <v>94</v>
      </c>
      <c r="B126" s="74"/>
      <c r="C126" s="80"/>
      <c r="D126" s="201"/>
      <c r="E126" s="80"/>
      <c r="F126" s="80"/>
      <c r="G126" s="73"/>
      <c r="H126" s="73"/>
      <c r="I126" s="148"/>
      <c r="J126" s="74"/>
      <c r="K126" s="82"/>
      <c r="L126" s="78" t="str">
        <f t="shared" si="4"/>
        <v/>
      </c>
      <c r="M126" s="60" t="str">
        <f>IF(COUNTBLANK(B126:K126)=10,"",IF(COUNTBLANK(B126:K126)&gt;0,"La ligne doit être entièrement complétée.",""))&amp;IF(AND(OR(E126=F126,F126=""),SUMPRODUCT(ISNUMBER(SEARCH({"@aphp";"@chu-lyon";"@ap-hm"},D126))*1)&lt;&gt;0)," Merci d'indiquer votre site d'exercice dans la colone F","")</f>
        <v/>
      </c>
    </row>
    <row r="127" spans="1:13" s="81" customFormat="1" ht="20.25" customHeight="1" x14ac:dyDescent="0.2">
      <c r="A127" s="181">
        <f t="shared" si="5"/>
        <v>95</v>
      </c>
      <c r="B127" s="74"/>
      <c r="C127" s="80"/>
      <c r="D127" s="201"/>
      <c r="E127" s="80"/>
      <c r="F127" s="80"/>
      <c r="G127" s="73"/>
      <c r="H127" s="73"/>
      <c r="I127" s="148"/>
      <c r="J127" s="74"/>
      <c r="K127" s="82"/>
      <c r="L127" s="78" t="str">
        <f t="shared" si="4"/>
        <v/>
      </c>
      <c r="M127" s="60" t="str">
        <f>IF(COUNTBLANK(B127:K127)=10,"",IF(COUNTBLANK(B127:K127)&gt;0,"La ligne doit être entièrement complétée.",""))&amp;IF(AND(OR(E127=F127,F127=""),SUMPRODUCT(ISNUMBER(SEARCH({"@aphp";"@chu-lyon";"@ap-hm"},D127))*1)&lt;&gt;0)," Merci d'indiquer votre site d'exercice dans la colone F","")</f>
        <v/>
      </c>
    </row>
    <row r="128" spans="1:13" s="81" customFormat="1" ht="20.25" customHeight="1" x14ac:dyDescent="0.2">
      <c r="A128" s="181">
        <f t="shared" si="5"/>
        <v>96</v>
      </c>
      <c r="B128" s="74"/>
      <c r="C128" s="80"/>
      <c r="D128" s="201"/>
      <c r="E128" s="80"/>
      <c r="F128" s="80"/>
      <c r="G128" s="73"/>
      <c r="H128" s="73"/>
      <c r="I128" s="148"/>
      <c r="J128" s="74"/>
      <c r="K128" s="82"/>
      <c r="L128" s="78" t="str">
        <f t="shared" si="4"/>
        <v/>
      </c>
      <c r="M128" s="60" t="str">
        <f>IF(COUNTBLANK(B128:K128)=10,"",IF(COUNTBLANK(B128:K128)&gt;0,"La ligne doit être entièrement complétée.",""))&amp;IF(AND(OR(E128=F128,F128=""),SUMPRODUCT(ISNUMBER(SEARCH({"@aphp";"@chu-lyon";"@ap-hm"},D128))*1)&lt;&gt;0)," Merci d'indiquer votre site d'exercice dans la colone F","")</f>
        <v/>
      </c>
    </row>
    <row r="129" spans="1:13" s="81" customFormat="1" ht="20.25" customHeight="1" x14ac:dyDescent="0.2">
      <c r="A129" s="181">
        <f t="shared" si="5"/>
        <v>97</v>
      </c>
      <c r="B129" s="74"/>
      <c r="C129" s="80"/>
      <c r="D129" s="201"/>
      <c r="E129" s="80"/>
      <c r="F129" s="80"/>
      <c r="G129" s="73"/>
      <c r="H129" s="73"/>
      <c r="I129" s="148"/>
      <c r="J129" s="74"/>
      <c r="K129" s="82"/>
      <c r="L129" s="78" t="str">
        <f t="shared" si="4"/>
        <v/>
      </c>
      <c r="M129" s="60" t="str">
        <f>IF(COUNTBLANK(B129:K129)=10,"",IF(COUNTBLANK(B129:K129)&gt;0,"La ligne doit être entièrement complétée.",""))&amp;IF(AND(OR(E129=F129,F129=""),SUMPRODUCT(ISNUMBER(SEARCH({"@aphp";"@chu-lyon";"@ap-hm"},D129))*1)&lt;&gt;0)," Merci d'indiquer votre site d'exercice dans la colone F","")</f>
        <v/>
      </c>
    </row>
    <row r="130" spans="1:13" s="81" customFormat="1" ht="20.25" customHeight="1" x14ac:dyDescent="0.2">
      <c r="A130" s="181">
        <f t="shared" si="5"/>
        <v>98</v>
      </c>
      <c r="B130" s="74"/>
      <c r="C130" s="80"/>
      <c r="D130" s="201"/>
      <c r="E130" s="80"/>
      <c r="F130" s="80"/>
      <c r="G130" s="73"/>
      <c r="H130" s="73"/>
      <c r="I130" s="148"/>
      <c r="J130" s="74"/>
      <c r="K130" s="82"/>
      <c r="L130" s="78" t="str">
        <f t="shared" si="4"/>
        <v/>
      </c>
      <c r="M130" s="60" t="str">
        <f>IF(COUNTBLANK(B130:K130)=10,"",IF(COUNTBLANK(B130:K130)&gt;0,"La ligne doit être entièrement complétée.",""))&amp;IF(AND(OR(E130=F130,F130=""),SUMPRODUCT(ISNUMBER(SEARCH({"@aphp";"@chu-lyon";"@ap-hm"},D130))*1)&lt;&gt;0)," Merci d'indiquer votre site d'exercice dans la colone F","")</f>
        <v/>
      </c>
    </row>
    <row r="131" spans="1:13" s="81" customFormat="1" ht="20.25" customHeight="1" x14ac:dyDescent="0.2">
      <c r="A131" s="181">
        <f t="shared" si="5"/>
        <v>99</v>
      </c>
      <c r="B131" s="74"/>
      <c r="C131" s="80"/>
      <c r="D131" s="201"/>
      <c r="E131" s="80"/>
      <c r="F131" s="80"/>
      <c r="G131" s="73"/>
      <c r="H131" s="73"/>
      <c r="I131" s="148"/>
      <c r="J131" s="74"/>
      <c r="K131" s="82"/>
      <c r="L131" s="78" t="str">
        <f t="shared" si="4"/>
        <v/>
      </c>
      <c r="M131" s="60" t="str">
        <f>IF(COUNTBLANK(B131:K131)=10,"",IF(COUNTBLANK(B131:K131)&gt;0,"La ligne doit être entièrement complétée.",""))&amp;IF(AND(OR(E131=F131,F131=""),SUMPRODUCT(ISNUMBER(SEARCH({"@aphp";"@chu-lyon";"@ap-hm"},D131))*1)&lt;&gt;0)," Merci d'indiquer votre site d'exercice dans la colone F","")</f>
        <v/>
      </c>
    </row>
    <row r="132" spans="1:13" s="81" customFormat="1" ht="20.25" customHeight="1" x14ac:dyDescent="0.2">
      <c r="A132" s="181">
        <f t="shared" si="5"/>
        <v>100</v>
      </c>
      <c r="B132" s="74"/>
      <c r="C132" s="80"/>
      <c r="D132" s="201"/>
      <c r="E132" s="80"/>
      <c r="F132" s="80"/>
      <c r="G132" s="73"/>
      <c r="H132" s="73"/>
      <c r="I132" s="148"/>
      <c r="J132" s="74"/>
      <c r="K132" s="82"/>
      <c r="L132" s="78" t="str">
        <f t="shared" si="4"/>
        <v/>
      </c>
      <c r="M132" s="60" t="str">
        <f>IF(COUNTBLANK(B132:K132)=10,"",IF(COUNTBLANK(B132:K132)&gt;0,"La ligne doit être entièrement complétée.",""))&amp;IF(AND(OR(E132=F132,F132=""),SUMPRODUCT(ISNUMBER(SEARCH({"@aphp";"@chu-lyon";"@ap-hm"},D132))*1)&lt;&gt;0)," Merci d'indiquer votre site d'exercice dans la colone F","")</f>
        <v/>
      </c>
    </row>
    <row r="133" spans="1:13" s="81" customFormat="1" ht="20.25" customHeight="1" x14ac:dyDescent="0.2">
      <c r="A133" s="181">
        <f t="shared" si="5"/>
        <v>101</v>
      </c>
      <c r="B133" s="74"/>
      <c r="C133" s="80"/>
      <c r="D133" s="201"/>
      <c r="E133" s="80"/>
      <c r="F133" s="80"/>
      <c r="G133" s="73"/>
      <c r="H133" s="73"/>
      <c r="I133" s="148"/>
      <c r="J133" s="74"/>
      <c r="K133" s="82"/>
      <c r="L133" s="78" t="str">
        <f t="shared" si="4"/>
        <v/>
      </c>
      <c r="M133" s="60" t="str">
        <f>IF(COUNTBLANK(B133:K133)=10,"",IF(COUNTBLANK(B133:K133)&gt;0,"La ligne doit être entièrement complétée.",""))&amp;IF(AND(OR(E133=F133,F133=""),SUMPRODUCT(ISNUMBER(SEARCH({"@aphp";"@chu-lyon";"@ap-hm"},D133))*1)&lt;&gt;0)," Merci d'indiquer votre site d'exercice dans la colone F","")</f>
        <v/>
      </c>
    </row>
    <row r="134" spans="1:13" s="81" customFormat="1" ht="20.25" customHeight="1" x14ac:dyDescent="0.2">
      <c r="A134" s="181">
        <f>IFERROR(IF(AND(M134="",OR(A133="_",A133,1)),A133+1,"_"),"_")</f>
        <v>102</v>
      </c>
      <c r="B134" s="74"/>
      <c r="C134" s="80"/>
      <c r="D134" s="203"/>
      <c r="E134" s="80"/>
      <c r="F134" s="80"/>
      <c r="G134" s="73"/>
      <c r="H134" s="73"/>
      <c r="I134" s="148"/>
      <c r="J134" s="74"/>
      <c r="K134" s="82"/>
      <c r="L134" s="78" t="str">
        <f t="shared" si="4"/>
        <v/>
      </c>
      <c r="M134" s="60" t="str">
        <f>IF(COUNTBLANK(B134:K134)=10,"",IF(COUNTBLANK(B134:K134)&gt;0,"La ligne doit être entièrement complétée.",""))&amp;IF(AND(OR(E134=F134,F134=""),SUMPRODUCT(ISNUMBER(SEARCH({"@aphp";"@chu-lyon";"@ap-hm"},D134))*1)&lt;&gt;0)," Merci d'indiquer votre site d'exercice dans la colone F","")</f>
        <v/>
      </c>
    </row>
    <row r="135" spans="1:13" s="2" customFormat="1" ht="20.25" customHeight="1" x14ac:dyDescent="0.25">
      <c r="A135" s="83" t="s">
        <v>63</v>
      </c>
      <c r="B135" s="84"/>
      <c r="C135" s="83" t="s">
        <v>64</v>
      </c>
      <c r="D135" s="85"/>
      <c r="E135" s="86"/>
      <c r="F135" s="85" t="s">
        <v>65</v>
      </c>
      <c r="G135" s="83"/>
      <c r="H135" s="83"/>
      <c r="I135" s="198" t="s">
        <v>56537</v>
      </c>
      <c r="J135" s="83"/>
      <c r="K135" s="83"/>
      <c r="L135" s="83"/>
    </row>
  </sheetData>
  <mergeCells count="11">
    <mergeCell ref="B22:D22"/>
    <mergeCell ref="E18:E19"/>
    <mergeCell ref="C5:H5"/>
    <mergeCell ref="C6:H6"/>
    <mergeCell ref="C7:H7"/>
    <mergeCell ref="C2:E2"/>
    <mergeCell ref="F9:G9"/>
    <mergeCell ref="F10:G10"/>
    <mergeCell ref="B1:J1"/>
    <mergeCell ref="B3:J3"/>
    <mergeCell ref="F2:J2"/>
  </mergeCells>
  <conditionalFormatting sqref="D29 D34:D134">
    <cfRule type="duplicateValues" dxfId="5" priority="9"/>
  </conditionalFormatting>
  <conditionalFormatting sqref="B29:C29 B34:C134">
    <cfRule type="duplicateValues" dxfId="4" priority="7"/>
  </conditionalFormatting>
  <conditionalFormatting sqref="E29:F29 E34:F134">
    <cfRule type="duplicateValues" dxfId="3" priority="10"/>
  </conditionalFormatting>
  <conditionalFormatting sqref="I29 I34:I134">
    <cfRule type="duplicateValues" dxfId="2" priority="11"/>
  </conditionalFormatting>
  <conditionalFormatting sqref="H29 H34:H134">
    <cfRule type="expression" dxfId="1" priority="93">
      <formula>AND($H29&lt;&gt;"France",H29&lt;&gt;"FR")</formula>
    </cfRule>
  </conditionalFormatting>
  <dataValidations disablePrompts="1" count="1">
    <dataValidation errorStyle="warning" operator="equal" allowBlank="1" showErrorMessage="1" error="Impossible de trouver dans la liste !" promptTitle="Menu déroulante" prompt="Appuyez sur la flèche pour choisir un établisement" sqref="F19" xr:uid="{00000000-0002-0000-0000-000000000000}"/>
  </dataValidations>
  <hyperlinks>
    <hyperlink ref="D16" r:id="rId1" xr:uid="{00000000-0004-0000-0000-000000000000}"/>
    <hyperlink ref="D17" r:id="rId2" xr:uid="{00000000-0004-0000-0000-000001000000}"/>
  </hyperlinks>
  <printOptions horizontalCentered="1"/>
  <pageMargins left="0" right="0" top="0.74803149606299213" bottom="0.62992125984251968" header="0.51181102362204722" footer="0.51181102362204722"/>
  <pageSetup paperSize="8" scale="51" fitToHeight="0" orientation="landscape" horizontalDpi="300" verticalDpi="300" r:id="rId3"/>
  <headerFooter>
    <oddHeader>&amp;L&amp;"Calibri,Gras"&amp;9GIRCI AURA</oddHeader>
    <oddFooter>&amp;C&amp;9PHRCI AURA 2024&amp;RPage : &amp;P/&amp;D</oddFooter>
  </headerFooter>
  <rowBreaks count="2" manualBreakCount="2">
    <brk id="30" max="11" man="1"/>
    <brk id="92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6" name="Drop Down 14">
              <controlPr defaultSize="0" autoLine="0" autoPict="0">
                <anchor moveWithCells="1">
                  <from>
                    <xdr:col>4</xdr:col>
                    <xdr:colOff>57150</xdr:colOff>
                    <xdr:row>21</xdr:row>
                    <xdr:rowOff>38100</xdr:rowOff>
                  </from>
                  <to>
                    <xdr:col>5</xdr:col>
                    <xdr:colOff>476250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Drop Down 15">
              <controlPr defaultSize="0" autoLine="0" autoPict="0">
                <anchor moveWithCells="1">
                  <from>
                    <xdr:col>5</xdr:col>
                    <xdr:colOff>47625</xdr:colOff>
                    <xdr:row>21</xdr:row>
                    <xdr:rowOff>38100</xdr:rowOff>
                  </from>
                  <to>
                    <xdr:col>5</xdr:col>
                    <xdr:colOff>3171825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Button 1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Button 2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Button 2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Button 2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2" name="Button 2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3" name="Button 2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4" name="Button 3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5" name="Button 3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6" name="Button 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Button 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Button 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9" name="Button 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0" name="Button 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21" name="Button 1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2" name="Button 1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3" name="Button 1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4" name="Button 1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5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6" name="Button 1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7" name="Button 1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28" name="Button 10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29" name="Button 10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30" name="Button 10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1" name="Button 10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2" name="Button 11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33" name="Button 11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4" name="Button 11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5" name="Button 11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6" name="Button 1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7" name="Button 1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8" name="Button 1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39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40" name="Button 1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41" name="Button 1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42" name="Button 1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43" name="Button 12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44" name="Button 12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45" name="Button 12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46" name="Button 12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7" name="Button 12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8" name="Button 12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9" name="Button 12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50" name="Button 12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51" name="Button 12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52" name="Button 13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53" name="Button 1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54" name="Button 132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55" name="Button 133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56" name="Button 13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57" name="Button 135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58" name="Button 136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59" name="Button 137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60" name="Button 13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1" name="Button 13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2" name="Button 14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63" name="Button 141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64" name="Button 1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5" name="Button 1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6" name="Button 2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7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8" name="Button 2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69" name="Button 2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0" name="Button 2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71" name="Button 3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2" name="Button 3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3" name="Button 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4" name="Button 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5" name="Button 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76" name="Button 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77" name="Button 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78" name="Button 4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79" name="Button 4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80" name="Button 4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1" name="Button 1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2" name="Button 4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83" name="Button 4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84" name="Button 5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85" name="Button 5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86" name="Button 5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87" name="Button 5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88" name="Button 5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89" name="Button 5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90" name="Button 5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91" name="Button 5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92" name="Button 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93" name="Button 1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4" name="Button 14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5" name="Button 1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6" name="Button 14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7" name="Button 1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98" name="Button 15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9" name="Button 1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00" name="Button 15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01" name="Button 1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02" name="Button 15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03" name="Button 1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04" name="Button 15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05" name="Button 15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6" name="Button 15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7" name="Button 15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08" name="Button 16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09" name="Button 16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10" name="Button 16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11" name="Button 16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12" name="Button 16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13" name="Button 16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14" name="Button 16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15" name="Button 16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16" name="Button 16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17" name="Button 16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18" name="Button 17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19" name="Button 17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20" name="Button 17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21" name="Button 17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22" name="Button 17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23" name="Button 17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24" name="Button 17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25" name="Button 17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6" name="Button 2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27" name="Button 2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28" name="Button 17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29" name="Button 17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30" name="Button 18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31" name="Button 18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32" name="Button 18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33" name="Button 18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34" name="Button 18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35" name="Button 18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36" name="Button 18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7" name="Button 18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38" name="Button 18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39" name="Button 18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40" name="Button 19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41" name="Button 19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42" name="Button 19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43" name="Button 19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44" name="Button 19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45" name="Button 19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46" name="Button 19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47" name="Button 19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48" name="Button 19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49" name="Button 19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50" name="Button 2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51" name="Button 2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52" name="Button 2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53" name="Button 20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54" name="Button 2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55" name="Button 2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56" name="Button 20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57" name="Button 20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8" name="Button 20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9" name="Button 20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0" name="Button 21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1" name="Button 21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2" name="Button 21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3" name="Button 21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4" name="Button 21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5" name="Button 21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6" name="Button 21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7" name="Button 21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68" name="Button 21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69" name="Button 21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70" name="Button 22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71" name="Button 22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72" name="Button 22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73" name="Button 22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74" name="Button 22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75" name="Button 22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76" name="Button 22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77" name="Button 22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78" name="Button 22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79" name="Button 22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0" name="Button 23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1" name="Button 23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82" name="Button 23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3" name="Button 23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84" name="Button 5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85" name="Button 5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86" name="Button 6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7" name="Button 1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88" name="Button 6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89" name="Button 6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90" name="Button 6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91" name="Button 6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192" name="Button 6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93" name="Button 6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94" name="Button 6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95" name="Button 6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96" name="Button 7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97" name="Button 7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98" name="Button 7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99" name="Button 7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200" name="Button 7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01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02" name="Button 7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03" name="Button 7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4" name="Button 7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5" name="Button 7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06" name="Button 8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07" name="Button 8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08" name="Button 8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09" name="Button 8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10" name="Button 8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11" name="Button 8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12" name="Button 8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13" name="Button 8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14" name="Button 8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215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216" name="Button 9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217" name="Button 9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18" name="Button 9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9" name="Button 9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0" name="Button 9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21" name="Button 9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22" name="Button 9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23" name="Button 9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24" name="Button 9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25" name="Button 9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6" name="Button 2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7" name="Button 2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8" name="Button 2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9" name="Button 2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0" name="Button 2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1" name="Button 2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32" name="Button 2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33" name="Button 2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34" name="Button 24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35" name="Button 2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36" name="Button 247">
              <controlPr defaultSize="0" autoFill="0" autoPict="0" altText="Remplissage MS Office">
                <anchor moveWithCells="1">
                  <from>
                    <xdr:col>1</xdr:col>
                    <xdr:colOff>2352675</xdr:colOff>
                    <xdr:row>20</xdr:row>
                    <xdr:rowOff>361950</xdr:rowOff>
                  </from>
                  <to>
                    <xdr:col>3</xdr:col>
                    <xdr:colOff>57150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37" name="Button 2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2381250</xdr:colOff>
                    <xdr:row>24</xdr:row>
                    <xdr:rowOff>0</xdr:rowOff>
                  </from>
                  <to>
                    <xdr:col>3</xdr:col>
                    <xdr:colOff>28575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38" name="Button 24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39" name="Button 2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40" name="Button 25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41" name="Button 2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42" name="Button 253">
              <controlPr defaultSize="0" autoFill="0" autoPict="0" altText="Remplissage MS Office">
                <anchor moveWithCells="1">
                  <from>
                    <xdr:col>1</xdr:col>
                    <xdr:colOff>3676650</xdr:colOff>
                    <xdr:row>20</xdr:row>
                    <xdr:rowOff>561975</xdr:rowOff>
                  </from>
                  <to>
                    <xdr:col>3</xdr:col>
                    <xdr:colOff>85725</xdr:colOff>
                    <xdr:row>21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43" name="Button 2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3724275</xdr:colOff>
                    <xdr:row>24</xdr:row>
                    <xdr:rowOff>0</xdr:rowOff>
                  </from>
                  <to>
                    <xdr:col>3</xdr:col>
                    <xdr:colOff>47625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44" name="Button 25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45" name="Button 2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" r:id="rId246" name="Button 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247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5">
    <tabColor rgb="FFFFC000"/>
  </sheetPr>
  <dimension ref="A1:C11"/>
  <sheetViews>
    <sheetView zoomScaleNormal="100" workbookViewId="0">
      <selection activeCell="D1" sqref="D1"/>
    </sheetView>
  </sheetViews>
  <sheetFormatPr baseColWidth="10" defaultColWidth="10.7109375" defaultRowHeight="15" x14ac:dyDescent="0.25"/>
  <cols>
    <col min="2" max="2" width="28.7109375" customWidth="1"/>
    <col min="3" max="3" width="124" customWidth="1"/>
    <col min="4" max="16384" width="10.7109375" style="173"/>
  </cols>
  <sheetData>
    <row r="1" spans="1:3" ht="45" customHeight="1" thickBot="1" x14ac:dyDescent="0.3">
      <c r="A1" s="233" t="s">
        <v>56534</v>
      </c>
      <c r="B1" s="234"/>
      <c r="C1" s="235"/>
    </row>
    <row r="2" spans="1:3" s="174" customFormat="1" x14ac:dyDescent="0.25">
      <c r="A2" s="236">
        <v>1</v>
      </c>
      <c r="B2" s="238" t="s">
        <v>56526</v>
      </c>
      <c r="C2" s="239"/>
    </row>
    <row r="3" spans="1:3" ht="15.75" x14ac:dyDescent="0.25">
      <c r="A3" s="236"/>
      <c r="B3" s="207" t="s">
        <v>66</v>
      </c>
      <c r="C3" s="164" t="s">
        <v>56523</v>
      </c>
    </row>
    <row r="4" spans="1:3" ht="15.75" x14ac:dyDescent="0.25">
      <c r="A4" s="236"/>
      <c r="B4" s="163" t="s">
        <v>66</v>
      </c>
      <c r="C4" s="165" t="s">
        <v>37929</v>
      </c>
    </row>
    <row r="5" spans="1:3" ht="16.5" thickBot="1" x14ac:dyDescent="0.3">
      <c r="A5" s="237"/>
      <c r="B5" s="166" t="s">
        <v>66</v>
      </c>
      <c r="C5" s="167" t="s">
        <v>37930</v>
      </c>
    </row>
    <row r="6" spans="1:3" ht="73.5" customHeight="1" x14ac:dyDescent="0.25">
      <c r="A6" s="170">
        <v>2</v>
      </c>
      <c r="B6" s="171" t="s">
        <v>56524</v>
      </c>
      <c r="C6" s="182" t="s">
        <v>56538</v>
      </c>
    </row>
    <row r="7" spans="1:3" ht="51" customHeight="1" x14ac:dyDescent="0.25">
      <c r="A7" s="204">
        <v>3</v>
      </c>
      <c r="B7" s="205" t="s">
        <v>56539</v>
      </c>
      <c r="C7" s="206" t="s">
        <v>56532</v>
      </c>
    </row>
    <row r="8" spans="1:3" ht="135" customHeight="1" x14ac:dyDescent="0.25">
      <c r="A8" s="168">
        <v>4</v>
      </c>
      <c r="B8" s="169" t="s">
        <v>56525</v>
      </c>
      <c r="C8" s="172" t="s">
        <v>56527</v>
      </c>
    </row>
    <row r="9" spans="1:3" ht="134.25" customHeight="1" x14ac:dyDescent="0.25">
      <c r="A9" s="162">
        <v>5</v>
      </c>
      <c r="B9" s="176" t="s">
        <v>56531</v>
      </c>
      <c r="C9" s="177" t="s">
        <v>56530</v>
      </c>
    </row>
    <row r="10" spans="1:3" ht="204.75" customHeight="1" x14ac:dyDescent="0.25">
      <c r="A10" s="168">
        <v>6</v>
      </c>
      <c r="B10" s="176" t="s">
        <v>56518</v>
      </c>
      <c r="C10" s="172" t="s">
        <v>56520</v>
      </c>
    </row>
    <row r="11" spans="1:3" ht="133.5" customHeight="1" x14ac:dyDescent="0.25">
      <c r="A11" s="168">
        <v>7</v>
      </c>
      <c r="B11" s="176" t="s">
        <v>56519</v>
      </c>
      <c r="C11" s="172" t="s">
        <v>56528</v>
      </c>
    </row>
  </sheetData>
  <mergeCells count="3">
    <mergeCell ref="A1:C1"/>
    <mergeCell ref="A2:A5"/>
    <mergeCell ref="B2:C2"/>
  </mergeCells>
  <conditionalFormatting sqref="B4">
    <cfRule type="duplicateValues" dxfId="0" priority="1"/>
  </conditionalFormatting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6">
    <tabColor rgb="FF808080"/>
  </sheetPr>
  <dimension ref="A1:C21"/>
  <sheetViews>
    <sheetView zoomScale="80" zoomScaleNormal="80" workbookViewId="0">
      <selection activeCell="C1" sqref="C1"/>
    </sheetView>
  </sheetViews>
  <sheetFormatPr baseColWidth="10" defaultColWidth="10.7109375" defaultRowHeight="15" x14ac:dyDescent="0.25"/>
  <cols>
    <col min="1" max="1" width="39" style="173" customWidth="1"/>
    <col min="2" max="2" width="72.7109375" style="173" customWidth="1"/>
    <col min="3" max="3" width="15.7109375" style="173" bestFit="1" customWidth="1"/>
    <col min="4" max="16384" width="10.7109375" style="173"/>
  </cols>
  <sheetData>
    <row r="1" spans="1:2" ht="27.75" customHeight="1" x14ac:dyDescent="0.25">
      <c r="A1" s="87" t="s">
        <v>67</v>
      </c>
      <c r="B1" s="88" t="str">
        <f>IF('AAP-DGOS_Centres'!C5="","",'AAP-DGOS_Centres'!C5)</f>
        <v/>
      </c>
    </row>
    <row r="2" spans="1:2" s="175" customFormat="1" ht="65.25" customHeight="1" x14ac:dyDescent="0.25">
      <c r="A2" s="87" t="s">
        <v>68</v>
      </c>
      <c r="B2" s="89" t="str">
        <f>IF('AAP-DGOS_Centres'!C6="","",'AAP-DGOS_Centres'!C6)</f>
        <v/>
      </c>
    </row>
    <row r="3" spans="1:2" s="175" customFormat="1" ht="65.25" customHeight="1" x14ac:dyDescent="0.25">
      <c r="A3" s="87" t="s">
        <v>56529</v>
      </c>
      <c r="B3" s="89" t="str">
        <f>IF('AAP-DGOS_Centres'!C7="","",'AAP-DGOS_Centres'!C7)</f>
        <v/>
      </c>
    </row>
    <row r="4" spans="1:2" ht="27.75" customHeight="1" x14ac:dyDescent="0.25">
      <c r="A4" s="90" t="s">
        <v>69</v>
      </c>
      <c r="B4" s="91" t="str">
        <f>IF('AAP-DGOS_Centres'!B29="","",PROPER('AAP-DGOS_Centres'!C29)&amp;" "&amp;UPPER('AAP-DGOS_Centres'!B29))</f>
        <v/>
      </c>
    </row>
    <row r="5" spans="1:2" ht="27.75" customHeight="1" x14ac:dyDescent="0.25">
      <c r="A5" s="90" t="s">
        <v>70</v>
      </c>
      <c r="B5" s="91" t="str">
        <f>IF('AAP-DGOS_Centres'!E29="","",'AAP-DGOS_Centres'!E29)</f>
        <v/>
      </c>
    </row>
    <row r="6" spans="1:2" ht="27.75" customHeight="1" x14ac:dyDescent="0.25">
      <c r="A6" s="92" t="s">
        <v>71</v>
      </c>
      <c r="B6" s="93" t="str">
        <f>IF('AAP-DGOS_Centres'!C9="","Renseigner_cellules_C9",'AAP-DGOS_Centres'!C9)</f>
        <v>Renseigner_cellules_C9</v>
      </c>
    </row>
    <row r="7" spans="1:2" ht="27.75" customHeight="1" x14ac:dyDescent="0.25">
      <c r="A7" s="94" t="s">
        <v>72</v>
      </c>
      <c r="B7" s="95" t="str">
        <f>IF(SUMIF('AAP-DGOS_Centres'!K29:K134,"&gt;0",'AAP-DGOS_Centres'!K29:K134)=0,"",SUMIF('AAP-DGOS_Centres'!K29:K134,"&gt;0",'AAP-DGOS_Centres'!K29:K134))</f>
        <v/>
      </c>
    </row>
    <row r="8" spans="1:2" ht="19.5" customHeight="1" x14ac:dyDescent="0.25">
      <c r="A8" s="94" t="s">
        <v>73</v>
      </c>
      <c r="B8" s="95" t="str">
        <f>IF(OR(B7="", B6="Renseigner_cellules_C9"), "", IF(B6&lt;&gt;B7,"erreurNP calculé","ok"))</f>
        <v/>
      </c>
    </row>
    <row r="9" spans="1:2" ht="27.75" customHeight="1" x14ac:dyDescent="0.25">
      <c r="A9" s="92" t="s">
        <v>74</v>
      </c>
      <c r="B9" s="93" t="str">
        <f>IF('AAP-DGOS_Centres'!C10="","Renseigner_Cellule_C10",'AAP-DGOS_Centres'!C10)</f>
        <v>Renseigner_Cellule_C10</v>
      </c>
    </row>
    <row r="10" spans="1:2" ht="27.75" customHeight="1" x14ac:dyDescent="0.25">
      <c r="A10" s="92" t="s">
        <v>75</v>
      </c>
      <c r="B10" s="93" t="str">
        <f>IF('AAP-DGOS_Centres'!C11="","Renseigner_cellules_C11",'AAP-DGOS_Centres'!C11)</f>
        <v>Renseigner_cellules_C11</v>
      </c>
    </row>
    <row r="11" spans="1:2" ht="27.75" customHeight="1" x14ac:dyDescent="0.25">
      <c r="A11" s="94" t="s">
        <v>76</v>
      </c>
      <c r="B11" s="95" t="str">
        <f>IF(COUNTA('AAP-DGOS_Centres'!B34:K134)=0,"Monocentrique","Multicentique")</f>
        <v>Monocentrique</v>
      </c>
    </row>
    <row r="12" spans="1:2" ht="27.75" customHeight="1" x14ac:dyDescent="0.25">
      <c r="A12" s="94" t="s">
        <v>77</v>
      </c>
      <c r="B12" s="95" t="str">
        <f>IF(COUNTA('AAP-DGOS_Centres'!B29:K29)=0,"Manque coordonnateur",COUNTIF('AAP-DGOS_Centres'!K29:K134,"&gt;0"))</f>
        <v>Manque coordonnateur</v>
      </c>
    </row>
    <row r="13" spans="1:2" ht="27.75" customHeight="1" x14ac:dyDescent="0.25">
      <c r="A13" s="94" t="s">
        <v>78</v>
      </c>
      <c r="B13" s="95" t="str">
        <f>IF(B12="Manque coordonnateur","Manque E_coordonnateur",1+'AAP-DGOS_Centres'!E31)</f>
        <v>Manque E_coordonnateur</v>
      </c>
    </row>
    <row r="14" spans="1:2" ht="19.5" customHeight="1" x14ac:dyDescent="0.25">
      <c r="A14" s="94" t="s">
        <v>79</v>
      </c>
      <c r="B14" s="95" t="str">
        <f>IF(B10="Renseigner_cellules_C11","",IF(OR(B10&lt;&gt;B12,B10&lt;&gt;B13),"erreurNC - colonne E:E","ok"))</f>
        <v/>
      </c>
    </row>
    <row r="15" spans="1:2" ht="38.25" customHeight="1" x14ac:dyDescent="0.25">
      <c r="A15" s="92" t="s">
        <v>80</v>
      </c>
      <c r="B15" s="96" t="str">
        <f>IF('AAP-DGOS_Centres'!F10="","", IF('AAP-DGOS_Centres'!F10="Renseigner cellules C*","Renseigner_cellules_C9 à C11", 'AAP-DGOS_Centres'!F10))</f>
        <v>Renseigner cellules C9 à C11 
[DUR et NC] ≠ 0</v>
      </c>
    </row>
    <row r="16" spans="1:2" ht="19.5" customHeight="1" x14ac:dyDescent="0.25">
      <c r="A16" s="94" t="s">
        <v>81</v>
      </c>
      <c r="B16" s="97" t="str">
        <f>IF(B7="","",IF(B9="Renseigner_Cellule_C10","",IF(B12=0,"",ROUND((B7/B9)/B12,2))))</f>
        <v/>
      </c>
    </row>
    <row r="17" spans="1:3" ht="19.5" customHeight="1" x14ac:dyDescent="0.25">
      <c r="A17" s="94" t="s">
        <v>82</v>
      </c>
      <c r="B17" s="95" t="str">
        <f>IF(B7="","",IF(B15&lt;&gt;B16,"erreur(NP/DUR)/NC","ok"))</f>
        <v/>
      </c>
    </row>
    <row r="18" spans="1:3" ht="48.75" customHeight="1" x14ac:dyDescent="0.25">
      <c r="A18" s="98" t="s">
        <v>83</v>
      </c>
      <c r="B18" s="99" t="str">
        <f>IF('AAP-DGOS_Centres'!B2=RappelData!B19,"","Il s'agit d'une trame antérieure. Veuillez utiliser la dernière version proposée.")</f>
        <v/>
      </c>
    </row>
    <row r="19" spans="1:3" ht="26.25" customHeight="1" x14ac:dyDescent="0.25">
      <c r="A19" s="98" t="s">
        <v>84</v>
      </c>
      <c r="B19" s="100" t="s">
        <v>56543</v>
      </c>
      <c r="C19" s="173" t="s">
        <v>56522</v>
      </c>
    </row>
    <row r="20" spans="1:3" x14ac:dyDescent="0.25">
      <c r="A20" s="98" t="s">
        <v>56535</v>
      </c>
      <c r="B20" s="99" t="str">
        <f>IF('AAP-DGOS_Centres'!I29&lt;&gt;0,'AAP-DGOS_Centres'!I29,"")</f>
        <v/>
      </c>
    </row>
    <row r="21" spans="1:3" ht="168" customHeight="1" x14ac:dyDescent="0.25">
      <c r="A21" s="98" t="s">
        <v>56536</v>
      </c>
      <c r="B21" s="99" t="str">
        <f>IF('AAP-DGOS_Centres'!I34&lt;&gt;0,'AAP-DGOS_Centres'!I34&amp;"; ","")&amp;IF('AAP-DGOS_Centres'!I35&lt;&gt;0,'AAP-DGOS_Centres'!I35&amp;"; ","")&amp;IF('AAP-DGOS_Centres'!I36&lt;&gt;0,'AAP-DGOS_Centres'!I36&amp;"; ","")&amp;IF('AAP-DGOS_Centres'!I37&lt;&gt;0,'AAP-DGOS_Centres'!I37&amp;"; ","")&amp;IF('AAP-DGOS_Centres'!I38&lt;&gt;0,'AAP-DGOS_Centres'!I38&amp;"; ","")&amp;IF('AAP-DGOS_Centres'!I39&lt;&gt;0,'AAP-DGOS_Centres'!I39&amp;"; ","")&amp;IF('AAP-DGOS_Centres'!I40&gt;0,'AAP-DGOS_Centres'!I40&amp;"; ","")&amp;IF('AAP-DGOS_Centres'!I41&gt;0,'AAP-DGOS_Centres'!I41&amp;"; ","")&amp;IF('AAP-DGOS_Centres'!I42&gt;0,'AAP-DGOS_Centres'!I42&amp;"; ","")&amp;IF('AAP-DGOS_Centres'!I43&gt;0,'AAP-DGOS_Centres'!I43&amp;"; ","")&amp;IF('AAP-DGOS_Centres'!I44&gt;0,'AAP-DGOS_Centres'!I44&amp;"; ","")&amp;IF('AAP-DGOS_Centres'!I45&gt;0,'AAP-DGOS_Centres'!I45&amp;"; ","")&amp;IF('AAP-DGOS_Centres'!I46&gt;0,'AAP-DGOS_Centres'!I46&amp;"; ","")&amp;IF('AAP-DGOS_Centres'!I47&gt;0,'AAP-DGOS_Centres'!I47&amp;"; ","")&amp;IF('AAP-DGOS_Centres'!I48&gt;0,'AAP-DGOS_Centres'!I48&amp;"; ","")&amp;IF('AAP-DGOS_Centres'!I49&gt;0,'AAP-DGOS_Centres'!I49&amp;"; ","")&amp;IF('AAP-DGOS_Centres'!I50&gt;0,'AAP-DGOS_Centres'!I50&amp;"; ","")&amp;IF('AAP-DGOS_Centres'!I51&gt;0,'AAP-DGOS_Centres'!I51&amp;"; ","")&amp;IF('AAP-DGOS_Centres'!I52&gt;0,'AAP-DGOS_Centres'!I52&amp;"; ","")&amp;IF('AAP-DGOS_Centres'!I53&gt;0,'AAP-DGOS_Centres'!I53&amp;"; ","")&amp;IF('AAP-DGOS_Centres'!I54&gt;0,'AAP-DGOS_Centres'!I54&amp;"; ","")&amp;IF('AAP-DGOS_Centres'!I55&gt;0,'AAP-DGOS_Centres'!I55&amp;"; ","")&amp;IF('AAP-DGOS_Centres'!I56&gt;0,'AAP-DGOS_Centres'!I56&amp;"; ","")&amp;IF('AAP-DGOS_Centres'!I57&gt;0,'AAP-DGOS_Centres'!I57&amp;"; ","")&amp;IF('AAP-DGOS_Centres'!I58&gt;0,'AAP-DGOS_Centres'!I58&amp;"; ","")&amp;IF('AAP-DGOS_Centres'!I59&gt;0,'AAP-DGOS_Centres'!I59&amp;"; ","")&amp;IF('AAP-DGOS_Centres'!I60&gt;0,'AAP-DGOS_Centres'!I60&amp;"; ","")&amp;IF('AAP-DGOS_Centres'!I61&gt;0,'AAP-DGOS_Centres'!I61&amp;"; ","")&amp;IF('AAP-DGOS_Centres'!I62&gt;0,'AAP-DGOS_Centres'!I62&amp;"; ","")&amp;IF('AAP-DGOS_Centres'!I63&gt;0,'AAP-DGOS_Centres'!I63&amp;"; ","")&amp;IF('AAP-DGOS_Centres'!I64&gt;0,'AAP-DGOS_Centres'!I64&amp;"; ","")&amp;IF('AAP-DGOS_Centres'!I65&gt;0,'AAP-DGOS_Centres'!I65&amp;"; ","")&amp;IF('AAP-DGOS_Centres'!I66&gt;0,'AAP-DGOS_Centres'!I66&amp;"; ","")&amp;IF('AAP-DGOS_Centres'!I67&gt;0,'AAP-DGOS_Centres'!I67&amp;"; ","")&amp;IF('AAP-DGOS_Centres'!I68&gt;0,'AAP-DGOS_Centres'!I68&amp;"; ","")&amp;IF('AAP-DGOS_Centres'!I69&gt;0,'AAP-DGOS_Centres'!I69&amp;"; ","")&amp;IF('AAP-DGOS_Centres'!I70&gt;0,'AAP-DGOS_Centres'!I70&amp;"; ","")&amp;IF('AAP-DGOS_Centres'!I71&gt;0,'AAP-DGOS_Centres'!I71&amp;"; ","")&amp;IF('AAP-DGOS_Centres'!I72&gt;0,'AAP-DGOS_Centres'!I72&amp;"; ","")&amp;IF('AAP-DGOS_Centres'!I73&gt;0,'AAP-DGOS_Centres'!I73&amp;"; ","")&amp;IF('AAP-DGOS_Centres'!I74&gt;0,'AAP-DGOS_Centres'!I74&amp;"; ","")&amp;IF('AAP-DGOS_Centres'!I75&gt;0,'AAP-DGOS_Centres'!I75&amp;"; ","")&amp;IF('AAP-DGOS_Centres'!I76&gt;0,'AAP-DGOS_Centres'!I76&amp;"; ","")&amp;IF('AAP-DGOS_Centres'!I77&gt;0,'AAP-DGOS_Centres'!I77&amp;"; ","")&amp;IF('AAP-DGOS_Centres'!I78&gt;0,'AAP-DGOS_Centres'!I78&amp;"; ","")&amp;IF('AAP-DGOS_Centres'!I79&gt;0,'AAP-DGOS_Centres'!I79&amp;"; ","")&amp;IF('AAP-DGOS_Centres'!I80&gt;0,'AAP-DGOS_Centres'!I80&amp;"; ","")&amp;IF('AAP-DGOS_Centres'!I81&gt;0,'AAP-DGOS_Centres'!I81&amp;"; ","")&amp;IF('AAP-DGOS_Centres'!I82&gt;0,'AAP-DGOS_Centres'!I82&amp;"; ","")&amp;IF('AAP-DGOS_Centres'!I83&gt;0,'AAP-DGOS_Centres'!I83&amp;"; ","")&amp;IF('AAP-DGOS_Centres'!I84&gt;0,'AAP-DGOS_Centres'!I84&amp;"; ","")&amp;IF('AAP-DGOS_Centres'!I85&gt;0,'AAP-DGOS_Centres'!I85&amp;"; ","")&amp;IF('AAP-DGOS_Centres'!I86&gt;0,'AAP-DGOS_Centres'!I86&amp;"; ","")&amp;IF('AAP-DGOS_Centres'!I87&gt;0,'AAP-DGOS_Centres'!I87&amp;"; ","")&amp;IF('AAP-DGOS_Centres'!I88&gt;0,'AAP-DGOS_Centres'!I88&amp;"; ","")&amp;IF('AAP-DGOS_Centres'!I89&gt;0,'AAP-DGOS_Centres'!I89&amp;"; ","")&amp;IF('AAP-DGOS_Centres'!I90&gt;0,'AAP-DGOS_Centres'!I90&amp;"; ","")&amp;IF('AAP-DGOS_Centres'!I91&gt;0,'AAP-DGOS_Centres'!I91&amp;"; ","")&amp;IF('AAP-DGOS_Centres'!I92&gt;0,'AAP-DGOS_Centres'!I92&amp;"; ","")&amp;IF('AAP-DGOS_Centres'!I93&gt;0,'AAP-DGOS_Centres'!I93&amp;"; ","")&amp;IF('AAP-DGOS_Centres'!I94&gt;0,'AAP-DGOS_Centres'!I94&amp;"; ","")&amp;IF('AAP-DGOS_Centres'!I95&gt;0,'AAP-DGOS_Centres'!I95&amp;"; ","")&amp;IF('AAP-DGOS_Centres'!I96&gt;0,'AAP-DGOS_Centres'!I96&amp;"; ","")&amp;IF('AAP-DGOS_Centres'!I97&gt;0,'AAP-DGOS_Centres'!I97&amp;"; ","")&amp;IF('AAP-DGOS_Centres'!I98&gt;0,'AAP-DGOS_Centres'!I98&amp;"; ","")&amp;IF('AAP-DGOS_Centres'!I99&gt;0,'AAP-DGOS_Centres'!I99&amp;"; ","")&amp;IF('AAP-DGOS_Centres'!I100&gt;0,'AAP-DGOS_Centres'!I100&amp;"; ","")&amp;IF('AAP-DGOS_Centres'!I101&gt;0,'AAP-DGOS_Centres'!I101&amp;"; ","")&amp;IF('AAP-DGOS_Centres'!I102&gt;0,'AAP-DGOS_Centres'!I102&amp;"; ","")&amp;IF('AAP-DGOS_Centres'!I103&gt;0,'AAP-DGOS_Centres'!I103&amp;"; ","")&amp;IF('AAP-DGOS_Centres'!I104&gt;0,'AAP-DGOS_Centres'!I104&amp;"; ","")&amp;IF('AAP-DGOS_Centres'!I105&gt;0,'AAP-DGOS_Centres'!I105&amp;"; ","")&amp;IF('AAP-DGOS_Centres'!I106&gt;0,'AAP-DGOS_Centres'!I106&amp;"; ","")&amp;IF('AAP-DGOS_Centres'!I107&gt;0,'AAP-DGOS_Centres'!I107&amp;"; ","")&amp;IF('AAP-DGOS_Centres'!I108&gt;0,'AAP-DGOS_Centres'!I108&amp;"; ","")&amp;IF('AAP-DGOS_Centres'!I109&gt;0,'AAP-DGOS_Centres'!I109&amp;"; ","")&amp;IF('AAP-DGOS_Centres'!I110&gt;0,'AAP-DGOS_Centres'!I110&amp;"; ","")&amp;IF('AAP-DGOS_Centres'!I111&gt;0,'AAP-DGOS_Centres'!I111&amp;"; ","")&amp;IF('AAP-DGOS_Centres'!I112&gt;0,'AAP-DGOS_Centres'!I112&amp;"; ","")&amp;IF('AAP-DGOS_Centres'!I113&gt;0,'AAP-DGOS_Centres'!I113&amp;"; ","")&amp;IF('AAP-DGOS_Centres'!I114&gt;0,'AAP-DGOS_Centres'!I114&amp;"; ","")&amp;IF('AAP-DGOS_Centres'!I115&gt;0,'AAP-DGOS_Centres'!I115&amp;"; ","")&amp;IF('AAP-DGOS_Centres'!I116&gt;0,'AAP-DGOS_Centres'!I116&amp;"; ","")&amp;IF('AAP-DGOS_Centres'!I117&gt;0,'AAP-DGOS_Centres'!I117&amp;"; ","")&amp;IF('AAP-DGOS_Centres'!I118&gt;0,'AAP-DGOS_Centres'!I118&amp;"; ","")&amp;IF('AAP-DGOS_Centres'!I119&gt;0,'AAP-DGOS_Centres'!I119&amp;"; ","")&amp;IF('AAP-DGOS_Centres'!I120&gt;0,'AAP-DGOS_Centres'!I120&amp;"; ","")&amp;IF('AAP-DGOS_Centres'!I121&gt;0,'AAP-DGOS_Centres'!I121&amp;"; ","")&amp;IF('AAP-DGOS_Centres'!I122&gt;0,'AAP-DGOS_Centres'!I122&amp;"; ","")&amp;IF('AAP-DGOS_Centres'!I123&gt;0,'AAP-DGOS_Centres'!I123&amp;"; ","")&amp;IF('AAP-DGOS_Centres'!I124&gt;0,'AAP-DGOS_Centres'!I124&amp;"; ","")&amp;IF('AAP-DGOS_Centres'!I125&gt;0,'AAP-DGOS_Centres'!I125&amp;"; ","")&amp;IF('AAP-DGOS_Centres'!I126&gt;0,'AAP-DGOS_Centres'!I126&amp;"; ","")&amp;IF('AAP-DGOS_Centres'!I127&gt;0,'AAP-DGOS_Centres'!I127&amp;"; ","")&amp;IF('AAP-DGOS_Centres'!I128&gt;0,'AAP-DGOS_Centres'!I128&amp;"; ","")&amp;IF('AAP-DGOS_Centres'!I129&gt;0,'AAP-DGOS_Centres'!I129&amp;"; ","")&amp;IF('AAP-DGOS_Centres'!I130&gt;0,'AAP-DGOS_Centres'!I130&amp;"; ","")&amp;IF('AAP-DGOS_Centres'!I131&gt;0,'AAP-DGOS_Centres'!I131&amp;"; ","")&amp;IF('AAP-DGOS_Centres'!I132&gt;0,'AAP-DGOS_Centres'!I132&amp;"; ","")&amp;IF('AAP-DGOS_Centres'!I133&gt;0,'AAP-DGOS_Centres'!I133&amp;"; ","")&amp;IF('AAP-DGOS_Centres'!I134&gt;0,'AAP-DGOS_Centres'!I134&amp;".","")&amp;IF('AAP-DGOS_Centres'!I135="end","|","|verif|")</f>
        <v>|</v>
      </c>
    </row>
  </sheetData>
  <pageMargins left="0.7" right="0.7" top="0.75" bottom="0.75" header="0.3" footer="0.3"/>
  <pageSetup paperSize="9" orientation="portrait" horizontalDpi="300" verticalDpi="300"/>
  <headerFooter>
    <oddHeader>&amp;L&amp;F - &amp;A</oddHeader>
    <oddFooter>&amp;R&amp;P/&amp;D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7">
    <tabColor theme="1" tint="4.9989318521683403E-2"/>
  </sheetPr>
  <dimension ref="A1:AL10625"/>
  <sheetViews>
    <sheetView topLeftCell="A9939" zoomScale="55" zoomScaleNormal="55" workbookViewId="0">
      <selection activeCell="G9958" sqref="G9958"/>
    </sheetView>
  </sheetViews>
  <sheetFormatPr baseColWidth="10" defaultColWidth="9.140625" defaultRowHeight="15" x14ac:dyDescent="0.25"/>
  <cols>
    <col min="1" max="1" width="38.42578125" style="173" customWidth="1"/>
    <col min="2" max="2" width="12.28515625" style="173" customWidth="1"/>
    <col min="3" max="3" width="10.42578125" style="173" customWidth="1"/>
    <col min="4" max="4" width="8.7109375" style="173" customWidth="1"/>
    <col min="5" max="5" width="19.85546875" style="173" customWidth="1"/>
    <col min="6" max="6" width="9.140625" style="173"/>
    <col min="7" max="7" width="12.42578125" style="173" customWidth="1"/>
    <col min="8" max="8" width="20.85546875" style="173" customWidth="1"/>
    <col min="9" max="9" width="19.85546875" style="173" customWidth="1"/>
    <col min="10" max="10" width="12.85546875" style="173" customWidth="1"/>
    <col min="11" max="11" width="8.42578125" style="173" customWidth="1"/>
    <col min="12" max="12" width="9.140625" style="173" customWidth="1"/>
    <col min="13" max="13" width="43.140625" style="173" bestFit="1" customWidth="1"/>
    <col min="14" max="14" width="19.5703125" style="173" customWidth="1"/>
    <col min="15" max="15" width="38.140625" style="173" customWidth="1"/>
    <col min="16" max="16" width="4.42578125" style="173" customWidth="1"/>
    <col min="17" max="17" width="25.85546875" style="173" customWidth="1"/>
    <col min="18" max="18" width="9.140625" style="173"/>
    <col min="19" max="19" width="16.5703125" style="173" customWidth="1"/>
    <col min="20" max="20" width="28.42578125" style="173" customWidth="1"/>
    <col min="21" max="31" width="9.140625" style="173"/>
    <col min="32" max="32" width="11.5703125" style="173" customWidth="1"/>
    <col min="33" max="33" width="2.7109375" style="173" customWidth="1"/>
    <col min="34" max="34" width="45.28515625" style="173" customWidth="1"/>
    <col min="35" max="35" width="5" style="173" customWidth="1"/>
    <col min="36" max="36" width="7.5703125" style="192" customWidth="1"/>
    <col min="37" max="37" width="6.5703125" style="192" customWidth="1"/>
    <col min="38" max="38" width="57.7109375" style="192" customWidth="1"/>
    <col min="39" max="16384" width="9.140625" style="173"/>
  </cols>
  <sheetData>
    <row r="1" spans="1:38" s="175" customFormat="1" ht="15.75" thickBot="1" x14ac:dyDescent="0.3">
      <c r="A1" s="145" t="s">
        <v>87</v>
      </c>
      <c r="B1" s="146" t="s">
        <v>85</v>
      </c>
      <c r="C1" s="146" t="s">
        <v>86</v>
      </c>
      <c r="D1" s="146" t="s">
        <v>88</v>
      </c>
      <c r="E1" s="146" t="s">
        <v>89</v>
      </c>
      <c r="F1" s="146" t="s">
        <v>90</v>
      </c>
      <c r="G1" s="146" t="s">
        <v>91</v>
      </c>
      <c r="H1" s="146" t="s">
        <v>41985</v>
      </c>
      <c r="I1" s="146" t="s">
        <v>92</v>
      </c>
      <c r="J1" s="146" t="s">
        <v>95</v>
      </c>
      <c r="K1" s="146" t="s">
        <v>96</v>
      </c>
      <c r="L1" s="140" t="s">
        <v>93</v>
      </c>
      <c r="M1" s="143" t="s">
        <v>94</v>
      </c>
      <c r="N1" s="155" t="s">
        <v>56513</v>
      </c>
      <c r="O1" s="155" t="s">
        <v>56514</v>
      </c>
      <c r="P1" s="3">
        <v>100</v>
      </c>
      <c r="Q1" s="102" t="str">
        <f>IF(LEN('AAP-DGOS_Centres'!$E$20)&gt;=$R$2,'AAP-DGOS_Centres'!$E$20,"")</f>
        <v/>
      </c>
      <c r="R1" s="101" t="s">
        <v>97</v>
      </c>
      <c r="S1" s="36"/>
      <c r="T1" s="3"/>
      <c r="U1" t="s">
        <v>87</v>
      </c>
      <c r="V1" t="s">
        <v>85</v>
      </c>
      <c r="W1" t="s">
        <v>86</v>
      </c>
      <c r="X1" t="s">
        <v>88</v>
      </c>
      <c r="Y1" t="s">
        <v>89</v>
      </c>
      <c r="Z1" t="s">
        <v>90</v>
      </c>
      <c r="AA1" t="s">
        <v>91</v>
      </c>
      <c r="AB1" t="s">
        <v>41985</v>
      </c>
      <c r="AC1" t="s">
        <v>92</v>
      </c>
      <c r="AD1" t="s">
        <v>95</v>
      </c>
      <c r="AE1" t="s">
        <v>96</v>
      </c>
      <c r="AF1" s="140" t="s">
        <v>37932</v>
      </c>
      <c r="AG1" s="140"/>
      <c r="AH1" s="143" t="s">
        <v>37933</v>
      </c>
      <c r="AI1" s="143"/>
      <c r="AJ1" s="189" t="s">
        <v>56511</v>
      </c>
      <c r="AK1" s="122"/>
      <c r="AL1" s="143" t="s">
        <v>56510</v>
      </c>
    </row>
    <row r="2" spans="1:38" x14ac:dyDescent="0.25">
      <c r="A2" t="s">
        <v>55</v>
      </c>
      <c r="B2" t="s">
        <v>360</v>
      </c>
      <c r="C2" t="s">
        <v>361</v>
      </c>
      <c r="D2" t="s">
        <v>108</v>
      </c>
      <c r="E2" t="s">
        <v>56</v>
      </c>
      <c r="F2" t="s">
        <v>54</v>
      </c>
      <c r="G2" t="s">
        <v>41883</v>
      </c>
      <c r="H2" t="s">
        <v>41890</v>
      </c>
      <c r="I2" t="s">
        <v>49682</v>
      </c>
      <c r="J2" t="s">
        <v>362</v>
      </c>
      <c r="K2" t="s">
        <v>105</v>
      </c>
      <c r="L2" s="119" t="str">
        <f>IF($Q$1&lt;&gt;"",IF(ISNUMBER(SEARCH("*"&amp;$Q$1&amp;"*", A2)),A2, IF(ISNUMBER(SEARCH("*"&amp;$Q$1&amp;"*", H2)),A2, IF(ISNUMBER(SEARCH("*"&amp;$Q$1&amp;"*", G2)),A2, IF(ISNUMBER(SEARCH("*"&amp;$Q$1&amp;"*", J2)),A2,  IF(ISNUMBER(SEARCH("*"&amp;$Q$1&amp;"*", E2)),A2, "NA"))))),"NA")</f>
        <v>NA</v>
      </c>
      <c r="M2" s="120" t="str">
        <f>IF(AND($Q$1="",$Q$5=""),"",IF(ROWS($P$2:$P2)&lt;=$P$1,IFERROR(INDEX($A$2:$A$10625,_xlfn.AGGREGATE(15,3,($L$2:$L$10625&lt;&gt;"NA")/($L$2:$L$10625&lt;&gt;"NA")*(ROW($L$2:$L$10625)-ROW($L$1)),ROWS($P$2:$P2))),$S$13),""))</f>
        <v/>
      </c>
      <c r="N2" s="120" t="str">
        <f>IF($Q$11=1,IF(ISNUMBER(SEARCH($T$11,C2)),A2,"NA"),"NA")</f>
        <v>NA</v>
      </c>
      <c r="O2" s="120" t="str">
        <f>IF(ROWS($P$2:$P2)&lt;=$P$1,IFERROR(INDEX($A$2:$A$10625,_xlfn.AGGREGATE(15,3,($N$2:$N$10625&lt;&gt;"NA")/($N$2:$N$10625&lt;&gt;"NA")*(ROW($N$2:$N$10625)-ROW($N$1)),ROWS($P$2:$P2))),$S$13),"")</f>
        <v>Non trouvé ! Veuillez saisir manuellement dans la table</v>
      </c>
      <c r="P2"/>
      <c r="Q2" s="103">
        <v>1</v>
      </c>
      <c r="R2" s="101">
        <v>3</v>
      </c>
      <c r="S2"/>
      <c r="T2"/>
      <c r="U2" t="s">
        <v>41596</v>
      </c>
      <c r="V2" t="s">
        <v>41595</v>
      </c>
      <c r="W2" t="s">
        <v>551</v>
      </c>
      <c r="X2" t="s">
        <v>108</v>
      </c>
      <c r="Y2" t="s">
        <v>41853</v>
      </c>
      <c r="Z2" t="s">
        <v>54</v>
      </c>
      <c r="AA2"/>
      <c r="AB2" t="s">
        <v>43099</v>
      </c>
      <c r="AC2" t="s">
        <v>56082</v>
      </c>
      <c r="AD2" t="s">
        <v>41596</v>
      </c>
      <c r="AE2" t="s">
        <v>105</v>
      </c>
      <c r="AF2" s="119" t="str">
        <f>IF($Q$6&lt;&gt;"",IF(ISNUMBER(SEARCH($Q$6, W2)),U2, "NA"),"NA")</f>
        <v>NA</v>
      </c>
      <c r="AG2" s="119"/>
      <c r="AH2" s="144" t="str">
        <f>IF(AND($Q$1="",$Q$5=""),"",IF($S$8,$S$15,$S$13))</f>
        <v/>
      </c>
      <c r="AI2" s="123"/>
      <c r="AJ2" s="119" t="str">
        <f>IF($Q$5&lt;&gt;"",IF(ISNUMBER(SEARCH($Q$5, U2&amp;" "&amp;Y2&amp;" "&amp;AA2&amp;" "&amp;AB2&amp;" "&amp;AD2)),U2, "NA"),"NA")</f>
        <v>NA</v>
      </c>
      <c r="AK2" s="190"/>
      <c r="AL2" s="144" t="str">
        <f>IF($T$8,$S$15,$S$13)</f>
        <v>Non trouvé ! Veuillez saisir manuellement dans la table</v>
      </c>
    </row>
    <row r="3" spans="1:38" x14ac:dyDescent="0.25">
      <c r="A3" t="s">
        <v>106</v>
      </c>
      <c r="B3" t="s">
        <v>364</v>
      </c>
      <c r="C3" t="s">
        <v>365</v>
      </c>
      <c r="D3" t="s">
        <v>108</v>
      </c>
      <c r="E3" t="s">
        <v>331</v>
      </c>
      <c r="F3" t="s">
        <v>54</v>
      </c>
      <c r="G3" t="s">
        <v>366</v>
      </c>
      <c r="H3" t="s">
        <v>41891</v>
      </c>
      <c r="I3" t="s">
        <v>49683</v>
      </c>
      <c r="J3" t="s">
        <v>367</v>
      </c>
      <c r="K3" t="s">
        <v>105</v>
      </c>
      <c r="L3" s="119" t="str">
        <f t="shared" ref="L3:L66" si="0">IF($Q$1&lt;&gt;"",IF(ISNUMBER(SEARCH("*"&amp;$Q$1&amp;"*", A3)),A3, IF(ISNUMBER(SEARCH("*"&amp;$Q$1&amp;"*", H3)),A3, IF(ISNUMBER(SEARCH("*"&amp;$Q$1&amp;"*", G3)),A3, IF(ISNUMBER(SEARCH("*"&amp;$Q$1&amp;"*", J3)),A3,  IF(ISNUMBER(SEARCH("*"&amp;$Q$1&amp;"*", E3)),A3, "NA"))))),"NA")</f>
        <v>NA</v>
      </c>
      <c r="M3" s="120" t="str">
        <f>IF(AND($Q$1="",$Q$5=""),"",IF(ROWS($P$2:$P3)&lt;=$P$1,IFERROR(INDEX($A$2:$A$10625,_xlfn.AGGREGATE(15,3,($L$2:$L$10625&lt;&gt;"NA")/($L$2:$L$10625&lt;&gt;"NA")*(ROW($L$2:$L$10625)-ROW($L$1)),ROWS($P$2:$P3))),""),""))</f>
        <v/>
      </c>
      <c r="N3" s="120" t="str">
        <f t="shared" ref="N3:N66" si="1">IF($Q$11=1,IF(ISNUMBER(SEARCH($T$11,C3)),A3,"NA"),"NA")</f>
        <v>NA</v>
      </c>
      <c r="O3" s="120" t="str">
        <f>IF(ROWS($P$2:$P3)&lt;=$P$1,IFERROR(INDEX($A$2:$A$10625,_xlfn.AGGREGATE(15,3,($N$2:$N$10625&lt;&gt;"NA")/($N$2:$N$10625&lt;&gt;"NA")*(ROW($N$2:$N$10625)-ROW($N$1)),ROWS($P$2:$P3))),""),"")</f>
        <v/>
      </c>
      <c r="P3"/>
      <c r="Q3" s="104" t="str">
        <f>IF($Q$11=1,INDEX(BDD_ET!O2:O52,BDD_ET!$Q$2),INDEX(BDD_ET!M2:M52,BDD_ET!$Q$2))</f>
        <v/>
      </c>
      <c r="R3"/>
      <c r="S3"/>
      <c r="T3"/>
      <c r="U3" t="s">
        <v>38084</v>
      </c>
      <c r="V3" t="s">
        <v>38085</v>
      </c>
      <c r="W3" t="s">
        <v>551</v>
      </c>
      <c r="X3" t="s">
        <v>108</v>
      </c>
      <c r="Y3" t="s">
        <v>2760</v>
      </c>
      <c r="Z3" t="s">
        <v>54</v>
      </c>
      <c r="AA3"/>
      <c r="AB3" t="s">
        <v>43100</v>
      </c>
      <c r="AC3" t="s">
        <v>56083</v>
      </c>
      <c r="AD3" t="s">
        <v>41597</v>
      </c>
      <c r="AE3" t="s">
        <v>105</v>
      </c>
      <c r="AF3" s="119" t="str">
        <f t="shared" ref="AF3:AF66" si="2">IF($Q$6&lt;&gt;"",IF(ISNUMBER(SEARCH($Q$6, W3)),U3, "NA"),"NA")</f>
        <v>NA</v>
      </c>
      <c r="AG3" s="119"/>
      <c r="AH3" s="119" t="s">
        <v>49679</v>
      </c>
      <c r="AI3" s="119"/>
      <c r="AJ3" s="119" t="str">
        <f t="shared" ref="AJ3:AJ66" si="3">IF($Q$5&lt;&gt;"",IF(ISNUMBER(SEARCH($Q$5, U3&amp;" "&amp;Y3&amp;" "&amp;AA3&amp;" "&amp;AB3&amp;" "&amp;AD3)),U3, "NA"),"NA")</f>
        <v>NA</v>
      </c>
      <c r="AK3" s="190"/>
      <c r="AL3" s="119" t="s">
        <v>49679</v>
      </c>
    </row>
    <row r="4" spans="1:38" x14ac:dyDescent="0.25">
      <c r="A4" t="s">
        <v>373</v>
      </c>
      <c r="B4" t="s">
        <v>371</v>
      </c>
      <c r="C4" t="s">
        <v>372</v>
      </c>
      <c r="D4" t="s">
        <v>108</v>
      </c>
      <c r="E4" t="s">
        <v>374</v>
      </c>
      <c r="F4" t="s">
        <v>54</v>
      </c>
      <c r="G4"/>
      <c r="H4" t="s">
        <v>41986</v>
      </c>
      <c r="I4" t="s">
        <v>49684</v>
      </c>
      <c r="J4" t="s">
        <v>375</v>
      </c>
      <c r="K4" t="s">
        <v>105</v>
      </c>
      <c r="L4" s="119" t="str">
        <f t="shared" si="0"/>
        <v>NA</v>
      </c>
      <c r="M4" s="120" t="str">
        <f>IF(AND($Q$1="",$Q$5=""),"",IF(ROWS($P$2:$P4)&lt;=$P$1,IFERROR(INDEX($A$2:$A$10625,_xlfn.AGGREGATE(15,3,($L$2:$L$10625&lt;&gt;"NA")/($L$2:$L$10625&lt;&gt;"NA")*(ROW($L$2:$L$10625)-ROW($L$1)),ROWS($P$2:$P4))),""),""))</f>
        <v/>
      </c>
      <c r="N4" s="120" t="str">
        <f t="shared" si="1"/>
        <v>NA</v>
      </c>
      <c r="O4" s="120" t="str">
        <f>IF(ROWS($P$2:$P4)&lt;=$P$1,IFERROR(INDEX($A$2:$A$10625,_xlfn.AGGREGATE(15,3,($N$2:$N$10625&lt;&gt;"NA")/($N$2:$N$10625&lt;&gt;"NA")*(ROW($N$2:$N$10625)-ROW($N$1)),ROWS($P$2:$P4))),""),"")</f>
        <v/>
      </c>
      <c r="P4"/>
      <c r="Q4" s="104"/>
      <c r="R4"/>
      <c r="S4"/>
      <c r="T4"/>
      <c r="U4" t="s">
        <v>38086</v>
      </c>
      <c r="V4" t="s">
        <v>38087</v>
      </c>
      <c r="W4" t="s">
        <v>551</v>
      </c>
      <c r="X4" t="s">
        <v>108</v>
      </c>
      <c r="Y4" t="s">
        <v>553</v>
      </c>
      <c r="Z4" t="s">
        <v>54</v>
      </c>
      <c r="AA4"/>
      <c r="AB4" t="s">
        <v>42013</v>
      </c>
      <c r="AC4" t="s">
        <v>49711</v>
      </c>
      <c r="AD4" t="s">
        <v>41598</v>
      </c>
      <c r="AE4" t="s">
        <v>105</v>
      </c>
      <c r="AF4" s="119" t="str">
        <f t="shared" si="2"/>
        <v>NA</v>
      </c>
      <c r="AG4" s="119"/>
      <c r="AH4" s="119" t="str">
        <f>IF(ROWS($P$2:$P2)&lt;=$P$1,IFERROR(INDEX($U$2:$U$10625,_xlfn.AGGREGATE(15,3,($AF$2:$AF$10625&lt;&gt;"NA")/($AF$2:$AF$10625&lt;&gt;"NA")*(ROW($AF$2:$AF$10625)-ROW($AF$1)),ROWS($P$2:$P2))),""),"")</f>
        <v/>
      </c>
      <c r="AI4" s="119"/>
      <c r="AJ4" s="119" t="str">
        <f t="shared" si="3"/>
        <v>NA</v>
      </c>
      <c r="AK4" s="190"/>
      <c r="AL4" s="119" t="str">
        <f>IF(ROWS($P$2:$P2)&lt;=$P$1,IFERROR(INDEX($U$2:$U$10625,_xlfn.AGGREGATE(15,3,($AJ$2:$AJ$10625&lt;&gt;"NA")/($AJ$2:$AJ$10625&lt;&gt;"NA")*(ROW($AJ$2:$AJ$10625)-ROW($AJ$1)),ROWS($P$2:$P2))),""),"")</f>
        <v/>
      </c>
    </row>
    <row r="5" spans="1:38" x14ac:dyDescent="0.25">
      <c r="A5" t="s">
        <v>381</v>
      </c>
      <c r="B5" t="s">
        <v>379</v>
      </c>
      <c r="C5" t="s">
        <v>380</v>
      </c>
      <c r="D5" t="s">
        <v>108</v>
      </c>
      <c r="E5" t="s">
        <v>382</v>
      </c>
      <c r="F5" t="s">
        <v>54</v>
      </c>
      <c r="G5"/>
      <c r="H5" t="s">
        <v>41987</v>
      </c>
      <c r="I5" t="s">
        <v>49685</v>
      </c>
      <c r="J5" t="s">
        <v>381</v>
      </c>
      <c r="K5" t="s">
        <v>105</v>
      </c>
      <c r="L5" s="119" t="str">
        <f t="shared" si="0"/>
        <v>NA</v>
      </c>
      <c r="M5" s="120" t="str">
        <f>IF(AND($Q$1="",$Q$5=""),"",IF(ROWS($P$2:$P5)&lt;=$P$1,IFERROR(INDEX($A$2:$A$10625,_xlfn.AGGREGATE(15,3,($L$2:$L$10625&lt;&gt;"NA")/($L$2:$L$10625&lt;&gt;"NA")*(ROW($L$2:$L$10625)-ROW($L$1)),ROWS($P$2:$P5))),""),""))</f>
        <v/>
      </c>
      <c r="N5" s="120" t="str">
        <f t="shared" si="1"/>
        <v>NA</v>
      </c>
      <c r="O5" s="120" t="str">
        <f>IF(ROWS($P$2:$P5)&lt;=$P$1,IFERROR(INDEX($A$2:$A$10625,_xlfn.AGGREGATE(15,3,($N$2:$N$10625&lt;&gt;"NA")/($N$2:$N$10625&lt;&gt;"NA")*(ROW($N$2:$N$10625)-ROW($N$1)),ROWS($P$2:$P5))),""),"")</f>
        <v/>
      </c>
      <c r="P5"/>
      <c r="Q5" s="102" t="str">
        <f>IF(LEN('AAP-DGOS_Centres'!$F$20)&gt;=$R$2,'AAP-DGOS_Centres'!$F$20,"")</f>
        <v/>
      </c>
      <c r="R5"/>
      <c r="S5"/>
      <c r="T5"/>
      <c r="U5" t="s">
        <v>38088</v>
      </c>
      <c r="V5" t="s">
        <v>38089</v>
      </c>
      <c r="W5" t="s">
        <v>551</v>
      </c>
      <c r="X5" t="s">
        <v>108</v>
      </c>
      <c r="Y5" t="s">
        <v>553</v>
      </c>
      <c r="Z5" t="s">
        <v>54</v>
      </c>
      <c r="AA5"/>
      <c r="AB5" t="s">
        <v>42013</v>
      </c>
      <c r="AC5" t="s">
        <v>49711</v>
      </c>
      <c r="AD5" t="s">
        <v>41599</v>
      </c>
      <c r="AE5" t="s">
        <v>105</v>
      </c>
      <c r="AF5" s="119" t="str">
        <f t="shared" si="2"/>
        <v>NA</v>
      </c>
      <c r="AG5" s="119"/>
      <c r="AH5" s="119" t="str">
        <f>IF(ROWS($P$2:$P3)&lt;=$P$1,IFERROR(INDEX($U$2:$U$10625,_xlfn.AGGREGATE(15,3,($AF$2:$AF$10625&lt;&gt;"NA")/($AF$2:$AF$10625&lt;&gt;"NA")*(ROW($AF$2:$AF$10625)-ROW($AF$1)),ROWS($P$2:$P3))),""),"")</f>
        <v/>
      </c>
      <c r="AI5" s="119"/>
      <c r="AJ5" s="119" t="str">
        <f t="shared" si="3"/>
        <v>NA</v>
      </c>
      <c r="AK5" s="190"/>
      <c r="AL5" s="119" t="str">
        <f>IF(ROWS($P$2:$P3)&lt;=$P$1,IFERROR(INDEX($U$2:$U$10625,_xlfn.AGGREGATE(15,3,($AJ$2:$AJ$10625&lt;&gt;"NA")/($AJ$2:$AJ$10625&lt;&gt;"NA")*(ROW($AJ$2:$AJ$10625)-ROW($AJ$1)),ROWS($P$2:$P3))),""),"")</f>
        <v/>
      </c>
    </row>
    <row r="6" spans="1:38" x14ac:dyDescent="0.25">
      <c r="A6" t="s">
        <v>387</v>
      </c>
      <c r="B6" t="s">
        <v>385</v>
      </c>
      <c r="C6" t="s">
        <v>386</v>
      </c>
      <c r="D6" t="s">
        <v>108</v>
      </c>
      <c r="E6" t="s">
        <v>35</v>
      </c>
      <c r="F6" t="s">
        <v>54</v>
      </c>
      <c r="G6"/>
      <c r="H6" t="s">
        <v>41988</v>
      </c>
      <c r="I6" t="s">
        <v>49686</v>
      </c>
      <c r="J6" t="s">
        <v>388</v>
      </c>
      <c r="K6" t="s">
        <v>105</v>
      </c>
      <c r="L6" s="119" t="str">
        <f t="shared" si="0"/>
        <v>NA</v>
      </c>
      <c r="M6" s="120" t="str">
        <f>IF(AND($Q$1="",$Q$5=""),"",IF(ROWS($P$2:$P6)&lt;=$P$1,IFERROR(INDEX($A$2:$A$10625,_xlfn.AGGREGATE(15,3,($L$2:$L$10625&lt;&gt;"NA")/($L$2:$L$10625&lt;&gt;"NA")*(ROW($L$2:$L$10625)-ROW($L$1)),ROWS($P$2:$P6))),""),""))</f>
        <v/>
      </c>
      <c r="N6" s="120" t="str">
        <f t="shared" si="1"/>
        <v>NA</v>
      </c>
      <c r="O6" s="120" t="str">
        <f>IF(ROWS($P$2:$P6)&lt;=$P$1,IFERROR(INDEX($A$2:$A$10625,_xlfn.AGGREGATE(15,3,($N$2:$N$10625&lt;&gt;"NA")/($N$2:$N$10625&lt;&gt;"NA")*(ROW($N$2:$N$10625)-ROW($N$1)),ROWS($P$2:$P6))),""),"")</f>
        <v/>
      </c>
      <c r="P6"/>
      <c r="Q6" s="111" t="str">
        <f>IFERROR(VLOOKUP($Q$3,$A$2:$C$10625,3,FALSE),"NA")</f>
        <v>NA</v>
      </c>
      <c r="R6"/>
      <c r="S6"/>
      <c r="T6"/>
      <c r="U6" t="s">
        <v>38090</v>
      </c>
      <c r="V6" t="s">
        <v>38091</v>
      </c>
      <c r="W6" t="s">
        <v>551</v>
      </c>
      <c r="X6" t="s">
        <v>108</v>
      </c>
      <c r="Y6" t="s">
        <v>553</v>
      </c>
      <c r="Z6" t="s">
        <v>54</v>
      </c>
      <c r="AA6"/>
      <c r="AB6" t="s">
        <v>42013</v>
      </c>
      <c r="AC6" t="s">
        <v>49711</v>
      </c>
      <c r="AD6" t="s">
        <v>38090</v>
      </c>
      <c r="AE6" t="s">
        <v>105</v>
      </c>
      <c r="AF6" s="119" t="str">
        <f t="shared" si="2"/>
        <v>NA</v>
      </c>
      <c r="AG6" s="119"/>
      <c r="AH6" s="119" t="str">
        <f>IF(ROWS($P$2:$P4)&lt;=$P$1,IFERROR(INDEX($U$2:$U$10625,_xlfn.AGGREGATE(15,3,($AF$2:$AF$10625&lt;&gt;"NA")/($AF$2:$AF$10625&lt;&gt;"NA")*(ROW($AF$2:$AF$10625)-ROW($AF$1)),ROWS($P$2:$P4))),""),"")</f>
        <v/>
      </c>
      <c r="AI6" s="119"/>
      <c r="AJ6" s="119" t="str">
        <f t="shared" si="3"/>
        <v>NA</v>
      </c>
      <c r="AK6" s="190"/>
      <c r="AL6" s="119" t="str">
        <f>IF(ROWS($P$2:$P4)&lt;=$P$1,IFERROR(INDEX($U$2:$U$10625,_xlfn.AGGREGATE(15,3,($AJ$2:$AJ$10625&lt;&gt;"NA")/($AJ$2:$AJ$10625&lt;&gt;"NA")*(ROW($AJ$2:$AJ$10625)-ROW($AJ$1)),ROWS($P$2:$P4))),""),"")</f>
        <v/>
      </c>
    </row>
    <row r="7" spans="1:38" x14ac:dyDescent="0.25">
      <c r="A7" t="s">
        <v>394</v>
      </c>
      <c r="B7" t="s">
        <v>392</v>
      </c>
      <c r="C7" t="s">
        <v>393</v>
      </c>
      <c r="D7" t="s">
        <v>108</v>
      </c>
      <c r="E7" t="s">
        <v>395</v>
      </c>
      <c r="F7" t="s">
        <v>54</v>
      </c>
      <c r="G7"/>
      <c r="H7" t="s">
        <v>41989</v>
      </c>
      <c r="I7" t="s">
        <v>49687</v>
      </c>
      <c r="J7" t="s">
        <v>396</v>
      </c>
      <c r="K7" t="s">
        <v>105</v>
      </c>
      <c r="L7" s="119" t="str">
        <f t="shared" si="0"/>
        <v>NA</v>
      </c>
      <c r="M7" s="120" t="str">
        <f>IF(AND($Q$1="",$Q$5=""),"",IF(ROWS($P$2:$P7)&lt;=$P$1,IFERROR(INDEX($A$2:$A$10625,_xlfn.AGGREGATE(15,3,($L$2:$L$10625&lt;&gt;"NA")/($L$2:$L$10625&lt;&gt;"NA")*(ROW($L$2:$L$10625)-ROW($L$1)),ROWS($P$2:$P7))),""),""))</f>
        <v/>
      </c>
      <c r="N7" s="120" t="str">
        <f t="shared" si="1"/>
        <v>NA</v>
      </c>
      <c r="O7" s="120" t="str">
        <f>IF(ROWS($P$2:$P7)&lt;=$P$1,IFERROR(INDEX($A$2:$A$10625,_xlfn.AGGREGATE(15,3,($N$2:$N$10625&lt;&gt;"NA")/($N$2:$N$10625&lt;&gt;"NA")*(ROW($N$2:$N$10625)-ROW($N$1)),ROWS($P$2:$P7))),""),"")</f>
        <v/>
      </c>
      <c r="P7"/>
      <c r="Q7"/>
      <c r="R7"/>
      <c r="S7"/>
      <c r="T7"/>
      <c r="U7" t="s">
        <v>38092</v>
      </c>
      <c r="V7" t="s">
        <v>38093</v>
      </c>
      <c r="W7" t="s">
        <v>551</v>
      </c>
      <c r="X7" t="s">
        <v>108</v>
      </c>
      <c r="Y7" t="s">
        <v>553</v>
      </c>
      <c r="Z7" t="s">
        <v>54</v>
      </c>
      <c r="AA7"/>
      <c r="AB7" t="s">
        <v>42013</v>
      </c>
      <c r="AC7" t="s">
        <v>49711</v>
      </c>
      <c r="AD7" t="s">
        <v>38092</v>
      </c>
      <c r="AE7" t="s">
        <v>105</v>
      </c>
      <c r="AF7" s="119" t="str">
        <f t="shared" si="2"/>
        <v>NA</v>
      </c>
      <c r="AG7" s="119"/>
      <c r="AH7" s="119" t="str">
        <f>IF(ROWS($P$2:$P5)&lt;=$P$1,IFERROR(INDEX($U$2:$U$10625,_xlfn.AGGREGATE(15,3,($AF$2:$AF$10625&lt;&gt;"NA")/($AF$2:$AF$10625&lt;&gt;"NA")*(ROW($AF$2:$AF$10625)-ROW($AF$1)),ROWS($P$2:$P5))),""),"")</f>
        <v/>
      </c>
      <c r="AI7" s="119"/>
      <c r="AJ7" s="119" t="str">
        <f t="shared" si="3"/>
        <v>NA</v>
      </c>
      <c r="AK7" s="190"/>
      <c r="AL7" s="119" t="str">
        <f>IF(ROWS($P$2:$P5)&lt;=$P$1,IFERROR(INDEX($U$2:$U$10625,_xlfn.AGGREGATE(15,3,($AJ$2:$AJ$10625&lt;&gt;"NA")/($AJ$2:$AJ$10625&lt;&gt;"NA")*(ROW($AJ$2:$AJ$10625)-ROW($AJ$1)),ROWS($P$2:$P5))),""),"")</f>
        <v/>
      </c>
    </row>
    <row r="8" spans="1:38" x14ac:dyDescent="0.25">
      <c r="A8" t="s">
        <v>402</v>
      </c>
      <c r="B8" t="s">
        <v>400</v>
      </c>
      <c r="C8" t="s">
        <v>401</v>
      </c>
      <c r="D8" t="s">
        <v>108</v>
      </c>
      <c r="E8" t="s">
        <v>403</v>
      </c>
      <c r="F8" t="s">
        <v>54</v>
      </c>
      <c r="G8"/>
      <c r="H8" t="s">
        <v>41990</v>
      </c>
      <c r="I8" t="s">
        <v>49688</v>
      </c>
      <c r="J8" t="s">
        <v>404</v>
      </c>
      <c r="K8" t="s">
        <v>105</v>
      </c>
      <c r="L8" s="119" t="str">
        <f t="shared" si="0"/>
        <v>NA</v>
      </c>
      <c r="M8" s="120" t="str">
        <f>IF(AND($Q$1="",$Q$5=""),"",IF(ROWS($P$2:$P8)&lt;=$P$1,IFERROR(INDEX($A$2:$A$10625,_xlfn.AGGREGATE(15,3,($L$2:$L$10625&lt;&gt;"NA")/($L$2:$L$10625&lt;&gt;"NA")*(ROW($L$2:$L$10625)-ROW($L$1)),ROWS($P$2:$P8))),""),""))</f>
        <v/>
      </c>
      <c r="N8" s="120" t="str">
        <f t="shared" si="1"/>
        <v>NA</v>
      </c>
      <c r="O8" s="120" t="str">
        <f>IF(ROWS($P$2:$P8)&lt;=$P$1,IFERROR(INDEX($A$2:$A$10625,_xlfn.AGGREGATE(15,3,($N$2:$N$10625&lt;&gt;"NA")/($N$2:$N$10625&lt;&gt;"NA")*(ROW($N$2:$N$10625)-ROW($N$1)),ROWS($P$2:$P8))),""),"")</f>
        <v/>
      </c>
      <c r="P8"/>
      <c r="Q8" s="141" t="b">
        <f>MAX(LEN(M2))&gt;0</f>
        <v>0</v>
      </c>
      <c r="R8"/>
      <c r="S8" s="141" t="b">
        <f>MAX(LEN(AH4))&gt;0</f>
        <v>0</v>
      </c>
      <c r="T8" s="141" t="b">
        <f>MAX(LEN($AL$4))&gt;0</f>
        <v>0</v>
      </c>
      <c r="U8" t="s">
        <v>38094</v>
      </c>
      <c r="V8" t="s">
        <v>38095</v>
      </c>
      <c r="W8" t="s">
        <v>551</v>
      </c>
      <c r="X8" t="s">
        <v>108</v>
      </c>
      <c r="Y8" t="s">
        <v>553</v>
      </c>
      <c r="Z8" t="s">
        <v>54</v>
      </c>
      <c r="AA8"/>
      <c r="AB8" t="s">
        <v>42013</v>
      </c>
      <c r="AC8" t="s">
        <v>49711</v>
      </c>
      <c r="AD8" t="s">
        <v>38094</v>
      </c>
      <c r="AE8" t="s">
        <v>105</v>
      </c>
      <c r="AF8" s="119" t="str">
        <f t="shared" si="2"/>
        <v>NA</v>
      </c>
      <c r="AG8" s="119"/>
      <c r="AH8" s="119" t="str">
        <f>IF(ROWS($P$2:$P6)&lt;=$P$1,IFERROR(INDEX($U$2:$U$10625,_xlfn.AGGREGATE(15,3,($AF$2:$AF$10625&lt;&gt;"NA")/($AF$2:$AF$10625&lt;&gt;"NA")*(ROW($AF$2:$AF$10625)-ROW($AF$1)),ROWS($P$2:$P6))),""),"")</f>
        <v/>
      </c>
      <c r="AI8" s="119"/>
      <c r="AJ8" s="119" t="str">
        <f t="shared" si="3"/>
        <v>NA</v>
      </c>
      <c r="AK8" s="190"/>
      <c r="AL8" s="119" t="str">
        <f>IF(ROWS($P$2:$P6)&lt;=$P$1,IFERROR(INDEX($U$2:$U$10625,_xlfn.AGGREGATE(15,3,($AJ$2:$AJ$10625&lt;&gt;"NA")/($AJ$2:$AJ$10625&lt;&gt;"NA")*(ROW($AJ$2:$AJ$10625)-ROW($AJ$1)),ROWS($P$2:$P6))),""),"")</f>
        <v/>
      </c>
    </row>
    <row r="9" spans="1:38" ht="15.75" thickBot="1" x14ac:dyDescent="0.3">
      <c r="A9" t="s">
        <v>409</v>
      </c>
      <c r="B9" t="s">
        <v>407</v>
      </c>
      <c r="C9" t="s">
        <v>408</v>
      </c>
      <c r="D9" t="s">
        <v>108</v>
      </c>
      <c r="E9" t="s">
        <v>410</v>
      </c>
      <c r="F9" t="s">
        <v>54</v>
      </c>
      <c r="G9"/>
      <c r="H9" t="s">
        <v>41991</v>
      </c>
      <c r="I9" t="s">
        <v>49689</v>
      </c>
      <c r="J9" t="s">
        <v>411</v>
      </c>
      <c r="K9" t="s">
        <v>105</v>
      </c>
      <c r="L9" s="119" t="str">
        <f t="shared" si="0"/>
        <v>NA</v>
      </c>
      <c r="M9" s="120" t="str">
        <f>IF(AND($Q$1="",$Q$5=""),"",IF(ROWS($P$2:$P9)&lt;=$P$1,IFERROR(INDEX($A$2:$A$10625,_xlfn.AGGREGATE(15,3,($L$2:$L$10625&lt;&gt;"NA")/($L$2:$L$10625&lt;&gt;"NA")*(ROW($L$2:$L$10625)-ROW($L$1)),ROWS($P$2:$P9))),""),""))</f>
        <v/>
      </c>
      <c r="N9" s="120" t="str">
        <f t="shared" si="1"/>
        <v>NA</v>
      </c>
      <c r="O9" s="120" t="str">
        <f>IF(ROWS($P$2:$P9)&lt;=$P$1,IFERROR(INDEX($A$2:$A$10625,_xlfn.AGGREGATE(15,3,($N$2:$N$10625&lt;&gt;"NA")/($N$2:$N$10625&lt;&gt;"NA")*(ROW($N$2:$N$10625)-ROW($N$1)),ROWS($P$2:$P9))),""),"")</f>
        <v/>
      </c>
      <c r="P9"/>
      <c r="Q9" s="2"/>
      <c r="R9"/>
      <c r="S9" s="105">
        <v>1</v>
      </c>
      <c r="T9" s="105">
        <v>0</v>
      </c>
      <c r="U9" t="s">
        <v>38096</v>
      </c>
      <c r="V9" t="s">
        <v>38097</v>
      </c>
      <c r="W9" t="s">
        <v>551</v>
      </c>
      <c r="X9" t="s">
        <v>108</v>
      </c>
      <c r="Y9" t="s">
        <v>553</v>
      </c>
      <c r="Z9" t="s">
        <v>54</v>
      </c>
      <c r="AA9"/>
      <c r="AB9" t="s">
        <v>42013</v>
      </c>
      <c r="AC9" t="s">
        <v>49711</v>
      </c>
      <c r="AD9" t="s">
        <v>38096</v>
      </c>
      <c r="AE9" t="s">
        <v>105</v>
      </c>
      <c r="AF9" s="119" t="str">
        <f t="shared" si="2"/>
        <v>NA</v>
      </c>
      <c r="AG9" s="119"/>
      <c r="AH9" s="119" t="str">
        <f>IF(ROWS($P$2:$P7)&lt;=$P$1,IFERROR(INDEX($U$2:$U$10625,_xlfn.AGGREGATE(15,3,($AF$2:$AF$10625&lt;&gt;"NA")/($AF$2:$AF$10625&lt;&gt;"NA")*(ROW($AF$2:$AF$10625)-ROW($AF$1)),ROWS($P$2:$P7))),""),"")</f>
        <v/>
      </c>
      <c r="AI9" s="119"/>
      <c r="AJ9" s="119" t="str">
        <f t="shared" si="3"/>
        <v>NA</v>
      </c>
      <c r="AK9" s="190"/>
      <c r="AL9" s="119" t="str">
        <f>IF(ROWS($P$2:$P7)&lt;=$P$1,IFERROR(INDEX($U$2:$U$10625,_xlfn.AGGREGATE(15,3,($AJ$2:$AJ$10625&lt;&gt;"NA")/($AJ$2:$AJ$10625&lt;&gt;"NA")*(ROW($AJ$2:$AJ$10625)-ROW($AJ$1)),ROWS($P$2:$P7))),""),"")</f>
        <v/>
      </c>
    </row>
    <row r="10" spans="1:38" x14ac:dyDescent="0.25">
      <c r="A10" t="s">
        <v>417</v>
      </c>
      <c r="B10" t="s">
        <v>415</v>
      </c>
      <c r="C10" t="s">
        <v>416</v>
      </c>
      <c r="D10" t="s">
        <v>108</v>
      </c>
      <c r="E10" t="s">
        <v>418</v>
      </c>
      <c r="F10" t="s">
        <v>54</v>
      </c>
      <c r="G10"/>
      <c r="H10" t="s">
        <v>41992</v>
      </c>
      <c r="I10" t="s">
        <v>49690</v>
      </c>
      <c r="J10" t="s">
        <v>419</v>
      </c>
      <c r="K10" t="s">
        <v>105</v>
      </c>
      <c r="L10" s="119" t="str">
        <f t="shared" si="0"/>
        <v>NA</v>
      </c>
      <c r="M10" s="120" t="str">
        <f>IF(AND($Q$1="",$Q$5=""),"",IF(ROWS($P$2:$P10)&lt;=$P$1,IFERROR(INDEX($A$2:$A$10625,_xlfn.AGGREGATE(15,3,($L$2:$L$10625&lt;&gt;"NA")/($L$2:$L$10625&lt;&gt;"NA")*(ROW($L$2:$L$10625)-ROW($L$1)),ROWS($P$2:$P10))),""),""))</f>
        <v/>
      </c>
      <c r="N10" s="120" t="str">
        <f t="shared" si="1"/>
        <v>NA</v>
      </c>
      <c r="O10" s="120" t="str">
        <f>IF(ROWS($P$2:$P10)&lt;=$P$1,IFERROR(INDEX($A$2:$A$10625,_xlfn.AGGREGATE(15,3,($N$2:$N$10625&lt;&gt;"NA")/($N$2:$N$10625&lt;&gt;"NA")*(ROW($N$2:$N$10625)-ROW($N$1)),ROWS($P$2:$P10))),""),"")</f>
        <v/>
      </c>
      <c r="P10"/>
      <c r="Q10" s="158" t="s">
        <v>56517</v>
      </c>
      <c r="R10"/>
      <c r="S10" s="105">
        <v>1</v>
      </c>
      <c r="T10" s="142" t="str">
        <f>IF($Q$11=0,IFERROR(INDEX($AH$2:$AH$63,$S$10),""),IFERROR(INDEX($AL$2:$AL$63,$S$10),""))</f>
        <v/>
      </c>
      <c r="U10" t="s">
        <v>38098</v>
      </c>
      <c r="V10" t="s">
        <v>38099</v>
      </c>
      <c r="W10" t="s">
        <v>551</v>
      </c>
      <c r="X10" t="s">
        <v>108</v>
      </c>
      <c r="Y10" t="s">
        <v>553</v>
      </c>
      <c r="Z10" t="s">
        <v>54</v>
      </c>
      <c r="AA10"/>
      <c r="AB10" t="s">
        <v>42013</v>
      </c>
      <c r="AC10" t="s">
        <v>49711</v>
      </c>
      <c r="AD10" t="s">
        <v>41600</v>
      </c>
      <c r="AE10" t="s">
        <v>105</v>
      </c>
      <c r="AF10" s="119" t="str">
        <f t="shared" si="2"/>
        <v>NA</v>
      </c>
      <c r="AG10" s="119"/>
      <c r="AH10" s="119" t="str">
        <f>IF(ROWS($P$2:$P8)&lt;=$P$1,IFERROR(INDEX($U$2:$U$10625,_xlfn.AGGREGATE(15,3,($AF$2:$AF$10625&lt;&gt;"NA")/($AF$2:$AF$10625&lt;&gt;"NA")*(ROW($AF$2:$AF$10625)-ROW($AF$1)),ROWS($P$2:$P8))),""),"")</f>
        <v/>
      </c>
      <c r="AI10" s="119"/>
      <c r="AJ10" s="119" t="str">
        <f t="shared" si="3"/>
        <v>NA</v>
      </c>
      <c r="AK10" s="190"/>
      <c r="AL10" s="119" t="str">
        <f>IF(ROWS($P$2:$P8)&lt;=$P$1,IFERROR(INDEX($U$2:$U$10625,_xlfn.AGGREGATE(15,3,($AJ$2:$AJ$10625&lt;&gt;"NA")/($AJ$2:$AJ$10625&lt;&gt;"NA")*(ROW($AJ$2:$AJ$10625)-ROW($AJ$1)),ROWS($P$2:$P8))),""),"")</f>
        <v/>
      </c>
    </row>
    <row r="11" spans="1:38" ht="15.75" thickBot="1" x14ac:dyDescent="0.3">
      <c r="A11" t="s">
        <v>425</v>
      </c>
      <c r="B11" t="s">
        <v>423</v>
      </c>
      <c r="C11" t="s">
        <v>424</v>
      </c>
      <c r="D11" t="s">
        <v>108</v>
      </c>
      <c r="E11" t="s">
        <v>426</v>
      </c>
      <c r="F11" t="s">
        <v>54</v>
      </c>
      <c r="G11"/>
      <c r="H11" t="s">
        <v>41993</v>
      </c>
      <c r="I11" t="s">
        <v>49691</v>
      </c>
      <c r="J11" t="s">
        <v>425</v>
      </c>
      <c r="K11" t="s">
        <v>105</v>
      </c>
      <c r="L11" s="119" t="str">
        <f t="shared" si="0"/>
        <v>NA</v>
      </c>
      <c r="M11" s="120" t="str">
        <f>IF(AND($Q$1="",$Q$5=""),"",IF(ROWS($P$2:$P11)&lt;=$P$1,IFERROR(INDEX($A$2:$A$10625,_xlfn.AGGREGATE(15,3,($L$2:$L$10625&lt;&gt;"NA")/($L$2:$L$10625&lt;&gt;"NA")*(ROW($L$2:$L$10625)-ROW($L$1)),ROWS($P$2:$P11))),""),""))</f>
        <v/>
      </c>
      <c r="N11" s="120" t="str">
        <f t="shared" si="1"/>
        <v>NA</v>
      </c>
      <c r="O11" s="120" t="str">
        <f>IF(ROWS($P$2:$P11)&lt;=$P$1,IFERROR(INDEX($A$2:$A$10625,_xlfn.AGGREGATE(15,3,($N$2:$N$10625&lt;&gt;"NA")/($N$2:$N$10625&lt;&gt;"NA")*(ROW($N$2:$N$10625)-ROW($N$1)),ROWS($P$2:$P11))),""),"")</f>
        <v/>
      </c>
      <c r="P11"/>
      <c r="Q11" s="159">
        <f>IF(AND($Q$5&lt;&gt;"",$Q$1=""),1,IF(AND($Q$5&lt;&gt;"",$Q$1&lt;&gt;""),2,0))</f>
        <v>0</v>
      </c>
      <c r="R11"/>
      <c r="S11"/>
      <c r="T11" s="142" t="str">
        <f>IFERROR(VLOOKUP($T$10,$U$2:$W$10625,3,FALSE),"NA")</f>
        <v>NA</v>
      </c>
      <c r="U11" t="s">
        <v>38100</v>
      </c>
      <c r="V11" t="s">
        <v>38101</v>
      </c>
      <c r="W11" t="s">
        <v>551</v>
      </c>
      <c r="X11" t="s">
        <v>108</v>
      </c>
      <c r="Y11" t="s">
        <v>3115</v>
      </c>
      <c r="Z11" t="s">
        <v>54</v>
      </c>
      <c r="AA11"/>
      <c r="AB11" t="s">
        <v>43101</v>
      </c>
      <c r="AC11" t="s">
        <v>56084</v>
      </c>
      <c r="AD11" t="s">
        <v>41601</v>
      </c>
      <c r="AE11" t="s">
        <v>105</v>
      </c>
      <c r="AF11" s="119" t="str">
        <f t="shared" si="2"/>
        <v>NA</v>
      </c>
      <c r="AG11" s="119"/>
      <c r="AH11" s="119" t="str">
        <f>IF(ROWS($P$2:$P9)&lt;=$P$1,IFERROR(INDEX($U$2:$U$10625,_xlfn.AGGREGATE(15,3,($AF$2:$AF$10625&lt;&gt;"NA")/($AF$2:$AF$10625&lt;&gt;"NA")*(ROW($AF$2:$AF$10625)-ROW($AF$1)),ROWS($P$2:$P9))),""),"")</f>
        <v/>
      </c>
      <c r="AI11" s="119"/>
      <c r="AJ11" s="119" t="str">
        <f t="shared" si="3"/>
        <v>NA</v>
      </c>
      <c r="AK11" s="190"/>
      <c r="AL11" s="119" t="str">
        <f>IF(ROWS($P$2:$P9)&lt;=$P$1,IFERROR(INDEX($U$2:$U$10625,_xlfn.AGGREGATE(15,3,($AJ$2:$AJ$10625&lt;&gt;"NA")/($AJ$2:$AJ$10625&lt;&gt;"NA")*(ROW($AJ$2:$AJ$10625)-ROW($AJ$1)),ROWS($P$2:$P9))),""),"")</f>
        <v/>
      </c>
    </row>
    <row r="12" spans="1:38" x14ac:dyDescent="0.25">
      <c r="A12" t="s">
        <v>431</v>
      </c>
      <c r="B12" t="s">
        <v>429</v>
      </c>
      <c r="C12" t="s">
        <v>430</v>
      </c>
      <c r="D12" t="s">
        <v>108</v>
      </c>
      <c r="E12" t="s">
        <v>432</v>
      </c>
      <c r="F12" t="s">
        <v>54</v>
      </c>
      <c r="G12"/>
      <c r="H12" t="s">
        <v>41994</v>
      </c>
      <c r="I12" t="s">
        <v>49692</v>
      </c>
      <c r="J12"/>
      <c r="K12" t="s">
        <v>105</v>
      </c>
      <c r="L12" s="119" t="str">
        <f t="shared" si="0"/>
        <v>NA</v>
      </c>
      <c r="M12" s="120" t="str">
        <f>IF(AND($Q$1="",$Q$5=""),"",IF(ROWS($P$2:$P12)&lt;=$P$1,IFERROR(INDEX($A$2:$A$10625,_xlfn.AGGREGATE(15,3,($L$2:$L$10625&lt;&gt;"NA")/($L$2:$L$10625&lt;&gt;"NA")*(ROW($L$2:$L$10625)-ROW($L$1)),ROWS($P$2:$P12))),""),""))</f>
        <v/>
      </c>
      <c r="N12" s="120" t="str">
        <f t="shared" si="1"/>
        <v>NA</v>
      </c>
      <c r="O12" s="120" t="str">
        <f>IF(ROWS($P$2:$P12)&lt;=$P$1,IFERROR(INDEX($A$2:$A$10625,_xlfn.AGGREGATE(15,3,($N$2:$N$10625&lt;&gt;"NA")/($N$2:$N$10625&lt;&gt;"NA")*(ROW($N$2:$N$10625)-ROW($N$1)),ROWS($P$2:$P12))),""),"")</f>
        <v/>
      </c>
      <c r="P12"/>
      <c r="Q12" s="2"/>
      <c r="R12"/>
      <c r="S12" s="156" t="s">
        <v>49680</v>
      </c>
      <c r="T12"/>
      <c r="U12" t="s">
        <v>110</v>
      </c>
      <c r="V12" t="s">
        <v>41602</v>
      </c>
      <c r="W12" t="s">
        <v>361</v>
      </c>
      <c r="X12" t="s">
        <v>108</v>
      </c>
      <c r="Y12" t="s">
        <v>112</v>
      </c>
      <c r="Z12" t="s">
        <v>54</v>
      </c>
      <c r="AA12"/>
      <c r="AB12" t="s">
        <v>43102</v>
      </c>
      <c r="AC12" t="s">
        <v>56085</v>
      </c>
      <c r="AD12" t="s">
        <v>111</v>
      </c>
      <c r="AE12" t="s">
        <v>105</v>
      </c>
      <c r="AF12" s="119" t="str">
        <f t="shared" si="2"/>
        <v>NA</v>
      </c>
      <c r="AG12" s="119"/>
      <c r="AH12" s="119" t="str">
        <f>IF(ROWS($P$2:$P10)&lt;=$P$1,IFERROR(INDEX($U$2:$U$10625,_xlfn.AGGREGATE(15,3,($AF$2:$AF$10625&lt;&gt;"NA")/($AF$2:$AF$10625&lt;&gt;"NA")*(ROW($AF$2:$AF$10625)-ROW($AF$1)),ROWS($P$2:$P10))),""),"")</f>
        <v/>
      </c>
      <c r="AI12" s="119"/>
      <c r="AJ12" s="119" t="str">
        <f t="shared" si="3"/>
        <v>NA</v>
      </c>
      <c r="AK12" s="190"/>
      <c r="AL12" s="119" t="str">
        <f>IF(ROWS($P$2:$P10)&lt;=$P$1,IFERROR(INDEX($U$2:$U$10625,_xlfn.AGGREGATE(15,3,($AJ$2:$AJ$10625&lt;&gt;"NA")/($AJ$2:$AJ$10625&lt;&gt;"NA")*(ROW($AJ$2:$AJ$10625)-ROW($AJ$1)),ROWS($P$2:$P10))),""),"")</f>
        <v/>
      </c>
    </row>
    <row r="13" spans="1:38" x14ac:dyDescent="0.25">
      <c r="A13" t="s">
        <v>438</v>
      </c>
      <c r="B13" t="s">
        <v>436</v>
      </c>
      <c r="C13" t="s">
        <v>437</v>
      </c>
      <c r="D13" t="s">
        <v>108</v>
      </c>
      <c r="E13" t="s">
        <v>439</v>
      </c>
      <c r="F13" t="s">
        <v>54</v>
      </c>
      <c r="G13"/>
      <c r="H13" t="s">
        <v>41995</v>
      </c>
      <c r="I13" t="s">
        <v>49693</v>
      </c>
      <c r="J13" t="s">
        <v>440</v>
      </c>
      <c r="K13" t="s">
        <v>105</v>
      </c>
      <c r="L13" s="119" t="str">
        <f t="shared" si="0"/>
        <v>NA</v>
      </c>
      <c r="M13" s="120" t="str">
        <f>IF(AND($Q$1="",$Q$5=""),"",IF(ROWS($P$2:$P13)&lt;=$P$1,IFERROR(INDEX($A$2:$A$10625,_xlfn.AGGREGATE(15,3,($L$2:$L$10625&lt;&gt;"NA")/($L$2:$L$10625&lt;&gt;"NA")*(ROW($L$2:$L$10625)-ROW($L$1)),ROWS($P$2:$P13))),""),""))</f>
        <v/>
      </c>
      <c r="N13" s="120" t="str">
        <f t="shared" si="1"/>
        <v>NA</v>
      </c>
      <c r="O13" s="120" t="str">
        <f>IF(ROWS($P$2:$P13)&lt;=$P$1,IFERROR(INDEX($A$2:$A$10625,_xlfn.AGGREGATE(15,3,($N$2:$N$10625&lt;&gt;"NA")/($N$2:$N$10625&lt;&gt;"NA")*(ROW($N$2:$N$10625)-ROW($N$1)),ROWS($P$2:$P13))),""),"")</f>
        <v/>
      </c>
      <c r="P13"/>
      <c r="Q13" s="2"/>
      <c r="R13"/>
      <c r="S13" s="156" t="s">
        <v>49681</v>
      </c>
      <c r="T13"/>
      <c r="U13" t="s">
        <v>110</v>
      </c>
      <c r="V13" t="s">
        <v>38239</v>
      </c>
      <c r="W13" t="s">
        <v>361</v>
      </c>
      <c r="X13" t="s">
        <v>108</v>
      </c>
      <c r="Y13" t="s">
        <v>112</v>
      </c>
      <c r="Z13" t="s">
        <v>54</v>
      </c>
      <c r="AA13"/>
      <c r="AB13" t="s">
        <v>43102</v>
      </c>
      <c r="AC13" t="s">
        <v>56085</v>
      </c>
      <c r="AD13" t="s">
        <v>153</v>
      </c>
      <c r="AE13" t="s">
        <v>105</v>
      </c>
      <c r="AF13" s="119" t="str">
        <f t="shared" si="2"/>
        <v>NA</v>
      </c>
      <c r="AG13" s="119"/>
      <c r="AH13" s="119" t="str">
        <f>IF(ROWS($P$2:$P11)&lt;=$P$1,IFERROR(INDEX($U$2:$U$10625,_xlfn.AGGREGATE(15,3,($AF$2:$AF$10625&lt;&gt;"NA")/($AF$2:$AF$10625&lt;&gt;"NA")*(ROW($AF$2:$AF$10625)-ROW($AF$1)),ROWS($P$2:$P11))),""),"")</f>
        <v/>
      </c>
      <c r="AI13" s="119"/>
      <c r="AJ13" s="119" t="str">
        <f t="shared" si="3"/>
        <v>NA</v>
      </c>
      <c r="AK13" s="190"/>
      <c r="AL13" s="119" t="str">
        <f>IF(ROWS($P$2:$P11)&lt;=$P$1,IFERROR(INDEX($U$2:$U$10625,_xlfn.AGGREGATE(15,3,($AJ$2:$AJ$10625&lt;&gt;"NA")/($AJ$2:$AJ$10625&lt;&gt;"NA")*(ROW($AJ$2:$AJ$10625)-ROW($AJ$1)),ROWS($P$2:$P11))),""),"")</f>
        <v/>
      </c>
    </row>
    <row r="14" spans="1:38" x14ac:dyDescent="0.25">
      <c r="A14" t="s">
        <v>445</v>
      </c>
      <c r="B14" t="s">
        <v>443</v>
      </c>
      <c r="C14" t="s">
        <v>444</v>
      </c>
      <c r="D14" t="s">
        <v>108</v>
      </c>
      <c r="E14" t="s">
        <v>446</v>
      </c>
      <c r="F14" t="s">
        <v>54</v>
      </c>
      <c r="G14"/>
      <c r="H14" t="s">
        <v>41996</v>
      </c>
      <c r="I14" t="s">
        <v>49694</v>
      </c>
      <c r="J14" t="s">
        <v>447</v>
      </c>
      <c r="K14" t="s">
        <v>105</v>
      </c>
      <c r="L14" s="119" t="str">
        <f t="shared" si="0"/>
        <v>NA</v>
      </c>
      <c r="M14" s="120" t="str">
        <f>IF(AND($Q$1="",$Q$5=""),"",IF(ROWS($P$2:$P14)&lt;=$P$1,IFERROR(INDEX($A$2:$A$10625,_xlfn.AGGREGATE(15,3,($L$2:$L$10625&lt;&gt;"NA")/($L$2:$L$10625&lt;&gt;"NA")*(ROW($L$2:$L$10625)-ROW($L$1)),ROWS($P$2:$P14))),""),""))</f>
        <v/>
      </c>
      <c r="N14" s="120" t="str">
        <f t="shared" si="1"/>
        <v>NA</v>
      </c>
      <c r="O14" s="120" t="str">
        <f>IF(ROWS($P$2:$P14)&lt;=$P$1,IFERROR(INDEX($A$2:$A$10625,_xlfn.AGGREGATE(15,3,($N$2:$N$10625&lt;&gt;"NA")/($N$2:$N$10625&lt;&gt;"NA")*(ROW($N$2:$N$10625)-ROW($N$1)),ROWS($P$2:$P14))),""),"")</f>
        <v/>
      </c>
      <c r="P14"/>
      <c r="Q14" s="2"/>
      <c r="R14"/>
      <c r="S14" s="156" t="s">
        <v>56516</v>
      </c>
      <c r="T14"/>
      <c r="U14" t="s">
        <v>135</v>
      </c>
      <c r="V14" t="s">
        <v>38253</v>
      </c>
      <c r="W14" t="s">
        <v>361</v>
      </c>
      <c r="X14" t="s">
        <v>108</v>
      </c>
      <c r="Y14" t="s">
        <v>5129</v>
      </c>
      <c r="Z14" t="s">
        <v>54</v>
      </c>
      <c r="AA14"/>
      <c r="AB14" t="s">
        <v>43103</v>
      </c>
      <c r="AC14" t="s">
        <v>56086</v>
      </c>
      <c r="AD14" t="s">
        <v>136</v>
      </c>
      <c r="AE14" t="s">
        <v>105</v>
      </c>
      <c r="AF14" s="119" t="str">
        <f t="shared" si="2"/>
        <v>NA</v>
      </c>
      <c r="AG14" s="119"/>
      <c r="AH14" s="119" t="str">
        <f>IF(ROWS($P$2:$P12)&lt;=$P$1,IFERROR(INDEX($U$2:$U$10625,_xlfn.AGGREGATE(15,3,($AF$2:$AF$10625&lt;&gt;"NA")/($AF$2:$AF$10625&lt;&gt;"NA")*(ROW($AF$2:$AF$10625)-ROW($AF$1)),ROWS($P$2:$P12))),""),"")</f>
        <v/>
      </c>
      <c r="AI14" s="119"/>
      <c r="AJ14" s="119" t="str">
        <f t="shared" si="3"/>
        <v>NA</v>
      </c>
      <c r="AK14" s="190"/>
      <c r="AL14" s="119" t="str">
        <f>IF(ROWS($P$2:$P12)&lt;=$P$1,IFERROR(INDEX($U$2:$U$10625,_xlfn.AGGREGATE(15,3,($AJ$2:$AJ$10625&lt;&gt;"NA")/($AJ$2:$AJ$10625&lt;&gt;"NA")*(ROW($AJ$2:$AJ$10625)-ROW($AJ$1)),ROWS($P$2:$P12))),""),"")</f>
        <v/>
      </c>
    </row>
    <row r="15" spans="1:38" x14ac:dyDescent="0.25">
      <c r="A15" t="s">
        <v>452</v>
      </c>
      <c r="B15" t="s">
        <v>450</v>
      </c>
      <c r="C15" t="s">
        <v>451</v>
      </c>
      <c r="D15" t="s">
        <v>108</v>
      </c>
      <c r="E15" t="s">
        <v>453</v>
      </c>
      <c r="F15" t="s">
        <v>54</v>
      </c>
      <c r="G15"/>
      <c r="H15" t="s">
        <v>41997</v>
      </c>
      <c r="I15" t="s">
        <v>49695</v>
      </c>
      <c r="J15"/>
      <c r="K15" t="s">
        <v>105</v>
      </c>
      <c r="L15" s="119" t="str">
        <f t="shared" si="0"/>
        <v>NA</v>
      </c>
      <c r="M15" s="120" t="str">
        <f>IF(AND($Q$1="",$Q$5=""),"",IF(ROWS($P$2:$P15)&lt;=$P$1,IFERROR(INDEX($A$2:$A$10625,_xlfn.AGGREGATE(15,3,($L$2:$L$10625&lt;&gt;"NA")/($L$2:$L$10625&lt;&gt;"NA")*(ROW($L$2:$L$10625)-ROW($L$1)),ROWS($P$2:$P15))),""),""))</f>
        <v/>
      </c>
      <c r="N15" s="120" t="str">
        <f t="shared" si="1"/>
        <v>NA</v>
      </c>
      <c r="O15" s="120" t="str">
        <f>IF(ROWS($P$2:$P15)&lt;=$P$1,IFERROR(INDEX($A$2:$A$10625,_xlfn.AGGREGATE(15,3,($N$2:$N$10625&lt;&gt;"NA")/($N$2:$N$10625&lt;&gt;"NA")*(ROW($N$2:$N$10625)-ROW($N$1)),ROWS($P$2:$P15))),""),"")</f>
        <v/>
      </c>
      <c r="P15"/>
      <c r="Q15" s="113" t="str">
        <f>IF(IFERROR(VLOOKUP('AAP-DGOS_Centres'!$E$24,$A$2:$I$10625,8,FALSE()),"")&lt;&gt;0,IFERROR(VLOOKUP('AAP-DGOS_Centres'!$E$24,$A$2:$I$10625,8,FALSE()),""),"")</f>
        <v/>
      </c>
      <c r="R15"/>
      <c r="S15" s="156" t="s">
        <v>56515</v>
      </c>
      <c r="T15"/>
      <c r="U15" t="s">
        <v>169</v>
      </c>
      <c r="V15" t="s">
        <v>38254</v>
      </c>
      <c r="W15" t="s">
        <v>361</v>
      </c>
      <c r="X15" t="s">
        <v>108</v>
      </c>
      <c r="Y15" t="s">
        <v>56</v>
      </c>
      <c r="Z15" t="s">
        <v>54</v>
      </c>
      <c r="AA15" t="s">
        <v>41884</v>
      </c>
      <c r="AB15" t="s">
        <v>41885</v>
      </c>
      <c r="AC15" t="s">
        <v>49682</v>
      </c>
      <c r="AD15" t="s">
        <v>170</v>
      </c>
      <c r="AE15" t="s">
        <v>105</v>
      </c>
      <c r="AF15" s="119" t="str">
        <f t="shared" si="2"/>
        <v>NA</v>
      </c>
      <c r="AG15" s="119"/>
      <c r="AH15" s="119" t="str">
        <f>IF(ROWS($P$2:$P13)&lt;=$P$1,IFERROR(INDEX($U$2:$U$10625,_xlfn.AGGREGATE(15,3,($AF$2:$AF$10625&lt;&gt;"NA")/($AF$2:$AF$10625&lt;&gt;"NA")*(ROW($AF$2:$AF$10625)-ROW($AF$1)),ROWS($P$2:$P13))),""),"")</f>
        <v/>
      </c>
      <c r="AI15" s="119"/>
      <c r="AJ15" s="119" t="str">
        <f t="shared" si="3"/>
        <v>NA</v>
      </c>
      <c r="AK15" s="190"/>
      <c r="AL15" s="119" t="str">
        <f>IF(ROWS($P$2:$P13)&lt;=$P$1,IFERROR(INDEX($U$2:$U$10625,_xlfn.AGGREGATE(15,3,($AJ$2:$AJ$10625&lt;&gt;"NA")/($AJ$2:$AJ$10625&lt;&gt;"NA")*(ROW($AJ$2:$AJ$10625)-ROW($AJ$1)),ROWS($P$2:$P13))),""),"")</f>
        <v/>
      </c>
    </row>
    <row r="16" spans="1:38" x14ac:dyDescent="0.25">
      <c r="A16" t="s">
        <v>52</v>
      </c>
      <c r="B16" t="s">
        <v>457</v>
      </c>
      <c r="C16" t="s">
        <v>458</v>
      </c>
      <c r="D16" t="s">
        <v>108</v>
      </c>
      <c r="E16" t="s">
        <v>53</v>
      </c>
      <c r="F16" t="s">
        <v>54</v>
      </c>
      <c r="G16"/>
      <c r="H16" t="s">
        <v>41998</v>
      </c>
      <c r="I16" t="s">
        <v>49696</v>
      </c>
      <c r="J16" t="s">
        <v>459</v>
      </c>
      <c r="K16" t="s">
        <v>105</v>
      </c>
      <c r="L16" s="119" t="str">
        <f t="shared" si="0"/>
        <v>NA</v>
      </c>
      <c r="M16" s="120" t="str">
        <f>IF(AND($Q$1="",$Q$5=""),"",IF(ROWS($P$2:$P16)&lt;=$P$1,IFERROR(INDEX($A$2:$A$10625,_xlfn.AGGREGATE(15,3,($L$2:$L$10625&lt;&gt;"NA")/($L$2:$L$10625&lt;&gt;"NA")*(ROW($L$2:$L$10625)-ROW($L$1)),ROWS($P$2:$P16))),""),""))</f>
        <v/>
      </c>
      <c r="N16" s="120" t="str">
        <f t="shared" si="1"/>
        <v>NA</v>
      </c>
      <c r="O16" s="120" t="str">
        <f>IF(ROWS($P$2:$P16)&lt;=$P$1,IFERROR(INDEX($A$2:$A$10625,_xlfn.AGGREGATE(15,3,($N$2:$N$10625&lt;&gt;"NA")/($N$2:$N$10625&lt;&gt;"NA")*(ROW($N$2:$N$10625)-ROW($N$1)),ROWS($P$2:$P16))),""),"")</f>
        <v/>
      </c>
      <c r="P16"/>
      <c r="Q16" s="112" t="str">
        <f>IFERROR(VLOOKUP($T$10,$U$2:$AB$10625,8,FALSE()),"")</f>
        <v/>
      </c>
      <c r="R16"/>
      <c r="S16"/>
      <c r="T16"/>
      <c r="U16" t="s">
        <v>213</v>
      </c>
      <c r="V16" t="s">
        <v>38255</v>
      </c>
      <c r="W16" t="s">
        <v>361</v>
      </c>
      <c r="X16" t="s">
        <v>108</v>
      </c>
      <c r="Y16" t="s">
        <v>56</v>
      </c>
      <c r="Z16" t="s">
        <v>54</v>
      </c>
      <c r="AA16"/>
      <c r="AB16" t="s">
        <v>41886</v>
      </c>
      <c r="AC16" t="s">
        <v>49682</v>
      </c>
      <c r="AD16" t="s">
        <v>213</v>
      </c>
      <c r="AE16" t="s">
        <v>105</v>
      </c>
      <c r="AF16" s="119" t="str">
        <f t="shared" si="2"/>
        <v>NA</v>
      </c>
      <c r="AG16" s="119"/>
      <c r="AH16" s="119" t="str">
        <f>IF(ROWS($P$2:$P14)&lt;=$P$1,IFERROR(INDEX($U$2:$U$10625,_xlfn.AGGREGATE(15,3,($AF$2:$AF$10625&lt;&gt;"NA")/($AF$2:$AF$10625&lt;&gt;"NA")*(ROW($AF$2:$AF$10625)-ROW($AF$1)),ROWS($P$2:$P14))),""),"")</f>
        <v/>
      </c>
      <c r="AI16" s="119"/>
      <c r="AJ16" s="119" t="str">
        <f t="shared" si="3"/>
        <v>NA</v>
      </c>
      <c r="AK16" s="190"/>
      <c r="AL16" s="119" t="str">
        <f>IF(ROWS($P$2:$P14)&lt;=$P$1,IFERROR(INDEX($U$2:$U$10625,_xlfn.AGGREGATE(15,3,($AJ$2:$AJ$10625&lt;&gt;"NA")/($AJ$2:$AJ$10625&lt;&gt;"NA")*(ROW($AJ$2:$AJ$10625)-ROW($AJ$1)),ROWS($P$2:$P14))),""),"")</f>
        <v/>
      </c>
    </row>
    <row r="17" spans="1:38" x14ac:dyDescent="0.25">
      <c r="A17" t="s">
        <v>465</v>
      </c>
      <c r="B17" t="s">
        <v>463</v>
      </c>
      <c r="C17" t="s">
        <v>464</v>
      </c>
      <c r="D17" t="s">
        <v>108</v>
      </c>
      <c r="E17" t="s">
        <v>466</v>
      </c>
      <c r="F17" t="s">
        <v>54</v>
      </c>
      <c r="G17"/>
      <c r="H17" t="s">
        <v>41999</v>
      </c>
      <c r="I17" t="s">
        <v>49697</v>
      </c>
      <c r="J17"/>
      <c r="K17" t="s">
        <v>105</v>
      </c>
      <c r="L17" s="119" t="str">
        <f t="shared" si="0"/>
        <v>NA</v>
      </c>
      <c r="M17" s="120" t="str">
        <f>IF(AND($Q$1="",$Q$5=""),"",IF(ROWS($P$2:$P17)&lt;=$P$1,IFERROR(INDEX($A$2:$A$10625,_xlfn.AGGREGATE(15,3,($L$2:$L$10625&lt;&gt;"NA")/($L$2:$L$10625&lt;&gt;"NA")*(ROW($L$2:$L$10625)-ROW($L$1)),ROWS($P$2:$P17))),""),""))</f>
        <v/>
      </c>
      <c r="N17" s="120" t="str">
        <f t="shared" si="1"/>
        <v>NA</v>
      </c>
      <c r="O17" s="120" t="str">
        <f>IF(ROWS($P$2:$P17)&lt;=$P$1,IFERROR(INDEX($A$2:$A$10625,_xlfn.AGGREGATE(15,3,($N$2:$N$10625&lt;&gt;"NA")/($N$2:$N$10625&lt;&gt;"NA")*(ROW($N$2:$N$10625)-ROW($N$1)),ROWS($P$2:$P17))),""),"")</f>
        <v/>
      </c>
      <c r="P17"/>
      <c r="Q17" s="2"/>
      <c r="R17"/>
      <c r="S17"/>
      <c r="T17"/>
      <c r="U17" t="s">
        <v>223</v>
      </c>
      <c r="V17" t="s">
        <v>38256</v>
      </c>
      <c r="W17" t="s">
        <v>361</v>
      </c>
      <c r="X17" t="s">
        <v>108</v>
      </c>
      <c r="Y17" t="s">
        <v>56</v>
      </c>
      <c r="Z17" t="s">
        <v>54</v>
      </c>
      <c r="AA17"/>
      <c r="AB17" t="s">
        <v>41887</v>
      </c>
      <c r="AC17" t="s">
        <v>49682</v>
      </c>
      <c r="AD17" t="s">
        <v>223</v>
      </c>
      <c r="AE17" t="s">
        <v>105</v>
      </c>
      <c r="AF17" s="119" t="str">
        <f t="shared" si="2"/>
        <v>NA</v>
      </c>
      <c r="AG17" s="119"/>
      <c r="AH17" s="119" t="str">
        <f>IF(ROWS($P$2:$P15)&lt;=$P$1,IFERROR(INDEX($U$2:$U$10625,_xlfn.AGGREGATE(15,3,($AF$2:$AF$10625&lt;&gt;"NA")/($AF$2:$AF$10625&lt;&gt;"NA")*(ROW($AF$2:$AF$10625)-ROW($AF$1)),ROWS($P$2:$P15))),""),"")</f>
        <v/>
      </c>
      <c r="AI17" s="119"/>
      <c r="AJ17" s="119" t="str">
        <f t="shared" si="3"/>
        <v>NA</v>
      </c>
      <c r="AK17" s="190"/>
      <c r="AL17" s="119" t="str">
        <f>IF(ROWS($P$2:$P15)&lt;=$P$1,IFERROR(INDEX($U$2:$U$10625,_xlfn.AGGREGATE(15,3,($AJ$2:$AJ$10625&lt;&gt;"NA")/($AJ$2:$AJ$10625&lt;&gt;"NA")*(ROW($AJ$2:$AJ$10625)-ROW($AJ$1)),ROWS($P$2:$P15))),""),"")</f>
        <v/>
      </c>
    </row>
    <row r="18" spans="1:38" x14ac:dyDescent="0.25">
      <c r="A18" t="s">
        <v>470</v>
      </c>
      <c r="B18" t="s">
        <v>468</v>
      </c>
      <c r="C18" t="s">
        <v>469</v>
      </c>
      <c r="D18" t="s">
        <v>108</v>
      </c>
      <c r="E18" t="s">
        <v>471</v>
      </c>
      <c r="F18" t="s">
        <v>54</v>
      </c>
      <c r="G18"/>
      <c r="H18" t="s">
        <v>42000</v>
      </c>
      <c r="I18" t="s">
        <v>49698</v>
      </c>
      <c r="J18" t="s">
        <v>472</v>
      </c>
      <c r="K18" t="s">
        <v>105</v>
      </c>
      <c r="L18" s="119" t="str">
        <f t="shared" si="0"/>
        <v>NA</v>
      </c>
      <c r="M18" s="120" t="str">
        <f>IF(AND($Q$1="",$Q$5=""),"",IF(ROWS($P$2:$P18)&lt;=$P$1,IFERROR(INDEX($A$2:$A$10625,_xlfn.AGGREGATE(15,3,($L$2:$L$10625&lt;&gt;"NA")/($L$2:$L$10625&lt;&gt;"NA")*(ROW($L$2:$L$10625)-ROW($L$1)),ROWS($P$2:$P18))),""),""))</f>
        <v/>
      </c>
      <c r="N18" s="120" t="str">
        <f t="shared" si="1"/>
        <v>NA</v>
      </c>
      <c r="O18" s="120" t="str">
        <f>IF(ROWS($P$2:$P18)&lt;=$P$1,IFERROR(INDEX($A$2:$A$10625,_xlfn.AGGREGATE(15,3,($N$2:$N$10625&lt;&gt;"NA")/($N$2:$N$10625&lt;&gt;"NA")*(ROW($N$2:$N$10625)-ROW($N$1)),ROWS($P$2:$P18))),""),"")</f>
        <v/>
      </c>
      <c r="P18"/>
      <c r="Q18" s="2"/>
      <c r="R18"/>
      <c r="S18"/>
      <c r="T18"/>
      <c r="U18" t="s">
        <v>254</v>
      </c>
      <c r="V18" t="s">
        <v>56087</v>
      </c>
      <c r="W18" t="s">
        <v>361</v>
      </c>
      <c r="X18" t="s">
        <v>108</v>
      </c>
      <c r="Y18" t="s">
        <v>56</v>
      </c>
      <c r="Z18" t="s">
        <v>54</v>
      </c>
      <c r="AA18"/>
      <c r="AB18" t="s">
        <v>41887</v>
      </c>
      <c r="AC18" t="s">
        <v>49682</v>
      </c>
      <c r="AD18" t="s">
        <v>255</v>
      </c>
      <c r="AE18" t="s">
        <v>105</v>
      </c>
      <c r="AF18" s="119" t="str">
        <f t="shared" si="2"/>
        <v>NA</v>
      </c>
      <c r="AG18" s="119"/>
      <c r="AH18" s="119" t="str">
        <f>IF(ROWS($P$2:$P16)&lt;=$P$1,IFERROR(INDEX($U$2:$U$10625,_xlfn.AGGREGATE(15,3,($AF$2:$AF$10625&lt;&gt;"NA")/($AF$2:$AF$10625&lt;&gt;"NA")*(ROW($AF$2:$AF$10625)-ROW($AF$1)),ROWS($P$2:$P16))),""),"")</f>
        <v/>
      </c>
      <c r="AI18" s="119"/>
      <c r="AJ18" s="119" t="str">
        <f t="shared" si="3"/>
        <v>NA</v>
      </c>
      <c r="AK18" s="190"/>
      <c r="AL18" s="119" t="str">
        <f>IF(ROWS($P$2:$P16)&lt;=$P$1,IFERROR(INDEX($U$2:$U$10625,_xlfn.AGGREGATE(15,3,($AJ$2:$AJ$10625&lt;&gt;"NA")/($AJ$2:$AJ$10625&lt;&gt;"NA")*(ROW($AJ$2:$AJ$10625)-ROW($AJ$1)),ROWS($P$2:$P16))),""),"")</f>
        <v/>
      </c>
    </row>
    <row r="19" spans="1:38" x14ac:dyDescent="0.25">
      <c r="A19" t="s">
        <v>476</v>
      </c>
      <c r="B19" t="s">
        <v>474</v>
      </c>
      <c r="C19" t="s">
        <v>475</v>
      </c>
      <c r="D19" t="s">
        <v>108</v>
      </c>
      <c r="E19" t="s">
        <v>477</v>
      </c>
      <c r="F19" t="s">
        <v>54</v>
      </c>
      <c r="G19"/>
      <c r="H19" t="s">
        <v>42001</v>
      </c>
      <c r="I19" t="s">
        <v>49699</v>
      </c>
      <c r="J19" t="s">
        <v>478</v>
      </c>
      <c r="K19" t="s">
        <v>105</v>
      </c>
      <c r="L19" s="119" t="str">
        <f t="shared" si="0"/>
        <v>NA</v>
      </c>
      <c r="M19" s="120" t="str">
        <f>IF(AND($Q$1="",$Q$5=""),"",IF(ROWS($P$2:$P19)&lt;=$P$1,IFERROR(INDEX($A$2:$A$10625,_xlfn.AGGREGATE(15,3,($L$2:$L$10625&lt;&gt;"NA")/($L$2:$L$10625&lt;&gt;"NA")*(ROW($L$2:$L$10625)-ROW($L$1)),ROWS($P$2:$P19))),""),""))</f>
        <v/>
      </c>
      <c r="N19" s="120" t="str">
        <f t="shared" si="1"/>
        <v>NA</v>
      </c>
      <c r="O19" s="120" t="str">
        <f>IF(ROWS($P$2:$P19)&lt;=$P$1,IFERROR(INDEX($A$2:$A$10625,_xlfn.AGGREGATE(15,3,($N$2:$N$10625&lt;&gt;"NA")/($N$2:$N$10625&lt;&gt;"NA")*(ROW($N$2:$N$10625)-ROW($N$1)),ROWS($P$2:$P19))),""),"")</f>
        <v/>
      </c>
      <c r="P19"/>
      <c r="Q19" s="2"/>
      <c r="R19"/>
      <c r="S19"/>
      <c r="T19"/>
      <c r="U19" t="s">
        <v>265</v>
      </c>
      <c r="V19" t="s">
        <v>38257</v>
      </c>
      <c r="W19" t="s">
        <v>361</v>
      </c>
      <c r="X19" t="s">
        <v>108</v>
      </c>
      <c r="Y19" t="s">
        <v>56</v>
      </c>
      <c r="Z19" t="s">
        <v>54</v>
      </c>
      <c r="AA19"/>
      <c r="AB19" t="s">
        <v>41888</v>
      </c>
      <c r="AC19" t="s">
        <v>49682</v>
      </c>
      <c r="AD19" t="s">
        <v>266</v>
      </c>
      <c r="AE19" t="s">
        <v>105</v>
      </c>
      <c r="AF19" s="119" t="str">
        <f t="shared" si="2"/>
        <v>NA</v>
      </c>
      <c r="AG19" s="119"/>
      <c r="AH19" s="119" t="str">
        <f>IF(ROWS($P$2:$P17)&lt;=$P$1,IFERROR(INDEX($U$2:$U$10625,_xlfn.AGGREGATE(15,3,($AF$2:$AF$10625&lt;&gt;"NA")/($AF$2:$AF$10625&lt;&gt;"NA")*(ROW($AF$2:$AF$10625)-ROW($AF$1)),ROWS($P$2:$P17))),""),"")</f>
        <v/>
      </c>
      <c r="AI19" s="119"/>
      <c r="AJ19" s="119" t="str">
        <f t="shared" si="3"/>
        <v>NA</v>
      </c>
      <c r="AK19" s="190"/>
      <c r="AL19" s="119" t="str">
        <f>IF(ROWS($P$2:$P17)&lt;=$P$1,IFERROR(INDEX($U$2:$U$10625,_xlfn.AGGREGATE(15,3,($AJ$2:$AJ$10625&lt;&gt;"NA")/($AJ$2:$AJ$10625&lt;&gt;"NA")*(ROW($AJ$2:$AJ$10625)-ROW($AJ$1)),ROWS($P$2:$P17))),""),"")</f>
        <v/>
      </c>
    </row>
    <row r="20" spans="1:38" x14ac:dyDescent="0.25">
      <c r="A20" t="s">
        <v>483</v>
      </c>
      <c r="B20" t="s">
        <v>481</v>
      </c>
      <c r="C20" t="s">
        <v>482</v>
      </c>
      <c r="D20" t="s">
        <v>108</v>
      </c>
      <c r="E20" t="s">
        <v>484</v>
      </c>
      <c r="F20" t="s">
        <v>54</v>
      </c>
      <c r="G20"/>
      <c r="H20" t="s">
        <v>42002</v>
      </c>
      <c r="I20" t="s">
        <v>49700</v>
      </c>
      <c r="J20" t="s">
        <v>485</v>
      </c>
      <c r="K20" t="s">
        <v>105</v>
      </c>
      <c r="L20" s="119" t="str">
        <f t="shared" si="0"/>
        <v>NA</v>
      </c>
      <c r="M20" s="120" t="str">
        <f>IF(AND($Q$1="",$Q$5=""),"",IF(ROWS($P$2:$P20)&lt;=$P$1,IFERROR(INDEX($A$2:$A$10625,_xlfn.AGGREGATE(15,3,($L$2:$L$10625&lt;&gt;"NA")/($L$2:$L$10625&lt;&gt;"NA")*(ROW($L$2:$L$10625)-ROW($L$1)),ROWS($P$2:$P20))),""),""))</f>
        <v/>
      </c>
      <c r="N20" s="120" t="str">
        <f t="shared" si="1"/>
        <v>NA</v>
      </c>
      <c r="O20" s="120" t="str">
        <f>IF(ROWS($P$2:$P20)&lt;=$P$1,IFERROR(INDEX($A$2:$A$10625,_xlfn.AGGREGATE(15,3,($N$2:$N$10625&lt;&gt;"NA")/($N$2:$N$10625&lt;&gt;"NA")*(ROW($N$2:$N$10625)-ROW($N$1)),ROWS($P$2:$P20))),""),"")</f>
        <v/>
      </c>
      <c r="P20"/>
      <c r="Q20" s="2"/>
      <c r="R20"/>
      <c r="S20"/>
      <c r="T20"/>
      <c r="U20" t="s">
        <v>145</v>
      </c>
      <c r="V20" t="s">
        <v>38258</v>
      </c>
      <c r="W20" t="s">
        <v>361</v>
      </c>
      <c r="X20" t="s">
        <v>108</v>
      </c>
      <c r="Y20" t="s">
        <v>8522</v>
      </c>
      <c r="Z20" t="s">
        <v>54</v>
      </c>
      <c r="AA20"/>
      <c r="AB20" t="s">
        <v>43103</v>
      </c>
      <c r="AC20" t="s">
        <v>56088</v>
      </c>
      <c r="AD20" t="s">
        <v>146</v>
      </c>
      <c r="AE20" t="s">
        <v>105</v>
      </c>
      <c r="AF20" s="119" t="str">
        <f t="shared" si="2"/>
        <v>NA</v>
      </c>
      <c r="AG20" s="119"/>
      <c r="AH20" s="119" t="str">
        <f>IF(ROWS($P$2:$P18)&lt;=$P$1,IFERROR(INDEX($U$2:$U$10625,_xlfn.AGGREGATE(15,3,($AF$2:$AF$10625&lt;&gt;"NA")/($AF$2:$AF$10625&lt;&gt;"NA")*(ROW($AF$2:$AF$10625)-ROW($AF$1)),ROWS($P$2:$P18))),""),"")</f>
        <v/>
      </c>
      <c r="AI20" s="119"/>
      <c r="AJ20" s="119" t="str">
        <f t="shared" si="3"/>
        <v>NA</v>
      </c>
      <c r="AK20" s="190"/>
      <c r="AL20" s="119" t="str">
        <f>IF(ROWS($P$2:$P18)&lt;=$P$1,IFERROR(INDEX($U$2:$U$10625,_xlfn.AGGREGATE(15,3,($AJ$2:$AJ$10625&lt;&gt;"NA")/($AJ$2:$AJ$10625&lt;&gt;"NA")*(ROW($AJ$2:$AJ$10625)-ROW($AJ$1)),ROWS($P$2:$P18))),""),"")</f>
        <v/>
      </c>
    </row>
    <row r="21" spans="1:38" x14ac:dyDescent="0.25">
      <c r="A21" t="s">
        <v>490</v>
      </c>
      <c r="B21" t="s">
        <v>488</v>
      </c>
      <c r="C21" t="s">
        <v>489</v>
      </c>
      <c r="D21" t="s">
        <v>108</v>
      </c>
      <c r="E21" t="s">
        <v>491</v>
      </c>
      <c r="F21" t="s">
        <v>54</v>
      </c>
      <c r="G21"/>
      <c r="H21" t="s">
        <v>42003</v>
      </c>
      <c r="I21" t="s">
        <v>49701</v>
      </c>
      <c r="J21" t="s">
        <v>492</v>
      </c>
      <c r="K21" t="s">
        <v>105</v>
      </c>
      <c r="L21" s="119" t="str">
        <f t="shared" si="0"/>
        <v>NA</v>
      </c>
      <c r="M21" s="120" t="str">
        <f>IF(AND($Q$1="",$Q$5=""),"",IF(ROWS($P$2:$P21)&lt;=$P$1,IFERROR(INDEX($A$2:$A$10625,_xlfn.AGGREGATE(15,3,($L$2:$L$10625&lt;&gt;"NA")/($L$2:$L$10625&lt;&gt;"NA")*(ROW($L$2:$L$10625)-ROW($L$1)),ROWS($P$2:$P21))),""),""))</f>
        <v/>
      </c>
      <c r="N21" s="120" t="str">
        <f t="shared" si="1"/>
        <v>NA</v>
      </c>
      <c r="O21" s="120" t="str">
        <f>IF(ROWS($P$2:$P21)&lt;=$P$1,IFERROR(INDEX($A$2:$A$10625,_xlfn.AGGREGATE(15,3,($N$2:$N$10625&lt;&gt;"NA")/($N$2:$N$10625&lt;&gt;"NA")*(ROW($N$2:$N$10625)-ROW($N$1)),ROWS($P$2:$P21))),""),"")</f>
        <v/>
      </c>
      <c r="P21"/>
      <c r="Q21" s="2"/>
      <c r="R21"/>
      <c r="S21"/>
      <c r="T21"/>
      <c r="U21" t="s">
        <v>123</v>
      </c>
      <c r="V21" t="s">
        <v>38259</v>
      </c>
      <c r="W21" t="s">
        <v>361</v>
      </c>
      <c r="X21" t="s">
        <v>108</v>
      </c>
      <c r="Y21" t="s">
        <v>676</v>
      </c>
      <c r="Z21" t="s">
        <v>54</v>
      </c>
      <c r="AA21"/>
      <c r="AB21" t="s">
        <v>43103</v>
      </c>
      <c r="AC21" t="s">
        <v>56089</v>
      </c>
      <c r="AD21" t="s">
        <v>124</v>
      </c>
      <c r="AE21" t="s">
        <v>105</v>
      </c>
      <c r="AF21" s="119" t="str">
        <f t="shared" si="2"/>
        <v>NA</v>
      </c>
      <c r="AG21" s="119"/>
      <c r="AH21" s="119" t="str">
        <f>IF(ROWS($P$2:$P19)&lt;=$P$1,IFERROR(INDEX($U$2:$U$10625,_xlfn.AGGREGATE(15,3,($AF$2:$AF$10625&lt;&gt;"NA")/($AF$2:$AF$10625&lt;&gt;"NA")*(ROW($AF$2:$AF$10625)-ROW($AF$1)),ROWS($P$2:$P19))),""),"")</f>
        <v/>
      </c>
      <c r="AI21" s="119"/>
      <c r="AJ21" s="119" t="str">
        <f t="shared" si="3"/>
        <v>NA</v>
      </c>
      <c r="AK21" s="190"/>
      <c r="AL21" s="119" t="str">
        <f>IF(ROWS($P$2:$P19)&lt;=$P$1,IFERROR(INDEX($U$2:$U$10625,_xlfn.AGGREGATE(15,3,($AJ$2:$AJ$10625&lt;&gt;"NA")/($AJ$2:$AJ$10625&lt;&gt;"NA")*(ROW($AJ$2:$AJ$10625)-ROW($AJ$1)),ROWS($P$2:$P19))),""),"")</f>
        <v/>
      </c>
    </row>
    <row r="22" spans="1:38" x14ac:dyDescent="0.25">
      <c r="A22" t="s">
        <v>497</v>
      </c>
      <c r="B22" t="s">
        <v>495</v>
      </c>
      <c r="C22" t="s">
        <v>496</v>
      </c>
      <c r="D22" t="s">
        <v>108</v>
      </c>
      <c r="E22" t="s">
        <v>498</v>
      </c>
      <c r="F22" t="s">
        <v>54</v>
      </c>
      <c r="G22"/>
      <c r="H22" t="s">
        <v>42004</v>
      </c>
      <c r="I22" t="s">
        <v>49702</v>
      </c>
      <c r="J22" t="s">
        <v>499</v>
      </c>
      <c r="K22" t="s">
        <v>105</v>
      </c>
      <c r="L22" s="119" t="str">
        <f t="shared" si="0"/>
        <v>NA</v>
      </c>
      <c r="M22" s="120" t="str">
        <f>IF(AND($Q$1="",$Q$5=""),"",IF(ROWS($P$2:$P22)&lt;=$P$1,IFERROR(INDEX($A$2:$A$10625,_xlfn.AGGREGATE(15,3,($L$2:$L$10625&lt;&gt;"NA")/($L$2:$L$10625&lt;&gt;"NA")*(ROW($L$2:$L$10625)-ROW($L$1)),ROWS($P$2:$P22))),""),""))</f>
        <v/>
      </c>
      <c r="N22" s="120" t="str">
        <f t="shared" si="1"/>
        <v>NA</v>
      </c>
      <c r="O22" s="120" t="str">
        <f>IF(ROWS($P$2:$P22)&lt;=$P$1,IFERROR(INDEX($A$2:$A$10625,_xlfn.AGGREGATE(15,3,($N$2:$N$10625&lt;&gt;"NA")/($N$2:$N$10625&lt;&gt;"NA")*(ROW($N$2:$N$10625)-ROW($N$1)),ROWS($P$2:$P22))),""),"")</f>
        <v/>
      </c>
      <c r="P22"/>
      <c r="Q22" s="2"/>
      <c r="R22"/>
      <c r="S22"/>
      <c r="T22"/>
      <c r="U22" t="s">
        <v>233</v>
      </c>
      <c r="V22" t="s">
        <v>38260</v>
      </c>
      <c r="W22" t="s">
        <v>361</v>
      </c>
      <c r="X22" t="s">
        <v>108</v>
      </c>
      <c r="Y22" t="s">
        <v>630</v>
      </c>
      <c r="Z22" t="s">
        <v>54</v>
      </c>
      <c r="AA22"/>
      <c r="AB22" t="s">
        <v>41967</v>
      </c>
      <c r="AC22" t="s">
        <v>56090</v>
      </c>
      <c r="AD22" t="s">
        <v>233</v>
      </c>
      <c r="AE22" t="s">
        <v>105</v>
      </c>
      <c r="AF22" s="119" t="str">
        <f t="shared" si="2"/>
        <v>NA</v>
      </c>
      <c r="AG22" s="119"/>
      <c r="AH22" s="119" t="str">
        <f>IF(ROWS($P$2:$P20)&lt;=$P$1,IFERROR(INDEX($U$2:$U$10625,_xlfn.AGGREGATE(15,3,($AF$2:$AF$10625&lt;&gt;"NA")/($AF$2:$AF$10625&lt;&gt;"NA")*(ROW($AF$2:$AF$10625)-ROW($AF$1)),ROWS($P$2:$P20))),""),"")</f>
        <v/>
      </c>
      <c r="AI22" s="119"/>
      <c r="AJ22" s="119" t="str">
        <f t="shared" si="3"/>
        <v>NA</v>
      </c>
      <c r="AK22" s="190"/>
      <c r="AL22" s="119" t="str">
        <f>IF(ROWS($P$2:$P20)&lt;=$P$1,IFERROR(INDEX($U$2:$U$10625,_xlfn.AGGREGATE(15,3,($AJ$2:$AJ$10625&lt;&gt;"NA")/($AJ$2:$AJ$10625&lt;&gt;"NA")*(ROW($AJ$2:$AJ$10625)-ROW($AJ$1)),ROWS($P$2:$P20))),""),"")</f>
        <v/>
      </c>
    </row>
    <row r="23" spans="1:38" x14ac:dyDescent="0.25">
      <c r="A23" t="s">
        <v>504</v>
      </c>
      <c r="B23" t="s">
        <v>502</v>
      </c>
      <c r="C23" t="s">
        <v>503</v>
      </c>
      <c r="D23" t="s">
        <v>108</v>
      </c>
      <c r="E23" t="s">
        <v>505</v>
      </c>
      <c r="F23" t="s">
        <v>54</v>
      </c>
      <c r="G23"/>
      <c r="H23" t="s">
        <v>42005</v>
      </c>
      <c r="I23" t="s">
        <v>49703</v>
      </c>
      <c r="J23"/>
      <c r="K23" t="s">
        <v>105</v>
      </c>
      <c r="L23" s="119" t="str">
        <f t="shared" si="0"/>
        <v>NA</v>
      </c>
      <c r="M23" s="120" t="str">
        <f>IF(AND($Q$1="",$Q$5=""),"",IF(ROWS($P$2:$P23)&lt;=$P$1,IFERROR(INDEX($A$2:$A$10625,_xlfn.AGGREGATE(15,3,($L$2:$L$10625&lt;&gt;"NA")/($L$2:$L$10625&lt;&gt;"NA")*(ROW($L$2:$L$10625)-ROW($L$1)),ROWS($P$2:$P23))),""),""))</f>
        <v/>
      </c>
      <c r="N23" s="120" t="str">
        <f t="shared" si="1"/>
        <v>NA</v>
      </c>
      <c r="O23" s="120" t="str">
        <f>IF(ROWS($P$2:$P23)&lt;=$P$1,IFERROR(INDEX($A$2:$A$10625,_xlfn.AGGREGATE(15,3,($N$2:$N$10625&lt;&gt;"NA")/($N$2:$N$10625&lt;&gt;"NA")*(ROW($N$2:$N$10625)-ROW($N$1)),ROWS($P$2:$P23))),""),"")</f>
        <v/>
      </c>
      <c r="P23"/>
      <c r="Q23" s="2"/>
      <c r="R23"/>
      <c r="S23"/>
      <c r="T23"/>
      <c r="U23" t="s">
        <v>243</v>
      </c>
      <c r="V23" t="s">
        <v>38261</v>
      </c>
      <c r="W23" t="s">
        <v>361</v>
      </c>
      <c r="X23" t="s">
        <v>108</v>
      </c>
      <c r="Y23" t="s">
        <v>630</v>
      </c>
      <c r="Z23" t="s">
        <v>54</v>
      </c>
      <c r="AA23"/>
      <c r="AB23" t="s">
        <v>41967</v>
      </c>
      <c r="AC23" t="s">
        <v>56090</v>
      </c>
      <c r="AD23" t="s">
        <v>243</v>
      </c>
      <c r="AE23" t="s">
        <v>105</v>
      </c>
      <c r="AF23" s="119" t="str">
        <f t="shared" si="2"/>
        <v>NA</v>
      </c>
      <c r="AG23" s="119"/>
      <c r="AH23" s="119" t="str">
        <f>IF(ROWS($P$2:$P21)&lt;=$P$1,IFERROR(INDEX($U$2:$U$10625,_xlfn.AGGREGATE(15,3,($AF$2:$AF$10625&lt;&gt;"NA")/($AF$2:$AF$10625&lt;&gt;"NA")*(ROW($AF$2:$AF$10625)-ROW($AF$1)),ROWS($P$2:$P21))),""),"")</f>
        <v/>
      </c>
      <c r="AI23" s="119"/>
      <c r="AJ23" s="119" t="str">
        <f t="shared" si="3"/>
        <v>NA</v>
      </c>
      <c r="AK23" s="190"/>
      <c r="AL23" s="119" t="str">
        <f>IF(ROWS($P$2:$P21)&lt;=$P$1,IFERROR(INDEX($U$2:$U$10625,_xlfn.AGGREGATE(15,3,($AJ$2:$AJ$10625&lt;&gt;"NA")/($AJ$2:$AJ$10625&lt;&gt;"NA")*(ROW($AJ$2:$AJ$10625)-ROW($AJ$1)),ROWS($P$2:$P21))),""),"")</f>
        <v/>
      </c>
    </row>
    <row r="24" spans="1:38" x14ac:dyDescent="0.25">
      <c r="A24" t="s">
        <v>511</v>
      </c>
      <c r="B24" t="s">
        <v>509</v>
      </c>
      <c r="C24" t="s">
        <v>510</v>
      </c>
      <c r="D24" t="s">
        <v>108</v>
      </c>
      <c r="E24" t="s">
        <v>512</v>
      </c>
      <c r="F24" t="s">
        <v>54</v>
      </c>
      <c r="G24"/>
      <c r="H24" t="s">
        <v>42006</v>
      </c>
      <c r="I24" t="s">
        <v>49704</v>
      </c>
      <c r="J24" t="s">
        <v>513</v>
      </c>
      <c r="K24" t="s">
        <v>105</v>
      </c>
      <c r="L24" s="119" t="str">
        <f t="shared" si="0"/>
        <v>NA</v>
      </c>
      <c r="M24" s="120" t="str">
        <f>IF(AND($Q$1="",$Q$5=""),"",IF(ROWS($P$2:$P24)&lt;=$P$1,IFERROR(INDEX($A$2:$A$10625,_xlfn.AGGREGATE(15,3,($L$2:$L$10625&lt;&gt;"NA")/($L$2:$L$10625&lt;&gt;"NA")*(ROW($L$2:$L$10625)-ROW($L$1)),ROWS($P$2:$P24))),""),""))</f>
        <v/>
      </c>
      <c r="N24" s="120" t="str">
        <f t="shared" si="1"/>
        <v>NA</v>
      </c>
      <c r="O24" s="120" t="str">
        <f>IF(ROWS($P$2:$P24)&lt;=$P$1,IFERROR(INDEX($A$2:$A$10625,_xlfn.AGGREGATE(15,3,($N$2:$N$10625&lt;&gt;"NA")/($N$2:$N$10625&lt;&gt;"NA")*(ROW($N$2:$N$10625)-ROW($N$1)),ROWS($P$2:$P24))),""),"")</f>
        <v/>
      </c>
      <c r="P24"/>
      <c r="Q24" s="2"/>
      <c r="R24"/>
      <c r="S24"/>
      <c r="T24"/>
      <c r="U24" t="s">
        <v>162</v>
      </c>
      <c r="V24" t="s">
        <v>38263</v>
      </c>
      <c r="W24" t="s">
        <v>361</v>
      </c>
      <c r="X24" t="s">
        <v>108</v>
      </c>
      <c r="Y24" t="s">
        <v>5908</v>
      </c>
      <c r="Z24" t="s">
        <v>54</v>
      </c>
      <c r="AA24"/>
      <c r="AB24" t="s">
        <v>43103</v>
      </c>
      <c r="AC24" t="s">
        <v>56091</v>
      </c>
      <c r="AD24" t="s">
        <v>163</v>
      </c>
      <c r="AE24" t="s">
        <v>105</v>
      </c>
      <c r="AF24" s="119" t="str">
        <f t="shared" si="2"/>
        <v>NA</v>
      </c>
      <c r="AG24" s="119"/>
      <c r="AH24" s="119" t="str">
        <f>IF(ROWS($P$2:$P22)&lt;=$P$1,IFERROR(INDEX($U$2:$U$10625,_xlfn.AGGREGATE(15,3,($AF$2:$AF$10625&lt;&gt;"NA")/($AF$2:$AF$10625&lt;&gt;"NA")*(ROW($AF$2:$AF$10625)-ROW($AF$1)),ROWS($P$2:$P22))),""),"")</f>
        <v/>
      </c>
      <c r="AI24" s="119"/>
      <c r="AJ24" s="119" t="str">
        <f t="shared" si="3"/>
        <v>NA</v>
      </c>
      <c r="AK24" s="190"/>
      <c r="AL24" s="119" t="str">
        <f>IF(ROWS($P$2:$P22)&lt;=$P$1,IFERROR(INDEX($U$2:$U$10625,_xlfn.AGGREGATE(15,3,($AJ$2:$AJ$10625&lt;&gt;"NA")/($AJ$2:$AJ$10625&lt;&gt;"NA")*(ROW($AJ$2:$AJ$10625)-ROW($AJ$1)),ROWS($P$2:$P22))),""),"")</f>
        <v/>
      </c>
    </row>
    <row r="25" spans="1:38" x14ac:dyDescent="0.25">
      <c r="A25" t="s">
        <v>518</v>
      </c>
      <c r="B25" t="s">
        <v>516</v>
      </c>
      <c r="C25" t="s">
        <v>517</v>
      </c>
      <c r="D25" t="s">
        <v>108</v>
      </c>
      <c r="E25" t="s">
        <v>519</v>
      </c>
      <c r="F25" t="s">
        <v>54</v>
      </c>
      <c r="G25" t="s">
        <v>49635</v>
      </c>
      <c r="H25" t="s">
        <v>42007</v>
      </c>
      <c r="I25" t="s">
        <v>49705</v>
      </c>
      <c r="J25" t="s">
        <v>520</v>
      </c>
      <c r="K25" t="s">
        <v>105</v>
      </c>
      <c r="L25" s="119" t="str">
        <f t="shared" si="0"/>
        <v>NA</v>
      </c>
      <c r="M25" s="120" t="str">
        <f>IF(AND($Q$1="",$Q$5=""),"",IF(ROWS($P$2:$P25)&lt;=$P$1,IFERROR(INDEX($A$2:$A$10625,_xlfn.AGGREGATE(15,3,($L$2:$L$10625&lt;&gt;"NA")/($L$2:$L$10625&lt;&gt;"NA")*(ROW($L$2:$L$10625)-ROW($L$1)),ROWS($P$2:$P25))),""),""))</f>
        <v/>
      </c>
      <c r="N25" s="120" t="str">
        <f t="shared" si="1"/>
        <v>NA</v>
      </c>
      <c r="O25" s="120" t="str">
        <f>IF(ROWS($P$2:$P25)&lt;=$P$1,IFERROR(INDEX($A$2:$A$10625,_xlfn.AGGREGATE(15,3,($N$2:$N$10625&lt;&gt;"NA")/($N$2:$N$10625&lt;&gt;"NA")*(ROW($N$2:$N$10625)-ROW($N$1)),ROWS($P$2:$P25))),""),"")</f>
        <v/>
      </c>
      <c r="P25"/>
      <c r="Q25" s="2"/>
      <c r="R25"/>
      <c r="S25"/>
      <c r="T25"/>
      <c r="U25" t="s">
        <v>180</v>
      </c>
      <c r="V25" t="s">
        <v>38264</v>
      </c>
      <c r="W25" t="s">
        <v>361</v>
      </c>
      <c r="X25" t="s">
        <v>108</v>
      </c>
      <c r="Y25" t="s">
        <v>5930</v>
      </c>
      <c r="Z25" t="s">
        <v>54</v>
      </c>
      <c r="AA25"/>
      <c r="AB25" t="s">
        <v>41889</v>
      </c>
      <c r="AC25" t="s">
        <v>56092</v>
      </c>
      <c r="AD25" t="s">
        <v>181</v>
      </c>
      <c r="AE25" t="s">
        <v>105</v>
      </c>
      <c r="AF25" s="119" t="str">
        <f t="shared" si="2"/>
        <v>NA</v>
      </c>
      <c r="AG25" s="119"/>
      <c r="AH25" s="119" t="str">
        <f>IF(ROWS($P$2:$P23)&lt;=$P$1,IFERROR(INDEX($U$2:$U$10625,_xlfn.AGGREGATE(15,3,($AF$2:$AF$10625&lt;&gt;"NA")/($AF$2:$AF$10625&lt;&gt;"NA")*(ROW($AF$2:$AF$10625)-ROW($AF$1)),ROWS($P$2:$P23))),""),"")</f>
        <v/>
      </c>
      <c r="AI25" s="119"/>
      <c r="AJ25" s="119" t="str">
        <f t="shared" si="3"/>
        <v>NA</v>
      </c>
      <c r="AK25" s="190"/>
      <c r="AL25" s="119" t="str">
        <f>IF(ROWS($P$2:$P23)&lt;=$P$1,IFERROR(INDEX($U$2:$U$10625,_xlfn.AGGREGATE(15,3,($AJ$2:$AJ$10625&lt;&gt;"NA")/($AJ$2:$AJ$10625&lt;&gt;"NA")*(ROW($AJ$2:$AJ$10625)-ROW($AJ$1)),ROWS($P$2:$P23))),""),"")</f>
        <v/>
      </c>
    </row>
    <row r="26" spans="1:38" x14ac:dyDescent="0.25">
      <c r="A26" t="s">
        <v>525</v>
      </c>
      <c r="B26" t="s">
        <v>523</v>
      </c>
      <c r="C26" t="s">
        <v>524</v>
      </c>
      <c r="D26" t="s">
        <v>108</v>
      </c>
      <c r="E26" t="s">
        <v>526</v>
      </c>
      <c r="F26" t="s">
        <v>54</v>
      </c>
      <c r="G26"/>
      <c r="H26" t="s">
        <v>42008</v>
      </c>
      <c r="I26" t="s">
        <v>49706</v>
      </c>
      <c r="J26" t="s">
        <v>527</v>
      </c>
      <c r="K26" t="s">
        <v>105</v>
      </c>
      <c r="L26" s="119" t="str">
        <f t="shared" si="0"/>
        <v>NA</v>
      </c>
      <c r="M26" s="120" t="str">
        <f>IF(AND($Q$1="",$Q$5=""),"",IF(ROWS($P$2:$P26)&lt;=$P$1,IFERROR(INDEX($A$2:$A$10625,_xlfn.AGGREGATE(15,3,($L$2:$L$10625&lt;&gt;"NA")/($L$2:$L$10625&lt;&gt;"NA")*(ROW($L$2:$L$10625)-ROW($L$1)),ROWS($P$2:$P26))),""),""))</f>
        <v/>
      </c>
      <c r="N26" s="120" t="str">
        <f t="shared" si="1"/>
        <v>NA</v>
      </c>
      <c r="O26" s="120" t="str">
        <f>IF(ROWS($P$2:$P26)&lt;=$P$1,IFERROR(INDEX($A$2:$A$10625,_xlfn.AGGREGATE(15,3,($N$2:$N$10625&lt;&gt;"NA")/($N$2:$N$10625&lt;&gt;"NA")*(ROW($N$2:$N$10625)-ROW($N$1)),ROWS($P$2:$P26))),""),"")</f>
        <v/>
      </c>
      <c r="P26"/>
      <c r="Q26" s="2"/>
      <c r="R26"/>
      <c r="S26"/>
      <c r="T26"/>
      <c r="U26" t="s">
        <v>203</v>
      </c>
      <c r="V26" t="s">
        <v>38266</v>
      </c>
      <c r="W26" t="s">
        <v>361</v>
      </c>
      <c r="X26" t="s">
        <v>108</v>
      </c>
      <c r="Y26" t="s">
        <v>5930</v>
      </c>
      <c r="Z26" t="s">
        <v>54</v>
      </c>
      <c r="AA26"/>
      <c r="AB26" t="s">
        <v>41889</v>
      </c>
      <c r="AC26" t="s">
        <v>56092</v>
      </c>
      <c r="AD26" t="s">
        <v>203</v>
      </c>
      <c r="AE26" t="s">
        <v>105</v>
      </c>
      <c r="AF26" s="119" t="str">
        <f t="shared" si="2"/>
        <v>NA</v>
      </c>
      <c r="AG26" s="119"/>
      <c r="AH26" s="119" t="str">
        <f>IF(ROWS($P$2:$P24)&lt;=$P$1,IFERROR(INDEX($U$2:$U$10625,_xlfn.AGGREGATE(15,3,($AF$2:$AF$10625&lt;&gt;"NA")/($AF$2:$AF$10625&lt;&gt;"NA")*(ROW($AF$2:$AF$10625)-ROW($AF$1)),ROWS($P$2:$P24))),""),"")</f>
        <v/>
      </c>
      <c r="AI26" s="119"/>
      <c r="AJ26" s="119" t="str">
        <f t="shared" si="3"/>
        <v>NA</v>
      </c>
      <c r="AK26" s="190"/>
      <c r="AL26" s="119" t="str">
        <f>IF(ROWS($P$2:$P24)&lt;=$P$1,IFERROR(INDEX($U$2:$U$10625,_xlfn.AGGREGATE(15,3,($AJ$2:$AJ$10625&lt;&gt;"NA")/($AJ$2:$AJ$10625&lt;&gt;"NA")*(ROW($AJ$2:$AJ$10625)-ROW($AJ$1)),ROWS($P$2:$P24))),""),"")</f>
        <v/>
      </c>
    </row>
    <row r="27" spans="1:38" x14ac:dyDescent="0.25">
      <c r="A27" t="s">
        <v>532</v>
      </c>
      <c r="B27" t="s">
        <v>530</v>
      </c>
      <c r="C27" t="s">
        <v>531</v>
      </c>
      <c r="D27" t="s">
        <v>108</v>
      </c>
      <c r="E27" t="s">
        <v>533</v>
      </c>
      <c r="F27" t="s">
        <v>54</v>
      </c>
      <c r="G27"/>
      <c r="H27" t="s">
        <v>42009</v>
      </c>
      <c r="I27" t="s">
        <v>49707</v>
      </c>
      <c r="J27" t="s">
        <v>534</v>
      </c>
      <c r="K27" t="s">
        <v>105</v>
      </c>
      <c r="L27" s="119" t="str">
        <f t="shared" si="0"/>
        <v>NA</v>
      </c>
      <c r="M27" s="120" t="str">
        <f>IF(AND($Q$1="",$Q$5=""),"",IF(ROWS($P$2:$P27)&lt;=$P$1,IFERROR(INDEX($A$2:$A$10625,_xlfn.AGGREGATE(15,3,($L$2:$L$10625&lt;&gt;"NA")/($L$2:$L$10625&lt;&gt;"NA")*(ROW($L$2:$L$10625)-ROW($L$1)),ROWS($P$2:$P27))),""),""))</f>
        <v/>
      </c>
      <c r="N27" s="120" t="str">
        <f t="shared" si="1"/>
        <v>NA</v>
      </c>
      <c r="O27" s="120" t="str">
        <f>IF(ROWS($P$2:$P27)&lt;=$P$1,IFERROR(INDEX($A$2:$A$10625,_xlfn.AGGREGATE(15,3,($N$2:$N$10625&lt;&gt;"NA")/($N$2:$N$10625&lt;&gt;"NA")*(ROW($N$2:$N$10625)-ROW($N$1)),ROWS($P$2:$P27))),""),"")</f>
        <v/>
      </c>
      <c r="P27"/>
      <c r="Q27" s="2"/>
      <c r="R27"/>
      <c r="S27"/>
      <c r="T27"/>
      <c r="U27" t="s">
        <v>41604</v>
      </c>
      <c r="V27" t="s">
        <v>41603</v>
      </c>
      <c r="W27" t="s">
        <v>464</v>
      </c>
      <c r="X27" t="s">
        <v>108</v>
      </c>
      <c r="Y27" t="s">
        <v>466</v>
      </c>
      <c r="Z27" t="s">
        <v>54</v>
      </c>
      <c r="AA27"/>
      <c r="AB27" t="s">
        <v>41999</v>
      </c>
      <c r="AC27" t="s">
        <v>49697</v>
      </c>
      <c r="AD27" t="s">
        <v>41605</v>
      </c>
      <c r="AE27" t="s">
        <v>105</v>
      </c>
      <c r="AF27" s="119" t="str">
        <f t="shared" si="2"/>
        <v>NA</v>
      </c>
      <c r="AG27" s="119"/>
      <c r="AH27" s="119" t="str">
        <f>IF(ROWS($P$2:$P25)&lt;=$P$1,IFERROR(INDEX($U$2:$U$10625,_xlfn.AGGREGATE(15,3,($AF$2:$AF$10625&lt;&gt;"NA")/($AF$2:$AF$10625&lt;&gt;"NA")*(ROW($AF$2:$AF$10625)-ROW($AF$1)),ROWS($P$2:$P25))),""),"")</f>
        <v/>
      </c>
      <c r="AI27" s="119"/>
      <c r="AJ27" s="119" t="str">
        <f t="shared" si="3"/>
        <v>NA</v>
      </c>
      <c r="AK27" s="190"/>
      <c r="AL27" s="119" t="str">
        <f>IF(ROWS($P$2:$P25)&lt;=$P$1,IFERROR(INDEX($U$2:$U$10625,_xlfn.AGGREGATE(15,3,($AJ$2:$AJ$10625&lt;&gt;"NA")/($AJ$2:$AJ$10625&lt;&gt;"NA")*(ROW($AJ$2:$AJ$10625)-ROW($AJ$1)),ROWS($P$2:$P25))),""),"")</f>
        <v/>
      </c>
    </row>
    <row r="28" spans="1:38" x14ac:dyDescent="0.25">
      <c r="A28" t="s">
        <v>537</v>
      </c>
      <c r="B28" t="s">
        <v>535</v>
      </c>
      <c r="C28" t="s">
        <v>536</v>
      </c>
      <c r="D28" t="s">
        <v>108</v>
      </c>
      <c r="E28" t="s">
        <v>538</v>
      </c>
      <c r="F28" t="s">
        <v>54</v>
      </c>
      <c r="G28"/>
      <c r="H28" t="s">
        <v>42010</v>
      </c>
      <c r="I28" t="s">
        <v>49708</v>
      </c>
      <c r="J28" t="s">
        <v>539</v>
      </c>
      <c r="K28" t="s">
        <v>105</v>
      </c>
      <c r="L28" s="119" t="str">
        <f t="shared" si="0"/>
        <v>NA</v>
      </c>
      <c r="M28" s="120" t="str">
        <f>IF(AND($Q$1="",$Q$5=""),"",IF(ROWS($P$2:$P28)&lt;=$P$1,IFERROR(INDEX($A$2:$A$10625,_xlfn.AGGREGATE(15,3,($L$2:$L$10625&lt;&gt;"NA")/($L$2:$L$10625&lt;&gt;"NA")*(ROW($L$2:$L$10625)-ROW($L$1)),ROWS($P$2:$P28))),""),""))</f>
        <v/>
      </c>
      <c r="N28" s="120" t="str">
        <f t="shared" si="1"/>
        <v>NA</v>
      </c>
      <c r="O28" s="120" t="str">
        <f>IF(ROWS($P$2:$P28)&lt;=$P$1,IFERROR(INDEX($A$2:$A$10625,_xlfn.AGGREGATE(15,3,($N$2:$N$10625&lt;&gt;"NA")/($N$2:$N$10625&lt;&gt;"NA")*(ROW($N$2:$N$10625)-ROW($N$1)),ROWS($P$2:$P28))),""),"")</f>
        <v/>
      </c>
      <c r="P28"/>
      <c r="Q28" s="2"/>
      <c r="R28"/>
      <c r="S28"/>
      <c r="T28">
        <v>1</v>
      </c>
      <c r="U28" t="s">
        <v>38278</v>
      </c>
      <c r="V28" t="s">
        <v>38279</v>
      </c>
      <c r="W28" t="s">
        <v>464</v>
      </c>
      <c r="X28" t="s">
        <v>108</v>
      </c>
      <c r="Y28" t="s">
        <v>466</v>
      </c>
      <c r="Z28" t="s">
        <v>54</v>
      </c>
      <c r="AA28"/>
      <c r="AB28" t="s">
        <v>41999</v>
      </c>
      <c r="AC28" t="s">
        <v>49697</v>
      </c>
      <c r="AD28" t="s">
        <v>41606</v>
      </c>
      <c r="AE28" t="s">
        <v>105</v>
      </c>
      <c r="AF28" s="119" t="str">
        <f t="shared" si="2"/>
        <v>NA</v>
      </c>
      <c r="AG28" s="119"/>
      <c r="AH28" s="119" t="str">
        <f>IF(ROWS($P$2:$P26)&lt;=$P$1,IFERROR(INDEX($U$2:$U$10625,_xlfn.AGGREGATE(15,3,($AF$2:$AF$10625&lt;&gt;"NA")/($AF$2:$AF$10625&lt;&gt;"NA")*(ROW($AF$2:$AF$10625)-ROW($AF$1)),ROWS($P$2:$P26))),""),"")</f>
        <v/>
      </c>
      <c r="AI28" s="119"/>
      <c r="AJ28" s="119" t="str">
        <f t="shared" si="3"/>
        <v>NA</v>
      </c>
      <c r="AK28" s="190"/>
      <c r="AL28" s="119" t="str">
        <f>IF(ROWS($P$2:$P26)&lt;=$P$1,IFERROR(INDEX($U$2:$U$10625,_xlfn.AGGREGATE(15,3,($AJ$2:$AJ$10625&lt;&gt;"NA")/($AJ$2:$AJ$10625&lt;&gt;"NA")*(ROW($AJ$2:$AJ$10625)-ROW($AJ$1)),ROWS($P$2:$P26))),""),"")</f>
        <v/>
      </c>
    </row>
    <row r="29" spans="1:38" x14ac:dyDescent="0.25">
      <c r="A29" t="s">
        <v>542</v>
      </c>
      <c r="B29" t="s">
        <v>540</v>
      </c>
      <c r="C29" t="s">
        <v>541</v>
      </c>
      <c r="D29" t="s">
        <v>108</v>
      </c>
      <c r="E29" t="s">
        <v>543</v>
      </c>
      <c r="F29" t="s">
        <v>54</v>
      </c>
      <c r="G29"/>
      <c r="H29" t="s">
        <v>42011</v>
      </c>
      <c r="I29" t="s">
        <v>49709</v>
      </c>
      <c r="J29" t="s">
        <v>544</v>
      </c>
      <c r="K29" t="s">
        <v>105</v>
      </c>
      <c r="L29" s="119" t="str">
        <f t="shared" si="0"/>
        <v>NA</v>
      </c>
      <c r="M29" s="120" t="str">
        <f>IF(AND($Q$1="",$Q$5=""),"",IF(ROWS($P$2:$P29)&lt;=$P$1,IFERROR(INDEX($A$2:$A$10625,_xlfn.AGGREGATE(15,3,($L$2:$L$10625&lt;&gt;"NA")/($L$2:$L$10625&lt;&gt;"NA")*(ROW($L$2:$L$10625)-ROW($L$1)),ROWS($P$2:$P29))),""),""))</f>
        <v/>
      </c>
      <c r="N29" s="120" t="str">
        <f t="shared" si="1"/>
        <v>NA</v>
      </c>
      <c r="O29" s="120" t="str">
        <f>IF(ROWS($P$2:$P29)&lt;=$P$1,IFERROR(INDEX($A$2:$A$10625,_xlfn.AGGREGATE(15,3,($N$2:$N$10625&lt;&gt;"NA")/($N$2:$N$10625&lt;&gt;"NA")*(ROW($N$2:$N$10625)-ROW($N$1)),ROWS($P$2:$P29))),""),"")</f>
        <v/>
      </c>
      <c r="P29"/>
      <c r="Q29" s="2"/>
      <c r="R29"/>
      <c r="S29"/>
      <c r="T29"/>
      <c r="U29" t="s">
        <v>38280</v>
      </c>
      <c r="V29" t="s">
        <v>38281</v>
      </c>
      <c r="W29" t="s">
        <v>464</v>
      </c>
      <c r="X29" t="s">
        <v>108</v>
      </c>
      <c r="Y29" t="s">
        <v>466</v>
      </c>
      <c r="Z29" t="s">
        <v>54</v>
      </c>
      <c r="AA29"/>
      <c r="AB29" t="s">
        <v>41999</v>
      </c>
      <c r="AC29" t="s">
        <v>49697</v>
      </c>
      <c r="AD29"/>
      <c r="AE29" t="s">
        <v>105</v>
      </c>
      <c r="AF29" s="119" t="str">
        <f t="shared" si="2"/>
        <v>NA</v>
      </c>
      <c r="AG29" s="119"/>
      <c r="AH29" s="119" t="str">
        <f>IF(ROWS($P$2:$P27)&lt;=$P$1,IFERROR(INDEX($U$2:$U$10625,_xlfn.AGGREGATE(15,3,($AF$2:$AF$10625&lt;&gt;"NA")/($AF$2:$AF$10625&lt;&gt;"NA")*(ROW($AF$2:$AF$10625)-ROW($AF$1)),ROWS($P$2:$P27))),""),"")</f>
        <v/>
      </c>
      <c r="AI29" s="119"/>
      <c r="AJ29" s="119" t="str">
        <f t="shared" si="3"/>
        <v>NA</v>
      </c>
      <c r="AK29" s="190"/>
      <c r="AL29" s="119" t="str">
        <f>IF(ROWS($P$2:$P27)&lt;=$P$1,IFERROR(INDEX($U$2:$U$10625,_xlfn.AGGREGATE(15,3,($AJ$2:$AJ$10625&lt;&gt;"NA")/($AJ$2:$AJ$10625&lt;&gt;"NA")*(ROW($AJ$2:$AJ$10625)-ROW($AJ$1)),ROWS($P$2:$P27))),""),"")</f>
        <v/>
      </c>
    </row>
    <row r="30" spans="1:38" x14ac:dyDescent="0.25">
      <c r="A30" t="s">
        <v>547</v>
      </c>
      <c r="B30" t="s">
        <v>545</v>
      </c>
      <c r="C30" t="s">
        <v>546</v>
      </c>
      <c r="D30" t="s">
        <v>108</v>
      </c>
      <c r="E30" t="s">
        <v>548</v>
      </c>
      <c r="F30" t="s">
        <v>54</v>
      </c>
      <c r="G30"/>
      <c r="H30" t="s">
        <v>42012</v>
      </c>
      <c r="I30" t="s">
        <v>49710</v>
      </c>
      <c r="J30" t="s">
        <v>549</v>
      </c>
      <c r="K30" t="s">
        <v>105</v>
      </c>
      <c r="L30" s="119" t="str">
        <f t="shared" si="0"/>
        <v>NA</v>
      </c>
      <c r="M30" s="120" t="str">
        <f>IF(AND($Q$1="",$Q$5=""),"",IF(ROWS($P$2:$P30)&lt;=$P$1,IFERROR(INDEX($A$2:$A$10625,_xlfn.AGGREGATE(15,3,($L$2:$L$10625&lt;&gt;"NA")/($L$2:$L$10625&lt;&gt;"NA")*(ROW($L$2:$L$10625)-ROW($L$1)),ROWS($P$2:$P30))),""),""))</f>
        <v/>
      </c>
      <c r="N30" s="120" t="str">
        <f t="shared" si="1"/>
        <v>NA</v>
      </c>
      <c r="O30" s="120" t="str">
        <f>IF(ROWS($P$2:$P30)&lt;=$P$1,IFERROR(INDEX($A$2:$A$10625,_xlfn.AGGREGATE(15,3,($N$2:$N$10625&lt;&gt;"NA")/($N$2:$N$10625&lt;&gt;"NA")*(ROW($N$2:$N$10625)-ROW($N$1)),ROWS($P$2:$P30))),""),"")</f>
        <v/>
      </c>
      <c r="P30"/>
      <c r="Q30" s="2"/>
      <c r="R30"/>
      <c r="S30"/>
      <c r="T30"/>
      <c r="U30" t="s">
        <v>38287</v>
      </c>
      <c r="V30" t="s">
        <v>38288</v>
      </c>
      <c r="W30" t="s">
        <v>464</v>
      </c>
      <c r="X30" t="s">
        <v>108</v>
      </c>
      <c r="Y30" t="s">
        <v>3944</v>
      </c>
      <c r="Z30" t="s">
        <v>54</v>
      </c>
      <c r="AA30"/>
      <c r="AB30" t="s">
        <v>43104</v>
      </c>
      <c r="AC30" t="s">
        <v>56093</v>
      </c>
      <c r="AD30"/>
      <c r="AE30" t="s">
        <v>105</v>
      </c>
      <c r="AF30" s="119" t="str">
        <f t="shared" si="2"/>
        <v>NA</v>
      </c>
      <c r="AG30" s="119"/>
      <c r="AH30" s="119" t="str">
        <f>IF(ROWS($P$2:$P28)&lt;=$P$1,IFERROR(INDEX($U$2:$U$10625,_xlfn.AGGREGATE(15,3,($AF$2:$AF$10625&lt;&gt;"NA")/($AF$2:$AF$10625&lt;&gt;"NA")*(ROW($AF$2:$AF$10625)-ROW($AF$1)),ROWS($P$2:$P28))),""),"")</f>
        <v/>
      </c>
      <c r="AI30" s="119"/>
      <c r="AJ30" s="119" t="str">
        <f t="shared" si="3"/>
        <v>NA</v>
      </c>
      <c r="AK30" s="190"/>
      <c r="AL30" s="119" t="str">
        <f>IF(ROWS($P$2:$P28)&lt;=$P$1,IFERROR(INDEX($U$2:$U$10625,_xlfn.AGGREGATE(15,3,($AJ$2:$AJ$10625&lt;&gt;"NA")/($AJ$2:$AJ$10625&lt;&gt;"NA")*(ROW($AJ$2:$AJ$10625)-ROW($AJ$1)),ROWS($P$2:$P28))),""),"")</f>
        <v/>
      </c>
    </row>
    <row r="31" spans="1:38" x14ac:dyDescent="0.25">
      <c r="A31" t="s">
        <v>552</v>
      </c>
      <c r="B31" t="s">
        <v>550</v>
      </c>
      <c r="C31" t="s">
        <v>551</v>
      </c>
      <c r="D31" t="s">
        <v>108</v>
      </c>
      <c r="E31" t="s">
        <v>553</v>
      </c>
      <c r="F31" t="s">
        <v>54</v>
      </c>
      <c r="G31"/>
      <c r="H31" t="s">
        <v>42013</v>
      </c>
      <c r="I31" t="s">
        <v>49711</v>
      </c>
      <c r="J31" t="s">
        <v>554</v>
      </c>
      <c r="K31" t="s">
        <v>105</v>
      </c>
      <c r="L31" s="119" t="str">
        <f t="shared" si="0"/>
        <v>NA</v>
      </c>
      <c r="M31" s="120" t="str">
        <f>IF(AND($Q$1="",$Q$5=""),"",IF(ROWS($P$2:$P31)&lt;=$P$1,IFERROR(INDEX($A$2:$A$10625,_xlfn.AGGREGATE(15,3,($L$2:$L$10625&lt;&gt;"NA")/($L$2:$L$10625&lt;&gt;"NA")*(ROW($L$2:$L$10625)-ROW($L$1)),ROWS($P$2:$P31))),""),""))</f>
        <v/>
      </c>
      <c r="N31" s="120" t="str">
        <f t="shared" si="1"/>
        <v>NA</v>
      </c>
      <c r="O31" s="120" t="str">
        <f>IF(ROWS($P$2:$P31)&lt;=$P$1,IFERROR(INDEX($A$2:$A$10625,_xlfn.AGGREGATE(15,3,($N$2:$N$10625&lt;&gt;"NA")/($N$2:$N$10625&lt;&gt;"NA")*(ROW($N$2:$N$10625)-ROW($N$1)),ROWS($P$2:$P31))),""),"")</f>
        <v/>
      </c>
      <c r="P31"/>
      <c r="Q31" s="2"/>
      <c r="R31"/>
      <c r="S31"/>
      <c r="T31"/>
      <c r="U31" t="s">
        <v>41608</v>
      </c>
      <c r="V31" t="s">
        <v>41607</v>
      </c>
      <c r="W31" t="s">
        <v>437</v>
      </c>
      <c r="X31" t="s">
        <v>108</v>
      </c>
      <c r="Y31" t="s">
        <v>1396</v>
      </c>
      <c r="Z31" t="s">
        <v>54</v>
      </c>
      <c r="AA31"/>
      <c r="AB31" t="s">
        <v>43105</v>
      </c>
      <c r="AC31" t="s">
        <v>56094</v>
      </c>
      <c r="AD31" t="s">
        <v>41608</v>
      </c>
      <c r="AE31" t="s">
        <v>105</v>
      </c>
      <c r="AF31" s="119" t="str">
        <f t="shared" si="2"/>
        <v>NA</v>
      </c>
      <c r="AG31" s="119"/>
      <c r="AH31" s="119" t="str">
        <f>IF(ROWS($P$2:$P29)&lt;=$P$1,IFERROR(INDEX($U$2:$U$10625,_xlfn.AGGREGATE(15,3,($AF$2:$AF$10625&lt;&gt;"NA")/($AF$2:$AF$10625&lt;&gt;"NA")*(ROW($AF$2:$AF$10625)-ROW($AF$1)),ROWS($P$2:$P29))),""),"")</f>
        <v/>
      </c>
      <c r="AI31" s="119"/>
      <c r="AJ31" s="119" t="str">
        <f t="shared" si="3"/>
        <v>NA</v>
      </c>
      <c r="AK31" s="190"/>
      <c r="AL31" s="119" t="str">
        <f>IF(ROWS($P$2:$P29)&lt;=$P$1,IFERROR(INDEX($U$2:$U$10625,_xlfn.AGGREGATE(15,3,($AJ$2:$AJ$10625&lt;&gt;"NA")/($AJ$2:$AJ$10625&lt;&gt;"NA")*(ROW($AJ$2:$AJ$10625)-ROW($AJ$1)),ROWS($P$2:$P29))),""),"")</f>
        <v/>
      </c>
    </row>
    <row r="32" spans="1:38" x14ac:dyDescent="0.25">
      <c r="A32" t="s">
        <v>557</v>
      </c>
      <c r="B32" t="s">
        <v>555</v>
      </c>
      <c r="C32" t="s">
        <v>556</v>
      </c>
      <c r="D32" t="s">
        <v>108</v>
      </c>
      <c r="E32" t="s">
        <v>558</v>
      </c>
      <c r="F32" t="s">
        <v>54</v>
      </c>
      <c r="G32" t="s">
        <v>41932</v>
      </c>
      <c r="H32" t="s">
        <v>43182</v>
      </c>
      <c r="I32" t="s">
        <v>49712</v>
      </c>
      <c r="J32" t="s">
        <v>557</v>
      </c>
      <c r="K32" t="s">
        <v>105</v>
      </c>
      <c r="L32" s="119" t="str">
        <f t="shared" si="0"/>
        <v>NA</v>
      </c>
      <c r="M32" s="120" t="str">
        <f>IF(AND($Q$1="",$Q$5=""),"",IF(ROWS($P$2:$P32)&lt;=$P$1,IFERROR(INDEX($A$2:$A$10625,_xlfn.AGGREGATE(15,3,($L$2:$L$10625&lt;&gt;"NA")/($L$2:$L$10625&lt;&gt;"NA")*(ROW($L$2:$L$10625)-ROW($L$1)),ROWS($P$2:$P32))),""),""))</f>
        <v/>
      </c>
      <c r="N32" s="120" t="str">
        <f t="shared" si="1"/>
        <v>NA</v>
      </c>
      <c r="O32" s="120" t="str">
        <f>IF(ROWS($P$2:$P32)&lt;=$P$1,IFERROR(INDEX($A$2:$A$10625,_xlfn.AGGREGATE(15,3,($N$2:$N$10625&lt;&gt;"NA")/($N$2:$N$10625&lt;&gt;"NA")*(ROW($N$2:$N$10625)-ROW($N$1)),ROWS($P$2:$P32))),""),"")</f>
        <v/>
      </c>
      <c r="P32"/>
      <c r="Q32" s="2"/>
      <c r="R32"/>
      <c r="S32"/>
      <c r="T32"/>
      <c r="U32" t="s">
        <v>41610</v>
      </c>
      <c r="V32" t="s">
        <v>41609</v>
      </c>
      <c r="W32" t="s">
        <v>510</v>
      </c>
      <c r="X32" t="s">
        <v>108</v>
      </c>
      <c r="Y32" t="s">
        <v>12460</v>
      </c>
      <c r="Z32" t="s">
        <v>54</v>
      </c>
      <c r="AA32"/>
      <c r="AB32" t="s">
        <v>43106</v>
      </c>
      <c r="AC32" t="s">
        <v>56095</v>
      </c>
      <c r="AD32" t="s">
        <v>41611</v>
      </c>
      <c r="AE32" t="s">
        <v>105</v>
      </c>
      <c r="AF32" s="119" t="str">
        <f t="shared" si="2"/>
        <v>NA</v>
      </c>
      <c r="AG32" s="119"/>
      <c r="AH32" s="119" t="str">
        <f>IF(ROWS($P$2:$P30)&lt;=$P$1,IFERROR(INDEX($U$2:$U$10625,_xlfn.AGGREGATE(15,3,($AF$2:$AF$10625&lt;&gt;"NA")/($AF$2:$AF$10625&lt;&gt;"NA")*(ROW($AF$2:$AF$10625)-ROW($AF$1)),ROWS($P$2:$P30))),""),"")</f>
        <v/>
      </c>
      <c r="AI32" s="119"/>
      <c r="AJ32" s="119" t="str">
        <f t="shared" si="3"/>
        <v>NA</v>
      </c>
      <c r="AK32" s="190"/>
      <c r="AL32" s="119" t="str">
        <f>IF(ROWS($P$2:$P30)&lt;=$P$1,IFERROR(INDEX($U$2:$U$10625,_xlfn.AGGREGATE(15,3,($AJ$2:$AJ$10625&lt;&gt;"NA")/($AJ$2:$AJ$10625&lt;&gt;"NA")*(ROW($AJ$2:$AJ$10625)-ROW($AJ$1)),ROWS($P$2:$P30))),""),"")</f>
        <v/>
      </c>
    </row>
    <row r="33" spans="1:38" x14ac:dyDescent="0.25">
      <c r="A33" t="s">
        <v>61</v>
      </c>
      <c r="B33" t="s">
        <v>559</v>
      </c>
      <c r="C33" t="s">
        <v>131</v>
      </c>
      <c r="D33" t="s">
        <v>108</v>
      </c>
      <c r="E33" t="s">
        <v>62</v>
      </c>
      <c r="F33" t="s">
        <v>54</v>
      </c>
      <c r="G33" t="s">
        <v>8</v>
      </c>
      <c r="H33" t="s">
        <v>41858</v>
      </c>
      <c r="I33" t="s">
        <v>49713</v>
      </c>
      <c r="J33" t="s">
        <v>61</v>
      </c>
      <c r="K33" t="s">
        <v>105</v>
      </c>
      <c r="L33" s="119" t="str">
        <f t="shared" si="0"/>
        <v>NA</v>
      </c>
      <c r="M33" s="120" t="str">
        <f>IF(AND($Q$1="",$Q$5=""),"",IF(ROWS($P$2:$P33)&lt;=$P$1,IFERROR(INDEX($A$2:$A$10625,_xlfn.AGGREGATE(15,3,($L$2:$L$10625&lt;&gt;"NA")/($L$2:$L$10625&lt;&gt;"NA")*(ROW($L$2:$L$10625)-ROW($L$1)),ROWS($P$2:$P33))),""),""))</f>
        <v/>
      </c>
      <c r="N33" s="120" t="str">
        <f t="shared" si="1"/>
        <v>NA</v>
      </c>
      <c r="O33" s="120" t="str">
        <f>IF(ROWS($P$2:$P33)&lt;=$P$1,IFERROR(INDEX($A$2:$A$10625,_xlfn.AGGREGATE(15,3,($N$2:$N$10625&lt;&gt;"NA")/($N$2:$N$10625&lt;&gt;"NA")*(ROW($N$2:$N$10625)-ROW($N$1)),ROWS($P$2:$P33))),""),"")</f>
        <v/>
      </c>
      <c r="P33"/>
      <c r="Q33" s="2"/>
      <c r="R33"/>
      <c r="S33"/>
      <c r="T33"/>
      <c r="U33" t="s">
        <v>38441</v>
      </c>
      <c r="V33" t="s">
        <v>38442</v>
      </c>
      <c r="W33" t="s">
        <v>510</v>
      </c>
      <c r="X33" t="s">
        <v>108</v>
      </c>
      <c r="Y33" t="s">
        <v>512</v>
      </c>
      <c r="Z33" t="s">
        <v>54</v>
      </c>
      <c r="AA33"/>
      <c r="AB33" t="s">
        <v>42006</v>
      </c>
      <c r="AC33" t="s">
        <v>49704</v>
      </c>
      <c r="AD33"/>
      <c r="AE33" t="s">
        <v>105</v>
      </c>
      <c r="AF33" s="119" t="str">
        <f t="shared" si="2"/>
        <v>NA</v>
      </c>
      <c r="AG33" s="119"/>
      <c r="AH33" s="119" t="str">
        <f>IF(ROWS($P$2:$P31)&lt;=$P$1,IFERROR(INDEX($U$2:$U$10625,_xlfn.AGGREGATE(15,3,($AF$2:$AF$10625&lt;&gt;"NA")/($AF$2:$AF$10625&lt;&gt;"NA")*(ROW($AF$2:$AF$10625)-ROW($AF$1)),ROWS($P$2:$P31))),""),"")</f>
        <v/>
      </c>
      <c r="AI33" s="119"/>
      <c r="AJ33" s="119" t="str">
        <f t="shared" si="3"/>
        <v>NA</v>
      </c>
      <c r="AK33" s="190"/>
      <c r="AL33" s="119" t="str">
        <f>IF(ROWS($P$2:$P31)&lt;=$P$1,IFERROR(INDEX($U$2:$U$10625,_xlfn.AGGREGATE(15,3,($AJ$2:$AJ$10625&lt;&gt;"NA")/($AJ$2:$AJ$10625&lt;&gt;"NA")*(ROW($AJ$2:$AJ$10625)-ROW($AJ$1)),ROWS($P$2:$P31))),""),"")</f>
        <v/>
      </c>
    </row>
    <row r="34" spans="1:38" x14ac:dyDescent="0.25">
      <c r="A34" t="s">
        <v>101</v>
      </c>
      <c r="B34" t="s">
        <v>99</v>
      </c>
      <c r="C34" t="s">
        <v>100</v>
      </c>
      <c r="D34" t="s">
        <v>102</v>
      </c>
      <c r="E34" t="s">
        <v>103</v>
      </c>
      <c r="F34" t="s">
        <v>54</v>
      </c>
      <c r="G34"/>
      <c r="H34" t="s">
        <v>42014</v>
      </c>
      <c r="I34" t="s">
        <v>49714</v>
      </c>
      <c r="J34" t="s">
        <v>104</v>
      </c>
      <c r="K34" t="s">
        <v>105</v>
      </c>
      <c r="L34" s="119" t="str">
        <f t="shared" si="0"/>
        <v>NA</v>
      </c>
      <c r="M34" s="120" t="str">
        <f>IF(AND($Q$1="",$Q$5=""),"",IF(ROWS($P$2:$P34)&lt;=$P$1,IFERROR(INDEX($A$2:$A$10625,_xlfn.AGGREGATE(15,3,($L$2:$L$10625&lt;&gt;"NA")/($L$2:$L$10625&lt;&gt;"NA")*(ROW($L$2:$L$10625)-ROW($L$1)),ROWS($P$2:$P34))),""),""))</f>
        <v/>
      </c>
      <c r="N34" s="120" t="str">
        <f t="shared" si="1"/>
        <v>NA</v>
      </c>
      <c r="O34" s="120" t="str">
        <f>IF(ROWS($P$2:$P34)&lt;=$P$1,IFERROR(INDEX($A$2:$A$10625,_xlfn.AGGREGATE(15,3,($N$2:$N$10625&lt;&gt;"NA")/($N$2:$N$10625&lt;&gt;"NA")*(ROW($N$2:$N$10625)-ROW($N$1)),ROWS($P$2:$P34))),""),"")</f>
        <v/>
      </c>
      <c r="P34"/>
      <c r="Q34" s="2"/>
      <c r="R34"/>
      <c r="S34"/>
      <c r="T34"/>
      <c r="U34" t="s">
        <v>38443</v>
      </c>
      <c r="V34" t="s">
        <v>38444</v>
      </c>
      <c r="W34" t="s">
        <v>510</v>
      </c>
      <c r="X34" t="s">
        <v>108</v>
      </c>
      <c r="Y34" t="s">
        <v>512</v>
      </c>
      <c r="Z34" t="s">
        <v>54</v>
      </c>
      <c r="AA34"/>
      <c r="AB34" t="s">
        <v>42006</v>
      </c>
      <c r="AC34" t="s">
        <v>49704</v>
      </c>
      <c r="AD34" t="s">
        <v>38443</v>
      </c>
      <c r="AE34" t="s">
        <v>105</v>
      </c>
      <c r="AF34" s="119" t="str">
        <f t="shared" si="2"/>
        <v>NA</v>
      </c>
      <c r="AG34" s="119"/>
      <c r="AH34" s="119" t="str">
        <f>IF(ROWS($P$2:$P32)&lt;=$P$1,IFERROR(INDEX($U$2:$U$10625,_xlfn.AGGREGATE(15,3,($AF$2:$AF$10625&lt;&gt;"NA")/($AF$2:$AF$10625&lt;&gt;"NA")*(ROW($AF$2:$AF$10625)-ROW($AF$1)),ROWS($P$2:$P32))),""),"")</f>
        <v/>
      </c>
      <c r="AI34" s="119"/>
      <c r="AJ34" s="119" t="str">
        <f t="shared" si="3"/>
        <v>NA</v>
      </c>
      <c r="AK34" s="190"/>
      <c r="AL34" s="119" t="str">
        <f>IF(ROWS($P$2:$P32)&lt;=$P$1,IFERROR(INDEX($U$2:$U$10625,_xlfn.AGGREGATE(15,3,($AJ$2:$AJ$10625&lt;&gt;"NA")/($AJ$2:$AJ$10625&lt;&gt;"NA")*(ROW($AJ$2:$AJ$10625)-ROW($AJ$1)),ROWS($P$2:$P32))),""),"")</f>
        <v/>
      </c>
    </row>
    <row r="35" spans="1:38" x14ac:dyDescent="0.25">
      <c r="A35" t="s">
        <v>117</v>
      </c>
      <c r="B35" t="s">
        <v>115</v>
      </c>
      <c r="C35" t="s">
        <v>116</v>
      </c>
      <c r="D35" t="s">
        <v>102</v>
      </c>
      <c r="E35" t="s">
        <v>118</v>
      </c>
      <c r="F35" t="s">
        <v>54</v>
      </c>
      <c r="G35"/>
      <c r="H35" t="s">
        <v>42015</v>
      </c>
      <c r="I35" t="s">
        <v>49715</v>
      </c>
      <c r="J35" t="s">
        <v>119</v>
      </c>
      <c r="K35" t="s">
        <v>105</v>
      </c>
      <c r="L35" s="119" t="str">
        <f t="shared" si="0"/>
        <v>NA</v>
      </c>
      <c r="M35" s="120" t="str">
        <f>IF(AND($Q$1="",$Q$5=""),"",IF(ROWS($P$2:$P35)&lt;=$P$1,IFERROR(INDEX($A$2:$A$10625,_xlfn.AGGREGATE(15,3,($L$2:$L$10625&lt;&gt;"NA")/($L$2:$L$10625&lt;&gt;"NA")*(ROW($L$2:$L$10625)-ROW($L$1)),ROWS($P$2:$P35))),""),""))</f>
        <v/>
      </c>
      <c r="N35" s="120" t="str">
        <f t="shared" si="1"/>
        <v>NA</v>
      </c>
      <c r="O35" s="120" t="str">
        <f>IF(ROWS($P$2:$P35)&lt;=$P$1,IFERROR(INDEX($A$2:$A$10625,_xlfn.AGGREGATE(15,3,($N$2:$N$10625&lt;&gt;"NA")/($N$2:$N$10625&lt;&gt;"NA")*(ROW($N$2:$N$10625)-ROW($N$1)),ROWS($P$2:$P35))),""),"")</f>
        <v/>
      </c>
      <c r="P35"/>
      <c r="Q35" s="2"/>
      <c r="R35"/>
      <c r="S35"/>
      <c r="T35"/>
      <c r="U35" t="s">
        <v>38445</v>
      </c>
      <c r="V35" t="s">
        <v>38446</v>
      </c>
      <c r="W35" t="s">
        <v>510</v>
      </c>
      <c r="X35" t="s">
        <v>108</v>
      </c>
      <c r="Y35" t="s">
        <v>512</v>
      </c>
      <c r="Z35" t="s">
        <v>54</v>
      </c>
      <c r="AA35" t="s">
        <v>49625</v>
      </c>
      <c r="AB35" t="s">
        <v>42006</v>
      </c>
      <c r="AC35" t="s">
        <v>49704</v>
      </c>
      <c r="AD35" t="s">
        <v>41612</v>
      </c>
      <c r="AE35" t="s">
        <v>105</v>
      </c>
      <c r="AF35" s="119" t="str">
        <f t="shared" si="2"/>
        <v>NA</v>
      </c>
      <c r="AG35" s="119"/>
      <c r="AH35" s="119" t="str">
        <f>IF(ROWS($P$2:$P33)&lt;=$P$1,IFERROR(INDEX($U$2:$U$10625,_xlfn.AGGREGATE(15,3,($AF$2:$AF$10625&lt;&gt;"NA")/($AF$2:$AF$10625&lt;&gt;"NA")*(ROW($AF$2:$AF$10625)-ROW($AF$1)),ROWS($P$2:$P33))),""),"")</f>
        <v/>
      </c>
      <c r="AI35" s="119"/>
      <c r="AJ35" s="119" t="str">
        <f t="shared" si="3"/>
        <v>NA</v>
      </c>
      <c r="AK35" s="190"/>
      <c r="AL35" s="119" t="str">
        <f>IF(ROWS($P$2:$P33)&lt;=$P$1,IFERROR(INDEX($U$2:$U$10625,_xlfn.AGGREGATE(15,3,($AJ$2:$AJ$10625&lt;&gt;"NA")/($AJ$2:$AJ$10625&lt;&gt;"NA")*(ROW($AJ$2:$AJ$10625)-ROW($AJ$1)),ROWS($P$2:$P33))),""),"")</f>
        <v/>
      </c>
    </row>
    <row r="36" spans="1:38" x14ac:dyDescent="0.25">
      <c r="A36" t="s">
        <v>129</v>
      </c>
      <c r="B36" t="s">
        <v>127</v>
      </c>
      <c r="C36" t="s">
        <v>128</v>
      </c>
      <c r="D36" t="s">
        <v>102</v>
      </c>
      <c r="E36" t="s">
        <v>130</v>
      </c>
      <c r="F36" t="s">
        <v>54</v>
      </c>
      <c r="G36"/>
      <c r="H36" t="s">
        <v>42016</v>
      </c>
      <c r="I36" t="s">
        <v>49716</v>
      </c>
      <c r="J36" t="s">
        <v>129</v>
      </c>
      <c r="K36" t="s">
        <v>105</v>
      </c>
      <c r="L36" s="119" t="str">
        <f t="shared" si="0"/>
        <v>NA</v>
      </c>
      <c r="M36" s="120" t="str">
        <f>IF(AND($Q$1="",$Q$5=""),"",IF(ROWS($P$2:$P36)&lt;=$P$1,IFERROR(INDEX($A$2:$A$10625,_xlfn.AGGREGATE(15,3,($L$2:$L$10625&lt;&gt;"NA")/($L$2:$L$10625&lt;&gt;"NA")*(ROW($L$2:$L$10625)-ROW($L$1)),ROWS($P$2:$P36))),""),""))</f>
        <v/>
      </c>
      <c r="N36" s="120" t="str">
        <f t="shared" si="1"/>
        <v>NA</v>
      </c>
      <c r="O36" s="120" t="str">
        <f>IF(ROWS($P$2:$P36)&lt;=$P$1,IFERROR(INDEX($A$2:$A$10625,_xlfn.AGGREGATE(15,3,($N$2:$N$10625&lt;&gt;"NA")/($N$2:$N$10625&lt;&gt;"NA")*(ROW($N$2:$N$10625)-ROW($N$1)),ROWS($P$2:$P36))),""),"")</f>
        <v/>
      </c>
      <c r="P36"/>
      <c r="Q36" s="2"/>
      <c r="R36"/>
      <c r="S36"/>
      <c r="T36"/>
      <c r="U36" t="s">
        <v>38447</v>
      </c>
      <c r="V36" t="s">
        <v>38448</v>
      </c>
      <c r="W36" t="s">
        <v>510</v>
      </c>
      <c r="X36" t="s">
        <v>108</v>
      </c>
      <c r="Y36" t="s">
        <v>512</v>
      </c>
      <c r="Z36" t="s">
        <v>54</v>
      </c>
      <c r="AA36"/>
      <c r="AB36" t="s">
        <v>42006</v>
      </c>
      <c r="AC36" t="s">
        <v>49704</v>
      </c>
      <c r="AD36"/>
      <c r="AE36" t="s">
        <v>105</v>
      </c>
      <c r="AF36" s="119" t="str">
        <f t="shared" si="2"/>
        <v>NA</v>
      </c>
      <c r="AG36" s="119"/>
      <c r="AH36" s="119" t="str">
        <f>IF(ROWS($P$2:$P34)&lt;=$P$1,IFERROR(INDEX($U$2:$U$10625,_xlfn.AGGREGATE(15,3,($AF$2:$AF$10625&lt;&gt;"NA")/($AF$2:$AF$10625&lt;&gt;"NA")*(ROW($AF$2:$AF$10625)-ROW($AF$1)),ROWS($P$2:$P34))),""),"")</f>
        <v/>
      </c>
      <c r="AI36" s="119"/>
      <c r="AJ36" s="119" t="str">
        <f t="shared" si="3"/>
        <v>NA</v>
      </c>
      <c r="AK36" s="190"/>
      <c r="AL36" s="119" t="str">
        <f>IF(ROWS($P$2:$P34)&lt;=$P$1,IFERROR(INDEX($U$2:$U$10625,_xlfn.AGGREGATE(15,3,($AJ$2:$AJ$10625&lt;&gt;"NA")/($AJ$2:$AJ$10625&lt;&gt;"NA")*(ROW($AJ$2:$AJ$10625)-ROW($AJ$1)),ROWS($P$2:$P34))),""),"")</f>
        <v/>
      </c>
    </row>
    <row r="37" spans="1:38" x14ac:dyDescent="0.25">
      <c r="A37" t="s">
        <v>141</v>
      </c>
      <c r="B37" t="s">
        <v>139</v>
      </c>
      <c r="C37" t="s">
        <v>140</v>
      </c>
      <c r="D37" t="s">
        <v>102</v>
      </c>
      <c r="E37" t="s">
        <v>142</v>
      </c>
      <c r="F37" t="s">
        <v>54</v>
      </c>
      <c r="G37" t="s">
        <v>49621</v>
      </c>
      <c r="H37" t="s">
        <v>42017</v>
      </c>
      <c r="I37" t="s">
        <v>49717</v>
      </c>
      <c r="J37"/>
      <c r="K37" t="s">
        <v>105</v>
      </c>
      <c r="L37" s="119" t="str">
        <f t="shared" si="0"/>
        <v>NA</v>
      </c>
      <c r="M37" s="120" t="str">
        <f>IF(AND($Q$1="",$Q$5=""),"",IF(ROWS($P$2:$P37)&lt;=$P$1,IFERROR(INDEX($A$2:$A$10625,_xlfn.AGGREGATE(15,3,($L$2:$L$10625&lt;&gt;"NA")/($L$2:$L$10625&lt;&gt;"NA")*(ROW($L$2:$L$10625)-ROW($L$1)),ROWS($P$2:$P37))),""),""))</f>
        <v/>
      </c>
      <c r="N37" s="120" t="str">
        <f t="shared" si="1"/>
        <v>NA</v>
      </c>
      <c r="O37" s="120" t="str">
        <f>IF(ROWS($P$2:$P37)&lt;=$P$1,IFERROR(INDEX($A$2:$A$10625,_xlfn.AGGREGATE(15,3,($N$2:$N$10625&lt;&gt;"NA")/($N$2:$N$10625&lt;&gt;"NA")*(ROW($N$2:$N$10625)-ROW($N$1)),ROWS($P$2:$P37))),""),"")</f>
        <v/>
      </c>
      <c r="P37"/>
      <c r="Q37" s="2"/>
      <c r="R37"/>
      <c r="S37"/>
      <c r="T37"/>
      <c r="U37" t="s">
        <v>38454</v>
      </c>
      <c r="V37" t="s">
        <v>38455</v>
      </c>
      <c r="W37" t="s">
        <v>510</v>
      </c>
      <c r="X37" t="s">
        <v>108</v>
      </c>
      <c r="Y37" t="s">
        <v>38456</v>
      </c>
      <c r="Z37" t="s">
        <v>54</v>
      </c>
      <c r="AA37"/>
      <c r="AB37" t="s">
        <v>43107</v>
      </c>
      <c r="AC37" t="s">
        <v>56096</v>
      </c>
      <c r="AD37" t="s">
        <v>41613</v>
      </c>
      <c r="AE37" t="s">
        <v>105</v>
      </c>
      <c r="AF37" s="119" t="str">
        <f t="shared" si="2"/>
        <v>NA</v>
      </c>
      <c r="AG37" s="119"/>
      <c r="AH37" s="119" t="str">
        <f>IF(ROWS($P$2:$P35)&lt;=$P$1,IFERROR(INDEX($U$2:$U$10625,_xlfn.AGGREGATE(15,3,($AF$2:$AF$10625&lt;&gt;"NA")/($AF$2:$AF$10625&lt;&gt;"NA")*(ROW($AF$2:$AF$10625)-ROW($AF$1)),ROWS($P$2:$P35))),""),"")</f>
        <v/>
      </c>
      <c r="AI37" s="119"/>
      <c r="AJ37" s="119" t="str">
        <f t="shared" si="3"/>
        <v>NA</v>
      </c>
      <c r="AK37" s="190"/>
      <c r="AL37" s="119" t="str">
        <f>IF(ROWS($P$2:$P35)&lt;=$P$1,IFERROR(INDEX($U$2:$U$10625,_xlfn.AGGREGATE(15,3,($AJ$2:$AJ$10625&lt;&gt;"NA")/($AJ$2:$AJ$10625&lt;&gt;"NA")*(ROW($AJ$2:$AJ$10625)-ROW($AJ$1)),ROWS($P$2:$P35))),""),"")</f>
        <v/>
      </c>
    </row>
    <row r="38" spans="1:38" x14ac:dyDescent="0.25">
      <c r="A38" t="s">
        <v>150</v>
      </c>
      <c r="B38" t="s">
        <v>148</v>
      </c>
      <c r="C38" t="s">
        <v>149</v>
      </c>
      <c r="D38" t="s">
        <v>102</v>
      </c>
      <c r="E38" t="s">
        <v>151</v>
      </c>
      <c r="F38" t="s">
        <v>54</v>
      </c>
      <c r="G38"/>
      <c r="H38" t="s">
        <v>42018</v>
      </c>
      <c r="I38" t="s">
        <v>49718</v>
      </c>
      <c r="J38" t="s">
        <v>152</v>
      </c>
      <c r="K38" t="s">
        <v>105</v>
      </c>
      <c r="L38" s="119" t="str">
        <f t="shared" si="0"/>
        <v>NA</v>
      </c>
      <c r="M38" s="120" t="str">
        <f>IF(AND($Q$1="",$Q$5=""),"",IF(ROWS($P$2:$P38)&lt;=$P$1,IFERROR(INDEX($A$2:$A$10625,_xlfn.AGGREGATE(15,3,($L$2:$L$10625&lt;&gt;"NA")/($L$2:$L$10625&lt;&gt;"NA")*(ROW($L$2:$L$10625)-ROW($L$1)),ROWS($P$2:$P38))),""),""))</f>
        <v/>
      </c>
      <c r="N38" s="120" t="str">
        <f t="shared" si="1"/>
        <v>NA</v>
      </c>
      <c r="O38" s="120" t="str">
        <f>IF(ROWS($P$2:$P38)&lt;=$P$1,IFERROR(INDEX($A$2:$A$10625,_xlfn.AGGREGATE(15,3,($N$2:$N$10625&lt;&gt;"NA")/($N$2:$N$10625&lt;&gt;"NA")*(ROW($N$2:$N$10625)-ROW($N$1)),ROWS($P$2:$P38))),""),"")</f>
        <v/>
      </c>
      <c r="P38"/>
      <c r="Q38" s="2"/>
      <c r="R38"/>
      <c r="S38"/>
      <c r="T38"/>
      <c r="U38" t="s">
        <v>38508</v>
      </c>
      <c r="V38" t="s">
        <v>38509</v>
      </c>
      <c r="W38" t="s">
        <v>437</v>
      </c>
      <c r="X38" t="s">
        <v>108</v>
      </c>
      <c r="Y38" t="s">
        <v>1122</v>
      </c>
      <c r="Z38" t="s">
        <v>54</v>
      </c>
      <c r="AA38"/>
      <c r="AB38" t="s">
        <v>43108</v>
      </c>
      <c r="AC38" t="s">
        <v>56097</v>
      </c>
      <c r="AD38" t="s">
        <v>38508</v>
      </c>
      <c r="AE38" t="s">
        <v>105</v>
      </c>
      <c r="AF38" s="119" t="str">
        <f t="shared" si="2"/>
        <v>NA</v>
      </c>
      <c r="AG38" s="119"/>
      <c r="AH38" s="119" t="str">
        <f>IF(ROWS($P$2:$P36)&lt;=$P$1,IFERROR(INDEX($U$2:$U$10625,_xlfn.AGGREGATE(15,3,($AF$2:$AF$10625&lt;&gt;"NA")/($AF$2:$AF$10625&lt;&gt;"NA")*(ROW($AF$2:$AF$10625)-ROW($AF$1)),ROWS($P$2:$P36))),""),"")</f>
        <v/>
      </c>
      <c r="AI38" s="119"/>
      <c r="AJ38" s="119" t="str">
        <f t="shared" si="3"/>
        <v>NA</v>
      </c>
      <c r="AK38" s="190"/>
      <c r="AL38" s="119" t="str">
        <f>IF(ROWS($P$2:$P36)&lt;=$P$1,IFERROR(INDEX($U$2:$U$10625,_xlfn.AGGREGATE(15,3,($AJ$2:$AJ$10625&lt;&gt;"NA")/($AJ$2:$AJ$10625&lt;&gt;"NA")*(ROW($AJ$2:$AJ$10625)-ROW($AJ$1)),ROWS($P$2:$P36))),""),"")</f>
        <v/>
      </c>
    </row>
    <row r="39" spans="1:38" x14ac:dyDescent="0.25">
      <c r="A39" t="s">
        <v>158</v>
      </c>
      <c r="B39" t="s">
        <v>156</v>
      </c>
      <c r="C39" t="s">
        <v>157</v>
      </c>
      <c r="D39" t="s">
        <v>102</v>
      </c>
      <c r="E39" t="s">
        <v>159</v>
      </c>
      <c r="F39" t="s">
        <v>54</v>
      </c>
      <c r="G39"/>
      <c r="H39" t="s">
        <v>42019</v>
      </c>
      <c r="I39" t="s">
        <v>49719</v>
      </c>
      <c r="J39" t="s">
        <v>158</v>
      </c>
      <c r="K39" t="s">
        <v>105</v>
      </c>
      <c r="L39" s="119" t="str">
        <f t="shared" si="0"/>
        <v>NA</v>
      </c>
      <c r="M39" s="120" t="str">
        <f>IF(AND($Q$1="",$Q$5=""),"",IF(ROWS($P$2:$P39)&lt;=$P$1,IFERROR(INDEX($A$2:$A$10625,_xlfn.AGGREGATE(15,3,($L$2:$L$10625&lt;&gt;"NA")/($L$2:$L$10625&lt;&gt;"NA")*(ROW($L$2:$L$10625)-ROW($L$1)),ROWS($P$2:$P39))),""),""))</f>
        <v/>
      </c>
      <c r="N39" s="120" t="str">
        <f t="shared" si="1"/>
        <v>NA</v>
      </c>
      <c r="O39" s="120" t="str">
        <f>IF(ROWS($P$2:$P39)&lt;=$P$1,IFERROR(INDEX($A$2:$A$10625,_xlfn.AGGREGATE(15,3,($N$2:$N$10625&lt;&gt;"NA")/($N$2:$N$10625&lt;&gt;"NA")*(ROW($N$2:$N$10625)-ROW($N$1)),ROWS($P$2:$P39))),""),"")</f>
        <v/>
      </c>
      <c r="P39"/>
      <c r="Q39" s="2"/>
      <c r="R39"/>
      <c r="S39"/>
      <c r="T39"/>
      <c r="U39" t="s">
        <v>41615</v>
      </c>
      <c r="V39" t="s">
        <v>41614</v>
      </c>
      <c r="W39" t="s">
        <v>451</v>
      </c>
      <c r="X39" t="s">
        <v>108</v>
      </c>
      <c r="Y39" t="s">
        <v>453</v>
      </c>
      <c r="Z39" t="s">
        <v>54</v>
      </c>
      <c r="AA39"/>
      <c r="AB39" t="s">
        <v>41997</v>
      </c>
      <c r="AC39" t="s">
        <v>49695</v>
      </c>
      <c r="AD39" t="s">
        <v>41616</v>
      </c>
      <c r="AE39" t="s">
        <v>105</v>
      </c>
      <c r="AF39" s="119" t="str">
        <f t="shared" si="2"/>
        <v>NA</v>
      </c>
      <c r="AG39" s="119"/>
      <c r="AH39" s="119" t="str">
        <f>IF(ROWS($P$2:$P37)&lt;=$P$1,IFERROR(INDEX($U$2:$U$10625,_xlfn.AGGREGATE(15,3,($AF$2:$AF$10625&lt;&gt;"NA")/($AF$2:$AF$10625&lt;&gt;"NA")*(ROW($AF$2:$AF$10625)-ROW($AF$1)),ROWS($P$2:$P37))),""),"")</f>
        <v/>
      </c>
      <c r="AI39" s="119"/>
      <c r="AJ39" s="119" t="str">
        <f t="shared" si="3"/>
        <v>NA</v>
      </c>
      <c r="AK39" s="190"/>
      <c r="AL39" s="119" t="str">
        <f>IF(ROWS($P$2:$P37)&lt;=$P$1,IFERROR(INDEX($U$2:$U$10625,_xlfn.AGGREGATE(15,3,($AJ$2:$AJ$10625&lt;&gt;"NA")/($AJ$2:$AJ$10625&lt;&gt;"NA")*(ROW($AJ$2:$AJ$10625)-ROW($AJ$1)),ROWS($P$2:$P37))),""),"")</f>
        <v/>
      </c>
    </row>
    <row r="40" spans="1:38" x14ac:dyDescent="0.25">
      <c r="A40" t="s">
        <v>59</v>
      </c>
      <c r="B40" t="s">
        <v>166</v>
      </c>
      <c r="C40" t="s">
        <v>167</v>
      </c>
      <c r="D40" t="s">
        <v>102</v>
      </c>
      <c r="E40" t="s">
        <v>60</v>
      </c>
      <c r="F40" t="s">
        <v>54</v>
      </c>
      <c r="G40"/>
      <c r="H40" t="s">
        <v>42020</v>
      </c>
      <c r="I40" t="s">
        <v>49720</v>
      </c>
      <c r="J40"/>
      <c r="K40" t="s">
        <v>105</v>
      </c>
      <c r="L40" s="119" t="str">
        <f t="shared" si="0"/>
        <v>NA</v>
      </c>
      <c r="M40" s="120" t="str">
        <f>IF(AND($Q$1="",$Q$5=""),"",IF(ROWS($P$2:$P40)&lt;=$P$1,IFERROR(INDEX($A$2:$A$10625,_xlfn.AGGREGATE(15,3,($L$2:$L$10625&lt;&gt;"NA")/($L$2:$L$10625&lt;&gt;"NA")*(ROW($L$2:$L$10625)-ROW($L$1)),ROWS($P$2:$P40))),""),""))</f>
        <v/>
      </c>
      <c r="N40" s="120" t="str">
        <f t="shared" si="1"/>
        <v>NA</v>
      </c>
      <c r="O40" s="120" t="str">
        <f>IF(ROWS($P$2:$P40)&lt;=$P$1,IFERROR(INDEX($A$2:$A$10625,_xlfn.AGGREGATE(15,3,($N$2:$N$10625&lt;&gt;"NA")/($N$2:$N$10625&lt;&gt;"NA")*(ROW($N$2:$N$10625)-ROW($N$1)),ROWS($P$2:$P40))),""),"")</f>
        <v/>
      </c>
      <c r="P40"/>
      <c r="Q40" s="2"/>
      <c r="R40"/>
      <c r="S40"/>
      <c r="T40"/>
      <c r="U40" t="s">
        <v>38527</v>
      </c>
      <c r="V40" t="s">
        <v>38528</v>
      </c>
      <c r="W40" t="s">
        <v>451</v>
      </c>
      <c r="X40" t="s">
        <v>108</v>
      </c>
      <c r="Y40" t="s">
        <v>453</v>
      </c>
      <c r="Z40" t="s">
        <v>54</v>
      </c>
      <c r="AA40"/>
      <c r="AB40" t="s">
        <v>41997</v>
      </c>
      <c r="AC40" t="s">
        <v>49695</v>
      </c>
      <c r="AD40" t="s">
        <v>41617</v>
      </c>
      <c r="AE40" t="s">
        <v>105</v>
      </c>
      <c r="AF40" s="119" t="str">
        <f t="shared" si="2"/>
        <v>NA</v>
      </c>
      <c r="AG40" s="119"/>
      <c r="AH40" s="119" t="str">
        <f>IF(ROWS($P$2:$P38)&lt;=$P$1,IFERROR(INDEX($U$2:$U$10625,_xlfn.AGGREGATE(15,3,($AF$2:$AF$10625&lt;&gt;"NA")/($AF$2:$AF$10625&lt;&gt;"NA")*(ROW($AF$2:$AF$10625)-ROW($AF$1)),ROWS($P$2:$P38))),""),"")</f>
        <v/>
      </c>
      <c r="AI40" s="119"/>
      <c r="AJ40" s="119" t="str">
        <f t="shared" si="3"/>
        <v>NA</v>
      </c>
      <c r="AK40" s="190"/>
      <c r="AL40" s="119" t="str">
        <f>IF(ROWS($P$2:$P38)&lt;=$P$1,IFERROR(INDEX($U$2:$U$10625,_xlfn.AGGREGATE(15,3,($AJ$2:$AJ$10625&lt;&gt;"NA")/($AJ$2:$AJ$10625&lt;&gt;"NA")*(ROW($AJ$2:$AJ$10625)-ROW($AJ$1)),ROWS($P$2:$P38))),""),"")</f>
        <v/>
      </c>
    </row>
    <row r="41" spans="1:38" x14ac:dyDescent="0.25">
      <c r="A41" t="s">
        <v>175</v>
      </c>
      <c r="B41" t="s">
        <v>173</v>
      </c>
      <c r="C41" t="s">
        <v>174</v>
      </c>
      <c r="D41" t="s">
        <v>102</v>
      </c>
      <c r="E41" t="s">
        <v>176</v>
      </c>
      <c r="F41" t="s">
        <v>54</v>
      </c>
      <c r="G41"/>
      <c r="H41" t="s">
        <v>42021</v>
      </c>
      <c r="I41" t="s">
        <v>49721</v>
      </c>
      <c r="J41" t="s">
        <v>177</v>
      </c>
      <c r="K41" t="s">
        <v>105</v>
      </c>
      <c r="L41" s="119" t="str">
        <f t="shared" si="0"/>
        <v>NA</v>
      </c>
      <c r="M41" s="120" t="str">
        <f>IF(AND($Q$1="",$Q$5=""),"",IF(ROWS($P$2:$P41)&lt;=$P$1,IFERROR(INDEX($A$2:$A$10625,_xlfn.AGGREGATE(15,3,($L$2:$L$10625&lt;&gt;"NA")/($L$2:$L$10625&lt;&gt;"NA")*(ROW($L$2:$L$10625)-ROW($L$1)),ROWS($P$2:$P41))),""),""))</f>
        <v/>
      </c>
      <c r="N41" s="120" t="str">
        <f t="shared" si="1"/>
        <v>NA</v>
      </c>
      <c r="O41" s="120" t="str">
        <f>IF(ROWS($P$2:$P41)&lt;=$P$1,IFERROR(INDEX($A$2:$A$10625,_xlfn.AGGREGATE(15,3,($N$2:$N$10625&lt;&gt;"NA")/($N$2:$N$10625&lt;&gt;"NA")*(ROW($N$2:$N$10625)-ROW($N$1)),ROWS($P$2:$P41))),""),"")</f>
        <v/>
      </c>
      <c r="P41"/>
      <c r="Q41" s="2"/>
      <c r="R41"/>
      <c r="S41"/>
      <c r="T41"/>
      <c r="U41" t="s">
        <v>38529</v>
      </c>
      <c r="V41" t="s">
        <v>38530</v>
      </c>
      <c r="W41" t="s">
        <v>451</v>
      </c>
      <c r="X41" t="s">
        <v>108</v>
      </c>
      <c r="Y41" t="s">
        <v>453</v>
      </c>
      <c r="Z41" t="s">
        <v>54</v>
      </c>
      <c r="AA41"/>
      <c r="AB41" t="s">
        <v>41997</v>
      </c>
      <c r="AC41" t="s">
        <v>49695</v>
      </c>
      <c r="AD41"/>
      <c r="AE41" t="s">
        <v>105</v>
      </c>
      <c r="AF41" s="119" t="str">
        <f t="shared" si="2"/>
        <v>NA</v>
      </c>
      <c r="AG41" s="119"/>
      <c r="AH41" s="119" t="str">
        <f>IF(ROWS($P$2:$P39)&lt;=$P$1,IFERROR(INDEX($U$2:$U$10625,_xlfn.AGGREGATE(15,3,($AF$2:$AF$10625&lt;&gt;"NA")/($AF$2:$AF$10625&lt;&gt;"NA")*(ROW($AF$2:$AF$10625)-ROW($AF$1)),ROWS($P$2:$P39))),""),"")</f>
        <v/>
      </c>
      <c r="AI41" s="119"/>
      <c r="AJ41" s="119" t="str">
        <f t="shared" si="3"/>
        <v>NA</v>
      </c>
      <c r="AK41" s="190"/>
      <c r="AL41" s="119" t="str">
        <f>IF(ROWS($P$2:$P39)&lt;=$P$1,IFERROR(INDEX($U$2:$U$10625,_xlfn.AGGREGATE(15,3,($AJ$2:$AJ$10625&lt;&gt;"NA")/($AJ$2:$AJ$10625&lt;&gt;"NA")*(ROW($AJ$2:$AJ$10625)-ROW($AJ$1)),ROWS($P$2:$P39))),""),"")</f>
        <v/>
      </c>
    </row>
    <row r="42" spans="1:38" x14ac:dyDescent="0.25">
      <c r="A42" t="s">
        <v>186</v>
      </c>
      <c r="B42" t="s">
        <v>184</v>
      </c>
      <c r="C42" t="s">
        <v>185</v>
      </c>
      <c r="D42" t="s">
        <v>102</v>
      </c>
      <c r="E42" t="s">
        <v>187</v>
      </c>
      <c r="F42" t="s">
        <v>54</v>
      </c>
      <c r="G42"/>
      <c r="H42" t="s">
        <v>42022</v>
      </c>
      <c r="I42" t="s">
        <v>49722</v>
      </c>
      <c r="J42" t="s">
        <v>188</v>
      </c>
      <c r="K42" t="s">
        <v>105</v>
      </c>
      <c r="L42" s="119" t="str">
        <f t="shared" si="0"/>
        <v>NA</v>
      </c>
      <c r="M42" s="120" t="str">
        <f>IF(AND($Q$1="",$Q$5=""),"",IF(ROWS($P$2:$P42)&lt;=$P$1,IFERROR(INDEX($A$2:$A$10625,_xlfn.AGGREGATE(15,3,($L$2:$L$10625&lt;&gt;"NA")/($L$2:$L$10625&lt;&gt;"NA")*(ROW($L$2:$L$10625)-ROW($L$1)),ROWS($P$2:$P42))),""),""))</f>
        <v/>
      </c>
      <c r="N42" s="120" t="str">
        <f t="shared" si="1"/>
        <v>NA</v>
      </c>
      <c r="O42" s="120" t="str">
        <f>IF(ROWS($P$2:$P42)&lt;=$P$1,IFERROR(INDEX($A$2:$A$10625,_xlfn.AGGREGATE(15,3,($N$2:$N$10625&lt;&gt;"NA")/($N$2:$N$10625&lt;&gt;"NA")*(ROW($N$2:$N$10625)-ROW($N$1)),ROWS($P$2:$P42))),""),"")</f>
        <v/>
      </c>
      <c r="P42"/>
      <c r="Q42" s="2"/>
      <c r="R42"/>
      <c r="S42"/>
      <c r="T42"/>
      <c r="U42" t="s">
        <v>41619</v>
      </c>
      <c r="V42" t="s">
        <v>41618</v>
      </c>
      <c r="W42" t="s">
        <v>496</v>
      </c>
      <c r="X42" t="s">
        <v>108</v>
      </c>
      <c r="Y42" t="s">
        <v>2290</v>
      </c>
      <c r="Z42" t="s">
        <v>54</v>
      </c>
      <c r="AA42"/>
      <c r="AB42" t="s">
        <v>43109</v>
      </c>
      <c r="AC42" t="s">
        <v>56098</v>
      </c>
      <c r="AD42" t="s">
        <v>41620</v>
      </c>
      <c r="AE42" t="s">
        <v>105</v>
      </c>
      <c r="AF42" s="119" t="str">
        <f t="shared" si="2"/>
        <v>NA</v>
      </c>
      <c r="AG42" s="119"/>
      <c r="AH42" s="119" t="str">
        <f>IF(ROWS($P$2:$P40)&lt;=$P$1,IFERROR(INDEX($U$2:$U$10625,_xlfn.AGGREGATE(15,3,($AF$2:$AF$10625&lt;&gt;"NA")/($AF$2:$AF$10625&lt;&gt;"NA")*(ROW($AF$2:$AF$10625)-ROW($AF$1)),ROWS($P$2:$P40))),""),"")</f>
        <v/>
      </c>
      <c r="AI42" s="119"/>
      <c r="AJ42" s="119" t="str">
        <f t="shared" si="3"/>
        <v>NA</v>
      </c>
      <c r="AK42" s="190"/>
      <c r="AL42" s="119" t="str">
        <f>IF(ROWS($P$2:$P40)&lt;=$P$1,IFERROR(INDEX($U$2:$U$10625,_xlfn.AGGREGATE(15,3,($AJ$2:$AJ$10625&lt;&gt;"NA")/($AJ$2:$AJ$10625&lt;&gt;"NA")*(ROW($AJ$2:$AJ$10625)-ROW($AJ$1)),ROWS($P$2:$P40))),""),"")</f>
        <v/>
      </c>
    </row>
    <row r="43" spans="1:38" x14ac:dyDescent="0.25">
      <c r="A43" t="s">
        <v>198</v>
      </c>
      <c r="B43" t="s">
        <v>196</v>
      </c>
      <c r="C43" t="s">
        <v>197</v>
      </c>
      <c r="D43" t="s">
        <v>102</v>
      </c>
      <c r="E43" t="s">
        <v>199</v>
      </c>
      <c r="F43" t="s">
        <v>54</v>
      </c>
      <c r="G43"/>
      <c r="H43" t="s">
        <v>42023</v>
      </c>
      <c r="I43" t="s">
        <v>49723</v>
      </c>
      <c r="J43" t="s">
        <v>200</v>
      </c>
      <c r="K43" t="s">
        <v>105</v>
      </c>
      <c r="L43" s="119" t="str">
        <f t="shared" si="0"/>
        <v>NA</v>
      </c>
      <c r="M43" s="120" t="str">
        <f>IF(AND($Q$1="",$Q$5=""),"",IF(ROWS($P$2:$P43)&lt;=$P$1,IFERROR(INDEX($A$2:$A$10625,_xlfn.AGGREGATE(15,3,($L$2:$L$10625&lt;&gt;"NA")/($L$2:$L$10625&lt;&gt;"NA")*(ROW($L$2:$L$10625)-ROW($L$1)),ROWS($P$2:$P43))),""),""))</f>
        <v/>
      </c>
      <c r="N43" s="120" t="str">
        <f t="shared" si="1"/>
        <v>NA</v>
      </c>
      <c r="O43" s="120" t="str">
        <f>IF(ROWS($P$2:$P43)&lt;=$P$1,IFERROR(INDEX($A$2:$A$10625,_xlfn.AGGREGATE(15,3,($N$2:$N$10625&lt;&gt;"NA")/($N$2:$N$10625&lt;&gt;"NA")*(ROW($N$2:$N$10625)-ROW($N$1)),ROWS($P$2:$P43))),""),"")</f>
        <v/>
      </c>
      <c r="P43"/>
      <c r="Q43" s="2"/>
      <c r="R43"/>
      <c r="S43"/>
      <c r="T43"/>
      <c r="U43" t="s">
        <v>41622</v>
      </c>
      <c r="V43" t="s">
        <v>41621</v>
      </c>
      <c r="W43" t="s">
        <v>416</v>
      </c>
      <c r="X43" t="s">
        <v>108</v>
      </c>
      <c r="Y43" t="s">
        <v>35918</v>
      </c>
      <c r="Z43" t="s">
        <v>54</v>
      </c>
      <c r="AA43"/>
      <c r="AB43" t="s">
        <v>43110</v>
      </c>
      <c r="AC43" t="s">
        <v>56099</v>
      </c>
      <c r="AD43" t="s">
        <v>41622</v>
      </c>
      <c r="AE43" t="s">
        <v>105</v>
      </c>
      <c r="AF43" s="119" t="str">
        <f t="shared" si="2"/>
        <v>NA</v>
      </c>
      <c r="AG43" s="119"/>
      <c r="AH43" s="119" t="str">
        <f>IF(ROWS($P$2:$P41)&lt;=$P$1,IFERROR(INDEX($U$2:$U$10625,_xlfn.AGGREGATE(15,3,($AF$2:$AF$10625&lt;&gt;"NA")/($AF$2:$AF$10625&lt;&gt;"NA")*(ROW($AF$2:$AF$10625)-ROW($AF$1)),ROWS($P$2:$P41))),""),"")</f>
        <v/>
      </c>
      <c r="AI43" s="119"/>
      <c r="AJ43" s="119" t="str">
        <f t="shared" si="3"/>
        <v>NA</v>
      </c>
      <c r="AK43" s="190"/>
      <c r="AL43" s="119" t="str">
        <f>IF(ROWS($P$2:$P41)&lt;=$P$1,IFERROR(INDEX($U$2:$U$10625,_xlfn.AGGREGATE(15,3,($AJ$2:$AJ$10625&lt;&gt;"NA")/($AJ$2:$AJ$10625&lt;&gt;"NA")*(ROW($AJ$2:$AJ$10625)-ROW($AJ$1)),ROWS($P$2:$P41))),""),"")</f>
        <v/>
      </c>
    </row>
    <row r="44" spans="1:38" x14ac:dyDescent="0.25">
      <c r="A44" t="s">
        <v>208</v>
      </c>
      <c r="B44" t="s">
        <v>206</v>
      </c>
      <c r="C44" t="s">
        <v>207</v>
      </c>
      <c r="D44" t="s">
        <v>102</v>
      </c>
      <c r="E44" t="s">
        <v>209</v>
      </c>
      <c r="F44" t="s">
        <v>54</v>
      </c>
      <c r="G44"/>
      <c r="H44" t="s">
        <v>42024</v>
      </c>
      <c r="I44" t="s">
        <v>49724</v>
      </c>
      <c r="J44" t="s">
        <v>210</v>
      </c>
      <c r="K44" t="s">
        <v>105</v>
      </c>
      <c r="L44" s="119" t="str">
        <f t="shared" si="0"/>
        <v>NA</v>
      </c>
      <c r="M44" s="120" t="str">
        <f>IF(AND($Q$1="",$Q$5=""),"",IF(ROWS($P$2:$P44)&lt;=$P$1,IFERROR(INDEX($A$2:$A$10625,_xlfn.AGGREGATE(15,3,($L$2:$L$10625&lt;&gt;"NA")/($L$2:$L$10625&lt;&gt;"NA")*(ROW($L$2:$L$10625)-ROW($L$1)),ROWS($P$2:$P44))),""),""))</f>
        <v/>
      </c>
      <c r="N44" s="120" t="str">
        <f t="shared" si="1"/>
        <v>NA</v>
      </c>
      <c r="O44" s="120" t="str">
        <f>IF(ROWS($P$2:$P44)&lt;=$P$1,IFERROR(INDEX($A$2:$A$10625,_xlfn.AGGREGATE(15,3,($N$2:$N$10625&lt;&gt;"NA")/($N$2:$N$10625&lt;&gt;"NA")*(ROW($N$2:$N$10625)-ROW($N$1)),ROWS($P$2:$P44))),""),"")</f>
        <v/>
      </c>
      <c r="P44"/>
      <c r="Q44" s="2"/>
      <c r="R44"/>
      <c r="S44"/>
      <c r="T44"/>
      <c r="U44" t="s">
        <v>38596</v>
      </c>
      <c r="V44" t="s">
        <v>38597</v>
      </c>
      <c r="W44" t="s">
        <v>416</v>
      </c>
      <c r="X44" t="s">
        <v>108</v>
      </c>
      <c r="Y44" t="s">
        <v>418</v>
      </c>
      <c r="Z44" t="s">
        <v>54</v>
      </c>
      <c r="AA44"/>
      <c r="AB44" t="s">
        <v>41992</v>
      </c>
      <c r="AC44" t="s">
        <v>49690</v>
      </c>
      <c r="AD44" t="s">
        <v>38596</v>
      </c>
      <c r="AE44" t="s">
        <v>105</v>
      </c>
      <c r="AF44" s="119" t="str">
        <f t="shared" si="2"/>
        <v>NA</v>
      </c>
      <c r="AG44" s="119"/>
      <c r="AH44" s="119" t="str">
        <f>IF(ROWS($P$2:$P42)&lt;=$P$1,IFERROR(INDEX($U$2:$U$10625,_xlfn.AGGREGATE(15,3,($AF$2:$AF$10625&lt;&gt;"NA")/($AF$2:$AF$10625&lt;&gt;"NA")*(ROW($AF$2:$AF$10625)-ROW($AF$1)),ROWS($P$2:$P42))),""),"")</f>
        <v/>
      </c>
      <c r="AI44" s="119"/>
      <c r="AJ44" s="119" t="str">
        <f t="shared" si="3"/>
        <v>NA</v>
      </c>
      <c r="AK44" s="190"/>
      <c r="AL44" s="119" t="str">
        <f>IF(ROWS($P$2:$P42)&lt;=$P$1,IFERROR(INDEX($U$2:$U$10625,_xlfn.AGGREGATE(15,3,($AJ$2:$AJ$10625&lt;&gt;"NA")/($AJ$2:$AJ$10625&lt;&gt;"NA")*(ROW($AJ$2:$AJ$10625)-ROW($AJ$1)),ROWS($P$2:$P42))),""),"")</f>
        <v/>
      </c>
    </row>
    <row r="45" spans="1:38" x14ac:dyDescent="0.25">
      <c r="A45" t="s">
        <v>218</v>
      </c>
      <c r="B45" t="s">
        <v>216</v>
      </c>
      <c r="C45" t="s">
        <v>217</v>
      </c>
      <c r="D45" t="s">
        <v>102</v>
      </c>
      <c r="E45" t="s">
        <v>219</v>
      </c>
      <c r="F45" t="s">
        <v>54</v>
      </c>
      <c r="G45"/>
      <c r="H45" t="s">
        <v>42025</v>
      </c>
      <c r="I45" t="s">
        <v>49725</v>
      </c>
      <c r="J45" t="s">
        <v>220</v>
      </c>
      <c r="K45" t="s">
        <v>105</v>
      </c>
      <c r="L45" s="119" t="str">
        <f t="shared" si="0"/>
        <v>NA</v>
      </c>
      <c r="M45" s="120" t="str">
        <f>IF(AND($Q$1="",$Q$5=""),"",IF(ROWS($P$2:$P45)&lt;=$P$1,IFERROR(INDEX($A$2:$A$10625,_xlfn.AGGREGATE(15,3,($L$2:$L$10625&lt;&gt;"NA")/($L$2:$L$10625&lt;&gt;"NA")*(ROW($L$2:$L$10625)-ROW($L$1)),ROWS($P$2:$P45))),""),""))</f>
        <v/>
      </c>
      <c r="N45" s="120" t="str">
        <f t="shared" si="1"/>
        <v>NA</v>
      </c>
      <c r="O45" s="120" t="str">
        <f>IF(ROWS($P$2:$P45)&lt;=$P$1,IFERROR(INDEX($A$2:$A$10625,_xlfn.AGGREGATE(15,3,($N$2:$N$10625&lt;&gt;"NA")/($N$2:$N$10625&lt;&gt;"NA")*(ROW($N$2:$N$10625)-ROW($N$1)),ROWS($P$2:$P45))),""),"")</f>
        <v/>
      </c>
      <c r="P45"/>
      <c r="Q45" s="2"/>
      <c r="R45"/>
      <c r="S45"/>
      <c r="T45"/>
      <c r="U45" t="s">
        <v>38598</v>
      </c>
      <c r="V45" t="s">
        <v>38599</v>
      </c>
      <c r="W45" t="s">
        <v>416</v>
      </c>
      <c r="X45" t="s">
        <v>108</v>
      </c>
      <c r="Y45" t="s">
        <v>418</v>
      </c>
      <c r="Z45" t="s">
        <v>54</v>
      </c>
      <c r="AA45"/>
      <c r="AB45" t="s">
        <v>41992</v>
      </c>
      <c r="AC45" t="s">
        <v>49690</v>
      </c>
      <c r="AD45" t="s">
        <v>41623</v>
      </c>
      <c r="AE45" t="s">
        <v>105</v>
      </c>
      <c r="AF45" s="119" t="str">
        <f t="shared" si="2"/>
        <v>NA</v>
      </c>
      <c r="AG45" s="119"/>
      <c r="AH45" s="119" t="str">
        <f>IF(ROWS($P$2:$P43)&lt;=$P$1,IFERROR(INDEX($U$2:$U$10625,_xlfn.AGGREGATE(15,3,($AF$2:$AF$10625&lt;&gt;"NA")/($AF$2:$AF$10625&lt;&gt;"NA")*(ROW($AF$2:$AF$10625)-ROW($AF$1)),ROWS($P$2:$P43))),""),"")</f>
        <v/>
      </c>
      <c r="AI45" s="119"/>
      <c r="AJ45" s="119" t="str">
        <f t="shared" si="3"/>
        <v>NA</v>
      </c>
      <c r="AK45" s="190"/>
      <c r="AL45" s="119" t="str">
        <f>IF(ROWS($P$2:$P43)&lt;=$P$1,IFERROR(INDEX($U$2:$U$10625,_xlfn.AGGREGATE(15,3,($AJ$2:$AJ$10625&lt;&gt;"NA")/($AJ$2:$AJ$10625&lt;&gt;"NA")*(ROW($AJ$2:$AJ$10625)-ROW($AJ$1)),ROWS($P$2:$P43))),""),"")</f>
        <v/>
      </c>
    </row>
    <row r="46" spans="1:38" x14ac:dyDescent="0.25">
      <c r="A46" t="s">
        <v>228</v>
      </c>
      <c r="B46" t="s">
        <v>226</v>
      </c>
      <c r="C46" t="s">
        <v>227</v>
      </c>
      <c r="D46" t="s">
        <v>102</v>
      </c>
      <c r="E46" t="s">
        <v>229</v>
      </c>
      <c r="F46" t="s">
        <v>54</v>
      </c>
      <c r="G46" t="s">
        <v>49665</v>
      </c>
      <c r="H46" t="s">
        <v>49666</v>
      </c>
      <c r="I46" t="s">
        <v>49726</v>
      </c>
      <c r="J46" t="s">
        <v>230</v>
      </c>
      <c r="K46" t="s">
        <v>105</v>
      </c>
      <c r="L46" s="119" t="str">
        <f t="shared" si="0"/>
        <v>NA</v>
      </c>
      <c r="M46" s="120" t="str">
        <f>IF(AND($Q$1="",$Q$5=""),"",IF(ROWS($P$2:$P46)&lt;=$P$1,IFERROR(INDEX($A$2:$A$10625,_xlfn.AGGREGATE(15,3,($L$2:$L$10625&lt;&gt;"NA")/($L$2:$L$10625&lt;&gt;"NA")*(ROW($L$2:$L$10625)-ROW($L$1)),ROWS($P$2:$P46))),""),""))</f>
        <v/>
      </c>
      <c r="N46" s="120" t="str">
        <f t="shared" si="1"/>
        <v>NA</v>
      </c>
      <c r="O46" s="120" t="str">
        <f>IF(ROWS($P$2:$P46)&lt;=$P$1,IFERROR(INDEX($A$2:$A$10625,_xlfn.AGGREGATE(15,3,($N$2:$N$10625&lt;&gt;"NA")/($N$2:$N$10625&lt;&gt;"NA")*(ROW($N$2:$N$10625)-ROW($N$1)),ROWS($P$2:$P46))),""),"")</f>
        <v/>
      </c>
      <c r="P46"/>
      <c r="Q46" s="2"/>
      <c r="R46"/>
      <c r="S46"/>
      <c r="T46"/>
      <c r="U46" t="s">
        <v>38600</v>
      </c>
      <c r="V46" t="s">
        <v>38601</v>
      </c>
      <c r="W46" t="s">
        <v>416</v>
      </c>
      <c r="X46" t="s">
        <v>108</v>
      </c>
      <c r="Y46" t="s">
        <v>418</v>
      </c>
      <c r="Z46" t="s">
        <v>54</v>
      </c>
      <c r="AA46"/>
      <c r="AB46" t="s">
        <v>41992</v>
      </c>
      <c r="AC46" t="s">
        <v>49690</v>
      </c>
      <c r="AD46" t="s">
        <v>41624</v>
      </c>
      <c r="AE46" t="s">
        <v>105</v>
      </c>
      <c r="AF46" s="119" t="str">
        <f t="shared" si="2"/>
        <v>NA</v>
      </c>
      <c r="AG46" s="119"/>
      <c r="AH46" s="119" t="str">
        <f>IF(ROWS($P$2:$P44)&lt;=$P$1,IFERROR(INDEX($U$2:$U$10625,_xlfn.AGGREGATE(15,3,($AF$2:$AF$10625&lt;&gt;"NA")/($AF$2:$AF$10625&lt;&gt;"NA")*(ROW($AF$2:$AF$10625)-ROW($AF$1)),ROWS($P$2:$P44))),""),"")</f>
        <v/>
      </c>
      <c r="AI46" s="119"/>
      <c r="AJ46" s="119" t="str">
        <f t="shared" si="3"/>
        <v>NA</v>
      </c>
      <c r="AK46" s="190"/>
      <c r="AL46" s="119" t="str">
        <f>IF(ROWS($P$2:$P44)&lt;=$P$1,IFERROR(INDEX($U$2:$U$10625,_xlfn.AGGREGATE(15,3,($AJ$2:$AJ$10625&lt;&gt;"NA")/($AJ$2:$AJ$10625&lt;&gt;"NA")*(ROW($AJ$2:$AJ$10625)-ROW($AJ$1)),ROWS($P$2:$P44))),""),"")</f>
        <v/>
      </c>
    </row>
    <row r="47" spans="1:38" x14ac:dyDescent="0.25">
      <c r="A47" t="s">
        <v>238</v>
      </c>
      <c r="B47" t="s">
        <v>236</v>
      </c>
      <c r="C47" t="s">
        <v>237</v>
      </c>
      <c r="D47" t="s">
        <v>102</v>
      </c>
      <c r="E47" t="s">
        <v>239</v>
      </c>
      <c r="F47" t="s">
        <v>54</v>
      </c>
      <c r="G47"/>
      <c r="H47" t="s">
        <v>42026</v>
      </c>
      <c r="I47" t="s">
        <v>49727</v>
      </c>
      <c r="J47" t="s">
        <v>240</v>
      </c>
      <c r="K47" t="s">
        <v>105</v>
      </c>
      <c r="L47" s="119" t="str">
        <f t="shared" si="0"/>
        <v>NA</v>
      </c>
      <c r="M47" s="120" t="str">
        <f>IF(AND($Q$1="",$Q$5=""),"",IF(ROWS($P$2:$P47)&lt;=$P$1,IFERROR(INDEX($A$2:$A$10625,_xlfn.AGGREGATE(15,3,($L$2:$L$10625&lt;&gt;"NA")/($L$2:$L$10625&lt;&gt;"NA")*(ROW($L$2:$L$10625)-ROW($L$1)),ROWS($P$2:$P47))),""),""))</f>
        <v/>
      </c>
      <c r="N47" s="120" t="str">
        <f t="shared" si="1"/>
        <v>NA</v>
      </c>
      <c r="O47" s="120" t="str">
        <f>IF(ROWS($P$2:$P47)&lt;=$P$1,IFERROR(INDEX($A$2:$A$10625,_xlfn.AGGREGATE(15,3,($N$2:$N$10625&lt;&gt;"NA")/($N$2:$N$10625&lt;&gt;"NA")*(ROW($N$2:$N$10625)-ROW($N$1)),ROWS($P$2:$P47))),""),"")</f>
        <v/>
      </c>
      <c r="P47"/>
      <c r="Q47" s="2"/>
      <c r="R47"/>
      <c r="S47"/>
      <c r="T47"/>
      <c r="U47" t="s">
        <v>38602</v>
      </c>
      <c r="V47" t="s">
        <v>38603</v>
      </c>
      <c r="W47" t="s">
        <v>416</v>
      </c>
      <c r="X47" t="s">
        <v>108</v>
      </c>
      <c r="Y47" t="s">
        <v>418</v>
      </c>
      <c r="Z47" t="s">
        <v>54</v>
      </c>
      <c r="AA47"/>
      <c r="AB47" t="s">
        <v>41992</v>
      </c>
      <c r="AC47" t="s">
        <v>49690</v>
      </c>
      <c r="AD47" t="s">
        <v>41625</v>
      </c>
      <c r="AE47" t="s">
        <v>105</v>
      </c>
      <c r="AF47" s="119" t="str">
        <f t="shared" si="2"/>
        <v>NA</v>
      </c>
      <c r="AG47" s="119"/>
      <c r="AH47" s="119" t="str">
        <f>IF(ROWS($P$2:$P45)&lt;=$P$1,IFERROR(INDEX($U$2:$U$10625,_xlfn.AGGREGATE(15,3,($AF$2:$AF$10625&lt;&gt;"NA")/($AF$2:$AF$10625&lt;&gt;"NA")*(ROW($AF$2:$AF$10625)-ROW($AF$1)),ROWS($P$2:$P45))),""),"")</f>
        <v/>
      </c>
      <c r="AI47" s="119"/>
      <c r="AJ47" s="119" t="str">
        <f t="shared" si="3"/>
        <v>NA</v>
      </c>
      <c r="AK47" s="190"/>
      <c r="AL47" s="119" t="str">
        <f>IF(ROWS($P$2:$P45)&lt;=$P$1,IFERROR(INDEX($U$2:$U$10625,_xlfn.AGGREGATE(15,3,($AJ$2:$AJ$10625&lt;&gt;"NA")/($AJ$2:$AJ$10625&lt;&gt;"NA")*(ROW($AJ$2:$AJ$10625)-ROW($AJ$1)),ROWS($P$2:$P45))),""),"")</f>
        <v/>
      </c>
    </row>
    <row r="48" spans="1:38" x14ac:dyDescent="0.25">
      <c r="A48" t="s">
        <v>249</v>
      </c>
      <c r="B48" t="s">
        <v>247</v>
      </c>
      <c r="C48" t="s">
        <v>248</v>
      </c>
      <c r="D48" t="s">
        <v>102</v>
      </c>
      <c r="E48" t="s">
        <v>250</v>
      </c>
      <c r="F48" t="s">
        <v>54</v>
      </c>
      <c r="G48"/>
      <c r="H48" t="s">
        <v>42027</v>
      </c>
      <c r="I48" t="s">
        <v>49728</v>
      </c>
      <c r="J48" t="s">
        <v>251</v>
      </c>
      <c r="K48" t="s">
        <v>105</v>
      </c>
      <c r="L48" s="119" t="str">
        <f t="shared" si="0"/>
        <v>NA</v>
      </c>
      <c r="M48" s="120" t="str">
        <f>IF(AND($Q$1="",$Q$5=""),"",IF(ROWS($P$2:$P48)&lt;=$P$1,IFERROR(INDEX($A$2:$A$10625,_xlfn.AGGREGATE(15,3,($L$2:$L$10625&lt;&gt;"NA")/($L$2:$L$10625&lt;&gt;"NA")*(ROW($L$2:$L$10625)-ROW($L$1)),ROWS($P$2:$P48))),""),""))</f>
        <v/>
      </c>
      <c r="N48" s="120" t="str">
        <f t="shared" si="1"/>
        <v>NA</v>
      </c>
      <c r="O48" s="120" t="str">
        <f>IF(ROWS($P$2:$P48)&lt;=$P$1,IFERROR(INDEX($A$2:$A$10625,_xlfn.AGGREGATE(15,3,($N$2:$N$10625&lt;&gt;"NA")/($N$2:$N$10625&lt;&gt;"NA")*(ROW($N$2:$N$10625)-ROW($N$1)),ROWS($P$2:$P48))),""),"")</f>
        <v/>
      </c>
      <c r="P48"/>
      <c r="Q48" s="2"/>
      <c r="R48"/>
      <c r="S48"/>
      <c r="T48"/>
      <c r="U48" t="s">
        <v>38604</v>
      </c>
      <c r="V48" t="s">
        <v>38605</v>
      </c>
      <c r="W48" t="s">
        <v>416</v>
      </c>
      <c r="X48" t="s">
        <v>108</v>
      </c>
      <c r="Y48" t="s">
        <v>418</v>
      </c>
      <c r="Z48" t="s">
        <v>54</v>
      </c>
      <c r="AA48"/>
      <c r="AB48" t="s">
        <v>41992</v>
      </c>
      <c r="AC48" t="s">
        <v>49690</v>
      </c>
      <c r="AD48" t="s">
        <v>41626</v>
      </c>
      <c r="AE48" t="s">
        <v>105</v>
      </c>
      <c r="AF48" s="119" t="str">
        <f t="shared" si="2"/>
        <v>NA</v>
      </c>
      <c r="AG48" s="119"/>
      <c r="AH48" s="119" t="str">
        <f>IF(ROWS($P$2:$P46)&lt;=$P$1,IFERROR(INDEX($U$2:$U$10625,_xlfn.AGGREGATE(15,3,($AF$2:$AF$10625&lt;&gt;"NA")/($AF$2:$AF$10625&lt;&gt;"NA")*(ROW($AF$2:$AF$10625)-ROW($AF$1)),ROWS($P$2:$P46))),""),"")</f>
        <v/>
      </c>
      <c r="AI48" s="119"/>
      <c r="AJ48" s="119" t="str">
        <f t="shared" si="3"/>
        <v>NA</v>
      </c>
      <c r="AK48" s="190"/>
      <c r="AL48" s="119" t="str">
        <f>IF(ROWS($P$2:$P46)&lt;=$P$1,IFERROR(INDEX($U$2:$U$10625,_xlfn.AGGREGATE(15,3,($AJ$2:$AJ$10625&lt;&gt;"NA")/($AJ$2:$AJ$10625&lt;&gt;"NA")*(ROW($AJ$2:$AJ$10625)-ROW($AJ$1)),ROWS($P$2:$P46))),""),"")</f>
        <v/>
      </c>
    </row>
    <row r="49" spans="1:38" x14ac:dyDescent="0.25">
      <c r="A49" t="s">
        <v>260</v>
      </c>
      <c r="B49" t="s">
        <v>258</v>
      </c>
      <c r="C49" t="s">
        <v>259</v>
      </c>
      <c r="D49" t="s">
        <v>102</v>
      </c>
      <c r="E49" t="s">
        <v>261</v>
      </c>
      <c r="F49" t="s">
        <v>54</v>
      </c>
      <c r="G49"/>
      <c r="H49" t="s">
        <v>42028</v>
      </c>
      <c r="I49" t="s">
        <v>49729</v>
      </c>
      <c r="J49" t="s">
        <v>262</v>
      </c>
      <c r="K49" t="s">
        <v>105</v>
      </c>
      <c r="L49" s="119" t="str">
        <f t="shared" si="0"/>
        <v>NA</v>
      </c>
      <c r="M49" s="120" t="str">
        <f>IF(AND($Q$1="",$Q$5=""),"",IF(ROWS($P$2:$P49)&lt;=$P$1,IFERROR(INDEX($A$2:$A$10625,_xlfn.AGGREGATE(15,3,($L$2:$L$10625&lt;&gt;"NA")/($L$2:$L$10625&lt;&gt;"NA")*(ROW($L$2:$L$10625)-ROW($L$1)),ROWS($P$2:$P49))),""),""))</f>
        <v/>
      </c>
      <c r="N49" s="120" t="str">
        <f t="shared" si="1"/>
        <v>NA</v>
      </c>
      <c r="O49" s="120" t="str">
        <f>IF(ROWS($P$2:$P49)&lt;=$P$1,IFERROR(INDEX($A$2:$A$10625,_xlfn.AGGREGATE(15,3,($N$2:$N$10625&lt;&gt;"NA")/($N$2:$N$10625&lt;&gt;"NA")*(ROW($N$2:$N$10625)-ROW($N$1)),ROWS($P$2:$P49))),""),"")</f>
        <v/>
      </c>
      <c r="P49"/>
      <c r="Q49" s="2"/>
      <c r="R49"/>
      <c r="S49"/>
      <c r="T49"/>
      <c r="U49" t="s">
        <v>38606</v>
      </c>
      <c r="V49" t="s">
        <v>38607</v>
      </c>
      <c r="W49" t="s">
        <v>416</v>
      </c>
      <c r="X49" t="s">
        <v>108</v>
      </c>
      <c r="Y49" t="s">
        <v>418</v>
      </c>
      <c r="Z49" t="s">
        <v>54</v>
      </c>
      <c r="AA49"/>
      <c r="AB49" t="s">
        <v>41992</v>
      </c>
      <c r="AC49" t="s">
        <v>49690</v>
      </c>
      <c r="AD49"/>
      <c r="AE49" t="s">
        <v>105</v>
      </c>
      <c r="AF49" s="119" t="str">
        <f t="shared" si="2"/>
        <v>NA</v>
      </c>
      <c r="AG49" s="119"/>
      <c r="AH49" s="119" t="str">
        <f>IF(ROWS($P$2:$P47)&lt;=$P$1,IFERROR(INDEX($U$2:$U$10625,_xlfn.AGGREGATE(15,3,($AF$2:$AF$10625&lt;&gt;"NA")/($AF$2:$AF$10625&lt;&gt;"NA")*(ROW($AF$2:$AF$10625)-ROW($AF$1)),ROWS($P$2:$P47))),""),"")</f>
        <v/>
      </c>
      <c r="AI49" s="119"/>
      <c r="AJ49" s="119" t="str">
        <f t="shared" si="3"/>
        <v>NA</v>
      </c>
      <c r="AK49" s="190"/>
      <c r="AL49" s="119" t="str">
        <f>IF(ROWS($P$2:$P47)&lt;=$P$1,IFERROR(INDEX($U$2:$U$10625,_xlfn.AGGREGATE(15,3,($AJ$2:$AJ$10625&lt;&gt;"NA")/($AJ$2:$AJ$10625&lt;&gt;"NA")*(ROW($AJ$2:$AJ$10625)-ROW($AJ$1)),ROWS($P$2:$P47))),""),"")</f>
        <v/>
      </c>
    </row>
    <row r="50" spans="1:38" x14ac:dyDescent="0.25">
      <c r="A50" t="s">
        <v>271</v>
      </c>
      <c r="B50" t="s">
        <v>269</v>
      </c>
      <c r="C50" t="s">
        <v>270</v>
      </c>
      <c r="D50" t="s">
        <v>102</v>
      </c>
      <c r="E50" t="s">
        <v>272</v>
      </c>
      <c r="F50" t="s">
        <v>54</v>
      </c>
      <c r="G50"/>
      <c r="H50" t="s">
        <v>42029</v>
      </c>
      <c r="I50" t="s">
        <v>49730</v>
      </c>
      <c r="J50" t="s">
        <v>273</v>
      </c>
      <c r="K50" t="s">
        <v>105</v>
      </c>
      <c r="L50" s="119" t="str">
        <f t="shared" si="0"/>
        <v>NA</v>
      </c>
      <c r="M50" s="120" t="str">
        <f>IF(AND($Q$1="",$Q$5=""),"",IF(ROWS($P$2:$P50)&lt;=$P$1,IFERROR(INDEX($A$2:$A$10625,_xlfn.AGGREGATE(15,3,($L$2:$L$10625&lt;&gt;"NA")/($L$2:$L$10625&lt;&gt;"NA")*(ROW($L$2:$L$10625)-ROW($L$1)),ROWS($P$2:$P50))),""),""))</f>
        <v/>
      </c>
      <c r="N50" s="120" t="str">
        <f t="shared" si="1"/>
        <v>NA</v>
      </c>
      <c r="O50" s="120" t="str">
        <f>IF(ROWS($P$2:$P50)&lt;=$P$1,IFERROR(INDEX($A$2:$A$10625,_xlfn.AGGREGATE(15,3,($N$2:$N$10625&lt;&gt;"NA")/($N$2:$N$10625&lt;&gt;"NA")*(ROW($N$2:$N$10625)-ROW($N$1)),ROWS($P$2:$P50))),""),"")</f>
        <v/>
      </c>
      <c r="P50"/>
      <c r="Q50" s="2"/>
      <c r="R50"/>
      <c r="S50"/>
      <c r="T50"/>
      <c r="U50" t="s">
        <v>38608</v>
      </c>
      <c r="V50" t="s">
        <v>38609</v>
      </c>
      <c r="W50" t="s">
        <v>416</v>
      </c>
      <c r="X50" t="s">
        <v>108</v>
      </c>
      <c r="Y50" t="s">
        <v>418</v>
      </c>
      <c r="Z50" t="s">
        <v>54</v>
      </c>
      <c r="AA50"/>
      <c r="AB50" t="s">
        <v>41992</v>
      </c>
      <c r="AC50" t="s">
        <v>49690</v>
      </c>
      <c r="AD50"/>
      <c r="AE50" t="s">
        <v>105</v>
      </c>
      <c r="AF50" s="119" t="str">
        <f t="shared" si="2"/>
        <v>NA</v>
      </c>
      <c r="AG50" s="119"/>
      <c r="AH50" s="119" t="str">
        <f>IF(ROWS($P$2:$P48)&lt;=$P$1,IFERROR(INDEX($U$2:$U$10625,_xlfn.AGGREGATE(15,3,($AF$2:$AF$10625&lt;&gt;"NA")/($AF$2:$AF$10625&lt;&gt;"NA")*(ROW($AF$2:$AF$10625)-ROW($AF$1)),ROWS($P$2:$P48))),""),"")</f>
        <v/>
      </c>
      <c r="AI50" s="119"/>
      <c r="AJ50" s="119" t="str">
        <f t="shared" si="3"/>
        <v>NA</v>
      </c>
      <c r="AK50" s="190"/>
      <c r="AL50" s="119" t="str">
        <f>IF(ROWS($P$2:$P48)&lt;=$P$1,IFERROR(INDEX($U$2:$U$10625,_xlfn.AGGREGATE(15,3,($AJ$2:$AJ$10625&lt;&gt;"NA")/($AJ$2:$AJ$10625&lt;&gt;"NA")*(ROW($AJ$2:$AJ$10625)-ROW($AJ$1)),ROWS($P$2:$P48))),""),"")</f>
        <v/>
      </c>
    </row>
    <row r="51" spans="1:38" x14ac:dyDescent="0.25">
      <c r="A51" t="s">
        <v>281</v>
      </c>
      <c r="B51" t="s">
        <v>279</v>
      </c>
      <c r="C51" t="s">
        <v>280</v>
      </c>
      <c r="D51" t="s">
        <v>102</v>
      </c>
      <c r="E51" t="s">
        <v>282</v>
      </c>
      <c r="F51" t="s">
        <v>54</v>
      </c>
      <c r="G51"/>
      <c r="H51" t="s">
        <v>42030</v>
      </c>
      <c r="I51" t="s">
        <v>49731</v>
      </c>
      <c r="J51" t="s">
        <v>283</v>
      </c>
      <c r="K51" t="s">
        <v>105</v>
      </c>
      <c r="L51" s="119" t="str">
        <f t="shared" si="0"/>
        <v>NA</v>
      </c>
      <c r="M51" s="120" t="str">
        <f>IF(AND($Q$1="",$Q$5=""),"",IF(ROWS($P$2:$P51)&lt;=$P$1,IFERROR(INDEX($A$2:$A$10625,_xlfn.AGGREGATE(15,3,($L$2:$L$10625&lt;&gt;"NA")/($L$2:$L$10625&lt;&gt;"NA")*(ROW($L$2:$L$10625)-ROW($L$1)),ROWS($P$2:$P51))),""),""))</f>
        <v/>
      </c>
      <c r="N51" s="120" t="str">
        <f t="shared" si="1"/>
        <v>NA</v>
      </c>
      <c r="O51" s="120" t="str">
        <f>IF(ROWS($P$2:$P51)&lt;=$P$1,IFERROR(INDEX($A$2:$A$10625,_xlfn.AGGREGATE(15,3,($N$2:$N$10625&lt;&gt;"NA")/($N$2:$N$10625&lt;&gt;"NA")*(ROW($N$2:$N$10625)-ROW($N$1)),ROWS($P$2:$P51))),""),"")</f>
        <v/>
      </c>
      <c r="P51"/>
      <c r="Q51" s="2"/>
      <c r="R51"/>
      <c r="S51"/>
      <c r="T51"/>
      <c r="U51" t="s">
        <v>38610</v>
      </c>
      <c r="V51" t="s">
        <v>38611</v>
      </c>
      <c r="W51" t="s">
        <v>416</v>
      </c>
      <c r="X51" t="s">
        <v>108</v>
      </c>
      <c r="Y51" t="s">
        <v>418</v>
      </c>
      <c r="Z51" t="s">
        <v>54</v>
      </c>
      <c r="AA51"/>
      <c r="AB51" t="s">
        <v>41992</v>
      </c>
      <c r="AC51" t="s">
        <v>49690</v>
      </c>
      <c r="AD51" t="s">
        <v>38610</v>
      </c>
      <c r="AE51" t="s">
        <v>105</v>
      </c>
      <c r="AF51" s="119" t="str">
        <f t="shared" si="2"/>
        <v>NA</v>
      </c>
      <c r="AG51" s="119"/>
      <c r="AH51" s="119" t="str">
        <f>IF(ROWS($P$2:$P49)&lt;=$P$1,IFERROR(INDEX($U$2:$U$10625,_xlfn.AGGREGATE(15,3,($AF$2:$AF$10625&lt;&gt;"NA")/($AF$2:$AF$10625&lt;&gt;"NA")*(ROW($AF$2:$AF$10625)-ROW($AF$1)),ROWS($P$2:$P49))),""),"")</f>
        <v/>
      </c>
      <c r="AI51" s="119"/>
      <c r="AJ51" s="119" t="str">
        <f t="shared" si="3"/>
        <v>NA</v>
      </c>
      <c r="AK51" s="190"/>
      <c r="AL51" s="119" t="str">
        <f>IF(ROWS($P$2:$P49)&lt;=$P$1,IFERROR(INDEX($U$2:$U$10625,_xlfn.AGGREGATE(15,3,($AJ$2:$AJ$10625&lt;&gt;"NA")/($AJ$2:$AJ$10625&lt;&gt;"NA")*(ROW($AJ$2:$AJ$10625)-ROW($AJ$1)),ROWS($P$2:$P49))),""),"")</f>
        <v/>
      </c>
    </row>
    <row r="52" spans="1:38" x14ac:dyDescent="0.25">
      <c r="A52" t="s">
        <v>290</v>
      </c>
      <c r="B52" t="s">
        <v>288</v>
      </c>
      <c r="C52" t="s">
        <v>289</v>
      </c>
      <c r="D52" t="s">
        <v>102</v>
      </c>
      <c r="E52" t="s">
        <v>291</v>
      </c>
      <c r="F52" t="s">
        <v>54</v>
      </c>
      <c r="G52" t="s">
        <v>41933</v>
      </c>
      <c r="H52" t="s">
        <v>42031</v>
      </c>
      <c r="I52" t="s">
        <v>49732</v>
      </c>
      <c r="J52" t="s">
        <v>292</v>
      </c>
      <c r="K52" t="s">
        <v>105</v>
      </c>
      <c r="L52" s="119" t="str">
        <f t="shared" si="0"/>
        <v>NA</v>
      </c>
      <c r="M52" s="120" t="str">
        <f>IF(AND($Q$1="",$Q$5=""),"",IF(ROWS($P$2:$P52)&lt;=$P$1,IFERROR(INDEX($A$2:$A$10625,_xlfn.AGGREGATE(15,3,($L$2:$L$10625&lt;&gt;"NA")/($L$2:$L$10625&lt;&gt;"NA")*(ROW($L$2:$L$10625)-ROW($L$1)),ROWS($P$2:$P52))),""),""))</f>
        <v/>
      </c>
      <c r="N52" s="120" t="str">
        <f t="shared" si="1"/>
        <v>NA</v>
      </c>
      <c r="O52" s="120" t="str">
        <f>IF(ROWS($P$2:$P52)&lt;=$P$1,IFERROR(INDEX($A$2:$A$10625,_xlfn.AGGREGATE(15,3,($N$2:$N$10625&lt;&gt;"NA")/($N$2:$N$10625&lt;&gt;"NA")*(ROW($N$2:$N$10625)-ROW($N$1)),ROWS($P$2:$P52))),""),"")</f>
        <v/>
      </c>
      <c r="P52"/>
      <c r="Q52" s="2"/>
      <c r="R52"/>
      <c r="S52"/>
      <c r="T52"/>
      <c r="U52" t="s">
        <v>38612</v>
      </c>
      <c r="V52" t="s">
        <v>38613</v>
      </c>
      <c r="W52" t="s">
        <v>416</v>
      </c>
      <c r="X52" t="s">
        <v>108</v>
      </c>
      <c r="Y52" t="s">
        <v>418</v>
      </c>
      <c r="Z52" t="s">
        <v>54</v>
      </c>
      <c r="AA52"/>
      <c r="AB52" t="s">
        <v>43111</v>
      </c>
      <c r="AC52" t="s">
        <v>49690</v>
      </c>
      <c r="AD52"/>
      <c r="AE52" t="s">
        <v>105</v>
      </c>
      <c r="AF52" s="119" t="str">
        <f t="shared" si="2"/>
        <v>NA</v>
      </c>
      <c r="AG52" s="119"/>
      <c r="AH52" s="119" t="str">
        <f>IF(ROWS($P$2:$P50)&lt;=$P$1,IFERROR(INDEX($U$2:$U$10625,_xlfn.AGGREGATE(15,3,($AF$2:$AF$10625&lt;&gt;"NA")/($AF$2:$AF$10625&lt;&gt;"NA")*(ROW($AF$2:$AF$10625)-ROW($AF$1)),ROWS($P$2:$P50))),""),"")</f>
        <v/>
      </c>
      <c r="AI52" s="119"/>
      <c r="AJ52" s="119" t="str">
        <f t="shared" si="3"/>
        <v>NA</v>
      </c>
      <c r="AK52" s="190"/>
      <c r="AL52" s="119" t="str">
        <f>IF(ROWS($P$2:$P50)&lt;=$P$1,IFERROR(INDEX($U$2:$U$10625,_xlfn.AGGREGATE(15,3,($AJ$2:$AJ$10625&lt;&gt;"NA")/($AJ$2:$AJ$10625&lt;&gt;"NA")*(ROW($AJ$2:$AJ$10625)-ROW($AJ$1)),ROWS($P$2:$P50))),""),"")</f>
        <v/>
      </c>
    </row>
    <row r="53" spans="1:38" x14ac:dyDescent="0.25">
      <c r="A53" t="s">
        <v>299</v>
      </c>
      <c r="B53" t="s">
        <v>297</v>
      </c>
      <c r="C53" t="s">
        <v>298</v>
      </c>
      <c r="D53" t="s">
        <v>102</v>
      </c>
      <c r="E53" t="s">
        <v>300</v>
      </c>
      <c r="F53" t="s">
        <v>54</v>
      </c>
      <c r="G53"/>
      <c r="H53" t="s">
        <v>42032</v>
      </c>
      <c r="I53" t="s">
        <v>49733</v>
      </c>
      <c r="J53" t="s">
        <v>301</v>
      </c>
      <c r="K53" t="s">
        <v>105</v>
      </c>
      <c r="L53" s="119" t="str">
        <f t="shared" si="0"/>
        <v>NA</v>
      </c>
      <c r="M53" s="120" t="str">
        <f>IF(AND($Q$1="",$Q$5=""),"",IF(ROWS($P$2:$P53)&lt;=$P$1,IFERROR(INDEX($A$2:$A$10625,_xlfn.AGGREGATE(15,3,($L$2:$L$10625&lt;&gt;"NA")/($L$2:$L$10625&lt;&gt;"NA")*(ROW($L$2:$L$10625)-ROW($L$1)),ROWS($P$2:$P53))),""),""))</f>
        <v/>
      </c>
      <c r="N53" s="120" t="str">
        <f t="shared" si="1"/>
        <v>NA</v>
      </c>
      <c r="O53" s="120" t="str">
        <f>IF(ROWS($P$2:$P53)&lt;=$P$1,IFERROR(INDEX($A$2:$A$10625,_xlfn.AGGREGATE(15,3,($N$2:$N$10625&lt;&gt;"NA")/($N$2:$N$10625&lt;&gt;"NA")*(ROW($N$2:$N$10625)-ROW($N$1)),ROWS($P$2:$P53))),""),"")</f>
        <v/>
      </c>
      <c r="P53"/>
      <c r="Q53" s="2"/>
      <c r="R53"/>
      <c r="S53"/>
      <c r="T53"/>
      <c r="U53" t="s">
        <v>38614</v>
      </c>
      <c r="V53" t="s">
        <v>38615</v>
      </c>
      <c r="W53" t="s">
        <v>416</v>
      </c>
      <c r="X53" t="s">
        <v>108</v>
      </c>
      <c r="Y53" t="s">
        <v>418</v>
      </c>
      <c r="Z53" t="s">
        <v>54</v>
      </c>
      <c r="AA53"/>
      <c r="AB53" t="s">
        <v>43111</v>
      </c>
      <c r="AC53" t="s">
        <v>49690</v>
      </c>
      <c r="AD53"/>
      <c r="AE53" t="s">
        <v>105</v>
      </c>
      <c r="AF53" s="119" t="str">
        <f t="shared" si="2"/>
        <v>NA</v>
      </c>
      <c r="AG53" s="119"/>
      <c r="AH53" s="119" t="str">
        <f>IF(ROWS($P$2:$P51)&lt;=$P$1,IFERROR(INDEX($U$2:$U$10625,_xlfn.AGGREGATE(15,3,($AF$2:$AF$10625&lt;&gt;"NA")/($AF$2:$AF$10625&lt;&gt;"NA")*(ROW($AF$2:$AF$10625)-ROW($AF$1)),ROWS($P$2:$P51))),""),"")</f>
        <v/>
      </c>
      <c r="AI53" s="119"/>
      <c r="AJ53" s="119" t="str">
        <f t="shared" si="3"/>
        <v>NA</v>
      </c>
      <c r="AK53" s="190"/>
      <c r="AL53" s="119" t="str">
        <f>IF(ROWS($P$2:$P51)&lt;=$P$1,IFERROR(INDEX($U$2:$U$10625,_xlfn.AGGREGATE(15,3,($AJ$2:$AJ$10625&lt;&gt;"NA")/($AJ$2:$AJ$10625&lt;&gt;"NA")*(ROW($AJ$2:$AJ$10625)-ROW($AJ$1)),ROWS($P$2:$P51))),""),"")</f>
        <v/>
      </c>
    </row>
    <row r="54" spans="1:38" x14ac:dyDescent="0.25">
      <c r="A54" t="s">
        <v>308</v>
      </c>
      <c r="B54" t="s">
        <v>306</v>
      </c>
      <c r="C54" t="s">
        <v>307</v>
      </c>
      <c r="D54" t="s">
        <v>102</v>
      </c>
      <c r="E54" t="s">
        <v>309</v>
      </c>
      <c r="F54" t="s">
        <v>54</v>
      </c>
      <c r="G54"/>
      <c r="H54" t="s">
        <v>42033</v>
      </c>
      <c r="I54" t="s">
        <v>49734</v>
      </c>
      <c r="J54" t="s">
        <v>310</v>
      </c>
      <c r="K54" t="s">
        <v>105</v>
      </c>
      <c r="L54" s="119" t="str">
        <f t="shared" si="0"/>
        <v>NA</v>
      </c>
      <c r="M54" s="120" t="str">
        <f>IF(AND($Q$1="",$Q$5=""),"",IF(ROWS($P$2:$P54)&lt;=$P$1,IFERROR(INDEX($A$2:$A$10625,_xlfn.AGGREGATE(15,3,($L$2:$L$10625&lt;&gt;"NA")/($L$2:$L$10625&lt;&gt;"NA")*(ROW($L$2:$L$10625)-ROW($L$1)),ROWS($P$2:$P54))),""),""))</f>
        <v/>
      </c>
      <c r="N54" s="120" t="str">
        <f t="shared" si="1"/>
        <v>NA</v>
      </c>
      <c r="O54" s="120" t="str">
        <f>IF(ROWS($P$2:$P54)&lt;=$P$1,IFERROR(INDEX($A$2:$A$10625,_xlfn.AGGREGATE(15,3,($N$2:$N$10625&lt;&gt;"NA")/($N$2:$N$10625&lt;&gt;"NA")*(ROW($N$2:$N$10625)-ROW($N$1)),ROWS($P$2:$P54))),""),"")</f>
        <v/>
      </c>
      <c r="P54"/>
      <c r="Q54" s="2"/>
      <c r="R54"/>
      <c r="S54"/>
      <c r="T54"/>
      <c r="U54" t="s">
        <v>38616</v>
      </c>
      <c r="V54" t="s">
        <v>38617</v>
      </c>
      <c r="W54" t="s">
        <v>416</v>
      </c>
      <c r="X54" t="s">
        <v>108</v>
      </c>
      <c r="Y54" t="s">
        <v>7533</v>
      </c>
      <c r="Z54" t="s">
        <v>54</v>
      </c>
      <c r="AA54"/>
      <c r="AB54" t="s">
        <v>43112</v>
      </c>
      <c r="AC54" t="s">
        <v>56100</v>
      </c>
      <c r="AD54" t="s">
        <v>38616</v>
      </c>
      <c r="AE54" t="s">
        <v>105</v>
      </c>
      <c r="AF54" s="119" t="str">
        <f t="shared" si="2"/>
        <v>NA</v>
      </c>
      <c r="AG54" s="119"/>
      <c r="AH54" s="119" t="str">
        <f>IF(ROWS($P$2:$P52)&lt;=$P$1,IFERROR(INDEX($U$2:$U$10625,_xlfn.AGGREGATE(15,3,($AF$2:$AF$10625&lt;&gt;"NA")/($AF$2:$AF$10625&lt;&gt;"NA")*(ROW($AF$2:$AF$10625)-ROW($AF$1)),ROWS($P$2:$P52))),""),"")</f>
        <v/>
      </c>
      <c r="AI54" s="119"/>
      <c r="AJ54" s="119" t="str">
        <f t="shared" si="3"/>
        <v>NA</v>
      </c>
      <c r="AK54" s="190"/>
      <c r="AL54" s="119" t="str">
        <f>IF(ROWS($P$2:$P52)&lt;=$P$1,IFERROR(INDEX($U$2:$U$10625,_xlfn.AGGREGATE(15,3,($AJ$2:$AJ$10625&lt;&gt;"NA")/($AJ$2:$AJ$10625&lt;&gt;"NA")*(ROW($AJ$2:$AJ$10625)-ROW($AJ$1)),ROWS($P$2:$P52))),""),"")</f>
        <v/>
      </c>
    </row>
    <row r="55" spans="1:38" x14ac:dyDescent="0.25">
      <c r="A55" t="s">
        <v>316</v>
      </c>
      <c r="B55" t="s">
        <v>314</v>
      </c>
      <c r="C55" t="s">
        <v>315</v>
      </c>
      <c r="D55" t="s">
        <v>102</v>
      </c>
      <c r="E55" t="s">
        <v>317</v>
      </c>
      <c r="F55" t="s">
        <v>54</v>
      </c>
      <c r="G55"/>
      <c r="H55" t="s">
        <v>42034</v>
      </c>
      <c r="I55" t="s">
        <v>49735</v>
      </c>
      <c r="J55" t="s">
        <v>318</v>
      </c>
      <c r="K55" t="s">
        <v>105</v>
      </c>
      <c r="L55" s="119" t="str">
        <f t="shared" si="0"/>
        <v>NA</v>
      </c>
      <c r="M55" s="120" t="str">
        <f>IF(AND($Q$1="",$Q$5=""),"",IF(ROWS($P$2:$P55)&lt;=$P$1,IFERROR(INDEX($A$2:$A$10625,_xlfn.AGGREGATE(15,3,($L$2:$L$10625&lt;&gt;"NA")/($L$2:$L$10625&lt;&gt;"NA")*(ROW($L$2:$L$10625)-ROW($L$1)),ROWS($P$2:$P55))),""),""))</f>
        <v/>
      </c>
      <c r="N55" s="120" t="str">
        <f t="shared" si="1"/>
        <v>NA</v>
      </c>
      <c r="O55" s="120" t="str">
        <f>IF(ROWS($P$2:$P55)&lt;=$P$1,IFERROR(INDEX($A$2:$A$10625,_xlfn.AGGREGATE(15,3,($N$2:$N$10625&lt;&gt;"NA")/($N$2:$N$10625&lt;&gt;"NA")*(ROW($N$2:$N$10625)-ROW($N$1)),ROWS($P$2:$P55))),""),"")</f>
        <v/>
      </c>
      <c r="P55"/>
      <c r="Q55" s="2"/>
      <c r="R55"/>
      <c r="S55"/>
      <c r="T55"/>
      <c r="U55" t="s">
        <v>38624</v>
      </c>
      <c r="V55" t="s">
        <v>38625</v>
      </c>
      <c r="W55" t="s">
        <v>416</v>
      </c>
      <c r="X55" t="s">
        <v>108</v>
      </c>
      <c r="Y55" t="s">
        <v>957</v>
      </c>
      <c r="Z55" t="s">
        <v>54</v>
      </c>
      <c r="AA55"/>
      <c r="AB55" t="s">
        <v>43113</v>
      </c>
      <c r="AC55" t="s">
        <v>56101</v>
      </c>
      <c r="AD55"/>
      <c r="AE55" t="s">
        <v>105</v>
      </c>
      <c r="AF55" s="119" t="str">
        <f t="shared" si="2"/>
        <v>NA</v>
      </c>
      <c r="AG55" s="119"/>
      <c r="AH55" s="119" t="str">
        <f>IF(ROWS($P$2:$P53)&lt;=$P$1,IFERROR(INDEX($U$2:$U$10625,_xlfn.AGGREGATE(15,3,($AF$2:$AF$10625&lt;&gt;"NA")/($AF$2:$AF$10625&lt;&gt;"NA")*(ROW($AF$2:$AF$10625)-ROW($AF$1)),ROWS($P$2:$P53))),""),"")</f>
        <v/>
      </c>
      <c r="AI55" s="119"/>
      <c r="AJ55" s="119" t="str">
        <f t="shared" si="3"/>
        <v>NA</v>
      </c>
      <c r="AK55" s="190"/>
      <c r="AL55" s="119" t="str">
        <f>IF(ROWS($P$2:$P53)&lt;=$P$1,IFERROR(INDEX($U$2:$U$10625,_xlfn.AGGREGATE(15,3,($AJ$2:$AJ$10625&lt;&gt;"NA")/($AJ$2:$AJ$10625&lt;&gt;"NA")*(ROW($AJ$2:$AJ$10625)-ROW($AJ$1)),ROWS($P$2:$P53))),""),"")</f>
        <v/>
      </c>
    </row>
    <row r="56" spans="1:38" x14ac:dyDescent="0.25">
      <c r="A56" t="s">
        <v>323</v>
      </c>
      <c r="B56" t="s">
        <v>321</v>
      </c>
      <c r="C56" t="s">
        <v>322</v>
      </c>
      <c r="D56" t="s">
        <v>102</v>
      </c>
      <c r="E56" t="s">
        <v>324</v>
      </c>
      <c r="F56" t="s">
        <v>54</v>
      </c>
      <c r="G56"/>
      <c r="H56" t="s">
        <v>42035</v>
      </c>
      <c r="I56" t="s">
        <v>49736</v>
      </c>
      <c r="J56" t="s">
        <v>325</v>
      </c>
      <c r="K56" t="s">
        <v>105</v>
      </c>
      <c r="L56" s="119" t="str">
        <f t="shared" si="0"/>
        <v>NA</v>
      </c>
      <c r="M56" s="120" t="str">
        <f>IF(AND($Q$1="",$Q$5=""),"",IF(ROWS($P$2:$P56)&lt;=$P$1,IFERROR(INDEX($A$2:$A$10625,_xlfn.AGGREGATE(15,3,($L$2:$L$10625&lt;&gt;"NA")/($L$2:$L$10625&lt;&gt;"NA")*(ROW($L$2:$L$10625)-ROW($L$1)),ROWS($P$2:$P56))),""),""))</f>
        <v/>
      </c>
      <c r="N56" s="120" t="str">
        <f t="shared" si="1"/>
        <v>NA</v>
      </c>
      <c r="O56" s="120" t="str">
        <f>IF(ROWS($P$2:$P56)&lt;=$P$1,IFERROR(INDEX($A$2:$A$10625,_xlfn.AGGREGATE(15,3,($N$2:$N$10625&lt;&gt;"NA")/($N$2:$N$10625&lt;&gt;"NA")*(ROW($N$2:$N$10625)-ROW($N$1)),ROWS($P$2:$P56))),""),"")</f>
        <v/>
      </c>
      <c r="P56"/>
      <c r="Q56" s="2"/>
      <c r="R56"/>
      <c r="S56"/>
      <c r="T56"/>
      <c r="U56" t="s">
        <v>38631</v>
      </c>
      <c r="V56" t="s">
        <v>38632</v>
      </c>
      <c r="W56" t="s">
        <v>416</v>
      </c>
      <c r="X56" t="s">
        <v>108</v>
      </c>
      <c r="Y56" t="s">
        <v>38633</v>
      </c>
      <c r="Z56" t="s">
        <v>54</v>
      </c>
      <c r="AA56"/>
      <c r="AB56" t="s">
        <v>43114</v>
      </c>
      <c r="AC56" t="s">
        <v>56102</v>
      </c>
      <c r="AD56" t="s">
        <v>41627</v>
      </c>
      <c r="AE56" t="s">
        <v>105</v>
      </c>
      <c r="AF56" s="119" t="str">
        <f t="shared" si="2"/>
        <v>NA</v>
      </c>
      <c r="AG56" s="119"/>
      <c r="AH56" s="119" t="str">
        <f>IF(ROWS($P$2:$P54)&lt;=$P$1,IFERROR(INDEX($U$2:$U$10625,_xlfn.AGGREGATE(15,3,($AF$2:$AF$10625&lt;&gt;"NA")/($AF$2:$AF$10625&lt;&gt;"NA")*(ROW($AF$2:$AF$10625)-ROW($AF$1)),ROWS($P$2:$P54))),""),"")</f>
        <v/>
      </c>
      <c r="AI56" s="119"/>
      <c r="AJ56" s="119" t="str">
        <f t="shared" si="3"/>
        <v>NA</v>
      </c>
      <c r="AK56" s="190"/>
      <c r="AL56" s="119" t="str">
        <f>IF(ROWS($P$2:$P54)&lt;=$P$1,IFERROR(INDEX($U$2:$U$10625,_xlfn.AGGREGATE(15,3,($AJ$2:$AJ$10625&lt;&gt;"NA")/($AJ$2:$AJ$10625&lt;&gt;"NA")*(ROW($AJ$2:$AJ$10625)-ROW($AJ$1)),ROWS($P$2:$P54))),""),"")</f>
        <v/>
      </c>
    </row>
    <row r="57" spans="1:38" x14ac:dyDescent="0.25">
      <c r="A57" t="s">
        <v>330</v>
      </c>
      <c r="B57" t="s">
        <v>328</v>
      </c>
      <c r="C57" t="s">
        <v>329</v>
      </c>
      <c r="D57" t="s">
        <v>102</v>
      </c>
      <c r="E57" t="s">
        <v>331</v>
      </c>
      <c r="F57" t="s">
        <v>54</v>
      </c>
      <c r="G57" t="s">
        <v>41934</v>
      </c>
      <c r="H57" t="s">
        <v>41935</v>
      </c>
      <c r="I57" t="s">
        <v>49737</v>
      </c>
      <c r="J57" t="s">
        <v>332</v>
      </c>
      <c r="K57" t="s">
        <v>105</v>
      </c>
      <c r="L57" s="119" t="str">
        <f t="shared" si="0"/>
        <v>NA</v>
      </c>
      <c r="M57" s="120" t="str">
        <f>IF(AND($Q$1="",$Q$5=""),"",IF(ROWS($P$2:$P57)&lt;=$P$1,IFERROR(INDEX($A$2:$A$10625,_xlfn.AGGREGATE(15,3,($L$2:$L$10625&lt;&gt;"NA")/($L$2:$L$10625&lt;&gt;"NA")*(ROW($L$2:$L$10625)-ROW($L$1)),ROWS($P$2:$P57))),""),""))</f>
        <v/>
      </c>
      <c r="N57" s="120" t="str">
        <f t="shared" si="1"/>
        <v>NA</v>
      </c>
      <c r="O57" s="120" t="str">
        <f>IF(ROWS($P$2:$P57)&lt;=$P$1,IFERROR(INDEX($A$2:$A$10625,_xlfn.AGGREGATE(15,3,($N$2:$N$10625&lt;&gt;"NA")/($N$2:$N$10625&lt;&gt;"NA")*(ROW($N$2:$N$10625)-ROW($N$1)),ROWS($P$2:$P57))),""),"")</f>
        <v/>
      </c>
      <c r="P57"/>
      <c r="Q57" s="2"/>
      <c r="R57"/>
      <c r="S57"/>
      <c r="T57"/>
      <c r="U57" t="s">
        <v>38650</v>
      </c>
      <c r="V57" t="s">
        <v>38651</v>
      </c>
      <c r="W57" t="s">
        <v>416</v>
      </c>
      <c r="X57" t="s">
        <v>108</v>
      </c>
      <c r="Y57" t="s">
        <v>38652</v>
      </c>
      <c r="Z57" t="s">
        <v>54</v>
      </c>
      <c r="AA57"/>
      <c r="AB57" t="s">
        <v>43115</v>
      </c>
      <c r="AC57" t="s">
        <v>56103</v>
      </c>
      <c r="AD57"/>
      <c r="AE57" t="s">
        <v>105</v>
      </c>
      <c r="AF57" s="119" t="str">
        <f t="shared" si="2"/>
        <v>NA</v>
      </c>
      <c r="AG57" s="119"/>
      <c r="AH57" s="119" t="str">
        <f>IF(ROWS($P$2:$P55)&lt;=$P$1,IFERROR(INDEX($U$2:$U$10625,_xlfn.AGGREGATE(15,3,($AF$2:$AF$10625&lt;&gt;"NA")/($AF$2:$AF$10625&lt;&gt;"NA")*(ROW($AF$2:$AF$10625)-ROW($AF$1)),ROWS($P$2:$P55))),""),"")</f>
        <v/>
      </c>
      <c r="AI57" s="119"/>
      <c r="AJ57" s="119" t="str">
        <f t="shared" si="3"/>
        <v>NA</v>
      </c>
      <c r="AK57" s="190"/>
      <c r="AL57" s="119" t="str">
        <f>IF(ROWS($P$2:$P55)&lt;=$P$1,IFERROR(INDEX($U$2:$U$10625,_xlfn.AGGREGATE(15,3,($AJ$2:$AJ$10625&lt;&gt;"NA")/($AJ$2:$AJ$10625&lt;&gt;"NA")*(ROW($AJ$2:$AJ$10625)-ROW($AJ$1)),ROWS($P$2:$P55))),""),"")</f>
        <v/>
      </c>
    </row>
    <row r="58" spans="1:38" x14ac:dyDescent="0.25">
      <c r="A58" t="s">
        <v>336</v>
      </c>
      <c r="B58" t="s">
        <v>334</v>
      </c>
      <c r="C58" t="s">
        <v>335</v>
      </c>
      <c r="D58" t="s">
        <v>102</v>
      </c>
      <c r="E58" t="s">
        <v>337</v>
      </c>
      <c r="F58" t="s">
        <v>54</v>
      </c>
      <c r="G58" t="s">
        <v>49643</v>
      </c>
      <c r="H58" t="s">
        <v>49644</v>
      </c>
      <c r="I58" t="s">
        <v>49738</v>
      </c>
      <c r="J58" t="s">
        <v>338</v>
      </c>
      <c r="K58" t="s">
        <v>105</v>
      </c>
      <c r="L58" s="119" t="str">
        <f t="shared" si="0"/>
        <v>NA</v>
      </c>
      <c r="M58" s="120" t="str">
        <f>IF(AND($Q$1="",$Q$5=""),"",IF(ROWS($P$2:$P58)&lt;=$P$1,IFERROR(INDEX($A$2:$A$10625,_xlfn.AGGREGATE(15,3,($L$2:$L$10625&lt;&gt;"NA")/($L$2:$L$10625&lt;&gt;"NA")*(ROW($L$2:$L$10625)-ROW($L$1)),ROWS($P$2:$P58))),""),""))</f>
        <v/>
      </c>
      <c r="N58" s="120" t="str">
        <f t="shared" si="1"/>
        <v>NA</v>
      </c>
      <c r="O58" s="120" t="str">
        <f>IF(ROWS($P$2:$P58)&lt;=$P$1,IFERROR(INDEX($A$2:$A$10625,_xlfn.AGGREGATE(15,3,($N$2:$N$10625&lt;&gt;"NA")/($N$2:$N$10625&lt;&gt;"NA")*(ROW($N$2:$N$10625)-ROW($N$1)),ROWS($P$2:$P58))),""),"")</f>
        <v/>
      </c>
      <c r="P58"/>
      <c r="Q58" s="2"/>
      <c r="R58"/>
      <c r="S58"/>
      <c r="T58"/>
      <c r="U58" t="s">
        <v>38653</v>
      </c>
      <c r="V58" t="s">
        <v>38654</v>
      </c>
      <c r="W58" t="s">
        <v>416</v>
      </c>
      <c r="X58" t="s">
        <v>108</v>
      </c>
      <c r="Y58" t="s">
        <v>38655</v>
      </c>
      <c r="Z58" t="s">
        <v>54</v>
      </c>
      <c r="AA58"/>
      <c r="AB58" t="s">
        <v>43116</v>
      </c>
      <c r="AC58" t="s">
        <v>56104</v>
      </c>
      <c r="AD58"/>
      <c r="AE58" t="s">
        <v>105</v>
      </c>
      <c r="AF58" s="119" t="str">
        <f t="shared" si="2"/>
        <v>NA</v>
      </c>
      <c r="AG58" s="119"/>
      <c r="AH58" s="119" t="str">
        <f>IF(ROWS($P$2:$P56)&lt;=$P$1,IFERROR(INDEX($U$2:$U$10625,_xlfn.AGGREGATE(15,3,($AF$2:$AF$10625&lt;&gt;"NA")/($AF$2:$AF$10625&lt;&gt;"NA")*(ROW($AF$2:$AF$10625)-ROW($AF$1)),ROWS($P$2:$P56))),""),"")</f>
        <v/>
      </c>
      <c r="AI58" s="119"/>
      <c r="AJ58" s="119" t="str">
        <f t="shared" si="3"/>
        <v>NA</v>
      </c>
      <c r="AK58" s="190"/>
      <c r="AL58" s="119" t="str">
        <f>IF(ROWS($P$2:$P56)&lt;=$P$1,IFERROR(INDEX($U$2:$U$10625,_xlfn.AGGREGATE(15,3,($AJ$2:$AJ$10625&lt;&gt;"NA")/($AJ$2:$AJ$10625&lt;&gt;"NA")*(ROW($AJ$2:$AJ$10625)-ROW($AJ$1)),ROWS($P$2:$P56))),""),"")</f>
        <v/>
      </c>
    </row>
    <row r="59" spans="1:38" x14ac:dyDescent="0.25">
      <c r="A59" t="s">
        <v>343</v>
      </c>
      <c r="B59" t="s">
        <v>341</v>
      </c>
      <c r="C59" t="s">
        <v>342</v>
      </c>
      <c r="D59" t="s">
        <v>102</v>
      </c>
      <c r="E59" t="s">
        <v>344</v>
      </c>
      <c r="F59" t="s">
        <v>54</v>
      </c>
      <c r="G59" t="s">
        <v>41936</v>
      </c>
      <c r="H59" t="s">
        <v>41937</v>
      </c>
      <c r="I59" t="s">
        <v>49739</v>
      </c>
      <c r="J59" t="s">
        <v>345</v>
      </c>
      <c r="K59" t="s">
        <v>105</v>
      </c>
      <c r="L59" s="119" t="str">
        <f t="shared" si="0"/>
        <v>NA</v>
      </c>
      <c r="M59" s="120" t="str">
        <f>IF(AND($Q$1="",$Q$5=""),"",IF(ROWS($P$2:$P59)&lt;=$P$1,IFERROR(INDEX($A$2:$A$10625,_xlfn.AGGREGATE(15,3,($L$2:$L$10625&lt;&gt;"NA")/($L$2:$L$10625&lt;&gt;"NA")*(ROW($L$2:$L$10625)-ROW($L$1)),ROWS($P$2:$P59))),""),""))</f>
        <v/>
      </c>
      <c r="N59" s="120" t="str">
        <f t="shared" si="1"/>
        <v>NA</v>
      </c>
      <c r="O59" s="120" t="str">
        <f>IF(ROWS($P$2:$P59)&lt;=$P$1,IFERROR(INDEX($A$2:$A$10625,_xlfn.AGGREGATE(15,3,($N$2:$N$10625&lt;&gt;"NA")/($N$2:$N$10625&lt;&gt;"NA")*(ROW($N$2:$N$10625)-ROW($N$1)),ROWS($P$2:$P59))),""),"")</f>
        <v/>
      </c>
      <c r="P59"/>
      <c r="Q59" s="2"/>
      <c r="R59"/>
      <c r="S59"/>
      <c r="T59"/>
      <c r="U59" t="s">
        <v>38660</v>
      </c>
      <c r="V59" t="s">
        <v>38661</v>
      </c>
      <c r="W59" t="s">
        <v>416</v>
      </c>
      <c r="X59" t="s">
        <v>108</v>
      </c>
      <c r="Y59" t="s">
        <v>38662</v>
      </c>
      <c r="Z59" t="s">
        <v>54</v>
      </c>
      <c r="AA59"/>
      <c r="AB59" t="s">
        <v>43117</v>
      </c>
      <c r="AC59" t="s">
        <v>56105</v>
      </c>
      <c r="AD59"/>
      <c r="AE59" t="s">
        <v>105</v>
      </c>
      <c r="AF59" s="119" t="str">
        <f t="shared" si="2"/>
        <v>NA</v>
      </c>
      <c r="AG59" s="119"/>
      <c r="AH59" s="119" t="str">
        <f>IF(ROWS($P$2:$P57)&lt;=$P$1,IFERROR(INDEX($U$2:$U$10625,_xlfn.AGGREGATE(15,3,($AF$2:$AF$10625&lt;&gt;"NA")/($AF$2:$AF$10625&lt;&gt;"NA")*(ROW($AF$2:$AF$10625)-ROW($AF$1)),ROWS($P$2:$P57))),""),"")</f>
        <v/>
      </c>
      <c r="AI59" s="119"/>
      <c r="AJ59" s="119" t="str">
        <f t="shared" si="3"/>
        <v>NA</v>
      </c>
      <c r="AK59" s="190"/>
      <c r="AL59" s="119" t="str">
        <f>IF(ROWS($P$2:$P57)&lt;=$P$1,IFERROR(INDEX($U$2:$U$10625,_xlfn.AGGREGATE(15,3,($AJ$2:$AJ$10625&lt;&gt;"NA")/($AJ$2:$AJ$10625&lt;&gt;"NA")*(ROW($AJ$2:$AJ$10625)-ROW($AJ$1)),ROWS($P$2:$P57))),""),"")</f>
        <v/>
      </c>
    </row>
    <row r="60" spans="1:38" x14ac:dyDescent="0.25">
      <c r="A60" t="s">
        <v>350</v>
      </c>
      <c r="B60" t="s">
        <v>348</v>
      </c>
      <c r="C60" t="s">
        <v>349</v>
      </c>
      <c r="D60" t="s">
        <v>102</v>
      </c>
      <c r="E60" t="s">
        <v>351</v>
      </c>
      <c r="F60" t="s">
        <v>54</v>
      </c>
      <c r="G60"/>
      <c r="H60" t="s">
        <v>42036</v>
      </c>
      <c r="I60" t="s">
        <v>49740</v>
      </c>
      <c r="J60" t="s">
        <v>352</v>
      </c>
      <c r="K60" t="s">
        <v>105</v>
      </c>
      <c r="L60" s="119" t="str">
        <f t="shared" si="0"/>
        <v>NA</v>
      </c>
      <c r="M60" s="120" t="str">
        <f>IF(AND($Q$1="",$Q$5=""),"",IF(ROWS($P$2:$P60)&lt;=$P$1,IFERROR(INDEX($A$2:$A$10625,_xlfn.AGGREGATE(15,3,($L$2:$L$10625&lt;&gt;"NA")/($L$2:$L$10625&lt;&gt;"NA")*(ROW($L$2:$L$10625)-ROW($L$1)),ROWS($P$2:$P60))),""),""))</f>
        <v/>
      </c>
      <c r="N60" s="120" t="str">
        <f t="shared" si="1"/>
        <v>NA</v>
      </c>
      <c r="O60" s="120" t="str">
        <f>IF(ROWS($P$2:$P60)&lt;=$P$1,IFERROR(INDEX($A$2:$A$10625,_xlfn.AGGREGATE(15,3,($N$2:$N$10625&lt;&gt;"NA")/($N$2:$N$10625&lt;&gt;"NA")*(ROW($N$2:$N$10625)-ROW($N$1)),ROWS($P$2:$P60))),""),"")</f>
        <v/>
      </c>
      <c r="P60"/>
      <c r="Q60" s="2"/>
      <c r="R60"/>
      <c r="S60"/>
      <c r="T60"/>
      <c r="U60" t="s">
        <v>38663</v>
      </c>
      <c r="V60" t="s">
        <v>38664</v>
      </c>
      <c r="W60" t="s">
        <v>416</v>
      </c>
      <c r="X60" t="s">
        <v>108</v>
      </c>
      <c r="Y60" t="s">
        <v>38665</v>
      </c>
      <c r="Z60" t="s">
        <v>54</v>
      </c>
      <c r="AA60"/>
      <c r="AB60" t="s">
        <v>43118</v>
      </c>
      <c r="AC60" t="s">
        <v>56106</v>
      </c>
      <c r="AD60"/>
      <c r="AE60" t="s">
        <v>105</v>
      </c>
      <c r="AF60" s="119" t="str">
        <f t="shared" si="2"/>
        <v>NA</v>
      </c>
      <c r="AG60" s="119"/>
      <c r="AH60" s="119" t="str">
        <f>IF(ROWS($P$2:$P58)&lt;=$P$1,IFERROR(INDEX($U$2:$U$10625,_xlfn.AGGREGATE(15,3,($AF$2:$AF$10625&lt;&gt;"NA")/($AF$2:$AF$10625&lt;&gt;"NA")*(ROW($AF$2:$AF$10625)-ROW($AF$1)),ROWS($P$2:$P58))),""),"")</f>
        <v/>
      </c>
      <c r="AI60" s="119"/>
      <c r="AJ60" s="119" t="str">
        <f t="shared" si="3"/>
        <v>NA</v>
      </c>
      <c r="AK60" s="190"/>
      <c r="AL60" s="119" t="str">
        <f>IF(ROWS($P$2:$P58)&lt;=$P$1,IFERROR(INDEX($U$2:$U$10625,_xlfn.AGGREGATE(15,3,($AJ$2:$AJ$10625&lt;&gt;"NA")/($AJ$2:$AJ$10625&lt;&gt;"NA")*(ROW($AJ$2:$AJ$10625)-ROW($AJ$1)),ROWS($P$2:$P58))),""),"")</f>
        <v/>
      </c>
    </row>
    <row r="61" spans="1:38" x14ac:dyDescent="0.25">
      <c r="A61" t="s">
        <v>356</v>
      </c>
      <c r="B61" t="s">
        <v>354</v>
      </c>
      <c r="C61" t="s">
        <v>355</v>
      </c>
      <c r="D61" t="s">
        <v>102</v>
      </c>
      <c r="E61" t="s">
        <v>357</v>
      </c>
      <c r="F61" t="s">
        <v>54</v>
      </c>
      <c r="G61"/>
      <c r="H61" t="s">
        <v>42037</v>
      </c>
      <c r="I61" t="s">
        <v>49741</v>
      </c>
      <c r="J61" t="s">
        <v>356</v>
      </c>
      <c r="K61" t="s">
        <v>105</v>
      </c>
      <c r="L61" s="119" t="str">
        <f t="shared" si="0"/>
        <v>NA</v>
      </c>
      <c r="M61" s="120" t="str">
        <f>IF(AND($Q$1="",$Q$5=""),"",IF(ROWS($P$2:$P61)&lt;=$P$1,IFERROR(INDEX($A$2:$A$10625,_xlfn.AGGREGATE(15,3,($L$2:$L$10625&lt;&gt;"NA")/($L$2:$L$10625&lt;&gt;"NA")*(ROW($L$2:$L$10625)-ROW($L$1)),ROWS($P$2:$P61))),""),""))</f>
        <v/>
      </c>
      <c r="N61" s="120" t="str">
        <f t="shared" si="1"/>
        <v>NA</v>
      </c>
      <c r="O61" s="120" t="str">
        <f>IF(ROWS($P$2:$P61)&lt;=$P$1,IFERROR(INDEX($A$2:$A$10625,_xlfn.AGGREGATE(15,3,($N$2:$N$10625&lt;&gt;"NA")/($N$2:$N$10625&lt;&gt;"NA")*(ROW($N$2:$N$10625)-ROW($N$1)),ROWS($P$2:$P61))),""),"")</f>
        <v/>
      </c>
      <c r="P61"/>
      <c r="Q61" s="2"/>
      <c r="R61"/>
      <c r="S61"/>
      <c r="T61"/>
      <c r="U61" t="s">
        <v>38676</v>
      </c>
      <c r="V61" t="s">
        <v>38677</v>
      </c>
      <c r="W61" t="s">
        <v>416</v>
      </c>
      <c r="X61" t="s">
        <v>108</v>
      </c>
      <c r="Y61" t="s">
        <v>805</v>
      </c>
      <c r="Z61" t="s">
        <v>54</v>
      </c>
      <c r="AA61"/>
      <c r="AB61" t="s">
        <v>43119</v>
      </c>
      <c r="AC61" t="s">
        <v>56107</v>
      </c>
      <c r="AD61" t="s">
        <v>41628</v>
      </c>
      <c r="AE61" t="s">
        <v>105</v>
      </c>
      <c r="AF61" s="119" t="str">
        <f t="shared" si="2"/>
        <v>NA</v>
      </c>
      <c r="AG61" s="119"/>
      <c r="AH61" s="119" t="str">
        <f>IF(ROWS($P$2:$P59)&lt;=$P$1,IFERROR(INDEX($U$2:$U$10625,_xlfn.AGGREGATE(15,3,($AF$2:$AF$10625&lt;&gt;"NA")/($AF$2:$AF$10625&lt;&gt;"NA")*(ROW($AF$2:$AF$10625)-ROW($AF$1)),ROWS($P$2:$P59))),""),"")</f>
        <v/>
      </c>
      <c r="AI61" s="119"/>
      <c r="AJ61" s="119" t="str">
        <f t="shared" si="3"/>
        <v>NA</v>
      </c>
      <c r="AK61" s="190"/>
      <c r="AL61" s="119" t="str">
        <f>IF(ROWS($P$2:$P59)&lt;=$P$1,IFERROR(INDEX($U$2:$U$10625,_xlfn.AGGREGATE(15,3,($AJ$2:$AJ$10625&lt;&gt;"NA")/($AJ$2:$AJ$10625&lt;&gt;"NA")*(ROW($AJ$2:$AJ$10625)-ROW($AJ$1)),ROWS($P$2:$P59))),""),"")</f>
        <v/>
      </c>
    </row>
    <row r="62" spans="1:38" x14ac:dyDescent="0.25">
      <c r="A62" t="s">
        <v>1759</v>
      </c>
      <c r="B62" t="s">
        <v>1757</v>
      </c>
      <c r="C62" t="s">
        <v>1758</v>
      </c>
      <c r="D62" t="s">
        <v>102</v>
      </c>
      <c r="E62" t="s">
        <v>1760</v>
      </c>
      <c r="F62" t="s">
        <v>54</v>
      </c>
      <c r="G62"/>
      <c r="H62" t="s">
        <v>41954</v>
      </c>
      <c r="I62" t="s">
        <v>49742</v>
      </c>
      <c r="J62" t="s">
        <v>1761</v>
      </c>
      <c r="K62" t="s">
        <v>105</v>
      </c>
      <c r="L62" s="119" t="str">
        <f t="shared" si="0"/>
        <v>NA</v>
      </c>
      <c r="M62" s="120" t="str">
        <f>IF(AND($Q$1="",$Q$5=""),"",IF(ROWS($P$2:$P62)&lt;=$P$1,IFERROR(INDEX($A$2:$A$10625,_xlfn.AGGREGATE(15,3,($L$2:$L$10625&lt;&gt;"NA")/($L$2:$L$10625&lt;&gt;"NA")*(ROW($L$2:$L$10625)-ROW($L$1)),ROWS($P$2:$P62))),""),""))</f>
        <v/>
      </c>
      <c r="N62" s="120" t="str">
        <f t="shared" si="1"/>
        <v>NA</v>
      </c>
      <c r="O62" s="120" t="str">
        <f>IF(ROWS($P$2:$P62)&lt;=$P$1,IFERROR(INDEX($A$2:$A$10625,_xlfn.AGGREGATE(15,3,($N$2:$N$10625&lt;&gt;"NA")/($N$2:$N$10625&lt;&gt;"NA")*(ROW($N$2:$N$10625)-ROW($N$1)),ROWS($P$2:$P62))),""),"")</f>
        <v/>
      </c>
      <c r="P62"/>
      <c r="Q62" s="2"/>
      <c r="R62"/>
      <c r="S62"/>
      <c r="T62"/>
      <c r="U62" t="s">
        <v>41630</v>
      </c>
      <c r="V62" t="s">
        <v>41629</v>
      </c>
      <c r="W62" t="s">
        <v>531</v>
      </c>
      <c r="X62" t="s">
        <v>108</v>
      </c>
      <c r="Y62" t="s">
        <v>41854</v>
      </c>
      <c r="Z62" t="s">
        <v>54</v>
      </c>
      <c r="AA62"/>
      <c r="AB62" t="s">
        <v>43120</v>
      </c>
      <c r="AC62" t="s">
        <v>56108</v>
      </c>
      <c r="AD62" t="s">
        <v>41631</v>
      </c>
      <c r="AE62" t="s">
        <v>105</v>
      </c>
      <c r="AF62" s="119" t="str">
        <f t="shared" si="2"/>
        <v>NA</v>
      </c>
      <c r="AG62" s="119"/>
      <c r="AH62" s="119" t="str">
        <f>IF(ROWS($P$2:$P60)&lt;=$P$1,IFERROR(INDEX($U$2:$U$10625,_xlfn.AGGREGATE(15,3,($AF$2:$AF$10625&lt;&gt;"NA")/($AF$2:$AF$10625&lt;&gt;"NA")*(ROW($AF$2:$AF$10625)-ROW($AF$1)),ROWS($P$2:$P60))),""),"")</f>
        <v/>
      </c>
      <c r="AI62" s="119"/>
      <c r="AJ62" s="119" t="str">
        <f t="shared" si="3"/>
        <v>NA</v>
      </c>
      <c r="AK62" s="190"/>
      <c r="AL62" s="119" t="str">
        <f>IF(ROWS($P$2:$P60)&lt;=$P$1,IFERROR(INDEX($U$2:$U$10625,_xlfn.AGGREGATE(15,3,($AJ$2:$AJ$10625&lt;&gt;"NA")/($AJ$2:$AJ$10625&lt;&gt;"NA")*(ROW($AJ$2:$AJ$10625)-ROW($AJ$1)),ROWS($P$2:$P60))),""),"")</f>
        <v/>
      </c>
    </row>
    <row r="63" spans="1:38" x14ac:dyDescent="0.25">
      <c r="A63" t="s">
        <v>2455</v>
      </c>
      <c r="B63" t="s">
        <v>2453</v>
      </c>
      <c r="C63" t="s">
        <v>2454</v>
      </c>
      <c r="D63" t="s">
        <v>102</v>
      </c>
      <c r="E63" t="s">
        <v>2456</v>
      </c>
      <c r="F63" t="s">
        <v>54</v>
      </c>
      <c r="G63"/>
      <c r="H63" t="s">
        <v>42079</v>
      </c>
      <c r="I63" t="s">
        <v>49743</v>
      </c>
      <c r="J63" t="s">
        <v>2457</v>
      </c>
      <c r="K63" t="s">
        <v>105</v>
      </c>
      <c r="L63" s="119" t="str">
        <f t="shared" si="0"/>
        <v>NA</v>
      </c>
      <c r="M63" s="120" t="str">
        <f>IF(AND($Q$1="",$Q$5=""),"",IF(ROWS($P$2:$P63)&lt;=$P$1,IFERROR(INDEX($A$2:$A$10625,_xlfn.AGGREGATE(15,3,($L$2:$L$10625&lt;&gt;"NA")/($L$2:$L$10625&lt;&gt;"NA")*(ROW($L$2:$L$10625)-ROW($L$1)),ROWS($P$2:$P63))),""),""))</f>
        <v/>
      </c>
      <c r="N63" s="120" t="str">
        <f t="shared" si="1"/>
        <v>NA</v>
      </c>
      <c r="O63" s="120" t="str">
        <f>IF(ROWS($P$2:$P63)&lt;=$P$1,IFERROR(INDEX($A$2:$A$10625,_xlfn.AGGREGATE(15,3,($N$2:$N$10625&lt;&gt;"NA")/($N$2:$N$10625&lt;&gt;"NA")*(ROW($N$2:$N$10625)-ROW($N$1)),ROWS($P$2:$P63))),""),"")</f>
        <v/>
      </c>
      <c r="P63"/>
      <c r="Q63" s="2"/>
      <c r="R63"/>
      <c r="S63"/>
      <c r="T63"/>
      <c r="U63" t="s">
        <v>38715</v>
      </c>
      <c r="V63" t="s">
        <v>38716</v>
      </c>
      <c r="W63" t="s">
        <v>531</v>
      </c>
      <c r="X63" t="s">
        <v>108</v>
      </c>
      <c r="Y63" t="s">
        <v>533</v>
      </c>
      <c r="Z63" t="s">
        <v>54</v>
      </c>
      <c r="AA63"/>
      <c r="AB63" t="s">
        <v>42009</v>
      </c>
      <c r="AC63" t="s">
        <v>49707</v>
      </c>
      <c r="AD63" t="s">
        <v>41632</v>
      </c>
      <c r="AE63" t="s">
        <v>105</v>
      </c>
      <c r="AF63" s="119" t="str">
        <f t="shared" si="2"/>
        <v>NA</v>
      </c>
      <c r="AG63" s="119"/>
      <c r="AH63" s="119" t="str">
        <f>IF(ROWS($P$2:$P61)&lt;=$P$1,IFERROR(INDEX($U$2:$U$10625,_xlfn.AGGREGATE(15,3,($AF$2:$AF$10625&lt;&gt;"NA")/($AF$2:$AF$10625&lt;&gt;"NA")*(ROW($AF$2:$AF$10625)-ROW($AF$1)),ROWS($P$2:$P61))),""),"")</f>
        <v/>
      </c>
      <c r="AI63" s="119"/>
      <c r="AJ63" s="119" t="str">
        <f t="shared" si="3"/>
        <v>NA</v>
      </c>
      <c r="AK63" s="190"/>
      <c r="AL63" s="119" t="str">
        <f>IF(ROWS($P$2:$P61)&lt;=$P$1,IFERROR(INDEX($U$2:$U$10625,_xlfn.AGGREGATE(15,3,($AJ$2:$AJ$10625&lt;&gt;"NA")/($AJ$2:$AJ$10625&lt;&gt;"NA")*(ROW($AJ$2:$AJ$10625)-ROW($AJ$1)),ROWS($P$2:$P61))),""),"")</f>
        <v/>
      </c>
    </row>
    <row r="64" spans="1:38" x14ac:dyDescent="0.25">
      <c r="A64" t="s">
        <v>3072</v>
      </c>
      <c r="B64" t="s">
        <v>3070</v>
      </c>
      <c r="C64" t="s">
        <v>3071</v>
      </c>
      <c r="D64" t="s">
        <v>102</v>
      </c>
      <c r="E64" t="s">
        <v>3073</v>
      </c>
      <c r="F64" t="s">
        <v>54</v>
      </c>
      <c r="G64"/>
      <c r="H64" t="s">
        <v>42080</v>
      </c>
      <c r="I64" t="s">
        <v>49744</v>
      </c>
      <c r="J64" t="s">
        <v>3074</v>
      </c>
      <c r="K64" t="s">
        <v>105</v>
      </c>
      <c r="L64" s="119" t="str">
        <f t="shared" si="0"/>
        <v>NA</v>
      </c>
      <c r="M64" s="120" t="str">
        <f>IF(AND($Q$1="",$Q$5=""),"",IF(ROWS($P$2:$P64)&lt;=$P$1,IFERROR(INDEX($A$2:$A$10625,_xlfn.AGGREGATE(15,3,($L$2:$L$10625&lt;&gt;"NA")/($L$2:$L$10625&lt;&gt;"NA")*(ROW($L$2:$L$10625)-ROW($L$1)),ROWS($P$2:$P64))),""),""))</f>
        <v/>
      </c>
      <c r="N64" s="120" t="str">
        <f t="shared" si="1"/>
        <v>NA</v>
      </c>
      <c r="O64" s="120" t="str">
        <f>IF(ROWS($P$2:$P64)&lt;=$P$1,IFERROR(INDEX($A$2:$A$10625,_xlfn.AGGREGATE(15,3,($N$2:$N$10625&lt;&gt;"NA")/($N$2:$N$10625&lt;&gt;"NA")*(ROW($N$2:$N$10625)-ROW($N$1)),ROWS($P$2:$P64))),""),"")</f>
        <v/>
      </c>
      <c r="P64"/>
      <c r="Q64" s="2"/>
      <c r="R64"/>
      <c r="S64"/>
      <c r="T64"/>
      <c r="U64" t="s">
        <v>38717</v>
      </c>
      <c r="V64" t="s">
        <v>38718</v>
      </c>
      <c r="W64" t="s">
        <v>531</v>
      </c>
      <c r="X64" t="s">
        <v>108</v>
      </c>
      <c r="Y64" t="s">
        <v>533</v>
      </c>
      <c r="Z64" t="s">
        <v>54</v>
      </c>
      <c r="AA64"/>
      <c r="AB64" t="s">
        <v>42009</v>
      </c>
      <c r="AC64" t="s">
        <v>49707</v>
      </c>
      <c r="AD64" t="s">
        <v>41633</v>
      </c>
      <c r="AE64" t="s">
        <v>105</v>
      </c>
      <c r="AF64" s="119" t="str">
        <f t="shared" si="2"/>
        <v>NA</v>
      </c>
      <c r="AG64" s="119"/>
      <c r="AH64" s="119" t="str">
        <f>IF(ROWS($P$2:$P62)&lt;=$P$1,IFERROR(INDEX($U$2:$U$10625,_xlfn.AGGREGATE(15,3,($AF$2:$AF$10625&lt;&gt;"NA")/($AF$2:$AF$10625&lt;&gt;"NA")*(ROW($AF$2:$AF$10625)-ROW($AF$1)),ROWS($P$2:$P62))),""),"")</f>
        <v/>
      </c>
      <c r="AI64" s="119"/>
      <c r="AJ64" s="119" t="str">
        <f t="shared" si="3"/>
        <v>NA</v>
      </c>
      <c r="AK64" s="190"/>
      <c r="AL64" s="119" t="str">
        <f>IF(ROWS($P$2:$P62)&lt;=$P$1,IFERROR(INDEX($U$2:$U$10625,_xlfn.AGGREGATE(15,3,($AJ$2:$AJ$10625&lt;&gt;"NA")/($AJ$2:$AJ$10625&lt;&gt;"NA")*(ROW($AJ$2:$AJ$10625)-ROW($AJ$1)),ROWS($P$2:$P62))),""),"")</f>
        <v/>
      </c>
    </row>
    <row r="65" spans="1:38" x14ac:dyDescent="0.25">
      <c r="A65" t="s">
        <v>2083</v>
      </c>
      <c r="B65" t="s">
        <v>2081</v>
      </c>
      <c r="C65" t="s">
        <v>2082</v>
      </c>
      <c r="D65" t="s">
        <v>102</v>
      </c>
      <c r="E65" t="s">
        <v>2084</v>
      </c>
      <c r="F65" t="s">
        <v>54</v>
      </c>
      <c r="G65"/>
      <c r="H65" t="s">
        <v>42081</v>
      </c>
      <c r="I65" t="s">
        <v>49745</v>
      </c>
      <c r="J65" t="s">
        <v>2085</v>
      </c>
      <c r="K65" t="s">
        <v>105</v>
      </c>
      <c r="L65" s="119" t="str">
        <f t="shared" si="0"/>
        <v>NA</v>
      </c>
      <c r="M65" s="120" t="str">
        <f>IF(AND($Q$1="",$Q$5=""),"",IF(ROWS($P$2:$P65)&lt;=$P$1,IFERROR(INDEX($A$2:$A$10625,_xlfn.AGGREGATE(15,3,($L$2:$L$10625&lt;&gt;"NA")/($L$2:$L$10625&lt;&gt;"NA")*(ROW($L$2:$L$10625)-ROW($L$1)),ROWS($P$2:$P65))),""),""))</f>
        <v/>
      </c>
      <c r="N65" s="120" t="str">
        <f t="shared" si="1"/>
        <v>NA</v>
      </c>
      <c r="O65" s="120" t="str">
        <f>IF(ROWS($P$2:$P65)&lt;=$P$1,IFERROR(INDEX($A$2:$A$10625,_xlfn.AGGREGATE(15,3,($N$2:$N$10625&lt;&gt;"NA")/($N$2:$N$10625&lt;&gt;"NA")*(ROW($N$2:$N$10625)-ROW($N$1)),ROWS($P$2:$P65))),""),"")</f>
        <v/>
      </c>
      <c r="P65"/>
      <c r="Q65" s="2"/>
      <c r="R65"/>
      <c r="S65"/>
      <c r="T65"/>
      <c r="U65" t="s">
        <v>38719</v>
      </c>
      <c r="V65" t="s">
        <v>38720</v>
      </c>
      <c r="W65" t="s">
        <v>531</v>
      </c>
      <c r="X65" t="s">
        <v>108</v>
      </c>
      <c r="Y65" t="s">
        <v>533</v>
      </c>
      <c r="Z65" t="s">
        <v>54</v>
      </c>
      <c r="AA65"/>
      <c r="AB65" t="s">
        <v>42009</v>
      </c>
      <c r="AC65" t="s">
        <v>49707</v>
      </c>
      <c r="AD65" t="s">
        <v>41634</v>
      </c>
      <c r="AE65" t="s">
        <v>105</v>
      </c>
      <c r="AF65" s="119" t="str">
        <f t="shared" si="2"/>
        <v>NA</v>
      </c>
      <c r="AG65" s="119"/>
      <c r="AH65" s="119" t="str">
        <f>IF(ROWS($P$2:$P63)&lt;=$P$1,IFERROR(INDEX($U$2:$U$10625,_xlfn.AGGREGATE(15,3,($AF$2:$AF$10625&lt;&gt;"NA")/($AF$2:$AF$10625&lt;&gt;"NA")*(ROW($AF$2:$AF$10625)-ROW($AF$1)),ROWS($P$2:$P63))),""),"")</f>
        <v/>
      </c>
      <c r="AI65" s="119"/>
      <c r="AJ65" s="119" t="str">
        <f t="shared" si="3"/>
        <v>NA</v>
      </c>
      <c r="AK65" s="190"/>
      <c r="AL65" s="119" t="str">
        <f>IF(ROWS($P$2:$P63)&lt;=$P$1,IFERROR(INDEX($U$2:$U$10625,_xlfn.AGGREGATE(15,3,($AJ$2:$AJ$10625&lt;&gt;"NA")/($AJ$2:$AJ$10625&lt;&gt;"NA")*(ROW($AJ$2:$AJ$10625)-ROW($AJ$1)),ROWS($P$2:$P63))),""),"")</f>
        <v/>
      </c>
    </row>
    <row r="66" spans="1:38" x14ac:dyDescent="0.25">
      <c r="A66" t="s">
        <v>2436</v>
      </c>
      <c r="B66" t="s">
        <v>2434</v>
      </c>
      <c r="C66" t="s">
        <v>2435</v>
      </c>
      <c r="D66" t="s">
        <v>102</v>
      </c>
      <c r="E66" t="s">
        <v>2437</v>
      </c>
      <c r="F66" t="s">
        <v>54</v>
      </c>
      <c r="G66"/>
      <c r="H66" t="s">
        <v>41957</v>
      </c>
      <c r="I66" t="s">
        <v>49746</v>
      </c>
      <c r="J66" t="s">
        <v>2438</v>
      </c>
      <c r="K66" t="s">
        <v>105</v>
      </c>
      <c r="L66" s="119" t="str">
        <f t="shared" si="0"/>
        <v>NA</v>
      </c>
      <c r="M66" s="120" t="str">
        <f>IF(AND($Q$1="",$Q$5=""),"",IF(ROWS($P$2:$P66)&lt;=$P$1,IFERROR(INDEX($A$2:$A$10625,_xlfn.AGGREGATE(15,3,($L$2:$L$10625&lt;&gt;"NA")/($L$2:$L$10625&lt;&gt;"NA")*(ROW($L$2:$L$10625)-ROW($L$1)),ROWS($P$2:$P66))),""),""))</f>
        <v/>
      </c>
      <c r="N66" s="120" t="str">
        <f t="shared" si="1"/>
        <v>NA</v>
      </c>
      <c r="O66" s="120" t="str">
        <f>IF(ROWS($P$2:$P66)&lt;=$P$1,IFERROR(INDEX($A$2:$A$10625,_xlfn.AGGREGATE(15,3,($N$2:$N$10625&lt;&gt;"NA")/($N$2:$N$10625&lt;&gt;"NA")*(ROW($N$2:$N$10625)-ROW($N$1)),ROWS($P$2:$P66))),""),"")</f>
        <v/>
      </c>
      <c r="P66"/>
      <c r="Q66" s="2"/>
      <c r="R66"/>
      <c r="S66"/>
      <c r="T66"/>
      <c r="U66" t="s">
        <v>38721</v>
      </c>
      <c r="V66" t="s">
        <v>38722</v>
      </c>
      <c r="W66" t="s">
        <v>531</v>
      </c>
      <c r="X66" t="s">
        <v>108</v>
      </c>
      <c r="Y66" t="s">
        <v>533</v>
      </c>
      <c r="Z66" t="s">
        <v>54</v>
      </c>
      <c r="AA66"/>
      <c r="AB66" t="s">
        <v>42009</v>
      </c>
      <c r="AC66" t="s">
        <v>49707</v>
      </c>
      <c r="AD66" t="s">
        <v>41635</v>
      </c>
      <c r="AE66" t="s">
        <v>105</v>
      </c>
      <c r="AF66" s="119" t="str">
        <f t="shared" si="2"/>
        <v>NA</v>
      </c>
      <c r="AG66" s="119"/>
      <c r="AH66" s="119" t="str">
        <f>IF(ROWS($P$2:$P64)&lt;=$P$1,IFERROR(INDEX($U$2:$U$10625,_xlfn.AGGREGATE(15,3,($AF$2:$AF$10625&lt;&gt;"NA")/($AF$2:$AF$10625&lt;&gt;"NA")*(ROW($AF$2:$AF$10625)-ROW($AF$1)),ROWS($P$2:$P64))),""),"")</f>
        <v/>
      </c>
      <c r="AI66" s="119"/>
      <c r="AJ66" s="119" t="str">
        <f t="shared" si="3"/>
        <v>NA</v>
      </c>
      <c r="AK66" s="190"/>
      <c r="AL66" s="119" t="str">
        <f>IF(ROWS($P$2:$P64)&lt;=$P$1,IFERROR(INDEX($U$2:$U$10625,_xlfn.AGGREGATE(15,3,($AJ$2:$AJ$10625&lt;&gt;"NA")/($AJ$2:$AJ$10625&lt;&gt;"NA")*(ROW($AJ$2:$AJ$10625)-ROW($AJ$1)),ROWS($P$2:$P64))),""),"")</f>
        <v/>
      </c>
    </row>
    <row r="67" spans="1:38" x14ac:dyDescent="0.25">
      <c r="A67" t="s">
        <v>2131</v>
      </c>
      <c r="B67" t="s">
        <v>2129</v>
      </c>
      <c r="C67" t="s">
        <v>2130</v>
      </c>
      <c r="D67" t="s">
        <v>102</v>
      </c>
      <c r="E67" t="s">
        <v>2132</v>
      </c>
      <c r="F67" t="s">
        <v>54</v>
      </c>
      <c r="G67"/>
      <c r="H67" t="s">
        <v>42082</v>
      </c>
      <c r="I67" t="s">
        <v>49747</v>
      </c>
      <c r="J67" t="s">
        <v>2133</v>
      </c>
      <c r="K67" t="s">
        <v>105</v>
      </c>
      <c r="L67" s="119" t="str">
        <f t="shared" ref="L67:L130" si="4">IF($Q$1&lt;&gt;"",IF(ISNUMBER(SEARCH("*"&amp;$Q$1&amp;"*", A67)),A67, IF(ISNUMBER(SEARCH("*"&amp;$Q$1&amp;"*", H67)),A67, IF(ISNUMBER(SEARCH("*"&amp;$Q$1&amp;"*", G67)),A67, IF(ISNUMBER(SEARCH("*"&amp;$Q$1&amp;"*", J67)),A67,  IF(ISNUMBER(SEARCH("*"&amp;$Q$1&amp;"*", E67)),A67, "NA"))))),"NA")</f>
        <v>NA</v>
      </c>
      <c r="M67" s="120" t="str">
        <f>IF(AND($Q$1="",$Q$5=""),"",IF(ROWS($P$2:$P67)&lt;=$P$1,IFERROR(INDEX($A$2:$A$10625,_xlfn.AGGREGATE(15,3,($L$2:$L$10625&lt;&gt;"NA")/($L$2:$L$10625&lt;&gt;"NA")*(ROW($L$2:$L$10625)-ROW($L$1)),ROWS($P$2:$P67))),""),""))</f>
        <v/>
      </c>
      <c r="N67" s="120" t="str">
        <f t="shared" ref="N67:N130" si="5">IF($Q$11=1,IF(ISNUMBER(SEARCH($T$11,C67)),A67,"NA"),"NA")</f>
        <v>NA</v>
      </c>
      <c r="O67" s="120" t="str">
        <f>IF(ROWS($P$2:$P67)&lt;=$P$1,IFERROR(INDEX($A$2:$A$10625,_xlfn.AGGREGATE(15,3,($N$2:$N$10625&lt;&gt;"NA")/($N$2:$N$10625&lt;&gt;"NA")*(ROW($N$2:$N$10625)-ROW($N$1)),ROWS($P$2:$P67))),""),"")</f>
        <v/>
      </c>
      <c r="P67"/>
      <c r="Q67" s="2"/>
      <c r="R67"/>
      <c r="S67"/>
      <c r="T67"/>
      <c r="U67" t="s">
        <v>38723</v>
      </c>
      <c r="V67" t="s">
        <v>38724</v>
      </c>
      <c r="W67" t="s">
        <v>531</v>
      </c>
      <c r="X67" t="s">
        <v>108</v>
      </c>
      <c r="Y67" t="s">
        <v>533</v>
      </c>
      <c r="Z67" t="s">
        <v>54</v>
      </c>
      <c r="AA67"/>
      <c r="AB67" t="s">
        <v>42009</v>
      </c>
      <c r="AC67" t="s">
        <v>49707</v>
      </c>
      <c r="AD67" t="s">
        <v>41636</v>
      </c>
      <c r="AE67" t="s">
        <v>105</v>
      </c>
      <c r="AF67" s="119" t="str">
        <f t="shared" ref="AF67:AF130" si="6">IF($Q$6&lt;&gt;"",IF(ISNUMBER(SEARCH($Q$6, W67)),U67, "NA"),"NA")</f>
        <v>NA</v>
      </c>
      <c r="AG67" s="119"/>
      <c r="AH67" s="119" t="str">
        <f>IF(ROWS($P$2:$P65)&lt;=$P$1,IFERROR(INDEX($U$2:$U$10625,_xlfn.AGGREGATE(15,3,($AF$2:$AF$10625&lt;&gt;"NA")/($AF$2:$AF$10625&lt;&gt;"NA")*(ROW($AF$2:$AF$10625)-ROW($AF$1)),ROWS($P$2:$P65))),""),"")</f>
        <v/>
      </c>
      <c r="AI67" s="119"/>
      <c r="AJ67" s="119" t="str">
        <f t="shared" ref="AJ67:AJ130" si="7">IF($Q$5&lt;&gt;"",IF(ISNUMBER(SEARCH($Q$5, U67&amp;" "&amp;Y67&amp;" "&amp;AA67&amp;" "&amp;AB67&amp;" "&amp;AD67)),U67, "NA"),"NA")</f>
        <v>NA</v>
      </c>
      <c r="AK67" s="190"/>
      <c r="AL67" s="119" t="str">
        <f>IF(ROWS($P$2:$P65)&lt;=$P$1,IFERROR(INDEX($U$2:$U$10625,_xlfn.AGGREGATE(15,3,($AJ$2:$AJ$10625&lt;&gt;"NA")/($AJ$2:$AJ$10625&lt;&gt;"NA")*(ROW($AJ$2:$AJ$10625)-ROW($AJ$1)),ROWS($P$2:$P65))),""),"")</f>
        <v/>
      </c>
    </row>
    <row r="68" spans="1:38" x14ac:dyDescent="0.25">
      <c r="A68" t="s">
        <v>3264</v>
      </c>
      <c r="B68" t="s">
        <v>3262</v>
      </c>
      <c r="C68" t="s">
        <v>3263</v>
      </c>
      <c r="D68" t="s">
        <v>102</v>
      </c>
      <c r="E68" t="s">
        <v>3265</v>
      </c>
      <c r="F68" t="s">
        <v>54</v>
      </c>
      <c r="G68"/>
      <c r="H68" t="s">
        <v>42083</v>
      </c>
      <c r="I68" t="s">
        <v>49748</v>
      </c>
      <c r="J68" t="s">
        <v>3266</v>
      </c>
      <c r="K68" t="s">
        <v>105</v>
      </c>
      <c r="L68" s="119" t="str">
        <f t="shared" si="4"/>
        <v>NA</v>
      </c>
      <c r="M68" s="120" t="str">
        <f>IF(AND($Q$1="",$Q$5=""),"",IF(ROWS($P$2:$P68)&lt;=$P$1,IFERROR(INDEX($A$2:$A$10625,_xlfn.AGGREGATE(15,3,($L$2:$L$10625&lt;&gt;"NA")/($L$2:$L$10625&lt;&gt;"NA")*(ROW($L$2:$L$10625)-ROW($L$1)),ROWS($P$2:$P68))),""),""))</f>
        <v/>
      </c>
      <c r="N68" s="120" t="str">
        <f t="shared" si="5"/>
        <v>NA</v>
      </c>
      <c r="O68" s="120" t="str">
        <f>IF(ROWS($P$2:$P68)&lt;=$P$1,IFERROR(INDEX($A$2:$A$10625,_xlfn.AGGREGATE(15,3,($N$2:$N$10625&lt;&gt;"NA")/($N$2:$N$10625&lt;&gt;"NA")*(ROW($N$2:$N$10625)-ROW($N$1)),ROWS($P$2:$P68))),""),"")</f>
        <v/>
      </c>
      <c r="P68"/>
      <c r="Q68" s="2"/>
      <c r="R68"/>
      <c r="S68"/>
      <c r="T68"/>
      <c r="U68" t="s">
        <v>38727</v>
      </c>
      <c r="V68" t="s">
        <v>38728</v>
      </c>
      <c r="W68" t="s">
        <v>531</v>
      </c>
      <c r="X68" t="s">
        <v>108</v>
      </c>
      <c r="Y68" t="s">
        <v>7528</v>
      </c>
      <c r="Z68" t="s">
        <v>54</v>
      </c>
      <c r="AA68"/>
      <c r="AB68" t="s">
        <v>43121</v>
      </c>
      <c r="AC68" t="s">
        <v>56109</v>
      </c>
      <c r="AD68" t="s">
        <v>41637</v>
      </c>
      <c r="AE68" t="s">
        <v>105</v>
      </c>
      <c r="AF68" s="119" t="str">
        <f t="shared" si="6"/>
        <v>NA</v>
      </c>
      <c r="AG68" s="119"/>
      <c r="AH68" s="119" t="str">
        <f>IF(ROWS($P$2:$P66)&lt;=$P$1,IFERROR(INDEX($U$2:$U$10625,_xlfn.AGGREGATE(15,3,($AF$2:$AF$10625&lt;&gt;"NA")/($AF$2:$AF$10625&lt;&gt;"NA")*(ROW($AF$2:$AF$10625)-ROW($AF$1)),ROWS($P$2:$P66))),""),"")</f>
        <v/>
      </c>
      <c r="AI68" s="119"/>
      <c r="AJ68" s="119" t="str">
        <f t="shared" si="7"/>
        <v>NA</v>
      </c>
      <c r="AK68" s="190"/>
      <c r="AL68" s="119" t="str">
        <f>IF(ROWS($P$2:$P66)&lt;=$P$1,IFERROR(INDEX($U$2:$U$10625,_xlfn.AGGREGATE(15,3,($AJ$2:$AJ$10625&lt;&gt;"NA")/($AJ$2:$AJ$10625&lt;&gt;"NA")*(ROW($AJ$2:$AJ$10625)-ROW($AJ$1)),ROWS($P$2:$P66))),""),"")</f>
        <v/>
      </c>
    </row>
    <row r="69" spans="1:38" x14ac:dyDescent="0.25">
      <c r="A69" t="s">
        <v>2279</v>
      </c>
      <c r="B69" t="s">
        <v>2277</v>
      </c>
      <c r="C69" t="s">
        <v>2278</v>
      </c>
      <c r="D69" t="s">
        <v>102</v>
      </c>
      <c r="E69" t="s">
        <v>2280</v>
      </c>
      <c r="F69" t="s">
        <v>54</v>
      </c>
      <c r="G69"/>
      <c r="H69" t="s">
        <v>42085</v>
      </c>
      <c r="I69" t="s">
        <v>49749</v>
      </c>
      <c r="J69" t="s">
        <v>2281</v>
      </c>
      <c r="K69" t="s">
        <v>105</v>
      </c>
      <c r="L69" s="119" t="str">
        <f t="shared" si="4"/>
        <v>NA</v>
      </c>
      <c r="M69" s="120" t="str">
        <f>IF(AND($Q$1="",$Q$5=""),"",IF(ROWS($P$2:$P69)&lt;=$P$1,IFERROR(INDEX($A$2:$A$10625,_xlfn.AGGREGATE(15,3,($L$2:$L$10625&lt;&gt;"NA")/($L$2:$L$10625&lt;&gt;"NA")*(ROW($L$2:$L$10625)-ROW($L$1)),ROWS($P$2:$P69))),""),""))</f>
        <v/>
      </c>
      <c r="N69" s="120" t="str">
        <f t="shared" si="5"/>
        <v>NA</v>
      </c>
      <c r="O69" s="120" t="str">
        <f>IF(ROWS($P$2:$P69)&lt;=$P$1,IFERROR(INDEX($A$2:$A$10625,_xlfn.AGGREGATE(15,3,($N$2:$N$10625&lt;&gt;"NA")/($N$2:$N$10625&lt;&gt;"NA")*(ROW($N$2:$N$10625)-ROW($N$1)),ROWS($P$2:$P69))),""),"")</f>
        <v/>
      </c>
      <c r="P69"/>
      <c r="Q69" s="2"/>
      <c r="R69"/>
      <c r="S69"/>
      <c r="T69"/>
      <c r="U69" t="s">
        <v>38729</v>
      </c>
      <c r="V69" t="s">
        <v>38730</v>
      </c>
      <c r="W69" t="s">
        <v>531</v>
      </c>
      <c r="X69" t="s">
        <v>108</v>
      </c>
      <c r="Y69" t="s">
        <v>38731</v>
      </c>
      <c r="Z69" t="s">
        <v>54</v>
      </c>
      <c r="AA69"/>
      <c r="AB69" t="s">
        <v>43122</v>
      </c>
      <c r="AC69" t="s">
        <v>56110</v>
      </c>
      <c r="AD69" t="s">
        <v>41638</v>
      </c>
      <c r="AE69" t="s">
        <v>105</v>
      </c>
      <c r="AF69" s="119" t="str">
        <f t="shared" si="6"/>
        <v>NA</v>
      </c>
      <c r="AG69" s="119"/>
      <c r="AH69" s="119" t="str">
        <f>IF(ROWS($P$2:$P67)&lt;=$P$1,IFERROR(INDEX($U$2:$U$10625,_xlfn.AGGREGATE(15,3,($AF$2:$AF$10625&lt;&gt;"NA")/($AF$2:$AF$10625&lt;&gt;"NA")*(ROW($AF$2:$AF$10625)-ROW($AF$1)),ROWS($P$2:$P67))),""),"")</f>
        <v/>
      </c>
      <c r="AI69" s="119"/>
      <c r="AJ69" s="119" t="str">
        <f t="shared" si="7"/>
        <v>NA</v>
      </c>
      <c r="AK69" s="190"/>
      <c r="AL69" s="119" t="str">
        <f>IF(ROWS($P$2:$P67)&lt;=$P$1,IFERROR(INDEX($U$2:$U$10625,_xlfn.AGGREGATE(15,3,($AJ$2:$AJ$10625&lt;&gt;"NA")/($AJ$2:$AJ$10625&lt;&gt;"NA")*(ROW($AJ$2:$AJ$10625)-ROW($AJ$1)),ROWS($P$2:$P67))),""),"")</f>
        <v/>
      </c>
    </row>
    <row r="70" spans="1:38" x14ac:dyDescent="0.25">
      <c r="A70" t="s">
        <v>3887</v>
      </c>
      <c r="B70" t="s">
        <v>3885</v>
      </c>
      <c r="C70" t="s">
        <v>3886</v>
      </c>
      <c r="D70" t="s">
        <v>102</v>
      </c>
      <c r="E70" t="s">
        <v>3888</v>
      </c>
      <c r="F70" t="s">
        <v>54</v>
      </c>
      <c r="G70"/>
      <c r="H70" t="s">
        <v>42087</v>
      </c>
      <c r="I70" t="s">
        <v>49750</v>
      </c>
      <c r="J70"/>
      <c r="K70" t="s">
        <v>105</v>
      </c>
      <c r="L70" s="119" t="str">
        <f t="shared" si="4"/>
        <v>NA</v>
      </c>
      <c r="M70" s="120" t="str">
        <f>IF(AND($Q$1="",$Q$5=""),"",IF(ROWS($P$2:$P70)&lt;=$P$1,IFERROR(INDEX($A$2:$A$10625,_xlfn.AGGREGATE(15,3,($L$2:$L$10625&lt;&gt;"NA")/($L$2:$L$10625&lt;&gt;"NA")*(ROW($L$2:$L$10625)-ROW($L$1)),ROWS($P$2:$P70))),""),""))</f>
        <v/>
      </c>
      <c r="N70" s="120" t="str">
        <f t="shared" si="5"/>
        <v>NA</v>
      </c>
      <c r="O70" s="120" t="str">
        <f>IF(ROWS($P$2:$P70)&lt;=$P$1,IFERROR(INDEX($A$2:$A$10625,_xlfn.AGGREGATE(15,3,($N$2:$N$10625&lt;&gt;"NA")/($N$2:$N$10625&lt;&gt;"NA")*(ROW($N$2:$N$10625)-ROW($N$1)),ROWS($P$2:$P70))),""),"")</f>
        <v/>
      </c>
      <c r="P70"/>
      <c r="Q70" s="2"/>
      <c r="R70"/>
      <c r="S70"/>
      <c r="T70"/>
      <c r="U70" t="s">
        <v>38732</v>
      </c>
      <c r="V70" t="s">
        <v>38733</v>
      </c>
      <c r="W70" t="s">
        <v>531</v>
      </c>
      <c r="X70" t="s">
        <v>108</v>
      </c>
      <c r="Y70" t="s">
        <v>17389</v>
      </c>
      <c r="Z70" t="s">
        <v>54</v>
      </c>
      <c r="AA70"/>
      <c r="AB70" t="s">
        <v>43123</v>
      </c>
      <c r="AC70" t="s">
        <v>56111</v>
      </c>
      <c r="AD70" t="s">
        <v>41639</v>
      </c>
      <c r="AE70" t="s">
        <v>105</v>
      </c>
      <c r="AF70" s="119" t="str">
        <f t="shared" si="6"/>
        <v>NA</v>
      </c>
      <c r="AG70" s="119"/>
      <c r="AH70" s="119" t="str">
        <f>IF(ROWS($P$2:$P68)&lt;=$P$1,IFERROR(INDEX($U$2:$U$10625,_xlfn.AGGREGATE(15,3,($AF$2:$AF$10625&lt;&gt;"NA")/($AF$2:$AF$10625&lt;&gt;"NA")*(ROW($AF$2:$AF$10625)-ROW($AF$1)),ROWS($P$2:$P68))),""),"")</f>
        <v/>
      </c>
      <c r="AI70" s="119"/>
      <c r="AJ70" s="119" t="str">
        <f t="shared" si="7"/>
        <v>NA</v>
      </c>
      <c r="AK70" s="190"/>
      <c r="AL70" s="119" t="str">
        <f>IF(ROWS($P$2:$P68)&lt;=$P$1,IFERROR(INDEX($U$2:$U$10625,_xlfn.AGGREGATE(15,3,($AJ$2:$AJ$10625&lt;&gt;"NA")/($AJ$2:$AJ$10625&lt;&gt;"NA")*(ROW($AJ$2:$AJ$10625)-ROW($AJ$1)),ROWS($P$2:$P68))),""),"")</f>
        <v/>
      </c>
    </row>
    <row r="71" spans="1:38" x14ac:dyDescent="0.25">
      <c r="A71" t="s">
        <v>1053</v>
      </c>
      <c r="B71" t="s">
        <v>1051</v>
      </c>
      <c r="C71" t="s">
        <v>1052</v>
      </c>
      <c r="D71" t="s">
        <v>102</v>
      </c>
      <c r="E71" t="s">
        <v>1054</v>
      </c>
      <c r="F71" t="s">
        <v>54</v>
      </c>
      <c r="G71"/>
      <c r="H71" t="s">
        <v>42088</v>
      </c>
      <c r="I71" t="s">
        <v>49751</v>
      </c>
      <c r="J71" t="s">
        <v>1055</v>
      </c>
      <c r="K71" t="s">
        <v>105</v>
      </c>
      <c r="L71" s="119" t="str">
        <f t="shared" si="4"/>
        <v>NA</v>
      </c>
      <c r="M71" s="120" t="str">
        <f>IF(AND($Q$1="",$Q$5=""),"",IF(ROWS($P$2:$P71)&lt;=$P$1,IFERROR(INDEX($A$2:$A$10625,_xlfn.AGGREGATE(15,3,($L$2:$L$10625&lt;&gt;"NA")/($L$2:$L$10625&lt;&gt;"NA")*(ROW($L$2:$L$10625)-ROW($L$1)),ROWS($P$2:$P71))),""),""))</f>
        <v/>
      </c>
      <c r="N71" s="120" t="str">
        <f t="shared" si="5"/>
        <v>NA</v>
      </c>
      <c r="O71" s="120" t="str">
        <f>IF(ROWS($P$2:$P71)&lt;=$P$1,IFERROR(INDEX($A$2:$A$10625,_xlfn.AGGREGATE(15,3,($N$2:$N$10625&lt;&gt;"NA")/($N$2:$N$10625&lt;&gt;"NA")*(ROW($N$2:$N$10625)-ROW($N$1)),ROWS($P$2:$P71))),""),"")</f>
        <v/>
      </c>
      <c r="P71"/>
      <c r="Q71" s="2"/>
      <c r="R71"/>
      <c r="S71"/>
      <c r="T71"/>
      <c r="U71" t="s">
        <v>38734</v>
      </c>
      <c r="V71" t="s">
        <v>38735</v>
      </c>
      <c r="W71" t="s">
        <v>531</v>
      </c>
      <c r="X71" t="s">
        <v>108</v>
      </c>
      <c r="Y71" t="s">
        <v>17389</v>
      </c>
      <c r="Z71" t="s">
        <v>54</v>
      </c>
      <c r="AA71"/>
      <c r="AB71" t="s">
        <v>43123</v>
      </c>
      <c r="AC71" t="s">
        <v>56111</v>
      </c>
      <c r="AD71" t="s">
        <v>41640</v>
      </c>
      <c r="AE71" t="s">
        <v>105</v>
      </c>
      <c r="AF71" s="119" t="str">
        <f t="shared" si="6"/>
        <v>NA</v>
      </c>
      <c r="AG71" s="119"/>
      <c r="AH71" s="119" t="str">
        <f>IF(ROWS($P$2:$P69)&lt;=$P$1,IFERROR(INDEX($U$2:$U$10625,_xlfn.AGGREGATE(15,3,($AF$2:$AF$10625&lt;&gt;"NA")/($AF$2:$AF$10625&lt;&gt;"NA")*(ROW($AF$2:$AF$10625)-ROW($AF$1)),ROWS($P$2:$P69))),""),"")</f>
        <v/>
      </c>
      <c r="AI71" s="119"/>
      <c r="AJ71" s="119" t="str">
        <f t="shared" si="7"/>
        <v>NA</v>
      </c>
      <c r="AK71" s="190"/>
      <c r="AL71" s="119" t="str">
        <f>IF(ROWS($P$2:$P69)&lt;=$P$1,IFERROR(INDEX($U$2:$U$10625,_xlfn.AGGREGATE(15,3,($AJ$2:$AJ$10625&lt;&gt;"NA")/($AJ$2:$AJ$10625&lt;&gt;"NA")*(ROW($AJ$2:$AJ$10625)-ROW($AJ$1)),ROWS($P$2:$P69))),""),"")</f>
        <v/>
      </c>
    </row>
    <row r="72" spans="1:38" x14ac:dyDescent="0.25">
      <c r="A72" t="s">
        <v>1062</v>
      </c>
      <c r="B72" t="s">
        <v>1060</v>
      </c>
      <c r="C72" t="s">
        <v>1061</v>
      </c>
      <c r="D72" t="s">
        <v>102</v>
      </c>
      <c r="E72" t="s">
        <v>1063</v>
      </c>
      <c r="F72" t="s">
        <v>54</v>
      </c>
      <c r="G72"/>
      <c r="H72" t="s">
        <v>42089</v>
      </c>
      <c r="I72" t="s">
        <v>49752</v>
      </c>
      <c r="J72"/>
      <c r="K72" t="s">
        <v>105</v>
      </c>
      <c r="L72" s="119" t="str">
        <f t="shared" si="4"/>
        <v>NA</v>
      </c>
      <c r="M72" s="120" t="str">
        <f>IF(AND($Q$1="",$Q$5=""),"",IF(ROWS($P$2:$P72)&lt;=$P$1,IFERROR(INDEX($A$2:$A$10625,_xlfn.AGGREGATE(15,3,($L$2:$L$10625&lt;&gt;"NA")/($L$2:$L$10625&lt;&gt;"NA")*(ROW($L$2:$L$10625)-ROW($L$1)),ROWS($P$2:$P72))),""),""))</f>
        <v/>
      </c>
      <c r="N72" s="120" t="str">
        <f t="shared" si="5"/>
        <v>NA</v>
      </c>
      <c r="O72" s="120" t="str">
        <f>IF(ROWS($P$2:$P72)&lt;=$P$1,IFERROR(INDEX($A$2:$A$10625,_xlfn.AGGREGATE(15,3,($N$2:$N$10625&lt;&gt;"NA")/($N$2:$N$10625&lt;&gt;"NA")*(ROW($N$2:$N$10625)-ROW($N$1)),ROWS($P$2:$P72))),""),"")</f>
        <v/>
      </c>
      <c r="P72"/>
      <c r="Q72" s="2"/>
      <c r="R72"/>
      <c r="S72"/>
      <c r="T72"/>
      <c r="U72" t="s">
        <v>41642</v>
      </c>
      <c r="V72" t="s">
        <v>41641</v>
      </c>
      <c r="W72" t="s">
        <v>546</v>
      </c>
      <c r="X72" t="s">
        <v>108</v>
      </c>
      <c r="Y72" t="s">
        <v>41855</v>
      </c>
      <c r="Z72" t="s">
        <v>54</v>
      </c>
      <c r="AA72"/>
      <c r="AB72" t="s">
        <v>43124</v>
      </c>
      <c r="AC72" t="s">
        <v>56112</v>
      </c>
      <c r="AD72" t="s">
        <v>41643</v>
      </c>
      <c r="AE72" t="s">
        <v>105</v>
      </c>
      <c r="AF72" s="119" t="str">
        <f t="shared" si="6"/>
        <v>NA</v>
      </c>
      <c r="AG72" s="119"/>
      <c r="AH72" s="119" t="str">
        <f>IF(ROWS($P$2:$P70)&lt;=$P$1,IFERROR(INDEX($U$2:$U$10625,_xlfn.AGGREGATE(15,3,($AF$2:$AF$10625&lt;&gt;"NA")/($AF$2:$AF$10625&lt;&gt;"NA")*(ROW($AF$2:$AF$10625)-ROW($AF$1)),ROWS($P$2:$P70))),""),"")</f>
        <v/>
      </c>
      <c r="AI72" s="119"/>
      <c r="AJ72" s="119" t="str">
        <f t="shared" si="7"/>
        <v>NA</v>
      </c>
      <c r="AK72" s="190"/>
      <c r="AL72" s="119" t="str">
        <f>IF(ROWS($P$2:$P70)&lt;=$P$1,IFERROR(INDEX($U$2:$U$10625,_xlfn.AGGREGATE(15,3,($AJ$2:$AJ$10625&lt;&gt;"NA")/($AJ$2:$AJ$10625&lt;&gt;"NA")*(ROW($AJ$2:$AJ$10625)-ROW($AJ$1)),ROWS($P$2:$P70))),""),"")</f>
        <v/>
      </c>
    </row>
    <row r="73" spans="1:38" x14ac:dyDescent="0.25">
      <c r="A73" t="s">
        <v>1435</v>
      </c>
      <c r="B73" t="s">
        <v>1433</v>
      </c>
      <c r="C73" t="s">
        <v>1434</v>
      </c>
      <c r="D73" t="s">
        <v>102</v>
      </c>
      <c r="E73" t="s">
        <v>1436</v>
      </c>
      <c r="F73" t="s">
        <v>54</v>
      </c>
      <c r="G73"/>
      <c r="H73" t="s">
        <v>42090</v>
      </c>
      <c r="I73" t="s">
        <v>49753</v>
      </c>
      <c r="J73"/>
      <c r="K73" t="s">
        <v>105</v>
      </c>
      <c r="L73" s="119" t="str">
        <f t="shared" si="4"/>
        <v>NA</v>
      </c>
      <c r="M73" s="120" t="str">
        <f>IF(AND($Q$1="",$Q$5=""),"",IF(ROWS($P$2:$P73)&lt;=$P$1,IFERROR(INDEX($A$2:$A$10625,_xlfn.AGGREGATE(15,3,($L$2:$L$10625&lt;&gt;"NA")/($L$2:$L$10625&lt;&gt;"NA")*(ROW($L$2:$L$10625)-ROW($L$1)),ROWS($P$2:$P73))),""),""))</f>
        <v/>
      </c>
      <c r="N73" s="120" t="str">
        <f t="shared" si="5"/>
        <v>NA</v>
      </c>
      <c r="O73" s="120" t="str">
        <f>IF(ROWS($P$2:$P73)&lt;=$P$1,IFERROR(INDEX($A$2:$A$10625,_xlfn.AGGREGATE(15,3,($N$2:$N$10625&lt;&gt;"NA")/($N$2:$N$10625&lt;&gt;"NA")*(ROW($N$2:$N$10625)-ROW($N$1)),ROWS($P$2:$P73))),""),"")</f>
        <v/>
      </c>
      <c r="P73"/>
      <c r="Q73" s="2"/>
      <c r="R73"/>
      <c r="S73"/>
      <c r="T73"/>
      <c r="U73" t="s">
        <v>38742</v>
      </c>
      <c r="V73" t="s">
        <v>38743</v>
      </c>
      <c r="W73" t="s">
        <v>546</v>
      </c>
      <c r="X73" t="s">
        <v>108</v>
      </c>
      <c r="Y73" t="s">
        <v>36203</v>
      </c>
      <c r="Z73" t="s">
        <v>54</v>
      </c>
      <c r="AA73"/>
      <c r="AB73" t="s">
        <v>43125</v>
      </c>
      <c r="AC73" t="s">
        <v>56113</v>
      </c>
      <c r="AD73" t="s">
        <v>38742</v>
      </c>
      <c r="AE73" t="s">
        <v>105</v>
      </c>
      <c r="AF73" s="119" t="str">
        <f t="shared" si="6"/>
        <v>NA</v>
      </c>
      <c r="AG73" s="119"/>
      <c r="AH73" s="119" t="str">
        <f>IF(ROWS($P$2:$P71)&lt;=$P$1,IFERROR(INDEX($U$2:$U$10625,_xlfn.AGGREGATE(15,3,($AF$2:$AF$10625&lt;&gt;"NA")/($AF$2:$AF$10625&lt;&gt;"NA")*(ROW($AF$2:$AF$10625)-ROW($AF$1)),ROWS($P$2:$P71))),""),"")</f>
        <v/>
      </c>
      <c r="AI73" s="119"/>
      <c r="AJ73" s="119" t="str">
        <f t="shared" si="7"/>
        <v>NA</v>
      </c>
      <c r="AK73" s="190"/>
      <c r="AL73" s="119" t="str">
        <f>IF(ROWS($P$2:$P71)&lt;=$P$1,IFERROR(INDEX($U$2:$U$10625,_xlfn.AGGREGATE(15,3,($AJ$2:$AJ$10625&lt;&gt;"NA")/($AJ$2:$AJ$10625&lt;&gt;"NA")*(ROW($AJ$2:$AJ$10625)-ROW($AJ$1)),ROWS($P$2:$P71))),""),"")</f>
        <v/>
      </c>
    </row>
    <row r="74" spans="1:38" x14ac:dyDescent="0.25">
      <c r="A74" t="s">
        <v>1125</v>
      </c>
      <c r="B74" t="s">
        <v>1123</v>
      </c>
      <c r="C74" t="s">
        <v>1124</v>
      </c>
      <c r="D74" t="s">
        <v>102</v>
      </c>
      <c r="E74" t="s">
        <v>1126</v>
      </c>
      <c r="F74" t="s">
        <v>54</v>
      </c>
      <c r="G74"/>
      <c r="H74" t="s">
        <v>42091</v>
      </c>
      <c r="I74" t="s">
        <v>49754</v>
      </c>
      <c r="J74"/>
      <c r="K74" t="s">
        <v>105</v>
      </c>
      <c r="L74" s="119" t="str">
        <f t="shared" si="4"/>
        <v>NA</v>
      </c>
      <c r="M74" s="120" t="str">
        <f>IF(AND($Q$1="",$Q$5=""),"",IF(ROWS($P$2:$P74)&lt;=$P$1,IFERROR(INDEX($A$2:$A$10625,_xlfn.AGGREGATE(15,3,($L$2:$L$10625&lt;&gt;"NA")/($L$2:$L$10625&lt;&gt;"NA")*(ROW($L$2:$L$10625)-ROW($L$1)),ROWS($P$2:$P74))),""),""))</f>
        <v/>
      </c>
      <c r="N74" s="120" t="str">
        <f t="shared" si="5"/>
        <v>NA</v>
      </c>
      <c r="O74" s="120" t="str">
        <f>IF(ROWS($P$2:$P74)&lt;=$P$1,IFERROR(INDEX($A$2:$A$10625,_xlfn.AGGREGATE(15,3,($N$2:$N$10625&lt;&gt;"NA")/($N$2:$N$10625&lt;&gt;"NA")*(ROW($N$2:$N$10625)-ROW($N$1)),ROWS($P$2:$P74))),""),"")</f>
        <v/>
      </c>
      <c r="P74"/>
      <c r="Q74" s="2"/>
      <c r="R74"/>
      <c r="S74"/>
      <c r="T74"/>
      <c r="U74" t="s">
        <v>38748</v>
      </c>
      <c r="V74" t="s">
        <v>38749</v>
      </c>
      <c r="W74" t="s">
        <v>546</v>
      </c>
      <c r="X74" t="s">
        <v>108</v>
      </c>
      <c r="Y74" t="s">
        <v>38750</v>
      </c>
      <c r="Z74" t="s">
        <v>54</v>
      </c>
      <c r="AA74"/>
      <c r="AB74" t="s">
        <v>43126</v>
      </c>
      <c r="AC74" t="s">
        <v>56114</v>
      </c>
      <c r="AD74" t="s">
        <v>41644</v>
      </c>
      <c r="AE74" t="s">
        <v>105</v>
      </c>
      <c r="AF74" s="119" t="str">
        <f t="shared" si="6"/>
        <v>NA</v>
      </c>
      <c r="AG74" s="119"/>
      <c r="AH74" s="119" t="str">
        <f>IF(ROWS($P$2:$P72)&lt;=$P$1,IFERROR(INDEX($U$2:$U$10625,_xlfn.AGGREGATE(15,3,($AF$2:$AF$10625&lt;&gt;"NA")/($AF$2:$AF$10625&lt;&gt;"NA")*(ROW($AF$2:$AF$10625)-ROW($AF$1)),ROWS($P$2:$P72))),""),"")</f>
        <v/>
      </c>
      <c r="AI74" s="119"/>
      <c r="AJ74" s="119" t="str">
        <f t="shared" si="7"/>
        <v>NA</v>
      </c>
      <c r="AK74" s="190"/>
      <c r="AL74" s="119" t="str">
        <f>IF(ROWS($P$2:$P72)&lt;=$P$1,IFERROR(INDEX($U$2:$U$10625,_xlfn.AGGREGATE(15,3,($AJ$2:$AJ$10625&lt;&gt;"NA")/($AJ$2:$AJ$10625&lt;&gt;"NA")*(ROW($AJ$2:$AJ$10625)-ROW($AJ$1)),ROWS($P$2:$P72))),""),"")</f>
        <v/>
      </c>
    </row>
    <row r="75" spans="1:38" x14ac:dyDescent="0.25">
      <c r="A75" t="s">
        <v>1353</v>
      </c>
      <c r="B75" t="s">
        <v>1351</v>
      </c>
      <c r="C75" t="s">
        <v>1352</v>
      </c>
      <c r="D75" t="s">
        <v>102</v>
      </c>
      <c r="E75" t="s">
        <v>1354</v>
      </c>
      <c r="F75" t="s">
        <v>54</v>
      </c>
      <c r="G75"/>
      <c r="H75" t="s">
        <v>42093</v>
      </c>
      <c r="I75" t="s">
        <v>49755</v>
      </c>
      <c r="J75"/>
      <c r="K75" t="s">
        <v>105</v>
      </c>
      <c r="L75" s="119" t="str">
        <f t="shared" si="4"/>
        <v>NA</v>
      </c>
      <c r="M75" s="120" t="str">
        <f>IF(AND($Q$1="",$Q$5=""),"",IF(ROWS($P$2:$P75)&lt;=$P$1,IFERROR(INDEX($A$2:$A$10625,_xlfn.AGGREGATE(15,3,($L$2:$L$10625&lt;&gt;"NA")/($L$2:$L$10625&lt;&gt;"NA")*(ROW($L$2:$L$10625)-ROW($L$1)),ROWS($P$2:$P75))),""),""))</f>
        <v/>
      </c>
      <c r="N75" s="120" t="str">
        <f t="shared" si="5"/>
        <v>NA</v>
      </c>
      <c r="O75" s="120" t="str">
        <f>IF(ROWS($P$2:$P75)&lt;=$P$1,IFERROR(INDEX($A$2:$A$10625,_xlfn.AGGREGATE(15,3,($N$2:$N$10625&lt;&gt;"NA")/($N$2:$N$10625&lt;&gt;"NA")*(ROW($N$2:$N$10625)-ROW($N$1)),ROWS($P$2:$P75))),""),"")</f>
        <v/>
      </c>
      <c r="P75"/>
      <c r="Q75" s="2"/>
      <c r="R75"/>
      <c r="S75"/>
      <c r="T75"/>
      <c r="U75" t="s">
        <v>38751</v>
      </c>
      <c r="V75" t="s">
        <v>38752</v>
      </c>
      <c r="W75" t="s">
        <v>546</v>
      </c>
      <c r="X75" t="s">
        <v>108</v>
      </c>
      <c r="Y75" t="s">
        <v>548</v>
      </c>
      <c r="Z75" t="s">
        <v>54</v>
      </c>
      <c r="AA75"/>
      <c r="AB75" t="s">
        <v>42012</v>
      </c>
      <c r="AC75" t="s">
        <v>49710</v>
      </c>
      <c r="AD75" t="s">
        <v>41645</v>
      </c>
      <c r="AE75" t="s">
        <v>105</v>
      </c>
      <c r="AF75" s="119" t="str">
        <f t="shared" si="6"/>
        <v>NA</v>
      </c>
      <c r="AG75" s="119"/>
      <c r="AH75" s="119" t="str">
        <f>IF(ROWS($P$2:$P73)&lt;=$P$1,IFERROR(INDEX($U$2:$U$10625,_xlfn.AGGREGATE(15,3,($AF$2:$AF$10625&lt;&gt;"NA")/($AF$2:$AF$10625&lt;&gt;"NA")*(ROW($AF$2:$AF$10625)-ROW($AF$1)),ROWS($P$2:$P73))),""),"")</f>
        <v/>
      </c>
      <c r="AI75" s="119"/>
      <c r="AJ75" s="119" t="str">
        <f t="shared" si="7"/>
        <v>NA</v>
      </c>
      <c r="AK75" s="190"/>
      <c r="AL75" s="119" t="str">
        <f>IF(ROWS($P$2:$P73)&lt;=$P$1,IFERROR(INDEX($U$2:$U$10625,_xlfn.AGGREGATE(15,3,($AJ$2:$AJ$10625&lt;&gt;"NA")/($AJ$2:$AJ$10625&lt;&gt;"NA")*(ROW($AJ$2:$AJ$10625)-ROW($AJ$1)),ROWS($P$2:$P73))),""),"")</f>
        <v/>
      </c>
    </row>
    <row r="76" spans="1:38" x14ac:dyDescent="0.25">
      <c r="A76" t="s">
        <v>2046</v>
      </c>
      <c r="B76" t="s">
        <v>2044</v>
      </c>
      <c r="C76" t="s">
        <v>2045</v>
      </c>
      <c r="D76" t="s">
        <v>102</v>
      </c>
      <c r="E76" t="s">
        <v>2047</v>
      </c>
      <c r="F76" t="s">
        <v>54</v>
      </c>
      <c r="G76"/>
      <c r="H76" t="s">
        <v>42094</v>
      </c>
      <c r="I76" t="s">
        <v>49756</v>
      </c>
      <c r="J76"/>
      <c r="K76" t="s">
        <v>105</v>
      </c>
      <c r="L76" s="119" t="str">
        <f t="shared" si="4"/>
        <v>NA</v>
      </c>
      <c r="M76" s="120" t="str">
        <f>IF(AND($Q$1="",$Q$5=""),"",IF(ROWS($P$2:$P76)&lt;=$P$1,IFERROR(INDEX($A$2:$A$10625,_xlfn.AGGREGATE(15,3,($L$2:$L$10625&lt;&gt;"NA")/($L$2:$L$10625&lt;&gt;"NA")*(ROW($L$2:$L$10625)-ROW($L$1)),ROWS($P$2:$P76))),""),""))</f>
        <v/>
      </c>
      <c r="N76" s="120" t="str">
        <f t="shared" si="5"/>
        <v>NA</v>
      </c>
      <c r="O76" s="120" t="str">
        <f>IF(ROWS($P$2:$P76)&lt;=$P$1,IFERROR(INDEX($A$2:$A$10625,_xlfn.AGGREGATE(15,3,($N$2:$N$10625&lt;&gt;"NA")/($N$2:$N$10625&lt;&gt;"NA")*(ROW($N$2:$N$10625)-ROW($N$1)),ROWS($P$2:$P76))),""),"")</f>
        <v/>
      </c>
      <c r="P76"/>
      <c r="Q76" s="2"/>
      <c r="R76"/>
      <c r="S76"/>
      <c r="T76"/>
      <c r="U76" t="s">
        <v>38753</v>
      </c>
      <c r="V76" t="s">
        <v>38754</v>
      </c>
      <c r="W76" t="s">
        <v>546</v>
      </c>
      <c r="X76" t="s">
        <v>108</v>
      </c>
      <c r="Y76" t="s">
        <v>548</v>
      </c>
      <c r="Z76" t="s">
        <v>54</v>
      </c>
      <c r="AA76"/>
      <c r="AB76" t="s">
        <v>42012</v>
      </c>
      <c r="AC76" t="s">
        <v>49710</v>
      </c>
      <c r="AD76" t="s">
        <v>41646</v>
      </c>
      <c r="AE76" t="s">
        <v>105</v>
      </c>
      <c r="AF76" s="119" t="str">
        <f t="shared" si="6"/>
        <v>NA</v>
      </c>
      <c r="AG76" s="119"/>
      <c r="AH76" s="119" t="str">
        <f>IF(ROWS($P$2:$P74)&lt;=$P$1,IFERROR(INDEX($U$2:$U$10625,_xlfn.AGGREGATE(15,3,($AF$2:$AF$10625&lt;&gt;"NA")/($AF$2:$AF$10625&lt;&gt;"NA")*(ROW($AF$2:$AF$10625)-ROW($AF$1)),ROWS($P$2:$P74))),""),"")</f>
        <v/>
      </c>
      <c r="AI76" s="119"/>
      <c r="AJ76" s="119" t="str">
        <f t="shared" si="7"/>
        <v>NA</v>
      </c>
      <c r="AK76" s="190"/>
      <c r="AL76" s="119" t="str">
        <f>IF(ROWS($P$2:$P74)&lt;=$P$1,IFERROR(INDEX($U$2:$U$10625,_xlfn.AGGREGATE(15,3,($AJ$2:$AJ$10625&lt;&gt;"NA")/($AJ$2:$AJ$10625&lt;&gt;"NA")*(ROW($AJ$2:$AJ$10625)-ROW($AJ$1)),ROWS($P$2:$P74))),""),"")</f>
        <v/>
      </c>
    </row>
    <row r="77" spans="1:38" x14ac:dyDescent="0.25">
      <c r="A77" t="s">
        <v>2988</v>
      </c>
      <c r="B77" t="s">
        <v>2986</v>
      </c>
      <c r="C77" t="s">
        <v>2987</v>
      </c>
      <c r="D77" t="s">
        <v>102</v>
      </c>
      <c r="E77" t="s">
        <v>2989</v>
      </c>
      <c r="F77" t="s">
        <v>54</v>
      </c>
      <c r="G77"/>
      <c r="H77" t="s">
        <v>42096</v>
      </c>
      <c r="I77" t="s">
        <v>49757</v>
      </c>
      <c r="J77" t="s">
        <v>2990</v>
      </c>
      <c r="K77" t="s">
        <v>105</v>
      </c>
      <c r="L77" s="119" t="str">
        <f t="shared" si="4"/>
        <v>NA</v>
      </c>
      <c r="M77" s="120" t="str">
        <f>IF(AND($Q$1="",$Q$5=""),"",IF(ROWS($P$2:$P77)&lt;=$P$1,IFERROR(INDEX($A$2:$A$10625,_xlfn.AGGREGATE(15,3,($L$2:$L$10625&lt;&gt;"NA")/($L$2:$L$10625&lt;&gt;"NA")*(ROW($L$2:$L$10625)-ROW($L$1)),ROWS($P$2:$P77))),""),""))</f>
        <v/>
      </c>
      <c r="N77" s="120" t="str">
        <f t="shared" si="5"/>
        <v>NA</v>
      </c>
      <c r="O77" s="120" t="str">
        <f>IF(ROWS($P$2:$P77)&lt;=$P$1,IFERROR(INDEX($A$2:$A$10625,_xlfn.AGGREGATE(15,3,($N$2:$N$10625&lt;&gt;"NA")/($N$2:$N$10625&lt;&gt;"NA")*(ROW($N$2:$N$10625)-ROW($N$1)),ROWS($P$2:$P77))),""),"")</f>
        <v/>
      </c>
      <c r="P77"/>
      <c r="Q77" s="2"/>
      <c r="R77"/>
      <c r="S77"/>
      <c r="T77"/>
      <c r="U77" t="s">
        <v>38755</v>
      </c>
      <c r="V77" t="s">
        <v>38756</v>
      </c>
      <c r="W77" t="s">
        <v>546</v>
      </c>
      <c r="X77" t="s">
        <v>108</v>
      </c>
      <c r="Y77" t="s">
        <v>548</v>
      </c>
      <c r="Z77" t="s">
        <v>54</v>
      </c>
      <c r="AA77"/>
      <c r="AB77" t="s">
        <v>42012</v>
      </c>
      <c r="AC77" t="s">
        <v>49710</v>
      </c>
      <c r="AD77" t="s">
        <v>41647</v>
      </c>
      <c r="AE77" t="s">
        <v>105</v>
      </c>
      <c r="AF77" s="119" t="str">
        <f t="shared" si="6"/>
        <v>NA</v>
      </c>
      <c r="AG77" s="119"/>
      <c r="AH77" s="119" t="str">
        <f>IF(ROWS($P$2:$P75)&lt;=$P$1,IFERROR(INDEX($U$2:$U$10625,_xlfn.AGGREGATE(15,3,($AF$2:$AF$10625&lt;&gt;"NA")/($AF$2:$AF$10625&lt;&gt;"NA")*(ROW($AF$2:$AF$10625)-ROW($AF$1)),ROWS($P$2:$P75))),""),"")</f>
        <v/>
      </c>
      <c r="AI77" s="119"/>
      <c r="AJ77" s="119" t="str">
        <f t="shared" si="7"/>
        <v>NA</v>
      </c>
      <c r="AK77" s="190"/>
      <c r="AL77" s="119" t="str">
        <f>IF(ROWS($P$2:$P75)&lt;=$P$1,IFERROR(INDEX($U$2:$U$10625,_xlfn.AGGREGATE(15,3,($AJ$2:$AJ$10625&lt;&gt;"NA")/($AJ$2:$AJ$10625&lt;&gt;"NA")*(ROW($AJ$2:$AJ$10625)-ROW($AJ$1)),ROWS($P$2:$P75))),""),"")</f>
        <v/>
      </c>
    </row>
    <row r="78" spans="1:38" x14ac:dyDescent="0.25">
      <c r="A78" t="s">
        <v>1269</v>
      </c>
      <c r="B78" t="s">
        <v>1267</v>
      </c>
      <c r="C78" t="s">
        <v>1268</v>
      </c>
      <c r="D78" t="s">
        <v>102</v>
      </c>
      <c r="E78" t="s">
        <v>1270</v>
      </c>
      <c r="F78" t="s">
        <v>54</v>
      </c>
      <c r="G78"/>
      <c r="H78" t="s">
        <v>42098</v>
      </c>
      <c r="I78" t="s">
        <v>49758</v>
      </c>
      <c r="J78"/>
      <c r="K78" t="s">
        <v>105</v>
      </c>
      <c r="L78" s="119" t="str">
        <f t="shared" si="4"/>
        <v>NA</v>
      </c>
      <c r="M78" s="120" t="str">
        <f>IF(AND($Q$1="",$Q$5=""),"",IF(ROWS($P$2:$P78)&lt;=$P$1,IFERROR(INDEX($A$2:$A$10625,_xlfn.AGGREGATE(15,3,($L$2:$L$10625&lt;&gt;"NA")/($L$2:$L$10625&lt;&gt;"NA")*(ROW($L$2:$L$10625)-ROW($L$1)),ROWS($P$2:$P78))),""),""))</f>
        <v/>
      </c>
      <c r="N78" s="120" t="str">
        <f t="shared" si="5"/>
        <v>NA</v>
      </c>
      <c r="O78" s="120" t="str">
        <f>IF(ROWS($P$2:$P78)&lt;=$P$1,IFERROR(INDEX($A$2:$A$10625,_xlfn.AGGREGATE(15,3,($N$2:$N$10625&lt;&gt;"NA")/($N$2:$N$10625&lt;&gt;"NA")*(ROW($N$2:$N$10625)-ROW($N$1)),ROWS($P$2:$P78))),""),"")</f>
        <v/>
      </c>
      <c r="P78"/>
      <c r="Q78" s="2"/>
      <c r="R78"/>
      <c r="S78"/>
      <c r="T78"/>
      <c r="U78" t="s">
        <v>38757</v>
      </c>
      <c r="V78" t="s">
        <v>38758</v>
      </c>
      <c r="W78" t="s">
        <v>546</v>
      </c>
      <c r="X78" t="s">
        <v>108</v>
      </c>
      <c r="Y78" t="s">
        <v>548</v>
      </c>
      <c r="Z78" t="s">
        <v>54</v>
      </c>
      <c r="AA78"/>
      <c r="AB78" t="s">
        <v>42012</v>
      </c>
      <c r="AC78" t="s">
        <v>49710</v>
      </c>
      <c r="AD78" t="s">
        <v>38757</v>
      </c>
      <c r="AE78" t="s">
        <v>105</v>
      </c>
      <c r="AF78" s="119" t="str">
        <f t="shared" si="6"/>
        <v>NA</v>
      </c>
      <c r="AG78" s="119"/>
      <c r="AH78" s="119" t="str">
        <f>IF(ROWS($P$2:$P76)&lt;=$P$1,IFERROR(INDEX($U$2:$U$10625,_xlfn.AGGREGATE(15,3,($AF$2:$AF$10625&lt;&gt;"NA")/($AF$2:$AF$10625&lt;&gt;"NA")*(ROW($AF$2:$AF$10625)-ROW($AF$1)),ROWS($P$2:$P76))),""),"")</f>
        <v/>
      </c>
      <c r="AI78" s="119"/>
      <c r="AJ78" s="119" t="str">
        <f t="shared" si="7"/>
        <v>NA</v>
      </c>
      <c r="AK78" s="190"/>
      <c r="AL78" s="119" t="str">
        <f>IF(ROWS($P$2:$P76)&lt;=$P$1,IFERROR(INDEX($U$2:$U$10625,_xlfn.AGGREGATE(15,3,($AJ$2:$AJ$10625&lt;&gt;"NA")/($AJ$2:$AJ$10625&lt;&gt;"NA")*(ROW($AJ$2:$AJ$10625)-ROW($AJ$1)),ROWS($P$2:$P76))),""),"")</f>
        <v/>
      </c>
    </row>
    <row r="79" spans="1:38" x14ac:dyDescent="0.25">
      <c r="A79" t="s">
        <v>1302</v>
      </c>
      <c r="B79" t="s">
        <v>1300</v>
      </c>
      <c r="C79" t="s">
        <v>1301</v>
      </c>
      <c r="D79" t="s">
        <v>102</v>
      </c>
      <c r="E79" t="s">
        <v>1303</v>
      </c>
      <c r="F79" t="s">
        <v>54</v>
      </c>
      <c r="G79"/>
      <c r="H79" t="s">
        <v>42099</v>
      </c>
      <c r="I79" t="s">
        <v>49759</v>
      </c>
      <c r="J79"/>
      <c r="K79" t="s">
        <v>105</v>
      </c>
      <c r="L79" s="119" t="str">
        <f t="shared" si="4"/>
        <v>NA</v>
      </c>
      <c r="M79" s="120" t="str">
        <f>IF(AND($Q$1="",$Q$5=""),"",IF(ROWS($P$2:$P79)&lt;=$P$1,IFERROR(INDEX($A$2:$A$10625,_xlfn.AGGREGATE(15,3,($L$2:$L$10625&lt;&gt;"NA")/($L$2:$L$10625&lt;&gt;"NA")*(ROW($L$2:$L$10625)-ROW($L$1)),ROWS($P$2:$P79))),""),""))</f>
        <v/>
      </c>
      <c r="N79" s="120" t="str">
        <f t="shared" si="5"/>
        <v>NA</v>
      </c>
      <c r="O79" s="120" t="str">
        <f>IF(ROWS($P$2:$P79)&lt;=$P$1,IFERROR(INDEX($A$2:$A$10625,_xlfn.AGGREGATE(15,3,($N$2:$N$10625&lt;&gt;"NA")/($N$2:$N$10625&lt;&gt;"NA")*(ROW($N$2:$N$10625)-ROW($N$1)),ROWS($P$2:$P79))),""),"")</f>
        <v/>
      </c>
      <c r="P79"/>
      <c r="Q79" s="2"/>
      <c r="R79"/>
      <c r="S79"/>
      <c r="T79"/>
      <c r="U79" t="s">
        <v>38759</v>
      </c>
      <c r="V79" t="s">
        <v>38760</v>
      </c>
      <c r="W79" t="s">
        <v>546</v>
      </c>
      <c r="X79" t="s">
        <v>108</v>
      </c>
      <c r="Y79" t="s">
        <v>548</v>
      </c>
      <c r="Z79" t="s">
        <v>54</v>
      </c>
      <c r="AA79"/>
      <c r="AB79" t="s">
        <v>42012</v>
      </c>
      <c r="AC79" t="s">
        <v>49710</v>
      </c>
      <c r="AD79" t="s">
        <v>41648</v>
      </c>
      <c r="AE79" t="s">
        <v>105</v>
      </c>
      <c r="AF79" s="119" t="str">
        <f t="shared" si="6"/>
        <v>NA</v>
      </c>
      <c r="AG79" s="119"/>
      <c r="AH79" s="119" t="str">
        <f>IF(ROWS($P$2:$P77)&lt;=$P$1,IFERROR(INDEX($U$2:$U$10625,_xlfn.AGGREGATE(15,3,($AF$2:$AF$10625&lt;&gt;"NA")/($AF$2:$AF$10625&lt;&gt;"NA")*(ROW($AF$2:$AF$10625)-ROW($AF$1)),ROWS($P$2:$P77))),""),"")</f>
        <v/>
      </c>
      <c r="AI79" s="119"/>
      <c r="AJ79" s="119" t="str">
        <f t="shared" si="7"/>
        <v>NA</v>
      </c>
      <c r="AK79" s="190"/>
      <c r="AL79" s="119" t="str">
        <f>IF(ROWS($P$2:$P77)&lt;=$P$1,IFERROR(INDEX($U$2:$U$10625,_xlfn.AGGREGATE(15,3,($AJ$2:$AJ$10625&lt;&gt;"NA")/($AJ$2:$AJ$10625&lt;&gt;"NA")*(ROW($AJ$2:$AJ$10625)-ROW($AJ$1)),ROWS($P$2:$P77))),""),"")</f>
        <v/>
      </c>
    </row>
    <row r="80" spans="1:38" x14ac:dyDescent="0.25">
      <c r="A80" t="s">
        <v>1319</v>
      </c>
      <c r="B80" t="s">
        <v>1317</v>
      </c>
      <c r="C80" t="s">
        <v>1318</v>
      </c>
      <c r="D80" t="s">
        <v>102</v>
      </c>
      <c r="E80" t="s">
        <v>1320</v>
      </c>
      <c r="F80" t="s">
        <v>54</v>
      </c>
      <c r="G80"/>
      <c r="H80" t="s">
        <v>42100</v>
      </c>
      <c r="I80" t="s">
        <v>49760</v>
      </c>
      <c r="J80"/>
      <c r="K80" t="s">
        <v>105</v>
      </c>
      <c r="L80" s="119" t="str">
        <f t="shared" si="4"/>
        <v>NA</v>
      </c>
      <c r="M80" s="120" t="str">
        <f>IF(AND($Q$1="",$Q$5=""),"",IF(ROWS($P$2:$P80)&lt;=$P$1,IFERROR(INDEX($A$2:$A$10625,_xlfn.AGGREGATE(15,3,($L$2:$L$10625&lt;&gt;"NA")/($L$2:$L$10625&lt;&gt;"NA")*(ROW($L$2:$L$10625)-ROW($L$1)),ROWS($P$2:$P80))),""),""))</f>
        <v/>
      </c>
      <c r="N80" s="120" t="str">
        <f t="shared" si="5"/>
        <v>NA</v>
      </c>
      <c r="O80" s="120" t="str">
        <f>IF(ROWS($P$2:$P80)&lt;=$P$1,IFERROR(INDEX($A$2:$A$10625,_xlfn.AGGREGATE(15,3,($N$2:$N$10625&lt;&gt;"NA")/($N$2:$N$10625&lt;&gt;"NA")*(ROW($N$2:$N$10625)-ROW($N$1)),ROWS($P$2:$P80))),""),"")</f>
        <v/>
      </c>
      <c r="P80"/>
      <c r="Q80" s="2"/>
      <c r="R80"/>
      <c r="S80"/>
      <c r="T80"/>
      <c r="U80" t="s">
        <v>38761</v>
      </c>
      <c r="V80" t="s">
        <v>38762</v>
      </c>
      <c r="W80" t="s">
        <v>546</v>
      </c>
      <c r="X80" t="s">
        <v>108</v>
      </c>
      <c r="Y80" t="s">
        <v>548</v>
      </c>
      <c r="Z80" t="s">
        <v>54</v>
      </c>
      <c r="AA80"/>
      <c r="AB80" t="s">
        <v>42012</v>
      </c>
      <c r="AC80" t="s">
        <v>49710</v>
      </c>
      <c r="AD80" t="s">
        <v>41649</v>
      </c>
      <c r="AE80" t="s">
        <v>105</v>
      </c>
      <c r="AF80" s="119" t="str">
        <f t="shared" si="6"/>
        <v>NA</v>
      </c>
      <c r="AG80" s="119"/>
      <c r="AH80" s="119" t="str">
        <f>IF(ROWS($P$2:$P78)&lt;=$P$1,IFERROR(INDEX($U$2:$U$10625,_xlfn.AGGREGATE(15,3,($AF$2:$AF$10625&lt;&gt;"NA")/($AF$2:$AF$10625&lt;&gt;"NA")*(ROW($AF$2:$AF$10625)-ROW($AF$1)),ROWS($P$2:$P78))),""),"")</f>
        <v/>
      </c>
      <c r="AI80" s="119"/>
      <c r="AJ80" s="119" t="str">
        <f t="shared" si="7"/>
        <v>NA</v>
      </c>
      <c r="AK80" s="190"/>
      <c r="AL80" s="119" t="str">
        <f>IF(ROWS($P$2:$P78)&lt;=$P$1,IFERROR(INDEX($U$2:$U$10625,_xlfn.AGGREGATE(15,3,($AJ$2:$AJ$10625&lt;&gt;"NA")/($AJ$2:$AJ$10625&lt;&gt;"NA")*(ROW($AJ$2:$AJ$10625)-ROW($AJ$1)),ROWS($P$2:$P78))),""),"")</f>
        <v/>
      </c>
    </row>
    <row r="81" spans="1:38" x14ac:dyDescent="0.25">
      <c r="A81" t="s">
        <v>1889</v>
      </c>
      <c r="B81" t="s">
        <v>1887</v>
      </c>
      <c r="C81" t="s">
        <v>1888</v>
      </c>
      <c r="D81" t="s">
        <v>102</v>
      </c>
      <c r="E81" t="s">
        <v>1890</v>
      </c>
      <c r="F81" t="s">
        <v>54</v>
      </c>
      <c r="G81"/>
      <c r="H81" t="s">
        <v>42101</v>
      </c>
      <c r="I81" t="s">
        <v>49761</v>
      </c>
      <c r="J81" t="s">
        <v>1891</v>
      </c>
      <c r="K81" t="s">
        <v>105</v>
      </c>
      <c r="L81" s="119" t="str">
        <f t="shared" si="4"/>
        <v>NA</v>
      </c>
      <c r="M81" s="120" t="str">
        <f>IF(AND($Q$1="",$Q$5=""),"",IF(ROWS($P$2:$P81)&lt;=$P$1,IFERROR(INDEX($A$2:$A$10625,_xlfn.AGGREGATE(15,3,($L$2:$L$10625&lt;&gt;"NA")/($L$2:$L$10625&lt;&gt;"NA")*(ROW($L$2:$L$10625)-ROW($L$1)),ROWS($P$2:$P81))),""),""))</f>
        <v/>
      </c>
      <c r="N81" s="120" t="str">
        <f t="shared" si="5"/>
        <v>NA</v>
      </c>
      <c r="O81" s="120" t="str">
        <f>IF(ROWS($P$2:$P81)&lt;=$P$1,IFERROR(INDEX($A$2:$A$10625,_xlfn.AGGREGATE(15,3,($N$2:$N$10625&lt;&gt;"NA")/($N$2:$N$10625&lt;&gt;"NA")*(ROW($N$2:$N$10625)-ROW($N$1)),ROWS($P$2:$P81))),""),"")</f>
        <v/>
      </c>
      <c r="P81"/>
      <c r="Q81" s="2" t="str">
        <f>IF(LEN('AAP-DGOS_Centres'!$E114)&gt;=$R$2,'AAP-DGOS_Centres'!$E114,"")</f>
        <v/>
      </c>
      <c r="R81"/>
      <c r="S81"/>
      <c r="T81"/>
      <c r="U81" t="s">
        <v>38763</v>
      </c>
      <c r="V81" t="s">
        <v>38764</v>
      </c>
      <c r="W81" t="s">
        <v>546</v>
      </c>
      <c r="X81" t="s">
        <v>108</v>
      </c>
      <c r="Y81" t="s">
        <v>548</v>
      </c>
      <c r="Z81" t="s">
        <v>54</v>
      </c>
      <c r="AA81"/>
      <c r="AB81" t="s">
        <v>42012</v>
      </c>
      <c r="AC81" t="s">
        <v>49710</v>
      </c>
      <c r="AD81" t="s">
        <v>38763</v>
      </c>
      <c r="AE81" t="s">
        <v>105</v>
      </c>
      <c r="AF81" s="119" t="str">
        <f t="shared" si="6"/>
        <v>NA</v>
      </c>
      <c r="AG81" s="119"/>
      <c r="AH81" s="119" t="str">
        <f>IF(ROWS($P$2:$P79)&lt;=$P$1,IFERROR(INDEX($U$2:$U$10625,_xlfn.AGGREGATE(15,3,($AF$2:$AF$10625&lt;&gt;"NA")/($AF$2:$AF$10625&lt;&gt;"NA")*(ROW($AF$2:$AF$10625)-ROW($AF$1)),ROWS($P$2:$P79))),""),"")</f>
        <v/>
      </c>
      <c r="AI81" s="119"/>
      <c r="AJ81" s="119" t="str">
        <f t="shared" si="7"/>
        <v>NA</v>
      </c>
      <c r="AK81" s="190"/>
      <c r="AL81" s="119" t="str">
        <f>IF(ROWS($P$2:$P79)&lt;=$P$1,IFERROR(INDEX($U$2:$U$10625,_xlfn.AGGREGATE(15,3,($AJ$2:$AJ$10625&lt;&gt;"NA")/($AJ$2:$AJ$10625&lt;&gt;"NA")*(ROW($AJ$2:$AJ$10625)-ROW($AJ$1)),ROWS($P$2:$P79))),""),"")</f>
        <v/>
      </c>
    </row>
    <row r="82" spans="1:38" x14ac:dyDescent="0.25">
      <c r="A82" t="s">
        <v>2088</v>
      </c>
      <c r="B82" t="s">
        <v>2086</v>
      </c>
      <c r="C82" t="s">
        <v>2087</v>
      </c>
      <c r="D82" t="s">
        <v>102</v>
      </c>
      <c r="E82" t="s">
        <v>2089</v>
      </c>
      <c r="F82" t="s">
        <v>54</v>
      </c>
      <c r="G82"/>
      <c r="H82" t="s">
        <v>42102</v>
      </c>
      <c r="I82" t="s">
        <v>49762</v>
      </c>
      <c r="J82" t="s">
        <v>2090</v>
      </c>
      <c r="K82" t="s">
        <v>105</v>
      </c>
      <c r="L82" s="119" t="str">
        <f t="shared" si="4"/>
        <v>NA</v>
      </c>
      <c r="M82" s="120" t="str">
        <f>IF(AND($Q$1="",$Q$5=""),"",IF(ROWS($P$2:$P82)&lt;=$P$1,IFERROR(INDEX($A$2:$A$10625,_xlfn.AGGREGATE(15,3,($L$2:$L$10625&lt;&gt;"NA")/($L$2:$L$10625&lt;&gt;"NA")*(ROW($L$2:$L$10625)-ROW($L$1)),ROWS($P$2:$P82))),""),""))</f>
        <v/>
      </c>
      <c r="N82" s="120" t="str">
        <f t="shared" si="5"/>
        <v>NA</v>
      </c>
      <c r="O82" s="120"/>
      <c r="P82"/>
      <c r="Q82" s="2" t="str">
        <f>IF(LEN('AAP-DGOS_Centres'!$E115)&gt;=$R$2,'AAP-DGOS_Centres'!$E115,"")</f>
        <v/>
      </c>
      <c r="R82"/>
      <c r="S82"/>
      <c r="T82"/>
      <c r="U82" t="s">
        <v>38765</v>
      </c>
      <c r="V82" t="s">
        <v>38766</v>
      </c>
      <c r="W82" t="s">
        <v>546</v>
      </c>
      <c r="X82" t="s">
        <v>108</v>
      </c>
      <c r="Y82" t="s">
        <v>548</v>
      </c>
      <c r="Z82" t="s">
        <v>54</v>
      </c>
      <c r="AA82"/>
      <c r="AB82" t="s">
        <v>42012</v>
      </c>
      <c r="AC82" t="s">
        <v>49710</v>
      </c>
      <c r="AD82" t="s">
        <v>41650</v>
      </c>
      <c r="AE82" t="s">
        <v>105</v>
      </c>
      <c r="AF82" s="119" t="str">
        <f t="shared" si="6"/>
        <v>NA</v>
      </c>
      <c r="AG82" s="119"/>
      <c r="AH82" s="119" t="str">
        <f>IF(ROWS($P$2:$P80)&lt;=$P$1,IFERROR(INDEX($U$2:$U$10625,_xlfn.AGGREGATE(15,3,($AF$2:$AF$10625&lt;&gt;"NA")/($AF$2:$AF$10625&lt;&gt;"NA")*(ROW($AF$2:$AF$10625)-ROW($AF$1)),ROWS($P$2:$P80))),""),"")</f>
        <v/>
      </c>
      <c r="AI82" s="119"/>
      <c r="AJ82" s="119" t="str">
        <f t="shared" si="7"/>
        <v>NA</v>
      </c>
      <c r="AK82" s="190"/>
      <c r="AL82" s="119" t="str">
        <f>IF(ROWS($P$2:$P80)&lt;=$P$1,IFERROR(INDEX($U$2:$U$10625,_xlfn.AGGREGATE(15,3,($AJ$2:$AJ$10625&lt;&gt;"NA")/($AJ$2:$AJ$10625&lt;&gt;"NA")*(ROW($AJ$2:$AJ$10625)-ROW($AJ$1)),ROWS($P$2:$P80))),""),"")</f>
        <v/>
      </c>
    </row>
    <row r="83" spans="1:38" x14ac:dyDescent="0.25">
      <c r="A83" t="s">
        <v>2102</v>
      </c>
      <c r="B83" t="s">
        <v>2100</v>
      </c>
      <c r="C83" t="s">
        <v>2101</v>
      </c>
      <c r="D83" t="s">
        <v>102</v>
      </c>
      <c r="E83" t="s">
        <v>2103</v>
      </c>
      <c r="F83" t="s">
        <v>54</v>
      </c>
      <c r="G83"/>
      <c r="H83" t="s">
        <v>42103</v>
      </c>
      <c r="I83" t="s">
        <v>49763</v>
      </c>
      <c r="J83" t="s">
        <v>2104</v>
      </c>
      <c r="K83" t="s">
        <v>105</v>
      </c>
      <c r="L83" s="119" t="str">
        <f t="shared" si="4"/>
        <v>NA</v>
      </c>
      <c r="M83" s="120" t="str">
        <f>IF(AND($Q$1="",$Q$5=""),"",IF(ROWS($P$2:$P83)&lt;=$P$1,IFERROR(INDEX($A$2:$A$10625,_xlfn.AGGREGATE(15,3,($L$2:$L$10625&lt;&gt;"NA")/($L$2:$L$10625&lt;&gt;"NA")*(ROW($L$2:$L$10625)-ROW($L$1)),ROWS($P$2:$P83))),""),""))</f>
        <v/>
      </c>
      <c r="N83" s="120" t="str">
        <f t="shared" si="5"/>
        <v>NA</v>
      </c>
      <c r="O83" s="120"/>
      <c r="P83"/>
      <c r="Q83" s="2" t="str">
        <f>IF(LEN('AAP-DGOS_Centres'!$E116)&gt;=$R$2,'AAP-DGOS_Centres'!$E116,"")</f>
        <v/>
      </c>
      <c r="R83"/>
      <c r="S83"/>
      <c r="T83"/>
      <c r="U83" t="s">
        <v>38767</v>
      </c>
      <c r="V83" t="s">
        <v>38768</v>
      </c>
      <c r="W83" t="s">
        <v>546</v>
      </c>
      <c r="X83" t="s">
        <v>108</v>
      </c>
      <c r="Y83" t="s">
        <v>548</v>
      </c>
      <c r="Z83" t="s">
        <v>54</v>
      </c>
      <c r="AA83"/>
      <c r="AB83" t="s">
        <v>42012</v>
      </c>
      <c r="AC83" t="s">
        <v>49710</v>
      </c>
      <c r="AD83" t="s">
        <v>38767</v>
      </c>
      <c r="AE83" t="s">
        <v>105</v>
      </c>
      <c r="AF83" s="119" t="str">
        <f t="shared" si="6"/>
        <v>NA</v>
      </c>
      <c r="AG83" s="119"/>
      <c r="AH83" s="119" t="str">
        <f>IF(ROWS($P$2:$P81)&lt;=$P$1,IFERROR(INDEX($U$2:$U$10625,_xlfn.AGGREGATE(15,3,($AF$2:$AF$10625&lt;&gt;"NA")/($AF$2:$AF$10625&lt;&gt;"NA")*(ROW($AF$2:$AF$10625)-ROW($AF$1)),ROWS($P$2:$P81))),""),"")</f>
        <v/>
      </c>
      <c r="AI83" s="119"/>
      <c r="AJ83" s="119" t="str">
        <f t="shared" si="7"/>
        <v>NA</v>
      </c>
      <c r="AK83" s="190"/>
      <c r="AL83" s="119" t="str">
        <f>IF(ROWS($P$2:$P81)&lt;=$P$1,IFERROR(INDEX($U$2:$U$10625,_xlfn.AGGREGATE(15,3,($AJ$2:$AJ$10625&lt;&gt;"NA")/($AJ$2:$AJ$10625&lt;&gt;"NA")*(ROW($AJ$2:$AJ$10625)-ROW($AJ$1)),ROWS($P$2:$P81))),""),"")</f>
        <v/>
      </c>
    </row>
    <row r="84" spans="1:38" x14ac:dyDescent="0.25">
      <c r="A84" t="s">
        <v>2327</v>
      </c>
      <c r="B84" t="s">
        <v>2325</v>
      </c>
      <c r="C84" t="s">
        <v>2326</v>
      </c>
      <c r="D84" t="s">
        <v>102</v>
      </c>
      <c r="E84" t="s">
        <v>2328</v>
      </c>
      <c r="F84" t="s">
        <v>54</v>
      </c>
      <c r="G84"/>
      <c r="H84" t="s">
        <v>42107</v>
      </c>
      <c r="I84" t="s">
        <v>49764</v>
      </c>
      <c r="J84" t="s">
        <v>2329</v>
      </c>
      <c r="K84" t="s">
        <v>105</v>
      </c>
      <c r="L84" s="119" t="str">
        <f t="shared" si="4"/>
        <v>NA</v>
      </c>
      <c r="M84" s="120" t="str">
        <f>IF(AND($Q$1="",$Q$5=""),"",IF(ROWS($P$2:$P84)&lt;=$P$1,IFERROR(INDEX($A$2:$A$10625,_xlfn.AGGREGATE(15,3,($L$2:$L$10625&lt;&gt;"NA")/($L$2:$L$10625&lt;&gt;"NA")*(ROW($L$2:$L$10625)-ROW($L$1)),ROWS($P$2:$P84))),""),""))</f>
        <v/>
      </c>
      <c r="N84" s="120" t="str">
        <f t="shared" si="5"/>
        <v>NA</v>
      </c>
      <c r="O84" s="120"/>
      <c r="P84"/>
      <c r="Q84" s="2" t="str">
        <f>IF(LEN('AAP-DGOS_Centres'!$E117)&gt;=$R$2,'AAP-DGOS_Centres'!$E117,"")</f>
        <v/>
      </c>
      <c r="R84"/>
      <c r="S84"/>
      <c r="T84"/>
      <c r="U84" t="s">
        <v>38769</v>
      </c>
      <c r="V84" t="s">
        <v>38770</v>
      </c>
      <c r="W84" t="s">
        <v>546</v>
      </c>
      <c r="X84" t="s">
        <v>108</v>
      </c>
      <c r="Y84" t="s">
        <v>548</v>
      </c>
      <c r="Z84" t="s">
        <v>54</v>
      </c>
      <c r="AA84"/>
      <c r="AB84" t="s">
        <v>42012</v>
      </c>
      <c r="AC84" t="s">
        <v>49710</v>
      </c>
      <c r="AD84" t="s">
        <v>41651</v>
      </c>
      <c r="AE84" t="s">
        <v>105</v>
      </c>
      <c r="AF84" s="119" t="str">
        <f t="shared" si="6"/>
        <v>NA</v>
      </c>
      <c r="AG84" s="119"/>
      <c r="AH84" s="119" t="str">
        <f>IF(ROWS($P$2:$P82)&lt;=$P$1,IFERROR(INDEX($U$2:$U$10625,_xlfn.AGGREGATE(15,3,($AF$2:$AF$10625&lt;&gt;"NA")/($AF$2:$AF$10625&lt;&gt;"NA")*(ROW($AF$2:$AF$10625)-ROW($AF$1)),ROWS($P$2:$P82))),""),"")</f>
        <v/>
      </c>
      <c r="AI84" s="119"/>
      <c r="AJ84" s="119" t="str">
        <f t="shared" si="7"/>
        <v>NA</v>
      </c>
      <c r="AK84" s="190"/>
      <c r="AL84" s="119" t="str">
        <f>IF(ROWS($P$2:$P82)&lt;=$P$1,IFERROR(INDEX($U$2:$U$10625,_xlfn.AGGREGATE(15,3,($AJ$2:$AJ$10625&lt;&gt;"NA")/($AJ$2:$AJ$10625&lt;&gt;"NA")*(ROW($AJ$2:$AJ$10625)-ROW($AJ$1)),ROWS($P$2:$P82))),""),"")</f>
        <v/>
      </c>
    </row>
    <row r="85" spans="1:38" x14ac:dyDescent="0.25">
      <c r="A85" t="s">
        <v>2304</v>
      </c>
      <c r="B85" t="s">
        <v>2302</v>
      </c>
      <c r="C85" t="s">
        <v>2303</v>
      </c>
      <c r="D85" t="s">
        <v>102</v>
      </c>
      <c r="E85" t="s">
        <v>2305</v>
      </c>
      <c r="F85" t="s">
        <v>54</v>
      </c>
      <c r="G85"/>
      <c r="H85" t="s">
        <v>42108</v>
      </c>
      <c r="I85" t="s">
        <v>49765</v>
      </c>
      <c r="J85" t="s">
        <v>2306</v>
      </c>
      <c r="K85" t="s">
        <v>105</v>
      </c>
      <c r="L85" s="119" t="str">
        <f t="shared" si="4"/>
        <v>NA</v>
      </c>
      <c r="M85" s="120" t="str">
        <f>IF(AND($Q$1="",$Q$5=""),"",IF(ROWS($P$2:$P85)&lt;=$P$1,IFERROR(INDEX($A$2:$A$10625,_xlfn.AGGREGATE(15,3,($L$2:$L$10625&lt;&gt;"NA")/($L$2:$L$10625&lt;&gt;"NA")*(ROW($L$2:$L$10625)-ROW($L$1)),ROWS($P$2:$P85))),""),""))</f>
        <v/>
      </c>
      <c r="N85" s="120" t="str">
        <f t="shared" si="5"/>
        <v>NA</v>
      </c>
      <c r="O85" s="120"/>
      <c r="P85"/>
      <c r="Q85" s="2" t="str">
        <f>IF(LEN('AAP-DGOS_Centres'!$E118)&gt;=$R$2,'AAP-DGOS_Centres'!$E118,"")</f>
        <v/>
      </c>
      <c r="R85"/>
      <c r="S85"/>
      <c r="T85"/>
      <c r="U85" t="s">
        <v>38771</v>
      </c>
      <c r="V85" t="s">
        <v>38772</v>
      </c>
      <c r="W85" t="s">
        <v>546</v>
      </c>
      <c r="X85" t="s">
        <v>108</v>
      </c>
      <c r="Y85" t="s">
        <v>548</v>
      </c>
      <c r="Z85" t="s">
        <v>54</v>
      </c>
      <c r="AA85"/>
      <c r="AB85" t="s">
        <v>42012</v>
      </c>
      <c r="AC85" t="s">
        <v>49710</v>
      </c>
      <c r="AD85" t="s">
        <v>38771</v>
      </c>
      <c r="AE85" t="s">
        <v>105</v>
      </c>
      <c r="AF85" s="119" t="str">
        <f t="shared" si="6"/>
        <v>NA</v>
      </c>
      <c r="AG85" s="119"/>
      <c r="AH85" s="119" t="str">
        <f>IF(ROWS($P$2:$P83)&lt;=$P$1,IFERROR(INDEX($U$2:$U$10625,_xlfn.AGGREGATE(15,3,($AF$2:$AF$10625&lt;&gt;"NA")/($AF$2:$AF$10625&lt;&gt;"NA")*(ROW($AF$2:$AF$10625)-ROW($AF$1)),ROWS($P$2:$P83))),""),"")</f>
        <v/>
      </c>
      <c r="AI85" s="119"/>
      <c r="AJ85" s="119" t="str">
        <f t="shared" si="7"/>
        <v>NA</v>
      </c>
      <c r="AK85" s="190"/>
      <c r="AL85" s="119" t="str">
        <f>IF(ROWS($P$2:$P83)&lt;=$P$1,IFERROR(INDEX($U$2:$U$10625,_xlfn.AGGREGATE(15,3,($AJ$2:$AJ$10625&lt;&gt;"NA")/($AJ$2:$AJ$10625&lt;&gt;"NA")*(ROW($AJ$2:$AJ$10625)-ROW($AJ$1)),ROWS($P$2:$P83))),""),"")</f>
        <v/>
      </c>
    </row>
    <row r="86" spans="1:38" x14ac:dyDescent="0.25">
      <c r="A86" t="s">
        <v>3478</v>
      </c>
      <c r="B86" t="s">
        <v>3476</v>
      </c>
      <c r="C86" t="s">
        <v>3477</v>
      </c>
      <c r="D86" t="s">
        <v>102</v>
      </c>
      <c r="E86" t="s">
        <v>3479</v>
      </c>
      <c r="F86" t="s">
        <v>54</v>
      </c>
      <c r="G86"/>
      <c r="H86" t="s">
        <v>42110</v>
      </c>
      <c r="I86" t="s">
        <v>49766</v>
      </c>
      <c r="J86" t="s">
        <v>3480</v>
      </c>
      <c r="K86" t="s">
        <v>105</v>
      </c>
      <c r="L86" s="119" t="str">
        <f t="shared" si="4"/>
        <v>NA</v>
      </c>
      <c r="M86" s="120" t="str">
        <f>IF(AND($Q$1="",$Q$5=""),"",IF(ROWS($P$2:$P86)&lt;=$P$1,IFERROR(INDEX($A$2:$A$10625,_xlfn.AGGREGATE(15,3,($L$2:$L$10625&lt;&gt;"NA")/($L$2:$L$10625&lt;&gt;"NA")*(ROW($L$2:$L$10625)-ROW($L$1)),ROWS($P$2:$P86))),""),""))</f>
        <v/>
      </c>
      <c r="N86" s="120" t="str">
        <f t="shared" si="5"/>
        <v>NA</v>
      </c>
      <c r="O86" s="120"/>
      <c r="P86"/>
      <c r="Q86" s="2" t="str">
        <f>IF(LEN('AAP-DGOS_Centres'!$E119)&gt;=$R$2,'AAP-DGOS_Centres'!$E119,"")</f>
        <v/>
      </c>
      <c r="R86"/>
      <c r="S86"/>
      <c r="T86"/>
      <c r="U86" t="s">
        <v>38773</v>
      </c>
      <c r="V86" t="s">
        <v>38774</v>
      </c>
      <c r="W86" t="s">
        <v>546</v>
      </c>
      <c r="X86" t="s">
        <v>108</v>
      </c>
      <c r="Y86" t="s">
        <v>548</v>
      </c>
      <c r="Z86" t="s">
        <v>54</v>
      </c>
      <c r="AA86"/>
      <c r="AB86" t="s">
        <v>42012</v>
      </c>
      <c r="AC86" t="s">
        <v>49710</v>
      </c>
      <c r="AD86" t="s">
        <v>38773</v>
      </c>
      <c r="AE86" t="s">
        <v>105</v>
      </c>
      <c r="AF86" s="119" t="str">
        <f t="shared" si="6"/>
        <v>NA</v>
      </c>
      <c r="AG86" s="119"/>
      <c r="AH86" s="119" t="str">
        <f>IF(ROWS($P$2:$P84)&lt;=$P$1,IFERROR(INDEX($U$2:$U$10625,_xlfn.AGGREGATE(15,3,($AF$2:$AF$10625&lt;&gt;"NA")/($AF$2:$AF$10625&lt;&gt;"NA")*(ROW($AF$2:$AF$10625)-ROW($AF$1)),ROWS($P$2:$P84))),""),"")</f>
        <v/>
      </c>
      <c r="AI86" s="119"/>
      <c r="AJ86" s="119" t="str">
        <f t="shared" si="7"/>
        <v>NA</v>
      </c>
      <c r="AK86" s="190"/>
      <c r="AL86" s="119" t="str">
        <f>IF(ROWS($P$2:$P84)&lt;=$P$1,IFERROR(INDEX($U$2:$U$10625,_xlfn.AGGREGATE(15,3,($AJ$2:$AJ$10625&lt;&gt;"NA")/($AJ$2:$AJ$10625&lt;&gt;"NA")*(ROW($AJ$2:$AJ$10625)-ROW($AJ$1)),ROWS($P$2:$P84))),""),"")</f>
        <v/>
      </c>
    </row>
    <row r="87" spans="1:38" x14ac:dyDescent="0.25">
      <c r="A87" t="s">
        <v>3464</v>
      </c>
      <c r="B87" t="s">
        <v>3462</v>
      </c>
      <c r="C87" t="s">
        <v>3463</v>
      </c>
      <c r="D87" t="s">
        <v>102</v>
      </c>
      <c r="E87" t="s">
        <v>3465</v>
      </c>
      <c r="F87" t="s">
        <v>54</v>
      </c>
      <c r="G87"/>
      <c r="H87" t="s">
        <v>42111</v>
      </c>
      <c r="I87" t="s">
        <v>49767</v>
      </c>
      <c r="J87" t="s">
        <v>3466</v>
      </c>
      <c r="K87" t="s">
        <v>105</v>
      </c>
      <c r="L87" s="119" t="str">
        <f t="shared" si="4"/>
        <v>NA</v>
      </c>
      <c r="M87" s="120" t="str">
        <f>IF(AND($Q$1="",$Q$5=""),"",IF(ROWS($P$2:$P87)&lt;=$P$1,IFERROR(INDEX($A$2:$A$10625,_xlfn.AGGREGATE(15,3,($L$2:$L$10625&lt;&gt;"NA")/($L$2:$L$10625&lt;&gt;"NA")*(ROW($L$2:$L$10625)-ROW($L$1)),ROWS($P$2:$P87))),""),""))</f>
        <v/>
      </c>
      <c r="N87" s="120" t="str">
        <f t="shared" si="5"/>
        <v>NA</v>
      </c>
      <c r="O87" s="120"/>
      <c r="P87"/>
      <c r="Q87" s="2" t="str">
        <f>IF(LEN('AAP-DGOS_Centres'!$E120)&gt;=$R$2,'AAP-DGOS_Centres'!$E120,"")</f>
        <v/>
      </c>
      <c r="R87"/>
      <c r="S87"/>
      <c r="T87"/>
      <c r="U87" t="s">
        <v>38775</v>
      </c>
      <c r="V87" t="s">
        <v>38776</v>
      </c>
      <c r="W87" t="s">
        <v>546</v>
      </c>
      <c r="X87" t="s">
        <v>108</v>
      </c>
      <c r="Y87" t="s">
        <v>548</v>
      </c>
      <c r="Z87" t="s">
        <v>54</v>
      </c>
      <c r="AA87"/>
      <c r="AB87" t="s">
        <v>42012</v>
      </c>
      <c r="AC87" t="s">
        <v>49710</v>
      </c>
      <c r="AD87" t="s">
        <v>38775</v>
      </c>
      <c r="AE87" t="s">
        <v>105</v>
      </c>
      <c r="AF87" s="119" t="str">
        <f t="shared" si="6"/>
        <v>NA</v>
      </c>
      <c r="AG87" s="119"/>
      <c r="AH87" s="119" t="str">
        <f>IF(ROWS($P$2:$P85)&lt;=$P$1,IFERROR(INDEX($U$2:$U$10625,_xlfn.AGGREGATE(15,3,($AF$2:$AF$10625&lt;&gt;"NA")/($AF$2:$AF$10625&lt;&gt;"NA")*(ROW($AF$2:$AF$10625)-ROW($AF$1)),ROWS($P$2:$P85))),""),"")</f>
        <v/>
      </c>
      <c r="AI87" s="119"/>
      <c r="AJ87" s="119" t="str">
        <f t="shared" si="7"/>
        <v>NA</v>
      </c>
      <c r="AK87" s="190"/>
      <c r="AL87" s="119" t="str">
        <f>IF(ROWS($P$2:$P85)&lt;=$P$1,IFERROR(INDEX($U$2:$U$10625,_xlfn.AGGREGATE(15,3,($AJ$2:$AJ$10625&lt;&gt;"NA")/($AJ$2:$AJ$10625&lt;&gt;"NA")*(ROW($AJ$2:$AJ$10625)-ROW($AJ$1)),ROWS($P$2:$P85))),""),"")</f>
        <v/>
      </c>
    </row>
    <row r="88" spans="1:38" x14ac:dyDescent="0.25">
      <c r="A88" t="s">
        <v>1084</v>
      </c>
      <c r="B88" t="s">
        <v>1082</v>
      </c>
      <c r="C88" t="s">
        <v>1083</v>
      </c>
      <c r="D88" t="s">
        <v>102</v>
      </c>
      <c r="E88" t="s">
        <v>1085</v>
      </c>
      <c r="F88" t="s">
        <v>54</v>
      </c>
      <c r="G88"/>
      <c r="H88" t="s">
        <v>42113</v>
      </c>
      <c r="I88" t="s">
        <v>49768</v>
      </c>
      <c r="J88" t="s">
        <v>1084</v>
      </c>
      <c r="K88" t="s">
        <v>105</v>
      </c>
      <c r="L88" s="119" t="str">
        <f t="shared" si="4"/>
        <v>NA</v>
      </c>
      <c r="M88" s="120" t="str">
        <f>IF(AND($Q$1="",$Q$5=""),"",IF(ROWS($P$2:$P88)&lt;=$P$1,IFERROR(INDEX($A$2:$A$10625,_xlfn.AGGREGATE(15,3,($L$2:$L$10625&lt;&gt;"NA")/($L$2:$L$10625&lt;&gt;"NA")*(ROW($L$2:$L$10625)-ROW($L$1)),ROWS($P$2:$P88))),""),""))</f>
        <v/>
      </c>
      <c r="N88" s="120" t="str">
        <f t="shared" si="5"/>
        <v>NA</v>
      </c>
      <c r="O88" s="120"/>
      <c r="P88"/>
      <c r="Q88" s="2" t="str">
        <f>IF(LEN('AAP-DGOS_Centres'!$E121)&gt;=$R$2,'AAP-DGOS_Centres'!$E121,"")</f>
        <v/>
      </c>
      <c r="R88"/>
      <c r="S88"/>
      <c r="T88"/>
      <c r="U88" t="s">
        <v>38777</v>
      </c>
      <c r="V88" t="s">
        <v>38778</v>
      </c>
      <c r="W88" t="s">
        <v>546</v>
      </c>
      <c r="X88" t="s">
        <v>108</v>
      </c>
      <c r="Y88" t="s">
        <v>548</v>
      </c>
      <c r="Z88" t="s">
        <v>54</v>
      </c>
      <c r="AA88"/>
      <c r="AB88" t="s">
        <v>42012</v>
      </c>
      <c r="AC88" t="s">
        <v>49710</v>
      </c>
      <c r="AD88" t="s">
        <v>41652</v>
      </c>
      <c r="AE88" t="s">
        <v>105</v>
      </c>
      <c r="AF88" s="119" t="str">
        <f t="shared" si="6"/>
        <v>NA</v>
      </c>
      <c r="AG88" s="119"/>
      <c r="AH88" s="119" t="str">
        <f>IF(ROWS($P$2:$P86)&lt;=$P$1,IFERROR(INDEX($U$2:$U$10625,_xlfn.AGGREGATE(15,3,($AF$2:$AF$10625&lt;&gt;"NA")/($AF$2:$AF$10625&lt;&gt;"NA")*(ROW($AF$2:$AF$10625)-ROW($AF$1)),ROWS($P$2:$P86))),""),"")</f>
        <v/>
      </c>
      <c r="AI88" s="119"/>
      <c r="AJ88" s="119" t="str">
        <f t="shared" si="7"/>
        <v>NA</v>
      </c>
      <c r="AK88" s="190"/>
      <c r="AL88" s="119" t="str">
        <f>IF(ROWS($P$2:$P86)&lt;=$P$1,IFERROR(INDEX($U$2:$U$10625,_xlfn.AGGREGATE(15,3,($AJ$2:$AJ$10625&lt;&gt;"NA")/($AJ$2:$AJ$10625&lt;&gt;"NA")*(ROW($AJ$2:$AJ$10625)-ROW($AJ$1)),ROWS($P$2:$P86))),""),"")</f>
        <v/>
      </c>
    </row>
    <row r="89" spans="1:38" x14ac:dyDescent="0.25">
      <c r="A89" t="s">
        <v>3302</v>
      </c>
      <c r="B89" t="s">
        <v>3300</v>
      </c>
      <c r="C89" t="s">
        <v>3301</v>
      </c>
      <c r="D89" t="s">
        <v>102</v>
      </c>
      <c r="E89" t="s">
        <v>3303</v>
      </c>
      <c r="F89" t="s">
        <v>54</v>
      </c>
      <c r="G89"/>
      <c r="H89" t="s">
        <v>42117</v>
      </c>
      <c r="I89" t="s">
        <v>49769</v>
      </c>
      <c r="J89" t="s">
        <v>3304</v>
      </c>
      <c r="K89" t="s">
        <v>105</v>
      </c>
      <c r="L89" s="119" t="str">
        <f t="shared" si="4"/>
        <v>NA</v>
      </c>
      <c r="M89" s="120" t="str">
        <f>IF(AND($Q$1="",$Q$5=""),"",IF(ROWS($P$2:$P89)&lt;=$P$1,IFERROR(INDEX($A$2:$A$10625,_xlfn.AGGREGATE(15,3,($L$2:$L$10625&lt;&gt;"NA")/($L$2:$L$10625&lt;&gt;"NA")*(ROW($L$2:$L$10625)-ROW($L$1)),ROWS($P$2:$P89))),""),""))</f>
        <v/>
      </c>
      <c r="N89" s="120" t="str">
        <f t="shared" si="5"/>
        <v>NA</v>
      </c>
      <c r="O89" s="120"/>
      <c r="P89"/>
      <c r="Q89" s="2" t="str">
        <f>IF(LEN('AAP-DGOS_Centres'!$E122)&gt;=$R$2,'AAP-DGOS_Centres'!$E122,"")</f>
        <v/>
      </c>
      <c r="R89"/>
      <c r="S89"/>
      <c r="T89"/>
      <c r="U89" t="s">
        <v>41654</v>
      </c>
      <c r="V89" t="s">
        <v>41653</v>
      </c>
      <c r="W89" t="s">
        <v>458</v>
      </c>
      <c r="X89" t="s">
        <v>108</v>
      </c>
      <c r="Y89" t="s">
        <v>610</v>
      </c>
      <c r="Z89" t="s">
        <v>54</v>
      </c>
      <c r="AA89"/>
      <c r="AB89" t="s">
        <v>43127</v>
      </c>
      <c r="AC89" t="s">
        <v>56115</v>
      </c>
      <c r="AD89" t="s">
        <v>41654</v>
      </c>
      <c r="AE89" t="s">
        <v>105</v>
      </c>
      <c r="AF89" s="119" t="str">
        <f t="shared" si="6"/>
        <v>NA</v>
      </c>
      <c r="AG89" s="119"/>
      <c r="AH89" s="119" t="str">
        <f>IF(ROWS($P$2:$P87)&lt;=$P$1,IFERROR(INDEX($U$2:$U$10625,_xlfn.AGGREGATE(15,3,($AF$2:$AF$10625&lt;&gt;"NA")/($AF$2:$AF$10625&lt;&gt;"NA")*(ROW($AF$2:$AF$10625)-ROW($AF$1)),ROWS($P$2:$P87))),""),"")</f>
        <v/>
      </c>
      <c r="AI89" s="119"/>
      <c r="AJ89" s="119" t="str">
        <f t="shared" si="7"/>
        <v>NA</v>
      </c>
      <c r="AK89" s="190"/>
      <c r="AL89" s="119" t="str">
        <f>IF(ROWS($P$2:$P87)&lt;=$P$1,IFERROR(INDEX($U$2:$U$10625,_xlfn.AGGREGATE(15,3,($AJ$2:$AJ$10625&lt;&gt;"NA")/($AJ$2:$AJ$10625&lt;&gt;"NA")*(ROW($AJ$2:$AJ$10625)-ROW($AJ$1)),ROWS($P$2:$P87))),""),"")</f>
        <v/>
      </c>
    </row>
    <row r="90" spans="1:38" x14ac:dyDescent="0.25">
      <c r="A90" t="s">
        <v>3473</v>
      </c>
      <c r="B90" t="s">
        <v>3471</v>
      </c>
      <c r="C90" t="s">
        <v>3472</v>
      </c>
      <c r="D90" t="s">
        <v>102</v>
      </c>
      <c r="E90" t="s">
        <v>3474</v>
      </c>
      <c r="F90" t="s">
        <v>54</v>
      </c>
      <c r="G90"/>
      <c r="H90" t="s">
        <v>42119</v>
      </c>
      <c r="I90" t="s">
        <v>49770</v>
      </c>
      <c r="J90" t="s">
        <v>3475</v>
      </c>
      <c r="K90" t="s">
        <v>105</v>
      </c>
      <c r="L90" s="119" t="str">
        <f t="shared" si="4"/>
        <v>NA</v>
      </c>
      <c r="M90" s="120" t="str">
        <f>IF(AND($Q$1="",$Q$5=""),"",IF(ROWS($P$2:$P90)&lt;=$P$1,IFERROR(INDEX($A$2:$A$10625,_xlfn.AGGREGATE(15,3,($L$2:$L$10625&lt;&gt;"NA")/($L$2:$L$10625&lt;&gt;"NA")*(ROW($L$2:$L$10625)-ROW($L$1)),ROWS($P$2:$P90))),""),""))</f>
        <v/>
      </c>
      <c r="N90" s="120" t="str">
        <f t="shared" si="5"/>
        <v>NA</v>
      </c>
      <c r="O90" s="120"/>
      <c r="P90"/>
      <c r="Q90" s="2" t="str">
        <f>IF(LEN('AAP-DGOS_Centres'!$E123)&gt;=$R$2,'AAP-DGOS_Centres'!$E123,"")</f>
        <v/>
      </c>
      <c r="R90"/>
      <c r="S90"/>
      <c r="T90"/>
      <c r="U90" t="s">
        <v>38792</v>
      </c>
      <c r="V90" t="s">
        <v>38793</v>
      </c>
      <c r="W90" t="s">
        <v>458</v>
      </c>
      <c r="X90" t="s">
        <v>108</v>
      </c>
      <c r="Y90" t="s">
        <v>610</v>
      </c>
      <c r="Z90" t="s">
        <v>54</v>
      </c>
      <c r="AA90"/>
      <c r="AB90" t="s">
        <v>43127</v>
      </c>
      <c r="AC90" t="s">
        <v>56115</v>
      </c>
      <c r="AD90" t="s">
        <v>38792</v>
      </c>
      <c r="AE90" t="s">
        <v>105</v>
      </c>
      <c r="AF90" s="119" t="str">
        <f t="shared" si="6"/>
        <v>NA</v>
      </c>
      <c r="AG90" s="119"/>
      <c r="AH90" s="119" t="str">
        <f>IF(ROWS($P$2:$P88)&lt;=$P$1,IFERROR(INDEX($U$2:$U$10625,_xlfn.AGGREGATE(15,3,($AF$2:$AF$10625&lt;&gt;"NA")/($AF$2:$AF$10625&lt;&gt;"NA")*(ROW($AF$2:$AF$10625)-ROW($AF$1)),ROWS($P$2:$P88))),""),"")</f>
        <v/>
      </c>
      <c r="AI90" s="119"/>
      <c r="AJ90" s="119" t="str">
        <f t="shared" si="7"/>
        <v>NA</v>
      </c>
      <c r="AK90" s="190"/>
      <c r="AL90" s="119" t="str">
        <f>IF(ROWS($P$2:$P88)&lt;=$P$1,IFERROR(INDEX($U$2:$U$10625,_xlfn.AGGREGATE(15,3,($AJ$2:$AJ$10625&lt;&gt;"NA")/($AJ$2:$AJ$10625&lt;&gt;"NA")*(ROW($AJ$2:$AJ$10625)-ROW($AJ$1)),ROWS($P$2:$P88))),""),"")</f>
        <v/>
      </c>
    </row>
    <row r="91" spans="1:38" x14ac:dyDescent="0.25">
      <c r="A91" t="s">
        <v>3483</v>
      </c>
      <c r="B91" t="s">
        <v>3481</v>
      </c>
      <c r="C91" t="s">
        <v>3482</v>
      </c>
      <c r="D91" t="s">
        <v>102</v>
      </c>
      <c r="E91" t="s">
        <v>3484</v>
      </c>
      <c r="F91" t="s">
        <v>54</v>
      </c>
      <c r="G91"/>
      <c r="H91" t="s">
        <v>42120</v>
      </c>
      <c r="I91" t="s">
        <v>49771</v>
      </c>
      <c r="J91" t="s">
        <v>3485</v>
      </c>
      <c r="K91" t="s">
        <v>105</v>
      </c>
      <c r="L91" s="119" t="str">
        <f t="shared" si="4"/>
        <v>NA</v>
      </c>
      <c r="M91" s="120" t="str">
        <f>IF(AND($Q$1="",$Q$5=""),"",IF(ROWS($P$2:$P91)&lt;=$P$1,IFERROR(INDEX($A$2:$A$10625,_xlfn.AGGREGATE(15,3,($L$2:$L$10625&lt;&gt;"NA")/($L$2:$L$10625&lt;&gt;"NA")*(ROW($L$2:$L$10625)-ROW($L$1)),ROWS($P$2:$P91))),""),""))</f>
        <v/>
      </c>
      <c r="N91" s="120" t="str">
        <f t="shared" si="5"/>
        <v>NA</v>
      </c>
      <c r="O91" s="120"/>
      <c r="P91"/>
      <c r="Q91" s="2" t="str">
        <f>IF(LEN('AAP-DGOS_Centres'!$E124)&gt;=$R$2,'AAP-DGOS_Centres'!$E124,"")</f>
        <v/>
      </c>
      <c r="R91"/>
      <c r="S91"/>
      <c r="T91"/>
      <c r="U91" t="s">
        <v>38794</v>
      </c>
      <c r="V91" t="s">
        <v>38795</v>
      </c>
      <c r="W91" t="s">
        <v>458</v>
      </c>
      <c r="X91" t="s">
        <v>108</v>
      </c>
      <c r="Y91" t="s">
        <v>610</v>
      </c>
      <c r="Z91" t="s">
        <v>54</v>
      </c>
      <c r="AA91"/>
      <c r="AB91" t="s">
        <v>43127</v>
      </c>
      <c r="AC91" t="s">
        <v>56115</v>
      </c>
      <c r="AD91" t="s">
        <v>41655</v>
      </c>
      <c r="AE91" t="s">
        <v>105</v>
      </c>
      <c r="AF91" s="119" t="str">
        <f t="shared" si="6"/>
        <v>NA</v>
      </c>
      <c r="AG91" s="119"/>
      <c r="AH91" s="119" t="str">
        <f>IF(ROWS($P$2:$P89)&lt;=$P$1,IFERROR(INDEX($U$2:$U$10625,_xlfn.AGGREGATE(15,3,($AF$2:$AF$10625&lt;&gt;"NA")/($AF$2:$AF$10625&lt;&gt;"NA")*(ROW($AF$2:$AF$10625)-ROW($AF$1)),ROWS($P$2:$P89))),""),"")</f>
        <v/>
      </c>
      <c r="AI91" s="119"/>
      <c r="AJ91" s="119" t="str">
        <f t="shared" si="7"/>
        <v>NA</v>
      </c>
      <c r="AK91" s="190"/>
      <c r="AL91" s="119" t="str">
        <f>IF(ROWS($P$2:$P89)&lt;=$P$1,IFERROR(INDEX($U$2:$U$10625,_xlfn.AGGREGATE(15,3,($AJ$2:$AJ$10625&lt;&gt;"NA")/($AJ$2:$AJ$10625&lt;&gt;"NA")*(ROW($AJ$2:$AJ$10625)-ROW($AJ$1)),ROWS($P$2:$P89))),""),"")</f>
        <v/>
      </c>
    </row>
    <row r="92" spans="1:38" x14ac:dyDescent="0.25">
      <c r="A92" t="s">
        <v>927</v>
      </c>
      <c r="B92" t="s">
        <v>925</v>
      </c>
      <c r="C92" t="s">
        <v>926</v>
      </c>
      <c r="D92" t="s">
        <v>102</v>
      </c>
      <c r="E92" t="s">
        <v>928</v>
      </c>
      <c r="F92" t="s">
        <v>54</v>
      </c>
      <c r="G92"/>
      <c r="H92" t="s">
        <v>42123</v>
      </c>
      <c r="I92" t="s">
        <v>49772</v>
      </c>
      <c r="J92" t="s">
        <v>927</v>
      </c>
      <c r="K92" t="s">
        <v>105</v>
      </c>
      <c r="L92" s="119" t="str">
        <f t="shared" si="4"/>
        <v>NA</v>
      </c>
      <c r="M92" s="120" t="str">
        <f>IF(AND($Q$1="",$Q$5=""),"",IF(ROWS($P$2:$P92)&lt;=$P$1,IFERROR(INDEX($A$2:$A$10625,_xlfn.AGGREGATE(15,3,($L$2:$L$10625&lt;&gt;"NA")/($L$2:$L$10625&lt;&gt;"NA")*(ROW($L$2:$L$10625)-ROW($L$1)),ROWS($P$2:$P92))),""),""))</f>
        <v/>
      </c>
      <c r="N92" s="120" t="str">
        <f t="shared" si="5"/>
        <v>NA</v>
      </c>
      <c r="O92" s="120"/>
      <c r="P92"/>
      <c r="Q92" s="2" t="str">
        <f>IF(LEN('AAP-DGOS_Centres'!$E125)&gt;=$R$2,'AAP-DGOS_Centres'!$E125,"")</f>
        <v/>
      </c>
      <c r="R92"/>
      <c r="S92"/>
      <c r="T92"/>
      <c r="U92" t="s">
        <v>38809</v>
      </c>
      <c r="V92" t="s">
        <v>38810</v>
      </c>
      <c r="W92" t="s">
        <v>458</v>
      </c>
      <c r="X92" t="s">
        <v>108</v>
      </c>
      <c r="Y92" t="s">
        <v>3954</v>
      </c>
      <c r="Z92" t="s">
        <v>54</v>
      </c>
      <c r="AA92"/>
      <c r="AB92" t="s">
        <v>43128</v>
      </c>
      <c r="AC92" t="s">
        <v>56116</v>
      </c>
      <c r="AD92" t="s">
        <v>38809</v>
      </c>
      <c r="AE92" t="s">
        <v>105</v>
      </c>
      <c r="AF92" s="119" t="str">
        <f t="shared" si="6"/>
        <v>NA</v>
      </c>
      <c r="AG92" s="119"/>
      <c r="AH92" s="119" t="str">
        <f>IF(ROWS($P$2:$P90)&lt;=$P$1,IFERROR(INDEX($U$2:$U$10625,_xlfn.AGGREGATE(15,3,($AF$2:$AF$10625&lt;&gt;"NA")/($AF$2:$AF$10625&lt;&gt;"NA")*(ROW($AF$2:$AF$10625)-ROW($AF$1)),ROWS($P$2:$P90))),""),"")</f>
        <v/>
      </c>
      <c r="AI92" s="119"/>
      <c r="AJ92" s="119" t="str">
        <f t="shared" si="7"/>
        <v>NA</v>
      </c>
      <c r="AK92" s="190"/>
      <c r="AL92" s="119" t="str">
        <f>IF(ROWS($P$2:$P90)&lt;=$P$1,IFERROR(INDEX($U$2:$U$10625,_xlfn.AGGREGATE(15,3,($AJ$2:$AJ$10625&lt;&gt;"NA")/($AJ$2:$AJ$10625&lt;&gt;"NA")*(ROW($AJ$2:$AJ$10625)-ROW($AJ$1)),ROWS($P$2:$P90))),""),"")</f>
        <v/>
      </c>
    </row>
    <row r="93" spans="1:38" x14ac:dyDescent="0.25">
      <c r="A93" t="s">
        <v>2834</v>
      </c>
      <c r="B93" t="s">
        <v>2832</v>
      </c>
      <c r="C93" t="s">
        <v>2833</v>
      </c>
      <c r="D93" t="s">
        <v>102</v>
      </c>
      <c r="E93" t="s">
        <v>2835</v>
      </c>
      <c r="F93" t="s">
        <v>54</v>
      </c>
      <c r="G93"/>
      <c r="H93" t="s">
        <v>42124</v>
      </c>
      <c r="I93" t="s">
        <v>49773</v>
      </c>
      <c r="J93" t="s">
        <v>2836</v>
      </c>
      <c r="K93" t="s">
        <v>105</v>
      </c>
      <c r="L93" s="119" t="str">
        <f t="shared" si="4"/>
        <v>NA</v>
      </c>
      <c r="M93" s="120" t="str">
        <f>IF(AND($Q$1="",$Q$5=""),"",IF(ROWS($P$2:$P93)&lt;=$P$1,IFERROR(INDEX($A$2:$A$10625,_xlfn.AGGREGATE(15,3,($L$2:$L$10625&lt;&gt;"NA")/($L$2:$L$10625&lt;&gt;"NA")*(ROW($L$2:$L$10625)-ROW($L$1)),ROWS($P$2:$P93))),""),""))</f>
        <v/>
      </c>
      <c r="N93" s="120" t="str">
        <f t="shared" si="5"/>
        <v>NA</v>
      </c>
      <c r="O93" s="120"/>
      <c r="P93"/>
      <c r="Q93" s="2" t="str">
        <f>IF(LEN('AAP-DGOS_Centres'!$E126)&gt;=$R$2,'AAP-DGOS_Centres'!$E126,"")</f>
        <v/>
      </c>
      <c r="R93"/>
      <c r="S93"/>
      <c r="T93"/>
      <c r="U93" t="s">
        <v>38811</v>
      </c>
      <c r="V93" t="s">
        <v>38812</v>
      </c>
      <c r="W93" t="s">
        <v>458</v>
      </c>
      <c r="X93" t="s">
        <v>108</v>
      </c>
      <c r="Y93" t="s">
        <v>3954</v>
      </c>
      <c r="Z93" t="s">
        <v>54</v>
      </c>
      <c r="AA93"/>
      <c r="AB93" t="s">
        <v>43128</v>
      </c>
      <c r="AC93" t="s">
        <v>56116</v>
      </c>
      <c r="AD93" t="s">
        <v>38811</v>
      </c>
      <c r="AE93" t="s">
        <v>105</v>
      </c>
      <c r="AF93" s="119" t="str">
        <f t="shared" si="6"/>
        <v>NA</v>
      </c>
      <c r="AG93" s="119"/>
      <c r="AH93" s="119" t="str">
        <f>IF(ROWS($P$2:$P91)&lt;=$P$1,IFERROR(INDEX($U$2:$U$10625,_xlfn.AGGREGATE(15,3,($AF$2:$AF$10625&lt;&gt;"NA")/($AF$2:$AF$10625&lt;&gt;"NA")*(ROW($AF$2:$AF$10625)-ROW($AF$1)),ROWS($P$2:$P91))),""),"")</f>
        <v/>
      </c>
      <c r="AI93" s="119"/>
      <c r="AJ93" s="119" t="str">
        <f t="shared" si="7"/>
        <v>NA</v>
      </c>
      <c r="AK93" s="190"/>
      <c r="AL93" s="119" t="str">
        <f>IF(ROWS($P$2:$P91)&lt;=$P$1,IFERROR(INDEX($U$2:$U$10625,_xlfn.AGGREGATE(15,3,($AJ$2:$AJ$10625&lt;&gt;"NA")/($AJ$2:$AJ$10625&lt;&gt;"NA")*(ROW($AJ$2:$AJ$10625)-ROW($AJ$1)),ROWS($P$2:$P91))),""),"")</f>
        <v/>
      </c>
    </row>
    <row r="94" spans="1:38" x14ac:dyDescent="0.25">
      <c r="A94" t="s">
        <v>1328</v>
      </c>
      <c r="B94" t="s">
        <v>1326</v>
      </c>
      <c r="C94" t="s">
        <v>1327</v>
      </c>
      <c r="D94" t="s">
        <v>102</v>
      </c>
      <c r="E94" t="s">
        <v>1329</v>
      </c>
      <c r="F94" t="s">
        <v>54</v>
      </c>
      <c r="G94"/>
      <c r="H94" t="s">
        <v>42125</v>
      </c>
      <c r="I94" t="s">
        <v>49774</v>
      </c>
      <c r="J94" t="s">
        <v>1328</v>
      </c>
      <c r="K94" t="s">
        <v>105</v>
      </c>
      <c r="L94" s="119" t="str">
        <f t="shared" si="4"/>
        <v>NA</v>
      </c>
      <c r="M94" s="120" t="str">
        <f>IF(AND($Q$1="",$Q$5=""),"",IF(ROWS($P$2:$P94)&lt;=$P$1,IFERROR(INDEX($A$2:$A$10625,_xlfn.AGGREGATE(15,3,($L$2:$L$10625&lt;&gt;"NA")/($L$2:$L$10625&lt;&gt;"NA")*(ROW($L$2:$L$10625)-ROW($L$1)),ROWS($P$2:$P94))),""),""))</f>
        <v/>
      </c>
      <c r="N94" s="120" t="str">
        <f t="shared" si="5"/>
        <v>NA</v>
      </c>
      <c r="O94" s="120"/>
      <c r="P94"/>
      <c r="Q94" s="2" t="str">
        <f>IF(LEN('AAP-DGOS_Centres'!$E127)&gt;=$R$2,'AAP-DGOS_Centres'!$E127,"")</f>
        <v/>
      </c>
      <c r="R94"/>
      <c r="S94"/>
      <c r="T94"/>
      <c r="U94" t="s">
        <v>41657</v>
      </c>
      <c r="V94" t="s">
        <v>41656</v>
      </c>
      <c r="W94" t="s">
        <v>524</v>
      </c>
      <c r="X94" t="s">
        <v>108</v>
      </c>
      <c r="Y94" t="s">
        <v>41856</v>
      </c>
      <c r="Z94" t="s">
        <v>54</v>
      </c>
      <c r="AA94"/>
      <c r="AB94" t="s">
        <v>43129</v>
      </c>
      <c r="AC94" t="s">
        <v>56117</v>
      </c>
      <c r="AD94" t="s">
        <v>41658</v>
      </c>
      <c r="AE94" t="s">
        <v>105</v>
      </c>
      <c r="AF94" s="119" t="str">
        <f t="shared" si="6"/>
        <v>NA</v>
      </c>
      <c r="AG94" s="119"/>
      <c r="AH94" s="119" t="str">
        <f>IF(ROWS($P$2:$P92)&lt;=$P$1,IFERROR(INDEX($U$2:$U$10625,_xlfn.AGGREGATE(15,3,($AF$2:$AF$10625&lt;&gt;"NA")/($AF$2:$AF$10625&lt;&gt;"NA")*(ROW($AF$2:$AF$10625)-ROW($AF$1)),ROWS($P$2:$P92))),""),"")</f>
        <v/>
      </c>
      <c r="AI94" s="119"/>
      <c r="AJ94" s="119" t="str">
        <f t="shared" si="7"/>
        <v>NA</v>
      </c>
      <c r="AK94" s="190"/>
      <c r="AL94" s="119" t="str">
        <f>IF(ROWS($P$2:$P92)&lt;=$P$1,IFERROR(INDEX($U$2:$U$10625,_xlfn.AGGREGATE(15,3,($AJ$2:$AJ$10625&lt;&gt;"NA")/($AJ$2:$AJ$10625&lt;&gt;"NA")*(ROW($AJ$2:$AJ$10625)-ROW($AJ$1)),ROWS($P$2:$P92))),""),"")</f>
        <v/>
      </c>
    </row>
    <row r="95" spans="1:38" x14ac:dyDescent="0.25">
      <c r="A95" t="s">
        <v>3307</v>
      </c>
      <c r="B95" t="s">
        <v>3305</v>
      </c>
      <c r="C95" t="s">
        <v>3306</v>
      </c>
      <c r="D95" t="s">
        <v>102</v>
      </c>
      <c r="E95" t="s">
        <v>3308</v>
      </c>
      <c r="F95" t="s">
        <v>54</v>
      </c>
      <c r="G95"/>
      <c r="H95" t="s">
        <v>42126</v>
      </c>
      <c r="I95" t="s">
        <v>49775</v>
      </c>
      <c r="J95" t="s">
        <v>3309</v>
      </c>
      <c r="K95" t="s">
        <v>105</v>
      </c>
      <c r="L95" s="119" t="str">
        <f t="shared" si="4"/>
        <v>NA</v>
      </c>
      <c r="M95" s="120" t="str">
        <f>IF(AND($Q$1="",$Q$5=""),"",IF(ROWS($P$2:$P95)&lt;=$P$1,IFERROR(INDEX($A$2:$A$10625,_xlfn.AGGREGATE(15,3,($L$2:$L$10625&lt;&gt;"NA")/($L$2:$L$10625&lt;&gt;"NA")*(ROW($L$2:$L$10625)-ROW($L$1)),ROWS($P$2:$P95))),""),""))</f>
        <v/>
      </c>
      <c r="N95" s="120" t="str">
        <f t="shared" si="5"/>
        <v>NA</v>
      </c>
      <c r="O95" s="120"/>
      <c r="P95"/>
      <c r="Q95" s="2" t="str">
        <f>IF(LEN('AAP-DGOS_Centres'!$E128)&gt;=$R$2,'AAP-DGOS_Centres'!$E128,"")</f>
        <v/>
      </c>
      <c r="R95"/>
      <c r="S95"/>
      <c r="T95"/>
      <c r="U95" t="s">
        <v>38845</v>
      </c>
      <c r="V95" t="s">
        <v>38846</v>
      </c>
      <c r="W95" t="s">
        <v>524</v>
      </c>
      <c r="X95" t="s">
        <v>108</v>
      </c>
      <c r="Y95" t="s">
        <v>1802</v>
      </c>
      <c r="Z95" t="s">
        <v>54</v>
      </c>
      <c r="AA95"/>
      <c r="AB95" t="s">
        <v>43130</v>
      </c>
      <c r="AC95" t="s">
        <v>56118</v>
      </c>
      <c r="AD95" t="s">
        <v>38845</v>
      </c>
      <c r="AE95" t="s">
        <v>105</v>
      </c>
      <c r="AF95" s="119" t="str">
        <f t="shared" si="6"/>
        <v>NA</v>
      </c>
      <c r="AG95" s="119"/>
      <c r="AH95" s="119" t="str">
        <f>IF(ROWS($P$2:$P93)&lt;=$P$1,IFERROR(INDEX($U$2:$U$10625,_xlfn.AGGREGATE(15,3,($AF$2:$AF$10625&lt;&gt;"NA")/($AF$2:$AF$10625&lt;&gt;"NA")*(ROW($AF$2:$AF$10625)-ROW($AF$1)),ROWS($P$2:$P93))),""),"")</f>
        <v/>
      </c>
      <c r="AI95" s="119"/>
      <c r="AJ95" s="119" t="str">
        <f t="shared" si="7"/>
        <v>NA</v>
      </c>
      <c r="AK95" s="190"/>
      <c r="AL95" s="119" t="str">
        <f>IF(ROWS($P$2:$P93)&lt;=$P$1,IFERROR(INDEX($U$2:$U$10625,_xlfn.AGGREGATE(15,3,($AJ$2:$AJ$10625&lt;&gt;"NA")/($AJ$2:$AJ$10625&lt;&gt;"NA")*(ROW($AJ$2:$AJ$10625)-ROW($AJ$1)),ROWS($P$2:$P93))),""),"")</f>
        <v/>
      </c>
    </row>
    <row r="96" spans="1:38" x14ac:dyDescent="0.25">
      <c r="A96" t="s">
        <v>948</v>
      </c>
      <c r="B96" t="s">
        <v>946</v>
      </c>
      <c r="C96" t="s">
        <v>947</v>
      </c>
      <c r="D96" t="s">
        <v>102</v>
      </c>
      <c r="E96" t="s">
        <v>949</v>
      </c>
      <c r="F96" t="s">
        <v>54</v>
      </c>
      <c r="G96"/>
      <c r="H96" t="s">
        <v>42127</v>
      </c>
      <c r="I96" t="s">
        <v>49776</v>
      </c>
      <c r="J96" t="s">
        <v>948</v>
      </c>
      <c r="K96" t="s">
        <v>105</v>
      </c>
      <c r="L96" s="119" t="str">
        <f t="shared" si="4"/>
        <v>NA</v>
      </c>
      <c r="M96" s="120" t="str">
        <f>IF(AND($Q$1="",$Q$5=""),"",IF(ROWS($P$2:$P96)&lt;=$P$1,IFERROR(INDEX($A$2:$A$10625,_xlfn.AGGREGATE(15,3,($L$2:$L$10625&lt;&gt;"NA")/($L$2:$L$10625&lt;&gt;"NA")*(ROW($L$2:$L$10625)-ROW($L$1)),ROWS($P$2:$P96))),""),""))</f>
        <v/>
      </c>
      <c r="N96" s="120" t="str">
        <f t="shared" si="5"/>
        <v>NA</v>
      </c>
      <c r="O96" s="120"/>
      <c r="P96"/>
      <c r="Q96" s="2" t="str">
        <f>IF(LEN('AAP-DGOS_Centres'!$E129)&gt;=$R$2,'AAP-DGOS_Centres'!$E129,"")</f>
        <v/>
      </c>
      <c r="R96"/>
      <c r="S96"/>
      <c r="T96"/>
      <c r="U96" t="s">
        <v>38847</v>
      </c>
      <c r="V96" t="s">
        <v>38848</v>
      </c>
      <c r="W96" t="s">
        <v>524</v>
      </c>
      <c r="X96" t="s">
        <v>108</v>
      </c>
      <c r="Y96" t="s">
        <v>1802</v>
      </c>
      <c r="Z96" t="s">
        <v>54</v>
      </c>
      <c r="AA96"/>
      <c r="AB96" t="s">
        <v>43131</v>
      </c>
      <c r="AC96" t="s">
        <v>56118</v>
      </c>
      <c r="AD96" t="s">
        <v>41659</v>
      </c>
      <c r="AE96" t="s">
        <v>105</v>
      </c>
      <c r="AF96" s="119" t="str">
        <f t="shared" si="6"/>
        <v>NA</v>
      </c>
      <c r="AG96" s="119"/>
      <c r="AH96" s="119" t="str">
        <f>IF(ROWS($P$2:$P94)&lt;=$P$1,IFERROR(INDEX($U$2:$U$10625,_xlfn.AGGREGATE(15,3,($AF$2:$AF$10625&lt;&gt;"NA")/($AF$2:$AF$10625&lt;&gt;"NA")*(ROW($AF$2:$AF$10625)-ROW($AF$1)),ROWS($P$2:$P94))),""),"")</f>
        <v/>
      </c>
      <c r="AI96" s="119"/>
      <c r="AJ96" s="119" t="str">
        <f t="shared" si="7"/>
        <v>NA</v>
      </c>
      <c r="AK96" s="190"/>
      <c r="AL96" s="119" t="str">
        <f>IF(ROWS($P$2:$P94)&lt;=$P$1,IFERROR(INDEX($U$2:$U$10625,_xlfn.AGGREGATE(15,3,($AJ$2:$AJ$10625&lt;&gt;"NA")/($AJ$2:$AJ$10625&lt;&gt;"NA")*(ROW($AJ$2:$AJ$10625)-ROW($AJ$1)),ROWS($P$2:$P94))),""),"")</f>
        <v/>
      </c>
    </row>
    <row r="97" spans="1:38" x14ac:dyDescent="0.25">
      <c r="A97" t="s">
        <v>1839</v>
      </c>
      <c r="B97" t="s">
        <v>1837</v>
      </c>
      <c r="C97" t="s">
        <v>1838</v>
      </c>
      <c r="D97" t="s">
        <v>102</v>
      </c>
      <c r="E97" t="s">
        <v>1840</v>
      </c>
      <c r="F97" t="s">
        <v>54</v>
      </c>
      <c r="G97"/>
      <c r="H97" t="s">
        <v>42128</v>
      </c>
      <c r="I97" t="s">
        <v>49777</v>
      </c>
      <c r="J97" t="s">
        <v>1841</v>
      </c>
      <c r="K97" t="s">
        <v>105</v>
      </c>
      <c r="L97" s="119" t="str">
        <f t="shared" si="4"/>
        <v>NA</v>
      </c>
      <c r="M97" s="120" t="str">
        <f>IF(AND($Q$1="",$Q$5=""),"",IF(ROWS($P$2:$P97)&lt;=$P$1,IFERROR(INDEX($A$2:$A$10625,_xlfn.AGGREGATE(15,3,($L$2:$L$10625&lt;&gt;"NA")/($L$2:$L$10625&lt;&gt;"NA")*(ROW($L$2:$L$10625)-ROW($L$1)),ROWS($P$2:$P97))),""),""))</f>
        <v/>
      </c>
      <c r="N97" s="120" t="str">
        <f t="shared" si="5"/>
        <v>NA</v>
      </c>
      <c r="O97" s="120"/>
      <c r="P97"/>
      <c r="Q97" s="2" t="str">
        <f>IF(LEN('AAP-DGOS_Centres'!$E130)&gt;=$R$2,'AAP-DGOS_Centres'!$E130,"")</f>
        <v/>
      </c>
      <c r="R97"/>
      <c r="S97"/>
      <c r="T97"/>
      <c r="U97" t="s">
        <v>38849</v>
      </c>
      <c r="V97" t="s">
        <v>38850</v>
      </c>
      <c r="W97" t="s">
        <v>524</v>
      </c>
      <c r="X97" t="s">
        <v>108</v>
      </c>
      <c r="Y97" t="s">
        <v>38851</v>
      </c>
      <c r="Z97" t="s">
        <v>54</v>
      </c>
      <c r="AA97"/>
      <c r="AB97" t="s">
        <v>43132</v>
      </c>
      <c r="AC97" t="s">
        <v>56119</v>
      </c>
      <c r="AD97" t="s">
        <v>41660</v>
      </c>
      <c r="AE97" t="s">
        <v>105</v>
      </c>
      <c r="AF97" s="119" t="str">
        <f t="shared" si="6"/>
        <v>NA</v>
      </c>
      <c r="AG97" s="119"/>
      <c r="AH97" s="119" t="str">
        <f>IF(ROWS($P$2:$P95)&lt;=$P$1,IFERROR(INDEX($U$2:$U$10625,_xlfn.AGGREGATE(15,3,($AF$2:$AF$10625&lt;&gt;"NA")/($AF$2:$AF$10625&lt;&gt;"NA")*(ROW($AF$2:$AF$10625)-ROW($AF$1)),ROWS($P$2:$P95))),""),"")</f>
        <v/>
      </c>
      <c r="AI97" s="119"/>
      <c r="AJ97" s="119" t="str">
        <f t="shared" si="7"/>
        <v>NA</v>
      </c>
      <c r="AK97" s="190"/>
      <c r="AL97" s="119" t="str">
        <f>IF(ROWS($P$2:$P95)&lt;=$P$1,IFERROR(INDEX($U$2:$U$10625,_xlfn.AGGREGATE(15,3,($AJ$2:$AJ$10625&lt;&gt;"NA")/($AJ$2:$AJ$10625&lt;&gt;"NA")*(ROW($AJ$2:$AJ$10625)-ROW($AJ$1)),ROWS($P$2:$P95))),""),"")</f>
        <v/>
      </c>
    </row>
    <row r="98" spans="1:38" x14ac:dyDescent="0.25">
      <c r="A98" t="s">
        <v>1020</v>
      </c>
      <c r="B98" t="s">
        <v>1018</v>
      </c>
      <c r="C98" t="s">
        <v>1019</v>
      </c>
      <c r="D98" t="s">
        <v>102</v>
      </c>
      <c r="E98" t="s">
        <v>1021</v>
      </c>
      <c r="F98" t="s">
        <v>54</v>
      </c>
      <c r="G98"/>
      <c r="H98" t="s">
        <v>42129</v>
      </c>
      <c r="I98" t="s">
        <v>49778</v>
      </c>
      <c r="J98" t="s">
        <v>1020</v>
      </c>
      <c r="K98" t="s">
        <v>105</v>
      </c>
      <c r="L98" s="119" t="str">
        <f t="shared" si="4"/>
        <v>NA</v>
      </c>
      <c r="M98" s="120" t="str">
        <f>IF(AND($Q$1="",$Q$5=""),"",IF(ROWS($P$2:$P98)&lt;=$P$1,IFERROR(INDEX($A$2:$A$10625,_xlfn.AGGREGATE(15,3,($L$2:$L$10625&lt;&gt;"NA")/($L$2:$L$10625&lt;&gt;"NA")*(ROW($L$2:$L$10625)-ROW($L$1)),ROWS($P$2:$P98))),""),""))</f>
        <v/>
      </c>
      <c r="N98" s="120" t="str">
        <f t="shared" si="5"/>
        <v>NA</v>
      </c>
      <c r="O98" s="120"/>
      <c r="P98"/>
      <c r="Q98" s="2" t="str">
        <f>IF(LEN('AAP-DGOS_Centres'!$E131)&gt;=$R$2,'AAP-DGOS_Centres'!$E131,"")</f>
        <v/>
      </c>
      <c r="R98"/>
      <c r="S98"/>
      <c r="T98"/>
      <c r="U98" t="s">
        <v>38854</v>
      </c>
      <c r="V98" t="s">
        <v>38855</v>
      </c>
      <c r="W98" t="s">
        <v>524</v>
      </c>
      <c r="X98" t="s">
        <v>108</v>
      </c>
      <c r="Y98" t="s">
        <v>4183</v>
      </c>
      <c r="Z98" t="s">
        <v>54</v>
      </c>
      <c r="AA98"/>
      <c r="AB98" t="s">
        <v>43133</v>
      </c>
      <c r="AC98" t="s">
        <v>56120</v>
      </c>
      <c r="AD98" t="s">
        <v>41661</v>
      </c>
      <c r="AE98" t="s">
        <v>105</v>
      </c>
      <c r="AF98" s="119" t="str">
        <f t="shared" si="6"/>
        <v>NA</v>
      </c>
      <c r="AG98" s="119"/>
      <c r="AH98" s="119" t="str">
        <f>IF(ROWS($P$2:$P96)&lt;=$P$1,IFERROR(INDEX($U$2:$U$10625,_xlfn.AGGREGATE(15,3,($AF$2:$AF$10625&lt;&gt;"NA")/($AF$2:$AF$10625&lt;&gt;"NA")*(ROW($AF$2:$AF$10625)-ROW($AF$1)),ROWS($P$2:$P96))),""),"")</f>
        <v/>
      </c>
      <c r="AI98" s="119"/>
      <c r="AJ98" s="119" t="str">
        <f t="shared" si="7"/>
        <v>NA</v>
      </c>
      <c r="AK98" s="190"/>
      <c r="AL98" s="119" t="str">
        <f>IF(ROWS($P$2:$P96)&lt;=$P$1,IFERROR(INDEX($U$2:$U$10625,_xlfn.AGGREGATE(15,3,($AJ$2:$AJ$10625&lt;&gt;"NA")/($AJ$2:$AJ$10625&lt;&gt;"NA")*(ROW($AJ$2:$AJ$10625)-ROW($AJ$1)),ROWS($P$2:$P96))),""),"")</f>
        <v/>
      </c>
    </row>
    <row r="99" spans="1:38" x14ac:dyDescent="0.25">
      <c r="A99" t="s">
        <v>1909</v>
      </c>
      <c r="B99" t="s">
        <v>1907</v>
      </c>
      <c r="C99" t="s">
        <v>1908</v>
      </c>
      <c r="D99" t="s">
        <v>102</v>
      </c>
      <c r="E99" t="s">
        <v>1910</v>
      </c>
      <c r="F99" t="s">
        <v>54</v>
      </c>
      <c r="G99"/>
      <c r="H99" t="s">
        <v>42130</v>
      </c>
      <c r="I99" t="s">
        <v>49779</v>
      </c>
      <c r="J99" t="s">
        <v>1911</v>
      </c>
      <c r="K99" t="s">
        <v>105</v>
      </c>
      <c r="L99" s="119" t="str">
        <f t="shared" si="4"/>
        <v>NA</v>
      </c>
      <c r="M99" s="120" t="str">
        <f>IF(AND($Q$1="",$Q$5=""),"",IF(ROWS($P$2:$P99)&lt;=$P$1,IFERROR(INDEX($A$2:$A$10625,_xlfn.AGGREGATE(15,3,($L$2:$L$10625&lt;&gt;"NA")/($L$2:$L$10625&lt;&gt;"NA")*(ROW($L$2:$L$10625)-ROW($L$1)),ROWS($P$2:$P99))),""),""))</f>
        <v/>
      </c>
      <c r="N99" s="120" t="str">
        <f t="shared" si="5"/>
        <v>NA</v>
      </c>
      <c r="O99" s="120"/>
      <c r="P99"/>
      <c r="Q99" s="2" t="str">
        <f>IF(LEN('AAP-DGOS_Centres'!$E132)&gt;=$R$2,'AAP-DGOS_Centres'!$E132,"")</f>
        <v/>
      </c>
      <c r="R99"/>
      <c r="S99"/>
      <c r="T99"/>
      <c r="U99" t="s">
        <v>38856</v>
      </c>
      <c r="V99" t="s">
        <v>38857</v>
      </c>
      <c r="W99" t="s">
        <v>524</v>
      </c>
      <c r="X99" t="s">
        <v>108</v>
      </c>
      <c r="Y99" t="s">
        <v>31163</v>
      </c>
      <c r="Z99" t="s">
        <v>54</v>
      </c>
      <c r="AA99"/>
      <c r="AB99" t="s">
        <v>43134</v>
      </c>
      <c r="AC99" t="s">
        <v>56121</v>
      </c>
      <c r="AD99" t="s">
        <v>41662</v>
      </c>
      <c r="AE99" t="s">
        <v>105</v>
      </c>
      <c r="AF99" s="119" t="str">
        <f t="shared" si="6"/>
        <v>NA</v>
      </c>
      <c r="AG99" s="119"/>
      <c r="AH99" s="119" t="str">
        <f>IF(ROWS($P$2:$P97)&lt;=$P$1,IFERROR(INDEX($U$2:$U$10625,_xlfn.AGGREGATE(15,3,($AF$2:$AF$10625&lt;&gt;"NA")/($AF$2:$AF$10625&lt;&gt;"NA")*(ROW($AF$2:$AF$10625)-ROW($AF$1)),ROWS($P$2:$P97))),""),"")</f>
        <v/>
      </c>
      <c r="AI99" s="119"/>
      <c r="AJ99" s="119" t="str">
        <f t="shared" si="7"/>
        <v>NA</v>
      </c>
      <c r="AK99" s="190"/>
      <c r="AL99" s="119" t="str">
        <f>IF(ROWS($P$2:$P97)&lt;=$P$1,IFERROR(INDEX($U$2:$U$10625,_xlfn.AGGREGATE(15,3,($AJ$2:$AJ$10625&lt;&gt;"NA")/($AJ$2:$AJ$10625&lt;&gt;"NA")*(ROW($AJ$2:$AJ$10625)-ROW($AJ$1)),ROWS($P$2:$P97))),""),"")</f>
        <v/>
      </c>
    </row>
    <row r="100" spans="1:38" x14ac:dyDescent="0.25">
      <c r="A100" t="s">
        <v>1113</v>
      </c>
      <c r="B100" t="s">
        <v>1111</v>
      </c>
      <c r="C100" t="s">
        <v>1112</v>
      </c>
      <c r="D100" t="s">
        <v>102</v>
      </c>
      <c r="E100" t="s">
        <v>1114</v>
      </c>
      <c r="F100" t="s">
        <v>54</v>
      </c>
      <c r="G100"/>
      <c r="H100" t="s">
        <v>42131</v>
      </c>
      <c r="I100" t="s">
        <v>49780</v>
      </c>
      <c r="J100" t="s">
        <v>1113</v>
      </c>
      <c r="K100" t="s">
        <v>105</v>
      </c>
      <c r="L100" s="119" t="str">
        <f t="shared" si="4"/>
        <v>NA</v>
      </c>
      <c r="M100" s="120" t="str">
        <f>IF(AND($Q$1="",$Q$5=""),"",IF(ROWS($P$2:$P100)&lt;=$P$1,IFERROR(INDEX($A$2:$A$10625,_xlfn.AGGREGATE(15,3,($L$2:$L$10625&lt;&gt;"NA")/($L$2:$L$10625&lt;&gt;"NA")*(ROW($L$2:$L$10625)-ROW($L$1)),ROWS($P$2:$P100))),""),""))</f>
        <v/>
      </c>
      <c r="N100" s="120" t="str">
        <f t="shared" si="5"/>
        <v>NA</v>
      </c>
      <c r="O100" s="120"/>
      <c r="P100"/>
      <c r="Q100" s="2" t="str">
        <f>IF(LEN('AAP-DGOS_Centres'!$E133)&gt;=$R$2,'AAP-DGOS_Centres'!$E133,"")</f>
        <v/>
      </c>
      <c r="R100"/>
      <c r="S100"/>
      <c r="T100"/>
      <c r="U100" t="s">
        <v>38858</v>
      </c>
      <c r="V100" t="s">
        <v>38859</v>
      </c>
      <c r="W100" t="s">
        <v>524</v>
      </c>
      <c r="X100" t="s">
        <v>108</v>
      </c>
      <c r="Y100" t="s">
        <v>6757</v>
      </c>
      <c r="Z100" t="s">
        <v>54</v>
      </c>
      <c r="AA100"/>
      <c r="AB100" t="s">
        <v>43135</v>
      </c>
      <c r="AC100" t="s">
        <v>56122</v>
      </c>
      <c r="AD100" t="s">
        <v>41663</v>
      </c>
      <c r="AE100" t="s">
        <v>105</v>
      </c>
      <c r="AF100" s="119" t="str">
        <f t="shared" si="6"/>
        <v>NA</v>
      </c>
      <c r="AG100" s="119"/>
      <c r="AH100" s="119" t="str">
        <f>IF(ROWS($P$2:$P98)&lt;=$P$1,IFERROR(INDEX($U$2:$U$10625,_xlfn.AGGREGATE(15,3,($AF$2:$AF$10625&lt;&gt;"NA")/($AF$2:$AF$10625&lt;&gt;"NA")*(ROW($AF$2:$AF$10625)-ROW($AF$1)),ROWS($P$2:$P98))),""),"")</f>
        <v/>
      </c>
      <c r="AI100" s="119"/>
      <c r="AJ100" s="119" t="str">
        <f t="shared" si="7"/>
        <v>NA</v>
      </c>
      <c r="AK100" s="190"/>
      <c r="AL100" s="119" t="str">
        <f>IF(ROWS($P$2:$P98)&lt;=$P$1,IFERROR(INDEX($U$2:$U$10625,_xlfn.AGGREGATE(15,3,($AJ$2:$AJ$10625&lt;&gt;"NA")/($AJ$2:$AJ$10625&lt;&gt;"NA")*(ROW($AJ$2:$AJ$10625)-ROW($AJ$1)),ROWS($P$2:$P98))),""),"")</f>
        <v/>
      </c>
    </row>
    <row r="101" spans="1:38" x14ac:dyDescent="0.25">
      <c r="A101" t="s">
        <v>2759</v>
      </c>
      <c r="B101" t="s">
        <v>2757</v>
      </c>
      <c r="C101" t="s">
        <v>2758</v>
      </c>
      <c r="D101" t="s">
        <v>102</v>
      </c>
      <c r="E101" t="s">
        <v>2760</v>
      </c>
      <c r="F101" t="s">
        <v>54</v>
      </c>
      <c r="G101"/>
      <c r="H101" t="s">
        <v>42132</v>
      </c>
      <c r="I101" t="s">
        <v>49781</v>
      </c>
      <c r="J101" t="s">
        <v>2761</v>
      </c>
      <c r="K101" t="s">
        <v>105</v>
      </c>
      <c r="L101" s="119" t="str">
        <f t="shared" si="4"/>
        <v>NA</v>
      </c>
      <c r="M101" s="120" t="str">
        <f>IF(AND($Q$1="",$Q$5=""),"",IF(ROWS($P$2:$P101)&lt;=$P$1,IFERROR(INDEX($A$2:$A$10625,_xlfn.AGGREGATE(15,3,($L$2:$L$10625&lt;&gt;"NA")/($L$2:$L$10625&lt;&gt;"NA")*(ROW($L$2:$L$10625)-ROW($L$1)),ROWS($P$2:$P101))),""),""))</f>
        <v/>
      </c>
      <c r="N101" s="120" t="str">
        <f t="shared" si="5"/>
        <v>NA</v>
      </c>
      <c r="O101" s="120"/>
      <c r="P101"/>
      <c r="Q101" s="2"/>
      <c r="R101"/>
      <c r="S101"/>
      <c r="T101"/>
      <c r="U101" t="s">
        <v>38862</v>
      </c>
      <c r="V101" t="s">
        <v>38863</v>
      </c>
      <c r="W101" t="s">
        <v>524</v>
      </c>
      <c r="X101" t="s">
        <v>108</v>
      </c>
      <c r="Y101" t="s">
        <v>12021</v>
      </c>
      <c r="Z101" t="s">
        <v>54</v>
      </c>
      <c r="AA101"/>
      <c r="AB101" t="s">
        <v>43136</v>
      </c>
      <c r="AC101" t="s">
        <v>56123</v>
      </c>
      <c r="AD101" t="s">
        <v>41664</v>
      </c>
      <c r="AE101" t="s">
        <v>105</v>
      </c>
      <c r="AF101" s="119" t="str">
        <f t="shared" si="6"/>
        <v>NA</v>
      </c>
      <c r="AG101" s="119"/>
      <c r="AH101" s="119" t="str">
        <f>IF(ROWS($P$2:$P99)&lt;=$P$1,IFERROR(INDEX($U$2:$U$10625,_xlfn.AGGREGATE(15,3,($AF$2:$AF$10625&lt;&gt;"NA")/($AF$2:$AF$10625&lt;&gt;"NA")*(ROW($AF$2:$AF$10625)-ROW($AF$1)),ROWS($P$2:$P99))),""),"")</f>
        <v/>
      </c>
      <c r="AI101" s="119"/>
      <c r="AJ101" s="119" t="str">
        <f t="shared" si="7"/>
        <v>NA</v>
      </c>
      <c r="AK101" s="190"/>
      <c r="AL101" s="119" t="str">
        <f>IF(ROWS($P$2:$P99)&lt;=$P$1,IFERROR(INDEX($U$2:$U$10625,_xlfn.AGGREGATE(15,3,($AJ$2:$AJ$10625&lt;&gt;"NA")/($AJ$2:$AJ$10625&lt;&gt;"NA")*(ROW($AJ$2:$AJ$10625)-ROW($AJ$1)),ROWS($P$2:$P99))),""),"")</f>
        <v/>
      </c>
    </row>
    <row r="102" spans="1:38" x14ac:dyDescent="0.25">
      <c r="A102" t="s">
        <v>2460</v>
      </c>
      <c r="B102" t="s">
        <v>2458</v>
      </c>
      <c r="C102" t="s">
        <v>2459</v>
      </c>
      <c r="D102" t="s">
        <v>102</v>
      </c>
      <c r="E102" t="s">
        <v>2461</v>
      </c>
      <c r="F102" t="s">
        <v>54</v>
      </c>
      <c r="G102"/>
      <c r="H102" t="s">
        <v>42133</v>
      </c>
      <c r="I102" t="s">
        <v>49782</v>
      </c>
      <c r="J102" t="s">
        <v>2462</v>
      </c>
      <c r="K102" t="s">
        <v>105</v>
      </c>
      <c r="L102" s="119" t="str">
        <f t="shared" si="4"/>
        <v>NA</v>
      </c>
      <c r="M102" s="120" t="str">
        <f>IF(AND($Q$1="",$Q$5=""),"",IF(ROWS($P$2:$P102)&lt;=$P$1,IFERROR(INDEX($A$2:$A$10625,_xlfn.AGGREGATE(15,3,($L$2:$L$10625&lt;&gt;"NA")/($L$2:$L$10625&lt;&gt;"NA")*(ROW($L$2:$L$10625)-ROW($L$1)),ROWS($P$2:$P102))),""),""))</f>
        <v/>
      </c>
      <c r="N102" s="120" t="str">
        <f t="shared" si="5"/>
        <v>NA</v>
      </c>
      <c r="O102" s="120"/>
      <c r="P102"/>
      <c r="Q102"/>
      <c r="R102"/>
      <c r="S102"/>
      <c r="T102"/>
      <c r="U102" t="s">
        <v>38864</v>
      </c>
      <c r="V102" t="s">
        <v>38865</v>
      </c>
      <c r="W102" t="s">
        <v>524</v>
      </c>
      <c r="X102" t="s">
        <v>108</v>
      </c>
      <c r="Y102" t="s">
        <v>756</v>
      </c>
      <c r="Z102" t="s">
        <v>54</v>
      </c>
      <c r="AA102"/>
      <c r="AB102" t="s">
        <v>43137</v>
      </c>
      <c r="AC102" t="s">
        <v>56124</v>
      </c>
      <c r="AD102" t="s">
        <v>41665</v>
      </c>
      <c r="AE102" t="s">
        <v>105</v>
      </c>
      <c r="AF102" s="119" t="str">
        <f t="shared" si="6"/>
        <v>NA</v>
      </c>
      <c r="AG102" s="119"/>
      <c r="AH102" s="119" t="str">
        <f>IF(ROWS($P$2:$P100)&lt;=$P$1,IFERROR(INDEX($U$2:$U$10625,_xlfn.AGGREGATE(15,3,($AF$2:$AF$10625&lt;&gt;"NA")/($AF$2:$AF$10625&lt;&gt;"NA")*(ROW($AF$2:$AF$10625)-ROW($AF$1)),ROWS($P$2:$P100))),""),"")</f>
        <v/>
      </c>
      <c r="AI102" s="119"/>
      <c r="AJ102" s="119" t="str">
        <f t="shared" si="7"/>
        <v>NA</v>
      </c>
      <c r="AK102" s="190"/>
      <c r="AL102" s="119" t="str">
        <f>IF(ROWS($P$2:$P100)&lt;=$P$1,IFERROR(INDEX($U$2:$U$10625,_xlfn.AGGREGATE(15,3,($AJ$2:$AJ$10625&lt;&gt;"NA")/($AJ$2:$AJ$10625&lt;&gt;"NA")*(ROW($AJ$2:$AJ$10625)-ROW($AJ$1)),ROWS($P$2:$P100))),""),"")</f>
        <v/>
      </c>
    </row>
    <row r="103" spans="1:38" x14ac:dyDescent="0.25">
      <c r="A103" t="s">
        <v>3862</v>
      </c>
      <c r="B103" t="s">
        <v>3860</v>
      </c>
      <c r="C103" t="s">
        <v>3861</v>
      </c>
      <c r="D103" t="s">
        <v>102</v>
      </c>
      <c r="E103" t="s">
        <v>3863</v>
      </c>
      <c r="F103" t="s">
        <v>54</v>
      </c>
      <c r="G103"/>
      <c r="H103" t="s">
        <v>42134</v>
      </c>
      <c r="I103" t="s">
        <v>49783</v>
      </c>
      <c r="J103" t="s">
        <v>3864</v>
      </c>
      <c r="K103" t="s">
        <v>105</v>
      </c>
      <c r="L103" s="119" t="str">
        <f t="shared" si="4"/>
        <v>NA</v>
      </c>
      <c r="M103" s="120" t="str">
        <f>IF(AND($Q$1="",$Q$5=""),"",IF(ROWS($P$2:$P103)&lt;=$P$1,IFERROR(INDEX($A$2:$A$10625,_xlfn.AGGREGATE(15,3,($L$2:$L$10625&lt;&gt;"NA")/($L$2:$L$10625&lt;&gt;"NA")*(ROW($L$2:$L$10625)-ROW($L$1)),ROWS($P$2:$P103))),""),""))</f>
        <v/>
      </c>
      <c r="N103" s="120" t="str">
        <f t="shared" si="5"/>
        <v>NA</v>
      </c>
      <c r="O103" s="120"/>
      <c r="P103"/>
      <c r="Q103"/>
      <c r="R103"/>
      <c r="S103"/>
      <c r="T103"/>
      <c r="U103" t="s">
        <v>38866</v>
      </c>
      <c r="V103" t="s">
        <v>38867</v>
      </c>
      <c r="W103" t="s">
        <v>524</v>
      </c>
      <c r="X103" t="s">
        <v>108</v>
      </c>
      <c r="Y103" t="s">
        <v>2900</v>
      </c>
      <c r="Z103" t="s">
        <v>54</v>
      </c>
      <c r="AA103"/>
      <c r="AB103" t="s">
        <v>43138</v>
      </c>
      <c r="AC103" t="s">
        <v>56125</v>
      </c>
      <c r="AD103" t="s">
        <v>41666</v>
      </c>
      <c r="AE103" t="s">
        <v>105</v>
      </c>
      <c r="AF103" s="119" t="str">
        <f t="shared" si="6"/>
        <v>NA</v>
      </c>
      <c r="AG103" s="119"/>
      <c r="AH103" s="119" t="str">
        <f>IF(ROWS($P$2:$P101)&lt;=$P$1,IFERROR(INDEX($U$2:$U$10625,_xlfn.AGGREGATE(15,3,($AF$2:$AF$10625&lt;&gt;"NA")/($AF$2:$AF$10625&lt;&gt;"NA")*(ROW($AF$2:$AF$10625)-ROW($AF$1)),ROWS($P$2:$P101))),""),"")</f>
        <v/>
      </c>
      <c r="AI103" s="119"/>
      <c r="AJ103" s="119" t="str">
        <f t="shared" si="7"/>
        <v>NA</v>
      </c>
      <c r="AK103" s="190"/>
      <c r="AL103" s="119" t="str">
        <f>IF(ROWS($P$2:$P101)&lt;=$P$1,IFERROR(INDEX($U$2:$U$10625,_xlfn.AGGREGATE(15,3,($AJ$2:$AJ$10625&lt;&gt;"NA")/($AJ$2:$AJ$10625&lt;&gt;"NA")*(ROW($AJ$2:$AJ$10625)-ROW($AJ$1)),ROWS($P$2:$P101))),""),"")</f>
        <v/>
      </c>
    </row>
    <row r="104" spans="1:38" x14ac:dyDescent="0.25">
      <c r="A104" t="s">
        <v>3128</v>
      </c>
      <c r="B104" t="s">
        <v>3126</v>
      </c>
      <c r="C104" t="s">
        <v>3127</v>
      </c>
      <c r="D104" t="s">
        <v>102</v>
      </c>
      <c r="E104" t="s">
        <v>3129</v>
      </c>
      <c r="F104" t="s">
        <v>54</v>
      </c>
      <c r="G104"/>
      <c r="H104" t="s">
        <v>42135</v>
      </c>
      <c r="I104" t="s">
        <v>49784</v>
      </c>
      <c r="J104" t="s">
        <v>3130</v>
      </c>
      <c r="K104" t="s">
        <v>105</v>
      </c>
      <c r="L104" s="119" t="str">
        <f t="shared" si="4"/>
        <v>NA</v>
      </c>
      <c r="M104" s="157"/>
      <c r="N104" s="120" t="str">
        <f t="shared" si="5"/>
        <v>NA</v>
      </c>
      <c r="O104" s="120"/>
      <c r="P104"/>
      <c r="Q104"/>
      <c r="R104"/>
      <c r="S104"/>
      <c r="T104"/>
      <c r="U104" t="s">
        <v>38868</v>
      </c>
      <c r="V104" t="s">
        <v>38869</v>
      </c>
      <c r="W104" t="s">
        <v>524</v>
      </c>
      <c r="X104" t="s">
        <v>108</v>
      </c>
      <c r="Y104" t="s">
        <v>2900</v>
      </c>
      <c r="Z104" t="s">
        <v>54</v>
      </c>
      <c r="AA104"/>
      <c r="AB104" t="s">
        <v>43139</v>
      </c>
      <c r="AC104" t="s">
        <v>56125</v>
      </c>
      <c r="AD104" t="s">
        <v>41667</v>
      </c>
      <c r="AE104" t="s">
        <v>105</v>
      </c>
      <c r="AF104" s="119" t="str">
        <f t="shared" si="6"/>
        <v>NA</v>
      </c>
      <c r="AG104" s="119"/>
      <c r="AH104" s="119" t="str">
        <f>IF(ROWS($P$2:$P102)&lt;=$P$1,IFERROR(INDEX($U$2:$U$10625,_xlfn.AGGREGATE(15,3,($AF$2:$AF$10625&lt;&gt;"NA")/($AF$2:$AF$10625&lt;&gt;"NA")*(ROW($AF$2:$AF$10625)-ROW($AF$1)),ROWS($P$2:$P102))),""),"")</f>
        <v/>
      </c>
      <c r="AI104" s="119"/>
      <c r="AJ104" s="119" t="str">
        <f t="shared" si="7"/>
        <v>NA</v>
      </c>
      <c r="AK104" s="190"/>
      <c r="AL104" s="154" t="str">
        <f>IF(ROWS($P$2:$P102)&lt;=$P$1,IFERROR(INDEX($U$2:$U$10625,_xlfn.AGGREGATE(15,3,($AJ$2:$AJ$10625&lt;&gt;"NA")/($AJ$2:$AJ$10625&lt;&gt;"NA")*(ROW($AJ$2:$AJ$10625)-ROW($AJ$1)),ROWS($P$2:$P102))),""),"")</f>
        <v/>
      </c>
    </row>
    <row r="105" spans="1:38" x14ac:dyDescent="0.25">
      <c r="A105" t="s">
        <v>3109</v>
      </c>
      <c r="B105" t="s">
        <v>3107</v>
      </c>
      <c r="C105" t="s">
        <v>3108</v>
      </c>
      <c r="D105" t="s">
        <v>102</v>
      </c>
      <c r="E105" t="s">
        <v>3110</v>
      </c>
      <c r="F105" t="s">
        <v>54</v>
      </c>
      <c r="G105"/>
      <c r="H105" t="s">
        <v>42136</v>
      </c>
      <c r="I105" t="s">
        <v>49785</v>
      </c>
      <c r="J105" t="s">
        <v>3111</v>
      </c>
      <c r="K105" t="s">
        <v>105</v>
      </c>
      <c r="L105" s="119" t="str">
        <f t="shared" si="4"/>
        <v>NA</v>
      </c>
      <c r="M105" s="120"/>
      <c r="N105" s="120" t="str">
        <f t="shared" si="5"/>
        <v>NA</v>
      </c>
      <c r="O105" s="120"/>
      <c r="P105"/>
      <c r="Q105"/>
      <c r="R105"/>
      <c r="S105"/>
      <c r="T105"/>
      <c r="U105" t="s">
        <v>38870</v>
      </c>
      <c r="V105" t="s">
        <v>38871</v>
      </c>
      <c r="W105" t="s">
        <v>524</v>
      </c>
      <c r="X105" t="s">
        <v>108</v>
      </c>
      <c r="Y105" t="s">
        <v>19652</v>
      </c>
      <c r="Z105" t="s">
        <v>54</v>
      </c>
      <c r="AA105"/>
      <c r="AB105" t="s">
        <v>43140</v>
      </c>
      <c r="AC105" t="s">
        <v>56126</v>
      </c>
      <c r="AD105" t="s">
        <v>41668</v>
      </c>
      <c r="AE105" t="s">
        <v>105</v>
      </c>
      <c r="AF105" s="119" t="str">
        <f t="shared" si="6"/>
        <v>NA</v>
      </c>
      <c r="AG105" s="119"/>
      <c r="AH105" s="119"/>
      <c r="AI105" s="119"/>
      <c r="AJ105" s="119" t="str">
        <f t="shared" si="7"/>
        <v>NA</v>
      </c>
      <c r="AK105" s="190"/>
      <c r="AL105" s="119" t="str">
        <f>IF(ROWS($P$2:$P103)&lt;=$P$1,IFERROR(INDEX($U$2:$U$10625,_xlfn.AGGREGATE(15,3,($AJ$2:$AJ$10625&lt;&gt;"NA")/($AJ$2:$AJ$10625&lt;&gt;"NA")*(ROW($AJ$2:$AJ$10625)-ROW($AJ$1)),ROWS($P$2:$P103))),""),"")</f>
        <v/>
      </c>
    </row>
    <row r="106" spans="1:38" x14ac:dyDescent="0.25">
      <c r="A106" t="s">
        <v>3906</v>
      </c>
      <c r="B106" t="s">
        <v>3904</v>
      </c>
      <c r="C106" t="s">
        <v>3905</v>
      </c>
      <c r="D106" t="s">
        <v>102</v>
      </c>
      <c r="E106" t="s">
        <v>3907</v>
      </c>
      <c r="F106" t="s">
        <v>54</v>
      </c>
      <c r="G106"/>
      <c r="H106" t="s">
        <v>42137</v>
      </c>
      <c r="I106" t="s">
        <v>49786</v>
      </c>
      <c r="J106" t="s">
        <v>3908</v>
      </c>
      <c r="K106" t="s">
        <v>105</v>
      </c>
      <c r="L106" s="119" t="str">
        <f t="shared" si="4"/>
        <v>NA</v>
      </c>
      <c r="M106" s="120"/>
      <c r="N106" s="120" t="str">
        <f t="shared" si="5"/>
        <v>NA</v>
      </c>
      <c r="O106" s="120"/>
      <c r="P106"/>
      <c r="Q106"/>
      <c r="R106"/>
      <c r="S106"/>
      <c r="T106"/>
      <c r="U106" t="s">
        <v>38874</v>
      </c>
      <c r="V106" t="s">
        <v>38875</v>
      </c>
      <c r="W106" t="s">
        <v>524</v>
      </c>
      <c r="X106" t="s">
        <v>108</v>
      </c>
      <c r="Y106" t="s">
        <v>526</v>
      </c>
      <c r="Z106" t="s">
        <v>54</v>
      </c>
      <c r="AA106"/>
      <c r="AB106" t="s">
        <v>42008</v>
      </c>
      <c r="AC106" t="s">
        <v>49706</v>
      </c>
      <c r="AD106" t="s">
        <v>41669</v>
      </c>
      <c r="AE106" t="s">
        <v>105</v>
      </c>
      <c r="AF106" s="119" t="str">
        <f t="shared" si="6"/>
        <v>NA</v>
      </c>
      <c r="AG106" s="119"/>
      <c r="AH106" s="119"/>
      <c r="AI106" s="119"/>
      <c r="AJ106" s="119" t="str">
        <f t="shared" si="7"/>
        <v>NA</v>
      </c>
      <c r="AK106" s="190"/>
      <c r="AL106" s="119" t="str">
        <f>IF(ROWS($P$2:$P104)&lt;=$P$1,IFERROR(INDEX($U$2:$U$10625,_xlfn.AGGREGATE(15,3,($AJ$2:$AJ$10625&lt;&gt;"NA")/($AJ$2:$AJ$10625&lt;&gt;"NA")*(ROW($AJ$2:$AJ$10625)-ROW($AJ$1)),ROWS($P$2:$P104))),""),"")</f>
        <v/>
      </c>
    </row>
    <row r="107" spans="1:38" x14ac:dyDescent="0.25">
      <c r="A107" t="s">
        <v>3114</v>
      </c>
      <c r="B107" t="s">
        <v>3112</v>
      </c>
      <c r="C107" t="s">
        <v>3113</v>
      </c>
      <c r="D107" t="s">
        <v>102</v>
      </c>
      <c r="E107" t="s">
        <v>3115</v>
      </c>
      <c r="F107" t="s">
        <v>54</v>
      </c>
      <c r="G107"/>
      <c r="H107" t="s">
        <v>42138</v>
      </c>
      <c r="I107" t="s">
        <v>49787</v>
      </c>
      <c r="J107" t="s">
        <v>3116</v>
      </c>
      <c r="K107" t="s">
        <v>105</v>
      </c>
      <c r="L107" s="119" t="str">
        <f t="shared" si="4"/>
        <v>NA</v>
      </c>
      <c r="M107" s="120"/>
      <c r="N107" s="120" t="str">
        <f t="shared" si="5"/>
        <v>NA</v>
      </c>
      <c r="O107" s="120"/>
      <c r="P107"/>
      <c r="Q107"/>
      <c r="R107"/>
      <c r="S107"/>
      <c r="T107"/>
      <c r="U107" t="s">
        <v>38876</v>
      </c>
      <c r="V107" t="s">
        <v>38877</v>
      </c>
      <c r="W107" t="s">
        <v>524</v>
      </c>
      <c r="X107" t="s">
        <v>108</v>
      </c>
      <c r="Y107" t="s">
        <v>526</v>
      </c>
      <c r="Z107" t="s">
        <v>54</v>
      </c>
      <c r="AA107"/>
      <c r="AB107" t="s">
        <v>42008</v>
      </c>
      <c r="AC107" t="s">
        <v>49706</v>
      </c>
      <c r="AD107" t="s">
        <v>41670</v>
      </c>
      <c r="AE107" t="s">
        <v>105</v>
      </c>
      <c r="AF107" s="119" t="str">
        <f t="shared" si="6"/>
        <v>NA</v>
      </c>
      <c r="AG107" s="119"/>
      <c r="AH107" s="119"/>
      <c r="AI107" s="119"/>
      <c r="AJ107" s="119" t="str">
        <f t="shared" si="7"/>
        <v>NA</v>
      </c>
      <c r="AK107" s="190"/>
      <c r="AL107" s="119"/>
    </row>
    <row r="108" spans="1:38" x14ac:dyDescent="0.25">
      <c r="A108" t="s">
        <v>1662</v>
      </c>
      <c r="B108" t="s">
        <v>1660</v>
      </c>
      <c r="C108" t="s">
        <v>1661</v>
      </c>
      <c r="D108" t="s">
        <v>102</v>
      </c>
      <c r="E108" t="s">
        <v>1663</v>
      </c>
      <c r="F108" t="s">
        <v>54</v>
      </c>
      <c r="G108"/>
      <c r="H108" t="s">
        <v>42139</v>
      </c>
      <c r="I108" t="s">
        <v>49788</v>
      </c>
      <c r="J108" t="s">
        <v>1664</v>
      </c>
      <c r="K108" t="s">
        <v>105</v>
      </c>
      <c r="L108" s="119" t="str">
        <f t="shared" si="4"/>
        <v>NA</v>
      </c>
      <c r="M108" s="120"/>
      <c r="N108" s="120" t="str">
        <f t="shared" si="5"/>
        <v>NA</v>
      </c>
      <c r="O108" s="120"/>
      <c r="P108"/>
      <c r="Q108"/>
      <c r="R108"/>
      <c r="S108"/>
      <c r="T108"/>
      <c r="U108" t="s">
        <v>38878</v>
      </c>
      <c r="V108" t="s">
        <v>38879</v>
      </c>
      <c r="W108" t="s">
        <v>524</v>
      </c>
      <c r="X108" t="s">
        <v>108</v>
      </c>
      <c r="Y108" t="s">
        <v>526</v>
      </c>
      <c r="Z108" t="s">
        <v>54</v>
      </c>
      <c r="AA108"/>
      <c r="AB108" t="s">
        <v>42008</v>
      </c>
      <c r="AC108" t="s">
        <v>49706</v>
      </c>
      <c r="AD108" t="s">
        <v>38878</v>
      </c>
      <c r="AE108" t="s">
        <v>105</v>
      </c>
      <c r="AF108" s="119" t="str">
        <f t="shared" si="6"/>
        <v>NA</v>
      </c>
      <c r="AG108" s="119"/>
      <c r="AH108" s="119"/>
      <c r="AI108" s="119"/>
      <c r="AJ108" s="119" t="str">
        <f t="shared" si="7"/>
        <v>NA</v>
      </c>
      <c r="AK108" s="190"/>
      <c r="AL108" s="119"/>
    </row>
    <row r="109" spans="1:38" x14ac:dyDescent="0.25">
      <c r="A109" t="s">
        <v>1657</v>
      </c>
      <c r="B109" t="s">
        <v>1655</v>
      </c>
      <c r="C109" t="s">
        <v>1656</v>
      </c>
      <c r="D109" t="s">
        <v>102</v>
      </c>
      <c r="E109" t="s">
        <v>1658</v>
      </c>
      <c r="F109" t="s">
        <v>54</v>
      </c>
      <c r="G109"/>
      <c r="H109" t="s">
        <v>42140</v>
      </c>
      <c r="I109" t="s">
        <v>49789</v>
      </c>
      <c r="J109" t="s">
        <v>1659</v>
      </c>
      <c r="K109" t="s">
        <v>105</v>
      </c>
      <c r="L109" s="119" t="str">
        <f t="shared" si="4"/>
        <v>NA</v>
      </c>
      <c r="M109" s="120"/>
      <c r="N109" s="120" t="str">
        <f t="shared" si="5"/>
        <v>NA</v>
      </c>
      <c r="O109" s="120"/>
      <c r="P109"/>
      <c r="Q109"/>
      <c r="R109"/>
      <c r="S109"/>
      <c r="T109"/>
      <c r="U109" t="s">
        <v>38880</v>
      </c>
      <c r="V109" t="s">
        <v>38881</v>
      </c>
      <c r="W109" t="s">
        <v>524</v>
      </c>
      <c r="X109" t="s">
        <v>108</v>
      </c>
      <c r="Y109" t="s">
        <v>526</v>
      </c>
      <c r="Z109" t="s">
        <v>54</v>
      </c>
      <c r="AA109"/>
      <c r="AB109" t="s">
        <v>42008</v>
      </c>
      <c r="AC109" t="s">
        <v>49706</v>
      </c>
      <c r="AD109" t="s">
        <v>41671</v>
      </c>
      <c r="AE109" t="s">
        <v>105</v>
      </c>
      <c r="AF109" s="119" t="str">
        <f t="shared" si="6"/>
        <v>NA</v>
      </c>
      <c r="AG109" s="119"/>
      <c r="AH109" s="119"/>
      <c r="AI109" s="119"/>
      <c r="AJ109" s="119" t="str">
        <f t="shared" si="7"/>
        <v>NA</v>
      </c>
      <c r="AK109" s="190"/>
      <c r="AL109" s="119"/>
    </row>
    <row r="110" spans="1:38" x14ac:dyDescent="0.25">
      <c r="A110" t="s">
        <v>1749</v>
      </c>
      <c r="B110" t="s">
        <v>1747</v>
      </c>
      <c r="C110" t="s">
        <v>1748</v>
      </c>
      <c r="D110" t="s">
        <v>102</v>
      </c>
      <c r="E110" t="s">
        <v>1750</v>
      </c>
      <c r="F110" t="s">
        <v>54</v>
      </c>
      <c r="G110"/>
      <c r="H110" t="s">
        <v>42141</v>
      </c>
      <c r="I110" t="s">
        <v>49790</v>
      </c>
      <c r="J110" t="s">
        <v>1751</v>
      </c>
      <c r="K110" t="s">
        <v>105</v>
      </c>
      <c r="L110" s="119" t="str">
        <f t="shared" si="4"/>
        <v>NA</v>
      </c>
      <c r="M110" s="120"/>
      <c r="N110" s="120" t="str">
        <f t="shared" si="5"/>
        <v>NA</v>
      </c>
      <c r="O110" s="120"/>
      <c r="P110"/>
      <c r="Q110"/>
      <c r="R110"/>
      <c r="S110"/>
      <c r="T110"/>
      <c r="U110" t="s">
        <v>38882</v>
      </c>
      <c r="V110" t="s">
        <v>38883</v>
      </c>
      <c r="W110" t="s">
        <v>524</v>
      </c>
      <c r="X110" t="s">
        <v>108</v>
      </c>
      <c r="Y110" t="s">
        <v>526</v>
      </c>
      <c r="Z110" t="s">
        <v>54</v>
      </c>
      <c r="AA110"/>
      <c r="AB110" t="s">
        <v>42008</v>
      </c>
      <c r="AC110" t="s">
        <v>49706</v>
      </c>
      <c r="AD110" t="s">
        <v>41672</v>
      </c>
      <c r="AE110" t="s">
        <v>105</v>
      </c>
      <c r="AF110" s="119" t="str">
        <f t="shared" si="6"/>
        <v>NA</v>
      </c>
      <c r="AG110" s="119"/>
      <c r="AH110" s="119"/>
      <c r="AI110" s="119"/>
      <c r="AJ110" s="119" t="str">
        <f t="shared" si="7"/>
        <v>NA</v>
      </c>
      <c r="AK110" s="190"/>
      <c r="AL110" s="119"/>
    </row>
    <row r="111" spans="1:38" x14ac:dyDescent="0.25">
      <c r="A111" t="s">
        <v>2407</v>
      </c>
      <c r="B111" t="s">
        <v>2405</v>
      </c>
      <c r="C111" t="s">
        <v>2406</v>
      </c>
      <c r="D111" t="s">
        <v>102</v>
      </c>
      <c r="E111" t="s">
        <v>2408</v>
      </c>
      <c r="F111" t="s">
        <v>54</v>
      </c>
      <c r="G111"/>
      <c r="H111" t="s">
        <v>42143</v>
      </c>
      <c r="I111" t="s">
        <v>49791</v>
      </c>
      <c r="J111" t="s">
        <v>2409</v>
      </c>
      <c r="K111" t="s">
        <v>105</v>
      </c>
      <c r="L111" s="119" t="str">
        <f t="shared" si="4"/>
        <v>NA</v>
      </c>
      <c r="M111" s="120"/>
      <c r="N111" s="120" t="str">
        <f t="shared" si="5"/>
        <v>NA</v>
      </c>
      <c r="O111" s="120"/>
      <c r="P111"/>
      <c r="Q111"/>
      <c r="R111"/>
      <c r="S111"/>
      <c r="T111"/>
      <c r="U111" t="s">
        <v>38884</v>
      </c>
      <c r="V111" t="s">
        <v>38885</v>
      </c>
      <c r="W111" t="s">
        <v>524</v>
      </c>
      <c r="X111" t="s">
        <v>108</v>
      </c>
      <c r="Y111" t="s">
        <v>526</v>
      </c>
      <c r="Z111" t="s">
        <v>54</v>
      </c>
      <c r="AA111"/>
      <c r="AB111" t="s">
        <v>42008</v>
      </c>
      <c r="AC111" t="s">
        <v>49706</v>
      </c>
      <c r="AD111" t="s">
        <v>41673</v>
      </c>
      <c r="AE111" t="s">
        <v>105</v>
      </c>
      <c r="AF111" s="119" t="str">
        <f t="shared" si="6"/>
        <v>NA</v>
      </c>
      <c r="AG111" s="119"/>
      <c r="AH111" s="119"/>
      <c r="AI111" s="119"/>
      <c r="AJ111" s="119" t="str">
        <f t="shared" si="7"/>
        <v>NA</v>
      </c>
      <c r="AK111" s="190"/>
      <c r="AL111" s="119"/>
    </row>
    <row r="112" spans="1:38" x14ac:dyDescent="0.25">
      <c r="A112" t="s">
        <v>2342</v>
      </c>
      <c r="B112" t="s">
        <v>2340</v>
      </c>
      <c r="C112" t="s">
        <v>2341</v>
      </c>
      <c r="D112" t="s">
        <v>102</v>
      </c>
      <c r="E112" t="s">
        <v>2343</v>
      </c>
      <c r="F112" t="s">
        <v>54</v>
      </c>
      <c r="G112"/>
      <c r="H112" t="s">
        <v>42144</v>
      </c>
      <c r="I112" t="s">
        <v>49792</v>
      </c>
      <c r="J112" t="s">
        <v>2344</v>
      </c>
      <c r="K112" t="s">
        <v>105</v>
      </c>
      <c r="L112" s="119" t="str">
        <f t="shared" si="4"/>
        <v>NA</v>
      </c>
      <c r="M112" s="120"/>
      <c r="N112" s="120" t="str">
        <f t="shared" si="5"/>
        <v>NA</v>
      </c>
      <c r="O112" s="120"/>
      <c r="P112"/>
      <c r="Q112"/>
      <c r="R112"/>
      <c r="S112"/>
      <c r="T112"/>
      <c r="U112" t="s">
        <v>38886</v>
      </c>
      <c r="V112" t="s">
        <v>38887</v>
      </c>
      <c r="W112" t="s">
        <v>524</v>
      </c>
      <c r="X112" t="s">
        <v>108</v>
      </c>
      <c r="Y112" t="s">
        <v>526</v>
      </c>
      <c r="Z112" t="s">
        <v>54</v>
      </c>
      <c r="AA112"/>
      <c r="AB112" t="s">
        <v>42008</v>
      </c>
      <c r="AC112" t="s">
        <v>49706</v>
      </c>
      <c r="AD112" t="s">
        <v>41674</v>
      </c>
      <c r="AE112" t="s">
        <v>105</v>
      </c>
      <c r="AF112" s="119" t="str">
        <f t="shared" si="6"/>
        <v>NA</v>
      </c>
      <c r="AG112" s="119"/>
      <c r="AH112" s="119"/>
      <c r="AI112" s="119"/>
      <c r="AJ112" s="119" t="str">
        <f t="shared" si="7"/>
        <v>NA</v>
      </c>
      <c r="AK112" s="190"/>
      <c r="AL112" s="119"/>
    </row>
    <row r="113" spans="1:38" x14ac:dyDescent="0.25">
      <c r="A113" t="s">
        <v>2036</v>
      </c>
      <c r="B113" t="s">
        <v>2034</v>
      </c>
      <c r="C113" t="s">
        <v>2035</v>
      </c>
      <c r="D113" t="s">
        <v>102</v>
      </c>
      <c r="E113" t="s">
        <v>2037</v>
      </c>
      <c r="F113" t="s">
        <v>54</v>
      </c>
      <c r="G113"/>
      <c r="H113" t="s">
        <v>42145</v>
      </c>
      <c r="I113" t="s">
        <v>49793</v>
      </c>
      <c r="J113" t="s">
        <v>2038</v>
      </c>
      <c r="K113" t="s">
        <v>105</v>
      </c>
      <c r="L113" s="119" t="str">
        <f t="shared" si="4"/>
        <v>NA</v>
      </c>
      <c r="M113" s="120"/>
      <c r="N113" s="120" t="str">
        <f t="shared" si="5"/>
        <v>NA</v>
      </c>
      <c r="O113" s="120"/>
      <c r="P113"/>
      <c r="Q113"/>
      <c r="R113"/>
      <c r="S113"/>
      <c r="T113"/>
      <c r="U113" t="s">
        <v>38888</v>
      </c>
      <c r="V113" t="s">
        <v>38889</v>
      </c>
      <c r="W113" t="s">
        <v>524</v>
      </c>
      <c r="X113" t="s">
        <v>108</v>
      </c>
      <c r="Y113" t="s">
        <v>526</v>
      </c>
      <c r="Z113" t="s">
        <v>54</v>
      </c>
      <c r="AA113"/>
      <c r="AB113" t="s">
        <v>42008</v>
      </c>
      <c r="AC113" t="s">
        <v>49706</v>
      </c>
      <c r="AD113" t="s">
        <v>41675</v>
      </c>
      <c r="AE113" t="s">
        <v>105</v>
      </c>
      <c r="AF113" s="119" t="str">
        <f t="shared" si="6"/>
        <v>NA</v>
      </c>
      <c r="AG113" s="119"/>
      <c r="AH113" s="119"/>
      <c r="AI113" s="119"/>
      <c r="AJ113" s="119" t="str">
        <f t="shared" si="7"/>
        <v>NA</v>
      </c>
      <c r="AK113" s="190"/>
      <c r="AL113" s="119"/>
    </row>
    <row r="114" spans="1:38" x14ac:dyDescent="0.25">
      <c r="A114" t="s">
        <v>2050</v>
      </c>
      <c r="B114" t="s">
        <v>2048</v>
      </c>
      <c r="C114" t="s">
        <v>2049</v>
      </c>
      <c r="D114" t="s">
        <v>102</v>
      </c>
      <c r="E114" t="s">
        <v>2051</v>
      </c>
      <c r="F114" t="s">
        <v>54</v>
      </c>
      <c r="G114"/>
      <c r="H114" t="s">
        <v>42146</v>
      </c>
      <c r="I114" t="s">
        <v>49794</v>
      </c>
      <c r="J114" t="s">
        <v>2052</v>
      </c>
      <c r="K114" t="s">
        <v>105</v>
      </c>
      <c r="L114" s="119" t="str">
        <f t="shared" si="4"/>
        <v>NA</v>
      </c>
      <c r="M114" s="120"/>
      <c r="N114" s="120" t="str">
        <f t="shared" si="5"/>
        <v>NA</v>
      </c>
      <c r="O114" s="120"/>
      <c r="P114"/>
      <c r="Q114"/>
      <c r="R114"/>
      <c r="S114"/>
      <c r="T114"/>
      <c r="U114" t="s">
        <v>38890</v>
      </c>
      <c r="V114" t="s">
        <v>38891</v>
      </c>
      <c r="W114" t="s">
        <v>524</v>
      </c>
      <c r="X114" t="s">
        <v>108</v>
      </c>
      <c r="Y114" t="s">
        <v>526</v>
      </c>
      <c r="Z114" t="s">
        <v>54</v>
      </c>
      <c r="AA114"/>
      <c r="AB114" t="s">
        <v>42008</v>
      </c>
      <c r="AC114" t="s">
        <v>49706</v>
      </c>
      <c r="AD114" t="s">
        <v>38890</v>
      </c>
      <c r="AE114" t="s">
        <v>105</v>
      </c>
      <c r="AF114" s="119" t="str">
        <f t="shared" si="6"/>
        <v>NA</v>
      </c>
      <c r="AG114" s="119"/>
      <c r="AH114" s="119"/>
      <c r="AI114" s="119"/>
      <c r="AJ114" s="119" t="str">
        <f t="shared" si="7"/>
        <v>NA</v>
      </c>
      <c r="AK114" s="190"/>
      <c r="AL114" s="119"/>
    </row>
    <row r="115" spans="1:38" x14ac:dyDescent="0.25">
      <c r="A115" t="s">
        <v>2136</v>
      </c>
      <c r="B115" t="s">
        <v>2134</v>
      </c>
      <c r="C115" t="s">
        <v>2135</v>
      </c>
      <c r="D115" t="s">
        <v>102</v>
      </c>
      <c r="E115" t="s">
        <v>2137</v>
      </c>
      <c r="F115" t="s">
        <v>54</v>
      </c>
      <c r="G115"/>
      <c r="H115" t="s">
        <v>42147</v>
      </c>
      <c r="I115" t="s">
        <v>49795</v>
      </c>
      <c r="J115" t="s">
        <v>2138</v>
      </c>
      <c r="K115" t="s">
        <v>105</v>
      </c>
      <c r="L115" s="119" t="str">
        <f t="shared" si="4"/>
        <v>NA</v>
      </c>
      <c r="M115" s="120"/>
      <c r="N115" s="120" t="str">
        <f t="shared" si="5"/>
        <v>NA</v>
      </c>
      <c r="O115" s="120"/>
      <c r="P115"/>
      <c r="Q115"/>
      <c r="R115"/>
      <c r="S115"/>
      <c r="T115"/>
      <c r="U115" t="s">
        <v>38892</v>
      </c>
      <c r="V115" t="s">
        <v>38893</v>
      </c>
      <c r="W115" t="s">
        <v>524</v>
      </c>
      <c r="X115" t="s">
        <v>108</v>
      </c>
      <c r="Y115" t="s">
        <v>526</v>
      </c>
      <c r="Z115" t="s">
        <v>54</v>
      </c>
      <c r="AA115"/>
      <c r="AB115" t="s">
        <v>42008</v>
      </c>
      <c r="AC115" t="s">
        <v>49706</v>
      </c>
      <c r="AD115" t="s">
        <v>38892</v>
      </c>
      <c r="AE115" t="s">
        <v>105</v>
      </c>
      <c r="AF115" s="119" t="str">
        <f t="shared" si="6"/>
        <v>NA</v>
      </c>
      <c r="AG115" s="119"/>
      <c r="AH115" s="119"/>
      <c r="AI115" s="119"/>
      <c r="AJ115" s="119" t="str">
        <f t="shared" si="7"/>
        <v>NA</v>
      </c>
      <c r="AK115" s="190"/>
      <c r="AL115" s="119"/>
    </row>
    <row r="116" spans="1:38" x14ac:dyDescent="0.25">
      <c r="A116" t="s">
        <v>2171</v>
      </c>
      <c r="B116" t="s">
        <v>2169</v>
      </c>
      <c r="C116" t="s">
        <v>2170</v>
      </c>
      <c r="D116" t="s">
        <v>102</v>
      </c>
      <c r="E116" t="s">
        <v>2172</v>
      </c>
      <c r="F116" t="s">
        <v>54</v>
      </c>
      <c r="G116"/>
      <c r="H116" t="s">
        <v>42148</v>
      </c>
      <c r="I116" t="s">
        <v>49796</v>
      </c>
      <c r="J116" t="s">
        <v>2173</v>
      </c>
      <c r="K116" t="s">
        <v>105</v>
      </c>
      <c r="L116" s="119" t="str">
        <f t="shared" si="4"/>
        <v>NA</v>
      </c>
      <c r="M116" s="120"/>
      <c r="N116" s="120" t="str">
        <f t="shared" si="5"/>
        <v>NA</v>
      </c>
      <c r="O116" s="120"/>
      <c r="P116"/>
      <c r="Q116"/>
      <c r="R116"/>
      <c r="S116"/>
      <c r="T116"/>
      <c r="U116" t="s">
        <v>38894</v>
      </c>
      <c r="V116" t="s">
        <v>38895</v>
      </c>
      <c r="W116" t="s">
        <v>524</v>
      </c>
      <c r="X116" t="s">
        <v>108</v>
      </c>
      <c r="Y116" t="s">
        <v>526</v>
      </c>
      <c r="Z116" t="s">
        <v>54</v>
      </c>
      <c r="AA116"/>
      <c r="AB116" t="s">
        <v>42008</v>
      </c>
      <c r="AC116" t="s">
        <v>49706</v>
      </c>
      <c r="AD116" t="s">
        <v>41676</v>
      </c>
      <c r="AE116" t="s">
        <v>105</v>
      </c>
      <c r="AF116" s="119" t="str">
        <f t="shared" si="6"/>
        <v>NA</v>
      </c>
      <c r="AG116" s="119"/>
      <c r="AH116" s="119"/>
      <c r="AI116" s="119"/>
      <c r="AJ116" s="119" t="str">
        <f t="shared" si="7"/>
        <v>NA</v>
      </c>
      <c r="AK116" s="190"/>
      <c r="AL116" s="119"/>
    </row>
    <row r="117" spans="1:38" x14ac:dyDescent="0.25">
      <c r="A117" t="s">
        <v>2241</v>
      </c>
      <c r="B117" t="s">
        <v>2239</v>
      </c>
      <c r="C117" t="s">
        <v>2240</v>
      </c>
      <c r="D117" t="s">
        <v>102</v>
      </c>
      <c r="E117" t="s">
        <v>2242</v>
      </c>
      <c r="F117" t="s">
        <v>54</v>
      </c>
      <c r="G117"/>
      <c r="H117" t="s">
        <v>42149</v>
      </c>
      <c r="I117" t="s">
        <v>49797</v>
      </c>
      <c r="J117" t="s">
        <v>2243</v>
      </c>
      <c r="K117" t="s">
        <v>105</v>
      </c>
      <c r="L117" s="119" t="str">
        <f t="shared" si="4"/>
        <v>NA</v>
      </c>
      <c r="M117" s="120"/>
      <c r="N117" s="120" t="str">
        <f t="shared" si="5"/>
        <v>NA</v>
      </c>
      <c r="O117" s="120"/>
      <c r="P117"/>
      <c r="Q117"/>
      <c r="R117"/>
      <c r="S117"/>
      <c r="T117"/>
      <c r="U117" t="s">
        <v>38896</v>
      </c>
      <c r="V117" t="s">
        <v>38897</v>
      </c>
      <c r="W117" t="s">
        <v>524</v>
      </c>
      <c r="X117" t="s">
        <v>108</v>
      </c>
      <c r="Y117" t="s">
        <v>526</v>
      </c>
      <c r="Z117" t="s">
        <v>54</v>
      </c>
      <c r="AA117"/>
      <c r="AB117" t="s">
        <v>42008</v>
      </c>
      <c r="AC117" t="s">
        <v>49706</v>
      </c>
      <c r="AD117" t="s">
        <v>41677</v>
      </c>
      <c r="AE117" t="s">
        <v>105</v>
      </c>
      <c r="AF117" s="119" t="str">
        <f t="shared" si="6"/>
        <v>NA</v>
      </c>
      <c r="AG117" s="119"/>
      <c r="AH117" s="119"/>
      <c r="AI117" s="119"/>
      <c r="AJ117" s="119" t="str">
        <f t="shared" si="7"/>
        <v>NA</v>
      </c>
      <c r="AK117" s="190"/>
      <c r="AL117" s="191"/>
    </row>
    <row r="118" spans="1:38" x14ac:dyDescent="0.25">
      <c r="A118" t="s">
        <v>2274</v>
      </c>
      <c r="B118" t="s">
        <v>2272</v>
      </c>
      <c r="C118" t="s">
        <v>2273</v>
      </c>
      <c r="D118" t="s">
        <v>102</v>
      </c>
      <c r="E118" t="s">
        <v>2275</v>
      </c>
      <c r="F118" t="s">
        <v>54</v>
      </c>
      <c r="G118"/>
      <c r="H118" t="s">
        <v>42150</v>
      </c>
      <c r="I118" t="s">
        <v>49798</v>
      </c>
      <c r="J118" t="s">
        <v>2276</v>
      </c>
      <c r="K118" t="s">
        <v>105</v>
      </c>
      <c r="L118" s="119" t="str">
        <f t="shared" si="4"/>
        <v>NA</v>
      </c>
      <c r="M118" s="120"/>
      <c r="N118" s="120" t="str">
        <f t="shared" si="5"/>
        <v>NA</v>
      </c>
      <c r="O118" s="120"/>
      <c r="P118"/>
      <c r="Q118"/>
      <c r="R118"/>
      <c r="S118"/>
      <c r="T118"/>
      <c r="U118" t="s">
        <v>38898</v>
      </c>
      <c r="V118" t="s">
        <v>38899</v>
      </c>
      <c r="W118" t="s">
        <v>524</v>
      </c>
      <c r="X118" t="s">
        <v>108</v>
      </c>
      <c r="Y118" t="s">
        <v>526</v>
      </c>
      <c r="Z118" t="s">
        <v>54</v>
      </c>
      <c r="AA118"/>
      <c r="AB118" t="s">
        <v>42008</v>
      </c>
      <c r="AC118" t="s">
        <v>49706</v>
      </c>
      <c r="AD118" t="s">
        <v>41678</v>
      </c>
      <c r="AE118" t="s">
        <v>105</v>
      </c>
      <c r="AF118" s="119" t="str">
        <f t="shared" si="6"/>
        <v>NA</v>
      </c>
      <c r="AG118" s="119"/>
      <c r="AH118" s="119"/>
      <c r="AI118" s="119"/>
      <c r="AJ118" s="119" t="str">
        <f t="shared" si="7"/>
        <v>NA</v>
      </c>
      <c r="AK118" s="190"/>
      <c r="AL118" s="191"/>
    </row>
    <row r="119" spans="1:38" x14ac:dyDescent="0.25">
      <c r="A119" t="s">
        <v>2294</v>
      </c>
      <c r="B119" t="s">
        <v>2292</v>
      </c>
      <c r="C119" t="s">
        <v>2293</v>
      </c>
      <c r="D119" t="s">
        <v>102</v>
      </c>
      <c r="E119" t="s">
        <v>2295</v>
      </c>
      <c r="F119" t="s">
        <v>54</v>
      </c>
      <c r="G119"/>
      <c r="H119" t="s">
        <v>42151</v>
      </c>
      <c r="I119" t="s">
        <v>49799</v>
      </c>
      <c r="J119" t="s">
        <v>2296</v>
      </c>
      <c r="K119" t="s">
        <v>105</v>
      </c>
      <c r="L119" s="119" t="str">
        <f t="shared" si="4"/>
        <v>NA</v>
      </c>
      <c r="M119" s="120"/>
      <c r="N119" s="120" t="str">
        <f t="shared" si="5"/>
        <v>NA</v>
      </c>
      <c r="O119" s="120"/>
      <c r="P119"/>
      <c r="Q119"/>
      <c r="R119"/>
      <c r="S119"/>
      <c r="T119"/>
      <c r="U119" t="s">
        <v>38900</v>
      </c>
      <c r="V119" t="s">
        <v>38901</v>
      </c>
      <c r="W119" t="s">
        <v>524</v>
      </c>
      <c r="X119" t="s">
        <v>108</v>
      </c>
      <c r="Y119" t="s">
        <v>526</v>
      </c>
      <c r="Z119" t="s">
        <v>54</v>
      </c>
      <c r="AA119"/>
      <c r="AB119" t="s">
        <v>42008</v>
      </c>
      <c r="AC119" t="s">
        <v>49706</v>
      </c>
      <c r="AD119" t="s">
        <v>38900</v>
      </c>
      <c r="AE119" t="s">
        <v>105</v>
      </c>
      <c r="AF119" s="119" t="str">
        <f t="shared" si="6"/>
        <v>NA</v>
      </c>
      <c r="AG119" s="119"/>
      <c r="AH119" s="119"/>
      <c r="AI119" s="119"/>
      <c r="AJ119" s="119" t="str">
        <f t="shared" si="7"/>
        <v>NA</v>
      </c>
      <c r="AK119" s="190"/>
      <c r="AL119" s="191"/>
    </row>
    <row r="120" spans="1:38" x14ac:dyDescent="0.25">
      <c r="A120" t="s">
        <v>2313</v>
      </c>
      <c r="B120" t="s">
        <v>2311</v>
      </c>
      <c r="C120" t="s">
        <v>2312</v>
      </c>
      <c r="D120" t="s">
        <v>102</v>
      </c>
      <c r="E120" t="s">
        <v>2314</v>
      </c>
      <c r="F120" t="s">
        <v>54</v>
      </c>
      <c r="G120"/>
      <c r="H120" t="s">
        <v>42153</v>
      </c>
      <c r="I120" t="s">
        <v>49800</v>
      </c>
      <c r="J120" t="s">
        <v>2315</v>
      </c>
      <c r="K120" t="s">
        <v>105</v>
      </c>
      <c r="L120" s="119" t="str">
        <f t="shared" si="4"/>
        <v>NA</v>
      </c>
      <c r="M120" s="120"/>
      <c r="N120" s="120" t="str">
        <f t="shared" si="5"/>
        <v>NA</v>
      </c>
      <c r="O120" s="120"/>
      <c r="P120"/>
      <c r="Q120"/>
      <c r="R120"/>
      <c r="S120"/>
      <c r="T120"/>
      <c r="U120" t="s">
        <v>38902</v>
      </c>
      <c r="V120" t="s">
        <v>38903</v>
      </c>
      <c r="W120" t="s">
        <v>524</v>
      </c>
      <c r="X120" t="s">
        <v>108</v>
      </c>
      <c r="Y120" t="s">
        <v>526</v>
      </c>
      <c r="Z120" t="s">
        <v>54</v>
      </c>
      <c r="AA120"/>
      <c r="AB120" t="s">
        <v>42008</v>
      </c>
      <c r="AC120" t="s">
        <v>49706</v>
      </c>
      <c r="AD120" t="s">
        <v>41679</v>
      </c>
      <c r="AE120" t="s">
        <v>105</v>
      </c>
      <c r="AF120" s="119" t="str">
        <f t="shared" si="6"/>
        <v>NA</v>
      </c>
      <c r="AG120" s="119"/>
      <c r="AH120" s="119"/>
      <c r="AI120" s="119"/>
      <c r="AJ120" s="119" t="str">
        <f t="shared" si="7"/>
        <v>NA</v>
      </c>
      <c r="AK120" s="190"/>
      <c r="AL120" s="191"/>
    </row>
    <row r="121" spans="1:38" x14ac:dyDescent="0.25">
      <c r="A121" t="s">
        <v>3600</v>
      </c>
      <c r="B121" t="s">
        <v>3598</v>
      </c>
      <c r="C121" t="s">
        <v>3599</v>
      </c>
      <c r="D121" t="s">
        <v>102</v>
      </c>
      <c r="E121" t="s">
        <v>3601</v>
      </c>
      <c r="F121" t="s">
        <v>54</v>
      </c>
      <c r="G121"/>
      <c r="H121" t="s">
        <v>42158</v>
      </c>
      <c r="I121" t="s">
        <v>49801</v>
      </c>
      <c r="J121"/>
      <c r="K121" t="s">
        <v>105</v>
      </c>
      <c r="L121" s="119" t="str">
        <f t="shared" si="4"/>
        <v>NA</v>
      </c>
      <c r="M121" s="120"/>
      <c r="N121" s="120" t="str">
        <f t="shared" si="5"/>
        <v>NA</v>
      </c>
      <c r="O121" s="120"/>
      <c r="P121"/>
      <c r="Q121"/>
      <c r="R121"/>
      <c r="S121"/>
      <c r="T121"/>
      <c r="U121" t="s">
        <v>38904</v>
      </c>
      <c r="V121" t="s">
        <v>38905</v>
      </c>
      <c r="W121" t="s">
        <v>524</v>
      </c>
      <c r="X121" t="s">
        <v>108</v>
      </c>
      <c r="Y121" t="s">
        <v>526</v>
      </c>
      <c r="Z121" t="s">
        <v>54</v>
      </c>
      <c r="AA121"/>
      <c r="AB121" t="s">
        <v>42008</v>
      </c>
      <c r="AC121" t="s">
        <v>49706</v>
      </c>
      <c r="AD121" t="s">
        <v>41680</v>
      </c>
      <c r="AE121" t="s">
        <v>105</v>
      </c>
      <c r="AF121" s="119" t="str">
        <f t="shared" si="6"/>
        <v>NA</v>
      </c>
      <c r="AG121" s="119"/>
      <c r="AH121" s="119"/>
      <c r="AI121" s="119"/>
      <c r="AJ121" s="119" t="str">
        <f t="shared" si="7"/>
        <v>NA</v>
      </c>
      <c r="AK121" s="190"/>
      <c r="AL121" s="191"/>
    </row>
    <row r="122" spans="1:38" x14ac:dyDescent="0.25">
      <c r="A122" t="s">
        <v>3119</v>
      </c>
      <c r="B122" t="s">
        <v>3117</v>
      </c>
      <c r="C122" t="s">
        <v>3118</v>
      </c>
      <c r="D122" t="s">
        <v>102</v>
      </c>
      <c r="E122" t="s">
        <v>3120</v>
      </c>
      <c r="F122" t="s">
        <v>54</v>
      </c>
      <c r="G122"/>
      <c r="H122" t="s">
        <v>42161</v>
      </c>
      <c r="I122" t="s">
        <v>49802</v>
      </c>
      <c r="J122" t="s">
        <v>3121</v>
      </c>
      <c r="K122" t="s">
        <v>105</v>
      </c>
      <c r="L122" s="119" t="str">
        <f t="shared" si="4"/>
        <v>NA</v>
      </c>
      <c r="M122" s="120"/>
      <c r="N122" s="120" t="str">
        <f t="shared" si="5"/>
        <v>NA</v>
      </c>
      <c r="O122" s="120"/>
      <c r="P122"/>
      <c r="Q122"/>
      <c r="R122"/>
      <c r="S122"/>
      <c r="T122"/>
      <c r="U122" t="s">
        <v>38914</v>
      </c>
      <c r="V122" t="s">
        <v>38915</v>
      </c>
      <c r="W122" t="s">
        <v>524</v>
      </c>
      <c r="X122" t="s">
        <v>108</v>
      </c>
      <c r="Y122" t="s">
        <v>38916</v>
      </c>
      <c r="Z122" t="s">
        <v>54</v>
      </c>
      <c r="AA122"/>
      <c r="AB122" t="s">
        <v>43141</v>
      </c>
      <c r="AC122" t="s">
        <v>56127</v>
      </c>
      <c r="AD122" t="s">
        <v>41681</v>
      </c>
      <c r="AE122" t="s">
        <v>105</v>
      </c>
      <c r="AF122" s="119" t="str">
        <f t="shared" si="6"/>
        <v>NA</v>
      </c>
      <c r="AG122" s="119"/>
      <c r="AH122" s="119"/>
      <c r="AI122" s="119"/>
      <c r="AJ122" s="119" t="str">
        <f t="shared" si="7"/>
        <v>NA</v>
      </c>
      <c r="AK122" s="190"/>
      <c r="AL122" s="191"/>
    </row>
    <row r="123" spans="1:38" x14ac:dyDescent="0.25">
      <c r="A123" t="s">
        <v>3378</v>
      </c>
      <c r="B123" t="s">
        <v>3376</v>
      </c>
      <c r="C123" t="s">
        <v>3377</v>
      </c>
      <c r="D123" t="s">
        <v>102</v>
      </c>
      <c r="E123" t="s">
        <v>3379</v>
      </c>
      <c r="F123" t="s">
        <v>54</v>
      </c>
      <c r="G123"/>
      <c r="H123" t="s">
        <v>42162</v>
      </c>
      <c r="I123" t="s">
        <v>49803</v>
      </c>
      <c r="J123" t="s">
        <v>3380</v>
      </c>
      <c r="K123" t="s">
        <v>105</v>
      </c>
      <c r="L123" s="119" t="str">
        <f t="shared" si="4"/>
        <v>NA</v>
      </c>
      <c r="M123" s="119"/>
      <c r="N123" s="120" t="str">
        <f t="shared" si="5"/>
        <v>NA</v>
      </c>
      <c r="O123" s="120"/>
      <c r="P123"/>
      <c r="Q123"/>
      <c r="R123"/>
      <c r="S123"/>
      <c r="T123"/>
      <c r="U123" t="s">
        <v>41683</v>
      </c>
      <c r="V123" t="s">
        <v>41682</v>
      </c>
      <c r="W123" t="s">
        <v>430</v>
      </c>
      <c r="X123" t="s">
        <v>108</v>
      </c>
      <c r="Y123" t="s">
        <v>432</v>
      </c>
      <c r="Z123" t="s">
        <v>54</v>
      </c>
      <c r="AA123"/>
      <c r="AB123" t="s">
        <v>41994</v>
      </c>
      <c r="AC123" t="s">
        <v>49692</v>
      </c>
      <c r="AD123" t="s">
        <v>41684</v>
      </c>
      <c r="AE123" t="s">
        <v>105</v>
      </c>
      <c r="AF123" s="119" t="str">
        <f t="shared" si="6"/>
        <v>NA</v>
      </c>
      <c r="AG123" s="119"/>
      <c r="AH123" s="119"/>
      <c r="AI123" s="119"/>
      <c r="AJ123" s="119" t="str">
        <f t="shared" si="7"/>
        <v>NA</v>
      </c>
      <c r="AK123" s="190"/>
      <c r="AL123" s="191"/>
    </row>
    <row r="124" spans="1:38" x14ac:dyDescent="0.25">
      <c r="A124" t="s">
        <v>1672</v>
      </c>
      <c r="B124" t="s">
        <v>1670</v>
      </c>
      <c r="C124" t="s">
        <v>1671</v>
      </c>
      <c r="D124" t="s">
        <v>102</v>
      </c>
      <c r="E124" t="s">
        <v>1673</v>
      </c>
      <c r="F124" t="s">
        <v>54</v>
      </c>
      <c r="G124"/>
      <c r="H124" t="s">
        <v>42166</v>
      </c>
      <c r="I124" t="s">
        <v>49804</v>
      </c>
      <c r="J124" t="s">
        <v>1674</v>
      </c>
      <c r="K124" t="s">
        <v>105</v>
      </c>
      <c r="L124" s="119" t="str">
        <f t="shared" si="4"/>
        <v>NA</v>
      </c>
      <c r="M124" s="119"/>
      <c r="N124" s="120" t="str">
        <f t="shared" si="5"/>
        <v>NA</v>
      </c>
      <c r="O124" s="120"/>
      <c r="P124"/>
      <c r="Q124"/>
      <c r="R124"/>
      <c r="S124"/>
      <c r="T124"/>
      <c r="U124" t="s">
        <v>38939</v>
      </c>
      <c r="V124" t="s">
        <v>38940</v>
      </c>
      <c r="W124" t="s">
        <v>430</v>
      </c>
      <c r="X124" t="s">
        <v>108</v>
      </c>
      <c r="Y124" t="s">
        <v>432</v>
      </c>
      <c r="Z124" t="s">
        <v>54</v>
      </c>
      <c r="AA124"/>
      <c r="AB124" t="s">
        <v>41994</v>
      </c>
      <c r="AC124" t="s">
        <v>49692</v>
      </c>
      <c r="AD124"/>
      <c r="AE124" t="s">
        <v>105</v>
      </c>
      <c r="AF124" s="119" t="str">
        <f t="shared" si="6"/>
        <v>NA</v>
      </c>
      <c r="AG124" s="119"/>
      <c r="AH124" s="119"/>
      <c r="AI124" s="119"/>
      <c r="AJ124" s="119" t="str">
        <f t="shared" si="7"/>
        <v>NA</v>
      </c>
      <c r="AK124" s="190"/>
      <c r="AL124" s="191"/>
    </row>
    <row r="125" spans="1:38" x14ac:dyDescent="0.25">
      <c r="A125" t="s">
        <v>3196</v>
      </c>
      <c r="B125" t="s">
        <v>3194</v>
      </c>
      <c r="C125" t="s">
        <v>3195</v>
      </c>
      <c r="D125" t="s">
        <v>102</v>
      </c>
      <c r="E125" t="s">
        <v>3197</v>
      </c>
      <c r="F125" t="s">
        <v>54</v>
      </c>
      <c r="G125"/>
      <c r="H125" t="s">
        <v>42169</v>
      </c>
      <c r="I125" t="s">
        <v>49805</v>
      </c>
      <c r="J125" t="s">
        <v>3198</v>
      </c>
      <c r="K125" t="s">
        <v>105</v>
      </c>
      <c r="L125" s="119" t="str">
        <f t="shared" si="4"/>
        <v>NA</v>
      </c>
      <c r="M125" s="119"/>
      <c r="N125" s="120" t="str">
        <f t="shared" si="5"/>
        <v>NA</v>
      </c>
      <c r="O125" s="120"/>
      <c r="P125"/>
      <c r="Q125"/>
      <c r="R125"/>
      <c r="S125"/>
      <c r="T125"/>
      <c r="U125" t="s">
        <v>38941</v>
      </c>
      <c r="V125" t="s">
        <v>38942</v>
      </c>
      <c r="W125" t="s">
        <v>430</v>
      </c>
      <c r="X125" t="s">
        <v>108</v>
      </c>
      <c r="Y125" t="s">
        <v>432</v>
      </c>
      <c r="Z125" t="s">
        <v>54</v>
      </c>
      <c r="AA125"/>
      <c r="AB125" t="s">
        <v>41994</v>
      </c>
      <c r="AC125" t="s">
        <v>49692</v>
      </c>
      <c r="AD125" t="s">
        <v>41685</v>
      </c>
      <c r="AE125" t="s">
        <v>105</v>
      </c>
      <c r="AF125" s="119" t="str">
        <f t="shared" si="6"/>
        <v>NA</v>
      </c>
      <c r="AG125" s="119"/>
      <c r="AH125" s="119"/>
      <c r="AI125" s="119"/>
      <c r="AJ125" s="119" t="str">
        <f t="shared" si="7"/>
        <v>NA</v>
      </c>
      <c r="AK125" s="190"/>
      <c r="AL125" s="191"/>
    </row>
    <row r="126" spans="1:38" x14ac:dyDescent="0.25">
      <c r="A126" t="s">
        <v>3755</v>
      </c>
      <c r="B126" t="s">
        <v>3753</v>
      </c>
      <c r="C126" t="s">
        <v>3754</v>
      </c>
      <c r="D126" t="s">
        <v>102</v>
      </c>
      <c r="E126" t="s">
        <v>3756</v>
      </c>
      <c r="F126" t="s">
        <v>54</v>
      </c>
      <c r="G126"/>
      <c r="H126" t="s">
        <v>42171</v>
      </c>
      <c r="I126" t="s">
        <v>49806</v>
      </c>
      <c r="J126"/>
      <c r="K126" t="s">
        <v>105</v>
      </c>
      <c r="L126" s="119" t="str">
        <f t="shared" si="4"/>
        <v>NA</v>
      </c>
      <c r="M126" s="119"/>
      <c r="N126" s="120" t="str">
        <f t="shared" si="5"/>
        <v>NA</v>
      </c>
      <c r="O126" s="120"/>
      <c r="P126"/>
      <c r="Q126"/>
      <c r="R126"/>
      <c r="S126"/>
      <c r="T126"/>
      <c r="U126" t="s">
        <v>38943</v>
      </c>
      <c r="V126" t="s">
        <v>38944</v>
      </c>
      <c r="W126" t="s">
        <v>430</v>
      </c>
      <c r="X126" t="s">
        <v>108</v>
      </c>
      <c r="Y126" t="s">
        <v>432</v>
      </c>
      <c r="Z126" t="s">
        <v>54</v>
      </c>
      <c r="AA126"/>
      <c r="AB126" t="s">
        <v>41994</v>
      </c>
      <c r="AC126" t="s">
        <v>49692</v>
      </c>
      <c r="AD126" t="s">
        <v>41686</v>
      </c>
      <c r="AE126" t="s">
        <v>105</v>
      </c>
      <c r="AF126" s="119" t="str">
        <f t="shared" si="6"/>
        <v>NA</v>
      </c>
      <c r="AG126" s="119"/>
      <c r="AH126" s="119"/>
      <c r="AI126" s="119"/>
      <c r="AJ126" s="119" t="str">
        <f t="shared" si="7"/>
        <v>NA</v>
      </c>
      <c r="AK126" s="190"/>
      <c r="AL126" s="191"/>
    </row>
    <row r="127" spans="1:38" x14ac:dyDescent="0.25">
      <c r="A127" t="s">
        <v>3764</v>
      </c>
      <c r="B127" t="s">
        <v>3762</v>
      </c>
      <c r="C127" t="s">
        <v>3763</v>
      </c>
      <c r="D127" t="s">
        <v>102</v>
      </c>
      <c r="E127" t="s">
        <v>3765</v>
      </c>
      <c r="F127" t="s">
        <v>54</v>
      </c>
      <c r="G127"/>
      <c r="H127" t="s">
        <v>42172</v>
      </c>
      <c r="I127" t="s">
        <v>49807</v>
      </c>
      <c r="J127"/>
      <c r="K127" t="s">
        <v>105</v>
      </c>
      <c r="L127" s="119" t="str">
        <f t="shared" si="4"/>
        <v>NA</v>
      </c>
      <c r="M127" s="119"/>
      <c r="N127" s="120" t="str">
        <f t="shared" si="5"/>
        <v>NA</v>
      </c>
      <c r="O127" s="120"/>
      <c r="P127"/>
      <c r="Q127"/>
      <c r="R127"/>
      <c r="S127"/>
      <c r="T127"/>
      <c r="U127" t="s">
        <v>38945</v>
      </c>
      <c r="V127" t="s">
        <v>38946</v>
      </c>
      <c r="W127" t="s">
        <v>430</v>
      </c>
      <c r="X127" t="s">
        <v>108</v>
      </c>
      <c r="Y127" t="s">
        <v>432</v>
      </c>
      <c r="Z127" t="s">
        <v>54</v>
      </c>
      <c r="AA127"/>
      <c r="AB127" t="s">
        <v>41994</v>
      </c>
      <c r="AC127" t="s">
        <v>49692</v>
      </c>
      <c r="AD127" t="s">
        <v>41687</v>
      </c>
      <c r="AE127" t="s">
        <v>105</v>
      </c>
      <c r="AF127" s="119" t="str">
        <f t="shared" si="6"/>
        <v>NA</v>
      </c>
      <c r="AG127" s="119"/>
      <c r="AH127" s="119"/>
      <c r="AI127" s="119"/>
      <c r="AJ127" s="119" t="str">
        <f t="shared" si="7"/>
        <v>NA</v>
      </c>
      <c r="AK127" s="190"/>
      <c r="AL127" s="191"/>
    </row>
    <row r="128" spans="1:38" x14ac:dyDescent="0.25">
      <c r="A128" t="s">
        <v>3604</v>
      </c>
      <c r="B128" t="s">
        <v>3602</v>
      </c>
      <c r="C128" t="s">
        <v>3603</v>
      </c>
      <c r="D128" t="s">
        <v>102</v>
      </c>
      <c r="E128" t="s">
        <v>3605</v>
      </c>
      <c r="F128" t="s">
        <v>54</v>
      </c>
      <c r="G128"/>
      <c r="H128" t="s">
        <v>42175</v>
      </c>
      <c r="I128" t="s">
        <v>49808</v>
      </c>
      <c r="J128"/>
      <c r="K128" t="s">
        <v>105</v>
      </c>
      <c r="L128" s="119" t="str">
        <f t="shared" si="4"/>
        <v>NA</v>
      </c>
      <c r="M128" s="119"/>
      <c r="N128" s="120" t="str">
        <f t="shared" si="5"/>
        <v>NA</v>
      </c>
      <c r="O128" s="120"/>
      <c r="P128"/>
      <c r="Q128"/>
      <c r="R128"/>
      <c r="S128"/>
      <c r="T128"/>
      <c r="U128" t="s">
        <v>38947</v>
      </c>
      <c r="V128" t="s">
        <v>38948</v>
      </c>
      <c r="W128" t="s">
        <v>430</v>
      </c>
      <c r="X128" t="s">
        <v>108</v>
      </c>
      <c r="Y128" t="s">
        <v>432</v>
      </c>
      <c r="Z128" t="s">
        <v>54</v>
      </c>
      <c r="AA128"/>
      <c r="AB128" t="s">
        <v>41994</v>
      </c>
      <c r="AC128" t="s">
        <v>49692</v>
      </c>
      <c r="AD128"/>
      <c r="AE128" t="s">
        <v>105</v>
      </c>
      <c r="AF128" s="119" t="str">
        <f t="shared" si="6"/>
        <v>NA</v>
      </c>
      <c r="AG128" s="119"/>
      <c r="AH128" s="119"/>
      <c r="AI128" s="119"/>
      <c r="AJ128" s="119" t="str">
        <f t="shared" si="7"/>
        <v>NA</v>
      </c>
      <c r="AK128" s="190"/>
      <c r="AL128" s="191"/>
    </row>
    <row r="129" spans="1:38" x14ac:dyDescent="0.25">
      <c r="A129" t="s">
        <v>1315</v>
      </c>
      <c r="B129" t="s">
        <v>1313</v>
      </c>
      <c r="C129" t="s">
        <v>1314</v>
      </c>
      <c r="D129" t="s">
        <v>102</v>
      </c>
      <c r="E129" t="s">
        <v>1316</v>
      </c>
      <c r="F129" t="s">
        <v>54</v>
      </c>
      <c r="G129"/>
      <c r="H129" t="s">
        <v>42177</v>
      </c>
      <c r="I129" t="s">
        <v>49809</v>
      </c>
      <c r="J129"/>
      <c r="K129" t="s">
        <v>105</v>
      </c>
      <c r="L129" s="119" t="str">
        <f t="shared" si="4"/>
        <v>NA</v>
      </c>
      <c r="M129" s="119"/>
      <c r="N129" s="120" t="str">
        <f t="shared" si="5"/>
        <v>NA</v>
      </c>
      <c r="O129" s="120"/>
      <c r="P129"/>
      <c r="Q129"/>
      <c r="R129"/>
      <c r="S129"/>
      <c r="T129"/>
      <c r="U129" t="s">
        <v>41689</v>
      </c>
      <c r="V129" t="s">
        <v>41688</v>
      </c>
      <c r="W129" t="s">
        <v>503</v>
      </c>
      <c r="X129" t="s">
        <v>108</v>
      </c>
      <c r="Y129" t="s">
        <v>5503</v>
      </c>
      <c r="Z129" t="s">
        <v>54</v>
      </c>
      <c r="AA129"/>
      <c r="AB129" t="s">
        <v>43142</v>
      </c>
      <c r="AC129" t="s">
        <v>56128</v>
      </c>
      <c r="AD129" t="s">
        <v>41690</v>
      </c>
      <c r="AE129" t="s">
        <v>105</v>
      </c>
      <c r="AF129" s="119" t="str">
        <f t="shared" si="6"/>
        <v>NA</v>
      </c>
      <c r="AG129" s="119"/>
      <c r="AH129" s="119"/>
      <c r="AI129" s="119"/>
      <c r="AJ129" s="119" t="str">
        <f t="shared" si="7"/>
        <v>NA</v>
      </c>
      <c r="AK129" s="190"/>
      <c r="AL129" s="191"/>
    </row>
    <row r="130" spans="1:38" x14ac:dyDescent="0.25">
      <c r="A130" t="s">
        <v>1774</v>
      </c>
      <c r="B130" t="s">
        <v>1772</v>
      </c>
      <c r="C130" t="s">
        <v>1773</v>
      </c>
      <c r="D130" t="s">
        <v>102</v>
      </c>
      <c r="E130" t="s">
        <v>1775</v>
      </c>
      <c r="F130" t="s">
        <v>54</v>
      </c>
      <c r="G130"/>
      <c r="H130" t="s">
        <v>42178</v>
      </c>
      <c r="I130" t="s">
        <v>49810</v>
      </c>
      <c r="J130" t="s">
        <v>1776</v>
      </c>
      <c r="K130" t="s">
        <v>105</v>
      </c>
      <c r="L130" s="119" t="str">
        <f t="shared" si="4"/>
        <v>NA</v>
      </c>
      <c r="M130" s="119"/>
      <c r="N130" s="120" t="str">
        <f t="shared" si="5"/>
        <v>NA</v>
      </c>
      <c r="O130" s="120"/>
      <c r="P130"/>
      <c r="Q130"/>
      <c r="R130"/>
      <c r="S130"/>
      <c r="T130"/>
      <c r="U130" t="s">
        <v>39010</v>
      </c>
      <c r="V130" t="s">
        <v>39011</v>
      </c>
      <c r="W130" t="s">
        <v>503</v>
      </c>
      <c r="X130" t="s">
        <v>108</v>
      </c>
      <c r="Y130" t="s">
        <v>2065</v>
      </c>
      <c r="Z130" t="s">
        <v>54</v>
      </c>
      <c r="AA130"/>
      <c r="AB130" t="s">
        <v>43143</v>
      </c>
      <c r="AC130" t="s">
        <v>56129</v>
      </c>
      <c r="AD130" t="s">
        <v>39010</v>
      </c>
      <c r="AE130" t="s">
        <v>105</v>
      </c>
      <c r="AF130" s="119" t="str">
        <f t="shared" si="6"/>
        <v>NA</v>
      </c>
      <c r="AG130" s="119"/>
      <c r="AH130" s="119"/>
      <c r="AI130" s="119"/>
      <c r="AJ130" s="119" t="str">
        <f t="shared" si="7"/>
        <v>NA</v>
      </c>
      <c r="AK130" s="190"/>
      <c r="AL130" s="191"/>
    </row>
    <row r="131" spans="1:38" x14ac:dyDescent="0.25">
      <c r="A131" t="s">
        <v>1779</v>
      </c>
      <c r="B131" t="s">
        <v>1777</v>
      </c>
      <c r="C131" t="s">
        <v>1778</v>
      </c>
      <c r="D131" t="s">
        <v>102</v>
      </c>
      <c r="E131" t="s">
        <v>1780</v>
      </c>
      <c r="F131" t="s">
        <v>54</v>
      </c>
      <c r="G131"/>
      <c r="H131" t="s">
        <v>42179</v>
      </c>
      <c r="I131" t="s">
        <v>49811</v>
      </c>
      <c r="J131" t="s">
        <v>1781</v>
      </c>
      <c r="K131" t="s">
        <v>105</v>
      </c>
      <c r="L131" s="119" t="str">
        <f t="shared" ref="L131:L194" si="8">IF($Q$1&lt;&gt;"",IF(ISNUMBER(SEARCH("*"&amp;$Q$1&amp;"*", A131)),A131, IF(ISNUMBER(SEARCH("*"&amp;$Q$1&amp;"*", H131)),A131, IF(ISNUMBER(SEARCH("*"&amp;$Q$1&amp;"*", G131)),A131, IF(ISNUMBER(SEARCH("*"&amp;$Q$1&amp;"*", J131)),A131,  IF(ISNUMBER(SEARCH("*"&amp;$Q$1&amp;"*", E131)),A131, "NA"))))),"NA")</f>
        <v>NA</v>
      </c>
      <c r="M131" s="119"/>
      <c r="N131" s="120" t="str">
        <f t="shared" ref="N131:N194" si="9">IF($Q$11=1,IF(ISNUMBER(SEARCH($T$11,C131)),A131,"NA"),"NA")</f>
        <v>NA</v>
      </c>
      <c r="O131" s="120"/>
      <c r="P131"/>
      <c r="Q131"/>
      <c r="R131"/>
      <c r="S131"/>
      <c r="T131"/>
      <c r="U131" t="s">
        <v>39016</v>
      </c>
      <c r="V131" t="s">
        <v>39017</v>
      </c>
      <c r="W131" t="s">
        <v>503</v>
      </c>
      <c r="X131" t="s">
        <v>108</v>
      </c>
      <c r="Y131" t="s">
        <v>39018</v>
      </c>
      <c r="Z131" t="s">
        <v>54</v>
      </c>
      <c r="AA131"/>
      <c r="AB131" t="s">
        <v>43144</v>
      </c>
      <c r="AC131" t="s">
        <v>56130</v>
      </c>
      <c r="AD131" t="s">
        <v>41691</v>
      </c>
      <c r="AE131" t="s">
        <v>105</v>
      </c>
      <c r="AF131" s="119" t="str">
        <f t="shared" ref="AF131:AF194" si="10">IF($Q$6&lt;&gt;"",IF(ISNUMBER(SEARCH($Q$6, W131)),U131, "NA"),"NA")</f>
        <v>NA</v>
      </c>
      <c r="AG131" s="119"/>
      <c r="AH131" s="119"/>
      <c r="AI131" s="119"/>
      <c r="AJ131" s="119" t="str">
        <f t="shared" ref="AJ131:AJ194" si="11">IF($Q$5&lt;&gt;"",IF(ISNUMBER(SEARCH($Q$5, U131&amp;" "&amp;Y131&amp;" "&amp;AA131&amp;" "&amp;AB131&amp;" "&amp;AD131)),U131, "NA"),"NA")</f>
        <v>NA</v>
      </c>
      <c r="AK131" s="190"/>
      <c r="AL131" s="191"/>
    </row>
    <row r="132" spans="1:38" x14ac:dyDescent="0.25">
      <c r="A132" t="s">
        <v>2839</v>
      </c>
      <c r="B132" t="s">
        <v>2837</v>
      </c>
      <c r="C132" t="s">
        <v>2838</v>
      </c>
      <c r="D132" t="s">
        <v>102</v>
      </c>
      <c r="E132" t="s">
        <v>2840</v>
      </c>
      <c r="F132" t="s">
        <v>54</v>
      </c>
      <c r="G132"/>
      <c r="H132" t="s">
        <v>42181</v>
      </c>
      <c r="I132" t="s">
        <v>49812</v>
      </c>
      <c r="J132" t="s">
        <v>2841</v>
      </c>
      <c r="K132" t="s">
        <v>105</v>
      </c>
      <c r="L132" s="119" t="str">
        <f t="shared" si="8"/>
        <v>NA</v>
      </c>
      <c r="M132" s="119"/>
      <c r="N132" s="120" t="str">
        <f t="shared" si="9"/>
        <v>NA</v>
      </c>
      <c r="O132" s="120"/>
      <c r="P132"/>
      <c r="Q132"/>
      <c r="R132"/>
      <c r="S132"/>
      <c r="T132"/>
      <c r="U132" t="s">
        <v>39019</v>
      </c>
      <c r="V132" t="s">
        <v>39020</v>
      </c>
      <c r="W132" t="s">
        <v>503</v>
      </c>
      <c r="X132" t="s">
        <v>108</v>
      </c>
      <c r="Y132" t="s">
        <v>39018</v>
      </c>
      <c r="Z132" t="s">
        <v>54</v>
      </c>
      <c r="AA132"/>
      <c r="AB132" t="s">
        <v>43144</v>
      </c>
      <c r="AC132" t="s">
        <v>56130</v>
      </c>
      <c r="AD132" t="s">
        <v>41692</v>
      </c>
      <c r="AE132" t="s">
        <v>105</v>
      </c>
      <c r="AF132" s="119" t="str">
        <f t="shared" si="10"/>
        <v>NA</v>
      </c>
      <c r="AG132" s="119"/>
      <c r="AH132" s="119"/>
      <c r="AI132" s="119"/>
      <c r="AJ132" s="119" t="str">
        <f t="shared" si="11"/>
        <v>NA</v>
      </c>
      <c r="AK132" s="190"/>
      <c r="AL132" s="191"/>
    </row>
    <row r="133" spans="1:38" x14ac:dyDescent="0.25">
      <c r="A133" t="s">
        <v>2844</v>
      </c>
      <c r="B133" t="s">
        <v>2842</v>
      </c>
      <c r="C133" t="s">
        <v>2843</v>
      </c>
      <c r="D133" t="s">
        <v>102</v>
      </c>
      <c r="E133" t="s">
        <v>2845</v>
      </c>
      <c r="F133" t="s">
        <v>54</v>
      </c>
      <c r="G133"/>
      <c r="H133" t="s">
        <v>42182</v>
      </c>
      <c r="I133" t="s">
        <v>49813</v>
      </c>
      <c r="J133" t="s">
        <v>2846</v>
      </c>
      <c r="K133" t="s">
        <v>105</v>
      </c>
      <c r="L133" s="119" t="str">
        <f t="shared" si="8"/>
        <v>NA</v>
      </c>
      <c r="M133" s="119"/>
      <c r="N133" s="120" t="str">
        <f t="shared" si="9"/>
        <v>NA</v>
      </c>
      <c r="O133" s="120"/>
      <c r="P133"/>
      <c r="Q133"/>
      <c r="R133"/>
      <c r="S133"/>
      <c r="T133"/>
      <c r="U133" t="s">
        <v>39022</v>
      </c>
      <c r="V133" t="s">
        <v>39023</v>
      </c>
      <c r="W133" t="s">
        <v>503</v>
      </c>
      <c r="X133" t="s">
        <v>108</v>
      </c>
      <c r="Y133" t="s">
        <v>5455</v>
      </c>
      <c r="Z133" t="s">
        <v>54</v>
      </c>
      <c r="AA133"/>
      <c r="AB133" t="s">
        <v>43145</v>
      </c>
      <c r="AC133" t="s">
        <v>56131</v>
      </c>
      <c r="AD133" t="s">
        <v>41693</v>
      </c>
      <c r="AE133" t="s">
        <v>105</v>
      </c>
      <c r="AF133" s="119" t="str">
        <f t="shared" si="10"/>
        <v>NA</v>
      </c>
      <c r="AG133" s="119"/>
      <c r="AH133" s="119"/>
      <c r="AI133" s="119"/>
      <c r="AJ133" s="119" t="str">
        <f t="shared" si="11"/>
        <v>NA</v>
      </c>
      <c r="AK133" s="190"/>
      <c r="AL133" s="191"/>
    </row>
    <row r="134" spans="1:38" x14ac:dyDescent="0.25">
      <c r="A134" t="s">
        <v>2969</v>
      </c>
      <c r="B134" t="s">
        <v>2967</v>
      </c>
      <c r="C134" t="s">
        <v>2968</v>
      </c>
      <c r="D134" t="s">
        <v>102</v>
      </c>
      <c r="E134" t="s">
        <v>2970</v>
      </c>
      <c r="F134" t="s">
        <v>54</v>
      </c>
      <c r="G134"/>
      <c r="H134" t="s">
        <v>42183</v>
      </c>
      <c r="I134" t="s">
        <v>49814</v>
      </c>
      <c r="J134" t="s">
        <v>2971</v>
      </c>
      <c r="K134" t="s">
        <v>105</v>
      </c>
      <c r="L134" s="119" t="str">
        <f t="shared" si="8"/>
        <v>NA</v>
      </c>
      <c r="M134" s="119"/>
      <c r="N134" s="120" t="str">
        <f t="shared" si="9"/>
        <v>NA</v>
      </c>
      <c r="O134" s="120"/>
      <c r="P134"/>
      <c r="Q134"/>
      <c r="R134"/>
      <c r="S134"/>
      <c r="T134"/>
      <c r="U134" t="s">
        <v>39024</v>
      </c>
      <c r="V134" t="s">
        <v>39025</v>
      </c>
      <c r="W134" t="s">
        <v>503</v>
      </c>
      <c r="X134" t="s">
        <v>108</v>
      </c>
      <c r="Y134" t="s">
        <v>5455</v>
      </c>
      <c r="Z134" t="s">
        <v>54</v>
      </c>
      <c r="AA134"/>
      <c r="AB134" t="s">
        <v>43145</v>
      </c>
      <c r="AC134" t="s">
        <v>56131</v>
      </c>
      <c r="AD134" t="s">
        <v>41694</v>
      </c>
      <c r="AE134" t="s">
        <v>105</v>
      </c>
      <c r="AF134" s="119" t="str">
        <f t="shared" si="10"/>
        <v>NA</v>
      </c>
      <c r="AG134" s="119"/>
      <c r="AH134" s="119"/>
      <c r="AI134" s="119"/>
      <c r="AJ134" s="119" t="str">
        <f t="shared" si="11"/>
        <v>NA</v>
      </c>
      <c r="AK134" s="190"/>
      <c r="AL134" s="191"/>
    </row>
    <row r="135" spans="1:38" x14ac:dyDescent="0.25">
      <c r="A135" t="s">
        <v>2563</v>
      </c>
      <c r="B135" t="s">
        <v>2561</v>
      </c>
      <c r="C135" t="s">
        <v>2562</v>
      </c>
      <c r="D135" t="s">
        <v>102</v>
      </c>
      <c r="E135" t="s">
        <v>2564</v>
      </c>
      <c r="F135" t="s">
        <v>54</v>
      </c>
      <c r="G135"/>
      <c r="H135" t="s">
        <v>42184</v>
      </c>
      <c r="I135" t="s">
        <v>49815</v>
      </c>
      <c r="J135" t="s">
        <v>2565</v>
      </c>
      <c r="K135" t="s">
        <v>105</v>
      </c>
      <c r="L135" s="119" t="str">
        <f t="shared" si="8"/>
        <v>NA</v>
      </c>
      <c r="M135" s="119"/>
      <c r="N135" s="120" t="str">
        <f t="shared" si="9"/>
        <v>NA</v>
      </c>
      <c r="O135" s="120"/>
      <c r="P135"/>
      <c r="Q135"/>
      <c r="R135"/>
      <c r="S135"/>
      <c r="T135"/>
      <c r="U135" t="s">
        <v>39026</v>
      </c>
      <c r="V135" t="s">
        <v>39027</v>
      </c>
      <c r="W135" t="s">
        <v>503</v>
      </c>
      <c r="X135" t="s">
        <v>108</v>
      </c>
      <c r="Y135" t="s">
        <v>505</v>
      </c>
      <c r="Z135" t="s">
        <v>54</v>
      </c>
      <c r="AA135"/>
      <c r="AB135" t="s">
        <v>43146</v>
      </c>
      <c r="AC135" t="s">
        <v>49703</v>
      </c>
      <c r="AD135" t="s">
        <v>41695</v>
      </c>
      <c r="AE135" t="s">
        <v>105</v>
      </c>
      <c r="AF135" s="119" t="str">
        <f t="shared" si="10"/>
        <v>NA</v>
      </c>
      <c r="AG135" s="119"/>
      <c r="AH135" s="119"/>
      <c r="AI135" s="119"/>
      <c r="AJ135" s="119" t="str">
        <f t="shared" si="11"/>
        <v>NA</v>
      </c>
      <c r="AK135" s="190"/>
      <c r="AL135" s="191"/>
    </row>
    <row r="136" spans="1:38" x14ac:dyDescent="0.25">
      <c r="A136" t="s">
        <v>3032</v>
      </c>
      <c r="B136" t="s">
        <v>3030</v>
      </c>
      <c r="C136" t="s">
        <v>3031</v>
      </c>
      <c r="D136" t="s">
        <v>102</v>
      </c>
      <c r="E136" t="s">
        <v>3033</v>
      </c>
      <c r="F136" t="s">
        <v>54</v>
      </c>
      <c r="G136"/>
      <c r="H136" t="s">
        <v>42187</v>
      </c>
      <c r="I136" t="s">
        <v>49816</v>
      </c>
      <c r="J136" t="s">
        <v>3034</v>
      </c>
      <c r="K136" t="s">
        <v>105</v>
      </c>
      <c r="L136" s="119" t="str">
        <f t="shared" si="8"/>
        <v>NA</v>
      </c>
      <c r="M136" s="119"/>
      <c r="N136" s="120" t="str">
        <f t="shared" si="9"/>
        <v>NA</v>
      </c>
      <c r="O136" s="120"/>
      <c r="P136"/>
      <c r="Q136"/>
      <c r="R136"/>
      <c r="S136"/>
      <c r="T136"/>
      <c r="U136" t="s">
        <v>39028</v>
      </c>
      <c r="V136" t="s">
        <v>39029</v>
      </c>
      <c r="W136" t="s">
        <v>503</v>
      </c>
      <c r="X136" t="s">
        <v>108</v>
      </c>
      <c r="Y136" t="s">
        <v>505</v>
      </c>
      <c r="Z136" t="s">
        <v>54</v>
      </c>
      <c r="AA136"/>
      <c r="AB136" t="s">
        <v>43146</v>
      </c>
      <c r="AC136" t="s">
        <v>49703</v>
      </c>
      <c r="AD136" t="s">
        <v>41696</v>
      </c>
      <c r="AE136" t="s">
        <v>105</v>
      </c>
      <c r="AF136" s="119" t="str">
        <f t="shared" si="10"/>
        <v>NA</v>
      </c>
      <c r="AG136" s="119"/>
      <c r="AH136" s="119"/>
      <c r="AI136" s="119"/>
      <c r="AJ136" s="119" t="str">
        <f t="shared" si="11"/>
        <v>NA</v>
      </c>
      <c r="AK136" s="190"/>
      <c r="AL136" s="191"/>
    </row>
    <row r="137" spans="1:38" x14ac:dyDescent="0.25">
      <c r="A137" t="s">
        <v>3331</v>
      </c>
      <c r="B137" t="s">
        <v>3329</v>
      </c>
      <c r="C137" t="s">
        <v>3330</v>
      </c>
      <c r="D137" t="s">
        <v>102</v>
      </c>
      <c r="E137" t="s">
        <v>3332</v>
      </c>
      <c r="F137" t="s">
        <v>54</v>
      </c>
      <c r="G137"/>
      <c r="H137" t="s">
        <v>42188</v>
      </c>
      <c r="I137" t="s">
        <v>49817</v>
      </c>
      <c r="J137" t="s">
        <v>3333</v>
      </c>
      <c r="K137" t="s">
        <v>105</v>
      </c>
      <c r="L137" s="119" t="str">
        <f t="shared" si="8"/>
        <v>NA</v>
      </c>
      <c r="M137" s="119"/>
      <c r="N137" s="120" t="str">
        <f t="shared" si="9"/>
        <v>NA</v>
      </c>
      <c r="O137" s="120"/>
      <c r="P137"/>
      <c r="Q137"/>
      <c r="R137"/>
      <c r="S137"/>
      <c r="T137"/>
      <c r="U137" t="s">
        <v>39030</v>
      </c>
      <c r="V137" t="s">
        <v>39031</v>
      </c>
      <c r="W137" t="s">
        <v>503</v>
      </c>
      <c r="X137" t="s">
        <v>108</v>
      </c>
      <c r="Y137" t="s">
        <v>505</v>
      </c>
      <c r="Z137" t="s">
        <v>54</v>
      </c>
      <c r="AA137"/>
      <c r="AB137" t="s">
        <v>43146</v>
      </c>
      <c r="AC137" t="s">
        <v>49703</v>
      </c>
      <c r="AD137" t="s">
        <v>41697</v>
      </c>
      <c r="AE137" t="s">
        <v>105</v>
      </c>
      <c r="AF137" s="119" t="str">
        <f t="shared" si="10"/>
        <v>NA</v>
      </c>
      <c r="AG137" s="119"/>
      <c r="AH137" s="119"/>
      <c r="AI137" s="119"/>
      <c r="AJ137" s="119" t="str">
        <f t="shared" si="11"/>
        <v>NA</v>
      </c>
      <c r="AK137" s="190"/>
      <c r="AL137" s="191"/>
    </row>
    <row r="138" spans="1:38" x14ac:dyDescent="0.25">
      <c r="A138" t="s">
        <v>2944</v>
      </c>
      <c r="B138" t="s">
        <v>2942</v>
      </c>
      <c r="C138" t="s">
        <v>2943</v>
      </c>
      <c r="D138" t="s">
        <v>102</v>
      </c>
      <c r="E138" t="s">
        <v>2945</v>
      </c>
      <c r="F138" t="s">
        <v>54</v>
      </c>
      <c r="G138"/>
      <c r="H138" t="s">
        <v>42189</v>
      </c>
      <c r="I138" t="s">
        <v>49818</v>
      </c>
      <c r="J138" t="s">
        <v>2946</v>
      </c>
      <c r="K138" t="s">
        <v>105</v>
      </c>
      <c r="L138" s="119" t="str">
        <f t="shared" si="8"/>
        <v>NA</v>
      </c>
      <c r="M138" s="119"/>
      <c r="N138" s="120" t="str">
        <f t="shared" si="9"/>
        <v>NA</v>
      </c>
      <c r="O138" s="120"/>
      <c r="P138"/>
      <c r="Q138"/>
      <c r="R138"/>
      <c r="S138"/>
      <c r="T138"/>
      <c r="U138" t="s">
        <v>39032</v>
      </c>
      <c r="V138" t="s">
        <v>39033</v>
      </c>
      <c r="W138" t="s">
        <v>503</v>
      </c>
      <c r="X138" t="s">
        <v>108</v>
      </c>
      <c r="Y138" t="s">
        <v>505</v>
      </c>
      <c r="Z138" t="s">
        <v>54</v>
      </c>
      <c r="AA138"/>
      <c r="AB138" t="s">
        <v>43146</v>
      </c>
      <c r="AC138" t="s">
        <v>49703</v>
      </c>
      <c r="AD138"/>
      <c r="AE138" t="s">
        <v>105</v>
      </c>
      <c r="AF138" s="119" t="str">
        <f t="shared" si="10"/>
        <v>NA</v>
      </c>
      <c r="AG138" s="119"/>
      <c r="AH138" s="119"/>
      <c r="AI138" s="119"/>
      <c r="AJ138" s="119" t="str">
        <f t="shared" si="11"/>
        <v>NA</v>
      </c>
      <c r="AK138" s="190"/>
      <c r="AL138" s="191"/>
    </row>
    <row r="139" spans="1:38" x14ac:dyDescent="0.25">
      <c r="A139" t="s">
        <v>2161</v>
      </c>
      <c r="B139" t="s">
        <v>2159</v>
      </c>
      <c r="C139" t="s">
        <v>2160</v>
      </c>
      <c r="D139" t="s">
        <v>102</v>
      </c>
      <c r="E139" t="s">
        <v>2162</v>
      </c>
      <c r="F139" t="s">
        <v>54</v>
      </c>
      <c r="G139"/>
      <c r="H139" t="s">
        <v>42191</v>
      </c>
      <c r="I139" t="s">
        <v>49819</v>
      </c>
      <c r="J139" t="s">
        <v>2163</v>
      </c>
      <c r="K139" t="s">
        <v>105</v>
      </c>
      <c r="L139" s="119" t="str">
        <f t="shared" si="8"/>
        <v>NA</v>
      </c>
      <c r="M139" s="119"/>
      <c r="N139" s="120" t="str">
        <f t="shared" si="9"/>
        <v>NA</v>
      </c>
      <c r="O139" s="120"/>
      <c r="P139"/>
      <c r="Q139"/>
      <c r="R139"/>
      <c r="S139"/>
      <c r="T139"/>
      <c r="U139" t="s">
        <v>39034</v>
      </c>
      <c r="V139" t="s">
        <v>39035</v>
      </c>
      <c r="W139" t="s">
        <v>503</v>
      </c>
      <c r="X139" t="s">
        <v>108</v>
      </c>
      <c r="Y139" t="s">
        <v>505</v>
      </c>
      <c r="Z139" t="s">
        <v>54</v>
      </c>
      <c r="AA139"/>
      <c r="AB139" t="s">
        <v>43146</v>
      </c>
      <c r="AC139" t="s">
        <v>49703</v>
      </c>
      <c r="AD139" t="s">
        <v>41698</v>
      </c>
      <c r="AE139" t="s">
        <v>105</v>
      </c>
      <c r="AF139" s="119" t="str">
        <f t="shared" si="10"/>
        <v>NA</v>
      </c>
      <c r="AG139" s="119"/>
      <c r="AH139" s="119"/>
      <c r="AI139" s="119"/>
      <c r="AJ139" s="119" t="str">
        <f t="shared" si="11"/>
        <v>NA</v>
      </c>
      <c r="AK139" s="190"/>
      <c r="AL139" s="191"/>
    </row>
    <row r="140" spans="1:38" x14ac:dyDescent="0.25">
      <c r="A140" t="s">
        <v>3164</v>
      </c>
      <c r="B140" t="s">
        <v>3162</v>
      </c>
      <c r="C140" t="s">
        <v>3163</v>
      </c>
      <c r="D140" t="s">
        <v>102</v>
      </c>
      <c r="E140" t="s">
        <v>3165</v>
      </c>
      <c r="F140" t="s">
        <v>54</v>
      </c>
      <c r="G140"/>
      <c r="H140" t="s">
        <v>42192</v>
      </c>
      <c r="I140" t="s">
        <v>49820</v>
      </c>
      <c r="J140" t="s">
        <v>3166</v>
      </c>
      <c r="K140" t="s">
        <v>105</v>
      </c>
      <c r="L140" s="119" t="str">
        <f t="shared" si="8"/>
        <v>NA</v>
      </c>
      <c r="M140" s="119"/>
      <c r="N140" s="120" t="str">
        <f t="shared" si="9"/>
        <v>NA</v>
      </c>
      <c r="O140" s="120"/>
      <c r="P140"/>
      <c r="Q140"/>
      <c r="R140"/>
      <c r="S140"/>
      <c r="T140"/>
      <c r="U140" t="s">
        <v>39036</v>
      </c>
      <c r="V140" t="s">
        <v>39037</v>
      </c>
      <c r="W140" t="s">
        <v>503</v>
      </c>
      <c r="X140" t="s">
        <v>108</v>
      </c>
      <c r="Y140" t="s">
        <v>505</v>
      </c>
      <c r="Z140" t="s">
        <v>54</v>
      </c>
      <c r="AA140"/>
      <c r="AB140" t="s">
        <v>43146</v>
      </c>
      <c r="AC140" t="s">
        <v>49703</v>
      </c>
      <c r="AD140" t="s">
        <v>39036</v>
      </c>
      <c r="AE140" t="s">
        <v>105</v>
      </c>
      <c r="AF140" s="119" t="str">
        <f t="shared" si="10"/>
        <v>NA</v>
      </c>
      <c r="AG140" s="119"/>
      <c r="AH140" s="119"/>
      <c r="AI140" s="119"/>
      <c r="AJ140" s="119" t="str">
        <f t="shared" si="11"/>
        <v>NA</v>
      </c>
      <c r="AK140" s="190"/>
      <c r="AL140" s="191"/>
    </row>
    <row r="141" spans="1:38" x14ac:dyDescent="0.25">
      <c r="A141" t="s">
        <v>3169</v>
      </c>
      <c r="B141" t="s">
        <v>3167</v>
      </c>
      <c r="C141" t="s">
        <v>3168</v>
      </c>
      <c r="D141" t="s">
        <v>102</v>
      </c>
      <c r="E141" t="s">
        <v>3170</v>
      </c>
      <c r="F141" t="s">
        <v>54</v>
      </c>
      <c r="G141"/>
      <c r="H141" t="s">
        <v>42193</v>
      </c>
      <c r="I141" t="s">
        <v>49821</v>
      </c>
      <c r="J141" t="s">
        <v>3171</v>
      </c>
      <c r="K141" t="s">
        <v>105</v>
      </c>
      <c r="L141" s="119" t="str">
        <f t="shared" si="8"/>
        <v>NA</v>
      </c>
      <c r="M141" s="119"/>
      <c r="N141" s="120" t="str">
        <f t="shared" si="9"/>
        <v>NA</v>
      </c>
      <c r="O141" s="120"/>
      <c r="P141"/>
      <c r="Q141"/>
      <c r="R141"/>
      <c r="S141"/>
      <c r="T141"/>
      <c r="U141" t="s">
        <v>39038</v>
      </c>
      <c r="V141" t="s">
        <v>39039</v>
      </c>
      <c r="W141" t="s">
        <v>503</v>
      </c>
      <c r="X141" t="s">
        <v>108</v>
      </c>
      <c r="Y141" t="s">
        <v>505</v>
      </c>
      <c r="Z141" t="s">
        <v>54</v>
      </c>
      <c r="AA141"/>
      <c r="AB141" t="s">
        <v>43146</v>
      </c>
      <c r="AC141" t="s">
        <v>49703</v>
      </c>
      <c r="AD141"/>
      <c r="AE141" t="s">
        <v>105</v>
      </c>
      <c r="AF141" s="119" t="str">
        <f t="shared" si="10"/>
        <v>NA</v>
      </c>
      <c r="AG141" s="119"/>
      <c r="AH141" s="119"/>
      <c r="AI141" s="119"/>
      <c r="AJ141" s="119" t="str">
        <f t="shared" si="11"/>
        <v>NA</v>
      </c>
      <c r="AK141" s="190"/>
      <c r="AL141" s="191"/>
    </row>
    <row r="142" spans="1:38" x14ac:dyDescent="0.25">
      <c r="A142" t="s">
        <v>3364</v>
      </c>
      <c r="B142" t="s">
        <v>3362</v>
      </c>
      <c r="C142" t="s">
        <v>3363</v>
      </c>
      <c r="D142" t="s">
        <v>102</v>
      </c>
      <c r="E142" t="s">
        <v>3365</v>
      </c>
      <c r="F142" t="s">
        <v>54</v>
      </c>
      <c r="G142"/>
      <c r="H142" t="s">
        <v>42194</v>
      </c>
      <c r="I142" t="s">
        <v>49822</v>
      </c>
      <c r="J142" t="s">
        <v>3364</v>
      </c>
      <c r="K142" t="s">
        <v>105</v>
      </c>
      <c r="L142" s="119" t="str">
        <f t="shared" si="8"/>
        <v>NA</v>
      </c>
      <c r="M142" s="119"/>
      <c r="N142" s="120" t="str">
        <f t="shared" si="9"/>
        <v>NA</v>
      </c>
      <c r="O142" s="120"/>
      <c r="P142"/>
      <c r="Q142"/>
      <c r="R142"/>
      <c r="S142"/>
      <c r="T142"/>
      <c r="U142" t="s">
        <v>41700</v>
      </c>
      <c r="V142" t="s">
        <v>41699</v>
      </c>
      <c r="W142" t="s">
        <v>517</v>
      </c>
      <c r="X142" t="s">
        <v>108</v>
      </c>
      <c r="Y142" t="s">
        <v>14645</v>
      </c>
      <c r="Z142" t="s">
        <v>54</v>
      </c>
      <c r="AA142" t="s">
        <v>49632</v>
      </c>
      <c r="AB142" t="s">
        <v>43147</v>
      </c>
      <c r="AC142" t="s">
        <v>56132</v>
      </c>
      <c r="AD142" t="s">
        <v>41701</v>
      </c>
      <c r="AE142" t="s">
        <v>105</v>
      </c>
      <c r="AF142" s="119" t="str">
        <f t="shared" si="10"/>
        <v>NA</v>
      </c>
      <c r="AG142" s="119"/>
      <c r="AH142" s="119"/>
      <c r="AI142" s="119"/>
      <c r="AJ142" s="119" t="str">
        <f t="shared" si="11"/>
        <v>NA</v>
      </c>
      <c r="AK142" s="190"/>
      <c r="AL142" s="191"/>
    </row>
    <row r="143" spans="1:38" x14ac:dyDescent="0.25">
      <c r="A143" t="s">
        <v>2924</v>
      </c>
      <c r="B143" t="s">
        <v>2922</v>
      </c>
      <c r="C143" t="s">
        <v>2923</v>
      </c>
      <c r="D143" t="s">
        <v>102</v>
      </c>
      <c r="E143" t="s">
        <v>2925</v>
      </c>
      <c r="F143" t="s">
        <v>54</v>
      </c>
      <c r="G143"/>
      <c r="H143" t="s">
        <v>42195</v>
      </c>
      <c r="I143" t="s">
        <v>49823</v>
      </c>
      <c r="J143" t="s">
        <v>2926</v>
      </c>
      <c r="K143" t="s">
        <v>105</v>
      </c>
      <c r="L143" s="119" t="str">
        <f t="shared" si="8"/>
        <v>NA</v>
      </c>
      <c r="M143" s="119"/>
      <c r="N143" s="120" t="str">
        <f t="shared" si="9"/>
        <v>NA</v>
      </c>
      <c r="O143" s="120"/>
      <c r="P143"/>
      <c r="Q143"/>
      <c r="R143"/>
      <c r="S143"/>
      <c r="T143"/>
      <c r="U143" t="s">
        <v>39044</v>
      </c>
      <c r="V143" t="s">
        <v>39045</v>
      </c>
      <c r="W143" t="s">
        <v>517</v>
      </c>
      <c r="X143" t="s">
        <v>108</v>
      </c>
      <c r="Y143" t="s">
        <v>13859</v>
      </c>
      <c r="Z143" t="s">
        <v>54</v>
      </c>
      <c r="AA143" t="s">
        <v>49632</v>
      </c>
      <c r="AB143" t="s">
        <v>43148</v>
      </c>
      <c r="AC143" t="s">
        <v>56133</v>
      </c>
      <c r="AD143" t="s">
        <v>41702</v>
      </c>
      <c r="AE143" t="s">
        <v>105</v>
      </c>
      <c r="AF143" s="119" t="str">
        <f t="shared" si="10"/>
        <v>NA</v>
      </c>
      <c r="AG143" s="119"/>
      <c r="AH143" s="119"/>
      <c r="AI143" s="119"/>
      <c r="AJ143" s="119" t="str">
        <f t="shared" si="11"/>
        <v>NA</v>
      </c>
      <c r="AK143" s="190"/>
      <c r="AL143" s="191"/>
    </row>
    <row r="144" spans="1:38" x14ac:dyDescent="0.25">
      <c r="A144" t="s">
        <v>3230</v>
      </c>
      <c r="B144" t="s">
        <v>3228</v>
      </c>
      <c r="C144" t="s">
        <v>3229</v>
      </c>
      <c r="D144" t="s">
        <v>102</v>
      </c>
      <c r="E144" t="s">
        <v>3231</v>
      </c>
      <c r="F144" t="s">
        <v>54</v>
      </c>
      <c r="G144"/>
      <c r="H144" t="s">
        <v>42196</v>
      </c>
      <c r="I144" t="s">
        <v>49824</v>
      </c>
      <c r="J144" t="s">
        <v>3232</v>
      </c>
      <c r="K144" t="s">
        <v>105</v>
      </c>
      <c r="L144" s="119" t="str">
        <f t="shared" si="8"/>
        <v>NA</v>
      </c>
      <c r="M144" s="119"/>
      <c r="N144" s="120" t="str">
        <f t="shared" si="9"/>
        <v>NA</v>
      </c>
      <c r="O144" s="120"/>
      <c r="P144"/>
      <c r="Q144"/>
      <c r="R144"/>
      <c r="S144"/>
      <c r="T144"/>
      <c r="U144" t="s">
        <v>39046</v>
      </c>
      <c r="V144" t="s">
        <v>39047</v>
      </c>
      <c r="W144" t="s">
        <v>517</v>
      </c>
      <c r="X144" t="s">
        <v>108</v>
      </c>
      <c r="Y144" t="s">
        <v>4471</v>
      </c>
      <c r="Z144" t="s">
        <v>54</v>
      </c>
      <c r="AA144" t="s">
        <v>49634</v>
      </c>
      <c r="AB144" t="s">
        <v>43149</v>
      </c>
      <c r="AC144" t="s">
        <v>56134</v>
      </c>
      <c r="AD144" t="s">
        <v>41703</v>
      </c>
      <c r="AE144" t="s">
        <v>105</v>
      </c>
      <c r="AF144" s="119" t="str">
        <f t="shared" si="10"/>
        <v>NA</v>
      </c>
      <c r="AG144" s="119"/>
      <c r="AH144" s="119"/>
      <c r="AI144" s="119"/>
      <c r="AJ144" s="119" t="str">
        <f t="shared" si="11"/>
        <v>NA</v>
      </c>
      <c r="AK144" s="190"/>
      <c r="AL144" s="191"/>
    </row>
    <row r="145" spans="1:38" x14ac:dyDescent="0.25">
      <c r="A145" t="s">
        <v>3269</v>
      </c>
      <c r="B145" t="s">
        <v>3267</v>
      </c>
      <c r="C145" t="s">
        <v>3268</v>
      </c>
      <c r="D145" t="s">
        <v>102</v>
      </c>
      <c r="E145" t="s">
        <v>3270</v>
      </c>
      <c r="F145" t="s">
        <v>54</v>
      </c>
      <c r="G145"/>
      <c r="H145" t="s">
        <v>49642</v>
      </c>
      <c r="I145" t="s">
        <v>49825</v>
      </c>
      <c r="J145" t="s">
        <v>3269</v>
      </c>
      <c r="K145" t="s">
        <v>105</v>
      </c>
      <c r="L145" s="119" t="str">
        <f t="shared" si="8"/>
        <v>NA</v>
      </c>
      <c r="M145" s="119"/>
      <c r="N145" s="120" t="str">
        <f t="shared" si="9"/>
        <v>NA</v>
      </c>
      <c r="O145" s="120"/>
      <c r="P145"/>
      <c r="Q145"/>
      <c r="R145"/>
      <c r="S145"/>
      <c r="T145"/>
      <c r="U145" t="s">
        <v>39048</v>
      </c>
      <c r="V145" t="s">
        <v>39049</v>
      </c>
      <c r="W145" t="s">
        <v>517</v>
      </c>
      <c r="X145" t="s">
        <v>108</v>
      </c>
      <c r="Y145" t="s">
        <v>13349</v>
      </c>
      <c r="Z145" t="s">
        <v>54</v>
      </c>
      <c r="AA145" t="s">
        <v>49632</v>
      </c>
      <c r="AB145" t="s">
        <v>43150</v>
      </c>
      <c r="AC145" t="s">
        <v>56135</v>
      </c>
      <c r="AD145" t="s">
        <v>41704</v>
      </c>
      <c r="AE145" t="s">
        <v>105</v>
      </c>
      <c r="AF145" s="119" t="str">
        <f t="shared" si="10"/>
        <v>NA</v>
      </c>
      <c r="AG145" s="119"/>
      <c r="AH145" s="119"/>
      <c r="AI145" s="119"/>
      <c r="AJ145" s="119" t="str">
        <f t="shared" si="11"/>
        <v>NA</v>
      </c>
      <c r="AK145" s="190"/>
      <c r="AL145" s="191"/>
    </row>
    <row r="146" spans="1:38" x14ac:dyDescent="0.25">
      <c r="A146" t="s">
        <v>2867</v>
      </c>
      <c r="B146" t="s">
        <v>2865</v>
      </c>
      <c r="C146" t="s">
        <v>2866</v>
      </c>
      <c r="D146" t="s">
        <v>102</v>
      </c>
      <c r="E146" t="s">
        <v>2868</v>
      </c>
      <c r="F146" t="s">
        <v>54</v>
      </c>
      <c r="G146"/>
      <c r="H146" t="s">
        <v>42197</v>
      </c>
      <c r="I146" t="s">
        <v>49826</v>
      </c>
      <c r="J146" t="s">
        <v>2869</v>
      </c>
      <c r="K146" t="s">
        <v>105</v>
      </c>
      <c r="L146" s="119" t="str">
        <f t="shared" si="8"/>
        <v>NA</v>
      </c>
      <c r="M146" s="119"/>
      <c r="N146" s="120" t="str">
        <f t="shared" si="9"/>
        <v>NA</v>
      </c>
      <c r="O146" s="120"/>
      <c r="P146"/>
      <c r="Q146"/>
      <c r="R146"/>
      <c r="S146"/>
      <c r="T146"/>
      <c r="U146" t="s">
        <v>39059</v>
      </c>
      <c r="V146" t="s">
        <v>39060</v>
      </c>
      <c r="W146" t="s">
        <v>517</v>
      </c>
      <c r="X146" t="s">
        <v>108</v>
      </c>
      <c r="Y146" t="s">
        <v>4631</v>
      </c>
      <c r="Z146" t="s">
        <v>54</v>
      </c>
      <c r="AA146" t="s">
        <v>49633</v>
      </c>
      <c r="AB146" t="s">
        <v>49636</v>
      </c>
      <c r="AC146" t="s">
        <v>56136</v>
      </c>
      <c r="AD146" t="s">
        <v>41705</v>
      </c>
      <c r="AE146" t="s">
        <v>105</v>
      </c>
      <c r="AF146" s="119" t="str">
        <f t="shared" si="10"/>
        <v>NA</v>
      </c>
      <c r="AG146" s="119"/>
      <c r="AH146" s="119"/>
      <c r="AI146" s="119"/>
      <c r="AJ146" s="119" t="str">
        <f t="shared" si="11"/>
        <v>NA</v>
      </c>
      <c r="AK146" s="190"/>
      <c r="AL146" s="191"/>
    </row>
    <row r="147" spans="1:38" x14ac:dyDescent="0.25">
      <c r="A147" t="s">
        <v>1460</v>
      </c>
      <c r="B147" t="s">
        <v>1458</v>
      </c>
      <c r="C147" t="s">
        <v>1459</v>
      </c>
      <c r="D147" t="s">
        <v>102</v>
      </c>
      <c r="E147" t="s">
        <v>1461</v>
      </c>
      <c r="F147" t="s">
        <v>54</v>
      </c>
      <c r="G147"/>
      <c r="H147" t="s">
        <v>42198</v>
      </c>
      <c r="I147" t="s">
        <v>49827</v>
      </c>
      <c r="J147" t="s">
        <v>1460</v>
      </c>
      <c r="K147" t="s">
        <v>105</v>
      </c>
      <c r="L147" s="119" t="str">
        <f t="shared" si="8"/>
        <v>NA</v>
      </c>
      <c r="M147" s="119"/>
      <c r="N147" s="120" t="str">
        <f t="shared" si="9"/>
        <v>NA</v>
      </c>
      <c r="O147" s="120"/>
      <c r="P147"/>
      <c r="Q147"/>
      <c r="R147"/>
      <c r="S147"/>
      <c r="T147"/>
      <c r="U147" t="s">
        <v>39063</v>
      </c>
      <c r="V147" t="s">
        <v>39064</v>
      </c>
      <c r="W147" t="s">
        <v>517</v>
      </c>
      <c r="X147" t="s">
        <v>108</v>
      </c>
      <c r="Y147" t="s">
        <v>5486</v>
      </c>
      <c r="Z147" t="s">
        <v>54</v>
      </c>
      <c r="AA147" t="s">
        <v>49632</v>
      </c>
      <c r="AB147" t="s">
        <v>43151</v>
      </c>
      <c r="AC147" t="s">
        <v>56137</v>
      </c>
      <c r="AD147" t="s">
        <v>41706</v>
      </c>
      <c r="AE147" t="s">
        <v>105</v>
      </c>
      <c r="AF147" s="119" t="str">
        <f t="shared" si="10"/>
        <v>NA</v>
      </c>
      <c r="AG147" s="119"/>
      <c r="AH147" s="119"/>
      <c r="AI147" s="119"/>
      <c r="AJ147" s="119" t="str">
        <f t="shared" si="11"/>
        <v>NA</v>
      </c>
      <c r="AK147" s="190"/>
      <c r="AL147" s="191"/>
    </row>
    <row r="148" spans="1:38" x14ac:dyDescent="0.25">
      <c r="A148" t="s">
        <v>1418</v>
      </c>
      <c r="B148" t="s">
        <v>1416</v>
      </c>
      <c r="C148" t="s">
        <v>1417</v>
      </c>
      <c r="D148" t="s">
        <v>102</v>
      </c>
      <c r="E148" t="s">
        <v>1419</v>
      </c>
      <c r="F148" t="s">
        <v>54</v>
      </c>
      <c r="G148"/>
      <c r="H148" t="s">
        <v>42199</v>
      </c>
      <c r="I148" t="s">
        <v>49828</v>
      </c>
      <c r="J148" t="s">
        <v>1418</v>
      </c>
      <c r="K148" t="s">
        <v>105</v>
      </c>
      <c r="L148" s="119" t="str">
        <f t="shared" si="8"/>
        <v>NA</v>
      </c>
      <c r="M148" s="119"/>
      <c r="N148" s="120" t="str">
        <f t="shared" si="9"/>
        <v>NA</v>
      </c>
      <c r="O148" s="120"/>
      <c r="P148"/>
      <c r="Q148"/>
      <c r="R148"/>
      <c r="S148"/>
      <c r="T148"/>
      <c r="U148" t="s">
        <v>39133</v>
      </c>
      <c r="V148" t="s">
        <v>39134</v>
      </c>
      <c r="W148" t="s">
        <v>496</v>
      </c>
      <c r="X148" t="s">
        <v>108</v>
      </c>
      <c r="Y148" t="s">
        <v>39135</v>
      </c>
      <c r="Z148" t="s">
        <v>54</v>
      </c>
      <c r="AA148"/>
      <c r="AB148" t="s">
        <v>43152</v>
      </c>
      <c r="AC148" t="s">
        <v>56138</v>
      </c>
      <c r="AD148" t="s">
        <v>41707</v>
      </c>
      <c r="AE148" t="s">
        <v>105</v>
      </c>
      <c r="AF148" s="119" t="str">
        <f t="shared" si="10"/>
        <v>NA</v>
      </c>
      <c r="AG148" s="119"/>
      <c r="AH148" s="119"/>
      <c r="AI148" s="119"/>
      <c r="AJ148" s="119" t="str">
        <f t="shared" si="11"/>
        <v>NA</v>
      </c>
      <c r="AK148" s="190"/>
      <c r="AL148" s="191"/>
    </row>
    <row r="149" spans="1:38" x14ac:dyDescent="0.25">
      <c r="A149" t="s">
        <v>1422</v>
      </c>
      <c r="B149" t="s">
        <v>1420</v>
      </c>
      <c r="C149" t="s">
        <v>1421</v>
      </c>
      <c r="D149" t="s">
        <v>102</v>
      </c>
      <c r="E149" t="s">
        <v>1423</v>
      </c>
      <c r="F149" t="s">
        <v>54</v>
      </c>
      <c r="G149"/>
      <c r="H149" t="s">
        <v>42200</v>
      </c>
      <c r="I149" t="s">
        <v>49829</v>
      </c>
      <c r="J149" t="s">
        <v>1422</v>
      </c>
      <c r="K149" t="s">
        <v>105</v>
      </c>
      <c r="L149" s="119" t="str">
        <f t="shared" si="8"/>
        <v>NA</v>
      </c>
      <c r="M149" s="119"/>
      <c r="N149" s="120" t="str">
        <f t="shared" si="9"/>
        <v>NA</v>
      </c>
      <c r="O149" s="120"/>
      <c r="P149"/>
      <c r="Q149"/>
      <c r="R149"/>
      <c r="S149"/>
      <c r="T149"/>
      <c r="U149" t="s">
        <v>39143</v>
      </c>
      <c r="V149" t="s">
        <v>39144</v>
      </c>
      <c r="W149" t="s">
        <v>496</v>
      </c>
      <c r="X149" t="s">
        <v>108</v>
      </c>
      <c r="Y149" t="s">
        <v>2794</v>
      </c>
      <c r="Z149" t="s">
        <v>54</v>
      </c>
      <c r="AA149"/>
      <c r="AB149" t="s">
        <v>43153</v>
      </c>
      <c r="AC149" t="s">
        <v>56139</v>
      </c>
      <c r="AD149" t="s">
        <v>41708</v>
      </c>
      <c r="AE149" t="s">
        <v>105</v>
      </c>
      <c r="AF149" s="119" t="str">
        <f t="shared" si="10"/>
        <v>NA</v>
      </c>
      <c r="AG149" s="119"/>
      <c r="AH149" s="119"/>
      <c r="AI149" s="119"/>
      <c r="AJ149" s="119" t="str">
        <f t="shared" si="11"/>
        <v>NA</v>
      </c>
      <c r="AK149" s="190"/>
      <c r="AL149" s="191"/>
    </row>
    <row r="150" spans="1:38" x14ac:dyDescent="0.25">
      <c r="A150" t="s">
        <v>1188</v>
      </c>
      <c r="B150" t="s">
        <v>1186</v>
      </c>
      <c r="C150" t="s">
        <v>1187</v>
      </c>
      <c r="D150" t="s">
        <v>102</v>
      </c>
      <c r="E150" t="s">
        <v>1189</v>
      </c>
      <c r="F150" t="s">
        <v>54</v>
      </c>
      <c r="G150"/>
      <c r="H150" t="s">
        <v>42202</v>
      </c>
      <c r="I150" t="s">
        <v>49830</v>
      </c>
      <c r="J150" t="s">
        <v>1188</v>
      </c>
      <c r="K150" t="s">
        <v>105</v>
      </c>
      <c r="L150" s="119" t="str">
        <f t="shared" si="8"/>
        <v>NA</v>
      </c>
      <c r="M150" s="119"/>
      <c r="N150" s="120" t="str">
        <f t="shared" si="9"/>
        <v>NA</v>
      </c>
      <c r="O150" s="120"/>
      <c r="P150"/>
      <c r="Q150"/>
      <c r="R150"/>
      <c r="S150"/>
      <c r="T150"/>
      <c r="U150" t="s">
        <v>39162</v>
      </c>
      <c r="V150" t="s">
        <v>39163</v>
      </c>
      <c r="W150" t="s">
        <v>496</v>
      </c>
      <c r="X150" t="s">
        <v>108</v>
      </c>
      <c r="Y150" t="s">
        <v>2423</v>
      </c>
      <c r="Z150" t="s">
        <v>54</v>
      </c>
      <c r="AA150"/>
      <c r="AB150" t="s">
        <v>43154</v>
      </c>
      <c r="AC150" t="s">
        <v>56140</v>
      </c>
      <c r="AD150" t="s">
        <v>41709</v>
      </c>
      <c r="AE150" t="s">
        <v>105</v>
      </c>
      <c r="AF150" s="119" t="str">
        <f t="shared" si="10"/>
        <v>NA</v>
      </c>
      <c r="AG150" s="119"/>
      <c r="AH150" s="119"/>
      <c r="AI150" s="119"/>
      <c r="AJ150" s="119" t="str">
        <f t="shared" si="11"/>
        <v>NA</v>
      </c>
      <c r="AK150" s="190"/>
      <c r="AL150" s="191"/>
    </row>
    <row r="151" spans="1:38" x14ac:dyDescent="0.25">
      <c r="A151" t="s">
        <v>3702</v>
      </c>
      <c r="B151" t="s">
        <v>3700</v>
      </c>
      <c r="C151" t="s">
        <v>3701</v>
      </c>
      <c r="D151" t="s">
        <v>102</v>
      </c>
      <c r="E151" t="s">
        <v>3703</v>
      </c>
      <c r="F151" t="s">
        <v>54</v>
      </c>
      <c r="G151"/>
      <c r="H151" t="s">
        <v>42204</v>
      </c>
      <c r="I151" t="s">
        <v>49831</v>
      </c>
      <c r="J151" t="s">
        <v>3702</v>
      </c>
      <c r="K151" t="s">
        <v>105</v>
      </c>
      <c r="L151" s="119" t="str">
        <f t="shared" si="8"/>
        <v>NA</v>
      </c>
      <c r="M151" s="119"/>
      <c r="N151" s="120" t="str">
        <f t="shared" si="9"/>
        <v>NA</v>
      </c>
      <c r="O151" s="120"/>
      <c r="P151"/>
      <c r="Q151"/>
      <c r="R151"/>
      <c r="S151"/>
      <c r="T151"/>
      <c r="U151" t="s">
        <v>39169</v>
      </c>
      <c r="V151" t="s">
        <v>39170</v>
      </c>
      <c r="W151" t="s">
        <v>496</v>
      </c>
      <c r="X151" t="s">
        <v>108</v>
      </c>
      <c r="Y151" t="s">
        <v>498</v>
      </c>
      <c r="Z151" t="s">
        <v>54</v>
      </c>
      <c r="AA151"/>
      <c r="AB151" t="s">
        <v>43155</v>
      </c>
      <c r="AC151" t="s">
        <v>49702</v>
      </c>
      <c r="AD151" t="s">
        <v>41710</v>
      </c>
      <c r="AE151" t="s">
        <v>105</v>
      </c>
      <c r="AF151" s="119" t="str">
        <f t="shared" si="10"/>
        <v>NA</v>
      </c>
      <c r="AG151" s="119"/>
      <c r="AH151" s="119"/>
      <c r="AI151" s="119"/>
      <c r="AJ151" s="119" t="str">
        <f t="shared" si="11"/>
        <v>NA</v>
      </c>
      <c r="AK151" s="190"/>
      <c r="AL151" s="191"/>
    </row>
    <row r="152" spans="1:38" x14ac:dyDescent="0.25">
      <c r="A152" t="s">
        <v>3871</v>
      </c>
      <c r="B152" t="s">
        <v>3869</v>
      </c>
      <c r="C152" t="s">
        <v>3870</v>
      </c>
      <c r="D152" t="s">
        <v>102</v>
      </c>
      <c r="E152" t="s">
        <v>3872</v>
      </c>
      <c r="F152" t="s">
        <v>54</v>
      </c>
      <c r="G152"/>
      <c r="H152" t="s">
        <v>42205</v>
      </c>
      <c r="I152" t="s">
        <v>49832</v>
      </c>
      <c r="J152" t="s">
        <v>3871</v>
      </c>
      <c r="K152" t="s">
        <v>105</v>
      </c>
      <c r="L152" s="119" t="str">
        <f t="shared" si="8"/>
        <v>NA</v>
      </c>
      <c r="M152" s="119"/>
      <c r="N152" s="120" t="str">
        <f t="shared" si="9"/>
        <v>NA</v>
      </c>
      <c r="O152" s="120"/>
      <c r="P152"/>
      <c r="Q152"/>
      <c r="R152"/>
      <c r="S152"/>
      <c r="T152"/>
      <c r="U152" t="s">
        <v>39171</v>
      </c>
      <c r="V152" t="s">
        <v>39172</v>
      </c>
      <c r="W152" t="s">
        <v>496</v>
      </c>
      <c r="X152" t="s">
        <v>108</v>
      </c>
      <c r="Y152" t="s">
        <v>498</v>
      </c>
      <c r="Z152" t="s">
        <v>54</v>
      </c>
      <c r="AA152"/>
      <c r="AB152" t="s">
        <v>43155</v>
      </c>
      <c r="AC152" t="s">
        <v>49702</v>
      </c>
      <c r="AD152" t="s">
        <v>41711</v>
      </c>
      <c r="AE152" t="s">
        <v>105</v>
      </c>
      <c r="AF152" s="119" t="str">
        <f t="shared" si="10"/>
        <v>NA</v>
      </c>
      <c r="AG152" s="119"/>
      <c r="AH152" s="119"/>
      <c r="AI152" s="119"/>
      <c r="AJ152" s="119" t="str">
        <f t="shared" si="11"/>
        <v>NA</v>
      </c>
      <c r="AK152" s="190"/>
      <c r="AL152" s="191"/>
    </row>
    <row r="153" spans="1:38" x14ac:dyDescent="0.25">
      <c r="A153" t="s">
        <v>897</v>
      </c>
      <c r="B153" t="s">
        <v>895</v>
      </c>
      <c r="C153" t="s">
        <v>896</v>
      </c>
      <c r="D153" t="s">
        <v>102</v>
      </c>
      <c r="E153" t="s">
        <v>898</v>
      </c>
      <c r="F153" t="s">
        <v>54</v>
      </c>
      <c r="G153" t="s">
        <v>41981</v>
      </c>
      <c r="H153" t="s">
        <v>41980</v>
      </c>
      <c r="I153" t="s">
        <v>49833</v>
      </c>
      <c r="J153" t="s">
        <v>897</v>
      </c>
      <c r="K153" t="s">
        <v>105</v>
      </c>
      <c r="L153" s="119" t="str">
        <f t="shared" si="8"/>
        <v>NA</v>
      </c>
      <c r="M153" s="119"/>
      <c r="N153" s="120" t="str">
        <f t="shared" si="9"/>
        <v>NA</v>
      </c>
      <c r="O153" s="120"/>
      <c r="P153"/>
      <c r="Q153"/>
      <c r="R153"/>
      <c r="S153"/>
      <c r="T153"/>
      <c r="U153" t="s">
        <v>39175</v>
      </c>
      <c r="V153" t="s">
        <v>39176</v>
      </c>
      <c r="W153" t="s">
        <v>496</v>
      </c>
      <c r="X153" t="s">
        <v>108</v>
      </c>
      <c r="Y153" t="s">
        <v>4558</v>
      </c>
      <c r="Z153" t="s">
        <v>54</v>
      </c>
      <c r="AA153"/>
      <c r="AB153" t="s">
        <v>43156</v>
      </c>
      <c r="AC153" t="s">
        <v>56141</v>
      </c>
      <c r="AD153" t="s">
        <v>41712</v>
      </c>
      <c r="AE153" t="s">
        <v>105</v>
      </c>
      <c r="AF153" s="119" t="str">
        <f t="shared" si="10"/>
        <v>NA</v>
      </c>
      <c r="AG153" s="119"/>
      <c r="AH153" s="119"/>
      <c r="AI153" s="119"/>
      <c r="AJ153" s="119" t="str">
        <f t="shared" si="11"/>
        <v>NA</v>
      </c>
      <c r="AK153" s="190"/>
      <c r="AL153" s="191"/>
    </row>
    <row r="154" spans="1:38" x14ac:dyDescent="0.25">
      <c r="A154" t="s">
        <v>931</v>
      </c>
      <c r="B154" t="s">
        <v>929</v>
      </c>
      <c r="C154" t="s">
        <v>930</v>
      </c>
      <c r="D154" t="s">
        <v>102</v>
      </c>
      <c r="E154" t="s">
        <v>932</v>
      </c>
      <c r="F154" t="s">
        <v>54</v>
      </c>
      <c r="G154"/>
      <c r="H154" t="s">
        <v>42207</v>
      </c>
      <c r="I154" t="s">
        <v>49834</v>
      </c>
      <c r="J154" t="s">
        <v>931</v>
      </c>
      <c r="K154" t="s">
        <v>105</v>
      </c>
      <c r="L154" s="119" t="str">
        <f t="shared" si="8"/>
        <v>NA</v>
      </c>
      <c r="M154" s="119"/>
      <c r="N154" s="120" t="str">
        <f t="shared" si="9"/>
        <v>NA</v>
      </c>
      <c r="O154" s="120"/>
      <c r="P154"/>
      <c r="Q154"/>
      <c r="R154"/>
      <c r="S154"/>
      <c r="T154"/>
      <c r="U154" t="s">
        <v>39177</v>
      </c>
      <c r="V154" t="s">
        <v>39178</v>
      </c>
      <c r="W154" t="s">
        <v>496</v>
      </c>
      <c r="X154" t="s">
        <v>108</v>
      </c>
      <c r="Y154" t="s">
        <v>4558</v>
      </c>
      <c r="Z154" t="s">
        <v>54</v>
      </c>
      <c r="AA154"/>
      <c r="AB154" t="s">
        <v>43156</v>
      </c>
      <c r="AC154" t="s">
        <v>56141</v>
      </c>
      <c r="AD154" t="s">
        <v>41713</v>
      </c>
      <c r="AE154" t="s">
        <v>105</v>
      </c>
      <c r="AF154" s="119" t="str">
        <f t="shared" si="10"/>
        <v>NA</v>
      </c>
      <c r="AG154" s="119"/>
      <c r="AH154" s="119"/>
      <c r="AI154" s="119"/>
      <c r="AJ154" s="119" t="str">
        <f t="shared" si="11"/>
        <v>NA</v>
      </c>
      <c r="AK154" s="190"/>
      <c r="AL154" s="191"/>
    </row>
    <row r="155" spans="1:38" x14ac:dyDescent="0.25">
      <c r="A155" t="s">
        <v>2528</v>
      </c>
      <c r="B155" t="s">
        <v>2526</v>
      </c>
      <c r="C155" t="s">
        <v>2527</v>
      </c>
      <c r="D155" t="s">
        <v>102</v>
      </c>
      <c r="E155" t="s">
        <v>2529</v>
      </c>
      <c r="F155" t="s">
        <v>54</v>
      </c>
      <c r="G155"/>
      <c r="H155" t="s">
        <v>42209</v>
      </c>
      <c r="I155" t="s">
        <v>49835</v>
      </c>
      <c r="J155" t="s">
        <v>2530</v>
      </c>
      <c r="K155" t="s">
        <v>105</v>
      </c>
      <c r="L155" s="119" t="str">
        <f t="shared" si="8"/>
        <v>NA</v>
      </c>
      <c r="M155" s="119"/>
      <c r="N155" s="120" t="str">
        <f t="shared" si="9"/>
        <v>NA</v>
      </c>
      <c r="O155" s="120"/>
      <c r="P155"/>
      <c r="Q155"/>
      <c r="R155"/>
      <c r="S155"/>
      <c r="T155"/>
      <c r="U155" t="s">
        <v>39179</v>
      </c>
      <c r="V155" t="s">
        <v>39180</v>
      </c>
      <c r="W155" t="s">
        <v>496</v>
      </c>
      <c r="X155" t="s">
        <v>108</v>
      </c>
      <c r="Y155" t="s">
        <v>4763</v>
      </c>
      <c r="Z155" t="s">
        <v>54</v>
      </c>
      <c r="AA155"/>
      <c r="AB155" t="s">
        <v>43157</v>
      </c>
      <c r="AC155" t="s">
        <v>56142</v>
      </c>
      <c r="AD155" t="s">
        <v>41714</v>
      </c>
      <c r="AE155" t="s">
        <v>105</v>
      </c>
      <c r="AF155" s="119" t="str">
        <f t="shared" si="10"/>
        <v>NA</v>
      </c>
      <c r="AG155" s="119"/>
      <c r="AH155" s="119"/>
      <c r="AI155" s="119"/>
      <c r="AJ155" s="119" t="str">
        <f t="shared" si="11"/>
        <v>NA</v>
      </c>
      <c r="AK155" s="190"/>
      <c r="AL155" s="191"/>
    </row>
    <row r="156" spans="1:38" x14ac:dyDescent="0.25">
      <c r="A156" t="s">
        <v>1995</v>
      </c>
      <c r="B156" t="s">
        <v>1993</v>
      </c>
      <c r="C156" t="s">
        <v>1994</v>
      </c>
      <c r="D156" t="s">
        <v>102</v>
      </c>
      <c r="E156" t="s">
        <v>1996</v>
      </c>
      <c r="F156" t="s">
        <v>54</v>
      </c>
      <c r="G156"/>
      <c r="H156" t="s">
        <v>42211</v>
      </c>
      <c r="I156" t="s">
        <v>49836</v>
      </c>
      <c r="J156"/>
      <c r="K156" t="s">
        <v>105</v>
      </c>
      <c r="L156" s="119" t="str">
        <f t="shared" si="8"/>
        <v>NA</v>
      </c>
      <c r="M156" s="119"/>
      <c r="N156" s="120" t="str">
        <f t="shared" si="9"/>
        <v>NA</v>
      </c>
      <c r="O156" s="120"/>
      <c r="P156"/>
      <c r="Q156"/>
      <c r="R156"/>
      <c r="S156"/>
      <c r="T156"/>
      <c r="U156" t="s">
        <v>39186</v>
      </c>
      <c r="V156" t="s">
        <v>39187</v>
      </c>
      <c r="W156" t="s">
        <v>496</v>
      </c>
      <c r="X156" t="s">
        <v>108</v>
      </c>
      <c r="Y156" t="s">
        <v>229</v>
      </c>
      <c r="Z156" t="s">
        <v>54</v>
      </c>
      <c r="AA156"/>
      <c r="AB156" t="s">
        <v>49667</v>
      </c>
      <c r="AC156" t="s">
        <v>56143</v>
      </c>
      <c r="AD156" t="s">
        <v>39186</v>
      </c>
      <c r="AE156" t="s">
        <v>105</v>
      </c>
      <c r="AF156" s="119" t="str">
        <f t="shared" si="10"/>
        <v>NA</v>
      </c>
      <c r="AG156" s="119"/>
      <c r="AH156" s="119"/>
      <c r="AI156" s="119"/>
      <c r="AJ156" s="119" t="str">
        <f t="shared" si="11"/>
        <v>NA</v>
      </c>
      <c r="AK156" s="190"/>
      <c r="AL156" s="191"/>
    </row>
    <row r="157" spans="1:38" x14ac:dyDescent="0.25">
      <c r="A157" t="s">
        <v>2849</v>
      </c>
      <c r="B157" t="s">
        <v>2847</v>
      </c>
      <c r="C157" t="s">
        <v>2848</v>
      </c>
      <c r="D157" t="s">
        <v>102</v>
      </c>
      <c r="E157" t="s">
        <v>2850</v>
      </c>
      <c r="F157" t="s">
        <v>54</v>
      </c>
      <c r="G157"/>
      <c r="H157" t="s">
        <v>42212</v>
      </c>
      <c r="I157" t="s">
        <v>49837</v>
      </c>
      <c r="J157"/>
      <c r="K157" t="s">
        <v>105</v>
      </c>
      <c r="L157" s="119" t="str">
        <f t="shared" si="8"/>
        <v>NA</v>
      </c>
      <c r="M157" s="119"/>
      <c r="N157" s="120" t="str">
        <f t="shared" si="9"/>
        <v>NA</v>
      </c>
      <c r="O157" s="120"/>
      <c r="P157"/>
      <c r="Q157"/>
      <c r="R157"/>
      <c r="S157"/>
      <c r="T157"/>
      <c r="U157" t="s">
        <v>41716</v>
      </c>
      <c r="V157" t="s">
        <v>41715</v>
      </c>
      <c r="W157" t="s">
        <v>489</v>
      </c>
      <c r="X157" t="s">
        <v>108</v>
      </c>
      <c r="Y157" t="s">
        <v>2505</v>
      </c>
      <c r="Z157" t="s">
        <v>54</v>
      </c>
      <c r="AA157"/>
      <c r="AB157" t="s">
        <v>43158</v>
      </c>
      <c r="AC157" t="s">
        <v>56144</v>
      </c>
      <c r="AD157" t="s">
        <v>41717</v>
      </c>
      <c r="AE157" t="s">
        <v>105</v>
      </c>
      <c r="AF157" s="119" t="str">
        <f t="shared" si="10"/>
        <v>NA</v>
      </c>
      <c r="AG157" s="119"/>
      <c r="AH157" s="119"/>
      <c r="AI157" s="119"/>
      <c r="AJ157" s="119" t="str">
        <f t="shared" si="11"/>
        <v>NA</v>
      </c>
      <c r="AK157" s="190"/>
      <c r="AL157" s="191"/>
    </row>
    <row r="158" spans="1:38" x14ac:dyDescent="0.25">
      <c r="A158" t="s">
        <v>1248</v>
      </c>
      <c r="B158" t="s">
        <v>1246</v>
      </c>
      <c r="C158" t="s">
        <v>1247</v>
      </c>
      <c r="D158" t="s">
        <v>102</v>
      </c>
      <c r="E158" t="s">
        <v>1249</v>
      </c>
      <c r="F158" t="s">
        <v>54</v>
      </c>
      <c r="G158"/>
      <c r="H158" t="s">
        <v>42213</v>
      </c>
      <c r="I158" t="s">
        <v>49838</v>
      </c>
      <c r="J158" t="s">
        <v>1250</v>
      </c>
      <c r="K158" t="s">
        <v>105</v>
      </c>
      <c r="L158" s="119" t="str">
        <f t="shared" si="8"/>
        <v>NA</v>
      </c>
      <c r="M158" s="119"/>
      <c r="N158" s="120" t="str">
        <f t="shared" si="9"/>
        <v>NA</v>
      </c>
      <c r="O158" s="120"/>
      <c r="P158"/>
      <c r="Q158"/>
      <c r="R158"/>
      <c r="S158"/>
      <c r="T158"/>
      <c r="U158" t="s">
        <v>39195</v>
      </c>
      <c r="V158" t="s">
        <v>39196</v>
      </c>
      <c r="W158" t="s">
        <v>489</v>
      </c>
      <c r="X158" t="s">
        <v>108</v>
      </c>
      <c r="Y158" t="s">
        <v>491</v>
      </c>
      <c r="Z158" t="s">
        <v>54</v>
      </c>
      <c r="AA158"/>
      <c r="AB158" t="s">
        <v>42003</v>
      </c>
      <c r="AC158" t="s">
        <v>49701</v>
      </c>
      <c r="AD158" t="s">
        <v>41718</v>
      </c>
      <c r="AE158" t="s">
        <v>105</v>
      </c>
      <c r="AF158" s="119" t="str">
        <f t="shared" si="10"/>
        <v>NA</v>
      </c>
      <c r="AG158" s="119"/>
      <c r="AH158" s="119"/>
      <c r="AI158" s="119"/>
      <c r="AJ158" s="119" t="str">
        <f t="shared" si="11"/>
        <v>NA</v>
      </c>
      <c r="AK158" s="190"/>
      <c r="AL158" s="191"/>
    </row>
    <row r="159" spans="1:38" x14ac:dyDescent="0.25">
      <c r="A159" t="s">
        <v>3235</v>
      </c>
      <c r="B159" t="s">
        <v>3233</v>
      </c>
      <c r="C159" t="s">
        <v>3234</v>
      </c>
      <c r="D159" t="s">
        <v>102</v>
      </c>
      <c r="E159" t="s">
        <v>3236</v>
      </c>
      <c r="F159" t="s">
        <v>54</v>
      </c>
      <c r="G159"/>
      <c r="H159" t="s">
        <v>42214</v>
      </c>
      <c r="I159" t="s">
        <v>49839</v>
      </c>
      <c r="J159" t="s">
        <v>3237</v>
      </c>
      <c r="K159" t="s">
        <v>105</v>
      </c>
      <c r="L159" s="119" t="str">
        <f t="shared" si="8"/>
        <v>NA</v>
      </c>
      <c r="M159" s="119"/>
      <c r="N159" s="120" t="str">
        <f t="shared" si="9"/>
        <v>NA</v>
      </c>
      <c r="O159" s="120"/>
      <c r="P159"/>
      <c r="Q159"/>
      <c r="R159"/>
      <c r="S159"/>
      <c r="T159"/>
      <c r="U159" t="s">
        <v>39197</v>
      </c>
      <c r="V159" t="s">
        <v>39198</v>
      </c>
      <c r="W159" t="s">
        <v>489</v>
      </c>
      <c r="X159" t="s">
        <v>108</v>
      </c>
      <c r="Y159" t="s">
        <v>491</v>
      </c>
      <c r="Z159" t="s">
        <v>54</v>
      </c>
      <c r="AA159"/>
      <c r="AB159" t="s">
        <v>42003</v>
      </c>
      <c r="AC159" t="s">
        <v>49701</v>
      </c>
      <c r="AD159" t="s">
        <v>39197</v>
      </c>
      <c r="AE159" t="s">
        <v>105</v>
      </c>
      <c r="AF159" s="119" t="str">
        <f t="shared" si="10"/>
        <v>NA</v>
      </c>
      <c r="AG159" s="119"/>
      <c r="AH159" s="119"/>
      <c r="AI159" s="119"/>
      <c r="AJ159" s="119" t="str">
        <f t="shared" si="11"/>
        <v>NA</v>
      </c>
      <c r="AK159" s="190"/>
      <c r="AL159" s="191"/>
    </row>
    <row r="160" spans="1:38" x14ac:dyDescent="0.25">
      <c r="A160" t="s">
        <v>1844</v>
      </c>
      <c r="B160" t="s">
        <v>1842</v>
      </c>
      <c r="C160" t="s">
        <v>1843</v>
      </c>
      <c r="D160" t="s">
        <v>102</v>
      </c>
      <c r="E160" t="s">
        <v>1845</v>
      </c>
      <c r="F160" t="s">
        <v>54</v>
      </c>
      <c r="G160"/>
      <c r="H160" t="s">
        <v>42215</v>
      </c>
      <c r="I160" t="s">
        <v>49840</v>
      </c>
      <c r="J160" t="s">
        <v>1846</v>
      </c>
      <c r="K160" t="s">
        <v>105</v>
      </c>
      <c r="L160" s="119" t="str">
        <f t="shared" si="8"/>
        <v>NA</v>
      </c>
      <c r="M160" s="119"/>
      <c r="N160" s="120" t="str">
        <f t="shared" si="9"/>
        <v>NA</v>
      </c>
      <c r="O160" s="120"/>
      <c r="P160"/>
      <c r="Q160"/>
      <c r="R160"/>
      <c r="S160"/>
      <c r="T160"/>
      <c r="U160" t="s">
        <v>39199</v>
      </c>
      <c r="V160" t="s">
        <v>39200</v>
      </c>
      <c r="W160" t="s">
        <v>489</v>
      </c>
      <c r="X160" t="s">
        <v>108</v>
      </c>
      <c r="Y160" t="s">
        <v>491</v>
      </c>
      <c r="Z160" t="s">
        <v>54</v>
      </c>
      <c r="AA160"/>
      <c r="AB160" t="s">
        <v>42003</v>
      </c>
      <c r="AC160" t="s">
        <v>49701</v>
      </c>
      <c r="AD160" t="s">
        <v>41719</v>
      </c>
      <c r="AE160" t="s">
        <v>105</v>
      </c>
      <c r="AF160" s="119" t="str">
        <f t="shared" si="10"/>
        <v>NA</v>
      </c>
      <c r="AG160" s="119"/>
      <c r="AH160" s="119"/>
      <c r="AI160" s="119"/>
      <c r="AJ160" s="119" t="str">
        <f t="shared" si="11"/>
        <v>NA</v>
      </c>
      <c r="AK160" s="190"/>
      <c r="AL160" s="191"/>
    </row>
    <row r="161" spans="1:38" x14ac:dyDescent="0.25">
      <c r="A161" t="s">
        <v>3047</v>
      </c>
      <c r="B161" t="s">
        <v>3045</v>
      </c>
      <c r="C161" t="s">
        <v>3046</v>
      </c>
      <c r="D161" t="s">
        <v>102</v>
      </c>
      <c r="E161" t="s">
        <v>3048</v>
      </c>
      <c r="F161" t="s">
        <v>54</v>
      </c>
      <c r="G161"/>
      <c r="H161" t="s">
        <v>42216</v>
      </c>
      <c r="I161" t="s">
        <v>49841</v>
      </c>
      <c r="J161" t="s">
        <v>3049</v>
      </c>
      <c r="K161" t="s">
        <v>105</v>
      </c>
      <c r="L161" s="119" t="str">
        <f t="shared" si="8"/>
        <v>NA</v>
      </c>
      <c r="M161" s="119"/>
      <c r="N161" s="120" t="str">
        <f t="shared" si="9"/>
        <v>NA</v>
      </c>
      <c r="O161" s="120"/>
      <c r="P161"/>
      <c r="Q161"/>
      <c r="R161"/>
      <c r="S161"/>
      <c r="T161"/>
      <c r="U161" t="s">
        <v>39201</v>
      </c>
      <c r="V161" t="s">
        <v>39202</v>
      </c>
      <c r="W161" t="s">
        <v>489</v>
      </c>
      <c r="X161" t="s">
        <v>108</v>
      </c>
      <c r="Y161" t="s">
        <v>491</v>
      </c>
      <c r="Z161" t="s">
        <v>54</v>
      </c>
      <c r="AA161"/>
      <c r="AB161" t="s">
        <v>42003</v>
      </c>
      <c r="AC161" t="s">
        <v>49701</v>
      </c>
      <c r="AD161" t="s">
        <v>41720</v>
      </c>
      <c r="AE161" t="s">
        <v>105</v>
      </c>
      <c r="AF161" s="119" t="str">
        <f t="shared" si="10"/>
        <v>NA</v>
      </c>
      <c r="AG161" s="119"/>
      <c r="AH161" s="119"/>
      <c r="AI161" s="119"/>
      <c r="AJ161" s="119" t="str">
        <f t="shared" si="11"/>
        <v>NA</v>
      </c>
      <c r="AK161" s="190"/>
      <c r="AL161" s="191"/>
    </row>
    <row r="162" spans="1:38" x14ac:dyDescent="0.25">
      <c r="A162" t="s">
        <v>1947</v>
      </c>
      <c r="B162" t="s">
        <v>1945</v>
      </c>
      <c r="C162" t="s">
        <v>1946</v>
      </c>
      <c r="D162" t="s">
        <v>102</v>
      </c>
      <c r="E162" t="s">
        <v>1948</v>
      </c>
      <c r="F162" t="s">
        <v>54</v>
      </c>
      <c r="G162"/>
      <c r="H162" t="s">
        <v>42217</v>
      </c>
      <c r="I162" t="s">
        <v>49842</v>
      </c>
      <c r="J162" t="s">
        <v>1949</v>
      </c>
      <c r="K162" t="s">
        <v>105</v>
      </c>
      <c r="L162" s="119" t="str">
        <f t="shared" si="8"/>
        <v>NA</v>
      </c>
      <c r="M162" s="119"/>
      <c r="N162" s="120" t="str">
        <f t="shared" si="9"/>
        <v>NA</v>
      </c>
      <c r="O162" s="120"/>
      <c r="P162"/>
      <c r="Q162"/>
      <c r="R162"/>
      <c r="S162"/>
      <c r="T162"/>
      <c r="U162" t="s">
        <v>39203</v>
      </c>
      <c r="V162" t="s">
        <v>39204</v>
      </c>
      <c r="W162" t="s">
        <v>489</v>
      </c>
      <c r="X162" t="s">
        <v>108</v>
      </c>
      <c r="Y162" t="s">
        <v>491</v>
      </c>
      <c r="Z162" t="s">
        <v>54</v>
      </c>
      <c r="AA162"/>
      <c r="AB162" t="s">
        <v>42003</v>
      </c>
      <c r="AC162" t="s">
        <v>49701</v>
      </c>
      <c r="AD162" t="s">
        <v>41721</v>
      </c>
      <c r="AE162" t="s">
        <v>105</v>
      </c>
      <c r="AF162" s="119" t="str">
        <f t="shared" si="10"/>
        <v>NA</v>
      </c>
      <c r="AG162" s="119"/>
      <c r="AH162" s="119"/>
      <c r="AI162" s="119"/>
      <c r="AJ162" s="119" t="str">
        <f t="shared" si="11"/>
        <v>NA</v>
      </c>
      <c r="AK162" s="190"/>
      <c r="AL162" s="191"/>
    </row>
    <row r="163" spans="1:38" x14ac:dyDescent="0.25">
      <c r="A163" t="s">
        <v>2073</v>
      </c>
      <c r="B163" t="s">
        <v>2071</v>
      </c>
      <c r="C163" t="s">
        <v>2072</v>
      </c>
      <c r="D163" t="s">
        <v>102</v>
      </c>
      <c r="E163" t="s">
        <v>2074</v>
      </c>
      <c r="F163" t="s">
        <v>54</v>
      </c>
      <c r="G163"/>
      <c r="H163" t="s">
        <v>42218</v>
      </c>
      <c r="I163" t="s">
        <v>49843</v>
      </c>
      <c r="J163" t="s">
        <v>2075</v>
      </c>
      <c r="K163" t="s">
        <v>105</v>
      </c>
      <c r="L163" s="119" t="str">
        <f t="shared" si="8"/>
        <v>NA</v>
      </c>
      <c r="M163" s="119"/>
      <c r="N163" s="120" t="str">
        <f t="shared" si="9"/>
        <v>NA</v>
      </c>
      <c r="O163" s="120"/>
      <c r="P163"/>
      <c r="Q163"/>
      <c r="R163"/>
      <c r="S163"/>
      <c r="T163"/>
      <c r="U163" t="s">
        <v>39205</v>
      </c>
      <c r="V163" t="s">
        <v>39206</v>
      </c>
      <c r="W163" t="s">
        <v>489</v>
      </c>
      <c r="X163" t="s">
        <v>108</v>
      </c>
      <c r="Y163" t="s">
        <v>491</v>
      </c>
      <c r="Z163" t="s">
        <v>54</v>
      </c>
      <c r="AA163"/>
      <c r="AB163" t="s">
        <v>42003</v>
      </c>
      <c r="AC163" t="s">
        <v>49701</v>
      </c>
      <c r="AD163" t="s">
        <v>39205</v>
      </c>
      <c r="AE163" t="s">
        <v>105</v>
      </c>
      <c r="AF163" s="119" t="str">
        <f t="shared" si="10"/>
        <v>NA</v>
      </c>
      <c r="AG163" s="119"/>
      <c r="AH163" s="119"/>
      <c r="AI163" s="119"/>
      <c r="AJ163" s="119" t="str">
        <f t="shared" si="11"/>
        <v>NA</v>
      </c>
      <c r="AK163" s="190"/>
      <c r="AL163" s="191"/>
    </row>
    <row r="164" spans="1:38" x14ac:dyDescent="0.25">
      <c r="A164" t="s">
        <v>2107</v>
      </c>
      <c r="B164" t="s">
        <v>2105</v>
      </c>
      <c r="C164" t="s">
        <v>2106</v>
      </c>
      <c r="D164" t="s">
        <v>102</v>
      </c>
      <c r="E164" t="s">
        <v>2108</v>
      </c>
      <c r="F164" t="s">
        <v>54</v>
      </c>
      <c r="G164"/>
      <c r="H164" t="s">
        <v>42219</v>
      </c>
      <c r="I164" t="s">
        <v>49844</v>
      </c>
      <c r="J164" t="s">
        <v>2109</v>
      </c>
      <c r="K164" t="s">
        <v>105</v>
      </c>
      <c r="L164" s="119" t="str">
        <f t="shared" si="8"/>
        <v>NA</v>
      </c>
      <c r="M164" s="119"/>
      <c r="N164" s="120" t="str">
        <f t="shared" si="9"/>
        <v>NA</v>
      </c>
      <c r="O164" s="120"/>
      <c r="P164"/>
      <c r="Q164"/>
      <c r="R164"/>
      <c r="S164"/>
      <c r="T164"/>
      <c r="U164" t="s">
        <v>39207</v>
      </c>
      <c r="V164" t="s">
        <v>39208</v>
      </c>
      <c r="W164" t="s">
        <v>489</v>
      </c>
      <c r="X164" t="s">
        <v>108</v>
      </c>
      <c r="Y164" t="s">
        <v>491</v>
      </c>
      <c r="Z164" t="s">
        <v>54</v>
      </c>
      <c r="AA164"/>
      <c r="AB164" t="s">
        <v>42003</v>
      </c>
      <c r="AC164" t="s">
        <v>49701</v>
      </c>
      <c r="AD164" t="s">
        <v>41722</v>
      </c>
      <c r="AE164" t="s">
        <v>105</v>
      </c>
      <c r="AF164" s="119" t="str">
        <f t="shared" si="10"/>
        <v>NA</v>
      </c>
      <c r="AG164" s="119"/>
      <c r="AH164" s="119"/>
      <c r="AI164" s="119"/>
      <c r="AJ164" s="119" t="str">
        <f t="shared" si="11"/>
        <v>NA</v>
      </c>
      <c r="AK164" s="190"/>
      <c r="AL164" s="191"/>
    </row>
    <row r="165" spans="1:38" x14ac:dyDescent="0.25">
      <c r="A165" t="s">
        <v>2176</v>
      </c>
      <c r="B165" t="s">
        <v>2174</v>
      </c>
      <c r="C165" t="s">
        <v>2175</v>
      </c>
      <c r="D165" t="s">
        <v>102</v>
      </c>
      <c r="E165" t="s">
        <v>2177</v>
      </c>
      <c r="F165" t="s">
        <v>54</v>
      </c>
      <c r="G165"/>
      <c r="H165" t="s">
        <v>42220</v>
      </c>
      <c r="I165" t="s">
        <v>49845</v>
      </c>
      <c r="J165" t="s">
        <v>2178</v>
      </c>
      <c r="K165" t="s">
        <v>105</v>
      </c>
      <c r="L165" s="119" t="str">
        <f t="shared" si="8"/>
        <v>NA</v>
      </c>
      <c r="M165" s="119"/>
      <c r="N165" s="120" t="str">
        <f t="shared" si="9"/>
        <v>NA</v>
      </c>
      <c r="O165" s="120"/>
      <c r="P165"/>
      <c r="Q165"/>
      <c r="R165"/>
      <c r="S165"/>
      <c r="T165"/>
      <c r="U165" t="s">
        <v>39209</v>
      </c>
      <c r="V165" t="s">
        <v>39210</v>
      </c>
      <c r="W165" t="s">
        <v>489</v>
      </c>
      <c r="X165" t="s">
        <v>108</v>
      </c>
      <c r="Y165" t="s">
        <v>491</v>
      </c>
      <c r="Z165" t="s">
        <v>54</v>
      </c>
      <c r="AA165"/>
      <c r="AB165" t="s">
        <v>42003</v>
      </c>
      <c r="AC165" t="s">
        <v>49701</v>
      </c>
      <c r="AD165" t="s">
        <v>41723</v>
      </c>
      <c r="AE165" t="s">
        <v>105</v>
      </c>
      <c r="AF165" s="119" t="str">
        <f t="shared" si="10"/>
        <v>NA</v>
      </c>
      <c r="AG165" s="119"/>
      <c r="AH165" s="119"/>
      <c r="AI165" s="119"/>
      <c r="AJ165" s="119" t="str">
        <f t="shared" si="11"/>
        <v>NA</v>
      </c>
      <c r="AK165" s="190"/>
      <c r="AL165" s="191"/>
    </row>
    <row r="166" spans="1:38" x14ac:dyDescent="0.25">
      <c r="A166" t="s">
        <v>978</v>
      </c>
      <c r="B166" t="s">
        <v>976</v>
      </c>
      <c r="C166" t="s">
        <v>977</v>
      </c>
      <c r="D166" t="s">
        <v>102</v>
      </c>
      <c r="E166" t="s">
        <v>979</v>
      </c>
      <c r="F166" t="s">
        <v>54</v>
      </c>
      <c r="G166"/>
      <c r="H166" t="s">
        <v>42221</v>
      </c>
      <c r="I166" t="s">
        <v>49846</v>
      </c>
      <c r="J166" t="s">
        <v>978</v>
      </c>
      <c r="K166" t="s">
        <v>105</v>
      </c>
      <c r="L166" s="119" t="str">
        <f t="shared" si="8"/>
        <v>NA</v>
      </c>
      <c r="M166" s="119"/>
      <c r="N166" s="120" t="str">
        <f t="shared" si="9"/>
        <v>NA</v>
      </c>
      <c r="O166" s="120"/>
      <c r="P166"/>
      <c r="Q166"/>
      <c r="R166"/>
      <c r="S166"/>
      <c r="T166"/>
      <c r="U166" t="s">
        <v>39211</v>
      </c>
      <c r="V166" t="s">
        <v>39212</v>
      </c>
      <c r="W166" t="s">
        <v>489</v>
      </c>
      <c r="X166" t="s">
        <v>108</v>
      </c>
      <c r="Y166" t="s">
        <v>491</v>
      </c>
      <c r="Z166" t="s">
        <v>54</v>
      </c>
      <c r="AA166"/>
      <c r="AB166" t="s">
        <v>42003</v>
      </c>
      <c r="AC166" t="s">
        <v>49701</v>
      </c>
      <c r="AD166" t="s">
        <v>41724</v>
      </c>
      <c r="AE166" t="s">
        <v>105</v>
      </c>
      <c r="AF166" s="119" t="str">
        <f t="shared" si="10"/>
        <v>NA</v>
      </c>
      <c r="AG166" s="119"/>
      <c r="AH166" s="119"/>
      <c r="AI166" s="119"/>
      <c r="AJ166" s="119" t="str">
        <f t="shared" si="11"/>
        <v>NA</v>
      </c>
      <c r="AK166" s="190"/>
      <c r="AL166" s="191"/>
    </row>
    <row r="167" spans="1:38" x14ac:dyDescent="0.25">
      <c r="A167" t="s">
        <v>2633</v>
      </c>
      <c r="B167" t="s">
        <v>2631</v>
      </c>
      <c r="C167" t="s">
        <v>2632</v>
      </c>
      <c r="D167" t="s">
        <v>102</v>
      </c>
      <c r="E167" t="s">
        <v>2634</v>
      </c>
      <c r="F167" t="s">
        <v>54</v>
      </c>
      <c r="G167"/>
      <c r="H167" t="s">
        <v>42222</v>
      </c>
      <c r="I167" t="s">
        <v>49847</v>
      </c>
      <c r="J167" t="s">
        <v>2633</v>
      </c>
      <c r="K167" t="s">
        <v>105</v>
      </c>
      <c r="L167" s="119" t="str">
        <f t="shared" si="8"/>
        <v>NA</v>
      </c>
      <c r="M167" s="119"/>
      <c r="N167" s="120" t="str">
        <f t="shared" si="9"/>
        <v>NA</v>
      </c>
      <c r="O167" s="120"/>
      <c r="P167"/>
      <c r="Q167"/>
      <c r="R167"/>
      <c r="S167"/>
      <c r="T167"/>
      <c r="U167" t="s">
        <v>39213</v>
      </c>
      <c r="V167" t="s">
        <v>39214</v>
      </c>
      <c r="W167" t="s">
        <v>489</v>
      </c>
      <c r="X167" t="s">
        <v>108</v>
      </c>
      <c r="Y167" t="s">
        <v>491</v>
      </c>
      <c r="Z167" t="s">
        <v>54</v>
      </c>
      <c r="AA167"/>
      <c r="AB167" t="s">
        <v>42003</v>
      </c>
      <c r="AC167" t="s">
        <v>49701</v>
      </c>
      <c r="AD167" t="s">
        <v>41725</v>
      </c>
      <c r="AE167" t="s">
        <v>105</v>
      </c>
      <c r="AF167" s="119" t="str">
        <f t="shared" si="10"/>
        <v>NA</v>
      </c>
      <c r="AG167" s="119"/>
      <c r="AH167" s="119"/>
      <c r="AI167" s="119"/>
      <c r="AJ167" s="119" t="str">
        <f t="shared" si="11"/>
        <v>NA</v>
      </c>
      <c r="AK167" s="190"/>
      <c r="AL167" s="191"/>
    </row>
    <row r="168" spans="1:38" x14ac:dyDescent="0.25">
      <c r="A168" t="s">
        <v>1049</v>
      </c>
      <c r="B168" t="s">
        <v>1047</v>
      </c>
      <c r="C168" t="s">
        <v>1048</v>
      </c>
      <c r="D168" t="s">
        <v>102</v>
      </c>
      <c r="E168" t="s">
        <v>1050</v>
      </c>
      <c r="F168" t="s">
        <v>54</v>
      </c>
      <c r="G168"/>
      <c r="H168" t="s">
        <v>42223</v>
      </c>
      <c r="I168" t="s">
        <v>49848</v>
      </c>
      <c r="J168"/>
      <c r="K168" t="s">
        <v>105</v>
      </c>
      <c r="L168" s="119" t="str">
        <f t="shared" si="8"/>
        <v>NA</v>
      </c>
      <c r="M168" s="119"/>
      <c r="N168" s="120" t="str">
        <f t="shared" si="9"/>
        <v>NA</v>
      </c>
      <c r="O168" s="120"/>
      <c r="P168"/>
      <c r="Q168"/>
      <c r="R168"/>
      <c r="S168"/>
      <c r="T168"/>
      <c r="U168" t="s">
        <v>39215</v>
      </c>
      <c r="V168" t="s">
        <v>39216</v>
      </c>
      <c r="W168" t="s">
        <v>489</v>
      </c>
      <c r="X168" t="s">
        <v>108</v>
      </c>
      <c r="Y168" t="s">
        <v>491</v>
      </c>
      <c r="Z168" t="s">
        <v>54</v>
      </c>
      <c r="AA168"/>
      <c r="AB168" t="s">
        <v>42003</v>
      </c>
      <c r="AC168" t="s">
        <v>49701</v>
      </c>
      <c r="AD168" t="s">
        <v>41726</v>
      </c>
      <c r="AE168" t="s">
        <v>105</v>
      </c>
      <c r="AF168" s="119" t="str">
        <f t="shared" si="10"/>
        <v>NA</v>
      </c>
      <c r="AG168" s="119"/>
      <c r="AH168" s="119"/>
      <c r="AI168" s="119"/>
      <c r="AJ168" s="119" t="str">
        <f t="shared" si="11"/>
        <v>NA</v>
      </c>
      <c r="AK168" s="190"/>
      <c r="AL168" s="191"/>
    </row>
    <row r="169" spans="1:38" x14ac:dyDescent="0.25">
      <c r="A169" t="s">
        <v>3858</v>
      </c>
      <c r="B169" t="s">
        <v>3856</v>
      </c>
      <c r="C169" t="s">
        <v>3857</v>
      </c>
      <c r="D169" t="s">
        <v>102</v>
      </c>
      <c r="E169" t="s">
        <v>3859</v>
      </c>
      <c r="F169" t="s">
        <v>54</v>
      </c>
      <c r="G169"/>
      <c r="H169" t="s">
        <v>42224</v>
      </c>
      <c r="I169" t="s">
        <v>49849</v>
      </c>
      <c r="J169" t="s">
        <v>3858</v>
      </c>
      <c r="K169" t="s">
        <v>105</v>
      </c>
      <c r="L169" s="119" t="str">
        <f t="shared" si="8"/>
        <v>NA</v>
      </c>
      <c r="M169" s="119"/>
      <c r="N169" s="120" t="str">
        <f t="shared" si="9"/>
        <v>NA</v>
      </c>
      <c r="O169" s="120"/>
      <c r="P169"/>
      <c r="Q169"/>
      <c r="R169"/>
      <c r="S169"/>
      <c r="T169"/>
      <c r="U169" t="s">
        <v>39217</v>
      </c>
      <c r="V169" t="s">
        <v>39218</v>
      </c>
      <c r="W169" t="s">
        <v>489</v>
      </c>
      <c r="X169" t="s">
        <v>108</v>
      </c>
      <c r="Y169" t="s">
        <v>491</v>
      </c>
      <c r="Z169" t="s">
        <v>54</v>
      </c>
      <c r="AA169"/>
      <c r="AB169" t="s">
        <v>42003</v>
      </c>
      <c r="AC169" t="s">
        <v>49701</v>
      </c>
      <c r="AD169" t="s">
        <v>41727</v>
      </c>
      <c r="AE169" t="s">
        <v>105</v>
      </c>
      <c r="AF169" s="119" t="str">
        <f t="shared" si="10"/>
        <v>NA</v>
      </c>
      <c r="AG169" s="119"/>
      <c r="AH169" s="119"/>
      <c r="AI169" s="119"/>
      <c r="AJ169" s="119" t="str">
        <f t="shared" si="11"/>
        <v>NA</v>
      </c>
      <c r="AK169" s="190"/>
      <c r="AL169" s="191"/>
    </row>
    <row r="170" spans="1:38" x14ac:dyDescent="0.25">
      <c r="A170" t="s">
        <v>1071</v>
      </c>
      <c r="B170" t="s">
        <v>1069</v>
      </c>
      <c r="C170" t="s">
        <v>1070</v>
      </c>
      <c r="D170" t="s">
        <v>102</v>
      </c>
      <c r="E170" t="s">
        <v>1072</v>
      </c>
      <c r="F170" t="s">
        <v>54</v>
      </c>
      <c r="G170"/>
      <c r="H170" t="s">
        <v>42225</v>
      </c>
      <c r="I170" t="s">
        <v>49850</v>
      </c>
      <c r="J170" t="s">
        <v>1071</v>
      </c>
      <c r="K170" t="s">
        <v>105</v>
      </c>
      <c r="L170" s="119" t="str">
        <f t="shared" si="8"/>
        <v>NA</v>
      </c>
      <c r="M170" s="119"/>
      <c r="N170" s="120" t="str">
        <f t="shared" si="9"/>
        <v>NA</v>
      </c>
      <c r="O170" s="120"/>
      <c r="P170"/>
      <c r="Q170"/>
      <c r="R170"/>
      <c r="S170"/>
      <c r="T170"/>
      <c r="U170" t="s">
        <v>39219</v>
      </c>
      <c r="V170" t="s">
        <v>39220</v>
      </c>
      <c r="W170" t="s">
        <v>489</v>
      </c>
      <c r="X170" t="s">
        <v>108</v>
      </c>
      <c r="Y170" t="s">
        <v>491</v>
      </c>
      <c r="Z170" t="s">
        <v>54</v>
      </c>
      <c r="AA170"/>
      <c r="AB170" t="s">
        <v>42003</v>
      </c>
      <c r="AC170" t="s">
        <v>49701</v>
      </c>
      <c r="AD170" t="s">
        <v>41728</v>
      </c>
      <c r="AE170" t="s">
        <v>105</v>
      </c>
      <c r="AF170" s="119" t="str">
        <f t="shared" si="10"/>
        <v>NA</v>
      </c>
      <c r="AG170" s="119"/>
      <c r="AH170" s="119"/>
      <c r="AI170" s="119"/>
      <c r="AJ170" s="119" t="str">
        <f t="shared" si="11"/>
        <v>NA</v>
      </c>
      <c r="AK170" s="190"/>
      <c r="AL170" s="191"/>
    </row>
    <row r="171" spans="1:38" x14ac:dyDescent="0.25">
      <c r="A171" t="s">
        <v>2027</v>
      </c>
      <c r="B171" t="s">
        <v>2025</v>
      </c>
      <c r="C171" t="s">
        <v>2026</v>
      </c>
      <c r="D171" t="s">
        <v>102</v>
      </c>
      <c r="E171" t="s">
        <v>2028</v>
      </c>
      <c r="F171" t="s">
        <v>54</v>
      </c>
      <c r="G171"/>
      <c r="H171" t="s">
        <v>42226</v>
      </c>
      <c r="I171" t="s">
        <v>49851</v>
      </c>
      <c r="J171" t="s">
        <v>2027</v>
      </c>
      <c r="K171" t="s">
        <v>105</v>
      </c>
      <c r="L171" s="119" t="str">
        <f t="shared" si="8"/>
        <v>NA</v>
      </c>
      <c r="M171" s="119"/>
      <c r="N171" s="120" t="str">
        <f t="shared" si="9"/>
        <v>NA</v>
      </c>
      <c r="O171" s="120"/>
      <c r="P171"/>
      <c r="Q171"/>
      <c r="R171"/>
      <c r="S171"/>
      <c r="T171"/>
      <c r="U171" t="s">
        <v>39221</v>
      </c>
      <c r="V171" t="s">
        <v>39222</v>
      </c>
      <c r="W171" t="s">
        <v>489</v>
      </c>
      <c r="X171" t="s">
        <v>108</v>
      </c>
      <c r="Y171" t="s">
        <v>491</v>
      </c>
      <c r="Z171" t="s">
        <v>54</v>
      </c>
      <c r="AA171"/>
      <c r="AB171" t="s">
        <v>42003</v>
      </c>
      <c r="AC171" t="s">
        <v>49701</v>
      </c>
      <c r="AD171" t="s">
        <v>41729</v>
      </c>
      <c r="AE171" t="s">
        <v>105</v>
      </c>
      <c r="AF171" s="119" t="str">
        <f t="shared" si="10"/>
        <v>NA</v>
      </c>
      <c r="AG171" s="119"/>
      <c r="AH171" s="119"/>
      <c r="AI171" s="119"/>
      <c r="AJ171" s="119" t="str">
        <f t="shared" si="11"/>
        <v>NA</v>
      </c>
      <c r="AK171" s="190"/>
      <c r="AL171" s="191"/>
    </row>
    <row r="172" spans="1:38" x14ac:dyDescent="0.25">
      <c r="A172" t="s">
        <v>1261</v>
      </c>
      <c r="B172" t="s">
        <v>1259</v>
      </c>
      <c r="C172" t="s">
        <v>1260</v>
      </c>
      <c r="D172" t="s">
        <v>102</v>
      </c>
      <c r="E172" t="s">
        <v>1262</v>
      </c>
      <c r="F172" t="s">
        <v>54</v>
      </c>
      <c r="G172"/>
      <c r="H172" t="s">
        <v>42227</v>
      </c>
      <c r="I172" t="s">
        <v>49852</v>
      </c>
      <c r="J172" t="s">
        <v>1261</v>
      </c>
      <c r="K172" t="s">
        <v>105</v>
      </c>
      <c r="L172" s="119" t="str">
        <f t="shared" si="8"/>
        <v>NA</v>
      </c>
      <c r="M172" s="119"/>
      <c r="N172" s="120" t="str">
        <f t="shared" si="9"/>
        <v>NA</v>
      </c>
      <c r="O172" s="120"/>
      <c r="P172"/>
      <c r="Q172"/>
      <c r="R172"/>
      <c r="S172"/>
      <c r="T172"/>
      <c r="U172" t="s">
        <v>39223</v>
      </c>
      <c r="V172" t="s">
        <v>39224</v>
      </c>
      <c r="W172" t="s">
        <v>489</v>
      </c>
      <c r="X172" t="s">
        <v>108</v>
      </c>
      <c r="Y172" t="s">
        <v>491</v>
      </c>
      <c r="Z172" t="s">
        <v>54</v>
      </c>
      <c r="AA172"/>
      <c r="AB172" t="s">
        <v>42003</v>
      </c>
      <c r="AC172" t="s">
        <v>49701</v>
      </c>
      <c r="AD172" t="s">
        <v>38391</v>
      </c>
      <c r="AE172" t="s">
        <v>105</v>
      </c>
      <c r="AF172" s="119" t="str">
        <f t="shared" si="10"/>
        <v>NA</v>
      </c>
      <c r="AG172" s="119"/>
      <c r="AH172" s="119"/>
      <c r="AI172" s="119"/>
      <c r="AJ172" s="119" t="str">
        <f t="shared" si="11"/>
        <v>NA</v>
      </c>
      <c r="AK172" s="190"/>
      <c r="AL172" s="191"/>
    </row>
    <row r="173" spans="1:38" x14ac:dyDescent="0.25">
      <c r="A173" t="s">
        <v>1016</v>
      </c>
      <c r="B173" t="s">
        <v>1014</v>
      </c>
      <c r="C173" t="s">
        <v>1015</v>
      </c>
      <c r="D173" t="s">
        <v>102</v>
      </c>
      <c r="E173" t="s">
        <v>1017</v>
      </c>
      <c r="F173" t="s">
        <v>54</v>
      </c>
      <c r="G173"/>
      <c r="H173" t="s">
        <v>42228</v>
      </c>
      <c r="I173" t="s">
        <v>49853</v>
      </c>
      <c r="J173" t="s">
        <v>1016</v>
      </c>
      <c r="K173" t="s">
        <v>105</v>
      </c>
      <c r="L173" s="119" t="str">
        <f t="shared" si="8"/>
        <v>NA</v>
      </c>
      <c r="M173" s="119"/>
      <c r="N173" s="120" t="str">
        <f t="shared" si="9"/>
        <v>NA</v>
      </c>
      <c r="O173" s="120"/>
      <c r="P173"/>
      <c r="Q173"/>
      <c r="R173"/>
      <c r="S173"/>
      <c r="T173"/>
      <c r="U173" t="s">
        <v>39225</v>
      </c>
      <c r="V173" t="s">
        <v>39226</v>
      </c>
      <c r="W173" t="s">
        <v>489</v>
      </c>
      <c r="X173" t="s">
        <v>108</v>
      </c>
      <c r="Y173" t="s">
        <v>491</v>
      </c>
      <c r="Z173" t="s">
        <v>54</v>
      </c>
      <c r="AA173"/>
      <c r="AB173" t="s">
        <v>42003</v>
      </c>
      <c r="AC173" t="s">
        <v>49701</v>
      </c>
      <c r="AD173" t="s">
        <v>41730</v>
      </c>
      <c r="AE173" t="s">
        <v>105</v>
      </c>
      <c r="AF173" s="119" t="str">
        <f t="shared" si="10"/>
        <v>NA</v>
      </c>
      <c r="AG173" s="119"/>
      <c r="AH173" s="119"/>
      <c r="AI173" s="119"/>
      <c r="AJ173" s="119" t="str">
        <f t="shared" si="11"/>
        <v>NA</v>
      </c>
      <c r="AK173" s="190"/>
      <c r="AL173" s="191"/>
    </row>
    <row r="174" spans="1:38" x14ac:dyDescent="0.25">
      <c r="A174" t="s">
        <v>1137</v>
      </c>
      <c r="B174" t="s">
        <v>1135</v>
      </c>
      <c r="C174" t="s">
        <v>1136</v>
      </c>
      <c r="D174" t="s">
        <v>102</v>
      </c>
      <c r="E174" t="s">
        <v>1138</v>
      </c>
      <c r="F174" t="s">
        <v>54</v>
      </c>
      <c r="G174"/>
      <c r="H174" t="s">
        <v>42230</v>
      </c>
      <c r="I174" t="s">
        <v>49854</v>
      </c>
      <c r="J174" t="s">
        <v>1137</v>
      </c>
      <c r="K174" t="s">
        <v>105</v>
      </c>
      <c r="L174" s="119" t="str">
        <f t="shared" si="8"/>
        <v>NA</v>
      </c>
      <c r="M174" s="119"/>
      <c r="N174" s="120" t="str">
        <f t="shared" si="9"/>
        <v>NA</v>
      </c>
      <c r="O174" s="120"/>
      <c r="P174"/>
      <c r="Q174"/>
      <c r="R174"/>
      <c r="S174"/>
      <c r="T174"/>
      <c r="U174" t="s">
        <v>39227</v>
      </c>
      <c r="V174" t="s">
        <v>39228</v>
      </c>
      <c r="W174" t="s">
        <v>489</v>
      </c>
      <c r="X174" t="s">
        <v>108</v>
      </c>
      <c r="Y174" t="s">
        <v>491</v>
      </c>
      <c r="Z174" t="s">
        <v>54</v>
      </c>
      <c r="AA174"/>
      <c r="AB174" t="s">
        <v>42003</v>
      </c>
      <c r="AC174" t="s">
        <v>49701</v>
      </c>
      <c r="AD174" t="s">
        <v>41731</v>
      </c>
      <c r="AE174" t="s">
        <v>105</v>
      </c>
      <c r="AF174" s="119" t="str">
        <f t="shared" si="10"/>
        <v>NA</v>
      </c>
      <c r="AG174" s="119"/>
      <c r="AH174" s="119"/>
      <c r="AI174" s="119"/>
      <c r="AJ174" s="119" t="str">
        <f t="shared" si="11"/>
        <v>NA</v>
      </c>
      <c r="AK174" s="190"/>
      <c r="AL174" s="191"/>
    </row>
    <row r="175" spans="1:38" x14ac:dyDescent="0.25">
      <c r="A175" t="s">
        <v>2480</v>
      </c>
      <c r="B175" t="s">
        <v>2478</v>
      </c>
      <c r="C175" t="s">
        <v>2479</v>
      </c>
      <c r="D175" t="s">
        <v>102</v>
      </c>
      <c r="E175" t="s">
        <v>2481</v>
      </c>
      <c r="F175" t="s">
        <v>54</v>
      </c>
      <c r="G175"/>
      <c r="H175" t="s">
        <v>42231</v>
      </c>
      <c r="I175" t="s">
        <v>49855</v>
      </c>
      <c r="J175" t="s">
        <v>2480</v>
      </c>
      <c r="K175" t="s">
        <v>105</v>
      </c>
      <c r="L175" s="119" t="str">
        <f t="shared" si="8"/>
        <v>NA</v>
      </c>
      <c r="M175" s="119"/>
      <c r="N175" s="120" t="str">
        <f t="shared" si="9"/>
        <v>NA</v>
      </c>
      <c r="O175" s="120"/>
      <c r="P175"/>
      <c r="Q175"/>
      <c r="R175"/>
      <c r="S175"/>
      <c r="T175"/>
      <c r="U175" t="s">
        <v>39229</v>
      </c>
      <c r="V175" t="s">
        <v>39230</v>
      </c>
      <c r="W175" t="s">
        <v>489</v>
      </c>
      <c r="X175" t="s">
        <v>108</v>
      </c>
      <c r="Y175" t="s">
        <v>491</v>
      </c>
      <c r="Z175" t="s">
        <v>54</v>
      </c>
      <c r="AA175"/>
      <c r="AB175" t="s">
        <v>42003</v>
      </c>
      <c r="AC175" t="s">
        <v>49701</v>
      </c>
      <c r="AD175" t="s">
        <v>41732</v>
      </c>
      <c r="AE175" t="s">
        <v>105</v>
      </c>
      <c r="AF175" s="119" t="str">
        <f t="shared" si="10"/>
        <v>NA</v>
      </c>
      <c r="AG175" s="119"/>
      <c r="AH175" s="119"/>
      <c r="AI175" s="119"/>
      <c r="AJ175" s="119" t="str">
        <f t="shared" si="11"/>
        <v>NA</v>
      </c>
      <c r="AK175" s="190"/>
      <c r="AL175" s="191"/>
    </row>
    <row r="176" spans="1:38" x14ac:dyDescent="0.25">
      <c r="A176" t="s">
        <v>1548</v>
      </c>
      <c r="B176" t="s">
        <v>1546</v>
      </c>
      <c r="C176" t="s">
        <v>1547</v>
      </c>
      <c r="D176" t="s">
        <v>102</v>
      </c>
      <c r="E176" t="s">
        <v>1549</v>
      </c>
      <c r="F176" t="s">
        <v>54</v>
      </c>
      <c r="G176"/>
      <c r="H176" t="s">
        <v>42232</v>
      </c>
      <c r="I176" t="s">
        <v>49856</v>
      </c>
      <c r="J176" t="s">
        <v>1548</v>
      </c>
      <c r="K176" t="s">
        <v>105</v>
      </c>
      <c r="L176" s="119" t="str">
        <f t="shared" si="8"/>
        <v>NA</v>
      </c>
      <c r="M176" s="119"/>
      <c r="N176" s="120" t="str">
        <f t="shared" si="9"/>
        <v>NA</v>
      </c>
      <c r="O176" s="120"/>
      <c r="P176"/>
      <c r="Q176"/>
      <c r="R176"/>
      <c r="S176"/>
      <c r="T176"/>
      <c r="U176" t="s">
        <v>39233</v>
      </c>
      <c r="V176" t="s">
        <v>39234</v>
      </c>
      <c r="W176" t="s">
        <v>489</v>
      </c>
      <c r="X176" t="s">
        <v>108</v>
      </c>
      <c r="Y176" t="s">
        <v>34781</v>
      </c>
      <c r="Z176" t="s">
        <v>54</v>
      </c>
      <c r="AA176"/>
      <c r="AB176" t="s">
        <v>43159</v>
      </c>
      <c r="AC176" t="s">
        <v>56145</v>
      </c>
      <c r="AD176" t="s">
        <v>41733</v>
      </c>
      <c r="AE176" t="s">
        <v>105</v>
      </c>
      <c r="AF176" s="119" t="str">
        <f t="shared" si="10"/>
        <v>NA</v>
      </c>
      <c r="AG176" s="119"/>
      <c r="AH176" s="119"/>
      <c r="AI176" s="119"/>
      <c r="AJ176" s="119" t="str">
        <f t="shared" si="11"/>
        <v>NA</v>
      </c>
      <c r="AK176" s="190"/>
      <c r="AL176" s="191"/>
    </row>
    <row r="177" spans="1:38" x14ac:dyDescent="0.25">
      <c r="A177" t="s">
        <v>3563</v>
      </c>
      <c r="B177" t="s">
        <v>3561</v>
      </c>
      <c r="C177" t="s">
        <v>3562</v>
      </c>
      <c r="D177" t="s">
        <v>102</v>
      </c>
      <c r="E177" t="s">
        <v>3564</v>
      </c>
      <c r="F177" t="s">
        <v>54</v>
      </c>
      <c r="G177"/>
      <c r="H177" t="s">
        <v>49659</v>
      </c>
      <c r="I177" t="s">
        <v>49857</v>
      </c>
      <c r="J177" t="s">
        <v>3565</v>
      </c>
      <c r="K177" t="s">
        <v>105</v>
      </c>
      <c r="L177" s="119" t="str">
        <f t="shared" si="8"/>
        <v>NA</v>
      </c>
      <c r="M177" s="119"/>
      <c r="N177" s="120" t="str">
        <f t="shared" si="9"/>
        <v>NA</v>
      </c>
      <c r="O177" s="120"/>
      <c r="P177"/>
      <c r="Q177"/>
      <c r="R177"/>
      <c r="S177"/>
      <c r="T177"/>
      <c r="U177" t="s">
        <v>39237</v>
      </c>
      <c r="V177" t="s">
        <v>39238</v>
      </c>
      <c r="W177" t="s">
        <v>489</v>
      </c>
      <c r="X177" t="s">
        <v>108</v>
      </c>
      <c r="Y177" t="s">
        <v>3078</v>
      </c>
      <c r="Z177" t="s">
        <v>54</v>
      </c>
      <c r="AA177"/>
      <c r="AB177" t="s">
        <v>43160</v>
      </c>
      <c r="AC177" t="s">
        <v>56146</v>
      </c>
      <c r="AD177" t="s">
        <v>41734</v>
      </c>
      <c r="AE177" t="s">
        <v>105</v>
      </c>
      <c r="AF177" s="119" t="str">
        <f t="shared" si="10"/>
        <v>NA</v>
      </c>
      <c r="AG177" s="119"/>
      <c r="AH177" s="119"/>
      <c r="AI177" s="119"/>
      <c r="AJ177" s="119" t="str">
        <f t="shared" si="11"/>
        <v>NA</v>
      </c>
      <c r="AK177" s="190"/>
      <c r="AL177" s="191"/>
    </row>
    <row r="178" spans="1:38" x14ac:dyDescent="0.25">
      <c r="A178" t="s">
        <v>1552</v>
      </c>
      <c r="B178" t="s">
        <v>1550</v>
      </c>
      <c r="C178" t="s">
        <v>1551</v>
      </c>
      <c r="D178" t="s">
        <v>102</v>
      </c>
      <c r="E178" t="s">
        <v>1553</v>
      </c>
      <c r="F178" t="s">
        <v>54</v>
      </c>
      <c r="G178"/>
      <c r="H178" t="s">
        <v>42233</v>
      </c>
      <c r="I178" t="s">
        <v>49858</v>
      </c>
      <c r="J178" t="s">
        <v>1552</v>
      </c>
      <c r="K178" t="s">
        <v>105</v>
      </c>
      <c r="L178" s="119" t="str">
        <f t="shared" si="8"/>
        <v>NA</v>
      </c>
      <c r="M178" s="119"/>
      <c r="N178" s="120" t="str">
        <f t="shared" si="9"/>
        <v>NA</v>
      </c>
      <c r="O178" s="120"/>
      <c r="P178"/>
      <c r="Q178"/>
      <c r="R178"/>
      <c r="S178"/>
      <c r="T178"/>
      <c r="U178" t="s">
        <v>41736</v>
      </c>
      <c r="V178" t="s">
        <v>41735</v>
      </c>
      <c r="W178" t="s">
        <v>386</v>
      </c>
      <c r="X178" t="s">
        <v>108</v>
      </c>
      <c r="Y178" t="s">
        <v>1983</v>
      </c>
      <c r="Z178" t="s">
        <v>54</v>
      </c>
      <c r="AA178"/>
      <c r="AB178" t="s">
        <v>43161</v>
      </c>
      <c r="AC178" t="s">
        <v>56147</v>
      </c>
      <c r="AD178" t="s">
        <v>41737</v>
      </c>
      <c r="AE178" t="s">
        <v>105</v>
      </c>
      <c r="AF178" s="119" t="str">
        <f t="shared" si="10"/>
        <v>NA</v>
      </c>
      <c r="AG178" s="119"/>
      <c r="AH178" s="119"/>
      <c r="AI178" s="119"/>
      <c r="AJ178" s="119" t="str">
        <f t="shared" si="11"/>
        <v>NA</v>
      </c>
      <c r="AK178" s="190"/>
      <c r="AL178" s="191"/>
    </row>
    <row r="179" spans="1:38" x14ac:dyDescent="0.25">
      <c r="A179" t="s">
        <v>2210</v>
      </c>
      <c r="B179" t="s">
        <v>2208</v>
      </c>
      <c r="C179" t="s">
        <v>2209</v>
      </c>
      <c r="D179" t="s">
        <v>102</v>
      </c>
      <c r="E179" t="s">
        <v>2211</v>
      </c>
      <c r="F179" t="s">
        <v>54</v>
      </c>
      <c r="G179"/>
      <c r="H179" t="s">
        <v>42234</v>
      </c>
      <c r="I179" t="s">
        <v>49859</v>
      </c>
      <c r="J179" t="s">
        <v>2210</v>
      </c>
      <c r="K179" t="s">
        <v>105</v>
      </c>
      <c r="L179" s="119" t="str">
        <f t="shared" si="8"/>
        <v>NA</v>
      </c>
      <c r="M179" s="119"/>
      <c r="N179" s="120" t="str">
        <f t="shared" si="9"/>
        <v>NA</v>
      </c>
      <c r="O179" s="120"/>
      <c r="P179"/>
      <c r="Q179"/>
      <c r="R179"/>
      <c r="S179"/>
      <c r="T179"/>
      <c r="U179" t="s">
        <v>39264</v>
      </c>
      <c r="V179" t="s">
        <v>39265</v>
      </c>
      <c r="W179" t="s">
        <v>386</v>
      </c>
      <c r="X179" t="s">
        <v>108</v>
      </c>
      <c r="Y179" t="s">
        <v>35</v>
      </c>
      <c r="Z179" t="s">
        <v>54</v>
      </c>
      <c r="AA179"/>
      <c r="AB179" t="s">
        <v>43162</v>
      </c>
      <c r="AC179" t="s">
        <v>49686</v>
      </c>
      <c r="AD179" t="s">
        <v>41738</v>
      </c>
      <c r="AE179" t="s">
        <v>105</v>
      </c>
      <c r="AF179" s="119" t="str">
        <f t="shared" si="10"/>
        <v>NA</v>
      </c>
      <c r="AG179" s="119"/>
      <c r="AH179" s="119"/>
      <c r="AI179" s="119"/>
      <c r="AJ179" s="119" t="str">
        <f t="shared" si="11"/>
        <v>NA</v>
      </c>
      <c r="AK179" s="190"/>
      <c r="AL179" s="191"/>
    </row>
    <row r="180" spans="1:38" x14ac:dyDescent="0.25">
      <c r="A180" t="s">
        <v>3179</v>
      </c>
      <c r="B180" t="s">
        <v>3177</v>
      </c>
      <c r="C180" t="s">
        <v>3178</v>
      </c>
      <c r="D180" t="s">
        <v>102</v>
      </c>
      <c r="E180" t="s">
        <v>3180</v>
      </c>
      <c r="F180" t="s">
        <v>54</v>
      </c>
      <c r="G180"/>
      <c r="H180" t="s">
        <v>42237</v>
      </c>
      <c r="I180" t="s">
        <v>49860</v>
      </c>
      <c r="J180" t="s">
        <v>3179</v>
      </c>
      <c r="K180" t="s">
        <v>105</v>
      </c>
      <c r="L180" s="119" t="str">
        <f t="shared" si="8"/>
        <v>NA</v>
      </c>
      <c r="M180" s="119"/>
      <c r="N180" s="120" t="str">
        <f t="shared" si="9"/>
        <v>NA</v>
      </c>
      <c r="O180" s="120"/>
      <c r="P180"/>
      <c r="Q180"/>
      <c r="R180"/>
      <c r="S180"/>
      <c r="T180"/>
      <c r="U180" t="s">
        <v>39266</v>
      </c>
      <c r="V180" t="s">
        <v>39267</v>
      </c>
      <c r="W180" t="s">
        <v>386</v>
      </c>
      <c r="X180" t="s">
        <v>108</v>
      </c>
      <c r="Y180" t="s">
        <v>35</v>
      </c>
      <c r="Z180" t="s">
        <v>54</v>
      </c>
      <c r="AA180"/>
      <c r="AB180" t="s">
        <v>43162</v>
      </c>
      <c r="AC180" t="s">
        <v>49686</v>
      </c>
      <c r="AD180" t="s">
        <v>41739</v>
      </c>
      <c r="AE180" t="s">
        <v>105</v>
      </c>
      <c r="AF180" s="119" t="str">
        <f t="shared" si="10"/>
        <v>NA</v>
      </c>
      <c r="AG180" s="119"/>
      <c r="AH180" s="119"/>
      <c r="AI180" s="119"/>
      <c r="AJ180" s="119" t="str">
        <f t="shared" si="11"/>
        <v>NA</v>
      </c>
      <c r="AK180" s="190"/>
      <c r="AL180" s="191"/>
    </row>
    <row r="181" spans="1:38" x14ac:dyDescent="0.25">
      <c r="A181" t="s">
        <v>2214</v>
      </c>
      <c r="B181" t="s">
        <v>2212</v>
      </c>
      <c r="C181" t="s">
        <v>2213</v>
      </c>
      <c r="D181" t="s">
        <v>102</v>
      </c>
      <c r="E181" t="s">
        <v>2215</v>
      </c>
      <c r="F181" t="s">
        <v>54</v>
      </c>
      <c r="G181"/>
      <c r="H181" t="s">
        <v>42238</v>
      </c>
      <c r="I181" t="s">
        <v>49861</v>
      </c>
      <c r="J181" t="s">
        <v>2214</v>
      </c>
      <c r="K181" t="s">
        <v>105</v>
      </c>
      <c r="L181" s="119" t="str">
        <f t="shared" si="8"/>
        <v>NA</v>
      </c>
      <c r="M181" s="119"/>
      <c r="N181" s="120" t="str">
        <f t="shared" si="9"/>
        <v>NA</v>
      </c>
      <c r="O181" s="120"/>
      <c r="P181"/>
      <c r="Q181"/>
      <c r="R181"/>
      <c r="S181"/>
      <c r="T181"/>
      <c r="U181" t="s">
        <v>39268</v>
      </c>
      <c r="V181" t="s">
        <v>39269</v>
      </c>
      <c r="W181" t="s">
        <v>386</v>
      </c>
      <c r="X181" t="s">
        <v>108</v>
      </c>
      <c r="Y181" t="s">
        <v>35</v>
      </c>
      <c r="Z181" t="s">
        <v>54</v>
      </c>
      <c r="AA181"/>
      <c r="AB181" t="s">
        <v>43162</v>
      </c>
      <c r="AC181" t="s">
        <v>49686</v>
      </c>
      <c r="AD181" t="s">
        <v>41740</v>
      </c>
      <c r="AE181" t="s">
        <v>105</v>
      </c>
      <c r="AF181" s="119" t="str">
        <f t="shared" si="10"/>
        <v>NA</v>
      </c>
      <c r="AG181" s="119"/>
      <c r="AH181" s="119"/>
      <c r="AI181" s="119"/>
      <c r="AJ181" s="119" t="str">
        <f t="shared" si="11"/>
        <v>NA</v>
      </c>
      <c r="AK181" s="190"/>
      <c r="AL181" s="191"/>
    </row>
    <row r="182" spans="1:38" x14ac:dyDescent="0.25">
      <c r="A182" t="s">
        <v>2706</v>
      </c>
      <c r="B182" t="s">
        <v>2704</v>
      </c>
      <c r="C182" t="s">
        <v>2705</v>
      </c>
      <c r="D182" t="s">
        <v>102</v>
      </c>
      <c r="E182" t="s">
        <v>2707</v>
      </c>
      <c r="F182" t="s">
        <v>54</v>
      </c>
      <c r="G182"/>
      <c r="H182" t="s">
        <v>42240</v>
      </c>
      <c r="I182" t="s">
        <v>49862</v>
      </c>
      <c r="J182"/>
      <c r="K182" t="s">
        <v>105</v>
      </c>
      <c r="L182" s="119" t="str">
        <f t="shared" si="8"/>
        <v>NA</v>
      </c>
      <c r="M182" s="119"/>
      <c r="N182" s="120" t="str">
        <f t="shared" si="9"/>
        <v>NA</v>
      </c>
      <c r="O182" s="120"/>
      <c r="P182"/>
      <c r="Q182"/>
      <c r="R182"/>
      <c r="S182"/>
      <c r="T182"/>
      <c r="U182" t="s">
        <v>39272</v>
      </c>
      <c r="V182" t="s">
        <v>39273</v>
      </c>
      <c r="W182" t="s">
        <v>386</v>
      </c>
      <c r="X182" t="s">
        <v>108</v>
      </c>
      <c r="Y182" t="s">
        <v>2128</v>
      </c>
      <c r="Z182" t="s">
        <v>54</v>
      </c>
      <c r="AA182"/>
      <c r="AB182" t="s">
        <v>43163</v>
      </c>
      <c r="AC182" t="s">
        <v>56148</v>
      </c>
      <c r="AD182" t="s">
        <v>41741</v>
      </c>
      <c r="AE182" t="s">
        <v>105</v>
      </c>
      <c r="AF182" s="119" t="str">
        <f t="shared" si="10"/>
        <v>NA</v>
      </c>
      <c r="AG182" s="119"/>
      <c r="AH182" s="119"/>
      <c r="AI182" s="119"/>
      <c r="AJ182" s="119" t="str">
        <f t="shared" si="11"/>
        <v>NA</v>
      </c>
      <c r="AK182" s="190"/>
      <c r="AL182" s="191"/>
    </row>
    <row r="183" spans="1:38" x14ac:dyDescent="0.25">
      <c r="A183" t="s">
        <v>3096</v>
      </c>
      <c r="B183" t="s">
        <v>3094</v>
      </c>
      <c r="C183" t="s">
        <v>3095</v>
      </c>
      <c r="D183" t="s">
        <v>102</v>
      </c>
      <c r="E183" t="s">
        <v>3097</v>
      </c>
      <c r="F183" t="s">
        <v>54</v>
      </c>
      <c r="G183"/>
      <c r="H183" t="s">
        <v>42241</v>
      </c>
      <c r="I183" t="s">
        <v>49863</v>
      </c>
      <c r="J183" t="s">
        <v>906</v>
      </c>
      <c r="K183" t="s">
        <v>105</v>
      </c>
      <c r="L183" s="119" t="str">
        <f t="shared" si="8"/>
        <v>NA</v>
      </c>
      <c r="M183" s="119"/>
      <c r="N183" s="120" t="str">
        <f t="shared" si="9"/>
        <v>NA</v>
      </c>
      <c r="O183" s="120"/>
      <c r="P183"/>
      <c r="Q183"/>
      <c r="R183"/>
      <c r="S183"/>
      <c r="T183"/>
      <c r="U183" t="s">
        <v>39287</v>
      </c>
      <c r="V183" t="s">
        <v>39288</v>
      </c>
      <c r="W183" t="s">
        <v>458</v>
      </c>
      <c r="X183" t="s">
        <v>108</v>
      </c>
      <c r="Y183" t="s">
        <v>2675</v>
      </c>
      <c r="Z183" t="s">
        <v>54</v>
      </c>
      <c r="AA183"/>
      <c r="AB183" t="s">
        <v>43164</v>
      </c>
      <c r="AC183" t="s">
        <v>56149</v>
      </c>
      <c r="AD183" t="s">
        <v>41742</v>
      </c>
      <c r="AE183" t="s">
        <v>105</v>
      </c>
      <c r="AF183" s="119" t="str">
        <f t="shared" si="10"/>
        <v>NA</v>
      </c>
      <c r="AG183" s="119"/>
      <c r="AH183" s="119"/>
      <c r="AI183" s="119"/>
      <c r="AJ183" s="119" t="str">
        <f t="shared" si="11"/>
        <v>NA</v>
      </c>
      <c r="AK183" s="190"/>
      <c r="AL183" s="191"/>
    </row>
    <row r="184" spans="1:38" x14ac:dyDescent="0.25">
      <c r="A184" t="s">
        <v>2218</v>
      </c>
      <c r="B184" t="s">
        <v>2216</v>
      </c>
      <c r="C184" t="s">
        <v>2217</v>
      </c>
      <c r="D184" t="s">
        <v>102</v>
      </c>
      <c r="E184" t="s">
        <v>2219</v>
      </c>
      <c r="F184" t="s">
        <v>54</v>
      </c>
      <c r="G184"/>
      <c r="H184" t="s">
        <v>42242</v>
      </c>
      <c r="I184" t="s">
        <v>49864</v>
      </c>
      <c r="J184"/>
      <c r="K184" t="s">
        <v>105</v>
      </c>
      <c r="L184" s="119" t="str">
        <f t="shared" si="8"/>
        <v>NA</v>
      </c>
      <c r="M184" s="119"/>
      <c r="N184" s="120" t="str">
        <f t="shared" si="9"/>
        <v>NA</v>
      </c>
      <c r="O184" s="120"/>
      <c r="P184"/>
      <c r="Q184"/>
      <c r="R184"/>
      <c r="S184"/>
      <c r="T184"/>
      <c r="U184" t="s">
        <v>41744</v>
      </c>
      <c r="V184" t="s">
        <v>41743</v>
      </c>
      <c r="W184" t="s">
        <v>393</v>
      </c>
      <c r="X184" t="s">
        <v>108</v>
      </c>
      <c r="Y184" t="s">
        <v>395</v>
      </c>
      <c r="Z184" t="s">
        <v>54</v>
      </c>
      <c r="AA184"/>
      <c r="AB184" t="s">
        <v>41989</v>
      </c>
      <c r="AC184" t="s">
        <v>49687</v>
      </c>
      <c r="AD184" t="s">
        <v>41745</v>
      </c>
      <c r="AE184" t="s">
        <v>105</v>
      </c>
      <c r="AF184" s="119" t="str">
        <f t="shared" si="10"/>
        <v>NA</v>
      </c>
      <c r="AG184" s="119"/>
      <c r="AH184" s="119"/>
      <c r="AI184" s="119"/>
      <c r="AJ184" s="119" t="str">
        <f t="shared" si="11"/>
        <v>NA</v>
      </c>
      <c r="AK184" s="190"/>
      <c r="AL184" s="191"/>
    </row>
    <row r="185" spans="1:38" x14ac:dyDescent="0.25">
      <c r="A185" t="s">
        <v>2309</v>
      </c>
      <c r="B185" t="s">
        <v>2307</v>
      </c>
      <c r="C185" t="s">
        <v>2308</v>
      </c>
      <c r="D185" t="s">
        <v>102</v>
      </c>
      <c r="E185" t="s">
        <v>2310</v>
      </c>
      <c r="F185" t="s">
        <v>54</v>
      </c>
      <c r="G185"/>
      <c r="H185" t="s">
        <v>42243</v>
      </c>
      <c r="I185" t="s">
        <v>49865</v>
      </c>
      <c r="J185" t="s">
        <v>906</v>
      </c>
      <c r="K185" t="s">
        <v>105</v>
      </c>
      <c r="L185" s="119" t="str">
        <f t="shared" si="8"/>
        <v>NA</v>
      </c>
      <c r="M185" s="119"/>
      <c r="N185" s="120" t="str">
        <f t="shared" si="9"/>
        <v>NA</v>
      </c>
      <c r="O185" s="120"/>
      <c r="P185"/>
      <c r="Q185"/>
      <c r="R185"/>
      <c r="S185"/>
      <c r="T185"/>
      <c r="U185" t="s">
        <v>39303</v>
      </c>
      <c r="V185" t="s">
        <v>39304</v>
      </c>
      <c r="W185" t="s">
        <v>393</v>
      </c>
      <c r="X185" t="s">
        <v>108</v>
      </c>
      <c r="Y185" t="s">
        <v>395</v>
      </c>
      <c r="Z185" t="s">
        <v>54</v>
      </c>
      <c r="AA185"/>
      <c r="AB185" t="s">
        <v>41989</v>
      </c>
      <c r="AC185" t="s">
        <v>49687</v>
      </c>
      <c r="AD185" t="s">
        <v>41746</v>
      </c>
      <c r="AE185" t="s">
        <v>105</v>
      </c>
      <c r="AF185" s="119" t="str">
        <f t="shared" si="10"/>
        <v>NA</v>
      </c>
      <c r="AG185" s="119"/>
      <c r="AH185" s="119"/>
      <c r="AI185" s="119"/>
      <c r="AJ185" s="119" t="str">
        <f t="shared" si="11"/>
        <v>NA</v>
      </c>
      <c r="AK185" s="190"/>
      <c r="AL185" s="191"/>
    </row>
    <row r="186" spans="1:38" x14ac:dyDescent="0.25">
      <c r="A186" t="s">
        <v>3759</v>
      </c>
      <c r="B186" t="s">
        <v>3757</v>
      </c>
      <c r="C186" t="s">
        <v>3758</v>
      </c>
      <c r="D186" t="s">
        <v>102</v>
      </c>
      <c r="E186" t="s">
        <v>3760</v>
      </c>
      <c r="F186" t="s">
        <v>54</v>
      </c>
      <c r="G186"/>
      <c r="H186" t="s">
        <v>42244</v>
      </c>
      <c r="I186" t="s">
        <v>49866</v>
      </c>
      <c r="J186" t="s">
        <v>3761</v>
      </c>
      <c r="K186" t="s">
        <v>105</v>
      </c>
      <c r="L186" s="119" t="str">
        <f t="shared" si="8"/>
        <v>NA</v>
      </c>
      <c r="M186" s="119"/>
      <c r="N186" s="120" t="str">
        <f t="shared" si="9"/>
        <v>NA</v>
      </c>
      <c r="O186" s="120"/>
      <c r="P186"/>
      <c r="Q186"/>
      <c r="R186"/>
      <c r="S186"/>
      <c r="T186"/>
      <c r="U186" t="s">
        <v>39312</v>
      </c>
      <c r="V186" t="s">
        <v>39313</v>
      </c>
      <c r="W186" t="s">
        <v>393</v>
      </c>
      <c r="X186" t="s">
        <v>108</v>
      </c>
      <c r="Y186" t="s">
        <v>1943</v>
      </c>
      <c r="Z186" t="s">
        <v>54</v>
      </c>
      <c r="AA186"/>
      <c r="AB186" t="s">
        <v>43165</v>
      </c>
      <c r="AC186" t="s">
        <v>56150</v>
      </c>
      <c r="AD186" t="s">
        <v>39312</v>
      </c>
      <c r="AE186" t="s">
        <v>105</v>
      </c>
      <c r="AF186" s="119" t="str">
        <f t="shared" si="10"/>
        <v>NA</v>
      </c>
      <c r="AG186" s="119"/>
      <c r="AH186" s="119"/>
      <c r="AI186" s="119"/>
      <c r="AJ186" s="119" t="str">
        <f t="shared" si="11"/>
        <v>NA</v>
      </c>
      <c r="AK186" s="190"/>
      <c r="AL186" s="191"/>
    </row>
    <row r="187" spans="1:38" x14ac:dyDescent="0.25">
      <c r="A187" t="s">
        <v>1395</v>
      </c>
      <c r="B187" t="s">
        <v>1393</v>
      </c>
      <c r="C187" t="s">
        <v>1394</v>
      </c>
      <c r="D187" t="s">
        <v>102</v>
      </c>
      <c r="E187" t="s">
        <v>1396</v>
      </c>
      <c r="F187" t="s">
        <v>54</v>
      </c>
      <c r="G187"/>
      <c r="H187" t="s">
        <v>42245</v>
      </c>
      <c r="I187" t="s">
        <v>49867</v>
      </c>
      <c r="J187" t="s">
        <v>1397</v>
      </c>
      <c r="K187" t="s">
        <v>105</v>
      </c>
      <c r="L187" s="119" t="str">
        <f t="shared" si="8"/>
        <v>NA</v>
      </c>
      <c r="M187" s="119"/>
      <c r="N187" s="120" t="str">
        <f t="shared" si="9"/>
        <v>NA</v>
      </c>
      <c r="O187" s="120"/>
      <c r="P187"/>
      <c r="Q187"/>
      <c r="R187"/>
      <c r="S187"/>
      <c r="T187"/>
      <c r="U187" t="s">
        <v>39318</v>
      </c>
      <c r="V187" t="s">
        <v>39319</v>
      </c>
      <c r="W187" t="s">
        <v>393</v>
      </c>
      <c r="X187" t="s">
        <v>108</v>
      </c>
      <c r="Y187" t="s">
        <v>7612</v>
      </c>
      <c r="Z187" t="s">
        <v>54</v>
      </c>
      <c r="AA187"/>
      <c r="AB187" t="s">
        <v>43166</v>
      </c>
      <c r="AC187" t="s">
        <v>56151</v>
      </c>
      <c r="AD187" t="s">
        <v>39318</v>
      </c>
      <c r="AE187" t="s">
        <v>105</v>
      </c>
      <c r="AF187" s="119" t="str">
        <f t="shared" si="10"/>
        <v>NA</v>
      </c>
      <c r="AG187" s="119"/>
      <c r="AH187" s="119"/>
      <c r="AI187" s="119"/>
      <c r="AJ187" s="119" t="str">
        <f t="shared" si="11"/>
        <v>NA</v>
      </c>
      <c r="AK187" s="190"/>
      <c r="AL187" s="191"/>
    </row>
    <row r="188" spans="1:38" x14ac:dyDescent="0.25">
      <c r="A188" t="s">
        <v>2730</v>
      </c>
      <c r="B188" t="s">
        <v>2728</v>
      </c>
      <c r="C188" t="s">
        <v>2729</v>
      </c>
      <c r="D188" t="s">
        <v>102</v>
      </c>
      <c r="E188" t="s">
        <v>2731</v>
      </c>
      <c r="F188" t="s">
        <v>54</v>
      </c>
      <c r="G188"/>
      <c r="H188" t="s">
        <v>42246</v>
      </c>
      <c r="I188" t="s">
        <v>49868</v>
      </c>
      <c r="J188" t="s">
        <v>2732</v>
      </c>
      <c r="K188" t="s">
        <v>105</v>
      </c>
      <c r="L188" s="119" t="str">
        <f t="shared" si="8"/>
        <v>NA</v>
      </c>
      <c r="M188" s="119"/>
      <c r="N188" s="120" t="str">
        <f t="shared" si="9"/>
        <v>NA</v>
      </c>
      <c r="O188" s="120"/>
      <c r="P188"/>
      <c r="Q188"/>
      <c r="R188"/>
      <c r="S188"/>
      <c r="T188"/>
      <c r="U188" t="s">
        <v>41748</v>
      </c>
      <c r="V188" t="s">
        <v>41747</v>
      </c>
      <c r="W188" t="s">
        <v>536</v>
      </c>
      <c r="X188" t="s">
        <v>108</v>
      </c>
      <c r="Y188" t="s">
        <v>538</v>
      </c>
      <c r="Z188" t="s">
        <v>54</v>
      </c>
      <c r="AA188"/>
      <c r="AB188" t="s">
        <v>42010</v>
      </c>
      <c r="AC188" t="s">
        <v>49708</v>
      </c>
      <c r="AD188"/>
      <c r="AE188" t="s">
        <v>105</v>
      </c>
      <c r="AF188" s="119" t="str">
        <f t="shared" si="10"/>
        <v>NA</v>
      </c>
      <c r="AG188" s="119"/>
      <c r="AH188" s="119"/>
      <c r="AI188" s="119"/>
      <c r="AJ188" s="119" t="str">
        <f t="shared" si="11"/>
        <v>NA</v>
      </c>
      <c r="AK188" s="190"/>
      <c r="AL188" s="191"/>
    </row>
    <row r="189" spans="1:38" x14ac:dyDescent="0.25">
      <c r="A189" t="s">
        <v>952</v>
      </c>
      <c r="B189" t="s">
        <v>950</v>
      </c>
      <c r="C189" t="s">
        <v>951</v>
      </c>
      <c r="D189" t="s">
        <v>102</v>
      </c>
      <c r="E189" t="s">
        <v>953</v>
      </c>
      <c r="F189" t="s">
        <v>54</v>
      </c>
      <c r="G189"/>
      <c r="H189" t="s">
        <v>42247</v>
      </c>
      <c r="I189" t="s">
        <v>49869</v>
      </c>
      <c r="J189" t="s">
        <v>952</v>
      </c>
      <c r="K189" t="s">
        <v>105</v>
      </c>
      <c r="L189" s="119" t="str">
        <f t="shared" si="8"/>
        <v>NA</v>
      </c>
      <c r="M189" s="119"/>
      <c r="N189" s="120" t="str">
        <f t="shared" si="9"/>
        <v>NA</v>
      </c>
      <c r="O189" s="120"/>
      <c r="P189"/>
      <c r="Q189"/>
      <c r="R189"/>
      <c r="S189"/>
      <c r="T189"/>
      <c r="U189" t="s">
        <v>39348</v>
      </c>
      <c r="V189" t="s">
        <v>39349</v>
      </c>
      <c r="W189" t="s">
        <v>536</v>
      </c>
      <c r="X189" t="s">
        <v>108</v>
      </c>
      <c r="Y189" t="s">
        <v>538</v>
      </c>
      <c r="Z189" t="s">
        <v>54</v>
      </c>
      <c r="AA189"/>
      <c r="AB189" t="s">
        <v>42010</v>
      </c>
      <c r="AC189" t="s">
        <v>49708</v>
      </c>
      <c r="AD189"/>
      <c r="AE189" t="s">
        <v>105</v>
      </c>
      <c r="AF189" s="119" t="str">
        <f t="shared" si="10"/>
        <v>NA</v>
      </c>
      <c r="AG189" s="119"/>
      <c r="AH189" s="119"/>
      <c r="AI189" s="119"/>
      <c r="AJ189" s="119" t="str">
        <f t="shared" si="11"/>
        <v>NA</v>
      </c>
      <c r="AK189" s="190"/>
      <c r="AL189" s="191"/>
    </row>
    <row r="190" spans="1:38" x14ac:dyDescent="0.25">
      <c r="A190" t="s">
        <v>1400</v>
      </c>
      <c r="B190" t="s">
        <v>1398</v>
      </c>
      <c r="C190" t="s">
        <v>1399</v>
      </c>
      <c r="D190" t="s">
        <v>102</v>
      </c>
      <c r="E190" t="s">
        <v>1401</v>
      </c>
      <c r="F190" t="s">
        <v>54</v>
      </c>
      <c r="G190"/>
      <c r="H190" t="s">
        <v>42248</v>
      </c>
      <c r="I190" t="s">
        <v>49870</v>
      </c>
      <c r="J190" t="s">
        <v>1400</v>
      </c>
      <c r="K190" t="s">
        <v>105</v>
      </c>
      <c r="L190" s="119" t="str">
        <f t="shared" si="8"/>
        <v>NA</v>
      </c>
      <c r="M190" s="119"/>
      <c r="N190" s="120" t="str">
        <f t="shared" si="9"/>
        <v>NA</v>
      </c>
      <c r="O190" s="120"/>
      <c r="P190"/>
      <c r="Q190"/>
      <c r="R190"/>
      <c r="S190"/>
      <c r="T190"/>
      <c r="U190" t="s">
        <v>39350</v>
      </c>
      <c r="V190" t="s">
        <v>39351</v>
      </c>
      <c r="W190" t="s">
        <v>536</v>
      </c>
      <c r="X190" t="s">
        <v>108</v>
      </c>
      <c r="Y190" t="s">
        <v>538</v>
      </c>
      <c r="Z190" t="s">
        <v>54</v>
      </c>
      <c r="AA190"/>
      <c r="AB190" t="s">
        <v>42010</v>
      </c>
      <c r="AC190" t="s">
        <v>49708</v>
      </c>
      <c r="AD190"/>
      <c r="AE190" t="s">
        <v>105</v>
      </c>
      <c r="AF190" s="119" t="str">
        <f t="shared" si="10"/>
        <v>NA</v>
      </c>
      <c r="AG190" s="119"/>
      <c r="AH190" s="119"/>
      <c r="AI190" s="119"/>
      <c r="AJ190" s="119" t="str">
        <f t="shared" si="11"/>
        <v>NA</v>
      </c>
      <c r="AK190" s="190"/>
      <c r="AL190" s="191"/>
    </row>
    <row r="191" spans="1:38" x14ac:dyDescent="0.25">
      <c r="A191" t="s">
        <v>1430</v>
      </c>
      <c r="B191" t="s">
        <v>1428</v>
      </c>
      <c r="C191" t="s">
        <v>1429</v>
      </c>
      <c r="D191" t="s">
        <v>102</v>
      </c>
      <c r="E191" t="s">
        <v>1431</v>
      </c>
      <c r="F191" t="s">
        <v>54</v>
      </c>
      <c r="G191"/>
      <c r="H191" t="s">
        <v>42250</v>
      </c>
      <c r="I191" t="s">
        <v>49871</v>
      </c>
      <c r="J191" t="s">
        <v>1432</v>
      </c>
      <c r="K191" t="s">
        <v>105</v>
      </c>
      <c r="L191" s="119" t="str">
        <f t="shared" si="8"/>
        <v>NA</v>
      </c>
      <c r="M191" s="119"/>
      <c r="N191" s="120" t="str">
        <f t="shared" si="9"/>
        <v>NA</v>
      </c>
      <c r="O191" s="120"/>
      <c r="P191"/>
      <c r="Q191"/>
      <c r="R191"/>
      <c r="S191"/>
      <c r="T191"/>
      <c r="U191" t="s">
        <v>39352</v>
      </c>
      <c r="V191" t="s">
        <v>39353</v>
      </c>
      <c r="W191" t="s">
        <v>536</v>
      </c>
      <c r="X191" t="s">
        <v>108</v>
      </c>
      <c r="Y191" t="s">
        <v>538</v>
      </c>
      <c r="Z191" t="s">
        <v>54</v>
      </c>
      <c r="AA191"/>
      <c r="AB191" t="s">
        <v>42010</v>
      </c>
      <c r="AC191" t="s">
        <v>49708</v>
      </c>
      <c r="AD191"/>
      <c r="AE191" t="s">
        <v>105</v>
      </c>
      <c r="AF191" s="119" t="str">
        <f t="shared" si="10"/>
        <v>NA</v>
      </c>
      <c r="AG191" s="119"/>
      <c r="AH191" s="119"/>
      <c r="AI191" s="119"/>
      <c r="AJ191" s="119" t="str">
        <f t="shared" si="11"/>
        <v>NA</v>
      </c>
      <c r="AK191" s="190"/>
      <c r="AL191" s="191"/>
    </row>
    <row r="192" spans="1:38" x14ac:dyDescent="0.25">
      <c r="A192" t="s">
        <v>1849</v>
      </c>
      <c r="B192" t="s">
        <v>1847</v>
      </c>
      <c r="C192" t="s">
        <v>1848</v>
      </c>
      <c r="D192" t="s">
        <v>102</v>
      </c>
      <c r="E192" t="s">
        <v>1850</v>
      </c>
      <c r="F192" t="s">
        <v>54</v>
      </c>
      <c r="G192"/>
      <c r="H192" t="s">
        <v>42252</v>
      </c>
      <c r="I192" t="s">
        <v>49872</v>
      </c>
      <c r="J192" t="s">
        <v>1851</v>
      </c>
      <c r="K192" t="s">
        <v>105</v>
      </c>
      <c r="L192" s="119" t="str">
        <f t="shared" si="8"/>
        <v>NA</v>
      </c>
      <c r="M192" s="119"/>
      <c r="N192" s="120" t="str">
        <f t="shared" si="9"/>
        <v>NA</v>
      </c>
      <c r="O192" s="120"/>
      <c r="P192"/>
      <c r="Q192"/>
      <c r="R192"/>
      <c r="S192"/>
      <c r="T192"/>
      <c r="U192" t="s">
        <v>39354</v>
      </c>
      <c r="V192" t="s">
        <v>39355</v>
      </c>
      <c r="W192" t="s">
        <v>536</v>
      </c>
      <c r="X192" t="s">
        <v>108</v>
      </c>
      <c r="Y192" t="s">
        <v>538</v>
      </c>
      <c r="Z192" t="s">
        <v>54</v>
      </c>
      <c r="AA192"/>
      <c r="AB192" t="s">
        <v>42010</v>
      </c>
      <c r="AC192" t="s">
        <v>49708</v>
      </c>
      <c r="AD192" t="s">
        <v>41749</v>
      </c>
      <c r="AE192" t="s">
        <v>105</v>
      </c>
      <c r="AF192" s="119" t="str">
        <f t="shared" si="10"/>
        <v>NA</v>
      </c>
      <c r="AG192" s="119"/>
      <c r="AH192" s="119"/>
      <c r="AI192" s="119"/>
      <c r="AJ192" s="119" t="str">
        <f t="shared" si="11"/>
        <v>NA</v>
      </c>
      <c r="AK192" s="190"/>
      <c r="AL192" s="191"/>
    </row>
    <row r="193" spans="1:38" x14ac:dyDescent="0.25">
      <c r="A193" t="s">
        <v>3875</v>
      </c>
      <c r="B193" t="s">
        <v>3873</v>
      </c>
      <c r="C193" t="s">
        <v>3874</v>
      </c>
      <c r="D193" t="s">
        <v>102</v>
      </c>
      <c r="E193" t="s">
        <v>3876</v>
      </c>
      <c r="F193" t="s">
        <v>54</v>
      </c>
      <c r="G193"/>
      <c r="H193" t="s">
        <v>42253</v>
      </c>
      <c r="I193" t="s">
        <v>49873</v>
      </c>
      <c r="J193" t="s">
        <v>3875</v>
      </c>
      <c r="K193" t="s">
        <v>105</v>
      </c>
      <c r="L193" s="119" t="str">
        <f t="shared" si="8"/>
        <v>NA</v>
      </c>
      <c r="M193" s="119"/>
      <c r="N193" s="120" t="str">
        <f t="shared" si="9"/>
        <v>NA</v>
      </c>
      <c r="O193" s="120"/>
      <c r="P193"/>
      <c r="Q193"/>
      <c r="R193"/>
      <c r="S193"/>
      <c r="T193"/>
      <c r="U193" t="s">
        <v>41751</v>
      </c>
      <c r="V193" t="s">
        <v>41750</v>
      </c>
      <c r="W193" t="s">
        <v>408</v>
      </c>
      <c r="X193" t="s">
        <v>108</v>
      </c>
      <c r="Y193" t="s">
        <v>1025</v>
      </c>
      <c r="Z193" t="s">
        <v>54</v>
      </c>
      <c r="AA193"/>
      <c r="AB193" t="s">
        <v>43167</v>
      </c>
      <c r="AC193" t="s">
        <v>56152</v>
      </c>
      <c r="AD193" t="s">
        <v>41752</v>
      </c>
      <c r="AE193" t="s">
        <v>105</v>
      </c>
      <c r="AF193" s="119" t="str">
        <f t="shared" si="10"/>
        <v>NA</v>
      </c>
      <c r="AG193" s="119"/>
      <c r="AH193" s="119"/>
      <c r="AI193" s="119"/>
      <c r="AJ193" s="119" t="str">
        <f t="shared" si="11"/>
        <v>NA</v>
      </c>
      <c r="AK193" s="190"/>
      <c r="AL193" s="191"/>
    </row>
    <row r="194" spans="1:38" x14ac:dyDescent="0.25">
      <c r="A194" t="s">
        <v>915</v>
      </c>
      <c r="B194" t="s">
        <v>913</v>
      </c>
      <c r="C194" t="s">
        <v>914</v>
      </c>
      <c r="D194" t="s">
        <v>102</v>
      </c>
      <c r="E194" t="s">
        <v>916</v>
      </c>
      <c r="F194" t="s">
        <v>54</v>
      </c>
      <c r="G194"/>
      <c r="H194" t="s">
        <v>42255</v>
      </c>
      <c r="I194" t="s">
        <v>49874</v>
      </c>
      <c r="J194" t="s">
        <v>915</v>
      </c>
      <c r="K194" t="s">
        <v>105</v>
      </c>
      <c r="L194" s="119" t="str">
        <f t="shared" si="8"/>
        <v>NA</v>
      </c>
      <c r="M194" s="119"/>
      <c r="N194" s="120" t="str">
        <f t="shared" si="9"/>
        <v>NA</v>
      </c>
      <c r="O194" s="120"/>
      <c r="P194"/>
      <c r="Q194"/>
      <c r="R194"/>
      <c r="S194"/>
      <c r="T194"/>
      <c r="U194" t="s">
        <v>41754</v>
      </c>
      <c r="V194" t="s">
        <v>41753</v>
      </c>
      <c r="W194" t="s">
        <v>424</v>
      </c>
      <c r="X194" t="s">
        <v>108</v>
      </c>
      <c r="Y194" t="s">
        <v>426</v>
      </c>
      <c r="Z194" t="s">
        <v>54</v>
      </c>
      <c r="AA194"/>
      <c r="AB194" t="s">
        <v>41993</v>
      </c>
      <c r="AC194" t="s">
        <v>49691</v>
      </c>
      <c r="AD194" t="s">
        <v>41754</v>
      </c>
      <c r="AE194" t="s">
        <v>105</v>
      </c>
      <c r="AF194" s="119" t="str">
        <f t="shared" si="10"/>
        <v>NA</v>
      </c>
      <c r="AG194" s="119"/>
      <c r="AH194" s="119"/>
      <c r="AI194" s="119"/>
      <c r="AJ194" s="119" t="str">
        <f t="shared" si="11"/>
        <v>NA</v>
      </c>
      <c r="AK194" s="190"/>
      <c r="AL194" s="191"/>
    </row>
    <row r="195" spans="1:38" x14ac:dyDescent="0.25">
      <c r="A195" t="s">
        <v>1543</v>
      </c>
      <c r="B195" t="s">
        <v>1541</v>
      </c>
      <c r="C195" t="s">
        <v>1542</v>
      </c>
      <c r="D195" t="s">
        <v>102</v>
      </c>
      <c r="E195" t="s">
        <v>1544</v>
      </c>
      <c r="F195" t="s">
        <v>54</v>
      </c>
      <c r="G195"/>
      <c r="H195" t="s">
        <v>42259</v>
      </c>
      <c r="I195" t="s">
        <v>49875</v>
      </c>
      <c r="J195" t="s">
        <v>1545</v>
      </c>
      <c r="K195" t="s">
        <v>105</v>
      </c>
      <c r="L195" s="119" t="str">
        <f t="shared" ref="L195:L258" si="12">IF($Q$1&lt;&gt;"",IF(ISNUMBER(SEARCH("*"&amp;$Q$1&amp;"*", A195)),A195, IF(ISNUMBER(SEARCH("*"&amp;$Q$1&amp;"*", H195)),A195, IF(ISNUMBER(SEARCH("*"&amp;$Q$1&amp;"*", G195)),A195, IF(ISNUMBER(SEARCH("*"&amp;$Q$1&amp;"*", J195)),A195,  IF(ISNUMBER(SEARCH("*"&amp;$Q$1&amp;"*", E195)),A195, "NA"))))),"NA")</f>
        <v>NA</v>
      </c>
      <c r="M195" s="119"/>
      <c r="N195" s="120" t="str">
        <f t="shared" ref="N195:N258" si="13">IF($Q$11=1,IF(ISNUMBER(SEARCH($T$11,C195)),A195,"NA"),"NA")</f>
        <v>NA</v>
      </c>
      <c r="O195" s="120"/>
      <c r="P195"/>
      <c r="Q195"/>
      <c r="R195"/>
      <c r="S195"/>
      <c r="T195"/>
      <c r="U195" t="s">
        <v>39400</v>
      </c>
      <c r="V195" t="s">
        <v>39401</v>
      </c>
      <c r="W195" t="s">
        <v>424</v>
      </c>
      <c r="X195" t="s">
        <v>108</v>
      </c>
      <c r="Y195" t="s">
        <v>426</v>
      </c>
      <c r="Z195" t="s">
        <v>54</v>
      </c>
      <c r="AA195"/>
      <c r="AB195" t="s">
        <v>41993</v>
      </c>
      <c r="AC195" t="s">
        <v>49691</v>
      </c>
      <c r="AD195" t="s">
        <v>41755</v>
      </c>
      <c r="AE195" t="s">
        <v>105</v>
      </c>
      <c r="AF195" s="119" t="str">
        <f t="shared" ref="AF195:AF258" si="14">IF($Q$6&lt;&gt;"",IF(ISNUMBER(SEARCH($Q$6, W195)),U195, "NA"),"NA")</f>
        <v>NA</v>
      </c>
      <c r="AG195" s="119"/>
      <c r="AH195" s="119"/>
      <c r="AI195" s="119"/>
      <c r="AJ195" s="119" t="str">
        <f t="shared" ref="AJ195:AJ258" si="15">IF($Q$5&lt;&gt;"",IF(ISNUMBER(SEARCH($Q$5, U195&amp;" "&amp;Y195&amp;" "&amp;AA195&amp;" "&amp;AB195&amp;" "&amp;AD195)),U195, "NA"),"NA")</f>
        <v>NA</v>
      </c>
      <c r="AK195" s="190"/>
      <c r="AL195" s="191"/>
    </row>
    <row r="196" spans="1:38" x14ac:dyDescent="0.25">
      <c r="A196" t="s">
        <v>3434</v>
      </c>
      <c r="B196" t="s">
        <v>3432</v>
      </c>
      <c r="C196" t="s">
        <v>3433</v>
      </c>
      <c r="D196" t="s">
        <v>102</v>
      </c>
      <c r="E196" t="s">
        <v>3435</v>
      </c>
      <c r="F196" t="s">
        <v>54</v>
      </c>
      <c r="G196"/>
      <c r="H196" t="s">
        <v>42261</v>
      </c>
      <c r="I196" t="s">
        <v>49876</v>
      </c>
      <c r="J196" t="s">
        <v>3436</v>
      </c>
      <c r="K196" t="s">
        <v>105</v>
      </c>
      <c r="L196" s="119" t="str">
        <f t="shared" si="12"/>
        <v>NA</v>
      </c>
      <c r="M196" s="119"/>
      <c r="N196" s="120" t="str">
        <f t="shared" si="13"/>
        <v>NA</v>
      </c>
      <c r="O196" s="120"/>
      <c r="P196"/>
      <c r="Q196"/>
      <c r="R196"/>
      <c r="S196"/>
      <c r="T196"/>
      <c r="U196" t="s">
        <v>39402</v>
      </c>
      <c r="V196" t="s">
        <v>39403</v>
      </c>
      <c r="W196" t="s">
        <v>424</v>
      </c>
      <c r="X196" t="s">
        <v>108</v>
      </c>
      <c r="Y196" t="s">
        <v>426</v>
      </c>
      <c r="Z196" t="s">
        <v>54</v>
      </c>
      <c r="AA196"/>
      <c r="AB196" t="s">
        <v>41993</v>
      </c>
      <c r="AC196" t="s">
        <v>49691</v>
      </c>
      <c r="AD196" t="s">
        <v>39402</v>
      </c>
      <c r="AE196" t="s">
        <v>105</v>
      </c>
      <c r="AF196" s="119" t="str">
        <f t="shared" si="14"/>
        <v>NA</v>
      </c>
      <c r="AG196" s="119"/>
      <c r="AH196" s="119"/>
      <c r="AI196" s="119"/>
      <c r="AJ196" s="119" t="str">
        <f t="shared" si="15"/>
        <v>NA</v>
      </c>
      <c r="AK196" s="190"/>
      <c r="AL196" s="191"/>
    </row>
    <row r="197" spans="1:38" x14ac:dyDescent="0.25">
      <c r="A197" t="s">
        <v>1357</v>
      </c>
      <c r="B197" t="s">
        <v>1355</v>
      </c>
      <c r="C197" t="s">
        <v>1356</v>
      </c>
      <c r="D197" t="s">
        <v>102</v>
      </c>
      <c r="E197" t="s">
        <v>1358</v>
      </c>
      <c r="F197" t="s">
        <v>54</v>
      </c>
      <c r="G197"/>
      <c r="H197" t="s">
        <v>42262</v>
      </c>
      <c r="I197" t="s">
        <v>49877</v>
      </c>
      <c r="J197"/>
      <c r="K197" t="s">
        <v>105</v>
      </c>
      <c r="L197" s="119" t="str">
        <f t="shared" si="12"/>
        <v>NA</v>
      </c>
      <c r="M197" s="119"/>
      <c r="N197" s="120" t="str">
        <f t="shared" si="13"/>
        <v>NA</v>
      </c>
      <c r="O197" s="120"/>
      <c r="P197"/>
      <c r="Q197"/>
      <c r="R197"/>
      <c r="S197"/>
      <c r="T197"/>
      <c r="U197" t="s">
        <v>39404</v>
      </c>
      <c r="V197" t="s">
        <v>39405</v>
      </c>
      <c r="W197" t="s">
        <v>424</v>
      </c>
      <c r="X197" t="s">
        <v>108</v>
      </c>
      <c r="Y197" t="s">
        <v>426</v>
      </c>
      <c r="Z197" t="s">
        <v>54</v>
      </c>
      <c r="AA197"/>
      <c r="AB197" t="s">
        <v>41993</v>
      </c>
      <c r="AC197" t="s">
        <v>49691</v>
      </c>
      <c r="AD197" t="s">
        <v>41756</v>
      </c>
      <c r="AE197" t="s">
        <v>105</v>
      </c>
      <c r="AF197" s="119" t="str">
        <f t="shared" si="14"/>
        <v>NA</v>
      </c>
      <c r="AG197" s="119"/>
      <c r="AH197" s="119"/>
      <c r="AI197" s="119"/>
      <c r="AJ197" s="119" t="str">
        <f t="shared" si="15"/>
        <v>NA</v>
      </c>
      <c r="AK197" s="190"/>
      <c r="AL197" s="191"/>
    </row>
    <row r="198" spans="1:38" x14ac:dyDescent="0.25">
      <c r="A198" t="s">
        <v>1443</v>
      </c>
      <c r="B198" t="s">
        <v>1441</v>
      </c>
      <c r="C198" t="s">
        <v>1442</v>
      </c>
      <c r="D198" t="s">
        <v>102</v>
      </c>
      <c r="E198" t="s">
        <v>1444</v>
      </c>
      <c r="F198" t="s">
        <v>54</v>
      </c>
      <c r="G198"/>
      <c r="H198" t="s">
        <v>42263</v>
      </c>
      <c r="I198" t="s">
        <v>49878</v>
      </c>
      <c r="J198"/>
      <c r="K198" t="s">
        <v>105</v>
      </c>
      <c r="L198" s="119" t="str">
        <f t="shared" si="12"/>
        <v>NA</v>
      </c>
      <c r="M198" s="119"/>
      <c r="N198" s="120" t="str">
        <f t="shared" si="13"/>
        <v>NA</v>
      </c>
      <c r="O198" s="120"/>
      <c r="P198"/>
      <c r="Q198"/>
      <c r="R198"/>
      <c r="S198"/>
      <c r="T198"/>
      <c r="U198" t="s">
        <v>39406</v>
      </c>
      <c r="V198" t="s">
        <v>39407</v>
      </c>
      <c r="W198" t="s">
        <v>424</v>
      </c>
      <c r="X198" t="s">
        <v>108</v>
      </c>
      <c r="Y198" t="s">
        <v>426</v>
      </c>
      <c r="Z198" t="s">
        <v>54</v>
      </c>
      <c r="AA198"/>
      <c r="AB198" t="s">
        <v>41993</v>
      </c>
      <c r="AC198" t="s">
        <v>49691</v>
      </c>
      <c r="AD198" t="s">
        <v>39406</v>
      </c>
      <c r="AE198" t="s">
        <v>105</v>
      </c>
      <c r="AF198" s="119" t="str">
        <f t="shared" si="14"/>
        <v>NA</v>
      </c>
      <c r="AG198" s="119"/>
      <c r="AH198" s="119"/>
      <c r="AI198" s="119"/>
      <c r="AJ198" s="119" t="str">
        <f t="shared" si="15"/>
        <v>NA</v>
      </c>
      <c r="AK198" s="190"/>
      <c r="AL198" s="191"/>
    </row>
    <row r="199" spans="1:38" x14ac:dyDescent="0.25">
      <c r="A199" t="s">
        <v>2465</v>
      </c>
      <c r="B199" t="s">
        <v>2463</v>
      </c>
      <c r="C199" t="s">
        <v>2464</v>
      </c>
      <c r="D199" t="s">
        <v>102</v>
      </c>
      <c r="E199" t="s">
        <v>2466</v>
      </c>
      <c r="F199" t="s">
        <v>54</v>
      </c>
      <c r="G199"/>
      <c r="H199" t="s">
        <v>42264</v>
      </c>
      <c r="I199" t="s">
        <v>49879</v>
      </c>
      <c r="J199" t="s">
        <v>2467</v>
      </c>
      <c r="K199" t="s">
        <v>105</v>
      </c>
      <c r="L199" s="119" t="str">
        <f t="shared" si="12"/>
        <v>NA</v>
      </c>
      <c r="M199" s="119"/>
      <c r="N199" s="120" t="str">
        <f t="shared" si="13"/>
        <v>NA</v>
      </c>
      <c r="O199" s="120"/>
      <c r="P199"/>
      <c r="Q199"/>
      <c r="R199"/>
      <c r="S199"/>
      <c r="T199"/>
      <c r="U199" t="s">
        <v>39408</v>
      </c>
      <c r="V199" t="s">
        <v>39409</v>
      </c>
      <c r="W199" t="s">
        <v>424</v>
      </c>
      <c r="X199" t="s">
        <v>108</v>
      </c>
      <c r="Y199" t="s">
        <v>426</v>
      </c>
      <c r="Z199" t="s">
        <v>54</v>
      </c>
      <c r="AA199"/>
      <c r="AB199" t="s">
        <v>41993</v>
      </c>
      <c r="AC199" t="s">
        <v>49691</v>
      </c>
      <c r="AD199" t="s">
        <v>41757</v>
      </c>
      <c r="AE199" t="s">
        <v>105</v>
      </c>
      <c r="AF199" s="119" t="str">
        <f t="shared" si="14"/>
        <v>NA</v>
      </c>
      <c r="AG199" s="119"/>
      <c r="AH199" s="119"/>
      <c r="AI199" s="119"/>
      <c r="AJ199" s="119" t="str">
        <f t="shared" si="15"/>
        <v>NA</v>
      </c>
      <c r="AK199" s="190"/>
      <c r="AL199" s="191"/>
    </row>
    <row r="200" spans="1:38" x14ac:dyDescent="0.25">
      <c r="A200" t="s">
        <v>1497</v>
      </c>
      <c r="B200" t="s">
        <v>1495</v>
      </c>
      <c r="C200" t="s">
        <v>1496</v>
      </c>
      <c r="D200" t="s">
        <v>102</v>
      </c>
      <c r="E200" t="s">
        <v>1498</v>
      </c>
      <c r="F200" t="s">
        <v>54</v>
      </c>
      <c r="G200"/>
      <c r="H200" t="s">
        <v>42265</v>
      </c>
      <c r="I200" t="s">
        <v>49880</v>
      </c>
      <c r="J200" t="s">
        <v>1499</v>
      </c>
      <c r="K200" t="s">
        <v>105</v>
      </c>
      <c r="L200" s="119" t="str">
        <f t="shared" si="12"/>
        <v>NA</v>
      </c>
      <c r="M200" s="119"/>
      <c r="N200" s="120" t="str">
        <f t="shared" si="13"/>
        <v>NA</v>
      </c>
      <c r="O200" s="120"/>
      <c r="P200"/>
      <c r="Q200"/>
      <c r="R200"/>
      <c r="S200"/>
      <c r="T200"/>
      <c r="U200" t="s">
        <v>39410</v>
      </c>
      <c r="V200" t="s">
        <v>39411</v>
      </c>
      <c r="W200" t="s">
        <v>424</v>
      </c>
      <c r="X200" t="s">
        <v>108</v>
      </c>
      <c r="Y200" t="s">
        <v>426</v>
      </c>
      <c r="Z200" t="s">
        <v>54</v>
      </c>
      <c r="AA200"/>
      <c r="AB200" t="s">
        <v>41993</v>
      </c>
      <c r="AC200" t="s">
        <v>49691</v>
      </c>
      <c r="AD200" t="s">
        <v>41758</v>
      </c>
      <c r="AE200" t="s">
        <v>105</v>
      </c>
      <c r="AF200" s="119" t="str">
        <f t="shared" si="14"/>
        <v>NA</v>
      </c>
      <c r="AG200" s="119"/>
      <c r="AH200" s="119"/>
      <c r="AI200" s="119"/>
      <c r="AJ200" s="119" t="str">
        <f t="shared" si="15"/>
        <v>NA</v>
      </c>
      <c r="AK200" s="190"/>
      <c r="AL200" s="191"/>
    </row>
    <row r="201" spans="1:38" x14ac:dyDescent="0.25">
      <c r="A201" t="s">
        <v>1530</v>
      </c>
      <c r="B201" t="s">
        <v>1528</v>
      </c>
      <c r="C201" t="s">
        <v>1529</v>
      </c>
      <c r="D201" t="s">
        <v>102</v>
      </c>
      <c r="E201" t="s">
        <v>1531</v>
      </c>
      <c r="F201" t="s">
        <v>54</v>
      </c>
      <c r="G201"/>
      <c r="H201" t="s">
        <v>42267</v>
      </c>
      <c r="I201" t="s">
        <v>49881</v>
      </c>
      <c r="J201" t="s">
        <v>1532</v>
      </c>
      <c r="K201" t="s">
        <v>105</v>
      </c>
      <c r="L201" s="119" t="str">
        <f t="shared" si="12"/>
        <v>NA</v>
      </c>
      <c r="M201" s="119"/>
      <c r="N201" s="120" t="str">
        <f t="shared" si="13"/>
        <v>NA</v>
      </c>
      <c r="O201" s="120"/>
      <c r="P201"/>
      <c r="Q201"/>
      <c r="R201"/>
      <c r="S201"/>
      <c r="T201"/>
      <c r="U201" t="s">
        <v>39415</v>
      </c>
      <c r="V201" t="s">
        <v>39416</v>
      </c>
      <c r="W201" t="s">
        <v>424</v>
      </c>
      <c r="X201" t="s">
        <v>108</v>
      </c>
      <c r="Y201" t="s">
        <v>619</v>
      </c>
      <c r="Z201" t="s">
        <v>54</v>
      </c>
      <c r="AA201"/>
      <c r="AB201" t="s">
        <v>43168</v>
      </c>
      <c r="AC201" t="s">
        <v>56153</v>
      </c>
      <c r="AD201" t="s">
        <v>41759</v>
      </c>
      <c r="AE201" t="s">
        <v>105</v>
      </c>
      <c r="AF201" s="119" t="str">
        <f t="shared" si="14"/>
        <v>NA</v>
      </c>
      <c r="AG201" s="119"/>
      <c r="AH201" s="119"/>
      <c r="AI201" s="119"/>
      <c r="AJ201" s="119" t="str">
        <f t="shared" si="15"/>
        <v>NA</v>
      </c>
      <c r="AK201" s="190"/>
      <c r="AL201" s="191"/>
    </row>
    <row r="202" spans="1:38" x14ac:dyDescent="0.25">
      <c r="A202" t="s">
        <v>1265</v>
      </c>
      <c r="B202" t="s">
        <v>1263</v>
      </c>
      <c r="C202" t="s">
        <v>1264</v>
      </c>
      <c r="D202" t="s">
        <v>102</v>
      </c>
      <c r="E202" t="s">
        <v>1266</v>
      </c>
      <c r="F202" t="s">
        <v>54</v>
      </c>
      <c r="G202"/>
      <c r="H202" t="s">
        <v>42270</v>
      </c>
      <c r="I202" t="s">
        <v>49882</v>
      </c>
      <c r="J202" t="s">
        <v>1265</v>
      </c>
      <c r="K202" t="s">
        <v>105</v>
      </c>
      <c r="L202" s="119" t="str">
        <f t="shared" si="12"/>
        <v>NA</v>
      </c>
      <c r="M202" s="119"/>
      <c r="N202" s="120" t="str">
        <f t="shared" si="13"/>
        <v>NA</v>
      </c>
      <c r="O202" s="120"/>
      <c r="P202"/>
      <c r="Q202"/>
      <c r="R202"/>
      <c r="S202"/>
      <c r="T202"/>
      <c r="U202" t="s">
        <v>39477</v>
      </c>
      <c r="V202" t="s">
        <v>39478</v>
      </c>
      <c r="W202" t="s">
        <v>408</v>
      </c>
      <c r="X202" t="s">
        <v>108</v>
      </c>
      <c r="Y202" t="s">
        <v>410</v>
      </c>
      <c r="Z202" t="s">
        <v>54</v>
      </c>
      <c r="AA202"/>
      <c r="AB202" t="s">
        <v>41991</v>
      </c>
      <c r="AC202" t="s">
        <v>49689</v>
      </c>
      <c r="AD202" t="s">
        <v>41760</v>
      </c>
      <c r="AE202" t="s">
        <v>105</v>
      </c>
      <c r="AF202" s="119" t="str">
        <f t="shared" si="14"/>
        <v>NA</v>
      </c>
      <c r="AG202" s="119"/>
      <c r="AH202" s="119"/>
      <c r="AI202" s="119"/>
      <c r="AJ202" s="119" t="str">
        <f t="shared" si="15"/>
        <v>NA</v>
      </c>
      <c r="AK202" s="190"/>
      <c r="AL202" s="191"/>
    </row>
    <row r="203" spans="1:38" x14ac:dyDescent="0.25">
      <c r="A203" t="s">
        <v>1593</v>
      </c>
      <c r="B203" t="s">
        <v>1591</v>
      </c>
      <c r="C203" t="s">
        <v>1592</v>
      </c>
      <c r="D203" t="s">
        <v>102</v>
      </c>
      <c r="E203" t="s">
        <v>1594</v>
      </c>
      <c r="F203" t="s">
        <v>54</v>
      </c>
      <c r="G203"/>
      <c r="H203" t="s">
        <v>42271</v>
      </c>
      <c r="I203" t="s">
        <v>49883</v>
      </c>
      <c r="J203" t="s">
        <v>1593</v>
      </c>
      <c r="K203" t="s">
        <v>105</v>
      </c>
      <c r="L203" s="119" t="str">
        <f t="shared" si="12"/>
        <v>NA</v>
      </c>
      <c r="M203" s="119"/>
      <c r="N203" s="120" t="str">
        <f t="shared" si="13"/>
        <v>NA</v>
      </c>
      <c r="O203" s="120"/>
      <c r="P203"/>
      <c r="Q203"/>
      <c r="R203"/>
      <c r="S203"/>
      <c r="T203"/>
      <c r="U203" t="s">
        <v>39487</v>
      </c>
      <c r="V203" t="s">
        <v>39488</v>
      </c>
      <c r="W203" t="s">
        <v>408</v>
      </c>
      <c r="X203" t="s">
        <v>108</v>
      </c>
      <c r="Y203" t="s">
        <v>34470</v>
      </c>
      <c r="Z203" t="s">
        <v>54</v>
      </c>
      <c r="AA203"/>
      <c r="AB203" t="s">
        <v>43169</v>
      </c>
      <c r="AC203" t="s">
        <v>56154</v>
      </c>
      <c r="AD203"/>
      <c r="AE203" t="s">
        <v>105</v>
      </c>
      <c r="AF203" s="119" t="str">
        <f t="shared" si="14"/>
        <v>NA</v>
      </c>
      <c r="AG203" s="119"/>
      <c r="AH203" s="119"/>
      <c r="AI203" s="119"/>
      <c r="AJ203" s="119" t="str">
        <f t="shared" si="15"/>
        <v>NA</v>
      </c>
      <c r="AK203" s="190"/>
      <c r="AL203" s="191"/>
    </row>
    <row r="204" spans="1:38" x14ac:dyDescent="0.25">
      <c r="A204" t="s">
        <v>990</v>
      </c>
      <c r="B204" t="s">
        <v>988</v>
      </c>
      <c r="C204" t="s">
        <v>989</v>
      </c>
      <c r="D204" t="s">
        <v>102</v>
      </c>
      <c r="E204" t="s">
        <v>991</v>
      </c>
      <c r="F204" t="s">
        <v>54</v>
      </c>
      <c r="G204"/>
      <c r="H204" t="s">
        <v>42273</v>
      </c>
      <c r="I204" t="s">
        <v>49884</v>
      </c>
      <c r="J204" t="s">
        <v>990</v>
      </c>
      <c r="K204" t="s">
        <v>105</v>
      </c>
      <c r="L204" s="119" t="str">
        <f t="shared" si="12"/>
        <v>NA</v>
      </c>
      <c r="M204" s="119"/>
      <c r="N204" s="120" t="str">
        <f t="shared" si="13"/>
        <v>NA</v>
      </c>
      <c r="O204" s="120"/>
      <c r="P204"/>
      <c r="Q204"/>
      <c r="R204"/>
      <c r="S204"/>
      <c r="T204"/>
      <c r="U204" t="s">
        <v>39489</v>
      </c>
      <c r="V204" t="s">
        <v>39490</v>
      </c>
      <c r="W204" t="s">
        <v>408</v>
      </c>
      <c r="X204" t="s">
        <v>108</v>
      </c>
      <c r="Y204" t="s">
        <v>34470</v>
      </c>
      <c r="Z204" t="s">
        <v>54</v>
      </c>
      <c r="AA204"/>
      <c r="AB204" t="s">
        <v>43169</v>
      </c>
      <c r="AC204" t="s">
        <v>56154</v>
      </c>
      <c r="AD204" t="s">
        <v>39489</v>
      </c>
      <c r="AE204" t="s">
        <v>105</v>
      </c>
      <c r="AF204" s="119" t="str">
        <f t="shared" si="14"/>
        <v>NA</v>
      </c>
      <c r="AG204" s="119"/>
      <c r="AH204" s="119"/>
      <c r="AI204" s="119"/>
      <c r="AJ204" s="119" t="str">
        <f t="shared" si="15"/>
        <v>NA</v>
      </c>
      <c r="AK204" s="190"/>
      <c r="AL204" s="191"/>
    </row>
    <row r="205" spans="1:38" x14ac:dyDescent="0.25">
      <c r="A205" t="s">
        <v>811</v>
      </c>
      <c r="B205" t="s">
        <v>809</v>
      </c>
      <c r="C205" t="s">
        <v>810</v>
      </c>
      <c r="D205" t="s">
        <v>102</v>
      </c>
      <c r="E205" t="s">
        <v>812</v>
      </c>
      <c r="F205" t="s">
        <v>54</v>
      </c>
      <c r="G205"/>
      <c r="H205" t="s">
        <v>42274</v>
      </c>
      <c r="I205" t="s">
        <v>49885</v>
      </c>
      <c r="J205" t="s">
        <v>813</v>
      </c>
      <c r="K205" t="s">
        <v>105</v>
      </c>
      <c r="L205" s="119" t="str">
        <f t="shared" si="12"/>
        <v>NA</v>
      </c>
      <c r="M205" s="119"/>
      <c r="N205" s="120" t="str">
        <f t="shared" si="13"/>
        <v>NA</v>
      </c>
      <c r="O205" s="120"/>
      <c r="P205"/>
      <c r="Q205"/>
      <c r="R205"/>
      <c r="S205"/>
      <c r="T205"/>
      <c r="U205" t="s">
        <v>39491</v>
      </c>
      <c r="V205" t="s">
        <v>39492</v>
      </c>
      <c r="W205" t="s">
        <v>408</v>
      </c>
      <c r="X205" t="s">
        <v>108</v>
      </c>
      <c r="Y205" t="s">
        <v>5112</v>
      </c>
      <c r="Z205" t="s">
        <v>54</v>
      </c>
      <c r="AA205"/>
      <c r="AB205" t="s">
        <v>43170</v>
      </c>
      <c r="AC205" t="s">
        <v>56155</v>
      </c>
      <c r="AD205" t="s">
        <v>41761</v>
      </c>
      <c r="AE205" t="s">
        <v>105</v>
      </c>
      <c r="AF205" s="119" t="str">
        <f t="shared" si="14"/>
        <v>NA</v>
      </c>
      <c r="AG205" s="119"/>
      <c r="AH205" s="119"/>
      <c r="AI205" s="119"/>
      <c r="AJ205" s="119" t="str">
        <f t="shared" si="15"/>
        <v>NA</v>
      </c>
      <c r="AK205" s="190"/>
      <c r="AL205" s="191"/>
    </row>
    <row r="206" spans="1:38" x14ac:dyDescent="0.25">
      <c r="A206" t="s">
        <v>1521</v>
      </c>
      <c r="B206" t="s">
        <v>1519</v>
      </c>
      <c r="C206" t="s">
        <v>1520</v>
      </c>
      <c r="D206" t="s">
        <v>102</v>
      </c>
      <c r="E206" t="s">
        <v>1522</v>
      </c>
      <c r="F206" t="s">
        <v>54</v>
      </c>
      <c r="G206"/>
      <c r="H206" t="s">
        <v>42275</v>
      </c>
      <c r="I206" t="s">
        <v>49886</v>
      </c>
      <c r="J206" t="s">
        <v>1523</v>
      </c>
      <c r="K206" t="s">
        <v>105</v>
      </c>
      <c r="L206" s="119" t="str">
        <f t="shared" si="12"/>
        <v>NA</v>
      </c>
      <c r="M206" s="119"/>
      <c r="N206" s="120" t="str">
        <f t="shared" si="13"/>
        <v>NA</v>
      </c>
      <c r="O206" s="120"/>
      <c r="P206"/>
      <c r="Q206"/>
      <c r="R206"/>
      <c r="S206"/>
      <c r="T206"/>
      <c r="U206" t="s">
        <v>39493</v>
      </c>
      <c r="V206" t="s">
        <v>39494</v>
      </c>
      <c r="W206" t="s">
        <v>408</v>
      </c>
      <c r="X206" t="s">
        <v>108</v>
      </c>
      <c r="Y206" t="s">
        <v>5112</v>
      </c>
      <c r="Z206" t="s">
        <v>54</v>
      </c>
      <c r="AA206"/>
      <c r="AB206" t="s">
        <v>43170</v>
      </c>
      <c r="AC206" t="s">
        <v>56155</v>
      </c>
      <c r="AD206" t="s">
        <v>41762</v>
      </c>
      <c r="AE206" t="s">
        <v>105</v>
      </c>
      <c r="AF206" s="119" t="str">
        <f t="shared" si="14"/>
        <v>NA</v>
      </c>
      <c r="AG206" s="119"/>
      <c r="AH206" s="119"/>
      <c r="AI206" s="119"/>
      <c r="AJ206" s="119" t="str">
        <f t="shared" si="15"/>
        <v>NA</v>
      </c>
      <c r="AK206" s="190"/>
      <c r="AL206" s="191"/>
    </row>
    <row r="207" spans="1:38" x14ac:dyDescent="0.25">
      <c r="A207" t="s">
        <v>1121</v>
      </c>
      <c r="B207" t="s">
        <v>1119</v>
      </c>
      <c r="C207" t="s">
        <v>1120</v>
      </c>
      <c r="D207" t="s">
        <v>102</v>
      </c>
      <c r="E207" t="s">
        <v>1122</v>
      </c>
      <c r="F207" t="s">
        <v>54</v>
      </c>
      <c r="G207"/>
      <c r="H207" t="s">
        <v>42276</v>
      </c>
      <c r="I207" t="s">
        <v>49887</v>
      </c>
      <c r="J207" t="s">
        <v>1121</v>
      </c>
      <c r="K207" t="s">
        <v>105</v>
      </c>
      <c r="L207" s="119" t="str">
        <f t="shared" si="12"/>
        <v>NA</v>
      </c>
      <c r="M207" s="119"/>
      <c r="N207" s="120" t="str">
        <f t="shared" si="13"/>
        <v>NA</v>
      </c>
      <c r="O207" s="120"/>
      <c r="P207"/>
      <c r="Q207"/>
      <c r="R207"/>
      <c r="S207"/>
      <c r="T207"/>
      <c r="U207" t="s">
        <v>39495</v>
      </c>
      <c r="V207" t="s">
        <v>39496</v>
      </c>
      <c r="W207" t="s">
        <v>408</v>
      </c>
      <c r="X207" t="s">
        <v>108</v>
      </c>
      <c r="Y207" t="s">
        <v>5112</v>
      </c>
      <c r="Z207" t="s">
        <v>54</v>
      </c>
      <c r="AA207"/>
      <c r="AB207" t="s">
        <v>43170</v>
      </c>
      <c r="AC207" t="s">
        <v>56155</v>
      </c>
      <c r="AD207"/>
      <c r="AE207" t="s">
        <v>105</v>
      </c>
      <c r="AF207" s="119" t="str">
        <f t="shared" si="14"/>
        <v>NA</v>
      </c>
      <c r="AG207" s="119"/>
      <c r="AH207" s="119"/>
      <c r="AI207" s="119"/>
      <c r="AJ207" s="119" t="str">
        <f t="shared" si="15"/>
        <v>NA</v>
      </c>
      <c r="AK207" s="190"/>
      <c r="AL207" s="191"/>
    </row>
    <row r="208" spans="1:38" x14ac:dyDescent="0.25">
      <c r="A208" t="s">
        <v>1483</v>
      </c>
      <c r="B208" t="s">
        <v>1481</v>
      </c>
      <c r="C208" t="s">
        <v>1482</v>
      </c>
      <c r="D208" t="s">
        <v>102</v>
      </c>
      <c r="E208" t="s">
        <v>1484</v>
      </c>
      <c r="F208" t="s">
        <v>54</v>
      </c>
      <c r="G208"/>
      <c r="H208" t="s">
        <v>42278</v>
      </c>
      <c r="I208" t="s">
        <v>49888</v>
      </c>
      <c r="J208" t="s">
        <v>1485</v>
      </c>
      <c r="K208" t="s">
        <v>105</v>
      </c>
      <c r="L208" s="119" t="str">
        <f t="shared" si="12"/>
        <v>NA</v>
      </c>
      <c r="M208" s="119"/>
      <c r="N208" s="120" t="str">
        <f t="shared" si="13"/>
        <v>NA</v>
      </c>
      <c r="O208" s="120"/>
      <c r="P208"/>
      <c r="Q208"/>
      <c r="R208"/>
      <c r="S208"/>
      <c r="T208"/>
      <c r="U208" t="s">
        <v>39506</v>
      </c>
      <c r="V208" t="s">
        <v>39507</v>
      </c>
      <c r="W208" t="s">
        <v>408</v>
      </c>
      <c r="X208" t="s">
        <v>108</v>
      </c>
      <c r="Y208" t="s">
        <v>3997</v>
      </c>
      <c r="Z208" t="s">
        <v>54</v>
      </c>
      <c r="AA208"/>
      <c r="AB208" t="s">
        <v>43171</v>
      </c>
      <c r="AC208" t="s">
        <v>56156</v>
      </c>
      <c r="AD208" t="s">
        <v>41763</v>
      </c>
      <c r="AE208" t="s">
        <v>105</v>
      </c>
      <c r="AF208" s="119" t="str">
        <f t="shared" si="14"/>
        <v>NA</v>
      </c>
      <c r="AG208" s="119"/>
      <c r="AH208" s="119"/>
      <c r="AI208" s="119"/>
      <c r="AJ208" s="119" t="str">
        <f t="shared" si="15"/>
        <v>NA</v>
      </c>
      <c r="AK208" s="190"/>
      <c r="AL208" s="191"/>
    </row>
    <row r="209" spans="1:38" x14ac:dyDescent="0.25">
      <c r="A209" t="s">
        <v>1488</v>
      </c>
      <c r="B209" t="s">
        <v>1486</v>
      </c>
      <c r="C209" t="s">
        <v>1487</v>
      </c>
      <c r="D209" t="s">
        <v>102</v>
      </c>
      <c r="E209" t="s">
        <v>1489</v>
      </c>
      <c r="F209" t="s">
        <v>54</v>
      </c>
      <c r="G209"/>
      <c r="H209" t="s">
        <v>42279</v>
      </c>
      <c r="I209" t="s">
        <v>49889</v>
      </c>
      <c r="J209" t="s">
        <v>1490</v>
      </c>
      <c r="K209" t="s">
        <v>105</v>
      </c>
      <c r="L209" s="119" t="str">
        <f t="shared" si="12"/>
        <v>NA</v>
      </c>
      <c r="M209" s="119"/>
      <c r="N209" s="120" t="str">
        <f t="shared" si="13"/>
        <v>NA</v>
      </c>
      <c r="O209" s="120"/>
      <c r="P209"/>
      <c r="Q209"/>
      <c r="R209"/>
      <c r="S209"/>
      <c r="T209"/>
      <c r="U209" t="s">
        <v>39508</v>
      </c>
      <c r="V209" t="s">
        <v>39509</v>
      </c>
      <c r="W209" t="s">
        <v>408</v>
      </c>
      <c r="X209" t="s">
        <v>108</v>
      </c>
      <c r="Y209" t="s">
        <v>11122</v>
      </c>
      <c r="Z209" t="s">
        <v>54</v>
      </c>
      <c r="AA209"/>
      <c r="AB209" t="s">
        <v>43172</v>
      </c>
      <c r="AC209" t="s">
        <v>56157</v>
      </c>
      <c r="AD209" t="s">
        <v>41764</v>
      </c>
      <c r="AE209" t="s">
        <v>105</v>
      </c>
      <c r="AF209" s="119" t="str">
        <f t="shared" si="14"/>
        <v>NA</v>
      </c>
      <c r="AG209" s="119"/>
      <c r="AH209" s="119"/>
      <c r="AI209" s="119"/>
      <c r="AJ209" s="119" t="str">
        <f t="shared" si="15"/>
        <v>NA</v>
      </c>
      <c r="AK209" s="190"/>
      <c r="AL209" s="191"/>
    </row>
    <row r="210" spans="1:38" x14ac:dyDescent="0.25">
      <c r="A210" t="s">
        <v>1007</v>
      </c>
      <c r="B210" t="s">
        <v>1005</v>
      </c>
      <c r="C210" t="s">
        <v>1006</v>
      </c>
      <c r="D210" t="s">
        <v>102</v>
      </c>
      <c r="E210" t="s">
        <v>1008</v>
      </c>
      <c r="F210" t="s">
        <v>54</v>
      </c>
      <c r="G210"/>
      <c r="H210" t="s">
        <v>42280</v>
      </c>
      <c r="I210" t="s">
        <v>49890</v>
      </c>
      <c r="J210" t="s">
        <v>1007</v>
      </c>
      <c r="K210" t="s">
        <v>105</v>
      </c>
      <c r="L210" s="119" t="str">
        <f t="shared" si="12"/>
        <v>NA</v>
      </c>
      <c r="M210" s="119"/>
      <c r="N210" s="120" t="str">
        <f t="shared" si="13"/>
        <v>NA</v>
      </c>
      <c r="O210" s="120"/>
      <c r="P210"/>
      <c r="Q210"/>
      <c r="R210"/>
      <c r="S210"/>
      <c r="T210"/>
      <c r="U210" t="s">
        <v>41766</v>
      </c>
      <c r="V210" t="s">
        <v>41765</v>
      </c>
      <c r="W210" t="s">
        <v>401</v>
      </c>
      <c r="X210" t="s">
        <v>108</v>
      </c>
      <c r="Y210" t="s">
        <v>39576</v>
      </c>
      <c r="Z210" t="s">
        <v>54</v>
      </c>
      <c r="AA210"/>
      <c r="AB210" t="s">
        <v>43173</v>
      </c>
      <c r="AC210" t="s">
        <v>56158</v>
      </c>
      <c r="AD210" t="s">
        <v>41767</v>
      </c>
      <c r="AE210" t="s">
        <v>105</v>
      </c>
      <c r="AF210" s="119" t="str">
        <f t="shared" si="14"/>
        <v>NA</v>
      </c>
      <c r="AG210" s="119"/>
      <c r="AH210" s="119"/>
      <c r="AI210" s="119"/>
      <c r="AJ210" s="119" t="str">
        <f t="shared" si="15"/>
        <v>NA</v>
      </c>
      <c r="AK210" s="190"/>
      <c r="AL210" s="191"/>
    </row>
    <row r="211" spans="1:38" x14ac:dyDescent="0.25">
      <c r="A211" t="s">
        <v>1011</v>
      </c>
      <c r="B211" t="s">
        <v>1009</v>
      </c>
      <c r="C211" t="s">
        <v>1010</v>
      </c>
      <c r="D211" t="s">
        <v>102</v>
      </c>
      <c r="E211" t="s">
        <v>1012</v>
      </c>
      <c r="F211" t="s">
        <v>54</v>
      </c>
      <c r="G211"/>
      <c r="H211" t="s">
        <v>42281</v>
      </c>
      <c r="I211" t="s">
        <v>49891</v>
      </c>
      <c r="J211" t="s">
        <v>1013</v>
      </c>
      <c r="K211" t="s">
        <v>105</v>
      </c>
      <c r="L211" s="119" t="str">
        <f t="shared" si="12"/>
        <v>NA</v>
      </c>
      <c r="M211" s="119"/>
      <c r="N211" s="120" t="str">
        <f t="shared" si="13"/>
        <v>NA</v>
      </c>
      <c r="O211" s="120"/>
      <c r="P211"/>
      <c r="Q211"/>
      <c r="R211"/>
      <c r="S211"/>
      <c r="T211"/>
      <c r="U211" t="s">
        <v>39584</v>
      </c>
      <c r="V211" t="s">
        <v>39585</v>
      </c>
      <c r="W211" t="s">
        <v>401</v>
      </c>
      <c r="X211" t="s">
        <v>108</v>
      </c>
      <c r="Y211" t="s">
        <v>403</v>
      </c>
      <c r="Z211" t="s">
        <v>54</v>
      </c>
      <c r="AA211"/>
      <c r="AB211" t="s">
        <v>41990</v>
      </c>
      <c r="AC211" t="s">
        <v>49688</v>
      </c>
      <c r="AD211" t="s">
        <v>41768</v>
      </c>
      <c r="AE211" t="s">
        <v>105</v>
      </c>
      <c r="AF211" s="119" t="str">
        <f t="shared" si="14"/>
        <v>NA</v>
      </c>
      <c r="AG211" s="119"/>
      <c r="AH211" s="119"/>
      <c r="AI211" s="119"/>
      <c r="AJ211" s="119" t="str">
        <f t="shared" si="15"/>
        <v>NA</v>
      </c>
      <c r="AK211" s="190"/>
      <c r="AL211" s="191"/>
    </row>
    <row r="212" spans="1:38" x14ac:dyDescent="0.25">
      <c r="A212" t="s">
        <v>1088</v>
      </c>
      <c r="B212" t="s">
        <v>1086</v>
      </c>
      <c r="C212" t="s">
        <v>1087</v>
      </c>
      <c r="D212" t="s">
        <v>102</v>
      </c>
      <c r="E212" t="s">
        <v>1089</v>
      </c>
      <c r="F212" t="s">
        <v>54</v>
      </c>
      <c r="G212"/>
      <c r="H212" t="s">
        <v>42282</v>
      </c>
      <c r="I212" t="s">
        <v>49892</v>
      </c>
      <c r="J212" t="s">
        <v>1088</v>
      </c>
      <c r="K212" t="s">
        <v>105</v>
      </c>
      <c r="L212" s="119" t="str">
        <f t="shared" si="12"/>
        <v>NA</v>
      </c>
      <c r="M212" s="119"/>
      <c r="N212" s="120" t="str">
        <f t="shared" si="13"/>
        <v>NA</v>
      </c>
      <c r="O212" s="120"/>
      <c r="P212"/>
      <c r="Q212"/>
      <c r="R212"/>
      <c r="S212"/>
      <c r="T212"/>
      <c r="U212" t="s">
        <v>39586</v>
      </c>
      <c r="V212" t="s">
        <v>39587</v>
      </c>
      <c r="W212" t="s">
        <v>401</v>
      </c>
      <c r="X212" t="s">
        <v>108</v>
      </c>
      <c r="Y212" t="s">
        <v>403</v>
      </c>
      <c r="Z212" t="s">
        <v>54</v>
      </c>
      <c r="AA212"/>
      <c r="AB212" t="s">
        <v>43174</v>
      </c>
      <c r="AC212" t="s">
        <v>49688</v>
      </c>
      <c r="AD212" t="s">
        <v>41769</v>
      </c>
      <c r="AE212" t="s">
        <v>105</v>
      </c>
      <c r="AF212" s="119" t="str">
        <f t="shared" si="14"/>
        <v>NA</v>
      </c>
      <c r="AG212" s="119"/>
      <c r="AH212" s="119"/>
      <c r="AI212" s="119"/>
      <c r="AJ212" s="119" t="str">
        <f t="shared" si="15"/>
        <v>NA</v>
      </c>
      <c r="AK212" s="190"/>
      <c r="AL212" s="191"/>
    </row>
    <row r="213" spans="1:38" x14ac:dyDescent="0.25">
      <c r="A213" t="s">
        <v>1349</v>
      </c>
      <c r="B213" t="s">
        <v>1347</v>
      </c>
      <c r="C213" t="s">
        <v>1348</v>
      </c>
      <c r="D213" t="s">
        <v>102</v>
      </c>
      <c r="E213" t="s">
        <v>1350</v>
      </c>
      <c r="F213" t="s">
        <v>54</v>
      </c>
      <c r="G213"/>
      <c r="H213" t="s">
        <v>42283</v>
      </c>
      <c r="I213" t="s">
        <v>49893</v>
      </c>
      <c r="J213" t="s">
        <v>1349</v>
      </c>
      <c r="K213" t="s">
        <v>105</v>
      </c>
      <c r="L213" s="119" t="str">
        <f t="shared" si="12"/>
        <v>NA</v>
      </c>
      <c r="M213" s="119"/>
      <c r="N213" s="120" t="str">
        <f t="shared" si="13"/>
        <v>NA</v>
      </c>
      <c r="O213" s="120"/>
      <c r="P213"/>
      <c r="Q213"/>
      <c r="R213"/>
      <c r="S213"/>
      <c r="T213"/>
      <c r="U213" t="s">
        <v>39588</v>
      </c>
      <c r="V213" t="s">
        <v>39589</v>
      </c>
      <c r="W213" t="s">
        <v>401</v>
      </c>
      <c r="X213" t="s">
        <v>108</v>
      </c>
      <c r="Y213" t="s">
        <v>403</v>
      </c>
      <c r="Z213" t="s">
        <v>54</v>
      </c>
      <c r="AA213"/>
      <c r="AB213" t="s">
        <v>41990</v>
      </c>
      <c r="AC213" t="s">
        <v>49688</v>
      </c>
      <c r="AD213" t="s">
        <v>39588</v>
      </c>
      <c r="AE213" t="s">
        <v>105</v>
      </c>
      <c r="AF213" s="119" t="str">
        <f t="shared" si="14"/>
        <v>NA</v>
      </c>
      <c r="AG213" s="119"/>
      <c r="AH213" s="119"/>
      <c r="AI213" s="119"/>
      <c r="AJ213" s="119" t="str">
        <f t="shared" si="15"/>
        <v>NA</v>
      </c>
      <c r="AK213" s="190"/>
      <c r="AL213" s="191"/>
    </row>
    <row r="214" spans="1:38" x14ac:dyDescent="0.25">
      <c r="A214" t="s">
        <v>1219</v>
      </c>
      <c r="B214" t="s">
        <v>1217</v>
      </c>
      <c r="C214" t="s">
        <v>1218</v>
      </c>
      <c r="D214" t="s">
        <v>102</v>
      </c>
      <c r="E214" t="s">
        <v>1220</v>
      </c>
      <c r="F214" t="s">
        <v>54</v>
      </c>
      <c r="G214"/>
      <c r="H214" t="s">
        <v>42284</v>
      </c>
      <c r="I214" t="s">
        <v>49894</v>
      </c>
      <c r="J214" t="s">
        <v>1219</v>
      </c>
      <c r="K214" t="s">
        <v>105</v>
      </c>
      <c r="L214" s="119" t="str">
        <f t="shared" si="12"/>
        <v>NA</v>
      </c>
      <c r="M214" s="119"/>
      <c r="N214" s="120" t="str">
        <f t="shared" si="13"/>
        <v>NA</v>
      </c>
      <c r="O214" s="120"/>
      <c r="P214"/>
      <c r="Q214"/>
      <c r="R214"/>
      <c r="S214"/>
      <c r="T214"/>
      <c r="U214" t="s">
        <v>39590</v>
      </c>
      <c r="V214" t="s">
        <v>39591</v>
      </c>
      <c r="W214" t="s">
        <v>401</v>
      </c>
      <c r="X214" t="s">
        <v>108</v>
      </c>
      <c r="Y214" t="s">
        <v>403</v>
      </c>
      <c r="Z214" t="s">
        <v>54</v>
      </c>
      <c r="AA214"/>
      <c r="AB214" t="s">
        <v>41990</v>
      </c>
      <c r="AC214" t="s">
        <v>49688</v>
      </c>
      <c r="AD214" t="s">
        <v>41770</v>
      </c>
      <c r="AE214" t="s">
        <v>105</v>
      </c>
      <c r="AF214" s="119" t="str">
        <f t="shared" si="14"/>
        <v>NA</v>
      </c>
      <c r="AG214" s="119"/>
      <c r="AH214" s="119"/>
      <c r="AI214" s="119"/>
      <c r="AJ214" s="119" t="str">
        <f t="shared" si="15"/>
        <v>NA</v>
      </c>
      <c r="AK214" s="190"/>
      <c r="AL214" s="191"/>
    </row>
    <row r="215" spans="1:38" x14ac:dyDescent="0.25">
      <c r="A215" t="s">
        <v>1223</v>
      </c>
      <c r="B215" t="s">
        <v>1221</v>
      </c>
      <c r="C215" t="s">
        <v>1222</v>
      </c>
      <c r="D215" t="s">
        <v>102</v>
      </c>
      <c r="E215" t="s">
        <v>1224</v>
      </c>
      <c r="F215" t="s">
        <v>54</v>
      </c>
      <c r="G215"/>
      <c r="H215" t="s">
        <v>42285</v>
      </c>
      <c r="I215" t="s">
        <v>49895</v>
      </c>
      <c r="J215" t="s">
        <v>1223</v>
      </c>
      <c r="K215" t="s">
        <v>105</v>
      </c>
      <c r="L215" s="119" t="str">
        <f t="shared" si="12"/>
        <v>NA</v>
      </c>
      <c r="M215" s="119"/>
      <c r="N215" s="120" t="str">
        <f t="shared" si="13"/>
        <v>NA</v>
      </c>
      <c r="O215" s="120"/>
      <c r="P215"/>
      <c r="Q215"/>
      <c r="R215"/>
      <c r="S215"/>
      <c r="T215"/>
      <c r="U215" t="s">
        <v>39592</v>
      </c>
      <c r="V215" t="s">
        <v>39593</v>
      </c>
      <c r="W215" t="s">
        <v>401</v>
      </c>
      <c r="X215" t="s">
        <v>108</v>
      </c>
      <c r="Y215" t="s">
        <v>403</v>
      </c>
      <c r="Z215" t="s">
        <v>54</v>
      </c>
      <c r="AA215"/>
      <c r="AB215" t="s">
        <v>41990</v>
      </c>
      <c r="AC215" t="s">
        <v>49688</v>
      </c>
      <c r="AD215" t="s">
        <v>41771</v>
      </c>
      <c r="AE215" t="s">
        <v>105</v>
      </c>
      <c r="AF215" s="119" t="str">
        <f t="shared" si="14"/>
        <v>NA</v>
      </c>
      <c r="AG215" s="119"/>
      <c r="AH215" s="119"/>
      <c r="AI215" s="119"/>
      <c r="AJ215" s="119" t="str">
        <f t="shared" si="15"/>
        <v>NA</v>
      </c>
      <c r="AK215" s="190"/>
      <c r="AL215" s="191"/>
    </row>
    <row r="216" spans="1:38" x14ac:dyDescent="0.25">
      <c r="A216" t="s">
        <v>2692</v>
      </c>
      <c r="B216" t="s">
        <v>2690</v>
      </c>
      <c r="C216" t="s">
        <v>2691</v>
      </c>
      <c r="D216" t="s">
        <v>102</v>
      </c>
      <c r="E216" t="s">
        <v>2693</v>
      </c>
      <c r="F216" t="s">
        <v>54</v>
      </c>
      <c r="G216"/>
      <c r="H216" t="s">
        <v>42286</v>
      </c>
      <c r="I216" t="s">
        <v>49896</v>
      </c>
      <c r="J216" t="s">
        <v>2694</v>
      </c>
      <c r="K216" t="s">
        <v>105</v>
      </c>
      <c r="L216" s="119" t="str">
        <f t="shared" si="12"/>
        <v>NA</v>
      </c>
      <c r="M216" s="119"/>
      <c r="N216" s="120" t="str">
        <f t="shared" si="13"/>
        <v>NA</v>
      </c>
      <c r="O216" s="120"/>
      <c r="P216"/>
      <c r="Q216"/>
      <c r="R216"/>
      <c r="S216"/>
      <c r="T216"/>
      <c r="U216" t="s">
        <v>39594</v>
      </c>
      <c r="V216" t="s">
        <v>39595</v>
      </c>
      <c r="W216" t="s">
        <v>401</v>
      </c>
      <c r="X216" t="s">
        <v>108</v>
      </c>
      <c r="Y216" t="s">
        <v>403</v>
      </c>
      <c r="Z216" t="s">
        <v>54</v>
      </c>
      <c r="AA216"/>
      <c r="AB216" t="s">
        <v>41990</v>
      </c>
      <c r="AC216" t="s">
        <v>49688</v>
      </c>
      <c r="AD216" t="s">
        <v>41772</v>
      </c>
      <c r="AE216" t="s">
        <v>105</v>
      </c>
      <c r="AF216" s="119" t="str">
        <f t="shared" si="14"/>
        <v>NA</v>
      </c>
      <c r="AG216" s="119"/>
      <c r="AH216" s="119"/>
      <c r="AI216" s="119"/>
      <c r="AJ216" s="119" t="str">
        <f t="shared" si="15"/>
        <v>NA</v>
      </c>
      <c r="AK216" s="190"/>
      <c r="AL216" s="191"/>
    </row>
    <row r="217" spans="1:38" x14ac:dyDescent="0.25">
      <c r="A217" t="s">
        <v>2250</v>
      </c>
      <c r="B217" t="s">
        <v>2248</v>
      </c>
      <c r="C217" t="s">
        <v>2249</v>
      </c>
      <c r="D217" t="s">
        <v>102</v>
      </c>
      <c r="E217" t="s">
        <v>2251</v>
      </c>
      <c r="F217" t="s">
        <v>54</v>
      </c>
      <c r="G217"/>
      <c r="H217" t="s">
        <v>42287</v>
      </c>
      <c r="I217" t="s">
        <v>49897</v>
      </c>
      <c r="J217" t="s">
        <v>2252</v>
      </c>
      <c r="K217" t="s">
        <v>105</v>
      </c>
      <c r="L217" s="119" t="str">
        <f t="shared" si="12"/>
        <v>NA</v>
      </c>
      <c r="M217" s="119"/>
      <c r="N217" s="120" t="str">
        <f t="shared" si="13"/>
        <v>NA</v>
      </c>
      <c r="O217" s="120"/>
      <c r="P217"/>
      <c r="Q217"/>
      <c r="R217"/>
      <c r="S217"/>
      <c r="T217"/>
      <c r="U217" t="s">
        <v>39596</v>
      </c>
      <c r="V217" t="s">
        <v>39597</v>
      </c>
      <c r="W217" t="s">
        <v>401</v>
      </c>
      <c r="X217" t="s">
        <v>108</v>
      </c>
      <c r="Y217" t="s">
        <v>403</v>
      </c>
      <c r="Z217" t="s">
        <v>54</v>
      </c>
      <c r="AA217"/>
      <c r="AB217" t="s">
        <v>41990</v>
      </c>
      <c r="AC217" t="s">
        <v>49688</v>
      </c>
      <c r="AD217" t="s">
        <v>41773</v>
      </c>
      <c r="AE217" t="s">
        <v>105</v>
      </c>
      <c r="AF217" s="119" t="str">
        <f t="shared" si="14"/>
        <v>NA</v>
      </c>
      <c r="AG217" s="119"/>
      <c r="AH217" s="119"/>
      <c r="AI217" s="119"/>
      <c r="AJ217" s="119" t="str">
        <f t="shared" si="15"/>
        <v>NA</v>
      </c>
      <c r="AK217" s="190"/>
      <c r="AL217" s="191"/>
    </row>
    <row r="218" spans="1:38" x14ac:dyDescent="0.25">
      <c r="A218" t="s">
        <v>1456</v>
      </c>
      <c r="B218" t="s">
        <v>1454</v>
      </c>
      <c r="C218" t="s">
        <v>1455</v>
      </c>
      <c r="D218" t="s">
        <v>102</v>
      </c>
      <c r="E218" t="s">
        <v>1457</v>
      </c>
      <c r="F218" t="s">
        <v>54</v>
      </c>
      <c r="G218"/>
      <c r="H218" t="s">
        <v>42288</v>
      </c>
      <c r="I218" t="s">
        <v>49898</v>
      </c>
      <c r="J218"/>
      <c r="K218" t="s">
        <v>105</v>
      </c>
      <c r="L218" s="119" t="str">
        <f t="shared" si="12"/>
        <v>NA</v>
      </c>
      <c r="M218" s="119"/>
      <c r="N218" s="120" t="str">
        <f t="shared" si="13"/>
        <v>NA</v>
      </c>
      <c r="O218" s="120"/>
      <c r="P218"/>
      <c r="Q218"/>
      <c r="R218"/>
      <c r="S218"/>
      <c r="T218"/>
      <c r="U218" t="s">
        <v>39598</v>
      </c>
      <c r="V218" t="s">
        <v>39599</v>
      </c>
      <c r="W218" t="s">
        <v>401</v>
      </c>
      <c r="X218" t="s">
        <v>108</v>
      </c>
      <c r="Y218" t="s">
        <v>403</v>
      </c>
      <c r="Z218" t="s">
        <v>54</v>
      </c>
      <c r="AA218"/>
      <c r="AB218" t="s">
        <v>41990</v>
      </c>
      <c r="AC218" t="s">
        <v>49688</v>
      </c>
      <c r="AD218" t="s">
        <v>41774</v>
      </c>
      <c r="AE218" t="s">
        <v>105</v>
      </c>
      <c r="AF218" s="119" t="str">
        <f t="shared" si="14"/>
        <v>NA</v>
      </c>
      <c r="AG218" s="119"/>
      <c r="AH218" s="119"/>
      <c r="AI218" s="119"/>
      <c r="AJ218" s="119" t="str">
        <f t="shared" si="15"/>
        <v>NA</v>
      </c>
      <c r="AK218" s="190"/>
      <c r="AL218" s="191"/>
    </row>
    <row r="219" spans="1:38" x14ac:dyDescent="0.25">
      <c r="A219" t="s">
        <v>3405</v>
      </c>
      <c r="B219" t="s">
        <v>3403</v>
      </c>
      <c r="C219" t="s">
        <v>3404</v>
      </c>
      <c r="D219" t="s">
        <v>102</v>
      </c>
      <c r="E219" t="s">
        <v>3406</v>
      </c>
      <c r="F219" t="s">
        <v>54</v>
      </c>
      <c r="G219"/>
      <c r="H219" t="s">
        <v>42289</v>
      </c>
      <c r="I219" t="s">
        <v>49899</v>
      </c>
      <c r="J219" t="s">
        <v>3407</v>
      </c>
      <c r="K219" t="s">
        <v>105</v>
      </c>
      <c r="L219" s="119" t="str">
        <f t="shared" si="12"/>
        <v>NA</v>
      </c>
      <c r="M219" s="119"/>
      <c r="N219" s="120" t="str">
        <f t="shared" si="13"/>
        <v>NA</v>
      </c>
      <c r="O219" s="120"/>
      <c r="P219"/>
      <c r="Q219"/>
      <c r="R219"/>
      <c r="S219"/>
      <c r="T219"/>
      <c r="U219" t="s">
        <v>39600</v>
      </c>
      <c r="V219" t="s">
        <v>39601</v>
      </c>
      <c r="W219" t="s">
        <v>401</v>
      </c>
      <c r="X219" t="s">
        <v>108</v>
      </c>
      <c r="Y219" t="s">
        <v>403</v>
      </c>
      <c r="Z219" t="s">
        <v>54</v>
      </c>
      <c r="AA219"/>
      <c r="AB219" t="s">
        <v>41990</v>
      </c>
      <c r="AC219" t="s">
        <v>49688</v>
      </c>
      <c r="AD219" t="s">
        <v>39600</v>
      </c>
      <c r="AE219" t="s">
        <v>105</v>
      </c>
      <c r="AF219" s="119" t="str">
        <f t="shared" si="14"/>
        <v>NA</v>
      </c>
      <c r="AG219" s="119"/>
      <c r="AH219" s="119"/>
      <c r="AI219" s="119"/>
      <c r="AJ219" s="119" t="str">
        <f t="shared" si="15"/>
        <v>NA</v>
      </c>
      <c r="AK219" s="190"/>
      <c r="AL219" s="191"/>
    </row>
    <row r="220" spans="1:38" x14ac:dyDescent="0.25">
      <c r="A220" t="s">
        <v>3147</v>
      </c>
      <c r="B220" t="s">
        <v>3145</v>
      </c>
      <c r="C220" t="s">
        <v>3146</v>
      </c>
      <c r="D220" t="s">
        <v>102</v>
      </c>
      <c r="E220" t="s">
        <v>3148</v>
      </c>
      <c r="F220" t="s">
        <v>54</v>
      </c>
      <c r="G220"/>
      <c r="H220" t="s">
        <v>42290</v>
      </c>
      <c r="I220" t="s">
        <v>49900</v>
      </c>
      <c r="J220"/>
      <c r="K220" t="s">
        <v>105</v>
      </c>
      <c r="L220" s="119" t="str">
        <f t="shared" si="12"/>
        <v>NA</v>
      </c>
      <c r="M220" s="119"/>
      <c r="N220" s="120" t="str">
        <f t="shared" si="13"/>
        <v>NA</v>
      </c>
      <c r="O220" s="120"/>
      <c r="P220"/>
      <c r="Q220"/>
      <c r="R220"/>
      <c r="S220"/>
      <c r="T220"/>
      <c r="U220" t="s">
        <v>39602</v>
      </c>
      <c r="V220" t="s">
        <v>39603</v>
      </c>
      <c r="W220" t="s">
        <v>401</v>
      </c>
      <c r="X220" t="s">
        <v>108</v>
      </c>
      <c r="Y220" t="s">
        <v>403</v>
      </c>
      <c r="Z220" t="s">
        <v>54</v>
      </c>
      <c r="AA220"/>
      <c r="AB220" t="s">
        <v>41990</v>
      </c>
      <c r="AC220" t="s">
        <v>49688</v>
      </c>
      <c r="AD220" t="s">
        <v>41775</v>
      </c>
      <c r="AE220" t="s">
        <v>105</v>
      </c>
      <c r="AF220" s="119" t="str">
        <f t="shared" si="14"/>
        <v>NA</v>
      </c>
      <c r="AG220" s="119"/>
      <c r="AH220" s="119"/>
      <c r="AI220" s="119"/>
      <c r="AJ220" s="119" t="str">
        <f t="shared" si="15"/>
        <v>NA</v>
      </c>
      <c r="AK220" s="190"/>
      <c r="AL220" s="191"/>
    </row>
    <row r="221" spans="1:38" x14ac:dyDescent="0.25">
      <c r="A221" t="s">
        <v>879</v>
      </c>
      <c r="B221" t="s">
        <v>877</v>
      </c>
      <c r="C221" t="s">
        <v>878</v>
      </c>
      <c r="D221" t="s">
        <v>102</v>
      </c>
      <c r="E221" t="s">
        <v>453</v>
      </c>
      <c r="F221" t="s">
        <v>54</v>
      </c>
      <c r="G221"/>
      <c r="H221" t="s">
        <v>42291</v>
      </c>
      <c r="I221" t="s">
        <v>49901</v>
      </c>
      <c r="J221"/>
      <c r="K221" t="s">
        <v>105</v>
      </c>
      <c r="L221" s="119" t="str">
        <f t="shared" si="12"/>
        <v>NA</v>
      </c>
      <c r="M221" s="119"/>
      <c r="N221" s="120" t="str">
        <f t="shared" si="13"/>
        <v>NA</v>
      </c>
      <c r="O221" s="120"/>
      <c r="P221"/>
      <c r="Q221"/>
      <c r="R221"/>
      <c r="S221"/>
      <c r="T221"/>
      <c r="U221" t="s">
        <v>39604</v>
      </c>
      <c r="V221" t="s">
        <v>39605</v>
      </c>
      <c r="W221" t="s">
        <v>401</v>
      </c>
      <c r="X221" t="s">
        <v>108</v>
      </c>
      <c r="Y221" t="s">
        <v>403</v>
      </c>
      <c r="Z221" t="s">
        <v>54</v>
      </c>
      <c r="AA221"/>
      <c r="AB221" t="s">
        <v>41990</v>
      </c>
      <c r="AC221" t="s">
        <v>49688</v>
      </c>
      <c r="AD221" t="s">
        <v>41776</v>
      </c>
      <c r="AE221" t="s">
        <v>105</v>
      </c>
      <c r="AF221" s="119" t="str">
        <f t="shared" si="14"/>
        <v>NA</v>
      </c>
      <c r="AG221" s="119"/>
      <c r="AH221" s="119"/>
      <c r="AI221" s="119"/>
      <c r="AJ221" s="119" t="str">
        <f t="shared" si="15"/>
        <v>NA</v>
      </c>
      <c r="AK221" s="190"/>
      <c r="AL221" s="191"/>
    </row>
    <row r="222" spans="1:38" x14ac:dyDescent="0.25">
      <c r="A222" t="s">
        <v>3393</v>
      </c>
      <c r="B222" t="s">
        <v>3391</v>
      </c>
      <c r="C222" t="s">
        <v>3392</v>
      </c>
      <c r="D222" t="s">
        <v>102</v>
      </c>
      <c r="E222" t="s">
        <v>453</v>
      </c>
      <c r="F222" t="s">
        <v>54</v>
      </c>
      <c r="G222"/>
      <c r="H222" t="s">
        <v>42291</v>
      </c>
      <c r="I222" t="s">
        <v>49901</v>
      </c>
      <c r="J222"/>
      <c r="K222" t="s">
        <v>105</v>
      </c>
      <c r="L222" s="119" t="str">
        <f t="shared" si="12"/>
        <v>NA</v>
      </c>
      <c r="M222" s="119"/>
      <c r="N222" s="120" t="str">
        <f t="shared" si="13"/>
        <v>NA</v>
      </c>
      <c r="O222" s="120"/>
      <c r="P222"/>
      <c r="Q222"/>
      <c r="R222"/>
      <c r="S222"/>
      <c r="T222"/>
      <c r="U222" t="s">
        <v>39606</v>
      </c>
      <c r="V222" t="s">
        <v>39607</v>
      </c>
      <c r="W222" t="s">
        <v>401</v>
      </c>
      <c r="X222" t="s">
        <v>108</v>
      </c>
      <c r="Y222" t="s">
        <v>403</v>
      </c>
      <c r="Z222" t="s">
        <v>54</v>
      </c>
      <c r="AA222"/>
      <c r="AB222" t="s">
        <v>41990</v>
      </c>
      <c r="AC222" t="s">
        <v>49688</v>
      </c>
      <c r="AD222" t="s">
        <v>41777</v>
      </c>
      <c r="AE222" t="s">
        <v>105</v>
      </c>
      <c r="AF222" s="119" t="str">
        <f t="shared" si="14"/>
        <v>NA</v>
      </c>
      <c r="AG222" s="119"/>
      <c r="AH222" s="119"/>
      <c r="AI222" s="119"/>
      <c r="AJ222" s="119" t="str">
        <f t="shared" si="15"/>
        <v>NA</v>
      </c>
      <c r="AK222" s="190"/>
      <c r="AL222" s="191"/>
    </row>
    <row r="223" spans="1:38" x14ac:dyDescent="0.25">
      <c r="A223" t="s">
        <v>3018</v>
      </c>
      <c r="B223" t="s">
        <v>3016</v>
      </c>
      <c r="C223" t="s">
        <v>3017</v>
      </c>
      <c r="D223" t="s">
        <v>102</v>
      </c>
      <c r="E223" t="s">
        <v>3019</v>
      </c>
      <c r="F223" t="s">
        <v>54</v>
      </c>
      <c r="G223"/>
      <c r="H223" t="s">
        <v>42293</v>
      </c>
      <c r="I223" t="s">
        <v>49902</v>
      </c>
      <c r="J223"/>
      <c r="K223" t="s">
        <v>105</v>
      </c>
      <c r="L223" s="119" t="str">
        <f t="shared" si="12"/>
        <v>NA</v>
      </c>
      <c r="M223" s="119"/>
      <c r="N223" s="120" t="str">
        <f t="shared" si="13"/>
        <v>NA</v>
      </c>
      <c r="O223" s="120"/>
      <c r="P223"/>
      <c r="Q223"/>
      <c r="R223"/>
      <c r="S223"/>
      <c r="T223"/>
      <c r="U223" t="s">
        <v>39608</v>
      </c>
      <c r="V223" t="s">
        <v>39609</v>
      </c>
      <c r="W223" t="s">
        <v>401</v>
      </c>
      <c r="X223" t="s">
        <v>108</v>
      </c>
      <c r="Y223" t="s">
        <v>403</v>
      </c>
      <c r="Z223" t="s">
        <v>54</v>
      </c>
      <c r="AA223"/>
      <c r="AB223" t="s">
        <v>41990</v>
      </c>
      <c r="AC223" t="s">
        <v>49688</v>
      </c>
      <c r="AD223" t="s">
        <v>41778</v>
      </c>
      <c r="AE223" t="s">
        <v>105</v>
      </c>
      <c r="AF223" s="119" t="str">
        <f t="shared" si="14"/>
        <v>NA</v>
      </c>
      <c r="AG223" s="119"/>
      <c r="AH223" s="119"/>
      <c r="AI223" s="119"/>
      <c r="AJ223" s="119" t="str">
        <f t="shared" si="15"/>
        <v>NA</v>
      </c>
      <c r="AK223" s="190"/>
      <c r="AL223" s="191"/>
    </row>
    <row r="224" spans="1:38" x14ac:dyDescent="0.25">
      <c r="A224" t="s">
        <v>3124</v>
      </c>
      <c r="B224" t="s">
        <v>3122</v>
      </c>
      <c r="C224" t="s">
        <v>3123</v>
      </c>
      <c r="D224" t="s">
        <v>102</v>
      </c>
      <c r="E224" t="s">
        <v>3125</v>
      </c>
      <c r="F224" t="s">
        <v>54</v>
      </c>
      <c r="G224"/>
      <c r="H224" t="s">
        <v>42295</v>
      </c>
      <c r="I224" t="s">
        <v>49903</v>
      </c>
      <c r="J224"/>
      <c r="K224" t="s">
        <v>105</v>
      </c>
      <c r="L224" s="119" t="str">
        <f t="shared" si="12"/>
        <v>NA</v>
      </c>
      <c r="M224" s="119"/>
      <c r="N224" s="120" t="str">
        <f t="shared" si="13"/>
        <v>NA</v>
      </c>
      <c r="O224" s="120"/>
      <c r="P224"/>
      <c r="Q224"/>
      <c r="R224"/>
      <c r="S224"/>
      <c r="T224"/>
      <c r="U224" t="s">
        <v>39610</v>
      </c>
      <c r="V224" t="s">
        <v>39611</v>
      </c>
      <c r="W224" t="s">
        <v>401</v>
      </c>
      <c r="X224" t="s">
        <v>108</v>
      </c>
      <c r="Y224" t="s">
        <v>403</v>
      </c>
      <c r="Z224" t="s">
        <v>54</v>
      </c>
      <c r="AA224"/>
      <c r="AB224" t="s">
        <v>41990</v>
      </c>
      <c r="AC224" t="s">
        <v>49688</v>
      </c>
      <c r="AD224" t="s">
        <v>41779</v>
      </c>
      <c r="AE224" t="s">
        <v>105</v>
      </c>
      <c r="AF224" s="119" t="str">
        <f t="shared" si="14"/>
        <v>NA</v>
      </c>
      <c r="AG224" s="119"/>
      <c r="AH224" s="119"/>
      <c r="AI224" s="119"/>
      <c r="AJ224" s="119" t="str">
        <f t="shared" si="15"/>
        <v>NA</v>
      </c>
      <c r="AK224" s="190"/>
      <c r="AL224" s="191"/>
    </row>
    <row r="225" spans="1:38" x14ac:dyDescent="0.25">
      <c r="A225" t="s">
        <v>3336</v>
      </c>
      <c r="B225" t="s">
        <v>3334</v>
      </c>
      <c r="C225" t="s">
        <v>3335</v>
      </c>
      <c r="D225" t="s">
        <v>102</v>
      </c>
      <c r="E225" t="s">
        <v>3337</v>
      </c>
      <c r="F225" t="s">
        <v>54</v>
      </c>
      <c r="G225"/>
      <c r="H225" t="s">
        <v>42296</v>
      </c>
      <c r="I225" t="s">
        <v>49904</v>
      </c>
      <c r="J225"/>
      <c r="K225" t="s">
        <v>105</v>
      </c>
      <c r="L225" s="119" t="str">
        <f t="shared" si="12"/>
        <v>NA</v>
      </c>
      <c r="M225" s="119"/>
      <c r="N225" s="120" t="str">
        <f t="shared" si="13"/>
        <v>NA</v>
      </c>
      <c r="O225" s="120"/>
      <c r="P225"/>
      <c r="Q225"/>
      <c r="R225"/>
      <c r="S225"/>
      <c r="T225"/>
      <c r="U225" t="s">
        <v>39613</v>
      </c>
      <c r="V225" t="s">
        <v>39614</v>
      </c>
      <c r="W225" t="s">
        <v>401</v>
      </c>
      <c r="X225" t="s">
        <v>108</v>
      </c>
      <c r="Y225" t="s">
        <v>3582</v>
      </c>
      <c r="Z225" t="s">
        <v>54</v>
      </c>
      <c r="AA225"/>
      <c r="AB225" t="s">
        <v>43175</v>
      </c>
      <c r="AC225" t="s">
        <v>56159</v>
      </c>
      <c r="AD225" t="s">
        <v>39613</v>
      </c>
      <c r="AE225" t="s">
        <v>105</v>
      </c>
      <c r="AF225" s="119" t="str">
        <f t="shared" si="14"/>
        <v>NA</v>
      </c>
      <c r="AG225" s="119"/>
      <c r="AH225" s="119"/>
      <c r="AI225" s="119"/>
      <c r="AJ225" s="119" t="str">
        <f t="shared" si="15"/>
        <v>NA</v>
      </c>
      <c r="AK225" s="190"/>
      <c r="AL225" s="191"/>
    </row>
    <row r="226" spans="1:38" x14ac:dyDescent="0.25">
      <c r="A226" t="s">
        <v>3498</v>
      </c>
      <c r="B226" t="s">
        <v>3496</v>
      </c>
      <c r="C226" t="s">
        <v>3497</v>
      </c>
      <c r="D226" t="s">
        <v>102</v>
      </c>
      <c r="E226" t="s">
        <v>3499</v>
      </c>
      <c r="F226" t="s">
        <v>54</v>
      </c>
      <c r="G226"/>
      <c r="H226" t="s">
        <v>42297</v>
      </c>
      <c r="I226" t="s">
        <v>49905</v>
      </c>
      <c r="J226"/>
      <c r="K226" t="s">
        <v>105</v>
      </c>
      <c r="L226" s="119" t="str">
        <f t="shared" si="12"/>
        <v>NA</v>
      </c>
      <c r="M226" s="119"/>
      <c r="N226" s="120" t="str">
        <f t="shared" si="13"/>
        <v>NA</v>
      </c>
      <c r="O226" s="120"/>
      <c r="P226"/>
      <c r="Q226"/>
      <c r="R226"/>
      <c r="S226"/>
      <c r="T226"/>
      <c r="U226" t="s">
        <v>39647</v>
      </c>
      <c r="V226" t="s">
        <v>39648</v>
      </c>
      <c r="W226" t="s">
        <v>401</v>
      </c>
      <c r="X226" t="s">
        <v>108</v>
      </c>
      <c r="Y226" t="s">
        <v>3593</v>
      </c>
      <c r="Z226" t="s">
        <v>54</v>
      </c>
      <c r="AA226"/>
      <c r="AB226" t="s">
        <v>43176</v>
      </c>
      <c r="AC226" t="s">
        <v>56160</v>
      </c>
      <c r="AD226" t="s">
        <v>41780</v>
      </c>
      <c r="AE226" t="s">
        <v>105</v>
      </c>
      <c r="AF226" s="119" t="str">
        <f t="shared" si="14"/>
        <v>NA</v>
      </c>
      <c r="AG226" s="119"/>
      <c r="AH226" s="119"/>
      <c r="AI226" s="119"/>
      <c r="AJ226" s="119" t="str">
        <f t="shared" si="15"/>
        <v>NA</v>
      </c>
      <c r="AK226" s="190"/>
      <c r="AL226" s="191"/>
    </row>
    <row r="227" spans="1:38" x14ac:dyDescent="0.25">
      <c r="A227" t="s">
        <v>1904</v>
      </c>
      <c r="B227" t="s">
        <v>1902</v>
      </c>
      <c r="C227" t="s">
        <v>1903</v>
      </c>
      <c r="D227" t="s">
        <v>102</v>
      </c>
      <c r="E227" t="s">
        <v>1905</v>
      </c>
      <c r="F227" t="s">
        <v>54</v>
      </c>
      <c r="G227"/>
      <c r="H227" t="s">
        <v>42298</v>
      </c>
      <c r="I227" t="s">
        <v>49906</v>
      </c>
      <c r="J227" t="s">
        <v>1906</v>
      </c>
      <c r="K227" t="s">
        <v>105</v>
      </c>
      <c r="L227" s="119" t="str">
        <f t="shared" si="12"/>
        <v>NA</v>
      </c>
      <c r="M227" s="119"/>
      <c r="N227" s="120" t="str">
        <f t="shared" si="13"/>
        <v>NA</v>
      </c>
      <c r="O227" s="120"/>
      <c r="P227"/>
      <c r="Q227"/>
      <c r="R227"/>
      <c r="S227"/>
      <c r="T227"/>
      <c r="U227" t="s">
        <v>107</v>
      </c>
      <c r="V227" t="s">
        <v>41781</v>
      </c>
      <c r="W227" t="s">
        <v>365</v>
      </c>
      <c r="X227" t="s">
        <v>108</v>
      </c>
      <c r="Y227" t="s">
        <v>109</v>
      </c>
      <c r="Z227" t="s">
        <v>54</v>
      </c>
      <c r="AA227"/>
      <c r="AB227" t="s">
        <v>43177</v>
      </c>
      <c r="AC227" t="s">
        <v>56161</v>
      </c>
      <c r="AD227" t="s">
        <v>107</v>
      </c>
      <c r="AE227" t="s">
        <v>105</v>
      </c>
      <c r="AF227" s="119" t="str">
        <f t="shared" si="14"/>
        <v>NA</v>
      </c>
      <c r="AG227" s="119"/>
      <c r="AH227" s="119"/>
      <c r="AI227" s="119"/>
      <c r="AJ227" s="119" t="str">
        <f t="shared" si="15"/>
        <v>NA</v>
      </c>
      <c r="AK227" s="190"/>
      <c r="AL227" s="191"/>
    </row>
    <row r="228" spans="1:38" x14ac:dyDescent="0.25">
      <c r="A228" t="s">
        <v>1957</v>
      </c>
      <c r="B228" t="s">
        <v>1955</v>
      </c>
      <c r="C228" t="s">
        <v>1956</v>
      </c>
      <c r="D228" t="s">
        <v>102</v>
      </c>
      <c r="E228" t="s">
        <v>1958</v>
      </c>
      <c r="F228" t="s">
        <v>54</v>
      </c>
      <c r="G228"/>
      <c r="H228" t="s">
        <v>42299</v>
      </c>
      <c r="I228" t="s">
        <v>49907</v>
      </c>
      <c r="J228" t="s">
        <v>1959</v>
      </c>
      <c r="K228" t="s">
        <v>105</v>
      </c>
      <c r="L228" s="119" t="str">
        <f t="shared" si="12"/>
        <v>NA</v>
      </c>
      <c r="M228" s="119"/>
      <c r="N228" s="120" t="str">
        <f t="shared" si="13"/>
        <v>NA</v>
      </c>
      <c r="O228" s="120"/>
      <c r="P228"/>
      <c r="Q228"/>
      <c r="R228"/>
      <c r="S228"/>
      <c r="T228"/>
      <c r="U228" t="s">
        <v>120</v>
      </c>
      <c r="V228" t="s">
        <v>39726</v>
      </c>
      <c r="W228" t="s">
        <v>365</v>
      </c>
      <c r="X228" t="s">
        <v>108</v>
      </c>
      <c r="Y228" t="s">
        <v>122</v>
      </c>
      <c r="Z228" t="s">
        <v>54</v>
      </c>
      <c r="AA228"/>
      <c r="AB228" t="s">
        <v>43178</v>
      </c>
      <c r="AC228" t="s">
        <v>56162</v>
      </c>
      <c r="AD228" t="s">
        <v>121</v>
      </c>
      <c r="AE228" t="s">
        <v>105</v>
      </c>
      <c r="AF228" s="119" t="str">
        <f t="shared" si="14"/>
        <v>NA</v>
      </c>
      <c r="AG228" s="119"/>
      <c r="AH228" s="119"/>
      <c r="AI228" s="119"/>
      <c r="AJ228" s="119" t="str">
        <f t="shared" si="15"/>
        <v>NA</v>
      </c>
      <c r="AK228" s="190"/>
      <c r="AL228" s="191"/>
    </row>
    <row r="229" spans="1:38" x14ac:dyDescent="0.25">
      <c r="A229" t="s">
        <v>1962</v>
      </c>
      <c r="B229" t="s">
        <v>1960</v>
      </c>
      <c r="C229" t="s">
        <v>1961</v>
      </c>
      <c r="D229" t="s">
        <v>102</v>
      </c>
      <c r="E229" t="s">
        <v>1963</v>
      </c>
      <c r="F229" t="s">
        <v>54</v>
      </c>
      <c r="G229"/>
      <c r="H229" t="s">
        <v>42300</v>
      </c>
      <c r="I229" t="s">
        <v>49908</v>
      </c>
      <c r="J229" t="s">
        <v>1964</v>
      </c>
      <c r="K229" t="s">
        <v>105</v>
      </c>
      <c r="L229" s="119" t="str">
        <f t="shared" si="12"/>
        <v>NA</v>
      </c>
      <c r="M229" s="119"/>
      <c r="N229" s="120" t="str">
        <f t="shared" si="13"/>
        <v>NA</v>
      </c>
      <c r="O229" s="120"/>
      <c r="P229"/>
      <c r="Q229"/>
      <c r="R229"/>
      <c r="S229"/>
      <c r="T229"/>
      <c r="U229" t="s">
        <v>41783</v>
      </c>
      <c r="V229" t="s">
        <v>41782</v>
      </c>
      <c r="W229" t="s">
        <v>469</v>
      </c>
      <c r="X229" t="s">
        <v>108</v>
      </c>
      <c r="Y229" t="s">
        <v>10378</v>
      </c>
      <c r="Z229" t="s">
        <v>54</v>
      </c>
      <c r="AA229"/>
      <c r="AB229" t="s">
        <v>43179</v>
      </c>
      <c r="AC229" t="s">
        <v>56163</v>
      </c>
      <c r="AD229" t="s">
        <v>41784</v>
      </c>
      <c r="AE229" t="s">
        <v>105</v>
      </c>
      <c r="AF229" s="119" t="str">
        <f t="shared" si="14"/>
        <v>NA</v>
      </c>
      <c r="AG229" s="119"/>
      <c r="AH229" s="119"/>
      <c r="AI229" s="119"/>
      <c r="AJ229" s="119" t="str">
        <f t="shared" si="15"/>
        <v>NA</v>
      </c>
      <c r="AK229" s="190"/>
      <c r="AL229" s="191"/>
    </row>
    <row r="230" spans="1:38" x14ac:dyDescent="0.25">
      <c r="A230" t="s">
        <v>3608</v>
      </c>
      <c r="B230" t="s">
        <v>3606</v>
      </c>
      <c r="C230" t="s">
        <v>3607</v>
      </c>
      <c r="D230" t="s">
        <v>102</v>
      </c>
      <c r="E230" t="s">
        <v>3609</v>
      </c>
      <c r="F230" t="s">
        <v>54</v>
      </c>
      <c r="G230"/>
      <c r="H230" t="s">
        <v>42302</v>
      </c>
      <c r="I230" t="s">
        <v>49909</v>
      </c>
      <c r="J230" t="s">
        <v>3608</v>
      </c>
      <c r="K230" t="s">
        <v>105</v>
      </c>
      <c r="L230" s="119" t="str">
        <f t="shared" si="12"/>
        <v>NA</v>
      </c>
      <c r="M230" s="119"/>
      <c r="N230" s="120" t="str">
        <f t="shared" si="13"/>
        <v>NA</v>
      </c>
      <c r="O230" s="120"/>
      <c r="P230"/>
      <c r="Q230"/>
      <c r="R230"/>
      <c r="S230"/>
      <c r="T230"/>
      <c r="U230" t="s">
        <v>39787</v>
      </c>
      <c r="V230" t="s">
        <v>39788</v>
      </c>
      <c r="W230" t="s">
        <v>469</v>
      </c>
      <c r="X230" t="s">
        <v>108</v>
      </c>
      <c r="Y230" t="s">
        <v>471</v>
      </c>
      <c r="Z230" t="s">
        <v>54</v>
      </c>
      <c r="AA230"/>
      <c r="AB230" t="s">
        <v>42000</v>
      </c>
      <c r="AC230" t="s">
        <v>49698</v>
      </c>
      <c r="AD230" t="s">
        <v>41785</v>
      </c>
      <c r="AE230" t="s">
        <v>105</v>
      </c>
      <c r="AF230" s="119" t="str">
        <f t="shared" si="14"/>
        <v>NA</v>
      </c>
      <c r="AG230" s="119"/>
      <c r="AH230" s="119"/>
      <c r="AI230" s="119"/>
      <c r="AJ230" s="119" t="str">
        <f t="shared" si="15"/>
        <v>NA</v>
      </c>
      <c r="AK230" s="190"/>
      <c r="AL230" s="191"/>
    </row>
    <row r="231" spans="1:38" x14ac:dyDescent="0.25">
      <c r="A231" t="s">
        <v>2122</v>
      </c>
      <c r="B231" t="s">
        <v>2120</v>
      </c>
      <c r="C231" t="s">
        <v>2121</v>
      </c>
      <c r="D231" t="s">
        <v>102</v>
      </c>
      <c r="E231" t="s">
        <v>2123</v>
      </c>
      <c r="F231" t="s">
        <v>54</v>
      </c>
      <c r="G231"/>
      <c r="H231" t="s">
        <v>42303</v>
      </c>
      <c r="I231" t="s">
        <v>49910</v>
      </c>
      <c r="J231" t="s">
        <v>2124</v>
      </c>
      <c r="K231" t="s">
        <v>105</v>
      </c>
      <c r="L231" s="119" t="str">
        <f t="shared" si="12"/>
        <v>NA</v>
      </c>
      <c r="M231" s="119"/>
      <c r="N231" s="120" t="str">
        <f t="shared" si="13"/>
        <v>NA</v>
      </c>
      <c r="O231" s="120"/>
      <c r="P231"/>
      <c r="Q231"/>
      <c r="R231"/>
      <c r="S231"/>
      <c r="T231"/>
      <c r="U231" t="s">
        <v>39789</v>
      </c>
      <c r="V231" t="s">
        <v>39790</v>
      </c>
      <c r="W231" t="s">
        <v>469</v>
      </c>
      <c r="X231" t="s">
        <v>108</v>
      </c>
      <c r="Y231" t="s">
        <v>471</v>
      </c>
      <c r="Z231" t="s">
        <v>54</v>
      </c>
      <c r="AA231"/>
      <c r="AB231" t="s">
        <v>42000</v>
      </c>
      <c r="AC231" t="s">
        <v>49698</v>
      </c>
      <c r="AD231" t="s">
        <v>41786</v>
      </c>
      <c r="AE231" t="s">
        <v>105</v>
      </c>
      <c r="AF231" s="119" t="str">
        <f t="shared" si="14"/>
        <v>NA</v>
      </c>
      <c r="AG231" s="119"/>
      <c r="AH231" s="119"/>
      <c r="AI231" s="119"/>
      <c r="AJ231" s="119" t="str">
        <f t="shared" si="15"/>
        <v>NA</v>
      </c>
      <c r="AK231" s="190"/>
      <c r="AL231" s="191"/>
    </row>
    <row r="232" spans="1:38" x14ac:dyDescent="0.25">
      <c r="A232" t="s">
        <v>2628</v>
      </c>
      <c r="B232" t="s">
        <v>2626</v>
      </c>
      <c r="C232" t="s">
        <v>2627</v>
      </c>
      <c r="D232" t="s">
        <v>102</v>
      </c>
      <c r="E232" t="s">
        <v>2629</v>
      </c>
      <c r="F232" t="s">
        <v>54</v>
      </c>
      <c r="G232"/>
      <c r="H232" t="s">
        <v>42304</v>
      </c>
      <c r="I232" t="s">
        <v>49911</v>
      </c>
      <c r="J232" t="s">
        <v>2630</v>
      </c>
      <c r="K232" t="s">
        <v>105</v>
      </c>
      <c r="L232" s="119" t="str">
        <f t="shared" si="12"/>
        <v>NA</v>
      </c>
      <c r="M232" s="119"/>
      <c r="N232" s="120" t="str">
        <f t="shared" si="13"/>
        <v>NA</v>
      </c>
      <c r="O232" s="120"/>
      <c r="P232"/>
      <c r="Q232"/>
      <c r="R232"/>
      <c r="S232"/>
      <c r="T232"/>
      <c r="U232" t="s">
        <v>39791</v>
      </c>
      <c r="V232" t="s">
        <v>39792</v>
      </c>
      <c r="W232" t="s">
        <v>469</v>
      </c>
      <c r="X232" t="s">
        <v>108</v>
      </c>
      <c r="Y232" t="s">
        <v>471</v>
      </c>
      <c r="Z232" t="s">
        <v>54</v>
      </c>
      <c r="AA232"/>
      <c r="AB232" t="s">
        <v>42000</v>
      </c>
      <c r="AC232" t="s">
        <v>49698</v>
      </c>
      <c r="AD232" t="s">
        <v>41787</v>
      </c>
      <c r="AE232" t="s">
        <v>105</v>
      </c>
      <c r="AF232" s="119" t="str">
        <f t="shared" si="14"/>
        <v>NA</v>
      </c>
      <c r="AG232" s="119"/>
      <c r="AH232" s="119"/>
      <c r="AI232" s="119"/>
      <c r="AJ232" s="119" t="str">
        <f t="shared" si="15"/>
        <v>NA</v>
      </c>
      <c r="AK232" s="190"/>
      <c r="AL232" s="191"/>
    </row>
    <row r="233" spans="1:38" x14ac:dyDescent="0.25">
      <c r="A233" t="s">
        <v>2289</v>
      </c>
      <c r="B233" t="s">
        <v>2287</v>
      </c>
      <c r="C233" t="s">
        <v>2288</v>
      </c>
      <c r="D233" t="s">
        <v>102</v>
      </c>
      <c r="E233" t="s">
        <v>2290</v>
      </c>
      <c r="F233" t="s">
        <v>54</v>
      </c>
      <c r="G233"/>
      <c r="H233" t="s">
        <v>42306</v>
      </c>
      <c r="I233" t="s">
        <v>49912</v>
      </c>
      <c r="J233" t="s">
        <v>2291</v>
      </c>
      <c r="K233" t="s">
        <v>105</v>
      </c>
      <c r="L233" s="119" t="str">
        <f t="shared" si="12"/>
        <v>NA</v>
      </c>
      <c r="M233" s="119"/>
      <c r="N233" s="120" t="str">
        <f t="shared" si="13"/>
        <v>NA</v>
      </c>
      <c r="O233" s="120"/>
      <c r="P233"/>
      <c r="Q233"/>
      <c r="R233"/>
      <c r="S233"/>
      <c r="T233"/>
      <c r="U233" t="s">
        <v>39793</v>
      </c>
      <c r="V233" t="s">
        <v>39794</v>
      </c>
      <c r="W233" t="s">
        <v>469</v>
      </c>
      <c r="X233" t="s">
        <v>108</v>
      </c>
      <c r="Y233" t="s">
        <v>471</v>
      </c>
      <c r="Z233" t="s">
        <v>54</v>
      </c>
      <c r="AA233"/>
      <c r="AB233" t="s">
        <v>42000</v>
      </c>
      <c r="AC233" t="s">
        <v>49698</v>
      </c>
      <c r="AD233" t="s">
        <v>39793</v>
      </c>
      <c r="AE233" t="s">
        <v>105</v>
      </c>
      <c r="AF233" s="119" t="str">
        <f t="shared" si="14"/>
        <v>NA</v>
      </c>
      <c r="AG233" s="119"/>
      <c r="AH233" s="119"/>
      <c r="AI233" s="119"/>
      <c r="AJ233" s="119" t="str">
        <f t="shared" si="15"/>
        <v>NA</v>
      </c>
      <c r="AK233" s="190"/>
      <c r="AL233" s="191"/>
    </row>
    <row r="234" spans="1:38" x14ac:dyDescent="0.25">
      <c r="A234" t="s">
        <v>2825</v>
      </c>
      <c r="B234" t="s">
        <v>2823</v>
      </c>
      <c r="C234" t="s">
        <v>2824</v>
      </c>
      <c r="D234" t="s">
        <v>102</v>
      </c>
      <c r="E234" t="s">
        <v>2826</v>
      </c>
      <c r="F234" t="s">
        <v>54</v>
      </c>
      <c r="G234"/>
      <c r="H234" t="s">
        <v>42307</v>
      </c>
      <c r="I234" t="s">
        <v>49913</v>
      </c>
      <c r="J234" t="s">
        <v>2827</v>
      </c>
      <c r="K234" t="s">
        <v>105</v>
      </c>
      <c r="L234" s="119" t="str">
        <f t="shared" si="12"/>
        <v>NA</v>
      </c>
      <c r="M234" s="119"/>
      <c r="N234" s="120" t="str">
        <f t="shared" si="13"/>
        <v>NA</v>
      </c>
      <c r="O234" s="120"/>
      <c r="P234"/>
      <c r="Q234"/>
      <c r="R234"/>
      <c r="S234"/>
      <c r="T234"/>
      <c r="U234" t="s">
        <v>132</v>
      </c>
      <c r="V234" t="s">
        <v>39813</v>
      </c>
      <c r="W234" t="s">
        <v>365</v>
      </c>
      <c r="X234" t="s">
        <v>108</v>
      </c>
      <c r="Y234" t="s">
        <v>134</v>
      </c>
      <c r="Z234" t="s">
        <v>54</v>
      </c>
      <c r="AA234"/>
      <c r="AB234" t="s">
        <v>43180</v>
      </c>
      <c r="AC234" t="s">
        <v>56164</v>
      </c>
      <c r="AD234" t="s">
        <v>133</v>
      </c>
      <c r="AE234" t="s">
        <v>105</v>
      </c>
      <c r="AF234" s="119" t="str">
        <f t="shared" si="14"/>
        <v>NA</v>
      </c>
      <c r="AG234" s="119"/>
      <c r="AH234" s="119"/>
      <c r="AI234" s="119"/>
      <c r="AJ234" s="119" t="str">
        <f t="shared" si="15"/>
        <v>NA</v>
      </c>
      <c r="AK234" s="190"/>
      <c r="AL234" s="191"/>
    </row>
    <row r="235" spans="1:38" x14ac:dyDescent="0.25">
      <c r="A235" t="s">
        <v>1729</v>
      </c>
      <c r="B235" t="s">
        <v>1727</v>
      </c>
      <c r="C235" t="s">
        <v>1728</v>
      </c>
      <c r="D235" t="s">
        <v>102</v>
      </c>
      <c r="E235" t="s">
        <v>1730</v>
      </c>
      <c r="F235" t="s">
        <v>54</v>
      </c>
      <c r="G235"/>
      <c r="H235" t="s">
        <v>42308</v>
      </c>
      <c r="I235" t="s">
        <v>49914</v>
      </c>
      <c r="J235" t="s">
        <v>1731</v>
      </c>
      <c r="K235" t="s">
        <v>105</v>
      </c>
      <c r="L235" s="119" t="str">
        <f t="shared" si="12"/>
        <v>NA</v>
      </c>
      <c r="M235" s="119"/>
      <c r="N235" s="120" t="str">
        <f t="shared" si="13"/>
        <v>NA</v>
      </c>
      <c r="O235" s="120"/>
      <c r="P235"/>
      <c r="Q235"/>
      <c r="R235"/>
      <c r="S235"/>
      <c r="T235"/>
      <c r="U235" t="s">
        <v>41789</v>
      </c>
      <c r="V235" t="s">
        <v>41788</v>
      </c>
      <c r="W235" t="s">
        <v>556</v>
      </c>
      <c r="X235" t="s">
        <v>108</v>
      </c>
      <c r="Y235" t="s">
        <v>30485</v>
      </c>
      <c r="Z235" t="s">
        <v>54</v>
      </c>
      <c r="AA235"/>
      <c r="AB235" t="s">
        <v>43181</v>
      </c>
      <c r="AC235" t="s">
        <v>56165</v>
      </c>
      <c r="AD235" t="s">
        <v>41790</v>
      </c>
      <c r="AE235" t="s">
        <v>105</v>
      </c>
      <c r="AF235" s="119" t="str">
        <f t="shared" si="14"/>
        <v>NA</v>
      </c>
      <c r="AG235" s="119"/>
      <c r="AH235" s="119"/>
      <c r="AI235" s="119"/>
      <c r="AJ235" s="119" t="str">
        <f t="shared" si="15"/>
        <v>NA</v>
      </c>
      <c r="AK235" s="190"/>
      <c r="AL235" s="191"/>
    </row>
    <row r="236" spans="1:38" x14ac:dyDescent="0.25">
      <c r="A236" t="s">
        <v>3037</v>
      </c>
      <c r="B236" t="s">
        <v>3035</v>
      </c>
      <c r="C236" t="s">
        <v>3036</v>
      </c>
      <c r="D236" t="s">
        <v>102</v>
      </c>
      <c r="E236" t="s">
        <v>3038</v>
      </c>
      <c r="F236" t="s">
        <v>54</v>
      </c>
      <c r="G236"/>
      <c r="H236" t="s">
        <v>42309</v>
      </c>
      <c r="I236" t="s">
        <v>49915</v>
      </c>
      <c r="J236" t="s">
        <v>3039</v>
      </c>
      <c r="K236" t="s">
        <v>105</v>
      </c>
      <c r="L236" s="119" t="str">
        <f t="shared" si="12"/>
        <v>NA</v>
      </c>
      <c r="M236" s="119"/>
      <c r="N236" s="120" t="str">
        <f t="shared" si="13"/>
        <v>NA</v>
      </c>
      <c r="O236" s="120"/>
      <c r="P236"/>
      <c r="Q236"/>
      <c r="R236"/>
      <c r="S236"/>
      <c r="T236"/>
      <c r="U236" t="s">
        <v>39901</v>
      </c>
      <c r="V236" t="s">
        <v>39902</v>
      </c>
      <c r="W236" t="s">
        <v>556</v>
      </c>
      <c r="X236" t="s">
        <v>108</v>
      </c>
      <c r="Y236" t="s">
        <v>558</v>
      </c>
      <c r="Z236" t="s">
        <v>54</v>
      </c>
      <c r="AA236"/>
      <c r="AB236" t="s">
        <v>43182</v>
      </c>
      <c r="AC236" t="s">
        <v>49712</v>
      </c>
      <c r="AD236" t="s">
        <v>39901</v>
      </c>
      <c r="AE236" t="s">
        <v>105</v>
      </c>
      <c r="AF236" s="119" t="str">
        <f t="shared" si="14"/>
        <v>NA</v>
      </c>
      <c r="AG236" s="119"/>
      <c r="AH236" s="119"/>
      <c r="AI236" s="119"/>
      <c r="AJ236" s="119" t="str">
        <f t="shared" si="15"/>
        <v>NA</v>
      </c>
      <c r="AK236" s="190"/>
      <c r="AL236" s="191"/>
    </row>
    <row r="237" spans="1:38" x14ac:dyDescent="0.25">
      <c r="A237" t="s">
        <v>2518</v>
      </c>
      <c r="B237" t="s">
        <v>2516</v>
      </c>
      <c r="C237" t="s">
        <v>2517</v>
      </c>
      <c r="D237" t="s">
        <v>102</v>
      </c>
      <c r="E237" t="s">
        <v>2519</v>
      </c>
      <c r="F237" t="s">
        <v>54</v>
      </c>
      <c r="G237"/>
      <c r="H237" t="s">
        <v>42310</v>
      </c>
      <c r="I237" t="s">
        <v>49916</v>
      </c>
      <c r="J237" t="s">
        <v>2520</v>
      </c>
      <c r="K237" t="s">
        <v>105</v>
      </c>
      <c r="L237" s="119" t="str">
        <f t="shared" si="12"/>
        <v>NA</v>
      </c>
      <c r="M237" s="119"/>
      <c r="N237" s="120" t="str">
        <f t="shared" si="13"/>
        <v>NA</v>
      </c>
      <c r="O237" s="120"/>
      <c r="P237"/>
      <c r="Q237"/>
      <c r="R237"/>
      <c r="S237"/>
      <c r="T237"/>
      <c r="U237" t="s">
        <v>39903</v>
      </c>
      <c r="V237" t="s">
        <v>39904</v>
      </c>
      <c r="W237" t="s">
        <v>556</v>
      </c>
      <c r="X237" t="s">
        <v>108</v>
      </c>
      <c r="Y237" t="s">
        <v>558</v>
      </c>
      <c r="Z237" t="s">
        <v>54</v>
      </c>
      <c r="AA237"/>
      <c r="AB237" t="s">
        <v>43182</v>
      </c>
      <c r="AC237" t="s">
        <v>49712</v>
      </c>
      <c r="AD237" t="s">
        <v>41791</v>
      </c>
      <c r="AE237" t="s">
        <v>105</v>
      </c>
      <c r="AF237" s="119" t="str">
        <f t="shared" si="14"/>
        <v>NA</v>
      </c>
      <c r="AG237" s="119"/>
      <c r="AH237" s="119"/>
      <c r="AI237" s="119"/>
      <c r="AJ237" s="119" t="str">
        <f t="shared" si="15"/>
        <v>NA</v>
      </c>
      <c r="AK237" s="190"/>
      <c r="AL237" s="191"/>
    </row>
    <row r="238" spans="1:38" x14ac:dyDescent="0.25">
      <c r="A238" t="s">
        <v>3896</v>
      </c>
      <c r="B238" t="s">
        <v>3894</v>
      </c>
      <c r="C238" t="s">
        <v>3895</v>
      </c>
      <c r="D238" t="s">
        <v>102</v>
      </c>
      <c r="E238" t="s">
        <v>3897</v>
      </c>
      <c r="F238" t="s">
        <v>54</v>
      </c>
      <c r="G238"/>
      <c r="H238" t="s">
        <v>42311</v>
      </c>
      <c r="I238" t="s">
        <v>49917</v>
      </c>
      <c r="J238" t="s">
        <v>3898</v>
      </c>
      <c r="K238" t="s">
        <v>105</v>
      </c>
      <c r="L238" s="119" t="str">
        <f t="shared" si="12"/>
        <v>NA</v>
      </c>
      <c r="M238" s="119"/>
      <c r="N238" s="120" t="str">
        <f t="shared" si="13"/>
        <v>NA</v>
      </c>
      <c r="O238" s="120"/>
      <c r="P238"/>
      <c r="Q238"/>
      <c r="R238"/>
      <c r="S238"/>
      <c r="T238"/>
      <c r="U238" t="s">
        <v>39905</v>
      </c>
      <c r="V238" t="s">
        <v>39906</v>
      </c>
      <c r="W238" t="s">
        <v>556</v>
      </c>
      <c r="X238" t="s">
        <v>108</v>
      </c>
      <c r="Y238" t="s">
        <v>558</v>
      </c>
      <c r="Z238" t="s">
        <v>54</v>
      </c>
      <c r="AA238"/>
      <c r="AB238" t="s">
        <v>43182</v>
      </c>
      <c r="AC238" t="s">
        <v>49712</v>
      </c>
      <c r="AD238" t="s">
        <v>41792</v>
      </c>
      <c r="AE238" t="s">
        <v>105</v>
      </c>
      <c r="AF238" s="119" t="str">
        <f t="shared" si="14"/>
        <v>NA</v>
      </c>
      <c r="AG238" s="119"/>
      <c r="AH238" s="119"/>
      <c r="AI238" s="119"/>
      <c r="AJ238" s="119" t="str">
        <f t="shared" si="15"/>
        <v>NA</v>
      </c>
      <c r="AK238" s="190"/>
      <c r="AL238" s="191"/>
    </row>
    <row r="239" spans="1:38" x14ac:dyDescent="0.25">
      <c r="A239" t="s">
        <v>2798</v>
      </c>
      <c r="B239" t="s">
        <v>2796</v>
      </c>
      <c r="C239" t="s">
        <v>2797</v>
      </c>
      <c r="D239" t="s">
        <v>102</v>
      </c>
      <c r="E239" t="s">
        <v>2799</v>
      </c>
      <c r="F239" t="s">
        <v>54</v>
      </c>
      <c r="G239"/>
      <c r="H239" t="s">
        <v>42313</v>
      </c>
      <c r="I239" t="s">
        <v>49918</v>
      </c>
      <c r="J239" t="s">
        <v>2800</v>
      </c>
      <c r="K239" t="s">
        <v>105</v>
      </c>
      <c r="L239" s="119" t="str">
        <f t="shared" si="12"/>
        <v>NA</v>
      </c>
      <c r="M239" s="119"/>
      <c r="N239" s="120" t="str">
        <f t="shared" si="13"/>
        <v>NA</v>
      </c>
      <c r="O239" s="120"/>
      <c r="P239"/>
      <c r="Q239"/>
      <c r="R239"/>
      <c r="S239"/>
      <c r="T239"/>
      <c r="U239" t="s">
        <v>39907</v>
      </c>
      <c r="V239" t="s">
        <v>39908</v>
      </c>
      <c r="W239" t="s">
        <v>556</v>
      </c>
      <c r="X239" t="s">
        <v>108</v>
      </c>
      <c r="Y239" t="s">
        <v>558</v>
      </c>
      <c r="Z239" t="s">
        <v>54</v>
      </c>
      <c r="AA239"/>
      <c r="AB239" t="s">
        <v>43182</v>
      </c>
      <c r="AC239" t="s">
        <v>49712</v>
      </c>
      <c r="AD239" t="s">
        <v>41793</v>
      </c>
      <c r="AE239" t="s">
        <v>105</v>
      </c>
      <c r="AF239" s="119" t="str">
        <f t="shared" si="14"/>
        <v>NA</v>
      </c>
      <c r="AG239" s="119"/>
      <c r="AH239" s="119"/>
      <c r="AI239" s="119"/>
      <c r="AJ239" s="119" t="str">
        <f t="shared" si="15"/>
        <v>NA</v>
      </c>
      <c r="AK239" s="190"/>
      <c r="AL239" s="191"/>
    </row>
    <row r="240" spans="1:38" x14ac:dyDescent="0.25">
      <c r="A240" t="s">
        <v>2018</v>
      </c>
      <c r="B240" t="s">
        <v>2016</v>
      </c>
      <c r="C240" t="s">
        <v>2017</v>
      </c>
      <c r="D240" t="s">
        <v>102</v>
      </c>
      <c r="E240" t="s">
        <v>2019</v>
      </c>
      <c r="F240" t="s">
        <v>54</v>
      </c>
      <c r="G240"/>
      <c r="H240" t="s">
        <v>42314</v>
      </c>
      <c r="I240" t="s">
        <v>49919</v>
      </c>
      <c r="J240" t="s">
        <v>2020</v>
      </c>
      <c r="K240" t="s">
        <v>105</v>
      </c>
      <c r="L240" s="119" t="str">
        <f t="shared" si="12"/>
        <v>NA</v>
      </c>
      <c r="M240" s="119"/>
      <c r="N240" s="120" t="str">
        <f t="shared" si="13"/>
        <v>NA</v>
      </c>
      <c r="O240" s="120"/>
      <c r="P240"/>
      <c r="Q240"/>
      <c r="R240"/>
      <c r="S240"/>
      <c r="T240"/>
      <c r="U240" t="s">
        <v>39909</v>
      </c>
      <c r="V240" t="s">
        <v>39910</v>
      </c>
      <c r="W240" t="s">
        <v>556</v>
      </c>
      <c r="X240" t="s">
        <v>108</v>
      </c>
      <c r="Y240" t="s">
        <v>558</v>
      </c>
      <c r="Z240" t="s">
        <v>54</v>
      </c>
      <c r="AA240"/>
      <c r="AB240" t="s">
        <v>43182</v>
      </c>
      <c r="AC240" t="s">
        <v>49712</v>
      </c>
      <c r="AD240" t="s">
        <v>39909</v>
      </c>
      <c r="AE240" t="s">
        <v>105</v>
      </c>
      <c r="AF240" s="119" t="str">
        <f t="shared" si="14"/>
        <v>NA</v>
      </c>
      <c r="AG240" s="119"/>
      <c r="AH240" s="119"/>
      <c r="AI240" s="119"/>
      <c r="AJ240" s="119" t="str">
        <f t="shared" si="15"/>
        <v>NA</v>
      </c>
      <c r="AK240" s="190"/>
      <c r="AL240" s="191"/>
    </row>
    <row r="241" spans="1:38" x14ac:dyDescent="0.25">
      <c r="A241" t="s">
        <v>3225</v>
      </c>
      <c r="B241" t="s">
        <v>3223</v>
      </c>
      <c r="C241" t="s">
        <v>3224</v>
      </c>
      <c r="D241" t="s">
        <v>102</v>
      </c>
      <c r="E241" t="s">
        <v>3226</v>
      </c>
      <c r="F241" t="s">
        <v>54</v>
      </c>
      <c r="G241"/>
      <c r="H241" t="s">
        <v>42316</v>
      </c>
      <c r="I241" t="s">
        <v>49920</v>
      </c>
      <c r="J241" t="s">
        <v>3227</v>
      </c>
      <c r="K241" t="s">
        <v>105</v>
      </c>
      <c r="L241" s="119" t="str">
        <f t="shared" si="12"/>
        <v>NA</v>
      </c>
      <c r="M241" s="119"/>
      <c r="N241" s="120" t="str">
        <f t="shared" si="13"/>
        <v>NA</v>
      </c>
      <c r="O241" s="120"/>
      <c r="P241"/>
      <c r="Q241"/>
      <c r="R241"/>
      <c r="S241"/>
      <c r="T241"/>
      <c r="U241" t="s">
        <v>39911</v>
      </c>
      <c r="V241" t="s">
        <v>39912</v>
      </c>
      <c r="W241" t="s">
        <v>556</v>
      </c>
      <c r="X241" t="s">
        <v>108</v>
      </c>
      <c r="Y241" t="s">
        <v>558</v>
      </c>
      <c r="Z241" t="s">
        <v>54</v>
      </c>
      <c r="AA241"/>
      <c r="AB241" t="s">
        <v>43182</v>
      </c>
      <c r="AC241" t="s">
        <v>49712</v>
      </c>
      <c r="AD241" t="s">
        <v>39911</v>
      </c>
      <c r="AE241" t="s">
        <v>105</v>
      </c>
      <c r="AF241" s="119" t="str">
        <f t="shared" si="14"/>
        <v>NA</v>
      </c>
      <c r="AG241" s="119"/>
      <c r="AH241" s="119"/>
      <c r="AI241" s="119"/>
      <c r="AJ241" s="119" t="str">
        <f t="shared" si="15"/>
        <v>NA</v>
      </c>
      <c r="AK241" s="190"/>
      <c r="AL241" s="191"/>
    </row>
    <row r="242" spans="1:38" x14ac:dyDescent="0.25">
      <c r="A242" t="s">
        <v>1929</v>
      </c>
      <c r="B242" t="s">
        <v>1927</v>
      </c>
      <c r="C242" t="s">
        <v>1928</v>
      </c>
      <c r="D242" t="s">
        <v>102</v>
      </c>
      <c r="E242" t="s">
        <v>1930</v>
      </c>
      <c r="F242" t="s">
        <v>54</v>
      </c>
      <c r="G242"/>
      <c r="H242" t="s">
        <v>42318</v>
      </c>
      <c r="I242" t="s">
        <v>49921</v>
      </c>
      <c r="J242" t="s">
        <v>1931</v>
      </c>
      <c r="K242" t="s">
        <v>105</v>
      </c>
      <c r="L242" s="119" t="str">
        <f t="shared" si="12"/>
        <v>NA</v>
      </c>
      <c r="M242" s="119"/>
      <c r="N242" s="120" t="str">
        <f t="shared" si="13"/>
        <v>NA</v>
      </c>
      <c r="O242" s="120"/>
      <c r="P242"/>
      <c r="Q242"/>
      <c r="R242"/>
      <c r="S242"/>
      <c r="T242"/>
      <c r="U242" t="s">
        <v>39913</v>
      </c>
      <c r="V242" t="s">
        <v>39914</v>
      </c>
      <c r="W242" t="s">
        <v>556</v>
      </c>
      <c r="X242" t="s">
        <v>108</v>
      </c>
      <c r="Y242" t="s">
        <v>558</v>
      </c>
      <c r="Z242" t="s">
        <v>54</v>
      </c>
      <c r="AA242"/>
      <c r="AB242" t="s">
        <v>43182</v>
      </c>
      <c r="AC242" t="s">
        <v>49712</v>
      </c>
      <c r="AD242" t="s">
        <v>39913</v>
      </c>
      <c r="AE242" t="s">
        <v>105</v>
      </c>
      <c r="AF242" s="119" t="str">
        <f t="shared" si="14"/>
        <v>NA</v>
      </c>
      <c r="AG242" s="119"/>
      <c r="AH242" s="119"/>
      <c r="AI242" s="119"/>
      <c r="AJ242" s="119" t="str">
        <f t="shared" si="15"/>
        <v>NA</v>
      </c>
      <c r="AK242" s="190"/>
      <c r="AL242" s="191"/>
    </row>
    <row r="243" spans="1:38" x14ac:dyDescent="0.25">
      <c r="A243" t="s">
        <v>1972</v>
      </c>
      <c r="B243" t="s">
        <v>1970</v>
      </c>
      <c r="C243" t="s">
        <v>1971</v>
      </c>
      <c r="D243" t="s">
        <v>102</v>
      </c>
      <c r="E243" t="s">
        <v>1973</v>
      </c>
      <c r="F243" t="s">
        <v>54</v>
      </c>
      <c r="G243"/>
      <c r="H243" t="s">
        <v>42320</v>
      </c>
      <c r="I243" t="s">
        <v>49922</v>
      </c>
      <c r="J243" t="s">
        <v>1974</v>
      </c>
      <c r="K243" t="s">
        <v>105</v>
      </c>
      <c r="L243" s="119" t="str">
        <f t="shared" si="12"/>
        <v>NA</v>
      </c>
      <c r="M243" s="119"/>
      <c r="N243" s="120" t="str">
        <f t="shared" si="13"/>
        <v>NA</v>
      </c>
      <c r="O243" s="120"/>
      <c r="P243"/>
      <c r="Q243"/>
      <c r="R243"/>
      <c r="S243"/>
      <c r="T243"/>
      <c r="U243" t="s">
        <v>39915</v>
      </c>
      <c r="V243" t="s">
        <v>39916</v>
      </c>
      <c r="W243" t="s">
        <v>556</v>
      </c>
      <c r="X243" t="s">
        <v>108</v>
      </c>
      <c r="Y243" t="s">
        <v>558</v>
      </c>
      <c r="Z243" t="s">
        <v>54</v>
      </c>
      <c r="AA243"/>
      <c r="AB243" t="s">
        <v>43182</v>
      </c>
      <c r="AC243" t="s">
        <v>49712</v>
      </c>
      <c r="AD243" t="s">
        <v>41794</v>
      </c>
      <c r="AE243" t="s">
        <v>105</v>
      </c>
      <c r="AF243" s="119" t="str">
        <f t="shared" si="14"/>
        <v>NA</v>
      </c>
      <c r="AG243" s="119"/>
      <c r="AH243" s="119"/>
      <c r="AI243" s="119"/>
      <c r="AJ243" s="119" t="str">
        <f t="shared" si="15"/>
        <v>NA</v>
      </c>
      <c r="AK243" s="190"/>
      <c r="AL243" s="191"/>
    </row>
    <row r="244" spans="1:38" x14ac:dyDescent="0.25">
      <c r="A244" t="s">
        <v>2014</v>
      </c>
      <c r="B244" t="s">
        <v>2012</v>
      </c>
      <c r="C244" t="s">
        <v>2013</v>
      </c>
      <c r="D244" t="s">
        <v>102</v>
      </c>
      <c r="E244" t="s">
        <v>2015</v>
      </c>
      <c r="F244" t="s">
        <v>54</v>
      </c>
      <c r="G244"/>
      <c r="H244" t="s">
        <v>42321</v>
      </c>
      <c r="I244" t="s">
        <v>49923</v>
      </c>
      <c r="J244"/>
      <c r="K244" t="s">
        <v>105</v>
      </c>
      <c r="L244" s="119" t="str">
        <f t="shared" si="12"/>
        <v>NA</v>
      </c>
      <c r="M244" s="119"/>
      <c r="N244" s="120" t="str">
        <f t="shared" si="13"/>
        <v>NA</v>
      </c>
      <c r="O244" s="120"/>
      <c r="P244"/>
      <c r="Q244"/>
      <c r="R244"/>
      <c r="S244"/>
      <c r="T244"/>
      <c r="U244" t="s">
        <v>113</v>
      </c>
      <c r="V244" t="s">
        <v>41795</v>
      </c>
      <c r="W244" t="s">
        <v>131</v>
      </c>
      <c r="X244" t="s">
        <v>108</v>
      </c>
      <c r="Y244" t="s">
        <v>27</v>
      </c>
      <c r="Z244" t="s">
        <v>54</v>
      </c>
      <c r="AA244" t="s">
        <v>41865</v>
      </c>
      <c r="AB244" t="s">
        <v>43183</v>
      </c>
      <c r="AC244" t="s">
        <v>56166</v>
      </c>
      <c r="AD244" t="s">
        <v>114</v>
      </c>
      <c r="AE244" t="s">
        <v>105</v>
      </c>
      <c r="AF244" s="119" t="str">
        <f t="shared" si="14"/>
        <v>NA</v>
      </c>
      <c r="AG244" s="119"/>
      <c r="AH244" s="119"/>
      <c r="AI244" s="119"/>
      <c r="AJ244" s="119" t="str">
        <f t="shared" si="15"/>
        <v>NA</v>
      </c>
      <c r="AK244" s="190"/>
      <c r="AL244" s="191"/>
    </row>
    <row r="245" spans="1:38" x14ac:dyDescent="0.25">
      <c r="A245" t="s">
        <v>2983</v>
      </c>
      <c r="B245" t="s">
        <v>2981</v>
      </c>
      <c r="C245" t="s">
        <v>2982</v>
      </c>
      <c r="D245" t="s">
        <v>102</v>
      </c>
      <c r="E245" t="s">
        <v>2984</v>
      </c>
      <c r="F245" t="s">
        <v>54</v>
      </c>
      <c r="G245"/>
      <c r="H245" t="s">
        <v>42322</v>
      </c>
      <c r="I245" t="s">
        <v>49924</v>
      </c>
      <c r="J245" t="s">
        <v>2985</v>
      </c>
      <c r="K245" t="s">
        <v>105</v>
      </c>
      <c r="L245" s="119" t="str">
        <f t="shared" si="12"/>
        <v>NA</v>
      </c>
      <c r="M245" s="119"/>
      <c r="N245" s="120" t="str">
        <f t="shared" si="13"/>
        <v>NA</v>
      </c>
      <c r="O245" s="120"/>
      <c r="P245"/>
      <c r="Q245"/>
      <c r="R245"/>
      <c r="S245"/>
      <c r="T245"/>
      <c r="U245" t="s">
        <v>171</v>
      </c>
      <c r="V245" t="s">
        <v>39963</v>
      </c>
      <c r="W245" t="s">
        <v>131</v>
      </c>
      <c r="X245" t="s">
        <v>108</v>
      </c>
      <c r="Y245" t="s">
        <v>27</v>
      </c>
      <c r="Z245" t="s">
        <v>54</v>
      </c>
      <c r="AA245" t="s">
        <v>41863</v>
      </c>
      <c r="AB245" t="s">
        <v>41864</v>
      </c>
      <c r="AC245" t="s">
        <v>56166</v>
      </c>
      <c r="AD245" t="s">
        <v>172</v>
      </c>
      <c r="AE245" t="s">
        <v>105</v>
      </c>
      <c r="AF245" s="119" t="str">
        <f t="shared" si="14"/>
        <v>NA</v>
      </c>
      <c r="AG245" s="119"/>
      <c r="AH245" s="119"/>
      <c r="AI245" s="119"/>
      <c r="AJ245" s="119" t="str">
        <f t="shared" si="15"/>
        <v>NA</v>
      </c>
      <c r="AK245" s="190"/>
      <c r="AL245" s="191"/>
    </row>
    <row r="246" spans="1:38" x14ac:dyDescent="0.25">
      <c r="A246" t="s">
        <v>956</v>
      </c>
      <c r="B246" t="s">
        <v>954</v>
      </c>
      <c r="C246" t="s">
        <v>955</v>
      </c>
      <c r="D246" t="s">
        <v>102</v>
      </c>
      <c r="E246" t="s">
        <v>957</v>
      </c>
      <c r="F246" t="s">
        <v>54</v>
      </c>
      <c r="G246"/>
      <c r="H246" t="s">
        <v>42326</v>
      </c>
      <c r="I246" t="s">
        <v>49925</v>
      </c>
      <c r="J246"/>
      <c r="K246" t="s">
        <v>105</v>
      </c>
      <c r="L246" s="119" t="str">
        <f t="shared" si="12"/>
        <v>NA</v>
      </c>
      <c r="M246" s="119"/>
      <c r="N246" s="120" t="str">
        <f t="shared" si="13"/>
        <v>NA</v>
      </c>
      <c r="O246" s="120"/>
      <c r="P246"/>
      <c r="Q246"/>
      <c r="R246"/>
      <c r="S246"/>
      <c r="T246"/>
      <c r="U246" t="s">
        <v>182</v>
      </c>
      <c r="V246" t="s">
        <v>39964</v>
      </c>
      <c r="W246" t="s">
        <v>131</v>
      </c>
      <c r="X246" t="s">
        <v>108</v>
      </c>
      <c r="Y246" t="s">
        <v>27</v>
      </c>
      <c r="Z246" t="s">
        <v>54</v>
      </c>
      <c r="AA246" t="s">
        <v>41861</v>
      </c>
      <c r="AB246" t="s">
        <v>41860</v>
      </c>
      <c r="AC246" t="s">
        <v>56166</v>
      </c>
      <c r="AD246" t="s">
        <v>183</v>
      </c>
      <c r="AE246" t="s">
        <v>105</v>
      </c>
      <c r="AF246" s="119" t="str">
        <f t="shared" si="14"/>
        <v>NA</v>
      </c>
      <c r="AG246" s="119"/>
      <c r="AH246" s="119"/>
      <c r="AI246" s="119"/>
      <c r="AJ246" s="119" t="str">
        <f t="shared" si="15"/>
        <v>NA</v>
      </c>
      <c r="AK246" s="190"/>
      <c r="AL246" s="191"/>
    </row>
    <row r="247" spans="1:38" x14ac:dyDescent="0.25">
      <c r="A247" t="s">
        <v>1374</v>
      </c>
      <c r="B247" t="s">
        <v>1372</v>
      </c>
      <c r="C247" t="s">
        <v>1373</v>
      </c>
      <c r="D247" t="s">
        <v>102</v>
      </c>
      <c r="E247" t="s">
        <v>1375</v>
      </c>
      <c r="F247" t="s">
        <v>54</v>
      </c>
      <c r="G247"/>
      <c r="H247" t="s">
        <v>42327</v>
      </c>
      <c r="I247" t="s">
        <v>49926</v>
      </c>
      <c r="J247" t="s">
        <v>1376</v>
      </c>
      <c r="K247" t="s">
        <v>105</v>
      </c>
      <c r="L247" s="119" t="str">
        <f t="shared" si="12"/>
        <v>NA</v>
      </c>
      <c r="M247" s="119"/>
      <c r="N247" s="120" t="str">
        <f t="shared" si="13"/>
        <v>NA</v>
      </c>
      <c r="O247" s="120"/>
      <c r="P247"/>
      <c r="Q247"/>
      <c r="R247"/>
      <c r="S247"/>
      <c r="T247"/>
      <c r="U247" t="s">
        <v>224</v>
      </c>
      <c r="V247" t="s">
        <v>39965</v>
      </c>
      <c r="W247" t="s">
        <v>131</v>
      </c>
      <c r="X247" t="s">
        <v>108</v>
      </c>
      <c r="Y247" t="s">
        <v>27</v>
      </c>
      <c r="Z247" t="s">
        <v>54</v>
      </c>
      <c r="AA247" t="s">
        <v>41969</v>
      </c>
      <c r="AB247" t="s">
        <v>43183</v>
      </c>
      <c r="AC247" t="s">
        <v>56166</v>
      </c>
      <c r="AD247" t="s">
        <v>225</v>
      </c>
      <c r="AE247" t="s">
        <v>105</v>
      </c>
      <c r="AF247" s="119" t="str">
        <f t="shared" si="14"/>
        <v>NA</v>
      </c>
      <c r="AG247" s="119"/>
      <c r="AH247" s="119"/>
      <c r="AI247" s="119"/>
      <c r="AJ247" s="119" t="str">
        <f t="shared" si="15"/>
        <v>NA</v>
      </c>
      <c r="AK247" s="190"/>
      <c r="AL247" s="191"/>
    </row>
    <row r="248" spans="1:38" x14ac:dyDescent="0.25">
      <c r="A248" t="s">
        <v>2543</v>
      </c>
      <c r="B248" t="s">
        <v>2541</v>
      </c>
      <c r="C248" t="s">
        <v>2542</v>
      </c>
      <c r="D248" t="s">
        <v>102</v>
      </c>
      <c r="E248" t="s">
        <v>2544</v>
      </c>
      <c r="F248" t="s">
        <v>54</v>
      </c>
      <c r="G248"/>
      <c r="H248" t="s">
        <v>42330</v>
      </c>
      <c r="I248" t="s">
        <v>49927</v>
      </c>
      <c r="J248" t="s">
        <v>2545</v>
      </c>
      <c r="K248" t="s">
        <v>105</v>
      </c>
      <c r="L248" s="119" t="str">
        <f t="shared" si="12"/>
        <v>NA</v>
      </c>
      <c r="M248" s="119"/>
      <c r="N248" s="120" t="str">
        <f t="shared" si="13"/>
        <v>NA</v>
      </c>
      <c r="O248" s="120"/>
      <c r="P248"/>
      <c r="Q248"/>
      <c r="R248"/>
      <c r="S248"/>
      <c r="T248"/>
      <c r="U248" t="s">
        <v>234</v>
      </c>
      <c r="V248" t="s">
        <v>39966</v>
      </c>
      <c r="W248" t="s">
        <v>131</v>
      </c>
      <c r="X248" t="s">
        <v>108</v>
      </c>
      <c r="Y248" t="s">
        <v>27</v>
      </c>
      <c r="Z248" t="s">
        <v>54</v>
      </c>
      <c r="AA248" t="s">
        <v>41970</v>
      </c>
      <c r="AB248" t="s">
        <v>43183</v>
      </c>
      <c r="AC248" t="s">
        <v>56166</v>
      </c>
      <c r="AD248" t="s">
        <v>235</v>
      </c>
      <c r="AE248" t="s">
        <v>105</v>
      </c>
      <c r="AF248" s="119" t="str">
        <f t="shared" si="14"/>
        <v>NA</v>
      </c>
      <c r="AG248" s="119"/>
      <c r="AH248" s="119"/>
      <c r="AI248" s="119"/>
      <c r="AJ248" s="119" t="str">
        <f t="shared" si="15"/>
        <v>NA</v>
      </c>
      <c r="AK248" s="190"/>
      <c r="AL248" s="191"/>
    </row>
    <row r="249" spans="1:38" x14ac:dyDescent="0.25">
      <c r="A249" t="s">
        <v>1493</v>
      </c>
      <c r="B249" t="s">
        <v>1491</v>
      </c>
      <c r="C249" t="s">
        <v>1492</v>
      </c>
      <c r="D249" t="s">
        <v>102</v>
      </c>
      <c r="E249" t="s">
        <v>1494</v>
      </c>
      <c r="F249" t="s">
        <v>54</v>
      </c>
      <c r="G249"/>
      <c r="H249" t="s">
        <v>42333</v>
      </c>
      <c r="I249" t="s">
        <v>49928</v>
      </c>
      <c r="J249"/>
      <c r="K249" t="s">
        <v>105</v>
      </c>
      <c r="L249" s="119" t="str">
        <f t="shared" si="12"/>
        <v>NA</v>
      </c>
      <c r="M249" s="119"/>
      <c r="N249" s="120" t="str">
        <f t="shared" si="13"/>
        <v>NA</v>
      </c>
      <c r="O249" s="120"/>
      <c r="P249"/>
      <c r="Q249"/>
      <c r="R249"/>
      <c r="S249"/>
      <c r="T249"/>
      <c r="U249" t="s">
        <v>267</v>
      </c>
      <c r="V249" t="s">
        <v>39967</v>
      </c>
      <c r="W249" t="s">
        <v>131</v>
      </c>
      <c r="X249" t="s">
        <v>108</v>
      </c>
      <c r="Y249" t="s">
        <v>5417</v>
      </c>
      <c r="Z249" t="s">
        <v>54</v>
      </c>
      <c r="AA249" t="s">
        <v>41971</v>
      </c>
      <c r="AB249" t="s">
        <v>43184</v>
      </c>
      <c r="AC249" t="s">
        <v>56167</v>
      </c>
      <c r="AD249" t="s">
        <v>268</v>
      </c>
      <c r="AE249" t="s">
        <v>105</v>
      </c>
      <c r="AF249" s="119" t="str">
        <f t="shared" si="14"/>
        <v>NA</v>
      </c>
      <c r="AG249" s="119"/>
      <c r="AH249" s="119"/>
      <c r="AI249" s="119"/>
      <c r="AJ249" s="119" t="str">
        <f t="shared" si="15"/>
        <v>NA</v>
      </c>
      <c r="AK249" s="190"/>
      <c r="AL249" s="191"/>
    </row>
    <row r="250" spans="1:38" x14ac:dyDescent="0.25">
      <c r="A250" t="s">
        <v>1517</v>
      </c>
      <c r="B250" t="s">
        <v>1515</v>
      </c>
      <c r="C250" t="s">
        <v>1516</v>
      </c>
      <c r="D250" t="s">
        <v>102</v>
      </c>
      <c r="E250" t="s">
        <v>1518</v>
      </c>
      <c r="F250" t="s">
        <v>54</v>
      </c>
      <c r="G250"/>
      <c r="H250" t="s">
        <v>42334</v>
      </c>
      <c r="I250" t="s">
        <v>49929</v>
      </c>
      <c r="J250"/>
      <c r="K250" t="s">
        <v>105</v>
      </c>
      <c r="L250" s="119" t="str">
        <f t="shared" si="12"/>
        <v>NA</v>
      </c>
      <c r="M250" s="119"/>
      <c r="N250" s="120" t="str">
        <f t="shared" si="13"/>
        <v>NA</v>
      </c>
      <c r="O250" s="120"/>
      <c r="P250"/>
      <c r="Q250"/>
      <c r="R250"/>
      <c r="S250"/>
      <c r="T250"/>
      <c r="U250" t="s">
        <v>276</v>
      </c>
      <c r="V250" t="s">
        <v>39968</v>
      </c>
      <c r="W250" t="s">
        <v>131</v>
      </c>
      <c r="X250" t="s">
        <v>108</v>
      </c>
      <c r="Y250" t="s">
        <v>278</v>
      </c>
      <c r="Z250" t="s">
        <v>54</v>
      </c>
      <c r="AA250" t="s">
        <v>41924</v>
      </c>
      <c r="AB250" t="s">
        <v>43185</v>
      </c>
      <c r="AC250" t="s">
        <v>56168</v>
      </c>
      <c r="AD250" t="s">
        <v>277</v>
      </c>
      <c r="AE250" t="s">
        <v>105</v>
      </c>
      <c r="AF250" s="119" t="str">
        <f t="shared" si="14"/>
        <v>NA</v>
      </c>
      <c r="AG250" s="119"/>
      <c r="AH250" s="119"/>
      <c r="AI250" s="119"/>
      <c r="AJ250" s="119" t="str">
        <f t="shared" si="15"/>
        <v>NA</v>
      </c>
      <c r="AK250" s="190"/>
      <c r="AL250" s="191"/>
    </row>
    <row r="251" spans="1:38" x14ac:dyDescent="0.25">
      <c r="A251" t="s">
        <v>1341</v>
      </c>
      <c r="B251" t="s">
        <v>1339</v>
      </c>
      <c r="C251" t="s">
        <v>1340</v>
      </c>
      <c r="D251" t="s">
        <v>102</v>
      </c>
      <c r="E251" t="s">
        <v>1342</v>
      </c>
      <c r="F251" t="s">
        <v>54</v>
      </c>
      <c r="G251"/>
      <c r="H251" t="s">
        <v>42335</v>
      </c>
      <c r="I251" t="s">
        <v>49930</v>
      </c>
      <c r="J251"/>
      <c r="K251" t="s">
        <v>105</v>
      </c>
      <c r="L251" s="119" t="str">
        <f t="shared" si="12"/>
        <v>NA</v>
      </c>
      <c r="M251" s="119"/>
      <c r="N251" s="120" t="str">
        <f t="shared" si="13"/>
        <v>NA</v>
      </c>
      <c r="O251" s="120"/>
      <c r="P251"/>
      <c r="Q251"/>
      <c r="R251"/>
      <c r="S251"/>
      <c r="T251"/>
      <c r="U251" t="s">
        <v>204</v>
      </c>
      <c r="V251" t="s">
        <v>39975</v>
      </c>
      <c r="W251" t="s">
        <v>131</v>
      </c>
      <c r="X251" t="s">
        <v>108</v>
      </c>
      <c r="Y251" t="s">
        <v>10545</v>
      </c>
      <c r="Z251" t="s">
        <v>54</v>
      </c>
      <c r="AA251" t="s">
        <v>41866</v>
      </c>
      <c r="AB251" t="s">
        <v>43186</v>
      </c>
      <c r="AC251" t="s">
        <v>56169</v>
      </c>
      <c r="AD251" t="s">
        <v>205</v>
      </c>
      <c r="AE251" t="s">
        <v>105</v>
      </c>
      <c r="AF251" s="119" t="str">
        <f t="shared" si="14"/>
        <v>NA</v>
      </c>
      <c r="AG251" s="119"/>
      <c r="AH251" s="119"/>
      <c r="AI251" s="119"/>
      <c r="AJ251" s="119" t="str">
        <f t="shared" si="15"/>
        <v>NA</v>
      </c>
      <c r="AK251" s="190"/>
      <c r="AL251" s="191"/>
    </row>
    <row r="252" spans="1:38" x14ac:dyDescent="0.25">
      <c r="A252" t="s">
        <v>2650</v>
      </c>
      <c r="B252" t="s">
        <v>2648</v>
      </c>
      <c r="C252" t="s">
        <v>2649</v>
      </c>
      <c r="D252" t="s">
        <v>102</v>
      </c>
      <c r="E252" t="s">
        <v>2651</v>
      </c>
      <c r="F252" t="s">
        <v>54</v>
      </c>
      <c r="G252"/>
      <c r="H252" t="s">
        <v>42339</v>
      </c>
      <c r="I252" t="s">
        <v>49931</v>
      </c>
      <c r="J252" t="s">
        <v>2652</v>
      </c>
      <c r="K252" t="s">
        <v>105</v>
      </c>
      <c r="L252" s="119" t="str">
        <f t="shared" si="12"/>
        <v>NA</v>
      </c>
      <c r="M252" s="119"/>
      <c r="N252" s="120" t="str">
        <f t="shared" si="13"/>
        <v>NA</v>
      </c>
      <c r="O252" s="120"/>
      <c r="P252"/>
      <c r="Q252"/>
      <c r="R252"/>
      <c r="S252"/>
      <c r="T252"/>
      <c r="U252" t="s">
        <v>304</v>
      </c>
      <c r="V252" t="s">
        <v>39976</v>
      </c>
      <c r="W252" t="s">
        <v>131</v>
      </c>
      <c r="X252" t="s">
        <v>108</v>
      </c>
      <c r="Y252" t="s">
        <v>10545</v>
      </c>
      <c r="Z252" t="s">
        <v>54</v>
      </c>
      <c r="AA252" t="s">
        <v>41867</v>
      </c>
      <c r="AB252" t="s">
        <v>43186</v>
      </c>
      <c r="AC252" t="s">
        <v>56169</v>
      </c>
      <c r="AD252" t="s">
        <v>305</v>
      </c>
      <c r="AE252" t="s">
        <v>105</v>
      </c>
      <c r="AF252" s="119" t="str">
        <f t="shared" si="14"/>
        <v>NA</v>
      </c>
      <c r="AG252" s="119"/>
      <c r="AH252" s="119"/>
      <c r="AI252" s="119"/>
      <c r="AJ252" s="119" t="str">
        <f t="shared" si="15"/>
        <v>NA</v>
      </c>
      <c r="AK252" s="190"/>
      <c r="AL252" s="191"/>
    </row>
    <row r="253" spans="1:38" x14ac:dyDescent="0.25">
      <c r="A253" t="s">
        <v>1580</v>
      </c>
      <c r="B253" t="s">
        <v>1578</v>
      </c>
      <c r="C253" t="s">
        <v>1579</v>
      </c>
      <c r="D253" t="s">
        <v>102</v>
      </c>
      <c r="E253" t="s">
        <v>1581</v>
      </c>
      <c r="F253" t="s">
        <v>54</v>
      </c>
      <c r="G253"/>
      <c r="H253" t="s">
        <v>42343</v>
      </c>
      <c r="I253" t="s">
        <v>49932</v>
      </c>
      <c r="J253"/>
      <c r="K253" t="s">
        <v>105</v>
      </c>
      <c r="L253" s="119" t="str">
        <f t="shared" si="12"/>
        <v>NA</v>
      </c>
      <c r="M253" s="119"/>
      <c r="N253" s="120" t="str">
        <f t="shared" si="13"/>
        <v>NA</v>
      </c>
      <c r="O253" s="120"/>
      <c r="P253"/>
      <c r="Q253"/>
      <c r="R253"/>
      <c r="S253"/>
      <c r="T253"/>
      <c r="U253" t="s">
        <v>137</v>
      </c>
      <c r="V253" t="s">
        <v>39978</v>
      </c>
      <c r="W253" t="s">
        <v>131</v>
      </c>
      <c r="X253" t="s">
        <v>108</v>
      </c>
      <c r="Y253" t="s">
        <v>39979</v>
      </c>
      <c r="Z253" t="s">
        <v>54</v>
      </c>
      <c r="AA253"/>
      <c r="AB253" t="s">
        <v>43187</v>
      </c>
      <c r="AC253" t="s">
        <v>56170</v>
      </c>
      <c r="AD253" t="s">
        <v>138</v>
      </c>
      <c r="AE253" t="s">
        <v>105</v>
      </c>
      <c r="AF253" s="119" t="str">
        <f t="shared" si="14"/>
        <v>NA</v>
      </c>
      <c r="AG253" s="119"/>
      <c r="AH253" s="119"/>
      <c r="AI253" s="119"/>
      <c r="AJ253" s="119" t="str">
        <f t="shared" si="15"/>
        <v>NA</v>
      </c>
      <c r="AK253" s="190"/>
      <c r="AL253" s="191"/>
    </row>
    <row r="254" spans="1:38" x14ac:dyDescent="0.25">
      <c r="A254" t="s">
        <v>964</v>
      </c>
      <c r="B254" t="s">
        <v>962</v>
      </c>
      <c r="C254" t="s">
        <v>963</v>
      </c>
      <c r="D254" t="s">
        <v>102</v>
      </c>
      <c r="E254" t="s">
        <v>965</v>
      </c>
      <c r="F254" t="s">
        <v>54</v>
      </c>
      <c r="G254"/>
      <c r="H254" t="s">
        <v>42344</v>
      </c>
      <c r="I254" t="s">
        <v>49933</v>
      </c>
      <c r="J254" t="s">
        <v>966</v>
      </c>
      <c r="K254" t="s">
        <v>105</v>
      </c>
      <c r="L254" s="119" t="str">
        <f t="shared" si="12"/>
        <v>NA</v>
      </c>
      <c r="M254" s="119"/>
      <c r="N254" s="120" t="str">
        <f t="shared" si="13"/>
        <v>NA</v>
      </c>
      <c r="O254" s="120"/>
      <c r="P254"/>
      <c r="Q254"/>
      <c r="R254"/>
      <c r="S254"/>
      <c r="T254"/>
      <c r="U254" t="s">
        <v>256</v>
      </c>
      <c r="V254" t="s">
        <v>39980</v>
      </c>
      <c r="W254" t="s">
        <v>131</v>
      </c>
      <c r="X254" t="s">
        <v>108</v>
      </c>
      <c r="Y254" t="s">
        <v>39979</v>
      </c>
      <c r="Z254" t="s">
        <v>54</v>
      </c>
      <c r="AA254" t="s">
        <v>41972</v>
      </c>
      <c r="AB254" t="s">
        <v>43188</v>
      </c>
      <c r="AC254" t="s">
        <v>56170</v>
      </c>
      <c r="AD254" t="s">
        <v>257</v>
      </c>
      <c r="AE254" t="s">
        <v>105</v>
      </c>
      <c r="AF254" s="119" t="str">
        <f t="shared" si="14"/>
        <v>NA</v>
      </c>
      <c r="AG254" s="119"/>
      <c r="AH254" s="119"/>
      <c r="AI254" s="119"/>
      <c r="AJ254" s="119" t="str">
        <f t="shared" si="15"/>
        <v>NA</v>
      </c>
      <c r="AK254" s="190"/>
      <c r="AL254" s="191"/>
    </row>
    <row r="255" spans="1:38" x14ac:dyDescent="0.25">
      <c r="A255" t="s">
        <v>3768</v>
      </c>
      <c r="B255" t="s">
        <v>3766</v>
      </c>
      <c r="C255" t="s">
        <v>3767</v>
      </c>
      <c r="D255" t="s">
        <v>102</v>
      </c>
      <c r="E255" t="s">
        <v>3769</v>
      </c>
      <c r="F255" t="s">
        <v>54</v>
      </c>
      <c r="G255"/>
      <c r="H255" t="s">
        <v>42346</v>
      </c>
      <c r="I255" t="s">
        <v>49934</v>
      </c>
      <c r="J255"/>
      <c r="K255" t="s">
        <v>105</v>
      </c>
      <c r="L255" s="119" t="str">
        <f t="shared" si="12"/>
        <v>NA</v>
      </c>
      <c r="M255" s="119"/>
      <c r="N255" s="120" t="str">
        <f t="shared" si="13"/>
        <v>NA</v>
      </c>
      <c r="O255" s="120"/>
      <c r="P255"/>
      <c r="Q255"/>
      <c r="R255"/>
      <c r="S255"/>
      <c r="T255"/>
      <c r="U255" t="s">
        <v>244</v>
      </c>
      <c r="V255" t="s">
        <v>39983</v>
      </c>
      <c r="W255" t="s">
        <v>131</v>
      </c>
      <c r="X255" t="s">
        <v>108</v>
      </c>
      <c r="Y255" t="s">
        <v>246</v>
      </c>
      <c r="Z255" t="s">
        <v>54</v>
      </c>
      <c r="AA255" t="s">
        <v>41976</v>
      </c>
      <c r="AB255" t="s">
        <v>43189</v>
      </c>
      <c r="AC255" t="s">
        <v>56171</v>
      </c>
      <c r="AD255" t="s">
        <v>245</v>
      </c>
      <c r="AE255" t="s">
        <v>105</v>
      </c>
      <c r="AF255" s="119" t="str">
        <f t="shared" si="14"/>
        <v>NA</v>
      </c>
      <c r="AG255" s="119"/>
      <c r="AH255" s="119"/>
      <c r="AI255" s="119"/>
      <c r="AJ255" s="119" t="str">
        <f t="shared" si="15"/>
        <v>NA</v>
      </c>
      <c r="AK255" s="190"/>
      <c r="AL255" s="191"/>
    </row>
    <row r="256" spans="1:38" x14ac:dyDescent="0.25">
      <c r="A256" t="s">
        <v>1294</v>
      </c>
      <c r="B256" t="s">
        <v>1292</v>
      </c>
      <c r="C256" t="s">
        <v>1293</v>
      </c>
      <c r="D256" t="s">
        <v>102</v>
      </c>
      <c r="E256" t="s">
        <v>1295</v>
      </c>
      <c r="F256" t="s">
        <v>54</v>
      </c>
      <c r="G256"/>
      <c r="H256" t="s">
        <v>42349</v>
      </c>
      <c r="I256" t="s">
        <v>49935</v>
      </c>
      <c r="J256" t="s">
        <v>1294</v>
      </c>
      <c r="K256" t="s">
        <v>105</v>
      </c>
      <c r="L256" s="119" t="str">
        <f t="shared" si="12"/>
        <v>NA</v>
      </c>
      <c r="M256" s="119"/>
      <c r="N256" s="120" t="str">
        <f t="shared" si="13"/>
        <v>NA</v>
      </c>
      <c r="O256" s="120"/>
      <c r="P256"/>
      <c r="Q256"/>
      <c r="R256"/>
      <c r="S256"/>
      <c r="T256"/>
      <c r="U256" t="s">
        <v>164</v>
      </c>
      <c r="V256" t="s">
        <v>39984</v>
      </c>
      <c r="W256" t="s">
        <v>131</v>
      </c>
      <c r="X256" t="s">
        <v>108</v>
      </c>
      <c r="Y256" t="s">
        <v>5215</v>
      </c>
      <c r="Z256" t="s">
        <v>54</v>
      </c>
      <c r="AA256"/>
      <c r="AB256" t="s">
        <v>41977</v>
      </c>
      <c r="AC256" t="s">
        <v>56172</v>
      </c>
      <c r="AD256" t="s">
        <v>165</v>
      </c>
      <c r="AE256" t="s">
        <v>105</v>
      </c>
      <c r="AF256" s="119" t="str">
        <f t="shared" si="14"/>
        <v>NA</v>
      </c>
      <c r="AG256" s="119"/>
      <c r="AH256" s="119"/>
      <c r="AI256" s="119"/>
      <c r="AJ256" s="119" t="str">
        <f t="shared" si="15"/>
        <v>NA</v>
      </c>
      <c r="AK256" s="190"/>
      <c r="AL256" s="191"/>
    </row>
    <row r="257" spans="1:38" x14ac:dyDescent="0.25">
      <c r="A257" t="s">
        <v>994</v>
      </c>
      <c r="B257" t="s">
        <v>992</v>
      </c>
      <c r="C257" t="s">
        <v>993</v>
      </c>
      <c r="D257" t="s">
        <v>102</v>
      </c>
      <c r="E257" t="s">
        <v>995</v>
      </c>
      <c r="F257" t="s">
        <v>54</v>
      </c>
      <c r="G257"/>
      <c r="H257" t="s">
        <v>42350</v>
      </c>
      <c r="I257" t="s">
        <v>49936</v>
      </c>
      <c r="J257" t="s">
        <v>996</v>
      </c>
      <c r="K257" t="s">
        <v>105</v>
      </c>
      <c r="L257" s="119" t="str">
        <f t="shared" si="12"/>
        <v>NA</v>
      </c>
      <c r="M257" s="119"/>
      <c r="N257" s="120" t="str">
        <f t="shared" si="13"/>
        <v>NA</v>
      </c>
      <c r="O257" s="120"/>
      <c r="P257"/>
      <c r="Q257"/>
      <c r="R257"/>
      <c r="S257"/>
      <c r="T257"/>
      <c r="U257" t="s">
        <v>147</v>
      </c>
      <c r="V257" t="s">
        <v>39985</v>
      </c>
      <c r="W257" t="s">
        <v>131</v>
      </c>
      <c r="X257" t="s">
        <v>108</v>
      </c>
      <c r="Y257" t="s">
        <v>62</v>
      </c>
      <c r="Z257" t="s">
        <v>54</v>
      </c>
      <c r="AA257"/>
      <c r="AB257" t="s">
        <v>41858</v>
      </c>
      <c r="AC257" t="s">
        <v>49713</v>
      </c>
      <c r="AD257" t="s">
        <v>147</v>
      </c>
      <c r="AE257" t="s">
        <v>105</v>
      </c>
      <c r="AF257" s="119" t="str">
        <f t="shared" si="14"/>
        <v>NA</v>
      </c>
      <c r="AG257" s="119"/>
      <c r="AH257" s="119"/>
      <c r="AI257" s="119"/>
      <c r="AJ257" s="119" t="str">
        <f t="shared" si="15"/>
        <v>NA</v>
      </c>
      <c r="AK257" s="190"/>
      <c r="AL257" s="191"/>
    </row>
    <row r="258" spans="1:38" x14ac:dyDescent="0.25">
      <c r="A258" t="s">
        <v>1032</v>
      </c>
      <c r="B258" t="s">
        <v>1030</v>
      </c>
      <c r="C258" t="s">
        <v>1031</v>
      </c>
      <c r="D258" t="s">
        <v>102</v>
      </c>
      <c r="E258" t="s">
        <v>1033</v>
      </c>
      <c r="F258" t="s">
        <v>54</v>
      </c>
      <c r="G258"/>
      <c r="H258" t="s">
        <v>42352</v>
      </c>
      <c r="I258" t="s">
        <v>49937</v>
      </c>
      <c r="J258"/>
      <c r="K258" t="s">
        <v>105</v>
      </c>
      <c r="L258" s="119" t="str">
        <f t="shared" si="12"/>
        <v>NA</v>
      </c>
      <c r="M258" s="119"/>
      <c r="N258" s="120" t="str">
        <f t="shared" si="13"/>
        <v>NA</v>
      </c>
      <c r="O258" s="120"/>
      <c r="P258"/>
      <c r="Q258"/>
      <c r="R258"/>
      <c r="S258"/>
      <c r="T258"/>
      <c r="U258" t="s">
        <v>194</v>
      </c>
      <c r="V258" t="s">
        <v>39986</v>
      </c>
      <c r="W258" t="s">
        <v>131</v>
      </c>
      <c r="X258" t="s">
        <v>108</v>
      </c>
      <c r="Y258" t="s">
        <v>752</v>
      </c>
      <c r="Z258" t="s">
        <v>54</v>
      </c>
      <c r="AA258" t="s">
        <v>41868</v>
      </c>
      <c r="AB258" t="s">
        <v>43190</v>
      </c>
      <c r="AC258" t="s">
        <v>56173</v>
      </c>
      <c r="AD258" t="s">
        <v>195</v>
      </c>
      <c r="AE258" t="s">
        <v>105</v>
      </c>
      <c r="AF258" s="119" t="str">
        <f t="shared" si="14"/>
        <v>NA</v>
      </c>
      <c r="AG258" s="119"/>
      <c r="AH258" s="119"/>
      <c r="AI258" s="119"/>
      <c r="AJ258" s="119" t="str">
        <f t="shared" si="15"/>
        <v>NA</v>
      </c>
      <c r="AK258" s="190"/>
      <c r="AL258" s="191"/>
    </row>
    <row r="259" spans="1:38" x14ac:dyDescent="0.25">
      <c r="A259" t="s">
        <v>2655</v>
      </c>
      <c r="B259" t="s">
        <v>2653</v>
      </c>
      <c r="C259" t="s">
        <v>2654</v>
      </c>
      <c r="D259" t="s">
        <v>102</v>
      </c>
      <c r="E259" t="s">
        <v>2656</v>
      </c>
      <c r="F259" t="s">
        <v>54</v>
      </c>
      <c r="G259"/>
      <c r="H259" t="s">
        <v>42355</v>
      </c>
      <c r="I259" t="s">
        <v>49938</v>
      </c>
      <c r="J259" t="s">
        <v>2657</v>
      </c>
      <c r="K259" t="s">
        <v>105</v>
      </c>
      <c r="L259" s="119" t="str">
        <f t="shared" ref="L259:L322" si="16">IF($Q$1&lt;&gt;"",IF(ISNUMBER(SEARCH("*"&amp;$Q$1&amp;"*", A259)),A259, IF(ISNUMBER(SEARCH("*"&amp;$Q$1&amp;"*", H259)),A259, IF(ISNUMBER(SEARCH("*"&amp;$Q$1&amp;"*", G259)),A259, IF(ISNUMBER(SEARCH("*"&amp;$Q$1&amp;"*", J259)),A259,  IF(ISNUMBER(SEARCH("*"&amp;$Q$1&amp;"*", E259)),A259, "NA"))))),"NA")</f>
        <v>NA</v>
      </c>
      <c r="M259" s="119"/>
      <c r="N259" s="120" t="str">
        <f t="shared" ref="N259:N322" si="17">IF($Q$11=1,IF(ISNUMBER(SEARCH($T$11,C259)),A259,"NA"),"NA")</f>
        <v>NA</v>
      </c>
      <c r="O259" s="120"/>
      <c r="P259"/>
      <c r="Q259"/>
      <c r="R259"/>
      <c r="S259"/>
      <c r="T259"/>
      <c r="U259" t="s">
        <v>214</v>
      </c>
      <c r="V259" t="s">
        <v>39987</v>
      </c>
      <c r="W259" t="s">
        <v>131</v>
      </c>
      <c r="X259" t="s">
        <v>108</v>
      </c>
      <c r="Y259" t="s">
        <v>10409</v>
      </c>
      <c r="Z259" t="s">
        <v>54</v>
      </c>
      <c r="AA259" t="s">
        <v>41973</v>
      </c>
      <c r="AB259" t="s">
        <v>41978</v>
      </c>
      <c r="AC259" t="s">
        <v>56174</v>
      </c>
      <c r="AD259" t="s">
        <v>215</v>
      </c>
      <c r="AE259" t="s">
        <v>105</v>
      </c>
      <c r="AF259" s="119" t="str">
        <f t="shared" ref="AF259:AF322" si="18">IF($Q$6&lt;&gt;"",IF(ISNUMBER(SEARCH($Q$6, W259)),U259, "NA"),"NA")</f>
        <v>NA</v>
      </c>
      <c r="AG259" s="119"/>
      <c r="AH259" s="119"/>
      <c r="AI259" s="119"/>
      <c r="AJ259" s="119" t="str">
        <f t="shared" ref="AJ259:AJ322" si="19">IF($Q$5&lt;&gt;"",IF(ISNUMBER(SEARCH($Q$5, U259&amp;" "&amp;Y259&amp;" "&amp;AA259&amp;" "&amp;AB259&amp;" "&amp;AD259)),U259, "NA"),"NA")</f>
        <v>NA</v>
      </c>
      <c r="AK259" s="190"/>
      <c r="AL259" s="191"/>
    </row>
    <row r="260" spans="1:38" x14ac:dyDescent="0.25">
      <c r="A260" t="s">
        <v>1638</v>
      </c>
      <c r="B260" t="s">
        <v>1636</v>
      </c>
      <c r="C260" t="s">
        <v>1637</v>
      </c>
      <c r="D260" t="s">
        <v>102</v>
      </c>
      <c r="E260" t="s">
        <v>1639</v>
      </c>
      <c r="F260" t="s">
        <v>54</v>
      </c>
      <c r="G260"/>
      <c r="H260" t="s">
        <v>42357</v>
      </c>
      <c r="I260" t="s">
        <v>49939</v>
      </c>
      <c r="J260" t="s">
        <v>1640</v>
      </c>
      <c r="K260" t="s">
        <v>105</v>
      </c>
      <c r="L260" s="119" t="str">
        <f t="shared" si="16"/>
        <v>NA</v>
      </c>
      <c r="M260" s="119"/>
      <c r="N260" s="120" t="str">
        <f t="shared" si="17"/>
        <v>NA</v>
      </c>
      <c r="O260" s="120"/>
      <c r="P260"/>
      <c r="Q260"/>
      <c r="R260"/>
      <c r="S260"/>
      <c r="T260"/>
      <c r="U260" t="s">
        <v>286</v>
      </c>
      <c r="V260" t="s">
        <v>39988</v>
      </c>
      <c r="W260" t="s">
        <v>131</v>
      </c>
      <c r="X260" t="s">
        <v>108</v>
      </c>
      <c r="Y260" t="s">
        <v>5116</v>
      </c>
      <c r="Z260" t="s">
        <v>54</v>
      </c>
      <c r="AA260" t="s">
        <v>41974</v>
      </c>
      <c r="AB260" t="s">
        <v>41978</v>
      </c>
      <c r="AC260" t="s">
        <v>56175</v>
      </c>
      <c r="AD260" t="s">
        <v>287</v>
      </c>
      <c r="AE260" t="s">
        <v>105</v>
      </c>
      <c r="AF260" s="119" t="str">
        <f t="shared" si="18"/>
        <v>NA</v>
      </c>
      <c r="AG260" s="119"/>
      <c r="AH260" s="119"/>
      <c r="AI260" s="119"/>
      <c r="AJ260" s="119" t="str">
        <f t="shared" si="19"/>
        <v>NA</v>
      </c>
      <c r="AK260" s="190"/>
      <c r="AL260" s="191"/>
    </row>
    <row r="261" spans="1:38" x14ac:dyDescent="0.25">
      <c r="A261" t="s">
        <v>2881</v>
      </c>
      <c r="B261" t="s">
        <v>2879</v>
      </c>
      <c r="C261" t="s">
        <v>2880</v>
      </c>
      <c r="D261" t="s">
        <v>102</v>
      </c>
      <c r="E261" t="s">
        <v>2882</v>
      </c>
      <c r="F261" t="s">
        <v>54</v>
      </c>
      <c r="G261"/>
      <c r="H261" t="s">
        <v>42358</v>
      </c>
      <c r="I261" t="s">
        <v>49940</v>
      </c>
      <c r="J261" t="s">
        <v>2883</v>
      </c>
      <c r="K261" t="s">
        <v>105</v>
      </c>
      <c r="L261" s="119" t="str">
        <f t="shared" si="16"/>
        <v>NA</v>
      </c>
      <c r="M261" s="119"/>
      <c r="N261" s="120" t="str">
        <f t="shared" si="17"/>
        <v>NA</v>
      </c>
      <c r="O261" s="120"/>
      <c r="P261"/>
      <c r="Q261"/>
      <c r="R261"/>
      <c r="S261"/>
      <c r="T261"/>
      <c r="U261" t="s">
        <v>295</v>
      </c>
      <c r="V261" t="s">
        <v>39989</v>
      </c>
      <c r="W261" t="s">
        <v>131</v>
      </c>
      <c r="X261" t="s">
        <v>108</v>
      </c>
      <c r="Y261" t="s">
        <v>4059</v>
      </c>
      <c r="Z261" t="s">
        <v>54</v>
      </c>
      <c r="AA261"/>
      <c r="AB261" t="s">
        <v>43190</v>
      </c>
      <c r="AC261" t="s">
        <v>56176</v>
      </c>
      <c r="AD261" t="s">
        <v>296</v>
      </c>
      <c r="AE261" t="s">
        <v>105</v>
      </c>
      <c r="AF261" s="119" t="str">
        <f t="shared" si="18"/>
        <v>NA</v>
      </c>
      <c r="AG261" s="119"/>
      <c r="AH261" s="119"/>
      <c r="AI261" s="119"/>
      <c r="AJ261" s="119" t="str">
        <f t="shared" si="19"/>
        <v>NA</v>
      </c>
      <c r="AK261" s="190"/>
      <c r="AL261" s="191"/>
    </row>
    <row r="262" spans="1:38" x14ac:dyDescent="0.25">
      <c r="A262" t="s">
        <v>3062</v>
      </c>
      <c r="B262" t="s">
        <v>3060</v>
      </c>
      <c r="C262" t="s">
        <v>3061</v>
      </c>
      <c r="D262" t="s">
        <v>102</v>
      </c>
      <c r="E262" t="s">
        <v>3063</v>
      </c>
      <c r="F262" t="s">
        <v>54</v>
      </c>
      <c r="G262"/>
      <c r="H262" t="s">
        <v>42359</v>
      </c>
      <c r="I262" t="s">
        <v>49941</v>
      </c>
      <c r="J262" t="s">
        <v>3064</v>
      </c>
      <c r="K262" t="s">
        <v>105</v>
      </c>
      <c r="L262" s="119" t="str">
        <f t="shared" si="16"/>
        <v>NA</v>
      </c>
      <c r="M262" s="119"/>
      <c r="N262" s="120" t="str">
        <f t="shared" si="17"/>
        <v>NA</v>
      </c>
      <c r="O262" s="120"/>
      <c r="P262"/>
      <c r="Q262"/>
      <c r="R262"/>
      <c r="S262"/>
      <c r="T262"/>
      <c r="U262" t="s">
        <v>125</v>
      </c>
      <c r="V262" t="s">
        <v>39990</v>
      </c>
      <c r="W262" t="s">
        <v>131</v>
      </c>
      <c r="X262" t="s">
        <v>108</v>
      </c>
      <c r="Y262" t="s">
        <v>573</v>
      </c>
      <c r="Z262" t="s">
        <v>54</v>
      </c>
      <c r="AA262" t="s">
        <v>41862</v>
      </c>
      <c r="AB262" t="s">
        <v>43191</v>
      </c>
      <c r="AC262" t="s">
        <v>56177</v>
      </c>
      <c r="AD262" t="s">
        <v>126</v>
      </c>
      <c r="AE262" t="s">
        <v>105</v>
      </c>
      <c r="AF262" s="119" t="str">
        <f t="shared" si="18"/>
        <v>NA</v>
      </c>
      <c r="AG262" s="119"/>
      <c r="AH262" s="119"/>
      <c r="AI262" s="119"/>
      <c r="AJ262" s="119" t="str">
        <f t="shared" si="19"/>
        <v>NA</v>
      </c>
      <c r="AK262" s="190"/>
      <c r="AL262" s="191"/>
    </row>
    <row r="263" spans="1:38" x14ac:dyDescent="0.25">
      <c r="A263" t="s">
        <v>3057</v>
      </c>
      <c r="B263" t="s">
        <v>3055</v>
      </c>
      <c r="C263" t="s">
        <v>3056</v>
      </c>
      <c r="D263" t="s">
        <v>102</v>
      </c>
      <c r="E263" t="s">
        <v>3058</v>
      </c>
      <c r="F263" t="s">
        <v>54</v>
      </c>
      <c r="G263"/>
      <c r="H263" t="s">
        <v>42360</v>
      </c>
      <c r="I263" t="s">
        <v>49942</v>
      </c>
      <c r="J263" t="s">
        <v>3059</v>
      </c>
      <c r="K263" t="s">
        <v>105</v>
      </c>
      <c r="L263" s="119" t="str">
        <f t="shared" si="16"/>
        <v>NA</v>
      </c>
      <c r="M263" s="119"/>
      <c r="N263" s="120" t="str">
        <f t="shared" si="17"/>
        <v>NA</v>
      </c>
      <c r="O263" s="120"/>
      <c r="P263"/>
      <c r="Q263"/>
      <c r="R263"/>
      <c r="S263"/>
      <c r="T263"/>
      <c r="U263" t="s">
        <v>154</v>
      </c>
      <c r="V263" t="s">
        <v>39991</v>
      </c>
      <c r="W263" t="s">
        <v>131</v>
      </c>
      <c r="X263" t="s">
        <v>108</v>
      </c>
      <c r="Y263" t="s">
        <v>573</v>
      </c>
      <c r="Z263" t="s">
        <v>54</v>
      </c>
      <c r="AA263" t="s">
        <v>41859</v>
      </c>
      <c r="AB263" t="s">
        <v>41979</v>
      </c>
      <c r="AC263" t="s">
        <v>56177</v>
      </c>
      <c r="AD263" t="s">
        <v>155</v>
      </c>
      <c r="AE263" t="s">
        <v>105</v>
      </c>
      <c r="AF263" s="119" t="str">
        <f t="shared" si="18"/>
        <v>NA</v>
      </c>
      <c r="AG263" s="119"/>
      <c r="AH263" s="119"/>
      <c r="AI263" s="119"/>
      <c r="AJ263" s="119" t="str">
        <f t="shared" si="19"/>
        <v>NA</v>
      </c>
      <c r="AK263" s="190"/>
      <c r="AL263" s="191"/>
    </row>
    <row r="264" spans="1:38" x14ac:dyDescent="0.25">
      <c r="A264" t="s">
        <v>3206</v>
      </c>
      <c r="B264" t="s">
        <v>3204</v>
      </c>
      <c r="C264" t="s">
        <v>3205</v>
      </c>
      <c r="D264" t="s">
        <v>102</v>
      </c>
      <c r="E264" t="s">
        <v>3207</v>
      </c>
      <c r="F264" t="s">
        <v>54</v>
      </c>
      <c r="G264"/>
      <c r="H264" t="s">
        <v>42361</v>
      </c>
      <c r="I264" t="s">
        <v>49943</v>
      </c>
      <c r="J264" t="s">
        <v>3208</v>
      </c>
      <c r="K264" t="s">
        <v>105</v>
      </c>
      <c r="L264" s="119" t="str">
        <f t="shared" si="16"/>
        <v>NA</v>
      </c>
      <c r="M264" s="119"/>
      <c r="N264" s="120" t="str">
        <f t="shared" si="17"/>
        <v>NA</v>
      </c>
      <c r="O264" s="120"/>
      <c r="P264"/>
      <c r="Q264"/>
      <c r="R264"/>
      <c r="S264"/>
      <c r="T264"/>
      <c r="U264" t="s">
        <v>160</v>
      </c>
      <c r="V264" t="s">
        <v>40095</v>
      </c>
      <c r="W264" t="s">
        <v>365</v>
      </c>
      <c r="X264" t="s">
        <v>108</v>
      </c>
      <c r="Y264" t="s">
        <v>6975</v>
      </c>
      <c r="Z264" t="s">
        <v>54</v>
      </c>
      <c r="AA264" t="s">
        <v>41895</v>
      </c>
      <c r="AB264" t="s">
        <v>43192</v>
      </c>
      <c r="AC264" t="s">
        <v>56178</v>
      </c>
      <c r="AD264" t="s">
        <v>161</v>
      </c>
      <c r="AE264" t="s">
        <v>105</v>
      </c>
      <c r="AF264" s="119" t="str">
        <f t="shared" si="18"/>
        <v>NA</v>
      </c>
      <c r="AG264" s="119"/>
      <c r="AH264" s="119"/>
      <c r="AI264" s="119"/>
      <c r="AJ264" s="119" t="str">
        <f t="shared" si="19"/>
        <v>NA</v>
      </c>
      <c r="AK264" s="190"/>
      <c r="AL264" s="191"/>
    </row>
    <row r="265" spans="1:38" x14ac:dyDescent="0.25">
      <c r="A265" t="s">
        <v>2816</v>
      </c>
      <c r="B265" t="s">
        <v>2814</v>
      </c>
      <c r="C265" t="s">
        <v>2815</v>
      </c>
      <c r="D265" t="s">
        <v>102</v>
      </c>
      <c r="E265" t="s">
        <v>2817</v>
      </c>
      <c r="F265" t="s">
        <v>54</v>
      </c>
      <c r="G265"/>
      <c r="H265" t="s">
        <v>42362</v>
      </c>
      <c r="I265" t="s">
        <v>49944</v>
      </c>
      <c r="J265" t="s">
        <v>2818</v>
      </c>
      <c r="K265" t="s">
        <v>105</v>
      </c>
      <c r="L265" s="119" t="str">
        <f t="shared" si="16"/>
        <v>NA</v>
      </c>
      <c r="M265" s="119"/>
      <c r="N265" s="120" t="str">
        <f t="shared" si="17"/>
        <v>NA</v>
      </c>
      <c r="O265" s="120"/>
      <c r="P265"/>
      <c r="Q265"/>
      <c r="R265"/>
      <c r="S265"/>
      <c r="T265"/>
      <c r="U265" t="s">
        <v>143</v>
      </c>
      <c r="V265" t="s">
        <v>40096</v>
      </c>
      <c r="W265" t="s">
        <v>365</v>
      </c>
      <c r="X265" t="s">
        <v>108</v>
      </c>
      <c r="Y265" t="s">
        <v>581</v>
      </c>
      <c r="Z265" t="s">
        <v>54</v>
      </c>
      <c r="AA265" t="s">
        <v>41892</v>
      </c>
      <c r="AB265" t="s">
        <v>41893</v>
      </c>
      <c r="AC265" t="s">
        <v>56179</v>
      </c>
      <c r="AD265" t="s">
        <v>144</v>
      </c>
      <c r="AE265" t="s">
        <v>105</v>
      </c>
      <c r="AF265" s="119" t="str">
        <f t="shared" si="18"/>
        <v>NA</v>
      </c>
      <c r="AG265" s="119"/>
      <c r="AH265" s="119"/>
      <c r="AI265" s="119"/>
      <c r="AJ265" s="119" t="str">
        <f t="shared" si="19"/>
        <v>NA</v>
      </c>
      <c r="AK265" s="190"/>
      <c r="AL265" s="191"/>
    </row>
    <row r="266" spans="1:38" x14ac:dyDescent="0.25">
      <c r="A266" t="s">
        <v>3879</v>
      </c>
      <c r="B266" t="s">
        <v>3877</v>
      </c>
      <c r="C266" t="s">
        <v>3878</v>
      </c>
      <c r="D266" t="s">
        <v>102</v>
      </c>
      <c r="E266" t="s">
        <v>3880</v>
      </c>
      <c r="F266" t="s">
        <v>54</v>
      </c>
      <c r="G266"/>
      <c r="H266" t="s">
        <v>42363</v>
      </c>
      <c r="I266" t="s">
        <v>49945</v>
      </c>
      <c r="J266" t="s">
        <v>3879</v>
      </c>
      <c r="K266" t="s">
        <v>105</v>
      </c>
      <c r="L266" s="119" t="str">
        <f t="shared" si="16"/>
        <v>NA</v>
      </c>
      <c r="M266" s="119"/>
      <c r="N266" s="120" t="str">
        <f t="shared" si="17"/>
        <v>NA</v>
      </c>
      <c r="O266" s="120"/>
      <c r="P266"/>
      <c r="Q266"/>
      <c r="R266"/>
      <c r="S266"/>
      <c r="T266"/>
      <c r="U266" t="s">
        <v>353</v>
      </c>
      <c r="V266" t="s">
        <v>40097</v>
      </c>
      <c r="W266" t="s">
        <v>365</v>
      </c>
      <c r="X266" t="s">
        <v>108</v>
      </c>
      <c r="Y266" t="s">
        <v>581</v>
      </c>
      <c r="Z266" t="s">
        <v>54</v>
      </c>
      <c r="AA266"/>
      <c r="AB266" t="s">
        <v>43193</v>
      </c>
      <c r="AC266" t="s">
        <v>56179</v>
      </c>
      <c r="AD266"/>
      <c r="AE266" t="s">
        <v>105</v>
      </c>
      <c r="AF266" s="119" t="str">
        <f t="shared" si="18"/>
        <v>NA</v>
      </c>
      <c r="AG266" s="119"/>
      <c r="AH266" s="119"/>
      <c r="AI266" s="119"/>
      <c r="AJ266" s="119" t="str">
        <f t="shared" si="19"/>
        <v>NA</v>
      </c>
      <c r="AK266" s="190"/>
      <c r="AL266" s="191"/>
    </row>
    <row r="267" spans="1:38" x14ac:dyDescent="0.25">
      <c r="A267" t="s">
        <v>2964</v>
      </c>
      <c r="B267" t="s">
        <v>2962</v>
      </c>
      <c r="C267" t="s">
        <v>2963</v>
      </c>
      <c r="D267" t="s">
        <v>102</v>
      </c>
      <c r="E267" t="s">
        <v>2965</v>
      </c>
      <c r="F267" t="s">
        <v>54</v>
      </c>
      <c r="G267"/>
      <c r="H267" t="s">
        <v>42364</v>
      </c>
      <c r="I267" t="s">
        <v>49946</v>
      </c>
      <c r="J267" t="s">
        <v>2966</v>
      </c>
      <c r="K267" t="s">
        <v>105</v>
      </c>
      <c r="L267" s="119" t="str">
        <f t="shared" si="16"/>
        <v>NA</v>
      </c>
      <c r="M267" s="119"/>
      <c r="N267" s="120" t="str">
        <f t="shared" si="17"/>
        <v>NA</v>
      </c>
      <c r="O267" s="120"/>
      <c r="P267"/>
      <c r="Q267"/>
      <c r="R267"/>
      <c r="S267"/>
      <c r="T267"/>
      <c r="U267" t="s">
        <v>168</v>
      </c>
      <c r="V267" t="s">
        <v>40098</v>
      </c>
      <c r="W267" t="s">
        <v>365</v>
      </c>
      <c r="X267" t="s">
        <v>108</v>
      </c>
      <c r="Y267" t="s">
        <v>5423</v>
      </c>
      <c r="Z267" t="s">
        <v>54</v>
      </c>
      <c r="AA267"/>
      <c r="AB267" t="s">
        <v>43192</v>
      </c>
      <c r="AC267" t="s">
        <v>56180</v>
      </c>
      <c r="AD267"/>
      <c r="AE267" t="s">
        <v>105</v>
      </c>
      <c r="AF267" s="119" t="str">
        <f t="shared" si="18"/>
        <v>NA</v>
      </c>
      <c r="AG267" s="119"/>
      <c r="AH267" s="119"/>
      <c r="AI267" s="119"/>
      <c r="AJ267" s="119" t="str">
        <f t="shared" si="19"/>
        <v>NA</v>
      </c>
      <c r="AK267" s="190"/>
      <c r="AL267" s="191"/>
    </row>
    <row r="268" spans="1:38" x14ac:dyDescent="0.25">
      <c r="A268" t="s">
        <v>3082</v>
      </c>
      <c r="B268" t="s">
        <v>3080</v>
      </c>
      <c r="C268" t="s">
        <v>3081</v>
      </c>
      <c r="D268" t="s">
        <v>102</v>
      </c>
      <c r="E268" t="s">
        <v>3083</v>
      </c>
      <c r="F268" t="s">
        <v>54</v>
      </c>
      <c r="G268"/>
      <c r="H268" t="s">
        <v>42365</v>
      </c>
      <c r="I268" t="s">
        <v>49947</v>
      </c>
      <c r="J268" t="s">
        <v>3084</v>
      </c>
      <c r="K268" t="s">
        <v>105</v>
      </c>
      <c r="L268" s="119" t="str">
        <f t="shared" si="16"/>
        <v>NA</v>
      </c>
      <c r="M268" s="119"/>
      <c r="N268" s="120" t="str">
        <f t="shared" si="17"/>
        <v>NA</v>
      </c>
      <c r="O268" s="120"/>
      <c r="P268"/>
      <c r="Q268"/>
      <c r="R268"/>
      <c r="S268"/>
      <c r="T268"/>
      <c r="U268" t="s">
        <v>333</v>
      </c>
      <c r="V268" t="s">
        <v>40099</v>
      </c>
      <c r="W268" t="s">
        <v>365</v>
      </c>
      <c r="X268" t="s">
        <v>108</v>
      </c>
      <c r="Y268" t="s">
        <v>5423</v>
      </c>
      <c r="Z268" t="s">
        <v>54</v>
      </c>
      <c r="AA268"/>
      <c r="AB268" t="s">
        <v>41968</v>
      </c>
      <c r="AC268" t="s">
        <v>56180</v>
      </c>
      <c r="AD268" t="s">
        <v>333</v>
      </c>
      <c r="AE268" t="s">
        <v>105</v>
      </c>
      <c r="AF268" s="119" t="str">
        <f t="shared" si="18"/>
        <v>NA</v>
      </c>
      <c r="AG268" s="119"/>
      <c r="AH268" s="119"/>
      <c r="AI268" s="119"/>
      <c r="AJ268" s="119" t="str">
        <f t="shared" si="19"/>
        <v>NA</v>
      </c>
      <c r="AK268" s="190"/>
      <c r="AL268" s="191"/>
    </row>
    <row r="269" spans="1:38" x14ac:dyDescent="0.25">
      <c r="A269" t="s">
        <v>1806</v>
      </c>
      <c r="B269" t="s">
        <v>1804</v>
      </c>
      <c r="C269" t="s">
        <v>1805</v>
      </c>
      <c r="D269" t="s">
        <v>102</v>
      </c>
      <c r="E269" t="s">
        <v>1807</v>
      </c>
      <c r="F269" t="s">
        <v>54</v>
      </c>
      <c r="G269"/>
      <c r="H269" t="s">
        <v>42366</v>
      </c>
      <c r="I269" t="s">
        <v>49948</v>
      </c>
      <c r="J269" t="s">
        <v>1808</v>
      </c>
      <c r="K269" t="s">
        <v>105</v>
      </c>
      <c r="L269" s="119" t="str">
        <f t="shared" si="16"/>
        <v>NA</v>
      </c>
      <c r="M269" s="119"/>
      <c r="N269" s="120" t="str">
        <f t="shared" si="17"/>
        <v>NA</v>
      </c>
      <c r="O269" s="120"/>
      <c r="P269"/>
      <c r="Q269"/>
      <c r="R269"/>
      <c r="S269"/>
      <c r="T269"/>
      <c r="U269" t="s">
        <v>326</v>
      </c>
      <c r="V269" t="s">
        <v>40108</v>
      </c>
      <c r="W269" t="s">
        <v>365</v>
      </c>
      <c r="X269" t="s">
        <v>108</v>
      </c>
      <c r="Y269" t="s">
        <v>6876</v>
      </c>
      <c r="Z269" t="s">
        <v>54</v>
      </c>
      <c r="AA269"/>
      <c r="AB269" t="s">
        <v>41968</v>
      </c>
      <c r="AC269" t="s">
        <v>56181</v>
      </c>
      <c r="AD269" t="s">
        <v>327</v>
      </c>
      <c r="AE269" t="s">
        <v>105</v>
      </c>
      <c r="AF269" s="119" t="str">
        <f t="shared" si="18"/>
        <v>NA</v>
      </c>
      <c r="AG269" s="119"/>
      <c r="AH269" s="119"/>
      <c r="AI269" s="119"/>
      <c r="AJ269" s="119" t="str">
        <f t="shared" si="19"/>
        <v>NA</v>
      </c>
      <c r="AK269" s="190"/>
      <c r="AL269" s="191"/>
    </row>
    <row r="270" spans="1:38" x14ac:dyDescent="0.25">
      <c r="A270" t="s">
        <v>1686</v>
      </c>
      <c r="B270" t="s">
        <v>1684</v>
      </c>
      <c r="C270" t="s">
        <v>1685</v>
      </c>
      <c r="D270" t="s">
        <v>102</v>
      </c>
      <c r="E270" t="s">
        <v>1687</v>
      </c>
      <c r="F270" t="s">
        <v>54</v>
      </c>
      <c r="G270"/>
      <c r="H270" t="s">
        <v>42368</v>
      </c>
      <c r="I270" t="s">
        <v>49949</v>
      </c>
      <c r="J270" t="s">
        <v>1688</v>
      </c>
      <c r="K270" t="s">
        <v>105</v>
      </c>
      <c r="L270" s="119" t="str">
        <f t="shared" si="16"/>
        <v>NA</v>
      </c>
      <c r="M270" s="119"/>
      <c r="N270" s="120" t="str">
        <f t="shared" si="17"/>
        <v>NA</v>
      </c>
      <c r="O270" s="120"/>
      <c r="P270"/>
      <c r="Q270"/>
      <c r="R270"/>
      <c r="S270"/>
      <c r="T270"/>
      <c r="U270" t="s">
        <v>178</v>
      </c>
      <c r="V270" t="s">
        <v>40113</v>
      </c>
      <c r="W270" t="s">
        <v>365</v>
      </c>
      <c r="X270" t="s">
        <v>108</v>
      </c>
      <c r="Y270" t="s">
        <v>8997</v>
      </c>
      <c r="Z270" t="s">
        <v>54</v>
      </c>
      <c r="AA270" t="s">
        <v>41907</v>
      </c>
      <c r="AB270" t="s">
        <v>43194</v>
      </c>
      <c r="AC270" t="s">
        <v>56182</v>
      </c>
      <c r="AD270" t="s">
        <v>179</v>
      </c>
      <c r="AE270" t="s">
        <v>105</v>
      </c>
      <c r="AF270" s="119" t="str">
        <f t="shared" si="18"/>
        <v>NA</v>
      </c>
      <c r="AG270" s="119"/>
      <c r="AH270" s="119"/>
      <c r="AI270" s="119"/>
      <c r="AJ270" s="119" t="str">
        <f t="shared" si="19"/>
        <v>NA</v>
      </c>
      <c r="AK270" s="190"/>
      <c r="AL270" s="191"/>
    </row>
    <row r="271" spans="1:38" x14ac:dyDescent="0.25">
      <c r="A271" t="s">
        <v>1811</v>
      </c>
      <c r="B271" t="s">
        <v>1809</v>
      </c>
      <c r="C271" t="s">
        <v>1810</v>
      </c>
      <c r="D271" t="s">
        <v>102</v>
      </c>
      <c r="E271" t="s">
        <v>1812</v>
      </c>
      <c r="F271" t="s">
        <v>54</v>
      </c>
      <c r="G271"/>
      <c r="H271" t="s">
        <v>42369</v>
      </c>
      <c r="I271" t="s">
        <v>49950</v>
      </c>
      <c r="J271" t="s">
        <v>1813</v>
      </c>
      <c r="K271" t="s">
        <v>105</v>
      </c>
      <c r="L271" s="119" t="str">
        <f t="shared" si="16"/>
        <v>NA</v>
      </c>
      <c r="M271" s="119"/>
      <c r="N271" s="120" t="str">
        <f t="shared" si="17"/>
        <v>NA</v>
      </c>
      <c r="O271" s="120"/>
      <c r="P271"/>
      <c r="Q271"/>
      <c r="R271"/>
      <c r="S271"/>
      <c r="T271"/>
      <c r="U271" t="s">
        <v>189</v>
      </c>
      <c r="V271" t="s">
        <v>40114</v>
      </c>
      <c r="W271" t="s">
        <v>365</v>
      </c>
      <c r="X271" t="s">
        <v>108</v>
      </c>
      <c r="Y271" t="s">
        <v>8997</v>
      </c>
      <c r="Z271" t="s">
        <v>54</v>
      </c>
      <c r="AA271" t="s">
        <v>41911</v>
      </c>
      <c r="AB271" t="s">
        <v>43194</v>
      </c>
      <c r="AC271" t="s">
        <v>56182</v>
      </c>
      <c r="AD271" t="s">
        <v>190</v>
      </c>
      <c r="AE271" t="s">
        <v>105</v>
      </c>
      <c r="AF271" s="119" t="str">
        <f t="shared" si="18"/>
        <v>NA</v>
      </c>
      <c r="AG271" s="119"/>
      <c r="AH271" s="119"/>
      <c r="AI271" s="119"/>
      <c r="AJ271" s="119" t="str">
        <f t="shared" si="19"/>
        <v>NA</v>
      </c>
      <c r="AK271" s="190"/>
      <c r="AL271" s="191"/>
    </row>
    <row r="272" spans="1:38" x14ac:dyDescent="0.25">
      <c r="A272" t="s">
        <v>3515</v>
      </c>
      <c r="B272" t="s">
        <v>3513</v>
      </c>
      <c r="C272" t="s">
        <v>3514</v>
      </c>
      <c r="D272" t="s">
        <v>102</v>
      </c>
      <c r="E272" t="s">
        <v>3516</v>
      </c>
      <c r="F272" t="s">
        <v>54</v>
      </c>
      <c r="G272"/>
      <c r="H272" t="s">
        <v>42370</v>
      </c>
      <c r="I272" t="s">
        <v>49951</v>
      </c>
      <c r="J272" t="s">
        <v>3517</v>
      </c>
      <c r="K272" t="s">
        <v>105</v>
      </c>
      <c r="L272" s="119" t="str">
        <f t="shared" si="16"/>
        <v>NA</v>
      </c>
      <c r="M272" s="119"/>
      <c r="N272" s="120" t="str">
        <f t="shared" si="17"/>
        <v>NA</v>
      </c>
      <c r="O272" s="120"/>
      <c r="P272"/>
      <c r="Q272"/>
      <c r="R272"/>
      <c r="S272"/>
      <c r="T272"/>
      <c r="U272" t="s">
        <v>201</v>
      </c>
      <c r="V272" t="s">
        <v>40115</v>
      </c>
      <c r="W272" t="s">
        <v>365</v>
      </c>
      <c r="X272" t="s">
        <v>108</v>
      </c>
      <c r="Y272" t="s">
        <v>8997</v>
      </c>
      <c r="Z272" t="s">
        <v>54</v>
      </c>
      <c r="AA272" t="s">
        <v>41912</v>
      </c>
      <c r="AB272" t="s">
        <v>43194</v>
      </c>
      <c r="AC272" t="s">
        <v>56182</v>
      </c>
      <c r="AD272" t="s">
        <v>202</v>
      </c>
      <c r="AE272" t="s">
        <v>105</v>
      </c>
      <c r="AF272" s="119" t="str">
        <f t="shared" si="18"/>
        <v>NA</v>
      </c>
      <c r="AG272" s="119"/>
      <c r="AH272" s="119"/>
      <c r="AI272" s="119"/>
      <c r="AJ272" s="119" t="str">
        <f t="shared" si="19"/>
        <v>NA</v>
      </c>
      <c r="AK272" s="190"/>
      <c r="AL272" s="191"/>
    </row>
    <row r="273" spans="1:38" x14ac:dyDescent="0.25">
      <c r="A273" t="s">
        <v>2603</v>
      </c>
      <c r="B273" t="s">
        <v>2601</v>
      </c>
      <c r="C273" t="s">
        <v>2602</v>
      </c>
      <c r="D273" t="s">
        <v>102</v>
      </c>
      <c r="E273" t="s">
        <v>2604</v>
      </c>
      <c r="F273" t="s">
        <v>54</v>
      </c>
      <c r="G273"/>
      <c r="H273" t="s">
        <v>42371</v>
      </c>
      <c r="I273" t="s">
        <v>49952</v>
      </c>
      <c r="J273" t="s">
        <v>2605</v>
      </c>
      <c r="K273" t="s">
        <v>105</v>
      </c>
      <c r="L273" s="119" t="str">
        <f t="shared" si="16"/>
        <v>NA</v>
      </c>
      <c r="M273" s="119"/>
      <c r="N273" s="120" t="str">
        <f t="shared" si="17"/>
        <v>NA</v>
      </c>
      <c r="O273" s="120"/>
      <c r="P273"/>
      <c r="Q273"/>
      <c r="R273"/>
      <c r="S273"/>
      <c r="T273"/>
      <c r="U273" t="s">
        <v>211</v>
      </c>
      <c r="V273" t="s">
        <v>40120</v>
      </c>
      <c r="W273" t="s">
        <v>365</v>
      </c>
      <c r="X273" t="s">
        <v>108</v>
      </c>
      <c r="Y273" t="s">
        <v>331</v>
      </c>
      <c r="Z273" t="s">
        <v>54</v>
      </c>
      <c r="AA273" t="s">
        <v>41913</v>
      </c>
      <c r="AB273" t="s">
        <v>43195</v>
      </c>
      <c r="AC273" t="s">
        <v>49683</v>
      </c>
      <c r="AD273" t="s">
        <v>212</v>
      </c>
      <c r="AE273" t="s">
        <v>105</v>
      </c>
      <c r="AF273" s="119" t="str">
        <f t="shared" si="18"/>
        <v>NA</v>
      </c>
      <c r="AG273" s="119"/>
      <c r="AH273" s="119"/>
      <c r="AI273" s="119"/>
      <c r="AJ273" s="119" t="str">
        <f t="shared" si="19"/>
        <v>NA</v>
      </c>
      <c r="AK273" s="190"/>
      <c r="AL273" s="191"/>
    </row>
    <row r="274" spans="1:38" x14ac:dyDescent="0.25">
      <c r="A274" t="s">
        <v>3350</v>
      </c>
      <c r="B274" t="s">
        <v>3348</v>
      </c>
      <c r="C274" t="s">
        <v>3349</v>
      </c>
      <c r="D274" t="s">
        <v>102</v>
      </c>
      <c r="E274" t="s">
        <v>3351</v>
      </c>
      <c r="F274" t="s">
        <v>54</v>
      </c>
      <c r="G274"/>
      <c r="H274" t="s">
        <v>42372</v>
      </c>
      <c r="I274" t="s">
        <v>49953</v>
      </c>
      <c r="J274" t="s">
        <v>3352</v>
      </c>
      <c r="K274" t="s">
        <v>105</v>
      </c>
      <c r="L274" s="119" t="str">
        <f t="shared" si="16"/>
        <v>NA</v>
      </c>
      <c r="M274" s="119"/>
      <c r="N274" s="120" t="str">
        <f t="shared" si="17"/>
        <v>NA</v>
      </c>
      <c r="O274" s="120"/>
      <c r="P274"/>
      <c r="Q274"/>
      <c r="R274"/>
      <c r="S274"/>
      <c r="T274"/>
      <c r="U274" t="s">
        <v>221</v>
      </c>
      <c r="V274" t="s">
        <v>40121</v>
      </c>
      <c r="W274" t="s">
        <v>365</v>
      </c>
      <c r="X274" t="s">
        <v>108</v>
      </c>
      <c r="Y274" t="s">
        <v>331</v>
      </c>
      <c r="Z274" t="s">
        <v>54</v>
      </c>
      <c r="AA274" t="s">
        <v>41914</v>
      </c>
      <c r="AB274" t="s">
        <v>43195</v>
      </c>
      <c r="AC274" t="s">
        <v>49683</v>
      </c>
      <c r="AD274" t="s">
        <v>222</v>
      </c>
      <c r="AE274" t="s">
        <v>105</v>
      </c>
      <c r="AF274" s="119" t="str">
        <f t="shared" si="18"/>
        <v>NA</v>
      </c>
      <c r="AG274" s="119"/>
      <c r="AH274" s="119"/>
      <c r="AI274" s="119"/>
      <c r="AJ274" s="119" t="str">
        <f t="shared" si="19"/>
        <v>NA</v>
      </c>
      <c r="AK274" s="190"/>
      <c r="AL274" s="191"/>
    </row>
    <row r="275" spans="1:38" x14ac:dyDescent="0.25">
      <c r="A275" t="s">
        <v>2078</v>
      </c>
      <c r="B275" t="s">
        <v>2076</v>
      </c>
      <c r="C275" t="s">
        <v>2077</v>
      </c>
      <c r="D275" t="s">
        <v>102</v>
      </c>
      <c r="E275" t="s">
        <v>2079</v>
      </c>
      <c r="F275" t="s">
        <v>54</v>
      </c>
      <c r="G275"/>
      <c r="H275" t="s">
        <v>42373</v>
      </c>
      <c r="I275" t="s">
        <v>49954</v>
      </c>
      <c r="J275" t="s">
        <v>2080</v>
      </c>
      <c r="K275" t="s">
        <v>105</v>
      </c>
      <c r="L275" s="119" t="str">
        <f t="shared" si="16"/>
        <v>NA</v>
      </c>
      <c r="M275" s="119"/>
      <c r="N275" s="120" t="str">
        <f t="shared" si="17"/>
        <v>NA</v>
      </c>
      <c r="O275" s="120"/>
      <c r="P275"/>
      <c r="Q275"/>
      <c r="R275"/>
      <c r="S275"/>
      <c r="T275"/>
      <c r="U275" t="s">
        <v>231</v>
      </c>
      <c r="V275" t="s">
        <v>40122</v>
      </c>
      <c r="W275" t="s">
        <v>365</v>
      </c>
      <c r="X275" t="s">
        <v>108</v>
      </c>
      <c r="Y275" t="s">
        <v>331</v>
      </c>
      <c r="Z275" t="s">
        <v>54</v>
      </c>
      <c r="AA275" t="s">
        <v>41915</v>
      </c>
      <c r="AB275" t="s">
        <v>43195</v>
      </c>
      <c r="AC275" t="s">
        <v>49683</v>
      </c>
      <c r="AD275" t="s">
        <v>232</v>
      </c>
      <c r="AE275" t="s">
        <v>105</v>
      </c>
      <c r="AF275" s="119" t="str">
        <f t="shared" si="18"/>
        <v>NA</v>
      </c>
      <c r="AG275" s="119"/>
      <c r="AH275" s="119"/>
      <c r="AI275" s="119"/>
      <c r="AJ275" s="119" t="str">
        <f t="shared" si="19"/>
        <v>NA</v>
      </c>
      <c r="AK275" s="190"/>
      <c r="AL275" s="191"/>
    </row>
    <row r="276" spans="1:38" x14ac:dyDescent="0.25">
      <c r="A276" t="s">
        <v>2949</v>
      </c>
      <c r="B276" t="s">
        <v>2947</v>
      </c>
      <c r="C276" t="s">
        <v>2948</v>
      </c>
      <c r="D276" t="s">
        <v>102</v>
      </c>
      <c r="E276" t="s">
        <v>2950</v>
      </c>
      <c r="F276" t="s">
        <v>54</v>
      </c>
      <c r="G276"/>
      <c r="H276" t="s">
        <v>42374</v>
      </c>
      <c r="I276" t="s">
        <v>49955</v>
      </c>
      <c r="J276" t="s">
        <v>2951</v>
      </c>
      <c r="K276" t="s">
        <v>105</v>
      </c>
      <c r="L276" s="119" t="str">
        <f t="shared" si="16"/>
        <v>NA</v>
      </c>
      <c r="M276" s="119"/>
      <c r="N276" s="120" t="str">
        <f t="shared" si="17"/>
        <v>NA</v>
      </c>
      <c r="O276" s="120"/>
      <c r="P276"/>
      <c r="Q276"/>
      <c r="R276"/>
      <c r="S276"/>
      <c r="T276"/>
      <c r="U276" t="s">
        <v>241</v>
      </c>
      <c r="V276" t="s">
        <v>40127</v>
      </c>
      <c r="W276" t="s">
        <v>365</v>
      </c>
      <c r="X276" t="s">
        <v>108</v>
      </c>
      <c r="Y276" t="s">
        <v>785</v>
      </c>
      <c r="Z276" t="s">
        <v>54</v>
      </c>
      <c r="AA276" t="s">
        <v>41916</v>
      </c>
      <c r="AB276" t="s">
        <v>43195</v>
      </c>
      <c r="AC276" t="s">
        <v>56183</v>
      </c>
      <c r="AD276" t="s">
        <v>242</v>
      </c>
      <c r="AE276" t="s">
        <v>105</v>
      </c>
      <c r="AF276" s="119" t="str">
        <f t="shared" si="18"/>
        <v>NA</v>
      </c>
      <c r="AG276" s="119"/>
      <c r="AH276" s="119"/>
      <c r="AI276" s="119"/>
      <c r="AJ276" s="119" t="str">
        <f t="shared" si="19"/>
        <v>NA</v>
      </c>
      <c r="AK276" s="190"/>
      <c r="AL276" s="191"/>
    </row>
    <row r="277" spans="1:38" x14ac:dyDescent="0.25">
      <c r="A277" t="s">
        <v>2978</v>
      </c>
      <c r="B277" t="s">
        <v>2976</v>
      </c>
      <c r="C277" t="s">
        <v>2977</v>
      </c>
      <c r="D277" t="s">
        <v>102</v>
      </c>
      <c r="E277" t="s">
        <v>2979</v>
      </c>
      <c r="F277" t="s">
        <v>54</v>
      </c>
      <c r="G277"/>
      <c r="H277" t="s">
        <v>42375</v>
      </c>
      <c r="I277" t="s">
        <v>49956</v>
      </c>
      <c r="J277" t="s">
        <v>2980</v>
      </c>
      <c r="K277" t="s">
        <v>105</v>
      </c>
      <c r="L277" s="119" t="str">
        <f t="shared" si="16"/>
        <v>NA</v>
      </c>
      <c r="M277" s="119"/>
      <c r="N277" s="120" t="str">
        <f t="shared" si="17"/>
        <v>NA</v>
      </c>
      <c r="O277" s="120"/>
      <c r="P277"/>
      <c r="Q277"/>
      <c r="R277"/>
      <c r="S277"/>
      <c r="T277"/>
      <c r="U277" t="s">
        <v>319</v>
      </c>
      <c r="V277" t="s">
        <v>40128</v>
      </c>
      <c r="W277" t="s">
        <v>365</v>
      </c>
      <c r="X277" t="s">
        <v>108</v>
      </c>
      <c r="Y277" t="s">
        <v>785</v>
      </c>
      <c r="Z277" t="s">
        <v>54</v>
      </c>
      <c r="AA277" t="s">
        <v>41917</v>
      </c>
      <c r="AB277" t="s">
        <v>43192</v>
      </c>
      <c r="AC277" t="s">
        <v>56183</v>
      </c>
      <c r="AD277" t="s">
        <v>320</v>
      </c>
      <c r="AE277" t="s">
        <v>105</v>
      </c>
      <c r="AF277" s="119" t="str">
        <f t="shared" si="18"/>
        <v>NA</v>
      </c>
      <c r="AG277" s="119"/>
      <c r="AH277" s="119"/>
      <c r="AI277" s="119"/>
      <c r="AJ277" s="119" t="str">
        <f t="shared" si="19"/>
        <v>NA</v>
      </c>
      <c r="AK277" s="190"/>
      <c r="AL277" s="191"/>
    </row>
    <row r="278" spans="1:38" x14ac:dyDescent="0.25">
      <c r="A278" t="s">
        <v>2299</v>
      </c>
      <c r="B278" t="s">
        <v>2297</v>
      </c>
      <c r="C278" t="s">
        <v>2298</v>
      </c>
      <c r="D278" t="s">
        <v>102</v>
      </c>
      <c r="E278" t="s">
        <v>2300</v>
      </c>
      <c r="F278" t="s">
        <v>54</v>
      </c>
      <c r="G278"/>
      <c r="H278" t="s">
        <v>42376</v>
      </c>
      <c r="I278" t="s">
        <v>49957</v>
      </c>
      <c r="J278" t="s">
        <v>2301</v>
      </c>
      <c r="K278" t="s">
        <v>105</v>
      </c>
      <c r="L278" s="119" t="str">
        <f t="shared" si="16"/>
        <v>NA</v>
      </c>
      <c r="M278" s="119"/>
      <c r="N278" s="120" t="str">
        <f t="shared" si="17"/>
        <v>NA</v>
      </c>
      <c r="O278" s="120"/>
      <c r="P278"/>
      <c r="Q278"/>
      <c r="R278"/>
      <c r="S278"/>
      <c r="T278"/>
      <c r="U278" t="s">
        <v>252</v>
      </c>
      <c r="V278" t="s">
        <v>40133</v>
      </c>
      <c r="W278" t="s">
        <v>365</v>
      </c>
      <c r="X278" t="s">
        <v>108</v>
      </c>
      <c r="Y278" t="s">
        <v>344</v>
      </c>
      <c r="Z278" t="s">
        <v>54</v>
      </c>
      <c r="AA278" t="s">
        <v>41896</v>
      </c>
      <c r="AB278" t="s">
        <v>43192</v>
      </c>
      <c r="AC278" t="s">
        <v>56184</v>
      </c>
      <c r="AD278" t="s">
        <v>253</v>
      </c>
      <c r="AE278" t="s">
        <v>105</v>
      </c>
      <c r="AF278" s="119" t="str">
        <f t="shared" si="18"/>
        <v>NA</v>
      </c>
      <c r="AG278" s="119"/>
      <c r="AH278" s="119"/>
      <c r="AI278" s="119"/>
      <c r="AJ278" s="119" t="str">
        <f t="shared" si="19"/>
        <v>NA</v>
      </c>
      <c r="AK278" s="190"/>
      <c r="AL278" s="191"/>
    </row>
    <row r="279" spans="1:38" x14ac:dyDescent="0.25">
      <c r="A279" t="s">
        <v>999</v>
      </c>
      <c r="B279" t="s">
        <v>997</v>
      </c>
      <c r="C279" t="s">
        <v>998</v>
      </c>
      <c r="D279" t="s">
        <v>102</v>
      </c>
      <c r="E279" t="s">
        <v>1000</v>
      </c>
      <c r="F279" t="s">
        <v>54</v>
      </c>
      <c r="G279"/>
      <c r="H279" t="s">
        <v>42377</v>
      </c>
      <c r="I279" t="s">
        <v>49958</v>
      </c>
      <c r="J279" t="s">
        <v>999</v>
      </c>
      <c r="K279" t="s">
        <v>105</v>
      </c>
      <c r="L279" s="119" t="str">
        <f t="shared" si="16"/>
        <v>NA</v>
      </c>
      <c r="M279" s="119"/>
      <c r="N279" s="120" t="str">
        <f t="shared" si="17"/>
        <v>NA</v>
      </c>
      <c r="O279" s="120"/>
      <c r="P279"/>
      <c r="Q279"/>
      <c r="R279"/>
      <c r="S279"/>
      <c r="T279"/>
      <c r="U279" t="s">
        <v>263</v>
      </c>
      <c r="V279" t="s">
        <v>40134</v>
      </c>
      <c r="W279" t="s">
        <v>365</v>
      </c>
      <c r="X279" t="s">
        <v>108</v>
      </c>
      <c r="Y279" t="s">
        <v>344</v>
      </c>
      <c r="Z279" t="s">
        <v>54</v>
      </c>
      <c r="AA279" t="s">
        <v>41896</v>
      </c>
      <c r="AB279" t="s">
        <v>43192</v>
      </c>
      <c r="AC279" t="s">
        <v>56184</v>
      </c>
      <c r="AD279" t="s">
        <v>264</v>
      </c>
      <c r="AE279" t="s">
        <v>105</v>
      </c>
      <c r="AF279" s="119" t="str">
        <f t="shared" si="18"/>
        <v>NA</v>
      </c>
      <c r="AG279" s="119"/>
      <c r="AH279" s="119"/>
      <c r="AI279" s="119"/>
      <c r="AJ279" s="119" t="str">
        <f t="shared" si="19"/>
        <v>NA</v>
      </c>
      <c r="AK279" s="190"/>
      <c r="AL279" s="191"/>
    </row>
    <row r="280" spans="1:38" x14ac:dyDescent="0.25">
      <c r="A280" t="s">
        <v>2004</v>
      </c>
      <c r="B280" t="s">
        <v>2002</v>
      </c>
      <c r="C280" t="s">
        <v>2003</v>
      </c>
      <c r="D280" t="s">
        <v>102</v>
      </c>
      <c r="E280" t="s">
        <v>2005</v>
      </c>
      <c r="F280" t="s">
        <v>54</v>
      </c>
      <c r="G280"/>
      <c r="H280" t="s">
        <v>42378</v>
      </c>
      <c r="I280" t="s">
        <v>49959</v>
      </c>
      <c r="J280" t="s">
        <v>2006</v>
      </c>
      <c r="K280" t="s">
        <v>105</v>
      </c>
      <c r="L280" s="119" t="str">
        <f t="shared" si="16"/>
        <v>NA</v>
      </c>
      <c r="M280" s="119"/>
      <c r="N280" s="120" t="str">
        <f t="shared" si="17"/>
        <v>NA</v>
      </c>
      <c r="O280" s="120"/>
      <c r="P280"/>
      <c r="Q280"/>
      <c r="R280"/>
      <c r="S280"/>
      <c r="T280"/>
      <c r="U280" t="s">
        <v>274</v>
      </c>
      <c r="V280" t="s">
        <v>40141</v>
      </c>
      <c r="W280" t="s">
        <v>365</v>
      </c>
      <c r="X280" t="s">
        <v>108</v>
      </c>
      <c r="Y280" t="s">
        <v>693</v>
      </c>
      <c r="Z280" t="s">
        <v>54</v>
      </c>
      <c r="AA280" t="s">
        <v>41897</v>
      </c>
      <c r="AB280" t="s">
        <v>43192</v>
      </c>
      <c r="AC280" t="s">
        <v>56185</v>
      </c>
      <c r="AD280" t="s">
        <v>275</v>
      </c>
      <c r="AE280" t="s">
        <v>105</v>
      </c>
      <c r="AF280" s="119" t="str">
        <f t="shared" si="18"/>
        <v>NA</v>
      </c>
      <c r="AG280" s="119"/>
      <c r="AH280" s="119"/>
      <c r="AI280" s="119"/>
      <c r="AJ280" s="119" t="str">
        <f t="shared" si="19"/>
        <v>NA</v>
      </c>
      <c r="AK280" s="190"/>
      <c r="AL280" s="191"/>
    </row>
    <row r="281" spans="1:38" x14ac:dyDescent="0.25">
      <c r="A281" t="s">
        <v>1175</v>
      </c>
      <c r="B281" t="s">
        <v>1173</v>
      </c>
      <c r="C281" t="s">
        <v>1174</v>
      </c>
      <c r="D281" t="s">
        <v>102</v>
      </c>
      <c r="E281" t="s">
        <v>1176</v>
      </c>
      <c r="F281" t="s">
        <v>54</v>
      </c>
      <c r="G281"/>
      <c r="H281" t="s">
        <v>42381</v>
      </c>
      <c r="I281" t="s">
        <v>49960</v>
      </c>
      <c r="J281" t="s">
        <v>1175</v>
      </c>
      <c r="K281" t="s">
        <v>105</v>
      </c>
      <c r="L281" s="119" t="str">
        <f t="shared" si="16"/>
        <v>NA</v>
      </c>
      <c r="M281" s="119"/>
      <c r="N281" s="120" t="str">
        <f t="shared" si="17"/>
        <v>NA</v>
      </c>
      <c r="O281" s="120"/>
      <c r="P281"/>
      <c r="Q281"/>
      <c r="R281"/>
      <c r="S281"/>
      <c r="T281"/>
      <c r="U281" t="s">
        <v>284</v>
      </c>
      <c r="V281" t="s">
        <v>40142</v>
      </c>
      <c r="W281" t="s">
        <v>365</v>
      </c>
      <c r="X281" t="s">
        <v>108</v>
      </c>
      <c r="Y281" t="s">
        <v>693</v>
      </c>
      <c r="Z281" t="s">
        <v>54</v>
      </c>
      <c r="AA281" t="s">
        <v>41898</v>
      </c>
      <c r="AB281" t="s">
        <v>43192</v>
      </c>
      <c r="AC281" t="s">
        <v>56185</v>
      </c>
      <c r="AD281" t="s">
        <v>285</v>
      </c>
      <c r="AE281" t="s">
        <v>105</v>
      </c>
      <c r="AF281" s="119" t="str">
        <f t="shared" si="18"/>
        <v>NA</v>
      </c>
      <c r="AG281" s="119"/>
      <c r="AH281" s="119"/>
      <c r="AI281" s="119"/>
      <c r="AJ281" s="119" t="str">
        <f t="shared" si="19"/>
        <v>NA</v>
      </c>
      <c r="AK281" s="190"/>
      <c r="AL281" s="191"/>
    </row>
    <row r="282" spans="1:38" x14ac:dyDescent="0.25">
      <c r="A282" t="s">
        <v>874</v>
      </c>
      <c r="B282" t="s">
        <v>872</v>
      </c>
      <c r="C282" t="s">
        <v>873</v>
      </c>
      <c r="D282" t="s">
        <v>102</v>
      </c>
      <c r="E282" t="s">
        <v>875</v>
      </c>
      <c r="F282" t="s">
        <v>54</v>
      </c>
      <c r="G282"/>
      <c r="H282" t="s">
        <v>42382</v>
      </c>
      <c r="I282" t="s">
        <v>49961</v>
      </c>
      <c r="J282" t="s">
        <v>876</v>
      </c>
      <c r="K282" t="s">
        <v>105</v>
      </c>
      <c r="L282" s="119" t="str">
        <f t="shared" si="16"/>
        <v>NA</v>
      </c>
      <c r="M282" s="119"/>
      <c r="N282" s="120" t="str">
        <f t="shared" si="17"/>
        <v>NA</v>
      </c>
      <c r="O282" s="120"/>
      <c r="P282"/>
      <c r="Q282"/>
      <c r="R282"/>
      <c r="S282"/>
      <c r="T282"/>
      <c r="U282" t="s">
        <v>339</v>
      </c>
      <c r="V282" t="s">
        <v>40143</v>
      </c>
      <c r="W282" t="s">
        <v>365</v>
      </c>
      <c r="X282" t="s">
        <v>108</v>
      </c>
      <c r="Y282" t="s">
        <v>693</v>
      </c>
      <c r="Z282" t="s">
        <v>54</v>
      </c>
      <c r="AA282" t="s">
        <v>49627</v>
      </c>
      <c r="AB282" t="s">
        <v>43192</v>
      </c>
      <c r="AC282" t="s">
        <v>56185</v>
      </c>
      <c r="AD282" t="s">
        <v>340</v>
      </c>
      <c r="AE282" t="s">
        <v>105</v>
      </c>
      <c r="AF282" s="119" t="str">
        <f t="shared" si="18"/>
        <v>NA</v>
      </c>
      <c r="AG282" s="119"/>
      <c r="AH282" s="119"/>
      <c r="AI282" s="119"/>
      <c r="AJ282" s="119" t="str">
        <f t="shared" si="19"/>
        <v>NA</v>
      </c>
      <c r="AK282" s="190"/>
      <c r="AL282" s="191"/>
    </row>
    <row r="283" spans="1:38" x14ac:dyDescent="0.25">
      <c r="A283" t="s">
        <v>3191</v>
      </c>
      <c r="B283" t="s">
        <v>3189</v>
      </c>
      <c r="C283" t="s">
        <v>3190</v>
      </c>
      <c r="D283" t="s">
        <v>102</v>
      </c>
      <c r="E283" t="s">
        <v>3192</v>
      </c>
      <c r="F283" t="s">
        <v>54</v>
      </c>
      <c r="G283"/>
      <c r="H283" t="s">
        <v>42383</v>
      </c>
      <c r="I283" t="s">
        <v>49962</v>
      </c>
      <c r="J283" t="s">
        <v>3193</v>
      </c>
      <c r="K283" t="s">
        <v>105</v>
      </c>
      <c r="L283" s="119" t="str">
        <f t="shared" si="16"/>
        <v>NA</v>
      </c>
      <c r="M283" s="119"/>
      <c r="N283" s="120" t="str">
        <f t="shared" si="17"/>
        <v>NA</v>
      </c>
      <c r="O283" s="120"/>
      <c r="P283"/>
      <c r="Q283"/>
      <c r="R283"/>
      <c r="S283"/>
      <c r="T283"/>
      <c r="U283" t="s">
        <v>311</v>
      </c>
      <c r="V283" t="s">
        <v>40152</v>
      </c>
      <c r="W283" t="s">
        <v>365</v>
      </c>
      <c r="X283" t="s">
        <v>108</v>
      </c>
      <c r="Y283" t="s">
        <v>640</v>
      </c>
      <c r="Z283" t="s">
        <v>54</v>
      </c>
      <c r="AA283" t="s">
        <v>41899</v>
      </c>
      <c r="AB283" t="s">
        <v>43196</v>
      </c>
      <c r="AC283" t="s">
        <v>56186</v>
      </c>
      <c r="AD283" t="s">
        <v>312</v>
      </c>
      <c r="AE283" t="s">
        <v>105</v>
      </c>
      <c r="AF283" s="119" t="str">
        <f t="shared" si="18"/>
        <v>NA</v>
      </c>
      <c r="AG283" s="119"/>
      <c r="AH283" s="119"/>
      <c r="AI283" s="119"/>
      <c r="AJ283" s="119" t="str">
        <f t="shared" si="19"/>
        <v>NA</v>
      </c>
      <c r="AK283" s="190"/>
      <c r="AL283" s="191"/>
    </row>
    <row r="284" spans="1:38" x14ac:dyDescent="0.25">
      <c r="A284" t="s">
        <v>2200</v>
      </c>
      <c r="B284" t="s">
        <v>2198</v>
      </c>
      <c r="C284" t="s">
        <v>2199</v>
      </c>
      <c r="D284" t="s">
        <v>102</v>
      </c>
      <c r="E284" t="s">
        <v>2201</v>
      </c>
      <c r="F284" t="s">
        <v>54</v>
      </c>
      <c r="G284"/>
      <c r="H284" t="s">
        <v>42385</v>
      </c>
      <c r="I284" t="s">
        <v>49963</v>
      </c>
      <c r="J284" t="s">
        <v>2202</v>
      </c>
      <c r="K284" t="s">
        <v>105</v>
      </c>
      <c r="L284" s="119" t="str">
        <f t="shared" si="16"/>
        <v>NA</v>
      </c>
      <c r="M284" s="119"/>
      <c r="N284" s="120" t="str">
        <f t="shared" si="17"/>
        <v>NA</v>
      </c>
      <c r="O284" s="120"/>
      <c r="P284"/>
      <c r="Q284"/>
      <c r="R284"/>
      <c r="S284"/>
      <c r="T284"/>
      <c r="U284" t="s">
        <v>358</v>
      </c>
      <c r="V284" t="s">
        <v>40153</v>
      </c>
      <c r="W284" t="s">
        <v>365</v>
      </c>
      <c r="X284" t="s">
        <v>108</v>
      </c>
      <c r="Y284" t="s">
        <v>640</v>
      </c>
      <c r="Z284" t="s">
        <v>54</v>
      </c>
      <c r="AA284" t="s">
        <v>41899</v>
      </c>
      <c r="AB284" t="s">
        <v>43196</v>
      </c>
      <c r="AC284" t="s">
        <v>56186</v>
      </c>
      <c r="AD284" t="s">
        <v>359</v>
      </c>
      <c r="AE284" t="s">
        <v>105</v>
      </c>
      <c r="AF284" s="119" t="str">
        <f t="shared" si="18"/>
        <v>NA</v>
      </c>
      <c r="AG284" s="119"/>
      <c r="AH284" s="119"/>
      <c r="AI284" s="119"/>
      <c r="AJ284" s="119" t="str">
        <f t="shared" si="19"/>
        <v>NA</v>
      </c>
      <c r="AK284" s="190"/>
      <c r="AL284" s="191"/>
    </row>
    <row r="285" spans="1:38" x14ac:dyDescent="0.25">
      <c r="A285" t="s">
        <v>982</v>
      </c>
      <c r="B285" t="s">
        <v>980</v>
      </c>
      <c r="C285" t="s">
        <v>981</v>
      </c>
      <c r="D285" t="s">
        <v>102</v>
      </c>
      <c r="E285" t="s">
        <v>983</v>
      </c>
      <c r="F285" t="s">
        <v>54</v>
      </c>
      <c r="G285"/>
      <c r="H285" t="s">
        <v>42387</v>
      </c>
      <c r="I285" t="s">
        <v>49964</v>
      </c>
      <c r="J285" t="s">
        <v>982</v>
      </c>
      <c r="K285" t="s">
        <v>105</v>
      </c>
      <c r="L285" s="119" t="str">
        <f t="shared" si="16"/>
        <v>NA</v>
      </c>
      <c r="M285" s="119"/>
      <c r="N285" s="120" t="str">
        <f t="shared" si="17"/>
        <v>NA</v>
      </c>
      <c r="O285" s="120"/>
      <c r="P285"/>
      <c r="Q285"/>
      <c r="R285"/>
      <c r="S285"/>
      <c r="T285"/>
      <c r="U285" t="s">
        <v>40162</v>
      </c>
      <c r="V285" t="s">
        <v>40163</v>
      </c>
      <c r="W285" t="s">
        <v>365</v>
      </c>
      <c r="X285" t="s">
        <v>108</v>
      </c>
      <c r="Y285" t="s">
        <v>6019</v>
      </c>
      <c r="Z285" t="s">
        <v>54</v>
      </c>
      <c r="AA285" t="s">
        <v>41917</v>
      </c>
      <c r="AB285" t="s">
        <v>43194</v>
      </c>
      <c r="AC285" t="s">
        <v>56187</v>
      </c>
      <c r="AD285" t="s">
        <v>41796</v>
      </c>
      <c r="AE285" t="s">
        <v>105</v>
      </c>
      <c r="AF285" s="119" t="str">
        <f t="shared" si="18"/>
        <v>NA</v>
      </c>
      <c r="AG285" s="119"/>
      <c r="AH285" s="119"/>
      <c r="AI285" s="119"/>
      <c r="AJ285" s="119" t="str">
        <f t="shared" si="19"/>
        <v>NA</v>
      </c>
      <c r="AK285" s="190"/>
      <c r="AL285" s="191"/>
    </row>
    <row r="286" spans="1:38" x14ac:dyDescent="0.25">
      <c r="A286" t="s">
        <v>1719</v>
      </c>
      <c r="B286" t="s">
        <v>1717</v>
      </c>
      <c r="C286" t="s">
        <v>1718</v>
      </c>
      <c r="D286" t="s">
        <v>102</v>
      </c>
      <c r="E286" t="s">
        <v>1720</v>
      </c>
      <c r="F286" t="s">
        <v>54</v>
      </c>
      <c r="G286"/>
      <c r="H286" t="s">
        <v>42389</v>
      </c>
      <c r="I286" t="s">
        <v>49965</v>
      </c>
      <c r="J286" t="s">
        <v>1721</v>
      </c>
      <c r="K286" t="s">
        <v>105</v>
      </c>
      <c r="L286" s="119" t="str">
        <f t="shared" si="16"/>
        <v>NA</v>
      </c>
      <c r="M286" s="119"/>
      <c r="N286" s="120" t="str">
        <f t="shared" si="17"/>
        <v>NA</v>
      </c>
      <c r="O286" s="120"/>
      <c r="P286"/>
      <c r="Q286"/>
      <c r="R286"/>
      <c r="S286"/>
      <c r="T286"/>
      <c r="U286" t="s">
        <v>293</v>
      </c>
      <c r="V286" t="s">
        <v>40164</v>
      </c>
      <c r="W286" t="s">
        <v>365</v>
      </c>
      <c r="X286" t="s">
        <v>108</v>
      </c>
      <c r="Y286" t="s">
        <v>6019</v>
      </c>
      <c r="Z286" t="s">
        <v>54</v>
      </c>
      <c r="AA286" t="s">
        <v>41908</v>
      </c>
      <c r="AB286" t="s">
        <v>43194</v>
      </c>
      <c r="AC286" t="s">
        <v>56187</v>
      </c>
      <c r="AD286" t="s">
        <v>294</v>
      </c>
      <c r="AE286" t="s">
        <v>105</v>
      </c>
      <c r="AF286" s="119" t="str">
        <f t="shared" si="18"/>
        <v>NA</v>
      </c>
      <c r="AG286" s="119"/>
      <c r="AH286" s="119"/>
      <c r="AI286" s="119"/>
      <c r="AJ286" s="119" t="str">
        <f t="shared" si="19"/>
        <v>NA</v>
      </c>
      <c r="AK286" s="190"/>
      <c r="AL286" s="191"/>
    </row>
    <row r="287" spans="1:38" x14ac:dyDescent="0.25">
      <c r="A287" t="s">
        <v>1734</v>
      </c>
      <c r="B287" t="s">
        <v>1732</v>
      </c>
      <c r="C287" t="s">
        <v>1733</v>
      </c>
      <c r="D287" t="s">
        <v>102</v>
      </c>
      <c r="E287" t="s">
        <v>1735</v>
      </c>
      <c r="F287" t="s">
        <v>54</v>
      </c>
      <c r="G287"/>
      <c r="H287" t="s">
        <v>42390</v>
      </c>
      <c r="I287" t="s">
        <v>49966</v>
      </c>
      <c r="J287" t="s">
        <v>1736</v>
      </c>
      <c r="K287" t="s">
        <v>105</v>
      </c>
      <c r="L287" s="119" t="str">
        <f t="shared" si="16"/>
        <v>NA</v>
      </c>
      <c r="M287" s="119"/>
      <c r="N287" s="120" t="str">
        <f t="shared" si="17"/>
        <v>NA</v>
      </c>
      <c r="O287" s="120"/>
      <c r="P287"/>
      <c r="Q287"/>
      <c r="R287"/>
      <c r="S287"/>
      <c r="T287"/>
      <c r="U287" t="s">
        <v>346</v>
      </c>
      <c r="V287" t="s">
        <v>40169</v>
      </c>
      <c r="W287" t="s">
        <v>365</v>
      </c>
      <c r="X287" t="s">
        <v>108</v>
      </c>
      <c r="Y287" t="s">
        <v>661</v>
      </c>
      <c r="Z287" t="s">
        <v>54</v>
      </c>
      <c r="AA287" t="s">
        <v>41909</v>
      </c>
      <c r="AB287" t="s">
        <v>43194</v>
      </c>
      <c r="AC287" t="s">
        <v>56188</v>
      </c>
      <c r="AD287" t="s">
        <v>347</v>
      </c>
      <c r="AE287" t="s">
        <v>105</v>
      </c>
      <c r="AF287" s="119" t="str">
        <f t="shared" si="18"/>
        <v>NA</v>
      </c>
      <c r="AG287" s="119"/>
      <c r="AH287" s="119"/>
      <c r="AI287" s="119"/>
      <c r="AJ287" s="119" t="str">
        <f t="shared" si="19"/>
        <v>NA</v>
      </c>
      <c r="AK287" s="190"/>
      <c r="AL287" s="191"/>
    </row>
    <row r="288" spans="1:38" x14ac:dyDescent="0.25">
      <c r="A288" t="s">
        <v>1801</v>
      </c>
      <c r="B288" t="s">
        <v>1799</v>
      </c>
      <c r="C288" t="s">
        <v>1800</v>
      </c>
      <c r="D288" t="s">
        <v>102</v>
      </c>
      <c r="E288" t="s">
        <v>1802</v>
      </c>
      <c r="F288" t="s">
        <v>54</v>
      </c>
      <c r="G288"/>
      <c r="H288" t="s">
        <v>42392</v>
      </c>
      <c r="I288" t="s">
        <v>49967</v>
      </c>
      <c r="J288" t="s">
        <v>1803</v>
      </c>
      <c r="K288" t="s">
        <v>105</v>
      </c>
      <c r="L288" s="119" t="str">
        <f t="shared" si="16"/>
        <v>NA</v>
      </c>
      <c r="M288" s="119"/>
      <c r="N288" s="120" t="str">
        <f t="shared" si="17"/>
        <v>NA</v>
      </c>
      <c r="O288" s="120"/>
      <c r="P288"/>
      <c r="Q288"/>
      <c r="R288"/>
      <c r="S288"/>
      <c r="T288"/>
      <c r="U288" t="s">
        <v>302</v>
      </c>
      <c r="V288" t="s">
        <v>40172</v>
      </c>
      <c r="W288" t="s">
        <v>365</v>
      </c>
      <c r="X288" t="s">
        <v>108</v>
      </c>
      <c r="Y288" t="s">
        <v>653</v>
      </c>
      <c r="Z288" t="s">
        <v>54</v>
      </c>
      <c r="AA288" t="s">
        <v>41900</v>
      </c>
      <c r="AB288" t="s">
        <v>43195</v>
      </c>
      <c r="AC288" t="s">
        <v>56189</v>
      </c>
      <c r="AD288" t="s">
        <v>303</v>
      </c>
      <c r="AE288" t="s">
        <v>105</v>
      </c>
      <c r="AF288" s="119" t="str">
        <f t="shared" si="18"/>
        <v>NA</v>
      </c>
      <c r="AG288" s="119"/>
      <c r="AH288" s="119"/>
      <c r="AI288" s="119"/>
      <c r="AJ288" s="119" t="str">
        <f t="shared" si="19"/>
        <v>NA</v>
      </c>
      <c r="AK288" s="190"/>
      <c r="AL288" s="191"/>
    </row>
    <row r="289" spans="1:38" x14ac:dyDescent="0.25">
      <c r="A289" t="s">
        <v>3013</v>
      </c>
      <c r="B289" t="s">
        <v>3011</v>
      </c>
      <c r="C289" t="s">
        <v>3012</v>
      </c>
      <c r="D289" t="s">
        <v>102</v>
      </c>
      <c r="E289" t="s">
        <v>3014</v>
      </c>
      <c r="F289" t="s">
        <v>54</v>
      </c>
      <c r="G289"/>
      <c r="H289" t="s">
        <v>42394</v>
      </c>
      <c r="I289" t="s">
        <v>49968</v>
      </c>
      <c r="J289" t="s">
        <v>3015</v>
      </c>
      <c r="K289" t="s">
        <v>105</v>
      </c>
      <c r="L289" s="119" t="str">
        <f t="shared" si="16"/>
        <v>NA</v>
      </c>
      <c r="M289" s="119"/>
      <c r="N289" s="120" t="str">
        <f t="shared" si="17"/>
        <v>NA</v>
      </c>
      <c r="O289" s="120"/>
      <c r="P289"/>
      <c r="Q289"/>
      <c r="R289"/>
      <c r="S289"/>
      <c r="T289"/>
      <c r="U289" t="s">
        <v>41798</v>
      </c>
      <c r="V289" t="s">
        <v>41797</v>
      </c>
      <c r="W289" t="s">
        <v>541</v>
      </c>
      <c r="X289" t="s">
        <v>108</v>
      </c>
      <c r="Y289" t="s">
        <v>4510</v>
      </c>
      <c r="Z289" t="s">
        <v>54</v>
      </c>
      <c r="AA289"/>
      <c r="AB289" t="s">
        <v>43197</v>
      </c>
      <c r="AC289" t="s">
        <v>56190</v>
      </c>
      <c r="AD289" t="s">
        <v>41799</v>
      </c>
      <c r="AE289" t="s">
        <v>105</v>
      </c>
      <c r="AF289" s="119" t="str">
        <f t="shared" si="18"/>
        <v>NA</v>
      </c>
      <c r="AG289" s="119"/>
      <c r="AH289" s="119"/>
      <c r="AI289" s="119"/>
      <c r="AJ289" s="119" t="str">
        <f t="shared" si="19"/>
        <v>NA</v>
      </c>
      <c r="AK289" s="190"/>
      <c r="AL289" s="191"/>
    </row>
    <row r="290" spans="1:38" x14ac:dyDescent="0.25">
      <c r="A290" t="s">
        <v>2853</v>
      </c>
      <c r="B290" t="s">
        <v>2851</v>
      </c>
      <c r="C290" t="s">
        <v>2852</v>
      </c>
      <c r="D290" t="s">
        <v>102</v>
      </c>
      <c r="E290" t="s">
        <v>756</v>
      </c>
      <c r="F290" t="s">
        <v>54</v>
      </c>
      <c r="G290"/>
      <c r="H290" t="s">
        <v>42395</v>
      </c>
      <c r="I290" t="s">
        <v>49969</v>
      </c>
      <c r="J290" t="s">
        <v>2854</v>
      </c>
      <c r="K290" t="s">
        <v>105</v>
      </c>
      <c r="L290" s="119" t="str">
        <f t="shared" si="16"/>
        <v>NA</v>
      </c>
      <c r="M290" s="119"/>
      <c r="N290" s="120" t="str">
        <f t="shared" si="17"/>
        <v>NA</v>
      </c>
      <c r="O290" s="120"/>
      <c r="P290"/>
      <c r="Q290"/>
      <c r="R290"/>
      <c r="S290"/>
      <c r="T290"/>
      <c r="U290" t="s">
        <v>40228</v>
      </c>
      <c r="V290" t="s">
        <v>40229</v>
      </c>
      <c r="W290" t="s">
        <v>541</v>
      </c>
      <c r="X290" t="s">
        <v>108</v>
      </c>
      <c r="Y290" t="s">
        <v>40230</v>
      </c>
      <c r="Z290" t="s">
        <v>54</v>
      </c>
      <c r="AA290"/>
      <c r="AB290" t="s">
        <v>43198</v>
      </c>
      <c r="AC290" t="s">
        <v>56191</v>
      </c>
      <c r="AD290"/>
      <c r="AE290" t="s">
        <v>105</v>
      </c>
      <c r="AF290" s="119" t="str">
        <f t="shared" si="18"/>
        <v>NA</v>
      </c>
      <c r="AG290" s="119"/>
      <c r="AH290" s="119"/>
      <c r="AI290" s="119"/>
      <c r="AJ290" s="119" t="str">
        <f t="shared" si="19"/>
        <v>NA</v>
      </c>
      <c r="AK290" s="190"/>
      <c r="AL290" s="191"/>
    </row>
    <row r="291" spans="1:38" x14ac:dyDescent="0.25">
      <c r="A291" t="s">
        <v>2899</v>
      </c>
      <c r="B291" t="s">
        <v>2897</v>
      </c>
      <c r="C291" t="s">
        <v>2898</v>
      </c>
      <c r="D291" t="s">
        <v>102</v>
      </c>
      <c r="E291" t="s">
        <v>2900</v>
      </c>
      <c r="F291" t="s">
        <v>54</v>
      </c>
      <c r="G291"/>
      <c r="H291" t="s">
        <v>42396</v>
      </c>
      <c r="I291" t="s">
        <v>49970</v>
      </c>
      <c r="J291" t="s">
        <v>2901</v>
      </c>
      <c r="K291" t="s">
        <v>105</v>
      </c>
      <c r="L291" s="119" t="str">
        <f t="shared" si="16"/>
        <v>NA</v>
      </c>
      <c r="M291" s="119"/>
      <c r="N291" s="120" t="str">
        <f t="shared" si="17"/>
        <v>NA</v>
      </c>
      <c r="O291" s="120"/>
      <c r="P291"/>
      <c r="Q291"/>
      <c r="R291"/>
      <c r="S291"/>
      <c r="T291"/>
      <c r="U291" t="s">
        <v>40231</v>
      </c>
      <c r="V291" t="s">
        <v>40232</v>
      </c>
      <c r="W291" t="s">
        <v>541</v>
      </c>
      <c r="X291" t="s">
        <v>108</v>
      </c>
      <c r="Y291" t="s">
        <v>22503</v>
      </c>
      <c r="Z291" t="s">
        <v>54</v>
      </c>
      <c r="AA291"/>
      <c r="AB291" t="s">
        <v>43199</v>
      </c>
      <c r="AC291" t="s">
        <v>56192</v>
      </c>
      <c r="AD291" t="s">
        <v>41800</v>
      </c>
      <c r="AE291" t="s">
        <v>105</v>
      </c>
      <c r="AF291" s="119" t="str">
        <f t="shared" si="18"/>
        <v>NA</v>
      </c>
      <c r="AG291" s="119"/>
      <c r="AH291" s="119"/>
      <c r="AI291" s="119"/>
      <c r="AJ291" s="119" t="str">
        <f t="shared" si="19"/>
        <v>NA</v>
      </c>
      <c r="AK291" s="190"/>
      <c r="AL291" s="191"/>
    </row>
    <row r="292" spans="1:38" x14ac:dyDescent="0.25">
      <c r="A292" t="s">
        <v>3027</v>
      </c>
      <c r="B292" t="s">
        <v>3025</v>
      </c>
      <c r="C292" t="s">
        <v>3026</v>
      </c>
      <c r="D292" t="s">
        <v>102</v>
      </c>
      <c r="E292" t="s">
        <v>3028</v>
      </c>
      <c r="F292" t="s">
        <v>54</v>
      </c>
      <c r="G292"/>
      <c r="H292" t="s">
        <v>42398</v>
      </c>
      <c r="I292" t="s">
        <v>49971</v>
      </c>
      <c r="J292" t="s">
        <v>3029</v>
      </c>
      <c r="K292" t="s">
        <v>105</v>
      </c>
      <c r="L292" s="119" t="str">
        <f t="shared" si="16"/>
        <v>NA</v>
      </c>
      <c r="M292" s="119"/>
      <c r="N292" s="120" t="str">
        <f t="shared" si="17"/>
        <v>NA</v>
      </c>
      <c r="O292" s="120"/>
      <c r="P292"/>
      <c r="Q292"/>
      <c r="R292"/>
      <c r="S292"/>
      <c r="T292"/>
      <c r="U292" t="s">
        <v>40233</v>
      </c>
      <c r="V292" t="s">
        <v>40234</v>
      </c>
      <c r="W292" t="s">
        <v>541</v>
      </c>
      <c r="X292" t="s">
        <v>108</v>
      </c>
      <c r="Y292" t="s">
        <v>22503</v>
      </c>
      <c r="Z292" t="s">
        <v>54</v>
      </c>
      <c r="AA292"/>
      <c r="AB292" t="s">
        <v>43199</v>
      </c>
      <c r="AC292" t="s">
        <v>56192</v>
      </c>
      <c r="AD292"/>
      <c r="AE292" t="s">
        <v>105</v>
      </c>
      <c r="AF292" s="119" t="str">
        <f t="shared" si="18"/>
        <v>NA</v>
      </c>
      <c r="AG292" s="119"/>
      <c r="AH292" s="119"/>
      <c r="AI292" s="119"/>
      <c r="AJ292" s="119" t="str">
        <f t="shared" si="19"/>
        <v>NA</v>
      </c>
      <c r="AK292" s="190"/>
      <c r="AL292" s="191"/>
    </row>
    <row r="293" spans="1:38" x14ac:dyDescent="0.25">
      <c r="A293" t="s">
        <v>3183</v>
      </c>
      <c r="B293" t="s">
        <v>3181</v>
      </c>
      <c r="C293" t="s">
        <v>3182</v>
      </c>
      <c r="D293" t="s">
        <v>102</v>
      </c>
      <c r="E293" t="s">
        <v>3184</v>
      </c>
      <c r="F293" t="s">
        <v>54</v>
      </c>
      <c r="G293"/>
      <c r="H293" t="s">
        <v>42399</v>
      </c>
      <c r="I293" t="s">
        <v>49972</v>
      </c>
      <c r="J293" t="s">
        <v>3185</v>
      </c>
      <c r="K293" t="s">
        <v>105</v>
      </c>
      <c r="L293" s="119" t="str">
        <f t="shared" si="16"/>
        <v>NA</v>
      </c>
      <c r="M293" s="119"/>
      <c r="N293" s="120" t="str">
        <f t="shared" si="17"/>
        <v>NA</v>
      </c>
      <c r="O293" s="120"/>
      <c r="P293"/>
      <c r="Q293"/>
      <c r="R293"/>
      <c r="S293"/>
      <c r="T293"/>
      <c r="U293" t="s">
        <v>40235</v>
      </c>
      <c r="V293" t="s">
        <v>40236</v>
      </c>
      <c r="W293" t="s">
        <v>541</v>
      </c>
      <c r="X293" t="s">
        <v>108</v>
      </c>
      <c r="Y293" t="s">
        <v>543</v>
      </c>
      <c r="Z293" t="s">
        <v>54</v>
      </c>
      <c r="AA293"/>
      <c r="AB293" t="s">
        <v>42011</v>
      </c>
      <c r="AC293" t="s">
        <v>49709</v>
      </c>
      <c r="AD293"/>
      <c r="AE293" t="s">
        <v>105</v>
      </c>
      <c r="AF293" s="119" t="str">
        <f t="shared" si="18"/>
        <v>NA</v>
      </c>
      <c r="AG293" s="119"/>
      <c r="AH293" s="119"/>
      <c r="AI293" s="119"/>
      <c r="AJ293" s="119" t="str">
        <f t="shared" si="19"/>
        <v>NA</v>
      </c>
      <c r="AK293" s="190"/>
      <c r="AL293" s="191"/>
    </row>
    <row r="294" spans="1:38" x14ac:dyDescent="0.25">
      <c r="A294" t="s">
        <v>3883</v>
      </c>
      <c r="B294" t="s">
        <v>3881</v>
      </c>
      <c r="C294" t="s">
        <v>3882</v>
      </c>
      <c r="D294" t="s">
        <v>102</v>
      </c>
      <c r="E294" t="s">
        <v>3884</v>
      </c>
      <c r="F294" t="s">
        <v>54</v>
      </c>
      <c r="G294"/>
      <c r="H294" t="s">
        <v>42400</v>
      </c>
      <c r="I294" t="s">
        <v>49973</v>
      </c>
      <c r="J294" t="s">
        <v>3883</v>
      </c>
      <c r="K294" t="s">
        <v>105</v>
      </c>
      <c r="L294" s="119" t="str">
        <f t="shared" si="16"/>
        <v>NA</v>
      </c>
      <c r="M294" s="119"/>
      <c r="N294" s="120" t="str">
        <f t="shared" si="17"/>
        <v>NA</v>
      </c>
      <c r="O294" s="120"/>
      <c r="P294"/>
      <c r="Q294"/>
      <c r="R294"/>
      <c r="S294"/>
      <c r="T294"/>
      <c r="U294" t="s">
        <v>40237</v>
      </c>
      <c r="V294" t="s">
        <v>40238</v>
      </c>
      <c r="W294" t="s">
        <v>541</v>
      </c>
      <c r="X294" t="s">
        <v>108</v>
      </c>
      <c r="Y294" t="s">
        <v>543</v>
      </c>
      <c r="Z294" t="s">
        <v>54</v>
      </c>
      <c r="AA294"/>
      <c r="AB294" t="s">
        <v>42011</v>
      </c>
      <c r="AC294" t="s">
        <v>49709</v>
      </c>
      <c r="AD294" t="s">
        <v>41801</v>
      </c>
      <c r="AE294" t="s">
        <v>105</v>
      </c>
      <c r="AF294" s="119" t="str">
        <f t="shared" si="18"/>
        <v>NA</v>
      </c>
      <c r="AG294" s="119"/>
      <c r="AH294" s="119"/>
      <c r="AI294" s="119"/>
      <c r="AJ294" s="119" t="str">
        <f t="shared" si="19"/>
        <v>NA</v>
      </c>
      <c r="AK294" s="190"/>
      <c r="AL294" s="191"/>
    </row>
    <row r="295" spans="1:38" x14ac:dyDescent="0.25">
      <c r="A295" t="s">
        <v>2351</v>
      </c>
      <c r="B295" t="s">
        <v>2349</v>
      </c>
      <c r="C295" t="s">
        <v>2350</v>
      </c>
      <c r="D295" t="s">
        <v>102</v>
      </c>
      <c r="E295" t="s">
        <v>2352</v>
      </c>
      <c r="F295" t="s">
        <v>54</v>
      </c>
      <c r="G295"/>
      <c r="H295" t="s">
        <v>42401</v>
      </c>
      <c r="I295" t="s">
        <v>49974</v>
      </c>
      <c r="J295"/>
      <c r="K295" t="s">
        <v>105</v>
      </c>
      <c r="L295" s="119" t="str">
        <f t="shared" si="16"/>
        <v>NA</v>
      </c>
      <c r="M295" s="119"/>
      <c r="N295" s="120" t="str">
        <f t="shared" si="17"/>
        <v>NA</v>
      </c>
      <c r="O295" s="120"/>
      <c r="P295"/>
      <c r="Q295"/>
      <c r="R295"/>
      <c r="S295"/>
      <c r="T295"/>
      <c r="U295" t="s">
        <v>41803</v>
      </c>
      <c r="V295" t="s">
        <v>41802</v>
      </c>
      <c r="W295" t="s">
        <v>444</v>
      </c>
      <c r="X295" t="s">
        <v>108</v>
      </c>
      <c r="Y295" t="s">
        <v>446</v>
      </c>
      <c r="Z295" t="s">
        <v>54</v>
      </c>
      <c r="AA295"/>
      <c r="AB295" t="s">
        <v>41996</v>
      </c>
      <c r="AC295" t="s">
        <v>49694</v>
      </c>
      <c r="AD295"/>
      <c r="AE295" t="s">
        <v>105</v>
      </c>
      <c r="AF295" s="119" t="str">
        <f t="shared" si="18"/>
        <v>NA</v>
      </c>
      <c r="AG295" s="119"/>
      <c r="AH295" s="119"/>
      <c r="AI295" s="119"/>
      <c r="AJ295" s="119" t="str">
        <f t="shared" si="19"/>
        <v>NA</v>
      </c>
      <c r="AK295" s="190"/>
      <c r="AL295" s="191"/>
    </row>
    <row r="296" spans="1:38" x14ac:dyDescent="0.25">
      <c r="A296" t="s">
        <v>2359</v>
      </c>
      <c r="B296" t="s">
        <v>2357</v>
      </c>
      <c r="C296" t="s">
        <v>2358</v>
      </c>
      <c r="D296" t="s">
        <v>102</v>
      </c>
      <c r="E296" t="s">
        <v>2360</v>
      </c>
      <c r="F296" t="s">
        <v>54</v>
      </c>
      <c r="G296"/>
      <c r="H296" t="s">
        <v>42402</v>
      </c>
      <c r="I296" t="s">
        <v>49975</v>
      </c>
      <c r="J296" t="s">
        <v>2361</v>
      </c>
      <c r="K296" t="s">
        <v>105</v>
      </c>
      <c r="L296" s="119" t="str">
        <f t="shared" si="16"/>
        <v>NA</v>
      </c>
      <c r="M296" s="119"/>
      <c r="N296" s="120" t="str">
        <f t="shared" si="17"/>
        <v>NA</v>
      </c>
      <c r="O296" s="120"/>
      <c r="P296"/>
      <c r="Q296"/>
      <c r="R296"/>
      <c r="S296"/>
      <c r="T296"/>
      <c r="U296" t="s">
        <v>40414</v>
      </c>
      <c r="V296" t="s">
        <v>40415</v>
      </c>
      <c r="W296" t="s">
        <v>444</v>
      </c>
      <c r="X296" t="s">
        <v>108</v>
      </c>
      <c r="Y296" t="s">
        <v>446</v>
      </c>
      <c r="Z296" t="s">
        <v>54</v>
      </c>
      <c r="AA296"/>
      <c r="AB296" t="s">
        <v>41996</v>
      </c>
      <c r="AC296" t="s">
        <v>49694</v>
      </c>
      <c r="AD296"/>
      <c r="AE296" t="s">
        <v>105</v>
      </c>
      <c r="AF296" s="119" t="str">
        <f t="shared" si="18"/>
        <v>NA</v>
      </c>
      <c r="AG296" s="119"/>
      <c r="AH296" s="119"/>
      <c r="AI296" s="119"/>
      <c r="AJ296" s="119" t="str">
        <f t="shared" si="19"/>
        <v>NA</v>
      </c>
      <c r="AK296" s="190"/>
      <c r="AL296" s="191"/>
    </row>
    <row r="297" spans="1:38" x14ac:dyDescent="0.25">
      <c r="A297" t="s">
        <v>1413</v>
      </c>
      <c r="B297" t="s">
        <v>1411</v>
      </c>
      <c r="C297" t="s">
        <v>1412</v>
      </c>
      <c r="D297" t="s">
        <v>102</v>
      </c>
      <c r="E297" t="s">
        <v>1414</v>
      </c>
      <c r="F297" t="s">
        <v>54</v>
      </c>
      <c r="G297"/>
      <c r="H297" t="s">
        <v>42406</v>
      </c>
      <c r="I297" t="s">
        <v>49976</v>
      </c>
      <c r="J297" t="s">
        <v>1415</v>
      </c>
      <c r="K297" t="s">
        <v>105</v>
      </c>
      <c r="L297" s="119" t="str">
        <f t="shared" si="16"/>
        <v>NA</v>
      </c>
      <c r="M297" s="119"/>
      <c r="N297" s="120" t="str">
        <f t="shared" si="17"/>
        <v>NA</v>
      </c>
      <c r="O297" s="120"/>
      <c r="P297"/>
      <c r="Q297"/>
      <c r="R297"/>
      <c r="S297"/>
      <c r="T297"/>
      <c r="U297" t="s">
        <v>40416</v>
      </c>
      <c r="V297" t="s">
        <v>40417</v>
      </c>
      <c r="W297" t="s">
        <v>444</v>
      </c>
      <c r="X297" t="s">
        <v>108</v>
      </c>
      <c r="Y297" t="s">
        <v>446</v>
      </c>
      <c r="Z297" t="s">
        <v>54</v>
      </c>
      <c r="AA297"/>
      <c r="AB297" t="s">
        <v>41996</v>
      </c>
      <c r="AC297" t="s">
        <v>49694</v>
      </c>
      <c r="AD297"/>
      <c r="AE297" t="s">
        <v>105</v>
      </c>
      <c r="AF297" s="119" t="str">
        <f t="shared" si="18"/>
        <v>NA</v>
      </c>
      <c r="AG297" s="119"/>
      <c r="AH297" s="119"/>
      <c r="AI297" s="119"/>
      <c r="AJ297" s="119" t="str">
        <f t="shared" si="19"/>
        <v>NA</v>
      </c>
      <c r="AK297" s="190"/>
      <c r="AL297" s="191"/>
    </row>
    <row r="298" spans="1:38" x14ac:dyDescent="0.25">
      <c r="A298" t="s">
        <v>1439</v>
      </c>
      <c r="B298" t="s">
        <v>1437</v>
      </c>
      <c r="C298" t="s">
        <v>1438</v>
      </c>
      <c r="D298" t="s">
        <v>102</v>
      </c>
      <c r="E298" t="s">
        <v>1440</v>
      </c>
      <c r="F298" t="s">
        <v>54</v>
      </c>
      <c r="G298"/>
      <c r="H298" t="s">
        <v>42407</v>
      </c>
      <c r="I298" t="s">
        <v>49977</v>
      </c>
      <c r="J298"/>
      <c r="K298" t="s">
        <v>105</v>
      </c>
      <c r="L298" s="119" t="str">
        <f t="shared" si="16"/>
        <v>NA</v>
      </c>
      <c r="M298" s="119"/>
      <c r="N298" s="120" t="str">
        <f t="shared" si="17"/>
        <v>NA</v>
      </c>
      <c r="O298" s="120"/>
      <c r="P298"/>
      <c r="Q298"/>
      <c r="R298"/>
      <c r="S298"/>
      <c r="T298"/>
      <c r="U298" t="s">
        <v>40418</v>
      </c>
      <c r="V298" t="s">
        <v>40419</v>
      </c>
      <c r="W298" t="s">
        <v>444</v>
      </c>
      <c r="X298" t="s">
        <v>108</v>
      </c>
      <c r="Y298" t="s">
        <v>446</v>
      </c>
      <c r="Z298" t="s">
        <v>54</v>
      </c>
      <c r="AA298"/>
      <c r="AB298" t="s">
        <v>41996</v>
      </c>
      <c r="AC298" t="s">
        <v>49694</v>
      </c>
      <c r="AD298"/>
      <c r="AE298" t="s">
        <v>105</v>
      </c>
      <c r="AF298" s="119" t="str">
        <f t="shared" si="18"/>
        <v>NA</v>
      </c>
      <c r="AG298" s="119"/>
      <c r="AH298" s="119"/>
      <c r="AI298" s="119"/>
      <c r="AJ298" s="119" t="str">
        <f t="shared" si="19"/>
        <v>NA</v>
      </c>
      <c r="AK298" s="190"/>
      <c r="AL298" s="191"/>
    </row>
    <row r="299" spans="1:38" x14ac:dyDescent="0.25">
      <c r="A299" t="s">
        <v>1478</v>
      </c>
      <c r="B299" t="s">
        <v>1476</v>
      </c>
      <c r="C299" t="s">
        <v>1477</v>
      </c>
      <c r="D299" t="s">
        <v>102</v>
      </c>
      <c r="E299" t="s">
        <v>1479</v>
      </c>
      <c r="F299" t="s">
        <v>54</v>
      </c>
      <c r="G299"/>
      <c r="H299" t="s">
        <v>42408</v>
      </c>
      <c r="I299" t="s">
        <v>49978</v>
      </c>
      <c r="J299" t="s">
        <v>1480</v>
      </c>
      <c r="K299" t="s">
        <v>105</v>
      </c>
      <c r="L299" s="119" t="str">
        <f t="shared" si="16"/>
        <v>NA</v>
      </c>
      <c r="M299" s="119"/>
      <c r="N299" s="120" t="str">
        <f t="shared" si="17"/>
        <v>NA</v>
      </c>
      <c r="O299" s="120"/>
      <c r="P299"/>
      <c r="Q299"/>
      <c r="R299"/>
      <c r="S299"/>
      <c r="T299"/>
      <c r="U299" t="s">
        <v>40420</v>
      </c>
      <c r="V299" t="s">
        <v>40421</v>
      </c>
      <c r="W299" t="s">
        <v>444</v>
      </c>
      <c r="X299" t="s">
        <v>108</v>
      </c>
      <c r="Y299" t="s">
        <v>446</v>
      </c>
      <c r="Z299" t="s">
        <v>54</v>
      </c>
      <c r="AA299"/>
      <c r="AB299" t="s">
        <v>41996</v>
      </c>
      <c r="AC299" t="s">
        <v>49694</v>
      </c>
      <c r="AD299"/>
      <c r="AE299" t="s">
        <v>105</v>
      </c>
      <c r="AF299" s="119" t="str">
        <f t="shared" si="18"/>
        <v>NA</v>
      </c>
      <c r="AG299" s="119"/>
      <c r="AH299" s="119"/>
      <c r="AI299" s="119"/>
      <c r="AJ299" s="119" t="str">
        <f t="shared" si="19"/>
        <v>NA</v>
      </c>
      <c r="AK299" s="190"/>
      <c r="AL299" s="191"/>
    </row>
    <row r="300" spans="1:38" x14ac:dyDescent="0.25">
      <c r="A300" t="s">
        <v>2023</v>
      </c>
      <c r="B300" t="s">
        <v>2021</v>
      </c>
      <c r="C300" t="s">
        <v>2022</v>
      </c>
      <c r="D300" t="s">
        <v>102</v>
      </c>
      <c r="E300" t="s">
        <v>2024</v>
      </c>
      <c r="F300" t="s">
        <v>54</v>
      </c>
      <c r="G300"/>
      <c r="H300" t="s">
        <v>42409</v>
      </c>
      <c r="I300" t="s">
        <v>49979</v>
      </c>
      <c r="J300"/>
      <c r="K300" t="s">
        <v>105</v>
      </c>
      <c r="L300" s="119" t="str">
        <f t="shared" si="16"/>
        <v>NA</v>
      </c>
      <c r="M300" s="119"/>
      <c r="N300" s="120" t="str">
        <f t="shared" si="17"/>
        <v>NA</v>
      </c>
      <c r="O300" s="120"/>
      <c r="P300"/>
      <c r="Q300"/>
      <c r="R300"/>
      <c r="S300"/>
      <c r="T300"/>
      <c r="U300" t="s">
        <v>363</v>
      </c>
      <c r="V300" t="s">
        <v>40543</v>
      </c>
      <c r="W300" t="s">
        <v>365</v>
      </c>
      <c r="X300" t="s">
        <v>108</v>
      </c>
      <c r="Y300" t="s">
        <v>1987</v>
      </c>
      <c r="Z300" t="s">
        <v>54</v>
      </c>
      <c r="AA300" t="s">
        <v>41901</v>
      </c>
      <c r="AB300" t="s">
        <v>43200</v>
      </c>
      <c r="AC300" t="s">
        <v>56193</v>
      </c>
      <c r="AD300" t="s">
        <v>363</v>
      </c>
      <c r="AE300" t="s">
        <v>105</v>
      </c>
      <c r="AF300" s="119" t="str">
        <f t="shared" si="18"/>
        <v>NA</v>
      </c>
      <c r="AG300" s="119"/>
      <c r="AH300" s="119"/>
      <c r="AI300" s="119"/>
      <c r="AJ300" s="119" t="str">
        <f t="shared" si="19"/>
        <v>NA</v>
      </c>
      <c r="AK300" s="190"/>
      <c r="AL300" s="191"/>
    </row>
    <row r="301" spans="1:38" x14ac:dyDescent="0.25">
      <c r="A301" t="s">
        <v>1028</v>
      </c>
      <c r="B301" t="s">
        <v>1026</v>
      </c>
      <c r="C301" t="s">
        <v>1027</v>
      </c>
      <c r="D301" t="s">
        <v>102</v>
      </c>
      <c r="E301" t="s">
        <v>1029</v>
      </c>
      <c r="F301" t="s">
        <v>54</v>
      </c>
      <c r="G301"/>
      <c r="H301" t="s">
        <v>42410</v>
      </c>
      <c r="I301" t="s">
        <v>49980</v>
      </c>
      <c r="J301"/>
      <c r="K301" t="s">
        <v>105</v>
      </c>
      <c r="L301" s="119" t="str">
        <f t="shared" si="16"/>
        <v>NA</v>
      </c>
      <c r="M301" s="119"/>
      <c r="N301" s="120" t="str">
        <f t="shared" si="17"/>
        <v>NA</v>
      </c>
      <c r="O301" s="120"/>
      <c r="P301"/>
      <c r="Q301"/>
      <c r="R301"/>
      <c r="S301"/>
      <c r="T301"/>
      <c r="U301" t="s">
        <v>313</v>
      </c>
      <c r="V301" t="s">
        <v>40544</v>
      </c>
      <c r="W301" t="s">
        <v>131</v>
      </c>
      <c r="X301" t="s">
        <v>108</v>
      </c>
      <c r="Y301" t="s">
        <v>1987</v>
      </c>
      <c r="Z301" t="s">
        <v>54</v>
      </c>
      <c r="AA301" t="s">
        <v>41975</v>
      </c>
      <c r="AB301" t="s">
        <v>43201</v>
      </c>
      <c r="AC301" t="s">
        <v>56193</v>
      </c>
      <c r="AD301" t="s">
        <v>313</v>
      </c>
      <c r="AE301" t="s">
        <v>105</v>
      </c>
      <c r="AF301" s="119" t="str">
        <f t="shared" si="18"/>
        <v>NA</v>
      </c>
      <c r="AG301" s="119"/>
      <c r="AH301" s="119"/>
      <c r="AI301" s="119"/>
      <c r="AJ301" s="119" t="str">
        <f t="shared" si="19"/>
        <v>NA</v>
      </c>
      <c r="AK301" s="190"/>
      <c r="AL301" s="191"/>
    </row>
    <row r="302" spans="1:38" x14ac:dyDescent="0.25">
      <c r="A302" t="s">
        <v>2687</v>
      </c>
      <c r="B302" t="s">
        <v>2685</v>
      </c>
      <c r="C302" t="s">
        <v>2686</v>
      </c>
      <c r="D302" t="s">
        <v>102</v>
      </c>
      <c r="E302" t="s">
        <v>2688</v>
      </c>
      <c r="F302" t="s">
        <v>54</v>
      </c>
      <c r="G302"/>
      <c r="H302" t="s">
        <v>42412</v>
      </c>
      <c r="I302" t="s">
        <v>49981</v>
      </c>
      <c r="J302" t="s">
        <v>2689</v>
      </c>
      <c r="K302" t="s">
        <v>105</v>
      </c>
      <c r="L302" s="119" t="str">
        <f t="shared" si="16"/>
        <v>NA</v>
      </c>
      <c r="M302" s="119"/>
      <c r="N302" s="120" t="str">
        <f t="shared" si="17"/>
        <v>NA</v>
      </c>
      <c r="O302" s="120"/>
      <c r="P302"/>
      <c r="Q302"/>
      <c r="R302"/>
      <c r="S302"/>
      <c r="T302"/>
      <c r="U302" t="s">
        <v>41805</v>
      </c>
      <c r="V302" t="s">
        <v>41804</v>
      </c>
      <c r="W302" t="s">
        <v>380</v>
      </c>
      <c r="X302" t="s">
        <v>108</v>
      </c>
      <c r="Y302" t="s">
        <v>3589</v>
      </c>
      <c r="Z302" t="s">
        <v>54</v>
      </c>
      <c r="AA302"/>
      <c r="AB302" t="s">
        <v>43202</v>
      </c>
      <c r="AC302" t="s">
        <v>56194</v>
      </c>
      <c r="AD302" t="s">
        <v>41805</v>
      </c>
      <c r="AE302" t="s">
        <v>105</v>
      </c>
      <c r="AF302" s="119" t="str">
        <f t="shared" si="18"/>
        <v>NA</v>
      </c>
      <c r="AG302" s="119"/>
      <c r="AH302" s="119"/>
      <c r="AI302" s="119"/>
      <c r="AJ302" s="119" t="str">
        <f t="shared" si="19"/>
        <v>NA</v>
      </c>
      <c r="AK302" s="190"/>
      <c r="AL302" s="191"/>
    </row>
    <row r="303" spans="1:38" x14ac:dyDescent="0.25">
      <c r="A303" t="s">
        <v>1561</v>
      </c>
      <c r="B303" t="s">
        <v>1559</v>
      </c>
      <c r="C303" t="s">
        <v>1560</v>
      </c>
      <c r="D303" t="s">
        <v>102</v>
      </c>
      <c r="E303" t="s">
        <v>1562</v>
      </c>
      <c r="F303" t="s">
        <v>54</v>
      </c>
      <c r="G303"/>
      <c r="H303" t="s">
        <v>42414</v>
      </c>
      <c r="I303" t="s">
        <v>49982</v>
      </c>
      <c r="J303" t="s">
        <v>1563</v>
      </c>
      <c r="K303" t="s">
        <v>105</v>
      </c>
      <c r="L303" s="119" t="str">
        <f t="shared" si="16"/>
        <v>NA</v>
      </c>
      <c r="M303" s="119"/>
      <c r="N303" s="120" t="str">
        <f t="shared" si="17"/>
        <v>NA</v>
      </c>
      <c r="O303" s="120"/>
      <c r="P303"/>
      <c r="Q303"/>
      <c r="R303"/>
      <c r="S303"/>
      <c r="T303"/>
      <c r="U303" t="s">
        <v>40601</v>
      </c>
      <c r="V303" t="s">
        <v>40602</v>
      </c>
      <c r="W303" t="s">
        <v>380</v>
      </c>
      <c r="X303" t="s">
        <v>108</v>
      </c>
      <c r="Y303" t="s">
        <v>3589</v>
      </c>
      <c r="Z303" t="s">
        <v>54</v>
      </c>
      <c r="AA303"/>
      <c r="AB303" t="s">
        <v>43202</v>
      </c>
      <c r="AC303" t="s">
        <v>56194</v>
      </c>
      <c r="AD303" t="s">
        <v>40601</v>
      </c>
      <c r="AE303" t="s">
        <v>105</v>
      </c>
      <c r="AF303" s="119" t="str">
        <f t="shared" si="18"/>
        <v>NA</v>
      </c>
      <c r="AG303" s="119"/>
      <c r="AH303" s="119"/>
      <c r="AI303" s="119"/>
      <c r="AJ303" s="119" t="str">
        <f t="shared" si="19"/>
        <v>NA</v>
      </c>
      <c r="AK303" s="190"/>
      <c r="AL303" s="191"/>
    </row>
    <row r="304" spans="1:38" x14ac:dyDescent="0.25">
      <c r="A304" t="s">
        <v>1601</v>
      </c>
      <c r="B304" t="s">
        <v>1599</v>
      </c>
      <c r="C304" t="s">
        <v>1600</v>
      </c>
      <c r="D304" t="s">
        <v>102</v>
      </c>
      <c r="E304" t="s">
        <v>1602</v>
      </c>
      <c r="F304" t="s">
        <v>54</v>
      </c>
      <c r="G304"/>
      <c r="H304" t="s">
        <v>42415</v>
      </c>
      <c r="I304" t="s">
        <v>49983</v>
      </c>
      <c r="J304" t="s">
        <v>1603</v>
      </c>
      <c r="K304" t="s">
        <v>105</v>
      </c>
      <c r="L304" s="119" t="str">
        <f t="shared" si="16"/>
        <v>NA</v>
      </c>
      <c r="M304" s="119"/>
      <c r="N304" s="120" t="str">
        <f t="shared" si="17"/>
        <v>NA</v>
      </c>
      <c r="O304" s="120"/>
      <c r="P304"/>
      <c r="Q304"/>
      <c r="R304"/>
      <c r="S304"/>
      <c r="T304"/>
      <c r="U304" t="s">
        <v>40603</v>
      </c>
      <c r="V304" t="s">
        <v>40604</v>
      </c>
      <c r="W304" t="s">
        <v>380</v>
      </c>
      <c r="X304" t="s">
        <v>108</v>
      </c>
      <c r="Y304" t="s">
        <v>17052</v>
      </c>
      <c r="Z304" t="s">
        <v>54</v>
      </c>
      <c r="AA304"/>
      <c r="AB304" t="s">
        <v>43203</v>
      </c>
      <c r="AC304" t="s">
        <v>56195</v>
      </c>
      <c r="AD304" t="s">
        <v>40603</v>
      </c>
      <c r="AE304" t="s">
        <v>105</v>
      </c>
      <c r="AF304" s="119" t="str">
        <f t="shared" si="18"/>
        <v>NA</v>
      </c>
      <c r="AG304" s="119"/>
      <c r="AH304" s="119"/>
      <c r="AI304" s="119"/>
      <c r="AJ304" s="119" t="str">
        <f t="shared" si="19"/>
        <v>NA</v>
      </c>
      <c r="AK304" s="190"/>
      <c r="AL304" s="191"/>
    </row>
    <row r="305" spans="1:38" x14ac:dyDescent="0.25">
      <c r="A305" t="s">
        <v>2394</v>
      </c>
      <c r="B305" t="s">
        <v>2392</v>
      </c>
      <c r="C305" t="s">
        <v>2393</v>
      </c>
      <c r="D305" t="s">
        <v>102</v>
      </c>
      <c r="E305" t="s">
        <v>2395</v>
      </c>
      <c r="F305" t="s">
        <v>54</v>
      </c>
      <c r="G305"/>
      <c r="H305" t="s">
        <v>42416</v>
      </c>
      <c r="I305" t="s">
        <v>49984</v>
      </c>
      <c r="J305" t="s">
        <v>906</v>
      </c>
      <c r="K305" t="s">
        <v>105</v>
      </c>
      <c r="L305" s="119" t="str">
        <f t="shared" si="16"/>
        <v>NA</v>
      </c>
      <c r="M305" s="119"/>
      <c r="N305" s="120" t="str">
        <f t="shared" si="17"/>
        <v>NA</v>
      </c>
      <c r="O305" s="120"/>
      <c r="P305"/>
      <c r="Q305"/>
      <c r="R305"/>
      <c r="S305"/>
      <c r="T305"/>
      <c r="U305" t="s">
        <v>40605</v>
      </c>
      <c r="V305" t="s">
        <v>40606</v>
      </c>
      <c r="W305" t="s">
        <v>380</v>
      </c>
      <c r="X305" t="s">
        <v>108</v>
      </c>
      <c r="Y305" t="s">
        <v>20035</v>
      </c>
      <c r="Z305" t="s">
        <v>54</v>
      </c>
      <c r="AA305"/>
      <c r="AB305" t="s">
        <v>43204</v>
      </c>
      <c r="AC305" t="s">
        <v>56196</v>
      </c>
      <c r="AD305" t="s">
        <v>40605</v>
      </c>
      <c r="AE305" t="s">
        <v>105</v>
      </c>
      <c r="AF305" s="119" t="str">
        <f t="shared" si="18"/>
        <v>NA</v>
      </c>
      <c r="AG305" s="119"/>
      <c r="AH305" s="119"/>
      <c r="AI305" s="119"/>
      <c r="AJ305" s="119" t="str">
        <f t="shared" si="19"/>
        <v>NA</v>
      </c>
      <c r="AK305" s="190"/>
      <c r="AL305" s="191"/>
    </row>
    <row r="306" spans="1:38" x14ac:dyDescent="0.25">
      <c r="A306" t="s">
        <v>3138</v>
      </c>
      <c r="B306" t="s">
        <v>3136</v>
      </c>
      <c r="C306" t="s">
        <v>3137</v>
      </c>
      <c r="D306" t="s">
        <v>102</v>
      </c>
      <c r="E306" t="s">
        <v>3139</v>
      </c>
      <c r="F306" t="s">
        <v>54</v>
      </c>
      <c r="G306"/>
      <c r="H306" t="s">
        <v>42417</v>
      </c>
      <c r="I306" t="s">
        <v>49985</v>
      </c>
      <c r="J306"/>
      <c r="K306" t="s">
        <v>105</v>
      </c>
      <c r="L306" s="119" t="str">
        <f t="shared" si="16"/>
        <v>NA</v>
      </c>
      <c r="M306" s="119"/>
      <c r="N306" s="120" t="str">
        <f t="shared" si="17"/>
        <v>NA</v>
      </c>
      <c r="O306" s="120"/>
      <c r="P306"/>
      <c r="Q306"/>
      <c r="R306"/>
      <c r="S306"/>
      <c r="T306"/>
      <c r="U306" t="s">
        <v>40607</v>
      </c>
      <c r="V306" t="s">
        <v>40608</v>
      </c>
      <c r="W306" t="s">
        <v>380</v>
      </c>
      <c r="X306" t="s">
        <v>108</v>
      </c>
      <c r="Y306" t="s">
        <v>40609</v>
      </c>
      <c r="Z306" t="s">
        <v>54</v>
      </c>
      <c r="AA306"/>
      <c r="AB306" t="s">
        <v>43205</v>
      </c>
      <c r="AC306" t="s">
        <v>56197</v>
      </c>
      <c r="AD306" t="s">
        <v>40607</v>
      </c>
      <c r="AE306" t="s">
        <v>105</v>
      </c>
      <c r="AF306" s="119" t="str">
        <f t="shared" si="18"/>
        <v>NA</v>
      </c>
      <c r="AG306" s="119"/>
      <c r="AH306" s="119"/>
      <c r="AI306" s="119"/>
      <c r="AJ306" s="119" t="str">
        <f t="shared" si="19"/>
        <v>NA</v>
      </c>
      <c r="AK306" s="190"/>
      <c r="AL306" s="191"/>
    </row>
    <row r="307" spans="1:38" x14ac:dyDescent="0.25">
      <c r="A307" t="s">
        <v>1934</v>
      </c>
      <c r="B307" t="s">
        <v>1932</v>
      </c>
      <c r="C307" t="s">
        <v>1933</v>
      </c>
      <c r="D307" t="s">
        <v>102</v>
      </c>
      <c r="E307" t="s">
        <v>888</v>
      </c>
      <c r="F307" t="s">
        <v>54</v>
      </c>
      <c r="G307"/>
      <c r="H307" t="s">
        <v>42418</v>
      </c>
      <c r="I307" t="s">
        <v>49986</v>
      </c>
      <c r="J307" t="s">
        <v>1935</v>
      </c>
      <c r="K307" t="s">
        <v>105</v>
      </c>
      <c r="L307" s="119" t="str">
        <f t="shared" si="16"/>
        <v>NA</v>
      </c>
      <c r="M307" s="119"/>
      <c r="N307" s="120" t="str">
        <f t="shared" si="17"/>
        <v>NA</v>
      </c>
      <c r="O307" s="120"/>
      <c r="P307"/>
      <c r="Q307"/>
      <c r="R307"/>
      <c r="S307"/>
      <c r="T307"/>
      <c r="U307" t="s">
        <v>40610</v>
      </c>
      <c r="V307" t="s">
        <v>40611</v>
      </c>
      <c r="W307" t="s">
        <v>380</v>
      </c>
      <c r="X307" t="s">
        <v>108</v>
      </c>
      <c r="Y307" t="s">
        <v>40609</v>
      </c>
      <c r="Z307" t="s">
        <v>54</v>
      </c>
      <c r="AA307"/>
      <c r="AB307" t="s">
        <v>43205</v>
      </c>
      <c r="AC307" t="s">
        <v>56197</v>
      </c>
      <c r="AD307" t="s">
        <v>40610</v>
      </c>
      <c r="AE307" t="s">
        <v>105</v>
      </c>
      <c r="AF307" s="119" t="str">
        <f t="shared" si="18"/>
        <v>NA</v>
      </c>
      <c r="AG307" s="119"/>
      <c r="AH307" s="119"/>
      <c r="AI307" s="119"/>
      <c r="AJ307" s="119" t="str">
        <f t="shared" si="19"/>
        <v>NA</v>
      </c>
      <c r="AK307" s="190"/>
      <c r="AL307" s="191"/>
    </row>
    <row r="308" spans="1:38" x14ac:dyDescent="0.25">
      <c r="A308" t="s">
        <v>887</v>
      </c>
      <c r="B308" t="s">
        <v>885</v>
      </c>
      <c r="C308" t="s">
        <v>886</v>
      </c>
      <c r="D308" t="s">
        <v>102</v>
      </c>
      <c r="E308" t="s">
        <v>888</v>
      </c>
      <c r="F308" t="s">
        <v>54</v>
      </c>
      <c r="G308"/>
      <c r="H308" t="s">
        <v>42418</v>
      </c>
      <c r="I308" t="s">
        <v>49986</v>
      </c>
      <c r="J308" t="s">
        <v>889</v>
      </c>
      <c r="K308" t="s">
        <v>105</v>
      </c>
      <c r="L308" s="119" t="str">
        <f t="shared" si="16"/>
        <v>NA</v>
      </c>
      <c r="M308" s="119"/>
      <c r="N308" s="120" t="str">
        <f t="shared" si="17"/>
        <v>NA</v>
      </c>
      <c r="O308" s="120"/>
      <c r="P308"/>
      <c r="Q308"/>
      <c r="R308"/>
      <c r="S308"/>
      <c r="T308"/>
      <c r="U308" t="s">
        <v>40612</v>
      </c>
      <c r="V308" t="s">
        <v>40613</v>
      </c>
      <c r="W308" t="s">
        <v>380</v>
      </c>
      <c r="X308" t="s">
        <v>108</v>
      </c>
      <c r="Y308" t="s">
        <v>382</v>
      </c>
      <c r="Z308" t="s">
        <v>54</v>
      </c>
      <c r="AA308"/>
      <c r="AB308" t="s">
        <v>41987</v>
      </c>
      <c r="AC308" t="s">
        <v>49685</v>
      </c>
      <c r="AD308" t="s">
        <v>40612</v>
      </c>
      <c r="AE308" t="s">
        <v>105</v>
      </c>
      <c r="AF308" s="119" t="str">
        <f t="shared" si="18"/>
        <v>NA</v>
      </c>
      <c r="AG308" s="119"/>
      <c r="AH308" s="119"/>
      <c r="AI308" s="119"/>
      <c r="AJ308" s="119" t="str">
        <f t="shared" si="19"/>
        <v>NA</v>
      </c>
      <c r="AK308" s="190"/>
      <c r="AL308" s="191"/>
    </row>
    <row r="309" spans="1:38" x14ac:dyDescent="0.25">
      <c r="A309" t="s">
        <v>1938</v>
      </c>
      <c r="B309" t="s">
        <v>1936</v>
      </c>
      <c r="C309" t="s">
        <v>1937</v>
      </c>
      <c r="D309" t="s">
        <v>102</v>
      </c>
      <c r="E309" t="s">
        <v>1939</v>
      </c>
      <c r="F309" t="s">
        <v>54</v>
      </c>
      <c r="G309"/>
      <c r="H309" t="s">
        <v>42419</v>
      </c>
      <c r="I309" t="s">
        <v>49987</v>
      </c>
      <c r="J309"/>
      <c r="K309" t="s">
        <v>105</v>
      </c>
      <c r="L309" s="119" t="str">
        <f t="shared" si="16"/>
        <v>NA</v>
      </c>
      <c r="M309" s="119"/>
      <c r="N309" s="120" t="str">
        <f t="shared" si="17"/>
        <v>NA</v>
      </c>
      <c r="O309" s="120"/>
      <c r="P309"/>
      <c r="Q309"/>
      <c r="R309"/>
      <c r="S309"/>
      <c r="T309"/>
      <c r="U309" t="s">
        <v>38310</v>
      </c>
      <c r="V309" t="s">
        <v>40614</v>
      </c>
      <c r="W309" t="s">
        <v>380</v>
      </c>
      <c r="X309" t="s">
        <v>108</v>
      </c>
      <c r="Y309" t="s">
        <v>382</v>
      </c>
      <c r="Z309" t="s">
        <v>54</v>
      </c>
      <c r="AA309"/>
      <c r="AB309" t="s">
        <v>41987</v>
      </c>
      <c r="AC309" t="s">
        <v>49685</v>
      </c>
      <c r="AD309" t="s">
        <v>38310</v>
      </c>
      <c r="AE309" t="s">
        <v>105</v>
      </c>
      <c r="AF309" s="119" t="str">
        <f t="shared" si="18"/>
        <v>NA</v>
      </c>
      <c r="AG309" s="119"/>
      <c r="AH309" s="119"/>
      <c r="AI309" s="119"/>
      <c r="AJ309" s="119" t="str">
        <f t="shared" si="19"/>
        <v>NA</v>
      </c>
      <c r="AK309" s="190"/>
      <c r="AL309" s="191"/>
    </row>
    <row r="310" spans="1:38" x14ac:dyDescent="0.25">
      <c r="A310" t="s">
        <v>1991</v>
      </c>
      <c r="B310" t="s">
        <v>1989</v>
      </c>
      <c r="C310" t="s">
        <v>1990</v>
      </c>
      <c r="D310" t="s">
        <v>102</v>
      </c>
      <c r="E310" t="s">
        <v>1992</v>
      </c>
      <c r="F310" t="s">
        <v>54</v>
      </c>
      <c r="G310"/>
      <c r="H310" t="s">
        <v>42420</v>
      </c>
      <c r="I310" t="s">
        <v>49988</v>
      </c>
      <c r="J310" t="s">
        <v>906</v>
      </c>
      <c r="K310" t="s">
        <v>105</v>
      </c>
      <c r="L310" s="119" t="str">
        <f t="shared" si="16"/>
        <v>NA</v>
      </c>
      <c r="M310" s="119"/>
      <c r="N310" s="120" t="str">
        <f t="shared" si="17"/>
        <v>NA</v>
      </c>
      <c r="O310" s="120"/>
      <c r="P310"/>
      <c r="Q310"/>
      <c r="R310"/>
      <c r="S310"/>
      <c r="T310"/>
      <c r="U310" t="s">
        <v>38310</v>
      </c>
      <c r="V310" t="s">
        <v>40615</v>
      </c>
      <c r="W310" t="s">
        <v>380</v>
      </c>
      <c r="X310" t="s">
        <v>108</v>
      </c>
      <c r="Y310" t="s">
        <v>382</v>
      </c>
      <c r="Z310" t="s">
        <v>54</v>
      </c>
      <c r="AA310"/>
      <c r="AB310" t="s">
        <v>41987</v>
      </c>
      <c r="AC310" t="s">
        <v>49685</v>
      </c>
      <c r="AD310"/>
      <c r="AE310" t="s">
        <v>105</v>
      </c>
      <c r="AF310" s="119" t="str">
        <f t="shared" si="18"/>
        <v>NA</v>
      </c>
      <c r="AG310" s="119"/>
      <c r="AH310" s="119"/>
      <c r="AI310" s="119"/>
      <c r="AJ310" s="119" t="str">
        <f t="shared" si="19"/>
        <v>NA</v>
      </c>
      <c r="AK310" s="190"/>
      <c r="AL310" s="191"/>
    </row>
    <row r="311" spans="1:38" x14ac:dyDescent="0.25">
      <c r="A311" t="s">
        <v>2764</v>
      </c>
      <c r="B311" t="s">
        <v>2762</v>
      </c>
      <c r="C311" t="s">
        <v>2763</v>
      </c>
      <c r="D311" t="s">
        <v>102</v>
      </c>
      <c r="E311" t="s">
        <v>2765</v>
      </c>
      <c r="F311" t="s">
        <v>54</v>
      </c>
      <c r="G311"/>
      <c r="H311" t="s">
        <v>42421</v>
      </c>
      <c r="I311" t="s">
        <v>49989</v>
      </c>
      <c r="J311"/>
      <c r="K311" t="s">
        <v>105</v>
      </c>
      <c r="L311" s="119" t="str">
        <f t="shared" si="16"/>
        <v>NA</v>
      </c>
      <c r="M311" s="119"/>
      <c r="N311" s="120" t="str">
        <f t="shared" si="17"/>
        <v>NA</v>
      </c>
      <c r="O311" s="120"/>
      <c r="P311"/>
      <c r="Q311"/>
      <c r="R311"/>
      <c r="S311"/>
      <c r="T311"/>
      <c r="U311" t="s">
        <v>38310</v>
      </c>
      <c r="V311" t="s">
        <v>40616</v>
      </c>
      <c r="W311" t="s">
        <v>380</v>
      </c>
      <c r="X311" t="s">
        <v>108</v>
      </c>
      <c r="Y311" t="s">
        <v>382</v>
      </c>
      <c r="Z311" t="s">
        <v>54</v>
      </c>
      <c r="AA311"/>
      <c r="AB311" t="s">
        <v>41987</v>
      </c>
      <c r="AC311" t="s">
        <v>49685</v>
      </c>
      <c r="AD311"/>
      <c r="AE311" t="s">
        <v>105</v>
      </c>
      <c r="AF311" s="119" t="str">
        <f t="shared" si="18"/>
        <v>NA</v>
      </c>
      <c r="AG311" s="119"/>
      <c r="AH311" s="119"/>
      <c r="AI311" s="119"/>
      <c r="AJ311" s="119" t="str">
        <f t="shared" si="19"/>
        <v>NA</v>
      </c>
      <c r="AK311" s="190"/>
      <c r="AL311" s="191"/>
    </row>
    <row r="312" spans="1:38" x14ac:dyDescent="0.25">
      <c r="A312" t="s">
        <v>2060</v>
      </c>
      <c r="B312" t="s">
        <v>2058</v>
      </c>
      <c r="C312" t="s">
        <v>2059</v>
      </c>
      <c r="D312" t="s">
        <v>102</v>
      </c>
      <c r="E312" t="s">
        <v>2061</v>
      </c>
      <c r="F312" t="s">
        <v>54</v>
      </c>
      <c r="G312"/>
      <c r="H312" t="s">
        <v>42422</v>
      </c>
      <c r="I312" t="s">
        <v>49990</v>
      </c>
      <c r="J312"/>
      <c r="K312" t="s">
        <v>105</v>
      </c>
      <c r="L312" s="119" t="str">
        <f t="shared" si="16"/>
        <v>NA</v>
      </c>
      <c r="M312" s="119"/>
      <c r="N312" s="120" t="str">
        <f t="shared" si="17"/>
        <v>NA</v>
      </c>
      <c r="O312" s="120"/>
      <c r="P312"/>
      <c r="Q312"/>
      <c r="R312"/>
      <c r="S312"/>
      <c r="T312"/>
      <c r="U312" t="s">
        <v>40617</v>
      </c>
      <c r="V312" t="s">
        <v>40618</v>
      </c>
      <c r="W312" t="s">
        <v>437</v>
      </c>
      <c r="X312" t="s">
        <v>108</v>
      </c>
      <c r="Y312" t="s">
        <v>439</v>
      </c>
      <c r="Z312" t="s">
        <v>54</v>
      </c>
      <c r="AA312"/>
      <c r="AB312" t="s">
        <v>41995</v>
      </c>
      <c r="AC312" t="s">
        <v>49693</v>
      </c>
      <c r="AD312" t="s">
        <v>41806</v>
      </c>
      <c r="AE312" t="s">
        <v>105</v>
      </c>
      <c r="AF312" s="119" t="str">
        <f t="shared" si="18"/>
        <v>NA</v>
      </c>
      <c r="AG312" s="119"/>
      <c r="AH312" s="119"/>
      <c r="AI312" s="119"/>
      <c r="AJ312" s="119" t="str">
        <f t="shared" si="19"/>
        <v>NA</v>
      </c>
      <c r="AK312" s="190"/>
      <c r="AL312" s="191"/>
    </row>
    <row r="313" spans="1:38" x14ac:dyDescent="0.25">
      <c r="A313" t="s">
        <v>3105</v>
      </c>
      <c r="B313" t="s">
        <v>3103</v>
      </c>
      <c r="C313" t="s">
        <v>3104</v>
      </c>
      <c r="D313" t="s">
        <v>102</v>
      </c>
      <c r="E313" t="s">
        <v>3106</v>
      </c>
      <c r="F313" t="s">
        <v>54</v>
      </c>
      <c r="G313"/>
      <c r="H313" t="s">
        <v>42424</v>
      </c>
      <c r="I313" t="s">
        <v>49991</v>
      </c>
      <c r="J313"/>
      <c r="K313" t="s">
        <v>105</v>
      </c>
      <c r="L313" s="119" t="str">
        <f t="shared" si="16"/>
        <v>NA</v>
      </c>
      <c r="M313" s="119"/>
      <c r="N313" s="120" t="str">
        <f t="shared" si="17"/>
        <v>NA</v>
      </c>
      <c r="O313" s="120"/>
      <c r="P313"/>
      <c r="Q313"/>
      <c r="R313"/>
      <c r="S313"/>
      <c r="T313"/>
      <c r="U313" t="s">
        <v>40619</v>
      </c>
      <c r="V313" t="s">
        <v>40620</v>
      </c>
      <c r="W313" t="s">
        <v>437</v>
      </c>
      <c r="X313" t="s">
        <v>108</v>
      </c>
      <c r="Y313" t="s">
        <v>439</v>
      </c>
      <c r="Z313" t="s">
        <v>54</v>
      </c>
      <c r="AA313"/>
      <c r="AB313" t="s">
        <v>41995</v>
      </c>
      <c r="AC313" t="s">
        <v>49693</v>
      </c>
      <c r="AD313" t="s">
        <v>41807</v>
      </c>
      <c r="AE313" t="s">
        <v>105</v>
      </c>
      <c r="AF313" s="119" t="str">
        <f t="shared" si="18"/>
        <v>NA</v>
      </c>
      <c r="AG313" s="119"/>
      <c r="AH313" s="119"/>
      <c r="AI313" s="119"/>
      <c r="AJ313" s="119" t="str">
        <f t="shared" si="19"/>
        <v>NA</v>
      </c>
      <c r="AK313" s="190"/>
      <c r="AL313" s="191"/>
    </row>
    <row r="314" spans="1:38" x14ac:dyDescent="0.25">
      <c r="A314" t="s">
        <v>2637</v>
      </c>
      <c r="B314" t="s">
        <v>2635</v>
      </c>
      <c r="C314" t="s">
        <v>2636</v>
      </c>
      <c r="D314" t="s">
        <v>102</v>
      </c>
      <c r="E314" t="s">
        <v>2638</v>
      </c>
      <c r="F314" t="s">
        <v>54</v>
      </c>
      <c r="G314"/>
      <c r="H314" t="s">
        <v>42426</v>
      </c>
      <c r="I314" t="s">
        <v>49992</v>
      </c>
      <c r="J314" t="s">
        <v>2639</v>
      </c>
      <c r="K314" t="s">
        <v>105</v>
      </c>
      <c r="L314" s="119" t="str">
        <f t="shared" si="16"/>
        <v>NA</v>
      </c>
      <c r="M314" s="119"/>
      <c r="N314" s="120" t="str">
        <f t="shared" si="17"/>
        <v>NA</v>
      </c>
      <c r="O314" s="120"/>
      <c r="P314"/>
      <c r="Q314"/>
      <c r="R314"/>
      <c r="S314"/>
      <c r="T314"/>
      <c r="U314" t="s">
        <v>40621</v>
      </c>
      <c r="V314" t="s">
        <v>40622</v>
      </c>
      <c r="W314" t="s">
        <v>437</v>
      </c>
      <c r="X314" t="s">
        <v>108</v>
      </c>
      <c r="Y314" t="s">
        <v>439</v>
      </c>
      <c r="Z314" t="s">
        <v>54</v>
      </c>
      <c r="AA314"/>
      <c r="AB314" t="s">
        <v>41995</v>
      </c>
      <c r="AC314" t="s">
        <v>49693</v>
      </c>
      <c r="AD314" t="s">
        <v>40621</v>
      </c>
      <c r="AE314" t="s">
        <v>105</v>
      </c>
      <c r="AF314" s="119" t="str">
        <f t="shared" si="18"/>
        <v>NA</v>
      </c>
      <c r="AG314" s="119"/>
      <c r="AH314" s="119"/>
      <c r="AI314" s="119"/>
      <c r="AJ314" s="119" t="str">
        <f t="shared" si="19"/>
        <v>NA</v>
      </c>
      <c r="AK314" s="190"/>
      <c r="AL314" s="191"/>
    </row>
    <row r="315" spans="1:38" x14ac:dyDescent="0.25">
      <c r="A315" t="s">
        <v>2064</v>
      </c>
      <c r="B315" t="s">
        <v>2062</v>
      </c>
      <c r="C315" t="s">
        <v>2063</v>
      </c>
      <c r="D315" t="s">
        <v>102</v>
      </c>
      <c r="E315" t="s">
        <v>2065</v>
      </c>
      <c r="F315" t="s">
        <v>54</v>
      </c>
      <c r="G315"/>
      <c r="H315" t="s">
        <v>42430</v>
      </c>
      <c r="I315" t="s">
        <v>49993</v>
      </c>
      <c r="J315" t="s">
        <v>906</v>
      </c>
      <c r="K315" t="s">
        <v>105</v>
      </c>
      <c r="L315" s="119" t="str">
        <f t="shared" si="16"/>
        <v>NA</v>
      </c>
      <c r="M315" s="119"/>
      <c r="N315" s="120" t="str">
        <f t="shared" si="17"/>
        <v>NA</v>
      </c>
      <c r="O315" s="120"/>
      <c r="P315"/>
      <c r="Q315"/>
      <c r="R315"/>
      <c r="S315"/>
      <c r="T315"/>
      <c r="U315" t="s">
        <v>38412</v>
      </c>
      <c r="V315" t="s">
        <v>40623</v>
      </c>
      <c r="W315" t="s">
        <v>437</v>
      </c>
      <c r="X315" t="s">
        <v>108</v>
      </c>
      <c r="Y315" t="s">
        <v>439</v>
      </c>
      <c r="Z315" t="s">
        <v>54</v>
      </c>
      <c r="AA315"/>
      <c r="AB315" t="s">
        <v>41995</v>
      </c>
      <c r="AC315" t="s">
        <v>49693</v>
      </c>
      <c r="AD315" t="s">
        <v>41034</v>
      </c>
      <c r="AE315" t="s">
        <v>105</v>
      </c>
      <c r="AF315" s="119" t="str">
        <f t="shared" si="18"/>
        <v>NA</v>
      </c>
      <c r="AG315" s="119"/>
      <c r="AH315" s="119"/>
      <c r="AI315" s="119"/>
      <c r="AJ315" s="119" t="str">
        <f t="shared" si="19"/>
        <v>NA</v>
      </c>
      <c r="AK315" s="190"/>
      <c r="AL315" s="191"/>
    </row>
    <row r="316" spans="1:38" x14ac:dyDescent="0.25">
      <c r="A316" t="s">
        <v>2720</v>
      </c>
      <c r="B316" t="s">
        <v>2718</v>
      </c>
      <c r="C316" t="s">
        <v>2719</v>
      </c>
      <c r="D316" t="s">
        <v>102</v>
      </c>
      <c r="E316" t="s">
        <v>2721</v>
      </c>
      <c r="F316" t="s">
        <v>54</v>
      </c>
      <c r="G316"/>
      <c r="H316" t="s">
        <v>42431</v>
      </c>
      <c r="I316" t="s">
        <v>49994</v>
      </c>
      <c r="J316" t="s">
        <v>2722</v>
      </c>
      <c r="K316" t="s">
        <v>105</v>
      </c>
      <c r="L316" s="119" t="str">
        <f t="shared" si="16"/>
        <v>NA</v>
      </c>
      <c r="M316" s="119"/>
      <c r="N316" s="120" t="str">
        <f t="shared" si="17"/>
        <v>NA</v>
      </c>
      <c r="O316" s="120"/>
      <c r="P316"/>
      <c r="Q316"/>
      <c r="R316"/>
      <c r="S316"/>
      <c r="T316"/>
      <c r="U316" t="s">
        <v>40628</v>
      </c>
      <c r="V316" t="s">
        <v>40629</v>
      </c>
      <c r="W316" t="s">
        <v>437</v>
      </c>
      <c r="X316" t="s">
        <v>108</v>
      </c>
      <c r="Y316" t="s">
        <v>1311</v>
      </c>
      <c r="Z316" t="s">
        <v>54</v>
      </c>
      <c r="AA316"/>
      <c r="AB316" t="s">
        <v>43206</v>
      </c>
      <c r="AC316" t="s">
        <v>56198</v>
      </c>
      <c r="AD316" t="s">
        <v>41808</v>
      </c>
      <c r="AE316" t="s">
        <v>105</v>
      </c>
      <c r="AF316" s="119" t="str">
        <f t="shared" si="18"/>
        <v>NA</v>
      </c>
      <c r="AG316" s="119"/>
      <c r="AH316" s="119"/>
      <c r="AI316" s="119"/>
      <c r="AJ316" s="119" t="str">
        <f t="shared" si="19"/>
        <v>NA</v>
      </c>
      <c r="AK316" s="190"/>
      <c r="AL316" s="191"/>
    </row>
    <row r="317" spans="1:38" x14ac:dyDescent="0.25">
      <c r="A317" t="s">
        <v>2886</v>
      </c>
      <c r="B317" t="s">
        <v>2884</v>
      </c>
      <c r="C317" t="s">
        <v>2885</v>
      </c>
      <c r="D317" t="s">
        <v>102</v>
      </c>
      <c r="E317" t="s">
        <v>2887</v>
      </c>
      <c r="F317" t="s">
        <v>54</v>
      </c>
      <c r="G317"/>
      <c r="H317" t="s">
        <v>42432</v>
      </c>
      <c r="I317" t="s">
        <v>49995</v>
      </c>
      <c r="J317"/>
      <c r="K317" t="s">
        <v>105</v>
      </c>
      <c r="L317" s="119" t="str">
        <f t="shared" si="16"/>
        <v>NA</v>
      </c>
      <c r="M317" s="119"/>
      <c r="N317" s="120" t="str">
        <f t="shared" si="17"/>
        <v>NA</v>
      </c>
      <c r="O317" s="120"/>
      <c r="P317"/>
      <c r="Q317"/>
      <c r="R317"/>
      <c r="S317"/>
      <c r="T317"/>
      <c r="U317" t="s">
        <v>40631</v>
      </c>
      <c r="V317" t="s">
        <v>40632</v>
      </c>
      <c r="W317" t="s">
        <v>437</v>
      </c>
      <c r="X317" t="s">
        <v>108</v>
      </c>
      <c r="Y317" t="s">
        <v>3440</v>
      </c>
      <c r="Z317" t="s">
        <v>54</v>
      </c>
      <c r="AA317"/>
      <c r="AB317" t="s">
        <v>43207</v>
      </c>
      <c r="AC317" t="s">
        <v>56199</v>
      </c>
      <c r="AD317" t="s">
        <v>41809</v>
      </c>
      <c r="AE317" t="s">
        <v>105</v>
      </c>
      <c r="AF317" s="119" t="str">
        <f t="shared" si="18"/>
        <v>NA</v>
      </c>
      <c r="AG317" s="119"/>
      <c r="AH317" s="119"/>
      <c r="AI317" s="119"/>
      <c r="AJ317" s="119" t="str">
        <f t="shared" si="19"/>
        <v>NA</v>
      </c>
      <c r="AK317" s="190"/>
      <c r="AL317" s="191"/>
    </row>
    <row r="318" spans="1:38" x14ac:dyDescent="0.25">
      <c r="A318" t="s">
        <v>2412</v>
      </c>
      <c r="B318" t="s">
        <v>2410</v>
      </c>
      <c r="C318" t="s">
        <v>2411</v>
      </c>
      <c r="D318" t="s">
        <v>102</v>
      </c>
      <c r="E318" t="s">
        <v>2413</v>
      </c>
      <c r="F318" t="s">
        <v>54</v>
      </c>
      <c r="G318"/>
      <c r="H318" t="s">
        <v>42433</v>
      </c>
      <c r="I318" t="s">
        <v>49996</v>
      </c>
      <c r="J318" t="s">
        <v>2414</v>
      </c>
      <c r="K318" t="s">
        <v>105</v>
      </c>
      <c r="L318" s="119" t="str">
        <f t="shared" si="16"/>
        <v>NA</v>
      </c>
      <c r="M318" s="119"/>
      <c r="N318" s="120" t="str">
        <f t="shared" si="17"/>
        <v>NA</v>
      </c>
      <c r="O318" s="120"/>
      <c r="P318"/>
      <c r="Q318"/>
      <c r="R318"/>
      <c r="S318"/>
      <c r="T318"/>
      <c r="U318" t="s">
        <v>40633</v>
      </c>
      <c r="V318" t="s">
        <v>40634</v>
      </c>
      <c r="W318" t="s">
        <v>437</v>
      </c>
      <c r="X318" t="s">
        <v>108</v>
      </c>
      <c r="Y318" t="s">
        <v>3440</v>
      </c>
      <c r="Z318" t="s">
        <v>54</v>
      </c>
      <c r="AA318"/>
      <c r="AB318" t="s">
        <v>43208</v>
      </c>
      <c r="AC318" t="s">
        <v>56199</v>
      </c>
      <c r="AD318" t="s">
        <v>40633</v>
      </c>
      <c r="AE318" t="s">
        <v>105</v>
      </c>
      <c r="AF318" s="119" t="str">
        <f t="shared" si="18"/>
        <v>NA</v>
      </c>
      <c r="AG318" s="119"/>
      <c r="AH318" s="119"/>
      <c r="AI318" s="119"/>
      <c r="AJ318" s="119" t="str">
        <f t="shared" si="19"/>
        <v>NA</v>
      </c>
      <c r="AK318" s="190"/>
      <c r="AL318" s="191"/>
    </row>
    <row r="319" spans="1:38" x14ac:dyDescent="0.25">
      <c r="A319" t="s">
        <v>3052</v>
      </c>
      <c r="B319" t="s">
        <v>3050</v>
      </c>
      <c r="C319" t="s">
        <v>3051</v>
      </c>
      <c r="D319" t="s">
        <v>102</v>
      </c>
      <c r="E319" t="s">
        <v>3053</v>
      </c>
      <c r="F319" t="s">
        <v>54</v>
      </c>
      <c r="G319"/>
      <c r="H319" t="s">
        <v>42434</v>
      </c>
      <c r="I319" t="s">
        <v>49997</v>
      </c>
      <c r="J319" t="s">
        <v>3054</v>
      </c>
      <c r="K319" t="s">
        <v>105</v>
      </c>
      <c r="L319" s="119" t="str">
        <f t="shared" si="16"/>
        <v>NA</v>
      </c>
      <c r="M319" s="119"/>
      <c r="N319" s="120" t="str">
        <f t="shared" si="17"/>
        <v>NA</v>
      </c>
      <c r="O319" s="120"/>
      <c r="P319"/>
      <c r="Q319"/>
      <c r="R319"/>
      <c r="S319"/>
      <c r="T319"/>
      <c r="U319" t="s">
        <v>368</v>
      </c>
      <c r="V319" t="s">
        <v>40674</v>
      </c>
      <c r="W319" t="s">
        <v>365</v>
      </c>
      <c r="X319" t="s">
        <v>108</v>
      </c>
      <c r="Y319" t="s">
        <v>370</v>
      </c>
      <c r="Z319" t="s">
        <v>54</v>
      </c>
      <c r="AA319" t="s">
        <v>41902</v>
      </c>
      <c r="AB319" t="s">
        <v>43209</v>
      </c>
      <c r="AC319" t="s">
        <v>56200</v>
      </c>
      <c r="AD319" t="s">
        <v>369</v>
      </c>
      <c r="AE319" t="s">
        <v>105</v>
      </c>
      <c r="AF319" s="119" t="str">
        <f t="shared" si="18"/>
        <v>NA</v>
      </c>
      <c r="AG319" s="119"/>
      <c r="AH319" s="119"/>
      <c r="AI319" s="119"/>
      <c r="AJ319" s="119" t="str">
        <f t="shared" si="19"/>
        <v>NA</v>
      </c>
      <c r="AK319" s="190"/>
      <c r="AL319" s="191"/>
    </row>
    <row r="320" spans="1:38" x14ac:dyDescent="0.25">
      <c r="A320" t="s">
        <v>2904</v>
      </c>
      <c r="B320" t="s">
        <v>2902</v>
      </c>
      <c r="C320" t="s">
        <v>2903</v>
      </c>
      <c r="D320" t="s">
        <v>102</v>
      </c>
      <c r="E320" t="s">
        <v>2905</v>
      </c>
      <c r="F320" t="s">
        <v>54</v>
      </c>
      <c r="G320"/>
      <c r="H320" t="s">
        <v>42435</v>
      </c>
      <c r="I320" t="s">
        <v>49998</v>
      </c>
      <c r="J320" t="s">
        <v>2906</v>
      </c>
      <c r="K320" t="s">
        <v>105</v>
      </c>
      <c r="L320" s="119" t="str">
        <f t="shared" si="16"/>
        <v>NA</v>
      </c>
      <c r="M320" s="119"/>
      <c r="N320" s="120" t="str">
        <f t="shared" si="17"/>
        <v>NA</v>
      </c>
      <c r="O320" s="120"/>
      <c r="P320"/>
      <c r="Q320"/>
      <c r="R320"/>
      <c r="S320"/>
      <c r="T320"/>
      <c r="U320" t="s">
        <v>376</v>
      </c>
      <c r="V320" t="s">
        <v>40684</v>
      </c>
      <c r="W320" t="s">
        <v>365</v>
      </c>
      <c r="X320" t="s">
        <v>108</v>
      </c>
      <c r="Y320" t="s">
        <v>378</v>
      </c>
      <c r="Z320" t="s">
        <v>54</v>
      </c>
      <c r="AA320" t="s">
        <v>41903</v>
      </c>
      <c r="AB320" t="s">
        <v>43210</v>
      </c>
      <c r="AC320" t="s">
        <v>56201</v>
      </c>
      <c r="AD320" t="s">
        <v>377</v>
      </c>
      <c r="AE320" t="s">
        <v>105</v>
      </c>
      <c r="AF320" s="119" t="str">
        <f t="shared" si="18"/>
        <v>NA</v>
      </c>
      <c r="AG320" s="119"/>
      <c r="AH320" s="119"/>
      <c r="AI320" s="119"/>
      <c r="AJ320" s="119" t="str">
        <f t="shared" si="19"/>
        <v>NA</v>
      </c>
      <c r="AK320" s="190"/>
      <c r="AL320" s="191"/>
    </row>
    <row r="321" spans="1:38" x14ac:dyDescent="0.25">
      <c r="A321" t="s">
        <v>3042</v>
      </c>
      <c r="B321" t="s">
        <v>3040</v>
      </c>
      <c r="C321" t="s">
        <v>3041</v>
      </c>
      <c r="D321" t="s">
        <v>102</v>
      </c>
      <c r="E321" t="s">
        <v>3043</v>
      </c>
      <c r="F321" t="s">
        <v>54</v>
      </c>
      <c r="G321"/>
      <c r="H321" t="s">
        <v>42436</v>
      </c>
      <c r="I321" t="s">
        <v>49999</v>
      </c>
      <c r="J321" t="s">
        <v>3044</v>
      </c>
      <c r="K321" t="s">
        <v>105</v>
      </c>
      <c r="L321" s="119" t="str">
        <f t="shared" si="16"/>
        <v>NA</v>
      </c>
      <c r="M321" s="119"/>
      <c r="N321" s="120" t="str">
        <f t="shared" si="17"/>
        <v>NA</v>
      </c>
      <c r="O321" s="120"/>
      <c r="P321"/>
      <c r="Q321"/>
      <c r="R321"/>
      <c r="S321"/>
      <c r="T321"/>
      <c r="U321" t="s">
        <v>383</v>
      </c>
      <c r="V321" t="s">
        <v>40685</v>
      </c>
      <c r="W321" t="s">
        <v>365</v>
      </c>
      <c r="X321" t="s">
        <v>108</v>
      </c>
      <c r="Y321" t="s">
        <v>378</v>
      </c>
      <c r="Z321" t="s">
        <v>54</v>
      </c>
      <c r="AA321" t="s">
        <v>41904</v>
      </c>
      <c r="AB321" t="s">
        <v>43210</v>
      </c>
      <c r="AC321" t="s">
        <v>56201</v>
      </c>
      <c r="AD321" t="s">
        <v>384</v>
      </c>
      <c r="AE321" t="s">
        <v>105</v>
      </c>
      <c r="AF321" s="119" t="str">
        <f t="shared" si="18"/>
        <v>NA</v>
      </c>
      <c r="AG321" s="119"/>
      <c r="AH321" s="119"/>
      <c r="AI321" s="119"/>
      <c r="AJ321" s="119" t="str">
        <f t="shared" si="19"/>
        <v>NA</v>
      </c>
      <c r="AK321" s="190"/>
      <c r="AL321" s="191"/>
    </row>
    <row r="322" spans="1:38" x14ac:dyDescent="0.25">
      <c r="A322" t="s">
        <v>2097</v>
      </c>
      <c r="B322" t="s">
        <v>2095</v>
      </c>
      <c r="C322" t="s">
        <v>2096</v>
      </c>
      <c r="D322" t="s">
        <v>102</v>
      </c>
      <c r="E322" t="s">
        <v>2098</v>
      </c>
      <c r="F322" t="s">
        <v>54</v>
      </c>
      <c r="G322"/>
      <c r="H322" t="s">
        <v>42437</v>
      </c>
      <c r="I322" t="s">
        <v>50000</v>
      </c>
      <c r="J322" t="s">
        <v>2099</v>
      </c>
      <c r="K322" t="s">
        <v>105</v>
      </c>
      <c r="L322" s="119" t="str">
        <f t="shared" si="16"/>
        <v>NA</v>
      </c>
      <c r="M322" s="119"/>
      <c r="N322" s="120" t="str">
        <f t="shared" si="17"/>
        <v>NA</v>
      </c>
      <c r="O322" s="120"/>
      <c r="P322"/>
      <c r="Q322"/>
      <c r="R322"/>
      <c r="S322"/>
      <c r="T322"/>
      <c r="U322" t="s">
        <v>405</v>
      </c>
      <c r="V322" t="s">
        <v>40720</v>
      </c>
      <c r="W322" t="s">
        <v>365</v>
      </c>
      <c r="X322" t="s">
        <v>108</v>
      </c>
      <c r="Y322" t="s">
        <v>866</v>
      </c>
      <c r="Z322" t="s">
        <v>54</v>
      </c>
      <c r="AA322" t="s">
        <v>41905</v>
      </c>
      <c r="AB322" t="s">
        <v>43211</v>
      </c>
      <c r="AC322" t="s">
        <v>56202</v>
      </c>
      <c r="AD322" t="s">
        <v>406</v>
      </c>
      <c r="AE322" t="s">
        <v>105</v>
      </c>
      <c r="AF322" s="119" t="str">
        <f t="shared" si="18"/>
        <v>NA</v>
      </c>
      <c r="AG322" s="119"/>
      <c r="AH322" s="119"/>
      <c r="AI322" s="119"/>
      <c r="AJ322" s="119" t="str">
        <f t="shared" si="19"/>
        <v>NA</v>
      </c>
      <c r="AK322" s="190"/>
      <c r="AL322" s="191"/>
    </row>
    <row r="323" spans="1:38" x14ac:dyDescent="0.25">
      <c r="A323" t="s">
        <v>2523</v>
      </c>
      <c r="B323" t="s">
        <v>2521</v>
      </c>
      <c r="C323" t="s">
        <v>2522</v>
      </c>
      <c r="D323" t="s">
        <v>102</v>
      </c>
      <c r="E323" t="s">
        <v>2524</v>
      </c>
      <c r="F323" t="s">
        <v>54</v>
      </c>
      <c r="G323"/>
      <c r="H323" t="s">
        <v>42438</v>
      </c>
      <c r="I323" t="s">
        <v>50001</v>
      </c>
      <c r="J323" t="s">
        <v>2525</v>
      </c>
      <c r="K323" t="s">
        <v>105</v>
      </c>
      <c r="L323" s="119" t="str">
        <f t="shared" ref="L323:L386" si="20">IF($Q$1&lt;&gt;"",IF(ISNUMBER(SEARCH("*"&amp;$Q$1&amp;"*", A323)),A323, IF(ISNUMBER(SEARCH("*"&amp;$Q$1&amp;"*", H323)),A323, IF(ISNUMBER(SEARCH("*"&amp;$Q$1&amp;"*", G323)),A323, IF(ISNUMBER(SEARCH("*"&amp;$Q$1&amp;"*", J323)),A323,  IF(ISNUMBER(SEARCH("*"&amp;$Q$1&amp;"*", E323)),A323, "NA"))))),"NA")</f>
        <v>NA</v>
      </c>
      <c r="M323" s="119"/>
      <c r="N323" s="120" t="str">
        <f t="shared" ref="N323:N386" si="21">IF($Q$11=1,IF(ISNUMBER(SEARCH($T$11,C323)),A323,"NA"),"NA")</f>
        <v>NA</v>
      </c>
      <c r="O323" s="120"/>
      <c r="P323"/>
      <c r="Q323"/>
      <c r="R323"/>
      <c r="S323"/>
      <c r="T323"/>
      <c r="U323" t="s">
        <v>412</v>
      </c>
      <c r="V323" t="s">
        <v>40721</v>
      </c>
      <c r="W323" t="s">
        <v>365</v>
      </c>
      <c r="X323" t="s">
        <v>108</v>
      </c>
      <c r="Y323" t="s">
        <v>414</v>
      </c>
      <c r="Z323" t="s">
        <v>54</v>
      </c>
      <c r="AA323" t="s">
        <v>41906</v>
      </c>
      <c r="AB323" t="s">
        <v>43212</v>
      </c>
      <c r="AC323" t="s">
        <v>56203</v>
      </c>
      <c r="AD323" t="s">
        <v>413</v>
      </c>
      <c r="AE323" t="s">
        <v>105</v>
      </c>
      <c r="AF323" s="119" t="str">
        <f t="shared" ref="AF323:AF386" si="22">IF($Q$6&lt;&gt;"",IF(ISNUMBER(SEARCH($Q$6, W323)),U323, "NA"),"NA")</f>
        <v>NA</v>
      </c>
      <c r="AG323" s="119"/>
      <c r="AH323" s="119"/>
      <c r="AI323" s="119"/>
      <c r="AJ323" s="119" t="str">
        <f t="shared" ref="AJ323:AJ386" si="23">IF($Q$5&lt;&gt;"",IF(ISNUMBER(SEARCH($Q$5, U323&amp;" "&amp;Y323&amp;" "&amp;AA323&amp;" "&amp;AB323&amp;" "&amp;AD323)),U323, "NA"),"NA")</f>
        <v>NA</v>
      </c>
      <c r="AK323" s="190"/>
      <c r="AL323" s="191"/>
    </row>
    <row r="324" spans="1:38" x14ac:dyDescent="0.25">
      <c r="A324" t="s">
        <v>3249</v>
      </c>
      <c r="B324" t="s">
        <v>3247</v>
      </c>
      <c r="C324" t="s">
        <v>3248</v>
      </c>
      <c r="D324" t="s">
        <v>102</v>
      </c>
      <c r="E324" t="s">
        <v>3250</v>
      </c>
      <c r="F324" t="s">
        <v>54</v>
      </c>
      <c r="G324"/>
      <c r="H324" t="s">
        <v>42439</v>
      </c>
      <c r="I324" t="s">
        <v>50002</v>
      </c>
      <c r="J324" t="s">
        <v>3251</v>
      </c>
      <c r="K324" t="s">
        <v>105</v>
      </c>
      <c r="L324" s="119" t="str">
        <f t="shared" si="20"/>
        <v>NA</v>
      </c>
      <c r="M324" s="119"/>
      <c r="N324" s="120" t="str">
        <f t="shared" si="21"/>
        <v>NA</v>
      </c>
      <c r="O324" s="120"/>
      <c r="P324"/>
      <c r="Q324"/>
      <c r="R324"/>
      <c r="S324"/>
      <c r="T324"/>
      <c r="U324" t="s">
        <v>420</v>
      </c>
      <c r="V324" t="s">
        <v>40724</v>
      </c>
      <c r="W324" t="s">
        <v>365</v>
      </c>
      <c r="X324" t="s">
        <v>108</v>
      </c>
      <c r="Y324" t="s">
        <v>422</v>
      </c>
      <c r="Z324" t="s">
        <v>54</v>
      </c>
      <c r="AA324" t="s">
        <v>41910</v>
      </c>
      <c r="AB324" t="s">
        <v>43194</v>
      </c>
      <c r="AC324" t="s">
        <v>56204</v>
      </c>
      <c r="AD324" t="s">
        <v>421</v>
      </c>
      <c r="AE324" t="s">
        <v>105</v>
      </c>
      <c r="AF324" s="119" t="str">
        <f t="shared" si="22"/>
        <v>NA</v>
      </c>
      <c r="AG324" s="119"/>
      <c r="AH324" s="119"/>
      <c r="AI324" s="119"/>
      <c r="AJ324" s="119" t="str">
        <f t="shared" si="23"/>
        <v>NA</v>
      </c>
      <c r="AK324" s="190"/>
      <c r="AL324" s="191"/>
    </row>
    <row r="325" spans="1:38" x14ac:dyDescent="0.25">
      <c r="A325" t="s">
        <v>2151</v>
      </c>
      <c r="B325" t="s">
        <v>2149</v>
      </c>
      <c r="C325" t="s">
        <v>2150</v>
      </c>
      <c r="D325" t="s">
        <v>102</v>
      </c>
      <c r="E325" t="s">
        <v>2152</v>
      </c>
      <c r="F325" t="s">
        <v>54</v>
      </c>
      <c r="G325"/>
      <c r="H325" t="s">
        <v>42440</v>
      </c>
      <c r="I325" t="s">
        <v>50003</v>
      </c>
      <c r="J325" t="s">
        <v>2153</v>
      </c>
      <c r="K325" t="s">
        <v>105</v>
      </c>
      <c r="L325" s="119" t="str">
        <f t="shared" si="20"/>
        <v>NA</v>
      </c>
      <c r="M325" s="119"/>
      <c r="N325" s="120" t="str">
        <f t="shared" si="21"/>
        <v>NA</v>
      </c>
      <c r="O325" s="120"/>
      <c r="P325"/>
      <c r="Q325"/>
      <c r="R325"/>
      <c r="S325"/>
      <c r="T325"/>
      <c r="U325" t="s">
        <v>397</v>
      </c>
      <c r="V325" t="s">
        <v>40725</v>
      </c>
      <c r="W325" t="s">
        <v>365</v>
      </c>
      <c r="X325" t="s">
        <v>108</v>
      </c>
      <c r="Y325" t="s">
        <v>399</v>
      </c>
      <c r="Z325" t="s">
        <v>54</v>
      </c>
      <c r="AA325" t="s">
        <v>41930</v>
      </c>
      <c r="AB325" t="s">
        <v>43213</v>
      </c>
      <c r="AC325" t="s">
        <v>56205</v>
      </c>
      <c r="AD325" t="s">
        <v>398</v>
      </c>
      <c r="AE325" t="s">
        <v>105</v>
      </c>
      <c r="AF325" s="119" t="str">
        <f t="shared" si="22"/>
        <v>NA</v>
      </c>
      <c r="AG325" s="119"/>
      <c r="AH325" s="119"/>
      <c r="AI325" s="119"/>
      <c r="AJ325" s="119" t="str">
        <f t="shared" si="23"/>
        <v>NA</v>
      </c>
      <c r="AK325" s="190"/>
      <c r="AL325" s="191"/>
    </row>
    <row r="326" spans="1:38" x14ac:dyDescent="0.25">
      <c r="A326" t="s">
        <v>2181</v>
      </c>
      <c r="B326" t="s">
        <v>2179</v>
      </c>
      <c r="C326" t="s">
        <v>2180</v>
      </c>
      <c r="D326" t="s">
        <v>102</v>
      </c>
      <c r="E326" t="s">
        <v>2182</v>
      </c>
      <c r="F326" t="s">
        <v>54</v>
      </c>
      <c r="G326"/>
      <c r="H326" t="s">
        <v>42441</v>
      </c>
      <c r="I326" t="s">
        <v>50004</v>
      </c>
      <c r="J326" t="s">
        <v>2183</v>
      </c>
      <c r="K326" t="s">
        <v>105</v>
      </c>
      <c r="L326" s="119" t="str">
        <f t="shared" si="20"/>
        <v>NA</v>
      </c>
      <c r="M326" s="119"/>
      <c r="N326" s="120" t="str">
        <f t="shared" si="21"/>
        <v>NA</v>
      </c>
      <c r="O326" s="120"/>
      <c r="P326"/>
      <c r="Q326"/>
      <c r="R326"/>
      <c r="S326"/>
      <c r="T326"/>
      <c r="U326" t="s">
        <v>427</v>
      </c>
      <c r="V326" t="s">
        <v>40726</v>
      </c>
      <c r="W326" t="s">
        <v>365</v>
      </c>
      <c r="X326" t="s">
        <v>108</v>
      </c>
      <c r="Y326" t="s">
        <v>399</v>
      </c>
      <c r="Z326" t="s">
        <v>54</v>
      </c>
      <c r="AA326" t="s">
        <v>41918</v>
      </c>
      <c r="AB326" t="s">
        <v>43194</v>
      </c>
      <c r="AC326" t="s">
        <v>56205</v>
      </c>
      <c r="AD326" t="s">
        <v>428</v>
      </c>
      <c r="AE326" t="s">
        <v>105</v>
      </c>
      <c r="AF326" s="119" t="str">
        <f t="shared" si="22"/>
        <v>NA</v>
      </c>
      <c r="AG326" s="119"/>
      <c r="AH326" s="119"/>
      <c r="AI326" s="119"/>
      <c r="AJ326" s="119" t="str">
        <f t="shared" si="23"/>
        <v>NA</v>
      </c>
      <c r="AK326" s="190"/>
      <c r="AL326" s="191"/>
    </row>
    <row r="327" spans="1:38" x14ac:dyDescent="0.25">
      <c r="A327" t="s">
        <v>2196</v>
      </c>
      <c r="B327" t="s">
        <v>2194</v>
      </c>
      <c r="C327" t="s">
        <v>2195</v>
      </c>
      <c r="D327" t="s">
        <v>102</v>
      </c>
      <c r="E327" t="s">
        <v>2197</v>
      </c>
      <c r="F327" t="s">
        <v>54</v>
      </c>
      <c r="G327"/>
      <c r="H327" t="s">
        <v>42442</v>
      </c>
      <c r="I327" t="s">
        <v>50005</v>
      </c>
      <c r="J327"/>
      <c r="K327" t="s">
        <v>105</v>
      </c>
      <c r="L327" s="119" t="str">
        <f t="shared" si="20"/>
        <v>NA</v>
      </c>
      <c r="M327" s="119"/>
      <c r="N327" s="120" t="str">
        <f t="shared" si="21"/>
        <v>NA</v>
      </c>
      <c r="O327" s="120"/>
      <c r="P327"/>
      <c r="Q327"/>
      <c r="R327"/>
      <c r="S327"/>
      <c r="T327"/>
      <c r="U327" t="s">
        <v>433</v>
      </c>
      <c r="V327" t="s">
        <v>40729</v>
      </c>
      <c r="W327" t="s">
        <v>365</v>
      </c>
      <c r="X327" t="s">
        <v>108</v>
      </c>
      <c r="Y327" t="s">
        <v>435</v>
      </c>
      <c r="Z327" t="s">
        <v>54</v>
      </c>
      <c r="AA327" t="s">
        <v>41919</v>
      </c>
      <c r="AB327" t="s">
        <v>43214</v>
      </c>
      <c r="AC327" t="s">
        <v>56206</v>
      </c>
      <c r="AD327" t="s">
        <v>434</v>
      </c>
      <c r="AE327" t="s">
        <v>105</v>
      </c>
      <c r="AF327" s="119" t="str">
        <f t="shared" si="22"/>
        <v>NA</v>
      </c>
      <c r="AG327" s="119"/>
      <c r="AH327" s="119"/>
      <c r="AI327" s="119"/>
      <c r="AJ327" s="119" t="str">
        <f t="shared" si="23"/>
        <v>NA</v>
      </c>
      <c r="AK327" s="190"/>
      <c r="AL327" s="191"/>
    </row>
    <row r="328" spans="1:38" x14ac:dyDescent="0.25">
      <c r="A328" t="s">
        <v>2697</v>
      </c>
      <c r="B328" t="s">
        <v>2695</v>
      </c>
      <c r="C328" t="s">
        <v>2696</v>
      </c>
      <c r="D328" t="s">
        <v>102</v>
      </c>
      <c r="E328" t="s">
        <v>2698</v>
      </c>
      <c r="F328" t="s">
        <v>54</v>
      </c>
      <c r="G328"/>
      <c r="H328" t="s">
        <v>42444</v>
      </c>
      <c r="I328" t="s">
        <v>50006</v>
      </c>
      <c r="J328" t="s">
        <v>2699</v>
      </c>
      <c r="K328" t="s">
        <v>105</v>
      </c>
      <c r="L328" s="119" t="str">
        <f t="shared" si="20"/>
        <v>NA</v>
      </c>
      <c r="M328" s="119"/>
      <c r="N328" s="120" t="str">
        <f t="shared" si="21"/>
        <v>NA</v>
      </c>
      <c r="O328" s="120"/>
      <c r="P328"/>
      <c r="Q328"/>
      <c r="R328"/>
      <c r="S328"/>
      <c r="T328"/>
      <c r="U328" t="s">
        <v>441</v>
      </c>
      <c r="V328" t="s">
        <v>40730</v>
      </c>
      <c r="W328" t="s">
        <v>365</v>
      </c>
      <c r="X328" t="s">
        <v>108</v>
      </c>
      <c r="Y328" t="s">
        <v>8549</v>
      </c>
      <c r="Z328" t="s">
        <v>54</v>
      </c>
      <c r="AA328" t="s">
        <v>41920</v>
      </c>
      <c r="AB328" t="s">
        <v>43215</v>
      </c>
      <c r="AC328" t="s">
        <v>56207</v>
      </c>
      <c r="AD328" t="s">
        <v>442</v>
      </c>
      <c r="AE328" t="s">
        <v>105</v>
      </c>
      <c r="AF328" s="119" t="str">
        <f t="shared" si="22"/>
        <v>NA</v>
      </c>
      <c r="AG328" s="119"/>
      <c r="AH328" s="119"/>
      <c r="AI328" s="119"/>
      <c r="AJ328" s="119" t="str">
        <f t="shared" si="23"/>
        <v>NA</v>
      </c>
      <c r="AK328" s="190"/>
      <c r="AL328" s="191"/>
    </row>
    <row r="329" spans="1:38" x14ac:dyDescent="0.25">
      <c r="A329" t="s">
        <v>3087</v>
      </c>
      <c r="B329" t="s">
        <v>3085</v>
      </c>
      <c r="C329" t="s">
        <v>3086</v>
      </c>
      <c r="D329" t="s">
        <v>102</v>
      </c>
      <c r="E329" t="s">
        <v>3088</v>
      </c>
      <c r="F329" t="s">
        <v>54</v>
      </c>
      <c r="G329"/>
      <c r="H329" t="s">
        <v>42445</v>
      </c>
      <c r="I329" t="s">
        <v>50007</v>
      </c>
      <c r="J329" t="s">
        <v>3089</v>
      </c>
      <c r="K329" t="s">
        <v>105</v>
      </c>
      <c r="L329" s="119" t="str">
        <f t="shared" si="20"/>
        <v>NA</v>
      </c>
      <c r="M329" s="119"/>
      <c r="N329" s="120" t="str">
        <f t="shared" si="21"/>
        <v>NA</v>
      </c>
      <c r="O329" s="120"/>
      <c r="P329"/>
      <c r="Q329"/>
      <c r="R329"/>
      <c r="S329"/>
      <c r="T329"/>
      <c r="U329" t="s">
        <v>389</v>
      </c>
      <c r="V329" t="s">
        <v>40731</v>
      </c>
      <c r="W329" t="s">
        <v>365</v>
      </c>
      <c r="X329" t="s">
        <v>108</v>
      </c>
      <c r="Y329" t="s">
        <v>391</v>
      </c>
      <c r="Z329" t="s">
        <v>54</v>
      </c>
      <c r="AA329" t="s">
        <v>41892</v>
      </c>
      <c r="AB329" t="s">
        <v>41894</v>
      </c>
      <c r="AC329" t="s">
        <v>56208</v>
      </c>
      <c r="AD329" t="s">
        <v>390</v>
      </c>
      <c r="AE329" t="s">
        <v>105</v>
      </c>
      <c r="AF329" s="119" t="str">
        <f t="shared" si="22"/>
        <v>NA</v>
      </c>
      <c r="AG329" s="119"/>
      <c r="AH329" s="119"/>
      <c r="AI329" s="119"/>
      <c r="AJ329" s="119" t="str">
        <f t="shared" si="23"/>
        <v>NA</v>
      </c>
      <c r="AK329" s="190"/>
      <c r="AL329" s="191"/>
    </row>
    <row r="330" spans="1:38" x14ac:dyDescent="0.25">
      <c r="A330" t="s">
        <v>2031</v>
      </c>
      <c r="B330" t="s">
        <v>2029</v>
      </c>
      <c r="C330" t="s">
        <v>2030</v>
      </c>
      <c r="D330" t="s">
        <v>102</v>
      </c>
      <c r="E330" t="s">
        <v>2032</v>
      </c>
      <c r="F330" t="s">
        <v>54</v>
      </c>
      <c r="G330"/>
      <c r="H330" t="s">
        <v>42446</v>
      </c>
      <c r="I330" t="s">
        <v>50008</v>
      </c>
      <c r="J330" t="s">
        <v>2033</v>
      </c>
      <c r="K330" t="s">
        <v>105</v>
      </c>
      <c r="L330" s="119" t="str">
        <f t="shared" si="20"/>
        <v>NA</v>
      </c>
      <c r="M330" s="119"/>
      <c r="N330" s="120" t="str">
        <f t="shared" si="21"/>
        <v>NA</v>
      </c>
      <c r="O330" s="120"/>
      <c r="P330"/>
      <c r="Q330"/>
      <c r="R330"/>
      <c r="S330"/>
      <c r="T330"/>
      <c r="U330" t="s">
        <v>454</v>
      </c>
      <c r="V330" t="s">
        <v>40760</v>
      </c>
      <c r="W330" t="s">
        <v>365</v>
      </c>
      <c r="X330" t="s">
        <v>108</v>
      </c>
      <c r="Y330" t="s">
        <v>456</v>
      </c>
      <c r="Z330" t="s">
        <v>54</v>
      </c>
      <c r="AA330" t="s">
        <v>41921</v>
      </c>
      <c r="AB330" t="s">
        <v>43216</v>
      </c>
      <c r="AC330" t="s">
        <v>56209</v>
      </c>
      <c r="AD330" t="s">
        <v>455</v>
      </c>
      <c r="AE330" t="s">
        <v>105</v>
      </c>
      <c r="AF330" s="119" t="str">
        <f t="shared" si="22"/>
        <v>NA</v>
      </c>
      <c r="AG330" s="119"/>
      <c r="AH330" s="119"/>
      <c r="AI330" s="119"/>
      <c r="AJ330" s="119" t="str">
        <f t="shared" si="23"/>
        <v>NA</v>
      </c>
      <c r="AK330" s="190"/>
      <c r="AL330" s="191"/>
    </row>
    <row r="331" spans="1:38" x14ac:dyDescent="0.25">
      <c r="A331" t="s">
        <v>2284</v>
      </c>
      <c r="B331" t="s">
        <v>2282</v>
      </c>
      <c r="C331" t="s">
        <v>2283</v>
      </c>
      <c r="D331" t="s">
        <v>102</v>
      </c>
      <c r="E331" t="s">
        <v>2285</v>
      </c>
      <c r="F331" t="s">
        <v>54</v>
      </c>
      <c r="G331"/>
      <c r="H331" t="s">
        <v>42447</v>
      </c>
      <c r="I331" t="s">
        <v>50009</v>
      </c>
      <c r="J331" t="s">
        <v>2286</v>
      </c>
      <c r="K331" t="s">
        <v>105</v>
      </c>
      <c r="L331" s="119" t="str">
        <f t="shared" si="20"/>
        <v>NA</v>
      </c>
      <c r="M331" s="119"/>
      <c r="N331" s="120" t="str">
        <f t="shared" si="21"/>
        <v>NA</v>
      </c>
      <c r="O331" s="120"/>
      <c r="P331"/>
      <c r="Q331"/>
      <c r="R331"/>
      <c r="S331"/>
      <c r="T331"/>
      <c r="U331" t="s">
        <v>460</v>
      </c>
      <c r="V331" t="s">
        <v>40761</v>
      </c>
      <c r="W331" t="s">
        <v>365</v>
      </c>
      <c r="X331" t="s">
        <v>108</v>
      </c>
      <c r="Y331" t="s">
        <v>462</v>
      </c>
      <c r="Z331" t="s">
        <v>54</v>
      </c>
      <c r="AA331" t="s">
        <v>41922</v>
      </c>
      <c r="AB331" t="s">
        <v>43217</v>
      </c>
      <c r="AC331" t="s">
        <v>56210</v>
      </c>
      <c r="AD331" t="s">
        <v>461</v>
      </c>
      <c r="AE331" t="s">
        <v>105</v>
      </c>
      <c r="AF331" s="119" t="str">
        <f t="shared" si="22"/>
        <v>NA</v>
      </c>
      <c r="AG331" s="119"/>
      <c r="AH331" s="119"/>
      <c r="AI331" s="119"/>
      <c r="AJ331" s="119" t="str">
        <f t="shared" si="23"/>
        <v>NA</v>
      </c>
      <c r="AK331" s="190"/>
      <c r="AL331" s="191"/>
    </row>
    <row r="332" spans="1:38" x14ac:dyDescent="0.25">
      <c r="A332" t="s">
        <v>1468</v>
      </c>
      <c r="B332" t="s">
        <v>1466</v>
      </c>
      <c r="C332" t="s">
        <v>1467</v>
      </c>
      <c r="D332" t="s">
        <v>102</v>
      </c>
      <c r="E332" t="s">
        <v>1469</v>
      </c>
      <c r="F332" t="s">
        <v>54</v>
      </c>
      <c r="G332"/>
      <c r="H332" t="s">
        <v>42450</v>
      </c>
      <c r="I332" t="s">
        <v>50010</v>
      </c>
      <c r="J332" t="s">
        <v>1470</v>
      </c>
      <c r="K332" t="s">
        <v>105</v>
      </c>
      <c r="L332" s="119" t="str">
        <f t="shared" si="20"/>
        <v>NA</v>
      </c>
      <c r="M332" s="119"/>
      <c r="N332" s="120" t="str">
        <f t="shared" si="21"/>
        <v>NA</v>
      </c>
      <c r="O332" s="120"/>
      <c r="P332"/>
      <c r="Q332"/>
      <c r="R332"/>
      <c r="S332"/>
      <c r="T332"/>
      <c r="U332" t="s">
        <v>448</v>
      </c>
      <c r="V332" t="s">
        <v>40774</v>
      </c>
      <c r="W332" t="s">
        <v>365</v>
      </c>
      <c r="X332" t="s">
        <v>108</v>
      </c>
      <c r="Y332" t="s">
        <v>449</v>
      </c>
      <c r="Z332" t="s">
        <v>54</v>
      </c>
      <c r="AA332" t="s">
        <v>41923</v>
      </c>
      <c r="AB332" t="s">
        <v>43218</v>
      </c>
      <c r="AC332" t="s">
        <v>56211</v>
      </c>
      <c r="AD332" t="s">
        <v>41810</v>
      </c>
      <c r="AE332" t="s">
        <v>105</v>
      </c>
      <c r="AF332" s="119" t="str">
        <f t="shared" si="22"/>
        <v>NA</v>
      </c>
      <c r="AG332" s="119"/>
      <c r="AH332" s="119"/>
      <c r="AI332" s="119"/>
      <c r="AJ332" s="119" t="str">
        <f t="shared" si="23"/>
        <v>NA</v>
      </c>
      <c r="AK332" s="190"/>
      <c r="AL332" s="191"/>
    </row>
    <row r="333" spans="1:38" x14ac:dyDescent="0.25">
      <c r="A333" t="s">
        <v>1464</v>
      </c>
      <c r="B333" t="s">
        <v>1462</v>
      </c>
      <c r="C333" t="s">
        <v>1463</v>
      </c>
      <c r="D333" t="s">
        <v>102</v>
      </c>
      <c r="E333" t="s">
        <v>1465</v>
      </c>
      <c r="F333" t="s">
        <v>54</v>
      </c>
      <c r="G333"/>
      <c r="H333" t="s">
        <v>42451</v>
      </c>
      <c r="I333" t="s">
        <v>50011</v>
      </c>
      <c r="J333"/>
      <c r="K333" t="s">
        <v>105</v>
      </c>
      <c r="L333" s="119" t="str">
        <f t="shared" si="20"/>
        <v>NA</v>
      </c>
      <c r="M333" s="119"/>
      <c r="N333" s="120" t="str">
        <f t="shared" si="21"/>
        <v>NA</v>
      </c>
      <c r="O333" s="120"/>
      <c r="P333"/>
      <c r="Q333"/>
      <c r="R333"/>
      <c r="S333"/>
      <c r="T333"/>
      <c r="U333" t="s">
        <v>467</v>
      </c>
      <c r="V333" t="s">
        <v>40779</v>
      </c>
      <c r="W333" t="s">
        <v>365</v>
      </c>
      <c r="X333" t="s">
        <v>108</v>
      </c>
      <c r="Y333" t="s">
        <v>4336</v>
      </c>
      <c r="Z333" t="s">
        <v>54</v>
      </c>
      <c r="AA333"/>
      <c r="AB333" t="s">
        <v>43219</v>
      </c>
      <c r="AC333" t="s">
        <v>56212</v>
      </c>
      <c r="AD333"/>
      <c r="AE333" t="s">
        <v>105</v>
      </c>
      <c r="AF333" s="119" t="str">
        <f t="shared" si="22"/>
        <v>NA</v>
      </c>
      <c r="AG333" s="119"/>
      <c r="AH333" s="119"/>
      <c r="AI333" s="119"/>
      <c r="AJ333" s="119" t="str">
        <f t="shared" si="23"/>
        <v>NA</v>
      </c>
      <c r="AK333" s="190"/>
      <c r="AL333" s="191"/>
    </row>
    <row r="334" spans="1:38" x14ac:dyDescent="0.25">
      <c r="A334" t="s">
        <v>2821</v>
      </c>
      <c r="B334" t="s">
        <v>2819</v>
      </c>
      <c r="C334" t="s">
        <v>2820</v>
      </c>
      <c r="D334" t="s">
        <v>102</v>
      </c>
      <c r="E334" t="s">
        <v>2822</v>
      </c>
      <c r="F334" t="s">
        <v>54</v>
      </c>
      <c r="G334"/>
      <c r="H334" t="s">
        <v>42452</v>
      </c>
      <c r="I334" t="s">
        <v>50012</v>
      </c>
      <c r="J334"/>
      <c r="K334" t="s">
        <v>105</v>
      </c>
      <c r="L334" s="119" t="str">
        <f t="shared" si="20"/>
        <v>NA</v>
      </c>
      <c r="M334" s="119"/>
      <c r="N334" s="120" t="str">
        <f t="shared" si="21"/>
        <v>NA</v>
      </c>
      <c r="O334" s="120"/>
      <c r="P334"/>
      <c r="Q334"/>
      <c r="R334"/>
      <c r="S334"/>
      <c r="T334"/>
      <c r="U334" t="s">
        <v>40784</v>
      </c>
      <c r="V334" t="s">
        <v>40785</v>
      </c>
      <c r="W334" t="s">
        <v>365</v>
      </c>
      <c r="X334" t="s">
        <v>108</v>
      </c>
      <c r="Y334" t="s">
        <v>151</v>
      </c>
      <c r="Z334" t="s">
        <v>54</v>
      </c>
      <c r="AA334" t="s">
        <v>41924</v>
      </c>
      <c r="AB334" t="s">
        <v>43220</v>
      </c>
      <c r="AC334" t="s">
        <v>56213</v>
      </c>
      <c r="AD334" t="s">
        <v>473</v>
      </c>
      <c r="AE334" t="s">
        <v>105</v>
      </c>
      <c r="AF334" s="119" t="str">
        <f t="shared" si="22"/>
        <v>NA</v>
      </c>
      <c r="AG334" s="119"/>
      <c r="AH334" s="119"/>
      <c r="AI334" s="119"/>
      <c r="AJ334" s="119" t="str">
        <f t="shared" si="23"/>
        <v>NA</v>
      </c>
      <c r="AK334" s="190"/>
      <c r="AL334" s="191"/>
    </row>
    <row r="335" spans="1:38" x14ac:dyDescent="0.25">
      <c r="A335" t="s">
        <v>2877</v>
      </c>
      <c r="B335" t="s">
        <v>2875</v>
      </c>
      <c r="C335" t="s">
        <v>2876</v>
      </c>
      <c r="D335" t="s">
        <v>102</v>
      </c>
      <c r="E335" t="s">
        <v>2878</v>
      </c>
      <c r="F335" t="s">
        <v>54</v>
      </c>
      <c r="G335"/>
      <c r="H335" t="s">
        <v>42456</v>
      </c>
      <c r="I335" t="s">
        <v>50013</v>
      </c>
      <c r="J335"/>
      <c r="K335" t="s">
        <v>105</v>
      </c>
      <c r="L335" s="119" t="str">
        <f t="shared" si="20"/>
        <v>NA</v>
      </c>
      <c r="M335" s="119"/>
      <c r="N335" s="120" t="str">
        <f t="shared" si="21"/>
        <v>NA</v>
      </c>
      <c r="O335" s="120"/>
      <c r="P335"/>
      <c r="Q335"/>
      <c r="R335"/>
      <c r="S335"/>
      <c r="T335"/>
      <c r="U335" t="s">
        <v>479</v>
      </c>
      <c r="V335" t="s">
        <v>40786</v>
      </c>
      <c r="W335" t="s">
        <v>365</v>
      </c>
      <c r="X335" t="s">
        <v>108</v>
      </c>
      <c r="Y335" t="s">
        <v>151</v>
      </c>
      <c r="Z335" t="s">
        <v>54</v>
      </c>
      <c r="AA335" t="s">
        <v>41925</v>
      </c>
      <c r="AB335" t="s">
        <v>43220</v>
      </c>
      <c r="AC335" t="s">
        <v>56213</v>
      </c>
      <c r="AD335" t="s">
        <v>480</v>
      </c>
      <c r="AE335" t="s">
        <v>105</v>
      </c>
      <c r="AF335" s="119" t="str">
        <f t="shared" si="22"/>
        <v>NA</v>
      </c>
      <c r="AG335" s="119"/>
      <c r="AH335" s="119"/>
      <c r="AI335" s="119"/>
      <c r="AJ335" s="119" t="str">
        <f t="shared" si="23"/>
        <v>NA</v>
      </c>
      <c r="AK335" s="190"/>
      <c r="AL335" s="191"/>
    </row>
    <row r="336" spans="1:38" x14ac:dyDescent="0.25">
      <c r="A336" t="s">
        <v>2670</v>
      </c>
      <c r="B336" t="s">
        <v>2668</v>
      </c>
      <c r="C336" t="s">
        <v>2669</v>
      </c>
      <c r="D336" t="s">
        <v>102</v>
      </c>
      <c r="E336" t="s">
        <v>2671</v>
      </c>
      <c r="F336" t="s">
        <v>54</v>
      </c>
      <c r="G336"/>
      <c r="H336" t="s">
        <v>42458</v>
      </c>
      <c r="I336" t="s">
        <v>50014</v>
      </c>
      <c r="J336" t="s">
        <v>2670</v>
      </c>
      <c r="K336" t="s">
        <v>105</v>
      </c>
      <c r="L336" s="119" t="str">
        <f t="shared" si="20"/>
        <v>NA</v>
      </c>
      <c r="M336" s="119"/>
      <c r="N336" s="120" t="str">
        <f t="shared" si="21"/>
        <v>NA</v>
      </c>
      <c r="O336" s="120"/>
      <c r="P336"/>
      <c r="Q336"/>
      <c r="R336"/>
      <c r="S336"/>
      <c r="T336"/>
      <c r="U336" t="s">
        <v>521</v>
      </c>
      <c r="V336" t="s">
        <v>40787</v>
      </c>
      <c r="W336" t="s">
        <v>365</v>
      </c>
      <c r="X336" t="s">
        <v>108</v>
      </c>
      <c r="Y336" t="s">
        <v>151</v>
      </c>
      <c r="Z336" t="s">
        <v>54</v>
      </c>
      <c r="AA336" t="s">
        <v>41926</v>
      </c>
      <c r="AB336" t="s">
        <v>43220</v>
      </c>
      <c r="AC336" t="s">
        <v>56213</v>
      </c>
      <c r="AD336" t="s">
        <v>522</v>
      </c>
      <c r="AE336" t="s">
        <v>105</v>
      </c>
      <c r="AF336" s="119" t="str">
        <f t="shared" si="22"/>
        <v>NA</v>
      </c>
      <c r="AG336" s="119"/>
      <c r="AH336" s="119"/>
      <c r="AI336" s="119"/>
      <c r="AJ336" s="119" t="str">
        <f t="shared" si="23"/>
        <v>NA</v>
      </c>
      <c r="AK336" s="190"/>
      <c r="AL336" s="191"/>
    </row>
    <row r="337" spans="1:38" x14ac:dyDescent="0.25">
      <c r="A337" t="s">
        <v>1079</v>
      </c>
      <c r="B337" t="s">
        <v>1077</v>
      </c>
      <c r="C337" t="s">
        <v>1078</v>
      </c>
      <c r="D337" t="s">
        <v>102</v>
      </c>
      <c r="E337" t="s">
        <v>1080</v>
      </c>
      <c r="F337" t="s">
        <v>54</v>
      </c>
      <c r="G337"/>
      <c r="H337" t="s">
        <v>42463</v>
      </c>
      <c r="I337" t="s">
        <v>50015</v>
      </c>
      <c r="J337" t="s">
        <v>1081</v>
      </c>
      <c r="K337" t="s">
        <v>105</v>
      </c>
      <c r="L337" s="119" t="str">
        <f t="shared" si="20"/>
        <v>NA</v>
      </c>
      <c r="M337" s="119"/>
      <c r="N337" s="120" t="str">
        <f t="shared" si="21"/>
        <v>NA</v>
      </c>
      <c r="O337" s="120"/>
      <c r="P337"/>
      <c r="Q337"/>
      <c r="R337"/>
      <c r="S337"/>
      <c r="T337"/>
      <c r="U337" t="s">
        <v>486</v>
      </c>
      <c r="V337" t="s">
        <v>40790</v>
      </c>
      <c r="W337" t="s">
        <v>365</v>
      </c>
      <c r="X337" t="s">
        <v>108</v>
      </c>
      <c r="Y337" t="s">
        <v>18247</v>
      </c>
      <c r="Z337" t="s">
        <v>54</v>
      </c>
      <c r="AA337" t="s">
        <v>41927</v>
      </c>
      <c r="AB337" t="s">
        <v>43221</v>
      </c>
      <c r="AC337" t="s">
        <v>56214</v>
      </c>
      <c r="AD337" t="s">
        <v>487</v>
      </c>
      <c r="AE337" t="s">
        <v>105</v>
      </c>
      <c r="AF337" s="119" t="str">
        <f t="shared" si="22"/>
        <v>NA</v>
      </c>
      <c r="AG337" s="119"/>
      <c r="AH337" s="119"/>
      <c r="AI337" s="119"/>
      <c r="AJ337" s="119" t="str">
        <f t="shared" si="23"/>
        <v>NA</v>
      </c>
      <c r="AK337" s="190"/>
      <c r="AL337" s="191"/>
    </row>
    <row r="338" spans="1:38" x14ac:dyDescent="0.25">
      <c r="A338" t="s">
        <v>1273</v>
      </c>
      <c r="B338" t="s">
        <v>1271</v>
      </c>
      <c r="C338" t="s">
        <v>1272</v>
      </c>
      <c r="D338" t="s">
        <v>102</v>
      </c>
      <c r="E338" t="s">
        <v>1274</v>
      </c>
      <c r="F338" t="s">
        <v>54</v>
      </c>
      <c r="G338"/>
      <c r="H338" t="s">
        <v>42470</v>
      </c>
      <c r="I338" t="s">
        <v>50016</v>
      </c>
      <c r="J338" t="s">
        <v>1273</v>
      </c>
      <c r="K338" t="s">
        <v>105</v>
      </c>
      <c r="L338" s="119" t="str">
        <f t="shared" si="20"/>
        <v>NA</v>
      </c>
      <c r="M338" s="119"/>
      <c r="N338" s="120" t="str">
        <f t="shared" si="21"/>
        <v>NA</v>
      </c>
      <c r="O338" s="120"/>
      <c r="P338"/>
      <c r="Q338"/>
      <c r="R338"/>
      <c r="S338"/>
      <c r="T338"/>
      <c r="U338" t="s">
        <v>514</v>
      </c>
      <c r="V338" t="s">
        <v>40791</v>
      </c>
      <c r="W338" t="s">
        <v>365</v>
      </c>
      <c r="X338" t="s">
        <v>108</v>
      </c>
      <c r="Y338" t="s">
        <v>18247</v>
      </c>
      <c r="Z338" t="s">
        <v>54</v>
      </c>
      <c r="AA338" t="s">
        <v>41931</v>
      </c>
      <c r="AB338" t="s">
        <v>43222</v>
      </c>
      <c r="AC338" t="s">
        <v>56214</v>
      </c>
      <c r="AD338" t="s">
        <v>515</v>
      </c>
      <c r="AE338" t="s">
        <v>105</v>
      </c>
      <c r="AF338" s="119" t="str">
        <f t="shared" si="22"/>
        <v>NA</v>
      </c>
      <c r="AG338" s="119"/>
      <c r="AH338" s="119"/>
      <c r="AI338" s="119"/>
      <c r="AJ338" s="119" t="str">
        <f t="shared" si="23"/>
        <v>NA</v>
      </c>
      <c r="AK338" s="190"/>
      <c r="AL338" s="191"/>
    </row>
    <row r="339" spans="1:38" x14ac:dyDescent="0.25">
      <c r="A339" t="s">
        <v>1739</v>
      </c>
      <c r="B339" t="s">
        <v>1737</v>
      </c>
      <c r="C339" t="s">
        <v>1738</v>
      </c>
      <c r="D339" t="s">
        <v>102</v>
      </c>
      <c r="E339" t="s">
        <v>1740</v>
      </c>
      <c r="F339" t="s">
        <v>54</v>
      </c>
      <c r="G339"/>
      <c r="H339" t="s">
        <v>42474</v>
      </c>
      <c r="I339" t="s">
        <v>50017</v>
      </c>
      <c r="J339" t="s">
        <v>1741</v>
      </c>
      <c r="K339" t="s">
        <v>105</v>
      </c>
      <c r="L339" s="119" t="str">
        <f t="shared" si="20"/>
        <v>NA</v>
      </c>
      <c r="M339" s="119"/>
      <c r="N339" s="120" t="str">
        <f t="shared" si="21"/>
        <v>NA</v>
      </c>
      <c r="O339" s="120"/>
      <c r="P339"/>
      <c r="Q339"/>
      <c r="R339"/>
      <c r="S339"/>
      <c r="T339"/>
      <c r="U339" t="s">
        <v>493</v>
      </c>
      <c r="V339" t="s">
        <v>40792</v>
      </c>
      <c r="W339" t="s">
        <v>365</v>
      </c>
      <c r="X339" t="s">
        <v>108</v>
      </c>
      <c r="Y339" t="s">
        <v>6621</v>
      </c>
      <c r="Z339" t="s">
        <v>54</v>
      </c>
      <c r="AA339" t="s">
        <v>49623</v>
      </c>
      <c r="AB339" t="s">
        <v>49640</v>
      </c>
      <c r="AC339" t="s">
        <v>56215</v>
      </c>
      <c r="AD339" t="s">
        <v>494</v>
      </c>
      <c r="AE339" t="s">
        <v>105</v>
      </c>
      <c r="AF339" s="119" t="str">
        <f t="shared" si="22"/>
        <v>NA</v>
      </c>
      <c r="AG339" s="119"/>
      <c r="AH339" s="119"/>
      <c r="AI339" s="119"/>
      <c r="AJ339" s="119" t="str">
        <f t="shared" si="23"/>
        <v>NA</v>
      </c>
      <c r="AK339" s="190"/>
      <c r="AL339" s="191"/>
    </row>
    <row r="340" spans="1:38" x14ac:dyDescent="0.25">
      <c r="A340" t="s">
        <v>2093</v>
      </c>
      <c r="B340" t="s">
        <v>2091</v>
      </c>
      <c r="C340" t="s">
        <v>2092</v>
      </c>
      <c r="D340" t="s">
        <v>102</v>
      </c>
      <c r="E340" t="s">
        <v>2094</v>
      </c>
      <c r="F340" t="s">
        <v>54</v>
      </c>
      <c r="G340"/>
      <c r="H340" t="s">
        <v>42475</v>
      </c>
      <c r="I340" t="s">
        <v>50018</v>
      </c>
      <c r="J340"/>
      <c r="K340" t="s">
        <v>105</v>
      </c>
      <c r="L340" s="119" t="str">
        <f t="shared" si="20"/>
        <v>NA</v>
      </c>
      <c r="M340" s="119"/>
      <c r="N340" s="120" t="str">
        <f t="shared" si="21"/>
        <v>NA</v>
      </c>
      <c r="O340" s="120"/>
      <c r="P340"/>
      <c r="Q340"/>
      <c r="R340"/>
      <c r="S340"/>
      <c r="T340"/>
      <c r="U340" t="s">
        <v>500</v>
      </c>
      <c r="V340" t="s">
        <v>40793</v>
      </c>
      <c r="W340" t="s">
        <v>365</v>
      </c>
      <c r="X340" t="s">
        <v>108</v>
      </c>
      <c r="Y340" t="s">
        <v>27650</v>
      </c>
      <c r="Z340" t="s">
        <v>54</v>
      </c>
      <c r="AA340" t="s">
        <v>41928</v>
      </c>
      <c r="AB340" t="s">
        <v>43223</v>
      </c>
      <c r="AC340" t="s">
        <v>56216</v>
      </c>
      <c r="AD340" t="s">
        <v>501</v>
      </c>
      <c r="AE340" t="s">
        <v>105</v>
      </c>
      <c r="AF340" s="119" t="str">
        <f t="shared" si="22"/>
        <v>NA</v>
      </c>
      <c r="AG340" s="119"/>
      <c r="AH340" s="119"/>
      <c r="AI340" s="119"/>
      <c r="AJ340" s="119" t="str">
        <f t="shared" si="23"/>
        <v>NA</v>
      </c>
      <c r="AK340" s="190"/>
      <c r="AL340" s="191"/>
    </row>
    <row r="341" spans="1:38" x14ac:dyDescent="0.25">
      <c r="A341" t="s">
        <v>3092</v>
      </c>
      <c r="B341" t="s">
        <v>3090</v>
      </c>
      <c r="C341" t="s">
        <v>3091</v>
      </c>
      <c r="D341" t="s">
        <v>102</v>
      </c>
      <c r="E341" t="s">
        <v>3093</v>
      </c>
      <c r="F341" t="s">
        <v>54</v>
      </c>
      <c r="G341"/>
      <c r="H341" t="s">
        <v>42476</v>
      </c>
      <c r="I341" t="s">
        <v>50019</v>
      </c>
      <c r="J341"/>
      <c r="K341" t="s">
        <v>105</v>
      </c>
      <c r="L341" s="119" t="str">
        <f t="shared" si="20"/>
        <v>NA</v>
      </c>
      <c r="M341" s="119"/>
      <c r="N341" s="120" t="str">
        <f t="shared" si="21"/>
        <v>NA</v>
      </c>
      <c r="O341" s="120"/>
      <c r="P341"/>
      <c r="Q341"/>
      <c r="R341"/>
      <c r="S341"/>
      <c r="T341"/>
      <c r="U341" t="s">
        <v>506</v>
      </c>
      <c r="V341" t="s">
        <v>40796</v>
      </c>
      <c r="W341" t="s">
        <v>365</v>
      </c>
      <c r="X341" t="s">
        <v>108</v>
      </c>
      <c r="Y341" t="s">
        <v>508</v>
      </c>
      <c r="Z341" t="s">
        <v>54</v>
      </c>
      <c r="AA341" t="s">
        <v>41917</v>
      </c>
      <c r="AB341" t="s">
        <v>43224</v>
      </c>
      <c r="AC341" t="s">
        <v>56217</v>
      </c>
      <c r="AD341" t="s">
        <v>507</v>
      </c>
      <c r="AE341" t="s">
        <v>105</v>
      </c>
      <c r="AF341" s="119" t="str">
        <f t="shared" si="22"/>
        <v>NA</v>
      </c>
      <c r="AG341" s="119"/>
      <c r="AH341" s="119"/>
      <c r="AI341" s="119"/>
      <c r="AJ341" s="119" t="str">
        <f t="shared" si="23"/>
        <v>NA</v>
      </c>
      <c r="AK341" s="190"/>
      <c r="AL341" s="191"/>
    </row>
    <row r="342" spans="1:38" x14ac:dyDescent="0.25">
      <c r="A342" t="s">
        <v>2246</v>
      </c>
      <c r="B342" t="s">
        <v>2244</v>
      </c>
      <c r="C342" t="s">
        <v>2245</v>
      </c>
      <c r="D342" t="s">
        <v>102</v>
      </c>
      <c r="E342" t="s">
        <v>2247</v>
      </c>
      <c r="F342" t="s">
        <v>54</v>
      </c>
      <c r="G342"/>
      <c r="H342" t="s">
        <v>42477</v>
      </c>
      <c r="I342" t="s">
        <v>50020</v>
      </c>
      <c r="J342"/>
      <c r="K342" t="s">
        <v>105</v>
      </c>
      <c r="L342" s="119" t="str">
        <f t="shared" si="20"/>
        <v>NA</v>
      </c>
      <c r="M342" s="119"/>
      <c r="N342" s="120" t="str">
        <f t="shared" si="21"/>
        <v>NA</v>
      </c>
      <c r="O342" s="120"/>
      <c r="P342"/>
      <c r="Q342"/>
      <c r="R342"/>
      <c r="S342"/>
      <c r="T342"/>
      <c r="U342" t="s">
        <v>528</v>
      </c>
      <c r="V342" t="s">
        <v>40829</v>
      </c>
      <c r="W342" t="s">
        <v>365</v>
      </c>
      <c r="X342" t="s">
        <v>108</v>
      </c>
      <c r="Y342" t="s">
        <v>40830</v>
      </c>
      <c r="Z342" t="s">
        <v>54</v>
      </c>
      <c r="AA342" t="s">
        <v>41929</v>
      </c>
      <c r="AB342" t="s">
        <v>43195</v>
      </c>
      <c r="AC342" t="s">
        <v>56218</v>
      </c>
      <c r="AD342" t="s">
        <v>529</v>
      </c>
      <c r="AE342" t="s">
        <v>105</v>
      </c>
      <c r="AF342" s="119" t="str">
        <f t="shared" si="22"/>
        <v>NA</v>
      </c>
      <c r="AG342" s="119"/>
      <c r="AH342" s="119"/>
      <c r="AI342" s="119"/>
      <c r="AJ342" s="119" t="str">
        <f t="shared" si="23"/>
        <v>NA</v>
      </c>
      <c r="AK342" s="190"/>
      <c r="AL342" s="191"/>
    </row>
    <row r="343" spans="1:38" x14ac:dyDescent="0.25">
      <c r="A343" t="s">
        <v>3221</v>
      </c>
      <c r="B343" t="s">
        <v>3219</v>
      </c>
      <c r="C343" t="s">
        <v>3220</v>
      </c>
      <c r="D343" t="s">
        <v>102</v>
      </c>
      <c r="E343" t="s">
        <v>3222</v>
      </c>
      <c r="F343" t="s">
        <v>54</v>
      </c>
      <c r="G343"/>
      <c r="H343" t="s">
        <v>42478</v>
      </c>
      <c r="I343" t="s">
        <v>50021</v>
      </c>
      <c r="J343" t="s">
        <v>906</v>
      </c>
      <c r="K343" t="s">
        <v>105</v>
      </c>
      <c r="L343" s="119" t="str">
        <f t="shared" si="20"/>
        <v>NA</v>
      </c>
      <c r="M343" s="119"/>
      <c r="N343" s="120" t="str">
        <f t="shared" si="21"/>
        <v>NA</v>
      </c>
      <c r="O343" s="120"/>
      <c r="P343"/>
      <c r="Q343"/>
      <c r="R343"/>
      <c r="S343"/>
      <c r="T343"/>
      <c r="U343" t="s">
        <v>41812</v>
      </c>
      <c r="V343" t="s">
        <v>41811</v>
      </c>
      <c r="W343" t="s">
        <v>372</v>
      </c>
      <c r="X343" t="s">
        <v>108</v>
      </c>
      <c r="Y343" t="s">
        <v>847</v>
      </c>
      <c r="Z343" t="s">
        <v>54</v>
      </c>
      <c r="AA343"/>
      <c r="AB343" t="s">
        <v>43225</v>
      </c>
      <c r="AC343" t="s">
        <v>56219</v>
      </c>
      <c r="AD343" t="s">
        <v>41813</v>
      </c>
      <c r="AE343" t="s">
        <v>105</v>
      </c>
      <c r="AF343" s="119" t="str">
        <f t="shared" si="22"/>
        <v>NA</v>
      </c>
      <c r="AG343" s="119"/>
      <c r="AH343" s="119"/>
      <c r="AI343" s="119"/>
      <c r="AJ343" s="119" t="str">
        <f t="shared" si="23"/>
        <v>NA</v>
      </c>
      <c r="AK343" s="190"/>
      <c r="AL343" s="191"/>
    </row>
    <row r="344" spans="1:38" x14ac:dyDescent="0.25">
      <c r="A344" t="s">
        <v>1884</v>
      </c>
      <c r="B344" t="s">
        <v>1882</v>
      </c>
      <c r="C344" t="s">
        <v>1883</v>
      </c>
      <c r="D344" t="s">
        <v>102</v>
      </c>
      <c r="E344" t="s">
        <v>1885</v>
      </c>
      <c r="F344" t="s">
        <v>54</v>
      </c>
      <c r="G344"/>
      <c r="H344" t="s">
        <v>42479</v>
      </c>
      <c r="I344" t="s">
        <v>50022</v>
      </c>
      <c r="J344" t="s">
        <v>1886</v>
      </c>
      <c r="K344" t="s">
        <v>105</v>
      </c>
      <c r="L344" s="119" t="str">
        <f t="shared" si="20"/>
        <v>NA</v>
      </c>
      <c r="M344" s="119"/>
      <c r="N344" s="120" t="str">
        <f t="shared" si="21"/>
        <v>NA</v>
      </c>
      <c r="O344" s="120"/>
      <c r="P344"/>
      <c r="Q344"/>
      <c r="R344"/>
      <c r="S344"/>
      <c r="T344"/>
      <c r="U344" t="s">
        <v>40837</v>
      </c>
      <c r="V344" t="s">
        <v>40838</v>
      </c>
      <c r="W344" t="s">
        <v>372</v>
      </c>
      <c r="X344" t="s">
        <v>108</v>
      </c>
      <c r="Y344" t="s">
        <v>847</v>
      </c>
      <c r="Z344" t="s">
        <v>54</v>
      </c>
      <c r="AA344"/>
      <c r="AB344" t="s">
        <v>43225</v>
      </c>
      <c r="AC344" t="s">
        <v>56219</v>
      </c>
      <c r="AD344" t="s">
        <v>41814</v>
      </c>
      <c r="AE344" t="s">
        <v>105</v>
      </c>
      <c r="AF344" s="119" t="str">
        <f t="shared" si="22"/>
        <v>NA</v>
      </c>
      <c r="AG344" s="119"/>
      <c r="AH344" s="119"/>
      <c r="AI344" s="119"/>
      <c r="AJ344" s="119" t="str">
        <f t="shared" si="23"/>
        <v>NA</v>
      </c>
      <c r="AK344" s="190"/>
      <c r="AL344" s="191"/>
    </row>
    <row r="345" spans="1:38" x14ac:dyDescent="0.25">
      <c r="A345" t="s">
        <v>2588</v>
      </c>
      <c r="B345" t="s">
        <v>2586</v>
      </c>
      <c r="C345" t="s">
        <v>2587</v>
      </c>
      <c r="D345" t="s">
        <v>102</v>
      </c>
      <c r="E345" t="s">
        <v>2589</v>
      </c>
      <c r="F345" t="s">
        <v>54</v>
      </c>
      <c r="G345"/>
      <c r="H345" t="s">
        <v>42480</v>
      </c>
      <c r="I345" t="s">
        <v>50023</v>
      </c>
      <c r="J345" t="s">
        <v>2590</v>
      </c>
      <c r="K345" t="s">
        <v>105</v>
      </c>
      <c r="L345" s="119" t="str">
        <f t="shared" si="20"/>
        <v>NA</v>
      </c>
      <c r="M345" s="119"/>
      <c r="N345" s="120" t="str">
        <f t="shared" si="21"/>
        <v>NA</v>
      </c>
      <c r="O345" s="120"/>
      <c r="P345"/>
      <c r="Q345"/>
      <c r="R345"/>
      <c r="S345"/>
      <c r="T345"/>
      <c r="U345" t="s">
        <v>40839</v>
      </c>
      <c r="V345" t="s">
        <v>40840</v>
      </c>
      <c r="W345" t="s">
        <v>372</v>
      </c>
      <c r="X345" t="s">
        <v>108</v>
      </c>
      <c r="Y345" t="s">
        <v>847</v>
      </c>
      <c r="Z345" t="s">
        <v>54</v>
      </c>
      <c r="AA345"/>
      <c r="AB345" t="s">
        <v>43225</v>
      </c>
      <c r="AC345" t="s">
        <v>56219</v>
      </c>
      <c r="AD345" t="s">
        <v>41815</v>
      </c>
      <c r="AE345" t="s">
        <v>105</v>
      </c>
      <c r="AF345" s="119" t="str">
        <f t="shared" si="22"/>
        <v>NA</v>
      </c>
      <c r="AG345" s="119"/>
      <c r="AH345" s="119"/>
      <c r="AI345" s="119"/>
      <c r="AJ345" s="119" t="str">
        <f t="shared" si="23"/>
        <v>NA</v>
      </c>
      <c r="AK345" s="190"/>
      <c r="AL345" s="191"/>
    </row>
    <row r="346" spans="1:38" x14ac:dyDescent="0.25">
      <c r="A346" t="s">
        <v>1919</v>
      </c>
      <c r="B346" t="s">
        <v>1917</v>
      </c>
      <c r="C346" t="s">
        <v>1918</v>
      </c>
      <c r="D346" t="s">
        <v>102</v>
      </c>
      <c r="E346" t="s">
        <v>1920</v>
      </c>
      <c r="F346" t="s">
        <v>54</v>
      </c>
      <c r="G346"/>
      <c r="H346" t="s">
        <v>42481</v>
      </c>
      <c r="I346" t="s">
        <v>50024</v>
      </c>
      <c r="J346" t="s">
        <v>1921</v>
      </c>
      <c r="K346" t="s">
        <v>105</v>
      </c>
      <c r="L346" s="119" t="str">
        <f t="shared" si="20"/>
        <v>NA</v>
      </c>
      <c r="M346" s="119"/>
      <c r="N346" s="120" t="str">
        <f t="shared" si="21"/>
        <v>NA</v>
      </c>
      <c r="O346" s="120"/>
      <c r="P346"/>
      <c r="Q346"/>
      <c r="R346"/>
      <c r="S346"/>
      <c r="T346"/>
      <c r="U346" t="s">
        <v>40841</v>
      </c>
      <c r="V346" t="s">
        <v>40842</v>
      </c>
      <c r="W346" t="s">
        <v>372</v>
      </c>
      <c r="X346" t="s">
        <v>108</v>
      </c>
      <c r="Y346" t="s">
        <v>847</v>
      </c>
      <c r="Z346" t="s">
        <v>54</v>
      </c>
      <c r="AA346"/>
      <c r="AB346" t="s">
        <v>43225</v>
      </c>
      <c r="AC346" t="s">
        <v>56219</v>
      </c>
      <c r="AD346"/>
      <c r="AE346" t="s">
        <v>105</v>
      </c>
      <c r="AF346" s="119" t="str">
        <f t="shared" si="22"/>
        <v>NA</v>
      </c>
      <c r="AG346" s="119"/>
      <c r="AH346" s="119"/>
      <c r="AI346" s="119"/>
      <c r="AJ346" s="119" t="str">
        <f t="shared" si="23"/>
        <v>NA</v>
      </c>
      <c r="AK346" s="190"/>
      <c r="AL346" s="191"/>
    </row>
    <row r="347" spans="1:38" x14ac:dyDescent="0.25">
      <c r="A347" t="s">
        <v>2793</v>
      </c>
      <c r="B347" t="s">
        <v>2791</v>
      </c>
      <c r="C347" t="s">
        <v>2792</v>
      </c>
      <c r="D347" t="s">
        <v>102</v>
      </c>
      <c r="E347" t="s">
        <v>2794</v>
      </c>
      <c r="F347" t="s">
        <v>54</v>
      </c>
      <c r="G347"/>
      <c r="H347" t="s">
        <v>42483</v>
      </c>
      <c r="I347" t="s">
        <v>50025</v>
      </c>
      <c r="J347" t="s">
        <v>2795</v>
      </c>
      <c r="K347" t="s">
        <v>105</v>
      </c>
      <c r="L347" s="119" t="str">
        <f t="shared" si="20"/>
        <v>NA</v>
      </c>
      <c r="M347" s="119"/>
      <c r="N347" s="120" t="str">
        <f t="shared" si="21"/>
        <v>NA</v>
      </c>
      <c r="O347" s="120"/>
      <c r="P347"/>
      <c r="Q347"/>
      <c r="R347"/>
      <c r="S347"/>
      <c r="T347"/>
      <c r="U347" t="s">
        <v>40843</v>
      </c>
      <c r="V347" t="s">
        <v>40844</v>
      </c>
      <c r="W347" t="s">
        <v>372</v>
      </c>
      <c r="X347" t="s">
        <v>108</v>
      </c>
      <c r="Y347" t="s">
        <v>4211</v>
      </c>
      <c r="Z347" t="s">
        <v>54</v>
      </c>
      <c r="AA347"/>
      <c r="AB347" t="s">
        <v>43226</v>
      </c>
      <c r="AC347" t="s">
        <v>56220</v>
      </c>
      <c r="AD347" t="s">
        <v>40843</v>
      </c>
      <c r="AE347" t="s">
        <v>105</v>
      </c>
      <c r="AF347" s="119" t="str">
        <f t="shared" si="22"/>
        <v>NA</v>
      </c>
      <c r="AG347" s="119"/>
      <c r="AH347" s="119"/>
      <c r="AI347" s="119"/>
      <c r="AJ347" s="119" t="str">
        <f t="shared" si="23"/>
        <v>NA</v>
      </c>
      <c r="AK347" s="190"/>
      <c r="AL347" s="191"/>
    </row>
    <row r="348" spans="1:38" x14ac:dyDescent="0.25">
      <c r="A348" t="s">
        <v>2417</v>
      </c>
      <c r="B348" t="s">
        <v>2415</v>
      </c>
      <c r="C348" t="s">
        <v>2416</v>
      </c>
      <c r="D348" t="s">
        <v>102</v>
      </c>
      <c r="E348" t="s">
        <v>2418</v>
      </c>
      <c r="F348" t="s">
        <v>54</v>
      </c>
      <c r="G348"/>
      <c r="H348" t="s">
        <v>42485</v>
      </c>
      <c r="I348" t="s">
        <v>50026</v>
      </c>
      <c r="J348" t="s">
        <v>2419</v>
      </c>
      <c r="K348" t="s">
        <v>105</v>
      </c>
      <c r="L348" s="119" t="str">
        <f t="shared" si="20"/>
        <v>NA</v>
      </c>
      <c r="M348" s="119"/>
      <c r="N348" s="120" t="str">
        <f t="shared" si="21"/>
        <v>NA</v>
      </c>
      <c r="O348" s="120"/>
      <c r="P348"/>
      <c r="Q348"/>
      <c r="R348"/>
      <c r="S348"/>
      <c r="T348"/>
      <c r="U348" t="s">
        <v>40847</v>
      </c>
      <c r="V348" t="s">
        <v>40848</v>
      </c>
      <c r="W348" t="s">
        <v>372</v>
      </c>
      <c r="X348" t="s">
        <v>108</v>
      </c>
      <c r="Y348" t="s">
        <v>1150</v>
      </c>
      <c r="Z348" t="s">
        <v>54</v>
      </c>
      <c r="AA348"/>
      <c r="AB348" t="s">
        <v>43227</v>
      </c>
      <c r="AC348" t="s">
        <v>56221</v>
      </c>
      <c r="AD348" t="s">
        <v>1149</v>
      </c>
      <c r="AE348" t="s">
        <v>105</v>
      </c>
      <c r="AF348" s="119" t="str">
        <f t="shared" si="22"/>
        <v>NA</v>
      </c>
      <c r="AG348" s="119"/>
      <c r="AH348" s="119"/>
      <c r="AI348" s="119"/>
      <c r="AJ348" s="119" t="str">
        <f t="shared" si="23"/>
        <v>NA</v>
      </c>
      <c r="AK348" s="190"/>
      <c r="AL348" s="191"/>
    </row>
    <row r="349" spans="1:38" x14ac:dyDescent="0.25">
      <c r="A349" t="s">
        <v>2470</v>
      </c>
      <c r="B349" t="s">
        <v>2468</v>
      </c>
      <c r="C349" t="s">
        <v>2469</v>
      </c>
      <c r="D349" t="s">
        <v>102</v>
      </c>
      <c r="E349" t="s">
        <v>2471</v>
      </c>
      <c r="F349" t="s">
        <v>54</v>
      </c>
      <c r="G349"/>
      <c r="H349" t="s">
        <v>42486</v>
      </c>
      <c r="I349" t="s">
        <v>50027</v>
      </c>
      <c r="J349" t="s">
        <v>2472</v>
      </c>
      <c r="K349" t="s">
        <v>105</v>
      </c>
      <c r="L349" s="119" t="str">
        <f t="shared" si="20"/>
        <v>NA</v>
      </c>
      <c r="M349" s="119"/>
      <c r="N349" s="120" t="str">
        <f t="shared" si="21"/>
        <v>NA</v>
      </c>
      <c r="O349" s="120"/>
      <c r="P349"/>
      <c r="Q349"/>
      <c r="R349"/>
      <c r="S349"/>
      <c r="T349"/>
      <c r="U349" t="s">
        <v>40853</v>
      </c>
      <c r="V349" t="s">
        <v>40854</v>
      </c>
      <c r="W349" t="s">
        <v>372</v>
      </c>
      <c r="X349" t="s">
        <v>108</v>
      </c>
      <c r="Y349" t="s">
        <v>1567</v>
      </c>
      <c r="Z349" t="s">
        <v>54</v>
      </c>
      <c r="AA349"/>
      <c r="AB349" t="s">
        <v>43228</v>
      </c>
      <c r="AC349" t="s">
        <v>56222</v>
      </c>
      <c r="AD349" t="s">
        <v>40853</v>
      </c>
      <c r="AE349" t="s">
        <v>105</v>
      </c>
      <c r="AF349" s="119" t="str">
        <f t="shared" si="22"/>
        <v>NA</v>
      </c>
      <c r="AG349" s="119"/>
      <c r="AH349" s="119"/>
      <c r="AI349" s="119"/>
      <c r="AJ349" s="119" t="str">
        <f t="shared" si="23"/>
        <v>NA</v>
      </c>
      <c r="AK349" s="190"/>
      <c r="AL349" s="191"/>
    </row>
    <row r="350" spans="1:38" x14ac:dyDescent="0.25">
      <c r="A350" t="s">
        <v>2156</v>
      </c>
      <c r="B350" t="s">
        <v>2154</v>
      </c>
      <c r="C350" t="s">
        <v>2155</v>
      </c>
      <c r="D350" t="s">
        <v>102</v>
      </c>
      <c r="E350" t="s">
        <v>2157</v>
      </c>
      <c r="F350" t="s">
        <v>54</v>
      </c>
      <c r="G350"/>
      <c r="H350" t="s">
        <v>42488</v>
      </c>
      <c r="I350" t="s">
        <v>50028</v>
      </c>
      <c r="J350" t="s">
        <v>2158</v>
      </c>
      <c r="K350" t="s">
        <v>105</v>
      </c>
      <c r="L350" s="119" t="str">
        <f t="shared" si="20"/>
        <v>NA</v>
      </c>
      <c r="M350" s="119"/>
      <c r="N350" s="120" t="str">
        <f t="shared" si="21"/>
        <v>NA</v>
      </c>
      <c r="O350" s="120"/>
      <c r="P350"/>
      <c r="Q350"/>
      <c r="R350"/>
      <c r="S350"/>
      <c r="T350"/>
      <c r="U350" t="s">
        <v>40855</v>
      </c>
      <c r="V350" t="s">
        <v>40856</v>
      </c>
      <c r="W350" t="s">
        <v>372</v>
      </c>
      <c r="X350" t="s">
        <v>108</v>
      </c>
      <c r="Y350" t="s">
        <v>374</v>
      </c>
      <c r="Z350" t="s">
        <v>54</v>
      </c>
      <c r="AA350"/>
      <c r="AB350" t="s">
        <v>41986</v>
      </c>
      <c r="AC350" t="s">
        <v>49684</v>
      </c>
      <c r="AD350" t="s">
        <v>40855</v>
      </c>
      <c r="AE350" t="s">
        <v>105</v>
      </c>
      <c r="AF350" s="119" t="str">
        <f t="shared" si="22"/>
        <v>NA</v>
      </c>
      <c r="AG350" s="119"/>
      <c r="AH350" s="119"/>
      <c r="AI350" s="119"/>
      <c r="AJ350" s="119" t="str">
        <f t="shared" si="23"/>
        <v>NA</v>
      </c>
      <c r="AK350" s="190"/>
      <c r="AL350" s="191"/>
    </row>
    <row r="351" spans="1:38" x14ac:dyDescent="0.25">
      <c r="A351" t="s">
        <v>2166</v>
      </c>
      <c r="B351" t="s">
        <v>2164</v>
      </c>
      <c r="C351" t="s">
        <v>2165</v>
      </c>
      <c r="D351" t="s">
        <v>102</v>
      </c>
      <c r="E351" t="s">
        <v>2167</v>
      </c>
      <c r="F351" t="s">
        <v>54</v>
      </c>
      <c r="G351"/>
      <c r="H351" t="s">
        <v>42489</v>
      </c>
      <c r="I351" t="s">
        <v>50029</v>
      </c>
      <c r="J351" t="s">
        <v>2168</v>
      </c>
      <c r="K351" t="s">
        <v>105</v>
      </c>
      <c r="L351" s="119" t="str">
        <f t="shared" si="20"/>
        <v>NA</v>
      </c>
      <c r="M351" s="119"/>
      <c r="N351" s="120" t="str">
        <f t="shared" si="21"/>
        <v>NA</v>
      </c>
      <c r="O351" s="120"/>
      <c r="P351"/>
      <c r="Q351"/>
      <c r="R351"/>
      <c r="S351"/>
      <c r="T351"/>
      <c r="U351" t="s">
        <v>41817</v>
      </c>
      <c r="V351" t="s">
        <v>41816</v>
      </c>
      <c r="W351" t="s">
        <v>482</v>
      </c>
      <c r="X351" t="s">
        <v>108</v>
      </c>
      <c r="Y351" t="s">
        <v>13016</v>
      </c>
      <c r="Z351" t="s">
        <v>54</v>
      </c>
      <c r="AA351"/>
      <c r="AB351" t="s">
        <v>43229</v>
      </c>
      <c r="AC351" t="s">
        <v>56223</v>
      </c>
      <c r="AD351" t="s">
        <v>41818</v>
      </c>
      <c r="AE351" t="s">
        <v>105</v>
      </c>
      <c r="AF351" s="119" t="str">
        <f t="shared" si="22"/>
        <v>NA</v>
      </c>
      <c r="AG351" s="119"/>
      <c r="AH351" s="119"/>
      <c r="AI351" s="119"/>
      <c r="AJ351" s="119" t="str">
        <f t="shared" si="23"/>
        <v>NA</v>
      </c>
      <c r="AK351" s="190"/>
      <c r="AL351" s="191"/>
    </row>
    <row r="352" spans="1:38" x14ac:dyDescent="0.25">
      <c r="A352" t="s">
        <v>2422</v>
      </c>
      <c r="B352" t="s">
        <v>2420</v>
      </c>
      <c r="C352" t="s">
        <v>2421</v>
      </c>
      <c r="D352" t="s">
        <v>102</v>
      </c>
      <c r="E352" t="s">
        <v>2423</v>
      </c>
      <c r="F352" t="s">
        <v>54</v>
      </c>
      <c r="G352"/>
      <c r="H352" t="s">
        <v>42490</v>
      </c>
      <c r="I352" t="s">
        <v>50030</v>
      </c>
      <c r="J352" t="s">
        <v>2424</v>
      </c>
      <c r="K352" t="s">
        <v>105</v>
      </c>
      <c r="L352" s="119" t="str">
        <f t="shared" si="20"/>
        <v>NA</v>
      </c>
      <c r="M352" s="119"/>
      <c r="N352" s="120" t="str">
        <f t="shared" si="21"/>
        <v>NA</v>
      </c>
      <c r="O352" s="120"/>
      <c r="P352"/>
      <c r="Q352"/>
      <c r="R352"/>
      <c r="S352"/>
      <c r="T352"/>
      <c r="U352" t="s">
        <v>40861</v>
      </c>
      <c r="V352" t="s">
        <v>40862</v>
      </c>
      <c r="W352" t="s">
        <v>482</v>
      </c>
      <c r="X352" t="s">
        <v>108</v>
      </c>
      <c r="Y352" t="s">
        <v>484</v>
      </c>
      <c r="Z352" t="s">
        <v>54</v>
      </c>
      <c r="AA352"/>
      <c r="AB352" t="s">
        <v>42002</v>
      </c>
      <c r="AC352" t="s">
        <v>49700</v>
      </c>
      <c r="AD352" t="s">
        <v>41819</v>
      </c>
      <c r="AE352" t="s">
        <v>105</v>
      </c>
      <c r="AF352" s="119" t="str">
        <f t="shared" si="22"/>
        <v>NA</v>
      </c>
      <c r="AG352" s="119"/>
      <c r="AH352" s="119"/>
      <c r="AI352" s="119"/>
      <c r="AJ352" s="119" t="str">
        <f t="shared" si="23"/>
        <v>NA</v>
      </c>
      <c r="AK352" s="190"/>
      <c r="AL352" s="191"/>
    </row>
    <row r="353" spans="1:38" x14ac:dyDescent="0.25">
      <c r="A353" t="s">
        <v>2919</v>
      </c>
      <c r="B353" t="s">
        <v>2917</v>
      </c>
      <c r="C353" t="s">
        <v>2918</v>
      </c>
      <c r="D353" t="s">
        <v>102</v>
      </c>
      <c r="E353" t="s">
        <v>2920</v>
      </c>
      <c r="F353" t="s">
        <v>54</v>
      </c>
      <c r="G353"/>
      <c r="H353" t="s">
        <v>42491</v>
      </c>
      <c r="I353" t="s">
        <v>50031</v>
      </c>
      <c r="J353" t="s">
        <v>2921</v>
      </c>
      <c r="K353" t="s">
        <v>105</v>
      </c>
      <c r="L353" s="119" t="str">
        <f t="shared" si="20"/>
        <v>NA</v>
      </c>
      <c r="M353" s="119"/>
      <c r="N353" s="120" t="str">
        <f t="shared" si="21"/>
        <v>NA</v>
      </c>
      <c r="O353" s="120"/>
      <c r="P353"/>
      <c r="Q353"/>
      <c r="R353"/>
      <c r="S353"/>
      <c r="T353"/>
      <c r="U353" t="s">
        <v>40863</v>
      </c>
      <c r="V353" t="s">
        <v>40864</v>
      </c>
      <c r="W353" t="s">
        <v>482</v>
      </c>
      <c r="X353" t="s">
        <v>108</v>
      </c>
      <c r="Y353" t="s">
        <v>484</v>
      </c>
      <c r="Z353" t="s">
        <v>54</v>
      </c>
      <c r="AA353"/>
      <c r="AB353" t="s">
        <v>42002</v>
      </c>
      <c r="AC353" t="s">
        <v>49700</v>
      </c>
      <c r="AD353" t="s">
        <v>40863</v>
      </c>
      <c r="AE353" t="s">
        <v>105</v>
      </c>
      <c r="AF353" s="119" t="str">
        <f t="shared" si="22"/>
        <v>NA</v>
      </c>
      <c r="AG353" s="119"/>
      <c r="AH353" s="119"/>
      <c r="AI353" s="119"/>
      <c r="AJ353" s="119" t="str">
        <f t="shared" si="23"/>
        <v>NA</v>
      </c>
      <c r="AK353" s="190"/>
      <c r="AL353" s="191"/>
    </row>
    <row r="354" spans="1:38" x14ac:dyDescent="0.25">
      <c r="A354" t="s">
        <v>2191</v>
      </c>
      <c r="B354" t="s">
        <v>2189</v>
      </c>
      <c r="C354" t="s">
        <v>2190</v>
      </c>
      <c r="D354" t="s">
        <v>102</v>
      </c>
      <c r="E354" t="s">
        <v>2192</v>
      </c>
      <c r="F354" t="s">
        <v>54</v>
      </c>
      <c r="G354"/>
      <c r="H354" t="s">
        <v>42492</v>
      </c>
      <c r="I354" t="s">
        <v>50032</v>
      </c>
      <c r="J354" t="s">
        <v>2193</v>
      </c>
      <c r="K354" t="s">
        <v>105</v>
      </c>
      <c r="L354" s="119" t="str">
        <f t="shared" si="20"/>
        <v>NA</v>
      </c>
      <c r="M354" s="119"/>
      <c r="N354" s="120" t="str">
        <f t="shared" si="21"/>
        <v>NA</v>
      </c>
      <c r="O354" s="120"/>
      <c r="P354"/>
      <c r="Q354"/>
      <c r="R354"/>
      <c r="S354"/>
      <c r="T354"/>
      <c r="U354" t="s">
        <v>40865</v>
      </c>
      <c r="V354" t="s">
        <v>40866</v>
      </c>
      <c r="W354" t="s">
        <v>482</v>
      </c>
      <c r="X354" t="s">
        <v>108</v>
      </c>
      <c r="Y354" t="s">
        <v>484</v>
      </c>
      <c r="Z354" t="s">
        <v>54</v>
      </c>
      <c r="AA354"/>
      <c r="AB354" t="s">
        <v>42002</v>
      </c>
      <c r="AC354" t="s">
        <v>49700</v>
      </c>
      <c r="AD354" t="s">
        <v>41820</v>
      </c>
      <c r="AE354" t="s">
        <v>105</v>
      </c>
      <c r="AF354" s="119" t="str">
        <f t="shared" si="22"/>
        <v>NA</v>
      </c>
      <c r="AG354" s="119"/>
      <c r="AH354" s="119"/>
      <c r="AI354" s="119"/>
      <c r="AJ354" s="119" t="str">
        <f t="shared" si="23"/>
        <v>NA</v>
      </c>
      <c r="AK354" s="190"/>
      <c r="AL354" s="191"/>
    </row>
    <row r="355" spans="1:38" x14ac:dyDescent="0.25">
      <c r="A355" t="s">
        <v>1899</v>
      </c>
      <c r="B355" t="s">
        <v>1897</v>
      </c>
      <c r="C355" t="s">
        <v>1898</v>
      </c>
      <c r="D355" t="s">
        <v>102</v>
      </c>
      <c r="E355" t="s">
        <v>1900</v>
      </c>
      <c r="F355" t="s">
        <v>54</v>
      </c>
      <c r="G355"/>
      <c r="H355" t="s">
        <v>42494</v>
      </c>
      <c r="I355" t="s">
        <v>50033</v>
      </c>
      <c r="J355" t="s">
        <v>1901</v>
      </c>
      <c r="K355" t="s">
        <v>105</v>
      </c>
      <c r="L355" s="119" t="str">
        <f t="shared" si="20"/>
        <v>NA</v>
      </c>
      <c r="M355" s="119"/>
      <c r="N355" s="120" t="str">
        <f t="shared" si="21"/>
        <v>NA</v>
      </c>
      <c r="O355" s="120"/>
      <c r="P355"/>
      <c r="Q355"/>
      <c r="R355"/>
      <c r="S355"/>
      <c r="T355"/>
      <c r="U355" t="s">
        <v>40867</v>
      </c>
      <c r="V355" t="s">
        <v>40868</v>
      </c>
      <c r="W355" t="s">
        <v>482</v>
      </c>
      <c r="X355" t="s">
        <v>108</v>
      </c>
      <c r="Y355" t="s">
        <v>484</v>
      </c>
      <c r="Z355" t="s">
        <v>54</v>
      </c>
      <c r="AA355"/>
      <c r="AB355" t="s">
        <v>42002</v>
      </c>
      <c r="AC355" t="s">
        <v>49700</v>
      </c>
      <c r="AD355" t="s">
        <v>41821</v>
      </c>
      <c r="AE355" t="s">
        <v>105</v>
      </c>
      <c r="AF355" s="119" t="str">
        <f t="shared" si="22"/>
        <v>NA</v>
      </c>
      <c r="AG355" s="119"/>
      <c r="AH355" s="119"/>
      <c r="AI355" s="119"/>
      <c r="AJ355" s="119" t="str">
        <f t="shared" si="23"/>
        <v>NA</v>
      </c>
      <c r="AK355" s="190"/>
      <c r="AL355" s="191"/>
    </row>
    <row r="356" spans="1:38" x14ac:dyDescent="0.25">
      <c r="A356" t="s">
        <v>1829</v>
      </c>
      <c r="B356" t="s">
        <v>1827</v>
      </c>
      <c r="C356" t="s">
        <v>1828</v>
      </c>
      <c r="D356" t="s">
        <v>102</v>
      </c>
      <c r="E356" t="s">
        <v>1830</v>
      </c>
      <c r="F356" t="s">
        <v>54</v>
      </c>
      <c r="G356"/>
      <c r="H356" t="s">
        <v>42495</v>
      </c>
      <c r="I356" t="s">
        <v>50034</v>
      </c>
      <c r="J356" t="s">
        <v>1831</v>
      </c>
      <c r="K356" t="s">
        <v>105</v>
      </c>
      <c r="L356" s="119" t="str">
        <f t="shared" si="20"/>
        <v>NA</v>
      </c>
      <c r="M356" s="119"/>
      <c r="N356" s="120" t="str">
        <f t="shared" si="21"/>
        <v>NA</v>
      </c>
      <c r="O356" s="120"/>
      <c r="P356"/>
      <c r="Q356"/>
      <c r="R356"/>
      <c r="S356"/>
      <c r="T356"/>
      <c r="U356" t="s">
        <v>40869</v>
      </c>
      <c r="V356" t="s">
        <v>40870</v>
      </c>
      <c r="W356" t="s">
        <v>482</v>
      </c>
      <c r="X356" t="s">
        <v>108</v>
      </c>
      <c r="Y356" t="s">
        <v>790</v>
      </c>
      <c r="Z356" t="s">
        <v>54</v>
      </c>
      <c r="AA356"/>
      <c r="AB356" t="s">
        <v>43230</v>
      </c>
      <c r="AC356" t="s">
        <v>56224</v>
      </c>
      <c r="AD356" t="s">
        <v>41822</v>
      </c>
      <c r="AE356" t="s">
        <v>105</v>
      </c>
      <c r="AF356" s="119" t="str">
        <f t="shared" si="22"/>
        <v>NA</v>
      </c>
      <c r="AG356" s="119"/>
      <c r="AH356" s="119"/>
      <c r="AI356" s="119"/>
      <c r="AJ356" s="119" t="str">
        <f t="shared" si="23"/>
        <v>NA</v>
      </c>
      <c r="AK356" s="190"/>
      <c r="AL356" s="191"/>
    </row>
    <row r="357" spans="1:38" x14ac:dyDescent="0.25">
      <c r="A357" t="s">
        <v>2041</v>
      </c>
      <c r="B357" t="s">
        <v>2039</v>
      </c>
      <c r="C357" t="s">
        <v>2040</v>
      </c>
      <c r="D357" t="s">
        <v>102</v>
      </c>
      <c r="E357" t="s">
        <v>2042</v>
      </c>
      <c r="F357" t="s">
        <v>54</v>
      </c>
      <c r="G357"/>
      <c r="H357" t="s">
        <v>42496</v>
      </c>
      <c r="I357" t="s">
        <v>50035</v>
      </c>
      <c r="J357" t="s">
        <v>2043</v>
      </c>
      <c r="K357" t="s">
        <v>105</v>
      </c>
      <c r="L357" s="119" t="str">
        <f t="shared" si="20"/>
        <v>NA</v>
      </c>
      <c r="M357" s="119"/>
      <c r="N357" s="120" t="str">
        <f t="shared" si="21"/>
        <v>NA</v>
      </c>
      <c r="O357" s="120"/>
      <c r="P357"/>
      <c r="Q357"/>
      <c r="R357"/>
      <c r="S357"/>
      <c r="T357"/>
      <c r="U357" t="s">
        <v>40871</v>
      </c>
      <c r="V357" t="s">
        <v>40872</v>
      </c>
      <c r="W357" t="s">
        <v>482</v>
      </c>
      <c r="X357" t="s">
        <v>108</v>
      </c>
      <c r="Y357" t="s">
        <v>790</v>
      </c>
      <c r="Z357" t="s">
        <v>54</v>
      </c>
      <c r="AA357"/>
      <c r="AB357" t="s">
        <v>43230</v>
      </c>
      <c r="AC357" t="s">
        <v>56224</v>
      </c>
      <c r="AD357" t="s">
        <v>41823</v>
      </c>
      <c r="AE357" t="s">
        <v>105</v>
      </c>
      <c r="AF357" s="119" t="str">
        <f t="shared" si="22"/>
        <v>NA</v>
      </c>
      <c r="AG357" s="119"/>
      <c r="AH357" s="119"/>
      <c r="AI357" s="119"/>
      <c r="AJ357" s="119" t="str">
        <f t="shared" si="23"/>
        <v>NA</v>
      </c>
      <c r="AK357" s="190"/>
      <c r="AL357" s="191"/>
    </row>
    <row r="358" spans="1:38" x14ac:dyDescent="0.25">
      <c r="A358" t="s">
        <v>2499</v>
      </c>
      <c r="B358" t="s">
        <v>2497</v>
      </c>
      <c r="C358" t="s">
        <v>2498</v>
      </c>
      <c r="D358" t="s">
        <v>102</v>
      </c>
      <c r="E358" t="s">
        <v>2500</v>
      </c>
      <c r="F358" t="s">
        <v>54</v>
      </c>
      <c r="G358"/>
      <c r="H358" t="s">
        <v>42497</v>
      </c>
      <c r="I358" t="s">
        <v>50036</v>
      </c>
      <c r="J358" t="s">
        <v>2501</v>
      </c>
      <c r="K358" t="s">
        <v>105</v>
      </c>
      <c r="L358" s="119" t="str">
        <f t="shared" si="20"/>
        <v>NA</v>
      </c>
      <c r="M358" s="119"/>
      <c r="N358" s="120" t="str">
        <f t="shared" si="21"/>
        <v>NA</v>
      </c>
      <c r="O358" s="120"/>
      <c r="P358"/>
      <c r="Q358"/>
      <c r="R358"/>
      <c r="S358"/>
      <c r="T358"/>
      <c r="U358" t="s">
        <v>40876</v>
      </c>
      <c r="V358" t="s">
        <v>40877</v>
      </c>
      <c r="W358" t="s">
        <v>482</v>
      </c>
      <c r="X358" t="s">
        <v>108</v>
      </c>
      <c r="Y358" t="s">
        <v>3695</v>
      </c>
      <c r="Z358" t="s">
        <v>54</v>
      </c>
      <c r="AA358"/>
      <c r="AB358" t="s">
        <v>43231</v>
      </c>
      <c r="AC358" t="s">
        <v>56225</v>
      </c>
      <c r="AD358" t="s">
        <v>41824</v>
      </c>
      <c r="AE358" t="s">
        <v>105</v>
      </c>
      <c r="AF358" s="119" t="str">
        <f t="shared" si="22"/>
        <v>NA</v>
      </c>
      <c r="AG358" s="119"/>
      <c r="AH358" s="119"/>
      <c r="AI358" s="119"/>
      <c r="AJ358" s="119" t="str">
        <f t="shared" si="23"/>
        <v>NA</v>
      </c>
      <c r="AK358" s="190"/>
      <c r="AL358" s="191"/>
    </row>
    <row r="359" spans="1:38" x14ac:dyDescent="0.25">
      <c r="A359" t="s">
        <v>2504</v>
      </c>
      <c r="B359" t="s">
        <v>2502</v>
      </c>
      <c r="C359" t="s">
        <v>2503</v>
      </c>
      <c r="D359" t="s">
        <v>102</v>
      </c>
      <c r="E359" t="s">
        <v>2505</v>
      </c>
      <c r="F359" t="s">
        <v>54</v>
      </c>
      <c r="G359"/>
      <c r="H359" t="s">
        <v>42498</v>
      </c>
      <c r="I359" t="s">
        <v>50037</v>
      </c>
      <c r="J359" t="s">
        <v>2506</v>
      </c>
      <c r="K359" t="s">
        <v>105</v>
      </c>
      <c r="L359" s="119" t="str">
        <f t="shared" si="20"/>
        <v>NA</v>
      </c>
      <c r="M359" s="119"/>
      <c r="N359" s="120" t="str">
        <f t="shared" si="21"/>
        <v>NA</v>
      </c>
      <c r="O359" s="120"/>
      <c r="P359"/>
      <c r="Q359"/>
      <c r="R359"/>
      <c r="S359"/>
      <c r="T359"/>
      <c r="U359" t="s">
        <v>40882</v>
      </c>
      <c r="V359" t="s">
        <v>40883</v>
      </c>
      <c r="W359" t="s">
        <v>482</v>
      </c>
      <c r="X359" t="s">
        <v>108</v>
      </c>
      <c r="Y359" t="s">
        <v>7055</v>
      </c>
      <c r="Z359" t="s">
        <v>54</v>
      </c>
      <c r="AA359"/>
      <c r="AB359" t="s">
        <v>43232</v>
      </c>
      <c r="AC359" t="s">
        <v>56226</v>
      </c>
      <c r="AD359" t="s">
        <v>40882</v>
      </c>
      <c r="AE359" t="s">
        <v>105</v>
      </c>
      <c r="AF359" s="119" t="str">
        <f t="shared" si="22"/>
        <v>NA</v>
      </c>
      <c r="AG359" s="119"/>
      <c r="AH359" s="119"/>
      <c r="AI359" s="119"/>
      <c r="AJ359" s="119" t="str">
        <f t="shared" si="23"/>
        <v>NA</v>
      </c>
      <c r="AK359" s="190"/>
      <c r="AL359" s="191"/>
    </row>
    <row r="360" spans="1:38" x14ac:dyDescent="0.25">
      <c r="A360" t="s">
        <v>1788</v>
      </c>
      <c r="B360" t="s">
        <v>1786</v>
      </c>
      <c r="C360" t="s">
        <v>1787</v>
      </c>
      <c r="D360" t="s">
        <v>102</v>
      </c>
      <c r="E360" t="s">
        <v>1789</v>
      </c>
      <c r="F360" t="s">
        <v>54</v>
      </c>
      <c r="G360"/>
      <c r="H360" t="s">
        <v>42499</v>
      </c>
      <c r="I360" t="s">
        <v>50038</v>
      </c>
      <c r="J360" t="s">
        <v>1790</v>
      </c>
      <c r="K360" t="s">
        <v>105</v>
      </c>
      <c r="L360" s="119" t="str">
        <f t="shared" si="20"/>
        <v>NA</v>
      </c>
      <c r="M360" s="119"/>
      <c r="N360" s="120" t="str">
        <f t="shared" si="21"/>
        <v>NA</v>
      </c>
      <c r="O360" s="120"/>
      <c r="P360"/>
      <c r="Q360"/>
      <c r="R360"/>
      <c r="S360"/>
      <c r="T360"/>
      <c r="U360" t="s">
        <v>41826</v>
      </c>
      <c r="V360" t="s">
        <v>41825</v>
      </c>
      <c r="W360" t="s">
        <v>475</v>
      </c>
      <c r="X360" t="s">
        <v>108</v>
      </c>
      <c r="Y360" t="s">
        <v>477</v>
      </c>
      <c r="Z360" t="s">
        <v>54</v>
      </c>
      <c r="AA360"/>
      <c r="AB360" t="s">
        <v>42001</v>
      </c>
      <c r="AC360" t="s">
        <v>49699</v>
      </c>
      <c r="AD360" t="s">
        <v>41826</v>
      </c>
      <c r="AE360" t="s">
        <v>105</v>
      </c>
      <c r="AF360" s="119" t="str">
        <f t="shared" si="22"/>
        <v>NA</v>
      </c>
      <c r="AG360" s="119"/>
      <c r="AH360" s="119"/>
      <c r="AI360" s="119"/>
      <c r="AJ360" s="119" t="str">
        <f t="shared" si="23"/>
        <v>NA</v>
      </c>
      <c r="AK360" s="190"/>
      <c r="AL360" s="191"/>
    </row>
    <row r="361" spans="1:38" x14ac:dyDescent="0.25">
      <c r="A361" t="s">
        <v>3842</v>
      </c>
      <c r="B361" t="s">
        <v>3840</v>
      </c>
      <c r="C361" t="s">
        <v>3841</v>
      </c>
      <c r="D361" t="s">
        <v>102</v>
      </c>
      <c r="E361" t="s">
        <v>3843</v>
      </c>
      <c r="F361" t="s">
        <v>54</v>
      </c>
      <c r="G361"/>
      <c r="H361" t="s">
        <v>42500</v>
      </c>
      <c r="I361" t="s">
        <v>50039</v>
      </c>
      <c r="J361" t="s">
        <v>3844</v>
      </c>
      <c r="K361" t="s">
        <v>105</v>
      </c>
      <c r="L361" s="119" t="str">
        <f t="shared" si="20"/>
        <v>NA</v>
      </c>
      <c r="M361" s="119"/>
      <c r="N361" s="120" t="str">
        <f t="shared" si="21"/>
        <v>NA</v>
      </c>
      <c r="O361" s="120"/>
      <c r="P361"/>
      <c r="Q361"/>
      <c r="R361"/>
      <c r="S361"/>
      <c r="T361"/>
      <c r="U361" t="s">
        <v>40896</v>
      </c>
      <c r="V361" t="s">
        <v>40897</v>
      </c>
      <c r="W361" t="s">
        <v>475</v>
      </c>
      <c r="X361" t="s">
        <v>108</v>
      </c>
      <c r="Y361" t="s">
        <v>3848</v>
      </c>
      <c r="Z361" t="s">
        <v>54</v>
      </c>
      <c r="AA361"/>
      <c r="AB361" t="s">
        <v>43233</v>
      </c>
      <c r="AC361" t="s">
        <v>56227</v>
      </c>
      <c r="AD361" t="s">
        <v>40896</v>
      </c>
      <c r="AE361" t="s">
        <v>105</v>
      </c>
      <c r="AF361" s="119" t="str">
        <f t="shared" si="22"/>
        <v>NA</v>
      </c>
      <c r="AG361" s="119"/>
      <c r="AH361" s="119"/>
      <c r="AI361" s="119"/>
      <c r="AJ361" s="119" t="str">
        <f t="shared" si="23"/>
        <v>NA</v>
      </c>
      <c r="AK361" s="190"/>
      <c r="AL361" s="191"/>
    </row>
    <row r="362" spans="1:38" x14ac:dyDescent="0.25">
      <c r="A362" t="s">
        <v>3622</v>
      </c>
      <c r="B362" t="s">
        <v>3620</v>
      </c>
      <c r="C362" t="s">
        <v>3621</v>
      </c>
      <c r="D362" t="s">
        <v>102</v>
      </c>
      <c r="E362" t="s">
        <v>3623</v>
      </c>
      <c r="F362" t="s">
        <v>54</v>
      </c>
      <c r="G362"/>
      <c r="H362" t="s">
        <v>42501</v>
      </c>
      <c r="I362" t="s">
        <v>50040</v>
      </c>
      <c r="J362" t="s">
        <v>3622</v>
      </c>
      <c r="K362" t="s">
        <v>105</v>
      </c>
      <c r="L362" s="119" t="str">
        <f t="shared" si="20"/>
        <v>NA</v>
      </c>
      <c r="M362" s="119"/>
      <c r="N362" s="120" t="str">
        <f t="shared" si="21"/>
        <v>NA</v>
      </c>
      <c r="O362" s="120"/>
      <c r="P362"/>
      <c r="Q362"/>
      <c r="R362"/>
      <c r="S362"/>
      <c r="T362"/>
      <c r="U362" t="s">
        <v>40898</v>
      </c>
      <c r="V362" t="s">
        <v>40899</v>
      </c>
      <c r="W362" t="s">
        <v>475</v>
      </c>
      <c r="X362" t="s">
        <v>108</v>
      </c>
      <c r="Y362" t="s">
        <v>3848</v>
      </c>
      <c r="Z362" t="s">
        <v>54</v>
      </c>
      <c r="AA362"/>
      <c r="AB362" t="s">
        <v>43233</v>
      </c>
      <c r="AC362" t="s">
        <v>56227</v>
      </c>
      <c r="AD362" t="s">
        <v>40898</v>
      </c>
      <c r="AE362" t="s">
        <v>105</v>
      </c>
      <c r="AF362" s="119" t="str">
        <f t="shared" si="22"/>
        <v>NA</v>
      </c>
      <c r="AG362" s="119"/>
      <c r="AH362" s="119"/>
      <c r="AI362" s="119"/>
      <c r="AJ362" s="119" t="str">
        <f t="shared" si="23"/>
        <v>NA</v>
      </c>
      <c r="AK362" s="190"/>
      <c r="AL362" s="191"/>
    </row>
    <row r="363" spans="1:38" x14ac:dyDescent="0.25">
      <c r="A363" t="s">
        <v>3626</v>
      </c>
      <c r="B363" t="s">
        <v>3624</v>
      </c>
      <c r="C363" t="s">
        <v>3625</v>
      </c>
      <c r="D363" t="s">
        <v>102</v>
      </c>
      <c r="E363" t="s">
        <v>3627</v>
      </c>
      <c r="F363" t="s">
        <v>54</v>
      </c>
      <c r="G363"/>
      <c r="H363" t="s">
        <v>42504</v>
      </c>
      <c r="I363" t="s">
        <v>50041</v>
      </c>
      <c r="J363" t="s">
        <v>3628</v>
      </c>
      <c r="K363" t="s">
        <v>105</v>
      </c>
      <c r="L363" s="119" t="str">
        <f t="shared" si="20"/>
        <v>NA</v>
      </c>
      <c r="M363" s="119"/>
      <c r="N363" s="120" t="str">
        <f t="shared" si="21"/>
        <v>NA</v>
      </c>
      <c r="O363" s="120"/>
      <c r="P363"/>
      <c r="Q363"/>
      <c r="R363"/>
      <c r="S363"/>
      <c r="T363"/>
      <c r="U363" t="s">
        <v>40900</v>
      </c>
      <c r="V363" t="s">
        <v>40901</v>
      </c>
      <c r="W363" t="s">
        <v>475</v>
      </c>
      <c r="X363" t="s">
        <v>108</v>
      </c>
      <c r="Y363" t="s">
        <v>9097</v>
      </c>
      <c r="Z363" t="s">
        <v>54</v>
      </c>
      <c r="AA363"/>
      <c r="AB363" t="s">
        <v>43234</v>
      </c>
      <c r="AC363" t="s">
        <v>56228</v>
      </c>
      <c r="AD363" t="s">
        <v>40900</v>
      </c>
      <c r="AE363" t="s">
        <v>105</v>
      </c>
      <c r="AF363" s="119" t="str">
        <f t="shared" si="22"/>
        <v>NA</v>
      </c>
      <c r="AG363" s="119"/>
      <c r="AH363" s="119"/>
      <c r="AI363" s="119"/>
      <c r="AJ363" s="119" t="str">
        <f t="shared" si="23"/>
        <v>NA</v>
      </c>
      <c r="AK363" s="190"/>
      <c r="AL363" s="191"/>
    </row>
    <row r="364" spans="1:38" x14ac:dyDescent="0.25">
      <c r="A364" t="s">
        <v>1724</v>
      </c>
      <c r="B364" t="s">
        <v>1722</v>
      </c>
      <c r="C364" t="s">
        <v>1723</v>
      </c>
      <c r="D364" t="s">
        <v>102</v>
      </c>
      <c r="E364" t="s">
        <v>1725</v>
      </c>
      <c r="F364" t="s">
        <v>54</v>
      </c>
      <c r="G364"/>
      <c r="H364" t="s">
        <v>42505</v>
      </c>
      <c r="I364" t="s">
        <v>50042</v>
      </c>
      <c r="J364" t="s">
        <v>1726</v>
      </c>
      <c r="K364" t="s">
        <v>105</v>
      </c>
      <c r="L364" s="119" t="str">
        <f t="shared" si="20"/>
        <v>NA</v>
      </c>
      <c r="M364" s="119"/>
      <c r="N364" s="120" t="str">
        <f t="shared" si="21"/>
        <v>NA</v>
      </c>
      <c r="O364" s="120"/>
      <c r="P364"/>
      <c r="Q364"/>
      <c r="R364"/>
      <c r="S364"/>
      <c r="T364"/>
      <c r="U364" t="s">
        <v>40902</v>
      </c>
      <c r="V364" t="s">
        <v>40903</v>
      </c>
      <c r="W364" t="s">
        <v>475</v>
      </c>
      <c r="X364" t="s">
        <v>108</v>
      </c>
      <c r="Y364" t="s">
        <v>9097</v>
      </c>
      <c r="Z364" t="s">
        <v>54</v>
      </c>
      <c r="AA364"/>
      <c r="AB364" t="s">
        <v>43234</v>
      </c>
      <c r="AC364" t="s">
        <v>56228</v>
      </c>
      <c r="AD364" t="s">
        <v>40902</v>
      </c>
      <c r="AE364" t="s">
        <v>105</v>
      </c>
      <c r="AF364" s="119" t="str">
        <f t="shared" si="22"/>
        <v>NA</v>
      </c>
      <c r="AG364" s="119"/>
      <c r="AH364" s="119"/>
      <c r="AI364" s="119"/>
      <c r="AJ364" s="119" t="str">
        <f t="shared" si="23"/>
        <v>NA</v>
      </c>
      <c r="AK364" s="190"/>
      <c r="AL364" s="191"/>
    </row>
    <row r="365" spans="1:38" x14ac:dyDescent="0.25">
      <c r="A365" t="s">
        <v>3077</v>
      </c>
      <c r="B365" t="s">
        <v>3075</v>
      </c>
      <c r="C365" t="s">
        <v>3076</v>
      </c>
      <c r="D365" t="s">
        <v>102</v>
      </c>
      <c r="E365" t="s">
        <v>3078</v>
      </c>
      <c r="F365" t="s">
        <v>54</v>
      </c>
      <c r="G365"/>
      <c r="H365" t="s">
        <v>42506</v>
      </c>
      <c r="I365" t="s">
        <v>50043</v>
      </c>
      <c r="J365" t="s">
        <v>3079</v>
      </c>
      <c r="K365" t="s">
        <v>105</v>
      </c>
      <c r="L365" s="119" t="str">
        <f t="shared" si="20"/>
        <v>NA</v>
      </c>
      <c r="M365" s="119"/>
      <c r="N365" s="120" t="str">
        <f t="shared" si="21"/>
        <v>NA</v>
      </c>
      <c r="O365" s="120"/>
      <c r="P365"/>
      <c r="Q365"/>
      <c r="R365"/>
      <c r="S365"/>
      <c r="T365"/>
      <c r="U365" t="s">
        <v>40904</v>
      </c>
      <c r="V365" t="s">
        <v>40905</v>
      </c>
      <c r="W365" t="s">
        <v>475</v>
      </c>
      <c r="X365" t="s">
        <v>108</v>
      </c>
      <c r="Y365" t="s">
        <v>9097</v>
      </c>
      <c r="Z365" t="s">
        <v>54</v>
      </c>
      <c r="AA365"/>
      <c r="AB365" t="s">
        <v>43235</v>
      </c>
      <c r="AC365" t="s">
        <v>56228</v>
      </c>
      <c r="AD365" t="s">
        <v>41827</v>
      </c>
      <c r="AE365" t="s">
        <v>105</v>
      </c>
      <c r="AF365" s="119" t="str">
        <f t="shared" si="22"/>
        <v>NA</v>
      </c>
      <c r="AG365" s="119"/>
      <c r="AH365" s="119"/>
      <c r="AI365" s="119"/>
      <c r="AJ365" s="119" t="str">
        <f t="shared" si="23"/>
        <v>NA</v>
      </c>
      <c r="AK365" s="190"/>
      <c r="AL365" s="191"/>
    </row>
    <row r="366" spans="1:38" x14ac:dyDescent="0.25">
      <c r="A366" t="s">
        <v>3133</v>
      </c>
      <c r="B366" t="s">
        <v>3131</v>
      </c>
      <c r="C366" t="s">
        <v>3132</v>
      </c>
      <c r="D366" t="s">
        <v>102</v>
      </c>
      <c r="E366" t="s">
        <v>3134</v>
      </c>
      <c r="F366" t="s">
        <v>54</v>
      </c>
      <c r="G366"/>
      <c r="H366" t="s">
        <v>42507</v>
      </c>
      <c r="I366" t="s">
        <v>50044</v>
      </c>
      <c r="J366" t="s">
        <v>3135</v>
      </c>
      <c r="K366" t="s">
        <v>105</v>
      </c>
      <c r="L366" s="119" t="str">
        <f t="shared" si="20"/>
        <v>NA</v>
      </c>
      <c r="M366" s="119"/>
      <c r="N366" s="120" t="str">
        <f t="shared" si="21"/>
        <v>NA</v>
      </c>
      <c r="O366" s="120"/>
      <c r="P366"/>
      <c r="Q366"/>
      <c r="R366"/>
      <c r="S366"/>
      <c r="T366"/>
      <c r="U366" t="s">
        <v>40906</v>
      </c>
      <c r="V366" t="s">
        <v>40907</v>
      </c>
      <c r="W366" t="s">
        <v>475</v>
      </c>
      <c r="X366" t="s">
        <v>108</v>
      </c>
      <c r="Y366" t="s">
        <v>9097</v>
      </c>
      <c r="Z366" t="s">
        <v>54</v>
      </c>
      <c r="AA366"/>
      <c r="AB366" t="s">
        <v>43235</v>
      </c>
      <c r="AC366" t="s">
        <v>56228</v>
      </c>
      <c r="AD366" t="s">
        <v>41828</v>
      </c>
      <c r="AE366" t="s">
        <v>105</v>
      </c>
      <c r="AF366" s="119" t="str">
        <f t="shared" si="22"/>
        <v>NA</v>
      </c>
      <c r="AG366" s="119"/>
      <c r="AH366" s="119"/>
      <c r="AI366" s="119"/>
      <c r="AJ366" s="119" t="str">
        <f t="shared" si="23"/>
        <v>NA</v>
      </c>
      <c r="AK366" s="190"/>
      <c r="AL366" s="191"/>
    </row>
    <row r="367" spans="1:38" x14ac:dyDescent="0.25">
      <c r="A367" t="s">
        <v>2236</v>
      </c>
      <c r="B367" t="s">
        <v>2234</v>
      </c>
      <c r="C367" t="s">
        <v>2235</v>
      </c>
      <c r="D367" t="s">
        <v>102</v>
      </c>
      <c r="E367" t="s">
        <v>2237</v>
      </c>
      <c r="F367" t="s">
        <v>54</v>
      </c>
      <c r="G367"/>
      <c r="H367" t="s">
        <v>42509</v>
      </c>
      <c r="I367" t="s">
        <v>50045</v>
      </c>
      <c r="J367" t="s">
        <v>2238</v>
      </c>
      <c r="K367" t="s">
        <v>105</v>
      </c>
      <c r="L367" s="119" t="str">
        <f t="shared" si="20"/>
        <v>NA</v>
      </c>
      <c r="M367" s="119"/>
      <c r="N367" s="120" t="str">
        <f t="shared" si="21"/>
        <v>NA</v>
      </c>
      <c r="O367" s="120"/>
      <c r="P367"/>
      <c r="Q367"/>
      <c r="R367"/>
      <c r="S367"/>
      <c r="T367"/>
      <c r="U367" t="s">
        <v>40908</v>
      </c>
      <c r="V367" t="s">
        <v>40909</v>
      </c>
      <c r="W367" t="s">
        <v>475</v>
      </c>
      <c r="X367" t="s">
        <v>108</v>
      </c>
      <c r="Y367" t="s">
        <v>9097</v>
      </c>
      <c r="Z367" t="s">
        <v>54</v>
      </c>
      <c r="AA367"/>
      <c r="AB367" t="s">
        <v>43234</v>
      </c>
      <c r="AC367" t="s">
        <v>56228</v>
      </c>
      <c r="AD367" t="s">
        <v>40908</v>
      </c>
      <c r="AE367" t="s">
        <v>105</v>
      </c>
      <c r="AF367" s="119" t="str">
        <f t="shared" si="22"/>
        <v>NA</v>
      </c>
      <c r="AG367" s="119"/>
      <c r="AH367" s="119"/>
      <c r="AI367" s="119"/>
      <c r="AJ367" s="119" t="str">
        <f t="shared" si="23"/>
        <v>NA</v>
      </c>
      <c r="AK367" s="190"/>
      <c r="AL367" s="191"/>
    </row>
    <row r="368" spans="1:38" x14ac:dyDescent="0.25">
      <c r="A368" t="s">
        <v>1570</v>
      </c>
      <c r="B368" t="s">
        <v>1568</v>
      </c>
      <c r="C368" t="s">
        <v>1569</v>
      </c>
      <c r="D368" t="s">
        <v>102</v>
      </c>
      <c r="E368" t="s">
        <v>1571</v>
      </c>
      <c r="F368" t="s">
        <v>54</v>
      </c>
      <c r="G368"/>
      <c r="H368" t="s">
        <v>42510</v>
      </c>
      <c r="I368" t="s">
        <v>50046</v>
      </c>
      <c r="J368" t="s">
        <v>1572</v>
      </c>
      <c r="K368" t="s">
        <v>105</v>
      </c>
      <c r="L368" s="119" t="str">
        <f t="shared" si="20"/>
        <v>NA</v>
      </c>
      <c r="M368" s="119"/>
      <c r="N368" s="120" t="str">
        <f t="shared" si="21"/>
        <v>NA</v>
      </c>
      <c r="O368" s="120"/>
      <c r="P368"/>
      <c r="Q368"/>
      <c r="R368"/>
      <c r="S368"/>
      <c r="T368"/>
      <c r="U368" t="s">
        <v>40911</v>
      </c>
      <c r="V368" t="s">
        <v>40912</v>
      </c>
      <c r="W368" t="s">
        <v>475</v>
      </c>
      <c r="X368" t="s">
        <v>108</v>
      </c>
      <c r="Y368" t="s">
        <v>13781</v>
      </c>
      <c r="Z368" t="s">
        <v>54</v>
      </c>
      <c r="AA368"/>
      <c r="AB368" t="s">
        <v>43236</v>
      </c>
      <c r="AC368" t="s">
        <v>56229</v>
      </c>
      <c r="AD368" t="s">
        <v>41829</v>
      </c>
      <c r="AE368" t="s">
        <v>105</v>
      </c>
      <c r="AF368" s="119" t="str">
        <f t="shared" si="22"/>
        <v>NA</v>
      </c>
      <c r="AG368" s="119"/>
      <c r="AH368" s="119"/>
      <c r="AI368" s="119"/>
      <c r="AJ368" s="119" t="str">
        <f t="shared" si="23"/>
        <v>NA</v>
      </c>
      <c r="AK368" s="190"/>
      <c r="AL368" s="191"/>
    </row>
    <row r="369" spans="1:38" x14ac:dyDescent="0.25">
      <c r="A369" t="s">
        <v>1619</v>
      </c>
      <c r="B369" t="s">
        <v>1617</v>
      </c>
      <c r="C369" t="s">
        <v>1618</v>
      </c>
      <c r="D369" t="s">
        <v>102</v>
      </c>
      <c r="E369" t="s">
        <v>1620</v>
      </c>
      <c r="F369" t="s">
        <v>54</v>
      </c>
      <c r="G369"/>
      <c r="H369" t="s">
        <v>42511</v>
      </c>
      <c r="I369" t="s">
        <v>50047</v>
      </c>
      <c r="J369"/>
      <c r="K369" t="s">
        <v>105</v>
      </c>
      <c r="L369" s="119" t="str">
        <f t="shared" si="20"/>
        <v>NA</v>
      </c>
      <c r="M369" s="119"/>
      <c r="N369" s="120" t="str">
        <f t="shared" si="21"/>
        <v>NA</v>
      </c>
      <c r="O369" s="120"/>
      <c r="P369"/>
      <c r="Q369"/>
      <c r="R369"/>
      <c r="S369"/>
      <c r="T369"/>
      <c r="U369" t="s">
        <v>40913</v>
      </c>
      <c r="V369" t="s">
        <v>40914</v>
      </c>
      <c r="W369" t="s">
        <v>475</v>
      </c>
      <c r="X369" t="s">
        <v>108</v>
      </c>
      <c r="Y369" t="s">
        <v>13781</v>
      </c>
      <c r="Z369" t="s">
        <v>54</v>
      </c>
      <c r="AA369"/>
      <c r="AB369" t="s">
        <v>43236</v>
      </c>
      <c r="AC369" t="s">
        <v>56229</v>
      </c>
      <c r="AD369" t="s">
        <v>40913</v>
      </c>
      <c r="AE369" t="s">
        <v>105</v>
      </c>
      <c r="AF369" s="119" t="str">
        <f t="shared" si="22"/>
        <v>NA</v>
      </c>
      <c r="AG369" s="119"/>
      <c r="AH369" s="119"/>
      <c r="AI369" s="119"/>
      <c r="AJ369" s="119" t="str">
        <f t="shared" si="23"/>
        <v>NA</v>
      </c>
      <c r="AK369" s="190"/>
      <c r="AL369" s="191"/>
    </row>
    <row r="370" spans="1:38" x14ac:dyDescent="0.25">
      <c r="A370" t="s">
        <v>2890</v>
      </c>
      <c r="B370" t="s">
        <v>2888</v>
      </c>
      <c r="C370" t="s">
        <v>2889</v>
      </c>
      <c r="D370" t="s">
        <v>102</v>
      </c>
      <c r="E370" t="s">
        <v>2891</v>
      </c>
      <c r="F370" t="s">
        <v>54</v>
      </c>
      <c r="G370"/>
      <c r="H370" t="s">
        <v>42512</v>
      </c>
      <c r="I370" t="s">
        <v>50048</v>
      </c>
      <c r="J370"/>
      <c r="K370" t="s">
        <v>105</v>
      </c>
      <c r="L370" s="119" t="str">
        <f t="shared" si="20"/>
        <v>NA</v>
      </c>
      <c r="M370" s="119"/>
      <c r="N370" s="120" t="str">
        <f t="shared" si="21"/>
        <v>NA</v>
      </c>
      <c r="O370" s="120"/>
      <c r="P370"/>
      <c r="Q370"/>
      <c r="R370"/>
      <c r="S370"/>
      <c r="T370"/>
      <c r="U370" t="s">
        <v>40915</v>
      </c>
      <c r="V370" t="s">
        <v>40916</v>
      </c>
      <c r="W370" t="s">
        <v>475</v>
      </c>
      <c r="X370" t="s">
        <v>108</v>
      </c>
      <c r="Y370" t="s">
        <v>13781</v>
      </c>
      <c r="Z370" t="s">
        <v>54</v>
      </c>
      <c r="AA370"/>
      <c r="AB370" t="s">
        <v>43236</v>
      </c>
      <c r="AC370" t="s">
        <v>56229</v>
      </c>
      <c r="AD370" t="s">
        <v>41830</v>
      </c>
      <c r="AE370" t="s">
        <v>105</v>
      </c>
      <c r="AF370" s="119" t="str">
        <f t="shared" si="22"/>
        <v>NA</v>
      </c>
      <c r="AG370" s="119"/>
      <c r="AH370" s="119"/>
      <c r="AI370" s="119"/>
      <c r="AJ370" s="119" t="str">
        <f t="shared" si="23"/>
        <v>NA</v>
      </c>
      <c r="AK370" s="190"/>
      <c r="AL370" s="191"/>
    </row>
    <row r="371" spans="1:38" x14ac:dyDescent="0.25">
      <c r="A371" t="s">
        <v>1611</v>
      </c>
      <c r="B371" t="s">
        <v>1609</v>
      </c>
      <c r="C371" t="s">
        <v>1610</v>
      </c>
      <c r="D371" t="s">
        <v>102</v>
      </c>
      <c r="E371" t="s">
        <v>1612</v>
      </c>
      <c r="F371" t="s">
        <v>54</v>
      </c>
      <c r="G371"/>
      <c r="H371" t="s">
        <v>42513</v>
      </c>
      <c r="I371" t="s">
        <v>50049</v>
      </c>
      <c r="J371"/>
      <c r="K371" t="s">
        <v>105</v>
      </c>
      <c r="L371" s="119" t="str">
        <f t="shared" si="20"/>
        <v>NA</v>
      </c>
      <c r="M371" s="119"/>
      <c r="N371" s="120" t="str">
        <f t="shared" si="21"/>
        <v>NA</v>
      </c>
      <c r="O371" s="120"/>
      <c r="P371"/>
      <c r="Q371"/>
      <c r="R371"/>
      <c r="S371"/>
      <c r="T371"/>
      <c r="U371" t="s">
        <v>40917</v>
      </c>
      <c r="V371" t="s">
        <v>40918</v>
      </c>
      <c r="W371" t="s">
        <v>475</v>
      </c>
      <c r="X371" t="s">
        <v>108</v>
      </c>
      <c r="Y371" t="s">
        <v>13781</v>
      </c>
      <c r="Z371" t="s">
        <v>54</v>
      </c>
      <c r="AA371"/>
      <c r="AB371" t="s">
        <v>43236</v>
      </c>
      <c r="AC371" t="s">
        <v>56229</v>
      </c>
      <c r="AD371" t="s">
        <v>41831</v>
      </c>
      <c r="AE371" t="s">
        <v>105</v>
      </c>
      <c r="AF371" s="119" t="str">
        <f t="shared" si="22"/>
        <v>NA</v>
      </c>
      <c r="AG371" s="119"/>
      <c r="AH371" s="119"/>
      <c r="AI371" s="119"/>
      <c r="AJ371" s="119" t="str">
        <f t="shared" si="23"/>
        <v>NA</v>
      </c>
      <c r="AK371" s="190"/>
      <c r="AL371" s="191"/>
    </row>
    <row r="372" spans="1:38" x14ac:dyDescent="0.25">
      <c r="A372" t="s">
        <v>1982</v>
      </c>
      <c r="B372" t="s">
        <v>1980</v>
      </c>
      <c r="C372" t="s">
        <v>1981</v>
      </c>
      <c r="D372" t="s">
        <v>102</v>
      </c>
      <c r="E372" t="s">
        <v>1983</v>
      </c>
      <c r="F372" t="s">
        <v>54</v>
      </c>
      <c r="G372"/>
      <c r="H372" t="s">
        <v>42514</v>
      </c>
      <c r="I372" t="s">
        <v>50050</v>
      </c>
      <c r="J372"/>
      <c r="K372" t="s">
        <v>105</v>
      </c>
      <c r="L372" s="119" t="str">
        <f t="shared" si="20"/>
        <v>NA</v>
      </c>
      <c r="M372" s="119"/>
      <c r="N372" s="120" t="str">
        <f t="shared" si="21"/>
        <v>NA</v>
      </c>
      <c r="O372" s="120"/>
      <c r="P372"/>
      <c r="Q372"/>
      <c r="R372"/>
      <c r="S372"/>
      <c r="T372"/>
      <c r="U372" t="s">
        <v>40919</v>
      </c>
      <c r="V372" t="s">
        <v>40920</v>
      </c>
      <c r="W372" t="s">
        <v>475</v>
      </c>
      <c r="X372" t="s">
        <v>108</v>
      </c>
      <c r="Y372" t="s">
        <v>13781</v>
      </c>
      <c r="Z372" t="s">
        <v>54</v>
      </c>
      <c r="AA372"/>
      <c r="AB372" t="s">
        <v>43236</v>
      </c>
      <c r="AC372" t="s">
        <v>56229</v>
      </c>
      <c r="AD372" t="s">
        <v>40919</v>
      </c>
      <c r="AE372" t="s">
        <v>105</v>
      </c>
      <c r="AF372" s="119" t="str">
        <f t="shared" si="22"/>
        <v>NA</v>
      </c>
      <c r="AG372" s="119"/>
      <c r="AH372" s="119"/>
      <c r="AI372" s="119"/>
      <c r="AJ372" s="119" t="str">
        <f t="shared" si="23"/>
        <v>NA</v>
      </c>
      <c r="AK372" s="190"/>
      <c r="AL372" s="191"/>
    </row>
    <row r="373" spans="1:38" x14ac:dyDescent="0.25">
      <c r="A373" t="s">
        <v>2998</v>
      </c>
      <c r="B373" t="s">
        <v>2996</v>
      </c>
      <c r="C373" t="s">
        <v>2997</v>
      </c>
      <c r="D373" t="s">
        <v>102</v>
      </c>
      <c r="E373" t="s">
        <v>2999</v>
      </c>
      <c r="F373" t="s">
        <v>54</v>
      </c>
      <c r="G373"/>
      <c r="H373" t="s">
        <v>42515</v>
      </c>
      <c r="I373" t="s">
        <v>50051</v>
      </c>
      <c r="J373" t="s">
        <v>3000</v>
      </c>
      <c r="K373" t="s">
        <v>105</v>
      </c>
      <c r="L373" s="119" t="str">
        <f t="shared" si="20"/>
        <v>NA</v>
      </c>
      <c r="M373" s="119"/>
      <c r="N373" s="120" t="str">
        <f t="shared" si="21"/>
        <v>NA</v>
      </c>
      <c r="O373" s="120"/>
      <c r="P373"/>
      <c r="Q373"/>
      <c r="R373"/>
      <c r="S373"/>
      <c r="T373"/>
      <c r="U373" t="s">
        <v>40921</v>
      </c>
      <c r="V373" t="s">
        <v>40922</v>
      </c>
      <c r="W373" t="s">
        <v>475</v>
      </c>
      <c r="X373" t="s">
        <v>108</v>
      </c>
      <c r="Y373" t="s">
        <v>4615</v>
      </c>
      <c r="Z373" t="s">
        <v>54</v>
      </c>
      <c r="AA373"/>
      <c r="AB373" t="s">
        <v>43237</v>
      </c>
      <c r="AC373" t="s">
        <v>56230</v>
      </c>
      <c r="AD373" t="s">
        <v>40921</v>
      </c>
      <c r="AE373" t="s">
        <v>105</v>
      </c>
      <c r="AF373" s="119" t="str">
        <f t="shared" si="22"/>
        <v>NA</v>
      </c>
      <c r="AG373" s="119"/>
      <c r="AH373" s="119"/>
      <c r="AI373" s="119"/>
      <c r="AJ373" s="119" t="str">
        <f t="shared" si="23"/>
        <v>NA</v>
      </c>
      <c r="AK373" s="190"/>
      <c r="AL373" s="191"/>
    </row>
    <row r="374" spans="1:38" x14ac:dyDescent="0.25">
      <c r="A374" t="s">
        <v>2127</v>
      </c>
      <c r="B374" t="s">
        <v>2125</v>
      </c>
      <c r="C374" t="s">
        <v>2126</v>
      </c>
      <c r="D374" t="s">
        <v>102</v>
      </c>
      <c r="E374" t="s">
        <v>2128</v>
      </c>
      <c r="F374" t="s">
        <v>54</v>
      </c>
      <c r="G374"/>
      <c r="H374" t="s">
        <v>42516</v>
      </c>
      <c r="I374" t="s">
        <v>50052</v>
      </c>
      <c r="J374" t="s">
        <v>906</v>
      </c>
      <c r="K374" t="s">
        <v>105</v>
      </c>
      <c r="L374" s="119" t="str">
        <f t="shared" si="20"/>
        <v>NA</v>
      </c>
      <c r="M374" s="119"/>
      <c r="N374" s="120" t="str">
        <f t="shared" si="21"/>
        <v>NA</v>
      </c>
      <c r="O374" s="120"/>
      <c r="P374"/>
      <c r="Q374"/>
      <c r="R374"/>
      <c r="S374"/>
      <c r="T374"/>
      <c r="U374" t="s">
        <v>40923</v>
      </c>
      <c r="V374" t="s">
        <v>40924</v>
      </c>
      <c r="W374" t="s">
        <v>475</v>
      </c>
      <c r="X374" t="s">
        <v>108</v>
      </c>
      <c r="Y374" t="s">
        <v>4615</v>
      </c>
      <c r="Z374" t="s">
        <v>54</v>
      </c>
      <c r="AA374"/>
      <c r="AB374" t="s">
        <v>43237</v>
      </c>
      <c r="AC374" t="s">
        <v>56230</v>
      </c>
      <c r="AD374" t="s">
        <v>41832</v>
      </c>
      <c r="AE374" t="s">
        <v>105</v>
      </c>
      <c r="AF374" s="119" t="str">
        <f t="shared" si="22"/>
        <v>NA</v>
      </c>
      <c r="AG374" s="119"/>
      <c r="AH374" s="119"/>
      <c r="AI374" s="119"/>
      <c r="AJ374" s="119" t="str">
        <f t="shared" si="23"/>
        <v>NA</v>
      </c>
      <c r="AK374" s="190"/>
      <c r="AL374" s="191"/>
    </row>
    <row r="375" spans="1:38" x14ac:dyDescent="0.25">
      <c r="A375" t="s">
        <v>2260</v>
      </c>
      <c r="B375" t="s">
        <v>2258</v>
      </c>
      <c r="C375" t="s">
        <v>2259</v>
      </c>
      <c r="D375" t="s">
        <v>102</v>
      </c>
      <c r="E375" t="s">
        <v>2261</v>
      </c>
      <c r="F375" t="s">
        <v>54</v>
      </c>
      <c r="G375"/>
      <c r="H375" t="s">
        <v>42517</v>
      </c>
      <c r="I375" t="s">
        <v>50053</v>
      </c>
      <c r="J375"/>
      <c r="K375" t="s">
        <v>105</v>
      </c>
      <c r="L375" s="119" t="str">
        <f t="shared" si="20"/>
        <v>NA</v>
      </c>
      <c r="M375" s="119"/>
      <c r="N375" s="120" t="str">
        <f t="shared" si="21"/>
        <v>NA</v>
      </c>
      <c r="O375" s="120"/>
      <c r="P375"/>
      <c r="Q375"/>
      <c r="R375"/>
      <c r="S375"/>
      <c r="T375"/>
      <c r="U375" t="s">
        <v>40925</v>
      </c>
      <c r="V375" t="s">
        <v>40926</v>
      </c>
      <c r="W375" t="s">
        <v>475</v>
      </c>
      <c r="X375" t="s">
        <v>108</v>
      </c>
      <c r="Y375" t="s">
        <v>4615</v>
      </c>
      <c r="Z375" t="s">
        <v>54</v>
      </c>
      <c r="AA375"/>
      <c r="AB375" t="s">
        <v>43237</v>
      </c>
      <c r="AC375" t="s">
        <v>56230</v>
      </c>
      <c r="AD375" t="s">
        <v>40925</v>
      </c>
      <c r="AE375" t="s">
        <v>105</v>
      </c>
      <c r="AF375" s="119" t="str">
        <f t="shared" si="22"/>
        <v>NA</v>
      </c>
      <c r="AG375" s="119"/>
      <c r="AH375" s="119"/>
      <c r="AI375" s="119"/>
      <c r="AJ375" s="119" t="str">
        <f t="shared" si="23"/>
        <v>NA</v>
      </c>
      <c r="AK375" s="190"/>
      <c r="AL375" s="191"/>
    </row>
    <row r="376" spans="1:38" x14ac:dyDescent="0.25">
      <c r="A376" t="s">
        <v>2725</v>
      </c>
      <c r="B376" t="s">
        <v>2723</v>
      </c>
      <c r="C376" t="s">
        <v>2724</v>
      </c>
      <c r="D376" t="s">
        <v>102</v>
      </c>
      <c r="E376" t="s">
        <v>2726</v>
      </c>
      <c r="F376" t="s">
        <v>54</v>
      </c>
      <c r="G376"/>
      <c r="H376" t="s">
        <v>42518</v>
      </c>
      <c r="I376" t="s">
        <v>50054</v>
      </c>
      <c r="J376" t="s">
        <v>2727</v>
      </c>
      <c r="K376" t="s">
        <v>105</v>
      </c>
      <c r="L376" s="119" t="str">
        <f t="shared" si="20"/>
        <v>NA</v>
      </c>
      <c r="M376" s="119"/>
      <c r="N376" s="120" t="str">
        <f t="shared" si="21"/>
        <v>NA</v>
      </c>
      <c r="O376" s="120"/>
      <c r="P376"/>
      <c r="Q376"/>
      <c r="R376"/>
      <c r="S376"/>
      <c r="T376"/>
      <c r="U376" t="s">
        <v>40927</v>
      </c>
      <c r="V376" t="s">
        <v>40928</v>
      </c>
      <c r="W376" t="s">
        <v>475</v>
      </c>
      <c r="X376" t="s">
        <v>108</v>
      </c>
      <c r="Y376" t="s">
        <v>13137</v>
      </c>
      <c r="Z376" t="s">
        <v>54</v>
      </c>
      <c r="AA376"/>
      <c r="AB376" t="s">
        <v>43238</v>
      </c>
      <c r="AC376" t="s">
        <v>56231</v>
      </c>
      <c r="AD376" t="s">
        <v>40927</v>
      </c>
      <c r="AE376" t="s">
        <v>105</v>
      </c>
      <c r="AF376" s="119" t="str">
        <f t="shared" si="22"/>
        <v>NA</v>
      </c>
      <c r="AG376" s="119"/>
      <c r="AH376" s="119"/>
      <c r="AI376" s="119"/>
      <c r="AJ376" s="119" t="str">
        <f t="shared" si="23"/>
        <v>NA</v>
      </c>
      <c r="AK376" s="190"/>
      <c r="AL376" s="191"/>
    </row>
    <row r="377" spans="1:38" x14ac:dyDescent="0.25">
      <c r="A377" t="s">
        <v>2548</v>
      </c>
      <c r="B377" t="s">
        <v>2546</v>
      </c>
      <c r="C377" t="s">
        <v>2547</v>
      </c>
      <c r="D377" t="s">
        <v>102</v>
      </c>
      <c r="E377" t="s">
        <v>2549</v>
      </c>
      <c r="F377" t="s">
        <v>54</v>
      </c>
      <c r="G377"/>
      <c r="H377" t="s">
        <v>42519</v>
      </c>
      <c r="I377" t="s">
        <v>50055</v>
      </c>
      <c r="J377" t="s">
        <v>2550</v>
      </c>
      <c r="K377" t="s">
        <v>105</v>
      </c>
      <c r="L377" s="119" t="str">
        <f t="shared" si="20"/>
        <v>NA</v>
      </c>
      <c r="M377" s="119"/>
      <c r="N377" s="120" t="str">
        <f t="shared" si="21"/>
        <v>NA</v>
      </c>
      <c r="O377" s="120"/>
      <c r="P377"/>
      <c r="Q377"/>
      <c r="R377"/>
      <c r="S377"/>
      <c r="T377"/>
      <c r="U377" t="s">
        <v>40929</v>
      </c>
      <c r="V377" t="s">
        <v>40930</v>
      </c>
      <c r="W377" t="s">
        <v>475</v>
      </c>
      <c r="X377" t="s">
        <v>108</v>
      </c>
      <c r="Y377" t="s">
        <v>13137</v>
      </c>
      <c r="Z377" t="s">
        <v>54</v>
      </c>
      <c r="AA377"/>
      <c r="AB377" t="s">
        <v>43238</v>
      </c>
      <c r="AC377" t="s">
        <v>56231</v>
      </c>
      <c r="AD377" t="s">
        <v>41833</v>
      </c>
      <c r="AE377" t="s">
        <v>105</v>
      </c>
      <c r="AF377" s="119" t="str">
        <f t="shared" si="22"/>
        <v>NA</v>
      </c>
      <c r="AG377" s="119"/>
      <c r="AH377" s="119"/>
      <c r="AI377" s="119"/>
      <c r="AJ377" s="119" t="str">
        <f t="shared" si="23"/>
        <v>NA</v>
      </c>
      <c r="AK377" s="190"/>
      <c r="AL377" s="191"/>
    </row>
    <row r="378" spans="1:38" x14ac:dyDescent="0.25">
      <c r="A378" t="s">
        <v>2715</v>
      </c>
      <c r="B378" t="s">
        <v>2713</v>
      </c>
      <c r="C378" t="s">
        <v>2714</v>
      </c>
      <c r="D378" t="s">
        <v>102</v>
      </c>
      <c r="E378" t="s">
        <v>2716</v>
      </c>
      <c r="F378" t="s">
        <v>54</v>
      </c>
      <c r="G378"/>
      <c r="H378" t="s">
        <v>42520</v>
      </c>
      <c r="I378" t="s">
        <v>50056</v>
      </c>
      <c r="J378" t="s">
        <v>2717</v>
      </c>
      <c r="K378" t="s">
        <v>105</v>
      </c>
      <c r="L378" s="119" t="str">
        <f t="shared" si="20"/>
        <v>NA</v>
      </c>
      <c r="M378" s="119"/>
      <c r="N378" s="120" t="str">
        <f t="shared" si="21"/>
        <v>NA</v>
      </c>
      <c r="O378" s="120"/>
      <c r="P378"/>
      <c r="Q378"/>
      <c r="R378"/>
      <c r="S378"/>
      <c r="T378"/>
      <c r="U378" t="s">
        <v>1759</v>
      </c>
      <c r="V378" t="s">
        <v>37934</v>
      </c>
      <c r="W378" t="s">
        <v>1758</v>
      </c>
      <c r="X378" t="s">
        <v>102</v>
      </c>
      <c r="Y378" t="s">
        <v>1760</v>
      </c>
      <c r="Z378" t="s">
        <v>54</v>
      </c>
      <c r="AA378"/>
      <c r="AB378" t="s">
        <v>41954</v>
      </c>
      <c r="AC378" t="s">
        <v>49742</v>
      </c>
      <c r="AD378" t="s">
        <v>1761</v>
      </c>
      <c r="AE378" t="s">
        <v>105</v>
      </c>
      <c r="AF378" s="119" t="str">
        <f t="shared" si="22"/>
        <v>NA</v>
      </c>
      <c r="AG378" s="119"/>
      <c r="AH378" s="119"/>
      <c r="AI378" s="119"/>
      <c r="AJ378" s="119" t="str">
        <f t="shared" si="23"/>
        <v>NA</v>
      </c>
      <c r="AK378" s="190"/>
      <c r="AL378" s="191"/>
    </row>
    <row r="379" spans="1:38" x14ac:dyDescent="0.25">
      <c r="A379" t="s">
        <v>841</v>
      </c>
      <c r="B379" t="s">
        <v>839</v>
      </c>
      <c r="C379" t="s">
        <v>840</v>
      </c>
      <c r="D379" t="s">
        <v>102</v>
      </c>
      <c r="E379" t="s">
        <v>842</v>
      </c>
      <c r="F379" t="s">
        <v>54</v>
      </c>
      <c r="G379"/>
      <c r="H379" t="s">
        <v>42521</v>
      </c>
      <c r="I379" t="s">
        <v>50057</v>
      </c>
      <c r="J379" t="s">
        <v>843</v>
      </c>
      <c r="K379" t="s">
        <v>105</v>
      </c>
      <c r="L379" s="119" t="str">
        <f t="shared" si="20"/>
        <v>NA</v>
      </c>
      <c r="M379" s="119"/>
      <c r="N379" s="120" t="str">
        <f t="shared" si="21"/>
        <v>NA</v>
      </c>
      <c r="O379" s="120"/>
      <c r="P379"/>
      <c r="Q379"/>
      <c r="R379"/>
      <c r="S379"/>
      <c r="T379"/>
      <c r="U379" t="s">
        <v>37935</v>
      </c>
      <c r="V379" t="s">
        <v>37936</v>
      </c>
      <c r="W379" t="s">
        <v>2933</v>
      </c>
      <c r="X379" t="s">
        <v>102</v>
      </c>
      <c r="Y379" t="s">
        <v>1760</v>
      </c>
      <c r="Z379" t="s">
        <v>54</v>
      </c>
      <c r="AA379"/>
      <c r="AB379" t="s">
        <v>41955</v>
      </c>
      <c r="AC379" t="s">
        <v>49742</v>
      </c>
      <c r="AD379" t="s">
        <v>40950</v>
      </c>
      <c r="AE379" t="s">
        <v>105</v>
      </c>
      <c r="AF379" s="119" t="str">
        <f t="shared" si="22"/>
        <v>NA</v>
      </c>
      <c r="AG379" s="119"/>
      <c r="AH379" s="119"/>
      <c r="AI379" s="119"/>
      <c r="AJ379" s="119" t="str">
        <f t="shared" si="23"/>
        <v>NA</v>
      </c>
      <c r="AK379" s="190"/>
      <c r="AL379" s="191"/>
    </row>
    <row r="380" spans="1:38" x14ac:dyDescent="0.25">
      <c r="A380" t="s">
        <v>3174</v>
      </c>
      <c r="B380" t="s">
        <v>3172</v>
      </c>
      <c r="C380" t="s">
        <v>3173</v>
      </c>
      <c r="D380" t="s">
        <v>102</v>
      </c>
      <c r="E380" t="s">
        <v>3175</v>
      </c>
      <c r="F380" t="s">
        <v>54</v>
      </c>
      <c r="G380"/>
      <c r="H380" t="s">
        <v>42522</v>
      </c>
      <c r="I380" t="s">
        <v>50058</v>
      </c>
      <c r="J380" t="s">
        <v>3176</v>
      </c>
      <c r="K380" t="s">
        <v>105</v>
      </c>
      <c r="L380" s="119" t="str">
        <f t="shared" si="20"/>
        <v>NA</v>
      </c>
      <c r="M380" s="119"/>
      <c r="N380" s="120" t="str">
        <f t="shared" si="21"/>
        <v>NA</v>
      </c>
      <c r="O380" s="120"/>
      <c r="P380"/>
      <c r="Q380"/>
      <c r="R380"/>
      <c r="S380"/>
      <c r="T380"/>
      <c r="U380" t="s">
        <v>37937</v>
      </c>
      <c r="V380" t="s">
        <v>37938</v>
      </c>
      <c r="W380" t="s">
        <v>1758</v>
      </c>
      <c r="X380" t="s">
        <v>102</v>
      </c>
      <c r="Y380" t="s">
        <v>1760</v>
      </c>
      <c r="Z380" t="s">
        <v>54</v>
      </c>
      <c r="AA380"/>
      <c r="AB380" t="s">
        <v>41956</v>
      </c>
      <c r="AC380" t="s">
        <v>49742</v>
      </c>
      <c r="AD380" t="s">
        <v>40951</v>
      </c>
      <c r="AE380" t="s">
        <v>105</v>
      </c>
      <c r="AF380" s="119" t="str">
        <f t="shared" si="22"/>
        <v>NA</v>
      </c>
      <c r="AG380" s="119"/>
      <c r="AH380" s="119"/>
      <c r="AI380" s="119"/>
      <c r="AJ380" s="119" t="str">
        <f t="shared" si="23"/>
        <v>NA</v>
      </c>
      <c r="AK380" s="190"/>
      <c r="AL380" s="191"/>
    </row>
    <row r="381" spans="1:38" x14ac:dyDescent="0.25">
      <c r="A381" t="s">
        <v>3776</v>
      </c>
      <c r="B381" t="s">
        <v>3774</v>
      </c>
      <c r="C381" t="s">
        <v>3775</v>
      </c>
      <c r="D381" t="s">
        <v>102</v>
      </c>
      <c r="E381" t="s">
        <v>3777</v>
      </c>
      <c r="F381" t="s">
        <v>54</v>
      </c>
      <c r="G381"/>
      <c r="H381" t="s">
        <v>42524</v>
      </c>
      <c r="I381" t="s">
        <v>50059</v>
      </c>
      <c r="J381" t="s">
        <v>3776</v>
      </c>
      <c r="K381" t="s">
        <v>105</v>
      </c>
      <c r="L381" s="119" t="str">
        <f t="shared" si="20"/>
        <v>NA</v>
      </c>
      <c r="M381" s="119"/>
      <c r="N381" s="120" t="str">
        <f t="shared" si="21"/>
        <v>NA</v>
      </c>
      <c r="O381" s="120"/>
      <c r="P381"/>
      <c r="Q381"/>
      <c r="R381"/>
      <c r="S381"/>
      <c r="T381"/>
      <c r="U381" t="s">
        <v>40953</v>
      </c>
      <c r="V381" t="s">
        <v>40952</v>
      </c>
      <c r="W381" t="s">
        <v>237</v>
      </c>
      <c r="X381" t="s">
        <v>102</v>
      </c>
      <c r="Y381" t="s">
        <v>239</v>
      </c>
      <c r="Z381" t="s">
        <v>54</v>
      </c>
      <c r="AA381"/>
      <c r="AB381" t="s">
        <v>42078</v>
      </c>
      <c r="AC381" t="s">
        <v>49727</v>
      </c>
      <c r="AD381" t="s">
        <v>40953</v>
      </c>
      <c r="AE381" t="s">
        <v>105</v>
      </c>
      <c r="AF381" s="119" t="str">
        <f t="shared" si="22"/>
        <v>NA</v>
      </c>
      <c r="AG381" s="119"/>
      <c r="AH381" s="119"/>
      <c r="AI381" s="119"/>
      <c r="AJ381" s="119" t="str">
        <f t="shared" si="23"/>
        <v>NA</v>
      </c>
      <c r="AK381" s="190"/>
      <c r="AL381" s="191"/>
    </row>
    <row r="382" spans="1:38" x14ac:dyDescent="0.25">
      <c r="A382" t="s">
        <v>1100</v>
      </c>
      <c r="B382" t="s">
        <v>1098</v>
      </c>
      <c r="C382" t="s">
        <v>1099</v>
      </c>
      <c r="D382" t="s">
        <v>102</v>
      </c>
      <c r="E382" t="s">
        <v>1101</v>
      </c>
      <c r="F382" t="s">
        <v>54</v>
      </c>
      <c r="G382"/>
      <c r="H382" t="s">
        <v>42525</v>
      </c>
      <c r="I382" t="s">
        <v>50060</v>
      </c>
      <c r="J382" t="s">
        <v>1102</v>
      </c>
      <c r="K382" t="s">
        <v>105</v>
      </c>
      <c r="L382" s="119" t="str">
        <f t="shared" si="20"/>
        <v>NA</v>
      </c>
      <c r="M382" s="119"/>
      <c r="N382" s="120" t="str">
        <f t="shared" si="21"/>
        <v>NA</v>
      </c>
      <c r="O382" s="120"/>
      <c r="P382"/>
      <c r="Q382"/>
      <c r="R382"/>
      <c r="S382"/>
      <c r="T382"/>
      <c r="U382" t="s">
        <v>37939</v>
      </c>
      <c r="V382" t="s">
        <v>37940</v>
      </c>
      <c r="W382" t="s">
        <v>3071</v>
      </c>
      <c r="X382" t="s">
        <v>102</v>
      </c>
      <c r="Y382" t="s">
        <v>3073</v>
      </c>
      <c r="Z382" t="s">
        <v>54</v>
      </c>
      <c r="AA382"/>
      <c r="AB382" t="s">
        <v>42080</v>
      </c>
      <c r="AC382" t="s">
        <v>49744</v>
      </c>
      <c r="AD382" t="s">
        <v>40954</v>
      </c>
      <c r="AE382" t="s">
        <v>105</v>
      </c>
      <c r="AF382" s="119" t="str">
        <f t="shared" si="22"/>
        <v>NA</v>
      </c>
      <c r="AG382" s="119"/>
      <c r="AH382" s="119"/>
      <c r="AI382" s="119"/>
      <c r="AJ382" s="119" t="str">
        <f t="shared" si="23"/>
        <v>NA</v>
      </c>
      <c r="AK382" s="190"/>
      <c r="AL382" s="191"/>
    </row>
    <row r="383" spans="1:38" x14ac:dyDescent="0.25">
      <c r="A383" t="s">
        <v>2674</v>
      </c>
      <c r="B383" t="s">
        <v>2672</v>
      </c>
      <c r="C383" t="s">
        <v>2673</v>
      </c>
      <c r="D383" t="s">
        <v>102</v>
      </c>
      <c r="E383" t="s">
        <v>2675</v>
      </c>
      <c r="F383" t="s">
        <v>54</v>
      </c>
      <c r="G383"/>
      <c r="H383" t="s">
        <v>42527</v>
      </c>
      <c r="I383" t="s">
        <v>50061</v>
      </c>
      <c r="J383" t="s">
        <v>2676</v>
      </c>
      <c r="K383" t="s">
        <v>105</v>
      </c>
      <c r="L383" s="119" t="str">
        <f t="shared" si="20"/>
        <v>NA</v>
      </c>
      <c r="M383" s="119"/>
      <c r="N383" s="120" t="str">
        <f t="shared" si="21"/>
        <v>NA</v>
      </c>
      <c r="O383" s="120"/>
      <c r="P383"/>
      <c r="Q383"/>
      <c r="R383"/>
      <c r="S383"/>
      <c r="T383"/>
      <c r="U383" t="s">
        <v>37941</v>
      </c>
      <c r="V383" t="s">
        <v>37942</v>
      </c>
      <c r="W383" t="s">
        <v>3071</v>
      </c>
      <c r="X383" t="s">
        <v>102</v>
      </c>
      <c r="Y383" t="s">
        <v>3073</v>
      </c>
      <c r="Z383" t="s">
        <v>54</v>
      </c>
      <c r="AA383"/>
      <c r="AB383" t="s">
        <v>42080</v>
      </c>
      <c r="AC383" t="s">
        <v>49744</v>
      </c>
      <c r="AD383" t="s">
        <v>40955</v>
      </c>
      <c r="AE383" t="s">
        <v>105</v>
      </c>
      <c r="AF383" s="119" t="str">
        <f t="shared" si="22"/>
        <v>NA</v>
      </c>
      <c r="AG383" s="119"/>
      <c r="AH383" s="119"/>
      <c r="AI383" s="119"/>
      <c r="AJ383" s="119" t="str">
        <f t="shared" si="23"/>
        <v>NA</v>
      </c>
      <c r="AK383" s="190"/>
      <c r="AL383" s="191"/>
    </row>
    <row r="384" spans="1:38" x14ac:dyDescent="0.25">
      <c r="A384" t="s">
        <v>3824</v>
      </c>
      <c r="B384" t="s">
        <v>3822</v>
      </c>
      <c r="C384" t="s">
        <v>3823</v>
      </c>
      <c r="D384" t="s">
        <v>102</v>
      </c>
      <c r="E384" t="s">
        <v>3825</v>
      </c>
      <c r="F384" t="s">
        <v>54</v>
      </c>
      <c r="G384"/>
      <c r="H384" t="s">
        <v>42530</v>
      </c>
      <c r="I384" t="s">
        <v>50062</v>
      </c>
      <c r="J384" t="s">
        <v>3826</v>
      </c>
      <c r="K384" t="s">
        <v>105</v>
      </c>
      <c r="L384" s="119" t="str">
        <f t="shared" si="20"/>
        <v>NA</v>
      </c>
      <c r="M384" s="119"/>
      <c r="N384" s="120" t="str">
        <f t="shared" si="21"/>
        <v>NA</v>
      </c>
      <c r="O384" s="120"/>
      <c r="P384"/>
      <c r="Q384"/>
      <c r="R384"/>
      <c r="S384"/>
      <c r="T384"/>
      <c r="U384" t="s">
        <v>37943</v>
      </c>
      <c r="V384" t="s">
        <v>37944</v>
      </c>
      <c r="W384" t="s">
        <v>3071</v>
      </c>
      <c r="X384" t="s">
        <v>102</v>
      </c>
      <c r="Y384" t="s">
        <v>3073</v>
      </c>
      <c r="Z384" t="s">
        <v>54</v>
      </c>
      <c r="AA384"/>
      <c r="AB384" t="s">
        <v>42080</v>
      </c>
      <c r="AC384" t="s">
        <v>49744</v>
      </c>
      <c r="AD384" t="s">
        <v>40956</v>
      </c>
      <c r="AE384" t="s">
        <v>105</v>
      </c>
      <c r="AF384" s="119" t="str">
        <f t="shared" si="22"/>
        <v>NA</v>
      </c>
      <c r="AG384" s="119"/>
      <c r="AH384" s="119"/>
      <c r="AI384" s="119"/>
      <c r="AJ384" s="119" t="str">
        <f t="shared" si="23"/>
        <v>NA</v>
      </c>
      <c r="AK384" s="190"/>
      <c r="AL384" s="191"/>
    </row>
    <row r="385" spans="1:38" x14ac:dyDescent="0.25">
      <c r="A385" t="s">
        <v>906</v>
      </c>
      <c r="B385" t="s">
        <v>904</v>
      </c>
      <c r="C385" t="s">
        <v>905</v>
      </c>
      <c r="D385" t="s">
        <v>102</v>
      </c>
      <c r="E385" t="s">
        <v>907</v>
      </c>
      <c r="F385" t="s">
        <v>54</v>
      </c>
      <c r="G385"/>
      <c r="H385" t="s">
        <v>42532</v>
      </c>
      <c r="I385" t="s">
        <v>50063</v>
      </c>
      <c r="J385" t="s">
        <v>908</v>
      </c>
      <c r="K385" t="s">
        <v>105</v>
      </c>
      <c r="L385" s="119" t="str">
        <f t="shared" si="20"/>
        <v>NA</v>
      </c>
      <c r="M385" s="119"/>
      <c r="N385" s="120" t="str">
        <f t="shared" si="21"/>
        <v>NA</v>
      </c>
      <c r="O385" s="120"/>
      <c r="P385"/>
      <c r="Q385"/>
      <c r="R385"/>
      <c r="S385"/>
      <c r="T385"/>
      <c r="U385" t="s">
        <v>37945</v>
      </c>
      <c r="V385" t="s">
        <v>37946</v>
      </c>
      <c r="W385" t="s">
        <v>2435</v>
      </c>
      <c r="X385" t="s">
        <v>102</v>
      </c>
      <c r="Y385" t="s">
        <v>2437</v>
      </c>
      <c r="Z385" t="s">
        <v>54</v>
      </c>
      <c r="AA385"/>
      <c r="AB385" t="s">
        <v>41957</v>
      </c>
      <c r="AC385" t="s">
        <v>49746</v>
      </c>
      <c r="AD385" t="s">
        <v>40957</v>
      </c>
      <c r="AE385" t="s">
        <v>105</v>
      </c>
      <c r="AF385" s="119" t="str">
        <f t="shared" si="22"/>
        <v>NA</v>
      </c>
      <c r="AG385" s="119"/>
      <c r="AH385" s="119"/>
      <c r="AI385" s="119"/>
      <c r="AJ385" s="119" t="str">
        <f t="shared" si="23"/>
        <v>NA</v>
      </c>
      <c r="AK385" s="190"/>
      <c r="AL385" s="191"/>
    </row>
    <row r="386" spans="1:38" x14ac:dyDescent="0.25">
      <c r="A386" t="s">
        <v>2553</v>
      </c>
      <c r="B386" t="s">
        <v>2551</v>
      </c>
      <c r="C386" t="s">
        <v>2552</v>
      </c>
      <c r="D386" t="s">
        <v>102</v>
      </c>
      <c r="E386" t="s">
        <v>2554</v>
      </c>
      <c r="F386" t="s">
        <v>54</v>
      </c>
      <c r="G386"/>
      <c r="H386" t="s">
        <v>42533</v>
      </c>
      <c r="I386" t="s">
        <v>50064</v>
      </c>
      <c r="J386" t="s">
        <v>2555</v>
      </c>
      <c r="K386" t="s">
        <v>105</v>
      </c>
      <c r="L386" s="119" t="str">
        <f t="shared" si="20"/>
        <v>NA</v>
      </c>
      <c r="M386" s="119"/>
      <c r="N386" s="120" t="str">
        <f t="shared" si="21"/>
        <v>NA</v>
      </c>
      <c r="O386" s="120"/>
      <c r="P386"/>
      <c r="Q386"/>
      <c r="R386"/>
      <c r="S386"/>
      <c r="T386"/>
      <c r="U386" t="s">
        <v>37947</v>
      </c>
      <c r="V386" t="s">
        <v>37948</v>
      </c>
      <c r="W386" t="s">
        <v>3263</v>
      </c>
      <c r="X386" t="s">
        <v>102</v>
      </c>
      <c r="Y386" t="s">
        <v>3265</v>
      </c>
      <c r="Z386" t="s">
        <v>54</v>
      </c>
      <c r="AA386"/>
      <c r="AB386" t="s">
        <v>42083</v>
      </c>
      <c r="AC386" t="s">
        <v>49748</v>
      </c>
      <c r="AD386" t="s">
        <v>40958</v>
      </c>
      <c r="AE386" t="s">
        <v>105</v>
      </c>
      <c r="AF386" s="119" t="str">
        <f t="shared" si="22"/>
        <v>NA</v>
      </c>
      <c r="AG386" s="119"/>
      <c r="AH386" s="119"/>
      <c r="AI386" s="119"/>
      <c r="AJ386" s="119" t="str">
        <f t="shared" si="23"/>
        <v>NA</v>
      </c>
      <c r="AK386" s="190"/>
      <c r="AL386" s="191"/>
    </row>
    <row r="387" spans="1:38" x14ac:dyDescent="0.25">
      <c r="A387" t="s">
        <v>2773</v>
      </c>
      <c r="B387" t="s">
        <v>2771</v>
      </c>
      <c r="C387" t="s">
        <v>2772</v>
      </c>
      <c r="D387" t="s">
        <v>102</v>
      </c>
      <c r="E387" t="s">
        <v>2774</v>
      </c>
      <c r="F387" t="s">
        <v>54</v>
      </c>
      <c r="G387"/>
      <c r="H387" t="s">
        <v>42534</v>
      </c>
      <c r="I387" t="s">
        <v>50065</v>
      </c>
      <c r="J387" t="s">
        <v>2775</v>
      </c>
      <c r="K387" t="s">
        <v>105</v>
      </c>
      <c r="L387" s="119" t="str">
        <f t="shared" ref="L387:L450" si="24">IF($Q$1&lt;&gt;"",IF(ISNUMBER(SEARCH("*"&amp;$Q$1&amp;"*", A387)),A387, IF(ISNUMBER(SEARCH("*"&amp;$Q$1&amp;"*", H387)),A387, IF(ISNUMBER(SEARCH("*"&amp;$Q$1&amp;"*", G387)),A387, IF(ISNUMBER(SEARCH("*"&amp;$Q$1&amp;"*", J387)),A387,  IF(ISNUMBER(SEARCH("*"&amp;$Q$1&amp;"*", E387)),A387, "NA"))))),"NA")</f>
        <v>NA</v>
      </c>
      <c r="M387" s="119"/>
      <c r="N387" s="120" t="str">
        <f t="shared" ref="N387:N450" si="25">IF($Q$11=1,IF(ISNUMBER(SEARCH($T$11,C387)),A387,"NA"),"NA")</f>
        <v>NA</v>
      </c>
      <c r="O387" s="120"/>
      <c r="P387"/>
      <c r="Q387"/>
      <c r="R387"/>
      <c r="S387"/>
      <c r="T387"/>
      <c r="U387" t="s">
        <v>37949</v>
      </c>
      <c r="V387" t="s">
        <v>37950</v>
      </c>
      <c r="W387" t="s">
        <v>3263</v>
      </c>
      <c r="X387" t="s">
        <v>102</v>
      </c>
      <c r="Y387" t="s">
        <v>37951</v>
      </c>
      <c r="Z387" t="s">
        <v>54</v>
      </c>
      <c r="AA387"/>
      <c r="AB387" t="s">
        <v>42084</v>
      </c>
      <c r="AC387" t="s">
        <v>56232</v>
      </c>
      <c r="AD387" t="s">
        <v>40959</v>
      </c>
      <c r="AE387" t="s">
        <v>105</v>
      </c>
      <c r="AF387" s="119" t="str">
        <f t="shared" ref="AF387:AF450" si="26">IF($Q$6&lt;&gt;"",IF(ISNUMBER(SEARCH($Q$6, W387)),U387, "NA"),"NA")</f>
        <v>NA</v>
      </c>
      <c r="AG387" s="119"/>
      <c r="AH387" s="119"/>
      <c r="AI387" s="119"/>
      <c r="AJ387" s="119" t="str">
        <f t="shared" ref="AJ387:AJ450" si="27">IF($Q$5&lt;&gt;"",IF(ISNUMBER(SEARCH($Q$5, U387&amp;" "&amp;Y387&amp;" "&amp;AA387&amp;" "&amp;AB387&amp;" "&amp;AD387)),U387, "NA"),"NA")</f>
        <v>NA</v>
      </c>
      <c r="AK387" s="190"/>
      <c r="AL387" s="191"/>
    </row>
    <row r="388" spans="1:38" x14ac:dyDescent="0.25">
      <c r="A388" t="s">
        <v>2914</v>
      </c>
      <c r="B388" t="s">
        <v>2912</v>
      </c>
      <c r="C388" t="s">
        <v>2913</v>
      </c>
      <c r="D388" t="s">
        <v>102</v>
      </c>
      <c r="E388" t="s">
        <v>2915</v>
      </c>
      <c r="F388" t="s">
        <v>54</v>
      </c>
      <c r="G388"/>
      <c r="H388" t="s">
        <v>42535</v>
      </c>
      <c r="I388" t="s">
        <v>50066</v>
      </c>
      <c r="J388" t="s">
        <v>2916</v>
      </c>
      <c r="K388" t="s">
        <v>105</v>
      </c>
      <c r="L388" s="119" t="str">
        <f t="shared" si="24"/>
        <v>NA</v>
      </c>
      <c r="M388" s="119"/>
      <c r="N388" s="120" t="str">
        <f t="shared" si="25"/>
        <v>NA</v>
      </c>
      <c r="O388" s="120"/>
      <c r="P388"/>
      <c r="Q388"/>
      <c r="R388"/>
      <c r="S388"/>
      <c r="T388"/>
      <c r="U388" t="s">
        <v>37952</v>
      </c>
      <c r="V388" t="s">
        <v>37953</v>
      </c>
      <c r="W388" t="s">
        <v>2278</v>
      </c>
      <c r="X388" t="s">
        <v>102</v>
      </c>
      <c r="Y388" t="s">
        <v>2280</v>
      </c>
      <c r="Z388" t="s">
        <v>54</v>
      </c>
      <c r="AA388"/>
      <c r="AB388" t="s">
        <v>42085</v>
      </c>
      <c r="AC388" t="s">
        <v>49749</v>
      </c>
      <c r="AD388" t="s">
        <v>2281</v>
      </c>
      <c r="AE388" t="s">
        <v>105</v>
      </c>
      <c r="AF388" s="119" t="str">
        <f t="shared" si="26"/>
        <v>NA</v>
      </c>
      <c r="AG388" s="119"/>
      <c r="AH388" s="119"/>
      <c r="AI388" s="119"/>
      <c r="AJ388" s="119" t="str">
        <f t="shared" si="27"/>
        <v>NA</v>
      </c>
      <c r="AK388" s="190"/>
      <c r="AL388" s="191"/>
    </row>
    <row r="389" spans="1:38" x14ac:dyDescent="0.25">
      <c r="A389" t="s">
        <v>3829</v>
      </c>
      <c r="B389" t="s">
        <v>3827</v>
      </c>
      <c r="C389" t="s">
        <v>3828</v>
      </c>
      <c r="D389" t="s">
        <v>102</v>
      </c>
      <c r="E389" t="s">
        <v>3830</v>
      </c>
      <c r="F389" t="s">
        <v>54</v>
      </c>
      <c r="G389"/>
      <c r="H389" t="s">
        <v>42536</v>
      </c>
      <c r="I389" t="s">
        <v>50067</v>
      </c>
      <c r="J389" t="s">
        <v>3831</v>
      </c>
      <c r="K389" t="s">
        <v>105</v>
      </c>
      <c r="L389" s="119" t="str">
        <f t="shared" si="24"/>
        <v>NA</v>
      </c>
      <c r="M389" s="119"/>
      <c r="N389" s="120" t="str">
        <f t="shared" si="25"/>
        <v>NA</v>
      </c>
      <c r="O389" s="120"/>
      <c r="P389"/>
      <c r="Q389"/>
      <c r="R389"/>
      <c r="S389"/>
      <c r="T389"/>
      <c r="U389" t="s">
        <v>37954</v>
      </c>
      <c r="V389" t="s">
        <v>37955</v>
      </c>
      <c r="W389" t="s">
        <v>237</v>
      </c>
      <c r="X389" t="s">
        <v>102</v>
      </c>
      <c r="Y389" t="s">
        <v>20985</v>
      </c>
      <c r="Z389" t="s">
        <v>54</v>
      </c>
      <c r="AA389"/>
      <c r="AB389" t="s">
        <v>42086</v>
      </c>
      <c r="AC389" t="s">
        <v>56233</v>
      </c>
      <c r="AD389" t="s">
        <v>40960</v>
      </c>
      <c r="AE389" t="s">
        <v>105</v>
      </c>
      <c r="AF389" s="119" t="str">
        <f t="shared" si="26"/>
        <v>NA</v>
      </c>
      <c r="AG389" s="119"/>
      <c r="AH389" s="119"/>
      <c r="AI389" s="119"/>
      <c r="AJ389" s="119" t="str">
        <f t="shared" si="27"/>
        <v>NA</v>
      </c>
      <c r="AK389" s="190"/>
      <c r="AL389" s="191"/>
    </row>
    <row r="390" spans="1:38" x14ac:dyDescent="0.25">
      <c r="A390" t="s">
        <v>2533</v>
      </c>
      <c r="B390" t="s">
        <v>2531</v>
      </c>
      <c r="C390" t="s">
        <v>2532</v>
      </c>
      <c r="D390" t="s">
        <v>102</v>
      </c>
      <c r="E390" t="s">
        <v>2534</v>
      </c>
      <c r="F390" t="s">
        <v>54</v>
      </c>
      <c r="G390"/>
      <c r="H390" t="s">
        <v>42537</v>
      </c>
      <c r="I390" t="s">
        <v>50068</v>
      </c>
      <c r="J390" t="s">
        <v>2535</v>
      </c>
      <c r="K390" t="s">
        <v>105</v>
      </c>
      <c r="L390" s="119" t="str">
        <f t="shared" si="24"/>
        <v>NA</v>
      </c>
      <c r="M390" s="119"/>
      <c r="N390" s="120" t="str">
        <f t="shared" si="25"/>
        <v>NA</v>
      </c>
      <c r="O390" s="120"/>
      <c r="P390"/>
      <c r="Q390"/>
      <c r="R390"/>
      <c r="S390"/>
      <c r="T390"/>
      <c r="U390" t="s">
        <v>37956</v>
      </c>
      <c r="V390" t="s">
        <v>37957</v>
      </c>
      <c r="W390" t="s">
        <v>1052</v>
      </c>
      <c r="X390" t="s">
        <v>102</v>
      </c>
      <c r="Y390" t="s">
        <v>1054</v>
      </c>
      <c r="Z390" t="s">
        <v>54</v>
      </c>
      <c r="AA390"/>
      <c r="AB390" t="s">
        <v>42088</v>
      </c>
      <c r="AC390" t="s">
        <v>49751</v>
      </c>
      <c r="AD390"/>
      <c r="AE390" t="s">
        <v>105</v>
      </c>
      <c r="AF390" s="119" t="str">
        <f t="shared" si="26"/>
        <v>NA</v>
      </c>
      <c r="AG390" s="119"/>
      <c r="AH390" s="119"/>
      <c r="AI390" s="119"/>
      <c r="AJ390" s="119" t="str">
        <f t="shared" si="27"/>
        <v>NA</v>
      </c>
      <c r="AK390" s="190"/>
      <c r="AL390" s="191"/>
    </row>
    <row r="391" spans="1:38" x14ac:dyDescent="0.25">
      <c r="A391" t="s">
        <v>3510</v>
      </c>
      <c r="B391" t="s">
        <v>3508</v>
      </c>
      <c r="C391" t="s">
        <v>3509</v>
      </c>
      <c r="D391" t="s">
        <v>102</v>
      </c>
      <c r="E391" t="s">
        <v>3511</v>
      </c>
      <c r="F391" t="s">
        <v>54</v>
      </c>
      <c r="G391"/>
      <c r="H391" t="s">
        <v>42538</v>
      </c>
      <c r="I391" t="s">
        <v>50069</v>
      </c>
      <c r="J391" t="s">
        <v>3512</v>
      </c>
      <c r="K391" t="s">
        <v>105</v>
      </c>
      <c r="L391" s="119" t="str">
        <f t="shared" si="24"/>
        <v>NA</v>
      </c>
      <c r="M391" s="119"/>
      <c r="N391" s="120" t="str">
        <f t="shared" si="25"/>
        <v>NA</v>
      </c>
      <c r="O391" s="120"/>
      <c r="P391"/>
      <c r="Q391"/>
      <c r="R391"/>
      <c r="S391"/>
      <c r="T391"/>
      <c r="U391" t="s">
        <v>37958</v>
      </c>
      <c r="V391" t="s">
        <v>37959</v>
      </c>
      <c r="W391" t="s">
        <v>1061</v>
      </c>
      <c r="X391" t="s">
        <v>102</v>
      </c>
      <c r="Y391" t="s">
        <v>1063</v>
      </c>
      <c r="Z391" t="s">
        <v>54</v>
      </c>
      <c r="AA391"/>
      <c r="AB391" t="s">
        <v>42089</v>
      </c>
      <c r="AC391" t="s">
        <v>49752</v>
      </c>
      <c r="AD391"/>
      <c r="AE391" t="s">
        <v>105</v>
      </c>
      <c r="AF391" s="119" t="str">
        <f t="shared" si="26"/>
        <v>NA</v>
      </c>
      <c r="AG391" s="119"/>
      <c r="AH391" s="119"/>
      <c r="AI391" s="119"/>
      <c r="AJ391" s="119" t="str">
        <f t="shared" si="27"/>
        <v>NA</v>
      </c>
      <c r="AK391" s="190"/>
      <c r="AL391" s="191"/>
    </row>
    <row r="392" spans="1:38" x14ac:dyDescent="0.25">
      <c r="A392" t="s">
        <v>2754</v>
      </c>
      <c r="B392" t="s">
        <v>2752</v>
      </c>
      <c r="C392" t="s">
        <v>2753</v>
      </c>
      <c r="D392" t="s">
        <v>102</v>
      </c>
      <c r="E392" t="s">
        <v>2755</v>
      </c>
      <c r="F392" t="s">
        <v>54</v>
      </c>
      <c r="G392"/>
      <c r="H392" t="s">
        <v>42541</v>
      </c>
      <c r="I392" t="s">
        <v>50070</v>
      </c>
      <c r="J392" t="s">
        <v>2756</v>
      </c>
      <c r="K392" t="s">
        <v>105</v>
      </c>
      <c r="L392" s="119" t="str">
        <f t="shared" si="24"/>
        <v>NA</v>
      </c>
      <c r="M392" s="119"/>
      <c r="N392" s="120" t="str">
        <f t="shared" si="25"/>
        <v>NA</v>
      </c>
      <c r="O392" s="120"/>
      <c r="P392"/>
      <c r="Q392"/>
      <c r="R392"/>
      <c r="S392"/>
      <c r="T392"/>
      <c r="U392" t="s">
        <v>37960</v>
      </c>
      <c r="V392" t="s">
        <v>37961</v>
      </c>
      <c r="W392" t="s">
        <v>1434</v>
      </c>
      <c r="X392" t="s">
        <v>102</v>
      </c>
      <c r="Y392" t="s">
        <v>1436</v>
      </c>
      <c r="Z392" t="s">
        <v>54</v>
      </c>
      <c r="AA392"/>
      <c r="AB392" t="s">
        <v>42090</v>
      </c>
      <c r="AC392" t="s">
        <v>49753</v>
      </c>
      <c r="AD392"/>
      <c r="AE392" t="s">
        <v>105</v>
      </c>
      <c r="AF392" s="119" t="str">
        <f t="shared" si="26"/>
        <v>NA</v>
      </c>
      <c r="AG392" s="119"/>
      <c r="AH392" s="119"/>
      <c r="AI392" s="119"/>
      <c r="AJ392" s="119" t="str">
        <f t="shared" si="27"/>
        <v>NA</v>
      </c>
      <c r="AK392" s="190"/>
      <c r="AL392" s="191"/>
    </row>
    <row r="393" spans="1:38" x14ac:dyDescent="0.25">
      <c r="A393" t="s">
        <v>2783</v>
      </c>
      <c r="B393" t="s">
        <v>2781</v>
      </c>
      <c r="C393" t="s">
        <v>2782</v>
      </c>
      <c r="D393" t="s">
        <v>102</v>
      </c>
      <c r="E393" t="s">
        <v>2784</v>
      </c>
      <c r="F393" t="s">
        <v>54</v>
      </c>
      <c r="G393"/>
      <c r="H393" t="s">
        <v>42542</v>
      </c>
      <c r="I393" t="s">
        <v>50071</v>
      </c>
      <c r="J393" t="s">
        <v>2785</v>
      </c>
      <c r="K393" t="s">
        <v>105</v>
      </c>
      <c r="L393" s="119" t="str">
        <f t="shared" si="24"/>
        <v>NA</v>
      </c>
      <c r="M393" s="119"/>
      <c r="N393" s="120" t="str">
        <f t="shared" si="25"/>
        <v>NA</v>
      </c>
      <c r="O393" s="120"/>
      <c r="P393"/>
      <c r="Q393"/>
      <c r="R393"/>
      <c r="S393"/>
      <c r="T393"/>
      <c r="U393" t="s">
        <v>37962</v>
      </c>
      <c r="V393" t="s">
        <v>37963</v>
      </c>
      <c r="W393" t="s">
        <v>1124</v>
      </c>
      <c r="X393" t="s">
        <v>102</v>
      </c>
      <c r="Y393" t="s">
        <v>1126</v>
      </c>
      <c r="Z393" t="s">
        <v>54</v>
      </c>
      <c r="AA393"/>
      <c r="AB393" t="s">
        <v>42091</v>
      </c>
      <c r="AC393" t="s">
        <v>49754</v>
      </c>
      <c r="AD393" t="s">
        <v>1125</v>
      </c>
      <c r="AE393" t="s">
        <v>105</v>
      </c>
      <c r="AF393" s="119" t="str">
        <f t="shared" si="26"/>
        <v>NA</v>
      </c>
      <c r="AG393" s="119"/>
      <c r="AH393" s="119"/>
      <c r="AI393" s="119"/>
      <c r="AJ393" s="119" t="str">
        <f t="shared" si="27"/>
        <v>NA</v>
      </c>
      <c r="AK393" s="190"/>
      <c r="AL393" s="191"/>
    </row>
    <row r="394" spans="1:38" x14ac:dyDescent="0.25">
      <c r="A394" t="s">
        <v>3360</v>
      </c>
      <c r="B394" t="s">
        <v>3358</v>
      </c>
      <c r="C394" t="s">
        <v>3359</v>
      </c>
      <c r="D394" t="s">
        <v>102</v>
      </c>
      <c r="E394" t="s">
        <v>3361</v>
      </c>
      <c r="F394" t="s">
        <v>54</v>
      </c>
      <c r="G394"/>
      <c r="H394" t="s">
        <v>42543</v>
      </c>
      <c r="I394" t="s">
        <v>50072</v>
      </c>
      <c r="J394" t="s">
        <v>3360</v>
      </c>
      <c r="K394" t="s">
        <v>105</v>
      </c>
      <c r="L394" s="119" t="str">
        <f t="shared" si="24"/>
        <v>NA</v>
      </c>
      <c r="M394" s="119"/>
      <c r="N394" s="120" t="str">
        <f t="shared" si="25"/>
        <v>NA</v>
      </c>
      <c r="O394" s="120"/>
      <c r="P394"/>
      <c r="Q394"/>
      <c r="R394"/>
      <c r="S394"/>
      <c r="T394"/>
      <c r="U394" t="s">
        <v>37964</v>
      </c>
      <c r="V394" t="s">
        <v>37965</v>
      </c>
      <c r="W394" t="s">
        <v>1268</v>
      </c>
      <c r="X394" t="s">
        <v>102</v>
      </c>
      <c r="Y394" t="s">
        <v>1126</v>
      </c>
      <c r="Z394" t="s">
        <v>54</v>
      </c>
      <c r="AA394"/>
      <c r="AB394" t="s">
        <v>42092</v>
      </c>
      <c r="AC394" t="s">
        <v>49754</v>
      </c>
      <c r="AD394"/>
      <c r="AE394" t="s">
        <v>105</v>
      </c>
      <c r="AF394" s="119" t="str">
        <f t="shared" si="26"/>
        <v>NA</v>
      </c>
      <c r="AG394" s="119"/>
      <c r="AH394" s="119"/>
      <c r="AI394" s="119"/>
      <c r="AJ394" s="119" t="str">
        <f t="shared" si="27"/>
        <v>NA</v>
      </c>
      <c r="AK394" s="190"/>
      <c r="AL394" s="191"/>
    </row>
    <row r="395" spans="1:38" x14ac:dyDescent="0.25">
      <c r="A395" t="s">
        <v>1942</v>
      </c>
      <c r="B395" t="s">
        <v>1940</v>
      </c>
      <c r="C395" t="s">
        <v>1941</v>
      </c>
      <c r="D395" t="s">
        <v>102</v>
      </c>
      <c r="E395" t="s">
        <v>1943</v>
      </c>
      <c r="F395" t="s">
        <v>54</v>
      </c>
      <c r="G395"/>
      <c r="H395" t="s">
        <v>42544</v>
      </c>
      <c r="I395" t="s">
        <v>50073</v>
      </c>
      <c r="J395" t="s">
        <v>1944</v>
      </c>
      <c r="K395" t="s">
        <v>105</v>
      </c>
      <c r="L395" s="119" t="str">
        <f t="shared" si="24"/>
        <v>NA</v>
      </c>
      <c r="M395" s="119"/>
      <c r="N395" s="120" t="str">
        <f t="shared" si="25"/>
        <v>NA</v>
      </c>
      <c r="O395" s="120"/>
      <c r="P395"/>
      <c r="Q395"/>
      <c r="R395"/>
      <c r="S395"/>
      <c r="T395"/>
      <c r="U395" t="s">
        <v>37966</v>
      </c>
      <c r="V395" t="s">
        <v>37967</v>
      </c>
      <c r="W395" t="s">
        <v>1352</v>
      </c>
      <c r="X395" t="s">
        <v>102</v>
      </c>
      <c r="Y395" t="s">
        <v>1354</v>
      </c>
      <c r="Z395" t="s">
        <v>54</v>
      </c>
      <c r="AA395"/>
      <c r="AB395" t="s">
        <v>42093</v>
      </c>
      <c r="AC395" t="s">
        <v>49755</v>
      </c>
      <c r="AD395"/>
      <c r="AE395" t="s">
        <v>105</v>
      </c>
      <c r="AF395" s="119" t="str">
        <f t="shared" si="26"/>
        <v>NA</v>
      </c>
      <c r="AG395" s="119"/>
      <c r="AH395" s="119"/>
      <c r="AI395" s="119"/>
      <c r="AJ395" s="119" t="str">
        <f t="shared" si="27"/>
        <v>NA</v>
      </c>
      <c r="AK395" s="190"/>
      <c r="AL395" s="191"/>
    </row>
    <row r="396" spans="1:38" x14ac:dyDescent="0.25">
      <c r="A396" t="s">
        <v>1967</v>
      </c>
      <c r="B396" t="s">
        <v>1965</v>
      </c>
      <c r="C396" t="s">
        <v>1966</v>
      </c>
      <c r="D396" t="s">
        <v>102</v>
      </c>
      <c r="E396" t="s">
        <v>1968</v>
      </c>
      <c r="F396" t="s">
        <v>54</v>
      </c>
      <c r="G396"/>
      <c r="H396" t="s">
        <v>42545</v>
      </c>
      <c r="I396" t="s">
        <v>50074</v>
      </c>
      <c r="J396" t="s">
        <v>1969</v>
      </c>
      <c r="K396" t="s">
        <v>105</v>
      </c>
      <c r="L396" s="119" t="str">
        <f t="shared" si="24"/>
        <v>NA</v>
      </c>
      <c r="M396" s="119"/>
      <c r="N396" s="120" t="str">
        <f t="shared" si="25"/>
        <v>NA</v>
      </c>
      <c r="O396" s="120"/>
      <c r="P396"/>
      <c r="Q396"/>
      <c r="R396"/>
      <c r="S396"/>
      <c r="T396"/>
      <c r="U396" t="s">
        <v>37968</v>
      </c>
      <c r="V396" t="s">
        <v>37969</v>
      </c>
      <c r="W396" t="s">
        <v>2045</v>
      </c>
      <c r="X396" t="s">
        <v>102</v>
      </c>
      <c r="Y396" t="s">
        <v>2047</v>
      </c>
      <c r="Z396" t="s">
        <v>54</v>
      </c>
      <c r="AA396"/>
      <c r="AB396" t="s">
        <v>42094</v>
      </c>
      <c r="AC396" t="s">
        <v>49756</v>
      </c>
      <c r="AD396"/>
      <c r="AE396" t="s">
        <v>105</v>
      </c>
      <c r="AF396" s="119" t="str">
        <f t="shared" si="26"/>
        <v>NA</v>
      </c>
      <c r="AG396" s="119"/>
      <c r="AH396" s="119"/>
      <c r="AI396" s="119"/>
      <c r="AJ396" s="119" t="str">
        <f t="shared" si="27"/>
        <v>NA</v>
      </c>
      <c r="AK396" s="190"/>
      <c r="AL396" s="191"/>
    </row>
    <row r="397" spans="1:38" x14ac:dyDescent="0.25">
      <c r="A397" t="s">
        <v>2862</v>
      </c>
      <c r="B397" t="s">
        <v>2860</v>
      </c>
      <c r="C397" t="s">
        <v>2861</v>
      </c>
      <c r="D397" t="s">
        <v>102</v>
      </c>
      <c r="E397" t="s">
        <v>2863</v>
      </c>
      <c r="F397" t="s">
        <v>54</v>
      </c>
      <c r="G397"/>
      <c r="H397" t="s">
        <v>42546</v>
      </c>
      <c r="I397" t="s">
        <v>50075</v>
      </c>
      <c r="J397" t="s">
        <v>2864</v>
      </c>
      <c r="K397" t="s">
        <v>105</v>
      </c>
      <c r="L397" s="119" t="str">
        <f t="shared" si="24"/>
        <v>NA</v>
      </c>
      <c r="M397" s="119"/>
      <c r="N397" s="120" t="str">
        <f t="shared" si="25"/>
        <v>NA</v>
      </c>
      <c r="O397" s="120"/>
      <c r="P397"/>
      <c r="Q397"/>
      <c r="R397"/>
      <c r="S397"/>
      <c r="T397"/>
      <c r="U397" t="s">
        <v>37970</v>
      </c>
      <c r="V397" t="s">
        <v>37971</v>
      </c>
      <c r="W397" t="s">
        <v>2045</v>
      </c>
      <c r="X397" t="s">
        <v>102</v>
      </c>
      <c r="Y397" t="s">
        <v>2047</v>
      </c>
      <c r="Z397" t="s">
        <v>54</v>
      </c>
      <c r="AA397"/>
      <c r="AB397" t="s">
        <v>42095</v>
      </c>
      <c r="AC397" t="s">
        <v>49756</v>
      </c>
      <c r="AD397"/>
      <c r="AE397" t="s">
        <v>105</v>
      </c>
      <c r="AF397" s="119" t="str">
        <f t="shared" si="26"/>
        <v>NA</v>
      </c>
      <c r="AG397" s="119"/>
      <c r="AH397" s="119"/>
      <c r="AI397" s="119"/>
      <c r="AJ397" s="119" t="str">
        <f t="shared" si="27"/>
        <v>NA</v>
      </c>
      <c r="AK397" s="190"/>
      <c r="AL397" s="191"/>
    </row>
    <row r="398" spans="1:38" x14ac:dyDescent="0.25">
      <c r="A398" t="s">
        <v>2231</v>
      </c>
      <c r="B398" t="s">
        <v>2229</v>
      </c>
      <c r="C398" t="s">
        <v>2230</v>
      </c>
      <c r="D398" t="s">
        <v>102</v>
      </c>
      <c r="E398" t="s">
        <v>2232</v>
      </c>
      <c r="F398" t="s">
        <v>54</v>
      </c>
      <c r="G398"/>
      <c r="H398" t="s">
        <v>42548</v>
      </c>
      <c r="I398" t="s">
        <v>50076</v>
      </c>
      <c r="J398" t="s">
        <v>2233</v>
      </c>
      <c r="K398" t="s">
        <v>105</v>
      </c>
      <c r="L398" s="119" t="str">
        <f t="shared" si="24"/>
        <v>NA</v>
      </c>
      <c r="M398" s="119"/>
      <c r="N398" s="120" t="str">
        <f t="shared" si="25"/>
        <v>NA</v>
      </c>
      <c r="O398" s="120"/>
      <c r="P398"/>
      <c r="Q398"/>
      <c r="R398"/>
      <c r="S398"/>
      <c r="T398"/>
      <c r="U398" t="s">
        <v>37972</v>
      </c>
      <c r="V398" t="s">
        <v>37973</v>
      </c>
      <c r="W398" t="s">
        <v>2987</v>
      </c>
      <c r="X398" t="s">
        <v>102</v>
      </c>
      <c r="Y398" t="s">
        <v>2989</v>
      </c>
      <c r="Z398" t="s">
        <v>54</v>
      </c>
      <c r="AA398"/>
      <c r="AB398" t="s">
        <v>42096</v>
      </c>
      <c r="AC398" t="s">
        <v>49757</v>
      </c>
      <c r="AD398"/>
      <c r="AE398" t="s">
        <v>105</v>
      </c>
      <c r="AF398" s="119" t="str">
        <f t="shared" si="26"/>
        <v>NA</v>
      </c>
      <c r="AG398" s="119"/>
      <c r="AH398" s="119"/>
      <c r="AI398" s="119"/>
      <c r="AJ398" s="119" t="str">
        <f t="shared" si="27"/>
        <v>NA</v>
      </c>
      <c r="AK398" s="190"/>
      <c r="AL398" s="191"/>
    </row>
    <row r="399" spans="1:38" x14ac:dyDescent="0.25">
      <c r="A399" t="s">
        <v>1036</v>
      </c>
      <c r="B399" t="s">
        <v>1034</v>
      </c>
      <c r="C399" t="s">
        <v>1035</v>
      </c>
      <c r="D399" t="s">
        <v>102</v>
      </c>
      <c r="E399" t="s">
        <v>1037</v>
      </c>
      <c r="F399" t="s">
        <v>54</v>
      </c>
      <c r="G399"/>
      <c r="H399" t="s">
        <v>42551</v>
      </c>
      <c r="I399" t="s">
        <v>50077</v>
      </c>
      <c r="J399"/>
      <c r="K399" t="s">
        <v>105</v>
      </c>
      <c r="L399" s="119" t="str">
        <f t="shared" si="24"/>
        <v>NA</v>
      </c>
      <c r="M399" s="119"/>
      <c r="N399" s="120" t="str">
        <f t="shared" si="25"/>
        <v>NA</v>
      </c>
      <c r="O399" s="120"/>
      <c r="P399"/>
      <c r="Q399"/>
      <c r="R399"/>
      <c r="S399"/>
      <c r="T399"/>
      <c r="U399" t="s">
        <v>3915</v>
      </c>
      <c r="V399" t="s">
        <v>3913</v>
      </c>
      <c r="W399" t="s">
        <v>3914</v>
      </c>
      <c r="X399" t="s">
        <v>102</v>
      </c>
      <c r="Y399" t="s">
        <v>3916</v>
      </c>
      <c r="Z399" t="s">
        <v>54</v>
      </c>
      <c r="AA399"/>
      <c r="AB399" t="s">
        <v>42097</v>
      </c>
      <c r="AC399" t="s">
        <v>56234</v>
      </c>
      <c r="AD399"/>
      <c r="AE399" t="s">
        <v>105</v>
      </c>
      <c r="AF399" s="119" t="str">
        <f t="shared" si="26"/>
        <v>NA</v>
      </c>
      <c r="AG399" s="119"/>
      <c r="AH399" s="119"/>
      <c r="AI399" s="119"/>
      <c r="AJ399" s="119" t="str">
        <f t="shared" si="27"/>
        <v>NA</v>
      </c>
      <c r="AK399" s="190"/>
      <c r="AL399" s="191"/>
    </row>
    <row r="400" spans="1:38" x14ac:dyDescent="0.25">
      <c r="A400" t="s">
        <v>1535</v>
      </c>
      <c r="B400" t="s">
        <v>1533</v>
      </c>
      <c r="C400" t="s">
        <v>1534</v>
      </c>
      <c r="D400" t="s">
        <v>102</v>
      </c>
      <c r="E400" t="s">
        <v>1536</v>
      </c>
      <c r="F400" t="s">
        <v>54</v>
      </c>
      <c r="G400"/>
      <c r="H400" t="s">
        <v>42552</v>
      </c>
      <c r="I400" t="s">
        <v>50078</v>
      </c>
      <c r="J400" t="s">
        <v>1535</v>
      </c>
      <c r="K400" t="s">
        <v>105</v>
      </c>
      <c r="L400" s="119" t="str">
        <f t="shared" si="24"/>
        <v>NA</v>
      </c>
      <c r="M400" s="119"/>
      <c r="N400" s="120" t="str">
        <f t="shared" si="25"/>
        <v>NA</v>
      </c>
      <c r="O400" s="120"/>
      <c r="P400"/>
      <c r="Q400"/>
      <c r="R400"/>
      <c r="S400"/>
      <c r="T400"/>
      <c r="U400" t="s">
        <v>37974</v>
      </c>
      <c r="V400" t="s">
        <v>37975</v>
      </c>
      <c r="W400" t="s">
        <v>1268</v>
      </c>
      <c r="X400" t="s">
        <v>102</v>
      </c>
      <c r="Y400" t="s">
        <v>1270</v>
      </c>
      <c r="Z400" t="s">
        <v>54</v>
      </c>
      <c r="AA400"/>
      <c r="AB400" t="s">
        <v>42098</v>
      </c>
      <c r="AC400" t="s">
        <v>49758</v>
      </c>
      <c r="AD400"/>
      <c r="AE400" t="s">
        <v>105</v>
      </c>
      <c r="AF400" s="119" t="str">
        <f t="shared" si="26"/>
        <v>NA</v>
      </c>
      <c r="AG400" s="119"/>
      <c r="AH400" s="119"/>
      <c r="AI400" s="119"/>
      <c r="AJ400" s="119" t="str">
        <f t="shared" si="27"/>
        <v>NA</v>
      </c>
      <c r="AK400" s="190"/>
      <c r="AL400" s="191"/>
    </row>
    <row r="401" spans="1:38" x14ac:dyDescent="0.25">
      <c r="A401" t="s">
        <v>1825</v>
      </c>
      <c r="B401" t="s">
        <v>1823</v>
      </c>
      <c r="C401" t="s">
        <v>1824</v>
      </c>
      <c r="D401" t="s">
        <v>102</v>
      </c>
      <c r="E401" t="s">
        <v>1826</v>
      </c>
      <c r="F401" t="s">
        <v>54</v>
      </c>
      <c r="G401"/>
      <c r="H401" t="s">
        <v>42553</v>
      </c>
      <c r="I401" t="s">
        <v>50079</v>
      </c>
      <c r="J401"/>
      <c r="K401" t="s">
        <v>105</v>
      </c>
      <c r="L401" s="119" t="str">
        <f t="shared" si="24"/>
        <v>NA</v>
      </c>
      <c r="M401" s="119"/>
      <c r="N401" s="120" t="str">
        <f t="shared" si="25"/>
        <v>NA</v>
      </c>
      <c r="O401" s="120"/>
      <c r="P401"/>
      <c r="Q401"/>
      <c r="R401"/>
      <c r="S401"/>
      <c r="T401"/>
      <c r="U401" t="s">
        <v>37976</v>
      </c>
      <c r="V401" t="s">
        <v>37977</v>
      </c>
      <c r="W401" t="s">
        <v>1268</v>
      </c>
      <c r="X401" t="s">
        <v>102</v>
      </c>
      <c r="Y401" t="s">
        <v>1270</v>
      </c>
      <c r="Z401" t="s">
        <v>54</v>
      </c>
      <c r="AA401"/>
      <c r="AB401" t="s">
        <v>42098</v>
      </c>
      <c r="AC401" t="s">
        <v>49758</v>
      </c>
      <c r="AD401"/>
      <c r="AE401" t="s">
        <v>105</v>
      </c>
      <c r="AF401" s="119" t="str">
        <f t="shared" si="26"/>
        <v>NA</v>
      </c>
      <c r="AG401" s="119"/>
      <c r="AH401" s="119"/>
      <c r="AI401" s="119"/>
      <c r="AJ401" s="119" t="str">
        <f t="shared" si="27"/>
        <v>NA</v>
      </c>
      <c r="AK401" s="190"/>
      <c r="AL401" s="191"/>
    </row>
    <row r="402" spans="1:38" x14ac:dyDescent="0.25">
      <c r="A402" t="s">
        <v>1704</v>
      </c>
      <c r="B402" t="s">
        <v>1702</v>
      </c>
      <c r="C402" t="s">
        <v>1703</v>
      </c>
      <c r="D402" t="s">
        <v>102</v>
      </c>
      <c r="E402" t="s">
        <v>1705</v>
      </c>
      <c r="F402" t="s">
        <v>54</v>
      </c>
      <c r="G402"/>
      <c r="H402" t="s">
        <v>42554</v>
      </c>
      <c r="I402" t="s">
        <v>50080</v>
      </c>
      <c r="J402" t="s">
        <v>1706</v>
      </c>
      <c r="K402" t="s">
        <v>105</v>
      </c>
      <c r="L402" s="119" t="str">
        <f t="shared" si="24"/>
        <v>NA</v>
      </c>
      <c r="M402" s="119"/>
      <c r="N402" s="120" t="str">
        <f t="shared" si="25"/>
        <v>NA</v>
      </c>
      <c r="O402" s="120"/>
      <c r="P402"/>
      <c r="Q402"/>
      <c r="R402"/>
      <c r="S402"/>
      <c r="T402"/>
      <c r="U402" t="s">
        <v>37978</v>
      </c>
      <c r="V402" t="s">
        <v>37979</v>
      </c>
      <c r="W402" t="s">
        <v>1268</v>
      </c>
      <c r="X402" t="s">
        <v>102</v>
      </c>
      <c r="Y402" t="s">
        <v>1270</v>
      </c>
      <c r="Z402" t="s">
        <v>54</v>
      </c>
      <c r="AA402"/>
      <c r="AB402" t="s">
        <v>42098</v>
      </c>
      <c r="AC402" t="s">
        <v>49758</v>
      </c>
      <c r="AD402"/>
      <c r="AE402" t="s">
        <v>105</v>
      </c>
      <c r="AF402" s="119" t="str">
        <f t="shared" si="26"/>
        <v>NA</v>
      </c>
      <c r="AG402" s="119"/>
      <c r="AH402" s="119"/>
      <c r="AI402" s="119"/>
      <c r="AJ402" s="119" t="str">
        <f t="shared" si="27"/>
        <v>NA</v>
      </c>
      <c r="AK402" s="190"/>
      <c r="AL402" s="191"/>
    </row>
    <row r="403" spans="1:38" x14ac:dyDescent="0.25">
      <c r="A403" t="s">
        <v>3804</v>
      </c>
      <c r="B403" t="s">
        <v>3802</v>
      </c>
      <c r="C403" t="s">
        <v>3803</v>
      </c>
      <c r="D403" t="s">
        <v>102</v>
      </c>
      <c r="E403" t="s">
        <v>3805</v>
      </c>
      <c r="F403" t="s">
        <v>54</v>
      </c>
      <c r="G403"/>
      <c r="H403" t="s">
        <v>42556</v>
      </c>
      <c r="I403" t="s">
        <v>50081</v>
      </c>
      <c r="J403"/>
      <c r="K403" t="s">
        <v>105</v>
      </c>
      <c r="L403" s="119" t="str">
        <f t="shared" si="24"/>
        <v>NA</v>
      </c>
      <c r="M403" s="119"/>
      <c r="N403" s="120" t="str">
        <f t="shared" si="25"/>
        <v>NA</v>
      </c>
      <c r="O403" s="120"/>
      <c r="P403"/>
      <c r="Q403"/>
      <c r="R403"/>
      <c r="S403"/>
      <c r="T403"/>
      <c r="U403" t="s">
        <v>37980</v>
      </c>
      <c r="V403" t="s">
        <v>37981</v>
      </c>
      <c r="W403" t="s">
        <v>1301</v>
      </c>
      <c r="X403" t="s">
        <v>102</v>
      </c>
      <c r="Y403" t="s">
        <v>1303</v>
      </c>
      <c r="Z403" t="s">
        <v>54</v>
      </c>
      <c r="AA403"/>
      <c r="AB403" t="s">
        <v>42099</v>
      </c>
      <c r="AC403" t="s">
        <v>49759</v>
      </c>
      <c r="AD403"/>
      <c r="AE403" t="s">
        <v>105</v>
      </c>
      <c r="AF403" s="119" t="str">
        <f t="shared" si="26"/>
        <v>NA</v>
      </c>
      <c r="AG403" s="119"/>
      <c r="AH403" s="119"/>
      <c r="AI403" s="119"/>
      <c r="AJ403" s="119" t="str">
        <f t="shared" si="27"/>
        <v>NA</v>
      </c>
      <c r="AK403" s="190"/>
      <c r="AL403" s="191"/>
    </row>
    <row r="404" spans="1:38" x14ac:dyDescent="0.25">
      <c r="A404" t="s">
        <v>2186</v>
      </c>
      <c r="B404" t="s">
        <v>2184</v>
      </c>
      <c r="C404" t="s">
        <v>2185</v>
      </c>
      <c r="D404" t="s">
        <v>102</v>
      </c>
      <c r="E404" t="s">
        <v>2187</v>
      </c>
      <c r="F404" t="s">
        <v>54</v>
      </c>
      <c r="G404"/>
      <c r="H404" t="s">
        <v>42557</v>
      </c>
      <c r="I404" t="s">
        <v>50082</v>
      </c>
      <c r="J404" t="s">
        <v>2188</v>
      </c>
      <c r="K404" t="s">
        <v>105</v>
      </c>
      <c r="L404" s="119" t="str">
        <f t="shared" si="24"/>
        <v>NA</v>
      </c>
      <c r="M404" s="119"/>
      <c r="N404" s="120" t="str">
        <f t="shared" si="25"/>
        <v>NA</v>
      </c>
      <c r="O404" s="120"/>
      <c r="P404"/>
      <c r="Q404"/>
      <c r="R404"/>
      <c r="S404"/>
      <c r="T404"/>
      <c r="U404" t="s">
        <v>37982</v>
      </c>
      <c r="V404" t="s">
        <v>37983</v>
      </c>
      <c r="W404" t="s">
        <v>1318</v>
      </c>
      <c r="X404" t="s">
        <v>102</v>
      </c>
      <c r="Y404" t="s">
        <v>1320</v>
      </c>
      <c r="Z404" t="s">
        <v>54</v>
      </c>
      <c r="AA404"/>
      <c r="AB404" t="s">
        <v>42100</v>
      </c>
      <c r="AC404" t="s">
        <v>49760</v>
      </c>
      <c r="AD404"/>
      <c r="AE404" t="s">
        <v>105</v>
      </c>
      <c r="AF404" s="119" t="str">
        <f t="shared" si="26"/>
        <v>NA</v>
      </c>
      <c r="AG404" s="119"/>
      <c r="AH404" s="119"/>
      <c r="AI404" s="119"/>
      <c r="AJ404" s="119" t="str">
        <f t="shared" si="27"/>
        <v>NA</v>
      </c>
      <c r="AK404" s="190"/>
      <c r="AL404" s="191"/>
    </row>
    <row r="405" spans="1:38" x14ac:dyDescent="0.25">
      <c r="A405" t="s">
        <v>3676</v>
      </c>
      <c r="B405" t="s">
        <v>3674</v>
      </c>
      <c r="C405" t="s">
        <v>3675</v>
      </c>
      <c r="D405" t="s">
        <v>102</v>
      </c>
      <c r="E405" t="s">
        <v>3677</v>
      </c>
      <c r="F405" t="s">
        <v>54</v>
      </c>
      <c r="G405"/>
      <c r="H405" t="s">
        <v>42558</v>
      </c>
      <c r="I405" t="s">
        <v>50083</v>
      </c>
      <c r="J405"/>
      <c r="K405" t="s">
        <v>105</v>
      </c>
      <c r="L405" s="119" t="str">
        <f t="shared" si="24"/>
        <v>NA</v>
      </c>
      <c r="M405" s="119"/>
      <c r="N405" s="120" t="str">
        <f t="shared" si="25"/>
        <v>NA</v>
      </c>
      <c r="O405" s="120"/>
      <c r="P405"/>
      <c r="Q405"/>
      <c r="R405"/>
      <c r="S405"/>
      <c r="T405"/>
      <c r="U405" t="s">
        <v>1889</v>
      </c>
      <c r="V405" t="s">
        <v>37984</v>
      </c>
      <c r="W405" t="s">
        <v>1888</v>
      </c>
      <c r="X405" t="s">
        <v>102</v>
      </c>
      <c r="Y405" t="s">
        <v>1890</v>
      </c>
      <c r="Z405" t="s">
        <v>54</v>
      </c>
      <c r="AA405"/>
      <c r="AB405" t="s">
        <v>42101</v>
      </c>
      <c r="AC405" t="s">
        <v>49761</v>
      </c>
      <c r="AD405" t="s">
        <v>1891</v>
      </c>
      <c r="AE405" t="s">
        <v>105</v>
      </c>
      <c r="AF405" s="119" t="str">
        <f t="shared" si="26"/>
        <v>NA</v>
      </c>
      <c r="AG405" s="119"/>
      <c r="AH405" s="119"/>
      <c r="AI405" s="119"/>
      <c r="AJ405" s="119" t="str">
        <f t="shared" si="27"/>
        <v>NA</v>
      </c>
      <c r="AK405" s="190"/>
      <c r="AL405" s="191"/>
    </row>
    <row r="406" spans="1:38" x14ac:dyDescent="0.25">
      <c r="A406" t="s">
        <v>2929</v>
      </c>
      <c r="B406" t="s">
        <v>2927</v>
      </c>
      <c r="C406" t="s">
        <v>2928</v>
      </c>
      <c r="D406" t="s">
        <v>102</v>
      </c>
      <c r="E406" t="s">
        <v>2930</v>
      </c>
      <c r="F406" t="s">
        <v>54</v>
      </c>
      <c r="G406"/>
      <c r="H406" t="s">
        <v>42559</v>
      </c>
      <c r="I406" t="s">
        <v>50084</v>
      </c>
      <c r="J406" t="s">
        <v>2931</v>
      </c>
      <c r="K406" t="s">
        <v>105</v>
      </c>
      <c r="L406" s="119" t="str">
        <f t="shared" si="24"/>
        <v>NA</v>
      </c>
      <c r="M406" s="119"/>
      <c r="N406" s="120" t="str">
        <f t="shared" si="25"/>
        <v>NA</v>
      </c>
      <c r="O406" s="120"/>
      <c r="P406"/>
      <c r="Q406"/>
      <c r="R406"/>
      <c r="S406"/>
      <c r="T406"/>
      <c r="U406" t="s">
        <v>37985</v>
      </c>
      <c r="V406" t="s">
        <v>37986</v>
      </c>
      <c r="W406" t="s">
        <v>2087</v>
      </c>
      <c r="X406" t="s">
        <v>102</v>
      </c>
      <c r="Y406" t="s">
        <v>2089</v>
      </c>
      <c r="Z406" t="s">
        <v>54</v>
      </c>
      <c r="AA406"/>
      <c r="AB406" t="s">
        <v>42102</v>
      </c>
      <c r="AC406" t="s">
        <v>49762</v>
      </c>
      <c r="AD406" t="s">
        <v>40961</v>
      </c>
      <c r="AE406" t="s">
        <v>105</v>
      </c>
      <c r="AF406" s="119" t="str">
        <f t="shared" si="26"/>
        <v>NA</v>
      </c>
      <c r="AG406" s="119"/>
      <c r="AH406" s="119"/>
      <c r="AI406" s="119"/>
      <c r="AJ406" s="119" t="str">
        <f t="shared" si="27"/>
        <v>NA</v>
      </c>
      <c r="AK406" s="190"/>
      <c r="AL406" s="191"/>
    </row>
    <row r="407" spans="1:38" x14ac:dyDescent="0.25">
      <c r="A407" t="s">
        <v>1323</v>
      </c>
      <c r="B407" t="s">
        <v>1321</v>
      </c>
      <c r="C407" t="s">
        <v>1322</v>
      </c>
      <c r="D407" t="s">
        <v>102</v>
      </c>
      <c r="E407" t="s">
        <v>1324</v>
      </c>
      <c r="F407" t="s">
        <v>54</v>
      </c>
      <c r="G407"/>
      <c r="H407" t="s">
        <v>42562</v>
      </c>
      <c r="I407" t="s">
        <v>50085</v>
      </c>
      <c r="J407" t="s">
        <v>1325</v>
      </c>
      <c r="K407" t="s">
        <v>105</v>
      </c>
      <c r="L407" s="119" t="str">
        <f t="shared" si="24"/>
        <v>NA</v>
      </c>
      <c r="M407" s="119"/>
      <c r="N407" s="120" t="str">
        <f t="shared" si="25"/>
        <v>NA</v>
      </c>
      <c r="O407" s="120"/>
      <c r="P407"/>
      <c r="Q407"/>
      <c r="R407"/>
      <c r="S407"/>
      <c r="T407"/>
      <c r="U407" t="s">
        <v>37987</v>
      </c>
      <c r="V407" t="s">
        <v>37988</v>
      </c>
      <c r="W407" t="s">
        <v>2087</v>
      </c>
      <c r="X407" t="s">
        <v>102</v>
      </c>
      <c r="Y407" t="s">
        <v>2089</v>
      </c>
      <c r="Z407" t="s">
        <v>54</v>
      </c>
      <c r="AA407"/>
      <c r="AB407" t="s">
        <v>42102</v>
      </c>
      <c r="AC407" t="s">
        <v>49762</v>
      </c>
      <c r="AD407" t="s">
        <v>40962</v>
      </c>
      <c r="AE407" t="s">
        <v>105</v>
      </c>
      <c r="AF407" s="119" t="str">
        <f t="shared" si="26"/>
        <v>NA</v>
      </c>
      <c r="AG407" s="119"/>
      <c r="AH407" s="119"/>
      <c r="AI407" s="119"/>
      <c r="AJ407" s="119" t="str">
        <f t="shared" si="27"/>
        <v>NA</v>
      </c>
      <c r="AK407" s="190"/>
      <c r="AL407" s="191"/>
    </row>
    <row r="408" spans="1:38" x14ac:dyDescent="0.25">
      <c r="A408" t="s">
        <v>1044</v>
      </c>
      <c r="B408" t="s">
        <v>1042</v>
      </c>
      <c r="C408" t="s">
        <v>1043</v>
      </c>
      <c r="D408" t="s">
        <v>102</v>
      </c>
      <c r="E408" t="s">
        <v>1045</v>
      </c>
      <c r="F408" t="s">
        <v>54</v>
      </c>
      <c r="G408"/>
      <c r="H408" t="s">
        <v>42563</v>
      </c>
      <c r="I408" t="s">
        <v>50086</v>
      </c>
      <c r="J408" t="s">
        <v>1046</v>
      </c>
      <c r="K408" t="s">
        <v>105</v>
      </c>
      <c r="L408" s="119" t="str">
        <f t="shared" si="24"/>
        <v>NA</v>
      </c>
      <c r="M408" s="119"/>
      <c r="N408" s="120" t="str">
        <f t="shared" si="25"/>
        <v>NA</v>
      </c>
      <c r="O408" s="120"/>
      <c r="P408"/>
      <c r="Q408"/>
      <c r="R408"/>
      <c r="S408"/>
      <c r="T408"/>
      <c r="U408" t="s">
        <v>37989</v>
      </c>
      <c r="V408" t="s">
        <v>37990</v>
      </c>
      <c r="W408" t="s">
        <v>2101</v>
      </c>
      <c r="X408" t="s">
        <v>102</v>
      </c>
      <c r="Y408" t="s">
        <v>2103</v>
      </c>
      <c r="Z408" t="s">
        <v>54</v>
      </c>
      <c r="AA408"/>
      <c r="AB408" t="s">
        <v>42103</v>
      </c>
      <c r="AC408" t="s">
        <v>49763</v>
      </c>
      <c r="AD408" t="s">
        <v>40963</v>
      </c>
      <c r="AE408" t="s">
        <v>105</v>
      </c>
      <c r="AF408" s="119" t="str">
        <f t="shared" si="26"/>
        <v>NA</v>
      </c>
      <c r="AG408" s="119"/>
      <c r="AH408" s="119"/>
      <c r="AI408" s="119"/>
      <c r="AJ408" s="119" t="str">
        <f t="shared" si="27"/>
        <v>NA</v>
      </c>
      <c r="AK408" s="190"/>
      <c r="AL408" s="191"/>
    </row>
    <row r="409" spans="1:38" x14ac:dyDescent="0.25">
      <c r="A409" t="s">
        <v>1337</v>
      </c>
      <c r="B409" t="s">
        <v>1335</v>
      </c>
      <c r="C409" t="s">
        <v>1336</v>
      </c>
      <c r="D409" t="s">
        <v>102</v>
      </c>
      <c r="E409" t="s">
        <v>1338</v>
      </c>
      <c r="F409" t="s">
        <v>54</v>
      </c>
      <c r="G409"/>
      <c r="H409" t="s">
        <v>42564</v>
      </c>
      <c r="I409" t="s">
        <v>50087</v>
      </c>
      <c r="J409"/>
      <c r="K409" t="s">
        <v>105</v>
      </c>
      <c r="L409" s="119" t="str">
        <f t="shared" si="24"/>
        <v>NA</v>
      </c>
      <c r="M409" s="119"/>
      <c r="N409" s="120" t="str">
        <f t="shared" si="25"/>
        <v>NA</v>
      </c>
      <c r="O409" s="120"/>
      <c r="P409"/>
      <c r="Q409"/>
      <c r="R409"/>
      <c r="S409"/>
      <c r="T409"/>
      <c r="U409" t="s">
        <v>37991</v>
      </c>
      <c r="V409" t="s">
        <v>37992</v>
      </c>
      <c r="W409" t="s">
        <v>2101</v>
      </c>
      <c r="X409" t="s">
        <v>102</v>
      </c>
      <c r="Y409" t="s">
        <v>2103</v>
      </c>
      <c r="Z409" t="s">
        <v>54</v>
      </c>
      <c r="AA409"/>
      <c r="AB409" t="s">
        <v>42103</v>
      </c>
      <c r="AC409" t="s">
        <v>49763</v>
      </c>
      <c r="AD409" t="s">
        <v>37991</v>
      </c>
      <c r="AE409" t="s">
        <v>105</v>
      </c>
      <c r="AF409" s="119" t="str">
        <f t="shared" si="26"/>
        <v>NA</v>
      </c>
      <c r="AG409" s="119"/>
      <c r="AH409" s="119"/>
      <c r="AI409" s="119"/>
      <c r="AJ409" s="119" t="str">
        <f t="shared" si="27"/>
        <v>NA</v>
      </c>
      <c r="AK409" s="190"/>
      <c r="AL409" s="191"/>
    </row>
    <row r="410" spans="1:38" x14ac:dyDescent="0.25">
      <c r="A410" t="s">
        <v>1096</v>
      </c>
      <c r="B410" t="s">
        <v>1094</v>
      </c>
      <c r="C410" t="s">
        <v>1095</v>
      </c>
      <c r="D410" t="s">
        <v>102</v>
      </c>
      <c r="E410" t="s">
        <v>1097</v>
      </c>
      <c r="F410" t="s">
        <v>54</v>
      </c>
      <c r="G410"/>
      <c r="H410" t="s">
        <v>42566</v>
      </c>
      <c r="I410" t="s">
        <v>50088</v>
      </c>
      <c r="J410"/>
      <c r="K410" t="s">
        <v>105</v>
      </c>
      <c r="L410" s="119" t="str">
        <f t="shared" si="24"/>
        <v>NA</v>
      </c>
      <c r="M410" s="119"/>
      <c r="N410" s="120" t="str">
        <f t="shared" si="25"/>
        <v>NA</v>
      </c>
      <c r="O410" s="120"/>
      <c r="P410"/>
      <c r="Q410"/>
      <c r="R410"/>
      <c r="S410"/>
      <c r="T410"/>
      <c r="U410" t="s">
        <v>37993</v>
      </c>
      <c r="V410" t="s">
        <v>37994</v>
      </c>
      <c r="W410" t="s">
        <v>2101</v>
      </c>
      <c r="X410" t="s">
        <v>102</v>
      </c>
      <c r="Y410" t="s">
        <v>2103</v>
      </c>
      <c r="Z410" t="s">
        <v>54</v>
      </c>
      <c r="AA410"/>
      <c r="AB410" t="s">
        <v>42103</v>
      </c>
      <c r="AC410" t="s">
        <v>49763</v>
      </c>
      <c r="AD410" t="s">
        <v>37993</v>
      </c>
      <c r="AE410" t="s">
        <v>105</v>
      </c>
      <c r="AF410" s="119" t="str">
        <f t="shared" si="26"/>
        <v>NA</v>
      </c>
      <c r="AG410" s="119"/>
      <c r="AH410" s="119"/>
      <c r="AI410" s="119"/>
      <c r="AJ410" s="119" t="str">
        <f t="shared" si="27"/>
        <v>NA</v>
      </c>
      <c r="AK410" s="190"/>
      <c r="AL410" s="191"/>
    </row>
    <row r="411" spans="1:38" x14ac:dyDescent="0.25">
      <c r="A411" t="s">
        <v>1207</v>
      </c>
      <c r="B411" t="s">
        <v>1205</v>
      </c>
      <c r="C411" t="s">
        <v>1206</v>
      </c>
      <c r="D411" t="s">
        <v>102</v>
      </c>
      <c r="E411" t="s">
        <v>1208</v>
      </c>
      <c r="F411" t="s">
        <v>54</v>
      </c>
      <c r="G411"/>
      <c r="H411" t="s">
        <v>42567</v>
      </c>
      <c r="I411" t="s">
        <v>50089</v>
      </c>
      <c r="J411"/>
      <c r="K411" t="s">
        <v>105</v>
      </c>
      <c r="L411" s="119" t="str">
        <f t="shared" si="24"/>
        <v>NA</v>
      </c>
      <c r="M411" s="119"/>
      <c r="N411" s="120" t="str">
        <f t="shared" si="25"/>
        <v>NA</v>
      </c>
      <c r="O411" s="120"/>
      <c r="P411"/>
      <c r="Q411"/>
      <c r="R411"/>
      <c r="S411"/>
      <c r="T411"/>
      <c r="U411" t="s">
        <v>37995</v>
      </c>
      <c r="V411" t="s">
        <v>37996</v>
      </c>
      <c r="W411" t="s">
        <v>2087</v>
      </c>
      <c r="X411" t="s">
        <v>102</v>
      </c>
      <c r="Y411" t="s">
        <v>37997</v>
      </c>
      <c r="Z411" t="s">
        <v>54</v>
      </c>
      <c r="AA411"/>
      <c r="AB411" t="s">
        <v>42104</v>
      </c>
      <c r="AC411" t="s">
        <v>56235</v>
      </c>
      <c r="AD411" t="s">
        <v>40964</v>
      </c>
      <c r="AE411" t="s">
        <v>105</v>
      </c>
      <c r="AF411" s="119" t="str">
        <f t="shared" si="26"/>
        <v>NA</v>
      </c>
      <c r="AG411" s="119"/>
      <c r="AH411" s="119"/>
      <c r="AI411" s="119"/>
      <c r="AJ411" s="119" t="str">
        <f t="shared" si="27"/>
        <v>NA</v>
      </c>
      <c r="AK411" s="190"/>
      <c r="AL411" s="191"/>
    </row>
    <row r="412" spans="1:38" x14ac:dyDescent="0.25">
      <c r="A412" t="s">
        <v>1286</v>
      </c>
      <c r="B412" t="s">
        <v>1284</v>
      </c>
      <c r="C412" t="s">
        <v>1285</v>
      </c>
      <c r="D412" t="s">
        <v>102</v>
      </c>
      <c r="E412" t="s">
        <v>1287</v>
      </c>
      <c r="F412" t="s">
        <v>54</v>
      </c>
      <c r="G412"/>
      <c r="H412" t="s">
        <v>42568</v>
      </c>
      <c r="I412" t="s">
        <v>50090</v>
      </c>
      <c r="J412"/>
      <c r="K412" t="s">
        <v>105</v>
      </c>
      <c r="L412" s="119" t="str">
        <f t="shared" si="24"/>
        <v>NA</v>
      </c>
      <c r="M412" s="119"/>
      <c r="N412" s="120" t="str">
        <f t="shared" si="25"/>
        <v>NA</v>
      </c>
      <c r="O412" s="120"/>
      <c r="P412"/>
      <c r="Q412"/>
      <c r="R412"/>
      <c r="S412"/>
      <c r="T412"/>
      <c r="U412" t="s">
        <v>37998</v>
      </c>
      <c r="V412" t="s">
        <v>37999</v>
      </c>
      <c r="W412" t="s">
        <v>2087</v>
      </c>
      <c r="X412" t="s">
        <v>102</v>
      </c>
      <c r="Y412" t="s">
        <v>38000</v>
      </c>
      <c r="Z412" t="s">
        <v>54</v>
      </c>
      <c r="AA412"/>
      <c r="AB412" t="s">
        <v>42105</v>
      </c>
      <c r="AC412" t="s">
        <v>56236</v>
      </c>
      <c r="AD412"/>
      <c r="AE412" t="s">
        <v>105</v>
      </c>
      <c r="AF412" s="119" t="str">
        <f t="shared" si="26"/>
        <v>NA</v>
      </c>
      <c r="AG412" s="119"/>
      <c r="AH412" s="119"/>
      <c r="AI412" s="119"/>
      <c r="AJ412" s="119" t="str">
        <f t="shared" si="27"/>
        <v>NA</v>
      </c>
      <c r="AK412" s="190"/>
      <c r="AL412" s="191"/>
    </row>
    <row r="413" spans="1:38" x14ac:dyDescent="0.25">
      <c r="A413" t="s">
        <v>1606</v>
      </c>
      <c r="B413" t="s">
        <v>1604</v>
      </c>
      <c r="C413" t="s">
        <v>1605</v>
      </c>
      <c r="D413" t="s">
        <v>102</v>
      </c>
      <c r="E413" t="s">
        <v>1607</v>
      </c>
      <c r="F413" t="s">
        <v>54</v>
      </c>
      <c r="G413"/>
      <c r="H413" t="s">
        <v>42572</v>
      </c>
      <c r="I413" t="s">
        <v>50091</v>
      </c>
      <c r="J413" t="s">
        <v>1608</v>
      </c>
      <c r="K413" t="s">
        <v>105</v>
      </c>
      <c r="L413" s="119" t="str">
        <f t="shared" si="24"/>
        <v>NA</v>
      </c>
      <c r="M413" s="119"/>
      <c r="N413" s="120" t="str">
        <f t="shared" si="25"/>
        <v>NA</v>
      </c>
      <c r="O413" s="120"/>
      <c r="P413"/>
      <c r="Q413"/>
      <c r="R413"/>
      <c r="S413"/>
      <c r="T413"/>
      <c r="U413" t="s">
        <v>38001</v>
      </c>
      <c r="V413" t="s">
        <v>38002</v>
      </c>
      <c r="W413" t="s">
        <v>2326</v>
      </c>
      <c r="X413" t="s">
        <v>102</v>
      </c>
      <c r="Y413" t="s">
        <v>13622</v>
      </c>
      <c r="Z413" t="s">
        <v>54</v>
      </c>
      <c r="AA413"/>
      <c r="AB413" t="s">
        <v>42106</v>
      </c>
      <c r="AC413" t="s">
        <v>56237</v>
      </c>
      <c r="AD413"/>
      <c r="AE413" t="s">
        <v>105</v>
      </c>
      <c r="AF413" s="119" t="str">
        <f t="shared" si="26"/>
        <v>NA</v>
      </c>
      <c r="AG413" s="119"/>
      <c r="AH413" s="119"/>
      <c r="AI413" s="119"/>
      <c r="AJ413" s="119" t="str">
        <f t="shared" si="27"/>
        <v>NA</v>
      </c>
      <c r="AK413" s="190"/>
      <c r="AL413" s="191"/>
    </row>
    <row r="414" spans="1:38" x14ac:dyDescent="0.25">
      <c r="A414" t="s">
        <v>3429</v>
      </c>
      <c r="B414" t="s">
        <v>3427</v>
      </c>
      <c r="C414" t="s">
        <v>3428</v>
      </c>
      <c r="D414" t="s">
        <v>102</v>
      </c>
      <c r="E414" t="s">
        <v>3430</v>
      </c>
      <c r="F414" t="s">
        <v>54</v>
      </c>
      <c r="G414"/>
      <c r="H414" t="s">
        <v>42573</v>
      </c>
      <c r="I414" t="s">
        <v>50092</v>
      </c>
      <c r="J414" t="s">
        <v>3431</v>
      </c>
      <c r="K414" t="s">
        <v>105</v>
      </c>
      <c r="L414" s="119" t="str">
        <f t="shared" si="24"/>
        <v>NA</v>
      </c>
      <c r="M414" s="119"/>
      <c r="N414" s="120" t="str">
        <f t="shared" si="25"/>
        <v>NA</v>
      </c>
      <c r="O414" s="120"/>
      <c r="P414"/>
      <c r="Q414"/>
      <c r="R414"/>
      <c r="S414"/>
      <c r="T414"/>
      <c r="U414" t="s">
        <v>38003</v>
      </c>
      <c r="V414" t="s">
        <v>38004</v>
      </c>
      <c r="W414" t="s">
        <v>2326</v>
      </c>
      <c r="X414" t="s">
        <v>102</v>
      </c>
      <c r="Y414" t="s">
        <v>2328</v>
      </c>
      <c r="Z414" t="s">
        <v>54</v>
      </c>
      <c r="AA414"/>
      <c r="AB414" t="s">
        <v>42107</v>
      </c>
      <c r="AC414" t="s">
        <v>49764</v>
      </c>
      <c r="AD414" t="s">
        <v>40965</v>
      </c>
      <c r="AE414" t="s">
        <v>105</v>
      </c>
      <c r="AF414" s="119" t="str">
        <f t="shared" si="26"/>
        <v>NA</v>
      </c>
      <c r="AG414" s="119"/>
      <c r="AH414" s="119"/>
      <c r="AI414" s="119"/>
      <c r="AJ414" s="119" t="str">
        <f t="shared" si="27"/>
        <v>NA</v>
      </c>
      <c r="AK414" s="190"/>
      <c r="AL414" s="191"/>
    </row>
    <row r="415" spans="1:38" x14ac:dyDescent="0.25">
      <c r="A415" t="s">
        <v>1058</v>
      </c>
      <c r="B415" t="s">
        <v>1056</v>
      </c>
      <c r="C415" t="s">
        <v>1057</v>
      </c>
      <c r="D415" t="s">
        <v>102</v>
      </c>
      <c r="E415" t="s">
        <v>1059</v>
      </c>
      <c r="F415" t="s">
        <v>54</v>
      </c>
      <c r="G415"/>
      <c r="H415" t="s">
        <v>42574</v>
      </c>
      <c r="I415" t="s">
        <v>50093</v>
      </c>
      <c r="J415"/>
      <c r="K415" t="s">
        <v>105</v>
      </c>
      <c r="L415" s="119" t="str">
        <f t="shared" si="24"/>
        <v>NA</v>
      </c>
      <c r="M415" s="119"/>
      <c r="N415" s="120" t="str">
        <f t="shared" si="25"/>
        <v>NA</v>
      </c>
      <c r="O415" s="120"/>
      <c r="P415"/>
      <c r="Q415"/>
      <c r="R415"/>
      <c r="S415"/>
      <c r="T415"/>
      <c r="U415" t="s">
        <v>38005</v>
      </c>
      <c r="V415" t="s">
        <v>38006</v>
      </c>
      <c r="W415" t="s">
        <v>2303</v>
      </c>
      <c r="X415" t="s">
        <v>102</v>
      </c>
      <c r="Y415" t="s">
        <v>2305</v>
      </c>
      <c r="Z415" t="s">
        <v>54</v>
      </c>
      <c r="AA415"/>
      <c r="AB415" t="s">
        <v>42108</v>
      </c>
      <c r="AC415" t="s">
        <v>49765</v>
      </c>
      <c r="AD415"/>
      <c r="AE415" t="s">
        <v>105</v>
      </c>
      <c r="AF415" s="119" t="str">
        <f t="shared" si="26"/>
        <v>NA</v>
      </c>
      <c r="AG415" s="119"/>
      <c r="AH415" s="119"/>
      <c r="AI415" s="119"/>
      <c r="AJ415" s="119" t="str">
        <f t="shared" si="27"/>
        <v>NA</v>
      </c>
      <c r="AK415" s="190"/>
      <c r="AL415" s="191"/>
    </row>
    <row r="416" spans="1:38" x14ac:dyDescent="0.25">
      <c r="A416" t="s">
        <v>3664</v>
      </c>
      <c r="B416" t="s">
        <v>3662</v>
      </c>
      <c r="C416" t="s">
        <v>3663</v>
      </c>
      <c r="D416" t="s">
        <v>102</v>
      </c>
      <c r="E416" t="s">
        <v>3665</v>
      </c>
      <c r="F416" t="s">
        <v>54</v>
      </c>
      <c r="G416"/>
      <c r="H416" t="s">
        <v>42575</v>
      </c>
      <c r="I416" t="s">
        <v>50094</v>
      </c>
      <c r="J416"/>
      <c r="K416" t="s">
        <v>105</v>
      </c>
      <c r="L416" s="119" t="str">
        <f t="shared" si="24"/>
        <v>NA</v>
      </c>
      <c r="M416" s="119"/>
      <c r="N416" s="120" t="str">
        <f t="shared" si="25"/>
        <v>NA</v>
      </c>
      <c r="O416" s="120"/>
      <c r="P416"/>
      <c r="Q416"/>
      <c r="R416"/>
      <c r="S416"/>
      <c r="T416"/>
      <c r="U416" t="s">
        <v>38007</v>
      </c>
      <c r="V416" t="s">
        <v>38008</v>
      </c>
      <c r="W416" t="s">
        <v>2303</v>
      </c>
      <c r="X416" t="s">
        <v>102</v>
      </c>
      <c r="Y416" t="s">
        <v>2305</v>
      </c>
      <c r="Z416" t="s">
        <v>54</v>
      </c>
      <c r="AA416"/>
      <c r="AB416" t="s">
        <v>42108</v>
      </c>
      <c r="AC416" t="s">
        <v>49765</v>
      </c>
      <c r="AD416"/>
      <c r="AE416" t="s">
        <v>105</v>
      </c>
      <c r="AF416" s="119" t="str">
        <f t="shared" si="26"/>
        <v>NA</v>
      </c>
      <c r="AG416" s="119"/>
      <c r="AH416" s="119"/>
      <c r="AI416" s="119"/>
      <c r="AJ416" s="119" t="str">
        <f t="shared" si="27"/>
        <v>NA</v>
      </c>
      <c r="AK416" s="190"/>
      <c r="AL416" s="191"/>
    </row>
    <row r="417" spans="1:38" x14ac:dyDescent="0.25">
      <c r="A417" t="s">
        <v>1167</v>
      </c>
      <c r="B417" t="s">
        <v>1165</v>
      </c>
      <c r="C417" t="s">
        <v>1166</v>
      </c>
      <c r="D417" t="s">
        <v>102</v>
      </c>
      <c r="E417" t="s">
        <v>1168</v>
      </c>
      <c r="F417" t="s">
        <v>54</v>
      </c>
      <c r="G417"/>
      <c r="H417" t="s">
        <v>42576</v>
      </c>
      <c r="I417" t="s">
        <v>50095</v>
      </c>
      <c r="J417" t="s">
        <v>1167</v>
      </c>
      <c r="K417" t="s">
        <v>105</v>
      </c>
      <c r="L417" s="119" t="str">
        <f t="shared" si="24"/>
        <v>NA</v>
      </c>
      <c r="M417" s="119"/>
      <c r="N417" s="120" t="str">
        <f t="shared" si="25"/>
        <v>NA</v>
      </c>
      <c r="O417" s="120"/>
      <c r="P417"/>
      <c r="Q417"/>
      <c r="R417"/>
      <c r="S417"/>
      <c r="T417"/>
      <c r="U417" t="s">
        <v>38009</v>
      </c>
      <c r="V417" t="s">
        <v>38010</v>
      </c>
      <c r="W417" t="s">
        <v>2303</v>
      </c>
      <c r="X417" t="s">
        <v>102</v>
      </c>
      <c r="Y417" t="s">
        <v>2305</v>
      </c>
      <c r="Z417" t="s">
        <v>54</v>
      </c>
      <c r="AA417"/>
      <c r="AB417" t="s">
        <v>42108</v>
      </c>
      <c r="AC417" t="s">
        <v>49765</v>
      </c>
      <c r="AD417" t="s">
        <v>38009</v>
      </c>
      <c r="AE417" t="s">
        <v>105</v>
      </c>
      <c r="AF417" s="119" t="str">
        <f t="shared" si="26"/>
        <v>NA</v>
      </c>
      <c r="AG417" s="119"/>
      <c r="AH417" s="119"/>
      <c r="AI417" s="119"/>
      <c r="AJ417" s="119" t="str">
        <f t="shared" si="27"/>
        <v>NA</v>
      </c>
      <c r="AK417" s="190"/>
      <c r="AL417" s="191"/>
    </row>
    <row r="418" spans="1:38" x14ac:dyDescent="0.25">
      <c r="A418" t="s">
        <v>1203</v>
      </c>
      <c r="B418" t="s">
        <v>1201</v>
      </c>
      <c r="C418" t="s">
        <v>1202</v>
      </c>
      <c r="D418" t="s">
        <v>102</v>
      </c>
      <c r="E418" t="s">
        <v>1204</v>
      </c>
      <c r="F418" t="s">
        <v>54</v>
      </c>
      <c r="G418"/>
      <c r="H418" t="s">
        <v>42577</v>
      </c>
      <c r="I418" t="s">
        <v>50096</v>
      </c>
      <c r="J418"/>
      <c r="K418" t="s">
        <v>105</v>
      </c>
      <c r="L418" s="119" t="str">
        <f t="shared" si="24"/>
        <v>NA</v>
      </c>
      <c r="M418" s="119"/>
      <c r="N418" s="120" t="str">
        <f t="shared" si="25"/>
        <v>NA</v>
      </c>
      <c r="O418" s="120"/>
      <c r="P418"/>
      <c r="Q418"/>
      <c r="R418"/>
      <c r="S418"/>
      <c r="T418"/>
      <c r="U418" t="s">
        <v>38011</v>
      </c>
      <c r="V418" t="s">
        <v>38012</v>
      </c>
      <c r="W418" t="s">
        <v>2303</v>
      </c>
      <c r="X418" t="s">
        <v>102</v>
      </c>
      <c r="Y418" t="s">
        <v>2305</v>
      </c>
      <c r="Z418" t="s">
        <v>54</v>
      </c>
      <c r="AA418"/>
      <c r="AB418" t="s">
        <v>42108</v>
      </c>
      <c r="AC418" t="s">
        <v>49765</v>
      </c>
      <c r="AD418" t="s">
        <v>40966</v>
      </c>
      <c r="AE418" t="s">
        <v>105</v>
      </c>
      <c r="AF418" s="119" t="str">
        <f t="shared" si="26"/>
        <v>NA</v>
      </c>
      <c r="AG418" s="119"/>
      <c r="AH418" s="119"/>
      <c r="AI418" s="119"/>
      <c r="AJ418" s="119" t="str">
        <f t="shared" si="27"/>
        <v>NA</v>
      </c>
      <c r="AK418" s="190"/>
      <c r="AL418" s="191"/>
    </row>
    <row r="419" spans="1:38" x14ac:dyDescent="0.25">
      <c r="A419" t="s">
        <v>1282</v>
      </c>
      <c r="B419" t="s">
        <v>1280</v>
      </c>
      <c r="C419" t="s">
        <v>1281</v>
      </c>
      <c r="D419" t="s">
        <v>102</v>
      </c>
      <c r="E419" t="s">
        <v>1283</v>
      </c>
      <c r="F419" t="s">
        <v>54</v>
      </c>
      <c r="G419"/>
      <c r="H419" t="s">
        <v>42578</v>
      </c>
      <c r="I419" t="s">
        <v>50097</v>
      </c>
      <c r="J419"/>
      <c r="K419" t="s">
        <v>105</v>
      </c>
      <c r="L419" s="119" t="str">
        <f t="shared" si="24"/>
        <v>NA</v>
      </c>
      <c r="M419" s="119"/>
      <c r="N419" s="120" t="str">
        <f t="shared" si="25"/>
        <v>NA</v>
      </c>
      <c r="O419" s="120"/>
      <c r="P419"/>
      <c r="Q419"/>
      <c r="R419"/>
      <c r="S419"/>
      <c r="T419"/>
      <c r="U419" t="s">
        <v>38013</v>
      </c>
      <c r="V419" t="s">
        <v>38014</v>
      </c>
      <c r="W419" t="s">
        <v>2101</v>
      </c>
      <c r="X419" t="s">
        <v>102</v>
      </c>
      <c r="Y419" t="s">
        <v>24187</v>
      </c>
      <c r="Z419" t="s">
        <v>54</v>
      </c>
      <c r="AA419"/>
      <c r="AB419" t="s">
        <v>42109</v>
      </c>
      <c r="AC419" t="s">
        <v>56238</v>
      </c>
      <c r="AD419" t="s">
        <v>38013</v>
      </c>
      <c r="AE419" t="s">
        <v>105</v>
      </c>
      <c r="AF419" s="119" t="str">
        <f t="shared" si="26"/>
        <v>NA</v>
      </c>
      <c r="AG419" s="119"/>
      <c r="AH419" s="119"/>
      <c r="AI419" s="119"/>
      <c r="AJ419" s="119" t="str">
        <f t="shared" si="27"/>
        <v>NA</v>
      </c>
      <c r="AK419" s="190"/>
      <c r="AL419" s="191"/>
    </row>
    <row r="420" spans="1:38" x14ac:dyDescent="0.25">
      <c r="A420" t="s">
        <v>3820</v>
      </c>
      <c r="B420" t="s">
        <v>3818</v>
      </c>
      <c r="C420" t="s">
        <v>3819</v>
      </c>
      <c r="D420" t="s">
        <v>102</v>
      </c>
      <c r="E420" t="s">
        <v>3821</v>
      </c>
      <c r="F420" t="s">
        <v>54</v>
      </c>
      <c r="G420"/>
      <c r="H420" t="s">
        <v>42579</v>
      </c>
      <c r="I420" t="s">
        <v>50098</v>
      </c>
      <c r="J420"/>
      <c r="K420" t="s">
        <v>105</v>
      </c>
      <c r="L420" s="119" t="str">
        <f t="shared" si="24"/>
        <v>NA</v>
      </c>
      <c r="M420" s="119"/>
      <c r="N420" s="120" t="str">
        <f t="shared" si="25"/>
        <v>NA</v>
      </c>
      <c r="O420" s="120"/>
      <c r="P420"/>
      <c r="Q420"/>
      <c r="R420"/>
      <c r="S420"/>
      <c r="T420"/>
      <c r="U420" t="s">
        <v>38015</v>
      </c>
      <c r="V420" t="s">
        <v>38016</v>
      </c>
      <c r="W420" t="s">
        <v>2101</v>
      </c>
      <c r="X420" t="s">
        <v>102</v>
      </c>
      <c r="Y420" t="s">
        <v>24187</v>
      </c>
      <c r="Z420" t="s">
        <v>54</v>
      </c>
      <c r="AA420"/>
      <c r="AB420" t="s">
        <v>42109</v>
      </c>
      <c r="AC420" t="s">
        <v>56238</v>
      </c>
      <c r="AD420" t="s">
        <v>38015</v>
      </c>
      <c r="AE420" t="s">
        <v>105</v>
      </c>
      <c r="AF420" s="119" t="str">
        <f t="shared" si="26"/>
        <v>NA</v>
      </c>
      <c r="AG420" s="119"/>
      <c r="AH420" s="119"/>
      <c r="AI420" s="119"/>
      <c r="AJ420" s="119" t="str">
        <f t="shared" si="27"/>
        <v>NA</v>
      </c>
      <c r="AK420" s="190"/>
      <c r="AL420" s="191"/>
    </row>
    <row r="421" spans="1:38" x14ac:dyDescent="0.25">
      <c r="A421" t="s">
        <v>2431</v>
      </c>
      <c r="B421" t="s">
        <v>2429</v>
      </c>
      <c r="C421" t="s">
        <v>2430</v>
      </c>
      <c r="D421" t="s">
        <v>102</v>
      </c>
      <c r="E421" t="s">
        <v>2432</v>
      </c>
      <c r="F421" t="s">
        <v>54</v>
      </c>
      <c r="G421"/>
      <c r="H421" t="s">
        <v>42580</v>
      </c>
      <c r="I421" t="s">
        <v>50099</v>
      </c>
      <c r="J421" t="s">
        <v>2433</v>
      </c>
      <c r="K421" t="s">
        <v>105</v>
      </c>
      <c r="L421" s="119" t="str">
        <f t="shared" si="24"/>
        <v>NA</v>
      </c>
      <c r="M421" s="119"/>
      <c r="N421" s="120" t="str">
        <f t="shared" si="25"/>
        <v>NA</v>
      </c>
      <c r="O421" s="120"/>
      <c r="P421"/>
      <c r="Q421"/>
      <c r="R421"/>
      <c r="S421"/>
      <c r="T421"/>
      <c r="U421" t="s">
        <v>38017</v>
      </c>
      <c r="V421" t="s">
        <v>38018</v>
      </c>
      <c r="W421" t="s">
        <v>2101</v>
      </c>
      <c r="X421" t="s">
        <v>102</v>
      </c>
      <c r="Y421" t="s">
        <v>24187</v>
      </c>
      <c r="Z421" t="s">
        <v>54</v>
      </c>
      <c r="AA421"/>
      <c r="AB421" t="s">
        <v>42109</v>
      </c>
      <c r="AC421" t="s">
        <v>56238</v>
      </c>
      <c r="AD421" t="s">
        <v>40967</v>
      </c>
      <c r="AE421" t="s">
        <v>105</v>
      </c>
      <c r="AF421" s="119" t="str">
        <f t="shared" si="26"/>
        <v>NA</v>
      </c>
      <c r="AG421" s="119"/>
      <c r="AH421" s="119"/>
      <c r="AI421" s="119"/>
      <c r="AJ421" s="119" t="str">
        <f t="shared" si="27"/>
        <v>NA</v>
      </c>
      <c r="AK421" s="190"/>
      <c r="AL421" s="191"/>
    </row>
    <row r="422" spans="1:38" x14ac:dyDescent="0.25">
      <c r="A422" t="s">
        <v>2475</v>
      </c>
      <c r="B422" t="s">
        <v>2473</v>
      </c>
      <c r="C422" t="s">
        <v>2474</v>
      </c>
      <c r="D422" t="s">
        <v>102</v>
      </c>
      <c r="E422" t="s">
        <v>2476</v>
      </c>
      <c r="F422" t="s">
        <v>54</v>
      </c>
      <c r="G422"/>
      <c r="H422" t="s">
        <v>42581</v>
      </c>
      <c r="I422" t="s">
        <v>50100</v>
      </c>
      <c r="J422" t="s">
        <v>2477</v>
      </c>
      <c r="K422" t="s">
        <v>105</v>
      </c>
      <c r="L422" s="119" t="str">
        <f t="shared" si="24"/>
        <v>NA</v>
      </c>
      <c r="M422" s="119"/>
      <c r="N422" s="120" t="str">
        <f t="shared" si="25"/>
        <v>NA</v>
      </c>
      <c r="O422" s="120"/>
      <c r="P422"/>
      <c r="Q422"/>
      <c r="R422"/>
      <c r="S422"/>
      <c r="T422"/>
      <c r="U422" t="s">
        <v>38019</v>
      </c>
      <c r="V422" t="s">
        <v>38020</v>
      </c>
      <c r="W422" t="s">
        <v>1083</v>
      </c>
      <c r="X422" t="s">
        <v>102</v>
      </c>
      <c r="Y422" t="s">
        <v>7342</v>
      </c>
      <c r="Z422" t="s">
        <v>54</v>
      </c>
      <c r="AA422"/>
      <c r="AB422" t="s">
        <v>42112</v>
      </c>
      <c r="AC422" t="s">
        <v>56239</v>
      </c>
      <c r="AD422" t="s">
        <v>40968</v>
      </c>
      <c r="AE422" t="s">
        <v>105</v>
      </c>
      <c r="AF422" s="119" t="str">
        <f t="shared" si="26"/>
        <v>NA</v>
      </c>
      <c r="AG422" s="119"/>
      <c r="AH422" s="119"/>
      <c r="AI422" s="119"/>
      <c r="AJ422" s="119" t="str">
        <f t="shared" si="27"/>
        <v>NA</v>
      </c>
      <c r="AK422" s="190"/>
      <c r="AL422" s="191"/>
    </row>
    <row r="423" spans="1:38" x14ac:dyDescent="0.25">
      <c r="A423" t="s">
        <v>2337</v>
      </c>
      <c r="B423" t="s">
        <v>2335</v>
      </c>
      <c r="C423" t="s">
        <v>2336</v>
      </c>
      <c r="D423" t="s">
        <v>102</v>
      </c>
      <c r="E423" t="s">
        <v>2338</v>
      </c>
      <c r="F423" t="s">
        <v>54</v>
      </c>
      <c r="G423"/>
      <c r="H423" t="s">
        <v>42582</v>
      </c>
      <c r="I423" t="s">
        <v>50101</v>
      </c>
      <c r="J423" t="s">
        <v>2339</v>
      </c>
      <c r="K423" t="s">
        <v>105</v>
      </c>
      <c r="L423" s="119" t="str">
        <f t="shared" si="24"/>
        <v>NA</v>
      </c>
      <c r="M423" s="119"/>
      <c r="N423" s="120" t="str">
        <f t="shared" si="25"/>
        <v>NA</v>
      </c>
      <c r="O423" s="120"/>
      <c r="P423"/>
      <c r="Q423"/>
      <c r="R423"/>
      <c r="S423"/>
      <c r="T423"/>
      <c r="U423" t="s">
        <v>1084</v>
      </c>
      <c r="V423" t="s">
        <v>38021</v>
      </c>
      <c r="W423" t="s">
        <v>1083</v>
      </c>
      <c r="X423" t="s">
        <v>102</v>
      </c>
      <c r="Y423" t="s">
        <v>1085</v>
      </c>
      <c r="Z423" t="s">
        <v>54</v>
      </c>
      <c r="AA423"/>
      <c r="AB423" t="s">
        <v>42113</v>
      </c>
      <c r="AC423" t="s">
        <v>49768</v>
      </c>
      <c r="AD423" t="s">
        <v>1084</v>
      </c>
      <c r="AE423" t="s">
        <v>105</v>
      </c>
      <c r="AF423" s="119" t="str">
        <f t="shared" si="26"/>
        <v>NA</v>
      </c>
      <c r="AG423" s="119"/>
      <c r="AH423" s="119"/>
      <c r="AI423" s="119"/>
      <c r="AJ423" s="119" t="str">
        <f t="shared" si="27"/>
        <v>NA</v>
      </c>
      <c r="AK423" s="190"/>
      <c r="AL423" s="191"/>
    </row>
    <row r="424" spans="1:38" x14ac:dyDescent="0.25">
      <c r="A424" t="s">
        <v>2364</v>
      </c>
      <c r="B424" t="s">
        <v>2362</v>
      </c>
      <c r="C424" t="s">
        <v>2363</v>
      </c>
      <c r="D424" t="s">
        <v>102</v>
      </c>
      <c r="E424" t="s">
        <v>2365</v>
      </c>
      <c r="F424" t="s">
        <v>54</v>
      </c>
      <c r="G424"/>
      <c r="H424" t="s">
        <v>42583</v>
      </c>
      <c r="I424" t="s">
        <v>50102</v>
      </c>
      <c r="J424" t="s">
        <v>2366</v>
      </c>
      <c r="K424" t="s">
        <v>105</v>
      </c>
      <c r="L424" s="119" t="str">
        <f t="shared" si="24"/>
        <v>NA</v>
      </c>
      <c r="M424" s="119"/>
      <c r="N424" s="120" t="str">
        <f t="shared" si="25"/>
        <v>NA</v>
      </c>
      <c r="O424" s="120"/>
      <c r="P424"/>
      <c r="Q424"/>
      <c r="R424"/>
      <c r="S424"/>
      <c r="T424"/>
      <c r="U424" t="s">
        <v>38022</v>
      </c>
      <c r="V424" t="s">
        <v>38023</v>
      </c>
      <c r="W424" t="s">
        <v>1083</v>
      </c>
      <c r="X424" t="s">
        <v>102</v>
      </c>
      <c r="Y424" t="s">
        <v>1085</v>
      </c>
      <c r="Z424" t="s">
        <v>54</v>
      </c>
      <c r="AA424"/>
      <c r="AB424" t="s">
        <v>42113</v>
      </c>
      <c r="AC424" t="s">
        <v>49768</v>
      </c>
      <c r="AD424" t="s">
        <v>38022</v>
      </c>
      <c r="AE424" t="s">
        <v>105</v>
      </c>
      <c r="AF424" s="119" t="str">
        <f t="shared" si="26"/>
        <v>NA</v>
      </c>
      <c r="AG424" s="119"/>
      <c r="AH424" s="119"/>
      <c r="AI424" s="119"/>
      <c r="AJ424" s="119" t="str">
        <f t="shared" si="27"/>
        <v>NA</v>
      </c>
      <c r="AK424" s="190"/>
      <c r="AL424" s="191"/>
    </row>
    <row r="425" spans="1:38" x14ac:dyDescent="0.25">
      <c r="A425" t="s">
        <v>2055</v>
      </c>
      <c r="B425" t="s">
        <v>2053</v>
      </c>
      <c r="C425" t="s">
        <v>2054</v>
      </c>
      <c r="D425" t="s">
        <v>102</v>
      </c>
      <c r="E425" t="s">
        <v>2056</v>
      </c>
      <c r="F425" t="s">
        <v>54</v>
      </c>
      <c r="G425"/>
      <c r="H425" t="s">
        <v>42584</v>
      </c>
      <c r="I425" t="s">
        <v>50103</v>
      </c>
      <c r="J425" t="s">
        <v>2057</v>
      </c>
      <c r="K425" t="s">
        <v>105</v>
      </c>
      <c r="L425" s="119" t="str">
        <f t="shared" si="24"/>
        <v>NA</v>
      </c>
      <c r="M425" s="119"/>
      <c r="N425" s="120" t="str">
        <f t="shared" si="25"/>
        <v>NA</v>
      </c>
      <c r="O425" s="120"/>
      <c r="P425"/>
      <c r="Q425"/>
      <c r="R425"/>
      <c r="S425"/>
      <c r="T425"/>
      <c r="U425" t="s">
        <v>38024</v>
      </c>
      <c r="V425" t="s">
        <v>38025</v>
      </c>
      <c r="W425" t="s">
        <v>1083</v>
      </c>
      <c r="X425" t="s">
        <v>102</v>
      </c>
      <c r="Y425" t="s">
        <v>1085</v>
      </c>
      <c r="Z425" t="s">
        <v>54</v>
      </c>
      <c r="AA425"/>
      <c r="AB425" t="s">
        <v>42113</v>
      </c>
      <c r="AC425" t="s">
        <v>49768</v>
      </c>
      <c r="AD425" t="s">
        <v>38024</v>
      </c>
      <c r="AE425" t="s">
        <v>105</v>
      </c>
      <c r="AF425" s="119" t="str">
        <f t="shared" si="26"/>
        <v>NA</v>
      </c>
      <c r="AG425" s="119"/>
      <c r="AH425" s="119"/>
      <c r="AI425" s="119"/>
      <c r="AJ425" s="119" t="str">
        <f t="shared" si="27"/>
        <v>NA</v>
      </c>
      <c r="AK425" s="190"/>
      <c r="AL425" s="191"/>
    </row>
    <row r="426" spans="1:38" x14ac:dyDescent="0.25">
      <c r="A426" t="s">
        <v>2446</v>
      </c>
      <c r="B426" t="s">
        <v>2444</v>
      </c>
      <c r="C426" t="s">
        <v>2445</v>
      </c>
      <c r="D426" t="s">
        <v>102</v>
      </c>
      <c r="E426" t="s">
        <v>2447</v>
      </c>
      <c r="F426" t="s">
        <v>54</v>
      </c>
      <c r="G426"/>
      <c r="H426" t="s">
        <v>42585</v>
      </c>
      <c r="I426" t="s">
        <v>50104</v>
      </c>
      <c r="J426" t="s">
        <v>2448</v>
      </c>
      <c r="K426" t="s">
        <v>105</v>
      </c>
      <c r="L426" s="119" t="str">
        <f t="shared" si="24"/>
        <v>NA</v>
      </c>
      <c r="M426" s="119"/>
      <c r="N426" s="120" t="str">
        <f t="shared" si="25"/>
        <v>NA</v>
      </c>
      <c r="O426" s="120"/>
      <c r="P426"/>
      <c r="Q426"/>
      <c r="R426"/>
      <c r="S426"/>
      <c r="T426"/>
      <c r="U426" t="s">
        <v>38026</v>
      </c>
      <c r="V426" t="s">
        <v>38027</v>
      </c>
      <c r="W426" t="s">
        <v>1083</v>
      </c>
      <c r="X426" t="s">
        <v>102</v>
      </c>
      <c r="Y426" t="s">
        <v>1085</v>
      </c>
      <c r="Z426" t="s">
        <v>54</v>
      </c>
      <c r="AA426"/>
      <c r="AB426" t="s">
        <v>42114</v>
      </c>
      <c r="AC426" t="s">
        <v>49768</v>
      </c>
      <c r="AD426" t="s">
        <v>38026</v>
      </c>
      <c r="AE426" t="s">
        <v>105</v>
      </c>
      <c r="AF426" s="119" t="str">
        <f t="shared" si="26"/>
        <v>NA</v>
      </c>
      <c r="AG426" s="119"/>
      <c r="AH426" s="119"/>
      <c r="AI426" s="119"/>
      <c r="AJ426" s="119" t="str">
        <f t="shared" si="27"/>
        <v>NA</v>
      </c>
      <c r="AK426" s="190"/>
      <c r="AL426" s="191"/>
    </row>
    <row r="427" spans="1:38" x14ac:dyDescent="0.25">
      <c r="A427" t="s">
        <v>2744</v>
      </c>
      <c r="B427" t="s">
        <v>2742</v>
      </c>
      <c r="C427" t="s">
        <v>2743</v>
      </c>
      <c r="D427" t="s">
        <v>102</v>
      </c>
      <c r="E427" t="s">
        <v>2745</v>
      </c>
      <c r="F427" t="s">
        <v>54</v>
      </c>
      <c r="G427"/>
      <c r="H427" t="s">
        <v>42586</v>
      </c>
      <c r="I427" t="s">
        <v>50105</v>
      </c>
      <c r="J427" t="s">
        <v>2746</v>
      </c>
      <c r="K427" t="s">
        <v>105</v>
      </c>
      <c r="L427" s="119" t="str">
        <f t="shared" si="24"/>
        <v>NA</v>
      </c>
      <c r="M427" s="119"/>
      <c r="N427" s="120" t="str">
        <f t="shared" si="25"/>
        <v>NA</v>
      </c>
      <c r="O427" s="120"/>
      <c r="P427"/>
      <c r="Q427"/>
      <c r="R427"/>
      <c r="S427"/>
      <c r="T427"/>
      <c r="U427" t="s">
        <v>38028</v>
      </c>
      <c r="V427" t="s">
        <v>38029</v>
      </c>
      <c r="W427" t="s">
        <v>1083</v>
      </c>
      <c r="X427" t="s">
        <v>102</v>
      </c>
      <c r="Y427" t="s">
        <v>1085</v>
      </c>
      <c r="Z427" t="s">
        <v>54</v>
      </c>
      <c r="AA427"/>
      <c r="AB427" t="s">
        <v>42113</v>
      </c>
      <c r="AC427" t="s">
        <v>49768</v>
      </c>
      <c r="AD427" t="s">
        <v>40969</v>
      </c>
      <c r="AE427" t="s">
        <v>105</v>
      </c>
      <c r="AF427" s="119" t="str">
        <f t="shared" si="26"/>
        <v>NA</v>
      </c>
      <c r="AG427" s="119"/>
      <c r="AH427" s="119"/>
      <c r="AI427" s="119"/>
      <c r="AJ427" s="119" t="str">
        <f t="shared" si="27"/>
        <v>NA</v>
      </c>
      <c r="AK427" s="190"/>
      <c r="AL427" s="191"/>
    </row>
    <row r="428" spans="1:38" x14ac:dyDescent="0.25">
      <c r="A428" t="s">
        <v>1024</v>
      </c>
      <c r="B428" t="s">
        <v>1022</v>
      </c>
      <c r="C428" t="s">
        <v>1023</v>
      </c>
      <c r="D428" t="s">
        <v>102</v>
      </c>
      <c r="E428" t="s">
        <v>1025</v>
      </c>
      <c r="F428" t="s">
        <v>54</v>
      </c>
      <c r="G428"/>
      <c r="H428" t="s">
        <v>42588</v>
      </c>
      <c r="I428" t="s">
        <v>50106</v>
      </c>
      <c r="J428" t="s">
        <v>1024</v>
      </c>
      <c r="K428" t="s">
        <v>105</v>
      </c>
      <c r="L428" s="119" t="str">
        <f t="shared" si="24"/>
        <v>NA</v>
      </c>
      <c r="M428" s="119"/>
      <c r="N428" s="120" t="str">
        <f t="shared" si="25"/>
        <v>NA</v>
      </c>
      <c r="O428" s="120"/>
      <c r="P428"/>
      <c r="Q428"/>
      <c r="R428"/>
      <c r="S428"/>
      <c r="T428"/>
      <c r="U428" t="s">
        <v>38030</v>
      </c>
      <c r="V428" t="s">
        <v>38031</v>
      </c>
      <c r="W428" t="s">
        <v>3301</v>
      </c>
      <c r="X428" t="s">
        <v>102</v>
      </c>
      <c r="Y428" t="s">
        <v>18528</v>
      </c>
      <c r="Z428" t="s">
        <v>54</v>
      </c>
      <c r="AA428"/>
      <c r="AB428" t="s">
        <v>42115</v>
      </c>
      <c r="AC428" t="s">
        <v>56240</v>
      </c>
      <c r="AD428" t="s">
        <v>38030</v>
      </c>
      <c r="AE428" t="s">
        <v>105</v>
      </c>
      <c r="AF428" s="119" t="str">
        <f t="shared" si="26"/>
        <v>NA</v>
      </c>
      <c r="AG428" s="119"/>
      <c r="AH428" s="119"/>
      <c r="AI428" s="119"/>
      <c r="AJ428" s="119" t="str">
        <f t="shared" si="27"/>
        <v>NA</v>
      </c>
      <c r="AK428" s="190"/>
      <c r="AL428" s="191"/>
    </row>
    <row r="429" spans="1:38" x14ac:dyDescent="0.25">
      <c r="A429" t="s">
        <v>923</v>
      </c>
      <c r="B429" t="s">
        <v>921</v>
      </c>
      <c r="C429" t="s">
        <v>922</v>
      </c>
      <c r="D429" t="s">
        <v>102</v>
      </c>
      <c r="E429" t="s">
        <v>924</v>
      </c>
      <c r="F429" t="s">
        <v>54</v>
      </c>
      <c r="G429"/>
      <c r="H429" t="s">
        <v>42589</v>
      </c>
      <c r="I429" t="s">
        <v>50107</v>
      </c>
      <c r="J429" t="s">
        <v>923</v>
      </c>
      <c r="K429" t="s">
        <v>105</v>
      </c>
      <c r="L429" s="119" t="str">
        <f t="shared" si="24"/>
        <v>NA</v>
      </c>
      <c r="M429" s="119"/>
      <c r="N429" s="120" t="str">
        <f t="shared" si="25"/>
        <v>NA</v>
      </c>
      <c r="O429" s="120"/>
      <c r="P429"/>
      <c r="Q429"/>
      <c r="R429"/>
      <c r="S429"/>
      <c r="T429"/>
      <c r="U429" t="s">
        <v>38032</v>
      </c>
      <c r="V429" t="s">
        <v>38033</v>
      </c>
      <c r="W429" t="s">
        <v>1083</v>
      </c>
      <c r="X429" t="s">
        <v>102</v>
      </c>
      <c r="Y429" t="s">
        <v>18528</v>
      </c>
      <c r="Z429" t="s">
        <v>54</v>
      </c>
      <c r="AA429"/>
      <c r="AB429" t="s">
        <v>42116</v>
      </c>
      <c r="AC429" t="s">
        <v>56240</v>
      </c>
      <c r="AD429" t="s">
        <v>40970</v>
      </c>
      <c r="AE429" t="s">
        <v>105</v>
      </c>
      <c r="AF429" s="119" t="str">
        <f t="shared" si="26"/>
        <v>NA</v>
      </c>
      <c r="AG429" s="119"/>
      <c r="AH429" s="119"/>
      <c r="AI429" s="119"/>
      <c r="AJ429" s="119" t="str">
        <f t="shared" si="27"/>
        <v>NA</v>
      </c>
      <c r="AK429" s="190"/>
      <c r="AL429" s="191"/>
    </row>
    <row r="430" spans="1:38" x14ac:dyDescent="0.25">
      <c r="A430" t="s">
        <v>1184</v>
      </c>
      <c r="B430" t="s">
        <v>1182</v>
      </c>
      <c r="C430" t="s">
        <v>1183</v>
      </c>
      <c r="D430" t="s">
        <v>102</v>
      </c>
      <c r="E430" t="s">
        <v>1185</v>
      </c>
      <c r="F430" t="s">
        <v>54</v>
      </c>
      <c r="G430"/>
      <c r="H430" t="s">
        <v>42592</v>
      </c>
      <c r="I430" t="s">
        <v>50108</v>
      </c>
      <c r="J430"/>
      <c r="K430" t="s">
        <v>105</v>
      </c>
      <c r="L430" s="119" t="str">
        <f t="shared" si="24"/>
        <v>NA</v>
      </c>
      <c r="M430" s="119"/>
      <c r="N430" s="120" t="str">
        <f t="shared" si="25"/>
        <v>NA</v>
      </c>
      <c r="O430" s="120"/>
      <c r="P430"/>
      <c r="Q430"/>
      <c r="R430"/>
      <c r="S430"/>
      <c r="T430"/>
      <c r="U430" t="s">
        <v>3302</v>
      </c>
      <c r="V430" t="s">
        <v>38034</v>
      </c>
      <c r="W430" t="s">
        <v>3301</v>
      </c>
      <c r="X430" t="s">
        <v>102</v>
      </c>
      <c r="Y430" t="s">
        <v>3303</v>
      </c>
      <c r="Z430" t="s">
        <v>54</v>
      </c>
      <c r="AA430"/>
      <c r="AB430" t="s">
        <v>42117</v>
      </c>
      <c r="AC430" t="s">
        <v>49769</v>
      </c>
      <c r="AD430" t="s">
        <v>40971</v>
      </c>
      <c r="AE430" t="s">
        <v>105</v>
      </c>
      <c r="AF430" s="119" t="str">
        <f t="shared" si="26"/>
        <v>NA</v>
      </c>
      <c r="AG430" s="119"/>
      <c r="AH430" s="119"/>
      <c r="AI430" s="119"/>
      <c r="AJ430" s="119" t="str">
        <f t="shared" si="27"/>
        <v>NA</v>
      </c>
      <c r="AK430" s="190"/>
      <c r="AL430" s="191"/>
    </row>
    <row r="431" spans="1:38" x14ac:dyDescent="0.25">
      <c r="A431" t="s">
        <v>3636</v>
      </c>
      <c r="B431" t="s">
        <v>3634</v>
      </c>
      <c r="C431" t="s">
        <v>3635</v>
      </c>
      <c r="D431" t="s">
        <v>102</v>
      </c>
      <c r="E431" t="s">
        <v>3637</v>
      </c>
      <c r="F431" t="s">
        <v>54</v>
      </c>
      <c r="G431"/>
      <c r="H431" t="s">
        <v>42593</v>
      </c>
      <c r="I431" t="s">
        <v>50109</v>
      </c>
      <c r="J431" t="s">
        <v>3638</v>
      </c>
      <c r="K431" t="s">
        <v>105</v>
      </c>
      <c r="L431" s="119" t="str">
        <f t="shared" si="24"/>
        <v>NA</v>
      </c>
      <c r="M431" s="119"/>
      <c r="N431" s="120" t="str">
        <f t="shared" si="25"/>
        <v>NA</v>
      </c>
      <c r="O431" s="120"/>
      <c r="P431"/>
      <c r="Q431"/>
      <c r="R431"/>
      <c r="S431"/>
      <c r="T431"/>
      <c r="U431" t="s">
        <v>38035</v>
      </c>
      <c r="V431" t="s">
        <v>38036</v>
      </c>
      <c r="W431" t="s">
        <v>1083</v>
      </c>
      <c r="X431" t="s">
        <v>102</v>
      </c>
      <c r="Y431" t="s">
        <v>3303</v>
      </c>
      <c r="Z431" t="s">
        <v>54</v>
      </c>
      <c r="AA431"/>
      <c r="AB431" t="s">
        <v>42118</v>
      </c>
      <c r="AC431" t="s">
        <v>49769</v>
      </c>
      <c r="AD431" t="s">
        <v>38035</v>
      </c>
      <c r="AE431" t="s">
        <v>105</v>
      </c>
      <c r="AF431" s="119" t="str">
        <f t="shared" si="26"/>
        <v>NA</v>
      </c>
      <c r="AG431" s="119"/>
      <c r="AH431" s="119"/>
      <c r="AI431" s="119"/>
      <c r="AJ431" s="119" t="str">
        <f t="shared" si="27"/>
        <v>NA</v>
      </c>
      <c r="AK431" s="190"/>
      <c r="AL431" s="191"/>
    </row>
    <row r="432" spans="1:38" x14ac:dyDescent="0.25">
      <c r="A432" t="s">
        <v>1244</v>
      </c>
      <c r="B432" t="s">
        <v>1242</v>
      </c>
      <c r="C432" t="s">
        <v>1243</v>
      </c>
      <c r="D432" t="s">
        <v>102</v>
      </c>
      <c r="E432" t="s">
        <v>1245</v>
      </c>
      <c r="F432" t="s">
        <v>54</v>
      </c>
      <c r="G432"/>
      <c r="H432" t="s">
        <v>42594</v>
      </c>
      <c r="I432" t="s">
        <v>50110</v>
      </c>
      <c r="J432"/>
      <c r="K432" t="s">
        <v>105</v>
      </c>
      <c r="L432" s="119" t="str">
        <f t="shared" si="24"/>
        <v>NA</v>
      </c>
      <c r="M432" s="119"/>
      <c r="N432" s="120" t="str">
        <f t="shared" si="25"/>
        <v>NA</v>
      </c>
      <c r="O432" s="120"/>
      <c r="P432"/>
      <c r="Q432"/>
      <c r="R432"/>
      <c r="S432"/>
      <c r="T432"/>
      <c r="U432" t="s">
        <v>38037</v>
      </c>
      <c r="V432" t="s">
        <v>38038</v>
      </c>
      <c r="W432" t="s">
        <v>3306</v>
      </c>
      <c r="X432" t="s">
        <v>102</v>
      </c>
      <c r="Y432" t="s">
        <v>12364</v>
      </c>
      <c r="Z432" t="s">
        <v>54</v>
      </c>
      <c r="AA432"/>
      <c r="AB432" t="s">
        <v>42121</v>
      </c>
      <c r="AC432" t="s">
        <v>56241</v>
      </c>
      <c r="AD432" t="s">
        <v>38037</v>
      </c>
      <c r="AE432" t="s">
        <v>105</v>
      </c>
      <c r="AF432" s="119" t="str">
        <f t="shared" si="26"/>
        <v>NA</v>
      </c>
      <c r="AG432" s="119"/>
      <c r="AH432" s="119"/>
      <c r="AI432" s="119"/>
      <c r="AJ432" s="119" t="str">
        <f t="shared" si="27"/>
        <v>NA</v>
      </c>
      <c r="AK432" s="190"/>
      <c r="AL432" s="191"/>
    </row>
    <row r="433" spans="1:38" x14ac:dyDescent="0.25">
      <c r="A433" t="s">
        <v>1575</v>
      </c>
      <c r="B433" t="s">
        <v>1573</v>
      </c>
      <c r="C433" t="s">
        <v>1574</v>
      </c>
      <c r="D433" t="s">
        <v>102</v>
      </c>
      <c r="E433" t="s">
        <v>1576</v>
      </c>
      <c r="F433" t="s">
        <v>54</v>
      </c>
      <c r="G433"/>
      <c r="H433" t="s">
        <v>42595</v>
      </c>
      <c r="I433" t="s">
        <v>50111</v>
      </c>
      <c r="J433" t="s">
        <v>1577</v>
      </c>
      <c r="K433" t="s">
        <v>105</v>
      </c>
      <c r="L433" s="119" t="str">
        <f t="shared" si="24"/>
        <v>NA</v>
      </c>
      <c r="M433" s="119"/>
      <c r="N433" s="120" t="str">
        <f t="shared" si="25"/>
        <v>NA</v>
      </c>
      <c r="O433" s="120"/>
      <c r="P433"/>
      <c r="Q433"/>
      <c r="R433"/>
      <c r="S433"/>
      <c r="T433"/>
      <c r="U433" t="s">
        <v>38039</v>
      </c>
      <c r="V433" t="s">
        <v>38040</v>
      </c>
      <c r="W433" t="s">
        <v>1083</v>
      </c>
      <c r="X433" t="s">
        <v>102</v>
      </c>
      <c r="Y433" t="s">
        <v>12364</v>
      </c>
      <c r="Z433" t="s">
        <v>54</v>
      </c>
      <c r="AA433"/>
      <c r="AB433" t="s">
        <v>42122</v>
      </c>
      <c r="AC433" t="s">
        <v>56241</v>
      </c>
      <c r="AD433" t="s">
        <v>38039</v>
      </c>
      <c r="AE433" t="s">
        <v>105</v>
      </c>
      <c r="AF433" s="119" t="str">
        <f t="shared" si="26"/>
        <v>NA</v>
      </c>
      <c r="AG433" s="119"/>
      <c r="AH433" s="119"/>
      <c r="AI433" s="119"/>
      <c r="AJ433" s="119" t="str">
        <f t="shared" si="27"/>
        <v>NA</v>
      </c>
      <c r="AK433" s="190"/>
      <c r="AL433" s="191"/>
    </row>
    <row r="434" spans="1:38" x14ac:dyDescent="0.25">
      <c r="A434" t="s">
        <v>1556</v>
      </c>
      <c r="B434" t="s">
        <v>1554</v>
      </c>
      <c r="C434" t="s">
        <v>1555</v>
      </c>
      <c r="D434" t="s">
        <v>102</v>
      </c>
      <c r="E434" t="s">
        <v>1557</v>
      </c>
      <c r="F434" t="s">
        <v>54</v>
      </c>
      <c r="G434"/>
      <c r="H434" t="s">
        <v>42596</v>
      </c>
      <c r="I434" t="s">
        <v>50112</v>
      </c>
      <c r="J434" t="s">
        <v>1558</v>
      </c>
      <c r="K434" t="s">
        <v>105</v>
      </c>
      <c r="L434" s="119" t="str">
        <f t="shared" si="24"/>
        <v>NA</v>
      </c>
      <c r="M434" s="119"/>
      <c r="N434" s="120" t="str">
        <f t="shared" si="25"/>
        <v>NA</v>
      </c>
      <c r="O434" s="120"/>
      <c r="P434"/>
      <c r="Q434"/>
      <c r="R434"/>
      <c r="S434"/>
      <c r="T434"/>
      <c r="U434" t="s">
        <v>38041</v>
      </c>
      <c r="V434" t="s">
        <v>38042</v>
      </c>
      <c r="W434" t="s">
        <v>2833</v>
      </c>
      <c r="X434" t="s">
        <v>102</v>
      </c>
      <c r="Y434" t="s">
        <v>2835</v>
      </c>
      <c r="Z434" t="s">
        <v>54</v>
      </c>
      <c r="AA434"/>
      <c r="AB434" t="s">
        <v>42124</v>
      </c>
      <c r="AC434" t="s">
        <v>49773</v>
      </c>
      <c r="AD434" t="s">
        <v>40972</v>
      </c>
      <c r="AE434" t="s">
        <v>105</v>
      </c>
      <c r="AF434" s="119" t="str">
        <f t="shared" si="26"/>
        <v>NA</v>
      </c>
      <c r="AG434" s="119"/>
      <c r="AH434" s="119"/>
      <c r="AI434" s="119"/>
      <c r="AJ434" s="119" t="str">
        <f t="shared" si="27"/>
        <v>NA</v>
      </c>
      <c r="AK434" s="190"/>
      <c r="AL434" s="191"/>
    </row>
    <row r="435" spans="1:38" x14ac:dyDescent="0.25">
      <c r="A435" t="s">
        <v>1859</v>
      </c>
      <c r="B435" t="s">
        <v>1857</v>
      </c>
      <c r="C435" t="s">
        <v>1858</v>
      </c>
      <c r="D435" t="s">
        <v>102</v>
      </c>
      <c r="E435" t="s">
        <v>1860</v>
      </c>
      <c r="F435" t="s">
        <v>54</v>
      </c>
      <c r="G435"/>
      <c r="H435" t="s">
        <v>42597</v>
      </c>
      <c r="I435" t="s">
        <v>50113</v>
      </c>
      <c r="J435" t="s">
        <v>1861</v>
      </c>
      <c r="K435" t="s">
        <v>105</v>
      </c>
      <c r="L435" s="119" t="str">
        <f t="shared" si="24"/>
        <v>NA</v>
      </c>
      <c r="M435" s="119"/>
      <c r="N435" s="120" t="str">
        <f t="shared" si="25"/>
        <v>NA</v>
      </c>
      <c r="O435" s="120"/>
      <c r="P435"/>
      <c r="Q435"/>
      <c r="R435"/>
      <c r="S435"/>
      <c r="T435"/>
      <c r="U435" t="s">
        <v>38043</v>
      </c>
      <c r="V435" t="s">
        <v>38044</v>
      </c>
      <c r="W435" t="s">
        <v>947</v>
      </c>
      <c r="X435" t="s">
        <v>102</v>
      </c>
      <c r="Y435" t="s">
        <v>2835</v>
      </c>
      <c r="Z435" t="s">
        <v>54</v>
      </c>
      <c r="AA435"/>
      <c r="AB435" t="s">
        <v>42124</v>
      </c>
      <c r="AC435" t="s">
        <v>49773</v>
      </c>
      <c r="AD435" t="s">
        <v>38043</v>
      </c>
      <c r="AE435" t="s">
        <v>105</v>
      </c>
      <c r="AF435" s="119" t="str">
        <f t="shared" si="26"/>
        <v>NA</v>
      </c>
      <c r="AG435" s="119"/>
      <c r="AH435" s="119"/>
      <c r="AI435" s="119"/>
      <c r="AJ435" s="119" t="str">
        <f t="shared" si="27"/>
        <v>NA</v>
      </c>
      <c r="AK435" s="190"/>
      <c r="AL435" s="191"/>
    </row>
    <row r="436" spans="1:38" x14ac:dyDescent="0.25">
      <c r="A436" t="s">
        <v>1584</v>
      </c>
      <c r="B436" t="s">
        <v>1582</v>
      </c>
      <c r="C436" t="s">
        <v>1583</v>
      </c>
      <c r="D436" t="s">
        <v>102</v>
      </c>
      <c r="E436" t="s">
        <v>1585</v>
      </c>
      <c r="F436" t="s">
        <v>54</v>
      </c>
      <c r="G436"/>
      <c r="H436" t="s">
        <v>42598</v>
      </c>
      <c r="I436" t="s">
        <v>50114</v>
      </c>
      <c r="J436" t="s">
        <v>1586</v>
      </c>
      <c r="K436" t="s">
        <v>105</v>
      </c>
      <c r="L436" s="119" t="str">
        <f t="shared" si="24"/>
        <v>NA</v>
      </c>
      <c r="M436" s="119"/>
      <c r="N436" s="120" t="str">
        <f t="shared" si="25"/>
        <v>NA</v>
      </c>
      <c r="O436" s="120"/>
      <c r="P436"/>
      <c r="Q436"/>
      <c r="R436"/>
      <c r="S436"/>
      <c r="T436"/>
      <c r="U436" t="s">
        <v>38045</v>
      </c>
      <c r="V436" t="s">
        <v>38046</v>
      </c>
      <c r="W436" t="s">
        <v>2833</v>
      </c>
      <c r="X436" t="s">
        <v>102</v>
      </c>
      <c r="Y436" t="s">
        <v>2835</v>
      </c>
      <c r="Z436" t="s">
        <v>54</v>
      </c>
      <c r="AA436"/>
      <c r="AB436" t="s">
        <v>42124</v>
      </c>
      <c r="AC436" t="s">
        <v>49773</v>
      </c>
      <c r="AD436" t="s">
        <v>38045</v>
      </c>
      <c r="AE436" t="s">
        <v>105</v>
      </c>
      <c r="AF436" s="119" t="str">
        <f t="shared" si="26"/>
        <v>NA</v>
      </c>
      <c r="AG436" s="119"/>
      <c r="AH436" s="119"/>
      <c r="AI436" s="119"/>
      <c r="AJ436" s="119" t="str">
        <f t="shared" si="27"/>
        <v>NA</v>
      </c>
      <c r="AK436" s="190"/>
      <c r="AL436" s="191"/>
    </row>
    <row r="437" spans="1:38" x14ac:dyDescent="0.25">
      <c r="A437" t="s">
        <v>1597</v>
      </c>
      <c r="B437" t="s">
        <v>1595</v>
      </c>
      <c r="C437" t="s">
        <v>1596</v>
      </c>
      <c r="D437" t="s">
        <v>102</v>
      </c>
      <c r="E437" t="s">
        <v>1598</v>
      </c>
      <c r="F437" t="s">
        <v>54</v>
      </c>
      <c r="G437"/>
      <c r="H437" t="s">
        <v>42606</v>
      </c>
      <c r="I437" t="s">
        <v>50115</v>
      </c>
      <c r="J437"/>
      <c r="K437" t="s">
        <v>105</v>
      </c>
      <c r="L437" s="119" t="str">
        <f t="shared" si="24"/>
        <v>NA</v>
      </c>
      <c r="M437" s="119"/>
      <c r="N437" s="120" t="str">
        <f t="shared" si="25"/>
        <v>NA</v>
      </c>
      <c r="O437" s="120"/>
      <c r="P437"/>
      <c r="Q437"/>
      <c r="R437"/>
      <c r="S437"/>
      <c r="T437"/>
      <c r="U437" t="s">
        <v>1328</v>
      </c>
      <c r="V437" t="s">
        <v>38047</v>
      </c>
      <c r="W437" t="s">
        <v>1327</v>
      </c>
      <c r="X437" t="s">
        <v>102</v>
      </c>
      <c r="Y437" t="s">
        <v>1329</v>
      </c>
      <c r="Z437" t="s">
        <v>54</v>
      </c>
      <c r="AA437"/>
      <c r="AB437" t="s">
        <v>42125</v>
      </c>
      <c r="AC437" t="s">
        <v>49774</v>
      </c>
      <c r="AD437" t="s">
        <v>1328</v>
      </c>
      <c r="AE437" t="s">
        <v>105</v>
      </c>
      <c r="AF437" s="119" t="str">
        <f t="shared" si="26"/>
        <v>NA</v>
      </c>
      <c r="AG437" s="119"/>
      <c r="AH437" s="119"/>
      <c r="AI437" s="119"/>
      <c r="AJ437" s="119" t="str">
        <f t="shared" si="27"/>
        <v>NA</v>
      </c>
      <c r="AK437" s="190"/>
      <c r="AL437" s="191"/>
    </row>
    <row r="438" spans="1:38" x14ac:dyDescent="0.25">
      <c r="A438" t="s">
        <v>2613</v>
      </c>
      <c r="B438" t="s">
        <v>2611</v>
      </c>
      <c r="C438" t="s">
        <v>2612</v>
      </c>
      <c r="D438" t="s">
        <v>102</v>
      </c>
      <c r="E438" t="s">
        <v>2614</v>
      </c>
      <c r="F438" t="s">
        <v>54</v>
      </c>
      <c r="G438"/>
      <c r="H438" t="s">
        <v>42611</v>
      </c>
      <c r="I438" t="s">
        <v>50116</v>
      </c>
      <c r="J438" t="s">
        <v>2615</v>
      </c>
      <c r="K438" t="s">
        <v>105</v>
      </c>
      <c r="L438" s="119" t="str">
        <f t="shared" si="24"/>
        <v>NA</v>
      </c>
      <c r="M438" s="119"/>
      <c r="N438" s="120" t="str">
        <f t="shared" si="25"/>
        <v>NA</v>
      </c>
      <c r="O438" s="120"/>
      <c r="P438"/>
      <c r="Q438"/>
      <c r="R438"/>
      <c r="S438"/>
      <c r="T438"/>
      <c r="U438" t="s">
        <v>38048</v>
      </c>
      <c r="V438" t="s">
        <v>38049</v>
      </c>
      <c r="W438" t="s">
        <v>3306</v>
      </c>
      <c r="X438" t="s">
        <v>102</v>
      </c>
      <c r="Y438" t="s">
        <v>3308</v>
      </c>
      <c r="Z438" t="s">
        <v>54</v>
      </c>
      <c r="AA438"/>
      <c r="AB438" t="s">
        <v>42126</v>
      </c>
      <c r="AC438" t="s">
        <v>49775</v>
      </c>
      <c r="AD438" t="s">
        <v>38048</v>
      </c>
      <c r="AE438" t="s">
        <v>105</v>
      </c>
      <c r="AF438" s="119" t="str">
        <f t="shared" si="26"/>
        <v>NA</v>
      </c>
      <c r="AG438" s="119"/>
      <c r="AH438" s="119"/>
      <c r="AI438" s="119"/>
      <c r="AJ438" s="119" t="str">
        <f t="shared" si="27"/>
        <v>NA</v>
      </c>
      <c r="AK438" s="190"/>
      <c r="AL438" s="191"/>
    </row>
    <row r="439" spans="1:38" x14ac:dyDescent="0.25">
      <c r="A439" t="s">
        <v>1141</v>
      </c>
      <c r="B439" t="s">
        <v>1139</v>
      </c>
      <c r="C439" t="s">
        <v>1140</v>
      </c>
      <c r="D439" t="s">
        <v>102</v>
      </c>
      <c r="E439" t="s">
        <v>1142</v>
      </c>
      <c r="F439" t="s">
        <v>54</v>
      </c>
      <c r="G439"/>
      <c r="H439" t="s">
        <v>42613</v>
      </c>
      <c r="I439" t="s">
        <v>50117</v>
      </c>
      <c r="J439" t="s">
        <v>1141</v>
      </c>
      <c r="K439" t="s">
        <v>105</v>
      </c>
      <c r="L439" s="119" t="str">
        <f t="shared" si="24"/>
        <v>NA</v>
      </c>
      <c r="M439" s="119"/>
      <c r="N439" s="120" t="str">
        <f t="shared" si="25"/>
        <v>NA</v>
      </c>
      <c r="O439" s="120"/>
      <c r="P439"/>
      <c r="Q439"/>
      <c r="R439"/>
      <c r="S439"/>
      <c r="T439"/>
      <c r="U439" t="s">
        <v>38050</v>
      </c>
      <c r="V439" t="s">
        <v>38051</v>
      </c>
      <c r="W439" t="s">
        <v>947</v>
      </c>
      <c r="X439" t="s">
        <v>102</v>
      </c>
      <c r="Y439" t="s">
        <v>3308</v>
      </c>
      <c r="Z439" t="s">
        <v>54</v>
      </c>
      <c r="AA439"/>
      <c r="AB439" t="s">
        <v>42126</v>
      </c>
      <c r="AC439" t="s">
        <v>49775</v>
      </c>
      <c r="AD439" t="s">
        <v>38050</v>
      </c>
      <c r="AE439" t="s">
        <v>105</v>
      </c>
      <c r="AF439" s="119" t="str">
        <f t="shared" si="26"/>
        <v>NA</v>
      </c>
      <c r="AG439" s="119"/>
      <c r="AH439" s="119"/>
      <c r="AI439" s="119"/>
      <c r="AJ439" s="119" t="str">
        <f t="shared" si="27"/>
        <v>NA</v>
      </c>
      <c r="AK439" s="190"/>
      <c r="AL439" s="191"/>
    </row>
    <row r="440" spans="1:38" x14ac:dyDescent="0.25">
      <c r="A440" t="s">
        <v>3572</v>
      </c>
      <c r="B440" t="s">
        <v>3570</v>
      </c>
      <c r="C440" t="s">
        <v>3571</v>
      </c>
      <c r="D440" t="s">
        <v>102</v>
      </c>
      <c r="E440" t="s">
        <v>3573</v>
      </c>
      <c r="F440" t="s">
        <v>54</v>
      </c>
      <c r="G440"/>
      <c r="H440" t="s">
        <v>42614</v>
      </c>
      <c r="I440" t="s">
        <v>49629</v>
      </c>
      <c r="J440" t="s">
        <v>3574</v>
      </c>
      <c r="K440" t="s">
        <v>105</v>
      </c>
      <c r="L440" s="119" t="str">
        <f t="shared" si="24"/>
        <v>NA</v>
      </c>
      <c r="M440" s="119"/>
      <c r="N440" s="120" t="str">
        <f t="shared" si="25"/>
        <v>NA</v>
      </c>
      <c r="O440" s="120"/>
      <c r="P440"/>
      <c r="Q440"/>
      <c r="R440"/>
      <c r="S440"/>
      <c r="T440"/>
      <c r="U440" t="s">
        <v>38052</v>
      </c>
      <c r="V440" t="s">
        <v>38053</v>
      </c>
      <c r="W440" t="s">
        <v>947</v>
      </c>
      <c r="X440" t="s">
        <v>102</v>
      </c>
      <c r="Y440" t="s">
        <v>3308</v>
      </c>
      <c r="Z440" t="s">
        <v>54</v>
      </c>
      <c r="AA440"/>
      <c r="AB440" t="s">
        <v>42126</v>
      </c>
      <c r="AC440" t="s">
        <v>49775</v>
      </c>
      <c r="AD440" t="s">
        <v>38052</v>
      </c>
      <c r="AE440" t="s">
        <v>105</v>
      </c>
      <c r="AF440" s="119" t="str">
        <f t="shared" si="26"/>
        <v>NA</v>
      </c>
      <c r="AG440" s="119"/>
      <c r="AH440" s="119"/>
      <c r="AI440" s="119"/>
      <c r="AJ440" s="119" t="str">
        <f t="shared" si="27"/>
        <v>NA</v>
      </c>
      <c r="AK440" s="190"/>
      <c r="AL440" s="191"/>
    </row>
    <row r="441" spans="1:38" x14ac:dyDescent="0.25">
      <c r="A441" t="s">
        <v>1864</v>
      </c>
      <c r="B441" t="s">
        <v>1862</v>
      </c>
      <c r="C441" t="s">
        <v>1863</v>
      </c>
      <c r="D441" t="s">
        <v>102</v>
      </c>
      <c r="E441" t="s">
        <v>1865</v>
      </c>
      <c r="F441" t="s">
        <v>54</v>
      </c>
      <c r="G441"/>
      <c r="H441" t="s">
        <v>42615</v>
      </c>
      <c r="I441" t="s">
        <v>50118</v>
      </c>
      <c r="J441" t="s">
        <v>1866</v>
      </c>
      <c r="K441" t="s">
        <v>105</v>
      </c>
      <c r="L441" s="119" t="str">
        <f t="shared" si="24"/>
        <v>NA</v>
      </c>
      <c r="M441" s="119"/>
      <c r="N441" s="120" t="str">
        <f t="shared" si="25"/>
        <v>NA</v>
      </c>
      <c r="O441" s="120"/>
      <c r="P441"/>
      <c r="Q441"/>
      <c r="R441"/>
      <c r="S441"/>
      <c r="T441"/>
      <c r="U441" t="s">
        <v>38054</v>
      </c>
      <c r="V441" t="s">
        <v>38055</v>
      </c>
      <c r="W441" t="s">
        <v>947</v>
      </c>
      <c r="X441" t="s">
        <v>102</v>
      </c>
      <c r="Y441" t="s">
        <v>3308</v>
      </c>
      <c r="Z441" t="s">
        <v>54</v>
      </c>
      <c r="AA441"/>
      <c r="AB441" t="s">
        <v>42126</v>
      </c>
      <c r="AC441" t="s">
        <v>49775</v>
      </c>
      <c r="AD441" t="s">
        <v>38054</v>
      </c>
      <c r="AE441" t="s">
        <v>105</v>
      </c>
      <c r="AF441" s="119" t="str">
        <f t="shared" si="26"/>
        <v>NA</v>
      </c>
      <c r="AG441" s="119"/>
      <c r="AH441" s="119"/>
      <c r="AI441" s="119"/>
      <c r="AJ441" s="119" t="str">
        <f t="shared" si="27"/>
        <v>NA</v>
      </c>
      <c r="AK441" s="190"/>
      <c r="AL441" s="191"/>
    </row>
    <row r="442" spans="1:38" x14ac:dyDescent="0.25">
      <c r="A442" t="s">
        <v>2402</v>
      </c>
      <c r="B442" t="s">
        <v>2400</v>
      </c>
      <c r="C442" t="s">
        <v>2401</v>
      </c>
      <c r="D442" t="s">
        <v>102</v>
      </c>
      <c r="E442" t="s">
        <v>2403</v>
      </c>
      <c r="F442" t="s">
        <v>54</v>
      </c>
      <c r="G442"/>
      <c r="H442" t="s">
        <v>42616</v>
      </c>
      <c r="I442" t="s">
        <v>50119</v>
      </c>
      <c r="J442" t="s">
        <v>2404</v>
      </c>
      <c r="K442" t="s">
        <v>105</v>
      </c>
      <c r="L442" s="119" t="str">
        <f t="shared" si="24"/>
        <v>NA</v>
      </c>
      <c r="M442" s="119"/>
      <c r="N442" s="120" t="str">
        <f t="shared" si="25"/>
        <v>NA</v>
      </c>
      <c r="O442" s="120"/>
      <c r="P442"/>
      <c r="Q442"/>
      <c r="R442"/>
      <c r="S442"/>
      <c r="T442"/>
      <c r="U442" t="s">
        <v>38056</v>
      </c>
      <c r="V442" t="s">
        <v>38057</v>
      </c>
      <c r="W442" t="s">
        <v>947</v>
      </c>
      <c r="X442" t="s">
        <v>102</v>
      </c>
      <c r="Y442" t="s">
        <v>949</v>
      </c>
      <c r="Z442" t="s">
        <v>54</v>
      </c>
      <c r="AA442"/>
      <c r="AB442" t="s">
        <v>42127</v>
      </c>
      <c r="AC442" t="s">
        <v>49776</v>
      </c>
      <c r="AD442" t="s">
        <v>38056</v>
      </c>
      <c r="AE442" t="s">
        <v>105</v>
      </c>
      <c r="AF442" s="119" t="str">
        <f t="shared" si="26"/>
        <v>NA</v>
      </c>
      <c r="AG442" s="119"/>
      <c r="AH442" s="119"/>
      <c r="AI442" s="119"/>
      <c r="AJ442" s="119" t="str">
        <f t="shared" si="27"/>
        <v>NA</v>
      </c>
      <c r="AK442" s="190"/>
      <c r="AL442" s="191"/>
    </row>
    <row r="443" spans="1:38" x14ac:dyDescent="0.25">
      <c r="A443" t="s">
        <v>3660</v>
      </c>
      <c r="B443" t="s">
        <v>3658</v>
      </c>
      <c r="C443" t="s">
        <v>3659</v>
      </c>
      <c r="D443" t="s">
        <v>102</v>
      </c>
      <c r="E443" t="s">
        <v>3661</v>
      </c>
      <c r="F443" t="s">
        <v>54</v>
      </c>
      <c r="G443"/>
      <c r="H443" t="s">
        <v>42617</v>
      </c>
      <c r="I443" t="s">
        <v>50120</v>
      </c>
      <c r="J443" t="s">
        <v>3660</v>
      </c>
      <c r="K443" t="s">
        <v>105</v>
      </c>
      <c r="L443" s="119" t="str">
        <f t="shared" si="24"/>
        <v>NA</v>
      </c>
      <c r="M443" s="119"/>
      <c r="N443" s="120" t="str">
        <f t="shared" si="25"/>
        <v>NA</v>
      </c>
      <c r="O443" s="120"/>
      <c r="P443"/>
      <c r="Q443"/>
      <c r="R443"/>
      <c r="S443"/>
      <c r="T443"/>
      <c r="U443" t="s">
        <v>38058</v>
      </c>
      <c r="V443" t="s">
        <v>38059</v>
      </c>
      <c r="W443" t="s">
        <v>947</v>
      </c>
      <c r="X443" t="s">
        <v>102</v>
      </c>
      <c r="Y443" t="s">
        <v>949</v>
      </c>
      <c r="Z443" t="s">
        <v>54</v>
      </c>
      <c r="AA443"/>
      <c r="AB443" t="s">
        <v>42127</v>
      </c>
      <c r="AC443" t="s">
        <v>49776</v>
      </c>
      <c r="AD443" t="s">
        <v>38058</v>
      </c>
      <c r="AE443" t="s">
        <v>105</v>
      </c>
      <c r="AF443" s="119" t="str">
        <f t="shared" si="26"/>
        <v>NA</v>
      </c>
      <c r="AG443" s="119"/>
      <c r="AH443" s="119"/>
      <c r="AI443" s="119"/>
      <c r="AJ443" s="119" t="str">
        <f t="shared" si="27"/>
        <v>NA</v>
      </c>
      <c r="AK443" s="190"/>
      <c r="AL443" s="191"/>
    </row>
    <row r="444" spans="1:38" x14ac:dyDescent="0.25">
      <c r="A444" t="s">
        <v>1239</v>
      </c>
      <c r="B444" t="s">
        <v>1237</v>
      </c>
      <c r="C444" t="s">
        <v>1238</v>
      </c>
      <c r="D444" t="s">
        <v>102</v>
      </c>
      <c r="E444" t="s">
        <v>1240</v>
      </c>
      <c r="F444" t="s">
        <v>54</v>
      </c>
      <c r="G444"/>
      <c r="H444" t="s">
        <v>42619</v>
      </c>
      <c r="I444" t="s">
        <v>50121</v>
      </c>
      <c r="J444" t="s">
        <v>1241</v>
      </c>
      <c r="K444" t="s">
        <v>105</v>
      </c>
      <c r="L444" s="119" t="str">
        <f t="shared" si="24"/>
        <v>NA</v>
      </c>
      <c r="M444" s="119"/>
      <c r="N444" s="120" t="str">
        <f t="shared" si="25"/>
        <v>NA</v>
      </c>
      <c r="O444" s="120"/>
      <c r="P444"/>
      <c r="Q444"/>
      <c r="R444"/>
      <c r="S444"/>
      <c r="T444"/>
      <c r="U444" t="s">
        <v>38060</v>
      </c>
      <c r="V444" t="s">
        <v>38061</v>
      </c>
      <c r="W444" t="s">
        <v>947</v>
      </c>
      <c r="X444" t="s">
        <v>102</v>
      </c>
      <c r="Y444" t="s">
        <v>949</v>
      </c>
      <c r="Z444" t="s">
        <v>54</v>
      </c>
      <c r="AA444"/>
      <c r="AB444" t="s">
        <v>42127</v>
      </c>
      <c r="AC444" t="s">
        <v>49776</v>
      </c>
      <c r="AD444" t="s">
        <v>38060</v>
      </c>
      <c r="AE444" t="s">
        <v>105</v>
      </c>
      <c r="AF444" s="119" t="str">
        <f t="shared" si="26"/>
        <v>NA</v>
      </c>
      <c r="AG444" s="119"/>
      <c r="AH444" s="119"/>
      <c r="AI444" s="119"/>
      <c r="AJ444" s="119" t="str">
        <f t="shared" si="27"/>
        <v>NA</v>
      </c>
      <c r="AK444" s="190"/>
      <c r="AL444" s="191"/>
    </row>
    <row r="445" spans="1:38" x14ac:dyDescent="0.25">
      <c r="A445" t="s">
        <v>1754</v>
      </c>
      <c r="B445" t="s">
        <v>1752</v>
      </c>
      <c r="C445" t="s">
        <v>1753</v>
      </c>
      <c r="D445" t="s">
        <v>102</v>
      </c>
      <c r="E445" t="s">
        <v>1755</v>
      </c>
      <c r="F445" t="s">
        <v>54</v>
      </c>
      <c r="G445"/>
      <c r="H445" t="s">
        <v>42622</v>
      </c>
      <c r="I445" t="s">
        <v>50122</v>
      </c>
      <c r="J445" t="s">
        <v>1756</v>
      </c>
      <c r="K445" t="s">
        <v>105</v>
      </c>
      <c r="L445" s="119" t="str">
        <f t="shared" si="24"/>
        <v>NA</v>
      </c>
      <c r="M445" s="119"/>
      <c r="N445" s="120" t="str">
        <f t="shared" si="25"/>
        <v>NA</v>
      </c>
      <c r="O445" s="120"/>
      <c r="P445"/>
      <c r="Q445"/>
      <c r="R445"/>
      <c r="S445"/>
      <c r="T445"/>
      <c r="U445" t="s">
        <v>1839</v>
      </c>
      <c r="V445" t="s">
        <v>38062</v>
      </c>
      <c r="W445" t="s">
        <v>1838</v>
      </c>
      <c r="X445" t="s">
        <v>102</v>
      </c>
      <c r="Y445" t="s">
        <v>1840</v>
      </c>
      <c r="Z445" t="s">
        <v>54</v>
      </c>
      <c r="AA445"/>
      <c r="AB445" t="s">
        <v>42128</v>
      </c>
      <c r="AC445" t="s">
        <v>49777</v>
      </c>
      <c r="AD445" t="s">
        <v>1841</v>
      </c>
      <c r="AE445" t="s">
        <v>105</v>
      </c>
      <c r="AF445" s="119" t="str">
        <f t="shared" si="26"/>
        <v>NA</v>
      </c>
      <c r="AG445" s="119"/>
      <c r="AH445" s="119"/>
      <c r="AI445" s="119"/>
      <c r="AJ445" s="119" t="str">
        <f t="shared" si="27"/>
        <v>NA</v>
      </c>
      <c r="AK445" s="190"/>
      <c r="AL445" s="191"/>
    </row>
    <row r="446" spans="1:38" x14ac:dyDescent="0.25">
      <c r="A446" t="s">
        <v>3400</v>
      </c>
      <c r="B446" t="s">
        <v>3398</v>
      </c>
      <c r="C446" t="s">
        <v>3399</v>
      </c>
      <c r="D446" t="s">
        <v>102</v>
      </c>
      <c r="E446" t="s">
        <v>3401</v>
      </c>
      <c r="F446" t="s">
        <v>54</v>
      </c>
      <c r="G446"/>
      <c r="H446" t="s">
        <v>42623</v>
      </c>
      <c r="I446" t="s">
        <v>50123</v>
      </c>
      <c r="J446" t="s">
        <v>3402</v>
      </c>
      <c r="K446" t="s">
        <v>105</v>
      </c>
      <c r="L446" s="119" t="str">
        <f t="shared" si="24"/>
        <v>NA</v>
      </c>
      <c r="M446" s="119"/>
      <c r="N446" s="120" t="str">
        <f t="shared" si="25"/>
        <v>NA</v>
      </c>
      <c r="O446" s="120"/>
      <c r="P446"/>
      <c r="Q446"/>
      <c r="R446"/>
      <c r="S446"/>
      <c r="T446"/>
      <c r="U446" t="s">
        <v>38063</v>
      </c>
      <c r="V446" t="s">
        <v>38064</v>
      </c>
      <c r="W446" t="s">
        <v>3905</v>
      </c>
      <c r="X446" t="s">
        <v>102</v>
      </c>
      <c r="Y446" t="s">
        <v>1840</v>
      </c>
      <c r="Z446" t="s">
        <v>54</v>
      </c>
      <c r="AA446"/>
      <c r="AB446" t="s">
        <v>42128</v>
      </c>
      <c r="AC446" t="s">
        <v>49777</v>
      </c>
      <c r="AD446" t="s">
        <v>38063</v>
      </c>
      <c r="AE446" t="s">
        <v>105</v>
      </c>
      <c r="AF446" s="119" t="str">
        <f t="shared" si="26"/>
        <v>NA</v>
      </c>
      <c r="AG446" s="119"/>
      <c r="AH446" s="119"/>
      <c r="AI446" s="119"/>
      <c r="AJ446" s="119" t="str">
        <f t="shared" si="27"/>
        <v>NA</v>
      </c>
      <c r="AK446" s="190"/>
      <c r="AL446" s="191"/>
    </row>
    <row r="447" spans="1:38" x14ac:dyDescent="0.25">
      <c r="A447" t="s">
        <v>2812</v>
      </c>
      <c r="B447" t="s">
        <v>2810</v>
      </c>
      <c r="C447" t="s">
        <v>2811</v>
      </c>
      <c r="D447" t="s">
        <v>102</v>
      </c>
      <c r="E447" t="s">
        <v>2813</v>
      </c>
      <c r="F447" t="s">
        <v>54</v>
      </c>
      <c r="G447"/>
      <c r="H447" t="s">
        <v>42625</v>
      </c>
      <c r="I447" t="s">
        <v>50124</v>
      </c>
      <c r="J447"/>
      <c r="K447" t="s">
        <v>105</v>
      </c>
      <c r="L447" s="119" t="str">
        <f t="shared" si="24"/>
        <v>NA</v>
      </c>
      <c r="M447" s="119"/>
      <c r="N447" s="120" t="str">
        <f t="shared" si="25"/>
        <v>NA</v>
      </c>
      <c r="O447" s="120"/>
      <c r="P447"/>
      <c r="Q447"/>
      <c r="R447"/>
      <c r="S447"/>
      <c r="T447"/>
      <c r="U447" t="s">
        <v>38065</v>
      </c>
      <c r="V447" t="s">
        <v>38066</v>
      </c>
      <c r="W447" t="s">
        <v>1838</v>
      </c>
      <c r="X447" t="s">
        <v>102</v>
      </c>
      <c r="Y447" t="s">
        <v>1840</v>
      </c>
      <c r="Z447" t="s">
        <v>54</v>
      </c>
      <c r="AA447"/>
      <c r="AB447" t="s">
        <v>42128</v>
      </c>
      <c r="AC447" t="s">
        <v>49777</v>
      </c>
      <c r="AD447" t="s">
        <v>40973</v>
      </c>
      <c r="AE447" t="s">
        <v>105</v>
      </c>
      <c r="AF447" s="119" t="str">
        <f t="shared" si="26"/>
        <v>NA</v>
      </c>
      <c r="AG447" s="119"/>
      <c r="AH447" s="119"/>
      <c r="AI447" s="119"/>
      <c r="AJ447" s="119" t="str">
        <f t="shared" si="27"/>
        <v>NA</v>
      </c>
      <c r="AK447" s="190"/>
      <c r="AL447" s="191"/>
    </row>
    <row r="448" spans="1:38" x14ac:dyDescent="0.25">
      <c r="A448" t="s">
        <v>3655</v>
      </c>
      <c r="B448" t="s">
        <v>3653</v>
      </c>
      <c r="C448" t="s">
        <v>3654</v>
      </c>
      <c r="D448" t="s">
        <v>102</v>
      </c>
      <c r="E448" t="s">
        <v>3656</v>
      </c>
      <c r="F448" t="s">
        <v>54</v>
      </c>
      <c r="G448"/>
      <c r="H448" t="s">
        <v>42626</v>
      </c>
      <c r="I448" t="s">
        <v>50125</v>
      </c>
      <c r="J448" t="s">
        <v>3657</v>
      </c>
      <c r="K448" t="s">
        <v>105</v>
      </c>
      <c r="L448" s="119" t="str">
        <f t="shared" si="24"/>
        <v>NA</v>
      </c>
      <c r="M448" s="119"/>
      <c r="N448" s="120" t="str">
        <f t="shared" si="25"/>
        <v>NA</v>
      </c>
      <c r="O448" s="120"/>
      <c r="P448"/>
      <c r="Q448"/>
      <c r="R448"/>
      <c r="S448"/>
      <c r="T448"/>
      <c r="U448" t="s">
        <v>1909</v>
      </c>
      <c r="V448" t="s">
        <v>38067</v>
      </c>
      <c r="W448" t="s">
        <v>1908</v>
      </c>
      <c r="X448" t="s">
        <v>102</v>
      </c>
      <c r="Y448" t="s">
        <v>1910</v>
      </c>
      <c r="Z448" t="s">
        <v>54</v>
      </c>
      <c r="AA448"/>
      <c r="AB448" t="s">
        <v>42130</v>
      </c>
      <c r="AC448" t="s">
        <v>49779</v>
      </c>
      <c r="AD448" t="s">
        <v>1911</v>
      </c>
      <c r="AE448" t="s">
        <v>105</v>
      </c>
      <c r="AF448" s="119" t="str">
        <f t="shared" si="26"/>
        <v>NA</v>
      </c>
      <c r="AG448" s="119"/>
      <c r="AH448" s="119"/>
      <c r="AI448" s="119"/>
      <c r="AJ448" s="119" t="str">
        <f t="shared" si="27"/>
        <v>NA</v>
      </c>
      <c r="AK448" s="190"/>
      <c r="AL448" s="191"/>
    </row>
    <row r="449" spans="1:38" x14ac:dyDescent="0.25">
      <c r="A449" t="s">
        <v>3373</v>
      </c>
      <c r="B449" t="s">
        <v>3371</v>
      </c>
      <c r="C449" t="s">
        <v>3372</v>
      </c>
      <c r="D449" t="s">
        <v>102</v>
      </c>
      <c r="E449" t="s">
        <v>3374</v>
      </c>
      <c r="F449" t="s">
        <v>54</v>
      </c>
      <c r="G449"/>
      <c r="H449" t="s">
        <v>42627</v>
      </c>
      <c r="I449" t="s">
        <v>50126</v>
      </c>
      <c r="J449" t="s">
        <v>3375</v>
      </c>
      <c r="K449" t="s">
        <v>105</v>
      </c>
      <c r="L449" s="119" t="str">
        <f t="shared" si="24"/>
        <v>NA</v>
      </c>
      <c r="M449" s="119"/>
      <c r="N449" s="120" t="str">
        <f t="shared" si="25"/>
        <v>NA</v>
      </c>
      <c r="O449" s="120"/>
      <c r="P449"/>
      <c r="Q449"/>
      <c r="R449"/>
      <c r="S449"/>
      <c r="T449"/>
      <c r="U449" t="s">
        <v>38068</v>
      </c>
      <c r="V449" t="s">
        <v>38069</v>
      </c>
      <c r="W449" t="s">
        <v>1908</v>
      </c>
      <c r="X449" t="s">
        <v>102</v>
      </c>
      <c r="Y449" t="s">
        <v>1910</v>
      </c>
      <c r="Z449" t="s">
        <v>54</v>
      </c>
      <c r="AA449"/>
      <c r="AB449" t="s">
        <v>42130</v>
      </c>
      <c r="AC449" t="s">
        <v>49779</v>
      </c>
      <c r="AD449" t="s">
        <v>40974</v>
      </c>
      <c r="AE449" t="s">
        <v>105</v>
      </c>
      <c r="AF449" s="119" t="str">
        <f t="shared" si="26"/>
        <v>NA</v>
      </c>
      <c r="AG449" s="119"/>
      <c r="AH449" s="119"/>
      <c r="AI449" s="119"/>
      <c r="AJ449" s="119" t="str">
        <f t="shared" si="27"/>
        <v>NA</v>
      </c>
      <c r="AK449" s="190"/>
      <c r="AL449" s="191"/>
    </row>
    <row r="450" spans="1:38" x14ac:dyDescent="0.25">
      <c r="A450" t="s">
        <v>3488</v>
      </c>
      <c r="B450" t="s">
        <v>3486</v>
      </c>
      <c r="C450" t="s">
        <v>3487</v>
      </c>
      <c r="D450" t="s">
        <v>102</v>
      </c>
      <c r="E450" t="s">
        <v>3489</v>
      </c>
      <c r="F450" t="s">
        <v>54</v>
      </c>
      <c r="G450"/>
      <c r="H450" t="s">
        <v>42628</v>
      </c>
      <c r="I450" t="s">
        <v>50127</v>
      </c>
      <c r="J450" t="s">
        <v>3490</v>
      </c>
      <c r="K450" t="s">
        <v>105</v>
      </c>
      <c r="L450" s="119" t="str">
        <f t="shared" si="24"/>
        <v>NA</v>
      </c>
      <c r="M450" s="119"/>
      <c r="N450" s="120" t="str">
        <f t="shared" si="25"/>
        <v>NA</v>
      </c>
      <c r="O450" s="120"/>
      <c r="P450"/>
      <c r="Q450"/>
      <c r="R450"/>
      <c r="S450"/>
      <c r="T450"/>
      <c r="U450" t="s">
        <v>38070</v>
      </c>
      <c r="V450" t="s">
        <v>38071</v>
      </c>
      <c r="W450" t="s">
        <v>1908</v>
      </c>
      <c r="X450" t="s">
        <v>102</v>
      </c>
      <c r="Y450" t="s">
        <v>1910</v>
      </c>
      <c r="Z450" t="s">
        <v>54</v>
      </c>
      <c r="AA450"/>
      <c r="AB450" t="s">
        <v>42130</v>
      </c>
      <c r="AC450" t="s">
        <v>49779</v>
      </c>
      <c r="AD450" t="s">
        <v>38070</v>
      </c>
      <c r="AE450" t="s">
        <v>105</v>
      </c>
      <c r="AF450" s="119" t="str">
        <f t="shared" si="26"/>
        <v>NA</v>
      </c>
      <c r="AG450" s="119"/>
      <c r="AH450" s="119"/>
      <c r="AI450" s="119"/>
      <c r="AJ450" s="119" t="str">
        <f t="shared" si="27"/>
        <v>NA</v>
      </c>
      <c r="AK450" s="190"/>
      <c r="AL450" s="191"/>
    </row>
    <row r="451" spans="1:38" x14ac:dyDescent="0.25">
      <c r="A451" t="s">
        <v>2222</v>
      </c>
      <c r="B451" t="s">
        <v>2220</v>
      </c>
      <c r="C451" t="s">
        <v>2221</v>
      </c>
      <c r="D451" t="s">
        <v>102</v>
      </c>
      <c r="E451" t="s">
        <v>2223</v>
      </c>
      <c r="F451" t="s">
        <v>54</v>
      </c>
      <c r="G451"/>
      <c r="H451" t="s">
        <v>42631</v>
      </c>
      <c r="I451" t="s">
        <v>50128</v>
      </c>
      <c r="J451" t="s">
        <v>2224</v>
      </c>
      <c r="K451" t="s">
        <v>105</v>
      </c>
      <c r="L451" s="119" t="str">
        <f t="shared" ref="L451:L514" si="28">IF($Q$1&lt;&gt;"",IF(ISNUMBER(SEARCH("*"&amp;$Q$1&amp;"*", A451)),A451, IF(ISNUMBER(SEARCH("*"&amp;$Q$1&amp;"*", H451)),A451, IF(ISNUMBER(SEARCH("*"&amp;$Q$1&amp;"*", G451)),A451, IF(ISNUMBER(SEARCH("*"&amp;$Q$1&amp;"*", J451)),A451,  IF(ISNUMBER(SEARCH("*"&amp;$Q$1&amp;"*", E451)),A451, "NA"))))),"NA")</f>
        <v>NA</v>
      </c>
      <c r="M451" s="119"/>
      <c r="N451" s="120" t="str">
        <f t="shared" ref="N451:N514" si="29">IF($Q$11=1,IF(ISNUMBER(SEARCH($T$11,C451)),A451,"NA"),"NA")</f>
        <v>NA</v>
      </c>
      <c r="O451" s="120"/>
      <c r="P451"/>
      <c r="Q451"/>
      <c r="R451"/>
      <c r="S451"/>
      <c r="T451"/>
      <c r="U451" t="s">
        <v>38072</v>
      </c>
      <c r="V451" t="s">
        <v>38073</v>
      </c>
      <c r="W451" t="s">
        <v>1908</v>
      </c>
      <c r="X451" t="s">
        <v>102</v>
      </c>
      <c r="Y451" t="s">
        <v>1910</v>
      </c>
      <c r="Z451" t="s">
        <v>54</v>
      </c>
      <c r="AA451"/>
      <c r="AB451" t="s">
        <v>42130</v>
      </c>
      <c r="AC451" t="s">
        <v>49779</v>
      </c>
      <c r="AD451" t="s">
        <v>38072</v>
      </c>
      <c r="AE451" t="s">
        <v>105</v>
      </c>
      <c r="AF451" s="119" t="str">
        <f t="shared" ref="AF451:AF514" si="30">IF($Q$6&lt;&gt;"",IF(ISNUMBER(SEARCH($Q$6, W451)),U451, "NA"),"NA")</f>
        <v>NA</v>
      </c>
      <c r="AG451" s="119"/>
      <c r="AH451" s="119"/>
      <c r="AI451" s="119"/>
      <c r="AJ451" s="119" t="str">
        <f t="shared" ref="AJ451:AJ514" si="31">IF($Q$5&lt;&gt;"",IF(ISNUMBER(SEARCH($Q$5, U451&amp;" "&amp;Y451&amp;" "&amp;AA451&amp;" "&amp;AB451&amp;" "&amp;AD451)),U451, "NA"),"NA")</f>
        <v>NA</v>
      </c>
      <c r="AK451" s="190"/>
      <c r="AL451" s="191"/>
    </row>
    <row r="452" spans="1:38" x14ac:dyDescent="0.25">
      <c r="A452" t="s">
        <v>2227</v>
      </c>
      <c r="B452" t="s">
        <v>2225</v>
      </c>
      <c r="C452" t="s">
        <v>2226</v>
      </c>
      <c r="D452" t="s">
        <v>102</v>
      </c>
      <c r="E452" t="s">
        <v>2228</v>
      </c>
      <c r="F452" t="s">
        <v>54</v>
      </c>
      <c r="G452"/>
      <c r="H452" t="s">
        <v>42632</v>
      </c>
      <c r="I452" t="s">
        <v>50129</v>
      </c>
      <c r="J452"/>
      <c r="K452" t="s">
        <v>105</v>
      </c>
      <c r="L452" s="119" t="str">
        <f t="shared" si="28"/>
        <v>NA</v>
      </c>
      <c r="M452" s="119"/>
      <c r="N452" s="120" t="str">
        <f t="shared" si="29"/>
        <v>NA</v>
      </c>
      <c r="O452" s="120"/>
      <c r="P452"/>
      <c r="Q452"/>
      <c r="R452"/>
      <c r="S452"/>
      <c r="T452"/>
      <c r="U452" t="s">
        <v>38074</v>
      </c>
      <c r="V452" t="s">
        <v>38075</v>
      </c>
      <c r="W452" t="s">
        <v>1908</v>
      </c>
      <c r="X452" t="s">
        <v>102</v>
      </c>
      <c r="Y452" t="s">
        <v>1910</v>
      </c>
      <c r="Z452" t="s">
        <v>54</v>
      </c>
      <c r="AA452"/>
      <c r="AB452" t="s">
        <v>42130</v>
      </c>
      <c r="AC452" t="s">
        <v>49779</v>
      </c>
      <c r="AD452" t="s">
        <v>38074</v>
      </c>
      <c r="AE452" t="s">
        <v>105</v>
      </c>
      <c r="AF452" s="119" t="str">
        <f t="shared" si="30"/>
        <v>NA</v>
      </c>
      <c r="AG452" s="119"/>
      <c r="AH452" s="119"/>
      <c r="AI452" s="119"/>
      <c r="AJ452" s="119" t="str">
        <f t="shared" si="31"/>
        <v>NA</v>
      </c>
      <c r="AK452" s="190"/>
      <c r="AL452" s="191"/>
    </row>
    <row r="453" spans="1:38" x14ac:dyDescent="0.25">
      <c r="A453" t="s">
        <v>2623</v>
      </c>
      <c r="B453" t="s">
        <v>2621</v>
      </c>
      <c r="C453" t="s">
        <v>2622</v>
      </c>
      <c r="D453" t="s">
        <v>102</v>
      </c>
      <c r="E453" t="s">
        <v>2624</v>
      </c>
      <c r="F453" t="s">
        <v>54</v>
      </c>
      <c r="G453"/>
      <c r="H453" t="s">
        <v>42633</v>
      </c>
      <c r="I453" t="s">
        <v>50130</v>
      </c>
      <c r="J453" t="s">
        <v>2625</v>
      </c>
      <c r="K453" t="s">
        <v>105</v>
      </c>
      <c r="L453" s="119" t="str">
        <f t="shared" si="28"/>
        <v>NA</v>
      </c>
      <c r="M453" s="119"/>
      <c r="N453" s="120" t="str">
        <f t="shared" si="29"/>
        <v>NA</v>
      </c>
      <c r="O453" s="120"/>
      <c r="P453"/>
      <c r="Q453"/>
      <c r="R453"/>
      <c r="S453"/>
      <c r="T453"/>
      <c r="U453" t="s">
        <v>1113</v>
      </c>
      <c r="V453" t="s">
        <v>38076</v>
      </c>
      <c r="W453" t="s">
        <v>1112</v>
      </c>
      <c r="X453" t="s">
        <v>102</v>
      </c>
      <c r="Y453" t="s">
        <v>1114</v>
      </c>
      <c r="Z453" t="s">
        <v>54</v>
      </c>
      <c r="AA453"/>
      <c r="AB453" t="s">
        <v>42131</v>
      </c>
      <c r="AC453" t="s">
        <v>49780</v>
      </c>
      <c r="AD453" t="s">
        <v>1113</v>
      </c>
      <c r="AE453" t="s">
        <v>105</v>
      </c>
      <c r="AF453" s="119" t="str">
        <f t="shared" si="30"/>
        <v>NA</v>
      </c>
      <c r="AG453" s="119"/>
      <c r="AH453" s="119"/>
      <c r="AI453" s="119"/>
      <c r="AJ453" s="119" t="str">
        <f t="shared" si="31"/>
        <v>NA</v>
      </c>
      <c r="AK453" s="190"/>
      <c r="AL453" s="191"/>
    </row>
    <row r="454" spans="1:38" x14ac:dyDescent="0.25">
      <c r="A454" t="s">
        <v>1793</v>
      </c>
      <c r="B454" t="s">
        <v>1791</v>
      </c>
      <c r="C454" t="s">
        <v>1792</v>
      </c>
      <c r="D454" t="s">
        <v>102</v>
      </c>
      <c r="E454" t="s">
        <v>1794</v>
      </c>
      <c r="F454" t="s">
        <v>54</v>
      </c>
      <c r="G454"/>
      <c r="H454" t="s">
        <v>42635</v>
      </c>
      <c r="I454" t="s">
        <v>50131</v>
      </c>
      <c r="J454" t="s">
        <v>1793</v>
      </c>
      <c r="K454" t="s">
        <v>105</v>
      </c>
      <c r="L454" s="119" t="str">
        <f t="shared" si="28"/>
        <v>NA</v>
      </c>
      <c r="M454" s="119"/>
      <c r="N454" s="120" t="str">
        <f t="shared" si="29"/>
        <v>NA</v>
      </c>
      <c r="O454" s="120"/>
      <c r="P454"/>
      <c r="Q454"/>
      <c r="R454"/>
      <c r="S454"/>
      <c r="T454"/>
      <c r="U454" t="s">
        <v>38077</v>
      </c>
      <c r="V454" t="s">
        <v>38078</v>
      </c>
      <c r="W454" t="s">
        <v>1908</v>
      </c>
      <c r="X454" t="s">
        <v>102</v>
      </c>
      <c r="Y454" t="s">
        <v>1114</v>
      </c>
      <c r="Z454" t="s">
        <v>54</v>
      </c>
      <c r="AA454"/>
      <c r="AB454" t="s">
        <v>42131</v>
      </c>
      <c r="AC454" t="s">
        <v>49780</v>
      </c>
      <c r="AD454" t="s">
        <v>38077</v>
      </c>
      <c r="AE454" t="s">
        <v>105</v>
      </c>
      <c r="AF454" s="119" t="str">
        <f t="shared" si="30"/>
        <v>NA</v>
      </c>
      <c r="AG454" s="119"/>
      <c r="AH454" s="119"/>
      <c r="AI454" s="119"/>
      <c r="AJ454" s="119" t="str">
        <f t="shared" si="31"/>
        <v>NA</v>
      </c>
      <c r="AK454" s="190"/>
      <c r="AL454" s="191"/>
    </row>
    <row r="455" spans="1:38" x14ac:dyDescent="0.25">
      <c r="A455" t="s">
        <v>1797</v>
      </c>
      <c r="B455" t="s">
        <v>1795</v>
      </c>
      <c r="C455" t="s">
        <v>1796</v>
      </c>
      <c r="D455" t="s">
        <v>102</v>
      </c>
      <c r="E455" t="s">
        <v>1798</v>
      </c>
      <c r="F455" t="s">
        <v>54</v>
      </c>
      <c r="G455"/>
      <c r="H455" t="s">
        <v>42636</v>
      </c>
      <c r="I455" t="s">
        <v>50132</v>
      </c>
      <c r="J455" t="s">
        <v>1797</v>
      </c>
      <c r="K455" t="s">
        <v>105</v>
      </c>
      <c r="L455" s="119" t="str">
        <f t="shared" si="28"/>
        <v>NA</v>
      </c>
      <c r="M455" s="119"/>
      <c r="N455" s="120" t="str">
        <f t="shared" si="29"/>
        <v>NA</v>
      </c>
      <c r="O455" s="120"/>
      <c r="P455"/>
      <c r="Q455"/>
      <c r="R455"/>
      <c r="S455"/>
      <c r="T455"/>
      <c r="U455" t="s">
        <v>38079</v>
      </c>
      <c r="V455" t="s">
        <v>38080</v>
      </c>
      <c r="W455" t="s">
        <v>1112</v>
      </c>
      <c r="X455" t="s">
        <v>102</v>
      </c>
      <c r="Y455" t="s">
        <v>1114</v>
      </c>
      <c r="Z455" t="s">
        <v>54</v>
      </c>
      <c r="AA455"/>
      <c r="AB455" t="s">
        <v>42131</v>
      </c>
      <c r="AC455" t="s">
        <v>49780</v>
      </c>
      <c r="AD455" t="s">
        <v>38079</v>
      </c>
      <c r="AE455" t="s">
        <v>105</v>
      </c>
      <c r="AF455" s="119" t="str">
        <f t="shared" si="30"/>
        <v>NA</v>
      </c>
      <c r="AG455" s="119"/>
      <c r="AH455" s="119"/>
      <c r="AI455" s="119"/>
      <c r="AJ455" s="119" t="str">
        <f t="shared" si="31"/>
        <v>NA</v>
      </c>
      <c r="AK455" s="190"/>
      <c r="AL455" s="191"/>
    </row>
    <row r="456" spans="1:38" x14ac:dyDescent="0.25">
      <c r="A456" t="s">
        <v>1816</v>
      </c>
      <c r="B456" t="s">
        <v>1814</v>
      </c>
      <c r="C456" t="s">
        <v>1815</v>
      </c>
      <c r="D456" t="s">
        <v>102</v>
      </c>
      <c r="E456" t="s">
        <v>1817</v>
      </c>
      <c r="F456" t="s">
        <v>54</v>
      </c>
      <c r="G456"/>
      <c r="H456" t="s">
        <v>42637</v>
      </c>
      <c r="I456" t="s">
        <v>50133</v>
      </c>
      <c r="J456" t="s">
        <v>1816</v>
      </c>
      <c r="K456" t="s">
        <v>105</v>
      </c>
      <c r="L456" s="119" t="str">
        <f t="shared" si="28"/>
        <v>NA</v>
      </c>
      <c r="M456" s="119"/>
      <c r="N456" s="120" t="str">
        <f t="shared" si="29"/>
        <v>NA</v>
      </c>
      <c r="O456" s="120"/>
      <c r="P456"/>
      <c r="Q456"/>
      <c r="R456"/>
      <c r="S456"/>
      <c r="T456"/>
      <c r="U456" t="s">
        <v>38081</v>
      </c>
      <c r="V456" t="s">
        <v>38082</v>
      </c>
      <c r="W456" t="s">
        <v>1112</v>
      </c>
      <c r="X456" t="s">
        <v>102</v>
      </c>
      <c r="Y456" t="s">
        <v>1114</v>
      </c>
      <c r="Z456" t="s">
        <v>54</v>
      </c>
      <c r="AA456"/>
      <c r="AB456" t="s">
        <v>42131</v>
      </c>
      <c r="AC456" t="s">
        <v>49780</v>
      </c>
      <c r="AD456" t="s">
        <v>40975</v>
      </c>
      <c r="AE456" t="s">
        <v>105</v>
      </c>
      <c r="AF456" s="119" t="str">
        <f t="shared" si="30"/>
        <v>NA</v>
      </c>
      <c r="AG456" s="119"/>
      <c r="AH456" s="119"/>
      <c r="AI456" s="119"/>
      <c r="AJ456" s="119" t="str">
        <f t="shared" si="31"/>
        <v>NA</v>
      </c>
      <c r="AK456" s="190"/>
      <c r="AL456" s="191"/>
    </row>
    <row r="457" spans="1:38" x14ac:dyDescent="0.25">
      <c r="A457" t="s">
        <v>2318</v>
      </c>
      <c r="B457" t="s">
        <v>2316</v>
      </c>
      <c r="C457" t="s">
        <v>2317</v>
      </c>
      <c r="D457" t="s">
        <v>102</v>
      </c>
      <c r="E457" t="s">
        <v>2319</v>
      </c>
      <c r="F457" t="s">
        <v>54</v>
      </c>
      <c r="G457"/>
      <c r="H457" t="s">
        <v>42638</v>
      </c>
      <c r="I457" t="s">
        <v>50134</v>
      </c>
      <c r="J457" t="s">
        <v>2318</v>
      </c>
      <c r="K457" t="s">
        <v>105</v>
      </c>
      <c r="L457" s="119" t="str">
        <f t="shared" si="28"/>
        <v>NA</v>
      </c>
      <c r="M457" s="119"/>
      <c r="N457" s="120" t="str">
        <f t="shared" si="29"/>
        <v>NA</v>
      </c>
      <c r="O457" s="120"/>
      <c r="P457"/>
      <c r="Q457"/>
      <c r="R457"/>
      <c r="S457"/>
      <c r="T457"/>
      <c r="U457" t="s">
        <v>2759</v>
      </c>
      <c r="V457" t="s">
        <v>38083</v>
      </c>
      <c r="W457" t="s">
        <v>2758</v>
      </c>
      <c r="X457" t="s">
        <v>102</v>
      </c>
      <c r="Y457" t="s">
        <v>2760</v>
      </c>
      <c r="Z457" t="s">
        <v>54</v>
      </c>
      <c r="AA457"/>
      <c r="AB457" t="s">
        <v>42132</v>
      </c>
      <c r="AC457" t="s">
        <v>49781</v>
      </c>
      <c r="AD457" t="s">
        <v>2761</v>
      </c>
      <c r="AE457" t="s">
        <v>105</v>
      </c>
      <c r="AF457" s="119" t="str">
        <f t="shared" si="30"/>
        <v>NA</v>
      </c>
      <c r="AG457" s="119"/>
      <c r="AH457" s="119"/>
      <c r="AI457" s="119"/>
      <c r="AJ457" s="119" t="str">
        <f t="shared" si="31"/>
        <v>NA</v>
      </c>
      <c r="AK457" s="190"/>
      <c r="AL457" s="191"/>
    </row>
    <row r="458" spans="1:38" x14ac:dyDescent="0.25">
      <c r="A458" t="s">
        <v>1507</v>
      </c>
      <c r="B458" t="s">
        <v>1505</v>
      </c>
      <c r="C458" t="s">
        <v>1506</v>
      </c>
      <c r="D458" t="s">
        <v>102</v>
      </c>
      <c r="E458" t="s">
        <v>1508</v>
      </c>
      <c r="F458" t="s">
        <v>54</v>
      </c>
      <c r="G458"/>
      <c r="H458" t="s">
        <v>42639</v>
      </c>
      <c r="I458" t="s">
        <v>50135</v>
      </c>
      <c r="J458" t="s">
        <v>1509</v>
      </c>
      <c r="K458" t="s">
        <v>105</v>
      </c>
      <c r="L458" s="119" t="str">
        <f t="shared" si="28"/>
        <v>NA</v>
      </c>
      <c r="M458" s="119"/>
      <c r="N458" s="120" t="str">
        <f t="shared" si="29"/>
        <v>NA</v>
      </c>
      <c r="O458" s="120"/>
      <c r="P458"/>
      <c r="Q458"/>
      <c r="R458"/>
      <c r="S458"/>
      <c r="T458"/>
      <c r="U458" t="s">
        <v>1662</v>
      </c>
      <c r="V458" t="s">
        <v>38102</v>
      </c>
      <c r="W458" t="s">
        <v>1661</v>
      </c>
      <c r="X458" t="s">
        <v>102</v>
      </c>
      <c r="Y458" t="s">
        <v>1663</v>
      </c>
      <c r="Z458" t="s">
        <v>54</v>
      </c>
      <c r="AA458"/>
      <c r="AB458" t="s">
        <v>42139</v>
      </c>
      <c r="AC458" t="s">
        <v>49788</v>
      </c>
      <c r="AD458" t="s">
        <v>1664</v>
      </c>
      <c r="AE458" t="s">
        <v>105</v>
      </c>
      <c r="AF458" s="119" t="str">
        <f t="shared" si="30"/>
        <v>NA</v>
      </c>
      <c r="AG458" s="119"/>
      <c r="AH458" s="119"/>
      <c r="AI458" s="119"/>
      <c r="AJ458" s="119" t="str">
        <f t="shared" si="31"/>
        <v>NA</v>
      </c>
      <c r="AK458" s="190"/>
      <c r="AL458" s="191"/>
    </row>
    <row r="459" spans="1:38" x14ac:dyDescent="0.25">
      <c r="A459" t="s">
        <v>869</v>
      </c>
      <c r="B459" t="s">
        <v>867</v>
      </c>
      <c r="C459" t="s">
        <v>868</v>
      </c>
      <c r="D459" t="s">
        <v>102</v>
      </c>
      <c r="E459" t="s">
        <v>870</v>
      </c>
      <c r="F459" t="s">
        <v>54</v>
      </c>
      <c r="G459"/>
      <c r="H459" t="s">
        <v>42640</v>
      </c>
      <c r="I459" t="s">
        <v>50136</v>
      </c>
      <c r="J459" t="s">
        <v>871</v>
      </c>
      <c r="K459" t="s">
        <v>105</v>
      </c>
      <c r="L459" s="119" t="str">
        <f t="shared" si="28"/>
        <v>NA</v>
      </c>
      <c r="M459" s="119"/>
      <c r="N459" s="120" t="str">
        <f t="shared" si="29"/>
        <v>NA</v>
      </c>
      <c r="O459" s="120"/>
      <c r="P459"/>
      <c r="Q459"/>
      <c r="R459"/>
      <c r="S459"/>
      <c r="T459"/>
      <c r="U459" t="s">
        <v>38103</v>
      </c>
      <c r="V459" t="s">
        <v>38104</v>
      </c>
      <c r="W459" t="s">
        <v>1656</v>
      </c>
      <c r="X459" t="s">
        <v>102</v>
      </c>
      <c r="Y459" t="s">
        <v>1658</v>
      </c>
      <c r="Z459" t="s">
        <v>54</v>
      </c>
      <c r="AA459"/>
      <c r="AB459" t="s">
        <v>42140</v>
      </c>
      <c r="AC459" t="s">
        <v>49789</v>
      </c>
      <c r="AD459" t="s">
        <v>38103</v>
      </c>
      <c r="AE459" t="s">
        <v>105</v>
      </c>
      <c r="AF459" s="119" t="str">
        <f t="shared" si="30"/>
        <v>NA</v>
      </c>
      <c r="AG459" s="119"/>
      <c r="AH459" s="119"/>
      <c r="AI459" s="119"/>
      <c r="AJ459" s="119" t="str">
        <f t="shared" si="31"/>
        <v>NA</v>
      </c>
      <c r="AK459" s="190"/>
      <c r="AL459" s="191"/>
    </row>
    <row r="460" spans="1:38" x14ac:dyDescent="0.25">
      <c r="A460" t="s">
        <v>3259</v>
      </c>
      <c r="B460" t="s">
        <v>3257</v>
      </c>
      <c r="C460" t="s">
        <v>3258</v>
      </c>
      <c r="D460" t="s">
        <v>102</v>
      </c>
      <c r="E460" t="s">
        <v>3260</v>
      </c>
      <c r="F460" t="s">
        <v>54</v>
      </c>
      <c r="G460"/>
      <c r="H460" t="s">
        <v>42641</v>
      </c>
      <c r="I460" t="s">
        <v>50137</v>
      </c>
      <c r="J460" t="s">
        <v>3261</v>
      </c>
      <c r="K460" t="s">
        <v>105</v>
      </c>
      <c r="L460" s="119" t="str">
        <f t="shared" si="28"/>
        <v>NA</v>
      </c>
      <c r="M460" s="119"/>
      <c r="N460" s="120" t="str">
        <f t="shared" si="29"/>
        <v>NA</v>
      </c>
      <c r="O460" s="120"/>
      <c r="P460"/>
      <c r="Q460"/>
      <c r="R460"/>
      <c r="S460"/>
      <c r="T460"/>
      <c r="U460" t="s">
        <v>38105</v>
      </c>
      <c r="V460" t="s">
        <v>38106</v>
      </c>
      <c r="W460" t="s">
        <v>1656</v>
      </c>
      <c r="X460" t="s">
        <v>102</v>
      </c>
      <c r="Y460" t="s">
        <v>1658</v>
      </c>
      <c r="Z460" t="s">
        <v>54</v>
      </c>
      <c r="AA460"/>
      <c r="AB460" t="s">
        <v>42140</v>
      </c>
      <c r="AC460" t="s">
        <v>49789</v>
      </c>
      <c r="AD460" t="s">
        <v>40976</v>
      </c>
      <c r="AE460" t="s">
        <v>105</v>
      </c>
      <c r="AF460" s="119" t="str">
        <f t="shared" si="30"/>
        <v>NA</v>
      </c>
      <c r="AG460" s="119"/>
      <c r="AH460" s="119"/>
      <c r="AI460" s="119"/>
      <c r="AJ460" s="119" t="str">
        <f t="shared" si="31"/>
        <v>NA</v>
      </c>
      <c r="AK460" s="190"/>
      <c r="AL460" s="191"/>
    </row>
    <row r="461" spans="1:38" x14ac:dyDescent="0.25">
      <c r="A461" t="s">
        <v>1677</v>
      </c>
      <c r="B461" t="s">
        <v>1675</v>
      </c>
      <c r="C461" t="s">
        <v>1676</v>
      </c>
      <c r="D461" t="s">
        <v>102</v>
      </c>
      <c r="E461" t="s">
        <v>738</v>
      </c>
      <c r="F461" t="s">
        <v>54</v>
      </c>
      <c r="G461"/>
      <c r="H461" t="s">
        <v>42643</v>
      </c>
      <c r="I461" t="s">
        <v>50138</v>
      </c>
      <c r="J461" t="s">
        <v>1678</v>
      </c>
      <c r="K461" t="s">
        <v>105</v>
      </c>
      <c r="L461" s="119" t="str">
        <f t="shared" si="28"/>
        <v>NA</v>
      </c>
      <c r="M461" s="119"/>
      <c r="N461" s="120" t="str">
        <f t="shared" si="29"/>
        <v>NA</v>
      </c>
      <c r="O461" s="120"/>
      <c r="P461"/>
      <c r="Q461"/>
      <c r="R461"/>
      <c r="S461"/>
      <c r="T461"/>
      <c r="U461" t="s">
        <v>38109</v>
      </c>
      <c r="V461" t="s">
        <v>38110</v>
      </c>
      <c r="W461" t="s">
        <v>2341</v>
      </c>
      <c r="X461" t="s">
        <v>102</v>
      </c>
      <c r="Y461" t="s">
        <v>25012</v>
      </c>
      <c r="Z461" t="s">
        <v>54</v>
      </c>
      <c r="AA461"/>
      <c r="AB461" t="s">
        <v>42142</v>
      </c>
      <c r="AC461" t="s">
        <v>56242</v>
      </c>
      <c r="AD461" t="s">
        <v>40977</v>
      </c>
      <c r="AE461" t="s">
        <v>105</v>
      </c>
      <c r="AF461" s="119" t="str">
        <f t="shared" si="30"/>
        <v>NA</v>
      </c>
      <c r="AG461" s="119"/>
      <c r="AH461" s="119"/>
      <c r="AI461" s="119"/>
      <c r="AJ461" s="119" t="str">
        <f t="shared" si="31"/>
        <v>NA</v>
      </c>
      <c r="AK461" s="190"/>
      <c r="AL461" s="191"/>
    </row>
    <row r="462" spans="1:38" x14ac:dyDescent="0.25">
      <c r="A462" t="s">
        <v>1699</v>
      </c>
      <c r="B462" t="s">
        <v>1697</v>
      </c>
      <c r="C462" t="s">
        <v>1698</v>
      </c>
      <c r="D462" t="s">
        <v>102</v>
      </c>
      <c r="E462" t="s">
        <v>1700</v>
      </c>
      <c r="F462" t="s">
        <v>54</v>
      </c>
      <c r="G462"/>
      <c r="H462" t="s">
        <v>42645</v>
      </c>
      <c r="I462" t="s">
        <v>50139</v>
      </c>
      <c r="J462" t="s">
        <v>1701</v>
      </c>
      <c r="K462" t="s">
        <v>105</v>
      </c>
      <c r="L462" s="119" t="str">
        <f t="shared" si="28"/>
        <v>NA</v>
      </c>
      <c r="M462" s="119"/>
      <c r="N462" s="120" t="str">
        <f t="shared" si="29"/>
        <v>NA</v>
      </c>
      <c r="O462" s="120"/>
      <c r="P462"/>
      <c r="Q462"/>
      <c r="R462"/>
      <c r="S462"/>
      <c r="T462"/>
      <c r="U462" t="s">
        <v>38111</v>
      </c>
      <c r="V462" t="s">
        <v>38112</v>
      </c>
      <c r="W462" t="s">
        <v>2341</v>
      </c>
      <c r="X462" t="s">
        <v>102</v>
      </c>
      <c r="Y462" t="s">
        <v>2343</v>
      </c>
      <c r="Z462" t="s">
        <v>54</v>
      </c>
      <c r="AA462"/>
      <c r="AB462" t="s">
        <v>42144</v>
      </c>
      <c r="AC462" t="s">
        <v>49792</v>
      </c>
      <c r="AD462" t="s">
        <v>40978</v>
      </c>
      <c r="AE462" t="s">
        <v>105</v>
      </c>
      <c r="AF462" s="119" t="str">
        <f t="shared" si="30"/>
        <v>NA</v>
      </c>
      <c r="AG462" s="119"/>
      <c r="AH462" s="119"/>
      <c r="AI462" s="119"/>
      <c r="AJ462" s="119" t="str">
        <f t="shared" si="31"/>
        <v>NA</v>
      </c>
      <c r="AK462" s="190"/>
      <c r="AL462" s="191"/>
    </row>
    <row r="463" spans="1:38" x14ac:dyDescent="0.25">
      <c r="A463" t="s">
        <v>3720</v>
      </c>
      <c r="B463" t="s">
        <v>3718</v>
      </c>
      <c r="C463" t="s">
        <v>3719</v>
      </c>
      <c r="D463" t="s">
        <v>102</v>
      </c>
      <c r="E463" t="s">
        <v>3721</v>
      </c>
      <c r="F463" t="s">
        <v>54</v>
      </c>
      <c r="G463"/>
      <c r="H463" t="s">
        <v>42646</v>
      </c>
      <c r="I463" t="s">
        <v>50140</v>
      </c>
      <c r="J463" t="s">
        <v>3722</v>
      </c>
      <c r="K463" t="s">
        <v>105</v>
      </c>
      <c r="L463" s="119" t="str">
        <f t="shared" si="28"/>
        <v>NA</v>
      </c>
      <c r="M463" s="119"/>
      <c r="N463" s="120" t="str">
        <f t="shared" si="29"/>
        <v>NA</v>
      </c>
      <c r="O463" s="120"/>
      <c r="P463"/>
      <c r="Q463"/>
      <c r="R463"/>
      <c r="S463"/>
      <c r="T463"/>
      <c r="U463" t="s">
        <v>2136</v>
      </c>
      <c r="V463" t="s">
        <v>38113</v>
      </c>
      <c r="W463" t="s">
        <v>2135</v>
      </c>
      <c r="X463" t="s">
        <v>102</v>
      </c>
      <c r="Y463" t="s">
        <v>2137</v>
      </c>
      <c r="Z463" t="s">
        <v>54</v>
      </c>
      <c r="AA463"/>
      <c r="AB463" t="s">
        <v>42147</v>
      </c>
      <c r="AC463" t="s">
        <v>49795</v>
      </c>
      <c r="AD463" t="s">
        <v>2138</v>
      </c>
      <c r="AE463" t="s">
        <v>105</v>
      </c>
      <c r="AF463" s="119" t="str">
        <f t="shared" si="30"/>
        <v>NA</v>
      </c>
      <c r="AG463" s="119"/>
      <c r="AH463" s="119"/>
      <c r="AI463" s="119"/>
      <c r="AJ463" s="119" t="str">
        <f t="shared" si="31"/>
        <v>NA</v>
      </c>
      <c r="AK463" s="190"/>
      <c r="AL463" s="191"/>
    </row>
    <row r="464" spans="1:38" x14ac:dyDescent="0.25">
      <c r="A464" t="s">
        <v>1769</v>
      </c>
      <c r="B464" t="s">
        <v>1767</v>
      </c>
      <c r="C464" t="s">
        <v>1768</v>
      </c>
      <c r="D464" t="s">
        <v>102</v>
      </c>
      <c r="E464" t="s">
        <v>1770</v>
      </c>
      <c r="F464" t="s">
        <v>54</v>
      </c>
      <c r="G464"/>
      <c r="H464" t="s">
        <v>42649</v>
      </c>
      <c r="I464" t="s">
        <v>50141</v>
      </c>
      <c r="J464" t="s">
        <v>1771</v>
      </c>
      <c r="K464" t="s">
        <v>105</v>
      </c>
      <c r="L464" s="119" t="str">
        <f t="shared" si="28"/>
        <v>NA</v>
      </c>
      <c r="M464" s="119"/>
      <c r="N464" s="120" t="str">
        <f t="shared" si="29"/>
        <v>NA</v>
      </c>
      <c r="O464" s="120"/>
      <c r="P464"/>
      <c r="Q464"/>
      <c r="R464"/>
      <c r="S464"/>
      <c r="T464"/>
      <c r="U464" t="s">
        <v>38114</v>
      </c>
      <c r="V464" t="s">
        <v>38115</v>
      </c>
      <c r="W464" t="s">
        <v>2135</v>
      </c>
      <c r="X464" t="s">
        <v>102</v>
      </c>
      <c r="Y464" t="s">
        <v>2137</v>
      </c>
      <c r="Z464" t="s">
        <v>54</v>
      </c>
      <c r="AA464"/>
      <c r="AB464" t="s">
        <v>42147</v>
      </c>
      <c r="AC464" t="s">
        <v>49795</v>
      </c>
      <c r="AD464" t="s">
        <v>38114</v>
      </c>
      <c r="AE464" t="s">
        <v>105</v>
      </c>
      <c r="AF464" s="119" t="str">
        <f t="shared" si="30"/>
        <v>NA</v>
      </c>
      <c r="AG464" s="119"/>
      <c r="AH464" s="119"/>
      <c r="AI464" s="119"/>
      <c r="AJ464" s="119" t="str">
        <f t="shared" si="31"/>
        <v>NA</v>
      </c>
      <c r="AK464" s="190"/>
      <c r="AL464" s="191"/>
    </row>
    <row r="465" spans="1:38" x14ac:dyDescent="0.25">
      <c r="A465" t="s">
        <v>2788</v>
      </c>
      <c r="B465" t="s">
        <v>2786</v>
      </c>
      <c r="C465" t="s">
        <v>2787</v>
      </c>
      <c r="D465" t="s">
        <v>102</v>
      </c>
      <c r="E465" t="s">
        <v>2789</v>
      </c>
      <c r="F465" t="s">
        <v>54</v>
      </c>
      <c r="G465"/>
      <c r="H465" t="s">
        <v>42650</v>
      </c>
      <c r="I465" t="s">
        <v>50142</v>
      </c>
      <c r="J465" t="s">
        <v>2790</v>
      </c>
      <c r="K465" t="s">
        <v>105</v>
      </c>
      <c r="L465" s="119" t="str">
        <f t="shared" si="28"/>
        <v>NA</v>
      </c>
      <c r="M465" s="119"/>
      <c r="N465" s="120" t="str">
        <f t="shared" si="29"/>
        <v>NA</v>
      </c>
      <c r="O465" s="120"/>
      <c r="P465"/>
      <c r="Q465"/>
      <c r="R465"/>
      <c r="S465"/>
      <c r="T465"/>
      <c r="U465" t="s">
        <v>38118</v>
      </c>
      <c r="V465" t="s">
        <v>38119</v>
      </c>
      <c r="W465" t="s">
        <v>1656</v>
      </c>
      <c r="X465" t="s">
        <v>102</v>
      </c>
      <c r="Y465" t="s">
        <v>14039</v>
      </c>
      <c r="Z465" t="s">
        <v>54</v>
      </c>
      <c r="AA465"/>
      <c r="AB465" t="s">
        <v>42152</v>
      </c>
      <c r="AC465" t="s">
        <v>56243</v>
      </c>
      <c r="AD465" t="s">
        <v>40979</v>
      </c>
      <c r="AE465" t="s">
        <v>105</v>
      </c>
      <c r="AF465" s="119" t="str">
        <f t="shared" si="30"/>
        <v>NA</v>
      </c>
      <c r="AG465" s="119"/>
      <c r="AH465" s="119"/>
      <c r="AI465" s="119"/>
      <c r="AJ465" s="119" t="str">
        <f t="shared" si="31"/>
        <v>NA</v>
      </c>
      <c r="AK465" s="190"/>
      <c r="AL465" s="191"/>
    </row>
    <row r="466" spans="1:38" x14ac:dyDescent="0.25">
      <c r="A466" t="s">
        <v>2322</v>
      </c>
      <c r="B466" t="s">
        <v>2320</v>
      </c>
      <c r="C466" t="s">
        <v>2321</v>
      </c>
      <c r="D466" t="s">
        <v>102</v>
      </c>
      <c r="E466" t="s">
        <v>2323</v>
      </c>
      <c r="F466" t="s">
        <v>54</v>
      </c>
      <c r="G466"/>
      <c r="H466" t="s">
        <v>42654</v>
      </c>
      <c r="I466" t="s">
        <v>50143</v>
      </c>
      <c r="J466" t="s">
        <v>2324</v>
      </c>
      <c r="K466" t="s">
        <v>105</v>
      </c>
      <c r="L466" s="119" t="str">
        <f t="shared" si="28"/>
        <v>NA</v>
      </c>
      <c r="M466" s="119"/>
      <c r="N466" s="120" t="str">
        <f t="shared" si="29"/>
        <v>NA</v>
      </c>
      <c r="O466" s="120"/>
      <c r="P466"/>
      <c r="Q466"/>
      <c r="R466"/>
      <c r="S466"/>
      <c r="T466"/>
      <c r="U466" t="s">
        <v>40981</v>
      </c>
      <c r="V466" t="s">
        <v>40980</v>
      </c>
      <c r="W466" t="s">
        <v>307</v>
      </c>
      <c r="X466" t="s">
        <v>102</v>
      </c>
      <c r="Y466" t="s">
        <v>309</v>
      </c>
      <c r="Z466" t="s">
        <v>54</v>
      </c>
      <c r="AA466"/>
      <c r="AB466" t="s">
        <v>42154</v>
      </c>
      <c r="AC466" t="s">
        <v>49734</v>
      </c>
      <c r="AD466" t="s">
        <v>40982</v>
      </c>
      <c r="AE466" t="s">
        <v>105</v>
      </c>
      <c r="AF466" s="119" t="str">
        <f t="shared" si="30"/>
        <v>NA</v>
      </c>
      <c r="AG466" s="119"/>
      <c r="AH466" s="119"/>
      <c r="AI466" s="119"/>
      <c r="AJ466" s="119" t="str">
        <f t="shared" si="31"/>
        <v>NA</v>
      </c>
      <c r="AK466" s="190"/>
      <c r="AL466" s="191"/>
    </row>
    <row r="467" spans="1:38" x14ac:dyDescent="0.25">
      <c r="A467" t="s">
        <v>2379</v>
      </c>
      <c r="B467" t="s">
        <v>2377</v>
      </c>
      <c r="C467" t="s">
        <v>2378</v>
      </c>
      <c r="D467" t="s">
        <v>102</v>
      </c>
      <c r="E467" t="s">
        <v>2380</v>
      </c>
      <c r="F467" t="s">
        <v>54</v>
      </c>
      <c r="G467"/>
      <c r="H467" t="s">
        <v>42657</v>
      </c>
      <c r="I467" t="s">
        <v>50144</v>
      </c>
      <c r="J467" t="s">
        <v>2381</v>
      </c>
      <c r="K467" t="s">
        <v>105</v>
      </c>
      <c r="L467" s="119" t="str">
        <f t="shared" si="28"/>
        <v>NA</v>
      </c>
      <c r="M467" s="119"/>
      <c r="N467" s="120" t="str">
        <f t="shared" si="29"/>
        <v>NA</v>
      </c>
      <c r="O467" s="120"/>
      <c r="P467"/>
      <c r="Q467"/>
      <c r="R467"/>
      <c r="S467"/>
      <c r="T467"/>
      <c r="U467" t="s">
        <v>38120</v>
      </c>
      <c r="V467" t="s">
        <v>38121</v>
      </c>
      <c r="W467" t="s">
        <v>307</v>
      </c>
      <c r="X467" t="s">
        <v>102</v>
      </c>
      <c r="Y467" t="s">
        <v>38122</v>
      </c>
      <c r="Z467" t="s">
        <v>54</v>
      </c>
      <c r="AA467"/>
      <c r="AB467" t="s">
        <v>42155</v>
      </c>
      <c r="AC467" t="s">
        <v>56244</v>
      </c>
      <c r="AD467"/>
      <c r="AE467" t="s">
        <v>105</v>
      </c>
      <c r="AF467" s="119" t="str">
        <f t="shared" si="30"/>
        <v>NA</v>
      </c>
      <c r="AG467" s="119"/>
      <c r="AH467" s="119"/>
      <c r="AI467" s="119"/>
      <c r="AJ467" s="119" t="str">
        <f t="shared" si="31"/>
        <v>NA</v>
      </c>
      <c r="AK467" s="190"/>
      <c r="AL467" s="191"/>
    </row>
    <row r="468" spans="1:38" x14ac:dyDescent="0.25">
      <c r="A468" t="s">
        <v>2489</v>
      </c>
      <c r="B468" t="s">
        <v>2487</v>
      </c>
      <c r="C468" t="s">
        <v>2488</v>
      </c>
      <c r="D468" t="s">
        <v>102</v>
      </c>
      <c r="E468" t="s">
        <v>2490</v>
      </c>
      <c r="F468" t="s">
        <v>54</v>
      </c>
      <c r="G468"/>
      <c r="H468" t="s">
        <v>42658</v>
      </c>
      <c r="I468" t="s">
        <v>50145</v>
      </c>
      <c r="J468" t="s">
        <v>2491</v>
      </c>
      <c r="K468" t="s">
        <v>105</v>
      </c>
      <c r="L468" s="119" t="str">
        <f t="shared" si="28"/>
        <v>NA</v>
      </c>
      <c r="M468" s="119"/>
      <c r="N468" s="120" t="str">
        <f t="shared" si="29"/>
        <v>NA</v>
      </c>
      <c r="O468" s="120"/>
      <c r="P468"/>
      <c r="Q468"/>
      <c r="R468"/>
      <c r="S468"/>
      <c r="T468"/>
      <c r="U468" t="s">
        <v>38123</v>
      </c>
      <c r="V468" t="s">
        <v>38124</v>
      </c>
      <c r="W468" t="s">
        <v>307</v>
      </c>
      <c r="X468" t="s">
        <v>102</v>
      </c>
      <c r="Y468" t="s">
        <v>38122</v>
      </c>
      <c r="Z468" t="s">
        <v>54</v>
      </c>
      <c r="AA468"/>
      <c r="AB468" t="s">
        <v>42156</v>
      </c>
      <c r="AC468" t="s">
        <v>56244</v>
      </c>
      <c r="AD468"/>
      <c r="AE468" t="s">
        <v>105</v>
      </c>
      <c r="AF468" s="119" t="str">
        <f t="shared" si="30"/>
        <v>NA</v>
      </c>
      <c r="AG468" s="119"/>
      <c r="AH468" s="119"/>
      <c r="AI468" s="119"/>
      <c r="AJ468" s="119" t="str">
        <f t="shared" si="31"/>
        <v>NA</v>
      </c>
      <c r="AK468" s="190"/>
      <c r="AL468" s="191"/>
    </row>
    <row r="469" spans="1:38" x14ac:dyDescent="0.25">
      <c r="A469" t="s">
        <v>2538</v>
      </c>
      <c r="B469" t="s">
        <v>2536</v>
      </c>
      <c r="C469" t="s">
        <v>2537</v>
      </c>
      <c r="D469" t="s">
        <v>102</v>
      </c>
      <c r="E469" t="s">
        <v>2539</v>
      </c>
      <c r="F469" t="s">
        <v>54</v>
      </c>
      <c r="G469"/>
      <c r="H469" t="s">
        <v>42659</v>
      </c>
      <c r="I469" t="s">
        <v>50146</v>
      </c>
      <c r="J469" t="s">
        <v>2540</v>
      </c>
      <c r="K469" t="s">
        <v>105</v>
      </c>
      <c r="L469" s="119" t="str">
        <f t="shared" si="28"/>
        <v>NA</v>
      </c>
      <c r="M469" s="119"/>
      <c r="N469" s="120" t="str">
        <f t="shared" si="29"/>
        <v>NA</v>
      </c>
      <c r="O469" s="120"/>
      <c r="P469"/>
      <c r="Q469"/>
      <c r="R469"/>
      <c r="S469"/>
      <c r="T469"/>
      <c r="U469" t="s">
        <v>38125</v>
      </c>
      <c r="V469" t="s">
        <v>38126</v>
      </c>
      <c r="W469" t="s">
        <v>307</v>
      </c>
      <c r="X469" t="s">
        <v>102</v>
      </c>
      <c r="Y469" t="s">
        <v>31871</v>
      </c>
      <c r="Z469" t="s">
        <v>54</v>
      </c>
      <c r="AA469"/>
      <c r="AB469" t="s">
        <v>42157</v>
      </c>
      <c r="AC469" t="s">
        <v>56245</v>
      </c>
      <c r="AD469"/>
      <c r="AE469" t="s">
        <v>105</v>
      </c>
      <c r="AF469" s="119" t="str">
        <f t="shared" si="30"/>
        <v>NA</v>
      </c>
      <c r="AG469" s="119"/>
      <c r="AH469" s="119"/>
      <c r="AI469" s="119"/>
      <c r="AJ469" s="119" t="str">
        <f t="shared" si="31"/>
        <v>NA</v>
      </c>
      <c r="AK469" s="190"/>
      <c r="AL469" s="191"/>
    </row>
    <row r="470" spans="1:38" x14ac:dyDescent="0.25">
      <c r="A470" t="s">
        <v>2558</v>
      </c>
      <c r="B470" t="s">
        <v>2556</v>
      </c>
      <c r="C470" t="s">
        <v>2557</v>
      </c>
      <c r="D470" t="s">
        <v>102</v>
      </c>
      <c r="E470" t="s">
        <v>2559</v>
      </c>
      <c r="F470" t="s">
        <v>54</v>
      </c>
      <c r="G470"/>
      <c r="H470" t="s">
        <v>42660</v>
      </c>
      <c r="I470" t="s">
        <v>50147</v>
      </c>
      <c r="J470" t="s">
        <v>2560</v>
      </c>
      <c r="K470" t="s">
        <v>105</v>
      </c>
      <c r="L470" s="119" t="str">
        <f t="shared" si="28"/>
        <v>NA</v>
      </c>
      <c r="M470" s="119"/>
      <c r="N470" s="120" t="str">
        <f t="shared" si="29"/>
        <v>NA</v>
      </c>
      <c r="O470" s="120"/>
      <c r="P470"/>
      <c r="Q470"/>
      <c r="R470"/>
      <c r="S470"/>
      <c r="T470"/>
      <c r="U470" t="s">
        <v>38127</v>
      </c>
      <c r="V470" t="s">
        <v>38128</v>
      </c>
      <c r="W470" t="s">
        <v>3599</v>
      </c>
      <c r="X470" t="s">
        <v>102</v>
      </c>
      <c r="Y470" t="s">
        <v>3601</v>
      </c>
      <c r="Z470" t="s">
        <v>54</v>
      </c>
      <c r="AA470"/>
      <c r="AB470" t="s">
        <v>42158</v>
      </c>
      <c r="AC470" t="s">
        <v>49801</v>
      </c>
      <c r="AD470"/>
      <c r="AE470" t="s">
        <v>105</v>
      </c>
      <c r="AF470" s="119" t="str">
        <f t="shared" si="30"/>
        <v>NA</v>
      </c>
      <c r="AG470" s="119"/>
      <c r="AH470" s="119"/>
      <c r="AI470" s="119"/>
      <c r="AJ470" s="119" t="str">
        <f t="shared" si="31"/>
        <v>NA</v>
      </c>
      <c r="AK470" s="190"/>
      <c r="AL470" s="191"/>
    </row>
    <row r="471" spans="1:38" x14ac:dyDescent="0.25">
      <c r="A471" t="s">
        <v>3689</v>
      </c>
      <c r="B471" t="s">
        <v>3687</v>
      </c>
      <c r="C471" t="s">
        <v>3688</v>
      </c>
      <c r="D471" t="s">
        <v>102</v>
      </c>
      <c r="E471" t="s">
        <v>3690</v>
      </c>
      <c r="F471" t="s">
        <v>54</v>
      </c>
      <c r="G471"/>
      <c r="H471" t="s">
        <v>42663</v>
      </c>
      <c r="I471" t="s">
        <v>50148</v>
      </c>
      <c r="J471" t="s">
        <v>3691</v>
      </c>
      <c r="K471" t="s">
        <v>105</v>
      </c>
      <c r="L471" s="119" t="str">
        <f t="shared" si="28"/>
        <v>NA</v>
      </c>
      <c r="M471" s="119"/>
      <c r="N471" s="120" t="str">
        <f t="shared" si="29"/>
        <v>NA</v>
      </c>
      <c r="O471" s="120"/>
      <c r="P471"/>
      <c r="Q471"/>
      <c r="R471"/>
      <c r="S471"/>
      <c r="T471"/>
      <c r="U471" t="s">
        <v>38129</v>
      </c>
      <c r="V471" t="s">
        <v>38130</v>
      </c>
      <c r="W471" t="s">
        <v>307</v>
      </c>
      <c r="X471" t="s">
        <v>102</v>
      </c>
      <c r="Y471" t="s">
        <v>26371</v>
      </c>
      <c r="Z471" t="s">
        <v>54</v>
      </c>
      <c r="AA471"/>
      <c r="AB471" t="s">
        <v>42159</v>
      </c>
      <c r="AC471" t="s">
        <v>56246</v>
      </c>
      <c r="AD471"/>
      <c r="AE471" t="s">
        <v>105</v>
      </c>
      <c r="AF471" s="119" t="str">
        <f t="shared" si="30"/>
        <v>NA</v>
      </c>
      <c r="AG471" s="119"/>
      <c r="AH471" s="119"/>
      <c r="AI471" s="119"/>
      <c r="AJ471" s="119" t="str">
        <f t="shared" si="31"/>
        <v>NA</v>
      </c>
      <c r="AK471" s="190"/>
      <c r="AL471" s="191"/>
    </row>
    <row r="472" spans="1:38" x14ac:dyDescent="0.25">
      <c r="A472" t="s">
        <v>826</v>
      </c>
      <c r="B472" t="s">
        <v>824</v>
      </c>
      <c r="C472" t="s">
        <v>825</v>
      </c>
      <c r="D472" t="s">
        <v>102</v>
      </c>
      <c r="E472" t="s">
        <v>827</v>
      </c>
      <c r="F472" t="s">
        <v>54</v>
      </c>
      <c r="G472"/>
      <c r="H472" t="s">
        <v>42664</v>
      </c>
      <c r="I472" t="s">
        <v>50149</v>
      </c>
      <c r="J472" t="s">
        <v>828</v>
      </c>
      <c r="K472" t="s">
        <v>105</v>
      </c>
      <c r="L472" s="119" t="str">
        <f t="shared" si="28"/>
        <v>NA</v>
      </c>
      <c r="M472" s="119"/>
      <c r="N472" s="120" t="str">
        <f t="shared" si="29"/>
        <v>NA</v>
      </c>
      <c r="O472" s="120"/>
      <c r="P472"/>
      <c r="Q472"/>
      <c r="R472"/>
      <c r="S472"/>
      <c r="T472"/>
      <c r="U472" t="s">
        <v>38131</v>
      </c>
      <c r="V472" t="s">
        <v>38132</v>
      </c>
      <c r="W472" t="s">
        <v>3599</v>
      </c>
      <c r="X472" t="s">
        <v>102</v>
      </c>
      <c r="Y472" t="s">
        <v>38133</v>
      </c>
      <c r="Z472" t="s">
        <v>54</v>
      </c>
      <c r="AA472"/>
      <c r="AB472" t="s">
        <v>42160</v>
      </c>
      <c r="AC472" t="s">
        <v>56247</v>
      </c>
      <c r="AD472"/>
      <c r="AE472" t="s">
        <v>105</v>
      </c>
      <c r="AF472" s="119" t="str">
        <f t="shared" si="30"/>
        <v>NA</v>
      </c>
      <c r="AG472" s="119"/>
      <c r="AH472" s="119"/>
      <c r="AI472" s="119"/>
      <c r="AJ472" s="119" t="str">
        <f t="shared" si="31"/>
        <v>NA</v>
      </c>
      <c r="AK472" s="190"/>
      <c r="AL472" s="191"/>
    </row>
    <row r="473" spans="1:38" x14ac:dyDescent="0.25">
      <c r="A473" t="s">
        <v>2735</v>
      </c>
      <c r="B473" t="s">
        <v>2733</v>
      </c>
      <c r="C473" t="s">
        <v>2734</v>
      </c>
      <c r="D473" t="s">
        <v>102</v>
      </c>
      <c r="E473" t="s">
        <v>2736</v>
      </c>
      <c r="F473" t="s">
        <v>54</v>
      </c>
      <c r="G473"/>
      <c r="H473" t="s">
        <v>42666</v>
      </c>
      <c r="I473" t="s">
        <v>50150</v>
      </c>
      <c r="J473" t="s">
        <v>2737</v>
      </c>
      <c r="K473" t="s">
        <v>105</v>
      </c>
      <c r="L473" s="119" t="str">
        <f t="shared" si="28"/>
        <v>NA</v>
      </c>
      <c r="M473" s="119"/>
      <c r="N473" s="120" t="str">
        <f t="shared" si="29"/>
        <v>NA</v>
      </c>
      <c r="O473" s="120"/>
      <c r="P473"/>
      <c r="Q473"/>
      <c r="R473"/>
      <c r="S473"/>
      <c r="T473"/>
      <c r="U473" t="s">
        <v>38134</v>
      </c>
      <c r="V473" t="s">
        <v>38135</v>
      </c>
      <c r="W473" t="s">
        <v>1671</v>
      </c>
      <c r="X473" t="s">
        <v>102</v>
      </c>
      <c r="Y473" t="s">
        <v>38136</v>
      </c>
      <c r="Z473" t="s">
        <v>54</v>
      </c>
      <c r="AA473"/>
      <c r="AB473" t="s">
        <v>42163</v>
      </c>
      <c r="AC473" t="s">
        <v>56248</v>
      </c>
      <c r="AD473" t="s">
        <v>40983</v>
      </c>
      <c r="AE473" t="s">
        <v>105</v>
      </c>
      <c r="AF473" s="119" t="str">
        <f t="shared" si="30"/>
        <v>NA</v>
      </c>
      <c r="AG473" s="119"/>
      <c r="AH473" s="119"/>
      <c r="AI473" s="119"/>
      <c r="AJ473" s="119" t="str">
        <f t="shared" si="31"/>
        <v>NA</v>
      </c>
      <c r="AK473" s="190"/>
      <c r="AL473" s="191"/>
    </row>
    <row r="474" spans="1:38" x14ac:dyDescent="0.25">
      <c r="A474" t="s">
        <v>3455</v>
      </c>
      <c r="B474" t="s">
        <v>3453</v>
      </c>
      <c r="C474" t="s">
        <v>3454</v>
      </c>
      <c r="D474" t="s">
        <v>102</v>
      </c>
      <c r="E474" t="s">
        <v>3456</v>
      </c>
      <c r="F474" t="s">
        <v>54</v>
      </c>
      <c r="G474"/>
      <c r="H474" t="s">
        <v>42667</v>
      </c>
      <c r="I474" t="s">
        <v>50151</v>
      </c>
      <c r="J474" t="s">
        <v>3457</v>
      </c>
      <c r="K474" t="s">
        <v>105</v>
      </c>
      <c r="L474" s="119" t="str">
        <f t="shared" si="28"/>
        <v>NA</v>
      </c>
      <c r="M474" s="119"/>
      <c r="N474" s="120" t="str">
        <f t="shared" si="29"/>
        <v>NA</v>
      </c>
      <c r="O474" s="120"/>
      <c r="P474"/>
      <c r="Q474"/>
      <c r="R474"/>
      <c r="S474"/>
      <c r="T474"/>
      <c r="U474" t="s">
        <v>38137</v>
      </c>
      <c r="V474" t="s">
        <v>38138</v>
      </c>
      <c r="W474" t="s">
        <v>3377</v>
      </c>
      <c r="X474" t="s">
        <v>102</v>
      </c>
      <c r="Y474" t="s">
        <v>6128</v>
      </c>
      <c r="Z474" t="s">
        <v>54</v>
      </c>
      <c r="AA474"/>
      <c r="AB474" t="s">
        <v>42164</v>
      </c>
      <c r="AC474" t="s">
        <v>56249</v>
      </c>
      <c r="AD474" t="s">
        <v>40984</v>
      </c>
      <c r="AE474" t="s">
        <v>105</v>
      </c>
      <c r="AF474" s="119" t="str">
        <f t="shared" si="30"/>
        <v>NA</v>
      </c>
      <c r="AG474" s="119"/>
      <c r="AH474" s="119"/>
      <c r="AI474" s="119"/>
      <c r="AJ474" s="119" t="str">
        <f t="shared" si="31"/>
        <v>NA</v>
      </c>
      <c r="AK474" s="190"/>
      <c r="AL474" s="191"/>
    </row>
    <row r="475" spans="1:38" x14ac:dyDescent="0.25">
      <c r="A475" t="s">
        <v>3581</v>
      </c>
      <c r="B475" t="s">
        <v>3579</v>
      </c>
      <c r="C475" t="s">
        <v>3580</v>
      </c>
      <c r="D475" t="s">
        <v>102</v>
      </c>
      <c r="E475" t="s">
        <v>3582</v>
      </c>
      <c r="F475" t="s">
        <v>54</v>
      </c>
      <c r="G475"/>
      <c r="H475" t="s">
        <v>42668</v>
      </c>
      <c r="I475" t="s">
        <v>50152</v>
      </c>
      <c r="J475" t="s">
        <v>3581</v>
      </c>
      <c r="K475" t="s">
        <v>105</v>
      </c>
      <c r="L475" s="119" t="str">
        <f t="shared" si="28"/>
        <v>NA</v>
      </c>
      <c r="M475" s="119"/>
      <c r="N475" s="120" t="str">
        <f t="shared" si="29"/>
        <v>NA</v>
      </c>
      <c r="O475" s="120"/>
      <c r="P475"/>
      <c r="Q475"/>
      <c r="R475"/>
      <c r="S475"/>
      <c r="T475"/>
      <c r="U475" t="s">
        <v>38139</v>
      </c>
      <c r="V475" t="s">
        <v>38140</v>
      </c>
      <c r="W475" t="s">
        <v>1671</v>
      </c>
      <c r="X475" t="s">
        <v>102</v>
      </c>
      <c r="Y475" t="s">
        <v>6161</v>
      </c>
      <c r="Z475" t="s">
        <v>54</v>
      </c>
      <c r="AA475"/>
      <c r="AB475" t="s">
        <v>42165</v>
      </c>
      <c r="AC475" t="s">
        <v>56250</v>
      </c>
      <c r="AD475" t="s">
        <v>40985</v>
      </c>
      <c r="AE475" t="s">
        <v>105</v>
      </c>
      <c r="AF475" s="119" t="str">
        <f t="shared" si="30"/>
        <v>NA</v>
      </c>
      <c r="AG475" s="119"/>
      <c r="AH475" s="119"/>
      <c r="AI475" s="119"/>
      <c r="AJ475" s="119" t="str">
        <f t="shared" si="31"/>
        <v>NA</v>
      </c>
      <c r="AK475" s="190"/>
      <c r="AL475" s="191"/>
    </row>
    <row r="476" spans="1:38" x14ac:dyDescent="0.25">
      <c r="A476" t="s">
        <v>2068</v>
      </c>
      <c r="B476" t="s">
        <v>2066</v>
      </c>
      <c r="C476" t="s">
        <v>2067</v>
      </c>
      <c r="D476" t="s">
        <v>102</v>
      </c>
      <c r="E476" t="s">
        <v>2069</v>
      </c>
      <c r="F476" t="s">
        <v>54</v>
      </c>
      <c r="G476"/>
      <c r="H476" t="s">
        <v>42669</v>
      </c>
      <c r="I476" t="s">
        <v>50153</v>
      </c>
      <c r="J476" t="s">
        <v>2070</v>
      </c>
      <c r="K476" t="s">
        <v>105</v>
      </c>
      <c r="L476" s="119" t="str">
        <f t="shared" si="28"/>
        <v>NA</v>
      </c>
      <c r="M476" s="119"/>
      <c r="N476" s="120" t="str">
        <f t="shared" si="29"/>
        <v>NA</v>
      </c>
      <c r="O476" s="120"/>
      <c r="P476"/>
      <c r="Q476"/>
      <c r="R476"/>
      <c r="S476"/>
      <c r="T476"/>
      <c r="U476" t="s">
        <v>38141</v>
      </c>
      <c r="V476" t="s">
        <v>38142</v>
      </c>
      <c r="W476" t="s">
        <v>1671</v>
      </c>
      <c r="X476" t="s">
        <v>102</v>
      </c>
      <c r="Y476" t="s">
        <v>1673</v>
      </c>
      <c r="Z476" t="s">
        <v>54</v>
      </c>
      <c r="AA476"/>
      <c r="AB476" t="s">
        <v>42166</v>
      </c>
      <c r="AC476" t="s">
        <v>49804</v>
      </c>
      <c r="AD476" t="s">
        <v>40986</v>
      </c>
      <c r="AE476" t="s">
        <v>105</v>
      </c>
      <c r="AF476" s="119" t="str">
        <f t="shared" si="30"/>
        <v>NA</v>
      </c>
      <c r="AG476" s="119"/>
      <c r="AH476" s="119"/>
      <c r="AI476" s="119"/>
      <c r="AJ476" s="119" t="str">
        <f t="shared" si="31"/>
        <v>NA</v>
      </c>
      <c r="AK476" s="190"/>
      <c r="AL476" s="191"/>
    </row>
    <row r="477" spans="1:38" x14ac:dyDescent="0.25">
      <c r="A477" t="s">
        <v>2807</v>
      </c>
      <c r="B477" t="s">
        <v>2805</v>
      </c>
      <c r="C477" t="s">
        <v>2806</v>
      </c>
      <c r="D477" t="s">
        <v>102</v>
      </c>
      <c r="E477" t="s">
        <v>2808</v>
      </c>
      <c r="F477" t="s">
        <v>54</v>
      </c>
      <c r="G477"/>
      <c r="H477" t="s">
        <v>42670</v>
      </c>
      <c r="I477" t="s">
        <v>50154</v>
      </c>
      <c r="J477" t="s">
        <v>2809</v>
      </c>
      <c r="K477" t="s">
        <v>105</v>
      </c>
      <c r="L477" s="119" t="str">
        <f t="shared" si="28"/>
        <v>NA</v>
      </c>
      <c r="M477" s="119"/>
      <c r="N477" s="120" t="str">
        <f t="shared" si="29"/>
        <v>NA</v>
      </c>
      <c r="O477" s="120"/>
      <c r="P477"/>
      <c r="Q477"/>
      <c r="R477"/>
      <c r="S477"/>
      <c r="T477"/>
      <c r="U477" t="s">
        <v>38143</v>
      </c>
      <c r="V477" t="s">
        <v>38144</v>
      </c>
      <c r="W477" t="s">
        <v>3377</v>
      </c>
      <c r="X477" t="s">
        <v>102</v>
      </c>
      <c r="Y477" t="s">
        <v>18618</v>
      </c>
      <c r="Z477" t="s">
        <v>54</v>
      </c>
      <c r="AA477"/>
      <c r="AB477" t="s">
        <v>42167</v>
      </c>
      <c r="AC477" t="s">
        <v>56251</v>
      </c>
      <c r="AD477" t="s">
        <v>40987</v>
      </c>
      <c r="AE477" t="s">
        <v>105</v>
      </c>
      <c r="AF477" s="119" t="str">
        <f t="shared" si="30"/>
        <v>NA</v>
      </c>
      <c r="AG477" s="119"/>
      <c r="AH477" s="119"/>
      <c r="AI477" s="119"/>
      <c r="AJ477" s="119" t="str">
        <f t="shared" si="31"/>
        <v>NA</v>
      </c>
      <c r="AK477" s="190"/>
      <c r="AL477" s="191"/>
    </row>
    <row r="478" spans="1:38" x14ac:dyDescent="0.25">
      <c r="A478" t="s">
        <v>816</v>
      </c>
      <c r="B478" t="s">
        <v>814</v>
      </c>
      <c r="C478" t="s">
        <v>815</v>
      </c>
      <c r="D478" t="s">
        <v>102</v>
      </c>
      <c r="E478" t="s">
        <v>817</v>
      </c>
      <c r="F478" t="s">
        <v>54</v>
      </c>
      <c r="G478"/>
      <c r="H478" t="s">
        <v>42671</v>
      </c>
      <c r="I478" t="s">
        <v>50155</v>
      </c>
      <c r="J478" t="s">
        <v>818</v>
      </c>
      <c r="K478" t="s">
        <v>105</v>
      </c>
      <c r="L478" s="119" t="str">
        <f t="shared" si="28"/>
        <v>NA</v>
      </c>
      <c r="M478" s="119"/>
      <c r="N478" s="120" t="str">
        <f t="shared" si="29"/>
        <v>NA</v>
      </c>
      <c r="O478" s="120"/>
      <c r="P478"/>
      <c r="Q478"/>
      <c r="R478"/>
      <c r="S478"/>
      <c r="T478"/>
      <c r="U478" t="s">
        <v>38145</v>
      </c>
      <c r="V478" t="s">
        <v>38146</v>
      </c>
      <c r="W478" t="s">
        <v>1671</v>
      </c>
      <c r="X478" t="s">
        <v>102</v>
      </c>
      <c r="Y478" t="s">
        <v>6182</v>
      </c>
      <c r="Z478" t="s">
        <v>54</v>
      </c>
      <c r="AA478"/>
      <c r="AB478" t="s">
        <v>42168</v>
      </c>
      <c r="AC478" t="s">
        <v>56252</v>
      </c>
      <c r="AD478" t="s">
        <v>40988</v>
      </c>
      <c r="AE478" t="s">
        <v>105</v>
      </c>
      <c r="AF478" s="119" t="str">
        <f t="shared" si="30"/>
        <v>NA</v>
      </c>
      <c r="AG478" s="119"/>
      <c r="AH478" s="119"/>
      <c r="AI478" s="119"/>
      <c r="AJ478" s="119" t="str">
        <f t="shared" si="31"/>
        <v>NA</v>
      </c>
      <c r="AK478" s="190"/>
      <c r="AL478" s="191"/>
    </row>
    <row r="479" spans="1:38" x14ac:dyDescent="0.25">
      <c r="A479" t="s">
        <v>3100</v>
      </c>
      <c r="B479" t="s">
        <v>3098</v>
      </c>
      <c r="C479" t="s">
        <v>3099</v>
      </c>
      <c r="D479" t="s">
        <v>102</v>
      </c>
      <c r="E479" t="s">
        <v>3101</v>
      </c>
      <c r="F479" t="s">
        <v>54</v>
      </c>
      <c r="G479"/>
      <c r="H479" t="s">
        <v>42672</v>
      </c>
      <c r="I479" t="s">
        <v>50156</v>
      </c>
      <c r="J479" t="s">
        <v>3102</v>
      </c>
      <c r="K479" t="s">
        <v>105</v>
      </c>
      <c r="L479" s="119" t="str">
        <f t="shared" si="28"/>
        <v>NA</v>
      </c>
      <c r="M479" s="119"/>
      <c r="N479" s="120" t="str">
        <f t="shared" si="29"/>
        <v>NA</v>
      </c>
      <c r="O479" s="120"/>
      <c r="P479"/>
      <c r="Q479"/>
      <c r="R479"/>
      <c r="S479"/>
      <c r="T479"/>
      <c r="U479" t="s">
        <v>38147</v>
      </c>
      <c r="V479" t="s">
        <v>38148</v>
      </c>
      <c r="W479" t="s">
        <v>1314</v>
      </c>
      <c r="X479" t="s">
        <v>102</v>
      </c>
      <c r="Y479" t="s">
        <v>3756</v>
      </c>
      <c r="Z479" t="s">
        <v>54</v>
      </c>
      <c r="AA479"/>
      <c r="AB479" t="s">
        <v>42170</v>
      </c>
      <c r="AC479" t="s">
        <v>49806</v>
      </c>
      <c r="AD479"/>
      <c r="AE479" t="s">
        <v>105</v>
      </c>
      <c r="AF479" s="119" t="str">
        <f t="shared" si="30"/>
        <v>NA</v>
      </c>
      <c r="AG479" s="119"/>
      <c r="AH479" s="119"/>
      <c r="AI479" s="119"/>
      <c r="AJ479" s="119" t="str">
        <f t="shared" si="31"/>
        <v>NA</v>
      </c>
      <c r="AK479" s="190"/>
      <c r="AL479" s="191"/>
    </row>
    <row r="480" spans="1:38" x14ac:dyDescent="0.25">
      <c r="A480" t="s">
        <v>3592</v>
      </c>
      <c r="B480" t="s">
        <v>3590</v>
      </c>
      <c r="C480" t="s">
        <v>3591</v>
      </c>
      <c r="D480" t="s">
        <v>102</v>
      </c>
      <c r="E480" t="s">
        <v>3593</v>
      </c>
      <c r="F480" t="s">
        <v>54</v>
      </c>
      <c r="G480"/>
      <c r="H480" t="s">
        <v>42674</v>
      </c>
      <c r="I480" t="s">
        <v>50157</v>
      </c>
      <c r="J480" t="s">
        <v>3592</v>
      </c>
      <c r="K480" t="s">
        <v>105</v>
      </c>
      <c r="L480" s="119" t="str">
        <f t="shared" si="28"/>
        <v>NA</v>
      </c>
      <c r="M480" s="119"/>
      <c r="N480" s="120" t="str">
        <f t="shared" si="29"/>
        <v>NA</v>
      </c>
      <c r="O480" s="120"/>
      <c r="P480"/>
      <c r="Q480"/>
      <c r="R480"/>
      <c r="S480"/>
      <c r="T480"/>
      <c r="U480" t="s">
        <v>38149</v>
      </c>
      <c r="V480" t="s">
        <v>38150</v>
      </c>
      <c r="W480" t="s">
        <v>3603</v>
      </c>
      <c r="X480" t="s">
        <v>102</v>
      </c>
      <c r="Y480" t="s">
        <v>35392</v>
      </c>
      <c r="Z480" t="s">
        <v>54</v>
      </c>
      <c r="AA480"/>
      <c r="AB480" t="s">
        <v>42173</v>
      </c>
      <c r="AC480" t="s">
        <v>56253</v>
      </c>
      <c r="AD480"/>
      <c r="AE480" t="s">
        <v>105</v>
      </c>
      <c r="AF480" s="119" t="str">
        <f t="shared" si="30"/>
        <v>NA</v>
      </c>
      <c r="AG480" s="119"/>
      <c r="AH480" s="119"/>
      <c r="AI480" s="119"/>
      <c r="AJ480" s="119" t="str">
        <f t="shared" si="31"/>
        <v>NA</v>
      </c>
      <c r="AK480" s="190"/>
      <c r="AL480" s="191"/>
    </row>
    <row r="481" spans="1:38" x14ac:dyDescent="0.25">
      <c r="A481" t="s">
        <v>3460</v>
      </c>
      <c r="B481" t="s">
        <v>3458</v>
      </c>
      <c r="C481" t="s">
        <v>3459</v>
      </c>
      <c r="D481" t="s">
        <v>102</v>
      </c>
      <c r="E481" t="s">
        <v>3461</v>
      </c>
      <c r="F481" t="s">
        <v>54</v>
      </c>
      <c r="G481"/>
      <c r="H481" t="s">
        <v>42675</v>
      </c>
      <c r="I481" t="s">
        <v>50158</v>
      </c>
      <c r="J481" t="s">
        <v>3460</v>
      </c>
      <c r="K481" t="s">
        <v>105</v>
      </c>
      <c r="L481" s="119" t="str">
        <f t="shared" si="28"/>
        <v>NA</v>
      </c>
      <c r="M481" s="119"/>
      <c r="N481" s="120" t="str">
        <f t="shared" si="29"/>
        <v>NA</v>
      </c>
      <c r="O481" s="120"/>
      <c r="P481"/>
      <c r="Q481"/>
      <c r="R481"/>
      <c r="S481"/>
      <c r="T481"/>
      <c r="U481" t="s">
        <v>38151</v>
      </c>
      <c r="V481" t="s">
        <v>38152</v>
      </c>
      <c r="W481" t="s">
        <v>1314</v>
      </c>
      <c r="X481" t="s">
        <v>102</v>
      </c>
      <c r="Y481" t="s">
        <v>38153</v>
      </c>
      <c r="Z481" t="s">
        <v>54</v>
      </c>
      <c r="AA481"/>
      <c r="AB481" t="s">
        <v>42174</v>
      </c>
      <c r="AC481" t="s">
        <v>56254</v>
      </c>
      <c r="AD481"/>
      <c r="AE481" t="s">
        <v>105</v>
      </c>
      <c r="AF481" s="119" t="str">
        <f t="shared" si="30"/>
        <v>NA</v>
      </c>
      <c r="AG481" s="119"/>
      <c r="AH481" s="119"/>
      <c r="AI481" s="119"/>
      <c r="AJ481" s="119" t="str">
        <f t="shared" si="31"/>
        <v>NA</v>
      </c>
      <c r="AK481" s="190"/>
      <c r="AL481" s="191"/>
    </row>
    <row r="482" spans="1:38" x14ac:dyDescent="0.25">
      <c r="A482" t="s">
        <v>3159</v>
      </c>
      <c r="B482" t="s">
        <v>3157</v>
      </c>
      <c r="C482" t="s">
        <v>3158</v>
      </c>
      <c r="D482" t="s">
        <v>102</v>
      </c>
      <c r="E482" t="s">
        <v>3160</v>
      </c>
      <c r="F482" t="s">
        <v>54</v>
      </c>
      <c r="G482"/>
      <c r="H482" t="s">
        <v>42676</v>
      </c>
      <c r="I482" t="s">
        <v>50159</v>
      </c>
      <c r="J482" t="s">
        <v>3161</v>
      </c>
      <c r="K482" t="s">
        <v>105</v>
      </c>
      <c r="L482" s="119" t="str">
        <f t="shared" si="28"/>
        <v>NA</v>
      </c>
      <c r="M482" s="119"/>
      <c r="N482" s="120" t="str">
        <f t="shared" si="29"/>
        <v>NA</v>
      </c>
      <c r="O482" s="120"/>
      <c r="P482"/>
      <c r="Q482"/>
      <c r="R482"/>
      <c r="S482"/>
      <c r="T482"/>
      <c r="U482" t="s">
        <v>38154</v>
      </c>
      <c r="V482" t="s">
        <v>38155</v>
      </c>
      <c r="W482" t="s">
        <v>3603</v>
      </c>
      <c r="X482" t="s">
        <v>102</v>
      </c>
      <c r="Y482" t="s">
        <v>3605</v>
      </c>
      <c r="Z482" t="s">
        <v>54</v>
      </c>
      <c r="AA482"/>
      <c r="AB482" t="s">
        <v>42175</v>
      </c>
      <c r="AC482" t="s">
        <v>49808</v>
      </c>
      <c r="AD482" t="s">
        <v>40989</v>
      </c>
      <c r="AE482" t="s">
        <v>105</v>
      </c>
      <c r="AF482" s="119" t="str">
        <f t="shared" si="30"/>
        <v>NA</v>
      </c>
      <c r="AG482" s="119"/>
      <c r="AH482" s="119"/>
      <c r="AI482" s="119"/>
      <c r="AJ482" s="119" t="str">
        <f t="shared" si="31"/>
        <v>NA</v>
      </c>
      <c r="AK482" s="190"/>
      <c r="AL482" s="191"/>
    </row>
    <row r="483" spans="1:38" x14ac:dyDescent="0.25">
      <c r="A483" t="s">
        <v>2702</v>
      </c>
      <c r="B483" t="s">
        <v>2700</v>
      </c>
      <c r="C483" t="s">
        <v>2701</v>
      </c>
      <c r="D483" t="s">
        <v>102</v>
      </c>
      <c r="E483" t="s">
        <v>2703</v>
      </c>
      <c r="F483" t="s">
        <v>54</v>
      </c>
      <c r="G483"/>
      <c r="H483" t="s">
        <v>42677</v>
      </c>
      <c r="I483" t="s">
        <v>50160</v>
      </c>
      <c r="J483" t="s">
        <v>2702</v>
      </c>
      <c r="K483" t="s">
        <v>105</v>
      </c>
      <c r="L483" s="119" t="str">
        <f t="shared" si="28"/>
        <v>NA</v>
      </c>
      <c r="M483" s="119"/>
      <c r="N483" s="120" t="str">
        <f t="shared" si="29"/>
        <v>NA</v>
      </c>
      <c r="O483" s="120"/>
      <c r="P483"/>
      <c r="Q483"/>
      <c r="R483"/>
      <c r="S483"/>
      <c r="T483"/>
      <c r="U483" t="s">
        <v>38156</v>
      </c>
      <c r="V483" t="s">
        <v>38157</v>
      </c>
      <c r="W483" t="s">
        <v>3603</v>
      </c>
      <c r="X483" t="s">
        <v>102</v>
      </c>
      <c r="Y483" t="s">
        <v>3605</v>
      </c>
      <c r="Z483" t="s">
        <v>54</v>
      </c>
      <c r="AA483"/>
      <c r="AB483" t="s">
        <v>42176</v>
      </c>
      <c r="AC483" t="s">
        <v>49808</v>
      </c>
      <c r="AD483"/>
      <c r="AE483" t="s">
        <v>105</v>
      </c>
      <c r="AF483" s="119" t="str">
        <f t="shared" si="30"/>
        <v>NA</v>
      </c>
      <c r="AG483" s="119"/>
      <c r="AH483" s="119"/>
      <c r="AI483" s="119"/>
      <c r="AJ483" s="119" t="str">
        <f t="shared" si="31"/>
        <v>NA</v>
      </c>
      <c r="AK483" s="190"/>
      <c r="AL483" s="191"/>
    </row>
    <row r="484" spans="1:38" x14ac:dyDescent="0.25">
      <c r="A484" t="s">
        <v>3240</v>
      </c>
      <c r="B484" t="s">
        <v>3238</v>
      </c>
      <c r="C484" t="s">
        <v>3239</v>
      </c>
      <c r="D484" t="s">
        <v>102</v>
      </c>
      <c r="E484" t="s">
        <v>3241</v>
      </c>
      <c r="F484" t="s">
        <v>54</v>
      </c>
      <c r="G484"/>
      <c r="H484" t="s">
        <v>42678</v>
      </c>
      <c r="I484" t="s">
        <v>50161</v>
      </c>
      <c r="J484" t="s">
        <v>3242</v>
      </c>
      <c r="K484" t="s">
        <v>105</v>
      </c>
      <c r="L484" s="119" t="str">
        <f t="shared" si="28"/>
        <v>NA</v>
      </c>
      <c r="M484" s="119"/>
      <c r="N484" s="120" t="str">
        <f t="shared" si="29"/>
        <v>NA</v>
      </c>
      <c r="O484" s="120"/>
      <c r="P484"/>
      <c r="Q484"/>
      <c r="R484"/>
      <c r="S484"/>
      <c r="T484"/>
      <c r="U484" t="s">
        <v>1315</v>
      </c>
      <c r="V484" t="s">
        <v>38158</v>
      </c>
      <c r="W484" t="s">
        <v>1314</v>
      </c>
      <c r="X484" t="s">
        <v>102</v>
      </c>
      <c r="Y484" t="s">
        <v>1316</v>
      </c>
      <c r="Z484" t="s">
        <v>54</v>
      </c>
      <c r="AA484"/>
      <c r="AB484" t="s">
        <v>42177</v>
      </c>
      <c r="AC484" t="s">
        <v>49809</v>
      </c>
      <c r="AD484" t="s">
        <v>1315</v>
      </c>
      <c r="AE484" t="s">
        <v>105</v>
      </c>
      <c r="AF484" s="119" t="str">
        <f t="shared" si="30"/>
        <v>NA</v>
      </c>
      <c r="AG484" s="119"/>
      <c r="AH484" s="119"/>
      <c r="AI484" s="119"/>
      <c r="AJ484" s="119" t="str">
        <f t="shared" si="31"/>
        <v>NA</v>
      </c>
      <c r="AK484" s="190"/>
      <c r="AL484" s="191"/>
    </row>
    <row r="485" spans="1:38" x14ac:dyDescent="0.25">
      <c r="A485" t="s">
        <v>3469</v>
      </c>
      <c r="B485" t="s">
        <v>3467</v>
      </c>
      <c r="C485" t="s">
        <v>3468</v>
      </c>
      <c r="D485" t="s">
        <v>102</v>
      </c>
      <c r="E485" t="s">
        <v>3470</v>
      </c>
      <c r="F485" t="s">
        <v>54</v>
      </c>
      <c r="G485"/>
      <c r="H485" t="s">
        <v>42679</v>
      </c>
      <c r="I485" t="s">
        <v>50162</v>
      </c>
      <c r="J485" t="s">
        <v>3469</v>
      </c>
      <c r="K485" t="s">
        <v>105</v>
      </c>
      <c r="L485" s="119" t="str">
        <f t="shared" si="28"/>
        <v>NA</v>
      </c>
      <c r="M485" s="119"/>
      <c r="N485" s="120" t="str">
        <f t="shared" si="29"/>
        <v>NA</v>
      </c>
      <c r="O485" s="120"/>
      <c r="P485"/>
      <c r="Q485"/>
      <c r="R485"/>
      <c r="S485"/>
      <c r="T485"/>
      <c r="U485" t="s">
        <v>38159</v>
      </c>
      <c r="V485" t="s">
        <v>38160</v>
      </c>
      <c r="W485" t="s">
        <v>1314</v>
      </c>
      <c r="X485" t="s">
        <v>102</v>
      </c>
      <c r="Y485" t="s">
        <v>1316</v>
      </c>
      <c r="Z485" t="s">
        <v>54</v>
      </c>
      <c r="AA485"/>
      <c r="AB485" t="s">
        <v>42177</v>
      </c>
      <c r="AC485" t="s">
        <v>49809</v>
      </c>
      <c r="AD485" t="s">
        <v>38159</v>
      </c>
      <c r="AE485" t="s">
        <v>105</v>
      </c>
      <c r="AF485" s="119" t="str">
        <f t="shared" si="30"/>
        <v>NA</v>
      </c>
      <c r="AG485" s="119"/>
      <c r="AH485" s="119"/>
      <c r="AI485" s="119"/>
      <c r="AJ485" s="119" t="str">
        <f t="shared" si="31"/>
        <v>NA</v>
      </c>
      <c r="AK485" s="190"/>
      <c r="AL485" s="191"/>
    </row>
    <row r="486" spans="1:38" x14ac:dyDescent="0.25">
      <c r="A486" t="s">
        <v>3254</v>
      </c>
      <c r="B486" t="s">
        <v>3252</v>
      </c>
      <c r="C486" t="s">
        <v>3253</v>
      </c>
      <c r="D486" t="s">
        <v>102</v>
      </c>
      <c r="E486" t="s">
        <v>3255</v>
      </c>
      <c r="F486" t="s">
        <v>54</v>
      </c>
      <c r="G486"/>
      <c r="H486" t="s">
        <v>42680</v>
      </c>
      <c r="I486" t="s">
        <v>50163</v>
      </c>
      <c r="J486" t="s">
        <v>3256</v>
      </c>
      <c r="K486" t="s">
        <v>105</v>
      </c>
      <c r="L486" s="119" t="str">
        <f t="shared" si="28"/>
        <v>NA</v>
      </c>
      <c r="M486" s="119"/>
      <c r="N486" s="120" t="str">
        <f t="shared" si="29"/>
        <v>NA</v>
      </c>
      <c r="O486" s="120"/>
      <c r="P486"/>
      <c r="Q486"/>
      <c r="R486"/>
      <c r="S486"/>
      <c r="T486"/>
      <c r="U486" t="s">
        <v>38161</v>
      </c>
      <c r="V486" t="s">
        <v>38162</v>
      </c>
      <c r="W486" t="s">
        <v>1314</v>
      </c>
      <c r="X486" t="s">
        <v>102</v>
      </c>
      <c r="Y486" t="s">
        <v>1316</v>
      </c>
      <c r="Z486" t="s">
        <v>54</v>
      </c>
      <c r="AA486"/>
      <c r="AB486" t="s">
        <v>42177</v>
      </c>
      <c r="AC486" t="s">
        <v>49809</v>
      </c>
      <c r="AD486"/>
      <c r="AE486" t="s">
        <v>105</v>
      </c>
      <c r="AF486" s="119" t="str">
        <f t="shared" si="30"/>
        <v>NA</v>
      </c>
      <c r="AG486" s="119"/>
      <c r="AH486" s="119"/>
      <c r="AI486" s="119"/>
      <c r="AJ486" s="119" t="str">
        <f t="shared" si="31"/>
        <v>NA</v>
      </c>
      <c r="AK486" s="190"/>
      <c r="AL486" s="191"/>
    </row>
    <row r="487" spans="1:38" x14ac:dyDescent="0.25">
      <c r="A487" t="s">
        <v>1003</v>
      </c>
      <c r="B487" t="s">
        <v>1001</v>
      </c>
      <c r="C487" t="s">
        <v>1002</v>
      </c>
      <c r="D487" t="s">
        <v>102</v>
      </c>
      <c r="E487" t="s">
        <v>1004</v>
      </c>
      <c r="F487" t="s">
        <v>54</v>
      </c>
      <c r="G487"/>
      <c r="H487" t="s">
        <v>42681</v>
      </c>
      <c r="I487" t="s">
        <v>50164</v>
      </c>
      <c r="J487"/>
      <c r="K487" t="s">
        <v>105</v>
      </c>
      <c r="L487" s="119" t="str">
        <f t="shared" si="28"/>
        <v>NA</v>
      </c>
      <c r="M487" s="119"/>
      <c r="N487" s="120" t="str">
        <f t="shared" si="29"/>
        <v>NA</v>
      </c>
      <c r="O487" s="120"/>
      <c r="P487"/>
      <c r="Q487"/>
      <c r="R487"/>
      <c r="S487"/>
      <c r="T487"/>
      <c r="U487" t="s">
        <v>1774</v>
      </c>
      <c r="V487" t="s">
        <v>38163</v>
      </c>
      <c r="W487" t="s">
        <v>1773</v>
      </c>
      <c r="X487" t="s">
        <v>102</v>
      </c>
      <c r="Y487" t="s">
        <v>1775</v>
      </c>
      <c r="Z487" t="s">
        <v>54</v>
      </c>
      <c r="AA487"/>
      <c r="AB487" t="s">
        <v>42178</v>
      </c>
      <c r="AC487" t="s">
        <v>49810</v>
      </c>
      <c r="AD487" t="s">
        <v>40990</v>
      </c>
      <c r="AE487" t="s">
        <v>105</v>
      </c>
      <c r="AF487" s="119" t="str">
        <f t="shared" si="30"/>
        <v>NA</v>
      </c>
      <c r="AG487" s="119"/>
      <c r="AH487" s="119"/>
      <c r="AI487" s="119"/>
      <c r="AJ487" s="119" t="str">
        <f t="shared" si="31"/>
        <v>NA</v>
      </c>
      <c r="AK487" s="190"/>
      <c r="AL487" s="191"/>
    </row>
    <row r="488" spans="1:38" x14ac:dyDescent="0.25">
      <c r="A488" t="s">
        <v>939</v>
      </c>
      <c r="B488" t="s">
        <v>937</v>
      </c>
      <c r="C488" t="s">
        <v>938</v>
      </c>
      <c r="D488" t="s">
        <v>102</v>
      </c>
      <c r="E488" t="s">
        <v>940</v>
      </c>
      <c r="F488" t="s">
        <v>54</v>
      </c>
      <c r="G488"/>
      <c r="H488" t="s">
        <v>42682</v>
      </c>
      <c r="I488" t="s">
        <v>50165</v>
      </c>
      <c r="J488"/>
      <c r="K488" t="s">
        <v>105</v>
      </c>
      <c r="L488" s="119" t="str">
        <f t="shared" si="28"/>
        <v>NA</v>
      </c>
      <c r="M488" s="119"/>
      <c r="N488" s="120" t="str">
        <f t="shared" si="29"/>
        <v>NA</v>
      </c>
      <c r="O488" s="120"/>
      <c r="P488"/>
      <c r="Q488"/>
      <c r="R488"/>
      <c r="S488"/>
      <c r="T488"/>
      <c r="U488" t="s">
        <v>38164</v>
      </c>
      <c r="V488" t="s">
        <v>38165</v>
      </c>
      <c r="W488" t="s">
        <v>1778</v>
      </c>
      <c r="X488" t="s">
        <v>102</v>
      </c>
      <c r="Y488" t="s">
        <v>1780</v>
      </c>
      <c r="Z488" t="s">
        <v>54</v>
      </c>
      <c r="AA488"/>
      <c r="AB488" t="s">
        <v>42179</v>
      </c>
      <c r="AC488" t="s">
        <v>49811</v>
      </c>
      <c r="AD488" t="s">
        <v>40991</v>
      </c>
      <c r="AE488" t="s">
        <v>105</v>
      </c>
      <c r="AF488" s="119" t="str">
        <f t="shared" si="30"/>
        <v>NA</v>
      </c>
      <c r="AG488" s="119"/>
      <c r="AH488" s="119"/>
      <c r="AI488" s="119"/>
      <c r="AJ488" s="119" t="str">
        <f t="shared" si="31"/>
        <v>NA</v>
      </c>
      <c r="AK488" s="190"/>
      <c r="AL488" s="191"/>
    </row>
    <row r="489" spans="1:38" x14ac:dyDescent="0.25">
      <c r="A489" t="s">
        <v>1066</v>
      </c>
      <c r="B489" t="s">
        <v>1064</v>
      </c>
      <c r="C489" t="s">
        <v>1065</v>
      </c>
      <c r="D489" t="s">
        <v>102</v>
      </c>
      <c r="E489" t="s">
        <v>1067</v>
      </c>
      <c r="F489" t="s">
        <v>54</v>
      </c>
      <c r="G489"/>
      <c r="H489" t="s">
        <v>42683</v>
      </c>
      <c r="I489" t="s">
        <v>50166</v>
      </c>
      <c r="J489" t="s">
        <v>1068</v>
      </c>
      <c r="K489" t="s">
        <v>105</v>
      </c>
      <c r="L489" s="119" t="str">
        <f t="shared" si="28"/>
        <v>NA</v>
      </c>
      <c r="M489" s="119"/>
      <c r="N489" s="120" t="str">
        <f t="shared" si="29"/>
        <v>NA</v>
      </c>
      <c r="O489" s="120"/>
      <c r="P489"/>
      <c r="Q489"/>
      <c r="R489"/>
      <c r="S489"/>
      <c r="T489"/>
      <c r="U489" t="s">
        <v>38166</v>
      </c>
      <c r="V489" t="s">
        <v>38167</v>
      </c>
      <c r="W489" t="s">
        <v>1773</v>
      </c>
      <c r="X489" t="s">
        <v>102</v>
      </c>
      <c r="Y489" t="s">
        <v>1780</v>
      </c>
      <c r="Z489" t="s">
        <v>54</v>
      </c>
      <c r="AA489"/>
      <c r="AB489" t="s">
        <v>42180</v>
      </c>
      <c r="AC489" t="s">
        <v>49811</v>
      </c>
      <c r="AD489" t="s">
        <v>40992</v>
      </c>
      <c r="AE489" t="s">
        <v>105</v>
      </c>
      <c r="AF489" s="119" t="str">
        <f t="shared" si="30"/>
        <v>NA</v>
      </c>
      <c r="AG489" s="119"/>
      <c r="AH489" s="119"/>
      <c r="AI489" s="119"/>
      <c r="AJ489" s="119" t="str">
        <f t="shared" si="31"/>
        <v>NA</v>
      </c>
      <c r="AK489" s="190"/>
      <c r="AL489" s="191"/>
    </row>
    <row r="490" spans="1:38" x14ac:dyDescent="0.25">
      <c r="A490" t="s">
        <v>2646</v>
      </c>
      <c r="B490" t="s">
        <v>2644</v>
      </c>
      <c r="C490" t="s">
        <v>2645</v>
      </c>
      <c r="D490" t="s">
        <v>102</v>
      </c>
      <c r="E490" t="s">
        <v>2647</v>
      </c>
      <c r="F490" t="s">
        <v>54</v>
      </c>
      <c r="G490"/>
      <c r="H490" t="s">
        <v>42686</v>
      </c>
      <c r="I490" t="s">
        <v>50167</v>
      </c>
      <c r="J490"/>
      <c r="K490" t="s">
        <v>105</v>
      </c>
      <c r="L490" s="119" t="str">
        <f t="shared" si="28"/>
        <v>NA</v>
      </c>
      <c r="M490" s="119"/>
      <c r="N490" s="120" t="str">
        <f t="shared" si="29"/>
        <v>NA</v>
      </c>
      <c r="O490" s="120"/>
      <c r="P490"/>
      <c r="Q490"/>
      <c r="R490"/>
      <c r="S490"/>
      <c r="T490"/>
      <c r="U490" t="s">
        <v>38168</v>
      </c>
      <c r="V490" t="s">
        <v>38169</v>
      </c>
      <c r="W490" t="s">
        <v>1778</v>
      </c>
      <c r="X490" t="s">
        <v>102</v>
      </c>
      <c r="Y490" t="s">
        <v>1780</v>
      </c>
      <c r="Z490" t="s">
        <v>54</v>
      </c>
      <c r="AA490"/>
      <c r="AB490" t="s">
        <v>42179</v>
      </c>
      <c r="AC490" t="s">
        <v>49811</v>
      </c>
      <c r="AD490" t="s">
        <v>40993</v>
      </c>
      <c r="AE490" t="s">
        <v>105</v>
      </c>
      <c r="AF490" s="119" t="str">
        <f t="shared" si="30"/>
        <v>NA</v>
      </c>
      <c r="AG490" s="119"/>
      <c r="AH490" s="119"/>
      <c r="AI490" s="119"/>
      <c r="AJ490" s="119" t="str">
        <f t="shared" si="31"/>
        <v>NA</v>
      </c>
      <c r="AK490" s="190"/>
      <c r="AL490" s="191"/>
    </row>
    <row r="491" spans="1:38" x14ac:dyDescent="0.25">
      <c r="A491" t="s">
        <v>3553</v>
      </c>
      <c r="B491" t="s">
        <v>3551</v>
      </c>
      <c r="C491" t="s">
        <v>3552</v>
      </c>
      <c r="D491" t="s">
        <v>102</v>
      </c>
      <c r="E491" t="s">
        <v>3554</v>
      </c>
      <c r="F491" t="s">
        <v>54</v>
      </c>
      <c r="G491"/>
      <c r="H491" t="s">
        <v>42687</v>
      </c>
      <c r="I491" t="s">
        <v>50168</v>
      </c>
      <c r="J491" t="s">
        <v>3555</v>
      </c>
      <c r="K491" t="s">
        <v>105</v>
      </c>
      <c r="L491" s="119" t="str">
        <f t="shared" si="28"/>
        <v>NA</v>
      </c>
      <c r="M491" s="119"/>
      <c r="N491" s="120" t="str">
        <f t="shared" si="29"/>
        <v>NA</v>
      </c>
      <c r="O491" s="120"/>
      <c r="P491"/>
      <c r="Q491"/>
      <c r="R491"/>
      <c r="S491"/>
      <c r="T491"/>
      <c r="U491" t="s">
        <v>38170</v>
      </c>
      <c r="V491" t="s">
        <v>38171</v>
      </c>
      <c r="W491" t="s">
        <v>2838</v>
      </c>
      <c r="X491" t="s">
        <v>102</v>
      </c>
      <c r="Y491" t="s">
        <v>2840</v>
      </c>
      <c r="Z491" t="s">
        <v>54</v>
      </c>
      <c r="AA491"/>
      <c r="AB491" t="s">
        <v>42181</v>
      </c>
      <c r="AC491" t="s">
        <v>49812</v>
      </c>
      <c r="AD491" t="s">
        <v>2841</v>
      </c>
      <c r="AE491" t="s">
        <v>105</v>
      </c>
      <c r="AF491" s="119" t="str">
        <f t="shared" si="30"/>
        <v>NA</v>
      </c>
      <c r="AG491" s="119"/>
      <c r="AH491" s="119"/>
      <c r="AI491" s="119"/>
      <c r="AJ491" s="119" t="str">
        <f t="shared" si="31"/>
        <v>NA</v>
      </c>
      <c r="AK491" s="190"/>
      <c r="AL491" s="191"/>
    </row>
    <row r="492" spans="1:38" x14ac:dyDescent="0.25">
      <c r="A492" t="s">
        <v>3784</v>
      </c>
      <c r="B492" t="s">
        <v>3782</v>
      </c>
      <c r="C492" t="s">
        <v>3783</v>
      </c>
      <c r="D492" t="s">
        <v>102</v>
      </c>
      <c r="E492" t="s">
        <v>3785</v>
      </c>
      <c r="F492" t="s">
        <v>54</v>
      </c>
      <c r="G492"/>
      <c r="H492" t="s">
        <v>42688</v>
      </c>
      <c r="I492" t="s">
        <v>50169</v>
      </c>
      <c r="J492"/>
      <c r="K492" t="s">
        <v>105</v>
      </c>
      <c r="L492" s="119" t="str">
        <f t="shared" si="28"/>
        <v>NA</v>
      </c>
      <c r="M492" s="119"/>
      <c r="N492" s="120" t="str">
        <f t="shared" si="29"/>
        <v>NA</v>
      </c>
      <c r="O492" s="120"/>
      <c r="P492"/>
      <c r="Q492"/>
      <c r="R492"/>
      <c r="S492"/>
      <c r="T492"/>
      <c r="U492" t="s">
        <v>38172</v>
      </c>
      <c r="V492" t="s">
        <v>38173</v>
      </c>
      <c r="W492" t="s">
        <v>2838</v>
      </c>
      <c r="X492" t="s">
        <v>102</v>
      </c>
      <c r="Y492" t="s">
        <v>2840</v>
      </c>
      <c r="Z492" t="s">
        <v>54</v>
      </c>
      <c r="AA492"/>
      <c r="AB492" t="s">
        <v>42181</v>
      </c>
      <c r="AC492" t="s">
        <v>49812</v>
      </c>
      <c r="AD492" t="s">
        <v>40994</v>
      </c>
      <c r="AE492" t="s">
        <v>105</v>
      </c>
      <c r="AF492" s="119" t="str">
        <f t="shared" si="30"/>
        <v>NA</v>
      </c>
      <c r="AG492" s="119"/>
      <c r="AH492" s="119"/>
      <c r="AI492" s="119"/>
      <c r="AJ492" s="119" t="str">
        <f t="shared" si="31"/>
        <v>NA</v>
      </c>
      <c r="AK492" s="190"/>
      <c r="AL492" s="191"/>
    </row>
    <row r="493" spans="1:38" x14ac:dyDescent="0.25">
      <c r="A493" t="s">
        <v>3788</v>
      </c>
      <c r="B493" t="s">
        <v>3786</v>
      </c>
      <c r="C493" t="s">
        <v>3787</v>
      </c>
      <c r="D493" t="s">
        <v>102</v>
      </c>
      <c r="E493" t="s">
        <v>3789</v>
      </c>
      <c r="F493" t="s">
        <v>54</v>
      </c>
      <c r="G493"/>
      <c r="H493" t="s">
        <v>42689</v>
      </c>
      <c r="I493" t="s">
        <v>50170</v>
      </c>
      <c r="J493"/>
      <c r="K493" t="s">
        <v>105</v>
      </c>
      <c r="L493" s="119" t="str">
        <f t="shared" si="28"/>
        <v>NA</v>
      </c>
      <c r="M493" s="119"/>
      <c r="N493" s="120" t="str">
        <f t="shared" si="29"/>
        <v>NA</v>
      </c>
      <c r="O493" s="120"/>
      <c r="P493"/>
      <c r="Q493"/>
      <c r="R493"/>
      <c r="S493"/>
      <c r="T493"/>
      <c r="U493" t="s">
        <v>38174</v>
      </c>
      <c r="V493" t="s">
        <v>38175</v>
      </c>
      <c r="W493" t="s">
        <v>2843</v>
      </c>
      <c r="X493" t="s">
        <v>102</v>
      </c>
      <c r="Y493" t="s">
        <v>2845</v>
      </c>
      <c r="Z493" t="s">
        <v>54</v>
      </c>
      <c r="AA493"/>
      <c r="AB493" t="s">
        <v>42182</v>
      </c>
      <c r="AC493" t="s">
        <v>49813</v>
      </c>
      <c r="AD493" t="s">
        <v>40995</v>
      </c>
      <c r="AE493" t="s">
        <v>105</v>
      </c>
      <c r="AF493" s="119" t="str">
        <f t="shared" si="30"/>
        <v>NA</v>
      </c>
      <c r="AG493" s="119"/>
      <c r="AH493" s="119"/>
      <c r="AI493" s="119"/>
      <c r="AJ493" s="119" t="str">
        <f t="shared" si="31"/>
        <v>NA</v>
      </c>
      <c r="AK493" s="190"/>
      <c r="AL493" s="191"/>
    </row>
    <row r="494" spans="1:38" x14ac:dyDescent="0.25">
      <c r="A494" t="s">
        <v>3792</v>
      </c>
      <c r="B494" t="s">
        <v>3790</v>
      </c>
      <c r="C494" t="s">
        <v>3791</v>
      </c>
      <c r="D494" t="s">
        <v>102</v>
      </c>
      <c r="E494" t="s">
        <v>3793</v>
      </c>
      <c r="F494" t="s">
        <v>54</v>
      </c>
      <c r="G494"/>
      <c r="H494" t="s">
        <v>42690</v>
      </c>
      <c r="I494" t="s">
        <v>50171</v>
      </c>
      <c r="J494"/>
      <c r="K494" t="s">
        <v>105</v>
      </c>
      <c r="L494" s="119" t="str">
        <f t="shared" si="28"/>
        <v>NA</v>
      </c>
      <c r="M494" s="119"/>
      <c r="N494" s="120" t="str">
        <f t="shared" si="29"/>
        <v>NA</v>
      </c>
      <c r="O494" s="120"/>
      <c r="P494"/>
      <c r="Q494"/>
      <c r="R494"/>
      <c r="S494"/>
      <c r="T494"/>
      <c r="U494" t="s">
        <v>2969</v>
      </c>
      <c r="V494" t="s">
        <v>38176</v>
      </c>
      <c r="W494" t="s">
        <v>2968</v>
      </c>
      <c r="X494" t="s">
        <v>102</v>
      </c>
      <c r="Y494" t="s">
        <v>2970</v>
      </c>
      <c r="Z494" t="s">
        <v>54</v>
      </c>
      <c r="AA494"/>
      <c r="AB494" t="s">
        <v>42183</v>
      </c>
      <c r="AC494" t="s">
        <v>49814</v>
      </c>
      <c r="AD494" t="s">
        <v>40996</v>
      </c>
      <c r="AE494" t="s">
        <v>105</v>
      </c>
      <c r="AF494" s="119" t="str">
        <f t="shared" si="30"/>
        <v>NA</v>
      </c>
      <c r="AG494" s="119"/>
      <c r="AH494" s="119"/>
      <c r="AI494" s="119"/>
      <c r="AJ494" s="119" t="str">
        <f t="shared" si="31"/>
        <v>NA</v>
      </c>
      <c r="AK494" s="190"/>
      <c r="AL494" s="191"/>
    </row>
    <row r="495" spans="1:38" x14ac:dyDescent="0.25">
      <c r="A495" t="s">
        <v>3808</v>
      </c>
      <c r="B495" t="s">
        <v>3806</v>
      </c>
      <c r="C495" t="s">
        <v>3807</v>
      </c>
      <c r="D495" t="s">
        <v>102</v>
      </c>
      <c r="E495" t="s">
        <v>3809</v>
      </c>
      <c r="F495" t="s">
        <v>54</v>
      </c>
      <c r="G495"/>
      <c r="H495" t="s">
        <v>42691</v>
      </c>
      <c r="I495" t="s">
        <v>50172</v>
      </c>
      <c r="J495"/>
      <c r="K495" t="s">
        <v>105</v>
      </c>
      <c r="L495" s="119" t="str">
        <f t="shared" si="28"/>
        <v>NA</v>
      </c>
      <c r="M495" s="119"/>
      <c r="N495" s="120" t="str">
        <f t="shared" si="29"/>
        <v>NA</v>
      </c>
      <c r="O495" s="120"/>
      <c r="P495"/>
      <c r="Q495"/>
      <c r="R495"/>
      <c r="S495"/>
      <c r="T495"/>
      <c r="U495" t="s">
        <v>38177</v>
      </c>
      <c r="V495" t="s">
        <v>38178</v>
      </c>
      <c r="W495" t="s">
        <v>2968</v>
      </c>
      <c r="X495" t="s">
        <v>102</v>
      </c>
      <c r="Y495" t="s">
        <v>2970</v>
      </c>
      <c r="Z495" t="s">
        <v>54</v>
      </c>
      <c r="AA495"/>
      <c r="AB495" t="s">
        <v>42183</v>
      </c>
      <c r="AC495" t="s">
        <v>49814</v>
      </c>
      <c r="AD495" t="s">
        <v>40997</v>
      </c>
      <c r="AE495" t="s">
        <v>105</v>
      </c>
      <c r="AF495" s="119" t="str">
        <f t="shared" si="30"/>
        <v>NA</v>
      </c>
      <c r="AG495" s="119"/>
      <c r="AH495" s="119"/>
      <c r="AI495" s="119"/>
      <c r="AJ495" s="119" t="str">
        <f t="shared" si="31"/>
        <v>NA</v>
      </c>
      <c r="AK495" s="190"/>
      <c r="AL495" s="191"/>
    </row>
    <row r="496" spans="1:38" x14ac:dyDescent="0.25">
      <c r="A496" t="s">
        <v>1426</v>
      </c>
      <c r="B496" t="s">
        <v>1424</v>
      </c>
      <c r="C496" t="s">
        <v>1425</v>
      </c>
      <c r="D496" t="s">
        <v>102</v>
      </c>
      <c r="E496" t="s">
        <v>1427</v>
      </c>
      <c r="F496" t="s">
        <v>54</v>
      </c>
      <c r="G496"/>
      <c r="H496" t="s">
        <v>42693</v>
      </c>
      <c r="I496" t="s">
        <v>50173</v>
      </c>
      <c r="J496"/>
      <c r="K496" t="s">
        <v>105</v>
      </c>
      <c r="L496" s="119" t="str">
        <f t="shared" si="28"/>
        <v>NA</v>
      </c>
      <c r="M496" s="119"/>
      <c r="N496" s="120" t="str">
        <f t="shared" si="29"/>
        <v>NA</v>
      </c>
      <c r="O496" s="120"/>
      <c r="P496"/>
      <c r="Q496"/>
      <c r="R496"/>
      <c r="S496"/>
      <c r="T496"/>
      <c r="U496" t="s">
        <v>38179</v>
      </c>
      <c r="V496" t="s">
        <v>38180</v>
      </c>
      <c r="W496" t="s">
        <v>2968</v>
      </c>
      <c r="X496" t="s">
        <v>102</v>
      </c>
      <c r="Y496" t="s">
        <v>2970</v>
      </c>
      <c r="Z496" t="s">
        <v>54</v>
      </c>
      <c r="AA496"/>
      <c r="AB496" t="s">
        <v>42183</v>
      </c>
      <c r="AC496" t="s">
        <v>49814</v>
      </c>
      <c r="AD496" t="s">
        <v>38179</v>
      </c>
      <c r="AE496" t="s">
        <v>105</v>
      </c>
      <c r="AF496" s="119" t="str">
        <f t="shared" si="30"/>
        <v>NA</v>
      </c>
      <c r="AG496" s="119"/>
      <c r="AH496" s="119"/>
      <c r="AI496" s="119"/>
      <c r="AJ496" s="119" t="str">
        <f t="shared" si="31"/>
        <v>NA</v>
      </c>
      <c r="AK496" s="190"/>
      <c r="AL496" s="191"/>
    </row>
    <row r="497" spans="1:38" x14ac:dyDescent="0.25">
      <c r="A497" t="s">
        <v>856</v>
      </c>
      <c r="B497" t="s">
        <v>854</v>
      </c>
      <c r="C497" t="s">
        <v>855</v>
      </c>
      <c r="D497" t="s">
        <v>102</v>
      </c>
      <c r="E497" t="s">
        <v>857</v>
      </c>
      <c r="F497" t="s">
        <v>54</v>
      </c>
      <c r="G497"/>
      <c r="H497" t="s">
        <v>42695</v>
      </c>
      <c r="I497" t="s">
        <v>50174</v>
      </c>
      <c r="J497" t="s">
        <v>858</v>
      </c>
      <c r="K497" t="s">
        <v>105</v>
      </c>
      <c r="L497" s="119" t="str">
        <f t="shared" si="28"/>
        <v>NA</v>
      </c>
      <c r="M497" s="119"/>
      <c r="N497" s="120" t="str">
        <f t="shared" si="29"/>
        <v>NA</v>
      </c>
      <c r="O497" s="120"/>
      <c r="P497"/>
      <c r="Q497"/>
      <c r="R497"/>
      <c r="S497"/>
      <c r="T497"/>
      <c r="U497" t="s">
        <v>38181</v>
      </c>
      <c r="V497" t="s">
        <v>38182</v>
      </c>
      <c r="W497" t="s">
        <v>2968</v>
      </c>
      <c r="X497" t="s">
        <v>102</v>
      </c>
      <c r="Y497" t="s">
        <v>2970</v>
      </c>
      <c r="Z497" t="s">
        <v>54</v>
      </c>
      <c r="AA497"/>
      <c r="AB497" t="s">
        <v>42183</v>
      </c>
      <c r="AC497" t="s">
        <v>49814</v>
      </c>
      <c r="AD497" t="s">
        <v>40998</v>
      </c>
      <c r="AE497" t="s">
        <v>105</v>
      </c>
      <c r="AF497" s="119" t="str">
        <f t="shared" si="30"/>
        <v>NA</v>
      </c>
      <c r="AG497" s="119"/>
      <c r="AH497" s="119"/>
      <c r="AI497" s="119"/>
      <c r="AJ497" s="119" t="str">
        <f t="shared" si="31"/>
        <v>NA</v>
      </c>
      <c r="AK497" s="190"/>
      <c r="AL497" s="191"/>
    </row>
    <row r="498" spans="1:38" x14ac:dyDescent="0.25">
      <c r="A498" t="s">
        <v>1667</v>
      </c>
      <c r="B498" t="s">
        <v>1665</v>
      </c>
      <c r="C498" t="s">
        <v>1666</v>
      </c>
      <c r="D498" t="s">
        <v>102</v>
      </c>
      <c r="E498" t="s">
        <v>1668</v>
      </c>
      <c r="F498" t="s">
        <v>54</v>
      </c>
      <c r="G498"/>
      <c r="H498" t="s">
        <v>42696</v>
      </c>
      <c r="I498" t="s">
        <v>50175</v>
      </c>
      <c r="J498" t="s">
        <v>1669</v>
      </c>
      <c r="K498" t="s">
        <v>105</v>
      </c>
      <c r="L498" s="119" t="str">
        <f t="shared" si="28"/>
        <v>NA</v>
      </c>
      <c r="M498" s="119"/>
      <c r="N498" s="120" t="str">
        <f t="shared" si="29"/>
        <v>NA</v>
      </c>
      <c r="O498" s="120"/>
      <c r="P498"/>
      <c r="Q498"/>
      <c r="R498"/>
      <c r="S498"/>
      <c r="T498"/>
      <c r="U498" t="s">
        <v>38183</v>
      </c>
      <c r="V498" t="s">
        <v>38184</v>
      </c>
      <c r="W498" t="s">
        <v>2968</v>
      </c>
      <c r="X498" t="s">
        <v>102</v>
      </c>
      <c r="Y498" t="s">
        <v>2970</v>
      </c>
      <c r="Z498" t="s">
        <v>54</v>
      </c>
      <c r="AA498"/>
      <c r="AB498" t="s">
        <v>42183</v>
      </c>
      <c r="AC498" t="s">
        <v>49814</v>
      </c>
      <c r="AD498" t="s">
        <v>40999</v>
      </c>
      <c r="AE498" t="s">
        <v>105</v>
      </c>
      <c r="AF498" s="119" t="str">
        <f t="shared" si="30"/>
        <v>NA</v>
      </c>
      <c r="AG498" s="119"/>
      <c r="AH498" s="119"/>
      <c r="AI498" s="119"/>
      <c r="AJ498" s="119" t="str">
        <f t="shared" si="31"/>
        <v>NA</v>
      </c>
      <c r="AK498" s="190"/>
      <c r="AL498" s="191"/>
    </row>
    <row r="499" spans="1:38" x14ac:dyDescent="0.25">
      <c r="A499" t="s">
        <v>3751</v>
      </c>
      <c r="B499" t="s">
        <v>3749</v>
      </c>
      <c r="C499" t="s">
        <v>3750</v>
      </c>
      <c r="D499" t="s">
        <v>102</v>
      </c>
      <c r="E499" t="s">
        <v>3752</v>
      </c>
      <c r="F499" t="s">
        <v>54</v>
      </c>
      <c r="G499"/>
      <c r="H499" t="s">
        <v>42697</v>
      </c>
      <c r="I499" t="s">
        <v>50176</v>
      </c>
      <c r="J499" t="s">
        <v>3751</v>
      </c>
      <c r="K499" t="s">
        <v>105</v>
      </c>
      <c r="L499" s="119" t="str">
        <f t="shared" si="28"/>
        <v>NA</v>
      </c>
      <c r="M499" s="119"/>
      <c r="N499" s="120" t="str">
        <f t="shared" si="29"/>
        <v>NA</v>
      </c>
      <c r="O499" s="120"/>
      <c r="P499"/>
      <c r="Q499"/>
      <c r="R499"/>
      <c r="S499"/>
      <c r="T499"/>
      <c r="U499" t="s">
        <v>38185</v>
      </c>
      <c r="V499" t="s">
        <v>38186</v>
      </c>
      <c r="W499" t="s">
        <v>2968</v>
      </c>
      <c r="X499" t="s">
        <v>102</v>
      </c>
      <c r="Y499" t="s">
        <v>2970</v>
      </c>
      <c r="Z499" t="s">
        <v>54</v>
      </c>
      <c r="AA499"/>
      <c r="AB499" t="s">
        <v>42183</v>
      </c>
      <c r="AC499" t="s">
        <v>49814</v>
      </c>
      <c r="AD499" t="s">
        <v>41000</v>
      </c>
      <c r="AE499" t="s">
        <v>105</v>
      </c>
      <c r="AF499" s="119" t="str">
        <f t="shared" si="30"/>
        <v>NA</v>
      </c>
      <c r="AG499" s="119"/>
      <c r="AH499" s="119"/>
      <c r="AI499" s="119"/>
      <c r="AJ499" s="119" t="str">
        <f t="shared" si="31"/>
        <v>NA</v>
      </c>
      <c r="AK499" s="190"/>
      <c r="AL499" s="191"/>
    </row>
    <row r="500" spans="1:38" x14ac:dyDescent="0.25">
      <c r="A500" t="s">
        <v>2665</v>
      </c>
      <c r="B500" t="s">
        <v>2663</v>
      </c>
      <c r="C500" t="s">
        <v>2664</v>
      </c>
      <c r="D500" t="s">
        <v>102</v>
      </c>
      <c r="E500" t="s">
        <v>2666</v>
      </c>
      <c r="F500" t="s">
        <v>54</v>
      </c>
      <c r="G500"/>
      <c r="H500" t="s">
        <v>42700</v>
      </c>
      <c r="I500" t="s">
        <v>50177</v>
      </c>
      <c r="J500" t="s">
        <v>2667</v>
      </c>
      <c r="K500" t="s">
        <v>105</v>
      </c>
      <c r="L500" s="119" t="str">
        <f t="shared" si="28"/>
        <v>NA</v>
      </c>
      <c r="M500" s="119"/>
      <c r="N500" s="120" t="str">
        <f t="shared" si="29"/>
        <v>NA</v>
      </c>
      <c r="O500" s="120"/>
      <c r="P500"/>
      <c r="Q500"/>
      <c r="R500"/>
      <c r="S500"/>
      <c r="T500"/>
      <c r="U500" t="s">
        <v>38187</v>
      </c>
      <c r="V500" t="s">
        <v>38188</v>
      </c>
      <c r="W500" t="s">
        <v>2968</v>
      </c>
      <c r="X500" t="s">
        <v>102</v>
      </c>
      <c r="Y500" t="s">
        <v>2970</v>
      </c>
      <c r="Z500" t="s">
        <v>54</v>
      </c>
      <c r="AA500"/>
      <c r="AB500" t="s">
        <v>42183</v>
      </c>
      <c r="AC500" t="s">
        <v>49814</v>
      </c>
      <c r="AD500" t="s">
        <v>41001</v>
      </c>
      <c r="AE500" t="s">
        <v>105</v>
      </c>
      <c r="AF500" s="119" t="str">
        <f t="shared" si="30"/>
        <v>NA</v>
      </c>
      <c r="AG500" s="119"/>
      <c r="AH500" s="119"/>
      <c r="AI500" s="119"/>
      <c r="AJ500" s="119" t="str">
        <f t="shared" si="31"/>
        <v>NA</v>
      </c>
      <c r="AK500" s="190"/>
      <c r="AL500" s="191"/>
    </row>
    <row r="501" spans="1:38" x14ac:dyDescent="0.25">
      <c r="A501" t="s">
        <v>2710</v>
      </c>
      <c r="B501" t="s">
        <v>2708</v>
      </c>
      <c r="C501" t="s">
        <v>2709</v>
      </c>
      <c r="D501" t="s">
        <v>102</v>
      </c>
      <c r="E501" t="s">
        <v>2711</v>
      </c>
      <c r="F501" t="s">
        <v>54</v>
      </c>
      <c r="G501"/>
      <c r="H501" t="s">
        <v>42701</v>
      </c>
      <c r="I501" t="s">
        <v>50178</v>
      </c>
      <c r="J501" t="s">
        <v>2712</v>
      </c>
      <c r="K501" t="s">
        <v>105</v>
      </c>
      <c r="L501" s="119" t="str">
        <f t="shared" si="28"/>
        <v>NA</v>
      </c>
      <c r="M501" s="119"/>
      <c r="N501" s="120" t="str">
        <f t="shared" si="29"/>
        <v>NA</v>
      </c>
      <c r="O501" s="120"/>
      <c r="P501"/>
      <c r="Q501"/>
      <c r="R501"/>
      <c r="S501"/>
      <c r="T501"/>
      <c r="U501" t="s">
        <v>38189</v>
      </c>
      <c r="V501" t="s">
        <v>38190</v>
      </c>
      <c r="W501" t="s">
        <v>2968</v>
      </c>
      <c r="X501" t="s">
        <v>102</v>
      </c>
      <c r="Y501" t="s">
        <v>2970</v>
      </c>
      <c r="Z501" t="s">
        <v>54</v>
      </c>
      <c r="AA501"/>
      <c r="AB501" t="s">
        <v>42183</v>
      </c>
      <c r="AC501" t="s">
        <v>49814</v>
      </c>
      <c r="AD501" t="s">
        <v>41002</v>
      </c>
      <c r="AE501" t="s">
        <v>105</v>
      </c>
      <c r="AF501" s="119" t="str">
        <f t="shared" si="30"/>
        <v>NA</v>
      </c>
      <c r="AG501" s="119"/>
      <c r="AH501" s="119"/>
      <c r="AI501" s="119"/>
      <c r="AJ501" s="119" t="str">
        <f t="shared" si="31"/>
        <v>NA</v>
      </c>
      <c r="AK501" s="190"/>
      <c r="AL501" s="191"/>
    </row>
    <row r="502" spans="1:38" x14ac:dyDescent="0.25">
      <c r="A502" t="s">
        <v>2768</v>
      </c>
      <c r="B502" t="s">
        <v>2766</v>
      </c>
      <c r="C502" t="s">
        <v>2767</v>
      </c>
      <c r="D502" t="s">
        <v>102</v>
      </c>
      <c r="E502" t="s">
        <v>2769</v>
      </c>
      <c r="F502" t="s">
        <v>54</v>
      </c>
      <c r="G502"/>
      <c r="H502" t="s">
        <v>42703</v>
      </c>
      <c r="I502" t="s">
        <v>50179</v>
      </c>
      <c r="J502" t="s">
        <v>2770</v>
      </c>
      <c r="K502" t="s">
        <v>105</v>
      </c>
      <c r="L502" s="119" t="str">
        <f t="shared" si="28"/>
        <v>NA</v>
      </c>
      <c r="M502" s="119"/>
      <c r="N502" s="120" t="str">
        <f t="shared" si="29"/>
        <v>NA</v>
      </c>
      <c r="O502" s="120"/>
      <c r="P502"/>
      <c r="Q502"/>
      <c r="R502"/>
      <c r="S502"/>
      <c r="T502"/>
      <c r="U502" t="s">
        <v>38191</v>
      </c>
      <c r="V502" t="s">
        <v>38192</v>
      </c>
      <c r="W502" t="s">
        <v>2562</v>
      </c>
      <c r="X502" t="s">
        <v>102</v>
      </c>
      <c r="Y502" t="s">
        <v>2564</v>
      </c>
      <c r="Z502" t="s">
        <v>54</v>
      </c>
      <c r="AA502"/>
      <c r="AB502" t="s">
        <v>42184</v>
      </c>
      <c r="AC502" t="s">
        <v>49815</v>
      </c>
      <c r="AD502" t="s">
        <v>2565</v>
      </c>
      <c r="AE502" t="s">
        <v>105</v>
      </c>
      <c r="AF502" s="119" t="str">
        <f t="shared" si="30"/>
        <v>NA</v>
      </c>
      <c r="AG502" s="119"/>
      <c r="AH502" s="119"/>
      <c r="AI502" s="119"/>
      <c r="AJ502" s="119" t="str">
        <f t="shared" si="31"/>
        <v>NA</v>
      </c>
      <c r="AK502" s="190"/>
      <c r="AL502" s="191"/>
    </row>
    <row r="503" spans="1:38" x14ac:dyDescent="0.25">
      <c r="A503" t="s">
        <v>2909</v>
      </c>
      <c r="B503" t="s">
        <v>2907</v>
      </c>
      <c r="C503" t="s">
        <v>2908</v>
      </c>
      <c r="D503" t="s">
        <v>102</v>
      </c>
      <c r="E503" t="s">
        <v>2910</v>
      </c>
      <c r="F503" t="s">
        <v>54</v>
      </c>
      <c r="G503"/>
      <c r="H503" t="s">
        <v>42704</v>
      </c>
      <c r="I503" t="s">
        <v>50180</v>
      </c>
      <c r="J503" t="s">
        <v>2911</v>
      </c>
      <c r="K503" t="s">
        <v>105</v>
      </c>
      <c r="L503" s="119" t="str">
        <f t="shared" si="28"/>
        <v>NA</v>
      </c>
      <c r="M503" s="119"/>
      <c r="N503" s="120" t="str">
        <f t="shared" si="29"/>
        <v>NA</v>
      </c>
      <c r="O503" s="120"/>
      <c r="P503"/>
      <c r="Q503"/>
      <c r="R503"/>
      <c r="S503"/>
      <c r="T503"/>
      <c r="U503" t="s">
        <v>38193</v>
      </c>
      <c r="V503" t="s">
        <v>38194</v>
      </c>
      <c r="W503" t="s">
        <v>1773</v>
      </c>
      <c r="X503" t="s">
        <v>102</v>
      </c>
      <c r="Y503" t="s">
        <v>38195</v>
      </c>
      <c r="Z503" t="s">
        <v>54</v>
      </c>
      <c r="AA503"/>
      <c r="AB503" t="s">
        <v>42185</v>
      </c>
      <c r="AC503" t="s">
        <v>56255</v>
      </c>
      <c r="AD503" t="s">
        <v>38193</v>
      </c>
      <c r="AE503" t="s">
        <v>105</v>
      </c>
      <c r="AF503" s="119" t="str">
        <f t="shared" si="30"/>
        <v>NA</v>
      </c>
      <c r="AG503" s="119"/>
      <c r="AH503" s="119"/>
      <c r="AI503" s="119"/>
      <c r="AJ503" s="119" t="str">
        <f t="shared" si="31"/>
        <v>NA</v>
      </c>
      <c r="AK503" s="190"/>
      <c r="AL503" s="191"/>
    </row>
    <row r="504" spans="1:38" x14ac:dyDescent="0.25">
      <c r="A504" t="s">
        <v>919</v>
      </c>
      <c r="B504" t="s">
        <v>917</v>
      </c>
      <c r="C504" t="s">
        <v>918</v>
      </c>
      <c r="D504" t="s">
        <v>102</v>
      </c>
      <c r="E504" t="s">
        <v>920</v>
      </c>
      <c r="F504" t="s">
        <v>54</v>
      </c>
      <c r="G504"/>
      <c r="H504" t="s">
        <v>42705</v>
      </c>
      <c r="I504" t="s">
        <v>50181</v>
      </c>
      <c r="J504"/>
      <c r="K504" t="s">
        <v>105</v>
      </c>
      <c r="L504" s="119" t="str">
        <f t="shared" si="28"/>
        <v>NA</v>
      </c>
      <c r="M504" s="119"/>
      <c r="N504" s="120" t="str">
        <f t="shared" si="29"/>
        <v>NA</v>
      </c>
      <c r="O504" s="120"/>
      <c r="P504"/>
      <c r="Q504"/>
      <c r="R504"/>
      <c r="S504"/>
      <c r="T504"/>
      <c r="U504" t="s">
        <v>38196</v>
      </c>
      <c r="V504" t="s">
        <v>38197</v>
      </c>
      <c r="W504" t="s">
        <v>2843</v>
      </c>
      <c r="X504" t="s">
        <v>102</v>
      </c>
      <c r="Y504" t="s">
        <v>38195</v>
      </c>
      <c r="Z504" t="s">
        <v>54</v>
      </c>
      <c r="AA504"/>
      <c r="AB504" t="s">
        <v>42186</v>
      </c>
      <c r="AC504" t="s">
        <v>56255</v>
      </c>
      <c r="AD504" t="s">
        <v>41003</v>
      </c>
      <c r="AE504" t="s">
        <v>105</v>
      </c>
      <c r="AF504" s="119" t="str">
        <f t="shared" si="30"/>
        <v>NA</v>
      </c>
      <c r="AG504" s="119"/>
      <c r="AH504" s="119"/>
      <c r="AI504" s="119"/>
      <c r="AJ504" s="119" t="str">
        <f t="shared" si="31"/>
        <v>NA</v>
      </c>
      <c r="AK504" s="190"/>
      <c r="AL504" s="191"/>
    </row>
    <row r="505" spans="1:38" x14ac:dyDescent="0.25">
      <c r="A505" t="s">
        <v>1615</v>
      </c>
      <c r="B505" t="s">
        <v>1613</v>
      </c>
      <c r="C505" t="s">
        <v>1614</v>
      </c>
      <c r="D505" t="s">
        <v>102</v>
      </c>
      <c r="E505" t="s">
        <v>1616</v>
      </c>
      <c r="F505" t="s">
        <v>54</v>
      </c>
      <c r="G505"/>
      <c r="H505" t="s">
        <v>42706</v>
      </c>
      <c r="I505" t="s">
        <v>50182</v>
      </c>
      <c r="J505"/>
      <c r="K505" t="s">
        <v>105</v>
      </c>
      <c r="L505" s="119" t="str">
        <f t="shared" si="28"/>
        <v>NA</v>
      </c>
      <c r="M505" s="119"/>
      <c r="N505" s="120" t="str">
        <f t="shared" si="29"/>
        <v>NA</v>
      </c>
      <c r="O505" s="120"/>
      <c r="P505"/>
      <c r="Q505"/>
      <c r="R505"/>
      <c r="S505"/>
      <c r="T505"/>
      <c r="U505" t="s">
        <v>3032</v>
      </c>
      <c r="V505" t="s">
        <v>38198</v>
      </c>
      <c r="W505" t="s">
        <v>3031</v>
      </c>
      <c r="X505" t="s">
        <v>102</v>
      </c>
      <c r="Y505" t="s">
        <v>3033</v>
      </c>
      <c r="Z505" t="s">
        <v>54</v>
      </c>
      <c r="AA505"/>
      <c r="AB505" t="s">
        <v>42187</v>
      </c>
      <c r="AC505" t="s">
        <v>49816</v>
      </c>
      <c r="AD505" t="s">
        <v>3034</v>
      </c>
      <c r="AE505" t="s">
        <v>105</v>
      </c>
      <c r="AF505" s="119" t="str">
        <f t="shared" si="30"/>
        <v>NA</v>
      </c>
      <c r="AG505" s="119"/>
      <c r="AH505" s="119"/>
      <c r="AI505" s="119"/>
      <c r="AJ505" s="119" t="str">
        <f t="shared" si="31"/>
        <v>NA</v>
      </c>
      <c r="AK505" s="190"/>
      <c r="AL505" s="191"/>
    </row>
    <row r="506" spans="1:38" x14ac:dyDescent="0.25">
      <c r="A506" t="s">
        <v>1623</v>
      </c>
      <c r="B506" t="s">
        <v>1621</v>
      </c>
      <c r="C506" t="s">
        <v>1622</v>
      </c>
      <c r="D506" t="s">
        <v>102</v>
      </c>
      <c r="E506" t="s">
        <v>1624</v>
      </c>
      <c r="F506" t="s">
        <v>54</v>
      </c>
      <c r="G506"/>
      <c r="H506" t="s">
        <v>42707</v>
      </c>
      <c r="I506" t="s">
        <v>50183</v>
      </c>
      <c r="J506" t="s">
        <v>1625</v>
      </c>
      <c r="K506" t="s">
        <v>105</v>
      </c>
      <c r="L506" s="119" t="str">
        <f t="shared" si="28"/>
        <v>NA</v>
      </c>
      <c r="M506" s="119"/>
      <c r="N506" s="120" t="str">
        <f t="shared" si="29"/>
        <v>NA</v>
      </c>
      <c r="O506" s="120"/>
      <c r="P506"/>
      <c r="Q506"/>
      <c r="R506"/>
      <c r="S506"/>
      <c r="T506"/>
      <c r="U506" t="s">
        <v>38199</v>
      </c>
      <c r="V506" t="s">
        <v>38200</v>
      </c>
      <c r="W506" t="s">
        <v>2943</v>
      </c>
      <c r="X506" t="s">
        <v>102</v>
      </c>
      <c r="Y506" t="s">
        <v>2945</v>
      </c>
      <c r="Z506" t="s">
        <v>54</v>
      </c>
      <c r="AA506"/>
      <c r="AB506" t="s">
        <v>42189</v>
      </c>
      <c r="AC506" t="s">
        <v>49818</v>
      </c>
      <c r="AD506" t="s">
        <v>41004</v>
      </c>
      <c r="AE506" t="s">
        <v>105</v>
      </c>
      <c r="AF506" s="119" t="str">
        <f t="shared" si="30"/>
        <v>NA</v>
      </c>
      <c r="AG506" s="119"/>
      <c r="AH506" s="119"/>
      <c r="AI506" s="119"/>
      <c r="AJ506" s="119" t="str">
        <f t="shared" si="31"/>
        <v>NA</v>
      </c>
      <c r="AK506" s="190"/>
      <c r="AL506" s="191"/>
    </row>
    <row r="507" spans="1:38" x14ac:dyDescent="0.25">
      <c r="A507" t="s">
        <v>1681</v>
      </c>
      <c r="B507" t="s">
        <v>1679</v>
      </c>
      <c r="C507" t="s">
        <v>1680</v>
      </c>
      <c r="D507" t="s">
        <v>102</v>
      </c>
      <c r="E507" t="s">
        <v>1682</v>
      </c>
      <c r="F507" t="s">
        <v>54</v>
      </c>
      <c r="G507"/>
      <c r="H507" t="s">
        <v>42708</v>
      </c>
      <c r="I507" t="s">
        <v>50184</v>
      </c>
      <c r="J507" t="s">
        <v>1683</v>
      </c>
      <c r="K507" t="s">
        <v>105</v>
      </c>
      <c r="L507" s="119" t="str">
        <f t="shared" si="28"/>
        <v>NA</v>
      </c>
      <c r="M507" s="119"/>
      <c r="N507" s="120" t="str">
        <f t="shared" si="29"/>
        <v>NA</v>
      </c>
      <c r="O507" s="120"/>
      <c r="P507"/>
      <c r="Q507"/>
      <c r="R507"/>
      <c r="S507"/>
      <c r="T507"/>
      <c r="U507" t="s">
        <v>2944</v>
      </c>
      <c r="V507" t="s">
        <v>38201</v>
      </c>
      <c r="W507" t="s">
        <v>2943</v>
      </c>
      <c r="X507" t="s">
        <v>102</v>
      </c>
      <c r="Y507" t="s">
        <v>2945</v>
      </c>
      <c r="Z507" t="s">
        <v>54</v>
      </c>
      <c r="AA507"/>
      <c r="AB507" t="s">
        <v>42189</v>
      </c>
      <c r="AC507" t="s">
        <v>49818</v>
      </c>
      <c r="AD507" t="s">
        <v>41005</v>
      </c>
      <c r="AE507" t="s">
        <v>105</v>
      </c>
      <c r="AF507" s="119" t="str">
        <f t="shared" si="30"/>
        <v>NA</v>
      </c>
      <c r="AG507" s="119"/>
      <c r="AH507" s="119"/>
      <c r="AI507" s="119"/>
      <c r="AJ507" s="119" t="str">
        <f t="shared" si="31"/>
        <v>NA</v>
      </c>
      <c r="AK507" s="190"/>
      <c r="AL507" s="191"/>
    </row>
    <row r="508" spans="1:38" x14ac:dyDescent="0.25">
      <c r="A508" t="s">
        <v>3451</v>
      </c>
      <c r="B508" t="s">
        <v>3449</v>
      </c>
      <c r="C508" t="s">
        <v>3450</v>
      </c>
      <c r="D508" t="s">
        <v>102</v>
      </c>
      <c r="E508" t="s">
        <v>3452</v>
      </c>
      <c r="F508" t="s">
        <v>54</v>
      </c>
      <c r="G508"/>
      <c r="H508" t="s">
        <v>42709</v>
      </c>
      <c r="I508" t="s">
        <v>50185</v>
      </c>
      <c r="J508" t="s">
        <v>3451</v>
      </c>
      <c r="K508" t="s">
        <v>105</v>
      </c>
      <c r="L508" s="119" t="str">
        <f t="shared" si="28"/>
        <v>NA</v>
      </c>
      <c r="M508" s="119"/>
      <c r="N508" s="120" t="str">
        <f t="shared" si="29"/>
        <v>NA</v>
      </c>
      <c r="O508" s="120"/>
      <c r="P508"/>
      <c r="Q508"/>
      <c r="R508"/>
      <c r="S508"/>
      <c r="T508"/>
      <c r="U508" t="s">
        <v>38202</v>
      </c>
      <c r="V508" t="s">
        <v>38203</v>
      </c>
      <c r="W508" t="s">
        <v>2943</v>
      </c>
      <c r="X508" t="s">
        <v>102</v>
      </c>
      <c r="Y508" t="s">
        <v>2945</v>
      </c>
      <c r="Z508" t="s">
        <v>54</v>
      </c>
      <c r="AA508"/>
      <c r="AB508" t="s">
        <v>42189</v>
      </c>
      <c r="AC508" t="s">
        <v>49818</v>
      </c>
      <c r="AD508" t="s">
        <v>41006</v>
      </c>
      <c r="AE508" t="s">
        <v>105</v>
      </c>
      <c r="AF508" s="119" t="str">
        <f t="shared" si="30"/>
        <v>NA</v>
      </c>
      <c r="AG508" s="119"/>
      <c r="AH508" s="119"/>
      <c r="AI508" s="119"/>
      <c r="AJ508" s="119" t="str">
        <f t="shared" si="31"/>
        <v>NA</v>
      </c>
      <c r="AK508" s="190"/>
      <c r="AL508" s="191"/>
    </row>
    <row r="509" spans="1:38" x14ac:dyDescent="0.25">
      <c r="A509" t="s">
        <v>1714</v>
      </c>
      <c r="B509" t="s">
        <v>1712</v>
      </c>
      <c r="C509" t="s">
        <v>1713</v>
      </c>
      <c r="D509" t="s">
        <v>102</v>
      </c>
      <c r="E509" t="s">
        <v>1715</v>
      </c>
      <c r="F509" t="s">
        <v>54</v>
      </c>
      <c r="G509"/>
      <c r="H509" t="s">
        <v>42710</v>
      </c>
      <c r="I509" t="s">
        <v>50186</v>
      </c>
      <c r="J509" t="s">
        <v>1716</v>
      </c>
      <c r="K509" t="s">
        <v>105</v>
      </c>
      <c r="L509" s="119" t="str">
        <f t="shared" si="28"/>
        <v>NA</v>
      </c>
      <c r="M509" s="119"/>
      <c r="N509" s="120" t="str">
        <f t="shared" si="29"/>
        <v>NA</v>
      </c>
      <c r="O509" s="120"/>
      <c r="P509"/>
      <c r="Q509"/>
      <c r="R509"/>
      <c r="S509"/>
      <c r="T509"/>
      <c r="U509" t="s">
        <v>38204</v>
      </c>
      <c r="V509" t="s">
        <v>38205</v>
      </c>
      <c r="W509" t="s">
        <v>2943</v>
      </c>
      <c r="X509" t="s">
        <v>102</v>
      </c>
      <c r="Y509" t="s">
        <v>2945</v>
      </c>
      <c r="Z509" t="s">
        <v>54</v>
      </c>
      <c r="AA509"/>
      <c r="AB509" t="s">
        <v>42189</v>
      </c>
      <c r="AC509" t="s">
        <v>49818</v>
      </c>
      <c r="AD509" t="s">
        <v>41007</v>
      </c>
      <c r="AE509" t="s">
        <v>105</v>
      </c>
      <c r="AF509" s="119" t="str">
        <f t="shared" si="30"/>
        <v>NA</v>
      </c>
      <c r="AG509" s="119"/>
      <c r="AH509" s="119"/>
      <c r="AI509" s="119"/>
      <c r="AJ509" s="119" t="str">
        <f t="shared" si="31"/>
        <v>NA</v>
      </c>
      <c r="AK509" s="190"/>
      <c r="AL509" s="191"/>
    </row>
    <row r="510" spans="1:38" x14ac:dyDescent="0.25">
      <c r="A510" t="s">
        <v>943</v>
      </c>
      <c r="B510" t="s">
        <v>941</v>
      </c>
      <c r="C510" t="s">
        <v>942</v>
      </c>
      <c r="D510" t="s">
        <v>102</v>
      </c>
      <c r="E510" t="s">
        <v>944</v>
      </c>
      <c r="F510" t="s">
        <v>54</v>
      </c>
      <c r="G510"/>
      <c r="H510" t="s">
        <v>42713</v>
      </c>
      <c r="I510" t="s">
        <v>50187</v>
      </c>
      <c r="J510" t="s">
        <v>945</v>
      </c>
      <c r="K510" t="s">
        <v>105</v>
      </c>
      <c r="L510" s="119" t="str">
        <f t="shared" si="28"/>
        <v>NA</v>
      </c>
      <c r="M510" s="119"/>
      <c r="N510" s="120" t="str">
        <f t="shared" si="29"/>
        <v>NA</v>
      </c>
      <c r="O510" s="120"/>
      <c r="P510"/>
      <c r="Q510"/>
      <c r="R510"/>
      <c r="S510"/>
      <c r="T510"/>
      <c r="U510" t="s">
        <v>38206</v>
      </c>
      <c r="V510" t="s">
        <v>38207</v>
      </c>
      <c r="W510" t="s">
        <v>2943</v>
      </c>
      <c r="X510" t="s">
        <v>102</v>
      </c>
      <c r="Y510" t="s">
        <v>2945</v>
      </c>
      <c r="Z510" t="s">
        <v>54</v>
      </c>
      <c r="AA510"/>
      <c r="AB510" t="s">
        <v>42189</v>
      </c>
      <c r="AC510" t="s">
        <v>49818</v>
      </c>
      <c r="AD510" t="s">
        <v>38206</v>
      </c>
      <c r="AE510" t="s">
        <v>105</v>
      </c>
      <c r="AF510" s="119" t="str">
        <f t="shared" si="30"/>
        <v>NA</v>
      </c>
      <c r="AG510" s="119"/>
      <c r="AH510" s="119"/>
      <c r="AI510" s="119"/>
      <c r="AJ510" s="119" t="str">
        <f t="shared" si="31"/>
        <v>NA</v>
      </c>
      <c r="AK510" s="190"/>
      <c r="AL510" s="191"/>
    </row>
    <row r="511" spans="1:38" x14ac:dyDescent="0.25">
      <c r="A511" t="s">
        <v>1744</v>
      </c>
      <c r="B511" t="s">
        <v>1742</v>
      </c>
      <c r="C511" t="s">
        <v>1743</v>
      </c>
      <c r="D511" t="s">
        <v>102</v>
      </c>
      <c r="E511" t="s">
        <v>1745</v>
      </c>
      <c r="F511" t="s">
        <v>54</v>
      </c>
      <c r="G511"/>
      <c r="H511" t="s">
        <v>42714</v>
      </c>
      <c r="I511" t="s">
        <v>50188</v>
      </c>
      <c r="J511" t="s">
        <v>1746</v>
      </c>
      <c r="K511" t="s">
        <v>105</v>
      </c>
      <c r="L511" s="119" t="str">
        <f t="shared" si="28"/>
        <v>NA</v>
      </c>
      <c r="M511" s="119"/>
      <c r="N511" s="120" t="str">
        <f t="shared" si="29"/>
        <v>NA</v>
      </c>
      <c r="O511" s="120"/>
      <c r="P511"/>
      <c r="Q511"/>
      <c r="R511"/>
      <c r="S511"/>
      <c r="T511"/>
      <c r="U511" t="s">
        <v>38208</v>
      </c>
      <c r="V511" t="s">
        <v>38209</v>
      </c>
      <c r="W511" t="s">
        <v>2160</v>
      </c>
      <c r="X511" t="s">
        <v>102</v>
      </c>
      <c r="Y511" t="s">
        <v>38210</v>
      </c>
      <c r="Z511" t="s">
        <v>54</v>
      </c>
      <c r="AA511"/>
      <c r="AB511" t="s">
        <v>42190</v>
      </c>
      <c r="AC511" t="s">
        <v>56256</v>
      </c>
      <c r="AD511" t="s">
        <v>38208</v>
      </c>
      <c r="AE511" t="s">
        <v>105</v>
      </c>
      <c r="AF511" s="119" t="str">
        <f t="shared" si="30"/>
        <v>NA</v>
      </c>
      <c r="AG511" s="119"/>
      <c r="AH511" s="119"/>
      <c r="AI511" s="119"/>
      <c r="AJ511" s="119" t="str">
        <f t="shared" si="31"/>
        <v>NA</v>
      </c>
      <c r="AK511" s="190"/>
      <c r="AL511" s="191"/>
    </row>
    <row r="512" spans="1:38" x14ac:dyDescent="0.25">
      <c r="A512" t="s">
        <v>1764</v>
      </c>
      <c r="B512" t="s">
        <v>1762</v>
      </c>
      <c r="C512" t="s">
        <v>1763</v>
      </c>
      <c r="D512" t="s">
        <v>102</v>
      </c>
      <c r="E512" t="s">
        <v>1765</v>
      </c>
      <c r="F512" t="s">
        <v>54</v>
      </c>
      <c r="G512"/>
      <c r="H512" t="s">
        <v>42717</v>
      </c>
      <c r="I512" t="s">
        <v>50189</v>
      </c>
      <c r="J512" t="s">
        <v>1766</v>
      </c>
      <c r="K512" t="s">
        <v>105</v>
      </c>
      <c r="L512" s="119" t="str">
        <f t="shared" si="28"/>
        <v>NA</v>
      </c>
      <c r="M512" s="119"/>
      <c r="N512" s="120" t="str">
        <f t="shared" si="29"/>
        <v>NA</v>
      </c>
      <c r="O512" s="120"/>
      <c r="P512"/>
      <c r="Q512"/>
      <c r="R512"/>
      <c r="S512"/>
      <c r="T512"/>
      <c r="U512" t="s">
        <v>2161</v>
      </c>
      <c r="V512" t="s">
        <v>38211</v>
      </c>
      <c r="W512" t="s">
        <v>2160</v>
      </c>
      <c r="X512" t="s">
        <v>102</v>
      </c>
      <c r="Y512" t="s">
        <v>2162</v>
      </c>
      <c r="Z512" t="s">
        <v>54</v>
      </c>
      <c r="AA512"/>
      <c r="AB512" t="s">
        <v>42191</v>
      </c>
      <c r="AC512" t="s">
        <v>49819</v>
      </c>
      <c r="AD512" t="s">
        <v>2163</v>
      </c>
      <c r="AE512" t="s">
        <v>105</v>
      </c>
      <c r="AF512" s="119" t="str">
        <f t="shared" si="30"/>
        <v>NA</v>
      </c>
      <c r="AG512" s="119"/>
      <c r="AH512" s="119"/>
      <c r="AI512" s="119"/>
      <c r="AJ512" s="119" t="str">
        <f t="shared" si="31"/>
        <v>NA</v>
      </c>
      <c r="AK512" s="190"/>
      <c r="AL512" s="191"/>
    </row>
    <row r="513" spans="1:38" x14ac:dyDescent="0.25">
      <c r="A513" t="s">
        <v>1387</v>
      </c>
      <c r="B513" t="s">
        <v>1385</v>
      </c>
      <c r="C513" t="s">
        <v>1386</v>
      </c>
      <c r="D513" t="s">
        <v>102</v>
      </c>
      <c r="E513" t="s">
        <v>1388</v>
      </c>
      <c r="F513" t="s">
        <v>54</v>
      </c>
      <c r="G513"/>
      <c r="H513" t="s">
        <v>42723</v>
      </c>
      <c r="I513" t="s">
        <v>50190</v>
      </c>
      <c r="J513" t="s">
        <v>1387</v>
      </c>
      <c r="K513" t="s">
        <v>105</v>
      </c>
      <c r="L513" s="119" t="str">
        <f t="shared" si="28"/>
        <v>NA</v>
      </c>
      <c r="M513" s="119"/>
      <c r="N513" s="120" t="str">
        <f t="shared" si="29"/>
        <v>NA</v>
      </c>
      <c r="O513" s="120"/>
      <c r="P513"/>
      <c r="Q513"/>
      <c r="R513"/>
      <c r="S513"/>
      <c r="T513"/>
      <c r="U513" t="s">
        <v>38212</v>
      </c>
      <c r="V513" t="s">
        <v>38213</v>
      </c>
      <c r="W513" t="s">
        <v>2943</v>
      </c>
      <c r="X513" t="s">
        <v>102</v>
      </c>
      <c r="Y513" t="s">
        <v>3165</v>
      </c>
      <c r="Z513" t="s">
        <v>54</v>
      </c>
      <c r="AA513"/>
      <c r="AB513" t="s">
        <v>42192</v>
      </c>
      <c r="AC513" t="s">
        <v>49820</v>
      </c>
      <c r="AD513" t="s">
        <v>41008</v>
      </c>
      <c r="AE513" t="s">
        <v>105</v>
      </c>
      <c r="AF513" s="119" t="str">
        <f t="shared" si="30"/>
        <v>NA</v>
      </c>
      <c r="AG513" s="119"/>
      <c r="AH513" s="119"/>
      <c r="AI513" s="119"/>
      <c r="AJ513" s="119" t="str">
        <f t="shared" si="31"/>
        <v>NA</v>
      </c>
      <c r="AK513" s="190"/>
      <c r="AL513" s="191"/>
    </row>
    <row r="514" spans="1:38" x14ac:dyDescent="0.25">
      <c r="A514" t="s">
        <v>2618</v>
      </c>
      <c r="B514" t="s">
        <v>2616</v>
      </c>
      <c r="C514" t="s">
        <v>2617</v>
      </c>
      <c r="D514" t="s">
        <v>102</v>
      </c>
      <c r="E514" t="s">
        <v>2619</v>
      </c>
      <c r="F514" t="s">
        <v>54</v>
      </c>
      <c r="G514"/>
      <c r="H514" t="s">
        <v>42724</v>
      </c>
      <c r="I514" t="s">
        <v>50191</v>
      </c>
      <c r="J514" t="s">
        <v>2620</v>
      </c>
      <c r="K514" t="s">
        <v>105</v>
      </c>
      <c r="L514" s="119" t="str">
        <f t="shared" si="28"/>
        <v>NA</v>
      </c>
      <c r="M514" s="119"/>
      <c r="N514" s="120" t="str">
        <f t="shared" si="29"/>
        <v>NA</v>
      </c>
      <c r="O514" s="120"/>
      <c r="P514"/>
      <c r="Q514"/>
      <c r="R514"/>
      <c r="S514"/>
      <c r="T514"/>
      <c r="U514" t="s">
        <v>38214</v>
      </c>
      <c r="V514" t="s">
        <v>38215</v>
      </c>
      <c r="W514" t="s">
        <v>3163</v>
      </c>
      <c r="X514" t="s">
        <v>102</v>
      </c>
      <c r="Y514" t="s">
        <v>3165</v>
      </c>
      <c r="Z514" t="s">
        <v>54</v>
      </c>
      <c r="AA514"/>
      <c r="AB514" t="s">
        <v>42192</v>
      </c>
      <c r="AC514" t="s">
        <v>49820</v>
      </c>
      <c r="AD514" t="s">
        <v>41009</v>
      </c>
      <c r="AE514" t="s">
        <v>105</v>
      </c>
      <c r="AF514" s="119" t="str">
        <f t="shared" si="30"/>
        <v>NA</v>
      </c>
      <c r="AG514" s="119"/>
      <c r="AH514" s="119"/>
      <c r="AI514" s="119"/>
      <c r="AJ514" s="119" t="str">
        <f t="shared" si="31"/>
        <v>NA</v>
      </c>
      <c r="AK514" s="190"/>
      <c r="AL514" s="191"/>
    </row>
    <row r="515" spans="1:38" x14ac:dyDescent="0.25">
      <c r="A515" t="s">
        <v>2369</v>
      </c>
      <c r="B515" t="s">
        <v>2367</v>
      </c>
      <c r="C515" t="s">
        <v>2368</v>
      </c>
      <c r="D515" t="s">
        <v>102</v>
      </c>
      <c r="E515" t="s">
        <v>2370</v>
      </c>
      <c r="F515" t="s">
        <v>54</v>
      </c>
      <c r="G515"/>
      <c r="H515" t="s">
        <v>42725</v>
      </c>
      <c r="I515" t="s">
        <v>50192</v>
      </c>
      <c r="J515" t="s">
        <v>2371</v>
      </c>
      <c r="K515" t="s">
        <v>105</v>
      </c>
      <c r="L515" s="119" t="str">
        <f t="shared" ref="L515:L578" si="32">IF($Q$1&lt;&gt;"",IF(ISNUMBER(SEARCH("*"&amp;$Q$1&amp;"*", A515)),A515, IF(ISNUMBER(SEARCH("*"&amp;$Q$1&amp;"*", H515)),A515, IF(ISNUMBER(SEARCH("*"&amp;$Q$1&amp;"*", G515)),A515, IF(ISNUMBER(SEARCH("*"&amp;$Q$1&amp;"*", J515)),A515,  IF(ISNUMBER(SEARCH("*"&amp;$Q$1&amp;"*", E515)),A515, "NA"))))),"NA")</f>
        <v>NA</v>
      </c>
      <c r="M515" s="119"/>
      <c r="N515" s="120" t="str">
        <f t="shared" ref="N515:N578" si="33">IF($Q$11=1,IF(ISNUMBER(SEARCH($T$11,C515)),A515,"NA"),"NA")</f>
        <v>NA</v>
      </c>
      <c r="O515" s="120"/>
      <c r="P515"/>
      <c r="Q515"/>
      <c r="R515"/>
      <c r="S515"/>
      <c r="T515"/>
      <c r="U515" t="s">
        <v>38216</v>
      </c>
      <c r="V515" t="s">
        <v>38217</v>
      </c>
      <c r="W515" t="s">
        <v>2943</v>
      </c>
      <c r="X515" t="s">
        <v>102</v>
      </c>
      <c r="Y515" t="s">
        <v>3165</v>
      </c>
      <c r="Z515" t="s">
        <v>54</v>
      </c>
      <c r="AA515"/>
      <c r="AB515" t="s">
        <v>42192</v>
      </c>
      <c r="AC515" t="s">
        <v>49820</v>
      </c>
      <c r="AD515" t="s">
        <v>41010</v>
      </c>
      <c r="AE515" t="s">
        <v>105</v>
      </c>
      <c r="AF515" s="119" t="str">
        <f t="shared" ref="AF515:AF578" si="34">IF($Q$6&lt;&gt;"",IF(ISNUMBER(SEARCH($Q$6, W515)),U515, "NA"),"NA")</f>
        <v>NA</v>
      </c>
      <c r="AG515" s="119"/>
      <c r="AH515" s="119"/>
      <c r="AI515" s="119"/>
      <c r="AJ515" s="119" t="str">
        <f t="shared" ref="AJ515:AJ578" si="35">IF($Q$5&lt;&gt;"",IF(ISNUMBER(SEARCH($Q$5, U515&amp;" "&amp;Y515&amp;" "&amp;AA515&amp;" "&amp;AB515&amp;" "&amp;AD515)),U515, "NA"),"NA")</f>
        <v>NA</v>
      </c>
      <c r="AK515" s="190"/>
      <c r="AL515" s="191"/>
    </row>
    <row r="516" spans="1:38" x14ac:dyDescent="0.25">
      <c r="A516" t="s">
        <v>901</v>
      </c>
      <c r="B516" t="s">
        <v>899</v>
      </c>
      <c r="C516" t="s">
        <v>900</v>
      </c>
      <c r="D516" t="s">
        <v>102</v>
      </c>
      <c r="E516" t="s">
        <v>902</v>
      </c>
      <c r="F516" t="s">
        <v>54</v>
      </c>
      <c r="G516"/>
      <c r="H516" t="s">
        <v>42728</v>
      </c>
      <c r="I516" t="s">
        <v>50193</v>
      </c>
      <c r="J516" t="s">
        <v>903</v>
      </c>
      <c r="K516" t="s">
        <v>105</v>
      </c>
      <c r="L516" s="119" t="str">
        <f t="shared" si="32"/>
        <v>NA</v>
      </c>
      <c r="M516" s="119"/>
      <c r="N516" s="120" t="str">
        <f t="shared" si="33"/>
        <v>NA</v>
      </c>
      <c r="O516" s="120"/>
      <c r="P516"/>
      <c r="Q516"/>
      <c r="R516"/>
      <c r="S516"/>
      <c r="T516"/>
      <c r="U516" t="s">
        <v>38218</v>
      </c>
      <c r="V516" t="s">
        <v>38219</v>
      </c>
      <c r="W516" t="s">
        <v>3229</v>
      </c>
      <c r="X516" t="s">
        <v>102</v>
      </c>
      <c r="Y516" t="s">
        <v>3231</v>
      </c>
      <c r="Z516" t="s">
        <v>54</v>
      </c>
      <c r="AA516"/>
      <c r="AB516" t="s">
        <v>42196</v>
      </c>
      <c r="AC516" t="s">
        <v>49824</v>
      </c>
      <c r="AD516" t="s">
        <v>41011</v>
      </c>
      <c r="AE516" t="s">
        <v>105</v>
      </c>
      <c r="AF516" s="119" t="str">
        <f t="shared" si="34"/>
        <v>NA</v>
      </c>
      <c r="AG516" s="119"/>
      <c r="AH516" s="119"/>
      <c r="AI516" s="119"/>
      <c r="AJ516" s="119" t="str">
        <f t="shared" si="35"/>
        <v>NA</v>
      </c>
      <c r="AK516" s="190"/>
      <c r="AL516" s="191"/>
    </row>
    <row r="517" spans="1:38" x14ac:dyDescent="0.25">
      <c r="A517" t="s">
        <v>3502</v>
      </c>
      <c r="B517" t="s">
        <v>3500</v>
      </c>
      <c r="C517" t="s">
        <v>3501</v>
      </c>
      <c r="D517" t="s">
        <v>102</v>
      </c>
      <c r="E517" t="s">
        <v>3503</v>
      </c>
      <c r="F517" t="s">
        <v>54</v>
      </c>
      <c r="G517"/>
      <c r="H517" t="s">
        <v>42731</v>
      </c>
      <c r="I517" t="s">
        <v>50194</v>
      </c>
      <c r="J517" t="s">
        <v>3502</v>
      </c>
      <c r="K517" t="s">
        <v>105</v>
      </c>
      <c r="L517" s="119" t="str">
        <f t="shared" si="32"/>
        <v>NA</v>
      </c>
      <c r="M517" s="119"/>
      <c r="N517" s="120" t="str">
        <f t="shared" si="33"/>
        <v>NA</v>
      </c>
      <c r="O517" s="120"/>
      <c r="P517"/>
      <c r="Q517"/>
      <c r="R517"/>
      <c r="S517"/>
      <c r="T517"/>
      <c r="U517" t="s">
        <v>38220</v>
      </c>
      <c r="V517" t="s">
        <v>38221</v>
      </c>
      <c r="W517" t="s">
        <v>3229</v>
      </c>
      <c r="X517" t="s">
        <v>102</v>
      </c>
      <c r="Y517" t="s">
        <v>3231</v>
      </c>
      <c r="Z517" t="s">
        <v>54</v>
      </c>
      <c r="AA517"/>
      <c r="AB517" t="s">
        <v>42196</v>
      </c>
      <c r="AC517" t="s">
        <v>49824</v>
      </c>
      <c r="AD517" t="s">
        <v>38220</v>
      </c>
      <c r="AE517" t="s">
        <v>105</v>
      </c>
      <c r="AF517" s="119" t="str">
        <f t="shared" si="34"/>
        <v>NA</v>
      </c>
      <c r="AG517" s="119"/>
      <c r="AH517" s="119"/>
      <c r="AI517" s="119"/>
      <c r="AJ517" s="119" t="str">
        <f t="shared" si="35"/>
        <v>NA</v>
      </c>
      <c r="AK517" s="190"/>
      <c r="AL517" s="191"/>
    </row>
    <row r="518" spans="1:38" x14ac:dyDescent="0.25">
      <c r="A518" t="s">
        <v>1834</v>
      </c>
      <c r="B518" t="s">
        <v>1832</v>
      </c>
      <c r="C518" t="s">
        <v>1833</v>
      </c>
      <c r="D518" t="s">
        <v>102</v>
      </c>
      <c r="E518" t="s">
        <v>1835</v>
      </c>
      <c r="F518" t="s">
        <v>54</v>
      </c>
      <c r="G518"/>
      <c r="H518" t="s">
        <v>42732</v>
      </c>
      <c r="I518" t="s">
        <v>50195</v>
      </c>
      <c r="J518" t="s">
        <v>1836</v>
      </c>
      <c r="K518" t="s">
        <v>105</v>
      </c>
      <c r="L518" s="119" t="str">
        <f t="shared" si="32"/>
        <v>NA</v>
      </c>
      <c r="M518" s="119"/>
      <c r="N518" s="120" t="str">
        <f t="shared" si="33"/>
        <v>NA</v>
      </c>
      <c r="O518" s="120"/>
      <c r="P518"/>
      <c r="Q518"/>
      <c r="R518"/>
      <c r="S518"/>
      <c r="T518"/>
      <c r="U518" t="s">
        <v>38222</v>
      </c>
      <c r="V518" t="s">
        <v>38223</v>
      </c>
      <c r="W518" t="s">
        <v>3268</v>
      </c>
      <c r="X518" t="s">
        <v>102</v>
      </c>
      <c r="Y518" t="s">
        <v>3270</v>
      </c>
      <c r="Z518" t="s">
        <v>54</v>
      </c>
      <c r="AA518"/>
      <c r="AB518" t="s">
        <v>49642</v>
      </c>
      <c r="AC518" t="s">
        <v>49825</v>
      </c>
      <c r="AD518" t="s">
        <v>38222</v>
      </c>
      <c r="AE518" t="s">
        <v>105</v>
      </c>
      <c r="AF518" s="119" t="str">
        <f t="shared" si="34"/>
        <v>NA</v>
      </c>
      <c r="AG518" s="119"/>
      <c r="AH518" s="119"/>
      <c r="AI518" s="119"/>
      <c r="AJ518" s="119" t="str">
        <f t="shared" si="35"/>
        <v>NA</v>
      </c>
      <c r="AK518" s="190"/>
      <c r="AL518" s="191"/>
    </row>
    <row r="519" spans="1:38" x14ac:dyDescent="0.25">
      <c r="A519" t="s">
        <v>1879</v>
      </c>
      <c r="B519" t="s">
        <v>1877</v>
      </c>
      <c r="C519" t="s">
        <v>1878</v>
      </c>
      <c r="D519" t="s">
        <v>102</v>
      </c>
      <c r="E519" t="s">
        <v>1880</v>
      </c>
      <c r="F519" t="s">
        <v>54</v>
      </c>
      <c r="G519"/>
      <c r="H519" t="s">
        <v>42733</v>
      </c>
      <c r="I519" t="s">
        <v>50196</v>
      </c>
      <c r="J519" t="s">
        <v>1881</v>
      </c>
      <c r="K519" t="s">
        <v>105</v>
      </c>
      <c r="L519" s="119" t="str">
        <f t="shared" si="32"/>
        <v>NA</v>
      </c>
      <c r="M519" s="119"/>
      <c r="N519" s="120" t="str">
        <f t="shared" si="33"/>
        <v>NA</v>
      </c>
      <c r="O519" s="120"/>
      <c r="P519"/>
      <c r="Q519"/>
      <c r="R519"/>
      <c r="S519"/>
      <c r="T519"/>
      <c r="U519" t="s">
        <v>2867</v>
      </c>
      <c r="V519" t="s">
        <v>38224</v>
      </c>
      <c r="W519" t="s">
        <v>2866</v>
      </c>
      <c r="X519" t="s">
        <v>102</v>
      </c>
      <c r="Y519" t="s">
        <v>2868</v>
      </c>
      <c r="Z519" t="s">
        <v>54</v>
      </c>
      <c r="AA519"/>
      <c r="AB519" t="s">
        <v>42197</v>
      </c>
      <c r="AC519" t="s">
        <v>49826</v>
      </c>
      <c r="AD519" t="s">
        <v>2869</v>
      </c>
      <c r="AE519" t="s">
        <v>105</v>
      </c>
      <c r="AF519" s="119" t="str">
        <f t="shared" si="34"/>
        <v>NA</v>
      </c>
      <c r="AG519" s="119"/>
      <c r="AH519" s="119"/>
      <c r="AI519" s="119"/>
      <c r="AJ519" s="119" t="str">
        <f t="shared" si="35"/>
        <v>NA</v>
      </c>
      <c r="AK519" s="190"/>
      <c r="AL519" s="191"/>
    </row>
    <row r="520" spans="1:38" x14ac:dyDescent="0.25">
      <c r="A520" t="s">
        <v>2509</v>
      </c>
      <c r="B520" t="s">
        <v>2507</v>
      </c>
      <c r="C520" t="s">
        <v>2508</v>
      </c>
      <c r="D520" t="s">
        <v>102</v>
      </c>
      <c r="E520" t="s">
        <v>2510</v>
      </c>
      <c r="F520" t="s">
        <v>54</v>
      </c>
      <c r="G520"/>
      <c r="H520" t="s">
        <v>42734</v>
      </c>
      <c r="I520" t="s">
        <v>50197</v>
      </c>
      <c r="J520"/>
      <c r="K520" t="s">
        <v>105</v>
      </c>
      <c r="L520" s="119" t="str">
        <f t="shared" si="32"/>
        <v>NA</v>
      </c>
      <c r="M520" s="119"/>
      <c r="N520" s="120" t="str">
        <f t="shared" si="33"/>
        <v>NA</v>
      </c>
      <c r="O520" s="120"/>
      <c r="P520"/>
      <c r="Q520"/>
      <c r="R520"/>
      <c r="S520"/>
      <c r="T520"/>
      <c r="U520" t="s">
        <v>38225</v>
      </c>
      <c r="V520" t="s">
        <v>38226</v>
      </c>
      <c r="W520" t="s">
        <v>1459</v>
      </c>
      <c r="X520" t="s">
        <v>102</v>
      </c>
      <c r="Y520" t="s">
        <v>1461</v>
      </c>
      <c r="Z520" t="s">
        <v>54</v>
      </c>
      <c r="AA520"/>
      <c r="AB520" t="s">
        <v>42198</v>
      </c>
      <c r="AC520" t="s">
        <v>49827</v>
      </c>
      <c r="AD520" t="s">
        <v>41012</v>
      </c>
      <c r="AE520" t="s">
        <v>105</v>
      </c>
      <c r="AF520" s="119" t="str">
        <f t="shared" si="34"/>
        <v>NA</v>
      </c>
      <c r="AG520" s="119"/>
      <c r="AH520" s="119"/>
      <c r="AI520" s="119"/>
      <c r="AJ520" s="119" t="str">
        <f t="shared" si="35"/>
        <v>NA</v>
      </c>
      <c r="AK520" s="190"/>
      <c r="AL520" s="191"/>
    </row>
    <row r="521" spans="1:38" x14ac:dyDescent="0.25">
      <c r="A521" t="s">
        <v>3003</v>
      </c>
      <c r="B521" t="s">
        <v>3001</v>
      </c>
      <c r="C521" t="s">
        <v>3002</v>
      </c>
      <c r="D521" t="s">
        <v>102</v>
      </c>
      <c r="E521" t="s">
        <v>3004</v>
      </c>
      <c r="F521" t="s">
        <v>54</v>
      </c>
      <c r="G521"/>
      <c r="H521" t="s">
        <v>42735</v>
      </c>
      <c r="I521" t="s">
        <v>50198</v>
      </c>
      <c r="J521" t="s">
        <v>3005</v>
      </c>
      <c r="K521" t="s">
        <v>105</v>
      </c>
      <c r="L521" s="119" t="str">
        <f t="shared" si="32"/>
        <v>NA</v>
      </c>
      <c r="M521" s="119"/>
      <c r="N521" s="120" t="str">
        <f t="shared" si="33"/>
        <v>NA</v>
      </c>
      <c r="O521" s="120"/>
      <c r="P521"/>
      <c r="Q521"/>
      <c r="R521"/>
      <c r="S521"/>
      <c r="T521"/>
      <c r="U521" t="s">
        <v>38227</v>
      </c>
      <c r="V521" t="s">
        <v>38228</v>
      </c>
      <c r="W521" t="s">
        <v>1459</v>
      </c>
      <c r="X521" t="s">
        <v>102</v>
      </c>
      <c r="Y521" t="s">
        <v>1461</v>
      </c>
      <c r="Z521" t="s">
        <v>54</v>
      </c>
      <c r="AA521"/>
      <c r="AB521" t="s">
        <v>42198</v>
      </c>
      <c r="AC521" t="s">
        <v>49827</v>
      </c>
      <c r="AD521" t="s">
        <v>41013</v>
      </c>
      <c r="AE521" t="s">
        <v>105</v>
      </c>
      <c r="AF521" s="119" t="str">
        <f t="shared" si="34"/>
        <v>NA</v>
      </c>
      <c r="AG521" s="119"/>
      <c r="AH521" s="119"/>
      <c r="AI521" s="119"/>
      <c r="AJ521" s="119" t="str">
        <f t="shared" si="35"/>
        <v>NA</v>
      </c>
      <c r="AK521" s="190"/>
      <c r="AL521" s="191"/>
    </row>
    <row r="522" spans="1:38" x14ac:dyDescent="0.25">
      <c r="A522" t="s">
        <v>2441</v>
      </c>
      <c r="B522" t="s">
        <v>2439</v>
      </c>
      <c r="C522" t="s">
        <v>2440</v>
      </c>
      <c r="D522" t="s">
        <v>102</v>
      </c>
      <c r="E522" t="s">
        <v>2442</v>
      </c>
      <c r="F522" t="s">
        <v>54</v>
      </c>
      <c r="G522"/>
      <c r="H522" t="s">
        <v>42736</v>
      </c>
      <c r="I522" t="s">
        <v>50199</v>
      </c>
      <c r="J522" t="s">
        <v>2443</v>
      </c>
      <c r="K522" t="s">
        <v>105</v>
      </c>
      <c r="L522" s="119" t="str">
        <f t="shared" si="32"/>
        <v>NA</v>
      </c>
      <c r="M522" s="119"/>
      <c r="N522" s="120" t="str">
        <f t="shared" si="33"/>
        <v>NA</v>
      </c>
      <c r="O522" s="120"/>
      <c r="P522"/>
      <c r="Q522"/>
      <c r="R522"/>
      <c r="S522"/>
      <c r="T522"/>
      <c r="U522" t="s">
        <v>38229</v>
      </c>
      <c r="V522" t="s">
        <v>38230</v>
      </c>
      <c r="W522" t="s">
        <v>1459</v>
      </c>
      <c r="X522" t="s">
        <v>102</v>
      </c>
      <c r="Y522" t="s">
        <v>1461</v>
      </c>
      <c r="Z522" t="s">
        <v>54</v>
      </c>
      <c r="AA522"/>
      <c r="AB522" t="s">
        <v>42198</v>
      </c>
      <c r="AC522" t="s">
        <v>49827</v>
      </c>
      <c r="AD522" t="s">
        <v>41014</v>
      </c>
      <c r="AE522" t="s">
        <v>105</v>
      </c>
      <c r="AF522" s="119" t="str">
        <f t="shared" si="34"/>
        <v>NA</v>
      </c>
      <c r="AG522" s="119"/>
      <c r="AH522" s="119"/>
      <c r="AI522" s="119"/>
      <c r="AJ522" s="119" t="str">
        <f t="shared" si="35"/>
        <v>NA</v>
      </c>
      <c r="AK522" s="190"/>
      <c r="AL522" s="191"/>
    </row>
    <row r="523" spans="1:38" x14ac:dyDescent="0.25">
      <c r="A523" t="s">
        <v>2146</v>
      </c>
      <c r="B523" t="s">
        <v>2144</v>
      </c>
      <c r="C523" t="s">
        <v>2145</v>
      </c>
      <c r="D523" t="s">
        <v>102</v>
      </c>
      <c r="E523" t="s">
        <v>2147</v>
      </c>
      <c r="F523" t="s">
        <v>54</v>
      </c>
      <c r="G523"/>
      <c r="H523" t="s">
        <v>42737</v>
      </c>
      <c r="I523" t="s">
        <v>50200</v>
      </c>
      <c r="J523" t="s">
        <v>2148</v>
      </c>
      <c r="K523" t="s">
        <v>105</v>
      </c>
      <c r="L523" s="119" t="str">
        <f t="shared" si="32"/>
        <v>NA</v>
      </c>
      <c r="M523" s="119"/>
      <c r="N523" s="120" t="str">
        <f t="shared" si="33"/>
        <v>NA</v>
      </c>
      <c r="O523" s="120"/>
      <c r="P523"/>
      <c r="Q523"/>
      <c r="R523"/>
      <c r="S523"/>
      <c r="T523"/>
      <c r="U523" t="s">
        <v>38231</v>
      </c>
      <c r="V523" t="s">
        <v>38232</v>
      </c>
      <c r="W523" t="s">
        <v>1459</v>
      </c>
      <c r="X523" t="s">
        <v>102</v>
      </c>
      <c r="Y523" t="s">
        <v>1461</v>
      </c>
      <c r="Z523" t="s">
        <v>54</v>
      </c>
      <c r="AA523"/>
      <c r="AB523" t="s">
        <v>42198</v>
      </c>
      <c r="AC523" t="s">
        <v>49827</v>
      </c>
      <c r="AD523" t="s">
        <v>41015</v>
      </c>
      <c r="AE523" t="s">
        <v>105</v>
      </c>
      <c r="AF523" s="119" t="str">
        <f t="shared" si="34"/>
        <v>NA</v>
      </c>
      <c r="AG523" s="119"/>
      <c r="AH523" s="119"/>
      <c r="AI523" s="119"/>
      <c r="AJ523" s="119" t="str">
        <f t="shared" si="35"/>
        <v>NA</v>
      </c>
      <c r="AK523" s="190"/>
      <c r="AL523" s="191"/>
    </row>
    <row r="524" spans="1:38" x14ac:dyDescent="0.25">
      <c r="A524" t="s">
        <v>2269</v>
      </c>
      <c r="B524" t="s">
        <v>2267</v>
      </c>
      <c r="C524" t="s">
        <v>2268</v>
      </c>
      <c r="D524" t="s">
        <v>102</v>
      </c>
      <c r="E524" t="s">
        <v>2270</v>
      </c>
      <c r="F524" t="s">
        <v>54</v>
      </c>
      <c r="G524"/>
      <c r="H524" t="s">
        <v>42738</v>
      </c>
      <c r="I524" t="s">
        <v>50201</v>
      </c>
      <c r="J524" t="s">
        <v>2271</v>
      </c>
      <c r="K524" t="s">
        <v>105</v>
      </c>
      <c r="L524" s="119" t="str">
        <f t="shared" si="32"/>
        <v>NA</v>
      </c>
      <c r="M524" s="119"/>
      <c r="N524" s="120" t="str">
        <f t="shared" si="33"/>
        <v>NA</v>
      </c>
      <c r="O524" s="120"/>
      <c r="P524"/>
      <c r="Q524"/>
      <c r="R524"/>
      <c r="S524"/>
      <c r="T524"/>
      <c r="U524" t="s">
        <v>1418</v>
      </c>
      <c r="V524" t="s">
        <v>38233</v>
      </c>
      <c r="W524" t="s">
        <v>1417</v>
      </c>
      <c r="X524" t="s">
        <v>102</v>
      </c>
      <c r="Y524" t="s">
        <v>1419</v>
      </c>
      <c r="Z524" t="s">
        <v>54</v>
      </c>
      <c r="AA524"/>
      <c r="AB524" t="s">
        <v>42199</v>
      </c>
      <c r="AC524" t="s">
        <v>49828</v>
      </c>
      <c r="AD524" t="s">
        <v>1418</v>
      </c>
      <c r="AE524" t="s">
        <v>105</v>
      </c>
      <c r="AF524" s="119" t="str">
        <f t="shared" si="34"/>
        <v>NA</v>
      </c>
      <c r="AG524" s="119"/>
      <c r="AH524" s="119"/>
      <c r="AI524" s="119"/>
      <c r="AJ524" s="119" t="str">
        <f t="shared" si="35"/>
        <v>NA</v>
      </c>
      <c r="AK524" s="190"/>
      <c r="AL524" s="191"/>
    </row>
    <row r="525" spans="1:38" x14ac:dyDescent="0.25">
      <c r="A525" t="s">
        <v>1153</v>
      </c>
      <c r="B525" t="s">
        <v>1151</v>
      </c>
      <c r="C525" t="s">
        <v>1152</v>
      </c>
      <c r="D525" t="s">
        <v>102</v>
      </c>
      <c r="E525" t="s">
        <v>1154</v>
      </c>
      <c r="F525" t="s">
        <v>54</v>
      </c>
      <c r="G525"/>
      <c r="H525" t="s">
        <v>42739</v>
      </c>
      <c r="I525" t="s">
        <v>50202</v>
      </c>
      <c r="J525" t="s">
        <v>1155</v>
      </c>
      <c r="K525" t="s">
        <v>105</v>
      </c>
      <c r="L525" s="119" t="str">
        <f t="shared" si="32"/>
        <v>NA</v>
      </c>
      <c r="M525" s="119"/>
      <c r="N525" s="120" t="str">
        <f t="shared" si="33"/>
        <v>NA</v>
      </c>
      <c r="O525" s="120"/>
      <c r="P525"/>
      <c r="Q525"/>
      <c r="R525"/>
      <c r="S525"/>
      <c r="T525"/>
      <c r="U525" t="s">
        <v>38234</v>
      </c>
      <c r="V525" t="s">
        <v>38235</v>
      </c>
      <c r="W525" t="s">
        <v>1417</v>
      </c>
      <c r="X525" t="s">
        <v>102</v>
      </c>
      <c r="Y525" t="s">
        <v>1419</v>
      </c>
      <c r="Z525" t="s">
        <v>54</v>
      </c>
      <c r="AA525"/>
      <c r="AB525" t="s">
        <v>42199</v>
      </c>
      <c r="AC525" t="s">
        <v>49828</v>
      </c>
      <c r="AD525" t="s">
        <v>41016</v>
      </c>
      <c r="AE525" t="s">
        <v>105</v>
      </c>
      <c r="AF525" s="119" t="str">
        <f t="shared" si="34"/>
        <v>NA</v>
      </c>
      <c r="AG525" s="119"/>
      <c r="AH525" s="119"/>
      <c r="AI525" s="119"/>
      <c r="AJ525" s="119" t="str">
        <f t="shared" si="35"/>
        <v>NA</v>
      </c>
      <c r="AK525" s="190"/>
      <c r="AL525" s="191"/>
    </row>
    <row r="526" spans="1:38" x14ac:dyDescent="0.25">
      <c r="A526" t="s">
        <v>3506</v>
      </c>
      <c r="B526" t="s">
        <v>3504</v>
      </c>
      <c r="C526" t="s">
        <v>3505</v>
      </c>
      <c r="D526" t="s">
        <v>102</v>
      </c>
      <c r="E526" t="s">
        <v>3507</v>
      </c>
      <c r="F526" t="s">
        <v>54</v>
      </c>
      <c r="G526"/>
      <c r="H526" t="s">
        <v>42741</v>
      </c>
      <c r="I526" t="s">
        <v>50203</v>
      </c>
      <c r="J526" t="s">
        <v>3506</v>
      </c>
      <c r="K526" t="s">
        <v>105</v>
      </c>
      <c r="L526" s="119" t="str">
        <f t="shared" si="32"/>
        <v>NA</v>
      </c>
      <c r="M526" s="119"/>
      <c r="N526" s="120" t="str">
        <f t="shared" si="33"/>
        <v>NA</v>
      </c>
      <c r="O526" s="120"/>
      <c r="P526"/>
      <c r="Q526"/>
      <c r="R526"/>
      <c r="S526"/>
      <c r="T526"/>
      <c r="U526" t="s">
        <v>1422</v>
      </c>
      <c r="V526" t="s">
        <v>38236</v>
      </c>
      <c r="W526" t="s">
        <v>1421</v>
      </c>
      <c r="X526" t="s">
        <v>102</v>
      </c>
      <c r="Y526" t="s">
        <v>1423</v>
      </c>
      <c r="Z526" t="s">
        <v>54</v>
      </c>
      <c r="AA526"/>
      <c r="AB526" t="s">
        <v>42200</v>
      </c>
      <c r="AC526" t="s">
        <v>49829</v>
      </c>
      <c r="AD526" t="s">
        <v>1422</v>
      </c>
      <c r="AE526" t="s">
        <v>105</v>
      </c>
      <c r="AF526" s="119" t="str">
        <f t="shared" si="34"/>
        <v>NA</v>
      </c>
      <c r="AG526" s="119"/>
      <c r="AH526" s="119"/>
      <c r="AI526" s="119"/>
      <c r="AJ526" s="119" t="str">
        <f t="shared" si="35"/>
        <v>NA</v>
      </c>
      <c r="AK526" s="190"/>
      <c r="AL526" s="191"/>
    </row>
    <row r="527" spans="1:38" x14ac:dyDescent="0.25">
      <c r="A527" t="s">
        <v>1192</v>
      </c>
      <c r="B527" t="s">
        <v>1190</v>
      </c>
      <c r="C527" t="s">
        <v>1191</v>
      </c>
      <c r="D527" t="s">
        <v>102</v>
      </c>
      <c r="E527" t="s">
        <v>1193</v>
      </c>
      <c r="F527" t="s">
        <v>54</v>
      </c>
      <c r="G527"/>
      <c r="H527" t="s">
        <v>42742</v>
      </c>
      <c r="I527" t="s">
        <v>50204</v>
      </c>
      <c r="J527" t="s">
        <v>1192</v>
      </c>
      <c r="K527" t="s">
        <v>105</v>
      </c>
      <c r="L527" s="119" t="str">
        <f t="shared" si="32"/>
        <v>NA</v>
      </c>
      <c r="M527" s="119"/>
      <c r="N527" s="120" t="str">
        <f t="shared" si="33"/>
        <v>NA</v>
      </c>
      <c r="O527" s="120"/>
      <c r="P527"/>
      <c r="Q527"/>
      <c r="R527"/>
      <c r="S527"/>
      <c r="T527"/>
      <c r="U527" t="s">
        <v>38237</v>
      </c>
      <c r="V527" t="s">
        <v>38238</v>
      </c>
      <c r="W527" t="s">
        <v>1187</v>
      </c>
      <c r="X527" t="s">
        <v>102</v>
      </c>
      <c r="Y527" t="s">
        <v>112</v>
      </c>
      <c r="Z527" t="s">
        <v>54</v>
      </c>
      <c r="AA527"/>
      <c r="AB527" t="s">
        <v>42201</v>
      </c>
      <c r="AC527" t="s">
        <v>56257</v>
      </c>
      <c r="AD527" t="s">
        <v>38237</v>
      </c>
      <c r="AE527" t="s">
        <v>105</v>
      </c>
      <c r="AF527" s="119" t="str">
        <f t="shared" si="34"/>
        <v>NA</v>
      </c>
      <c r="AG527" s="119"/>
      <c r="AH527" s="119"/>
      <c r="AI527" s="119"/>
      <c r="AJ527" s="119" t="str">
        <f t="shared" si="35"/>
        <v>NA</v>
      </c>
      <c r="AK527" s="190"/>
      <c r="AL527" s="191"/>
    </row>
    <row r="528" spans="1:38" x14ac:dyDescent="0.25">
      <c r="A528" t="s">
        <v>1361</v>
      </c>
      <c r="B528" t="s">
        <v>1359</v>
      </c>
      <c r="C528" t="s">
        <v>1360</v>
      </c>
      <c r="D528" t="s">
        <v>102</v>
      </c>
      <c r="E528" t="s">
        <v>1362</v>
      </c>
      <c r="F528" t="s">
        <v>54</v>
      </c>
      <c r="G528"/>
      <c r="H528" t="s">
        <v>42744</v>
      </c>
      <c r="I528" t="s">
        <v>50205</v>
      </c>
      <c r="J528" t="s">
        <v>1363</v>
      </c>
      <c r="K528" t="s">
        <v>105</v>
      </c>
      <c r="L528" s="119" t="str">
        <f t="shared" si="32"/>
        <v>NA</v>
      </c>
      <c r="M528" s="119"/>
      <c r="N528" s="120" t="str">
        <f t="shared" si="33"/>
        <v>NA</v>
      </c>
      <c r="O528" s="120"/>
      <c r="P528"/>
      <c r="Q528"/>
      <c r="R528"/>
      <c r="S528"/>
      <c r="T528"/>
      <c r="U528" t="s">
        <v>38240</v>
      </c>
      <c r="V528" t="s">
        <v>38241</v>
      </c>
      <c r="W528" t="s">
        <v>1187</v>
      </c>
      <c r="X528" t="s">
        <v>102</v>
      </c>
      <c r="Y528" t="s">
        <v>1189</v>
      </c>
      <c r="Z528" t="s">
        <v>54</v>
      </c>
      <c r="AA528"/>
      <c r="AB528" t="s">
        <v>42202</v>
      </c>
      <c r="AC528" t="s">
        <v>49830</v>
      </c>
      <c r="AD528" t="s">
        <v>38240</v>
      </c>
      <c r="AE528" t="s">
        <v>105</v>
      </c>
      <c r="AF528" s="119" t="str">
        <f t="shared" si="34"/>
        <v>NA</v>
      </c>
      <c r="AG528" s="119"/>
      <c r="AH528" s="119"/>
      <c r="AI528" s="119"/>
      <c r="AJ528" s="119" t="str">
        <f t="shared" si="35"/>
        <v>NA</v>
      </c>
      <c r="AK528" s="190"/>
      <c r="AL528" s="191"/>
    </row>
    <row r="529" spans="1:38" x14ac:dyDescent="0.25">
      <c r="A529" t="s">
        <v>1370</v>
      </c>
      <c r="B529" t="s">
        <v>1368</v>
      </c>
      <c r="C529" t="s">
        <v>1369</v>
      </c>
      <c r="D529" t="s">
        <v>102</v>
      </c>
      <c r="E529" t="s">
        <v>1371</v>
      </c>
      <c r="F529" t="s">
        <v>54</v>
      </c>
      <c r="G529"/>
      <c r="H529" t="s">
        <v>42745</v>
      </c>
      <c r="I529" t="s">
        <v>50206</v>
      </c>
      <c r="J529" t="s">
        <v>1370</v>
      </c>
      <c r="K529" t="s">
        <v>105</v>
      </c>
      <c r="L529" s="119" t="str">
        <f t="shared" si="32"/>
        <v>NA</v>
      </c>
      <c r="M529" s="119"/>
      <c r="N529" s="120" t="str">
        <f t="shared" si="33"/>
        <v>NA</v>
      </c>
      <c r="O529" s="120"/>
      <c r="P529"/>
      <c r="Q529"/>
      <c r="R529"/>
      <c r="S529"/>
      <c r="T529"/>
      <c r="U529" t="s">
        <v>38242</v>
      </c>
      <c r="V529" t="s">
        <v>38243</v>
      </c>
      <c r="W529" t="s">
        <v>1187</v>
      </c>
      <c r="X529" t="s">
        <v>102</v>
      </c>
      <c r="Y529" t="s">
        <v>1189</v>
      </c>
      <c r="Z529" t="s">
        <v>54</v>
      </c>
      <c r="AA529"/>
      <c r="AB529" t="s">
        <v>42202</v>
      </c>
      <c r="AC529" t="s">
        <v>49830</v>
      </c>
      <c r="AD529" t="s">
        <v>38242</v>
      </c>
      <c r="AE529" t="s">
        <v>105</v>
      </c>
      <c r="AF529" s="119" t="str">
        <f t="shared" si="34"/>
        <v>NA</v>
      </c>
      <c r="AG529" s="119"/>
      <c r="AH529" s="119"/>
      <c r="AI529" s="119"/>
      <c r="AJ529" s="119" t="str">
        <f t="shared" si="35"/>
        <v>NA</v>
      </c>
      <c r="AK529" s="190"/>
      <c r="AL529" s="191"/>
    </row>
    <row r="530" spans="1:38" x14ac:dyDescent="0.25">
      <c r="A530" t="s">
        <v>892</v>
      </c>
      <c r="B530" t="s">
        <v>890</v>
      </c>
      <c r="C530" t="s">
        <v>891</v>
      </c>
      <c r="D530" t="s">
        <v>102</v>
      </c>
      <c r="E530" t="s">
        <v>893</v>
      </c>
      <c r="F530" t="s">
        <v>54</v>
      </c>
      <c r="G530"/>
      <c r="H530" t="s">
        <v>42746</v>
      </c>
      <c r="I530" t="s">
        <v>50207</v>
      </c>
      <c r="J530" t="s">
        <v>894</v>
      </c>
      <c r="K530" t="s">
        <v>105</v>
      </c>
      <c r="L530" s="119" t="str">
        <f t="shared" si="32"/>
        <v>NA</v>
      </c>
      <c r="M530" s="119"/>
      <c r="N530" s="120" t="str">
        <f t="shared" si="33"/>
        <v>NA</v>
      </c>
      <c r="O530" s="120"/>
      <c r="P530"/>
      <c r="Q530"/>
      <c r="R530"/>
      <c r="S530"/>
      <c r="T530"/>
      <c r="U530" t="s">
        <v>38244</v>
      </c>
      <c r="V530" t="s">
        <v>38245</v>
      </c>
      <c r="W530" t="s">
        <v>1187</v>
      </c>
      <c r="X530" t="s">
        <v>102</v>
      </c>
      <c r="Y530" t="s">
        <v>1189</v>
      </c>
      <c r="Z530" t="s">
        <v>54</v>
      </c>
      <c r="AA530"/>
      <c r="AB530" t="s">
        <v>42202</v>
      </c>
      <c r="AC530" t="s">
        <v>49830</v>
      </c>
      <c r="AD530" t="s">
        <v>38244</v>
      </c>
      <c r="AE530" t="s">
        <v>105</v>
      </c>
      <c r="AF530" s="119" t="str">
        <f t="shared" si="34"/>
        <v>NA</v>
      </c>
      <c r="AG530" s="119"/>
      <c r="AH530" s="119"/>
      <c r="AI530" s="119"/>
      <c r="AJ530" s="119" t="str">
        <f t="shared" si="35"/>
        <v>NA</v>
      </c>
      <c r="AK530" s="190"/>
      <c r="AL530" s="191"/>
    </row>
    <row r="531" spans="1:38" x14ac:dyDescent="0.25">
      <c r="A531" t="s">
        <v>1290</v>
      </c>
      <c r="B531" t="s">
        <v>1288</v>
      </c>
      <c r="C531" t="s">
        <v>1289</v>
      </c>
      <c r="D531" t="s">
        <v>102</v>
      </c>
      <c r="E531" t="s">
        <v>1291</v>
      </c>
      <c r="F531" t="s">
        <v>54</v>
      </c>
      <c r="G531"/>
      <c r="H531" t="s">
        <v>42748</v>
      </c>
      <c r="I531" t="s">
        <v>50208</v>
      </c>
      <c r="J531" t="s">
        <v>1290</v>
      </c>
      <c r="K531" t="s">
        <v>105</v>
      </c>
      <c r="L531" s="119" t="str">
        <f t="shared" si="32"/>
        <v>NA</v>
      </c>
      <c r="M531" s="119"/>
      <c r="N531" s="120" t="str">
        <f t="shared" si="33"/>
        <v>NA</v>
      </c>
      <c r="O531" s="120"/>
      <c r="P531"/>
      <c r="Q531"/>
      <c r="R531"/>
      <c r="S531"/>
      <c r="T531"/>
      <c r="U531" t="s">
        <v>38246</v>
      </c>
      <c r="V531" t="s">
        <v>38247</v>
      </c>
      <c r="W531" t="s">
        <v>1187</v>
      </c>
      <c r="X531" t="s">
        <v>102</v>
      </c>
      <c r="Y531" t="s">
        <v>1189</v>
      </c>
      <c r="Z531" t="s">
        <v>54</v>
      </c>
      <c r="AA531"/>
      <c r="AB531" t="s">
        <v>42202</v>
      </c>
      <c r="AC531" t="s">
        <v>49830</v>
      </c>
      <c r="AD531" t="s">
        <v>38246</v>
      </c>
      <c r="AE531" t="s">
        <v>105</v>
      </c>
      <c r="AF531" s="119" t="str">
        <f t="shared" si="34"/>
        <v>NA</v>
      </c>
      <c r="AG531" s="119"/>
      <c r="AH531" s="119"/>
      <c r="AI531" s="119"/>
      <c r="AJ531" s="119" t="str">
        <f t="shared" si="35"/>
        <v>NA</v>
      </c>
      <c r="AK531" s="190"/>
      <c r="AL531" s="191"/>
    </row>
    <row r="532" spans="1:38" x14ac:dyDescent="0.25">
      <c r="A532" t="s">
        <v>3747</v>
      </c>
      <c r="B532" t="s">
        <v>3745</v>
      </c>
      <c r="C532" t="s">
        <v>3746</v>
      </c>
      <c r="D532" t="s">
        <v>102</v>
      </c>
      <c r="E532" t="s">
        <v>3748</v>
      </c>
      <c r="F532" t="s">
        <v>54</v>
      </c>
      <c r="G532"/>
      <c r="H532" t="s">
        <v>42749</v>
      </c>
      <c r="I532" t="s">
        <v>50209</v>
      </c>
      <c r="J532" t="s">
        <v>3747</v>
      </c>
      <c r="K532" t="s">
        <v>105</v>
      </c>
      <c r="L532" s="119" t="str">
        <f t="shared" si="32"/>
        <v>NA</v>
      </c>
      <c r="M532" s="119"/>
      <c r="N532" s="120" t="str">
        <f t="shared" si="33"/>
        <v>NA</v>
      </c>
      <c r="O532" s="120"/>
      <c r="P532"/>
      <c r="Q532"/>
      <c r="R532"/>
      <c r="S532"/>
      <c r="T532"/>
      <c r="U532" t="s">
        <v>38248</v>
      </c>
      <c r="V532" t="s">
        <v>38249</v>
      </c>
      <c r="W532" t="s">
        <v>1187</v>
      </c>
      <c r="X532" t="s">
        <v>102</v>
      </c>
      <c r="Y532" t="s">
        <v>9301</v>
      </c>
      <c r="Z532" t="s">
        <v>54</v>
      </c>
      <c r="AA532"/>
      <c r="AB532" t="s">
        <v>42203</v>
      </c>
      <c r="AC532" t="s">
        <v>56258</v>
      </c>
      <c r="AD532" t="s">
        <v>41017</v>
      </c>
      <c r="AE532" t="s">
        <v>105</v>
      </c>
      <c r="AF532" s="119" t="str">
        <f t="shared" si="34"/>
        <v>NA</v>
      </c>
      <c r="AG532" s="119"/>
      <c r="AH532" s="119"/>
      <c r="AI532" s="119"/>
      <c r="AJ532" s="119" t="str">
        <f t="shared" si="35"/>
        <v>NA</v>
      </c>
      <c r="AK532" s="190"/>
      <c r="AL532" s="191"/>
    </row>
    <row r="533" spans="1:38" x14ac:dyDescent="0.25">
      <c r="A533" t="s">
        <v>1709</v>
      </c>
      <c r="B533" t="s">
        <v>1707</v>
      </c>
      <c r="C533" t="s">
        <v>1708</v>
      </c>
      <c r="D533" t="s">
        <v>102</v>
      </c>
      <c r="E533" t="s">
        <v>1710</v>
      </c>
      <c r="F533" t="s">
        <v>54</v>
      </c>
      <c r="G533"/>
      <c r="H533" t="s">
        <v>42750</v>
      </c>
      <c r="I533" t="s">
        <v>50210</v>
      </c>
      <c r="J533" t="s">
        <v>1711</v>
      </c>
      <c r="K533" t="s">
        <v>105</v>
      </c>
      <c r="L533" s="119" t="str">
        <f t="shared" si="32"/>
        <v>NA</v>
      </c>
      <c r="M533" s="119"/>
      <c r="N533" s="120" t="str">
        <f t="shared" si="33"/>
        <v>NA</v>
      </c>
      <c r="O533" s="120"/>
      <c r="P533"/>
      <c r="Q533"/>
      <c r="R533"/>
      <c r="S533"/>
      <c r="T533"/>
      <c r="U533" t="s">
        <v>3702</v>
      </c>
      <c r="V533" t="s">
        <v>38250</v>
      </c>
      <c r="W533" t="s">
        <v>3701</v>
      </c>
      <c r="X533" t="s">
        <v>102</v>
      </c>
      <c r="Y533" t="s">
        <v>3703</v>
      </c>
      <c r="Z533" t="s">
        <v>54</v>
      </c>
      <c r="AA533"/>
      <c r="AB533" t="s">
        <v>42204</v>
      </c>
      <c r="AC533" t="s">
        <v>49831</v>
      </c>
      <c r="AD533" t="s">
        <v>3702</v>
      </c>
      <c r="AE533" t="s">
        <v>105</v>
      </c>
      <c r="AF533" s="119" t="str">
        <f t="shared" si="34"/>
        <v>NA</v>
      </c>
      <c r="AG533" s="119"/>
      <c r="AH533" s="119"/>
      <c r="AI533" s="119"/>
      <c r="AJ533" s="119" t="str">
        <f t="shared" si="35"/>
        <v>NA</v>
      </c>
      <c r="AK533" s="190"/>
      <c r="AL533" s="191"/>
    </row>
    <row r="534" spans="1:38" x14ac:dyDescent="0.25">
      <c r="A534" t="s">
        <v>3867</v>
      </c>
      <c r="B534" t="s">
        <v>3865</v>
      </c>
      <c r="C534" t="s">
        <v>3866</v>
      </c>
      <c r="D534" t="s">
        <v>102</v>
      </c>
      <c r="E534" t="s">
        <v>3868</v>
      </c>
      <c r="F534" t="s">
        <v>54</v>
      </c>
      <c r="G534"/>
      <c r="H534" t="s">
        <v>42751</v>
      </c>
      <c r="I534" t="s">
        <v>50211</v>
      </c>
      <c r="J534" t="s">
        <v>3867</v>
      </c>
      <c r="K534" t="s">
        <v>105</v>
      </c>
      <c r="L534" s="119" t="str">
        <f t="shared" si="32"/>
        <v>NA</v>
      </c>
      <c r="M534" s="119"/>
      <c r="N534" s="120" t="str">
        <f t="shared" si="33"/>
        <v>NA</v>
      </c>
      <c r="O534" s="120"/>
      <c r="P534"/>
      <c r="Q534"/>
      <c r="R534"/>
      <c r="S534"/>
      <c r="T534"/>
      <c r="U534" t="s">
        <v>38251</v>
      </c>
      <c r="V534" t="s">
        <v>38252</v>
      </c>
      <c r="W534" t="s">
        <v>1459</v>
      </c>
      <c r="X534" t="s">
        <v>102</v>
      </c>
      <c r="Y534" t="s">
        <v>3872</v>
      </c>
      <c r="Z534" t="s">
        <v>54</v>
      </c>
      <c r="AA534"/>
      <c r="AB534" t="s">
        <v>42205</v>
      </c>
      <c r="AC534" t="s">
        <v>49832</v>
      </c>
      <c r="AD534" t="s">
        <v>38251</v>
      </c>
      <c r="AE534" t="s">
        <v>105</v>
      </c>
      <c r="AF534" s="119" t="str">
        <f t="shared" si="34"/>
        <v>NA</v>
      </c>
      <c r="AG534" s="119"/>
      <c r="AH534" s="119"/>
      <c r="AI534" s="119"/>
      <c r="AJ534" s="119" t="str">
        <f t="shared" si="35"/>
        <v>NA</v>
      </c>
      <c r="AK534" s="190"/>
      <c r="AL534" s="191"/>
    </row>
    <row r="535" spans="1:38" x14ac:dyDescent="0.25">
      <c r="A535" t="s">
        <v>3201</v>
      </c>
      <c r="B535" t="s">
        <v>3199</v>
      </c>
      <c r="C535" t="s">
        <v>3200</v>
      </c>
      <c r="D535" t="s">
        <v>102</v>
      </c>
      <c r="E535" t="s">
        <v>3202</v>
      </c>
      <c r="F535" t="s">
        <v>54</v>
      </c>
      <c r="G535"/>
      <c r="H535" t="s">
        <v>42753</v>
      </c>
      <c r="I535" t="s">
        <v>50212</v>
      </c>
      <c r="J535" t="s">
        <v>3203</v>
      </c>
      <c r="K535" t="s">
        <v>105</v>
      </c>
      <c r="L535" s="119" t="str">
        <f t="shared" si="32"/>
        <v>NA</v>
      </c>
      <c r="M535" s="119"/>
      <c r="N535" s="120" t="str">
        <f t="shared" si="33"/>
        <v>NA</v>
      </c>
      <c r="O535" s="120"/>
      <c r="P535"/>
      <c r="Q535"/>
      <c r="R535"/>
      <c r="S535"/>
      <c r="T535"/>
      <c r="U535" t="s">
        <v>897</v>
      </c>
      <c r="V535" t="s">
        <v>38262</v>
      </c>
      <c r="W535" t="s">
        <v>896</v>
      </c>
      <c r="X535" t="s">
        <v>102</v>
      </c>
      <c r="Y535" t="s">
        <v>898</v>
      </c>
      <c r="Z535" t="s">
        <v>54</v>
      </c>
      <c r="AA535" t="s">
        <v>41981</v>
      </c>
      <c r="AB535" t="s">
        <v>41980</v>
      </c>
      <c r="AC535" t="s">
        <v>49833</v>
      </c>
      <c r="AD535" t="s">
        <v>897</v>
      </c>
      <c r="AE535" t="s">
        <v>105</v>
      </c>
      <c r="AF535" s="119" t="str">
        <f t="shared" si="34"/>
        <v>NA</v>
      </c>
      <c r="AG535" s="119"/>
      <c r="AH535" s="119"/>
      <c r="AI535" s="119"/>
      <c r="AJ535" s="119" t="str">
        <f t="shared" si="35"/>
        <v>NA</v>
      </c>
      <c r="AK535" s="190"/>
      <c r="AL535" s="191"/>
    </row>
    <row r="536" spans="1:38" x14ac:dyDescent="0.25">
      <c r="A536" t="s">
        <v>3022</v>
      </c>
      <c r="B536" t="s">
        <v>3020</v>
      </c>
      <c r="C536" t="s">
        <v>3021</v>
      </c>
      <c r="D536" t="s">
        <v>102</v>
      </c>
      <c r="E536" t="s">
        <v>3023</v>
      </c>
      <c r="F536" t="s">
        <v>54</v>
      </c>
      <c r="G536"/>
      <c r="H536" t="s">
        <v>42756</v>
      </c>
      <c r="I536" t="s">
        <v>50213</v>
      </c>
      <c r="J536" t="s">
        <v>3024</v>
      </c>
      <c r="K536" t="s">
        <v>105</v>
      </c>
      <c r="L536" s="119" t="str">
        <f t="shared" si="32"/>
        <v>NA</v>
      </c>
      <c r="M536" s="119"/>
      <c r="N536" s="120" t="str">
        <f t="shared" si="33"/>
        <v>NA</v>
      </c>
      <c r="O536" s="120"/>
      <c r="P536"/>
      <c r="Q536"/>
      <c r="R536"/>
      <c r="S536"/>
      <c r="T536"/>
      <c r="U536" t="s">
        <v>931</v>
      </c>
      <c r="V536" t="s">
        <v>38267</v>
      </c>
      <c r="W536" t="s">
        <v>930</v>
      </c>
      <c r="X536" t="s">
        <v>102</v>
      </c>
      <c r="Y536" t="s">
        <v>24114</v>
      </c>
      <c r="Z536" t="s">
        <v>54</v>
      </c>
      <c r="AA536"/>
      <c r="AB536" t="s">
        <v>42206</v>
      </c>
      <c r="AC536" t="s">
        <v>56259</v>
      </c>
      <c r="AD536" t="s">
        <v>41018</v>
      </c>
      <c r="AE536" t="s">
        <v>105</v>
      </c>
      <c r="AF536" s="119" t="str">
        <f t="shared" si="34"/>
        <v>NA</v>
      </c>
      <c r="AG536" s="119"/>
      <c r="AH536" s="119"/>
      <c r="AI536" s="119"/>
      <c r="AJ536" s="119" t="str">
        <f t="shared" si="35"/>
        <v>NA</v>
      </c>
      <c r="AK536" s="190"/>
      <c r="AL536" s="191"/>
    </row>
    <row r="537" spans="1:38" x14ac:dyDescent="0.25">
      <c r="A537" t="s">
        <v>3067</v>
      </c>
      <c r="B537" t="s">
        <v>3065</v>
      </c>
      <c r="C537" t="s">
        <v>3066</v>
      </c>
      <c r="D537" t="s">
        <v>102</v>
      </c>
      <c r="E537" t="s">
        <v>3068</v>
      </c>
      <c r="F537" t="s">
        <v>54</v>
      </c>
      <c r="G537"/>
      <c r="H537" t="s">
        <v>42759</v>
      </c>
      <c r="I537" t="s">
        <v>50214</v>
      </c>
      <c r="J537" t="s">
        <v>3069</v>
      </c>
      <c r="K537" t="s">
        <v>105</v>
      </c>
      <c r="L537" s="119" t="str">
        <f t="shared" si="32"/>
        <v>NA</v>
      </c>
      <c r="M537" s="119"/>
      <c r="N537" s="120" t="str">
        <f t="shared" si="33"/>
        <v>NA</v>
      </c>
      <c r="O537" s="120"/>
      <c r="P537"/>
      <c r="Q537"/>
      <c r="R537"/>
      <c r="S537"/>
      <c r="T537"/>
      <c r="U537" t="s">
        <v>38268</v>
      </c>
      <c r="V537" t="s">
        <v>38269</v>
      </c>
      <c r="W537" t="s">
        <v>930</v>
      </c>
      <c r="X537" t="s">
        <v>102</v>
      </c>
      <c r="Y537" t="s">
        <v>932</v>
      </c>
      <c r="Z537" t="s">
        <v>54</v>
      </c>
      <c r="AA537"/>
      <c r="AB537" t="s">
        <v>42207</v>
      </c>
      <c r="AC537" t="s">
        <v>49834</v>
      </c>
      <c r="AD537"/>
      <c r="AE537" t="s">
        <v>105</v>
      </c>
      <c r="AF537" s="119" t="str">
        <f t="shared" si="34"/>
        <v>NA</v>
      </c>
      <c r="AG537" s="119"/>
      <c r="AH537" s="119"/>
      <c r="AI537" s="119"/>
      <c r="AJ537" s="119" t="str">
        <f t="shared" si="35"/>
        <v>NA</v>
      </c>
      <c r="AK537" s="190"/>
      <c r="AL537" s="191"/>
    </row>
    <row r="538" spans="1:38" x14ac:dyDescent="0.25">
      <c r="A538" t="s">
        <v>1332</v>
      </c>
      <c r="B538" t="s">
        <v>1330</v>
      </c>
      <c r="C538" t="s">
        <v>1331</v>
      </c>
      <c r="D538" t="s">
        <v>102</v>
      </c>
      <c r="E538" t="s">
        <v>1333</v>
      </c>
      <c r="F538" t="s">
        <v>54</v>
      </c>
      <c r="G538"/>
      <c r="H538" t="s">
        <v>42760</v>
      </c>
      <c r="I538" t="s">
        <v>50215</v>
      </c>
      <c r="J538" t="s">
        <v>1334</v>
      </c>
      <c r="K538" t="s">
        <v>105</v>
      </c>
      <c r="L538" s="119" t="str">
        <f t="shared" si="32"/>
        <v>NA</v>
      </c>
      <c r="M538" s="119"/>
      <c r="N538" s="120" t="str">
        <f t="shared" si="33"/>
        <v>NA</v>
      </c>
      <c r="O538" s="120"/>
      <c r="P538"/>
      <c r="Q538"/>
      <c r="R538"/>
      <c r="S538"/>
      <c r="T538"/>
      <c r="U538" t="s">
        <v>38270</v>
      </c>
      <c r="V538" t="s">
        <v>38271</v>
      </c>
      <c r="W538" t="s">
        <v>930</v>
      </c>
      <c r="X538" t="s">
        <v>102</v>
      </c>
      <c r="Y538" t="s">
        <v>932</v>
      </c>
      <c r="Z538" t="s">
        <v>54</v>
      </c>
      <c r="AA538"/>
      <c r="AB538" t="s">
        <v>42207</v>
      </c>
      <c r="AC538" t="s">
        <v>49834</v>
      </c>
      <c r="AD538"/>
      <c r="AE538" t="s">
        <v>105</v>
      </c>
      <c r="AF538" s="119" t="str">
        <f t="shared" si="34"/>
        <v>NA</v>
      </c>
      <c r="AG538" s="119"/>
      <c r="AH538" s="119"/>
      <c r="AI538" s="119"/>
      <c r="AJ538" s="119" t="str">
        <f t="shared" si="35"/>
        <v>NA</v>
      </c>
      <c r="AK538" s="190"/>
      <c r="AL538" s="191"/>
    </row>
    <row r="539" spans="1:38" x14ac:dyDescent="0.25">
      <c r="A539" t="s">
        <v>3743</v>
      </c>
      <c r="B539" t="s">
        <v>3741</v>
      </c>
      <c r="C539" t="s">
        <v>3742</v>
      </c>
      <c r="D539" t="s">
        <v>102</v>
      </c>
      <c r="E539" t="s">
        <v>3744</v>
      </c>
      <c r="F539" t="s">
        <v>54</v>
      </c>
      <c r="G539"/>
      <c r="H539" t="s">
        <v>42761</v>
      </c>
      <c r="I539" t="s">
        <v>50216</v>
      </c>
      <c r="J539" t="s">
        <v>3743</v>
      </c>
      <c r="K539" t="s">
        <v>105</v>
      </c>
      <c r="L539" s="119" t="str">
        <f t="shared" si="32"/>
        <v>NA</v>
      </c>
      <c r="M539" s="119"/>
      <c r="N539" s="120" t="str">
        <f t="shared" si="33"/>
        <v>NA</v>
      </c>
      <c r="O539" s="120"/>
      <c r="P539"/>
      <c r="Q539"/>
      <c r="R539"/>
      <c r="S539"/>
      <c r="T539"/>
      <c r="U539" t="s">
        <v>38272</v>
      </c>
      <c r="V539" t="s">
        <v>38273</v>
      </c>
      <c r="W539" t="s">
        <v>930</v>
      </c>
      <c r="X539" t="s">
        <v>102</v>
      </c>
      <c r="Y539" t="s">
        <v>932</v>
      </c>
      <c r="Z539" t="s">
        <v>54</v>
      </c>
      <c r="AA539"/>
      <c r="AB539" t="s">
        <v>42207</v>
      </c>
      <c r="AC539" t="s">
        <v>49834</v>
      </c>
      <c r="AD539"/>
      <c r="AE539" t="s">
        <v>105</v>
      </c>
      <c r="AF539" s="119" t="str">
        <f t="shared" si="34"/>
        <v>NA</v>
      </c>
      <c r="AG539" s="119"/>
      <c r="AH539" s="119"/>
      <c r="AI539" s="119"/>
      <c r="AJ539" s="119" t="str">
        <f t="shared" si="35"/>
        <v>NA</v>
      </c>
      <c r="AK539" s="190"/>
      <c r="AL539" s="191"/>
    </row>
    <row r="540" spans="1:38" x14ac:dyDescent="0.25">
      <c r="A540" t="s">
        <v>1409</v>
      </c>
      <c r="B540" t="s">
        <v>1407</v>
      </c>
      <c r="C540" t="s">
        <v>1408</v>
      </c>
      <c r="D540" t="s">
        <v>102</v>
      </c>
      <c r="E540" t="s">
        <v>1410</v>
      </c>
      <c r="F540" t="s">
        <v>54</v>
      </c>
      <c r="G540"/>
      <c r="H540" t="s">
        <v>42762</v>
      </c>
      <c r="I540" t="s">
        <v>50217</v>
      </c>
      <c r="J540" t="s">
        <v>1409</v>
      </c>
      <c r="K540" t="s">
        <v>105</v>
      </c>
      <c r="L540" s="119" t="str">
        <f t="shared" si="32"/>
        <v>NA</v>
      </c>
      <c r="M540" s="119"/>
      <c r="N540" s="120" t="str">
        <f t="shared" si="33"/>
        <v>NA</v>
      </c>
      <c r="O540" s="120"/>
      <c r="P540"/>
      <c r="Q540"/>
      <c r="R540"/>
      <c r="S540"/>
      <c r="T540"/>
      <c r="U540" t="s">
        <v>38274</v>
      </c>
      <c r="V540" t="s">
        <v>38275</v>
      </c>
      <c r="W540" t="s">
        <v>930</v>
      </c>
      <c r="X540" t="s">
        <v>102</v>
      </c>
      <c r="Y540" t="s">
        <v>932</v>
      </c>
      <c r="Z540" t="s">
        <v>54</v>
      </c>
      <c r="AA540"/>
      <c r="AB540" t="s">
        <v>42207</v>
      </c>
      <c r="AC540" t="s">
        <v>49834</v>
      </c>
      <c r="AD540"/>
      <c r="AE540" t="s">
        <v>105</v>
      </c>
      <c r="AF540" s="119" t="str">
        <f t="shared" si="34"/>
        <v>NA</v>
      </c>
      <c r="AG540" s="119"/>
      <c r="AH540" s="119"/>
      <c r="AI540" s="119"/>
      <c r="AJ540" s="119" t="str">
        <f t="shared" si="35"/>
        <v>NA</v>
      </c>
      <c r="AK540" s="190"/>
      <c r="AL540" s="191"/>
    </row>
    <row r="541" spans="1:38" x14ac:dyDescent="0.25">
      <c r="A541" t="s">
        <v>1129</v>
      </c>
      <c r="B541" t="s">
        <v>1127</v>
      </c>
      <c r="C541" t="s">
        <v>1128</v>
      </c>
      <c r="D541" t="s">
        <v>102</v>
      </c>
      <c r="E541" t="s">
        <v>1130</v>
      </c>
      <c r="F541" t="s">
        <v>54</v>
      </c>
      <c r="G541"/>
      <c r="H541" t="s">
        <v>42763</v>
      </c>
      <c r="I541" t="s">
        <v>50218</v>
      </c>
      <c r="J541" t="s">
        <v>1129</v>
      </c>
      <c r="K541" t="s">
        <v>105</v>
      </c>
      <c r="L541" s="119" t="str">
        <f t="shared" si="32"/>
        <v>NA</v>
      </c>
      <c r="M541" s="119"/>
      <c r="N541" s="120" t="str">
        <f t="shared" si="33"/>
        <v>NA</v>
      </c>
      <c r="O541" s="120"/>
      <c r="P541"/>
      <c r="Q541"/>
      <c r="R541"/>
      <c r="S541"/>
      <c r="T541"/>
      <c r="U541" t="s">
        <v>38276</v>
      </c>
      <c r="V541" t="s">
        <v>38277</v>
      </c>
      <c r="W541" t="s">
        <v>930</v>
      </c>
      <c r="X541" t="s">
        <v>102</v>
      </c>
      <c r="Y541" t="s">
        <v>932</v>
      </c>
      <c r="Z541" t="s">
        <v>54</v>
      </c>
      <c r="AA541"/>
      <c r="AB541" t="s">
        <v>42207</v>
      </c>
      <c r="AC541" t="s">
        <v>49834</v>
      </c>
      <c r="AD541"/>
      <c r="AE541" t="s">
        <v>105</v>
      </c>
      <c r="AF541" s="119" t="str">
        <f t="shared" si="34"/>
        <v>NA</v>
      </c>
      <c r="AG541" s="119"/>
      <c r="AH541" s="119"/>
      <c r="AI541" s="119"/>
      <c r="AJ541" s="119" t="str">
        <f t="shared" si="35"/>
        <v>NA</v>
      </c>
      <c r="AK541" s="190"/>
      <c r="AL541" s="191"/>
    </row>
    <row r="542" spans="1:38" x14ac:dyDescent="0.25">
      <c r="A542" t="s">
        <v>3800</v>
      </c>
      <c r="B542" t="s">
        <v>3798</v>
      </c>
      <c r="C542" t="s">
        <v>3799</v>
      </c>
      <c r="D542" t="s">
        <v>102</v>
      </c>
      <c r="E542" t="s">
        <v>3801</v>
      </c>
      <c r="F542" t="s">
        <v>54</v>
      </c>
      <c r="G542"/>
      <c r="H542" t="s">
        <v>42764</v>
      </c>
      <c r="I542" t="s">
        <v>50219</v>
      </c>
      <c r="J542" t="s">
        <v>3800</v>
      </c>
      <c r="K542" t="s">
        <v>105</v>
      </c>
      <c r="L542" s="119" t="str">
        <f t="shared" si="32"/>
        <v>NA</v>
      </c>
      <c r="M542" s="119"/>
      <c r="N542" s="120" t="str">
        <f t="shared" si="33"/>
        <v>NA</v>
      </c>
      <c r="O542" s="120"/>
      <c r="P542"/>
      <c r="Q542"/>
      <c r="R542"/>
      <c r="S542"/>
      <c r="T542"/>
      <c r="U542" t="s">
        <v>38282</v>
      </c>
      <c r="V542" t="s">
        <v>38283</v>
      </c>
      <c r="W542" t="s">
        <v>1994</v>
      </c>
      <c r="X542" t="s">
        <v>102</v>
      </c>
      <c r="Y542" t="s">
        <v>5603</v>
      </c>
      <c r="Z542" t="s">
        <v>54</v>
      </c>
      <c r="AA542"/>
      <c r="AB542" t="s">
        <v>42208</v>
      </c>
      <c r="AC542" t="s">
        <v>56260</v>
      </c>
      <c r="AD542"/>
      <c r="AE542" t="s">
        <v>105</v>
      </c>
      <c r="AF542" s="119" t="str">
        <f t="shared" si="34"/>
        <v>NA</v>
      </c>
      <c r="AG542" s="119"/>
      <c r="AH542" s="119"/>
      <c r="AI542" s="119"/>
      <c r="AJ542" s="119" t="str">
        <f t="shared" si="35"/>
        <v>NA</v>
      </c>
      <c r="AK542" s="190"/>
      <c r="AL542" s="191"/>
    </row>
    <row r="543" spans="1:38" x14ac:dyDescent="0.25">
      <c r="A543" t="s">
        <v>3812</v>
      </c>
      <c r="B543" t="s">
        <v>3810</v>
      </c>
      <c r="C543" t="s">
        <v>3811</v>
      </c>
      <c r="D543" t="s">
        <v>102</v>
      </c>
      <c r="E543" t="s">
        <v>3813</v>
      </c>
      <c r="F543" t="s">
        <v>54</v>
      </c>
      <c r="G543"/>
      <c r="H543" t="s">
        <v>42766</v>
      </c>
      <c r="I543" t="s">
        <v>50220</v>
      </c>
      <c r="J543" t="s">
        <v>3812</v>
      </c>
      <c r="K543" t="s">
        <v>105</v>
      </c>
      <c r="L543" s="119" t="str">
        <f t="shared" si="32"/>
        <v>NA</v>
      </c>
      <c r="M543" s="119"/>
      <c r="N543" s="120" t="str">
        <f t="shared" si="33"/>
        <v>NA</v>
      </c>
      <c r="O543" s="120"/>
      <c r="P543"/>
      <c r="Q543"/>
      <c r="R543"/>
      <c r="S543"/>
      <c r="T543"/>
      <c r="U543" t="s">
        <v>2530</v>
      </c>
      <c r="V543" t="s">
        <v>38284</v>
      </c>
      <c r="W543" t="s">
        <v>2527</v>
      </c>
      <c r="X543" t="s">
        <v>102</v>
      </c>
      <c r="Y543" t="s">
        <v>2529</v>
      </c>
      <c r="Z543" t="s">
        <v>54</v>
      </c>
      <c r="AA543"/>
      <c r="AB543" t="s">
        <v>42209</v>
      </c>
      <c r="AC543" t="s">
        <v>49835</v>
      </c>
      <c r="AD543" t="s">
        <v>2530</v>
      </c>
      <c r="AE543" t="s">
        <v>105</v>
      </c>
      <c r="AF543" s="119" t="str">
        <f t="shared" si="34"/>
        <v>NA</v>
      </c>
      <c r="AG543" s="119"/>
      <c r="AH543" s="119"/>
      <c r="AI543" s="119"/>
      <c r="AJ543" s="119" t="str">
        <f t="shared" si="35"/>
        <v>NA</v>
      </c>
      <c r="AK543" s="190"/>
      <c r="AL543" s="191"/>
    </row>
    <row r="544" spans="1:38" x14ac:dyDescent="0.25">
      <c r="A544" t="s">
        <v>3142</v>
      </c>
      <c r="B544" t="s">
        <v>3140</v>
      </c>
      <c r="C544" t="s">
        <v>3141</v>
      </c>
      <c r="D544" t="s">
        <v>102</v>
      </c>
      <c r="E544" t="s">
        <v>3143</v>
      </c>
      <c r="F544" t="s">
        <v>54</v>
      </c>
      <c r="G544"/>
      <c r="H544" t="s">
        <v>42767</v>
      </c>
      <c r="I544" t="s">
        <v>50221</v>
      </c>
      <c r="J544" t="s">
        <v>3144</v>
      </c>
      <c r="K544" t="s">
        <v>105</v>
      </c>
      <c r="L544" s="119" t="str">
        <f t="shared" si="32"/>
        <v>NA</v>
      </c>
      <c r="M544" s="119"/>
      <c r="N544" s="120" t="str">
        <f t="shared" si="33"/>
        <v>NA</v>
      </c>
      <c r="O544" s="120"/>
      <c r="P544"/>
      <c r="Q544"/>
      <c r="R544"/>
      <c r="S544"/>
      <c r="T544"/>
      <c r="U544" t="s">
        <v>38285</v>
      </c>
      <c r="V544" t="s">
        <v>38286</v>
      </c>
      <c r="W544" t="s">
        <v>930</v>
      </c>
      <c r="X544" t="s">
        <v>102</v>
      </c>
      <c r="Y544" t="s">
        <v>3944</v>
      </c>
      <c r="Z544" t="s">
        <v>54</v>
      </c>
      <c r="AA544"/>
      <c r="AB544" t="s">
        <v>42210</v>
      </c>
      <c r="AC544" t="s">
        <v>56261</v>
      </c>
      <c r="AD544"/>
      <c r="AE544" t="s">
        <v>105</v>
      </c>
      <c r="AF544" s="119" t="str">
        <f t="shared" si="34"/>
        <v>NA</v>
      </c>
      <c r="AG544" s="119"/>
      <c r="AH544" s="119"/>
      <c r="AI544" s="119"/>
      <c r="AJ544" s="119" t="str">
        <f t="shared" si="35"/>
        <v>NA</v>
      </c>
      <c r="AK544" s="190"/>
      <c r="AL544" s="191"/>
    </row>
    <row r="545" spans="1:38" x14ac:dyDescent="0.25">
      <c r="A545" t="s">
        <v>3596</v>
      </c>
      <c r="B545" t="s">
        <v>3594</v>
      </c>
      <c r="C545" t="s">
        <v>3595</v>
      </c>
      <c r="D545" t="s">
        <v>102</v>
      </c>
      <c r="E545" t="s">
        <v>3597</v>
      </c>
      <c r="F545" t="s">
        <v>54</v>
      </c>
      <c r="G545"/>
      <c r="H545" t="s">
        <v>42768</v>
      </c>
      <c r="I545" t="s">
        <v>50222</v>
      </c>
      <c r="J545" t="s">
        <v>3596</v>
      </c>
      <c r="K545" t="s">
        <v>105</v>
      </c>
      <c r="L545" s="119" t="str">
        <f t="shared" si="32"/>
        <v>NA</v>
      </c>
      <c r="M545" s="119"/>
      <c r="N545" s="120" t="str">
        <f t="shared" si="33"/>
        <v>NA</v>
      </c>
      <c r="O545" s="120"/>
      <c r="P545"/>
      <c r="Q545"/>
      <c r="R545"/>
      <c r="S545"/>
      <c r="T545"/>
      <c r="U545" t="s">
        <v>38289</v>
      </c>
      <c r="V545" t="s">
        <v>38290</v>
      </c>
      <c r="W545" t="s">
        <v>1994</v>
      </c>
      <c r="X545" t="s">
        <v>102</v>
      </c>
      <c r="Y545" t="s">
        <v>1996</v>
      </c>
      <c r="Z545" t="s">
        <v>54</v>
      </c>
      <c r="AA545"/>
      <c r="AB545" t="s">
        <v>42211</v>
      </c>
      <c r="AC545" t="s">
        <v>49836</v>
      </c>
      <c r="AD545" t="s">
        <v>41019</v>
      </c>
      <c r="AE545" t="s">
        <v>105</v>
      </c>
      <c r="AF545" s="119" t="str">
        <f t="shared" si="34"/>
        <v>NA</v>
      </c>
      <c r="AG545" s="119"/>
      <c r="AH545" s="119"/>
      <c r="AI545" s="119"/>
      <c r="AJ545" s="119" t="str">
        <f t="shared" si="35"/>
        <v>NA</v>
      </c>
      <c r="AK545" s="190"/>
      <c r="AL545" s="191"/>
    </row>
    <row r="546" spans="1:38" x14ac:dyDescent="0.25">
      <c r="A546" t="s">
        <v>2660</v>
      </c>
      <c r="B546" t="s">
        <v>2658</v>
      </c>
      <c r="C546" t="s">
        <v>2659</v>
      </c>
      <c r="D546" t="s">
        <v>102</v>
      </c>
      <c r="E546" t="s">
        <v>2661</v>
      </c>
      <c r="F546" t="s">
        <v>54</v>
      </c>
      <c r="G546"/>
      <c r="H546" t="s">
        <v>42769</v>
      </c>
      <c r="I546" t="s">
        <v>50223</v>
      </c>
      <c r="J546" t="s">
        <v>2662</v>
      </c>
      <c r="K546" t="s">
        <v>105</v>
      </c>
      <c r="L546" s="119" t="str">
        <f t="shared" si="32"/>
        <v>NA</v>
      </c>
      <c r="M546" s="119"/>
      <c r="N546" s="120" t="str">
        <f t="shared" si="33"/>
        <v>NA</v>
      </c>
      <c r="O546" s="120"/>
      <c r="P546"/>
      <c r="Q546"/>
      <c r="R546"/>
      <c r="S546"/>
      <c r="T546"/>
      <c r="U546" t="s">
        <v>38291</v>
      </c>
      <c r="V546" t="s">
        <v>38292</v>
      </c>
      <c r="W546" t="s">
        <v>2848</v>
      </c>
      <c r="X546" t="s">
        <v>102</v>
      </c>
      <c r="Y546" t="s">
        <v>2850</v>
      </c>
      <c r="Z546" t="s">
        <v>54</v>
      </c>
      <c r="AA546"/>
      <c r="AB546" t="s">
        <v>42212</v>
      </c>
      <c r="AC546" t="s">
        <v>49837</v>
      </c>
      <c r="AD546" t="s">
        <v>41020</v>
      </c>
      <c r="AE546" t="s">
        <v>105</v>
      </c>
      <c r="AF546" s="119" t="str">
        <f t="shared" si="34"/>
        <v>NA</v>
      </c>
      <c r="AG546" s="119"/>
      <c r="AH546" s="119"/>
      <c r="AI546" s="119"/>
      <c r="AJ546" s="119" t="str">
        <f t="shared" si="35"/>
        <v>NA</v>
      </c>
      <c r="AK546" s="190"/>
      <c r="AL546" s="191"/>
    </row>
    <row r="547" spans="1:38" x14ac:dyDescent="0.25">
      <c r="A547" t="s">
        <v>973</v>
      </c>
      <c r="B547" t="s">
        <v>971</v>
      </c>
      <c r="C547" t="s">
        <v>972</v>
      </c>
      <c r="D547" t="s">
        <v>102</v>
      </c>
      <c r="E547" t="s">
        <v>974</v>
      </c>
      <c r="F547" t="s">
        <v>54</v>
      </c>
      <c r="G547"/>
      <c r="H547" t="s">
        <v>42771</v>
      </c>
      <c r="I547" t="s">
        <v>50224</v>
      </c>
      <c r="J547" t="s">
        <v>975</v>
      </c>
      <c r="K547" t="s">
        <v>105</v>
      </c>
      <c r="L547" s="119" t="str">
        <f t="shared" si="32"/>
        <v>NA</v>
      </c>
      <c r="M547" s="119"/>
      <c r="N547" s="120" t="str">
        <f t="shared" si="33"/>
        <v>NA</v>
      </c>
      <c r="O547" s="120"/>
      <c r="P547"/>
      <c r="Q547"/>
      <c r="R547"/>
      <c r="S547"/>
      <c r="T547"/>
      <c r="U547" t="s">
        <v>1248</v>
      </c>
      <c r="V547" t="s">
        <v>38293</v>
      </c>
      <c r="W547" t="s">
        <v>1247</v>
      </c>
      <c r="X547" t="s">
        <v>102</v>
      </c>
      <c r="Y547" t="s">
        <v>1249</v>
      </c>
      <c r="Z547" t="s">
        <v>54</v>
      </c>
      <c r="AA547"/>
      <c r="AB547" t="s">
        <v>42213</v>
      </c>
      <c r="AC547" t="s">
        <v>49838</v>
      </c>
      <c r="AD547"/>
      <c r="AE547" t="s">
        <v>105</v>
      </c>
      <c r="AF547" s="119" t="str">
        <f t="shared" si="34"/>
        <v>NA</v>
      </c>
      <c r="AG547" s="119"/>
      <c r="AH547" s="119"/>
      <c r="AI547" s="119"/>
      <c r="AJ547" s="119" t="str">
        <f t="shared" si="35"/>
        <v>NA</v>
      </c>
      <c r="AK547" s="190"/>
      <c r="AL547" s="191"/>
    </row>
    <row r="548" spans="1:38" x14ac:dyDescent="0.25">
      <c r="A548" t="s">
        <v>3855</v>
      </c>
      <c r="B548" t="s">
        <v>3853</v>
      </c>
      <c r="C548" t="s">
        <v>3854</v>
      </c>
      <c r="D548" t="s">
        <v>102</v>
      </c>
      <c r="E548" t="s">
        <v>883</v>
      </c>
      <c r="F548" t="s">
        <v>54</v>
      </c>
      <c r="G548"/>
      <c r="H548" t="s">
        <v>42773</v>
      </c>
      <c r="I548" t="s">
        <v>50225</v>
      </c>
      <c r="J548" t="s">
        <v>3855</v>
      </c>
      <c r="K548" t="s">
        <v>105</v>
      </c>
      <c r="L548" s="119" t="str">
        <f t="shared" si="32"/>
        <v>NA</v>
      </c>
      <c r="M548" s="119"/>
      <c r="N548" s="120" t="str">
        <f t="shared" si="33"/>
        <v>NA</v>
      </c>
      <c r="O548" s="120"/>
      <c r="P548"/>
      <c r="Q548"/>
      <c r="R548"/>
      <c r="S548"/>
      <c r="T548"/>
      <c r="U548" t="s">
        <v>38294</v>
      </c>
      <c r="V548" t="s">
        <v>38295</v>
      </c>
      <c r="W548" t="s">
        <v>1247</v>
      </c>
      <c r="X548" t="s">
        <v>102</v>
      </c>
      <c r="Y548" t="s">
        <v>1249</v>
      </c>
      <c r="Z548" t="s">
        <v>54</v>
      </c>
      <c r="AA548"/>
      <c r="AB548" t="s">
        <v>42213</v>
      </c>
      <c r="AC548" t="s">
        <v>49838</v>
      </c>
      <c r="AD548"/>
      <c r="AE548" t="s">
        <v>105</v>
      </c>
      <c r="AF548" s="119" t="str">
        <f t="shared" si="34"/>
        <v>NA</v>
      </c>
      <c r="AG548" s="119"/>
      <c r="AH548" s="119"/>
      <c r="AI548" s="119"/>
      <c r="AJ548" s="119" t="str">
        <f t="shared" si="35"/>
        <v>NA</v>
      </c>
      <c r="AK548" s="190"/>
      <c r="AL548" s="191"/>
    </row>
    <row r="549" spans="1:38" x14ac:dyDescent="0.25">
      <c r="A549" t="s">
        <v>882</v>
      </c>
      <c r="B549" t="s">
        <v>880</v>
      </c>
      <c r="C549" t="s">
        <v>881</v>
      </c>
      <c r="D549" t="s">
        <v>102</v>
      </c>
      <c r="E549" t="s">
        <v>883</v>
      </c>
      <c r="F549" t="s">
        <v>54</v>
      </c>
      <c r="G549"/>
      <c r="H549" t="s">
        <v>42773</v>
      </c>
      <c r="I549" t="s">
        <v>50225</v>
      </c>
      <c r="J549" t="s">
        <v>884</v>
      </c>
      <c r="K549" t="s">
        <v>105</v>
      </c>
      <c r="L549" s="119" t="str">
        <f t="shared" si="32"/>
        <v>NA</v>
      </c>
      <c r="M549" s="119"/>
      <c r="N549" s="120" t="str">
        <f t="shared" si="33"/>
        <v>NA</v>
      </c>
      <c r="O549" s="120"/>
      <c r="P549"/>
      <c r="Q549"/>
      <c r="R549"/>
      <c r="S549"/>
      <c r="T549"/>
      <c r="U549" t="s">
        <v>3237</v>
      </c>
      <c r="V549" t="s">
        <v>38296</v>
      </c>
      <c r="W549" t="s">
        <v>3234</v>
      </c>
      <c r="X549" t="s">
        <v>102</v>
      </c>
      <c r="Y549" t="s">
        <v>3236</v>
      </c>
      <c r="Z549" t="s">
        <v>54</v>
      </c>
      <c r="AA549"/>
      <c r="AB549" t="s">
        <v>42214</v>
      </c>
      <c r="AC549" t="s">
        <v>49839</v>
      </c>
      <c r="AD549" t="s">
        <v>3237</v>
      </c>
      <c r="AE549" t="s">
        <v>105</v>
      </c>
      <c r="AF549" s="119" t="str">
        <f t="shared" si="34"/>
        <v>NA</v>
      </c>
      <c r="AG549" s="119"/>
      <c r="AH549" s="119"/>
      <c r="AI549" s="119"/>
      <c r="AJ549" s="119" t="str">
        <f t="shared" si="35"/>
        <v>NA</v>
      </c>
      <c r="AK549" s="190"/>
      <c r="AL549" s="191"/>
    </row>
    <row r="550" spans="1:38" x14ac:dyDescent="0.25">
      <c r="A550" t="s">
        <v>3650</v>
      </c>
      <c r="B550" t="s">
        <v>3648</v>
      </c>
      <c r="C550" t="s">
        <v>3649</v>
      </c>
      <c r="D550" t="s">
        <v>102</v>
      </c>
      <c r="E550" t="s">
        <v>3651</v>
      </c>
      <c r="F550" t="s">
        <v>54</v>
      </c>
      <c r="G550"/>
      <c r="H550" t="s">
        <v>42774</v>
      </c>
      <c r="I550" t="s">
        <v>50226</v>
      </c>
      <c r="J550" t="s">
        <v>3652</v>
      </c>
      <c r="K550" t="s">
        <v>105</v>
      </c>
      <c r="L550" s="119" t="str">
        <f t="shared" si="32"/>
        <v>NA</v>
      </c>
      <c r="M550" s="119"/>
      <c r="N550" s="120" t="str">
        <f t="shared" si="33"/>
        <v>NA</v>
      </c>
      <c r="O550" s="120"/>
      <c r="P550"/>
      <c r="Q550"/>
      <c r="R550"/>
      <c r="S550"/>
      <c r="T550"/>
      <c r="U550" t="s">
        <v>38297</v>
      </c>
      <c r="V550" t="s">
        <v>38298</v>
      </c>
      <c r="W550" t="s">
        <v>1843</v>
      </c>
      <c r="X550" t="s">
        <v>102</v>
      </c>
      <c r="Y550" t="s">
        <v>1845</v>
      </c>
      <c r="Z550" t="s">
        <v>54</v>
      </c>
      <c r="AA550"/>
      <c r="AB550" t="s">
        <v>42215</v>
      </c>
      <c r="AC550" t="s">
        <v>49840</v>
      </c>
      <c r="AD550" t="s">
        <v>41021</v>
      </c>
      <c r="AE550" t="s">
        <v>105</v>
      </c>
      <c r="AF550" s="119" t="str">
        <f t="shared" si="34"/>
        <v>NA</v>
      </c>
      <c r="AG550" s="119"/>
      <c r="AH550" s="119"/>
      <c r="AI550" s="119"/>
      <c r="AJ550" s="119" t="str">
        <f t="shared" si="35"/>
        <v>NA</v>
      </c>
      <c r="AK550" s="190"/>
      <c r="AL550" s="191"/>
    </row>
    <row r="551" spans="1:38" x14ac:dyDescent="0.25">
      <c r="A551" t="s">
        <v>1117</v>
      </c>
      <c r="B551" t="s">
        <v>1115</v>
      </c>
      <c r="C551" t="s">
        <v>1116</v>
      </c>
      <c r="D551" t="s">
        <v>102</v>
      </c>
      <c r="E551" t="s">
        <v>1118</v>
      </c>
      <c r="F551" t="s">
        <v>54</v>
      </c>
      <c r="G551"/>
      <c r="H551" t="s">
        <v>42775</v>
      </c>
      <c r="I551" t="s">
        <v>50227</v>
      </c>
      <c r="J551" t="s">
        <v>1117</v>
      </c>
      <c r="K551" t="s">
        <v>105</v>
      </c>
      <c r="L551" s="119" t="str">
        <f t="shared" si="32"/>
        <v>NA</v>
      </c>
      <c r="M551" s="119"/>
      <c r="N551" s="120" t="str">
        <f t="shared" si="33"/>
        <v>NA</v>
      </c>
      <c r="O551" s="120"/>
      <c r="P551"/>
      <c r="Q551"/>
      <c r="R551"/>
      <c r="S551"/>
      <c r="T551"/>
      <c r="U551" t="s">
        <v>38299</v>
      </c>
      <c r="V551" t="s">
        <v>38300</v>
      </c>
      <c r="W551" t="s">
        <v>1843</v>
      </c>
      <c r="X551" t="s">
        <v>102</v>
      </c>
      <c r="Y551" t="s">
        <v>1845</v>
      </c>
      <c r="Z551" t="s">
        <v>54</v>
      </c>
      <c r="AA551"/>
      <c r="AB551" t="s">
        <v>42215</v>
      </c>
      <c r="AC551" t="s">
        <v>49840</v>
      </c>
      <c r="AD551" t="s">
        <v>41022</v>
      </c>
      <c r="AE551" t="s">
        <v>105</v>
      </c>
      <c r="AF551" s="119" t="str">
        <f t="shared" si="34"/>
        <v>NA</v>
      </c>
      <c r="AG551" s="119"/>
      <c r="AH551" s="119"/>
      <c r="AI551" s="119"/>
      <c r="AJ551" s="119" t="str">
        <f t="shared" si="35"/>
        <v>NA</v>
      </c>
      <c r="AK551" s="190"/>
      <c r="AL551" s="191"/>
    </row>
    <row r="552" spans="1:38" x14ac:dyDescent="0.25">
      <c r="A552" t="s">
        <v>3612</v>
      </c>
      <c r="B552" t="s">
        <v>3610</v>
      </c>
      <c r="C552" t="s">
        <v>3611</v>
      </c>
      <c r="D552" t="s">
        <v>102</v>
      </c>
      <c r="E552" t="s">
        <v>3613</v>
      </c>
      <c r="F552" t="s">
        <v>54</v>
      </c>
      <c r="G552"/>
      <c r="H552" t="s">
        <v>42776</v>
      </c>
      <c r="I552" t="s">
        <v>50228</v>
      </c>
      <c r="J552" t="s">
        <v>3614</v>
      </c>
      <c r="K552" t="s">
        <v>105</v>
      </c>
      <c r="L552" s="119" t="str">
        <f t="shared" si="32"/>
        <v>NA</v>
      </c>
      <c r="M552" s="119"/>
      <c r="N552" s="120" t="str">
        <f t="shared" si="33"/>
        <v>NA</v>
      </c>
      <c r="O552" s="120"/>
      <c r="P552"/>
      <c r="Q552"/>
      <c r="R552"/>
      <c r="S552"/>
      <c r="T552"/>
      <c r="U552" t="s">
        <v>3047</v>
      </c>
      <c r="V552" t="s">
        <v>38301</v>
      </c>
      <c r="W552" t="s">
        <v>3046</v>
      </c>
      <c r="X552" t="s">
        <v>102</v>
      </c>
      <c r="Y552" t="s">
        <v>3048</v>
      </c>
      <c r="Z552" t="s">
        <v>54</v>
      </c>
      <c r="AA552"/>
      <c r="AB552" t="s">
        <v>42216</v>
      </c>
      <c r="AC552" t="s">
        <v>49841</v>
      </c>
      <c r="AD552" t="s">
        <v>3049</v>
      </c>
      <c r="AE552" t="s">
        <v>105</v>
      </c>
      <c r="AF552" s="119" t="str">
        <f t="shared" si="34"/>
        <v>NA</v>
      </c>
      <c r="AG552" s="119"/>
      <c r="AH552" s="119"/>
      <c r="AI552" s="119"/>
      <c r="AJ552" s="119" t="str">
        <f t="shared" si="35"/>
        <v>NA</v>
      </c>
      <c r="AK552" s="190"/>
      <c r="AL552" s="191"/>
    </row>
    <row r="553" spans="1:38" x14ac:dyDescent="0.25">
      <c r="A553" t="s">
        <v>1211</v>
      </c>
      <c r="B553" t="s">
        <v>1209</v>
      </c>
      <c r="C553" t="s">
        <v>1210</v>
      </c>
      <c r="D553" t="s">
        <v>102</v>
      </c>
      <c r="E553" t="s">
        <v>1212</v>
      </c>
      <c r="F553" t="s">
        <v>54</v>
      </c>
      <c r="G553"/>
      <c r="H553" t="s">
        <v>42777</v>
      </c>
      <c r="I553" t="s">
        <v>50229</v>
      </c>
      <c r="J553" t="s">
        <v>1211</v>
      </c>
      <c r="K553" t="s">
        <v>105</v>
      </c>
      <c r="L553" s="119" t="str">
        <f t="shared" si="32"/>
        <v>NA</v>
      </c>
      <c r="M553" s="119"/>
      <c r="N553" s="120" t="str">
        <f t="shared" si="33"/>
        <v>NA</v>
      </c>
      <c r="O553" s="120"/>
      <c r="P553"/>
      <c r="Q553"/>
      <c r="R553"/>
      <c r="S553"/>
      <c r="T553"/>
      <c r="U553" t="s">
        <v>1947</v>
      </c>
      <c r="V553" t="s">
        <v>38302</v>
      </c>
      <c r="W553" t="s">
        <v>1946</v>
      </c>
      <c r="X553" t="s">
        <v>102</v>
      </c>
      <c r="Y553" t="s">
        <v>1948</v>
      </c>
      <c r="Z553" t="s">
        <v>54</v>
      </c>
      <c r="AA553"/>
      <c r="AB553" t="s">
        <v>42217</v>
      </c>
      <c r="AC553" t="s">
        <v>49842</v>
      </c>
      <c r="AD553" t="s">
        <v>1949</v>
      </c>
      <c r="AE553" t="s">
        <v>105</v>
      </c>
      <c r="AF553" s="119" t="str">
        <f t="shared" si="34"/>
        <v>NA</v>
      </c>
      <c r="AG553" s="119"/>
      <c r="AH553" s="119"/>
      <c r="AI553" s="119"/>
      <c r="AJ553" s="119" t="str">
        <f t="shared" si="35"/>
        <v>NA</v>
      </c>
      <c r="AK553" s="190"/>
      <c r="AL553" s="191"/>
    </row>
    <row r="554" spans="1:38" x14ac:dyDescent="0.25">
      <c r="A554" t="s">
        <v>1231</v>
      </c>
      <c r="B554" t="s">
        <v>1229</v>
      </c>
      <c r="C554" t="s">
        <v>1230</v>
      </c>
      <c r="D554" t="s">
        <v>102</v>
      </c>
      <c r="E554" t="s">
        <v>1232</v>
      </c>
      <c r="F554" t="s">
        <v>54</v>
      </c>
      <c r="G554"/>
      <c r="H554" t="s">
        <v>42778</v>
      </c>
      <c r="I554" t="s">
        <v>50230</v>
      </c>
      <c r="J554" t="s">
        <v>1231</v>
      </c>
      <c r="K554" t="s">
        <v>105</v>
      </c>
      <c r="L554" s="119" t="str">
        <f t="shared" si="32"/>
        <v>NA</v>
      </c>
      <c r="M554" s="119"/>
      <c r="N554" s="120" t="str">
        <f t="shared" si="33"/>
        <v>NA</v>
      </c>
      <c r="O554" s="120"/>
      <c r="P554"/>
      <c r="Q554"/>
      <c r="R554"/>
      <c r="S554"/>
      <c r="T554"/>
      <c r="U554" t="s">
        <v>2073</v>
      </c>
      <c r="V554" t="s">
        <v>38303</v>
      </c>
      <c r="W554" t="s">
        <v>2072</v>
      </c>
      <c r="X554" t="s">
        <v>102</v>
      </c>
      <c r="Y554" t="s">
        <v>2074</v>
      </c>
      <c r="Z554" t="s">
        <v>54</v>
      </c>
      <c r="AA554"/>
      <c r="AB554" t="s">
        <v>42218</v>
      </c>
      <c r="AC554" t="s">
        <v>49843</v>
      </c>
      <c r="AD554" t="s">
        <v>2075</v>
      </c>
      <c r="AE554" t="s">
        <v>105</v>
      </c>
      <c r="AF554" s="119" t="str">
        <f t="shared" si="34"/>
        <v>NA</v>
      </c>
      <c r="AG554" s="119"/>
      <c r="AH554" s="119"/>
      <c r="AI554" s="119"/>
      <c r="AJ554" s="119" t="str">
        <f t="shared" si="35"/>
        <v>NA</v>
      </c>
      <c r="AK554" s="190"/>
      <c r="AL554" s="191"/>
    </row>
    <row r="555" spans="1:38" x14ac:dyDescent="0.25">
      <c r="A555" t="s">
        <v>3672</v>
      </c>
      <c r="B555" t="s">
        <v>3670</v>
      </c>
      <c r="C555" t="s">
        <v>3671</v>
      </c>
      <c r="D555" t="s">
        <v>102</v>
      </c>
      <c r="E555" t="s">
        <v>3673</v>
      </c>
      <c r="F555" t="s">
        <v>54</v>
      </c>
      <c r="G555"/>
      <c r="H555" t="s">
        <v>42779</v>
      </c>
      <c r="I555" t="s">
        <v>50231</v>
      </c>
      <c r="J555" t="s">
        <v>3672</v>
      </c>
      <c r="K555" t="s">
        <v>105</v>
      </c>
      <c r="L555" s="119" t="str">
        <f t="shared" si="32"/>
        <v>NA</v>
      </c>
      <c r="M555" s="119"/>
      <c r="N555" s="120" t="str">
        <f t="shared" si="33"/>
        <v>NA</v>
      </c>
      <c r="O555" s="120"/>
      <c r="P555"/>
      <c r="Q555"/>
      <c r="R555"/>
      <c r="S555"/>
      <c r="T555"/>
      <c r="U555" t="s">
        <v>2107</v>
      </c>
      <c r="V555" t="s">
        <v>38304</v>
      </c>
      <c r="W555" t="s">
        <v>2106</v>
      </c>
      <c r="X555" t="s">
        <v>102</v>
      </c>
      <c r="Y555" t="s">
        <v>2108</v>
      </c>
      <c r="Z555" t="s">
        <v>54</v>
      </c>
      <c r="AA555"/>
      <c r="AB555" t="s">
        <v>42219</v>
      </c>
      <c r="AC555" t="s">
        <v>49844</v>
      </c>
      <c r="AD555" t="s">
        <v>2109</v>
      </c>
      <c r="AE555" t="s">
        <v>105</v>
      </c>
      <c r="AF555" s="119" t="str">
        <f t="shared" si="34"/>
        <v>NA</v>
      </c>
      <c r="AG555" s="119"/>
      <c r="AH555" s="119"/>
      <c r="AI555" s="119"/>
      <c r="AJ555" s="119" t="str">
        <f t="shared" si="35"/>
        <v>NA</v>
      </c>
      <c r="AK555" s="190"/>
      <c r="AL555" s="191"/>
    </row>
    <row r="556" spans="1:38" x14ac:dyDescent="0.25">
      <c r="A556" t="s">
        <v>3734</v>
      </c>
      <c r="B556" t="s">
        <v>3732</v>
      </c>
      <c r="C556" t="s">
        <v>3733</v>
      </c>
      <c r="D556" t="s">
        <v>102</v>
      </c>
      <c r="E556" t="s">
        <v>3735</v>
      </c>
      <c r="F556" t="s">
        <v>54</v>
      </c>
      <c r="G556"/>
      <c r="H556" t="s">
        <v>42781</v>
      </c>
      <c r="I556" t="s">
        <v>50232</v>
      </c>
      <c r="J556" t="s">
        <v>3734</v>
      </c>
      <c r="K556" t="s">
        <v>105</v>
      </c>
      <c r="L556" s="119" t="str">
        <f t="shared" si="32"/>
        <v>NA</v>
      </c>
      <c r="M556" s="119"/>
      <c r="N556" s="120" t="str">
        <f t="shared" si="33"/>
        <v>NA</v>
      </c>
      <c r="O556" s="120"/>
      <c r="P556"/>
      <c r="Q556"/>
      <c r="R556"/>
      <c r="S556"/>
      <c r="T556"/>
      <c r="U556" t="s">
        <v>38305</v>
      </c>
      <c r="V556" t="s">
        <v>38306</v>
      </c>
      <c r="W556" t="s">
        <v>2175</v>
      </c>
      <c r="X556" t="s">
        <v>102</v>
      </c>
      <c r="Y556" t="s">
        <v>2177</v>
      </c>
      <c r="Z556" t="s">
        <v>54</v>
      </c>
      <c r="AA556"/>
      <c r="AB556" t="s">
        <v>42220</v>
      </c>
      <c r="AC556" t="s">
        <v>49845</v>
      </c>
      <c r="AD556" t="s">
        <v>41023</v>
      </c>
      <c r="AE556" t="s">
        <v>105</v>
      </c>
      <c r="AF556" s="119" t="str">
        <f t="shared" si="34"/>
        <v>NA</v>
      </c>
      <c r="AG556" s="119"/>
      <c r="AH556" s="119"/>
      <c r="AI556" s="119"/>
      <c r="AJ556" s="119" t="str">
        <f t="shared" si="35"/>
        <v>NA</v>
      </c>
      <c r="AK556" s="190"/>
      <c r="AL556" s="191"/>
    </row>
    <row r="557" spans="1:38" x14ac:dyDescent="0.25">
      <c r="A557" t="s">
        <v>3816</v>
      </c>
      <c r="B557" t="s">
        <v>3814</v>
      </c>
      <c r="C557" t="s">
        <v>3815</v>
      </c>
      <c r="D557" t="s">
        <v>102</v>
      </c>
      <c r="E557" t="s">
        <v>3817</v>
      </c>
      <c r="F557" t="s">
        <v>54</v>
      </c>
      <c r="G557"/>
      <c r="H557" t="s">
        <v>42782</v>
      </c>
      <c r="I557" t="s">
        <v>50233</v>
      </c>
      <c r="J557" t="s">
        <v>3816</v>
      </c>
      <c r="K557" t="s">
        <v>105</v>
      </c>
      <c r="L557" s="119" t="str">
        <f t="shared" si="32"/>
        <v>NA</v>
      </c>
      <c r="M557" s="119"/>
      <c r="N557" s="120" t="str">
        <f t="shared" si="33"/>
        <v>NA</v>
      </c>
      <c r="O557" s="120"/>
      <c r="P557"/>
      <c r="Q557"/>
      <c r="R557"/>
      <c r="S557"/>
      <c r="T557"/>
      <c r="U557" t="s">
        <v>38307</v>
      </c>
      <c r="V557" t="s">
        <v>38308</v>
      </c>
      <c r="W557" t="s">
        <v>2175</v>
      </c>
      <c r="X557" t="s">
        <v>102</v>
      </c>
      <c r="Y557" t="s">
        <v>2177</v>
      </c>
      <c r="Z557" t="s">
        <v>54</v>
      </c>
      <c r="AA557"/>
      <c r="AB557" t="s">
        <v>42220</v>
      </c>
      <c r="AC557" t="s">
        <v>49845</v>
      </c>
      <c r="AD557" t="s">
        <v>38307</v>
      </c>
      <c r="AE557" t="s">
        <v>105</v>
      </c>
      <c r="AF557" s="119" t="str">
        <f t="shared" si="34"/>
        <v>NA</v>
      </c>
      <c r="AG557" s="119"/>
      <c r="AH557" s="119"/>
      <c r="AI557" s="119"/>
      <c r="AJ557" s="119" t="str">
        <f t="shared" si="35"/>
        <v>NA</v>
      </c>
      <c r="AK557" s="190"/>
      <c r="AL557" s="191"/>
    </row>
    <row r="558" spans="1:38" x14ac:dyDescent="0.25">
      <c r="A558" t="s">
        <v>3738</v>
      </c>
      <c r="B558" t="s">
        <v>3736</v>
      </c>
      <c r="C558" t="s">
        <v>3737</v>
      </c>
      <c r="D558" t="s">
        <v>102</v>
      </c>
      <c r="E558" t="s">
        <v>3739</v>
      </c>
      <c r="F558" t="s">
        <v>54</v>
      </c>
      <c r="G558"/>
      <c r="H558" t="s">
        <v>42783</v>
      </c>
      <c r="I558" t="s">
        <v>50234</v>
      </c>
      <c r="J558" t="s">
        <v>3740</v>
      </c>
      <c r="K558" t="s">
        <v>105</v>
      </c>
      <c r="L558" s="119" t="str">
        <f t="shared" si="32"/>
        <v>NA</v>
      </c>
      <c r="M558" s="119"/>
      <c r="N558" s="120" t="str">
        <f t="shared" si="33"/>
        <v>NA</v>
      </c>
      <c r="O558" s="120"/>
      <c r="P558"/>
      <c r="Q558"/>
      <c r="R558"/>
      <c r="S558"/>
      <c r="T558"/>
      <c r="U558" t="s">
        <v>978</v>
      </c>
      <c r="V558" t="s">
        <v>38309</v>
      </c>
      <c r="W558" t="s">
        <v>977</v>
      </c>
      <c r="X558" t="s">
        <v>102</v>
      </c>
      <c r="Y558" t="s">
        <v>979</v>
      </c>
      <c r="Z558" t="s">
        <v>54</v>
      </c>
      <c r="AA558"/>
      <c r="AB558" t="s">
        <v>42221</v>
      </c>
      <c r="AC558" t="s">
        <v>49846</v>
      </c>
      <c r="AD558" t="s">
        <v>978</v>
      </c>
      <c r="AE558" t="s">
        <v>105</v>
      </c>
      <c r="AF558" s="119" t="str">
        <f t="shared" si="34"/>
        <v>NA</v>
      </c>
      <c r="AG558" s="119"/>
      <c r="AH558" s="119"/>
      <c r="AI558" s="119"/>
      <c r="AJ558" s="119" t="str">
        <f t="shared" si="35"/>
        <v>NA</v>
      </c>
      <c r="AK558" s="190"/>
      <c r="AL558" s="191"/>
    </row>
    <row r="559" spans="1:38" x14ac:dyDescent="0.25">
      <c r="A559" t="s">
        <v>2593</v>
      </c>
      <c r="B559" t="s">
        <v>2591</v>
      </c>
      <c r="C559" t="s">
        <v>2592</v>
      </c>
      <c r="D559" t="s">
        <v>102</v>
      </c>
      <c r="E559" t="s">
        <v>2594</v>
      </c>
      <c r="F559" t="s">
        <v>54</v>
      </c>
      <c r="G559"/>
      <c r="H559" t="s">
        <v>42785</v>
      </c>
      <c r="I559" t="s">
        <v>50235</v>
      </c>
      <c r="J559" t="s">
        <v>2595</v>
      </c>
      <c r="K559" t="s">
        <v>105</v>
      </c>
      <c r="L559" s="119" t="str">
        <f t="shared" si="32"/>
        <v>NA</v>
      </c>
      <c r="M559" s="119"/>
      <c r="N559" s="120" t="str">
        <f t="shared" si="33"/>
        <v>NA</v>
      </c>
      <c r="O559" s="120"/>
      <c r="P559"/>
      <c r="Q559"/>
      <c r="R559"/>
      <c r="S559"/>
      <c r="T559"/>
      <c r="U559" t="s">
        <v>38310</v>
      </c>
      <c r="V559" t="s">
        <v>38311</v>
      </c>
      <c r="W559" t="s">
        <v>977</v>
      </c>
      <c r="X559" t="s">
        <v>102</v>
      </c>
      <c r="Y559" t="s">
        <v>979</v>
      </c>
      <c r="Z559" t="s">
        <v>54</v>
      </c>
      <c r="AA559"/>
      <c r="AB559" t="s">
        <v>42221</v>
      </c>
      <c r="AC559" t="s">
        <v>49846</v>
      </c>
      <c r="AD559" t="s">
        <v>38310</v>
      </c>
      <c r="AE559" t="s">
        <v>105</v>
      </c>
      <c r="AF559" s="119" t="str">
        <f t="shared" si="34"/>
        <v>NA</v>
      </c>
      <c r="AG559" s="119"/>
      <c r="AH559" s="119"/>
      <c r="AI559" s="119"/>
      <c r="AJ559" s="119" t="str">
        <f t="shared" si="35"/>
        <v>NA</v>
      </c>
      <c r="AK559" s="190"/>
      <c r="AL559" s="191"/>
    </row>
    <row r="560" spans="1:38" x14ac:dyDescent="0.25">
      <c r="A560" t="s">
        <v>1869</v>
      </c>
      <c r="B560" t="s">
        <v>1867</v>
      </c>
      <c r="C560" t="s">
        <v>1868</v>
      </c>
      <c r="D560" t="s">
        <v>102</v>
      </c>
      <c r="E560" t="s">
        <v>1870</v>
      </c>
      <c r="F560" t="s">
        <v>54</v>
      </c>
      <c r="G560"/>
      <c r="H560" t="s">
        <v>42786</v>
      </c>
      <c r="I560" t="s">
        <v>50236</v>
      </c>
      <c r="J560" t="s">
        <v>1871</v>
      </c>
      <c r="K560" t="s">
        <v>105</v>
      </c>
      <c r="L560" s="119" t="str">
        <f t="shared" si="32"/>
        <v>NA</v>
      </c>
      <c r="M560" s="119"/>
      <c r="N560" s="120" t="str">
        <f t="shared" si="33"/>
        <v>NA</v>
      </c>
      <c r="O560" s="120"/>
      <c r="P560"/>
      <c r="Q560"/>
      <c r="R560"/>
      <c r="S560"/>
      <c r="T560"/>
      <c r="U560" t="s">
        <v>38314</v>
      </c>
      <c r="V560" t="s">
        <v>38315</v>
      </c>
      <c r="W560" t="s">
        <v>2632</v>
      </c>
      <c r="X560" t="s">
        <v>102</v>
      </c>
      <c r="Y560" t="s">
        <v>2634</v>
      </c>
      <c r="Z560" t="s">
        <v>54</v>
      </c>
      <c r="AA560"/>
      <c r="AB560" t="s">
        <v>42222</v>
      </c>
      <c r="AC560" t="s">
        <v>49847</v>
      </c>
      <c r="AD560" t="s">
        <v>38314</v>
      </c>
      <c r="AE560" t="s">
        <v>105</v>
      </c>
      <c r="AF560" s="119" t="str">
        <f t="shared" si="34"/>
        <v>NA</v>
      </c>
      <c r="AG560" s="119"/>
      <c r="AH560" s="119"/>
      <c r="AI560" s="119"/>
      <c r="AJ560" s="119" t="str">
        <f t="shared" si="35"/>
        <v>NA</v>
      </c>
      <c r="AK560" s="190"/>
      <c r="AL560" s="191"/>
    </row>
    <row r="561" spans="1:38" x14ac:dyDescent="0.25">
      <c r="A561" t="s">
        <v>1874</v>
      </c>
      <c r="B561" t="s">
        <v>1872</v>
      </c>
      <c r="C561" t="s">
        <v>1873</v>
      </c>
      <c r="D561" t="s">
        <v>102</v>
      </c>
      <c r="E561" t="s">
        <v>1875</v>
      </c>
      <c r="F561" t="s">
        <v>54</v>
      </c>
      <c r="G561"/>
      <c r="H561" t="s">
        <v>42787</v>
      </c>
      <c r="I561" t="s">
        <v>50237</v>
      </c>
      <c r="J561" t="s">
        <v>1876</v>
      </c>
      <c r="K561" t="s">
        <v>105</v>
      </c>
      <c r="L561" s="119" t="str">
        <f t="shared" si="32"/>
        <v>NA</v>
      </c>
      <c r="M561" s="119"/>
      <c r="N561" s="120" t="str">
        <f t="shared" si="33"/>
        <v>NA</v>
      </c>
      <c r="O561" s="120"/>
      <c r="P561"/>
      <c r="Q561"/>
      <c r="R561"/>
      <c r="S561"/>
      <c r="T561"/>
      <c r="U561" t="s">
        <v>38316</v>
      </c>
      <c r="V561" t="s">
        <v>38317</v>
      </c>
      <c r="W561" t="s">
        <v>3857</v>
      </c>
      <c r="X561" t="s">
        <v>102</v>
      </c>
      <c r="Y561" t="s">
        <v>1050</v>
      </c>
      <c r="Z561" t="s">
        <v>54</v>
      </c>
      <c r="AA561"/>
      <c r="AB561" t="s">
        <v>42223</v>
      </c>
      <c r="AC561" t="s">
        <v>49848</v>
      </c>
      <c r="AD561" t="s">
        <v>38316</v>
      </c>
      <c r="AE561" t="s">
        <v>105</v>
      </c>
      <c r="AF561" s="119" t="str">
        <f t="shared" si="34"/>
        <v>NA</v>
      </c>
      <c r="AG561" s="119"/>
      <c r="AH561" s="119"/>
      <c r="AI561" s="119"/>
      <c r="AJ561" s="119" t="str">
        <f t="shared" si="35"/>
        <v>NA</v>
      </c>
      <c r="AK561" s="190"/>
      <c r="AL561" s="191"/>
    </row>
    <row r="562" spans="1:38" x14ac:dyDescent="0.25">
      <c r="A562" t="s">
        <v>1952</v>
      </c>
      <c r="B562" t="s">
        <v>1950</v>
      </c>
      <c r="C562" t="s">
        <v>1951</v>
      </c>
      <c r="D562" t="s">
        <v>102</v>
      </c>
      <c r="E562" t="s">
        <v>1953</v>
      </c>
      <c r="F562" t="s">
        <v>54</v>
      </c>
      <c r="G562"/>
      <c r="H562" t="s">
        <v>42788</v>
      </c>
      <c r="I562" t="s">
        <v>50238</v>
      </c>
      <c r="J562" t="s">
        <v>1954</v>
      </c>
      <c r="K562" t="s">
        <v>105</v>
      </c>
      <c r="L562" s="119" t="str">
        <f t="shared" si="32"/>
        <v>NA</v>
      </c>
      <c r="M562" s="119"/>
      <c r="N562" s="120" t="str">
        <f t="shared" si="33"/>
        <v>NA</v>
      </c>
      <c r="O562" s="120"/>
      <c r="P562"/>
      <c r="Q562"/>
      <c r="R562"/>
      <c r="S562"/>
      <c r="T562"/>
      <c r="U562" t="s">
        <v>38318</v>
      </c>
      <c r="V562" t="s">
        <v>38319</v>
      </c>
      <c r="W562" t="s">
        <v>3857</v>
      </c>
      <c r="X562" t="s">
        <v>102</v>
      </c>
      <c r="Y562" t="s">
        <v>3859</v>
      </c>
      <c r="Z562" t="s">
        <v>54</v>
      </c>
      <c r="AA562"/>
      <c r="AB562" t="s">
        <v>42224</v>
      </c>
      <c r="AC562" t="s">
        <v>49849</v>
      </c>
      <c r="AD562"/>
      <c r="AE562" t="s">
        <v>105</v>
      </c>
      <c r="AF562" s="119" t="str">
        <f t="shared" si="34"/>
        <v>NA</v>
      </c>
      <c r="AG562" s="119"/>
      <c r="AH562" s="119"/>
      <c r="AI562" s="119"/>
      <c r="AJ562" s="119" t="str">
        <f t="shared" si="35"/>
        <v>NA</v>
      </c>
      <c r="AK562" s="190"/>
      <c r="AL562" s="191"/>
    </row>
    <row r="563" spans="1:38" x14ac:dyDescent="0.25">
      <c r="A563" t="s">
        <v>2384</v>
      </c>
      <c r="B563" t="s">
        <v>2382</v>
      </c>
      <c r="C563" t="s">
        <v>2383</v>
      </c>
      <c r="D563" t="s">
        <v>102</v>
      </c>
      <c r="E563" t="s">
        <v>2385</v>
      </c>
      <c r="F563" t="s">
        <v>54</v>
      </c>
      <c r="G563"/>
      <c r="H563" t="s">
        <v>42789</v>
      </c>
      <c r="I563" t="s">
        <v>50239</v>
      </c>
      <c r="J563" t="s">
        <v>2386</v>
      </c>
      <c r="K563" t="s">
        <v>105</v>
      </c>
      <c r="L563" s="119" t="str">
        <f t="shared" si="32"/>
        <v>NA</v>
      </c>
      <c r="M563" s="119"/>
      <c r="N563" s="120" t="str">
        <f t="shared" si="33"/>
        <v>NA</v>
      </c>
      <c r="O563" s="120"/>
      <c r="P563"/>
      <c r="Q563"/>
      <c r="R563"/>
      <c r="S563"/>
      <c r="T563"/>
      <c r="U563" t="s">
        <v>38310</v>
      </c>
      <c r="V563" t="s">
        <v>38320</v>
      </c>
      <c r="W563" t="s">
        <v>3857</v>
      </c>
      <c r="X563" t="s">
        <v>102</v>
      </c>
      <c r="Y563" t="s">
        <v>3859</v>
      </c>
      <c r="Z563" t="s">
        <v>54</v>
      </c>
      <c r="AA563"/>
      <c r="AB563" t="s">
        <v>42224</v>
      </c>
      <c r="AC563" t="s">
        <v>49849</v>
      </c>
      <c r="AD563"/>
      <c r="AE563" t="s">
        <v>105</v>
      </c>
      <c r="AF563" s="119" t="str">
        <f t="shared" si="34"/>
        <v>NA</v>
      </c>
      <c r="AG563" s="119"/>
      <c r="AH563" s="119"/>
      <c r="AI563" s="119"/>
      <c r="AJ563" s="119" t="str">
        <f t="shared" si="35"/>
        <v>NA</v>
      </c>
      <c r="AK563" s="190"/>
      <c r="AL563" s="191"/>
    </row>
    <row r="564" spans="1:38" x14ac:dyDescent="0.25">
      <c r="A564" t="s">
        <v>2959</v>
      </c>
      <c r="B564" t="s">
        <v>2957</v>
      </c>
      <c r="C564" t="s">
        <v>2958</v>
      </c>
      <c r="D564" t="s">
        <v>102</v>
      </c>
      <c r="E564" t="s">
        <v>2960</v>
      </c>
      <c r="F564" t="s">
        <v>54</v>
      </c>
      <c r="G564"/>
      <c r="H564" t="s">
        <v>42790</v>
      </c>
      <c r="I564" t="s">
        <v>50240</v>
      </c>
      <c r="J564" t="s">
        <v>2961</v>
      </c>
      <c r="K564" t="s">
        <v>105</v>
      </c>
      <c r="L564" s="119" t="str">
        <f t="shared" si="32"/>
        <v>NA</v>
      </c>
      <c r="M564" s="119"/>
      <c r="N564" s="120" t="str">
        <f t="shared" si="33"/>
        <v>NA</v>
      </c>
      <c r="O564" s="120"/>
      <c r="P564"/>
      <c r="Q564"/>
      <c r="R564"/>
      <c r="S564"/>
      <c r="T564"/>
      <c r="U564" t="s">
        <v>38321</v>
      </c>
      <c r="V564" t="s">
        <v>38322</v>
      </c>
      <c r="W564" t="s">
        <v>3857</v>
      </c>
      <c r="X564" t="s">
        <v>102</v>
      </c>
      <c r="Y564" t="s">
        <v>3859</v>
      </c>
      <c r="Z564" t="s">
        <v>54</v>
      </c>
      <c r="AA564"/>
      <c r="AB564" t="s">
        <v>42224</v>
      </c>
      <c r="AC564" t="s">
        <v>49849</v>
      </c>
      <c r="AD564" t="s">
        <v>38321</v>
      </c>
      <c r="AE564" t="s">
        <v>105</v>
      </c>
      <c r="AF564" s="119" t="str">
        <f t="shared" si="34"/>
        <v>NA</v>
      </c>
      <c r="AG564" s="119"/>
      <c r="AH564" s="119"/>
      <c r="AI564" s="119"/>
      <c r="AJ564" s="119" t="str">
        <f t="shared" si="35"/>
        <v>NA</v>
      </c>
      <c r="AK564" s="190"/>
      <c r="AL564" s="191"/>
    </row>
    <row r="565" spans="1:38" x14ac:dyDescent="0.25">
      <c r="A565" t="s">
        <v>2117</v>
      </c>
      <c r="B565" t="s">
        <v>2115</v>
      </c>
      <c r="C565" t="s">
        <v>2116</v>
      </c>
      <c r="D565" t="s">
        <v>102</v>
      </c>
      <c r="E565" t="s">
        <v>2118</v>
      </c>
      <c r="F565" t="s">
        <v>54</v>
      </c>
      <c r="G565"/>
      <c r="H565" t="s">
        <v>42793</v>
      </c>
      <c r="I565" t="s">
        <v>50241</v>
      </c>
      <c r="J565" t="s">
        <v>2119</v>
      </c>
      <c r="K565" t="s">
        <v>105</v>
      </c>
      <c r="L565" s="119" t="str">
        <f t="shared" si="32"/>
        <v>NA</v>
      </c>
      <c r="M565" s="119"/>
      <c r="N565" s="120" t="str">
        <f t="shared" si="33"/>
        <v>NA</v>
      </c>
      <c r="O565" s="120"/>
      <c r="P565"/>
      <c r="Q565"/>
      <c r="R565"/>
      <c r="S565"/>
      <c r="T565"/>
      <c r="U565" t="s">
        <v>38323</v>
      </c>
      <c r="V565" t="s">
        <v>38324</v>
      </c>
      <c r="W565" t="s">
        <v>1070</v>
      </c>
      <c r="X565" t="s">
        <v>102</v>
      </c>
      <c r="Y565" t="s">
        <v>1072</v>
      </c>
      <c r="Z565" t="s">
        <v>54</v>
      </c>
      <c r="AA565"/>
      <c r="AB565" t="s">
        <v>42225</v>
      </c>
      <c r="AC565" t="s">
        <v>49850</v>
      </c>
      <c r="AD565" t="s">
        <v>38323</v>
      </c>
      <c r="AE565" t="s">
        <v>105</v>
      </c>
      <c r="AF565" s="119" t="str">
        <f t="shared" si="34"/>
        <v>NA</v>
      </c>
      <c r="AG565" s="119"/>
      <c r="AH565" s="119"/>
      <c r="AI565" s="119"/>
      <c r="AJ565" s="119" t="str">
        <f t="shared" si="35"/>
        <v>NA</v>
      </c>
      <c r="AK565" s="190"/>
      <c r="AL565" s="191"/>
    </row>
    <row r="566" spans="1:38" x14ac:dyDescent="0.25">
      <c r="A566" t="s">
        <v>2205</v>
      </c>
      <c r="B566" t="s">
        <v>2203</v>
      </c>
      <c r="C566" t="s">
        <v>2204</v>
      </c>
      <c r="D566" t="s">
        <v>102</v>
      </c>
      <c r="E566" t="s">
        <v>2206</v>
      </c>
      <c r="F566" t="s">
        <v>54</v>
      </c>
      <c r="G566"/>
      <c r="H566" t="s">
        <v>42794</v>
      </c>
      <c r="I566" t="s">
        <v>50242</v>
      </c>
      <c r="J566" t="s">
        <v>2207</v>
      </c>
      <c r="K566" t="s">
        <v>105</v>
      </c>
      <c r="L566" s="119" t="str">
        <f t="shared" si="32"/>
        <v>NA</v>
      </c>
      <c r="M566" s="119"/>
      <c r="N566" s="120" t="str">
        <f t="shared" si="33"/>
        <v>NA</v>
      </c>
      <c r="O566" s="120"/>
      <c r="P566"/>
      <c r="Q566"/>
      <c r="R566"/>
      <c r="S566"/>
      <c r="T566"/>
      <c r="U566" t="s">
        <v>38310</v>
      </c>
      <c r="V566" t="s">
        <v>38325</v>
      </c>
      <c r="W566" t="s">
        <v>1070</v>
      </c>
      <c r="X566" t="s">
        <v>102</v>
      </c>
      <c r="Y566" t="s">
        <v>1072</v>
      </c>
      <c r="Z566" t="s">
        <v>54</v>
      </c>
      <c r="AA566"/>
      <c r="AB566" t="s">
        <v>42225</v>
      </c>
      <c r="AC566" t="s">
        <v>49850</v>
      </c>
      <c r="AD566" t="s">
        <v>38310</v>
      </c>
      <c r="AE566" t="s">
        <v>105</v>
      </c>
      <c r="AF566" s="119" t="str">
        <f t="shared" si="34"/>
        <v>NA</v>
      </c>
      <c r="AG566" s="119"/>
      <c r="AH566" s="119"/>
      <c r="AI566" s="119"/>
      <c r="AJ566" s="119" t="str">
        <f t="shared" si="35"/>
        <v>NA</v>
      </c>
      <c r="AK566" s="190"/>
      <c r="AL566" s="191"/>
    </row>
    <row r="567" spans="1:38" x14ac:dyDescent="0.25">
      <c r="A567" t="s">
        <v>2355</v>
      </c>
      <c r="B567" t="s">
        <v>2353</v>
      </c>
      <c r="C567" t="s">
        <v>2354</v>
      </c>
      <c r="D567" t="s">
        <v>102</v>
      </c>
      <c r="E567" t="s">
        <v>2356</v>
      </c>
      <c r="F567" t="s">
        <v>54</v>
      </c>
      <c r="G567"/>
      <c r="H567" t="s">
        <v>42795</v>
      </c>
      <c r="I567" t="s">
        <v>50243</v>
      </c>
      <c r="J567" t="s">
        <v>2355</v>
      </c>
      <c r="K567" t="s">
        <v>105</v>
      </c>
      <c r="L567" s="119" t="str">
        <f t="shared" si="32"/>
        <v>NA</v>
      </c>
      <c r="M567" s="119"/>
      <c r="N567" s="120" t="str">
        <f t="shared" si="33"/>
        <v>NA</v>
      </c>
      <c r="O567" s="120"/>
      <c r="P567"/>
      <c r="Q567"/>
      <c r="R567"/>
      <c r="S567"/>
      <c r="T567"/>
      <c r="U567" t="s">
        <v>1261</v>
      </c>
      <c r="V567" t="s">
        <v>38328</v>
      </c>
      <c r="W567" t="s">
        <v>1260</v>
      </c>
      <c r="X567" t="s">
        <v>102</v>
      </c>
      <c r="Y567" t="s">
        <v>1262</v>
      </c>
      <c r="Z567" t="s">
        <v>54</v>
      </c>
      <c r="AA567"/>
      <c r="AB567" t="s">
        <v>42227</v>
      </c>
      <c r="AC567" t="s">
        <v>49852</v>
      </c>
      <c r="AD567" t="s">
        <v>1261</v>
      </c>
      <c r="AE567" t="s">
        <v>105</v>
      </c>
      <c r="AF567" s="119" t="str">
        <f t="shared" si="34"/>
        <v>NA</v>
      </c>
      <c r="AG567" s="119"/>
      <c r="AH567" s="119"/>
      <c r="AI567" s="119"/>
      <c r="AJ567" s="119" t="str">
        <f t="shared" si="35"/>
        <v>NA</v>
      </c>
      <c r="AK567" s="190"/>
      <c r="AL567" s="191"/>
    </row>
    <row r="568" spans="1:38" x14ac:dyDescent="0.25">
      <c r="A568" t="s">
        <v>2264</v>
      </c>
      <c r="B568" t="s">
        <v>2262</v>
      </c>
      <c r="C568" t="s">
        <v>2263</v>
      </c>
      <c r="D568" t="s">
        <v>102</v>
      </c>
      <c r="E568" t="s">
        <v>2265</v>
      </c>
      <c r="F568" t="s">
        <v>54</v>
      </c>
      <c r="G568"/>
      <c r="H568" t="s">
        <v>42796</v>
      </c>
      <c r="I568" t="s">
        <v>50244</v>
      </c>
      <c r="J568" t="s">
        <v>2266</v>
      </c>
      <c r="K568" t="s">
        <v>105</v>
      </c>
      <c r="L568" s="119" t="str">
        <f t="shared" si="32"/>
        <v>NA</v>
      </c>
      <c r="M568" s="119"/>
      <c r="N568" s="120" t="str">
        <f t="shared" si="33"/>
        <v>NA</v>
      </c>
      <c r="O568" s="120"/>
      <c r="P568"/>
      <c r="Q568"/>
      <c r="R568"/>
      <c r="S568"/>
      <c r="T568"/>
      <c r="U568" t="s">
        <v>38329</v>
      </c>
      <c r="V568" t="s">
        <v>38330</v>
      </c>
      <c r="W568" t="s">
        <v>1015</v>
      </c>
      <c r="X568" t="s">
        <v>102</v>
      </c>
      <c r="Y568" t="s">
        <v>1017</v>
      </c>
      <c r="Z568" t="s">
        <v>54</v>
      </c>
      <c r="AA568"/>
      <c r="AB568" t="s">
        <v>42228</v>
      </c>
      <c r="AC568" t="s">
        <v>49853</v>
      </c>
      <c r="AD568" t="s">
        <v>38329</v>
      </c>
      <c r="AE568" t="s">
        <v>105</v>
      </c>
      <c r="AF568" s="119" t="str">
        <f t="shared" si="34"/>
        <v>NA</v>
      </c>
      <c r="AG568" s="119"/>
      <c r="AH568" s="119"/>
      <c r="AI568" s="119"/>
      <c r="AJ568" s="119" t="str">
        <f t="shared" si="35"/>
        <v>NA</v>
      </c>
      <c r="AK568" s="190"/>
      <c r="AL568" s="191"/>
    </row>
    <row r="569" spans="1:38" x14ac:dyDescent="0.25">
      <c r="A569" t="s">
        <v>3577</v>
      </c>
      <c r="B569" t="s">
        <v>3575</v>
      </c>
      <c r="C569" t="s">
        <v>3576</v>
      </c>
      <c r="D569" t="s">
        <v>102</v>
      </c>
      <c r="E569" t="s">
        <v>3578</v>
      </c>
      <c r="F569" t="s">
        <v>54</v>
      </c>
      <c r="G569"/>
      <c r="H569" t="s">
        <v>42800</v>
      </c>
      <c r="I569" t="s">
        <v>50245</v>
      </c>
      <c r="J569"/>
      <c r="K569" t="s">
        <v>105</v>
      </c>
      <c r="L569" s="119" t="str">
        <f t="shared" si="32"/>
        <v>NA</v>
      </c>
      <c r="M569" s="119"/>
      <c r="N569" s="120" t="str">
        <f t="shared" si="33"/>
        <v>NA</v>
      </c>
      <c r="O569" s="120"/>
      <c r="P569"/>
      <c r="Q569"/>
      <c r="R569"/>
      <c r="S569"/>
      <c r="T569"/>
      <c r="U569" t="s">
        <v>38331</v>
      </c>
      <c r="V569" t="s">
        <v>38332</v>
      </c>
      <c r="W569" t="s">
        <v>3562</v>
      </c>
      <c r="X569" t="s">
        <v>102</v>
      </c>
      <c r="Y569" t="s">
        <v>38333</v>
      </c>
      <c r="Z569" t="s">
        <v>54</v>
      </c>
      <c r="AA569"/>
      <c r="AB569" t="s">
        <v>42229</v>
      </c>
      <c r="AC569" t="s">
        <v>56262</v>
      </c>
      <c r="AD569" t="s">
        <v>41024</v>
      </c>
      <c r="AE569" t="s">
        <v>105</v>
      </c>
      <c r="AF569" s="119" t="str">
        <f t="shared" si="34"/>
        <v>NA</v>
      </c>
      <c r="AG569" s="119"/>
      <c r="AH569" s="119"/>
      <c r="AI569" s="119"/>
      <c r="AJ569" s="119" t="str">
        <f t="shared" si="35"/>
        <v>NA</v>
      </c>
      <c r="AK569" s="190"/>
      <c r="AL569" s="191"/>
    </row>
    <row r="570" spans="1:38" x14ac:dyDescent="0.25">
      <c r="A570" t="s">
        <v>3396</v>
      </c>
      <c r="B570" t="s">
        <v>3394</v>
      </c>
      <c r="C570" t="s">
        <v>3395</v>
      </c>
      <c r="D570" t="s">
        <v>102</v>
      </c>
      <c r="E570" t="s">
        <v>3397</v>
      </c>
      <c r="F570" t="s">
        <v>54</v>
      </c>
      <c r="G570"/>
      <c r="H570" t="s">
        <v>42801</v>
      </c>
      <c r="I570" t="s">
        <v>50246</v>
      </c>
      <c r="J570" t="s">
        <v>3396</v>
      </c>
      <c r="K570" t="s">
        <v>105</v>
      </c>
      <c r="L570" s="119" t="str">
        <f t="shared" si="32"/>
        <v>NA</v>
      </c>
      <c r="M570" s="119"/>
      <c r="N570" s="120" t="str">
        <f t="shared" si="33"/>
        <v>NA</v>
      </c>
      <c r="O570" s="120"/>
      <c r="P570"/>
      <c r="Q570"/>
      <c r="R570"/>
      <c r="S570"/>
      <c r="T570"/>
      <c r="U570" t="s">
        <v>38334</v>
      </c>
      <c r="V570" t="s">
        <v>38335</v>
      </c>
      <c r="W570" t="s">
        <v>1136</v>
      </c>
      <c r="X570" t="s">
        <v>102</v>
      </c>
      <c r="Y570" t="s">
        <v>1138</v>
      </c>
      <c r="Z570" t="s">
        <v>54</v>
      </c>
      <c r="AA570"/>
      <c r="AB570" t="s">
        <v>42230</v>
      </c>
      <c r="AC570" t="s">
        <v>49854</v>
      </c>
      <c r="AD570" t="s">
        <v>38334</v>
      </c>
      <c r="AE570" t="s">
        <v>105</v>
      </c>
      <c r="AF570" s="119" t="str">
        <f t="shared" si="34"/>
        <v>NA</v>
      </c>
      <c r="AG570" s="119"/>
      <c r="AH570" s="119"/>
      <c r="AI570" s="119"/>
      <c r="AJ570" s="119" t="str">
        <f t="shared" si="35"/>
        <v>NA</v>
      </c>
      <c r="AK570" s="190"/>
      <c r="AL570" s="191"/>
    </row>
    <row r="571" spans="1:38" x14ac:dyDescent="0.25">
      <c r="A571" t="s">
        <v>1643</v>
      </c>
      <c r="B571" t="s">
        <v>1641</v>
      </c>
      <c r="C571" t="s">
        <v>1642</v>
      </c>
      <c r="D571" t="s">
        <v>102</v>
      </c>
      <c r="E571" t="s">
        <v>1644</v>
      </c>
      <c r="F571" t="s">
        <v>54</v>
      </c>
      <c r="G571"/>
      <c r="H571" t="s">
        <v>42802</v>
      </c>
      <c r="I571" t="s">
        <v>50247</v>
      </c>
      <c r="J571" t="s">
        <v>1643</v>
      </c>
      <c r="K571" t="s">
        <v>105</v>
      </c>
      <c r="L571" s="119" t="str">
        <f t="shared" si="32"/>
        <v>NA</v>
      </c>
      <c r="M571" s="119"/>
      <c r="N571" s="120" t="str">
        <f t="shared" si="33"/>
        <v>NA</v>
      </c>
      <c r="O571" s="120"/>
      <c r="P571"/>
      <c r="Q571"/>
      <c r="R571"/>
      <c r="S571"/>
      <c r="T571"/>
      <c r="U571" t="s">
        <v>38310</v>
      </c>
      <c r="V571" t="s">
        <v>38336</v>
      </c>
      <c r="W571" t="s">
        <v>1136</v>
      </c>
      <c r="X571" t="s">
        <v>102</v>
      </c>
      <c r="Y571" t="s">
        <v>1138</v>
      </c>
      <c r="Z571" t="s">
        <v>54</v>
      </c>
      <c r="AA571"/>
      <c r="AB571" t="s">
        <v>42230</v>
      </c>
      <c r="AC571" t="s">
        <v>49854</v>
      </c>
      <c r="AD571"/>
      <c r="AE571" t="s">
        <v>105</v>
      </c>
      <c r="AF571" s="119" t="str">
        <f t="shared" si="34"/>
        <v>NA</v>
      </c>
      <c r="AG571" s="119"/>
      <c r="AH571" s="119"/>
      <c r="AI571" s="119"/>
      <c r="AJ571" s="119" t="str">
        <f t="shared" si="35"/>
        <v>NA</v>
      </c>
      <c r="AK571" s="190"/>
      <c r="AL571" s="191"/>
    </row>
    <row r="572" spans="1:38" x14ac:dyDescent="0.25">
      <c r="A572" t="s">
        <v>906</v>
      </c>
      <c r="B572" t="s">
        <v>909</v>
      </c>
      <c r="C572" t="s">
        <v>910</v>
      </c>
      <c r="D572" t="s">
        <v>102</v>
      </c>
      <c r="E572" t="s">
        <v>911</v>
      </c>
      <c r="F572" t="s">
        <v>54</v>
      </c>
      <c r="G572"/>
      <c r="H572" t="s">
        <v>42803</v>
      </c>
      <c r="I572" t="s">
        <v>50248</v>
      </c>
      <c r="J572" t="s">
        <v>912</v>
      </c>
      <c r="K572" t="s">
        <v>105</v>
      </c>
      <c r="L572" s="119" t="str">
        <f t="shared" si="32"/>
        <v>NA</v>
      </c>
      <c r="M572" s="119"/>
      <c r="N572" s="120" t="str">
        <f t="shared" si="33"/>
        <v>NA</v>
      </c>
      <c r="O572" s="120"/>
      <c r="P572"/>
      <c r="Q572"/>
      <c r="R572"/>
      <c r="S572"/>
      <c r="T572"/>
      <c r="U572" t="s">
        <v>38337</v>
      </c>
      <c r="V572" t="s">
        <v>38338</v>
      </c>
      <c r="W572" t="s">
        <v>1136</v>
      </c>
      <c r="X572" t="s">
        <v>102</v>
      </c>
      <c r="Y572" t="s">
        <v>1138</v>
      </c>
      <c r="Z572" t="s">
        <v>54</v>
      </c>
      <c r="AA572"/>
      <c r="AB572" t="s">
        <v>42230</v>
      </c>
      <c r="AC572" t="s">
        <v>49854</v>
      </c>
      <c r="AD572" t="s">
        <v>38337</v>
      </c>
      <c r="AE572" t="s">
        <v>105</v>
      </c>
      <c r="AF572" s="119" t="str">
        <f t="shared" si="34"/>
        <v>NA</v>
      </c>
      <c r="AG572" s="119"/>
      <c r="AH572" s="119"/>
      <c r="AI572" s="119"/>
      <c r="AJ572" s="119" t="str">
        <f t="shared" si="35"/>
        <v>NA</v>
      </c>
      <c r="AK572" s="190"/>
      <c r="AL572" s="191"/>
    </row>
    <row r="573" spans="1:38" x14ac:dyDescent="0.25">
      <c r="A573" t="s">
        <v>3245</v>
      </c>
      <c r="B573" t="s">
        <v>3243</v>
      </c>
      <c r="C573" t="s">
        <v>3244</v>
      </c>
      <c r="D573" t="s">
        <v>102</v>
      </c>
      <c r="E573" t="s">
        <v>3246</v>
      </c>
      <c r="F573" t="s">
        <v>54</v>
      </c>
      <c r="G573"/>
      <c r="H573" t="s">
        <v>42804</v>
      </c>
      <c r="I573" t="s">
        <v>50249</v>
      </c>
      <c r="J573" t="s">
        <v>3245</v>
      </c>
      <c r="K573" t="s">
        <v>105</v>
      </c>
      <c r="L573" s="119" t="str">
        <f t="shared" si="32"/>
        <v>NA</v>
      </c>
      <c r="M573" s="119"/>
      <c r="N573" s="120" t="str">
        <f t="shared" si="33"/>
        <v>NA</v>
      </c>
      <c r="O573" s="120"/>
      <c r="P573"/>
      <c r="Q573"/>
      <c r="R573"/>
      <c r="S573"/>
      <c r="T573"/>
      <c r="U573" t="s">
        <v>38339</v>
      </c>
      <c r="V573" t="s">
        <v>38340</v>
      </c>
      <c r="W573" t="s">
        <v>1136</v>
      </c>
      <c r="X573" t="s">
        <v>102</v>
      </c>
      <c r="Y573" t="s">
        <v>1138</v>
      </c>
      <c r="Z573" t="s">
        <v>54</v>
      </c>
      <c r="AA573"/>
      <c r="AB573" t="s">
        <v>42230</v>
      </c>
      <c r="AC573" t="s">
        <v>49854</v>
      </c>
      <c r="AD573" t="s">
        <v>38339</v>
      </c>
      <c r="AE573" t="s">
        <v>105</v>
      </c>
      <c r="AF573" s="119" t="str">
        <f t="shared" si="34"/>
        <v>NA</v>
      </c>
      <c r="AG573" s="119"/>
      <c r="AH573" s="119"/>
      <c r="AI573" s="119"/>
      <c r="AJ573" s="119" t="str">
        <f t="shared" si="35"/>
        <v>NA</v>
      </c>
      <c r="AK573" s="190"/>
      <c r="AL573" s="191"/>
    </row>
    <row r="574" spans="1:38" x14ac:dyDescent="0.25">
      <c r="A574" t="s">
        <v>1784</v>
      </c>
      <c r="B574" t="s">
        <v>1782</v>
      </c>
      <c r="C574" t="s">
        <v>1783</v>
      </c>
      <c r="D574" t="s">
        <v>102</v>
      </c>
      <c r="E574" t="s">
        <v>1785</v>
      </c>
      <c r="F574" t="s">
        <v>54</v>
      </c>
      <c r="G574"/>
      <c r="H574" t="s">
        <v>42805</v>
      </c>
      <c r="I574" t="s">
        <v>50250</v>
      </c>
      <c r="J574" t="s">
        <v>1784</v>
      </c>
      <c r="K574" t="s">
        <v>105</v>
      </c>
      <c r="L574" s="119" t="str">
        <f t="shared" si="32"/>
        <v>NA</v>
      </c>
      <c r="M574" s="119"/>
      <c r="N574" s="120" t="str">
        <f t="shared" si="33"/>
        <v>NA</v>
      </c>
      <c r="O574" s="120"/>
      <c r="P574"/>
      <c r="Q574"/>
      <c r="R574"/>
      <c r="S574"/>
      <c r="T574"/>
      <c r="U574" t="s">
        <v>1548</v>
      </c>
      <c r="V574" t="s">
        <v>38341</v>
      </c>
      <c r="W574" t="s">
        <v>1547</v>
      </c>
      <c r="X574" t="s">
        <v>102</v>
      </c>
      <c r="Y574" t="s">
        <v>1549</v>
      </c>
      <c r="Z574" t="s">
        <v>54</v>
      </c>
      <c r="AA574"/>
      <c r="AB574" t="s">
        <v>42232</v>
      </c>
      <c r="AC574" t="s">
        <v>49856</v>
      </c>
      <c r="AD574" t="s">
        <v>1548</v>
      </c>
      <c r="AE574" t="s">
        <v>105</v>
      </c>
      <c r="AF574" s="119" t="str">
        <f t="shared" si="34"/>
        <v>NA</v>
      </c>
      <c r="AG574" s="119"/>
      <c r="AH574" s="119"/>
      <c r="AI574" s="119"/>
      <c r="AJ574" s="119" t="str">
        <f t="shared" si="35"/>
        <v>NA</v>
      </c>
      <c r="AK574" s="190"/>
      <c r="AL574" s="191"/>
    </row>
    <row r="575" spans="1:38" x14ac:dyDescent="0.25">
      <c r="A575" t="s">
        <v>3698</v>
      </c>
      <c r="B575" t="s">
        <v>3696</v>
      </c>
      <c r="C575" t="s">
        <v>3697</v>
      </c>
      <c r="D575" t="s">
        <v>102</v>
      </c>
      <c r="E575" t="s">
        <v>3699</v>
      </c>
      <c r="F575" t="s">
        <v>54</v>
      </c>
      <c r="G575"/>
      <c r="H575" t="s">
        <v>42806</v>
      </c>
      <c r="I575" t="s">
        <v>50251</v>
      </c>
      <c r="J575" t="s">
        <v>3698</v>
      </c>
      <c r="K575" t="s">
        <v>105</v>
      </c>
      <c r="L575" s="119" t="str">
        <f t="shared" si="32"/>
        <v>NA</v>
      </c>
      <c r="M575" s="119"/>
      <c r="N575" s="120" t="str">
        <f t="shared" si="33"/>
        <v>NA</v>
      </c>
      <c r="O575" s="120"/>
      <c r="P575"/>
      <c r="Q575"/>
      <c r="R575"/>
      <c r="S575"/>
      <c r="T575"/>
      <c r="U575" t="s">
        <v>38342</v>
      </c>
      <c r="V575" t="s">
        <v>38343</v>
      </c>
      <c r="W575" t="s">
        <v>3562</v>
      </c>
      <c r="X575" t="s">
        <v>102</v>
      </c>
      <c r="Y575" t="s">
        <v>1549</v>
      </c>
      <c r="Z575" t="s">
        <v>54</v>
      </c>
      <c r="AA575"/>
      <c r="AB575" t="s">
        <v>42232</v>
      </c>
      <c r="AC575" t="s">
        <v>49856</v>
      </c>
      <c r="AD575" t="s">
        <v>38342</v>
      </c>
      <c r="AE575" t="s">
        <v>105</v>
      </c>
      <c r="AF575" s="119" t="str">
        <f t="shared" si="34"/>
        <v>NA</v>
      </c>
      <c r="AG575" s="119"/>
      <c r="AH575" s="119"/>
      <c r="AI575" s="119"/>
      <c r="AJ575" s="119" t="str">
        <f t="shared" si="35"/>
        <v>NA</v>
      </c>
      <c r="AK575" s="190"/>
      <c r="AL575" s="191"/>
    </row>
    <row r="576" spans="1:38" x14ac:dyDescent="0.25">
      <c r="A576" t="s">
        <v>1379</v>
      </c>
      <c r="B576" t="s">
        <v>1377</v>
      </c>
      <c r="C576" t="s">
        <v>1378</v>
      </c>
      <c r="D576" t="s">
        <v>102</v>
      </c>
      <c r="E576" t="s">
        <v>1380</v>
      </c>
      <c r="F576" t="s">
        <v>54</v>
      </c>
      <c r="G576"/>
      <c r="H576" t="s">
        <v>42807</v>
      </c>
      <c r="I576" t="s">
        <v>50252</v>
      </c>
      <c r="J576" t="s">
        <v>1379</v>
      </c>
      <c r="K576" t="s">
        <v>105</v>
      </c>
      <c r="L576" s="119" t="str">
        <f t="shared" si="32"/>
        <v>NA</v>
      </c>
      <c r="M576" s="119"/>
      <c r="N576" s="120" t="str">
        <f t="shared" si="33"/>
        <v>NA</v>
      </c>
      <c r="O576" s="120"/>
      <c r="P576"/>
      <c r="Q576"/>
      <c r="R576"/>
      <c r="S576"/>
      <c r="T576"/>
      <c r="U576" t="s">
        <v>38310</v>
      </c>
      <c r="V576" t="s">
        <v>38344</v>
      </c>
      <c r="W576" t="s">
        <v>1547</v>
      </c>
      <c r="X576" t="s">
        <v>102</v>
      </c>
      <c r="Y576" t="s">
        <v>1549</v>
      </c>
      <c r="Z576" t="s">
        <v>54</v>
      </c>
      <c r="AA576"/>
      <c r="AB576" t="s">
        <v>42232</v>
      </c>
      <c r="AC576" t="s">
        <v>49856</v>
      </c>
      <c r="AD576"/>
      <c r="AE576" t="s">
        <v>105</v>
      </c>
      <c r="AF576" s="119" t="str">
        <f t="shared" si="34"/>
        <v>NA</v>
      </c>
      <c r="AG576" s="119"/>
      <c r="AH576" s="119"/>
      <c r="AI576" s="119"/>
      <c r="AJ576" s="119" t="str">
        <f t="shared" si="35"/>
        <v>NA</v>
      </c>
      <c r="AK576" s="190"/>
      <c r="AL576" s="191"/>
    </row>
    <row r="577" spans="1:38" x14ac:dyDescent="0.25">
      <c r="A577" t="s">
        <v>1158</v>
      </c>
      <c r="B577" t="s">
        <v>1156</v>
      </c>
      <c r="C577" t="s">
        <v>1157</v>
      </c>
      <c r="D577" t="s">
        <v>102</v>
      </c>
      <c r="E577" t="s">
        <v>1159</v>
      </c>
      <c r="F577" t="s">
        <v>54</v>
      </c>
      <c r="G577"/>
      <c r="H577" t="s">
        <v>42809</v>
      </c>
      <c r="I577" t="s">
        <v>50253</v>
      </c>
      <c r="J577" t="s">
        <v>1158</v>
      </c>
      <c r="K577" t="s">
        <v>105</v>
      </c>
      <c r="L577" s="119" t="str">
        <f t="shared" si="32"/>
        <v>NA</v>
      </c>
      <c r="M577" s="119"/>
      <c r="N577" s="120" t="str">
        <f t="shared" si="33"/>
        <v>NA</v>
      </c>
      <c r="O577" s="120"/>
      <c r="P577"/>
      <c r="Q577"/>
      <c r="R577"/>
      <c r="S577"/>
      <c r="T577"/>
      <c r="U577" t="s">
        <v>38345</v>
      </c>
      <c r="V577" t="s">
        <v>38346</v>
      </c>
      <c r="W577" t="s">
        <v>3562</v>
      </c>
      <c r="X577" t="s">
        <v>102</v>
      </c>
      <c r="Y577" t="s">
        <v>1549</v>
      </c>
      <c r="Z577" t="s">
        <v>54</v>
      </c>
      <c r="AA577"/>
      <c r="AB577" t="s">
        <v>42232</v>
      </c>
      <c r="AC577" t="s">
        <v>49856</v>
      </c>
      <c r="AD577" t="s">
        <v>41025</v>
      </c>
      <c r="AE577" t="s">
        <v>105</v>
      </c>
      <c r="AF577" s="119" t="str">
        <f t="shared" si="34"/>
        <v>NA</v>
      </c>
      <c r="AG577" s="119"/>
      <c r="AH577" s="119"/>
      <c r="AI577" s="119"/>
      <c r="AJ577" s="119" t="str">
        <f t="shared" si="35"/>
        <v>NA</v>
      </c>
      <c r="AK577" s="190"/>
      <c r="AL577" s="191"/>
    </row>
    <row r="578" spans="1:38" x14ac:dyDescent="0.25">
      <c r="A578" t="s">
        <v>3425</v>
      </c>
      <c r="B578" t="s">
        <v>3423</v>
      </c>
      <c r="C578" t="s">
        <v>3424</v>
      </c>
      <c r="D578" t="s">
        <v>102</v>
      </c>
      <c r="E578" t="s">
        <v>3426</v>
      </c>
      <c r="F578" t="s">
        <v>54</v>
      </c>
      <c r="G578"/>
      <c r="H578" t="s">
        <v>42810</v>
      </c>
      <c r="I578" t="s">
        <v>50254</v>
      </c>
      <c r="J578"/>
      <c r="K578" t="s">
        <v>105</v>
      </c>
      <c r="L578" s="119" t="str">
        <f t="shared" si="32"/>
        <v>NA</v>
      </c>
      <c r="M578" s="119"/>
      <c r="N578" s="120" t="str">
        <f t="shared" si="33"/>
        <v>NA</v>
      </c>
      <c r="O578" s="120"/>
      <c r="P578"/>
      <c r="Q578"/>
      <c r="R578"/>
      <c r="S578"/>
      <c r="T578"/>
      <c r="U578" t="s">
        <v>38347</v>
      </c>
      <c r="V578" t="s">
        <v>38348</v>
      </c>
      <c r="W578" t="s">
        <v>3562</v>
      </c>
      <c r="X578" t="s">
        <v>102</v>
      </c>
      <c r="Y578" t="s">
        <v>3564</v>
      </c>
      <c r="Z578" t="s">
        <v>54</v>
      </c>
      <c r="AA578" t="s">
        <v>49658</v>
      </c>
      <c r="AB578" t="s">
        <v>49659</v>
      </c>
      <c r="AC578" t="s">
        <v>49857</v>
      </c>
      <c r="AD578" t="s">
        <v>38347</v>
      </c>
      <c r="AE578" t="s">
        <v>105</v>
      </c>
      <c r="AF578" s="119" t="str">
        <f t="shared" si="34"/>
        <v>NA</v>
      </c>
      <c r="AG578" s="119"/>
      <c r="AH578" s="119"/>
      <c r="AI578" s="119"/>
      <c r="AJ578" s="119" t="str">
        <f t="shared" si="35"/>
        <v>NA</v>
      </c>
      <c r="AK578" s="190"/>
      <c r="AL578" s="191"/>
    </row>
    <row r="579" spans="1:38" x14ac:dyDescent="0.25">
      <c r="A579" t="s">
        <v>2830</v>
      </c>
      <c r="B579" t="s">
        <v>2828</v>
      </c>
      <c r="C579" t="s">
        <v>2829</v>
      </c>
      <c r="D579" t="s">
        <v>102</v>
      </c>
      <c r="E579" t="s">
        <v>2831</v>
      </c>
      <c r="F579" t="s">
        <v>54</v>
      </c>
      <c r="G579"/>
      <c r="H579" t="s">
        <v>42811</v>
      </c>
      <c r="I579" t="s">
        <v>50255</v>
      </c>
      <c r="J579" t="s">
        <v>2830</v>
      </c>
      <c r="K579" t="s">
        <v>105</v>
      </c>
      <c r="L579" s="119" t="str">
        <f t="shared" ref="L579:L642" si="36">IF($Q$1&lt;&gt;"",IF(ISNUMBER(SEARCH("*"&amp;$Q$1&amp;"*", A579)),A579, IF(ISNUMBER(SEARCH("*"&amp;$Q$1&amp;"*", H579)),A579, IF(ISNUMBER(SEARCH("*"&amp;$Q$1&amp;"*", G579)),A579, IF(ISNUMBER(SEARCH("*"&amp;$Q$1&amp;"*", J579)),A579,  IF(ISNUMBER(SEARCH("*"&amp;$Q$1&amp;"*", E579)),A579, "NA"))))),"NA")</f>
        <v>NA</v>
      </c>
      <c r="M579" s="119"/>
      <c r="N579" s="120" t="str">
        <f t="shared" ref="N579:N642" si="37">IF($Q$11=1,IF(ISNUMBER(SEARCH($T$11,C579)),A579,"NA"),"NA")</f>
        <v>NA</v>
      </c>
      <c r="O579" s="120"/>
      <c r="P579"/>
      <c r="Q579"/>
      <c r="R579"/>
      <c r="S579"/>
      <c r="T579"/>
      <c r="U579" t="s">
        <v>38349</v>
      </c>
      <c r="V579" t="s">
        <v>38350</v>
      </c>
      <c r="W579" t="s">
        <v>3562</v>
      </c>
      <c r="X579" t="s">
        <v>102</v>
      </c>
      <c r="Y579" t="s">
        <v>3564</v>
      </c>
      <c r="Z579" t="s">
        <v>54</v>
      </c>
      <c r="AA579"/>
      <c r="AB579" t="s">
        <v>49659</v>
      </c>
      <c r="AC579" t="s">
        <v>49857</v>
      </c>
      <c r="AD579" t="s">
        <v>38349</v>
      </c>
      <c r="AE579" t="s">
        <v>105</v>
      </c>
      <c r="AF579" s="119" t="str">
        <f t="shared" ref="AF579:AF642" si="38">IF($Q$6&lt;&gt;"",IF(ISNUMBER(SEARCH($Q$6, W579)),U579, "NA"),"NA")</f>
        <v>NA</v>
      </c>
      <c r="AG579" s="119"/>
      <c r="AH579" s="119"/>
      <c r="AI579" s="119"/>
      <c r="AJ579" s="119" t="str">
        <f t="shared" ref="AJ579:AJ642" si="39">IF($Q$5&lt;&gt;"",IF(ISNUMBER(SEARCH($Q$5, U579&amp;" "&amp;Y579&amp;" "&amp;AA579&amp;" "&amp;AB579&amp;" "&amp;AD579)),U579, "NA"),"NA")</f>
        <v>NA</v>
      </c>
      <c r="AK579" s="190"/>
      <c r="AL579" s="191"/>
    </row>
    <row r="580" spans="1:38" x14ac:dyDescent="0.25">
      <c r="A580" t="s">
        <v>1452</v>
      </c>
      <c r="B580" t="s">
        <v>1450</v>
      </c>
      <c r="C580" t="s">
        <v>1451</v>
      </c>
      <c r="D580" t="s">
        <v>102</v>
      </c>
      <c r="E580" t="s">
        <v>1453</v>
      </c>
      <c r="F580" t="s">
        <v>54</v>
      </c>
      <c r="G580"/>
      <c r="H580" t="s">
        <v>42812</v>
      </c>
      <c r="I580" t="s">
        <v>50256</v>
      </c>
      <c r="J580" t="s">
        <v>1452</v>
      </c>
      <c r="K580" t="s">
        <v>105</v>
      </c>
      <c r="L580" s="119" t="str">
        <f t="shared" si="36"/>
        <v>NA</v>
      </c>
      <c r="M580" s="119"/>
      <c r="N580" s="120" t="str">
        <f t="shared" si="37"/>
        <v>NA</v>
      </c>
      <c r="O580" s="120"/>
      <c r="P580"/>
      <c r="Q580"/>
      <c r="R580"/>
      <c r="S580"/>
      <c r="T580"/>
      <c r="U580" t="s">
        <v>38351</v>
      </c>
      <c r="V580" t="s">
        <v>38352</v>
      </c>
      <c r="W580" t="s">
        <v>3562</v>
      </c>
      <c r="X580" t="s">
        <v>102</v>
      </c>
      <c r="Y580" t="s">
        <v>3564</v>
      </c>
      <c r="Z580" t="s">
        <v>54</v>
      </c>
      <c r="AA580"/>
      <c r="AB580" t="s">
        <v>49659</v>
      </c>
      <c r="AC580" t="s">
        <v>49857</v>
      </c>
      <c r="AD580" t="s">
        <v>38351</v>
      </c>
      <c r="AE580" t="s">
        <v>105</v>
      </c>
      <c r="AF580" s="119" t="str">
        <f t="shared" si="38"/>
        <v>NA</v>
      </c>
      <c r="AG580" s="119"/>
      <c r="AH580" s="119"/>
      <c r="AI580" s="119"/>
      <c r="AJ580" s="119" t="str">
        <f t="shared" si="39"/>
        <v>NA</v>
      </c>
      <c r="AK580" s="190"/>
      <c r="AL580" s="191"/>
    </row>
    <row r="581" spans="1:38" x14ac:dyDescent="0.25">
      <c r="A581" t="s">
        <v>2451</v>
      </c>
      <c r="B581" t="s">
        <v>2449</v>
      </c>
      <c r="C581" t="s">
        <v>2450</v>
      </c>
      <c r="D581" t="s">
        <v>102</v>
      </c>
      <c r="E581" t="s">
        <v>2452</v>
      </c>
      <c r="F581" t="s">
        <v>54</v>
      </c>
      <c r="G581"/>
      <c r="H581" t="s">
        <v>42813</v>
      </c>
      <c r="I581" t="s">
        <v>50257</v>
      </c>
      <c r="J581" t="s">
        <v>2451</v>
      </c>
      <c r="K581" t="s">
        <v>105</v>
      </c>
      <c r="L581" s="119" t="str">
        <f t="shared" si="36"/>
        <v>NA</v>
      </c>
      <c r="M581" s="119"/>
      <c r="N581" s="120" t="str">
        <f t="shared" si="37"/>
        <v>NA</v>
      </c>
      <c r="O581" s="120"/>
      <c r="P581"/>
      <c r="Q581"/>
      <c r="R581"/>
      <c r="S581"/>
      <c r="T581"/>
      <c r="U581" t="s">
        <v>38353</v>
      </c>
      <c r="V581" t="s">
        <v>38354</v>
      </c>
      <c r="W581" t="s">
        <v>3562</v>
      </c>
      <c r="X581" t="s">
        <v>102</v>
      </c>
      <c r="Y581" t="s">
        <v>3564</v>
      </c>
      <c r="Z581" t="s">
        <v>54</v>
      </c>
      <c r="AA581"/>
      <c r="AB581" t="s">
        <v>49659</v>
      </c>
      <c r="AC581" t="s">
        <v>49857</v>
      </c>
      <c r="AD581" t="s">
        <v>38353</v>
      </c>
      <c r="AE581" t="s">
        <v>105</v>
      </c>
      <c r="AF581" s="119" t="str">
        <f t="shared" si="38"/>
        <v>NA</v>
      </c>
      <c r="AG581" s="119"/>
      <c r="AH581" s="119"/>
      <c r="AI581" s="119"/>
      <c r="AJ581" s="119" t="str">
        <f t="shared" si="39"/>
        <v>NA</v>
      </c>
      <c r="AK581" s="190"/>
      <c r="AL581" s="191"/>
    </row>
    <row r="582" spans="1:38" x14ac:dyDescent="0.25">
      <c r="A582" t="s">
        <v>1512</v>
      </c>
      <c r="B582" t="s">
        <v>1510</v>
      </c>
      <c r="C582" t="s">
        <v>1511</v>
      </c>
      <c r="D582" t="s">
        <v>102</v>
      </c>
      <c r="E582" t="s">
        <v>1513</v>
      </c>
      <c r="F582" t="s">
        <v>54</v>
      </c>
      <c r="G582"/>
      <c r="H582" t="s">
        <v>42814</v>
      </c>
      <c r="I582" t="s">
        <v>50258</v>
      </c>
      <c r="J582" t="s">
        <v>1514</v>
      </c>
      <c r="K582" t="s">
        <v>105</v>
      </c>
      <c r="L582" s="119" t="str">
        <f t="shared" si="36"/>
        <v>NA</v>
      </c>
      <c r="M582" s="119"/>
      <c r="N582" s="120" t="str">
        <f t="shared" si="37"/>
        <v>NA</v>
      </c>
      <c r="O582" s="120"/>
      <c r="P582"/>
      <c r="Q582"/>
      <c r="R582"/>
      <c r="S582"/>
      <c r="T582"/>
      <c r="U582" t="s">
        <v>38355</v>
      </c>
      <c r="V582" t="s">
        <v>38356</v>
      </c>
      <c r="W582" t="s">
        <v>3562</v>
      </c>
      <c r="X582" t="s">
        <v>102</v>
      </c>
      <c r="Y582" t="s">
        <v>3564</v>
      </c>
      <c r="Z582" t="s">
        <v>54</v>
      </c>
      <c r="AA582"/>
      <c r="AB582" t="s">
        <v>49659</v>
      </c>
      <c r="AC582" t="s">
        <v>49857</v>
      </c>
      <c r="AD582" t="s">
        <v>38355</v>
      </c>
      <c r="AE582" t="s">
        <v>105</v>
      </c>
      <c r="AF582" s="119" t="str">
        <f t="shared" si="38"/>
        <v>NA</v>
      </c>
      <c r="AG582" s="119"/>
      <c r="AH582" s="119"/>
      <c r="AI582" s="119"/>
      <c r="AJ582" s="119" t="str">
        <f t="shared" si="39"/>
        <v>NA</v>
      </c>
      <c r="AK582" s="190"/>
      <c r="AL582" s="191"/>
    </row>
    <row r="583" spans="1:38" x14ac:dyDescent="0.25">
      <c r="A583" t="s">
        <v>935</v>
      </c>
      <c r="B583" t="s">
        <v>933</v>
      </c>
      <c r="C583" t="s">
        <v>934</v>
      </c>
      <c r="D583" t="s">
        <v>102</v>
      </c>
      <c r="E583" t="s">
        <v>936</v>
      </c>
      <c r="F583" t="s">
        <v>54</v>
      </c>
      <c r="G583"/>
      <c r="H583" t="s">
        <v>42815</v>
      </c>
      <c r="I583" t="s">
        <v>50259</v>
      </c>
      <c r="J583" t="s">
        <v>935</v>
      </c>
      <c r="K583" t="s">
        <v>105</v>
      </c>
      <c r="L583" s="119" t="str">
        <f t="shared" si="36"/>
        <v>NA</v>
      </c>
      <c r="M583" s="119"/>
      <c r="N583" s="120" t="str">
        <f t="shared" si="37"/>
        <v>NA</v>
      </c>
      <c r="O583" s="120"/>
      <c r="P583"/>
      <c r="Q583"/>
      <c r="R583"/>
      <c r="S583"/>
      <c r="T583"/>
      <c r="U583" t="s">
        <v>38357</v>
      </c>
      <c r="V583" t="s">
        <v>38358</v>
      </c>
      <c r="W583" t="s">
        <v>3562</v>
      </c>
      <c r="X583" t="s">
        <v>102</v>
      </c>
      <c r="Y583" t="s">
        <v>3564</v>
      </c>
      <c r="Z583" t="s">
        <v>54</v>
      </c>
      <c r="AA583"/>
      <c r="AB583" t="s">
        <v>49659</v>
      </c>
      <c r="AC583" t="s">
        <v>49857</v>
      </c>
      <c r="AD583" t="s">
        <v>38357</v>
      </c>
      <c r="AE583" t="s">
        <v>105</v>
      </c>
      <c r="AF583" s="119" t="str">
        <f t="shared" si="38"/>
        <v>NA</v>
      </c>
      <c r="AG583" s="119"/>
      <c r="AH583" s="119"/>
      <c r="AI583" s="119"/>
      <c r="AJ583" s="119" t="str">
        <f t="shared" si="39"/>
        <v>NA</v>
      </c>
      <c r="AK583" s="190"/>
      <c r="AL583" s="191"/>
    </row>
    <row r="584" spans="1:38" x14ac:dyDescent="0.25">
      <c r="A584" t="s">
        <v>3891</v>
      </c>
      <c r="B584" t="s">
        <v>3889</v>
      </c>
      <c r="C584" t="s">
        <v>3890</v>
      </c>
      <c r="D584" t="s">
        <v>102</v>
      </c>
      <c r="E584" t="s">
        <v>3892</v>
      </c>
      <c r="F584" t="s">
        <v>54</v>
      </c>
      <c r="G584"/>
      <c r="H584" t="s">
        <v>42816</v>
      </c>
      <c r="I584" t="s">
        <v>50260</v>
      </c>
      <c r="J584" t="s">
        <v>3893</v>
      </c>
      <c r="K584" t="s">
        <v>105</v>
      </c>
      <c r="L584" s="119" t="str">
        <f t="shared" si="36"/>
        <v>NA</v>
      </c>
      <c r="M584" s="119"/>
      <c r="N584" s="120" t="str">
        <f t="shared" si="37"/>
        <v>NA</v>
      </c>
      <c r="O584" s="120"/>
      <c r="P584"/>
      <c r="Q584"/>
      <c r="R584"/>
      <c r="S584"/>
      <c r="T584"/>
      <c r="U584" t="s">
        <v>38359</v>
      </c>
      <c r="V584" t="s">
        <v>38360</v>
      </c>
      <c r="W584" t="s">
        <v>3562</v>
      </c>
      <c r="X584" t="s">
        <v>102</v>
      </c>
      <c r="Y584" t="s">
        <v>3564</v>
      </c>
      <c r="Z584" t="s">
        <v>54</v>
      </c>
      <c r="AA584"/>
      <c r="AB584" t="s">
        <v>49659</v>
      </c>
      <c r="AC584" t="s">
        <v>49857</v>
      </c>
      <c r="AD584"/>
      <c r="AE584" t="s">
        <v>105</v>
      </c>
      <c r="AF584" s="119" t="str">
        <f t="shared" si="38"/>
        <v>NA</v>
      </c>
      <c r="AG584" s="119"/>
      <c r="AH584" s="119"/>
      <c r="AI584" s="119"/>
      <c r="AJ584" s="119" t="str">
        <f t="shared" si="39"/>
        <v>NA</v>
      </c>
      <c r="AK584" s="190"/>
      <c r="AL584" s="191"/>
    </row>
    <row r="585" spans="1:38" x14ac:dyDescent="0.25">
      <c r="A585" t="s">
        <v>1924</v>
      </c>
      <c r="B585" t="s">
        <v>1922</v>
      </c>
      <c r="C585" t="s">
        <v>1923</v>
      </c>
      <c r="D585" t="s">
        <v>102</v>
      </c>
      <c r="E585" t="s">
        <v>1925</v>
      </c>
      <c r="F585" t="s">
        <v>54</v>
      </c>
      <c r="G585"/>
      <c r="H585" t="s">
        <v>42818</v>
      </c>
      <c r="I585" t="s">
        <v>50261</v>
      </c>
      <c r="J585" t="s">
        <v>1926</v>
      </c>
      <c r="K585" t="s">
        <v>105</v>
      </c>
      <c r="L585" s="119" t="str">
        <f t="shared" si="36"/>
        <v>NA</v>
      </c>
      <c r="M585" s="119"/>
      <c r="N585" s="120" t="str">
        <f t="shared" si="37"/>
        <v>NA</v>
      </c>
      <c r="O585" s="120"/>
      <c r="P585"/>
      <c r="Q585"/>
      <c r="R585"/>
      <c r="S585"/>
      <c r="T585"/>
      <c r="U585" t="s">
        <v>38310</v>
      </c>
      <c r="V585" t="s">
        <v>38361</v>
      </c>
      <c r="W585" t="s">
        <v>3562</v>
      </c>
      <c r="X585" t="s">
        <v>102</v>
      </c>
      <c r="Y585" t="s">
        <v>3564</v>
      </c>
      <c r="Z585" t="s">
        <v>54</v>
      </c>
      <c r="AA585"/>
      <c r="AB585" t="s">
        <v>49659</v>
      </c>
      <c r="AC585" t="s">
        <v>49857</v>
      </c>
      <c r="AD585"/>
      <c r="AE585" t="s">
        <v>105</v>
      </c>
      <c r="AF585" s="119" t="str">
        <f t="shared" si="38"/>
        <v>NA</v>
      </c>
      <c r="AG585" s="119"/>
      <c r="AH585" s="119"/>
      <c r="AI585" s="119"/>
      <c r="AJ585" s="119" t="str">
        <f t="shared" si="39"/>
        <v>NA</v>
      </c>
      <c r="AK585" s="190"/>
      <c r="AL585" s="191"/>
    </row>
    <row r="586" spans="1:38" x14ac:dyDescent="0.25">
      <c r="A586" t="s">
        <v>3008</v>
      </c>
      <c r="B586" t="s">
        <v>3006</v>
      </c>
      <c r="C586" t="s">
        <v>3007</v>
      </c>
      <c r="D586" t="s">
        <v>102</v>
      </c>
      <c r="E586" t="s">
        <v>3009</v>
      </c>
      <c r="F586" t="s">
        <v>54</v>
      </c>
      <c r="G586"/>
      <c r="H586" t="s">
        <v>42819</v>
      </c>
      <c r="I586" t="s">
        <v>50262</v>
      </c>
      <c r="J586" t="s">
        <v>3010</v>
      </c>
      <c r="K586" t="s">
        <v>105</v>
      </c>
      <c r="L586" s="119" t="str">
        <f t="shared" si="36"/>
        <v>NA</v>
      </c>
      <c r="M586" s="119"/>
      <c r="N586" s="120" t="str">
        <f t="shared" si="37"/>
        <v>NA</v>
      </c>
      <c r="O586" s="120"/>
      <c r="P586"/>
      <c r="Q586"/>
      <c r="R586"/>
      <c r="S586"/>
      <c r="T586"/>
      <c r="U586" t="s">
        <v>38362</v>
      </c>
      <c r="V586" t="s">
        <v>38363</v>
      </c>
      <c r="W586" t="s">
        <v>3562</v>
      </c>
      <c r="X586" t="s">
        <v>102</v>
      </c>
      <c r="Y586" t="s">
        <v>3564</v>
      </c>
      <c r="Z586" t="s">
        <v>54</v>
      </c>
      <c r="AA586"/>
      <c r="AB586" t="s">
        <v>49659</v>
      </c>
      <c r="AC586" t="s">
        <v>49857</v>
      </c>
      <c r="AD586" t="s">
        <v>41026</v>
      </c>
      <c r="AE586" t="s">
        <v>105</v>
      </c>
      <c r="AF586" s="119" t="str">
        <f t="shared" si="38"/>
        <v>NA</v>
      </c>
      <c r="AG586" s="119"/>
      <c r="AH586" s="119"/>
      <c r="AI586" s="119"/>
      <c r="AJ586" s="119" t="str">
        <f t="shared" si="39"/>
        <v>NA</v>
      </c>
      <c r="AK586" s="190"/>
      <c r="AL586" s="191"/>
    </row>
    <row r="587" spans="1:38" x14ac:dyDescent="0.25">
      <c r="A587" t="s">
        <v>3901</v>
      </c>
      <c r="B587" t="s">
        <v>3899</v>
      </c>
      <c r="C587" t="s">
        <v>3900</v>
      </c>
      <c r="D587" t="s">
        <v>102</v>
      </c>
      <c r="E587" t="s">
        <v>3902</v>
      </c>
      <c r="F587" t="s">
        <v>54</v>
      </c>
      <c r="G587"/>
      <c r="H587" t="s">
        <v>42820</v>
      </c>
      <c r="I587" t="s">
        <v>50263</v>
      </c>
      <c r="J587" t="s">
        <v>3903</v>
      </c>
      <c r="K587" t="s">
        <v>105</v>
      </c>
      <c r="L587" s="119" t="str">
        <f t="shared" si="36"/>
        <v>NA</v>
      </c>
      <c r="M587" s="119"/>
      <c r="N587" s="120" t="str">
        <f t="shared" si="37"/>
        <v>NA</v>
      </c>
      <c r="O587" s="120"/>
      <c r="P587"/>
      <c r="Q587"/>
      <c r="R587"/>
      <c r="S587"/>
      <c r="T587"/>
      <c r="U587" t="s">
        <v>38364</v>
      </c>
      <c r="V587" t="s">
        <v>38365</v>
      </c>
      <c r="W587" t="s">
        <v>3562</v>
      </c>
      <c r="X587" t="s">
        <v>102</v>
      </c>
      <c r="Y587" t="s">
        <v>3564</v>
      </c>
      <c r="Z587" t="s">
        <v>54</v>
      </c>
      <c r="AA587"/>
      <c r="AB587" t="s">
        <v>49659</v>
      </c>
      <c r="AC587" t="s">
        <v>49857</v>
      </c>
      <c r="AD587" t="s">
        <v>41027</v>
      </c>
      <c r="AE587" t="s">
        <v>105</v>
      </c>
      <c r="AF587" s="119" t="str">
        <f t="shared" si="38"/>
        <v>NA</v>
      </c>
      <c r="AG587" s="119"/>
      <c r="AH587" s="119"/>
      <c r="AI587" s="119"/>
      <c r="AJ587" s="119" t="str">
        <f t="shared" si="39"/>
        <v>NA</v>
      </c>
      <c r="AK587" s="190"/>
      <c r="AL587" s="191"/>
    </row>
    <row r="588" spans="1:38" x14ac:dyDescent="0.25">
      <c r="A588" t="s">
        <v>2568</v>
      </c>
      <c r="B588" t="s">
        <v>2566</v>
      </c>
      <c r="C588" t="s">
        <v>2567</v>
      </c>
      <c r="D588" t="s">
        <v>102</v>
      </c>
      <c r="E588" t="s">
        <v>2569</v>
      </c>
      <c r="F588" t="s">
        <v>54</v>
      </c>
      <c r="G588"/>
      <c r="H588" t="s">
        <v>42821</v>
      </c>
      <c r="I588" t="s">
        <v>50264</v>
      </c>
      <c r="J588" t="s">
        <v>2570</v>
      </c>
      <c r="K588" t="s">
        <v>105</v>
      </c>
      <c r="L588" s="119" t="str">
        <f t="shared" si="36"/>
        <v>NA</v>
      </c>
      <c r="M588" s="119"/>
      <c r="N588" s="120" t="str">
        <f t="shared" si="37"/>
        <v>NA</v>
      </c>
      <c r="O588" s="120"/>
      <c r="P588"/>
      <c r="Q588"/>
      <c r="R588"/>
      <c r="S588"/>
      <c r="T588"/>
      <c r="U588" t="s">
        <v>38366</v>
      </c>
      <c r="V588" t="s">
        <v>38367</v>
      </c>
      <c r="W588" t="s">
        <v>3562</v>
      </c>
      <c r="X588" t="s">
        <v>102</v>
      </c>
      <c r="Y588" t="s">
        <v>3564</v>
      </c>
      <c r="Z588" t="s">
        <v>54</v>
      </c>
      <c r="AA588"/>
      <c r="AB588" t="s">
        <v>49659</v>
      </c>
      <c r="AC588" t="s">
        <v>49857</v>
      </c>
      <c r="AD588" t="s">
        <v>41028</v>
      </c>
      <c r="AE588" t="s">
        <v>105</v>
      </c>
      <c r="AF588" s="119" t="str">
        <f t="shared" si="38"/>
        <v>NA</v>
      </c>
      <c r="AG588" s="119"/>
      <c r="AH588" s="119"/>
      <c r="AI588" s="119"/>
      <c r="AJ588" s="119" t="str">
        <f t="shared" si="39"/>
        <v>NA</v>
      </c>
      <c r="AK588" s="190"/>
      <c r="AL588" s="191"/>
    </row>
    <row r="589" spans="1:38" x14ac:dyDescent="0.25">
      <c r="A589" t="s">
        <v>2255</v>
      </c>
      <c r="B589" t="s">
        <v>2253</v>
      </c>
      <c r="C589" t="s">
        <v>2254</v>
      </c>
      <c r="D589" t="s">
        <v>102</v>
      </c>
      <c r="E589" t="s">
        <v>2256</v>
      </c>
      <c r="F589" t="s">
        <v>54</v>
      </c>
      <c r="G589"/>
      <c r="H589" t="s">
        <v>42823</v>
      </c>
      <c r="I589" t="s">
        <v>50265</v>
      </c>
      <c r="J589" t="s">
        <v>2257</v>
      </c>
      <c r="K589" t="s">
        <v>105</v>
      </c>
      <c r="L589" s="119" t="str">
        <f t="shared" si="36"/>
        <v>NA</v>
      </c>
      <c r="M589" s="119"/>
      <c r="N589" s="120" t="str">
        <f t="shared" si="37"/>
        <v>NA</v>
      </c>
      <c r="O589" s="120"/>
      <c r="P589"/>
      <c r="Q589"/>
      <c r="R589"/>
      <c r="S589"/>
      <c r="T589"/>
      <c r="U589" t="s">
        <v>1552</v>
      </c>
      <c r="V589" t="s">
        <v>38368</v>
      </c>
      <c r="W589" t="s">
        <v>1551</v>
      </c>
      <c r="X589" t="s">
        <v>102</v>
      </c>
      <c r="Y589" t="s">
        <v>1553</v>
      </c>
      <c r="Z589" t="s">
        <v>54</v>
      </c>
      <c r="AA589"/>
      <c r="AB589" t="s">
        <v>42233</v>
      </c>
      <c r="AC589" t="s">
        <v>49858</v>
      </c>
      <c r="AD589" t="s">
        <v>1552</v>
      </c>
      <c r="AE589" t="s">
        <v>105</v>
      </c>
      <c r="AF589" s="119" t="str">
        <f t="shared" si="38"/>
        <v>NA</v>
      </c>
      <c r="AG589" s="119"/>
      <c r="AH589" s="119"/>
      <c r="AI589" s="119"/>
      <c r="AJ589" s="119" t="str">
        <f t="shared" si="39"/>
        <v>NA</v>
      </c>
      <c r="AK589" s="190"/>
      <c r="AL589" s="191"/>
    </row>
    <row r="590" spans="1:38" x14ac:dyDescent="0.25">
      <c r="A590" t="s">
        <v>1628</v>
      </c>
      <c r="B590" t="s">
        <v>1626</v>
      </c>
      <c r="C590" t="s">
        <v>1627</v>
      </c>
      <c r="D590" t="s">
        <v>102</v>
      </c>
      <c r="E590" t="s">
        <v>1629</v>
      </c>
      <c r="F590" t="s">
        <v>54</v>
      </c>
      <c r="G590"/>
      <c r="H590" t="s">
        <v>42826</v>
      </c>
      <c r="I590" t="s">
        <v>50266</v>
      </c>
      <c r="J590" t="s">
        <v>1630</v>
      </c>
      <c r="K590" t="s">
        <v>105</v>
      </c>
      <c r="L590" s="119" t="str">
        <f t="shared" si="36"/>
        <v>NA</v>
      </c>
      <c r="M590" s="119"/>
      <c r="N590" s="120" t="str">
        <f t="shared" si="37"/>
        <v>NA</v>
      </c>
      <c r="O590" s="120"/>
      <c r="P590"/>
      <c r="Q590"/>
      <c r="R590"/>
      <c r="S590"/>
      <c r="T590"/>
      <c r="U590" t="s">
        <v>38369</v>
      </c>
      <c r="V590" t="s">
        <v>38370</v>
      </c>
      <c r="W590" t="s">
        <v>1136</v>
      </c>
      <c r="X590" t="s">
        <v>102</v>
      </c>
      <c r="Y590" t="s">
        <v>1553</v>
      </c>
      <c r="Z590" t="s">
        <v>54</v>
      </c>
      <c r="AA590"/>
      <c r="AB590" t="s">
        <v>42233</v>
      </c>
      <c r="AC590" t="s">
        <v>49858</v>
      </c>
      <c r="AD590" t="s">
        <v>38369</v>
      </c>
      <c r="AE590" t="s">
        <v>105</v>
      </c>
      <c r="AF590" s="119" t="str">
        <f t="shared" si="38"/>
        <v>NA</v>
      </c>
      <c r="AG590" s="119"/>
      <c r="AH590" s="119"/>
      <c r="AI590" s="119"/>
      <c r="AJ590" s="119" t="str">
        <f t="shared" si="39"/>
        <v>NA</v>
      </c>
      <c r="AK590" s="190"/>
      <c r="AL590" s="191"/>
    </row>
    <row r="591" spans="1:38" x14ac:dyDescent="0.25">
      <c r="A591" t="s">
        <v>1894</v>
      </c>
      <c r="B591" t="s">
        <v>1892</v>
      </c>
      <c r="C591" t="s">
        <v>1893</v>
      </c>
      <c r="D591" t="s">
        <v>102</v>
      </c>
      <c r="E591" t="s">
        <v>1895</v>
      </c>
      <c r="F591" t="s">
        <v>54</v>
      </c>
      <c r="G591"/>
      <c r="H591" t="s">
        <v>42827</v>
      </c>
      <c r="I591" t="s">
        <v>50267</v>
      </c>
      <c r="J591" t="s">
        <v>1896</v>
      </c>
      <c r="K591" t="s">
        <v>105</v>
      </c>
      <c r="L591" s="119" t="str">
        <f t="shared" si="36"/>
        <v>NA</v>
      </c>
      <c r="M591" s="119"/>
      <c r="N591" s="120" t="str">
        <f t="shared" si="37"/>
        <v>NA</v>
      </c>
      <c r="O591" s="120"/>
      <c r="P591"/>
      <c r="Q591"/>
      <c r="R591"/>
      <c r="S591"/>
      <c r="T591"/>
      <c r="U591" t="s">
        <v>38371</v>
      </c>
      <c r="V591" t="s">
        <v>38372</v>
      </c>
      <c r="W591" t="s">
        <v>1136</v>
      </c>
      <c r="X591" t="s">
        <v>102</v>
      </c>
      <c r="Y591" t="s">
        <v>1553</v>
      </c>
      <c r="Z591" t="s">
        <v>54</v>
      </c>
      <c r="AA591"/>
      <c r="AB591" t="s">
        <v>42233</v>
      </c>
      <c r="AC591" t="s">
        <v>49858</v>
      </c>
      <c r="AD591" t="s">
        <v>38371</v>
      </c>
      <c r="AE591" t="s">
        <v>105</v>
      </c>
      <c r="AF591" s="119" t="str">
        <f t="shared" si="38"/>
        <v>NA</v>
      </c>
      <c r="AG591" s="119"/>
      <c r="AH591" s="119"/>
      <c r="AI591" s="119"/>
      <c r="AJ591" s="119" t="str">
        <f t="shared" si="39"/>
        <v>NA</v>
      </c>
      <c r="AK591" s="190"/>
      <c r="AL591" s="191"/>
    </row>
    <row r="592" spans="1:38" x14ac:dyDescent="0.25">
      <c r="A592" t="s">
        <v>2934</v>
      </c>
      <c r="B592" t="s">
        <v>2932</v>
      </c>
      <c r="C592" t="s">
        <v>2933</v>
      </c>
      <c r="D592" t="s">
        <v>102</v>
      </c>
      <c r="E592" t="s">
        <v>2935</v>
      </c>
      <c r="F592" t="s">
        <v>54</v>
      </c>
      <c r="G592" t="s">
        <v>49630</v>
      </c>
      <c r="H592" t="s">
        <v>42828</v>
      </c>
      <c r="I592" t="s">
        <v>50268</v>
      </c>
      <c r="J592" t="s">
        <v>2936</v>
      </c>
      <c r="K592" t="s">
        <v>105</v>
      </c>
      <c r="L592" s="119" t="str">
        <f t="shared" si="36"/>
        <v>NA</v>
      </c>
      <c r="M592" s="119"/>
      <c r="N592" s="120" t="str">
        <f t="shared" si="37"/>
        <v>NA</v>
      </c>
      <c r="O592" s="120"/>
      <c r="P592"/>
      <c r="Q592"/>
      <c r="R592"/>
      <c r="S592"/>
      <c r="T592"/>
      <c r="U592" t="s">
        <v>38373</v>
      </c>
      <c r="V592" t="s">
        <v>38374</v>
      </c>
      <c r="W592" t="s">
        <v>2209</v>
      </c>
      <c r="X592" t="s">
        <v>102</v>
      </c>
      <c r="Y592" t="s">
        <v>2211</v>
      </c>
      <c r="Z592" t="s">
        <v>54</v>
      </c>
      <c r="AA592"/>
      <c r="AB592" t="s">
        <v>42234</v>
      </c>
      <c r="AC592" t="s">
        <v>49859</v>
      </c>
      <c r="AD592" t="s">
        <v>38373</v>
      </c>
      <c r="AE592" t="s">
        <v>105</v>
      </c>
      <c r="AF592" s="119" t="str">
        <f t="shared" si="38"/>
        <v>NA</v>
      </c>
      <c r="AG592" s="119"/>
      <c r="AH592" s="119"/>
      <c r="AI592" s="119"/>
      <c r="AJ592" s="119" t="str">
        <f t="shared" si="39"/>
        <v>NA</v>
      </c>
      <c r="AK592" s="190"/>
      <c r="AL592" s="191"/>
    </row>
    <row r="593" spans="1:38" x14ac:dyDescent="0.25">
      <c r="A593" t="s">
        <v>3216</v>
      </c>
      <c r="B593" t="s">
        <v>3214</v>
      </c>
      <c r="C593" t="s">
        <v>3215</v>
      </c>
      <c r="D593" t="s">
        <v>102</v>
      </c>
      <c r="E593" t="s">
        <v>3217</v>
      </c>
      <c r="F593" t="s">
        <v>54</v>
      </c>
      <c r="G593"/>
      <c r="H593" t="s">
        <v>42834</v>
      </c>
      <c r="I593" t="s">
        <v>50269</v>
      </c>
      <c r="J593" t="s">
        <v>3218</v>
      </c>
      <c r="K593" t="s">
        <v>105</v>
      </c>
      <c r="L593" s="119" t="str">
        <f t="shared" si="36"/>
        <v>NA</v>
      </c>
      <c r="M593" s="119"/>
      <c r="N593" s="120" t="str">
        <f t="shared" si="37"/>
        <v>NA</v>
      </c>
      <c r="O593" s="120"/>
      <c r="P593"/>
      <c r="Q593"/>
      <c r="R593"/>
      <c r="S593"/>
      <c r="T593"/>
      <c r="U593" t="s">
        <v>38375</v>
      </c>
      <c r="V593" t="s">
        <v>38376</v>
      </c>
      <c r="W593" t="s">
        <v>2213</v>
      </c>
      <c r="X593" t="s">
        <v>102</v>
      </c>
      <c r="Y593" t="s">
        <v>2211</v>
      </c>
      <c r="Z593" t="s">
        <v>54</v>
      </c>
      <c r="AA593"/>
      <c r="AB593" t="s">
        <v>42235</v>
      </c>
      <c r="AC593" t="s">
        <v>49859</v>
      </c>
      <c r="AD593" t="s">
        <v>38375</v>
      </c>
      <c r="AE593" t="s">
        <v>105</v>
      </c>
      <c r="AF593" s="119" t="str">
        <f t="shared" si="38"/>
        <v>NA</v>
      </c>
      <c r="AG593" s="119"/>
      <c r="AH593" s="119"/>
      <c r="AI593" s="119"/>
      <c r="AJ593" s="119" t="str">
        <f t="shared" si="39"/>
        <v>NA</v>
      </c>
      <c r="AK593" s="190"/>
      <c r="AL593" s="191"/>
    </row>
    <row r="594" spans="1:38" x14ac:dyDescent="0.25">
      <c r="A594" t="s">
        <v>2939</v>
      </c>
      <c r="B594" t="s">
        <v>2937</v>
      </c>
      <c r="C594" t="s">
        <v>2938</v>
      </c>
      <c r="D594" t="s">
        <v>102</v>
      </c>
      <c r="E594" t="s">
        <v>2940</v>
      </c>
      <c r="F594" t="s">
        <v>54</v>
      </c>
      <c r="G594"/>
      <c r="H594" t="s">
        <v>42835</v>
      </c>
      <c r="I594" t="s">
        <v>50270</v>
      </c>
      <c r="J594" t="s">
        <v>2941</v>
      </c>
      <c r="K594" t="s">
        <v>105</v>
      </c>
      <c r="L594" s="119" t="str">
        <f t="shared" si="36"/>
        <v>NA</v>
      </c>
      <c r="M594" s="119"/>
      <c r="N594" s="120" t="str">
        <f t="shared" si="37"/>
        <v>NA</v>
      </c>
      <c r="O594" s="120"/>
      <c r="P594"/>
      <c r="Q594"/>
      <c r="R594"/>
      <c r="S594"/>
      <c r="T594"/>
      <c r="U594" t="s">
        <v>38310</v>
      </c>
      <c r="V594" t="s">
        <v>38377</v>
      </c>
      <c r="W594" t="s">
        <v>2209</v>
      </c>
      <c r="X594" t="s">
        <v>102</v>
      </c>
      <c r="Y594" t="s">
        <v>2211</v>
      </c>
      <c r="Z594" t="s">
        <v>54</v>
      </c>
      <c r="AA594"/>
      <c r="AB594" t="s">
        <v>42234</v>
      </c>
      <c r="AC594" t="s">
        <v>49859</v>
      </c>
      <c r="AD594" t="s">
        <v>38310</v>
      </c>
      <c r="AE594" t="s">
        <v>105</v>
      </c>
      <c r="AF594" s="119" t="str">
        <f t="shared" si="38"/>
        <v>NA</v>
      </c>
      <c r="AG594" s="119"/>
      <c r="AH594" s="119"/>
      <c r="AI594" s="119"/>
      <c r="AJ594" s="119" t="str">
        <f t="shared" si="39"/>
        <v>NA</v>
      </c>
      <c r="AK594" s="190"/>
      <c r="AL594" s="191"/>
    </row>
    <row r="595" spans="1:38" x14ac:dyDescent="0.25">
      <c r="A595" t="s">
        <v>1647</v>
      </c>
      <c r="B595" t="s">
        <v>1645</v>
      </c>
      <c r="C595" t="s">
        <v>1646</v>
      </c>
      <c r="D595" t="s">
        <v>102</v>
      </c>
      <c r="E595" t="s">
        <v>1648</v>
      </c>
      <c r="F595" t="s">
        <v>54</v>
      </c>
      <c r="G595"/>
      <c r="H595" t="s">
        <v>42839</v>
      </c>
      <c r="I595" t="s">
        <v>50271</v>
      </c>
      <c r="J595" t="s">
        <v>1649</v>
      </c>
      <c r="K595" t="s">
        <v>105</v>
      </c>
      <c r="L595" s="119" t="str">
        <f t="shared" si="36"/>
        <v>NA</v>
      </c>
      <c r="M595" s="119"/>
      <c r="N595" s="120" t="str">
        <f t="shared" si="37"/>
        <v>NA</v>
      </c>
      <c r="O595" s="120"/>
      <c r="P595"/>
      <c r="Q595"/>
      <c r="R595"/>
      <c r="S595"/>
      <c r="T595"/>
      <c r="U595" t="s">
        <v>38378</v>
      </c>
      <c r="V595" t="s">
        <v>38379</v>
      </c>
      <c r="W595" t="s">
        <v>2213</v>
      </c>
      <c r="X595" t="s">
        <v>102</v>
      </c>
      <c r="Y595" t="s">
        <v>2211</v>
      </c>
      <c r="Z595" t="s">
        <v>54</v>
      </c>
      <c r="AA595"/>
      <c r="AB595" t="s">
        <v>42234</v>
      </c>
      <c r="AC595" t="s">
        <v>49859</v>
      </c>
      <c r="AD595" t="s">
        <v>38378</v>
      </c>
      <c r="AE595" t="s">
        <v>105</v>
      </c>
      <c r="AF595" s="119" t="str">
        <f t="shared" si="38"/>
        <v>NA</v>
      </c>
      <c r="AG595" s="119"/>
      <c r="AH595" s="119"/>
      <c r="AI595" s="119"/>
      <c r="AJ595" s="119" t="str">
        <f t="shared" si="39"/>
        <v>NA</v>
      </c>
      <c r="AK595" s="190"/>
      <c r="AL595" s="191"/>
    </row>
    <row r="596" spans="1:38" x14ac:dyDescent="0.25">
      <c r="A596" t="s">
        <v>2141</v>
      </c>
      <c r="B596" t="s">
        <v>2139</v>
      </c>
      <c r="C596" t="s">
        <v>2140</v>
      </c>
      <c r="D596" t="s">
        <v>102</v>
      </c>
      <c r="E596" t="s">
        <v>2142</v>
      </c>
      <c r="F596" t="s">
        <v>54</v>
      </c>
      <c r="G596"/>
      <c r="H596" t="s">
        <v>42841</v>
      </c>
      <c r="I596" t="s">
        <v>50272</v>
      </c>
      <c r="J596" t="s">
        <v>2143</v>
      </c>
      <c r="K596" t="s">
        <v>105</v>
      </c>
      <c r="L596" s="119" t="str">
        <f t="shared" si="36"/>
        <v>NA</v>
      </c>
      <c r="M596" s="119"/>
      <c r="N596" s="120" t="str">
        <f t="shared" si="37"/>
        <v>NA</v>
      </c>
      <c r="O596" s="120"/>
      <c r="P596"/>
      <c r="Q596"/>
      <c r="R596"/>
      <c r="S596"/>
      <c r="T596"/>
      <c r="U596" t="s">
        <v>38380</v>
      </c>
      <c r="V596" t="s">
        <v>38381</v>
      </c>
      <c r="W596" t="s">
        <v>3562</v>
      </c>
      <c r="X596" t="s">
        <v>102</v>
      </c>
      <c r="Y596" t="s">
        <v>38382</v>
      </c>
      <c r="Z596" t="s">
        <v>54</v>
      </c>
      <c r="AA596"/>
      <c r="AB596" t="s">
        <v>42236</v>
      </c>
      <c r="AC596" t="s">
        <v>56263</v>
      </c>
      <c r="AD596"/>
      <c r="AE596" t="s">
        <v>105</v>
      </c>
      <c r="AF596" s="119" t="str">
        <f t="shared" si="38"/>
        <v>NA</v>
      </c>
      <c r="AG596" s="119"/>
      <c r="AH596" s="119"/>
      <c r="AI596" s="119"/>
      <c r="AJ596" s="119" t="str">
        <f t="shared" si="39"/>
        <v>NA</v>
      </c>
      <c r="AK596" s="190"/>
      <c r="AL596" s="191"/>
    </row>
    <row r="597" spans="1:38" x14ac:dyDescent="0.25">
      <c r="A597" t="s">
        <v>1652</v>
      </c>
      <c r="B597" t="s">
        <v>1650</v>
      </c>
      <c r="C597" t="s">
        <v>1651</v>
      </c>
      <c r="D597" t="s">
        <v>102</v>
      </c>
      <c r="E597" t="s">
        <v>1653</v>
      </c>
      <c r="F597" t="s">
        <v>54</v>
      </c>
      <c r="G597"/>
      <c r="H597" t="s">
        <v>42842</v>
      </c>
      <c r="I597" t="s">
        <v>50273</v>
      </c>
      <c r="J597" t="s">
        <v>1654</v>
      </c>
      <c r="K597" t="s">
        <v>105</v>
      </c>
      <c r="L597" s="119" t="str">
        <f t="shared" si="36"/>
        <v>NA</v>
      </c>
      <c r="M597" s="119"/>
      <c r="N597" s="120" t="str">
        <f t="shared" si="37"/>
        <v>NA</v>
      </c>
      <c r="O597" s="120"/>
      <c r="P597"/>
      <c r="Q597"/>
      <c r="R597"/>
      <c r="S597"/>
      <c r="T597"/>
      <c r="U597" t="s">
        <v>38385</v>
      </c>
      <c r="V597" t="s">
        <v>38386</v>
      </c>
      <c r="W597" t="s">
        <v>1547</v>
      </c>
      <c r="X597" t="s">
        <v>102</v>
      </c>
      <c r="Y597" t="s">
        <v>3180</v>
      </c>
      <c r="Z597" t="s">
        <v>54</v>
      </c>
      <c r="AA597"/>
      <c r="AB597" t="s">
        <v>42237</v>
      </c>
      <c r="AC597" t="s">
        <v>49860</v>
      </c>
      <c r="AD597" t="s">
        <v>38385</v>
      </c>
      <c r="AE597" t="s">
        <v>105</v>
      </c>
      <c r="AF597" s="119" t="str">
        <f t="shared" si="38"/>
        <v>NA</v>
      </c>
      <c r="AG597" s="119"/>
      <c r="AH597" s="119"/>
      <c r="AI597" s="119"/>
      <c r="AJ597" s="119" t="str">
        <f t="shared" si="39"/>
        <v>NA</v>
      </c>
      <c r="AK597" s="190"/>
      <c r="AL597" s="191"/>
    </row>
    <row r="598" spans="1:38" x14ac:dyDescent="0.25">
      <c r="A598" t="s">
        <v>2578</v>
      </c>
      <c r="B598" t="s">
        <v>2576</v>
      </c>
      <c r="C598" t="s">
        <v>2577</v>
      </c>
      <c r="D598" t="s">
        <v>102</v>
      </c>
      <c r="E598" t="s">
        <v>2579</v>
      </c>
      <c r="F598" t="s">
        <v>54</v>
      </c>
      <c r="G598"/>
      <c r="H598" t="s">
        <v>42843</v>
      </c>
      <c r="I598" t="s">
        <v>50274</v>
      </c>
      <c r="J598" t="s">
        <v>2580</v>
      </c>
      <c r="K598" t="s">
        <v>105</v>
      </c>
      <c r="L598" s="119" t="str">
        <f t="shared" si="36"/>
        <v>NA</v>
      </c>
      <c r="M598" s="119"/>
      <c r="N598" s="120" t="str">
        <f t="shared" si="37"/>
        <v>NA</v>
      </c>
      <c r="O598" s="120"/>
      <c r="P598"/>
      <c r="Q598"/>
      <c r="R598"/>
      <c r="S598"/>
      <c r="T598"/>
      <c r="U598" t="s">
        <v>2214</v>
      </c>
      <c r="V598" t="s">
        <v>38387</v>
      </c>
      <c r="W598" t="s">
        <v>2213</v>
      </c>
      <c r="X598" t="s">
        <v>102</v>
      </c>
      <c r="Y598" t="s">
        <v>2215</v>
      </c>
      <c r="Z598" t="s">
        <v>54</v>
      </c>
      <c r="AA598"/>
      <c r="AB598" t="s">
        <v>42238</v>
      </c>
      <c r="AC598" t="s">
        <v>49861</v>
      </c>
      <c r="AD598" t="s">
        <v>2214</v>
      </c>
      <c r="AE598" t="s">
        <v>105</v>
      </c>
      <c r="AF598" s="119" t="str">
        <f t="shared" si="38"/>
        <v>NA</v>
      </c>
      <c r="AG598" s="119"/>
      <c r="AH598" s="119"/>
      <c r="AI598" s="119"/>
      <c r="AJ598" s="119" t="str">
        <f t="shared" si="39"/>
        <v>NA</v>
      </c>
      <c r="AK598" s="190"/>
      <c r="AL598" s="191"/>
    </row>
    <row r="599" spans="1:38" x14ac:dyDescent="0.25">
      <c r="A599" t="s">
        <v>3312</v>
      </c>
      <c r="B599" t="s">
        <v>3310</v>
      </c>
      <c r="C599" t="s">
        <v>3311</v>
      </c>
      <c r="D599" t="s">
        <v>102</v>
      </c>
      <c r="E599" t="s">
        <v>3313</v>
      </c>
      <c r="F599" t="s">
        <v>54</v>
      </c>
      <c r="G599"/>
      <c r="H599" t="s">
        <v>42845</v>
      </c>
      <c r="I599" t="s">
        <v>50275</v>
      </c>
      <c r="J599" t="s">
        <v>3314</v>
      </c>
      <c r="K599" t="s">
        <v>105</v>
      </c>
      <c r="L599" s="119" t="str">
        <f t="shared" si="36"/>
        <v>NA</v>
      </c>
      <c r="M599" s="119"/>
      <c r="N599" s="120" t="str">
        <f t="shared" si="37"/>
        <v>NA</v>
      </c>
      <c r="O599" s="120"/>
      <c r="P599"/>
      <c r="Q599"/>
      <c r="R599"/>
      <c r="S599"/>
      <c r="T599"/>
      <c r="U599" t="s">
        <v>38310</v>
      </c>
      <c r="V599" t="s">
        <v>38388</v>
      </c>
      <c r="W599" t="s">
        <v>2213</v>
      </c>
      <c r="X599" t="s">
        <v>102</v>
      </c>
      <c r="Y599" t="s">
        <v>2215</v>
      </c>
      <c r="Z599" t="s">
        <v>54</v>
      </c>
      <c r="AA599"/>
      <c r="AB599" t="s">
        <v>42238</v>
      </c>
      <c r="AC599" t="s">
        <v>49861</v>
      </c>
      <c r="AD599"/>
      <c r="AE599" t="s">
        <v>105</v>
      </c>
      <c r="AF599" s="119" t="str">
        <f t="shared" si="38"/>
        <v>NA</v>
      </c>
      <c r="AG599" s="119"/>
      <c r="AH599" s="119"/>
      <c r="AI599" s="119"/>
      <c r="AJ599" s="119" t="str">
        <f t="shared" si="39"/>
        <v>NA</v>
      </c>
      <c r="AK599" s="190"/>
      <c r="AL599" s="191"/>
    </row>
    <row r="600" spans="1:38" x14ac:dyDescent="0.25">
      <c r="A600" t="s">
        <v>3345</v>
      </c>
      <c r="B600" t="s">
        <v>3343</v>
      </c>
      <c r="C600" t="s">
        <v>3344</v>
      </c>
      <c r="D600" t="s">
        <v>102</v>
      </c>
      <c r="E600" t="s">
        <v>3346</v>
      </c>
      <c r="F600" t="s">
        <v>54</v>
      </c>
      <c r="G600"/>
      <c r="H600" t="s">
        <v>42846</v>
      </c>
      <c r="I600" t="s">
        <v>50276</v>
      </c>
      <c r="J600" t="s">
        <v>3347</v>
      </c>
      <c r="K600" t="s">
        <v>105</v>
      </c>
      <c r="L600" s="119" t="str">
        <f t="shared" si="36"/>
        <v>NA</v>
      </c>
      <c r="M600" s="119"/>
      <c r="N600" s="120" t="str">
        <f t="shared" si="37"/>
        <v>NA</v>
      </c>
      <c r="O600" s="120"/>
      <c r="P600"/>
      <c r="Q600"/>
      <c r="R600"/>
      <c r="S600"/>
      <c r="T600"/>
      <c r="U600" t="s">
        <v>38389</v>
      </c>
      <c r="V600" t="s">
        <v>38390</v>
      </c>
      <c r="W600" t="s">
        <v>2213</v>
      </c>
      <c r="X600" t="s">
        <v>102</v>
      </c>
      <c r="Y600" t="s">
        <v>2215</v>
      </c>
      <c r="Z600" t="s">
        <v>54</v>
      </c>
      <c r="AA600"/>
      <c r="AB600" t="s">
        <v>42238</v>
      </c>
      <c r="AC600" t="s">
        <v>49861</v>
      </c>
      <c r="AD600" t="s">
        <v>38389</v>
      </c>
      <c r="AE600" t="s">
        <v>105</v>
      </c>
      <c r="AF600" s="119" t="str">
        <f t="shared" si="38"/>
        <v>NA</v>
      </c>
      <c r="AG600" s="119"/>
      <c r="AH600" s="119"/>
      <c r="AI600" s="119"/>
      <c r="AJ600" s="119" t="str">
        <f t="shared" si="39"/>
        <v>NA</v>
      </c>
      <c r="AK600" s="190"/>
      <c r="AL600" s="191"/>
    </row>
    <row r="601" spans="1:38" x14ac:dyDescent="0.25">
      <c r="A601" t="s">
        <v>2484</v>
      </c>
      <c r="B601" t="s">
        <v>2482</v>
      </c>
      <c r="C601" t="s">
        <v>2483</v>
      </c>
      <c r="D601" t="s">
        <v>102</v>
      </c>
      <c r="E601" t="s">
        <v>2485</v>
      </c>
      <c r="F601" t="s">
        <v>54</v>
      </c>
      <c r="G601"/>
      <c r="H601" t="s">
        <v>42847</v>
      </c>
      <c r="I601" t="s">
        <v>50277</v>
      </c>
      <c r="J601" t="s">
        <v>2486</v>
      </c>
      <c r="K601" t="s">
        <v>105</v>
      </c>
      <c r="L601" s="119" t="str">
        <f t="shared" si="36"/>
        <v>NA</v>
      </c>
      <c r="M601" s="119"/>
      <c r="N601" s="120" t="str">
        <f t="shared" si="37"/>
        <v>NA</v>
      </c>
      <c r="O601" s="120"/>
      <c r="P601"/>
      <c r="Q601"/>
      <c r="R601"/>
      <c r="S601"/>
      <c r="T601"/>
      <c r="U601" t="s">
        <v>38391</v>
      </c>
      <c r="V601" t="s">
        <v>38392</v>
      </c>
      <c r="W601" t="s">
        <v>2213</v>
      </c>
      <c r="X601" t="s">
        <v>102</v>
      </c>
      <c r="Y601" t="s">
        <v>2215</v>
      </c>
      <c r="Z601" t="s">
        <v>54</v>
      </c>
      <c r="AA601"/>
      <c r="AB601" t="s">
        <v>42238</v>
      </c>
      <c r="AC601" t="s">
        <v>49861</v>
      </c>
      <c r="AD601" t="s">
        <v>38391</v>
      </c>
      <c r="AE601" t="s">
        <v>105</v>
      </c>
      <c r="AF601" s="119" t="str">
        <f t="shared" si="38"/>
        <v>NA</v>
      </c>
      <c r="AG601" s="119"/>
      <c r="AH601" s="119"/>
      <c r="AI601" s="119"/>
      <c r="AJ601" s="119" t="str">
        <f t="shared" si="39"/>
        <v>NA</v>
      </c>
      <c r="AK601" s="190"/>
      <c r="AL601" s="191"/>
    </row>
    <row r="602" spans="1:38" x14ac:dyDescent="0.25">
      <c r="A602" t="s">
        <v>1171</v>
      </c>
      <c r="B602" t="s">
        <v>1169</v>
      </c>
      <c r="C602" t="s">
        <v>1170</v>
      </c>
      <c r="D602" t="s">
        <v>102</v>
      </c>
      <c r="E602" t="s">
        <v>1172</v>
      </c>
      <c r="F602" t="s">
        <v>54</v>
      </c>
      <c r="G602"/>
      <c r="H602" t="s">
        <v>42857</v>
      </c>
      <c r="I602" t="s">
        <v>50278</v>
      </c>
      <c r="J602"/>
      <c r="K602" t="s">
        <v>105</v>
      </c>
      <c r="L602" s="119" t="str">
        <f t="shared" si="36"/>
        <v>NA</v>
      </c>
      <c r="M602" s="119"/>
      <c r="N602" s="120" t="str">
        <f t="shared" si="37"/>
        <v>NA</v>
      </c>
      <c r="O602" s="120"/>
      <c r="P602"/>
      <c r="Q602"/>
      <c r="R602"/>
      <c r="S602"/>
      <c r="T602"/>
      <c r="U602" t="s">
        <v>38393</v>
      </c>
      <c r="V602" t="s">
        <v>38394</v>
      </c>
      <c r="W602" t="s">
        <v>2213</v>
      </c>
      <c r="X602" t="s">
        <v>102</v>
      </c>
      <c r="Y602" t="s">
        <v>2215</v>
      </c>
      <c r="Z602" t="s">
        <v>54</v>
      </c>
      <c r="AA602"/>
      <c r="AB602" t="s">
        <v>42238</v>
      </c>
      <c r="AC602" t="s">
        <v>49861</v>
      </c>
      <c r="AD602" t="s">
        <v>38393</v>
      </c>
      <c r="AE602" t="s">
        <v>105</v>
      </c>
      <c r="AF602" s="119" t="str">
        <f t="shared" si="38"/>
        <v>NA</v>
      </c>
      <c r="AG602" s="119"/>
      <c r="AH602" s="119"/>
      <c r="AI602" s="119"/>
      <c r="AJ602" s="119" t="str">
        <f t="shared" si="39"/>
        <v>NA</v>
      </c>
      <c r="AK602" s="190"/>
      <c r="AL602" s="191"/>
    </row>
    <row r="603" spans="1:38" x14ac:dyDescent="0.25">
      <c r="A603" t="s">
        <v>2494</v>
      </c>
      <c r="B603" t="s">
        <v>2492</v>
      </c>
      <c r="C603" t="s">
        <v>2493</v>
      </c>
      <c r="D603" t="s">
        <v>102</v>
      </c>
      <c r="E603" t="s">
        <v>2495</v>
      </c>
      <c r="F603" t="s">
        <v>54</v>
      </c>
      <c r="G603"/>
      <c r="H603" t="s">
        <v>42859</v>
      </c>
      <c r="I603" t="s">
        <v>50279</v>
      </c>
      <c r="J603" t="s">
        <v>2496</v>
      </c>
      <c r="K603" t="s">
        <v>105</v>
      </c>
      <c r="L603" s="119" t="str">
        <f t="shared" si="36"/>
        <v>NA</v>
      </c>
      <c r="M603" s="119"/>
      <c r="N603" s="120" t="str">
        <f t="shared" si="37"/>
        <v>NA</v>
      </c>
      <c r="O603" s="120"/>
      <c r="P603"/>
      <c r="Q603"/>
      <c r="R603"/>
      <c r="S603"/>
      <c r="T603"/>
      <c r="U603" t="s">
        <v>38310</v>
      </c>
      <c r="V603" t="s">
        <v>38395</v>
      </c>
      <c r="W603" t="s">
        <v>1551</v>
      </c>
      <c r="X603" t="s">
        <v>102</v>
      </c>
      <c r="Y603" t="s">
        <v>6256</v>
      </c>
      <c r="Z603" t="s">
        <v>54</v>
      </c>
      <c r="AA603"/>
      <c r="AB603" t="s">
        <v>42239</v>
      </c>
      <c r="AC603" t="s">
        <v>56264</v>
      </c>
      <c r="AD603" t="s">
        <v>38310</v>
      </c>
      <c r="AE603" t="s">
        <v>105</v>
      </c>
      <c r="AF603" s="119" t="str">
        <f t="shared" si="38"/>
        <v>NA</v>
      </c>
      <c r="AG603" s="119"/>
      <c r="AH603" s="119"/>
      <c r="AI603" s="119"/>
      <c r="AJ603" s="119" t="str">
        <f t="shared" si="39"/>
        <v>NA</v>
      </c>
      <c r="AK603" s="190"/>
      <c r="AL603" s="191"/>
    </row>
    <row r="604" spans="1:38" x14ac:dyDescent="0.25">
      <c r="A604" t="s">
        <v>2374</v>
      </c>
      <c r="B604" t="s">
        <v>2372</v>
      </c>
      <c r="C604" t="s">
        <v>2373</v>
      </c>
      <c r="D604" t="s">
        <v>102</v>
      </c>
      <c r="E604" t="s">
        <v>2375</v>
      </c>
      <c r="F604" t="s">
        <v>54</v>
      </c>
      <c r="G604"/>
      <c r="H604" t="s">
        <v>42860</v>
      </c>
      <c r="I604" t="s">
        <v>50280</v>
      </c>
      <c r="J604" t="s">
        <v>2376</v>
      </c>
      <c r="K604" t="s">
        <v>105</v>
      </c>
      <c r="L604" s="119" t="str">
        <f t="shared" si="36"/>
        <v>NA</v>
      </c>
      <c r="M604" s="119"/>
      <c r="N604" s="120" t="str">
        <f t="shared" si="37"/>
        <v>NA</v>
      </c>
      <c r="O604" s="120"/>
      <c r="P604"/>
      <c r="Q604"/>
      <c r="R604"/>
      <c r="S604"/>
      <c r="T604"/>
      <c r="U604" t="s">
        <v>38396</v>
      </c>
      <c r="V604" t="s">
        <v>38397</v>
      </c>
      <c r="W604" t="s">
        <v>2213</v>
      </c>
      <c r="X604" t="s">
        <v>102</v>
      </c>
      <c r="Y604" t="s">
        <v>6256</v>
      </c>
      <c r="Z604" t="s">
        <v>54</v>
      </c>
      <c r="AA604"/>
      <c r="AB604" t="s">
        <v>42239</v>
      </c>
      <c r="AC604" t="s">
        <v>56264</v>
      </c>
      <c r="AD604" t="s">
        <v>41029</v>
      </c>
      <c r="AE604" t="s">
        <v>105</v>
      </c>
      <c r="AF604" s="119" t="str">
        <f t="shared" si="38"/>
        <v>NA</v>
      </c>
      <c r="AG604" s="119"/>
      <c r="AH604" s="119"/>
      <c r="AI604" s="119"/>
      <c r="AJ604" s="119" t="str">
        <f t="shared" si="39"/>
        <v>NA</v>
      </c>
      <c r="AK604" s="190"/>
      <c r="AL604" s="191"/>
    </row>
    <row r="605" spans="1:38" x14ac:dyDescent="0.25">
      <c r="A605" t="s">
        <v>3322</v>
      </c>
      <c r="B605" t="s">
        <v>3320</v>
      </c>
      <c r="C605" t="s">
        <v>3321</v>
      </c>
      <c r="D605" t="s">
        <v>102</v>
      </c>
      <c r="E605" t="s">
        <v>3323</v>
      </c>
      <c r="F605" t="s">
        <v>54</v>
      </c>
      <c r="G605"/>
      <c r="H605" t="s">
        <v>42862</v>
      </c>
      <c r="I605" t="s">
        <v>50281</v>
      </c>
      <c r="J605"/>
      <c r="K605" t="s">
        <v>105</v>
      </c>
      <c r="L605" s="119" t="str">
        <f t="shared" si="36"/>
        <v>NA</v>
      </c>
      <c r="M605" s="119"/>
      <c r="N605" s="120" t="str">
        <f t="shared" si="37"/>
        <v>NA</v>
      </c>
      <c r="O605" s="120"/>
      <c r="P605"/>
      <c r="Q605"/>
      <c r="R605"/>
      <c r="S605"/>
      <c r="T605"/>
      <c r="U605" t="s">
        <v>38398</v>
      </c>
      <c r="V605" t="s">
        <v>38399</v>
      </c>
      <c r="W605" t="s">
        <v>2705</v>
      </c>
      <c r="X605" t="s">
        <v>102</v>
      </c>
      <c r="Y605" t="s">
        <v>2707</v>
      </c>
      <c r="Z605" t="s">
        <v>54</v>
      </c>
      <c r="AA605"/>
      <c r="AB605" t="s">
        <v>42240</v>
      </c>
      <c r="AC605" t="s">
        <v>49862</v>
      </c>
      <c r="AD605" t="s">
        <v>38398</v>
      </c>
      <c r="AE605" t="s">
        <v>105</v>
      </c>
      <c r="AF605" s="119" t="str">
        <f t="shared" si="38"/>
        <v>NA</v>
      </c>
      <c r="AG605" s="119"/>
      <c r="AH605" s="119"/>
      <c r="AI605" s="119"/>
      <c r="AJ605" s="119" t="str">
        <f t="shared" si="39"/>
        <v>NA</v>
      </c>
      <c r="AK605" s="190"/>
      <c r="AL605" s="191"/>
    </row>
    <row r="606" spans="1:38" x14ac:dyDescent="0.25">
      <c r="A606" t="s">
        <v>3317</v>
      </c>
      <c r="B606" t="s">
        <v>3315</v>
      </c>
      <c r="C606" t="s">
        <v>3316</v>
      </c>
      <c r="D606" t="s">
        <v>102</v>
      </c>
      <c r="E606" t="s">
        <v>3318</v>
      </c>
      <c r="F606" t="s">
        <v>54</v>
      </c>
      <c r="G606"/>
      <c r="H606" t="s">
        <v>42865</v>
      </c>
      <c r="I606" t="s">
        <v>50282</v>
      </c>
      <c r="J606" t="s">
        <v>3319</v>
      </c>
      <c r="K606" t="s">
        <v>105</v>
      </c>
      <c r="L606" s="119" t="str">
        <f t="shared" si="36"/>
        <v>NA</v>
      </c>
      <c r="M606" s="119"/>
      <c r="N606" s="120" t="str">
        <f t="shared" si="37"/>
        <v>NA</v>
      </c>
      <c r="O606" s="120"/>
      <c r="P606"/>
      <c r="Q606"/>
      <c r="R606"/>
      <c r="S606"/>
      <c r="T606"/>
      <c r="U606" t="s">
        <v>38400</v>
      </c>
      <c r="V606" t="s">
        <v>38401</v>
      </c>
      <c r="W606" t="s">
        <v>2705</v>
      </c>
      <c r="X606" t="s">
        <v>102</v>
      </c>
      <c r="Y606" t="s">
        <v>2707</v>
      </c>
      <c r="Z606" t="s">
        <v>54</v>
      </c>
      <c r="AA606"/>
      <c r="AB606" t="s">
        <v>42240</v>
      </c>
      <c r="AC606" t="s">
        <v>49862</v>
      </c>
      <c r="AD606" t="s">
        <v>41030</v>
      </c>
      <c r="AE606" t="s">
        <v>105</v>
      </c>
      <c r="AF606" s="119" t="str">
        <f t="shared" si="38"/>
        <v>NA</v>
      </c>
      <c r="AG606" s="119"/>
      <c r="AH606" s="119"/>
      <c r="AI606" s="119"/>
      <c r="AJ606" s="119" t="str">
        <f t="shared" si="39"/>
        <v>NA</v>
      </c>
      <c r="AK606" s="190"/>
      <c r="AL606" s="191"/>
    </row>
    <row r="607" spans="1:38" x14ac:dyDescent="0.25">
      <c r="A607" t="s">
        <v>3631</v>
      </c>
      <c r="B607" t="s">
        <v>3629</v>
      </c>
      <c r="C607" t="s">
        <v>3630</v>
      </c>
      <c r="D607" t="s">
        <v>102</v>
      </c>
      <c r="E607" t="s">
        <v>3632</v>
      </c>
      <c r="F607" t="s">
        <v>54</v>
      </c>
      <c r="G607"/>
      <c r="H607" t="s">
        <v>42866</v>
      </c>
      <c r="I607" t="s">
        <v>50283</v>
      </c>
      <c r="J607" t="s">
        <v>3633</v>
      </c>
      <c r="K607" t="s">
        <v>105</v>
      </c>
      <c r="L607" s="119" t="str">
        <f t="shared" si="36"/>
        <v>NA</v>
      </c>
      <c r="M607" s="119"/>
      <c r="N607" s="120" t="str">
        <f t="shared" si="37"/>
        <v>NA</v>
      </c>
      <c r="O607" s="120"/>
      <c r="P607"/>
      <c r="Q607"/>
      <c r="R607"/>
      <c r="S607"/>
      <c r="T607"/>
      <c r="U607" t="s">
        <v>38402</v>
      </c>
      <c r="V607" t="s">
        <v>38403</v>
      </c>
      <c r="W607" t="s">
        <v>3095</v>
      </c>
      <c r="X607" t="s">
        <v>102</v>
      </c>
      <c r="Y607" t="s">
        <v>3097</v>
      </c>
      <c r="Z607" t="s">
        <v>54</v>
      </c>
      <c r="AA607"/>
      <c r="AB607" t="s">
        <v>42241</v>
      </c>
      <c r="AC607" t="s">
        <v>49863</v>
      </c>
      <c r="AD607" t="s">
        <v>906</v>
      </c>
      <c r="AE607" t="s">
        <v>105</v>
      </c>
      <c r="AF607" s="119" t="str">
        <f t="shared" si="38"/>
        <v>NA</v>
      </c>
      <c r="AG607" s="119"/>
      <c r="AH607" s="119"/>
      <c r="AI607" s="119"/>
      <c r="AJ607" s="119" t="str">
        <f t="shared" si="39"/>
        <v>NA</v>
      </c>
      <c r="AK607" s="190"/>
      <c r="AL607" s="191"/>
    </row>
    <row r="608" spans="1:38" x14ac:dyDescent="0.25">
      <c r="A608" t="s">
        <v>3278</v>
      </c>
      <c r="B608" t="s">
        <v>3276</v>
      </c>
      <c r="C608" t="s">
        <v>3277</v>
      </c>
      <c r="D608" t="s">
        <v>102</v>
      </c>
      <c r="E608" t="s">
        <v>3279</v>
      </c>
      <c r="F608" t="s">
        <v>54</v>
      </c>
      <c r="G608"/>
      <c r="H608" t="s">
        <v>42867</v>
      </c>
      <c r="I608" t="s">
        <v>50284</v>
      </c>
      <c r="J608" t="s">
        <v>3280</v>
      </c>
      <c r="K608" t="s">
        <v>105</v>
      </c>
      <c r="L608" s="119" t="str">
        <f t="shared" si="36"/>
        <v>NA</v>
      </c>
      <c r="M608" s="119"/>
      <c r="N608" s="120" t="str">
        <f t="shared" si="37"/>
        <v>NA</v>
      </c>
      <c r="O608" s="120"/>
      <c r="P608"/>
      <c r="Q608"/>
      <c r="R608"/>
      <c r="S608"/>
      <c r="T608"/>
      <c r="U608" t="s">
        <v>38404</v>
      </c>
      <c r="V608" t="s">
        <v>38405</v>
      </c>
      <c r="W608" t="s">
        <v>3095</v>
      </c>
      <c r="X608" t="s">
        <v>102</v>
      </c>
      <c r="Y608" t="s">
        <v>3097</v>
      </c>
      <c r="Z608" t="s">
        <v>54</v>
      </c>
      <c r="AA608"/>
      <c r="AB608" t="s">
        <v>42241</v>
      </c>
      <c r="AC608" t="s">
        <v>49863</v>
      </c>
      <c r="AD608" t="s">
        <v>41031</v>
      </c>
      <c r="AE608" t="s">
        <v>105</v>
      </c>
      <c r="AF608" s="119" t="str">
        <f t="shared" si="38"/>
        <v>NA</v>
      </c>
      <c r="AG608" s="119"/>
      <c r="AH608" s="119"/>
      <c r="AI608" s="119"/>
      <c r="AJ608" s="119" t="str">
        <f t="shared" si="39"/>
        <v>NA</v>
      </c>
      <c r="AK608" s="190"/>
      <c r="AL608" s="191"/>
    </row>
    <row r="609" spans="1:38" x14ac:dyDescent="0.25">
      <c r="A609" t="s">
        <v>2389</v>
      </c>
      <c r="B609" t="s">
        <v>2387</v>
      </c>
      <c r="C609" t="s">
        <v>2388</v>
      </c>
      <c r="D609" t="s">
        <v>102</v>
      </c>
      <c r="E609" t="s">
        <v>2390</v>
      </c>
      <c r="F609" t="s">
        <v>54</v>
      </c>
      <c r="G609"/>
      <c r="H609" t="s">
        <v>42870</v>
      </c>
      <c r="I609" t="s">
        <v>50285</v>
      </c>
      <c r="J609" t="s">
        <v>2391</v>
      </c>
      <c r="K609" t="s">
        <v>105</v>
      </c>
      <c r="L609" s="119" t="str">
        <f t="shared" si="36"/>
        <v>NA</v>
      </c>
      <c r="M609" s="119"/>
      <c r="N609" s="120" t="str">
        <f t="shared" si="37"/>
        <v>NA</v>
      </c>
      <c r="O609" s="120"/>
      <c r="P609"/>
      <c r="Q609"/>
      <c r="R609"/>
      <c r="S609"/>
      <c r="T609"/>
      <c r="U609" t="s">
        <v>2309</v>
      </c>
      <c r="V609" t="s">
        <v>38406</v>
      </c>
      <c r="W609" t="s">
        <v>2308</v>
      </c>
      <c r="X609" t="s">
        <v>102</v>
      </c>
      <c r="Y609" t="s">
        <v>2310</v>
      </c>
      <c r="Z609" t="s">
        <v>54</v>
      </c>
      <c r="AA609"/>
      <c r="AB609" t="s">
        <v>42243</v>
      </c>
      <c r="AC609" t="s">
        <v>49865</v>
      </c>
      <c r="AD609"/>
      <c r="AE609" t="s">
        <v>105</v>
      </c>
      <c r="AF609" s="119" t="str">
        <f t="shared" si="38"/>
        <v>NA</v>
      </c>
      <c r="AG609" s="119"/>
      <c r="AH609" s="119"/>
      <c r="AI609" s="119"/>
      <c r="AJ609" s="119" t="str">
        <f t="shared" si="39"/>
        <v>NA</v>
      </c>
      <c r="AK609" s="190"/>
      <c r="AL609" s="191"/>
    </row>
    <row r="610" spans="1:38" x14ac:dyDescent="0.25">
      <c r="A610" t="s">
        <v>2974</v>
      </c>
      <c r="B610" t="s">
        <v>2972</v>
      </c>
      <c r="C610" t="s">
        <v>2973</v>
      </c>
      <c r="D610" t="s">
        <v>102</v>
      </c>
      <c r="E610" t="s">
        <v>697</v>
      </c>
      <c r="F610" t="s">
        <v>54</v>
      </c>
      <c r="G610"/>
      <c r="H610" t="s">
        <v>42871</v>
      </c>
      <c r="I610" t="s">
        <v>50286</v>
      </c>
      <c r="J610" t="s">
        <v>2975</v>
      </c>
      <c r="K610" t="s">
        <v>105</v>
      </c>
      <c r="L610" s="119" t="str">
        <f t="shared" si="36"/>
        <v>NA</v>
      </c>
      <c r="M610" s="119"/>
      <c r="N610" s="120" t="str">
        <f t="shared" si="37"/>
        <v>NA</v>
      </c>
      <c r="O610" s="120"/>
      <c r="P610"/>
      <c r="Q610"/>
      <c r="R610"/>
      <c r="S610"/>
      <c r="T610"/>
      <c r="U610" t="s">
        <v>38407</v>
      </c>
      <c r="V610" t="s">
        <v>38408</v>
      </c>
      <c r="W610" t="s">
        <v>2308</v>
      </c>
      <c r="X610" t="s">
        <v>102</v>
      </c>
      <c r="Y610" t="s">
        <v>2310</v>
      </c>
      <c r="Z610" t="s">
        <v>54</v>
      </c>
      <c r="AA610"/>
      <c r="AB610" t="s">
        <v>42243</v>
      </c>
      <c r="AC610" t="s">
        <v>49865</v>
      </c>
      <c r="AD610" t="s">
        <v>38407</v>
      </c>
      <c r="AE610" t="s">
        <v>105</v>
      </c>
      <c r="AF610" s="119" t="str">
        <f t="shared" si="38"/>
        <v>NA</v>
      </c>
      <c r="AG610" s="119"/>
      <c r="AH610" s="119"/>
      <c r="AI610" s="119"/>
      <c r="AJ610" s="119" t="str">
        <f t="shared" si="39"/>
        <v>NA</v>
      </c>
      <c r="AK610" s="190"/>
      <c r="AL610" s="191"/>
    </row>
    <row r="611" spans="1:38" x14ac:dyDescent="0.25">
      <c r="A611" t="s">
        <v>3151</v>
      </c>
      <c r="B611" t="s">
        <v>3149</v>
      </c>
      <c r="C611" t="s">
        <v>3150</v>
      </c>
      <c r="D611" t="s">
        <v>102</v>
      </c>
      <c r="E611" t="s">
        <v>3152</v>
      </c>
      <c r="F611" t="s">
        <v>54</v>
      </c>
      <c r="G611"/>
      <c r="H611" t="s">
        <v>42873</v>
      </c>
      <c r="I611" t="s">
        <v>50287</v>
      </c>
      <c r="J611"/>
      <c r="K611" t="s">
        <v>105</v>
      </c>
      <c r="L611" s="119" t="str">
        <f t="shared" si="36"/>
        <v>NA</v>
      </c>
      <c r="M611" s="119"/>
      <c r="N611" s="120" t="str">
        <f t="shared" si="37"/>
        <v>NA</v>
      </c>
      <c r="O611" s="120"/>
      <c r="P611"/>
      <c r="Q611"/>
      <c r="R611"/>
      <c r="S611"/>
      <c r="T611"/>
      <c r="U611" t="s">
        <v>1395</v>
      </c>
      <c r="V611" t="s">
        <v>38409</v>
      </c>
      <c r="W611" t="s">
        <v>1394</v>
      </c>
      <c r="X611" t="s">
        <v>102</v>
      </c>
      <c r="Y611" t="s">
        <v>1396</v>
      </c>
      <c r="Z611" t="s">
        <v>54</v>
      </c>
      <c r="AA611"/>
      <c r="AB611" t="s">
        <v>42245</v>
      </c>
      <c r="AC611" t="s">
        <v>49867</v>
      </c>
      <c r="AD611" t="s">
        <v>41032</v>
      </c>
      <c r="AE611" t="s">
        <v>105</v>
      </c>
      <c r="AF611" s="119" t="str">
        <f t="shared" si="38"/>
        <v>NA</v>
      </c>
      <c r="AG611" s="119"/>
      <c r="AH611" s="119"/>
      <c r="AI611" s="119"/>
      <c r="AJ611" s="119" t="str">
        <f t="shared" si="39"/>
        <v>NA</v>
      </c>
      <c r="AK611" s="190"/>
      <c r="AL611" s="191"/>
    </row>
    <row r="612" spans="1:38" x14ac:dyDescent="0.25">
      <c r="A612" t="s">
        <v>2427</v>
      </c>
      <c r="B612" t="s">
        <v>2425</v>
      </c>
      <c r="C612" t="s">
        <v>2426</v>
      </c>
      <c r="D612" t="s">
        <v>102</v>
      </c>
      <c r="E612" t="s">
        <v>2428</v>
      </c>
      <c r="F612" t="s">
        <v>54</v>
      </c>
      <c r="G612"/>
      <c r="H612" t="s">
        <v>42875</v>
      </c>
      <c r="I612" t="s">
        <v>50288</v>
      </c>
      <c r="J612"/>
      <c r="K612" t="s">
        <v>105</v>
      </c>
      <c r="L612" s="119" t="str">
        <f t="shared" si="36"/>
        <v>NA</v>
      </c>
      <c r="M612" s="119"/>
      <c r="N612" s="120" t="str">
        <f t="shared" si="37"/>
        <v>NA</v>
      </c>
      <c r="O612" s="120"/>
      <c r="P612"/>
      <c r="Q612"/>
      <c r="R612"/>
      <c r="S612"/>
      <c r="T612"/>
      <c r="U612" t="s">
        <v>38410</v>
      </c>
      <c r="V612" t="s">
        <v>38411</v>
      </c>
      <c r="W612" t="s">
        <v>1394</v>
      </c>
      <c r="X612" t="s">
        <v>102</v>
      </c>
      <c r="Y612" t="s">
        <v>1396</v>
      </c>
      <c r="Z612" t="s">
        <v>54</v>
      </c>
      <c r="AA612"/>
      <c r="AB612" t="s">
        <v>42245</v>
      </c>
      <c r="AC612" t="s">
        <v>49867</v>
      </c>
      <c r="AD612" t="s">
        <v>41033</v>
      </c>
      <c r="AE612" t="s">
        <v>105</v>
      </c>
      <c r="AF612" s="119" t="str">
        <f t="shared" si="38"/>
        <v>NA</v>
      </c>
      <c r="AG612" s="119"/>
      <c r="AH612" s="119"/>
      <c r="AI612" s="119"/>
      <c r="AJ612" s="119" t="str">
        <f t="shared" si="39"/>
        <v>NA</v>
      </c>
      <c r="AK612" s="190"/>
      <c r="AL612" s="191"/>
    </row>
    <row r="613" spans="1:38" x14ac:dyDescent="0.25">
      <c r="A613" t="s">
        <v>2398</v>
      </c>
      <c r="B613" t="s">
        <v>2396</v>
      </c>
      <c r="C613" t="s">
        <v>2397</v>
      </c>
      <c r="D613" t="s">
        <v>102</v>
      </c>
      <c r="E613" t="s">
        <v>724</v>
      </c>
      <c r="F613" t="s">
        <v>54</v>
      </c>
      <c r="G613"/>
      <c r="H613" t="s">
        <v>42876</v>
      </c>
      <c r="I613" t="s">
        <v>50289</v>
      </c>
      <c r="J613" t="s">
        <v>2399</v>
      </c>
      <c r="K613" t="s">
        <v>105</v>
      </c>
      <c r="L613" s="119" t="str">
        <f t="shared" si="36"/>
        <v>NA</v>
      </c>
      <c r="M613" s="119"/>
      <c r="N613" s="120" t="str">
        <f t="shared" si="37"/>
        <v>NA</v>
      </c>
      <c r="O613" s="120"/>
      <c r="P613"/>
      <c r="Q613"/>
      <c r="R613"/>
      <c r="S613"/>
      <c r="T613"/>
      <c r="U613" t="s">
        <v>38412</v>
      </c>
      <c r="V613" t="s">
        <v>38413</v>
      </c>
      <c r="W613" t="s">
        <v>1394</v>
      </c>
      <c r="X613" t="s">
        <v>102</v>
      </c>
      <c r="Y613" t="s">
        <v>1396</v>
      </c>
      <c r="Z613" t="s">
        <v>54</v>
      </c>
      <c r="AA613"/>
      <c r="AB613" t="s">
        <v>42245</v>
      </c>
      <c r="AC613" t="s">
        <v>49867</v>
      </c>
      <c r="AD613" t="s">
        <v>41034</v>
      </c>
      <c r="AE613" t="s">
        <v>105</v>
      </c>
      <c r="AF613" s="119" t="str">
        <f t="shared" si="38"/>
        <v>NA</v>
      </c>
      <c r="AG613" s="119"/>
      <c r="AH613" s="119"/>
      <c r="AI613" s="119"/>
      <c r="AJ613" s="119" t="str">
        <f t="shared" si="39"/>
        <v>NA</v>
      </c>
      <c r="AK613" s="190"/>
      <c r="AL613" s="191"/>
    </row>
    <row r="614" spans="1:38" x14ac:dyDescent="0.25">
      <c r="A614" t="s">
        <v>3645</v>
      </c>
      <c r="B614" t="s">
        <v>3643</v>
      </c>
      <c r="C614" t="s">
        <v>3644</v>
      </c>
      <c r="D614" t="s">
        <v>102</v>
      </c>
      <c r="E614" t="s">
        <v>3646</v>
      </c>
      <c r="F614" t="s">
        <v>54</v>
      </c>
      <c r="G614"/>
      <c r="H614" t="s">
        <v>42877</v>
      </c>
      <c r="I614" t="s">
        <v>50290</v>
      </c>
      <c r="J614" t="s">
        <v>3647</v>
      </c>
      <c r="K614" t="s">
        <v>105</v>
      </c>
      <c r="L614" s="119" t="str">
        <f t="shared" si="36"/>
        <v>NA</v>
      </c>
      <c r="M614" s="119"/>
      <c r="N614" s="120" t="str">
        <f t="shared" si="37"/>
        <v>NA</v>
      </c>
      <c r="O614" s="120"/>
      <c r="P614"/>
      <c r="Q614"/>
      <c r="R614"/>
      <c r="S614"/>
      <c r="T614"/>
      <c r="U614" t="s">
        <v>38414</v>
      </c>
      <c r="V614" t="s">
        <v>38415</v>
      </c>
      <c r="W614" t="s">
        <v>1394</v>
      </c>
      <c r="X614" t="s">
        <v>102</v>
      </c>
      <c r="Y614" t="s">
        <v>1396</v>
      </c>
      <c r="Z614" t="s">
        <v>54</v>
      </c>
      <c r="AA614"/>
      <c r="AB614" t="s">
        <v>42245</v>
      </c>
      <c r="AC614" t="s">
        <v>49867</v>
      </c>
      <c r="AD614" t="s">
        <v>38414</v>
      </c>
      <c r="AE614" t="s">
        <v>105</v>
      </c>
      <c r="AF614" s="119" t="str">
        <f t="shared" si="38"/>
        <v>NA</v>
      </c>
      <c r="AG614" s="119"/>
      <c r="AH614" s="119"/>
      <c r="AI614" s="119"/>
      <c r="AJ614" s="119" t="str">
        <f t="shared" si="39"/>
        <v>NA</v>
      </c>
      <c r="AK614" s="190"/>
      <c r="AL614" s="191"/>
    </row>
    <row r="615" spans="1:38" x14ac:dyDescent="0.25">
      <c r="A615" t="s">
        <v>1589</v>
      </c>
      <c r="B615" t="s">
        <v>1587</v>
      </c>
      <c r="C615" t="s">
        <v>1588</v>
      </c>
      <c r="D615" t="s">
        <v>102</v>
      </c>
      <c r="E615" t="s">
        <v>1590</v>
      </c>
      <c r="F615" t="s">
        <v>54</v>
      </c>
      <c r="G615"/>
      <c r="H615" t="s">
        <v>42882</v>
      </c>
      <c r="I615" t="s">
        <v>50291</v>
      </c>
      <c r="J615" t="s">
        <v>1589</v>
      </c>
      <c r="K615" t="s">
        <v>105</v>
      </c>
      <c r="L615" s="119" t="str">
        <f t="shared" si="36"/>
        <v>NA</v>
      </c>
      <c r="M615" s="119"/>
      <c r="N615" s="120" t="str">
        <f t="shared" si="37"/>
        <v>NA</v>
      </c>
      <c r="O615" s="120"/>
      <c r="P615"/>
      <c r="Q615"/>
      <c r="R615"/>
      <c r="S615"/>
      <c r="T615"/>
      <c r="U615" t="s">
        <v>38416</v>
      </c>
      <c r="V615" t="s">
        <v>38417</v>
      </c>
      <c r="W615" t="s">
        <v>1394</v>
      </c>
      <c r="X615" t="s">
        <v>102</v>
      </c>
      <c r="Y615" t="s">
        <v>1396</v>
      </c>
      <c r="Z615" t="s">
        <v>54</v>
      </c>
      <c r="AA615"/>
      <c r="AB615" t="s">
        <v>42245</v>
      </c>
      <c r="AC615" t="s">
        <v>49867</v>
      </c>
      <c r="AD615" t="s">
        <v>38416</v>
      </c>
      <c r="AE615" t="s">
        <v>105</v>
      </c>
      <c r="AF615" s="119" t="str">
        <f t="shared" si="38"/>
        <v>NA</v>
      </c>
      <c r="AG615" s="119"/>
      <c r="AH615" s="119"/>
      <c r="AI615" s="119"/>
      <c r="AJ615" s="119" t="str">
        <f t="shared" si="39"/>
        <v>NA</v>
      </c>
      <c r="AK615" s="190"/>
      <c r="AL615" s="191"/>
    </row>
    <row r="616" spans="1:38" x14ac:dyDescent="0.25">
      <c r="A616" t="s">
        <v>3568</v>
      </c>
      <c r="B616" t="s">
        <v>3566</v>
      </c>
      <c r="C616" t="s">
        <v>3567</v>
      </c>
      <c r="D616" t="s">
        <v>102</v>
      </c>
      <c r="E616" t="s">
        <v>3569</v>
      </c>
      <c r="F616" t="s">
        <v>54</v>
      </c>
      <c r="G616"/>
      <c r="H616" t="s">
        <v>42885</v>
      </c>
      <c r="I616" t="s">
        <v>50292</v>
      </c>
      <c r="J616" t="s">
        <v>3568</v>
      </c>
      <c r="K616" t="s">
        <v>105</v>
      </c>
      <c r="L616" s="119" t="str">
        <f t="shared" si="36"/>
        <v>NA</v>
      </c>
      <c r="M616" s="119"/>
      <c r="N616" s="120" t="str">
        <f t="shared" si="37"/>
        <v>NA</v>
      </c>
      <c r="O616" s="120"/>
      <c r="P616"/>
      <c r="Q616"/>
      <c r="R616"/>
      <c r="S616"/>
      <c r="T616"/>
      <c r="U616" t="s">
        <v>38418</v>
      </c>
      <c r="V616" t="s">
        <v>38419</v>
      </c>
      <c r="W616" t="s">
        <v>2729</v>
      </c>
      <c r="X616" t="s">
        <v>102</v>
      </c>
      <c r="Y616" t="s">
        <v>2731</v>
      </c>
      <c r="Z616" t="s">
        <v>54</v>
      </c>
      <c r="AA616"/>
      <c r="AB616" t="s">
        <v>42246</v>
      </c>
      <c r="AC616" t="s">
        <v>49868</v>
      </c>
      <c r="AD616" t="s">
        <v>41035</v>
      </c>
      <c r="AE616" t="s">
        <v>105</v>
      </c>
      <c r="AF616" s="119" t="str">
        <f t="shared" si="38"/>
        <v>NA</v>
      </c>
      <c r="AG616" s="119"/>
      <c r="AH616" s="119"/>
      <c r="AI616" s="119"/>
      <c r="AJ616" s="119" t="str">
        <f t="shared" si="39"/>
        <v>NA</v>
      </c>
      <c r="AK616" s="190"/>
      <c r="AL616" s="191"/>
    </row>
    <row r="617" spans="1:38" x14ac:dyDescent="0.25">
      <c r="A617" t="s">
        <v>3617</v>
      </c>
      <c r="B617" t="s">
        <v>3615</v>
      </c>
      <c r="C617" t="s">
        <v>3616</v>
      </c>
      <c r="D617" t="s">
        <v>102</v>
      </c>
      <c r="E617" t="s">
        <v>3618</v>
      </c>
      <c r="F617" t="s">
        <v>54</v>
      </c>
      <c r="G617"/>
      <c r="H617" t="s">
        <v>42887</v>
      </c>
      <c r="I617" t="s">
        <v>50293</v>
      </c>
      <c r="J617" t="s">
        <v>3619</v>
      </c>
      <c r="K617" t="s">
        <v>105</v>
      </c>
      <c r="L617" s="119" t="str">
        <f t="shared" si="36"/>
        <v>NA</v>
      </c>
      <c r="M617" s="119"/>
      <c r="N617" s="120" t="str">
        <f t="shared" si="37"/>
        <v>NA</v>
      </c>
      <c r="O617" s="120"/>
      <c r="P617"/>
      <c r="Q617"/>
      <c r="R617"/>
      <c r="S617"/>
      <c r="T617"/>
      <c r="U617" t="s">
        <v>952</v>
      </c>
      <c r="V617" t="s">
        <v>38420</v>
      </c>
      <c r="W617" t="s">
        <v>951</v>
      </c>
      <c r="X617" t="s">
        <v>102</v>
      </c>
      <c r="Y617" t="s">
        <v>953</v>
      </c>
      <c r="Z617" t="s">
        <v>54</v>
      </c>
      <c r="AA617"/>
      <c r="AB617" t="s">
        <v>42247</v>
      </c>
      <c r="AC617" t="s">
        <v>49869</v>
      </c>
      <c r="AD617" t="s">
        <v>952</v>
      </c>
      <c r="AE617" t="s">
        <v>105</v>
      </c>
      <c r="AF617" s="119" t="str">
        <f t="shared" si="38"/>
        <v>NA</v>
      </c>
      <c r="AG617" s="119"/>
      <c r="AH617" s="119"/>
      <c r="AI617" s="119"/>
      <c r="AJ617" s="119" t="str">
        <f t="shared" si="39"/>
        <v>NA</v>
      </c>
      <c r="AK617" s="190"/>
      <c r="AL617" s="191"/>
    </row>
    <row r="618" spans="1:38" x14ac:dyDescent="0.25">
      <c r="A618" t="s">
        <v>1502</v>
      </c>
      <c r="B618" t="s">
        <v>1500</v>
      </c>
      <c r="C618" t="s">
        <v>1501</v>
      </c>
      <c r="D618" t="s">
        <v>102</v>
      </c>
      <c r="E618" t="s">
        <v>1503</v>
      </c>
      <c r="F618" t="s">
        <v>54</v>
      </c>
      <c r="G618"/>
      <c r="H618" t="s">
        <v>42892</v>
      </c>
      <c r="I618" t="s">
        <v>50294</v>
      </c>
      <c r="J618" t="s">
        <v>1504</v>
      </c>
      <c r="K618" t="s">
        <v>105</v>
      </c>
      <c r="L618" s="119" t="str">
        <f t="shared" si="36"/>
        <v>NA</v>
      </c>
      <c r="M618" s="119"/>
      <c r="N618" s="120" t="str">
        <f t="shared" si="37"/>
        <v>NA</v>
      </c>
      <c r="O618" s="120"/>
      <c r="P618"/>
      <c r="Q618"/>
      <c r="R618"/>
      <c r="S618"/>
      <c r="T618"/>
      <c r="U618" t="s">
        <v>38421</v>
      </c>
      <c r="V618" t="s">
        <v>38422</v>
      </c>
      <c r="W618" t="s">
        <v>951</v>
      </c>
      <c r="X618" t="s">
        <v>102</v>
      </c>
      <c r="Y618" t="s">
        <v>953</v>
      </c>
      <c r="Z618" t="s">
        <v>54</v>
      </c>
      <c r="AA618"/>
      <c r="AB618" t="s">
        <v>42247</v>
      </c>
      <c r="AC618" t="s">
        <v>49869</v>
      </c>
      <c r="AD618" t="s">
        <v>41036</v>
      </c>
      <c r="AE618" t="s">
        <v>105</v>
      </c>
      <c r="AF618" s="119" t="str">
        <f t="shared" si="38"/>
        <v>NA</v>
      </c>
      <c r="AG618" s="119"/>
      <c r="AH618" s="119"/>
      <c r="AI618" s="119"/>
      <c r="AJ618" s="119" t="str">
        <f t="shared" si="39"/>
        <v>NA</v>
      </c>
      <c r="AK618" s="190"/>
      <c r="AL618" s="191"/>
    </row>
    <row r="619" spans="1:38" x14ac:dyDescent="0.25">
      <c r="A619" t="s">
        <v>3725</v>
      </c>
      <c r="B619" t="s">
        <v>3723</v>
      </c>
      <c r="C619" t="s">
        <v>3724</v>
      </c>
      <c r="D619" t="s">
        <v>102</v>
      </c>
      <c r="E619" t="s">
        <v>3726</v>
      </c>
      <c r="F619" t="s">
        <v>54</v>
      </c>
      <c r="G619"/>
      <c r="H619" t="s">
        <v>42898</v>
      </c>
      <c r="I619" t="s">
        <v>50295</v>
      </c>
      <c r="J619" t="s">
        <v>3725</v>
      </c>
      <c r="K619" t="s">
        <v>105</v>
      </c>
      <c r="L619" s="119" t="str">
        <f t="shared" si="36"/>
        <v>NA</v>
      </c>
      <c r="M619" s="119"/>
      <c r="N619" s="120" t="str">
        <f t="shared" si="37"/>
        <v>NA</v>
      </c>
      <c r="O619" s="120"/>
      <c r="P619"/>
      <c r="Q619"/>
      <c r="R619"/>
      <c r="S619"/>
      <c r="T619"/>
      <c r="U619" t="s">
        <v>38423</v>
      </c>
      <c r="V619" t="s">
        <v>38424</v>
      </c>
      <c r="W619" t="s">
        <v>951</v>
      </c>
      <c r="X619" t="s">
        <v>102</v>
      </c>
      <c r="Y619" t="s">
        <v>953</v>
      </c>
      <c r="Z619" t="s">
        <v>54</v>
      </c>
      <c r="AA619"/>
      <c r="AB619" t="s">
        <v>42247</v>
      </c>
      <c r="AC619" t="s">
        <v>49869</v>
      </c>
      <c r="AD619" t="s">
        <v>41037</v>
      </c>
      <c r="AE619" t="s">
        <v>105</v>
      </c>
      <c r="AF619" s="119" t="str">
        <f t="shared" si="38"/>
        <v>NA</v>
      </c>
      <c r="AG619" s="119"/>
      <c r="AH619" s="119"/>
      <c r="AI619" s="119"/>
      <c r="AJ619" s="119" t="str">
        <f t="shared" si="39"/>
        <v>NA</v>
      </c>
      <c r="AK619" s="190"/>
      <c r="AL619" s="191"/>
    </row>
    <row r="620" spans="1:38" x14ac:dyDescent="0.25">
      <c r="A620" t="s">
        <v>1162</v>
      </c>
      <c r="B620" t="s">
        <v>1160</v>
      </c>
      <c r="C620" t="s">
        <v>1161</v>
      </c>
      <c r="D620" t="s">
        <v>102</v>
      </c>
      <c r="E620" t="s">
        <v>1163</v>
      </c>
      <c r="F620" t="s">
        <v>54</v>
      </c>
      <c r="G620"/>
      <c r="H620" t="s">
        <v>42900</v>
      </c>
      <c r="I620" t="s">
        <v>50296</v>
      </c>
      <c r="J620" t="s">
        <v>1164</v>
      </c>
      <c r="K620" t="s">
        <v>105</v>
      </c>
      <c r="L620" s="119" t="str">
        <f t="shared" si="36"/>
        <v>NA</v>
      </c>
      <c r="M620" s="119"/>
      <c r="N620" s="120" t="str">
        <f t="shared" si="37"/>
        <v>NA</v>
      </c>
      <c r="O620" s="120"/>
      <c r="P620"/>
      <c r="Q620"/>
      <c r="R620"/>
      <c r="S620"/>
      <c r="T620"/>
      <c r="U620" t="s">
        <v>38425</v>
      </c>
      <c r="V620" t="s">
        <v>38426</v>
      </c>
      <c r="W620" t="s">
        <v>1394</v>
      </c>
      <c r="X620" t="s">
        <v>102</v>
      </c>
      <c r="Y620" t="s">
        <v>953</v>
      </c>
      <c r="Z620" t="s">
        <v>54</v>
      </c>
      <c r="AA620"/>
      <c r="AB620" t="s">
        <v>42247</v>
      </c>
      <c r="AC620" t="s">
        <v>49869</v>
      </c>
      <c r="AD620" t="s">
        <v>38425</v>
      </c>
      <c r="AE620" t="s">
        <v>105</v>
      </c>
      <c r="AF620" s="119" t="str">
        <f t="shared" si="38"/>
        <v>NA</v>
      </c>
      <c r="AG620" s="119"/>
      <c r="AH620" s="119"/>
      <c r="AI620" s="119"/>
      <c r="AJ620" s="119" t="str">
        <f t="shared" si="39"/>
        <v>NA</v>
      </c>
      <c r="AK620" s="190"/>
      <c r="AL620" s="191"/>
    </row>
    <row r="621" spans="1:38" x14ac:dyDescent="0.25">
      <c r="A621" t="s">
        <v>2573</v>
      </c>
      <c r="B621" t="s">
        <v>2571</v>
      </c>
      <c r="C621" t="s">
        <v>2572</v>
      </c>
      <c r="D621" t="s">
        <v>102</v>
      </c>
      <c r="E621" t="s">
        <v>2574</v>
      </c>
      <c r="F621" t="s">
        <v>54</v>
      </c>
      <c r="G621" t="s">
        <v>49656</v>
      </c>
      <c r="H621" t="s">
        <v>42901</v>
      </c>
      <c r="I621" t="s">
        <v>50297</v>
      </c>
      <c r="J621" t="s">
        <v>2575</v>
      </c>
      <c r="K621" t="s">
        <v>105</v>
      </c>
      <c r="L621" s="119" t="str">
        <f t="shared" si="36"/>
        <v>NA</v>
      </c>
      <c r="M621" s="119"/>
      <c r="N621" s="120" t="str">
        <f t="shared" si="37"/>
        <v>NA</v>
      </c>
      <c r="O621" s="120"/>
      <c r="P621"/>
      <c r="Q621"/>
      <c r="R621"/>
      <c r="S621"/>
      <c r="T621"/>
      <c r="U621" t="s">
        <v>38427</v>
      </c>
      <c r="V621" t="s">
        <v>38428</v>
      </c>
      <c r="W621" t="s">
        <v>1394</v>
      </c>
      <c r="X621" t="s">
        <v>102</v>
      </c>
      <c r="Y621" t="s">
        <v>953</v>
      </c>
      <c r="Z621" t="s">
        <v>54</v>
      </c>
      <c r="AA621"/>
      <c r="AB621" t="s">
        <v>42247</v>
      </c>
      <c r="AC621" t="s">
        <v>49869</v>
      </c>
      <c r="AD621" t="s">
        <v>38427</v>
      </c>
      <c r="AE621" t="s">
        <v>105</v>
      </c>
      <c r="AF621" s="119" t="str">
        <f t="shared" si="38"/>
        <v>NA</v>
      </c>
      <c r="AG621" s="119"/>
      <c r="AH621" s="119"/>
      <c r="AI621" s="119"/>
      <c r="AJ621" s="119" t="str">
        <f t="shared" si="39"/>
        <v>NA</v>
      </c>
      <c r="AK621" s="190"/>
      <c r="AL621" s="191"/>
    </row>
    <row r="622" spans="1:38" x14ac:dyDescent="0.25">
      <c r="A622" t="s">
        <v>2642</v>
      </c>
      <c r="B622" t="s">
        <v>2640</v>
      </c>
      <c r="C622" t="s">
        <v>2641</v>
      </c>
      <c r="D622" t="s">
        <v>102</v>
      </c>
      <c r="E622" t="s">
        <v>2643</v>
      </c>
      <c r="F622" t="s">
        <v>54</v>
      </c>
      <c r="G622"/>
      <c r="H622" t="s">
        <v>42904</v>
      </c>
      <c r="I622" t="s">
        <v>50298</v>
      </c>
      <c r="J622"/>
      <c r="K622" t="s">
        <v>105</v>
      </c>
      <c r="L622" s="119" t="str">
        <f t="shared" si="36"/>
        <v>NA</v>
      </c>
      <c r="M622" s="119"/>
      <c r="N622" s="120" t="str">
        <f t="shared" si="37"/>
        <v>NA</v>
      </c>
      <c r="O622" s="120"/>
      <c r="P622"/>
      <c r="Q622"/>
      <c r="R622"/>
      <c r="S622"/>
      <c r="T622"/>
      <c r="U622" t="s">
        <v>1400</v>
      </c>
      <c r="V622" t="s">
        <v>38429</v>
      </c>
      <c r="W622" t="s">
        <v>1399</v>
      </c>
      <c r="X622" t="s">
        <v>102</v>
      </c>
      <c r="Y622" t="s">
        <v>1401</v>
      </c>
      <c r="Z622" t="s">
        <v>54</v>
      </c>
      <c r="AA622"/>
      <c r="AB622" t="s">
        <v>42248</v>
      </c>
      <c r="AC622" t="s">
        <v>49870</v>
      </c>
      <c r="AD622" t="s">
        <v>1400</v>
      </c>
      <c r="AE622" t="s">
        <v>105</v>
      </c>
      <c r="AF622" s="119" t="str">
        <f t="shared" si="38"/>
        <v>NA</v>
      </c>
      <c r="AG622" s="119"/>
      <c r="AH622" s="119"/>
      <c r="AI622" s="119"/>
      <c r="AJ622" s="119" t="str">
        <f t="shared" si="39"/>
        <v>NA</v>
      </c>
      <c r="AK622" s="190"/>
      <c r="AL622" s="191"/>
    </row>
    <row r="623" spans="1:38" x14ac:dyDescent="0.25">
      <c r="A623" t="s">
        <v>1235</v>
      </c>
      <c r="B623" t="s">
        <v>1233</v>
      </c>
      <c r="C623" t="s">
        <v>1234</v>
      </c>
      <c r="D623" t="s">
        <v>102</v>
      </c>
      <c r="E623" t="s">
        <v>1236</v>
      </c>
      <c r="F623" t="s">
        <v>54</v>
      </c>
      <c r="G623"/>
      <c r="H623" t="s">
        <v>42906</v>
      </c>
      <c r="I623" t="s">
        <v>50299</v>
      </c>
      <c r="J623" t="s">
        <v>1235</v>
      </c>
      <c r="K623" t="s">
        <v>105</v>
      </c>
      <c r="L623" s="119" t="str">
        <f t="shared" si="36"/>
        <v>NA</v>
      </c>
      <c r="M623" s="119"/>
      <c r="N623" s="120" t="str">
        <f t="shared" si="37"/>
        <v>NA</v>
      </c>
      <c r="O623" s="120"/>
      <c r="P623"/>
      <c r="Q623"/>
      <c r="R623"/>
      <c r="S623"/>
      <c r="T623"/>
      <c r="U623" t="s">
        <v>38430</v>
      </c>
      <c r="V623" t="s">
        <v>38431</v>
      </c>
      <c r="W623" t="s">
        <v>951</v>
      </c>
      <c r="X623" t="s">
        <v>102</v>
      </c>
      <c r="Y623" t="s">
        <v>1401</v>
      </c>
      <c r="Z623" t="s">
        <v>54</v>
      </c>
      <c r="AA623"/>
      <c r="AB623" t="s">
        <v>42249</v>
      </c>
      <c r="AC623" t="s">
        <v>49870</v>
      </c>
      <c r="AD623" t="s">
        <v>41038</v>
      </c>
      <c r="AE623" t="s">
        <v>105</v>
      </c>
      <c r="AF623" s="119" t="str">
        <f t="shared" si="38"/>
        <v>NA</v>
      </c>
      <c r="AG623" s="119"/>
      <c r="AH623" s="119"/>
      <c r="AI623" s="119"/>
      <c r="AJ623" s="119" t="str">
        <f t="shared" si="39"/>
        <v>NA</v>
      </c>
      <c r="AK623" s="190"/>
      <c r="AL623" s="191"/>
    </row>
    <row r="624" spans="1:38" x14ac:dyDescent="0.25">
      <c r="A624" t="s">
        <v>1253</v>
      </c>
      <c r="B624" t="s">
        <v>1251</v>
      </c>
      <c r="C624" t="s">
        <v>1252</v>
      </c>
      <c r="D624" t="s">
        <v>102</v>
      </c>
      <c r="E624" t="s">
        <v>1254</v>
      </c>
      <c r="F624" t="s">
        <v>54</v>
      </c>
      <c r="G624"/>
      <c r="H624" t="s">
        <v>42908</v>
      </c>
      <c r="I624" t="s">
        <v>50300</v>
      </c>
      <c r="J624" t="s">
        <v>1253</v>
      </c>
      <c r="K624" t="s">
        <v>105</v>
      </c>
      <c r="L624" s="119" t="str">
        <f t="shared" si="36"/>
        <v>NA</v>
      </c>
      <c r="M624" s="119"/>
      <c r="N624" s="120" t="str">
        <f t="shared" si="37"/>
        <v>NA</v>
      </c>
      <c r="O624" s="120"/>
      <c r="P624"/>
      <c r="Q624"/>
      <c r="R624"/>
      <c r="S624"/>
      <c r="T624"/>
      <c r="U624" t="s">
        <v>38432</v>
      </c>
      <c r="V624" t="s">
        <v>38433</v>
      </c>
      <c r="W624" t="s">
        <v>1399</v>
      </c>
      <c r="X624" t="s">
        <v>102</v>
      </c>
      <c r="Y624" t="s">
        <v>1401</v>
      </c>
      <c r="Z624" t="s">
        <v>54</v>
      </c>
      <c r="AA624"/>
      <c r="AB624" t="s">
        <v>42248</v>
      </c>
      <c r="AC624" t="s">
        <v>49870</v>
      </c>
      <c r="AD624" t="s">
        <v>38432</v>
      </c>
      <c r="AE624" t="s">
        <v>105</v>
      </c>
      <c r="AF624" s="119" t="str">
        <f t="shared" si="38"/>
        <v>NA</v>
      </c>
      <c r="AG624" s="119"/>
      <c r="AH624" s="119"/>
      <c r="AI624" s="119"/>
      <c r="AJ624" s="119" t="str">
        <f t="shared" si="39"/>
        <v>NA</v>
      </c>
      <c r="AK624" s="190"/>
      <c r="AL624" s="191"/>
    </row>
    <row r="625" spans="1:38" x14ac:dyDescent="0.25">
      <c r="A625" t="s">
        <v>3710</v>
      </c>
      <c r="B625" t="s">
        <v>3708</v>
      </c>
      <c r="C625" t="s">
        <v>3709</v>
      </c>
      <c r="D625" t="s">
        <v>102</v>
      </c>
      <c r="E625" t="s">
        <v>3711</v>
      </c>
      <c r="F625" t="s">
        <v>54</v>
      </c>
      <c r="G625"/>
      <c r="H625" t="s">
        <v>42914</v>
      </c>
      <c r="I625" t="s">
        <v>50301</v>
      </c>
      <c r="J625" t="s">
        <v>3712</v>
      </c>
      <c r="K625" t="s">
        <v>105</v>
      </c>
      <c r="L625" s="119" t="str">
        <f t="shared" si="36"/>
        <v>NA</v>
      </c>
      <c r="M625" s="119"/>
      <c r="N625" s="120" t="str">
        <f t="shared" si="37"/>
        <v>NA</v>
      </c>
      <c r="O625" s="120"/>
      <c r="P625"/>
      <c r="Q625"/>
      <c r="R625"/>
      <c r="S625"/>
      <c r="T625"/>
      <c r="U625" t="s">
        <v>38434</v>
      </c>
      <c r="V625" t="s">
        <v>38435</v>
      </c>
      <c r="W625" t="s">
        <v>3874</v>
      </c>
      <c r="X625" t="s">
        <v>102</v>
      </c>
      <c r="Y625" t="s">
        <v>38436</v>
      </c>
      <c r="Z625" t="s">
        <v>54</v>
      </c>
      <c r="AA625"/>
      <c r="AB625" t="s">
        <v>42251</v>
      </c>
      <c r="AC625" t="s">
        <v>56265</v>
      </c>
      <c r="AD625" t="s">
        <v>41039</v>
      </c>
      <c r="AE625" t="s">
        <v>105</v>
      </c>
      <c r="AF625" s="119" t="str">
        <f t="shared" si="38"/>
        <v>NA</v>
      </c>
      <c r="AG625" s="119"/>
      <c r="AH625" s="119"/>
      <c r="AI625" s="119"/>
      <c r="AJ625" s="119" t="str">
        <f t="shared" si="39"/>
        <v>NA</v>
      </c>
      <c r="AK625" s="190"/>
      <c r="AL625" s="191"/>
    </row>
    <row r="626" spans="1:38" x14ac:dyDescent="0.25">
      <c r="A626" t="s">
        <v>1192</v>
      </c>
      <c r="B626" t="s">
        <v>1194</v>
      </c>
      <c r="C626" t="s">
        <v>1195</v>
      </c>
      <c r="D626" t="s">
        <v>102</v>
      </c>
      <c r="E626" t="s">
        <v>1196</v>
      </c>
      <c r="F626" t="s">
        <v>54</v>
      </c>
      <c r="G626"/>
      <c r="H626" t="s">
        <v>42916</v>
      </c>
      <c r="I626" t="s">
        <v>50302</v>
      </c>
      <c r="J626"/>
      <c r="K626" t="s">
        <v>105</v>
      </c>
      <c r="L626" s="119" t="str">
        <f t="shared" si="36"/>
        <v>NA</v>
      </c>
      <c r="M626" s="119"/>
      <c r="N626" s="120" t="str">
        <f t="shared" si="37"/>
        <v>NA</v>
      </c>
      <c r="O626" s="120"/>
      <c r="P626"/>
      <c r="Q626"/>
      <c r="R626"/>
      <c r="S626"/>
      <c r="T626"/>
      <c r="U626" t="s">
        <v>3875</v>
      </c>
      <c r="V626" t="s">
        <v>38437</v>
      </c>
      <c r="W626" t="s">
        <v>3874</v>
      </c>
      <c r="X626" t="s">
        <v>102</v>
      </c>
      <c r="Y626" t="s">
        <v>3876</v>
      </c>
      <c r="Z626" t="s">
        <v>54</v>
      </c>
      <c r="AA626"/>
      <c r="AB626" t="s">
        <v>42253</v>
      </c>
      <c r="AC626" t="s">
        <v>49873</v>
      </c>
      <c r="AD626" t="s">
        <v>3875</v>
      </c>
      <c r="AE626" t="s">
        <v>105</v>
      </c>
      <c r="AF626" s="119" t="str">
        <f t="shared" si="38"/>
        <v>NA</v>
      </c>
      <c r="AG626" s="119"/>
      <c r="AH626" s="119"/>
      <c r="AI626" s="119"/>
      <c r="AJ626" s="119" t="str">
        <f t="shared" si="39"/>
        <v>NA</v>
      </c>
      <c r="AK626" s="190"/>
      <c r="AL626" s="191"/>
    </row>
    <row r="627" spans="1:38" x14ac:dyDescent="0.25">
      <c r="A627" t="s">
        <v>1215</v>
      </c>
      <c r="B627" t="s">
        <v>1213</v>
      </c>
      <c r="C627" t="s">
        <v>1214</v>
      </c>
      <c r="D627" t="s">
        <v>102</v>
      </c>
      <c r="E627" t="s">
        <v>1216</v>
      </c>
      <c r="F627" t="s">
        <v>54</v>
      </c>
      <c r="G627"/>
      <c r="H627" t="s">
        <v>42920</v>
      </c>
      <c r="I627" t="s">
        <v>50303</v>
      </c>
      <c r="J627" t="s">
        <v>1215</v>
      </c>
      <c r="K627" t="s">
        <v>105</v>
      </c>
      <c r="L627" s="119" t="str">
        <f t="shared" si="36"/>
        <v>NA</v>
      </c>
      <c r="M627" s="119"/>
      <c r="N627" s="120" t="str">
        <f t="shared" si="37"/>
        <v>NA</v>
      </c>
      <c r="O627" s="120"/>
      <c r="P627"/>
      <c r="Q627"/>
      <c r="R627"/>
      <c r="S627"/>
      <c r="T627"/>
      <c r="U627" t="s">
        <v>38438</v>
      </c>
      <c r="V627" t="s">
        <v>38439</v>
      </c>
      <c r="W627" t="s">
        <v>3433</v>
      </c>
      <c r="X627" t="s">
        <v>102</v>
      </c>
      <c r="Y627" t="s">
        <v>38440</v>
      </c>
      <c r="Z627" t="s">
        <v>54</v>
      </c>
      <c r="AA627"/>
      <c r="AB627" t="s">
        <v>42254</v>
      </c>
      <c r="AC627" t="s">
        <v>56266</v>
      </c>
      <c r="AD627" t="s">
        <v>38438</v>
      </c>
      <c r="AE627" t="s">
        <v>105</v>
      </c>
      <c r="AF627" s="119" t="str">
        <f t="shared" si="38"/>
        <v>NA</v>
      </c>
      <c r="AG627" s="119"/>
      <c r="AH627" s="119"/>
      <c r="AI627" s="119"/>
      <c r="AJ627" s="119" t="str">
        <f t="shared" si="39"/>
        <v>NA</v>
      </c>
      <c r="AK627" s="190"/>
      <c r="AL627" s="191"/>
    </row>
    <row r="628" spans="1:38" x14ac:dyDescent="0.25">
      <c r="A628" t="s">
        <v>3383</v>
      </c>
      <c r="B628" t="s">
        <v>3381</v>
      </c>
      <c r="C628" t="s">
        <v>3382</v>
      </c>
      <c r="D628" t="s">
        <v>102</v>
      </c>
      <c r="E628" t="s">
        <v>3384</v>
      </c>
      <c r="F628" t="s">
        <v>54</v>
      </c>
      <c r="G628"/>
      <c r="H628" t="s">
        <v>42922</v>
      </c>
      <c r="I628" t="s">
        <v>50304</v>
      </c>
      <c r="J628" t="s">
        <v>3385</v>
      </c>
      <c r="K628" t="s">
        <v>105</v>
      </c>
      <c r="L628" s="119" t="str">
        <f t="shared" si="36"/>
        <v>NA</v>
      </c>
      <c r="M628" s="119"/>
      <c r="N628" s="120" t="str">
        <f t="shared" si="37"/>
        <v>NA</v>
      </c>
      <c r="O628" s="120"/>
      <c r="P628"/>
      <c r="Q628"/>
      <c r="R628"/>
      <c r="S628"/>
      <c r="T628"/>
      <c r="U628" t="s">
        <v>38449</v>
      </c>
      <c r="V628" t="s">
        <v>38450</v>
      </c>
      <c r="W628" t="s">
        <v>3433</v>
      </c>
      <c r="X628" t="s">
        <v>102</v>
      </c>
      <c r="Y628" t="s">
        <v>10526</v>
      </c>
      <c r="Z628" t="s">
        <v>54</v>
      </c>
      <c r="AA628"/>
      <c r="AB628" t="s">
        <v>42256</v>
      </c>
      <c r="AC628" t="s">
        <v>56267</v>
      </c>
      <c r="AD628" t="s">
        <v>38449</v>
      </c>
      <c r="AE628" t="s">
        <v>105</v>
      </c>
      <c r="AF628" s="119" t="str">
        <f t="shared" si="38"/>
        <v>NA</v>
      </c>
      <c r="AG628" s="119"/>
      <c r="AH628" s="119"/>
      <c r="AI628" s="119"/>
      <c r="AJ628" s="119" t="str">
        <f t="shared" si="39"/>
        <v>NA</v>
      </c>
      <c r="AK628" s="190"/>
      <c r="AL628" s="191"/>
    </row>
    <row r="629" spans="1:38" x14ac:dyDescent="0.25">
      <c r="A629" t="s">
        <v>2598</v>
      </c>
      <c r="B629" t="s">
        <v>2596</v>
      </c>
      <c r="C629" t="s">
        <v>2597</v>
      </c>
      <c r="D629" t="s">
        <v>102</v>
      </c>
      <c r="E629" t="s">
        <v>2599</v>
      </c>
      <c r="F629" t="s">
        <v>54</v>
      </c>
      <c r="G629"/>
      <c r="H629" t="s">
        <v>42924</v>
      </c>
      <c r="I629" t="s">
        <v>50305</v>
      </c>
      <c r="J629" t="s">
        <v>2600</v>
      </c>
      <c r="K629" t="s">
        <v>105</v>
      </c>
      <c r="L629" s="119" t="str">
        <f t="shared" si="36"/>
        <v>NA</v>
      </c>
      <c r="M629" s="119"/>
      <c r="N629" s="120" t="str">
        <f t="shared" si="37"/>
        <v>NA</v>
      </c>
      <c r="O629" s="120"/>
      <c r="P629"/>
      <c r="Q629"/>
      <c r="R629"/>
      <c r="S629"/>
      <c r="T629"/>
      <c r="U629" t="s">
        <v>38451</v>
      </c>
      <c r="V629" t="s">
        <v>38452</v>
      </c>
      <c r="W629" t="s">
        <v>3874</v>
      </c>
      <c r="X629" t="s">
        <v>102</v>
      </c>
      <c r="Y629" t="s">
        <v>38453</v>
      </c>
      <c r="Z629" t="s">
        <v>54</v>
      </c>
      <c r="AA629"/>
      <c r="AB629" t="s">
        <v>42257</v>
      </c>
      <c r="AC629" t="s">
        <v>56268</v>
      </c>
      <c r="AD629" t="s">
        <v>41040</v>
      </c>
      <c r="AE629" t="s">
        <v>105</v>
      </c>
      <c r="AF629" s="119" t="str">
        <f t="shared" si="38"/>
        <v>NA</v>
      </c>
      <c r="AG629" s="119"/>
      <c r="AH629" s="119"/>
      <c r="AI629" s="119"/>
      <c r="AJ629" s="119" t="str">
        <f t="shared" si="39"/>
        <v>NA</v>
      </c>
      <c r="AK629" s="190"/>
      <c r="AL629" s="191"/>
    </row>
    <row r="630" spans="1:38" x14ac:dyDescent="0.25">
      <c r="A630" t="s">
        <v>960</v>
      </c>
      <c r="B630" t="s">
        <v>958</v>
      </c>
      <c r="C630" t="s">
        <v>959</v>
      </c>
      <c r="D630" t="s">
        <v>102</v>
      </c>
      <c r="E630" t="s">
        <v>961</v>
      </c>
      <c r="F630" t="s">
        <v>54</v>
      </c>
      <c r="G630"/>
      <c r="H630" t="s">
        <v>42927</v>
      </c>
      <c r="I630" t="s">
        <v>50306</v>
      </c>
      <c r="J630"/>
      <c r="K630" t="s">
        <v>105</v>
      </c>
      <c r="L630" s="119" t="str">
        <f t="shared" si="36"/>
        <v>NA</v>
      </c>
      <c r="M630" s="119"/>
      <c r="N630" s="120" t="str">
        <f t="shared" si="37"/>
        <v>NA</v>
      </c>
      <c r="O630" s="120"/>
      <c r="P630"/>
      <c r="Q630"/>
      <c r="R630"/>
      <c r="S630"/>
      <c r="T630"/>
      <c r="U630" t="s">
        <v>38457</v>
      </c>
      <c r="V630" t="s">
        <v>38458</v>
      </c>
      <c r="W630" t="s">
        <v>3433</v>
      </c>
      <c r="X630" t="s">
        <v>102</v>
      </c>
      <c r="Y630" t="s">
        <v>15986</v>
      </c>
      <c r="Z630" t="s">
        <v>54</v>
      </c>
      <c r="AA630"/>
      <c r="AB630" t="s">
        <v>42258</v>
      </c>
      <c r="AC630" t="s">
        <v>56269</v>
      </c>
      <c r="AD630" t="s">
        <v>41041</v>
      </c>
      <c r="AE630" t="s">
        <v>105</v>
      </c>
      <c r="AF630" s="119" t="str">
        <f t="shared" si="38"/>
        <v>NA</v>
      </c>
      <c r="AG630" s="119"/>
      <c r="AH630" s="119"/>
      <c r="AI630" s="119"/>
      <c r="AJ630" s="119" t="str">
        <f t="shared" si="39"/>
        <v>NA</v>
      </c>
      <c r="AK630" s="190"/>
      <c r="AL630" s="191"/>
    </row>
    <row r="631" spans="1:38" x14ac:dyDescent="0.25">
      <c r="A631" t="s">
        <v>969</v>
      </c>
      <c r="B631" t="s">
        <v>967</v>
      </c>
      <c r="C631" t="s">
        <v>968</v>
      </c>
      <c r="D631" t="s">
        <v>102</v>
      </c>
      <c r="E631" t="s">
        <v>970</v>
      </c>
      <c r="F631" t="s">
        <v>54</v>
      </c>
      <c r="G631"/>
      <c r="H631" t="s">
        <v>42929</v>
      </c>
      <c r="I631" t="s">
        <v>50307</v>
      </c>
      <c r="J631" t="s">
        <v>969</v>
      </c>
      <c r="K631" t="s">
        <v>105</v>
      </c>
      <c r="L631" s="119" t="str">
        <f t="shared" si="36"/>
        <v>NA</v>
      </c>
      <c r="M631" s="119"/>
      <c r="N631" s="120" t="str">
        <f t="shared" si="37"/>
        <v>NA</v>
      </c>
      <c r="O631" s="120"/>
      <c r="P631"/>
      <c r="Q631"/>
      <c r="R631"/>
      <c r="S631"/>
      <c r="T631"/>
      <c r="U631" t="s">
        <v>38459</v>
      </c>
      <c r="V631" t="s">
        <v>38460</v>
      </c>
      <c r="W631" t="s">
        <v>1542</v>
      </c>
      <c r="X631" t="s">
        <v>102</v>
      </c>
      <c r="Y631" t="s">
        <v>1544</v>
      </c>
      <c r="Z631" t="s">
        <v>54</v>
      </c>
      <c r="AA631"/>
      <c r="AB631" t="s">
        <v>42259</v>
      </c>
      <c r="AC631" t="s">
        <v>49875</v>
      </c>
      <c r="AD631" t="s">
        <v>38459</v>
      </c>
      <c r="AE631" t="s">
        <v>105</v>
      </c>
      <c r="AF631" s="119" t="str">
        <f t="shared" si="38"/>
        <v>NA</v>
      </c>
      <c r="AG631" s="119"/>
      <c r="AH631" s="119"/>
      <c r="AI631" s="119"/>
      <c r="AJ631" s="119" t="str">
        <f t="shared" si="39"/>
        <v>NA</v>
      </c>
      <c r="AK631" s="190"/>
      <c r="AL631" s="191"/>
    </row>
    <row r="632" spans="1:38" x14ac:dyDescent="0.25">
      <c r="A632" t="s">
        <v>1075</v>
      </c>
      <c r="B632" t="s">
        <v>1073</v>
      </c>
      <c r="C632" t="s">
        <v>1074</v>
      </c>
      <c r="D632" t="s">
        <v>102</v>
      </c>
      <c r="E632" t="s">
        <v>1076</v>
      </c>
      <c r="F632" t="s">
        <v>54</v>
      </c>
      <c r="G632"/>
      <c r="H632" t="s">
        <v>42931</v>
      </c>
      <c r="I632" t="s">
        <v>50308</v>
      </c>
      <c r="J632" t="s">
        <v>1075</v>
      </c>
      <c r="K632" t="s">
        <v>105</v>
      </c>
      <c r="L632" s="119" t="str">
        <f t="shared" si="36"/>
        <v>NA</v>
      </c>
      <c r="M632" s="119"/>
      <c r="N632" s="120" t="str">
        <f t="shared" si="37"/>
        <v>NA</v>
      </c>
      <c r="O632" s="120"/>
      <c r="P632"/>
      <c r="Q632"/>
      <c r="R632"/>
      <c r="S632"/>
      <c r="T632"/>
      <c r="U632" t="s">
        <v>1543</v>
      </c>
      <c r="V632" t="s">
        <v>38461</v>
      </c>
      <c r="W632" t="s">
        <v>1542</v>
      </c>
      <c r="X632" t="s">
        <v>102</v>
      </c>
      <c r="Y632" t="s">
        <v>1544</v>
      </c>
      <c r="Z632" t="s">
        <v>54</v>
      </c>
      <c r="AA632"/>
      <c r="AB632" t="s">
        <v>42259</v>
      </c>
      <c r="AC632" t="s">
        <v>49875</v>
      </c>
      <c r="AD632" t="s">
        <v>41042</v>
      </c>
      <c r="AE632" t="s">
        <v>105</v>
      </c>
      <c r="AF632" s="119" t="str">
        <f t="shared" si="38"/>
        <v>NA</v>
      </c>
      <c r="AG632" s="119"/>
      <c r="AH632" s="119"/>
      <c r="AI632" s="119"/>
      <c r="AJ632" s="119" t="str">
        <f t="shared" si="39"/>
        <v>NA</v>
      </c>
      <c r="AK632" s="190"/>
      <c r="AL632" s="191"/>
    </row>
    <row r="633" spans="1:38" x14ac:dyDescent="0.25">
      <c r="A633" t="s">
        <v>1092</v>
      </c>
      <c r="B633" t="s">
        <v>1090</v>
      </c>
      <c r="C633" t="s">
        <v>1091</v>
      </c>
      <c r="D633" t="s">
        <v>102</v>
      </c>
      <c r="E633" t="s">
        <v>1093</v>
      </c>
      <c r="F633" t="s">
        <v>54</v>
      </c>
      <c r="G633"/>
      <c r="H633" t="s">
        <v>42932</v>
      </c>
      <c r="I633" t="s">
        <v>50309</v>
      </c>
      <c r="J633"/>
      <c r="K633" t="s">
        <v>105</v>
      </c>
      <c r="L633" s="119" t="str">
        <f t="shared" si="36"/>
        <v>NA</v>
      </c>
      <c r="M633" s="119"/>
      <c r="N633" s="120" t="str">
        <f t="shared" si="37"/>
        <v>NA</v>
      </c>
      <c r="O633" s="120"/>
      <c r="P633"/>
      <c r="Q633"/>
      <c r="R633"/>
      <c r="S633"/>
      <c r="T633"/>
      <c r="U633" t="s">
        <v>38462</v>
      </c>
      <c r="V633" t="s">
        <v>38463</v>
      </c>
      <c r="W633" t="s">
        <v>3874</v>
      </c>
      <c r="X633" t="s">
        <v>102</v>
      </c>
      <c r="Y633" t="s">
        <v>21197</v>
      </c>
      <c r="Z633" t="s">
        <v>54</v>
      </c>
      <c r="AA633"/>
      <c r="AB633" t="s">
        <v>42260</v>
      </c>
      <c r="AC633" t="s">
        <v>56270</v>
      </c>
      <c r="AD633" t="s">
        <v>41043</v>
      </c>
      <c r="AE633" t="s">
        <v>105</v>
      </c>
      <c r="AF633" s="119" t="str">
        <f t="shared" si="38"/>
        <v>NA</v>
      </c>
      <c r="AG633" s="119"/>
      <c r="AH633" s="119"/>
      <c r="AI633" s="119"/>
      <c r="AJ633" s="119" t="str">
        <f t="shared" si="39"/>
        <v>NA</v>
      </c>
      <c r="AK633" s="190"/>
      <c r="AL633" s="191"/>
    </row>
    <row r="634" spans="1:38" x14ac:dyDescent="0.25">
      <c r="A634" t="s">
        <v>1133</v>
      </c>
      <c r="B634" t="s">
        <v>1131</v>
      </c>
      <c r="C634" t="s">
        <v>1132</v>
      </c>
      <c r="D634" t="s">
        <v>102</v>
      </c>
      <c r="E634" t="s">
        <v>1134</v>
      </c>
      <c r="F634" t="s">
        <v>54</v>
      </c>
      <c r="G634"/>
      <c r="H634" t="s">
        <v>42933</v>
      </c>
      <c r="I634" t="s">
        <v>50310</v>
      </c>
      <c r="J634"/>
      <c r="K634" t="s">
        <v>105</v>
      </c>
      <c r="L634" s="119" t="str">
        <f t="shared" si="36"/>
        <v>NA</v>
      </c>
      <c r="M634" s="119"/>
      <c r="N634" s="120" t="str">
        <f t="shared" si="37"/>
        <v>NA</v>
      </c>
      <c r="O634" s="120"/>
      <c r="P634"/>
      <c r="Q634"/>
      <c r="R634"/>
      <c r="S634"/>
      <c r="T634"/>
      <c r="U634" t="s">
        <v>38464</v>
      </c>
      <c r="V634" t="s">
        <v>38465</v>
      </c>
      <c r="W634" t="s">
        <v>3433</v>
      </c>
      <c r="X634" t="s">
        <v>102</v>
      </c>
      <c r="Y634" t="s">
        <v>3435</v>
      </c>
      <c r="Z634" t="s">
        <v>54</v>
      </c>
      <c r="AA634"/>
      <c r="AB634" t="s">
        <v>42261</v>
      </c>
      <c r="AC634" t="s">
        <v>49876</v>
      </c>
      <c r="AD634" t="s">
        <v>41044</v>
      </c>
      <c r="AE634" t="s">
        <v>105</v>
      </c>
      <c r="AF634" s="119" t="str">
        <f t="shared" si="38"/>
        <v>NA</v>
      </c>
      <c r="AG634" s="119"/>
      <c r="AH634" s="119"/>
      <c r="AI634" s="119"/>
      <c r="AJ634" s="119" t="str">
        <f t="shared" si="39"/>
        <v>NA</v>
      </c>
      <c r="AK634" s="190"/>
      <c r="AL634" s="191"/>
    </row>
    <row r="635" spans="1:38" x14ac:dyDescent="0.25">
      <c r="A635" t="s">
        <v>2679</v>
      </c>
      <c r="B635" t="s">
        <v>2677</v>
      </c>
      <c r="C635" t="s">
        <v>2678</v>
      </c>
      <c r="D635" t="s">
        <v>102</v>
      </c>
      <c r="E635" t="s">
        <v>2680</v>
      </c>
      <c r="F635" t="s">
        <v>54</v>
      </c>
      <c r="G635"/>
      <c r="H635" t="s">
        <v>42937</v>
      </c>
      <c r="I635" t="s">
        <v>50311</v>
      </c>
      <c r="J635"/>
      <c r="K635" t="s">
        <v>105</v>
      </c>
      <c r="L635" s="119" t="str">
        <f t="shared" si="36"/>
        <v>NA</v>
      </c>
      <c r="M635" s="119"/>
      <c r="N635" s="120" t="str">
        <f t="shared" si="37"/>
        <v>NA</v>
      </c>
      <c r="O635" s="120"/>
      <c r="P635"/>
      <c r="Q635"/>
      <c r="R635"/>
      <c r="S635"/>
      <c r="T635"/>
      <c r="U635" t="s">
        <v>38466</v>
      </c>
      <c r="V635" t="s">
        <v>38467</v>
      </c>
      <c r="W635" t="s">
        <v>1356</v>
      </c>
      <c r="X635" t="s">
        <v>102</v>
      </c>
      <c r="Y635" t="s">
        <v>1358</v>
      </c>
      <c r="Z635" t="s">
        <v>54</v>
      </c>
      <c r="AA635"/>
      <c r="AB635" t="s">
        <v>42262</v>
      </c>
      <c r="AC635" t="s">
        <v>49877</v>
      </c>
      <c r="AD635" t="s">
        <v>41045</v>
      </c>
      <c r="AE635" t="s">
        <v>105</v>
      </c>
      <c r="AF635" s="119" t="str">
        <f t="shared" si="38"/>
        <v>NA</v>
      </c>
      <c r="AG635" s="119"/>
      <c r="AH635" s="119"/>
      <c r="AI635" s="119"/>
      <c r="AJ635" s="119" t="str">
        <f t="shared" si="39"/>
        <v>NA</v>
      </c>
      <c r="AK635" s="190"/>
      <c r="AL635" s="191"/>
    </row>
    <row r="636" spans="1:38" x14ac:dyDescent="0.25">
      <c r="A636" t="s">
        <v>1227</v>
      </c>
      <c r="B636" t="s">
        <v>1225</v>
      </c>
      <c r="C636" t="s">
        <v>1226</v>
      </c>
      <c r="D636" t="s">
        <v>102</v>
      </c>
      <c r="E636" t="s">
        <v>1228</v>
      </c>
      <c r="F636" t="s">
        <v>54</v>
      </c>
      <c r="G636"/>
      <c r="H636" t="s">
        <v>42938</v>
      </c>
      <c r="I636" t="s">
        <v>50312</v>
      </c>
      <c r="J636"/>
      <c r="K636" t="s">
        <v>105</v>
      </c>
      <c r="L636" s="119" t="str">
        <f t="shared" si="36"/>
        <v>NA</v>
      </c>
      <c r="M636" s="119"/>
      <c r="N636" s="120" t="str">
        <f t="shared" si="37"/>
        <v>NA</v>
      </c>
      <c r="O636" s="120"/>
      <c r="P636"/>
      <c r="Q636"/>
      <c r="R636"/>
      <c r="S636"/>
      <c r="T636"/>
      <c r="U636" t="s">
        <v>1443</v>
      </c>
      <c r="V636" t="s">
        <v>38468</v>
      </c>
      <c r="W636" t="s">
        <v>1442</v>
      </c>
      <c r="X636" t="s">
        <v>102</v>
      </c>
      <c r="Y636" t="s">
        <v>1444</v>
      </c>
      <c r="Z636" t="s">
        <v>54</v>
      </c>
      <c r="AA636"/>
      <c r="AB636" t="s">
        <v>42263</v>
      </c>
      <c r="AC636" t="s">
        <v>49878</v>
      </c>
      <c r="AD636" t="s">
        <v>41046</v>
      </c>
      <c r="AE636" t="s">
        <v>105</v>
      </c>
      <c r="AF636" s="119" t="str">
        <f t="shared" si="38"/>
        <v>NA</v>
      </c>
      <c r="AG636" s="119"/>
      <c r="AH636" s="119"/>
      <c r="AI636" s="119"/>
      <c r="AJ636" s="119" t="str">
        <f t="shared" si="39"/>
        <v>NA</v>
      </c>
      <c r="AK636" s="190"/>
      <c r="AL636" s="191"/>
    </row>
    <row r="637" spans="1:38" x14ac:dyDescent="0.25">
      <c r="A637" t="s">
        <v>3493</v>
      </c>
      <c r="B637" t="s">
        <v>3491</v>
      </c>
      <c r="C637" t="s">
        <v>3492</v>
      </c>
      <c r="D637" t="s">
        <v>102</v>
      </c>
      <c r="E637" t="s">
        <v>3494</v>
      </c>
      <c r="F637" t="s">
        <v>54</v>
      </c>
      <c r="G637"/>
      <c r="H637" t="s">
        <v>42940</v>
      </c>
      <c r="I637" t="s">
        <v>50313</v>
      </c>
      <c r="J637" t="s">
        <v>3495</v>
      </c>
      <c r="K637" t="s">
        <v>105</v>
      </c>
      <c r="L637" s="119" t="str">
        <f t="shared" si="36"/>
        <v>NA</v>
      </c>
      <c r="M637" s="119"/>
      <c r="N637" s="120" t="str">
        <f t="shared" si="37"/>
        <v>NA</v>
      </c>
      <c r="O637" s="120"/>
      <c r="P637"/>
      <c r="Q637"/>
      <c r="R637"/>
      <c r="S637"/>
      <c r="T637"/>
      <c r="U637" t="s">
        <v>38469</v>
      </c>
      <c r="V637" t="s">
        <v>38470</v>
      </c>
      <c r="W637" t="s">
        <v>1264</v>
      </c>
      <c r="X637" t="s">
        <v>102</v>
      </c>
      <c r="Y637" t="s">
        <v>1444</v>
      </c>
      <c r="Z637" t="s">
        <v>54</v>
      </c>
      <c r="AA637"/>
      <c r="AB637" t="s">
        <v>42263</v>
      </c>
      <c r="AC637" t="s">
        <v>49878</v>
      </c>
      <c r="AD637"/>
      <c r="AE637" t="s">
        <v>105</v>
      </c>
      <c r="AF637" s="119" t="str">
        <f t="shared" si="38"/>
        <v>NA</v>
      </c>
      <c r="AG637" s="119"/>
      <c r="AH637" s="119"/>
      <c r="AI637" s="119"/>
      <c r="AJ637" s="119" t="str">
        <f t="shared" si="39"/>
        <v>NA</v>
      </c>
      <c r="AK637" s="190"/>
      <c r="AL637" s="191"/>
    </row>
    <row r="638" spans="1:38" x14ac:dyDescent="0.25">
      <c r="A638" t="s">
        <v>3410</v>
      </c>
      <c r="B638" t="s">
        <v>3408</v>
      </c>
      <c r="C638" t="s">
        <v>3409</v>
      </c>
      <c r="D638" t="s">
        <v>102</v>
      </c>
      <c r="E638" t="s">
        <v>3411</v>
      </c>
      <c r="F638" t="s">
        <v>54</v>
      </c>
      <c r="G638"/>
      <c r="H638" t="s">
        <v>42942</v>
      </c>
      <c r="I638" t="s">
        <v>50314</v>
      </c>
      <c r="J638" t="s">
        <v>3412</v>
      </c>
      <c r="K638" t="s">
        <v>105</v>
      </c>
      <c r="L638" s="119" t="str">
        <f t="shared" si="36"/>
        <v>NA</v>
      </c>
      <c r="M638" s="119"/>
      <c r="N638" s="120" t="str">
        <f t="shared" si="37"/>
        <v>NA</v>
      </c>
      <c r="O638" s="120"/>
      <c r="P638"/>
      <c r="Q638"/>
      <c r="R638"/>
      <c r="S638"/>
      <c r="T638"/>
      <c r="U638" t="s">
        <v>38473</v>
      </c>
      <c r="V638" t="s">
        <v>38474</v>
      </c>
      <c r="W638" t="s">
        <v>2464</v>
      </c>
      <c r="X638" t="s">
        <v>102</v>
      </c>
      <c r="Y638" t="s">
        <v>2466</v>
      </c>
      <c r="Z638" t="s">
        <v>54</v>
      </c>
      <c r="AA638"/>
      <c r="AB638" t="s">
        <v>42264</v>
      </c>
      <c r="AC638" t="s">
        <v>49879</v>
      </c>
      <c r="AD638" t="s">
        <v>41047</v>
      </c>
      <c r="AE638" t="s">
        <v>105</v>
      </c>
      <c r="AF638" s="119" t="str">
        <f t="shared" si="38"/>
        <v>NA</v>
      </c>
      <c r="AG638" s="119"/>
      <c r="AH638" s="119"/>
      <c r="AI638" s="119"/>
      <c r="AJ638" s="119" t="str">
        <f t="shared" si="39"/>
        <v>NA</v>
      </c>
      <c r="AK638" s="190"/>
      <c r="AL638" s="191"/>
    </row>
    <row r="639" spans="1:38" x14ac:dyDescent="0.25">
      <c r="A639" t="s">
        <v>1633</v>
      </c>
      <c r="B639" t="s">
        <v>1631</v>
      </c>
      <c r="C639" t="s">
        <v>1632</v>
      </c>
      <c r="D639" t="s">
        <v>102</v>
      </c>
      <c r="E639" t="s">
        <v>1634</v>
      </c>
      <c r="F639" t="s">
        <v>54</v>
      </c>
      <c r="G639"/>
      <c r="H639" t="s">
        <v>42944</v>
      </c>
      <c r="I639" t="s">
        <v>50315</v>
      </c>
      <c r="J639" t="s">
        <v>1635</v>
      </c>
      <c r="K639" t="s">
        <v>105</v>
      </c>
      <c r="L639" s="119" t="str">
        <f t="shared" si="36"/>
        <v>NA</v>
      </c>
      <c r="M639" s="119"/>
      <c r="N639" s="120" t="str">
        <f t="shared" si="37"/>
        <v>NA</v>
      </c>
      <c r="O639" s="120"/>
      <c r="P639"/>
      <c r="Q639"/>
      <c r="R639"/>
      <c r="S639"/>
      <c r="T639"/>
      <c r="U639" t="s">
        <v>1497</v>
      </c>
      <c r="V639" t="s">
        <v>38477</v>
      </c>
      <c r="W639" t="s">
        <v>1496</v>
      </c>
      <c r="X639" t="s">
        <v>102</v>
      </c>
      <c r="Y639" t="s">
        <v>1498</v>
      </c>
      <c r="Z639" t="s">
        <v>54</v>
      </c>
      <c r="AA639"/>
      <c r="AB639" t="s">
        <v>42265</v>
      </c>
      <c r="AC639" t="s">
        <v>49880</v>
      </c>
      <c r="AD639" t="s">
        <v>41048</v>
      </c>
      <c r="AE639" t="s">
        <v>105</v>
      </c>
      <c r="AF639" s="119" t="str">
        <f t="shared" si="38"/>
        <v>NA</v>
      </c>
      <c r="AG639" s="119"/>
      <c r="AH639" s="119"/>
      <c r="AI639" s="119"/>
      <c r="AJ639" s="119" t="str">
        <f t="shared" si="39"/>
        <v>NA</v>
      </c>
      <c r="AK639" s="190"/>
      <c r="AL639" s="191"/>
    </row>
    <row r="640" spans="1:38" x14ac:dyDescent="0.25">
      <c r="A640" t="s">
        <v>3368</v>
      </c>
      <c r="B640" t="s">
        <v>3366</v>
      </c>
      <c r="C640" t="s">
        <v>3367</v>
      </c>
      <c r="D640" t="s">
        <v>102</v>
      </c>
      <c r="E640" t="s">
        <v>3369</v>
      </c>
      <c r="F640" t="s">
        <v>54</v>
      </c>
      <c r="G640"/>
      <c r="H640" t="s">
        <v>42945</v>
      </c>
      <c r="I640" t="s">
        <v>50316</v>
      </c>
      <c r="J640" t="s">
        <v>3370</v>
      </c>
      <c r="K640" t="s">
        <v>105</v>
      </c>
      <c r="L640" s="119" t="str">
        <f t="shared" si="36"/>
        <v>NA</v>
      </c>
      <c r="M640" s="119"/>
      <c r="N640" s="120" t="str">
        <f t="shared" si="37"/>
        <v>NA</v>
      </c>
      <c r="O640" s="120"/>
      <c r="P640"/>
      <c r="Q640"/>
      <c r="R640"/>
      <c r="S640"/>
      <c r="T640"/>
      <c r="U640" t="s">
        <v>38478</v>
      </c>
      <c r="V640" t="s">
        <v>38479</v>
      </c>
      <c r="W640" t="s">
        <v>1264</v>
      </c>
      <c r="X640" t="s">
        <v>102</v>
      </c>
      <c r="Y640" t="s">
        <v>1498</v>
      </c>
      <c r="Z640" t="s">
        <v>54</v>
      </c>
      <c r="AA640"/>
      <c r="AB640" t="s">
        <v>42265</v>
      </c>
      <c r="AC640" t="s">
        <v>49880</v>
      </c>
      <c r="AD640" t="s">
        <v>41049</v>
      </c>
      <c r="AE640" t="s">
        <v>105</v>
      </c>
      <c r="AF640" s="119" t="str">
        <f t="shared" si="38"/>
        <v>NA</v>
      </c>
      <c r="AG640" s="119"/>
      <c r="AH640" s="119"/>
      <c r="AI640" s="119"/>
      <c r="AJ640" s="119" t="str">
        <f t="shared" si="39"/>
        <v>NA</v>
      </c>
      <c r="AK640" s="190"/>
      <c r="AL640" s="191"/>
    </row>
    <row r="641" spans="1:38" x14ac:dyDescent="0.25">
      <c r="A641" t="s">
        <v>2583</v>
      </c>
      <c r="B641" t="s">
        <v>2581</v>
      </c>
      <c r="C641" t="s">
        <v>2582</v>
      </c>
      <c r="D641" t="s">
        <v>102</v>
      </c>
      <c r="E641" t="s">
        <v>2584</v>
      </c>
      <c r="F641" t="s">
        <v>54</v>
      </c>
      <c r="G641"/>
      <c r="H641" t="s">
        <v>42947</v>
      </c>
      <c r="I641" t="s">
        <v>50317</v>
      </c>
      <c r="J641" t="s">
        <v>2585</v>
      </c>
      <c r="K641" t="s">
        <v>105</v>
      </c>
      <c r="L641" s="119" t="str">
        <f t="shared" si="36"/>
        <v>NA</v>
      </c>
      <c r="M641" s="119"/>
      <c r="N641" s="120" t="str">
        <f t="shared" si="37"/>
        <v>NA</v>
      </c>
      <c r="O641" s="120"/>
      <c r="P641"/>
      <c r="Q641"/>
      <c r="R641"/>
      <c r="S641"/>
      <c r="T641"/>
      <c r="U641" t="s">
        <v>38480</v>
      </c>
      <c r="V641" t="s">
        <v>38481</v>
      </c>
      <c r="W641" t="s">
        <v>2401</v>
      </c>
      <c r="X641" t="s">
        <v>102</v>
      </c>
      <c r="Y641" t="s">
        <v>21632</v>
      </c>
      <c r="Z641" t="s">
        <v>54</v>
      </c>
      <c r="AA641"/>
      <c r="AB641" t="s">
        <v>42266</v>
      </c>
      <c r="AC641" t="s">
        <v>56271</v>
      </c>
      <c r="AD641"/>
      <c r="AE641" t="s">
        <v>105</v>
      </c>
      <c r="AF641" s="119" t="str">
        <f t="shared" si="38"/>
        <v>NA</v>
      </c>
      <c r="AG641" s="119"/>
      <c r="AH641" s="119"/>
      <c r="AI641" s="119"/>
      <c r="AJ641" s="119" t="str">
        <f t="shared" si="39"/>
        <v>NA</v>
      </c>
      <c r="AK641" s="190"/>
      <c r="AL641" s="191"/>
    </row>
    <row r="642" spans="1:38" x14ac:dyDescent="0.25">
      <c r="A642" t="s">
        <v>2608</v>
      </c>
      <c r="B642" t="s">
        <v>2606</v>
      </c>
      <c r="C642" t="s">
        <v>2607</v>
      </c>
      <c r="D642" t="s">
        <v>102</v>
      </c>
      <c r="E642" t="s">
        <v>2609</v>
      </c>
      <c r="F642" t="s">
        <v>54</v>
      </c>
      <c r="G642"/>
      <c r="H642" t="s">
        <v>42948</v>
      </c>
      <c r="I642" t="s">
        <v>50318</v>
      </c>
      <c r="J642" t="s">
        <v>2610</v>
      </c>
      <c r="K642" t="s">
        <v>105</v>
      </c>
      <c r="L642" s="119" t="str">
        <f t="shared" si="36"/>
        <v>NA</v>
      </c>
      <c r="M642" s="119"/>
      <c r="N642" s="120" t="str">
        <f t="shared" si="37"/>
        <v>NA</v>
      </c>
      <c r="O642" s="120"/>
      <c r="P642"/>
      <c r="Q642"/>
      <c r="R642"/>
      <c r="S642"/>
      <c r="T642"/>
      <c r="U642" t="s">
        <v>1530</v>
      </c>
      <c r="V642" t="s">
        <v>38482</v>
      </c>
      <c r="W642" t="s">
        <v>1529</v>
      </c>
      <c r="X642" t="s">
        <v>102</v>
      </c>
      <c r="Y642" t="s">
        <v>1531</v>
      </c>
      <c r="Z642" t="s">
        <v>54</v>
      </c>
      <c r="AA642"/>
      <c r="AB642" t="s">
        <v>42267</v>
      </c>
      <c r="AC642" t="s">
        <v>49881</v>
      </c>
      <c r="AD642"/>
      <c r="AE642" t="s">
        <v>105</v>
      </c>
      <c r="AF642" s="119" t="str">
        <f t="shared" si="38"/>
        <v>NA</v>
      </c>
      <c r="AG642" s="119"/>
      <c r="AH642" s="119"/>
      <c r="AI642" s="119"/>
      <c r="AJ642" s="119" t="str">
        <f t="shared" si="39"/>
        <v>NA</v>
      </c>
      <c r="AK642" s="190"/>
      <c r="AL642" s="191"/>
    </row>
    <row r="643" spans="1:38" x14ac:dyDescent="0.25">
      <c r="A643" t="s">
        <v>2778</v>
      </c>
      <c r="B643" t="s">
        <v>2776</v>
      </c>
      <c r="C643" t="s">
        <v>2777</v>
      </c>
      <c r="D643" t="s">
        <v>102</v>
      </c>
      <c r="E643" t="s">
        <v>2779</v>
      </c>
      <c r="F643" t="s">
        <v>54</v>
      </c>
      <c r="G643"/>
      <c r="H643" t="s">
        <v>42949</v>
      </c>
      <c r="I643" t="s">
        <v>50319</v>
      </c>
      <c r="J643" t="s">
        <v>2780</v>
      </c>
      <c r="K643" t="s">
        <v>105</v>
      </c>
      <c r="L643" s="119" t="str">
        <f t="shared" ref="L643:L706" si="40">IF($Q$1&lt;&gt;"",IF(ISNUMBER(SEARCH("*"&amp;$Q$1&amp;"*", A643)),A643, IF(ISNUMBER(SEARCH("*"&amp;$Q$1&amp;"*", H643)),A643, IF(ISNUMBER(SEARCH("*"&amp;$Q$1&amp;"*", G643)),A643, IF(ISNUMBER(SEARCH("*"&amp;$Q$1&amp;"*", J643)),A643,  IF(ISNUMBER(SEARCH("*"&amp;$Q$1&amp;"*", E643)),A643, "NA"))))),"NA")</f>
        <v>NA</v>
      </c>
      <c r="M643" s="119"/>
      <c r="N643" s="120" t="str">
        <f t="shared" ref="N643:N706" si="41">IF($Q$11=1,IF(ISNUMBER(SEARCH($T$11,C643)),A643,"NA"),"NA")</f>
        <v>NA</v>
      </c>
      <c r="O643" s="120"/>
      <c r="P643"/>
      <c r="Q643"/>
      <c r="R643"/>
      <c r="S643"/>
      <c r="T643"/>
      <c r="U643" t="s">
        <v>38483</v>
      </c>
      <c r="V643" t="s">
        <v>38484</v>
      </c>
      <c r="W643" t="s">
        <v>1529</v>
      </c>
      <c r="X643" t="s">
        <v>102</v>
      </c>
      <c r="Y643" t="s">
        <v>1531</v>
      </c>
      <c r="Z643" t="s">
        <v>54</v>
      </c>
      <c r="AA643"/>
      <c r="AB643" t="s">
        <v>42267</v>
      </c>
      <c r="AC643" t="s">
        <v>49881</v>
      </c>
      <c r="AD643" t="s">
        <v>41010</v>
      </c>
      <c r="AE643" t="s">
        <v>105</v>
      </c>
      <c r="AF643" s="119" t="str">
        <f t="shared" ref="AF643:AF706" si="42">IF($Q$6&lt;&gt;"",IF(ISNUMBER(SEARCH($Q$6, W643)),U643, "NA"),"NA")</f>
        <v>NA</v>
      </c>
      <c r="AG643" s="119"/>
      <c r="AH643" s="119"/>
      <c r="AI643" s="119"/>
      <c r="AJ643" s="119" t="str">
        <f t="shared" ref="AJ643:AJ706" si="43">IF($Q$5&lt;&gt;"",IF(ISNUMBER(SEARCH($Q$5, U643&amp;" "&amp;Y643&amp;" "&amp;AA643&amp;" "&amp;AB643&amp;" "&amp;AD643)),U643, "NA"),"NA")</f>
        <v>NA</v>
      </c>
      <c r="AK643" s="190"/>
      <c r="AL643" s="191"/>
    </row>
    <row r="644" spans="1:38" x14ac:dyDescent="0.25">
      <c r="A644" t="s">
        <v>1914</v>
      </c>
      <c r="B644" t="s">
        <v>1912</v>
      </c>
      <c r="C644" t="s">
        <v>1913</v>
      </c>
      <c r="D644" t="s">
        <v>102</v>
      </c>
      <c r="E644" t="s">
        <v>1915</v>
      </c>
      <c r="F644" t="s">
        <v>54</v>
      </c>
      <c r="G644"/>
      <c r="H644" t="s">
        <v>42954</v>
      </c>
      <c r="I644" t="s">
        <v>50320</v>
      </c>
      <c r="J644" t="s">
        <v>1916</v>
      </c>
      <c r="K644" t="s">
        <v>105</v>
      </c>
      <c r="L644" s="119" t="str">
        <f t="shared" si="40"/>
        <v>NA</v>
      </c>
      <c r="M644" s="119"/>
      <c r="N644" s="120" t="str">
        <f t="shared" si="41"/>
        <v>NA</v>
      </c>
      <c r="O644" s="120"/>
      <c r="P644"/>
      <c r="Q644"/>
      <c r="R644"/>
      <c r="S644"/>
      <c r="T644"/>
      <c r="U644" t="s">
        <v>38485</v>
      </c>
      <c r="V644" t="s">
        <v>38486</v>
      </c>
      <c r="W644" t="s">
        <v>1264</v>
      </c>
      <c r="X644" t="s">
        <v>102</v>
      </c>
      <c r="Y644" t="s">
        <v>1531</v>
      </c>
      <c r="Z644" t="s">
        <v>54</v>
      </c>
      <c r="AA644"/>
      <c r="AB644" t="s">
        <v>42267</v>
      </c>
      <c r="AC644" t="s">
        <v>49881</v>
      </c>
      <c r="AD644" t="s">
        <v>41050</v>
      </c>
      <c r="AE644" t="s">
        <v>105</v>
      </c>
      <c r="AF644" s="119" t="str">
        <f t="shared" si="42"/>
        <v>NA</v>
      </c>
      <c r="AG644" s="119"/>
      <c r="AH644" s="119"/>
      <c r="AI644" s="119"/>
      <c r="AJ644" s="119" t="str">
        <f t="shared" si="43"/>
        <v>NA</v>
      </c>
      <c r="AK644" s="190"/>
      <c r="AL644" s="191"/>
    </row>
    <row r="645" spans="1:38" x14ac:dyDescent="0.25">
      <c r="A645" t="s">
        <v>3273</v>
      </c>
      <c r="B645" t="s">
        <v>3271</v>
      </c>
      <c r="C645" t="s">
        <v>3272</v>
      </c>
      <c r="D645" t="s">
        <v>102</v>
      </c>
      <c r="E645" t="s">
        <v>3274</v>
      </c>
      <c r="F645" t="s">
        <v>54</v>
      </c>
      <c r="G645"/>
      <c r="H645" t="s">
        <v>42955</v>
      </c>
      <c r="I645" t="s">
        <v>50321</v>
      </c>
      <c r="J645" t="s">
        <v>3275</v>
      </c>
      <c r="K645" t="s">
        <v>105</v>
      </c>
      <c r="L645" s="119" t="str">
        <f t="shared" si="40"/>
        <v>NA</v>
      </c>
      <c r="M645" s="119"/>
      <c r="N645" s="120" t="str">
        <f t="shared" si="41"/>
        <v>NA</v>
      </c>
      <c r="O645" s="120"/>
      <c r="P645"/>
      <c r="Q645"/>
      <c r="R645"/>
      <c r="S645"/>
      <c r="T645"/>
      <c r="U645" t="s">
        <v>38487</v>
      </c>
      <c r="V645" t="s">
        <v>38488</v>
      </c>
      <c r="W645" t="s">
        <v>2401</v>
      </c>
      <c r="X645" t="s">
        <v>102</v>
      </c>
      <c r="Y645" t="s">
        <v>38489</v>
      </c>
      <c r="Z645" t="s">
        <v>54</v>
      </c>
      <c r="AA645"/>
      <c r="AB645" t="s">
        <v>42268</v>
      </c>
      <c r="AC645" t="s">
        <v>56272</v>
      </c>
      <c r="AD645" t="s">
        <v>41051</v>
      </c>
      <c r="AE645" t="s">
        <v>105</v>
      </c>
      <c r="AF645" s="119" t="str">
        <f t="shared" si="42"/>
        <v>NA</v>
      </c>
      <c r="AG645" s="119"/>
      <c r="AH645" s="119"/>
      <c r="AI645" s="119"/>
      <c r="AJ645" s="119" t="str">
        <f t="shared" si="43"/>
        <v>NA</v>
      </c>
      <c r="AK645" s="190"/>
      <c r="AL645" s="191"/>
    </row>
    <row r="646" spans="1:38" x14ac:dyDescent="0.25">
      <c r="A646" t="s">
        <v>2954</v>
      </c>
      <c r="B646" t="s">
        <v>2952</v>
      </c>
      <c r="C646" t="s">
        <v>2953</v>
      </c>
      <c r="D646" t="s">
        <v>102</v>
      </c>
      <c r="E646" t="s">
        <v>2955</v>
      </c>
      <c r="F646" t="s">
        <v>54</v>
      </c>
      <c r="G646"/>
      <c r="H646" t="s">
        <v>42956</v>
      </c>
      <c r="I646" t="s">
        <v>50322</v>
      </c>
      <c r="J646" t="s">
        <v>2956</v>
      </c>
      <c r="K646" t="s">
        <v>105</v>
      </c>
      <c r="L646" s="119" t="str">
        <f t="shared" si="40"/>
        <v>NA</v>
      </c>
      <c r="M646" s="119"/>
      <c r="N646" s="120" t="str">
        <f t="shared" si="41"/>
        <v>NA</v>
      </c>
      <c r="O646" s="120"/>
      <c r="P646"/>
      <c r="Q646"/>
      <c r="R646"/>
      <c r="S646"/>
      <c r="T646"/>
      <c r="U646" t="s">
        <v>38490</v>
      </c>
      <c r="V646" t="s">
        <v>38491</v>
      </c>
      <c r="W646" t="s">
        <v>2464</v>
      </c>
      <c r="X646" t="s">
        <v>102</v>
      </c>
      <c r="Y646" t="s">
        <v>20113</v>
      </c>
      <c r="Z646" t="s">
        <v>54</v>
      </c>
      <c r="AA646"/>
      <c r="AB646" t="s">
        <v>42269</v>
      </c>
      <c r="AC646" t="s">
        <v>56273</v>
      </c>
      <c r="AD646" t="s">
        <v>41052</v>
      </c>
      <c r="AE646" t="s">
        <v>105</v>
      </c>
      <c r="AF646" s="119" t="str">
        <f t="shared" si="42"/>
        <v>NA</v>
      </c>
      <c r="AG646" s="119"/>
      <c r="AH646" s="119"/>
      <c r="AI646" s="119"/>
      <c r="AJ646" s="119" t="str">
        <f t="shared" si="43"/>
        <v>NA</v>
      </c>
      <c r="AK646" s="190"/>
      <c r="AL646" s="191"/>
    </row>
    <row r="647" spans="1:38" x14ac:dyDescent="0.25">
      <c r="A647" t="s">
        <v>2112</v>
      </c>
      <c r="B647" t="s">
        <v>2110</v>
      </c>
      <c r="C647" t="s">
        <v>2111</v>
      </c>
      <c r="D647" t="s">
        <v>102</v>
      </c>
      <c r="E647" t="s">
        <v>2113</v>
      </c>
      <c r="F647" t="s">
        <v>54</v>
      </c>
      <c r="G647"/>
      <c r="H647" t="s">
        <v>42957</v>
      </c>
      <c r="I647" t="s">
        <v>50323</v>
      </c>
      <c r="J647" t="s">
        <v>2114</v>
      </c>
      <c r="K647" t="s">
        <v>105</v>
      </c>
      <c r="L647" s="119" t="str">
        <f t="shared" si="40"/>
        <v>NA</v>
      </c>
      <c r="M647" s="119"/>
      <c r="N647" s="120" t="str">
        <f t="shared" si="41"/>
        <v>NA</v>
      </c>
      <c r="O647" s="120"/>
      <c r="P647"/>
      <c r="Q647"/>
      <c r="R647"/>
      <c r="S647"/>
      <c r="T647"/>
      <c r="U647" t="s">
        <v>38492</v>
      </c>
      <c r="V647" t="s">
        <v>38493</v>
      </c>
      <c r="W647" t="s">
        <v>1264</v>
      </c>
      <c r="X647" t="s">
        <v>102</v>
      </c>
      <c r="Y647" t="s">
        <v>1266</v>
      </c>
      <c r="Z647" t="s">
        <v>54</v>
      </c>
      <c r="AA647"/>
      <c r="AB647" t="s">
        <v>42270</v>
      </c>
      <c r="AC647" t="s">
        <v>49882</v>
      </c>
      <c r="AD647" t="s">
        <v>38492</v>
      </c>
      <c r="AE647" t="s">
        <v>105</v>
      </c>
      <c r="AF647" s="119" t="str">
        <f t="shared" si="42"/>
        <v>NA</v>
      </c>
      <c r="AG647" s="119"/>
      <c r="AH647" s="119"/>
      <c r="AI647" s="119"/>
      <c r="AJ647" s="119" t="str">
        <f t="shared" si="43"/>
        <v>NA</v>
      </c>
      <c r="AK647" s="190"/>
      <c r="AL647" s="191"/>
    </row>
    <row r="648" spans="1:38" x14ac:dyDescent="0.25">
      <c r="A648" t="s">
        <v>2347</v>
      </c>
      <c r="B648" t="s">
        <v>2345</v>
      </c>
      <c r="C648" t="s">
        <v>2346</v>
      </c>
      <c r="D648" t="s">
        <v>102</v>
      </c>
      <c r="E648" t="s">
        <v>2290</v>
      </c>
      <c r="F648" t="s">
        <v>54</v>
      </c>
      <c r="G648"/>
      <c r="H648" t="s">
        <v>42306</v>
      </c>
      <c r="I648" t="s">
        <v>49912</v>
      </c>
      <c r="J648" t="s">
        <v>2348</v>
      </c>
      <c r="K648" t="s">
        <v>105</v>
      </c>
      <c r="L648" s="119" t="str">
        <f t="shared" si="40"/>
        <v>NA</v>
      </c>
      <c r="M648" s="119"/>
      <c r="N648" s="120" t="str">
        <f t="shared" si="41"/>
        <v>NA</v>
      </c>
      <c r="O648" s="120"/>
      <c r="P648"/>
      <c r="Q648"/>
      <c r="R648"/>
      <c r="S648"/>
      <c r="T648"/>
      <c r="U648" t="s">
        <v>38494</v>
      </c>
      <c r="V648" t="s">
        <v>38495</v>
      </c>
      <c r="W648" t="s">
        <v>1264</v>
      </c>
      <c r="X648" t="s">
        <v>102</v>
      </c>
      <c r="Y648" t="s">
        <v>1266</v>
      </c>
      <c r="Z648" t="s">
        <v>54</v>
      </c>
      <c r="AA648"/>
      <c r="AB648" t="s">
        <v>42270</v>
      </c>
      <c r="AC648" t="s">
        <v>49882</v>
      </c>
      <c r="AD648" t="s">
        <v>38494</v>
      </c>
      <c r="AE648" t="s">
        <v>105</v>
      </c>
      <c r="AF648" s="119" t="str">
        <f t="shared" si="42"/>
        <v>NA</v>
      </c>
      <c r="AG648" s="119"/>
      <c r="AH648" s="119"/>
      <c r="AI648" s="119"/>
      <c r="AJ648" s="119" t="str">
        <f t="shared" si="43"/>
        <v>NA</v>
      </c>
      <c r="AK648" s="190"/>
      <c r="AL648" s="191"/>
    </row>
    <row r="649" spans="1:38" x14ac:dyDescent="0.25">
      <c r="A649" t="s">
        <v>3287</v>
      </c>
      <c r="B649" t="s">
        <v>3285</v>
      </c>
      <c r="C649" t="s">
        <v>3286</v>
      </c>
      <c r="D649" t="s">
        <v>102</v>
      </c>
      <c r="E649" t="s">
        <v>3288</v>
      </c>
      <c r="F649" t="s">
        <v>54</v>
      </c>
      <c r="G649"/>
      <c r="H649" t="s">
        <v>42958</v>
      </c>
      <c r="I649" t="s">
        <v>50324</v>
      </c>
      <c r="J649" t="s">
        <v>3289</v>
      </c>
      <c r="K649" t="s">
        <v>105</v>
      </c>
      <c r="L649" s="119" t="str">
        <f t="shared" si="40"/>
        <v>NA</v>
      </c>
      <c r="M649" s="119"/>
      <c r="N649" s="120" t="str">
        <f t="shared" si="41"/>
        <v>NA</v>
      </c>
      <c r="O649" s="120"/>
      <c r="P649"/>
      <c r="Q649"/>
      <c r="R649"/>
      <c r="S649"/>
      <c r="T649"/>
      <c r="U649" t="s">
        <v>1593</v>
      </c>
      <c r="V649" t="s">
        <v>38496</v>
      </c>
      <c r="W649" t="s">
        <v>1592</v>
      </c>
      <c r="X649" t="s">
        <v>102</v>
      </c>
      <c r="Y649" t="s">
        <v>1594</v>
      </c>
      <c r="Z649" t="s">
        <v>54</v>
      </c>
      <c r="AA649"/>
      <c r="AB649" t="s">
        <v>42271</v>
      </c>
      <c r="AC649" t="s">
        <v>49883</v>
      </c>
      <c r="AD649" t="s">
        <v>1593</v>
      </c>
      <c r="AE649" t="s">
        <v>105</v>
      </c>
      <c r="AF649" s="119" t="str">
        <f t="shared" si="42"/>
        <v>NA</v>
      </c>
      <c r="AG649" s="119"/>
      <c r="AH649" s="119"/>
      <c r="AI649" s="119"/>
      <c r="AJ649" s="119" t="str">
        <f t="shared" si="43"/>
        <v>NA</v>
      </c>
      <c r="AK649" s="190"/>
      <c r="AL649" s="191"/>
    </row>
    <row r="650" spans="1:38" x14ac:dyDescent="0.25">
      <c r="A650" t="s">
        <v>1999</v>
      </c>
      <c r="B650" t="s">
        <v>1997</v>
      </c>
      <c r="C650" t="s">
        <v>1998</v>
      </c>
      <c r="D650" t="s">
        <v>102</v>
      </c>
      <c r="E650" t="s">
        <v>2000</v>
      </c>
      <c r="F650" t="s">
        <v>54</v>
      </c>
      <c r="G650"/>
      <c r="H650" t="s">
        <v>42960</v>
      </c>
      <c r="I650" t="s">
        <v>50325</v>
      </c>
      <c r="J650" t="s">
        <v>2001</v>
      </c>
      <c r="K650" t="s">
        <v>105</v>
      </c>
      <c r="L650" s="119" t="str">
        <f t="shared" si="40"/>
        <v>NA</v>
      </c>
      <c r="M650" s="119"/>
      <c r="N650" s="120" t="str">
        <f t="shared" si="41"/>
        <v>NA</v>
      </c>
      <c r="O650" s="120"/>
      <c r="P650"/>
      <c r="Q650"/>
      <c r="R650"/>
      <c r="S650"/>
      <c r="T650"/>
      <c r="U650" t="s">
        <v>38497</v>
      </c>
      <c r="V650" t="s">
        <v>38498</v>
      </c>
      <c r="W650" t="s">
        <v>1496</v>
      </c>
      <c r="X650" t="s">
        <v>102</v>
      </c>
      <c r="Y650" t="s">
        <v>38499</v>
      </c>
      <c r="Z650" t="s">
        <v>54</v>
      </c>
      <c r="AA650"/>
      <c r="AB650" t="s">
        <v>42272</v>
      </c>
      <c r="AC650" t="s">
        <v>56274</v>
      </c>
      <c r="AD650" t="s">
        <v>41053</v>
      </c>
      <c r="AE650" t="s">
        <v>105</v>
      </c>
      <c r="AF650" s="119" t="str">
        <f t="shared" si="42"/>
        <v>NA</v>
      </c>
      <c r="AG650" s="119"/>
      <c r="AH650" s="119"/>
      <c r="AI650" s="119"/>
      <c r="AJ650" s="119" t="str">
        <f t="shared" si="43"/>
        <v>NA</v>
      </c>
      <c r="AK650" s="190"/>
      <c r="AL650" s="191"/>
    </row>
    <row r="651" spans="1:38" x14ac:dyDescent="0.25">
      <c r="A651" t="s">
        <v>3292</v>
      </c>
      <c r="B651" t="s">
        <v>3290</v>
      </c>
      <c r="C651" t="s">
        <v>3291</v>
      </c>
      <c r="D651" t="s">
        <v>102</v>
      </c>
      <c r="E651" t="s">
        <v>3293</v>
      </c>
      <c r="F651" t="s">
        <v>54</v>
      </c>
      <c r="G651"/>
      <c r="H651" t="s">
        <v>42961</v>
      </c>
      <c r="I651" t="s">
        <v>50326</v>
      </c>
      <c r="J651" t="s">
        <v>3294</v>
      </c>
      <c r="K651" t="s">
        <v>105</v>
      </c>
      <c r="L651" s="119" t="str">
        <f t="shared" si="40"/>
        <v>NA</v>
      </c>
      <c r="M651" s="119"/>
      <c r="N651" s="120" t="str">
        <f t="shared" si="41"/>
        <v>NA</v>
      </c>
      <c r="O651" s="120"/>
      <c r="P651"/>
      <c r="Q651"/>
      <c r="R651"/>
      <c r="S651"/>
      <c r="T651"/>
      <c r="U651" t="s">
        <v>990</v>
      </c>
      <c r="V651" t="s">
        <v>38500</v>
      </c>
      <c r="W651" t="s">
        <v>989</v>
      </c>
      <c r="X651" t="s">
        <v>102</v>
      </c>
      <c r="Y651" t="s">
        <v>991</v>
      </c>
      <c r="Z651" t="s">
        <v>54</v>
      </c>
      <c r="AA651"/>
      <c r="AB651" t="s">
        <v>42273</v>
      </c>
      <c r="AC651" t="s">
        <v>49884</v>
      </c>
      <c r="AD651" t="s">
        <v>990</v>
      </c>
      <c r="AE651" t="s">
        <v>105</v>
      </c>
      <c r="AF651" s="119" t="str">
        <f t="shared" si="42"/>
        <v>NA</v>
      </c>
      <c r="AG651" s="119"/>
      <c r="AH651" s="119"/>
      <c r="AI651" s="119"/>
      <c r="AJ651" s="119" t="str">
        <f t="shared" si="43"/>
        <v>NA</v>
      </c>
      <c r="AK651" s="190"/>
      <c r="AL651" s="191"/>
    </row>
    <row r="652" spans="1:38" x14ac:dyDescent="0.25">
      <c r="A652" t="s">
        <v>1277</v>
      </c>
      <c r="B652" t="s">
        <v>1275</v>
      </c>
      <c r="C652" t="s">
        <v>1276</v>
      </c>
      <c r="D652" t="s">
        <v>102</v>
      </c>
      <c r="E652" t="s">
        <v>1278</v>
      </c>
      <c r="F652" t="s">
        <v>54</v>
      </c>
      <c r="G652"/>
      <c r="H652" t="s">
        <v>42963</v>
      </c>
      <c r="I652" t="s">
        <v>50327</v>
      </c>
      <c r="J652" t="s">
        <v>1279</v>
      </c>
      <c r="K652" t="s">
        <v>105</v>
      </c>
      <c r="L652" s="119" t="str">
        <f t="shared" si="40"/>
        <v>NA</v>
      </c>
      <c r="M652" s="119"/>
      <c r="N652" s="120" t="str">
        <f t="shared" si="41"/>
        <v>NA</v>
      </c>
      <c r="O652" s="120"/>
      <c r="P652"/>
      <c r="Q652"/>
      <c r="R652"/>
      <c r="S652"/>
      <c r="T652"/>
      <c r="U652" t="s">
        <v>38501</v>
      </c>
      <c r="V652" t="s">
        <v>38502</v>
      </c>
      <c r="W652" t="s">
        <v>810</v>
      </c>
      <c r="X652" t="s">
        <v>102</v>
      </c>
      <c r="Y652" t="s">
        <v>812</v>
      </c>
      <c r="Z652" t="s">
        <v>54</v>
      </c>
      <c r="AA652"/>
      <c r="AB652" t="s">
        <v>42274</v>
      </c>
      <c r="AC652" t="s">
        <v>49885</v>
      </c>
      <c r="AD652" t="s">
        <v>813</v>
      </c>
      <c r="AE652" t="s">
        <v>105</v>
      </c>
      <c r="AF652" s="119" t="str">
        <f t="shared" si="42"/>
        <v>NA</v>
      </c>
      <c r="AG652" s="119"/>
      <c r="AH652" s="119"/>
      <c r="AI652" s="119"/>
      <c r="AJ652" s="119" t="str">
        <f t="shared" si="43"/>
        <v>NA</v>
      </c>
      <c r="AK652" s="190"/>
      <c r="AL652" s="191"/>
    </row>
    <row r="653" spans="1:38" x14ac:dyDescent="0.25">
      <c r="A653" t="s">
        <v>1986</v>
      </c>
      <c r="B653" t="s">
        <v>1984</v>
      </c>
      <c r="C653" t="s">
        <v>1985</v>
      </c>
      <c r="D653" t="s">
        <v>102</v>
      </c>
      <c r="E653" t="s">
        <v>1987</v>
      </c>
      <c r="F653" t="s">
        <v>54</v>
      </c>
      <c r="G653"/>
      <c r="H653" t="s">
        <v>42964</v>
      </c>
      <c r="I653" t="s">
        <v>50328</v>
      </c>
      <c r="J653" t="s">
        <v>1988</v>
      </c>
      <c r="K653" t="s">
        <v>105</v>
      </c>
      <c r="L653" s="119" t="str">
        <f t="shared" si="40"/>
        <v>NA</v>
      </c>
      <c r="M653" s="119"/>
      <c r="N653" s="120" t="str">
        <f t="shared" si="41"/>
        <v>NA</v>
      </c>
      <c r="O653" s="120"/>
      <c r="P653"/>
      <c r="Q653"/>
      <c r="R653"/>
      <c r="S653"/>
      <c r="T653"/>
      <c r="U653" t="s">
        <v>38503</v>
      </c>
      <c r="V653" t="s">
        <v>38504</v>
      </c>
      <c r="W653" t="s">
        <v>1520</v>
      </c>
      <c r="X653" t="s">
        <v>102</v>
      </c>
      <c r="Y653" t="s">
        <v>1522</v>
      </c>
      <c r="Z653" t="s">
        <v>54</v>
      </c>
      <c r="AA653"/>
      <c r="AB653" t="s">
        <v>42275</v>
      </c>
      <c r="AC653" t="s">
        <v>49886</v>
      </c>
      <c r="AD653" t="s">
        <v>41054</v>
      </c>
      <c r="AE653" t="s">
        <v>105</v>
      </c>
      <c r="AF653" s="119" t="str">
        <f t="shared" si="42"/>
        <v>NA</v>
      </c>
      <c r="AG653" s="119"/>
      <c r="AH653" s="119"/>
      <c r="AI653" s="119"/>
      <c r="AJ653" s="119" t="str">
        <f t="shared" si="43"/>
        <v>NA</v>
      </c>
      <c r="AK653" s="190"/>
      <c r="AL653" s="191"/>
    </row>
    <row r="654" spans="1:38" x14ac:dyDescent="0.25">
      <c r="A654" t="s">
        <v>2332</v>
      </c>
      <c r="B654" t="s">
        <v>2330</v>
      </c>
      <c r="C654" t="s">
        <v>2331</v>
      </c>
      <c r="D654" t="s">
        <v>102</v>
      </c>
      <c r="E654" t="s">
        <v>2333</v>
      </c>
      <c r="F654" t="s">
        <v>54</v>
      </c>
      <c r="G654"/>
      <c r="H654" t="s">
        <v>42966</v>
      </c>
      <c r="I654" t="s">
        <v>50329</v>
      </c>
      <c r="J654" t="s">
        <v>2334</v>
      </c>
      <c r="K654" t="s">
        <v>105</v>
      </c>
      <c r="L654" s="119" t="str">
        <f t="shared" si="40"/>
        <v>NA</v>
      </c>
      <c r="M654" s="119"/>
      <c r="N654" s="120" t="str">
        <f t="shared" si="41"/>
        <v>NA</v>
      </c>
      <c r="O654" s="120"/>
      <c r="P654"/>
      <c r="Q654"/>
      <c r="R654"/>
      <c r="S654"/>
      <c r="T654"/>
      <c r="U654" t="s">
        <v>38505</v>
      </c>
      <c r="V654" t="s">
        <v>38506</v>
      </c>
      <c r="W654" t="s">
        <v>1120</v>
      </c>
      <c r="X654" t="s">
        <v>102</v>
      </c>
      <c r="Y654" t="s">
        <v>1122</v>
      </c>
      <c r="Z654" t="s">
        <v>54</v>
      </c>
      <c r="AA654"/>
      <c r="AB654" t="s">
        <v>42276</v>
      </c>
      <c r="AC654" t="s">
        <v>49887</v>
      </c>
      <c r="AD654" t="s">
        <v>1121</v>
      </c>
      <c r="AE654" t="s">
        <v>105</v>
      </c>
      <c r="AF654" s="119" t="str">
        <f t="shared" si="42"/>
        <v>NA</v>
      </c>
      <c r="AG654" s="119"/>
      <c r="AH654" s="119"/>
      <c r="AI654" s="119"/>
      <c r="AJ654" s="119" t="str">
        <f t="shared" si="43"/>
        <v>NA</v>
      </c>
      <c r="AK654" s="190"/>
      <c r="AL654" s="191"/>
    </row>
    <row r="655" spans="1:38" x14ac:dyDescent="0.25">
      <c r="A655" t="s">
        <v>1383</v>
      </c>
      <c r="B655" t="s">
        <v>1381</v>
      </c>
      <c r="C655" t="s">
        <v>1382</v>
      </c>
      <c r="D655" t="s">
        <v>102</v>
      </c>
      <c r="E655" t="s">
        <v>1384</v>
      </c>
      <c r="F655" t="s">
        <v>54</v>
      </c>
      <c r="G655"/>
      <c r="H655" t="s">
        <v>42971</v>
      </c>
      <c r="I655" t="s">
        <v>50330</v>
      </c>
      <c r="J655" t="s">
        <v>1383</v>
      </c>
      <c r="K655" t="s">
        <v>105</v>
      </c>
      <c r="L655" s="119" t="str">
        <f t="shared" si="40"/>
        <v>NA</v>
      </c>
      <c r="M655" s="119"/>
      <c r="N655" s="120" t="str">
        <f t="shared" si="41"/>
        <v>NA</v>
      </c>
      <c r="O655" s="120"/>
      <c r="P655"/>
      <c r="Q655"/>
      <c r="R655"/>
      <c r="S655"/>
      <c r="T655"/>
      <c r="U655" t="s">
        <v>38412</v>
      </c>
      <c r="V655" t="s">
        <v>38507</v>
      </c>
      <c r="W655" t="s">
        <v>1120</v>
      </c>
      <c r="X655" t="s">
        <v>102</v>
      </c>
      <c r="Y655" t="s">
        <v>1122</v>
      </c>
      <c r="Z655" t="s">
        <v>54</v>
      </c>
      <c r="AA655"/>
      <c r="AB655" t="s">
        <v>42276</v>
      </c>
      <c r="AC655" t="s">
        <v>49887</v>
      </c>
      <c r="AD655" t="s">
        <v>41034</v>
      </c>
      <c r="AE655" t="s">
        <v>105</v>
      </c>
      <c r="AF655" s="119" t="str">
        <f t="shared" si="42"/>
        <v>NA</v>
      </c>
      <c r="AG655" s="119"/>
      <c r="AH655" s="119"/>
      <c r="AI655" s="119"/>
      <c r="AJ655" s="119" t="str">
        <f t="shared" si="43"/>
        <v>NA</v>
      </c>
      <c r="AK655" s="190"/>
      <c r="AL655" s="191"/>
    </row>
    <row r="656" spans="1:38" x14ac:dyDescent="0.25">
      <c r="A656" t="s">
        <v>1854</v>
      </c>
      <c r="B656" t="s">
        <v>1852</v>
      </c>
      <c r="C656" t="s">
        <v>1853</v>
      </c>
      <c r="D656" t="s">
        <v>102</v>
      </c>
      <c r="E656" t="s">
        <v>1855</v>
      </c>
      <c r="F656" t="s">
        <v>54</v>
      </c>
      <c r="G656"/>
      <c r="H656" t="s">
        <v>42973</v>
      </c>
      <c r="I656" t="s">
        <v>50331</v>
      </c>
      <c r="J656" t="s">
        <v>1856</v>
      </c>
      <c r="K656" t="s">
        <v>105</v>
      </c>
      <c r="L656" s="119" t="str">
        <f t="shared" si="40"/>
        <v>NA</v>
      </c>
      <c r="M656" s="119"/>
      <c r="N656" s="120" t="str">
        <f t="shared" si="41"/>
        <v>NA</v>
      </c>
      <c r="O656" s="120"/>
      <c r="P656"/>
      <c r="Q656"/>
      <c r="R656"/>
      <c r="S656"/>
      <c r="T656"/>
      <c r="U656" t="s">
        <v>38510</v>
      </c>
      <c r="V656" t="s">
        <v>38511</v>
      </c>
      <c r="W656" t="s">
        <v>989</v>
      </c>
      <c r="X656" t="s">
        <v>102</v>
      </c>
      <c r="Y656" t="s">
        <v>24549</v>
      </c>
      <c r="Z656" t="s">
        <v>54</v>
      </c>
      <c r="AA656"/>
      <c r="AB656" t="s">
        <v>42277</v>
      </c>
      <c r="AC656" t="s">
        <v>56275</v>
      </c>
      <c r="AD656" t="s">
        <v>41055</v>
      </c>
      <c r="AE656" t="s">
        <v>105</v>
      </c>
      <c r="AF656" s="119" t="str">
        <f t="shared" si="42"/>
        <v>NA</v>
      </c>
      <c r="AG656" s="119"/>
      <c r="AH656" s="119"/>
      <c r="AI656" s="119"/>
      <c r="AJ656" s="119" t="str">
        <f t="shared" si="43"/>
        <v>NA</v>
      </c>
      <c r="AK656" s="190"/>
      <c r="AL656" s="191"/>
    </row>
    <row r="657" spans="1:38" x14ac:dyDescent="0.25">
      <c r="A657" t="s">
        <v>1040</v>
      </c>
      <c r="B657" t="s">
        <v>1038</v>
      </c>
      <c r="C657" t="s">
        <v>1039</v>
      </c>
      <c r="D657" t="s">
        <v>102</v>
      </c>
      <c r="E657" t="s">
        <v>1041</v>
      </c>
      <c r="F657" t="s">
        <v>54</v>
      </c>
      <c r="G657"/>
      <c r="H657" t="s">
        <v>42974</v>
      </c>
      <c r="I657" t="s">
        <v>50332</v>
      </c>
      <c r="J657" t="s">
        <v>1040</v>
      </c>
      <c r="K657" t="s">
        <v>105</v>
      </c>
      <c r="L657" s="119" t="str">
        <f t="shared" si="40"/>
        <v>NA</v>
      </c>
      <c r="M657" s="119"/>
      <c r="N657" s="120" t="str">
        <f t="shared" si="41"/>
        <v>NA</v>
      </c>
      <c r="O657" s="120"/>
      <c r="P657"/>
      <c r="Q657"/>
      <c r="R657"/>
      <c r="S657"/>
      <c r="T657"/>
      <c r="U657" t="s">
        <v>38512</v>
      </c>
      <c r="V657" t="s">
        <v>38513</v>
      </c>
      <c r="W657" t="s">
        <v>1120</v>
      </c>
      <c r="X657" t="s">
        <v>102</v>
      </c>
      <c r="Y657" t="s">
        <v>24549</v>
      </c>
      <c r="Z657" t="s">
        <v>54</v>
      </c>
      <c r="AA657"/>
      <c r="AB657" t="s">
        <v>42277</v>
      </c>
      <c r="AC657" t="s">
        <v>56275</v>
      </c>
      <c r="AD657" t="s">
        <v>38512</v>
      </c>
      <c r="AE657" t="s">
        <v>105</v>
      </c>
      <c r="AF657" s="119" t="str">
        <f t="shared" si="42"/>
        <v>NA</v>
      </c>
      <c r="AG657" s="119"/>
      <c r="AH657" s="119"/>
      <c r="AI657" s="119"/>
      <c r="AJ657" s="119" t="str">
        <f t="shared" si="43"/>
        <v>NA</v>
      </c>
      <c r="AK657" s="190"/>
      <c r="AL657" s="191"/>
    </row>
    <row r="658" spans="1:38" x14ac:dyDescent="0.25">
      <c r="A658" t="s">
        <v>3283</v>
      </c>
      <c r="B658" t="s">
        <v>3281</v>
      </c>
      <c r="C658" t="s">
        <v>3282</v>
      </c>
      <c r="D658" t="s">
        <v>102</v>
      </c>
      <c r="E658" t="s">
        <v>3284</v>
      </c>
      <c r="F658" t="s">
        <v>54</v>
      </c>
      <c r="G658"/>
      <c r="H658" t="s">
        <v>42975</v>
      </c>
      <c r="I658" t="s">
        <v>50333</v>
      </c>
      <c r="J658" t="s">
        <v>3283</v>
      </c>
      <c r="K658" t="s">
        <v>105</v>
      </c>
      <c r="L658" s="119" t="str">
        <f t="shared" si="40"/>
        <v>NA</v>
      </c>
      <c r="M658" s="119"/>
      <c r="N658" s="120" t="str">
        <f t="shared" si="41"/>
        <v>NA</v>
      </c>
      <c r="O658" s="120"/>
      <c r="P658"/>
      <c r="Q658"/>
      <c r="R658"/>
      <c r="S658"/>
      <c r="T658"/>
      <c r="U658" t="s">
        <v>38514</v>
      </c>
      <c r="V658" t="s">
        <v>38515</v>
      </c>
      <c r="W658" t="s">
        <v>1482</v>
      </c>
      <c r="X658" t="s">
        <v>102</v>
      </c>
      <c r="Y658" t="s">
        <v>1484</v>
      </c>
      <c r="Z658" t="s">
        <v>54</v>
      </c>
      <c r="AA658"/>
      <c r="AB658" t="s">
        <v>42278</v>
      </c>
      <c r="AC658" t="s">
        <v>49888</v>
      </c>
      <c r="AD658" t="s">
        <v>41056</v>
      </c>
      <c r="AE658" t="s">
        <v>105</v>
      </c>
      <c r="AF658" s="119" t="str">
        <f t="shared" si="42"/>
        <v>NA</v>
      </c>
      <c r="AG658" s="119"/>
      <c r="AH658" s="119"/>
      <c r="AI658" s="119"/>
      <c r="AJ658" s="119" t="str">
        <f t="shared" si="43"/>
        <v>NA</v>
      </c>
      <c r="AK658" s="190"/>
      <c r="AL658" s="191"/>
    </row>
    <row r="659" spans="1:38" x14ac:dyDescent="0.25">
      <c r="A659" t="s">
        <v>1109</v>
      </c>
      <c r="B659" t="s">
        <v>1107</v>
      </c>
      <c r="C659" t="s">
        <v>1108</v>
      </c>
      <c r="D659" t="s">
        <v>102</v>
      </c>
      <c r="E659" t="s">
        <v>1110</v>
      </c>
      <c r="F659" t="s">
        <v>54</v>
      </c>
      <c r="G659"/>
      <c r="H659" t="s">
        <v>42976</v>
      </c>
      <c r="I659" t="s">
        <v>50334</v>
      </c>
      <c r="J659" t="s">
        <v>1109</v>
      </c>
      <c r="K659" t="s">
        <v>105</v>
      </c>
      <c r="L659" s="119" t="str">
        <f t="shared" si="40"/>
        <v>NA</v>
      </c>
      <c r="M659" s="119"/>
      <c r="N659" s="120" t="str">
        <f t="shared" si="41"/>
        <v>NA</v>
      </c>
      <c r="O659" s="120"/>
      <c r="P659"/>
      <c r="Q659"/>
      <c r="R659"/>
      <c r="S659"/>
      <c r="T659"/>
      <c r="U659" t="s">
        <v>38516</v>
      </c>
      <c r="V659" t="s">
        <v>38517</v>
      </c>
      <c r="W659" t="s">
        <v>1487</v>
      </c>
      <c r="X659" t="s">
        <v>102</v>
      </c>
      <c r="Y659" t="s">
        <v>1489</v>
      </c>
      <c r="Z659" t="s">
        <v>54</v>
      </c>
      <c r="AA659"/>
      <c r="AB659" t="s">
        <v>42279</v>
      </c>
      <c r="AC659" t="s">
        <v>49889</v>
      </c>
      <c r="AD659" t="s">
        <v>41057</v>
      </c>
      <c r="AE659" t="s">
        <v>105</v>
      </c>
      <c r="AF659" s="119" t="str">
        <f t="shared" si="42"/>
        <v>NA</v>
      </c>
      <c r="AG659" s="119"/>
      <c r="AH659" s="119"/>
      <c r="AI659" s="119"/>
      <c r="AJ659" s="119" t="str">
        <f t="shared" si="43"/>
        <v>NA</v>
      </c>
      <c r="AK659" s="190"/>
      <c r="AL659" s="191"/>
    </row>
    <row r="660" spans="1:38" x14ac:dyDescent="0.25">
      <c r="A660" t="s">
        <v>1447</v>
      </c>
      <c r="B660" t="s">
        <v>1445</v>
      </c>
      <c r="C660" t="s">
        <v>1446</v>
      </c>
      <c r="D660" t="s">
        <v>102</v>
      </c>
      <c r="E660" t="s">
        <v>1448</v>
      </c>
      <c r="F660" t="s">
        <v>54</v>
      </c>
      <c r="G660"/>
      <c r="H660" t="s">
        <v>42977</v>
      </c>
      <c r="I660" t="s">
        <v>50335</v>
      </c>
      <c r="J660" t="s">
        <v>1449</v>
      </c>
      <c r="K660" t="s">
        <v>105</v>
      </c>
      <c r="L660" s="119" t="str">
        <f t="shared" si="40"/>
        <v>NA</v>
      </c>
      <c r="M660" s="119"/>
      <c r="N660" s="120" t="str">
        <f t="shared" si="41"/>
        <v>NA</v>
      </c>
      <c r="O660" s="120"/>
      <c r="P660"/>
      <c r="Q660"/>
      <c r="R660"/>
      <c r="S660"/>
      <c r="T660"/>
      <c r="U660" t="s">
        <v>38518</v>
      </c>
      <c r="V660" t="s">
        <v>38519</v>
      </c>
      <c r="W660" t="s">
        <v>1010</v>
      </c>
      <c r="X660" t="s">
        <v>102</v>
      </c>
      <c r="Y660" t="s">
        <v>1012</v>
      </c>
      <c r="Z660" t="s">
        <v>54</v>
      </c>
      <c r="AA660"/>
      <c r="AB660" t="s">
        <v>42281</v>
      </c>
      <c r="AC660" t="s">
        <v>49891</v>
      </c>
      <c r="AD660" t="s">
        <v>1013</v>
      </c>
      <c r="AE660" t="s">
        <v>105</v>
      </c>
      <c r="AF660" s="119" t="str">
        <f t="shared" si="42"/>
        <v>NA</v>
      </c>
      <c r="AG660" s="119"/>
      <c r="AH660" s="119"/>
      <c r="AI660" s="119"/>
      <c r="AJ660" s="119" t="str">
        <f t="shared" si="43"/>
        <v>NA</v>
      </c>
      <c r="AK660" s="190"/>
      <c r="AL660" s="191"/>
    </row>
    <row r="661" spans="1:38" x14ac:dyDescent="0.25">
      <c r="A661" t="s">
        <v>2872</v>
      </c>
      <c r="B661" t="s">
        <v>2870</v>
      </c>
      <c r="C661" t="s">
        <v>2871</v>
      </c>
      <c r="D661" t="s">
        <v>102</v>
      </c>
      <c r="E661" t="s">
        <v>2873</v>
      </c>
      <c r="F661" t="s">
        <v>54</v>
      </c>
      <c r="G661"/>
      <c r="H661" t="s">
        <v>42979</v>
      </c>
      <c r="I661" t="s">
        <v>50336</v>
      </c>
      <c r="J661" t="s">
        <v>2874</v>
      </c>
      <c r="K661" t="s">
        <v>105</v>
      </c>
      <c r="L661" s="119" t="str">
        <f t="shared" si="40"/>
        <v>NA</v>
      </c>
      <c r="M661" s="119"/>
      <c r="N661" s="120" t="str">
        <f t="shared" si="41"/>
        <v>NA</v>
      </c>
      <c r="O661" s="120"/>
      <c r="P661"/>
      <c r="Q661"/>
      <c r="R661"/>
      <c r="S661"/>
      <c r="T661"/>
      <c r="U661" t="s">
        <v>1223</v>
      </c>
      <c r="V661" t="s">
        <v>38520</v>
      </c>
      <c r="W661" t="s">
        <v>1222</v>
      </c>
      <c r="X661" t="s">
        <v>102</v>
      </c>
      <c r="Y661" t="s">
        <v>1224</v>
      </c>
      <c r="Z661" t="s">
        <v>54</v>
      </c>
      <c r="AA661"/>
      <c r="AB661" t="s">
        <v>42285</v>
      </c>
      <c r="AC661" t="s">
        <v>49895</v>
      </c>
      <c r="AD661" t="s">
        <v>1223</v>
      </c>
      <c r="AE661" t="s">
        <v>105</v>
      </c>
      <c r="AF661" s="119" t="str">
        <f t="shared" si="42"/>
        <v>NA</v>
      </c>
      <c r="AG661" s="119"/>
      <c r="AH661" s="119"/>
      <c r="AI661" s="119"/>
      <c r="AJ661" s="119" t="str">
        <f t="shared" si="43"/>
        <v>NA</v>
      </c>
      <c r="AK661" s="190"/>
      <c r="AL661" s="191"/>
    </row>
    <row r="662" spans="1:38" x14ac:dyDescent="0.25">
      <c r="A662" t="s">
        <v>1298</v>
      </c>
      <c r="B662" t="s">
        <v>1296</v>
      </c>
      <c r="C662" t="s">
        <v>1297</v>
      </c>
      <c r="D662" t="s">
        <v>102</v>
      </c>
      <c r="E662" t="s">
        <v>1299</v>
      </c>
      <c r="F662" t="s">
        <v>54</v>
      </c>
      <c r="G662"/>
      <c r="H662" t="s">
        <v>42981</v>
      </c>
      <c r="I662" t="s">
        <v>50337</v>
      </c>
      <c r="J662" t="s">
        <v>1298</v>
      </c>
      <c r="K662" t="s">
        <v>105</v>
      </c>
      <c r="L662" s="119" t="str">
        <f t="shared" si="40"/>
        <v>NA</v>
      </c>
      <c r="M662" s="119"/>
      <c r="N662" s="120" t="str">
        <f t="shared" si="41"/>
        <v>NA</v>
      </c>
      <c r="O662" s="120"/>
      <c r="P662"/>
      <c r="Q662"/>
      <c r="R662"/>
      <c r="S662"/>
      <c r="T662"/>
      <c r="U662" t="s">
        <v>38521</v>
      </c>
      <c r="V662" t="s">
        <v>38522</v>
      </c>
      <c r="W662" t="s">
        <v>1222</v>
      </c>
      <c r="X662" t="s">
        <v>102</v>
      </c>
      <c r="Y662" t="s">
        <v>1224</v>
      </c>
      <c r="Z662" t="s">
        <v>54</v>
      </c>
      <c r="AA662"/>
      <c r="AB662" t="s">
        <v>42285</v>
      </c>
      <c r="AC662" t="s">
        <v>49895</v>
      </c>
      <c r="AD662" t="s">
        <v>41058</v>
      </c>
      <c r="AE662" t="s">
        <v>105</v>
      </c>
      <c r="AF662" s="119" t="str">
        <f t="shared" si="42"/>
        <v>NA</v>
      </c>
      <c r="AG662" s="119"/>
      <c r="AH662" s="119"/>
      <c r="AI662" s="119"/>
      <c r="AJ662" s="119" t="str">
        <f t="shared" si="43"/>
        <v>NA</v>
      </c>
      <c r="AK662" s="190"/>
      <c r="AL662" s="191"/>
    </row>
    <row r="663" spans="1:38" x14ac:dyDescent="0.25">
      <c r="A663" t="s">
        <v>3211</v>
      </c>
      <c r="B663" t="s">
        <v>3209</v>
      </c>
      <c r="C663" t="s">
        <v>3210</v>
      </c>
      <c r="D663" t="s">
        <v>102</v>
      </c>
      <c r="E663" t="s">
        <v>3212</v>
      </c>
      <c r="F663" t="s">
        <v>54</v>
      </c>
      <c r="G663"/>
      <c r="H663" t="s">
        <v>42982</v>
      </c>
      <c r="I663" t="s">
        <v>50338</v>
      </c>
      <c r="J663" t="s">
        <v>3213</v>
      </c>
      <c r="K663" t="s">
        <v>105</v>
      </c>
      <c r="L663" s="119" t="str">
        <f t="shared" si="40"/>
        <v>NA</v>
      </c>
      <c r="M663" s="119"/>
      <c r="N663" s="120" t="str">
        <f t="shared" si="41"/>
        <v>NA</v>
      </c>
      <c r="O663" s="120"/>
      <c r="P663"/>
      <c r="Q663"/>
      <c r="R663"/>
      <c r="S663"/>
      <c r="T663"/>
      <c r="U663" t="s">
        <v>38483</v>
      </c>
      <c r="V663" t="s">
        <v>38523</v>
      </c>
      <c r="W663" t="s">
        <v>1222</v>
      </c>
      <c r="X663" t="s">
        <v>102</v>
      </c>
      <c r="Y663" t="s">
        <v>1224</v>
      </c>
      <c r="Z663" t="s">
        <v>54</v>
      </c>
      <c r="AA663"/>
      <c r="AB663" t="s">
        <v>42285</v>
      </c>
      <c r="AC663" t="s">
        <v>49895</v>
      </c>
      <c r="AD663" t="s">
        <v>41059</v>
      </c>
      <c r="AE663" t="s">
        <v>105</v>
      </c>
      <c r="AF663" s="119" t="str">
        <f t="shared" si="42"/>
        <v>NA</v>
      </c>
      <c r="AG663" s="119"/>
      <c r="AH663" s="119"/>
      <c r="AI663" s="119"/>
      <c r="AJ663" s="119" t="str">
        <f t="shared" si="43"/>
        <v>NA</v>
      </c>
      <c r="AK663" s="190"/>
      <c r="AL663" s="191"/>
    </row>
    <row r="664" spans="1:38" x14ac:dyDescent="0.25">
      <c r="A664" t="s">
        <v>2749</v>
      </c>
      <c r="B664" t="s">
        <v>2747</v>
      </c>
      <c r="C664" t="s">
        <v>2748</v>
      </c>
      <c r="D664" t="s">
        <v>102</v>
      </c>
      <c r="E664" t="s">
        <v>2750</v>
      </c>
      <c r="F664" t="s">
        <v>54</v>
      </c>
      <c r="G664"/>
      <c r="H664" t="s">
        <v>42984</v>
      </c>
      <c r="I664" t="s">
        <v>50339</v>
      </c>
      <c r="J664" t="s">
        <v>2751</v>
      </c>
      <c r="K664" t="s">
        <v>105</v>
      </c>
      <c r="L664" s="119" t="str">
        <f t="shared" si="40"/>
        <v>NA</v>
      </c>
      <c r="M664" s="119"/>
      <c r="N664" s="120" t="str">
        <f t="shared" si="41"/>
        <v>NA</v>
      </c>
      <c r="O664" s="120"/>
      <c r="P664"/>
      <c r="Q664"/>
      <c r="R664"/>
      <c r="S664"/>
      <c r="T664"/>
      <c r="U664" t="s">
        <v>38524</v>
      </c>
      <c r="V664" t="s">
        <v>38525</v>
      </c>
      <c r="W664" t="s">
        <v>1455</v>
      </c>
      <c r="X664" t="s">
        <v>102</v>
      </c>
      <c r="Y664" t="s">
        <v>1457</v>
      </c>
      <c r="Z664" t="s">
        <v>54</v>
      </c>
      <c r="AA664"/>
      <c r="AB664" t="s">
        <v>42288</v>
      </c>
      <c r="AC664" t="s">
        <v>49898</v>
      </c>
      <c r="AD664" t="s">
        <v>41060</v>
      </c>
      <c r="AE664" t="s">
        <v>105</v>
      </c>
      <c r="AF664" s="119" t="str">
        <f t="shared" si="42"/>
        <v>NA</v>
      </c>
      <c r="AG664" s="119"/>
      <c r="AH664" s="119"/>
      <c r="AI664" s="119"/>
      <c r="AJ664" s="119" t="str">
        <f t="shared" si="43"/>
        <v>NA</v>
      </c>
      <c r="AK664" s="190"/>
      <c r="AL664" s="191"/>
    </row>
    <row r="665" spans="1:38" x14ac:dyDescent="0.25">
      <c r="A665" t="s">
        <v>2857</v>
      </c>
      <c r="B665" t="s">
        <v>2855</v>
      </c>
      <c r="C665" t="s">
        <v>2856</v>
      </c>
      <c r="D665" t="s">
        <v>102</v>
      </c>
      <c r="E665" t="s">
        <v>2858</v>
      </c>
      <c r="F665" t="s">
        <v>54</v>
      </c>
      <c r="G665"/>
      <c r="H665" t="s">
        <v>42985</v>
      </c>
      <c r="I665" t="s">
        <v>50340</v>
      </c>
      <c r="J665" t="s">
        <v>2859</v>
      </c>
      <c r="K665" t="s">
        <v>105</v>
      </c>
      <c r="L665" s="119" t="str">
        <f t="shared" si="40"/>
        <v>NA</v>
      </c>
      <c r="M665" s="119"/>
      <c r="N665" s="120" t="str">
        <f t="shared" si="41"/>
        <v>NA</v>
      </c>
      <c r="O665" s="120"/>
      <c r="P665"/>
      <c r="Q665"/>
      <c r="R665"/>
      <c r="S665"/>
      <c r="T665"/>
      <c r="U665" t="s">
        <v>879</v>
      </c>
      <c r="V665" t="s">
        <v>38526</v>
      </c>
      <c r="W665" t="s">
        <v>878</v>
      </c>
      <c r="X665" t="s">
        <v>102</v>
      </c>
      <c r="Y665" t="s">
        <v>453</v>
      </c>
      <c r="Z665" t="s">
        <v>54</v>
      </c>
      <c r="AA665"/>
      <c r="AB665" t="s">
        <v>42291</v>
      </c>
      <c r="AC665" t="s">
        <v>49901</v>
      </c>
      <c r="AD665"/>
      <c r="AE665" t="s">
        <v>105</v>
      </c>
      <c r="AF665" s="119" t="str">
        <f t="shared" si="42"/>
        <v>NA</v>
      </c>
      <c r="AG665" s="119"/>
      <c r="AH665" s="119"/>
      <c r="AI665" s="119"/>
      <c r="AJ665" s="119" t="str">
        <f t="shared" si="43"/>
        <v>NA</v>
      </c>
      <c r="AK665" s="190"/>
      <c r="AL665" s="191"/>
    </row>
    <row r="666" spans="1:38" x14ac:dyDescent="0.25">
      <c r="A666" t="s">
        <v>3558</v>
      </c>
      <c r="B666" t="s">
        <v>3556</v>
      </c>
      <c r="C666" t="s">
        <v>3557</v>
      </c>
      <c r="D666" t="s">
        <v>102</v>
      </c>
      <c r="E666" t="s">
        <v>3559</v>
      </c>
      <c r="F666" t="s">
        <v>54</v>
      </c>
      <c r="G666"/>
      <c r="H666" t="s">
        <v>42986</v>
      </c>
      <c r="I666" t="s">
        <v>50341</v>
      </c>
      <c r="J666" t="s">
        <v>3560</v>
      </c>
      <c r="K666" t="s">
        <v>105</v>
      </c>
      <c r="L666" s="119" t="str">
        <f t="shared" si="40"/>
        <v>NA</v>
      </c>
      <c r="M666" s="119"/>
      <c r="N666" s="120" t="str">
        <f t="shared" si="41"/>
        <v>NA</v>
      </c>
      <c r="O666" s="120"/>
      <c r="P666"/>
      <c r="Q666"/>
      <c r="R666"/>
      <c r="S666"/>
      <c r="T666"/>
      <c r="U666" t="s">
        <v>38531</v>
      </c>
      <c r="V666" t="s">
        <v>38532</v>
      </c>
      <c r="W666" t="s">
        <v>3833</v>
      </c>
      <c r="X666" t="s">
        <v>102</v>
      </c>
      <c r="Y666" t="s">
        <v>8707</v>
      </c>
      <c r="Z666" t="s">
        <v>54</v>
      </c>
      <c r="AA666"/>
      <c r="AB666" t="s">
        <v>42292</v>
      </c>
      <c r="AC666" t="s">
        <v>56276</v>
      </c>
      <c r="AD666"/>
      <c r="AE666" t="s">
        <v>105</v>
      </c>
      <c r="AF666" s="119" t="str">
        <f t="shared" si="42"/>
        <v>NA</v>
      </c>
      <c r="AG666" s="119"/>
      <c r="AH666" s="119"/>
      <c r="AI666" s="119"/>
      <c r="AJ666" s="119" t="str">
        <f t="shared" si="43"/>
        <v>NA</v>
      </c>
      <c r="AK666" s="190"/>
      <c r="AL666" s="191"/>
    </row>
    <row r="667" spans="1:38" x14ac:dyDescent="0.25">
      <c r="A667" t="s">
        <v>1977</v>
      </c>
      <c r="B667" t="s">
        <v>1975</v>
      </c>
      <c r="C667" t="s">
        <v>1976</v>
      </c>
      <c r="D667" t="s">
        <v>102</v>
      </c>
      <c r="E667" t="s">
        <v>1978</v>
      </c>
      <c r="F667" t="s">
        <v>54</v>
      </c>
      <c r="G667"/>
      <c r="H667" t="s">
        <v>42987</v>
      </c>
      <c r="I667" t="s">
        <v>50342</v>
      </c>
      <c r="J667" t="s">
        <v>1979</v>
      </c>
      <c r="K667" t="s">
        <v>105</v>
      </c>
      <c r="L667" s="119" t="str">
        <f t="shared" si="40"/>
        <v>NA</v>
      </c>
      <c r="M667" s="119"/>
      <c r="N667" s="120" t="str">
        <f t="shared" si="41"/>
        <v>NA</v>
      </c>
      <c r="O667" s="120"/>
      <c r="P667"/>
      <c r="Q667"/>
      <c r="R667"/>
      <c r="S667"/>
      <c r="T667"/>
      <c r="U667" t="s">
        <v>38533</v>
      </c>
      <c r="V667" t="s">
        <v>38534</v>
      </c>
      <c r="W667" t="s">
        <v>3833</v>
      </c>
      <c r="X667" t="s">
        <v>102</v>
      </c>
      <c r="Y667" t="s">
        <v>8707</v>
      </c>
      <c r="Z667" t="s">
        <v>54</v>
      </c>
      <c r="AA667"/>
      <c r="AB667" t="s">
        <v>42292</v>
      </c>
      <c r="AC667" t="s">
        <v>56276</v>
      </c>
      <c r="AD667"/>
      <c r="AE667" t="s">
        <v>105</v>
      </c>
      <c r="AF667" s="119" t="str">
        <f t="shared" si="42"/>
        <v>NA</v>
      </c>
      <c r="AG667" s="119"/>
      <c r="AH667" s="119"/>
      <c r="AI667" s="119"/>
      <c r="AJ667" s="119" t="str">
        <f t="shared" si="43"/>
        <v>NA</v>
      </c>
      <c r="AK667" s="190"/>
      <c r="AL667" s="191"/>
    </row>
    <row r="668" spans="1:38" x14ac:dyDescent="0.25">
      <c r="A668" t="s">
        <v>3715</v>
      </c>
      <c r="B668" t="s">
        <v>3713</v>
      </c>
      <c r="C668" t="s">
        <v>3714</v>
      </c>
      <c r="D668" t="s">
        <v>102</v>
      </c>
      <c r="E668" t="s">
        <v>3716</v>
      </c>
      <c r="F668" t="s">
        <v>54</v>
      </c>
      <c r="G668"/>
      <c r="H668" t="s">
        <v>42988</v>
      </c>
      <c r="I668" t="s">
        <v>50343</v>
      </c>
      <c r="J668" t="s">
        <v>3717</v>
      </c>
      <c r="K668" t="s">
        <v>105</v>
      </c>
      <c r="L668" s="119" t="str">
        <f t="shared" si="40"/>
        <v>NA</v>
      </c>
      <c r="M668" s="119"/>
      <c r="N668" s="120" t="str">
        <f t="shared" si="41"/>
        <v>NA</v>
      </c>
      <c r="O668" s="120"/>
      <c r="P668"/>
      <c r="Q668"/>
      <c r="R668"/>
      <c r="S668"/>
      <c r="T668"/>
      <c r="U668" t="s">
        <v>38535</v>
      </c>
      <c r="V668" t="s">
        <v>38536</v>
      </c>
      <c r="W668" t="s">
        <v>3335</v>
      </c>
      <c r="X668" t="s">
        <v>102</v>
      </c>
      <c r="Y668" t="s">
        <v>3019</v>
      </c>
      <c r="Z668" t="s">
        <v>54</v>
      </c>
      <c r="AA668"/>
      <c r="AB668" t="s">
        <v>42293</v>
      </c>
      <c r="AC668" t="s">
        <v>49902</v>
      </c>
      <c r="AD668"/>
      <c r="AE668" t="s">
        <v>105</v>
      </c>
      <c r="AF668" s="119" t="str">
        <f t="shared" si="42"/>
        <v>NA</v>
      </c>
      <c r="AG668" s="119"/>
      <c r="AH668" s="119"/>
      <c r="AI668" s="119"/>
      <c r="AJ668" s="119" t="str">
        <f t="shared" si="43"/>
        <v>NA</v>
      </c>
      <c r="AK668" s="190"/>
      <c r="AL668" s="191"/>
    </row>
    <row r="669" spans="1:38" x14ac:dyDescent="0.25">
      <c r="A669" t="s">
        <v>3668</v>
      </c>
      <c r="B669" t="s">
        <v>3666</v>
      </c>
      <c r="C669" t="s">
        <v>3667</v>
      </c>
      <c r="D669" t="s">
        <v>102</v>
      </c>
      <c r="E669" t="s">
        <v>3669</v>
      </c>
      <c r="F669" t="s">
        <v>54</v>
      </c>
      <c r="G669"/>
      <c r="H669" t="s">
        <v>42991</v>
      </c>
      <c r="I669" t="s">
        <v>50344</v>
      </c>
      <c r="J669" t="s">
        <v>3668</v>
      </c>
      <c r="K669" t="s">
        <v>105</v>
      </c>
      <c r="L669" s="119" t="str">
        <f t="shared" si="40"/>
        <v>NA</v>
      </c>
      <c r="M669" s="119"/>
      <c r="N669" s="120" t="str">
        <f t="shared" si="41"/>
        <v>NA</v>
      </c>
      <c r="O669" s="120"/>
      <c r="P669"/>
      <c r="Q669"/>
      <c r="R669"/>
      <c r="S669"/>
      <c r="T669"/>
      <c r="U669" t="s">
        <v>38537</v>
      </c>
      <c r="V669" t="s">
        <v>38538</v>
      </c>
      <c r="W669" t="s">
        <v>3335</v>
      </c>
      <c r="X669" t="s">
        <v>102</v>
      </c>
      <c r="Y669" t="s">
        <v>18755</v>
      </c>
      <c r="Z669" t="s">
        <v>54</v>
      </c>
      <c r="AA669"/>
      <c r="AB669" t="s">
        <v>42294</v>
      </c>
      <c r="AC669" t="s">
        <v>56277</v>
      </c>
      <c r="AD669"/>
      <c r="AE669" t="s">
        <v>105</v>
      </c>
      <c r="AF669" s="119" t="str">
        <f t="shared" si="42"/>
        <v>NA</v>
      </c>
      <c r="AG669" s="119"/>
      <c r="AH669" s="119"/>
      <c r="AI669" s="119"/>
      <c r="AJ669" s="119" t="str">
        <f t="shared" si="43"/>
        <v>NA</v>
      </c>
      <c r="AK669" s="190"/>
      <c r="AL669" s="191"/>
    </row>
    <row r="670" spans="1:38" x14ac:dyDescent="0.25">
      <c r="A670" t="s">
        <v>1820</v>
      </c>
      <c r="B670" t="s">
        <v>1818</v>
      </c>
      <c r="C670" t="s">
        <v>1819</v>
      </c>
      <c r="D670" t="s">
        <v>102</v>
      </c>
      <c r="E670" t="s">
        <v>1821</v>
      </c>
      <c r="F670" t="s">
        <v>54</v>
      </c>
      <c r="G670"/>
      <c r="H670" t="s">
        <v>42992</v>
      </c>
      <c r="I670" t="s">
        <v>50345</v>
      </c>
      <c r="J670" t="s">
        <v>1822</v>
      </c>
      <c r="K670" t="s">
        <v>105</v>
      </c>
      <c r="L670" s="119" t="str">
        <f t="shared" si="40"/>
        <v>NA</v>
      </c>
      <c r="M670" s="119"/>
      <c r="N670" s="120" t="str">
        <f t="shared" si="41"/>
        <v>NA</v>
      </c>
      <c r="O670" s="120"/>
      <c r="P670"/>
      <c r="Q670"/>
      <c r="R670"/>
      <c r="S670"/>
      <c r="T670"/>
      <c r="U670" t="s">
        <v>38539</v>
      </c>
      <c r="V670" t="s">
        <v>38540</v>
      </c>
      <c r="W670" t="s">
        <v>3335</v>
      </c>
      <c r="X670" t="s">
        <v>102</v>
      </c>
      <c r="Y670" t="s">
        <v>3337</v>
      </c>
      <c r="Z670" t="s">
        <v>54</v>
      </c>
      <c r="AA670"/>
      <c r="AB670" t="s">
        <v>42296</v>
      </c>
      <c r="AC670" t="s">
        <v>49904</v>
      </c>
      <c r="AD670"/>
      <c r="AE670" t="s">
        <v>105</v>
      </c>
      <c r="AF670" s="119" t="str">
        <f t="shared" si="42"/>
        <v>NA</v>
      </c>
      <c r="AG670" s="119"/>
      <c r="AH670" s="119"/>
      <c r="AI670" s="119"/>
      <c r="AJ670" s="119" t="str">
        <f t="shared" si="43"/>
        <v>NA</v>
      </c>
      <c r="AK670" s="190"/>
      <c r="AL670" s="191"/>
    </row>
    <row r="671" spans="1:38" x14ac:dyDescent="0.25">
      <c r="A671" t="s">
        <v>3588</v>
      </c>
      <c r="B671" t="s">
        <v>3586</v>
      </c>
      <c r="C671" t="s">
        <v>3587</v>
      </c>
      <c r="D671" t="s">
        <v>102</v>
      </c>
      <c r="E671" t="s">
        <v>3589</v>
      </c>
      <c r="F671" t="s">
        <v>54</v>
      </c>
      <c r="G671"/>
      <c r="H671" t="s">
        <v>42994</v>
      </c>
      <c r="I671" t="s">
        <v>50346</v>
      </c>
      <c r="J671" t="s">
        <v>3588</v>
      </c>
      <c r="K671" t="s">
        <v>105</v>
      </c>
      <c r="L671" s="119" t="str">
        <f t="shared" si="40"/>
        <v>NA</v>
      </c>
      <c r="M671" s="119"/>
      <c r="N671" s="120" t="str">
        <f t="shared" si="41"/>
        <v>NA</v>
      </c>
      <c r="O671" s="120"/>
      <c r="P671"/>
      <c r="Q671"/>
      <c r="R671"/>
      <c r="S671"/>
      <c r="T671"/>
      <c r="U671" t="s">
        <v>38541</v>
      </c>
      <c r="V671" t="s">
        <v>38542</v>
      </c>
      <c r="W671" t="s">
        <v>3335</v>
      </c>
      <c r="X671" t="s">
        <v>102</v>
      </c>
      <c r="Y671" t="s">
        <v>3337</v>
      </c>
      <c r="Z671" t="s">
        <v>54</v>
      </c>
      <c r="AA671"/>
      <c r="AB671" t="s">
        <v>42296</v>
      </c>
      <c r="AC671" t="s">
        <v>49904</v>
      </c>
      <c r="AD671"/>
      <c r="AE671" t="s">
        <v>105</v>
      </c>
      <c r="AF671" s="119" t="str">
        <f t="shared" si="42"/>
        <v>NA</v>
      </c>
      <c r="AG671" s="119"/>
      <c r="AH671" s="119"/>
      <c r="AI671" s="119"/>
      <c r="AJ671" s="119" t="str">
        <f t="shared" si="43"/>
        <v>NA</v>
      </c>
      <c r="AK671" s="190"/>
      <c r="AL671" s="191"/>
    </row>
    <row r="672" spans="1:38" x14ac:dyDescent="0.25">
      <c r="A672" t="s">
        <v>3729</v>
      </c>
      <c r="B672" t="s">
        <v>3727</v>
      </c>
      <c r="C672" t="s">
        <v>3728</v>
      </c>
      <c r="D672" t="s">
        <v>102</v>
      </c>
      <c r="E672" t="s">
        <v>3730</v>
      </c>
      <c r="F672" t="s">
        <v>54</v>
      </c>
      <c r="G672"/>
      <c r="H672" t="s">
        <v>42995</v>
      </c>
      <c r="I672" t="s">
        <v>50347</v>
      </c>
      <c r="J672" t="s">
        <v>3731</v>
      </c>
      <c r="K672" t="s">
        <v>105</v>
      </c>
      <c r="L672" s="119" t="str">
        <f t="shared" si="40"/>
        <v>NA</v>
      </c>
      <c r="M672" s="119"/>
      <c r="N672" s="120" t="str">
        <f t="shared" si="41"/>
        <v>NA</v>
      </c>
      <c r="O672" s="120"/>
      <c r="P672"/>
      <c r="Q672"/>
      <c r="R672"/>
      <c r="S672"/>
      <c r="T672"/>
      <c r="U672" t="s">
        <v>38543</v>
      </c>
      <c r="V672" t="s">
        <v>38544</v>
      </c>
      <c r="W672" t="s">
        <v>3497</v>
      </c>
      <c r="X672" t="s">
        <v>102</v>
      </c>
      <c r="Y672" t="s">
        <v>3499</v>
      </c>
      <c r="Z672" t="s">
        <v>54</v>
      </c>
      <c r="AA672"/>
      <c r="AB672" t="s">
        <v>42297</v>
      </c>
      <c r="AC672" t="s">
        <v>49905</v>
      </c>
      <c r="AD672"/>
      <c r="AE672" t="s">
        <v>105</v>
      </c>
      <c r="AF672" s="119" t="str">
        <f t="shared" si="42"/>
        <v>NA</v>
      </c>
      <c r="AG672" s="119"/>
      <c r="AH672" s="119"/>
      <c r="AI672" s="119"/>
      <c r="AJ672" s="119" t="str">
        <f t="shared" si="43"/>
        <v>NA</v>
      </c>
      <c r="AK672" s="190"/>
      <c r="AL672" s="191"/>
    </row>
    <row r="673" spans="1:38" x14ac:dyDescent="0.25">
      <c r="A673" t="s">
        <v>3420</v>
      </c>
      <c r="B673" t="s">
        <v>3418</v>
      </c>
      <c r="C673" t="s">
        <v>3419</v>
      </c>
      <c r="D673" t="s">
        <v>102</v>
      </c>
      <c r="E673" t="s">
        <v>3421</v>
      </c>
      <c r="F673" t="s">
        <v>54</v>
      </c>
      <c r="G673"/>
      <c r="H673" t="s">
        <v>42996</v>
      </c>
      <c r="I673" t="s">
        <v>50348</v>
      </c>
      <c r="J673" t="s">
        <v>3422</v>
      </c>
      <c r="K673" t="s">
        <v>105</v>
      </c>
      <c r="L673" s="119" t="str">
        <f t="shared" si="40"/>
        <v>NA</v>
      </c>
      <c r="M673" s="119"/>
      <c r="N673" s="120" t="str">
        <f t="shared" si="41"/>
        <v>NA</v>
      </c>
      <c r="O673" s="120"/>
      <c r="P673"/>
      <c r="Q673"/>
      <c r="R673"/>
      <c r="S673"/>
      <c r="T673"/>
      <c r="U673" t="s">
        <v>1957</v>
      </c>
      <c r="V673" t="s">
        <v>38545</v>
      </c>
      <c r="W673" t="s">
        <v>1956</v>
      </c>
      <c r="X673" t="s">
        <v>102</v>
      </c>
      <c r="Y673" t="s">
        <v>1958</v>
      </c>
      <c r="Z673" t="s">
        <v>54</v>
      </c>
      <c r="AA673"/>
      <c r="AB673" t="s">
        <v>42299</v>
      </c>
      <c r="AC673" t="s">
        <v>49907</v>
      </c>
      <c r="AD673" t="s">
        <v>1959</v>
      </c>
      <c r="AE673" t="s">
        <v>105</v>
      </c>
      <c r="AF673" s="119" t="str">
        <f t="shared" si="42"/>
        <v>NA</v>
      </c>
      <c r="AG673" s="119"/>
      <c r="AH673" s="119"/>
      <c r="AI673" s="119"/>
      <c r="AJ673" s="119" t="str">
        <f t="shared" si="43"/>
        <v>NA</v>
      </c>
      <c r="AK673" s="190"/>
      <c r="AL673" s="191"/>
    </row>
    <row r="674" spans="1:38" x14ac:dyDescent="0.25">
      <c r="A674" t="s">
        <v>1310</v>
      </c>
      <c r="B674" t="s">
        <v>1308</v>
      </c>
      <c r="C674" t="s">
        <v>1309</v>
      </c>
      <c r="D674" t="s">
        <v>102</v>
      </c>
      <c r="E674" t="s">
        <v>1311</v>
      </c>
      <c r="F674" t="s">
        <v>54</v>
      </c>
      <c r="G674"/>
      <c r="H674" t="s">
        <v>42997</v>
      </c>
      <c r="I674" t="s">
        <v>50349</v>
      </c>
      <c r="J674" t="s">
        <v>1312</v>
      </c>
      <c r="K674" t="s">
        <v>105</v>
      </c>
      <c r="L674" s="119" t="str">
        <f t="shared" si="40"/>
        <v>NA</v>
      </c>
      <c r="M674" s="119"/>
      <c r="N674" s="120" t="str">
        <f t="shared" si="41"/>
        <v>NA</v>
      </c>
      <c r="O674" s="120"/>
      <c r="P674"/>
      <c r="Q674"/>
      <c r="R674"/>
      <c r="S674"/>
      <c r="T674"/>
      <c r="U674" t="s">
        <v>1962</v>
      </c>
      <c r="V674" t="s">
        <v>38546</v>
      </c>
      <c r="W674" t="s">
        <v>1961</v>
      </c>
      <c r="X674" t="s">
        <v>102</v>
      </c>
      <c r="Y674" t="s">
        <v>1963</v>
      </c>
      <c r="Z674" t="s">
        <v>54</v>
      </c>
      <c r="AA674"/>
      <c r="AB674" t="s">
        <v>42300</v>
      </c>
      <c r="AC674" t="s">
        <v>49908</v>
      </c>
      <c r="AD674" t="s">
        <v>1964</v>
      </c>
      <c r="AE674" t="s">
        <v>105</v>
      </c>
      <c r="AF674" s="119" t="str">
        <f t="shared" si="42"/>
        <v>NA</v>
      </c>
      <c r="AG674" s="119"/>
      <c r="AH674" s="119"/>
      <c r="AI674" s="119"/>
      <c r="AJ674" s="119" t="str">
        <f t="shared" si="43"/>
        <v>NA</v>
      </c>
      <c r="AK674" s="190"/>
      <c r="AL674" s="191"/>
    </row>
    <row r="675" spans="1:38" x14ac:dyDescent="0.25">
      <c r="A675" t="s">
        <v>2683</v>
      </c>
      <c r="B675" t="s">
        <v>2681</v>
      </c>
      <c r="C675" t="s">
        <v>2682</v>
      </c>
      <c r="D675" t="s">
        <v>102</v>
      </c>
      <c r="E675" t="s">
        <v>2684</v>
      </c>
      <c r="F675" t="s">
        <v>54</v>
      </c>
      <c r="G675"/>
      <c r="H675" t="s">
        <v>42998</v>
      </c>
      <c r="I675" t="s">
        <v>50350</v>
      </c>
      <c r="J675" t="s">
        <v>2683</v>
      </c>
      <c r="K675" t="s">
        <v>105</v>
      </c>
      <c r="L675" s="119" t="str">
        <f t="shared" si="40"/>
        <v>NA</v>
      </c>
      <c r="M675" s="119"/>
      <c r="N675" s="120" t="str">
        <f t="shared" si="41"/>
        <v>NA</v>
      </c>
      <c r="O675" s="120"/>
      <c r="P675"/>
      <c r="Q675"/>
      <c r="R675"/>
      <c r="S675"/>
      <c r="T675"/>
      <c r="U675" t="s">
        <v>38547</v>
      </c>
      <c r="V675" t="s">
        <v>38548</v>
      </c>
      <c r="W675" t="s">
        <v>3607</v>
      </c>
      <c r="X675" t="s">
        <v>102</v>
      </c>
      <c r="Y675" t="s">
        <v>37126</v>
      </c>
      <c r="Z675" t="s">
        <v>54</v>
      </c>
      <c r="AA675"/>
      <c r="AB675" t="s">
        <v>42301</v>
      </c>
      <c r="AC675" t="s">
        <v>56278</v>
      </c>
      <c r="AD675" t="s">
        <v>41061</v>
      </c>
      <c r="AE675" t="s">
        <v>105</v>
      </c>
      <c r="AF675" s="119" t="str">
        <f t="shared" si="42"/>
        <v>NA</v>
      </c>
      <c r="AG675" s="119"/>
      <c r="AH675" s="119"/>
      <c r="AI675" s="119"/>
      <c r="AJ675" s="119" t="str">
        <f t="shared" si="43"/>
        <v>NA</v>
      </c>
      <c r="AK675" s="190"/>
      <c r="AL675" s="191"/>
    </row>
    <row r="676" spans="1:38" x14ac:dyDescent="0.25">
      <c r="A676" t="s">
        <v>3439</v>
      </c>
      <c r="B676" t="s">
        <v>3437</v>
      </c>
      <c r="C676" t="s">
        <v>3438</v>
      </c>
      <c r="D676" t="s">
        <v>102</v>
      </c>
      <c r="E676" t="s">
        <v>3440</v>
      </c>
      <c r="F676" t="s">
        <v>54</v>
      </c>
      <c r="G676"/>
      <c r="H676" t="s">
        <v>42999</v>
      </c>
      <c r="I676" t="s">
        <v>50351</v>
      </c>
      <c r="J676" t="s">
        <v>3441</v>
      </c>
      <c r="K676" t="s">
        <v>105</v>
      </c>
      <c r="L676" s="119" t="str">
        <f t="shared" si="40"/>
        <v>NA</v>
      </c>
      <c r="M676" s="119"/>
      <c r="N676" s="120" t="str">
        <f t="shared" si="41"/>
        <v>NA</v>
      </c>
      <c r="O676" s="120"/>
      <c r="P676"/>
      <c r="Q676"/>
      <c r="R676"/>
      <c r="S676"/>
      <c r="T676"/>
      <c r="U676" t="s">
        <v>38549</v>
      </c>
      <c r="V676" t="s">
        <v>38550</v>
      </c>
      <c r="W676" t="s">
        <v>3607</v>
      </c>
      <c r="X676" t="s">
        <v>102</v>
      </c>
      <c r="Y676" t="s">
        <v>3609</v>
      </c>
      <c r="Z676" t="s">
        <v>54</v>
      </c>
      <c r="AA676"/>
      <c r="AB676" t="s">
        <v>42302</v>
      </c>
      <c r="AC676" t="s">
        <v>49909</v>
      </c>
      <c r="AD676" t="s">
        <v>41062</v>
      </c>
      <c r="AE676" t="s">
        <v>105</v>
      </c>
      <c r="AF676" s="119" t="str">
        <f t="shared" si="42"/>
        <v>NA</v>
      </c>
      <c r="AG676" s="119"/>
      <c r="AH676" s="119"/>
      <c r="AI676" s="119"/>
      <c r="AJ676" s="119" t="str">
        <f t="shared" si="43"/>
        <v>NA</v>
      </c>
      <c r="AK676" s="190"/>
      <c r="AL676" s="191"/>
    </row>
    <row r="677" spans="1:38" x14ac:dyDescent="0.25">
      <c r="A677" t="s">
        <v>3772</v>
      </c>
      <c r="B677" t="s">
        <v>3770</v>
      </c>
      <c r="C677" t="s">
        <v>3771</v>
      </c>
      <c r="D677" t="s">
        <v>102</v>
      </c>
      <c r="E677" t="s">
        <v>3773</v>
      </c>
      <c r="F677" t="s">
        <v>54</v>
      </c>
      <c r="G677"/>
      <c r="H677" t="s">
        <v>43000</v>
      </c>
      <c r="I677" t="s">
        <v>50352</v>
      </c>
      <c r="J677" t="s">
        <v>3772</v>
      </c>
      <c r="K677" t="s">
        <v>105</v>
      </c>
      <c r="L677" s="119" t="str">
        <f t="shared" si="40"/>
        <v>NA</v>
      </c>
      <c r="M677" s="119"/>
      <c r="N677" s="120" t="str">
        <f t="shared" si="41"/>
        <v>NA</v>
      </c>
      <c r="O677" s="120"/>
      <c r="P677"/>
      <c r="Q677"/>
      <c r="R677"/>
      <c r="S677"/>
      <c r="T677"/>
      <c r="U677" t="s">
        <v>38551</v>
      </c>
      <c r="V677" t="s">
        <v>38552</v>
      </c>
      <c r="W677" t="s">
        <v>2627</v>
      </c>
      <c r="X677" t="s">
        <v>102</v>
      </c>
      <c r="Y677" t="s">
        <v>2629</v>
      </c>
      <c r="Z677" t="s">
        <v>54</v>
      </c>
      <c r="AA677"/>
      <c r="AB677" t="s">
        <v>42304</v>
      </c>
      <c r="AC677" t="s">
        <v>49911</v>
      </c>
      <c r="AD677" t="s">
        <v>38551</v>
      </c>
      <c r="AE677" t="s">
        <v>105</v>
      </c>
      <c r="AF677" s="119" t="str">
        <f t="shared" si="42"/>
        <v>NA</v>
      </c>
      <c r="AG677" s="119"/>
      <c r="AH677" s="119"/>
      <c r="AI677" s="119"/>
      <c r="AJ677" s="119" t="str">
        <f t="shared" si="43"/>
        <v>NA</v>
      </c>
      <c r="AK677" s="190"/>
      <c r="AL677" s="191"/>
    </row>
    <row r="678" spans="1:38" x14ac:dyDescent="0.25">
      <c r="A678" t="s">
        <v>3780</v>
      </c>
      <c r="B678" t="s">
        <v>3778</v>
      </c>
      <c r="C678" t="s">
        <v>3779</v>
      </c>
      <c r="D678" t="s">
        <v>102</v>
      </c>
      <c r="E678" t="s">
        <v>3781</v>
      </c>
      <c r="F678" t="s">
        <v>54</v>
      </c>
      <c r="G678"/>
      <c r="H678" t="s">
        <v>43001</v>
      </c>
      <c r="I678" t="s">
        <v>50353</v>
      </c>
      <c r="J678"/>
      <c r="K678" t="s">
        <v>105</v>
      </c>
      <c r="L678" s="119" t="str">
        <f t="shared" si="40"/>
        <v>NA</v>
      </c>
      <c r="M678" s="119"/>
      <c r="N678" s="120" t="str">
        <f t="shared" si="41"/>
        <v>NA</v>
      </c>
      <c r="O678" s="120"/>
      <c r="P678"/>
      <c r="Q678"/>
      <c r="R678"/>
      <c r="S678"/>
      <c r="T678"/>
      <c r="U678" t="s">
        <v>38553</v>
      </c>
      <c r="V678" t="s">
        <v>38554</v>
      </c>
      <c r="W678" t="s">
        <v>2627</v>
      </c>
      <c r="X678" t="s">
        <v>102</v>
      </c>
      <c r="Y678" t="s">
        <v>14588</v>
      </c>
      <c r="Z678" t="s">
        <v>54</v>
      </c>
      <c r="AA678"/>
      <c r="AB678" t="s">
        <v>42305</v>
      </c>
      <c r="AC678" t="s">
        <v>56279</v>
      </c>
      <c r="AD678" t="s">
        <v>38553</v>
      </c>
      <c r="AE678" t="s">
        <v>105</v>
      </c>
      <c r="AF678" s="119" t="str">
        <f t="shared" si="42"/>
        <v>NA</v>
      </c>
      <c r="AG678" s="119"/>
      <c r="AH678" s="119"/>
      <c r="AI678" s="119"/>
      <c r="AJ678" s="119" t="str">
        <f t="shared" si="43"/>
        <v>NA</v>
      </c>
      <c r="AK678" s="190"/>
      <c r="AL678" s="191"/>
    </row>
    <row r="679" spans="1:38" x14ac:dyDescent="0.25">
      <c r="A679" t="s">
        <v>3326</v>
      </c>
      <c r="B679" t="s">
        <v>3324</v>
      </c>
      <c r="C679" t="s">
        <v>3325</v>
      </c>
      <c r="D679" t="s">
        <v>102</v>
      </c>
      <c r="E679" t="s">
        <v>3327</v>
      </c>
      <c r="F679" t="s">
        <v>54</v>
      </c>
      <c r="G679"/>
      <c r="H679" t="s">
        <v>43002</v>
      </c>
      <c r="I679" t="s">
        <v>50354</v>
      </c>
      <c r="J679" t="s">
        <v>3328</v>
      </c>
      <c r="K679" t="s">
        <v>105</v>
      </c>
      <c r="L679" s="119" t="str">
        <f t="shared" si="40"/>
        <v>NA</v>
      </c>
      <c r="M679" s="119"/>
      <c r="N679" s="120" t="str">
        <f t="shared" si="41"/>
        <v>NA</v>
      </c>
      <c r="O679" s="120"/>
      <c r="P679"/>
      <c r="Q679"/>
      <c r="R679"/>
      <c r="S679"/>
      <c r="T679"/>
      <c r="U679" t="s">
        <v>2289</v>
      </c>
      <c r="V679" t="s">
        <v>38555</v>
      </c>
      <c r="W679" t="s">
        <v>2288</v>
      </c>
      <c r="X679" t="s">
        <v>102</v>
      </c>
      <c r="Y679" t="s">
        <v>2290</v>
      </c>
      <c r="Z679" t="s">
        <v>54</v>
      </c>
      <c r="AA679"/>
      <c r="AB679" t="s">
        <v>42306</v>
      </c>
      <c r="AC679" t="s">
        <v>49912</v>
      </c>
      <c r="AD679" t="s">
        <v>2291</v>
      </c>
      <c r="AE679" t="s">
        <v>105</v>
      </c>
      <c r="AF679" s="119" t="str">
        <f t="shared" si="42"/>
        <v>NA</v>
      </c>
      <c r="AG679" s="119"/>
      <c r="AH679" s="119"/>
      <c r="AI679" s="119"/>
      <c r="AJ679" s="119" t="str">
        <f t="shared" si="43"/>
        <v>NA</v>
      </c>
      <c r="AK679" s="190"/>
      <c r="AL679" s="191"/>
    </row>
    <row r="680" spans="1:38" x14ac:dyDescent="0.25">
      <c r="A680" t="s">
        <v>3796</v>
      </c>
      <c r="B680" t="s">
        <v>3794</v>
      </c>
      <c r="C680" t="s">
        <v>3795</v>
      </c>
      <c r="D680" t="s">
        <v>102</v>
      </c>
      <c r="E680" t="s">
        <v>3797</v>
      </c>
      <c r="F680" t="s">
        <v>54</v>
      </c>
      <c r="G680"/>
      <c r="H680" t="s">
        <v>43007</v>
      </c>
      <c r="I680" t="s">
        <v>50355</v>
      </c>
      <c r="J680"/>
      <c r="K680" t="s">
        <v>105</v>
      </c>
      <c r="L680" s="119" t="str">
        <f t="shared" si="40"/>
        <v>NA</v>
      </c>
      <c r="M680" s="119"/>
      <c r="N680" s="120" t="str">
        <f t="shared" si="41"/>
        <v>NA</v>
      </c>
      <c r="O680" s="120"/>
      <c r="P680"/>
      <c r="Q680"/>
      <c r="R680"/>
      <c r="S680"/>
      <c r="T680"/>
      <c r="U680" t="s">
        <v>1729</v>
      </c>
      <c r="V680" t="s">
        <v>38556</v>
      </c>
      <c r="W680" t="s">
        <v>1728</v>
      </c>
      <c r="X680" t="s">
        <v>102</v>
      </c>
      <c r="Y680" t="s">
        <v>1730</v>
      </c>
      <c r="Z680" t="s">
        <v>54</v>
      </c>
      <c r="AA680"/>
      <c r="AB680" t="s">
        <v>42308</v>
      </c>
      <c r="AC680" t="s">
        <v>49914</v>
      </c>
      <c r="AD680"/>
      <c r="AE680" t="s">
        <v>105</v>
      </c>
      <c r="AF680" s="119" t="str">
        <f t="shared" si="42"/>
        <v>NA</v>
      </c>
      <c r="AG680" s="119"/>
      <c r="AH680" s="119"/>
      <c r="AI680" s="119"/>
      <c r="AJ680" s="119" t="str">
        <f t="shared" si="43"/>
        <v>NA</v>
      </c>
      <c r="AK680" s="190"/>
      <c r="AL680" s="191"/>
    </row>
    <row r="681" spans="1:38" x14ac:dyDescent="0.25">
      <c r="A681" t="s">
        <v>3706</v>
      </c>
      <c r="B681" t="s">
        <v>3704</v>
      </c>
      <c r="C681" t="s">
        <v>3705</v>
      </c>
      <c r="D681" t="s">
        <v>102</v>
      </c>
      <c r="E681" t="s">
        <v>3707</v>
      </c>
      <c r="F681" t="s">
        <v>54</v>
      </c>
      <c r="G681"/>
      <c r="H681" t="s">
        <v>43008</v>
      </c>
      <c r="I681" t="s">
        <v>50356</v>
      </c>
      <c r="J681"/>
      <c r="K681" t="s">
        <v>105</v>
      </c>
      <c r="L681" s="119" t="str">
        <f t="shared" si="40"/>
        <v>NA</v>
      </c>
      <c r="M681" s="119"/>
      <c r="N681" s="120" t="str">
        <f t="shared" si="41"/>
        <v>NA</v>
      </c>
      <c r="O681" s="120"/>
      <c r="P681"/>
      <c r="Q681"/>
      <c r="R681"/>
      <c r="S681"/>
      <c r="T681"/>
      <c r="U681" t="s">
        <v>38557</v>
      </c>
      <c r="V681" t="s">
        <v>38558</v>
      </c>
      <c r="W681" t="s">
        <v>2517</v>
      </c>
      <c r="X681" t="s">
        <v>102</v>
      </c>
      <c r="Y681" t="s">
        <v>1730</v>
      </c>
      <c r="Z681" t="s">
        <v>54</v>
      </c>
      <c r="AA681"/>
      <c r="AB681" t="s">
        <v>42308</v>
      </c>
      <c r="AC681" t="s">
        <v>49914</v>
      </c>
      <c r="AD681"/>
      <c r="AE681" t="s">
        <v>105</v>
      </c>
      <c r="AF681" s="119" t="str">
        <f t="shared" si="42"/>
        <v>NA</v>
      </c>
      <c r="AG681" s="119"/>
      <c r="AH681" s="119"/>
      <c r="AI681" s="119"/>
      <c r="AJ681" s="119" t="str">
        <f t="shared" si="43"/>
        <v>NA</v>
      </c>
      <c r="AK681" s="190"/>
      <c r="AL681" s="191"/>
    </row>
    <row r="682" spans="1:38" x14ac:dyDescent="0.25">
      <c r="A682" t="s">
        <v>3297</v>
      </c>
      <c r="B682" t="s">
        <v>3295</v>
      </c>
      <c r="C682" t="s">
        <v>3296</v>
      </c>
      <c r="D682" t="s">
        <v>102</v>
      </c>
      <c r="E682" t="s">
        <v>3298</v>
      </c>
      <c r="F682" t="s">
        <v>54</v>
      </c>
      <c r="G682"/>
      <c r="H682" t="s">
        <v>43009</v>
      </c>
      <c r="I682" t="s">
        <v>50357</v>
      </c>
      <c r="J682" t="s">
        <v>3299</v>
      </c>
      <c r="K682" t="s">
        <v>105</v>
      </c>
      <c r="L682" s="119" t="str">
        <f t="shared" si="40"/>
        <v>NA</v>
      </c>
      <c r="M682" s="119"/>
      <c r="N682" s="120" t="str">
        <f t="shared" si="41"/>
        <v>NA</v>
      </c>
      <c r="O682" s="120"/>
      <c r="P682"/>
      <c r="Q682"/>
      <c r="R682"/>
      <c r="S682"/>
      <c r="T682"/>
      <c r="U682" t="s">
        <v>38559</v>
      </c>
      <c r="V682" t="s">
        <v>38560</v>
      </c>
      <c r="W682" t="s">
        <v>2517</v>
      </c>
      <c r="X682" t="s">
        <v>102</v>
      </c>
      <c r="Y682" t="s">
        <v>2519</v>
      </c>
      <c r="Z682" t="s">
        <v>54</v>
      </c>
      <c r="AA682"/>
      <c r="AB682" t="s">
        <v>42310</v>
      </c>
      <c r="AC682" t="s">
        <v>49916</v>
      </c>
      <c r="AD682" t="s">
        <v>41063</v>
      </c>
      <c r="AE682" t="s">
        <v>105</v>
      </c>
      <c r="AF682" s="119" t="str">
        <f t="shared" si="42"/>
        <v>NA</v>
      </c>
      <c r="AG682" s="119"/>
      <c r="AH682" s="119"/>
      <c r="AI682" s="119"/>
      <c r="AJ682" s="119" t="str">
        <f t="shared" si="43"/>
        <v>NA</v>
      </c>
      <c r="AK682" s="190"/>
      <c r="AL682" s="191"/>
    </row>
    <row r="683" spans="1:38" x14ac:dyDescent="0.25">
      <c r="A683" t="s">
        <v>1257</v>
      </c>
      <c r="B683" t="s">
        <v>1255</v>
      </c>
      <c r="C683" t="s">
        <v>1256</v>
      </c>
      <c r="D683" t="s">
        <v>102</v>
      </c>
      <c r="E683" t="s">
        <v>1258</v>
      </c>
      <c r="F683" t="s">
        <v>54</v>
      </c>
      <c r="G683"/>
      <c r="H683" t="s">
        <v>43010</v>
      </c>
      <c r="I683" t="s">
        <v>50358</v>
      </c>
      <c r="J683" t="s">
        <v>1257</v>
      </c>
      <c r="K683" t="s">
        <v>105</v>
      </c>
      <c r="L683" s="119" t="str">
        <f t="shared" si="40"/>
        <v>NA</v>
      </c>
      <c r="M683" s="119"/>
      <c r="N683" s="120" t="str">
        <f t="shared" si="41"/>
        <v>NA</v>
      </c>
      <c r="O683" s="120"/>
      <c r="P683"/>
      <c r="Q683"/>
      <c r="R683"/>
      <c r="S683"/>
      <c r="T683"/>
      <c r="U683" t="s">
        <v>38561</v>
      </c>
      <c r="V683" t="s">
        <v>38562</v>
      </c>
      <c r="W683" t="s">
        <v>2517</v>
      </c>
      <c r="X683" t="s">
        <v>102</v>
      </c>
      <c r="Y683" t="s">
        <v>2519</v>
      </c>
      <c r="Z683" t="s">
        <v>54</v>
      </c>
      <c r="AA683"/>
      <c r="AB683" t="s">
        <v>42310</v>
      </c>
      <c r="AC683" t="s">
        <v>49916</v>
      </c>
      <c r="AD683"/>
      <c r="AE683" t="s">
        <v>105</v>
      </c>
      <c r="AF683" s="119" t="str">
        <f t="shared" si="42"/>
        <v>NA</v>
      </c>
      <c r="AG683" s="119"/>
      <c r="AH683" s="119"/>
      <c r="AI683" s="119"/>
      <c r="AJ683" s="119" t="str">
        <f t="shared" si="43"/>
        <v>NA</v>
      </c>
      <c r="AK683" s="190"/>
      <c r="AL683" s="191"/>
    </row>
    <row r="684" spans="1:38" x14ac:dyDescent="0.25">
      <c r="A684" t="s">
        <v>3340</v>
      </c>
      <c r="B684" t="s">
        <v>3338</v>
      </c>
      <c r="C684" t="s">
        <v>3339</v>
      </c>
      <c r="D684" t="s">
        <v>102</v>
      </c>
      <c r="E684" t="s">
        <v>3341</v>
      </c>
      <c r="F684" t="s">
        <v>54</v>
      </c>
      <c r="G684"/>
      <c r="H684" t="s">
        <v>43011</v>
      </c>
      <c r="I684" t="s">
        <v>50359</v>
      </c>
      <c r="J684" t="s">
        <v>3342</v>
      </c>
      <c r="K684" t="s">
        <v>105</v>
      </c>
      <c r="L684" s="119" t="str">
        <f t="shared" si="40"/>
        <v>NA</v>
      </c>
      <c r="M684" s="119"/>
      <c r="N684" s="120" t="str">
        <f t="shared" si="41"/>
        <v>NA</v>
      </c>
      <c r="O684" s="120"/>
      <c r="P684"/>
      <c r="Q684"/>
      <c r="R684"/>
      <c r="S684"/>
      <c r="T684"/>
      <c r="U684" t="s">
        <v>38563</v>
      </c>
      <c r="V684" t="s">
        <v>38564</v>
      </c>
      <c r="W684" t="s">
        <v>3895</v>
      </c>
      <c r="X684" t="s">
        <v>102</v>
      </c>
      <c r="Y684" t="s">
        <v>3897</v>
      </c>
      <c r="Z684" t="s">
        <v>54</v>
      </c>
      <c r="AA684"/>
      <c r="AB684" t="s">
        <v>42311</v>
      </c>
      <c r="AC684" t="s">
        <v>49917</v>
      </c>
      <c r="AD684" t="s">
        <v>3898</v>
      </c>
      <c r="AE684" t="s">
        <v>105</v>
      </c>
      <c r="AF684" s="119" t="str">
        <f t="shared" si="42"/>
        <v>NA</v>
      </c>
      <c r="AG684" s="119"/>
      <c r="AH684" s="119"/>
      <c r="AI684" s="119"/>
      <c r="AJ684" s="119" t="str">
        <f t="shared" si="43"/>
        <v>NA</v>
      </c>
      <c r="AK684" s="190"/>
      <c r="AL684" s="191"/>
    </row>
    <row r="685" spans="1:38" x14ac:dyDescent="0.25">
      <c r="A685" t="s">
        <v>2009</v>
      </c>
      <c r="B685" t="s">
        <v>2007</v>
      </c>
      <c r="C685" t="s">
        <v>2008</v>
      </c>
      <c r="D685" t="s">
        <v>102</v>
      </c>
      <c r="E685" t="s">
        <v>2010</v>
      </c>
      <c r="F685" t="s">
        <v>54</v>
      </c>
      <c r="G685"/>
      <c r="H685" t="s">
        <v>43012</v>
      </c>
      <c r="I685" t="s">
        <v>50360</v>
      </c>
      <c r="J685" t="s">
        <v>2011</v>
      </c>
      <c r="K685" t="s">
        <v>105</v>
      </c>
      <c r="L685" s="119" t="str">
        <f t="shared" si="40"/>
        <v>NA</v>
      </c>
      <c r="M685" s="119"/>
      <c r="N685" s="120" t="str">
        <f t="shared" si="41"/>
        <v>NA</v>
      </c>
      <c r="O685" s="120"/>
      <c r="P685"/>
      <c r="Q685"/>
      <c r="R685"/>
      <c r="S685"/>
      <c r="T685"/>
      <c r="U685" t="s">
        <v>38565</v>
      </c>
      <c r="V685" t="s">
        <v>38566</v>
      </c>
      <c r="W685" t="s">
        <v>2517</v>
      </c>
      <c r="X685" t="s">
        <v>102</v>
      </c>
      <c r="Y685" t="s">
        <v>3897</v>
      </c>
      <c r="Z685" t="s">
        <v>54</v>
      </c>
      <c r="AA685"/>
      <c r="AB685" t="s">
        <v>42311</v>
      </c>
      <c r="AC685" t="s">
        <v>49917</v>
      </c>
      <c r="AD685"/>
      <c r="AE685" t="s">
        <v>105</v>
      </c>
      <c r="AF685" s="119" t="str">
        <f t="shared" si="42"/>
        <v>NA</v>
      </c>
      <c r="AG685" s="119"/>
      <c r="AH685" s="119"/>
      <c r="AI685" s="119"/>
      <c r="AJ685" s="119" t="str">
        <f t="shared" si="43"/>
        <v>NA</v>
      </c>
      <c r="AK685" s="190"/>
      <c r="AL685" s="191"/>
    </row>
    <row r="686" spans="1:38" x14ac:dyDescent="0.25">
      <c r="A686" t="s">
        <v>1691</v>
      </c>
      <c r="B686" t="s">
        <v>1689</v>
      </c>
      <c r="C686" t="s">
        <v>1690</v>
      </c>
      <c r="D686" t="s">
        <v>102</v>
      </c>
      <c r="E686" t="s">
        <v>1692</v>
      </c>
      <c r="F686" t="s">
        <v>54</v>
      </c>
      <c r="G686"/>
      <c r="H686" t="s">
        <v>43014</v>
      </c>
      <c r="I686" t="s">
        <v>50361</v>
      </c>
      <c r="J686" t="s">
        <v>1691</v>
      </c>
      <c r="K686" t="s">
        <v>105</v>
      </c>
      <c r="L686" s="119" t="str">
        <f t="shared" si="40"/>
        <v>NA</v>
      </c>
      <c r="M686" s="119"/>
      <c r="N686" s="120" t="str">
        <f t="shared" si="41"/>
        <v>NA</v>
      </c>
      <c r="O686" s="120"/>
      <c r="P686"/>
      <c r="Q686"/>
      <c r="R686"/>
      <c r="S686"/>
      <c r="T686"/>
      <c r="U686" t="s">
        <v>38567</v>
      </c>
      <c r="V686" t="s">
        <v>38568</v>
      </c>
      <c r="W686" t="s">
        <v>3321</v>
      </c>
      <c r="X686" t="s">
        <v>102</v>
      </c>
      <c r="Y686" t="s">
        <v>19494</v>
      </c>
      <c r="Z686" t="s">
        <v>54</v>
      </c>
      <c r="AA686"/>
      <c r="AB686" t="s">
        <v>42312</v>
      </c>
      <c r="AC686" t="s">
        <v>56280</v>
      </c>
      <c r="AD686" t="s">
        <v>41064</v>
      </c>
      <c r="AE686" t="s">
        <v>105</v>
      </c>
      <c r="AF686" s="119" t="str">
        <f t="shared" si="42"/>
        <v>NA</v>
      </c>
      <c r="AG686" s="119"/>
      <c r="AH686" s="119"/>
      <c r="AI686" s="119"/>
      <c r="AJ686" s="119" t="str">
        <f t="shared" si="43"/>
        <v>NA</v>
      </c>
      <c r="AK686" s="190"/>
      <c r="AL686" s="191"/>
    </row>
    <row r="687" spans="1:38" x14ac:dyDescent="0.25">
      <c r="A687" t="s">
        <v>1695</v>
      </c>
      <c r="B687" t="s">
        <v>1693</v>
      </c>
      <c r="C687" t="s">
        <v>1694</v>
      </c>
      <c r="D687" t="s">
        <v>102</v>
      </c>
      <c r="E687" t="s">
        <v>1696</v>
      </c>
      <c r="F687" t="s">
        <v>54</v>
      </c>
      <c r="G687"/>
      <c r="H687" t="s">
        <v>43015</v>
      </c>
      <c r="I687" t="s">
        <v>50362</v>
      </c>
      <c r="J687" t="s">
        <v>1695</v>
      </c>
      <c r="K687" t="s">
        <v>105</v>
      </c>
      <c r="L687" s="119" t="str">
        <f t="shared" si="40"/>
        <v>NA</v>
      </c>
      <c r="M687" s="119"/>
      <c r="N687" s="120" t="str">
        <f t="shared" si="41"/>
        <v>NA</v>
      </c>
      <c r="O687" s="120"/>
      <c r="P687"/>
      <c r="Q687"/>
      <c r="R687"/>
      <c r="S687"/>
      <c r="T687"/>
      <c r="U687" t="s">
        <v>38569</v>
      </c>
      <c r="V687" t="s">
        <v>38570</v>
      </c>
      <c r="W687" t="s">
        <v>2517</v>
      </c>
      <c r="X687" t="s">
        <v>102</v>
      </c>
      <c r="Y687" t="s">
        <v>19494</v>
      </c>
      <c r="Z687" t="s">
        <v>54</v>
      </c>
      <c r="AA687"/>
      <c r="AB687" t="s">
        <v>42312</v>
      </c>
      <c r="AC687" t="s">
        <v>56280</v>
      </c>
      <c r="AD687"/>
      <c r="AE687" t="s">
        <v>105</v>
      </c>
      <c r="AF687" s="119" t="str">
        <f t="shared" si="42"/>
        <v>NA</v>
      </c>
      <c r="AG687" s="119"/>
      <c r="AH687" s="119"/>
      <c r="AI687" s="119"/>
      <c r="AJ687" s="119" t="str">
        <f t="shared" si="43"/>
        <v>NA</v>
      </c>
      <c r="AK687" s="190"/>
      <c r="AL687" s="191"/>
    </row>
    <row r="688" spans="1:38" x14ac:dyDescent="0.25">
      <c r="A688" t="s">
        <v>2740</v>
      </c>
      <c r="B688" t="s">
        <v>2738</v>
      </c>
      <c r="C688" t="s">
        <v>2739</v>
      </c>
      <c r="D688" t="s">
        <v>102</v>
      </c>
      <c r="E688" t="s">
        <v>2741</v>
      </c>
      <c r="F688" t="s">
        <v>54</v>
      </c>
      <c r="G688"/>
      <c r="H688" t="s">
        <v>43016</v>
      </c>
      <c r="I688" t="s">
        <v>50363</v>
      </c>
      <c r="J688" t="s">
        <v>2740</v>
      </c>
      <c r="K688" t="s">
        <v>105</v>
      </c>
      <c r="L688" s="119" t="str">
        <f t="shared" si="40"/>
        <v>NA</v>
      </c>
      <c r="M688" s="119"/>
      <c r="N688" s="120" t="str">
        <f t="shared" si="41"/>
        <v>NA</v>
      </c>
      <c r="O688" s="120"/>
      <c r="P688"/>
      <c r="Q688"/>
      <c r="R688"/>
      <c r="S688"/>
      <c r="T688"/>
      <c r="U688" t="s">
        <v>38571</v>
      </c>
      <c r="V688" t="s">
        <v>38572</v>
      </c>
      <c r="W688" t="s">
        <v>2017</v>
      </c>
      <c r="X688" t="s">
        <v>102</v>
      </c>
      <c r="Y688" t="s">
        <v>2019</v>
      </c>
      <c r="Z688" t="s">
        <v>54</v>
      </c>
      <c r="AA688"/>
      <c r="AB688" t="s">
        <v>42314</v>
      </c>
      <c r="AC688" t="s">
        <v>49919</v>
      </c>
      <c r="AD688"/>
      <c r="AE688" t="s">
        <v>105</v>
      </c>
      <c r="AF688" s="119" t="str">
        <f t="shared" si="42"/>
        <v>NA</v>
      </c>
      <c r="AG688" s="119"/>
      <c r="AH688" s="119"/>
      <c r="AI688" s="119"/>
      <c r="AJ688" s="119" t="str">
        <f t="shared" si="43"/>
        <v>NA</v>
      </c>
      <c r="AK688" s="190"/>
      <c r="AL688" s="191"/>
    </row>
    <row r="689" spans="1:38" x14ac:dyDescent="0.25">
      <c r="A689" t="s">
        <v>3155</v>
      </c>
      <c r="B689" t="s">
        <v>3153</v>
      </c>
      <c r="C689" t="s">
        <v>3154</v>
      </c>
      <c r="D689" t="s">
        <v>102</v>
      </c>
      <c r="E689" t="s">
        <v>3156</v>
      </c>
      <c r="F689" t="s">
        <v>54</v>
      </c>
      <c r="G689"/>
      <c r="H689" t="s">
        <v>43017</v>
      </c>
      <c r="I689" t="s">
        <v>50364</v>
      </c>
      <c r="J689" t="s">
        <v>3155</v>
      </c>
      <c r="K689" t="s">
        <v>105</v>
      </c>
      <c r="L689" s="119" t="str">
        <f t="shared" si="40"/>
        <v>NA</v>
      </c>
      <c r="M689" s="119"/>
      <c r="N689" s="120" t="str">
        <f t="shared" si="41"/>
        <v>NA</v>
      </c>
      <c r="O689" s="120"/>
      <c r="P689"/>
      <c r="Q689"/>
      <c r="R689"/>
      <c r="S689"/>
      <c r="T689"/>
      <c r="U689" t="s">
        <v>38573</v>
      </c>
      <c r="V689" t="s">
        <v>38574</v>
      </c>
      <c r="W689" t="s">
        <v>2017</v>
      </c>
      <c r="X689" t="s">
        <v>102</v>
      </c>
      <c r="Y689" t="s">
        <v>2019</v>
      </c>
      <c r="Z689" t="s">
        <v>54</v>
      </c>
      <c r="AA689"/>
      <c r="AB689" t="s">
        <v>42315</v>
      </c>
      <c r="AC689" t="s">
        <v>49919</v>
      </c>
      <c r="AD689"/>
      <c r="AE689" t="s">
        <v>105</v>
      </c>
      <c r="AF689" s="119" t="str">
        <f t="shared" si="42"/>
        <v>NA</v>
      </c>
      <c r="AG689" s="119"/>
      <c r="AH689" s="119"/>
      <c r="AI689" s="119"/>
      <c r="AJ689" s="119" t="str">
        <f t="shared" si="43"/>
        <v>NA</v>
      </c>
      <c r="AK689" s="190"/>
      <c r="AL689" s="191"/>
    </row>
    <row r="690" spans="1:38" x14ac:dyDescent="0.25">
      <c r="A690" t="s">
        <v>1391</v>
      </c>
      <c r="B690" t="s">
        <v>1389</v>
      </c>
      <c r="C690" t="s">
        <v>1390</v>
      </c>
      <c r="D690" t="s">
        <v>102</v>
      </c>
      <c r="E690" t="s">
        <v>1392</v>
      </c>
      <c r="F690" t="s">
        <v>54</v>
      </c>
      <c r="G690"/>
      <c r="H690" t="s">
        <v>43018</v>
      </c>
      <c r="I690" t="s">
        <v>50365</v>
      </c>
      <c r="J690" t="s">
        <v>1391</v>
      </c>
      <c r="K690" t="s">
        <v>105</v>
      </c>
      <c r="L690" s="119" t="str">
        <f t="shared" si="40"/>
        <v>NA</v>
      </c>
      <c r="M690" s="119"/>
      <c r="N690" s="120" t="str">
        <f t="shared" si="41"/>
        <v>NA</v>
      </c>
      <c r="O690" s="120"/>
      <c r="P690"/>
      <c r="Q690"/>
      <c r="R690"/>
      <c r="S690"/>
      <c r="T690"/>
      <c r="U690" t="s">
        <v>3225</v>
      </c>
      <c r="V690" t="s">
        <v>38575</v>
      </c>
      <c r="W690" t="s">
        <v>3224</v>
      </c>
      <c r="X690" t="s">
        <v>102</v>
      </c>
      <c r="Y690" t="s">
        <v>3226</v>
      </c>
      <c r="Z690" t="s">
        <v>54</v>
      </c>
      <c r="AA690"/>
      <c r="AB690" t="s">
        <v>42316</v>
      </c>
      <c r="AC690" t="s">
        <v>49920</v>
      </c>
      <c r="AD690"/>
      <c r="AE690" t="s">
        <v>105</v>
      </c>
      <c r="AF690" s="119" t="str">
        <f t="shared" si="42"/>
        <v>NA</v>
      </c>
      <c r="AG690" s="119"/>
      <c r="AH690" s="119"/>
      <c r="AI690" s="119"/>
      <c r="AJ690" s="119" t="str">
        <f t="shared" si="43"/>
        <v>NA</v>
      </c>
      <c r="AK690" s="190"/>
      <c r="AL690" s="191"/>
    </row>
    <row r="691" spans="1:38" x14ac:dyDescent="0.25">
      <c r="A691" t="s">
        <v>3641</v>
      </c>
      <c r="B691" t="s">
        <v>3639</v>
      </c>
      <c r="C691" t="s">
        <v>3640</v>
      </c>
      <c r="D691" t="s">
        <v>102</v>
      </c>
      <c r="E691" t="s">
        <v>3642</v>
      </c>
      <c r="F691" t="s">
        <v>54</v>
      </c>
      <c r="G691"/>
      <c r="H691" t="s">
        <v>43019</v>
      </c>
      <c r="I691" t="s">
        <v>50366</v>
      </c>
      <c r="J691" t="s">
        <v>3641</v>
      </c>
      <c r="K691" t="s">
        <v>105</v>
      </c>
      <c r="L691" s="119" t="str">
        <f t="shared" si="40"/>
        <v>NA</v>
      </c>
      <c r="M691" s="119"/>
      <c r="N691" s="120" t="str">
        <f t="shared" si="41"/>
        <v>NA</v>
      </c>
      <c r="O691" s="120"/>
      <c r="P691"/>
      <c r="Q691"/>
      <c r="R691"/>
      <c r="S691"/>
      <c r="T691"/>
      <c r="U691" t="s">
        <v>38576</v>
      </c>
      <c r="V691" t="s">
        <v>38577</v>
      </c>
      <c r="W691" t="s">
        <v>2517</v>
      </c>
      <c r="X691" t="s">
        <v>102</v>
      </c>
      <c r="Y691" t="s">
        <v>35435</v>
      </c>
      <c r="Z691" t="s">
        <v>54</v>
      </c>
      <c r="AA691"/>
      <c r="AB691" t="s">
        <v>42317</v>
      </c>
      <c r="AC691" t="s">
        <v>56281</v>
      </c>
      <c r="AD691" t="s">
        <v>41065</v>
      </c>
      <c r="AE691" t="s">
        <v>105</v>
      </c>
      <c r="AF691" s="119" t="str">
        <f t="shared" si="42"/>
        <v>NA</v>
      </c>
      <c r="AG691" s="119"/>
      <c r="AH691" s="119"/>
      <c r="AI691" s="119"/>
      <c r="AJ691" s="119" t="str">
        <f t="shared" si="43"/>
        <v>NA</v>
      </c>
      <c r="AK691" s="190"/>
      <c r="AL691" s="191"/>
    </row>
    <row r="692" spans="1:38" x14ac:dyDescent="0.25">
      <c r="A692" t="s">
        <v>3388</v>
      </c>
      <c r="B692" t="s">
        <v>3386</v>
      </c>
      <c r="C692" t="s">
        <v>3387</v>
      </c>
      <c r="D692" t="s">
        <v>102</v>
      </c>
      <c r="E692" t="s">
        <v>3389</v>
      </c>
      <c r="F692" t="s">
        <v>54</v>
      </c>
      <c r="G692"/>
      <c r="H692" t="s">
        <v>43020</v>
      </c>
      <c r="I692" t="s">
        <v>50367</v>
      </c>
      <c r="J692" t="s">
        <v>3390</v>
      </c>
      <c r="K692" t="s">
        <v>105</v>
      </c>
      <c r="L692" s="119" t="str">
        <f t="shared" si="40"/>
        <v>NA</v>
      </c>
      <c r="M692" s="119"/>
      <c r="N692" s="120" t="str">
        <f t="shared" si="41"/>
        <v>NA</v>
      </c>
      <c r="O692" s="120"/>
      <c r="P692"/>
      <c r="Q692"/>
      <c r="R692"/>
      <c r="S692"/>
      <c r="T692"/>
      <c r="U692" t="s">
        <v>38578</v>
      </c>
      <c r="V692" t="s">
        <v>38579</v>
      </c>
      <c r="W692" t="s">
        <v>2517</v>
      </c>
      <c r="X692" t="s">
        <v>102</v>
      </c>
      <c r="Y692" t="s">
        <v>35435</v>
      </c>
      <c r="Z692" t="s">
        <v>54</v>
      </c>
      <c r="AA692"/>
      <c r="AB692" t="s">
        <v>42317</v>
      </c>
      <c r="AC692" t="s">
        <v>56281</v>
      </c>
      <c r="AD692"/>
      <c r="AE692" t="s">
        <v>105</v>
      </c>
      <c r="AF692" s="119" t="str">
        <f t="shared" si="42"/>
        <v>NA</v>
      </c>
      <c r="AG692" s="119"/>
      <c r="AH692" s="119"/>
      <c r="AI692" s="119"/>
      <c r="AJ692" s="119" t="str">
        <f t="shared" si="43"/>
        <v>NA</v>
      </c>
      <c r="AK692" s="190"/>
      <c r="AL692" s="191"/>
    </row>
    <row r="693" spans="1:38" x14ac:dyDescent="0.25">
      <c r="A693" t="s">
        <v>3834</v>
      </c>
      <c r="B693" t="s">
        <v>3832</v>
      </c>
      <c r="C693" t="s">
        <v>3833</v>
      </c>
      <c r="D693" t="s">
        <v>102</v>
      </c>
      <c r="E693" t="s">
        <v>3835</v>
      </c>
      <c r="F693" t="s">
        <v>54</v>
      </c>
      <c r="G693"/>
      <c r="H693" t="s">
        <v>43022</v>
      </c>
      <c r="I693" t="s">
        <v>50368</v>
      </c>
      <c r="J693" t="s">
        <v>3834</v>
      </c>
      <c r="K693" t="s">
        <v>105</v>
      </c>
      <c r="L693" s="119" t="str">
        <f t="shared" si="40"/>
        <v>NA</v>
      </c>
      <c r="M693" s="119"/>
      <c r="N693" s="120" t="str">
        <f t="shared" si="41"/>
        <v>NA</v>
      </c>
      <c r="O693" s="120"/>
      <c r="P693"/>
      <c r="Q693"/>
      <c r="R693"/>
      <c r="S693"/>
      <c r="T693"/>
      <c r="U693" t="s">
        <v>41067</v>
      </c>
      <c r="V693" t="s">
        <v>41066</v>
      </c>
      <c r="W693" t="s">
        <v>197</v>
      </c>
      <c r="X693" t="s">
        <v>102</v>
      </c>
      <c r="Y693" t="s">
        <v>199</v>
      </c>
      <c r="Z693" t="s">
        <v>54</v>
      </c>
      <c r="AA693"/>
      <c r="AB693" t="s">
        <v>42023</v>
      </c>
      <c r="AC693" t="s">
        <v>49723</v>
      </c>
      <c r="AD693" t="s">
        <v>41068</v>
      </c>
      <c r="AE693" t="s">
        <v>105</v>
      </c>
      <c r="AF693" s="119" t="str">
        <f t="shared" si="42"/>
        <v>NA</v>
      </c>
      <c r="AG693" s="119"/>
      <c r="AH693" s="119"/>
      <c r="AI693" s="119"/>
      <c r="AJ693" s="119" t="str">
        <f t="shared" si="43"/>
        <v>NA</v>
      </c>
      <c r="AK693" s="190"/>
      <c r="AL693" s="191"/>
    </row>
    <row r="694" spans="1:38" x14ac:dyDescent="0.25">
      <c r="A694" t="s">
        <v>986</v>
      </c>
      <c r="B694" t="s">
        <v>984</v>
      </c>
      <c r="C694" t="s">
        <v>985</v>
      </c>
      <c r="D694" t="s">
        <v>102</v>
      </c>
      <c r="E694" t="s">
        <v>987</v>
      </c>
      <c r="F694" t="s">
        <v>54</v>
      </c>
      <c r="G694"/>
      <c r="H694" t="s">
        <v>43023</v>
      </c>
      <c r="I694" t="s">
        <v>50369</v>
      </c>
      <c r="J694"/>
      <c r="K694" t="s">
        <v>105</v>
      </c>
      <c r="L694" s="119" t="str">
        <f t="shared" si="40"/>
        <v>NA</v>
      </c>
      <c r="M694" s="119"/>
      <c r="N694" s="120" t="str">
        <f t="shared" si="41"/>
        <v>NA</v>
      </c>
      <c r="O694" s="120"/>
      <c r="P694"/>
      <c r="Q694"/>
      <c r="R694"/>
      <c r="S694"/>
      <c r="T694"/>
      <c r="U694" t="s">
        <v>38580</v>
      </c>
      <c r="V694" t="s">
        <v>38581</v>
      </c>
      <c r="W694" t="s">
        <v>197</v>
      </c>
      <c r="X694" t="s">
        <v>102</v>
      </c>
      <c r="Y694" t="s">
        <v>199</v>
      </c>
      <c r="Z694" t="s">
        <v>54</v>
      </c>
      <c r="AA694"/>
      <c r="AB694" t="s">
        <v>42023</v>
      </c>
      <c r="AC694" t="s">
        <v>49723</v>
      </c>
      <c r="AD694"/>
      <c r="AE694" t="s">
        <v>105</v>
      </c>
      <c r="AF694" s="119" t="str">
        <f t="shared" si="42"/>
        <v>NA</v>
      </c>
      <c r="AG694" s="119"/>
      <c r="AH694" s="119"/>
      <c r="AI694" s="119"/>
      <c r="AJ694" s="119" t="str">
        <f t="shared" si="43"/>
        <v>NA</v>
      </c>
      <c r="AK694" s="190"/>
      <c r="AL694" s="191"/>
    </row>
    <row r="695" spans="1:38" x14ac:dyDescent="0.25">
      <c r="A695" t="s">
        <v>3188</v>
      </c>
      <c r="B695" t="s">
        <v>3186</v>
      </c>
      <c r="C695" t="s">
        <v>3187</v>
      </c>
      <c r="D695" t="s">
        <v>102</v>
      </c>
      <c r="E695" t="s">
        <v>733</v>
      </c>
      <c r="F695" t="s">
        <v>54</v>
      </c>
      <c r="G695"/>
      <c r="H695" t="s">
        <v>43029</v>
      </c>
      <c r="I695" t="s">
        <v>50370</v>
      </c>
      <c r="J695"/>
      <c r="K695" t="s">
        <v>105</v>
      </c>
      <c r="L695" s="119" t="str">
        <f t="shared" si="40"/>
        <v>NA</v>
      </c>
      <c r="M695" s="119"/>
      <c r="N695" s="120" t="str">
        <f t="shared" si="41"/>
        <v>NA</v>
      </c>
      <c r="O695" s="120"/>
      <c r="P695"/>
      <c r="Q695"/>
      <c r="R695"/>
      <c r="S695"/>
      <c r="T695"/>
      <c r="U695" t="s">
        <v>38582</v>
      </c>
      <c r="V695" t="s">
        <v>38583</v>
      </c>
      <c r="W695" t="s">
        <v>197</v>
      </c>
      <c r="X695" t="s">
        <v>102</v>
      </c>
      <c r="Y695" t="s">
        <v>199</v>
      </c>
      <c r="Z695" t="s">
        <v>54</v>
      </c>
      <c r="AA695"/>
      <c r="AB695" t="s">
        <v>42023</v>
      </c>
      <c r="AC695" t="s">
        <v>49723</v>
      </c>
      <c r="AD695"/>
      <c r="AE695" t="s">
        <v>105</v>
      </c>
      <c r="AF695" s="119" t="str">
        <f t="shared" si="42"/>
        <v>NA</v>
      </c>
      <c r="AG695" s="119"/>
      <c r="AH695" s="119"/>
      <c r="AI695" s="119"/>
      <c r="AJ695" s="119" t="str">
        <f t="shared" si="43"/>
        <v>NA</v>
      </c>
      <c r="AK695" s="190"/>
      <c r="AL695" s="191"/>
    </row>
    <row r="696" spans="1:38" x14ac:dyDescent="0.25">
      <c r="A696" t="s">
        <v>3585</v>
      </c>
      <c r="B696" t="s">
        <v>3583</v>
      </c>
      <c r="C696" t="s">
        <v>3584</v>
      </c>
      <c r="D696" t="s">
        <v>102</v>
      </c>
      <c r="E696" t="s">
        <v>1367</v>
      </c>
      <c r="F696" t="s">
        <v>54</v>
      </c>
      <c r="G696" t="s">
        <v>49657</v>
      </c>
      <c r="H696" t="s">
        <v>43033</v>
      </c>
      <c r="I696" t="s">
        <v>50371</v>
      </c>
      <c r="J696" t="s">
        <v>3585</v>
      </c>
      <c r="K696" t="s">
        <v>105</v>
      </c>
      <c r="L696" s="119" t="str">
        <f t="shared" si="40"/>
        <v>NA</v>
      </c>
      <c r="M696" s="119"/>
      <c r="N696" s="120" t="str">
        <f t="shared" si="41"/>
        <v>NA</v>
      </c>
      <c r="O696" s="120"/>
      <c r="P696"/>
      <c r="Q696"/>
      <c r="R696"/>
      <c r="S696"/>
      <c r="T696"/>
      <c r="U696" t="s">
        <v>38584</v>
      </c>
      <c r="V696" t="s">
        <v>38585</v>
      </c>
      <c r="W696" t="s">
        <v>1928</v>
      </c>
      <c r="X696" t="s">
        <v>102</v>
      </c>
      <c r="Y696" t="s">
        <v>1930</v>
      </c>
      <c r="Z696" t="s">
        <v>54</v>
      </c>
      <c r="AA696"/>
      <c r="AB696" t="s">
        <v>42318</v>
      </c>
      <c r="AC696" t="s">
        <v>49921</v>
      </c>
      <c r="AD696"/>
      <c r="AE696" t="s">
        <v>105</v>
      </c>
      <c r="AF696" s="119" t="str">
        <f t="shared" si="42"/>
        <v>NA</v>
      </c>
      <c r="AG696" s="119"/>
      <c r="AH696" s="119"/>
      <c r="AI696" s="119"/>
      <c r="AJ696" s="119" t="str">
        <f t="shared" si="43"/>
        <v>NA</v>
      </c>
      <c r="AK696" s="190"/>
      <c r="AL696" s="191"/>
    </row>
    <row r="697" spans="1:38" x14ac:dyDescent="0.25">
      <c r="A697" t="s">
        <v>1366</v>
      </c>
      <c r="B697" t="s">
        <v>1364</v>
      </c>
      <c r="C697" t="s">
        <v>1365</v>
      </c>
      <c r="D697" t="s">
        <v>102</v>
      </c>
      <c r="E697" t="s">
        <v>1367</v>
      </c>
      <c r="F697" t="s">
        <v>54</v>
      </c>
      <c r="G697"/>
      <c r="H697" t="s">
        <v>43033</v>
      </c>
      <c r="I697" t="s">
        <v>50371</v>
      </c>
      <c r="J697"/>
      <c r="K697" t="s">
        <v>105</v>
      </c>
      <c r="L697" s="119" t="str">
        <f t="shared" si="40"/>
        <v>NA</v>
      </c>
      <c r="M697" s="119"/>
      <c r="N697" s="120" t="str">
        <f t="shared" si="41"/>
        <v>NA</v>
      </c>
      <c r="O697" s="120"/>
      <c r="P697"/>
      <c r="Q697"/>
      <c r="R697"/>
      <c r="S697"/>
      <c r="T697"/>
      <c r="U697" t="s">
        <v>38586</v>
      </c>
      <c r="V697" t="s">
        <v>38587</v>
      </c>
      <c r="W697" t="s">
        <v>197</v>
      </c>
      <c r="X697" t="s">
        <v>102</v>
      </c>
      <c r="Y697" t="s">
        <v>12081</v>
      </c>
      <c r="Z697" t="s">
        <v>54</v>
      </c>
      <c r="AA697"/>
      <c r="AB697" t="s">
        <v>42319</v>
      </c>
      <c r="AC697" t="s">
        <v>56282</v>
      </c>
      <c r="AD697" t="s">
        <v>41069</v>
      </c>
      <c r="AE697" t="s">
        <v>105</v>
      </c>
      <c r="AF697" s="119" t="str">
        <f t="shared" si="42"/>
        <v>NA</v>
      </c>
      <c r="AG697" s="119"/>
      <c r="AH697" s="119"/>
      <c r="AI697" s="119"/>
      <c r="AJ697" s="119" t="str">
        <f t="shared" si="43"/>
        <v>NA</v>
      </c>
      <c r="AK697" s="190"/>
      <c r="AL697" s="191"/>
    </row>
    <row r="698" spans="1:38" x14ac:dyDescent="0.25">
      <c r="A698" t="s">
        <v>865</v>
      </c>
      <c r="B698" t="s">
        <v>863</v>
      </c>
      <c r="C698" t="s">
        <v>864</v>
      </c>
      <c r="D698" t="s">
        <v>102</v>
      </c>
      <c r="E698" t="s">
        <v>866</v>
      </c>
      <c r="F698" t="s">
        <v>54</v>
      </c>
      <c r="G698"/>
      <c r="H698" t="s">
        <v>43037</v>
      </c>
      <c r="I698" t="s">
        <v>50372</v>
      </c>
      <c r="J698" t="s">
        <v>865</v>
      </c>
      <c r="K698" t="s">
        <v>105</v>
      </c>
      <c r="L698" s="119" t="str">
        <f t="shared" si="40"/>
        <v>NA</v>
      </c>
      <c r="M698" s="119"/>
      <c r="N698" s="120" t="str">
        <f t="shared" si="41"/>
        <v>NA</v>
      </c>
      <c r="O698" s="120"/>
      <c r="P698"/>
      <c r="Q698"/>
      <c r="R698"/>
      <c r="S698"/>
      <c r="T698"/>
      <c r="U698" t="s">
        <v>38588</v>
      </c>
      <c r="V698" t="s">
        <v>38589</v>
      </c>
      <c r="W698" t="s">
        <v>1971</v>
      </c>
      <c r="X698" t="s">
        <v>102</v>
      </c>
      <c r="Y698" t="s">
        <v>1973</v>
      </c>
      <c r="Z698" t="s">
        <v>54</v>
      </c>
      <c r="AA698"/>
      <c r="AB698" t="s">
        <v>42320</v>
      </c>
      <c r="AC698" t="s">
        <v>49922</v>
      </c>
      <c r="AD698"/>
      <c r="AE698" t="s">
        <v>105</v>
      </c>
      <c r="AF698" s="119" t="str">
        <f t="shared" si="42"/>
        <v>NA</v>
      </c>
      <c r="AG698" s="119"/>
      <c r="AH698" s="119"/>
      <c r="AI698" s="119"/>
      <c r="AJ698" s="119" t="str">
        <f t="shared" si="43"/>
        <v>NA</v>
      </c>
      <c r="AK698" s="190"/>
      <c r="AL698" s="191"/>
    </row>
    <row r="699" spans="1:38" x14ac:dyDescent="0.25">
      <c r="A699" t="s">
        <v>3444</v>
      </c>
      <c r="B699" t="s">
        <v>3442</v>
      </c>
      <c r="C699" t="s">
        <v>3443</v>
      </c>
      <c r="D699" t="s">
        <v>102</v>
      </c>
      <c r="E699" t="s">
        <v>422</v>
      </c>
      <c r="F699" t="s">
        <v>54</v>
      </c>
      <c r="G699"/>
      <c r="H699" t="s">
        <v>43038</v>
      </c>
      <c r="I699" t="s">
        <v>50373</v>
      </c>
      <c r="J699" t="s">
        <v>3445</v>
      </c>
      <c r="K699" t="s">
        <v>105</v>
      </c>
      <c r="L699" s="119" t="str">
        <f t="shared" si="40"/>
        <v>NA</v>
      </c>
      <c r="M699" s="119"/>
      <c r="N699" s="120" t="str">
        <f t="shared" si="41"/>
        <v>NA</v>
      </c>
      <c r="O699" s="120"/>
      <c r="P699"/>
      <c r="Q699"/>
      <c r="R699"/>
      <c r="S699"/>
      <c r="T699"/>
      <c r="U699" t="s">
        <v>38590</v>
      </c>
      <c r="V699" t="s">
        <v>38591</v>
      </c>
      <c r="W699" t="s">
        <v>1971</v>
      </c>
      <c r="X699" t="s">
        <v>102</v>
      </c>
      <c r="Y699" t="s">
        <v>1973</v>
      </c>
      <c r="Z699" t="s">
        <v>54</v>
      </c>
      <c r="AA699"/>
      <c r="AB699" t="s">
        <v>42320</v>
      </c>
      <c r="AC699" t="s">
        <v>49922</v>
      </c>
      <c r="AD699"/>
      <c r="AE699" t="s">
        <v>105</v>
      </c>
      <c r="AF699" s="119" t="str">
        <f t="shared" si="42"/>
        <v>NA</v>
      </c>
      <c r="AG699" s="119"/>
      <c r="AH699" s="119"/>
      <c r="AI699" s="119"/>
      <c r="AJ699" s="119" t="str">
        <f t="shared" si="43"/>
        <v>NA</v>
      </c>
      <c r="AK699" s="190"/>
      <c r="AL699" s="191"/>
    </row>
    <row r="700" spans="1:38" x14ac:dyDescent="0.25">
      <c r="A700" t="s">
        <v>861</v>
      </c>
      <c r="B700" t="s">
        <v>859</v>
      </c>
      <c r="C700" t="s">
        <v>860</v>
      </c>
      <c r="D700" t="s">
        <v>102</v>
      </c>
      <c r="E700" t="s">
        <v>391</v>
      </c>
      <c r="F700" t="s">
        <v>54</v>
      </c>
      <c r="G700"/>
      <c r="H700" t="s">
        <v>43040</v>
      </c>
      <c r="I700" t="s">
        <v>50374</v>
      </c>
      <c r="J700" t="s">
        <v>862</v>
      </c>
      <c r="K700" t="s">
        <v>105</v>
      </c>
      <c r="L700" s="119" t="str">
        <f t="shared" si="40"/>
        <v>NA</v>
      </c>
      <c r="M700" s="119"/>
      <c r="N700" s="120" t="str">
        <f t="shared" si="41"/>
        <v>NA</v>
      </c>
      <c r="O700" s="120"/>
      <c r="P700"/>
      <c r="Q700"/>
      <c r="R700"/>
      <c r="S700"/>
      <c r="T700"/>
      <c r="U700" t="s">
        <v>38592</v>
      </c>
      <c r="V700" t="s">
        <v>38593</v>
      </c>
      <c r="W700" t="s">
        <v>2982</v>
      </c>
      <c r="X700" t="s">
        <v>102</v>
      </c>
      <c r="Y700" t="s">
        <v>2984</v>
      </c>
      <c r="Z700" t="s">
        <v>54</v>
      </c>
      <c r="AA700"/>
      <c r="AB700" t="s">
        <v>42322</v>
      </c>
      <c r="AC700" t="s">
        <v>49924</v>
      </c>
      <c r="AD700" t="s">
        <v>906</v>
      </c>
      <c r="AE700" t="s">
        <v>105</v>
      </c>
      <c r="AF700" s="119" t="str">
        <f t="shared" si="42"/>
        <v>NA</v>
      </c>
      <c r="AG700" s="119"/>
      <c r="AH700" s="119"/>
      <c r="AI700" s="119"/>
      <c r="AJ700" s="119" t="str">
        <f t="shared" si="43"/>
        <v>NA</v>
      </c>
      <c r="AK700" s="190"/>
      <c r="AL700" s="191"/>
    </row>
    <row r="701" spans="1:38" x14ac:dyDescent="0.25">
      <c r="A701" t="s">
        <v>1539</v>
      </c>
      <c r="B701" t="s">
        <v>1537</v>
      </c>
      <c r="C701" t="s">
        <v>1538</v>
      </c>
      <c r="D701" t="s">
        <v>102</v>
      </c>
      <c r="E701" t="s">
        <v>1540</v>
      </c>
      <c r="F701" t="s">
        <v>54</v>
      </c>
      <c r="G701"/>
      <c r="H701" t="s">
        <v>43041</v>
      </c>
      <c r="I701" t="s">
        <v>50375</v>
      </c>
      <c r="J701" t="s">
        <v>1539</v>
      </c>
      <c r="K701" t="s">
        <v>105</v>
      </c>
      <c r="L701" s="119" t="str">
        <f t="shared" si="40"/>
        <v>NA</v>
      </c>
      <c r="M701" s="119"/>
      <c r="N701" s="120" t="str">
        <f t="shared" si="41"/>
        <v>NA</v>
      </c>
      <c r="O701" s="120"/>
      <c r="P701"/>
      <c r="Q701"/>
      <c r="R701"/>
      <c r="S701"/>
      <c r="T701"/>
      <c r="U701" t="s">
        <v>38594</v>
      </c>
      <c r="V701" t="s">
        <v>38595</v>
      </c>
      <c r="W701" t="s">
        <v>2982</v>
      </c>
      <c r="X701" t="s">
        <v>102</v>
      </c>
      <c r="Y701" t="s">
        <v>2984</v>
      </c>
      <c r="Z701" t="s">
        <v>54</v>
      </c>
      <c r="AA701"/>
      <c r="AB701" t="s">
        <v>42322</v>
      </c>
      <c r="AC701" t="s">
        <v>49924</v>
      </c>
      <c r="AD701"/>
      <c r="AE701" t="s">
        <v>105</v>
      </c>
      <c r="AF701" s="119" t="str">
        <f t="shared" si="42"/>
        <v>NA</v>
      </c>
      <c r="AG701" s="119"/>
      <c r="AH701" s="119"/>
      <c r="AI701" s="119"/>
      <c r="AJ701" s="119" t="str">
        <f t="shared" si="43"/>
        <v>NA</v>
      </c>
      <c r="AK701" s="190"/>
      <c r="AL701" s="191"/>
    </row>
    <row r="702" spans="1:38" x14ac:dyDescent="0.25">
      <c r="A702" t="s">
        <v>3680</v>
      </c>
      <c r="B702" t="s">
        <v>3678</v>
      </c>
      <c r="C702" t="s">
        <v>3679</v>
      </c>
      <c r="D702" t="s">
        <v>102</v>
      </c>
      <c r="E702" t="s">
        <v>3681</v>
      </c>
      <c r="F702" t="s">
        <v>54</v>
      </c>
      <c r="G702"/>
      <c r="H702" t="s">
        <v>43044</v>
      </c>
      <c r="I702" t="s">
        <v>50376</v>
      </c>
      <c r="J702" t="s">
        <v>3682</v>
      </c>
      <c r="K702" t="s">
        <v>105</v>
      </c>
      <c r="L702" s="119" t="str">
        <f t="shared" si="40"/>
        <v>NA</v>
      </c>
      <c r="M702" s="119"/>
      <c r="N702" s="120" t="str">
        <f t="shared" si="41"/>
        <v>NA</v>
      </c>
      <c r="O702" s="120"/>
      <c r="P702"/>
      <c r="Q702"/>
      <c r="R702"/>
      <c r="S702"/>
      <c r="T702"/>
      <c r="U702" t="s">
        <v>38618</v>
      </c>
      <c r="V702" t="s">
        <v>38619</v>
      </c>
      <c r="W702" t="s">
        <v>1340</v>
      </c>
      <c r="X702" t="s">
        <v>102</v>
      </c>
      <c r="Y702" t="s">
        <v>7533</v>
      </c>
      <c r="Z702" t="s">
        <v>54</v>
      </c>
      <c r="AA702"/>
      <c r="AB702" t="s">
        <v>42323</v>
      </c>
      <c r="AC702" t="s">
        <v>56283</v>
      </c>
      <c r="AD702" t="s">
        <v>41070</v>
      </c>
      <c r="AE702" t="s">
        <v>105</v>
      </c>
      <c r="AF702" s="119" t="str">
        <f t="shared" si="42"/>
        <v>NA</v>
      </c>
      <c r="AG702" s="119"/>
      <c r="AH702" s="119"/>
      <c r="AI702" s="119"/>
      <c r="AJ702" s="119" t="str">
        <f t="shared" si="43"/>
        <v>NA</v>
      </c>
      <c r="AK702" s="190"/>
      <c r="AL702" s="191"/>
    </row>
    <row r="703" spans="1:38" x14ac:dyDescent="0.25">
      <c r="A703" t="s">
        <v>1345</v>
      </c>
      <c r="B703" t="s">
        <v>1343</v>
      </c>
      <c r="C703" t="s">
        <v>1344</v>
      </c>
      <c r="D703" t="s">
        <v>102</v>
      </c>
      <c r="E703" t="s">
        <v>1346</v>
      </c>
      <c r="F703" t="s">
        <v>54</v>
      </c>
      <c r="G703"/>
      <c r="H703" t="s">
        <v>43045</v>
      </c>
      <c r="I703" t="s">
        <v>50377</v>
      </c>
      <c r="J703"/>
      <c r="K703" t="s">
        <v>105</v>
      </c>
      <c r="L703" s="119" t="str">
        <f t="shared" si="40"/>
        <v>NA</v>
      </c>
      <c r="M703" s="119"/>
      <c r="N703" s="120" t="str">
        <f t="shared" si="41"/>
        <v>NA</v>
      </c>
      <c r="O703" s="120"/>
      <c r="P703"/>
      <c r="Q703"/>
      <c r="R703"/>
      <c r="S703"/>
      <c r="T703"/>
      <c r="U703" t="s">
        <v>38620</v>
      </c>
      <c r="V703" t="s">
        <v>38621</v>
      </c>
      <c r="W703" t="s">
        <v>1340</v>
      </c>
      <c r="X703" t="s">
        <v>102</v>
      </c>
      <c r="Y703" t="s">
        <v>7533</v>
      </c>
      <c r="Z703" t="s">
        <v>54</v>
      </c>
      <c r="AA703"/>
      <c r="AB703" t="s">
        <v>42324</v>
      </c>
      <c r="AC703" t="s">
        <v>56283</v>
      </c>
      <c r="AD703" t="s">
        <v>38620</v>
      </c>
      <c r="AE703" t="s">
        <v>105</v>
      </c>
      <c r="AF703" s="119" t="str">
        <f t="shared" si="42"/>
        <v>NA</v>
      </c>
      <c r="AG703" s="119"/>
      <c r="AH703" s="119"/>
      <c r="AI703" s="119"/>
      <c r="AJ703" s="119" t="str">
        <f t="shared" si="43"/>
        <v>NA</v>
      </c>
      <c r="AK703" s="190"/>
      <c r="AL703" s="191"/>
    </row>
    <row r="704" spans="1:38" x14ac:dyDescent="0.25">
      <c r="A704" t="s">
        <v>836</v>
      </c>
      <c r="B704" t="s">
        <v>834</v>
      </c>
      <c r="C704" t="s">
        <v>835</v>
      </c>
      <c r="D704" t="s">
        <v>102</v>
      </c>
      <c r="E704" t="s">
        <v>837</v>
      </c>
      <c r="F704" t="s">
        <v>54</v>
      </c>
      <c r="G704"/>
      <c r="H704" t="s">
        <v>43047</v>
      </c>
      <c r="I704" t="s">
        <v>50378</v>
      </c>
      <c r="J704" t="s">
        <v>838</v>
      </c>
      <c r="K704" t="s">
        <v>105</v>
      </c>
      <c r="L704" s="119" t="str">
        <f t="shared" si="40"/>
        <v>NA</v>
      </c>
      <c r="M704" s="119"/>
      <c r="N704" s="120" t="str">
        <f t="shared" si="41"/>
        <v>NA</v>
      </c>
      <c r="O704" s="120"/>
      <c r="P704"/>
      <c r="Q704"/>
      <c r="R704"/>
      <c r="S704"/>
      <c r="T704"/>
      <c r="U704" t="s">
        <v>38622</v>
      </c>
      <c r="V704" t="s">
        <v>38623</v>
      </c>
      <c r="W704" t="s">
        <v>2649</v>
      </c>
      <c r="X704" t="s">
        <v>102</v>
      </c>
      <c r="Y704" t="s">
        <v>22517</v>
      </c>
      <c r="Z704" t="s">
        <v>54</v>
      </c>
      <c r="AA704"/>
      <c r="AB704" t="s">
        <v>42325</v>
      </c>
      <c r="AC704" t="s">
        <v>56284</v>
      </c>
      <c r="AD704" t="s">
        <v>41071</v>
      </c>
      <c r="AE704" t="s">
        <v>105</v>
      </c>
      <c r="AF704" s="119" t="str">
        <f t="shared" si="42"/>
        <v>NA</v>
      </c>
      <c r="AG704" s="119"/>
      <c r="AH704" s="119"/>
      <c r="AI704" s="119"/>
      <c r="AJ704" s="119" t="str">
        <f t="shared" si="43"/>
        <v>NA</v>
      </c>
      <c r="AK704" s="190"/>
      <c r="AL704" s="191"/>
    </row>
    <row r="705" spans="1:38" x14ac:dyDescent="0.25">
      <c r="A705" t="s">
        <v>3548</v>
      </c>
      <c r="B705" t="s">
        <v>3546</v>
      </c>
      <c r="C705" t="s">
        <v>3547</v>
      </c>
      <c r="D705" t="s">
        <v>102</v>
      </c>
      <c r="E705" t="s">
        <v>3549</v>
      </c>
      <c r="F705" t="s">
        <v>54</v>
      </c>
      <c r="G705"/>
      <c r="H705" t="s">
        <v>43048</v>
      </c>
      <c r="I705" t="s">
        <v>50379</v>
      </c>
      <c r="J705" t="s">
        <v>3550</v>
      </c>
      <c r="K705" t="s">
        <v>105</v>
      </c>
      <c r="L705" s="119" t="str">
        <f t="shared" si="40"/>
        <v>NA</v>
      </c>
      <c r="M705" s="119"/>
      <c r="N705" s="120" t="str">
        <f t="shared" si="41"/>
        <v>NA</v>
      </c>
      <c r="O705" s="120"/>
      <c r="P705"/>
      <c r="Q705"/>
      <c r="R705"/>
      <c r="S705"/>
      <c r="T705"/>
      <c r="U705" t="s">
        <v>1374</v>
      </c>
      <c r="V705" t="s">
        <v>38626</v>
      </c>
      <c r="W705" t="s">
        <v>1373</v>
      </c>
      <c r="X705" t="s">
        <v>102</v>
      </c>
      <c r="Y705" t="s">
        <v>1375</v>
      </c>
      <c r="Z705" t="s">
        <v>54</v>
      </c>
      <c r="AA705"/>
      <c r="AB705" t="s">
        <v>42327</v>
      </c>
      <c r="AC705" t="s">
        <v>49926</v>
      </c>
      <c r="AD705" t="s">
        <v>1376</v>
      </c>
      <c r="AE705" t="s">
        <v>105</v>
      </c>
      <c r="AF705" s="119" t="str">
        <f t="shared" si="42"/>
        <v>NA</v>
      </c>
      <c r="AG705" s="119"/>
      <c r="AH705" s="119"/>
      <c r="AI705" s="119"/>
      <c r="AJ705" s="119" t="str">
        <f t="shared" si="43"/>
        <v>NA</v>
      </c>
      <c r="AK705" s="190"/>
      <c r="AL705" s="191"/>
    </row>
    <row r="706" spans="1:38" x14ac:dyDescent="0.25">
      <c r="A706" t="s">
        <v>3415</v>
      </c>
      <c r="B706" t="s">
        <v>3413</v>
      </c>
      <c r="C706" t="s">
        <v>3414</v>
      </c>
      <c r="D706" t="s">
        <v>102</v>
      </c>
      <c r="E706" t="s">
        <v>3416</v>
      </c>
      <c r="F706" t="s">
        <v>54</v>
      </c>
      <c r="G706"/>
      <c r="H706" t="s">
        <v>43049</v>
      </c>
      <c r="I706" t="s">
        <v>50380</v>
      </c>
      <c r="J706" t="s">
        <v>3417</v>
      </c>
      <c r="K706" t="s">
        <v>105</v>
      </c>
      <c r="L706" s="119" t="str">
        <f t="shared" si="40"/>
        <v>NA</v>
      </c>
      <c r="M706" s="119"/>
      <c r="N706" s="120" t="str">
        <f t="shared" si="41"/>
        <v>NA</v>
      </c>
      <c r="O706" s="120"/>
      <c r="P706"/>
      <c r="Q706"/>
      <c r="R706"/>
      <c r="S706"/>
      <c r="T706"/>
      <c r="U706" t="s">
        <v>38627</v>
      </c>
      <c r="V706" t="s">
        <v>38628</v>
      </c>
      <c r="W706" t="s">
        <v>2649</v>
      </c>
      <c r="X706" t="s">
        <v>102</v>
      </c>
      <c r="Y706" t="s">
        <v>1375</v>
      </c>
      <c r="Z706" t="s">
        <v>54</v>
      </c>
      <c r="AA706"/>
      <c r="AB706" t="s">
        <v>42328</v>
      </c>
      <c r="AC706" t="s">
        <v>49926</v>
      </c>
      <c r="AD706" t="s">
        <v>38627</v>
      </c>
      <c r="AE706" t="s">
        <v>105</v>
      </c>
      <c r="AF706" s="119" t="str">
        <f t="shared" si="42"/>
        <v>NA</v>
      </c>
      <c r="AG706" s="119"/>
      <c r="AH706" s="119"/>
      <c r="AI706" s="119"/>
      <c r="AJ706" s="119" t="str">
        <f t="shared" si="43"/>
        <v>NA</v>
      </c>
      <c r="AK706" s="190"/>
      <c r="AL706" s="191"/>
    </row>
    <row r="707" spans="1:38" x14ac:dyDescent="0.25">
      <c r="A707" t="s">
        <v>1306</v>
      </c>
      <c r="B707" t="s">
        <v>1304</v>
      </c>
      <c r="C707" t="s">
        <v>1305</v>
      </c>
      <c r="D707" t="s">
        <v>102</v>
      </c>
      <c r="E707" t="s">
        <v>477</v>
      </c>
      <c r="F707" t="s">
        <v>54</v>
      </c>
      <c r="G707"/>
      <c r="H707" t="s">
        <v>43051</v>
      </c>
      <c r="I707" t="s">
        <v>50381</v>
      </c>
      <c r="J707" t="s">
        <v>1307</v>
      </c>
      <c r="K707" t="s">
        <v>105</v>
      </c>
      <c r="L707" s="119" t="str">
        <f t="shared" ref="L707:L770" si="44">IF($Q$1&lt;&gt;"",IF(ISNUMBER(SEARCH("*"&amp;$Q$1&amp;"*", A707)),A707, IF(ISNUMBER(SEARCH("*"&amp;$Q$1&amp;"*", H707)),A707, IF(ISNUMBER(SEARCH("*"&amp;$Q$1&amp;"*", G707)),A707, IF(ISNUMBER(SEARCH("*"&amp;$Q$1&amp;"*", J707)),A707,  IF(ISNUMBER(SEARCH("*"&amp;$Q$1&amp;"*", E707)),A707, "NA"))))),"NA")</f>
        <v>NA</v>
      </c>
      <c r="M707" s="119"/>
      <c r="N707" s="120" t="str">
        <f t="shared" ref="N707:N770" si="45">IF($Q$11=1,IF(ISNUMBER(SEARCH($T$11,C707)),A707,"NA"),"NA")</f>
        <v>NA</v>
      </c>
      <c r="O707" s="120"/>
      <c r="P707"/>
      <c r="Q707"/>
      <c r="R707"/>
      <c r="S707"/>
      <c r="T707"/>
      <c r="U707" t="s">
        <v>38629</v>
      </c>
      <c r="V707" t="s">
        <v>38630</v>
      </c>
      <c r="W707" t="s">
        <v>1340</v>
      </c>
      <c r="X707" t="s">
        <v>102</v>
      </c>
      <c r="Y707" t="s">
        <v>22525</v>
      </c>
      <c r="Z707" t="s">
        <v>54</v>
      </c>
      <c r="AA707"/>
      <c r="AB707" t="s">
        <v>42329</v>
      </c>
      <c r="AC707" t="s">
        <v>56285</v>
      </c>
      <c r="AD707" t="s">
        <v>41072</v>
      </c>
      <c r="AE707" t="s">
        <v>105</v>
      </c>
      <c r="AF707" s="119" t="str">
        <f t="shared" ref="AF707:AF770" si="46">IF($Q$6&lt;&gt;"",IF(ISNUMBER(SEARCH($Q$6, W707)),U707, "NA"),"NA")</f>
        <v>NA</v>
      </c>
      <c r="AG707" s="119"/>
      <c r="AH707" s="119"/>
      <c r="AI707" s="119"/>
      <c r="AJ707" s="119" t="str">
        <f t="shared" ref="AJ707:AJ770" si="47">IF($Q$5&lt;&gt;"",IF(ISNUMBER(SEARCH($Q$5, U707&amp;" "&amp;Y707&amp;" "&amp;AA707&amp;" "&amp;AB707&amp;" "&amp;AD707)),U707, "NA"),"NA")</f>
        <v>NA</v>
      </c>
      <c r="AK707" s="190"/>
      <c r="AL707" s="191"/>
    </row>
    <row r="708" spans="1:38" x14ac:dyDescent="0.25">
      <c r="A708" t="s">
        <v>851</v>
      </c>
      <c r="B708" t="s">
        <v>849</v>
      </c>
      <c r="C708" t="s">
        <v>850</v>
      </c>
      <c r="D708" t="s">
        <v>102</v>
      </c>
      <c r="E708" t="s">
        <v>852</v>
      </c>
      <c r="F708" t="s">
        <v>54</v>
      </c>
      <c r="G708"/>
      <c r="H708" t="s">
        <v>43056</v>
      </c>
      <c r="I708" t="s">
        <v>50382</v>
      </c>
      <c r="J708" t="s">
        <v>853</v>
      </c>
      <c r="K708" t="s">
        <v>105</v>
      </c>
      <c r="L708" s="119" t="str">
        <f t="shared" si="44"/>
        <v>NA</v>
      </c>
      <c r="M708" s="119"/>
      <c r="N708" s="120" t="str">
        <f t="shared" si="45"/>
        <v>NA</v>
      </c>
      <c r="O708" s="120"/>
      <c r="P708"/>
      <c r="Q708"/>
      <c r="R708"/>
      <c r="S708"/>
      <c r="T708"/>
      <c r="U708" t="s">
        <v>2543</v>
      </c>
      <c r="V708" t="s">
        <v>38634</v>
      </c>
      <c r="W708" t="s">
        <v>2542</v>
      </c>
      <c r="X708" t="s">
        <v>102</v>
      </c>
      <c r="Y708" t="s">
        <v>2544</v>
      </c>
      <c r="Z708" t="s">
        <v>54</v>
      </c>
      <c r="AA708"/>
      <c r="AB708" t="s">
        <v>42330</v>
      </c>
      <c r="AC708" t="s">
        <v>49927</v>
      </c>
      <c r="AD708" t="s">
        <v>2545</v>
      </c>
      <c r="AE708" t="s">
        <v>105</v>
      </c>
      <c r="AF708" s="119" t="str">
        <f t="shared" si="46"/>
        <v>NA</v>
      </c>
      <c r="AG708" s="119"/>
      <c r="AH708" s="119"/>
      <c r="AI708" s="119"/>
      <c r="AJ708" s="119" t="str">
        <f t="shared" si="47"/>
        <v>NA</v>
      </c>
      <c r="AK708" s="190"/>
      <c r="AL708" s="191"/>
    </row>
    <row r="709" spans="1:38" x14ac:dyDescent="0.25">
      <c r="A709" t="s">
        <v>3520</v>
      </c>
      <c r="B709" t="s">
        <v>3518</v>
      </c>
      <c r="C709" t="s">
        <v>3519</v>
      </c>
      <c r="D709" t="s">
        <v>102</v>
      </c>
      <c r="E709" t="s">
        <v>3521</v>
      </c>
      <c r="F709" t="s">
        <v>54</v>
      </c>
      <c r="G709"/>
      <c r="H709" t="s">
        <v>43059</v>
      </c>
      <c r="I709" t="s">
        <v>50383</v>
      </c>
      <c r="J709" t="s">
        <v>3522</v>
      </c>
      <c r="K709" t="s">
        <v>105</v>
      </c>
      <c r="L709" s="119" t="str">
        <f t="shared" si="44"/>
        <v>NA</v>
      </c>
      <c r="M709" s="119"/>
      <c r="N709" s="120" t="str">
        <f t="shared" si="45"/>
        <v>NA</v>
      </c>
      <c r="O709" s="120"/>
      <c r="P709"/>
      <c r="Q709"/>
      <c r="R709"/>
      <c r="S709"/>
      <c r="T709"/>
      <c r="U709" t="s">
        <v>38635</v>
      </c>
      <c r="V709" t="s">
        <v>38636</v>
      </c>
      <c r="W709" t="s">
        <v>2542</v>
      </c>
      <c r="X709" t="s">
        <v>102</v>
      </c>
      <c r="Y709" t="s">
        <v>2544</v>
      </c>
      <c r="Z709" t="s">
        <v>54</v>
      </c>
      <c r="AA709"/>
      <c r="AB709" t="s">
        <v>42331</v>
      </c>
      <c r="AC709" t="s">
        <v>49927</v>
      </c>
      <c r="AD709" t="s">
        <v>41073</v>
      </c>
      <c r="AE709" t="s">
        <v>105</v>
      </c>
      <c r="AF709" s="119" t="str">
        <f t="shared" si="46"/>
        <v>NA</v>
      </c>
      <c r="AG709" s="119"/>
      <c r="AH709" s="119"/>
      <c r="AI709" s="119"/>
      <c r="AJ709" s="119" t="str">
        <f t="shared" si="47"/>
        <v>NA</v>
      </c>
      <c r="AK709" s="190"/>
      <c r="AL709" s="191"/>
    </row>
    <row r="710" spans="1:38" x14ac:dyDescent="0.25">
      <c r="A710" t="s">
        <v>1105</v>
      </c>
      <c r="B710" t="s">
        <v>1103</v>
      </c>
      <c r="C710" t="s">
        <v>1104</v>
      </c>
      <c r="D710" t="s">
        <v>102</v>
      </c>
      <c r="E710" t="s">
        <v>1106</v>
      </c>
      <c r="F710" t="s">
        <v>54</v>
      </c>
      <c r="G710"/>
      <c r="H710" t="s">
        <v>43064</v>
      </c>
      <c r="I710" t="s">
        <v>50384</v>
      </c>
      <c r="J710"/>
      <c r="K710" t="s">
        <v>105</v>
      </c>
      <c r="L710" s="119" t="str">
        <f t="shared" si="44"/>
        <v>NA</v>
      </c>
      <c r="M710" s="119"/>
      <c r="N710" s="120" t="str">
        <f t="shared" si="45"/>
        <v>NA</v>
      </c>
      <c r="O710" s="120"/>
      <c r="P710"/>
      <c r="Q710"/>
      <c r="R710"/>
      <c r="S710"/>
      <c r="T710"/>
      <c r="U710" t="s">
        <v>38637</v>
      </c>
      <c r="V710" t="s">
        <v>38638</v>
      </c>
      <c r="W710" t="s">
        <v>2542</v>
      </c>
      <c r="X710" t="s">
        <v>102</v>
      </c>
      <c r="Y710" t="s">
        <v>2544</v>
      </c>
      <c r="Z710" t="s">
        <v>54</v>
      </c>
      <c r="AA710"/>
      <c r="AB710" t="s">
        <v>42330</v>
      </c>
      <c r="AC710" t="s">
        <v>49927</v>
      </c>
      <c r="AD710" t="s">
        <v>38637</v>
      </c>
      <c r="AE710" t="s">
        <v>105</v>
      </c>
      <c r="AF710" s="119" t="str">
        <f t="shared" si="46"/>
        <v>NA</v>
      </c>
      <c r="AG710" s="119"/>
      <c r="AH710" s="119"/>
      <c r="AI710" s="119"/>
      <c r="AJ710" s="119" t="str">
        <f t="shared" si="47"/>
        <v>NA</v>
      </c>
      <c r="AK710" s="190"/>
      <c r="AL710" s="191"/>
    </row>
    <row r="711" spans="1:38" x14ac:dyDescent="0.25">
      <c r="A711" t="s">
        <v>3530</v>
      </c>
      <c r="B711" t="s">
        <v>3528</v>
      </c>
      <c r="C711" t="s">
        <v>3529</v>
      </c>
      <c r="D711" t="s">
        <v>102</v>
      </c>
      <c r="E711" t="s">
        <v>3531</v>
      </c>
      <c r="F711" t="s">
        <v>54</v>
      </c>
      <c r="G711"/>
      <c r="H711" t="s">
        <v>43067</v>
      </c>
      <c r="I711" t="s">
        <v>50385</v>
      </c>
      <c r="J711" t="s">
        <v>3532</v>
      </c>
      <c r="K711" t="s">
        <v>105</v>
      </c>
      <c r="L711" s="119" t="str">
        <f t="shared" si="44"/>
        <v>NA</v>
      </c>
      <c r="M711" s="119"/>
      <c r="N711" s="120" t="str">
        <f t="shared" si="45"/>
        <v>NA</v>
      </c>
      <c r="O711" s="120"/>
      <c r="P711"/>
      <c r="Q711"/>
      <c r="R711"/>
      <c r="S711"/>
      <c r="T711"/>
      <c r="U711" t="s">
        <v>38639</v>
      </c>
      <c r="V711" t="s">
        <v>38640</v>
      </c>
      <c r="W711" t="s">
        <v>1340</v>
      </c>
      <c r="X711" t="s">
        <v>102</v>
      </c>
      <c r="Y711" t="s">
        <v>22687</v>
      </c>
      <c r="Z711" t="s">
        <v>54</v>
      </c>
      <c r="AA711"/>
      <c r="AB711" t="s">
        <v>42332</v>
      </c>
      <c r="AC711" t="s">
        <v>56286</v>
      </c>
      <c r="AD711" t="s">
        <v>41074</v>
      </c>
      <c r="AE711" t="s">
        <v>105</v>
      </c>
      <c r="AF711" s="119" t="str">
        <f t="shared" si="46"/>
        <v>NA</v>
      </c>
      <c r="AG711" s="119"/>
      <c r="AH711" s="119"/>
      <c r="AI711" s="119"/>
      <c r="AJ711" s="119" t="str">
        <f t="shared" si="47"/>
        <v>NA</v>
      </c>
      <c r="AK711" s="190"/>
      <c r="AL711" s="191"/>
    </row>
    <row r="712" spans="1:38" x14ac:dyDescent="0.25">
      <c r="A712" t="s">
        <v>846</v>
      </c>
      <c r="B712" t="s">
        <v>844</v>
      </c>
      <c r="C712" t="s">
        <v>845</v>
      </c>
      <c r="D712" t="s">
        <v>102</v>
      </c>
      <c r="E712" t="s">
        <v>847</v>
      </c>
      <c r="F712" t="s">
        <v>54</v>
      </c>
      <c r="G712"/>
      <c r="H712" t="s">
        <v>43071</v>
      </c>
      <c r="I712" t="s">
        <v>50386</v>
      </c>
      <c r="J712" t="s">
        <v>848</v>
      </c>
      <c r="K712" t="s">
        <v>105</v>
      </c>
      <c r="L712" s="119" t="str">
        <f t="shared" si="44"/>
        <v>NA</v>
      </c>
      <c r="M712" s="119"/>
      <c r="N712" s="120" t="str">
        <f t="shared" si="45"/>
        <v>NA</v>
      </c>
      <c r="O712" s="120"/>
      <c r="P712"/>
      <c r="Q712"/>
      <c r="R712"/>
      <c r="S712"/>
      <c r="T712"/>
      <c r="U712" t="s">
        <v>1493</v>
      </c>
      <c r="V712" t="s">
        <v>38641</v>
      </c>
      <c r="W712" t="s">
        <v>1492</v>
      </c>
      <c r="X712" t="s">
        <v>102</v>
      </c>
      <c r="Y712" t="s">
        <v>1494</v>
      </c>
      <c r="Z712" t="s">
        <v>54</v>
      </c>
      <c r="AA712"/>
      <c r="AB712" t="s">
        <v>42333</v>
      </c>
      <c r="AC712" t="s">
        <v>49928</v>
      </c>
      <c r="AD712"/>
      <c r="AE712" t="s">
        <v>105</v>
      </c>
      <c r="AF712" s="119" t="str">
        <f t="shared" si="46"/>
        <v>NA</v>
      </c>
      <c r="AG712" s="119"/>
      <c r="AH712" s="119"/>
      <c r="AI712" s="119"/>
      <c r="AJ712" s="119" t="str">
        <f t="shared" si="47"/>
        <v>NA</v>
      </c>
      <c r="AK712" s="190"/>
      <c r="AL712" s="191"/>
    </row>
    <row r="713" spans="1:38" x14ac:dyDescent="0.25">
      <c r="A713" t="s">
        <v>1149</v>
      </c>
      <c r="B713" t="s">
        <v>1147</v>
      </c>
      <c r="C713" t="s">
        <v>1148</v>
      </c>
      <c r="D713" t="s">
        <v>102</v>
      </c>
      <c r="E713" t="s">
        <v>1150</v>
      </c>
      <c r="F713" t="s">
        <v>54</v>
      </c>
      <c r="G713"/>
      <c r="H713" t="s">
        <v>43072</v>
      </c>
      <c r="I713" t="s">
        <v>50387</v>
      </c>
      <c r="J713" t="s">
        <v>1149</v>
      </c>
      <c r="K713" t="s">
        <v>105</v>
      </c>
      <c r="L713" s="119" t="str">
        <f t="shared" si="44"/>
        <v>NA</v>
      </c>
      <c r="M713" s="119"/>
      <c r="N713" s="120" t="str">
        <f t="shared" si="45"/>
        <v>NA</v>
      </c>
      <c r="O713" s="120"/>
      <c r="P713"/>
      <c r="Q713"/>
      <c r="R713"/>
      <c r="S713"/>
      <c r="T713"/>
      <c r="U713" t="s">
        <v>38642</v>
      </c>
      <c r="V713" t="s">
        <v>38643</v>
      </c>
      <c r="W713" t="s">
        <v>1340</v>
      </c>
      <c r="X713" t="s">
        <v>102</v>
      </c>
      <c r="Y713" t="s">
        <v>1518</v>
      </c>
      <c r="Z713" t="s">
        <v>54</v>
      </c>
      <c r="AA713"/>
      <c r="AB713" t="s">
        <v>42334</v>
      </c>
      <c r="AC713" t="s">
        <v>49929</v>
      </c>
      <c r="AD713" t="s">
        <v>41075</v>
      </c>
      <c r="AE713" t="s">
        <v>105</v>
      </c>
      <c r="AF713" s="119" t="str">
        <f t="shared" si="46"/>
        <v>NA</v>
      </c>
      <c r="AG713" s="119"/>
      <c r="AH713" s="119"/>
      <c r="AI713" s="119"/>
      <c r="AJ713" s="119" t="str">
        <f t="shared" si="47"/>
        <v>NA</v>
      </c>
      <c r="AK713" s="190"/>
      <c r="AL713" s="191"/>
    </row>
    <row r="714" spans="1:38" x14ac:dyDescent="0.25">
      <c r="A714" t="s">
        <v>831</v>
      </c>
      <c r="B714" t="s">
        <v>829</v>
      </c>
      <c r="C714" t="s">
        <v>830</v>
      </c>
      <c r="D714" t="s">
        <v>102</v>
      </c>
      <c r="E714" t="s">
        <v>832</v>
      </c>
      <c r="F714" t="s">
        <v>54</v>
      </c>
      <c r="G714"/>
      <c r="H714" t="s">
        <v>43073</v>
      </c>
      <c r="I714" t="s">
        <v>50388</v>
      </c>
      <c r="J714" t="s">
        <v>833</v>
      </c>
      <c r="K714" t="s">
        <v>105</v>
      </c>
      <c r="L714" s="119" t="str">
        <f t="shared" si="44"/>
        <v>NA</v>
      </c>
      <c r="M714" s="119"/>
      <c r="N714" s="120" t="str">
        <f t="shared" si="45"/>
        <v>NA</v>
      </c>
      <c r="O714" s="120"/>
      <c r="P714"/>
      <c r="Q714"/>
      <c r="R714"/>
      <c r="S714"/>
      <c r="T714"/>
      <c r="U714" t="s">
        <v>38644</v>
      </c>
      <c r="V714" t="s">
        <v>38645</v>
      </c>
      <c r="W714" t="s">
        <v>1340</v>
      </c>
      <c r="X714" t="s">
        <v>102</v>
      </c>
      <c r="Y714" t="s">
        <v>1342</v>
      </c>
      <c r="Z714" t="s">
        <v>54</v>
      </c>
      <c r="AA714"/>
      <c r="AB714" t="s">
        <v>42335</v>
      </c>
      <c r="AC714" t="s">
        <v>49930</v>
      </c>
      <c r="AD714" t="s">
        <v>38644</v>
      </c>
      <c r="AE714" t="s">
        <v>105</v>
      </c>
      <c r="AF714" s="119" t="str">
        <f t="shared" si="46"/>
        <v>NA</v>
      </c>
      <c r="AG714" s="119"/>
      <c r="AH714" s="119"/>
      <c r="AI714" s="119"/>
      <c r="AJ714" s="119" t="str">
        <f t="shared" si="47"/>
        <v>NA</v>
      </c>
      <c r="AK714" s="190"/>
      <c r="AL714" s="191"/>
    </row>
    <row r="715" spans="1:38" x14ac:dyDescent="0.25">
      <c r="A715" t="s">
        <v>821</v>
      </c>
      <c r="B715" t="s">
        <v>819</v>
      </c>
      <c r="C715" t="s">
        <v>820</v>
      </c>
      <c r="D715" t="s">
        <v>102</v>
      </c>
      <c r="E715" t="s">
        <v>822</v>
      </c>
      <c r="F715" t="s">
        <v>54</v>
      </c>
      <c r="G715"/>
      <c r="H715" t="s">
        <v>43074</v>
      </c>
      <c r="I715" t="s">
        <v>50389</v>
      </c>
      <c r="J715" t="s">
        <v>823</v>
      </c>
      <c r="K715" t="s">
        <v>105</v>
      </c>
      <c r="L715" s="119" t="str">
        <f t="shared" si="44"/>
        <v>NA</v>
      </c>
      <c r="M715" s="119"/>
      <c r="N715" s="120" t="str">
        <f t="shared" si="45"/>
        <v>NA</v>
      </c>
      <c r="O715" s="120"/>
      <c r="P715"/>
      <c r="Q715"/>
      <c r="R715"/>
      <c r="S715"/>
      <c r="T715"/>
      <c r="U715" t="s">
        <v>38646</v>
      </c>
      <c r="V715" t="s">
        <v>38647</v>
      </c>
      <c r="W715" t="s">
        <v>1340</v>
      </c>
      <c r="X715" t="s">
        <v>102</v>
      </c>
      <c r="Y715" t="s">
        <v>1342</v>
      </c>
      <c r="Z715" t="s">
        <v>54</v>
      </c>
      <c r="AA715"/>
      <c r="AB715" t="s">
        <v>42336</v>
      </c>
      <c r="AC715" t="s">
        <v>49930</v>
      </c>
      <c r="AD715" t="s">
        <v>41076</v>
      </c>
      <c r="AE715" t="s">
        <v>105</v>
      </c>
      <c r="AF715" s="119" t="str">
        <f t="shared" si="46"/>
        <v>NA</v>
      </c>
      <c r="AG715" s="119"/>
      <c r="AH715" s="119"/>
      <c r="AI715" s="119"/>
      <c r="AJ715" s="119" t="str">
        <f t="shared" si="47"/>
        <v>NA</v>
      </c>
      <c r="AK715" s="190"/>
      <c r="AL715" s="191"/>
    </row>
    <row r="716" spans="1:38" x14ac:dyDescent="0.25">
      <c r="A716" t="s">
        <v>1566</v>
      </c>
      <c r="B716" t="s">
        <v>1564</v>
      </c>
      <c r="C716" t="s">
        <v>1565</v>
      </c>
      <c r="D716" t="s">
        <v>102</v>
      </c>
      <c r="E716" t="s">
        <v>1567</v>
      </c>
      <c r="F716" t="s">
        <v>54</v>
      </c>
      <c r="G716"/>
      <c r="H716" t="s">
        <v>43075</v>
      </c>
      <c r="I716" t="s">
        <v>50390</v>
      </c>
      <c r="J716" t="s">
        <v>1566</v>
      </c>
      <c r="K716" t="s">
        <v>105</v>
      </c>
      <c r="L716" s="119" t="str">
        <f t="shared" si="44"/>
        <v>NA</v>
      </c>
      <c r="M716" s="119"/>
      <c r="N716" s="120" t="str">
        <f t="shared" si="45"/>
        <v>NA</v>
      </c>
      <c r="O716" s="120"/>
      <c r="P716"/>
      <c r="Q716"/>
      <c r="R716"/>
      <c r="S716"/>
      <c r="T716"/>
      <c r="U716" t="s">
        <v>38648</v>
      </c>
      <c r="V716" t="s">
        <v>38649</v>
      </c>
      <c r="W716" t="s">
        <v>1340</v>
      </c>
      <c r="X716" t="s">
        <v>102</v>
      </c>
      <c r="Y716" t="s">
        <v>1342</v>
      </c>
      <c r="Z716" t="s">
        <v>54</v>
      </c>
      <c r="AA716"/>
      <c r="AB716" t="s">
        <v>42336</v>
      </c>
      <c r="AC716" t="s">
        <v>49930</v>
      </c>
      <c r="AD716" t="s">
        <v>41077</v>
      </c>
      <c r="AE716" t="s">
        <v>105</v>
      </c>
      <c r="AF716" s="119" t="str">
        <f t="shared" si="46"/>
        <v>NA</v>
      </c>
      <c r="AG716" s="119"/>
      <c r="AH716" s="119"/>
      <c r="AI716" s="119"/>
      <c r="AJ716" s="119" t="str">
        <f t="shared" si="47"/>
        <v>NA</v>
      </c>
      <c r="AK716" s="190"/>
      <c r="AL716" s="191"/>
    </row>
    <row r="717" spans="1:38" x14ac:dyDescent="0.25">
      <c r="A717" t="s">
        <v>1473</v>
      </c>
      <c r="B717" t="s">
        <v>1471</v>
      </c>
      <c r="C717" t="s">
        <v>1472</v>
      </c>
      <c r="D717" t="s">
        <v>102</v>
      </c>
      <c r="E717" t="s">
        <v>1474</v>
      </c>
      <c r="F717" t="s">
        <v>54</v>
      </c>
      <c r="G717"/>
      <c r="H717" t="s">
        <v>43076</v>
      </c>
      <c r="I717" t="s">
        <v>50391</v>
      </c>
      <c r="J717" t="s">
        <v>1475</v>
      </c>
      <c r="K717" t="s">
        <v>105</v>
      </c>
      <c r="L717" s="119" t="str">
        <f t="shared" si="44"/>
        <v>NA</v>
      </c>
      <c r="M717" s="119"/>
      <c r="N717" s="120" t="str">
        <f t="shared" si="45"/>
        <v>NA</v>
      </c>
      <c r="O717" s="120"/>
      <c r="P717"/>
      <c r="Q717"/>
      <c r="R717"/>
      <c r="S717"/>
      <c r="T717"/>
      <c r="U717" t="s">
        <v>38656</v>
      </c>
      <c r="V717" t="s">
        <v>38657</v>
      </c>
      <c r="W717" t="s">
        <v>1340</v>
      </c>
      <c r="X717" t="s">
        <v>102</v>
      </c>
      <c r="Y717" t="s">
        <v>7538</v>
      </c>
      <c r="Z717" t="s">
        <v>54</v>
      </c>
      <c r="AA717"/>
      <c r="AB717" t="s">
        <v>42337</v>
      </c>
      <c r="AC717" t="s">
        <v>56287</v>
      </c>
      <c r="AD717" t="s">
        <v>41078</v>
      </c>
      <c r="AE717" t="s">
        <v>105</v>
      </c>
      <c r="AF717" s="119" t="str">
        <f t="shared" si="46"/>
        <v>NA</v>
      </c>
      <c r="AG717" s="119"/>
      <c r="AH717" s="119"/>
      <c r="AI717" s="119"/>
      <c r="AJ717" s="119" t="str">
        <f t="shared" si="47"/>
        <v>NA</v>
      </c>
      <c r="AK717" s="190"/>
      <c r="AL717" s="191"/>
    </row>
    <row r="718" spans="1:38" x14ac:dyDescent="0.25">
      <c r="A718" t="s">
        <v>1526</v>
      </c>
      <c r="B718" t="s">
        <v>1524</v>
      </c>
      <c r="C718" t="s">
        <v>1525</v>
      </c>
      <c r="D718" t="s">
        <v>102</v>
      </c>
      <c r="E718" t="s">
        <v>1527</v>
      </c>
      <c r="F718" t="s">
        <v>54</v>
      </c>
      <c r="G718"/>
      <c r="H718" t="s">
        <v>43077</v>
      </c>
      <c r="I718" t="s">
        <v>50392</v>
      </c>
      <c r="J718" t="s">
        <v>1526</v>
      </c>
      <c r="K718" t="s">
        <v>105</v>
      </c>
      <c r="L718" s="119" t="str">
        <f t="shared" si="44"/>
        <v>NA</v>
      </c>
      <c r="M718" s="119"/>
      <c r="N718" s="120" t="str">
        <f t="shared" si="45"/>
        <v>NA</v>
      </c>
      <c r="O718" s="120"/>
      <c r="P718"/>
      <c r="Q718"/>
      <c r="R718"/>
      <c r="S718"/>
      <c r="T718"/>
      <c r="U718" t="s">
        <v>38658</v>
      </c>
      <c r="V718" t="s">
        <v>38659</v>
      </c>
      <c r="W718" t="s">
        <v>1340</v>
      </c>
      <c r="X718" t="s">
        <v>102</v>
      </c>
      <c r="Y718" t="s">
        <v>7538</v>
      </c>
      <c r="Z718" t="s">
        <v>54</v>
      </c>
      <c r="AA718"/>
      <c r="AB718" t="s">
        <v>42337</v>
      </c>
      <c r="AC718" t="s">
        <v>56287</v>
      </c>
      <c r="AD718" t="s">
        <v>41079</v>
      </c>
      <c r="AE718" t="s">
        <v>105</v>
      </c>
      <c r="AF718" s="119" t="str">
        <f t="shared" si="46"/>
        <v>NA</v>
      </c>
      <c r="AG718" s="119"/>
      <c r="AH718" s="119"/>
      <c r="AI718" s="119"/>
      <c r="AJ718" s="119" t="str">
        <f t="shared" si="47"/>
        <v>NA</v>
      </c>
      <c r="AK718" s="190"/>
      <c r="AL718" s="191"/>
    </row>
    <row r="719" spans="1:38" x14ac:dyDescent="0.25">
      <c r="A719" t="s">
        <v>1404</v>
      </c>
      <c r="B719" t="s">
        <v>1402</v>
      </c>
      <c r="C719" t="s">
        <v>1403</v>
      </c>
      <c r="D719" t="s">
        <v>102</v>
      </c>
      <c r="E719" t="s">
        <v>1405</v>
      </c>
      <c r="F719" t="s">
        <v>54</v>
      </c>
      <c r="G719"/>
      <c r="H719" t="s">
        <v>43078</v>
      </c>
      <c r="I719" t="s">
        <v>50393</v>
      </c>
      <c r="J719" t="s">
        <v>1406</v>
      </c>
      <c r="K719" t="s">
        <v>105</v>
      </c>
      <c r="L719" s="119" t="str">
        <f t="shared" si="44"/>
        <v>NA</v>
      </c>
      <c r="M719" s="119"/>
      <c r="N719" s="120" t="str">
        <f t="shared" si="45"/>
        <v>NA</v>
      </c>
      <c r="O719" s="120"/>
      <c r="P719"/>
      <c r="Q719"/>
      <c r="R719"/>
      <c r="S719"/>
      <c r="T719"/>
      <c r="U719" t="s">
        <v>38666</v>
      </c>
      <c r="V719" t="s">
        <v>38667</v>
      </c>
      <c r="W719" t="s">
        <v>2649</v>
      </c>
      <c r="X719" t="s">
        <v>102</v>
      </c>
      <c r="Y719" t="s">
        <v>2651</v>
      </c>
      <c r="Z719" t="s">
        <v>54</v>
      </c>
      <c r="AA719"/>
      <c r="AB719" t="s">
        <v>42338</v>
      </c>
      <c r="AC719" t="s">
        <v>49931</v>
      </c>
      <c r="AD719" t="s">
        <v>41080</v>
      </c>
      <c r="AE719" t="s">
        <v>105</v>
      </c>
      <c r="AF719" s="119" t="str">
        <f t="shared" si="46"/>
        <v>NA</v>
      </c>
      <c r="AG719" s="119"/>
      <c r="AH719" s="119"/>
      <c r="AI719" s="119"/>
      <c r="AJ719" s="119" t="str">
        <f t="shared" si="47"/>
        <v>NA</v>
      </c>
      <c r="AK719" s="190"/>
      <c r="AL719" s="191"/>
    </row>
    <row r="720" spans="1:38" x14ac:dyDescent="0.25">
      <c r="A720" t="s">
        <v>3355</v>
      </c>
      <c r="B720" t="s">
        <v>3353</v>
      </c>
      <c r="C720" t="s">
        <v>3354</v>
      </c>
      <c r="D720" t="s">
        <v>102</v>
      </c>
      <c r="E720" t="s">
        <v>3356</v>
      </c>
      <c r="F720" t="s">
        <v>54</v>
      </c>
      <c r="G720"/>
      <c r="H720" t="s">
        <v>43080</v>
      </c>
      <c r="I720" t="s">
        <v>50394</v>
      </c>
      <c r="J720" t="s">
        <v>3357</v>
      </c>
      <c r="K720" t="s">
        <v>105</v>
      </c>
      <c r="L720" s="119" t="str">
        <f t="shared" si="44"/>
        <v>NA</v>
      </c>
      <c r="M720" s="119"/>
      <c r="N720" s="120" t="str">
        <f t="shared" si="45"/>
        <v>NA</v>
      </c>
      <c r="O720" s="120"/>
      <c r="P720"/>
      <c r="Q720"/>
      <c r="R720"/>
      <c r="S720"/>
      <c r="T720"/>
      <c r="U720" t="s">
        <v>38668</v>
      </c>
      <c r="V720" t="s">
        <v>38669</v>
      </c>
      <c r="W720" t="s">
        <v>3571</v>
      </c>
      <c r="X720" t="s">
        <v>102</v>
      </c>
      <c r="Y720" t="s">
        <v>17460</v>
      </c>
      <c r="Z720" t="s">
        <v>54</v>
      </c>
      <c r="AA720"/>
      <c r="AB720" t="s">
        <v>42340</v>
      </c>
      <c r="AC720" t="s">
        <v>56288</v>
      </c>
      <c r="AD720" t="s">
        <v>38668</v>
      </c>
      <c r="AE720" t="s">
        <v>105</v>
      </c>
      <c r="AF720" s="119" t="str">
        <f t="shared" si="46"/>
        <v>NA</v>
      </c>
      <c r="AG720" s="119"/>
      <c r="AH720" s="119"/>
      <c r="AI720" s="119"/>
      <c r="AJ720" s="119" t="str">
        <f t="shared" si="47"/>
        <v>NA</v>
      </c>
      <c r="AK720" s="190"/>
      <c r="AL720" s="191"/>
    </row>
    <row r="721" spans="1:38" x14ac:dyDescent="0.25">
      <c r="A721" t="s">
        <v>3694</v>
      </c>
      <c r="B721" t="s">
        <v>3692</v>
      </c>
      <c r="C721" t="s">
        <v>3693</v>
      </c>
      <c r="D721" t="s">
        <v>102</v>
      </c>
      <c r="E721" t="s">
        <v>3695</v>
      </c>
      <c r="F721" t="s">
        <v>54</v>
      </c>
      <c r="G721"/>
      <c r="H721" t="s">
        <v>43081</v>
      </c>
      <c r="I721" t="s">
        <v>50395</v>
      </c>
      <c r="J721"/>
      <c r="K721" t="s">
        <v>105</v>
      </c>
      <c r="L721" s="119" t="str">
        <f t="shared" si="44"/>
        <v>NA</v>
      </c>
      <c r="M721" s="119"/>
      <c r="N721" s="120" t="str">
        <f t="shared" si="45"/>
        <v>NA</v>
      </c>
      <c r="O721" s="120"/>
      <c r="P721"/>
      <c r="Q721"/>
      <c r="R721"/>
      <c r="S721"/>
      <c r="T721"/>
      <c r="U721" t="s">
        <v>38670</v>
      </c>
      <c r="V721" t="s">
        <v>38671</v>
      </c>
      <c r="W721" t="s">
        <v>3571</v>
      </c>
      <c r="X721" t="s">
        <v>102</v>
      </c>
      <c r="Y721" t="s">
        <v>17460</v>
      </c>
      <c r="Z721" t="s">
        <v>54</v>
      </c>
      <c r="AA721"/>
      <c r="AB721" t="s">
        <v>42340</v>
      </c>
      <c r="AC721" t="s">
        <v>56288</v>
      </c>
      <c r="AD721" t="s">
        <v>38670</v>
      </c>
      <c r="AE721" t="s">
        <v>105</v>
      </c>
      <c r="AF721" s="119" t="str">
        <f t="shared" si="46"/>
        <v>NA</v>
      </c>
      <c r="AG721" s="119"/>
      <c r="AH721" s="119"/>
      <c r="AI721" s="119"/>
      <c r="AJ721" s="119" t="str">
        <f t="shared" si="47"/>
        <v>NA</v>
      </c>
      <c r="AK721" s="190"/>
      <c r="AL721" s="191"/>
    </row>
    <row r="722" spans="1:38" x14ac:dyDescent="0.25">
      <c r="A722" t="s">
        <v>3851</v>
      </c>
      <c r="B722" t="s">
        <v>3849</v>
      </c>
      <c r="C722" t="s">
        <v>3850</v>
      </c>
      <c r="D722" t="s">
        <v>102</v>
      </c>
      <c r="E722" t="s">
        <v>3852</v>
      </c>
      <c r="F722" t="s">
        <v>54</v>
      </c>
      <c r="G722"/>
      <c r="H722" t="s">
        <v>43082</v>
      </c>
      <c r="I722" t="s">
        <v>50396</v>
      </c>
      <c r="J722"/>
      <c r="K722" t="s">
        <v>105</v>
      </c>
      <c r="L722" s="119" t="str">
        <f t="shared" si="44"/>
        <v>NA</v>
      </c>
      <c r="M722" s="119"/>
      <c r="N722" s="120" t="str">
        <f t="shared" si="45"/>
        <v>NA</v>
      </c>
      <c r="O722" s="120"/>
      <c r="P722"/>
      <c r="Q722"/>
      <c r="R722"/>
      <c r="S722"/>
      <c r="T722"/>
      <c r="U722" t="s">
        <v>38672</v>
      </c>
      <c r="V722" t="s">
        <v>38673</v>
      </c>
      <c r="W722" t="s">
        <v>3571</v>
      </c>
      <c r="X722" t="s">
        <v>102</v>
      </c>
      <c r="Y722" t="s">
        <v>17460</v>
      </c>
      <c r="Z722" t="s">
        <v>54</v>
      </c>
      <c r="AA722"/>
      <c r="AB722" t="s">
        <v>42340</v>
      </c>
      <c r="AC722" t="s">
        <v>56288</v>
      </c>
      <c r="AD722" t="s">
        <v>41081</v>
      </c>
      <c r="AE722" t="s">
        <v>105</v>
      </c>
      <c r="AF722" s="119" t="str">
        <f t="shared" si="46"/>
        <v>NA</v>
      </c>
      <c r="AG722" s="119"/>
      <c r="AH722" s="119"/>
      <c r="AI722" s="119"/>
      <c r="AJ722" s="119" t="str">
        <f t="shared" si="47"/>
        <v>NA</v>
      </c>
      <c r="AK722" s="190"/>
      <c r="AL722" s="191"/>
    </row>
    <row r="723" spans="1:38" x14ac:dyDescent="0.25">
      <c r="A723" t="s">
        <v>3847</v>
      </c>
      <c r="B723" t="s">
        <v>3845</v>
      </c>
      <c r="C723" t="s">
        <v>3846</v>
      </c>
      <c r="D723" t="s">
        <v>102</v>
      </c>
      <c r="E723" t="s">
        <v>3848</v>
      </c>
      <c r="F723" t="s">
        <v>54</v>
      </c>
      <c r="G723"/>
      <c r="H723" t="s">
        <v>43083</v>
      </c>
      <c r="I723" t="s">
        <v>50397</v>
      </c>
      <c r="J723"/>
      <c r="K723" t="s">
        <v>105</v>
      </c>
      <c r="L723" s="119" t="str">
        <f t="shared" si="44"/>
        <v>NA</v>
      </c>
      <c r="M723" s="119"/>
      <c r="N723" s="120" t="str">
        <f t="shared" si="45"/>
        <v>NA</v>
      </c>
      <c r="O723" s="120"/>
      <c r="P723"/>
      <c r="Q723"/>
      <c r="R723"/>
      <c r="S723"/>
      <c r="T723"/>
      <c r="U723" t="s">
        <v>38674</v>
      </c>
      <c r="V723" t="s">
        <v>38675</v>
      </c>
      <c r="W723" t="s">
        <v>3571</v>
      </c>
      <c r="X723" t="s">
        <v>102</v>
      </c>
      <c r="Y723" t="s">
        <v>17460</v>
      </c>
      <c r="Z723" t="s">
        <v>54</v>
      </c>
      <c r="AA723"/>
      <c r="AB723" t="s">
        <v>42340</v>
      </c>
      <c r="AC723" t="s">
        <v>56288</v>
      </c>
      <c r="AD723" t="s">
        <v>41082</v>
      </c>
      <c r="AE723" t="s">
        <v>105</v>
      </c>
      <c r="AF723" s="119" t="str">
        <f t="shared" si="46"/>
        <v>NA</v>
      </c>
      <c r="AG723" s="119"/>
      <c r="AH723" s="119"/>
      <c r="AI723" s="119"/>
      <c r="AJ723" s="119" t="str">
        <f t="shared" si="47"/>
        <v>NA</v>
      </c>
      <c r="AK723" s="190"/>
      <c r="AL723" s="191"/>
    </row>
    <row r="724" spans="1:38" x14ac:dyDescent="0.25">
      <c r="A724" t="s">
        <v>3685</v>
      </c>
      <c r="B724" t="s">
        <v>3683</v>
      </c>
      <c r="C724" t="s">
        <v>3684</v>
      </c>
      <c r="D724" t="s">
        <v>102</v>
      </c>
      <c r="E724" t="s">
        <v>3686</v>
      </c>
      <c r="F724" t="s">
        <v>54</v>
      </c>
      <c r="G724"/>
      <c r="H724" t="s">
        <v>43085</v>
      </c>
      <c r="I724" t="s">
        <v>50398</v>
      </c>
      <c r="J724"/>
      <c r="K724" t="s">
        <v>105</v>
      </c>
      <c r="L724" s="119" t="str">
        <f t="shared" si="44"/>
        <v>NA</v>
      </c>
      <c r="M724" s="119"/>
      <c r="N724" s="120" t="str">
        <f t="shared" si="45"/>
        <v>NA</v>
      </c>
      <c r="O724" s="120"/>
      <c r="P724"/>
      <c r="Q724"/>
      <c r="R724"/>
      <c r="S724"/>
      <c r="T724"/>
      <c r="U724" t="s">
        <v>38678</v>
      </c>
      <c r="V724" t="s">
        <v>38679</v>
      </c>
      <c r="W724" t="s">
        <v>1340</v>
      </c>
      <c r="X724" t="s">
        <v>102</v>
      </c>
      <c r="Y724" t="s">
        <v>26626</v>
      </c>
      <c r="Z724" t="s">
        <v>54</v>
      </c>
      <c r="AA724"/>
      <c r="AB724" t="s">
        <v>42341</v>
      </c>
      <c r="AC724" t="s">
        <v>56289</v>
      </c>
      <c r="AD724" t="s">
        <v>41083</v>
      </c>
      <c r="AE724" t="s">
        <v>105</v>
      </c>
      <c r="AF724" s="119" t="str">
        <f t="shared" si="46"/>
        <v>NA</v>
      </c>
      <c r="AG724" s="119"/>
      <c r="AH724" s="119"/>
      <c r="AI724" s="119"/>
      <c r="AJ724" s="119" t="str">
        <f t="shared" si="47"/>
        <v>NA</v>
      </c>
      <c r="AK724" s="190"/>
      <c r="AL724" s="191"/>
    </row>
    <row r="725" spans="1:38" x14ac:dyDescent="0.25">
      <c r="A725" t="s">
        <v>1145</v>
      </c>
      <c r="B725" t="s">
        <v>1143</v>
      </c>
      <c r="C725" t="s">
        <v>1144</v>
      </c>
      <c r="D725" t="s">
        <v>102</v>
      </c>
      <c r="E725" t="s">
        <v>1146</v>
      </c>
      <c r="F725" t="s">
        <v>54</v>
      </c>
      <c r="G725"/>
      <c r="H725" t="s">
        <v>43087</v>
      </c>
      <c r="I725" t="s">
        <v>50399</v>
      </c>
      <c r="J725"/>
      <c r="K725" t="s">
        <v>105</v>
      </c>
      <c r="L725" s="119" t="str">
        <f t="shared" si="44"/>
        <v>NA</v>
      </c>
      <c r="M725" s="119"/>
      <c r="N725" s="120" t="str">
        <f t="shared" si="45"/>
        <v>NA</v>
      </c>
      <c r="O725" s="120"/>
      <c r="P725"/>
      <c r="Q725"/>
      <c r="R725"/>
      <c r="S725"/>
      <c r="T725"/>
      <c r="U725" t="s">
        <v>38680</v>
      </c>
      <c r="V725" t="s">
        <v>38681</v>
      </c>
      <c r="W725" t="s">
        <v>1340</v>
      </c>
      <c r="X725" t="s">
        <v>102</v>
      </c>
      <c r="Y725" t="s">
        <v>27731</v>
      </c>
      <c r="Z725" t="s">
        <v>54</v>
      </c>
      <c r="AA725"/>
      <c r="AB725" t="s">
        <v>42342</v>
      </c>
      <c r="AC725" t="s">
        <v>56290</v>
      </c>
      <c r="AD725" t="s">
        <v>41084</v>
      </c>
      <c r="AE725" t="s">
        <v>105</v>
      </c>
      <c r="AF725" s="119" t="str">
        <f t="shared" si="46"/>
        <v>NA</v>
      </c>
      <c r="AG725" s="119"/>
      <c r="AH725" s="119"/>
      <c r="AI725" s="119"/>
      <c r="AJ725" s="119" t="str">
        <f t="shared" si="47"/>
        <v>NA</v>
      </c>
      <c r="AK725" s="190"/>
      <c r="AL725" s="191"/>
    </row>
    <row r="726" spans="1:38" x14ac:dyDescent="0.25">
      <c r="A726" t="s">
        <v>1179</v>
      </c>
      <c r="B726" t="s">
        <v>1177</v>
      </c>
      <c r="C726" t="s">
        <v>1178</v>
      </c>
      <c r="D726" t="s">
        <v>102</v>
      </c>
      <c r="E726" t="s">
        <v>1180</v>
      </c>
      <c r="F726" t="s">
        <v>54</v>
      </c>
      <c r="G726"/>
      <c r="H726" t="s">
        <v>43088</v>
      </c>
      <c r="I726" t="s">
        <v>50400</v>
      </c>
      <c r="J726" t="s">
        <v>1181</v>
      </c>
      <c r="K726" t="s">
        <v>105</v>
      </c>
      <c r="L726" s="119" t="str">
        <f t="shared" si="44"/>
        <v>NA</v>
      </c>
      <c r="M726" s="119"/>
      <c r="N726" s="120" t="str">
        <f t="shared" si="45"/>
        <v>NA</v>
      </c>
      <c r="O726" s="120"/>
      <c r="P726"/>
      <c r="Q726"/>
      <c r="R726"/>
      <c r="S726"/>
      <c r="T726"/>
      <c r="U726" t="s">
        <v>38682</v>
      </c>
      <c r="V726" t="s">
        <v>38683</v>
      </c>
      <c r="W726" t="s">
        <v>963</v>
      </c>
      <c r="X726" t="s">
        <v>102</v>
      </c>
      <c r="Y726" t="s">
        <v>965</v>
      </c>
      <c r="Z726" t="s">
        <v>54</v>
      </c>
      <c r="AA726"/>
      <c r="AB726" t="s">
        <v>42344</v>
      </c>
      <c r="AC726" t="s">
        <v>49933</v>
      </c>
      <c r="AD726" t="s">
        <v>41085</v>
      </c>
      <c r="AE726" t="s">
        <v>105</v>
      </c>
      <c r="AF726" s="119" t="str">
        <f t="shared" si="46"/>
        <v>NA</v>
      </c>
      <c r="AG726" s="119"/>
      <c r="AH726" s="119"/>
      <c r="AI726" s="119"/>
      <c r="AJ726" s="119" t="str">
        <f t="shared" si="47"/>
        <v>NA</v>
      </c>
      <c r="AK726" s="190"/>
      <c r="AL726" s="191"/>
    </row>
    <row r="727" spans="1:38" x14ac:dyDescent="0.25">
      <c r="A727" t="s">
        <v>3525</v>
      </c>
      <c r="B727" t="s">
        <v>3523</v>
      </c>
      <c r="C727" t="s">
        <v>3524</v>
      </c>
      <c r="D727" t="s">
        <v>102</v>
      </c>
      <c r="E727" t="s">
        <v>3526</v>
      </c>
      <c r="F727" t="s">
        <v>54</v>
      </c>
      <c r="G727"/>
      <c r="H727" t="s">
        <v>43090</v>
      </c>
      <c r="I727" t="s">
        <v>50401</v>
      </c>
      <c r="J727" t="s">
        <v>3527</v>
      </c>
      <c r="K727" t="s">
        <v>105</v>
      </c>
      <c r="L727" s="119" t="str">
        <f t="shared" si="44"/>
        <v>NA</v>
      </c>
      <c r="M727" s="119"/>
      <c r="N727" s="120" t="str">
        <f t="shared" si="45"/>
        <v>NA</v>
      </c>
      <c r="O727" s="120"/>
      <c r="P727"/>
      <c r="Q727"/>
      <c r="R727"/>
      <c r="S727"/>
      <c r="T727"/>
      <c r="U727" t="s">
        <v>38684</v>
      </c>
      <c r="V727" t="s">
        <v>38685</v>
      </c>
      <c r="W727" t="s">
        <v>963</v>
      </c>
      <c r="X727" t="s">
        <v>102</v>
      </c>
      <c r="Y727" t="s">
        <v>965</v>
      </c>
      <c r="Z727" t="s">
        <v>54</v>
      </c>
      <c r="AA727"/>
      <c r="AB727" t="s">
        <v>42344</v>
      </c>
      <c r="AC727" t="s">
        <v>49933</v>
      </c>
      <c r="AD727" t="s">
        <v>41086</v>
      </c>
      <c r="AE727" t="s">
        <v>105</v>
      </c>
      <c r="AF727" s="119" t="str">
        <f t="shared" si="46"/>
        <v>NA</v>
      </c>
      <c r="AG727" s="119"/>
      <c r="AH727" s="119"/>
      <c r="AI727" s="119"/>
      <c r="AJ727" s="119" t="str">
        <f t="shared" si="47"/>
        <v>NA</v>
      </c>
      <c r="AK727" s="190"/>
      <c r="AL727" s="191"/>
    </row>
    <row r="728" spans="1:38" x14ac:dyDescent="0.25">
      <c r="A728" t="s">
        <v>2993</v>
      </c>
      <c r="B728" t="s">
        <v>2991</v>
      </c>
      <c r="C728" t="s">
        <v>2992</v>
      </c>
      <c r="D728" t="s">
        <v>102</v>
      </c>
      <c r="E728" t="s">
        <v>2994</v>
      </c>
      <c r="F728" t="s">
        <v>54</v>
      </c>
      <c r="G728"/>
      <c r="H728" t="s">
        <v>43091</v>
      </c>
      <c r="I728" t="s">
        <v>50402</v>
      </c>
      <c r="J728" t="s">
        <v>2995</v>
      </c>
      <c r="K728" t="s">
        <v>105</v>
      </c>
      <c r="L728" s="119" t="str">
        <f t="shared" si="44"/>
        <v>NA</v>
      </c>
      <c r="M728" s="119"/>
      <c r="N728" s="120" t="str">
        <f t="shared" si="45"/>
        <v>NA</v>
      </c>
      <c r="O728" s="120"/>
      <c r="P728"/>
      <c r="Q728"/>
      <c r="R728"/>
      <c r="S728"/>
      <c r="T728"/>
      <c r="U728" t="s">
        <v>38686</v>
      </c>
      <c r="V728" t="s">
        <v>38687</v>
      </c>
      <c r="W728" t="s">
        <v>963</v>
      </c>
      <c r="X728" t="s">
        <v>102</v>
      </c>
      <c r="Y728" t="s">
        <v>3769</v>
      </c>
      <c r="Z728" t="s">
        <v>54</v>
      </c>
      <c r="AA728"/>
      <c r="AB728" t="s">
        <v>42345</v>
      </c>
      <c r="AC728" t="s">
        <v>49934</v>
      </c>
      <c r="AD728"/>
      <c r="AE728" t="s">
        <v>105</v>
      </c>
      <c r="AF728" s="119" t="str">
        <f t="shared" si="46"/>
        <v>NA</v>
      </c>
      <c r="AG728" s="119"/>
      <c r="AH728" s="119"/>
      <c r="AI728" s="119"/>
      <c r="AJ728" s="119" t="str">
        <f t="shared" si="47"/>
        <v>NA</v>
      </c>
      <c r="AK728" s="190"/>
      <c r="AL728" s="191"/>
    </row>
    <row r="729" spans="1:38" x14ac:dyDescent="0.25">
      <c r="A729" t="s">
        <v>1199</v>
      </c>
      <c r="B729" t="s">
        <v>1197</v>
      </c>
      <c r="C729" t="s">
        <v>1198</v>
      </c>
      <c r="D729" t="s">
        <v>102</v>
      </c>
      <c r="E729" t="s">
        <v>1200</v>
      </c>
      <c r="F729" t="s">
        <v>54</v>
      </c>
      <c r="G729"/>
      <c r="H729" t="s">
        <v>43096</v>
      </c>
      <c r="I729" t="s">
        <v>50403</v>
      </c>
      <c r="J729"/>
      <c r="K729" t="s">
        <v>105</v>
      </c>
      <c r="L729" s="119" t="str">
        <f t="shared" si="44"/>
        <v>NA</v>
      </c>
      <c r="M729" s="119"/>
      <c r="N729" s="120" t="str">
        <f t="shared" si="45"/>
        <v>NA</v>
      </c>
      <c r="O729" s="120"/>
      <c r="P729"/>
      <c r="Q729"/>
      <c r="R729"/>
      <c r="S729"/>
      <c r="T729"/>
      <c r="U729" t="s">
        <v>38688</v>
      </c>
      <c r="V729" t="s">
        <v>38689</v>
      </c>
      <c r="W729" t="s">
        <v>963</v>
      </c>
      <c r="X729" t="s">
        <v>102</v>
      </c>
      <c r="Y729" t="s">
        <v>4592</v>
      </c>
      <c r="Z729" t="s">
        <v>54</v>
      </c>
      <c r="AA729"/>
      <c r="AB729" t="s">
        <v>42347</v>
      </c>
      <c r="AC729" t="s">
        <v>56291</v>
      </c>
      <c r="AD729"/>
      <c r="AE729" t="s">
        <v>105</v>
      </c>
      <c r="AF729" s="119" t="str">
        <f t="shared" si="46"/>
        <v>NA</v>
      </c>
      <c r="AG729" s="119"/>
      <c r="AH729" s="119"/>
      <c r="AI729" s="119"/>
      <c r="AJ729" s="119" t="str">
        <f t="shared" si="47"/>
        <v>NA</v>
      </c>
      <c r="AK729" s="190"/>
      <c r="AL729" s="191"/>
    </row>
    <row r="730" spans="1:38" x14ac:dyDescent="0.25">
      <c r="A730" t="s">
        <v>562</v>
      </c>
      <c r="B730" t="s">
        <v>560</v>
      </c>
      <c r="C730" t="s">
        <v>561</v>
      </c>
      <c r="D730" t="s">
        <v>563</v>
      </c>
      <c r="E730" t="s">
        <v>432</v>
      </c>
      <c r="F730" t="s">
        <v>54</v>
      </c>
      <c r="G730"/>
      <c r="H730" t="s">
        <v>42038</v>
      </c>
      <c r="I730" t="s">
        <v>50404</v>
      </c>
      <c r="J730" t="s">
        <v>564</v>
      </c>
      <c r="K730" t="s">
        <v>565</v>
      </c>
      <c r="L730" s="119" t="str">
        <f t="shared" si="44"/>
        <v>NA</v>
      </c>
      <c r="M730" s="119"/>
      <c r="N730" s="120" t="str">
        <f t="shared" si="45"/>
        <v>NA</v>
      </c>
      <c r="O730" s="120"/>
      <c r="P730"/>
      <c r="Q730"/>
      <c r="R730"/>
      <c r="S730"/>
      <c r="T730"/>
      <c r="U730" t="s">
        <v>38690</v>
      </c>
      <c r="V730" t="s">
        <v>38691</v>
      </c>
      <c r="W730" t="s">
        <v>963</v>
      </c>
      <c r="X730" t="s">
        <v>102</v>
      </c>
      <c r="Y730" t="s">
        <v>1295</v>
      </c>
      <c r="Z730" t="s">
        <v>54</v>
      </c>
      <c r="AA730"/>
      <c r="AB730" t="s">
        <v>42348</v>
      </c>
      <c r="AC730" t="s">
        <v>49935</v>
      </c>
      <c r="AD730"/>
      <c r="AE730" t="s">
        <v>105</v>
      </c>
      <c r="AF730" s="119" t="str">
        <f t="shared" si="46"/>
        <v>NA</v>
      </c>
      <c r="AG730" s="119"/>
      <c r="AH730" s="119"/>
      <c r="AI730" s="119"/>
      <c r="AJ730" s="119" t="str">
        <f t="shared" si="47"/>
        <v>NA</v>
      </c>
      <c r="AK730" s="190"/>
      <c r="AL730" s="191"/>
    </row>
    <row r="731" spans="1:38" x14ac:dyDescent="0.25">
      <c r="A731" t="s">
        <v>568</v>
      </c>
      <c r="B731" t="s">
        <v>566</v>
      </c>
      <c r="C731" t="s">
        <v>567</v>
      </c>
      <c r="D731" t="s">
        <v>563</v>
      </c>
      <c r="E731" t="s">
        <v>553</v>
      </c>
      <c r="F731" t="s">
        <v>54</v>
      </c>
      <c r="G731" t="s">
        <v>41873</v>
      </c>
      <c r="H731" t="s">
        <v>42039</v>
      </c>
      <c r="I731" t="s">
        <v>50405</v>
      </c>
      <c r="J731" t="s">
        <v>569</v>
      </c>
      <c r="K731" t="s">
        <v>565</v>
      </c>
      <c r="L731" s="119" t="str">
        <f t="shared" si="44"/>
        <v>NA</v>
      </c>
      <c r="M731" s="119"/>
      <c r="N731" s="120" t="str">
        <f t="shared" si="45"/>
        <v>NA</v>
      </c>
      <c r="O731" s="120"/>
      <c r="P731"/>
      <c r="Q731"/>
      <c r="R731"/>
      <c r="S731"/>
      <c r="T731"/>
      <c r="U731" t="s">
        <v>994</v>
      </c>
      <c r="V731" t="s">
        <v>38692</v>
      </c>
      <c r="W731" t="s">
        <v>993</v>
      </c>
      <c r="X731" t="s">
        <v>102</v>
      </c>
      <c r="Y731" t="s">
        <v>995</v>
      </c>
      <c r="Z731" t="s">
        <v>54</v>
      </c>
      <c r="AA731"/>
      <c r="AB731" t="s">
        <v>42350</v>
      </c>
      <c r="AC731" t="s">
        <v>49936</v>
      </c>
      <c r="AD731" t="s">
        <v>996</v>
      </c>
      <c r="AE731" t="s">
        <v>105</v>
      </c>
      <c r="AF731" s="119" t="str">
        <f t="shared" si="46"/>
        <v>NA</v>
      </c>
      <c r="AG731" s="119"/>
      <c r="AH731" s="119"/>
      <c r="AI731" s="119"/>
      <c r="AJ731" s="119" t="str">
        <f t="shared" si="47"/>
        <v>NA</v>
      </c>
      <c r="AK731" s="190"/>
      <c r="AL731" s="191"/>
    </row>
    <row r="732" spans="1:38" x14ac:dyDescent="0.25">
      <c r="A732" t="s">
        <v>572</v>
      </c>
      <c r="B732" t="s">
        <v>570</v>
      </c>
      <c r="C732" t="s">
        <v>571</v>
      </c>
      <c r="D732" t="s">
        <v>563</v>
      </c>
      <c r="E732" t="s">
        <v>573</v>
      </c>
      <c r="F732" t="s">
        <v>54</v>
      </c>
      <c r="G732" t="s">
        <v>41869</v>
      </c>
      <c r="H732" t="s">
        <v>42040</v>
      </c>
      <c r="I732" t="s">
        <v>50406</v>
      </c>
      <c r="J732" t="s">
        <v>572</v>
      </c>
      <c r="K732" t="s">
        <v>565</v>
      </c>
      <c r="L732" s="119" t="str">
        <f t="shared" si="44"/>
        <v>NA</v>
      </c>
      <c r="M732" s="119"/>
      <c r="N732" s="120" t="str">
        <f t="shared" si="45"/>
        <v>NA</v>
      </c>
      <c r="O732" s="120"/>
      <c r="P732"/>
      <c r="Q732"/>
      <c r="R732"/>
      <c r="S732"/>
      <c r="T732"/>
      <c r="U732" t="s">
        <v>38693</v>
      </c>
      <c r="V732" t="s">
        <v>38694</v>
      </c>
      <c r="W732" t="s">
        <v>993</v>
      </c>
      <c r="X732" t="s">
        <v>102</v>
      </c>
      <c r="Y732" t="s">
        <v>995</v>
      </c>
      <c r="Z732" t="s">
        <v>54</v>
      </c>
      <c r="AA732"/>
      <c r="AB732" t="s">
        <v>42350</v>
      </c>
      <c r="AC732" t="s">
        <v>49936</v>
      </c>
      <c r="AD732" t="s">
        <v>41087</v>
      </c>
      <c r="AE732" t="s">
        <v>105</v>
      </c>
      <c r="AF732" s="119" t="str">
        <f t="shared" si="46"/>
        <v>NA</v>
      </c>
      <c r="AG732" s="119"/>
      <c r="AH732" s="119"/>
      <c r="AI732" s="119"/>
      <c r="AJ732" s="119" t="str">
        <f t="shared" si="47"/>
        <v>NA</v>
      </c>
      <c r="AK732" s="190"/>
      <c r="AL732" s="191"/>
    </row>
    <row r="733" spans="1:38" x14ac:dyDescent="0.25">
      <c r="A733" t="s">
        <v>576</v>
      </c>
      <c r="B733" t="s">
        <v>574</v>
      </c>
      <c r="C733" t="s">
        <v>575</v>
      </c>
      <c r="D733" t="s">
        <v>563</v>
      </c>
      <c r="E733" t="s">
        <v>471</v>
      </c>
      <c r="F733" t="s">
        <v>54</v>
      </c>
      <c r="G733" t="s">
        <v>41882</v>
      </c>
      <c r="H733" t="s">
        <v>42041</v>
      </c>
      <c r="I733" t="s">
        <v>50407</v>
      </c>
      <c r="J733" t="s">
        <v>577</v>
      </c>
      <c r="K733" t="s">
        <v>565</v>
      </c>
      <c r="L733" s="119" t="str">
        <f t="shared" si="44"/>
        <v>NA</v>
      </c>
      <c r="M733" s="119"/>
      <c r="N733" s="120" t="str">
        <f t="shared" si="45"/>
        <v>NA</v>
      </c>
      <c r="O733" s="120"/>
      <c r="P733"/>
      <c r="Q733"/>
      <c r="R733"/>
      <c r="S733"/>
      <c r="T733"/>
      <c r="U733" t="s">
        <v>38695</v>
      </c>
      <c r="V733" t="s">
        <v>38696</v>
      </c>
      <c r="W733" t="s">
        <v>993</v>
      </c>
      <c r="X733" t="s">
        <v>102</v>
      </c>
      <c r="Y733" t="s">
        <v>995</v>
      </c>
      <c r="Z733" t="s">
        <v>54</v>
      </c>
      <c r="AA733"/>
      <c r="AB733" t="s">
        <v>42350</v>
      </c>
      <c r="AC733" t="s">
        <v>49936</v>
      </c>
      <c r="AD733" t="s">
        <v>41088</v>
      </c>
      <c r="AE733" t="s">
        <v>105</v>
      </c>
      <c r="AF733" s="119" t="str">
        <f t="shared" si="46"/>
        <v>NA</v>
      </c>
      <c r="AG733" s="119"/>
      <c r="AH733" s="119"/>
      <c r="AI733" s="119"/>
      <c r="AJ733" s="119" t="str">
        <f t="shared" si="47"/>
        <v>NA</v>
      </c>
      <c r="AK733" s="190"/>
      <c r="AL733" s="191"/>
    </row>
    <row r="734" spans="1:38" x14ac:dyDescent="0.25">
      <c r="A734" t="s">
        <v>580</v>
      </c>
      <c r="B734" t="s">
        <v>578</v>
      </c>
      <c r="C734" t="s">
        <v>579</v>
      </c>
      <c r="D734" t="s">
        <v>563</v>
      </c>
      <c r="E734" t="s">
        <v>581</v>
      </c>
      <c r="F734" t="s">
        <v>54</v>
      </c>
      <c r="G734" t="s">
        <v>41870</v>
      </c>
      <c r="H734" t="s">
        <v>42042</v>
      </c>
      <c r="I734" t="s">
        <v>50408</v>
      </c>
      <c r="J734" t="s">
        <v>582</v>
      </c>
      <c r="K734" t="s">
        <v>565</v>
      </c>
      <c r="L734" s="119" t="str">
        <f t="shared" si="44"/>
        <v>NA</v>
      </c>
      <c r="M734" s="119"/>
      <c r="N734" s="120" t="str">
        <f t="shared" si="45"/>
        <v>NA</v>
      </c>
      <c r="O734" s="120"/>
      <c r="P734"/>
      <c r="Q734"/>
      <c r="R734"/>
      <c r="S734"/>
      <c r="T734"/>
      <c r="U734" t="s">
        <v>38697</v>
      </c>
      <c r="V734" t="s">
        <v>38698</v>
      </c>
      <c r="W734" t="s">
        <v>993</v>
      </c>
      <c r="X734" t="s">
        <v>102</v>
      </c>
      <c r="Y734" t="s">
        <v>1033</v>
      </c>
      <c r="Z734" t="s">
        <v>54</v>
      </c>
      <c r="AA734"/>
      <c r="AB734" t="s">
        <v>42351</v>
      </c>
      <c r="AC734" t="s">
        <v>49937</v>
      </c>
      <c r="AD734" t="s">
        <v>41089</v>
      </c>
      <c r="AE734" t="s">
        <v>105</v>
      </c>
      <c r="AF734" s="119" t="str">
        <f t="shared" si="46"/>
        <v>NA</v>
      </c>
      <c r="AG734" s="119"/>
      <c r="AH734" s="119"/>
      <c r="AI734" s="119"/>
      <c r="AJ734" s="119" t="str">
        <f t="shared" si="47"/>
        <v>NA</v>
      </c>
      <c r="AK734" s="190"/>
      <c r="AL734" s="191"/>
    </row>
    <row r="735" spans="1:38" x14ac:dyDescent="0.25">
      <c r="A735" t="s">
        <v>585</v>
      </c>
      <c r="B735" t="s">
        <v>583</v>
      </c>
      <c r="C735" t="s">
        <v>584</v>
      </c>
      <c r="D735" t="s">
        <v>563</v>
      </c>
      <c r="E735" t="s">
        <v>512</v>
      </c>
      <c r="F735" t="s">
        <v>54</v>
      </c>
      <c r="G735" t="s">
        <v>41881</v>
      </c>
      <c r="H735" t="s">
        <v>42043</v>
      </c>
      <c r="I735" t="s">
        <v>50409</v>
      </c>
      <c r="J735" t="s">
        <v>586</v>
      </c>
      <c r="K735" t="s">
        <v>565</v>
      </c>
      <c r="L735" s="119" t="str">
        <f t="shared" si="44"/>
        <v>NA</v>
      </c>
      <c r="M735" s="119"/>
      <c r="N735" s="120" t="str">
        <f t="shared" si="45"/>
        <v>NA</v>
      </c>
      <c r="O735" s="120"/>
      <c r="P735"/>
      <c r="Q735"/>
      <c r="R735"/>
      <c r="S735"/>
      <c r="T735"/>
      <c r="U735" t="s">
        <v>38699</v>
      </c>
      <c r="V735" t="s">
        <v>38700</v>
      </c>
      <c r="W735" t="s">
        <v>1031</v>
      </c>
      <c r="X735" t="s">
        <v>102</v>
      </c>
      <c r="Y735" t="s">
        <v>1033</v>
      </c>
      <c r="Z735" t="s">
        <v>54</v>
      </c>
      <c r="AA735"/>
      <c r="AB735" t="s">
        <v>42352</v>
      </c>
      <c r="AC735" t="s">
        <v>49937</v>
      </c>
      <c r="AD735"/>
      <c r="AE735" t="s">
        <v>105</v>
      </c>
      <c r="AF735" s="119" t="str">
        <f t="shared" si="46"/>
        <v>NA</v>
      </c>
      <c r="AG735" s="119"/>
      <c r="AH735" s="119"/>
      <c r="AI735" s="119"/>
      <c r="AJ735" s="119" t="str">
        <f t="shared" si="47"/>
        <v>NA</v>
      </c>
      <c r="AK735" s="190"/>
      <c r="AL735" s="191"/>
    </row>
    <row r="736" spans="1:38" x14ac:dyDescent="0.25">
      <c r="A736" t="s">
        <v>589</v>
      </c>
      <c r="B736" t="s">
        <v>587</v>
      </c>
      <c r="C736" t="s">
        <v>588</v>
      </c>
      <c r="D736" t="s">
        <v>563</v>
      </c>
      <c r="E736" t="s">
        <v>403</v>
      </c>
      <c r="F736" t="s">
        <v>54</v>
      </c>
      <c r="G736"/>
      <c r="H736" t="s">
        <v>42044</v>
      </c>
      <c r="I736" t="s">
        <v>50410</v>
      </c>
      <c r="J736" t="s">
        <v>590</v>
      </c>
      <c r="K736" t="s">
        <v>565</v>
      </c>
      <c r="L736" s="119" t="str">
        <f t="shared" si="44"/>
        <v>NA</v>
      </c>
      <c r="M736" s="119"/>
      <c r="N736" s="120" t="str">
        <f t="shared" si="45"/>
        <v>NA</v>
      </c>
      <c r="O736" s="120"/>
      <c r="P736"/>
      <c r="Q736"/>
      <c r="R736"/>
      <c r="S736"/>
      <c r="T736"/>
      <c r="U736" t="s">
        <v>38701</v>
      </c>
      <c r="V736" t="s">
        <v>38702</v>
      </c>
      <c r="W736" t="s">
        <v>2654</v>
      </c>
      <c r="X736" t="s">
        <v>102</v>
      </c>
      <c r="Y736" t="s">
        <v>2656</v>
      </c>
      <c r="Z736" t="s">
        <v>54</v>
      </c>
      <c r="AA736"/>
      <c r="AB736" t="s">
        <v>42353</v>
      </c>
      <c r="AC736" t="s">
        <v>49938</v>
      </c>
      <c r="AD736" t="s">
        <v>41090</v>
      </c>
      <c r="AE736" t="s">
        <v>105</v>
      </c>
      <c r="AF736" s="119" t="str">
        <f t="shared" si="46"/>
        <v>NA</v>
      </c>
      <c r="AG736" s="119"/>
      <c r="AH736" s="119"/>
      <c r="AI736" s="119"/>
      <c r="AJ736" s="119" t="str">
        <f t="shared" si="47"/>
        <v>NA</v>
      </c>
      <c r="AK736" s="190"/>
      <c r="AL736" s="191"/>
    </row>
    <row r="737" spans="1:38" x14ac:dyDescent="0.25">
      <c r="A737" t="s">
        <v>593</v>
      </c>
      <c r="B737" t="s">
        <v>591</v>
      </c>
      <c r="C737" t="s">
        <v>592</v>
      </c>
      <c r="D737" t="s">
        <v>563</v>
      </c>
      <c r="E737" t="s">
        <v>466</v>
      </c>
      <c r="F737" t="s">
        <v>54</v>
      </c>
      <c r="G737"/>
      <c r="H737" t="s">
        <v>42045</v>
      </c>
      <c r="I737" t="s">
        <v>50411</v>
      </c>
      <c r="J737" t="s">
        <v>594</v>
      </c>
      <c r="K737" t="s">
        <v>565</v>
      </c>
      <c r="L737" s="119" t="str">
        <f t="shared" si="44"/>
        <v>NA</v>
      </c>
      <c r="M737" s="119"/>
      <c r="N737" s="120" t="str">
        <f t="shared" si="45"/>
        <v>NA</v>
      </c>
      <c r="O737" s="120"/>
      <c r="P737"/>
      <c r="Q737"/>
      <c r="R737"/>
      <c r="S737"/>
      <c r="T737"/>
      <c r="U737" t="s">
        <v>38703</v>
      </c>
      <c r="V737" t="s">
        <v>38704</v>
      </c>
      <c r="W737" t="s">
        <v>993</v>
      </c>
      <c r="X737" t="s">
        <v>102</v>
      </c>
      <c r="Y737" t="s">
        <v>2656</v>
      </c>
      <c r="Z737" t="s">
        <v>54</v>
      </c>
      <c r="AA737"/>
      <c r="AB737" t="s">
        <v>42354</v>
      </c>
      <c r="AC737" t="s">
        <v>49938</v>
      </c>
      <c r="AD737"/>
      <c r="AE737" t="s">
        <v>105</v>
      </c>
      <c r="AF737" s="119" t="str">
        <f t="shared" si="46"/>
        <v>NA</v>
      </c>
      <c r="AG737" s="119"/>
      <c r="AH737" s="119"/>
      <c r="AI737" s="119"/>
      <c r="AJ737" s="119" t="str">
        <f t="shared" si="47"/>
        <v>NA</v>
      </c>
      <c r="AK737" s="190"/>
      <c r="AL737" s="191"/>
    </row>
    <row r="738" spans="1:38" x14ac:dyDescent="0.25">
      <c r="A738" t="s">
        <v>597</v>
      </c>
      <c r="B738" t="s">
        <v>595</v>
      </c>
      <c r="C738" t="s">
        <v>596</v>
      </c>
      <c r="D738" t="s">
        <v>563</v>
      </c>
      <c r="E738" t="s">
        <v>543</v>
      </c>
      <c r="F738" t="s">
        <v>54</v>
      </c>
      <c r="G738"/>
      <c r="H738" t="s">
        <v>42046</v>
      </c>
      <c r="I738" t="s">
        <v>50412</v>
      </c>
      <c r="J738" t="s">
        <v>598</v>
      </c>
      <c r="K738" t="s">
        <v>565</v>
      </c>
      <c r="L738" s="119" t="str">
        <f t="shared" si="44"/>
        <v>NA</v>
      </c>
      <c r="M738" s="119"/>
      <c r="N738" s="120" t="str">
        <f t="shared" si="45"/>
        <v>NA</v>
      </c>
      <c r="O738" s="120"/>
      <c r="P738"/>
      <c r="Q738"/>
      <c r="R738"/>
      <c r="S738"/>
      <c r="T738"/>
      <c r="U738" t="s">
        <v>38705</v>
      </c>
      <c r="V738" t="s">
        <v>38706</v>
      </c>
      <c r="W738" t="s">
        <v>993</v>
      </c>
      <c r="X738" t="s">
        <v>102</v>
      </c>
      <c r="Y738" t="s">
        <v>38707</v>
      </c>
      <c r="Z738" t="s">
        <v>54</v>
      </c>
      <c r="AA738"/>
      <c r="AB738" t="s">
        <v>42356</v>
      </c>
      <c r="AC738" t="s">
        <v>56292</v>
      </c>
      <c r="AD738"/>
      <c r="AE738" t="s">
        <v>105</v>
      </c>
      <c r="AF738" s="119" t="str">
        <f t="shared" si="46"/>
        <v>NA</v>
      </c>
      <c r="AG738" s="119"/>
      <c r="AH738" s="119"/>
      <c r="AI738" s="119"/>
      <c r="AJ738" s="119" t="str">
        <f t="shared" si="47"/>
        <v>NA</v>
      </c>
      <c r="AK738" s="190"/>
      <c r="AL738" s="191"/>
    </row>
    <row r="739" spans="1:38" x14ac:dyDescent="0.25">
      <c r="A739" t="s">
        <v>601</v>
      </c>
      <c r="B739" t="s">
        <v>599</v>
      </c>
      <c r="C739" t="s">
        <v>600</v>
      </c>
      <c r="D739" t="s">
        <v>563</v>
      </c>
      <c r="E739" t="s">
        <v>526</v>
      </c>
      <c r="F739" t="s">
        <v>54</v>
      </c>
      <c r="G739" t="s">
        <v>41880</v>
      </c>
      <c r="H739" t="s">
        <v>42047</v>
      </c>
      <c r="I739" t="s">
        <v>50413</v>
      </c>
      <c r="J739" t="s">
        <v>602</v>
      </c>
      <c r="K739" t="s">
        <v>565</v>
      </c>
      <c r="L739" s="119" t="str">
        <f t="shared" si="44"/>
        <v>NA</v>
      </c>
      <c r="M739" s="119"/>
      <c r="N739" s="120" t="str">
        <f t="shared" si="45"/>
        <v>NA</v>
      </c>
      <c r="O739" s="120"/>
      <c r="P739"/>
      <c r="Q739"/>
      <c r="R739"/>
      <c r="S739"/>
      <c r="T739"/>
      <c r="U739" t="s">
        <v>1638</v>
      </c>
      <c r="V739" t="s">
        <v>38708</v>
      </c>
      <c r="W739" t="s">
        <v>1637</v>
      </c>
      <c r="X739" t="s">
        <v>102</v>
      </c>
      <c r="Y739" t="s">
        <v>1639</v>
      </c>
      <c r="Z739" t="s">
        <v>54</v>
      </c>
      <c r="AA739"/>
      <c r="AB739" t="s">
        <v>42357</v>
      </c>
      <c r="AC739" t="s">
        <v>49939</v>
      </c>
      <c r="AD739" t="s">
        <v>1640</v>
      </c>
      <c r="AE739" t="s">
        <v>105</v>
      </c>
      <c r="AF739" s="119" t="str">
        <f t="shared" si="46"/>
        <v>NA</v>
      </c>
      <c r="AG739" s="119"/>
      <c r="AH739" s="119"/>
      <c r="AI739" s="119"/>
      <c r="AJ739" s="119" t="str">
        <f t="shared" si="47"/>
        <v>NA</v>
      </c>
      <c r="AK739" s="190"/>
      <c r="AL739" s="191"/>
    </row>
    <row r="740" spans="1:38" x14ac:dyDescent="0.25">
      <c r="A740" t="s">
        <v>605</v>
      </c>
      <c r="B740" t="s">
        <v>603</v>
      </c>
      <c r="C740" t="s">
        <v>604</v>
      </c>
      <c r="D740" t="s">
        <v>563</v>
      </c>
      <c r="E740" t="s">
        <v>395</v>
      </c>
      <c r="F740" t="s">
        <v>54</v>
      </c>
      <c r="G740" t="s">
        <v>41876</v>
      </c>
      <c r="H740" t="s">
        <v>42048</v>
      </c>
      <c r="I740" t="s">
        <v>50414</v>
      </c>
      <c r="J740" t="s">
        <v>606</v>
      </c>
      <c r="K740" t="s">
        <v>565</v>
      </c>
      <c r="L740" s="119" t="str">
        <f t="shared" si="44"/>
        <v>NA</v>
      </c>
      <c r="M740" s="119"/>
      <c r="N740" s="120" t="str">
        <f t="shared" si="45"/>
        <v>NA</v>
      </c>
      <c r="O740" s="120"/>
      <c r="P740"/>
      <c r="Q740"/>
      <c r="R740"/>
      <c r="S740"/>
      <c r="T740"/>
      <c r="U740" t="s">
        <v>38709</v>
      </c>
      <c r="V740" t="s">
        <v>38710</v>
      </c>
      <c r="W740" t="s">
        <v>1637</v>
      </c>
      <c r="X740" t="s">
        <v>102</v>
      </c>
      <c r="Y740" t="s">
        <v>1639</v>
      </c>
      <c r="Z740" t="s">
        <v>54</v>
      </c>
      <c r="AA740"/>
      <c r="AB740" t="s">
        <v>42357</v>
      </c>
      <c r="AC740" t="s">
        <v>49939</v>
      </c>
      <c r="AD740" t="s">
        <v>41091</v>
      </c>
      <c r="AE740" t="s">
        <v>105</v>
      </c>
      <c r="AF740" s="119" t="str">
        <f t="shared" si="46"/>
        <v>NA</v>
      </c>
      <c r="AG740" s="119"/>
      <c r="AH740" s="119"/>
      <c r="AI740" s="119"/>
      <c r="AJ740" s="119" t="str">
        <f t="shared" si="47"/>
        <v>NA</v>
      </c>
      <c r="AK740" s="190"/>
      <c r="AL740" s="191"/>
    </row>
    <row r="741" spans="1:38" x14ac:dyDescent="0.25">
      <c r="A741" t="s">
        <v>609</v>
      </c>
      <c r="B741" t="s">
        <v>607</v>
      </c>
      <c r="C741" t="s">
        <v>608</v>
      </c>
      <c r="D741" t="s">
        <v>563</v>
      </c>
      <c r="E741" t="s">
        <v>610</v>
      </c>
      <c r="F741" t="s">
        <v>54</v>
      </c>
      <c r="G741" t="s">
        <v>41878</v>
      </c>
      <c r="H741" t="s">
        <v>42049</v>
      </c>
      <c r="I741" t="s">
        <v>50415</v>
      </c>
      <c r="J741" t="s">
        <v>611</v>
      </c>
      <c r="K741" t="s">
        <v>565</v>
      </c>
      <c r="L741" s="119" t="str">
        <f t="shared" si="44"/>
        <v>NA</v>
      </c>
      <c r="M741" s="119"/>
      <c r="N741" s="120" t="str">
        <f t="shared" si="45"/>
        <v>NA</v>
      </c>
      <c r="O741" s="120"/>
      <c r="P741"/>
      <c r="Q741"/>
      <c r="R741"/>
      <c r="S741"/>
      <c r="T741"/>
      <c r="U741" t="s">
        <v>38711</v>
      </c>
      <c r="V741" t="s">
        <v>38712</v>
      </c>
      <c r="W741" t="s">
        <v>1637</v>
      </c>
      <c r="X741" t="s">
        <v>102</v>
      </c>
      <c r="Y741" t="s">
        <v>1639</v>
      </c>
      <c r="Z741" t="s">
        <v>54</v>
      </c>
      <c r="AA741"/>
      <c r="AB741" t="s">
        <v>42357</v>
      </c>
      <c r="AC741" t="s">
        <v>49939</v>
      </c>
      <c r="AD741" t="s">
        <v>41092</v>
      </c>
      <c r="AE741" t="s">
        <v>105</v>
      </c>
      <c r="AF741" s="119" t="str">
        <f t="shared" si="46"/>
        <v>NA</v>
      </c>
      <c r="AG741" s="119"/>
      <c r="AH741" s="119"/>
      <c r="AI741" s="119"/>
      <c r="AJ741" s="119" t="str">
        <f t="shared" si="47"/>
        <v>NA</v>
      </c>
      <c r="AK741" s="190"/>
      <c r="AL741" s="191"/>
    </row>
    <row r="742" spans="1:38" x14ac:dyDescent="0.25">
      <c r="A742" t="s">
        <v>614</v>
      </c>
      <c r="B742" t="s">
        <v>612</v>
      </c>
      <c r="C742" t="s">
        <v>613</v>
      </c>
      <c r="D742" t="s">
        <v>563</v>
      </c>
      <c r="E742" t="s">
        <v>548</v>
      </c>
      <c r="F742" t="s">
        <v>54</v>
      </c>
      <c r="G742" t="s">
        <v>41879</v>
      </c>
      <c r="H742" t="s">
        <v>42050</v>
      </c>
      <c r="I742" t="s">
        <v>50416</v>
      </c>
      <c r="J742" t="s">
        <v>615</v>
      </c>
      <c r="K742" t="s">
        <v>565</v>
      </c>
      <c r="L742" s="119" t="str">
        <f t="shared" si="44"/>
        <v>NA</v>
      </c>
      <c r="M742" s="119"/>
      <c r="N742" s="120" t="str">
        <f t="shared" si="45"/>
        <v>NA</v>
      </c>
      <c r="O742" s="120"/>
      <c r="P742"/>
      <c r="Q742"/>
      <c r="R742"/>
      <c r="S742"/>
      <c r="T742"/>
      <c r="U742" t="s">
        <v>38713</v>
      </c>
      <c r="V742" t="s">
        <v>38714</v>
      </c>
      <c r="W742" t="s">
        <v>2880</v>
      </c>
      <c r="X742" t="s">
        <v>102</v>
      </c>
      <c r="Y742" t="s">
        <v>2882</v>
      </c>
      <c r="Z742" t="s">
        <v>54</v>
      </c>
      <c r="AA742"/>
      <c r="AB742" t="s">
        <v>42358</v>
      </c>
      <c r="AC742" t="s">
        <v>49940</v>
      </c>
      <c r="AD742" t="s">
        <v>2883</v>
      </c>
      <c r="AE742" t="s">
        <v>105</v>
      </c>
      <c r="AF742" s="119" t="str">
        <f t="shared" si="46"/>
        <v>NA</v>
      </c>
      <c r="AG742" s="119"/>
      <c r="AH742" s="119"/>
      <c r="AI742" s="119"/>
      <c r="AJ742" s="119" t="str">
        <f t="shared" si="47"/>
        <v>NA</v>
      </c>
      <c r="AK742" s="190"/>
      <c r="AL742" s="191"/>
    </row>
    <row r="743" spans="1:38" x14ac:dyDescent="0.25">
      <c r="A743" t="s">
        <v>618</v>
      </c>
      <c r="B743" t="s">
        <v>616</v>
      </c>
      <c r="C743" t="s">
        <v>617</v>
      </c>
      <c r="D743" t="s">
        <v>563</v>
      </c>
      <c r="E743" t="s">
        <v>619</v>
      </c>
      <c r="F743" t="s">
        <v>54</v>
      </c>
      <c r="G743" t="s">
        <v>41877</v>
      </c>
      <c r="H743" t="s">
        <v>42051</v>
      </c>
      <c r="I743" t="s">
        <v>50417</v>
      </c>
      <c r="J743" t="s">
        <v>620</v>
      </c>
      <c r="K743" t="s">
        <v>565</v>
      </c>
      <c r="L743" s="119" t="str">
        <f t="shared" si="44"/>
        <v>NA</v>
      </c>
      <c r="M743" s="119"/>
      <c r="N743" s="120" t="str">
        <f t="shared" si="45"/>
        <v>NA</v>
      </c>
      <c r="O743" s="120"/>
      <c r="P743"/>
      <c r="Q743"/>
      <c r="R743"/>
      <c r="S743"/>
      <c r="T743"/>
      <c r="U743" t="s">
        <v>38725</v>
      </c>
      <c r="V743" t="s">
        <v>38726</v>
      </c>
      <c r="W743" t="s">
        <v>3061</v>
      </c>
      <c r="X743" t="s">
        <v>102</v>
      </c>
      <c r="Y743" t="s">
        <v>3063</v>
      </c>
      <c r="Z743" t="s">
        <v>54</v>
      </c>
      <c r="AA743"/>
      <c r="AB743" t="s">
        <v>42359</v>
      </c>
      <c r="AC743" t="s">
        <v>49941</v>
      </c>
      <c r="AD743" t="s">
        <v>41093</v>
      </c>
      <c r="AE743" t="s">
        <v>105</v>
      </c>
      <c r="AF743" s="119" t="str">
        <f t="shared" si="46"/>
        <v>NA</v>
      </c>
      <c r="AG743" s="119"/>
      <c r="AH743" s="119"/>
      <c r="AI743" s="119"/>
      <c r="AJ743" s="119" t="str">
        <f t="shared" si="47"/>
        <v>NA</v>
      </c>
      <c r="AK743" s="190"/>
      <c r="AL743" s="191"/>
    </row>
    <row r="744" spans="1:38" x14ac:dyDescent="0.25">
      <c r="A744" t="s">
        <v>622</v>
      </c>
      <c r="B744" t="s">
        <v>621</v>
      </c>
      <c r="C744" t="s">
        <v>604</v>
      </c>
      <c r="D744" t="s">
        <v>563</v>
      </c>
      <c r="E744" t="s">
        <v>395</v>
      </c>
      <c r="F744" t="s">
        <v>54</v>
      </c>
      <c r="G744" t="s">
        <v>41876</v>
      </c>
      <c r="H744" t="s">
        <v>42048</v>
      </c>
      <c r="I744" t="s">
        <v>50414</v>
      </c>
      <c r="J744" t="s">
        <v>622</v>
      </c>
      <c r="K744" t="s">
        <v>105</v>
      </c>
      <c r="L744" s="119" t="str">
        <f t="shared" si="44"/>
        <v>NA</v>
      </c>
      <c r="M744" s="119"/>
      <c r="N744" s="120" t="str">
        <f t="shared" si="45"/>
        <v>NA</v>
      </c>
      <c r="O744" s="120"/>
      <c r="P744"/>
      <c r="Q744"/>
      <c r="R744"/>
      <c r="S744"/>
      <c r="T744"/>
      <c r="U744" t="s">
        <v>38736</v>
      </c>
      <c r="V744" t="s">
        <v>38737</v>
      </c>
      <c r="W744" t="s">
        <v>1637</v>
      </c>
      <c r="X744" t="s">
        <v>102</v>
      </c>
      <c r="Y744" t="s">
        <v>2817</v>
      </c>
      <c r="Z744" t="s">
        <v>54</v>
      </c>
      <c r="AA744"/>
      <c r="AB744" t="s">
        <v>42362</v>
      </c>
      <c r="AC744" t="s">
        <v>49944</v>
      </c>
      <c r="AD744" t="s">
        <v>41094</v>
      </c>
      <c r="AE744" t="s">
        <v>105</v>
      </c>
      <c r="AF744" s="119" t="str">
        <f t="shared" si="46"/>
        <v>NA</v>
      </c>
      <c r="AG744" s="119"/>
      <c r="AH744" s="119"/>
      <c r="AI744" s="119"/>
      <c r="AJ744" s="119" t="str">
        <f t="shared" si="47"/>
        <v>NA</v>
      </c>
      <c r="AK744" s="190"/>
      <c r="AL744" s="191"/>
    </row>
    <row r="745" spans="1:38" x14ac:dyDescent="0.25">
      <c r="A745" t="s">
        <v>625</v>
      </c>
      <c r="B745" t="s">
        <v>623</v>
      </c>
      <c r="C745" t="s">
        <v>624</v>
      </c>
      <c r="D745" t="s">
        <v>563</v>
      </c>
      <c r="E745" t="s">
        <v>508</v>
      </c>
      <c r="F745" t="s">
        <v>54</v>
      </c>
      <c r="G745" t="s">
        <v>41857</v>
      </c>
      <c r="H745" t="s">
        <v>42052</v>
      </c>
      <c r="I745" t="s">
        <v>50418</v>
      </c>
      <c r="J745" t="s">
        <v>626</v>
      </c>
      <c r="K745" t="s">
        <v>565</v>
      </c>
      <c r="L745" s="119" t="str">
        <f t="shared" si="44"/>
        <v>NA</v>
      </c>
      <c r="M745" s="119"/>
      <c r="N745" s="120" t="str">
        <f t="shared" si="45"/>
        <v>NA</v>
      </c>
      <c r="O745" s="120"/>
      <c r="P745"/>
      <c r="Q745"/>
      <c r="R745"/>
      <c r="S745"/>
      <c r="T745"/>
      <c r="U745" t="s">
        <v>38738</v>
      </c>
      <c r="V745" t="s">
        <v>38739</v>
      </c>
      <c r="W745" t="s">
        <v>3878</v>
      </c>
      <c r="X745" t="s">
        <v>102</v>
      </c>
      <c r="Y745" t="s">
        <v>3880</v>
      </c>
      <c r="Z745" t="s">
        <v>54</v>
      </c>
      <c r="AA745"/>
      <c r="AB745" t="s">
        <v>42363</v>
      </c>
      <c r="AC745" t="s">
        <v>49945</v>
      </c>
      <c r="AD745" t="s">
        <v>41095</v>
      </c>
      <c r="AE745" t="s">
        <v>105</v>
      </c>
      <c r="AF745" s="119" t="str">
        <f t="shared" si="46"/>
        <v>NA</v>
      </c>
      <c r="AG745" s="119"/>
      <c r="AH745" s="119"/>
      <c r="AI745" s="119"/>
      <c r="AJ745" s="119" t="str">
        <f t="shared" si="47"/>
        <v>NA</v>
      </c>
      <c r="AK745" s="190"/>
      <c r="AL745" s="191"/>
    </row>
    <row r="746" spans="1:38" x14ac:dyDescent="0.25">
      <c r="A746" t="s">
        <v>629</v>
      </c>
      <c r="B746" t="s">
        <v>627</v>
      </c>
      <c r="C746" t="s">
        <v>628</v>
      </c>
      <c r="D746" t="s">
        <v>563</v>
      </c>
      <c r="E746" t="s">
        <v>630</v>
      </c>
      <c r="F746" t="s">
        <v>54</v>
      </c>
      <c r="G746" t="s">
        <v>41872</v>
      </c>
      <c r="H746" t="s">
        <v>42053</v>
      </c>
      <c r="I746" t="s">
        <v>50419</v>
      </c>
      <c r="J746" t="s">
        <v>629</v>
      </c>
      <c r="K746" t="s">
        <v>565</v>
      </c>
      <c r="L746" s="119" t="str">
        <f t="shared" si="44"/>
        <v>NA</v>
      </c>
      <c r="M746" s="119"/>
      <c r="N746" s="120" t="str">
        <f t="shared" si="45"/>
        <v>NA</v>
      </c>
      <c r="O746" s="120"/>
      <c r="P746"/>
      <c r="Q746"/>
      <c r="R746"/>
      <c r="S746"/>
      <c r="T746"/>
      <c r="U746" t="s">
        <v>38740</v>
      </c>
      <c r="V746" t="s">
        <v>38741</v>
      </c>
      <c r="W746" t="s">
        <v>3878</v>
      </c>
      <c r="X746" t="s">
        <v>102</v>
      </c>
      <c r="Y746" t="s">
        <v>3880</v>
      </c>
      <c r="Z746" t="s">
        <v>54</v>
      </c>
      <c r="AA746"/>
      <c r="AB746" t="s">
        <v>42363</v>
      </c>
      <c r="AC746" t="s">
        <v>49945</v>
      </c>
      <c r="AD746" t="s">
        <v>41096</v>
      </c>
      <c r="AE746" t="s">
        <v>105</v>
      </c>
      <c r="AF746" s="119" t="str">
        <f t="shared" si="46"/>
        <v>NA</v>
      </c>
      <c r="AG746" s="119"/>
      <c r="AH746" s="119"/>
      <c r="AI746" s="119"/>
      <c r="AJ746" s="119" t="str">
        <f t="shared" si="47"/>
        <v>NA</v>
      </c>
      <c r="AK746" s="190"/>
      <c r="AL746" s="191"/>
    </row>
    <row r="747" spans="1:38" x14ac:dyDescent="0.25">
      <c r="A747" t="s">
        <v>633</v>
      </c>
      <c r="B747" t="s">
        <v>631</v>
      </c>
      <c r="C747" t="s">
        <v>632</v>
      </c>
      <c r="D747" t="s">
        <v>634</v>
      </c>
      <c r="E747" t="s">
        <v>635</v>
      </c>
      <c r="F747" t="s">
        <v>54</v>
      </c>
      <c r="G747"/>
      <c r="H747" t="s">
        <v>42054</v>
      </c>
      <c r="I747" t="s">
        <v>50420</v>
      </c>
      <c r="J747" t="s">
        <v>636</v>
      </c>
      <c r="K747" t="s">
        <v>565</v>
      </c>
      <c r="L747" s="119" t="str">
        <f t="shared" si="44"/>
        <v>NA</v>
      </c>
      <c r="M747" s="119"/>
      <c r="N747" s="120" t="str">
        <f t="shared" si="45"/>
        <v>NA</v>
      </c>
      <c r="O747" s="120"/>
      <c r="P747"/>
      <c r="Q747"/>
      <c r="R747"/>
      <c r="S747"/>
      <c r="T747"/>
      <c r="U747" t="s">
        <v>38744</v>
      </c>
      <c r="V747" t="s">
        <v>38745</v>
      </c>
      <c r="W747" t="s">
        <v>1805</v>
      </c>
      <c r="X747" t="s">
        <v>102</v>
      </c>
      <c r="Y747" t="s">
        <v>1807</v>
      </c>
      <c r="Z747" t="s">
        <v>54</v>
      </c>
      <c r="AA747"/>
      <c r="AB747" t="s">
        <v>42366</v>
      </c>
      <c r="AC747" t="s">
        <v>49948</v>
      </c>
      <c r="AD747" t="s">
        <v>41097</v>
      </c>
      <c r="AE747" t="s">
        <v>105</v>
      </c>
      <c r="AF747" s="119" t="str">
        <f t="shared" si="46"/>
        <v>NA</v>
      </c>
      <c r="AG747" s="119"/>
      <c r="AH747" s="119"/>
      <c r="AI747" s="119"/>
      <c r="AJ747" s="119" t="str">
        <f t="shared" si="47"/>
        <v>NA</v>
      </c>
      <c r="AK747" s="190"/>
      <c r="AL747" s="191"/>
    </row>
    <row r="748" spans="1:38" x14ac:dyDescent="0.25">
      <c r="A748" t="s">
        <v>639</v>
      </c>
      <c r="B748" t="s">
        <v>637</v>
      </c>
      <c r="C748" t="s">
        <v>638</v>
      </c>
      <c r="D748" t="s">
        <v>634</v>
      </c>
      <c r="E748" t="s">
        <v>640</v>
      </c>
      <c r="F748" t="s">
        <v>54</v>
      </c>
      <c r="G748"/>
      <c r="H748" t="s">
        <v>41960</v>
      </c>
      <c r="I748" t="s">
        <v>50421</v>
      </c>
      <c r="J748" t="s">
        <v>641</v>
      </c>
      <c r="K748" t="s">
        <v>565</v>
      </c>
      <c r="L748" s="119" t="str">
        <f t="shared" si="44"/>
        <v>NA</v>
      </c>
      <c r="M748" s="119"/>
      <c r="N748" s="120" t="str">
        <f t="shared" si="45"/>
        <v>NA</v>
      </c>
      <c r="O748" s="120"/>
      <c r="P748"/>
      <c r="Q748"/>
      <c r="R748"/>
      <c r="S748"/>
      <c r="T748"/>
      <c r="U748" t="s">
        <v>38779</v>
      </c>
      <c r="V748" t="s">
        <v>38780</v>
      </c>
      <c r="W748" t="s">
        <v>2777</v>
      </c>
      <c r="X748" t="s">
        <v>102</v>
      </c>
      <c r="Y748" t="s">
        <v>38781</v>
      </c>
      <c r="Z748" t="s">
        <v>54</v>
      </c>
      <c r="AA748"/>
      <c r="AB748" t="s">
        <v>42367</v>
      </c>
      <c r="AC748" t="s">
        <v>56293</v>
      </c>
      <c r="AD748" t="s">
        <v>41098</v>
      </c>
      <c r="AE748" t="s">
        <v>105</v>
      </c>
      <c r="AF748" s="119" t="str">
        <f t="shared" si="46"/>
        <v>NA</v>
      </c>
      <c r="AG748" s="119"/>
      <c r="AH748" s="119"/>
      <c r="AI748" s="119"/>
      <c r="AJ748" s="119" t="str">
        <f t="shared" si="47"/>
        <v>NA</v>
      </c>
      <c r="AK748" s="190"/>
      <c r="AL748" s="191"/>
    </row>
    <row r="749" spans="1:38" x14ac:dyDescent="0.25">
      <c r="A749" t="s">
        <v>644</v>
      </c>
      <c r="B749" t="s">
        <v>642</v>
      </c>
      <c r="C749" t="s">
        <v>643</v>
      </c>
      <c r="D749" t="s">
        <v>634</v>
      </c>
      <c r="E749" t="s">
        <v>344</v>
      </c>
      <c r="F749" t="s">
        <v>54</v>
      </c>
      <c r="G749" t="s">
        <v>41938</v>
      </c>
      <c r="H749" t="s">
        <v>41939</v>
      </c>
      <c r="I749" t="s">
        <v>50422</v>
      </c>
      <c r="J749" t="s">
        <v>645</v>
      </c>
      <c r="K749" t="s">
        <v>565</v>
      </c>
      <c r="L749" s="119" t="str">
        <f t="shared" si="44"/>
        <v>NA</v>
      </c>
      <c r="M749" s="119"/>
      <c r="N749" s="120" t="str">
        <f t="shared" si="45"/>
        <v>NA</v>
      </c>
      <c r="O749" s="120"/>
      <c r="P749"/>
      <c r="Q749"/>
      <c r="R749"/>
      <c r="S749"/>
      <c r="T749"/>
      <c r="U749" t="s">
        <v>1686</v>
      </c>
      <c r="V749" t="s">
        <v>38782</v>
      </c>
      <c r="W749" t="s">
        <v>1685</v>
      </c>
      <c r="X749" t="s">
        <v>102</v>
      </c>
      <c r="Y749" t="s">
        <v>1687</v>
      </c>
      <c r="Z749" t="s">
        <v>54</v>
      </c>
      <c r="AA749"/>
      <c r="AB749" t="s">
        <v>42368</v>
      </c>
      <c r="AC749" t="s">
        <v>49949</v>
      </c>
      <c r="AD749" t="s">
        <v>1688</v>
      </c>
      <c r="AE749" t="s">
        <v>105</v>
      </c>
      <c r="AF749" s="119" t="str">
        <f t="shared" si="46"/>
        <v>NA</v>
      </c>
      <c r="AG749" s="119"/>
      <c r="AH749" s="119"/>
      <c r="AI749" s="119"/>
      <c r="AJ749" s="119" t="str">
        <f t="shared" si="47"/>
        <v>NA</v>
      </c>
      <c r="AK749" s="190"/>
      <c r="AL749" s="191"/>
    </row>
    <row r="750" spans="1:38" x14ac:dyDescent="0.25">
      <c r="A750" t="s">
        <v>648</v>
      </c>
      <c r="B750" t="s">
        <v>646</v>
      </c>
      <c r="C750" t="s">
        <v>647</v>
      </c>
      <c r="D750" t="s">
        <v>634</v>
      </c>
      <c r="E750" t="s">
        <v>553</v>
      </c>
      <c r="F750" t="s">
        <v>54</v>
      </c>
      <c r="G750"/>
      <c r="H750" t="s">
        <v>41940</v>
      </c>
      <c r="I750" t="s">
        <v>50423</v>
      </c>
      <c r="J750" t="s">
        <v>649</v>
      </c>
      <c r="K750" t="s">
        <v>565</v>
      </c>
      <c r="L750" s="119" t="str">
        <f t="shared" si="44"/>
        <v>NA</v>
      </c>
      <c r="M750" s="119"/>
      <c r="N750" s="120" t="str">
        <f t="shared" si="45"/>
        <v>NA</v>
      </c>
      <c r="O750" s="120"/>
      <c r="P750"/>
      <c r="Q750"/>
      <c r="R750"/>
      <c r="S750"/>
      <c r="T750"/>
      <c r="U750" t="s">
        <v>38783</v>
      </c>
      <c r="V750" t="s">
        <v>38784</v>
      </c>
      <c r="W750" t="s">
        <v>1685</v>
      </c>
      <c r="X750" t="s">
        <v>102</v>
      </c>
      <c r="Y750" t="s">
        <v>1687</v>
      </c>
      <c r="Z750" t="s">
        <v>54</v>
      </c>
      <c r="AA750"/>
      <c r="AB750" t="s">
        <v>42368</v>
      </c>
      <c r="AC750" t="s">
        <v>49949</v>
      </c>
      <c r="AD750" t="s">
        <v>41010</v>
      </c>
      <c r="AE750" t="s">
        <v>105</v>
      </c>
      <c r="AF750" s="119" t="str">
        <f t="shared" si="46"/>
        <v>NA</v>
      </c>
      <c r="AG750" s="119"/>
      <c r="AH750" s="119"/>
      <c r="AI750" s="119"/>
      <c r="AJ750" s="119" t="str">
        <f t="shared" si="47"/>
        <v>NA</v>
      </c>
      <c r="AK750" s="190"/>
      <c r="AL750" s="191"/>
    </row>
    <row r="751" spans="1:38" x14ac:dyDescent="0.25">
      <c r="A751" t="s">
        <v>652</v>
      </c>
      <c r="B751" t="s">
        <v>650</v>
      </c>
      <c r="C751" t="s">
        <v>651</v>
      </c>
      <c r="D751" t="s">
        <v>634</v>
      </c>
      <c r="E751" t="s">
        <v>653</v>
      </c>
      <c r="F751" t="s">
        <v>54</v>
      </c>
      <c r="G751"/>
      <c r="H751" t="s">
        <v>41941</v>
      </c>
      <c r="I751" t="s">
        <v>50424</v>
      </c>
      <c r="J751" t="s">
        <v>652</v>
      </c>
      <c r="K751" t="s">
        <v>565</v>
      </c>
      <c r="L751" s="119" t="str">
        <f t="shared" si="44"/>
        <v>NA</v>
      </c>
      <c r="M751" s="119"/>
      <c r="N751" s="120" t="str">
        <f t="shared" si="45"/>
        <v>NA</v>
      </c>
      <c r="O751" s="120"/>
      <c r="P751"/>
      <c r="Q751"/>
      <c r="R751"/>
      <c r="S751"/>
      <c r="T751"/>
      <c r="U751" t="s">
        <v>38785</v>
      </c>
      <c r="V751" t="s">
        <v>38786</v>
      </c>
      <c r="W751" t="s">
        <v>1685</v>
      </c>
      <c r="X751" t="s">
        <v>102</v>
      </c>
      <c r="Y751" t="s">
        <v>1687</v>
      </c>
      <c r="Z751" t="s">
        <v>54</v>
      </c>
      <c r="AA751"/>
      <c r="AB751" t="s">
        <v>42368</v>
      </c>
      <c r="AC751" t="s">
        <v>49949</v>
      </c>
      <c r="AD751" t="s">
        <v>41099</v>
      </c>
      <c r="AE751" t="s">
        <v>105</v>
      </c>
      <c r="AF751" s="119" t="str">
        <f t="shared" si="46"/>
        <v>NA</v>
      </c>
      <c r="AG751" s="119"/>
      <c r="AH751" s="119"/>
      <c r="AI751" s="119"/>
      <c r="AJ751" s="119" t="str">
        <f t="shared" si="47"/>
        <v>NA</v>
      </c>
      <c r="AK751" s="190"/>
      <c r="AL751" s="191"/>
    </row>
    <row r="752" spans="1:38" x14ac:dyDescent="0.25">
      <c r="A752" t="s">
        <v>656</v>
      </c>
      <c r="B752" t="s">
        <v>654</v>
      </c>
      <c r="C752" t="s">
        <v>655</v>
      </c>
      <c r="D752" t="s">
        <v>634</v>
      </c>
      <c r="E752" t="s">
        <v>657</v>
      </c>
      <c r="F752" t="s">
        <v>54</v>
      </c>
      <c r="G752"/>
      <c r="H752" t="s">
        <v>42055</v>
      </c>
      <c r="I752" t="s">
        <v>50425</v>
      </c>
      <c r="J752" t="s">
        <v>656</v>
      </c>
      <c r="K752" t="s">
        <v>565</v>
      </c>
      <c r="L752" s="119" t="str">
        <f t="shared" si="44"/>
        <v>NA</v>
      </c>
      <c r="M752" s="119"/>
      <c r="N752" s="120" t="str">
        <f t="shared" si="45"/>
        <v>NA</v>
      </c>
      <c r="O752" s="120"/>
      <c r="P752"/>
      <c r="Q752"/>
      <c r="R752"/>
      <c r="S752"/>
      <c r="T752"/>
      <c r="U752" t="s">
        <v>1811</v>
      </c>
      <c r="V752" t="s">
        <v>38787</v>
      </c>
      <c r="W752" t="s">
        <v>1810</v>
      </c>
      <c r="X752" t="s">
        <v>102</v>
      </c>
      <c r="Y752" t="s">
        <v>1812</v>
      </c>
      <c r="Z752" t="s">
        <v>54</v>
      </c>
      <c r="AA752"/>
      <c r="AB752" t="s">
        <v>42369</v>
      </c>
      <c r="AC752" t="s">
        <v>49950</v>
      </c>
      <c r="AD752" t="s">
        <v>1813</v>
      </c>
      <c r="AE752" t="s">
        <v>105</v>
      </c>
      <c r="AF752" s="119" t="str">
        <f t="shared" si="46"/>
        <v>NA</v>
      </c>
      <c r="AG752" s="119"/>
      <c r="AH752" s="119"/>
      <c r="AI752" s="119"/>
      <c r="AJ752" s="119" t="str">
        <f t="shared" si="47"/>
        <v>NA</v>
      </c>
      <c r="AK752" s="190"/>
      <c r="AL752" s="191"/>
    </row>
    <row r="753" spans="1:38" x14ac:dyDescent="0.25">
      <c r="A753" t="s">
        <v>660</v>
      </c>
      <c r="B753" t="s">
        <v>658</v>
      </c>
      <c r="C753" t="s">
        <v>659</v>
      </c>
      <c r="D753" t="s">
        <v>634</v>
      </c>
      <c r="E753" t="s">
        <v>661</v>
      </c>
      <c r="F753" t="s">
        <v>54</v>
      </c>
      <c r="G753" t="s">
        <v>49626</v>
      </c>
      <c r="H753" t="s">
        <v>49628</v>
      </c>
      <c r="I753" t="s">
        <v>50426</v>
      </c>
      <c r="J753" t="s">
        <v>662</v>
      </c>
      <c r="K753" t="s">
        <v>565</v>
      </c>
      <c r="L753" s="119" t="str">
        <f t="shared" si="44"/>
        <v>NA</v>
      </c>
      <c r="M753" s="119"/>
      <c r="N753" s="120" t="str">
        <f t="shared" si="45"/>
        <v>NA</v>
      </c>
      <c r="O753" s="120"/>
      <c r="P753"/>
      <c r="Q753"/>
      <c r="R753"/>
      <c r="S753"/>
      <c r="T753"/>
      <c r="U753" t="s">
        <v>38788</v>
      </c>
      <c r="V753" t="s">
        <v>38789</v>
      </c>
      <c r="W753" t="s">
        <v>1685</v>
      </c>
      <c r="X753" t="s">
        <v>102</v>
      </c>
      <c r="Y753" t="s">
        <v>1812</v>
      </c>
      <c r="Z753" t="s">
        <v>54</v>
      </c>
      <c r="AA753"/>
      <c r="AB753" t="s">
        <v>42369</v>
      </c>
      <c r="AC753" t="s">
        <v>49950</v>
      </c>
      <c r="AD753" t="s">
        <v>41100</v>
      </c>
      <c r="AE753" t="s">
        <v>105</v>
      </c>
      <c r="AF753" s="119" t="str">
        <f t="shared" si="46"/>
        <v>NA</v>
      </c>
      <c r="AG753" s="119"/>
      <c r="AH753" s="119"/>
      <c r="AI753" s="119"/>
      <c r="AJ753" s="119" t="str">
        <f t="shared" si="47"/>
        <v>NA</v>
      </c>
      <c r="AK753" s="190"/>
      <c r="AL753" s="191"/>
    </row>
    <row r="754" spans="1:38" x14ac:dyDescent="0.25">
      <c r="A754" t="s">
        <v>664</v>
      </c>
      <c r="B754" t="s">
        <v>663</v>
      </c>
      <c r="C754" t="s">
        <v>643</v>
      </c>
      <c r="D754" t="s">
        <v>634</v>
      </c>
      <c r="E754" t="s">
        <v>665</v>
      </c>
      <c r="F754" t="s">
        <v>54</v>
      </c>
      <c r="G754" t="s">
        <v>41938</v>
      </c>
      <c r="H754" t="s">
        <v>41942</v>
      </c>
      <c r="I754" t="s">
        <v>50427</v>
      </c>
      <c r="J754" t="s">
        <v>664</v>
      </c>
      <c r="K754" t="s">
        <v>565</v>
      </c>
      <c r="L754" s="119" t="str">
        <f t="shared" si="44"/>
        <v>NA</v>
      </c>
      <c r="M754" s="119"/>
      <c r="N754" s="120" t="str">
        <f t="shared" si="45"/>
        <v>NA</v>
      </c>
      <c r="O754" s="120"/>
      <c r="P754"/>
      <c r="Q754"/>
      <c r="R754"/>
      <c r="S754"/>
      <c r="T754"/>
      <c r="U754" t="s">
        <v>999</v>
      </c>
      <c r="V754" t="s">
        <v>38790</v>
      </c>
      <c r="W754" t="s">
        <v>998</v>
      </c>
      <c r="X754" t="s">
        <v>102</v>
      </c>
      <c r="Y754" t="s">
        <v>1000</v>
      </c>
      <c r="Z754" t="s">
        <v>54</v>
      </c>
      <c r="AA754"/>
      <c r="AB754" t="s">
        <v>42377</v>
      </c>
      <c r="AC754" t="s">
        <v>49958</v>
      </c>
      <c r="AD754" t="s">
        <v>999</v>
      </c>
      <c r="AE754" t="s">
        <v>105</v>
      </c>
      <c r="AF754" s="119" t="str">
        <f t="shared" si="46"/>
        <v>NA</v>
      </c>
      <c r="AG754" s="119"/>
      <c r="AH754" s="119"/>
      <c r="AI754" s="119"/>
      <c r="AJ754" s="119" t="str">
        <f t="shared" si="47"/>
        <v>NA</v>
      </c>
      <c r="AK754" s="190"/>
      <c r="AL754" s="191"/>
    </row>
    <row r="755" spans="1:38" x14ac:dyDescent="0.25">
      <c r="A755" t="s">
        <v>668</v>
      </c>
      <c r="B755" t="s">
        <v>666</v>
      </c>
      <c r="C755" t="s">
        <v>667</v>
      </c>
      <c r="D755" t="s">
        <v>634</v>
      </c>
      <c r="E755" t="s">
        <v>331</v>
      </c>
      <c r="F755" t="s">
        <v>54</v>
      </c>
      <c r="G755"/>
      <c r="H755" t="s">
        <v>41943</v>
      </c>
      <c r="I755" t="s">
        <v>50428</v>
      </c>
      <c r="J755"/>
      <c r="K755" t="s">
        <v>565</v>
      </c>
      <c r="L755" s="119" t="str">
        <f t="shared" si="44"/>
        <v>NA</v>
      </c>
      <c r="M755" s="119"/>
      <c r="N755" s="120" t="str">
        <f t="shared" si="45"/>
        <v>NA</v>
      </c>
      <c r="O755" s="120"/>
      <c r="P755"/>
      <c r="Q755"/>
      <c r="R755"/>
      <c r="S755"/>
      <c r="T755"/>
      <c r="U755" t="s">
        <v>2004</v>
      </c>
      <c r="V755" t="s">
        <v>38791</v>
      </c>
      <c r="W755" t="s">
        <v>2003</v>
      </c>
      <c r="X755" t="s">
        <v>102</v>
      </c>
      <c r="Y755" t="s">
        <v>2005</v>
      </c>
      <c r="Z755" t="s">
        <v>54</v>
      </c>
      <c r="AA755"/>
      <c r="AB755" t="s">
        <v>42378</v>
      </c>
      <c r="AC755" t="s">
        <v>49959</v>
      </c>
      <c r="AD755" t="s">
        <v>2006</v>
      </c>
      <c r="AE755" t="s">
        <v>105</v>
      </c>
      <c r="AF755" s="119" t="str">
        <f t="shared" si="46"/>
        <v>NA</v>
      </c>
      <c r="AG755" s="119"/>
      <c r="AH755" s="119"/>
      <c r="AI755" s="119"/>
      <c r="AJ755" s="119" t="str">
        <f t="shared" si="47"/>
        <v>NA</v>
      </c>
      <c r="AK755" s="190"/>
      <c r="AL755" s="191"/>
    </row>
    <row r="756" spans="1:38" x14ac:dyDescent="0.25">
      <c r="A756" t="s">
        <v>671</v>
      </c>
      <c r="B756" t="s">
        <v>669</v>
      </c>
      <c r="C756" t="s">
        <v>670</v>
      </c>
      <c r="D756" t="s">
        <v>634</v>
      </c>
      <c r="E756" t="s">
        <v>344</v>
      </c>
      <c r="F756" t="s">
        <v>54</v>
      </c>
      <c r="G756" t="s">
        <v>41944</v>
      </c>
      <c r="H756" t="s">
        <v>42056</v>
      </c>
      <c r="I756" t="s">
        <v>50422</v>
      </c>
      <c r="J756" t="s">
        <v>671</v>
      </c>
      <c r="K756" t="s">
        <v>565</v>
      </c>
      <c r="L756" s="119" t="str">
        <f t="shared" si="44"/>
        <v>NA</v>
      </c>
      <c r="M756" s="119"/>
      <c r="N756" s="120" t="str">
        <f t="shared" si="45"/>
        <v>NA</v>
      </c>
      <c r="O756" s="120"/>
      <c r="P756"/>
      <c r="Q756"/>
      <c r="R756"/>
      <c r="S756"/>
      <c r="T756"/>
      <c r="U756" t="s">
        <v>38796</v>
      </c>
      <c r="V756" t="s">
        <v>38797</v>
      </c>
      <c r="W756" t="s">
        <v>1174</v>
      </c>
      <c r="X756" t="s">
        <v>102</v>
      </c>
      <c r="Y756" t="s">
        <v>38798</v>
      </c>
      <c r="Z756" t="s">
        <v>54</v>
      </c>
      <c r="AA756"/>
      <c r="AB756" t="s">
        <v>42379</v>
      </c>
      <c r="AC756" t="s">
        <v>56294</v>
      </c>
      <c r="AD756" t="s">
        <v>41101</v>
      </c>
      <c r="AE756" t="s">
        <v>105</v>
      </c>
      <c r="AF756" s="119" t="str">
        <f t="shared" si="46"/>
        <v>NA</v>
      </c>
      <c r="AG756" s="119"/>
      <c r="AH756" s="119"/>
      <c r="AI756" s="119"/>
      <c r="AJ756" s="119" t="str">
        <f t="shared" si="47"/>
        <v>NA</v>
      </c>
      <c r="AK756" s="190"/>
      <c r="AL756" s="191"/>
    </row>
    <row r="757" spans="1:38" x14ac:dyDescent="0.25">
      <c r="A757" t="s">
        <v>674</v>
      </c>
      <c r="B757" t="s">
        <v>672</v>
      </c>
      <c r="C757" t="s">
        <v>673</v>
      </c>
      <c r="D757" t="s">
        <v>675</v>
      </c>
      <c r="E757" t="s">
        <v>676</v>
      </c>
      <c r="F757" t="s">
        <v>54</v>
      </c>
      <c r="G757"/>
      <c r="H757" t="s">
        <v>41945</v>
      </c>
      <c r="I757" t="s">
        <v>50429</v>
      </c>
      <c r="J757" t="s">
        <v>674</v>
      </c>
      <c r="K757" t="s">
        <v>105</v>
      </c>
      <c r="L757" s="119" t="str">
        <f t="shared" si="44"/>
        <v>NA</v>
      </c>
      <c r="M757" s="119"/>
      <c r="N757" s="120" t="str">
        <f t="shared" si="45"/>
        <v>NA</v>
      </c>
      <c r="O757" s="120"/>
      <c r="P757"/>
      <c r="Q757"/>
      <c r="R757"/>
      <c r="S757"/>
      <c r="T757"/>
      <c r="U757" t="s">
        <v>38799</v>
      </c>
      <c r="V757" t="s">
        <v>38800</v>
      </c>
      <c r="W757" t="s">
        <v>3190</v>
      </c>
      <c r="X757" t="s">
        <v>102</v>
      </c>
      <c r="Y757" t="s">
        <v>4939</v>
      </c>
      <c r="Z757" t="s">
        <v>54</v>
      </c>
      <c r="AA757"/>
      <c r="AB757" t="s">
        <v>42380</v>
      </c>
      <c r="AC757" t="s">
        <v>56295</v>
      </c>
      <c r="AD757" t="s">
        <v>41102</v>
      </c>
      <c r="AE757" t="s">
        <v>105</v>
      </c>
      <c r="AF757" s="119" t="str">
        <f t="shared" si="46"/>
        <v>NA</v>
      </c>
      <c r="AG757" s="119"/>
      <c r="AH757" s="119"/>
      <c r="AI757" s="119"/>
      <c r="AJ757" s="119" t="str">
        <f t="shared" si="47"/>
        <v>NA</v>
      </c>
      <c r="AK757" s="190"/>
      <c r="AL757" s="191"/>
    </row>
    <row r="758" spans="1:38" x14ac:dyDescent="0.25">
      <c r="A758" t="s">
        <v>679</v>
      </c>
      <c r="B758" t="s">
        <v>677</v>
      </c>
      <c r="C758" t="s">
        <v>678</v>
      </c>
      <c r="D758" t="s">
        <v>675</v>
      </c>
      <c r="E758" t="s">
        <v>680</v>
      </c>
      <c r="F758" t="s">
        <v>54</v>
      </c>
      <c r="G758"/>
      <c r="H758" t="s">
        <v>41948</v>
      </c>
      <c r="I758" t="s">
        <v>50430</v>
      </c>
      <c r="J758" t="s">
        <v>679</v>
      </c>
      <c r="K758" t="s">
        <v>565</v>
      </c>
      <c r="L758" s="119" t="str">
        <f t="shared" si="44"/>
        <v>NA</v>
      </c>
      <c r="M758" s="119"/>
      <c r="N758" s="120" t="str">
        <f t="shared" si="45"/>
        <v>NA</v>
      </c>
      <c r="O758" s="120"/>
      <c r="P758"/>
      <c r="Q758"/>
      <c r="R758"/>
      <c r="S758"/>
      <c r="T758"/>
      <c r="U758" t="s">
        <v>38801</v>
      </c>
      <c r="V758" t="s">
        <v>38802</v>
      </c>
      <c r="W758" t="s">
        <v>1174</v>
      </c>
      <c r="X758" t="s">
        <v>102</v>
      </c>
      <c r="Y758" t="s">
        <v>1176</v>
      </c>
      <c r="Z758" t="s">
        <v>54</v>
      </c>
      <c r="AA758"/>
      <c r="AB758" t="s">
        <v>42381</v>
      </c>
      <c r="AC758" t="s">
        <v>49960</v>
      </c>
      <c r="AD758" t="s">
        <v>41103</v>
      </c>
      <c r="AE758" t="s">
        <v>105</v>
      </c>
      <c r="AF758" s="119" t="str">
        <f t="shared" si="46"/>
        <v>NA</v>
      </c>
      <c r="AG758" s="119"/>
      <c r="AH758" s="119"/>
      <c r="AI758" s="119"/>
      <c r="AJ758" s="119" t="str">
        <f t="shared" si="47"/>
        <v>NA</v>
      </c>
      <c r="AK758" s="190"/>
      <c r="AL758" s="191"/>
    </row>
    <row r="759" spans="1:38" x14ac:dyDescent="0.25">
      <c r="A759" t="s">
        <v>683</v>
      </c>
      <c r="B759" t="s">
        <v>681</v>
      </c>
      <c r="C759" t="s">
        <v>682</v>
      </c>
      <c r="D759" t="s">
        <v>675</v>
      </c>
      <c r="E759" t="s">
        <v>684</v>
      </c>
      <c r="F759" t="s">
        <v>54</v>
      </c>
      <c r="G759"/>
      <c r="H759" t="s">
        <v>42057</v>
      </c>
      <c r="I759" t="s">
        <v>50431</v>
      </c>
      <c r="J759" t="s">
        <v>685</v>
      </c>
      <c r="K759" t="s">
        <v>565</v>
      </c>
      <c r="L759" s="119" t="str">
        <f t="shared" si="44"/>
        <v>NA</v>
      </c>
      <c r="M759" s="119"/>
      <c r="N759" s="120" t="str">
        <f t="shared" si="45"/>
        <v>NA</v>
      </c>
      <c r="O759" s="120"/>
      <c r="P759"/>
      <c r="Q759"/>
      <c r="R759"/>
      <c r="S759"/>
      <c r="T759"/>
      <c r="U759" t="s">
        <v>38803</v>
      </c>
      <c r="V759" t="s">
        <v>38804</v>
      </c>
      <c r="W759" t="s">
        <v>1174</v>
      </c>
      <c r="X759" t="s">
        <v>102</v>
      </c>
      <c r="Y759" t="s">
        <v>1176</v>
      </c>
      <c r="Z759" t="s">
        <v>54</v>
      </c>
      <c r="AA759"/>
      <c r="AB759" t="s">
        <v>42381</v>
      </c>
      <c r="AC759" t="s">
        <v>49960</v>
      </c>
      <c r="AD759" t="s">
        <v>41104</v>
      </c>
      <c r="AE759" t="s">
        <v>105</v>
      </c>
      <c r="AF759" s="119" t="str">
        <f t="shared" si="46"/>
        <v>NA</v>
      </c>
      <c r="AG759" s="119"/>
      <c r="AH759" s="119"/>
      <c r="AI759" s="119"/>
      <c r="AJ759" s="119" t="str">
        <f t="shared" si="47"/>
        <v>NA</v>
      </c>
      <c r="AK759" s="190"/>
      <c r="AL759" s="191"/>
    </row>
    <row r="760" spans="1:38" x14ac:dyDescent="0.25">
      <c r="A760" t="s">
        <v>688</v>
      </c>
      <c r="B760" t="s">
        <v>686</v>
      </c>
      <c r="C760" t="s">
        <v>687</v>
      </c>
      <c r="D760" t="s">
        <v>675</v>
      </c>
      <c r="E760" t="s">
        <v>689</v>
      </c>
      <c r="F760" t="s">
        <v>54</v>
      </c>
      <c r="G760"/>
      <c r="H760" t="s">
        <v>41958</v>
      </c>
      <c r="I760" t="s">
        <v>50432</v>
      </c>
      <c r="J760" t="s">
        <v>688</v>
      </c>
      <c r="K760" t="s">
        <v>565</v>
      </c>
      <c r="L760" s="119" t="str">
        <f t="shared" si="44"/>
        <v>NA</v>
      </c>
      <c r="M760" s="119"/>
      <c r="N760" s="120" t="str">
        <f t="shared" si="45"/>
        <v>NA</v>
      </c>
      <c r="O760" s="120"/>
      <c r="P760"/>
      <c r="Q760"/>
      <c r="R760"/>
      <c r="S760"/>
      <c r="T760"/>
      <c r="U760" t="s">
        <v>38805</v>
      </c>
      <c r="V760" t="s">
        <v>38806</v>
      </c>
      <c r="W760" t="s">
        <v>1174</v>
      </c>
      <c r="X760" t="s">
        <v>102</v>
      </c>
      <c r="Y760" t="s">
        <v>1176</v>
      </c>
      <c r="Z760" t="s">
        <v>54</v>
      </c>
      <c r="AA760"/>
      <c r="AB760" t="s">
        <v>42381</v>
      </c>
      <c r="AC760" t="s">
        <v>49960</v>
      </c>
      <c r="AD760" t="s">
        <v>41105</v>
      </c>
      <c r="AE760" t="s">
        <v>105</v>
      </c>
      <c r="AF760" s="119" t="str">
        <f t="shared" si="46"/>
        <v>NA</v>
      </c>
      <c r="AG760" s="119"/>
      <c r="AH760" s="119"/>
      <c r="AI760" s="119"/>
      <c r="AJ760" s="119" t="str">
        <f t="shared" si="47"/>
        <v>NA</v>
      </c>
      <c r="AK760" s="190"/>
      <c r="AL760" s="191"/>
    </row>
    <row r="761" spans="1:38" x14ac:dyDescent="0.25">
      <c r="A761" t="s">
        <v>692</v>
      </c>
      <c r="B761" t="s">
        <v>690</v>
      </c>
      <c r="C761" t="s">
        <v>691</v>
      </c>
      <c r="D761" t="s">
        <v>675</v>
      </c>
      <c r="E761" t="s">
        <v>693</v>
      </c>
      <c r="F761" t="s">
        <v>54</v>
      </c>
      <c r="G761"/>
      <c r="H761" t="s">
        <v>41959</v>
      </c>
      <c r="I761" t="s">
        <v>50433</v>
      </c>
      <c r="J761"/>
      <c r="K761" t="s">
        <v>565</v>
      </c>
      <c r="L761" s="119" t="str">
        <f t="shared" si="44"/>
        <v>NA</v>
      </c>
      <c r="M761" s="119"/>
      <c r="N761" s="120" t="str">
        <f t="shared" si="45"/>
        <v>NA</v>
      </c>
      <c r="O761" s="120"/>
      <c r="P761"/>
      <c r="Q761"/>
      <c r="R761"/>
      <c r="S761"/>
      <c r="T761"/>
      <c r="U761" t="s">
        <v>38807</v>
      </c>
      <c r="V761" t="s">
        <v>38808</v>
      </c>
      <c r="W761" t="s">
        <v>1174</v>
      </c>
      <c r="X761" t="s">
        <v>102</v>
      </c>
      <c r="Y761" t="s">
        <v>1176</v>
      </c>
      <c r="Z761" t="s">
        <v>54</v>
      </c>
      <c r="AA761"/>
      <c r="AB761" t="s">
        <v>42381</v>
      </c>
      <c r="AC761" t="s">
        <v>49960</v>
      </c>
      <c r="AD761" t="s">
        <v>38807</v>
      </c>
      <c r="AE761" t="s">
        <v>105</v>
      </c>
      <c r="AF761" s="119" t="str">
        <f t="shared" si="46"/>
        <v>NA</v>
      </c>
      <c r="AG761" s="119"/>
      <c r="AH761" s="119"/>
      <c r="AI761" s="119"/>
      <c r="AJ761" s="119" t="str">
        <f t="shared" si="47"/>
        <v>NA</v>
      </c>
      <c r="AK761" s="190"/>
      <c r="AL761" s="191"/>
    </row>
    <row r="762" spans="1:38" x14ac:dyDescent="0.25">
      <c r="A762" t="s">
        <v>696</v>
      </c>
      <c r="B762" t="s">
        <v>694</v>
      </c>
      <c r="C762" t="s">
        <v>695</v>
      </c>
      <c r="D762" t="s">
        <v>675</v>
      </c>
      <c r="E762" t="s">
        <v>697</v>
      </c>
      <c r="F762" t="s">
        <v>54</v>
      </c>
      <c r="G762"/>
      <c r="H762" t="s">
        <v>42058</v>
      </c>
      <c r="I762" t="s">
        <v>50434</v>
      </c>
      <c r="J762" t="s">
        <v>698</v>
      </c>
      <c r="K762" t="s">
        <v>565</v>
      </c>
      <c r="L762" s="119" t="str">
        <f t="shared" si="44"/>
        <v>NA</v>
      </c>
      <c r="M762" s="119"/>
      <c r="N762" s="120" t="str">
        <f t="shared" si="45"/>
        <v>NA</v>
      </c>
      <c r="O762" s="120"/>
      <c r="P762"/>
      <c r="Q762"/>
      <c r="R762"/>
      <c r="S762"/>
      <c r="T762"/>
      <c r="U762" t="s">
        <v>38813</v>
      </c>
      <c r="V762" t="s">
        <v>38814</v>
      </c>
      <c r="W762" t="s">
        <v>3190</v>
      </c>
      <c r="X762" t="s">
        <v>102</v>
      </c>
      <c r="Y762" t="s">
        <v>3192</v>
      </c>
      <c r="Z762" t="s">
        <v>54</v>
      </c>
      <c r="AA762"/>
      <c r="AB762" t="s">
        <v>42383</v>
      </c>
      <c r="AC762" t="s">
        <v>49962</v>
      </c>
      <c r="AD762" t="s">
        <v>41106</v>
      </c>
      <c r="AE762" t="s">
        <v>105</v>
      </c>
      <c r="AF762" s="119" t="str">
        <f t="shared" si="46"/>
        <v>NA</v>
      </c>
      <c r="AG762" s="119"/>
      <c r="AH762" s="119"/>
      <c r="AI762" s="119"/>
      <c r="AJ762" s="119" t="str">
        <f t="shared" si="47"/>
        <v>NA</v>
      </c>
      <c r="AK762" s="190"/>
      <c r="AL762" s="191"/>
    </row>
    <row r="763" spans="1:38" x14ac:dyDescent="0.25">
      <c r="A763" t="s">
        <v>701</v>
      </c>
      <c r="B763" t="s">
        <v>699</v>
      </c>
      <c r="C763" t="s">
        <v>700</v>
      </c>
      <c r="D763" t="s">
        <v>702</v>
      </c>
      <c r="E763" t="s">
        <v>439</v>
      </c>
      <c r="F763" t="s">
        <v>54</v>
      </c>
      <c r="G763"/>
      <c r="H763" t="s">
        <v>41961</v>
      </c>
      <c r="I763" t="s">
        <v>50435</v>
      </c>
      <c r="J763" t="s">
        <v>703</v>
      </c>
      <c r="K763" t="s">
        <v>105</v>
      </c>
      <c r="L763" s="119" t="str">
        <f t="shared" si="44"/>
        <v>NA</v>
      </c>
      <c r="M763" s="119"/>
      <c r="N763" s="120" t="str">
        <f t="shared" si="45"/>
        <v>NA</v>
      </c>
      <c r="O763" s="120"/>
      <c r="P763"/>
      <c r="Q763"/>
      <c r="R763"/>
      <c r="S763"/>
      <c r="T763"/>
      <c r="U763" t="s">
        <v>38815</v>
      </c>
      <c r="V763" t="s">
        <v>38816</v>
      </c>
      <c r="W763" t="s">
        <v>1174</v>
      </c>
      <c r="X763" t="s">
        <v>102</v>
      </c>
      <c r="Y763" t="s">
        <v>38817</v>
      </c>
      <c r="Z763" t="s">
        <v>54</v>
      </c>
      <c r="AA763"/>
      <c r="AB763" t="s">
        <v>42384</v>
      </c>
      <c r="AC763" t="s">
        <v>56296</v>
      </c>
      <c r="AD763" t="s">
        <v>41107</v>
      </c>
      <c r="AE763" t="s">
        <v>105</v>
      </c>
      <c r="AF763" s="119" t="str">
        <f t="shared" si="46"/>
        <v>NA</v>
      </c>
      <c r="AG763" s="119"/>
      <c r="AH763" s="119"/>
      <c r="AI763" s="119"/>
      <c r="AJ763" s="119" t="str">
        <f t="shared" si="47"/>
        <v>NA</v>
      </c>
      <c r="AK763" s="190"/>
      <c r="AL763" s="191"/>
    </row>
    <row r="764" spans="1:38" x14ac:dyDescent="0.25">
      <c r="A764" t="s">
        <v>706</v>
      </c>
      <c r="B764" t="s">
        <v>704</v>
      </c>
      <c r="C764" t="s">
        <v>705</v>
      </c>
      <c r="D764" t="s">
        <v>702</v>
      </c>
      <c r="E764" t="s">
        <v>707</v>
      </c>
      <c r="F764" t="s">
        <v>54</v>
      </c>
      <c r="G764"/>
      <c r="H764" t="s">
        <v>41962</v>
      </c>
      <c r="I764" t="s">
        <v>50436</v>
      </c>
      <c r="J764" t="s">
        <v>708</v>
      </c>
      <c r="K764" t="s">
        <v>105</v>
      </c>
      <c r="L764" s="119" t="str">
        <f t="shared" si="44"/>
        <v>NA</v>
      </c>
      <c r="M764" s="119"/>
      <c r="N764" s="120" t="str">
        <f t="shared" si="45"/>
        <v>NA</v>
      </c>
      <c r="O764" s="120"/>
      <c r="P764"/>
      <c r="Q764"/>
      <c r="R764"/>
      <c r="S764"/>
      <c r="T764"/>
      <c r="U764" t="s">
        <v>38818</v>
      </c>
      <c r="V764" t="s">
        <v>38819</v>
      </c>
      <c r="W764" t="s">
        <v>1174</v>
      </c>
      <c r="X764" t="s">
        <v>102</v>
      </c>
      <c r="Y764" t="s">
        <v>38817</v>
      </c>
      <c r="Z764" t="s">
        <v>54</v>
      </c>
      <c r="AA764"/>
      <c r="AB764" t="s">
        <v>42384</v>
      </c>
      <c r="AC764" t="s">
        <v>56296</v>
      </c>
      <c r="AD764" t="s">
        <v>38818</v>
      </c>
      <c r="AE764" t="s">
        <v>105</v>
      </c>
      <c r="AF764" s="119" t="str">
        <f t="shared" si="46"/>
        <v>NA</v>
      </c>
      <c r="AG764" s="119"/>
      <c r="AH764" s="119"/>
      <c r="AI764" s="119"/>
      <c r="AJ764" s="119" t="str">
        <f t="shared" si="47"/>
        <v>NA</v>
      </c>
      <c r="AK764" s="190"/>
      <c r="AL764" s="191"/>
    </row>
    <row r="765" spans="1:38" x14ac:dyDescent="0.25">
      <c r="A765" t="s">
        <v>711</v>
      </c>
      <c r="B765" t="s">
        <v>709</v>
      </c>
      <c r="C765" t="s">
        <v>710</v>
      </c>
      <c r="D765" t="s">
        <v>702</v>
      </c>
      <c r="E765" t="s">
        <v>610</v>
      </c>
      <c r="F765" t="s">
        <v>54</v>
      </c>
      <c r="G765"/>
      <c r="H765" t="s">
        <v>41963</v>
      </c>
      <c r="I765" t="s">
        <v>50437</v>
      </c>
      <c r="J765" t="s">
        <v>712</v>
      </c>
      <c r="K765" t="s">
        <v>105</v>
      </c>
      <c r="L765" s="119" t="str">
        <f t="shared" si="44"/>
        <v>NA</v>
      </c>
      <c r="M765" s="119"/>
      <c r="N765" s="120" t="str">
        <f t="shared" si="45"/>
        <v>NA</v>
      </c>
      <c r="O765" s="120"/>
      <c r="P765"/>
      <c r="Q765"/>
      <c r="R765"/>
      <c r="S765"/>
      <c r="T765"/>
      <c r="U765" t="s">
        <v>38820</v>
      </c>
      <c r="V765" t="s">
        <v>38821</v>
      </c>
      <c r="W765" t="s">
        <v>2199</v>
      </c>
      <c r="X765" t="s">
        <v>102</v>
      </c>
      <c r="Y765" t="s">
        <v>2201</v>
      </c>
      <c r="Z765" t="s">
        <v>54</v>
      </c>
      <c r="AA765"/>
      <c r="AB765" t="s">
        <v>42385</v>
      </c>
      <c r="AC765" t="s">
        <v>49963</v>
      </c>
      <c r="AD765" t="s">
        <v>41108</v>
      </c>
      <c r="AE765" t="s">
        <v>105</v>
      </c>
      <c r="AF765" s="119" t="str">
        <f t="shared" si="46"/>
        <v>NA</v>
      </c>
      <c r="AG765" s="119"/>
      <c r="AH765" s="119"/>
      <c r="AI765" s="119"/>
      <c r="AJ765" s="119" t="str">
        <f t="shared" si="47"/>
        <v>NA</v>
      </c>
      <c r="AK765" s="190"/>
      <c r="AL765" s="191"/>
    </row>
    <row r="766" spans="1:38" x14ac:dyDescent="0.25">
      <c r="A766" t="s">
        <v>715</v>
      </c>
      <c r="B766" t="s">
        <v>713</v>
      </c>
      <c r="C766" t="s">
        <v>714</v>
      </c>
      <c r="D766" t="s">
        <v>702</v>
      </c>
      <c r="E766" t="s">
        <v>27</v>
      </c>
      <c r="F766" t="s">
        <v>54</v>
      </c>
      <c r="G766"/>
      <c r="H766" t="s">
        <v>42059</v>
      </c>
      <c r="I766" t="s">
        <v>50438</v>
      </c>
      <c r="J766" t="s">
        <v>716</v>
      </c>
      <c r="K766" t="s">
        <v>105</v>
      </c>
      <c r="L766" s="119" t="str">
        <f t="shared" si="44"/>
        <v>NA</v>
      </c>
      <c r="M766" s="119"/>
      <c r="N766" s="120" t="str">
        <f t="shared" si="45"/>
        <v>NA</v>
      </c>
      <c r="O766" s="120"/>
      <c r="P766"/>
      <c r="Q766"/>
      <c r="R766"/>
      <c r="S766"/>
      <c r="T766"/>
      <c r="U766" t="s">
        <v>38822</v>
      </c>
      <c r="V766" t="s">
        <v>38823</v>
      </c>
      <c r="W766" t="s">
        <v>1174</v>
      </c>
      <c r="X766" t="s">
        <v>102</v>
      </c>
      <c r="Y766" t="s">
        <v>2201</v>
      </c>
      <c r="Z766" t="s">
        <v>54</v>
      </c>
      <c r="AA766"/>
      <c r="AB766" t="s">
        <v>42385</v>
      </c>
      <c r="AC766" t="s">
        <v>49963</v>
      </c>
      <c r="AD766" t="s">
        <v>41109</v>
      </c>
      <c r="AE766" t="s">
        <v>105</v>
      </c>
      <c r="AF766" s="119" t="str">
        <f t="shared" si="46"/>
        <v>NA</v>
      </c>
      <c r="AG766" s="119"/>
      <c r="AH766" s="119"/>
      <c r="AI766" s="119"/>
      <c r="AJ766" s="119" t="str">
        <f t="shared" si="47"/>
        <v>NA</v>
      </c>
      <c r="AK766" s="190"/>
      <c r="AL766" s="191"/>
    </row>
    <row r="767" spans="1:38" x14ac:dyDescent="0.25">
      <c r="A767" t="s">
        <v>719</v>
      </c>
      <c r="B767" t="s">
        <v>717</v>
      </c>
      <c r="C767" t="s">
        <v>718</v>
      </c>
      <c r="D767" t="s">
        <v>702</v>
      </c>
      <c r="E767" t="s">
        <v>573</v>
      </c>
      <c r="F767" t="s">
        <v>54</v>
      </c>
      <c r="G767"/>
      <c r="H767" t="s">
        <v>41964</v>
      </c>
      <c r="I767" t="s">
        <v>50439</v>
      </c>
      <c r="J767" t="s">
        <v>720</v>
      </c>
      <c r="K767" t="s">
        <v>565</v>
      </c>
      <c r="L767" s="119" t="str">
        <f t="shared" si="44"/>
        <v>NA</v>
      </c>
      <c r="M767" s="119"/>
      <c r="N767" s="120" t="str">
        <f t="shared" si="45"/>
        <v>NA</v>
      </c>
      <c r="O767" s="120"/>
      <c r="P767"/>
      <c r="Q767"/>
      <c r="R767"/>
      <c r="S767"/>
      <c r="T767"/>
      <c r="U767" t="s">
        <v>38824</v>
      </c>
      <c r="V767" t="s">
        <v>38825</v>
      </c>
      <c r="W767" t="s">
        <v>1174</v>
      </c>
      <c r="X767" t="s">
        <v>102</v>
      </c>
      <c r="Y767" t="s">
        <v>38826</v>
      </c>
      <c r="Z767" t="s">
        <v>54</v>
      </c>
      <c r="AA767"/>
      <c r="AB767" t="s">
        <v>42386</v>
      </c>
      <c r="AC767" t="s">
        <v>56297</v>
      </c>
      <c r="AD767" t="s">
        <v>38824</v>
      </c>
      <c r="AE767" t="s">
        <v>105</v>
      </c>
      <c r="AF767" s="119" t="str">
        <f t="shared" si="46"/>
        <v>NA</v>
      </c>
      <c r="AG767" s="119"/>
      <c r="AH767" s="119"/>
      <c r="AI767" s="119"/>
      <c r="AJ767" s="119" t="str">
        <f t="shared" si="47"/>
        <v>NA</v>
      </c>
      <c r="AK767" s="190"/>
      <c r="AL767" s="191"/>
    </row>
    <row r="768" spans="1:38" x14ac:dyDescent="0.25">
      <c r="A768" t="s">
        <v>723</v>
      </c>
      <c r="B768" t="s">
        <v>721</v>
      </c>
      <c r="C768" t="s">
        <v>722</v>
      </c>
      <c r="D768" t="s">
        <v>702</v>
      </c>
      <c r="E768" t="s">
        <v>724</v>
      </c>
      <c r="F768" t="s">
        <v>54</v>
      </c>
      <c r="G768"/>
      <c r="H768" t="s">
        <v>42060</v>
      </c>
      <c r="I768" t="s">
        <v>50440</v>
      </c>
      <c r="J768" t="s">
        <v>725</v>
      </c>
      <c r="K768" t="s">
        <v>105</v>
      </c>
      <c r="L768" s="119" t="str">
        <f t="shared" si="44"/>
        <v>NA</v>
      </c>
      <c r="M768" s="119"/>
      <c r="N768" s="120" t="str">
        <f t="shared" si="45"/>
        <v>NA</v>
      </c>
      <c r="O768" s="120"/>
      <c r="P768"/>
      <c r="Q768"/>
      <c r="R768"/>
      <c r="S768"/>
      <c r="T768"/>
      <c r="U768" t="s">
        <v>982</v>
      </c>
      <c r="V768" t="s">
        <v>38827</v>
      </c>
      <c r="W768" t="s">
        <v>981</v>
      </c>
      <c r="X768" t="s">
        <v>102</v>
      </c>
      <c r="Y768" t="s">
        <v>983</v>
      </c>
      <c r="Z768" t="s">
        <v>54</v>
      </c>
      <c r="AA768"/>
      <c r="AB768" t="s">
        <v>42387</v>
      </c>
      <c r="AC768" t="s">
        <v>49964</v>
      </c>
      <c r="AD768" t="s">
        <v>982</v>
      </c>
      <c r="AE768" t="s">
        <v>105</v>
      </c>
      <c r="AF768" s="119" t="str">
        <f t="shared" si="46"/>
        <v>NA</v>
      </c>
      <c r="AG768" s="119"/>
      <c r="AH768" s="119"/>
      <c r="AI768" s="119"/>
      <c r="AJ768" s="119" t="str">
        <f t="shared" si="47"/>
        <v>NA</v>
      </c>
      <c r="AK768" s="190"/>
      <c r="AL768" s="191"/>
    </row>
    <row r="769" spans="1:38" x14ac:dyDescent="0.25">
      <c r="A769" t="s">
        <v>728</v>
      </c>
      <c r="B769" t="s">
        <v>726</v>
      </c>
      <c r="C769" t="s">
        <v>727</v>
      </c>
      <c r="D769" t="s">
        <v>702</v>
      </c>
      <c r="E769" t="s">
        <v>382</v>
      </c>
      <c r="F769" t="s">
        <v>54</v>
      </c>
      <c r="G769"/>
      <c r="H769" t="s">
        <v>42061</v>
      </c>
      <c r="I769" t="s">
        <v>50441</v>
      </c>
      <c r="J769" t="s">
        <v>729</v>
      </c>
      <c r="K769" t="s">
        <v>105</v>
      </c>
      <c r="L769" s="119" t="str">
        <f t="shared" si="44"/>
        <v>NA</v>
      </c>
      <c r="M769" s="119"/>
      <c r="N769" s="120" t="str">
        <f t="shared" si="45"/>
        <v>NA</v>
      </c>
      <c r="O769" s="120"/>
      <c r="P769"/>
      <c r="Q769"/>
      <c r="R769"/>
      <c r="S769"/>
      <c r="T769"/>
      <c r="U769" t="s">
        <v>38828</v>
      </c>
      <c r="V769" t="s">
        <v>38829</v>
      </c>
      <c r="W769" t="s">
        <v>3882</v>
      </c>
      <c r="X769" t="s">
        <v>102</v>
      </c>
      <c r="Y769" t="s">
        <v>20838</v>
      </c>
      <c r="Z769" t="s">
        <v>54</v>
      </c>
      <c r="AA769"/>
      <c r="AB769" t="s">
        <v>42388</v>
      </c>
      <c r="AC769" t="s">
        <v>56298</v>
      </c>
      <c r="AD769" t="s">
        <v>41110</v>
      </c>
      <c r="AE769" t="s">
        <v>105</v>
      </c>
      <c r="AF769" s="119" t="str">
        <f t="shared" si="46"/>
        <v>NA</v>
      </c>
      <c r="AG769" s="119"/>
      <c r="AH769" s="119"/>
      <c r="AI769" s="119"/>
      <c r="AJ769" s="119" t="str">
        <f t="shared" si="47"/>
        <v>NA</v>
      </c>
      <c r="AK769" s="190"/>
      <c r="AL769" s="191"/>
    </row>
    <row r="770" spans="1:38" x14ac:dyDescent="0.25">
      <c r="A770" t="s">
        <v>732</v>
      </c>
      <c r="B770" t="s">
        <v>730</v>
      </c>
      <c r="C770" t="s">
        <v>731</v>
      </c>
      <c r="D770" t="s">
        <v>702</v>
      </c>
      <c r="E770" t="s">
        <v>733</v>
      </c>
      <c r="F770" t="s">
        <v>54</v>
      </c>
      <c r="G770"/>
      <c r="H770" t="s">
        <v>42062</v>
      </c>
      <c r="I770" t="s">
        <v>50442</v>
      </c>
      <c r="J770" t="s">
        <v>734</v>
      </c>
      <c r="K770" t="s">
        <v>105</v>
      </c>
      <c r="L770" s="119" t="str">
        <f t="shared" si="44"/>
        <v>NA</v>
      </c>
      <c r="M770" s="119"/>
      <c r="N770" s="120" t="str">
        <f t="shared" si="45"/>
        <v>NA</v>
      </c>
      <c r="O770" s="120"/>
      <c r="P770"/>
      <c r="Q770"/>
      <c r="R770"/>
      <c r="S770"/>
      <c r="T770"/>
      <c r="U770" t="s">
        <v>1734</v>
      </c>
      <c r="V770" t="s">
        <v>38830</v>
      </c>
      <c r="W770" t="s">
        <v>1733</v>
      </c>
      <c r="X770" t="s">
        <v>102</v>
      </c>
      <c r="Y770" t="s">
        <v>1735</v>
      </c>
      <c r="Z770" t="s">
        <v>54</v>
      </c>
      <c r="AA770"/>
      <c r="AB770" t="s">
        <v>42390</v>
      </c>
      <c r="AC770" t="s">
        <v>49966</v>
      </c>
      <c r="AD770" t="s">
        <v>41111</v>
      </c>
      <c r="AE770" t="s">
        <v>105</v>
      </c>
      <c r="AF770" s="119" t="str">
        <f t="shared" si="46"/>
        <v>NA</v>
      </c>
      <c r="AG770" s="119"/>
      <c r="AH770" s="119"/>
      <c r="AI770" s="119"/>
      <c r="AJ770" s="119" t="str">
        <f t="shared" si="47"/>
        <v>NA</v>
      </c>
      <c r="AK770" s="190"/>
      <c r="AL770" s="191"/>
    </row>
    <row r="771" spans="1:38" x14ac:dyDescent="0.25">
      <c r="A771" t="s">
        <v>737</v>
      </c>
      <c r="B771" t="s">
        <v>735</v>
      </c>
      <c r="C771" t="s">
        <v>736</v>
      </c>
      <c r="D771" t="s">
        <v>702</v>
      </c>
      <c r="E771" t="s">
        <v>738</v>
      </c>
      <c r="F771" t="s">
        <v>54</v>
      </c>
      <c r="G771"/>
      <c r="H771" t="s">
        <v>42063</v>
      </c>
      <c r="I771" t="s">
        <v>50443</v>
      </c>
      <c r="J771" t="s">
        <v>739</v>
      </c>
      <c r="K771" t="s">
        <v>105</v>
      </c>
      <c r="L771" s="119" t="str">
        <f t="shared" ref="L771:L834" si="48">IF($Q$1&lt;&gt;"",IF(ISNUMBER(SEARCH("*"&amp;$Q$1&amp;"*", A771)),A771, IF(ISNUMBER(SEARCH("*"&amp;$Q$1&amp;"*", H771)),A771, IF(ISNUMBER(SEARCH("*"&amp;$Q$1&amp;"*", G771)),A771, IF(ISNUMBER(SEARCH("*"&amp;$Q$1&amp;"*", J771)),A771,  IF(ISNUMBER(SEARCH("*"&amp;$Q$1&amp;"*", E771)),A771, "NA"))))),"NA")</f>
        <v>NA</v>
      </c>
      <c r="M771" s="119"/>
      <c r="N771" s="120" t="str">
        <f t="shared" ref="N771:N834" si="49">IF($Q$11=1,IF(ISNUMBER(SEARCH($T$11,C771)),A771,"NA"),"NA")</f>
        <v>NA</v>
      </c>
      <c r="O771" s="120"/>
      <c r="P771"/>
      <c r="Q771"/>
      <c r="R771"/>
      <c r="S771"/>
      <c r="T771"/>
      <c r="U771" t="s">
        <v>38831</v>
      </c>
      <c r="V771" t="s">
        <v>38832</v>
      </c>
      <c r="W771" t="s">
        <v>1733</v>
      </c>
      <c r="X771" t="s">
        <v>102</v>
      </c>
      <c r="Y771" t="s">
        <v>1735</v>
      </c>
      <c r="Z771" t="s">
        <v>54</v>
      </c>
      <c r="AA771"/>
      <c r="AB771" t="s">
        <v>42390</v>
      </c>
      <c r="AC771" t="s">
        <v>49966</v>
      </c>
      <c r="AD771" t="s">
        <v>38831</v>
      </c>
      <c r="AE771" t="s">
        <v>105</v>
      </c>
      <c r="AF771" s="119" t="str">
        <f t="shared" ref="AF771:AF834" si="50">IF($Q$6&lt;&gt;"",IF(ISNUMBER(SEARCH($Q$6, W771)),U771, "NA"),"NA")</f>
        <v>NA</v>
      </c>
      <c r="AG771" s="119"/>
      <c r="AH771" s="119"/>
      <c r="AI771" s="119"/>
      <c r="AJ771" s="119" t="str">
        <f t="shared" ref="AJ771:AJ834" si="51">IF($Q$5&lt;&gt;"",IF(ISNUMBER(SEARCH($Q$5, U771&amp;" "&amp;Y771&amp;" "&amp;AA771&amp;" "&amp;AB771&amp;" "&amp;AD771)),U771, "NA"),"NA")</f>
        <v>NA</v>
      </c>
      <c r="AK771" s="190"/>
      <c r="AL771" s="191"/>
    </row>
    <row r="772" spans="1:38" x14ac:dyDescent="0.25">
      <c r="A772" t="s">
        <v>742</v>
      </c>
      <c r="B772" t="s">
        <v>740</v>
      </c>
      <c r="C772" t="s">
        <v>741</v>
      </c>
      <c r="D772" t="s">
        <v>702</v>
      </c>
      <c r="E772" t="s">
        <v>743</v>
      </c>
      <c r="F772" t="s">
        <v>54</v>
      </c>
      <c r="G772"/>
      <c r="H772" t="s">
        <v>42064</v>
      </c>
      <c r="I772" t="s">
        <v>50444</v>
      </c>
      <c r="J772" t="s">
        <v>744</v>
      </c>
      <c r="K772" t="s">
        <v>105</v>
      </c>
      <c r="L772" s="119" t="str">
        <f t="shared" si="48"/>
        <v>NA</v>
      </c>
      <c r="M772" s="119"/>
      <c r="N772" s="120" t="str">
        <f t="shared" si="49"/>
        <v>NA</v>
      </c>
      <c r="O772" s="120"/>
      <c r="P772"/>
      <c r="Q772"/>
      <c r="R772"/>
      <c r="S772"/>
      <c r="T772"/>
      <c r="U772" t="s">
        <v>38833</v>
      </c>
      <c r="V772" t="s">
        <v>38834</v>
      </c>
      <c r="W772" t="s">
        <v>1733</v>
      </c>
      <c r="X772" t="s">
        <v>102</v>
      </c>
      <c r="Y772" t="s">
        <v>1735</v>
      </c>
      <c r="Z772" t="s">
        <v>54</v>
      </c>
      <c r="AA772"/>
      <c r="AB772" t="s">
        <v>42390</v>
      </c>
      <c r="AC772" t="s">
        <v>49966</v>
      </c>
      <c r="AD772" t="s">
        <v>38833</v>
      </c>
      <c r="AE772" t="s">
        <v>105</v>
      </c>
      <c r="AF772" s="119" t="str">
        <f t="shared" si="50"/>
        <v>NA</v>
      </c>
      <c r="AG772" s="119"/>
      <c r="AH772" s="119"/>
      <c r="AI772" s="119"/>
      <c r="AJ772" s="119" t="str">
        <f t="shared" si="51"/>
        <v>NA</v>
      </c>
      <c r="AK772" s="190"/>
      <c r="AL772" s="191"/>
    </row>
    <row r="773" spans="1:38" x14ac:dyDescent="0.25">
      <c r="A773" t="s">
        <v>747</v>
      </c>
      <c r="B773" t="s">
        <v>745</v>
      </c>
      <c r="C773" t="s">
        <v>746</v>
      </c>
      <c r="D773" t="s">
        <v>748</v>
      </c>
      <c r="E773" t="s">
        <v>548</v>
      </c>
      <c r="F773" t="s">
        <v>54</v>
      </c>
      <c r="G773"/>
      <c r="H773" t="s">
        <v>42065</v>
      </c>
      <c r="I773" t="s">
        <v>50445</v>
      </c>
      <c r="J773" t="s">
        <v>747</v>
      </c>
      <c r="K773" t="s">
        <v>105</v>
      </c>
      <c r="L773" s="119" t="str">
        <f t="shared" si="48"/>
        <v>NA</v>
      </c>
      <c r="M773" s="119"/>
      <c r="N773" s="120" t="str">
        <f t="shared" si="49"/>
        <v>NA</v>
      </c>
      <c r="O773" s="120"/>
      <c r="P773"/>
      <c r="Q773"/>
      <c r="R773"/>
      <c r="S773"/>
      <c r="T773"/>
      <c r="U773" t="s">
        <v>38835</v>
      </c>
      <c r="V773" t="s">
        <v>38836</v>
      </c>
      <c r="W773" t="s">
        <v>1733</v>
      </c>
      <c r="X773" t="s">
        <v>102</v>
      </c>
      <c r="Y773" t="s">
        <v>1735</v>
      </c>
      <c r="Z773" t="s">
        <v>54</v>
      </c>
      <c r="AA773"/>
      <c r="AB773" t="s">
        <v>42390</v>
      </c>
      <c r="AC773" t="s">
        <v>49966</v>
      </c>
      <c r="AD773" t="s">
        <v>41112</v>
      </c>
      <c r="AE773" t="s">
        <v>105</v>
      </c>
      <c r="AF773" s="119" t="str">
        <f t="shared" si="50"/>
        <v>NA</v>
      </c>
      <c r="AG773" s="119"/>
      <c r="AH773" s="119"/>
      <c r="AI773" s="119"/>
      <c r="AJ773" s="119" t="str">
        <f t="shared" si="51"/>
        <v>NA</v>
      </c>
      <c r="AK773" s="190"/>
      <c r="AL773" s="191"/>
    </row>
    <row r="774" spans="1:38" x14ac:dyDescent="0.25">
      <c r="A774" t="s">
        <v>751</v>
      </c>
      <c r="B774" t="s">
        <v>749</v>
      </c>
      <c r="C774" t="s">
        <v>750</v>
      </c>
      <c r="D774" t="s">
        <v>748</v>
      </c>
      <c r="E774" t="s">
        <v>752</v>
      </c>
      <c r="F774" t="s">
        <v>54</v>
      </c>
      <c r="G774"/>
      <c r="H774" t="s">
        <v>42066</v>
      </c>
      <c r="I774" t="s">
        <v>50446</v>
      </c>
      <c r="J774" t="s">
        <v>751</v>
      </c>
      <c r="K774" t="s">
        <v>105</v>
      </c>
      <c r="L774" s="119" t="str">
        <f t="shared" si="48"/>
        <v>NA</v>
      </c>
      <c r="M774" s="119"/>
      <c r="N774" s="120" t="str">
        <f t="shared" si="49"/>
        <v>NA</v>
      </c>
      <c r="O774" s="120"/>
      <c r="P774"/>
      <c r="Q774"/>
      <c r="R774"/>
      <c r="S774"/>
      <c r="T774"/>
      <c r="U774" t="s">
        <v>38837</v>
      </c>
      <c r="V774" t="s">
        <v>38838</v>
      </c>
      <c r="W774" t="s">
        <v>1733</v>
      </c>
      <c r="X774" t="s">
        <v>102</v>
      </c>
      <c r="Y774" t="s">
        <v>1735</v>
      </c>
      <c r="Z774" t="s">
        <v>54</v>
      </c>
      <c r="AA774"/>
      <c r="AB774" t="s">
        <v>42390</v>
      </c>
      <c r="AC774" t="s">
        <v>49966</v>
      </c>
      <c r="AD774" t="s">
        <v>41113</v>
      </c>
      <c r="AE774" t="s">
        <v>105</v>
      </c>
      <c r="AF774" s="119" t="str">
        <f t="shared" si="50"/>
        <v>NA</v>
      </c>
      <c r="AG774" s="119"/>
      <c r="AH774" s="119"/>
      <c r="AI774" s="119"/>
      <c r="AJ774" s="119" t="str">
        <f t="shared" si="51"/>
        <v>NA</v>
      </c>
      <c r="AK774" s="190"/>
      <c r="AL774" s="191"/>
    </row>
    <row r="775" spans="1:38" x14ac:dyDescent="0.25">
      <c r="A775" t="s">
        <v>755</v>
      </c>
      <c r="B775" t="s">
        <v>753</v>
      </c>
      <c r="C775" t="s">
        <v>754</v>
      </c>
      <c r="D775" t="s">
        <v>748</v>
      </c>
      <c r="E775" t="s">
        <v>756</v>
      </c>
      <c r="F775" t="s">
        <v>54</v>
      </c>
      <c r="G775"/>
      <c r="H775" t="s">
        <v>42067</v>
      </c>
      <c r="I775" t="s">
        <v>50447</v>
      </c>
      <c r="J775" t="s">
        <v>757</v>
      </c>
      <c r="K775" t="s">
        <v>565</v>
      </c>
      <c r="L775" s="119" t="str">
        <f t="shared" si="48"/>
        <v>NA</v>
      </c>
      <c r="M775" s="119"/>
      <c r="N775" s="120" t="str">
        <f t="shared" si="49"/>
        <v>NA</v>
      </c>
      <c r="O775" s="120"/>
      <c r="P775"/>
      <c r="Q775"/>
      <c r="R775"/>
      <c r="S775"/>
      <c r="T775"/>
      <c r="U775" t="s">
        <v>38839</v>
      </c>
      <c r="V775" t="s">
        <v>38840</v>
      </c>
      <c r="W775" t="s">
        <v>1733</v>
      </c>
      <c r="X775" t="s">
        <v>102</v>
      </c>
      <c r="Y775" t="s">
        <v>1735</v>
      </c>
      <c r="Z775" t="s">
        <v>54</v>
      </c>
      <c r="AA775"/>
      <c r="AB775" t="s">
        <v>42391</v>
      </c>
      <c r="AC775" t="s">
        <v>49966</v>
      </c>
      <c r="AD775" t="s">
        <v>41114</v>
      </c>
      <c r="AE775" t="s">
        <v>105</v>
      </c>
      <c r="AF775" s="119" t="str">
        <f t="shared" si="50"/>
        <v>NA</v>
      </c>
      <c r="AG775" s="119"/>
      <c r="AH775" s="119"/>
      <c r="AI775" s="119"/>
      <c r="AJ775" s="119" t="str">
        <f t="shared" si="51"/>
        <v>NA</v>
      </c>
      <c r="AK775" s="190"/>
      <c r="AL775" s="191"/>
    </row>
    <row r="776" spans="1:38" x14ac:dyDescent="0.25">
      <c r="A776" t="s">
        <v>760</v>
      </c>
      <c r="B776" t="s">
        <v>758</v>
      </c>
      <c r="C776" t="s">
        <v>759</v>
      </c>
      <c r="D776" t="s">
        <v>748</v>
      </c>
      <c r="E776" t="s">
        <v>403</v>
      </c>
      <c r="F776" t="s">
        <v>54</v>
      </c>
      <c r="G776" t="s">
        <v>41877</v>
      </c>
      <c r="H776" t="s">
        <v>42068</v>
      </c>
      <c r="I776" t="s">
        <v>50448</v>
      </c>
      <c r="J776" t="s">
        <v>761</v>
      </c>
      <c r="K776" t="s">
        <v>105</v>
      </c>
      <c r="L776" s="119" t="str">
        <f t="shared" si="48"/>
        <v>NA</v>
      </c>
      <c r="M776" s="119"/>
      <c r="N776" s="120" t="str">
        <f t="shared" si="49"/>
        <v>NA</v>
      </c>
      <c r="O776" s="120"/>
      <c r="P776"/>
      <c r="Q776"/>
      <c r="R776"/>
      <c r="S776"/>
      <c r="T776"/>
      <c r="U776" t="s">
        <v>38841</v>
      </c>
      <c r="V776" t="s">
        <v>38842</v>
      </c>
      <c r="W776" t="s">
        <v>1733</v>
      </c>
      <c r="X776" t="s">
        <v>102</v>
      </c>
      <c r="Y776" t="s">
        <v>1735</v>
      </c>
      <c r="Z776" t="s">
        <v>54</v>
      </c>
      <c r="AA776"/>
      <c r="AB776" t="s">
        <v>42390</v>
      </c>
      <c r="AC776" t="s">
        <v>49966</v>
      </c>
      <c r="AD776" t="s">
        <v>41115</v>
      </c>
      <c r="AE776" t="s">
        <v>105</v>
      </c>
      <c r="AF776" s="119" t="str">
        <f t="shared" si="50"/>
        <v>NA</v>
      </c>
      <c r="AG776" s="119"/>
      <c r="AH776" s="119"/>
      <c r="AI776" s="119"/>
      <c r="AJ776" s="119" t="str">
        <f t="shared" si="51"/>
        <v>NA</v>
      </c>
      <c r="AK776" s="190"/>
      <c r="AL776" s="191"/>
    </row>
    <row r="777" spans="1:38" x14ac:dyDescent="0.25">
      <c r="A777" t="s">
        <v>764</v>
      </c>
      <c r="B777" t="s">
        <v>762</v>
      </c>
      <c r="C777" t="s">
        <v>763</v>
      </c>
      <c r="D777" t="s">
        <v>748</v>
      </c>
      <c r="E777" t="s">
        <v>512</v>
      </c>
      <c r="F777" t="s">
        <v>54</v>
      </c>
      <c r="G777"/>
      <c r="H777" t="s">
        <v>42069</v>
      </c>
      <c r="I777" t="s">
        <v>50449</v>
      </c>
      <c r="J777" t="s">
        <v>765</v>
      </c>
      <c r="K777" t="s">
        <v>105</v>
      </c>
      <c r="L777" s="119" t="str">
        <f t="shared" si="48"/>
        <v>NA</v>
      </c>
      <c r="M777" s="119"/>
      <c r="N777" s="120" t="str">
        <f t="shared" si="49"/>
        <v>NA</v>
      </c>
      <c r="O777" s="120"/>
      <c r="P777"/>
      <c r="Q777"/>
      <c r="R777"/>
      <c r="S777"/>
      <c r="T777"/>
      <c r="U777" t="s">
        <v>38843</v>
      </c>
      <c r="V777" t="s">
        <v>38844</v>
      </c>
      <c r="W777" t="s">
        <v>1733</v>
      </c>
      <c r="X777" t="s">
        <v>102</v>
      </c>
      <c r="Y777" t="s">
        <v>1735</v>
      </c>
      <c r="Z777" t="s">
        <v>54</v>
      </c>
      <c r="AA777"/>
      <c r="AB777" t="s">
        <v>42390</v>
      </c>
      <c r="AC777" t="s">
        <v>49966</v>
      </c>
      <c r="AD777" t="s">
        <v>41116</v>
      </c>
      <c r="AE777" t="s">
        <v>105</v>
      </c>
      <c r="AF777" s="119" t="str">
        <f t="shared" si="50"/>
        <v>NA</v>
      </c>
      <c r="AG777" s="119"/>
      <c r="AH777" s="119"/>
      <c r="AI777" s="119"/>
      <c r="AJ777" s="119" t="str">
        <f t="shared" si="51"/>
        <v>NA</v>
      </c>
      <c r="AK777" s="190"/>
      <c r="AL777" s="191"/>
    </row>
    <row r="778" spans="1:38" x14ac:dyDescent="0.25">
      <c r="A778" t="s">
        <v>768</v>
      </c>
      <c r="B778" t="s">
        <v>766</v>
      </c>
      <c r="C778" t="s">
        <v>767</v>
      </c>
      <c r="D778" t="s">
        <v>748</v>
      </c>
      <c r="E778" t="s">
        <v>395</v>
      </c>
      <c r="F778" t="s">
        <v>54</v>
      </c>
      <c r="G778"/>
      <c r="H778" t="s">
        <v>42070</v>
      </c>
      <c r="I778" t="s">
        <v>50450</v>
      </c>
      <c r="J778" t="s">
        <v>769</v>
      </c>
      <c r="K778" t="s">
        <v>105</v>
      </c>
      <c r="L778" s="119" t="str">
        <f t="shared" si="48"/>
        <v>NA</v>
      </c>
      <c r="M778" s="119"/>
      <c r="N778" s="120" t="str">
        <f t="shared" si="49"/>
        <v>NA</v>
      </c>
      <c r="O778" s="120"/>
      <c r="P778"/>
      <c r="Q778"/>
      <c r="R778"/>
      <c r="S778"/>
      <c r="T778"/>
      <c r="U778" t="s">
        <v>38852</v>
      </c>
      <c r="V778" t="s">
        <v>38853</v>
      </c>
      <c r="W778" t="s">
        <v>3882</v>
      </c>
      <c r="X778" t="s">
        <v>102</v>
      </c>
      <c r="Y778" t="s">
        <v>19643</v>
      </c>
      <c r="Z778" t="s">
        <v>54</v>
      </c>
      <c r="AA778"/>
      <c r="AB778" t="s">
        <v>42393</v>
      </c>
      <c r="AC778" t="s">
        <v>56299</v>
      </c>
      <c r="AD778" t="s">
        <v>41117</v>
      </c>
      <c r="AE778" t="s">
        <v>105</v>
      </c>
      <c r="AF778" s="119" t="str">
        <f t="shared" si="50"/>
        <v>NA</v>
      </c>
      <c r="AG778" s="119"/>
      <c r="AH778" s="119"/>
      <c r="AI778" s="119"/>
      <c r="AJ778" s="119" t="str">
        <f t="shared" si="51"/>
        <v>NA</v>
      </c>
      <c r="AK778" s="190"/>
      <c r="AL778" s="191"/>
    </row>
    <row r="779" spans="1:38" x14ac:dyDescent="0.25">
      <c r="A779" t="s">
        <v>772</v>
      </c>
      <c r="B779" t="s">
        <v>770</v>
      </c>
      <c r="C779" t="s">
        <v>771</v>
      </c>
      <c r="D779" t="s">
        <v>748</v>
      </c>
      <c r="E779" t="s">
        <v>558</v>
      </c>
      <c r="F779" t="s">
        <v>54</v>
      </c>
      <c r="G779"/>
      <c r="H779" t="s">
        <v>42071</v>
      </c>
      <c r="I779" t="s">
        <v>50451</v>
      </c>
      <c r="J779" t="s">
        <v>773</v>
      </c>
      <c r="K779" t="s">
        <v>105</v>
      </c>
      <c r="L779" s="119" t="str">
        <f t="shared" si="48"/>
        <v>NA</v>
      </c>
      <c r="M779" s="119"/>
      <c r="N779" s="120" t="str">
        <f t="shared" si="49"/>
        <v>NA</v>
      </c>
      <c r="O779" s="120"/>
      <c r="P779"/>
      <c r="Q779"/>
      <c r="R779"/>
      <c r="S779"/>
      <c r="T779"/>
      <c r="U779" t="s">
        <v>38860</v>
      </c>
      <c r="V779" t="s">
        <v>38861</v>
      </c>
      <c r="W779" t="s">
        <v>3012</v>
      </c>
      <c r="X779" t="s">
        <v>102</v>
      </c>
      <c r="Y779" t="s">
        <v>3014</v>
      </c>
      <c r="Z779" t="s">
        <v>54</v>
      </c>
      <c r="AA779"/>
      <c r="AB779" t="s">
        <v>42394</v>
      </c>
      <c r="AC779" t="s">
        <v>49968</v>
      </c>
      <c r="AD779" t="s">
        <v>3015</v>
      </c>
      <c r="AE779" t="s">
        <v>105</v>
      </c>
      <c r="AF779" s="119" t="str">
        <f t="shared" si="50"/>
        <v>NA</v>
      </c>
      <c r="AG779" s="119"/>
      <c r="AH779" s="119"/>
      <c r="AI779" s="119"/>
      <c r="AJ779" s="119" t="str">
        <f t="shared" si="51"/>
        <v>NA</v>
      </c>
      <c r="AK779" s="190"/>
      <c r="AL779" s="191"/>
    </row>
    <row r="780" spans="1:38" x14ac:dyDescent="0.25">
      <c r="A780" t="s">
        <v>776</v>
      </c>
      <c r="B780" t="s">
        <v>774</v>
      </c>
      <c r="C780" t="s">
        <v>775</v>
      </c>
      <c r="D780" t="s">
        <v>748</v>
      </c>
      <c r="E780" t="s">
        <v>56</v>
      </c>
      <c r="F780" t="s">
        <v>54</v>
      </c>
      <c r="G780"/>
      <c r="H780" t="s">
        <v>42072</v>
      </c>
      <c r="I780" t="s">
        <v>50452</v>
      </c>
      <c r="J780" t="s">
        <v>777</v>
      </c>
      <c r="K780" t="s">
        <v>105</v>
      </c>
      <c r="L780" s="119" t="str">
        <f t="shared" si="48"/>
        <v>NA</v>
      </c>
      <c r="M780" s="119"/>
      <c r="N780" s="120" t="str">
        <f t="shared" si="49"/>
        <v>NA</v>
      </c>
      <c r="O780" s="120"/>
      <c r="P780"/>
      <c r="Q780"/>
      <c r="R780"/>
      <c r="S780"/>
      <c r="T780"/>
      <c r="U780" t="s">
        <v>38872</v>
      </c>
      <c r="V780" t="s">
        <v>38873</v>
      </c>
      <c r="W780" t="s">
        <v>3882</v>
      </c>
      <c r="X780" t="s">
        <v>102</v>
      </c>
      <c r="Y780" t="s">
        <v>19652</v>
      </c>
      <c r="Z780" t="s">
        <v>54</v>
      </c>
      <c r="AA780"/>
      <c r="AB780" t="s">
        <v>42397</v>
      </c>
      <c r="AC780" t="s">
        <v>56300</v>
      </c>
      <c r="AD780" t="s">
        <v>41118</v>
      </c>
      <c r="AE780" t="s">
        <v>105</v>
      </c>
      <c r="AF780" s="119" t="str">
        <f t="shared" si="50"/>
        <v>NA</v>
      </c>
      <c r="AG780" s="119"/>
      <c r="AH780" s="119"/>
      <c r="AI780" s="119"/>
      <c r="AJ780" s="119" t="str">
        <f t="shared" si="51"/>
        <v>NA</v>
      </c>
      <c r="AK780" s="190"/>
      <c r="AL780" s="191"/>
    </row>
    <row r="781" spans="1:38" x14ac:dyDescent="0.25">
      <c r="A781" t="s">
        <v>780</v>
      </c>
      <c r="B781" t="s">
        <v>778</v>
      </c>
      <c r="C781" t="s">
        <v>779</v>
      </c>
      <c r="D781" t="s">
        <v>748</v>
      </c>
      <c r="E781" t="s">
        <v>53</v>
      </c>
      <c r="F781" t="s">
        <v>54</v>
      </c>
      <c r="G781"/>
      <c r="H781" t="s">
        <v>42073</v>
      </c>
      <c r="I781" t="s">
        <v>50453</v>
      </c>
      <c r="J781" t="s">
        <v>781</v>
      </c>
      <c r="K781" t="s">
        <v>105</v>
      </c>
      <c r="L781" s="119" t="str">
        <f t="shared" si="48"/>
        <v>NA</v>
      </c>
      <c r="M781" s="119"/>
      <c r="N781" s="120" t="str">
        <f t="shared" si="49"/>
        <v>NA</v>
      </c>
      <c r="O781" s="120"/>
      <c r="P781"/>
      <c r="Q781"/>
      <c r="R781"/>
      <c r="S781"/>
      <c r="T781"/>
      <c r="U781" t="s">
        <v>38906</v>
      </c>
      <c r="V781" t="s">
        <v>38907</v>
      </c>
      <c r="W781" t="s">
        <v>3882</v>
      </c>
      <c r="X781" t="s">
        <v>102</v>
      </c>
      <c r="Y781" t="s">
        <v>3884</v>
      </c>
      <c r="Z781" t="s">
        <v>54</v>
      </c>
      <c r="AA781"/>
      <c r="AB781" t="s">
        <v>42400</v>
      </c>
      <c r="AC781" t="s">
        <v>49973</v>
      </c>
      <c r="AD781" t="s">
        <v>41119</v>
      </c>
      <c r="AE781" t="s">
        <v>105</v>
      </c>
      <c r="AF781" s="119" t="str">
        <f t="shared" si="50"/>
        <v>NA</v>
      </c>
      <c r="AG781" s="119"/>
      <c r="AH781" s="119"/>
      <c r="AI781" s="119"/>
      <c r="AJ781" s="119" t="str">
        <f t="shared" si="51"/>
        <v>NA</v>
      </c>
      <c r="AK781" s="190"/>
      <c r="AL781" s="191"/>
    </row>
    <row r="782" spans="1:38" x14ac:dyDescent="0.25">
      <c r="A782" t="s">
        <v>784</v>
      </c>
      <c r="B782" t="s">
        <v>782</v>
      </c>
      <c r="C782" t="s">
        <v>783</v>
      </c>
      <c r="D782" t="s">
        <v>748</v>
      </c>
      <c r="E782" t="s">
        <v>785</v>
      </c>
      <c r="F782" t="s">
        <v>54</v>
      </c>
      <c r="G782"/>
      <c r="H782" t="s">
        <v>42074</v>
      </c>
      <c r="I782" t="s">
        <v>50454</v>
      </c>
      <c r="J782" t="s">
        <v>786</v>
      </c>
      <c r="K782" t="s">
        <v>105</v>
      </c>
      <c r="L782" s="119" t="str">
        <f t="shared" si="48"/>
        <v>NA</v>
      </c>
      <c r="M782" s="119"/>
      <c r="N782" s="120" t="str">
        <f t="shared" si="49"/>
        <v>NA</v>
      </c>
      <c r="O782" s="120"/>
      <c r="P782"/>
      <c r="Q782"/>
      <c r="R782"/>
      <c r="S782"/>
      <c r="T782"/>
      <c r="U782" t="s">
        <v>38908</v>
      </c>
      <c r="V782" t="s">
        <v>38909</v>
      </c>
      <c r="W782" t="s">
        <v>3882</v>
      </c>
      <c r="X782" t="s">
        <v>102</v>
      </c>
      <c r="Y782" t="s">
        <v>3884</v>
      </c>
      <c r="Z782" t="s">
        <v>54</v>
      </c>
      <c r="AA782"/>
      <c r="AB782" t="s">
        <v>42400</v>
      </c>
      <c r="AC782" t="s">
        <v>49973</v>
      </c>
      <c r="AD782" t="s">
        <v>41120</v>
      </c>
      <c r="AE782" t="s">
        <v>105</v>
      </c>
      <c r="AF782" s="119" t="str">
        <f t="shared" si="50"/>
        <v>NA</v>
      </c>
      <c r="AG782" s="119"/>
      <c r="AH782" s="119"/>
      <c r="AI782" s="119"/>
      <c r="AJ782" s="119" t="str">
        <f t="shared" si="51"/>
        <v>NA</v>
      </c>
      <c r="AK782" s="190"/>
      <c r="AL782" s="191"/>
    </row>
    <row r="783" spans="1:38" x14ac:dyDescent="0.25">
      <c r="A783" t="s">
        <v>789</v>
      </c>
      <c r="B783" t="s">
        <v>787</v>
      </c>
      <c r="C783" t="s">
        <v>788</v>
      </c>
      <c r="D783" t="s">
        <v>748</v>
      </c>
      <c r="E783" t="s">
        <v>790</v>
      </c>
      <c r="F783" t="s">
        <v>54</v>
      </c>
      <c r="G783"/>
      <c r="H783" t="s">
        <v>42075</v>
      </c>
      <c r="I783" t="s">
        <v>50455</v>
      </c>
      <c r="J783" t="s">
        <v>791</v>
      </c>
      <c r="K783" t="s">
        <v>105</v>
      </c>
      <c r="L783" s="119" t="str">
        <f t="shared" si="48"/>
        <v>NA</v>
      </c>
      <c r="M783" s="119"/>
      <c r="N783" s="120" t="str">
        <f t="shared" si="49"/>
        <v>NA</v>
      </c>
      <c r="O783" s="120"/>
      <c r="P783"/>
      <c r="Q783"/>
      <c r="R783"/>
      <c r="S783"/>
      <c r="T783"/>
      <c r="U783" t="s">
        <v>38910</v>
      </c>
      <c r="V783" t="s">
        <v>38911</v>
      </c>
      <c r="W783" t="s">
        <v>3882</v>
      </c>
      <c r="X783" t="s">
        <v>102</v>
      </c>
      <c r="Y783" t="s">
        <v>3884</v>
      </c>
      <c r="Z783" t="s">
        <v>54</v>
      </c>
      <c r="AA783"/>
      <c r="AB783" t="s">
        <v>42400</v>
      </c>
      <c r="AC783" t="s">
        <v>49973</v>
      </c>
      <c r="AD783" t="s">
        <v>41121</v>
      </c>
      <c r="AE783" t="s">
        <v>105</v>
      </c>
      <c r="AF783" s="119" t="str">
        <f t="shared" si="50"/>
        <v>NA</v>
      </c>
      <c r="AG783" s="119"/>
      <c r="AH783" s="119"/>
      <c r="AI783" s="119"/>
      <c r="AJ783" s="119" t="str">
        <f t="shared" si="51"/>
        <v>NA</v>
      </c>
      <c r="AK783" s="190"/>
      <c r="AL783" s="191"/>
    </row>
    <row r="784" spans="1:38" x14ac:dyDescent="0.25">
      <c r="A784" t="s">
        <v>794</v>
      </c>
      <c r="B784" t="s">
        <v>792</v>
      </c>
      <c r="C784" t="s">
        <v>793</v>
      </c>
      <c r="D784" t="s">
        <v>193</v>
      </c>
      <c r="E784" t="s">
        <v>693</v>
      </c>
      <c r="F784" t="s">
        <v>54</v>
      </c>
      <c r="G784" t="s">
        <v>41984</v>
      </c>
      <c r="H784" t="s">
        <v>42076</v>
      </c>
      <c r="I784" t="s">
        <v>50456</v>
      </c>
      <c r="J784" t="s">
        <v>795</v>
      </c>
      <c r="K784" t="s">
        <v>565</v>
      </c>
      <c r="L784" s="119" t="str">
        <f t="shared" si="48"/>
        <v>NA</v>
      </c>
      <c r="M784" s="119"/>
      <c r="N784" s="120" t="str">
        <f t="shared" si="49"/>
        <v>NA</v>
      </c>
      <c r="O784" s="120"/>
      <c r="P784"/>
      <c r="Q784"/>
      <c r="R784"/>
      <c r="S784"/>
      <c r="T784"/>
      <c r="U784" t="s">
        <v>38912</v>
      </c>
      <c r="V784" t="s">
        <v>38913</v>
      </c>
      <c r="W784" t="s">
        <v>3882</v>
      </c>
      <c r="X784" t="s">
        <v>102</v>
      </c>
      <c r="Y784" t="s">
        <v>3884</v>
      </c>
      <c r="Z784" t="s">
        <v>54</v>
      </c>
      <c r="AA784"/>
      <c r="AB784" t="s">
        <v>42400</v>
      </c>
      <c r="AC784" t="s">
        <v>49973</v>
      </c>
      <c r="AD784" t="s">
        <v>41122</v>
      </c>
      <c r="AE784" t="s">
        <v>105</v>
      </c>
      <c r="AF784" s="119" t="str">
        <f t="shared" si="50"/>
        <v>NA</v>
      </c>
      <c r="AG784" s="119"/>
      <c r="AH784" s="119"/>
      <c r="AI784" s="119"/>
      <c r="AJ784" s="119" t="str">
        <f t="shared" si="51"/>
        <v>NA</v>
      </c>
      <c r="AK784" s="190"/>
      <c r="AL784" s="191"/>
    </row>
    <row r="785" spans="1:38" x14ac:dyDescent="0.25">
      <c r="A785" t="s">
        <v>798</v>
      </c>
      <c r="B785" t="s">
        <v>796</v>
      </c>
      <c r="C785" t="s">
        <v>797</v>
      </c>
      <c r="D785" t="s">
        <v>193</v>
      </c>
      <c r="E785" t="s">
        <v>799</v>
      </c>
      <c r="F785" t="s">
        <v>54</v>
      </c>
      <c r="G785"/>
      <c r="H785" t="s">
        <v>42077</v>
      </c>
      <c r="I785" t="s">
        <v>50457</v>
      </c>
      <c r="J785" t="s">
        <v>800</v>
      </c>
      <c r="K785" t="s">
        <v>565</v>
      </c>
      <c r="L785" s="119" t="str">
        <f t="shared" si="48"/>
        <v>NA</v>
      </c>
      <c r="M785" s="119"/>
      <c r="N785" s="120" t="str">
        <f t="shared" si="49"/>
        <v>NA</v>
      </c>
      <c r="O785" s="120"/>
      <c r="P785"/>
      <c r="Q785"/>
      <c r="R785"/>
      <c r="S785"/>
      <c r="T785"/>
      <c r="U785" t="s">
        <v>38917</v>
      </c>
      <c r="V785" t="s">
        <v>38918</v>
      </c>
      <c r="W785" t="s">
        <v>2350</v>
      </c>
      <c r="X785" t="s">
        <v>102</v>
      </c>
      <c r="Y785" t="s">
        <v>2352</v>
      </c>
      <c r="Z785" t="s">
        <v>54</v>
      </c>
      <c r="AA785"/>
      <c r="AB785" t="s">
        <v>42401</v>
      </c>
      <c r="AC785" t="s">
        <v>49974</v>
      </c>
      <c r="AD785" t="s">
        <v>41123</v>
      </c>
      <c r="AE785" t="s">
        <v>105</v>
      </c>
      <c r="AF785" s="119" t="str">
        <f t="shared" si="50"/>
        <v>NA</v>
      </c>
      <c r="AG785" s="119"/>
      <c r="AH785" s="119"/>
      <c r="AI785" s="119"/>
      <c r="AJ785" s="119" t="str">
        <f t="shared" si="51"/>
        <v>NA</v>
      </c>
      <c r="AK785" s="190"/>
      <c r="AL785" s="191"/>
    </row>
    <row r="786" spans="1:38" x14ac:dyDescent="0.25">
      <c r="A786" t="s">
        <v>803</v>
      </c>
      <c r="B786" t="s">
        <v>801</v>
      </c>
      <c r="C786" t="s">
        <v>802</v>
      </c>
      <c r="D786" t="s">
        <v>804</v>
      </c>
      <c r="E786" t="s">
        <v>805</v>
      </c>
      <c r="F786" t="s">
        <v>54</v>
      </c>
      <c r="G786"/>
      <c r="H786" t="s">
        <v>41952</v>
      </c>
      <c r="I786" t="s">
        <v>50458</v>
      </c>
      <c r="J786"/>
      <c r="K786" t="s">
        <v>565</v>
      </c>
      <c r="L786" s="119" t="str">
        <f t="shared" si="48"/>
        <v>NA</v>
      </c>
      <c r="M786" s="119"/>
      <c r="N786" s="120" t="str">
        <f t="shared" si="49"/>
        <v>NA</v>
      </c>
      <c r="O786" s="120"/>
      <c r="P786"/>
      <c r="Q786"/>
      <c r="R786"/>
      <c r="S786"/>
      <c r="T786"/>
      <c r="U786" t="s">
        <v>38919</v>
      </c>
      <c r="V786" t="s">
        <v>38920</v>
      </c>
      <c r="W786" t="s">
        <v>1560</v>
      </c>
      <c r="X786" t="s">
        <v>102</v>
      </c>
      <c r="Y786" t="s">
        <v>4009</v>
      </c>
      <c r="Z786" t="s">
        <v>54</v>
      </c>
      <c r="AA786"/>
      <c r="AB786" t="s">
        <v>42403</v>
      </c>
      <c r="AC786" t="s">
        <v>56301</v>
      </c>
      <c r="AD786" t="s">
        <v>41124</v>
      </c>
      <c r="AE786" t="s">
        <v>105</v>
      </c>
      <c r="AF786" s="119" t="str">
        <f t="shared" si="50"/>
        <v>NA</v>
      </c>
      <c r="AG786" s="119"/>
      <c r="AH786" s="119"/>
      <c r="AI786" s="119"/>
      <c r="AJ786" s="119" t="str">
        <f t="shared" si="51"/>
        <v>NA</v>
      </c>
      <c r="AK786" s="190"/>
      <c r="AL786" s="191"/>
    </row>
    <row r="787" spans="1:38" x14ac:dyDescent="0.25">
      <c r="A787" t="s">
        <v>808</v>
      </c>
      <c r="B787" t="s">
        <v>806</v>
      </c>
      <c r="C787" t="s">
        <v>807</v>
      </c>
      <c r="D787" t="s">
        <v>804</v>
      </c>
      <c r="E787" t="s">
        <v>432</v>
      </c>
      <c r="F787" t="s">
        <v>54</v>
      </c>
      <c r="G787"/>
      <c r="H787" t="s">
        <v>41953</v>
      </c>
      <c r="I787" t="s">
        <v>50459</v>
      </c>
      <c r="J787"/>
      <c r="K787" t="s">
        <v>565</v>
      </c>
      <c r="L787" s="119" t="str">
        <f t="shared" si="48"/>
        <v>NA</v>
      </c>
      <c r="M787" s="119"/>
      <c r="N787" s="120" t="str">
        <f t="shared" si="49"/>
        <v>NA</v>
      </c>
      <c r="O787" s="120"/>
      <c r="P787"/>
      <c r="Q787"/>
      <c r="R787"/>
      <c r="S787"/>
      <c r="T787"/>
      <c r="U787" t="s">
        <v>38921</v>
      </c>
      <c r="V787" t="s">
        <v>38922</v>
      </c>
      <c r="W787" t="s">
        <v>1560</v>
      </c>
      <c r="X787" t="s">
        <v>102</v>
      </c>
      <c r="Y787" t="s">
        <v>5107</v>
      </c>
      <c r="Z787" t="s">
        <v>54</v>
      </c>
      <c r="AA787"/>
      <c r="AB787" t="s">
        <v>42404</v>
      </c>
      <c r="AC787" t="s">
        <v>56302</v>
      </c>
      <c r="AD787" t="s">
        <v>41125</v>
      </c>
      <c r="AE787" t="s">
        <v>105</v>
      </c>
      <c r="AF787" s="119" t="str">
        <f t="shared" si="50"/>
        <v>NA</v>
      </c>
      <c r="AG787" s="119"/>
      <c r="AH787" s="119"/>
      <c r="AI787" s="119"/>
      <c r="AJ787" s="119" t="str">
        <f t="shared" si="51"/>
        <v>NA</v>
      </c>
      <c r="AK787" s="190"/>
      <c r="AL787" s="191"/>
    </row>
    <row r="788" spans="1:38" x14ac:dyDescent="0.25">
      <c r="A788" t="s">
        <v>3940</v>
      </c>
      <c r="B788" t="s">
        <v>3939</v>
      </c>
      <c r="C788" t="s">
        <v>628</v>
      </c>
      <c r="D788" t="s">
        <v>563</v>
      </c>
      <c r="E788" t="s">
        <v>3308</v>
      </c>
      <c r="F788" t="s">
        <v>54</v>
      </c>
      <c r="G788" t="s">
        <v>41872</v>
      </c>
      <c r="H788" t="s">
        <v>43239</v>
      </c>
      <c r="I788" t="s">
        <v>50460</v>
      </c>
      <c r="J788" t="s">
        <v>3941</v>
      </c>
      <c r="K788" t="s">
        <v>565</v>
      </c>
      <c r="L788" s="119" t="str">
        <f t="shared" si="48"/>
        <v>NA</v>
      </c>
      <c r="M788" s="119"/>
      <c r="N788" s="120" t="str">
        <f t="shared" si="49"/>
        <v>NA</v>
      </c>
      <c r="O788" s="120"/>
      <c r="P788"/>
      <c r="Q788"/>
      <c r="R788"/>
      <c r="S788"/>
      <c r="T788"/>
      <c r="U788" t="s">
        <v>38923</v>
      </c>
      <c r="V788" t="s">
        <v>38924</v>
      </c>
      <c r="W788" t="s">
        <v>1560</v>
      </c>
      <c r="X788" t="s">
        <v>102</v>
      </c>
      <c r="Y788" t="s">
        <v>38925</v>
      </c>
      <c r="Z788" t="s">
        <v>54</v>
      </c>
      <c r="AA788"/>
      <c r="AB788" t="s">
        <v>42405</v>
      </c>
      <c r="AC788" t="s">
        <v>56303</v>
      </c>
      <c r="AD788"/>
      <c r="AE788" t="s">
        <v>105</v>
      </c>
      <c r="AF788" s="119" t="str">
        <f t="shared" si="50"/>
        <v>NA</v>
      </c>
      <c r="AG788" s="119"/>
      <c r="AH788" s="119"/>
      <c r="AI788" s="119"/>
      <c r="AJ788" s="119" t="str">
        <f t="shared" si="51"/>
        <v>NA</v>
      </c>
      <c r="AK788" s="190"/>
      <c r="AL788" s="191"/>
    </row>
    <row r="789" spans="1:38" x14ac:dyDescent="0.25">
      <c r="A789" t="s">
        <v>3920</v>
      </c>
      <c r="B789" t="s">
        <v>3919</v>
      </c>
      <c r="C789" t="s">
        <v>567</v>
      </c>
      <c r="D789" t="s">
        <v>563</v>
      </c>
      <c r="E789" t="s">
        <v>553</v>
      </c>
      <c r="F789" t="s">
        <v>54</v>
      </c>
      <c r="G789" t="s">
        <v>41873</v>
      </c>
      <c r="H789" t="s">
        <v>43240</v>
      </c>
      <c r="I789" t="s">
        <v>50405</v>
      </c>
      <c r="J789" t="s">
        <v>3920</v>
      </c>
      <c r="K789" t="s">
        <v>565</v>
      </c>
      <c r="L789" s="119" t="str">
        <f t="shared" si="48"/>
        <v>NA</v>
      </c>
      <c r="M789" s="119"/>
      <c r="N789" s="120" t="str">
        <f t="shared" si="49"/>
        <v>NA</v>
      </c>
      <c r="O789" s="120"/>
      <c r="P789"/>
      <c r="Q789"/>
      <c r="R789"/>
      <c r="S789"/>
      <c r="T789"/>
      <c r="U789" t="s">
        <v>38926</v>
      </c>
      <c r="V789" t="s">
        <v>38927</v>
      </c>
      <c r="W789" t="s">
        <v>1412</v>
      </c>
      <c r="X789" t="s">
        <v>102</v>
      </c>
      <c r="Y789" t="s">
        <v>1414</v>
      </c>
      <c r="Z789" t="s">
        <v>54</v>
      </c>
      <c r="AA789"/>
      <c r="AB789" t="s">
        <v>42406</v>
      </c>
      <c r="AC789" t="s">
        <v>49976</v>
      </c>
      <c r="AD789" t="s">
        <v>1415</v>
      </c>
      <c r="AE789" t="s">
        <v>105</v>
      </c>
      <c r="AF789" s="119" t="str">
        <f t="shared" si="50"/>
        <v>NA</v>
      </c>
      <c r="AG789" s="119"/>
      <c r="AH789" s="119"/>
      <c r="AI789" s="119"/>
      <c r="AJ789" s="119" t="str">
        <f t="shared" si="51"/>
        <v>NA</v>
      </c>
      <c r="AK789" s="190"/>
      <c r="AL789" s="191"/>
    </row>
    <row r="790" spans="1:38" x14ac:dyDescent="0.25">
      <c r="A790" t="s">
        <v>3943</v>
      </c>
      <c r="B790" t="s">
        <v>3942</v>
      </c>
      <c r="C790" t="s">
        <v>592</v>
      </c>
      <c r="D790" t="s">
        <v>563</v>
      </c>
      <c r="E790" t="s">
        <v>3944</v>
      </c>
      <c r="F790" t="s">
        <v>54</v>
      </c>
      <c r="G790" t="s">
        <v>41875</v>
      </c>
      <c r="H790" t="s">
        <v>43241</v>
      </c>
      <c r="I790" t="s">
        <v>50461</v>
      </c>
      <c r="J790"/>
      <c r="K790" t="s">
        <v>565</v>
      </c>
      <c r="L790" s="119" t="str">
        <f t="shared" si="48"/>
        <v>NA</v>
      </c>
      <c r="M790" s="119"/>
      <c r="N790" s="120" t="str">
        <f t="shared" si="49"/>
        <v>NA</v>
      </c>
      <c r="O790" s="120"/>
      <c r="P790"/>
      <c r="Q790"/>
      <c r="R790"/>
      <c r="S790"/>
      <c r="T790"/>
      <c r="U790" t="s">
        <v>38933</v>
      </c>
      <c r="V790" t="s">
        <v>38934</v>
      </c>
      <c r="W790" t="s">
        <v>2686</v>
      </c>
      <c r="X790" t="s">
        <v>102</v>
      </c>
      <c r="Y790" t="s">
        <v>2688</v>
      </c>
      <c r="Z790" t="s">
        <v>54</v>
      </c>
      <c r="AA790"/>
      <c r="AB790" t="s">
        <v>42411</v>
      </c>
      <c r="AC790" t="s">
        <v>49981</v>
      </c>
      <c r="AD790" t="s">
        <v>2689</v>
      </c>
      <c r="AE790" t="s">
        <v>105</v>
      </c>
      <c r="AF790" s="119" t="str">
        <f t="shared" si="50"/>
        <v>NA</v>
      </c>
      <c r="AG790" s="119"/>
      <c r="AH790" s="119"/>
      <c r="AI790" s="119"/>
      <c r="AJ790" s="119" t="str">
        <f t="shared" si="51"/>
        <v>NA</v>
      </c>
      <c r="AK790" s="190"/>
      <c r="AL790" s="191"/>
    </row>
    <row r="791" spans="1:38" x14ac:dyDescent="0.25">
      <c r="A791" t="s">
        <v>3946</v>
      </c>
      <c r="B791" t="s">
        <v>3945</v>
      </c>
      <c r="C791" t="s">
        <v>592</v>
      </c>
      <c r="D791" t="s">
        <v>563</v>
      </c>
      <c r="E791" t="s">
        <v>1536</v>
      </c>
      <c r="F791" t="s">
        <v>54</v>
      </c>
      <c r="G791" t="s">
        <v>41875</v>
      </c>
      <c r="H791" t="s">
        <v>43242</v>
      </c>
      <c r="I791" t="s">
        <v>50462</v>
      </c>
      <c r="J791" t="s">
        <v>3947</v>
      </c>
      <c r="K791" t="s">
        <v>565</v>
      </c>
      <c r="L791" s="119" t="str">
        <f t="shared" si="48"/>
        <v>NA</v>
      </c>
      <c r="M791" s="119"/>
      <c r="N791" s="120" t="str">
        <f t="shared" si="49"/>
        <v>NA</v>
      </c>
      <c r="O791" s="120"/>
      <c r="P791"/>
      <c r="Q791"/>
      <c r="R791"/>
      <c r="S791"/>
      <c r="T791"/>
      <c r="U791" t="s">
        <v>38935</v>
      </c>
      <c r="V791" t="s">
        <v>38936</v>
      </c>
      <c r="W791" t="s">
        <v>2686</v>
      </c>
      <c r="X791" t="s">
        <v>102</v>
      </c>
      <c r="Y791" t="s">
        <v>2688</v>
      </c>
      <c r="Z791" t="s">
        <v>54</v>
      </c>
      <c r="AA791"/>
      <c r="AB791" t="s">
        <v>42411</v>
      </c>
      <c r="AC791" t="s">
        <v>49981</v>
      </c>
      <c r="AD791"/>
      <c r="AE791" t="s">
        <v>105</v>
      </c>
      <c r="AF791" s="119" t="str">
        <f t="shared" si="50"/>
        <v>NA</v>
      </c>
      <c r="AG791" s="119"/>
      <c r="AH791" s="119"/>
      <c r="AI791" s="119"/>
      <c r="AJ791" s="119" t="str">
        <f t="shared" si="51"/>
        <v>NA</v>
      </c>
      <c r="AK791" s="190"/>
      <c r="AL791" s="191"/>
    </row>
    <row r="792" spans="1:38" x14ac:dyDescent="0.25">
      <c r="A792" t="s">
        <v>3937</v>
      </c>
      <c r="B792" t="s">
        <v>3935</v>
      </c>
      <c r="C792" t="s">
        <v>3936</v>
      </c>
      <c r="D792" t="s">
        <v>563</v>
      </c>
      <c r="E792" t="s">
        <v>538</v>
      </c>
      <c r="F792" t="s">
        <v>54</v>
      </c>
      <c r="G792"/>
      <c r="H792" t="s">
        <v>43243</v>
      </c>
      <c r="I792" t="s">
        <v>50463</v>
      </c>
      <c r="J792" t="s">
        <v>3938</v>
      </c>
      <c r="K792" t="s">
        <v>565</v>
      </c>
      <c r="L792" s="119" t="str">
        <f t="shared" si="48"/>
        <v>NA</v>
      </c>
      <c r="M792" s="119"/>
      <c r="N792" s="120" t="str">
        <f t="shared" si="49"/>
        <v>NA</v>
      </c>
      <c r="O792" s="120"/>
      <c r="P792"/>
      <c r="Q792"/>
      <c r="R792"/>
      <c r="S792"/>
      <c r="T792"/>
      <c r="U792" t="s">
        <v>38937</v>
      </c>
      <c r="V792" t="s">
        <v>38938</v>
      </c>
      <c r="W792" t="s">
        <v>2686</v>
      </c>
      <c r="X792" t="s">
        <v>102</v>
      </c>
      <c r="Y792" t="s">
        <v>2688</v>
      </c>
      <c r="Z792" t="s">
        <v>54</v>
      </c>
      <c r="AA792"/>
      <c r="AB792" t="s">
        <v>42411</v>
      </c>
      <c r="AC792" t="s">
        <v>49981</v>
      </c>
      <c r="AD792" t="s">
        <v>41126</v>
      </c>
      <c r="AE792" t="s">
        <v>105</v>
      </c>
      <c r="AF792" s="119" t="str">
        <f t="shared" si="50"/>
        <v>NA</v>
      </c>
      <c r="AG792" s="119"/>
      <c r="AH792" s="119"/>
      <c r="AI792" s="119"/>
      <c r="AJ792" s="119" t="str">
        <f t="shared" si="51"/>
        <v>NA</v>
      </c>
      <c r="AK792" s="190"/>
      <c r="AL792" s="191"/>
    </row>
    <row r="793" spans="1:38" x14ac:dyDescent="0.25">
      <c r="A793" t="s">
        <v>3922</v>
      </c>
      <c r="B793" t="s">
        <v>3921</v>
      </c>
      <c r="C793" t="s">
        <v>571</v>
      </c>
      <c r="D793" t="s">
        <v>563</v>
      </c>
      <c r="E793" t="s">
        <v>3923</v>
      </c>
      <c r="F793" t="s">
        <v>54</v>
      </c>
      <c r="G793" t="s">
        <v>41874</v>
      </c>
      <c r="H793" t="s">
        <v>43244</v>
      </c>
      <c r="I793" t="s">
        <v>50464</v>
      </c>
      <c r="J793" t="s">
        <v>3924</v>
      </c>
      <c r="K793" t="s">
        <v>565</v>
      </c>
      <c r="L793" s="119" t="str">
        <f t="shared" si="48"/>
        <v>NA</v>
      </c>
      <c r="M793" s="119"/>
      <c r="N793" s="120" t="str">
        <f t="shared" si="49"/>
        <v>NA</v>
      </c>
      <c r="O793" s="120"/>
      <c r="P793"/>
      <c r="Q793"/>
      <c r="R793"/>
      <c r="S793"/>
      <c r="T793"/>
      <c r="U793" t="s">
        <v>38949</v>
      </c>
      <c r="V793" t="s">
        <v>38950</v>
      </c>
      <c r="W793" t="s">
        <v>2350</v>
      </c>
      <c r="X793" t="s">
        <v>102</v>
      </c>
      <c r="Y793" t="s">
        <v>21120</v>
      </c>
      <c r="Z793" t="s">
        <v>54</v>
      </c>
      <c r="AA793"/>
      <c r="AB793" t="s">
        <v>42413</v>
      </c>
      <c r="AC793" t="s">
        <v>56304</v>
      </c>
      <c r="AD793" t="s">
        <v>41127</v>
      </c>
      <c r="AE793" t="s">
        <v>105</v>
      </c>
      <c r="AF793" s="119" t="str">
        <f t="shared" si="50"/>
        <v>NA</v>
      </c>
      <c r="AG793" s="119"/>
      <c r="AH793" s="119"/>
      <c r="AI793" s="119"/>
      <c r="AJ793" s="119" t="str">
        <f t="shared" si="51"/>
        <v>NA</v>
      </c>
      <c r="AK793" s="190"/>
      <c r="AL793" s="191"/>
    </row>
    <row r="794" spans="1:38" x14ac:dyDescent="0.25">
      <c r="A794" t="s">
        <v>3926</v>
      </c>
      <c r="B794" t="s">
        <v>3925</v>
      </c>
      <c r="C794" t="s">
        <v>579</v>
      </c>
      <c r="D794" t="s">
        <v>563</v>
      </c>
      <c r="E794" t="s">
        <v>1367</v>
      </c>
      <c r="F794" t="s">
        <v>54</v>
      </c>
      <c r="G794"/>
      <c r="H794" t="s">
        <v>43245</v>
      </c>
      <c r="I794" t="s">
        <v>50465</v>
      </c>
      <c r="J794" t="s">
        <v>3927</v>
      </c>
      <c r="K794" t="s">
        <v>565</v>
      </c>
      <c r="L794" s="119" t="str">
        <f t="shared" si="48"/>
        <v>NA</v>
      </c>
      <c r="M794" s="119"/>
      <c r="N794" s="120" t="str">
        <f t="shared" si="49"/>
        <v>NA</v>
      </c>
      <c r="O794" s="120"/>
      <c r="P794"/>
      <c r="Q794"/>
      <c r="R794"/>
      <c r="S794"/>
      <c r="T794"/>
      <c r="U794" t="s">
        <v>38951</v>
      </c>
      <c r="V794" t="s">
        <v>38952</v>
      </c>
      <c r="W794" t="s">
        <v>1560</v>
      </c>
      <c r="X794" t="s">
        <v>102</v>
      </c>
      <c r="Y794" t="s">
        <v>1562</v>
      </c>
      <c r="Z794" t="s">
        <v>54</v>
      </c>
      <c r="AA794"/>
      <c r="AB794" t="s">
        <v>42414</v>
      </c>
      <c r="AC794" t="s">
        <v>49982</v>
      </c>
      <c r="AD794" t="s">
        <v>41128</v>
      </c>
      <c r="AE794" t="s">
        <v>105</v>
      </c>
      <c r="AF794" s="119" t="str">
        <f t="shared" si="50"/>
        <v>NA</v>
      </c>
      <c r="AG794" s="119"/>
      <c r="AH794" s="119"/>
      <c r="AI794" s="119"/>
      <c r="AJ794" s="119" t="str">
        <f t="shared" si="51"/>
        <v>NA</v>
      </c>
      <c r="AK794" s="190"/>
      <c r="AL794" s="191"/>
    </row>
    <row r="795" spans="1:38" x14ac:dyDescent="0.25">
      <c r="A795" t="s">
        <v>3933</v>
      </c>
      <c r="B795" t="s">
        <v>3932</v>
      </c>
      <c r="C795" t="s">
        <v>579</v>
      </c>
      <c r="D795" t="s">
        <v>563</v>
      </c>
      <c r="E795" t="s">
        <v>1346</v>
      </c>
      <c r="F795" t="s">
        <v>54</v>
      </c>
      <c r="G795" t="s">
        <v>41870</v>
      </c>
      <c r="H795" t="s">
        <v>43246</v>
      </c>
      <c r="I795" t="s">
        <v>50466</v>
      </c>
      <c r="J795" t="s">
        <v>3934</v>
      </c>
      <c r="K795" t="s">
        <v>565</v>
      </c>
      <c r="L795" s="119" t="str">
        <f t="shared" si="48"/>
        <v>NA</v>
      </c>
      <c r="M795" s="119"/>
      <c r="N795" s="120" t="str">
        <f t="shared" si="49"/>
        <v>NA</v>
      </c>
      <c r="O795" s="120"/>
      <c r="P795"/>
      <c r="Q795"/>
      <c r="R795"/>
      <c r="S795"/>
      <c r="T795"/>
      <c r="U795" t="s">
        <v>38953</v>
      </c>
      <c r="V795" t="s">
        <v>38954</v>
      </c>
      <c r="W795" t="s">
        <v>1560</v>
      </c>
      <c r="X795" t="s">
        <v>102</v>
      </c>
      <c r="Y795" t="s">
        <v>1562</v>
      </c>
      <c r="Z795" t="s">
        <v>54</v>
      </c>
      <c r="AA795"/>
      <c r="AB795" t="s">
        <v>42414</v>
      </c>
      <c r="AC795" t="s">
        <v>49982</v>
      </c>
      <c r="AD795" t="s">
        <v>41129</v>
      </c>
      <c r="AE795" t="s">
        <v>105</v>
      </c>
      <c r="AF795" s="119" t="str">
        <f t="shared" si="50"/>
        <v>NA</v>
      </c>
      <c r="AG795" s="119"/>
      <c r="AH795" s="119"/>
      <c r="AI795" s="119"/>
      <c r="AJ795" s="119" t="str">
        <f t="shared" si="51"/>
        <v>NA</v>
      </c>
      <c r="AK795" s="190"/>
      <c r="AL795" s="191"/>
    </row>
    <row r="796" spans="1:38" x14ac:dyDescent="0.25">
      <c r="A796" t="s">
        <v>3929</v>
      </c>
      <c r="B796" t="s">
        <v>3928</v>
      </c>
      <c r="C796" t="s">
        <v>624</v>
      </c>
      <c r="D796" t="s">
        <v>563</v>
      </c>
      <c r="E796" t="s">
        <v>3930</v>
      </c>
      <c r="F796" t="s">
        <v>54</v>
      </c>
      <c r="G796" t="s">
        <v>41871</v>
      </c>
      <c r="H796" t="s">
        <v>43247</v>
      </c>
      <c r="I796" t="s">
        <v>50467</v>
      </c>
      <c r="J796" t="s">
        <v>3931</v>
      </c>
      <c r="K796" t="s">
        <v>565</v>
      </c>
      <c r="L796" s="119" t="str">
        <f t="shared" si="48"/>
        <v>NA</v>
      </c>
      <c r="M796" s="119"/>
      <c r="N796" s="120" t="str">
        <f t="shared" si="49"/>
        <v>NA</v>
      </c>
      <c r="O796" s="120"/>
      <c r="P796"/>
      <c r="Q796"/>
      <c r="R796"/>
      <c r="S796"/>
      <c r="T796"/>
      <c r="U796" t="s">
        <v>38955</v>
      </c>
      <c r="V796" t="s">
        <v>38956</v>
      </c>
      <c r="W796" t="s">
        <v>1560</v>
      </c>
      <c r="X796" t="s">
        <v>102</v>
      </c>
      <c r="Y796" t="s">
        <v>1562</v>
      </c>
      <c r="Z796" t="s">
        <v>54</v>
      </c>
      <c r="AA796"/>
      <c r="AB796" t="s">
        <v>42414</v>
      </c>
      <c r="AC796" t="s">
        <v>49982</v>
      </c>
      <c r="AD796" t="s">
        <v>41130</v>
      </c>
      <c r="AE796" t="s">
        <v>105</v>
      </c>
      <c r="AF796" s="119" t="str">
        <f t="shared" si="50"/>
        <v>NA</v>
      </c>
      <c r="AG796" s="119"/>
      <c r="AH796" s="119"/>
      <c r="AI796" s="119"/>
      <c r="AJ796" s="119" t="str">
        <f t="shared" si="51"/>
        <v>NA</v>
      </c>
      <c r="AK796" s="190"/>
      <c r="AL796" s="191"/>
    </row>
    <row r="797" spans="1:38" x14ac:dyDescent="0.25">
      <c r="A797" t="s">
        <v>5183</v>
      </c>
      <c r="B797" t="s">
        <v>5181</v>
      </c>
      <c r="C797" t="s">
        <v>5182</v>
      </c>
      <c r="D797" t="s">
        <v>634</v>
      </c>
      <c r="E797" t="s">
        <v>689</v>
      </c>
      <c r="F797" t="s">
        <v>54</v>
      </c>
      <c r="G797"/>
      <c r="H797" t="s">
        <v>43248</v>
      </c>
      <c r="I797" t="s">
        <v>50468</v>
      </c>
      <c r="J797" t="s">
        <v>5183</v>
      </c>
      <c r="K797" t="s">
        <v>565</v>
      </c>
      <c r="L797" s="119" t="str">
        <f t="shared" si="48"/>
        <v>NA</v>
      </c>
      <c r="M797" s="119"/>
      <c r="N797" s="120" t="str">
        <f t="shared" si="49"/>
        <v>NA</v>
      </c>
      <c r="O797" s="120"/>
      <c r="P797"/>
      <c r="Q797"/>
      <c r="R797"/>
      <c r="S797"/>
      <c r="T797"/>
      <c r="U797" t="s">
        <v>38957</v>
      </c>
      <c r="V797" t="s">
        <v>38958</v>
      </c>
      <c r="W797" t="s">
        <v>1560</v>
      </c>
      <c r="X797" t="s">
        <v>102</v>
      </c>
      <c r="Y797" t="s">
        <v>1562</v>
      </c>
      <c r="Z797" t="s">
        <v>54</v>
      </c>
      <c r="AA797"/>
      <c r="AB797" t="s">
        <v>42414</v>
      </c>
      <c r="AC797" t="s">
        <v>49982</v>
      </c>
      <c r="AD797" t="s">
        <v>41131</v>
      </c>
      <c r="AE797" t="s">
        <v>105</v>
      </c>
      <c r="AF797" s="119" t="str">
        <f t="shared" si="50"/>
        <v>NA</v>
      </c>
      <c r="AG797" s="119"/>
      <c r="AH797" s="119"/>
      <c r="AI797" s="119"/>
      <c r="AJ797" s="119" t="str">
        <f t="shared" si="51"/>
        <v>NA</v>
      </c>
      <c r="AK797" s="190"/>
      <c r="AL797" s="191"/>
    </row>
    <row r="798" spans="1:38" x14ac:dyDescent="0.25">
      <c r="A798" t="s">
        <v>4318</v>
      </c>
      <c r="B798" t="s">
        <v>4316</v>
      </c>
      <c r="C798" t="s">
        <v>4317</v>
      </c>
      <c r="D798" t="s">
        <v>634</v>
      </c>
      <c r="E798" t="s">
        <v>239</v>
      </c>
      <c r="F798" t="s">
        <v>54</v>
      </c>
      <c r="G798"/>
      <c r="H798" t="s">
        <v>43249</v>
      </c>
      <c r="I798" t="s">
        <v>50469</v>
      </c>
      <c r="J798" t="s">
        <v>4319</v>
      </c>
      <c r="K798" t="s">
        <v>565</v>
      </c>
      <c r="L798" s="119" t="str">
        <f t="shared" si="48"/>
        <v>NA</v>
      </c>
      <c r="M798" s="119"/>
      <c r="N798" s="120" t="str">
        <f t="shared" si="49"/>
        <v>NA</v>
      </c>
      <c r="O798" s="120"/>
      <c r="P798"/>
      <c r="Q798"/>
      <c r="R798"/>
      <c r="S798"/>
      <c r="T798"/>
      <c r="U798" t="s">
        <v>38957</v>
      </c>
      <c r="V798" t="s">
        <v>38959</v>
      </c>
      <c r="W798" t="s">
        <v>1560</v>
      </c>
      <c r="X798" t="s">
        <v>102</v>
      </c>
      <c r="Y798" t="s">
        <v>1562</v>
      </c>
      <c r="Z798" t="s">
        <v>54</v>
      </c>
      <c r="AA798"/>
      <c r="AB798" t="s">
        <v>42414</v>
      </c>
      <c r="AC798" t="s">
        <v>49982</v>
      </c>
      <c r="AD798" t="s">
        <v>41131</v>
      </c>
      <c r="AE798" t="s">
        <v>105</v>
      </c>
      <c r="AF798" s="119" t="str">
        <f t="shared" si="50"/>
        <v>NA</v>
      </c>
      <c r="AG798" s="119"/>
      <c r="AH798" s="119"/>
      <c r="AI798" s="119"/>
      <c r="AJ798" s="119" t="str">
        <f t="shared" si="51"/>
        <v>NA</v>
      </c>
      <c r="AK798" s="190"/>
      <c r="AL798" s="191"/>
    </row>
    <row r="799" spans="1:38" x14ac:dyDescent="0.25">
      <c r="A799" t="s">
        <v>4225</v>
      </c>
      <c r="B799" t="s">
        <v>4223</v>
      </c>
      <c r="C799" t="s">
        <v>4224</v>
      </c>
      <c r="D799" t="s">
        <v>634</v>
      </c>
      <c r="E799" t="s">
        <v>4226</v>
      </c>
      <c r="F799" t="s">
        <v>54</v>
      </c>
      <c r="G799"/>
      <c r="H799" t="s">
        <v>43250</v>
      </c>
      <c r="I799" t="s">
        <v>50470</v>
      </c>
      <c r="J799" t="s">
        <v>4225</v>
      </c>
      <c r="K799" t="s">
        <v>565</v>
      </c>
      <c r="L799" s="119" t="str">
        <f t="shared" si="48"/>
        <v>NA</v>
      </c>
      <c r="M799" s="119"/>
      <c r="N799" s="120" t="str">
        <f t="shared" si="49"/>
        <v>NA</v>
      </c>
      <c r="O799" s="120"/>
      <c r="P799"/>
      <c r="Q799"/>
      <c r="R799"/>
      <c r="S799"/>
      <c r="T799"/>
      <c r="U799" t="s">
        <v>38960</v>
      </c>
      <c r="V799" t="s">
        <v>38961</v>
      </c>
      <c r="W799" t="s">
        <v>1560</v>
      </c>
      <c r="X799" t="s">
        <v>102</v>
      </c>
      <c r="Y799" t="s">
        <v>1562</v>
      </c>
      <c r="Z799" t="s">
        <v>54</v>
      </c>
      <c r="AA799"/>
      <c r="AB799" t="s">
        <v>42414</v>
      </c>
      <c r="AC799" t="s">
        <v>49982</v>
      </c>
      <c r="AD799"/>
      <c r="AE799" t="s">
        <v>105</v>
      </c>
      <c r="AF799" s="119" t="str">
        <f t="shared" si="50"/>
        <v>NA</v>
      </c>
      <c r="AG799" s="119"/>
      <c r="AH799" s="119"/>
      <c r="AI799" s="119"/>
      <c r="AJ799" s="119" t="str">
        <f t="shared" si="51"/>
        <v>NA</v>
      </c>
      <c r="AK799" s="190"/>
      <c r="AL799" s="191"/>
    </row>
    <row r="800" spans="1:38" x14ac:dyDescent="0.25">
      <c r="A800" t="s">
        <v>5334</v>
      </c>
      <c r="B800" t="s">
        <v>5332</v>
      </c>
      <c r="C800" t="s">
        <v>5333</v>
      </c>
      <c r="D800" t="s">
        <v>634</v>
      </c>
      <c r="E800" t="s">
        <v>1270</v>
      </c>
      <c r="F800" t="s">
        <v>54</v>
      </c>
      <c r="G800"/>
      <c r="H800" t="s">
        <v>43251</v>
      </c>
      <c r="I800" t="s">
        <v>50471</v>
      </c>
      <c r="J800" t="s">
        <v>5334</v>
      </c>
      <c r="K800" t="s">
        <v>565</v>
      </c>
      <c r="L800" s="119" t="str">
        <f t="shared" si="48"/>
        <v>NA</v>
      </c>
      <c r="M800" s="119"/>
      <c r="N800" s="120" t="str">
        <f t="shared" si="49"/>
        <v>NA</v>
      </c>
      <c r="O800" s="120"/>
      <c r="P800"/>
      <c r="Q800"/>
      <c r="R800"/>
      <c r="S800"/>
      <c r="T800"/>
      <c r="U800" t="s">
        <v>38962</v>
      </c>
      <c r="V800" t="s">
        <v>38963</v>
      </c>
      <c r="W800" t="s">
        <v>1600</v>
      </c>
      <c r="X800" t="s">
        <v>102</v>
      </c>
      <c r="Y800" t="s">
        <v>1602</v>
      </c>
      <c r="Z800" t="s">
        <v>54</v>
      </c>
      <c r="AA800"/>
      <c r="AB800" t="s">
        <v>42415</v>
      </c>
      <c r="AC800" t="s">
        <v>49983</v>
      </c>
      <c r="AD800"/>
      <c r="AE800" t="s">
        <v>105</v>
      </c>
      <c r="AF800" s="119" t="str">
        <f t="shared" si="50"/>
        <v>NA</v>
      </c>
      <c r="AG800" s="119"/>
      <c r="AH800" s="119"/>
      <c r="AI800" s="119"/>
      <c r="AJ800" s="119" t="str">
        <f t="shared" si="51"/>
        <v>NA</v>
      </c>
      <c r="AK800" s="190"/>
      <c r="AL800" s="191"/>
    </row>
    <row r="801" spans="1:38" x14ac:dyDescent="0.25">
      <c r="A801" t="s">
        <v>4322</v>
      </c>
      <c r="B801" t="s">
        <v>4320</v>
      </c>
      <c r="C801" t="s">
        <v>4321</v>
      </c>
      <c r="D801" t="s">
        <v>634</v>
      </c>
      <c r="E801" t="s">
        <v>1303</v>
      </c>
      <c r="F801" t="s">
        <v>54</v>
      </c>
      <c r="G801"/>
      <c r="H801" t="s">
        <v>43252</v>
      </c>
      <c r="I801" t="s">
        <v>50472</v>
      </c>
      <c r="J801"/>
      <c r="K801" t="s">
        <v>565</v>
      </c>
      <c r="L801" s="119" t="str">
        <f t="shared" si="48"/>
        <v>NA</v>
      </c>
      <c r="M801" s="119"/>
      <c r="N801" s="120" t="str">
        <f t="shared" si="49"/>
        <v>NA</v>
      </c>
      <c r="O801" s="120"/>
      <c r="P801"/>
      <c r="Q801"/>
      <c r="R801"/>
      <c r="S801"/>
      <c r="T801"/>
      <c r="U801" t="s">
        <v>38964</v>
      </c>
      <c r="V801" t="s">
        <v>38965</v>
      </c>
      <c r="W801" t="s">
        <v>1600</v>
      </c>
      <c r="X801" t="s">
        <v>102</v>
      </c>
      <c r="Y801" t="s">
        <v>1602</v>
      </c>
      <c r="Z801" t="s">
        <v>54</v>
      </c>
      <c r="AA801"/>
      <c r="AB801" t="s">
        <v>42415</v>
      </c>
      <c r="AC801" t="s">
        <v>49983</v>
      </c>
      <c r="AD801" t="s">
        <v>41132</v>
      </c>
      <c r="AE801" t="s">
        <v>105</v>
      </c>
      <c r="AF801" s="119" t="str">
        <f t="shared" si="50"/>
        <v>NA</v>
      </c>
      <c r="AG801" s="119"/>
      <c r="AH801" s="119"/>
      <c r="AI801" s="119"/>
      <c r="AJ801" s="119" t="str">
        <f t="shared" si="51"/>
        <v>NA</v>
      </c>
      <c r="AK801" s="190"/>
      <c r="AL801" s="191"/>
    </row>
    <row r="802" spans="1:38" x14ac:dyDescent="0.25">
      <c r="A802" t="s">
        <v>5383</v>
      </c>
      <c r="B802" t="s">
        <v>5381</v>
      </c>
      <c r="C802" t="s">
        <v>5382</v>
      </c>
      <c r="D802" t="s">
        <v>634</v>
      </c>
      <c r="E802" t="s">
        <v>5384</v>
      </c>
      <c r="F802" t="s">
        <v>54</v>
      </c>
      <c r="G802"/>
      <c r="H802" t="s">
        <v>43253</v>
      </c>
      <c r="I802" t="s">
        <v>50473</v>
      </c>
      <c r="J802" t="s">
        <v>5385</v>
      </c>
      <c r="K802" t="s">
        <v>565</v>
      </c>
      <c r="L802" s="119" t="str">
        <f t="shared" si="48"/>
        <v>NA</v>
      </c>
      <c r="M802" s="119"/>
      <c r="N802" s="120" t="str">
        <f t="shared" si="49"/>
        <v>NA</v>
      </c>
      <c r="O802" s="120"/>
      <c r="P802"/>
      <c r="Q802"/>
      <c r="R802"/>
      <c r="S802"/>
      <c r="T802"/>
      <c r="U802" t="s">
        <v>2394</v>
      </c>
      <c r="V802" t="s">
        <v>38968</v>
      </c>
      <c r="W802" t="s">
        <v>1933</v>
      </c>
      <c r="X802" t="s">
        <v>102</v>
      </c>
      <c r="Y802" t="s">
        <v>2395</v>
      </c>
      <c r="Z802" t="s">
        <v>54</v>
      </c>
      <c r="AA802"/>
      <c r="AB802" t="s">
        <v>42416</v>
      </c>
      <c r="AC802" t="s">
        <v>49984</v>
      </c>
      <c r="AD802" t="s">
        <v>41133</v>
      </c>
      <c r="AE802" t="s">
        <v>105</v>
      </c>
      <c r="AF802" s="119" t="str">
        <f t="shared" si="50"/>
        <v>NA</v>
      </c>
      <c r="AG802" s="119"/>
      <c r="AH802" s="119"/>
      <c r="AI802" s="119"/>
      <c r="AJ802" s="119" t="str">
        <f t="shared" si="51"/>
        <v>NA</v>
      </c>
      <c r="AK802" s="190"/>
      <c r="AL802" s="191"/>
    </row>
    <row r="803" spans="1:38" x14ac:dyDescent="0.25">
      <c r="A803" t="s">
        <v>5347</v>
      </c>
      <c r="B803" t="s">
        <v>5345</v>
      </c>
      <c r="C803" t="s">
        <v>5346</v>
      </c>
      <c r="D803" t="s">
        <v>634</v>
      </c>
      <c r="E803" t="s">
        <v>5348</v>
      </c>
      <c r="F803" t="s">
        <v>54</v>
      </c>
      <c r="G803"/>
      <c r="H803" t="s">
        <v>43254</v>
      </c>
      <c r="I803" t="s">
        <v>50474</v>
      </c>
      <c r="J803" t="s">
        <v>5349</v>
      </c>
      <c r="K803" t="s">
        <v>565</v>
      </c>
      <c r="L803" s="119" t="str">
        <f t="shared" si="48"/>
        <v>NA</v>
      </c>
      <c r="M803" s="119"/>
      <c r="N803" s="120" t="str">
        <f t="shared" si="49"/>
        <v>NA</v>
      </c>
      <c r="O803" s="120"/>
      <c r="P803"/>
      <c r="Q803"/>
      <c r="R803"/>
      <c r="S803"/>
      <c r="T803"/>
      <c r="U803" t="s">
        <v>38969</v>
      </c>
      <c r="V803" t="s">
        <v>38970</v>
      </c>
      <c r="W803" t="s">
        <v>1933</v>
      </c>
      <c r="X803" t="s">
        <v>102</v>
      </c>
      <c r="Y803" t="s">
        <v>2395</v>
      </c>
      <c r="Z803" t="s">
        <v>54</v>
      </c>
      <c r="AA803"/>
      <c r="AB803" t="s">
        <v>42416</v>
      </c>
      <c r="AC803" t="s">
        <v>49984</v>
      </c>
      <c r="AD803" t="s">
        <v>38969</v>
      </c>
      <c r="AE803" t="s">
        <v>105</v>
      </c>
      <c r="AF803" s="119" t="str">
        <f t="shared" si="50"/>
        <v>NA</v>
      </c>
      <c r="AG803" s="119"/>
      <c r="AH803" s="119"/>
      <c r="AI803" s="119"/>
      <c r="AJ803" s="119" t="str">
        <f t="shared" si="51"/>
        <v>NA</v>
      </c>
      <c r="AK803" s="190"/>
      <c r="AL803" s="191"/>
    </row>
    <row r="804" spans="1:38" x14ac:dyDescent="0.25">
      <c r="A804" t="s">
        <v>5777</v>
      </c>
      <c r="B804" t="s">
        <v>5775</v>
      </c>
      <c r="C804" t="s">
        <v>5776</v>
      </c>
      <c r="D804" t="s">
        <v>634</v>
      </c>
      <c r="E804" t="s">
        <v>2103</v>
      </c>
      <c r="F804" t="s">
        <v>54</v>
      </c>
      <c r="G804"/>
      <c r="H804" t="s">
        <v>43255</v>
      </c>
      <c r="I804" t="s">
        <v>50475</v>
      </c>
      <c r="J804"/>
      <c r="K804" t="s">
        <v>565</v>
      </c>
      <c r="L804" s="119" t="str">
        <f t="shared" si="48"/>
        <v>NA</v>
      </c>
      <c r="M804" s="119"/>
      <c r="N804" s="120" t="str">
        <f t="shared" si="49"/>
        <v>NA</v>
      </c>
      <c r="O804" s="120"/>
      <c r="P804"/>
      <c r="Q804"/>
      <c r="R804"/>
      <c r="S804"/>
      <c r="T804"/>
      <c r="U804" t="s">
        <v>38971</v>
      </c>
      <c r="V804" t="s">
        <v>38972</v>
      </c>
      <c r="W804" t="s">
        <v>1933</v>
      </c>
      <c r="X804" t="s">
        <v>102</v>
      </c>
      <c r="Y804" t="s">
        <v>888</v>
      </c>
      <c r="Z804" t="s">
        <v>54</v>
      </c>
      <c r="AA804"/>
      <c r="AB804" t="s">
        <v>42418</v>
      </c>
      <c r="AC804" t="s">
        <v>49986</v>
      </c>
      <c r="AD804" t="s">
        <v>906</v>
      </c>
      <c r="AE804" t="s">
        <v>105</v>
      </c>
      <c r="AF804" s="119" t="str">
        <f t="shared" si="50"/>
        <v>NA</v>
      </c>
      <c r="AG804" s="119"/>
      <c r="AH804" s="119"/>
      <c r="AI804" s="119"/>
      <c r="AJ804" s="119" t="str">
        <f t="shared" si="51"/>
        <v>NA</v>
      </c>
      <c r="AK804" s="190"/>
      <c r="AL804" s="191"/>
    </row>
    <row r="805" spans="1:38" x14ac:dyDescent="0.25">
      <c r="A805" t="s">
        <v>5728</v>
      </c>
      <c r="B805" t="s">
        <v>5726</v>
      </c>
      <c r="C805" t="s">
        <v>5727</v>
      </c>
      <c r="D805" t="s">
        <v>634</v>
      </c>
      <c r="E805" t="s">
        <v>2305</v>
      </c>
      <c r="F805" t="s">
        <v>54</v>
      </c>
      <c r="G805"/>
      <c r="H805" t="s">
        <v>43256</v>
      </c>
      <c r="I805" t="s">
        <v>50476</v>
      </c>
      <c r="J805"/>
      <c r="K805" t="s">
        <v>565</v>
      </c>
      <c r="L805" s="119" t="str">
        <f t="shared" si="48"/>
        <v>NA</v>
      </c>
      <c r="M805" s="119"/>
      <c r="N805" s="120" t="str">
        <f t="shared" si="49"/>
        <v>NA</v>
      </c>
      <c r="O805" s="120"/>
      <c r="P805"/>
      <c r="Q805"/>
      <c r="R805"/>
      <c r="S805"/>
      <c r="T805"/>
      <c r="U805" t="s">
        <v>38973</v>
      </c>
      <c r="V805" t="s">
        <v>38974</v>
      </c>
      <c r="W805" t="s">
        <v>1933</v>
      </c>
      <c r="X805" t="s">
        <v>102</v>
      </c>
      <c r="Y805" t="s">
        <v>888</v>
      </c>
      <c r="Z805" t="s">
        <v>54</v>
      </c>
      <c r="AA805"/>
      <c r="AB805" t="s">
        <v>42418</v>
      </c>
      <c r="AC805" t="s">
        <v>49986</v>
      </c>
      <c r="AD805" t="s">
        <v>38973</v>
      </c>
      <c r="AE805" t="s">
        <v>105</v>
      </c>
      <c r="AF805" s="119" t="str">
        <f t="shared" si="50"/>
        <v>NA</v>
      </c>
      <c r="AG805" s="119"/>
      <c r="AH805" s="119"/>
      <c r="AI805" s="119"/>
      <c r="AJ805" s="119" t="str">
        <f t="shared" si="51"/>
        <v>NA</v>
      </c>
      <c r="AK805" s="190"/>
      <c r="AL805" s="191"/>
    </row>
    <row r="806" spans="1:38" x14ac:dyDescent="0.25">
      <c r="A806" t="s">
        <v>5000</v>
      </c>
      <c r="B806" t="s">
        <v>4998</v>
      </c>
      <c r="C806" t="s">
        <v>4999</v>
      </c>
      <c r="D806" t="s">
        <v>634</v>
      </c>
      <c r="E806" t="s">
        <v>3303</v>
      </c>
      <c r="F806" t="s">
        <v>54</v>
      </c>
      <c r="G806"/>
      <c r="H806" t="s">
        <v>43257</v>
      </c>
      <c r="I806" t="s">
        <v>50477</v>
      </c>
      <c r="J806" t="s">
        <v>5001</v>
      </c>
      <c r="K806" t="s">
        <v>565</v>
      </c>
      <c r="L806" s="119" t="str">
        <f t="shared" si="48"/>
        <v>NA</v>
      </c>
      <c r="M806" s="119"/>
      <c r="N806" s="120" t="str">
        <f t="shared" si="49"/>
        <v>NA</v>
      </c>
      <c r="O806" s="120"/>
      <c r="P806"/>
      <c r="Q806"/>
      <c r="R806"/>
      <c r="S806"/>
      <c r="T806"/>
      <c r="U806" t="s">
        <v>38975</v>
      </c>
      <c r="V806" t="s">
        <v>38976</v>
      </c>
      <c r="W806" t="s">
        <v>1933</v>
      </c>
      <c r="X806" t="s">
        <v>102</v>
      </c>
      <c r="Y806" t="s">
        <v>888</v>
      </c>
      <c r="Z806" t="s">
        <v>54</v>
      </c>
      <c r="AA806"/>
      <c r="AB806" t="s">
        <v>42418</v>
      </c>
      <c r="AC806" t="s">
        <v>49986</v>
      </c>
      <c r="AD806"/>
      <c r="AE806" t="s">
        <v>105</v>
      </c>
      <c r="AF806" s="119" t="str">
        <f t="shared" si="50"/>
        <v>NA</v>
      </c>
      <c r="AG806" s="119"/>
      <c r="AH806" s="119"/>
      <c r="AI806" s="119"/>
      <c r="AJ806" s="119" t="str">
        <f t="shared" si="51"/>
        <v>NA</v>
      </c>
      <c r="AK806" s="190"/>
      <c r="AL806" s="191"/>
    </row>
    <row r="807" spans="1:38" x14ac:dyDescent="0.25">
      <c r="A807" t="s">
        <v>5655</v>
      </c>
      <c r="B807" t="s">
        <v>5653</v>
      </c>
      <c r="C807" t="s">
        <v>5654</v>
      </c>
      <c r="D807" t="s">
        <v>634</v>
      </c>
      <c r="E807" t="s">
        <v>3308</v>
      </c>
      <c r="F807" t="s">
        <v>54</v>
      </c>
      <c r="G807"/>
      <c r="H807" t="s">
        <v>43258</v>
      </c>
      <c r="I807" t="s">
        <v>50478</v>
      </c>
      <c r="J807" t="s">
        <v>5655</v>
      </c>
      <c r="K807" t="s">
        <v>565</v>
      </c>
      <c r="L807" s="119" t="str">
        <f t="shared" si="48"/>
        <v>NA</v>
      </c>
      <c r="M807" s="119"/>
      <c r="N807" s="120" t="str">
        <f t="shared" si="49"/>
        <v>NA</v>
      </c>
      <c r="O807" s="120"/>
      <c r="P807"/>
      <c r="Q807"/>
      <c r="R807"/>
      <c r="S807"/>
      <c r="T807"/>
      <c r="U807" t="s">
        <v>38977</v>
      </c>
      <c r="V807" t="s">
        <v>38978</v>
      </c>
      <c r="W807" t="s">
        <v>1933</v>
      </c>
      <c r="X807" t="s">
        <v>102</v>
      </c>
      <c r="Y807" t="s">
        <v>888</v>
      </c>
      <c r="Z807" t="s">
        <v>54</v>
      </c>
      <c r="AA807"/>
      <c r="AB807" t="s">
        <v>42418</v>
      </c>
      <c r="AC807" t="s">
        <v>49986</v>
      </c>
      <c r="AD807" t="s">
        <v>41134</v>
      </c>
      <c r="AE807" t="s">
        <v>105</v>
      </c>
      <c r="AF807" s="119" t="str">
        <f t="shared" si="50"/>
        <v>NA</v>
      </c>
      <c r="AG807" s="119"/>
      <c r="AH807" s="119"/>
      <c r="AI807" s="119"/>
      <c r="AJ807" s="119" t="str">
        <f t="shared" si="51"/>
        <v>NA</v>
      </c>
      <c r="AK807" s="190"/>
      <c r="AL807" s="191"/>
    </row>
    <row r="808" spans="1:38" x14ac:dyDescent="0.25">
      <c r="A808" t="s">
        <v>5773</v>
      </c>
      <c r="B808" t="s">
        <v>5771</v>
      </c>
      <c r="C808" t="s">
        <v>5772</v>
      </c>
      <c r="D808" t="s">
        <v>634</v>
      </c>
      <c r="E808" t="s">
        <v>5774</v>
      </c>
      <c r="F808" t="s">
        <v>54</v>
      </c>
      <c r="G808"/>
      <c r="H808" t="s">
        <v>43259</v>
      </c>
      <c r="I808" t="s">
        <v>50479</v>
      </c>
      <c r="J808" t="s">
        <v>5773</v>
      </c>
      <c r="K808" t="s">
        <v>565</v>
      </c>
      <c r="L808" s="119" t="str">
        <f t="shared" si="48"/>
        <v>NA</v>
      </c>
      <c r="M808" s="119"/>
      <c r="N808" s="120" t="str">
        <f t="shared" si="49"/>
        <v>NA</v>
      </c>
      <c r="O808" s="120"/>
      <c r="P808"/>
      <c r="Q808"/>
      <c r="R808"/>
      <c r="S808"/>
      <c r="T808"/>
      <c r="U808" t="s">
        <v>38979</v>
      </c>
      <c r="V808" t="s">
        <v>38980</v>
      </c>
      <c r="W808" t="s">
        <v>1933</v>
      </c>
      <c r="X808" t="s">
        <v>102</v>
      </c>
      <c r="Y808" t="s">
        <v>1939</v>
      </c>
      <c r="Z808" t="s">
        <v>54</v>
      </c>
      <c r="AA808"/>
      <c r="AB808" t="s">
        <v>42419</v>
      </c>
      <c r="AC808" t="s">
        <v>49987</v>
      </c>
      <c r="AD808" t="s">
        <v>38979</v>
      </c>
      <c r="AE808" t="s">
        <v>105</v>
      </c>
      <c r="AF808" s="119" t="str">
        <f t="shared" si="50"/>
        <v>NA</v>
      </c>
      <c r="AG808" s="119"/>
      <c r="AH808" s="119"/>
      <c r="AI808" s="119"/>
      <c r="AJ808" s="119" t="str">
        <f t="shared" si="51"/>
        <v>NA</v>
      </c>
      <c r="AK808" s="190"/>
      <c r="AL808" s="191"/>
    </row>
    <row r="809" spans="1:38" x14ac:dyDescent="0.25">
      <c r="A809" t="s">
        <v>5165</v>
      </c>
      <c r="B809" t="s">
        <v>5163</v>
      </c>
      <c r="C809" t="s">
        <v>5164</v>
      </c>
      <c r="D809" t="s">
        <v>634</v>
      </c>
      <c r="E809" t="s">
        <v>1910</v>
      </c>
      <c r="F809" t="s">
        <v>54</v>
      </c>
      <c r="G809"/>
      <c r="H809" t="s">
        <v>43260</v>
      </c>
      <c r="I809" t="s">
        <v>50480</v>
      </c>
      <c r="J809" t="s">
        <v>5165</v>
      </c>
      <c r="K809" t="s">
        <v>565</v>
      </c>
      <c r="L809" s="119" t="str">
        <f t="shared" si="48"/>
        <v>NA</v>
      </c>
      <c r="M809" s="119"/>
      <c r="N809" s="120" t="str">
        <f t="shared" si="49"/>
        <v>NA</v>
      </c>
      <c r="O809" s="120"/>
      <c r="P809"/>
      <c r="Q809"/>
      <c r="R809"/>
      <c r="S809"/>
      <c r="T809"/>
      <c r="U809" t="s">
        <v>38981</v>
      </c>
      <c r="V809" t="s">
        <v>38982</v>
      </c>
      <c r="W809" t="s">
        <v>1990</v>
      </c>
      <c r="X809" t="s">
        <v>102</v>
      </c>
      <c r="Y809" t="s">
        <v>1992</v>
      </c>
      <c r="Z809" t="s">
        <v>54</v>
      </c>
      <c r="AA809"/>
      <c r="AB809" t="s">
        <v>42420</v>
      </c>
      <c r="AC809" t="s">
        <v>49988</v>
      </c>
      <c r="AD809" t="s">
        <v>906</v>
      </c>
      <c r="AE809" t="s">
        <v>105</v>
      </c>
      <c r="AF809" s="119" t="str">
        <f t="shared" si="50"/>
        <v>NA</v>
      </c>
      <c r="AG809" s="119"/>
      <c r="AH809" s="119"/>
      <c r="AI809" s="119"/>
      <c r="AJ809" s="119" t="str">
        <f t="shared" si="51"/>
        <v>NA</v>
      </c>
      <c r="AK809" s="190"/>
      <c r="AL809" s="191"/>
    </row>
    <row r="810" spans="1:38" x14ac:dyDescent="0.25">
      <c r="A810" t="s">
        <v>4537</v>
      </c>
      <c r="B810" t="s">
        <v>4535</v>
      </c>
      <c r="C810" t="s">
        <v>4536</v>
      </c>
      <c r="D810" t="s">
        <v>634</v>
      </c>
      <c r="E810" t="s">
        <v>1114</v>
      </c>
      <c r="F810" t="s">
        <v>54</v>
      </c>
      <c r="G810"/>
      <c r="H810" t="s">
        <v>43261</v>
      </c>
      <c r="I810" t="s">
        <v>50481</v>
      </c>
      <c r="J810" t="s">
        <v>4537</v>
      </c>
      <c r="K810" t="s">
        <v>565</v>
      </c>
      <c r="L810" s="119" t="str">
        <f t="shared" si="48"/>
        <v>NA</v>
      </c>
      <c r="M810" s="119"/>
      <c r="N810" s="120" t="str">
        <f t="shared" si="49"/>
        <v>NA</v>
      </c>
      <c r="O810" s="120"/>
      <c r="P810"/>
      <c r="Q810"/>
      <c r="R810"/>
      <c r="S810"/>
      <c r="T810"/>
      <c r="U810" t="s">
        <v>38983</v>
      </c>
      <c r="V810" t="s">
        <v>38984</v>
      </c>
      <c r="W810" t="s">
        <v>1933</v>
      </c>
      <c r="X810" t="s">
        <v>102</v>
      </c>
      <c r="Y810" t="s">
        <v>1992</v>
      </c>
      <c r="Z810" t="s">
        <v>54</v>
      </c>
      <c r="AA810"/>
      <c r="AB810" t="s">
        <v>42420</v>
      </c>
      <c r="AC810" t="s">
        <v>49988</v>
      </c>
      <c r="AD810" t="s">
        <v>38983</v>
      </c>
      <c r="AE810" t="s">
        <v>105</v>
      </c>
      <c r="AF810" s="119" t="str">
        <f t="shared" si="50"/>
        <v>NA</v>
      </c>
      <c r="AG810" s="119"/>
      <c r="AH810" s="119"/>
      <c r="AI810" s="119"/>
      <c r="AJ810" s="119" t="str">
        <f t="shared" si="51"/>
        <v>NA</v>
      </c>
      <c r="AK810" s="190"/>
      <c r="AL810" s="191"/>
    </row>
    <row r="811" spans="1:38" x14ac:dyDescent="0.25">
      <c r="A811" t="s">
        <v>5396</v>
      </c>
      <c r="B811" t="s">
        <v>5394</v>
      </c>
      <c r="C811" t="s">
        <v>5395</v>
      </c>
      <c r="D811" t="s">
        <v>634</v>
      </c>
      <c r="E811" t="s">
        <v>5397</v>
      </c>
      <c r="F811" t="s">
        <v>54</v>
      </c>
      <c r="G811"/>
      <c r="H811" t="s">
        <v>43262</v>
      </c>
      <c r="I811" t="s">
        <v>50482</v>
      </c>
      <c r="J811" t="s">
        <v>5398</v>
      </c>
      <c r="K811" t="s">
        <v>565</v>
      </c>
      <c r="L811" s="119" t="str">
        <f t="shared" si="48"/>
        <v>NA</v>
      </c>
      <c r="M811" s="119"/>
      <c r="N811" s="120" t="str">
        <f t="shared" si="49"/>
        <v>NA</v>
      </c>
      <c r="O811" s="120"/>
      <c r="P811"/>
      <c r="Q811"/>
      <c r="R811"/>
      <c r="S811"/>
      <c r="T811"/>
      <c r="U811" t="s">
        <v>38985</v>
      </c>
      <c r="V811" t="s">
        <v>38986</v>
      </c>
      <c r="W811" t="s">
        <v>2763</v>
      </c>
      <c r="X811" t="s">
        <v>102</v>
      </c>
      <c r="Y811" t="s">
        <v>2765</v>
      </c>
      <c r="Z811" t="s">
        <v>54</v>
      </c>
      <c r="AA811"/>
      <c r="AB811" t="s">
        <v>42421</v>
      </c>
      <c r="AC811" t="s">
        <v>49989</v>
      </c>
      <c r="AD811" t="s">
        <v>41135</v>
      </c>
      <c r="AE811" t="s">
        <v>105</v>
      </c>
      <c r="AF811" s="119" t="str">
        <f t="shared" si="50"/>
        <v>NA</v>
      </c>
      <c r="AG811" s="119"/>
      <c r="AH811" s="119"/>
      <c r="AI811" s="119"/>
      <c r="AJ811" s="119" t="str">
        <f t="shared" si="51"/>
        <v>NA</v>
      </c>
      <c r="AK811" s="190"/>
      <c r="AL811" s="191"/>
    </row>
    <row r="812" spans="1:38" x14ac:dyDescent="0.25">
      <c r="A812" t="s">
        <v>4894</v>
      </c>
      <c r="B812" t="s">
        <v>4892</v>
      </c>
      <c r="C812" t="s">
        <v>4893</v>
      </c>
      <c r="D812" t="s">
        <v>634</v>
      </c>
      <c r="E812" t="s">
        <v>553</v>
      </c>
      <c r="F812" t="s">
        <v>54</v>
      </c>
      <c r="G812"/>
      <c r="H812" t="s">
        <v>43263</v>
      </c>
      <c r="I812" t="s">
        <v>50423</v>
      </c>
      <c r="J812" t="s">
        <v>4894</v>
      </c>
      <c r="K812" t="s">
        <v>565</v>
      </c>
      <c r="L812" s="119" t="str">
        <f t="shared" si="48"/>
        <v>NA</v>
      </c>
      <c r="M812" s="119"/>
      <c r="N812" s="120" t="str">
        <f t="shared" si="49"/>
        <v>NA</v>
      </c>
      <c r="O812" s="120"/>
      <c r="P812"/>
      <c r="Q812"/>
      <c r="R812"/>
      <c r="S812"/>
      <c r="T812"/>
      <c r="U812" t="s">
        <v>38987</v>
      </c>
      <c r="V812" t="s">
        <v>38988</v>
      </c>
      <c r="W812" t="s">
        <v>1933</v>
      </c>
      <c r="X812" t="s">
        <v>102</v>
      </c>
      <c r="Y812" t="s">
        <v>2765</v>
      </c>
      <c r="Z812" t="s">
        <v>54</v>
      </c>
      <c r="AA812"/>
      <c r="AB812" t="s">
        <v>42421</v>
      </c>
      <c r="AC812" t="s">
        <v>49989</v>
      </c>
      <c r="AD812" t="s">
        <v>41136</v>
      </c>
      <c r="AE812" t="s">
        <v>105</v>
      </c>
      <c r="AF812" s="119" t="str">
        <f t="shared" si="50"/>
        <v>NA</v>
      </c>
      <c r="AG812" s="119"/>
      <c r="AH812" s="119"/>
      <c r="AI812" s="119"/>
      <c r="AJ812" s="119" t="str">
        <f t="shared" si="51"/>
        <v>NA</v>
      </c>
      <c r="AK812" s="190"/>
      <c r="AL812" s="191"/>
    </row>
    <row r="813" spans="1:38" x14ac:dyDescent="0.25">
      <c r="A813" t="s">
        <v>4549</v>
      </c>
      <c r="B813" t="s">
        <v>4547</v>
      </c>
      <c r="C813" t="s">
        <v>4548</v>
      </c>
      <c r="D813" t="s">
        <v>634</v>
      </c>
      <c r="E813" t="s">
        <v>553</v>
      </c>
      <c r="F813" t="s">
        <v>54</v>
      </c>
      <c r="G813"/>
      <c r="H813" t="s">
        <v>43263</v>
      </c>
      <c r="I813" t="s">
        <v>50423</v>
      </c>
      <c r="J813" t="s">
        <v>4549</v>
      </c>
      <c r="K813" t="s">
        <v>565</v>
      </c>
      <c r="L813" s="119" t="str">
        <f t="shared" si="48"/>
        <v>NA</v>
      </c>
      <c r="M813" s="119"/>
      <c r="N813" s="120" t="str">
        <f t="shared" si="49"/>
        <v>NA</v>
      </c>
      <c r="O813" s="120"/>
      <c r="P813"/>
      <c r="Q813"/>
      <c r="R813"/>
      <c r="S813"/>
      <c r="T813"/>
      <c r="U813" t="s">
        <v>38989</v>
      </c>
      <c r="V813" t="s">
        <v>38990</v>
      </c>
      <c r="W813" t="s">
        <v>1933</v>
      </c>
      <c r="X813" t="s">
        <v>102</v>
      </c>
      <c r="Y813" t="s">
        <v>2765</v>
      </c>
      <c r="Z813" t="s">
        <v>54</v>
      </c>
      <c r="AA813"/>
      <c r="AB813" t="s">
        <v>42421</v>
      </c>
      <c r="AC813" t="s">
        <v>49989</v>
      </c>
      <c r="AD813" t="s">
        <v>38989</v>
      </c>
      <c r="AE813" t="s">
        <v>105</v>
      </c>
      <c r="AF813" s="119" t="str">
        <f t="shared" si="50"/>
        <v>NA</v>
      </c>
      <c r="AG813" s="119"/>
      <c r="AH813" s="119"/>
      <c r="AI813" s="119"/>
      <c r="AJ813" s="119" t="str">
        <f t="shared" si="51"/>
        <v>NA</v>
      </c>
      <c r="AK813" s="190"/>
      <c r="AL813" s="191"/>
    </row>
    <row r="814" spans="1:38" x14ac:dyDescent="0.25">
      <c r="A814" t="s">
        <v>5780</v>
      </c>
      <c r="B814" t="s">
        <v>5778</v>
      </c>
      <c r="C814" t="s">
        <v>5779</v>
      </c>
      <c r="D814" t="s">
        <v>634</v>
      </c>
      <c r="E814" t="s">
        <v>553</v>
      </c>
      <c r="F814" t="s">
        <v>54</v>
      </c>
      <c r="G814"/>
      <c r="H814" t="s">
        <v>43263</v>
      </c>
      <c r="I814" t="s">
        <v>50423</v>
      </c>
      <c r="J814" t="s">
        <v>5780</v>
      </c>
      <c r="K814" t="s">
        <v>565</v>
      </c>
      <c r="L814" s="119" t="str">
        <f t="shared" si="48"/>
        <v>NA</v>
      </c>
      <c r="M814" s="119"/>
      <c r="N814" s="120" t="str">
        <f t="shared" si="49"/>
        <v>NA</v>
      </c>
      <c r="O814" s="120"/>
      <c r="P814"/>
      <c r="Q814"/>
      <c r="R814"/>
      <c r="S814"/>
      <c r="T814"/>
      <c r="U814" t="s">
        <v>38996</v>
      </c>
      <c r="V814" t="s">
        <v>38997</v>
      </c>
      <c r="W814" t="s">
        <v>1933</v>
      </c>
      <c r="X814" t="s">
        <v>102</v>
      </c>
      <c r="Y814" t="s">
        <v>6395</v>
      </c>
      <c r="Z814" t="s">
        <v>54</v>
      </c>
      <c r="AA814"/>
      <c r="AB814" t="s">
        <v>42423</v>
      </c>
      <c r="AC814" t="s">
        <v>56305</v>
      </c>
      <c r="AD814" t="s">
        <v>38996</v>
      </c>
      <c r="AE814" t="s">
        <v>105</v>
      </c>
      <c r="AF814" s="119" t="str">
        <f t="shared" si="50"/>
        <v>NA</v>
      </c>
      <c r="AG814" s="119"/>
      <c r="AH814" s="119"/>
      <c r="AI814" s="119"/>
      <c r="AJ814" s="119" t="str">
        <f t="shared" si="51"/>
        <v>NA</v>
      </c>
      <c r="AK814" s="190"/>
      <c r="AL814" s="191"/>
    </row>
    <row r="815" spans="1:38" x14ac:dyDescent="0.25">
      <c r="A815" t="s">
        <v>4871</v>
      </c>
      <c r="B815" t="s">
        <v>4869</v>
      </c>
      <c r="C815" t="s">
        <v>4870</v>
      </c>
      <c r="D815" t="s">
        <v>634</v>
      </c>
      <c r="E815" t="s">
        <v>553</v>
      </c>
      <c r="F815" t="s">
        <v>54</v>
      </c>
      <c r="G815"/>
      <c r="H815" t="s">
        <v>43263</v>
      </c>
      <c r="I815" t="s">
        <v>50423</v>
      </c>
      <c r="J815" t="s">
        <v>4871</v>
      </c>
      <c r="K815" t="s">
        <v>565</v>
      </c>
      <c r="L815" s="119" t="str">
        <f t="shared" si="48"/>
        <v>NA</v>
      </c>
      <c r="M815" s="119"/>
      <c r="N815" s="120" t="str">
        <f t="shared" si="49"/>
        <v>NA</v>
      </c>
      <c r="O815" s="120"/>
      <c r="P815"/>
      <c r="Q815"/>
      <c r="R815"/>
      <c r="S815"/>
      <c r="T815"/>
      <c r="U815" t="s">
        <v>38998</v>
      </c>
      <c r="V815" t="s">
        <v>38999</v>
      </c>
      <c r="W815" t="s">
        <v>2636</v>
      </c>
      <c r="X815" t="s">
        <v>102</v>
      </c>
      <c r="Y815" t="s">
        <v>2638</v>
      </c>
      <c r="Z815" t="s">
        <v>54</v>
      </c>
      <c r="AA815"/>
      <c r="AB815" t="s">
        <v>42425</v>
      </c>
      <c r="AC815" t="s">
        <v>49992</v>
      </c>
      <c r="AD815" t="s">
        <v>41137</v>
      </c>
      <c r="AE815" t="s">
        <v>105</v>
      </c>
      <c r="AF815" s="119" t="str">
        <f t="shared" si="50"/>
        <v>NA</v>
      </c>
      <c r="AG815" s="119"/>
      <c r="AH815" s="119"/>
      <c r="AI815" s="119"/>
      <c r="AJ815" s="119" t="str">
        <f t="shared" si="51"/>
        <v>NA</v>
      </c>
      <c r="AK815" s="190"/>
      <c r="AL815" s="191"/>
    </row>
    <row r="816" spans="1:38" x14ac:dyDescent="0.25">
      <c r="A816" t="s">
        <v>5419</v>
      </c>
      <c r="B816" t="s">
        <v>5418</v>
      </c>
      <c r="C816" t="s">
        <v>5039</v>
      </c>
      <c r="D816" t="s">
        <v>634</v>
      </c>
      <c r="E816" t="s">
        <v>5041</v>
      </c>
      <c r="F816" t="s">
        <v>54</v>
      </c>
      <c r="G816"/>
      <c r="H816" t="s">
        <v>43264</v>
      </c>
      <c r="I816" t="s">
        <v>50483</v>
      </c>
      <c r="J816" t="s">
        <v>5419</v>
      </c>
      <c r="K816" t="s">
        <v>565</v>
      </c>
      <c r="L816" s="119" t="str">
        <f t="shared" si="48"/>
        <v>NA</v>
      </c>
      <c r="M816" s="119"/>
      <c r="N816" s="120" t="str">
        <f t="shared" si="49"/>
        <v>NA</v>
      </c>
      <c r="O816" s="120"/>
      <c r="P816"/>
      <c r="Q816"/>
      <c r="R816"/>
      <c r="S816"/>
      <c r="T816"/>
      <c r="U816" t="s">
        <v>39000</v>
      </c>
      <c r="V816" t="s">
        <v>39001</v>
      </c>
      <c r="W816" t="s">
        <v>2411</v>
      </c>
      <c r="X816" t="s">
        <v>102</v>
      </c>
      <c r="Y816" t="s">
        <v>5503</v>
      </c>
      <c r="Z816" t="s">
        <v>54</v>
      </c>
      <c r="AA816"/>
      <c r="AB816" t="s">
        <v>42427</v>
      </c>
      <c r="AC816" t="s">
        <v>56306</v>
      </c>
      <c r="AD816"/>
      <c r="AE816" t="s">
        <v>105</v>
      </c>
      <c r="AF816" s="119" t="str">
        <f t="shared" si="50"/>
        <v>NA</v>
      </c>
      <c r="AG816" s="119"/>
      <c r="AH816" s="119"/>
      <c r="AI816" s="119"/>
      <c r="AJ816" s="119" t="str">
        <f t="shared" si="51"/>
        <v>NA</v>
      </c>
      <c r="AK816" s="190"/>
      <c r="AL816" s="191"/>
    </row>
    <row r="817" spans="1:38" x14ac:dyDescent="0.25">
      <c r="A817" t="s">
        <v>5040</v>
      </c>
      <c r="B817" t="s">
        <v>5038</v>
      </c>
      <c r="C817" t="s">
        <v>5039</v>
      </c>
      <c r="D817" t="s">
        <v>634</v>
      </c>
      <c r="E817" t="s">
        <v>5041</v>
      </c>
      <c r="F817" t="s">
        <v>54</v>
      </c>
      <c r="G817"/>
      <c r="H817" t="s">
        <v>43264</v>
      </c>
      <c r="I817" t="s">
        <v>50483</v>
      </c>
      <c r="J817" t="s">
        <v>5042</v>
      </c>
      <c r="K817" t="s">
        <v>565</v>
      </c>
      <c r="L817" s="119" t="str">
        <f t="shared" si="48"/>
        <v>NA</v>
      </c>
      <c r="M817" s="119"/>
      <c r="N817" s="120" t="str">
        <f t="shared" si="49"/>
        <v>NA</v>
      </c>
      <c r="O817" s="120"/>
      <c r="P817"/>
      <c r="Q817"/>
      <c r="R817"/>
      <c r="S817"/>
      <c r="T817"/>
      <c r="U817" t="s">
        <v>39002</v>
      </c>
      <c r="V817" t="s">
        <v>39003</v>
      </c>
      <c r="W817" t="s">
        <v>2636</v>
      </c>
      <c r="X817" t="s">
        <v>102</v>
      </c>
      <c r="Y817" t="s">
        <v>6059</v>
      </c>
      <c r="Z817" t="s">
        <v>54</v>
      </c>
      <c r="AA817"/>
      <c r="AB817" t="s">
        <v>42428</v>
      </c>
      <c r="AC817" t="s">
        <v>56307</v>
      </c>
      <c r="AD817" t="s">
        <v>41137</v>
      </c>
      <c r="AE817" t="s">
        <v>105</v>
      </c>
      <c r="AF817" s="119" t="str">
        <f t="shared" si="50"/>
        <v>NA</v>
      </c>
      <c r="AG817" s="119"/>
      <c r="AH817" s="119"/>
      <c r="AI817" s="119"/>
      <c r="AJ817" s="119" t="str">
        <f t="shared" si="51"/>
        <v>NA</v>
      </c>
      <c r="AK817" s="190"/>
      <c r="AL817" s="191"/>
    </row>
    <row r="818" spans="1:38" x14ac:dyDescent="0.25">
      <c r="A818" t="s">
        <v>4611</v>
      </c>
      <c r="B818" t="s">
        <v>4609</v>
      </c>
      <c r="C818" t="s">
        <v>4610</v>
      </c>
      <c r="D818" t="s">
        <v>634</v>
      </c>
      <c r="E818" t="s">
        <v>1658</v>
      </c>
      <c r="F818" t="s">
        <v>54</v>
      </c>
      <c r="G818"/>
      <c r="H818" t="s">
        <v>43265</v>
      </c>
      <c r="I818" t="s">
        <v>50484</v>
      </c>
      <c r="J818" t="s">
        <v>4611</v>
      </c>
      <c r="K818" t="s">
        <v>565</v>
      </c>
      <c r="L818" s="119" t="str">
        <f t="shared" si="48"/>
        <v>NA</v>
      </c>
      <c r="M818" s="119"/>
      <c r="N818" s="120" t="str">
        <f t="shared" si="49"/>
        <v>NA</v>
      </c>
      <c r="O818" s="120"/>
      <c r="P818"/>
      <c r="Q818"/>
      <c r="R818"/>
      <c r="S818"/>
      <c r="T818"/>
      <c r="U818" t="s">
        <v>39004</v>
      </c>
      <c r="V818" t="s">
        <v>39005</v>
      </c>
      <c r="W818" t="s">
        <v>2411</v>
      </c>
      <c r="X818" t="s">
        <v>102</v>
      </c>
      <c r="Y818" t="s">
        <v>8505</v>
      </c>
      <c r="Z818" t="s">
        <v>54</v>
      </c>
      <c r="AA818"/>
      <c r="AB818" t="s">
        <v>42429</v>
      </c>
      <c r="AC818" t="s">
        <v>56308</v>
      </c>
      <c r="AD818" t="s">
        <v>41138</v>
      </c>
      <c r="AE818" t="s">
        <v>105</v>
      </c>
      <c r="AF818" s="119" t="str">
        <f t="shared" si="50"/>
        <v>NA</v>
      </c>
      <c r="AG818" s="119"/>
      <c r="AH818" s="119"/>
      <c r="AI818" s="119"/>
      <c r="AJ818" s="119" t="str">
        <f t="shared" si="51"/>
        <v>NA</v>
      </c>
      <c r="AK818" s="190"/>
      <c r="AL818" s="191"/>
    </row>
    <row r="819" spans="1:38" x14ac:dyDescent="0.25">
      <c r="A819" t="s">
        <v>4166</v>
      </c>
      <c r="B819" t="s">
        <v>4834</v>
      </c>
      <c r="C819" t="s">
        <v>4645</v>
      </c>
      <c r="D819" t="s">
        <v>634</v>
      </c>
      <c r="E819" t="s">
        <v>4835</v>
      </c>
      <c r="F819" t="s">
        <v>54</v>
      </c>
      <c r="G819"/>
      <c r="H819" t="s">
        <v>43266</v>
      </c>
      <c r="I819" t="s">
        <v>50485</v>
      </c>
      <c r="J819"/>
      <c r="K819" t="s">
        <v>565</v>
      </c>
      <c r="L819" s="119" t="str">
        <f t="shared" si="48"/>
        <v>NA</v>
      </c>
      <c r="M819" s="119"/>
      <c r="N819" s="120" t="str">
        <f t="shared" si="49"/>
        <v>NA</v>
      </c>
      <c r="O819" s="120"/>
      <c r="P819"/>
      <c r="Q819"/>
      <c r="R819"/>
      <c r="S819"/>
      <c r="T819"/>
      <c r="U819" t="s">
        <v>39006</v>
      </c>
      <c r="V819" t="s">
        <v>39007</v>
      </c>
      <c r="W819" t="s">
        <v>2063</v>
      </c>
      <c r="X819" t="s">
        <v>102</v>
      </c>
      <c r="Y819" t="s">
        <v>2065</v>
      </c>
      <c r="Z819" t="s">
        <v>54</v>
      </c>
      <c r="AA819"/>
      <c r="AB819" t="s">
        <v>42430</v>
      </c>
      <c r="AC819" t="s">
        <v>49993</v>
      </c>
      <c r="AD819" t="s">
        <v>41139</v>
      </c>
      <c r="AE819" t="s">
        <v>105</v>
      </c>
      <c r="AF819" s="119" t="str">
        <f t="shared" si="50"/>
        <v>NA</v>
      </c>
      <c r="AG819" s="119"/>
      <c r="AH819" s="119"/>
      <c r="AI819" s="119"/>
      <c r="AJ819" s="119" t="str">
        <f t="shared" si="51"/>
        <v>NA</v>
      </c>
      <c r="AK819" s="190"/>
      <c r="AL819" s="191"/>
    </row>
    <row r="820" spans="1:38" x14ac:dyDescent="0.25">
      <c r="A820" t="s">
        <v>5231</v>
      </c>
      <c r="B820" t="s">
        <v>5229</v>
      </c>
      <c r="C820" t="s">
        <v>5230</v>
      </c>
      <c r="D820" t="s">
        <v>634</v>
      </c>
      <c r="E820" t="s">
        <v>5232</v>
      </c>
      <c r="F820" t="s">
        <v>54</v>
      </c>
      <c r="G820"/>
      <c r="H820" t="s">
        <v>43267</v>
      </c>
      <c r="I820" t="s">
        <v>50486</v>
      </c>
      <c r="J820" t="s">
        <v>5231</v>
      </c>
      <c r="K820" t="s">
        <v>565</v>
      </c>
      <c r="L820" s="119" t="str">
        <f t="shared" si="48"/>
        <v>NA</v>
      </c>
      <c r="M820" s="119"/>
      <c r="N820" s="120" t="str">
        <f t="shared" si="49"/>
        <v>NA</v>
      </c>
      <c r="O820" s="120"/>
      <c r="P820"/>
      <c r="Q820"/>
      <c r="R820"/>
      <c r="S820"/>
      <c r="T820"/>
      <c r="U820" t="s">
        <v>39008</v>
      </c>
      <c r="V820" t="s">
        <v>39009</v>
      </c>
      <c r="W820" t="s">
        <v>2063</v>
      </c>
      <c r="X820" t="s">
        <v>102</v>
      </c>
      <c r="Y820" t="s">
        <v>2065</v>
      </c>
      <c r="Z820" t="s">
        <v>54</v>
      </c>
      <c r="AA820"/>
      <c r="AB820" t="s">
        <v>42430</v>
      </c>
      <c r="AC820" t="s">
        <v>49993</v>
      </c>
      <c r="AD820" t="s">
        <v>41140</v>
      </c>
      <c r="AE820" t="s">
        <v>105</v>
      </c>
      <c r="AF820" s="119" t="str">
        <f t="shared" si="50"/>
        <v>NA</v>
      </c>
      <c r="AG820" s="119"/>
      <c r="AH820" s="119"/>
      <c r="AI820" s="119"/>
      <c r="AJ820" s="119" t="str">
        <f t="shared" si="51"/>
        <v>NA</v>
      </c>
      <c r="AK820" s="190"/>
      <c r="AL820" s="191"/>
    </row>
    <row r="821" spans="1:38" x14ac:dyDescent="0.25">
      <c r="A821" t="s">
        <v>4561</v>
      </c>
      <c r="B821" t="s">
        <v>4559</v>
      </c>
      <c r="C821" t="s">
        <v>4560</v>
      </c>
      <c r="D821" t="s">
        <v>634</v>
      </c>
      <c r="E821" t="s">
        <v>3605</v>
      </c>
      <c r="F821" t="s">
        <v>54</v>
      </c>
      <c r="G821"/>
      <c r="H821" t="s">
        <v>43268</v>
      </c>
      <c r="I821" t="s">
        <v>50487</v>
      </c>
      <c r="J821"/>
      <c r="K821" t="s">
        <v>565</v>
      </c>
      <c r="L821" s="119" t="str">
        <f t="shared" si="48"/>
        <v>NA</v>
      </c>
      <c r="M821" s="119"/>
      <c r="N821" s="120" t="str">
        <f t="shared" si="49"/>
        <v>NA</v>
      </c>
      <c r="O821" s="120"/>
      <c r="P821"/>
      <c r="Q821"/>
      <c r="R821"/>
      <c r="S821"/>
      <c r="T821"/>
      <c r="U821" t="s">
        <v>39012</v>
      </c>
      <c r="V821" t="s">
        <v>39013</v>
      </c>
      <c r="W821" t="s">
        <v>2719</v>
      </c>
      <c r="X821" t="s">
        <v>102</v>
      </c>
      <c r="Y821" t="s">
        <v>2721</v>
      </c>
      <c r="Z821" t="s">
        <v>54</v>
      </c>
      <c r="AA821"/>
      <c r="AB821" t="s">
        <v>42431</v>
      </c>
      <c r="AC821" t="s">
        <v>49994</v>
      </c>
      <c r="AD821"/>
      <c r="AE821" t="s">
        <v>105</v>
      </c>
      <c r="AF821" s="119" t="str">
        <f t="shared" si="50"/>
        <v>NA</v>
      </c>
      <c r="AG821" s="119"/>
      <c r="AH821" s="119"/>
      <c r="AI821" s="119"/>
      <c r="AJ821" s="119" t="str">
        <f t="shared" si="51"/>
        <v>NA</v>
      </c>
      <c r="AK821" s="190"/>
      <c r="AL821" s="191"/>
    </row>
    <row r="822" spans="1:38" x14ac:dyDescent="0.25">
      <c r="A822" t="s">
        <v>5574</v>
      </c>
      <c r="B822" t="s">
        <v>5572</v>
      </c>
      <c r="C822" t="s">
        <v>5573</v>
      </c>
      <c r="D822" t="s">
        <v>634</v>
      </c>
      <c r="E822" t="s">
        <v>5575</v>
      </c>
      <c r="F822" t="s">
        <v>54</v>
      </c>
      <c r="G822"/>
      <c r="H822" t="s">
        <v>43269</v>
      </c>
      <c r="I822" t="s">
        <v>50488</v>
      </c>
      <c r="J822"/>
      <c r="K822" t="s">
        <v>565</v>
      </c>
      <c r="L822" s="119" t="str">
        <f t="shared" si="48"/>
        <v>NA</v>
      </c>
      <c r="M822" s="119"/>
      <c r="N822" s="120" t="str">
        <f t="shared" si="49"/>
        <v>NA</v>
      </c>
      <c r="O822" s="120"/>
      <c r="P822"/>
      <c r="Q822"/>
      <c r="R822"/>
      <c r="S822"/>
      <c r="T822"/>
      <c r="U822" t="s">
        <v>39014</v>
      </c>
      <c r="V822" t="s">
        <v>39015</v>
      </c>
      <c r="W822" t="s">
        <v>2885</v>
      </c>
      <c r="X822" t="s">
        <v>102</v>
      </c>
      <c r="Y822" t="s">
        <v>2887</v>
      </c>
      <c r="Z822" t="s">
        <v>54</v>
      </c>
      <c r="AA822"/>
      <c r="AB822" t="s">
        <v>42432</v>
      </c>
      <c r="AC822" t="s">
        <v>49995</v>
      </c>
      <c r="AD822" t="s">
        <v>41141</v>
      </c>
      <c r="AE822" t="s">
        <v>105</v>
      </c>
      <c r="AF822" s="119" t="str">
        <f t="shared" si="50"/>
        <v>NA</v>
      </c>
      <c r="AG822" s="119"/>
      <c r="AH822" s="119"/>
      <c r="AI822" s="119"/>
      <c r="AJ822" s="119" t="str">
        <f t="shared" si="51"/>
        <v>NA</v>
      </c>
      <c r="AK822" s="190"/>
      <c r="AL822" s="191"/>
    </row>
    <row r="823" spans="1:38" x14ac:dyDescent="0.25">
      <c r="A823" t="s">
        <v>5541</v>
      </c>
      <c r="B823" t="s">
        <v>5539</v>
      </c>
      <c r="C823" t="s">
        <v>5540</v>
      </c>
      <c r="D823" t="s">
        <v>634</v>
      </c>
      <c r="E823" t="s">
        <v>1775</v>
      </c>
      <c r="F823" t="s">
        <v>54</v>
      </c>
      <c r="G823"/>
      <c r="H823" t="s">
        <v>43270</v>
      </c>
      <c r="I823" t="s">
        <v>50489</v>
      </c>
      <c r="J823" t="s">
        <v>5542</v>
      </c>
      <c r="K823" t="s">
        <v>565</v>
      </c>
      <c r="L823" s="119" t="str">
        <f t="shared" si="48"/>
        <v>NA</v>
      </c>
      <c r="M823" s="119"/>
      <c r="N823" s="120" t="str">
        <f t="shared" si="49"/>
        <v>NA</v>
      </c>
      <c r="O823" s="120"/>
      <c r="P823"/>
      <c r="Q823"/>
      <c r="R823"/>
      <c r="S823"/>
      <c r="T823"/>
      <c r="U823" t="s">
        <v>2412</v>
      </c>
      <c r="V823" t="s">
        <v>39021</v>
      </c>
      <c r="W823" t="s">
        <v>2411</v>
      </c>
      <c r="X823" t="s">
        <v>102</v>
      </c>
      <c r="Y823" t="s">
        <v>2413</v>
      </c>
      <c r="Z823" t="s">
        <v>54</v>
      </c>
      <c r="AA823"/>
      <c r="AB823" t="s">
        <v>42433</v>
      </c>
      <c r="AC823" t="s">
        <v>49996</v>
      </c>
      <c r="AD823" t="s">
        <v>41142</v>
      </c>
      <c r="AE823" t="s">
        <v>105</v>
      </c>
      <c r="AF823" s="119" t="str">
        <f t="shared" si="50"/>
        <v>NA</v>
      </c>
      <c r="AG823" s="119"/>
      <c r="AH823" s="119"/>
      <c r="AI823" s="119"/>
      <c r="AJ823" s="119" t="str">
        <f t="shared" si="51"/>
        <v>NA</v>
      </c>
      <c r="AK823" s="190"/>
      <c r="AL823" s="191"/>
    </row>
    <row r="824" spans="1:38" x14ac:dyDescent="0.25">
      <c r="A824" t="s">
        <v>5262</v>
      </c>
      <c r="B824" t="s">
        <v>5260</v>
      </c>
      <c r="C824" t="s">
        <v>5261</v>
      </c>
      <c r="D824" t="s">
        <v>634</v>
      </c>
      <c r="E824" t="s">
        <v>5263</v>
      </c>
      <c r="F824" t="s">
        <v>54</v>
      </c>
      <c r="G824"/>
      <c r="H824" t="s">
        <v>43271</v>
      </c>
      <c r="I824" t="s">
        <v>50490</v>
      </c>
      <c r="J824" t="s">
        <v>5262</v>
      </c>
      <c r="K824" t="s">
        <v>565</v>
      </c>
      <c r="L824" s="119" t="str">
        <f t="shared" si="48"/>
        <v>NA</v>
      </c>
      <c r="M824" s="119"/>
      <c r="N824" s="120" t="str">
        <f t="shared" si="49"/>
        <v>NA</v>
      </c>
      <c r="O824" s="120"/>
      <c r="P824"/>
      <c r="Q824"/>
      <c r="R824"/>
      <c r="S824"/>
      <c r="T824"/>
      <c r="U824" t="s">
        <v>39040</v>
      </c>
      <c r="V824" t="s">
        <v>39041</v>
      </c>
      <c r="W824" t="s">
        <v>3041</v>
      </c>
      <c r="X824" t="s">
        <v>102</v>
      </c>
      <c r="Y824" t="s">
        <v>3043</v>
      </c>
      <c r="Z824" t="s">
        <v>54</v>
      </c>
      <c r="AA824"/>
      <c r="AB824" t="s">
        <v>42436</v>
      </c>
      <c r="AC824" t="s">
        <v>49999</v>
      </c>
      <c r="AD824"/>
      <c r="AE824" t="s">
        <v>105</v>
      </c>
      <c r="AF824" s="119" t="str">
        <f t="shared" si="50"/>
        <v>NA</v>
      </c>
      <c r="AG824" s="119"/>
      <c r="AH824" s="119"/>
      <c r="AI824" s="119"/>
      <c r="AJ824" s="119" t="str">
        <f t="shared" si="51"/>
        <v>NA</v>
      </c>
      <c r="AK824" s="190"/>
      <c r="AL824" s="191"/>
    </row>
    <row r="825" spans="1:38" x14ac:dyDescent="0.25">
      <c r="A825" t="s">
        <v>5570</v>
      </c>
      <c r="B825" t="s">
        <v>5568</v>
      </c>
      <c r="C825" t="s">
        <v>5569</v>
      </c>
      <c r="D825" t="s">
        <v>634</v>
      </c>
      <c r="E825" t="s">
        <v>3270</v>
      </c>
      <c r="F825" t="s">
        <v>54</v>
      </c>
      <c r="G825"/>
      <c r="H825" t="s">
        <v>43272</v>
      </c>
      <c r="I825" t="s">
        <v>50491</v>
      </c>
      <c r="J825" t="s">
        <v>5571</v>
      </c>
      <c r="K825" t="s">
        <v>565</v>
      </c>
      <c r="L825" s="119" t="str">
        <f t="shared" si="48"/>
        <v>NA</v>
      </c>
      <c r="M825" s="119"/>
      <c r="N825" s="120" t="str">
        <f t="shared" si="49"/>
        <v>NA</v>
      </c>
      <c r="O825" s="120"/>
      <c r="P825"/>
      <c r="Q825"/>
      <c r="R825"/>
      <c r="S825"/>
      <c r="T825"/>
      <c r="U825" t="s">
        <v>39042</v>
      </c>
      <c r="V825" t="s">
        <v>39043</v>
      </c>
      <c r="W825" t="s">
        <v>3041</v>
      </c>
      <c r="X825" t="s">
        <v>102</v>
      </c>
      <c r="Y825" t="s">
        <v>3043</v>
      </c>
      <c r="Z825" t="s">
        <v>54</v>
      </c>
      <c r="AA825"/>
      <c r="AB825" t="s">
        <v>42436</v>
      </c>
      <c r="AC825" t="s">
        <v>49999</v>
      </c>
      <c r="AD825"/>
      <c r="AE825" t="s">
        <v>105</v>
      </c>
      <c r="AF825" s="119" t="str">
        <f t="shared" si="50"/>
        <v>NA</v>
      </c>
      <c r="AG825" s="119"/>
      <c r="AH825" s="119"/>
      <c r="AI825" s="119"/>
      <c r="AJ825" s="119" t="str">
        <f t="shared" si="51"/>
        <v>NA</v>
      </c>
      <c r="AK825" s="190"/>
      <c r="AL825" s="191"/>
    </row>
    <row r="826" spans="1:38" x14ac:dyDescent="0.25">
      <c r="A826" t="s">
        <v>5447</v>
      </c>
      <c r="B826" t="s">
        <v>5445</v>
      </c>
      <c r="C826" t="s">
        <v>5446</v>
      </c>
      <c r="D826" t="s">
        <v>634</v>
      </c>
      <c r="E826" t="s">
        <v>3270</v>
      </c>
      <c r="F826" t="s">
        <v>54</v>
      </c>
      <c r="G826"/>
      <c r="H826" t="s">
        <v>43272</v>
      </c>
      <c r="I826" t="s">
        <v>50491</v>
      </c>
      <c r="J826" t="s">
        <v>5448</v>
      </c>
      <c r="K826" t="s">
        <v>565</v>
      </c>
      <c r="L826" s="119" t="str">
        <f t="shared" si="48"/>
        <v>NA</v>
      </c>
      <c r="M826" s="119"/>
      <c r="N826" s="120" t="str">
        <f t="shared" si="49"/>
        <v>NA</v>
      </c>
      <c r="O826" s="120"/>
      <c r="P826"/>
      <c r="Q826"/>
      <c r="R826"/>
      <c r="S826"/>
      <c r="T826"/>
      <c r="U826" t="s">
        <v>2523</v>
      </c>
      <c r="V826" t="s">
        <v>39050</v>
      </c>
      <c r="W826" t="s">
        <v>2522</v>
      </c>
      <c r="X826" t="s">
        <v>102</v>
      </c>
      <c r="Y826" t="s">
        <v>2524</v>
      </c>
      <c r="Z826" t="s">
        <v>54</v>
      </c>
      <c r="AA826"/>
      <c r="AB826" t="s">
        <v>42438</v>
      </c>
      <c r="AC826" t="s">
        <v>50001</v>
      </c>
      <c r="AD826" t="s">
        <v>2525</v>
      </c>
      <c r="AE826" t="s">
        <v>105</v>
      </c>
      <c r="AF826" s="119" t="str">
        <f t="shared" si="50"/>
        <v>NA</v>
      </c>
      <c r="AG826" s="119"/>
      <c r="AH826" s="119"/>
      <c r="AI826" s="119"/>
      <c r="AJ826" s="119" t="str">
        <f t="shared" si="51"/>
        <v>NA</v>
      </c>
      <c r="AK826" s="190"/>
      <c r="AL826" s="191"/>
    </row>
    <row r="827" spans="1:38" x14ac:dyDescent="0.25">
      <c r="A827" t="s">
        <v>4246</v>
      </c>
      <c r="B827" t="s">
        <v>4244</v>
      </c>
      <c r="C827" t="s">
        <v>4245</v>
      </c>
      <c r="D827" t="s">
        <v>634</v>
      </c>
      <c r="E827" t="s">
        <v>3270</v>
      </c>
      <c r="F827" t="s">
        <v>54</v>
      </c>
      <c r="G827"/>
      <c r="H827" t="s">
        <v>43272</v>
      </c>
      <c r="I827" t="s">
        <v>50491</v>
      </c>
      <c r="J827" t="s">
        <v>4246</v>
      </c>
      <c r="K827" t="s">
        <v>565</v>
      </c>
      <c r="L827" s="119" t="str">
        <f t="shared" si="48"/>
        <v>NA</v>
      </c>
      <c r="M827" s="119"/>
      <c r="N827" s="120" t="str">
        <f t="shared" si="49"/>
        <v>NA</v>
      </c>
      <c r="O827" s="120"/>
      <c r="P827"/>
      <c r="Q827"/>
      <c r="R827"/>
      <c r="S827"/>
      <c r="T827"/>
      <c r="U827" t="s">
        <v>3249</v>
      </c>
      <c r="V827" t="s">
        <v>39051</v>
      </c>
      <c r="W827" t="s">
        <v>3248</v>
      </c>
      <c r="X827" t="s">
        <v>102</v>
      </c>
      <c r="Y827" t="s">
        <v>3250</v>
      </c>
      <c r="Z827" t="s">
        <v>54</v>
      </c>
      <c r="AA827"/>
      <c r="AB827" t="s">
        <v>42439</v>
      </c>
      <c r="AC827" t="s">
        <v>50002</v>
      </c>
      <c r="AD827" t="s">
        <v>3249</v>
      </c>
      <c r="AE827" t="s">
        <v>105</v>
      </c>
      <c r="AF827" s="119" t="str">
        <f t="shared" si="50"/>
        <v>NA</v>
      </c>
      <c r="AG827" s="119"/>
      <c r="AH827" s="119"/>
      <c r="AI827" s="119"/>
      <c r="AJ827" s="119" t="str">
        <f t="shared" si="51"/>
        <v>NA</v>
      </c>
      <c r="AK827" s="190"/>
      <c r="AL827" s="191"/>
    </row>
    <row r="828" spans="1:38" x14ac:dyDescent="0.25">
      <c r="A828" t="s">
        <v>4673</v>
      </c>
      <c r="B828" t="s">
        <v>4671</v>
      </c>
      <c r="C828" t="s">
        <v>4672</v>
      </c>
      <c r="D828" t="s">
        <v>634</v>
      </c>
      <c r="E828" t="s">
        <v>1461</v>
      </c>
      <c r="F828" t="s">
        <v>54</v>
      </c>
      <c r="G828"/>
      <c r="H828" t="s">
        <v>43273</v>
      </c>
      <c r="I828" t="s">
        <v>50492</v>
      </c>
      <c r="J828" t="s">
        <v>4673</v>
      </c>
      <c r="K828" t="s">
        <v>565</v>
      </c>
      <c r="L828" s="119" t="str">
        <f t="shared" si="48"/>
        <v>NA</v>
      </c>
      <c r="M828" s="119"/>
      <c r="N828" s="120" t="str">
        <f t="shared" si="49"/>
        <v>NA</v>
      </c>
      <c r="O828" s="120"/>
      <c r="P828"/>
      <c r="Q828"/>
      <c r="R828"/>
      <c r="S828"/>
      <c r="T828"/>
      <c r="U828" t="s">
        <v>2151</v>
      </c>
      <c r="V828" t="s">
        <v>39052</v>
      </c>
      <c r="W828" t="s">
        <v>2150</v>
      </c>
      <c r="X828" t="s">
        <v>102</v>
      </c>
      <c r="Y828" t="s">
        <v>2152</v>
      </c>
      <c r="Z828" t="s">
        <v>54</v>
      </c>
      <c r="AA828"/>
      <c r="AB828" t="s">
        <v>42440</v>
      </c>
      <c r="AC828" t="s">
        <v>50003</v>
      </c>
      <c r="AD828" t="s">
        <v>2151</v>
      </c>
      <c r="AE828" t="s">
        <v>105</v>
      </c>
      <c r="AF828" s="119" t="str">
        <f t="shared" si="50"/>
        <v>NA</v>
      </c>
      <c r="AG828" s="119"/>
      <c r="AH828" s="119"/>
      <c r="AI828" s="119"/>
      <c r="AJ828" s="119" t="str">
        <f t="shared" si="51"/>
        <v>NA</v>
      </c>
      <c r="AK828" s="190"/>
      <c r="AL828" s="191"/>
    </row>
    <row r="829" spans="1:38" x14ac:dyDescent="0.25">
      <c r="A829" t="s">
        <v>5290</v>
      </c>
      <c r="B829" t="s">
        <v>5288</v>
      </c>
      <c r="C829" t="s">
        <v>5289</v>
      </c>
      <c r="D829" t="s">
        <v>634</v>
      </c>
      <c r="E829" t="s">
        <v>1419</v>
      </c>
      <c r="F829" t="s">
        <v>54</v>
      </c>
      <c r="G829"/>
      <c r="H829" t="s">
        <v>43274</v>
      </c>
      <c r="I829" t="s">
        <v>50493</v>
      </c>
      <c r="J829" t="s">
        <v>5290</v>
      </c>
      <c r="K829" t="s">
        <v>565</v>
      </c>
      <c r="L829" s="119" t="str">
        <f t="shared" si="48"/>
        <v>NA</v>
      </c>
      <c r="M829" s="119"/>
      <c r="N829" s="120" t="str">
        <f t="shared" si="49"/>
        <v>NA</v>
      </c>
      <c r="O829" s="120"/>
      <c r="P829"/>
      <c r="Q829"/>
      <c r="R829"/>
      <c r="S829"/>
      <c r="T829"/>
      <c r="U829" t="s">
        <v>2196</v>
      </c>
      <c r="V829" t="s">
        <v>39053</v>
      </c>
      <c r="W829" t="s">
        <v>2195</v>
      </c>
      <c r="X829" t="s">
        <v>102</v>
      </c>
      <c r="Y829" t="s">
        <v>2197</v>
      </c>
      <c r="Z829" t="s">
        <v>54</v>
      </c>
      <c r="AA829"/>
      <c r="AB829" t="s">
        <v>42442</v>
      </c>
      <c r="AC829" t="s">
        <v>50005</v>
      </c>
      <c r="AD829"/>
      <c r="AE829" t="s">
        <v>105</v>
      </c>
      <c r="AF829" s="119" t="str">
        <f t="shared" si="50"/>
        <v>NA</v>
      </c>
      <c r="AG829" s="119"/>
      <c r="AH829" s="119"/>
      <c r="AI829" s="119"/>
      <c r="AJ829" s="119" t="str">
        <f t="shared" si="51"/>
        <v>NA</v>
      </c>
      <c r="AK829" s="190"/>
      <c r="AL829" s="191"/>
    </row>
    <row r="830" spans="1:38" x14ac:dyDescent="0.25">
      <c r="A830" t="s">
        <v>4366</v>
      </c>
      <c r="B830" t="s">
        <v>4364</v>
      </c>
      <c r="C830" t="s">
        <v>4365</v>
      </c>
      <c r="D830" t="s">
        <v>634</v>
      </c>
      <c r="E830" t="s">
        <v>1423</v>
      </c>
      <c r="F830" t="s">
        <v>54</v>
      </c>
      <c r="G830"/>
      <c r="H830" t="s">
        <v>43275</v>
      </c>
      <c r="I830" t="s">
        <v>50494</v>
      </c>
      <c r="J830" t="s">
        <v>4366</v>
      </c>
      <c r="K830" t="s">
        <v>565</v>
      </c>
      <c r="L830" s="119" t="str">
        <f t="shared" si="48"/>
        <v>NA</v>
      </c>
      <c r="M830" s="119"/>
      <c r="N830" s="120" t="str">
        <f t="shared" si="49"/>
        <v>NA</v>
      </c>
      <c r="O830" s="120"/>
      <c r="P830"/>
      <c r="Q830"/>
      <c r="R830"/>
      <c r="S830"/>
      <c r="T830"/>
      <c r="U830" t="s">
        <v>39054</v>
      </c>
      <c r="V830" t="s">
        <v>39055</v>
      </c>
      <c r="W830" t="s">
        <v>2696</v>
      </c>
      <c r="X830" t="s">
        <v>102</v>
      </c>
      <c r="Y830" t="s">
        <v>2698</v>
      </c>
      <c r="Z830" t="s">
        <v>54</v>
      </c>
      <c r="AA830"/>
      <c r="AB830" t="s">
        <v>42443</v>
      </c>
      <c r="AC830" t="s">
        <v>50006</v>
      </c>
      <c r="AD830"/>
      <c r="AE830" t="s">
        <v>105</v>
      </c>
      <c r="AF830" s="119" t="str">
        <f t="shared" si="50"/>
        <v>NA</v>
      </c>
      <c r="AG830" s="119"/>
      <c r="AH830" s="119"/>
      <c r="AI830" s="119"/>
      <c r="AJ830" s="119" t="str">
        <f t="shared" si="51"/>
        <v>NA</v>
      </c>
      <c r="AK830" s="190"/>
      <c r="AL830" s="191"/>
    </row>
    <row r="831" spans="1:38" x14ac:dyDescent="0.25">
      <c r="A831" t="s">
        <v>4425</v>
      </c>
      <c r="B831" t="s">
        <v>4423</v>
      </c>
      <c r="C831" t="s">
        <v>4424</v>
      </c>
      <c r="D831" t="s">
        <v>634</v>
      </c>
      <c r="E831" t="s">
        <v>4426</v>
      </c>
      <c r="F831" t="s">
        <v>54</v>
      </c>
      <c r="G831"/>
      <c r="H831" t="s">
        <v>43276</v>
      </c>
      <c r="I831" t="s">
        <v>50495</v>
      </c>
      <c r="J831" t="s">
        <v>4425</v>
      </c>
      <c r="K831" t="s">
        <v>565</v>
      </c>
      <c r="L831" s="119" t="str">
        <f t="shared" si="48"/>
        <v>NA</v>
      </c>
      <c r="M831" s="119"/>
      <c r="N831" s="120" t="str">
        <f t="shared" si="49"/>
        <v>NA</v>
      </c>
      <c r="O831" s="120"/>
      <c r="P831"/>
      <c r="Q831"/>
      <c r="R831"/>
      <c r="S831"/>
      <c r="T831"/>
      <c r="U831" t="s">
        <v>3087</v>
      </c>
      <c r="V831" t="s">
        <v>39056</v>
      </c>
      <c r="W831" t="s">
        <v>3086</v>
      </c>
      <c r="X831" t="s">
        <v>102</v>
      </c>
      <c r="Y831" t="s">
        <v>3088</v>
      </c>
      <c r="Z831" t="s">
        <v>54</v>
      </c>
      <c r="AA831"/>
      <c r="AB831" t="s">
        <v>42445</v>
      </c>
      <c r="AC831" t="s">
        <v>50007</v>
      </c>
      <c r="AD831" t="s">
        <v>3089</v>
      </c>
      <c r="AE831" t="s">
        <v>105</v>
      </c>
      <c r="AF831" s="119" t="str">
        <f t="shared" si="50"/>
        <v>NA</v>
      </c>
      <c r="AG831" s="119"/>
      <c r="AH831" s="119"/>
      <c r="AI831" s="119"/>
      <c r="AJ831" s="119" t="str">
        <f t="shared" si="51"/>
        <v>NA</v>
      </c>
      <c r="AK831" s="190"/>
      <c r="AL831" s="191"/>
    </row>
    <row r="832" spans="1:38" x14ac:dyDescent="0.25">
      <c r="A832" t="s">
        <v>4643</v>
      </c>
      <c r="B832" t="s">
        <v>4641</v>
      </c>
      <c r="C832" t="s">
        <v>4642</v>
      </c>
      <c r="D832" t="s">
        <v>634</v>
      </c>
      <c r="E832" t="s">
        <v>112</v>
      </c>
      <c r="F832" t="s">
        <v>54</v>
      </c>
      <c r="G832"/>
      <c r="H832" t="s">
        <v>43277</v>
      </c>
      <c r="I832" t="s">
        <v>50496</v>
      </c>
      <c r="J832" t="s">
        <v>4643</v>
      </c>
      <c r="K832" t="s">
        <v>565</v>
      </c>
      <c r="L832" s="119" t="str">
        <f t="shared" si="48"/>
        <v>NA</v>
      </c>
      <c r="M832" s="119"/>
      <c r="N832" s="120" t="str">
        <f t="shared" si="49"/>
        <v>NA</v>
      </c>
      <c r="O832" s="120"/>
      <c r="P832"/>
      <c r="Q832"/>
      <c r="R832"/>
      <c r="S832"/>
      <c r="T832"/>
      <c r="U832" t="s">
        <v>39057</v>
      </c>
      <c r="V832" t="s">
        <v>39058</v>
      </c>
      <c r="W832" t="s">
        <v>3041</v>
      </c>
      <c r="X832" t="s">
        <v>102</v>
      </c>
      <c r="Y832" t="s">
        <v>2032</v>
      </c>
      <c r="Z832" t="s">
        <v>54</v>
      </c>
      <c r="AA832"/>
      <c r="AB832" t="s">
        <v>42446</v>
      </c>
      <c r="AC832" t="s">
        <v>50008</v>
      </c>
      <c r="AD832"/>
      <c r="AE832" t="s">
        <v>105</v>
      </c>
      <c r="AF832" s="119" t="str">
        <f t="shared" si="50"/>
        <v>NA</v>
      </c>
      <c r="AG832" s="119"/>
      <c r="AH832" s="119"/>
      <c r="AI832" s="119"/>
      <c r="AJ832" s="119" t="str">
        <f t="shared" si="51"/>
        <v>NA</v>
      </c>
      <c r="AK832" s="190"/>
      <c r="AL832" s="191"/>
    </row>
    <row r="833" spans="1:38" x14ac:dyDescent="0.25">
      <c r="A833" t="s">
        <v>4292</v>
      </c>
      <c r="B833" t="s">
        <v>4290</v>
      </c>
      <c r="C833" t="s">
        <v>4291</v>
      </c>
      <c r="D833" t="s">
        <v>634</v>
      </c>
      <c r="E833" t="s">
        <v>1189</v>
      </c>
      <c r="F833" t="s">
        <v>54</v>
      </c>
      <c r="G833"/>
      <c r="H833" t="s">
        <v>43278</v>
      </c>
      <c r="I833" t="s">
        <v>50497</v>
      </c>
      <c r="J833" t="s">
        <v>4292</v>
      </c>
      <c r="K833" t="s">
        <v>565</v>
      </c>
      <c r="L833" s="119" t="str">
        <f t="shared" si="48"/>
        <v>NA</v>
      </c>
      <c r="M833" s="119"/>
      <c r="N833" s="120" t="str">
        <f t="shared" si="49"/>
        <v>NA</v>
      </c>
      <c r="O833" s="120"/>
      <c r="P833"/>
      <c r="Q833"/>
      <c r="R833"/>
      <c r="S833"/>
      <c r="T833"/>
      <c r="U833" t="s">
        <v>39061</v>
      </c>
      <c r="V833" t="s">
        <v>39062</v>
      </c>
      <c r="W833" t="s">
        <v>2283</v>
      </c>
      <c r="X833" t="s">
        <v>102</v>
      </c>
      <c r="Y833" t="s">
        <v>2285</v>
      </c>
      <c r="Z833" t="s">
        <v>54</v>
      </c>
      <c r="AA833"/>
      <c r="AB833" t="s">
        <v>42447</v>
      </c>
      <c r="AC833" t="s">
        <v>50009</v>
      </c>
      <c r="AD833"/>
      <c r="AE833" t="s">
        <v>105</v>
      </c>
      <c r="AF833" s="119" t="str">
        <f t="shared" si="50"/>
        <v>NA</v>
      </c>
      <c r="AG833" s="119"/>
      <c r="AH833" s="119"/>
      <c r="AI833" s="119"/>
      <c r="AJ833" s="119" t="str">
        <f t="shared" si="51"/>
        <v>NA</v>
      </c>
      <c r="AK833" s="190"/>
      <c r="AL833" s="191"/>
    </row>
    <row r="834" spans="1:38" x14ac:dyDescent="0.25">
      <c r="A834" t="s">
        <v>5017</v>
      </c>
      <c r="B834" t="s">
        <v>5015</v>
      </c>
      <c r="C834" t="s">
        <v>5016</v>
      </c>
      <c r="D834" t="s">
        <v>634</v>
      </c>
      <c r="E834" t="s">
        <v>3703</v>
      </c>
      <c r="F834" t="s">
        <v>54</v>
      </c>
      <c r="G834"/>
      <c r="H834" t="s">
        <v>43279</v>
      </c>
      <c r="I834" t="s">
        <v>50498</v>
      </c>
      <c r="J834" t="s">
        <v>5017</v>
      </c>
      <c r="K834" t="s">
        <v>565</v>
      </c>
      <c r="L834" s="119" t="str">
        <f t="shared" si="48"/>
        <v>NA</v>
      </c>
      <c r="M834" s="119"/>
      <c r="N834" s="120" t="str">
        <f t="shared" si="49"/>
        <v>NA</v>
      </c>
      <c r="O834" s="120"/>
      <c r="P834"/>
      <c r="Q834"/>
      <c r="R834"/>
      <c r="S834"/>
      <c r="T834"/>
      <c r="U834" t="s">
        <v>39065</v>
      </c>
      <c r="V834" t="s">
        <v>39066</v>
      </c>
      <c r="W834" t="s">
        <v>2669</v>
      </c>
      <c r="X834" t="s">
        <v>102</v>
      </c>
      <c r="Y834" t="s">
        <v>39067</v>
      </c>
      <c r="Z834" t="s">
        <v>54</v>
      </c>
      <c r="AA834"/>
      <c r="AB834" t="s">
        <v>42448</v>
      </c>
      <c r="AC834" t="s">
        <v>56309</v>
      </c>
      <c r="AD834"/>
      <c r="AE834" t="s">
        <v>105</v>
      </c>
      <c r="AF834" s="119" t="str">
        <f t="shared" si="50"/>
        <v>NA</v>
      </c>
      <c r="AG834" s="119"/>
      <c r="AH834" s="119"/>
      <c r="AI834" s="119"/>
      <c r="AJ834" s="119" t="str">
        <f t="shared" si="51"/>
        <v>NA</v>
      </c>
      <c r="AK834" s="190"/>
      <c r="AL834" s="191"/>
    </row>
    <row r="835" spans="1:38" x14ac:dyDescent="0.25">
      <c r="A835" t="s">
        <v>5128</v>
      </c>
      <c r="B835" t="s">
        <v>5126</v>
      </c>
      <c r="C835" t="s">
        <v>5127</v>
      </c>
      <c r="D835" t="s">
        <v>634</v>
      </c>
      <c r="E835" t="s">
        <v>5129</v>
      </c>
      <c r="F835" t="s">
        <v>54</v>
      </c>
      <c r="G835"/>
      <c r="H835" t="s">
        <v>43280</v>
      </c>
      <c r="I835" t="s">
        <v>50499</v>
      </c>
      <c r="J835" t="s">
        <v>5128</v>
      </c>
      <c r="K835" t="s">
        <v>565</v>
      </c>
      <c r="L835" s="119" t="str">
        <f t="shared" ref="L835:L898" si="52">IF($Q$1&lt;&gt;"",IF(ISNUMBER(SEARCH("*"&amp;$Q$1&amp;"*", A835)),A835, IF(ISNUMBER(SEARCH("*"&amp;$Q$1&amp;"*", H835)),A835, IF(ISNUMBER(SEARCH("*"&amp;$Q$1&amp;"*", G835)),A835, IF(ISNUMBER(SEARCH("*"&amp;$Q$1&amp;"*", J835)),A835,  IF(ISNUMBER(SEARCH("*"&amp;$Q$1&amp;"*", E835)),A835, "NA"))))),"NA")</f>
        <v>NA</v>
      </c>
      <c r="M835" s="119"/>
      <c r="N835" s="120" t="str">
        <f t="shared" ref="N835:N898" si="53">IF($Q$11=1,IF(ISNUMBER(SEARCH($T$11,C835)),A835,"NA"),"NA")</f>
        <v>NA</v>
      </c>
      <c r="O835" s="120"/>
      <c r="P835"/>
      <c r="Q835"/>
      <c r="R835"/>
      <c r="S835"/>
      <c r="T835"/>
      <c r="U835" t="s">
        <v>39068</v>
      </c>
      <c r="V835" t="s">
        <v>39069</v>
      </c>
      <c r="W835" t="s">
        <v>1463</v>
      </c>
      <c r="X835" t="s">
        <v>102</v>
      </c>
      <c r="Y835" t="s">
        <v>35410</v>
      </c>
      <c r="Z835" t="s">
        <v>54</v>
      </c>
      <c r="AA835"/>
      <c r="AB835" t="s">
        <v>42449</v>
      </c>
      <c r="AC835" t="s">
        <v>56310</v>
      </c>
      <c r="AD835"/>
      <c r="AE835" t="s">
        <v>105</v>
      </c>
      <c r="AF835" s="119" t="str">
        <f t="shared" ref="AF835:AF898" si="54">IF($Q$6&lt;&gt;"",IF(ISNUMBER(SEARCH($Q$6, W835)),U835, "NA"),"NA")</f>
        <v>NA</v>
      </c>
      <c r="AG835" s="119"/>
      <c r="AH835" s="119"/>
      <c r="AI835" s="119"/>
      <c r="AJ835" s="119" t="str">
        <f t="shared" ref="AJ835:AJ898" si="55">IF($Q$5&lt;&gt;"",IF(ISNUMBER(SEARCH($Q$5, U835&amp;" "&amp;Y835&amp;" "&amp;AA835&amp;" "&amp;AB835&amp;" "&amp;AD835)),U835, "NA"),"NA")</f>
        <v>NA</v>
      </c>
      <c r="AK835" s="190"/>
      <c r="AL835" s="191"/>
    </row>
    <row r="836" spans="1:38" x14ac:dyDescent="0.25">
      <c r="A836" t="s">
        <v>4268</v>
      </c>
      <c r="B836" t="s">
        <v>4266</v>
      </c>
      <c r="C836" t="s">
        <v>4267</v>
      </c>
      <c r="D836" t="s">
        <v>634</v>
      </c>
      <c r="E836" t="s">
        <v>4269</v>
      </c>
      <c r="F836" t="s">
        <v>54</v>
      </c>
      <c r="G836"/>
      <c r="H836" t="s">
        <v>43280</v>
      </c>
      <c r="I836" t="s">
        <v>50500</v>
      </c>
      <c r="J836" t="s">
        <v>4268</v>
      </c>
      <c r="K836" t="s">
        <v>565</v>
      </c>
      <c r="L836" s="119" t="str">
        <f t="shared" si="52"/>
        <v>NA</v>
      </c>
      <c r="M836" s="119"/>
      <c r="N836" s="120" t="str">
        <f t="shared" si="53"/>
        <v>NA</v>
      </c>
      <c r="O836" s="120"/>
      <c r="P836"/>
      <c r="Q836"/>
      <c r="R836"/>
      <c r="S836"/>
      <c r="T836"/>
      <c r="U836" t="s">
        <v>39070</v>
      </c>
      <c r="V836" t="s">
        <v>39071</v>
      </c>
      <c r="W836" t="s">
        <v>1467</v>
      </c>
      <c r="X836" t="s">
        <v>102</v>
      </c>
      <c r="Y836" t="s">
        <v>1469</v>
      </c>
      <c r="Z836" t="s">
        <v>54</v>
      </c>
      <c r="AA836"/>
      <c r="AB836" t="s">
        <v>42450</v>
      </c>
      <c r="AC836" t="s">
        <v>50010</v>
      </c>
      <c r="AD836"/>
      <c r="AE836" t="s">
        <v>105</v>
      </c>
      <c r="AF836" s="119" t="str">
        <f t="shared" si="54"/>
        <v>NA</v>
      </c>
      <c r="AG836" s="119"/>
      <c r="AH836" s="119"/>
      <c r="AI836" s="119"/>
      <c r="AJ836" s="119" t="str">
        <f t="shared" si="55"/>
        <v>NA</v>
      </c>
      <c r="AK836" s="190"/>
      <c r="AL836" s="191"/>
    </row>
    <row r="837" spans="1:38" x14ac:dyDescent="0.25">
      <c r="A837" t="s">
        <v>4787</v>
      </c>
      <c r="B837" t="s">
        <v>4785</v>
      </c>
      <c r="C837" t="s">
        <v>4786</v>
      </c>
      <c r="D837" t="s">
        <v>634</v>
      </c>
      <c r="E837" t="s">
        <v>676</v>
      </c>
      <c r="F837" t="s">
        <v>54</v>
      </c>
      <c r="G837"/>
      <c r="H837" t="s">
        <v>43280</v>
      </c>
      <c r="I837" t="s">
        <v>50501</v>
      </c>
      <c r="J837" t="s">
        <v>4787</v>
      </c>
      <c r="K837" t="s">
        <v>565</v>
      </c>
      <c r="L837" s="119" t="str">
        <f t="shared" si="52"/>
        <v>NA</v>
      </c>
      <c r="M837" s="119"/>
      <c r="N837" s="120" t="str">
        <f t="shared" si="53"/>
        <v>NA</v>
      </c>
      <c r="O837" s="120"/>
      <c r="P837"/>
      <c r="Q837"/>
      <c r="R837"/>
      <c r="S837"/>
      <c r="T837"/>
      <c r="U837" t="s">
        <v>39072</v>
      </c>
      <c r="V837" t="s">
        <v>39073</v>
      </c>
      <c r="W837" t="s">
        <v>1463</v>
      </c>
      <c r="X837" t="s">
        <v>102</v>
      </c>
      <c r="Y837" t="s">
        <v>1465</v>
      </c>
      <c r="Z837" t="s">
        <v>54</v>
      </c>
      <c r="AA837"/>
      <c r="AB837" t="s">
        <v>42451</v>
      </c>
      <c r="AC837" t="s">
        <v>50011</v>
      </c>
      <c r="AD837"/>
      <c r="AE837" t="s">
        <v>105</v>
      </c>
      <c r="AF837" s="119" t="str">
        <f t="shared" si="54"/>
        <v>NA</v>
      </c>
      <c r="AG837" s="119"/>
      <c r="AH837" s="119"/>
      <c r="AI837" s="119"/>
      <c r="AJ837" s="119" t="str">
        <f t="shared" si="55"/>
        <v>NA</v>
      </c>
      <c r="AK837" s="190"/>
      <c r="AL837" s="191"/>
    </row>
    <row r="838" spans="1:38" x14ac:dyDescent="0.25">
      <c r="A838" t="s">
        <v>4688</v>
      </c>
      <c r="B838" t="s">
        <v>4686</v>
      </c>
      <c r="C838" t="s">
        <v>4687</v>
      </c>
      <c r="D838" t="s">
        <v>634</v>
      </c>
      <c r="E838" t="s">
        <v>676</v>
      </c>
      <c r="F838" t="s">
        <v>54</v>
      </c>
      <c r="G838"/>
      <c r="H838" t="s">
        <v>43280</v>
      </c>
      <c r="I838" t="s">
        <v>50501</v>
      </c>
      <c r="J838" t="s">
        <v>4688</v>
      </c>
      <c r="K838" t="s">
        <v>565</v>
      </c>
      <c r="L838" s="119" t="str">
        <f t="shared" si="52"/>
        <v>NA</v>
      </c>
      <c r="M838" s="119"/>
      <c r="N838" s="120" t="str">
        <f t="shared" si="53"/>
        <v>NA</v>
      </c>
      <c r="O838" s="120"/>
      <c r="P838"/>
      <c r="Q838"/>
      <c r="R838"/>
      <c r="S838"/>
      <c r="T838"/>
      <c r="U838" t="s">
        <v>2821</v>
      </c>
      <c r="V838" t="s">
        <v>39074</v>
      </c>
      <c r="W838" t="s">
        <v>2820</v>
      </c>
      <c r="X838" t="s">
        <v>102</v>
      </c>
      <c r="Y838" t="s">
        <v>2822</v>
      </c>
      <c r="Z838" t="s">
        <v>54</v>
      </c>
      <c r="AA838"/>
      <c r="AB838" t="s">
        <v>42452</v>
      </c>
      <c r="AC838" t="s">
        <v>50012</v>
      </c>
      <c r="AD838"/>
      <c r="AE838" t="s">
        <v>105</v>
      </c>
      <c r="AF838" s="119" t="str">
        <f t="shared" si="54"/>
        <v>NA</v>
      </c>
      <c r="AG838" s="119"/>
      <c r="AH838" s="119"/>
      <c r="AI838" s="119"/>
      <c r="AJ838" s="119" t="str">
        <f t="shared" si="55"/>
        <v>NA</v>
      </c>
      <c r="AK838" s="190"/>
      <c r="AL838" s="191"/>
    </row>
    <row r="839" spans="1:38" x14ac:dyDescent="0.25">
      <c r="A839" t="s">
        <v>5168</v>
      </c>
      <c r="B839" t="s">
        <v>5166</v>
      </c>
      <c r="C839" t="s">
        <v>5167</v>
      </c>
      <c r="D839" t="s">
        <v>634</v>
      </c>
      <c r="E839" t="s">
        <v>630</v>
      </c>
      <c r="F839" t="s">
        <v>54</v>
      </c>
      <c r="G839"/>
      <c r="H839" t="s">
        <v>43280</v>
      </c>
      <c r="I839" t="s">
        <v>50502</v>
      </c>
      <c r="J839" t="s">
        <v>5168</v>
      </c>
      <c r="K839" t="s">
        <v>565</v>
      </c>
      <c r="L839" s="119" t="str">
        <f t="shared" si="52"/>
        <v>NA</v>
      </c>
      <c r="M839" s="119"/>
      <c r="N839" s="120" t="str">
        <f t="shared" si="53"/>
        <v>NA</v>
      </c>
      <c r="O839" s="120"/>
      <c r="P839"/>
      <c r="Q839"/>
      <c r="R839"/>
      <c r="S839"/>
      <c r="T839"/>
      <c r="U839" t="s">
        <v>39075</v>
      </c>
      <c r="V839" t="s">
        <v>39076</v>
      </c>
      <c r="W839" t="s">
        <v>1463</v>
      </c>
      <c r="X839" t="s">
        <v>102</v>
      </c>
      <c r="Y839" t="s">
        <v>2822</v>
      </c>
      <c r="Z839" t="s">
        <v>54</v>
      </c>
      <c r="AA839"/>
      <c r="AB839" t="s">
        <v>42453</v>
      </c>
      <c r="AC839" t="s">
        <v>50012</v>
      </c>
      <c r="AD839" t="s">
        <v>39075</v>
      </c>
      <c r="AE839" t="s">
        <v>105</v>
      </c>
      <c r="AF839" s="119" t="str">
        <f t="shared" si="54"/>
        <v>NA</v>
      </c>
      <c r="AG839" s="119"/>
      <c r="AH839" s="119"/>
      <c r="AI839" s="119"/>
      <c r="AJ839" s="119" t="str">
        <f t="shared" si="55"/>
        <v>NA</v>
      </c>
      <c r="AK839" s="190"/>
      <c r="AL839" s="191"/>
    </row>
    <row r="840" spans="1:38" x14ac:dyDescent="0.25">
      <c r="A840" t="s">
        <v>3976</v>
      </c>
      <c r="B840" t="s">
        <v>3974</v>
      </c>
      <c r="C840" t="s">
        <v>3975</v>
      </c>
      <c r="D840" t="s">
        <v>634</v>
      </c>
      <c r="E840" t="s">
        <v>630</v>
      </c>
      <c r="F840" t="s">
        <v>54</v>
      </c>
      <c r="G840"/>
      <c r="H840" t="s">
        <v>43280</v>
      </c>
      <c r="I840" t="s">
        <v>50502</v>
      </c>
      <c r="J840" t="s">
        <v>3976</v>
      </c>
      <c r="K840" t="s">
        <v>565</v>
      </c>
      <c r="L840" s="119" t="str">
        <f t="shared" si="52"/>
        <v>NA</v>
      </c>
      <c r="M840" s="119"/>
      <c r="N840" s="120" t="str">
        <f t="shared" si="53"/>
        <v>NA</v>
      </c>
      <c r="O840" s="120"/>
      <c r="P840"/>
      <c r="Q840"/>
      <c r="R840"/>
      <c r="S840"/>
      <c r="T840"/>
      <c r="U840" t="s">
        <v>39077</v>
      </c>
      <c r="V840" t="s">
        <v>39078</v>
      </c>
      <c r="W840" t="s">
        <v>1463</v>
      </c>
      <c r="X840" t="s">
        <v>102</v>
      </c>
      <c r="Y840" t="s">
        <v>14995</v>
      </c>
      <c r="Z840" t="s">
        <v>54</v>
      </c>
      <c r="AA840"/>
      <c r="AB840" t="s">
        <v>42454</v>
      </c>
      <c r="AC840" t="s">
        <v>56311</v>
      </c>
      <c r="AD840"/>
      <c r="AE840" t="s">
        <v>105</v>
      </c>
      <c r="AF840" s="119" t="str">
        <f t="shared" si="54"/>
        <v>NA</v>
      </c>
      <c r="AG840" s="119"/>
      <c r="AH840" s="119"/>
      <c r="AI840" s="119"/>
      <c r="AJ840" s="119" t="str">
        <f t="shared" si="55"/>
        <v>NA</v>
      </c>
      <c r="AK840" s="190"/>
      <c r="AL840" s="191"/>
    </row>
    <row r="841" spans="1:38" x14ac:dyDescent="0.25">
      <c r="A841" t="s">
        <v>5401</v>
      </c>
      <c r="B841" t="s">
        <v>5399</v>
      </c>
      <c r="C841" t="s">
        <v>5400</v>
      </c>
      <c r="D841" t="s">
        <v>634</v>
      </c>
      <c r="E841" t="s">
        <v>898</v>
      </c>
      <c r="F841" t="s">
        <v>54</v>
      </c>
      <c r="G841"/>
      <c r="H841" t="s">
        <v>43280</v>
      </c>
      <c r="I841" t="s">
        <v>50503</v>
      </c>
      <c r="J841" t="s">
        <v>5402</v>
      </c>
      <c r="K841" t="s">
        <v>565</v>
      </c>
      <c r="L841" s="119" t="str">
        <f t="shared" si="52"/>
        <v>NA</v>
      </c>
      <c r="M841" s="119"/>
      <c r="N841" s="120" t="str">
        <f t="shared" si="53"/>
        <v>NA</v>
      </c>
      <c r="O841" s="120"/>
      <c r="P841"/>
      <c r="Q841"/>
      <c r="R841"/>
      <c r="S841"/>
      <c r="T841"/>
      <c r="U841" t="s">
        <v>39079</v>
      </c>
      <c r="V841" t="s">
        <v>39080</v>
      </c>
      <c r="W841" t="s">
        <v>2669</v>
      </c>
      <c r="X841" t="s">
        <v>102</v>
      </c>
      <c r="Y841" t="s">
        <v>12834</v>
      </c>
      <c r="Z841" t="s">
        <v>54</v>
      </c>
      <c r="AA841"/>
      <c r="AB841" t="s">
        <v>42455</v>
      </c>
      <c r="AC841" t="s">
        <v>56312</v>
      </c>
      <c r="AD841"/>
      <c r="AE841" t="s">
        <v>105</v>
      </c>
      <c r="AF841" s="119" t="str">
        <f t="shared" si="54"/>
        <v>NA</v>
      </c>
      <c r="AG841" s="119"/>
      <c r="AH841" s="119"/>
      <c r="AI841" s="119"/>
      <c r="AJ841" s="119" t="str">
        <f t="shared" si="55"/>
        <v>NA</v>
      </c>
      <c r="AK841" s="190"/>
      <c r="AL841" s="191"/>
    </row>
    <row r="842" spans="1:38" x14ac:dyDescent="0.25">
      <c r="A842" t="s">
        <v>4709</v>
      </c>
      <c r="B842" t="s">
        <v>4707</v>
      </c>
      <c r="C842" t="s">
        <v>4708</v>
      </c>
      <c r="D842" t="s">
        <v>634</v>
      </c>
      <c r="E842" t="s">
        <v>898</v>
      </c>
      <c r="F842" t="s">
        <v>54</v>
      </c>
      <c r="G842"/>
      <c r="H842" t="s">
        <v>43280</v>
      </c>
      <c r="I842" t="s">
        <v>50503</v>
      </c>
      <c r="J842" t="s">
        <v>4709</v>
      </c>
      <c r="K842" t="s">
        <v>565</v>
      </c>
      <c r="L842" s="119" t="str">
        <f t="shared" si="52"/>
        <v>NA</v>
      </c>
      <c r="M842" s="119"/>
      <c r="N842" s="120" t="str">
        <f t="shared" si="53"/>
        <v>NA</v>
      </c>
      <c r="O842" s="120"/>
      <c r="P842"/>
      <c r="Q842"/>
      <c r="R842"/>
      <c r="S842"/>
      <c r="T842"/>
      <c r="U842" t="s">
        <v>2877</v>
      </c>
      <c r="V842" t="s">
        <v>39081</v>
      </c>
      <c r="W842" t="s">
        <v>2876</v>
      </c>
      <c r="X842" t="s">
        <v>102</v>
      </c>
      <c r="Y842" t="s">
        <v>2878</v>
      </c>
      <c r="Z842" t="s">
        <v>54</v>
      </c>
      <c r="AA842"/>
      <c r="AB842" t="s">
        <v>42456</v>
      </c>
      <c r="AC842" t="s">
        <v>50013</v>
      </c>
      <c r="AD842" t="s">
        <v>41143</v>
      </c>
      <c r="AE842" t="s">
        <v>105</v>
      </c>
      <c r="AF842" s="119" t="str">
        <f t="shared" si="54"/>
        <v>NA</v>
      </c>
      <c r="AG842" s="119"/>
      <c r="AH842" s="119"/>
      <c r="AI842" s="119"/>
      <c r="AJ842" s="119" t="str">
        <f t="shared" si="55"/>
        <v>NA</v>
      </c>
      <c r="AK842" s="190"/>
      <c r="AL842" s="191"/>
    </row>
    <row r="843" spans="1:38" x14ac:dyDescent="0.25">
      <c r="A843" t="s">
        <v>4275</v>
      </c>
      <c r="B843" t="s">
        <v>4273</v>
      </c>
      <c r="C843" t="s">
        <v>4274</v>
      </c>
      <c r="D843" t="s">
        <v>634</v>
      </c>
      <c r="E843" t="s">
        <v>898</v>
      </c>
      <c r="F843" t="s">
        <v>54</v>
      </c>
      <c r="G843"/>
      <c r="H843" t="s">
        <v>43280</v>
      </c>
      <c r="I843" t="s">
        <v>50503</v>
      </c>
      <c r="J843" t="s">
        <v>4275</v>
      </c>
      <c r="K843" t="s">
        <v>565</v>
      </c>
      <c r="L843" s="119" t="str">
        <f t="shared" si="52"/>
        <v>NA</v>
      </c>
      <c r="M843" s="119"/>
      <c r="N843" s="120" t="str">
        <f t="shared" si="53"/>
        <v>NA</v>
      </c>
      <c r="O843" s="120"/>
      <c r="P843"/>
      <c r="Q843"/>
      <c r="R843"/>
      <c r="S843"/>
      <c r="T843"/>
      <c r="U843" t="s">
        <v>39082</v>
      </c>
      <c r="V843" t="s">
        <v>39083</v>
      </c>
      <c r="W843" t="s">
        <v>2669</v>
      </c>
      <c r="X843" t="s">
        <v>102</v>
      </c>
      <c r="Y843" t="s">
        <v>2671</v>
      </c>
      <c r="Z843" t="s">
        <v>54</v>
      </c>
      <c r="AA843"/>
      <c r="AB843" t="s">
        <v>42457</v>
      </c>
      <c r="AC843" t="s">
        <v>50014</v>
      </c>
      <c r="AD843"/>
      <c r="AE843" t="s">
        <v>105</v>
      </c>
      <c r="AF843" s="119" t="str">
        <f t="shared" si="54"/>
        <v>NA</v>
      </c>
      <c r="AG843" s="119"/>
      <c r="AH843" s="119"/>
      <c r="AI843" s="119"/>
      <c r="AJ843" s="119" t="str">
        <f t="shared" si="55"/>
        <v>NA</v>
      </c>
      <c r="AK843" s="190"/>
      <c r="AL843" s="191"/>
    </row>
    <row r="844" spans="1:38" x14ac:dyDescent="0.25">
      <c r="A844" t="s">
        <v>5405</v>
      </c>
      <c r="B844" t="s">
        <v>5403</v>
      </c>
      <c r="C844" t="s">
        <v>5404</v>
      </c>
      <c r="D844" t="s">
        <v>634</v>
      </c>
      <c r="E844" t="s">
        <v>898</v>
      </c>
      <c r="F844" t="s">
        <v>54</v>
      </c>
      <c r="G844"/>
      <c r="H844" t="s">
        <v>43280</v>
      </c>
      <c r="I844" t="s">
        <v>50503</v>
      </c>
      <c r="J844" t="s">
        <v>5406</v>
      </c>
      <c r="K844" t="s">
        <v>565</v>
      </c>
      <c r="L844" s="119" t="str">
        <f t="shared" si="52"/>
        <v>NA</v>
      </c>
      <c r="M844" s="119"/>
      <c r="N844" s="120" t="str">
        <f t="shared" si="53"/>
        <v>NA</v>
      </c>
      <c r="O844" s="120"/>
      <c r="P844"/>
      <c r="Q844"/>
      <c r="R844"/>
      <c r="S844"/>
      <c r="T844"/>
      <c r="U844" t="s">
        <v>41145</v>
      </c>
      <c r="V844" t="s">
        <v>41144</v>
      </c>
      <c r="W844" t="s">
        <v>298</v>
      </c>
      <c r="X844" t="s">
        <v>102</v>
      </c>
      <c r="Y844" t="s">
        <v>7048</v>
      </c>
      <c r="Z844" t="s">
        <v>54</v>
      </c>
      <c r="AA844"/>
      <c r="AB844" t="s">
        <v>42459</v>
      </c>
      <c r="AC844" t="s">
        <v>56313</v>
      </c>
      <c r="AD844" t="s">
        <v>41146</v>
      </c>
      <c r="AE844" t="s">
        <v>105</v>
      </c>
      <c r="AF844" s="119" t="str">
        <f t="shared" si="54"/>
        <v>NA</v>
      </c>
      <c r="AG844" s="119"/>
      <c r="AH844" s="119"/>
      <c r="AI844" s="119"/>
      <c r="AJ844" s="119" t="str">
        <f t="shared" si="55"/>
        <v>NA</v>
      </c>
      <c r="AK844" s="190"/>
      <c r="AL844" s="191"/>
    </row>
    <row r="845" spans="1:38" x14ac:dyDescent="0.25">
      <c r="A845" t="s">
        <v>4386</v>
      </c>
      <c r="B845" t="s">
        <v>4384</v>
      </c>
      <c r="C845" t="s">
        <v>4385</v>
      </c>
      <c r="D845" t="s">
        <v>634</v>
      </c>
      <c r="E845" t="s">
        <v>466</v>
      </c>
      <c r="F845" t="s">
        <v>54</v>
      </c>
      <c r="G845"/>
      <c r="H845" t="s">
        <v>43281</v>
      </c>
      <c r="I845" t="s">
        <v>50504</v>
      </c>
      <c r="J845"/>
      <c r="K845" t="s">
        <v>565</v>
      </c>
      <c r="L845" s="119" t="str">
        <f t="shared" si="52"/>
        <v>NA</v>
      </c>
      <c r="M845" s="119"/>
      <c r="N845" s="120" t="str">
        <f t="shared" si="53"/>
        <v>NA</v>
      </c>
      <c r="O845" s="120"/>
      <c r="P845"/>
      <c r="Q845"/>
      <c r="R845"/>
      <c r="S845"/>
      <c r="T845"/>
      <c r="U845" t="s">
        <v>39084</v>
      </c>
      <c r="V845" t="s">
        <v>39085</v>
      </c>
      <c r="W845" t="s">
        <v>298</v>
      </c>
      <c r="X845" t="s">
        <v>102</v>
      </c>
      <c r="Y845" t="s">
        <v>7048</v>
      </c>
      <c r="Z845" t="s">
        <v>54</v>
      </c>
      <c r="AA845"/>
      <c r="AB845" t="s">
        <v>42460</v>
      </c>
      <c r="AC845" t="s">
        <v>56313</v>
      </c>
      <c r="AD845" t="s">
        <v>41147</v>
      </c>
      <c r="AE845" t="s">
        <v>105</v>
      </c>
      <c r="AF845" s="119" t="str">
        <f t="shared" si="54"/>
        <v>NA</v>
      </c>
      <c r="AG845" s="119"/>
      <c r="AH845" s="119"/>
      <c r="AI845" s="119"/>
      <c r="AJ845" s="119" t="str">
        <f t="shared" si="55"/>
        <v>NA</v>
      </c>
      <c r="AK845" s="190"/>
      <c r="AL845" s="191"/>
    </row>
    <row r="846" spans="1:38" x14ac:dyDescent="0.25">
      <c r="A846" t="s">
        <v>5682</v>
      </c>
      <c r="B846" t="s">
        <v>5680</v>
      </c>
      <c r="C846" t="s">
        <v>5681</v>
      </c>
      <c r="D846" t="s">
        <v>634</v>
      </c>
      <c r="E846" t="s">
        <v>466</v>
      </c>
      <c r="F846" t="s">
        <v>54</v>
      </c>
      <c r="G846"/>
      <c r="H846" t="s">
        <v>43281</v>
      </c>
      <c r="I846" t="s">
        <v>50504</v>
      </c>
      <c r="J846" t="s">
        <v>5683</v>
      </c>
      <c r="K846" t="s">
        <v>565</v>
      </c>
      <c r="L846" s="119" t="str">
        <f t="shared" si="52"/>
        <v>NA</v>
      </c>
      <c r="M846" s="119"/>
      <c r="N846" s="120" t="str">
        <f t="shared" si="53"/>
        <v>NA</v>
      </c>
      <c r="O846" s="120"/>
      <c r="P846"/>
      <c r="Q846"/>
      <c r="R846"/>
      <c r="S846"/>
      <c r="T846"/>
      <c r="U846" t="s">
        <v>39086</v>
      </c>
      <c r="V846" t="s">
        <v>39087</v>
      </c>
      <c r="W846" t="s">
        <v>298</v>
      </c>
      <c r="X846" t="s">
        <v>102</v>
      </c>
      <c r="Y846" t="s">
        <v>39088</v>
      </c>
      <c r="Z846" t="s">
        <v>54</v>
      </c>
      <c r="AA846"/>
      <c r="AB846" t="s">
        <v>42461</v>
      </c>
      <c r="AC846" t="s">
        <v>56314</v>
      </c>
      <c r="AD846" t="s">
        <v>41148</v>
      </c>
      <c r="AE846" t="s">
        <v>105</v>
      </c>
      <c r="AF846" s="119" t="str">
        <f t="shared" si="54"/>
        <v>NA</v>
      </c>
      <c r="AG846" s="119"/>
      <c r="AH846" s="119"/>
      <c r="AI846" s="119"/>
      <c r="AJ846" s="119" t="str">
        <f t="shared" si="55"/>
        <v>NA</v>
      </c>
      <c r="AK846" s="190"/>
      <c r="AL846" s="191"/>
    </row>
    <row r="847" spans="1:38" x14ac:dyDescent="0.25">
      <c r="A847" t="s">
        <v>5362</v>
      </c>
      <c r="B847" t="s">
        <v>5360</v>
      </c>
      <c r="C847" t="s">
        <v>5361</v>
      </c>
      <c r="D847" t="s">
        <v>634</v>
      </c>
      <c r="E847" t="s">
        <v>466</v>
      </c>
      <c r="F847" t="s">
        <v>54</v>
      </c>
      <c r="G847"/>
      <c r="H847" t="s">
        <v>43281</v>
      </c>
      <c r="I847" t="s">
        <v>50504</v>
      </c>
      <c r="J847" t="s">
        <v>5363</v>
      </c>
      <c r="K847" t="s">
        <v>565</v>
      </c>
      <c r="L847" s="119" t="str">
        <f t="shared" si="52"/>
        <v>NA</v>
      </c>
      <c r="M847" s="119"/>
      <c r="N847" s="120" t="str">
        <f t="shared" si="53"/>
        <v>NA</v>
      </c>
      <c r="O847" s="120"/>
      <c r="P847"/>
      <c r="Q847"/>
      <c r="R847"/>
      <c r="S847"/>
      <c r="T847"/>
      <c r="U847" t="s">
        <v>39089</v>
      </c>
      <c r="V847" t="s">
        <v>39090</v>
      </c>
      <c r="W847" t="s">
        <v>298</v>
      </c>
      <c r="X847" t="s">
        <v>102</v>
      </c>
      <c r="Y847" t="s">
        <v>39091</v>
      </c>
      <c r="Z847" t="s">
        <v>54</v>
      </c>
      <c r="AA847"/>
      <c r="AB847" t="s">
        <v>42462</v>
      </c>
      <c r="AC847" t="s">
        <v>56315</v>
      </c>
      <c r="AD847" t="s">
        <v>39089</v>
      </c>
      <c r="AE847" t="s">
        <v>105</v>
      </c>
      <c r="AF847" s="119" t="str">
        <f t="shared" si="54"/>
        <v>NA</v>
      </c>
      <c r="AG847" s="119"/>
      <c r="AH847" s="119"/>
      <c r="AI847" s="119"/>
      <c r="AJ847" s="119" t="str">
        <f t="shared" si="55"/>
        <v>NA</v>
      </c>
      <c r="AK847" s="190"/>
      <c r="AL847" s="191"/>
    </row>
    <row r="848" spans="1:38" x14ac:dyDescent="0.25">
      <c r="A848" t="s">
        <v>5602</v>
      </c>
      <c r="B848" t="s">
        <v>5601</v>
      </c>
      <c r="C848" t="s">
        <v>5598</v>
      </c>
      <c r="D848" t="s">
        <v>634</v>
      </c>
      <c r="E848" t="s">
        <v>5603</v>
      </c>
      <c r="F848" t="s">
        <v>54</v>
      </c>
      <c r="G848"/>
      <c r="H848" t="s">
        <v>43282</v>
      </c>
      <c r="I848" t="s">
        <v>50505</v>
      </c>
      <c r="J848"/>
      <c r="K848" t="s">
        <v>565</v>
      </c>
      <c r="L848" s="119" t="str">
        <f t="shared" si="52"/>
        <v>NA</v>
      </c>
      <c r="M848" s="119"/>
      <c r="N848" s="120" t="str">
        <f t="shared" si="53"/>
        <v>NA</v>
      </c>
      <c r="O848" s="120"/>
      <c r="P848"/>
      <c r="Q848"/>
      <c r="R848"/>
      <c r="S848"/>
      <c r="T848"/>
      <c r="U848" t="s">
        <v>39092</v>
      </c>
      <c r="V848" t="s">
        <v>39093</v>
      </c>
      <c r="W848" t="s">
        <v>1078</v>
      </c>
      <c r="X848" t="s">
        <v>102</v>
      </c>
      <c r="Y848" t="s">
        <v>1080</v>
      </c>
      <c r="Z848" t="s">
        <v>54</v>
      </c>
      <c r="AA848"/>
      <c r="AB848" t="s">
        <v>42463</v>
      </c>
      <c r="AC848" t="s">
        <v>50015</v>
      </c>
      <c r="AD848" t="s">
        <v>1079</v>
      </c>
      <c r="AE848" t="s">
        <v>105</v>
      </c>
      <c r="AF848" s="119" t="str">
        <f t="shared" si="54"/>
        <v>NA</v>
      </c>
      <c r="AG848" s="119"/>
      <c r="AH848" s="119"/>
      <c r="AI848" s="119"/>
      <c r="AJ848" s="119" t="str">
        <f t="shared" si="55"/>
        <v>NA</v>
      </c>
      <c r="AK848" s="190"/>
      <c r="AL848" s="191"/>
    </row>
    <row r="849" spans="1:38" x14ac:dyDescent="0.25">
      <c r="A849" t="s">
        <v>5599</v>
      </c>
      <c r="B849" t="s">
        <v>5597</v>
      </c>
      <c r="C849" t="s">
        <v>5598</v>
      </c>
      <c r="D849" t="s">
        <v>634</v>
      </c>
      <c r="E849" t="s">
        <v>5600</v>
      </c>
      <c r="F849" t="s">
        <v>54</v>
      </c>
      <c r="G849"/>
      <c r="H849" t="s">
        <v>43283</v>
      </c>
      <c r="I849" t="s">
        <v>50506</v>
      </c>
      <c r="J849"/>
      <c r="K849" t="s">
        <v>565</v>
      </c>
      <c r="L849" s="119" t="str">
        <f t="shared" si="52"/>
        <v>NA</v>
      </c>
      <c r="M849" s="119"/>
      <c r="N849" s="120" t="str">
        <f t="shared" si="53"/>
        <v>NA</v>
      </c>
      <c r="O849" s="120"/>
      <c r="P849"/>
      <c r="Q849"/>
      <c r="R849"/>
      <c r="S849"/>
      <c r="T849"/>
      <c r="U849" t="s">
        <v>39094</v>
      </c>
      <c r="V849" t="s">
        <v>39095</v>
      </c>
      <c r="W849" t="s">
        <v>1078</v>
      </c>
      <c r="X849" t="s">
        <v>102</v>
      </c>
      <c r="Y849" t="s">
        <v>1080</v>
      </c>
      <c r="Z849" t="s">
        <v>54</v>
      </c>
      <c r="AA849"/>
      <c r="AB849" t="s">
        <v>42463</v>
      </c>
      <c r="AC849" t="s">
        <v>50015</v>
      </c>
      <c r="AD849" t="s">
        <v>41149</v>
      </c>
      <c r="AE849" t="s">
        <v>105</v>
      </c>
      <c r="AF849" s="119" t="str">
        <f t="shared" si="54"/>
        <v>NA</v>
      </c>
      <c r="AG849" s="119"/>
      <c r="AH849" s="119"/>
      <c r="AI849" s="119"/>
      <c r="AJ849" s="119" t="str">
        <f t="shared" si="55"/>
        <v>NA</v>
      </c>
      <c r="AK849" s="190"/>
      <c r="AL849" s="191"/>
    </row>
    <row r="850" spans="1:38" x14ac:dyDescent="0.25">
      <c r="A850" t="s">
        <v>5639</v>
      </c>
      <c r="B850" t="s">
        <v>5637</v>
      </c>
      <c r="C850" t="s">
        <v>5638</v>
      </c>
      <c r="D850" t="s">
        <v>634</v>
      </c>
      <c r="E850" t="s">
        <v>2850</v>
      </c>
      <c r="F850" t="s">
        <v>54</v>
      </c>
      <c r="G850"/>
      <c r="H850" t="s">
        <v>43284</v>
      </c>
      <c r="I850" t="s">
        <v>50507</v>
      </c>
      <c r="J850"/>
      <c r="K850" t="s">
        <v>565</v>
      </c>
      <c r="L850" s="119" t="str">
        <f t="shared" si="52"/>
        <v>NA</v>
      </c>
      <c r="M850" s="119"/>
      <c r="N850" s="120" t="str">
        <f t="shared" si="53"/>
        <v>NA</v>
      </c>
      <c r="O850" s="120"/>
      <c r="P850"/>
      <c r="Q850"/>
      <c r="R850"/>
      <c r="S850"/>
      <c r="T850"/>
      <c r="U850" t="s">
        <v>39096</v>
      </c>
      <c r="V850" t="s">
        <v>39097</v>
      </c>
      <c r="W850" t="s">
        <v>1078</v>
      </c>
      <c r="X850" t="s">
        <v>102</v>
      </c>
      <c r="Y850" t="s">
        <v>1080</v>
      </c>
      <c r="Z850" t="s">
        <v>54</v>
      </c>
      <c r="AA850"/>
      <c r="AB850" t="s">
        <v>42463</v>
      </c>
      <c r="AC850" t="s">
        <v>50015</v>
      </c>
      <c r="AD850" t="s">
        <v>41150</v>
      </c>
      <c r="AE850" t="s">
        <v>105</v>
      </c>
      <c r="AF850" s="119" t="str">
        <f t="shared" si="54"/>
        <v>NA</v>
      </c>
      <c r="AG850" s="119"/>
      <c r="AH850" s="119"/>
      <c r="AI850" s="119"/>
      <c r="AJ850" s="119" t="str">
        <f t="shared" si="55"/>
        <v>NA</v>
      </c>
      <c r="AK850" s="190"/>
      <c r="AL850" s="191"/>
    </row>
    <row r="851" spans="1:38" x14ac:dyDescent="0.25">
      <c r="A851" t="s">
        <v>4818</v>
      </c>
      <c r="B851" t="s">
        <v>4816</v>
      </c>
      <c r="C851" t="s">
        <v>4817</v>
      </c>
      <c r="D851" t="s">
        <v>634</v>
      </c>
      <c r="E851" t="s">
        <v>3236</v>
      </c>
      <c r="F851" t="s">
        <v>54</v>
      </c>
      <c r="G851"/>
      <c r="H851" t="s">
        <v>43285</v>
      </c>
      <c r="I851" t="s">
        <v>50508</v>
      </c>
      <c r="J851" t="s">
        <v>4819</v>
      </c>
      <c r="K851" t="s">
        <v>565</v>
      </c>
      <c r="L851" s="119" t="str">
        <f t="shared" si="52"/>
        <v>NA</v>
      </c>
      <c r="M851" s="119"/>
      <c r="N851" s="120" t="str">
        <f t="shared" si="53"/>
        <v>NA</v>
      </c>
      <c r="O851" s="120"/>
      <c r="P851"/>
      <c r="Q851"/>
      <c r="R851"/>
      <c r="S851"/>
      <c r="T851"/>
      <c r="U851" t="s">
        <v>39098</v>
      </c>
      <c r="V851" t="s">
        <v>39099</v>
      </c>
      <c r="W851" t="s">
        <v>298</v>
      </c>
      <c r="X851" t="s">
        <v>102</v>
      </c>
      <c r="Y851" t="s">
        <v>21060</v>
      </c>
      <c r="Z851" t="s">
        <v>54</v>
      </c>
      <c r="AA851"/>
      <c r="AB851" t="s">
        <v>42464</v>
      </c>
      <c r="AC851" t="s">
        <v>56316</v>
      </c>
      <c r="AD851" t="s">
        <v>41151</v>
      </c>
      <c r="AE851" t="s">
        <v>105</v>
      </c>
      <c r="AF851" s="119" t="str">
        <f t="shared" si="54"/>
        <v>NA</v>
      </c>
      <c r="AG851" s="119"/>
      <c r="AH851" s="119"/>
      <c r="AI851" s="119"/>
      <c r="AJ851" s="119" t="str">
        <f t="shared" si="55"/>
        <v>NA</v>
      </c>
      <c r="AK851" s="190"/>
      <c r="AL851" s="191"/>
    </row>
    <row r="852" spans="1:38" x14ac:dyDescent="0.25">
      <c r="A852" t="s">
        <v>4028</v>
      </c>
      <c r="B852" t="s">
        <v>4026</v>
      </c>
      <c r="C852" t="s">
        <v>4027</v>
      </c>
      <c r="D852" t="s">
        <v>634</v>
      </c>
      <c r="E852" t="s">
        <v>1845</v>
      </c>
      <c r="F852" t="s">
        <v>54</v>
      </c>
      <c r="G852"/>
      <c r="H852" t="s">
        <v>43286</v>
      </c>
      <c r="I852" t="s">
        <v>50509</v>
      </c>
      <c r="J852" t="s">
        <v>4029</v>
      </c>
      <c r="K852" t="s">
        <v>565</v>
      </c>
      <c r="L852" s="119" t="str">
        <f t="shared" si="52"/>
        <v>NA</v>
      </c>
      <c r="M852" s="119"/>
      <c r="N852" s="120" t="str">
        <f t="shared" si="53"/>
        <v>NA</v>
      </c>
      <c r="O852" s="120"/>
      <c r="P852"/>
      <c r="Q852"/>
      <c r="R852"/>
      <c r="S852"/>
      <c r="T852"/>
      <c r="U852" t="s">
        <v>39100</v>
      </c>
      <c r="V852" t="s">
        <v>39101</v>
      </c>
      <c r="W852" t="s">
        <v>1078</v>
      </c>
      <c r="X852" t="s">
        <v>102</v>
      </c>
      <c r="Y852" t="s">
        <v>7174</v>
      </c>
      <c r="Z852" t="s">
        <v>54</v>
      </c>
      <c r="AA852"/>
      <c r="AB852" t="s">
        <v>42465</v>
      </c>
      <c r="AC852" t="s">
        <v>56317</v>
      </c>
      <c r="AD852" t="s">
        <v>41152</v>
      </c>
      <c r="AE852" t="s">
        <v>105</v>
      </c>
      <c r="AF852" s="119" t="str">
        <f t="shared" si="54"/>
        <v>NA</v>
      </c>
      <c r="AG852" s="119"/>
      <c r="AH852" s="119"/>
      <c r="AI852" s="119"/>
      <c r="AJ852" s="119" t="str">
        <f t="shared" si="55"/>
        <v>NA</v>
      </c>
      <c r="AK852" s="190"/>
      <c r="AL852" s="191"/>
    </row>
    <row r="853" spans="1:38" x14ac:dyDescent="0.25">
      <c r="A853" t="s">
        <v>4522</v>
      </c>
      <c r="B853" t="s">
        <v>4520</v>
      </c>
      <c r="C853" t="s">
        <v>4521</v>
      </c>
      <c r="D853" t="s">
        <v>634</v>
      </c>
      <c r="E853" t="s">
        <v>4523</v>
      </c>
      <c r="F853" t="s">
        <v>54</v>
      </c>
      <c r="G853"/>
      <c r="H853" t="s">
        <v>43287</v>
      </c>
      <c r="I853" t="s">
        <v>50510</v>
      </c>
      <c r="J853"/>
      <c r="K853" t="s">
        <v>565</v>
      </c>
      <c r="L853" s="119" t="str">
        <f t="shared" si="52"/>
        <v>NA</v>
      </c>
      <c r="M853" s="119"/>
      <c r="N853" s="120" t="str">
        <f t="shared" si="53"/>
        <v>NA</v>
      </c>
      <c r="O853" s="120"/>
      <c r="P853"/>
      <c r="Q853"/>
      <c r="R853"/>
      <c r="S853"/>
      <c r="T853"/>
      <c r="U853" t="s">
        <v>39102</v>
      </c>
      <c r="V853" t="s">
        <v>39103</v>
      </c>
      <c r="W853" t="s">
        <v>298</v>
      </c>
      <c r="X853" t="s">
        <v>102</v>
      </c>
      <c r="Y853" t="s">
        <v>300</v>
      </c>
      <c r="Z853" t="s">
        <v>54</v>
      </c>
      <c r="AA853"/>
      <c r="AB853" t="s">
        <v>42466</v>
      </c>
      <c r="AC853" t="s">
        <v>49733</v>
      </c>
      <c r="AD853" t="s">
        <v>41153</v>
      </c>
      <c r="AE853" t="s">
        <v>105</v>
      </c>
      <c r="AF853" s="119" t="str">
        <f t="shared" si="54"/>
        <v>NA</v>
      </c>
      <c r="AG853" s="119"/>
      <c r="AH853" s="119"/>
      <c r="AI853" s="119"/>
      <c r="AJ853" s="119" t="str">
        <f t="shared" si="55"/>
        <v>NA</v>
      </c>
      <c r="AK853" s="190"/>
      <c r="AL853" s="191"/>
    </row>
    <row r="854" spans="1:38" x14ac:dyDescent="0.25">
      <c r="A854" t="s">
        <v>4910</v>
      </c>
      <c r="B854" t="s">
        <v>4908</v>
      </c>
      <c r="C854" t="s">
        <v>4909</v>
      </c>
      <c r="D854" t="s">
        <v>634</v>
      </c>
      <c r="E854" t="s">
        <v>979</v>
      </c>
      <c r="F854" t="s">
        <v>54</v>
      </c>
      <c r="G854"/>
      <c r="H854" t="s">
        <v>43288</v>
      </c>
      <c r="I854" t="s">
        <v>50511</v>
      </c>
      <c r="J854" t="s">
        <v>4910</v>
      </c>
      <c r="K854" t="s">
        <v>565</v>
      </c>
      <c r="L854" s="119" t="str">
        <f t="shared" si="52"/>
        <v>NA</v>
      </c>
      <c r="M854" s="119"/>
      <c r="N854" s="120" t="str">
        <f t="shared" si="53"/>
        <v>NA</v>
      </c>
      <c r="O854" s="120"/>
      <c r="P854"/>
      <c r="Q854"/>
      <c r="R854"/>
      <c r="S854"/>
      <c r="T854"/>
      <c r="U854" t="s">
        <v>39104</v>
      </c>
      <c r="V854" t="s">
        <v>39105</v>
      </c>
      <c r="W854" t="s">
        <v>298</v>
      </c>
      <c r="X854" t="s">
        <v>102</v>
      </c>
      <c r="Y854" t="s">
        <v>300</v>
      </c>
      <c r="Z854" t="s">
        <v>54</v>
      </c>
      <c r="AA854"/>
      <c r="AB854" t="s">
        <v>42466</v>
      </c>
      <c r="AC854" t="s">
        <v>49733</v>
      </c>
      <c r="AD854" t="s">
        <v>41154</v>
      </c>
      <c r="AE854" t="s">
        <v>105</v>
      </c>
      <c r="AF854" s="119" t="str">
        <f t="shared" si="54"/>
        <v>NA</v>
      </c>
      <c r="AG854" s="119"/>
      <c r="AH854" s="119"/>
      <c r="AI854" s="119"/>
      <c r="AJ854" s="119" t="str">
        <f t="shared" si="55"/>
        <v>NA</v>
      </c>
      <c r="AK854" s="190"/>
      <c r="AL854" s="191"/>
    </row>
    <row r="855" spans="1:38" x14ac:dyDescent="0.25">
      <c r="A855" t="s">
        <v>4342</v>
      </c>
      <c r="B855" t="s">
        <v>4340</v>
      </c>
      <c r="C855" t="s">
        <v>4341</v>
      </c>
      <c r="D855" t="s">
        <v>634</v>
      </c>
      <c r="E855" t="s">
        <v>3859</v>
      </c>
      <c r="F855" t="s">
        <v>54</v>
      </c>
      <c r="G855"/>
      <c r="H855" t="s">
        <v>43289</v>
      </c>
      <c r="I855" t="s">
        <v>50512</v>
      </c>
      <c r="J855" t="s">
        <v>4342</v>
      </c>
      <c r="K855" t="s">
        <v>565</v>
      </c>
      <c r="L855" s="119" t="str">
        <f t="shared" si="52"/>
        <v>NA</v>
      </c>
      <c r="M855" s="119"/>
      <c r="N855" s="120" t="str">
        <f t="shared" si="53"/>
        <v>NA</v>
      </c>
      <c r="O855" s="120"/>
      <c r="P855"/>
      <c r="Q855"/>
      <c r="R855"/>
      <c r="S855"/>
      <c r="T855"/>
      <c r="U855" t="s">
        <v>39106</v>
      </c>
      <c r="V855" t="s">
        <v>39107</v>
      </c>
      <c r="W855" t="s">
        <v>298</v>
      </c>
      <c r="X855" t="s">
        <v>102</v>
      </c>
      <c r="Y855" t="s">
        <v>37392</v>
      </c>
      <c r="Z855" t="s">
        <v>54</v>
      </c>
      <c r="AA855"/>
      <c r="AB855" t="s">
        <v>42467</v>
      </c>
      <c r="AC855" t="s">
        <v>56318</v>
      </c>
      <c r="AD855" t="s">
        <v>41155</v>
      </c>
      <c r="AE855" t="s">
        <v>105</v>
      </c>
      <c r="AF855" s="119" t="str">
        <f t="shared" si="54"/>
        <v>NA</v>
      </c>
      <c r="AG855" s="119"/>
      <c r="AH855" s="119"/>
      <c r="AI855" s="119"/>
      <c r="AJ855" s="119" t="str">
        <f t="shared" si="55"/>
        <v>NA</v>
      </c>
      <c r="AK855" s="190"/>
      <c r="AL855" s="191"/>
    </row>
    <row r="856" spans="1:38" x14ac:dyDescent="0.25">
      <c r="A856" t="s">
        <v>3992</v>
      </c>
      <c r="B856" t="s">
        <v>3990</v>
      </c>
      <c r="C856" t="s">
        <v>3991</v>
      </c>
      <c r="D856" t="s">
        <v>634</v>
      </c>
      <c r="E856" t="s">
        <v>3993</v>
      </c>
      <c r="F856" t="s">
        <v>54</v>
      </c>
      <c r="G856"/>
      <c r="H856" t="s">
        <v>43290</v>
      </c>
      <c r="I856" t="s">
        <v>50513</v>
      </c>
      <c r="J856"/>
      <c r="K856" t="s">
        <v>565</v>
      </c>
      <c r="L856" s="119" t="str">
        <f t="shared" si="52"/>
        <v>NA</v>
      </c>
      <c r="M856" s="119"/>
      <c r="N856" s="120" t="str">
        <f t="shared" si="53"/>
        <v>NA</v>
      </c>
      <c r="O856" s="120"/>
      <c r="P856"/>
      <c r="Q856"/>
      <c r="R856"/>
      <c r="S856"/>
      <c r="T856"/>
      <c r="U856" t="s">
        <v>39108</v>
      </c>
      <c r="V856" t="s">
        <v>39109</v>
      </c>
      <c r="W856" t="s">
        <v>298</v>
      </c>
      <c r="X856" t="s">
        <v>102</v>
      </c>
      <c r="Y856" t="s">
        <v>39110</v>
      </c>
      <c r="Z856" t="s">
        <v>54</v>
      </c>
      <c r="AA856"/>
      <c r="AB856" t="s">
        <v>42468</v>
      </c>
      <c r="AC856" t="s">
        <v>56319</v>
      </c>
      <c r="AD856" t="s">
        <v>41156</v>
      </c>
      <c r="AE856" t="s">
        <v>105</v>
      </c>
      <c r="AF856" s="119" t="str">
        <f t="shared" si="54"/>
        <v>NA</v>
      </c>
      <c r="AG856" s="119"/>
      <c r="AH856" s="119"/>
      <c r="AI856" s="119"/>
      <c r="AJ856" s="119" t="str">
        <f t="shared" si="55"/>
        <v>NA</v>
      </c>
      <c r="AK856" s="190"/>
      <c r="AL856" s="191"/>
    </row>
    <row r="857" spans="1:38" x14ac:dyDescent="0.25">
      <c r="A857" t="s">
        <v>4418</v>
      </c>
      <c r="B857" t="s">
        <v>4416</v>
      </c>
      <c r="C857" t="s">
        <v>4417</v>
      </c>
      <c r="D857" t="s">
        <v>634</v>
      </c>
      <c r="E857" t="s">
        <v>4419</v>
      </c>
      <c r="F857" t="s">
        <v>54</v>
      </c>
      <c r="G857"/>
      <c r="H857" t="s">
        <v>43291</v>
      </c>
      <c r="I857" t="s">
        <v>50514</v>
      </c>
      <c r="J857" t="s">
        <v>4418</v>
      </c>
      <c r="K857" t="s">
        <v>565</v>
      </c>
      <c r="L857" s="119" t="str">
        <f t="shared" si="52"/>
        <v>NA</v>
      </c>
      <c r="M857" s="119"/>
      <c r="N857" s="120" t="str">
        <f t="shared" si="53"/>
        <v>NA</v>
      </c>
      <c r="O857" s="120"/>
      <c r="P857"/>
      <c r="Q857"/>
      <c r="R857"/>
      <c r="S857"/>
      <c r="T857"/>
      <c r="U857" t="s">
        <v>39111</v>
      </c>
      <c r="V857" t="s">
        <v>39112</v>
      </c>
      <c r="W857" t="s">
        <v>298</v>
      </c>
      <c r="X857" t="s">
        <v>102</v>
      </c>
      <c r="Y857" t="s">
        <v>24719</v>
      </c>
      <c r="Z857" t="s">
        <v>54</v>
      </c>
      <c r="AA857"/>
      <c r="AB857" t="s">
        <v>42469</v>
      </c>
      <c r="AC857" t="s">
        <v>56320</v>
      </c>
      <c r="AD857" t="s">
        <v>41157</v>
      </c>
      <c r="AE857" t="s">
        <v>105</v>
      </c>
      <c r="AF857" s="119" t="str">
        <f t="shared" si="54"/>
        <v>NA</v>
      </c>
      <c r="AG857" s="119"/>
      <c r="AH857" s="119"/>
      <c r="AI857" s="119"/>
      <c r="AJ857" s="119" t="str">
        <f t="shared" si="55"/>
        <v>NA</v>
      </c>
      <c r="AK857" s="190"/>
      <c r="AL857" s="191"/>
    </row>
    <row r="858" spans="1:38" x14ac:dyDescent="0.25">
      <c r="A858" t="s">
        <v>5067</v>
      </c>
      <c r="B858" t="s">
        <v>5065</v>
      </c>
      <c r="C858" t="s">
        <v>5066</v>
      </c>
      <c r="D858" t="s">
        <v>634</v>
      </c>
      <c r="E858" t="s">
        <v>1553</v>
      </c>
      <c r="F858" t="s">
        <v>54</v>
      </c>
      <c r="G858"/>
      <c r="H858" t="s">
        <v>43292</v>
      </c>
      <c r="I858" t="s">
        <v>50515</v>
      </c>
      <c r="J858" t="s">
        <v>5067</v>
      </c>
      <c r="K858" t="s">
        <v>565</v>
      </c>
      <c r="L858" s="119" t="str">
        <f t="shared" si="52"/>
        <v>NA</v>
      </c>
      <c r="M858" s="119"/>
      <c r="N858" s="120" t="str">
        <f t="shared" si="53"/>
        <v>NA</v>
      </c>
      <c r="O858" s="120"/>
      <c r="P858"/>
      <c r="Q858"/>
      <c r="R858"/>
      <c r="S858"/>
      <c r="T858"/>
      <c r="U858" t="s">
        <v>1273</v>
      </c>
      <c r="V858" t="s">
        <v>39113</v>
      </c>
      <c r="W858" t="s">
        <v>1272</v>
      </c>
      <c r="X858" t="s">
        <v>102</v>
      </c>
      <c r="Y858" t="s">
        <v>1274</v>
      </c>
      <c r="Z858" t="s">
        <v>54</v>
      </c>
      <c r="AA858"/>
      <c r="AB858" t="s">
        <v>42470</v>
      </c>
      <c r="AC858" t="s">
        <v>50016</v>
      </c>
      <c r="AD858" t="s">
        <v>1273</v>
      </c>
      <c r="AE858" t="s">
        <v>105</v>
      </c>
      <c r="AF858" s="119" t="str">
        <f t="shared" si="54"/>
        <v>NA</v>
      </c>
      <c r="AG858" s="119"/>
      <c r="AH858" s="119"/>
      <c r="AI858" s="119"/>
      <c r="AJ858" s="119" t="str">
        <f t="shared" si="55"/>
        <v>NA</v>
      </c>
      <c r="AK858" s="190"/>
      <c r="AL858" s="191"/>
    </row>
    <row r="859" spans="1:38" x14ac:dyDescent="0.25">
      <c r="A859" t="s">
        <v>5769</v>
      </c>
      <c r="B859" t="s">
        <v>5767</v>
      </c>
      <c r="C859" t="s">
        <v>5768</v>
      </c>
      <c r="D859" t="s">
        <v>634</v>
      </c>
      <c r="E859" t="s">
        <v>5770</v>
      </c>
      <c r="F859" t="s">
        <v>54</v>
      </c>
      <c r="G859"/>
      <c r="H859" t="s">
        <v>43293</v>
      </c>
      <c r="I859" t="s">
        <v>50516</v>
      </c>
      <c r="J859"/>
      <c r="K859" t="s">
        <v>565</v>
      </c>
      <c r="L859" s="119" t="str">
        <f t="shared" si="52"/>
        <v>NA</v>
      </c>
      <c r="M859" s="119"/>
      <c r="N859" s="120" t="str">
        <f t="shared" si="53"/>
        <v>NA</v>
      </c>
      <c r="O859" s="120"/>
      <c r="P859"/>
      <c r="Q859"/>
      <c r="R859"/>
      <c r="S859"/>
      <c r="T859"/>
      <c r="U859" t="s">
        <v>39114</v>
      </c>
      <c r="V859" t="s">
        <v>39115</v>
      </c>
      <c r="W859" t="s">
        <v>1078</v>
      </c>
      <c r="X859" t="s">
        <v>102</v>
      </c>
      <c r="Y859" t="s">
        <v>7146</v>
      </c>
      <c r="Z859" t="s">
        <v>54</v>
      </c>
      <c r="AA859"/>
      <c r="AB859" t="s">
        <v>42471</v>
      </c>
      <c r="AC859" t="s">
        <v>56321</v>
      </c>
      <c r="AD859" t="s">
        <v>39114</v>
      </c>
      <c r="AE859" t="s">
        <v>105</v>
      </c>
      <c r="AF859" s="119" t="str">
        <f t="shared" si="54"/>
        <v>NA</v>
      </c>
      <c r="AG859" s="119"/>
      <c r="AH859" s="119"/>
      <c r="AI859" s="119"/>
      <c r="AJ859" s="119" t="str">
        <f t="shared" si="55"/>
        <v>NA</v>
      </c>
      <c r="AK859" s="190"/>
      <c r="AL859" s="191"/>
    </row>
    <row r="860" spans="1:38" x14ac:dyDescent="0.25">
      <c r="A860" t="s">
        <v>4856</v>
      </c>
      <c r="B860" t="s">
        <v>4854</v>
      </c>
      <c r="C860" t="s">
        <v>4855</v>
      </c>
      <c r="D860" t="s">
        <v>634</v>
      </c>
      <c r="E860" t="s">
        <v>2215</v>
      </c>
      <c r="F860" t="s">
        <v>54</v>
      </c>
      <c r="G860"/>
      <c r="H860" t="s">
        <v>43294</v>
      </c>
      <c r="I860" t="s">
        <v>50517</v>
      </c>
      <c r="J860" t="s">
        <v>4856</v>
      </c>
      <c r="K860" t="s">
        <v>565</v>
      </c>
      <c r="L860" s="119" t="str">
        <f t="shared" si="52"/>
        <v>NA</v>
      </c>
      <c r="M860" s="119"/>
      <c r="N860" s="120" t="str">
        <f t="shared" si="53"/>
        <v>NA</v>
      </c>
      <c r="O860" s="120"/>
      <c r="P860"/>
      <c r="Q860"/>
      <c r="R860"/>
      <c r="S860"/>
      <c r="T860"/>
      <c r="U860" t="s">
        <v>39116</v>
      </c>
      <c r="V860" t="s">
        <v>39117</v>
      </c>
      <c r="W860" t="s">
        <v>1078</v>
      </c>
      <c r="X860" t="s">
        <v>102</v>
      </c>
      <c r="Y860" t="s">
        <v>7146</v>
      </c>
      <c r="Z860" t="s">
        <v>54</v>
      </c>
      <c r="AA860"/>
      <c r="AB860" t="s">
        <v>42472</v>
      </c>
      <c r="AC860" t="s">
        <v>56321</v>
      </c>
      <c r="AD860" t="s">
        <v>41158</v>
      </c>
      <c r="AE860" t="s">
        <v>105</v>
      </c>
      <c r="AF860" s="119" t="str">
        <f t="shared" si="54"/>
        <v>NA</v>
      </c>
      <c r="AG860" s="119"/>
      <c r="AH860" s="119"/>
      <c r="AI860" s="119"/>
      <c r="AJ860" s="119" t="str">
        <f t="shared" si="55"/>
        <v>NA</v>
      </c>
      <c r="AK860" s="190"/>
      <c r="AL860" s="191"/>
    </row>
    <row r="861" spans="1:38" x14ac:dyDescent="0.25">
      <c r="A861" t="s">
        <v>4478</v>
      </c>
      <c r="B861" t="s">
        <v>4476</v>
      </c>
      <c r="C861" t="s">
        <v>4477</v>
      </c>
      <c r="D861" t="s">
        <v>634</v>
      </c>
      <c r="E861" t="s">
        <v>3097</v>
      </c>
      <c r="F861" t="s">
        <v>54</v>
      </c>
      <c r="G861"/>
      <c r="H861" t="s">
        <v>43295</v>
      </c>
      <c r="I861" t="s">
        <v>50518</v>
      </c>
      <c r="J861"/>
      <c r="K861" t="s">
        <v>565</v>
      </c>
      <c r="L861" s="119" t="str">
        <f t="shared" si="52"/>
        <v>NA</v>
      </c>
      <c r="M861" s="119"/>
      <c r="N861" s="120" t="str">
        <f t="shared" si="53"/>
        <v>NA</v>
      </c>
      <c r="O861" s="120"/>
      <c r="P861"/>
      <c r="Q861"/>
      <c r="R861"/>
      <c r="S861"/>
      <c r="T861"/>
      <c r="U861" t="s">
        <v>39118</v>
      </c>
      <c r="V861" t="s">
        <v>39119</v>
      </c>
      <c r="W861" t="s">
        <v>1078</v>
      </c>
      <c r="X861" t="s">
        <v>102</v>
      </c>
      <c r="Y861" t="s">
        <v>39120</v>
      </c>
      <c r="Z861" t="s">
        <v>54</v>
      </c>
      <c r="AA861"/>
      <c r="AB861" t="s">
        <v>42473</v>
      </c>
      <c r="AC861" t="s">
        <v>56322</v>
      </c>
      <c r="AD861" t="s">
        <v>41159</v>
      </c>
      <c r="AE861" t="s">
        <v>105</v>
      </c>
      <c r="AF861" s="119" t="str">
        <f t="shared" si="54"/>
        <v>NA</v>
      </c>
      <c r="AG861" s="119"/>
      <c r="AH861" s="119"/>
      <c r="AI861" s="119"/>
      <c r="AJ861" s="119" t="str">
        <f t="shared" si="55"/>
        <v>NA</v>
      </c>
      <c r="AK861" s="190"/>
      <c r="AL861" s="191"/>
    </row>
    <row r="862" spans="1:38" x14ac:dyDescent="0.25">
      <c r="A862" t="s">
        <v>5279</v>
      </c>
      <c r="B862" t="s">
        <v>5277</v>
      </c>
      <c r="C862" t="s">
        <v>5278</v>
      </c>
      <c r="D862" t="s">
        <v>634</v>
      </c>
      <c r="E862" t="s">
        <v>5280</v>
      </c>
      <c r="F862" t="s">
        <v>54</v>
      </c>
      <c r="G862"/>
      <c r="H862" t="s">
        <v>43296</v>
      </c>
      <c r="I862" t="s">
        <v>50519</v>
      </c>
      <c r="J862" t="s">
        <v>5279</v>
      </c>
      <c r="K862" t="s">
        <v>565</v>
      </c>
      <c r="L862" s="119" t="str">
        <f t="shared" si="52"/>
        <v>NA</v>
      </c>
      <c r="M862" s="119"/>
      <c r="N862" s="120" t="str">
        <f t="shared" si="53"/>
        <v>NA</v>
      </c>
      <c r="O862" s="120"/>
      <c r="P862"/>
      <c r="Q862"/>
      <c r="R862"/>
      <c r="S862"/>
      <c r="T862"/>
      <c r="U862" t="s">
        <v>39121</v>
      </c>
      <c r="V862" t="s">
        <v>39122</v>
      </c>
      <c r="W862" t="s">
        <v>1738</v>
      </c>
      <c r="X862" t="s">
        <v>102</v>
      </c>
      <c r="Y862" t="s">
        <v>1740</v>
      </c>
      <c r="Z862" t="s">
        <v>54</v>
      </c>
      <c r="AA862"/>
      <c r="AB862" t="s">
        <v>42474</v>
      </c>
      <c r="AC862" t="s">
        <v>50017</v>
      </c>
      <c r="AD862" t="s">
        <v>906</v>
      </c>
      <c r="AE862" t="s">
        <v>105</v>
      </c>
      <c r="AF862" s="119" t="str">
        <f t="shared" si="54"/>
        <v>NA</v>
      </c>
      <c r="AG862" s="119"/>
      <c r="AH862" s="119"/>
      <c r="AI862" s="119"/>
      <c r="AJ862" s="119" t="str">
        <f t="shared" si="55"/>
        <v>NA</v>
      </c>
      <c r="AK862" s="190"/>
      <c r="AL862" s="191"/>
    </row>
    <row r="863" spans="1:38" x14ac:dyDescent="0.25">
      <c r="A863" t="s">
        <v>4727</v>
      </c>
      <c r="B863" t="s">
        <v>4725</v>
      </c>
      <c r="C863" t="s">
        <v>4726</v>
      </c>
      <c r="D863" t="s">
        <v>634</v>
      </c>
      <c r="E863" t="s">
        <v>1396</v>
      </c>
      <c r="F863" t="s">
        <v>54</v>
      </c>
      <c r="G863"/>
      <c r="H863" t="s">
        <v>43297</v>
      </c>
      <c r="I863" t="s">
        <v>50520</v>
      </c>
      <c r="J863" t="s">
        <v>4727</v>
      </c>
      <c r="K863" t="s">
        <v>565</v>
      </c>
      <c r="L863" s="119" t="str">
        <f t="shared" si="52"/>
        <v>NA</v>
      </c>
      <c r="M863" s="119"/>
      <c r="N863" s="120" t="str">
        <f t="shared" si="53"/>
        <v>NA</v>
      </c>
      <c r="O863" s="120"/>
      <c r="P863"/>
      <c r="Q863"/>
      <c r="R863"/>
      <c r="S863"/>
      <c r="T863"/>
      <c r="U863" t="s">
        <v>39123</v>
      </c>
      <c r="V863" t="s">
        <v>39124</v>
      </c>
      <c r="W863" t="s">
        <v>3091</v>
      </c>
      <c r="X863" t="s">
        <v>102</v>
      </c>
      <c r="Y863" t="s">
        <v>3093</v>
      </c>
      <c r="Z863" t="s">
        <v>54</v>
      </c>
      <c r="AA863"/>
      <c r="AB863" t="s">
        <v>42476</v>
      </c>
      <c r="AC863" t="s">
        <v>50019</v>
      </c>
      <c r="AD863"/>
      <c r="AE863" t="s">
        <v>105</v>
      </c>
      <c r="AF863" s="119" t="str">
        <f t="shared" si="54"/>
        <v>NA</v>
      </c>
      <c r="AG863" s="119"/>
      <c r="AH863" s="119"/>
      <c r="AI863" s="119"/>
      <c r="AJ863" s="119" t="str">
        <f t="shared" si="55"/>
        <v>NA</v>
      </c>
      <c r="AK863" s="190"/>
      <c r="AL863" s="191"/>
    </row>
    <row r="864" spans="1:38" x14ac:dyDescent="0.25">
      <c r="A864" t="s">
        <v>4207</v>
      </c>
      <c r="B864" t="s">
        <v>4205</v>
      </c>
      <c r="C864" t="s">
        <v>4206</v>
      </c>
      <c r="D864" t="s">
        <v>634</v>
      </c>
      <c r="E864" t="s">
        <v>1396</v>
      </c>
      <c r="F864" t="s">
        <v>54</v>
      </c>
      <c r="G864"/>
      <c r="H864" t="s">
        <v>43297</v>
      </c>
      <c r="I864" t="s">
        <v>50520</v>
      </c>
      <c r="J864" t="s">
        <v>4207</v>
      </c>
      <c r="K864" t="s">
        <v>565</v>
      </c>
      <c r="L864" s="119" t="str">
        <f t="shared" si="52"/>
        <v>NA</v>
      </c>
      <c r="M864" s="119"/>
      <c r="N864" s="120" t="str">
        <f t="shared" si="53"/>
        <v>NA</v>
      </c>
      <c r="O864" s="120"/>
      <c r="P864"/>
      <c r="Q864"/>
      <c r="R864"/>
      <c r="S864"/>
      <c r="T864"/>
      <c r="U864" t="s">
        <v>39125</v>
      </c>
      <c r="V864" t="s">
        <v>39126</v>
      </c>
      <c r="W864" t="s">
        <v>3220</v>
      </c>
      <c r="X864" t="s">
        <v>102</v>
      </c>
      <c r="Y864" t="s">
        <v>3222</v>
      </c>
      <c r="Z864" t="s">
        <v>54</v>
      </c>
      <c r="AA864"/>
      <c r="AB864" t="s">
        <v>42478</v>
      </c>
      <c r="AC864" t="s">
        <v>50021</v>
      </c>
      <c r="AD864" t="s">
        <v>41160</v>
      </c>
      <c r="AE864" t="s">
        <v>105</v>
      </c>
      <c r="AF864" s="119" t="str">
        <f t="shared" si="54"/>
        <v>NA</v>
      </c>
      <c r="AG864" s="119"/>
      <c r="AH864" s="119"/>
      <c r="AI864" s="119"/>
      <c r="AJ864" s="119" t="str">
        <f t="shared" si="55"/>
        <v>NA</v>
      </c>
      <c r="AK864" s="190"/>
      <c r="AL864" s="191"/>
    </row>
    <row r="865" spans="1:38" x14ac:dyDescent="0.25">
      <c r="A865" t="s">
        <v>5686</v>
      </c>
      <c r="B865" t="s">
        <v>5684</v>
      </c>
      <c r="C865" t="s">
        <v>5685</v>
      </c>
      <c r="D865" t="s">
        <v>634</v>
      </c>
      <c r="E865" t="s">
        <v>512</v>
      </c>
      <c r="F865" t="s">
        <v>54</v>
      </c>
      <c r="G865"/>
      <c r="H865" t="s">
        <v>43298</v>
      </c>
      <c r="I865" t="s">
        <v>50521</v>
      </c>
      <c r="J865" t="s">
        <v>5686</v>
      </c>
      <c r="K865" t="s">
        <v>565</v>
      </c>
      <c r="L865" s="119" t="str">
        <f t="shared" si="52"/>
        <v>NA</v>
      </c>
      <c r="M865" s="119"/>
      <c r="N865" s="120" t="str">
        <f t="shared" si="53"/>
        <v>NA</v>
      </c>
      <c r="O865" s="120"/>
      <c r="P865"/>
      <c r="Q865"/>
      <c r="R865"/>
      <c r="S865"/>
      <c r="T865"/>
      <c r="U865" t="s">
        <v>39127</v>
      </c>
      <c r="V865" t="s">
        <v>39128</v>
      </c>
      <c r="W865" t="s">
        <v>3220</v>
      </c>
      <c r="X865" t="s">
        <v>102</v>
      </c>
      <c r="Y865" t="s">
        <v>3222</v>
      </c>
      <c r="Z865" t="s">
        <v>54</v>
      </c>
      <c r="AA865"/>
      <c r="AB865" t="s">
        <v>42478</v>
      </c>
      <c r="AC865" t="s">
        <v>50021</v>
      </c>
      <c r="AD865"/>
      <c r="AE865" t="s">
        <v>105</v>
      </c>
      <c r="AF865" s="119" t="str">
        <f t="shared" si="54"/>
        <v>NA</v>
      </c>
      <c r="AG865" s="119"/>
      <c r="AH865" s="119"/>
      <c r="AI865" s="119"/>
      <c r="AJ865" s="119" t="str">
        <f t="shared" si="55"/>
        <v>NA</v>
      </c>
      <c r="AK865" s="190"/>
      <c r="AL865" s="191"/>
    </row>
    <row r="866" spans="1:38" x14ac:dyDescent="0.25">
      <c r="A866" t="s">
        <v>5255</v>
      </c>
      <c r="B866" t="s">
        <v>5253</v>
      </c>
      <c r="C866" t="s">
        <v>5254</v>
      </c>
      <c r="D866" t="s">
        <v>634</v>
      </c>
      <c r="E866" t="s">
        <v>512</v>
      </c>
      <c r="F866" t="s">
        <v>54</v>
      </c>
      <c r="G866"/>
      <c r="H866" t="s">
        <v>43298</v>
      </c>
      <c r="I866" t="s">
        <v>50521</v>
      </c>
      <c r="J866" t="s">
        <v>5255</v>
      </c>
      <c r="K866" t="s">
        <v>565</v>
      </c>
      <c r="L866" s="119" t="str">
        <f t="shared" si="52"/>
        <v>NA</v>
      </c>
      <c r="M866" s="119"/>
      <c r="N866" s="120" t="str">
        <f t="shared" si="53"/>
        <v>NA</v>
      </c>
      <c r="O866" s="120"/>
      <c r="P866"/>
      <c r="Q866"/>
      <c r="R866"/>
      <c r="S866"/>
      <c r="T866"/>
      <c r="U866" t="s">
        <v>39129</v>
      </c>
      <c r="V866" t="s">
        <v>39130</v>
      </c>
      <c r="W866" t="s">
        <v>3220</v>
      </c>
      <c r="X866" t="s">
        <v>102</v>
      </c>
      <c r="Y866" t="s">
        <v>3222</v>
      </c>
      <c r="Z866" t="s">
        <v>54</v>
      </c>
      <c r="AA866"/>
      <c r="AB866" t="s">
        <v>42478</v>
      </c>
      <c r="AC866" t="s">
        <v>50021</v>
      </c>
      <c r="AD866" t="s">
        <v>41161</v>
      </c>
      <c r="AE866" t="s">
        <v>105</v>
      </c>
      <c r="AF866" s="119" t="str">
        <f t="shared" si="54"/>
        <v>NA</v>
      </c>
      <c r="AG866" s="119"/>
      <c r="AH866" s="119"/>
      <c r="AI866" s="119"/>
      <c r="AJ866" s="119" t="str">
        <f t="shared" si="55"/>
        <v>NA</v>
      </c>
      <c r="AK866" s="190"/>
      <c r="AL866" s="191"/>
    </row>
    <row r="867" spans="1:38" x14ac:dyDescent="0.25">
      <c r="A867" t="s">
        <v>4790</v>
      </c>
      <c r="B867" t="s">
        <v>4788</v>
      </c>
      <c r="C867" t="s">
        <v>4789</v>
      </c>
      <c r="D867" t="s">
        <v>634</v>
      </c>
      <c r="E867" t="s">
        <v>4791</v>
      </c>
      <c r="F867" t="s">
        <v>54</v>
      </c>
      <c r="G867"/>
      <c r="H867" t="s">
        <v>43299</v>
      </c>
      <c r="I867" t="s">
        <v>50522</v>
      </c>
      <c r="J867" t="s">
        <v>4790</v>
      </c>
      <c r="K867" t="s">
        <v>565</v>
      </c>
      <c r="L867" s="119" t="str">
        <f t="shared" si="52"/>
        <v>NA</v>
      </c>
      <c r="M867" s="119"/>
      <c r="N867" s="120" t="str">
        <f t="shared" si="53"/>
        <v>NA</v>
      </c>
      <c r="O867" s="120"/>
      <c r="P867"/>
      <c r="Q867"/>
      <c r="R867"/>
      <c r="S867"/>
      <c r="T867"/>
      <c r="U867" t="s">
        <v>39131</v>
      </c>
      <c r="V867" t="s">
        <v>39132</v>
      </c>
      <c r="W867" t="s">
        <v>3220</v>
      </c>
      <c r="X867" t="s">
        <v>102</v>
      </c>
      <c r="Y867" t="s">
        <v>3222</v>
      </c>
      <c r="Z867" t="s">
        <v>54</v>
      </c>
      <c r="AA867"/>
      <c r="AB867" t="s">
        <v>42478</v>
      </c>
      <c r="AC867" t="s">
        <v>50021</v>
      </c>
      <c r="AD867" t="s">
        <v>41162</v>
      </c>
      <c r="AE867" t="s">
        <v>105</v>
      </c>
      <c r="AF867" s="119" t="str">
        <f t="shared" si="54"/>
        <v>NA</v>
      </c>
      <c r="AG867" s="119"/>
      <c r="AH867" s="119"/>
      <c r="AI867" s="119"/>
      <c r="AJ867" s="119" t="str">
        <f t="shared" si="55"/>
        <v>NA</v>
      </c>
      <c r="AK867" s="190"/>
      <c r="AL867" s="191"/>
    </row>
    <row r="868" spans="1:38" x14ac:dyDescent="0.25">
      <c r="A868" t="s">
        <v>5689</v>
      </c>
      <c r="B868" t="s">
        <v>5687</v>
      </c>
      <c r="C868" t="s">
        <v>5688</v>
      </c>
      <c r="D868" t="s">
        <v>634</v>
      </c>
      <c r="E868" t="s">
        <v>1358</v>
      </c>
      <c r="F868" t="s">
        <v>54</v>
      </c>
      <c r="G868"/>
      <c r="H868" t="s">
        <v>43300</v>
      </c>
      <c r="I868" t="s">
        <v>50523</v>
      </c>
      <c r="J868" t="s">
        <v>5689</v>
      </c>
      <c r="K868" t="s">
        <v>565</v>
      </c>
      <c r="L868" s="119" t="str">
        <f t="shared" si="52"/>
        <v>NA</v>
      </c>
      <c r="M868" s="119"/>
      <c r="N868" s="120" t="str">
        <f t="shared" si="53"/>
        <v>NA</v>
      </c>
      <c r="O868" s="120"/>
      <c r="P868"/>
      <c r="Q868"/>
      <c r="R868"/>
      <c r="S868"/>
      <c r="T868"/>
      <c r="U868" t="s">
        <v>2588</v>
      </c>
      <c r="V868" t="s">
        <v>39136</v>
      </c>
      <c r="W868" t="s">
        <v>2587</v>
      </c>
      <c r="X868" t="s">
        <v>102</v>
      </c>
      <c r="Y868" t="s">
        <v>2589</v>
      </c>
      <c r="Z868" t="s">
        <v>54</v>
      </c>
      <c r="AA868"/>
      <c r="AB868" t="s">
        <v>42480</v>
      </c>
      <c r="AC868" t="s">
        <v>50023</v>
      </c>
      <c r="AD868"/>
      <c r="AE868" t="s">
        <v>105</v>
      </c>
      <c r="AF868" s="119" t="str">
        <f t="shared" si="54"/>
        <v>NA</v>
      </c>
      <c r="AG868" s="119"/>
      <c r="AH868" s="119"/>
      <c r="AI868" s="119"/>
      <c r="AJ868" s="119" t="str">
        <f t="shared" si="55"/>
        <v>NA</v>
      </c>
      <c r="AK868" s="190"/>
      <c r="AL868" s="191"/>
    </row>
    <row r="869" spans="1:38" x14ac:dyDescent="0.25">
      <c r="A869" t="s">
        <v>5701</v>
      </c>
      <c r="B869" t="s">
        <v>5699</v>
      </c>
      <c r="C869" t="s">
        <v>5700</v>
      </c>
      <c r="D869" t="s">
        <v>634</v>
      </c>
      <c r="E869" t="s">
        <v>1498</v>
      </c>
      <c r="F869" t="s">
        <v>54</v>
      </c>
      <c r="G869"/>
      <c r="H869" t="s">
        <v>43301</v>
      </c>
      <c r="I869" t="s">
        <v>50524</v>
      </c>
      <c r="J869"/>
      <c r="K869" t="s">
        <v>565</v>
      </c>
      <c r="L869" s="119" t="str">
        <f t="shared" si="52"/>
        <v>NA</v>
      </c>
      <c r="M869" s="119"/>
      <c r="N869" s="120" t="str">
        <f t="shared" si="53"/>
        <v>NA</v>
      </c>
      <c r="O869" s="120"/>
      <c r="P869"/>
      <c r="Q869"/>
      <c r="R869"/>
      <c r="S869"/>
      <c r="T869"/>
      <c r="U869" t="s">
        <v>39137</v>
      </c>
      <c r="V869" t="s">
        <v>39138</v>
      </c>
      <c r="W869" t="s">
        <v>2416</v>
      </c>
      <c r="X869" t="s">
        <v>102</v>
      </c>
      <c r="Y869" t="s">
        <v>13808</v>
      </c>
      <c r="Z869" t="s">
        <v>54</v>
      </c>
      <c r="AA869"/>
      <c r="AB869" t="s">
        <v>42482</v>
      </c>
      <c r="AC869" t="s">
        <v>56323</v>
      </c>
      <c r="AD869"/>
      <c r="AE869" t="s">
        <v>105</v>
      </c>
      <c r="AF869" s="119" t="str">
        <f t="shared" si="54"/>
        <v>NA</v>
      </c>
      <c r="AG869" s="119"/>
      <c r="AH869" s="119"/>
      <c r="AI869" s="119"/>
      <c r="AJ869" s="119" t="str">
        <f t="shared" si="55"/>
        <v>NA</v>
      </c>
      <c r="AK869" s="190"/>
      <c r="AL869" s="191"/>
    </row>
    <row r="870" spans="1:38" x14ac:dyDescent="0.25">
      <c r="A870" t="s">
        <v>5245</v>
      </c>
      <c r="B870" t="s">
        <v>5243</v>
      </c>
      <c r="C870" t="s">
        <v>5244</v>
      </c>
      <c r="D870" t="s">
        <v>634</v>
      </c>
      <c r="E870" t="s">
        <v>5246</v>
      </c>
      <c r="F870" t="s">
        <v>54</v>
      </c>
      <c r="G870"/>
      <c r="H870" t="s">
        <v>43302</v>
      </c>
      <c r="I870" t="s">
        <v>50525</v>
      </c>
      <c r="J870"/>
      <c r="K870" t="s">
        <v>565</v>
      </c>
      <c r="L870" s="119" t="str">
        <f t="shared" si="52"/>
        <v>NA</v>
      </c>
      <c r="M870" s="119"/>
      <c r="N870" s="120" t="str">
        <f t="shared" si="53"/>
        <v>NA</v>
      </c>
      <c r="O870" s="120"/>
      <c r="P870"/>
      <c r="Q870"/>
      <c r="R870"/>
      <c r="S870"/>
      <c r="T870"/>
      <c r="U870" t="s">
        <v>39139</v>
      </c>
      <c r="V870" t="s">
        <v>39140</v>
      </c>
      <c r="W870" t="s">
        <v>2416</v>
      </c>
      <c r="X870" t="s">
        <v>102</v>
      </c>
      <c r="Y870" t="s">
        <v>13808</v>
      </c>
      <c r="Z870" t="s">
        <v>54</v>
      </c>
      <c r="AA870"/>
      <c r="AB870" t="s">
        <v>42482</v>
      </c>
      <c r="AC870" t="s">
        <v>56323</v>
      </c>
      <c r="AD870"/>
      <c r="AE870" t="s">
        <v>105</v>
      </c>
      <c r="AF870" s="119" t="str">
        <f t="shared" si="54"/>
        <v>NA</v>
      </c>
      <c r="AG870" s="119"/>
      <c r="AH870" s="119"/>
      <c r="AI870" s="119"/>
      <c r="AJ870" s="119" t="str">
        <f t="shared" si="55"/>
        <v>NA</v>
      </c>
      <c r="AK870" s="190"/>
      <c r="AL870" s="191"/>
    </row>
    <row r="871" spans="1:38" x14ac:dyDescent="0.25">
      <c r="A871" t="s">
        <v>4382</v>
      </c>
      <c r="B871" t="s">
        <v>4380</v>
      </c>
      <c r="C871" t="s">
        <v>4381</v>
      </c>
      <c r="D871" t="s">
        <v>634</v>
      </c>
      <c r="E871" t="s">
        <v>1122</v>
      </c>
      <c r="F871" t="s">
        <v>54</v>
      </c>
      <c r="G871"/>
      <c r="H871" t="s">
        <v>43303</v>
      </c>
      <c r="I871" t="s">
        <v>50526</v>
      </c>
      <c r="J871" t="s">
        <v>4383</v>
      </c>
      <c r="K871" t="s">
        <v>565</v>
      </c>
      <c r="L871" s="119" t="str">
        <f t="shared" si="52"/>
        <v>NA</v>
      </c>
      <c r="M871" s="119"/>
      <c r="N871" s="120" t="str">
        <f t="shared" si="53"/>
        <v>NA</v>
      </c>
      <c r="O871" s="120"/>
      <c r="P871"/>
      <c r="Q871"/>
      <c r="R871"/>
      <c r="S871"/>
      <c r="T871"/>
      <c r="U871" t="s">
        <v>39141</v>
      </c>
      <c r="V871" t="s">
        <v>39142</v>
      </c>
      <c r="W871" t="s">
        <v>2792</v>
      </c>
      <c r="X871" t="s">
        <v>102</v>
      </c>
      <c r="Y871" t="s">
        <v>2794</v>
      </c>
      <c r="Z871" t="s">
        <v>54</v>
      </c>
      <c r="AA871"/>
      <c r="AB871" t="s">
        <v>42483</v>
      </c>
      <c r="AC871" t="s">
        <v>50025</v>
      </c>
      <c r="AD871" t="s">
        <v>41163</v>
      </c>
      <c r="AE871" t="s">
        <v>105</v>
      </c>
      <c r="AF871" s="119" t="str">
        <f t="shared" si="54"/>
        <v>NA</v>
      </c>
      <c r="AG871" s="119"/>
      <c r="AH871" s="119"/>
      <c r="AI871" s="119"/>
      <c r="AJ871" s="119" t="str">
        <f t="shared" si="55"/>
        <v>NA</v>
      </c>
      <c r="AK871" s="190"/>
      <c r="AL871" s="191"/>
    </row>
    <row r="872" spans="1:38" x14ac:dyDescent="0.25">
      <c r="A872" t="s">
        <v>4166</v>
      </c>
      <c r="B872" t="s">
        <v>4836</v>
      </c>
      <c r="C872" t="s">
        <v>4837</v>
      </c>
      <c r="D872" t="s">
        <v>634</v>
      </c>
      <c r="E872" t="s">
        <v>1012</v>
      </c>
      <c r="F872" t="s">
        <v>54</v>
      </c>
      <c r="G872"/>
      <c r="H872" t="s">
        <v>43304</v>
      </c>
      <c r="I872" t="s">
        <v>50527</v>
      </c>
      <c r="J872" t="s">
        <v>4166</v>
      </c>
      <c r="K872" t="s">
        <v>565</v>
      </c>
      <c r="L872" s="119" t="str">
        <f t="shared" si="52"/>
        <v>NA</v>
      </c>
      <c r="M872" s="119"/>
      <c r="N872" s="120" t="str">
        <f t="shared" si="53"/>
        <v>NA</v>
      </c>
      <c r="O872" s="120"/>
      <c r="P872"/>
      <c r="Q872"/>
      <c r="R872"/>
      <c r="S872"/>
      <c r="T872"/>
      <c r="U872" t="s">
        <v>39145</v>
      </c>
      <c r="V872" t="s">
        <v>39146</v>
      </c>
      <c r="W872" t="s">
        <v>2155</v>
      </c>
      <c r="X872" t="s">
        <v>102</v>
      </c>
      <c r="Y872" t="s">
        <v>14869</v>
      </c>
      <c r="Z872" t="s">
        <v>54</v>
      </c>
      <c r="AA872"/>
      <c r="AB872" t="s">
        <v>42484</v>
      </c>
      <c r="AC872" t="s">
        <v>56324</v>
      </c>
      <c r="AD872" t="s">
        <v>41164</v>
      </c>
      <c r="AE872" t="s">
        <v>105</v>
      </c>
      <c r="AF872" s="119" t="str">
        <f t="shared" si="54"/>
        <v>NA</v>
      </c>
      <c r="AG872" s="119"/>
      <c r="AH872" s="119"/>
      <c r="AI872" s="119"/>
      <c r="AJ872" s="119" t="str">
        <f t="shared" si="55"/>
        <v>NA</v>
      </c>
      <c r="AK872" s="190"/>
      <c r="AL872" s="191"/>
    </row>
    <row r="873" spans="1:38" x14ac:dyDescent="0.25">
      <c r="A873" t="s">
        <v>5713</v>
      </c>
      <c r="B873" t="s">
        <v>5711</v>
      </c>
      <c r="C873" t="s">
        <v>5712</v>
      </c>
      <c r="D873" t="s">
        <v>634</v>
      </c>
      <c r="E873" t="s">
        <v>1224</v>
      </c>
      <c r="F873" t="s">
        <v>54</v>
      </c>
      <c r="G873"/>
      <c r="H873" t="s">
        <v>43305</v>
      </c>
      <c r="I873" t="s">
        <v>50528</v>
      </c>
      <c r="J873" t="s">
        <v>5713</v>
      </c>
      <c r="K873" t="s">
        <v>565</v>
      </c>
      <c r="L873" s="119" t="str">
        <f t="shared" si="52"/>
        <v>NA</v>
      </c>
      <c r="M873" s="119"/>
      <c r="N873" s="120" t="str">
        <f t="shared" si="53"/>
        <v>NA</v>
      </c>
      <c r="O873" s="120"/>
      <c r="P873"/>
      <c r="Q873"/>
      <c r="R873"/>
      <c r="S873"/>
      <c r="T873"/>
      <c r="U873" t="s">
        <v>39147</v>
      </c>
      <c r="V873" t="s">
        <v>39148</v>
      </c>
      <c r="W873" t="s">
        <v>2416</v>
      </c>
      <c r="X873" t="s">
        <v>102</v>
      </c>
      <c r="Y873" t="s">
        <v>2418</v>
      </c>
      <c r="Z873" t="s">
        <v>54</v>
      </c>
      <c r="AA873"/>
      <c r="AB873" t="s">
        <v>42485</v>
      </c>
      <c r="AC873" t="s">
        <v>50026</v>
      </c>
      <c r="AD873"/>
      <c r="AE873" t="s">
        <v>105</v>
      </c>
      <c r="AF873" s="119" t="str">
        <f t="shared" si="54"/>
        <v>NA</v>
      </c>
      <c r="AG873" s="119"/>
      <c r="AH873" s="119"/>
      <c r="AI873" s="119"/>
      <c r="AJ873" s="119" t="str">
        <f t="shared" si="55"/>
        <v>NA</v>
      </c>
      <c r="AK873" s="190"/>
      <c r="AL873" s="191"/>
    </row>
    <row r="874" spans="1:38" x14ac:dyDescent="0.25">
      <c r="A874" t="s">
        <v>4136</v>
      </c>
      <c r="B874" t="s">
        <v>4538</v>
      </c>
      <c r="C874" t="s">
        <v>4539</v>
      </c>
      <c r="D874" t="s">
        <v>634</v>
      </c>
      <c r="E874" t="s">
        <v>1224</v>
      </c>
      <c r="F874" t="s">
        <v>54</v>
      </c>
      <c r="G874"/>
      <c r="H874" t="s">
        <v>43305</v>
      </c>
      <c r="I874" t="s">
        <v>50528</v>
      </c>
      <c r="J874" t="s">
        <v>4540</v>
      </c>
      <c r="K874" t="s">
        <v>565</v>
      </c>
      <c r="L874" s="119" t="str">
        <f t="shared" si="52"/>
        <v>NA</v>
      </c>
      <c r="M874" s="119"/>
      <c r="N874" s="120" t="str">
        <f t="shared" si="53"/>
        <v>NA</v>
      </c>
      <c r="O874" s="120"/>
      <c r="P874"/>
      <c r="Q874"/>
      <c r="R874"/>
      <c r="S874"/>
      <c r="T874"/>
      <c r="U874" t="s">
        <v>39149</v>
      </c>
      <c r="V874" t="s">
        <v>39150</v>
      </c>
      <c r="W874" t="s">
        <v>2416</v>
      </c>
      <c r="X874" t="s">
        <v>102</v>
      </c>
      <c r="Y874" t="s">
        <v>2418</v>
      </c>
      <c r="Z874" t="s">
        <v>54</v>
      </c>
      <c r="AA874"/>
      <c r="AB874" t="s">
        <v>42485</v>
      </c>
      <c r="AC874" t="s">
        <v>50026</v>
      </c>
      <c r="AD874"/>
      <c r="AE874" t="s">
        <v>105</v>
      </c>
      <c r="AF874" s="119" t="str">
        <f t="shared" si="54"/>
        <v>NA</v>
      </c>
      <c r="AG874" s="119"/>
      <c r="AH874" s="119"/>
      <c r="AI874" s="119"/>
      <c r="AJ874" s="119" t="str">
        <f t="shared" si="55"/>
        <v>NA</v>
      </c>
      <c r="AK874" s="190"/>
      <c r="AL874" s="191"/>
    </row>
    <row r="875" spans="1:38" x14ac:dyDescent="0.25">
      <c r="A875" t="s">
        <v>5412</v>
      </c>
      <c r="B875" t="s">
        <v>5410</v>
      </c>
      <c r="C875" t="s">
        <v>5411</v>
      </c>
      <c r="D875" t="s">
        <v>634</v>
      </c>
      <c r="E875" t="s">
        <v>1224</v>
      </c>
      <c r="F875" t="s">
        <v>54</v>
      </c>
      <c r="G875"/>
      <c r="H875" t="s">
        <v>43305</v>
      </c>
      <c r="I875" t="s">
        <v>50528</v>
      </c>
      <c r="J875" t="s">
        <v>5413</v>
      </c>
      <c r="K875" t="s">
        <v>565</v>
      </c>
      <c r="L875" s="119" t="str">
        <f t="shared" si="52"/>
        <v>NA</v>
      </c>
      <c r="M875" s="119"/>
      <c r="N875" s="120" t="str">
        <f t="shared" si="53"/>
        <v>NA</v>
      </c>
      <c r="O875" s="120"/>
      <c r="P875"/>
      <c r="Q875"/>
      <c r="R875"/>
      <c r="S875"/>
      <c r="T875"/>
      <c r="U875" t="s">
        <v>39151</v>
      </c>
      <c r="V875" t="s">
        <v>39152</v>
      </c>
      <c r="W875" t="s">
        <v>2469</v>
      </c>
      <c r="X875" t="s">
        <v>102</v>
      </c>
      <c r="Y875" t="s">
        <v>2471</v>
      </c>
      <c r="Z875" t="s">
        <v>54</v>
      </c>
      <c r="AA875"/>
      <c r="AB875" t="s">
        <v>42486</v>
      </c>
      <c r="AC875" t="s">
        <v>50027</v>
      </c>
      <c r="AD875" t="s">
        <v>41165</v>
      </c>
      <c r="AE875" t="s">
        <v>105</v>
      </c>
      <c r="AF875" s="119" t="str">
        <f t="shared" si="54"/>
        <v>NA</v>
      </c>
      <c r="AG875" s="119"/>
      <c r="AH875" s="119"/>
      <c r="AI875" s="119"/>
      <c r="AJ875" s="119" t="str">
        <f t="shared" si="55"/>
        <v>NA</v>
      </c>
      <c r="AK875" s="190"/>
      <c r="AL875" s="191"/>
    </row>
    <row r="876" spans="1:38" x14ac:dyDescent="0.25">
      <c r="A876" t="s">
        <v>5409</v>
      </c>
      <c r="B876" t="s">
        <v>5407</v>
      </c>
      <c r="C876" t="s">
        <v>5408</v>
      </c>
      <c r="D876" t="s">
        <v>634</v>
      </c>
      <c r="E876" t="s">
        <v>1224</v>
      </c>
      <c r="F876" t="s">
        <v>54</v>
      </c>
      <c r="G876"/>
      <c r="H876" t="s">
        <v>43305</v>
      </c>
      <c r="I876" t="s">
        <v>50528</v>
      </c>
      <c r="J876" t="s">
        <v>5409</v>
      </c>
      <c r="K876" t="s">
        <v>565</v>
      </c>
      <c r="L876" s="119" t="str">
        <f t="shared" si="52"/>
        <v>NA</v>
      </c>
      <c r="M876" s="119"/>
      <c r="N876" s="120" t="str">
        <f t="shared" si="53"/>
        <v>NA</v>
      </c>
      <c r="O876" s="120"/>
      <c r="P876"/>
      <c r="Q876"/>
      <c r="R876"/>
      <c r="S876"/>
      <c r="T876"/>
      <c r="U876" t="s">
        <v>39153</v>
      </c>
      <c r="V876" t="s">
        <v>39154</v>
      </c>
      <c r="W876" t="s">
        <v>2421</v>
      </c>
      <c r="X876" t="s">
        <v>102</v>
      </c>
      <c r="Y876" t="s">
        <v>13564</v>
      </c>
      <c r="Z876" t="s">
        <v>54</v>
      </c>
      <c r="AA876"/>
      <c r="AB876" t="s">
        <v>42487</v>
      </c>
      <c r="AC876" t="s">
        <v>56325</v>
      </c>
      <c r="AD876" t="s">
        <v>39153</v>
      </c>
      <c r="AE876" t="s">
        <v>105</v>
      </c>
      <c r="AF876" s="119" t="str">
        <f t="shared" si="54"/>
        <v>NA</v>
      </c>
      <c r="AG876" s="119"/>
      <c r="AH876" s="119"/>
      <c r="AI876" s="119"/>
      <c r="AJ876" s="119" t="str">
        <f t="shared" si="55"/>
        <v>NA</v>
      </c>
      <c r="AK876" s="190"/>
      <c r="AL876" s="191"/>
    </row>
    <row r="877" spans="1:38" x14ac:dyDescent="0.25">
      <c r="A877" t="s">
        <v>3973</v>
      </c>
      <c r="B877" t="s">
        <v>3971</v>
      </c>
      <c r="C877" t="s">
        <v>3972</v>
      </c>
      <c r="D877" t="s">
        <v>634</v>
      </c>
      <c r="E877" t="s">
        <v>453</v>
      </c>
      <c r="F877" t="s">
        <v>54</v>
      </c>
      <c r="G877"/>
      <c r="H877" t="s">
        <v>43306</v>
      </c>
      <c r="I877" t="s">
        <v>50529</v>
      </c>
      <c r="J877"/>
      <c r="K877" t="s">
        <v>565</v>
      </c>
      <c r="L877" s="119" t="str">
        <f t="shared" si="52"/>
        <v>NA</v>
      </c>
      <c r="M877" s="119"/>
      <c r="N877" s="120" t="str">
        <f t="shared" si="53"/>
        <v>NA</v>
      </c>
      <c r="O877" s="120"/>
      <c r="P877"/>
      <c r="Q877"/>
      <c r="R877"/>
      <c r="S877"/>
      <c r="T877"/>
      <c r="U877" t="s">
        <v>2156</v>
      </c>
      <c r="V877" t="s">
        <v>39155</v>
      </c>
      <c r="W877" t="s">
        <v>2155</v>
      </c>
      <c r="X877" t="s">
        <v>102</v>
      </c>
      <c r="Y877" t="s">
        <v>2157</v>
      </c>
      <c r="Z877" t="s">
        <v>54</v>
      </c>
      <c r="AA877"/>
      <c r="AB877" t="s">
        <v>42488</v>
      </c>
      <c r="AC877" t="s">
        <v>50028</v>
      </c>
      <c r="AD877" t="s">
        <v>2158</v>
      </c>
      <c r="AE877" t="s">
        <v>105</v>
      </c>
      <c r="AF877" s="119" t="str">
        <f t="shared" si="54"/>
        <v>NA</v>
      </c>
      <c r="AG877" s="119"/>
      <c r="AH877" s="119"/>
      <c r="AI877" s="119"/>
      <c r="AJ877" s="119" t="str">
        <f t="shared" si="55"/>
        <v>NA</v>
      </c>
      <c r="AK877" s="190"/>
      <c r="AL877" s="191"/>
    </row>
    <row r="878" spans="1:38" x14ac:dyDescent="0.25">
      <c r="A878" t="s">
        <v>5606</v>
      </c>
      <c r="B878" t="s">
        <v>5604</v>
      </c>
      <c r="C878" t="s">
        <v>5605</v>
      </c>
      <c r="D878" t="s">
        <v>634</v>
      </c>
      <c r="E878" t="s">
        <v>453</v>
      </c>
      <c r="F878" t="s">
        <v>54</v>
      </c>
      <c r="G878"/>
      <c r="H878" t="s">
        <v>43306</v>
      </c>
      <c r="I878" t="s">
        <v>50529</v>
      </c>
      <c r="J878" t="s">
        <v>5606</v>
      </c>
      <c r="K878" t="s">
        <v>565</v>
      </c>
      <c r="L878" s="119" t="str">
        <f t="shared" si="52"/>
        <v>NA</v>
      </c>
      <c r="M878" s="119"/>
      <c r="N878" s="120" t="str">
        <f t="shared" si="53"/>
        <v>NA</v>
      </c>
      <c r="O878" s="120"/>
      <c r="P878"/>
      <c r="Q878"/>
      <c r="R878"/>
      <c r="S878"/>
      <c r="T878"/>
      <c r="U878" t="s">
        <v>39156</v>
      </c>
      <c r="V878" t="s">
        <v>39157</v>
      </c>
      <c r="W878" t="s">
        <v>2155</v>
      </c>
      <c r="X878" t="s">
        <v>102</v>
      </c>
      <c r="Y878" t="s">
        <v>2157</v>
      </c>
      <c r="Z878" t="s">
        <v>54</v>
      </c>
      <c r="AA878"/>
      <c r="AB878" t="s">
        <v>42488</v>
      </c>
      <c r="AC878" t="s">
        <v>50028</v>
      </c>
      <c r="AD878" t="s">
        <v>41166</v>
      </c>
      <c r="AE878" t="s">
        <v>105</v>
      </c>
      <c r="AF878" s="119" t="str">
        <f t="shared" si="54"/>
        <v>NA</v>
      </c>
      <c r="AG878" s="119"/>
      <c r="AH878" s="119"/>
      <c r="AI878" s="119"/>
      <c r="AJ878" s="119" t="str">
        <f t="shared" si="55"/>
        <v>NA</v>
      </c>
      <c r="AK878" s="190"/>
      <c r="AL878" s="191"/>
    </row>
    <row r="879" spans="1:38" x14ac:dyDescent="0.25">
      <c r="A879" t="s">
        <v>4705</v>
      </c>
      <c r="B879" t="s">
        <v>4703</v>
      </c>
      <c r="C879" t="s">
        <v>4704</v>
      </c>
      <c r="D879" t="s">
        <v>634</v>
      </c>
      <c r="E879" t="s">
        <v>4706</v>
      </c>
      <c r="F879" t="s">
        <v>54</v>
      </c>
      <c r="G879"/>
      <c r="H879" t="s">
        <v>43307</v>
      </c>
      <c r="I879" t="s">
        <v>50530</v>
      </c>
      <c r="J879"/>
      <c r="K879" t="s">
        <v>565</v>
      </c>
      <c r="L879" s="119" t="str">
        <f t="shared" si="52"/>
        <v>NA</v>
      </c>
      <c r="M879" s="119"/>
      <c r="N879" s="120" t="str">
        <f t="shared" si="53"/>
        <v>NA</v>
      </c>
      <c r="O879" s="120"/>
      <c r="P879"/>
      <c r="Q879"/>
      <c r="R879"/>
      <c r="S879"/>
      <c r="T879"/>
      <c r="U879" t="s">
        <v>39158</v>
      </c>
      <c r="V879" t="s">
        <v>39159</v>
      </c>
      <c r="W879" t="s">
        <v>2155</v>
      </c>
      <c r="X879" t="s">
        <v>102</v>
      </c>
      <c r="Y879" t="s">
        <v>2157</v>
      </c>
      <c r="Z879" t="s">
        <v>54</v>
      </c>
      <c r="AA879"/>
      <c r="AB879" t="s">
        <v>42488</v>
      </c>
      <c r="AC879" t="s">
        <v>50028</v>
      </c>
      <c r="AD879" t="s">
        <v>41167</v>
      </c>
      <c r="AE879" t="s">
        <v>105</v>
      </c>
      <c r="AF879" s="119" t="str">
        <f t="shared" si="54"/>
        <v>NA</v>
      </c>
      <c r="AG879" s="119"/>
      <c r="AH879" s="119"/>
      <c r="AI879" s="119"/>
      <c r="AJ879" s="119" t="str">
        <f t="shared" si="55"/>
        <v>NA</v>
      </c>
      <c r="AK879" s="190"/>
      <c r="AL879" s="191"/>
    </row>
    <row r="880" spans="1:38" x14ac:dyDescent="0.25">
      <c r="A880" t="s">
        <v>4694</v>
      </c>
      <c r="B880" t="s">
        <v>4692</v>
      </c>
      <c r="C880" t="s">
        <v>4693</v>
      </c>
      <c r="D880" t="s">
        <v>634</v>
      </c>
      <c r="E880" t="s">
        <v>3609</v>
      </c>
      <c r="F880" t="s">
        <v>54</v>
      </c>
      <c r="G880"/>
      <c r="H880" t="s">
        <v>43308</v>
      </c>
      <c r="I880" t="s">
        <v>50531</v>
      </c>
      <c r="J880" t="s">
        <v>4694</v>
      </c>
      <c r="K880" t="s">
        <v>565</v>
      </c>
      <c r="L880" s="119" t="str">
        <f t="shared" si="52"/>
        <v>NA</v>
      </c>
      <c r="M880" s="119"/>
      <c r="N880" s="120" t="str">
        <f t="shared" si="53"/>
        <v>NA</v>
      </c>
      <c r="O880" s="120"/>
      <c r="P880"/>
      <c r="Q880"/>
      <c r="R880"/>
      <c r="S880"/>
      <c r="T880"/>
      <c r="U880" t="s">
        <v>39160</v>
      </c>
      <c r="V880" t="s">
        <v>39161</v>
      </c>
      <c r="W880" t="s">
        <v>2155</v>
      </c>
      <c r="X880" t="s">
        <v>102</v>
      </c>
      <c r="Y880" t="s">
        <v>2157</v>
      </c>
      <c r="Z880" t="s">
        <v>54</v>
      </c>
      <c r="AA880"/>
      <c r="AB880" t="s">
        <v>42488</v>
      </c>
      <c r="AC880" t="s">
        <v>50028</v>
      </c>
      <c r="AD880" t="s">
        <v>41168</v>
      </c>
      <c r="AE880" t="s">
        <v>105</v>
      </c>
      <c r="AF880" s="119" t="str">
        <f t="shared" si="54"/>
        <v>NA</v>
      </c>
      <c r="AG880" s="119"/>
      <c r="AH880" s="119"/>
      <c r="AI880" s="119"/>
      <c r="AJ880" s="119" t="str">
        <f t="shared" si="55"/>
        <v>NA</v>
      </c>
      <c r="AK880" s="190"/>
      <c r="AL880" s="191"/>
    </row>
    <row r="881" spans="1:38" x14ac:dyDescent="0.25">
      <c r="A881" t="s">
        <v>4646</v>
      </c>
      <c r="B881" t="s">
        <v>4644</v>
      </c>
      <c r="C881" t="s">
        <v>4645</v>
      </c>
      <c r="D881" t="s">
        <v>634</v>
      </c>
      <c r="E881" t="s">
        <v>2290</v>
      </c>
      <c r="F881" t="s">
        <v>54</v>
      </c>
      <c r="G881"/>
      <c r="H881" t="s">
        <v>43309</v>
      </c>
      <c r="I881" t="s">
        <v>50532</v>
      </c>
      <c r="J881" t="s">
        <v>4646</v>
      </c>
      <c r="K881" t="s">
        <v>565</v>
      </c>
      <c r="L881" s="119" t="str">
        <f t="shared" si="52"/>
        <v>NA</v>
      </c>
      <c r="M881" s="119"/>
      <c r="N881" s="120" t="str">
        <f t="shared" si="53"/>
        <v>NA</v>
      </c>
      <c r="O881" s="120"/>
      <c r="P881"/>
      <c r="Q881"/>
      <c r="R881"/>
      <c r="S881"/>
      <c r="T881"/>
      <c r="U881" t="s">
        <v>39164</v>
      </c>
      <c r="V881" t="s">
        <v>39165</v>
      </c>
      <c r="W881" t="s">
        <v>2421</v>
      </c>
      <c r="X881" t="s">
        <v>102</v>
      </c>
      <c r="Y881" t="s">
        <v>2423</v>
      </c>
      <c r="Z881" t="s">
        <v>54</v>
      </c>
      <c r="AA881"/>
      <c r="AB881" t="s">
        <v>42490</v>
      </c>
      <c r="AC881" t="s">
        <v>50030</v>
      </c>
      <c r="AD881" t="s">
        <v>41169</v>
      </c>
      <c r="AE881" t="s">
        <v>105</v>
      </c>
      <c r="AF881" s="119" t="str">
        <f t="shared" si="54"/>
        <v>NA</v>
      </c>
      <c r="AG881" s="119"/>
      <c r="AH881" s="119"/>
      <c r="AI881" s="119"/>
      <c r="AJ881" s="119" t="str">
        <f t="shared" si="55"/>
        <v>NA</v>
      </c>
      <c r="AK881" s="190"/>
      <c r="AL881" s="191"/>
    </row>
    <row r="882" spans="1:38" x14ac:dyDescent="0.25">
      <c r="A882" t="s">
        <v>5323</v>
      </c>
      <c r="B882" t="s">
        <v>5321</v>
      </c>
      <c r="C882" t="s">
        <v>5322</v>
      </c>
      <c r="D882" t="s">
        <v>634</v>
      </c>
      <c r="E882" t="s">
        <v>2519</v>
      </c>
      <c r="F882" t="s">
        <v>54</v>
      </c>
      <c r="G882"/>
      <c r="H882" t="s">
        <v>43310</v>
      </c>
      <c r="I882" t="s">
        <v>50533</v>
      </c>
      <c r="J882"/>
      <c r="K882" t="s">
        <v>565</v>
      </c>
      <c r="L882" s="119" t="str">
        <f t="shared" si="52"/>
        <v>NA</v>
      </c>
      <c r="M882" s="119"/>
      <c r="N882" s="120" t="str">
        <f t="shared" si="53"/>
        <v>NA</v>
      </c>
      <c r="O882" s="120"/>
      <c r="P882"/>
      <c r="Q882"/>
      <c r="R882"/>
      <c r="S882"/>
      <c r="T882"/>
      <c r="U882" t="s">
        <v>39166</v>
      </c>
      <c r="V882" t="s">
        <v>39167</v>
      </c>
      <c r="W882" t="s">
        <v>2421</v>
      </c>
      <c r="X882" t="s">
        <v>102</v>
      </c>
      <c r="Y882" t="s">
        <v>2423</v>
      </c>
      <c r="Z882" t="s">
        <v>54</v>
      </c>
      <c r="AA882"/>
      <c r="AB882" t="s">
        <v>42490</v>
      </c>
      <c r="AC882" t="s">
        <v>50030</v>
      </c>
      <c r="AD882" t="s">
        <v>41170</v>
      </c>
      <c r="AE882" t="s">
        <v>105</v>
      </c>
      <c r="AF882" s="119" t="str">
        <f t="shared" si="54"/>
        <v>NA</v>
      </c>
      <c r="AG882" s="119"/>
      <c r="AH882" s="119"/>
      <c r="AI882" s="119"/>
      <c r="AJ882" s="119" t="str">
        <f t="shared" si="55"/>
        <v>NA</v>
      </c>
      <c r="AK882" s="190"/>
      <c r="AL882" s="191"/>
    </row>
    <row r="883" spans="1:38" x14ac:dyDescent="0.25">
      <c r="A883" t="s">
        <v>4256</v>
      </c>
      <c r="B883" t="s">
        <v>4254</v>
      </c>
      <c r="C883" t="s">
        <v>4255</v>
      </c>
      <c r="D883" t="s">
        <v>634</v>
      </c>
      <c r="E883" t="s">
        <v>2519</v>
      </c>
      <c r="F883" t="s">
        <v>54</v>
      </c>
      <c r="G883"/>
      <c r="H883" t="s">
        <v>43310</v>
      </c>
      <c r="I883" t="s">
        <v>50533</v>
      </c>
      <c r="J883"/>
      <c r="K883" t="s">
        <v>565</v>
      </c>
      <c r="L883" s="119" t="str">
        <f t="shared" si="52"/>
        <v>NA</v>
      </c>
      <c r="M883" s="119"/>
      <c r="N883" s="120" t="str">
        <f t="shared" si="53"/>
        <v>NA</v>
      </c>
      <c r="O883" s="120"/>
      <c r="P883"/>
      <c r="Q883"/>
      <c r="R883"/>
      <c r="S883"/>
      <c r="T883"/>
      <c r="U883" t="s">
        <v>38483</v>
      </c>
      <c r="V883" t="s">
        <v>39168</v>
      </c>
      <c r="W883" t="s">
        <v>2421</v>
      </c>
      <c r="X883" t="s">
        <v>102</v>
      </c>
      <c r="Y883" t="s">
        <v>2423</v>
      </c>
      <c r="Z883" t="s">
        <v>54</v>
      </c>
      <c r="AA883"/>
      <c r="AB883" t="s">
        <v>42490</v>
      </c>
      <c r="AC883" t="s">
        <v>50030</v>
      </c>
      <c r="AD883" t="s">
        <v>41171</v>
      </c>
      <c r="AE883" t="s">
        <v>105</v>
      </c>
      <c r="AF883" s="119" t="str">
        <f t="shared" si="54"/>
        <v>NA</v>
      </c>
      <c r="AG883" s="119"/>
      <c r="AH883" s="119"/>
      <c r="AI883" s="119"/>
      <c r="AJ883" s="119" t="str">
        <f t="shared" si="55"/>
        <v>NA</v>
      </c>
      <c r="AK883" s="190"/>
      <c r="AL883" s="191"/>
    </row>
    <row r="884" spans="1:38" x14ac:dyDescent="0.25">
      <c r="A884" t="s">
        <v>3950</v>
      </c>
      <c r="B884" t="s">
        <v>3948</v>
      </c>
      <c r="C884" t="s">
        <v>3949</v>
      </c>
      <c r="D884" t="s">
        <v>634</v>
      </c>
      <c r="E884" t="s">
        <v>199</v>
      </c>
      <c r="F884" t="s">
        <v>54</v>
      </c>
      <c r="G884"/>
      <c r="H884" t="s">
        <v>43311</v>
      </c>
      <c r="I884" t="s">
        <v>50534</v>
      </c>
      <c r="J884"/>
      <c r="K884" t="s">
        <v>565</v>
      </c>
      <c r="L884" s="119" t="str">
        <f t="shared" si="52"/>
        <v>NA</v>
      </c>
      <c r="M884" s="119"/>
      <c r="N884" s="120" t="str">
        <f t="shared" si="53"/>
        <v>NA</v>
      </c>
      <c r="O884" s="120"/>
      <c r="P884"/>
      <c r="Q884"/>
      <c r="R884"/>
      <c r="S884"/>
      <c r="T884"/>
      <c r="U884" t="s">
        <v>39173</v>
      </c>
      <c r="V884" t="s">
        <v>39174</v>
      </c>
      <c r="W884" t="s">
        <v>2469</v>
      </c>
      <c r="X884" t="s">
        <v>102</v>
      </c>
      <c r="Y884" t="s">
        <v>17652</v>
      </c>
      <c r="Z884" t="s">
        <v>54</v>
      </c>
      <c r="AA884"/>
      <c r="AB884" t="s">
        <v>42493</v>
      </c>
      <c r="AC884" t="s">
        <v>56326</v>
      </c>
      <c r="AD884" t="s">
        <v>41172</v>
      </c>
      <c r="AE884" t="s">
        <v>105</v>
      </c>
      <c r="AF884" s="119" t="str">
        <f t="shared" si="54"/>
        <v>NA</v>
      </c>
      <c r="AG884" s="119"/>
      <c r="AH884" s="119"/>
      <c r="AI884" s="119"/>
      <c r="AJ884" s="119" t="str">
        <f t="shared" si="55"/>
        <v>NA</v>
      </c>
      <c r="AK884" s="190"/>
      <c r="AL884" s="191"/>
    </row>
    <row r="885" spans="1:38" x14ac:dyDescent="0.25">
      <c r="A885" t="s">
        <v>5251</v>
      </c>
      <c r="B885" t="s">
        <v>5250</v>
      </c>
      <c r="C885" t="s">
        <v>3949</v>
      </c>
      <c r="D885" t="s">
        <v>634</v>
      </c>
      <c r="E885" t="s">
        <v>5252</v>
      </c>
      <c r="F885" t="s">
        <v>54</v>
      </c>
      <c r="G885"/>
      <c r="H885" t="s">
        <v>43312</v>
      </c>
      <c r="I885" t="s">
        <v>50535</v>
      </c>
      <c r="J885"/>
      <c r="K885" t="s">
        <v>565</v>
      </c>
      <c r="L885" s="119" t="str">
        <f t="shared" si="52"/>
        <v>NA</v>
      </c>
      <c r="M885" s="119"/>
      <c r="N885" s="120" t="str">
        <f t="shared" si="53"/>
        <v>NA</v>
      </c>
      <c r="O885" s="120"/>
      <c r="P885"/>
      <c r="Q885"/>
      <c r="R885"/>
      <c r="S885"/>
      <c r="T885"/>
      <c r="U885" t="s">
        <v>1899</v>
      </c>
      <c r="V885" t="s">
        <v>39181</v>
      </c>
      <c r="W885" t="s">
        <v>1898</v>
      </c>
      <c r="X885" t="s">
        <v>102</v>
      </c>
      <c r="Y885" t="s">
        <v>1900</v>
      </c>
      <c r="Z885" t="s">
        <v>54</v>
      </c>
      <c r="AA885"/>
      <c r="AB885" t="s">
        <v>42494</v>
      </c>
      <c r="AC885" t="s">
        <v>50033</v>
      </c>
      <c r="AD885" t="s">
        <v>1901</v>
      </c>
      <c r="AE885" t="s">
        <v>105</v>
      </c>
      <c r="AF885" s="119" t="str">
        <f t="shared" si="54"/>
        <v>NA</v>
      </c>
      <c r="AG885" s="119"/>
      <c r="AH885" s="119"/>
      <c r="AI885" s="119"/>
      <c r="AJ885" s="119" t="str">
        <f t="shared" si="55"/>
        <v>NA</v>
      </c>
      <c r="AK885" s="190"/>
      <c r="AL885" s="191"/>
    </row>
    <row r="886" spans="1:38" x14ac:dyDescent="0.25">
      <c r="A886" t="s">
        <v>5498</v>
      </c>
      <c r="B886" t="s">
        <v>5497</v>
      </c>
      <c r="C886" t="s">
        <v>3975</v>
      </c>
      <c r="D886" t="s">
        <v>634</v>
      </c>
      <c r="E886" t="s">
        <v>5499</v>
      </c>
      <c r="F886" t="s">
        <v>54</v>
      </c>
      <c r="G886"/>
      <c r="H886" t="s">
        <v>43313</v>
      </c>
      <c r="I886" t="s">
        <v>50536</v>
      </c>
      <c r="J886" t="s">
        <v>5498</v>
      </c>
      <c r="K886" t="s">
        <v>565</v>
      </c>
      <c r="L886" s="119" t="str">
        <f t="shared" si="52"/>
        <v>NA</v>
      </c>
      <c r="M886" s="119"/>
      <c r="N886" s="120" t="str">
        <f t="shared" si="53"/>
        <v>NA</v>
      </c>
      <c r="O886" s="120"/>
      <c r="P886"/>
      <c r="Q886"/>
      <c r="R886"/>
      <c r="S886"/>
      <c r="T886"/>
      <c r="U886" t="s">
        <v>39182</v>
      </c>
      <c r="V886" t="s">
        <v>39183</v>
      </c>
      <c r="W886" t="s">
        <v>1828</v>
      </c>
      <c r="X886" t="s">
        <v>102</v>
      </c>
      <c r="Y886" t="s">
        <v>1830</v>
      </c>
      <c r="Z886" t="s">
        <v>54</v>
      </c>
      <c r="AA886"/>
      <c r="AB886" t="s">
        <v>42495</v>
      </c>
      <c r="AC886" t="s">
        <v>50034</v>
      </c>
      <c r="AD886" t="s">
        <v>1831</v>
      </c>
      <c r="AE886" t="s">
        <v>105</v>
      </c>
      <c r="AF886" s="119" t="str">
        <f t="shared" si="54"/>
        <v>NA</v>
      </c>
      <c r="AG886" s="119"/>
      <c r="AH886" s="119"/>
      <c r="AI886" s="119"/>
      <c r="AJ886" s="119" t="str">
        <f t="shared" si="55"/>
        <v>NA</v>
      </c>
      <c r="AK886" s="190"/>
      <c r="AL886" s="191"/>
    </row>
    <row r="887" spans="1:38" x14ac:dyDescent="0.25">
      <c r="A887" t="s">
        <v>4843</v>
      </c>
      <c r="B887" t="s">
        <v>4841</v>
      </c>
      <c r="C887" t="s">
        <v>4842</v>
      </c>
      <c r="D887" t="s">
        <v>634</v>
      </c>
      <c r="E887" t="s">
        <v>418</v>
      </c>
      <c r="F887" t="s">
        <v>54</v>
      </c>
      <c r="G887"/>
      <c r="H887" t="s">
        <v>43314</v>
      </c>
      <c r="I887" t="s">
        <v>50537</v>
      </c>
      <c r="J887" t="s">
        <v>4843</v>
      </c>
      <c r="K887" t="s">
        <v>565</v>
      </c>
      <c r="L887" s="119" t="str">
        <f t="shared" si="52"/>
        <v>NA</v>
      </c>
      <c r="M887" s="119"/>
      <c r="N887" s="120" t="str">
        <f t="shared" si="53"/>
        <v>NA</v>
      </c>
      <c r="O887" s="120"/>
      <c r="P887"/>
      <c r="Q887"/>
      <c r="R887"/>
      <c r="S887"/>
      <c r="T887"/>
      <c r="U887" t="s">
        <v>39184</v>
      </c>
      <c r="V887" t="s">
        <v>39185</v>
      </c>
      <c r="W887" t="s">
        <v>2040</v>
      </c>
      <c r="X887" t="s">
        <v>102</v>
      </c>
      <c r="Y887" t="s">
        <v>2042</v>
      </c>
      <c r="Z887" t="s">
        <v>54</v>
      </c>
      <c r="AA887"/>
      <c r="AB887" t="s">
        <v>42496</v>
      </c>
      <c r="AC887" t="s">
        <v>50035</v>
      </c>
      <c r="AD887" t="s">
        <v>41173</v>
      </c>
      <c r="AE887" t="s">
        <v>105</v>
      </c>
      <c r="AF887" s="119" t="str">
        <f t="shared" si="54"/>
        <v>NA</v>
      </c>
      <c r="AG887" s="119"/>
      <c r="AH887" s="119"/>
      <c r="AI887" s="119"/>
      <c r="AJ887" s="119" t="str">
        <f t="shared" si="55"/>
        <v>NA</v>
      </c>
      <c r="AK887" s="190"/>
      <c r="AL887" s="191"/>
    </row>
    <row r="888" spans="1:38" x14ac:dyDescent="0.25">
      <c r="A888" t="s">
        <v>4519</v>
      </c>
      <c r="B888" t="s">
        <v>4517</v>
      </c>
      <c r="C888" t="s">
        <v>4518</v>
      </c>
      <c r="D888" t="s">
        <v>634</v>
      </c>
      <c r="E888" t="s">
        <v>418</v>
      </c>
      <c r="F888" t="s">
        <v>54</v>
      </c>
      <c r="G888"/>
      <c r="H888" t="s">
        <v>43314</v>
      </c>
      <c r="I888" t="s">
        <v>50537</v>
      </c>
      <c r="J888"/>
      <c r="K888" t="s">
        <v>565</v>
      </c>
      <c r="L888" s="119" t="str">
        <f t="shared" si="52"/>
        <v>NA</v>
      </c>
      <c r="M888" s="119"/>
      <c r="N888" s="120" t="str">
        <f t="shared" si="53"/>
        <v>NA</v>
      </c>
      <c r="O888" s="120"/>
      <c r="P888"/>
      <c r="Q888"/>
      <c r="R888"/>
      <c r="S888"/>
      <c r="T888"/>
      <c r="U888" t="s">
        <v>41175</v>
      </c>
      <c r="V888" t="s">
        <v>41174</v>
      </c>
      <c r="W888" t="s">
        <v>227</v>
      </c>
      <c r="X888" t="s">
        <v>102</v>
      </c>
      <c r="Y888" t="s">
        <v>229</v>
      </c>
      <c r="Z888" t="s">
        <v>54</v>
      </c>
      <c r="AA888" t="s">
        <v>49665</v>
      </c>
      <c r="AB888" t="s">
        <v>49666</v>
      </c>
      <c r="AC888" t="s">
        <v>49726</v>
      </c>
      <c r="AD888" t="s">
        <v>230</v>
      </c>
      <c r="AE888" t="s">
        <v>105</v>
      </c>
      <c r="AF888" s="119" t="str">
        <f t="shared" si="54"/>
        <v>NA</v>
      </c>
      <c r="AG888" s="119"/>
      <c r="AH888" s="119"/>
      <c r="AI888" s="119"/>
      <c r="AJ888" s="119" t="str">
        <f t="shared" si="55"/>
        <v>NA</v>
      </c>
      <c r="AK888" s="190"/>
      <c r="AL888" s="191"/>
    </row>
    <row r="889" spans="1:38" x14ac:dyDescent="0.25">
      <c r="A889" t="s">
        <v>5618</v>
      </c>
      <c r="B889" t="s">
        <v>5617</v>
      </c>
      <c r="C889" t="s">
        <v>4518</v>
      </c>
      <c r="D889" t="s">
        <v>634</v>
      </c>
      <c r="E889" t="s">
        <v>418</v>
      </c>
      <c r="F889" t="s">
        <v>54</v>
      </c>
      <c r="G889"/>
      <c r="H889" t="s">
        <v>43314</v>
      </c>
      <c r="I889" t="s">
        <v>50537</v>
      </c>
      <c r="J889" t="s">
        <v>5618</v>
      </c>
      <c r="K889" t="s">
        <v>565</v>
      </c>
      <c r="L889" s="119" t="str">
        <f t="shared" si="52"/>
        <v>NA</v>
      </c>
      <c r="M889" s="119"/>
      <c r="N889" s="120" t="str">
        <f t="shared" si="53"/>
        <v>NA</v>
      </c>
      <c r="O889" s="120"/>
      <c r="P889"/>
      <c r="Q889"/>
      <c r="R889"/>
      <c r="S889"/>
      <c r="T889"/>
      <c r="U889" t="s">
        <v>39188</v>
      </c>
      <c r="V889" t="s">
        <v>39189</v>
      </c>
      <c r="W889" t="s">
        <v>2498</v>
      </c>
      <c r="X889" t="s">
        <v>102</v>
      </c>
      <c r="Y889" t="s">
        <v>2500</v>
      </c>
      <c r="Z889" t="s">
        <v>54</v>
      </c>
      <c r="AA889"/>
      <c r="AB889" t="s">
        <v>42497</v>
      </c>
      <c r="AC889" t="s">
        <v>50036</v>
      </c>
      <c r="AD889" t="s">
        <v>2501</v>
      </c>
      <c r="AE889" t="s">
        <v>105</v>
      </c>
      <c r="AF889" s="119" t="str">
        <f t="shared" si="54"/>
        <v>NA</v>
      </c>
      <c r="AG889" s="119"/>
      <c r="AH889" s="119"/>
      <c r="AI889" s="119"/>
      <c r="AJ889" s="119" t="str">
        <f t="shared" si="55"/>
        <v>NA</v>
      </c>
      <c r="AK889" s="190"/>
      <c r="AL889" s="191"/>
    </row>
    <row r="890" spans="1:38" x14ac:dyDescent="0.25">
      <c r="A890" t="s">
        <v>5818</v>
      </c>
      <c r="B890" t="s">
        <v>5816</v>
      </c>
      <c r="C890" t="s">
        <v>5817</v>
      </c>
      <c r="D890" t="s">
        <v>634</v>
      </c>
      <c r="E890" t="s">
        <v>1342</v>
      </c>
      <c r="F890" t="s">
        <v>54</v>
      </c>
      <c r="G890"/>
      <c r="H890" t="s">
        <v>43315</v>
      </c>
      <c r="I890" t="s">
        <v>50538</v>
      </c>
      <c r="J890" t="s">
        <v>5818</v>
      </c>
      <c r="K890" t="s">
        <v>565</v>
      </c>
      <c r="L890" s="119" t="str">
        <f t="shared" si="52"/>
        <v>NA</v>
      </c>
      <c r="M890" s="119"/>
      <c r="N890" s="120" t="str">
        <f t="shared" si="53"/>
        <v>NA</v>
      </c>
      <c r="O890" s="120"/>
      <c r="P890"/>
      <c r="Q890"/>
      <c r="R890"/>
      <c r="S890"/>
      <c r="T890"/>
      <c r="U890" t="s">
        <v>2504</v>
      </c>
      <c r="V890" t="s">
        <v>39190</v>
      </c>
      <c r="W890" t="s">
        <v>2503</v>
      </c>
      <c r="X890" t="s">
        <v>102</v>
      </c>
      <c r="Y890" t="s">
        <v>2505</v>
      </c>
      <c r="Z890" t="s">
        <v>54</v>
      </c>
      <c r="AA890"/>
      <c r="AB890" t="s">
        <v>42498</v>
      </c>
      <c r="AC890" t="s">
        <v>50037</v>
      </c>
      <c r="AD890" t="s">
        <v>2506</v>
      </c>
      <c r="AE890" t="s">
        <v>105</v>
      </c>
      <c r="AF890" s="119" t="str">
        <f t="shared" si="54"/>
        <v>NA</v>
      </c>
      <c r="AG890" s="119"/>
      <c r="AH890" s="119"/>
      <c r="AI890" s="119"/>
      <c r="AJ890" s="119" t="str">
        <f t="shared" si="55"/>
        <v>NA</v>
      </c>
      <c r="AK890" s="190"/>
      <c r="AL890" s="191"/>
    </row>
    <row r="891" spans="1:38" x14ac:dyDescent="0.25">
      <c r="A891" t="s">
        <v>5070</v>
      </c>
      <c r="B891" t="s">
        <v>5068</v>
      </c>
      <c r="C891" t="s">
        <v>5069</v>
      </c>
      <c r="D891" t="s">
        <v>634</v>
      </c>
      <c r="E891" t="s">
        <v>5071</v>
      </c>
      <c r="F891" t="s">
        <v>54</v>
      </c>
      <c r="G891"/>
      <c r="H891" t="s">
        <v>43316</v>
      </c>
      <c r="I891" t="s">
        <v>50539</v>
      </c>
      <c r="J891" t="s">
        <v>5072</v>
      </c>
      <c r="K891" t="s">
        <v>565</v>
      </c>
      <c r="L891" s="119" t="str">
        <f t="shared" si="52"/>
        <v>NA</v>
      </c>
      <c r="M891" s="119"/>
      <c r="N891" s="120" t="str">
        <f t="shared" si="53"/>
        <v>NA</v>
      </c>
      <c r="O891" s="120"/>
      <c r="P891"/>
      <c r="Q891"/>
      <c r="R891"/>
      <c r="S891"/>
      <c r="T891"/>
      <c r="U891" t="s">
        <v>39191</v>
      </c>
      <c r="V891" t="s">
        <v>39192</v>
      </c>
      <c r="W891" t="s">
        <v>1787</v>
      </c>
      <c r="X891" t="s">
        <v>102</v>
      </c>
      <c r="Y891" t="s">
        <v>1789</v>
      </c>
      <c r="Z891" t="s">
        <v>54</v>
      </c>
      <c r="AA891"/>
      <c r="AB891" t="s">
        <v>42499</v>
      </c>
      <c r="AC891" t="s">
        <v>50038</v>
      </c>
      <c r="AD891" t="s">
        <v>41176</v>
      </c>
      <c r="AE891" t="s">
        <v>105</v>
      </c>
      <c r="AF891" s="119" t="str">
        <f t="shared" si="54"/>
        <v>NA</v>
      </c>
      <c r="AG891" s="119"/>
      <c r="AH891" s="119"/>
      <c r="AI891" s="119"/>
      <c r="AJ891" s="119" t="str">
        <f t="shared" si="55"/>
        <v>NA</v>
      </c>
      <c r="AK891" s="190"/>
      <c r="AL891" s="191"/>
    </row>
    <row r="892" spans="1:38" x14ac:dyDescent="0.25">
      <c r="A892" t="s">
        <v>4970</v>
      </c>
      <c r="B892" t="s">
        <v>4969</v>
      </c>
      <c r="C892" t="s">
        <v>4202</v>
      </c>
      <c r="D892" t="s">
        <v>634</v>
      </c>
      <c r="E892" t="s">
        <v>2651</v>
      </c>
      <c r="F892" t="s">
        <v>54</v>
      </c>
      <c r="G892"/>
      <c r="H892" t="s">
        <v>43317</v>
      </c>
      <c r="I892" t="s">
        <v>50540</v>
      </c>
      <c r="J892" t="s">
        <v>4971</v>
      </c>
      <c r="K892" t="s">
        <v>565</v>
      </c>
      <c r="L892" s="119" t="str">
        <f t="shared" si="52"/>
        <v>NA</v>
      </c>
      <c r="M892" s="119"/>
      <c r="N892" s="120" t="str">
        <f t="shared" si="53"/>
        <v>NA</v>
      </c>
      <c r="O892" s="120"/>
      <c r="P892"/>
      <c r="Q892"/>
      <c r="R892"/>
      <c r="S892"/>
      <c r="T892"/>
      <c r="U892" t="s">
        <v>39193</v>
      </c>
      <c r="V892" t="s">
        <v>39194</v>
      </c>
      <c r="W892" t="s">
        <v>2856</v>
      </c>
      <c r="X892" t="s">
        <v>102</v>
      </c>
      <c r="Y892" t="s">
        <v>21853</v>
      </c>
      <c r="Z892" t="s">
        <v>54</v>
      </c>
      <c r="AA892"/>
      <c r="AB892" t="s">
        <v>42502</v>
      </c>
      <c r="AC892" t="s">
        <v>56327</v>
      </c>
      <c r="AD892" t="s">
        <v>41177</v>
      </c>
      <c r="AE892" t="s">
        <v>105</v>
      </c>
      <c r="AF892" s="119" t="str">
        <f t="shared" si="54"/>
        <v>NA</v>
      </c>
      <c r="AG892" s="119"/>
      <c r="AH892" s="119"/>
      <c r="AI892" s="119"/>
      <c r="AJ892" s="119" t="str">
        <f t="shared" si="55"/>
        <v>NA</v>
      </c>
      <c r="AK892" s="190"/>
      <c r="AL892" s="191"/>
    </row>
    <row r="893" spans="1:38" x14ac:dyDescent="0.25">
      <c r="A893" t="s">
        <v>5760</v>
      </c>
      <c r="B893" t="s">
        <v>5759</v>
      </c>
      <c r="C893" t="s">
        <v>4202</v>
      </c>
      <c r="D893" t="s">
        <v>634</v>
      </c>
      <c r="E893" t="s">
        <v>2651</v>
      </c>
      <c r="F893" t="s">
        <v>54</v>
      </c>
      <c r="G893"/>
      <c r="H893" t="s">
        <v>43317</v>
      </c>
      <c r="I893" t="s">
        <v>50540</v>
      </c>
      <c r="J893" t="s">
        <v>5760</v>
      </c>
      <c r="K893" t="s">
        <v>565</v>
      </c>
      <c r="L893" s="119" t="str">
        <f t="shared" si="52"/>
        <v>NA</v>
      </c>
      <c r="M893" s="119"/>
      <c r="N893" s="120" t="str">
        <f t="shared" si="53"/>
        <v>NA</v>
      </c>
      <c r="O893" s="120"/>
      <c r="P893"/>
      <c r="Q893"/>
      <c r="R893"/>
      <c r="S893"/>
      <c r="T893"/>
      <c r="U893" t="s">
        <v>39231</v>
      </c>
      <c r="V893" t="s">
        <v>39232</v>
      </c>
      <c r="W893" t="s">
        <v>1787</v>
      </c>
      <c r="X893" t="s">
        <v>102</v>
      </c>
      <c r="Y893" t="s">
        <v>17357</v>
      </c>
      <c r="Z893" t="s">
        <v>54</v>
      </c>
      <c r="AA893"/>
      <c r="AB893" t="s">
        <v>42503</v>
      </c>
      <c r="AC893" t="s">
        <v>56328</v>
      </c>
      <c r="AD893" t="s">
        <v>41178</v>
      </c>
      <c r="AE893" t="s">
        <v>105</v>
      </c>
      <c r="AF893" s="119" t="str">
        <f t="shared" si="54"/>
        <v>NA</v>
      </c>
      <c r="AG893" s="119"/>
      <c r="AH893" s="119"/>
      <c r="AI893" s="119"/>
      <c r="AJ893" s="119" t="str">
        <f t="shared" si="55"/>
        <v>NA</v>
      </c>
      <c r="AK893" s="190"/>
      <c r="AL893" s="191"/>
    </row>
    <row r="894" spans="1:38" x14ac:dyDescent="0.25">
      <c r="A894" t="s">
        <v>4203</v>
      </c>
      <c r="B894" t="s">
        <v>4201</v>
      </c>
      <c r="C894" t="s">
        <v>4202</v>
      </c>
      <c r="D894" t="s">
        <v>634</v>
      </c>
      <c r="E894" t="s">
        <v>2651</v>
      </c>
      <c r="F894" t="s">
        <v>54</v>
      </c>
      <c r="G894"/>
      <c r="H894" t="s">
        <v>43317</v>
      </c>
      <c r="I894" t="s">
        <v>50540</v>
      </c>
      <c r="J894" t="s">
        <v>4204</v>
      </c>
      <c r="K894" t="s">
        <v>565</v>
      </c>
      <c r="L894" s="119" t="str">
        <f t="shared" si="52"/>
        <v>NA</v>
      </c>
      <c r="M894" s="119"/>
      <c r="N894" s="120" t="str">
        <f t="shared" si="53"/>
        <v>NA</v>
      </c>
      <c r="O894" s="120"/>
      <c r="P894"/>
      <c r="Q894"/>
      <c r="R894"/>
      <c r="S894"/>
      <c r="T894"/>
      <c r="U894" t="s">
        <v>39235</v>
      </c>
      <c r="V894" t="s">
        <v>39236</v>
      </c>
      <c r="W894" t="s">
        <v>3076</v>
      </c>
      <c r="X894" t="s">
        <v>102</v>
      </c>
      <c r="Y894" t="s">
        <v>3078</v>
      </c>
      <c r="Z894" t="s">
        <v>54</v>
      </c>
      <c r="AA894"/>
      <c r="AB894" t="s">
        <v>42506</v>
      </c>
      <c r="AC894" t="s">
        <v>50043</v>
      </c>
      <c r="AD894" t="s">
        <v>3079</v>
      </c>
      <c r="AE894" t="s">
        <v>105</v>
      </c>
      <c r="AF894" s="119" t="str">
        <f t="shared" si="54"/>
        <v>NA</v>
      </c>
      <c r="AG894" s="119"/>
      <c r="AH894" s="119"/>
      <c r="AI894" s="119"/>
      <c r="AJ894" s="119" t="str">
        <f t="shared" si="55"/>
        <v>NA</v>
      </c>
      <c r="AK894" s="190"/>
      <c r="AL894" s="191"/>
    </row>
    <row r="895" spans="1:38" x14ac:dyDescent="0.25">
      <c r="A895" t="s">
        <v>5024</v>
      </c>
      <c r="B895" t="s">
        <v>5022</v>
      </c>
      <c r="C895" t="s">
        <v>5023</v>
      </c>
      <c r="D895" t="s">
        <v>634</v>
      </c>
      <c r="E895" t="s">
        <v>965</v>
      </c>
      <c r="F895" t="s">
        <v>54</v>
      </c>
      <c r="G895"/>
      <c r="H895" t="s">
        <v>43318</v>
      </c>
      <c r="I895" t="s">
        <v>50541</v>
      </c>
      <c r="J895"/>
      <c r="K895" t="s">
        <v>565</v>
      </c>
      <c r="L895" s="119" t="str">
        <f t="shared" si="52"/>
        <v>NA</v>
      </c>
      <c r="M895" s="119"/>
      <c r="N895" s="120" t="str">
        <f t="shared" si="53"/>
        <v>NA</v>
      </c>
      <c r="O895" s="120"/>
      <c r="P895"/>
      <c r="Q895"/>
      <c r="R895"/>
      <c r="S895"/>
      <c r="T895"/>
      <c r="U895" t="s">
        <v>39239</v>
      </c>
      <c r="V895" t="s">
        <v>39240</v>
      </c>
      <c r="W895" t="s">
        <v>3132</v>
      </c>
      <c r="X895" t="s">
        <v>102</v>
      </c>
      <c r="Y895" t="s">
        <v>3134</v>
      </c>
      <c r="Z895" t="s">
        <v>54</v>
      </c>
      <c r="AA895"/>
      <c r="AB895" t="s">
        <v>42507</v>
      </c>
      <c r="AC895" t="s">
        <v>50044</v>
      </c>
      <c r="AD895" t="s">
        <v>41179</v>
      </c>
      <c r="AE895" t="s">
        <v>105</v>
      </c>
      <c r="AF895" s="119" t="str">
        <f t="shared" si="54"/>
        <v>NA</v>
      </c>
      <c r="AG895" s="119"/>
      <c r="AH895" s="119"/>
      <c r="AI895" s="119"/>
      <c r="AJ895" s="119" t="str">
        <f t="shared" si="55"/>
        <v>NA</v>
      </c>
      <c r="AK895" s="190"/>
      <c r="AL895" s="191"/>
    </row>
    <row r="896" spans="1:38" x14ac:dyDescent="0.25">
      <c r="A896" t="s">
        <v>4591</v>
      </c>
      <c r="B896" t="s">
        <v>4589</v>
      </c>
      <c r="C896" t="s">
        <v>4590</v>
      </c>
      <c r="D896" t="s">
        <v>634</v>
      </c>
      <c r="E896" t="s">
        <v>4592</v>
      </c>
      <c r="F896" t="s">
        <v>54</v>
      </c>
      <c r="G896"/>
      <c r="H896" t="s">
        <v>43319</v>
      </c>
      <c r="I896" t="s">
        <v>50542</v>
      </c>
      <c r="J896" t="s">
        <v>4593</v>
      </c>
      <c r="K896" t="s">
        <v>565</v>
      </c>
      <c r="L896" s="119" t="str">
        <f t="shared" si="52"/>
        <v>NA</v>
      </c>
      <c r="M896" s="119"/>
      <c r="N896" s="120" t="str">
        <f t="shared" si="53"/>
        <v>NA</v>
      </c>
      <c r="O896" s="120"/>
      <c r="P896"/>
      <c r="Q896"/>
      <c r="R896"/>
      <c r="S896"/>
      <c r="T896"/>
      <c r="U896" t="s">
        <v>39241</v>
      </c>
      <c r="V896" t="s">
        <v>39242</v>
      </c>
      <c r="W896" t="s">
        <v>3132</v>
      </c>
      <c r="X896" t="s">
        <v>102</v>
      </c>
      <c r="Y896" t="s">
        <v>3134</v>
      </c>
      <c r="Z896" t="s">
        <v>54</v>
      </c>
      <c r="AA896"/>
      <c r="AB896" t="s">
        <v>42507</v>
      </c>
      <c r="AC896" t="s">
        <v>50044</v>
      </c>
      <c r="AD896" t="s">
        <v>41180</v>
      </c>
      <c r="AE896" t="s">
        <v>105</v>
      </c>
      <c r="AF896" s="119" t="str">
        <f t="shared" si="54"/>
        <v>NA</v>
      </c>
      <c r="AG896" s="119"/>
      <c r="AH896" s="119"/>
      <c r="AI896" s="119"/>
      <c r="AJ896" s="119" t="str">
        <f t="shared" si="55"/>
        <v>NA</v>
      </c>
      <c r="AK896" s="190"/>
      <c r="AL896" s="191"/>
    </row>
    <row r="897" spans="1:38" x14ac:dyDescent="0.25">
      <c r="A897" t="s">
        <v>4493</v>
      </c>
      <c r="B897" t="s">
        <v>4491</v>
      </c>
      <c r="C897" t="s">
        <v>4492</v>
      </c>
      <c r="D897" t="s">
        <v>634</v>
      </c>
      <c r="E897" t="s">
        <v>995</v>
      </c>
      <c r="F897" t="s">
        <v>54</v>
      </c>
      <c r="G897"/>
      <c r="H897" t="s">
        <v>43320</v>
      </c>
      <c r="I897" t="s">
        <v>50543</v>
      </c>
      <c r="J897" t="s">
        <v>4494</v>
      </c>
      <c r="K897" t="s">
        <v>565</v>
      </c>
      <c r="L897" s="119" t="str">
        <f t="shared" si="52"/>
        <v>NA</v>
      </c>
      <c r="M897" s="119"/>
      <c r="N897" s="120" t="str">
        <f t="shared" si="53"/>
        <v>NA</v>
      </c>
      <c r="O897" s="120"/>
      <c r="P897"/>
      <c r="Q897"/>
      <c r="R897"/>
      <c r="S897"/>
      <c r="T897"/>
      <c r="U897" t="s">
        <v>39243</v>
      </c>
      <c r="V897" t="s">
        <v>39244</v>
      </c>
      <c r="W897" t="s">
        <v>3132</v>
      </c>
      <c r="X897" t="s">
        <v>102</v>
      </c>
      <c r="Y897" t="s">
        <v>3134</v>
      </c>
      <c r="Z897" t="s">
        <v>54</v>
      </c>
      <c r="AA897"/>
      <c r="AB897" t="s">
        <v>42507</v>
      </c>
      <c r="AC897" t="s">
        <v>50044</v>
      </c>
      <c r="AD897" t="s">
        <v>41181</v>
      </c>
      <c r="AE897" t="s">
        <v>105</v>
      </c>
      <c r="AF897" s="119" t="str">
        <f t="shared" si="54"/>
        <v>NA</v>
      </c>
      <c r="AG897" s="119"/>
      <c r="AH897" s="119"/>
      <c r="AI897" s="119"/>
      <c r="AJ897" s="119" t="str">
        <f t="shared" si="55"/>
        <v>NA</v>
      </c>
      <c r="AK897" s="190"/>
      <c r="AL897" s="191"/>
    </row>
    <row r="898" spans="1:38" x14ac:dyDescent="0.25">
      <c r="A898" t="s">
        <v>5731</v>
      </c>
      <c r="B898" t="s">
        <v>5729</v>
      </c>
      <c r="C898" t="s">
        <v>5730</v>
      </c>
      <c r="D898" t="s">
        <v>634</v>
      </c>
      <c r="E898" t="s">
        <v>995</v>
      </c>
      <c r="F898" t="s">
        <v>54</v>
      </c>
      <c r="G898"/>
      <c r="H898" t="s">
        <v>43320</v>
      </c>
      <c r="I898" t="s">
        <v>50543</v>
      </c>
      <c r="J898" t="s">
        <v>5732</v>
      </c>
      <c r="K898" t="s">
        <v>565</v>
      </c>
      <c r="L898" s="119" t="str">
        <f t="shared" si="52"/>
        <v>NA</v>
      </c>
      <c r="M898" s="119"/>
      <c r="N898" s="120" t="str">
        <f t="shared" si="53"/>
        <v>NA</v>
      </c>
      <c r="O898" s="120"/>
      <c r="P898"/>
      <c r="Q898"/>
      <c r="R898"/>
      <c r="S898"/>
      <c r="T898"/>
      <c r="U898" t="s">
        <v>39245</v>
      </c>
      <c r="V898" t="s">
        <v>39246</v>
      </c>
      <c r="W898" t="s">
        <v>3132</v>
      </c>
      <c r="X898" t="s">
        <v>102</v>
      </c>
      <c r="Y898" t="s">
        <v>3134</v>
      </c>
      <c r="Z898" t="s">
        <v>54</v>
      </c>
      <c r="AA898"/>
      <c r="AB898" t="s">
        <v>42508</v>
      </c>
      <c r="AC898" t="s">
        <v>50044</v>
      </c>
      <c r="AD898"/>
      <c r="AE898" t="s">
        <v>105</v>
      </c>
      <c r="AF898" s="119" t="str">
        <f t="shared" si="54"/>
        <v>NA</v>
      </c>
      <c r="AG898" s="119"/>
      <c r="AH898" s="119"/>
      <c r="AI898" s="119"/>
      <c r="AJ898" s="119" t="str">
        <f t="shared" si="55"/>
        <v>NA</v>
      </c>
      <c r="AK898" s="190"/>
      <c r="AL898" s="191"/>
    </row>
    <row r="899" spans="1:38" x14ac:dyDescent="0.25">
      <c r="A899" t="s">
        <v>5609</v>
      </c>
      <c r="B899" t="s">
        <v>5607</v>
      </c>
      <c r="C899" t="s">
        <v>5608</v>
      </c>
      <c r="D899" t="s">
        <v>634</v>
      </c>
      <c r="E899" t="s">
        <v>5610</v>
      </c>
      <c r="F899" t="s">
        <v>54</v>
      </c>
      <c r="G899"/>
      <c r="H899" t="s">
        <v>43321</v>
      </c>
      <c r="I899" t="s">
        <v>50544</v>
      </c>
      <c r="J899" t="s">
        <v>5609</v>
      </c>
      <c r="K899" t="s">
        <v>565</v>
      </c>
      <c r="L899" s="119" t="str">
        <f t="shared" ref="L899:L962" si="56">IF($Q$1&lt;&gt;"",IF(ISNUMBER(SEARCH("*"&amp;$Q$1&amp;"*", A899)),A899, IF(ISNUMBER(SEARCH("*"&amp;$Q$1&amp;"*", H899)),A899, IF(ISNUMBER(SEARCH("*"&amp;$Q$1&amp;"*", G899)),A899, IF(ISNUMBER(SEARCH("*"&amp;$Q$1&amp;"*", J899)),A899,  IF(ISNUMBER(SEARCH("*"&amp;$Q$1&amp;"*", E899)),A899, "NA"))))),"NA")</f>
        <v>NA</v>
      </c>
      <c r="M899" s="119"/>
      <c r="N899" s="120" t="str">
        <f t="shared" ref="N899:N962" si="57">IF($Q$11=1,IF(ISNUMBER(SEARCH($T$11,C899)),A899,"NA"),"NA")</f>
        <v>NA</v>
      </c>
      <c r="O899" s="120"/>
      <c r="P899"/>
      <c r="Q899"/>
      <c r="R899"/>
      <c r="S899"/>
      <c r="T899"/>
      <c r="U899" t="s">
        <v>39247</v>
      </c>
      <c r="V899" t="s">
        <v>39248</v>
      </c>
      <c r="W899" t="s">
        <v>3132</v>
      </c>
      <c r="X899" t="s">
        <v>102</v>
      </c>
      <c r="Y899" t="s">
        <v>3134</v>
      </c>
      <c r="Z899" t="s">
        <v>54</v>
      </c>
      <c r="AA899"/>
      <c r="AB899" t="s">
        <v>42507</v>
      </c>
      <c r="AC899" t="s">
        <v>50044</v>
      </c>
      <c r="AD899" t="s">
        <v>39247</v>
      </c>
      <c r="AE899" t="s">
        <v>105</v>
      </c>
      <c r="AF899" s="119" t="str">
        <f t="shared" ref="AF899:AF962" si="58">IF($Q$6&lt;&gt;"",IF(ISNUMBER(SEARCH($Q$6, W899)),U899, "NA"),"NA")</f>
        <v>NA</v>
      </c>
      <c r="AG899" s="119"/>
      <c r="AH899" s="119"/>
      <c r="AI899" s="119"/>
      <c r="AJ899" s="119" t="str">
        <f t="shared" ref="AJ899:AJ962" si="59">IF($Q$5&lt;&gt;"",IF(ISNUMBER(SEARCH($Q$5, U899&amp;" "&amp;Y899&amp;" "&amp;AA899&amp;" "&amp;AB899&amp;" "&amp;AD899)),U899, "NA"),"NA")</f>
        <v>NA</v>
      </c>
      <c r="AK899" s="190"/>
      <c r="AL899" s="191"/>
    </row>
    <row r="900" spans="1:38" x14ac:dyDescent="0.25">
      <c r="A900" t="s">
        <v>5474</v>
      </c>
      <c r="B900" t="s">
        <v>5472</v>
      </c>
      <c r="C900" t="s">
        <v>5473</v>
      </c>
      <c r="D900" t="s">
        <v>634</v>
      </c>
      <c r="E900" t="s">
        <v>1639</v>
      </c>
      <c r="F900" t="s">
        <v>54</v>
      </c>
      <c r="G900"/>
      <c r="H900" t="s">
        <v>43322</v>
      </c>
      <c r="I900" t="s">
        <v>50545</v>
      </c>
      <c r="J900" t="s">
        <v>5475</v>
      </c>
      <c r="K900" t="s">
        <v>565</v>
      </c>
      <c r="L900" s="119" t="str">
        <f t="shared" si="56"/>
        <v>NA</v>
      </c>
      <c r="M900" s="119"/>
      <c r="N900" s="120" t="str">
        <f t="shared" si="57"/>
        <v>NA</v>
      </c>
      <c r="O900" s="120"/>
      <c r="P900"/>
      <c r="Q900"/>
      <c r="R900"/>
      <c r="S900"/>
      <c r="T900"/>
      <c r="U900" t="s">
        <v>39249</v>
      </c>
      <c r="V900" t="s">
        <v>39250</v>
      </c>
      <c r="W900" t="s">
        <v>3132</v>
      </c>
      <c r="X900" t="s">
        <v>102</v>
      </c>
      <c r="Y900" t="s">
        <v>3134</v>
      </c>
      <c r="Z900" t="s">
        <v>54</v>
      </c>
      <c r="AA900"/>
      <c r="AB900" t="s">
        <v>42507</v>
      </c>
      <c r="AC900" t="s">
        <v>50044</v>
      </c>
      <c r="AD900" t="s">
        <v>41182</v>
      </c>
      <c r="AE900" t="s">
        <v>105</v>
      </c>
      <c r="AF900" s="119" t="str">
        <f t="shared" si="58"/>
        <v>NA</v>
      </c>
      <c r="AG900" s="119"/>
      <c r="AH900" s="119"/>
      <c r="AI900" s="119"/>
      <c r="AJ900" s="119" t="str">
        <f t="shared" si="59"/>
        <v>NA</v>
      </c>
      <c r="AK900" s="190"/>
      <c r="AL900" s="191"/>
    </row>
    <row r="901" spans="1:38" x14ac:dyDescent="0.25">
      <c r="A901" t="s">
        <v>4125</v>
      </c>
      <c r="B901" t="s">
        <v>4123</v>
      </c>
      <c r="C901" t="s">
        <v>4124</v>
      </c>
      <c r="D901" t="s">
        <v>634</v>
      </c>
      <c r="E901" t="s">
        <v>4126</v>
      </c>
      <c r="F901" t="s">
        <v>54</v>
      </c>
      <c r="G901"/>
      <c r="H901" t="s">
        <v>43323</v>
      </c>
      <c r="I901" t="s">
        <v>50546</v>
      </c>
      <c r="J901" t="s">
        <v>4127</v>
      </c>
      <c r="K901" t="s">
        <v>565</v>
      </c>
      <c r="L901" s="119" t="str">
        <f t="shared" si="56"/>
        <v>NA</v>
      </c>
      <c r="M901" s="119"/>
      <c r="N901" s="120" t="str">
        <f t="shared" si="57"/>
        <v>NA</v>
      </c>
      <c r="O901" s="120"/>
      <c r="P901"/>
      <c r="Q901"/>
      <c r="R901"/>
      <c r="S901"/>
      <c r="T901"/>
      <c r="U901" t="s">
        <v>39251</v>
      </c>
      <c r="V901" t="s">
        <v>39252</v>
      </c>
      <c r="W901" t="s">
        <v>3132</v>
      </c>
      <c r="X901" t="s">
        <v>102</v>
      </c>
      <c r="Y901" t="s">
        <v>3134</v>
      </c>
      <c r="Z901" t="s">
        <v>54</v>
      </c>
      <c r="AA901"/>
      <c r="AB901" t="s">
        <v>42507</v>
      </c>
      <c r="AC901" t="s">
        <v>50044</v>
      </c>
      <c r="AD901" t="s">
        <v>39251</v>
      </c>
      <c r="AE901" t="s">
        <v>105</v>
      </c>
      <c r="AF901" s="119" t="str">
        <f t="shared" si="58"/>
        <v>NA</v>
      </c>
      <c r="AG901" s="119"/>
      <c r="AH901" s="119"/>
      <c r="AI901" s="119"/>
      <c r="AJ901" s="119" t="str">
        <f t="shared" si="59"/>
        <v>NA</v>
      </c>
      <c r="AK901" s="190"/>
      <c r="AL901" s="191"/>
    </row>
    <row r="902" spans="1:38" x14ac:dyDescent="0.25">
      <c r="A902" t="s">
        <v>5436</v>
      </c>
      <c r="B902" t="s">
        <v>5434</v>
      </c>
      <c r="C902" t="s">
        <v>5435</v>
      </c>
      <c r="D902" t="s">
        <v>634</v>
      </c>
      <c r="E902" t="s">
        <v>533</v>
      </c>
      <c r="F902" t="s">
        <v>54</v>
      </c>
      <c r="G902"/>
      <c r="H902" t="s">
        <v>43324</v>
      </c>
      <c r="I902" t="s">
        <v>50547</v>
      </c>
      <c r="J902" t="s">
        <v>5437</v>
      </c>
      <c r="K902" t="s">
        <v>565</v>
      </c>
      <c r="L902" s="119" t="str">
        <f t="shared" si="56"/>
        <v>NA</v>
      </c>
      <c r="M902" s="119"/>
      <c r="N902" s="120" t="str">
        <f t="shared" si="57"/>
        <v>NA</v>
      </c>
      <c r="O902" s="120"/>
      <c r="P902"/>
      <c r="Q902"/>
      <c r="R902"/>
      <c r="S902"/>
      <c r="T902"/>
      <c r="U902" t="s">
        <v>39253</v>
      </c>
      <c r="V902" t="s">
        <v>39254</v>
      </c>
      <c r="W902" t="s">
        <v>3132</v>
      </c>
      <c r="X902" t="s">
        <v>102</v>
      </c>
      <c r="Y902" t="s">
        <v>3134</v>
      </c>
      <c r="Z902" t="s">
        <v>54</v>
      </c>
      <c r="AA902"/>
      <c r="AB902" t="s">
        <v>42507</v>
      </c>
      <c r="AC902" t="s">
        <v>50044</v>
      </c>
      <c r="AD902" t="s">
        <v>39253</v>
      </c>
      <c r="AE902" t="s">
        <v>105</v>
      </c>
      <c r="AF902" s="119" t="str">
        <f t="shared" si="58"/>
        <v>NA</v>
      </c>
      <c r="AG902" s="119"/>
      <c r="AH902" s="119"/>
      <c r="AI902" s="119"/>
      <c r="AJ902" s="119" t="str">
        <f t="shared" si="59"/>
        <v>NA</v>
      </c>
      <c r="AK902" s="190"/>
      <c r="AL902" s="191"/>
    </row>
    <row r="903" spans="1:38" x14ac:dyDescent="0.25">
      <c r="A903" t="s">
        <v>5303</v>
      </c>
      <c r="B903" t="s">
        <v>5301</v>
      </c>
      <c r="C903" t="s">
        <v>5302</v>
      </c>
      <c r="D903" t="s">
        <v>634</v>
      </c>
      <c r="E903" t="s">
        <v>533</v>
      </c>
      <c r="F903" t="s">
        <v>54</v>
      </c>
      <c r="G903"/>
      <c r="H903" t="s">
        <v>43324</v>
      </c>
      <c r="I903" t="s">
        <v>50547</v>
      </c>
      <c r="J903" t="s">
        <v>5304</v>
      </c>
      <c r="K903" t="s">
        <v>565</v>
      </c>
      <c r="L903" s="119" t="str">
        <f t="shared" si="56"/>
        <v>NA</v>
      </c>
      <c r="M903" s="119"/>
      <c r="N903" s="120" t="str">
        <f t="shared" si="57"/>
        <v>NA</v>
      </c>
      <c r="O903" s="120"/>
      <c r="P903"/>
      <c r="Q903"/>
      <c r="R903"/>
      <c r="S903"/>
      <c r="T903"/>
      <c r="U903" t="s">
        <v>39255</v>
      </c>
      <c r="V903" t="s">
        <v>39256</v>
      </c>
      <c r="W903" t="s">
        <v>3132</v>
      </c>
      <c r="X903" t="s">
        <v>102</v>
      </c>
      <c r="Y903" t="s">
        <v>3134</v>
      </c>
      <c r="Z903" t="s">
        <v>54</v>
      </c>
      <c r="AA903"/>
      <c r="AB903" t="s">
        <v>42507</v>
      </c>
      <c r="AC903" t="s">
        <v>50044</v>
      </c>
      <c r="AD903" t="s">
        <v>38957</v>
      </c>
      <c r="AE903" t="s">
        <v>105</v>
      </c>
      <c r="AF903" s="119" t="str">
        <f t="shared" si="58"/>
        <v>NA</v>
      </c>
      <c r="AG903" s="119"/>
      <c r="AH903" s="119"/>
      <c r="AI903" s="119"/>
      <c r="AJ903" s="119" t="str">
        <f t="shared" si="59"/>
        <v>NA</v>
      </c>
      <c r="AK903" s="190"/>
      <c r="AL903" s="191"/>
    </row>
    <row r="904" spans="1:38" x14ac:dyDescent="0.25">
      <c r="A904" t="s">
        <v>5715</v>
      </c>
      <c r="B904" t="s">
        <v>5714</v>
      </c>
      <c r="C904" t="s">
        <v>5302</v>
      </c>
      <c r="D904" t="s">
        <v>634</v>
      </c>
      <c r="E904" t="s">
        <v>533</v>
      </c>
      <c r="F904" t="s">
        <v>54</v>
      </c>
      <c r="G904"/>
      <c r="H904" t="s">
        <v>43324</v>
      </c>
      <c r="I904" t="s">
        <v>50547</v>
      </c>
      <c r="J904" t="s">
        <v>5715</v>
      </c>
      <c r="K904" t="s">
        <v>565</v>
      </c>
      <c r="L904" s="119" t="str">
        <f t="shared" si="56"/>
        <v>NA</v>
      </c>
      <c r="M904" s="119"/>
      <c r="N904" s="120" t="str">
        <f t="shared" si="57"/>
        <v>NA</v>
      </c>
      <c r="O904" s="120"/>
      <c r="P904"/>
      <c r="Q904"/>
      <c r="R904"/>
      <c r="S904"/>
      <c r="T904"/>
      <c r="U904" t="s">
        <v>39257</v>
      </c>
      <c r="V904" t="s">
        <v>39258</v>
      </c>
      <c r="W904" t="s">
        <v>3132</v>
      </c>
      <c r="X904" t="s">
        <v>102</v>
      </c>
      <c r="Y904" t="s">
        <v>3134</v>
      </c>
      <c r="Z904" t="s">
        <v>54</v>
      </c>
      <c r="AA904"/>
      <c r="AB904" t="s">
        <v>42507</v>
      </c>
      <c r="AC904" t="s">
        <v>50044</v>
      </c>
      <c r="AD904" t="s">
        <v>41183</v>
      </c>
      <c r="AE904" t="s">
        <v>105</v>
      </c>
      <c r="AF904" s="119" t="str">
        <f t="shared" si="58"/>
        <v>NA</v>
      </c>
      <c r="AG904" s="119"/>
      <c r="AH904" s="119"/>
      <c r="AI904" s="119"/>
      <c r="AJ904" s="119" t="str">
        <f t="shared" si="59"/>
        <v>NA</v>
      </c>
      <c r="AK904" s="190"/>
      <c r="AL904" s="191"/>
    </row>
    <row r="905" spans="1:38" x14ac:dyDescent="0.25">
      <c r="A905" t="s">
        <v>4107</v>
      </c>
      <c r="B905" t="s">
        <v>4105</v>
      </c>
      <c r="C905" t="s">
        <v>4106</v>
      </c>
      <c r="D905" t="s">
        <v>634</v>
      </c>
      <c r="E905" t="s">
        <v>4108</v>
      </c>
      <c r="F905" t="s">
        <v>54</v>
      </c>
      <c r="G905"/>
      <c r="H905" t="s">
        <v>43325</v>
      </c>
      <c r="I905" t="s">
        <v>50548</v>
      </c>
      <c r="J905" t="s">
        <v>4109</v>
      </c>
      <c r="K905" t="s">
        <v>565</v>
      </c>
      <c r="L905" s="119" t="str">
        <f t="shared" si="56"/>
        <v>NA</v>
      </c>
      <c r="M905" s="119"/>
      <c r="N905" s="120" t="str">
        <f t="shared" si="57"/>
        <v>NA</v>
      </c>
      <c r="O905" s="120"/>
      <c r="P905"/>
      <c r="Q905"/>
      <c r="R905"/>
      <c r="S905"/>
      <c r="T905"/>
      <c r="U905" t="s">
        <v>1619</v>
      </c>
      <c r="V905" t="s">
        <v>39259</v>
      </c>
      <c r="W905" t="s">
        <v>1618</v>
      </c>
      <c r="X905" t="s">
        <v>102</v>
      </c>
      <c r="Y905" t="s">
        <v>1620</v>
      </c>
      <c r="Z905" t="s">
        <v>54</v>
      </c>
      <c r="AA905"/>
      <c r="AB905" t="s">
        <v>42511</v>
      </c>
      <c r="AC905" t="s">
        <v>50047</v>
      </c>
      <c r="AD905" t="s">
        <v>41184</v>
      </c>
      <c r="AE905" t="s">
        <v>105</v>
      </c>
      <c r="AF905" s="119" t="str">
        <f t="shared" si="58"/>
        <v>NA</v>
      </c>
      <c r="AG905" s="119"/>
      <c r="AH905" s="119"/>
      <c r="AI905" s="119"/>
      <c r="AJ905" s="119" t="str">
        <f t="shared" si="59"/>
        <v>NA</v>
      </c>
      <c r="AK905" s="190"/>
      <c r="AL905" s="191"/>
    </row>
    <row r="906" spans="1:38" x14ac:dyDescent="0.25">
      <c r="A906" t="s">
        <v>4102</v>
      </c>
      <c r="B906" t="s">
        <v>4100</v>
      </c>
      <c r="C906" t="s">
        <v>4101</v>
      </c>
      <c r="D906" t="s">
        <v>634</v>
      </c>
      <c r="E906" t="s">
        <v>4103</v>
      </c>
      <c r="F906" t="s">
        <v>54</v>
      </c>
      <c r="G906"/>
      <c r="H906" t="s">
        <v>43326</v>
      </c>
      <c r="I906" t="s">
        <v>50549</v>
      </c>
      <c r="J906" t="s">
        <v>4104</v>
      </c>
      <c r="K906" t="s">
        <v>565</v>
      </c>
      <c r="L906" s="119" t="str">
        <f t="shared" si="56"/>
        <v>NA</v>
      </c>
      <c r="M906" s="119"/>
      <c r="N906" s="120" t="str">
        <f t="shared" si="57"/>
        <v>NA</v>
      </c>
      <c r="O906" s="120"/>
      <c r="P906"/>
      <c r="Q906"/>
      <c r="R906"/>
      <c r="S906"/>
      <c r="T906"/>
      <c r="U906" t="s">
        <v>39260</v>
      </c>
      <c r="V906" t="s">
        <v>39261</v>
      </c>
      <c r="W906" t="s">
        <v>1981</v>
      </c>
      <c r="X906" t="s">
        <v>102</v>
      </c>
      <c r="Y906" t="s">
        <v>1983</v>
      </c>
      <c r="Z906" t="s">
        <v>54</v>
      </c>
      <c r="AA906"/>
      <c r="AB906" t="s">
        <v>42514</v>
      </c>
      <c r="AC906" t="s">
        <v>50050</v>
      </c>
      <c r="AD906" t="s">
        <v>41185</v>
      </c>
      <c r="AE906" t="s">
        <v>105</v>
      </c>
      <c r="AF906" s="119" t="str">
        <f t="shared" si="58"/>
        <v>NA</v>
      </c>
      <c r="AG906" s="119"/>
      <c r="AH906" s="119"/>
      <c r="AI906" s="119"/>
      <c r="AJ906" s="119" t="str">
        <f t="shared" si="59"/>
        <v>NA</v>
      </c>
      <c r="AK906" s="190"/>
      <c r="AL906" s="191"/>
    </row>
    <row r="907" spans="1:38" x14ac:dyDescent="0.25">
      <c r="A907" t="s">
        <v>4112</v>
      </c>
      <c r="B907" t="s">
        <v>4110</v>
      </c>
      <c r="C907" t="s">
        <v>4111</v>
      </c>
      <c r="D907" t="s">
        <v>634</v>
      </c>
      <c r="E907" t="s">
        <v>2965</v>
      </c>
      <c r="F907" t="s">
        <v>54</v>
      </c>
      <c r="G907"/>
      <c r="H907" t="s">
        <v>43327</v>
      </c>
      <c r="I907" t="s">
        <v>50550</v>
      </c>
      <c r="J907" t="s">
        <v>4113</v>
      </c>
      <c r="K907" t="s">
        <v>565</v>
      </c>
      <c r="L907" s="119" t="str">
        <f t="shared" si="56"/>
        <v>NA</v>
      </c>
      <c r="M907" s="119"/>
      <c r="N907" s="120" t="str">
        <f t="shared" si="57"/>
        <v>NA</v>
      </c>
      <c r="O907" s="120"/>
      <c r="P907"/>
      <c r="Q907"/>
      <c r="R907"/>
      <c r="S907"/>
      <c r="T907"/>
      <c r="U907" t="s">
        <v>39262</v>
      </c>
      <c r="V907" t="s">
        <v>39263</v>
      </c>
      <c r="W907" t="s">
        <v>1981</v>
      </c>
      <c r="X907" t="s">
        <v>102</v>
      </c>
      <c r="Y907" t="s">
        <v>1983</v>
      </c>
      <c r="Z907" t="s">
        <v>54</v>
      </c>
      <c r="AA907"/>
      <c r="AB907" t="s">
        <v>42514</v>
      </c>
      <c r="AC907" t="s">
        <v>50050</v>
      </c>
      <c r="AD907" t="s">
        <v>41186</v>
      </c>
      <c r="AE907" t="s">
        <v>105</v>
      </c>
      <c r="AF907" s="119" t="str">
        <f t="shared" si="58"/>
        <v>NA</v>
      </c>
      <c r="AG907" s="119"/>
      <c r="AH907" s="119"/>
      <c r="AI907" s="119"/>
      <c r="AJ907" s="119" t="str">
        <f t="shared" si="59"/>
        <v>NA</v>
      </c>
      <c r="AK907" s="190"/>
      <c r="AL907" s="191"/>
    </row>
    <row r="908" spans="1:38" x14ac:dyDescent="0.25">
      <c r="A908" t="s">
        <v>4080</v>
      </c>
      <c r="B908" t="s">
        <v>4078</v>
      </c>
      <c r="C908" t="s">
        <v>4079</v>
      </c>
      <c r="D908" t="s">
        <v>634</v>
      </c>
      <c r="E908" t="s">
        <v>4081</v>
      </c>
      <c r="F908" t="s">
        <v>54</v>
      </c>
      <c r="G908"/>
      <c r="H908" t="s">
        <v>43328</v>
      </c>
      <c r="I908" t="s">
        <v>50551</v>
      </c>
      <c r="J908" t="s">
        <v>4082</v>
      </c>
      <c r="K908" t="s">
        <v>565</v>
      </c>
      <c r="L908" s="119" t="str">
        <f t="shared" si="56"/>
        <v>NA</v>
      </c>
      <c r="M908" s="119"/>
      <c r="N908" s="120" t="str">
        <f t="shared" si="57"/>
        <v>NA</v>
      </c>
      <c r="O908" s="120"/>
      <c r="P908"/>
      <c r="Q908"/>
      <c r="R908"/>
      <c r="S908"/>
      <c r="T908"/>
      <c r="U908" t="s">
        <v>39270</v>
      </c>
      <c r="V908" t="s">
        <v>39271</v>
      </c>
      <c r="W908" t="s">
        <v>2126</v>
      </c>
      <c r="X908" t="s">
        <v>102</v>
      </c>
      <c r="Y908" t="s">
        <v>2128</v>
      </c>
      <c r="Z908" t="s">
        <v>54</v>
      </c>
      <c r="AA908"/>
      <c r="AB908" t="s">
        <v>42516</v>
      </c>
      <c r="AC908" t="s">
        <v>50052</v>
      </c>
      <c r="AD908" t="s">
        <v>906</v>
      </c>
      <c r="AE908" t="s">
        <v>105</v>
      </c>
      <c r="AF908" s="119" t="str">
        <f t="shared" si="58"/>
        <v>NA</v>
      </c>
      <c r="AG908" s="119"/>
      <c r="AH908" s="119"/>
      <c r="AI908" s="119"/>
      <c r="AJ908" s="119" t="str">
        <f t="shared" si="59"/>
        <v>NA</v>
      </c>
      <c r="AK908" s="190"/>
      <c r="AL908" s="191"/>
    </row>
    <row r="909" spans="1:38" x14ac:dyDescent="0.25">
      <c r="A909" t="s">
        <v>4097</v>
      </c>
      <c r="B909" t="s">
        <v>4095</v>
      </c>
      <c r="C909" t="s">
        <v>4096</v>
      </c>
      <c r="D909" t="s">
        <v>634</v>
      </c>
      <c r="E909" t="s">
        <v>4098</v>
      </c>
      <c r="F909" t="s">
        <v>54</v>
      </c>
      <c r="G909"/>
      <c r="H909" t="s">
        <v>43329</v>
      </c>
      <c r="I909" t="s">
        <v>50552</v>
      </c>
      <c r="J909" t="s">
        <v>4099</v>
      </c>
      <c r="K909" t="s">
        <v>565</v>
      </c>
      <c r="L909" s="119" t="str">
        <f t="shared" si="56"/>
        <v>NA</v>
      </c>
      <c r="M909" s="119"/>
      <c r="N909" s="120" t="str">
        <f t="shared" si="57"/>
        <v>NA</v>
      </c>
      <c r="O909" s="120"/>
      <c r="P909"/>
      <c r="Q909"/>
      <c r="R909"/>
      <c r="S909"/>
      <c r="T909"/>
      <c r="U909" t="s">
        <v>2725</v>
      </c>
      <c r="V909" t="s">
        <v>39274</v>
      </c>
      <c r="W909" t="s">
        <v>2724</v>
      </c>
      <c r="X909" t="s">
        <v>102</v>
      </c>
      <c r="Y909" t="s">
        <v>2726</v>
      </c>
      <c r="Z909" t="s">
        <v>54</v>
      </c>
      <c r="AA909"/>
      <c r="AB909" t="s">
        <v>42518</v>
      </c>
      <c r="AC909" t="s">
        <v>50054</v>
      </c>
      <c r="AD909" t="s">
        <v>41187</v>
      </c>
      <c r="AE909" t="s">
        <v>105</v>
      </c>
      <c r="AF909" s="119" t="str">
        <f t="shared" si="58"/>
        <v>NA</v>
      </c>
      <c r="AG909" s="119"/>
      <c r="AH909" s="119"/>
      <c r="AI909" s="119"/>
      <c r="AJ909" s="119" t="str">
        <f t="shared" si="59"/>
        <v>NA</v>
      </c>
      <c r="AK909" s="190"/>
      <c r="AL909" s="191"/>
    </row>
    <row r="910" spans="1:38" x14ac:dyDescent="0.25">
      <c r="A910" t="s">
        <v>4173</v>
      </c>
      <c r="B910" t="s">
        <v>4171</v>
      </c>
      <c r="C910" t="s">
        <v>4172</v>
      </c>
      <c r="D910" t="s">
        <v>634</v>
      </c>
      <c r="E910" t="s">
        <v>548</v>
      </c>
      <c r="F910" t="s">
        <v>54</v>
      </c>
      <c r="G910"/>
      <c r="H910" t="s">
        <v>43330</v>
      </c>
      <c r="I910" t="s">
        <v>50553</v>
      </c>
      <c r="J910" t="s">
        <v>4174</v>
      </c>
      <c r="K910" t="s">
        <v>565</v>
      </c>
      <c r="L910" s="119" t="str">
        <f t="shared" si="56"/>
        <v>NA</v>
      </c>
      <c r="M910" s="119"/>
      <c r="N910" s="120" t="str">
        <f t="shared" si="57"/>
        <v>NA</v>
      </c>
      <c r="O910" s="120"/>
      <c r="P910"/>
      <c r="Q910"/>
      <c r="R910"/>
      <c r="S910"/>
      <c r="T910"/>
      <c r="U910" t="s">
        <v>39275</v>
      </c>
      <c r="V910" t="s">
        <v>39276</v>
      </c>
      <c r="W910" t="s">
        <v>2724</v>
      </c>
      <c r="X910" t="s">
        <v>102</v>
      </c>
      <c r="Y910" t="s">
        <v>2726</v>
      </c>
      <c r="Z910" t="s">
        <v>54</v>
      </c>
      <c r="AA910"/>
      <c r="AB910" t="s">
        <v>42518</v>
      </c>
      <c r="AC910" t="s">
        <v>50054</v>
      </c>
      <c r="AD910" t="s">
        <v>41188</v>
      </c>
      <c r="AE910" t="s">
        <v>105</v>
      </c>
      <c r="AF910" s="119" t="str">
        <f t="shared" si="58"/>
        <v>NA</v>
      </c>
      <c r="AG910" s="119"/>
      <c r="AH910" s="119"/>
      <c r="AI910" s="119"/>
      <c r="AJ910" s="119" t="str">
        <f t="shared" si="59"/>
        <v>NA</v>
      </c>
      <c r="AK910" s="190"/>
      <c r="AL910" s="191"/>
    </row>
    <row r="911" spans="1:38" x14ac:dyDescent="0.25">
      <c r="A911" t="s">
        <v>4153</v>
      </c>
      <c r="B911" t="s">
        <v>4151</v>
      </c>
      <c r="C911" t="s">
        <v>4152</v>
      </c>
      <c r="D911" t="s">
        <v>634</v>
      </c>
      <c r="E911" t="s">
        <v>548</v>
      </c>
      <c r="F911" t="s">
        <v>54</v>
      </c>
      <c r="G911"/>
      <c r="H911" t="s">
        <v>43330</v>
      </c>
      <c r="I911" t="s">
        <v>50553</v>
      </c>
      <c r="J911" t="s">
        <v>4154</v>
      </c>
      <c r="K911" t="s">
        <v>565</v>
      </c>
      <c r="L911" s="119" t="str">
        <f t="shared" si="56"/>
        <v>NA</v>
      </c>
      <c r="M911" s="119"/>
      <c r="N911" s="120" t="str">
        <f t="shared" si="57"/>
        <v>NA</v>
      </c>
      <c r="O911" s="120"/>
      <c r="P911"/>
      <c r="Q911"/>
      <c r="R911"/>
      <c r="S911"/>
      <c r="T911"/>
      <c r="U911" t="s">
        <v>39277</v>
      </c>
      <c r="V911" t="s">
        <v>39278</v>
      </c>
      <c r="W911" t="s">
        <v>2547</v>
      </c>
      <c r="X911" t="s">
        <v>102</v>
      </c>
      <c r="Y911" t="s">
        <v>2549</v>
      </c>
      <c r="Z911" t="s">
        <v>54</v>
      </c>
      <c r="AA911"/>
      <c r="AB911" t="s">
        <v>42519</v>
      </c>
      <c r="AC911" t="s">
        <v>50055</v>
      </c>
      <c r="AD911" t="s">
        <v>41189</v>
      </c>
      <c r="AE911" t="s">
        <v>105</v>
      </c>
      <c r="AF911" s="119" t="str">
        <f t="shared" si="58"/>
        <v>NA</v>
      </c>
      <c r="AG911" s="119"/>
      <c r="AH911" s="119"/>
      <c r="AI911" s="119"/>
      <c r="AJ911" s="119" t="str">
        <f t="shared" si="59"/>
        <v>NA</v>
      </c>
      <c r="AK911" s="190"/>
      <c r="AL911" s="191"/>
    </row>
    <row r="912" spans="1:38" x14ac:dyDescent="0.25">
      <c r="A912" t="s">
        <v>4165</v>
      </c>
      <c r="B912" t="s">
        <v>4163</v>
      </c>
      <c r="C912" t="s">
        <v>4164</v>
      </c>
      <c r="D912" t="s">
        <v>634</v>
      </c>
      <c r="E912" t="s">
        <v>548</v>
      </c>
      <c r="F912" t="s">
        <v>54</v>
      </c>
      <c r="G912"/>
      <c r="H912" t="s">
        <v>43330</v>
      </c>
      <c r="I912" t="s">
        <v>50553</v>
      </c>
      <c r="J912" t="s">
        <v>4166</v>
      </c>
      <c r="K912" t="s">
        <v>565</v>
      </c>
      <c r="L912" s="119" t="str">
        <f t="shared" si="56"/>
        <v>NA</v>
      </c>
      <c r="M912" s="119"/>
      <c r="N912" s="120" t="str">
        <f t="shared" si="57"/>
        <v>NA</v>
      </c>
      <c r="O912" s="120"/>
      <c r="P912"/>
      <c r="Q912"/>
      <c r="R912"/>
      <c r="S912"/>
      <c r="T912"/>
      <c r="U912" t="s">
        <v>39279</v>
      </c>
      <c r="V912" t="s">
        <v>39280</v>
      </c>
      <c r="W912" t="s">
        <v>2547</v>
      </c>
      <c r="X912" t="s">
        <v>102</v>
      </c>
      <c r="Y912" t="s">
        <v>2549</v>
      </c>
      <c r="Z912" t="s">
        <v>54</v>
      </c>
      <c r="AA912"/>
      <c r="AB912" t="s">
        <v>42519</v>
      </c>
      <c r="AC912" t="s">
        <v>50055</v>
      </c>
      <c r="AD912" t="s">
        <v>41190</v>
      </c>
      <c r="AE912" t="s">
        <v>105</v>
      </c>
      <c r="AF912" s="119" t="str">
        <f t="shared" si="58"/>
        <v>NA</v>
      </c>
      <c r="AG912" s="119"/>
      <c r="AH912" s="119"/>
      <c r="AI912" s="119"/>
      <c r="AJ912" s="119" t="str">
        <f t="shared" si="59"/>
        <v>NA</v>
      </c>
      <c r="AK912" s="190"/>
      <c r="AL912" s="191"/>
    </row>
    <row r="913" spans="1:38" x14ac:dyDescent="0.25">
      <c r="A913" t="s">
        <v>4072</v>
      </c>
      <c r="B913" t="s">
        <v>4070</v>
      </c>
      <c r="C913" t="s">
        <v>4071</v>
      </c>
      <c r="D913" t="s">
        <v>634</v>
      </c>
      <c r="E913" t="s">
        <v>548</v>
      </c>
      <c r="F913" t="s">
        <v>54</v>
      </c>
      <c r="G913"/>
      <c r="H913" t="s">
        <v>43330</v>
      </c>
      <c r="I913" t="s">
        <v>50553</v>
      </c>
      <c r="J913" t="s">
        <v>4073</v>
      </c>
      <c r="K913" t="s">
        <v>565</v>
      </c>
      <c r="L913" s="119" t="str">
        <f t="shared" si="56"/>
        <v>NA</v>
      </c>
      <c r="M913" s="119"/>
      <c r="N913" s="120" t="str">
        <f t="shared" si="57"/>
        <v>NA</v>
      </c>
      <c r="O913" s="120"/>
      <c r="P913"/>
      <c r="Q913"/>
      <c r="R913"/>
      <c r="S913"/>
      <c r="T913"/>
      <c r="U913" t="s">
        <v>2715</v>
      </c>
      <c r="V913" t="s">
        <v>39281</v>
      </c>
      <c r="W913" t="s">
        <v>2714</v>
      </c>
      <c r="X913" t="s">
        <v>102</v>
      </c>
      <c r="Y913" t="s">
        <v>2716</v>
      </c>
      <c r="Z913" t="s">
        <v>54</v>
      </c>
      <c r="AA913"/>
      <c r="AB913" t="s">
        <v>42520</v>
      </c>
      <c r="AC913" t="s">
        <v>50056</v>
      </c>
      <c r="AD913" t="s">
        <v>2717</v>
      </c>
      <c r="AE913" t="s">
        <v>105</v>
      </c>
      <c r="AF913" s="119" t="str">
        <f t="shared" si="58"/>
        <v>NA</v>
      </c>
      <c r="AG913" s="119"/>
      <c r="AH913" s="119"/>
      <c r="AI913" s="119"/>
      <c r="AJ913" s="119" t="str">
        <f t="shared" si="59"/>
        <v>NA</v>
      </c>
      <c r="AK913" s="190"/>
      <c r="AL913" s="191"/>
    </row>
    <row r="914" spans="1:38" x14ac:dyDescent="0.25">
      <c r="A914" t="s">
        <v>5147</v>
      </c>
      <c r="B914" t="s">
        <v>5145</v>
      </c>
      <c r="C914" t="s">
        <v>5146</v>
      </c>
      <c r="D914" t="s">
        <v>634</v>
      </c>
      <c r="E914" t="s">
        <v>548</v>
      </c>
      <c r="F914" t="s">
        <v>54</v>
      </c>
      <c r="G914"/>
      <c r="H914" t="s">
        <v>43330</v>
      </c>
      <c r="I914" t="s">
        <v>50553</v>
      </c>
      <c r="J914" t="s">
        <v>5148</v>
      </c>
      <c r="K914" t="s">
        <v>565</v>
      </c>
      <c r="L914" s="119" t="str">
        <f t="shared" si="56"/>
        <v>NA</v>
      </c>
      <c r="M914" s="119"/>
      <c r="N914" s="120" t="str">
        <f t="shared" si="57"/>
        <v>NA</v>
      </c>
      <c r="O914" s="120"/>
      <c r="P914"/>
      <c r="Q914"/>
      <c r="R914"/>
      <c r="S914"/>
      <c r="T914"/>
      <c r="U914" t="s">
        <v>3174</v>
      </c>
      <c r="V914" t="s">
        <v>39282</v>
      </c>
      <c r="W914" t="s">
        <v>3173</v>
      </c>
      <c r="X914" t="s">
        <v>102</v>
      </c>
      <c r="Y914" t="s">
        <v>3175</v>
      </c>
      <c r="Z914" t="s">
        <v>54</v>
      </c>
      <c r="AA914"/>
      <c r="AB914" t="s">
        <v>42522</v>
      </c>
      <c r="AC914" t="s">
        <v>50058</v>
      </c>
      <c r="AD914" t="s">
        <v>41191</v>
      </c>
      <c r="AE914" t="s">
        <v>105</v>
      </c>
      <c r="AF914" s="119" t="str">
        <f t="shared" si="58"/>
        <v>NA</v>
      </c>
      <c r="AG914" s="119"/>
      <c r="AH914" s="119"/>
      <c r="AI914" s="119"/>
      <c r="AJ914" s="119" t="str">
        <f t="shared" si="59"/>
        <v>NA</v>
      </c>
      <c r="AK914" s="190"/>
      <c r="AL914" s="191"/>
    </row>
    <row r="915" spans="1:38" x14ac:dyDescent="0.25">
      <c r="A915" t="s">
        <v>4161</v>
      </c>
      <c r="B915" t="s">
        <v>4159</v>
      </c>
      <c r="C915" t="s">
        <v>4160</v>
      </c>
      <c r="D915" t="s">
        <v>634</v>
      </c>
      <c r="E915" t="s">
        <v>548</v>
      </c>
      <c r="F915" t="s">
        <v>54</v>
      </c>
      <c r="G915"/>
      <c r="H915" t="s">
        <v>43330</v>
      </c>
      <c r="I915" t="s">
        <v>50553</v>
      </c>
      <c r="J915" t="s">
        <v>4162</v>
      </c>
      <c r="K915" t="s">
        <v>565</v>
      </c>
      <c r="L915" s="119" t="str">
        <f t="shared" si="56"/>
        <v>NA</v>
      </c>
      <c r="M915" s="119"/>
      <c r="N915" s="120" t="str">
        <f t="shared" si="57"/>
        <v>NA</v>
      </c>
      <c r="O915" s="120"/>
      <c r="P915"/>
      <c r="Q915"/>
      <c r="R915"/>
      <c r="S915"/>
      <c r="T915"/>
      <c r="U915" t="s">
        <v>39283</v>
      </c>
      <c r="V915" t="s">
        <v>39284</v>
      </c>
      <c r="W915" t="s">
        <v>3173</v>
      </c>
      <c r="X915" t="s">
        <v>102</v>
      </c>
      <c r="Y915" t="s">
        <v>3175</v>
      </c>
      <c r="Z915" t="s">
        <v>54</v>
      </c>
      <c r="AA915"/>
      <c r="AB915" t="s">
        <v>42522</v>
      </c>
      <c r="AC915" t="s">
        <v>50058</v>
      </c>
      <c r="AD915" t="s">
        <v>41010</v>
      </c>
      <c r="AE915" t="s">
        <v>105</v>
      </c>
      <c r="AF915" s="119" t="str">
        <f t="shared" si="58"/>
        <v>NA</v>
      </c>
      <c r="AG915" s="119"/>
      <c r="AH915" s="119"/>
      <c r="AI915" s="119"/>
      <c r="AJ915" s="119" t="str">
        <f t="shared" si="59"/>
        <v>NA</v>
      </c>
      <c r="AK915" s="190"/>
      <c r="AL915" s="191"/>
    </row>
    <row r="916" spans="1:38" x14ac:dyDescent="0.25">
      <c r="A916" t="s">
        <v>5513</v>
      </c>
      <c r="B916" t="s">
        <v>5511</v>
      </c>
      <c r="C916" t="s">
        <v>5512</v>
      </c>
      <c r="D916" t="s">
        <v>634</v>
      </c>
      <c r="E916" t="s">
        <v>1687</v>
      </c>
      <c r="F916" t="s">
        <v>54</v>
      </c>
      <c r="G916"/>
      <c r="H916" t="s">
        <v>43331</v>
      </c>
      <c r="I916" t="s">
        <v>50554</v>
      </c>
      <c r="J916" t="s">
        <v>5514</v>
      </c>
      <c r="K916" t="s">
        <v>565</v>
      </c>
      <c r="L916" s="119" t="str">
        <f t="shared" si="56"/>
        <v>NA</v>
      </c>
      <c r="M916" s="119"/>
      <c r="N916" s="120" t="str">
        <f t="shared" si="57"/>
        <v>NA</v>
      </c>
      <c r="O916" s="120"/>
      <c r="P916"/>
      <c r="Q916"/>
      <c r="R916"/>
      <c r="S916"/>
      <c r="T916"/>
      <c r="U916" t="s">
        <v>41193</v>
      </c>
      <c r="V916" t="s">
        <v>41192</v>
      </c>
      <c r="W916" t="s">
        <v>100</v>
      </c>
      <c r="X916" t="s">
        <v>102</v>
      </c>
      <c r="Y916" t="s">
        <v>103</v>
      </c>
      <c r="Z916" t="s">
        <v>54</v>
      </c>
      <c r="AA916"/>
      <c r="AB916" t="s">
        <v>42523</v>
      </c>
      <c r="AC916" t="s">
        <v>49714</v>
      </c>
      <c r="AD916" t="s">
        <v>41193</v>
      </c>
      <c r="AE916" t="s">
        <v>105</v>
      </c>
      <c r="AF916" s="119" t="str">
        <f t="shared" si="58"/>
        <v>NA</v>
      </c>
      <c r="AG916" s="119"/>
      <c r="AH916" s="119"/>
      <c r="AI916" s="119"/>
      <c r="AJ916" s="119" t="str">
        <f t="shared" si="59"/>
        <v>NA</v>
      </c>
      <c r="AK916" s="190"/>
      <c r="AL916" s="191"/>
    </row>
    <row r="917" spans="1:38" x14ac:dyDescent="0.25">
      <c r="A917" t="s">
        <v>5838</v>
      </c>
      <c r="B917" t="s">
        <v>5836</v>
      </c>
      <c r="C917" t="s">
        <v>5837</v>
      </c>
      <c r="D917" t="s">
        <v>634</v>
      </c>
      <c r="E917" t="s">
        <v>610</v>
      </c>
      <c r="F917" t="s">
        <v>54</v>
      </c>
      <c r="G917"/>
      <c r="H917" t="s">
        <v>43332</v>
      </c>
      <c r="I917" t="s">
        <v>50555</v>
      </c>
      <c r="J917" t="s">
        <v>5838</v>
      </c>
      <c r="K917" t="s">
        <v>565</v>
      </c>
      <c r="L917" s="119" t="str">
        <f t="shared" si="56"/>
        <v>NA</v>
      </c>
      <c r="M917" s="119"/>
      <c r="N917" s="120" t="str">
        <f t="shared" si="57"/>
        <v>NA</v>
      </c>
      <c r="O917" s="120"/>
      <c r="P917"/>
      <c r="Q917"/>
      <c r="R917"/>
      <c r="S917"/>
      <c r="T917"/>
      <c r="U917" t="s">
        <v>39285</v>
      </c>
      <c r="V917" t="s">
        <v>39286</v>
      </c>
      <c r="W917" t="s">
        <v>2673</v>
      </c>
      <c r="X917" t="s">
        <v>102</v>
      </c>
      <c r="Y917" t="s">
        <v>2675</v>
      </c>
      <c r="Z917" t="s">
        <v>54</v>
      </c>
      <c r="AA917"/>
      <c r="AB917" t="s">
        <v>42526</v>
      </c>
      <c r="AC917" t="s">
        <v>50061</v>
      </c>
      <c r="AD917" t="s">
        <v>41194</v>
      </c>
      <c r="AE917" t="s">
        <v>105</v>
      </c>
      <c r="AF917" s="119" t="str">
        <f t="shared" si="58"/>
        <v>NA</v>
      </c>
      <c r="AG917" s="119"/>
      <c r="AH917" s="119"/>
      <c r="AI917" s="119"/>
      <c r="AJ917" s="119" t="str">
        <f t="shared" si="59"/>
        <v>NA</v>
      </c>
      <c r="AK917" s="190"/>
      <c r="AL917" s="191"/>
    </row>
    <row r="918" spans="1:38" x14ac:dyDescent="0.25">
      <c r="A918" t="s">
        <v>5478</v>
      </c>
      <c r="B918" t="s">
        <v>5476</v>
      </c>
      <c r="C918" t="s">
        <v>5477</v>
      </c>
      <c r="D918" t="s">
        <v>634</v>
      </c>
      <c r="E918" t="s">
        <v>610</v>
      </c>
      <c r="F918" t="s">
        <v>54</v>
      </c>
      <c r="G918"/>
      <c r="H918" t="s">
        <v>43332</v>
      </c>
      <c r="I918" t="s">
        <v>50555</v>
      </c>
      <c r="J918" t="s">
        <v>5478</v>
      </c>
      <c r="K918" t="s">
        <v>565</v>
      </c>
      <c r="L918" s="119" t="str">
        <f t="shared" si="56"/>
        <v>NA</v>
      </c>
      <c r="M918" s="119"/>
      <c r="N918" s="120" t="str">
        <f t="shared" si="57"/>
        <v>NA</v>
      </c>
      <c r="O918" s="120"/>
      <c r="P918"/>
      <c r="Q918"/>
      <c r="R918"/>
      <c r="S918"/>
      <c r="T918"/>
      <c r="U918" t="s">
        <v>39289</v>
      </c>
      <c r="V918" t="s">
        <v>39290</v>
      </c>
      <c r="W918" t="s">
        <v>100</v>
      </c>
      <c r="X918" t="s">
        <v>102</v>
      </c>
      <c r="Y918" t="s">
        <v>7131</v>
      </c>
      <c r="Z918" t="s">
        <v>54</v>
      </c>
      <c r="AA918"/>
      <c r="AB918" t="s">
        <v>42528</v>
      </c>
      <c r="AC918" t="s">
        <v>56329</v>
      </c>
      <c r="AD918" t="s">
        <v>41195</v>
      </c>
      <c r="AE918" t="s">
        <v>105</v>
      </c>
      <c r="AF918" s="119" t="str">
        <f t="shared" si="58"/>
        <v>NA</v>
      </c>
      <c r="AG918" s="119"/>
      <c r="AH918" s="119"/>
      <c r="AI918" s="119"/>
      <c r="AJ918" s="119" t="str">
        <f t="shared" si="59"/>
        <v>NA</v>
      </c>
      <c r="AK918" s="190"/>
      <c r="AL918" s="191"/>
    </row>
    <row r="919" spans="1:38" x14ac:dyDescent="0.25">
      <c r="A919" t="s">
        <v>4874</v>
      </c>
      <c r="B919" t="s">
        <v>4872</v>
      </c>
      <c r="C919" t="s">
        <v>4873</v>
      </c>
      <c r="D919" t="s">
        <v>634</v>
      </c>
      <c r="E919" t="s">
        <v>610</v>
      </c>
      <c r="F919" t="s">
        <v>54</v>
      </c>
      <c r="G919"/>
      <c r="H919" t="s">
        <v>43332</v>
      </c>
      <c r="I919" t="s">
        <v>50555</v>
      </c>
      <c r="J919" t="s">
        <v>4875</v>
      </c>
      <c r="K919" t="s">
        <v>565</v>
      </c>
      <c r="L919" s="119" t="str">
        <f t="shared" si="56"/>
        <v>NA</v>
      </c>
      <c r="M919" s="119"/>
      <c r="N919" s="120" t="str">
        <f t="shared" si="57"/>
        <v>NA</v>
      </c>
      <c r="O919" s="120"/>
      <c r="P919"/>
      <c r="Q919"/>
      <c r="R919"/>
      <c r="S919"/>
      <c r="T919"/>
      <c r="U919" t="s">
        <v>39291</v>
      </c>
      <c r="V919" t="s">
        <v>39292</v>
      </c>
      <c r="W919" t="s">
        <v>100</v>
      </c>
      <c r="X919" t="s">
        <v>102</v>
      </c>
      <c r="Y919" t="s">
        <v>7131</v>
      </c>
      <c r="Z919" t="s">
        <v>54</v>
      </c>
      <c r="AA919"/>
      <c r="AB919" t="s">
        <v>42529</v>
      </c>
      <c r="AC919" t="s">
        <v>56329</v>
      </c>
      <c r="AD919" t="s">
        <v>39291</v>
      </c>
      <c r="AE919" t="s">
        <v>105</v>
      </c>
      <c r="AF919" s="119" t="str">
        <f t="shared" si="58"/>
        <v>NA</v>
      </c>
      <c r="AG919" s="119"/>
      <c r="AH919" s="119"/>
      <c r="AI919" s="119"/>
      <c r="AJ919" s="119" t="str">
        <f t="shared" si="59"/>
        <v>NA</v>
      </c>
      <c r="AK919" s="190"/>
      <c r="AL919" s="191"/>
    </row>
    <row r="920" spans="1:38" x14ac:dyDescent="0.25">
      <c r="A920" t="s">
        <v>4993</v>
      </c>
      <c r="B920" t="s">
        <v>4991</v>
      </c>
      <c r="C920" t="s">
        <v>4992</v>
      </c>
      <c r="D920" t="s">
        <v>634</v>
      </c>
      <c r="E920" t="s">
        <v>610</v>
      </c>
      <c r="F920" t="s">
        <v>54</v>
      </c>
      <c r="G920"/>
      <c r="H920" t="s">
        <v>43332</v>
      </c>
      <c r="I920" t="s">
        <v>50555</v>
      </c>
      <c r="J920" t="s">
        <v>4994</v>
      </c>
      <c r="K920" t="s">
        <v>565</v>
      </c>
      <c r="L920" s="119" t="str">
        <f t="shared" si="56"/>
        <v>NA</v>
      </c>
      <c r="M920" s="119"/>
      <c r="N920" s="120" t="str">
        <f t="shared" si="57"/>
        <v>NA</v>
      </c>
      <c r="O920" s="120"/>
      <c r="P920"/>
      <c r="Q920"/>
      <c r="R920"/>
      <c r="S920"/>
      <c r="T920"/>
      <c r="U920" t="s">
        <v>39293</v>
      </c>
      <c r="V920" t="s">
        <v>39294</v>
      </c>
      <c r="W920" t="s">
        <v>2673</v>
      </c>
      <c r="X920" t="s">
        <v>102</v>
      </c>
      <c r="Y920" t="s">
        <v>7154</v>
      </c>
      <c r="Z920" t="s">
        <v>54</v>
      </c>
      <c r="AA920"/>
      <c r="AB920" t="s">
        <v>42531</v>
      </c>
      <c r="AC920" t="s">
        <v>56330</v>
      </c>
      <c r="AD920" t="s">
        <v>39293</v>
      </c>
      <c r="AE920" t="s">
        <v>105</v>
      </c>
      <c r="AF920" s="119" t="str">
        <f t="shared" si="58"/>
        <v>NA</v>
      </c>
      <c r="AG920" s="119"/>
      <c r="AH920" s="119"/>
      <c r="AI920" s="119"/>
      <c r="AJ920" s="119" t="str">
        <f t="shared" si="59"/>
        <v>NA</v>
      </c>
      <c r="AK920" s="190"/>
      <c r="AL920" s="191"/>
    </row>
    <row r="921" spans="1:38" x14ac:dyDescent="0.25">
      <c r="A921" t="s">
        <v>5587</v>
      </c>
      <c r="B921" t="s">
        <v>5585</v>
      </c>
      <c r="C921" t="s">
        <v>5586</v>
      </c>
      <c r="D921" t="s">
        <v>634</v>
      </c>
      <c r="E921" t="s">
        <v>610</v>
      </c>
      <c r="F921" t="s">
        <v>54</v>
      </c>
      <c r="G921"/>
      <c r="H921" t="s">
        <v>43332</v>
      </c>
      <c r="I921" t="s">
        <v>50555</v>
      </c>
      <c r="J921" t="s">
        <v>5588</v>
      </c>
      <c r="K921" t="s">
        <v>565</v>
      </c>
      <c r="L921" s="119" t="str">
        <f t="shared" si="56"/>
        <v>NA</v>
      </c>
      <c r="M921" s="119"/>
      <c r="N921" s="120" t="str">
        <f t="shared" si="57"/>
        <v>NA</v>
      </c>
      <c r="O921" s="120"/>
      <c r="P921"/>
      <c r="Q921"/>
      <c r="R921"/>
      <c r="S921"/>
      <c r="T921"/>
      <c r="U921" t="s">
        <v>39295</v>
      </c>
      <c r="V921" t="s">
        <v>39296</v>
      </c>
      <c r="W921" t="s">
        <v>905</v>
      </c>
      <c r="X921" t="s">
        <v>102</v>
      </c>
      <c r="Y921" t="s">
        <v>907</v>
      </c>
      <c r="Z921" t="s">
        <v>54</v>
      </c>
      <c r="AA921"/>
      <c r="AB921" t="s">
        <v>42532</v>
      </c>
      <c r="AC921" t="s">
        <v>50063</v>
      </c>
      <c r="AD921" t="s">
        <v>41196</v>
      </c>
      <c r="AE921" t="s">
        <v>105</v>
      </c>
      <c r="AF921" s="119" t="str">
        <f t="shared" si="58"/>
        <v>NA</v>
      </c>
      <c r="AG921" s="119"/>
      <c r="AH921" s="119"/>
      <c r="AI921" s="119"/>
      <c r="AJ921" s="119" t="str">
        <f t="shared" si="59"/>
        <v>NA</v>
      </c>
      <c r="AK921" s="190"/>
      <c r="AL921" s="191"/>
    </row>
    <row r="922" spans="1:38" x14ac:dyDescent="0.25">
      <c r="A922" t="s">
        <v>5566</v>
      </c>
      <c r="B922" t="s">
        <v>5564</v>
      </c>
      <c r="C922" t="s">
        <v>5565</v>
      </c>
      <c r="D922" t="s">
        <v>634</v>
      </c>
      <c r="E922" t="s">
        <v>610</v>
      </c>
      <c r="F922" t="s">
        <v>54</v>
      </c>
      <c r="G922"/>
      <c r="H922" t="s">
        <v>43332</v>
      </c>
      <c r="I922" t="s">
        <v>50555</v>
      </c>
      <c r="J922" t="s">
        <v>5567</v>
      </c>
      <c r="K922" t="s">
        <v>565</v>
      </c>
      <c r="L922" s="119" t="str">
        <f t="shared" si="56"/>
        <v>NA</v>
      </c>
      <c r="M922" s="119"/>
      <c r="N922" s="120" t="str">
        <f t="shared" si="57"/>
        <v>NA</v>
      </c>
      <c r="O922" s="120"/>
      <c r="P922"/>
      <c r="Q922"/>
      <c r="R922"/>
      <c r="S922"/>
      <c r="T922"/>
      <c r="U922" t="s">
        <v>39297</v>
      </c>
      <c r="V922" t="s">
        <v>39298</v>
      </c>
      <c r="W922" t="s">
        <v>3828</v>
      </c>
      <c r="X922" t="s">
        <v>102</v>
      </c>
      <c r="Y922" t="s">
        <v>2915</v>
      </c>
      <c r="Z922" t="s">
        <v>54</v>
      </c>
      <c r="AA922"/>
      <c r="AB922" t="s">
        <v>42535</v>
      </c>
      <c r="AC922" t="s">
        <v>50066</v>
      </c>
      <c r="AD922" t="s">
        <v>41197</v>
      </c>
      <c r="AE922" t="s">
        <v>105</v>
      </c>
      <c r="AF922" s="119" t="str">
        <f t="shared" si="58"/>
        <v>NA</v>
      </c>
      <c r="AG922" s="119"/>
      <c r="AH922" s="119"/>
      <c r="AI922" s="119"/>
      <c r="AJ922" s="119" t="str">
        <f t="shared" si="59"/>
        <v>NA</v>
      </c>
      <c r="AK922" s="190"/>
      <c r="AL922" s="191"/>
    </row>
    <row r="923" spans="1:38" x14ac:dyDescent="0.25">
      <c r="A923" t="s">
        <v>4833</v>
      </c>
      <c r="B923" t="s">
        <v>4831</v>
      </c>
      <c r="C923" t="s">
        <v>4832</v>
      </c>
      <c r="D923" t="s">
        <v>634</v>
      </c>
      <c r="E923" t="s">
        <v>610</v>
      </c>
      <c r="F923" t="s">
        <v>54</v>
      </c>
      <c r="G923"/>
      <c r="H923" t="s">
        <v>43332</v>
      </c>
      <c r="I923" t="s">
        <v>50555</v>
      </c>
      <c r="J923" t="s">
        <v>4833</v>
      </c>
      <c r="K923" t="s">
        <v>565</v>
      </c>
      <c r="L923" s="119" t="str">
        <f t="shared" si="56"/>
        <v>NA</v>
      </c>
      <c r="M923" s="119"/>
      <c r="N923" s="120" t="str">
        <f t="shared" si="57"/>
        <v>NA</v>
      </c>
      <c r="O923" s="120"/>
      <c r="P923"/>
      <c r="Q923"/>
      <c r="R923"/>
      <c r="S923"/>
      <c r="T923"/>
      <c r="U923" t="s">
        <v>39299</v>
      </c>
      <c r="V923" t="s">
        <v>39300</v>
      </c>
      <c r="W923" t="s">
        <v>3828</v>
      </c>
      <c r="X923" t="s">
        <v>102</v>
      </c>
      <c r="Y923" t="s">
        <v>3830</v>
      </c>
      <c r="Z923" t="s">
        <v>54</v>
      </c>
      <c r="AA923"/>
      <c r="AB923" t="s">
        <v>42536</v>
      </c>
      <c r="AC923" t="s">
        <v>50067</v>
      </c>
      <c r="AD923" t="s">
        <v>41198</v>
      </c>
      <c r="AE923" t="s">
        <v>105</v>
      </c>
      <c r="AF923" s="119" t="str">
        <f t="shared" si="58"/>
        <v>NA</v>
      </c>
      <c r="AG923" s="119"/>
      <c r="AH923" s="119"/>
      <c r="AI923" s="119"/>
      <c r="AJ923" s="119" t="str">
        <f t="shared" si="59"/>
        <v>NA</v>
      </c>
      <c r="AK923" s="190"/>
      <c r="AL923" s="191"/>
    </row>
    <row r="924" spans="1:38" x14ac:dyDescent="0.25">
      <c r="A924" t="s">
        <v>5718</v>
      </c>
      <c r="B924" t="s">
        <v>5716</v>
      </c>
      <c r="C924" t="s">
        <v>5717</v>
      </c>
      <c r="D924" t="s">
        <v>634</v>
      </c>
      <c r="E924" t="s">
        <v>5719</v>
      </c>
      <c r="F924" t="s">
        <v>54</v>
      </c>
      <c r="G924"/>
      <c r="H924" t="s">
        <v>43333</v>
      </c>
      <c r="I924" t="s">
        <v>50556</v>
      </c>
      <c r="J924" t="s">
        <v>5718</v>
      </c>
      <c r="K924" t="s">
        <v>565</v>
      </c>
      <c r="L924" s="119" t="str">
        <f t="shared" si="56"/>
        <v>NA</v>
      </c>
      <c r="M924" s="119"/>
      <c r="N924" s="120" t="str">
        <f t="shared" si="57"/>
        <v>NA</v>
      </c>
      <c r="O924" s="120"/>
      <c r="P924"/>
      <c r="Q924"/>
      <c r="R924"/>
      <c r="S924"/>
      <c r="T924"/>
      <c r="U924" t="s">
        <v>39301</v>
      </c>
      <c r="V924" t="s">
        <v>39302</v>
      </c>
      <c r="W924" t="s">
        <v>3828</v>
      </c>
      <c r="X924" t="s">
        <v>102</v>
      </c>
      <c r="Y924" t="s">
        <v>3830</v>
      </c>
      <c r="Z924" t="s">
        <v>54</v>
      </c>
      <c r="AA924"/>
      <c r="AB924" t="s">
        <v>42536</v>
      </c>
      <c r="AC924" t="s">
        <v>50067</v>
      </c>
      <c r="AD924" t="s">
        <v>39301</v>
      </c>
      <c r="AE924" t="s">
        <v>105</v>
      </c>
      <c r="AF924" s="119" t="str">
        <f t="shared" si="58"/>
        <v>NA</v>
      </c>
      <c r="AG924" s="119"/>
      <c r="AH924" s="119"/>
      <c r="AI924" s="119"/>
      <c r="AJ924" s="119" t="str">
        <f t="shared" si="59"/>
        <v>NA</v>
      </c>
      <c r="AK924" s="190"/>
      <c r="AL924" s="191"/>
    </row>
    <row r="925" spans="1:38" x14ac:dyDescent="0.25">
      <c r="A925" t="s">
        <v>5481</v>
      </c>
      <c r="B925" t="s">
        <v>5479</v>
      </c>
      <c r="C925" t="s">
        <v>5480</v>
      </c>
      <c r="D925" t="s">
        <v>634</v>
      </c>
      <c r="E925" t="s">
        <v>5482</v>
      </c>
      <c r="F925" t="s">
        <v>54</v>
      </c>
      <c r="G925"/>
      <c r="H925" t="s">
        <v>43334</v>
      </c>
      <c r="I925" t="s">
        <v>50557</v>
      </c>
      <c r="J925" t="s">
        <v>5481</v>
      </c>
      <c r="K925" t="s">
        <v>565</v>
      </c>
      <c r="L925" s="119" t="str">
        <f t="shared" si="56"/>
        <v>NA</v>
      </c>
      <c r="M925" s="119"/>
      <c r="N925" s="120" t="str">
        <f t="shared" si="57"/>
        <v>NA</v>
      </c>
      <c r="O925" s="120"/>
      <c r="P925"/>
      <c r="Q925"/>
      <c r="R925"/>
      <c r="S925"/>
      <c r="T925"/>
      <c r="U925" t="s">
        <v>39305</v>
      </c>
      <c r="V925" t="s">
        <v>39306</v>
      </c>
      <c r="W925" t="s">
        <v>1941</v>
      </c>
      <c r="X925" t="s">
        <v>102</v>
      </c>
      <c r="Y925" t="s">
        <v>12394</v>
      </c>
      <c r="Z925" t="s">
        <v>54</v>
      </c>
      <c r="AA925"/>
      <c r="AB925" t="s">
        <v>42539</v>
      </c>
      <c r="AC925" t="s">
        <v>56331</v>
      </c>
      <c r="AD925" t="s">
        <v>41199</v>
      </c>
      <c r="AE925" t="s">
        <v>105</v>
      </c>
      <c r="AF925" s="119" t="str">
        <f t="shared" si="58"/>
        <v>NA</v>
      </c>
      <c r="AG925" s="119"/>
      <c r="AH925" s="119"/>
      <c r="AI925" s="119"/>
      <c r="AJ925" s="119" t="str">
        <f t="shared" si="59"/>
        <v>NA</v>
      </c>
      <c r="AK925" s="190"/>
      <c r="AL925" s="191"/>
    </row>
    <row r="926" spans="1:38" x14ac:dyDescent="0.25">
      <c r="A926" t="s">
        <v>4938</v>
      </c>
      <c r="B926" t="s">
        <v>4936</v>
      </c>
      <c r="C926" t="s">
        <v>4937</v>
      </c>
      <c r="D926" t="s">
        <v>634</v>
      </c>
      <c r="E926" t="s">
        <v>4939</v>
      </c>
      <c r="F926" t="s">
        <v>54</v>
      </c>
      <c r="G926"/>
      <c r="H926" t="s">
        <v>43335</v>
      </c>
      <c r="I926" t="s">
        <v>50558</v>
      </c>
      <c r="J926" t="s">
        <v>4940</v>
      </c>
      <c r="K926" t="s">
        <v>565</v>
      </c>
      <c r="L926" s="119" t="str">
        <f t="shared" si="56"/>
        <v>NA</v>
      </c>
      <c r="M926" s="119"/>
      <c r="N926" s="120" t="str">
        <f t="shared" si="57"/>
        <v>NA</v>
      </c>
      <c r="O926" s="120"/>
      <c r="P926"/>
      <c r="Q926"/>
      <c r="R926"/>
      <c r="S926"/>
      <c r="T926"/>
      <c r="U926" t="s">
        <v>39307</v>
      </c>
      <c r="V926" t="s">
        <v>39308</v>
      </c>
      <c r="W926" t="s">
        <v>2503</v>
      </c>
      <c r="X926" t="s">
        <v>102</v>
      </c>
      <c r="Y926" t="s">
        <v>13087</v>
      </c>
      <c r="Z926" t="s">
        <v>54</v>
      </c>
      <c r="AA926"/>
      <c r="AB926" t="s">
        <v>42540</v>
      </c>
      <c r="AC926" t="s">
        <v>56332</v>
      </c>
      <c r="AD926" t="s">
        <v>41200</v>
      </c>
      <c r="AE926" t="s">
        <v>105</v>
      </c>
      <c r="AF926" s="119" t="str">
        <f t="shared" si="58"/>
        <v>NA</v>
      </c>
      <c r="AG926" s="119"/>
      <c r="AH926" s="119"/>
      <c r="AI926" s="119"/>
      <c r="AJ926" s="119" t="str">
        <f t="shared" si="59"/>
        <v>NA</v>
      </c>
      <c r="AK926" s="190"/>
      <c r="AL926" s="191"/>
    </row>
    <row r="927" spans="1:38" x14ac:dyDescent="0.25">
      <c r="A927" t="s">
        <v>4803</v>
      </c>
      <c r="B927" t="s">
        <v>4802</v>
      </c>
      <c r="C927" t="s">
        <v>4800</v>
      </c>
      <c r="D927" t="s">
        <v>634</v>
      </c>
      <c r="E927" t="s">
        <v>4804</v>
      </c>
      <c r="F927" t="s">
        <v>54</v>
      </c>
      <c r="G927"/>
      <c r="H927" t="s">
        <v>43336</v>
      </c>
      <c r="I927" t="s">
        <v>50559</v>
      </c>
      <c r="J927" t="s">
        <v>4803</v>
      </c>
      <c r="K927" t="s">
        <v>565</v>
      </c>
      <c r="L927" s="119" t="str">
        <f t="shared" si="56"/>
        <v>NA</v>
      </c>
      <c r="M927" s="119"/>
      <c r="N927" s="120" t="str">
        <f t="shared" si="57"/>
        <v>NA</v>
      </c>
      <c r="O927" s="120"/>
      <c r="P927"/>
      <c r="Q927"/>
      <c r="R927"/>
      <c r="S927"/>
      <c r="T927"/>
      <c r="U927" t="s">
        <v>1942</v>
      </c>
      <c r="V927" t="s">
        <v>39309</v>
      </c>
      <c r="W927" t="s">
        <v>1941</v>
      </c>
      <c r="X927" t="s">
        <v>102</v>
      </c>
      <c r="Y927" t="s">
        <v>1943</v>
      </c>
      <c r="Z927" t="s">
        <v>54</v>
      </c>
      <c r="AA927"/>
      <c r="AB927" t="s">
        <v>42544</v>
      </c>
      <c r="AC927" t="s">
        <v>50073</v>
      </c>
      <c r="AD927" t="s">
        <v>1944</v>
      </c>
      <c r="AE927" t="s">
        <v>105</v>
      </c>
      <c r="AF927" s="119" t="str">
        <f t="shared" si="58"/>
        <v>NA</v>
      </c>
      <c r="AG927" s="119"/>
      <c r="AH927" s="119"/>
      <c r="AI927" s="119"/>
      <c r="AJ927" s="119" t="str">
        <f t="shared" si="59"/>
        <v>NA</v>
      </c>
      <c r="AK927" s="190"/>
      <c r="AL927" s="191"/>
    </row>
    <row r="928" spans="1:38" x14ac:dyDescent="0.25">
      <c r="A928" t="s">
        <v>5582</v>
      </c>
      <c r="B928" t="s">
        <v>5580</v>
      </c>
      <c r="C928" t="s">
        <v>5581</v>
      </c>
      <c r="D928" t="s">
        <v>634</v>
      </c>
      <c r="E928" t="s">
        <v>5583</v>
      </c>
      <c r="F928" t="s">
        <v>54</v>
      </c>
      <c r="G928"/>
      <c r="H928" t="s">
        <v>43337</v>
      </c>
      <c r="I928" t="s">
        <v>50560</v>
      </c>
      <c r="J928" t="s">
        <v>5584</v>
      </c>
      <c r="K928" t="s">
        <v>565</v>
      </c>
      <c r="L928" s="119" t="str">
        <f t="shared" si="56"/>
        <v>NA</v>
      </c>
      <c r="M928" s="119"/>
      <c r="N928" s="120" t="str">
        <f t="shared" si="57"/>
        <v>NA</v>
      </c>
      <c r="O928" s="120"/>
      <c r="P928"/>
      <c r="Q928"/>
      <c r="R928"/>
      <c r="S928"/>
      <c r="T928"/>
      <c r="U928" t="s">
        <v>39310</v>
      </c>
      <c r="V928" t="s">
        <v>39311</v>
      </c>
      <c r="W928" t="s">
        <v>1941</v>
      </c>
      <c r="X928" t="s">
        <v>102</v>
      </c>
      <c r="Y928" t="s">
        <v>1943</v>
      </c>
      <c r="Z928" t="s">
        <v>54</v>
      </c>
      <c r="AA928"/>
      <c r="AB928" t="s">
        <v>42544</v>
      </c>
      <c r="AC928" t="s">
        <v>50073</v>
      </c>
      <c r="AD928" t="s">
        <v>39719</v>
      </c>
      <c r="AE928" t="s">
        <v>105</v>
      </c>
      <c r="AF928" s="119" t="str">
        <f t="shared" si="58"/>
        <v>NA</v>
      </c>
      <c r="AG928" s="119"/>
      <c r="AH928" s="119"/>
      <c r="AI928" s="119"/>
      <c r="AJ928" s="119" t="str">
        <f t="shared" si="59"/>
        <v>NA</v>
      </c>
      <c r="AK928" s="190"/>
      <c r="AL928" s="191"/>
    </row>
    <row r="929" spans="1:38" x14ac:dyDescent="0.25">
      <c r="A929" t="s">
        <v>4579</v>
      </c>
      <c r="B929" t="s">
        <v>4577</v>
      </c>
      <c r="C929" t="s">
        <v>4578</v>
      </c>
      <c r="D929" t="s">
        <v>634</v>
      </c>
      <c r="E929" t="s">
        <v>4580</v>
      </c>
      <c r="F929" t="s">
        <v>54</v>
      </c>
      <c r="G929"/>
      <c r="H929" t="s">
        <v>43338</v>
      </c>
      <c r="I929" t="s">
        <v>50561</v>
      </c>
      <c r="J929" t="s">
        <v>4579</v>
      </c>
      <c r="K929" t="s">
        <v>565</v>
      </c>
      <c r="L929" s="119" t="str">
        <f t="shared" si="56"/>
        <v>NA</v>
      </c>
      <c r="M929" s="119"/>
      <c r="N929" s="120" t="str">
        <f t="shared" si="57"/>
        <v>NA</v>
      </c>
      <c r="O929" s="120"/>
      <c r="P929"/>
      <c r="Q929"/>
      <c r="R929"/>
      <c r="S929"/>
      <c r="T929"/>
      <c r="U929" t="s">
        <v>39314</v>
      </c>
      <c r="V929" t="s">
        <v>39315</v>
      </c>
      <c r="W929" t="s">
        <v>1941</v>
      </c>
      <c r="X929" t="s">
        <v>102</v>
      </c>
      <c r="Y929" t="s">
        <v>1943</v>
      </c>
      <c r="Z929" t="s">
        <v>54</v>
      </c>
      <c r="AA929"/>
      <c r="AB929" t="s">
        <v>42544</v>
      </c>
      <c r="AC929" t="s">
        <v>50073</v>
      </c>
      <c r="AD929" t="s">
        <v>41201</v>
      </c>
      <c r="AE929" t="s">
        <v>105</v>
      </c>
      <c r="AF929" s="119" t="str">
        <f t="shared" si="58"/>
        <v>NA</v>
      </c>
      <c r="AG929" s="119"/>
      <c r="AH929" s="119"/>
      <c r="AI929" s="119"/>
      <c r="AJ929" s="119" t="str">
        <f t="shared" si="59"/>
        <v>NA</v>
      </c>
      <c r="AK929" s="190"/>
      <c r="AL929" s="191"/>
    </row>
    <row r="930" spans="1:38" x14ac:dyDescent="0.25">
      <c r="A930" t="s">
        <v>3953</v>
      </c>
      <c r="B930" t="s">
        <v>3951</v>
      </c>
      <c r="C930" t="s">
        <v>3952</v>
      </c>
      <c r="D930" t="s">
        <v>634</v>
      </c>
      <c r="E930" t="s">
        <v>3954</v>
      </c>
      <c r="F930" t="s">
        <v>54</v>
      </c>
      <c r="G930"/>
      <c r="H930" t="s">
        <v>43339</v>
      </c>
      <c r="I930" t="s">
        <v>50562</v>
      </c>
      <c r="J930" t="s">
        <v>3953</v>
      </c>
      <c r="K930" t="s">
        <v>565</v>
      </c>
      <c r="L930" s="119" t="str">
        <f t="shared" si="56"/>
        <v>NA</v>
      </c>
      <c r="M930" s="119"/>
      <c r="N930" s="120" t="str">
        <f t="shared" si="57"/>
        <v>NA</v>
      </c>
      <c r="O930" s="120"/>
      <c r="P930"/>
      <c r="Q930"/>
      <c r="R930"/>
      <c r="S930"/>
      <c r="T930"/>
      <c r="U930" t="s">
        <v>39316</v>
      </c>
      <c r="V930" t="s">
        <v>39317</v>
      </c>
      <c r="W930" t="s">
        <v>1787</v>
      </c>
      <c r="X930" t="s">
        <v>102</v>
      </c>
      <c r="Y930" t="s">
        <v>19787</v>
      </c>
      <c r="Z930" t="s">
        <v>54</v>
      </c>
      <c r="AA930"/>
      <c r="AB930" t="s">
        <v>42547</v>
      </c>
      <c r="AC930" t="s">
        <v>56333</v>
      </c>
      <c r="AD930" t="s">
        <v>41202</v>
      </c>
      <c r="AE930" t="s">
        <v>105</v>
      </c>
      <c r="AF930" s="119" t="str">
        <f t="shared" si="58"/>
        <v>NA</v>
      </c>
      <c r="AG930" s="119"/>
      <c r="AH930" s="119"/>
      <c r="AI930" s="119"/>
      <c r="AJ930" s="119" t="str">
        <f t="shared" si="59"/>
        <v>NA</v>
      </c>
      <c r="AK930" s="190"/>
      <c r="AL930" s="191"/>
    </row>
    <row r="931" spans="1:38" x14ac:dyDescent="0.25">
      <c r="A931" t="s">
        <v>5355</v>
      </c>
      <c r="B931" t="s">
        <v>5353</v>
      </c>
      <c r="C931" t="s">
        <v>5354</v>
      </c>
      <c r="D931" t="s">
        <v>634</v>
      </c>
      <c r="E931" t="s">
        <v>3954</v>
      </c>
      <c r="F931" t="s">
        <v>54</v>
      </c>
      <c r="G931"/>
      <c r="H931" t="s">
        <v>43339</v>
      </c>
      <c r="I931" t="s">
        <v>50562</v>
      </c>
      <c r="J931" t="s">
        <v>5355</v>
      </c>
      <c r="K931" t="s">
        <v>565</v>
      </c>
      <c r="L931" s="119" t="str">
        <f t="shared" si="56"/>
        <v>NA</v>
      </c>
      <c r="M931" s="119"/>
      <c r="N931" s="120" t="str">
        <f t="shared" si="57"/>
        <v>NA</v>
      </c>
      <c r="O931" s="120"/>
      <c r="P931"/>
      <c r="Q931"/>
      <c r="R931"/>
      <c r="S931"/>
      <c r="T931"/>
      <c r="U931" t="s">
        <v>2231</v>
      </c>
      <c r="V931" t="s">
        <v>39320</v>
      </c>
      <c r="W931" t="s">
        <v>2230</v>
      </c>
      <c r="X931" t="s">
        <v>102</v>
      </c>
      <c r="Y931" t="s">
        <v>2232</v>
      </c>
      <c r="Z931" t="s">
        <v>54</v>
      </c>
      <c r="AA931"/>
      <c r="AB931" t="s">
        <v>42548</v>
      </c>
      <c r="AC931" t="s">
        <v>50076</v>
      </c>
      <c r="AD931" t="s">
        <v>2233</v>
      </c>
      <c r="AE931" t="s">
        <v>105</v>
      </c>
      <c r="AF931" s="119" t="str">
        <f t="shared" si="58"/>
        <v>NA</v>
      </c>
      <c r="AG931" s="119"/>
      <c r="AH931" s="119"/>
      <c r="AI931" s="119"/>
      <c r="AJ931" s="119" t="str">
        <f t="shared" si="59"/>
        <v>NA</v>
      </c>
      <c r="AK931" s="190"/>
      <c r="AL931" s="191"/>
    </row>
    <row r="932" spans="1:38" x14ac:dyDescent="0.25">
      <c r="A932" t="s">
        <v>4801</v>
      </c>
      <c r="B932" t="s">
        <v>4799</v>
      </c>
      <c r="C932" t="s">
        <v>4800</v>
      </c>
      <c r="D932" t="s">
        <v>634</v>
      </c>
      <c r="E932" t="s">
        <v>3954</v>
      </c>
      <c r="F932" t="s">
        <v>54</v>
      </c>
      <c r="G932"/>
      <c r="H932" t="s">
        <v>43339</v>
      </c>
      <c r="I932" t="s">
        <v>50562</v>
      </c>
      <c r="J932" t="s">
        <v>4801</v>
      </c>
      <c r="K932" t="s">
        <v>565</v>
      </c>
      <c r="L932" s="119" t="str">
        <f t="shared" si="56"/>
        <v>NA</v>
      </c>
      <c r="M932" s="119"/>
      <c r="N932" s="120" t="str">
        <f t="shared" si="57"/>
        <v>NA</v>
      </c>
      <c r="O932" s="120"/>
      <c r="P932"/>
      <c r="Q932"/>
      <c r="R932"/>
      <c r="S932"/>
      <c r="T932"/>
      <c r="U932" t="s">
        <v>39321</v>
      </c>
      <c r="V932" t="s">
        <v>39322</v>
      </c>
      <c r="W932" t="s">
        <v>2230</v>
      </c>
      <c r="X932" t="s">
        <v>102</v>
      </c>
      <c r="Y932" t="s">
        <v>2232</v>
      </c>
      <c r="Z932" t="s">
        <v>54</v>
      </c>
      <c r="AA932"/>
      <c r="AB932" t="s">
        <v>42548</v>
      </c>
      <c r="AC932" t="s">
        <v>50076</v>
      </c>
      <c r="AD932" t="s">
        <v>41203</v>
      </c>
      <c r="AE932" t="s">
        <v>105</v>
      </c>
      <c r="AF932" s="119" t="str">
        <f t="shared" si="58"/>
        <v>NA</v>
      </c>
      <c r="AG932" s="119"/>
      <c r="AH932" s="119"/>
      <c r="AI932" s="119"/>
      <c r="AJ932" s="119" t="str">
        <f t="shared" si="59"/>
        <v>NA</v>
      </c>
      <c r="AK932" s="190"/>
      <c r="AL932" s="191"/>
    </row>
    <row r="933" spans="1:38" x14ac:dyDescent="0.25">
      <c r="A933" t="s">
        <v>5468</v>
      </c>
      <c r="B933" t="s">
        <v>5467</v>
      </c>
      <c r="C933" t="s">
        <v>5464</v>
      </c>
      <c r="D933" t="s">
        <v>634</v>
      </c>
      <c r="E933" t="s">
        <v>53</v>
      </c>
      <c r="F933" t="s">
        <v>54</v>
      </c>
      <c r="G933"/>
      <c r="H933" t="s">
        <v>43340</v>
      </c>
      <c r="I933" t="s">
        <v>50563</v>
      </c>
      <c r="J933" t="s">
        <v>5468</v>
      </c>
      <c r="K933" t="s">
        <v>565</v>
      </c>
      <c r="L933" s="119" t="str">
        <f t="shared" si="56"/>
        <v>NA</v>
      </c>
      <c r="M933" s="119"/>
      <c r="N933" s="120" t="str">
        <f t="shared" si="57"/>
        <v>NA</v>
      </c>
      <c r="O933" s="120"/>
      <c r="P933"/>
      <c r="Q933"/>
      <c r="R933"/>
      <c r="S933"/>
      <c r="T933"/>
      <c r="U933" t="s">
        <v>39323</v>
      </c>
      <c r="V933" t="s">
        <v>39324</v>
      </c>
      <c r="W933" t="s">
        <v>2430</v>
      </c>
      <c r="X933" t="s">
        <v>102</v>
      </c>
      <c r="Y933" t="s">
        <v>13637</v>
      </c>
      <c r="Z933" t="s">
        <v>54</v>
      </c>
      <c r="AA933"/>
      <c r="AB933" t="s">
        <v>42549</v>
      </c>
      <c r="AC933" t="s">
        <v>56334</v>
      </c>
      <c r="AD933" t="s">
        <v>39323</v>
      </c>
      <c r="AE933" t="s">
        <v>105</v>
      </c>
      <c r="AF933" s="119" t="str">
        <f t="shared" si="58"/>
        <v>NA</v>
      </c>
      <c r="AG933" s="119"/>
      <c r="AH933" s="119"/>
      <c r="AI933" s="119"/>
      <c r="AJ933" s="119" t="str">
        <f t="shared" si="59"/>
        <v>NA</v>
      </c>
      <c r="AK933" s="190"/>
      <c r="AL933" s="191"/>
    </row>
    <row r="934" spans="1:38" x14ac:dyDescent="0.25">
      <c r="A934" t="s">
        <v>4328</v>
      </c>
      <c r="B934" t="s">
        <v>4326</v>
      </c>
      <c r="C934" t="s">
        <v>4327</v>
      </c>
      <c r="D934" t="s">
        <v>634</v>
      </c>
      <c r="E934" t="s">
        <v>983</v>
      </c>
      <c r="F934" t="s">
        <v>54</v>
      </c>
      <c r="G934"/>
      <c r="H934" t="s">
        <v>43341</v>
      </c>
      <c r="I934" t="s">
        <v>50564</v>
      </c>
      <c r="J934" t="s">
        <v>4328</v>
      </c>
      <c r="K934" t="s">
        <v>565</v>
      </c>
      <c r="L934" s="119" t="str">
        <f t="shared" si="56"/>
        <v>NA</v>
      </c>
      <c r="M934" s="119"/>
      <c r="N934" s="120" t="str">
        <f t="shared" si="57"/>
        <v>NA</v>
      </c>
      <c r="O934" s="120"/>
      <c r="P934"/>
      <c r="Q934"/>
      <c r="R934"/>
      <c r="S934"/>
      <c r="T934"/>
      <c r="U934" t="s">
        <v>39323</v>
      </c>
      <c r="V934" t="s">
        <v>39325</v>
      </c>
      <c r="W934" t="s">
        <v>2430</v>
      </c>
      <c r="X934" t="s">
        <v>102</v>
      </c>
      <c r="Y934" t="s">
        <v>13637</v>
      </c>
      <c r="Z934" t="s">
        <v>54</v>
      </c>
      <c r="AA934"/>
      <c r="AB934" t="s">
        <v>42549</v>
      </c>
      <c r="AC934" t="s">
        <v>56334</v>
      </c>
      <c r="AD934" t="s">
        <v>41204</v>
      </c>
      <c r="AE934" t="s">
        <v>105</v>
      </c>
      <c r="AF934" s="119" t="str">
        <f t="shared" si="58"/>
        <v>NA</v>
      </c>
      <c r="AG934" s="119"/>
      <c r="AH934" s="119"/>
      <c r="AI934" s="119"/>
      <c r="AJ934" s="119" t="str">
        <f t="shared" si="59"/>
        <v>NA</v>
      </c>
      <c r="AK934" s="190"/>
      <c r="AL934" s="191"/>
    </row>
    <row r="935" spans="1:38" x14ac:dyDescent="0.25">
      <c r="A935" t="s">
        <v>5465</v>
      </c>
      <c r="B935" t="s">
        <v>5463</v>
      </c>
      <c r="C935" t="s">
        <v>5464</v>
      </c>
      <c r="D935" t="s">
        <v>634</v>
      </c>
      <c r="E935" t="s">
        <v>5466</v>
      </c>
      <c r="F935" t="s">
        <v>54</v>
      </c>
      <c r="G935"/>
      <c r="H935" t="s">
        <v>43342</v>
      </c>
      <c r="I935" t="s">
        <v>50565</v>
      </c>
      <c r="J935"/>
      <c r="K935" t="s">
        <v>565</v>
      </c>
      <c r="L935" s="119" t="str">
        <f t="shared" si="56"/>
        <v>NA</v>
      </c>
      <c r="M935" s="119"/>
      <c r="N935" s="120" t="str">
        <f t="shared" si="57"/>
        <v>NA</v>
      </c>
      <c r="O935" s="120"/>
      <c r="P935"/>
      <c r="Q935"/>
      <c r="R935"/>
      <c r="S935"/>
      <c r="T935"/>
      <c r="U935" t="s">
        <v>39326</v>
      </c>
      <c r="V935" t="s">
        <v>39327</v>
      </c>
      <c r="W935" t="s">
        <v>1703</v>
      </c>
      <c r="X935" t="s">
        <v>102</v>
      </c>
      <c r="Y935" t="s">
        <v>5200</v>
      </c>
      <c r="Z935" t="s">
        <v>54</v>
      </c>
      <c r="AA935"/>
      <c r="AB935" t="s">
        <v>42550</v>
      </c>
      <c r="AC935" t="s">
        <v>56335</v>
      </c>
      <c r="AD935" t="s">
        <v>1706</v>
      </c>
      <c r="AE935" t="s">
        <v>105</v>
      </c>
      <c r="AF935" s="119" t="str">
        <f t="shared" si="58"/>
        <v>NA</v>
      </c>
      <c r="AG935" s="119"/>
      <c r="AH935" s="119"/>
      <c r="AI935" s="119"/>
      <c r="AJ935" s="119" t="str">
        <f t="shared" si="59"/>
        <v>NA</v>
      </c>
      <c r="AK935" s="190"/>
      <c r="AL935" s="191"/>
    </row>
    <row r="936" spans="1:38" x14ac:dyDescent="0.25">
      <c r="A936" t="s">
        <v>5517</v>
      </c>
      <c r="B936" t="s">
        <v>5515</v>
      </c>
      <c r="C936" t="s">
        <v>5516</v>
      </c>
      <c r="D936" t="s">
        <v>634</v>
      </c>
      <c r="E936" t="s">
        <v>1720</v>
      </c>
      <c r="F936" t="s">
        <v>54</v>
      </c>
      <c r="G936"/>
      <c r="H936" t="s">
        <v>43343</v>
      </c>
      <c r="I936" t="s">
        <v>50566</v>
      </c>
      <c r="J936" t="s">
        <v>5518</v>
      </c>
      <c r="K936" t="s">
        <v>565</v>
      </c>
      <c r="L936" s="119" t="str">
        <f t="shared" si="56"/>
        <v>NA</v>
      </c>
      <c r="M936" s="119"/>
      <c r="N936" s="120" t="str">
        <f t="shared" si="57"/>
        <v>NA</v>
      </c>
      <c r="O936" s="120"/>
      <c r="P936"/>
      <c r="Q936"/>
      <c r="R936"/>
      <c r="S936"/>
      <c r="T936"/>
      <c r="U936" t="s">
        <v>39328</v>
      </c>
      <c r="V936" t="s">
        <v>39329</v>
      </c>
      <c r="W936" t="s">
        <v>1534</v>
      </c>
      <c r="X936" t="s">
        <v>102</v>
      </c>
      <c r="Y936" t="s">
        <v>1536</v>
      </c>
      <c r="Z936" t="s">
        <v>54</v>
      </c>
      <c r="AA936"/>
      <c r="AB936" t="s">
        <v>42552</v>
      </c>
      <c r="AC936" t="s">
        <v>50078</v>
      </c>
      <c r="AD936" t="s">
        <v>1535</v>
      </c>
      <c r="AE936" t="s">
        <v>105</v>
      </c>
      <c r="AF936" s="119" t="str">
        <f t="shared" si="58"/>
        <v>NA</v>
      </c>
      <c r="AG936" s="119"/>
      <c r="AH936" s="119"/>
      <c r="AI936" s="119"/>
      <c r="AJ936" s="119" t="str">
        <f t="shared" si="59"/>
        <v>NA</v>
      </c>
      <c r="AK936" s="190"/>
      <c r="AL936" s="191"/>
    </row>
    <row r="937" spans="1:38" x14ac:dyDescent="0.25">
      <c r="A937" t="s">
        <v>5509</v>
      </c>
      <c r="B937" t="s">
        <v>5507</v>
      </c>
      <c r="C937" t="s">
        <v>5508</v>
      </c>
      <c r="D937" t="s">
        <v>634</v>
      </c>
      <c r="E937" t="s">
        <v>1735</v>
      </c>
      <c r="F937" t="s">
        <v>54</v>
      </c>
      <c r="G937"/>
      <c r="H937" t="s">
        <v>43344</v>
      </c>
      <c r="I937" t="s">
        <v>50567</v>
      </c>
      <c r="J937" t="s">
        <v>5510</v>
      </c>
      <c r="K937" t="s">
        <v>565</v>
      </c>
      <c r="L937" s="119" t="str">
        <f t="shared" si="56"/>
        <v>NA</v>
      </c>
      <c r="M937" s="119"/>
      <c r="N937" s="120" t="str">
        <f t="shared" si="57"/>
        <v>NA</v>
      </c>
      <c r="O937" s="120"/>
      <c r="P937"/>
      <c r="Q937"/>
      <c r="R937"/>
      <c r="S937"/>
      <c r="T937"/>
      <c r="U937" t="s">
        <v>39330</v>
      </c>
      <c r="V937" t="s">
        <v>39331</v>
      </c>
      <c r="W937" t="s">
        <v>1824</v>
      </c>
      <c r="X937" t="s">
        <v>102</v>
      </c>
      <c r="Y937" t="s">
        <v>1826</v>
      </c>
      <c r="Z937" t="s">
        <v>54</v>
      </c>
      <c r="AA937"/>
      <c r="AB937" t="s">
        <v>42553</v>
      </c>
      <c r="AC937" t="s">
        <v>50079</v>
      </c>
      <c r="AD937" t="s">
        <v>39330</v>
      </c>
      <c r="AE937" t="s">
        <v>105</v>
      </c>
      <c r="AF937" s="119" t="str">
        <f t="shared" si="58"/>
        <v>NA</v>
      </c>
      <c r="AG937" s="119"/>
      <c r="AH937" s="119"/>
      <c r="AI937" s="119"/>
      <c r="AJ937" s="119" t="str">
        <f t="shared" si="59"/>
        <v>NA</v>
      </c>
      <c r="AK937" s="190"/>
      <c r="AL937" s="191"/>
    </row>
    <row r="938" spans="1:38" x14ac:dyDescent="0.25">
      <c r="A938" t="s">
        <v>5549</v>
      </c>
      <c r="B938" t="s">
        <v>5547</v>
      </c>
      <c r="C938" t="s">
        <v>5548</v>
      </c>
      <c r="D938" t="s">
        <v>634</v>
      </c>
      <c r="E938" t="s">
        <v>5550</v>
      </c>
      <c r="F938" t="s">
        <v>54</v>
      </c>
      <c r="G938"/>
      <c r="H938" t="s">
        <v>43345</v>
      </c>
      <c r="I938" t="s">
        <v>50568</v>
      </c>
      <c r="J938" t="s">
        <v>5551</v>
      </c>
      <c r="K938" t="s">
        <v>565</v>
      </c>
      <c r="L938" s="119" t="str">
        <f t="shared" si="56"/>
        <v>NA</v>
      </c>
      <c r="M938" s="119"/>
      <c r="N938" s="120" t="str">
        <f t="shared" si="57"/>
        <v>NA</v>
      </c>
      <c r="O938" s="120"/>
      <c r="P938"/>
      <c r="Q938"/>
      <c r="R938"/>
      <c r="S938"/>
      <c r="T938"/>
      <c r="U938" t="s">
        <v>39332</v>
      </c>
      <c r="V938" t="s">
        <v>39333</v>
      </c>
      <c r="W938" t="s">
        <v>1703</v>
      </c>
      <c r="X938" t="s">
        <v>102</v>
      </c>
      <c r="Y938" t="s">
        <v>1705</v>
      </c>
      <c r="Z938" t="s">
        <v>54</v>
      </c>
      <c r="AA938"/>
      <c r="AB938" t="s">
        <v>42554</v>
      </c>
      <c r="AC938" t="s">
        <v>50080</v>
      </c>
      <c r="AD938" t="s">
        <v>1706</v>
      </c>
      <c r="AE938" t="s">
        <v>105</v>
      </c>
      <c r="AF938" s="119" t="str">
        <f t="shared" si="58"/>
        <v>NA</v>
      </c>
      <c r="AG938" s="119"/>
      <c r="AH938" s="119"/>
      <c r="AI938" s="119"/>
      <c r="AJ938" s="119" t="str">
        <f t="shared" si="59"/>
        <v>NA</v>
      </c>
      <c r="AK938" s="190"/>
      <c r="AL938" s="191"/>
    </row>
    <row r="939" spans="1:38" x14ac:dyDescent="0.25">
      <c r="A939" t="s">
        <v>4134</v>
      </c>
      <c r="B939" t="s">
        <v>4132</v>
      </c>
      <c r="C939" t="s">
        <v>4133</v>
      </c>
      <c r="D939" t="s">
        <v>634</v>
      </c>
      <c r="E939" t="s">
        <v>4135</v>
      </c>
      <c r="F939" t="s">
        <v>54</v>
      </c>
      <c r="G939"/>
      <c r="H939" t="s">
        <v>43346</v>
      </c>
      <c r="I939" t="s">
        <v>50569</v>
      </c>
      <c r="J939" t="s">
        <v>4136</v>
      </c>
      <c r="K939" t="s">
        <v>565</v>
      </c>
      <c r="L939" s="119" t="str">
        <f t="shared" si="56"/>
        <v>NA</v>
      </c>
      <c r="M939" s="119"/>
      <c r="N939" s="120" t="str">
        <f t="shared" si="57"/>
        <v>NA</v>
      </c>
      <c r="O939" s="120"/>
      <c r="P939"/>
      <c r="Q939"/>
      <c r="R939"/>
      <c r="S939"/>
      <c r="T939"/>
      <c r="U939" t="s">
        <v>39334</v>
      </c>
      <c r="V939" t="s">
        <v>39335</v>
      </c>
      <c r="W939" t="s">
        <v>3234</v>
      </c>
      <c r="X939" t="s">
        <v>102</v>
      </c>
      <c r="Y939" t="s">
        <v>3805</v>
      </c>
      <c r="Z939" t="s">
        <v>54</v>
      </c>
      <c r="AA939"/>
      <c r="AB939" t="s">
        <v>42555</v>
      </c>
      <c r="AC939" t="s">
        <v>50081</v>
      </c>
      <c r="AD939"/>
      <c r="AE939" t="s">
        <v>105</v>
      </c>
      <c r="AF939" s="119" t="str">
        <f t="shared" si="58"/>
        <v>NA</v>
      </c>
      <c r="AG939" s="119"/>
      <c r="AH939" s="119"/>
      <c r="AI939" s="119"/>
      <c r="AJ939" s="119" t="str">
        <f t="shared" si="59"/>
        <v>NA</v>
      </c>
      <c r="AK939" s="190"/>
      <c r="AL939" s="191"/>
    </row>
    <row r="940" spans="1:38" x14ac:dyDescent="0.25">
      <c r="A940" t="s">
        <v>4120</v>
      </c>
      <c r="B940" t="s">
        <v>4118</v>
      </c>
      <c r="C940" t="s">
        <v>4119</v>
      </c>
      <c r="D940" t="s">
        <v>634</v>
      </c>
      <c r="E940" t="s">
        <v>4121</v>
      </c>
      <c r="F940" t="s">
        <v>54</v>
      </c>
      <c r="G940"/>
      <c r="H940" t="s">
        <v>43347</v>
      </c>
      <c r="I940" t="s">
        <v>50570</v>
      </c>
      <c r="J940" t="s">
        <v>4122</v>
      </c>
      <c r="K940" t="s">
        <v>565</v>
      </c>
      <c r="L940" s="119" t="str">
        <f t="shared" si="56"/>
        <v>NA</v>
      </c>
      <c r="M940" s="119"/>
      <c r="N940" s="120" t="str">
        <f t="shared" si="57"/>
        <v>NA</v>
      </c>
      <c r="O940" s="120"/>
      <c r="P940"/>
      <c r="Q940"/>
      <c r="R940"/>
      <c r="S940"/>
      <c r="T940"/>
      <c r="U940" t="s">
        <v>2186</v>
      </c>
      <c r="V940" t="s">
        <v>39336</v>
      </c>
      <c r="W940" t="s">
        <v>2185</v>
      </c>
      <c r="X940" t="s">
        <v>102</v>
      </c>
      <c r="Y940" t="s">
        <v>2187</v>
      </c>
      <c r="Z940" t="s">
        <v>54</v>
      </c>
      <c r="AA940"/>
      <c r="AB940" t="s">
        <v>42557</v>
      </c>
      <c r="AC940" t="s">
        <v>50082</v>
      </c>
      <c r="AD940" t="s">
        <v>41205</v>
      </c>
      <c r="AE940" t="s">
        <v>105</v>
      </c>
      <c r="AF940" s="119" t="str">
        <f t="shared" si="58"/>
        <v>NA</v>
      </c>
      <c r="AG940" s="119"/>
      <c r="AH940" s="119"/>
      <c r="AI940" s="119"/>
      <c r="AJ940" s="119" t="str">
        <f t="shared" si="59"/>
        <v>NA</v>
      </c>
      <c r="AK940" s="190"/>
      <c r="AL940" s="191"/>
    </row>
    <row r="941" spans="1:38" x14ac:dyDescent="0.25">
      <c r="A941" t="s">
        <v>4182</v>
      </c>
      <c r="B941" t="s">
        <v>4180</v>
      </c>
      <c r="C941" t="s">
        <v>4181</v>
      </c>
      <c r="D941" t="s">
        <v>634</v>
      </c>
      <c r="E941" t="s">
        <v>4183</v>
      </c>
      <c r="F941" t="s">
        <v>54</v>
      </c>
      <c r="G941"/>
      <c r="H941" t="s">
        <v>43348</v>
      </c>
      <c r="I941" t="s">
        <v>50571</v>
      </c>
      <c r="J941" t="s">
        <v>4184</v>
      </c>
      <c r="K941" t="s">
        <v>565</v>
      </c>
      <c r="L941" s="119" t="str">
        <f t="shared" si="56"/>
        <v>NA</v>
      </c>
      <c r="M941" s="119"/>
      <c r="N941" s="120" t="str">
        <f t="shared" si="57"/>
        <v>NA</v>
      </c>
      <c r="O941" s="120"/>
      <c r="P941"/>
      <c r="Q941"/>
      <c r="R941"/>
      <c r="S941"/>
      <c r="T941"/>
      <c r="U941" t="s">
        <v>39337</v>
      </c>
      <c r="V941" t="s">
        <v>39338</v>
      </c>
      <c r="W941" t="s">
        <v>2928</v>
      </c>
      <c r="X941" t="s">
        <v>102</v>
      </c>
      <c r="Y941" t="s">
        <v>2930</v>
      </c>
      <c r="Z941" t="s">
        <v>54</v>
      </c>
      <c r="AA941"/>
      <c r="AB941" t="s">
        <v>42559</v>
      </c>
      <c r="AC941" t="s">
        <v>50084</v>
      </c>
      <c r="AD941" t="s">
        <v>41206</v>
      </c>
      <c r="AE941" t="s">
        <v>105</v>
      </c>
      <c r="AF941" s="119" t="str">
        <f t="shared" si="58"/>
        <v>NA</v>
      </c>
      <c r="AG941" s="119"/>
      <c r="AH941" s="119"/>
      <c r="AI941" s="119"/>
      <c r="AJ941" s="119" t="str">
        <f t="shared" si="59"/>
        <v>NA</v>
      </c>
      <c r="AK941" s="190"/>
      <c r="AL941" s="191"/>
    </row>
    <row r="942" spans="1:38" x14ac:dyDescent="0.25">
      <c r="A942" t="s">
        <v>4199</v>
      </c>
      <c r="B942" t="s">
        <v>4197</v>
      </c>
      <c r="C942" t="s">
        <v>4198</v>
      </c>
      <c r="D942" t="s">
        <v>634</v>
      </c>
      <c r="E942" t="s">
        <v>2900</v>
      </c>
      <c r="F942" t="s">
        <v>54</v>
      </c>
      <c r="G942"/>
      <c r="H942" t="s">
        <v>43349</v>
      </c>
      <c r="I942" t="s">
        <v>50572</v>
      </c>
      <c r="J942" t="s">
        <v>4200</v>
      </c>
      <c r="K942" t="s">
        <v>565</v>
      </c>
      <c r="L942" s="119" t="str">
        <f t="shared" si="56"/>
        <v>NA</v>
      </c>
      <c r="M942" s="119"/>
      <c r="N942" s="120" t="str">
        <f t="shared" si="57"/>
        <v>NA</v>
      </c>
      <c r="O942" s="120"/>
      <c r="P942"/>
      <c r="Q942"/>
      <c r="R942"/>
      <c r="S942"/>
      <c r="T942"/>
      <c r="U942" t="s">
        <v>39339</v>
      </c>
      <c r="V942" t="s">
        <v>39340</v>
      </c>
      <c r="W942" t="s">
        <v>1534</v>
      </c>
      <c r="X942" t="s">
        <v>102</v>
      </c>
      <c r="Y942" t="s">
        <v>21523</v>
      </c>
      <c r="Z942" t="s">
        <v>54</v>
      </c>
      <c r="AA942"/>
      <c r="AB942" t="s">
        <v>42560</v>
      </c>
      <c r="AC942" t="s">
        <v>56336</v>
      </c>
      <c r="AD942"/>
      <c r="AE942" t="s">
        <v>105</v>
      </c>
      <c r="AF942" s="119" t="str">
        <f t="shared" si="58"/>
        <v>NA</v>
      </c>
      <c r="AG942" s="119"/>
      <c r="AH942" s="119"/>
      <c r="AI942" s="119"/>
      <c r="AJ942" s="119" t="str">
        <f t="shared" si="59"/>
        <v>NA</v>
      </c>
      <c r="AK942" s="190"/>
      <c r="AL942" s="191"/>
    </row>
    <row r="943" spans="1:38" x14ac:dyDescent="0.25">
      <c r="A943" t="s">
        <v>4130</v>
      </c>
      <c r="B943" t="s">
        <v>4128</v>
      </c>
      <c r="C943" t="s">
        <v>4129</v>
      </c>
      <c r="D943" t="s">
        <v>634</v>
      </c>
      <c r="E943" t="s">
        <v>526</v>
      </c>
      <c r="F943" t="s">
        <v>54</v>
      </c>
      <c r="G943"/>
      <c r="H943" t="s">
        <v>43350</v>
      </c>
      <c r="I943" t="s">
        <v>50573</v>
      </c>
      <c r="J943" t="s">
        <v>4131</v>
      </c>
      <c r="K943" t="s">
        <v>565</v>
      </c>
      <c r="L943" s="119" t="str">
        <f t="shared" si="56"/>
        <v>NA</v>
      </c>
      <c r="M943" s="119"/>
      <c r="N943" s="120" t="str">
        <f t="shared" si="57"/>
        <v>NA</v>
      </c>
      <c r="O943" s="120"/>
      <c r="P943"/>
      <c r="Q943"/>
      <c r="R943"/>
      <c r="S943"/>
      <c r="T943"/>
      <c r="U943" t="s">
        <v>39341</v>
      </c>
      <c r="V943" t="s">
        <v>39342</v>
      </c>
      <c r="W943" t="s">
        <v>3234</v>
      </c>
      <c r="X943" t="s">
        <v>102</v>
      </c>
      <c r="Y943" t="s">
        <v>1324</v>
      </c>
      <c r="Z943" t="s">
        <v>54</v>
      </c>
      <c r="AA943"/>
      <c r="AB943" t="s">
        <v>42561</v>
      </c>
      <c r="AC943" t="s">
        <v>50085</v>
      </c>
      <c r="AD943"/>
      <c r="AE943" t="s">
        <v>105</v>
      </c>
      <c r="AF943" s="119" t="str">
        <f t="shared" si="58"/>
        <v>NA</v>
      </c>
      <c r="AG943" s="119"/>
      <c r="AH943" s="119"/>
      <c r="AI943" s="119"/>
      <c r="AJ943" s="119" t="str">
        <f t="shared" si="59"/>
        <v>NA</v>
      </c>
      <c r="AK943" s="190"/>
      <c r="AL943" s="191"/>
    </row>
    <row r="944" spans="1:38" x14ac:dyDescent="0.25">
      <c r="A944" t="s">
        <v>5554</v>
      </c>
      <c r="B944" t="s">
        <v>5552</v>
      </c>
      <c r="C944" t="s">
        <v>5553</v>
      </c>
      <c r="D944" t="s">
        <v>634</v>
      </c>
      <c r="E944" t="s">
        <v>526</v>
      </c>
      <c r="F944" t="s">
        <v>54</v>
      </c>
      <c r="G944"/>
      <c r="H944" t="s">
        <v>43350</v>
      </c>
      <c r="I944" t="s">
        <v>50573</v>
      </c>
      <c r="J944" t="s">
        <v>5555</v>
      </c>
      <c r="K944" t="s">
        <v>565</v>
      </c>
      <c r="L944" s="119" t="str">
        <f t="shared" si="56"/>
        <v>NA</v>
      </c>
      <c r="M944" s="119"/>
      <c r="N944" s="120" t="str">
        <f t="shared" si="57"/>
        <v>NA</v>
      </c>
      <c r="O944" s="120"/>
      <c r="P944"/>
      <c r="Q944"/>
      <c r="R944"/>
      <c r="S944"/>
      <c r="T944"/>
      <c r="U944" t="s">
        <v>1044</v>
      </c>
      <c r="V944" t="s">
        <v>39343</v>
      </c>
      <c r="W944" t="s">
        <v>1043</v>
      </c>
      <c r="X944" t="s">
        <v>102</v>
      </c>
      <c r="Y944" t="s">
        <v>1045</v>
      </c>
      <c r="Z944" t="s">
        <v>54</v>
      </c>
      <c r="AA944"/>
      <c r="AB944" t="s">
        <v>42563</v>
      </c>
      <c r="AC944" t="s">
        <v>50086</v>
      </c>
      <c r="AD944" t="s">
        <v>1046</v>
      </c>
      <c r="AE944" t="s">
        <v>105</v>
      </c>
      <c r="AF944" s="119" t="str">
        <f t="shared" si="58"/>
        <v>NA</v>
      </c>
      <c r="AG944" s="119"/>
      <c r="AH944" s="119"/>
      <c r="AI944" s="119"/>
      <c r="AJ944" s="119" t="str">
        <f t="shared" si="59"/>
        <v>NA</v>
      </c>
      <c r="AK944" s="190"/>
      <c r="AL944" s="191"/>
    </row>
    <row r="945" spans="1:38" x14ac:dyDescent="0.25">
      <c r="A945" t="s">
        <v>4076</v>
      </c>
      <c r="B945" t="s">
        <v>4074</v>
      </c>
      <c r="C945" t="s">
        <v>4075</v>
      </c>
      <c r="D945" t="s">
        <v>634</v>
      </c>
      <c r="E945" t="s">
        <v>526</v>
      </c>
      <c r="F945" t="s">
        <v>54</v>
      </c>
      <c r="G945"/>
      <c r="H945" t="s">
        <v>43350</v>
      </c>
      <c r="I945" t="s">
        <v>50573</v>
      </c>
      <c r="J945" t="s">
        <v>4077</v>
      </c>
      <c r="K945" t="s">
        <v>565</v>
      </c>
      <c r="L945" s="119" t="str">
        <f t="shared" si="56"/>
        <v>NA</v>
      </c>
      <c r="M945" s="119"/>
      <c r="N945" s="120" t="str">
        <f t="shared" si="57"/>
        <v>NA</v>
      </c>
      <c r="O945" s="120"/>
      <c r="P945"/>
      <c r="Q945"/>
      <c r="R945"/>
      <c r="S945"/>
      <c r="T945"/>
      <c r="U945" t="s">
        <v>1337</v>
      </c>
      <c r="V945" t="s">
        <v>39344</v>
      </c>
      <c r="W945" t="s">
        <v>1336</v>
      </c>
      <c r="X945" t="s">
        <v>102</v>
      </c>
      <c r="Y945" t="s">
        <v>1338</v>
      </c>
      <c r="Z945" t="s">
        <v>54</v>
      </c>
      <c r="AA945"/>
      <c r="AB945" t="s">
        <v>42564</v>
      </c>
      <c r="AC945" t="s">
        <v>50087</v>
      </c>
      <c r="AD945"/>
      <c r="AE945" t="s">
        <v>105</v>
      </c>
      <c r="AF945" s="119" t="str">
        <f t="shared" si="58"/>
        <v>NA</v>
      </c>
      <c r="AG945" s="119"/>
      <c r="AH945" s="119"/>
      <c r="AI945" s="119"/>
      <c r="AJ945" s="119" t="str">
        <f t="shared" si="59"/>
        <v>NA</v>
      </c>
      <c r="AK945" s="190"/>
      <c r="AL945" s="191"/>
    </row>
    <row r="946" spans="1:38" x14ac:dyDescent="0.25">
      <c r="A946" t="s">
        <v>4089</v>
      </c>
      <c r="B946" t="s">
        <v>4087</v>
      </c>
      <c r="C946" t="s">
        <v>4088</v>
      </c>
      <c r="D946" t="s">
        <v>634</v>
      </c>
      <c r="E946" t="s">
        <v>526</v>
      </c>
      <c r="F946" t="s">
        <v>54</v>
      </c>
      <c r="G946"/>
      <c r="H946" t="s">
        <v>43350</v>
      </c>
      <c r="I946" t="s">
        <v>50573</v>
      </c>
      <c r="J946" t="s">
        <v>4090</v>
      </c>
      <c r="K946" t="s">
        <v>565</v>
      </c>
      <c r="L946" s="119" t="str">
        <f t="shared" si="56"/>
        <v>NA</v>
      </c>
      <c r="M946" s="119"/>
      <c r="N946" s="120" t="str">
        <f t="shared" si="57"/>
        <v>NA</v>
      </c>
      <c r="O946" s="120"/>
      <c r="P946"/>
      <c r="Q946"/>
      <c r="R946"/>
      <c r="S946"/>
      <c r="T946"/>
      <c r="U946" t="s">
        <v>39345</v>
      </c>
      <c r="V946" t="s">
        <v>39346</v>
      </c>
      <c r="W946" t="s">
        <v>1336</v>
      </c>
      <c r="X946" t="s">
        <v>102</v>
      </c>
      <c r="Y946" t="s">
        <v>1338</v>
      </c>
      <c r="Z946" t="s">
        <v>54</v>
      </c>
      <c r="AA946"/>
      <c r="AB946" t="s">
        <v>42565</v>
      </c>
      <c r="AC946" t="s">
        <v>50087</v>
      </c>
      <c r="AD946"/>
      <c r="AE946" t="s">
        <v>105</v>
      </c>
      <c r="AF946" s="119" t="str">
        <f t="shared" si="58"/>
        <v>NA</v>
      </c>
      <c r="AG946" s="119"/>
      <c r="AH946" s="119"/>
      <c r="AI946" s="119"/>
      <c r="AJ946" s="119" t="str">
        <f t="shared" si="59"/>
        <v>NA</v>
      </c>
      <c r="AK946" s="190"/>
      <c r="AL946" s="191"/>
    </row>
    <row r="947" spans="1:38" x14ac:dyDescent="0.25">
      <c r="A947" t="s">
        <v>5545</v>
      </c>
      <c r="B947" t="s">
        <v>5543</v>
      </c>
      <c r="C947" t="s">
        <v>5544</v>
      </c>
      <c r="D947" t="s">
        <v>634</v>
      </c>
      <c r="E947" t="s">
        <v>3028</v>
      </c>
      <c r="F947" t="s">
        <v>54</v>
      </c>
      <c r="G947"/>
      <c r="H947" t="s">
        <v>43351</v>
      </c>
      <c r="I947" t="s">
        <v>50574</v>
      </c>
      <c r="J947" t="s">
        <v>5546</v>
      </c>
      <c r="K947" t="s">
        <v>565</v>
      </c>
      <c r="L947" s="119" t="str">
        <f t="shared" si="56"/>
        <v>NA</v>
      </c>
      <c r="M947" s="119"/>
      <c r="N947" s="120" t="str">
        <f t="shared" si="57"/>
        <v>NA</v>
      </c>
      <c r="O947" s="120"/>
      <c r="P947"/>
      <c r="Q947"/>
      <c r="R947"/>
      <c r="S947"/>
      <c r="T947"/>
      <c r="U947" t="s">
        <v>1096</v>
      </c>
      <c r="V947" t="s">
        <v>39347</v>
      </c>
      <c r="W947" t="s">
        <v>1095</v>
      </c>
      <c r="X947" t="s">
        <v>102</v>
      </c>
      <c r="Y947" t="s">
        <v>1097</v>
      </c>
      <c r="Z947" t="s">
        <v>54</v>
      </c>
      <c r="AA947"/>
      <c r="AB947" t="s">
        <v>42566</v>
      </c>
      <c r="AC947" t="s">
        <v>50088</v>
      </c>
      <c r="AD947"/>
      <c r="AE947" t="s">
        <v>105</v>
      </c>
      <c r="AF947" s="119" t="str">
        <f t="shared" si="58"/>
        <v>NA</v>
      </c>
      <c r="AG947" s="119"/>
      <c r="AH947" s="119"/>
      <c r="AI947" s="119"/>
      <c r="AJ947" s="119" t="str">
        <f t="shared" si="59"/>
        <v>NA</v>
      </c>
      <c r="AK947" s="190"/>
      <c r="AL947" s="191"/>
    </row>
    <row r="948" spans="1:38" x14ac:dyDescent="0.25">
      <c r="A948" t="s">
        <v>4177</v>
      </c>
      <c r="B948" t="s">
        <v>4175</v>
      </c>
      <c r="C948" t="s">
        <v>4176</v>
      </c>
      <c r="D948" t="s">
        <v>634</v>
      </c>
      <c r="E948" t="s">
        <v>4178</v>
      </c>
      <c r="F948" t="s">
        <v>54</v>
      </c>
      <c r="G948"/>
      <c r="H948" t="s">
        <v>43352</v>
      </c>
      <c r="I948" t="s">
        <v>50575</v>
      </c>
      <c r="J948" t="s">
        <v>4179</v>
      </c>
      <c r="K948" t="s">
        <v>565</v>
      </c>
      <c r="L948" s="119" t="str">
        <f t="shared" si="56"/>
        <v>NA</v>
      </c>
      <c r="M948" s="119"/>
      <c r="N948" s="120" t="str">
        <f t="shared" si="57"/>
        <v>NA</v>
      </c>
      <c r="O948" s="120"/>
      <c r="P948"/>
      <c r="Q948"/>
      <c r="R948"/>
      <c r="S948"/>
      <c r="T948"/>
      <c r="U948" t="s">
        <v>1286</v>
      </c>
      <c r="V948" t="s">
        <v>39356</v>
      </c>
      <c r="W948" t="s">
        <v>1285</v>
      </c>
      <c r="X948" t="s">
        <v>102</v>
      </c>
      <c r="Y948" t="s">
        <v>1287</v>
      </c>
      <c r="Z948" t="s">
        <v>54</v>
      </c>
      <c r="AA948"/>
      <c r="AB948" t="s">
        <v>42568</v>
      </c>
      <c r="AC948" t="s">
        <v>50090</v>
      </c>
      <c r="AD948"/>
      <c r="AE948" t="s">
        <v>105</v>
      </c>
      <c r="AF948" s="119" t="str">
        <f t="shared" si="58"/>
        <v>NA</v>
      </c>
      <c r="AG948" s="119"/>
      <c r="AH948" s="119"/>
      <c r="AI948" s="119"/>
      <c r="AJ948" s="119" t="str">
        <f t="shared" si="59"/>
        <v>NA</v>
      </c>
      <c r="AK948" s="190"/>
      <c r="AL948" s="191"/>
    </row>
    <row r="949" spans="1:38" x14ac:dyDescent="0.25">
      <c r="A949" t="s">
        <v>5558</v>
      </c>
      <c r="B949" t="s">
        <v>5556</v>
      </c>
      <c r="C949" t="s">
        <v>5557</v>
      </c>
      <c r="D949" t="s">
        <v>634</v>
      </c>
      <c r="E949" t="s">
        <v>3884</v>
      </c>
      <c r="F949" t="s">
        <v>54</v>
      </c>
      <c r="G949"/>
      <c r="H949" t="s">
        <v>43353</v>
      </c>
      <c r="I949" t="s">
        <v>50576</v>
      </c>
      <c r="J949" t="s">
        <v>5559</v>
      </c>
      <c r="K949" t="s">
        <v>565</v>
      </c>
      <c r="L949" s="119" t="str">
        <f t="shared" si="56"/>
        <v>NA</v>
      </c>
      <c r="M949" s="119"/>
      <c r="N949" s="120" t="str">
        <f t="shared" si="57"/>
        <v>NA</v>
      </c>
      <c r="O949" s="120"/>
      <c r="P949"/>
      <c r="Q949"/>
      <c r="R949"/>
      <c r="S949"/>
      <c r="T949"/>
      <c r="U949" t="s">
        <v>39357</v>
      </c>
      <c r="V949" t="s">
        <v>39358</v>
      </c>
      <c r="W949" t="s">
        <v>1043</v>
      </c>
      <c r="X949" t="s">
        <v>102</v>
      </c>
      <c r="Y949" t="s">
        <v>1287</v>
      </c>
      <c r="Z949" t="s">
        <v>54</v>
      </c>
      <c r="AA949"/>
      <c r="AB949" t="s">
        <v>42569</v>
      </c>
      <c r="AC949" t="s">
        <v>50090</v>
      </c>
      <c r="AD949"/>
      <c r="AE949" t="s">
        <v>105</v>
      </c>
      <c r="AF949" s="119" t="str">
        <f t="shared" si="58"/>
        <v>NA</v>
      </c>
      <c r="AG949" s="119"/>
      <c r="AH949" s="119"/>
      <c r="AI949" s="119"/>
      <c r="AJ949" s="119" t="str">
        <f t="shared" si="59"/>
        <v>NA</v>
      </c>
      <c r="AK949" s="190"/>
      <c r="AL949" s="191"/>
    </row>
    <row r="950" spans="1:38" x14ac:dyDescent="0.25">
      <c r="A950" t="s">
        <v>5379</v>
      </c>
      <c r="B950" t="s">
        <v>5378</v>
      </c>
      <c r="C950" t="s">
        <v>5069</v>
      </c>
      <c r="D950" t="s">
        <v>634</v>
      </c>
      <c r="E950" t="s">
        <v>5380</v>
      </c>
      <c r="F950" t="s">
        <v>54</v>
      </c>
      <c r="G950"/>
      <c r="H950" t="s">
        <v>43354</v>
      </c>
      <c r="I950" t="s">
        <v>50577</v>
      </c>
      <c r="J950"/>
      <c r="K950" t="s">
        <v>565</v>
      </c>
      <c r="L950" s="119" t="str">
        <f t="shared" si="56"/>
        <v>NA</v>
      </c>
      <c r="M950" s="119"/>
      <c r="N950" s="120" t="str">
        <f t="shared" si="57"/>
        <v>NA</v>
      </c>
      <c r="O950" s="120"/>
      <c r="P950"/>
      <c r="Q950"/>
      <c r="R950"/>
      <c r="S950"/>
      <c r="T950"/>
      <c r="U950" t="s">
        <v>39359</v>
      </c>
      <c r="V950" t="s">
        <v>39360</v>
      </c>
      <c r="W950" t="s">
        <v>3603</v>
      </c>
      <c r="X950" t="s">
        <v>102</v>
      </c>
      <c r="Y950" t="s">
        <v>7671</v>
      </c>
      <c r="Z950" t="s">
        <v>54</v>
      </c>
      <c r="AA950"/>
      <c r="AB950" t="s">
        <v>42570</v>
      </c>
      <c r="AC950" t="s">
        <v>56337</v>
      </c>
      <c r="AD950"/>
      <c r="AE950" t="s">
        <v>105</v>
      </c>
      <c r="AF950" s="119" t="str">
        <f t="shared" si="58"/>
        <v>NA</v>
      </c>
      <c r="AG950" s="119"/>
      <c r="AH950" s="119"/>
      <c r="AI950" s="119"/>
      <c r="AJ950" s="119" t="str">
        <f t="shared" si="59"/>
        <v>NA</v>
      </c>
      <c r="AK950" s="190"/>
      <c r="AL950" s="191"/>
    </row>
    <row r="951" spans="1:38" x14ac:dyDescent="0.25">
      <c r="A951" t="s">
        <v>5358</v>
      </c>
      <c r="B951" t="s">
        <v>5356</v>
      </c>
      <c r="C951" t="s">
        <v>5357</v>
      </c>
      <c r="D951" t="s">
        <v>634</v>
      </c>
      <c r="E951" t="s">
        <v>5359</v>
      </c>
      <c r="F951" t="s">
        <v>54</v>
      </c>
      <c r="G951"/>
      <c r="H951" t="s">
        <v>43355</v>
      </c>
      <c r="I951" t="s">
        <v>50578</v>
      </c>
      <c r="J951"/>
      <c r="K951" t="s">
        <v>565</v>
      </c>
      <c r="L951" s="119" t="str">
        <f t="shared" si="56"/>
        <v>NA</v>
      </c>
      <c r="M951" s="119"/>
      <c r="N951" s="120" t="str">
        <f t="shared" si="57"/>
        <v>NA</v>
      </c>
      <c r="O951" s="120"/>
      <c r="P951"/>
      <c r="Q951"/>
      <c r="R951"/>
      <c r="S951"/>
      <c r="T951"/>
      <c r="U951" t="s">
        <v>39361</v>
      </c>
      <c r="V951" t="s">
        <v>39362</v>
      </c>
      <c r="W951" t="s">
        <v>3603</v>
      </c>
      <c r="X951" t="s">
        <v>102</v>
      </c>
      <c r="Y951" t="s">
        <v>7671</v>
      </c>
      <c r="Z951" t="s">
        <v>54</v>
      </c>
      <c r="AA951"/>
      <c r="AB951" t="s">
        <v>42571</v>
      </c>
      <c r="AC951" t="s">
        <v>56337</v>
      </c>
      <c r="AD951"/>
      <c r="AE951" t="s">
        <v>105</v>
      </c>
      <c r="AF951" s="119" t="str">
        <f t="shared" si="58"/>
        <v>NA</v>
      </c>
      <c r="AG951" s="119"/>
      <c r="AH951" s="119"/>
      <c r="AI951" s="119"/>
      <c r="AJ951" s="119" t="str">
        <f t="shared" si="59"/>
        <v>NA</v>
      </c>
      <c r="AK951" s="190"/>
      <c r="AL951" s="191"/>
    </row>
    <row r="952" spans="1:38" x14ac:dyDescent="0.25">
      <c r="A952" t="s">
        <v>4008</v>
      </c>
      <c r="B952" t="s">
        <v>4006</v>
      </c>
      <c r="C952" t="s">
        <v>4007</v>
      </c>
      <c r="D952" t="s">
        <v>634</v>
      </c>
      <c r="E952" t="s">
        <v>4009</v>
      </c>
      <c r="F952" t="s">
        <v>54</v>
      </c>
      <c r="G952"/>
      <c r="H952" t="s">
        <v>43356</v>
      </c>
      <c r="I952" t="s">
        <v>50579</v>
      </c>
      <c r="J952" t="s">
        <v>4008</v>
      </c>
      <c r="K952" t="s">
        <v>565</v>
      </c>
      <c r="L952" s="119" t="str">
        <f t="shared" si="56"/>
        <v>NA</v>
      </c>
      <c r="M952" s="119"/>
      <c r="N952" s="120" t="str">
        <f t="shared" si="57"/>
        <v>NA</v>
      </c>
      <c r="O952" s="120"/>
      <c r="P952"/>
      <c r="Q952"/>
      <c r="R952"/>
      <c r="S952"/>
      <c r="T952"/>
      <c r="U952" t="s">
        <v>1606</v>
      </c>
      <c r="V952" t="s">
        <v>39363</v>
      </c>
      <c r="W952" t="s">
        <v>1605</v>
      </c>
      <c r="X952" t="s">
        <v>102</v>
      </c>
      <c r="Y952" t="s">
        <v>1607</v>
      </c>
      <c r="Z952" t="s">
        <v>54</v>
      </c>
      <c r="AA952"/>
      <c r="AB952" t="s">
        <v>42572</v>
      </c>
      <c r="AC952" t="s">
        <v>50091</v>
      </c>
      <c r="AD952"/>
      <c r="AE952" t="s">
        <v>105</v>
      </c>
      <c r="AF952" s="119" t="str">
        <f t="shared" si="58"/>
        <v>NA</v>
      </c>
      <c r="AG952" s="119"/>
      <c r="AH952" s="119"/>
      <c r="AI952" s="119"/>
      <c r="AJ952" s="119" t="str">
        <f t="shared" si="59"/>
        <v>NA</v>
      </c>
      <c r="AK952" s="190"/>
      <c r="AL952" s="191"/>
    </row>
    <row r="953" spans="1:38" x14ac:dyDescent="0.25">
      <c r="A953" t="s">
        <v>5106</v>
      </c>
      <c r="B953" t="s">
        <v>5104</v>
      </c>
      <c r="C953" t="s">
        <v>5105</v>
      </c>
      <c r="D953" t="s">
        <v>634</v>
      </c>
      <c r="E953" t="s">
        <v>5107</v>
      </c>
      <c r="F953" t="s">
        <v>54</v>
      </c>
      <c r="G953"/>
      <c r="H953" t="s">
        <v>43357</v>
      </c>
      <c r="I953" t="s">
        <v>50580</v>
      </c>
      <c r="J953" t="s">
        <v>5108</v>
      </c>
      <c r="K953" t="s">
        <v>565</v>
      </c>
      <c r="L953" s="119" t="str">
        <f t="shared" si="56"/>
        <v>NA</v>
      </c>
      <c r="M953" s="119"/>
      <c r="N953" s="120" t="str">
        <f t="shared" si="57"/>
        <v>NA</v>
      </c>
      <c r="O953" s="120"/>
      <c r="P953"/>
      <c r="Q953"/>
      <c r="R953"/>
      <c r="S953"/>
      <c r="T953"/>
      <c r="U953" t="s">
        <v>1058</v>
      </c>
      <c r="V953" t="s">
        <v>39364</v>
      </c>
      <c r="W953" t="s">
        <v>1057</v>
      </c>
      <c r="X953" t="s">
        <v>102</v>
      </c>
      <c r="Y953" t="s">
        <v>1059</v>
      </c>
      <c r="Z953" t="s">
        <v>54</v>
      </c>
      <c r="AA953"/>
      <c r="AB953" t="s">
        <v>42574</v>
      </c>
      <c r="AC953" t="s">
        <v>50093</v>
      </c>
      <c r="AD953"/>
      <c r="AE953" t="s">
        <v>105</v>
      </c>
      <c r="AF953" s="119" t="str">
        <f t="shared" si="58"/>
        <v>NA</v>
      </c>
      <c r="AG953" s="119"/>
      <c r="AH953" s="119"/>
      <c r="AI953" s="119"/>
      <c r="AJ953" s="119" t="str">
        <f t="shared" si="59"/>
        <v>NA</v>
      </c>
      <c r="AK953" s="190"/>
      <c r="AL953" s="191"/>
    </row>
    <row r="954" spans="1:38" x14ac:dyDescent="0.25">
      <c r="A954" t="s">
        <v>4794</v>
      </c>
      <c r="B954" t="s">
        <v>4792</v>
      </c>
      <c r="C954" t="s">
        <v>4793</v>
      </c>
      <c r="D954" t="s">
        <v>634</v>
      </c>
      <c r="E954" t="s">
        <v>432</v>
      </c>
      <c r="F954" t="s">
        <v>54</v>
      </c>
      <c r="G954"/>
      <c r="H954" t="s">
        <v>43358</v>
      </c>
      <c r="I954" t="s">
        <v>50581</v>
      </c>
      <c r="J954" t="s">
        <v>4795</v>
      </c>
      <c r="K954" t="s">
        <v>565</v>
      </c>
      <c r="L954" s="119" t="str">
        <f t="shared" si="56"/>
        <v>NA</v>
      </c>
      <c r="M954" s="119"/>
      <c r="N954" s="120" t="str">
        <f t="shared" si="57"/>
        <v>NA</v>
      </c>
      <c r="O954" s="120"/>
      <c r="P954"/>
      <c r="Q954"/>
      <c r="R954"/>
      <c r="S954"/>
      <c r="T954"/>
      <c r="U954" t="s">
        <v>1167</v>
      </c>
      <c r="V954" t="s">
        <v>39365</v>
      </c>
      <c r="W954" t="s">
        <v>1166</v>
      </c>
      <c r="X954" t="s">
        <v>102</v>
      </c>
      <c r="Y954" t="s">
        <v>1168</v>
      </c>
      <c r="Z954" t="s">
        <v>54</v>
      </c>
      <c r="AA954"/>
      <c r="AB954" t="s">
        <v>42576</v>
      </c>
      <c r="AC954" t="s">
        <v>50095</v>
      </c>
      <c r="AD954"/>
      <c r="AE954" t="s">
        <v>105</v>
      </c>
      <c r="AF954" s="119" t="str">
        <f t="shared" si="58"/>
        <v>NA</v>
      </c>
      <c r="AG954" s="119"/>
      <c r="AH954" s="119"/>
      <c r="AI954" s="119"/>
      <c r="AJ954" s="119" t="str">
        <f t="shared" si="59"/>
        <v>NA</v>
      </c>
      <c r="AK954" s="190"/>
      <c r="AL954" s="191"/>
    </row>
    <row r="955" spans="1:38" x14ac:dyDescent="0.25">
      <c r="A955" t="s">
        <v>5796</v>
      </c>
      <c r="B955" t="s">
        <v>5795</v>
      </c>
      <c r="C955" t="s">
        <v>5069</v>
      </c>
      <c r="D955" t="s">
        <v>634</v>
      </c>
      <c r="E955" t="s">
        <v>432</v>
      </c>
      <c r="F955" t="s">
        <v>54</v>
      </c>
      <c r="G955"/>
      <c r="H955" t="s">
        <v>43358</v>
      </c>
      <c r="I955" t="s">
        <v>50581</v>
      </c>
      <c r="J955"/>
      <c r="K955" t="s">
        <v>565</v>
      </c>
      <c r="L955" s="119" t="str">
        <f t="shared" si="56"/>
        <v>NA</v>
      </c>
      <c r="M955" s="119"/>
      <c r="N955" s="120" t="str">
        <f t="shared" si="57"/>
        <v>NA</v>
      </c>
      <c r="O955" s="120"/>
      <c r="P955"/>
      <c r="Q955"/>
      <c r="R955"/>
      <c r="S955"/>
      <c r="T955"/>
      <c r="U955" t="s">
        <v>39366</v>
      </c>
      <c r="V955" t="s">
        <v>39367</v>
      </c>
      <c r="W955" t="s">
        <v>1281</v>
      </c>
      <c r="X955" t="s">
        <v>102</v>
      </c>
      <c r="Y955" t="s">
        <v>1283</v>
      </c>
      <c r="Z955" t="s">
        <v>54</v>
      </c>
      <c r="AA955"/>
      <c r="AB955" t="s">
        <v>42578</v>
      </c>
      <c r="AC955" t="s">
        <v>50097</v>
      </c>
      <c r="AD955" t="s">
        <v>41207</v>
      </c>
      <c r="AE955" t="s">
        <v>105</v>
      </c>
      <c r="AF955" s="119" t="str">
        <f t="shared" si="58"/>
        <v>NA</v>
      </c>
      <c r="AG955" s="119"/>
      <c r="AH955" s="119"/>
      <c r="AI955" s="119"/>
      <c r="AJ955" s="119" t="str">
        <f t="shared" si="59"/>
        <v>NA</v>
      </c>
      <c r="AK955" s="190"/>
      <c r="AL955" s="191"/>
    </row>
    <row r="956" spans="1:38" x14ac:dyDescent="0.25">
      <c r="A956" t="s">
        <v>4063</v>
      </c>
      <c r="B956" t="s">
        <v>4061</v>
      </c>
      <c r="C956" t="s">
        <v>4062</v>
      </c>
      <c r="D956" t="s">
        <v>634</v>
      </c>
      <c r="E956" t="s">
        <v>4064</v>
      </c>
      <c r="F956" t="s">
        <v>54</v>
      </c>
      <c r="G956"/>
      <c r="H956" t="s">
        <v>43359</v>
      </c>
      <c r="I956" t="s">
        <v>50582</v>
      </c>
      <c r="J956"/>
      <c r="K956" t="s">
        <v>565</v>
      </c>
      <c r="L956" s="119" t="str">
        <f t="shared" si="56"/>
        <v>NA</v>
      </c>
      <c r="M956" s="119"/>
      <c r="N956" s="120" t="str">
        <f t="shared" si="57"/>
        <v>NA</v>
      </c>
      <c r="O956" s="120"/>
      <c r="P956"/>
      <c r="Q956"/>
      <c r="R956"/>
      <c r="S956"/>
      <c r="T956"/>
      <c r="U956" t="s">
        <v>39368</v>
      </c>
      <c r="V956" t="s">
        <v>39369</v>
      </c>
      <c r="W956" t="s">
        <v>2430</v>
      </c>
      <c r="X956" t="s">
        <v>102</v>
      </c>
      <c r="Y956" t="s">
        <v>2432</v>
      </c>
      <c r="Z956" t="s">
        <v>54</v>
      </c>
      <c r="AA956"/>
      <c r="AB956" t="s">
        <v>42580</v>
      </c>
      <c r="AC956" t="s">
        <v>50099</v>
      </c>
      <c r="AD956" t="s">
        <v>41208</v>
      </c>
      <c r="AE956" t="s">
        <v>105</v>
      </c>
      <c r="AF956" s="119" t="str">
        <f t="shared" si="58"/>
        <v>NA</v>
      </c>
      <c r="AG956" s="119"/>
      <c r="AH956" s="119"/>
      <c r="AI956" s="119"/>
      <c r="AJ956" s="119" t="str">
        <f t="shared" si="59"/>
        <v>NA</v>
      </c>
      <c r="AK956" s="190"/>
      <c r="AL956" s="191"/>
    </row>
    <row r="957" spans="1:38" x14ac:dyDescent="0.25">
      <c r="A957" t="s">
        <v>4372</v>
      </c>
      <c r="B957" t="s">
        <v>4370</v>
      </c>
      <c r="C957" t="s">
        <v>4371</v>
      </c>
      <c r="D957" t="s">
        <v>634</v>
      </c>
      <c r="E957" t="s">
        <v>1562</v>
      </c>
      <c r="F957" t="s">
        <v>54</v>
      </c>
      <c r="G957"/>
      <c r="H957" t="s">
        <v>43360</v>
      </c>
      <c r="I957" t="s">
        <v>50583</v>
      </c>
      <c r="J957"/>
      <c r="K957" t="s">
        <v>565</v>
      </c>
      <c r="L957" s="119" t="str">
        <f t="shared" si="56"/>
        <v>NA</v>
      </c>
      <c r="M957" s="119"/>
      <c r="N957" s="120" t="str">
        <f t="shared" si="57"/>
        <v>NA</v>
      </c>
      <c r="O957" s="120"/>
      <c r="P957"/>
      <c r="Q957"/>
      <c r="R957"/>
      <c r="S957"/>
      <c r="T957"/>
      <c r="U957" t="s">
        <v>39370</v>
      </c>
      <c r="V957" t="s">
        <v>39371</v>
      </c>
      <c r="W957" t="s">
        <v>2430</v>
      </c>
      <c r="X957" t="s">
        <v>102</v>
      </c>
      <c r="Y957" t="s">
        <v>2432</v>
      </c>
      <c r="Z957" t="s">
        <v>54</v>
      </c>
      <c r="AA957"/>
      <c r="AB957" t="s">
        <v>42580</v>
      </c>
      <c r="AC957" t="s">
        <v>50099</v>
      </c>
      <c r="AD957" t="s">
        <v>41209</v>
      </c>
      <c r="AE957" t="s">
        <v>105</v>
      </c>
      <c r="AF957" s="119" t="str">
        <f t="shared" si="58"/>
        <v>NA</v>
      </c>
      <c r="AG957" s="119"/>
      <c r="AH957" s="119"/>
      <c r="AI957" s="119"/>
      <c r="AJ957" s="119" t="str">
        <f t="shared" si="59"/>
        <v>NA</v>
      </c>
      <c r="AK957" s="190"/>
      <c r="AL957" s="191"/>
    </row>
    <row r="958" spans="1:38" x14ac:dyDescent="0.25">
      <c r="A958" t="s">
        <v>4890</v>
      </c>
      <c r="B958" t="s">
        <v>4888</v>
      </c>
      <c r="C958" t="s">
        <v>4889</v>
      </c>
      <c r="D958" t="s">
        <v>634</v>
      </c>
      <c r="E958" t="s">
        <v>888</v>
      </c>
      <c r="F958" t="s">
        <v>54</v>
      </c>
      <c r="G958"/>
      <c r="H958" t="s">
        <v>43361</v>
      </c>
      <c r="I958" t="s">
        <v>50584</v>
      </c>
      <c r="J958" t="s">
        <v>4891</v>
      </c>
      <c r="K958" t="s">
        <v>565</v>
      </c>
      <c r="L958" s="119" t="str">
        <f t="shared" si="56"/>
        <v>NA</v>
      </c>
      <c r="M958" s="119"/>
      <c r="N958" s="120" t="str">
        <f t="shared" si="57"/>
        <v>NA</v>
      </c>
      <c r="O958" s="120"/>
      <c r="P958"/>
      <c r="Q958"/>
      <c r="R958"/>
      <c r="S958"/>
      <c r="T958"/>
      <c r="U958" t="s">
        <v>2057</v>
      </c>
      <c r="V958" t="s">
        <v>39372</v>
      </c>
      <c r="W958" t="s">
        <v>2054</v>
      </c>
      <c r="X958" t="s">
        <v>102</v>
      </c>
      <c r="Y958" t="s">
        <v>2056</v>
      </c>
      <c r="Z958" t="s">
        <v>54</v>
      </c>
      <c r="AA958"/>
      <c r="AB958" t="s">
        <v>42584</v>
      </c>
      <c r="AC958" t="s">
        <v>50103</v>
      </c>
      <c r="AD958" t="s">
        <v>2057</v>
      </c>
      <c r="AE958" t="s">
        <v>105</v>
      </c>
      <c r="AF958" s="119" t="str">
        <f t="shared" si="58"/>
        <v>NA</v>
      </c>
      <c r="AG958" s="119"/>
      <c r="AH958" s="119"/>
      <c r="AI958" s="119"/>
      <c r="AJ958" s="119" t="str">
        <f t="shared" si="59"/>
        <v>NA</v>
      </c>
      <c r="AK958" s="190"/>
      <c r="AL958" s="191"/>
    </row>
    <row r="959" spans="1:38" x14ac:dyDescent="0.25">
      <c r="A959" t="s">
        <v>5502</v>
      </c>
      <c r="B959" t="s">
        <v>5500</v>
      </c>
      <c r="C959" t="s">
        <v>5501</v>
      </c>
      <c r="D959" t="s">
        <v>634</v>
      </c>
      <c r="E959" t="s">
        <v>5503</v>
      </c>
      <c r="F959" t="s">
        <v>54</v>
      </c>
      <c r="G959"/>
      <c r="H959" t="s">
        <v>43362</v>
      </c>
      <c r="I959" t="s">
        <v>50585</v>
      </c>
      <c r="J959"/>
      <c r="K959" t="s">
        <v>565</v>
      </c>
      <c r="L959" s="119" t="str">
        <f t="shared" si="56"/>
        <v>NA</v>
      </c>
      <c r="M959" s="119"/>
      <c r="N959" s="120" t="str">
        <f t="shared" si="57"/>
        <v>NA</v>
      </c>
      <c r="O959" s="120"/>
      <c r="P959"/>
      <c r="Q959"/>
      <c r="R959"/>
      <c r="S959"/>
      <c r="T959"/>
      <c r="U959" t="s">
        <v>39373</v>
      </c>
      <c r="V959" t="s">
        <v>39374</v>
      </c>
      <c r="W959" t="s">
        <v>2054</v>
      </c>
      <c r="X959" t="s">
        <v>102</v>
      </c>
      <c r="Y959" t="s">
        <v>2056</v>
      </c>
      <c r="Z959" t="s">
        <v>54</v>
      </c>
      <c r="AA959"/>
      <c r="AB959" t="s">
        <v>42584</v>
      </c>
      <c r="AC959" t="s">
        <v>50103</v>
      </c>
      <c r="AD959"/>
      <c r="AE959" t="s">
        <v>105</v>
      </c>
      <c r="AF959" s="119" t="str">
        <f t="shared" si="58"/>
        <v>NA</v>
      </c>
      <c r="AG959" s="119"/>
      <c r="AH959" s="119"/>
      <c r="AI959" s="119"/>
      <c r="AJ959" s="119" t="str">
        <f t="shared" si="59"/>
        <v>NA</v>
      </c>
      <c r="AK959" s="190"/>
      <c r="AL959" s="191"/>
    </row>
    <row r="960" spans="1:38" x14ac:dyDescent="0.25">
      <c r="A960" t="s">
        <v>4682</v>
      </c>
      <c r="B960" t="s">
        <v>4680</v>
      </c>
      <c r="C960" t="s">
        <v>4681</v>
      </c>
      <c r="D960" t="s">
        <v>634</v>
      </c>
      <c r="E960" t="s">
        <v>2413</v>
      </c>
      <c r="F960" t="s">
        <v>54</v>
      </c>
      <c r="G960"/>
      <c r="H960" t="s">
        <v>43363</v>
      </c>
      <c r="I960" t="s">
        <v>50586</v>
      </c>
      <c r="J960"/>
      <c r="K960" t="s">
        <v>565</v>
      </c>
      <c r="L960" s="119" t="str">
        <f t="shared" si="56"/>
        <v>NA</v>
      </c>
      <c r="M960" s="119"/>
      <c r="N960" s="120" t="str">
        <f t="shared" si="57"/>
        <v>NA</v>
      </c>
      <c r="O960" s="120"/>
      <c r="P960"/>
      <c r="Q960"/>
      <c r="R960"/>
      <c r="S960"/>
      <c r="T960"/>
      <c r="U960" t="s">
        <v>39375</v>
      </c>
      <c r="V960" t="s">
        <v>39376</v>
      </c>
      <c r="W960" t="s">
        <v>2054</v>
      </c>
      <c r="X960" t="s">
        <v>102</v>
      </c>
      <c r="Y960" t="s">
        <v>2056</v>
      </c>
      <c r="Z960" t="s">
        <v>54</v>
      </c>
      <c r="AA960"/>
      <c r="AB960" t="s">
        <v>42584</v>
      </c>
      <c r="AC960" t="s">
        <v>50103</v>
      </c>
      <c r="AD960"/>
      <c r="AE960" t="s">
        <v>105</v>
      </c>
      <c r="AF960" s="119" t="str">
        <f t="shared" si="58"/>
        <v>NA</v>
      </c>
      <c r="AG960" s="119"/>
      <c r="AH960" s="119"/>
      <c r="AI960" s="119"/>
      <c r="AJ960" s="119" t="str">
        <f t="shared" si="59"/>
        <v>NA</v>
      </c>
      <c r="AK960" s="190"/>
      <c r="AL960" s="191"/>
    </row>
    <row r="961" spans="1:38" x14ac:dyDescent="0.25">
      <c r="A961" t="s">
        <v>5824</v>
      </c>
      <c r="B961" t="s">
        <v>5823</v>
      </c>
      <c r="C961" t="s">
        <v>5470</v>
      </c>
      <c r="D961" t="s">
        <v>634</v>
      </c>
      <c r="E961" t="s">
        <v>5455</v>
      </c>
      <c r="F961" t="s">
        <v>54</v>
      </c>
      <c r="G961"/>
      <c r="H961" t="s">
        <v>43364</v>
      </c>
      <c r="I961" t="s">
        <v>50587</v>
      </c>
      <c r="J961" t="s">
        <v>5824</v>
      </c>
      <c r="K961" t="s">
        <v>565</v>
      </c>
      <c r="L961" s="119" t="str">
        <f t="shared" si="56"/>
        <v>NA</v>
      </c>
      <c r="M961" s="119"/>
      <c r="N961" s="120" t="str">
        <f t="shared" si="57"/>
        <v>NA</v>
      </c>
      <c r="O961" s="120"/>
      <c r="P961"/>
      <c r="Q961"/>
      <c r="R961"/>
      <c r="S961"/>
      <c r="T961"/>
      <c r="U961" t="s">
        <v>39377</v>
      </c>
      <c r="V961" t="s">
        <v>39378</v>
      </c>
      <c r="W961" t="s">
        <v>2054</v>
      </c>
      <c r="X961" t="s">
        <v>102</v>
      </c>
      <c r="Y961" t="s">
        <v>2056</v>
      </c>
      <c r="Z961" t="s">
        <v>54</v>
      </c>
      <c r="AA961"/>
      <c r="AB961" t="s">
        <v>42584</v>
      </c>
      <c r="AC961" t="s">
        <v>50103</v>
      </c>
      <c r="AD961"/>
      <c r="AE961" t="s">
        <v>105</v>
      </c>
      <c r="AF961" s="119" t="str">
        <f t="shared" si="58"/>
        <v>NA</v>
      </c>
      <c r="AG961" s="119"/>
      <c r="AH961" s="119"/>
      <c r="AI961" s="119"/>
      <c r="AJ961" s="119" t="str">
        <f t="shared" si="59"/>
        <v>NA</v>
      </c>
      <c r="AK961" s="190"/>
      <c r="AL961" s="191"/>
    </row>
    <row r="962" spans="1:38" x14ac:dyDescent="0.25">
      <c r="A962" t="s">
        <v>5454</v>
      </c>
      <c r="B962" t="s">
        <v>5452</v>
      </c>
      <c r="C962" t="s">
        <v>5453</v>
      </c>
      <c r="D962" t="s">
        <v>634</v>
      </c>
      <c r="E962" t="s">
        <v>5455</v>
      </c>
      <c r="F962" t="s">
        <v>54</v>
      </c>
      <c r="G962"/>
      <c r="H962" t="s">
        <v>43364</v>
      </c>
      <c r="I962" t="s">
        <v>50587</v>
      </c>
      <c r="J962" t="s">
        <v>5456</v>
      </c>
      <c r="K962" t="s">
        <v>565</v>
      </c>
      <c r="L962" s="119" t="str">
        <f t="shared" si="56"/>
        <v>NA</v>
      </c>
      <c r="M962" s="119"/>
      <c r="N962" s="120" t="str">
        <f t="shared" si="57"/>
        <v>NA</v>
      </c>
      <c r="O962" s="120"/>
      <c r="P962"/>
      <c r="Q962"/>
      <c r="R962"/>
      <c r="S962"/>
      <c r="T962"/>
      <c r="U962" t="s">
        <v>39379</v>
      </c>
      <c r="V962" t="s">
        <v>39380</v>
      </c>
      <c r="W962" t="s">
        <v>2054</v>
      </c>
      <c r="X962" t="s">
        <v>102</v>
      </c>
      <c r="Y962" t="s">
        <v>2056</v>
      </c>
      <c r="Z962" t="s">
        <v>54</v>
      </c>
      <c r="AA962"/>
      <c r="AB962" t="s">
        <v>42584</v>
      </c>
      <c r="AC962" t="s">
        <v>50103</v>
      </c>
      <c r="AD962" t="s">
        <v>41210</v>
      </c>
      <c r="AE962" t="s">
        <v>105</v>
      </c>
      <c r="AF962" s="119" t="str">
        <f t="shared" si="58"/>
        <v>NA</v>
      </c>
      <c r="AG962" s="119"/>
      <c r="AH962" s="119"/>
      <c r="AI962" s="119"/>
      <c r="AJ962" s="119" t="str">
        <f t="shared" si="59"/>
        <v>NA</v>
      </c>
      <c r="AK962" s="190"/>
      <c r="AL962" s="191"/>
    </row>
    <row r="963" spans="1:38" x14ac:dyDescent="0.25">
      <c r="A963" t="s">
        <v>5471</v>
      </c>
      <c r="B963" t="s">
        <v>5469</v>
      </c>
      <c r="C963" t="s">
        <v>5470</v>
      </c>
      <c r="D963" t="s">
        <v>634</v>
      </c>
      <c r="E963" t="s">
        <v>505</v>
      </c>
      <c r="F963" t="s">
        <v>54</v>
      </c>
      <c r="G963"/>
      <c r="H963" t="s">
        <v>43365</v>
      </c>
      <c r="I963" t="s">
        <v>50588</v>
      </c>
      <c r="J963" t="s">
        <v>5471</v>
      </c>
      <c r="K963" t="s">
        <v>565</v>
      </c>
      <c r="L963" s="119" t="str">
        <f t="shared" ref="L963:L1026" si="60">IF($Q$1&lt;&gt;"",IF(ISNUMBER(SEARCH("*"&amp;$Q$1&amp;"*", A963)),A963, IF(ISNUMBER(SEARCH("*"&amp;$Q$1&amp;"*", H963)),A963, IF(ISNUMBER(SEARCH("*"&amp;$Q$1&amp;"*", G963)),A963, IF(ISNUMBER(SEARCH("*"&amp;$Q$1&amp;"*", J963)),A963,  IF(ISNUMBER(SEARCH("*"&amp;$Q$1&amp;"*", E963)),A963, "NA"))))),"NA")</f>
        <v>NA</v>
      </c>
      <c r="M963" s="119"/>
      <c r="N963" s="120" t="str">
        <f t="shared" ref="N963:N1026" si="61">IF($Q$11=1,IF(ISNUMBER(SEARCH($T$11,C963)),A963,"NA"),"NA")</f>
        <v>NA</v>
      </c>
      <c r="O963" s="120"/>
      <c r="P963"/>
      <c r="Q963"/>
      <c r="R963"/>
      <c r="S963"/>
      <c r="T963"/>
      <c r="U963" t="s">
        <v>39381</v>
      </c>
      <c r="V963" t="s">
        <v>39382</v>
      </c>
      <c r="W963" t="s">
        <v>2054</v>
      </c>
      <c r="X963" t="s">
        <v>102</v>
      </c>
      <c r="Y963" t="s">
        <v>2056</v>
      </c>
      <c r="Z963" t="s">
        <v>54</v>
      </c>
      <c r="AA963"/>
      <c r="AB963" t="s">
        <v>42584</v>
      </c>
      <c r="AC963" t="s">
        <v>50103</v>
      </c>
      <c r="AD963" t="s">
        <v>41211</v>
      </c>
      <c r="AE963" t="s">
        <v>105</v>
      </c>
      <c r="AF963" s="119" t="str">
        <f t="shared" ref="AF963:AF1026" si="62">IF($Q$6&lt;&gt;"",IF(ISNUMBER(SEARCH($Q$6, W963)),U963, "NA"),"NA")</f>
        <v>NA</v>
      </c>
      <c r="AG963" s="119"/>
      <c r="AH963" s="119"/>
      <c r="AI963" s="119"/>
      <c r="AJ963" s="119" t="str">
        <f t="shared" ref="AJ963:AJ1026" si="63">IF($Q$5&lt;&gt;"",IF(ISNUMBER(SEARCH($Q$5, U963&amp;" "&amp;Y963&amp;" "&amp;AA963&amp;" "&amp;AB963&amp;" "&amp;AD963)),U963, "NA"),"NA")</f>
        <v>NA</v>
      </c>
      <c r="AK963" s="190"/>
      <c r="AL963" s="191"/>
    </row>
    <row r="964" spans="1:38" x14ac:dyDescent="0.25">
      <c r="A964" t="s">
        <v>5840</v>
      </c>
      <c r="B964" t="s">
        <v>5839</v>
      </c>
      <c r="C964" t="s">
        <v>5470</v>
      </c>
      <c r="D964" t="s">
        <v>634</v>
      </c>
      <c r="E964" t="s">
        <v>505</v>
      </c>
      <c r="F964" t="s">
        <v>54</v>
      </c>
      <c r="G964"/>
      <c r="H964" t="s">
        <v>43365</v>
      </c>
      <c r="I964" t="s">
        <v>50588</v>
      </c>
      <c r="J964" t="s">
        <v>5840</v>
      </c>
      <c r="K964" t="s">
        <v>565</v>
      </c>
      <c r="L964" s="119" t="str">
        <f t="shared" si="60"/>
        <v>NA</v>
      </c>
      <c r="M964" s="119"/>
      <c r="N964" s="120" t="str">
        <f t="shared" si="61"/>
        <v>NA</v>
      </c>
      <c r="O964" s="120"/>
      <c r="P964"/>
      <c r="Q964"/>
      <c r="R964"/>
      <c r="S964"/>
      <c r="T964"/>
      <c r="U964" t="s">
        <v>39383</v>
      </c>
      <c r="V964" t="s">
        <v>39384</v>
      </c>
      <c r="W964" t="s">
        <v>2054</v>
      </c>
      <c r="X964" t="s">
        <v>102</v>
      </c>
      <c r="Y964" t="s">
        <v>2056</v>
      </c>
      <c r="Z964" t="s">
        <v>54</v>
      </c>
      <c r="AA964"/>
      <c r="AB964" t="s">
        <v>42584</v>
      </c>
      <c r="AC964" t="s">
        <v>50103</v>
      </c>
      <c r="AD964" t="s">
        <v>41212</v>
      </c>
      <c r="AE964" t="s">
        <v>105</v>
      </c>
      <c r="AF964" s="119" t="str">
        <f t="shared" si="62"/>
        <v>NA</v>
      </c>
      <c r="AG964" s="119"/>
      <c r="AH964" s="119"/>
      <c r="AI964" s="119"/>
      <c r="AJ964" s="119" t="str">
        <f t="shared" si="63"/>
        <v>NA</v>
      </c>
      <c r="AK964" s="190"/>
      <c r="AL964" s="191"/>
    </row>
    <row r="965" spans="1:38" x14ac:dyDescent="0.25">
      <c r="A965" t="s">
        <v>4005</v>
      </c>
      <c r="B965" t="s">
        <v>4003</v>
      </c>
      <c r="C965" t="s">
        <v>4004</v>
      </c>
      <c r="D965" t="s">
        <v>634</v>
      </c>
      <c r="E965" t="s">
        <v>3043</v>
      </c>
      <c r="F965" t="s">
        <v>54</v>
      </c>
      <c r="G965"/>
      <c r="H965" t="s">
        <v>43366</v>
      </c>
      <c r="I965" t="s">
        <v>50589</v>
      </c>
      <c r="J965"/>
      <c r="K965" t="s">
        <v>565</v>
      </c>
      <c r="L965" s="119" t="str">
        <f t="shared" si="60"/>
        <v>NA</v>
      </c>
      <c r="M965" s="119"/>
      <c r="N965" s="120" t="str">
        <f t="shared" si="61"/>
        <v>NA</v>
      </c>
      <c r="O965" s="120"/>
      <c r="P965"/>
      <c r="Q965"/>
      <c r="R965"/>
      <c r="S965"/>
      <c r="T965"/>
      <c r="U965" t="s">
        <v>2446</v>
      </c>
      <c r="V965" t="s">
        <v>39385</v>
      </c>
      <c r="W965" t="s">
        <v>2445</v>
      </c>
      <c r="X965" t="s">
        <v>102</v>
      </c>
      <c r="Y965" t="s">
        <v>2447</v>
      </c>
      <c r="Z965" t="s">
        <v>54</v>
      </c>
      <c r="AA965"/>
      <c r="AB965" t="s">
        <v>42585</v>
      </c>
      <c r="AC965" t="s">
        <v>50104</v>
      </c>
      <c r="AD965" t="s">
        <v>41213</v>
      </c>
      <c r="AE965" t="s">
        <v>105</v>
      </c>
      <c r="AF965" s="119" t="str">
        <f t="shared" si="62"/>
        <v>NA</v>
      </c>
      <c r="AG965" s="119"/>
      <c r="AH965" s="119"/>
      <c r="AI965" s="119"/>
      <c r="AJ965" s="119" t="str">
        <f t="shared" si="63"/>
        <v>NA</v>
      </c>
      <c r="AK965" s="190"/>
      <c r="AL965" s="191"/>
    </row>
    <row r="966" spans="1:38" x14ac:dyDescent="0.25">
      <c r="A966" t="s">
        <v>4974</v>
      </c>
      <c r="B966" t="s">
        <v>4972</v>
      </c>
      <c r="C966" t="s">
        <v>4973</v>
      </c>
      <c r="D966" t="s">
        <v>634</v>
      </c>
      <c r="E966" t="s">
        <v>3043</v>
      </c>
      <c r="F966" t="s">
        <v>54</v>
      </c>
      <c r="G966"/>
      <c r="H966" t="s">
        <v>43366</v>
      </c>
      <c r="I966" t="s">
        <v>50589</v>
      </c>
      <c r="J966" t="s">
        <v>4975</v>
      </c>
      <c r="K966" t="s">
        <v>565</v>
      </c>
      <c r="L966" s="119" t="str">
        <f t="shared" si="60"/>
        <v>NA</v>
      </c>
      <c r="M966" s="119"/>
      <c r="N966" s="120" t="str">
        <f t="shared" si="61"/>
        <v>NA</v>
      </c>
      <c r="O966" s="120"/>
      <c r="P966"/>
      <c r="Q966"/>
      <c r="R966"/>
      <c r="S966"/>
      <c r="T966"/>
      <c r="U966" t="s">
        <v>38391</v>
      </c>
      <c r="V966" t="s">
        <v>39386</v>
      </c>
      <c r="W966" t="s">
        <v>2054</v>
      </c>
      <c r="X966" t="s">
        <v>102</v>
      </c>
      <c r="Y966" t="s">
        <v>2447</v>
      </c>
      <c r="Z966" t="s">
        <v>54</v>
      </c>
      <c r="AA966"/>
      <c r="AB966" t="s">
        <v>42585</v>
      </c>
      <c r="AC966" t="s">
        <v>50104</v>
      </c>
      <c r="AD966"/>
      <c r="AE966" t="s">
        <v>105</v>
      </c>
      <c r="AF966" s="119" t="str">
        <f t="shared" si="62"/>
        <v>NA</v>
      </c>
      <c r="AG966" s="119"/>
      <c r="AH966" s="119"/>
      <c r="AI966" s="119"/>
      <c r="AJ966" s="119" t="str">
        <f t="shared" si="63"/>
        <v>NA</v>
      </c>
      <c r="AK966" s="190"/>
      <c r="AL966" s="191"/>
    </row>
    <row r="967" spans="1:38" x14ac:dyDescent="0.25">
      <c r="A967" t="s">
        <v>4104</v>
      </c>
      <c r="B967" t="s">
        <v>4469</v>
      </c>
      <c r="C967" t="s">
        <v>4470</v>
      </c>
      <c r="D967" t="s">
        <v>634</v>
      </c>
      <c r="E967" t="s">
        <v>4471</v>
      </c>
      <c r="F967" t="s">
        <v>54</v>
      </c>
      <c r="G967"/>
      <c r="H967" t="s">
        <v>43367</v>
      </c>
      <c r="I967" t="s">
        <v>50590</v>
      </c>
      <c r="J967" t="s">
        <v>4104</v>
      </c>
      <c r="K967" t="s">
        <v>565</v>
      </c>
      <c r="L967" s="119" t="str">
        <f t="shared" si="60"/>
        <v>NA</v>
      </c>
      <c r="M967" s="119"/>
      <c r="N967" s="120" t="str">
        <f t="shared" si="61"/>
        <v>NA</v>
      </c>
      <c r="O967" s="120"/>
      <c r="P967"/>
      <c r="Q967"/>
      <c r="R967"/>
      <c r="S967"/>
      <c r="T967"/>
      <c r="U967" t="s">
        <v>39387</v>
      </c>
      <c r="V967" t="s">
        <v>39388</v>
      </c>
      <c r="W967" t="s">
        <v>2445</v>
      </c>
      <c r="X967" t="s">
        <v>102</v>
      </c>
      <c r="Y967" t="s">
        <v>2447</v>
      </c>
      <c r="Z967" t="s">
        <v>54</v>
      </c>
      <c r="AA967"/>
      <c r="AB967" t="s">
        <v>42585</v>
      </c>
      <c r="AC967" t="s">
        <v>50104</v>
      </c>
      <c r="AD967" t="s">
        <v>41214</v>
      </c>
      <c r="AE967" t="s">
        <v>105</v>
      </c>
      <c r="AF967" s="119" t="str">
        <f t="shared" si="62"/>
        <v>NA</v>
      </c>
      <c r="AG967" s="119"/>
      <c r="AH967" s="119"/>
      <c r="AI967" s="119"/>
      <c r="AJ967" s="119" t="str">
        <f t="shared" si="63"/>
        <v>NA</v>
      </c>
      <c r="AK967" s="190"/>
      <c r="AL967" s="191"/>
    </row>
    <row r="968" spans="1:38" x14ac:dyDescent="0.25">
      <c r="A968" t="s">
        <v>5083</v>
      </c>
      <c r="B968" t="s">
        <v>5081</v>
      </c>
      <c r="C968" t="s">
        <v>5082</v>
      </c>
      <c r="D968" t="s">
        <v>634</v>
      </c>
      <c r="E968" t="s">
        <v>519</v>
      </c>
      <c r="F968" t="s">
        <v>54</v>
      </c>
      <c r="G968" t="s">
        <v>49631</v>
      </c>
      <c r="H968" t="s">
        <v>43368</v>
      </c>
      <c r="I968" t="s">
        <v>50591</v>
      </c>
      <c r="J968" t="s">
        <v>5084</v>
      </c>
      <c r="K968" t="s">
        <v>565</v>
      </c>
      <c r="L968" s="119" t="str">
        <f t="shared" si="60"/>
        <v>NA</v>
      </c>
      <c r="M968" s="119"/>
      <c r="N968" s="120" t="str">
        <f t="shared" si="61"/>
        <v>NA</v>
      </c>
      <c r="O968" s="120"/>
      <c r="P968"/>
      <c r="Q968"/>
      <c r="R968"/>
      <c r="S968"/>
      <c r="T968"/>
      <c r="U968" t="s">
        <v>39389</v>
      </c>
      <c r="V968" t="s">
        <v>39390</v>
      </c>
      <c r="W968" t="s">
        <v>1023</v>
      </c>
      <c r="X968" t="s">
        <v>102</v>
      </c>
      <c r="Y968" t="s">
        <v>1025</v>
      </c>
      <c r="Z968" t="s">
        <v>54</v>
      </c>
      <c r="AA968"/>
      <c r="AB968" t="s">
        <v>42587</v>
      </c>
      <c r="AC968" t="s">
        <v>50106</v>
      </c>
      <c r="AD968" t="s">
        <v>41215</v>
      </c>
      <c r="AE968" t="s">
        <v>105</v>
      </c>
      <c r="AF968" s="119" t="str">
        <f t="shared" si="62"/>
        <v>NA</v>
      </c>
      <c r="AG968" s="119"/>
      <c r="AH968" s="119"/>
      <c r="AI968" s="119"/>
      <c r="AJ968" s="119" t="str">
        <f t="shared" si="63"/>
        <v>NA</v>
      </c>
      <c r="AK968" s="190"/>
      <c r="AL968" s="191"/>
    </row>
    <row r="969" spans="1:38" x14ac:dyDescent="0.25">
      <c r="A969" t="s">
        <v>4474</v>
      </c>
      <c r="B969" t="s">
        <v>4472</v>
      </c>
      <c r="C969" t="s">
        <v>4473</v>
      </c>
      <c r="D969" t="s">
        <v>634</v>
      </c>
      <c r="E969" t="s">
        <v>4475</v>
      </c>
      <c r="F969" t="s">
        <v>54</v>
      </c>
      <c r="G969"/>
      <c r="H969" t="s">
        <v>43369</v>
      </c>
      <c r="I969" t="s">
        <v>50592</v>
      </c>
      <c r="J969" t="s">
        <v>4474</v>
      </c>
      <c r="K969" t="s">
        <v>565</v>
      </c>
      <c r="L969" s="119" t="str">
        <f t="shared" si="60"/>
        <v>NA</v>
      </c>
      <c r="M969" s="119"/>
      <c r="N969" s="120" t="str">
        <f t="shared" si="61"/>
        <v>NA</v>
      </c>
      <c r="O969" s="120"/>
      <c r="P969"/>
      <c r="Q969"/>
      <c r="R969"/>
      <c r="S969"/>
      <c r="T969"/>
      <c r="U969" t="s">
        <v>39391</v>
      </c>
      <c r="V969" t="s">
        <v>39392</v>
      </c>
      <c r="W969" t="s">
        <v>1023</v>
      </c>
      <c r="X969" t="s">
        <v>102</v>
      </c>
      <c r="Y969" t="s">
        <v>1025</v>
      </c>
      <c r="Z969" t="s">
        <v>54</v>
      </c>
      <c r="AA969"/>
      <c r="AB969" t="s">
        <v>42588</v>
      </c>
      <c r="AC969" t="s">
        <v>50106</v>
      </c>
      <c r="AD969" t="s">
        <v>41216</v>
      </c>
      <c r="AE969" t="s">
        <v>105</v>
      </c>
      <c r="AF969" s="119" t="str">
        <f t="shared" si="62"/>
        <v>NA</v>
      </c>
      <c r="AG969" s="119"/>
      <c r="AH969" s="119"/>
      <c r="AI969" s="119"/>
      <c r="AJ969" s="119" t="str">
        <f t="shared" si="63"/>
        <v>NA</v>
      </c>
      <c r="AK969" s="190"/>
      <c r="AL969" s="191"/>
    </row>
    <row r="970" spans="1:38" x14ac:dyDescent="0.25">
      <c r="A970" t="s">
        <v>4252</v>
      </c>
      <c r="B970" t="s">
        <v>4250</v>
      </c>
      <c r="C970" t="s">
        <v>4251</v>
      </c>
      <c r="D970" t="s">
        <v>634</v>
      </c>
      <c r="E970" t="s">
        <v>4253</v>
      </c>
      <c r="F970" t="s">
        <v>54</v>
      </c>
      <c r="G970"/>
      <c r="H970" t="s">
        <v>43370</v>
      </c>
      <c r="I970" t="s">
        <v>50593</v>
      </c>
      <c r="J970" t="s">
        <v>4252</v>
      </c>
      <c r="K970" t="s">
        <v>565</v>
      </c>
      <c r="L970" s="119" t="str">
        <f t="shared" si="60"/>
        <v>NA</v>
      </c>
      <c r="M970" s="119"/>
      <c r="N970" s="120" t="str">
        <f t="shared" si="61"/>
        <v>NA</v>
      </c>
      <c r="O970" s="120"/>
      <c r="P970"/>
      <c r="Q970"/>
      <c r="R970"/>
      <c r="S970"/>
      <c r="T970"/>
      <c r="U970" t="s">
        <v>39393</v>
      </c>
      <c r="V970" t="s">
        <v>39394</v>
      </c>
      <c r="W970" t="s">
        <v>1023</v>
      </c>
      <c r="X970" t="s">
        <v>102</v>
      </c>
      <c r="Y970" t="s">
        <v>1025</v>
      </c>
      <c r="Z970" t="s">
        <v>54</v>
      </c>
      <c r="AA970"/>
      <c r="AB970" t="s">
        <v>42588</v>
      </c>
      <c r="AC970" t="s">
        <v>50106</v>
      </c>
      <c r="AD970" t="s">
        <v>41217</v>
      </c>
      <c r="AE970" t="s">
        <v>105</v>
      </c>
      <c r="AF970" s="119" t="str">
        <f t="shared" si="62"/>
        <v>NA</v>
      </c>
      <c r="AG970" s="119"/>
      <c r="AH970" s="119"/>
      <c r="AI970" s="119"/>
      <c r="AJ970" s="119" t="str">
        <f t="shared" si="63"/>
        <v>NA</v>
      </c>
      <c r="AK970" s="190"/>
      <c r="AL970" s="191"/>
    </row>
    <row r="971" spans="1:38" x14ac:dyDescent="0.25">
      <c r="A971" t="s">
        <v>4630</v>
      </c>
      <c r="B971" t="s">
        <v>4629</v>
      </c>
      <c r="C971" t="s">
        <v>638</v>
      </c>
      <c r="D971" t="s">
        <v>634</v>
      </c>
      <c r="E971" t="s">
        <v>4631</v>
      </c>
      <c r="F971" t="s">
        <v>54</v>
      </c>
      <c r="G971"/>
      <c r="H971" t="s">
        <v>43371</v>
      </c>
      <c r="I971" t="s">
        <v>50594</v>
      </c>
      <c r="J971" t="s">
        <v>4630</v>
      </c>
      <c r="K971" t="s">
        <v>565</v>
      </c>
      <c r="L971" s="119" t="str">
        <f t="shared" si="60"/>
        <v>NA</v>
      </c>
      <c r="M971" s="119"/>
      <c r="N971" s="120" t="str">
        <f t="shared" si="61"/>
        <v>NA</v>
      </c>
      <c r="O971" s="120"/>
      <c r="P971"/>
      <c r="Q971"/>
      <c r="R971"/>
      <c r="S971"/>
      <c r="T971"/>
      <c r="U971" t="s">
        <v>39395</v>
      </c>
      <c r="V971" t="s">
        <v>39396</v>
      </c>
      <c r="W971" t="s">
        <v>1023</v>
      </c>
      <c r="X971" t="s">
        <v>102</v>
      </c>
      <c r="Y971" t="s">
        <v>35028</v>
      </c>
      <c r="Z971" t="s">
        <v>54</v>
      </c>
      <c r="AA971"/>
      <c r="AB971" t="s">
        <v>42590</v>
      </c>
      <c r="AC971" t="s">
        <v>56338</v>
      </c>
      <c r="AD971" t="s">
        <v>41218</v>
      </c>
      <c r="AE971" t="s">
        <v>105</v>
      </c>
      <c r="AF971" s="119" t="str">
        <f t="shared" si="62"/>
        <v>NA</v>
      </c>
      <c r="AG971" s="119"/>
      <c r="AH971" s="119"/>
      <c r="AI971" s="119"/>
      <c r="AJ971" s="119" t="str">
        <f t="shared" si="63"/>
        <v>NA</v>
      </c>
      <c r="AK971" s="190"/>
      <c r="AL971" s="191"/>
    </row>
    <row r="972" spans="1:38" x14ac:dyDescent="0.25">
      <c r="A972" t="s">
        <v>5485</v>
      </c>
      <c r="B972" t="s">
        <v>5483</v>
      </c>
      <c r="C972" t="s">
        <v>5484</v>
      </c>
      <c r="D972" t="s">
        <v>634</v>
      </c>
      <c r="E972" t="s">
        <v>5486</v>
      </c>
      <c r="F972" t="s">
        <v>54</v>
      </c>
      <c r="G972"/>
      <c r="H972" t="s">
        <v>43372</v>
      </c>
      <c r="I972" t="s">
        <v>50595</v>
      </c>
      <c r="J972" t="s">
        <v>5485</v>
      </c>
      <c r="K972" t="s">
        <v>565</v>
      </c>
      <c r="L972" s="119" t="str">
        <f t="shared" si="60"/>
        <v>NA</v>
      </c>
      <c r="M972" s="119"/>
      <c r="N972" s="120" t="str">
        <f t="shared" si="61"/>
        <v>NA</v>
      </c>
      <c r="O972" s="120"/>
      <c r="P972"/>
      <c r="Q972"/>
      <c r="R972"/>
      <c r="S972"/>
      <c r="T972"/>
      <c r="U972" t="s">
        <v>39397</v>
      </c>
      <c r="V972" t="s">
        <v>39398</v>
      </c>
      <c r="W972" t="s">
        <v>1023</v>
      </c>
      <c r="X972" t="s">
        <v>102</v>
      </c>
      <c r="Y972" t="s">
        <v>20289</v>
      </c>
      <c r="Z972" t="s">
        <v>54</v>
      </c>
      <c r="AA972"/>
      <c r="AB972" t="s">
        <v>42591</v>
      </c>
      <c r="AC972" t="s">
        <v>56339</v>
      </c>
      <c r="AD972" t="s">
        <v>41219</v>
      </c>
      <c r="AE972" t="s">
        <v>105</v>
      </c>
      <c r="AF972" s="119" t="str">
        <f t="shared" si="62"/>
        <v>NA</v>
      </c>
      <c r="AG972" s="119"/>
      <c r="AH972" s="119"/>
      <c r="AI972" s="119"/>
      <c r="AJ972" s="119" t="str">
        <f t="shared" si="63"/>
        <v>NA</v>
      </c>
      <c r="AK972" s="190"/>
      <c r="AL972" s="191"/>
    </row>
    <row r="973" spans="1:38" x14ac:dyDescent="0.25">
      <c r="A973" t="s">
        <v>5442</v>
      </c>
      <c r="B973" t="s">
        <v>5440</v>
      </c>
      <c r="C973" t="s">
        <v>5441</v>
      </c>
      <c r="D973" t="s">
        <v>634</v>
      </c>
      <c r="E973" t="s">
        <v>5443</v>
      </c>
      <c r="F973" t="s">
        <v>54</v>
      </c>
      <c r="G973"/>
      <c r="H973" t="s">
        <v>43373</v>
      </c>
      <c r="I973" t="s">
        <v>50596</v>
      </c>
      <c r="J973" t="s">
        <v>5444</v>
      </c>
      <c r="K973" t="s">
        <v>565</v>
      </c>
      <c r="L973" s="119" t="str">
        <f t="shared" si="60"/>
        <v>NA</v>
      </c>
      <c r="M973" s="119"/>
      <c r="N973" s="120" t="str">
        <f t="shared" si="61"/>
        <v>NA</v>
      </c>
      <c r="O973" s="120"/>
      <c r="P973"/>
      <c r="Q973"/>
      <c r="R973"/>
      <c r="S973"/>
      <c r="T973"/>
      <c r="U973" t="s">
        <v>1184</v>
      </c>
      <c r="V973" t="s">
        <v>39399</v>
      </c>
      <c r="W973" t="s">
        <v>1183</v>
      </c>
      <c r="X973" t="s">
        <v>102</v>
      </c>
      <c r="Y973" t="s">
        <v>1185</v>
      </c>
      <c r="Z973" t="s">
        <v>54</v>
      </c>
      <c r="AA973"/>
      <c r="AB973" t="s">
        <v>42592</v>
      </c>
      <c r="AC973" t="s">
        <v>50108</v>
      </c>
      <c r="AD973"/>
      <c r="AE973" t="s">
        <v>105</v>
      </c>
      <c r="AF973" s="119" t="str">
        <f t="shared" si="62"/>
        <v>NA</v>
      </c>
      <c r="AG973" s="119"/>
      <c r="AH973" s="119"/>
      <c r="AI973" s="119"/>
      <c r="AJ973" s="119" t="str">
        <f t="shared" si="63"/>
        <v>NA</v>
      </c>
      <c r="AK973" s="190"/>
      <c r="AL973" s="191"/>
    </row>
    <row r="974" spans="1:38" x14ac:dyDescent="0.25">
      <c r="A974" t="s">
        <v>5671</v>
      </c>
      <c r="B974" t="s">
        <v>5669</v>
      </c>
      <c r="C974" t="s">
        <v>5670</v>
      </c>
      <c r="D974" t="s">
        <v>634</v>
      </c>
      <c r="E974" t="s">
        <v>1469</v>
      </c>
      <c r="F974" t="s">
        <v>54</v>
      </c>
      <c r="G974"/>
      <c r="H974" t="s">
        <v>43374</v>
      </c>
      <c r="I974" t="s">
        <v>50597</v>
      </c>
      <c r="J974" t="s">
        <v>5671</v>
      </c>
      <c r="K974" t="s">
        <v>565</v>
      </c>
      <c r="L974" s="119" t="str">
        <f t="shared" si="60"/>
        <v>NA</v>
      </c>
      <c r="M974" s="119"/>
      <c r="N974" s="120" t="str">
        <f t="shared" si="61"/>
        <v>NA</v>
      </c>
      <c r="O974" s="120"/>
      <c r="P974"/>
      <c r="Q974"/>
      <c r="R974"/>
      <c r="S974"/>
      <c r="T974"/>
      <c r="U974" t="s">
        <v>1244</v>
      </c>
      <c r="V974" t="s">
        <v>39412</v>
      </c>
      <c r="W974" t="s">
        <v>1243</v>
      </c>
      <c r="X974" t="s">
        <v>102</v>
      </c>
      <c r="Y974" t="s">
        <v>1245</v>
      </c>
      <c r="Z974" t="s">
        <v>54</v>
      </c>
      <c r="AA974"/>
      <c r="AB974" t="s">
        <v>42594</v>
      </c>
      <c r="AC974" t="s">
        <v>50110</v>
      </c>
      <c r="AD974" t="s">
        <v>1244</v>
      </c>
      <c r="AE974" t="s">
        <v>105</v>
      </c>
      <c r="AF974" s="119" t="str">
        <f t="shared" si="62"/>
        <v>NA</v>
      </c>
      <c r="AG974" s="119"/>
      <c r="AH974" s="119"/>
      <c r="AI974" s="119"/>
      <c r="AJ974" s="119" t="str">
        <f t="shared" si="63"/>
        <v>NA</v>
      </c>
      <c r="AK974" s="190"/>
      <c r="AL974" s="191"/>
    </row>
    <row r="975" spans="1:38" x14ac:dyDescent="0.25">
      <c r="A975" t="s">
        <v>4526</v>
      </c>
      <c r="B975" t="s">
        <v>4524</v>
      </c>
      <c r="C975" t="s">
        <v>4525</v>
      </c>
      <c r="D975" t="s">
        <v>634</v>
      </c>
      <c r="E975" t="s">
        <v>1465</v>
      </c>
      <c r="F975" t="s">
        <v>54</v>
      </c>
      <c r="G975"/>
      <c r="H975" t="s">
        <v>43375</v>
      </c>
      <c r="I975" t="s">
        <v>50598</v>
      </c>
      <c r="J975"/>
      <c r="K975" t="s">
        <v>565</v>
      </c>
      <c r="L975" s="119" t="str">
        <f t="shared" si="60"/>
        <v>NA</v>
      </c>
      <c r="M975" s="119"/>
      <c r="N975" s="120" t="str">
        <f t="shared" si="61"/>
        <v>NA</v>
      </c>
      <c r="O975" s="120"/>
      <c r="P975"/>
      <c r="Q975"/>
      <c r="R975"/>
      <c r="S975"/>
      <c r="T975"/>
      <c r="U975" t="s">
        <v>1575</v>
      </c>
      <c r="V975" t="s">
        <v>39413</v>
      </c>
      <c r="W975" t="s">
        <v>1574</v>
      </c>
      <c r="X975" t="s">
        <v>102</v>
      </c>
      <c r="Y975" t="s">
        <v>1576</v>
      </c>
      <c r="Z975" t="s">
        <v>54</v>
      </c>
      <c r="AA975"/>
      <c r="AB975" t="s">
        <v>42595</v>
      </c>
      <c r="AC975" t="s">
        <v>50111</v>
      </c>
      <c r="AD975" t="s">
        <v>1577</v>
      </c>
      <c r="AE975" t="s">
        <v>105</v>
      </c>
      <c r="AF975" s="119" t="str">
        <f t="shared" si="62"/>
        <v>NA</v>
      </c>
      <c r="AG975" s="119"/>
      <c r="AH975" s="119"/>
      <c r="AI975" s="119"/>
      <c r="AJ975" s="119" t="str">
        <f t="shared" si="63"/>
        <v>NA</v>
      </c>
      <c r="AK975" s="190"/>
      <c r="AL975" s="191"/>
    </row>
    <row r="976" spans="1:38" x14ac:dyDescent="0.25">
      <c r="A976" t="s">
        <v>4667</v>
      </c>
      <c r="B976" t="s">
        <v>4665</v>
      </c>
      <c r="C976" t="s">
        <v>4666</v>
      </c>
      <c r="D976" t="s">
        <v>634</v>
      </c>
      <c r="E976" t="s">
        <v>1080</v>
      </c>
      <c r="F976" t="s">
        <v>54</v>
      </c>
      <c r="G976"/>
      <c r="H976" t="s">
        <v>43376</v>
      </c>
      <c r="I976" t="s">
        <v>50599</v>
      </c>
      <c r="J976" t="s">
        <v>4667</v>
      </c>
      <c r="K976" t="s">
        <v>565</v>
      </c>
      <c r="L976" s="119" t="str">
        <f t="shared" si="60"/>
        <v>NA</v>
      </c>
      <c r="M976" s="119"/>
      <c r="N976" s="120" t="str">
        <f t="shared" si="61"/>
        <v>NA</v>
      </c>
      <c r="O976" s="120"/>
      <c r="P976"/>
      <c r="Q976"/>
      <c r="R976"/>
      <c r="S976"/>
      <c r="T976"/>
      <c r="U976" t="s">
        <v>1556</v>
      </c>
      <c r="V976" t="s">
        <v>39414</v>
      </c>
      <c r="W976" t="s">
        <v>1555</v>
      </c>
      <c r="X976" t="s">
        <v>102</v>
      </c>
      <c r="Y976" t="s">
        <v>1557</v>
      </c>
      <c r="Z976" t="s">
        <v>54</v>
      </c>
      <c r="AA976"/>
      <c r="AB976" t="s">
        <v>42596</v>
      </c>
      <c r="AC976" t="s">
        <v>50112</v>
      </c>
      <c r="AD976" t="s">
        <v>41220</v>
      </c>
      <c r="AE976" t="s">
        <v>105</v>
      </c>
      <c r="AF976" s="119" t="str">
        <f t="shared" si="62"/>
        <v>NA</v>
      </c>
      <c r="AG976" s="119"/>
      <c r="AH976" s="119"/>
      <c r="AI976" s="119"/>
      <c r="AJ976" s="119" t="str">
        <f t="shared" si="63"/>
        <v>NA</v>
      </c>
      <c r="AK976" s="190"/>
      <c r="AL976" s="191"/>
    </row>
    <row r="977" spans="1:38" x14ac:dyDescent="0.25">
      <c r="A977" t="s">
        <v>5578</v>
      </c>
      <c r="B977" t="s">
        <v>5576</v>
      </c>
      <c r="C977" t="s">
        <v>5577</v>
      </c>
      <c r="D977" t="s">
        <v>634</v>
      </c>
      <c r="E977" t="s">
        <v>5579</v>
      </c>
      <c r="F977" t="s">
        <v>54</v>
      </c>
      <c r="G977"/>
      <c r="H977" t="s">
        <v>43377</v>
      </c>
      <c r="I977" t="s">
        <v>50600</v>
      </c>
      <c r="J977"/>
      <c r="K977" t="s">
        <v>565</v>
      </c>
      <c r="L977" s="119" t="str">
        <f t="shared" si="60"/>
        <v>NA</v>
      </c>
      <c r="M977" s="119"/>
      <c r="N977" s="120" t="str">
        <f t="shared" si="61"/>
        <v>NA</v>
      </c>
      <c r="O977" s="120"/>
      <c r="P977"/>
      <c r="Q977"/>
      <c r="R977"/>
      <c r="S977"/>
      <c r="T977"/>
      <c r="U977" t="s">
        <v>39417</v>
      </c>
      <c r="V977" t="s">
        <v>39418</v>
      </c>
      <c r="W977" t="s">
        <v>1858</v>
      </c>
      <c r="X977" t="s">
        <v>102</v>
      </c>
      <c r="Y977" t="s">
        <v>1860</v>
      </c>
      <c r="Z977" t="s">
        <v>54</v>
      </c>
      <c r="AA977"/>
      <c r="AB977" t="s">
        <v>42597</v>
      </c>
      <c r="AC977" t="s">
        <v>50113</v>
      </c>
      <c r="AD977" t="s">
        <v>41221</v>
      </c>
      <c r="AE977" t="s">
        <v>105</v>
      </c>
      <c r="AF977" s="119" t="str">
        <f t="shared" si="62"/>
        <v>NA</v>
      </c>
      <c r="AG977" s="119"/>
      <c r="AH977" s="119"/>
      <c r="AI977" s="119"/>
      <c r="AJ977" s="119" t="str">
        <f t="shared" si="63"/>
        <v>NA</v>
      </c>
      <c r="AK977" s="190"/>
      <c r="AL977" s="191"/>
    </row>
    <row r="978" spans="1:38" x14ac:dyDescent="0.25">
      <c r="A978" t="s">
        <v>4573</v>
      </c>
      <c r="B978" t="s">
        <v>4571</v>
      </c>
      <c r="C978" t="s">
        <v>4572</v>
      </c>
      <c r="D978" t="s">
        <v>634</v>
      </c>
      <c r="E978" t="s">
        <v>3222</v>
      </c>
      <c r="F978" t="s">
        <v>54</v>
      </c>
      <c r="G978"/>
      <c r="H978" t="s">
        <v>43378</v>
      </c>
      <c r="I978" t="s">
        <v>50601</v>
      </c>
      <c r="J978"/>
      <c r="K978" t="s">
        <v>565</v>
      </c>
      <c r="L978" s="119" t="str">
        <f t="shared" si="60"/>
        <v>NA</v>
      </c>
      <c r="M978" s="119"/>
      <c r="N978" s="120" t="str">
        <f t="shared" si="61"/>
        <v>NA</v>
      </c>
      <c r="O978" s="120"/>
      <c r="P978"/>
      <c r="Q978"/>
      <c r="R978"/>
      <c r="S978"/>
      <c r="T978"/>
      <c r="U978" t="s">
        <v>39419</v>
      </c>
      <c r="V978" t="s">
        <v>39420</v>
      </c>
      <c r="W978" t="s">
        <v>1858</v>
      </c>
      <c r="X978" t="s">
        <v>102</v>
      </c>
      <c r="Y978" t="s">
        <v>1860</v>
      </c>
      <c r="Z978" t="s">
        <v>54</v>
      </c>
      <c r="AA978"/>
      <c r="AB978" t="s">
        <v>42597</v>
      </c>
      <c r="AC978" t="s">
        <v>50113</v>
      </c>
      <c r="AD978" t="s">
        <v>41222</v>
      </c>
      <c r="AE978" t="s">
        <v>105</v>
      </c>
      <c r="AF978" s="119" t="str">
        <f t="shared" si="62"/>
        <v>NA</v>
      </c>
      <c r="AG978" s="119"/>
      <c r="AH978" s="119"/>
      <c r="AI978" s="119"/>
      <c r="AJ978" s="119" t="str">
        <f t="shared" si="63"/>
        <v>NA</v>
      </c>
      <c r="AK978" s="190"/>
      <c r="AL978" s="191"/>
    </row>
    <row r="979" spans="1:38" x14ac:dyDescent="0.25">
      <c r="A979" t="s">
        <v>4829</v>
      </c>
      <c r="B979" t="s">
        <v>4827</v>
      </c>
      <c r="C979" t="s">
        <v>4828</v>
      </c>
      <c r="D979" t="s">
        <v>634</v>
      </c>
      <c r="E979" t="s">
        <v>2418</v>
      </c>
      <c r="F979" t="s">
        <v>54</v>
      </c>
      <c r="G979"/>
      <c r="H979" t="s">
        <v>43379</v>
      </c>
      <c r="I979" t="s">
        <v>50602</v>
      </c>
      <c r="J979" t="s">
        <v>4830</v>
      </c>
      <c r="K979" t="s">
        <v>565</v>
      </c>
      <c r="L979" s="119" t="str">
        <f t="shared" si="60"/>
        <v>NA</v>
      </c>
      <c r="M979" s="119"/>
      <c r="N979" s="120" t="str">
        <f t="shared" si="61"/>
        <v>NA</v>
      </c>
      <c r="O979" s="120"/>
      <c r="P979"/>
      <c r="Q979"/>
      <c r="R979"/>
      <c r="S979"/>
      <c r="T979"/>
      <c r="U979" t="s">
        <v>1584</v>
      </c>
      <c r="V979" t="s">
        <v>39421</v>
      </c>
      <c r="W979" t="s">
        <v>1583</v>
      </c>
      <c r="X979" t="s">
        <v>102</v>
      </c>
      <c r="Y979" t="s">
        <v>1585</v>
      </c>
      <c r="Z979" t="s">
        <v>54</v>
      </c>
      <c r="AA979"/>
      <c r="AB979" t="s">
        <v>42598</v>
      </c>
      <c r="AC979" t="s">
        <v>50114</v>
      </c>
      <c r="AD979" t="s">
        <v>41223</v>
      </c>
      <c r="AE979" t="s">
        <v>105</v>
      </c>
      <c r="AF979" s="119" t="str">
        <f t="shared" si="62"/>
        <v>NA</v>
      </c>
      <c r="AG979" s="119"/>
      <c r="AH979" s="119"/>
      <c r="AI979" s="119"/>
      <c r="AJ979" s="119" t="str">
        <f t="shared" si="63"/>
        <v>NA</v>
      </c>
      <c r="AK979" s="190"/>
      <c r="AL979" s="191"/>
    </row>
    <row r="980" spans="1:38" x14ac:dyDescent="0.25">
      <c r="A980" t="s">
        <v>4569</v>
      </c>
      <c r="B980" t="s">
        <v>4567</v>
      </c>
      <c r="C980" t="s">
        <v>4568</v>
      </c>
      <c r="D980" t="s">
        <v>634</v>
      </c>
      <c r="E980" t="s">
        <v>2157</v>
      </c>
      <c r="F980" t="s">
        <v>54</v>
      </c>
      <c r="G980"/>
      <c r="H980" t="s">
        <v>43380</v>
      </c>
      <c r="I980" t="s">
        <v>50603</v>
      </c>
      <c r="J980" t="s">
        <v>4570</v>
      </c>
      <c r="K980" t="s">
        <v>565</v>
      </c>
      <c r="L980" s="119" t="str">
        <f t="shared" si="60"/>
        <v>NA</v>
      </c>
      <c r="M980" s="119"/>
      <c r="N980" s="120" t="str">
        <f t="shared" si="61"/>
        <v>NA</v>
      </c>
      <c r="O980" s="120"/>
      <c r="P980"/>
      <c r="Q980"/>
      <c r="R980"/>
      <c r="S980"/>
      <c r="T980"/>
      <c r="U980" t="s">
        <v>39422</v>
      </c>
      <c r="V980" t="s">
        <v>39423</v>
      </c>
      <c r="W980" t="s">
        <v>1858</v>
      </c>
      <c r="X980" t="s">
        <v>102</v>
      </c>
      <c r="Y980" t="s">
        <v>1585</v>
      </c>
      <c r="Z980" t="s">
        <v>54</v>
      </c>
      <c r="AA980"/>
      <c r="AB980" t="s">
        <v>42599</v>
      </c>
      <c r="AC980" t="s">
        <v>50114</v>
      </c>
      <c r="AD980" t="s">
        <v>41224</v>
      </c>
      <c r="AE980" t="s">
        <v>105</v>
      </c>
      <c r="AF980" s="119" t="str">
        <f t="shared" si="62"/>
        <v>NA</v>
      </c>
      <c r="AG980" s="119"/>
      <c r="AH980" s="119"/>
      <c r="AI980" s="119"/>
      <c r="AJ980" s="119" t="str">
        <f t="shared" si="63"/>
        <v>NA</v>
      </c>
      <c r="AK980" s="190"/>
      <c r="AL980" s="191"/>
    </row>
    <row r="981" spans="1:38" x14ac:dyDescent="0.25">
      <c r="A981" t="s">
        <v>4811</v>
      </c>
      <c r="B981" t="s">
        <v>4809</v>
      </c>
      <c r="C981" t="s">
        <v>4810</v>
      </c>
      <c r="D981" t="s">
        <v>634</v>
      </c>
      <c r="E981" t="s">
        <v>498</v>
      </c>
      <c r="F981" t="s">
        <v>54</v>
      </c>
      <c r="G981"/>
      <c r="H981" t="s">
        <v>43381</v>
      </c>
      <c r="I981" t="s">
        <v>50604</v>
      </c>
      <c r="J981" t="s">
        <v>4811</v>
      </c>
      <c r="K981" t="s">
        <v>565</v>
      </c>
      <c r="L981" s="119" t="str">
        <f t="shared" si="60"/>
        <v>NA</v>
      </c>
      <c r="M981" s="119"/>
      <c r="N981" s="120" t="str">
        <f t="shared" si="61"/>
        <v>NA</v>
      </c>
      <c r="O981" s="120"/>
      <c r="P981"/>
      <c r="Q981"/>
      <c r="R981"/>
      <c r="S981"/>
      <c r="T981"/>
      <c r="U981" t="s">
        <v>39424</v>
      </c>
      <c r="V981" t="s">
        <v>39425</v>
      </c>
      <c r="W981" t="s">
        <v>1858</v>
      </c>
      <c r="X981" t="s">
        <v>102</v>
      </c>
      <c r="Y981" t="s">
        <v>39426</v>
      </c>
      <c r="Z981" t="s">
        <v>54</v>
      </c>
      <c r="AA981"/>
      <c r="AB981" t="s">
        <v>42600</v>
      </c>
      <c r="AC981" t="s">
        <v>56340</v>
      </c>
      <c r="AD981" t="s">
        <v>41225</v>
      </c>
      <c r="AE981" t="s">
        <v>105</v>
      </c>
      <c r="AF981" s="119" t="str">
        <f t="shared" si="62"/>
        <v>NA</v>
      </c>
      <c r="AG981" s="119"/>
      <c r="AH981" s="119"/>
      <c r="AI981" s="119"/>
      <c r="AJ981" s="119" t="str">
        <f t="shared" si="63"/>
        <v>NA</v>
      </c>
      <c r="AK981" s="190"/>
      <c r="AL981" s="191"/>
    </row>
    <row r="982" spans="1:38" x14ac:dyDescent="0.25">
      <c r="A982" t="s">
        <v>5203</v>
      </c>
      <c r="B982" t="s">
        <v>5201</v>
      </c>
      <c r="C982" t="s">
        <v>5202</v>
      </c>
      <c r="D982" t="s">
        <v>634</v>
      </c>
      <c r="E982" t="s">
        <v>498</v>
      </c>
      <c r="F982" t="s">
        <v>54</v>
      </c>
      <c r="G982"/>
      <c r="H982" t="s">
        <v>43381</v>
      </c>
      <c r="I982" t="s">
        <v>50604</v>
      </c>
      <c r="J982" t="s">
        <v>5203</v>
      </c>
      <c r="K982" t="s">
        <v>565</v>
      </c>
      <c r="L982" s="119" t="str">
        <f t="shared" si="60"/>
        <v>NA</v>
      </c>
      <c r="M982" s="119"/>
      <c r="N982" s="120" t="str">
        <f t="shared" si="61"/>
        <v>NA</v>
      </c>
      <c r="O982" s="120"/>
      <c r="P982"/>
      <c r="Q982"/>
      <c r="R982"/>
      <c r="S982"/>
      <c r="T982"/>
      <c r="U982" t="s">
        <v>39427</v>
      </c>
      <c r="V982" t="s">
        <v>39428</v>
      </c>
      <c r="W982" t="s">
        <v>1858</v>
      </c>
      <c r="X982" t="s">
        <v>102</v>
      </c>
      <c r="Y982" t="s">
        <v>17002</v>
      </c>
      <c r="Z982" t="s">
        <v>54</v>
      </c>
      <c r="AA982"/>
      <c r="AB982" t="s">
        <v>42601</v>
      </c>
      <c r="AC982" t="s">
        <v>56341</v>
      </c>
      <c r="AD982" t="s">
        <v>41226</v>
      </c>
      <c r="AE982" t="s">
        <v>105</v>
      </c>
      <c r="AF982" s="119" t="str">
        <f t="shared" si="62"/>
        <v>NA</v>
      </c>
      <c r="AG982" s="119"/>
      <c r="AH982" s="119"/>
      <c r="AI982" s="119"/>
      <c r="AJ982" s="119" t="str">
        <f t="shared" si="63"/>
        <v>NA</v>
      </c>
      <c r="AK982" s="190"/>
      <c r="AL982" s="191"/>
    </row>
    <row r="983" spans="1:38" x14ac:dyDescent="0.25">
      <c r="A983" t="s">
        <v>4557</v>
      </c>
      <c r="B983" t="s">
        <v>4555</v>
      </c>
      <c r="C983" t="s">
        <v>4556</v>
      </c>
      <c r="D983" t="s">
        <v>634</v>
      </c>
      <c r="E983" t="s">
        <v>4558</v>
      </c>
      <c r="F983" t="s">
        <v>54</v>
      </c>
      <c r="G983"/>
      <c r="H983" t="s">
        <v>43382</v>
      </c>
      <c r="I983" t="s">
        <v>50605</v>
      </c>
      <c r="J983" t="s">
        <v>4136</v>
      </c>
      <c r="K983" t="s">
        <v>565</v>
      </c>
      <c r="L983" s="119" t="str">
        <f t="shared" si="60"/>
        <v>NA</v>
      </c>
      <c r="M983" s="119"/>
      <c r="N983" s="120" t="str">
        <f t="shared" si="61"/>
        <v>NA</v>
      </c>
      <c r="O983" s="120"/>
      <c r="P983"/>
      <c r="Q983"/>
      <c r="R983"/>
      <c r="S983"/>
      <c r="T983"/>
      <c r="U983" t="s">
        <v>39429</v>
      </c>
      <c r="V983" t="s">
        <v>39430</v>
      </c>
      <c r="W983" t="s">
        <v>1858</v>
      </c>
      <c r="X983" t="s">
        <v>102</v>
      </c>
      <c r="Y983" t="s">
        <v>17002</v>
      </c>
      <c r="Z983" t="s">
        <v>54</v>
      </c>
      <c r="AA983"/>
      <c r="AB983" t="s">
        <v>42601</v>
      </c>
      <c r="AC983" t="s">
        <v>56341</v>
      </c>
      <c r="AD983" t="s">
        <v>41227</v>
      </c>
      <c r="AE983" t="s">
        <v>105</v>
      </c>
      <c r="AF983" s="119" t="str">
        <f t="shared" si="62"/>
        <v>NA</v>
      </c>
      <c r="AG983" s="119"/>
      <c r="AH983" s="119"/>
      <c r="AI983" s="119"/>
      <c r="AJ983" s="119" t="str">
        <f t="shared" si="63"/>
        <v>NA</v>
      </c>
      <c r="AK983" s="190"/>
      <c r="AL983" s="191"/>
    </row>
    <row r="984" spans="1:38" x14ac:dyDescent="0.25">
      <c r="A984" t="s">
        <v>4762</v>
      </c>
      <c r="B984" t="s">
        <v>4760</v>
      </c>
      <c r="C984" t="s">
        <v>4761</v>
      </c>
      <c r="D984" t="s">
        <v>634</v>
      </c>
      <c r="E984" t="s">
        <v>4763</v>
      </c>
      <c r="F984" t="s">
        <v>54</v>
      </c>
      <c r="G984"/>
      <c r="H984" t="s">
        <v>43383</v>
      </c>
      <c r="I984" t="s">
        <v>50606</v>
      </c>
      <c r="J984" t="s">
        <v>4762</v>
      </c>
      <c r="K984" t="s">
        <v>565</v>
      </c>
      <c r="L984" s="119" t="str">
        <f t="shared" si="60"/>
        <v>NA</v>
      </c>
      <c r="M984" s="119"/>
      <c r="N984" s="120" t="str">
        <f t="shared" si="61"/>
        <v>NA</v>
      </c>
      <c r="O984" s="120"/>
      <c r="P984"/>
      <c r="Q984"/>
      <c r="R984"/>
      <c r="S984"/>
      <c r="T984"/>
      <c r="U984" t="s">
        <v>39431</v>
      </c>
      <c r="V984" t="s">
        <v>39432</v>
      </c>
      <c r="W984" t="s">
        <v>1596</v>
      </c>
      <c r="X984" t="s">
        <v>102</v>
      </c>
      <c r="Y984" t="s">
        <v>21732</v>
      </c>
      <c r="Z984" t="s">
        <v>54</v>
      </c>
      <c r="AA984"/>
      <c r="AB984" t="s">
        <v>42602</v>
      </c>
      <c r="AC984" t="s">
        <v>56342</v>
      </c>
      <c r="AD984" t="s">
        <v>41228</v>
      </c>
      <c r="AE984" t="s">
        <v>105</v>
      </c>
      <c r="AF984" s="119" t="str">
        <f t="shared" si="62"/>
        <v>NA</v>
      </c>
      <c r="AG984" s="119"/>
      <c r="AH984" s="119"/>
      <c r="AI984" s="119"/>
      <c r="AJ984" s="119" t="str">
        <f t="shared" si="63"/>
        <v>NA</v>
      </c>
      <c r="AK984" s="190"/>
      <c r="AL984" s="191"/>
    </row>
    <row r="985" spans="1:38" x14ac:dyDescent="0.25">
      <c r="A985" t="s">
        <v>4697</v>
      </c>
      <c r="B985" t="s">
        <v>4695</v>
      </c>
      <c r="C985" t="s">
        <v>4696</v>
      </c>
      <c r="D985" t="s">
        <v>634</v>
      </c>
      <c r="E985" t="s">
        <v>4698</v>
      </c>
      <c r="F985" t="s">
        <v>54</v>
      </c>
      <c r="G985"/>
      <c r="H985" t="s">
        <v>43384</v>
      </c>
      <c r="I985" t="s">
        <v>50607</v>
      </c>
      <c r="J985" t="s">
        <v>4697</v>
      </c>
      <c r="K985" t="s">
        <v>565</v>
      </c>
      <c r="L985" s="119" t="str">
        <f t="shared" si="60"/>
        <v>NA</v>
      </c>
      <c r="M985" s="119"/>
      <c r="N985" s="120" t="str">
        <f t="shared" si="61"/>
        <v>NA</v>
      </c>
      <c r="O985" s="120"/>
      <c r="P985"/>
      <c r="Q985"/>
      <c r="R985"/>
      <c r="S985"/>
      <c r="T985"/>
      <c r="U985" t="s">
        <v>39433</v>
      </c>
      <c r="V985" t="s">
        <v>39434</v>
      </c>
      <c r="W985" t="s">
        <v>1596</v>
      </c>
      <c r="X985" t="s">
        <v>102</v>
      </c>
      <c r="Y985" t="s">
        <v>14837</v>
      </c>
      <c r="Z985" t="s">
        <v>54</v>
      </c>
      <c r="AA985"/>
      <c r="AB985" t="s">
        <v>42603</v>
      </c>
      <c r="AC985" t="s">
        <v>56343</v>
      </c>
      <c r="AD985" t="s">
        <v>41229</v>
      </c>
      <c r="AE985" t="s">
        <v>105</v>
      </c>
      <c r="AF985" s="119" t="str">
        <f t="shared" si="62"/>
        <v>NA</v>
      </c>
      <c r="AG985" s="119"/>
      <c r="AH985" s="119"/>
      <c r="AI985" s="119"/>
      <c r="AJ985" s="119" t="str">
        <f t="shared" si="63"/>
        <v>NA</v>
      </c>
      <c r="AK985" s="190"/>
      <c r="AL985" s="191"/>
    </row>
    <row r="986" spans="1:38" x14ac:dyDescent="0.25">
      <c r="A986" t="s">
        <v>4265</v>
      </c>
      <c r="B986" t="s">
        <v>4263</v>
      </c>
      <c r="C986" t="s">
        <v>4264</v>
      </c>
      <c r="D986" t="s">
        <v>634</v>
      </c>
      <c r="E986" t="s">
        <v>229</v>
      </c>
      <c r="F986" t="s">
        <v>54</v>
      </c>
      <c r="G986"/>
      <c r="H986" t="s">
        <v>49668</v>
      </c>
      <c r="I986" t="s">
        <v>50608</v>
      </c>
      <c r="J986"/>
      <c r="K986" t="s">
        <v>565</v>
      </c>
      <c r="L986" s="119" t="str">
        <f t="shared" si="60"/>
        <v>NA</v>
      </c>
      <c r="M986" s="119"/>
      <c r="N986" s="120" t="str">
        <f t="shared" si="61"/>
        <v>NA</v>
      </c>
      <c r="O986" s="120"/>
      <c r="P986"/>
      <c r="Q986"/>
      <c r="R986"/>
      <c r="S986"/>
      <c r="T986"/>
      <c r="U986" t="s">
        <v>39435</v>
      </c>
      <c r="V986" t="s">
        <v>39436</v>
      </c>
      <c r="W986" t="s">
        <v>1858</v>
      </c>
      <c r="X986" t="s">
        <v>102</v>
      </c>
      <c r="Y986" t="s">
        <v>14837</v>
      </c>
      <c r="Z986" t="s">
        <v>54</v>
      </c>
      <c r="AA986"/>
      <c r="AB986" t="s">
        <v>42604</v>
      </c>
      <c r="AC986" t="s">
        <v>56343</v>
      </c>
      <c r="AD986" t="s">
        <v>39435</v>
      </c>
      <c r="AE986" t="s">
        <v>105</v>
      </c>
      <c r="AF986" s="119" t="str">
        <f t="shared" si="62"/>
        <v>NA</v>
      </c>
      <c r="AG986" s="119"/>
      <c r="AH986" s="119"/>
      <c r="AI986" s="119"/>
      <c r="AJ986" s="119" t="str">
        <f t="shared" si="63"/>
        <v>NA</v>
      </c>
      <c r="AK986" s="190"/>
      <c r="AL986" s="191"/>
    </row>
    <row r="987" spans="1:38" x14ac:dyDescent="0.25">
      <c r="A987" t="s">
        <v>4934</v>
      </c>
      <c r="B987" t="s">
        <v>4932</v>
      </c>
      <c r="C987" t="s">
        <v>4933</v>
      </c>
      <c r="D987" t="s">
        <v>634</v>
      </c>
      <c r="E987" t="s">
        <v>1789</v>
      </c>
      <c r="F987" t="s">
        <v>54</v>
      </c>
      <c r="G987"/>
      <c r="H987" t="s">
        <v>43385</v>
      </c>
      <c r="I987" t="s">
        <v>50609</v>
      </c>
      <c r="J987" t="s">
        <v>4935</v>
      </c>
      <c r="K987" t="s">
        <v>565</v>
      </c>
      <c r="L987" s="119" t="str">
        <f t="shared" si="60"/>
        <v>NA</v>
      </c>
      <c r="M987" s="119"/>
      <c r="N987" s="120" t="str">
        <f t="shared" si="61"/>
        <v>NA</v>
      </c>
      <c r="O987" s="120"/>
      <c r="P987"/>
      <c r="Q987"/>
      <c r="R987"/>
      <c r="S987"/>
      <c r="T987"/>
      <c r="U987" t="s">
        <v>39437</v>
      </c>
      <c r="V987" t="s">
        <v>39438</v>
      </c>
      <c r="W987" t="s">
        <v>1858</v>
      </c>
      <c r="X987" t="s">
        <v>102</v>
      </c>
      <c r="Y987" t="s">
        <v>39439</v>
      </c>
      <c r="Z987" t="s">
        <v>54</v>
      </c>
      <c r="AA987"/>
      <c r="AB987" t="s">
        <v>42605</v>
      </c>
      <c r="AC987" t="s">
        <v>56344</v>
      </c>
      <c r="AD987" t="s">
        <v>41230</v>
      </c>
      <c r="AE987" t="s">
        <v>105</v>
      </c>
      <c r="AF987" s="119" t="str">
        <f t="shared" si="62"/>
        <v>NA</v>
      </c>
      <c r="AG987" s="119"/>
      <c r="AH987" s="119"/>
      <c r="AI987" s="119"/>
      <c r="AJ987" s="119" t="str">
        <f t="shared" si="63"/>
        <v>NA</v>
      </c>
      <c r="AK987" s="190"/>
      <c r="AL987" s="191"/>
    </row>
    <row r="988" spans="1:38" x14ac:dyDescent="0.25">
      <c r="A988" t="s">
        <v>4272</v>
      </c>
      <c r="B988" t="s">
        <v>4270</v>
      </c>
      <c r="C988" t="s">
        <v>4271</v>
      </c>
      <c r="D988" t="s">
        <v>634</v>
      </c>
      <c r="E988" t="s">
        <v>491</v>
      </c>
      <c r="F988" t="s">
        <v>54</v>
      </c>
      <c r="G988"/>
      <c r="H988" t="s">
        <v>43386</v>
      </c>
      <c r="I988" t="s">
        <v>50610</v>
      </c>
      <c r="J988" t="s">
        <v>4272</v>
      </c>
      <c r="K988" t="s">
        <v>565</v>
      </c>
      <c r="L988" s="119" t="str">
        <f t="shared" si="60"/>
        <v>NA</v>
      </c>
      <c r="M988" s="119"/>
      <c r="N988" s="120" t="str">
        <f t="shared" si="61"/>
        <v>NA</v>
      </c>
      <c r="O988" s="120"/>
      <c r="P988"/>
      <c r="Q988"/>
      <c r="R988"/>
      <c r="S988"/>
      <c r="T988"/>
      <c r="U988" t="s">
        <v>39440</v>
      </c>
      <c r="V988" t="s">
        <v>39441</v>
      </c>
      <c r="W988" t="s">
        <v>1596</v>
      </c>
      <c r="X988" t="s">
        <v>102</v>
      </c>
      <c r="Y988" t="s">
        <v>1598</v>
      </c>
      <c r="Z988" t="s">
        <v>54</v>
      </c>
      <c r="AA988"/>
      <c r="AB988" t="s">
        <v>42606</v>
      </c>
      <c r="AC988" t="s">
        <v>50115</v>
      </c>
      <c r="AD988" t="s">
        <v>41231</v>
      </c>
      <c r="AE988" t="s">
        <v>105</v>
      </c>
      <c r="AF988" s="119" t="str">
        <f t="shared" si="62"/>
        <v>NA</v>
      </c>
      <c r="AG988" s="119"/>
      <c r="AH988" s="119"/>
      <c r="AI988" s="119"/>
      <c r="AJ988" s="119" t="str">
        <f t="shared" si="63"/>
        <v>NA</v>
      </c>
      <c r="AK988" s="190"/>
      <c r="AL988" s="191"/>
    </row>
    <row r="989" spans="1:38" x14ac:dyDescent="0.25">
      <c r="A989" t="s">
        <v>4807</v>
      </c>
      <c r="B989" t="s">
        <v>4805</v>
      </c>
      <c r="C989" t="s">
        <v>4806</v>
      </c>
      <c r="D989" t="s">
        <v>634</v>
      </c>
      <c r="E989" t="s">
        <v>491</v>
      </c>
      <c r="F989" t="s">
        <v>54</v>
      </c>
      <c r="G989"/>
      <c r="H989" t="s">
        <v>43386</v>
      </c>
      <c r="I989" t="s">
        <v>50610</v>
      </c>
      <c r="J989" t="s">
        <v>4808</v>
      </c>
      <c r="K989" t="s">
        <v>565</v>
      </c>
      <c r="L989" s="119" t="str">
        <f t="shared" si="60"/>
        <v>NA</v>
      </c>
      <c r="M989" s="119"/>
      <c r="N989" s="120" t="str">
        <f t="shared" si="61"/>
        <v>NA</v>
      </c>
      <c r="O989" s="120"/>
      <c r="P989"/>
      <c r="Q989"/>
      <c r="R989"/>
      <c r="S989"/>
      <c r="T989"/>
      <c r="U989" t="s">
        <v>39442</v>
      </c>
      <c r="V989" t="s">
        <v>39443</v>
      </c>
      <c r="W989" t="s">
        <v>1596</v>
      </c>
      <c r="X989" t="s">
        <v>102</v>
      </c>
      <c r="Y989" t="s">
        <v>1598</v>
      </c>
      <c r="Z989" t="s">
        <v>54</v>
      </c>
      <c r="AA989"/>
      <c r="AB989" t="s">
        <v>42606</v>
      </c>
      <c r="AC989" t="s">
        <v>50115</v>
      </c>
      <c r="AD989" t="s">
        <v>41232</v>
      </c>
      <c r="AE989" t="s">
        <v>105</v>
      </c>
      <c r="AF989" s="119" t="str">
        <f t="shared" si="62"/>
        <v>NA</v>
      </c>
      <c r="AG989" s="119"/>
      <c r="AH989" s="119"/>
      <c r="AI989" s="119"/>
      <c r="AJ989" s="119" t="str">
        <f t="shared" si="63"/>
        <v>NA</v>
      </c>
      <c r="AK989" s="190"/>
      <c r="AL989" s="191"/>
    </row>
    <row r="990" spans="1:38" x14ac:dyDescent="0.25">
      <c r="A990" t="s">
        <v>4691</v>
      </c>
      <c r="B990" t="s">
        <v>4689</v>
      </c>
      <c r="C990" t="s">
        <v>4690</v>
      </c>
      <c r="D990" t="s">
        <v>634</v>
      </c>
      <c r="E990" t="s">
        <v>491</v>
      </c>
      <c r="F990" t="s">
        <v>54</v>
      </c>
      <c r="G990"/>
      <c r="H990" t="s">
        <v>43386</v>
      </c>
      <c r="I990" t="s">
        <v>50610</v>
      </c>
      <c r="J990" t="s">
        <v>4691</v>
      </c>
      <c r="K990" t="s">
        <v>565</v>
      </c>
      <c r="L990" s="119" t="str">
        <f t="shared" si="60"/>
        <v>NA</v>
      </c>
      <c r="M990" s="119"/>
      <c r="N990" s="120" t="str">
        <f t="shared" si="61"/>
        <v>NA</v>
      </c>
      <c r="O990" s="120"/>
      <c r="P990"/>
      <c r="Q990"/>
      <c r="R990"/>
      <c r="S990"/>
      <c r="T990"/>
      <c r="U990" t="s">
        <v>39444</v>
      </c>
      <c r="V990" t="s">
        <v>39445</v>
      </c>
      <c r="W990" t="s">
        <v>1596</v>
      </c>
      <c r="X990" t="s">
        <v>102</v>
      </c>
      <c r="Y990" t="s">
        <v>1598</v>
      </c>
      <c r="Z990" t="s">
        <v>54</v>
      </c>
      <c r="AA990"/>
      <c r="AB990" t="s">
        <v>42606</v>
      </c>
      <c r="AC990" t="s">
        <v>50115</v>
      </c>
      <c r="AD990" t="s">
        <v>41233</v>
      </c>
      <c r="AE990" t="s">
        <v>105</v>
      </c>
      <c r="AF990" s="119" t="str">
        <f t="shared" si="62"/>
        <v>NA</v>
      </c>
      <c r="AG990" s="119"/>
      <c r="AH990" s="119"/>
      <c r="AI990" s="119"/>
      <c r="AJ990" s="119" t="str">
        <f t="shared" si="63"/>
        <v>NA</v>
      </c>
      <c r="AK990" s="190"/>
      <c r="AL990" s="191"/>
    </row>
    <row r="991" spans="1:38" x14ac:dyDescent="0.25">
      <c r="A991" t="s">
        <v>5258</v>
      </c>
      <c r="B991" t="s">
        <v>5256</v>
      </c>
      <c r="C991" t="s">
        <v>5257</v>
      </c>
      <c r="D991" t="s">
        <v>634</v>
      </c>
      <c r="E991" t="s">
        <v>491</v>
      </c>
      <c r="F991" t="s">
        <v>54</v>
      </c>
      <c r="G991"/>
      <c r="H991" t="s">
        <v>43386</v>
      </c>
      <c r="I991" t="s">
        <v>50610</v>
      </c>
      <c r="J991" t="s">
        <v>5259</v>
      </c>
      <c r="K991" t="s">
        <v>565</v>
      </c>
      <c r="L991" s="119" t="str">
        <f t="shared" si="60"/>
        <v>NA</v>
      </c>
      <c r="M991" s="119"/>
      <c r="N991" s="120" t="str">
        <f t="shared" si="61"/>
        <v>NA</v>
      </c>
      <c r="O991" s="120"/>
      <c r="P991"/>
      <c r="Q991"/>
      <c r="R991"/>
      <c r="S991"/>
      <c r="T991"/>
      <c r="U991" t="s">
        <v>39446</v>
      </c>
      <c r="V991" t="s">
        <v>39447</v>
      </c>
      <c r="W991" t="s">
        <v>1596</v>
      </c>
      <c r="X991" t="s">
        <v>102</v>
      </c>
      <c r="Y991" t="s">
        <v>1598</v>
      </c>
      <c r="Z991" t="s">
        <v>54</v>
      </c>
      <c r="AA991"/>
      <c r="AB991" t="s">
        <v>42606</v>
      </c>
      <c r="AC991" t="s">
        <v>50115</v>
      </c>
      <c r="AD991" t="s">
        <v>41234</v>
      </c>
      <c r="AE991" t="s">
        <v>105</v>
      </c>
      <c r="AF991" s="119" t="str">
        <f t="shared" si="62"/>
        <v>NA</v>
      </c>
      <c r="AG991" s="119"/>
      <c r="AH991" s="119"/>
      <c r="AI991" s="119"/>
      <c r="AJ991" s="119" t="str">
        <f t="shared" si="63"/>
        <v>NA</v>
      </c>
      <c r="AK991" s="190"/>
      <c r="AL991" s="191"/>
    </row>
    <row r="992" spans="1:38" x14ac:dyDescent="0.25">
      <c r="A992" t="s">
        <v>5439</v>
      </c>
      <c r="B992" t="s">
        <v>5438</v>
      </c>
      <c r="C992" t="s">
        <v>5069</v>
      </c>
      <c r="D992" t="s">
        <v>634</v>
      </c>
      <c r="E992" t="s">
        <v>491</v>
      </c>
      <c r="F992" t="s">
        <v>54</v>
      </c>
      <c r="G992"/>
      <c r="H992" t="s">
        <v>43386</v>
      </c>
      <c r="I992" t="s">
        <v>50610</v>
      </c>
      <c r="J992" t="s">
        <v>5439</v>
      </c>
      <c r="K992" t="s">
        <v>565</v>
      </c>
      <c r="L992" s="119" t="str">
        <f t="shared" si="60"/>
        <v>NA</v>
      </c>
      <c r="M992" s="119"/>
      <c r="N992" s="120" t="str">
        <f t="shared" si="61"/>
        <v>NA</v>
      </c>
      <c r="O992" s="120"/>
      <c r="P992"/>
      <c r="Q992"/>
      <c r="R992"/>
      <c r="S992"/>
      <c r="T992"/>
      <c r="U992" t="s">
        <v>38957</v>
      </c>
      <c r="V992" t="s">
        <v>39448</v>
      </c>
      <c r="W992" t="s">
        <v>1596</v>
      </c>
      <c r="X992" t="s">
        <v>102</v>
      </c>
      <c r="Y992" t="s">
        <v>1598</v>
      </c>
      <c r="Z992" t="s">
        <v>54</v>
      </c>
      <c r="AA992"/>
      <c r="AB992" t="s">
        <v>42606</v>
      </c>
      <c r="AC992" t="s">
        <v>50115</v>
      </c>
      <c r="AD992" t="s">
        <v>38957</v>
      </c>
      <c r="AE992" t="s">
        <v>105</v>
      </c>
      <c r="AF992" s="119" t="str">
        <f t="shared" si="62"/>
        <v>NA</v>
      </c>
      <c r="AG992" s="119"/>
      <c r="AH992" s="119"/>
      <c r="AI992" s="119"/>
      <c r="AJ992" s="119" t="str">
        <f t="shared" si="63"/>
        <v>NA</v>
      </c>
      <c r="AK992" s="190"/>
      <c r="AL992" s="191"/>
    </row>
    <row r="993" spans="1:38" x14ac:dyDescent="0.25">
      <c r="A993" t="s">
        <v>5011</v>
      </c>
      <c r="B993" t="s">
        <v>5009</v>
      </c>
      <c r="C993" t="s">
        <v>5010</v>
      </c>
      <c r="D993" t="s">
        <v>634</v>
      </c>
      <c r="E993" t="s">
        <v>3078</v>
      </c>
      <c r="F993" t="s">
        <v>54</v>
      </c>
      <c r="G993"/>
      <c r="H993" t="s">
        <v>43387</v>
      </c>
      <c r="I993" t="s">
        <v>50611</v>
      </c>
      <c r="J993" t="s">
        <v>5011</v>
      </c>
      <c r="K993" t="s">
        <v>565</v>
      </c>
      <c r="L993" s="119" t="str">
        <f t="shared" si="60"/>
        <v>NA</v>
      </c>
      <c r="M993" s="119"/>
      <c r="N993" s="120" t="str">
        <f t="shared" si="61"/>
        <v>NA</v>
      </c>
      <c r="O993" s="120"/>
      <c r="P993"/>
      <c r="Q993"/>
      <c r="R993"/>
      <c r="S993"/>
      <c r="T993"/>
      <c r="U993" t="s">
        <v>39449</v>
      </c>
      <c r="V993" t="s">
        <v>39450</v>
      </c>
      <c r="W993" t="s">
        <v>1596</v>
      </c>
      <c r="X993" t="s">
        <v>102</v>
      </c>
      <c r="Y993" t="s">
        <v>1598</v>
      </c>
      <c r="Z993" t="s">
        <v>54</v>
      </c>
      <c r="AA993"/>
      <c r="AB993" t="s">
        <v>42607</v>
      </c>
      <c r="AC993" t="s">
        <v>50115</v>
      </c>
      <c r="AD993" t="s">
        <v>39449</v>
      </c>
      <c r="AE993" t="s">
        <v>105</v>
      </c>
      <c r="AF993" s="119" t="str">
        <f t="shared" si="62"/>
        <v>NA</v>
      </c>
      <c r="AG993" s="119"/>
      <c r="AH993" s="119"/>
      <c r="AI993" s="119"/>
      <c r="AJ993" s="119" t="str">
        <f t="shared" si="63"/>
        <v>NA</v>
      </c>
      <c r="AK993" s="190"/>
      <c r="AL993" s="191"/>
    </row>
    <row r="994" spans="1:38" x14ac:dyDescent="0.25">
      <c r="A994" t="s">
        <v>5807</v>
      </c>
      <c r="B994" t="s">
        <v>5805</v>
      </c>
      <c r="C994" t="s">
        <v>5806</v>
      </c>
      <c r="D994" t="s">
        <v>634</v>
      </c>
      <c r="E994" t="s">
        <v>3078</v>
      </c>
      <c r="F994" t="s">
        <v>54</v>
      </c>
      <c r="G994"/>
      <c r="H994" t="s">
        <v>43387</v>
      </c>
      <c r="I994" t="s">
        <v>50611</v>
      </c>
      <c r="J994" t="s">
        <v>5807</v>
      </c>
      <c r="K994" t="s">
        <v>565</v>
      </c>
      <c r="L994" s="119" t="str">
        <f t="shared" si="60"/>
        <v>NA</v>
      </c>
      <c r="M994" s="119"/>
      <c r="N994" s="120" t="str">
        <f t="shared" si="61"/>
        <v>NA</v>
      </c>
      <c r="O994" s="120"/>
      <c r="P994"/>
      <c r="Q994"/>
      <c r="R994"/>
      <c r="S994"/>
      <c r="T994"/>
      <c r="U994" t="s">
        <v>39451</v>
      </c>
      <c r="V994" t="s">
        <v>39452</v>
      </c>
      <c r="W994" t="s">
        <v>1753</v>
      </c>
      <c r="X994" t="s">
        <v>102</v>
      </c>
      <c r="Y994" t="s">
        <v>6664</v>
      </c>
      <c r="Z994" t="s">
        <v>54</v>
      </c>
      <c r="AA994"/>
      <c r="AB994" t="s">
        <v>42608</v>
      </c>
      <c r="AC994" t="s">
        <v>56345</v>
      </c>
      <c r="AD994" t="s">
        <v>39451</v>
      </c>
      <c r="AE994" t="s">
        <v>105</v>
      </c>
      <c r="AF994" s="119" t="str">
        <f t="shared" si="62"/>
        <v>NA</v>
      </c>
      <c r="AG994" s="119"/>
      <c r="AH994" s="119"/>
      <c r="AI994" s="119"/>
      <c r="AJ994" s="119" t="str">
        <f t="shared" si="63"/>
        <v>NA</v>
      </c>
      <c r="AK994" s="190"/>
      <c r="AL994" s="191"/>
    </row>
    <row r="995" spans="1:38" x14ac:dyDescent="0.25">
      <c r="A995" t="s">
        <v>5636</v>
      </c>
      <c r="B995" t="s">
        <v>5634</v>
      </c>
      <c r="C995" t="s">
        <v>5635</v>
      </c>
      <c r="D995" t="s">
        <v>634</v>
      </c>
      <c r="E995" t="s">
        <v>3134</v>
      </c>
      <c r="F995" t="s">
        <v>54</v>
      </c>
      <c r="G995"/>
      <c r="H995" t="s">
        <v>43388</v>
      </c>
      <c r="I995" t="s">
        <v>50612</v>
      </c>
      <c r="J995" t="s">
        <v>5636</v>
      </c>
      <c r="K995" t="s">
        <v>565</v>
      </c>
      <c r="L995" s="119" t="str">
        <f t="shared" si="60"/>
        <v>NA</v>
      </c>
      <c r="M995" s="119"/>
      <c r="N995" s="120" t="str">
        <f t="shared" si="61"/>
        <v>NA</v>
      </c>
      <c r="O995" s="120"/>
      <c r="P995"/>
      <c r="Q995"/>
      <c r="R995"/>
      <c r="S995"/>
      <c r="T995"/>
      <c r="U995" t="s">
        <v>39453</v>
      </c>
      <c r="V995" t="s">
        <v>39454</v>
      </c>
      <c r="W995" t="s">
        <v>2686</v>
      </c>
      <c r="X995" t="s">
        <v>102</v>
      </c>
      <c r="Y995" t="s">
        <v>15720</v>
      </c>
      <c r="Z995" t="s">
        <v>54</v>
      </c>
      <c r="AA995"/>
      <c r="AB995" t="s">
        <v>42609</v>
      </c>
      <c r="AC995" t="s">
        <v>56346</v>
      </c>
      <c r="AD995" t="s">
        <v>2689</v>
      </c>
      <c r="AE995" t="s">
        <v>105</v>
      </c>
      <c r="AF995" s="119" t="str">
        <f t="shared" si="62"/>
        <v>NA</v>
      </c>
      <c r="AG995" s="119"/>
      <c r="AH995" s="119"/>
      <c r="AI995" s="119"/>
      <c r="AJ995" s="119" t="str">
        <f t="shared" si="63"/>
        <v>NA</v>
      </c>
      <c r="AK995" s="190"/>
      <c r="AL995" s="191"/>
    </row>
    <row r="996" spans="1:38" x14ac:dyDescent="0.25">
      <c r="A996" t="s">
        <v>4798</v>
      </c>
      <c r="B996" t="s">
        <v>4796</v>
      </c>
      <c r="C996" t="s">
        <v>4797</v>
      </c>
      <c r="D996" t="s">
        <v>634</v>
      </c>
      <c r="E996" t="s">
        <v>3134</v>
      </c>
      <c r="F996" t="s">
        <v>54</v>
      </c>
      <c r="G996"/>
      <c r="H996" t="s">
        <v>43388</v>
      </c>
      <c r="I996" t="s">
        <v>50612</v>
      </c>
      <c r="J996" t="s">
        <v>4798</v>
      </c>
      <c r="K996" t="s">
        <v>565</v>
      </c>
      <c r="L996" s="119" t="str">
        <f t="shared" si="60"/>
        <v>NA</v>
      </c>
      <c r="M996" s="119"/>
      <c r="N996" s="120" t="str">
        <f t="shared" si="61"/>
        <v>NA</v>
      </c>
      <c r="O996" s="120"/>
      <c r="P996"/>
      <c r="Q996"/>
      <c r="R996"/>
      <c r="S996"/>
      <c r="T996"/>
      <c r="U996" t="s">
        <v>39455</v>
      </c>
      <c r="V996" t="s">
        <v>39456</v>
      </c>
      <c r="W996" t="s">
        <v>3571</v>
      </c>
      <c r="X996" t="s">
        <v>102</v>
      </c>
      <c r="Y996" t="s">
        <v>7574</v>
      </c>
      <c r="Z996" t="s">
        <v>54</v>
      </c>
      <c r="AA996"/>
      <c r="AB996" t="s">
        <v>42610</v>
      </c>
      <c r="AC996" t="s">
        <v>56347</v>
      </c>
      <c r="AD996" t="s">
        <v>41235</v>
      </c>
      <c r="AE996" t="s">
        <v>105</v>
      </c>
      <c r="AF996" s="119" t="str">
        <f t="shared" si="62"/>
        <v>NA</v>
      </c>
      <c r="AG996" s="119"/>
      <c r="AH996" s="119"/>
      <c r="AI996" s="119"/>
      <c r="AJ996" s="119" t="str">
        <f t="shared" si="63"/>
        <v>NA</v>
      </c>
      <c r="AK996" s="190"/>
      <c r="AL996" s="191"/>
    </row>
    <row r="997" spans="1:38" x14ac:dyDescent="0.25">
      <c r="A997" t="s">
        <v>4441</v>
      </c>
      <c r="B997" t="s">
        <v>4439</v>
      </c>
      <c r="C997" t="s">
        <v>4440</v>
      </c>
      <c r="D997" t="s">
        <v>634</v>
      </c>
      <c r="E997" t="s">
        <v>4442</v>
      </c>
      <c r="F997" t="s">
        <v>54</v>
      </c>
      <c r="G997"/>
      <c r="H997" t="s">
        <v>43389</v>
      </c>
      <c r="I997" t="s">
        <v>50613</v>
      </c>
      <c r="J997"/>
      <c r="K997" t="s">
        <v>565</v>
      </c>
      <c r="L997" s="119" t="str">
        <f t="shared" si="60"/>
        <v>NA</v>
      </c>
      <c r="M997" s="119"/>
      <c r="N997" s="120" t="str">
        <f t="shared" si="61"/>
        <v>NA</v>
      </c>
      <c r="O997" s="120"/>
      <c r="P997"/>
      <c r="Q997"/>
      <c r="R997"/>
      <c r="S997"/>
      <c r="T997"/>
      <c r="U997" t="s">
        <v>39457</v>
      </c>
      <c r="V997" t="s">
        <v>39458</v>
      </c>
      <c r="W997" t="s">
        <v>3571</v>
      </c>
      <c r="X997" t="s">
        <v>102</v>
      </c>
      <c r="Y997" t="s">
        <v>21281</v>
      </c>
      <c r="Z997" t="s">
        <v>54</v>
      </c>
      <c r="AA997"/>
      <c r="AB997" t="s">
        <v>42612</v>
      </c>
      <c r="AC997" t="s">
        <v>56348</v>
      </c>
      <c r="AD997" t="s">
        <v>39457</v>
      </c>
      <c r="AE997" t="s">
        <v>105</v>
      </c>
      <c r="AF997" s="119" t="str">
        <f t="shared" si="62"/>
        <v>NA</v>
      </c>
      <c r="AG997" s="119"/>
      <c r="AH997" s="119"/>
      <c r="AI997" s="119"/>
      <c r="AJ997" s="119" t="str">
        <f t="shared" si="63"/>
        <v>NA</v>
      </c>
      <c r="AK997" s="190"/>
      <c r="AL997" s="191"/>
    </row>
    <row r="998" spans="1:38" x14ac:dyDescent="0.25">
      <c r="A998" t="s">
        <v>4716</v>
      </c>
      <c r="B998" t="s">
        <v>4714</v>
      </c>
      <c r="C998" t="s">
        <v>4715</v>
      </c>
      <c r="D998" t="s">
        <v>634</v>
      </c>
      <c r="E998" t="s">
        <v>4717</v>
      </c>
      <c r="F998" t="s">
        <v>54</v>
      </c>
      <c r="G998"/>
      <c r="H998" t="s">
        <v>43390</v>
      </c>
      <c r="I998" t="s">
        <v>50614</v>
      </c>
      <c r="J998"/>
      <c r="K998" t="s">
        <v>565</v>
      </c>
      <c r="L998" s="119" t="str">
        <f t="shared" si="60"/>
        <v>NA</v>
      </c>
      <c r="M998" s="119"/>
      <c r="N998" s="120" t="str">
        <f t="shared" si="61"/>
        <v>NA</v>
      </c>
      <c r="O998" s="120"/>
      <c r="P998"/>
      <c r="Q998"/>
      <c r="R998"/>
      <c r="S998"/>
      <c r="T998"/>
      <c r="U998" t="s">
        <v>39459</v>
      </c>
      <c r="V998" t="s">
        <v>39460</v>
      </c>
      <c r="W998" t="s">
        <v>3571</v>
      </c>
      <c r="X998" t="s">
        <v>102</v>
      </c>
      <c r="Y998" t="s">
        <v>3573</v>
      </c>
      <c r="Z998" t="s">
        <v>54</v>
      </c>
      <c r="AA998"/>
      <c r="AB998" t="s">
        <v>42614</v>
      </c>
      <c r="AC998" t="s">
        <v>49629</v>
      </c>
      <c r="AD998" t="s">
        <v>41236</v>
      </c>
      <c r="AE998" t="s">
        <v>105</v>
      </c>
      <c r="AF998" s="119" t="str">
        <f t="shared" si="62"/>
        <v>NA</v>
      </c>
      <c r="AG998" s="119"/>
      <c r="AH998" s="119"/>
      <c r="AI998" s="119"/>
      <c r="AJ998" s="119" t="str">
        <f t="shared" si="63"/>
        <v>NA</v>
      </c>
      <c r="AK998" s="190"/>
      <c r="AL998" s="191"/>
    </row>
    <row r="999" spans="1:38" x14ac:dyDescent="0.25">
      <c r="A999" t="s">
        <v>5492</v>
      </c>
      <c r="B999" t="s">
        <v>5490</v>
      </c>
      <c r="C999" t="s">
        <v>5491</v>
      </c>
      <c r="D999" t="s">
        <v>634</v>
      </c>
      <c r="E999" t="s">
        <v>5493</v>
      </c>
      <c r="F999" t="s">
        <v>54</v>
      </c>
      <c r="G999"/>
      <c r="H999" t="s">
        <v>43391</v>
      </c>
      <c r="I999" t="s">
        <v>50615</v>
      </c>
      <c r="J999" t="s">
        <v>5492</v>
      </c>
      <c r="K999" t="s">
        <v>565</v>
      </c>
      <c r="L999" s="119" t="str">
        <f t="shared" si="60"/>
        <v>NA</v>
      </c>
      <c r="M999" s="119"/>
      <c r="N999" s="120" t="str">
        <f t="shared" si="61"/>
        <v>NA</v>
      </c>
      <c r="O999" s="120"/>
      <c r="P999"/>
      <c r="Q999"/>
      <c r="R999"/>
      <c r="S999"/>
      <c r="T999"/>
      <c r="U999" t="s">
        <v>39461</v>
      </c>
      <c r="V999" t="s">
        <v>39462</v>
      </c>
      <c r="W999" t="s">
        <v>2401</v>
      </c>
      <c r="X999" t="s">
        <v>102</v>
      </c>
      <c r="Y999" t="s">
        <v>2403</v>
      </c>
      <c r="Z999" t="s">
        <v>54</v>
      </c>
      <c r="AA999"/>
      <c r="AB999" t="s">
        <v>42616</v>
      </c>
      <c r="AC999" t="s">
        <v>50119</v>
      </c>
      <c r="AD999"/>
      <c r="AE999" t="s">
        <v>105</v>
      </c>
      <c r="AF999" s="119" t="str">
        <f t="shared" si="62"/>
        <v>NA</v>
      </c>
      <c r="AG999" s="119"/>
      <c r="AH999" s="119"/>
      <c r="AI999" s="119"/>
      <c r="AJ999" s="119" t="str">
        <f t="shared" si="63"/>
        <v>NA</v>
      </c>
      <c r="AK999" s="190"/>
      <c r="AL999" s="191"/>
    </row>
    <row r="1000" spans="1:38" x14ac:dyDescent="0.25">
      <c r="A1000" t="s">
        <v>4149</v>
      </c>
      <c r="B1000" t="s">
        <v>4147</v>
      </c>
      <c r="C1000" t="s">
        <v>4148</v>
      </c>
      <c r="D1000" t="s">
        <v>634</v>
      </c>
      <c r="E1000" t="s">
        <v>2549</v>
      </c>
      <c r="F1000" t="s">
        <v>54</v>
      </c>
      <c r="G1000"/>
      <c r="H1000" t="s">
        <v>43392</v>
      </c>
      <c r="I1000" t="s">
        <v>50616</v>
      </c>
      <c r="J1000" t="s">
        <v>4150</v>
      </c>
      <c r="K1000" t="s">
        <v>565</v>
      </c>
      <c r="L1000" s="119" t="str">
        <f t="shared" si="60"/>
        <v>NA</v>
      </c>
      <c r="M1000" s="119"/>
      <c r="N1000" s="120" t="str">
        <f t="shared" si="61"/>
        <v>NA</v>
      </c>
      <c r="O1000" s="120"/>
      <c r="P1000"/>
      <c r="Q1000"/>
      <c r="R1000"/>
      <c r="S1000"/>
      <c r="T1000"/>
      <c r="U1000" t="s">
        <v>39463</v>
      </c>
      <c r="V1000" t="s">
        <v>39464</v>
      </c>
      <c r="W1000" t="s">
        <v>3571</v>
      </c>
      <c r="X1000" t="s">
        <v>102</v>
      </c>
      <c r="Y1000" t="s">
        <v>24418</v>
      </c>
      <c r="Z1000" t="s">
        <v>54</v>
      </c>
      <c r="AA1000"/>
      <c r="AB1000" t="s">
        <v>42618</v>
      </c>
      <c r="AC1000" t="s">
        <v>56349</v>
      </c>
      <c r="AD1000" t="s">
        <v>39463</v>
      </c>
      <c r="AE1000" t="s">
        <v>105</v>
      </c>
      <c r="AF1000" s="119" t="str">
        <f t="shared" si="62"/>
        <v>NA</v>
      </c>
      <c r="AG1000" s="119"/>
      <c r="AH1000" s="119"/>
      <c r="AI1000" s="119"/>
      <c r="AJ1000" s="119" t="str">
        <f t="shared" si="63"/>
        <v>NA</v>
      </c>
      <c r="AK1000" s="190"/>
      <c r="AL1000" s="191"/>
    </row>
    <row r="1001" spans="1:38" x14ac:dyDescent="0.25">
      <c r="A1001" t="s">
        <v>4622</v>
      </c>
      <c r="B1001" t="s">
        <v>4620</v>
      </c>
      <c r="C1001" t="s">
        <v>4621</v>
      </c>
      <c r="D1001" t="s">
        <v>634</v>
      </c>
      <c r="E1001" t="s">
        <v>103</v>
      </c>
      <c r="F1001" t="s">
        <v>54</v>
      </c>
      <c r="G1001"/>
      <c r="H1001" t="s">
        <v>43393</v>
      </c>
      <c r="I1001" t="s">
        <v>50617</v>
      </c>
      <c r="J1001" t="s">
        <v>4623</v>
      </c>
      <c r="K1001" t="s">
        <v>565</v>
      </c>
      <c r="L1001" s="119" t="str">
        <f t="shared" si="60"/>
        <v>NA</v>
      </c>
      <c r="M1001" s="119"/>
      <c r="N1001" s="120" t="str">
        <f t="shared" si="61"/>
        <v>NA</v>
      </c>
      <c r="O1001" s="120"/>
      <c r="P1001"/>
      <c r="Q1001"/>
      <c r="R1001"/>
      <c r="S1001"/>
      <c r="T1001"/>
      <c r="U1001" t="s">
        <v>39465</v>
      </c>
      <c r="V1001" t="s">
        <v>39466</v>
      </c>
      <c r="W1001" t="s">
        <v>3571</v>
      </c>
      <c r="X1001" t="s">
        <v>102</v>
      </c>
      <c r="Y1001" t="s">
        <v>24418</v>
      </c>
      <c r="Z1001" t="s">
        <v>54</v>
      </c>
      <c r="AA1001"/>
      <c r="AB1001" t="s">
        <v>42618</v>
      </c>
      <c r="AC1001" t="s">
        <v>56349</v>
      </c>
      <c r="AD1001"/>
      <c r="AE1001" t="s">
        <v>105</v>
      </c>
      <c r="AF1001" s="119" t="str">
        <f t="shared" si="62"/>
        <v>NA</v>
      </c>
      <c r="AG1001" s="119"/>
      <c r="AH1001" s="119"/>
      <c r="AI1001" s="119"/>
      <c r="AJ1001" s="119" t="str">
        <f t="shared" si="63"/>
        <v>NA</v>
      </c>
      <c r="AK1001" s="190"/>
      <c r="AL1001" s="191"/>
    </row>
    <row r="1002" spans="1:38" x14ac:dyDescent="0.25">
      <c r="A1002" t="s">
        <v>4411</v>
      </c>
      <c r="B1002" t="s">
        <v>4409</v>
      </c>
      <c r="C1002" t="s">
        <v>4410</v>
      </c>
      <c r="D1002" t="s">
        <v>634</v>
      </c>
      <c r="E1002" t="s">
        <v>395</v>
      </c>
      <c r="F1002" t="s">
        <v>54</v>
      </c>
      <c r="G1002"/>
      <c r="H1002" t="s">
        <v>43394</v>
      </c>
      <c r="I1002" t="s">
        <v>50618</v>
      </c>
      <c r="J1002" t="s">
        <v>4411</v>
      </c>
      <c r="K1002" t="s">
        <v>565</v>
      </c>
      <c r="L1002" s="119" t="str">
        <f t="shared" si="60"/>
        <v>NA</v>
      </c>
      <c r="M1002" s="119"/>
      <c r="N1002" s="120" t="str">
        <f t="shared" si="61"/>
        <v>NA</v>
      </c>
      <c r="O1002" s="120"/>
      <c r="P1002"/>
      <c r="Q1002"/>
      <c r="R1002"/>
      <c r="S1002"/>
      <c r="T1002"/>
      <c r="U1002" t="s">
        <v>1239</v>
      </c>
      <c r="V1002" t="s">
        <v>39467</v>
      </c>
      <c r="W1002" t="s">
        <v>1238</v>
      </c>
      <c r="X1002" t="s">
        <v>102</v>
      </c>
      <c r="Y1002" t="s">
        <v>1240</v>
      </c>
      <c r="Z1002" t="s">
        <v>54</v>
      </c>
      <c r="AA1002"/>
      <c r="AB1002" t="s">
        <v>42619</v>
      </c>
      <c r="AC1002" t="s">
        <v>50121</v>
      </c>
      <c r="AD1002" t="s">
        <v>1241</v>
      </c>
      <c r="AE1002" t="s">
        <v>105</v>
      </c>
      <c r="AF1002" s="119" t="str">
        <f t="shared" si="62"/>
        <v>NA</v>
      </c>
      <c r="AG1002" s="119"/>
      <c r="AH1002" s="119"/>
      <c r="AI1002" s="119"/>
      <c r="AJ1002" s="119" t="str">
        <f t="shared" si="63"/>
        <v>NA</v>
      </c>
      <c r="AK1002" s="190"/>
      <c r="AL1002" s="191"/>
    </row>
    <row r="1003" spans="1:38" x14ac:dyDescent="0.25">
      <c r="A1003" t="s">
        <v>5671</v>
      </c>
      <c r="B1003" t="s">
        <v>5672</v>
      </c>
      <c r="C1003" t="s">
        <v>5673</v>
      </c>
      <c r="D1003" t="s">
        <v>634</v>
      </c>
      <c r="E1003" t="s">
        <v>1943</v>
      </c>
      <c r="F1003" t="s">
        <v>54</v>
      </c>
      <c r="G1003"/>
      <c r="H1003" t="s">
        <v>43395</v>
      </c>
      <c r="I1003" t="s">
        <v>50619</v>
      </c>
      <c r="J1003" t="s">
        <v>5671</v>
      </c>
      <c r="K1003" t="s">
        <v>565</v>
      </c>
      <c r="L1003" s="119" t="str">
        <f t="shared" si="60"/>
        <v>NA</v>
      </c>
      <c r="M1003" s="119"/>
      <c r="N1003" s="120" t="str">
        <f t="shared" si="61"/>
        <v>NA</v>
      </c>
      <c r="O1003" s="120"/>
      <c r="P1003"/>
      <c r="Q1003"/>
      <c r="R1003"/>
      <c r="S1003"/>
      <c r="T1003"/>
      <c r="U1003" t="s">
        <v>39468</v>
      </c>
      <c r="V1003" t="s">
        <v>39469</v>
      </c>
      <c r="W1003" t="s">
        <v>2401</v>
      </c>
      <c r="X1003" t="s">
        <v>102</v>
      </c>
      <c r="Y1003" t="s">
        <v>20059</v>
      </c>
      <c r="Z1003" t="s">
        <v>54</v>
      </c>
      <c r="AA1003"/>
      <c r="AB1003" t="s">
        <v>42620</v>
      </c>
      <c r="AC1003" t="s">
        <v>56350</v>
      </c>
      <c r="AD1003" t="s">
        <v>41237</v>
      </c>
      <c r="AE1003" t="s">
        <v>105</v>
      </c>
      <c r="AF1003" s="119" t="str">
        <f t="shared" si="62"/>
        <v>NA</v>
      </c>
      <c r="AG1003" s="119"/>
      <c r="AH1003" s="119"/>
      <c r="AI1003" s="119"/>
      <c r="AJ1003" s="119" t="str">
        <f t="shared" si="63"/>
        <v>NA</v>
      </c>
      <c r="AK1003" s="190"/>
      <c r="AL1003" s="191"/>
    </row>
    <row r="1004" spans="1:38" x14ac:dyDescent="0.25">
      <c r="A1004" t="s">
        <v>4288</v>
      </c>
      <c r="B1004" t="s">
        <v>4286</v>
      </c>
      <c r="C1004" t="s">
        <v>4287</v>
      </c>
      <c r="D1004" t="s">
        <v>634</v>
      </c>
      <c r="E1004" t="s">
        <v>2232</v>
      </c>
      <c r="F1004" t="s">
        <v>54</v>
      </c>
      <c r="G1004"/>
      <c r="H1004" t="s">
        <v>43396</v>
      </c>
      <c r="I1004" t="s">
        <v>50620</v>
      </c>
      <c r="J1004" t="s">
        <v>4289</v>
      </c>
      <c r="K1004" t="s">
        <v>565</v>
      </c>
      <c r="L1004" s="119" t="str">
        <f t="shared" si="60"/>
        <v>NA</v>
      </c>
      <c r="M1004" s="119"/>
      <c r="N1004" s="120" t="str">
        <f t="shared" si="61"/>
        <v>NA</v>
      </c>
      <c r="O1004" s="120"/>
      <c r="P1004"/>
      <c r="Q1004"/>
      <c r="R1004"/>
      <c r="S1004"/>
      <c r="T1004"/>
      <c r="U1004" t="s">
        <v>39470</v>
      </c>
      <c r="V1004" t="s">
        <v>39471</v>
      </c>
      <c r="W1004" t="s">
        <v>3571</v>
      </c>
      <c r="X1004" t="s">
        <v>102</v>
      </c>
      <c r="Y1004" t="s">
        <v>39472</v>
      </c>
      <c r="Z1004" t="s">
        <v>54</v>
      </c>
      <c r="AA1004"/>
      <c r="AB1004" t="s">
        <v>42621</v>
      </c>
      <c r="AC1004" t="s">
        <v>56351</v>
      </c>
      <c r="AD1004" t="s">
        <v>39470</v>
      </c>
      <c r="AE1004" t="s">
        <v>105</v>
      </c>
      <c r="AF1004" s="119" t="str">
        <f t="shared" si="62"/>
        <v>NA</v>
      </c>
      <c r="AG1004" s="119"/>
      <c r="AH1004" s="119"/>
      <c r="AI1004" s="119"/>
      <c r="AJ1004" s="119" t="str">
        <f t="shared" si="63"/>
        <v>NA</v>
      </c>
      <c r="AK1004" s="190"/>
      <c r="AL1004" s="191"/>
    </row>
    <row r="1005" spans="1:38" x14ac:dyDescent="0.25">
      <c r="A1005" t="s">
        <v>4907</v>
      </c>
      <c r="B1005" t="s">
        <v>4905</v>
      </c>
      <c r="C1005" t="s">
        <v>4906</v>
      </c>
      <c r="D1005" t="s">
        <v>634</v>
      </c>
      <c r="E1005" t="s">
        <v>4002</v>
      </c>
      <c r="F1005" t="s">
        <v>54</v>
      </c>
      <c r="G1005"/>
      <c r="H1005" t="s">
        <v>43397</v>
      </c>
      <c r="I1005" t="s">
        <v>50621</v>
      </c>
      <c r="J1005" t="s">
        <v>4907</v>
      </c>
      <c r="K1005" t="s">
        <v>565</v>
      </c>
      <c r="L1005" s="119" t="str">
        <f t="shared" si="60"/>
        <v>NA</v>
      </c>
      <c r="M1005" s="119"/>
      <c r="N1005" s="120" t="str">
        <f t="shared" si="61"/>
        <v>NA</v>
      </c>
      <c r="O1005" s="120"/>
      <c r="P1005"/>
      <c r="Q1005"/>
      <c r="R1005"/>
      <c r="S1005"/>
      <c r="T1005"/>
      <c r="U1005" t="s">
        <v>39473</v>
      </c>
      <c r="V1005" t="s">
        <v>39474</v>
      </c>
      <c r="W1005" t="s">
        <v>1753</v>
      </c>
      <c r="X1005" t="s">
        <v>102</v>
      </c>
      <c r="Y1005" t="s">
        <v>1755</v>
      </c>
      <c r="Z1005" t="s">
        <v>54</v>
      </c>
      <c r="AA1005"/>
      <c r="AB1005" t="s">
        <v>42622</v>
      </c>
      <c r="AC1005" t="s">
        <v>50122</v>
      </c>
      <c r="AD1005" t="s">
        <v>39473</v>
      </c>
      <c r="AE1005" t="s">
        <v>105</v>
      </c>
      <c r="AF1005" s="119" t="str">
        <f t="shared" si="62"/>
        <v>NA</v>
      </c>
      <c r="AG1005" s="119"/>
      <c r="AH1005" s="119"/>
      <c r="AI1005" s="119"/>
      <c r="AJ1005" s="119" t="str">
        <f t="shared" si="63"/>
        <v>NA</v>
      </c>
      <c r="AK1005" s="190"/>
      <c r="AL1005" s="191"/>
    </row>
    <row r="1006" spans="1:38" x14ac:dyDescent="0.25">
      <c r="A1006" t="s">
        <v>4965</v>
      </c>
      <c r="B1006" t="s">
        <v>4963</v>
      </c>
      <c r="C1006" t="s">
        <v>4964</v>
      </c>
      <c r="D1006" t="s">
        <v>634</v>
      </c>
      <c r="E1006" t="s">
        <v>4002</v>
      </c>
      <c r="F1006" t="s">
        <v>54</v>
      </c>
      <c r="G1006"/>
      <c r="H1006" t="s">
        <v>43397</v>
      </c>
      <c r="I1006" t="s">
        <v>50621</v>
      </c>
      <c r="J1006" t="s">
        <v>4965</v>
      </c>
      <c r="K1006" t="s">
        <v>565</v>
      </c>
      <c r="L1006" s="119" t="str">
        <f t="shared" si="60"/>
        <v>NA</v>
      </c>
      <c r="M1006" s="119"/>
      <c r="N1006" s="120" t="str">
        <f t="shared" si="61"/>
        <v>NA</v>
      </c>
      <c r="O1006" s="120"/>
      <c r="P1006"/>
      <c r="Q1006"/>
      <c r="R1006"/>
      <c r="S1006"/>
      <c r="T1006"/>
      <c r="U1006" t="s">
        <v>39475</v>
      </c>
      <c r="V1006" t="s">
        <v>39476</v>
      </c>
      <c r="W1006" t="s">
        <v>3399</v>
      </c>
      <c r="X1006" t="s">
        <v>102</v>
      </c>
      <c r="Y1006" t="s">
        <v>3401</v>
      </c>
      <c r="Z1006" t="s">
        <v>54</v>
      </c>
      <c r="AA1006"/>
      <c r="AB1006" t="s">
        <v>42623</v>
      </c>
      <c r="AC1006" t="s">
        <v>50123</v>
      </c>
      <c r="AD1006" t="s">
        <v>41238</v>
      </c>
      <c r="AE1006" t="s">
        <v>105</v>
      </c>
      <c r="AF1006" s="119" t="str">
        <f t="shared" si="62"/>
        <v>NA</v>
      </c>
      <c r="AG1006" s="119"/>
      <c r="AH1006" s="119"/>
      <c r="AI1006" s="119"/>
      <c r="AJ1006" s="119" t="str">
        <f t="shared" si="63"/>
        <v>NA</v>
      </c>
      <c r="AK1006" s="190"/>
      <c r="AL1006" s="191"/>
    </row>
    <row r="1007" spans="1:38" x14ac:dyDescent="0.25">
      <c r="A1007" t="s">
        <v>4001</v>
      </c>
      <c r="B1007" t="s">
        <v>3999</v>
      </c>
      <c r="C1007" t="s">
        <v>4000</v>
      </c>
      <c r="D1007" t="s">
        <v>634</v>
      </c>
      <c r="E1007" t="s">
        <v>4002</v>
      </c>
      <c r="F1007" t="s">
        <v>54</v>
      </c>
      <c r="G1007"/>
      <c r="H1007" t="s">
        <v>43397</v>
      </c>
      <c r="I1007" t="s">
        <v>50621</v>
      </c>
      <c r="J1007" t="s">
        <v>4001</v>
      </c>
      <c r="K1007" t="s">
        <v>565</v>
      </c>
      <c r="L1007" s="119" t="str">
        <f t="shared" si="60"/>
        <v>NA</v>
      </c>
      <c r="M1007" s="119"/>
      <c r="N1007" s="120" t="str">
        <f t="shared" si="61"/>
        <v>NA</v>
      </c>
      <c r="O1007" s="120"/>
      <c r="P1007"/>
      <c r="Q1007"/>
      <c r="R1007"/>
      <c r="S1007"/>
      <c r="T1007"/>
      <c r="U1007" t="s">
        <v>39479</v>
      </c>
      <c r="V1007" t="s">
        <v>39480</v>
      </c>
      <c r="W1007" t="s">
        <v>2226</v>
      </c>
      <c r="X1007" t="s">
        <v>102</v>
      </c>
      <c r="Y1007" t="s">
        <v>39481</v>
      </c>
      <c r="Z1007" t="s">
        <v>54</v>
      </c>
      <c r="AA1007"/>
      <c r="AB1007" t="s">
        <v>42624</v>
      </c>
      <c r="AC1007" t="s">
        <v>56352</v>
      </c>
      <c r="AD1007" t="s">
        <v>41239</v>
      </c>
      <c r="AE1007" t="s">
        <v>105</v>
      </c>
      <c r="AF1007" s="119" t="str">
        <f t="shared" si="62"/>
        <v>NA</v>
      </c>
      <c r="AG1007" s="119"/>
      <c r="AH1007" s="119"/>
      <c r="AI1007" s="119"/>
      <c r="AJ1007" s="119" t="str">
        <f t="shared" si="63"/>
        <v>NA</v>
      </c>
      <c r="AK1007" s="190"/>
      <c r="AL1007" s="191"/>
    </row>
    <row r="1008" spans="1:38" x14ac:dyDescent="0.25">
      <c r="A1008" t="s">
        <v>5199</v>
      </c>
      <c r="B1008" t="s">
        <v>5197</v>
      </c>
      <c r="C1008" t="s">
        <v>5198</v>
      </c>
      <c r="D1008" t="s">
        <v>634</v>
      </c>
      <c r="E1008" t="s">
        <v>5200</v>
      </c>
      <c r="F1008" t="s">
        <v>54</v>
      </c>
      <c r="G1008"/>
      <c r="H1008" t="s">
        <v>43398</v>
      </c>
      <c r="I1008" t="s">
        <v>50622</v>
      </c>
      <c r="J1008"/>
      <c r="K1008" t="s">
        <v>565</v>
      </c>
      <c r="L1008" s="119" t="str">
        <f t="shared" si="60"/>
        <v>NA</v>
      </c>
      <c r="M1008" s="119"/>
      <c r="N1008" s="120" t="str">
        <f t="shared" si="61"/>
        <v>NA</v>
      </c>
      <c r="O1008" s="120"/>
      <c r="P1008"/>
      <c r="Q1008"/>
      <c r="R1008"/>
      <c r="S1008"/>
      <c r="T1008"/>
      <c r="U1008" t="s">
        <v>2812</v>
      </c>
      <c r="V1008" t="s">
        <v>39482</v>
      </c>
      <c r="W1008" t="s">
        <v>2811</v>
      </c>
      <c r="X1008" t="s">
        <v>102</v>
      </c>
      <c r="Y1008" t="s">
        <v>2813</v>
      </c>
      <c r="Z1008" t="s">
        <v>54</v>
      </c>
      <c r="AA1008"/>
      <c r="AB1008" t="s">
        <v>42625</v>
      </c>
      <c r="AC1008" t="s">
        <v>50124</v>
      </c>
      <c r="AD1008" t="s">
        <v>41240</v>
      </c>
      <c r="AE1008" t="s">
        <v>105</v>
      </c>
      <c r="AF1008" s="119" t="str">
        <f t="shared" si="62"/>
        <v>NA</v>
      </c>
      <c r="AG1008" s="119"/>
      <c r="AH1008" s="119"/>
      <c r="AI1008" s="119"/>
      <c r="AJ1008" s="119" t="str">
        <f t="shared" si="63"/>
        <v>NA</v>
      </c>
      <c r="AK1008" s="190"/>
      <c r="AL1008" s="191"/>
    </row>
    <row r="1009" spans="1:38" x14ac:dyDescent="0.25">
      <c r="A1009" t="s">
        <v>5665</v>
      </c>
      <c r="B1009" t="s">
        <v>5663</v>
      </c>
      <c r="C1009" t="s">
        <v>5664</v>
      </c>
      <c r="D1009" t="s">
        <v>634</v>
      </c>
      <c r="E1009" t="s">
        <v>1536</v>
      </c>
      <c r="F1009" t="s">
        <v>54</v>
      </c>
      <c r="G1009"/>
      <c r="H1009" t="s">
        <v>43399</v>
      </c>
      <c r="I1009" t="s">
        <v>50623</v>
      </c>
      <c r="J1009"/>
      <c r="K1009" t="s">
        <v>565</v>
      </c>
      <c r="L1009" s="119" t="str">
        <f t="shared" si="60"/>
        <v>NA</v>
      </c>
      <c r="M1009" s="119"/>
      <c r="N1009" s="120" t="str">
        <f t="shared" si="61"/>
        <v>NA</v>
      </c>
      <c r="O1009" s="120"/>
      <c r="P1009"/>
      <c r="Q1009"/>
      <c r="R1009"/>
      <c r="S1009"/>
      <c r="T1009"/>
      <c r="U1009" t="s">
        <v>39483</v>
      </c>
      <c r="V1009" t="s">
        <v>39484</v>
      </c>
      <c r="W1009" t="s">
        <v>3372</v>
      </c>
      <c r="X1009" t="s">
        <v>102</v>
      </c>
      <c r="Y1009" t="s">
        <v>3374</v>
      </c>
      <c r="Z1009" t="s">
        <v>54</v>
      </c>
      <c r="AA1009"/>
      <c r="AB1009" t="s">
        <v>42627</v>
      </c>
      <c r="AC1009" t="s">
        <v>50126</v>
      </c>
      <c r="AD1009" t="s">
        <v>41241</v>
      </c>
      <c r="AE1009" t="s">
        <v>105</v>
      </c>
      <c r="AF1009" s="119" t="str">
        <f t="shared" si="62"/>
        <v>NA</v>
      </c>
      <c r="AG1009" s="119"/>
      <c r="AH1009" s="119"/>
      <c r="AI1009" s="119"/>
      <c r="AJ1009" s="119" t="str">
        <f t="shared" si="63"/>
        <v>NA</v>
      </c>
      <c r="AK1009" s="190"/>
      <c r="AL1009" s="191"/>
    </row>
    <row r="1010" spans="1:38" x14ac:dyDescent="0.25">
      <c r="A1010" t="s">
        <v>4655</v>
      </c>
      <c r="B1010" t="s">
        <v>4653</v>
      </c>
      <c r="C1010" t="s">
        <v>4654</v>
      </c>
      <c r="D1010" t="s">
        <v>634</v>
      </c>
      <c r="E1010" t="s">
        <v>1826</v>
      </c>
      <c r="F1010" t="s">
        <v>54</v>
      </c>
      <c r="G1010"/>
      <c r="H1010" t="s">
        <v>43400</v>
      </c>
      <c r="I1010" t="s">
        <v>50624</v>
      </c>
      <c r="J1010"/>
      <c r="K1010" t="s">
        <v>565</v>
      </c>
      <c r="L1010" s="119" t="str">
        <f t="shared" si="60"/>
        <v>NA</v>
      </c>
      <c r="M1010" s="119"/>
      <c r="N1010" s="120" t="str">
        <f t="shared" si="61"/>
        <v>NA</v>
      </c>
      <c r="O1010" s="120"/>
      <c r="P1010"/>
      <c r="Q1010"/>
      <c r="R1010"/>
      <c r="S1010"/>
      <c r="T1010"/>
      <c r="U1010" t="s">
        <v>39485</v>
      </c>
      <c r="V1010" t="s">
        <v>39486</v>
      </c>
      <c r="W1010" t="s">
        <v>3487</v>
      </c>
      <c r="X1010" t="s">
        <v>102</v>
      </c>
      <c r="Y1010" t="s">
        <v>3489</v>
      </c>
      <c r="Z1010" t="s">
        <v>54</v>
      </c>
      <c r="AA1010"/>
      <c r="AB1010" t="s">
        <v>42628</v>
      </c>
      <c r="AC1010" t="s">
        <v>50127</v>
      </c>
      <c r="AD1010" t="s">
        <v>41242</v>
      </c>
      <c r="AE1010" t="s">
        <v>105</v>
      </c>
      <c r="AF1010" s="119" t="str">
        <f t="shared" si="62"/>
        <v>NA</v>
      </c>
      <c r="AG1010" s="119"/>
      <c r="AH1010" s="119"/>
      <c r="AI1010" s="119"/>
      <c r="AJ1010" s="119" t="str">
        <f t="shared" si="63"/>
        <v>NA</v>
      </c>
      <c r="AK1010" s="190"/>
      <c r="AL1010" s="191"/>
    </row>
    <row r="1011" spans="1:38" x14ac:dyDescent="0.25">
      <c r="A1011" t="s">
        <v>5628</v>
      </c>
      <c r="B1011" t="s">
        <v>5626</v>
      </c>
      <c r="C1011" t="s">
        <v>5627</v>
      </c>
      <c r="D1011" t="s">
        <v>634</v>
      </c>
      <c r="E1011" t="s">
        <v>2930</v>
      </c>
      <c r="F1011" t="s">
        <v>54</v>
      </c>
      <c r="G1011"/>
      <c r="H1011" t="s">
        <v>43401</v>
      </c>
      <c r="I1011" t="s">
        <v>50625</v>
      </c>
      <c r="J1011" t="s">
        <v>5629</v>
      </c>
      <c r="K1011" t="s">
        <v>565</v>
      </c>
      <c r="L1011" s="119" t="str">
        <f t="shared" si="60"/>
        <v>NA</v>
      </c>
      <c r="M1011" s="119"/>
      <c r="N1011" s="120" t="str">
        <f t="shared" si="61"/>
        <v>NA</v>
      </c>
      <c r="O1011" s="120"/>
      <c r="P1011"/>
      <c r="Q1011"/>
      <c r="R1011"/>
      <c r="S1011"/>
      <c r="T1011"/>
      <c r="U1011" t="s">
        <v>39497</v>
      </c>
      <c r="V1011" t="s">
        <v>39498</v>
      </c>
      <c r="W1011" t="s">
        <v>3399</v>
      </c>
      <c r="X1011" t="s">
        <v>102</v>
      </c>
      <c r="Y1011" t="s">
        <v>39499</v>
      </c>
      <c r="Z1011" t="s">
        <v>54</v>
      </c>
      <c r="AA1011"/>
      <c r="AB1011" t="s">
        <v>42629</v>
      </c>
      <c r="AC1011" t="s">
        <v>56353</v>
      </c>
      <c r="AD1011" t="s">
        <v>41243</v>
      </c>
      <c r="AE1011" t="s">
        <v>105</v>
      </c>
      <c r="AF1011" s="119" t="str">
        <f t="shared" si="62"/>
        <v>NA</v>
      </c>
      <c r="AG1011" s="119"/>
      <c r="AH1011" s="119"/>
      <c r="AI1011" s="119"/>
      <c r="AJ1011" s="119" t="str">
        <f t="shared" si="63"/>
        <v>NA</v>
      </c>
      <c r="AK1011" s="190"/>
      <c r="AL1011" s="191"/>
    </row>
    <row r="1012" spans="1:38" x14ac:dyDescent="0.25">
      <c r="A1012" t="s">
        <v>5762</v>
      </c>
      <c r="B1012" t="s">
        <v>5761</v>
      </c>
      <c r="C1012" t="s">
        <v>5595</v>
      </c>
      <c r="D1012" t="s">
        <v>634</v>
      </c>
      <c r="E1012" t="s">
        <v>5763</v>
      </c>
      <c r="F1012" t="s">
        <v>54</v>
      </c>
      <c r="G1012"/>
      <c r="H1012" t="s">
        <v>43402</v>
      </c>
      <c r="I1012" t="s">
        <v>50626</v>
      </c>
      <c r="J1012"/>
      <c r="K1012" t="s">
        <v>565</v>
      </c>
      <c r="L1012" s="119" t="str">
        <f t="shared" si="60"/>
        <v>NA</v>
      </c>
      <c r="M1012" s="119"/>
      <c r="N1012" s="120" t="str">
        <f t="shared" si="61"/>
        <v>NA</v>
      </c>
      <c r="O1012" s="120"/>
      <c r="P1012"/>
      <c r="Q1012"/>
      <c r="R1012"/>
      <c r="S1012"/>
      <c r="T1012"/>
      <c r="U1012" t="s">
        <v>39500</v>
      </c>
      <c r="V1012" t="s">
        <v>39501</v>
      </c>
      <c r="W1012" t="s">
        <v>3372</v>
      </c>
      <c r="X1012" t="s">
        <v>102</v>
      </c>
      <c r="Y1012" t="s">
        <v>4920</v>
      </c>
      <c r="Z1012" t="s">
        <v>54</v>
      </c>
      <c r="AA1012"/>
      <c r="AB1012" t="s">
        <v>42630</v>
      </c>
      <c r="AC1012" t="s">
        <v>56354</v>
      </c>
      <c r="AD1012"/>
      <c r="AE1012" t="s">
        <v>105</v>
      </c>
      <c r="AF1012" s="119" t="str">
        <f t="shared" si="62"/>
        <v>NA</v>
      </c>
      <c r="AG1012" s="119"/>
      <c r="AH1012" s="119"/>
      <c r="AI1012" s="119"/>
      <c r="AJ1012" s="119" t="str">
        <f t="shared" si="63"/>
        <v>NA</v>
      </c>
      <c r="AK1012" s="190"/>
      <c r="AL1012" s="191"/>
    </row>
    <row r="1013" spans="1:38" x14ac:dyDescent="0.25">
      <c r="A1013" t="s">
        <v>4452</v>
      </c>
      <c r="B1013" t="s">
        <v>4450</v>
      </c>
      <c r="C1013" t="s">
        <v>4451</v>
      </c>
      <c r="D1013" t="s">
        <v>634</v>
      </c>
      <c r="E1013" t="s">
        <v>1338</v>
      </c>
      <c r="F1013" t="s">
        <v>54</v>
      </c>
      <c r="G1013"/>
      <c r="H1013" t="s">
        <v>43403</v>
      </c>
      <c r="I1013" t="s">
        <v>50627</v>
      </c>
      <c r="J1013"/>
      <c r="K1013" t="s">
        <v>565</v>
      </c>
      <c r="L1013" s="119" t="str">
        <f t="shared" si="60"/>
        <v>NA</v>
      </c>
      <c r="M1013" s="119"/>
      <c r="N1013" s="120" t="str">
        <f t="shared" si="61"/>
        <v>NA</v>
      </c>
      <c r="O1013" s="120"/>
      <c r="P1013"/>
      <c r="Q1013"/>
      <c r="R1013"/>
      <c r="S1013"/>
      <c r="T1013"/>
      <c r="U1013" t="s">
        <v>39502</v>
      </c>
      <c r="V1013" t="s">
        <v>39503</v>
      </c>
      <c r="W1013" t="s">
        <v>2221</v>
      </c>
      <c r="X1013" t="s">
        <v>102</v>
      </c>
      <c r="Y1013" t="s">
        <v>2223</v>
      </c>
      <c r="Z1013" t="s">
        <v>54</v>
      </c>
      <c r="AA1013"/>
      <c r="AB1013" t="s">
        <v>42631</v>
      </c>
      <c r="AC1013" t="s">
        <v>50128</v>
      </c>
      <c r="AD1013" t="s">
        <v>41244</v>
      </c>
      <c r="AE1013" t="s">
        <v>105</v>
      </c>
      <c r="AF1013" s="119" t="str">
        <f t="shared" si="62"/>
        <v>NA</v>
      </c>
      <c r="AG1013" s="119"/>
      <c r="AH1013" s="119"/>
      <c r="AI1013" s="119"/>
      <c r="AJ1013" s="119" t="str">
        <f t="shared" si="63"/>
        <v>NA</v>
      </c>
      <c r="AK1013" s="190"/>
      <c r="AL1013" s="191"/>
    </row>
    <row r="1014" spans="1:38" x14ac:dyDescent="0.25">
      <c r="A1014" t="s">
        <v>5596</v>
      </c>
      <c r="B1014" t="s">
        <v>5594</v>
      </c>
      <c r="C1014" t="s">
        <v>5595</v>
      </c>
      <c r="D1014" t="s">
        <v>634</v>
      </c>
      <c r="E1014" t="s">
        <v>538</v>
      </c>
      <c r="F1014" t="s">
        <v>54</v>
      </c>
      <c r="G1014"/>
      <c r="H1014" t="s">
        <v>43404</v>
      </c>
      <c r="I1014" t="s">
        <v>50628</v>
      </c>
      <c r="J1014"/>
      <c r="K1014" t="s">
        <v>565</v>
      </c>
      <c r="L1014" s="119" t="str">
        <f t="shared" si="60"/>
        <v>NA</v>
      </c>
      <c r="M1014" s="119"/>
      <c r="N1014" s="120" t="str">
        <f t="shared" si="61"/>
        <v>NA</v>
      </c>
      <c r="O1014" s="120"/>
      <c r="P1014"/>
      <c r="Q1014"/>
      <c r="R1014"/>
      <c r="S1014"/>
      <c r="T1014"/>
      <c r="U1014" t="s">
        <v>39504</v>
      </c>
      <c r="V1014" t="s">
        <v>39505</v>
      </c>
      <c r="W1014" t="s">
        <v>2226</v>
      </c>
      <c r="X1014" t="s">
        <v>102</v>
      </c>
      <c r="Y1014" t="s">
        <v>2228</v>
      </c>
      <c r="Z1014" t="s">
        <v>54</v>
      </c>
      <c r="AA1014"/>
      <c r="AB1014" t="s">
        <v>42632</v>
      </c>
      <c r="AC1014" t="s">
        <v>50129</v>
      </c>
      <c r="AD1014"/>
      <c r="AE1014" t="s">
        <v>105</v>
      </c>
      <c r="AF1014" s="119" t="str">
        <f t="shared" si="62"/>
        <v>NA</v>
      </c>
      <c r="AG1014" s="119"/>
      <c r="AH1014" s="119"/>
      <c r="AI1014" s="119"/>
      <c r="AJ1014" s="119" t="str">
        <f t="shared" si="63"/>
        <v>NA</v>
      </c>
      <c r="AK1014" s="190"/>
      <c r="AL1014" s="191"/>
    </row>
    <row r="1015" spans="1:38" x14ac:dyDescent="0.25">
      <c r="A1015" t="s">
        <v>4032</v>
      </c>
      <c r="B1015" t="s">
        <v>4030</v>
      </c>
      <c r="C1015" t="s">
        <v>4031</v>
      </c>
      <c r="D1015" t="s">
        <v>634</v>
      </c>
      <c r="E1015" t="s">
        <v>1059</v>
      </c>
      <c r="F1015" t="s">
        <v>54</v>
      </c>
      <c r="G1015"/>
      <c r="H1015" t="s">
        <v>43405</v>
      </c>
      <c r="I1015" t="s">
        <v>50629</v>
      </c>
      <c r="J1015" t="s">
        <v>4033</v>
      </c>
      <c r="K1015" t="s">
        <v>565</v>
      </c>
      <c r="L1015" s="119" t="str">
        <f t="shared" si="60"/>
        <v>NA</v>
      </c>
      <c r="M1015" s="119"/>
      <c r="N1015" s="120" t="str">
        <f t="shared" si="61"/>
        <v>NA</v>
      </c>
      <c r="O1015" s="120"/>
      <c r="P1015"/>
      <c r="Q1015"/>
      <c r="R1015"/>
      <c r="S1015"/>
      <c r="T1015"/>
      <c r="U1015" t="s">
        <v>2625</v>
      </c>
      <c r="V1015" t="s">
        <v>39510</v>
      </c>
      <c r="W1015" t="s">
        <v>2622</v>
      </c>
      <c r="X1015" t="s">
        <v>102</v>
      </c>
      <c r="Y1015" t="s">
        <v>2624</v>
      </c>
      <c r="Z1015" t="s">
        <v>54</v>
      </c>
      <c r="AA1015"/>
      <c r="AB1015" t="s">
        <v>42633</v>
      </c>
      <c r="AC1015" t="s">
        <v>50130</v>
      </c>
      <c r="AD1015" t="s">
        <v>2625</v>
      </c>
      <c r="AE1015" t="s">
        <v>105</v>
      </c>
      <c r="AF1015" s="119" t="str">
        <f t="shared" si="62"/>
        <v>NA</v>
      </c>
      <c r="AG1015" s="119"/>
      <c r="AH1015" s="119"/>
      <c r="AI1015" s="119"/>
      <c r="AJ1015" s="119" t="str">
        <f t="shared" si="63"/>
        <v>NA</v>
      </c>
      <c r="AK1015" s="190"/>
      <c r="AL1015" s="191"/>
    </row>
    <row r="1016" spans="1:38" x14ac:dyDescent="0.25">
      <c r="A1016" t="s">
        <v>4369</v>
      </c>
      <c r="B1016" t="s">
        <v>4367</v>
      </c>
      <c r="C1016" t="s">
        <v>4368</v>
      </c>
      <c r="D1016" t="s">
        <v>634</v>
      </c>
      <c r="E1016" t="s">
        <v>1168</v>
      </c>
      <c r="F1016" t="s">
        <v>54</v>
      </c>
      <c r="G1016"/>
      <c r="H1016" t="s">
        <v>43406</v>
      </c>
      <c r="I1016" t="s">
        <v>50630</v>
      </c>
      <c r="J1016"/>
      <c r="K1016" t="s">
        <v>565</v>
      </c>
      <c r="L1016" s="119" t="str">
        <f t="shared" si="60"/>
        <v>NA</v>
      </c>
      <c r="M1016" s="119"/>
      <c r="N1016" s="120" t="str">
        <f t="shared" si="61"/>
        <v>NA</v>
      </c>
      <c r="O1016" s="120"/>
      <c r="P1016"/>
      <c r="Q1016"/>
      <c r="R1016"/>
      <c r="S1016"/>
      <c r="T1016"/>
      <c r="U1016" t="s">
        <v>39511</v>
      </c>
      <c r="V1016" t="s">
        <v>39512</v>
      </c>
      <c r="W1016" t="s">
        <v>3395</v>
      </c>
      <c r="X1016" t="s">
        <v>102</v>
      </c>
      <c r="Y1016" t="s">
        <v>1794</v>
      </c>
      <c r="Z1016" t="s">
        <v>54</v>
      </c>
      <c r="AA1016"/>
      <c r="AB1016" t="s">
        <v>42634</v>
      </c>
      <c r="AC1016" t="s">
        <v>50131</v>
      </c>
      <c r="AD1016" t="s">
        <v>39511</v>
      </c>
      <c r="AE1016" t="s">
        <v>105</v>
      </c>
      <c r="AF1016" s="119" t="str">
        <f t="shared" si="62"/>
        <v>NA</v>
      </c>
      <c r="AG1016" s="119"/>
      <c r="AH1016" s="119"/>
      <c r="AI1016" s="119"/>
      <c r="AJ1016" s="119" t="str">
        <f t="shared" si="63"/>
        <v>NA</v>
      </c>
      <c r="AK1016" s="190"/>
      <c r="AL1016" s="191"/>
    </row>
    <row r="1017" spans="1:38" x14ac:dyDescent="0.25">
      <c r="A1017" t="s">
        <v>4626</v>
      </c>
      <c r="B1017" t="s">
        <v>4624</v>
      </c>
      <c r="C1017" t="s">
        <v>4625</v>
      </c>
      <c r="D1017" t="s">
        <v>634</v>
      </c>
      <c r="E1017" t="s">
        <v>1283</v>
      </c>
      <c r="F1017" t="s">
        <v>54</v>
      </c>
      <c r="G1017"/>
      <c r="H1017" t="s">
        <v>43407</v>
      </c>
      <c r="I1017" t="s">
        <v>50631</v>
      </c>
      <c r="J1017"/>
      <c r="K1017" t="s">
        <v>565</v>
      </c>
      <c r="L1017" s="119" t="str">
        <f t="shared" si="60"/>
        <v>NA</v>
      </c>
      <c r="M1017" s="119"/>
      <c r="N1017" s="120" t="str">
        <f t="shared" si="61"/>
        <v>NA</v>
      </c>
      <c r="O1017" s="120"/>
      <c r="P1017"/>
      <c r="Q1017"/>
      <c r="R1017"/>
      <c r="S1017"/>
      <c r="T1017"/>
      <c r="U1017" t="s">
        <v>1793</v>
      </c>
      <c r="V1017" t="s">
        <v>39513</v>
      </c>
      <c r="W1017" t="s">
        <v>1792</v>
      </c>
      <c r="X1017" t="s">
        <v>102</v>
      </c>
      <c r="Y1017" t="s">
        <v>1794</v>
      </c>
      <c r="Z1017" t="s">
        <v>54</v>
      </c>
      <c r="AA1017"/>
      <c r="AB1017" t="s">
        <v>42635</v>
      </c>
      <c r="AC1017" t="s">
        <v>50131</v>
      </c>
      <c r="AD1017" t="s">
        <v>1793</v>
      </c>
      <c r="AE1017" t="s">
        <v>105</v>
      </c>
      <c r="AF1017" s="119" t="str">
        <f t="shared" si="62"/>
        <v>NA</v>
      </c>
      <c r="AG1017" s="119"/>
      <c r="AH1017" s="119"/>
      <c r="AI1017" s="119"/>
      <c r="AJ1017" s="119" t="str">
        <f t="shared" si="63"/>
        <v>NA</v>
      </c>
      <c r="AK1017" s="190"/>
      <c r="AL1017" s="191"/>
    </row>
    <row r="1018" spans="1:38" x14ac:dyDescent="0.25">
      <c r="A1018" t="s">
        <v>5668</v>
      </c>
      <c r="B1018" t="s">
        <v>5666</v>
      </c>
      <c r="C1018" t="s">
        <v>5667</v>
      </c>
      <c r="D1018" t="s">
        <v>634</v>
      </c>
      <c r="E1018" t="s">
        <v>2056</v>
      </c>
      <c r="F1018" t="s">
        <v>54</v>
      </c>
      <c r="G1018"/>
      <c r="H1018" t="s">
        <v>43408</v>
      </c>
      <c r="I1018" t="s">
        <v>50632</v>
      </c>
      <c r="J1018" t="s">
        <v>5668</v>
      </c>
      <c r="K1018" t="s">
        <v>565</v>
      </c>
      <c r="L1018" s="119" t="str">
        <f t="shared" si="60"/>
        <v>NA</v>
      </c>
      <c r="M1018" s="119"/>
      <c r="N1018" s="120" t="str">
        <f t="shared" si="61"/>
        <v>NA</v>
      </c>
      <c r="O1018" s="120"/>
      <c r="P1018"/>
      <c r="Q1018"/>
      <c r="R1018"/>
      <c r="S1018"/>
      <c r="T1018"/>
      <c r="U1018" t="s">
        <v>1797</v>
      </c>
      <c r="V1018" t="s">
        <v>39514</v>
      </c>
      <c r="W1018" t="s">
        <v>1796</v>
      </c>
      <c r="X1018" t="s">
        <v>102</v>
      </c>
      <c r="Y1018" t="s">
        <v>1798</v>
      </c>
      <c r="Z1018" t="s">
        <v>54</v>
      </c>
      <c r="AA1018"/>
      <c r="AB1018" t="s">
        <v>42636</v>
      </c>
      <c r="AC1018" t="s">
        <v>50132</v>
      </c>
      <c r="AD1018" t="s">
        <v>41245</v>
      </c>
      <c r="AE1018" t="s">
        <v>105</v>
      </c>
      <c r="AF1018" s="119" t="str">
        <f t="shared" si="62"/>
        <v>NA</v>
      </c>
      <c r="AG1018" s="119"/>
      <c r="AH1018" s="119"/>
      <c r="AI1018" s="119"/>
      <c r="AJ1018" s="119" t="str">
        <f t="shared" si="63"/>
        <v>NA</v>
      </c>
      <c r="AK1018" s="190"/>
      <c r="AL1018" s="191"/>
    </row>
    <row r="1019" spans="1:38" x14ac:dyDescent="0.25">
      <c r="A1019" t="s">
        <v>4746</v>
      </c>
      <c r="B1019" t="s">
        <v>4744</v>
      </c>
      <c r="C1019" t="s">
        <v>4745</v>
      </c>
      <c r="D1019" t="s">
        <v>634</v>
      </c>
      <c r="E1019" t="s">
        <v>4747</v>
      </c>
      <c r="F1019" t="s">
        <v>54</v>
      </c>
      <c r="G1019"/>
      <c r="H1019" t="s">
        <v>43409</v>
      </c>
      <c r="I1019" t="s">
        <v>50633</v>
      </c>
      <c r="J1019" t="s">
        <v>4748</v>
      </c>
      <c r="K1019" t="s">
        <v>565</v>
      </c>
      <c r="L1019" s="119" t="str">
        <f t="shared" si="60"/>
        <v>NA</v>
      </c>
      <c r="M1019" s="119"/>
      <c r="N1019" s="120" t="str">
        <f t="shared" si="61"/>
        <v>NA</v>
      </c>
      <c r="O1019" s="120"/>
      <c r="P1019"/>
      <c r="Q1019"/>
      <c r="R1019"/>
      <c r="S1019"/>
      <c r="T1019"/>
      <c r="U1019" t="s">
        <v>1816</v>
      </c>
      <c r="V1019" t="s">
        <v>39515</v>
      </c>
      <c r="W1019" t="s">
        <v>1815</v>
      </c>
      <c r="X1019" t="s">
        <v>102</v>
      </c>
      <c r="Y1019" t="s">
        <v>1817</v>
      </c>
      <c r="Z1019" t="s">
        <v>54</v>
      </c>
      <c r="AA1019"/>
      <c r="AB1019" t="s">
        <v>42637</v>
      </c>
      <c r="AC1019" t="s">
        <v>50133</v>
      </c>
      <c r="AD1019" t="s">
        <v>1816</v>
      </c>
      <c r="AE1019" t="s">
        <v>105</v>
      </c>
      <c r="AF1019" s="119" t="str">
        <f t="shared" si="62"/>
        <v>NA</v>
      </c>
      <c r="AG1019" s="119"/>
      <c r="AH1019" s="119"/>
      <c r="AI1019" s="119"/>
      <c r="AJ1019" s="119" t="str">
        <f t="shared" si="63"/>
        <v>NA</v>
      </c>
      <c r="AK1019" s="190"/>
      <c r="AL1019" s="191"/>
    </row>
    <row r="1020" spans="1:38" x14ac:dyDescent="0.25">
      <c r="A1020" t="s">
        <v>4673</v>
      </c>
      <c r="B1020" t="s">
        <v>4674</v>
      </c>
      <c r="C1020" t="s">
        <v>4675</v>
      </c>
      <c r="D1020" t="s">
        <v>634</v>
      </c>
      <c r="E1020" t="s">
        <v>1185</v>
      </c>
      <c r="F1020" t="s">
        <v>54</v>
      </c>
      <c r="G1020"/>
      <c r="H1020" t="s">
        <v>43410</v>
      </c>
      <c r="I1020" t="s">
        <v>50634</v>
      </c>
      <c r="J1020" t="s">
        <v>4676</v>
      </c>
      <c r="K1020" t="s">
        <v>565</v>
      </c>
      <c r="L1020" s="119" t="str">
        <f t="shared" si="60"/>
        <v>NA</v>
      </c>
      <c r="M1020" s="119"/>
      <c r="N1020" s="120" t="str">
        <f t="shared" si="61"/>
        <v>NA</v>
      </c>
      <c r="O1020" s="120"/>
      <c r="P1020"/>
      <c r="Q1020"/>
      <c r="R1020"/>
      <c r="S1020"/>
      <c r="T1020"/>
      <c r="U1020" t="s">
        <v>2318</v>
      </c>
      <c r="V1020" t="s">
        <v>39516</v>
      </c>
      <c r="W1020" t="s">
        <v>2317</v>
      </c>
      <c r="X1020" t="s">
        <v>102</v>
      </c>
      <c r="Y1020" t="s">
        <v>2319</v>
      </c>
      <c r="Z1020" t="s">
        <v>54</v>
      </c>
      <c r="AA1020"/>
      <c r="AB1020" t="s">
        <v>42638</v>
      </c>
      <c r="AC1020" t="s">
        <v>50134</v>
      </c>
      <c r="AD1020" t="s">
        <v>2318</v>
      </c>
      <c r="AE1020" t="s">
        <v>105</v>
      </c>
      <c r="AF1020" s="119" t="str">
        <f t="shared" si="62"/>
        <v>NA</v>
      </c>
      <c r="AG1020" s="119"/>
      <c r="AH1020" s="119"/>
      <c r="AI1020" s="119"/>
      <c r="AJ1020" s="119" t="str">
        <f t="shared" si="63"/>
        <v>NA</v>
      </c>
      <c r="AK1020" s="190"/>
      <c r="AL1020" s="191"/>
    </row>
    <row r="1021" spans="1:38" x14ac:dyDescent="0.25">
      <c r="A1021" t="s">
        <v>4043</v>
      </c>
      <c r="B1021" t="s">
        <v>4042</v>
      </c>
      <c r="C1021" t="s">
        <v>3995</v>
      </c>
      <c r="D1021" t="s">
        <v>634</v>
      </c>
      <c r="E1021" t="s">
        <v>4044</v>
      </c>
      <c r="F1021" t="s">
        <v>54</v>
      </c>
      <c r="G1021"/>
      <c r="H1021" t="s">
        <v>43411</v>
      </c>
      <c r="I1021" t="s">
        <v>50635</v>
      </c>
      <c r="J1021" t="s">
        <v>4045</v>
      </c>
      <c r="K1021" t="s">
        <v>565</v>
      </c>
      <c r="L1021" s="119" t="str">
        <f t="shared" si="60"/>
        <v>NA</v>
      </c>
      <c r="M1021" s="119"/>
      <c r="N1021" s="120" t="str">
        <f t="shared" si="61"/>
        <v>NA</v>
      </c>
      <c r="O1021" s="120"/>
      <c r="P1021"/>
      <c r="Q1021"/>
      <c r="R1021"/>
      <c r="S1021"/>
      <c r="T1021"/>
      <c r="U1021" t="s">
        <v>39517</v>
      </c>
      <c r="V1021" t="s">
        <v>39518</v>
      </c>
      <c r="W1021" t="s">
        <v>3258</v>
      </c>
      <c r="X1021" t="s">
        <v>102</v>
      </c>
      <c r="Y1021" t="s">
        <v>3260</v>
      </c>
      <c r="Z1021" t="s">
        <v>54</v>
      </c>
      <c r="AA1021"/>
      <c r="AB1021" t="s">
        <v>42641</v>
      </c>
      <c r="AC1021" t="s">
        <v>50137</v>
      </c>
      <c r="AD1021" t="s">
        <v>39517</v>
      </c>
      <c r="AE1021" t="s">
        <v>105</v>
      </c>
      <c r="AF1021" s="119" t="str">
        <f t="shared" si="62"/>
        <v>NA</v>
      </c>
      <c r="AG1021" s="119"/>
      <c r="AH1021" s="119"/>
      <c r="AI1021" s="119"/>
      <c r="AJ1021" s="119" t="str">
        <f t="shared" si="63"/>
        <v>NA</v>
      </c>
      <c r="AK1021" s="190"/>
      <c r="AL1021" s="191"/>
    </row>
    <row r="1022" spans="1:38" x14ac:dyDescent="0.25">
      <c r="A1022" t="s">
        <v>4073</v>
      </c>
      <c r="B1022" t="s">
        <v>4212</v>
      </c>
      <c r="C1022" t="s">
        <v>4213</v>
      </c>
      <c r="D1022" t="s">
        <v>634</v>
      </c>
      <c r="E1022" t="s">
        <v>426</v>
      </c>
      <c r="F1022" t="s">
        <v>54</v>
      </c>
      <c r="G1022"/>
      <c r="H1022" t="s">
        <v>43412</v>
      </c>
      <c r="I1022" t="s">
        <v>50636</v>
      </c>
      <c r="J1022" t="s">
        <v>4073</v>
      </c>
      <c r="K1022" t="s">
        <v>565</v>
      </c>
      <c r="L1022" s="119" t="str">
        <f t="shared" si="60"/>
        <v>NA</v>
      </c>
      <c r="M1022" s="119"/>
      <c r="N1022" s="120" t="str">
        <f t="shared" si="61"/>
        <v>NA</v>
      </c>
      <c r="O1022" s="120"/>
      <c r="P1022"/>
      <c r="Q1022"/>
      <c r="R1022"/>
      <c r="S1022"/>
      <c r="T1022"/>
      <c r="U1022" t="s">
        <v>39519</v>
      </c>
      <c r="V1022" t="s">
        <v>39520</v>
      </c>
      <c r="W1022" t="s">
        <v>3258</v>
      </c>
      <c r="X1022" t="s">
        <v>102</v>
      </c>
      <c r="Y1022" t="s">
        <v>3260</v>
      </c>
      <c r="Z1022" t="s">
        <v>54</v>
      </c>
      <c r="AA1022"/>
      <c r="AB1022" t="s">
        <v>42641</v>
      </c>
      <c r="AC1022" t="s">
        <v>50137</v>
      </c>
      <c r="AD1022" t="s">
        <v>41246</v>
      </c>
      <c r="AE1022" t="s">
        <v>105</v>
      </c>
      <c r="AF1022" s="119" t="str">
        <f t="shared" si="62"/>
        <v>NA</v>
      </c>
      <c r="AG1022" s="119"/>
      <c r="AH1022" s="119"/>
      <c r="AI1022" s="119"/>
      <c r="AJ1022" s="119" t="str">
        <f t="shared" si="63"/>
        <v>NA</v>
      </c>
      <c r="AK1022" s="190"/>
      <c r="AL1022" s="191"/>
    </row>
    <row r="1023" spans="1:38" x14ac:dyDescent="0.25">
      <c r="A1023" t="s">
        <v>5612</v>
      </c>
      <c r="B1023" t="s">
        <v>5611</v>
      </c>
      <c r="C1023" t="s">
        <v>4213</v>
      </c>
      <c r="D1023" t="s">
        <v>634</v>
      </c>
      <c r="E1023" t="s">
        <v>426</v>
      </c>
      <c r="F1023" t="s">
        <v>54</v>
      </c>
      <c r="G1023"/>
      <c r="H1023" t="s">
        <v>43412</v>
      </c>
      <c r="I1023" t="s">
        <v>50636</v>
      </c>
      <c r="J1023"/>
      <c r="K1023" t="s">
        <v>565</v>
      </c>
      <c r="L1023" s="119" t="str">
        <f t="shared" si="60"/>
        <v>NA</v>
      </c>
      <c r="M1023" s="119"/>
      <c r="N1023" s="120" t="str">
        <f t="shared" si="61"/>
        <v>NA</v>
      </c>
      <c r="O1023" s="120"/>
      <c r="P1023"/>
      <c r="Q1023"/>
      <c r="R1023"/>
      <c r="S1023"/>
      <c r="T1023"/>
      <c r="U1023" t="s">
        <v>39521</v>
      </c>
      <c r="V1023" t="s">
        <v>39522</v>
      </c>
      <c r="W1023" t="s">
        <v>3258</v>
      </c>
      <c r="X1023" t="s">
        <v>102</v>
      </c>
      <c r="Y1023" t="s">
        <v>3260</v>
      </c>
      <c r="Z1023" t="s">
        <v>54</v>
      </c>
      <c r="AA1023"/>
      <c r="AB1023" t="s">
        <v>42641</v>
      </c>
      <c r="AC1023" t="s">
        <v>50137</v>
      </c>
      <c r="AD1023" t="s">
        <v>39521</v>
      </c>
      <c r="AE1023" t="s">
        <v>105</v>
      </c>
      <c r="AF1023" s="119" t="str">
        <f t="shared" si="62"/>
        <v>NA</v>
      </c>
      <c r="AG1023" s="119"/>
      <c r="AH1023" s="119"/>
      <c r="AI1023" s="119"/>
      <c r="AJ1023" s="119" t="str">
        <f t="shared" si="63"/>
        <v>NA</v>
      </c>
      <c r="AK1023" s="190"/>
      <c r="AL1023" s="191"/>
    </row>
    <row r="1024" spans="1:38" x14ac:dyDescent="0.25">
      <c r="A1024" t="s">
        <v>5743</v>
      </c>
      <c r="B1024" t="s">
        <v>5741</v>
      </c>
      <c r="C1024" t="s">
        <v>5742</v>
      </c>
      <c r="D1024" t="s">
        <v>634</v>
      </c>
      <c r="E1024" t="s">
        <v>426</v>
      </c>
      <c r="F1024" t="s">
        <v>54</v>
      </c>
      <c r="G1024"/>
      <c r="H1024" t="s">
        <v>43412</v>
      </c>
      <c r="I1024" t="s">
        <v>50636</v>
      </c>
      <c r="J1024" t="s">
        <v>5743</v>
      </c>
      <c r="K1024" t="s">
        <v>565</v>
      </c>
      <c r="L1024" s="119" t="str">
        <f t="shared" si="60"/>
        <v>NA</v>
      </c>
      <c r="M1024" s="119"/>
      <c r="N1024" s="120" t="str">
        <f t="shared" si="61"/>
        <v>NA</v>
      </c>
      <c r="O1024" s="120"/>
      <c r="P1024"/>
      <c r="Q1024"/>
      <c r="R1024"/>
      <c r="S1024"/>
      <c r="T1024"/>
      <c r="U1024" t="s">
        <v>39523</v>
      </c>
      <c r="V1024" t="s">
        <v>39524</v>
      </c>
      <c r="W1024" t="s">
        <v>3258</v>
      </c>
      <c r="X1024" t="s">
        <v>102</v>
      </c>
      <c r="Y1024" t="s">
        <v>39525</v>
      </c>
      <c r="Z1024" t="s">
        <v>54</v>
      </c>
      <c r="AA1024"/>
      <c r="AB1024" t="s">
        <v>42642</v>
      </c>
      <c r="AC1024" t="s">
        <v>56355</v>
      </c>
      <c r="AD1024" t="s">
        <v>39523</v>
      </c>
      <c r="AE1024" t="s">
        <v>105</v>
      </c>
      <c r="AF1024" s="119" t="str">
        <f t="shared" si="62"/>
        <v>NA</v>
      </c>
      <c r="AG1024" s="119"/>
      <c r="AH1024" s="119"/>
      <c r="AI1024" s="119"/>
      <c r="AJ1024" s="119" t="str">
        <f t="shared" si="63"/>
        <v>NA</v>
      </c>
      <c r="AK1024" s="190"/>
      <c r="AL1024" s="191"/>
    </row>
    <row r="1025" spans="1:38" x14ac:dyDescent="0.25">
      <c r="A1025" t="s">
        <v>5310</v>
      </c>
      <c r="B1025" t="s">
        <v>5309</v>
      </c>
      <c r="C1025" t="s">
        <v>4213</v>
      </c>
      <c r="D1025" t="s">
        <v>634</v>
      </c>
      <c r="E1025" t="s">
        <v>426</v>
      </c>
      <c r="F1025" t="s">
        <v>54</v>
      </c>
      <c r="G1025"/>
      <c r="H1025" t="s">
        <v>43412</v>
      </c>
      <c r="I1025" t="s">
        <v>50636</v>
      </c>
      <c r="J1025"/>
      <c r="K1025" t="s">
        <v>565</v>
      </c>
      <c r="L1025" s="119" t="str">
        <f t="shared" si="60"/>
        <v>NA</v>
      </c>
      <c r="M1025" s="119"/>
      <c r="N1025" s="120" t="str">
        <f t="shared" si="61"/>
        <v>NA</v>
      </c>
      <c r="O1025" s="120"/>
      <c r="P1025"/>
      <c r="Q1025"/>
      <c r="R1025"/>
      <c r="S1025"/>
      <c r="T1025"/>
      <c r="U1025" t="s">
        <v>1677</v>
      </c>
      <c r="V1025" t="s">
        <v>39526</v>
      </c>
      <c r="W1025" t="s">
        <v>1676</v>
      </c>
      <c r="X1025" t="s">
        <v>102</v>
      </c>
      <c r="Y1025" t="s">
        <v>738</v>
      </c>
      <c r="Z1025" t="s">
        <v>54</v>
      </c>
      <c r="AA1025"/>
      <c r="AB1025" t="s">
        <v>42643</v>
      </c>
      <c r="AC1025" t="s">
        <v>50138</v>
      </c>
      <c r="AD1025" t="s">
        <v>1678</v>
      </c>
      <c r="AE1025" t="s">
        <v>105</v>
      </c>
      <c r="AF1025" s="119" t="str">
        <f t="shared" si="62"/>
        <v>NA</v>
      </c>
      <c r="AG1025" s="119"/>
      <c r="AH1025" s="119"/>
      <c r="AI1025" s="119"/>
      <c r="AJ1025" s="119" t="str">
        <f t="shared" si="63"/>
        <v>NA</v>
      </c>
      <c r="AK1025" s="190"/>
      <c r="AL1025" s="191"/>
    </row>
    <row r="1026" spans="1:38" x14ac:dyDescent="0.25">
      <c r="A1026" t="s">
        <v>4868</v>
      </c>
      <c r="B1026" t="s">
        <v>4866</v>
      </c>
      <c r="C1026" t="s">
        <v>4867</v>
      </c>
      <c r="D1026" t="s">
        <v>634</v>
      </c>
      <c r="E1026" t="s">
        <v>619</v>
      </c>
      <c r="F1026" t="s">
        <v>54</v>
      </c>
      <c r="G1026"/>
      <c r="H1026" t="s">
        <v>43413</v>
      </c>
      <c r="I1026" t="s">
        <v>50637</v>
      </c>
      <c r="J1026" t="s">
        <v>4868</v>
      </c>
      <c r="K1026" t="s">
        <v>565</v>
      </c>
      <c r="L1026" s="119" t="str">
        <f t="shared" si="60"/>
        <v>NA</v>
      </c>
      <c r="M1026" s="119"/>
      <c r="N1026" s="120" t="str">
        <f t="shared" si="61"/>
        <v>NA</v>
      </c>
      <c r="O1026" s="120"/>
      <c r="P1026"/>
      <c r="Q1026"/>
      <c r="R1026"/>
      <c r="S1026"/>
      <c r="T1026"/>
      <c r="U1026" t="s">
        <v>3448</v>
      </c>
      <c r="V1026" t="s">
        <v>39527</v>
      </c>
      <c r="W1026" t="s">
        <v>1676</v>
      </c>
      <c r="X1026" t="s">
        <v>102</v>
      </c>
      <c r="Y1026" t="s">
        <v>738</v>
      </c>
      <c r="Z1026" t="s">
        <v>54</v>
      </c>
      <c r="AA1026"/>
      <c r="AB1026" t="s">
        <v>42643</v>
      </c>
      <c r="AC1026" t="s">
        <v>50138</v>
      </c>
      <c r="AD1026" t="s">
        <v>3448</v>
      </c>
      <c r="AE1026" t="s">
        <v>105</v>
      </c>
      <c r="AF1026" s="119" t="str">
        <f t="shared" si="62"/>
        <v>NA</v>
      </c>
      <c r="AG1026" s="119"/>
      <c r="AH1026" s="119"/>
      <c r="AI1026" s="119"/>
      <c r="AJ1026" s="119" t="str">
        <f t="shared" si="63"/>
        <v>NA</v>
      </c>
      <c r="AK1026" s="190"/>
      <c r="AL1026" s="191"/>
    </row>
    <row r="1027" spans="1:38" x14ac:dyDescent="0.25">
      <c r="A1027" t="s">
        <v>5035</v>
      </c>
      <c r="B1027" t="s">
        <v>5034</v>
      </c>
      <c r="C1027" t="s">
        <v>3995</v>
      </c>
      <c r="D1027" t="s">
        <v>634</v>
      </c>
      <c r="E1027" t="s">
        <v>5036</v>
      </c>
      <c r="F1027" t="s">
        <v>54</v>
      </c>
      <c r="G1027"/>
      <c r="H1027" t="s">
        <v>43414</v>
      </c>
      <c r="I1027" t="s">
        <v>50638</v>
      </c>
      <c r="J1027" t="s">
        <v>5037</v>
      </c>
      <c r="K1027" t="s">
        <v>565</v>
      </c>
      <c r="L1027" s="119" t="str">
        <f t="shared" ref="L1027:L1090" si="64">IF($Q$1&lt;&gt;"",IF(ISNUMBER(SEARCH("*"&amp;$Q$1&amp;"*", A1027)),A1027, IF(ISNUMBER(SEARCH("*"&amp;$Q$1&amp;"*", H1027)),A1027, IF(ISNUMBER(SEARCH("*"&amp;$Q$1&amp;"*", G1027)),A1027, IF(ISNUMBER(SEARCH("*"&amp;$Q$1&amp;"*", J1027)),A1027,  IF(ISNUMBER(SEARCH("*"&amp;$Q$1&amp;"*", E1027)),A1027, "NA"))))),"NA")</f>
        <v>NA</v>
      </c>
      <c r="M1027" s="119"/>
      <c r="N1027" s="120" t="str">
        <f t="shared" ref="N1027:N1090" si="65">IF($Q$11=1,IF(ISNUMBER(SEARCH($T$11,C1027)),A1027,"NA"),"NA")</f>
        <v>NA</v>
      </c>
      <c r="O1027" s="120"/>
      <c r="P1027"/>
      <c r="Q1027"/>
      <c r="R1027"/>
      <c r="S1027"/>
      <c r="T1027"/>
      <c r="U1027" t="s">
        <v>39528</v>
      </c>
      <c r="V1027" t="s">
        <v>39529</v>
      </c>
      <c r="W1027" t="s">
        <v>1676</v>
      </c>
      <c r="X1027" t="s">
        <v>102</v>
      </c>
      <c r="Y1027" t="s">
        <v>738</v>
      </c>
      <c r="Z1027" t="s">
        <v>54</v>
      </c>
      <c r="AA1027"/>
      <c r="AB1027" t="s">
        <v>42643</v>
      </c>
      <c r="AC1027" t="s">
        <v>50138</v>
      </c>
      <c r="AD1027" t="s">
        <v>41247</v>
      </c>
      <c r="AE1027" t="s">
        <v>105</v>
      </c>
      <c r="AF1027" s="119" t="str">
        <f t="shared" ref="AF1027:AF1090" si="66">IF($Q$6&lt;&gt;"",IF(ISNUMBER(SEARCH($Q$6, W1027)),U1027, "NA"),"NA")</f>
        <v>NA</v>
      </c>
      <c r="AG1027" s="119"/>
      <c r="AH1027" s="119"/>
      <c r="AI1027" s="119"/>
      <c r="AJ1027" s="119" t="str">
        <f t="shared" ref="AJ1027:AJ1090" si="67">IF($Q$5&lt;&gt;"",IF(ISNUMBER(SEARCH($Q$5, U1027&amp;" "&amp;Y1027&amp;" "&amp;AA1027&amp;" "&amp;AB1027&amp;" "&amp;AD1027)),U1027, "NA"),"NA")</f>
        <v>NA</v>
      </c>
      <c r="AK1027" s="190"/>
      <c r="AL1027" s="191"/>
    </row>
    <row r="1028" spans="1:38" x14ac:dyDescent="0.25">
      <c r="A1028" t="s">
        <v>5671</v>
      </c>
      <c r="B1028" t="s">
        <v>5674</v>
      </c>
      <c r="C1028" t="s">
        <v>5675</v>
      </c>
      <c r="D1028" t="s">
        <v>634</v>
      </c>
      <c r="E1028" t="s">
        <v>1860</v>
      </c>
      <c r="F1028" t="s">
        <v>54</v>
      </c>
      <c r="G1028"/>
      <c r="H1028" t="s">
        <v>43415</v>
      </c>
      <c r="I1028" t="s">
        <v>50639</v>
      </c>
      <c r="J1028" t="s">
        <v>5671</v>
      </c>
      <c r="K1028" t="s">
        <v>565</v>
      </c>
      <c r="L1028" s="119" t="str">
        <f t="shared" si="64"/>
        <v>NA</v>
      </c>
      <c r="M1028" s="119"/>
      <c r="N1028" s="120" t="str">
        <f t="shared" si="65"/>
        <v>NA</v>
      </c>
      <c r="O1028" s="120"/>
      <c r="P1028"/>
      <c r="Q1028"/>
      <c r="R1028"/>
      <c r="S1028"/>
      <c r="T1028"/>
      <c r="U1028" t="s">
        <v>39530</v>
      </c>
      <c r="V1028" t="s">
        <v>39531</v>
      </c>
      <c r="W1028" t="s">
        <v>2067</v>
      </c>
      <c r="X1028" t="s">
        <v>102</v>
      </c>
      <c r="Y1028" t="s">
        <v>39532</v>
      </c>
      <c r="Z1028" t="s">
        <v>54</v>
      </c>
      <c r="AA1028"/>
      <c r="AB1028" t="s">
        <v>42644</v>
      </c>
      <c r="AC1028" t="s">
        <v>56356</v>
      </c>
      <c r="AD1028" t="s">
        <v>39530</v>
      </c>
      <c r="AE1028" t="s">
        <v>105</v>
      </c>
      <c r="AF1028" s="119" t="str">
        <f t="shared" si="66"/>
        <v>NA</v>
      </c>
      <c r="AG1028" s="119"/>
      <c r="AH1028" s="119"/>
      <c r="AI1028" s="119"/>
      <c r="AJ1028" s="119" t="str">
        <f t="shared" si="67"/>
        <v>NA</v>
      </c>
      <c r="AK1028" s="190"/>
      <c r="AL1028" s="191"/>
    </row>
    <row r="1029" spans="1:38" x14ac:dyDescent="0.25">
      <c r="A1029" t="s">
        <v>4814</v>
      </c>
      <c r="B1029" t="s">
        <v>4812</v>
      </c>
      <c r="C1029" t="s">
        <v>4813</v>
      </c>
      <c r="D1029" t="s">
        <v>634</v>
      </c>
      <c r="E1029" t="s">
        <v>3573</v>
      </c>
      <c r="F1029" t="s">
        <v>54</v>
      </c>
      <c r="G1029"/>
      <c r="H1029" t="s">
        <v>43416</v>
      </c>
      <c r="I1029" t="s">
        <v>50640</v>
      </c>
      <c r="J1029" t="s">
        <v>4815</v>
      </c>
      <c r="K1029" t="s">
        <v>565</v>
      </c>
      <c r="L1029" s="119" t="str">
        <f t="shared" si="64"/>
        <v>NA</v>
      </c>
      <c r="M1029" s="119"/>
      <c r="N1029" s="120" t="str">
        <f t="shared" si="65"/>
        <v>NA</v>
      </c>
      <c r="O1029" s="120"/>
      <c r="P1029"/>
      <c r="Q1029"/>
      <c r="R1029"/>
      <c r="S1029"/>
      <c r="T1029"/>
      <c r="U1029" t="s">
        <v>39533</v>
      </c>
      <c r="V1029" t="s">
        <v>39534</v>
      </c>
      <c r="W1029" t="s">
        <v>1698</v>
      </c>
      <c r="X1029" t="s">
        <v>102</v>
      </c>
      <c r="Y1029" t="s">
        <v>1700</v>
      </c>
      <c r="Z1029" t="s">
        <v>54</v>
      </c>
      <c r="AA1029"/>
      <c r="AB1029" t="s">
        <v>42645</v>
      </c>
      <c r="AC1029" t="s">
        <v>50139</v>
      </c>
      <c r="AD1029" t="s">
        <v>41248</v>
      </c>
      <c r="AE1029" t="s">
        <v>105</v>
      </c>
      <c r="AF1029" s="119" t="str">
        <f t="shared" si="66"/>
        <v>NA</v>
      </c>
      <c r="AG1029" s="119"/>
      <c r="AH1029" s="119"/>
      <c r="AI1029" s="119"/>
      <c r="AJ1029" s="119" t="str">
        <f t="shared" si="67"/>
        <v>NA</v>
      </c>
      <c r="AK1029" s="190"/>
      <c r="AL1029" s="191"/>
    </row>
    <row r="1030" spans="1:38" x14ac:dyDescent="0.25">
      <c r="A1030" t="s">
        <v>4467</v>
      </c>
      <c r="B1030" t="s">
        <v>4466</v>
      </c>
      <c r="C1030" t="s">
        <v>3956</v>
      </c>
      <c r="D1030" t="s">
        <v>634</v>
      </c>
      <c r="E1030" t="s">
        <v>3958</v>
      </c>
      <c r="F1030" t="s">
        <v>54</v>
      </c>
      <c r="G1030"/>
      <c r="H1030" t="s">
        <v>43417</v>
      </c>
      <c r="I1030" t="s">
        <v>50641</v>
      </c>
      <c r="J1030" t="s">
        <v>4468</v>
      </c>
      <c r="K1030" t="s">
        <v>565</v>
      </c>
      <c r="L1030" s="119" t="str">
        <f t="shared" si="64"/>
        <v>NA</v>
      </c>
      <c r="M1030" s="119"/>
      <c r="N1030" s="120" t="str">
        <f t="shared" si="65"/>
        <v>NA</v>
      </c>
      <c r="O1030" s="120"/>
      <c r="P1030"/>
      <c r="Q1030"/>
      <c r="R1030"/>
      <c r="S1030"/>
      <c r="T1030"/>
      <c r="U1030" t="s">
        <v>39535</v>
      </c>
      <c r="V1030" t="s">
        <v>39536</v>
      </c>
      <c r="W1030" t="s">
        <v>3719</v>
      </c>
      <c r="X1030" t="s">
        <v>102</v>
      </c>
      <c r="Y1030" t="s">
        <v>3721</v>
      </c>
      <c r="Z1030" t="s">
        <v>54</v>
      </c>
      <c r="AA1030"/>
      <c r="AB1030" t="s">
        <v>42646</v>
      </c>
      <c r="AC1030" t="s">
        <v>50140</v>
      </c>
      <c r="AD1030" t="s">
        <v>41249</v>
      </c>
      <c r="AE1030" t="s">
        <v>105</v>
      </c>
      <c r="AF1030" s="119" t="str">
        <f t="shared" si="66"/>
        <v>NA</v>
      </c>
      <c r="AG1030" s="119"/>
      <c r="AH1030" s="119"/>
      <c r="AI1030" s="119"/>
      <c r="AJ1030" s="119" t="str">
        <f t="shared" si="67"/>
        <v>NA</v>
      </c>
      <c r="AK1030" s="190"/>
      <c r="AL1030" s="191"/>
    </row>
    <row r="1031" spans="1:38" x14ac:dyDescent="0.25">
      <c r="A1031" t="s">
        <v>3957</v>
      </c>
      <c r="B1031" t="s">
        <v>3955</v>
      </c>
      <c r="C1031" t="s">
        <v>3956</v>
      </c>
      <c r="D1031" t="s">
        <v>634</v>
      </c>
      <c r="E1031" t="s">
        <v>3958</v>
      </c>
      <c r="F1031" t="s">
        <v>54</v>
      </c>
      <c r="G1031"/>
      <c r="H1031" t="s">
        <v>43417</v>
      </c>
      <c r="I1031" t="s">
        <v>50641</v>
      </c>
      <c r="J1031" t="s">
        <v>3959</v>
      </c>
      <c r="K1031" t="s">
        <v>565</v>
      </c>
      <c r="L1031" s="119" t="str">
        <f t="shared" si="64"/>
        <v>NA</v>
      </c>
      <c r="M1031" s="119"/>
      <c r="N1031" s="120" t="str">
        <f t="shared" si="65"/>
        <v>NA</v>
      </c>
      <c r="O1031" s="120"/>
      <c r="P1031"/>
      <c r="Q1031"/>
      <c r="R1031"/>
      <c r="S1031"/>
      <c r="T1031"/>
      <c r="U1031" t="s">
        <v>39537</v>
      </c>
      <c r="V1031" t="s">
        <v>39538</v>
      </c>
      <c r="W1031" t="s">
        <v>3468</v>
      </c>
      <c r="X1031" t="s">
        <v>102</v>
      </c>
      <c r="Y1031" t="s">
        <v>16669</v>
      </c>
      <c r="Z1031" t="s">
        <v>54</v>
      </c>
      <c r="AA1031"/>
      <c r="AB1031" t="s">
        <v>42647</v>
      </c>
      <c r="AC1031" t="s">
        <v>56357</v>
      </c>
      <c r="AD1031" t="s">
        <v>41250</v>
      </c>
      <c r="AE1031" t="s">
        <v>105</v>
      </c>
      <c r="AF1031" s="119" t="str">
        <f t="shared" si="66"/>
        <v>NA</v>
      </c>
      <c r="AG1031" s="119"/>
      <c r="AH1031" s="119"/>
      <c r="AI1031" s="119"/>
      <c r="AJ1031" s="119" t="str">
        <f t="shared" si="67"/>
        <v>NA</v>
      </c>
      <c r="AK1031" s="190"/>
      <c r="AL1031" s="191"/>
    </row>
    <row r="1032" spans="1:38" x14ac:dyDescent="0.25">
      <c r="A1032" t="s">
        <v>5621</v>
      </c>
      <c r="B1032" t="s">
        <v>5619</v>
      </c>
      <c r="C1032" t="s">
        <v>5620</v>
      </c>
      <c r="D1032" t="s">
        <v>634</v>
      </c>
      <c r="E1032" t="s">
        <v>2403</v>
      </c>
      <c r="F1032" t="s">
        <v>54</v>
      </c>
      <c r="G1032"/>
      <c r="H1032" t="s">
        <v>43418</v>
      </c>
      <c r="I1032" t="s">
        <v>50642</v>
      </c>
      <c r="J1032" t="s">
        <v>5621</v>
      </c>
      <c r="K1032" t="s">
        <v>565</v>
      </c>
      <c r="L1032" s="119" t="str">
        <f t="shared" si="64"/>
        <v>NA</v>
      </c>
      <c r="M1032" s="119"/>
      <c r="N1032" s="120" t="str">
        <f t="shared" si="65"/>
        <v>NA</v>
      </c>
      <c r="O1032" s="120"/>
      <c r="P1032"/>
      <c r="Q1032"/>
      <c r="R1032"/>
      <c r="S1032"/>
      <c r="T1032"/>
      <c r="U1032" t="s">
        <v>41252</v>
      </c>
      <c r="V1032" t="s">
        <v>41251</v>
      </c>
      <c r="W1032" t="s">
        <v>185</v>
      </c>
      <c r="X1032" t="s">
        <v>102</v>
      </c>
      <c r="Y1032" t="s">
        <v>10448</v>
      </c>
      <c r="Z1032" t="s">
        <v>54</v>
      </c>
      <c r="AA1032"/>
      <c r="AB1032" t="s">
        <v>42648</v>
      </c>
      <c r="AC1032" t="s">
        <v>56358</v>
      </c>
      <c r="AD1032"/>
      <c r="AE1032" t="s">
        <v>105</v>
      </c>
      <c r="AF1032" s="119" t="str">
        <f t="shared" si="66"/>
        <v>NA</v>
      </c>
      <c r="AG1032" s="119"/>
      <c r="AH1032" s="119"/>
      <c r="AI1032" s="119"/>
      <c r="AJ1032" s="119" t="str">
        <f t="shared" si="67"/>
        <v>NA</v>
      </c>
      <c r="AK1032" s="190"/>
      <c r="AL1032" s="191"/>
    </row>
    <row r="1033" spans="1:38" x14ac:dyDescent="0.25">
      <c r="A1033" t="s">
        <v>5320</v>
      </c>
      <c r="B1033" t="s">
        <v>5318</v>
      </c>
      <c r="C1033" t="s">
        <v>5319</v>
      </c>
      <c r="D1033" t="s">
        <v>634</v>
      </c>
      <c r="E1033" t="s">
        <v>1755</v>
      </c>
      <c r="F1033" t="s">
        <v>54</v>
      </c>
      <c r="G1033"/>
      <c r="H1033" t="s">
        <v>43419</v>
      </c>
      <c r="I1033" t="s">
        <v>50643</v>
      </c>
      <c r="J1033" t="s">
        <v>5320</v>
      </c>
      <c r="K1033" t="s">
        <v>565</v>
      </c>
      <c r="L1033" s="119" t="str">
        <f t="shared" si="64"/>
        <v>NA</v>
      </c>
      <c r="M1033" s="119"/>
      <c r="N1033" s="120" t="str">
        <f t="shared" si="65"/>
        <v>NA</v>
      </c>
      <c r="O1033" s="120"/>
      <c r="P1033"/>
      <c r="Q1033"/>
      <c r="R1033"/>
      <c r="S1033"/>
      <c r="T1033"/>
      <c r="U1033" t="s">
        <v>1769</v>
      </c>
      <c r="V1033" t="s">
        <v>39539</v>
      </c>
      <c r="W1033" t="s">
        <v>1768</v>
      </c>
      <c r="X1033" t="s">
        <v>102</v>
      </c>
      <c r="Y1033" t="s">
        <v>1770</v>
      </c>
      <c r="Z1033" t="s">
        <v>54</v>
      </c>
      <c r="AA1033"/>
      <c r="AB1033" t="s">
        <v>42649</v>
      </c>
      <c r="AC1033" t="s">
        <v>50141</v>
      </c>
      <c r="AD1033" t="s">
        <v>1771</v>
      </c>
      <c r="AE1033" t="s">
        <v>105</v>
      </c>
      <c r="AF1033" s="119" t="str">
        <f t="shared" si="66"/>
        <v>NA</v>
      </c>
      <c r="AG1033" s="119"/>
      <c r="AH1033" s="119"/>
      <c r="AI1033" s="119"/>
      <c r="AJ1033" s="119" t="str">
        <f t="shared" si="67"/>
        <v>NA</v>
      </c>
      <c r="AK1033" s="190"/>
      <c r="AL1033" s="191"/>
    </row>
    <row r="1034" spans="1:38" x14ac:dyDescent="0.25">
      <c r="A1034" t="s">
        <v>5047</v>
      </c>
      <c r="B1034" t="s">
        <v>5046</v>
      </c>
      <c r="C1034" t="s">
        <v>3995</v>
      </c>
      <c r="D1034" t="s">
        <v>634</v>
      </c>
      <c r="E1034" t="s">
        <v>3374</v>
      </c>
      <c r="F1034" t="s">
        <v>54</v>
      </c>
      <c r="G1034"/>
      <c r="H1034" t="s">
        <v>43420</v>
      </c>
      <c r="I1034" t="s">
        <v>50644</v>
      </c>
      <c r="J1034" t="s">
        <v>5048</v>
      </c>
      <c r="K1034" t="s">
        <v>565</v>
      </c>
      <c r="L1034" s="119" t="str">
        <f t="shared" si="64"/>
        <v>NA</v>
      </c>
      <c r="M1034" s="119"/>
      <c r="N1034" s="120" t="str">
        <f t="shared" si="65"/>
        <v>NA</v>
      </c>
      <c r="O1034" s="120"/>
      <c r="P1034"/>
      <c r="Q1034"/>
      <c r="R1034"/>
      <c r="S1034"/>
      <c r="T1034"/>
      <c r="U1034" t="s">
        <v>39540</v>
      </c>
      <c r="V1034" t="s">
        <v>39541</v>
      </c>
      <c r="W1034" t="s">
        <v>1768</v>
      </c>
      <c r="X1034" t="s">
        <v>102</v>
      </c>
      <c r="Y1034" t="s">
        <v>1770</v>
      </c>
      <c r="Z1034" t="s">
        <v>54</v>
      </c>
      <c r="AA1034"/>
      <c r="AB1034" t="s">
        <v>42649</v>
      </c>
      <c r="AC1034" t="s">
        <v>50141</v>
      </c>
      <c r="AD1034" t="s">
        <v>41253</v>
      </c>
      <c r="AE1034" t="s">
        <v>105</v>
      </c>
      <c r="AF1034" s="119" t="str">
        <f t="shared" si="66"/>
        <v>NA</v>
      </c>
      <c r="AG1034" s="119"/>
      <c r="AH1034" s="119"/>
      <c r="AI1034" s="119"/>
      <c r="AJ1034" s="119" t="str">
        <f t="shared" si="67"/>
        <v>NA</v>
      </c>
      <c r="AK1034" s="190"/>
      <c r="AL1034" s="191"/>
    </row>
    <row r="1035" spans="1:38" x14ac:dyDescent="0.25">
      <c r="A1035" t="s">
        <v>5136</v>
      </c>
      <c r="B1035" t="s">
        <v>5134</v>
      </c>
      <c r="C1035" t="s">
        <v>5135</v>
      </c>
      <c r="D1035" t="s">
        <v>634</v>
      </c>
      <c r="E1035" t="s">
        <v>5137</v>
      </c>
      <c r="F1035" t="s">
        <v>54</v>
      </c>
      <c r="G1035"/>
      <c r="H1035" t="s">
        <v>43421</v>
      </c>
      <c r="I1035" t="s">
        <v>50645</v>
      </c>
      <c r="J1035" t="s">
        <v>5136</v>
      </c>
      <c r="K1035" t="s">
        <v>565</v>
      </c>
      <c r="L1035" s="119" t="str">
        <f t="shared" si="64"/>
        <v>NA</v>
      </c>
      <c r="M1035" s="119"/>
      <c r="N1035" s="120" t="str">
        <f t="shared" si="65"/>
        <v>NA</v>
      </c>
      <c r="O1035" s="120"/>
      <c r="P1035"/>
      <c r="Q1035"/>
      <c r="R1035"/>
      <c r="S1035"/>
      <c r="T1035"/>
      <c r="U1035" t="s">
        <v>39542</v>
      </c>
      <c r="V1035" t="s">
        <v>39543</v>
      </c>
      <c r="W1035" t="s">
        <v>2787</v>
      </c>
      <c r="X1035" t="s">
        <v>102</v>
      </c>
      <c r="Y1035" t="s">
        <v>2789</v>
      </c>
      <c r="Z1035" t="s">
        <v>54</v>
      </c>
      <c r="AA1035"/>
      <c r="AB1035" t="s">
        <v>42650</v>
      </c>
      <c r="AC1035" t="s">
        <v>50142</v>
      </c>
      <c r="AD1035" t="s">
        <v>41254</v>
      </c>
      <c r="AE1035" t="s">
        <v>105</v>
      </c>
      <c r="AF1035" s="119" t="str">
        <f t="shared" si="66"/>
        <v>NA</v>
      </c>
      <c r="AG1035" s="119"/>
      <c r="AH1035" s="119"/>
      <c r="AI1035" s="119"/>
      <c r="AJ1035" s="119" t="str">
        <f t="shared" si="67"/>
        <v>NA</v>
      </c>
      <c r="AK1035" s="190"/>
      <c r="AL1035" s="191"/>
    </row>
    <row r="1036" spans="1:38" x14ac:dyDescent="0.25">
      <c r="A1036" t="s">
        <v>5388</v>
      </c>
      <c r="B1036" t="s">
        <v>5386</v>
      </c>
      <c r="C1036" t="s">
        <v>5387</v>
      </c>
      <c r="D1036" t="s">
        <v>634</v>
      </c>
      <c r="E1036" t="s">
        <v>5112</v>
      </c>
      <c r="F1036" t="s">
        <v>54</v>
      </c>
      <c r="G1036"/>
      <c r="H1036" t="s">
        <v>43422</v>
      </c>
      <c r="I1036" t="s">
        <v>50646</v>
      </c>
      <c r="J1036" t="s">
        <v>5388</v>
      </c>
      <c r="K1036" t="s">
        <v>565</v>
      </c>
      <c r="L1036" s="119" t="str">
        <f t="shared" si="64"/>
        <v>NA</v>
      </c>
      <c r="M1036" s="119"/>
      <c r="N1036" s="120" t="str">
        <f t="shared" si="65"/>
        <v>NA</v>
      </c>
      <c r="O1036" s="120"/>
      <c r="P1036"/>
      <c r="Q1036"/>
      <c r="R1036"/>
      <c r="S1036"/>
      <c r="T1036"/>
      <c r="U1036" t="s">
        <v>39544</v>
      </c>
      <c r="V1036" t="s">
        <v>39545</v>
      </c>
      <c r="W1036" t="s">
        <v>1768</v>
      </c>
      <c r="X1036" t="s">
        <v>102</v>
      </c>
      <c r="Y1036" t="s">
        <v>2789</v>
      </c>
      <c r="Z1036" t="s">
        <v>54</v>
      </c>
      <c r="AA1036"/>
      <c r="AB1036" t="s">
        <v>42650</v>
      </c>
      <c r="AC1036" t="s">
        <v>50142</v>
      </c>
      <c r="AD1036"/>
      <c r="AE1036" t="s">
        <v>105</v>
      </c>
      <c r="AF1036" s="119" t="str">
        <f t="shared" si="66"/>
        <v>NA</v>
      </c>
      <c r="AG1036" s="119"/>
      <c r="AH1036" s="119"/>
      <c r="AI1036" s="119"/>
      <c r="AJ1036" s="119" t="str">
        <f t="shared" si="67"/>
        <v>NA</v>
      </c>
      <c r="AK1036" s="190"/>
      <c r="AL1036" s="191"/>
    </row>
    <row r="1037" spans="1:38" x14ac:dyDescent="0.25">
      <c r="A1037" t="s">
        <v>5111</v>
      </c>
      <c r="B1037" t="s">
        <v>5109</v>
      </c>
      <c r="C1037" t="s">
        <v>5110</v>
      </c>
      <c r="D1037" t="s">
        <v>634</v>
      </c>
      <c r="E1037" t="s">
        <v>5112</v>
      </c>
      <c r="F1037" t="s">
        <v>54</v>
      </c>
      <c r="G1037"/>
      <c r="H1037" t="s">
        <v>43422</v>
      </c>
      <c r="I1037" t="s">
        <v>50646</v>
      </c>
      <c r="J1037"/>
      <c r="K1037" t="s">
        <v>565</v>
      </c>
      <c r="L1037" s="119" t="str">
        <f t="shared" si="64"/>
        <v>NA</v>
      </c>
      <c r="M1037" s="119"/>
      <c r="N1037" s="120" t="str">
        <f t="shared" si="65"/>
        <v>NA</v>
      </c>
      <c r="O1037" s="120"/>
      <c r="P1037"/>
      <c r="Q1037"/>
      <c r="R1037"/>
      <c r="S1037"/>
      <c r="T1037"/>
      <c r="U1037" t="s">
        <v>39546</v>
      </c>
      <c r="V1037" t="s">
        <v>39547</v>
      </c>
      <c r="W1037" t="s">
        <v>1768</v>
      </c>
      <c r="X1037" t="s">
        <v>102</v>
      </c>
      <c r="Y1037" t="s">
        <v>39548</v>
      </c>
      <c r="Z1037" t="s">
        <v>54</v>
      </c>
      <c r="AA1037"/>
      <c r="AB1037" t="s">
        <v>42651</v>
      </c>
      <c r="AC1037" t="s">
        <v>56359</v>
      </c>
      <c r="AD1037" t="s">
        <v>41255</v>
      </c>
      <c r="AE1037" t="s">
        <v>105</v>
      </c>
      <c r="AF1037" s="119" t="str">
        <f t="shared" si="66"/>
        <v>NA</v>
      </c>
      <c r="AG1037" s="119"/>
      <c r="AH1037" s="119"/>
      <c r="AI1037" s="119"/>
      <c r="AJ1037" s="119" t="str">
        <f t="shared" si="67"/>
        <v>NA</v>
      </c>
      <c r="AK1037" s="190"/>
      <c r="AL1037" s="191"/>
    </row>
    <row r="1038" spans="1:38" x14ac:dyDescent="0.25">
      <c r="A1038" t="s">
        <v>5375</v>
      </c>
      <c r="B1038" t="s">
        <v>5373</v>
      </c>
      <c r="C1038" t="s">
        <v>5374</v>
      </c>
      <c r="D1038" t="s">
        <v>634</v>
      </c>
      <c r="E1038" t="s">
        <v>5376</v>
      </c>
      <c r="F1038" t="s">
        <v>54</v>
      </c>
      <c r="G1038"/>
      <c r="H1038" t="s">
        <v>43423</v>
      </c>
      <c r="I1038" t="s">
        <v>50647</v>
      </c>
      <c r="J1038" t="s">
        <v>5377</v>
      </c>
      <c r="K1038" t="s">
        <v>565</v>
      </c>
      <c r="L1038" s="119" t="str">
        <f t="shared" si="64"/>
        <v>NA</v>
      </c>
      <c r="M1038" s="119"/>
      <c r="N1038" s="120" t="str">
        <f t="shared" si="65"/>
        <v>NA</v>
      </c>
      <c r="O1038" s="120"/>
      <c r="P1038"/>
      <c r="Q1038"/>
      <c r="R1038"/>
      <c r="S1038"/>
      <c r="T1038"/>
      <c r="U1038" t="s">
        <v>39549</v>
      </c>
      <c r="V1038" t="s">
        <v>39550</v>
      </c>
      <c r="W1038" t="s">
        <v>185</v>
      </c>
      <c r="X1038" t="s">
        <v>102</v>
      </c>
      <c r="Y1038" t="s">
        <v>16327</v>
      </c>
      <c r="Z1038" t="s">
        <v>54</v>
      </c>
      <c r="AA1038"/>
      <c r="AB1038" t="s">
        <v>42652</v>
      </c>
      <c r="AC1038" t="s">
        <v>56360</v>
      </c>
      <c r="AD1038" t="s">
        <v>41256</v>
      </c>
      <c r="AE1038" t="s">
        <v>105</v>
      </c>
      <c r="AF1038" s="119" t="str">
        <f t="shared" si="66"/>
        <v>NA</v>
      </c>
      <c r="AG1038" s="119"/>
      <c r="AH1038" s="119"/>
      <c r="AI1038" s="119"/>
      <c r="AJ1038" s="119" t="str">
        <f t="shared" si="67"/>
        <v>NA</v>
      </c>
      <c r="AK1038" s="190"/>
      <c r="AL1038" s="191"/>
    </row>
    <row r="1039" spans="1:38" x14ac:dyDescent="0.25">
      <c r="A1039" t="s">
        <v>4919</v>
      </c>
      <c r="B1039" t="s">
        <v>4917</v>
      </c>
      <c r="C1039" t="s">
        <v>4918</v>
      </c>
      <c r="D1039" t="s">
        <v>634</v>
      </c>
      <c r="E1039" t="s">
        <v>4920</v>
      </c>
      <c r="F1039" t="s">
        <v>54</v>
      </c>
      <c r="G1039"/>
      <c r="H1039" t="s">
        <v>43424</v>
      </c>
      <c r="I1039" t="s">
        <v>50648</v>
      </c>
      <c r="J1039"/>
      <c r="K1039" t="s">
        <v>565</v>
      </c>
      <c r="L1039" s="119" t="str">
        <f t="shared" si="64"/>
        <v>NA</v>
      </c>
      <c r="M1039" s="119"/>
      <c r="N1039" s="120" t="str">
        <f t="shared" si="65"/>
        <v>NA</v>
      </c>
      <c r="O1039" s="120"/>
      <c r="P1039"/>
      <c r="Q1039"/>
      <c r="R1039"/>
      <c r="S1039"/>
      <c r="T1039"/>
      <c r="U1039" t="s">
        <v>39551</v>
      </c>
      <c r="V1039" t="s">
        <v>39552</v>
      </c>
      <c r="W1039" t="s">
        <v>2378</v>
      </c>
      <c r="X1039" t="s">
        <v>102</v>
      </c>
      <c r="Y1039" t="s">
        <v>10889</v>
      </c>
      <c r="Z1039" t="s">
        <v>54</v>
      </c>
      <c r="AA1039"/>
      <c r="AB1039" t="s">
        <v>42653</v>
      </c>
      <c r="AC1039" t="s">
        <v>56361</v>
      </c>
      <c r="AD1039"/>
      <c r="AE1039" t="s">
        <v>105</v>
      </c>
      <c r="AF1039" s="119" t="str">
        <f t="shared" si="66"/>
        <v>NA</v>
      </c>
      <c r="AG1039" s="119"/>
      <c r="AH1039" s="119"/>
      <c r="AI1039" s="119"/>
      <c r="AJ1039" s="119" t="str">
        <f t="shared" si="67"/>
        <v>NA</v>
      </c>
      <c r="AK1039" s="190"/>
      <c r="AL1039" s="191"/>
    </row>
    <row r="1040" spans="1:38" x14ac:dyDescent="0.25">
      <c r="A1040" t="s">
        <v>5121</v>
      </c>
      <c r="B1040" t="s">
        <v>5120</v>
      </c>
      <c r="C1040" t="s">
        <v>3995</v>
      </c>
      <c r="D1040" t="s">
        <v>634</v>
      </c>
      <c r="E1040" t="s">
        <v>4920</v>
      </c>
      <c r="F1040" t="s">
        <v>54</v>
      </c>
      <c r="G1040"/>
      <c r="H1040" t="s">
        <v>43424</v>
      </c>
      <c r="I1040" t="s">
        <v>50648</v>
      </c>
      <c r="J1040" t="s">
        <v>5122</v>
      </c>
      <c r="K1040" t="s">
        <v>565</v>
      </c>
      <c r="L1040" s="119" t="str">
        <f t="shared" si="64"/>
        <v>NA</v>
      </c>
      <c r="M1040" s="119"/>
      <c r="N1040" s="120" t="str">
        <f t="shared" si="65"/>
        <v>NA</v>
      </c>
      <c r="O1040" s="120"/>
      <c r="P1040"/>
      <c r="Q1040"/>
      <c r="R1040"/>
      <c r="S1040"/>
      <c r="T1040"/>
      <c r="U1040" t="s">
        <v>2322</v>
      </c>
      <c r="V1040" t="s">
        <v>39553</v>
      </c>
      <c r="W1040" t="s">
        <v>2321</v>
      </c>
      <c r="X1040" t="s">
        <v>102</v>
      </c>
      <c r="Y1040" t="s">
        <v>2323</v>
      </c>
      <c r="Z1040" t="s">
        <v>54</v>
      </c>
      <c r="AA1040"/>
      <c r="AB1040" t="s">
        <v>42654</v>
      </c>
      <c r="AC1040" t="s">
        <v>50143</v>
      </c>
      <c r="AD1040" t="s">
        <v>41257</v>
      </c>
      <c r="AE1040" t="s">
        <v>105</v>
      </c>
      <c r="AF1040" s="119" t="str">
        <f t="shared" si="66"/>
        <v>NA</v>
      </c>
      <c r="AG1040" s="119"/>
      <c r="AH1040" s="119"/>
      <c r="AI1040" s="119"/>
      <c r="AJ1040" s="119" t="str">
        <f t="shared" si="67"/>
        <v>NA</v>
      </c>
      <c r="AK1040" s="190"/>
      <c r="AL1040" s="191"/>
    </row>
    <row r="1041" spans="1:38" x14ac:dyDescent="0.25">
      <c r="A1041" t="s">
        <v>4221</v>
      </c>
      <c r="B1041" t="s">
        <v>4219</v>
      </c>
      <c r="C1041" t="s">
        <v>4220</v>
      </c>
      <c r="D1041" t="s">
        <v>634</v>
      </c>
      <c r="E1041" t="s">
        <v>3997</v>
      </c>
      <c r="F1041" t="s">
        <v>54</v>
      </c>
      <c r="G1041"/>
      <c r="H1041" t="s">
        <v>43425</v>
      </c>
      <c r="I1041" t="s">
        <v>50649</v>
      </c>
      <c r="J1041" t="s">
        <v>4222</v>
      </c>
      <c r="K1041" t="s">
        <v>565</v>
      </c>
      <c r="L1041" s="119" t="str">
        <f t="shared" si="64"/>
        <v>NA</v>
      </c>
      <c r="M1041" s="119"/>
      <c r="N1041" s="120" t="str">
        <f t="shared" si="65"/>
        <v>NA</v>
      </c>
      <c r="O1041" s="120"/>
      <c r="P1041"/>
      <c r="Q1041"/>
      <c r="R1041"/>
      <c r="S1041"/>
      <c r="T1041"/>
      <c r="U1041" t="s">
        <v>39554</v>
      </c>
      <c r="V1041" t="s">
        <v>39555</v>
      </c>
      <c r="W1041" t="s">
        <v>2321</v>
      </c>
      <c r="X1041" t="s">
        <v>102</v>
      </c>
      <c r="Y1041" t="s">
        <v>2323</v>
      </c>
      <c r="Z1041" t="s">
        <v>54</v>
      </c>
      <c r="AA1041"/>
      <c r="AB1041" t="s">
        <v>42654</v>
      </c>
      <c r="AC1041" t="s">
        <v>50143</v>
      </c>
      <c r="AD1041" t="s">
        <v>41258</v>
      </c>
      <c r="AE1041" t="s">
        <v>105</v>
      </c>
      <c r="AF1041" s="119" t="str">
        <f t="shared" si="66"/>
        <v>NA</v>
      </c>
      <c r="AG1041" s="119"/>
      <c r="AH1041" s="119"/>
      <c r="AI1041" s="119"/>
      <c r="AJ1041" s="119" t="str">
        <f t="shared" si="67"/>
        <v>NA</v>
      </c>
      <c r="AK1041" s="190"/>
      <c r="AL1041" s="191"/>
    </row>
    <row r="1042" spans="1:38" x14ac:dyDescent="0.25">
      <c r="A1042" t="s">
        <v>4826</v>
      </c>
      <c r="B1042" t="s">
        <v>4824</v>
      </c>
      <c r="C1042" t="s">
        <v>4825</v>
      </c>
      <c r="D1042" t="s">
        <v>634</v>
      </c>
      <c r="E1042" t="s">
        <v>3997</v>
      </c>
      <c r="F1042" t="s">
        <v>54</v>
      </c>
      <c r="G1042"/>
      <c r="H1042" t="s">
        <v>43425</v>
      </c>
      <c r="I1042" t="s">
        <v>50649</v>
      </c>
      <c r="J1042"/>
      <c r="K1042" t="s">
        <v>565</v>
      </c>
      <c r="L1042" s="119" t="str">
        <f t="shared" si="64"/>
        <v>NA</v>
      </c>
      <c r="M1042" s="119"/>
      <c r="N1042" s="120" t="str">
        <f t="shared" si="65"/>
        <v>NA</v>
      </c>
      <c r="O1042" s="120"/>
      <c r="P1042"/>
      <c r="Q1042"/>
      <c r="R1042"/>
      <c r="S1042"/>
      <c r="T1042"/>
      <c r="U1042" t="s">
        <v>39556</v>
      </c>
      <c r="V1042" t="s">
        <v>39557</v>
      </c>
      <c r="W1042" t="s">
        <v>2321</v>
      </c>
      <c r="X1042" t="s">
        <v>102</v>
      </c>
      <c r="Y1042" t="s">
        <v>2323</v>
      </c>
      <c r="Z1042" t="s">
        <v>54</v>
      </c>
      <c r="AA1042"/>
      <c r="AB1042" t="s">
        <v>42655</v>
      </c>
      <c r="AC1042" t="s">
        <v>50143</v>
      </c>
      <c r="AD1042" t="s">
        <v>41259</v>
      </c>
      <c r="AE1042" t="s">
        <v>105</v>
      </c>
      <c r="AF1042" s="119" t="str">
        <f t="shared" si="66"/>
        <v>NA</v>
      </c>
      <c r="AG1042" s="119"/>
      <c r="AH1042" s="119"/>
      <c r="AI1042" s="119"/>
      <c r="AJ1042" s="119" t="str">
        <f t="shared" si="67"/>
        <v>NA</v>
      </c>
      <c r="AK1042" s="190"/>
      <c r="AL1042" s="191"/>
    </row>
    <row r="1043" spans="1:38" x14ac:dyDescent="0.25">
      <c r="A1043" t="s">
        <v>3996</v>
      </c>
      <c r="B1043" t="s">
        <v>3994</v>
      </c>
      <c r="C1043" t="s">
        <v>3995</v>
      </c>
      <c r="D1043" t="s">
        <v>634</v>
      </c>
      <c r="E1043" t="s">
        <v>3997</v>
      </c>
      <c r="F1043" t="s">
        <v>54</v>
      </c>
      <c r="G1043"/>
      <c r="H1043" t="s">
        <v>43425</v>
      </c>
      <c r="I1043" t="s">
        <v>50649</v>
      </c>
      <c r="J1043" t="s">
        <v>3998</v>
      </c>
      <c r="K1043" t="s">
        <v>565</v>
      </c>
      <c r="L1043" s="119" t="str">
        <f t="shared" si="64"/>
        <v>NA</v>
      </c>
      <c r="M1043" s="119"/>
      <c r="N1043" s="120" t="str">
        <f t="shared" si="65"/>
        <v>NA</v>
      </c>
      <c r="O1043" s="120"/>
      <c r="P1043"/>
      <c r="Q1043"/>
      <c r="R1043"/>
      <c r="S1043"/>
      <c r="T1043"/>
      <c r="U1043" t="s">
        <v>39558</v>
      </c>
      <c r="V1043" t="s">
        <v>39559</v>
      </c>
      <c r="W1043" t="s">
        <v>2321</v>
      </c>
      <c r="X1043" t="s">
        <v>102</v>
      </c>
      <c r="Y1043" t="s">
        <v>2323</v>
      </c>
      <c r="Z1043" t="s">
        <v>54</v>
      </c>
      <c r="AA1043"/>
      <c r="AB1043" t="s">
        <v>42656</v>
      </c>
      <c r="AC1043" t="s">
        <v>50143</v>
      </c>
      <c r="AD1043" t="s">
        <v>41260</v>
      </c>
      <c r="AE1043" t="s">
        <v>105</v>
      </c>
      <c r="AF1043" s="119" t="str">
        <f t="shared" si="66"/>
        <v>NA</v>
      </c>
      <c r="AG1043" s="119"/>
      <c r="AH1043" s="119"/>
      <c r="AI1043" s="119"/>
      <c r="AJ1043" s="119" t="str">
        <f t="shared" si="67"/>
        <v>NA</v>
      </c>
      <c r="AK1043" s="190"/>
      <c r="AL1043" s="191"/>
    </row>
    <row r="1044" spans="1:38" x14ac:dyDescent="0.25">
      <c r="A1044" t="s">
        <v>5371</v>
      </c>
      <c r="B1044" t="s">
        <v>5370</v>
      </c>
      <c r="C1044" t="s">
        <v>5110</v>
      </c>
      <c r="D1044" t="s">
        <v>634</v>
      </c>
      <c r="E1044" t="s">
        <v>5372</v>
      </c>
      <c r="F1044" t="s">
        <v>54</v>
      </c>
      <c r="G1044"/>
      <c r="H1044" t="s">
        <v>43426</v>
      </c>
      <c r="I1044" t="s">
        <v>50650</v>
      </c>
      <c r="J1044"/>
      <c r="K1044" t="s">
        <v>565</v>
      </c>
      <c r="L1044" s="119" t="str">
        <f t="shared" si="64"/>
        <v>NA</v>
      </c>
      <c r="M1044" s="119"/>
      <c r="N1044" s="120" t="str">
        <f t="shared" si="65"/>
        <v>NA</v>
      </c>
      <c r="O1044" s="120"/>
      <c r="P1044"/>
      <c r="Q1044"/>
      <c r="R1044"/>
      <c r="S1044"/>
      <c r="T1044"/>
      <c r="U1044" t="s">
        <v>39560</v>
      </c>
      <c r="V1044" t="s">
        <v>39561</v>
      </c>
      <c r="W1044" t="s">
        <v>2321</v>
      </c>
      <c r="X1044" t="s">
        <v>102</v>
      </c>
      <c r="Y1044" t="s">
        <v>2323</v>
      </c>
      <c r="Z1044" t="s">
        <v>54</v>
      </c>
      <c r="AA1044"/>
      <c r="AB1044" t="s">
        <v>42656</v>
      </c>
      <c r="AC1044" t="s">
        <v>50143</v>
      </c>
      <c r="AD1044" t="s">
        <v>41261</v>
      </c>
      <c r="AE1044" t="s">
        <v>105</v>
      </c>
      <c r="AF1044" s="119" t="str">
        <f t="shared" si="66"/>
        <v>NA</v>
      </c>
      <c r="AG1044" s="119"/>
      <c r="AH1044" s="119"/>
      <c r="AI1044" s="119"/>
      <c r="AJ1044" s="119" t="str">
        <f t="shared" si="67"/>
        <v>NA</v>
      </c>
      <c r="AK1044" s="190"/>
      <c r="AL1044" s="191"/>
    </row>
    <row r="1045" spans="1:38" x14ac:dyDescent="0.25">
      <c r="A1045" t="s">
        <v>5496</v>
      </c>
      <c r="B1045" t="s">
        <v>5494</v>
      </c>
      <c r="C1045" t="s">
        <v>5495</v>
      </c>
      <c r="D1045" t="s">
        <v>634</v>
      </c>
      <c r="E1045" t="s">
        <v>1817</v>
      </c>
      <c r="F1045" t="s">
        <v>54</v>
      </c>
      <c r="G1045"/>
      <c r="H1045" t="s">
        <v>43427</v>
      </c>
      <c r="I1045" t="s">
        <v>50651</v>
      </c>
      <c r="J1045"/>
      <c r="K1045" t="s">
        <v>565</v>
      </c>
      <c r="L1045" s="119" t="str">
        <f t="shared" si="64"/>
        <v>NA</v>
      </c>
      <c r="M1045" s="119"/>
      <c r="N1045" s="120" t="str">
        <f t="shared" si="65"/>
        <v>NA</v>
      </c>
      <c r="O1045" s="120"/>
      <c r="P1045"/>
      <c r="Q1045"/>
      <c r="R1045"/>
      <c r="S1045"/>
      <c r="T1045"/>
      <c r="U1045" t="s">
        <v>39562</v>
      </c>
      <c r="V1045" t="s">
        <v>39563</v>
      </c>
      <c r="W1045" t="s">
        <v>2378</v>
      </c>
      <c r="X1045" t="s">
        <v>102</v>
      </c>
      <c r="Y1045" t="s">
        <v>2380</v>
      </c>
      <c r="Z1045" t="s">
        <v>54</v>
      </c>
      <c r="AA1045"/>
      <c r="AB1045" t="s">
        <v>42657</v>
      </c>
      <c r="AC1045" t="s">
        <v>50144</v>
      </c>
      <c r="AD1045" t="s">
        <v>41262</v>
      </c>
      <c r="AE1045" t="s">
        <v>105</v>
      </c>
      <c r="AF1045" s="119" t="str">
        <f t="shared" si="66"/>
        <v>NA</v>
      </c>
      <c r="AG1045" s="119"/>
      <c r="AH1045" s="119"/>
      <c r="AI1045" s="119"/>
      <c r="AJ1045" s="119" t="str">
        <f t="shared" si="67"/>
        <v>NA</v>
      </c>
      <c r="AK1045" s="190"/>
      <c r="AL1045" s="191"/>
    </row>
    <row r="1046" spans="1:38" x14ac:dyDescent="0.25">
      <c r="A1046" t="s">
        <v>5704</v>
      </c>
      <c r="B1046" t="s">
        <v>5702</v>
      </c>
      <c r="C1046" t="s">
        <v>5703</v>
      </c>
      <c r="D1046" t="s">
        <v>634</v>
      </c>
      <c r="E1046" t="s">
        <v>3260</v>
      </c>
      <c r="F1046" t="s">
        <v>54</v>
      </c>
      <c r="G1046"/>
      <c r="H1046" t="s">
        <v>43428</v>
      </c>
      <c r="I1046" t="s">
        <v>50652</v>
      </c>
      <c r="J1046" t="s">
        <v>5704</v>
      </c>
      <c r="K1046" t="s">
        <v>565</v>
      </c>
      <c r="L1046" s="119" t="str">
        <f t="shared" si="64"/>
        <v>NA</v>
      </c>
      <c r="M1046" s="119"/>
      <c r="N1046" s="120" t="str">
        <f t="shared" si="65"/>
        <v>NA</v>
      </c>
      <c r="O1046" s="120"/>
      <c r="P1046"/>
      <c r="Q1046"/>
      <c r="R1046"/>
      <c r="S1046"/>
      <c r="T1046"/>
      <c r="U1046" t="s">
        <v>39564</v>
      </c>
      <c r="V1046" t="s">
        <v>39565</v>
      </c>
      <c r="W1046" t="s">
        <v>2378</v>
      </c>
      <c r="X1046" t="s">
        <v>102</v>
      </c>
      <c r="Y1046" t="s">
        <v>2380</v>
      </c>
      <c r="Z1046" t="s">
        <v>54</v>
      </c>
      <c r="AA1046"/>
      <c r="AB1046" t="s">
        <v>42657</v>
      </c>
      <c r="AC1046" t="s">
        <v>50144</v>
      </c>
      <c r="AD1046"/>
      <c r="AE1046" t="s">
        <v>105</v>
      </c>
      <c r="AF1046" s="119" t="str">
        <f t="shared" si="66"/>
        <v>NA</v>
      </c>
      <c r="AG1046" s="119"/>
      <c r="AH1046" s="119"/>
      <c r="AI1046" s="119"/>
      <c r="AJ1046" s="119" t="str">
        <f t="shared" si="67"/>
        <v>NA</v>
      </c>
      <c r="AK1046" s="190"/>
      <c r="AL1046" s="191"/>
    </row>
    <row r="1047" spans="1:38" x14ac:dyDescent="0.25">
      <c r="A1047" t="s">
        <v>5827</v>
      </c>
      <c r="B1047" t="s">
        <v>5825</v>
      </c>
      <c r="C1047" t="s">
        <v>5826</v>
      </c>
      <c r="D1047" t="s">
        <v>634</v>
      </c>
      <c r="E1047" t="s">
        <v>5236</v>
      </c>
      <c r="F1047" t="s">
        <v>54</v>
      </c>
      <c r="G1047"/>
      <c r="H1047" t="s">
        <v>43429</v>
      </c>
      <c r="I1047" t="s">
        <v>50653</v>
      </c>
      <c r="J1047"/>
      <c r="K1047" t="s">
        <v>565</v>
      </c>
      <c r="L1047" s="119" t="str">
        <f t="shared" si="64"/>
        <v>NA</v>
      </c>
      <c r="M1047" s="119"/>
      <c r="N1047" s="120" t="str">
        <f t="shared" si="65"/>
        <v>NA</v>
      </c>
      <c r="O1047" s="120"/>
      <c r="P1047"/>
      <c r="Q1047"/>
      <c r="R1047"/>
      <c r="S1047"/>
      <c r="T1047"/>
      <c r="U1047" t="s">
        <v>39566</v>
      </c>
      <c r="V1047" t="s">
        <v>39567</v>
      </c>
      <c r="W1047" t="s">
        <v>2378</v>
      </c>
      <c r="X1047" t="s">
        <v>102</v>
      </c>
      <c r="Y1047" t="s">
        <v>2380</v>
      </c>
      <c r="Z1047" t="s">
        <v>54</v>
      </c>
      <c r="AA1047"/>
      <c r="AB1047" t="s">
        <v>42657</v>
      </c>
      <c r="AC1047" t="s">
        <v>50144</v>
      </c>
      <c r="AD1047" t="s">
        <v>41263</v>
      </c>
      <c r="AE1047" t="s">
        <v>105</v>
      </c>
      <c r="AF1047" s="119" t="str">
        <f t="shared" si="66"/>
        <v>NA</v>
      </c>
      <c r="AG1047" s="119"/>
      <c r="AH1047" s="119"/>
      <c r="AI1047" s="119"/>
      <c r="AJ1047" s="119" t="str">
        <f t="shared" si="67"/>
        <v>NA</v>
      </c>
      <c r="AK1047" s="190"/>
      <c r="AL1047" s="191"/>
    </row>
    <row r="1048" spans="1:38" x14ac:dyDescent="0.25">
      <c r="A1048" t="s">
        <v>5821</v>
      </c>
      <c r="B1048" t="s">
        <v>5819</v>
      </c>
      <c r="C1048" t="s">
        <v>5820</v>
      </c>
      <c r="D1048" t="s">
        <v>634</v>
      </c>
      <c r="E1048" t="s">
        <v>5236</v>
      </c>
      <c r="F1048" t="s">
        <v>54</v>
      </c>
      <c r="G1048"/>
      <c r="H1048" t="s">
        <v>43429</v>
      </c>
      <c r="I1048" t="s">
        <v>50653</v>
      </c>
      <c r="J1048" t="s">
        <v>5822</v>
      </c>
      <c r="K1048" t="s">
        <v>565</v>
      </c>
      <c r="L1048" s="119" t="str">
        <f t="shared" si="64"/>
        <v>NA</v>
      </c>
      <c r="M1048" s="119"/>
      <c r="N1048" s="120" t="str">
        <f t="shared" si="65"/>
        <v>NA</v>
      </c>
      <c r="O1048" s="120"/>
      <c r="P1048"/>
      <c r="Q1048"/>
      <c r="R1048"/>
      <c r="S1048"/>
      <c r="T1048"/>
      <c r="U1048" t="s">
        <v>2489</v>
      </c>
      <c r="V1048" t="s">
        <v>39568</v>
      </c>
      <c r="W1048" t="s">
        <v>2488</v>
      </c>
      <c r="X1048" t="s">
        <v>102</v>
      </c>
      <c r="Y1048" t="s">
        <v>2490</v>
      </c>
      <c r="Z1048" t="s">
        <v>54</v>
      </c>
      <c r="AA1048"/>
      <c r="AB1048" t="s">
        <v>42658</v>
      </c>
      <c r="AC1048" t="s">
        <v>50145</v>
      </c>
      <c r="AD1048" t="s">
        <v>2491</v>
      </c>
      <c r="AE1048" t="s">
        <v>105</v>
      </c>
      <c r="AF1048" s="119" t="str">
        <f t="shared" si="66"/>
        <v>NA</v>
      </c>
      <c r="AG1048" s="119"/>
      <c r="AH1048" s="119"/>
      <c r="AI1048" s="119"/>
      <c r="AJ1048" s="119" t="str">
        <f t="shared" si="67"/>
        <v>NA</v>
      </c>
      <c r="AK1048" s="190"/>
      <c r="AL1048" s="191"/>
    </row>
    <row r="1049" spans="1:38" x14ac:dyDescent="0.25">
      <c r="A1049" t="s">
        <v>5235</v>
      </c>
      <c r="B1049" t="s">
        <v>5233</v>
      </c>
      <c r="C1049" t="s">
        <v>5234</v>
      </c>
      <c r="D1049" t="s">
        <v>634</v>
      </c>
      <c r="E1049" t="s">
        <v>5236</v>
      </c>
      <c r="F1049" t="s">
        <v>54</v>
      </c>
      <c r="G1049"/>
      <c r="H1049" t="s">
        <v>43429</v>
      </c>
      <c r="I1049" t="s">
        <v>50653</v>
      </c>
      <c r="J1049" t="s">
        <v>5235</v>
      </c>
      <c r="K1049" t="s">
        <v>565</v>
      </c>
      <c r="L1049" s="119" t="str">
        <f t="shared" si="64"/>
        <v>NA</v>
      </c>
      <c r="M1049" s="119"/>
      <c r="N1049" s="120" t="str">
        <f t="shared" si="65"/>
        <v>NA</v>
      </c>
      <c r="O1049" s="120"/>
      <c r="P1049"/>
      <c r="Q1049"/>
      <c r="R1049"/>
      <c r="S1049"/>
      <c r="T1049"/>
      <c r="U1049" t="s">
        <v>3448</v>
      </c>
      <c r="V1049" t="s">
        <v>39569</v>
      </c>
      <c r="W1049" t="s">
        <v>2488</v>
      </c>
      <c r="X1049" t="s">
        <v>102</v>
      </c>
      <c r="Y1049" t="s">
        <v>2490</v>
      </c>
      <c r="Z1049" t="s">
        <v>54</v>
      </c>
      <c r="AA1049"/>
      <c r="AB1049" t="s">
        <v>42658</v>
      </c>
      <c r="AC1049" t="s">
        <v>50145</v>
      </c>
      <c r="AD1049" t="s">
        <v>3448</v>
      </c>
      <c r="AE1049" t="s">
        <v>105</v>
      </c>
      <c r="AF1049" s="119" t="str">
        <f t="shared" si="66"/>
        <v>NA</v>
      </c>
      <c r="AG1049" s="119"/>
      <c r="AH1049" s="119"/>
      <c r="AI1049" s="119"/>
      <c r="AJ1049" s="119" t="str">
        <f t="shared" si="67"/>
        <v>NA</v>
      </c>
      <c r="AK1049" s="190"/>
      <c r="AL1049" s="191"/>
    </row>
    <row r="1050" spans="1:38" x14ac:dyDescent="0.25">
      <c r="A1050" t="s">
        <v>4501</v>
      </c>
      <c r="B1050" t="s">
        <v>4499</v>
      </c>
      <c r="C1050" t="s">
        <v>4500</v>
      </c>
      <c r="D1050" t="s">
        <v>634</v>
      </c>
      <c r="E1050" t="s">
        <v>1770</v>
      </c>
      <c r="F1050" t="s">
        <v>54</v>
      </c>
      <c r="G1050"/>
      <c r="H1050" t="s">
        <v>43430</v>
      </c>
      <c r="I1050" t="s">
        <v>50654</v>
      </c>
      <c r="J1050" t="s">
        <v>4502</v>
      </c>
      <c r="K1050" t="s">
        <v>565</v>
      </c>
      <c r="L1050" s="119" t="str">
        <f t="shared" si="64"/>
        <v>NA</v>
      </c>
      <c r="M1050" s="119"/>
      <c r="N1050" s="120" t="str">
        <f t="shared" si="65"/>
        <v>NA</v>
      </c>
      <c r="O1050" s="120"/>
      <c r="P1050"/>
      <c r="Q1050"/>
      <c r="R1050"/>
      <c r="S1050"/>
      <c r="T1050"/>
      <c r="U1050" t="s">
        <v>2538</v>
      </c>
      <c r="V1050" t="s">
        <v>39570</v>
      </c>
      <c r="W1050" t="s">
        <v>2537</v>
      </c>
      <c r="X1050" t="s">
        <v>102</v>
      </c>
      <c r="Y1050" t="s">
        <v>2539</v>
      </c>
      <c r="Z1050" t="s">
        <v>54</v>
      </c>
      <c r="AA1050"/>
      <c r="AB1050" t="s">
        <v>42659</v>
      </c>
      <c r="AC1050" t="s">
        <v>50146</v>
      </c>
      <c r="AD1050" t="s">
        <v>41264</v>
      </c>
      <c r="AE1050" t="s">
        <v>105</v>
      </c>
      <c r="AF1050" s="119" t="str">
        <f t="shared" si="66"/>
        <v>NA</v>
      </c>
      <c r="AG1050" s="119"/>
      <c r="AH1050" s="119"/>
      <c r="AI1050" s="119"/>
      <c r="AJ1050" s="119" t="str">
        <f t="shared" si="67"/>
        <v>NA</v>
      </c>
      <c r="AK1050" s="190"/>
      <c r="AL1050" s="191"/>
    </row>
    <row r="1051" spans="1:38" x14ac:dyDescent="0.25">
      <c r="A1051" t="s">
        <v>4481</v>
      </c>
      <c r="B1051" t="s">
        <v>4479</v>
      </c>
      <c r="C1051" t="s">
        <v>4480</v>
      </c>
      <c r="D1051" t="s">
        <v>634</v>
      </c>
      <c r="E1051" t="s">
        <v>2789</v>
      </c>
      <c r="F1051" t="s">
        <v>54</v>
      </c>
      <c r="G1051"/>
      <c r="H1051" t="s">
        <v>43431</v>
      </c>
      <c r="I1051" t="s">
        <v>50655</v>
      </c>
      <c r="J1051" t="s">
        <v>4481</v>
      </c>
      <c r="K1051" t="s">
        <v>565</v>
      </c>
      <c r="L1051" s="119" t="str">
        <f t="shared" si="64"/>
        <v>NA</v>
      </c>
      <c r="M1051" s="119"/>
      <c r="N1051" s="120" t="str">
        <f t="shared" si="65"/>
        <v>NA</v>
      </c>
      <c r="O1051" s="120"/>
      <c r="P1051"/>
      <c r="Q1051"/>
      <c r="R1051"/>
      <c r="S1051"/>
      <c r="T1051"/>
      <c r="U1051" t="s">
        <v>2558</v>
      </c>
      <c r="V1051" t="s">
        <v>39571</v>
      </c>
      <c r="W1051" t="s">
        <v>2557</v>
      </c>
      <c r="X1051" t="s">
        <v>102</v>
      </c>
      <c r="Y1051" t="s">
        <v>2559</v>
      </c>
      <c r="Z1051" t="s">
        <v>54</v>
      </c>
      <c r="AA1051"/>
      <c r="AB1051" t="s">
        <v>42660</v>
      </c>
      <c r="AC1051" t="s">
        <v>50147</v>
      </c>
      <c r="AD1051" t="s">
        <v>2560</v>
      </c>
      <c r="AE1051" t="s">
        <v>105</v>
      </c>
      <c r="AF1051" s="119" t="str">
        <f t="shared" si="66"/>
        <v>NA</v>
      </c>
      <c r="AG1051" s="119"/>
      <c r="AH1051" s="119"/>
      <c r="AI1051" s="119"/>
      <c r="AJ1051" s="119" t="str">
        <f t="shared" si="67"/>
        <v>NA</v>
      </c>
      <c r="AK1051" s="190"/>
      <c r="AL1051" s="191"/>
    </row>
    <row r="1052" spans="1:38" x14ac:dyDescent="0.25">
      <c r="A1052" t="s">
        <v>4345</v>
      </c>
      <c r="B1052" t="s">
        <v>4343</v>
      </c>
      <c r="C1052" t="s">
        <v>4344</v>
      </c>
      <c r="D1052" t="s">
        <v>634</v>
      </c>
      <c r="E1052" t="s">
        <v>4346</v>
      </c>
      <c r="F1052" t="s">
        <v>54</v>
      </c>
      <c r="G1052"/>
      <c r="H1052" t="s">
        <v>43432</v>
      </c>
      <c r="I1052" t="s">
        <v>50656</v>
      </c>
      <c r="J1052" t="s">
        <v>4347</v>
      </c>
      <c r="K1052" t="s">
        <v>565</v>
      </c>
      <c r="L1052" s="119" t="str">
        <f t="shared" si="64"/>
        <v>NA</v>
      </c>
      <c r="M1052" s="119"/>
      <c r="N1052" s="120" t="str">
        <f t="shared" si="65"/>
        <v>NA</v>
      </c>
      <c r="O1052" s="120"/>
      <c r="P1052"/>
      <c r="Q1052"/>
      <c r="R1052"/>
      <c r="S1052"/>
      <c r="T1052"/>
      <c r="U1052" t="s">
        <v>39572</v>
      </c>
      <c r="V1052" t="s">
        <v>39573</v>
      </c>
      <c r="W1052" t="s">
        <v>2488</v>
      </c>
      <c r="X1052" t="s">
        <v>102</v>
      </c>
      <c r="Y1052" t="s">
        <v>5616</v>
      </c>
      <c r="Z1052" t="s">
        <v>54</v>
      </c>
      <c r="AA1052"/>
      <c r="AB1052" t="s">
        <v>42661</v>
      </c>
      <c r="AC1052" t="s">
        <v>56362</v>
      </c>
      <c r="AD1052" t="s">
        <v>39572</v>
      </c>
      <c r="AE1052" t="s">
        <v>105</v>
      </c>
      <c r="AF1052" s="119" t="str">
        <f t="shared" si="66"/>
        <v>NA</v>
      </c>
      <c r="AG1052" s="119"/>
      <c r="AH1052" s="119"/>
      <c r="AI1052" s="119"/>
      <c r="AJ1052" s="119" t="str">
        <f t="shared" si="67"/>
        <v>NA</v>
      </c>
      <c r="AK1052" s="190"/>
      <c r="AL1052" s="191"/>
    </row>
    <row r="1053" spans="1:38" x14ac:dyDescent="0.25">
      <c r="A1053" t="s">
        <v>5489</v>
      </c>
      <c r="B1053" t="s">
        <v>5487</v>
      </c>
      <c r="C1053" t="s">
        <v>5488</v>
      </c>
      <c r="D1053" t="s">
        <v>634</v>
      </c>
      <c r="E1053" t="s">
        <v>2490</v>
      </c>
      <c r="F1053" t="s">
        <v>54</v>
      </c>
      <c r="G1053"/>
      <c r="H1053" t="s">
        <v>43433</v>
      </c>
      <c r="I1053" t="s">
        <v>50657</v>
      </c>
      <c r="J1053" t="s">
        <v>5489</v>
      </c>
      <c r="K1053" t="s">
        <v>565</v>
      </c>
      <c r="L1053" s="119" t="str">
        <f t="shared" si="64"/>
        <v>NA</v>
      </c>
      <c r="M1053" s="119"/>
      <c r="N1053" s="120" t="str">
        <f t="shared" si="65"/>
        <v>NA</v>
      </c>
      <c r="O1053" s="120"/>
      <c r="P1053"/>
      <c r="Q1053"/>
      <c r="R1053"/>
      <c r="S1053"/>
      <c r="T1053"/>
      <c r="U1053" t="s">
        <v>39574</v>
      </c>
      <c r="V1053" t="s">
        <v>39575</v>
      </c>
      <c r="W1053" t="s">
        <v>3580</v>
      </c>
      <c r="X1053" t="s">
        <v>102</v>
      </c>
      <c r="Y1053" t="s">
        <v>39576</v>
      </c>
      <c r="Z1053" t="s">
        <v>54</v>
      </c>
      <c r="AA1053"/>
      <c r="AB1053" t="s">
        <v>42662</v>
      </c>
      <c r="AC1053" t="s">
        <v>56363</v>
      </c>
      <c r="AD1053" t="s">
        <v>41265</v>
      </c>
      <c r="AE1053" t="s">
        <v>105</v>
      </c>
      <c r="AF1053" s="119" t="str">
        <f t="shared" si="66"/>
        <v>NA</v>
      </c>
      <c r="AG1053" s="119"/>
      <c r="AH1053" s="119"/>
      <c r="AI1053" s="119"/>
      <c r="AJ1053" s="119" t="str">
        <f t="shared" si="67"/>
        <v>NA</v>
      </c>
      <c r="AK1053" s="190"/>
      <c r="AL1053" s="191"/>
    </row>
    <row r="1054" spans="1:38" x14ac:dyDescent="0.25">
      <c r="A1054" t="s">
        <v>5615</v>
      </c>
      <c r="B1054" t="s">
        <v>5613</v>
      </c>
      <c r="C1054" t="s">
        <v>5614</v>
      </c>
      <c r="D1054" t="s">
        <v>634</v>
      </c>
      <c r="E1054" t="s">
        <v>5616</v>
      </c>
      <c r="F1054" t="s">
        <v>54</v>
      </c>
      <c r="G1054"/>
      <c r="H1054" t="s">
        <v>43434</v>
      </c>
      <c r="I1054" t="s">
        <v>50658</v>
      </c>
      <c r="J1054" t="s">
        <v>5615</v>
      </c>
      <c r="K1054" t="s">
        <v>565</v>
      </c>
      <c r="L1054" s="119" t="str">
        <f t="shared" si="64"/>
        <v>NA</v>
      </c>
      <c r="M1054" s="119"/>
      <c r="N1054" s="120" t="str">
        <f t="shared" si="65"/>
        <v>NA</v>
      </c>
      <c r="O1054" s="120"/>
      <c r="P1054"/>
      <c r="Q1054"/>
      <c r="R1054"/>
      <c r="S1054"/>
      <c r="T1054"/>
      <c r="U1054" t="s">
        <v>39577</v>
      </c>
      <c r="V1054" t="s">
        <v>39578</v>
      </c>
      <c r="W1054" t="s">
        <v>3688</v>
      </c>
      <c r="X1054" t="s">
        <v>102</v>
      </c>
      <c r="Y1054" t="s">
        <v>3690</v>
      </c>
      <c r="Z1054" t="s">
        <v>54</v>
      </c>
      <c r="AA1054"/>
      <c r="AB1054" t="s">
        <v>42663</v>
      </c>
      <c r="AC1054" t="s">
        <v>50148</v>
      </c>
      <c r="AD1054" t="s">
        <v>41266</v>
      </c>
      <c r="AE1054" t="s">
        <v>105</v>
      </c>
      <c r="AF1054" s="119" t="str">
        <f t="shared" si="66"/>
        <v>NA</v>
      </c>
      <c r="AG1054" s="119"/>
      <c r="AH1054" s="119"/>
      <c r="AI1054" s="119"/>
      <c r="AJ1054" s="119" t="str">
        <f t="shared" si="67"/>
        <v>NA</v>
      </c>
      <c r="AK1054" s="190"/>
      <c r="AL1054" s="191"/>
    </row>
    <row r="1055" spans="1:38" x14ac:dyDescent="0.25">
      <c r="A1055" t="s">
        <v>5827</v>
      </c>
      <c r="B1055" t="s">
        <v>5828</v>
      </c>
      <c r="C1055" t="s">
        <v>5826</v>
      </c>
      <c r="D1055" t="s">
        <v>634</v>
      </c>
      <c r="E1055" t="s">
        <v>5829</v>
      </c>
      <c r="F1055" t="s">
        <v>54</v>
      </c>
      <c r="G1055"/>
      <c r="H1055" t="s">
        <v>43435</v>
      </c>
      <c r="I1055" t="s">
        <v>50659</v>
      </c>
      <c r="J1055" t="s">
        <v>5827</v>
      </c>
      <c r="K1055" t="s">
        <v>565</v>
      </c>
      <c r="L1055" s="119" t="str">
        <f t="shared" si="64"/>
        <v>NA</v>
      </c>
      <c r="M1055" s="119"/>
      <c r="N1055" s="120" t="str">
        <f t="shared" si="65"/>
        <v>NA</v>
      </c>
      <c r="O1055" s="120"/>
      <c r="P1055"/>
      <c r="Q1055"/>
      <c r="R1055"/>
      <c r="S1055"/>
      <c r="T1055"/>
      <c r="U1055" t="s">
        <v>39579</v>
      </c>
      <c r="V1055" t="s">
        <v>39580</v>
      </c>
      <c r="W1055" t="s">
        <v>825</v>
      </c>
      <c r="X1055" t="s">
        <v>102</v>
      </c>
      <c r="Y1055" t="s">
        <v>827</v>
      </c>
      <c r="Z1055" t="s">
        <v>54</v>
      </c>
      <c r="AA1055"/>
      <c r="AB1055" t="s">
        <v>42664</v>
      </c>
      <c r="AC1055" t="s">
        <v>50149</v>
      </c>
      <c r="AD1055" t="s">
        <v>828</v>
      </c>
      <c r="AE1055" t="s">
        <v>105</v>
      </c>
      <c r="AF1055" s="119" t="str">
        <f t="shared" si="66"/>
        <v>NA</v>
      </c>
      <c r="AG1055" s="119"/>
      <c r="AH1055" s="119"/>
      <c r="AI1055" s="119"/>
      <c r="AJ1055" s="119" t="str">
        <f t="shared" si="67"/>
        <v>NA</v>
      </c>
      <c r="AK1055" s="190"/>
      <c r="AL1055" s="191"/>
    </row>
    <row r="1056" spans="1:38" x14ac:dyDescent="0.25">
      <c r="A1056" t="s">
        <v>4863</v>
      </c>
      <c r="B1056" t="s">
        <v>4861</v>
      </c>
      <c r="C1056" t="s">
        <v>4862</v>
      </c>
      <c r="D1056" t="s">
        <v>634</v>
      </c>
      <c r="E1056" t="s">
        <v>4864</v>
      </c>
      <c r="F1056" t="s">
        <v>54</v>
      </c>
      <c r="G1056"/>
      <c r="H1056" t="s">
        <v>43436</v>
      </c>
      <c r="I1056" t="s">
        <v>50660</v>
      </c>
      <c r="J1056" t="s">
        <v>4865</v>
      </c>
      <c r="K1056" t="s">
        <v>565</v>
      </c>
      <c r="L1056" s="119" t="str">
        <f t="shared" si="64"/>
        <v>NA</v>
      </c>
      <c r="M1056" s="119"/>
      <c r="N1056" s="120" t="str">
        <f t="shared" si="65"/>
        <v>NA</v>
      </c>
      <c r="O1056" s="120"/>
      <c r="P1056"/>
      <c r="Q1056"/>
      <c r="R1056"/>
      <c r="S1056"/>
      <c r="T1056"/>
      <c r="U1056" t="s">
        <v>39581</v>
      </c>
      <c r="V1056" t="s">
        <v>39582</v>
      </c>
      <c r="W1056" t="s">
        <v>825</v>
      </c>
      <c r="X1056" t="s">
        <v>102</v>
      </c>
      <c r="Y1056" t="s">
        <v>827</v>
      </c>
      <c r="Z1056" t="s">
        <v>54</v>
      </c>
      <c r="AA1056"/>
      <c r="AB1056" t="s">
        <v>42665</v>
      </c>
      <c r="AC1056" t="s">
        <v>50149</v>
      </c>
      <c r="AD1056" t="s">
        <v>41267</v>
      </c>
      <c r="AE1056" t="s">
        <v>105</v>
      </c>
      <c r="AF1056" s="119" t="str">
        <f t="shared" si="66"/>
        <v>NA</v>
      </c>
      <c r="AG1056" s="119"/>
      <c r="AH1056" s="119"/>
      <c r="AI1056" s="119"/>
      <c r="AJ1056" s="119" t="str">
        <f t="shared" si="67"/>
        <v>NA</v>
      </c>
      <c r="AK1056" s="190"/>
      <c r="AL1056" s="191"/>
    </row>
    <row r="1057" spans="1:38" x14ac:dyDescent="0.25">
      <c r="A1057" t="s">
        <v>4741</v>
      </c>
      <c r="B1057" t="s">
        <v>4740</v>
      </c>
      <c r="C1057" t="s">
        <v>4215</v>
      </c>
      <c r="D1057" t="s">
        <v>634</v>
      </c>
      <c r="E1057" t="s">
        <v>4742</v>
      </c>
      <c r="F1057" t="s">
        <v>54</v>
      </c>
      <c r="G1057"/>
      <c r="H1057" t="s">
        <v>43437</v>
      </c>
      <c r="I1057" t="s">
        <v>50661</v>
      </c>
      <c r="J1057" t="s">
        <v>4743</v>
      </c>
      <c r="K1057" t="s">
        <v>565</v>
      </c>
      <c r="L1057" s="119" t="str">
        <f t="shared" si="64"/>
        <v>NA</v>
      </c>
      <c r="M1057" s="119"/>
      <c r="N1057" s="120" t="str">
        <f t="shared" si="65"/>
        <v>NA</v>
      </c>
      <c r="O1057" s="120"/>
      <c r="P1057"/>
      <c r="Q1057"/>
      <c r="R1057"/>
      <c r="S1057"/>
      <c r="T1057"/>
      <c r="U1057" t="s">
        <v>2735</v>
      </c>
      <c r="V1057" t="s">
        <v>39583</v>
      </c>
      <c r="W1057" t="s">
        <v>2734</v>
      </c>
      <c r="X1057" t="s">
        <v>102</v>
      </c>
      <c r="Y1057" t="s">
        <v>2736</v>
      </c>
      <c r="Z1057" t="s">
        <v>54</v>
      </c>
      <c r="AA1057"/>
      <c r="AB1057" t="s">
        <v>42666</v>
      </c>
      <c r="AC1057" t="s">
        <v>50150</v>
      </c>
      <c r="AD1057" t="s">
        <v>41268</v>
      </c>
      <c r="AE1057" t="s">
        <v>105</v>
      </c>
      <c r="AF1057" s="119" t="str">
        <f t="shared" si="66"/>
        <v>NA</v>
      </c>
      <c r="AG1057" s="119"/>
      <c r="AH1057" s="119"/>
      <c r="AI1057" s="119"/>
      <c r="AJ1057" s="119" t="str">
        <f t="shared" si="67"/>
        <v>NA</v>
      </c>
      <c r="AK1057" s="190"/>
      <c r="AL1057" s="191"/>
    </row>
    <row r="1058" spans="1:38" x14ac:dyDescent="0.25">
      <c r="A1058" t="s">
        <v>5300</v>
      </c>
      <c r="B1058" t="s">
        <v>5299</v>
      </c>
      <c r="C1058" t="s">
        <v>4215</v>
      </c>
      <c r="D1058" t="s">
        <v>634</v>
      </c>
      <c r="E1058" t="s">
        <v>403</v>
      </c>
      <c r="F1058" t="s">
        <v>54</v>
      </c>
      <c r="G1058"/>
      <c r="H1058" t="s">
        <v>43438</v>
      </c>
      <c r="I1058" t="s">
        <v>50662</v>
      </c>
      <c r="J1058" t="s">
        <v>5300</v>
      </c>
      <c r="K1058" t="s">
        <v>565</v>
      </c>
      <c r="L1058" s="119" t="str">
        <f t="shared" si="64"/>
        <v>NA</v>
      </c>
      <c r="M1058" s="119"/>
      <c r="N1058" s="120" t="str">
        <f t="shared" si="65"/>
        <v>NA</v>
      </c>
      <c r="O1058" s="120"/>
      <c r="P1058"/>
      <c r="Q1058"/>
      <c r="R1058"/>
      <c r="S1058"/>
      <c r="T1058"/>
      <c r="U1058" t="s">
        <v>3581</v>
      </c>
      <c r="V1058" t="s">
        <v>39612</v>
      </c>
      <c r="W1058" t="s">
        <v>3580</v>
      </c>
      <c r="X1058" t="s">
        <v>102</v>
      </c>
      <c r="Y1058" t="s">
        <v>3582</v>
      </c>
      <c r="Z1058" t="s">
        <v>54</v>
      </c>
      <c r="AA1058"/>
      <c r="AB1058" t="s">
        <v>42668</v>
      </c>
      <c r="AC1058" t="s">
        <v>50152</v>
      </c>
      <c r="AD1058" t="s">
        <v>41269</v>
      </c>
      <c r="AE1058" t="s">
        <v>105</v>
      </c>
      <c r="AF1058" s="119" t="str">
        <f t="shared" si="66"/>
        <v>NA</v>
      </c>
      <c r="AG1058" s="119"/>
      <c r="AH1058" s="119"/>
      <c r="AI1058" s="119"/>
      <c r="AJ1058" s="119" t="str">
        <f t="shared" si="67"/>
        <v>NA</v>
      </c>
      <c r="AK1058" s="190"/>
      <c r="AL1058" s="191"/>
    </row>
    <row r="1059" spans="1:38" x14ac:dyDescent="0.25">
      <c r="A1059" t="s">
        <v>4073</v>
      </c>
      <c r="B1059" t="s">
        <v>4214</v>
      </c>
      <c r="C1059" t="s">
        <v>4215</v>
      </c>
      <c r="D1059" t="s">
        <v>634</v>
      </c>
      <c r="E1059" t="s">
        <v>403</v>
      </c>
      <c r="F1059" t="s">
        <v>54</v>
      </c>
      <c r="G1059"/>
      <c r="H1059" t="s">
        <v>43438</v>
      </c>
      <c r="I1059" t="s">
        <v>50662</v>
      </c>
      <c r="J1059" t="s">
        <v>4216</v>
      </c>
      <c r="K1059" t="s">
        <v>565</v>
      </c>
      <c r="L1059" s="119" t="str">
        <f t="shared" si="64"/>
        <v>NA</v>
      </c>
      <c r="M1059" s="119"/>
      <c r="N1059" s="120" t="str">
        <f t="shared" si="65"/>
        <v>NA</v>
      </c>
      <c r="O1059" s="120"/>
      <c r="P1059"/>
      <c r="Q1059"/>
      <c r="R1059"/>
      <c r="S1059"/>
      <c r="T1059"/>
      <c r="U1059" t="s">
        <v>39615</v>
      </c>
      <c r="V1059" t="s">
        <v>39616</v>
      </c>
      <c r="W1059" t="s">
        <v>2067</v>
      </c>
      <c r="X1059" t="s">
        <v>102</v>
      </c>
      <c r="Y1059" t="s">
        <v>2069</v>
      </c>
      <c r="Z1059" t="s">
        <v>54</v>
      </c>
      <c r="AA1059"/>
      <c r="AB1059" t="s">
        <v>42669</v>
      </c>
      <c r="AC1059" t="s">
        <v>50153</v>
      </c>
      <c r="AD1059" t="s">
        <v>39615</v>
      </c>
      <c r="AE1059" t="s">
        <v>105</v>
      </c>
      <c r="AF1059" s="119" t="str">
        <f t="shared" si="66"/>
        <v>NA</v>
      </c>
      <c r="AG1059" s="119"/>
      <c r="AH1059" s="119"/>
      <c r="AI1059" s="119"/>
      <c r="AJ1059" s="119" t="str">
        <f t="shared" si="67"/>
        <v>NA</v>
      </c>
      <c r="AK1059" s="190"/>
      <c r="AL1059" s="191"/>
    </row>
    <row r="1060" spans="1:38" x14ac:dyDescent="0.25">
      <c r="A1060" t="s">
        <v>5297</v>
      </c>
      <c r="B1060" t="s">
        <v>5295</v>
      </c>
      <c r="C1060" t="s">
        <v>5296</v>
      </c>
      <c r="D1060" t="s">
        <v>634</v>
      </c>
      <c r="E1060" t="s">
        <v>403</v>
      </c>
      <c r="F1060" t="s">
        <v>54</v>
      </c>
      <c r="G1060"/>
      <c r="H1060" t="s">
        <v>43438</v>
      </c>
      <c r="I1060" t="s">
        <v>50662</v>
      </c>
      <c r="J1060" t="s">
        <v>5298</v>
      </c>
      <c r="K1060" t="s">
        <v>565</v>
      </c>
      <c r="L1060" s="119" t="str">
        <f t="shared" si="64"/>
        <v>NA</v>
      </c>
      <c r="M1060" s="119"/>
      <c r="N1060" s="120" t="str">
        <f t="shared" si="65"/>
        <v>NA</v>
      </c>
      <c r="O1060" s="120"/>
      <c r="P1060"/>
      <c r="Q1060"/>
      <c r="R1060"/>
      <c r="S1060"/>
      <c r="T1060"/>
      <c r="U1060" t="s">
        <v>39617</v>
      </c>
      <c r="V1060" t="s">
        <v>39618</v>
      </c>
      <c r="W1060" t="s">
        <v>1698</v>
      </c>
      <c r="X1060" t="s">
        <v>102</v>
      </c>
      <c r="Y1060" t="s">
        <v>2069</v>
      </c>
      <c r="Z1060" t="s">
        <v>54</v>
      </c>
      <c r="AA1060"/>
      <c r="AB1060" t="s">
        <v>42669</v>
      </c>
      <c r="AC1060" t="s">
        <v>50153</v>
      </c>
      <c r="AD1060" t="s">
        <v>41270</v>
      </c>
      <c r="AE1060" t="s">
        <v>105</v>
      </c>
      <c r="AF1060" s="119" t="str">
        <f t="shared" si="66"/>
        <v>NA</v>
      </c>
      <c r="AG1060" s="119"/>
      <c r="AH1060" s="119"/>
      <c r="AI1060" s="119"/>
      <c r="AJ1060" s="119" t="str">
        <f t="shared" si="67"/>
        <v>NA</v>
      </c>
      <c r="AK1060" s="190"/>
      <c r="AL1060" s="191"/>
    </row>
    <row r="1061" spans="1:38" x14ac:dyDescent="0.25">
      <c r="A1061" t="s">
        <v>4582</v>
      </c>
      <c r="B1061" t="s">
        <v>4581</v>
      </c>
      <c r="C1061" t="s">
        <v>4215</v>
      </c>
      <c r="D1061" t="s">
        <v>634</v>
      </c>
      <c r="E1061" t="s">
        <v>4583</v>
      </c>
      <c r="F1061" t="s">
        <v>54</v>
      </c>
      <c r="G1061"/>
      <c r="H1061" t="s">
        <v>43439</v>
      </c>
      <c r="I1061" t="s">
        <v>50663</v>
      </c>
      <c r="J1061" t="s">
        <v>4584</v>
      </c>
      <c r="K1061" t="s">
        <v>565</v>
      </c>
      <c r="L1061" s="119" t="str">
        <f t="shared" si="64"/>
        <v>NA</v>
      </c>
      <c r="M1061" s="119"/>
      <c r="N1061" s="120" t="str">
        <f t="shared" si="65"/>
        <v>NA</v>
      </c>
      <c r="O1061" s="120"/>
      <c r="P1061"/>
      <c r="Q1061"/>
      <c r="R1061"/>
      <c r="S1061"/>
      <c r="T1061"/>
      <c r="U1061" t="s">
        <v>39619</v>
      </c>
      <c r="V1061" t="s">
        <v>39620</v>
      </c>
      <c r="W1061" t="s">
        <v>2067</v>
      </c>
      <c r="X1061" t="s">
        <v>102</v>
      </c>
      <c r="Y1061" t="s">
        <v>2069</v>
      </c>
      <c r="Z1061" t="s">
        <v>54</v>
      </c>
      <c r="AA1061"/>
      <c r="AB1061" t="s">
        <v>42669</v>
      </c>
      <c r="AC1061" t="s">
        <v>50153</v>
      </c>
      <c r="AD1061" t="s">
        <v>41271</v>
      </c>
      <c r="AE1061" t="s">
        <v>105</v>
      </c>
      <c r="AF1061" s="119" t="str">
        <f t="shared" si="66"/>
        <v>NA</v>
      </c>
      <c r="AG1061" s="119"/>
      <c r="AH1061" s="119"/>
      <c r="AI1061" s="119"/>
      <c r="AJ1061" s="119" t="str">
        <f t="shared" si="67"/>
        <v>NA</v>
      </c>
      <c r="AK1061" s="190"/>
      <c r="AL1061" s="191"/>
    </row>
    <row r="1062" spans="1:38" x14ac:dyDescent="0.25">
      <c r="A1062" t="s">
        <v>5812</v>
      </c>
      <c r="B1062" t="s">
        <v>5810</v>
      </c>
      <c r="C1062" t="s">
        <v>5811</v>
      </c>
      <c r="D1062" t="s">
        <v>634</v>
      </c>
      <c r="E1062" t="s">
        <v>2069</v>
      </c>
      <c r="F1062" t="s">
        <v>54</v>
      </c>
      <c r="G1062"/>
      <c r="H1062" t="s">
        <v>43440</v>
      </c>
      <c r="I1062" t="s">
        <v>50664</v>
      </c>
      <c r="J1062" t="s">
        <v>5812</v>
      </c>
      <c r="K1062" t="s">
        <v>565</v>
      </c>
      <c r="L1062" s="119" t="str">
        <f t="shared" si="64"/>
        <v>NA</v>
      </c>
      <c r="M1062" s="119"/>
      <c r="N1062" s="120" t="str">
        <f t="shared" si="65"/>
        <v>NA</v>
      </c>
      <c r="O1062" s="120"/>
      <c r="P1062"/>
      <c r="Q1062"/>
      <c r="R1062"/>
      <c r="S1062"/>
      <c r="T1062"/>
      <c r="U1062" t="s">
        <v>2807</v>
      </c>
      <c r="V1062" t="s">
        <v>39621</v>
      </c>
      <c r="W1062" t="s">
        <v>2806</v>
      </c>
      <c r="X1062" t="s">
        <v>102</v>
      </c>
      <c r="Y1062" t="s">
        <v>2808</v>
      </c>
      <c r="Z1062" t="s">
        <v>54</v>
      </c>
      <c r="AA1062"/>
      <c r="AB1062" t="s">
        <v>42670</v>
      </c>
      <c r="AC1062" t="s">
        <v>50154</v>
      </c>
      <c r="AD1062" t="s">
        <v>41272</v>
      </c>
      <c r="AE1062" t="s">
        <v>105</v>
      </c>
      <c r="AF1062" s="119" t="str">
        <f t="shared" si="66"/>
        <v>NA</v>
      </c>
      <c r="AG1062" s="119"/>
      <c r="AH1062" s="119"/>
      <c r="AI1062" s="119"/>
      <c r="AJ1062" s="119" t="str">
        <f t="shared" si="67"/>
        <v>NA</v>
      </c>
      <c r="AK1062" s="190"/>
      <c r="AL1062" s="191"/>
    </row>
    <row r="1063" spans="1:38" x14ac:dyDescent="0.25">
      <c r="A1063" t="s">
        <v>5707</v>
      </c>
      <c r="B1063" t="s">
        <v>5705</v>
      </c>
      <c r="C1063" t="s">
        <v>5706</v>
      </c>
      <c r="D1063" t="s">
        <v>634</v>
      </c>
      <c r="E1063" t="s">
        <v>2069</v>
      </c>
      <c r="F1063" t="s">
        <v>54</v>
      </c>
      <c r="G1063"/>
      <c r="H1063" t="s">
        <v>43440</v>
      </c>
      <c r="I1063" t="s">
        <v>50664</v>
      </c>
      <c r="J1063"/>
      <c r="K1063" t="s">
        <v>565</v>
      </c>
      <c r="L1063" s="119" t="str">
        <f t="shared" si="64"/>
        <v>NA</v>
      </c>
      <c r="M1063" s="119"/>
      <c r="N1063" s="120" t="str">
        <f t="shared" si="65"/>
        <v>NA</v>
      </c>
      <c r="O1063" s="120"/>
      <c r="P1063"/>
      <c r="Q1063"/>
      <c r="R1063"/>
      <c r="S1063"/>
      <c r="T1063"/>
      <c r="U1063" t="s">
        <v>39622</v>
      </c>
      <c r="V1063" t="s">
        <v>39623</v>
      </c>
      <c r="W1063" t="s">
        <v>815</v>
      </c>
      <c r="X1063" t="s">
        <v>102</v>
      </c>
      <c r="Y1063" t="s">
        <v>817</v>
      </c>
      <c r="Z1063" t="s">
        <v>54</v>
      </c>
      <c r="AA1063"/>
      <c r="AB1063" t="s">
        <v>42671</v>
      </c>
      <c r="AC1063" t="s">
        <v>50155</v>
      </c>
      <c r="AD1063" t="s">
        <v>41273</v>
      </c>
      <c r="AE1063" t="s">
        <v>105</v>
      </c>
      <c r="AF1063" s="119" t="str">
        <f t="shared" si="66"/>
        <v>NA</v>
      </c>
      <c r="AG1063" s="119"/>
      <c r="AH1063" s="119"/>
      <c r="AI1063" s="119"/>
      <c r="AJ1063" s="119" t="str">
        <f t="shared" si="67"/>
        <v>NA</v>
      </c>
      <c r="AK1063" s="190"/>
      <c r="AL1063" s="191"/>
    </row>
    <row r="1064" spans="1:38" x14ac:dyDescent="0.25">
      <c r="A1064" t="s">
        <v>5802</v>
      </c>
      <c r="B1064" t="s">
        <v>5800</v>
      </c>
      <c r="C1064" t="s">
        <v>5801</v>
      </c>
      <c r="D1064" t="s">
        <v>634</v>
      </c>
      <c r="E1064" t="s">
        <v>5803</v>
      </c>
      <c r="F1064" t="s">
        <v>54</v>
      </c>
      <c r="G1064"/>
      <c r="H1064" t="s">
        <v>43441</v>
      </c>
      <c r="I1064" t="s">
        <v>50665</v>
      </c>
      <c r="J1064" t="s">
        <v>5804</v>
      </c>
      <c r="K1064" t="s">
        <v>565</v>
      </c>
      <c r="L1064" s="119" t="str">
        <f t="shared" si="64"/>
        <v>NA</v>
      </c>
      <c r="M1064" s="119"/>
      <c r="N1064" s="120" t="str">
        <f t="shared" si="65"/>
        <v>NA</v>
      </c>
      <c r="O1064" s="120"/>
      <c r="P1064"/>
      <c r="Q1064"/>
      <c r="R1064"/>
      <c r="S1064"/>
      <c r="T1064"/>
      <c r="U1064" t="s">
        <v>39624</v>
      </c>
      <c r="V1064" t="s">
        <v>39625</v>
      </c>
      <c r="W1064" t="s">
        <v>815</v>
      </c>
      <c r="X1064" t="s">
        <v>102</v>
      </c>
      <c r="Y1064" t="s">
        <v>817</v>
      </c>
      <c r="Z1064" t="s">
        <v>54</v>
      </c>
      <c r="AA1064"/>
      <c r="AB1064" t="s">
        <v>42671</v>
      </c>
      <c r="AC1064" t="s">
        <v>50155</v>
      </c>
      <c r="AD1064" t="s">
        <v>39624</v>
      </c>
      <c r="AE1064" t="s">
        <v>105</v>
      </c>
      <c r="AF1064" s="119" t="str">
        <f t="shared" si="66"/>
        <v>NA</v>
      </c>
      <c r="AG1064" s="119"/>
      <c r="AH1064" s="119"/>
      <c r="AI1064" s="119"/>
      <c r="AJ1064" s="119" t="str">
        <f t="shared" si="67"/>
        <v>NA</v>
      </c>
      <c r="AK1064" s="190"/>
      <c r="AL1064" s="191"/>
    </row>
    <row r="1065" spans="1:38" x14ac:dyDescent="0.25">
      <c r="A1065" t="s">
        <v>5671</v>
      </c>
      <c r="B1065" t="s">
        <v>5676</v>
      </c>
      <c r="C1065" t="s">
        <v>5677</v>
      </c>
      <c r="D1065" t="s">
        <v>634</v>
      </c>
      <c r="E1065" t="s">
        <v>5678</v>
      </c>
      <c r="F1065" t="s">
        <v>54</v>
      </c>
      <c r="G1065"/>
      <c r="H1065" t="s">
        <v>43442</v>
      </c>
      <c r="I1065" t="s">
        <v>50666</v>
      </c>
      <c r="J1065" t="s">
        <v>5679</v>
      </c>
      <c r="K1065" t="s">
        <v>565</v>
      </c>
      <c r="L1065" s="119" t="str">
        <f t="shared" si="64"/>
        <v>NA</v>
      </c>
      <c r="M1065" s="119"/>
      <c r="N1065" s="120" t="str">
        <f t="shared" si="65"/>
        <v>NA</v>
      </c>
      <c r="O1065" s="120"/>
      <c r="P1065"/>
      <c r="Q1065"/>
      <c r="R1065"/>
      <c r="S1065"/>
      <c r="T1065"/>
      <c r="U1065" t="s">
        <v>3448</v>
      </c>
      <c r="V1065" t="s">
        <v>39626</v>
      </c>
      <c r="W1065" t="s">
        <v>815</v>
      </c>
      <c r="X1065" t="s">
        <v>102</v>
      </c>
      <c r="Y1065" t="s">
        <v>817</v>
      </c>
      <c r="Z1065" t="s">
        <v>54</v>
      </c>
      <c r="AA1065"/>
      <c r="AB1065" t="s">
        <v>42671</v>
      </c>
      <c r="AC1065" t="s">
        <v>50155</v>
      </c>
      <c r="AD1065" t="s">
        <v>3448</v>
      </c>
      <c r="AE1065" t="s">
        <v>105</v>
      </c>
      <c r="AF1065" s="119" t="str">
        <f t="shared" si="66"/>
        <v>NA</v>
      </c>
      <c r="AG1065" s="119"/>
      <c r="AH1065" s="119"/>
      <c r="AI1065" s="119"/>
      <c r="AJ1065" s="119" t="str">
        <f t="shared" si="67"/>
        <v>NA</v>
      </c>
      <c r="AK1065" s="190"/>
      <c r="AL1065" s="191"/>
    </row>
    <row r="1066" spans="1:38" x14ac:dyDescent="0.25">
      <c r="A1066" t="s">
        <v>5433</v>
      </c>
      <c r="B1066" t="s">
        <v>5431</v>
      </c>
      <c r="C1066" t="s">
        <v>5432</v>
      </c>
      <c r="D1066" t="s">
        <v>634</v>
      </c>
      <c r="E1066" t="s">
        <v>3160</v>
      </c>
      <c r="F1066" t="s">
        <v>54</v>
      </c>
      <c r="G1066"/>
      <c r="H1066" t="s">
        <v>43443</v>
      </c>
      <c r="I1066" t="s">
        <v>50667</v>
      </c>
      <c r="J1066" t="s">
        <v>5433</v>
      </c>
      <c r="K1066" t="s">
        <v>565</v>
      </c>
      <c r="L1066" s="119" t="str">
        <f t="shared" si="64"/>
        <v>NA</v>
      </c>
      <c r="M1066" s="119"/>
      <c r="N1066" s="120" t="str">
        <f t="shared" si="65"/>
        <v>NA</v>
      </c>
      <c r="O1066" s="120"/>
      <c r="P1066"/>
      <c r="Q1066"/>
      <c r="R1066"/>
      <c r="S1066"/>
      <c r="T1066"/>
      <c r="U1066" t="s">
        <v>39627</v>
      </c>
      <c r="V1066" t="s">
        <v>39628</v>
      </c>
      <c r="W1066" t="s">
        <v>815</v>
      </c>
      <c r="X1066" t="s">
        <v>102</v>
      </c>
      <c r="Y1066" t="s">
        <v>817</v>
      </c>
      <c r="Z1066" t="s">
        <v>54</v>
      </c>
      <c r="AA1066"/>
      <c r="AB1066" t="s">
        <v>42671</v>
      </c>
      <c r="AC1066" t="s">
        <v>50155</v>
      </c>
      <c r="AD1066" t="s">
        <v>41274</v>
      </c>
      <c r="AE1066" t="s">
        <v>105</v>
      </c>
      <c r="AF1066" s="119" t="str">
        <f t="shared" si="66"/>
        <v>NA</v>
      </c>
      <c r="AG1066" s="119"/>
      <c r="AH1066" s="119"/>
      <c r="AI1066" s="119"/>
      <c r="AJ1066" s="119" t="str">
        <f t="shared" si="67"/>
        <v>NA</v>
      </c>
      <c r="AK1066" s="190"/>
      <c r="AL1066" s="191"/>
    </row>
    <row r="1067" spans="1:38" x14ac:dyDescent="0.25">
      <c r="A1067" t="s">
        <v>4404</v>
      </c>
      <c r="B1067" t="s">
        <v>4403</v>
      </c>
      <c r="C1067" t="s">
        <v>4215</v>
      </c>
      <c r="D1067" t="s">
        <v>634</v>
      </c>
      <c r="E1067" t="s">
        <v>282</v>
      </c>
      <c r="F1067" t="s">
        <v>54</v>
      </c>
      <c r="G1067"/>
      <c r="H1067" t="s">
        <v>43444</v>
      </c>
      <c r="I1067" t="s">
        <v>50668</v>
      </c>
      <c r="J1067" t="s">
        <v>4404</v>
      </c>
      <c r="K1067" t="s">
        <v>565</v>
      </c>
      <c r="L1067" s="119" t="str">
        <f t="shared" si="64"/>
        <v>NA</v>
      </c>
      <c r="M1067" s="119"/>
      <c r="N1067" s="120" t="str">
        <f t="shared" si="65"/>
        <v>NA</v>
      </c>
      <c r="O1067" s="120"/>
      <c r="P1067"/>
      <c r="Q1067"/>
      <c r="R1067"/>
      <c r="S1067"/>
      <c r="T1067"/>
      <c r="U1067" t="s">
        <v>39629</v>
      </c>
      <c r="V1067" t="s">
        <v>39630</v>
      </c>
      <c r="W1067" t="s">
        <v>815</v>
      </c>
      <c r="X1067" t="s">
        <v>102</v>
      </c>
      <c r="Y1067" t="s">
        <v>817</v>
      </c>
      <c r="Z1067" t="s">
        <v>54</v>
      </c>
      <c r="AA1067"/>
      <c r="AB1067" t="s">
        <v>42671</v>
      </c>
      <c r="AC1067" t="s">
        <v>50155</v>
      </c>
      <c r="AD1067" t="s">
        <v>41275</v>
      </c>
      <c r="AE1067" t="s">
        <v>105</v>
      </c>
      <c r="AF1067" s="119" t="str">
        <f t="shared" si="66"/>
        <v>NA</v>
      </c>
      <c r="AG1067" s="119"/>
      <c r="AH1067" s="119"/>
      <c r="AI1067" s="119"/>
      <c r="AJ1067" s="119" t="str">
        <f t="shared" si="67"/>
        <v>NA</v>
      </c>
      <c r="AK1067" s="190"/>
      <c r="AL1067" s="191"/>
    </row>
    <row r="1068" spans="1:38" x14ac:dyDescent="0.25">
      <c r="A1068" t="s">
        <v>4599</v>
      </c>
      <c r="B1068" t="s">
        <v>4598</v>
      </c>
      <c r="C1068" t="s">
        <v>4215</v>
      </c>
      <c r="D1068" t="s">
        <v>634</v>
      </c>
      <c r="E1068" t="s">
        <v>282</v>
      </c>
      <c r="F1068" t="s">
        <v>54</v>
      </c>
      <c r="G1068"/>
      <c r="H1068" t="s">
        <v>43444</v>
      </c>
      <c r="I1068" t="s">
        <v>50668</v>
      </c>
      <c r="J1068" t="s">
        <v>4600</v>
      </c>
      <c r="K1068" t="s">
        <v>565</v>
      </c>
      <c r="L1068" s="119" t="str">
        <f t="shared" si="64"/>
        <v>NA</v>
      </c>
      <c r="M1068" s="119"/>
      <c r="N1068" s="120" t="str">
        <f t="shared" si="65"/>
        <v>NA</v>
      </c>
      <c r="O1068" s="120"/>
      <c r="P1068"/>
      <c r="Q1068"/>
      <c r="R1068"/>
      <c r="S1068"/>
      <c r="T1068"/>
      <c r="U1068" t="s">
        <v>39631</v>
      </c>
      <c r="V1068" t="s">
        <v>39632</v>
      </c>
      <c r="W1068" t="s">
        <v>815</v>
      </c>
      <c r="X1068" t="s">
        <v>102</v>
      </c>
      <c r="Y1068" t="s">
        <v>817</v>
      </c>
      <c r="Z1068" t="s">
        <v>54</v>
      </c>
      <c r="AA1068"/>
      <c r="AB1068" t="s">
        <v>42671</v>
      </c>
      <c r="AC1068" t="s">
        <v>50155</v>
      </c>
      <c r="AD1068" t="s">
        <v>39631</v>
      </c>
      <c r="AE1068" t="s">
        <v>105</v>
      </c>
      <c r="AF1068" s="119" t="str">
        <f t="shared" si="66"/>
        <v>NA</v>
      </c>
      <c r="AG1068" s="119"/>
      <c r="AH1068" s="119"/>
      <c r="AI1068" s="119"/>
      <c r="AJ1068" s="119" t="str">
        <f t="shared" si="67"/>
        <v>NA</v>
      </c>
      <c r="AK1068" s="190"/>
      <c r="AL1068" s="191"/>
    </row>
    <row r="1069" spans="1:38" x14ac:dyDescent="0.25">
      <c r="A1069" t="s">
        <v>5790</v>
      </c>
      <c r="B1069" t="s">
        <v>5788</v>
      </c>
      <c r="C1069" t="s">
        <v>5789</v>
      </c>
      <c r="D1069" t="s">
        <v>634</v>
      </c>
      <c r="E1069" t="s">
        <v>187</v>
      </c>
      <c r="F1069" t="s">
        <v>54</v>
      </c>
      <c r="G1069"/>
      <c r="H1069" t="s">
        <v>43445</v>
      </c>
      <c r="I1069" t="s">
        <v>50669</v>
      </c>
      <c r="J1069" t="s">
        <v>5790</v>
      </c>
      <c r="K1069" t="s">
        <v>565</v>
      </c>
      <c r="L1069" s="119" t="str">
        <f t="shared" si="64"/>
        <v>NA</v>
      </c>
      <c r="M1069" s="119"/>
      <c r="N1069" s="120" t="str">
        <f t="shared" si="65"/>
        <v>NA</v>
      </c>
      <c r="O1069" s="120"/>
      <c r="P1069"/>
      <c r="Q1069"/>
      <c r="R1069"/>
      <c r="S1069"/>
      <c r="T1069"/>
      <c r="U1069" t="s">
        <v>39633</v>
      </c>
      <c r="V1069" t="s">
        <v>39634</v>
      </c>
      <c r="W1069" t="s">
        <v>815</v>
      </c>
      <c r="X1069" t="s">
        <v>102</v>
      </c>
      <c r="Y1069" t="s">
        <v>817</v>
      </c>
      <c r="Z1069" t="s">
        <v>54</v>
      </c>
      <c r="AA1069"/>
      <c r="AB1069" t="s">
        <v>42671</v>
      </c>
      <c r="AC1069" t="s">
        <v>50155</v>
      </c>
      <c r="AD1069" t="s">
        <v>41276</v>
      </c>
      <c r="AE1069" t="s">
        <v>105</v>
      </c>
      <c r="AF1069" s="119" t="str">
        <f t="shared" si="66"/>
        <v>NA</v>
      </c>
      <c r="AG1069" s="119"/>
      <c r="AH1069" s="119"/>
      <c r="AI1069" s="119"/>
      <c r="AJ1069" s="119" t="str">
        <f t="shared" si="67"/>
        <v>NA</v>
      </c>
      <c r="AK1069" s="190"/>
      <c r="AL1069" s="191"/>
    </row>
    <row r="1070" spans="1:38" x14ac:dyDescent="0.25">
      <c r="A1070" t="s">
        <v>4989</v>
      </c>
      <c r="B1070" t="s">
        <v>4987</v>
      </c>
      <c r="C1070" t="s">
        <v>4988</v>
      </c>
      <c r="D1070" t="s">
        <v>634</v>
      </c>
      <c r="E1070" t="s">
        <v>187</v>
      </c>
      <c r="F1070" t="s">
        <v>54</v>
      </c>
      <c r="G1070"/>
      <c r="H1070" t="s">
        <v>43445</v>
      </c>
      <c r="I1070" t="s">
        <v>50669</v>
      </c>
      <c r="J1070" t="s">
        <v>4990</v>
      </c>
      <c r="K1070" t="s">
        <v>565</v>
      </c>
      <c r="L1070" s="119" t="str">
        <f t="shared" si="64"/>
        <v>NA</v>
      </c>
      <c r="M1070" s="119"/>
      <c r="N1070" s="120" t="str">
        <f t="shared" si="65"/>
        <v>NA</v>
      </c>
      <c r="O1070" s="120"/>
      <c r="P1070"/>
      <c r="Q1070"/>
      <c r="R1070"/>
      <c r="S1070"/>
      <c r="T1070"/>
      <c r="U1070" t="s">
        <v>39635</v>
      </c>
      <c r="V1070" t="s">
        <v>39636</v>
      </c>
      <c r="W1070" t="s">
        <v>815</v>
      </c>
      <c r="X1070" t="s">
        <v>102</v>
      </c>
      <c r="Y1070" t="s">
        <v>817</v>
      </c>
      <c r="Z1070" t="s">
        <v>54</v>
      </c>
      <c r="AA1070"/>
      <c r="AB1070" t="s">
        <v>42671</v>
      </c>
      <c r="AC1070" t="s">
        <v>50155</v>
      </c>
      <c r="AD1070" t="s">
        <v>41277</v>
      </c>
      <c r="AE1070" t="s">
        <v>105</v>
      </c>
      <c r="AF1070" s="119" t="str">
        <f t="shared" si="66"/>
        <v>NA</v>
      </c>
      <c r="AG1070" s="119"/>
      <c r="AH1070" s="119"/>
      <c r="AI1070" s="119"/>
      <c r="AJ1070" s="119" t="str">
        <f t="shared" si="67"/>
        <v>NA</v>
      </c>
      <c r="AK1070" s="190"/>
      <c r="AL1070" s="191"/>
    </row>
    <row r="1071" spans="1:38" x14ac:dyDescent="0.25">
      <c r="A1071" t="s">
        <v>5632</v>
      </c>
      <c r="B1071" t="s">
        <v>5630</v>
      </c>
      <c r="C1071" t="s">
        <v>5631</v>
      </c>
      <c r="D1071" t="s">
        <v>634</v>
      </c>
      <c r="E1071" t="s">
        <v>5633</v>
      </c>
      <c r="F1071" t="s">
        <v>54</v>
      </c>
      <c r="G1071"/>
      <c r="H1071" t="s">
        <v>43446</v>
      </c>
      <c r="I1071" t="s">
        <v>50670</v>
      </c>
      <c r="J1071" t="s">
        <v>5632</v>
      </c>
      <c r="K1071" t="s">
        <v>565</v>
      </c>
      <c r="L1071" s="119" t="str">
        <f t="shared" si="64"/>
        <v>NA</v>
      </c>
      <c r="M1071" s="119"/>
      <c r="N1071" s="120" t="str">
        <f t="shared" si="65"/>
        <v>NA</v>
      </c>
      <c r="O1071" s="120"/>
      <c r="P1071"/>
      <c r="Q1071"/>
      <c r="R1071"/>
      <c r="S1071"/>
      <c r="T1071"/>
      <c r="U1071" t="s">
        <v>39637</v>
      </c>
      <c r="V1071" t="s">
        <v>39638</v>
      </c>
      <c r="W1071" t="s">
        <v>3099</v>
      </c>
      <c r="X1071" t="s">
        <v>102</v>
      </c>
      <c r="Y1071" t="s">
        <v>3101</v>
      </c>
      <c r="Z1071" t="s">
        <v>54</v>
      </c>
      <c r="AA1071"/>
      <c r="AB1071" t="s">
        <v>42672</v>
      </c>
      <c r="AC1071" t="s">
        <v>50156</v>
      </c>
      <c r="AD1071" t="s">
        <v>41278</v>
      </c>
      <c r="AE1071" t="s">
        <v>105</v>
      </c>
      <c r="AF1071" s="119" t="str">
        <f t="shared" si="66"/>
        <v>NA</v>
      </c>
      <c r="AG1071" s="119"/>
      <c r="AH1071" s="119"/>
      <c r="AI1071" s="119"/>
      <c r="AJ1071" s="119" t="str">
        <f t="shared" si="67"/>
        <v>NA</v>
      </c>
      <c r="AK1071" s="190"/>
      <c r="AL1071" s="191"/>
    </row>
    <row r="1072" spans="1:38" x14ac:dyDescent="0.25">
      <c r="A1072" t="s">
        <v>4554</v>
      </c>
      <c r="B1072" t="s">
        <v>4552</v>
      </c>
      <c r="C1072" t="s">
        <v>4553</v>
      </c>
      <c r="D1072" t="s">
        <v>634</v>
      </c>
      <c r="E1072" t="s">
        <v>1004</v>
      </c>
      <c r="F1072" t="s">
        <v>54</v>
      </c>
      <c r="G1072"/>
      <c r="H1072" t="s">
        <v>43447</v>
      </c>
      <c r="I1072" t="s">
        <v>50671</v>
      </c>
      <c r="J1072"/>
      <c r="K1072" t="s">
        <v>565</v>
      </c>
      <c r="L1072" s="119" t="str">
        <f t="shared" si="64"/>
        <v>NA</v>
      </c>
      <c r="M1072" s="119"/>
      <c r="N1072" s="120" t="str">
        <f t="shared" si="65"/>
        <v>NA</v>
      </c>
      <c r="O1072" s="120"/>
      <c r="P1072"/>
      <c r="Q1072"/>
      <c r="R1072"/>
      <c r="S1072"/>
      <c r="T1072"/>
      <c r="U1072" t="s">
        <v>39639</v>
      </c>
      <c r="V1072" t="s">
        <v>39640</v>
      </c>
      <c r="W1072" t="s">
        <v>3099</v>
      </c>
      <c r="X1072" t="s">
        <v>102</v>
      </c>
      <c r="Y1072" t="s">
        <v>3101</v>
      </c>
      <c r="Z1072" t="s">
        <v>54</v>
      </c>
      <c r="AA1072"/>
      <c r="AB1072" t="s">
        <v>42672</v>
      </c>
      <c r="AC1072" t="s">
        <v>50156</v>
      </c>
      <c r="AD1072"/>
      <c r="AE1072" t="s">
        <v>105</v>
      </c>
      <c r="AF1072" s="119" t="str">
        <f t="shared" si="66"/>
        <v>NA</v>
      </c>
      <c r="AG1072" s="119"/>
      <c r="AH1072" s="119"/>
      <c r="AI1072" s="119"/>
      <c r="AJ1072" s="119" t="str">
        <f t="shared" si="67"/>
        <v>NA</v>
      </c>
      <c r="AK1072" s="190"/>
      <c r="AL1072" s="191"/>
    </row>
    <row r="1073" spans="1:38" x14ac:dyDescent="0.25">
      <c r="A1073" t="s">
        <v>5766</v>
      </c>
      <c r="B1073" t="s">
        <v>5764</v>
      </c>
      <c r="C1073" t="s">
        <v>5765</v>
      </c>
      <c r="D1073" t="s">
        <v>634</v>
      </c>
      <c r="E1073" t="s">
        <v>2647</v>
      </c>
      <c r="F1073" t="s">
        <v>54</v>
      </c>
      <c r="G1073"/>
      <c r="H1073" t="s">
        <v>43448</v>
      </c>
      <c r="I1073" t="s">
        <v>50672</v>
      </c>
      <c r="J1073"/>
      <c r="K1073" t="s">
        <v>565</v>
      </c>
      <c r="L1073" s="119" t="str">
        <f t="shared" si="64"/>
        <v>NA</v>
      </c>
      <c r="M1073" s="119"/>
      <c r="N1073" s="120" t="str">
        <f t="shared" si="65"/>
        <v>NA</v>
      </c>
      <c r="O1073" s="120"/>
      <c r="P1073"/>
      <c r="Q1073"/>
      <c r="R1073"/>
      <c r="S1073"/>
      <c r="T1073"/>
      <c r="U1073" t="s">
        <v>39641</v>
      </c>
      <c r="V1073" t="s">
        <v>39642</v>
      </c>
      <c r="W1073" t="s">
        <v>185</v>
      </c>
      <c r="X1073" t="s">
        <v>102</v>
      </c>
      <c r="Y1073" t="s">
        <v>3101</v>
      </c>
      <c r="Z1073" t="s">
        <v>54</v>
      </c>
      <c r="AA1073"/>
      <c r="AB1073" t="s">
        <v>42672</v>
      </c>
      <c r="AC1073" t="s">
        <v>50156</v>
      </c>
      <c r="AD1073" t="s">
        <v>41279</v>
      </c>
      <c r="AE1073" t="s">
        <v>105</v>
      </c>
      <c r="AF1073" s="119" t="str">
        <f t="shared" si="66"/>
        <v>NA</v>
      </c>
      <c r="AG1073" s="119"/>
      <c r="AH1073" s="119"/>
      <c r="AI1073" s="119"/>
      <c r="AJ1073" s="119" t="str">
        <f t="shared" si="67"/>
        <v>NA</v>
      </c>
      <c r="AK1073" s="190"/>
      <c r="AL1073" s="191"/>
    </row>
    <row r="1074" spans="1:38" x14ac:dyDescent="0.25">
      <c r="A1074" t="s">
        <v>5809</v>
      </c>
      <c r="B1074" t="s">
        <v>5808</v>
      </c>
      <c r="C1074" t="s">
        <v>3982</v>
      </c>
      <c r="D1074" t="s">
        <v>634</v>
      </c>
      <c r="E1074" t="s">
        <v>3554</v>
      </c>
      <c r="F1074" t="s">
        <v>54</v>
      </c>
      <c r="G1074"/>
      <c r="H1074" t="s">
        <v>43449</v>
      </c>
      <c r="I1074" t="s">
        <v>50673</v>
      </c>
      <c r="J1074"/>
      <c r="K1074" t="s">
        <v>565</v>
      </c>
      <c r="L1074" s="119" t="str">
        <f t="shared" si="64"/>
        <v>NA</v>
      </c>
      <c r="M1074" s="119"/>
      <c r="N1074" s="120" t="str">
        <f t="shared" si="65"/>
        <v>NA</v>
      </c>
      <c r="O1074" s="120"/>
      <c r="P1074"/>
      <c r="Q1074"/>
      <c r="R1074"/>
      <c r="S1074"/>
      <c r="T1074"/>
      <c r="U1074" t="s">
        <v>39643</v>
      </c>
      <c r="V1074" t="s">
        <v>39644</v>
      </c>
      <c r="W1074" t="s">
        <v>185</v>
      </c>
      <c r="X1074" t="s">
        <v>102</v>
      </c>
      <c r="Y1074" t="s">
        <v>5678</v>
      </c>
      <c r="Z1074" t="s">
        <v>54</v>
      </c>
      <c r="AA1074"/>
      <c r="AB1074" t="s">
        <v>42673</v>
      </c>
      <c r="AC1074" t="s">
        <v>56364</v>
      </c>
      <c r="AD1074" t="s">
        <v>41280</v>
      </c>
      <c r="AE1074" t="s">
        <v>105</v>
      </c>
      <c r="AF1074" s="119" t="str">
        <f t="shared" si="66"/>
        <v>NA</v>
      </c>
      <c r="AG1074" s="119"/>
      <c r="AH1074" s="119"/>
      <c r="AI1074" s="119"/>
      <c r="AJ1074" s="119" t="str">
        <f t="shared" si="67"/>
        <v>NA</v>
      </c>
      <c r="AK1074" s="190"/>
      <c r="AL1074" s="191"/>
    </row>
    <row r="1075" spans="1:38" x14ac:dyDescent="0.25">
      <c r="A1075" t="s">
        <v>3983</v>
      </c>
      <c r="B1075" t="s">
        <v>3981</v>
      </c>
      <c r="C1075" t="s">
        <v>3982</v>
      </c>
      <c r="D1075" t="s">
        <v>634</v>
      </c>
      <c r="E1075" t="s">
        <v>3554</v>
      </c>
      <c r="F1075" t="s">
        <v>54</v>
      </c>
      <c r="G1075"/>
      <c r="H1075" t="s">
        <v>43449</v>
      </c>
      <c r="I1075" t="s">
        <v>50673</v>
      </c>
      <c r="J1075"/>
      <c r="K1075" t="s">
        <v>565</v>
      </c>
      <c r="L1075" s="119" t="str">
        <f t="shared" si="64"/>
        <v>NA</v>
      </c>
      <c r="M1075" s="119"/>
      <c r="N1075" s="120" t="str">
        <f t="shared" si="65"/>
        <v>NA</v>
      </c>
      <c r="O1075" s="120"/>
      <c r="P1075"/>
      <c r="Q1075"/>
      <c r="R1075"/>
      <c r="S1075"/>
      <c r="T1075"/>
      <c r="U1075" t="s">
        <v>39645</v>
      </c>
      <c r="V1075" t="s">
        <v>39646</v>
      </c>
      <c r="W1075" t="s">
        <v>3591</v>
      </c>
      <c r="X1075" t="s">
        <v>102</v>
      </c>
      <c r="Y1075" t="s">
        <v>3593</v>
      </c>
      <c r="Z1075" t="s">
        <v>54</v>
      </c>
      <c r="AA1075"/>
      <c r="AB1075" t="s">
        <v>42674</v>
      </c>
      <c r="AC1075" t="s">
        <v>50157</v>
      </c>
      <c r="AD1075" t="s">
        <v>41281</v>
      </c>
      <c r="AE1075" t="s">
        <v>105</v>
      </c>
      <c r="AF1075" s="119" t="str">
        <f t="shared" si="66"/>
        <v>NA</v>
      </c>
      <c r="AG1075" s="119"/>
      <c r="AH1075" s="119"/>
      <c r="AI1075" s="119"/>
      <c r="AJ1075" s="119" t="str">
        <f t="shared" si="67"/>
        <v>NA</v>
      </c>
      <c r="AK1075" s="190"/>
      <c r="AL1075" s="191"/>
    </row>
    <row r="1076" spans="1:38" x14ac:dyDescent="0.25">
      <c r="A1076" t="s">
        <v>5815</v>
      </c>
      <c r="B1076" t="s">
        <v>5813</v>
      </c>
      <c r="C1076" t="s">
        <v>5814</v>
      </c>
      <c r="D1076" t="s">
        <v>634</v>
      </c>
      <c r="E1076" t="s">
        <v>4037</v>
      </c>
      <c r="F1076" t="s">
        <v>54</v>
      </c>
      <c r="G1076"/>
      <c r="H1076" t="s">
        <v>43450</v>
      </c>
      <c r="I1076" t="s">
        <v>50674</v>
      </c>
      <c r="J1076"/>
      <c r="K1076" t="s">
        <v>565</v>
      </c>
      <c r="L1076" s="119" t="str">
        <f t="shared" si="64"/>
        <v>NA</v>
      </c>
      <c r="M1076" s="119"/>
      <c r="N1076" s="120" t="str">
        <f t="shared" si="65"/>
        <v>NA</v>
      </c>
      <c r="O1076" s="120"/>
      <c r="P1076"/>
      <c r="Q1076"/>
      <c r="R1076"/>
      <c r="S1076"/>
      <c r="T1076"/>
      <c r="U1076" t="s">
        <v>3159</v>
      </c>
      <c r="V1076" t="s">
        <v>39649</v>
      </c>
      <c r="W1076" t="s">
        <v>3158</v>
      </c>
      <c r="X1076" t="s">
        <v>102</v>
      </c>
      <c r="Y1076" t="s">
        <v>3160</v>
      </c>
      <c r="Z1076" t="s">
        <v>54</v>
      </c>
      <c r="AA1076"/>
      <c r="AB1076" t="s">
        <v>42676</v>
      </c>
      <c r="AC1076" t="s">
        <v>50159</v>
      </c>
      <c r="AD1076" t="s">
        <v>3161</v>
      </c>
      <c r="AE1076" t="s">
        <v>105</v>
      </c>
      <c r="AF1076" s="119" t="str">
        <f t="shared" si="66"/>
        <v>NA</v>
      </c>
      <c r="AG1076" s="119"/>
      <c r="AH1076" s="119"/>
      <c r="AI1076" s="119"/>
      <c r="AJ1076" s="119" t="str">
        <f t="shared" si="67"/>
        <v>NA</v>
      </c>
      <c r="AK1076" s="190"/>
      <c r="AL1076" s="191"/>
    </row>
    <row r="1077" spans="1:38" x14ac:dyDescent="0.25">
      <c r="A1077" t="s">
        <v>4036</v>
      </c>
      <c r="B1077" t="s">
        <v>4034</v>
      </c>
      <c r="C1077" t="s">
        <v>4035</v>
      </c>
      <c r="D1077" t="s">
        <v>634</v>
      </c>
      <c r="E1077" t="s">
        <v>4037</v>
      </c>
      <c r="F1077" t="s">
        <v>54</v>
      </c>
      <c r="G1077"/>
      <c r="H1077" t="s">
        <v>43450</v>
      </c>
      <c r="I1077" t="s">
        <v>50674</v>
      </c>
      <c r="J1077"/>
      <c r="K1077" t="s">
        <v>565</v>
      </c>
      <c r="L1077" s="119" t="str">
        <f t="shared" si="64"/>
        <v>NA</v>
      </c>
      <c r="M1077" s="119"/>
      <c r="N1077" s="120" t="str">
        <f t="shared" si="65"/>
        <v>NA</v>
      </c>
      <c r="O1077" s="120"/>
      <c r="P1077"/>
      <c r="Q1077"/>
      <c r="R1077"/>
      <c r="S1077"/>
      <c r="T1077"/>
      <c r="U1077" t="s">
        <v>39650</v>
      </c>
      <c r="V1077" t="s">
        <v>39651</v>
      </c>
      <c r="W1077" t="s">
        <v>3158</v>
      </c>
      <c r="X1077" t="s">
        <v>102</v>
      </c>
      <c r="Y1077" t="s">
        <v>3160</v>
      </c>
      <c r="Z1077" t="s">
        <v>54</v>
      </c>
      <c r="AA1077"/>
      <c r="AB1077" t="s">
        <v>42676</v>
      </c>
      <c r="AC1077" t="s">
        <v>50159</v>
      </c>
      <c r="AD1077" t="s">
        <v>39650</v>
      </c>
      <c r="AE1077" t="s">
        <v>105</v>
      </c>
      <c r="AF1077" s="119" t="str">
        <f t="shared" si="66"/>
        <v>NA</v>
      </c>
      <c r="AG1077" s="119"/>
      <c r="AH1077" s="119"/>
      <c r="AI1077" s="119"/>
      <c r="AJ1077" s="119" t="str">
        <f t="shared" si="67"/>
        <v>NA</v>
      </c>
      <c r="AK1077" s="190"/>
      <c r="AL1077" s="191"/>
    </row>
    <row r="1078" spans="1:38" x14ac:dyDescent="0.25">
      <c r="A1078" t="s">
        <v>4607</v>
      </c>
      <c r="B1078" t="s">
        <v>4605</v>
      </c>
      <c r="C1078" t="s">
        <v>4606</v>
      </c>
      <c r="D1078" t="s">
        <v>634</v>
      </c>
      <c r="E1078" t="s">
        <v>4608</v>
      </c>
      <c r="F1078" t="s">
        <v>54</v>
      </c>
      <c r="G1078"/>
      <c r="H1078" t="s">
        <v>43451</v>
      </c>
      <c r="I1078" t="s">
        <v>50675</v>
      </c>
      <c r="J1078" t="s">
        <v>4607</v>
      </c>
      <c r="K1078" t="s">
        <v>565</v>
      </c>
      <c r="L1078" s="119" t="str">
        <f t="shared" si="64"/>
        <v>NA</v>
      </c>
      <c r="M1078" s="119"/>
      <c r="N1078" s="120" t="str">
        <f t="shared" si="65"/>
        <v>NA</v>
      </c>
      <c r="O1078" s="120"/>
      <c r="P1078"/>
      <c r="Q1078"/>
      <c r="R1078"/>
      <c r="S1078"/>
      <c r="T1078"/>
      <c r="U1078" t="s">
        <v>39652</v>
      </c>
      <c r="V1078" t="s">
        <v>39653</v>
      </c>
      <c r="W1078" t="s">
        <v>3158</v>
      </c>
      <c r="X1078" t="s">
        <v>102</v>
      </c>
      <c r="Y1078" t="s">
        <v>3160</v>
      </c>
      <c r="Z1078" t="s">
        <v>54</v>
      </c>
      <c r="AA1078"/>
      <c r="AB1078" t="s">
        <v>42676</v>
      </c>
      <c r="AC1078" t="s">
        <v>50159</v>
      </c>
      <c r="AD1078" t="s">
        <v>41282</v>
      </c>
      <c r="AE1078" t="s">
        <v>105</v>
      </c>
      <c r="AF1078" s="119" t="str">
        <f t="shared" si="66"/>
        <v>NA</v>
      </c>
      <c r="AG1078" s="119"/>
      <c r="AH1078" s="119"/>
      <c r="AI1078" s="119"/>
      <c r="AJ1078" s="119" t="str">
        <f t="shared" si="67"/>
        <v>NA</v>
      </c>
      <c r="AK1078" s="190"/>
      <c r="AL1078" s="191"/>
    </row>
    <row r="1079" spans="1:38" x14ac:dyDescent="0.25">
      <c r="A1079" t="s">
        <v>4325</v>
      </c>
      <c r="B1079" t="s">
        <v>4323</v>
      </c>
      <c r="C1079" t="s">
        <v>4324</v>
      </c>
      <c r="D1079" t="s">
        <v>634</v>
      </c>
      <c r="E1079" t="s">
        <v>857</v>
      </c>
      <c r="F1079" t="s">
        <v>54</v>
      </c>
      <c r="G1079"/>
      <c r="H1079" t="s">
        <v>43452</v>
      </c>
      <c r="I1079" t="s">
        <v>50676</v>
      </c>
      <c r="J1079"/>
      <c r="K1079" t="s">
        <v>565</v>
      </c>
      <c r="L1079" s="119" t="str">
        <f t="shared" si="64"/>
        <v>NA</v>
      </c>
      <c r="M1079" s="119"/>
      <c r="N1079" s="120" t="str">
        <f t="shared" si="65"/>
        <v>NA</v>
      </c>
      <c r="O1079" s="120"/>
      <c r="P1079"/>
      <c r="Q1079"/>
      <c r="R1079"/>
      <c r="S1079"/>
      <c r="T1079"/>
      <c r="U1079" t="s">
        <v>41284</v>
      </c>
      <c r="V1079" t="s">
        <v>41283</v>
      </c>
      <c r="W1079" t="s">
        <v>280</v>
      </c>
      <c r="X1079" t="s">
        <v>102</v>
      </c>
      <c r="Y1079" t="s">
        <v>282</v>
      </c>
      <c r="Z1079" t="s">
        <v>54</v>
      </c>
      <c r="AA1079"/>
      <c r="AB1079" t="s">
        <v>42030</v>
      </c>
      <c r="AC1079" t="s">
        <v>49731</v>
      </c>
      <c r="AD1079" t="s">
        <v>41285</v>
      </c>
      <c r="AE1079" t="s">
        <v>105</v>
      </c>
      <c r="AF1079" s="119" t="str">
        <f t="shared" si="66"/>
        <v>NA</v>
      </c>
      <c r="AG1079" s="119"/>
      <c r="AH1079" s="119"/>
      <c r="AI1079" s="119"/>
      <c r="AJ1079" s="119" t="str">
        <f t="shared" si="67"/>
        <v>NA</v>
      </c>
      <c r="AK1079" s="190"/>
      <c r="AL1079" s="191"/>
    </row>
    <row r="1080" spans="1:38" x14ac:dyDescent="0.25">
      <c r="A1080" t="s">
        <v>5162</v>
      </c>
      <c r="B1080" t="s">
        <v>5160</v>
      </c>
      <c r="C1080" t="s">
        <v>5161</v>
      </c>
      <c r="D1080" t="s">
        <v>634</v>
      </c>
      <c r="E1080" t="s">
        <v>1682</v>
      </c>
      <c r="F1080" t="s">
        <v>54</v>
      </c>
      <c r="G1080"/>
      <c r="H1080" t="s">
        <v>43453</v>
      </c>
      <c r="I1080" t="s">
        <v>50677</v>
      </c>
      <c r="J1080" t="s">
        <v>5162</v>
      </c>
      <c r="K1080" t="s">
        <v>565</v>
      </c>
      <c r="L1080" s="119" t="str">
        <f t="shared" si="64"/>
        <v>NA</v>
      </c>
      <c r="M1080" s="119"/>
      <c r="N1080" s="120" t="str">
        <f t="shared" si="65"/>
        <v>NA</v>
      </c>
      <c r="O1080" s="120"/>
      <c r="P1080"/>
      <c r="Q1080"/>
      <c r="R1080"/>
      <c r="S1080"/>
      <c r="T1080"/>
      <c r="U1080" t="s">
        <v>39654</v>
      </c>
      <c r="V1080" t="s">
        <v>39655</v>
      </c>
      <c r="W1080" t="s">
        <v>280</v>
      </c>
      <c r="X1080" t="s">
        <v>102</v>
      </c>
      <c r="Y1080" t="s">
        <v>282</v>
      </c>
      <c r="Z1080" t="s">
        <v>54</v>
      </c>
      <c r="AA1080"/>
      <c r="AB1080" t="s">
        <v>42030</v>
      </c>
      <c r="AC1080" t="s">
        <v>49731</v>
      </c>
      <c r="AD1080" t="s">
        <v>39654</v>
      </c>
      <c r="AE1080" t="s">
        <v>105</v>
      </c>
      <c r="AF1080" s="119" t="str">
        <f t="shared" si="66"/>
        <v>NA</v>
      </c>
      <c r="AG1080" s="119"/>
      <c r="AH1080" s="119"/>
      <c r="AI1080" s="119"/>
      <c r="AJ1080" s="119" t="str">
        <f t="shared" si="67"/>
        <v>NA</v>
      </c>
      <c r="AK1080" s="190"/>
      <c r="AL1080" s="191"/>
    </row>
    <row r="1081" spans="1:38" x14ac:dyDescent="0.25">
      <c r="A1081" t="s">
        <v>5063</v>
      </c>
      <c r="B1081" t="s">
        <v>5061</v>
      </c>
      <c r="C1081" t="s">
        <v>5062</v>
      </c>
      <c r="D1081" t="s">
        <v>634</v>
      </c>
      <c r="E1081" t="s">
        <v>122</v>
      </c>
      <c r="F1081" t="s">
        <v>54</v>
      </c>
      <c r="G1081"/>
      <c r="H1081" t="s">
        <v>43454</v>
      </c>
      <c r="I1081" t="s">
        <v>50678</v>
      </c>
      <c r="J1081" t="s">
        <v>5064</v>
      </c>
      <c r="K1081" t="s">
        <v>565</v>
      </c>
      <c r="L1081" s="119" t="str">
        <f t="shared" si="64"/>
        <v>NA</v>
      </c>
      <c r="M1081" s="119"/>
      <c r="N1081" s="120" t="str">
        <f t="shared" si="65"/>
        <v>NA</v>
      </c>
      <c r="O1081" s="120"/>
      <c r="P1081"/>
      <c r="Q1081"/>
      <c r="R1081"/>
      <c r="S1081"/>
      <c r="T1081"/>
      <c r="U1081" t="s">
        <v>39656</v>
      </c>
      <c r="V1081" t="s">
        <v>39657</v>
      </c>
      <c r="W1081" t="s">
        <v>280</v>
      </c>
      <c r="X1081" t="s">
        <v>102</v>
      </c>
      <c r="Y1081" t="s">
        <v>282</v>
      </c>
      <c r="Z1081" t="s">
        <v>54</v>
      </c>
      <c r="AA1081"/>
      <c r="AB1081" t="s">
        <v>42030</v>
      </c>
      <c r="AC1081" t="s">
        <v>49731</v>
      </c>
      <c r="AD1081" t="s">
        <v>41286</v>
      </c>
      <c r="AE1081" t="s">
        <v>105</v>
      </c>
      <c r="AF1081" s="119" t="str">
        <f t="shared" si="66"/>
        <v>NA</v>
      </c>
      <c r="AG1081" s="119"/>
      <c r="AH1081" s="119"/>
      <c r="AI1081" s="119"/>
      <c r="AJ1081" s="119" t="str">
        <f t="shared" si="67"/>
        <v>NA</v>
      </c>
      <c r="AK1081" s="190"/>
      <c r="AL1081" s="191"/>
    </row>
    <row r="1082" spans="1:38" x14ac:dyDescent="0.25">
      <c r="A1082" t="s">
        <v>4233</v>
      </c>
      <c r="B1082" t="s">
        <v>4231</v>
      </c>
      <c r="C1082" t="s">
        <v>4232</v>
      </c>
      <c r="D1082" t="s">
        <v>634</v>
      </c>
      <c r="E1082" t="s">
        <v>4234</v>
      </c>
      <c r="F1082" t="s">
        <v>54</v>
      </c>
      <c r="G1082"/>
      <c r="H1082" t="s">
        <v>43455</v>
      </c>
      <c r="I1082" t="s">
        <v>50679</v>
      </c>
      <c r="J1082" t="s">
        <v>4233</v>
      </c>
      <c r="K1082" t="s">
        <v>565</v>
      </c>
      <c r="L1082" s="119" t="str">
        <f t="shared" si="64"/>
        <v>NA</v>
      </c>
      <c r="M1082" s="119"/>
      <c r="N1082" s="120" t="str">
        <f t="shared" si="65"/>
        <v>NA</v>
      </c>
      <c r="O1082" s="120"/>
      <c r="P1082"/>
      <c r="Q1082"/>
      <c r="R1082"/>
      <c r="S1082"/>
      <c r="T1082"/>
      <c r="U1082" t="s">
        <v>39658</v>
      </c>
      <c r="V1082" t="s">
        <v>39659</v>
      </c>
      <c r="W1082" t="s">
        <v>185</v>
      </c>
      <c r="X1082" t="s">
        <v>102</v>
      </c>
      <c r="Y1082" t="s">
        <v>187</v>
      </c>
      <c r="Z1082" t="s">
        <v>54</v>
      </c>
      <c r="AA1082"/>
      <c r="AB1082" t="s">
        <v>42022</v>
      </c>
      <c r="AC1082" t="s">
        <v>49722</v>
      </c>
      <c r="AD1082" t="s">
        <v>41287</v>
      </c>
      <c r="AE1082" t="s">
        <v>105</v>
      </c>
      <c r="AF1082" s="119" t="str">
        <f t="shared" si="66"/>
        <v>NA</v>
      </c>
      <c r="AG1082" s="119"/>
      <c r="AH1082" s="119"/>
      <c r="AI1082" s="119"/>
      <c r="AJ1082" s="119" t="str">
        <f t="shared" si="67"/>
        <v>NA</v>
      </c>
      <c r="AK1082" s="190"/>
      <c r="AL1082" s="191"/>
    </row>
    <row r="1083" spans="1:38" x14ac:dyDescent="0.25">
      <c r="A1083" t="s">
        <v>4073</v>
      </c>
      <c r="B1083" t="s">
        <v>4217</v>
      </c>
      <c r="C1083" t="s">
        <v>4218</v>
      </c>
      <c r="D1083" t="s">
        <v>634</v>
      </c>
      <c r="E1083" t="s">
        <v>944</v>
      </c>
      <c r="F1083" t="s">
        <v>54</v>
      </c>
      <c r="G1083"/>
      <c r="H1083" t="s">
        <v>43456</v>
      </c>
      <c r="I1083" t="s">
        <v>50680</v>
      </c>
      <c r="J1083" t="s">
        <v>4073</v>
      </c>
      <c r="K1083" t="s">
        <v>565</v>
      </c>
      <c r="L1083" s="119" t="str">
        <f t="shared" si="64"/>
        <v>NA</v>
      </c>
      <c r="M1083" s="119"/>
      <c r="N1083" s="120" t="str">
        <f t="shared" si="65"/>
        <v>NA</v>
      </c>
      <c r="O1083" s="120"/>
      <c r="P1083"/>
      <c r="Q1083"/>
      <c r="R1083"/>
      <c r="S1083"/>
      <c r="T1083"/>
      <c r="U1083" t="s">
        <v>39660</v>
      </c>
      <c r="V1083" t="s">
        <v>39661</v>
      </c>
      <c r="W1083" t="s">
        <v>185</v>
      </c>
      <c r="X1083" t="s">
        <v>102</v>
      </c>
      <c r="Y1083" t="s">
        <v>187</v>
      </c>
      <c r="Z1083" t="s">
        <v>54</v>
      </c>
      <c r="AA1083"/>
      <c r="AB1083" t="s">
        <v>42022</v>
      </c>
      <c r="AC1083" t="s">
        <v>49722</v>
      </c>
      <c r="AD1083" t="s">
        <v>39660</v>
      </c>
      <c r="AE1083" t="s">
        <v>105</v>
      </c>
      <c r="AF1083" s="119" t="str">
        <f t="shared" si="66"/>
        <v>NA</v>
      </c>
      <c r="AG1083" s="119"/>
      <c r="AH1083" s="119"/>
      <c r="AI1083" s="119"/>
      <c r="AJ1083" s="119" t="str">
        <f t="shared" si="67"/>
        <v>NA</v>
      </c>
      <c r="AK1083" s="190"/>
      <c r="AL1083" s="191"/>
    </row>
    <row r="1084" spans="1:38" x14ac:dyDescent="0.25">
      <c r="A1084" t="s">
        <v>5186</v>
      </c>
      <c r="B1084" t="s">
        <v>5184</v>
      </c>
      <c r="C1084" t="s">
        <v>5185</v>
      </c>
      <c r="D1084" t="s">
        <v>634</v>
      </c>
      <c r="E1084" t="s">
        <v>5187</v>
      </c>
      <c r="F1084" t="s">
        <v>54</v>
      </c>
      <c r="G1084"/>
      <c r="H1084" t="s">
        <v>43457</v>
      </c>
      <c r="I1084" t="s">
        <v>50681</v>
      </c>
      <c r="J1084" t="s">
        <v>5188</v>
      </c>
      <c r="K1084" t="s">
        <v>565</v>
      </c>
      <c r="L1084" s="119" t="str">
        <f t="shared" si="64"/>
        <v>NA</v>
      </c>
      <c r="M1084" s="119"/>
      <c r="N1084" s="120" t="str">
        <f t="shared" si="65"/>
        <v>NA</v>
      </c>
      <c r="O1084" s="120"/>
      <c r="P1084"/>
      <c r="Q1084"/>
      <c r="R1084"/>
      <c r="S1084"/>
      <c r="T1084"/>
      <c r="U1084" t="s">
        <v>39662</v>
      </c>
      <c r="V1084" t="s">
        <v>39663</v>
      </c>
      <c r="W1084" t="s">
        <v>185</v>
      </c>
      <c r="X1084" t="s">
        <v>102</v>
      </c>
      <c r="Y1084" t="s">
        <v>187</v>
      </c>
      <c r="Z1084" t="s">
        <v>54</v>
      </c>
      <c r="AA1084"/>
      <c r="AB1084" t="s">
        <v>42022</v>
      </c>
      <c r="AC1084" t="s">
        <v>49722</v>
      </c>
      <c r="AD1084" t="s">
        <v>39662</v>
      </c>
      <c r="AE1084" t="s">
        <v>105</v>
      </c>
      <c r="AF1084" s="119" t="str">
        <f t="shared" si="66"/>
        <v>NA</v>
      </c>
      <c r="AG1084" s="119"/>
      <c r="AH1084" s="119"/>
      <c r="AI1084" s="119"/>
      <c r="AJ1084" s="119" t="str">
        <f t="shared" si="67"/>
        <v>NA</v>
      </c>
      <c r="AK1084" s="190"/>
      <c r="AL1084" s="191"/>
    </row>
    <row r="1085" spans="1:38" x14ac:dyDescent="0.25">
      <c r="A1085" t="s">
        <v>4455</v>
      </c>
      <c r="B1085" t="s">
        <v>4453</v>
      </c>
      <c r="C1085" t="s">
        <v>4454</v>
      </c>
      <c r="D1085" t="s">
        <v>634</v>
      </c>
      <c r="E1085" t="s">
        <v>4456</v>
      </c>
      <c r="F1085" t="s">
        <v>54</v>
      </c>
      <c r="G1085"/>
      <c r="H1085" t="s">
        <v>43458</v>
      </c>
      <c r="I1085" t="s">
        <v>50682</v>
      </c>
      <c r="J1085" t="s">
        <v>4455</v>
      </c>
      <c r="K1085" t="s">
        <v>565</v>
      </c>
      <c r="L1085" s="119" t="str">
        <f t="shared" si="64"/>
        <v>NA</v>
      </c>
      <c r="M1085" s="119"/>
      <c r="N1085" s="120" t="str">
        <f t="shared" si="65"/>
        <v>NA</v>
      </c>
      <c r="O1085" s="120"/>
      <c r="P1085"/>
      <c r="Q1085"/>
      <c r="R1085"/>
      <c r="S1085"/>
      <c r="T1085"/>
      <c r="U1085" t="s">
        <v>39664</v>
      </c>
      <c r="V1085" t="s">
        <v>39665</v>
      </c>
      <c r="W1085" t="s">
        <v>185</v>
      </c>
      <c r="X1085" t="s">
        <v>102</v>
      </c>
      <c r="Y1085" t="s">
        <v>187</v>
      </c>
      <c r="Z1085" t="s">
        <v>54</v>
      </c>
      <c r="AA1085"/>
      <c r="AB1085" t="s">
        <v>42022</v>
      </c>
      <c r="AC1085" t="s">
        <v>49722</v>
      </c>
      <c r="AD1085" t="s">
        <v>41288</v>
      </c>
      <c r="AE1085" t="s">
        <v>105</v>
      </c>
      <c r="AF1085" s="119" t="str">
        <f t="shared" si="66"/>
        <v>NA</v>
      </c>
      <c r="AG1085" s="119"/>
      <c r="AH1085" s="119"/>
      <c r="AI1085" s="119"/>
      <c r="AJ1085" s="119" t="str">
        <f t="shared" si="67"/>
        <v>NA</v>
      </c>
      <c r="AK1085" s="190"/>
      <c r="AL1085" s="191"/>
    </row>
    <row r="1086" spans="1:38" x14ac:dyDescent="0.25">
      <c r="A1086" t="s">
        <v>4463</v>
      </c>
      <c r="B1086" t="s">
        <v>4461</v>
      </c>
      <c r="C1086" t="s">
        <v>4462</v>
      </c>
      <c r="D1086" t="s">
        <v>634</v>
      </c>
      <c r="E1086" t="s">
        <v>4464</v>
      </c>
      <c r="F1086" t="s">
        <v>54</v>
      </c>
      <c r="G1086"/>
      <c r="H1086" t="s">
        <v>43459</v>
      </c>
      <c r="I1086" t="s">
        <v>50683</v>
      </c>
      <c r="J1086" t="s">
        <v>4465</v>
      </c>
      <c r="K1086" t="s">
        <v>565</v>
      </c>
      <c r="L1086" s="119" t="str">
        <f t="shared" si="64"/>
        <v>NA</v>
      </c>
      <c r="M1086" s="119"/>
      <c r="N1086" s="120" t="str">
        <f t="shared" si="65"/>
        <v>NA</v>
      </c>
      <c r="O1086" s="120"/>
      <c r="P1086"/>
      <c r="Q1086"/>
      <c r="R1086"/>
      <c r="S1086"/>
      <c r="T1086"/>
      <c r="U1086" t="s">
        <v>2702</v>
      </c>
      <c r="V1086" t="s">
        <v>39666</v>
      </c>
      <c r="W1086" t="s">
        <v>2701</v>
      </c>
      <c r="X1086" t="s">
        <v>102</v>
      </c>
      <c r="Y1086" t="s">
        <v>2703</v>
      </c>
      <c r="Z1086" t="s">
        <v>54</v>
      </c>
      <c r="AA1086"/>
      <c r="AB1086" t="s">
        <v>42677</v>
      </c>
      <c r="AC1086" t="s">
        <v>50160</v>
      </c>
      <c r="AD1086" t="s">
        <v>2702</v>
      </c>
      <c r="AE1086" t="s">
        <v>105</v>
      </c>
      <c r="AF1086" s="119" t="str">
        <f t="shared" si="66"/>
        <v>NA</v>
      </c>
      <c r="AG1086" s="119"/>
      <c r="AH1086" s="119"/>
      <c r="AI1086" s="119"/>
      <c r="AJ1086" s="119" t="str">
        <f t="shared" si="67"/>
        <v>NA</v>
      </c>
      <c r="AK1086" s="190"/>
      <c r="AL1086" s="191"/>
    </row>
    <row r="1087" spans="1:38" x14ac:dyDescent="0.25">
      <c r="A1087" t="s">
        <v>5751</v>
      </c>
      <c r="B1087" t="s">
        <v>5750</v>
      </c>
      <c r="C1087" t="s">
        <v>4988</v>
      </c>
      <c r="D1087" t="s">
        <v>634</v>
      </c>
      <c r="E1087" t="s">
        <v>2619</v>
      </c>
      <c r="F1087" t="s">
        <v>54</v>
      </c>
      <c r="G1087"/>
      <c r="H1087" t="s">
        <v>43460</v>
      </c>
      <c r="I1087" t="s">
        <v>50684</v>
      </c>
      <c r="J1087" t="s">
        <v>5751</v>
      </c>
      <c r="K1087" t="s">
        <v>565</v>
      </c>
      <c r="L1087" s="119" t="str">
        <f t="shared" si="64"/>
        <v>NA</v>
      </c>
      <c r="M1087" s="119"/>
      <c r="N1087" s="120" t="str">
        <f t="shared" si="65"/>
        <v>NA</v>
      </c>
      <c r="O1087" s="120"/>
      <c r="P1087"/>
      <c r="Q1087"/>
      <c r="R1087"/>
      <c r="S1087"/>
      <c r="T1087"/>
      <c r="U1087" t="s">
        <v>3240</v>
      </c>
      <c r="V1087" t="s">
        <v>39667</v>
      </c>
      <c r="W1087" t="s">
        <v>3239</v>
      </c>
      <c r="X1087" t="s">
        <v>102</v>
      </c>
      <c r="Y1087" t="s">
        <v>3241</v>
      </c>
      <c r="Z1087" t="s">
        <v>54</v>
      </c>
      <c r="AA1087"/>
      <c r="AB1087" t="s">
        <v>42678</v>
      </c>
      <c r="AC1087" t="s">
        <v>50161</v>
      </c>
      <c r="AD1087" t="s">
        <v>3242</v>
      </c>
      <c r="AE1087" t="s">
        <v>105</v>
      </c>
      <c r="AF1087" s="119" t="str">
        <f t="shared" si="66"/>
        <v>NA</v>
      </c>
      <c r="AG1087" s="119"/>
      <c r="AH1087" s="119"/>
      <c r="AI1087" s="119"/>
      <c r="AJ1087" s="119" t="str">
        <f t="shared" si="67"/>
        <v>NA</v>
      </c>
      <c r="AK1087" s="190"/>
      <c r="AL1087" s="191"/>
    </row>
    <row r="1088" spans="1:38" x14ac:dyDescent="0.25">
      <c r="A1088" t="s">
        <v>5118</v>
      </c>
      <c r="B1088" t="s">
        <v>5117</v>
      </c>
      <c r="C1088" t="s">
        <v>4988</v>
      </c>
      <c r="D1088" t="s">
        <v>634</v>
      </c>
      <c r="E1088" t="s">
        <v>5119</v>
      </c>
      <c r="F1088" t="s">
        <v>54</v>
      </c>
      <c r="G1088"/>
      <c r="H1088" t="s">
        <v>43461</v>
      </c>
      <c r="I1088" t="s">
        <v>50685</v>
      </c>
      <c r="J1088" t="s">
        <v>5118</v>
      </c>
      <c r="K1088" t="s">
        <v>565</v>
      </c>
      <c r="L1088" s="119" t="str">
        <f t="shared" si="64"/>
        <v>NA</v>
      </c>
      <c r="M1088" s="119"/>
      <c r="N1088" s="120" t="str">
        <f t="shared" si="65"/>
        <v>NA</v>
      </c>
      <c r="O1088" s="120"/>
      <c r="P1088"/>
      <c r="Q1088"/>
      <c r="R1088"/>
      <c r="S1088"/>
      <c r="T1088"/>
      <c r="U1088" t="s">
        <v>39668</v>
      </c>
      <c r="V1088" t="s">
        <v>39669</v>
      </c>
      <c r="W1088" t="s">
        <v>815</v>
      </c>
      <c r="X1088" t="s">
        <v>102</v>
      </c>
      <c r="Y1088" t="s">
        <v>3241</v>
      </c>
      <c r="Z1088" t="s">
        <v>54</v>
      </c>
      <c r="AA1088"/>
      <c r="AB1088" t="s">
        <v>42678</v>
      </c>
      <c r="AC1088" t="s">
        <v>50161</v>
      </c>
      <c r="AD1088" t="s">
        <v>41289</v>
      </c>
      <c r="AE1088" t="s">
        <v>105</v>
      </c>
      <c r="AF1088" s="119" t="str">
        <f t="shared" si="66"/>
        <v>NA</v>
      </c>
      <c r="AG1088" s="119"/>
      <c r="AH1088" s="119"/>
      <c r="AI1088" s="119"/>
      <c r="AJ1088" s="119" t="str">
        <f t="shared" si="67"/>
        <v>NA</v>
      </c>
      <c r="AK1088" s="190"/>
      <c r="AL1088" s="191"/>
    </row>
    <row r="1089" spans="1:38" x14ac:dyDescent="0.25">
      <c r="A1089" t="s">
        <v>4459</v>
      </c>
      <c r="B1089" t="s">
        <v>4457</v>
      </c>
      <c r="C1089" t="s">
        <v>4458</v>
      </c>
      <c r="D1089" t="s">
        <v>634</v>
      </c>
      <c r="E1089" t="s">
        <v>4460</v>
      </c>
      <c r="F1089" t="s">
        <v>54</v>
      </c>
      <c r="G1089"/>
      <c r="H1089" t="s">
        <v>43462</v>
      </c>
      <c r="I1089" t="s">
        <v>50686</v>
      </c>
      <c r="J1089" t="s">
        <v>4459</v>
      </c>
      <c r="K1089" t="s">
        <v>565</v>
      </c>
      <c r="L1089" s="119" t="str">
        <f t="shared" si="64"/>
        <v>NA</v>
      </c>
      <c r="M1089" s="119"/>
      <c r="N1089" s="120" t="str">
        <f t="shared" si="65"/>
        <v>NA</v>
      </c>
      <c r="O1089" s="120"/>
      <c r="P1089"/>
      <c r="Q1089"/>
      <c r="R1089"/>
      <c r="S1089"/>
      <c r="T1089"/>
      <c r="U1089" t="s">
        <v>39670</v>
      </c>
      <c r="V1089" t="s">
        <v>39671</v>
      </c>
      <c r="W1089" t="s">
        <v>3253</v>
      </c>
      <c r="X1089" t="s">
        <v>102</v>
      </c>
      <c r="Y1089" t="s">
        <v>3255</v>
      </c>
      <c r="Z1089" t="s">
        <v>54</v>
      </c>
      <c r="AA1089"/>
      <c r="AB1089" t="s">
        <v>42680</v>
      </c>
      <c r="AC1089" t="s">
        <v>50163</v>
      </c>
      <c r="AD1089" t="s">
        <v>3256</v>
      </c>
      <c r="AE1089" t="s">
        <v>105</v>
      </c>
      <c r="AF1089" s="119" t="str">
        <f t="shared" si="66"/>
        <v>NA</v>
      </c>
      <c r="AG1089" s="119"/>
      <c r="AH1089" s="119"/>
      <c r="AI1089" s="119"/>
      <c r="AJ1089" s="119" t="str">
        <f t="shared" si="67"/>
        <v>NA</v>
      </c>
      <c r="AK1089" s="190"/>
      <c r="AL1089" s="191"/>
    </row>
    <row r="1090" spans="1:38" x14ac:dyDescent="0.25">
      <c r="A1090" t="s">
        <v>4012</v>
      </c>
      <c r="B1090" t="s">
        <v>4010</v>
      </c>
      <c r="C1090" t="s">
        <v>4011</v>
      </c>
      <c r="D1090" t="s">
        <v>634</v>
      </c>
      <c r="E1090" t="s">
        <v>4013</v>
      </c>
      <c r="F1090" t="s">
        <v>54</v>
      </c>
      <c r="G1090"/>
      <c r="H1090" t="s">
        <v>43463</v>
      </c>
      <c r="I1090" t="s">
        <v>50687</v>
      </c>
      <c r="J1090" t="s">
        <v>4014</v>
      </c>
      <c r="K1090" t="s">
        <v>565</v>
      </c>
      <c r="L1090" s="119" t="str">
        <f t="shared" si="64"/>
        <v>NA</v>
      </c>
      <c r="M1090" s="119"/>
      <c r="N1090" s="120" t="str">
        <f t="shared" si="65"/>
        <v>NA</v>
      </c>
      <c r="O1090" s="120"/>
      <c r="P1090"/>
      <c r="Q1090"/>
      <c r="R1090"/>
      <c r="S1090"/>
      <c r="T1090"/>
      <c r="U1090" t="s">
        <v>39672</v>
      </c>
      <c r="V1090" t="s">
        <v>39673</v>
      </c>
      <c r="W1090" t="s">
        <v>1002</v>
      </c>
      <c r="X1090" t="s">
        <v>102</v>
      </c>
      <c r="Y1090" t="s">
        <v>1004</v>
      </c>
      <c r="Z1090" t="s">
        <v>54</v>
      </c>
      <c r="AA1090"/>
      <c r="AB1090" t="s">
        <v>42681</v>
      </c>
      <c r="AC1090" t="s">
        <v>50164</v>
      </c>
      <c r="AD1090"/>
      <c r="AE1090" t="s">
        <v>105</v>
      </c>
      <c r="AF1090" s="119" t="str">
        <f t="shared" si="66"/>
        <v>NA</v>
      </c>
      <c r="AG1090" s="119"/>
      <c r="AH1090" s="119"/>
      <c r="AI1090" s="119"/>
      <c r="AJ1090" s="119" t="str">
        <f t="shared" si="67"/>
        <v>NA</v>
      </c>
      <c r="AK1090" s="190"/>
      <c r="AL1090" s="191"/>
    </row>
    <row r="1091" spans="1:38" x14ac:dyDescent="0.25">
      <c r="A1091" t="s">
        <v>4295</v>
      </c>
      <c r="B1091" t="s">
        <v>4293</v>
      </c>
      <c r="C1091" t="s">
        <v>4294</v>
      </c>
      <c r="D1091" t="s">
        <v>634</v>
      </c>
      <c r="E1091" t="s">
        <v>272</v>
      </c>
      <c r="F1091" t="s">
        <v>54</v>
      </c>
      <c r="G1091"/>
      <c r="H1091" t="s">
        <v>43464</v>
      </c>
      <c r="I1091" t="s">
        <v>50688</v>
      </c>
      <c r="J1091"/>
      <c r="K1091" t="s">
        <v>565</v>
      </c>
      <c r="L1091" s="119" t="str">
        <f t="shared" ref="L1091:L1154" si="68">IF($Q$1&lt;&gt;"",IF(ISNUMBER(SEARCH("*"&amp;$Q$1&amp;"*", A1091)),A1091, IF(ISNUMBER(SEARCH("*"&amp;$Q$1&amp;"*", H1091)),A1091, IF(ISNUMBER(SEARCH("*"&amp;$Q$1&amp;"*", G1091)),A1091, IF(ISNUMBER(SEARCH("*"&amp;$Q$1&amp;"*", J1091)),A1091,  IF(ISNUMBER(SEARCH("*"&amp;$Q$1&amp;"*", E1091)),A1091, "NA"))))),"NA")</f>
        <v>NA</v>
      </c>
      <c r="M1091" s="119"/>
      <c r="N1091" s="120" t="str">
        <f t="shared" ref="N1091:N1154" si="69">IF($Q$11=1,IF(ISNUMBER(SEARCH($T$11,C1091)),A1091,"NA"),"NA")</f>
        <v>NA</v>
      </c>
      <c r="O1091" s="120"/>
      <c r="P1091"/>
      <c r="Q1091"/>
      <c r="R1091"/>
      <c r="S1091"/>
      <c r="T1091"/>
      <c r="U1091" t="s">
        <v>39674</v>
      </c>
      <c r="V1091" t="s">
        <v>39675</v>
      </c>
      <c r="W1091" t="s">
        <v>938</v>
      </c>
      <c r="X1091" t="s">
        <v>102</v>
      </c>
      <c r="Y1091" t="s">
        <v>940</v>
      </c>
      <c r="Z1091" t="s">
        <v>54</v>
      </c>
      <c r="AA1091"/>
      <c r="AB1091" t="s">
        <v>42682</v>
      </c>
      <c r="AC1091" t="s">
        <v>50165</v>
      </c>
      <c r="AD1091"/>
      <c r="AE1091" t="s">
        <v>105</v>
      </c>
      <c r="AF1091" s="119" t="str">
        <f t="shared" ref="AF1091:AF1154" si="70">IF($Q$6&lt;&gt;"",IF(ISNUMBER(SEARCH($Q$6, W1091)),U1091, "NA"),"NA")</f>
        <v>NA</v>
      </c>
      <c r="AG1091" s="119"/>
      <c r="AH1091" s="119"/>
      <c r="AI1091" s="119"/>
      <c r="AJ1091" s="119" t="str">
        <f t="shared" ref="AJ1091:AJ1154" si="71">IF($Q$5&lt;&gt;"",IF(ISNUMBER(SEARCH($Q$5, U1091&amp;" "&amp;Y1091&amp;" "&amp;AA1091&amp;" "&amp;AB1091&amp;" "&amp;AD1091)),U1091, "NA"),"NA")</f>
        <v>NA</v>
      </c>
      <c r="AK1091" s="190"/>
      <c r="AL1091" s="191"/>
    </row>
    <row r="1092" spans="1:38" x14ac:dyDescent="0.25">
      <c r="A1092" t="s">
        <v>5697</v>
      </c>
      <c r="B1092" t="s">
        <v>5695</v>
      </c>
      <c r="C1092" t="s">
        <v>5696</v>
      </c>
      <c r="D1092" t="s">
        <v>634</v>
      </c>
      <c r="E1092" t="s">
        <v>5698</v>
      </c>
      <c r="F1092" t="s">
        <v>54</v>
      </c>
      <c r="G1092"/>
      <c r="H1092" t="s">
        <v>43465</v>
      </c>
      <c r="I1092" t="s">
        <v>50689</v>
      </c>
      <c r="J1092" t="s">
        <v>5697</v>
      </c>
      <c r="K1092" t="s">
        <v>565</v>
      </c>
      <c r="L1092" s="119" t="str">
        <f t="shared" si="68"/>
        <v>NA</v>
      </c>
      <c r="M1092" s="119"/>
      <c r="N1092" s="120" t="str">
        <f t="shared" si="69"/>
        <v>NA</v>
      </c>
      <c r="O1092" s="120"/>
      <c r="P1092"/>
      <c r="Q1092"/>
      <c r="R1092"/>
      <c r="S1092"/>
      <c r="T1092"/>
      <c r="U1092" t="s">
        <v>39676</v>
      </c>
      <c r="V1092" t="s">
        <v>39677</v>
      </c>
      <c r="W1092" t="s">
        <v>1065</v>
      </c>
      <c r="X1092" t="s">
        <v>102</v>
      </c>
      <c r="Y1092" t="s">
        <v>1067</v>
      </c>
      <c r="Z1092" t="s">
        <v>54</v>
      </c>
      <c r="AA1092"/>
      <c r="AB1092" t="s">
        <v>42683</v>
      </c>
      <c r="AC1092" t="s">
        <v>50166</v>
      </c>
      <c r="AD1092"/>
      <c r="AE1092" t="s">
        <v>105</v>
      </c>
      <c r="AF1092" s="119" t="str">
        <f t="shared" si="70"/>
        <v>NA</v>
      </c>
      <c r="AG1092" s="119"/>
      <c r="AH1092" s="119"/>
      <c r="AI1092" s="119"/>
      <c r="AJ1092" s="119" t="str">
        <f t="shared" si="71"/>
        <v>NA</v>
      </c>
      <c r="AK1092" s="190"/>
      <c r="AL1092" s="191"/>
    </row>
    <row r="1093" spans="1:38" x14ac:dyDescent="0.25">
      <c r="A1093" t="s">
        <v>5293</v>
      </c>
      <c r="B1093" t="s">
        <v>5291</v>
      </c>
      <c r="C1093" t="s">
        <v>5292</v>
      </c>
      <c r="D1093" t="s">
        <v>634</v>
      </c>
      <c r="E1093" t="s">
        <v>5294</v>
      </c>
      <c r="F1093" t="s">
        <v>54</v>
      </c>
      <c r="G1093"/>
      <c r="H1093" t="s">
        <v>43466</v>
      </c>
      <c r="I1093" t="s">
        <v>50690</v>
      </c>
      <c r="J1093"/>
      <c r="K1093" t="s">
        <v>565</v>
      </c>
      <c r="L1093" s="119" t="str">
        <f t="shared" si="68"/>
        <v>NA</v>
      </c>
      <c r="M1093" s="119"/>
      <c r="N1093" s="120" t="str">
        <f t="shared" si="69"/>
        <v>NA</v>
      </c>
      <c r="O1093" s="120"/>
      <c r="P1093"/>
      <c r="Q1093"/>
      <c r="R1093"/>
      <c r="S1093"/>
      <c r="T1093"/>
      <c r="U1093" t="s">
        <v>39678</v>
      </c>
      <c r="V1093" t="s">
        <v>39679</v>
      </c>
      <c r="W1093" t="s">
        <v>1002</v>
      </c>
      <c r="X1093" t="s">
        <v>102</v>
      </c>
      <c r="Y1093" t="s">
        <v>1067</v>
      </c>
      <c r="Z1093" t="s">
        <v>54</v>
      </c>
      <c r="AA1093"/>
      <c r="AB1093" t="s">
        <v>42683</v>
      </c>
      <c r="AC1093" t="s">
        <v>50166</v>
      </c>
      <c r="AD1093" t="s">
        <v>39678</v>
      </c>
      <c r="AE1093" t="s">
        <v>105</v>
      </c>
      <c r="AF1093" s="119" t="str">
        <f t="shared" si="70"/>
        <v>NA</v>
      </c>
      <c r="AG1093" s="119"/>
      <c r="AH1093" s="119"/>
      <c r="AI1093" s="119"/>
      <c r="AJ1093" s="119" t="str">
        <f t="shared" si="71"/>
        <v>NA</v>
      </c>
      <c r="AK1093" s="190"/>
      <c r="AL1093" s="191"/>
    </row>
    <row r="1094" spans="1:38" x14ac:dyDescent="0.25">
      <c r="A1094" t="s">
        <v>5506</v>
      </c>
      <c r="B1094" t="s">
        <v>5504</v>
      </c>
      <c r="C1094" t="s">
        <v>5505</v>
      </c>
      <c r="D1094" t="s">
        <v>634</v>
      </c>
      <c r="E1094" t="s">
        <v>471</v>
      </c>
      <c r="F1094" t="s">
        <v>54</v>
      </c>
      <c r="G1094"/>
      <c r="H1094" t="s">
        <v>43467</v>
      </c>
      <c r="I1094" t="s">
        <v>50691</v>
      </c>
      <c r="J1094"/>
      <c r="K1094" t="s">
        <v>565</v>
      </c>
      <c r="L1094" s="119" t="str">
        <f t="shared" si="68"/>
        <v>NA</v>
      </c>
      <c r="M1094" s="119"/>
      <c r="N1094" s="120" t="str">
        <f t="shared" si="69"/>
        <v>NA</v>
      </c>
      <c r="O1094" s="120"/>
      <c r="P1094"/>
      <c r="Q1094"/>
      <c r="R1094"/>
      <c r="S1094"/>
      <c r="T1094"/>
      <c r="U1094" t="s">
        <v>39680</v>
      </c>
      <c r="V1094" t="s">
        <v>39681</v>
      </c>
      <c r="W1094" t="s">
        <v>2645</v>
      </c>
      <c r="X1094" t="s">
        <v>102</v>
      </c>
      <c r="Y1094" t="s">
        <v>2647</v>
      </c>
      <c r="Z1094" t="s">
        <v>54</v>
      </c>
      <c r="AA1094"/>
      <c r="AB1094" t="s">
        <v>42684</v>
      </c>
      <c r="AC1094" t="s">
        <v>50167</v>
      </c>
      <c r="AD1094"/>
      <c r="AE1094" t="s">
        <v>105</v>
      </c>
      <c r="AF1094" s="119" t="str">
        <f t="shared" si="70"/>
        <v>NA</v>
      </c>
      <c r="AG1094" s="119"/>
      <c r="AH1094" s="119"/>
      <c r="AI1094" s="119"/>
      <c r="AJ1094" s="119" t="str">
        <f t="shared" si="71"/>
        <v>NA</v>
      </c>
      <c r="AK1094" s="190"/>
      <c r="AL1094" s="191"/>
    </row>
    <row r="1095" spans="1:38" x14ac:dyDescent="0.25">
      <c r="A1095" t="s">
        <v>4395</v>
      </c>
      <c r="B1095" t="s">
        <v>4393</v>
      </c>
      <c r="C1095" t="s">
        <v>4394</v>
      </c>
      <c r="D1095" t="s">
        <v>634</v>
      </c>
      <c r="E1095" t="s">
        <v>471</v>
      </c>
      <c r="F1095" t="s">
        <v>54</v>
      </c>
      <c r="G1095"/>
      <c r="H1095" t="s">
        <v>43467</v>
      </c>
      <c r="I1095" t="s">
        <v>50691</v>
      </c>
      <c r="J1095"/>
      <c r="K1095" t="s">
        <v>565</v>
      </c>
      <c r="L1095" s="119" t="str">
        <f t="shared" si="68"/>
        <v>NA</v>
      </c>
      <c r="M1095" s="119"/>
      <c r="N1095" s="120" t="str">
        <f t="shared" si="69"/>
        <v>NA</v>
      </c>
      <c r="O1095" s="120"/>
      <c r="P1095"/>
      <c r="Q1095"/>
      <c r="R1095"/>
      <c r="S1095"/>
      <c r="T1095"/>
      <c r="U1095" t="s">
        <v>39682</v>
      </c>
      <c r="V1095" t="s">
        <v>39683</v>
      </c>
      <c r="W1095" t="s">
        <v>2645</v>
      </c>
      <c r="X1095" t="s">
        <v>102</v>
      </c>
      <c r="Y1095" t="s">
        <v>2647</v>
      </c>
      <c r="Z1095" t="s">
        <v>54</v>
      </c>
      <c r="AA1095"/>
      <c r="AB1095" t="s">
        <v>42685</v>
      </c>
      <c r="AC1095" t="s">
        <v>50167</v>
      </c>
      <c r="AD1095"/>
      <c r="AE1095" t="s">
        <v>105</v>
      </c>
      <c r="AF1095" s="119" t="str">
        <f t="shared" si="70"/>
        <v>NA</v>
      </c>
      <c r="AG1095" s="119"/>
      <c r="AH1095" s="119"/>
      <c r="AI1095" s="119"/>
      <c r="AJ1095" s="119" t="str">
        <f t="shared" si="71"/>
        <v>NA</v>
      </c>
      <c r="AK1095" s="190"/>
      <c r="AL1095" s="191"/>
    </row>
    <row r="1096" spans="1:38" x14ac:dyDescent="0.25">
      <c r="A1096" t="s">
        <v>4249</v>
      </c>
      <c r="B1096" t="s">
        <v>4247</v>
      </c>
      <c r="C1096" t="s">
        <v>4248</v>
      </c>
      <c r="D1096" t="s">
        <v>634</v>
      </c>
      <c r="E1096" t="s">
        <v>1154</v>
      </c>
      <c r="F1096" t="s">
        <v>54</v>
      </c>
      <c r="G1096"/>
      <c r="H1096" t="s">
        <v>43468</v>
      </c>
      <c r="I1096" t="s">
        <v>50692</v>
      </c>
      <c r="J1096" t="s">
        <v>4249</v>
      </c>
      <c r="K1096" t="s">
        <v>565</v>
      </c>
      <c r="L1096" s="119" t="str">
        <f t="shared" si="68"/>
        <v>NA</v>
      </c>
      <c r="M1096" s="119"/>
      <c r="N1096" s="120" t="str">
        <f t="shared" si="69"/>
        <v>NA</v>
      </c>
      <c r="O1096" s="120"/>
      <c r="P1096"/>
      <c r="Q1096"/>
      <c r="R1096"/>
      <c r="S1096"/>
      <c r="T1096"/>
      <c r="U1096" t="s">
        <v>39684</v>
      </c>
      <c r="V1096" t="s">
        <v>39685</v>
      </c>
      <c r="W1096" t="s">
        <v>3552</v>
      </c>
      <c r="X1096" t="s">
        <v>102</v>
      </c>
      <c r="Y1096" t="s">
        <v>3554</v>
      </c>
      <c r="Z1096" t="s">
        <v>54</v>
      </c>
      <c r="AA1096"/>
      <c r="AB1096" t="s">
        <v>42687</v>
      </c>
      <c r="AC1096" t="s">
        <v>50168</v>
      </c>
      <c r="AD1096"/>
      <c r="AE1096" t="s">
        <v>105</v>
      </c>
      <c r="AF1096" s="119" t="str">
        <f t="shared" si="70"/>
        <v>NA</v>
      </c>
      <c r="AG1096" s="119"/>
      <c r="AH1096" s="119"/>
      <c r="AI1096" s="119"/>
      <c r="AJ1096" s="119" t="str">
        <f t="shared" si="71"/>
        <v>NA</v>
      </c>
      <c r="AK1096" s="190"/>
      <c r="AL1096" s="191"/>
    </row>
    <row r="1097" spans="1:38" x14ac:dyDescent="0.25">
      <c r="A1097" t="s">
        <v>4449</v>
      </c>
      <c r="B1097" t="s">
        <v>4447</v>
      </c>
      <c r="C1097" t="s">
        <v>4448</v>
      </c>
      <c r="D1097" t="s">
        <v>634</v>
      </c>
      <c r="E1097" t="s">
        <v>1154</v>
      </c>
      <c r="F1097" t="s">
        <v>54</v>
      </c>
      <c r="G1097"/>
      <c r="H1097" t="s">
        <v>43468</v>
      </c>
      <c r="I1097" t="s">
        <v>50692</v>
      </c>
      <c r="J1097" t="s">
        <v>4449</v>
      </c>
      <c r="K1097" t="s">
        <v>565</v>
      </c>
      <c r="L1097" s="119" t="str">
        <f t="shared" si="68"/>
        <v>NA</v>
      </c>
      <c r="M1097" s="119"/>
      <c r="N1097" s="120" t="str">
        <f t="shared" si="69"/>
        <v>NA</v>
      </c>
      <c r="O1097" s="120"/>
      <c r="P1097"/>
      <c r="Q1097"/>
      <c r="R1097"/>
      <c r="S1097"/>
      <c r="T1097"/>
      <c r="U1097" t="s">
        <v>39686</v>
      </c>
      <c r="V1097" t="s">
        <v>39687</v>
      </c>
      <c r="W1097" t="s">
        <v>2645</v>
      </c>
      <c r="X1097" t="s">
        <v>102</v>
      </c>
      <c r="Y1097" t="s">
        <v>10454</v>
      </c>
      <c r="Z1097" t="s">
        <v>54</v>
      </c>
      <c r="AA1097"/>
      <c r="AB1097" t="s">
        <v>42692</v>
      </c>
      <c r="AC1097" t="s">
        <v>56365</v>
      </c>
      <c r="AD1097"/>
      <c r="AE1097" t="s">
        <v>105</v>
      </c>
      <c r="AF1097" s="119" t="str">
        <f t="shared" si="70"/>
        <v>NA</v>
      </c>
      <c r="AG1097" s="119"/>
      <c r="AH1097" s="119"/>
      <c r="AI1097" s="119"/>
      <c r="AJ1097" s="119" t="str">
        <f t="shared" si="71"/>
        <v>NA</v>
      </c>
      <c r="AK1097" s="190"/>
      <c r="AL1097" s="191"/>
    </row>
    <row r="1098" spans="1:38" x14ac:dyDescent="0.25">
      <c r="A1098" t="s">
        <v>3965</v>
      </c>
      <c r="B1098" t="s">
        <v>3963</v>
      </c>
      <c r="C1098" t="s">
        <v>3964</v>
      </c>
      <c r="D1098" t="s">
        <v>634</v>
      </c>
      <c r="E1098" t="s">
        <v>3966</v>
      </c>
      <c r="F1098" t="s">
        <v>54</v>
      </c>
      <c r="G1098"/>
      <c r="H1098" t="s">
        <v>43469</v>
      </c>
      <c r="I1098" t="s">
        <v>50693</v>
      </c>
      <c r="J1098" t="s">
        <v>3965</v>
      </c>
      <c r="K1098" t="s">
        <v>565</v>
      </c>
      <c r="L1098" s="119" t="str">
        <f t="shared" si="68"/>
        <v>NA</v>
      </c>
      <c r="M1098" s="119"/>
      <c r="N1098" s="120" t="str">
        <f t="shared" si="69"/>
        <v>NA</v>
      </c>
      <c r="O1098" s="120"/>
      <c r="P1098"/>
      <c r="Q1098"/>
      <c r="R1098"/>
      <c r="S1098"/>
      <c r="T1098"/>
      <c r="U1098" t="s">
        <v>39688</v>
      </c>
      <c r="V1098" t="s">
        <v>39689</v>
      </c>
      <c r="W1098" t="s">
        <v>1425</v>
      </c>
      <c r="X1098" t="s">
        <v>102</v>
      </c>
      <c r="Y1098" t="s">
        <v>1427</v>
      </c>
      <c r="Z1098" t="s">
        <v>54</v>
      </c>
      <c r="AA1098"/>
      <c r="AB1098" t="s">
        <v>42693</v>
      </c>
      <c r="AC1098" t="s">
        <v>50173</v>
      </c>
      <c r="AD1098"/>
      <c r="AE1098" t="s">
        <v>105</v>
      </c>
      <c r="AF1098" s="119" t="str">
        <f t="shared" si="70"/>
        <v>NA</v>
      </c>
      <c r="AG1098" s="119"/>
      <c r="AH1098" s="119"/>
      <c r="AI1098" s="119"/>
      <c r="AJ1098" s="119" t="str">
        <f t="shared" si="71"/>
        <v>NA</v>
      </c>
      <c r="AK1098" s="190"/>
      <c r="AL1098" s="191"/>
    </row>
    <row r="1099" spans="1:38" x14ac:dyDescent="0.25">
      <c r="A1099" t="s">
        <v>4379</v>
      </c>
      <c r="B1099" t="s">
        <v>4377</v>
      </c>
      <c r="C1099" t="s">
        <v>4378</v>
      </c>
      <c r="D1099" t="s">
        <v>634</v>
      </c>
      <c r="E1099" t="s">
        <v>3507</v>
      </c>
      <c r="F1099" t="s">
        <v>54</v>
      </c>
      <c r="G1099"/>
      <c r="H1099" t="s">
        <v>43470</v>
      </c>
      <c r="I1099" t="s">
        <v>50694</v>
      </c>
      <c r="J1099" t="s">
        <v>4379</v>
      </c>
      <c r="K1099" t="s">
        <v>565</v>
      </c>
      <c r="L1099" s="119" t="str">
        <f t="shared" si="68"/>
        <v>NA</v>
      </c>
      <c r="M1099" s="119"/>
      <c r="N1099" s="120" t="str">
        <f t="shared" si="69"/>
        <v>NA</v>
      </c>
      <c r="O1099" s="120"/>
      <c r="P1099"/>
      <c r="Q1099"/>
      <c r="R1099"/>
      <c r="S1099"/>
      <c r="T1099"/>
      <c r="U1099" t="s">
        <v>39690</v>
      </c>
      <c r="V1099" t="s">
        <v>39691</v>
      </c>
      <c r="W1099" t="s">
        <v>3552</v>
      </c>
      <c r="X1099" t="s">
        <v>102</v>
      </c>
      <c r="Y1099" t="s">
        <v>4608</v>
      </c>
      <c r="Z1099" t="s">
        <v>54</v>
      </c>
      <c r="AA1099"/>
      <c r="AB1099" t="s">
        <v>42694</v>
      </c>
      <c r="AC1099" t="s">
        <v>56366</v>
      </c>
      <c r="AD1099"/>
      <c r="AE1099" t="s">
        <v>105</v>
      </c>
      <c r="AF1099" s="119" t="str">
        <f t="shared" si="70"/>
        <v>NA</v>
      </c>
      <c r="AG1099" s="119"/>
      <c r="AH1099" s="119"/>
      <c r="AI1099" s="119"/>
      <c r="AJ1099" s="119" t="str">
        <f t="shared" si="71"/>
        <v>NA</v>
      </c>
      <c r="AK1099" s="190"/>
      <c r="AL1099" s="191"/>
    </row>
    <row r="1100" spans="1:38" x14ac:dyDescent="0.25">
      <c r="A1100" t="s">
        <v>5748</v>
      </c>
      <c r="B1100" t="s">
        <v>5747</v>
      </c>
      <c r="C1100" t="s">
        <v>5745</v>
      </c>
      <c r="D1100" t="s">
        <v>634</v>
      </c>
      <c r="E1100" t="s">
        <v>130</v>
      </c>
      <c r="F1100" t="s">
        <v>54</v>
      </c>
      <c r="G1100"/>
      <c r="H1100" t="s">
        <v>43471</v>
      </c>
      <c r="I1100" t="s">
        <v>50695</v>
      </c>
      <c r="J1100" t="s">
        <v>5749</v>
      </c>
      <c r="K1100" t="s">
        <v>565</v>
      </c>
      <c r="L1100" s="119" t="str">
        <f t="shared" si="68"/>
        <v>NA</v>
      </c>
      <c r="M1100" s="119"/>
      <c r="N1100" s="120" t="str">
        <f t="shared" si="69"/>
        <v>NA</v>
      </c>
      <c r="O1100" s="120"/>
      <c r="P1100"/>
      <c r="Q1100"/>
      <c r="R1100"/>
      <c r="S1100"/>
      <c r="T1100"/>
      <c r="U1100" t="s">
        <v>39692</v>
      </c>
      <c r="V1100" t="s">
        <v>39693</v>
      </c>
      <c r="W1100" t="s">
        <v>855</v>
      </c>
      <c r="X1100" t="s">
        <v>102</v>
      </c>
      <c r="Y1100" t="s">
        <v>857</v>
      </c>
      <c r="Z1100" t="s">
        <v>54</v>
      </c>
      <c r="AA1100"/>
      <c r="AB1100" t="s">
        <v>42695</v>
      </c>
      <c r="AC1100" t="s">
        <v>50174</v>
      </c>
      <c r="AD1100" t="s">
        <v>858</v>
      </c>
      <c r="AE1100" t="s">
        <v>105</v>
      </c>
      <c r="AF1100" s="119" t="str">
        <f t="shared" si="70"/>
        <v>NA</v>
      </c>
      <c r="AG1100" s="119"/>
      <c r="AH1100" s="119"/>
      <c r="AI1100" s="119"/>
      <c r="AJ1100" s="119" t="str">
        <f t="shared" si="71"/>
        <v>NA</v>
      </c>
      <c r="AK1100" s="190"/>
      <c r="AL1100" s="191"/>
    </row>
    <row r="1101" spans="1:38" x14ac:dyDescent="0.25">
      <c r="A1101" t="s">
        <v>5746</v>
      </c>
      <c r="B1101" t="s">
        <v>5744</v>
      </c>
      <c r="C1101" t="s">
        <v>5745</v>
      </c>
      <c r="D1101" t="s">
        <v>634</v>
      </c>
      <c r="E1101" t="s">
        <v>130</v>
      </c>
      <c r="F1101" t="s">
        <v>54</v>
      </c>
      <c r="G1101"/>
      <c r="H1101" t="s">
        <v>43471</v>
      </c>
      <c r="I1101" t="s">
        <v>50695</v>
      </c>
      <c r="J1101" t="s">
        <v>5746</v>
      </c>
      <c r="K1101" t="s">
        <v>565</v>
      </c>
      <c r="L1101" s="119" t="str">
        <f t="shared" si="68"/>
        <v>NA</v>
      </c>
      <c r="M1101" s="119"/>
      <c r="N1101" s="120" t="str">
        <f t="shared" si="69"/>
        <v>NA</v>
      </c>
      <c r="O1101" s="120"/>
      <c r="P1101"/>
      <c r="Q1101"/>
      <c r="R1101"/>
      <c r="S1101"/>
      <c r="T1101"/>
      <c r="U1101" t="s">
        <v>39694</v>
      </c>
      <c r="V1101" t="s">
        <v>39695</v>
      </c>
      <c r="W1101" t="s">
        <v>855</v>
      </c>
      <c r="X1101" t="s">
        <v>102</v>
      </c>
      <c r="Y1101" t="s">
        <v>857</v>
      </c>
      <c r="Z1101" t="s">
        <v>54</v>
      </c>
      <c r="AA1101"/>
      <c r="AB1101" t="s">
        <v>42695</v>
      </c>
      <c r="AC1101" t="s">
        <v>50174</v>
      </c>
      <c r="AD1101" t="s">
        <v>41290</v>
      </c>
      <c r="AE1101" t="s">
        <v>105</v>
      </c>
      <c r="AF1101" s="119" t="str">
        <f t="shared" si="70"/>
        <v>NA</v>
      </c>
      <c r="AG1101" s="119"/>
      <c r="AH1101" s="119"/>
      <c r="AI1101" s="119"/>
      <c r="AJ1101" s="119" t="str">
        <f t="shared" si="71"/>
        <v>NA</v>
      </c>
      <c r="AK1101" s="190"/>
      <c r="AL1101" s="191"/>
    </row>
    <row r="1102" spans="1:38" x14ac:dyDescent="0.25">
      <c r="A1102" t="s">
        <v>5646</v>
      </c>
      <c r="B1102" t="s">
        <v>5644</v>
      </c>
      <c r="C1102" t="s">
        <v>5645</v>
      </c>
      <c r="D1102" t="s">
        <v>634</v>
      </c>
      <c r="E1102" t="s">
        <v>130</v>
      </c>
      <c r="F1102" t="s">
        <v>54</v>
      </c>
      <c r="G1102"/>
      <c r="H1102" t="s">
        <v>43471</v>
      </c>
      <c r="I1102" t="s">
        <v>50695</v>
      </c>
      <c r="J1102" t="s">
        <v>5646</v>
      </c>
      <c r="K1102" t="s">
        <v>565</v>
      </c>
      <c r="L1102" s="119" t="str">
        <f t="shared" si="68"/>
        <v>NA</v>
      </c>
      <c r="M1102" s="119"/>
      <c r="N1102" s="120" t="str">
        <f t="shared" si="69"/>
        <v>NA</v>
      </c>
      <c r="O1102" s="120"/>
      <c r="P1102"/>
      <c r="Q1102"/>
      <c r="R1102"/>
      <c r="S1102"/>
      <c r="T1102"/>
      <c r="U1102" t="s">
        <v>39696</v>
      </c>
      <c r="V1102" t="s">
        <v>39697</v>
      </c>
      <c r="W1102" t="s">
        <v>1666</v>
      </c>
      <c r="X1102" t="s">
        <v>102</v>
      </c>
      <c r="Y1102" t="s">
        <v>1668</v>
      </c>
      <c r="Z1102" t="s">
        <v>54</v>
      </c>
      <c r="AA1102"/>
      <c r="AB1102" t="s">
        <v>42696</v>
      </c>
      <c r="AC1102" t="s">
        <v>50175</v>
      </c>
      <c r="AD1102" t="s">
        <v>41291</v>
      </c>
      <c r="AE1102" t="s">
        <v>105</v>
      </c>
      <c r="AF1102" s="119" t="str">
        <f t="shared" si="70"/>
        <v>NA</v>
      </c>
      <c r="AG1102" s="119"/>
      <c r="AH1102" s="119"/>
      <c r="AI1102" s="119"/>
      <c r="AJ1102" s="119" t="str">
        <f t="shared" si="71"/>
        <v>NA</v>
      </c>
      <c r="AK1102" s="190"/>
      <c r="AL1102" s="191"/>
    </row>
    <row r="1103" spans="1:38" x14ac:dyDescent="0.25">
      <c r="A1103" t="s">
        <v>5591</v>
      </c>
      <c r="B1103" t="s">
        <v>5589</v>
      </c>
      <c r="C1103" t="s">
        <v>5590</v>
      </c>
      <c r="D1103" t="s">
        <v>634</v>
      </c>
      <c r="E1103" t="s">
        <v>5592</v>
      </c>
      <c r="F1103" t="s">
        <v>54</v>
      </c>
      <c r="G1103"/>
      <c r="H1103" t="s">
        <v>43472</v>
      </c>
      <c r="I1103" t="s">
        <v>50696</v>
      </c>
      <c r="J1103" t="s">
        <v>5593</v>
      </c>
      <c r="K1103" t="s">
        <v>565</v>
      </c>
      <c r="L1103" s="119" t="str">
        <f t="shared" si="68"/>
        <v>NA</v>
      </c>
      <c r="M1103" s="119"/>
      <c r="N1103" s="120" t="str">
        <f t="shared" si="69"/>
        <v>NA</v>
      </c>
      <c r="O1103" s="120"/>
      <c r="P1103"/>
      <c r="Q1103"/>
      <c r="R1103"/>
      <c r="S1103"/>
      <c r="T1103"/>
      <c r="U1103" t="s">
        <v>39698</v>
      </c>
      <c r="V1103" t="s">
        <v>39699</v>
      </c>
      <c r="W1103" t="s">
        <v>1666</v>
      </c>
      <c r="X1103" t="s">
        <v>102</v>
      </c>
      <c r="Y1103" t="s">
        <v>1668</v>
      </c>
      <c r="Z1103" t="s">
        <v>54</v>
      </c>
      <c r="AA1103"/>
      <c r="AB1103" t="s">
        <v>42696</v>
      </c>
      <c r="AC1103" t="s">
        <v>50175</v>
      </c>
      <c r="AD1103"/>
      <c r="AE1103" t="s">
        <v>105</v>
      </c>
      <c r="AF1103" s="119" t="str">
        <f t="shared" si="70"/>
        <v>NA</v>
      </c>
      <c r="AG1103" s="119"/>
      <c r="AH1103" s="119"/>
      <c r="AI1103" s="119"/>
      <c r="AJ1103" s="119" t="str">
        <f t="shared" si="71"/>
        <v>NA</v>
      </c>
      <c r="AK1103" s="190"/>
      <c r="AL1103" s="191"/>
    </row>
    <row r="1104" spans="1:38" x14ac:dyDescent="0.25">
      <c r="A1104" t="s">
        <v>5528</v>
      </c>
      <c r="B1104" t="s">
        <v>5527</v>
      </c>
      <c r="C1104" t="s">
        <v>5524</v>
      </c>
      <c r="D1104" t="s">
        <v>634</v>
      </c>
      <c r="E1104" t="s">
        <v>3202</v>
      </c>
      <c r="F1104" t="s">
        <v>54</v>
      </c>
      <c r="G1104"/>
      <c r="H1104" t="s">
        <v>43473</v>
      </c>
      <c r="I1104" t="s">
        <v>50697</v>
      </c>
      <c r="J1104" t="s">
        <v>5529</v>
      </c>
      <c r="K1104" t="s">
        <v>565</v>
      </c>
      <c r="L1104" s="119" t="str">
        <f t="shared" si="68"/>
        <v>NA</v>
      </c>
      <c r="M1104" s="119"/>
      <c r="N1104" s="120" t="str">
        <f t="shared" si="69"/>
        <v>NA</v>
      </c>
      <c r="O1104" s="120"/>
      <c r="P1104"/>
      <c r="Q1104"/>
      <c r="R1104"/>
      <c r="S1104"/>
      <c r="T1104"/>
      <c r="U1104" t="s">
        <v>39700</v>
      </c>
      <c r="V1104" t="s">
        <v>39701</v>
      </c>
      <c r="W1104" t="s">
        <v>2664</v>
      </c>
      <c r="X1104" t="s">
        <v>102</v>
      </c>
      <c r="Y1104" t="s">
        <v>21383</v>
      </c>
      <c r="Z1104" t="s">
        <v>54</v>
      </c>
      <c r="AA1104"/>
      <c r="AB1104" t="s">
        <v>42698</v>
      </c>
      <c r="AC1104" t="s">
        <v>56367</v>
      </c>
      <c r="AD1104"/>
      <c r="AE1104" t="s">
        <v>105</v>
      </c>
      <c r="AF1104" s="119" t="str">
        <f t="shared" si="70"/>
        <v>NA</v>
      </c>
      <c r="AG1104" s="119"/>
      <c r="AH1104" s="119"/>
      <c r="AI1104" s="119"/>
      <c r="AJ1104" s="119" t="str">
        <f t="shared" si="71"/>
        <v>NA</v>
      </c>
      <c r="AK1104" s="190"/>
      <c r="AL1104" s="191"/>
    </row>
    <row r="1105" spans="1:38" x14ac:dyDescent="0.25">
      <c r="A1105" t="s">
        <v>5525</v>
      </c>
      <c r="B1105" t="s">
        <v>5523</v>
      </c>
      <c r="C1105" t="s">
        <v>5524</v>
      </c>
      <c r="D1105" t="s">
        <v>634</v>
      </c>
      <c r="E1105" t="s">
        <v>3202</v>
      </c>
      <c r="F1105" t="s">
        <v>54</v>
      </c>
      <c r="G1105"/>
      <c r="H1105" t="s">
        <v>43473</v>
      </c>
      <c r="I1105" t="s">
        <v>50697</v>
      </c>
      <c r="J1105" t="s">
        <v>5526</v>
      </c>
      <c r="K1105" t="s">
        <v>565</v>
      </c>
      <c r="L1105" s="119" t="str">
        <f t="shared" si="68"/>
        <v>NA</v>
      </c>
      <c r="M1105" s="119"/>
      <c r="N1105" s="120" t="str">
        <f t="shared" si="69"/>
        <v>NA</v>
      </c>
      <c r="O1105" s="120"/>
      <c r="P1105"/>
      <c r="Q1105"/>
      <c r="R1105"/>
      <c r="S1105"/>
      <c r="T1105"/>
      <c r="U1105" t="s">
        <v>39702</v>
      </c>
      <c r="V1105" t="s">
        <v>39703</v>
      </c>
      <c r="W1105" t="s">
        <v>2664</v>
      </c>
      <c r="X1105" t="s">
        <v>102</v>
      </c>
      <c r="Y1105" t="s">
        <v>2666</v>
      </c>
      <c r="Z1105" t="s">
        <v>54</v>
      </c>
      <c r="AA1105"/>
      <c r="AB1105" t="s">
        <v>42699</v>
      </c>
      <c r="AC1105" t="s">
        <v>50177</v>
      </c>
      <c r="AD1105" t="s">
        <v>41292</v>
      </c>
      <c r="AE1105" t="s">
        <v>105</v>
      </c>
      <c r="AF1105" s="119" t="str">
        <f t="shared" si="70"/>
        <v>NA</v>
      </c>
      <c r="AG1105" s="119"/>
      <c r="AH1105" s="119"/>
      <c r="AI1105" s="119"/>
      <c r="AJ1105" s="119" t="str">
        <f t="shared" si="71"/>
        <v>NA</v>
      </c>
      <c r="AK1105" s="190"/>
      <c r="AL1105" s="191"/>
    </row>
    <row r="1106" spans="1:38" x14ac:dyDescent="0.25">
      <c r="A1106" t="s">
        <v>5532</v>
      </c>
      <c r="B1106" t="s">
        <v>5530</v>
      </c>
      <c r="C1106" t="s">
        <v>5531</v>
      </c>
      <c r="D1106" t="s">
        <v>634</v>
      </c>
      <c r="E1106" t="s">
        <v>5533</v>
      </c>
      <c r="F1106" t="s">
        <v>54</v>
      </c>
      <c r="G1106"/>
      <c r="H1106" t="s">
        <v>43474</v>
      </c>
      <c r="I1106" t="s">
        <v>50698</v>
      </c>
      <c r="J1106" t="s">
        <v>5534</v>
      </c>
      <c r="K1106" t="s">
        <v>565</v>
      </c>
      <c r="L1106" s="119" t="str">
        <f t="shared" si="68"/>
        <v>NA</v>
      </c>
      <c r="M1106" s="119"/>
      <c r="N1106" s="120" t="str">
        <f t="shared" si="69"/>
        <v>NA</v>
      </c>
      <c r="O1106" s="120"/>
      <c r="P1106"/>
      <c r="Q1106"/>
      <c r="R1106"/>
      <c r="S1106"/>
      <c r="T1106"/>
      <c r="U1106" t="s">
        <v>39704</v>
      </c>
      <c r="V1106" t="s">
        <v>39705</v>
      </c>
      <c r="W1106" t="s">
        <v>2709</v>
      </c>
      <c r="X1106" t="s">
        <v>102</v>
      </c>
      <c r="Y1106" t="s">
        <v>2711</v>
      </c>
      <c r="Z1106" t="s">
        <v>54</v>
      </c>
      <c r="AA1106"/>
      <c r="AB1106" t="s">
        <v>42701</v>
      </c>
      <c r="AC1106" t="s">
        <v>50178</v>
      </c>
      <c r="AD1106" t="s">
        <v>41293</v>
      </c>
      <c r="AE1106" t="s">
        <v>105</v>
      </c>
      <c r="AF1106" s="119" t="str">
        <f t="shared" si="70"/>
        <v>NA</v>
      </c>
      <c r="AG1106" s="119"/>
      <c r="AH1106" s="119"/>
      <c r="AI1106" s="119"/>
      <c r="AJ1106" s="119" t="str">
        <f t="shared" si="71"/>
        <v>NA</v>
      </c>
      <c r="AK1106" s="190"/>
      <c r="AL1106" s="191"/>
    </row>
    <row r="1107" spans="1:38" x14ac:dyDescent="0.25">
      <c r="A1107" t="s">
        <v>4144</v>
      </c>
      <c r="B1107" t="s">
        <v>4142</v>
      </c>
      <c r="C1107" t="s">
        <v>4143</v>
      </c>
      <c r="D1107" t="s">
        <v>634</v>
      </c>
      <c r="E1107" t="s">
        <v>4145</v>
      </c>
      <c r="F1107" t="s">
        <v>54</v>
      </c>
      <c r="G1107"/>
      <c r="H1107" t="s">
        <v>43475</v>
      </c>
      <c r="I1107" t="s">
        <v>50699</v>
      </c>
      <c r="J1107" t="s">
        <v>4146</v>
      </c>
      <c r="K1107" t="s">
        <v>565</v>
      </c>
      <c r="L1107" s="119" t="str">
        <f t="shared" si="68"/>
        <v>NA</v>
      </c>
      <c r="M1107" s="119"/>
      <c r="N1107" s="120" t="str">
        <f t="shared" si="69"/>
        <v>NA</v>
      </c>
      <c r="O1107" s="120"/>
      <c r="P1107"/>
      <c r="Q1107"/>
      <c r="R1107"/>
      <c r="S1107"/>
      <c r="T1107"/>
      <c r="U1107" t="s">
        <v>39706</v>
      </c>
      <c r="V1107" t="s">
        <v>39707</v>
      </c>
      <c r="W1107" t="s">
        <v>3234</v>
      </c>
      <c r="X1107" t="s">
        <v>102</v>
      </c>
      <c r="Y1107" t="s">
        <v>2711</v>
      </c>
      <c r="Z1107" t="s">
        <v>54</v>
      </c>
      <c r="AA1107"/>
      <c r="AB1107" t="s">
        <v>42702</v>
      </c>
      <c r="AC1107" t="s">
        <v>50178</v>
      </c>
      <c r="AD1107"/>
      <c r="AE1107" t="s">
        <v>105</v>
      </c>
      <c r="AF1107" s="119" t="str">
        <f t="shared" si="70"/>
        <v>NA</v>
      </c>
      <c r="AG1107" s="119"/>
      <c r="AH1107" s="119"/>
      <c r="AI1107" s="119"/>
      <c r="AJ1107" s="119" t="str">
        <f t="shared" si="71"/>
        <v>NA</v>
      </c>
      <c r="AK1107" s="190"/>
      <c r="AL1107" s="191"/>
    </row>
    <row r="1108" spans="1:38" x14ac:dyDescent="0.25">
      <c r="A1108" t="s">
        <v>4157</v>
      </c>
      <c r="B1108" t="s">
        <v>4155</v>
      </c>
      <c r="C1108" t="s">
        <v>4156</v>
      </c>
      <c r="D1108" t="s">
        <v>634</v>
      </c>
      <c r="E1108" t="s">
        <v>3023</v>
      </c>
      <c r="F1108" t="s">
        <v>54</v>
      </c>
      <c r="G1108"/>
      <c r="H1108" t="s">
        <v>43476</v>
      </c>
      <c r="I1108" t="s">
        <v>50700</v>
      </c>
      <c r="J1108" t="s">
        <v>4158</v>
      </c>
      <c r="K1108" t="s">
        <v>565</v>
      </c>
      <c r="L1108" s="119" t="str">
        <f t="shared" si="68"/>
        <v>NA</v>
      </c>
      <c r="M1108" s="119"/>
      <c r="N1108" s="120" t="str">
        <f t="shared" si="69"/>
        <v>NA</v>
      </c>
      <c r="O1108" s="120"/>
      <c r="P1108"/>
      <c r="Q1108"/>
      <c r="R1108"/>
      <c r="S1108"/>
      <c r="T1108"/>
      <c r="U1108" t="s">
        <v>39708</v>
      </c>
      <c r="V1108" t="s">
        <v>39709</v>
      </c>
      <c r="W1108" t="s">
        <v>2709</v>
      </c>
      <c r="X1108" t="s">
        <v>102</v>
      </c>
      <c r="Y1108" t="s">
        <v>2711</v>
      </c>
      <c r="Z1108" t="s">
        <v>54</v>
      </c>
      <c r="AA1108"/>
      <c r="AB1108" t="s">
        <v>42701</v>
      </c>
      <c r="AC1108" t="s">
        <v>50178</v>
      </c>
      <c r="AD1108"/>
      <c r="AE1108" t="s">
        <v>105</v>
      </c>
      <c r="AF1108" s="119" t="str">
        <f t="shared" si="70"/>
        <v>NA</v>
      </c>
      <c r="AG1108" s="119"/>
      <c r="AH1108" s="119"/>
      <c r="AI1108" s="119"/>
      <c r="AJ1108" s="119" t="str">
        <f t="shared" si="71"/>
        <v>NA</v>
      </c>
      <c r="AK1108" s="190"/>
      <c r="AL1108" s="191"/>
    </row>
    <row r="1109" spans="1:38" x14ac:dyDescent="0.25">
      <c r="A1109" t="s">
        <v>5537</v>
      </c>
      <c r="B1109" t="s">
        <v>5535</v>
      </c>
      <c r="C1109" t="s">
        <v>5536</v>
      </c>
      <c r="D1109" t="s">
        <v>634</v>
      </c>
      <c r="E1109" t="s">
        <v>3023</v>
      </c>
      <c r="F1109" t="s">
        <v>54</v>
      </c>
      <c r="G1109"/>
      <c r="H1109" t="s">
        <v>43476</v>
      </c>
      <c r="I1109" t="s">
        <v>50700</v>
      </c>
      <c r="J1109" t="s">
        <v>5538</v>
      </c>
      <c r="K1109" t="s">
        <v>565</v>
      </c>
      <c r="L1109" s="119" t="str">
        <f t="shared" si="68"/>
        <v>NA</v>
      </c>
      <c r="M1109" s="119"/>
      <c r="N1109" s="120" t="str">
        <f t="shared" si="69"/>
        <v>NA</v>
      </c>
      <c r="O1109" s="120"/>
      <c r="P1109"/>
      <c r="Q1109"/>
      <c r="R1109"/>
      <c r="S1109"/>
      <c r="T1109"/>
      <c r="U1109" t="s">
        <v>39710</v>
      </c>
      <c r="V1109" t="s">
        <v>39711</v>
      </c>
      <c r="W1109" t="s">
        <v>2709</v>
      </c>
      <c r="X1109" t="s">
        <v>102</v>
      </c>
      <c r="Y1109" t="s">
        <v>2711</v>
      </c>
      <c r="Z1109" t="s">
        <v>54</v>
      </c>
      <c r="AA1109"/>
      <c r="AB1109" t="s">
        <v>42701</v>
      </c>
      <c r="AC1109" t="s">
        <v>50178</v>
      </c>
      <c r="AD1109"/>
      <c r="AE1109" t="s">
        <v>105</v>
      </c>
      <c r="AF1109" s="119" t="str">
        <f t="shared" si="70"/>
        <v>NA</v>
      </c>
      <c r="AG1109" s="119"/>
      <c r="AH1109" s="119"/>
      <c r="AI1109" s="119"/>
      <c r="AJ1109" s="119" t="str">
        <f t="shared" si="71"/>
        <v>NA</v>
      </c>
      <c r="AK1109" s="190"/>
      <c r="AL1109" s="191"/>
    </row>
    <row r="1110" spans="1:38" x14ac:dyDescent="0.25">
      <c r="A1110" t="s">
        <v>4191</v>
      </c>
      <c r="B1110" t="s">
        <v>4189</v>
      </c>
      <c r="C1110" t="s">
        <v>4190</v>
      </c>
      <c r="D1110" t="s">
        <v>634</v>
      </c>
      <c r="E1110" t="s">
        <v>3023</v>
      </c>
      <c r="F1110" t="s">
        <v>54</v>
      </c>
      <c r="G1110"/>
      <c r="H1110" t="s">
        <v>43476</v>
      </c>
      <c r="I1110" t="s">
        <v>50700</v>
      </c>
      <c r="J1110" t="s">
        <v>4192</v>
      </c>
      <c r="K1110" t="s">
        <v>565</v>
      </c>
      <c r="L1110" s="119" t="str">
        <f t="shared" si="68"/>
        <v>NA</v>
      </c>
      <c r="M1110" s="119"/>
      <c r="N1110" s="120" t="str">
        <f t="shared" si="69"/>
        <v>NA</v>
      </c>
      <c r="O1110" s="120"/>
      <c r="P1110"/>
      <c r="Q1110"/>
      <c r="R1110"/>
      <c r="S1110"/>
      <c r="T1110"/>
      <c r="U1110" t="s">
        <v>39712</v>
      </c>
      <c r="V1110" t="s">
        <v>39713</v>
      </c>
      <c r="W1110" t="s">
        <v>2709</v>
      </c>
      <c r="X1110" t="s">
        <v>102</v>
      </c>
      <c r="Y1110" t="s">
        <v>2711</v>
      </c>
      <c r="Z1110" t="s">
        <v>54</v>
      </c>
      <c r="AA1110"/>
      <c r="AB1110" t="s">
        <v>42701</v>
      </c>
      <c r="AC1110" t="s">
        <v>50178</v>
      </c>
      <c r="AD1110" t="s">
        <v>41294</v>
      </c>
      <c r="AE1110" t="s">
        <v>105</v>
      </c>
      <c r="AF1110" s="119" t="str">
        <f t="shared" si="70"/>
        <v>NA</v>
      </c>
      <c r="AG1110" s="119"/>
      <c r="AH1110" s="119"/>
      <c r="AI1110" s="119"/>
      <c r="AJ1110" s="119" t="str">
        <f t="shared" si="71"/>
        <v>NA</v>
      </c>
      <c r="AK1110" s="190"/>
      <c r="AL1110" s="191"/>
    </row>
    <row r="1111" spans="1:38" x14ac:dyDescent="0.25">
      <c r="A1111" t="s">
        <v>4187</v>
      </c>
      <c r="B1111" t="s">
        <v>4185</v>
      </c>
      <c r="C1111" t="s">
        <v>4186</v>
      </c>
      <c r="D1111" t="s">
        <v>634</v>
      </c>
      <c r="E1111" t="s">
        <v>3068</v>
      </c>
      <c r="F1111" t="s">
        <v>54</v>
      </c>
      <c r="G1111"/>
      <c r="H1111" t="s">
        <v>43477</v>
      </c>
      <c r="I1111" t="s">
        <v>50701</v>
      </c>
      <c r="J1111" t="s">
        <v>4188</v>
      </c>
      <c r="K1111" t="s">
        <v>565</v>
      </c>
      <c r="L1111" s="119" t="str">
        <f t="shared" si="68"/>
        <v>NA</v>
      </c>
      <c r="M1111" s="119"/>
      <c r="N1111" s="120" t="str">
        <f t="shared" si="69"/>
        <v>NA</v>
      </c>
      <c r="O1111" s="120"/>
      <c r="P1111"/>
      <c r="Q1111"/>
      <c r="R1111"/>
      <c r="S1111"/>
      <c r="T1111"/>
      <c r="U1111" t="s">
        <v>39714</v>
      </c>
      <c r="V1111" t="s">
        <v>39715</v>
      </c>
      <c r="W1111" t="s">
        <v>2767</v>
      </c>
      <c r="X1111" t="s">
        <v>102</v>
      </c>
      <c r="Y1111" t="s">
        <v>2769</v>
      </c>
      <c r="Z1111" t="s">
        <v>54</v>
      </c>
      <c r="AA1111"/>
      <c r="AB1111" t="s">
        <v>42703</v>
      </c>
      <c r="AC1111" t="s">
        <v>50179</v>
      </c>
      <c r="AD1111"/>
      <c r="AE1111" t="s">
        <v>105</v>
      </c>
      <c r="AF1111" s="119" t="str">
        <f t="shared" si="70"/>
        <v>NA</v>
      </c>
      <c r="AG1111" s="119"/>
      <c r="AH1111" s="119"/>
      <c r="AI1111" s="119"/>
      <c r="AJ1111" s="119" t="str">
        <f t="shared" si="71"/>
        <v>NA</v>
      </c>
      <c r="AK1111" s="190"/>
      <c r="AL1111" s="191"/>
    </row>
    <row r="1112" spans="1:38" x14ac:dyDescent="0.25">
      <c r="A1112" t="s">
        <v>4952</v>
      </c>
      <c r="B1112" t="s">
        <v>4950</v>
      </c>
      <c r="C1112" t="s">
        <v>4951</v>
      </c>
      <c r="D1112" t="s">
        <v>634</v>
      </c>
      <c r="E1112" t="s">
        <v>1130</v>
      </c>
      <c r="F1112" t="s">
        <v>54</v>
      </c>
      <c r="G1112"/>
      <c r="H1112" t="s">
        <v>43478</v>
      </c>
      <c r="I1112" t="s">
        <v>50702</v>
      </c>
      <c r="J1112" t="s">
        <v>4952</v>
      </c>
      <c r="K1112" t="s">
        <v>565</v>
      </c>
      <c r="L1112" s="119" t="str">
        <f t="shared" si="68"/>
        <v>NA</v>
      </c>
      <c r="M1112" s="119"/>
      <c r="N1112" s="120" t="str">
        <f t="shared" si="69"/>
        <v>NA</v>
      </c>
      <c r="O1112" s="120"/>
      <c r="P1112"/>
      <c r="Q1112"/>
      <c r="R1112"/>
      <c r="S1112"/>
      <c r="T1112"/>
      <c r="U1112" t="s">
        <v>2909</v>
      </c>
      <c r="V1112" t="s">
        <v>39716</v>
      </c>
      <c r="W1112" t="s">
        <v>2908</v>
      </c>
      <c r="X1112" t="s">
        <v>102</v>
      </c>
      <c r="Y1112" t="s">
        <v>2910</v>
      </c>
      <c r="Z1112" t="s">
        <v>54</v>
      </c>
      <c r="AA1112"/>
      <c r="AB1112" t="s">
        <v>42704</v>
      </c>
      <c r="AC1112" t="s">
        <v>50180</v>
      </c>
      <c r="AD1112" t="s">
        <v>41295</v>
      </c>
      <c r="AE1112" t="s">
        <v>105</v>
      </c>
      <c r="AF1112" s="119" t="str">
        <f t="shared" si="70"/>
        <v>NA</v>
      </c>
      <c r="AG1112" s="119"/>
      <c r="AH1112" s="119"/>
      <c r="AI1112" s="119"/>
      <c r="AJ1112" s="119" t="str">
        <f t="shared" si="71"/>
        <v>NA</v>
      </c>
      <c r="AK1112" s="190"/>
      <c r="AL1112" s="191"/>
    </row>
    <row r="1113" spans="1:38" x14ac:dyDescent="0.25">
      <c r="A1113" t="s">
        <v>4949</v>
      </c>
      <c r="B1113" t="s">
        <v>4947</v>
      </c>
      <c r="C1113" t="s">
        <v>4948</v>
      </c>
      <c r="D1113" t="s">
        <v>634</v>
      </c>
      <c r="E1113" t="s">
        <v>1130</v>
      </c>
      <c r="F1113" t="s">
        <v>54</v>
      </c>
      <c r="G1113"/>
      <c r="H1113" t="s">
        <v>43478</v>
      </c>
      <c r="I1113" t="s">
        <v>50702</v>
      </c>
      <c r="J1113" t="s">
        <v>4949</v>
      </c>
      <c r="K1113" t="s">
        <v>565</v>
      </c>
      <c r="L1113" s="119" t="str">
        <f t="shared" si="68"/>
        <v>NA</v>
      </c>
      <c r="M1113" s="119"/>
      <c r="N1113" s="120" t="str">
        <f t="shared" si="69"/>
        <v>NA</v>
      </c>
      <c r="O1113" s="120"/>
      <c r="P1113"/>
      <c r="Q1113"/>
      <c r="R1113"/>
      <c r="S1113"/>
      <c r="T1113"/>
      <c r="U1113" t="s">
        <v>1623</v>
      </c>
      <c r="V1113" t="s">
        <v>39717</v>
      </c>
      <c r="W1113" t="s">
        <v>1622</v>
      </c>
      <c r="X1113" t="s">
        <v>102</v>
      </c>
      <c r="Y1113" t="s">
        <v>1624</v>
      </c>
      <c r="Z1113" t="s">
        <v>54</v>
      </c>
      <c r="AA1113"/>
      <c r="AB1113" t="s">
        <v>42707</v>
      </c>
      <c r="AC1113" t="s">
        <v>50183</v>
      </c>
      <c r="AD1113" t="s">
        <v>1625</v>
      </c>
      <c r="AE1113" t="s">
        <v>105</v>
      </c>
      <c r="AF1113" s="119" t="str">
        <f t="shared" si="70"/>
        <v>NA</v>
      </c>
      <c r="AG1113" s="119"/>
      <c r="AH1113" s="119"/>
      <c r="AI1113" s="119"/>
      <c r="AJ1113" s="119" t="str">
        <f t="shared" si="71"/>
        <v>NA</v>
      </c>
      <c r="AK1113" s="190"/>
      <c r="AL1113" s="191"/>
    </row>
    <row r="1114" spans="1:38" x14ac:dyDescent="0.25">
      <c r="A1114" t="s">
        <v>5124</v>
      </c>
      <c r="B1114" t="s">
        <v>5123</v>
      </c>
      <c r="C1114" t="s">
        <v>4487</v>
      </c>
      <c r="D1114" t="s">
        <v>634</v>
      </c>
      <c r="E1114" t="s">
        <v>5125</v>
      </c>
      <c r="F1114" t="s">
        <v>54</v>
      </c>
      <c r="G1114"/>
      <c r="H1114" t="s">
        <v>43479</v>
      </c>
      <c r="I1114" t="s">
        <v>50703</v>
      </c>
      <c r="J1114" t="s">
        <v>5124</v>
      </c>
      <c r="K1114" t="s">
        <v>565</v>
      </c>
      <c r="L1114" s="119" t="str">
        <f t="shared" si="68"/>
        <v>NA</v>
      </c>
      <c r="M1114" s="119"/>
      <c r="N1114" s="120" t="str">
        <f t="shared" si="69"/>
        <v>NA</v>
      </c>
      <c r="O1114" s="120"/>
      <c r="P1114"/>
      <c r="Q1114"/>
      <c r="R1114"/>
      <c r="S1114"/>
      <c r="T1114"/>
      <c r="U1114" t="s">
        <v>1681</v>
      </c>
      <c r="V1114" t="s">
        <v>39718</v>
      </c>
      <c r="W1114" t="s">
        <v>1680</v>
      </c>
      <c r="X1114" t="s">
        <v>102</v>
      </c>
      <c r="Y1114" t="s">
        <v>1682</v>
      </c>
      <c r="Z1114" t="s">
        <v>54</v>
      </c>
      <c r="AA1114"/>
      <c r="AB1114" t="s">
        <v>42708</v>
      </c>
      <c r="AC1114" t="s">
        <v>50184</v>
      </c>
      <c r="AD1114" t="s">
        <v>1683</v>
      </c>
      <c r="AE1114" t="s">
        <v>105</v>
      </c>
      <c r="AF1114" s="119" t="str">
        <f t="shared" si="70"/>
        <v>NA</v>
      </c>
      <c r="AG1114" s="119"/>
      <c r="AH1114" s="119"/>
      <c r="AI1114" s="119"/>
      <c r="AJ1114" s="119" t="str">
        <f t="shared" si="71"/>
        <v>NA</v>
      </c>
      <c r="AK1114" s="190"/>
      <c r="AL1114" s="191"/>
    </row>
    <row r="1115" spans="1:38" x14ac:dyDescent="0.25">
      <c r="A1115" t="s">
        <v>4957</v>
      </c>
      <c r="B1115" t="s">
        <v>4956</v>
      </c>
      <c r="C1115" t="s">
        <v>4942</v>
      </c>
      <c r="D1115" t="s">
        <v>634</v>
      </c>
      <c r="E1115" t="s">
        <v>4958</v>
      </c>
      <c r="F1115" t="s">
        <v>54</v>
      </c>
      <c r="G1115"/>
      <c r="H1115" t="s">
        <v>43480</v>
      </c>
      <c r="I1115" t="s">
        <v>50704</v>
      </c>
      <c r="J1115" t="s">
        <v>4959</v>
      </c>
      <c r="K1115" t="s">
        <v>565</v>
      </c>
      <c r="L1115" s="119" t="str">
        <f t="shared" si="68"/>
        <v>NA</v>
      </c>
      <c r="M1115" s="119"/>
      <c r="N1115" s="120" t="str">
        <f t="shared" si="69"/>
        <v>NA</v>
      </c>
      <c r="O1115" s="120"/>
      <c r="P1115"/>
      <c r="Q1115"/>
      <c r="R1115"/>
      <c r="S1115"/>
      <c r="T1115"/>
      <c r="U1115" t="s">
        <v>39719</v>
      </c>
      <c r="V1115" t="s">
        <v>39720</v>
      </c>
      <c r="W1115" t="s">
        <v>1680</v>
      </c>
      <c r="X1115" t="s">
        <v>102</v>
      </c>
      <c r="Y1115" t="s">
        <v>1682</v>
      </c>
      <c r="Z1115" t="s">
        <v>54</v>
      </c>
      <c r="AA1115"/>
      <c r="AB1115" t="s">
        <v>42708</v>
      </c>
      <c r="AC1115" t="s">
        <v>50184</v>
      </c>
      <c r="AD1115" t="s">
        <v>41296</v>
      </c>
      <c r="AE1115" t="s">
        <v>105</v>
      </c>
      <c r="AF1115" s="119" t="str">
        <f t="shared" si="70"/>
        <v>NA</v>
      </c>
      <c r="AG1115" s="119"/>
      <c r="AH1115" s="119"/>
      <c r="AI1115" s="119"/>
      <c r="AJ1115" s="119" t="str">
        <f t="shared" si="71"/>
        <v>NA</v>
      </c>
      <c r="AK1115" s="190"/>
      <c r="AL1115" s="191"/>
    </row>
    <row r="1116" spans="1:38" x14ac:dyDescent="0.25">
      <c r="A1116" t="s">
        <v>4433</v>
      </c>
      <c r="B1116" t="s">
        <v>4431</v>
      </c>
      <c r="C1116" t="s">
        <v>4432</v>
      </c>
      <c r="D1116" t="s">
        <v>634</v>
      </c>
      <c r="E1116" t="s">
        <v>558</v>
      </c>
      <c r="F1116" t="s">
        <v>54</v>
      </c>
      <c r="G1116"/>
      <c r="H1116" t="s">
        <v>43481</v>
      </c>
      <c r="I1116" t="s">
        <v>50705</v>
      </c>
      <c r="J1116" t="s">
        <v>4433</v>
      </c>
      <c r="K1116" t="s">
        <v>565</v>
      </c>
      <c r="L1116" s="119" t="str">
        <f t="shared" si="68"/>
        <v>NA</v>
      </c>
      <c r="M1116" s="119"/>
      <c r="N1116" s="120" t="str">
        <f t="shared" si="69"/>
        <v>NA</v>
      </c>
      <c r="O1116" s="120"/>
      <c r="P1116"/>
      <c r="Q1116"/>
      <c r="R1116"/>
      <c r="S1116"/>
      <c r="T1116"/>
      <c r="U1116" t="s">
        <v>39721</v>
      </c>
      <c r="V1116" t="s">
        <v>39722</v>
      </c>
      <c r="W1116" t="s">
        <v>1680</v>
      </c>
      <c r="X1116" t="s">
        <v>102</v>
      </c>
      <c r="Y1116" t="s">
        <v>1682</v>
      </c>
      <c r="Z1116" t="s">
        <v>54</v>
      </c>
      <c r="AA1116"/>
      <c r="AB1116" t="s">
        <v>42708</v>
      </c>
      <c r="AC1116" t="s">
        <v>50184</v>
      </c>
      <c r="AD1116"/>
      <c r="AE1116" t="s">
        <v>105</v>
      </c>
      <c r="AF1116" s="119" t="str">
        <f t="shared" si="70"/>
        <v>NA</v>
      </c>
      <c r="AG1116" s="119"/>
      <c r="AH1116" s="119"/>
      <c r="AI1116" s="119"/>
      <c r="AJ1116" s="119" t="str">
        <f t="shared" si="71"/>
        <v>NA</v>
      </c>
      <c r="AK1116" s="190"/>
      <c r="AL1116" s="191"/>
    </row>
    <row r="1117" spans="1:38" x14ac:dyDescent="0.25">
      <c r="A1117" t="s">
        <v>4945</v>
      </c>
      <c r="B1117" t="s">
        <v>4944</v>
      </c>
      <c r="C1117" t="s">
        <v>4942</v>
      </c>
      <c r="D1117" t="s">
        <v>634</v>
      </c>
      <c r="E1117" t="s">
        <v>558</v>
      </c>
      <c r="F1117" t="s">
        <v>54</v>
      </c>
      <c r="G1117"/>
      <c r="H1117" t="s">
        <v>43481</v>
      </c>
      <c r="I1117" t="s">
        <v>50705</v>
      </c>
      <c r="J1117" t="s">
        <v>4946</v>
      </c>
      <c r="K1117" t="s">
        <v>565</v>
      </c>
      <c r="L1117" s="119" t="str">
        <f t="shared" si="68"/>
        <v>NA</v>
      </c>
      <c r="M1117" s="119"/>
      <c r="N1117" s="120" t="str">
        <f t="shared" si="69"/>
        <v>NA</v>
      </c>
      <c r="O1117" s="120"/>
      <c r="P1117"/>
      <c r="Q1117"/>
      <c r="R1117"/>
      <c r="S1117"/>
      <c r="T1117"/>
      <c r="U1117" t="s">
        <v>39723</v>
      </c>
      <c r="V1117" t="s">
        <v>39724</v>
      </c>
      <c r="W1117" t="s">
        <v>1680</v>
      </c>
      <c r="X1117" t="s">
        <v>102</v>
      </c>
      <c r="Y1117" t="s">
        <v>1682</v>
      </c>
      <c r="Z1117" t="s">
        <v>54</v>
      </c>
      <c r="AA1117"/>
      <c r="AB1117" t="s">
        <v>42708</v>
      </c>
      <c r="AC1117" t="s">
        <v>50184</v>
      </c>
      <c r="AD1117" t="s">
        <v>41010</v>
      </c>
      <c r="AE1117" t="s">
        <v>105</v>
      </c>
      <c r="AF1117" s="119" t="str">
        <f t="shared" si="70"/>
        <v>NA</v>
      </c>
      <c r="AG1117" s="119"/>
      <c r="AH1117" s="119"/>
      <c r="AI1117" s="119"/>
      <c r="AJ1117" s="119" t="str">
        <f t="shared" si="71"/>
        <v>NA</v>
      </c>
      <c r="AK1117" s="190"/>
      <c r="AL1117" s="191"/>
    </row>
    <row r="1118" spans="1:38" x14ac:dyDescent="0.25">
      <c r="A1118" t="s">
        <v>4938</v>
      </c>
      <c r="B1118" t="s">
        <v>4941</v>
      </c>
      <c r="C1118" t="s">
        <v>4942</v>
      </c>
      <c r="D1118" t="s">
        <v>634</v>
      </c>
      <c r="E1118" t="s">
        <v>558</v>
      </c>
      <c r="F1118" t="s">
        <v>54</v>
      </c>
      <c r="G1118"/>
      <c r="H1118" t="s">
        <v>43481</v>
      </c>
      <c r="I1118" t="s">
        <v>50705</v>
      </c>
      <c r="J1118" t="s">
        <v>4943</v>
      </c>
      <c r="K1118" t="s">
        <v>565</v>
      </c>
      <c r="L1118" s="119" t="str">
        <f t="shared" si="68"/>
        <v>NA</v>
      </c>
      <c r="M1118" s="119"/>
      <c r="N1118" s="120" t="str">
        <f t="shared" si="69"/>
        <v>NA</v>
      </c>
      <c r="O1118" s="120"/>
      <c r="P1118"/>
      <c r="Q1118"/>
      <c r="R1118"/>
      <c r="S1118"/>
      <c r="T1118"/>
      <c r="U1118" t="s">
        <v>41298</v>
      </c>
      <c r="V1118" t="s">
        <v>41297</v>
      </c>
      <c r="W1118" t="s">
        <v>207</v>
      </c>
      <c r="X1118" t="s">
        <v>102</v>
      </c>
      <c r="Y1118" t="s">
        <v>3452</v>
      </c>
      <c r="Z1118" t="s">
        <v>54</v>
      </c>
      <c r="AA1118"/>
      <c r="AB1118" t="s">
        <v>42709</v>
      </c>
      <c r="AC1118" t="s">
        <v>50185</v>
      </c>
      <c r="AD1118" t="s">
        <v>41299</v>
      </c>
      <c r="AE1118" t="s">
        <v>105</v>
      </c>
      <c r="AF1118" s="119" t="str">
        <f t="shared" si="70"/>
        <v>NA</v>
      </c>
      <c r="AG1118" s="119"/>
      <c r="AH1118" s="119"/>
      <c r="AI1118" s="119"/>
      <c r="AJ1118" s="119" t="str">
        <f t="shared" si="71"/>
        <v>NA</v>
      </c>
      <c r="AK1118" s="190"/>
      <c r="AL1118" s="191"/>
    </row>
    <row r="1119" spans="1:38" x14ac:dyDescent="0.25">
      <c r="A1119" t="s">
        <v>4512</v>
      </c>
      <c r="B1119" t="s">
        <v>4511</v>
      </c>
      <c r="C1119" t="s">
        <v>4487</v>
      </c>
      <c r="D1119" t="s">
        <v>634</v>
      </c>
      <c r="E1119" t="s">
        <v>883</v>
      </c>
      <c r="F1119" t="s">
        <v>54</v>
      </c>
      <c r="G1119"/>
      <c r="H1119" t="s">
        <v>43482</v>
      </c>
      <c r="I1119" t="s">
        <v>50706</v>
      </c>
      <c r="J1119" t="s">
        <v>4513</v>
      </c>
      <c r="K1119" t="s">
        <v>565</v>
      </c>
      <c r="L1119" s="119" t="str">
        <f t="shared" si="68"/>
        <v>NA</v>
      </c>
      <c r="M1119" s="119"/>
      <c r="N1119" s="120" t="str">
        <f t="shared" si="69"/>
        <v>NA</v>
      </c>
      <c r="O1119" s="120"/>
      <c r="P1119"/>
      <c r="Q1119"/>
      <c r="R1119"/>
      <c r="S1119"/>
      <c r="T1119"/>
      <c r="U1119" t="s">
        <v>1714</v>
      </c>
      <c r="V1119" t="s">
        <v>39725</v>
      </c>
      <c r="W1119" t="s">
        <v>1713</v>
      </c>
      <c r="X1119" t="s">
        <v>102</v>
      </c>
      <c r="Y1119" t="s">
        <v>1715</v>
      </c>
      <c r="Z1119" t="s">
        <v>54</v>
      </c>
      <c r="AA1119"/>
      <c r="AB1119" t="s">
        <v>42710</v>
      </c>
      <c r="AC1119" t="s">
        <v>50186</v>
      </c>
      <c r="AD1119" t="s">
        <v>1716</v>
      </c>
      <c r="AE1119" t="s">
        <v>105</v>
      </c>
      <c r="AF1119" s="119" t="str">
        <f t="shared" si="70"/>
        <v>NA</v>
      </c>
      <c r="AG1119" s="119"/>
      <c r="AH1119" s="119"/>
      <c r="AI1119" s="119"/>
      <c r="AJ1119" s="119" t="str">
        <f t="shared" si="71"/>
        <v>NA</v>
      </c>
      <c r="AK1119" s="190"/>
      <c r="AL1119" s="191"/>
    </row>
    <row r="1120" spans="1:38" x14ac:dyDescent="0.25">
      <c r="A1120" t="s">
        <v>5103</v>
      </c>
      <c r="B1120" t="s">
        <v>5102</v>
      </c>
      <c r="C1120" t="s">
        <v>4487</v>
      </c>
      <c r="D1120" t="s">
        <v>634</v>
      </c>
      <c r="E1120" t="s">
        <v>883</v>
      </c>
      <c r="F1120" t="s">
        <v>54</v>
      </c>
      <c r="G1120"/>
      <c r="H1120" t="s">
        <v>43482</v>
      </c>
      <c r="I1120" t="s">
        <v>50706</v>
      </c>
      <c r="J1120" t="s">
        <v>5103</v>
      </c>
      <c r="K1120" t="s">
        <v>565</v>
      </c>
      <c r="L1120" s="119" t="str">
        <f t="shared" si="68"/>
        <v>NA</v>
      </c>
      <c r="M1120" s="119"/>
      <c r="N1120" s="120" t="str">
        <f t="shared" si="69"/>
        <v>NA</v>
      </c>
      <c r="O1120" s="120"/>
      <c r="P1120"/>
      <c r="Q1120"/>
      <c r="R1120"/>
      <c r="S1120"/>
      <c r="T1120"/>
      <c r="U1120" t="s">
        <v>39727</v>
      </c>
      <c r="V1120" t="s">
        <v>39728</v>
      </c>
      <c r="W1120" t="s">
        <v>900</v>
      </c>
      <c r="X1120" t="s">
        <v>102</v>
      </c>
      <c r="Y1120" t="s">
        <v>122</v>
      </c>
      <c r="Z1120" t="s">
        <v>54</v>
      </c>
      <c r="AA1120"/>
      <c r="AB1120" t="s">
        <v>42711</v>
      </c>
      <c r="AC1120" t="s">
        <v>56368</v>
      </c>
      <c r="AD1120" t="s">
        <v>41300</v>
      </c>
      <c r="AE1120" t="s">
        <v>105</v>
      </c>
      <c r="AF1120" s="119" t="str">
        <f t="shared" si="70"/>
        <v>NA</v>
      </c>
      <c r="AG1120" s="119"/>
      <c r="AH1120" s="119"/>
      <c r="AI1120" s="119"/>
      <c r="AJ1120" s="119" t="str">
        <f t="shared" si="71"/>
        <v>NA</v>
      </c>
      <c r="AK1120" s="190"/>
      <c r="AL1120" s="191"/>
    </row>
    <row r="1121" spans="1:38" x14ac:dyDescent="0.25">
      <c r="A1121" t="s">
        <v>4488</v>
      </c>
      <c r="B1121" t="s">
        <v>4486</v>
      </c>
      <c r="C1121" t="s">
        <v>4487</v>
      </c>
      <c r="D1121" t="s">
        <v>634</v>
      </c>
      <c r="E1121" t="s">
        <v>3613</v>
      </c>
      <c r="F1121" t="s">
        <v>54</v>
      </c>
      <c r="G1121"/>
      <c r="H1121" t="s">
        <v>43483</v>
      </c>
      <c r="I1121" t="s">
        <v>50707</v>
      </c>
      <c r="J1121" t="s">
        <v>4488</v>
      </c>
      <c r="K1121" t="s">
        <v>565</v>
      </c>
      <c r="L1121" s="119" t="str">
        <f t="shared" si="68"/>
        <v>NA</v>
      </c>
      <c r="M1121" s="119"/>
      <c r="N1121" s="120" t="str">
        <f t="shared" si="69"/>
        <v>NA</v>
      </c>
      <c r="O1121" s="120"/>
      <c r="P1121"/>
      <c r="Q1121"/>
      <c r="R1121"/>
      <c r="S1121"/>
      <c r="T1121"/>
      <c r="U1121" t="s">
        <v>39729</v>
      </c>
      <c r="V1121" t="s">
        <v>39730</v>
      </c>
      <c r="W1121" t="s">
        <v>900</v>
      </c>
      <c r="X1121" t="s">
        <v>102</v>
      </c>
      <c r="Y1121" t="s">
        <v>122</v>
      </c>
      <c r="Z1121" t="s">
        <v>54</v>
      </c>
      <c r="AA1121"/>
      <c r="AB1121" t="s">
        <v>42711</v>
      </c>
      <c r="AC1121" t="s">
        <v>56368</v>
      </c>
      <c r="AD1121" t="s">
        <v>41301</v>
      </c>
      <c r="AE1121" t="s">
        <v>105</v>
      </c>
      <c r="AF1121" s="119" t="str">
        <f t="shared" si="70"/>
        <v>NA</v>
      </c>
      <c r="AG1121" s="119"/>
      <c r="AH1121" s="119"/>
      <c r="AI1121" s="119"/>
      <c r="AJ1121" s="119" t="str">
        <f t="shared" si="71"/>
        <v>NA</v>
      </c>
      <c r="AK1121" s="190"/>
      <c r="AL1121" s="191"/>
    </row>
    <row r="1122" spans="1:38" x14ac:dyDescent="0.25">
      <c r="A1122" t="s">
        <v>4490</v>
      </c>
      <c r="B1122" t="s">
        <v>4489</v>
      </c>
      <c r="C1122" t="s">
        <v>4487</v>
      </c>
      <c r="D1122" t="s">
        <v>634</v>
      </c>
      <c r="E1122" t="s">
        <v>3613</v>
      </c>
      <c r="F1122" t="s">
        <v>54</v>
      </c>
      <c r="G1122"/>
      <c r="H1122" t="s">
        <v>43483</v>
      </c>
      <c r="I1122" t="s">
        <v>50707</v>
      </c>
      <c r="J1122" t="s">
        <v>4490</v>
      </c>
      <c r="K1122" t="s">
        <v>565</v>
      </c>
      <c r="L1122" s="119" t="str">
        <f t="shared" si="68"/>
        <v>NA</v>
      </c>
      <c r="M1122" s="119"/>
      <c r="N1122" s="120" t="str">
        <f t="shared" si="69"/>
        <v>NA</v>
      </c>
      <c r="O1122" s="120"/>
      <c r="P1122"/>
      <c r="Q1122"/>
      <c r="R1122"/>
      <c r="S1122"/>
      <c r="T1122"/>
      <c r="U1122" t="s">
        <v>39731</v>
      </c>
      <c r="V1122" t="s">
        <v>39732</v>
      </c>
      <c r="W1122" t="s">
        <v>942</v>
      </c>
      <c r="X1122" t="s">
        <v>102</v>
      </c>
      <c r="Y1122" t="s">
        <v>4234</v>
      </c>
      <c r="Z1122" t="s">
        <v>54</v>
      </c>
      <c r="AA1122"/>
      <c r="AB1122" t="s">
        <v>42712</v>
      </c>
      <c r="AC1122" t="s">
        <v>56369</v>
      </c>
      <c r="AD1122" t="s">
        <v>945</v>
      </c>
      <c r="AE1122" t="s">
        <v>105</v>
      </c>
      <c r="AF1122" s="119" t="str">
        <f t="shared" si="70"/>
        <v>NA</v>
      </c>
      <c r="AG1122" s="119"/>
      <c r="AH1122" s="119"/>
      <c r="AI1122" s="119"/>
      <c r="AJ1122" s="119" t="str">
        <f t="shared" si="71"/>
        <v>NA</v>
      </c>
      <c r="AK1122" s="190"/>
      <c r="AL1122" s="191"/>
    </row>
    <row r="1123" spans="1:38" x14ac:dyDescent="0.25">
      <c r="A1123" t="s">
        <v>5661</v>
      </c>
      <c r="B1123" t="s">
        <v>5659</v>
      </c>
      <c r="C1123" t="s">
        <v>5660</v>
      </c>
      <c r="D1123" t="s">
        <v>634</v>
      </c>
      <c r="E1123" t="s">
        <v>5662</v>
      </c>
      <c r="F1123" t="s">
        <v>54</v>
      </c>
      <c r="G1123"/>
      <c r="H1123" t="s">
        <v>43484</v>
      </c>
      <c r="I1123" t="s">
        <v>50708</v>
      </c>
      <c r="J1123" t="s">
        <v>5661</v>
      </c>
      <c r="K1123" t="s">
        <v>565</v>
      </c>
      <c r="L1123" s="119" t="str">
        <f t="shared" si="68"/>
        <v>NA</v>
      </c>
      <c r="M1123" s="119"/>
      <c r="N1123" s="120" t="str">
        <f t="shared" si="69"/>
        <v>NA</v>
      </c>
      <c r="O1123" s="120"/>
      <c r="P1123"/>
      <c r="Q1123"/>
      <c r="R1123"/>
      <c r="S1123"/>
      <c r="T1123"/>
      <c r="U1123" t="s">
        <v>1744</v>
      </c>
      <c r="V1123" t="s">
        <v>39733</v>
      </c>
      <c r="W1123" t="s">
        <v>1743</v>
      </c>
      <c r="X1123" t="s">
        <v>102</v>
      </c>
      <c r="Y1123" t="s">
        <v>1745</v>
      </c>
      <c r="Z1123" t="s">
        <v>54</v>
      </c>
      <c r="AA1123"/>
      <c r="AB1123" t="s">
        <v>42714</v>
      </c>
      <c r="AC1123" t="s">
        <v>50188</v>
      </c>
      <c r="AD1123" t="s">
        <v>1746</v>
      </c>
      <c r="AE1123" t="s">
        <v>105</v>
      </c>
      <c r="AF1123" s="119" t="str">
        <f t="shared" si="70"/>
        <v>NA</v>
      </c>
      <c r="AG1123" s="119"/>
      <c r="AH1123" s="119"/>
      <c r="AI1123" s="119"/>
      <c r="AJ1123" s="119" t="str">
        <f t="shared" si="71"/>
        <v>NA</v>
      </c>
      <c r="AK1123" s="190"/>
      <c r="AL1123" s="191"/>
    </row>
    <row r="1124" spans="1:38" x14ac:dyDescent="0.25">
      <c r="A1124" t="s">
        <v>5416</v>
      </c>
      <c r="B1124" t="s">
        <v>5414</v>
      </c>
      <c r="C1124" t="s">
        <v>5415</v>
      </c>
      <c r="D1124" t="s">
        <v>634</v>
      </c>
      <c r="E1124" t="s">
        <v>5417</v>
      </c>
      <c r="F1124" t="s">
        <v>54</v>
      </c>
      <c r="G1124"/>
      <c r="H1124" t="s">
        <v>43485</v>
      </c>
      <c r="I1124" t="s">
        <v>50709</v>
      </c>
      <c r="J1124"/>
      <c r="K1124" t="s">
        <v>565</v>
      </c>
      <c r="L1124" s="119" t="str">
        <f t="shared" si="68"/>
        <v>NA</v>
      </c>
      <c r="M1124" s="119"/>
      <c r="N1124" s="120" t="str">
        <f t="shared" si="69"/>
        <v>NA</v>
      </c>
      <c r="O1124" s="120"/>
      <c r="P1124"/>
      <c r="Q1124"/>
      <c r="R1124"/>
      <c r="S1124"/>
      <c r="T1124"/>
      <c r="U1124" t="s">
        <v>39734</v>
      </c>
      <c r="V1124" t="s">
        <v>39735</v>
      </c>
      <c r="W1124" t="s">
        <v>1743</v>
      </c>
      <c r="X1124" t="s">
        <v>102</v>
      </c>
      <c r="Y1124" t="s">
        <v>1745</v>
      </c>
      <c r="Z1124" t="s">
        <v>54</v>
      </c>
      <c r="AA1124"/>
      <c r="AB1124" t="s">
        <v>42714</v>
      </c>
      <c r="AC1124" t="s">
        <v>50188</v>
      </c>
      <c r="AD1124" t="s">
        <v>41302</v>
      </c>
      <c r="AE1124" t="s">
        <v>105</v>
      </c>
      <c r="AF1124" s="119" t="str">
        <f t="shared" si="70"/>
        <v>NA</v>
      </c>
      <c r="AG1124" s="119"/>
      <c r="AH1124" s="119"/>
      <c r="AI1124" s="119"/>
      <c r="AJ1124" s="119" t="str">
        <f t="shared" si="71"/>
        <v>NA</v>
      </c>
      <c r="AK1124" s="190"/>
      <c r="AL1124" s="191"/>
    </row>
    <row r="1125" spans="1:38" x14ac:dyDescent="0.25">
      <c r="A1125" t="s">
        <v>4603</v>
      </c>
      <c r="B1125" t="s">
        <v>4601</v>
      </c>
      <c r="C1125" t="s">
        <v>4602</v>
      </c>
      <c r="D1125" t="s">
        <v>634</v>
      </c>
      <c r="E1125" t="s">
        <v>4604</v>
      </c>
      <c r="F1125" t="s">
        <v>54</v>
      </c>
      <c r="G1125"/>
      <c r="H1125" t="s">
        <v>43486</v>
      </c>
      <c r="I1125" t="s">
        <v>50710</v>
      </c>
      <c r="J1125"/>
      <c r="K1125" t="s">
        <v>565</v>
      </c>
      <c r="L1125" s="119" t="str">
        <f t="shared" si="68"/>
        <v>NA</v>
      </c>
      <c r="M1125" s="119"/>
      <c r="N1125" s="120" t="str">
        <f t="shared" si="69"/>
        <v>NA</v>
      </c>
      <c r="O1125" s="120"/>
      <c r="P1125"/>
      <c r="Q1125"/>
      <c r="R1125"/>
      <c r="S1125"/>
      <c r="T1125"/>
      <c r="U1125" t="s">
        <v>39736</v>
      </c>
      <c r="V1125" t="s">
        <v>39737</v>
      </c>
      <c r="W1125" t="s">
        <v>1743</v>
      </c>
      <c r="X1125" t="s">
        <v>102</v>
      </c>
      <c r="Y1125" t="s">
        <v>1745</v>
      </c>
      <c r="Z1125" t="s">
        <v>54</v>
      </c>
      <c r="AA1125"/>
      <c r="AB1125" t="s">
        <v>42714</v>
      </c>
      <c r="AC1125" t="s">
        <v>50188</v>
      </c>
      <c r="AD1125" t="s">
        <v>41303</v>
      </c>
      <c r="AE1125" t="s">
        <v>105</v>
      </c>
      <c r="AF1125" s="119" t="str">
        <f t="shared" si="70"/>
        <v>NA</v>
      </c>
      <c r="AG1125" s="119"/>
      <c r="AH1125" s="119"/>
      <c r="AI1125" s="119"/>
      <c r="AJ1125" s="119" t="str">
        <f t="shared" si="71"/>
        <v>NA</v>
      </c>
      <c r="AK1125" s="190"/>
      <c r="AL1125" s="191"/>
    </row>
    <row r="1126" spans="1:38" x14ac:dyDescent="0.25">
      <c r="A1126" t="s">
        <v>4723</v>
      </c>
      <c r="B1126" t="s">
        <v>4721</v>
      </c>
      <c r="C1126" t="s">
        <v>4722</v>
      </c>
      <c r="D1126" t="s">
        <v>634</v>
      </c>
      <c r="E1126" t="s">
        <v>4724</v>
      </c>
      <c r="F1126" t="s">
        <v>54</v>
      </c>
      <c r="G1126"/>
      <c r="H1126" t="s">
        <v>43487</v>
      </c>
      <c r="I1126" t="s">
        <v>50711</v>
      </c>
      <c r="J1126" t="s">
        <v>4723</v>
      </c>
      <c r="K1126" t="s">
        <v>565</v>
      </c>
      <c r="L1126" s="119" t="str">
        <f t="shared" si="68"/>
        <v>NA</v>
      </c>
      <c r="M1126" s="119"/>
      <c r="N1126" s="120" t="str">
        <f t="shared" si="69"/>
        <v>NA</v>
      </c>
      <c r="O1126" s="120"/>
      <c r="P1126"/>
      <c r="Q1126"/>
      <c r="R1126"/>
      <c r="S1126"/>
      <c r="T1126"/>
      <c r="U1126" t="s">
        <v>39723</v>
      </c>
      <c r="V1126" t="s">
        <v>39738</v>
      </c>
      <c r="W1126" t="s">
        <v>1743</v>
      </c>
      <c r="X1126" t="s">
        <v>102</v>
      </c>
      <c r="Y1126" t="s">
        <v>1745</v>
      </c>
      <c r="Z1126" t="s">
        <v>54</v>
      </c>
      <c r="AA1126"/>
      <c r="AB1126" t="s">
        <v>42714</v>
      </c>
      <c r="AC1126" t="s">
        <v>50188</v>
      </c>
      <c r="AD1126" t="s">
        <v>41304</v>
      </c>
      <c r="AE1126" t="s">
        <v>105</v>
      </c>
      <c r="AF1126" s="119" t="str">
        <f t="shared" si="70"/>
        <v>NA</v>
      </c>
      <c r="AG1126" s="119"/>
      <c r="AH1126" s="119"/>
      <c r="AI1126" s="119"/>
      <c r="AJ1126" s="119" t="str">
        <f t="shared" si="71"/>
        <v>NA</v>
      </c>
      <c r="AK1126" s="190"/>
      <c r="AL1126" s="191"/>
    </row>
    <row r="1127" spans="1:38" x14ac:dyDescent="0.25">
      <c r="A1127" t="s">
        <v>5004</v>
      </c>
      <c r="B1127" t="s">
        <v>5002</v>
      </c>
      <c r="C1127" t="s">
        <v>5003</v>
      </c>
      <c r="D1127" t="s">
        <v>634</v>
      </c>
      <c r="E1127" t="s">
        <v>5005</v>
      </c>
      <c r="F1127" t="s">
        <v>54</v>
      </c>
      <c r="G1127"/>
      <c r="H1127" t="s">
        <v>43488</v>
      </c>
      <c r="I1127" t="s">
        <v>50712</v>
      </c>
      <c r="J1127"/>
      <c r="K1127" t="s">
        <v>565</v>
      </c>
      <c r="L1127" s="119" t="str">
        <f t="shared" si="68"/>
        <v>NA</v>
      </c>
      <c r="M1127" s="119"/>
      <c r="N1127" s="120" t="str">
        <f t="shared" si="69"/>
        <v>NA</v>
      </c>
      <c r="O1127" s="120"/>
      <c r="P1127"/>
      <c r="Q1127"/>
      <c r="R1127"/>
      <c r="S1127"/>
      <c r="T1127"/>
      <c r="U1127" t="s">
        <v>39739</v>
      </c>
      <c r="V1127" t="s">
        <v>39740</v>
      </c>
      <c r="W1127" t="s">
        <v>942</v>
      </c>
      <c r="X1127" t="s">
        <v>102</v>
      </c>
      <c r="Y1127" t="s">
        <v>8598</v>
      </c>
      <c r="Z1127" t="s">
        <v>54</v>
      </c>
      <c r="AA1127"/>
      <c r="AB1127" t="s">
        <v>42715</v>
      </c>
      <c r="AC1127" t="s">
        <v>56370</v>
      </c>
      <c r="AD1127" t="s">
        <v>41305</v>
      </c>
      <c r="AE1127" t="s">
        <v>105</v>
      </c>
      <c r="AF1127" s="119" t="str">
        <f t="shared" si="70"/>
        <v>NA</v>
      </c>
      <c r="AG1127" s="119"/>
      <c r="AH1127" s="119"/>
      <c r="AI1127" s="119"/>
      <c r="AJ1127" s="119" t="str">
        <f t="shared" si="71"/>
        <v>NA</v>
      </c>
      <c r="AK1127" s="190"/>
      <c r="AL1127" s="191"/>
    </row>
    <row r="1128" spans="1:38" x14ac:dyDescent="0.25">
      <c r="A1128" t="s">
        <v>4780</v>
      </c>
      <c r="B1128" t="s">
        <v>4778</v>
      </c>
      <c r="C1128" t="s">
        <v>4779</v>
      </c>
      <c r="D1128" t="s">
        <v>634</v>
      </c>
      <c r="E1128" t="s">
        <v>2206</v>
      </c>
      <c r="F1128" t="s">
        <v>54</v>
      </c>
      <c r="G1128"/>
      <c r="H1128" t="s">
        <v>43489</v>
      </c>
      <c r="I1128" t="s">
        <v>50713</v>
      </c>
      <c r="J1128" t="s">
        <v>4780</v>
      </c>
      <c r="K1128" t="s">
        <v>565</v>
      </c>
      <c r="L1128" s="119" t="str">
        <f t="shared" si="68"/>
        <v>NA</v>
      </c>
      <c r="M1128" s="119"/>
      <c r="N1128" s="120" t="str">
        <f t="shared" si="69"/>
        <v>NA</v>
      </c>
      <c r="O1128" s="120"/>
      <c r="P1128"/>
      <c r="Q1128"/>
      <c r="R1128"/>
      <c r="S1128"/>
      <c r="T1128"/>
      <c r="U1128" t="s">
        <v>39741</v>
      </c>
      <c r="V1128" t="s">
        <v>39742</v>
      </c>
      <c r="W1128" t="s">
        <v>207</v>
      </c>
      <c r="X1128" t="s">
        <v>102</v>
      </c>
      <c r="Y1128" t="s">
        <v>34952</v>
      </c>
      <c r="Z1128" t="s">
        <v>54</v>
      </c>
      <c r="AA1128"/>
      <c r="AB1128" t="s">
        <v>42716</v>
      </c>
      <c r="AC1128" t="s">
        <v>56371</v>
      </c>
      <c r="AD1128"/>
      <c r="AE1128" t="s">
        <v>105</v>
      </c>
      <c r="AF1128" s="119" t="str">
        <f t="shared" si="70"/>
        <v>NA</v>
      </c>
      <c r="AG1128" s="119"/>
      <c r="AH1128" s="119"/>
      <c r="AI1128" s="119"/>
      <c r="AJ1128" s="119" t="str">
        <f t="shared" si="71"/>
        <v>NA</v>
      </c>
      <c r="AK1128" s="190"/>
      <c r="AL1128" s="191"/>
    </row>
    <row r="1129" spans="1:38" x14ac:dyDescent="0.25">
      <c r="A1129" t="s">
        <v>5075</v>
      </c>
      <c r="B1129" t="s">
        <v>5073</v>
      </c>
      <c r="C1129" t="s">
        <v>5074</v>
      </c>
      <c r="D1129" t="s">
        <v>634</v>
      </c>
      <c r="E1129" t="s">
        <v>5076</v>
      </c>
      <c r="F1129" t="s">
        <v>54</v>
      </c>
      <c r="G1129"/>
      <c r="H1129" t="s">
        <v>43490</v>
      </c>
      <c r="I1129" t="s">
        <v>50714</v>
      </c>
      <c r="J1129" t="s">
        <v>5077</v>
      </c>
      <c r="K1129" t="s">
        <v>565</v>
      </c>
      <c r="L1129" s="119" t="str">
        <f t="shared" si="68"/>
        <v>NA</v>
      </c>
      <c r="M1129" s="119"/>
      <c r="N1129" s="120" t="str">
        <f t="shared" si="69"/>
        <v>NA</v>
      </c>
      <c r="O1129" s="120"/>
      <c r="P1129"/>
      <c r="Q1129"/>
      <c r="R1129"/>
      <c r="S1129"/>
      <c r="T1129"/>
      <c r="U1129" t="s">
        <v>1764</v>
      </c>
      <c r="V1129" t="s">
        <v>39743</v>
      </c>
      <c r="W1129" t="s">
        <v>1763</v>
      </c>
      <c r="X1129" t="s">
        <v>102</v>
      </c>
      <c r="Y1129" t="s">
        <v>1765</v>
      </c>
      <c r="Z1129" t="s">
        <v>54</v>
      </c>
      <c r="AA1129"/>
      <c r="AB1129" t="s">
        <v>42717</v>
      </c>
      <c r="AC1129" t="s">
        <v>50189</v>
      </c>
      <c r="AD1129" t="s">
        <v>1766</v>
      </c>
      <c r="AE1129" t="s">
        <v>105</v>
      </c>
      <c r="AF1129" s="119" t="str">
        <f t="shared" si="70"/>
        <v>NA</v>
      </c>
      <c r="AG1129" s="119"/>
      <c r="AH1129" s="119"/>
      <c r="AI1129" s="119"/>
      <c r="AJ1129" s="119" t="str">
        <f t="shared" si="71"/>
        <v>NA</v>
      </c>
      <c r="AK1129" s="190"/>
      <c r="AL1129" s="191"/>
    </row>
    <row r="1130" spans="1:38" x14ac:dyDescent="0.25">
      <c r="A1130" t="s">
        <v>5462</v>
      </c>
      <c r="B1130" t="s">
        <v>5460</v>
      </c>
      <c r="C1130" t="s">
        <v>5461</v>
      </c>
      <c r="D1130" t="s">
        <v>634</v>
      </c>
      <c r="E1130" t="s">
        <v>246</v>
      </c>
      <c r="F1130" t="s">
        <v>54</v>
      </c>
      <c r="G1130"/>
      <c r="H1130" t="s">
        <v>43491</v>
      </c>
      <c r="I1130" t="s">
        <v>50715</v>
      </c>
      <c r="J1130" t="s">
        <v>5462</v>
      </c>
      <c r="K1130" t="s">
        <v>565</v>
      </c>
      <c r="L1130" s="119" t="str">
        <f t="shared" si="68"/>
        <v>NA</v>
      </c>
      <c r="M1130" s="119"/>
      <c r="N1130" s="120" t="str">
        <f t="shared" si="69"/>
        <v>NA</v>
      </c>
      <c r="O1130" s="120"/>
      <c r="P1130"/>
      <c r="Q1130"/>
      <c r="R1130"/>
      <c r="S1130"/>
      <c r="T1130"/>
      <c r="U1130" t="s">
        <v>39744</v>
      </c>
      <c r="V1130" t="s">
        <v>39745</v>
      </c>
      <c r="W1130" t="s">
        <v>1743</v>
      </c>
      <c r="X1130" t="s">
        <v>102</v>
      </c>
      <c r="Y1130" t="s">
        <v>1765</v>
      </c>
      <c r="Z1130" t="s">
        <v>54</v>
      </c>
      <c r="AA1130"/>
      <c r="AB1130" t="s">
        <v>41946</v>
      </c>
      <c r="AC1130" t="s">
        <v>50189</v>
      </c>
      <c r="AD1130" t="s">
        <v>39744</v>
      </c>
      <c r="AE1130" t="s">
        <v>105</v>
      </c>
      <c r="AF1130" s="119" t="str">
        <f t="shared" si="70"/>
        <v>NA</v>
      </c>
      <c r="AG1130" s="119"/>
      <c r="AH1130" s="119"/>
      <c r="AI1130" s="119"/>
      <c r="AJ1130" s="119" t="str">
        <f t="shared" si="71"/>
        <v>NA</v>
      </c>
      <c r="AK1130" s="190"/>
      <c r="AL1130" s="191"/>
    </row>
    <row r="1131" spans="1:38" x14ac:dyDescent="0.25">
      <c r="A1131" t="s">
        <v>5459</v>
      </c>
      <c r="B1131" t="s">
        <v>5457</v>
      </c>
      <c r="C1131" t="s">
        <v>5458</v>
      </c>
      <c r="D1131" t="s">
        <v>634</v>
      </c>
      <c r="E1131" t="s">
        <v>246</v>
      </c>
      <c r="F1131" t="s">
        <v>54</v>
      </c>
      <c r="G1131"/>
      <c r="H1131" t="s">
        <v>43491</v>
      </c>
      <c r="I1131" t="s">
        <v>50715</v>
      </c>
      <c r="J1131" t="s">
        <v>5459</v>
      </c>
      <c r="K1131" t="s">
        <v>565</v>
      </c>
      <c r="L1131" s="119" t="str">
        <f t="shared" si="68"/>
        <v>NA</v>
      </c>
      <c r="M1131" s="119"/>
      <c r="N1131" s="120" t="str">
        <f t="shared" si="69"/>
        <v>NA</v>
      </c>
      <c r="O1131" s="120"/>
      <c r="P1131"/>
      <c r="Q1131"/>
      <c r="R1131"/>
      <c r="S1131"/>
      <c r="T1131"/>
      <c r="U1131" t="s">
        <v>39723</v>
      </c>
      <c r="V1131" t="s">
        <v>39746</v>
      </c>
      <c r="W1131" t="s">
        <v>1763</v>
      </c>
      <c r="X1131" t="s">
        <v>102</v>
      </c>
      <c r="Y1131" t="s">
        <v>1765</v>
      </c>
      <c r="Z1131" t="s">
        <v>54</v>
      </c>
      <c r="AA1131"/>
      <c r="AB1131" t="s">
        <v>42717</v>
      </c>
      <c r="AC1131" t="s">
        <v>50189</v>
      </c>
      <c r="AD1131" t="s">
        <v>41010</v>
      </c>
      <c r="AE1131" t="s">
        <v>105</v>
      </c>
      <c r="AF1131" s="119" t="str">
        <f t="shared" si="70"/>
        <v>NA</v>
      </c>
      <c r="AG1131" s="119"/>
      <c r="AH1131" s="119"/>
      <c r="AI1131" s="119"/>
      <c r="AJ1131" s="119" t="str">
        <f t="shared" si="71"/>
        <v>NA</v>
      </c>
      <c r="AK1131" s="190"/>
      <c r="AL1131" s="191"/>
    </row>
    <row r="1132" spans="1:38" x14ac:dyDescent="0.25">
      <c r="A1132" t="s">
        <v>5739</v>
      </c>
      <c r="B1132" t="s">
        <v>5737</v>
      </c>
      <c r="C1132" t="s">
        <v>5738</v>
      </c>
      <c r="D1132" t="s">
        <v>634</v>
      </c>
      <c r="E1132" t="s">
        <v>5740</v>
      </c>
      <c r="F1132" t="s">
        <v>54</v>
      </c>
      <c r="G1132"/>
      <c r="H1132" t="s">
        <v>43492</v>
      </c>
      <c r="I1132" t="s">
        <v>50716</v>
      </c>
      <c r="J1132" t="s">
        <v>5739</v>
      </c>
      <c r="K1132" t="s">
        <v>565</v>
      </c>
      <c r="L1132" s="119" t="str">
        <f t="shared" si="68"/>
        <v>NA</v>
      </c>
      <c r="M1132" s="119"/>
      <c r="N1132" s="120" t="str">
        <f t="shared" si="69"/>
        <v>NA</v>
      </c>
      <c r="O1132" s="120"/>
      <c r="P1132"/>
      <c r="Q1132"/>
      <c r="R1132"/>
      <c r="S1132"/>
      <c r="T1132"/>
      <c r="U1132" t="s">
        <v>39747</v>
      </c>
      <c r="V1132" t="s">
        <v>39748</v>
      </c>
      <c r="W1132" t="s">
        <v>900</v>
      </c>
      <c r="X1132" t="s">
        <v>102</v>
      </c>
      <c r="Y1132" t="s">
        <v>39749</v>
      </c>
      <c r="Z1132" t="s">
        <v>54</v>
      </c>
      <c r="AA1132"/>
      <c r="AB1132" t="s">
        <v>42718</v>
      </c>
      <c r="AC1132" t="s">
        <v>56372</v>
      </c>
      <c r="AD1132" t="s">
        <v>41306</v>
      </c>
      <c r="AE1132" t="s">
        <v>105</v>
      </c>
      <c r="AF1132" s="119" t="str">
        <f t="shared" si="70"/>
        <v>NA</v>
      </c>
      <c r="AG1132" s="119"/>
      <c r="AH1132" s="119"/>
      <c r="AI1132" s="119"/>
      <c r="AJ1132" s="119" t="str">
        <f t="shared" si="71"/>
        <v>NA</v>
      </c>
      <c r="AK1132" s="190"/>
      <c r="AL1132" s="191"/>
    </row>
    <row r="1133" spans="1:38" x14ac:dyDescent="0.25">
      <c r="A1133" t="s">
        <v>5214</v>
      </c>
      <c r="B1133" t="s">
        <v>5212</v>
      </c>
      <c r="C1133" t="s">
        <v>5213</v>
      </c>
      <c r="D1133" t="s">
        <v>634</v>
      </c>
      <c r="E1133" t="s">
        <v>5215</v>
      </c>
      <c r="F1133" t="s">
        <v>54</v>
      </c>
      <c r="G1133"/>
      <c r="H1133" t="s">
        <v>43493</v>
      </c>
      <c r="I1133" t="s">
        <v>50717</v>
      </c>
      <c r="J1133" t="s">
        <v>5214</v>
      </c>
      <c r="K1133" t="s">
        <v>565</v>
      </c>
      <c r="L1133" s="119" t="str">
        <f t="shared" si="68"/>
        <v>NA</v>
      </c>
      <c r="M1133" s="119"/>
      <c r="N1133" s="120" t="str">
        <f t="shared" si="69"/>
        <v>NA</v>
      </c>
      <c r="O1133" s="120"/>
      <c r="P1133"/>
      <c r="Q1133"/>
      <c r="R1133"/>
      <c r="S1133"/>
      <c r="T1133"/>
      <c r="U1133" t="s">
        <v>39750</v>
      </c>
      <c r="V1133" t="s">
        <v>39751</v>
      </c>
      <c r="W1133" t="s">
        <v>3591</v>
      </c>
      <c r="X1133" t="s">
        <v>102</v>
      </c>
      <c r="Y1133" t="s">
        <v>8911</v>
      </c>
      <c r="Z1133" t="s">
        <v>54</v>
      </c>
      <c r="AA1133"/>
      <c r="AB1133" t="s">
        <v>42719</v>
      </c>
      <c r="AC1133" t="s">
        <v>56373</v>
      </c>
      <c r="AD1133" t="s">
        <v>41307</v>
      </c>
      <c r="AE1133" t="s">
        <v>105</v>
      </c>
      <c r="AF1133" s="119" t="str">
        <f t="shared" si="70"/>
        <v>NA</v>
      </c>
      <c r="AG1133" s="119"/>
      <c r="AH1133" s="119"/>
      <c r="AI1133" s="119"/>
      <c r="AJ1133" s="119" t="str">
        <f t="shared" si="71"/>
        <v>NA</v>
      </c>
      <c r="AK1133" s="190"/>
      <c r="AL1133" s="191"/>
    </row>
    <row r="1134" spans="1:38" x14ac:dyDescent="0.25">
      <c r="A1134" t="s">
        <v>4886</v>
      </c>
      <c r="B1134" t="s">
        <v>4884</v>
      </c>
      <c r="C1134" t="s">
        <v>4885</v>
      </c>
      <c r="D1134" t="s">
        <v>634</v>
      </c>
      <c r="E1134" t="s">
        <v>4887</v>
      </c>
      <c r="F1134" t="s">
        <v>54</v>
      </c>
      <c r="G1134"/>
      <c r="H1134" t="s">
        <v>43494</v>
      </c>
      <c r="I1134" t="s">
        <v>50718</v>
      </c>
      <c r="J1134"/>
      <c r="K1134" t="s">
        <v>565</v>
      </c>
      <c r="L1134" s="119" t="str">
        <f t="shared" si="68"/>
        <v>NA</v>
      </c>
      <c r="M1134" s="119"/>
      <c r="N1134" s="120" t="str">
        <f t="shared" si="69"/>
        <v>NA</v>
      </c>
      <c r="O1134" s="120"/>
      <c r="P1134"/>
      <c r="Q1134"/>
      <c r="R1134"/>
      <c r="S1134"/>
      <c r="T1134"/>
      <c r="U1134" t="s">
        <v>39752</v>
      </c>
      <c r="V1134" t="s">
        <v>39753</v>
      </c>
      <c r="W1134" t="s">
        <v>1680</v>
      </c>
      <c r="X1134" t="s">
        <v>102</v>
      </c>
      <c r="Y1134" t="s">
        <v>39754</v>
      </c>
      <c r="Z1134" t="s">
        <v>54</v>
      </c>
      <c r="AA1134"/>
      <c r="AB1134" t="s">
        <v>42720</v>
      </c>
      <c r="AC1134" t="s">
        <v>56374</v>
      </c>
      <c r="AD1134" t="s">
        <v>41308</v>
      </c>
      <c r="AE1134" t="s">
        <v>105</v>
      </c>
      <c r="AF1134" s="119" t="str">
        <f t="shared" si="70"/>
        <v>NA</v>
      </c>
      <c r="AG1134" s="119"/>
      <c r="AH1134" s="119"/>
      <c r="AI1134" s="119"/>
      <c r="AJ1134" s="119" t="str">
        <f t="shared" si="71"/>
        <v>NA</v>
      </c>
      <c r="AK1134" s="190"/>
      <c r="AL1134" s="191"/>
    </row>
    <row r="1135" spans="1:38" x14ac:dyDescent="0.25">
      <c r="A1135" t="s">
        <v>4392</v>
      </c>
      <c r="B1135" t="s">
        <v>4390</v>
      </c>
      <c r="C1135" t="s">
        <v>4391</v>
      </c>
      <c r="D1135" t="s">
        <v>634</v>
      </c>
      <c r="E1135" t="s">
        <v>752</v>
      </c>
      <c r="F1135" t="s">
        <v>54</v>
      </c>
      <c r="G1135"/>
      <c r="H1135" t="s">
        <v>43494</v>
      </c>
      <c r="I1135" t="s">
        <v>50719</v>
      </c>
      <c r="J1135"/>
      <c r="K1135" t="s">
        <v>565</v>
      </c>
      <c r="L1135" s="119" t="str">
        <f t="shared" si="68"/>
        <v>NA</v>
      </c>
      <c r="M1135" s="119"/>
      <c r="N1135" s="120" t="str">
        <f t="shared" si="69"/>
        <v>NA</v>
      </c>
      <c r="O1135" s="120"/>
      <c r="P1135"/>
      <c r="Q1135"/>
      <c r="R1135"/>
      <c r="S1135"/>
      <c r="T1135"/>
      <c r="U1135" t="s">
        <v>39755</v>
      </c>
      <c r="V1135" t="s">
        <v>39756</v>
      </c>
      <c r="W1135" t="s">
        <v>900</v>
      </c>
      <c r="X1135" t="s">
        <v>102</v>
      </c>
      <c r="Y1135" t="s">
        <v>18899</v>
      </c>
      <c r="Z1135" t="s">
        <v>54</v>
      </c>
      <c r="AA1135"/>
      <c r="AB1135" t="s">
        <v>42721</v>
      </c>
      <c r="AC1135" t="s">
        <v>56375</v>
      </c>
      <c r="AD1135" t="s">
        <v>41309</v>
      </c>
      <c r="AE1135" t="s">
        <v>105</v>
      </c>
      <c r="AF1135" s="119" t="str">
        <f t="shared" si="70"/>
        <v>NA</v>
      </c>
      <c r="AG1135" s="119"/>
      <c r="AH1135" s="119"/>
      <c r="AI1135" s="119"/>
      <c r="AJ1135" s="119" t="str">
        <f t="shared" si="71"/>
        <v>NA</v>
      </c>
      <c r="AK1135" s="190"/>
      <c r="AL1135" s="191"/>
    </row>
    <row r="1136" spans="1:38" x14ac:dyDescent="0.25">
      <c r="A1136" t="s">
        <v>5115</v>
      </c>
      <c r="B1136" t="s">
        <v>5113</v>
      </c>
      <c r="C1136" t="s">
        <v>5114</v>
      </c>
      <c r="D1136" t="s">
        <v>634</v>
      </c>
      <c r="E1136" t="s">
        <v>5116</v>
      </c>
      <c r="F1136" t="s">
        <v>54</v>
      </c>
      <c r="G1136"/>
      <c r="H1136" t="s">
        <v>43494</v>
      </c>
      <c r="I1136" t="s">
        <v>50720</v>
      </c>
      <c r="J1136" t="s">
        <v>5115</v>
      </c>
      <c r="K1136" t="s">
        <v>565</v>
      </c>
      <c r="L1136" s="119" t="str">
        <f t="shared" si="68"/>
        <v>NA</v>
      </c>
      <c r="M1136" s="119"/>
      <c r="N1136" s="120" t="str">
        <f t="shared" si="69"/>
        <v>NA</v>
      </c>
      <c r="O1136" s="120"/>
      <c r="P1136"/>
      <c r="Q1136"/>
      <c r="R1136"/>
      <c r="S1136"/>
      <c r="T1136"/>
      <c r="U1136" t="s">
        <v>39757</v>
      </c>
      <c r="V1136" t="s">
        <v>39758</v>
      </c>
      <c r="W1136" t="s">
        <v>900</v>
      </c>
      <c r="X1136" t="s">
        <v>102</v>
      </c>
      <c r="Y1136" t="s">
        <v>8440</v>
      </c>
      <c r="Z1136" t="s">
        <v>54</v>
      </c>
      <c r="AA1136"/>
      <c r="AB1136" t="s">
        <v>42722</v>
      </c>
      <c r="AC1136" t="s">
        <v>56376</v>
      </c>
      <c r="AD1136" t="s">
        <v>41310</v>
      </c>
      <c r="AE1136" t="s">
        <v>105</v>
      </c>
      <c r="AF1136" s="119" t="str">
        <f t="shared" si="70"/>
        <v>NA</v>
      </c>
      <c r="AG1136" s="119"/>
      <c r="AH1136" s="119"/>
      <c r="AI1136" s="119"/>
      <c r="AJ1136" s="119" t="str">
        <f t="shared" si="71"/>
        <v>NA</v>
      </c>
      <c r="AK1136" s="190"/>
      <c r="AL1136" s="191"/>
    </row>
    <row r="1137" spans="1:38" x14ac:dyDescent="0.25">
      <c r="A1137" t="s">
        <v>4551</v>
      </c>
      <c r="B1137" t="s">
        <v>4550</v>
      </c>
      <c r="C1137" t="s">
        <v>4544</v>
      </c>
      <c r="D1137" t="s">
        <v>634</v>
      </c>
      <c r="E1137" t="s">
        <v>4546</v>
      </c>
      <c r="F1137" t="s">
        <v>54</v>
      </c>
      <c r="G1137"/>
      <c r="H1137" t="s">
        <v>43494</v>
      </c>
      <c r="I1137" t="s">
        <v>50721</v>
      </c>
      <c r="J1137"/>
      <c r="K1137" t="s">
        <v>565</v>
      </c>
      <c r="L1137" s="119" t="str">
        <f t="shared" si="68"/>
        <v>NA</v>
      </c>
      <c r="M1137" s="119"/>
      <c r="N1137" s="120" t="str">
        <f t="shared" si="69"/>
        <v>NA</v>
      </c>
      <c r="O1137" s="120"/>
      <c r="P1137"/>
      <c r="Q1137"/>
      <c r="R1137"/>
      <c r="S1137"/>
      <c r="T1137"/>
      <c r="U1137" t="s">
        <v>1387</v>
      </c>
      <c r="V1137" t="s">
        <v>39759</v>
      </c>
      <c r="W1137" t="s">
        <v>1386</v>
      </c>
      <c r="X1137" t="s">
        <v>102</v>
      </c>
      <c r="Y1137" t="s">
        <v>1388</v>
      </c>
      <c r="Z1137" t="s">
        <v>54</v>
      </c>
      <c r="AA1137"/>
      <c r="AB1137" t="s">
        <v>42723</v>
      </c>
      <c r="AC1137" t="s">
        <v>50190</v>
      </c>
      <c r="AD1137" t="s">
        <v>1387</v>
      </c>
      <c r="AE1137" t="s">
        <v>105</v>
      </c>
      <c r="AF1137" s="119" t="str">
        <f t="shared" si="70"/>
        <v>NA</v>
      </c>
      <c r="AG1137" s="119"/>
      <c r="AH1137" s="119"/>
      <c r="AI1137" s="119"/>
      <c r="AJ1137" s="119" t="str">
        <f t="shared" si="71"/>
        <v>NA</v>
      </c>
      <c r="AK1137" s="190"/>
      <c r="AL1137" s="191"/>
    </row>
    <row r="1138" spans="1:38" x14ac:dyDescent="0.25">
      <c r="A1138" t="s">
        <v>4545</v>
      </c>
      <c r="B1138" t="s">
        <v>4543</v>
      </c>
      <c r="C1138" t="s">
        <v>4544</v>
      </c>
      <c r="D1138" t="s">
        <v>634</v>
      </c>
      <c r="E1138" t="s">
        <v>4546</v>
      </c>
      <c r="F1138" t="s">
        <v>54</v>
      </c>
      <c r="G1138"/>
      <c r="H1138" t="s">
        <v>43494</v>
      </c>
      <c r="I1138" t="s">
        <v>50721</v>
      </c>
      <c r="J1138" t="s">
        <v>4545</v>
      </c>
      <c r="K1138" t="s">
        <v>565</v>
      </c>
      <c r="L1138" s="119" t="str">
        <f t="shared" si="68"/>
        <v>NA</v>
      </c>
      <c r="M1138" s="119"/>
      <c r="N1138" s="120" t="str">
        <f t="shared" si="69"/>
        <v>NA</v>
      </c>
      <c r="O1138" s="120"/>
      <c r="P1138"/>
      <c r="Q1138"/>
      <c r="R1138"/>
      <c r="S1138"/>
      <c r="T1138"/>
      <c r="U1138" t="s">
        <v>2618</v>
      </c>
      <c r="V1138" t="s">
        <v>39760</v>
      </c>
      <c r="W1138" t="s">
        <v>2617</v>
      </c>
      <c r="X1138" t="s">
        <v>102</v>
      </c>
      <c r="Y1138" t="s">
        <v>2619</v>
      </c>
      <c r="Z1138" t="s">
        <v>54</v>
      </c>
      <c r="AA1138"/>
      <c r="AB1138" t="s">
        <v>42724</v>
      </c>
      <c r="AC1138" t="s">
        <v>50191</v>
      </c>
      <c r="AD1138" t="s">
        <v>2620</v>
      </c>
      <c r="AE1138" t="s">
        <v>105</v>
      </c>
      <c r="AF1138" s="119" t="str">
        <f t="shared" si="70"/>
        <v>NA</v>
      </c>
      <c r="AG1138" s="119"/>
      <c r="AH1138" s="119"/>
      <c r="AI1138" s="119"/>
      <c r="AJ1138" s="119" t="str">
        <f t="shared" si="71"/>
        <v>NA</v>
      </c>
      <c r="AK1138" s="190"/>
      <c r="AL1138" s="191"/>
    </row>
    <row r="1139" spans="1:38" x14ac:dyDescent="0.25">
      <c r="A1139" t="s">
        <v>4058</v>
      </c>
      <c r="B1139" t="s">
        <v>4056</v>
      </c>
      <c r="C1139" t="s">
        <v>4057</v>
      </c>
      <c r="D1139" t="s">
        <v>634</v>
      </c>
      <c r="E1139" t="s">
        <v>4059</v>
      </c>
      <c r="F1139" t="s">
        <v>54</v>
      </c>
      <c r="G1139"/>
      <c r="H1139" t="s">
        <v>43494</v>
      </c>
      <c r="I1139" t="s">
        <v>50722</v>
      </c>
      <c r="J1139" t="s">
        <v>4060</v>
      </c>
      <c r="K1139" t="s">
        <v>565</v>
      </c>
      <c r="L1139" s="119" t="str">
        <f t="shared" si="68"/>
        <v>NA</v>
      </c>
      <c r="M1139" s="119"/>
      <c r="N1139" s="120" t="str">
        <f t="shared" si="69"/>
        <v>NA</v>
      </c>
      <c r="O1139" s="120"/>
      <c r="P1139"/>
      <c r="Q1139"/>
      <c r="R1139"/>
      <c r="S1139"/>
      <c r="T1139"/>
      <c r="U1139" t="s">
        <v>39761</v>
      </c>
      <c r="V1139" t="s">
        <v>39762</v>
      </c>
      <c r="W1139" t="s">
        <v>2617</v>
      </c>
      <c r="X1139" t="s">
        <v>102</v>
      </c>
      <c r="Y1139" t="s">
        <v>2619</v>
      </c>
      <c r="Z1139" t="s">
        <v>54</v>
      </c>
      <c r="AA1139"/>
      <c r="AB1139" t="s">
        <v>42724</v>
      </c>
      <c r="AC1139" t="s">
        <v>50191</v>
      </c>
      <c r="AD1139"/>
      <c r="AE1139" t="s">
        <v>105</v>
      </c>
      <c r="AF1139" s="119" t="str">
        <f t="shared" si="70"/>
        <v>NA</v>
      </c>
      <c r="AG1139" s="119"/>
      <c r="AH1139" s="119"/>
      <c r="AI1139" s="119"/>
      <c r="AJ1139" s="119" t="str">
        <f t="shared" si="71"/>
        <v>NA</v>
      </c>
      <c r="AK1139" s="190"/>
      <c r="AL1139" s="191"/>
    </row>
    <row r="1140" spans="1:38" x14ac:dyDescent="0.25">
      <c r="A1140" t="s">
        <v>5313</v>
      </c>
      <c r="B1140" t="s">
        <v>5311</v>
      </c>
      <c r="C1140" t="s">
        <v>5312</v>
      </c>
      <c r="D1140" t="s">
        <v>634</v>
      </c>
      <c r="E1140" t="s">
        <v>573</v>
      </c>
      <c r="F1140" t="s">
        <v>54</v>
      </c>
      <c r="G1140"/>
      <c r="H1140" t="s">
        <v>43494</v>
      </c>
      <c r="I1140" t="s">
        <v>50723</v>
      </c>
      <c r="J1140" t="s">
        <v>5313</v>
      </c>
      <c r="K1140" t="s">
        <v>565</v>
      </c>
      <c r="L1140" s="119" t="str">
        <f t="shared" si="68"/>
        <v>NA</v>
      </c>
      <c r="M1140" s="119"/>
      <c r="N1140" s="120" t="str">
        <f t="shared" si="69"/>
        <v>NA</v>
      </c>
      <c r="O1140" s="120"/>
      <c r="P1140"/>
      <c r="Q1140"/>
      <c r="R1140"/>
      <c r="S1140"/>
      <c r="T1140"/>
      <c r="U1140" t="s">
        <v>39763</v>
      </c>
      <c r="V1140" t="s">
        <v>39764</v>
      </c>
      <c r="W1140" t="s">
        <v>207</v>
      </c>
      <c r="X1140" t="s">
        <v>102</v>
      </c>
      <c r="Y1140" t="s">
        <v>209</v>
      </c>
      <c r="Z1140" t="s">
        <v>54</v>
      </c>
      <c r="AA1140"/>
      <c r="AB1140" t="s">
        <v>42024</v>
      </c>
      <c r="AC1140" t="s">
        <v>49724</v>
      </c>
      <c r="AD1140" t="s">
        <v>210</v>
      </c>
      <c r="AE1140" t="s">
        <v>105</v>
      </c>
      <c r="AF1140" s="119" t="str">
        <f t="shared" si="70"/>
        <v>NA</v>
      </c>
      <c r="AG1140" s="119"/>
      <c r="AH1140" s="119"/>
      <c r="AI1140" s="119"/>
      <c r="AJ1140" s="119" t="str">
        <f t="shared" si="71"/>
        <v>NA</v>
      </c>
      <c r="AK1140" s="190"/>
      <c r="AL1140" s="191"/>
    </row>
    <row r="1141" spans="1:38" x14ac:dyDescent="0.25">
      <c r="A1141" t="s">
        <v>5287</v>
      </c>
      <c r="B1141" t="s">
        <v>5285</v>
      </c>
      <c r="C1141" t="s">
        <v>5286</v>
      </c>
      <c r="D1141" t="s">
        <v>634</v>
      </c>
      <c r="E1141" t="s">
        <v>573</v>
      </c>
      <c r="F1141" t="s">
        <v>54</v>
      </c>
      <c r="G1141"/>
      <c r="H1141" t="s">
        <v>43494</v>
      </c>
      <c r="I1141" t="s">
        <v>50723</v>
      </c>
      <c r="J1141" t="s">
        <v>5287</v>
      </c>
      <c r="K1141" t="s">
        <v>565</v>
      </c>
      <c r="L1141" s="119" t="str">
        <f t="shared" si="68"/>
        <v>NA</v>
      </c>
      <c r="M1141" s="119"/>
      <c r="N1141" s="120" t="str">
        <f t="shared" si="69"/>
        <v>NA</v>
      </c>
      <c r="O1141" s="120"/>
      <c r="P1141"/>
      <c r="Q1141"/>
      <c r="R1141"/>
      <c r="S1141"/>
      <c r="T1141"/>
      <c r="U1141" t="s">
        <v>39765</v>
      </c>
      <c r="V1141" t="s">
        <v>39766</v>
      </c>
      <c r="W1141" t="s">
        <v>207</v>
      </c>
      <c r="X1141" t="s">
        <v>102</v>
      </c>
      <c r="Y1141" t="s">
        <v>209</v>
      </c>
      <c r="Z1141" t="s">
        <v>54</v>
      </c>
      <c r="AA1141"/>
      <c r="AB1141" t="s">
        <v>42024</v>
      </c>
      <c r="AC1141" t="s">
        <v>49724</v>
      </c>
      <c r="AD1141" t="s">
        <v>41311</v>
      </c>
      <c r="AE1141" t="s">
        <v>105</v>
      </c>
      <c r="AF1141" s="119" t="str">
        <f t="shared" si="70"/>
        <v>NA</v>
      </c>
      <c r="AG1141" s="119"/>
      <c r="AH1141" s="119"/>
      <c r="AI1141" s="119"/>
      <c r="AJ1141" s="119" t="str">
        <f t="shared" si="71"/>
        <v>NA</v>
      </c>
      <c r="AK1141" s="190"/>
      <c r="AL1141" s="191"/>
    </row>
    <row r="1142" spans="1:38" x14ac:dyDescent="0.25">
      <c r="A1142" t="s">
        <v>4401</v>
      </c>
      <c r="B1142" t="s">
        <v>4399</v>
      </c>
      <c r="C1142" t="s">
        <v>4400</v>
      </c>
      <c r="D1142" t="s">
        <v>634</v>
      </c>
      <c r="E1142" t="s">
        <v>4402</v>
      </c>
      <c r="F1142" t="s">
        <v>54</v>
      </c>
      <c r="G1142"/>
      <c r="H1142" t="s">
        <v>43494</v>
      </c>
      <c r="I1142" t="s">
        <v>50724</v>
      </c>
      <c r="J1142" t="s">
        <v>4401</v>
      </c>
      <c r="K1142" t="s">
        <v>565</v>
      </c>
      <c r="L1142" s="119" t="str">
        <f t="shared" si="68"/>
        <v>NA</v>
      </c>
      <c r="M1142" s="119"/>
      <c r="N1142" s="120" t="str">
        <f t="shared" si="69"/>
        <v>NA</v>
      </c>
      <c r="O1142" s="120"/>
      <c r="P1142"/>
      <c r="Q1142"/>
      <c r="R1142"/>
      <c r="S1142"/>
      <c r="T1142"/>
      <c r="U1142" t="s">
        <v>39767</v>
      </c>
      <c r="V1142" t="s">
        <v>39768</v>
      </c>
      <c r="W1142" t="s">
        <v>207</v>
      </c>
      <c r="X1142" t="s">
        <v>102</v>
      </c>
      <c r="Y1142" t="s">
        <v>209</v>
      </c>
      <c r="Z1142" t="s">
        <v>54</v>
      </c>
      <c r="AA1142"/>
      <c r="AB1142" t="s">
        <v>42024</v>
      </c>
      <c r="AC1142" t="s">
        <v>49724</v>
      </c>
      <c r="AD1142"/>
      <c r="AE1142" t="s">
        <v>105</v>
      </c>
      <c r="AF1142" s="119" t="str">
        <f t="shared" si="70"/>
        <v>NA</v>
      </c>
      <c r="AG1142" s="119"/>
      <c r="AH1142" s="119"/>
      <c r="AI1142" s="119"/>
      <c r="AJ1142" s="119" t="str">
        <f t="shared" si="71"/>
        <v>NA</v>
      </c>
      <c r="AK1142" s="190"/>
      <c r="AL1142" s="191"/>
    </row>
    <row r="1143" spans="1:38" x14ac:dyDescent="0.25">
      <c r="A1143" t="s">
        <v>4968</v>
      </c>
      <c r="B1143" t="s">
        <v>4966</v>
      </c>
      <c r="C1143" t="s">
        <v>4967</v>
      </c>
      <c r="D1143" t="s">
        <v>634</v>
      </c>
      <c r="E1143" t="s">
        <v>3578</v>
      </c>
      <c r="F1143" t="s">
        <v>54</v>
      </c>
      <c r="G1143"/>
      <c r="H1143" t="s">
        <v>43495</v>
      </c>
      <c r="I1143" t="s">
        <v>50725</v>
      </c>
      <c r="J1143"/>
      <c r="K1143" t="s">
        <v>565</v>
      </c>
      <c r="L1143" s="119" t="str">
        <f t="shared" si="68"/>
        <v>NA</v>
      </c>
      <c r="M1143" s="119"/>
      <c r="N1143" s="120" t="str">
        <f t="shared" si="69"/>
        <v>NA</v>
      </c>
      <c r="O1143" s="120"/>
      <c r="P1143"/>
      <c r="Q1143"/>
      <c r="R1143"/>
      <c r="S1143"/>
      <c r="T1143"/>
      <c r="U1143" t="s">
        <v>39769</v>
      </c>
      <c r="V1143" t="s">
        <v>39770</v>
      </c>
      <c r="W1143" t="s">
        <v>207</v>
      </c>
      <c r="X1143" t="s">
        <v>102</v>
      </c>
      <c r="Y1143" t="s">
        <v>209</v>
      </c>
      <c r="Z1143" t="s">
        <v>54</v>
      </c>
      <c r="AA1143"/>
      <c r="AB1143" t="s">
        <v>42024</v>
      </c>
      <c r="AC1143" t="s">
        <v>49724</v>
      </c>
      <c r="AD1143" t="s">
        <v>41312</v>
      </c>
      <c r="AE1143" t="s">
        <v>105</v>
      </c>
      <c r="AF1143" s="119" t="str">
        <f t="shared" si="70"/>
        <v>NA</v>
      </c>
      <c r="AG1143" s="119"/>
      <c r="AH1143" s="119"/>
      <c r="AI1143" s="119"/>
      <c r="AJ1143" s="119" t="str">
        <f t="shared" si="71"/>
        <v>NA</v>
      </c>
      <c r="AK1143" s="190"/>
      <c r="AL1143" s="191"/>
    </row>
    <row r="1144" spans="1:38" x14ac:dyDescent="0.25">
      <c r="A1144" t="s">
        <v>4136</v>
      </c>
      <c r="B1144" t="s">
        <v>4541</v>
      </c>
      <c r="C1144" t="s">
        <v>4542</v>
      </c>
      <c r="D1144" t="s">
        <v>634</v>
      </c>
      <c r="E1144" t="s">
        <v>3397</v>
      </c>
      <c r="F1144" t="s">
        <v>54</v>
      </c>
      <c r="G1144"/>
      <c r="H1144" t="s">
        <v>43496</v>
      </c>
      <c r="I1144" t="s">
        <v>50726</v>
      </c>
      <c r="J1144" t="s">
        <v>4136</v>
      </c>
      <c r="K1144" t="s">
        <v>565</v>
      </c>
      <c r="L1144" s="119" t="str">
        <f t="shared" si="68"/>
        <v>NA</v>
      </c>
      <c r="M1144" s="119"/>
      <c r="N1144" s="120" t="str">
        <f t="shared" si="69"/>
        <v>NA</v>
      </c>
      <c r="O1144" s="120"/>
      <c r="P1144"/>
      <c r="Q1144"/>
      <c r="R1144"/>
      <c r="S1144"/>
      <c r="T1144"/>
      <c r="U1144" t="s">
        <v>41314</v>
      </c>
      <c r="V1144" t="s">
        <v>41313</v>
      </c>
      <c r="W1144" t="s">
        <v>270</v>
      </c>
      <c r="X1144" t="s">
        <v>102</v>
      </c>
      <c r="Y1144" t="s">
        <v>37026</v>
      </c>
      <c r="Z1144" t="s">
        <v>54</v>
      </c>
      <c r="AA1144"/>
      <c r="AB1144" t="s">
        <v>42726</v>
      </c>
      <c r="AC1144" t="s">
        <v>56377</v>
      </c>
      <c r="AD1144" t="s">
        <v>41315</v>
      </c>
      <c r="AE1144" t="s">
        <v>105</v>
      </c>
      <c r="AF1144" s="119" t="str">
        <f t="shared" si="70"/>
        <v>NA</v>
      </c>
      <c r="AG1144" s="119"/>
      <c r="AH1144" s="119"/>
      <c r="AI1144" s="119"/>
      <c r="AJ1144" s="119" t="str">
        <f t="shared" si="71"/>
        <v>NA</v>
      </c>
      <c r="AK1144" s="190"/>
      <c r="AL1144" s="191"/>
    </row>
    <row r="1145" spans="1:38" x14ac:dyDescent="0.25">
      <c r="A1145" t="s">
        <v>5344</v>
      </c>
      <c r="B1145" t="s">
        <v>5342</v>
      </c>
      <c r="C1145" t="s">
        <v>5343</v>
      </c>
      <c r="D1145" t="s">
        <v>634</v>
      </c>
      <c r="E1145" t="s">
        <v>3246</v>
      </c>
      <c r="F1145" t="s">
        <v>54</v>
      </c>
      <c r="G1145"/>
      <c r="H1145" t="s">
        <v>43497</v>
      </c>
      <c r="I1145" t="s">
        <v>50727</v>
      </c>
      <c r="J1145" t="s">
        <v>5344</v>
      </c>
      <c r="K1145" t="s">
        <v>565</v>
      </c>
      <c r="L1145" s="119" t="str">
        <f t="shared" si="68"/>
        <v>NA</v>
      </c>
      <c r="M1145" s="119"/>
      <c r="N1145" s="120" t="str">
        <f t="shared" si="69"/>
        <v>NA</v>
      </c>
      <c r="O1145" s="120"/>
      <c r="P1145"/>
      <c r="Q1145"/>
      <c r="R1145"/>
      <c r="S1145"/>
      <c r="T1145"/>
      <c r="U1145" t="s">
        <v>39771</v>
      </c>
      <c r="V1145" t="s">
        <v>39772</v>
      </c>
      <c r="W1145" t="s">
        <v>1680</v>
      </c>
      <c r="X1145" t="s">
        <v>102</v>
      </c>
      <c r="Y1145" t="s">
        <v>15262</v>
      </c>
      <c r="Z1145" t="s">
        <v>54</v>
      </c>
      <c r="AA1145"/>
      <c r="AB1145" t="s">
        <v>42727</v>
      </c>
      <c r="AC1145" t="s">
        <v>56378</v>
      </c>
      <c r="AD1145" t="s">
        <v>41316</v>
      </c>
      <c r="AE1145" t="s">
        <v>105</v>
      </c>
      <c r="AF1145" s="119" t="str">
        <f t="shared" si="70"/>
        <v>NA</v>
      </c>
      <c r="AG1145" s="119"/>
      <c r="AH1145" s="119"/>
      <c r="AI1145" s="119"/>
      <c r="AJ1145" s="119" t="str">
        <f t="shared" si="71"/>
        <v>NA</v>
      </c>
      <c r="AK1145" s="190"/>
      <c r="AL1145" s="191"/>
    </row>
    <row r="1146" spans="1:38" x14ac:dyDescent="0.25">
      <c r="A1146" t="s">
        <v>5390</v>
      </c>
      <c r="B1146" t="s">
        <v>5389</v>
      </c>
      <c r="C1146" t="s">
        <v>3995</v>
      </c>
      <c r="D1146" t="s">
        <v>634</v>
      </c>
      <c r="E1146" t="s">
        <v>5391</v>
      </c>
      <c r="F1146" t="s">
        <v>54</v>
      </c>
      <c r="G1146"/>
      <c r="H1146" t="s">
        <v>43498</v>
      </c>
      <c r="I1146" t="s">
        <v>50728</v>
      </c>
      <c r="J1146" t="s">
        <v>5390</v>
      </c>
      <c r="K1146" t="s">
        <v>565</v>
      </c>
      <c r="L1146" s="119" t="str">
        <f t="shared" si="68"/>
        <v>NA</v>
      </c>
      <c r="M1146" s="119"/>
      <c r="N1146" s="120" t="str">
        <f t="shared" si="69"/>
        <v>NA</v>
      </c>
      <c r="O1146" s="120"/>
      <c r="P1146"/>
      <c r="Q1146"/>
      <c r="R1146"/>
      <c r="S1146"/>
      <c r="T1146"/>
      <c r="U1146" t="s">
        <v>39773</v>
      </c>
      <c r="V1146" t="s">
        <v>39774</v>
      </c>
      <c r="W1146" t="s">
        <v>900</v>
      </c>
      <c r="X1146" t="s">
        <v>102</v>
      </c>
      <c r="Y1146" t="s">
        <v>902</v>
      </c>
      <c r="Z1146" t="s">
        <v>54</v>
      </c>
      <c r="AA1146"/>
      <c r="AB1146" t="s">
        <v>42728</v>
      </c>
      <c r="AC1146" t="s">
        <v>50193</v>
      </c>
      <c r="AD1146" t="s">
        <v>903</v>
      </c>
      <c r="AE1146" t="s">
        <v>105</v>
      </c>
      <c r="AF1146" s="119" t="str">
        <f t="shared" si="70"/>
        <v>NA</v>
      </c>
      <c r="AG1146" s="119"/>
      <c r="AH1146" s="119"/>
      <c r="AI1146" s="119"/>
      <c r="AJ1146" s="119" t="str">
        <f t="shared" si="71"/>
        <v>NA</v>
      </c>
      <c r="AK1146" s="190"/>
      <c r="AL1146" s="191"/>
    </row>
    <row r="1147" spans="1:38" x14ac:dyDescent="0.25">
      <c r="A1147" t="s">
        <v>5390</v>
      </c>
      <c r="B1147" t="s">
        <v>5392</v>
      </c>
      <c r="C1147" t="s">
        <v>3995</v>
      </c>
      <c r="D1147" t="s">
        <v>634</v>
      </c>
      <c r="E1147" t="s">
        <v>5391</v>
      </c>
      <c r="F1147" t="s">
        <v>54</v>
      </c>
      <c r="G1147"/>
      <c r="H1147" t="s">
        <v>43498</v>
      </c>
      <c r="I1147" t="s">
        <v>50728</v>
      </c>
      <c r="J1147" t="s">
        <v>5393</v>
      </c>
      <c r="K1147" t="s">
        <v>565</v>
      </c>
      <c r="L1147" s="119" t="str">
        <f t="shared" si="68"/>
        <v>NA</v>
      </c>
      <c r="M1147" s="119"/>
      <c r="N1147" s="120" t="str">
        <f t="shared" si="69"/>
        <v>NA</v>
      </c>
      <c r="O1147" s="120"/>
      <c r="P1147"/>
      <c r="Q1147"/>
      <c r="R1147"/>
      <c r="S1147"/>
      <c r="T1147"/>
      <c r="U1147" t="s">
        <v>39775</v>
      </c>
      <c r="V1147" t="s">
        <v>39776</v>
      </c>
      <c r="W1147" t="s">
        <v>1743</v>
      </c>
      <c r="X1147" t="s">
        <v>102</v>
      </c>
      <c r="Y1147" t="s">
        <v>902</v>
      </c>
      <c r="Z1147" t="s">
        <v>54</v>
      </c>
      <c r="AA1147"/>
      <c r="AB1147" t="s">
        <v>42728</v>
      </c>
      <c r="AC1147" t="s">
        <v>50193</v>
      </c>
      <c r="AD1147" t="s">
        <v>41317</v>
      </c>
      <c r="AE1147" t="s">
        <v>105</v>
      </c>
      <c r="AF1147" s="119" t="str">
        <f t="shared" si="70"/>
        <v>NA</v>
      </c>
      <c r="AG1147" s="119"/>
      <c r="AH1147" s="119"/>
      <c r="AI1147" s="119"/>
      <c r="AJ1147" s="119" t="str">
        <f t="shared" si="71"/>
        <v>NA</v>
      </c>
      <c r="AK1147" s="190"/>
      <c r="AL1147" s="191"/>
    </row>
    <row r="1148" spans="1:38" x14ac:dyDescent="0.25">
      <c r="A1148" t="s">
        <v>5055</v>
      </c>
      <c r="B1148" t="s">
        <v>5053</v>
      </c>
      <c r="C1148" t="s">
        <v>5054</v>
      </c>
      <c r="D1148" t="s">
        <v>634</v>
      </c>
      <c r="E1148" t="s">
        <v>5056</v>
      </c>
      <c r="F1148" t="s">
        <v>54</v>
      </c>
      <c r="G1148"/>
      <c r="H1148" t="s">
        <v>43499</v>
      </c>
      <c r="I1148" t="s">
        <v>50729</v>
      </c>
      <c r="J1148" t="s">
        <v>5057</v>
      </c>
      <c r="K1148" t="s">
        <v>565</v>
      </c>
      <c r="L1148" s="119" t="str">
        <f t="shared" si="68"/>
        <v>NA</v>
      </c>
      <c r="M1148" s="119"/>
      <c r="N1148" s="120" t="str">
        <f t="shared" si="69"/>
        <v>NA</v>
      </c>
      <c r="O1148" s="120"/>
      <c r="P1148"/>
      <c r="Q1148"/>
      <c r="R1148"/>
      <c r="S1148"/>
      <c r="T1148"/>
      <c r="U1148" t="s">
        <v>39777</v>
      </c>
      <c r="V1148" t="s">
        <v>39778</v>
      </c>
      <c r="W1148" t="s">
        <v>1743</v>
      </c>
      <c r="X1148" t="s">
        <v>102</v>
      </c>
      <c r="Y1148" t="s">
        <v>4013</v>
      </c>
      <c r="Z1148" t="s">
        <v>54</v>
      </c>
      <c r="AA1148"/>
      <c r="AB1148" t="s">
        <v>42729</v>
      </c>
      <c r="AC1148" t="s">
        <v>56379</v>
      </c>
      <c r="AD1148" t="s">
        <v>41318</v>
      </c>
      <c r="AE1148" t="s">
        <v>105</v>
      </c>
      <c r="AF1148" s="119" t="str">
        <f t="shared" si="70"/>
        <v>NA</v>
      </c>
      <c r="AG1148" s="119"/>
      <c r="AH1148" s="119"/>
      <c r="AI1148" s="119"/>
      <c r="AJ1148" s="119" t="str">
        <f t="shared" si="71"/>
        <v>NA</v>
      </c>
      <c r="AK1148" s="190"/>
      <c r="AL1148" s="191"/>
    </row>
    <row r="1149" spans="1:38" x14ac:dyDescent="0.25">
      <c r="A1149" t="s">
        <v>5710</v>
      </c>
      <c r="B1149" t="s">
        <v>5708</v>
      </c>
      <c r="C1149" t="s">
        <v>5709</v>
      </c>
      <c r="D1149" t="s">
        <v>634</v>
      </c>
      <c r="E1149" t="s">
        <v>2831</v>
      </c>
      <c r="F1149" t="s">
        <v>54</v>
      </c>
      <c r="G1149"/>
      <c r="H1149" t="s">
        <v>43500</v>
      </c>
      <c r="I1149" t="s">
        <v>50730</v>
      </c>
      <c r="J1149" t="s">
        <v>5710</v>
      </c>
      <c r="K1149" t="s">
        <v>565</v>
      </c>
      <c r="L1149" s="119" t="str">
        <f t="shared" si="68"/>
        <v>NA</v>
      </c>
      <c r="M1149" s="119"/>
      <c r="N1149" s="120" t="str">
        <f t="shared" si="69"/>
        <v>NA</v>
      </c>
      <c r="O1149" s="120"/>
      <c r="P1149"/>
      <c r="Q1149"/>
      <c r="R1149"/>
      <c r="S1149"/>
      <c r="T1149"/>
      <c r="U1149" t="s">
        <v>39779</v>
      </c>
      <c r="V1149" t="s">
        <v>39780</v>
      </c>
      <c r="W1149" t="s">
        <v>270</v>
      </c>
      <c r="X1149" t="s">
        <v>102</v>
      </c>
      <c r="Y1149" t="s">
        <v>272</v>
      </c>
      <c r="Z1149" t="s">
        <v>54</v>
      </c>
      <c r="AA1149"/>
      <c r="AB1149" t="s">
        <v>42029</v>
      </c>
      <c r="AC1149" t="s">
        <v>49730</v>
      </c>
      <c r="AD1149" t="s">
        <v>273</v>
      </c>
      <c r="AE1149" t="s">
        <v>105</v>
      </c>
      <c r="AF1149" s="119" t="str">
        <f t="shared" si="70"/>
        <v>NA</v>
      </c>
      <c r="AG1149" s="119"/>
      <c r="AH1149" s="119"/>
      <c r="AI1149" s="119"/>
      <c r="AJ1149" s="119" t="str">
        <f t="shared" si="71"/>
        <v>NA</v>
      </c>
      <c r="AK1149" s="190"/>
      <c r="AL1149" s="191"/>
    </row>
    <row r="1150" spans="1:38" x14ac:dyDescent="0.25">
      <c r="A1150" t="s">
        <v>4566</v>
      </c>
      <c r="B1150" t="s">
        <v>4564</v>
      </c>
      <c r="C1150" t="s">
        <v>4565</v>
      </c>
      <c r="D1150" t="s">
        <v>634</v>
      </c>
      <c r="E1150" t="s">
        <v>219</v>
      </c>
      <c r="F1150" t="s">
        <v>54</v>
      </c>
      <c r="G1150"/>
      <c r="H1150" t="s">
        <v>43501</v>
      </c>
      <c r="I1150" t="s">
        <v>50731</v>
      </c>
      <c r="J1150"/>
      <c r="K1150" t="s">
        <v>565</v>
      </c>
      <c r="L1150" s="119" t="str">
        <f t="shared" si="68"/>
        <v>NA</v>
      </c>
      <c r="M1150" s="119"/>
      <c r="N1150" s="120" t="str">
        <f t="shared" si="69"/>
        <v>NA</v>
      </c>
      <c r="O1150" s="120"/>
      <c r="P1150"/>
      <c r="Q1150"/>
      <c r="R1150"/>
      <c r="S1150"/>
      <c r="T1150"/>
      <c r="U1150" t="s">
        <v>39781</v>
      </c>
      <c r="V1150" t="s">
        <v>39782</v>
      </c>
      <c r="W1150" t="s">
        <v>1386</v>
      </c>
      <c r="X1150" t="s">
        <v>102</v>
      </c>
      <c r="Y1150" t="s">
        <v>5698</v>
      </c>
      <c r="Z1150" t="s">
        <v>54</v>
      </c>
      <c r="AA1150"/>
      <c r="AB1150" t="s">
        <v>42730</v>
      </c>
      <c r="AC1150" t="s">
        <v>56380</v>
      </c>
      <c r="AD1150" t="s">
        <v>41319</v>
      </c>
      <c r="AE1150" t="s">
        <v>105</v>
      </c>
      <c r="AF1150" s="119" t="str">
        <f t="shared" si="70"/>
        <v>NA</v>
      </c>
      <c r="AG1150" s="119"/>
      <c r="AH1150" s="119"/>
      <c r="AI1150" s="119"/>
      <c r="AJ1150" s="119" t="str">
        <f t="shared" si="71"/>
        <v>NA</v>
      </c>
      <c r="AK1150" s="190"/>
      <c r="AL1150" s="191"/>
    </row>
    <row r="1151" spans="1:38" x14ac:dyDescent="0.25">
      <c r="A1151" t="s">
        <v>4596</v>
      </c>
      <c r="B1151" t="s">
        <v>4594</v>
      </c>
      <c r="C1151" t="s">
        <v>4595</v>
      </c>
      <c r="D1151" t="s">
        <v>634</v>
      </c>
      <c r="E1151" t="s">
        <v>219</v>
      </c>
      <c r="F1151" t="s">
        <v>54</v>
      </c>
      <c r="G1151"/>
      <c r="H1151" t="s">
        <v>43501</v>
      </c>
      <c r="I1151" t="s">
        <v>50731</v>
      </c>
      <c r="J1151" t="s">
        <v>4597</v>
      </c>
      <c r="K1151" t="s">
        <v>565</v>
      </c>
      <c r="L1151" s="119" t="str">
        <f t="shared" si="68"/>
        <v>NA</v>
      </c>
      <c r="M1151" s="119"/>
      <c r="N1151" s="120" t="str">
        <f t="shared" si="69"/>
        <v>NA</v>
      </c>
      <c r="O1151" s="120"/>
      <c r="P1151"/>
      <c r="Q1151"/>
      <c r="R1151"/>
      <c r="S1151"/>
      <c r="T1151"/>
      <c r="U1151" t="s">
        <v>39723</v>
      </c>
      <c r="V1151" t="s">
        <v>39783</v>
      </c>
      <c r="W1151" t="s">
        <v>1386</v>
      </c>
      <c r="X1151" t="s">
        <v>102</v>
      </c>
      <c r="Y1151" t="s">
        <v>5698</v>
      </c>
      <c r="Z1151" t="s">
        <v>54</v>
      </c>
      <c r="AA1151"/>
      <c r="AB1151" t="s">
        <v>42730</v>
      </c>
      <c r="AC1151" t="s">
        <v>56380</v>
      </c>
      <c r="AD1151" t="s">
        <v>41010</v>
      </c>
      <c r="AE1151" t="s">
        <v>105</v>
      </c>
      <c r="AF1151" s="119" t="str">
        <f t="shared" si="70"/>
        <v>NA</v>
      </c>
      <c r="AG1151" s="119"/>
      <c r="AH1151" s="119"/>
      <c r="AI1151" s="119"/>
      <c r="AJ1151" s="119" t="str">
        <f t="shared" si="71"/>
        <v>NA</v>
      </c>
      <c r="AK1151" s="190"/>
      <c r="AL1151" s="191"/>
    </row>
    <row r="1152" spans="1:38" x14ac:dyDescent="0.25">
      <c r="A1152" t="s">
        <v>4020</v>
      </c>
      <c r="B1152" t="s">
        <v>4018</v>
      </c>
      <c r="C1152" t="s">
        <v>4019</v>
      </c>
      <c r="D1152" t="s">
        <v>634</v>
      </c>
      <c r="E1152" t="s">
        <v>219</v>
      </c>
      <c r="F1152" t="s">
        <v>54</v>
      </c>
      <c r="G1152"/>
      <c r="H1152" t="s">
        <v>43501</v>
      </c>
      <c r="I1152" t="s">
        <v>50731</v>
      </c>
      <c r="J1152" t="s">
        <v>4021</v>
      </c>
      <c r="K1152" t="s">
        <v>565</v>
      </c>
      <c r="L1152" s="119" t="str">
        <f t="shared" si="68"/>
        <v>NA</v>
      </c>
      <c r="M1152" s="119"/>
      <c r="N1152" s="120" t="str">
        <f t="shared" si="69"/>
        <v>NA</v>
      </c>
      <c r="O1152" s="120"/>
      <c r="P1152"/>
      <c r="Q1152"/>
      <c r="R1152"/>
      <c r="S1152"/>
      <c r="T1152"/>
      <c r="U1152" t="s">
        <v>1834</v>
      </c>
      <c r="V1152" t="s">
        <v>39784</v>
      </c>
      <c r="W1152" t="s">
        <v>1833</v>
      </c>
      <c r="X1152" t="s">
        <v>102</v>
      </c>
      <c r="Y1152" t="s">
        <v>1835</v>
      </c>
      <c r="Z1152" t="s">
        <v>54</v>
      </c>
      <c r="AA1152"/>
      <c r="AB1152" t="s">
        <v>42732</v>
      </c>
      <c r="AC1152" t="s">
        <v>50195</v>
      </c>
      <c r="AD1152" t="s">
        <v>1836</v>
      </c>
      <c r="AE1152" t="s">
        <v>105</v>
      </c>
      <c r="AF1152" s="119" t="str">
        <f t="shared" si="70"/>
        <v>NA</v>
      </c>
      <c r="AG1152" s="119"/>
      <c r="AH1152" s="119"/>
      <c r="AI1152" s="119"/>
      <c r="AJ1152" s="119" t="str">
        <f t="shared" si="71"/>
        <v>NA</v>
      </c>
      <c r="AK1152" s="190"/>
      <c r="AL1152" s="191"/>
    </row>
    <row r="1153" spans="1:38" x14ac:dyDescent="0.25">
      <c r="A1153" t="s">
        <v>5307</v>
      </c>
      <c r="B1153" t="s">
        <v>5305</v>
      </c>
      <c r="C1153" t="s">
        <v>5306</v>
      </c>
      <c r="D1153" t="s">
        <v>634</v>
      </c>
      <c r="E1153" t="s">
        <v>5308</v>
      </c>
      <c r="F1153" t="s">
        <v>54</v>
      </c>
      <c r="G1153"/>
      <c r="H1153" t="s">
        <v>43502</v>
      </c>
      <c r="I1153" t="s">
        <v>50732</v>
      </c>
      <c r="J1153"/>
      <c r="K1153" t="s">
        <v>565</v>
      </c>
      <c r="L1153" s="119" t="str">
        <f t="shared" si="68"/>
        <v>NA</v>
      </c>
      <c r="M1153" s="119"/>
      <c r="N1153" s="120" t="str">
        <f t="shared" si="69"/>
        <v>NA</v>
      </c>
      <c r="O1153" s="120"/>
      <c r="P1153"/>
      <c r="Q1153"/>
      <c r="R1153"/>
      <c r="S1153"/>
      <c r="T1153"/>
      <c r="U1153" t="s">
        <v>39785</v>
      </c>
      <c r="V1153" t="s">
        <v>39786</v>
      </c>
      <c r="W1153" t="s">
        <v>1878</v>
      </c>
      <c r="X1153" t="s">
        <v>102</v>
      </c>
      <c r="Y1153" t="s">
        <v>1880</v>
      </c>
      <c r="Z1153" t="s">
        <v>54</v>
      </c>
      <c r="AA1153"/>
      <c r="AB1153" t="s">
        <v>42733</v>
      </c>
      <c r="AC1153" t="s">
        <v>50196</v>
      </c>
      <c r="AD1153" t="s">
        <v>1881</v>
      </c>
      <c r="AE1153" t="s">
        <v>105</v>
      </c>
      <c r="AF1153" s="119" t="str">
        <f t="shared" si="70"/>
        <v>NA</v>
      </c>
      <c r="AG1153" s="119"/>
      <c r="AH1153" s="119"/>
      <c r="AI1153" s="119"/>
      <c r="AJ1153" s="119" t="str">
        <f t="shared" si="71"/>
        <v>NA</v>
      </c>
      <c r="AK1153" s="190"/>
      <c r="AL1153" s="191"/>
    </row>
    <row r="1154" spans="1:38" x14ac:dyDescent="0.25">
      <c r="A1154" t="s">
        <v>4639</v>
      </c>
      <c r="B1154" t="s">
        <v>4637</v>
      </c>
      <c r="C1154" t="s">
        <v>4638</v>
      </c>
      <c r="D1154" t="s">
        <v>634</v>
      </c>
      <c r="E1154" t="s">
        <v>4640</v>
      </c>
      <c r="F1154" t="s">
        <v>54</v>
      </c>
      <c r="G1154"/>
      <c r="H1154" t="s">
        <v>43503</v>
      </c>
      <c r="I1154" t="s">
        <v>50733</v>
      </c>
      <c r="J1154" t="s">
        <v>4639</v>
      </c>
      <c r="K1154" t="s">
        <v>565</v>
      </c>
      <c r="L1154" s="119" t="str">
        <f t="shared" si="68"/>
        <v>NA</v>
      </c>
      <c r="M1154" s="119"/>
      <c r="N1154" s="120" t="str">
        <f t="shared" si="69"/>
        <v>NA</v>
      </c>
      <c r="O1154" s="120"/>
      <c r="P1154"/>
      <c r="Q1154"/>
      <c r="R1154"/>
      <c r="S1154"/>
      <c r="T1154"/>
      <c r="U1154" t="s">
        <v>2509</v>
      </c>
      <c r="V1154" t="s">
        <v>39795</v>
      </c>
      <c r="W1154" t="s">
        <v>2508</v>
      </c>
      <c r="X1154" t="s">
        <v>102</v>
      </c>
      <c r="Y1154" t="s">
        <v>2510</v>
      </c>
      <c r="Z1154" t="s">
        <v>54</v>
      </c>
      <c r="AA1154"/>
      <c r="AB1154" t="s">
        <v>42734</v>
      </c>
      <c r="AC1154" t="s">
        <v>50197</v>
      </c>
      <c r="AD1154" t="s">
        <v>41320</v>
      </c>
      <c r="AE1154" t="s">
        <v>105</v>
      </c>
      <c r="AF1154" s="119" t="str">
        <f t="shared" si="70"/>
        <v>NA</v>
      </c>
      <c r="AG1154" s="119"/>
      <c r="AH1154" s="119"/>
      <c r="AI1154" s="119"/>
      <c r="AJ1154" s="119" t="str">
        <f t="shared" si="71"/>
        <v>NA</v>
      </c>
      <c r="AK1154" s="190"/>
      <c r="AL1154" s="191"/>
    </row>
    <row r="1155" spans="1:38" x14ac:dyDescent="0.25">
      <c r="A1155" t="s">
        <v>5330</v>
      </c>
      <c r="B1155" t="s">
        <v>5328</v>
      </c>
      <c r="C1155" t="s">
        <v>5329</v>
      </c>
      <c r="D1155" t="s">
        <v>634</v>
      </c>
      <c r="E1155" t="s">
        <v>5331</v>
      </c>
      <c r="F1155" t="s">
        <v>54</v>
      </c>
      <c r="G1155"/>
      <c r="H1155" t="s">
        <v>43504</v>
      </c>
      <c r="I1155" t="s">
        <v>50734</v>
      </c>
      <c r="J1155" t="s">
        <v>5330</v>
      </c>
      <c r="K1155" t="s">
        <v>565</v>
      </c>
      <c r="L1155" s="119" t="str">
        <f t="shared" ref="L1155:L1218" si="72">IF($Q$1&lt;&gt;"",IF(ISNUMBER(SEARCH("*"&amp;$Q$1&amp;"*", A1155)),A1155, IF(ISNUMBER(SEARCH("*"&amp;$Q$1&amp;"*", H1155)),A1155, IF(ISNUMBER(SEARCH("*"&amp;$Q$1&amp;"*", G1155)),A1155, IF(ISNUMBER(SEARCH("*"&amp;$Q$1&amp;"*", J1155)),A1155,  IF(ISNUMBER(SEARCH("*"&amp;$Q$1&amp;"*", E1155)),A1155, "NA"))))),"NA")</f>
        <v>NA</v>
      </c>
      <c r="M1155" s="119"/>
      <c r="N1155" s="120" t="str">
        <f t="shared" ref="N1155:N1218" si="73">IF($Q$11=1,IF(ISNUMBER(SEARCH($T$11,C1155)),A1155,"NA"),"NA")</f>
        <v>NA</v>
      </c>
      <c r="O1155" s="120"/>
      <c r="P1155"/>
      <c r="Q1155"/>
      <c r="R1155"/>
      <c r="S1155"/>
      <c r="T1155"/>
      <c r="U1155" t="s">
        <v>39796</v>
      </c>
      <c r="V1155" t="s">
        <v>39797</v>
      </c>
      <c r="W1155" t="s">
        <v>3002</v>
      </c>
      <c r="X1155" t="s">
        <v>102</v>
      </c>
      <c r="Y1155" t="s">
        <v>3004</v>
      </c>
      <c r="Z1155" t="s">
        <v>54</v>
      </c>
      <c r="AA1155"/>
      <c r="AB1155" t="s">
        <v>42735</v>
      </c>
      <c r="AC1155" t="s">
        <v>50198</v>
      </c>
      <c r="AD1155" t="s">
        <v>41321</v>
      </c>
      <c r="AE1155" t="s">
        <v>105</v>
      </c>
      <c r="AF1155" s="119" t="str">
        <f t="shared" ref="AF1155:AF1218" si="74">IF($Q$6&lt;&gt;"",IF(ISNUMBER(SEARCH($Q$6, W1155)),U1155, "NA"),"NA")</f>
        <v>NA</v>
      </c>
      <c r="AG1155" s="119"/>
      <c r="AH1155" s="119"/>
      <c r="AI1155" s="119"/>
      <c r="AJ1155" s="119" t="str">
        <f t="shared" ref="AJ1155:AJ1218" si="75">IF($Q$5&lt;&gt;"",IF(ISNUMBER(SEARCH($Q$5, U1155&amp;" "&amp;Y1155&amp;" "&amp;AA1155&amp;" "&amp;AB1155&amp;" "&amp;AD1155)),U1155, "NA"),"NA")</f>
        <v>NA</v>
      </c>
      <c r="AK1155" s="190"/>
      <c r="AL1155" s="191"/>
    </row>
    <row r="1156" spans="1:38" x14ac:dyDescent="0.25">
      <c r="A1156" t="s">
        <v>4331</v>
      </c>
      <c r="B1156" t="s">
        <v>4329</v>
      </c>
      <c r="C1156" t="s">
        <v>4330</v>
      </c>
      <c r="D1156" t="s">
        <v>634</v>
      </c>
      <c r="E1156" t="s">
        <v>4332</v>
      </c>
      <c r="F1156" t="s">
        <v>54</v>
      </c>
      <c r="G1156"/>
      <c r="H1156" t="s">
        <v>43505</v>
      </c>
      <c r="I1156" t="s">
        <v>50735</v>
      </c>
      <c r="J1156" t="s">
        <v>4331</v>
      </c>
      <c r="K1156" t="s">
        <v>565</v>
      </c>
      <c r="L1156" s="119" t="str">
        <f t="shared" si="72"/>
        <v>NA</v>
      </c>
      <c r="M1156" s="119"/>
      <c r="N1156" s="120" t="str">
        <f t="shared" si="73"/>
        <v>NA</v>
      </c>
      <c r="O1156" s="120"/>
      <c r="P1156"/>
      <c r="Q1156"/>
      <c r="R1156"/>
      <c r="S1156"/>
      <c r="T1156"/>
      <c r="U1156" t="s">
        <v>2441</v>
      </c>
      <c r="V1156" t="s">
        <v>39798</v>
      </c>
      <c r="W1156" t="s">
        <v>2440</v>
      </c>
      <c r="X1156" t="s">
        <v>102</v>
      </c>
      <c r="Y1156" t="s">
        <v>2442</v>
      </c>
      <c r="Z1156" t="s">
        <v>54</v>
      </c>
      <c r="AA1156"/>
      <c r="AB1156" t="s">
        <v>42736</v>
      </c>
      <c r="AC1156" t="s">
        <v>50199</v>
      </c>
      <c r="AD1156" t="s">
        <v>2443</v>
      </c>
      <c r="AE1156" t="s">
        <v>105</v>
      </c>
      <c r="AF1156" s="119" t="str">
        <f t="shared" si="74"/>
        <v>NA</v>
      </c>
      <c r="AG1156" s="119"/>
      <c r="AH1156" s="119"/>
      <c r="AI1156" s="119"/>
      <c r="AJ1156" s="119" t="str">
        <f t="shared" si="75"/>
        <v>NA</v>
      </c>
      <c r="AK1156" s="190"/>
      <c r="AL1156" s="191"/>
    </row>
    <row r="1157" spans="1:38" x14ac:dyDescent="0.25">
      <c r="A1157" t="s">
        <v>5051</v>
      </c>
      <c r="B1157" t="s">
        <v>5049</v>
      </c>
      <c r="C1157" t="s">
        <v>5050</v>
      </c>
      <c r="D1157" t="s">
        <v>634</v>
      </c>
      <c r="E1157" t="s">
        <v>5052</v>
      </c>
      <c r="F1157" t="s">
        <v>54</v>
      </c>
      <c r="G1157"/>
      <c r="H1157" t="s">
        <v>43506</v>
      </c>
      <c r="I1157" t="s">
        <v>50736</v>
      </c>
      <c r="J1157"/>
      <c r="K1157" t="s">
        <v>565</v>
      </c>
      <c r="L1157" s="119" t="str">
        <f t="shared" si="72"/>
        <v>NA</v>
      </c>
      <c r="M1157" s="119"/>
      <c r="N1157" s="120" t="str">
        <f t="shared" si="73"/>
        <v>NA</v>
      </c>
      <c r="O1157" s="120"/>
      <c r="P1157"/>
      <c r="Q1157"/>
      <c r="R1157"/>
      <c r="S1157"/>
      <c r="T1157"/>
      <c r="U1157" t="s">
        <v>2146</v>
      </c>
      <c r="V1157" t="s">
        <v>39799</v>
      </c>
      <c r="W1157" t="s">
        <v>2145</v>
      </c>
      <c r="X1157" t="s">
        <v>102</v>
      </c>
      <c r="Y1157" t="s">
        <v>2147</v>
      </c>
      <c r="Z1157" t="s">
        <v>54</v>
      </c>
      <c r="AA1157"/>
      <c r="AB1157" t="s">
        <v>42737</v>
      </c>
      <c r="AC1157" t="s">
        <v>50200</v>
      </c>
      <c r="AD1157" t="s">
        <v>2148</v>
      </c>
      <c r="AE1157" t="s">
        <v>105</v>
      </c>
      <c r="AF1157" s="119" t="str">
        <f t="shared" si="74"/>
        <v>NA</v>
      </c>
      <c r="AG1157" s="119"/>
      <c r="AH1157" s="119"/>
      <c r="AI1157" s="119"/>
      <c r="AJ1157" s="119" t="str">
        <f t="shared" si="75"/>
        <v>NA</v>
      </c>
      <c r="AK1157" s="190"/>
      <c r="AL1157" s="191"/>
    </row>
    <row r="1158" spans="1:38" x14ac:dyDescent="0.25">
      <c r="A1158" t="s">
        <v>4017</v>
      </c>
      <c r="B1158" t="s">
        <v>4015</v>
      </c>
      <c r="C1158" t="s">
        <v>4016</v>
      </c>
      <c r="D1158" t="s">
        <v>634</v>
      </c>
      <c r="E1158" t="s">
        <v>3346</v>
      </c>
      <c r="F1158" t="s">
        <v>54</v>
      </c>
      <c r="G1158"/>
      <c r="H1158" t="s">
        <v>43507</v>
      </c>
      <c r="I1158" t="s">
        <v>50737</v>
      </c>
      <c r="J1158" t="s">
        <v>4017</v>
      </c>
      <c r="K1158" t="s">
        <v>565</v>
      </c>
      <c r="L1158" s="119" t="str">
        <f t="shared" si="72"/>
        <v>NA</v>
      </c>
      <c r="M1158" s="119"/>
      <c r="N1158" s="120" t="str">
        <f t="shared" si="73"/>
        <v>NA</v>
      </c>
      <c r="O1158" s="120"/>
      <c r="P1158"/>
      <c r="Q1158"/>
      <c r="R1158"/>
      <c r="S1158"/>
      <c r="T1158"/>
      <c r="U1158" t="s">
        <v>2269</v>
      </c>
      <c r="V1158" t="s">
        <v>39800</v>
      </c>
      <c r="W1158" t="s">
        <v>2268</v>
      </c>
      <c r="X1158" t="s">
        <v>102</v>
      </c>
      <c r="Y1158" t="s">
        <v>2270</v>
      </c>
      <c r="Z1158" t="s">
        <v>54</v>
      </c>
      <c r="AA1158"/>
      <c r="AB1158" t="s">
        <v>42738</v>
      </c>
      <c r="AC1158" t="s">
        <v>50201</v>
      </c>
      <c r="AD1158" t="s">
        <v>2271</v>
      </c>
      <c r="AE1158" t="s">
        <v>105</v>
      </c>
      <c r="AF1158" s="119" t="str">
        <f t="shared" si="74"/>
        <v>NA</v>
      </c>
      <c r="AG1158" s="119"/>
      <c r="AH1158" s="119"/>
      <c r="AI1158" s="119"/>
      <c r="AJ1158" s="119" t="str">
        <f t="shared" si="75"/>
        <v>NA</v>
      </c>
      <c r="AK1158" s="190"/>
      <c r="AL1158" s="191"/>
    </row>
    <row r="1159" spans="1:38" x14ac:dyDescent="0.25">
      <c r="A1159" t="s">
        <v>4770</v>
      </c>
      <c r="B1159" t="s">
        <v>4768</v>
      </c>
      <c r="C1159" t="s">
        <v>4769</v>
      </c>
      <c r="D1159" t="s">
        <v>634</v>
      </c>
      <c r="E1159" t="s">
        <v>4771</v>
      </c>
      <c r="F1159" t="s">
        <v>54</v>
      </c>
      <c r="G1159"/>
      <c r="H1159" t="s">
        <v>43508</v>
      </c>
      <c r="I1159" t="s">
        <v>50738</v>
      </c>
      <c r="J1159" t="s">
        <v>4772</v>
      </c>
      <c r="K1159" t="s">
        <v>565</v>
      </c>
      <c r="L1159" s="119" t="str">
        <f t="shared" si="72"/>
        <v>NA</v>
      </c>
      <c r="M1159" s="119"/>
      <c r="N1159" s="120" t="str">
        <f t="shared" si="73"/>
        <v>NA</v>
      </c>
      <c r="O1159" s="120"/>
      <c r="P1159"/>
      <c r="Q1159"/>
      <c r="R1159"/>
      <c r="S1159"/>
      <c r="T1159"/>
      <c r="U1159" t="s">
        <v>39801</v>
      </c>
      <c r="V1159" t="s">
        <v>39802</v>
      </c>
      <c r="W1159" t="s">
        <v>1152</v>
      </c>
      <c r="X1159" t="s">
        <v>102</v>
      </c>
      <c r="Y1159" t="s">
        <v>1154</v>
      </c>
      <c r="Z1159" t="s">
        <v>54</v>
      </c>
      <c r="AA1159"/>
      <c r="AB1159" t="s">
        <v>42739</v>
      </c>
      <c r="AC1159" t="s">
        <v>50202</v>
      </c>
      <c r="AD1159" t="s">
        <v>1155</v>
      </c>
      <c r="AE1159" t="s">
        <v>105</v>
      </c>
      <c r="AF1159" s="119" t="str">
        <f t="shared" si="74"/>
        <v>NA</v>
      </c>
      <c r="AG1159" s="119"/>
      <c r="AH1159" s="119"/>
      <c r="AI1159" s="119"/>
      <c r="AJ1159" s="119" t="str">
        <f t="shared" si="75"/>
        <v>NA</v>
      </c>
      <c r="AK1159" s="190"/>
      <c r="AL1159" s="191"/>
    </row>
    <row r="1160" spans="1:38" x14ac:dyDescent="0.25">
      <c r="A1160" t="s">
        <v>4649</v>
      </c>
      <c r="B1160" t="s">
        <v>4647</v>
      </c>
      <c r="C1160" t="s">
        <v>4648</v>
      </c>
      <c r="D1160" t="s">
        <v>634</v>
      </c>
      <c r="E1160" t="s">
        <v>581</v>
      </c>
      <c r="F1160" t="s">
        <v>54</v>
      </c>
      <c r="G1160"/>
      <c r="H1160" t="s">
        <v>43508</v>
      </c>
      <c r="I1160" t="s">
        <v>50739</v>
      </c>
      <c r="J1160" t="s">
        <v>4649</v>
      </c>
      <c r="K1160" t="s">
        <v>565</v>
      </c>
      <c r="L1160" s="119" t="str">
        <f t="shared" si="72"/>
        <v>NA</v>
      </c>
      <c r="M1160" s="119"/>
      <c r="N1160" s="120" t="str">
        <f t="shared" si="73"/>
        <v>NA</v>
      </c>
      <c r="O1160" s="120"/>
      <c r="P1160"/>
      <c r="Q1160"/>
      <c r="R1160"/>
      <c r="S1160"/>
      <c r="T1160"/>
      <c r="U1160" t="s">
        <v>39803</v>
      </c>
      <c r="V1160" t="s">
        <v>39804</v>
      </c>
      <c r="W1160" t="s">
        <v>1152</v>
      </c>
      <c r="X1160" t="s">
        <v>102</v>
      </c>
      <c r="Y1160" t="s">
        <v>1154</v>
      </c>
      <c r="Z1160" t="s">
        <v>54</v>
      </c>
      <c r="AA1160"/>
      <c r="AB1160" t="s">
        <v>42739</v>
      </c>
      <c r="AC1160" t="s">
        <v>50202</v>
      </c>
      <c r="AD1160" t="s">
        <v>39803</v>
      </c>
      <c r="AE1160" t="s">
        <v>105</v>
      </c>
      <c r="AF1160" s="119" t="str">
        <f t="shared" si="74"/>
        <v>NA</v>
      </c>
      <c r="AG1160" s="119"/>
      <c r="AH1160" s="119"/>
      <c r="AI1160" s="119"/>
      <c r="AJ1160" s="119" t="str">
        <f t="shared" si="75"/>
        <v>NA</v>
      </c>
      <c r="AK1160" s="190"/>
      <c r="AL1160" s="191"/>
    </row>
    <row r="1161" spans="1:38" x14ac:dyDescent="0.25">
      <c r="A1161" t="s">
        <v>4576</v>
      </c>
      <c r="B1161" t="s">
        <v>4574</v>
      </c>
      <c r="C1161" t="s">
        <v>4575</v>
      </c>
      <c r="D1161" t="s">
        <v>634</v>
      </c>
      <c r="E1161" t="s">
        <v>581</v>
      </c>
      <c r="F1161" t="s">
        <v>54</v>
      </c>
      <c r="G1161"/>
      <c r="H1161" t="s">
        <v>43508</v>
      </c>
      <c r="I1161" t="s">
        <v>50739</v>
      </c>
      <c r="J1161" t="s">
        <v>4576</v>
      </c>
      <c r="K1161" t="s">
        <v>565</v>
      </c>
      <c r="L1161" s="119" t="str">
        <f t="shared" si="72"/>
        <v>NA</v>
      </c>
      <c r="M1161" s="119"/>
      <c r="N1161" s="120" t="str">
        <f t="shared" si="73"/>
        <v>NA</v>
      </c>
      <c r="O1161" s="120"/>
      <c r="P1161"/>
      <c r="Q1161"/>
      <c r="R1161"/>
      <c r="S1161"/>
      <c r="T1161"/>
      <c r="U1161" t="s">
        <v>39805</v>
      </c>
      <c r="V1161" t="s">
        <v>39806</v>
      </c>
      <c r="W1161" t="s">
        <v>1152</v>
      </c>
      <c r="X1161" t="s">
        <v>102</v>
      </c>
      <c r="Y1161" t="s">
        <v>1154</v>
      </c>
      <c r="Z1161" t="s">
        <v>54</v>
      </c>
      <c r="AA1161"/>
      <c r="AB1161" t="s">
        <v>42739</v>
      </c>
      <c r="AC1161" t="s">
        <v>50202</v>
      </c>
      <c r="AD1161" t="s">
        <v>41322</v>
      </c>
      <c r="AE1161" t="s">
        <v>105</v>
      </c>
      <c r="AF1161" s="119" t="str">
        <f t="shared" si="74"/>
        <v>NA</v>
      </c>
      <c r="AG1161" s="119"/>
      <c r="AH1161" s="119"/>
      <c r="AI1161" s="119"/>
      <c r="AJ1161" s="119" t="str">
        <f t="shared" si="75"/>
        <v>NA</v>
      </c>
      <c r="AK1161" s="190"/>
      <c r="AL1161" s="191"/>
    </row>
    <row r="1162" spans="1:38" x14ac:dyDescent="0.25">
      <c r="A1162" t="s">
        <v>5422</v>
      </c>
      <c r="B1162" t="s">
        <v>5420</v>
      </c>
      <c r="C1162" t="s">
        <v>5421</v>
      </c>
      <c r="D1162" t="s">
        <v>634</v>
      </c>
      <c r="E1162" t="s">
        <v>5423</v>
      </c>
      <c r="F1162" t="s">
        <v>54</v>
      </c>
      <c r="G1162"/>
      <c r="H1162" t="s">
        <v>43508</v>
      </c>
      <c r="I1162" t="s">
        <v>50740</v>
      </c>
      <c r="J1162"/>
      <c r="K1162" t="s">
        <v>565</v>
      </c>
      <c r="L1162" s="119" t="str">
        <f t="shared" si="72"/>
        <v>NA</v>
      </c>
      <c r="M1162" s="119"/>
      <c r="N1162" s="120" t="str">
        <f t="shared" si="73"/>
        <v>NA</v>
      </c>
      <c r="O1162" s="120"/>
      <c r="P1162"/>
      <c r="Q1162"/>
      <c r="R1162"/>
      <c r="S1162"/>
      <c r="T1162"/>
      <c r="U1162" t="s">
        <v>39807</v>
      </c>
      <c r="V1162" t="s">
        <v>39808</v>
      </c>
      <c r="W1162" t="s">
        <v>1152</v>
      </c>
      <c r="X1162" t="s">
        <v>102</v>
      </c>
      <c r="Y1162" t="s">
        <v>1154</v>
      </c>
      <c r="Z1162" t="s">
        <v>54</v>
      </c>
      <c r="AA1162"/>
      <c r="AB1162" t="s">
        <v>42739</v>
      </c>
      <c r="AC1162" t="s">
        <v>50202</v>
      </c>
      <c r="AD1162" t="s">
        <v>39807</v>
      </c>
      <c r="AE1162" t="s">
        <v>105</v>
      </c>
      <c r="AF1162" s="119" t="str">
        <f t="shared" si="74"/>
        <v>NA</v>
      </c>
      <c r="AG1162" s="119"/>
      <c r="AH1162" s="119"/>
      <c r="AI1162" s="119"/>
      <c r="AJ1162" s="119" t="str">
        <f t="shared" si="75"/>
        <v>NA</v>
      </c>
      <c r="AK1162" s="190"/>
      <c r="AL1162" s="191"/>
    </row>
    <row r="1163" spans="1:38" x14ac:dyDescent="0.25">
      <c r="A1163" t="s">
        <v>4900</v>
      </c>
      <c r="B1163" t="s">
        <v>4898</v>
      </c>
      <c r="C1163" t="s">
        <v>4899</v>
      </c>
      <c r="D1163" t="s">
        <v>634</v>
      </c>
      <c r="E1163" t="s">
        <v>4351</v>
      </c>
      <c r="F1163" t="s">
        <v>54</v>
      </c>
      <c r="G1163"/>
      <c r="H1163" t="s">
        <v>43508</v>
      </c>
      <c r="I1163" t="s">
        <v>50741</v>
      </c>
      <c r="J1163" t="s">
        <v>4900</v>
      </c>
      <c r="K1163" t="s">
        <v>565</v>
      </c>
      <c r="L1163" s="119" t="str">
        <f t="shared" si="72"/>
        <v>NA</v>
      </c>
      <c r="M1163" s="119"/>
      <c r="N1163" s="120" t="str">
        <f t="shared" si="73"/>
        <v>NA</v>
      </c>
      <c r="O1163" s="120"/>
      <c r="P1163"/>
      <c r="Q1163"/>
      <c r="R1163"/>
      <c r="S1163"/>
      <c r="T1163"/>
      <c r="U1163" t="s">
        <v>39809</v>
      </c>
      <c r="V1163" t="s">
        <v>39810</v>
      </c>
      <c r="W1163" t="s">
        <v>1152</v>
      </c>
      <c r="X1163" t="s">
        <v>102</v>
      </c>
      <c r="Y1163" t="s">
        <v>1154</v>
      </c>
      <c r="Z1163" t="s">
        <v>54</v>
      </c>
      <c r="AA1163"/>
      <c r="AB1163" t="s">
        <v>42739</v>
      </c>
      <c r="AC1163" t="s">
        <v>50202</v>
      </c>
      <c r="AD1163" t="s">
        <v>41323</v>
      </c>
      <c r="AE1163" t="s">
        <v>105</v>
      </c>
      <c r="AF1163" s="119" t="str">
        <f t="shared" si="74"/>
        <v>NA</v>
      </c>
      <c r="AG1163" s="119"/>
      <c r="AH1163" s="119"/>
      <c r="AI1163" s="119"/>
      <c r="AJ1163" s="119" t="str">
        <f t="shared" si="75"/>
        <v>NA</v>
      </c>
      <c r="AK1163" s="190"/>
      <c r="AL1163" s="191"/>
    </row>
    <row r="1164" spans="1:38" x14ac:dyDescent="0.25">
      <c r="A1164" t="s">
        <v>4350</v>
      </c>
      <c r="B1164" t="s">
        <v>4348</v>
      </c>
      <c r="C1164" t="s">
        <v>4349</v>
      </c>
      <c r="D1164" t="s">
        <v>634</v>
      </c>
      <c r="E1164" t="s">
        <v>4351</v>
      </c>
      <c r="F1164" t="s">
        <v>54</v>
      </c>
      <c r="G1164"/>
      <c r="H1164" t="s">
        <v>43508</v>
      </c>
      <c r="I1164" t="s">
        <v>50741</v>
      </c>
      <c r="J1164"/>
      <c r="K1164" t="s">
        <v>565</v>
      </c>
      <c r="L1164" s="119" t="str">
        <f t="shared" si="72"/>
        <v>NA</v>
      </c>
      <c r="M1164" s="119"/>
      <c r="N1164" s="120" t="str">
        <f t="shared" si="73"/>
        <v>NA</v>
      </c>
      <c r="O1164" s="120"/>
      <c r="P1164"/>
      <c r="Q1164"/>
      <c r="R1164"/>
      <c r="S1164"/>
      <c r="T1164"/>
      <c r="U1164" t="s">
        <v>39811</v>
      </c>
      <c r="V1164" t="s">
        <v>39812</v>
      </c>
      <c r="W1164" t="s">
        <v>1152</v>
      </c>
      <c r="X1164" t="s">
        <v>102</v>
      </c>
      <c r="Y1164" t="s">
        <v>8373</v>
      </c>
      <c r="Z1164" t="s">
        <v>54</v>
      </c>
      <c r="AA1164"/>
      <c r="AB1164" t="s">
        <v>42740</v>
      </c>
      <c r="AC1164" t="s">
        <v>56381</v>
      </c>
      <c r="AD1164" t="s">
        <v>39811</v>
      </c>
      <c r="AE1164" t="s">
        <v>105</v>
      </c>
      <c r="AF1164" s="119" t="str">
        <f t="shared" si="74"/>
        <v>NA</v>
      </c>
      <c r="AG1164" s="119"/>
      <c r="AH1164" s="119"/>
      <c r="AI1164" s="119"/>
      <c r="AJ1164" s="119" t="str">
        <f t="shared" si="75"/>
        <v>NA</v>
      </c>
      <c r="AK1164" s="190"/>
      <c r="AL1164" s="191"/>
    </row>
    <row r="1165" spans="1:38" x14ac:dyDescent="0.25">
      <c r="A1165" t="s">
        <v>5008</v>
      </c>
      <c r="B1165" t="s">
        <v>5006</v>
      </c>
      <c r="C1165" t="s">
        <v>5007</v>
      </c>
      <c r="D1165" t="s">
        <v>634</v>
      </c>
      <c r="E1165" t="s">
        <v>4860</v>
      </c>
      <c r="F1165" t="s">
        <v>54</v>
      </c>
      <c r="G1165"/>
      <c r="H1165" t="s">
        <v>43508</v>
      </c>
      <c r="I1165" t="s">
        <v>50742</v>
      </c>
      <c r="J1165" t="s">
        <v>5008</v>
      </c>
      <c r="K1165" t="s">
        <v>565</v>
      </c>
      <c r="L1165" s="119" t="str">
        <f t="shared" si="72"/>
        <v>NA</v>
      </c>
      <c r="M1165" s="119"/>
      <c r="N1165" s="120" t="str">
        <f t="shared" si="73"/>
        <v>NA</v>
      </c>
      <c r="O1165" s="120"/>
      <c r="P1165"/>
      <c r="Q1165"/>
      <c r="R1165"/>
      <c r="S1165"/>
      <c r="T1165"/>
      <c r="U1165" t="s">
        <v>39814</v>
      </c>
      <c r="V1165" t="s">
        <v>39815</v>
      </c>
      <c r="W1165" t="s">
        <v>3505</v>
      </c>
      <c r="X1165" t="s">
        <v>102</v>
      </c>
      <c r="Y1165" t="s">
        <v>3507</v>
      </c>
      <c r="Z1165" t="s">
        <v>54</v>
      </c>
      <c r="AA1165"/>
      <c r="AB1165" t="s">
        <v>42741</v>
      </c>
      <c r="AC1165" t="s">
        <v>50203</v>
      </c>
      <c r="AD1165" t="s">
        <v>3506</v>
      </c>
      <c r="AE1165" t="s">
        <v>105</v>
      </c>
      <c r="AF1165" s="119" t="str">
        <f t="shared" si="74"/>
        <v>NA</v>
      </c>
      <c r="AG1165" s="119"/>
      <c r="AH1165" s="119"/>
      <c r="AI1165" s="119"/>
      <c r="AJ1165" s="119" t="str">
        <f t="shared" si="75"/>
        <v>NA</v>
      </c>
      <c r="AK1165" s="190"/>
      <c r="AL1165" s="191"/>
    </row>
    <row r="1166" spans="1:38" x14ac:dyDescent="0.25">
      <c r="A1166" t="s">
        <v>4859</v>
      </c>
      <c r="B1166" t="s">
        <v>4857</v>
      </c>
      <c r="C1166" t="s">
        <v>4858</v>
      </c>
      <c r="D1166" t="s">
        <v>634</v>
      </c>
      <c r="E1166" t="s">
        <v>4860</v>
      </c>
      <c r="F1166" t="s">
        <v>54</v>
      </c>
      <c r="G1166"/>
      <c r="H1166" t="s">
        <v>43508</v>
      </c>
      <c r="I1166" t="s">
        <v>50742</v>
      </c>
      <c r="J1166"/>
      <c r="K1166" t="s">
        <v>565</v>
      </c>
      <c r="L1166" s="119" t="str">
        <f t="shared" si="72"/>
        <v>NA</v>
      </c>
      <c r="M1166" s="119"/>
      <c r="N1166" s="120" t="str">
        <f t="shared" si="73"/>
        <v>NA</v>
      </c>
      <c r="O1166" s="120"/>
      <c r="P1166"/>
      <c r="Q1166"/>
      <c r="R1166"/>
      <c r="S1166"/>
      <c r="T1166"/>
      <c r="U1166" t="s">
        <v>39816</v>
      </c>
      <c r="V1166" t="s">
        <v>39817</v>
      </c>
      <c r="W1166" t="s">
        <v>1369</v>
      </c>
      <c r="X1166" t="s">
        <v>102</v>
      </c>
      <c r="Y1166" t="s">
        <v>29210</v>
      </c>
      <c r="Z1166" t="s">
        <v>54</v>
      </c>
      <c r="AA1166"/>
      <c r="AB1166" t="s">
        <v>42743</v>
      </c>
      <c r="AC1166" t="s">
        <v>56382</v>
      </c>
      <c r="AD1166" t="s">
        <v>41324</v>
      </c>
      <c r="AE1166" t="s">
        <v>105</v>
      </c>
      <c r="AF1166" s="119" t="str">
        <f t="shared" si="74"/>
        <v>NA</v>
      </c>
      <c r="AG1166" s="119"/>
      <c r="AH1166" s="119"/>
      <c r="AI1166" s="119"/>
      <c r="AJ1166" s="119" t="str">
        <f t="shared" si="75"/>
        <v>NA</v>
      </c>
      <c r="AK1166" s="190"/>
      <c r="AL1166" s="191"/>
    </row>
    <row r="1167" spans="1:38" x14ac:dyDescent="0.25">
      <c r="A1167" t="s">
        <v>4533</v>
      </c>
      <c r="B1167" t="s">
        <v>4531</v>
      </c>
      <c r="C1167" t="s">
        <v>4532</v>
      </c>
      <c r="D1167" t="s">
        <v>634</v>
      </c>
      <c r="E1167" t="s">
        <v>4534</v>
      </c>
      <c r="F1167" t="s">
        <v>54</v>
      </c>
      <c r="G1167"/>
      <c r="H1167" t="s">
        <v>43508</v>
      </c>
      <c r="I1167" t="s">
        <v>50743</v>
      </c>
      <c r="J1167"/>
      <c r="K1167" t="s">
        <v>565</v>
      </c>
      <c r="L1167" s="119" t="str">
        <f t="shared" si="72"/>
        <v>NA</v>
      </c>
      <c r="M1167" s="119"/>
      <c r="N1167" s="120" t="str">
        <f t="shared" si="73"/>
        <v>NA</v>
      </c>
      <c r="O1167" s="120"/>
      <c r="P1167"/>
      <c r="Q1167"/>
      <c r="R1167"/>
      <c r="S1167"/>
      <c r="T1167"/>
      <c r="U1167" t="s">
        <v>39818</v>
      </c>
      <c r="V1167" t="s">
        <v>39819</v>
      </c>
      <c r="W1167" t="s">
        <v>1360</v>
      </c>
      <c r="X1167" t="s">
        <v>102</v>
      </c>
      <c r="Y1167" t="s">
        <v>1362</v>
      </c>
      <c r="Z1167" t="s">
        <v>54</v>
      </c>
      <c r="AA1167"/>
      <c r="AB1167" t="s">
        <v>42744</v>
      </c>
      <c r="AC1167" t="s">
        <v>50205</v>
      </c>
      <c r="AD1167" t="s">
        <v>39818</v>
      </c>
      <c r="AE1167" t="s">
        <v>105</v>
      </c>
      <c r="AF1167" s="119" t="str">
        <f t="shared" si="74"/>
        <v>NA</v>
      </c>
      <c r="AG1167" s="119"/>
      <c r="AH1167" s="119"/>
      <c r="AI1167" s="119"/>
      <c r="AJ1167" s="119" t="str">
        <f t="shared" si="75"/>
        <v>NA</v>
      </c>
      <c r="AK1167" s="190"/>
      <c r="AL1167" s="191"/>
    </row>
    <row r="1168" spans="1:38" x14ac:dyDescent="0.25">
      <c r="A1168" t="s">
        <v>5249</v>
      </c>
      <c r="B1168" t="s">
        <v>5247</v>
      </c>
      <c r="C1168" t="s">
        <v>5248</v>
      </c>
      <c r="D1168" t="s">
        <v>634</v>
      </c>
      <c r="E1168" t="s">
        <v>785</v>
      </c>
      <c r="F1168" t="s">
        <v>54</v>
      </c>
      <c r="G1168"/>
      <c r="H1168" t="s">
        <v>43508</v>
      </c>
      <c r="I1168" t="s">
        <v>50744</v>
      </c>
      <c r="J1168"/>
      <c r="K1168" t="s">
        <v>565</v>
      </c>
      <c r="L1168" s="119" t="str">
        <f t="shared" si="72"/>
        <v>NA</v>
      </c>
      <c r="M1168" s="119"/>
      <c r="N1168" s="120" t="str">
        <f t="shared" si="73"/>
        <v>NA</v>
      </c>
      <c r="O1168" s="120"/>
      <c r="P1168"/>
      <c r="Q1168"/>
      <c r="R1168"/>
      <c r="S1168"/>
      <c r="T1168"/>
      <c r="U1168" t="s">
        <v>1370</v>
      </c>
      <c r="V1168" t="s">
        <v>39820</v>
      </c>
      <c r="W1168" t="s">
        <v>1369</v>
      </c>
      <c r="X1168" t="s">
        <v>102</v>
      </c>
      <c r="Y1168" t="s">
        <v>1371</v>
      </c>
      <c r="Z1168" t="s">
        <v>54</v>
      </c>
      <c r="AA1168"/>
      <c r="AB1168" t="s">
        <v>42745</v>
      </c>
      <c r="AC1168" t="s">
        <v>50206</v>
      </c>
      <c r="AD1168" t="s">
        <v>41325</v>
      </c>
      <c r="AE1168" t="s">
        <v>105</v>
      </c>
      <c r="AF1168" s="119" t="str">
        <f t="shared" si="74"/>
        <v>NA</v>
      </c>
      <c r="AG1168" s="119"/>
      <c r="AH1168" s="119"/>
      <c r="AI1168" s="119"/>
      <c r="AJ1168" s="119" t="str">
        <f t="shared" si="75"/>
        <v>NA</v>
      </c>
      <c r="AK1168" s="190"/>
      <c r="AL1168" s="191"/>
    </row>
    <row r="1169" spans="1:38" x14ac:dyDescent="0.25">
      <c r="A1169" t="s">
        <v>4670</v>
      </c>
      <c r="B1169" t="s">
        <v>4668</v>
      </c>
      <c r="C1169" t="s">
        <v>4669</v>
      </c>
      <c r="D1169" t="s">
        <v>634</v>
      </c>
      <c r="E1169" t="s">
        <v>785</v>
      </c>
      <c r="F1169" t="s">
        <v>54</v>
      </c>
      <c r="G1169"/>
      <c r="H1169" t="s">
        <v>43508</v>
      </c>
      <c r="I1169" t="s">
        <v>50744</v>
      </c>
      <c r="J1169"/>
      <c r="K1169" t="s">
        <v>565</v>
      </c>
      <c r="L1169" s="119" t="str">
        <f t="shared" si="72"/>
        <v>NA</v>
      </c>
      <c r="M1169" s="119"/>
      <c r="N1169" s="120" t="str">
        <f t="shared" si="73"/>
        <v>NA</v>
      </c>
      <c r="O1169" s="120"/>
      <c r="P1169"/>
      <c r="Q1169"/>
      <c r="R1169"/>
      <c r="S1169"/>
      <c r="T1169"/>
      <c r="U1169" t="s">
        <v>39821</v>
      </c>
      <c r="V1169" t="s">
        <v>39822</v>
      </c>
      <c r="W1169" t="s">
        <v>1152</v>
      </c>
      <c r="X1169" t="s">
        <v>102</v>
      </c>
      <c r="Y1169" t="s">
        <v>5592</v>
      </c>
      <c r="Z1169" t="s">
        <v>54</v>
      </c>
      <c r="AA1169"/>
      <c r="AB1169" t="s">
        <v>42747</v>
      </c>
      <c r="AC1169" t="s">
        <v>56383</v>
      </c>
      <c r="AD1169" t="s">
        <v>41326</v>
      </c>
      <c r="AE1169" t="s">
        <v>105</v>
      </c>
      <c r="AF1169" s="119" t="str">
        <f t="shared" si="74"/>
        <v>NA</v>
      </c>
      <c r="AG1169" s="119"/>
      <c r="AH1169" s="119"/>
      <c r="AI1169" s="119"/>
      <c r="AJ1169" s="119" t="str">
        <f t="shared" si="75"/>
        <v>NA</v>
      </c>
      <c r="AK1169" s="190"/>
      <c r="AL1169" s="191"/>
    </row>
    <row r="1170" spans="1:38" x14ac:dyDescent="0.25">
      <c r="A1170" t="s">
        <v>3962</v>
      </c>
      <c r="B1170" t="s">
        <v>3960</v>
      </c>
      <c r="C1170" t="s">
        <v>3961</v>
      </c>
      <c r="D1170" t="s">
        <v>634</v>
      </c>
      <c r="E1170" t="s">
        <v>344</v>
      </c>
      <c r="F1170" t="s">
        <v>54</v>
      </c>
      <c r="G1170"/>
      <c r="H1170" t="s">
        <v>43508</v>
      </c>
      <c r="I1170" t="s">
        <v>50422</v>
      </c>
      <c r="J1170" t="s">
        <v>3962</v>
      </c>
      <c r="K1170" t="s">
        <v>565</v>
      </c>
      <c r="L1170" s="119" t="str">
        <f t="shared" si="72"/>
        <v>NA</v>
      </c>
      <c r="M1170" s="119"/>
      <c r="N1170" s="120" t="str">
        <f t="shared" si="73"/>
        <v>NA</v>
      </c>
      <c r="O1170" s="120"/>
      <c r="P1170"/>
      <c r="Q1170"/>
      <c r="R1170"/>
      <c r="S1170"/>
      <c r="T1170"/>
      <c r="U1170" t="s">
        <v>39823</v>
      </c>
      <c r="V1170" t="s">
        <v>39824</v>
      </c>
      <c r="W1170" t="s">
        <v>1152</v>
      </c>
      <c r="X1170" t="s">
        <v>102</v>
      </c>
      <c r="Y1170" t="s">
        <v>5592</v>
      </c>
      <c r="Z1170" t="s">
        <v>54</v>
      </c>
      <c r="AA1170"/>
      <c r="AB1170" t="s">
        <v>42747</v>
      </c>
      <c r="AC1170" t="s">
        <v>56383</v>
      </c>
      <c r="AD1170" t="s">
        <v>39823</v>
      </c>
      <c r="AE1170" t="s">
        <v>105</v>
      </c>
      <c r="AF1170" s="119" t="str">
        <f t="shared" si="74"/>
        <v>NA</v>
      </c>
      <c r="AG1170" s="119"/>
      <c r="AH1170" s="119"/>
      <c r="AI1170" s="119"/>
      <c r="AJ1170" s="119" t="str">
        <f t="shared" si="75"/>
        <v>NA</v>
      </c>
      <c r="AK1170" s="190"/>
      <c r="AL1170" s="191"/>
    </row>
    <row r="1171" spans="1:38" x14ac:dyDescent="0.25">
      <c r="A1171" t="s">
        <v>5151</v>
      </c>
      <c r="B1171" t="s">
        <v>5149</v>
      </c>
      <c r="C1171" t="s">
        <v>5150</v>
      </c>
      <c r="D1171" t="s">
        <v>634</v>
      </c>
      <c r="E1171" t="s">
        <v>344</v>
      </c>
      <c r="F1171" t="s">
        <v>54</v>
      </c>
      <c r="G1171"/>
      <c r="H1171" t="s">
        <v>43508</v>
      </c>
      <c r="I1171" t="s">
        <v>50422</v>
      </c>
      <c r="J1171" t="s">
        <v>5151</v>
      </c>
      <c r="K1171" t="s">
        <v>565</v>
      </c>
      <c r="L1171" s="119" t="str">
        <f t="shared" si="72"/>
        <v>NA</v>
      </c>
      <c r="M1171" s="119"/>
      <c r="N1171" s="120" t="str">
        <f t="shared" si="73"/>
        <v>NA</v>
      </c>
      <c r="O1171" s="120"/>
      <c r="P1171"/>
      <c r="Q1171"/>
      <c r="R1171"/>
      <c r="S1171"/>
      <c r="T1171"/>
      <c r="U1171" t="s">
        <v>39825</v>
      </c>
      <c r="V1171" t="s">
        <v>39826</v>
      </c>
      <c r="W1171" t="s">
        <v>1152</v>
      </c>
      <c r="X1171" t="s">
        <v>102</v>
      </c>
      <c r="Y1171" t="s">
        <v>5592</v>
      </c>
      <c r="Z1171" t="s">
        <v>54</v>
      </c>
      <c r="AA1171"/>
      <c r="AB1171" t="s">
        <v>42747</v>
      </c>
      <c r="AC1171" t="s">
        <v>56383</v>
      </c>
      <c r="AD1171" t="s">
        <v>39825</v>
      </c>
      <c r="AE1171" t="s">
        <v>105</v>
      </c>
      <c r="AF1171" s="119" t="str">
        <f t="shared" si="74"/>
        <v>NA</v>
      </c>
      <c r="AG1171" s="119"/>
      <c r="AH1171" s="119"/>
      <c r="AI1171" s="119"/>
      <c r="AJ1171" s="119" t="str">
        <f t="shared" si="75"/>
        <v>NA</v>
      </c>
      <c r="AK1171" s="190"/>
      <c r="AL1171" s="191"/>
    </row>
    <row r="1172" spans="1:38" x14ac:dyDescent="0.25">
      <c r="A1172" t="s">
        <v>4237</v>
      </c>
      <c r="B1172" t="s">
        <v>4235</v>
      </c>
      <c r="C1172" t="s">
        <v>4236</v>
      </c>
      <c r="D1172" t="s">
        <v>634</v>
      </c>
      <c r="E1172" t="s">
        <v>344</v>
      </c>
      <c r="F1172" t="s">
        <v>54</v>
      </c>
      <c r="G1172"/>
      <c r="H1172" t="s">
        <v>43508</v>
      </c>
      <c r="I1172" t="s">
        <v>50422</v>
      </c>
      <c r="J1172" t="s">
        <v>4238</v>
      </c>
      <c r="K1172" t="s">
        <v>565</v>
      </c>
      <c r="L1172" s="119" t="str">
        <f t="shared" si="72"/>
        <v>NA</v>
      </c>
      <c r="M1172" s="119"/>
      <c r="N1172" s="120" t="str">
        <f t="shared" si="73"/>
        <v>NA</v>
      </c>
      <c r="O1172" s="120"/>
      <c r="P1172"/>
      <c r="Q1172"/>
      <c r="R1172"/>
      <c r="S1172"/>
      <c r="T1172"/>
      <c r="U1172" t="s">
        <v>1290</v>
      </c>
      <c r="V1172" t="s">
        <v>39827</v>
      </c>
      <c r="W1172" t="s">
        <v>1289</v>
      </c>
      <c r="X1172" t="s">
        <v>102</v>
      </c>
      <c r="Y1172" t="s">
        <v>1291</v>
      </c>
      <c r="Z1172" t="s">
        <v>54</v>
      </c>
      <c r="AA1172"/>
      <c r="AB1172" t="s">
        <v>42748</v>
      </c>
      <c r="AC1172" t="s">
        <v>50208</v>
      </c>
      <c r="AD1172" t="s">
        <v>1290</v>
      </c>
      <c r="AE1172" t="s">
        <v>105</v>
      </c>
      <c r="AF1172" s="119" t="str">
        <f t="shared" si="74"/>
        <v>NA</v>
      </c>
      <c r="AG1172" s="119"/>
      <c r="AH1172" s="119"/>
      <c r="AI1172" s="119"/>
      <c r="AJ1172" s="119" t="str">
        <f t="shared" si="75"/>
        <v>NA</v>
      </c>
      <c r="AK1172" s="190"/>
      <c r="AL1172" s="191"/>
    </row>
    <row r="1173" spans="1:38" x14ac:dyDescent="0.25">
      <c r="A1173" t="s">
        <v>4931</v>
      </c>
      <c r="B1173" t="s">
        <v>4929</v>
      </c>
      <c r="C1173" t="s">
        <v>4930</v>
      </c>
      <c r="D1173" t="s">
        <v>634</v>
      </c>
      <c r="E1173" t="s">
        <v>344</v>
      </c>
      <c r="F1173" t="s">
        <v>54</v>
      </c>
      <c r="G1173"/>
      <c r="H1173" t="s">
        <v>43508</v>
      </c>
      <c r="I1173" t="s">
        <v>50422</v>
      </c>
      <c r="J1173"/>
      <c r="K1173" t="s">
        <v>565</v>
      </c>
      <c r="L1173" s="119" t="str">
        <f t="shared" si="72"/>
        <v>NA</v>
      </c>
      <c r="M1173" s="119"/>
      <c r="N1173" s="120" t="str">
        <f t="shared" si="73"/>
        <v>NA</v>
      </c>
      <c r="O1173" s="120"/>
      <c r="P1173"/>
      <c r="Q1173"/>
      <c r="R1173"/>
      <c r="S1173"/>
      <c r="T1173"/>
      <c r="U1173" t="s">
        <v>39828</v>
      </c>
      <c r="V1173" t="s">
        <v>39829</v>
      </c>
      <c r="W1173" t="s">
        <v>3746</v>
      </c>
      <c r="X1173" t="s">
        <v>102</v>
      </c>
      <c r="Y1173" t="s">
        <v>3748</v>
      </c>
      <c r="Z1173" t="s">
        <v>54</v>
      </c>
      <c r="AA1173"/>
      <c r="AB1173" t="s">
        <v>42749</v>
      </c>
      <c r="AC1173" t="s">
        <v>50209</v>
      </c>
      <c r="AD1173" t="s">
        <v>41327</v>
      </c>
      <c r="AE1173" t="s">
        <v>105</v>
      </c>
      <c r="AF1173" s="119" t="str">
        <f t="shared" si="74"/>
        <v>NA</v>
      </c>
      <c r="AG1173" s="119"/>
      <c r="AH1173" s="119"/>
      <c r="AI1173" s="119"/>
      <c r="AJ1173" s="119" t="str">
        <f t="shared" si="75"/>
        <v>NA</v>
      </c>
      <c r="AK1173" s="190"/>
      <c r="AL1173" s="191"/>
    </row>
    <row r="1174" spans="1:38" x14ac:dyDescent="0.25">
      <c r="A1174" t="s">
        <v>4262</v>
      </c>
      <c r="B1174" t="s">
        <v>4260</v>
      </c>
      <c r="C1174" t="s">
        <v>4261</v>
      </c>
      <c r="D1174" t="s">
        <v>634</v>
      </c>
      <c r="E1174" t="s">
        <v>693</v>
      </c>
      <c r="F1174" t="s">
        <v>54</v>
      </c>
      <c r="G1174" t="s">
        <v>11267</v>
      </c>
      <c r="H1174" t="s">
        <v>43508</v>
      </c>
      <c r="I1174" t="s">
        <v>50745</v>
      </c>
      <c r="J1174" t="s">
        <v>4262</v>
      </c>
      <c r="K1174" t="s">
        <v>565</v>
      </c>
      <c r="L1174" s="119" t="str">
        <f t="shared" si="72"/>
        <v>NA</v>
      </c>
      <c r="M1174" s="119"/>
      <c r="N1174" s="120" t="str">
        <f t="shared" si="73"/>
        <v>NA</v>
      </c>
      <c r="O1174" s="120"/>
      <c r="P1174"/>
      <c r="Q1174"/>
      <c r="R1174"/>
      <c r="S1174"/>
      <c r="T1174"/>
      <c r="U1174" t="s">
        <v>1709</v>
      </c>
      <c r="V1174" t="s">
        <v>39830</v>
      </c>
      <c r="W1174" t="s">
        <v>1708</v>
      </c>
      <c r="X1174" t="s">
        <v>102</v>
      </c>
      <c r="Y1174" t="s">
        <v>1710</v>
      </c>
      <c r="Z1174" t="s">
        <v>54</v>
      </c>
      <c r="AA1174"/>
      <c r="AB1174" t="s">
        <v>42750</v>
      </c>
      <c r="AC1174" t="s">
        <v>50210</v>
      </c>
      <c r="AD1174" t="s">
        <v>1711</v>
      </c>
      <c r="AE1174" t="s">
        <v>105</v>
      </c>
      <c r="AF1174" s="119" t="str">
        <f t="shared" si="74"/>
        <v>NA</v>
      </c>
      <c r="AG1174" s="119"/>
      <c r="AH1174" s="119"/>
      <c r="AI1174" s="119"/>
      <c r="AJ1174" s="119" t="str">
        <f t="shared" si="75"/>
        <v>NA</v>
      </c>
      <c r="AK1174" s="190"/>
      <c r="AL1174" s="191"/>
    </row>
    <row r="1175" spans="1:38" x14ac:dyDescent="0.25">
      <c r="A1175" t="s">
        <v>4282</v>
      </c>
      <c r="B1175" t="s">
        <v>4280</v>
      </c>
      <c r="C1175" t="s">
        <v>4281</v>
      </c>
      <c r="D1175" t="s">
        <v>634</v>
      </c>
      <c r="E1175" t="s">
        <v>693</v>
      </c>
      <c r="F1175" t="s">
        <v>54</v>
      </c>
      <c r="G1175"/>
      <c r="H1175" t="s">
        <v>43508</v>
      </c>
      <c r="I1175" t="s">
        <v>50745</v>
      </c>
      <c r="J1175" t="s">
        <v>4283</v>
      </c>
      <c r="K1175" t="s">
        <v>565</v>
      </c>
      <c r="L1175" s="119" t="str">
        <f t="shared" si="72"/>
        <v>NA</v>
      </c>
      <c r="M1175" s="119"/>
      <c r="N1175" s="120" t="str">
        <f t="shared" si="73"/>
        <v>NA</v>
      </c>
      <c r="O1175" s="120"/>
      <c r="P1175"/>
      <c r="Q1175"/>
      <c r="R1175"/>
      <c r="S1175"/>
      <c r="T1175"/>
      <c r="U1175" t="s">
        <v>39831</v>
      </c>
      <c r="V1175" t="s">
        <v>39832</v>
      </c>
      <c r="W1175" t="s">
        <v>3200</v>
      </c>
      <c r="X1175" t="s">
        <v>102</v>
      </c>
      <c r="Y1175" t="s">
        <v>1710</v>
      </c>
      <c r="Z1175" t="s">
        <v>54</v>
      </c>
      <c r="AA1175"/>
      <c r="AB1175" t="s">
        <v>42750</v>
      </c>
      <c r="AC1175" t="s">
        <v>50210</v>
      </c>
      <c r="AD1175" t="s">
        <v>41328</v>
      </c>
      <c r="AE1175" t="s">
        <v>105</v>
      </c>
      <c r="AF1175" s="119" t="str">
        <f t="shared" si="74"/>
        <v>NA</v>
      </c>
      <c r="AG1175" s="119"/>
      <c r="AH1175" s="119"/>
      <c r="AI1175" s="119"/>
      <c r="AJ1175" s="119" t="str">
        <f t="shared" si="75"/>
        <v>NA</v>
      </c>
      <c r="AK1175" s="190"/>
      <c r="AL1175" s="191"/>
    </row>
    <row r="1176" spans="1:38" x14ac:dyDescent="0.25">
      <c r="A1176" t="s">
        <v>4307</v>
      </c>
      <c r="B1176" t="s">
        <v>4305</v>
      </c>
      <c r="C1176" t="s">
        <v>4306</v>
      </c>
      <c r="D1176" t="s">
        <v>634</v>
      </c>
      <c r="E1176" t="s">
        <v>640</v>
      </c>
      <c r="F1176" t="s">
        <v>54</v>
      </c>
      <c r="G1176"/>
      <c r="H1176" t="s">
        <v>43508</v>
      </c>
      <c r="I1176" t="s">
        <v>50421</v>
      </c>
      <c r="J1176"/>
      <c r="K1176" t="s">
        <v>565</v>
      </c>
      <c r="L1176" s="119" t="str">
        <f t="shared" si="72"/>
        <v>NA</v>
      </c>
      <c r="M1176" s="119"/>
      <c r="N1176" s="120" t="str">
        <f t="shared" si="73"/>
        <v>NA</v>
      </c>
      <c r="O1176" s="120"/>
      <c r="P1176"/>
      <c r="Q1176"/>
      <c r="R1176"/>
      <c r="S1176"/>
      <c r="T1176"/>
      <c r="U1176" t="s">
        <v>39833</v>
      </c>
      <c r="V1176" t="s">
        <v>39834</v>
      </c>
      <c r="W1176" t="s">
        <v>1708</v>
      </c>
      <c r="X1176" t="s">
        <v>102</v>
      </c>
      <c r="Y1176" t="s">
        <v>1710</v>
      </c>
      <c r="Z1176" t="s">
        <v>54</v>
      </c>
      <c r="AA1176"/>
      <c r="AB1176" t="s">
        <v>42750</v>
      </c>
      <c r="AC1176" t="s">
        <v>50210</v>
      </c>
      <c r="AD1176" t="s">
        <v>41010</v>
      </c>
      <c r="AE1176" t="s">
        <v>105</v>
      </c>
      <c r="AF1176" s="119" t="str">
        <f t="shared" si="74"/>
        <v>NA</v>
      </c>
      <c r="AG1176" s="119"/>
      <c r="AH1176" s="119"/>
      <c r="AI1176" s="119"/>
      <c r="AJ1176" s="119" t="str">
        <f t="shared" si="75"/>
        <v>NA</v>
      </c>
      <c r="AK1176" s="190"/>
      <c r="AL1176" s="191"/>
    </row>
    <row r="1177" spans="1:38" x14ac:dyDescent="0.25">
      <c r="A1177" t="s">
        <v>4259</v>
      </c>
      <c r="B1177" t="s">
        <v>4257</v>
      </c>
      <c r="C1177" t="s">
        <v>4258</v>
      </c>
      <c r="D1177" t="s">
        <v>634</v>
      </c>
      <c r="E1177" t="s">
        <v>640</v>
      </c>
      <c r="F1177" t="s">
        <v>54</v>
      </c>
      <c r="G1177"/>
      <c r="H1177" t="s">
        <v>43508</v>
      </c>
      <c r="I1177" t="s">
        <v>50421</v>
      </c>
      <c r="J1177"/>
      <c r="K1177" t="s">
        <v>565</v>
      </c>
      <c r="L1177" s="119" t="str">
        <f t="shared" si="72"/>
        <v>NA</v>
      </c>
      <c r="M1177" s="119"/>
      <c r="N1177" s="120" t="str">
        <f t="shared" si="73"/>
        <v>NA</v>
      </c>
      <c r="O1177" s="120"/>
      <c r="P1177"/>
      <c r="Q1177"/>
      <c r="R1177"/>
      <c r="S1177"/>
      <c r="T1177"/>
      <c r="U1177" t="s">
        <v>2894</v>
      </c>
      <c r="V1177" t="s">
        <v>2892</v>
      </c>
      <c r="W1177" t="s">
        <v>2893</v>
      </c>
      <c r="X1177" t="s">
        <v>102</v>
      </c>
      <c r="Y1177" t="s">
        <v>2895</v>
      </c>
      <c r="Z1177" t="s">
        <v>54</v>
      </c>
      <c r="AA1177"/>
      <c r="AB1177" t="s">
        <v>42752</v>
      </c>
      <c r="AC1177" t="s">
        <v>56384</v>
      </c>
      <c r="AD1177" t="s">
        <v>2896</v>
      </c>
      <c r="AE1177" t="s">
        <v>105</v>
      </c>
      <c r="AF1177" s="119" t="str">
        <f t="shared" si="74"/>
        <v>NA</v>
      </c>
      <c r="AG1177" s="119"/>
      <c r="AH1177" s="119"/>
      <c r="AI1177" s="119"/>
      <c r="AJ1177" s="119" t="str">
        <f t="shared" si="75"/>
        <v>NA</v>
      </c>
      <c r="AK1177" s="190"/>
      <c r="AL1177" s="191"/>
    </row>
    <row r="1178" spans="1:38" x14ac:dyDescent="0.25">
      <c r="A1178" t="s">
        <v>4685</v>
      </c>
      <c r="B1178" t="s">
        <v>4683</v>
      </c>
      <c r="C1178" t="s">
        <v>4684</v>
      </c>
      <c r="D1178" t="s">
        <v>634</v>
      </c>
      <c r="E1178" t="s">
        <v>640</v>
      </c>
      <c r="F1178" t="s">
        <v>54</v>
      </c>
      <c r="G1178"/>
      <c r="H1178" t="s">
        <v>43508</v>
      </c>
      <c r="I1178" t="s">
        <v>50421</v>
      </c>
      <c r="J1178" t="s">
        <v>4685</v>
      </c>
      <c r="K1178" t="s">
        <v>565</v>
      </c>
      <c r="L1178" s="119" t="str">
        <f t="shared" si="72"/>
        <v>NA</v>
      </c>
      <c r="M1178" s="119"/>
      <c r="N1178" s="120" t="str">
        <f t="shared" si="73"/>
        <v>NA</v>
      </c>
      <c r="O1178" s="120"/>
      <c r="P1178"/>
      <c r="Q1178"/>
      <c r="R1178"/>
      <c r="S1178"/>
      <c r="T1178"/>
      <c r="U1178" t="s">
        <v>3918</v>
      </c>
      <c r="V1178" t="s">
        <v>3917</v>
      </c>
      <c r="W1178" t="s">
        <v>2893</v>
      </c>
      <c r="X1178" t="s">
        <v>102</v>
      </c>
      <c r="Y1178" t="s">
        <v>2895</v>
      </c>
      <c r="Z1178" t="s">
        <v>54</v>
      </c>
      <c r="AA1178"/>
      <c r="AB1178" t="s">
        <v>42752</v>
      </c>
      <c r="AC1178" t="s">
        <v>56384</v>
      </c>
      <c r="AD1178" t="s">
        <v>3918</v>
      </c>
      <c r="AE1178" t="s">
        <v>105</v>
      </c>
      <c r="AF1178" s="119" t="str">
        <f t="shared" si="74"/>
        <v>NA</v>
      </c>
      <c r="AG1178" s="119"/>
      <c r="AH1178" s="119"/>
      <c r="AI1178" s="119"/>
      <c r="AJ1178" s="119" t="str">
        <f t="shared" si="75"/>
        <v>NA</v>
      </c>
      <c r="AK1178" s="190"/>
      <c r="AL1178" s="191"/>
    </row>
    <row r="1179" spans="1:38" x14ac:dyDescent="0.25">
      <c r="A1179" t="s">
        <v>4389</v>
      </c>
      <c r="B1179" t="s">
        <v>4387</v>
      </c>
      <c r="C1179" t="s">
        <v>4388</v>
      </c>
      <c r="D1179" t="s">
        <v>634</v>
      </c>
      <c r="E1179" t="s">
        <v>640</v>
      </c>
      <c r="F1179" t="s">
        <v>54</v>
      </c>
      <c r="G1179"/>
      <c r="H1179" t="s">
        <v>43508</v>
      </c>
      <c r="I1179" t="s">
        <v>50421</v>
      </c>
      <c r="J1179"/>
      <c r="K1179" t="s">
        <v>565</v>
      </c>
      <c r="L1179" s="119" t="str">
        <f t="shared" si="72"/>
        <v>NA</v>
      </c>
      <c r="M1179" s="119"/>
      <c r="N1179" s="120" t="str">
        <f t="shared" si="73"/>
        <v>NA</v>
      </c>
      <c r="O1179" s="120"/>
      <c r="P1179"/>
      <c r="Q1179"/>
      <c r="R1179"/>
      <c r="S1179"/>
      <c r="T1179"/>
      <c r="U1179" t="s">
        <v>3447</v>
      </c>
      <c r="V1179" t="s">
        <v>3446</v>
      </c>
      <c r="W1179" t="s">
        <v>2893</v>
      </c>
      <c r="X1179" t="s">
        <v>102</v>
      </c>
      <c r="Y1179" t="s">
        <v>2895</v>
      </c>
      <c r="Z1179" t="s">
        <v>54</v>
      </c>
      <c r="AA1179"/>
      <c r="AB1179" t="s">
        <v>42752</v>
      </c>
      <c r="AC1179" t="s">
        <v>56384</v>
      </c>
      <c r="AD1179" t="s">
        <v>3448</v>
      </c>
      <c r="AE1179" t="s">
        <v>105</v>
      </c>
      <c r="AF1179" s="119" t="str">
        <f t="shared" si="74"/>
        <v>NA</v>
      </c>
      <c r="AG1179" s="119"/>
      <c r="AH1179" s="119"/>
      <c r="AI1179" s="119"/>
      <c r="AJ1179" s="119" t="str">
        <f t="shared" si="75"/>
        <v>NA</v>
      </c>
      <c r="AK1179" s="190"/>
      <c r="AL1179" s="191"/>
    </row>
    <row r="1180" spans="1:38" x14ac:dyDescent="0.25">
      <c r="A1180" t="s">
        <v>4850</v>
      </c>
      <c r="B1180" t="s">
        <v>4848</v>
      </c>
      <c r="C1180" t="s">
        <v>4849</v>
      </c>
      <c r="D1180" t="s">
        <v>634</v>
      </c>
      <c r="E1180" t="s">
        <v>640</v>
      </c>
      <c r="F1180" t="s">
        <v>54</v>
      </c>
      <c r="G1180"/>
      <c r="H1180" t="s">
        <v>43508</v>
      </c>
      <c r="I1180" t="s">
        <v>50421</v>
      </c>
      <c r="J1180" t="s">
        <v>4850</v>
      </c>
      <c r="K1180" t="s">
        <v>565</v>
      </c>
      <c r="L1180" s="119" t="str">
        <f t="shared" si="72"/>
        <v>NA</v>
      </c>
      <c r="M1180" s="119"/>
      <c r="N1180" s="120" t="str">
        <f t="shared" si="73"/>
        <v>NA</v>
      </c>
      <c r="O1180" s="120"/>
      <c r="P1180"/>
      <c r="Q1180"/>
      <c r="R1180"/>
      <c r="S1180"/>
      <c r="T1180"/>
      <c r="U1180" t="s">
        <v>39850</v>
      </c>
      <c r="V1180" t="s">
        <v>39851</v>
      </c>
      <c r="W1180" t="s">
        <v>3200</v>
      </c>
      <c r="X1180" t="s">
        <v>102</v>
      </c>
      <c r="Y1180" t="s">
        <v>3202</v>
      </c>
      <c r="Z1180" t="s">
        <v>54</v>
      </c>
      <c r="AA1180"/>
      <c r="AB1180" t="s">
        <v>42753</v>
      </c>
      <c r="AC1180" t="s">
        <v>50212</v>
      </c>
      <c r="AD1180" t="s">
        <v>41329</v>
      </c>
      <c r="AE1180" t="s">
        <v>105</v>
      </c>
      <c r="AF1180" s="119" t="str">
        <f t="shared" si="74"/>
        <v>NA</v>
      </c>
      <c r="AG1180" s="119"/>
      <c r="AH1180" s="119"/>
      <c r="AI1180" s="119"/>
      <c r="AJ1180" s="119" t="str">
        <f t="shared" si="75"/>
        <v>NA</v>
      </c>
      <c r="AK1180" s="190"/>
      <c r="AL1180" s="191"/>
    </row>
    <row r="1181" spans="1:38" x14ac:dyDescent="0.25">
      <c r="A1181" t="s">
        <v>4298</v>
      </c>
      <c r="B1181" t="s">
        <v>4296</v>
      </c>
      <c r="C1181" t="s">
        <v>4297</v>
      </c>
      <c r="D1181" t="s">
        <v>634</v>
      </c>
      <c r="E1181" t="s">
        <v>640</v>
      </c>
      <c r="F1181" t="s">
        <v>54</v>
      </c>
      <c r="G1181"/>
      <c r="H1181" t="s">
        <v>43508</v>
      </c>
      <c r="I1181" t="s">
        <v>50421</v>
      </c>
      <c r="J1181" t="s">
        <v>4298</v>
      </c>
      <c r="K1181" t="s">
        <v>565</v>
      </c>
      <c r="L1181" s="119" t="str">
        <f t="shared" si="72"/>
        <v>NA</v>
      </c>
      <c r="M1181" s="119"/>
      <c r="N1181" s="120" t="str">
        <f t="shared" si="73"/>
        <v>NA</v>
      </c>
      <c r="O1181" s="120"/>
      <c r="P1181"/>
      <c r="Q1181"/>
      <c r="R1181"/>
      <c r="S1181"/>
      <c r="T1181"/>
      <c r="U1181" t="s">
        <v>39856</v>
      </c>
      <c r="V1181" t="s">
        <v>39857</v>
      </c>
      <c r="W1181" t="s">
        <v>3200</v>
      </c>
      <c r="X1181" t="s">
        <v>102</v>
      </c>
      <c r="Y1181" t="s">
        <v>3202</v>
      </c>
      <c r="Z1181" t="s">
        <v>54</v>
      </c>
      <c r="AA1181"/>
      <c r="AB1181" t="s">
        <v>42753</v>
      </c>
      <c r="AC1181" t="s">
        <v>50212</v>
      </c>
      <c r="AD1181" t="s">
        <v>41330</v>
      </c>
      <c r="AE1181" t="s">
        <v>105</v>
      </c>
      <c r="AF1181" s="119" t="str">
        <f t="shared" si="74"/>
        <v>NA</v>
      </c>
      <c r="AG1181" s="119"/>
      <c r="AH1181" s="119"/>
      <c r="AI1181" s="119"/>
      <c r="AJ1181" s="119" t="str">
        <f t="shared" si="75"/>
        <v>NA</v>
      </c>
      <c r="AK1181" s="190"/>
      <c r="AL1181" s="191"/>
    </row>
    <row r="1182" spans="1:38" x14ac:dyDescent="0.25">
      <c r="A1182" t="s">
        <v>4662</v>
      </c>
      <c r="B1182" t="s">
        <v>4660</v>
      </c>
      <c r="C1182" t="s">
        <v>4661</v>
      </c>
      <c r="D1182" t="s">
        <v>634</v>
      </c>
      <c r="E1182" t="s">
        <v>4663</v>
      </c>
      <c r="F1182" t="s">
        <v>54</v>
      </c>
      <c r="G1182"/>
      <c r="H1182" t="s">
        <v>43508</v>
      </c>
      <c r="I1182" t="s">
        <v>50746</v>
      </c>
      <c r="J1182" t="s">
        <v>4664</v>
      </c>
      <c r="K1182" t="s">
        <v>565</v>
      </c>
      <c r="L1182" s="119" t="str">
        <f t="shared" si="72"/>
        <v>NA</v>
      </c>
      <c r="M1182" s="119"/>
      <c r="N1182" s="120" t="str">
        <f t="shared" si="73"/>
        <v>NA</v>
      </c>
      <c r="O1182" s="120"/>
      <c r="P1182"/>
      <c r="Q1182"/>
      <c r="R1182"/>
      <c r="S1182"/>
      <c r="T1182"/>
      <c r="U1182" t="s">
        <v>39862</v>
      </c>
      <c r="V1182" t="s">
        <v>39863</v>
      </c>
      <c r="W1182" t="s">
        <v>3200</v>
      </c>
      <c r="X1182" t="s">
        <v>102</v>
      </c>
      <c r="Y1182" t="s">
        <v>3202</v>
      </c>
      <c r="Z1182" t="s">
        <v>54</v>
      </c>
      <c r="AA1182"/>
      <c r="AB1182" t="s">
        <v>42753</v>
      </c>
      <c r="AC1182" t="s">
        <v>50212</v>
      </c>
      <c r="AD1182" t="s">
        <v>41010</v>
      </c>
      <c r="AE1182" t="s">
        <v>105</v>
      </c>
      <c r="AF1182" s="119" t="str">
        <f t="shared" si="74"/>
        <v>NA</v>
      </c>
      <c r="AG1182" s="119"/>
      <c r="AH1182" s="119"/>
      <c r="AI1182" s="119"/>
      <c r="AJ1182" s="119" t="str">
        <f t="shared" si="75"/>
        <v>NA</v>
      </c>
      <c r="AK1182" s="190"/>
      <c r="AL1182" s="191"/>
    </row>
    <row r="1183" spans="1:38" x14ac:dyDescent="0.25">
      <c r="A1183" t="s">
        <v>4978</v>
      </c>
      <c r="B1183" t="s">
        <v>4976</v>
      </c>
      <c r="C1183" t="s">
        <v>4977</v>
      </c>
      <c r="D1183" t="s">
        <v>634</v>
      </c>
      <c r="E1183" t="s">
        <v>4663</v>
      </c>
      <c r="F1183" t="s">
        <v>54</v>
      </c>
      <c r="G1183"/>
      <c r="H1183" t="s">
        <v>43508</v>
      </c>
      <c r="I1183" t="s">
        <v>50746</v>
      </c>
      <c r="J1183" t="s">
        <v>4979</v>
      </c>
      <c r="K1183" t="s">
        <v>565</v>
      </c>
      <c r="L1183" s="119" t="str">
        <f t="shared" si="72"/>
        <v>NA</v>
      </c>
      <c r="M1183" s="119"/>
      <c r="N1183" s="120" t="str">
        <f t="shared" si="73"/>
        <v>NA</v>
      </c>
      <c r="O1183" s="120"/>
      <c r="P1183"/>
      <c r="Q1183"/>
      <c r="R1183"/>
      <c r="S1183"/>
      <c r="T1183"/>
      <c r="U1183" t="s">
        <v>39864</v>
      </c>
      <c r="V1183" t="s">
        <v>39865</v>
      </c>
      <c r="W1183" t="s">
        <v>3200</v>
      </c>
      <c r="X1183" t="s">
        <v>102</v>
      </c>
      <c r="Y1183" t="s">
        <v>31634</v>
      </c>
      <c r="Z1183" t="s">
        <v>54</v>
      </c>
      <c r="AA1183"/>
      <c r="AB1183" t="s">
        <v>42754</v>
      </c>
      <c r="AC1183" t="s">
        <v>56385</v>
      </c>
      <c r="AD1183" t="s">
        <v>41331</v>
      </c>
      <c r="AE1183" t="s">
        <v>105</v>
      </c>
      <c r="AF1183" s="119" t="str">
        <f t="shared" si="74"/>
        <v>NA</v>
      </c>
      <c r="AG1183" s="119"/>
      <c r="AH1183" s="119"/>
      <c r="AI1183" s="119"/>
      <c r="AJ1183" s="119" t="str">
        <f t="shared" si="75"/>
        <v>NA</v>
      </c>
      <c r="AK1183" s="190"/>
      <c r="AL1183" s="191"/>
    </row>
    <row r="1184" spans="1:38" x14ac:dyDescent="0.25">
      <c r="A1184" t="s">
        <v>5143</v>
      </c>
      <c r="B1184" t="s">
        <v>5142</v>
      </c>
      <c r="C1184" t="s">
        <v>3995</v>
      </c>
      <c r="D1184" t="s">
        <v>634</v>
      </c>
      <c r="E1184" t="s">
        <v>661</v>
      </c>
      <c r="F1184" t="s">
        <v>54</v>
      </c>
      <c r="G1184"/>
      <c r="H1184" t="s">
        <v>43508</v>
      </c>
      <c r="I1184" t="s">
        <v>50426</v>
      </c>
      <c r="J1184" t="s">
        <v>5144</v>
      </c>
      <c r="K1184" t="s">
        <v>565</v>
      </c>
      <c r="L1184" s="119" t="str">
        <f t="shared" si="72"/>
        <v>NA</v>
      </c>
      <c r="M1184" s="119"/>
      <c r="N1184" s="120" t="str">
        <f t="shared" si="73"/>
        <v>NA</v>
      </c>
      <c r="O1184" s="120"/>
      <c r="P1184"/>
      <c r="Q1184"/>
      <c r="R1184"/>
      <c r="S1184"/>
      <c r="T1184"/>
      <c r="U1184" t="s">
        <v>39866</v>
      </c>
      <c r="V1184" t="s">
        <v>39867</v>
      </c>
      <c r="W1184" t="s">
        <v>3200</v>
      </c>
      <c r="X1184" t="s">
        <v>102</v>
      </c>
      <c r="Y1184" t="s">
        <v>31634</v>
      </c>
      <c r="Z1184" t="s">
        <v>54</v>
      </c>
      <c r="AA1184"/>
      <c r="AB1184" t="s">
        <v>42754</v>
      </c>
      <c r="AC1184" t="s">
        <v>56385</v>
      </c>
      <c r="AD1184" t="s">
        <v>41332</v>
      </c>
      <c r="AE1184" t="s">
        <v>105</v>
      </c>
      <c r="AF1184" s="119" t="str">
        <f t="shared" si="74"/>
        <v>NA</v>
      </c>
      <c r="AG1184" s="119"/>
      <c r="AH1184" s="119"/>
      <c r="AI1184" s="119"/>
      <c r="AJ1184" s="119" t="str">
        <f t="shared" si="75"/>
        <v>NA</v>
      </c>
      <c r="AK1184" s="190"/>
      <c r="AL1184" s="191"/>
    </row>
    <row r="1185" spans="1:38" x14ac:dyDescent="0.25">
      <c r="A1185" t="s">
        <v>4759</v>
      </c>
      <c r="B1185" t="s">
        <v>4757</v>
      </c>
      <c r="C1185" t="s">
        <v>4758</v>
      </c>
      <c r="D1185" t="s">
        <v>634</v>
      </c>
      <c r="E1185" t="s">
        <v>661</v>
      </c>
      <c r="F1185" t="s">
        <v>54</v>
      </c>
      <c r="G1185"/>
      <c r="H1185" t="s">
        <v>43508</v>
      </c>
      <c r="I1185" t="s">
        <v>50426</v>
      </c>
      <c r="J1185"/>
      <c r="K1185" t="s">
        <v>565</v>
      </c>
      <c r="L1185" s="119" t="str">
        <f t="shared" si="72"/>
        <v>NA</v>
      </c>
      <c r="M1185" s="119"/>
      <c r="N1185" s="120" t="str">
        <f t="shared" si="73"/>
        <v>NA</v>
      </c>
      <c r="O1185" s="120"/>
      <c r="P1185"/>
      <c r="Q1185"/>
      <c r="R1185"/>
      <c r="S1185"/>
      <c r="T1185"/>
      <c r="U1185" t="s">
        <v>39868</v>
      </c>
      <c r="V1185" t="s">
        <v>39869</v>
      </c>
      <c r="W1185" t="s">
        <v>3021</v>
      </c>
      <c r="X1185" t="s">
        <v>102</v>
      </c>
      <c r="Y1185" t="s">
        <v>23791</v>
      </c>
      <c r="Z1185" t="s">
        <v>54</v>
      </c>
      <c r="AA1185"/>
      <c r="AB1185" t="s">
        <v>42755</v>
      </c>
      <c r="AC1185" t="s">
        <v>56386</v>
      </c>
      <c r="AD1185" t="s">
        <v>39868</v>
      </c>
      <c r="AE1185" t="s">
        <v>105</v>
      </c>
      <c r="AF1185" s="119" t="str">
        <f t="shared" si="74"/>
        <v>NA</v>
      </c>
      <c r="AG1185" s="119"/>
      <c r="AH1185" s="119"/>
      <c r="AI1185" s="119"/>
      <c r="AJ1185" s="119" t="str">
        <f t="shared" si="75"/>
        <v>NA</v>
      </c>
      <c r="AK1185" s="190"/>
      <c r="AL1185" s="191"/>
    </row>
    <row r="1186" spans="1:38" x14ac:dyDescent="0.25">
      <c r="A1186" t="s">
        <v>5087</v>
      </c>
      <c r="B1186" t="s">
        <v>5085</v>
      </c>
      <c r="C1186" t="s">
        <v>5086</v>
      </c>
      <c r="D1186" t="s">
        <v>634</v>
      </c>
      <c r="E1186" t="s">
        <v>653</v>
      </c>
      <c r="F1186" t="s">
        <v>54</v>
      </c>
      <c r="G1186"/>
      <c r="H1186" t="s">
        <v>43509</v>
      </c>
      <c r="I1186" t="s">
        <v>50424</v>
      </c>
      <c r="J1186" t="s">
        <v>5088</v>
      </c>
      <c r="K1186" t="s">
        <v>565</v>
      </c>
      <c r="L1186" s="119" t="str">
        <f t="shared" si="72"/>
        <v>NA</v>
      </c>
      <c r="M1186" s="119"/>
      <c r="N1186" s="120" t="str">
        <f t="shared" si="73"/>
        <v>NA</v>
      </c>
      <c r="O1186" s="120"/>
      <c r="P1186"/>
      <c r="Q1186"/>
      <c r="R1186"/>
      <c r="S1186"/>
      <c r="T1186"/>
      <c r="U1186" t="s">
        <v>3022</v>
      </c>
      <c r="V1186" t="s">
        <v>39870</v>
      </c>
      <c r="W1186" t="s">
        <v>3021</v>
      </c>
      <c r="X1186" t="s">
        <v>102</v>
      </c>
      <c r="Y1186" t="s">
        <v>3023</v>
      </c>
      <c r="Z1186" t="s">
        <v>54</v>
      </c>
      <c r="AA1186"/>
      <c r="AB1186" t="s">
        <v>42756</v>
      </c>
      <c r="AC1186" t="s">
        <v>50213</v>
      </c>
      <c r="AD1186" t="s">
        <v>41333</v>
      </c>
      <c r="AE1186" t="s">
        <v>105</v>
      </c>
      <c r="AF1186" s="119" t="str">
        <f t="shared" si="74"/>
        <v>NA</v>
      </c>
      <c r="AG1186" s="119"/>
      <c r="AH1186" s="119"/>
      <c r="AI1186" s="119"/>
      <c r="AJ1186" s="119" t="str">
        <f t="shared" si="75"/>
        <v>NA</v>
      </c>
      <c r="AK1186" s="190"/>
      <c r="AL1186" s="191"/>
    </row>
    <row r="1187" spans="1:38" x14ac:dyDescent="0.25">
      <c r="A1187" t="s">
        <v>4962</v>
      </c>
      <c r="B1187" t="s">
        <v>4960</v>
      </c>
      <c r="C1187" t="s">
        <v>4961</v>
      </c>
      <c r="D1187" t="s">
        <v>634</v>
      </c>
      <c r="E1187" t="s">
        <v>4510</v>
      </c>
      <c r="F1187" t="s">
        <v>54</v>
      </c>
      <c r="G1187"/>
      <c r="H1187" t="s">
        <v>43510</v>
      </c>
      <c r="I1187" t="s">
        <v>50747</v>
      </c>
      <c r="J1187"/>
      <c r="K1187" t="s">
        <v>565</v>
      </c>
      <c r="L1187" s="119" t="str">
        <f t="shared" si="72"/>
        <v>NA</v>
      </c>
      <c r="M1187" s="119"/>
      <c r="N1187" s="120" t="str">
        <f t="shared" si="73"/>
        <v>NA</v>
      </c>
      <c r="O1187" s="120"/>
      <c r="P1187"/>
      <c r="Q1187"/>
      <c r="R1187"/>
      <c r="S1187"/>
      <c r="T1187"/>
      <c r="U1187" t="s">
        <v>39871</v>
      </c>
      <c r="V1187" t="s">
        <v>39872</v>
      </c>
      <c r="W1187" t="s">
        <v>3021</v>
      </c>
      <c r="X1187" t="s">
        <v>102</v>
      </c>
      <c r="Y1187" t="s">
        <v>3023</v>
      </c>
      <c r="Z1187" t="s">
        <v>54</v>
      </c>
      <c r="AA1187"/>
      <c r="AB1187" t="s">
        <v>42757</v>
      </c>
      <c r="AC1187" t="s">
        <v>50213</v>
      </c>
      <c r="AD1187" t="s">
        <v>39871</v>
      </c>
      <c r="AE1187" t="s">
        <v>105</v>
      </c>
      <c r="AF1187" s="119" t="str">
        <f t="shared" si="74"/>
        <v>NA</v>
      </c>
      <c r="AG1187" s="119"/>
      <c r="AH1187" s="119"/>
      <c r="AI1187" s="119"/>
      <c r="AJ1187" s="119" t="str">
        <f t="shared" si="75"/>
        <v>NA</v>
      </c>
      <c r="AK1187" s="190"/>
      <c r="AL1187" s="191"/>
    </row>
    <row r="1188" spans="1:38" x14ac:dyDescent="0.25">
      <c r="A1188" t="s">
        <v>4509</v>
      </c>
      <c r="B1188" t="s">
        <v>4507</v>
      </c>
      <c r="C1188" t="s">
        <v>4508</v>
      </c>
      <c r="D1188" t="s">
        <v>634</v>
      </c>
      <c r="E1188" t="s">
        <v>4510</v>
      </c>
      <c r="F1188" t="s">
        <v>54</v>
      </c>
      <c r="G1188"/>
      <c r="H1188" t="s">
        <v>43510</v>
      </c>
      <c r="I1188" t="s">
        <v>50747</v>
      </c>
      <c r="J1188"/>
      <c r="K1188" t="s">
        <v>565</v>
      </c>
      <c r="L1188" s="119" t="str">
        <f t="shared" si="72"/>
        <v>NA</v>
      </c>
      <c r="M1188" s="119"/>
      <c r="N1188" s="120" t="str">
        <f t="shared" si="73"/>
        <v>NA</v>
      </c>
      <c r="O1188" s="120"/>
      <c r="P1188"/>
      <c r="Q1188"/>
      <c r="R1188"/>
      <c r="S1188"/>
      <c r="T1188"/>
      <c r="U1188" t="s">
        <v>39873</v>
      </c>
      <c r="V1188" t="s">
        <v>39874</v>
      </c>
      <c r="W1188" t="s">
        <v>3021</v>
      </c>
      <c r="X1188" t="s">
        <v>102</v>
      </c>
      <c r="Y1188" t="s">
        <v>3023</v>
      </c>
      <c r="Z1188" t="s">
        <v>54</v>
      </c>
      <c r="AA1188"/>
      <c r="AB1188" t="s">
        <v>42758</v>
      </c>
      <c r="AC1188" t="s">
        <v>50213</v>
      </c>
      <c r="AD1188" t="s">
        <v>39873</v>
      </c>
      <c r="AE1188" t="s">
        <v>105</v>
      </c>
      <c r="AF1188" s="119" t="str">
        <f t="shared" si="74"/>
        <v>NA</v>
      </c>
      <c r="AG1188" s="119"/>
      <c r="AH1188" s="119"/>
      <c r="AI1188" s="119"/>
      <c r="AJ1188" s="119" t="str">
        <f t="shared" si="75"/>
        <v>NA</v>
      </c>
      <c r="AK1188" s="190"/>
      <c r="AL1188" s="191"/>
    </row>
    <row r="1189" spans="1:38" x14ac:dyDescent="0.25">
      <c r="A1189" t="s">
        <v>4407</v>
      </c>
      <c r="B1189" t="s">
        <v>4405</v>
      </c>
      <c r="C1189" t="s">
        <v>4406</v>
      </c>
      <c r="D1189" t="s">
        <v>634</v>
      </c>
      <c r="E1189" t="s">
        <v>3318</v>
      </c>
      <c r="F1189" t="s">
        <v>54</v>
      </c>
      <c r="G1189"/>
      <c r="H1189" t="s">
        <v>43511</v>
      </c>
      <c r="I1189" t="s">
        <v>50748</v>
      </c>
      <c r="J1189" t="s">
        <v>4408</v>
      </c>
      <c r="K1189" t="s">
        <v>565</v>
      </c>
      <c r="L1189" s="119" t="str">
        <f t="shared" si="72"/>
        <v>NA</v>
      </c>
      <c r="M1189" s="119"/>
      <c r="N1189" s="120" t="str">
        <f t="shared" si="73"/>
        <v>NA</v>
      </c>
      <c r="O1189" s="120"/>
      <c r="P1189"/>
      <c r="Q1189"/>
      <c r="R1189"/>
      <c r="S1189"/>
      <c r="T1189"/>
      <c r="U1189" t="s">
        <v>39875</v>
      </c>
      <c r="V1189" t="s">
        <v>39876</v>
      </c>
      <c r="W1189" t="s">
        <v>3021</v>
      </c>
      <c r="X1189" t="s">
        <v>102</v>
      </c>
      <c r="Y1189" t="s">
        <v>3023</v>
      </c>
      <c r="Z1189" t="s">
        <v>54</v>
      </c>
      <c r="AA1189"/>
      <c r="AB1189" t="s">
        <v>42756</v>
      </c>
      <c r="AC1189" t="s">
        <v>50213</v>
      </c>
      <c r="AD1189" t="s">
        <v>41334</v>
      </c>
      <c r="AE1189" t="s">
        <v>105</v>
      </c>
      <c r="AF1189" s="119" t="str">
        <f t="shared" si="74"/>
        <v>NA</v>
      </c>
      <c r="AG1189" s="119"/>
      <c r="AH1189" s="119"/>
      <c r="AI1189" s="119"/>
      <c r="AJ1189" s="119" t="str">
        <f t="shared" si="75"/>
        <v>NA</v>
      </c>
      <c r="AK1189" s="190"/>
      <c r="AL1189" s="191"/>
    </row>
    <row r="1190" spans="1:38" x14ac:dyDescent="0.25">
      <c r="A1190" t="s">
        <v>5031</v>
      </c>
      <c r="B1190" t="s">
        <v>5029</v>
      </c>
      <c r="C1190" t="s">
        <v>5030</v>
      </c>
      <c r="D1190" t="s">
        <v>634</v>
      </c>
      <c r="E1190" t="s">
        <v>5032</v>
      </c>
      <c r="F1190" t="s">
        <v>54</v>
      </c>
      <c r="G1190"/>
      <c r="H1190" t="s">
        <v>43512</v>
      </c>
      <c r="I1190" t="s">
        <v>50749</v>
      </c>
      <c r="J1190" t="s">
        <v>5033</v>
      </c>
      <c r="K1190" t="s">
        <v>565</v>
      </c>
      <c r="L1190" s="119" t="str">
        <f t="shared" si="72"/>
        <v>NA</v>
      </c>
      <c r="M1190" s="119"/>
      <c r="N1190" s="120" t="str">
        <f t="shared" si="73"/>
        <v>NA</v>
      </c>
      <c r="O1190" s="120"/>
      <c r="P1190"/>
      <c r="Q1190"/>
      <c r="R1190"/>
      <c r="S1190"/>
      <c r="T1190"/>
      <c r="U1190" t="s">
        <v>39877</v>
      </c>
      <c r="V1190" t="s">
        <v>39878</v>
      </c>
      <c r="W1190" t="s">
        <v>3021</v>
      </c>
      <c r="X1190" t="s">
        <v>102</v>
      </c>
      <c r="Y1190" t="s">
        <v>3023</v>
      </c>
      <c r="Z1190" t="s">
        <v>54</v>
      </c>
      <c r="AA1190"/>
      <c r="AB1190" t="s">
        <v>42756</v>
      </c>
      <c r="AC1190" t="s">
        <v>50213</v>
      </c>
      <c r="AD1190" t="s">
        <v>41335</v>
      </c>
      <c r="AE1190" t="s">
        <v>105</v>
      </c>
      <c r="AF1190" s="119" t="str">
        <f t="shared" si="74"/>
        <v>NA</v>
      </c>
      <c r="AG1190" s="119"/>
      <c r="AH1190" s="119"/>
      <c r="AI1190" s="119"/>
      <c r="AJ1190" s="119" t="str">
        <f t="shared" si="75"/>
        <v>NA</v>
      </c>
      <c r="AK1190" s="190"/>
      <c r="AL1190" s="191"/>
    </row>
    <row r="1191" spans="1:38" x14ac:dyDescent="0.25">
      <c r="A1191" t="s">
        <v>5217</v>
      </c>
      <c r="B1191" t="s">
        <v>5216</v>
      </c>
      <c r="C1191" t="s">
        <v>5030</v>
      </c>
      <c r="D1191" t="s">
        <v>634</v>
      </c>
      <c r="E1191" t="s">
        <v>337</v>
      </c>
      <c r="F1191" t="s">
        <v>54</v>
      </c>
      <c r="G1191"/>
      <c r="H1191" t="s">
        <v>49646</v>
      </c>
      <c r="I1191" t="s">
        <v>50750</v>
      </c>
      <c r="J1191"/>
      <c r="K1191" t="s">
        <v>565</v>
      </c>
      <c r="L1191" s="119" t="str">
        <f t="shared" si="72"/>
        <v>NA</v>
      </c>
      <c r="M1191" s="119"/>
      <c r="N1191" s="120" t="str">
        <f t="shared" si="73"/>
        <v>NA</v>
      </c>
      <c r="O1191" s="120"/>
      <c r="P1191"/>
      <c r="Q1191"/>
      <c r="R1191"/>
      <c r="S1191"/>
      <c r="T1191"/>
      <c r="U1191" t="s">
        <v>39879</v>
      </c>
      <c r="V1191" t="s">
        <v>39880</v>
      </c>
      <c r="W1191" t="s">
        <v>3021</v>
      </c>
      <c r="X1191" t="s">
        <v>102</v>
      </c>
      <c r="Y1191" t="s">
        <v>3023</v>
      </c>
      <c r="Z1191" t="s">
        <v>54</v>
      </c>
      <c r="AA1191"/>
      <c r="AB1191" t="s">
        <v>42756</v>
      </c>
      <c r="AC1191" t="s">
        <v>50213</v>
      </c>
      <c r="AD1191" t="s">
        <v>41336</v>
      </c>
      <c r="AE1191" t="s">
        <v>105</v>
      </c>
      <c r="AF1191" s="119" t="str">
        <f t="shared" si="74"/>
        <v>NA</v>
      </c>
      <c r="AG1191" s="119"/>
      <c r="AH1191" s="119"/>
      <c r="AI1191" s="119"/>
      <c r="AJ1191" s="119" t="str">
        <f t="shared" si="75"/>
        <v>NA</v>
      </c>
      <c r="AK1191" s="190"/>
      <c r="AL1191" s="191"/>
    </row>
    <row r="1192" spans="1:38" x14ac:dyDescent="0.25">
      <c r="A1192" t="s">
        <v>4739</v>
      </c>
      <c r="B1192" t="s">
        <v>4737</v>
      </c>
      <c r="C1192" t="s">
        <v>4738</v>
      </c>
      <c r="D1192" t="s">
        <v>634</v>
      </c>
      <c r="E1192" t="s">
        <v>337</v>
      </c>
      <c r="F1192" t="s">
        <v>54</v>
      </c>
      <c r="G1192"/>
      <c r="H1192" t="s">
        <v>49646</v>
      </c>
      <c r="I1192" t="s">
        <v>50750</v>
      </c>
      <c r="J1192"/>
      <c r="K1192" t="s">
        <v>565</v>
      </c>
      <c r="L1192" s="119" t="str">
        <f t="shared" si="72"/>
        <v>NA</v>
      </c>
      <c r="M1192" s="119"/>
      <c r="N1192" s="120" t="str">
        <f t="shared" si="73"/>
        <v>NA</v>
      </c>
      <c r="O1192" s="120"/>
      <c r="P1192"/>
      <c r="Q1192"/>
      <c r="R1192"/>
      <c r="S1192"/>
      <c r="T1192"/>
      <c r="U1192" t="s">
        <v>1332</v>
      </c>
      <c r="V1192" t="s">
        <v>39881</v>
      </c>
      <c r="W1192" t="s">
        <v>1331</v>
      </c>
      <c r="X1192" t="s">
        <v>102</v>
      </c>
      <c r="Y1192" t="s">
        <v>1333</v>
      </c>
      <c r="Z1192" t="s">
        <v>54</v>
      </c>
      <c r="AA1192"/>
      <c r="AB1192" t="s">
        <v>42760</v>
      </c>
      <c r="AC1192" t="s">
        <v>50215</v>
      </c>
      <c r="AD1192" t="s">
        <v>1334</v>
      </c>
      <c r="AE1192" t="s">
        <v>105</v>
      </c>
      <c r="AF1192" s="119" t="str">
        <f t="shared" si="74"/>
        <v>NA</v>
      </c>
      <c r="AG1192" s="119"/>
      <c r="AH1192" s="119"/>
      <c r="AI1192" s="119"/>
      <c r="AJ1192" s="119" t="str">
        <f t="shared" si="75"/>
        <v>NA</v>
      </c>
      <c r="AK1192" s="190"/>
      <c r="AL1192" s="191"/>
    </row>
    <row r="1193" spans="1:38" x14ac:dyDescent="0.25">
      <c r="A1193" t="s">
        <v>4997</v>
      </c>
      <c r="B1193" t="s">
        <v>4995</v>
      </c>
      <c r="C1193" t="s">
        <v>4996</v>
      </c>
      <c r="D1193" t="s">
        <v>634</v>
      </c>
      <c r="E1193" t="s">
        <v>3279</v>
      </c>
      <c r="F1193" t="s">
        <v>54</v>
      </c>
      <c r="G1193"/>
      <c r="H1193" t="s">
        <v>43513</v>
      </c>
      <c r="I1193" t="s">
        <v>50751</v>
      </c>
      <c r="J1193"/>
      <c r="K1193" t="s">
        <v>565</v>
      </c>
      <c r="L1193" s="119" t="str">
        <f t="shared" si="72"/>
        <v>NA</v>
      </c>
      <c r="M1193" s="119"/>
      <c r="N1193" s="120" t="str">
        <f t="shared" si="73"/>
        <v>NA</v>
      </c>
      <c r="O1193" s="120"/>
      <c r="P1193"/>
      <c r="Q1193"/>
      <c r="R1193"/>
      <c r="S1193"/>
      <c r="T1193"/>
      <c r="U1193" t="s">
        <v>3743</v>
      </c>
      <c r="V1193" t="s">
        <v>39882</v>
      </c>
      <c r="W1193" t="s">
        <v>3742</v>
      </c>
      <c r="X1193" t="s">
        <v>102</v>
      </c>
      <c r="Y1193" t="s">
        <v>3744</v>
      </c>
      <c r="Z1193" t="s">
        <v>54</v>
      </c>
      <c r="AA1193"/>
      <c r="AB1193" t="s">
        <v>42761</v>
      </c>
      <c r="AC1193" t="s">
        <v>50216</v>
      </c>
      <c r="AD1193" t="s">
        <v>3743</v>
      </c>
      <c r="AE1193" t="s">
        <v>105</v>
      </c>
      <c r="AF1193" s="119" t="str">
        <f t="shared" si="74"/>
        <v>NA</v>
      </c>
      <c r="AG1193" s="119"/>
      <c r="AH1193" s="119"/>
      <c r="AI1193" s="119"/>
      <c r="AJ1193" s="119" t="str">
        <f t="shared" si="75"/>
        <v>NA</v>
      </c>
      <c r="AK1193" s="190"/>
      <c r="AL1193" s="191"/>
    </row>
    <row r="1194" spans="1:38" x14ac:dyDescent="0.25">
      <c r="A1194" t="s">
        <v>4755</v>
      </c>
      <c r="B1194" t="s">
        <v>4753</v>
      </c>
      <c r="C1194" t="s">
        <v>4754</v>
      </c>
      <c r="D1194" t="s">
        <v>634</v>
      </c>
      <c r="E1194" t="s">
        <v>543</v>
      </c>
      <c r="F1194" t="s">
        <v>54</v>
      </c>
      <c r="G1194"/>
      <c r="H1194" t="s">
        <v>43514</v>
      </c>
      <c r="I1194" t="s">
        <v>50752</v>
      </c>
      <c r="J1194" t="s">
        <v>4756</v>
      </c>
      <c r="K1194" t="s">
        <v>565</v>
      </c>
      <c r="L1194" s="119" t="str">
        <f t="shared" si="72"/>
        <v>NA</v>
      </c>
      <c r="M1194" s="119"/>
      <c r="N1194" s="120" t="str">
        <f t="shared" si="73"/>
        <v>NA</v>
      </c>
      <c r="O1194" s="120"/>
      <c r="P1194"/>
      <c r="Q1194"/>
      <c r="R1194"/>
      <c r="S1194"/>
      <c r="T1194"/>
      <c r="U1194" t="s">
        <v>39883</v>
      </c>
      <c r="V1194" t="s">
        <v>39884</v>
      </c>
      <c r="W1194" t="s">
        <v>1408</v>
      </c>
      <c r="X1194" t="s">
        <v>102</v>
      </c>
      <c r="Y1194" t="s">
        <v>1410</v>
      </c>
      <c r="Z1194" t="s">
        <v>54</v>
      </c>
      <c r="AA1194"/>
      <c r="AB1194" t="s">
        <v>42762</v>
      </c>
      <c r="AC1194" t="s">
        <v>50217</v>
      </c>
      <c r="AD1194" t="s">
        <v>39883</v>
      </c>
      <c r="AE1194" t="s">
        <v>105</v>
      </c>
      <c r="AF1194" s="119" t="str">
        <f t="shared" si="74"/>
        <v>NA</v>
      </c>
      <c r="AG1194" s="119"/>
      <c r="AH1194" s="119"/>
      <c r="AI1194" s="119"/>
      <c r="AJ1194" s="119" t="str">
        <f t="shared" si="75"/>
        <v>NA</v>
      </c>
      <c r="AK1194" s="190"/>
      <c r="AL1194" s="191"/>
    </row>
    <row r="1195" spans="1:38" x14ac:dyDescent="0.25">
      <c r="A1195" t="s">
        <v>4955</v>
      </c>
      <c r="B1195" t="s">
        <v>4953</v>
      </c>
      <c r="C1195" t="s">
        <v>4954</v>
      </c>
      <c r="D1195" t="s">
        <v>634</v>
      </c>
      <c r="E1195" t="s">
        <v>543</v>
      </c>
      <c r="F1195" t="s">
        <v>54</v>
      </c>
      <c r="G1195"/>
      <c r="H1195" t="s">
        <v>43514</v>
      </c>
      <c r="I1195" t="s">
        <v>50752</v>
      </c>
      <c r="J1195"/>
      <c r="K1195" t="s">
        <v>565</v>
      </c>
      <c r="L1195" s="119" t="str">
        <f t="shared" si="72"/>
        <v>NA</v>
      </c>
      <c r="M1195" s="119"/>
      <c r="N1195" s="120" t="str">
        <f t="shared" si="73"/>
        <v>NA</v>
      </c>
      <c r="O1195" s="120"/>
      <c r="P1195"/>
      <c r="Q1195"/>
      <c r="R1195"/>
      <c r="S1195"/>
      <c r="T1195"/>
      <c r="U1195" t="s">
        <v>1129</v>
      </c>
      <c r="V1195" t="s">
        <v>39885</v>
      </c>
      <c r="W1195" t="s">
        <v>1128</v>
      </c>
      <c r="X1195" t="s">
        <v>102</v>
      </c>
      <c r="Y1195" t="s">
        <v>1130</v>
      </c>
      <c r="Z1195" t="s">
        <v>54</v>
      </c>
      <c r="AA1195"/>
      <c r="AB1195" t="s">
        <v>42763</v>
      </c>
      <c r="AC1195" t="s">
        <v>50218</v>
      </c>
      <c r="AD1195" t="s">
        <v>1129</v>
      </c>
      <c r="AE1195" t="s">
        <v>105</v>
      </c>
      <c r="AF1195" s="119" t="str">
        <f t="shared" si="74"/>
        <v>NA</v>
      </c>
      <c r="AG1195" s="119"/>
      <c r="AH1195" s="119"/>
      <c r="AI1195" s="119"/>
      <c r="AJ1195" s="119" t="str">
        <f t="shared" si="75"/>
        <v>NA</v>
      </c>
      <c r="AK1195" s="190"/>
      <c r="AL1195" s="191"/>
    </row>
    <row r="1196" spans="1:38" x14ac:dyDescent="0.25">
      <c r="A1196" t="s">
        <v>4429</v>
      </c>
      <c r="B1196" t="s">
        <v>4427</v>
      </c>
      <c r="C1196" t="s">
        <v>4428</v>
      </c>
      <c r="D1196" t="s">
        <v>634</v>
      </c>
      <c r="E1196" t="s">
        <v>543</v>
      </c>
      <c r="F1196" t="s">
        <v>54</v>
      </c>
      <c r="G1196"/>
      <c r="H1196" t="s">
        <v>43514</v>
      </c>
      <c r="I1196" t="s">
        <v>50752</v>
      </c>
      <c r="J1196" t="s">
        <v>4430</v>
      </c>
      <c r="K1196" t="s">
        <v>565</v>
      </c>
      <c r="L1196" s="119" t="str">
        <f t="shared" si="72"/>
        <v>NA</v>
      </c>
      <c r="M1196" s="119"/>
      <c r="N1196" s="120" t="str">
        <f t="shared" si="73"/>
        <v>NA</v>
      </c>
      <c r="O1196" s="120"/>
      <c r="P1196"/>
      <c r="Q1196"/>
      <c r="R1196"/>
      <c r="S1196"/>
      <c r="T1196"/>
      <c r="U1196" t="s">
        <v>39886</v>
      </c>
      <c r="V1196" t="s">
        <v>39887</v>
      </c>
      <c r="W1196" t="s">
        <v>1128</v>
      </c>
      <c r="X1196" t="s">
        <v>102</v>
      </c>
      <c r="Y1196" t="s">
        <v>1130</v>
      </c>
      <c r="Z1196" t="s">
        <v>54</v>
      </c>
      <c r="AA1196"/>
      <c r="AB1196" t="s">
        <v>42763</v>
      </c>
      <c r="AC1196" t="s">
        <v>50218</v>
      </c>
      <c r="AD1196" t="s">
        <v>41337</v>
      </c>
      <c r="AE1196" t="s">
        <v>105</v>
      </c>
      <c r="AF1196" s="119" t="str">
        <f t="shared" si="74"/>
        <v>NA</v>
      </c>
      <c r="AG1196" s="119"/>
      <c r="AH1196" s="119"/>
      <c r="AI1196" s="119"/>
      <c r="AJ1196" s="119" t="str">
        <f t="shared" si="75"/>
        <v>NA</v>
      </c>
      <c r="AK1196" s="190"/>
      <c r="AL1196" s="191"/>
    </row>
    <row r="1197" spans="1:38" x14ac:dyDescent="0.25">
      <c r="A1197" t="s">
        <v>4783</v>
      </c>
      <c r="B1197" t="s">
        <v>4781</v>
      </c>
      <c r="C1197" t="s">
        <v>4782</v>
      </c>
      <c r="D1197" t="s">
        <v>634</v>
      </c>
      <c r="E1197" t="s">
        <v>4784</v>
      </c>
      <c r="F1197" t="s">
        <v>54</v>
      </c>
      <c r="G1197"/>
      <c r="H1197" t="s">
        <v>43515</v>
      </c>
      <c r="I1197" t="s">
        <v>50753</v>
      </c>
      <c r="J1197"/>
      <c r="K1197" t="s">
        <v>565</v>
      </c>
      <c r="L1197" s="119" t="str">
        <f t="shared" si="72"/>
        <v>NA</v>
      </c>
      <c r="M1197" s="119"/>
      <c r="N1197" s="120" t="str">
        <f t="shared" si="73"/>
        <v>NA</v>
      </c>
      <c r="O1197" s="120"/>
      <c r="P1197"/>
      <c r="Q1197"/>
      <c r="R1197"/>
      <c r="S1197"/>
      <c r="T1197"/>
      <c r="U1197" t="s">
        <v>3800</v>
      </c>
      <c r="V1197" t="s">
        <v>39888</v>
      </c>
      <c r="W1197" t="s">
        <v>3799</v>
      </c>
      <c r="X1197" t="s">
        <v>102</v>
      </c>
      <c r="Y1197" t="s">
        <v>3801</v>
      </c>
      <c r="Z1197" t="s">
        <v>54</v>
      </c>
      <c r="AA1197"/>
      <c r="AB1197" t="s">
        <v>42764</v>
      </c>
      <c r="AC1197" t="s">
        <v>50219</v>
      </c>
      <c r="AD1197" t="s">
        <v>3800</v>
      </c>
      <c r="AE1197" t="s">
        <v>105</v>
      </c>
      <c r="AF1197" s="119" t="str">
        <f t="shared" si="74"/>
        <v>NA</v>
      </c>
      <c r="AG1197" s="119"/>
      <c r="AH1197" s="119"/>
      <c r="AI1197" s="119"/>
      <c r="AJ1197" s="119" t="str">
        <f t="shared" si="75"/>
        <v>NA</v>
      </c>
      <c r="AK1197" s="190"/>
      <c r="AL1197" s="191"/>
    </row>
    <row r="1198" spans="1:38" x14ac:dyDescent="0.25">
      <c r="A1198" t="s">
        <v>4652</v>
      </c>
      <c r="B1198" t="s">
        <v>4650</v>
      </c>
      <c r="C1198" t="s">
        <v>4651</v>
      </c>
      <c r="D1198" t="s">
        <v>634</v>
      </c>
      <c r="E1198" t="s">
        <v>3646</v>
      </c>
      <c r="F1198" t="s">
        <v>54</v>
      </c>
      <c r="G1198"/>
      <c r="H1198" t="s">
        <v>43516</v>
      </c>
      <c r="I1198" t="s">
        <v>50754</v>
      </c>
      <c r="J1198"/>
      <c r="K1198" t="s">
        <v>565</v>
      </c>
      <c r="L1198" s="119" t="str">
        <f t="shared" si="72"/>
        <v>NA</v>
      </c>
      <c r="M1198" s="119"/>
      <c r="N1198" s="120" t="str">
        <f t="shared" si="73"/>
        <v>NA</v>
      </c>
      <c r="O1198" s="120"/>
      <c r="P1198"/>
      <c r="Q1198"/>
      <c r="R1198"/>
      <c r="S1198"/>
      <c r="T1198"/>
      <c r="U1198" t="s">
        <v>39889</v>
      </c>
      <c r="V1198" t="s">
        <v>39890</v>
      </c>
      <c r="W1198" t="s">
        <v>3595</v>
      </c>
      <c r="X1198" t="s">
        <v>102</v>
      </c>
      <c r="Y1198" t="s">
        <v>39891</v>
      </c>
      <c r="Z1198" t="s">
        <v>54</v>
      </c>
      <c r="AA1198"/>
      <c r="AB1198" t="s">
        <v>42765</v>
      </c>
      <c r="AC1198" t="s">
        <v>56387</v>
      </c>
      <c r="AD1198" t="s">
        <v>39889</v>
      </c>
      <c r="AE1198" t="s">
        <v>105</v>
      </c>
      <c r="AF1198" s="119" t="str">
        <f t="shared" si="74"/>
        <v>NA</v>
      </c>
      <c r="AG1198" s="119"/>
      <c r="AH1198" s="119"/>
      <c r="AI1198" s="119"/>
      <c r="AJ1198" s="119" t="str">
        <f t="shared" si="75"/>
        <v>NA</v>
      </c>
      <c r="AK1198" s="190"/>
      <c r="AL1198" s="191"/>
    </row>
    <row r="1199" spans="1:38" x14ac:dyDescent="0.25">
      <c r="A1199" t="s">
        <v>5220</v>
      </c>
      <c r="B1199" t="s">
        <v>5218</v>
      </c>
      <c r="C1199" t="s">
        <v>5219</v>
      </c>
      <c r="D1199" t="s">
        <v>634</v>
      </c>
      <c r="E1199" t="s">
        <v>5221</v>
      </c>
      <c r="F1199" t="s">
        <v>54</v>
      </c>
      <c r="G1199"/>
      <c r="H1199" t="s">
        <v>43517</v>
      </c>
      <c r="I1199" t="s">
        <v>50755</v>
      </c>
      <c r="J1199" t="s">
        <v>5220</v>
      </c>
      <c r="K1199" t="s">
        <v>565</v>
      </c>
      <c r="L1199" s="119" t="str">
        <f t="shared" si="72"/>
        <v>NA</v>
      </c>
      <c r="M1199" s="119"/>
      <c r="N1199" s="120" t="str">
        <f t="shared" si="73"/>
        <v>NA</v>
      </c>
      <c r="O1199" s="120"/>
      <c r="P1199"/>
      <c r="Q1199"/>
      <c r="R1199"/>
      <c r="S1199"/>
      <c r="T1199"/>
      <c r="U1199" t="s">
        <v>3812</v>
      </c>
      <c r="V1199" t="s">
        <v>39892</v>
      </c>
      <c r="W1199" t="s">
        <v>3811</v>
      </c>
      <c r="X1199" t="s">
        <v>102</v>
      </c>
      <c r="Y1199" t="s">
        <v>3813</v>
      </c>
      <c r="Z1199" t="s">
        <v>54</v>
      </c>
      <c r="AA1199"/>
      <c r="AB1199" t="s">
        <v>42766</v>
      </c>
      <c r="AC1199" t="s">
        <v>50220</v>
      </c>
      <c r="AD1199" t="s">
        <v>3812</v>
      </c>
      <c r="AE1199" t="s">
        <v>105</v>
      </c>
      <c r="AF1199" s="119" t="str">
        <f t="shared" si="74"/>
        <v>NA</v>
      </c>
      <c r="AG1199" s="119"/>
      <c r="AH1199" s="119"/>
      <c r="AI1199" s="119"/>
      <c r="AJ1199" s="119" t="str">
        <f t="shared" si="75"/>
        <v>NA</v>
      </c>
      <c r="AK1199" s="190"/>
      <c r="AL1199" s="191"/>
    </row>
    <row r="1200" spans="1:38" x14ac:dyDescent="0.25">
      <c r="A1200" t="s">
        <v>4775</v>
      </c>
      <c r="B1200" t="s">
        <v>4773</v>
      </c>
      <c r="C1200" t="s">
        <v>4774</v>
      </c>
      <c r="D1200" t="s">
        <v>634</v>
      </c>
      <c r="E1200" t="s">
        <v>4776</v>
      </c>
      <c r="F1200" t="s">
        <v>54</v>
      </c>
      <c r="G1200"/>
      <c r="H1200" t="s">
        <v>43518</v>
      </c>
      <c r="I1200" t="s">
        <v>50756</v>
      </c>
      <c r="J1200" t="s">
        <v>4777</v>
      </c>
      <c r="K1200" t="s">
        <v>565</v>
      </c>
      <c r="L1200" s="119" t="str">
        <f t="shared" si="72"/>
        <v>NA</v>
      </c>
      <c r="M1200" s="119"/>
      <c r="N1200" s="120" t="str">
        <f t="shared" si="73"/>
        <v>NA</v>
      </c>
      <c r="O1200" s="120"/>
      <c r="P1200"/>
      <c r="Q1200"/>
      <c r="R1200"/>
      <c r="S1200"/>
      <c r="T1200"/>
      <c r="U1200" t="s">
        <v>39893</v>
      </c>
      <c r="V1200" t="s">
        <v>39894</v>
      </c>
      <c r="W1200" t="s">
        <v>3141</v>
      </c>
      <c r="X1200" t="s">
        <v>102</v>
      </c>
      <c r="Y1200" t="s">
        <v>3143</v>
      </c>
      <c r="Z1200" t="s">
        <v>54</v>
      </c>
      <c r="AA1200"/>
      <c r="AB1200" t="s">
        <v>42767</v>
      </c>
      <c r="AC1200" t="s">
        <v>50221</v>
      </c>
      <c r="AD1200" t="s">
        <v>41338</v>
      </c>
      <c r="AE1200" t="s">
        <v>105</v>
      </c>
      <c r="AF1200" s="119" t="str">
        <f t="shared" si="74"/>
        <v>NA</v>
      </c>
      <c r="AG1200" s="119"/>
      <c r="AH1200" s="119"/>
      <c r="AI1200" s="119"/>
      <c r="AJ1200" s="119" t="str">
        <f t="shared" si="75"/>
        <v>NA</v>
      </c>
      <c r="AK1200" s="190"/>
      <c r="AL1200" s="191"/>
    </row>
    <row r="1201" spans="1:38" x14ac:dyDescent="0.25">
      <c r="A1201" t="s">
        <v>4766</v>
      </c>
      <c r="B1201" t="s">
        <v>4764</v>
      </c>
      <c r="C1201" t="s">
        <v>4765</v>
      </c>
      <c r="D1201" t="s">
        <v>634</v>
      </c>
      <c r="E1201" t="s">
        <v>3618</v>
      </c>
      <c r="F1201" t="s">
        <v>54</v>
      </c>
      <c r="G1201"/>
      <c r="H1201" t="s">
        <v>43519</v>
      </c>
      <c r="I1201" t="s">
        <v>50757</v>
      </c>
      <c r="J1201" t="s">
        <v>4767</v>
      </c>
      <c r="K1201" t="s">
        <v>565</v>
      </c>
      <c r="L1201" s="119" t="str">
        <f t="shared" si="72"/>
        <v>NA</v>
      </c>
      <c r="M1201" s="119"/>
      <c r="N1201" s="120" t="str">
        <f t="shared" si="73"/>
        <v>NA</v>
      </c>
      <c r="O1201" s="120"/>
      <c r="P1201"/>
      <c r="Q1201"/>
      <c r="R1201"/>
      <c r="S1201"/>
      <c r="T1201"/>
      <c r="U1201" t="s">
        <v>39895</v>
      </c>
      <c r="V1201" t="s">
        <v>39896</v>
      </c>
      <c r="W1201" t="s">
        <v>3141</v>
      </c>
      <c r="X1201" t="s">
        <v>102</v>
      </c>
      <c r="Y1201" t="s">
        <v>3143</v>
      </c>
      <c r="Z1201" t="s">
        <v>54</v>
      </c>
      <c r="AA1201"/>
      <c r="AB1201" t="s">
        <v>42767</v>
      </c>
      <c r="AC1201" t="s">
        <v>50221</v>
      </c>
      <c r="AD1201" t="s">
        <v>41339</v>
      </c>
      <c r="AE1201" t="s">
        <v>105</v>
      </c>
      <c r="AF1201" s="119" t="str">
        <f t="shared" si="74"/>
        <v>NA</v>
      </c>
      <c r="AG1201" s="119"/>
      <c r="AH1201" s="119"/>
      <c r="AI1201" s="119"/>
      <c r="AJ1201" s="119" t="str">
        <f t="shared" si="75"/>
        <v>NA</v>
      </c>
      <c r="AK1201" s="190"/>
      <c r="AL1201" s="191"/>
    </row>
    <row r="1202" spans="1:38" x14ac:dyDescent="0.25">
      <c r="A1202" t="s">
        <v>4903</v>
      </c>
      <c r="B1202" t="s">
        <v>4901</v>
      </c>
      <c r="C1202" t="s">
        <v>4902</v>
      </c>
      <c r="D1202" t="s">
        <v>634</v>
      </c>
      <c r="E1202" t="s">
        <v>3618</v>
      </c>
      <c r="F1202" t="s">
        <v>54</v>
      </c>
      <c r="G1202"/>
      <c r="H1202" t="s">
        <v>43519</v>
      </c>
      <c r="I1202" t="s">
        <v>50757</v>
      </c>
      <c r="J1202" t="s">
        <v>4904</v>
      </c>
      <c r="K1202" t="s">
        <v>565</v>
      </c>
      <c r="L1202" s="119" t="str">
        <f t="shared" si="72"/>
        <v>NA</v>
      </c>
      <c r="M1202" s="119"/>
      <c r="N1202" s="120" t="str">
        <f t="shared" si="73"/>
        <v>NA</v>
      </c>
      <c r="O1202" s="120"/>
      <c r="P1202"/>
      <c r="Q1202"/>
      <c r="R1202"/>
      <c r="S1202"/>
      <c r="T1202"/>
      <c r="U1202" t="s">
        <v>39897</v>
      </c>
      <c r="V1202" t="s">
        <v>39898</v>
      </c>
      <c r="W1202" t="s">
        <v>3595</v>
      </c>
      <c r="X1202" t="s">
        <v>102</v>
      </c>
      <c r="Y1202" t="s">
        <v>3597</v>
      </c>
      <c r="Z1202" t="s">
        <v>54</v>
      </c>
      <c r="AA1202"/>
      <c r="AB1202" t="s">
        <v>42768</v>
      </c>
      <c r="AC1202" t="s">
        <v>50222</v>
      </c>
      <c r="AD1202" t="s">
        <v>39897</v>
      </c>
      <c r="AE1202" t="s">
        <v>105</v>
      </c>
      <c r="AF1202" s="119" t="str">
        <f t="shared" si="74"/>
        <v>NA</v>
      </c>
      <c r="AG1202" s="119"/>
      <c r="AH1202" s="119"/>
      <c r="AI1202" s="119"/>
      <c r="AJ1202" s="119" t="str">
        <f t="shared" si="75"/>
        <v>NA</v>
      </c>
      <c r="AK1202" s="190"/>
      <c r="AL1202" s="191"/>
    </row>
    <row r="1203" spans="1:38" x14ac:dyDescent="0.25">
      <c r="A1203" t="s">
        <v>4878</v>
      </c>
      <c r="B1203" t="s">
        <v>4876</v>
      </c>
      <c r="C1203" t="s">
        <v>4877</v>
      </c>
      <c r="D1203" t="s">
        <v>634</v>
      </c>
      <c r="E1203" t="s">
        <v>4879</v>
      </c>
      <c r="F1203" t="s">
        <v>54</v>
      </c>
      <c r="G1203"/>
      <c r="H1203" t="s">
        <v>43520</v>
      </c>
      <c r="I1203" t="s">
        <v>50758</v>
      </c>
      <c r="J1203" t="s">
        <v>4880</v>
      </c>
      <c r="K1203" t="s">
        <v>565</v>
      </c>
      <c r="L1203" s="119" t="str">
        <f t="shared" si="72"/>
        <v>NA</v>
      </c>
      <c r="M1203" s="119"/>
      <c r="N1203" s="120" t="str">
        <f t="shared" si="73"/>
        <v>NA</v>
      </c>
      <c r="O1203" s="120"/>
      <c r="P1203"/>
      <c r="Q1203"/>
      <c r="R1203"/>
      <c r="S1203"/>
      <c r="T1203"/>
      <c r="U1203" t="s">
        <v>39899</v>
      </c>
      <c r="V1203" t="s">
        <v>39900</v>
      </c>
      <c r="W1203" t="s">
        <v>3595</v>
      </c>
      <c r="X1203" t="s">
        <v>102</v>
      </c>
      <c r="Y1203" t="s">
        <v>3597</v>
      </c>
      <c r="Z1203" t="s">
        <v>54</v>
      </c>
      <c r="AA1203"/>
      <c r="AB1203" t="s">
        <v>42768</v>
      </c>
      <c r="AC1203" t="s">
        <v>50222</v>
      </c>
      <c r="AD1203" t="s">
        <v>41340</v>
      </c>
      <c r="AE1203" t="s">
        <v>105</v>
      </c>
      <c r="AF1203" s="119" t="str">
        <f t="shared" si="74"/>
        <v>NA</v>
      </c>
      <c r="AG1203" s="119"/>
      <c r="AH1203" s="119"/>
      <c r="AI1203" s="119"/>
      <c r="AJ1203" s="119" t="str">
        <f t="shared" si="75"/>
        <v>NA</v>
      </c>
      <c r="AK1203" s="190"/>
      <c r="AL1203" s="191"/>
    </row>
    <row r="1204" spans="1:38" x14ac:dyDescent="0.25">
      <c r="A1204" t="s">
        <v>4445</v>
      </c>
      <c r="B1204" t="s">
        <v>4443</v>
      </c>
      <c r="C1204" t="s">
        <v>4444</v>
      </c>
      <c r="D1204" t="s">
        <v>634</v>
      </c>
      <c r="E1204" t="s">
        <v>4446</v>
      </c>
      <c r="F1204" t="s">
        <v>54</v>
      </c>
      <c r="G1204"/>
      <c r="H1204" t="s">
        <v>43521</v>
      </c>
      <c r="I1204" t="s">
        <v>50759</v>
      </c>
      <c r="J1204"/>
      <c r="K1204" t="s">
        <v>565</v>
      </c>
      <c r="L1204" s="119" t="str">
        <f t="shared" si="72"/>
        <v>NA</v>
      </c>
      <c r="M1204" s="119"/>
      <c r="N1204" s="120" t="str">
        <f t="shared" si="73"/>
        <v>NA</v>
      </c>
      <c r="O1204" s="120"/>
      <c r="P1204"/>
      <c r="Q1204"/>
      <c r="R1204"/>
      <c r="S1204"/>
      <c r="T1204"/>
      <c r="U1204" t="s">
        <v>2660</v>
      </c>
      <c r="V1204" t="s">
        <v>39917</v>
      </c>
      <c r="W1204" t="s">
        <v>2659</v>
      </c>
      <c r="X1204" t="s">
        <v>102</v>
      </c>
      <c r="Y1204" t="s">
        <v>2661</v>
      </c>
      <c r="Z1204" t="s">
        <v>54</v>
      </c>
      <c r="AA1204"/>
      <c r="AB1204" t="s">
        <v>42769</v>
      </c>
      <c r="AC1204" t="s">
        <v>50223</v>
      </c>
      <c r="AD1204" t="s">
        <v>2662</v>
      </c>
      <c r="AE1204" t="s">
        <v>105</v>
      </c>
      <c r="AF1204" s="119" t="str">
        <f t="shared" si="74"/>
        <v>NA</v>
      </c>
      <c r="AG1204" s="119"/>
      <c r="AH1204" s="119"/>
      <c r="AI1204" s="119"/>
      <c r="AJ1204" s="119" t="str">
        <f t="shared" si="75"/>
        <v>NA</v>
      </c>
      <c r="AK1204" s="190"/>
      <c r="AL1204" s="191"/>
    </row>
    <row r="1205" spans="1:38" x14ac:dyDescent="0.25">
      <c r="A1205" t="s">
        <v>4053</v>
      </c>
      <c r="B1205" t="s">
        <v>4051</v>
      </c>
      <c r="C1205" t="s">
        <v>4052</v>
      </c>
      <c r="D1205" t="s">
        <v>634</v>
      </c>
      <c r="E1205" t="s">
        <v>4054</v>
      </c>
      <c r="F1205" t="s">
        <v>54</v>
      </c>
      <c r="G1205"/>
      <c r="H1205" t="s">
        <v>43522</v>
      </c>
      <c r="I1205" t="s">
        <v>50760</v>
      </c>
      <c r="J1205" t="s">
        <v>4055</v>
      </c>
      <c r="K1205" t="s">
        <v>565</v>
      </c>
      <c r="L1205" s="119" t="str">
        <f t="shared" si="72"/>
        <v>NA</v>
      </c>
      <c r="M1205" s="119"/>
      <c r="N1205" s="120" t="str">
        <f t="shared" si="73"/>
        <v>NA</v>
      </c>
      <c r="O1205" s="120"/>
      <c r="P1205"/>
      <c r="Q1205"/>
      <c r="R1205"/>
      <c r="S1205"/>
      <c r="T1205"/>
      <c r="U1205" t="s">
        <v>39918</v>
      </c>
      <c r="V1205" t="s">
        <v>39919</v>
      </c>
      <c r="W1205" t="s">
        <v>2659</v>
      </c>
      <c r="X1205" t="s">
        <v>102</v>
      </c>
      <c r="Y1205" t="s">
        <v>2661</v>
      </c>
      <c r="Z1205" t="s">
        <v>54</v>
      </c>
      <c r="AA1205"/>
      <c r="AB1205" t="s">
        <v>42770</v>
      </c>
      <c r="AC1205" t="s">
        <v>50223</v>
      </c>
      <c r="AD1205" t="s">
        <v>41341</v>
      </c>
      <c r="AE1205" t="s">
        <v>105</v>
      </c>
      <c r="AF1205" s="119" t="str">
        <f t="shared" si="74"/>
        <v>NA</v>
      </c>
      <c r="AG1205" s="119"/>
      <c r="AH1205" s="119"/>
      <c r="AI1205" s="119"/>
      <c r="AJ1205" s="119" t="str">
        <f t="shared" si="75"/>
        <v>NA</v>
      </c>
      <c r="AK1205" s="190"/>
      <c r="AL1205" s="191"/>
    </row>
    <row r="1206" spans="1:38" x14ac:dyDescent="0.25">
      <c r="A1206" t="s">
        <v>5228</v>
      </c>
      <c r="B1206" t="s">
        <v>5226</v>
      </c>
      <c r="C1206" t="s">
        <v>5227</v>
      </c>
      <c r="D1206" t="s">
        <v>634</v>
      </c>
      <c r="E1206" t="s">
        <v>142</v>
      </c>
      <c r="F1206" t="s">
        <v>54</v>
      </c>
      <c r="G1206" t="s">
        <v>49621</v>
      </c>
      <c r="H1206" t="s">
        <v>43523</v>
      </c>
      <c r="I1206" t="s">
        <v>50761</v>
      </c>
      <c r="J1206"/>
      <c r="K1206" t="s">
        <v>565</v>
      </c>
      <c r="L1206" s="119" t="str">
        <f t="shared" si="72"/>
        <v>NA</v>
      </c>
      <c r="M1206" s="119"/>
      <c r="N1206" s="120" t="str">
        <f t="shared" si="73"/>
        <v>NA</v>
      </c>
      <c r="O1206" s="120"/>
      <c r="P1206"/>
      <c r="Q1206"/>
      <c r="R1206"/>
      <c r="S1206"/>
      <c r="T1206"/>
      <c r="U1206" t="s">
        <v>973</v>
      </c>
      <c r="V1206" t="s">
        <v>39920</v>
      </c>
      <c r="W1206" t="s">
        <v>3611</v>
      </c>
      <c r="X1206" t="s">
        <v>102</v>
      </c>
      <c r="Y1206" t="s">
        <v>974</v>
      </c>
      <c r="Z1206" t="s">
        <v>54</v>
      </c>
      <c r="AA1206"/>
      <c r="AB1206" t="s">
        <v>42771</v>
      </c>
      <c r="AC1206" t="s">
        <v>50224</v>
      </c>
      <c r="AD1206" t="s">
        <v>41342</v>
      </c>
      <c r="AE1206" t="s">
        <v>105</v>
      </c>
      <c r="AF1206" s="119" t="str">
        <f t="shared" si="74"/>
        <v>NA</v>
      </c>
      <c r="AG1206" s="119"/>
      <c r="AH1206" s="119"/>
      <c r="AI1206" s="119"/>
      <c r="AJ1206" s="119" t="str">
        <f t="shared" si="75"/>
        <v>NA</v>
      </c>
      <c r="AK1206" s="190"/>
      <c r="AL1206" s="191"/>
    </row>
    <row r="1207" spans="1:38" x14ac:dyDescent="0.25">
      <c r="A1207" t="s">
        <v>5641</v>
      </c>
      <c r="B1207" t="s">
        <v>5640</v>
      </c>
      <c r="C1207" t="s">
        <v>4047</v>
      </c>
      <c r="D1207" t="s">
        <v>634</v>
      </c>
      <c r="E1207" t="s">
        <v>5642</v>
      </c>
      <c r="F1207" t="s">
        <v>54</v>
      </c>
      <c r="G1207"/>
      <c r="H1207" t="s">
        <v>43524</v>
      </c>
      <c r="I1207" t="s">
        <v>50762</v>
      </c>
      <c r="J1207" t="s">
        <v>5643</v>
      </c>
      <c r="K1207" t="s">
        <v>565</v>
      </c>
      <c r="L1207" s="119" t="str">
        <f t="shared" si="72"/>
        <v>NA</v>
      </c>
      <c r="M1207" s="119"/>
      <c r="N1207" s="120" t="str">
        <f t="shared" si="73"/>
        <v>NA</v>
      </c>
      <c r="O1207" s="120"/>
      <c r="P1207"/>
      <c r="Q1207"/>
      <c r="R1207"/>
      <c r="S1207"/>
      <c r="T1207"/>
      <c r="U1207" t="s">
        <v>39921</v>
      </c>
      <c r="V1207" t="s">
        <v>39922</v>
      </c>
      <c r="W1207" t="s">
        <v>3611</v>
      </c>
      <c r="X1207" t="s">
        <v>102</v>
      </c>
      <c r="Y1207" t="s">
        <v>7789</v>
      </c>
      <c r="Z1207" t="s">
        <v>54</v>
      </c>
      <c r="AA1207"/>
      <c r="AB1207" t="s">
        <v>42772</v>
      </c>
      <c r="AC1207" t="s">
        <v>56388</v>
      </c>
      <c r="AD1207" t="s">
        <v>39921</v>
      </c>
      <c r="AE1207" t="s">
        <v>105</v>
      </c>
      <c r="AF1207" s="119" t="str">
        <f t="shared" si="74"/>
        <v>NA</v>
      </c>
      <c r="AG1207" s="119"/>
      <c r="AH1207" s="119"/>
      <c r="AI1207" s="119"/>
      <c r="AJ1207" s="119" t="str">
        <f t="shared" si="75"/>
        <v>NA</v>
      </c>
      <c r="AK1207" s="190"/>
      <c r="AL1207" s="191"/>
    </row>
    <row r="1208" spans="1:38" x14ac:dyDescent="0.25">
      <c r="A1208" t="s">
        <v>4398</v>
      </c>
      <c r="B1208" t="s">
        <v>4396</v>
      </c>
      <c r="C1208" t="s">
        <v>4397</v>
      </c>
      <c r="D1208" t="s">
        <v>634</v>
      </c>
      <c r="E1208" t="s">
        <v>2574</v>
      </c>
      <c r="F1208" t="s">
        <v>54</v>
      </c>
      <c r="G1208"/>
      <c r="H1208" t="s">
        <v>43525</v>
      </c>
      <c r="I1208" t="s">
        <v>50763</v>
      </c>
      <c r="J1208"/>
      <c r="K1208" t="s">
        <v>565</v>
      </c>
      <c r="L1208" s="119" t="str">
        <f t="shared" si="72"/>
        <v>NA</v>
      </c>
      <c r="M1208" s="119"/>
      <c r="N1208" s="120" t="str">
        <f t="shared" si="73"/>
        <v>NA</v>
      </c>
      <c r="O1208" s="120"/>
      <c r="P1208"/>
      <c r="Q1208"/>
      <c r="R1208"/>
      <c r="S1208"/>
      <c r="T1208"/>
      <c r="U1208" t="s">
        <v>39923</v>
      </c>
      <c r="V1208" t="s">
        <v>39924</v>
      </c>
      <c r="W1208" t="s">
        <v>3854</v>
      </c>
      <c r="X1208" t="s">
        <v>102</v>
      </c>
      <c r="Y1208" t="s">
        <v>883</v>
      </c>
      <c r="Z1208" t="s">
        <v>54</v>
      </c>
      <c r="AA1208"/>
      <c r="AB1208" t="s">
        <v>42773</v>
      </c>
      <c r="AC1208" t="s">
        <v>50225</v>
      </c>
      <c r="AD1208" t="s">
        <v>41343</v>
      </c>
      <c r="AE1208" t="s">
        <v>105</v>
      </c>
      <c r="AF1208" s="119" t="str">
        <f t="shared" si="74"/>
        <v>NA</v>
      </c>
      <c r="AG1208" s="119"/>
      <c r="AH1208" s="119"/>
      <c r="AI1208" s="119"/>
      <c r="AJ1208" s="119" t="str">
        <f t="shared" si="75"/>
        <v>NA</v>
      </c>
      <c r="AK1208" s="190"/>
      <c r="AL1208" s="191"/>
    </row>
    <row r="1209" spans="1:38" x14ac:dyDescent="0.25">
      <c r="A1209" t="s">
        <v>4184</v>
      </c>
      <c r="B1209" t="s">
        <v>4911</v>
      </c>
      <c r="C1209" t="s">
        <v>4912</v>
      </c>
      <c r="D1209" t="s">
        <v>634</v>
      </c>
      <c r="E1209" t="s">
        <v>4913</v>
      </c>
      <c r="F1209" t="s">
        <v>54</v>
      </c>
      <c r="G1209"/>
      <c r="H1209" t="s">
        <v>43526</v>
      </c>
      <c r="I1209" t="s">
        <v>50764</v>
      </c>
      <c r="J1209"/>
      <c r="K1209" t="s">
        <v>565</v>
      </c>
      <c r="L1209" s="119" t="str">
        <f t="shared" si="72"/>
        <v>NA</v>
      </c>
      <c r="M1209" s="119"/>
      <c r="N1209" s="120" t="str">
        <f t="shared" si="73"/>
        <v>NA</v>
      </c>
      <c r="O1209" s="120"/>
      <c r="P1209"/>
      <c r="Q1209"/>
      <c r="R1209"/>
      <c r="S1209"/>
      <c r="T1209"/>
      <c r="U1209" t="s">
        <v>39925</v>
      </c>
      <c r="V1209" t="s">
        <v>39926</v>
      </c>
      <c r="W1209" t="s">
        <v>3854</v>
      </c>
      <c r="X1209" t="s">
        <v>102</v>
      </c>
      <c r="Y1209" t="s">
        <v>883</v>
      </c>
      <c r="Z1209" t="s">
        <v>54</v>
      </c>
      <c r="AA1209"/>
      <c r="AB1209" t="s">
        <v>42773</v>
      </c>
      <c r="AC1209" t="s">
        <v>50225</v>
      </c>
      <c r="AD1209" t="s">
        <v>39925</v>
      </c>
      <c r="AE1209" t="s">
        <v>105</v>
      </c>
      <c r="AF1209" s="119" t="str">
        <f t="shared" si="74"/>
        <v>NA</v>
      </c>
      <c r="AG1209" s="119"/>
      <c r="AH1209" s="119"/>
      <c r="AI1209" s="119"/>
      <c r="AJ1209" s="119" t="str">
        <f t="shared" si="75"/>
        <v>NA</v>
      </c>
      <c r="AK1209" s="190"/>
      <c r="AL1209" s="191"/>
    </row>
    <row r="1210" spans="1:38" x14ac:dyDescent="0.25">
      <c r="A1210" t="s">
        <v>4048</v>
      </c>
      <c r="B1210" t="s">
        <v>4046</v>
      </c>
      <c r="C1210" t="s">
        <v>4047</v>
      </c>
      <c r="D1210" t="s">
        <v>634</v>
      </c>
      <c r="E1210" t="s">
        <v>4049</v>
      </c>
      <c r="F1210" t="s">
        <v>54</v>
      </c>
      <c r="G1210"/>
      <c r="H1210" t="s">
        <v>43527</v>
      </c>
      <c r="I1210" t="s">
        <v>50765</v>
      </c>
      <c r="J1210" t="s">
        <v>4050</v>
      </c>
      <c r="K1210" t="s">
        <v>565</v>
      </c>
      <c r="L1210" s="119" t="str">
        <f t="shared" si="72"/>
        <v>NA</v>
      </c>
      <c r="M1210" s="119"/>
      <c r="N1210" s="120" t="str">
        <f t="shared" si="73"/>
        <v>NA</v>
      </c>
      <c r="O1210" s="120"/>
      <c r="P1210"/>
      <c r="Q1210"/>
      <c r="R1210"/>
      <c r="S1210"/>
      <c r="T1210"/>
      <c r="U1210" t="s">
        <v>39927</v>
      </c>
      <c r="V1210" t="s">
        <v>39928</v>
      </c>
      <c r="W1210" t="s">
        <v>3854</v>
      </c>
      <c r="X1210" t="s">
        <v>102</v>
      </c>
      <c r="Y1210" t="s">
        <v>883</v>
      </c>
      <c r="Z1210" t="s">
        <v>54</v>
      </c>
      <c r="AA1210"/>
      <c r="AB1210" t="s">
        <v>42773</v>
      </c>
      <c r="AC1210" t="s">
        <v>50225</v>
      </c>
      <c r="AD1210" t="s">
        <v>39927</v>
      </c>
      <c r="AE1210" t="s">
        <v>105</v>
      </c>
      <c r="AF1210" s="119" t="str">
        <f t="shared" si="74"/>
        <v>NA</v>
      </c>
      <c r="AG1210" s="119"/>
      <c r="AH1210" s="119"/>
      <c r="AI1210" s="119"/>
      <c r="AJ1210" s="119" t="str">
        <f t="shared" si="75"/>
        <v>NA</v>
      </c>
      <c r="AK1210" s="190"/>
      <c r="AL1210" s="191"/>
    </row>
    <row r="1211" spans="1:38" x14ac:dyDescent="0.25">
      <c r="A1211" t="s">
        <v>4897</v>
      </c>
      <c r="B1211" t="s">
        <v>4895</v>
      </c>
      <c r="C1211" t="s">
        <v>4896</v>
      </c>
      <c r="D1211" t="s">
        <v>634</v>
      </c>
      <c r="E1211" t="s">
        <v>317</v>
      </c>
      <c r="F1211" t="s">
        <v>54</v>
      </c>
      <c r="G1211"/>
      <c r="H1211" t="s">
        <v>43528</v>
      </c>
      <c r="I1211" t="s">
        <v>50766</v>
      </c>
      <c r="J1211"/>
      <c r="K1211" t="s">
        <v>565</v>
      </c>
      <c r="L1211" s="119" t="str">
        <f t="shared" si="72"/>
        <v>NA</v>
      </c>
      <c r="M1211" s="119"/>
      <c r="N1211" s="120" t="str">
        <f t="shared" si="73"/>
        <v>NA</v>
      </c>
      <c r="O1211" s="120"/>
      <c r="P1211"/>
      <c r="Q1211"/>
      <c r="R1211"/>
      <c r="S1211"/>
      <c r="T1211"/>
      <c r="U1211" t="s">
        <v>39929</v>
      </c>
      <c r="V1211" t="s">
        <v>39930</v>
      </c>
      <c r="W1211" t="s">
        <v>3854</v>
      </c>
      <c r="X1211" t="s">
        <v>102</v>
      </c>
      <c r="Y1211" t="s">
        <v>883</v>
      </c>
      <c r="Z1211" t="s">
        <v>54</v>
      </c>
      <c r="AA1211"/>
      <c r="AB1211" t="s">
        <v>42773</v>
      </c>
      <c r="AC1211" t="s">
        <v>50225</v>
      </c>
      <c r="AD1211" t="s">
        <v>39929</v>
      </c>
      <c r="AE1211" t="s">
        <v>105</v>
      </c>
      <c r="AF1211" s="119" t="str">
        <f t="shared" si="74"/>
        <v>NA</v>
      </c>
      <c r="AG1211" s="119"/>
      <c r="AH1211" s="119"/>
      <c r="AI1211" s="119"/>
      <c r="AJ1211" s="119" t="str">
        <f t="shared" si="75"/>
        <v>NA</v>
      </c>
      <c r="AK1211" s="190"/>
      <c r="AL1211" s="191"/>
    </row>
    <row r="1212" spans="1:38" x14ac:dyDescent="0.25">
      <c r="A1212" t="s">
        <v>5195</v>
      </c>
      <c r="B1212" t="s">
        <v>5193</v>
      </c>
      <c r="C1212" t="s">
        <v>5194</v>
      </c>
      <c r="D1212" t="s">
        <v>634</v>
      </c>
      <c r="E1212" t="s">
        <v>5196</v>
      </c>
      <c r="F1212" t="s">
        <v>54</v>
      </c>
      <c r="G1212"/>
      <c r="H1212" t="s">
        <v>43529</v>
      </c>
      <c r="I1212" t="s">
        <v>50767</v>
      </c>
      <c r="J1212"/>
      <c r="K1212" t="s">
        <v>565</v>
      </c>
      <c r="L1212" s="119" t="str">
        <f t="shared" si="72"/>
        <v>NA</v>
      </c>
      <c r="M1212" s="119"/>
      <c r="N1212" s="120" t="str">
        <f t="shared" si="73"/>
        <v>NA</v>
      </c>
      <c r="O1212" s="120"/>
      <c r="P1212"/>
      <c r="Q1212"/>
      <c r="R1212"/>
      <c r="S1212"/>
      <c r="T1212"/>
      <c r="U1212" t="s">
        <v>39931</v>
      </c>
      <c r="V1212" t="s">
        <v>39932</v>
      </c>
      <c r="W1212" t="s">
        <v>3854</v>
      </c>
      <c r="X1212" t="s">
        <v>102</v>
      </c>
      <c r="Y1212" t="s">
        <v>883</v>
      </c>
      <c r="Z1212" t="s">
        <v>54</v>
      </c>
      <c r="AA1212"/>
      <c r="AB1212" t="s">
        <v>42773</v>
      </c>
      <c r="AC1212" t="s">
        <v>50225</v>
      </c>
      <c r="AD1212" t="s">
        <v>41344</v>
      </c>
      <c r="AE1212" t="s">
        <v>105</v>
      </c>
      <c r="AF1212" s="119" t="str">
        <f t="shared" si="74"/>
        <v>NA</v>
      </c>
      <c r="AG1212" s="119"/>
      <c r="AH1212" s="119"/>
      <c r="AI1212" s="119"/>
      <c r="AJ1212" s="119" t="str">
        <f t="shared" si="75"/>
        <v>NA</v>
      </c>
      <c r="AK1212" s="190"/>
      <c r="AL1212" s="191"/>
    </row>
    <row r="1213" spans="1:38" x14ac:dyDescent="0.25">
      <c r="A1213" t="s">
        <v>5274</v>
      </c>
      <c r="B1213" t="s">
        <v>5272</v>
      </c>
      <c r="C1213" t="s">
        <v>5273</v>
      </c>
      <c r="D1213" t="s">
        <v>634</v>
      </c>
      <c r="E1213" t="s">
        <v>5275</v>
      </c>
      <c r="F1213" t="s">
        <v>54</v>
      </c>
      <c r="G1213"/>
      <c r="H1213" t="s">
        <v>43530</v>
      </c>
      <c r="I1213" t="s">
        <v>50768</v>
      </c>
      <c r="J1213" t="s">
        <v>5276</v>
      </c>
      <c r="K1213" t="s">
        <v>565</v>
      </c>
      <c r="L1213" s="119" t="str">
        <f t="shared" si="72"/>
        <v>NA</v>
      </c>
      <c r="M1213" s="119"/>
      <c r="N1213" s="120" t="str">
        <f t="shared" si="73"/>
        <v>NA</v>
      </c>
      <c r="O1213" s="120"/>
      <c r="P1213"/>
      <c r="Q1213"/>
      <c r="R1213"/>
      <c r="S1213"/>
      <c r="T1213"/>
      <c r="U1213" t="s">
        <v>882</v>
      </c>
      <c r="V1213" t="s">
        <v>39933</v>
      </c>
      <c r="W1213" t="s">
        <v>881</v>
      </c>
      <c r="X1213" t="s">
        <v>102</v>
      </c>
      <c r="Y1213" t="s">
        <v>883</v>
      </c>
      <c r="Z1213" t="s">
        <v>54</v>
      </c>
      <c r="AA1213"/>
      <c r="AB1213" t="s">
        <v>42773</v>
      </c>
      <c r="AC1213" t="s">
        <v>50225</v>
      </c>
      <c r="AD1213" t="s">
        <v>884</v>
      </c>
      <c r="AE1213" t="s">
        <v>105</v>
      </c>
      <c r="AF1213" s="119" t="str">
        <f t="shared" si="74"/>
        <v>NA</v>
      </c>
      <c r="AG1213" s="119"/>
      <c r="AH1213" s="119"/>
      <c r="AI1213" s="119"/>
      <c r="AJ1213" s="119" t="str">
        <f t="shared" si="75"/>
        <v>NA</v>
      </c>
      <c r="AK1213" s="190"/>
      <c r="AL1213" s="191"/>
    </row>
    <row r="1214" spans="1:38" x14ac:dyDescent="0.25">
      <c r="A1214" t="s">
        <v>5658</v>
      </c>
      <c r="B1214" t="s">
        <v>5656</v>
      </c>
      <c r="C1214" t="s">
        <v>5657</v>
      </c>
      <c r="D1214" t="s">
        <v>634</v>
      </c>
      <c r="E1214" t="s">
        <v>1216</v>
      </c>
      <c r="F1214" t="s">
        <v>54</v>
      </c>
      <c r="G1214"/>
      <c r="H1214" t="s">
        <v>43531</v>
      </c>
      <c r="I1214" t="s">
        <v>50769</v>
      </c>
      <c r="J1214" t="s">
        <v>5658</v>
      </c>
      <c r="K1214" t="s">
        <v>565</v>
      </c>
      <c r="L1214" s="119" t="str">
        <f t="shared" si="72"/>
        <v>NA</v>
      </c>
      <c r="M1214" s="119"/>
      <c r="N1214" s="120" t="str">
        <f t="shared" si="73"/>
        <v>NA</v>
      </c>
      <c r="O1214" s="120"/>
      <c r="P1214"/>
      <c r="Q1214"/>
      <c r="R1214"/>
      <c r="S1214"/>
      <c r="T1214"/>
      <c r="U1214" t="s">
        <v>3650</v>
      </c>
      <c r="V1214" t="s">
        <v>39934</v>
      </c>
      <c r="W1214" t="s">
        <v>3649</v>
      </c>
      <c r="X1214" t="s">
        <v>102</v>
      </c>
      <c r="Y1214" t="s">
        <v>3651</v>
      </c>
      <c r="Z1214" t="s">
        <v>54</v>
      </c>
      <c r="AA1214"/>
      <c r="AB1214" t="s">
        <v>42774</v>
      </c>
      <c r="AC1214" t="s">
        <v>50226</v>
      </c>
      <c r="AD1214" t="s">
        <v>3652</v>
      </c>
      <c r="AE1214" t="s">
        <v>105</v>
      </c>
      <c r="AF1214" s="119" t="str">
        <f t="shared" si="74"/>
        <v>NA</v>
      </c>
      <c r="AG1214" s="119"/>
      <c r="AH1214" s="119"/>
      <c r="AI1214" s="119"/>
      <c r="AJ1214" s="119" t="str">
        <f t="shared" si="75"/>
        <v>NA</v>
      </c>
      <c r="AK1214" s="190"/>
      <c r="AL1214" s="191"/>
    </row>
    <row r="1215" spans="1:38" x14ac:dyDescent="0.25">
      <c r="A1215" t="s">
        <v>5799</v>
      </c>
      <c r="B1215" t="s">
        <v>5797</v>
      </c>
      <c r="C1215" t="s">
        <v>5798</v>
      </c>
      <c r="D1215" t="s">
        <v>634</v>
      </c>
      <c r="E1215" t="s">
        <v>961</v>
      </c>
      <c r="F1215" t="s">
        <v>54</v>
      </c>
      <c r="G1215"/>
      <c r="H1215" t="s">
        <v>43532</v>
      </c>
      <c r="I1215" t="s">
        <v>50770</v>
      </c>
      <c r="J1215"/>
      <c r="K1215" t="s">
        <v>565</v>
      </c>
      <c r="L1215" s="119" t="str">
        <f t="shared" si="72"/>
        <v>NA</v>
      </c>
      <c r="M1215" s="119"/>
      <c r="N1215" s="120" t="str">
        <f t="shared" si="73"/>
        <v>NA</v>
      </c>
      <c r="O1215" s="120"/>
      <c r="P1215"/>
      <c r="Q1215"/>
      <c r="R1215"/>
      <c r="S1215"/>
      <c r="T1215"/>
      <c r="U1215" t="s">
        <v>1117</v>
      </c>
      <c r="V1215" t="s">
        <v>39935</v>
      </c>
      <c r="W1215" t="s">
        <v>1116</v>
      </c>
      <c r="X1215" t="s">
        <v>102</v>
      </c>
      <c r="Y1215" t="s">
        <v>1118</v>
      </c>
      <c r="Z1215" t="s">
        <v>54</v>
      </c>
      <c r="AA1215"/>
      <c r="AB1215" t="s">
        <v>42775</v>
      </c>
      <c r="AC1215" t="s">
        <v>50227</v>
      </c>
      <c r="AD1215" t="s">
        <v>1117</v>
      </c>
      <c r="AE1215" t="s">
        <v>105</v>
      </c>
      <c r="AF1215" s="119" t="str">
        <f t="shared" si="74"/>
        <v>NA</v>
      </c>
      <c r="AG1215" s="119"/>
      <c r="AH1215" s="119"/>
      <c r="AI1215" s="119"/>
      <c r="AJ1215" s="119" t="str">
        <f t="shared" si="75"/>
        <v>NA</v>
      </c>
      <c r="AK1215" s="190"/>
      <c r="AL1215" s="191"/>
    </row>
    <row r="1216" spans="1:38" x14ac:dyDescent="0.25">
      <c r="A1216" t="s">
        <v>5649</v>
      </c>
      <c r="B1216" t="s">
        <v>5647</v>
      </c>
      <c r="C1216" t="s">
        <v>5648</v>
      </c>
      <c r="D1216" t="s">
        <v>634</v>
      </c>
      <c r="E1216" t="s">
        <v>446</v>
      </c>
      <c r="F1216" t="s">
        <v>54</v>
      </c>
      <c r="G1216"/>
      <c r="H1216" t="s">
        <v>43533</v>
      </c>
      <c r="I1216" t="s">
        <v>50771</v>
      </c>
      <c r="J1216"/>
      <c r="K1216" t="s">
        <v>565</v>
      </c>
      <c r="L1216" s="119" t="str">
        <f t="shared" si="72"/>
        <v>NA</v>
      </c>
      <c r="M1216" s="119"/>
      <c r="N1216" s="120" t="str">
        <f t="shared" si="73"/>
        <v>NA</v>
      </c>
      <c r="O1216" s="120"/>
      <c r="P1216"/>
      <c r="Q1216"/>
      <c r="R1216"/>
      <c r="S1216"/>
      <c r="T1216"/>
      <c r="U1216" t="s">
        <v>39936</v>
      </c>
      <c r="V1216" t="s">
        <v>39937</v>
      </c>
      <c r="W1216" t="s">
        <v>3611</v>
      </c>
      <c r="X1216" t="s">
        <v>102</v>
      </c>
      <c r="Y1216" t="s">
        <v>3613</v>
      </c>
      <c r="Z1216" t="s">
        <v>54</v>
      </c>
      <c r="AA1216"/>
      <c r="AB1216" t="s">
        <v>42776</v>
      </c>
      <c r="AC1216" t="s">
        <v>50228</v>
      </c>
      <c r="AD1216" t="s">
        <v>39936</v>
      </c>
      <c r="AE1216" t="s">
        <v>105</v>
      </c>
      <c r="AF1216" s="119" t="str">
        <f t="shared" si="74"/>
        <v>NA</v>
      </c>
      <c r="AG1216" s="119"/>
      <c r="AH1216" s="119"/>
      <c r="AI1216" s="119"/>
      <c r="AJ1216" s="119" t="str">
        <f t="shared" si="75"/>
        <v>NA</v>
      </c>
      <c r="AK1216" s="190"/>
      <c r="AL1216" s="191"/>
    </row>
    <row r="1217" spans="1:38" x14ac:dyDescent="0.25">
      <c r="A1217" t="s">
        <v>5014</v>
      </c>
      <c r="B1217" t="s">
        <v>5012</v>
      </c>
      <c r="C1217" t="s">
        <v>5013</v>
      </c>
      <c r="D1217" t="s">
        <v>634</v>
      </c>
      <c r="E1217" t="s">
        <v>446</v>
      </c>
      <c r="F1217" t="s">
        <v>54</v>
      </c>
      <c r="G1217"/>
      <c r="H1217" t="s">
        <v>43533</v>
      </c>
      <c r="I1217" t="s">
        <v>50771</v>
      </c>
      <c r="J1217" t="s">
        <v>5014</v>
      </c>
      <c r="K1217" t="s">
        <v>565</v>
      </c>
      <c r="L1217" s="119" t="str">
        <f t="shared" si="72"/>
        <v>NA</v>
      </c>
      <c r="M1217" s="119"/>
      <c r="N1217" s="120" t="str">
        <f t="shared" si="73"/>
        <v>NA</v>
      </c>
      <c r="O1217" s="120"/>
      <c r="P1217"/>
      <c r="Q1217"/>
      <c r="R1217"/>
      <c r="S1217"/>
      <c r="T1217"/>
      <c r="U1217" t="s">
        <v>39938</v>
      </c>
      <c r="V1217" t="s">
        <v>39939</v>
      </c>
      <c r="W1217" t="s">
        <v>3611</v>
      </c>
      <c r="X1217" t="s">
        <v>102</v>
      </c>
      <c r="Y1217" t="s">
        <v>3613</v>
      </c>
      <c r="Z1217" t="s">
        <v>54</v>
      </c>
      <c r="AA1217"/>
      <c r="AB1217" t="s">
        <v>42776</v>
      </c>
      <c r="AC1217" t="s">
        <v>50228</v>
      </c>
      <c r="AD1217" t="s">
        <v>39938</v>
      </c>
      <c r="AE1217" t="s">
        <v>105</v>
      </c>
      <c r="AF1217" s="119" t="str">
        <f t="shared" si="74"/>
        <v>NA</v>
      </c>
      <c r="AG1217" s="119"/>
      <c r="AH1217" s="119"/>
      <c r="AI1217" s="119"/>
      <c r="AJ1217" s="119" t="str">
        <f t="shared" si="75"/>
        <v>NA</v>
      </c>
      <c r="AK1217" s="190"/>
      <c r="AL1217" s="191"/>
    </row>
    <row r="1218" spans="1:38" x14ac:dyDescent="0.25">
      <c r="A1218" t="s">
        <v>4085</v>
      </c>
      <c r="B1218" t="s">
        <v>4083</v>
      </c>
      <c r="C1218" t="s">
        <v>4084</v>
      </c>
      <c r="D1218" t="s">
        <v>634</v>
      </c>
      <c r="E1218" t="s">
        <v>1634</v>
      </c>
      <c r="F1218" t="s">
        <v>54</v>
      </c>
      <c r="G1218"/>
      <c r="H1218" t="s">
        <v>43534</v>
      </c>
      <c r="I1218" t="s">
        <v>50772</v>
      </c>
      <c r="J1218" t="s">
        <v>4086</v>
      </c>
      <c r="K1218" t="s">
        <v>565</v>
      </c>
      <c r="L1218" s="119" t="str">
        <f t="shared" si="72"/>
        <v>NA</v>
      </c>
      <c r="M1218" s="119"/>
      <c r="N1218" s="120" t="str">
        <f t="shared" si="73"/>
        <v>NA</v>
      </c>
      <c r="O1218" s="120"/>
      <c r="P1218"/>
      <c r="Q1218"/>
      <c r="R1218"/>
      <c r="S1218"/>
      <c r="T1218"/>
      <c r="U1218" t="s">
        <v>39940</v>
      </c>
      <c r="V1218" t="s">
        <v>39941</v>
      </c>
      <c r="W1218" t="s">
        <v>3611</v>
      </c>
      <c r="X1218" t="s">
        <v>102</v>
      </c>
      <c r="Y1218" t="s">
        <v>3613</v>
      </c>
      <c r="Z1218" t="s">
        <v>54</v>
      </c>
      <c r="AA1218"/>
      <c r="AB1218" t="s">
        <v>42776</v>
      </c>
      <c r="AC1218" t="s">
        <v>50228</v>
      </c>
      <c r="AD1218" t="s">
        <v>41345</v>
      </c>
      <c r="AE1218" t="s">
        <v>105</v>
      </c>
      <c r="AF1218" s="119" t="str">
        <f t="shared" si="74"/>
        <v>NA</v>
      </c>
      <c r="AG1218" s="119"/>
      <c r="AH1218" s="119"/>
      <c r="AI1218" s="119"/>
      <c r="AJ1218" s="119" t="str">
        <f t="shared" si="75"/>
        <v>NA</v>
      </c>
      <c r="AK1218" s="190"/>
      <c r="AL1218" s="191"/>
    </row>
    <row r="1219" spans="1:38" x14ac:dyDescent="0.25">
      <c r="A1219" t="s">
        <v>4195</v>
      </c>
      <c r="B1219" t="s">
        <v>4193</v>
      </c>
      <c r="C1219" t="s">
        <v>4194</v>
      </c>
      <c r="D1219" t="s">
        <v>634</v>
      </c>
      <c r="E1219" t="s">
        <v>1634</v>
      </c>
      <c r="F1219" t="s">
        <v>54</v>
      </c>
      <c r="G1219"/>
      <c r="H1219" t="s">
        <v>43534</v>
      </c>
      <c r="I1219" t="s">
        <v>50772</v>
      </c>
      <c r="J1219" t="s">
        <v>4196</v>
      </c>
      <c r="K1219" t="s">
        <v>565</v>
      </c>
      <c r="L1219" s="119" t="str">
        <f t="shared" ref="L1219:L1282" si="76">IF($Q$1&lt;&gt;"",IF(ISNUMBER(SEARCH("*"&amp;$Q$1&amp;"*", A1219)),A1219, IF(ISNUMBER(SEARCH("*"&amp;$Q$1&amp;"*", H1219)),A1219, IF(ISNUMBER(SEARCH("*"&amp;$Q$1&amp;"*", G1219)),A1219, IF(ISNUMBER(SEARCH("*"&amp;$Q$1&amp;"*", J1219)),A1219,  IF(ISNUMBER(SEARCH("*"&amp;$Q$1&amp;"*", E1219)),A1219, "NA"))))),"NA")</f>
        <v>NA</v>
      </c>
      <c r="M1219" s="119"/>
      <c r="N1219" s="120" t="str">
        <f t="shared" ref="N1219:N1282" si="77">IF($Q$11=1,IF(ISNUMBER(SEARCH($T$11,C1219)),A1219,"NA"),"NA")</f>
        <v>NA</v>
      </c>
      <c r="O1219" s="120"/>
      <c r="P1219"/>
      <c r="Q1219"/>
      <c r="R1219"/>
      <c r="S1219"/>
      <c r="T1219"/>
      <c r="U1219" t="s">
        <v>39942</v>
      </c>
      <c r="V1219" t="s">
        <v>39943</v>
      </c>
      <c r="W1219" t="s">
        <v>3611</v>
      </c>
      <c r="X1219" t="s">
        <v>102</v>
      </c>
      <c r="Y1219" t="s">
        <v>3613</v>
      </c>
      <c r="Z1219" t="s">
        <v>54</v>
      </c>
      <c r="AA1219"/>
      <c r="AB1219" t="s">
        <v>42776</v>
      </c>
      <c r="AC1219" t="s">
        <v>50228</v>
      </c>
      <c r="AD1219" t="s">
        <v>41346</v>
      </c>
      <c r="AE1219" t="s">
        <v>105</v>
      </c>
      <c r="AF1219" s="119" t="str">
        <f t="shared" ref="AF1219:AF1282" si="78">IF($Q$6&lt;&gt;"",IF(ISNUMBER(SEARCH($Q$6, W1219)),U1219, "NA"),"NA")</f>
        <v>NA</v>
      </c>
      <c r="AG1219" s="119"/>
      <c r="AH1219" s="119"/>
      <c r="AI1219" s="119"/>
      <c r="AJ1219" s="119" t="str">
        <f t="shared" ref="AJ1219:AJ1282" si="79">IF($Q$5&lt;&gt;"",IF(ISNUMBER(SEARCH($Q$5, U1219&amp;" "&amp;Y1219&amp;" "&amp;AA1219&amp;" "&amp;AB1219&amp;" "&amp;AD1219)),U1219, "NA"),"NA")</f>
        <v>NA</v>
      </c>
      <c r="AK1219" s="190"/>
      <c r="AL1219" s="191"/>
    </row>
    <row r="1220" spans="1:38" x14ac:dyDescent="0.25">
      <c r="A1220" t="s">
        <v>5561</v>
      </c>
      <c r="B1220" t="s">
        <v>5560</v>
      </c>
      <c r="C1220" t="s">
        <v>5135</v>
      </c>
      <c r="D1220" t="s">
        <v>634</v>
      </c>
      <c r="E1220" t="s">
        <v>5562</v>
      </c>
      <c r="F1220" t="s">
        <v>54</v>
      </c>
      <c r="G1220"/>
      <c r="H1220" t="s">
        <v>43535</v>
      </c>
      <c r="I1220" t="s">
        <v>50773</v>
      </c>
      <c r="J1220" t="s">
        <v>5563</v>
      </c>
      <c r="K1220" t="s">
        <v>565</v>
      </c>
      <c r="L1220" s="119" t="str">
        <f t="shared" si="76"/>
        <v>NA</v>
      </c>
      <c r="M1220" s="119"/>
      <c r="N1220" s="120" t="str">
        <f t="shared" si="77"/>
        <v>NA</v>
      </c>
      <c r="O1220" s="120"/>
      <c r="P1220"/>
      <c r="Q1220"/>
      <c r="R1220"/>
      <c r="S1220"/>
      <c r="T1220"/>
      <c r="U1220" t="s">
        <v>39944</v>
      </c>
      <c r="V1220" t="s">
        <v>39945</v>
      </c>
      <c r="W1220" t="s">
        <v>3611</v>
      </c>
      <c r="X1220" t="s">
        <v>102</v>
      </c>
      <c r="Y1220" t="s">
        <v>3613</v>
      </c>
      <c r="Z1220" t="s">
        <v>54</v>
      </c>
      <c r="AA1220"/>
      <c r="AB1220" t="s">
        <v>42776</v>
      </c>
      <c r="AC1220" t="s">
        <v>50228</v>
      </c>
      <c r="AD1220" t="s">
        <v>41347</v>
      </c>
      <c r="AE1220" t="s">
        <v>105</v>
      </c>
      <c r="AF1220" s="119" t="str">
        <f t="shared" si="78"/>
        <v>NA</v>
      </c>
      <c r="AG1220" s="119"/>
      <c r="AH1220" s="119"/>
      <c r="AI1220" s="119"/>
      <c r="AJ1220" s="119" t="str">
        <f t="shared" si="79"/>
        <v>NA</v>
      </c>
      <c r="AK1220" s="190"/>
      <c r="AL1220" s="191"/>
    </row>
    <row r="1221" spans="1:38" x14ac:dyDescent="0.25">
      <c r="A1221" t="s">
        <v>5521</v>
      </c>
      <c r="B1221" t="s">
        <v>5519</v>
      </c>
      <c r="C1221" t="s">
        <v>5520</v>
      </c>
      <c r="D1221" t="s">
        <v>634</v>
      </c>
      <c r="E1221" t="s">
        <v>3369</v>
      </c>
      <c r="F1221" t="s">
        <v>54</v>
      </c>
      <c r="G1221"/>
      <c r="H1221" t="s">
        <v>43536</v>
      </c>
      <c r="I1221" t="s">
        <v>50774</v>
      </c>
      <c r="J1221" t="s">
        <v>5522</v>
      </c>
      <c r="K1221" t="s">
        <v>565</v>
      </c>
      <c r="L1221" s="119" t="str">
        <f t="shared" si="76"/>
        <v>NA</v>
      </c>
      <c r="M1221" s="119"/>
      <c r="N1221" s="120" t="str">
        <f t="shared" si="77"/>
        <v>NA</v>
      </c>
      <c r="O1221" s="120"/>
      <c r="P1221"/>
      <c r="Q1221"/>
      <c r="R1221"/>
      <c r="S1221"/>
      <c r="T1221"/>
      <c r="U1221" t="s">
        <v>39944</v>
      </c>
      <c r="V1221" t="s">
        <v>39946</v>
      </c>
      <c r="W1221" t="s">
        <v>3611</v>
      </c>
      <c r="X1221" t="s">
        <v>102</v>
      </c>
      <c r="Y1221" t="s">
        <v>3613</v>
      </c>
      <c r="Z1221" t="s">
        <v>54</v>
      </c>
      <c r="AA1221"/>
      <c r="AB1221" t="s">
        <v>42776</v>
      </c>
      <c r="AC1221" t="s">
        <v>50228</v>
      </c>
      <c r="AD1221" t="s">
        <v>41348</v>
      </c>
      <c r="AE1221" t="s">
        <v>105</v>
      </c>
      <c r="AF1221" s="119" t="str">
        <f t="shared" si="78"/>
        <v>NA</v>
      </c>
      <c r="AG1221" s="119"/>
      <c r="AH1221" s="119"/>
      <c r="AI1221" s="119"/>
      <c r="AJ1221" s="119" t="str">
        <f t="shared" si="79"/>
        <v>NA</v>
      </c>
      <c r="AK1221" s="190"/>
      <c r="AL1221" s="191"/>
    </row>
    <row r="1222" spans="1:38" x14ac:dyDescent="0.25">
      <c r="A1222" t="s">
        <v>4139</v>
      </c>
      <c r="B1222" t="s">
        <v>4137</v>
      </c>
      <c r="C1222" t="s">
        <v>4138</v>
      </c>
      <c r="D1222" t="s">
        <v>634</v>
      </c>
      <c r="E1222" t="s">
        <v>4140</v>
      </c>
      <c r="F1222" t="s">
        <v>54</v>
      </c>
      <c r="G1222"/>
      <c r="H1222" t="s">
        <v>43537</v>
      </c>
      <c r="I1222" t="s">
        <v>50775</v>
      </c>
      <c r="J1222" t="s">
        <v>4141</v>
      </c>
      <c r="K1222" t="s">
        <v>565</v>
      </c>
      <c r="L1222" s="119" t="str">
        <f t="shared" si="76"/>
        <v>NA</v>
      </c>
      <c r="M1222" s="119"/>
      <c r="N1222" s="120" t="str">
        <f t="shared" si="77"/>
        <v>NA</v>
      </c>
      <c r="O1222" s="120"/>
      <c r="P1222"/>
      <c r="Q1222"/>
      <c r="R1222"/>
      <c r="S1222"/>
      <c r="T1222"/>
      <c r="U1222" t="s">
        <v>39947</v>
      </c>
      <c r="V1222" t="s">
        <v>39948</v>
      </c>
      <c r="W1222" t="s">
        <v>3611</v>
      </c>
      <c r="X1222" t="s">
        <v>102</v>
      </c>
      <c r="Y1222" t="s">
        <v>3613</v>
      </c>
      <c r="Z1222" t="s">
        <v>54</v>
      </c>
      <c r="AA1222"/>
      <c r="AB1222" t="s">
        <v>42776</v>
      </c>
      <c r="AC1222" t="s">
        <v>50228</v>
      </c>
      <c r="AD1222" t="s">
        <v>41349</v>
      </c>
      <c r="AE1222" t="s">
        <v>105</v>
      </c>
      <c r="AF1222" s="119" t="str">
        <f t="shared" si="78"/>
        <v>NA</v>
      </c>
      <c r="AG1222" s="119"/>
      <c r="AH1222" s="119"/>
      <c r="AI1222" s="119"/>
      <c r="AJ1222" s="119" t="str">
        <f t="shared" si="79"/>
        <v>NA</v>
      </c>
      <c r="AK1222" s="190"/>
      <c r="AL1222" s="191"/>
    </row>
    <row r="1223" spans="1:38" x14ac:dyDescent="0.25">
      <c r="A1223" t="s">
        <v>4093</v>
      </c>
      <c r="B1223" t="s">
        <v>4091</v>
      </c>
      <c r="C1223" t="s">
        <v>4092</v>
      </c>
      <c r="D1223" t="s">
        <v>634</v>
      </c>
      <c r="E1223" t="s">
        <v>2955</v>
      </c>
      <c r="F1223" t="s">
        <v>54</v>
      </c>
      <c r="G1223"/>
      <c r="H1223" t="s">
        <v>43538</v>
      </c>
      <c r="I1223" t="s">
        <v>50776</v>
      </c>
      <c r="J1223" t="s">
        <v>4094</v>
      </c>
      <c r="K1223" t="s">
        <v>565</v>
      </c>
      <c r="L1223" s="119" t="str">
        <f t="shared" si="76"/>
        <v>NA</v>
      </c>
      <c r="M1223" s="119"/>
      <c r="N1223" s="120" t="str">
        <f t="shared" si="77"/>
        <v>NA</v>
      </c>
      <c r="O1223" s="120"/>
      <c r="P1223"/>
      <c r="Q1223"/>
      <c r="R1223"/>
      <c r="S1223"/>
      <c r="T1223"/>
      <c r="U1223" t="s">
        <v>39949</v>
      </c>
      <c r="V1223" t="s">
        <v>39950</v>
      </c>
      <c r="W1223" t="s">
        <v>1210</v>
      </c>
      <c r="X1223" t="s">
        <v>102</v>
      </c>
      <c r="Y1223" t="s">
        <v>1212</v>
      </c>
      <c r="Z1223" t="s">
        <v>54</v>
      </c>
      <c r="AA1223"/>
      <c r="AB1223" t="s">
        <v>42777</v>
      </c>
      <c r="AC1223" t="s">
        <v>50229</v>
      </c>
      <c r="AD1223" t="s">
        <v>39949</v>
      </c>
      <c r="AE1223" t="s">
        <v>105</v>
      </c>
      <c r="AF1223" s="119" t="str">
        <f t="shared" si="78"/>
        <v>NA</v>
      </c>
      <c r="AG1223" s="119"/>
      <c r="AH1223" s="119"/>
      <c r="AI1223" s="119"/>
      <c r="AJ1223" s="119" t="str">
        <f t="shared" si="79"/>
        <v>NA</v>
      </c>
      <c r="AK1223" s="190"/>
      <c r="AL1223" s="191"/>
    </row>
    <row r="1224" spans="1:38" x14ac:dyDescent="0.25">
      <c r="A1224" t="s">
        <v>4169</v>
      </c>
      <c r="B1224" t="s">
        <v>4167</v>
      </c>
      <c r="C1224" t="s">
        <v>4168</v>
      </c>
      <c r="D1224" t="s">
        <v>634</v>
      </c>
      <c r="E1224" t="s">
        <v>2955</v>
      </c>
      <c r="F1224" t="s">
        <v>54</v>
      </c>
      <c r="G1224"/>
      <c r="H1224" t="s">
        <v>43538</v>
      </c>
      <c r="I1224" t="s">
        <v>50776</v>
      </c>
      <c r="J1224" t="s">
        <v>4170</v>
      </c>
      <c r="K1224" t="s">
        <v>565</v>
      </c>
      <c r="L1224" s="119" t="str">
        <f t="shared" si="76"/>
        <v>NA</v>
      </c>
      <c r="M1224" s="119"/>
      <c r="N1224" s="120" t="str">
        <f t="shared" si="77"/>
        <v>NA</v>
      </c>
      <c r="O1224" s="120"/>
      <c r="P1224"/>
      <c r="Q1224"/>
      <c r="R1224"/>
      <c r="S1224"/>
      <c r="T1224"/>
      <c r="U1224" t="s">
        <v>1231</v>
      </c>
      <c r="V1224" t="s">
        <v>39951</v>
      </c>
      <c r="W1224" t="s">
        <v>1230</v>
      </c>
      <c r="X1224" t="s">
        <v>102</v>
      </c>
      <c r="Y1224" t="s">
        <v>1232</v>
      </c>
      <c r="Z1224" t="s">
        <v>54</v>
      </c>
      <c r="AA1224"/>
      <c r="AB1224" t="s">
        <v>42778</v>
      </c>
      <c r="AC1224" t="s">
        <v>50230</v>
      </c>
      <c r="AD1224" t="s">
        <v>1231</v>
      </c>
      <c r="AE1224" t="s">
        <v>105</v>
      </c>
      <c r="AF1224" s="119" t="str">
        <f t="shared" si="78"/>
        <v>NA</v>
      </c>
      <c r="AG1224" s="119"/>
      <c r="AH1224" s="119"/>
      <c r="AI1224" s="119"/>
      <c r="AJ1224" s="119" t="str">
        <f t="shared" si="79"/>
        <v>NA</v>
      </c>
      <c r="AK1224" s="190"/>
      <c r="AL1224" s="191"/>
    </row>
    <row r="1225" spans="1:38" x14ac:dyDescent="0.25">
      <c r="A1225" t="s">
        <v>4116</v>
      </c>
      <c r="B1225" t="s">
        <v>4114</v>
      </c>
      <c r="C1225" t="s">
        <v>4115</v>
      </c>
      <c r="D1225" t="s">
        <v>634</v>
      </c>
      <c r="E1225" t="s">
        <v>2955</v>
      </c>
      <c r="F1225" t="s">
        <v>54</v>
      </c>
      <c r="G1225"/>
      <c r="H1225" t="s">
        <v>43538</v>
      </c>
      <c r="I1225" t="s">
        <v>50776</v>
      </c>
      <c r="J1225" t="s">
        <v>4117</v>
      </c>
      <c r="K1225" t="s">
        <v>565</v>
      </c>
      <c r="L1225" s="119" t="str">
        <f t="shared" si="76"/>
        <v>NA</v>
      </c>
      <c r="M1225" s="119"/>
      <c r="N1225" s="120" t="str">
        <f t="shared" si="77"/>
        <v>NA</v>
      </c>
      <c r="O1225" s="120"/>
      <c r="P1225"/>
      <c r="Q1225"/>
      <c r="R1225"/>
      <c r="S1225"/>
      <c r="T1225"/>
      <c r="U1225" t="s">
        <v>3672</v>
      </c>
      <c r="V1225" t="s">
        <v>39952</v>
      </c>
      <c r="W1225" t="s">
        <v>3671</v>
      </c>
      <c r="X1225" t="s">
        <v>102</v>
      </c>
      <c r="Y1225" t="s">
        <v>3673</v>
      </c>
      <c r="Z1225" t="s">
        <v>54</v>
      </c>
      <c r="AA1225"/>
      <c r="AB1225" t="s">
        <v>42779</v>
      </c>
      <c r="AC1225" t="s">
        <v>50231</v>
      </c>
      <c r="AD1225" t="s">
        <v>3672</v>
      </c>
      <c r="AE1225" t="s">
        <v>105</v>
      </c>
      <c r="AF1225" s="119" t="str">
        <f t="shared" si="78"/>
        <v>NA</v>
      </c>
      <c r="AG1225" s="119"/>
      <c r="AH1225" s="119"/>
      <c r="AI1225" s="119"/>
      <c r="AJ1225" s="119" t="str">
        <f t="shared" si="79"/>
        <v>NA</v>
      </c>
      <c r="AK1225" s="190"/>
      <c r="AL1225" s="191"/>
    </row>
    <row r="1226" spans="1:38" x14ac:dyDescent="0.25">
      <c r="A1226" t="s">
        <v>5758</v>
      </c>
      <c r="B1226" t="s">
        <v>5756</v>
      </c>
      <c r="C1226" t="s">
        <v>5757</v>
      </c>
      <c r="D1226" t="s">
        <v>634</v>
      </c>
      <c r="E1226" t="s">
        <v>2000</v>
      </c>
      <c r="F1226" t="s">
        <v>54</v>
      </c>
      <c r="G1226"/>
      <c r="H1226" t="s">
        <v>43539</v>
      </c>
      <c r="I1226" t="s">
        <v>50777</v>
      </c>
      <c r="J1226" t="s">
        <v>5758</v>
      </c>
      <c r="K1226" t="s">
        <v>565</v>
      </c>
      <c r="L1226" s="119" t="str">
        <f t="shared" si="76"/>
        <v>NA</v>
      </c>
      <c r="M1226" s="119"/>
      <c r="N1226" s="120" t="str">
        <f t="shared" si="77"/>
        <v>NA</v>
      </c>
      <c r="O1226" s="120"/>
      <c r="P1226"/>
      <c r="Q1226"/>
      <c r="R1226"/>
      <c r="S1226"/>
      <c r="T1226"/>
      <c r="U1226" t="s">
        <v>39953</v>
      </c>
      <c r="V1226" t="s">
        <v>39954</v>
      </c>
      <c r="W1226" t="s">
        <v>3611</v>
      </c>
      <c r="X1226" t="s">
        <v>102</v>
      </c>
      <c r="Y1226" t="s">
        <v>9097</v>
      </c>
      <c r="Z1226" t="s">
        <v>54</v>
      </c>
      <c r="AA1226"/>
      <c r="AB1226" t="s">
        <v>42780</v>
      </c>
      <c r="AC1226" t="s">
        <v>56389</v>
      </c>
      <c r="AD1226" t="s">
        <v>39953</v>
      </c>
      <c r="AE1226" t="s">
        <v>105</v>
      </c>
      <c r="AF1226" s="119" t="str">
        <f t="shared" si="78"/>
        <v>NA</v>
      </c>
      <c r="AG1226" s="119"/>
      <c r="AH1226" s="119"/>
      <c r="AI1226" s="119"/>
      <c r="AJ1226" s="119" t="str">
        <f t="shared" si="79"/>
        <v>NA</v>
      </c>
      <c r="AK1226" s="190"/>
      <c r="AL1226" s="191"/>
    </row>
    <row r="1227" spans="1:38" x14ac:dyDescent="0.25">
      <c r="A1227" t="s">
        <v>4730</v>
      </c>
      <c r="B1227" t="s">
        <v>4728</v>
      </c>
      <c r="C1227" t="s">
        <v>4729</v>
      </c>
      <c r="D1227" t="s">
        <v>634</v>
      </c>
      <c r="E1227" t="s">
        <v>3293</v>
      </c>
      <c r="F1227" t="s">
        <v>54</v>
      </c>
      <c r="G1227"/>
      <c r="H1227" t="s">
        <v>43540</v>
      </c>
      <c r="I1227" t="s">
        <v>50778</v>
      </c>
      <c r="J1227" t="s">
        <v>4731</v>
      </c>
      <c r="K1227" t="s">
        <v>565</v>
      </c>
      <c r="L1227" s="119" t="str">
        <f t="shared" si="76"/>
        <v>NA</v>
      </c>
      <c r="M1227" s="119"/>
      <c r="N1227" s="120" t="str">
        <f t="shared" si="77"/>
        <v>NA</v>
      </c>
      <c r="O1227" s="120"/>
      <c r="P1227"/>
      <c r="Q1227"/>
      <c r="R1227"/>
      <c r="S1227"/>
      <c r="T1227"/>
      <c r="U1227" t="s">
        <v>3734</v>
      </c>
      <c r="V1227" t="s">
        <v>39955</v>
      </c>
      <c r="W1227" t="s">
        <v>3733</v>
      </c>
      <c r="X1227" t="s">
        <v>102</v>
      </c>
      <c r="Y1227" t="s">
        <v>3735</v>
      </c>
      <c r="Z1227" t="s">
        <v>54</v>
      </c>
      <c r="AA1227"/>
      <c r="AB1227" t="s">
        <v>42781</v>
      </c>
      <c r="AC1227" t="s">
        <v>50232</v>
      </c>
      <c r="AD1227" t="s">
        <v>3734</v>
      </c>
      <c r="AE1227" t="s">
        <v>105</v>
      </c>
      <c r="AF1227" s="119" t="str">
        <f t="shared" si="78"/>
        <v>NA</v>
      </c>
      <c r="AG1227" s="119"/>
      <c r="AH1227" s="119"/>
      <c r="AI1227" s="119"/>
      <c r="AJ1227" s="119" t="str">
        <f t="shared" si="79"/>
        <v>NA</v>
      </c>
      <c r="AK1227" s="190"/>
      <c r="AL1227" s="191"/>
    </row>
    <row r="1228" spans="1:38" x14ac:dyDescent="0.25">
      <c r="A1228" t="s">
        <v>4278</v>
      </c>
      <c r="B1228" t="s">
        <v>4276</v>
      </c>
      <c r="C1228" t="s">
        <v>4277</v>
      </c>
      <c r="D1228" t="s">
        <v>634</v>
      </c>
      <c r="E1228" t="s">
        <v>1278</v>
      </c>
      <c r="F1228" t="s">
        <v>54</v>
      </c>
      <c r="G1228"/>
      <c r="H1228" t="s">
        <v>43541</v>
      </c>
      <c r="I1228" t="s">
        <v>50779</v>
      </c>
      <c r="J1228" t="s">
        <v>4279</v>
      </c>
      <c r="K1228" t="s">
        <v>565</v>
      </c>
      <c r="L1228" s="119" t="str">
        <f t="shared" si="76"/>
        <v>NA</v>
      </c>
      <c r="M1228" s="119"/>
      <c r="N1228" s="120" t="str">
        <f t="shared" si="77"/>
        <v>NA</v>
      </c>
      <c r="O1228" s="120"/>
      <c r="P1228"/>
      <c r="Q1228"/>
      <c r="R1228"/>
      <c r="S1228"/>
      <c r="T1228"/>
      <c r="U1228" t="s">
        <v>3816</v>
      </c>
      <c r="V1228" t="s">
        <v>39956</v>
      </c>
      <c r="W1228" t="s">
        <v>3611</v>
      </c>
      <c r="X1228" t="s">
        <v>102</v>
      </c>
      <c r="Y1228" t="s">
        <v>3817</v>
      </c>
      <c r="Z1228" t="s">
        <v>54</v>
      </c>
      <c r="AA1228"/>
      <c r="AB1228" t="s">
        <v>42782</v>
      </c>
      <c r="AC1228" t="s">
        <v>50233</v>
      </c>
      <c r="AD1228" t="s">
        <v>3816</v>
      </c>
      <c r="AE1228" t="s">
        <v>105</v>
      </c>
      <c r="AF1228" s="119" t="str">
        <f t="shared" si="78"/>
        <v>NA</v>
      </c>
      <c r="AG1228" s="119"/>
      <c r="AH1228" s="119"/>
      <c r="AI1228" s="119"/>
      <c r="AJ1228" s="119" t="str">
        <f t="shared" si="79"/>
        <v>NA</v>
      </c>
      <c r="AK1228" s="190"/>
      <c r="AL1228" s="191"/>
    </row>
    <row r="1229" spans="1:38" x14ac:dyDescent="0.25">
      <c r="A1229" t="s">
        <v>5100</v>
      </c>
      <c r="B1229" t="s">
        <v>5098</v>
      </c>
      <c r="C1229" t="s">
        <v>5099</v>
      </c>
      <c r="D1229" t="s">
        <v>634</v>
      </c>
      <c r="E1229" t="s">
        <v>1987</v>
      </c>
      <c r="F1229" t="s">
        <v>54</v>
      </c>
      <c r="G1229"/>
      <c r="H1229" t="s">
        <v>43542</v>
      </c>
      <c r="I1229" t="s">
        <v>50780</v>
      </c>
      <c r="J1229" t="s">
        <v>5101</v>
      </c>
      <c r="K1229" t="s">
        <v>565</v>
      </c>
      <c r="L1229" s="119" t="str">
        <f t="shared" si="76"/>
        <v>NA</v>
      </c>
      <c r="M1229" s="119"/>
      <c r="N1229" s="120" t="str">
        <f t="shared" si="77"/>
        <v>NA</v>
      </c>
      <c r="O1229" s="120"/>
      <c r="P1229"/>
      <c r="Q1229"/>
      <c r="R1229"/>
      <c r="S1229"/>
      <c r="T1229"/>
      <c r="U1229" t="s">
        <v>39957</v>
      </c>
      <c r="V1229" t="s">
        <v>39958</v>
      </c>
      <c r="W1229" t="s">
        <v>3737</v>
      </c>
      <c r="X1229" t="s">
        <v>102</v>
      </c>
      <c r="Y1229" t="s">
        <v>3739</v>
      </c>
      <c r="Z1229" t="s">
        <v>54</v>
      </c>
      <c r="AA1229"/>
      <c r="AB1229" t="s">
        <v>42783</v>
      </c>
      <c r="AC1229" t="s">
        <v>50234</v>
      </c>
      <c r="AD1229" t="s">
        <v>41350</v>
      </c>
      <c r="AE1229" t="s">
        <v>105</v>
      </c>
      <c r="AF1229" s="119" t="str">
        <f t="shared" si="78"/>
        <v>NA</v>
      </c>
      <c r="AG1229" s="119"/>
      <c r="AH1229" s="119"/>
      <c r="AI1229" s="119"/>
      <c r="AJ1229" s="119" t="str">
        <f t="shared" si="79"/>
        <v>NA</v>
      </c>
      <c r="AK1229" s="190"/>
      <c r="AL1229" s="191"/>
    </row>
    <row r="1230" spans="1:38" x14ac:dyDescent="0.25">
      <c r="A1230" t="s">
        <v>5735</v>
      </c>
      <c r="B1230" t="s">
        <v>5733</v>
      </c>
      <c r="C1230" t="s">
        <v>5734</v>
      </c>
      <c r="D1230" t="s">
        <v>634</v>
      </c>
      <c r="E1230" t="s">
        <v>5736</v>
      </c>
      <c r="F1230" t="s">
        <v>54</v>
      </c>
      <c r="G1230"/>
      <c r="H1230" t="s">
        <v>43543</v>
      </c>
      <c r="I1230" t="s">
        <v>50781</v>
      </c>
      <c r="J1230" t="s">
        <v>5735</v>
      </c>
      <c r="K1230" t="s">
        <v>565</v>
      </c>
      <c r="L1230" s="119" t="str">
        <f t="shared" si="76"/>
        <v>NA</v>
      </c>
      <c r="M1230" s="119"/>
      <c r="N1230" s="120" t="str">
        <f t="shared" si="77"/>
        <v>NA</v>
      </c>
      <c r="O1230" s="120"/>
      <c r="P1230"/>
      <c r="Q1230"/>
      <c r="R1230"/>
      <c r="S1230"/>
      <c r="T1230"/>
      <c r="U1230" t="s">
        <v>39959</v>
      </c>
      <c r="V1230" t="s">
        <v>39960</v>
      </c>
      <c r="W1230" t="s">
        <v>3611</v>
      </c>
      <c r="X1230" t="s">
        <v>102</v>
      </c>
      <c r="Y1230" t="s">
        <v>31968</v>
      </c>
      <c r="Z1230" t="s">
        <v>54</v>
      </c>
      <c r="AA1230"/>
      <c r="AB1230" t="s">
        <v>42784</v>
      </c>
      <c r="AC1230" t="s">
        <v>56390</v>
      </c>
      <c r="AD1230" t="s">
        <v>39959</v>
      </c>
      <c r="AE1230" t="s">
        <v>105</v>
      </c>
      <c r="AF1230" s="119" t="str">
        <f t="shared" si="78"/>
        <v>NA</v>
      </c>
      <c r="AG1230" s="119"/>
      <c r="AH1230" s="119"/>
      <c r="AI1230" s="119"/>
      <c r="AJ1230" s="119" t="str">
        <f t="shared" si="79"/>
        <v>NA</v>
      </c>
      <c r="AK1230" s="190"/>
      <c r="AL1230" s="191"/>
    </row>
    <row r="1231" spans="1:38" x14ac:dyDescent="0.25">
      <c r="A1231" t="s">
        <v>5754</v>
      </c>
      <c r="B1231" t="s">
        <v>5752</v>
      </c>
      <c r="C1231" t="s">
        <v>5753</v>
      </c>
      <c r="D1231" t="s">
        <v>634</v>
      </c>
      <c r="E1231" t="s">
        <v>5736</v>
      </c>
      <c r="F1231" t="s">
        <v>54</v>
      </c>
      <c r="G1231"/>
      <c r="H1231" t="s">
        <v>43543</v>
      </c>
      <c r="I1231" t="s">
        <v>50781</v>
      </c>
      <c r="J1231" t="s">
        <v>5755</v>
      </c>
      <c r="K1231" t="s">
        <v>565</v>
      </c>
      <c r="L1231" s="119" t="str">
        <f t="shared" si="76"/>
        <v>NA</v>
      </c>
      <c r="M1231" s="119"/>
      <c r="N1231" s="120" t="str">
        <f t="shared" si="77"/>
        <v>NA</v>
      </c>
      <c r="O1231" s="120"/>
      <c r="P1231"/>
      <c r="Q1231"/>
      <c r="R1231"/>
      <c r="S1231"/>
      <c r="T1231"/>
      <c r="U1231" t="s">
        <v>39961</v>
      </c>
      <c r="V1231" t="s">
        <v>39962</v>
      </c>
      <c r="W1231" t="s">
        <v>2592</v>
      </c>
      <c r="X1231" t="s">
        <v>102</v>
      </c>
      <c r="Y1231" t="s">
        <v>2594</v>
      </c>
      <c r="Z1231" t="s">
        <v>54</v>
      </c>
      <c r="AA1231"/>
      <c r="AB1231" t="s">
        <v>42785</v>
      </c>
      <c r="AC1231" t="s">
        <v>50235</v>
      </c>
      <c r="AD1231" t="s">
        <v>41351</v>
      </c>
      <c r="AE1231" t="s">
        <v>105</v>
      </c>
      <c r="AF1231" s="119" t="str">
        <f t="shared" si="78"/>
        <v>NA</v>
      </c>
      <c r="AG1231" s="119"/>
      <c r="AH1231" s="119"/>
      <c r="AI1231" s="119"/>
      <c r="AJ1231" s="119" t="str">
        <f t="shared" si="79"/>
        <v>NA</v>
      </c>
      <c r="AK1231" s="190"/>
      <c r="AL1231" s="191"/>
    </row>
    <row r="1232" spans="1:38" x14ac:dyDescent="0.25">
      <c r="A1232" t="s">
        <v>4822</v>
      </c>
      <c r="B1232" t="s">
        <v>4820</v>
      </c>
      <c r="C1232" t="s">
        <v>4821</v>
      </c>
      <c r="D1232" t="s">
        <v>634</v>
      </c>
      <c r="E1232" t="s">
        <v>4823</v>
      </c>
      <c r="F1232" t="s">
        <v>54</v>
      </c>
      <c r="G1232"/>
      <c r="H1232" t="s">
        <v>43544</v>
      </c>
      <c r="I1232" t="s">
        <v>50782</v>
      </c>
      <c r="J1232" t="s">
        <v>4822</v>
      </c>
      <c r="K1232" t="s">
        <v>565</v>
      </c>
      <c r="L1232" s="119" t="str">
        <f t="shared" si="76"/>
        <v>NA</v>
      </c>
      <c r="M1232" s="119"/>
      <c r="N1232" s="120" t="str">
        <f t="shared" si="77"/>
        <v>NA</v>
      </c>
      <c r="O1232" s="120"/>
      <c r="P1232"/>
      <c r="Q1232"/>
      <c r="R1232"/>
      <c r="S1232"/>
      <c r="T1232"/>
      <c r="U1232" t="s">
        <v>2959</v>
      </c>
      <c r="V1232" t="s">
        <v>39969</v>
      </c>
      <c r="W1232" t="s">
        <v>2958</v>
      </c>
      <c r="X1232" t="s">
        <v>102</v>
      </c>
      <c r="Y1232" t="s">
        <v>2960</v>
      </c>
      <c r="Z1232" t="s">
        <v>54</v>
      </c>
      <c r="AA1232"/>
      <c r="AB1232" t="s">
        <v>42790</v>
      </c>
      <c r="AC1232" t="s">
        <v>50240</v>
      </c>
      <c r="AD1232" t="s">
        <v>2961</v>
      </c>
      <c r="AE1232" t="s">
        <v>105</v>
      </c>
      <c r="AF1232" s="119" t="str">
        <f t="shared" si="78"/>
        <v>NA</v>
      </c>
      <c r="AG1232" s="119"/>
      <c r="AH1232" s="119"/>
      <c r="AI1232" s="119"/>
      <c r="AJ1232" s="119" t="str">
        <f t="shared" si="79"/>
        <v>NA</v>
      </c>
      <c r="AK1232" s="190"/>
      <c r="AL1232" s="191"/>
    </row>
    <row r="1233" spans="1:38" x14ac:dyDescent="0.25">
      <c r="A1233" t="s">
        <v>4505</v>
      </c>
      <c r="B1233" t="s">
        <v>4503</v>
      </c>
      <c r="C1233" t="s">
        <v>4504</v>
      </c>
      <c r="D1233" t="s">
        <v>634</v>
      </c>
      <c r="E1233" t="s">
        <v>4506</v>
      </c>
      <c r="F1233" t="s">
        <v>54</v>
      </c>
      <c r="G1233"/>
      <c r="H1233" t="s">
        <v>43545</v>
      </c>
      <c r="I1233" t="s">
        <v>50783</v>
      </c>
      <c r="J1233" t="s">
        <v>4505</v>
      </c>
      <c r="K1233" t="s">
        <v>565</v>
      </c>
      <c r="L1233" s="119" t="str">
        <f t="shared" si="76"/>
        <v>NA</v>
      </c>
      <c r="M1233" s="119"/>
      <c r="N1233" s="120" t="str">
        <f t="shared" si="77"/>
        <v>NA</v>
      </c>
      <c r="O1233" s="120"/>
      <c r="P1233"/>
      <c r="Q1233"/>
      <c r="R1233"/>
      <c r="S1233"/>
      <c r="T1233"/>
      <c r="U1233" t="s">
        <v>41353</v>
      </c>
      <c r="V1233" t="s">
        <v>41352</v>
      </c>
      <c r="W1233" t="s">
        <v>259</v>
      </c>
      <c r="X1233" t="s">
        <v>102</v>
      </c>
      <c r="Y1233" t="s">
        <v>3923</v>
      </c>
      <c r="Z1233" t="s">
        <v>54</v>
      </c>
      <c r="AA1233"/>
      <c r="AB1233" t="s">
        <v>42791</v>
      </c>
      <c r="AC1233" t="s">
        <v>56391</v>
      </c>
      <c r="AD1233" t="s">
        <v>41354</v>
      </c>
      <c r="AE1233" t="s">
        <v>105</v>
      </c>
      <c r="AF1233" s="119" t="str">
        <f t="shared" si="78"/>
        <v>NA</v>
      </c>
      <c r="AG1233" s="119"/>
      <c r="AH1233" s="119"/>
      <c r="AI1233" s="119"/>
      <c r="AJ1233" s="119" t="str">
        <f t="shared" si="79"/>
        <v>NA</v>
      </c>
      <c r="AK1233" s="190"/>
      <c r="AL1233" s="191"/>
    </row>
    <row r="1234" spans="1:38" x14ac:dyDescent="0.25">
      <c r="A1234" t="s">
        <v>5366</v>
      </c>
      <c r="B1234" t="s">
        <v>5364</v>
      </c>
      <c r="C1234" t="s">
        <v>5365</v>
      </c>
      <c r="D1234" t="s">
        <v>634</v>
      </c>
      <c r="E1234" t="s">
        <v>324</v>
      </c>
      <c r="F1234" t="s">
        <v>54</v>
      </c>
      <c r="G1234"/>
      <c r="H1234" t="s">
        <v>43546</v>
      </c>
      <c r="I1234" t="s">
        <v>50784</v>
      </c>
      <c r="J1234" t="s">
        <v>5366</v>
      </c>
      <c r="K1234" t="s">
        <v>565</v>
      </c>
      <c r="L1234" s="119" t="str">
        <f t="shared" si="76"/>
        <v>NA</v>
      </c>
      <c r="M1234" s="119"/>
      <c r="N1234" s="120" t="str">
        <f t="shared" si="77"/>
        <v>NA</v>
      </c>
      <c r="O1234" s="120"/>
      <c r="P1234"/>
      <c r="Q1234"/>
      <c r="R1234"/>
      <c r="S1234"/>
      <c r="T1234"/>
      <c r="U1234" t="s">
        <v>39970</v>
      </c>
      <c r="V1234" t="s">
        <v>39971</v>
      </c>
      <c r="W1234" t="s">
        <v>2263</v>
      </c>
      <c r="X1234" t="s">
        <v>102</v>
      </c>
      <c r="Y1234" t="s">
        <v>39972</v>
      </c>
      <c r="Z1234" t="s">
        <v>54</v>
      </c>
      <c r="AA1234"/>
      <c r="AB1234" t="s">
        <v>42792</v>
      </c>
      <c r="AC1234" t="s">
        <v>56392</v>
      </c>
      <c r="AD1234" t="s">
        <v>41355</v>
      </c>
      <c r="AE1234" t="s">
        <v>105</v>
      </c>
      <c r="AF1234" s="119" t="str">
        <f t="shared" si="78"/>
        <v>NA</v>
      </c>
      <c r="AG1234" s="119"/>
      <c r="AH1234" s="119"/>
      <c r="AI1234" s="119"/>
      <c r="AJ1234" s="119" t="str">
        <f t="shared" si="79"/>
        <v>NA</v>
      </c>
      <c r="AK1234" s="190"/>
      <c r="AL1234" s="191"/>
    </row>
    <row r="1235" spans="1:38" x14ac:dyDescent="0.25">
      <c r="A1235" t="s">
        <v>4188</v>
      </c>
      <c r="B1235" t="s">
        <v>4914</v>
      </c>
      <c r="C1235" t="s">
        <v>4915</v>
      </c>
      <c r="D1235" t="s">
        <v>634</v>
      </c>
      <c r="E1235" t="s">
        <v>324</v>
      </c>
      <c r="F1235" t="s">
        <v>54</v>
      </c>
      <c r="G1235"/>
      <c r="H1235" t="s">
        <v>43546</v>
      </c>
      <c r="I1235" t="s">
        <v>50784</v>
      </c>
      <c r="J1235" t="s">
        <v>4916</v>
      </c>
      <c r="K1235" t="s">
        <v>565</v>
      </c>
      <c r="L1235" s="119" t="str">
        <f t="shared" si="76"/>
        <v>NA</v>
      </c>
      <c r="M1235" s="119"/>
      <c r="N1235" s="120" t="str">
        <f t="shared" si="77"/>
        <v>NA</v>
      </c>
      <c r="O1235" s="120"/>
      <c r="P1235"/>
      <c r="Q1235"/>
      <c r="R1235"/>
      <c r="S1235"/>
      <c r="T1235"/>
      <c r="U1235" t="s">
        <v>2205</v>
      </c>
      <c r="V1235" t="s">
        <v>39977</v>
      </c>
      <c r="W1235" t="s">
        <v>2204</v>
      </c>
      <c r="X1235" t="s">
        <v>102</v>
      </c>
      <c r="Y1235" t="s">
        <v>2206</v>
      </c>
      <c r="Z1235" t="s">
        <v>54</v>
      </c>
      <c r="AA1235"/>
      <c r="AB1235" t="s">
        <v>42794</v>
      </c>
      <c r="AC1235" t="s">
        <v>50242</v>
      </c>
      <c r="AD1235" t="s">
        <v>2207</v>
      </c>
      <c r="AE1235" t="s">
        <v>105</v>
      </c>
      <c r="AF1235" s="119" t="str">
        <f t="shared" si="78"/>
        <v>NA</v>
      </c>
      <c r="AG1235" s="119"/>
      <c r="AH1235" s="119"/>
      <c r="AI1235" s="119"/>
      <c r="AJ1235" s="119" t="str">
        <f t="shared" si="79"/>
        <v>NA</v>
      </c>
      <c r="AK1235" s="190"/>
      <c r="AL1235" s="191"/>
    </row>
    <row r="1236" spans="1:38" x14ac:dyDescent="0.25">
      <c r="A1236" t="s">
        <v>5369</v>
      </c>
      <c r="B1236" t="s">
        <v>5367</v>
      </c>
      <c r="C1236" t="s">
        <v>5368</v>
      </c>
      <c r="D1236" t="s">
        <v>634</v>
      </c>
      <c r="E1236" t="s">
        <v>324</v>
      </c>
      <c r="F1236" t="s">
        <v>54</v>
      </c>
      <c r="G1236"/>
      <c r="H1236" t="s">
        <v>43546</v>
      </c>
      <c r="I1236" t="s">
        <v>50784</v>
      </c>
      <c r="J1236" t="s">
        <v>5369</v>
      </c>
      <c r="K1236" t="s">
        <v>565</v>
      </c>
      <c r="L1236" s="119" t="str">
        <f t="shared" si="76"/>
        <v>NA</v>
      </c>
      <c r="M1236" s="119"/>
      <c r="N1236" s="120" t="str">
        <f t="shared" si="77"/>
        <v>NA</v>
      </c>
      <c r="O1236" s="120"/>
      <c r="P1236"/>
      <c r="Q1236"/>
      <c r="R1236"/>
      <c r="S1236"/>
      <c r="T1236"/>
      <c r="U1236" t="s">
        <v>39981</v>
      </c>
      <c r="V1236" t="s">
        <v>39982</v>
      </c>
      <c r="W1236" t="s">
        <v>2263</v>
      </c>
      <c r="X1236" t="s">
        <v>102</v>
      </c>
      <c r="Y1236" t="s">
        <v>2265</v>
      </c>
      <c r="Z1236" t="s">
        <v>54</v>
      </c>
      <c r="AA1236"/>
      <c r="AB1236" t="s">
        <v>42796</v>
      </c>
      <c r="AC1236" t="s">
        <v>50244</v>
      </c>
      <c r="AD1236" t="s">
        <v>41356</v>
      </c>
      <c r="AE1236" t="s">
        <v>105</v>
      </c>
      <c r="AF1236" s="119" t="str">
        <f t="shared" si="78"/>
        <v>NA</v>
      </c>
      <c r="AG1236" s="119"/>
      <c r="AH1236" s="119"/>
      <c r="AI1236" s="119"/>
      <c r="AJ1236" s="119" t="str">
        <f t="shared" si="79"/>
        <v>NA</v>
      </c>
      <c r="AK1236" s="190"/>
      <c r="AL1236" s="191"/>
    </row>
    <row r="1237" spans="1:38" x14ac:dyDescent="0.25">
      <c r="A1237" t="s">
        <v>5787</v>
      </c>
      <c r="B1237" t="s">
        <v>5785</v>
      </c>
      <c r="C1237" t="s">
        <v>5786</v>
      </c>
      <c r="D1237" t="s">
        <v>634</v>
      </c>
      <c r="E1237" t="s">
        <v>1855</v>
      </c>
      <c r="F1237" t="s">
        <v>54</v>
      </c>
      <c r="G1237"/>
      <c r="H1237" t="s">
        <v>43547</v>
      </c>
      <c r="I1237" t="s">
        <v>50785</v>
      </c>
      <c r="J1237" t="s">
        <v>5787</v>
      </c>
      <c r="K1237" t="s">
        <v>565</v>
      </c>
      <c r="L1237" s="119" t="str">
        <f t="shared" si="76"/>
        <v>NA</v>
      </c>
      <c r="M1237" s="119"/>
      <c r="N1237" s="120" t="str">
        <f t="shared" si="77"/>
        <v>NA</v>
      </c>
      <c r="O1237" s="120"/>
      <c r="P1237"/>
      <c r="Q1237"/>
      <c r="R1237"/>
      <c r="S1237"/>
      <c r="T1237"/>
      <c r="U1237" t="s">
        <v>39992</v>
      </c>
      <c r="V1237" t="s">
        <v>39993</v>
      </c>
      <c r="W1237" t="s">
        <v>3576</v>
      </c>
      <c r="X1237" t="s">
        <v>102</v>
      </c>
      <c r="Y1237" t="s">
        <v>14873</v>
      </c>
      <c r="Z1237" t="s">
        <v>54</v>
      </c>
      <c r="AA1237"/>
      <c r="AB1237" t="s">
        <v>42797</v>
      </c>
      <c r="AC1237" t="s">
        <v>56393</v>
      </c>
      <c r="AD1237" t="s">
        <v>39992</v>
      </c>
      <c r="AE1237" t="s">
        <v>105</v>
      </c>
      <c r="AF1237" s="119" t="str">
        <f t="shared" si="78"/>
        <v>NA</v>
      </c>
      <c r="AG1237" s="119"/>
      <c r="AH1237" s="119"/>
      <c r="AI1237" s="119"/>
      <c r="AJ1237" s="119" t="str">
        <f t="shared" si="79"/>
        <v>NA</v>
      </c>
      <c r="AK1237" s="190"/>
      <c r="AL1237" s="191"/>
    </row>
    <row r="1238" spans="1:38" x14ac:dyDescent="0.25">
      <c r="A1238" t="s">
        <v>3989</v>
      </c>
      <c r="B1238" t="s">
        <v>3987</v>
      </c>
      <c r="C1238" t="s">
        <v>3988</v>
      </c>
      <c r="D1238" t="s">
        <v>634</v>
      </c>
      <c r="E1238" t="s">
        <v>1855</v>
      </c>
      <c r="F1238" t="s">
        <v>54</v>
      </c>
      <c r="G1238"/>
      <c r="H1238" t="s">
        <v>43547</v>
      </c>
      <c r="I1238" t="s">
        <v>50785</v>
      </c>
      <c r="J1238" t="s">
        <v>3989</v>
      </c>
      <c r="K1238" t="s">
        <v>565</v>
      </c>
      <c r="L1238" s="119" t="str">
        <f t="shared" si="76"/>
        <v>NA</v>
      </c>
      <c r="M1238" s="119"/>
      <c r="N1238" s="120" t="str">
        <f t="shared" si="77"/>
        <v>NA</v>
      </c>
      <c r="O1238" s="120"/>
      <c r="P1238"/>
      <c r="Q1238"/>
      <c r="R1238"/>
      <c r="S1238"/>
      <c r="T1238"/>
      <c r="U1238" t="s">
        <v>39994</v>
      </c>
      <c r="V1238" t="s">
        <v>39995</v>
      </c>
      <c r="W1238" t="s">
        <v>3576</v>
      </c>
      <c r="X1238" t="s">
        <v>102</v>
      </c>
      <c r="Y1238" t="s">
        <v>18666</v>
      </c>
      <c r="Z1238" t="s">
        <v>54</v>
      </c>
      <c r="AA1238"/>
      <c r="AB1238" t="s">
        <v>42798</v>
      </c>
      <c r="AC1238" t="s">
        <v>56394</v>
      </c>
      <c r="AD1238" t="s">
        <v>39994</v>
      </c>
      <c r="AE1238" t="s">
        <v>105</v>
      </c>
      <c r="AF1238" s="119" t="str">
        <f t="shared" si="78"/>
        <v>NA</v>
      </c>
      <c r="AG1238" s="119"/>
      <c r="AH1238" s="119"/>
      <c r="AI1238" s="119"/>
      <c r="AJ1238" s="119" t="str">
        <f t="shared" si="79"/>
        <v>NA</v>
      </c>
      <c r="AK1238" s="190"/>
      <c r="AL1238" s="191"/>
    </row>
    <row r="1239" spans="1:38" x14ac:dyDescent="0.25">
      <c r="A1239" t="s">
        <v>4853</v>
      </c>
      <c r="B1239" t="s">
        <v>4851</v>
      </c>
      <c r="C1239" t="s">
        <v>4852</v>
      </c>
      <c r="D1239" t="s">
        <v>634</v>
      </c>
      <c r="E1239" t="s">
        <v>1855</v>
      </c>
      <c r="F1239" t="s">
        <v>54</v>
      </c>
      <c r="G1239"/>
      <c r="H1239" t="s">
        <v>43547</v>
      </c>
      <c r="I1239" t="s">
        <v>50785</v>
      </c>
      <c r="J1239" t="s">
        <v>4853</v>
      </c>
      <c r="K1239" t="s">
        <v>565</v>
      </c>
      <c r="L1239" s="119" t="str">
        <f t="shared" si="76"/>
        <v>NA</v>
      </c>
      <c r="M1239" s="119"/>
      <c r="N1239" s="120" t="str">
        <f t="shared" si="77"/>
        <v>NA</v>
      </c>
      <c r="O1239" s="120"/>
      <c r="P1239"/>
      <c r="Q1239"/>
      <c r="R1239"/>
      <c r="S1239"/>
      <c r="T1239"/>
      <c r="U1239" t="s">
        <v>39996</v>
      </c>
      <c r="V1239" t="s">
        <v>39997</v>
      </c>
      <c r="W1239" t="s">
        <v>3576</v>
      </c>
      <c r="X1239" t="s">
        <v>102</v>
      </c>
      <c r="Y1239" t="s">
        <v>19507</v>
      </c>
      <c r="Z1239" t="s">
        <v>54</v>
      </c>
      <c r="AA1239"/>
      <c r="AB1239" t="s">
        <v>42799</v>
      </c>
      <c r="AC1239" t="s">
        <v>56395</v>
      </c>
      <c r="AD1239" t="s">
        <v>39996</v>
      </c>
      <c r="AE1239" t="s">
        <v>105</v>
      </c>
      <c r="AF1239" s="119" t="str">
        <f t="shared" si="78"/>
        <v>NA</v>
      </c>
      <c r="AG1239" s="119"/>
      <c r="AH1239" s="119"/>
      <c r="AI1239" s="119"/>
      <c r="AJ1239" s="119" t="str">
        <f t="shared" si="79"/>
        <v>NA</v>
      </c>
      <c r="AK1239" s="190"/>
      <c r="AL1239" s="191"/>
    </row>
    <row r="1240" spans="1:38" x14ac:dyDescent="0.25">
      <c r="A1240" t="s">
        <v>5835</v>
      </c>
      <c r="B1240" t="s">
        <v>5833</v>
      </c>
      <c r="C1240" t="s">
        <v>5834</v>
      </c>
      <c r="D1240" t="s">
        <v>634</v>
      </c>
      <c r="E1240" t="s">
        <v>1041</v>
      </c>
      <c r="F1240" t="s">
        <v>54</v>
      </c>
      <c r="G1240"/>
      <c r="H1240" t="s">
        <v>43548</v>
      </c>
      <c r="I1240" t="s">
        <v>50786</v>
      </c>
      <c r="J1240" t="s">
        <v>5835</v>
      </c>
      <c r="K1240" t="s">
        <v>565</v>
      </c>
      <c r="L1240" s="119" t="str">
        <f t="shared" si="76"/>
        <v>NA</v>
      </c>
      <c r="M1240" s="119"/>
      <c r="N1240" s="120" t="str">
        <f t="shared" si="77"/>
        <v>NA</v>
      </c>
      <c r="O1240" s="120"/>
      <c r="P1240"/>
      <c r="Q1240"/>
      <c r="R1240"/>
      <c r="S1240"/>
      <c r="T1240"/>
      <c r="U1240" t="s">
        <v>39998</v>
      </c>
      <c r="V1240" t="s">
        <v>39999</v>
      </c>
      <c r="W1240" t="s">
        <v>3576</v>
      </c>
      <c r="X1240" t="s">
        <v>102</v>
      </c>
      <c r="Y1240" t="s">
        <v>3578</v>
      </c>
      <c r="Z1240" t="s">
        <v>54</v>
      </c>
      <c r="AA1240"/>
      <c r="AB1240" t="s">
        <v>42800</v>
      </c>
      <c r="AC1240" t="s">
        <v>50245</v>
      </c>
      <c r="AD1240" t="s">
        <v>39998</v>
      </c>
      <c r="AE1240" t="s">
        <v>105</v>
      </c>
      <c r="AF1240" s="119" t="str">
        <f t="shared" si="78"/>
        <v>NA</v>
      </c>
      <c r="AG1240" s="119"/>
      <c r="AH1240" s="119"/>
      <c r="AI1240" s="119"/>
      <c r="AJ1240" s="119" t="str">
        <f t="shared" si="79"/>
        <v>NA</v>
      </c>
      <c r="AK1240" s="190"/>
      <c r="AL1240" s="191"/>
    </row>
    <row r="1241" spans="1:38" x14ac:dyDescent="0.25">
      <c r="A1241" t="s">
        <v>5832</v>
      </c>
      <c r="B1241" t="s">
        <v>5830</v>
      </c>
      <c r="C1241" t="s">
        <v>5831</v>
      </c>
      <c r="D1241" t="s">
        <v>634</v>
      </c>
      <c r="E1241" t="s">
        <v>3284</v>
      </c>
      <c r="F1241" t="s">
        <v>54</v>
      </c>
      <c r="G1241"/>
      <c r="H1241" t="s">
        <v>43549</v>
      </c>
      <c r="I1241" t="s">
        <v>50787</v>
      </c>
      <c r="J1241" t="s">
        <v>5832</v>
      </c>
      <c r="K1241" t="s">
        <v>565</v>
      </c>
      <c r="L1241" s="119" t="str">
        <f t="shared" si="76"/>
        <v>NA</v>
      </c>
      <c r="M1241" s="119"/>
      <c r="N1241" s="120" t="str">
        <f t="shared" si="77"/>
        <v>NA</v>
      </c>
      <c r="O1241" s="120"/>
      <c r="P1241"/>
      <c r="Q1241"/>
      <c r="R1241"/>
      <c r="S1241"/>
      <c r="T1241"/>
      <c r="U1241" t="s">
        <v>40000</v>
      </c>
      <c r="V1241" t="s">
        <v>40001</v>
      </c>
      <c r="W1241" t="s">
        <v>3395</v>
      </c>
      <c r="X1241" t="s">
        <v>102</v>
      </c>
      <c r="Y1241" t="s">
        <v>3397</v>
      </c>
      <c r="Z1241" t="s">
        <v>54</v>
      </c>
      <c r="AA1241"/>
      <c r="AB1241" t="s">
        <v>42801</v>
      </c>
      <c r="AC1241" t="s">
        <v>50246</v>
      </c>
      <c r="AD1241" t="s">
        <v>41357</v>
      </c>
      <c r="AE1241" t="s">
        <v>105</v>
      </c>
      <c r="AF1241" s="119" t="str">
        <f t="shared" si="78"/>
        <v>NA</v>
      </c>
      <c r="AG1241" s="119"/>
      <c r="AH1241" s="119"/>
      <c r="AI1241" s="119"/>
      <c r="AJ1241" s="119" t="str">
        <f t="shared" si="79"/>
        <v>NA</v>
      </c>
      <c r="AK1241" s="190"/>
      <c r="AL1241" s="191"/>
    </row>
    <row r="1242" spans="1:38" x14ac:dyDescent="0.25">
      <c r="A1242" t="s">
        <v>5060</v>
      </c>
      <c r="B1242" t="s">
        <v>5058</v>
      </c>
      <c r="C1242" t="s">
        <v>5059</v>
      </c>
      <c r="D1242" t="s">
        <v>634</v>
      </c>
      <c r="E1242" t="s">
        <v>2873</v>
      </c>
      <c r="F1242" t="s">
        <v>54</v>
      </c>
      <c r="G1242"/>
      <c r="H1242" t="s">
        <v>43550</v>
      </c>
      <c r="I1242" t="s">
        <v>50788</v>
      </c>
      <c r="J1242" t="s">
        <v>5060</v>
      </c>
      <c r="K1242" t="s">
        <v>565</v>
      </c>
      <c r="L1242" s="119" t="str">
        <f t="shared" si="76"/>
        <v>NA</v>
      </c>
      <c r="M1242" s="119"/>
      <c r="N1242" s="120" t="str">
        <f t="shared" si="77"/>
        <v>NA</v>
      </c>
      <c r="O1242" s="120"/>
      <c r="P1242"/>
      <c r="Q1242"/>
      <c r="R1242"/>
      <c r="S1242"/>
      <c r="T1242"/>
      <c r="U1242" t="s">
        <v>40002</v>
      </c>
      <c r="V1242" t="s">
        <v>40003</v>
      </c>
      <c r="W1242" t="s">
        <v>3395</v>
      </c>
      <c r="X1242" t="s">
        <v>102</v>
      </c>
      <c r="Y1242" t="s">
        <v>3397</v>
      </c>
      <c r="Z1242" t="s">
        <v>54</v>
      </c>
      <c r="AA1242"/>
      <c r="AB1242" t="s">
        <v>42801</v>
      </c>
      <c r="AC1242" t="s">
        <v>50246</v>
      </c>
      <c r="AD1242" t="s">
        <v>40002</v>
      </c>
      <c r="AE1242" t="s">
        <v>105</v>
      </c>
      <c r="AF1242" s="119" t="str">
        <f t="shared" si="78"/>
        <v>NA</v>
      </c>
      <c r="AG1242" s="119"/>
      <c r="AH1242" s="119"/>
      <c r="AI1242" s="119"/>
      <c r="AJ1242" s="119" t="str">
        <f t="shared" si="79"/>
        <v>NA</v>
      </c>
      <c r="AK1242" s="190"/>
      <c r="AL1242" s="191"/>
    </row>
    <row r="1243" spans="1:38" x14ac:dyDescent="0.25">
      <c r="A1243" t="s">
        <v>3969</v>
      </c>
      <c r="B1243" t="s">
        <v>3967</v>
      </c>
      <c r="C1243" t="s">
        <v>3968</v>
      </c>
      <c r="D1243" t="s">
        <v>634</v>
      </c>
      <c r="E1243" t="s">
        <v>3970</v>
      </c>
      <c r="F1243" t="s">
        <v>54</v>
      </c>
      <c r="G1243"/>
      <c r="H1243" t="s">
        <v>43551</v>
      </c>
      <c r="I1243" t="s">
        <v>50789</v>
      </c>
      <c r="J1243" t="s">
        <v>3969</v>
      </c>
      <c r="K1243" t="s">
        <v>565</v>
      </c>
      <c r="L1243" s="119" t="str">
        <f t="shared" si="76"/>
        <v>NA</v>
      </c>
      <c r="M1243" s="119"/>
      <c r="N1243" s="120" t="str">
        <f t="shared" si="77"/>
        <v>NA</v>
      </c>
      <c r="O1243" s="120"/>
      <c r="P1243"/>
      <c r="Q1243"/>
      <c r="R1243"/>
      <c r="S1243"/>
      <c r="T1243"/>
      <c r="U1243" t="s">
        <v>10932</v>
      </c>
      <c r="V1243" t="s">
        <v>40004</v>
      </c>
      <c r="W1243" t="s">
        <v>2829</v>
      </c>
      <c r="X1243" t="s">
        <v>102</v>
      </c>
      <c r="Y1243" t="s">
        <v>1644</v>
      </c>
      <c r="Z1243" t="s">
        <v>54</v>
      </c>
      <c r="AA1243"/>
      <c r="AB1243" t="s">
        <v>42802</v>
      </c>
      <c r="AC1243" t="s">
        <v>50247</v>
      </c>
      <c r="AD1243" t="s">
        <v>41358</v>
      </c>
      <c r="AE1243" t="s">
        <v>105</v>
      </c>
      <c r="AF1243" s="119" t="str">
        <f t="shared" si="78"/>
        <v>NA</v>
      </c>
      <c r="AG1243" s="119"/>
      <c r="AH1243" s="119"/>
      <c r="AI1243" s="119"/>
      <c r="AJ1243" s="119" t="str">
        <f t="shared" si="79"/>
        <v>NA</v>
      </c>
      <c r="AK1243" s="190"/>
      <c r="AL1243" s="191"/>
    </row>
    <row r="1244" spans="1:38" x14ac:dyDescent="0.25">
      <c r="A1244" t="s">
        <v>4986</v>
      </c>
      <c r="B1244" t="s">
        <v>4984</v>
      </c>
      <c r="C1244" t="s">
        <v>4985</v>
      </c>
      <c r="D1244" t="s">
        <v>634</v>
      </c>
      <c r="E1244" t="s">
        <v>1978</v>
      </c>
      <c r="F1244" t="s">
        <v>54</v>
      </c>
      <c r="G1244"/>
      <c r="H1244" t="s">
        <v>43552</v>
      </c>
      <c r="I1244" t="s">
        <v>50790</v>
      </c>
      <c r="J1244" t="s">
        <v>4986</v>
      </c>
      <c r="K1244" t="s">
        <v>565</v>
      </c>
      <c r="L1244" s="119" t="str">
        <f t="shared" si="76"/>
        <v>NA</v>
      </c>
      <c r="M1244" s="119"/>
      <c r="N1244" s="120" t="str">
        <f t="shared" si="77"/>
        <v>NA</v>
      </c>
      <c r="O1244" s="120"/>
      <c r="P1244"/>
      <c r="Q1244"/>
      <c r="R1244"/>
      <c r="S1244"/>
      <c r="T1244"/>
      <c r="U1244" t="s">
        <v>1643</v>
      </c>
      <c r="V1244" t="s">
        <v>40005</v>
      </c>
      <c r="W1244" t="s">
        <v>1642</v>
      </c>
      <c r="X1244" t="s">
        <v>102</v>
      </c>
      <c r="Y1244" t="s">
        <v>1644</v>
      </c>
      <c r="Z1244" t="s">
        <v>54</v>
      </c>
      <c r="AA1244"/>
      <c r="AB1244" t="s">
        <v>42802</v>
      </c>
      <c r="AC1244" t="s">
        <v>50247</v>
      </c>
      <c r="AD1244" t="s">
        <v>1643</v>
      </c>
      <c r="AE1244" t="s">
        <v>105</v>
      </c>
      <c r="AF1244" s="119" t="str">
        <f t="shared" si="78"/>
        <v>NA</v>
      </c>
      <c r="AG1244" s="119"/>
      <c r="AH1244" s="119"/>
      <c r="AI1244" s="119"/>
      <c r="AJ1244" s="119" t="str">
        <f t="shared" si="79"/>
        <v>NA</v>
      </c>
      <c r="AK1244" s="190"/>
      <c r="AL1244" s="191"/>
    </row>
    <row r="1245" spans="1:38" x14ac:dyDescent="0.25">
      <c r="A1245" t="s">
        <v>4883</v>
      </c>
      <c r="B1245" t="s">
        <v>4881</v>
      </c>
      <c r="C1245" t="s">
        <v>4882</v>
      </c>
      <c r="D1245" t="s">
        <v>634</v>
      </c>
      <c r="E1245" t="s">
        <v>291</v>
      </c>
      <c r="F1245" t="s">
        <v>54</v>
      </c>
      <c r="G1245"/>
      <c r="H1245" t="s">
        <v>43553</v>
      </c>
      <c r="I1245" t="s">
        <v>50791</v>
      </c>
      <c r="J1245" t="s">
        <v>4883</v>
      </c>
      <c r="K1245" t="s">
        <v>565</v>
      </c>
      <c r="L1245" s="119" t="str">
        <f t="shared" si="76"/>
        <v>NA</v>
      </c>
      <c r="M1245" s="119"/>
      <c r="N1245" s="120" t="str">
        <f t="shared" si="77"/>
        <v>NA</v>
      </c>
      <c r="O1245" s="120"/>
      <c r="P1245"/>
      <c r="Q1245"/>
      <c r="R1245"/>
      <c r="S1245"/>
      <c r="T1245"/>
      <c r="U1245" t="s">
        <v>3245</v>
      </c>
      <c r="V1245" t="s">
        <v>40006</v>
      </c>
      <c r="W1245" t="s">
        <v>3244</v>
      </c>
      <c r="X1245" t="s">
        <v>102</v>
      </c>
      <c r="Y1245" t="s">
        <v>3246</v>
      </c>
      <c r="Z1245" t="s">
        <v>54</v>
      </c>
      <c r="AA1245"/>
      <c r="AB1245" t="s">
        <v>42804</v>
      </c>
      <c r="AC1245" t="s">
        <v>50249</v>
      </c>
      <c r="AD1245" t="s">
        <v>3245</v>
      </c>
      <c r="AE1245" t="s">
        <v>105</v>
      </c>
      <c r="AF1245" s="119" t="str">
        <f t="shared" si="78"/>
        <v>NA</v>
      </c>
      <c r="AG1245" s="119"/>
      <c r="AH1245" s="119"/>
      <c r="AI1245" s="119"/>
      <c r="AJ1245" s="119" t="str">
        <f t="shared" si="79"/>
        <v>NA</v>
      </c>
      <c r="AK1245" s="190"/>
      <c r="AL1245" s="191"/>
    </row>
    <row r="1246" spans="1:38" x14ac:dyDescent="0.25">
      <c r="A1246" t="s">
        <v>4304</v>
      </c>
      <c r="B1246" t="s">
        <v>4302</v>
      </c>
      <c r="C1246" t="s">
        <v>4303</v>
      </c>
      <c r="D1246" t="s">
        <v>634</v>
      </c>
      <c r="E1246" t="s">
        <v>1821</v>
      </c>
      <c r="F1246" t="s">
        <v>54</v>
      </c>
      <c r="G1246"/>
      <c r="H1246" t="s">
        <v>43554</v>
      </c>
      <c r="I1246" t="s">
        <v>50792</v>
      </c>
      <c r="J1246" t="s">
        <v>4304</v>
      </c>
      <c r="K1246" t="s">
        <v>565</v>
      </c>
      <c r="L1246" s="119" t="str">
        <f t="shared" si="76"/>
        <v>NA</v>
      </c>
      <c r="M1246" s="119"/>
      <c r="N1246" s="120" t="str">
        <f t="shared" si="77"/>
        <v>NA</v>
      </c>
      <c r="O1246" s="120"/>
      <c r="P1246"/>
      <c r="Q1246"/>
      <c r="R1246"/>
      <c r="S1246"/>
      <c r="T1246"/>
      <c r="U1246" t="s">
        <v>40007</v>
      </c>
      <c r="V1246" t="s">
        <v>40008</v>
      </c>
      <c r="W1246" t="s">
        <v>2450</v>
      </c>
      <c r="X1246" t="s">
        <v>102</v>
      </c>
      <c r="Y1246" t="s">
        <v>1785</v>
      </c>
      <c r="Z1246" t="s">
        <v>54</v>
      </c>
      <c r="AA1246"/>
      <c r="AB1246" t="s">
        <v>42805</v>
      </c>
      <c r="AC1246" t="s">
        <v>50250</v>
      </c>
      <c r="AD1246" t="s">
        <v>41359</v>
      </c>
      <c r="AE1246" t="s">
        <v>105</v>
      </c>
      <c r="AF1246" s="119" t="str">
        <f t="shared" si="78"/>
        <v>NA</v>
      </c>
      <c r="AG1246" s="119"/>
      <c r="AH1246" s="119"/>
      <c r="AI1246" s="119"/>
      <c r="AJ1246" s="119" t="str">
        <f t="shared" si="79"/>
        <v>NA</v>
      </c>
      <c r="AK1246" s="190"/>
      <c r="AL1246" s="191"/>
    </row>
    <row r="1247" spans="1:38" x14ac:dyDescent="0.25">
      <c r="A1247" t="s">
        <v>4339</v>
      </c>
      <c r="B1247" t="s">
        <v>4337</v>
      </c>
      <c r="C1247" t="s">
        <v>4338</v>
      </c>
      <c r="D1247" t="s">
        <v>634</v>
      </c>
      <c r="E1247" t="s">
        <v>3589</v>
      </c>
      <c r="F1247" t="s">
        <v>54</v>
      </c>
      <c r="G1247"/>
      <c r="H1247" t="s">
        <v>43555</v>
      </c>
      <c r="I1247" t="s">
        <v>50793</v>
      </c>
      <c r="J1247" t="s">
        <v>4339</v>
      </c>
      <c r="K1247" t="s">
        <v>565</v>
      </c>
      <c r="L1247" s="119" t="str">
        <f t="shared" si="76"/>
        <v>NA</v>
      </c>
      <c r="M1247" s="119"/>
      <c r="N1247" s="120" t="str">
        <f t="shared" si="77"/>
        <v>NA</v>
      </c>
      <c r="O1247" s="120"/>
      <c r="P1247"/>
      <c r="Q1247"/>
      <c r="R1247"/>
      <c r="S1247"/>
      <c r="T1247"/>
      <c r="U1247" t="s">
        <v>40009</v>
      </c>
      <c r="V1247" t="s">
        <v>40010</v>
      </c>
      <c r="W1247" t="s">
        <v>2450</v>
      </c>
      <c r="X1247" t="s">
        <v>102</v>
      </c>
      <c r="Y1247" t="s">
        <v>3699</v>
      </c>
      <c r="Z1247" t="s">
        <v>54</v>
      </c>
      <c r="AA1247"/>
      <c r="AB1247" t="s">
        <v>42806</v>
      </c>
      <c r="AC1247" t="s">
        <v>50251</v>
      </c>
      <c r="AD1247" t="s">
        <v>41360</v>
      </c>
      <c r="AE1247" t="s">
        <v>105</v>
      </c>
      <c r="AF1247" s="119" t="str">
        <f t="shared" si="78"/>
        <v>NA</v>
      </c>
      <c r="AG1247" s="119"/>
      <c r="AH1247" s="119"/>
      <c r="AI1247" s="119"/>
      <c r="AJ1247" s="119" t="str">
        <f t="shared" si="79"/>
        <v>NA</v>
      </c>
      <c r="AK1247" s="190"/>
      <c r="AL1247" s="191"/>
    </row>
    <row r="1248" spans="1:38" x14ac:dyDescent="0.25">
      <c r="A1248" t="s">
        <v>5652</v>
      </c>
      <c r="B1248" t="s">
        <v>5650</v>
      </c>
      <c r="C1248" t="s">
        <v>5651</v>
      </c>
      <c r="D1248" t="s">
        <v>634</v>
      </c>
      <c r="E1248" t="s">
        <v>382</v>
      </c>
      <c r="F1248" t="s">
        <v>54</v>
      </c>
      <c r="G1248"/>
      <c r="H1248" t="s">
        <v>43556</v>
      </c>
      <c r="I1248" t="s">
        <v>50794</v>
      </c>
      <c r="J1248" t="s">
        <v>5652</v>
      </c>
      <c r="K1248" t="s">
        <v>565</v>
      </c>
      <c r="L1248" s="119" t="str">
        <f t="shared" si="76"/>
        <v>NA</v>
      </c>
      <c r="M1248" s="119"/>
      <c r="N1248" s="120" t="str">
        <f t="shared" si="77"/>
        <v>NA</v>
      </c>
      <c r="O1248" s="120"/>
      <c r="P1248"/>
      <c r="Q1248"/>
      <c r="R1248"/>
      <c r="S1248"/>
      <c r="T1248"/>
      <c r="U1248" t="s">
        <v>40011</v>
      </c>
      <c r="V1248" t="s">
        <v>40012</v>
      </c>
      <c r="W1248" t="s">
        <v>2829</v>
      </c>
      <c r="X1248" t="s">
        <v>102</v>
      </c>
      <c r="Y1248" t="s">
        <v>13258</v>
      </c>
      <c r="Z1248" t="s">
        <v>54</v>
      </c>
      <c r="AA1248"/>
      <c r="AB1248" t="s">
        <v>42808</v>
      </c>
      <c r="AC1248" t="s">
        <v>56396</v>
      </c>
      <c r="AD1248" t="s">
        <v>40011</v>
      </c>
      <c r="AE1248" t="s">
        <v>105</v>
      </c>
      <c r="AF1248" s="119" t="str">
        <f t="shared" si="78"/>
        <v>NA</v>
      </c>
      <c r="AG1248" s="119"/>
      <c r="AH1248" s="119"/>
      <c r="AI1248" s="119"/>
      <c r="AJ1248" s="119" t="str">
        <f t="shared" si="79"/>
        <v>NA</v>
      </c>
      <c r="AK1248" s="190"/>
      <c r="AL1248" s="191"/>
    </row>
    <row r="1249" spans="1:38" x14ac:dyDescent="0.25">
      <c r="A1249" t="s">
        <v>4516</v>
      </c>
      <c r="B1249" t="s">
        <v>4514</v>
      </c>
      <c r="C1249" t="s">
        <v>4515</v>
      </c>
      <c r="D1249" t="s">
        <v>634</v>
      </c>
      <c r="E1249" t="s">
        <v>382</v>
      </c>
      <c r="F1249" t="s">
        <v>54</v>
      </c>
      <c r="G1249"/>
      <c r="H1249" t="s">
        <v>43556</v>
      </c>
      <c r="I1249" t="s">
        <v>50794</v>
      </c>
      <c r="J1249"/>
      <c r="K1249" t="s">
        <v>565</v>
      </c>
      <c r="L1249" s="119" t="str">
        <f t="shared" si="76"/>
        <v>NA</v>
      </c>
      <c r="M1249" s="119"/>
      <c r="N1249" s="120" t="str">
        <f t="shared" si="77"/>
        <v>NA</v>
      </c>
      <c r="O1249" s="120"/>
      <c r="P1249"/>
      <c r="Q1249"/>
      <c r="R1249"/>
      <c r="S1249"/>
      <c r="T1249"/>
      <c r="U1249" t="s">
        <v>40013</v>
      </c>
      <c r="V1249" t="s">
        <v>40014</v>
      </c>
      <c r="W1249" t="s">
        <v>2829</v>
      </c>
      <c r="X1249" t="s">
        <v>102</v>
      </c>
      <c r="Y1249" t="s">
        <v>2831</v>
      </c>
      <c r="Z1249" t="s">
        <v>54</v>
      </c>
      <c r="AA1249"/>
      <c r="AB1249" t="s">
        <v>42811</v>
      </c>
      <c r="AC1249" t="s">
        <v>50255</v>
      </c>
      <c r="AD1249"/>
      <c r="AE1249" t="s">
        <v>105</v>
      </c>
      <c r="AF1249" s="119" t="str">
        <f t="shared" si="78"/>
        <v>NA</v>
      </c>
      <c r="AG1249" s="119"/>
      <c r="AH1249" s="119"/>
      <c r="AI1249" s="119"/>
      <c r="AJ1249" s="119" t="str">
        <f t="shared" si="79"/>
        <v>NA</v>
      </c>
      <c r="AK1249" s="190"/>
      <c r="AL1249" s="191"/>
    </row>
    <row r="1250" spans="1:38" x14ac:dyDescent="0.25">
      <c r="A1250" t="s">
        <v>4628</v>
      </c>
      <c r="B1250" t="s">
        <v>4627</v>
      </c>
      <c r="C1250" t="s">
        <v>4617</v>
      </c>
      <c r="D1250" t="s">
        <v>634</v>
      </c>
      <c r="E1250" t="s">
        <v>439</v>
      </c>
      <c r="F1250" t="s">
        <v>54</v>
      </c>
      <c r="G1250"/>
      <c r="H1250" t="s">
        <v>43557</v>
      </c>
      <c r="I1250" t="s">
        <v>50795</v>
      </c>
      <c r="J1250" t="s">
        <v>4628</v>
      </c>
      <c r="K1250" t="s">
        <v>565</v>
      </c>
      <c r="L1250" s="119" t="str">
        <f t="shared" si="76"/>
        <v>NA</v>
      </c>
      <c r="M1250" s="119"/>
      <c r="N1250" s="120" t="str">
        <f t="shared" si="77"/>
        <v>NA</v>
      </c>
      <c r="O1250" s="120"/>
      <c r="P1250"/>
      <c r="Q1250"/>
      <c r="R1250"/>
      <c r="S1250"/>
      <c r="T1250"/>
      <c r="U1250" t="s">
        <v>40015</v>
      </c>
      <c r="V1250" t="s">
        <v>40016</v>
      </c>
      <c r="W1250" t="s">
        <v>2829</v>
      </c>
      <c r="X1250" t="s">
        <v>102</v>
      </c>
      <c r="Y1250" t="s">
        <v>2831</v>
      </c>
      <c r="Z1250" t="s">
        <v>54</v>
      </c>
      <c r="AA1250"/>
      <c r="AB1250" t="s">
        <v>42811</v>
      </c>
      <c r="AC1250" t="s">
        <v>50255</v>
      </c>
      <c r="AD1250" t="s">
        <v>40015</v>
      </c>
      <c r="AE1250" t="s">
        <v>105</v>
      </c>
      <c r="AF1250" s="119" t="str">
        <f t="shared" si="78"/>
        <v>NA</v>
      </c>
      <c r="AG1250" s="119"/>
      <c r="AH1250" s="119"/>
      <c r="AI1250" s="119"/>
      <c r="AJ1250" s="119" t="str">
        <f t="shared" si="79"/>
        <v>NA</v>
      </c>
      <c r="AK1250" s="190"/>
      <c r="AL1250" s="191"/>
    </row>
    <row r="1251" spans="1:38" x14ac:dyDescent="0.25">
      <c r="A1251" t="s">
        <v>4618</v>
      </c>
      <c r="B1251" t="s">
        <v>4616</v>
      </c>
      <c r="C1251" t="s">
        <v>4617</v>
      </c>
      <c r="D1251" t="s">
        <v>634</v>
      </c>
      <c r="E1251" t="s">
        <v>439</v>
      </c>
      <c r="F1251" t="s">
        <v>54</v>
      </c>
      <c r="G1251"/>
      <c r="H1251" t="s">
        <v>43557</v>
      </c>
      <c r="I1251" t="s">
        <v>50795</v>
      </c>
      <c r="J1251" t="s">
        <v>4619</v>
      </c>
      <c r="K1251" t="s">
        <v>565</v>
      </c>
      <c r="L1251" s="119" t="str">
        <f t="shared" si="76"/>
        <v>NA</v>
      </c>
      <c r="M1251" s="119"/>
      <c r="N1251" s="120" t="str">
        <f t="shared" si="77"/>
        <v>NA</v>
      </c>
      <c r="O1251" s="120"/>
      <c r="P1251"/>
      <c r="Q1251"/>
      <c r="R1251"/>
      <c r="S1251"/>
      <c r="T1251"/>
      <c r="U1251" t="s">
        <v>40017</v>
      </c>
      <c r="V1251" t="s">
        <v>40018</v>
      </c>
      <c r="W1251" t="s">
        <v>2829</v>
      </c>
      <c r="X1251" t="s">
        <v>102</v>
      </c>
      <c r="Y1251" t="s">
        <v>2831</v>
      </c>
      <c r="Z1251" t="s">
        <v>54</v>
      </c>
      <c r="AA1251"/>
      <c r="AB1251" t="s">
        <v>42811</v>
      </c>
      <c r="AC1251" t="s">
        <v>50255</v>
      </c>
      <c r="AD1251" t="s">
        <v>41361</v>
      </c>
      <c r="AE1251" t="s">
        <v>105</v>
      </c>
      <c r="AF1251" s="119" t="str">
        <f t="shared" si="78"/>
        <v>NA</v>
      </c>
      <c r="AG1251" s="119"/>
      <c r="AH1251" s="119"/>
      <c r="AI1251" s="119"/>
      <c r="AJ1251" s="119" t="str">
        <f t="shared" si="79"/>
        <v>NA</v>
      </c>
      <c r="AK1251" s="190"/>
      <c r="AL1251" s="191"/>
    </row>
    <row r="1252" spans="1:38" x14ac:dyDescent="0.25">
      <c r="A1252" t="s">
        <v>5725</v>
      </c>
      <c r="B1252" t="s">
        <v>5723</v>
      </c>
      <c r="C1252" t="s">
        <v>5724</v>
      </c>
      <c r="D1252" t="s">
        <v>634</v>
      </c>
      <c r="E1252" t="s">
        <v>3327</v>
      </c>
      <c r="F1252" t="s">
        <v>54</v>
      </c>
      <c r="G1252"/>
      <c r="H1252" t="s">
        <v>43558</v>
      </c>
      <c r="I1252" t="s">
        <v>50796</v>
      </c>
      <c r="J1252"/>
      <c r="K1252" t="s">
        <v>565</v>
      </c>
      <c r="L1252" s="119" t="str">
        <f t="shared" si="76"/>
        <v>NA</v>
      </c>
      <c r="M1252" s="119"/>
      <c r="N1252" s="120" t="str">
        <f t="shared" si="77"/>
        <v>NA</v>
      </c>
      <c r="O1252" s="120"/>
      <c r="P1252"/>
      <c r="Q1252"/>
      <c r="R1252"/>
      <c r="S1252"/>
      <c r="T1252"/>
      <c r="U1252" t="s">
        <v>40019</v>
      </c>
      <c r="V1252" t="s">
        <v>40020</v>
      </c>
      <c r="W1252" t="s">
        <v>2829</v>
      </c>
      <c r="X1252" t="s">
        <v>102</v>
      </c>
      <c r="Y1252" t="s">
        <v>2831</v>
      </c>
      <c r="Z1252" t="s">
        <v>54</v>
      </c>
      <c r="AA1252"/>
      <c r="AB1252" t="s">
        <v>42811</v>
      </c>
      <c r="AC1252" t="s">
        <v>50255</v>
      </c>
      <c r="AD1252" t="s">
        <v>40019</v>
      </c>
      <c r="AE1252" t="s">
        <v>105</v>
      </c>
      <c r="AF1252" s="119" t="str">
        <f t="shared" si="78"/>
        <v>NA</v>
      </c>
      <c r="AG1252" s="119"/>
      <c r="AH1252" s="119"/>
      <c r="AI1252" s="119"/>
      <c r="AJ1252" s="119" t="str">
        <f t="shared" si="79"/>
        <v>NA</v>
      </c>
      <c r="AK1252" s="190"/>
      <c r="AL1252" s="191"/>
    </row>
    <row r="1253" spans="1:38" x14ac:dyDescent="0.25">
      <c r="A1253" t="s">
        <v>5783</v>
      </c>
      <c r="B1253" t="s">
        <v>5781</v>
      </c>
      <c r="C1253" t="s">
        <v>5782</v>
      </c>
      <c r="D1253" t="s">
        <v>634</v>
      </c>
      <c r="E1253" t="s">
        <v>1692</v>
      </c>
      <c r="F1253" t="s">
        <v>54</v>
      </c>
      <c r="G1253"/>
      <c r="H1253" t="s">
        <v>43559</v>
      </c>
      <c r="I1253" t="s">
        <v>50797</v>
      </c>
      <c r="J1253" t="s">
        <v>5784</v>
      </c>
      <c r="K1253" t="s">
        <v>565</v>
      </c>
      <c r="L1253" s="119" t="str">
        <f t="shared" si="76"/>
        <v>NA</v>
      </c>
      <c r="M1253" s="119"/>
      <c r="N1253" s="120" t="str">
        <f t="shared" si="77"/>
        <v>NA</v>
      </c>
      <c r="O1253" s="120"/>
      <c r="P1253"/>
      <c r="Q1253"/>
      <c r="R1253"/>
      <c r="S1253"/>
      <c r="T1253"/>
      <c r="U1253" t="s">
        <v>2830</v>
      </c>
      <c r="V1253" t="s">
        <v>40021</v>
      </c>
      <c r="W1253" t="s">
        <v>2829</v>
      </c>
      <c r="X1253" t="s">
        <v>102</v>
      </c>
      <c r="Y1253" t="s">
        <v>2831</v>
      </c>
      <c r="Z1253" t="s">
        <v>54</v>
      </c>
      <c r="AA1253"/>
      <c r="AB1253" t="s">
        <v>42811</v>
      </c>
      <c r="AC1253" t="s">
        <v>50255</v>
      </c>
      <c r="AD1253" t="s">
        <v>41362</v>
      </c>
      <c r="AE1253" t="s">
        <v>105</v>
      </c>
      <c r="AF1253" s="119" t="str">
        <f t="shared" si="78"/>
        <v>NA</v>
      </c>
      <c r="AG1253" s="119"/>
      <c r="AH1253" s="119"/>
      <c r="AI1253" s="119"/>
      <c r="AJ1253" s="119" t="str">
        <f t="shared" si="79"/>
        <v>NA</v>
      </c>
      <c r="AK1253" s="190"/>
      <c r="AL1253" s="191"/>
    </row>
    <row r="1254" spans="1:38" x14ac:dyDescent="0.25">
      <c r="A1254" t="s">
        <v>4846</v>
      </c>
      <c r="B1254" t="s">
        <v>4844</v>
      </c>
      <c r="C1254" t="s">
        <v>4845</v>
      </c>
      <c r="D1254" t="s">
        <v>634</v>
      </c>
      <c r="E1254" t="s">
        <v>3156</v>
      </c>
      <c r="F1254" t="s">
        <v>54</v>
      </c>
      <c r="G1254"/>
      <c r="H1254" t="s">
        <v>43560</v>
      </c>
      <c r="I1254" t="s">
        <v>50798</v>
      </c>
      <c r="J1254" t="s">
        <v>4847</v>
      </c>
      <c r="K1254" t="s">
        <v>565</v>
      </c>
      <c r="L1254" s="119" t="str">
        <f t="shared" si="76"/>
        <v>NA</v>
      </c>
      <c r="M1254" s="119"/>
      <c r="N1254" s="120" t="str">
        <f t="shared" si="77"/>
        <v>NA</v>
      </c>
      <c r="O1254" s="120"/>
      <c r="P1254"/>
      <c r="Q1254"/>
      <c r="R1254"/>
      <c r="S1254"/>
      <c r="T1254"/>
      <c r="U1254" t="s">
        <v>1452</v>
      </c>
      <c r="V1254" t="s">
        <v>40022</v>
      </c>
      <c r="W1254" t="s">
        <v>1451</v>
      </c>
      <c r="X1254" t="s">
        <v>102</v>
      </c>
      <c r="Y1254" t="s">
        <v>1453</v>
      </c>
      <c r="Z1254" t="s">
        <v>54</v>
      </c>
      <c r="AA1254"/>
      <c r="AB1254" t="s">
        <v>42812</v>
      </c>
      <c r="AC1254" t="s">
        <v>50256</v>
      </c>
      <c r="AD1254" t="s">
        <v>1452</v>
      </c>
      <c r="AE1254" t="s">
        <v>105</v>
      </c>
      <c r="AF1254" s="119" t="str">
        <f t="shared" si="78"/>
        <v>NA</v>
      </c>
      <c r="AG1254" s="119"/>
      <c r="AH1254" s="119"/>
      <c r="AI1254" s="119"/>
      <c r="AJ1254" s="119" t="str">
        <f t="shared" si="79"/>
        <v>NA</v>
      </c>
      <c r="AK1254" s="190"/>
      <c r="AL1254" s="191"/>
    </row>
    <row r="1255" spans="1:38" x14ac:dyDescent="0.25">
      <c r="A1255" t="s">
        <v>5206</v>
      </c>
      <c r="B1255" t="s">
        <v>5204</v>
      </c>
      <c r="C1255" t="s">
        <v>5205</v>
      </c>
      <c r="D1255" t="s">
        <v>634</v>
      </c>
      <c r="E1255" t="s">
        <v>5207</v>
      </c>
      <c r="F1255" t="s">
        <v>54</v>
      </c>
      <c r="G1255"/>
      <c r="H1255" t="s">
        <v>43561</v>
      </c>
      <c r="I1255" t="s">
        <v>50799</v>
      </c>
      <c r="J1255"/>
      <c r="K1255" t="s">
        <v>565</v>
      </c>
      <c r="L1255" s="119" t="str">
        <f t="shared" si="76"/>
        <v>NA</v>
      </c>
      <c r="M1255" s="119"/>
      <c r="N1255" s="120" t="str">
        <f t="shared" si="77"/>
        <v>NA</v>
      </c>
      <c r="O1255" s="120"/>
      <c r="P1255"/>
      <c r="Q1255"/>
      <c r="R1255"/>
      <c r="S1255"/>
      <c r="T1255"/>
      <c r="U1255" t="s">
        <v>40023</v>
      </c>
      <c r="V1255" t="s">
        <v>40024</v>
      </c>
      <c r="W1255" t="s">
        <v>2829</v>
      </c>
      <c r="X1255" t="s">
        <v>102</v>
      </c>
      <c r="Y1255" t="s">
        <v>2452</v>
      </c>
      <c r="Z1255" t="s">
        <v>54</v>
      </c>
      <c r="AA1255"/>
      <c r="AB1255" t="s">
        <v>42813</v>
      </c>
      <c r="AC1255" t="s">
        <v>50257</v>
      </c>
      <c r="AD1255"/>
      <c r="AE1255" t="s">
        <v>105</v>
      </c>
      <c r="AF1255" s="119" t="str">
        <f t="shared" si="78"/>
        <v>NA</v>
      </c>
      <c r="AG1255" s="119"/>
      <c r="AH1255" s="119"/>
      <c r="AI1255" s="119"/>
      <c r="AJ1255" s="119" t="str">
        <f t="shared" si="79"/>
        <v>NA</v>
      </c>
      <c r="AK1255" s="190"/>
      <c r="AL1255" s="191"/>
    </row>
    <row r="1256" spans="1:38" x14ac:dyDescent="0.25">
      <c r="A1256" t="s">
        <v>5091</v>
      </c>
      <c r="B1256" t="s">
        <v>5089</v>
      </c>
      <c r="C1256" t="s">
        <v>5090</v>
      </c>
      <c r="D1256" t="s">
        <v>634</v>
      </c>
      <c r="E1256" t="s">
        <v>987</v>
      </c>
      <c r="F1256" t="s">
        <v>54</v>
      </c>
      <c r="G1256"/>
      <c r="H1256" t="s">
        <v>43562</v>
      </c>
      <c r="I1256" t="s">
        <v>50800</v>
      </c>
      <c r="J1256" t="s">
        <v>5092</v>
      </c>
      <c r="K1256" t="s">
        <v>565</v>
      </c>
      <c r="L1256" s="119" t="str">
        <f t="shared" si="76"/>
        <v>NA</v>
      </c>
      <c r="M1256" s="119"/>
      <c r="N1256" s="120" t="str">
        <f t="shared" si="77"/>
        <v>NA</v>
      </c>
      <c r="O1256" s="120"/>
      <c r="P1256"/>
      <c r="Q1256"/>
      <c r="R1256"/>
      <c r="S1256"/>
      <c r="T1256"/>
      <c r="U1256" t="s">
        <v>23497</v>
      </c>
      <c r="V1256" t="s">
        <v>40025</v>
      </c>
      <c r="W1256" t="s">
        <v>2829</v>
      </c>
      <c r="X1256" t="s">
        <v>102</v>
      </c>
      <c r="Y1256" t="s">
        <v>2452</v>
      </c>
      <c r="Z1256" t="s">
        <v>54</v>
      </c>
      <c r="AA1256"/>
      <c r="AB1256" t="s">
        <v>42813</v>
      </c>
      <c r="AC1256" t="s">
        <v>50257</v>
      </c>
      <c r="AD1256" t="s">
        <v>23497</v>
      </c>
      <c r="AE1256" t="s">
        <v>105</v>
      </c>
      <c r="AF1256" s="119" t="str">
        <f t="shared" si="78"/>
        <v>NA</v>
      </c>
      <c r="AG1256" s="119"/>
      <c r="AH1256" s="119"/>
      <c r="AI1256" s="119"/>
      <c r="AJ1256" s="119" t="str">
        <f t="shared" si="79"/>
        <v>NA</v>
      </c>
      <c r="AK1256" s="190"/>
      <c r="AL1256" s="191"/>
    </row>
    <row r="1257" spans="1:38" x14ac:dyDescent="0.25">
      <c r="A1257" t="s">
        <v>5179</v>
      </c>
      <c r="B1257" t="s">
        <v>5177</v>
      </c>
      <c r="C1257" t="s">
        <v>5178</v>
      </c>
      <c r="D1257" t="s">
        <v>634</v>
      </c>
      <c r="E1257" t="s">
        <v>5180</v>
      </c>
      <c r="F1257" t="s">
        <v>54</v>
      </c>
      <c r="G1257"/>
      <c r="H1257" t="s">
        <v>43563</v>
      </c>
      <c r="I1257" t="s">
        <v>50801</v>
      </c>
      <c r="J1257" t="s">
        <v>5179</v>
      </c>
      <c r="K1257" t="s">
        <v>565</v>
      </c>
      <c r="L1257" s="119" t="str">
        <f t="shared" si="76"/>
        <v>NA</v>
      </c>
      <c r="M1257" s="119"/>
      <c r="N1257" s="120" t="str">
        <f t="shared" si="77"/>
        <v>NA</v>
      </c>
      <c r="O1257" s="120"/>
      <c r="P1257"/>
      <c r="Q1257"/>
      <c r="R1257"/>
      <c r="S1257"/>
      <c r="T1257"/>
      <c r="U1257" t="s">
        <v>2451</v>
      </c>
      <c r="V1257" t="s">
        <v>40026</v>
      </c>
      <c r="W1257" t="s">
        <v>2450</v>
      </c>
      <c r="X1257" t="s">
        <v>102</v>
      </c>
      <c r="Y1257" t="s">
        <v>2452</v>
      </c>
      <c r="Z1257" t="s">
        <v>54</v>
      </c>
      <c r="AA1257"/>
      <c r="AB1257" t="s">
        <v>42813</v>
      </c>
      <c r="AC1257" t="s">
        <v>50257</v>
      </c>
      <c r="AD1257" t="s">
        <v>2451</v>
      </c>
      <c r="AE1257" t="s">
        <v>105</v>
      </c>
      <c r="AF1257" s="119" t="str">
        <f t="shared" si="78"/>
        <v>NA</v>
      </c>
      <c r="AG1257" s="119"/>
      <c r="AH1257" s="119"/>
      <c r="AI1257" s="119"/>
      <c r="AJ1257" s="119" t="str">
        <f t="shared" si="79"/>
        <v>NA</v>
      </c>
      <c r="AK1257" s="190"/>
      <c r="AL1257" s="191"/>
    </row>
    <row r="1258" spans="1:38" x14ac:dyDescent="0.25">
      <c r="A1258" t="s">
        <v>5095</v>
      </c>
      <c r="B1258" t="s">
        <v>5093</v>
      </c>
      <c r="C1258" t="s">
        <v>5094</v>
      </c>
      <c r="D1258" t="s">
        <v>634</v>
      </c>
      <c r="E1258" t="s">
        <v>5096</v>
      </c>
      <c r="F1258" t="s">
        <v>54</v>
      </c>
      <c r="G1258"/>
      <c r="H1258" t="s">
        <v>43564</v>
      </c>
      <c r="I1258" t="s">
        <v>50802</v>
      </c>
      <c r="J1258" t="s">
        <v>5097</v>
      </c>
      <c r="K1258" t="s">
        <v>565</v>
      </c>
      <c r="L1258" s="119" t="str">
        <f t="shared" si="76"/>
        <v>NA</v>
      </c>
      <c r="M1258" s="119"/>
      <c r="N1258" s="120" t="str">
        <f t="shared" si="77"/>
        <v>NA</v>
      </c>
      <c r="O1258" s="120"/>
      <c r="P1258"/>
      <c r="Q1258"/>
      <c r="R1258"/>
      <c r="S1258"/>
      <c r="T1258"/>
      <c r="U1258" t="s">
        <v>40027</v>
      </c>
      <c r="V1258" t="s">
        <v>40028</v>
      </c>
      <c r="W1258" t="s">
        <v>2829</v>
      </c>
      <c r="X1258" t="s">
        <v>102</v>
      </c>
      <c r="Y1258" t="s">
        <v>2452</v>
      </c>
      <c r="Z1258" t="s">
        <v>54</v>
      </c>
      <c r="AA1258"/>
      <c r="AB1258" t="s">
        <v>42813</v>
      </c>
      <c r="AC1258" t="s">
        <v>50257</v>
      </c>
      <c r="AD1258" t="s">
        <v>41363</v>
      </c>
      <c r="AE1258" t="s">
        <v>105</v>
      </c>
      <c r="AF1258" s="119" t="str">
        <f t="shared" si="78"/>
        <v>NA</v>
      </c>
      <c r="AG1258" s="119"/>
      <c r="AH1258" s="119"/>
      <c r="AI1258" s="119"/>
      <c r="AJ1258" s="119" t="str">
        <f t="shared" si="79"/>
        <v>NA</v>
      </c>
      <c r="AK1258" s="190"/>
      <c r="AL1258" s="191"/>
    </row>
    <row r="1259" spans="1:38" x14ac:dyDescent="0.25">
      <c r="A1259" t="s">
        <v>5027</v>
      </c>
      <c r="B1259" t="s">
        <v>5025</v>
      </c>
      <c r="C1259" t="s">
        <v>5026</v>
      </c>
      <c r="D1259" t="s">
        <v>634</v>
      </c>
      <c r="E1259" t="s">
        <v>4355</v>
      </c>
      <c r="F1259" t="s">
        <v>54</v>
      </c>
      <c r="G1259"/>
      <c r="H1259" t="s">
        <v>43565</v>
      </c>
      <c r="I1259" t="s">
        <v>50803</v>
      </c>
      <c r="J1259" t="s">
        <v>5028</v>
      </c>
      <c r="K1259" t="s">
        <v>565</v>
      </c>
      <c r="L1259" s="119" t="str">
        <f t="shared" si="76"/>
        <v>NA</v>
      </c>
      <c r="M1259" s="119"/>
      <c r="N1259" s="120" t="str">
        <f t="shared" si="77"/>
        <v>NA</v>
      </c>
      <c r="O1259" s="120"/>
      <c r="P1259"/>
      <c r="Q1259"/>
      <c r="R1259"/>
      <c r="S1259"/>
      <c r="T1259"/>
      <c r="U1259" t="s">
        <v>40029</v>
      </c>
      <c r="V1259" t="s">
        <v>40030</v>
      </c>
      <c r="W1259" t="s">
        <v>2829</v>
      </c>
      <c r="X1259" t="s">
        <v>102</v>
      </c>
      <c r="Y1259" t="s">
        <v>2452</v>
      </c>
      <c r="Z1259" t="s">
        <v>54</v>
      </c>
      <c r="AA1259"/>
      <c r="AB1259" t="s">
        <v>42813</v>
      </c>
      <c r="AC1259" t="s">
        <v>50257</v>
      </c>
      <c r="AD1259" t="s">
        <v>40029</v>
      </c>
      <c r="AE1259" t="s">
        <v>105</v>
      </c>
      <c r="AF1259" s="119" t="str">
        <f t="shared" si="78"/>
        <v>NA</v>
      </c>
      <c r="AG1259" s="119"/>
      <c r="AH1259" s="119"/>
      <c r="AI1259" s="119"/>
      <c r="AJ1259" s="119" t="str">
        <f t="shared" si="79"/>
        <v>NA</v>
      </c>
      <c r="AK1259" s="190"/>
      <c r="AL1259" s="191"/>
    </row>
    <row r="1260" spans="1:38" x14ac:dyDescent="0.25">
      <c r="A1260" t="s">
        <v>4354</v>
      </c>
      <c r="B1260" t="s">
        <v>4352</v>
      </c>
      <c r="C1260" t="s">
        <v>4353</v>
      </c>
      <c r="D1260" t="s">
        <v>634</v>
      </c>
      <c r="E1260" t="s">
        <v>4355</v>
      </c>
      <c r="F1260" t="s">
        <v>54</v>
      </c>
      <c r="G1260"/>
      <c r="H1260" t="s">
        <v>43565</v>
      </c>
      <c r="I1260" t="s">
        <v>50803</v>
      </c>
      <c r="J1260"/>
      <c r="K1260" t="s">
        <v>565</v>
      </c>
      <c r="L1260" s="119" t="str">
        <f t="shared" si="76"/>
        <v>NA</v>
      </c>
      <c r="M1260" s="119"/>
      <c r="N1260" s="120" t="str">
        <f t="shared" si="77"/>
        <v>NA</v>
      </c>
      <c r="O1260" s="120"/>
      <c r="P1260"/>
      <c r="Q1260"/>
      <c r="R1260"/>
      <c r="S1260"/>
      <c r="T1260"/>
      <c r="U1260" t="s">
        <v>3901</v>
      </c>
      <c r="V1260" t="s">
        <v>40031</v>
      </c>
      <c r="W1260" t="s">
        <v>3900</v>
      </c>
      <c r="X1260" t="s">
        <v>102</v>
      </c>
      <c r="Y1260" t="s">
        <v>3721</v>
      </c>
      <c r="Z1260" t="s">
        <v>54</v>
      </c>
      <c r="AA1260"/>
      <c r="AB1260" t="s">
        <v>42646</v>
      </c>
      <c r="AC1260" t="s">
        <v>50140</v>
      </c>
      <c r="AD1260" t="s">
        <v>41364</v>
      </c>
      <c r="AE1260" t="s">
        <v>105</v>
      </c>
      <c r="AF1260" s="119" t="str">
        <f t="shared" si="78"/>
        <v>NA</v>
      </c>
      <c r="AG1260" s="119"/>
      <c r="AH1260" s="119"/>
      <c r="AI1260" s="119"/>
      <c r="AJ1260" s="119" t="str">
        <f t="shared" si="79"/>
        <v>NA</v>
      </c>
      <c r="AK1260" s="190"/>
      <c r="AL1260" s="191"/>
    </row>
    <row r="1261" spans="1:38" x14ac:dyDescent="0.25">
      <c r="A1261" t="s">
        <v>4362</v>
      </c>
      <c r="B1261" t="s">
        <v>4360</v>
      </c>
      <c r="C1261" t="s">
        <v>4361</v>
      </c>
      <c r="D1261" t="s">
        <v>634</v>
      </c>
      <c r="E1261" t="s">
        <v>4363</v>
      </c>
      <c r="F1261" t="s">
        <v>54</v>
      </c>
      <c r="G1261"/>
      <c r="H1261" t="s">
        <v>43566</v>
      </c>
      <c r="I1261" t="s">
        <v>50804</v>
      </c>
      <c r="J1261"/>
      <c r="K1261" t="s">
        <v>565</v>
      </c>
      <c r="L1261" s="119" t="str">
        <f t="shared" si="76"/>
        <v>NA</v>
      </c>
      <c r="M1261" s="119"/>
      <c r="N1261" s="120" t="str">
        <f t="shared" si="77"/>
        <v>NA</v>
      </c>
      <c r="O1261" s="120"/>
      <c r="P1261"/>
      <c r="Q1261"/>
      <c r="R1261"/>
      <c r="S1261"/>
      <c r="T1261"/>
      <c r="U1261" t="s">
        <v>40032</v>
      </c>
      <c r="V1261" t="s">
        <v>40033</v>
      </c>
      <c r="W1261" t="s">
        <v>3890</v>
      </c>
      <c r="X1261" t="s">
        <v>102</v>
      </c>
      <c r="Y1261" t="s">
        <v>40034</v>
      </c>
      <c r="Z1261" t="s">
        <v>54</v>
      </c>
      <c r="AA1261"/>
      <c r="AB1261" t="s">
        <v>42817</v>
      </c>
      <c r="AC1261" t="s">
        <v>56397</v>
      </c>
      <c r="AD1261" t="s">
        <v>40032</v>
      </c>
      <c r="AE1261" t="s">
        <v>105</v>
      </c>
      <c r="AF1261" s="119" t="str">
        <f t="shared" si="78"/>
        <v>NA</v>
      </c>
      <c r="AG1261" s="119"/>
      <c r="AH1261" s="119"/>
      <c r="AI1261" s="119"/>
      <c r="AJ1261" s="119" t="str">
        <f t="shared" si="79"/>
        <v>NA</v>
      </c>
      <c r="AK1261" s="190"/>
      <c r="AL1261" s="191"/>
    </row>
    <row r="1262" spans="1:38" x14ac:dyDescent="0.25">
      <c r="A1262" t="s">
        <v>5283</v>
      </c>
      <c r="B1262" t="s">
        <v>5281</v>
      </c>
      <c r="C1262" t="s">
        <v>5282</v>
      </c>
      <c r="D1262" t="s">
        <v>634</v>
      </c>
      <c r="E1262" t="s">
        <v>5284</v>
      </c>
      <c r="F1262" t="s">
        <v>54</v>
      </c>
      <c r="G1262"/>
      <c r="H1262" t="s">
        <v>43567</v>
      </c>
      <c r="I1262" t="s">
        <v>50805</v>
      </c>
      <c r="J1262"/>
      <c r="K1262" t="s">
        <v>565</v>
      </c>
      <c r="L1262" s="119" t="str">
        <f t="shared" si="76"/>
        <v>NA</v>
      </c>
      <c r="M1262" s="119"/>
      <c r="N1262" s="120" t="str">
        <f t="shared" si="77"/>
        <v>NA</v>
      </c>
      <c r="O1262" s="120"/>
      <c r="P1262"/>
      <c r="Q1262"/>
      <c r="R1262"/>
      <c r="S1262"/>
      <c r="T1262"/>
      <c r="U1262" t="s">
        <v>1926</v>
      </c>
      <c r="V1262" t="s">
        <v>40035</v>
      </c>
      <c r="W1262" t="s">
        <v>1923</v>
      </c>
      <c r="X1262" t="s">
        <v>102</v>
      </c>
      <c r="Y1262" t="s">
        <v>1925</v>
      </c>
      <c r="Z1262" t="s">
        <v>54</v>
      </c>
      <c r="AA1262"/>
      <c r="AB1262" t="s">
        <v>42818</v>
      </c>
      <c r="AC1262" t="s">
        <v>50261</v>
      </c>
      <c r="AD1262" t="s">
        <v>1926</v>
      </c>
      <c r="AE1262" t="s">
        <v>105</v>
      </c>
      <c r="AF1262" s="119" t="str">
        <f t="shared" si="78"/>
        <v>NA</v>
      </c>
      <c r="AG1262" s="119"/>
      <c r="AH1262" s="119"/>
      <c r="AI1262" s="119"/>
      <c r="AJ1262" s="119" t="str">
        <f t="shared" si="79"/>
        <v>NA</v>
      </c>
      <c r="AK1262" s="190"/>
      <c r="AL1262" s="191"/>
    </row>
    <row r="1263" spans="1:38" x14ac:dyDescent="0.25">
      <c r="A1263" t="s">
        <v>5171</v>
      </c>
      <c r="B1263" t="s">
        <v>5169</v>
      </c>
      <c r="C1263" t="s">
        <v>5170</v>
      </c>
      <c r="D1263" t="s">
        <v>634</v>
      </c>
      <c r="E1263" t="s">
        <v>5172</v>
      </c>
      <c r="F1263" t="s">
        <v>54</v>
      </c>
      <c r="G1263"/>
      <c r="H1263" t="s">
        <v>43568</v>
      </c>
      <c r="I1263" t="s">
        <v>50806</v>
      </c>
      <c r="J1263" t="s">
        <v>5171</v>
      </c>
      <c r="K1263" t="s">
        <v>565</v>
      </c>
      <c r="L1263" s="119" t="str">
        <f t="shared" si="76"/>
        <v>NA</v>
      </c>
      <c r="M1263" s="119"/>
      <c r="N1263" s="120" t="str">
        <f t="shared" si="77"/>
        <v>NA</v>
      </c>
      <c r="O1263" s="120"/>
      <c r="P1263"/>
      <c r="Q1263"/>
      <c r="R1263"/>
      <c r="S1263"/>
      <c r="T1263"/>
      <c r="U1263" t="s">
        <v>3008</v>
      </c>
      <c r="V1263" t="s">
        <v>40036</v>
      </c>
      <c r="W1263" t="s">
        <v>3007</v>
      </c>
      <c r="X1263" t="s">
        <v>102</v>
      </c>
      <c r="Y1263" t="s">
        <v>3009</v>
      </c>
      <c r="Z1263" t="s">
        <v>54</v>
      </c>
      <c r="AA1263"/>
      <c r="AB1263" t="s">
        <v>42819</v>
      </c>
      <c r="AC1263" t="s">
        <v>50262</v>
      </c>
      <c r="AD1263" t="s">
        <v>3008</v>
      </c>
      <c r="AE1263" t="s">
        <v>105</v>
      </c>
      <c r="AF1263" s="119" t="str">
        <f t="shared" si="78"/>
        <v>NA</v>
      </c>
      <c r="AG1263" s="119"/>
      <c r="AH1263" s="119"/>
      <c r="AI1263" s="119"/>
      <c r="AJ1263" s="119" t="str">
        <f t="shared" si="79"/>
        <v>NA</v>
      </c>
      <c r="AK1263" s="190"/>
      <c r="AL1263" s="191"/>
    </row>
    <row r="1264" spans="1:38" x14ac:dyDescent="0.25">
      <c r="A1264" t="s">
        <v>4166</v>
      </c>
      <c r="B1264" t="s">
        <v>4838</v>
      </c>
      <c r="C1264" t="s">
        <v>4839</v>
      </c>
      <c r="D1264" t="s">
        <v>634</v>
      </c>
      <c r="E1264" t="s">
        <v>4840</v>
      </c>
      <c r="F1264" t="s">
        <v>54</v>
      </c>
      <c r="G1264"/>
      <c r="H1264" t="s">
        <v>43569</v>
      </c>
      <c r="I1264" t="s">
        <v>50807</v>
      </c>
      <c r="J1264" t="s">
        <v>4166</v>
      </c>
      <c r="K1264" t="s">
        <v>565</v>
      </c>
      <c r="L1264" s="119" t="str">
        <f t="shared" si="76"/>
        <v>NA</v>
      </c>
      <c r="M1264" s="119"/>
      <c r="N1264" s="120" t="str">
        <f t="shared" si="77"/>
        <v>NA</v>
      </c>
      <c r="O1264" s="120"/>
      <c r="P1264"/>
      <c r="Q1264"/>
      <c r="R1264"/>
      <c r="S1264"/>
      <c r="T1264"/>
      <c r="U1264" t="s">
        <v>40037</v>
      </c>
      <c r="V1264" t="s">
        <v>40038</v>
      </c>
      <c r="W1264" t="s">
        <v>855</v>
      </c>
      <c r="X1264" t="s">
        <v>102</v>
      </c>
      <c r="Y1264" t="s">
        <v>11891</v>
      </c>
      <c r="Z1264" t="s">
        <v>54</v>
      </c>
      <c r="AA1264"/>
      <c r="AB1264" t="s">
        <v>42822</v>
      </c>
      <c r="AC1264" t="s">
        <v>56398</v>
      </c>
      <c r="AD1264"/>
      <c r="AE1264" t="s">
        <v>105</v>
      </c>
      <c r="AF1264" s="119" t="str">
        <f t="shared" si="78"/>
        <v>NA</v>
      </c>
      <c r="AG1264" s="119"/>
      <c r="AH1264" s="119"/>
      <c r="AI1264" s="119"/>
      <c r="AJ1264" s="119" t="str">
        <f t="shared" si="79"/>
        <v>NA</v>
      </c>
      <c r="AK1264" s="190"/>
      <c r="AL1264" s="191"/>
    </row>
    <row r="1265" spans="1:38" x14ac:dyDescent="0.25">
      <c r="A1265" t="s">
        <v>4719</v>
      </c>
      <c r="B1265" t="s">
        <v>4718</v>
      </c>
      <c r="C1265" t="s">
        <v>3975</v>
      </c>
      <c r="D1265" t="s">
        <v>634</v>
      </c>
      <c r="E1265" t="s">
        <v>4720</v>
      </c>
      <c r="F1265" t="s">
        <v>54</v>
      </c>
      <c r="G1265"/>
      <c r="H1265" t="s">
        <v>43570</v>
      </c>
      <c r="I1265" t="s">
        <v>50808</v>
      </c>
      <c r="J1265"/>
      <c r="K1265" t="s">
        <v>565</v>
      </c>
      <c r="L1265" s="119" t="str">
        <f t="shared" si="76"/>
        <v>NA</v>
      </c>
      <c r="M1265" s="119"/>
      <c r="N1265" s="120" t="str">
        <f t="shared" si="77"/>
        <v>NA</v>
      </c>
      <c r="O1265" s="120"/>
      <c r="P1265"/>
      <c r="Q1265"/>
      <c r="R1265"/>
      <c r="S1265"/>
      <c r="T1265"/>
      <c r="U1265" t="s">
        <v>220</v>
      </c>
      <c r="V1265" t="s">
        <v>41365</v>
      </c>
      <c r="W1265" t="s">
        <v>217</v>
      </c>
      <c r="X1265" t="s">
        <v>102</v>
      </c>
      <c r="Y1265" t="s">
        <v>219</v>
      </c>
      <c r="Z1265" t="s">
        <v>54</v>
      </c>
      <c r="AA1265"/>
      <c r="AB1265" t="s">
        <v>42025</v>
      </c>
      <c r="AC1265" t="s">
        <v>49725</v>
      </c>
      <c r="AD1265"/>
      <c r="AE1265" t="s">
        <v>105</v>
      </c>
      <c r="AF1265" s="119" t="str">
        <f t="shared" si="78"/>
        <v>NA</v>
      </c>
      <c r="AG1265" s="119"/>
      <c r="AH1265" s="119"/>
      <c r="AI1265" s="119"/>
      <c r="AJ1265" s="119" t="str">
        <f t="shared" si="79"/>
        <v>NA</v>
      </c>
      <c r="AK1265" s="190"/>
      <c r="AL1265" s="191"/>
    </row>
    <row r="1266" spans="1:38" x14ac:dyDescent="0.25">
      <c r="A1266" t="s">
        <v>5266</v>
      </c>
      <c r="B1266" t="s">
        <v>5264</v>
      </c>
      <c r="C1266" t="s">
        <v>5265</v>
      </c>
      <c r="D1266" t="s">
        <v>634</v>
      </c>
      <c r="E1266" t="s">
        <v>5267</v>
      </c>
      <c r="F1266" t="s">
        <v>54</v>
      </c>
      <c r="G1266"/>
      <c r="H1266" t="s">
        <v>43571</v>
      </c>
      <c r="I1266" t="s">
        <v>50809</v>
      </c>
      <c r="J1266" t="s">
        <v>5266</v>
      </c>
      <c r="K1266" t="s">
        <v>565</v>
      </c>
      <c r="L1266" s="119" t="str">
        <f t="shared" si="76"/>
        <v>NA</v>
      </c>
      <c r="M1266" s="119"/>
      <c r="N1266" s="120" t="str">
        <f t="shared" si="77"/>
        <v>NA</v>
      </c>
      <c r="O1266" s="120"/>
      <c r="P1266"/>
      <c r="Q1266"/>
      <c r="R1266"/>
      <c r="S1266"/>
      <c r="T1266"/>
      <c r="U1266" t="s">
        <v>40039</v>
      </c>
      <c r="V1266" t="s">
        <v>40040</v>
      </c>
      <c r="W1266" t="s">
        <v>2254</v>
      </c>
      <c r="X1266" t="s">
        <v>102</v>
      </c>
      <c r="Y1266" t="s">
        <v>2256</v>
      </c>
      <c r="Z1266" t="s">
        <v>54</v>
      </c>
      <c r="AA1266"/>
      <c r="AB1266" t="s">
        <v>42823</v>
      </c>
      <c r="AC1266" t="s">
        <v>50265</v>
      </c>
      <c r="AD1266"/>
      <c r="AE1266" t="s">
        <v>105</v>
      </c>
      <c r="AF1266" s="119" t="str">
        <f t="shared" si="78"/>
        <v>NA</v>
      </c>
      <c r="AG1266" s="119"/>
      <c r="AH1266" s="119"/>
      <c r="AI1266" s="119"/>
      <c r="AJ1266" s="119" t="str">
        <f t="shared" si="79"/>
        <v>NA</v>
      </c>
      <c r="AK1266" s="190"/>
      <c r="AL1266" s="191"/>
    </row>
    <row r="1267" spans="1:38" x14ac:dyDescent="0.25">
      <c r="A1267" t="s">
        <v>5175</v>
      </c>
      <c r="B1267" t="s">
        <v>5173</v>
      </c>
      <c r="C1267" t="s">
        <v>5174</v>
      </c>
      <c r="D1267" t="s">
        <v>634</v>
      </c>
      <c r="E1267" t="s">
        <v>5176</v>
      </c>
      <c r="F1267" t="s">
        <v>54</v>
      </c>
      <c r="G1267"/>
      <c r="H1267" t="s">
        <v>43572</v>
      </c>
      <c r="I1267" t="s">
        <v>50810</v>
      </c>
      <c r="J1267"/>
      <c r="K1267" t="s">
        <v>565</v>
      </c>
      <c r="L1267" s="119" t="str">
        <f t="shared" si="76"/>
        <v>NA</v>
      </c>
      <c r="M1267" s="119"/>
      <c r="N1267" s="120" t="str">
        <f t="shared" si="77"/>
        <v>NA</v>
      </c>
      <c r="O1267" s="120"/>
      <c r="P1267"/>
      <c r="Q1267"/>
      <c r="R1267"/>
      <c r="S1267"/>
      <c r="T1267"/>
      <c r="U1267" t="s">
        <v>40041</v>
      </c>
      <c r="V1267" t="s">
        <v>40042</v>
      </c>
      <c r="W1267" t="s">
        <v>3890</v>
      </c>
      <c r="X1267" t="s">
        <v>102</v>
      </c>
      <c r="Y1267" t="s">
        <v>21085</v>
      </c>
      <c r="Z1267" t="s">
        <v>54</v>
      </c>
      <c r="AA1267"/>
      <c r="AB1267" t="s">
        <v>42824</v>
      </c>
      <c r="AC1267" t="s">
        <v>56399</v>
      </c>
      <c r="AD1267" t="s">
        <v>40041</v>
      </c>
      <c r="AE1267" t="s">
        <v>105</v>
      </c>
      <c r="AF1267" s="119" t="str">
        <f t="shared" si="78"/>
        <v>NA</v>
      </c>
      <c r="AG1267" s="119"/>
      <c r="AH1267" s="119"/>
      <c r="AI1267" s="119"/>
      <c r="AJ1267" s="119" t="str">
        <f t="shared" si="79"/>
        <v>NA</v>
      </c>
      <c r="AK1267" s="190"/>
      <c r="AL1267" s="191"/>
    </row>
    <row r="1268" spans="1:38" x14ac:dyDescent="0.25">
      <c r="A1268" t="s">
        <v>3986</v>
      </c>
      <c r="B1268" t="s">
        <v>3984</v>
      </c>
      <c r="C1268" t="s">
        <v>3985</v>
      </c>
      <c r="D1268" t="s">
        <v>634</v>
      </c>
      <c r="E1268" t="s">
        <v>866</v>
      </c>
      <c r="F1268" t="s">
        <v>54</v>
      </c>
      <c r="G1268"/>
      <c r="H1268" t="s">
        <v>43573</v>
      </c>
      <c r="I1268" t="s">
        <v>50811</v>
      </c>
      <c r="J1268"/>
      <c r="K1268" t="s">
        <v>565</v>
      </c>
      <c r="L1268" s="119" t="str">
        <f t="shared" si="76"/>
        <v>NA</v>
      </c>
      <c r="M1268" s="119"/>
      <c r="N1268" s="120" t="str">
        <f t="shared" si="77"/>
        <v>NA</v>
      </c>
      <c r="O1268" s="120"/>
      <c r="P1268"/>
      <c r="Q1268"/>
      <c r="R1268"/>
      <c r="S1268"/>
      <c r="T1268"/>
      <c r="U1268" t="s">
        <v>40043</v>
      </c>
      <c r="V1268" t="s">
        <v>40044</v>
      </c>
      <c r="W1268" t="s">
        <v>2933</v>
      </c>
      <c r="X1268" t="s">
        <v>102</v>
      </c>
      <c r="Y1268" t="s">
        <v>12826</v>
      </c>
      <c r="Z1268" t="s">
        <v>54</v>
      </c>
      <c r="AA1268"/>
      <c r="AB1268" t="s">
        <v>42825</v>
      </c>
      <c r="AC1268" t="s">
        <v>56400</v>
      </c>
      <c r="AD1268" t="s">
        <v>41366</v>
      </c>
      <c r="AE1268" t="s">
        <v>105</v>
      </c>
      <c r="AF1268" s="119" t="str">
        <f t="shared" si="78"/>
        <v>NA</v>
      </c>
      <c r="AG1268" s="119"/>
      <c r="AH1268" s="119"/>
      <c r="AI1268" s="119"/>
      <c r="AJ1268" s="119" t="str">
        <f t="shared" si="79"/>
        <v>NA</v>
      </c>
      <c r="AK1268" s="190"/>
      <c r="AL1268" s="191"/>
    </row>
    <row r="1269" spans="1:38" x14ac:dyDescent="0.25">
      <c r="A1269" t="s">
        <v>4751</v>
      </c>
      <c r="B1269" t="s">
        <v>4749</v>
      </c>
      <c r="C1269" t="s">
        <v>4750</v>
      </c>
      <c r="D1269" t="s">
        <v>634</v>
      </c>
      <c r="E1269" t="s">
        <v>866</v>
      </c>
      <c r="F1269" t="s">
        <v>54</v>
      </c>
      <c r="G1269"/>
      <c r="H1269" t="s">
        <v>43573</v>
      </c>
      <c r="I1269" t="s">
        <v>50811</v>
      </c>
      <c r="J1269" t="s">
        <v>4752</v>
      </c>
      <c r="K1269" t="s">
        <v>565</v>
      </c>
      <c r="L1269" s="119" t="str">
        <f t="shared" si="76"/>
        <v>NA</v>
      </c>
      <c r="M1269" s="119"/>
      <c r="N1269" s="120" t="str">
        <f t="shared" si="77"/>
        <v>NA</v>
      </c>
      <c r="O1269" s="120"/>
      <c r="P1269"/>
      <c r="Q1269"/>
      <c r="R1269"/>
      <c r="S1269"/>
      <c r="T1269"/>
      <c r="U1269" t="s">
        <v>40045</v>
      </c>
      <c r="V1269" t="s">
        <v>40046</v>
      </c>
      <c r="W1269" t="s">
        <v>2933</v>
      </c>
      <c r="X1269" t="s">
        <v>102</v>
      </c>
      <c r="Y1269" t="s">
        <v>12826</v>
      </c>
      <c r="Z1269" t="s">
        <v>54</v>
      </c>
      <c r="AA1269"/>
      <c r="AB1269" t="s">
        <v>42825</v>
      </c>
      <c r="AC1269" t="s">
        <v>56400</v>
      </c>
      <c r="AD1269" t="s">
        <v>41367</v>
      </c>
      <c r="AE1269" t="s">
        <v>105</v>
      </c>
      <c r="AF1269" s="119" t="str">
        <f t="shared" si="78"/>
        <v>NA</v>
      </c>
      <c r="AG1269" s="119"/>
      <c r="AH1269" s="119"/>
      <c r="AI1269" s="119"/>
      <c r="AJ1269" s="119" t="str">
        <f t="shared" si="79"/>
        <v>NA</v>
      </c>
      <c r="AK1269" s="190"/>
      <c r="AL1269" s="191"/>
    </row>
    <row r="1270" spans="1:38" x14ac:dyDescent="0.25">
      <c r="A1270" t="s">
        <v>4563</v>
      </c>
      <c r="B1270" t="s">
        <v>4562</v>
      </c>
      <c r="C1270" t="s">
        <v>4435</v>
      </c>
      <c r="D1270" t="s">
        <v>634</v>
      </c>
      <c r="E1270" t="s">
        <v>414</v>
      </c>
      <c r="F1270" t="s">
        <v>54</v>
      </c>
      <c r="G1270"/>
      <c r="H1270" t="s">
        <v>43574</v>
      </c>
      <c r="I1270" t="s">
        <v>50812</v>
      </c>
      <c r="J1270"/>
      <c r="K1270" t="s">
        <v>565</v>
      </c>
      <c r="L1270" s="119" t="str">
        <f t="shared" si="76"/>
        <v>NA</v>
      </c>
      <c r="M1270" s="119"/>
      <c r="N1270" s="120" t="str">
        <f t="shared" si="77"/>
        <v>NA</v>
      </c>
      <c r="O1270" s="120"/>
      <c r="P1270"/>
      <c r="Q1270"/>
      <c r="R1270"/>
      <c r="S1270"/>
      <c r="T1270"/>
      <c r="U1270" t="s">
        <v>38483</v>
      </c>
      <c r="V1270" t="s">
        <v>40047</v>
      </c>
      <c r="W1270" t="s">
        <v>2933</v>
      </c>
      <c r="X1270" t="s">
        <v>102</v>
      </c>
      <c r="Y1270" t="s">
        <v>12826</v>
      </c>
      <c r="Z1270" t="s">
        <v>54</v>
      </c>
      <c r="AA1270"/>
      <c r="AB1270" t="s">
        <v>42825</v>
      </c>
      <c r="AC1270" t="s">
        <v>56400</v>
      </c>
      <c r="AD1270"/>
      <c r="AE1270" t="s">
        <v>105</v>
      </c>
      <c r="AF1270" s="119" t="str">
        <f t="shared" si="78"/>
        <v>NA</v>
      </c>
      <c r="AG1270" s="119"/>
      <c r="AH1270" s="119"/>
      <c r="AI1270" s="119"/>
      <c r="AJ1270" s="119" t="str">
        <f t="shared" si="79"/>
        <v>NA</v>
      </c>
      <c r="AK1270" s="190"/>
      <c r="AL1270" s="191"/>
    </row>
    <row r="1271" spans="1:38" x14ac:dyDescent="0.25">
      <c r="A1271" t="s">
        <v>4701</v>
      </c>
      <c r="B1271" t="s">
        <v>4699</v>
      </c>
      <c r="C1271" t="s">
        <v>4700</v>
      </c>
      <c r="D1271" t="s">
        <v>634</v>
      </c>
      <c r="E1271" t="s">
        <v>4702</v>
      </c>
      <c r="F1271" t="s">
        <v>54</v>
      </c>
      <c r="G1271"/>
      <c r="H1271" t="s">
        <v>43575</v>
      </c>
      <c r="I1271" t="s">
        <v>50813</v>
      </c>
      <c r="J1271"/>
      <c r="K1271" t="s">
        <v>565</v>
      </c>
      <c r="L1271" s="119" t="str">
        <f t="shared" si="76"/>
        <v>NA</v>
      </c>
      <c r="M1271" s="119"/>
      <c r="N1271" s="120" t="str">
        <f t="shared" si="77"/>
        <v>NA</v>
      </c>
      <c r="O1271" s="120"/>
      <c r="P1271"/>
      <c r="Q1271"/>
      <c r="R1271"/>
      <c r="S1271"/>
      <c r="T1271"/>
      <c r="U1271" t="s">
        <v>40048</v>
      </c>
      <c r="V1271" t="s">
        <v>40049</v>
      </c>
      <c r="W1271" t="s">
        <v>1627</v>
      </c>
      <c r="X1271" t="s">
        <v>102</v>
      </c>
      <c r="Y1271" t="s">
        <v>1629</v>
      </c>
      <c r="Z1271" t="s">
        <v>54</v>
      </c>
      <c r="AA1271"/>
      <c r="AB1271" t="s">
        <v>42826</v>
      </c>
      <c r="AC1271" t="s">
        <v>50266</v>
      </c>
      <c r="AD1271" t="s">
        <v>41368</v>
      </c>
      <c r="AE1271" t="s">
        <v>105</v>
      </c>
      <c r="AF1271" s="119" t="str">
        <f t="shared" si="78"/>
        <v>NA</v>
      </c>
      <c r="AG1271" s="119"/>
      <c r="AH1271" s="119"/>
      <c r="AI1271" s="119"/>
      <c r="AJ1271" s="119" t="str">
        <f t="shared" si="79"/>
        <v>NA</v>
      </c>
      <c r="AK1271" s="190"/>
      <c r="AL1271" s="191"/>
    </row>
    <row r="1272" spans="1:38" x14ac:dyDescent="0.25">
      <c r="A1272" t="s">
        <v>4712</v>
      </c>
      <c r="B1272" t="s">
        <v>4710</v>
      </c>
      <c r="C1272" t="s">
        <v>4711</v>
      </c>
      <c r="D1272" t="s">
        <v>634</v>
      </c>
      <c r="E1272" t="s">
        <v>4713</v>
      </c>
      <c r="F1272" t="s">
        <v>54</v>
      </c>
      <c r="G1272"/>
      <c r="H1272" t="s">
        <v>43576</v>
      </c>
      <c r="I1272" t="s">
        <v>50814</v>
      </c>
      <c r="J1272" t="s">
        <v>4712</v>
      </c>
      <c r="K1272" t="s">
        <v>565</v>
      </c>
      <c r="L1272" s="119" t="str">
        <f t="shared" si="76"/>
        <v>NA</v>
      </c>
      <c r="M1272" s="119"/>
      <c r="N1272" s="120" t="str">
        <f t="shared" si="77"/>
        <v>NA</v>
      </c>
      <c r="O1272" s="120"/>
      <c r="P1272"/>
      <c r="Q1272"/>
      <c r="R1272"/>
      <c r="S1272"/>
      <c r="T1272"/>
      <c r="U1272" t="s">
        <v>40050</v>
      </c>
      <c r="V1272" t="s">
        <v>40051</v>
      </c>
      <c r="W1272" t="s">
        <v>1893</v>
      </c>
      <c r="X1272" t="s">
        <v>102</v>
      </c>
      <c r="Y1272" t="s">
        <v>1895</v>
      </c>
      <c r="Z1272" t="s">
        <v>54</v>
      </c>
      <c r="AA1272"/>
      <c r="AB1272" t="s">
        <v>42827</v>
      </c>
      <c r="AC1272" t="s">
        <v>50267</v>
      </c>
      <c r="AD1272" t="s">
        <v>41369</v>
      </c>
      <c r="AE1272" t="s">
        <v>105</v>
      </c>
      <c r="AF1272" s="119" t="str">
        <f t="shared" si="78"/>
        <v>NA</v>
      </c>
      <c r="AG1272" s="119"/>
      <c r="AH1272" s="119"/>
      <c r="AI1272" s="119"/>
      <c r="AJ1272" s="119" t="str">
        <f t="shared" si="79"/>
        <v>NA</v>
      </c>
      <c r="AK1272" s="190"/>
      <c r="AL1272" s="191"/>
    </row>
    <row r="1273" spans="1:38" x14ac:dyDescent="0.25">
      <c r="A1273" t="s">
        <v>5429</v>
      </c>
      <c r="B1273" t="s">
        <v>5428</v>
      </c>
      <c r="C1273" t="s">
        <v>682</v>
      </c>
      <c r="D1273" t="s">
        <v>634</v>
      </c>
      <c r="E1273" t="s">
        <v>5426</v>
      </c>
      <c r="F1273" t="s">
        <v>54</v>
      </c>
      <c r="G1273"/>
      <c r="H1273" t="s">
        <v>43577</v>
      </c>
      <c r="I1273" t="s">
        <v>50815</v>
      </c>
      <c r="J1273" t="s">
        <v>5430</v>
      </c>
      <c r="K1273" t="s">
        <v>565</v>
      </c>
      <c r="L1273" s="119" t="str">
        <f t="shared" si="76"/>
        <v>NA</v>
      </c>
      <c r="M1273" s="119"/>
      <c r="N1273" s="120" t="str">
        <f t="shared" si="77"/>
        <v>NA</v>
      </c>
      <c r="O1273" s="120"/>
      <c r="P1273"/>
      <c r="Q1273"/>
      <c r="R1273"/>
      <c r="S1273"/>
      <c r="T1273"/>
      <c r="U1273" t="s">
        <v>40052</v>
      </c>
      <c r="V1273" t="s">
        <v>40053</v>
      </c>
      <c r="W1273" t="s">
        <v>2933</v>
      </c>
      <c r="X1273" t="s">
        <v>102</v>
      </c>
      <c r="Y1273" t="s">
        <v>2935</v>
      </c>
      <c r="Z1273" t="s">
        <v>54</v>
      </c>
      <c r="AA1273" t="s">
        <v>49630</v>
      </c>
      <c r="AB1273" t="s">
        <v>42828</v>
      </c>
      <c r="AC1273" t="s">
        <v>50268</v>
      </c>
      <c r="AD1273" t="s">
        <v>41370</v>
      </c>
      <c r="AE1273" t="s">
        <v>105</v>
      </c>
      <c r="AF1273" s="119" t="str">
        <f t="shared" si="78"/>
        <v>NA</v>
      </c>
      <c r="AG1273" s="119"/>
      <c r="AH1273" s="119"/>
      <c r="AI1273" s="119"/>
      <c r="AJ1273" s="119" t="str">
        <f t="shared" si="79"/>
        <v>NA</v>
      </c>
      <c r="AK1273" s="190"/>
      <c r="AL1273" s="191"/>
    </row>
    <row r="1274" spans="1:38" x14ac:dyDescent="0.25">
      <c r="A1274" t="s">
        <v>5425</v>
      </c>
      <c r="B1274" t="s">
        <v>5424</v>
      </c>
      <c r="C1274" t="s">
        <v>682</v>
      </c>
      <c r="D1274" t="s">
        <v>634</v>
      </c>
      <c r="E1274" t="s">
        <v>5426</v>
      </c>
      <c r="F1274" t="s">
        <v>54</v>
      </c>
      <c r="G1274"/>
      <c r="H1274" t="s">
        <v>43577</v>
      </c>
      <c r="I1274" t="s">
        <v>50815</v>
      </c>
      <c r="J1274" t="s">
        <v>5427</v>
      </c>
      <c r="K1274" t="s">
        <v>565</v>
      </c>
      <c r="L1274" s="119" t="str">
        <f t="shared" si="76"/>
        <v>NA</v>
      </c>
      <c r="M1274" s="119"/>
      <c r="N1274" s="120" t="str">
        <f t="shared" si="77"/>
        <v>NA</v>
      </c>
      <c r="O1274" s="120"/>
      <c r="P1274"/>
      <c r="Q1274"/>
      <c r="R1274"/>
      <c r="S1274"/>
      <c r="T1274"/>
      <c r="U1274" t="s">
        <v>40054</v>
      </c>
      <c r="V1274" t="s">
        <v>40055</v>
      </c>
      <c r="W1274" t="s">
        <v>2933</v>
      </c>
      <c r="X1274" t="s">
        <v>102</v>
      </c>
      <c r="Y1274" t="s">
        <v>2935</v>
      </c>
      <c r="Z1274" t="s">
        <v>54</v>
      </c>
      <c r="AA1274" t="s">
        <v>49630</v>
      </c>
      <c r="AB1274" t="s">
        <v>42828</v>
      </c>
      <c r="AC1274" t="s">
        <v>50268</v>
      </c>
      <c r="AD1274" t="s">
        <v>41371</v>
      </c>
      <c r="AE1274" t="s">
        <v>105</v>
      </c>
      <c r="AF1274" s="119" t="str">
        <f t="shared" si="78"/>
        <v>NA</v>
      </c>
      <c r="AG1274" s="119"/>
      <c r="AH1274" s="119"/>
      <c r="AI1274" s="119"/>
      <c r="AJ1274" s="119" t="str">
        <f t="shared" si="79"/>
        <v>NA</v>
      </c>
      <c r="AK1274" s="190"/>
      <c r="AL1274" s="191"/>
    </row>
    <row r="1275" spans="1:38" x14ac:dyDescent="0.25">
      <c r="A1275" t="s">
        <v>4436</v>
      </c>
      <c r="B1275" t="s">
        <v>4434</v>
      </c>
      <c r="C1275" t="s">
        <v>4435</v>
      </c>
      <c r="D1275" t="s">
        <v>634</v>
      </c>
      <c r="E1275" t="s">
        <v>4437</v>
      </c>
      <c r="F1275" t="s">
        <v>54</v>
      </c>
      <c r="G1275"/>
      <c r="H1275" t="s">
        <v>43578</v>
      </c>
      <c r="I1275" t="s">
        <v>50816</v>
      </c>
      <c r="J1275" t="s">
        <v>4438</v>
      </c>
      <c r="K1275" t="s">
        <v>565</v>
      </c>
      <c r="L1275" s="119" t="str">
        <f t="shared" si="76"/>
        <v>NA</v>
      </c>
      <c r="M1275" s="119"/>
      <c r="N1275" s="120" t="str">
        <f t="shared" si="77"/>
        <v>NA</v>
      </c>
      <c r="O1275" s="120"/>
      <c r="P1275"/>
      <c r="Q1275"/>
      <c r="R1275"/>
      <c r="S1275"/>
      <c r="T1275"/>
      <c r="U1275" t="s">
        <v>40056</v>
      </c>
      <c r="V1275" t="s">
        <v>40057</v>
      </c>
      <c r="W1275" t="s">
        <v>3215</v>
      </c>
      <c r="X1275" t="s">
        <v>102</v>
      </c>
      <c r="Y1275" t="s">
        <v>40058</v>
      </c>
      <c r="Z1275" t="s">
        <v>54</v>
      </c>
      <c r="AA1275"/>
      <c r="AB1275" t="s">
        <v>42829</v>
      </c>
      <c r="AC1275" t="s">
        <v>56401</v>
      </c>
      <c r="AD1275" t="s">
        <v>41372</v>
      </c>
      <c r="AE1275" t="s">
        <v>105</v>
      </c>
      <c r="AF1275" s="119" t="str">
        <f t="shared" si="78"/>
        <v>NA</v>
      </c>
      <c r="AG1275" s="119"/>
      <c r="AH1275" s="119"/>
      <c r="AI1275" s="119"/>
      <c r="AJ1275" s="119" t="str">
        <f t="shared" si="79"/>
        <v>NA</v>
      </c>
      <c r="AK1275" s="190"/>
      <c r="AL1275" s="191"/>
    </row>
    <row r="1276" spans="1:38" x14ac:dyDescent="0.25">
      <c r="A1276" t="s">
        <v>5079</v>
      </c>
      <c r="B1276" t="s">
        <v>5078</v>
      </c>
      <c r="C1276" t="s">
        <v>643</v>
      </c>
      <c r="D1276" t="s">
        <v>634</v>
      </c>
      <c r="E1276" t="s">
        <v>5080</v>
      </c>
      <c r="F1276" t="s">
        <v>54</v>
      </c>
      <c r="G1276"/>
      <c r="H1276" t="s">
        <v>43579</v>
      </c>
      <c r="I1276" t="s">
        <v>50817</v>
      </c>
      <c r="J1276" t="s">
        <v>5079</v>
      </c>
      <c r="K1276" t="s">
        <v>565</v>
      </c>
      <c r="L1276" s="119" t="str">
        <f t="shared" si="76"/>
        <v>NA</v>
      </c>
      <c r="M1276" s="119"/>
      <c r="N1276" s="120" t="str">
        <f t="shared" si="77"/>
        <v>NA</v>
      </c>
      <c r="O1276" s="120"/>
      <c r="P1276"/>
      <c r="Q1276"/>
      <c r="R1276"/>
      <c r="S1276"/>
      <c r="T1276"/>
      <c r="U1276" t="s">
        <v>40059</v>
      </c>
      <c r="V1276" t="s">
        <v>40060</v>
      </c>
      <c r="W1276" t="s">
        <v>3215</v>
      </c>
      <c r="X1276" t="s">
        <v>102</v>
      </c>
      <c r="Y1276" t="s">
        <v>40058</v>
      </c>
      <c r="Z1276" t="s">
        <v>54</v>
      </c>
      <c r="AA1276"/>
      <c r="AB1276" t="s">
        <v>42830</v>
      </c>
      <c r="AC1276" t="s">
        <v>56401</v>
      </c>
      <c r="AD1276" t="s">
        <v>40059</v>
      </c>
      <c r="AE1276" t="s">
        <v>105</v>
      </c>
      <c r="AF1276" s="119" t="str">
        <f t="shared" si="78"/>
        <v>NA</v>
      </c>
      <c r="AG1276" s="119"/>
      <c r="AH1276" s="119"/>
      <c r="AI1276" s="119"/>
      <c r="AJ1276" s="119" t="str">
        <f t="shared" si="79"/>
        <v>NA</v>
      </c>
      <c r="AK1276" s="190"/>
      <c r="AL1276" s="191"/>
    </row>
    <row r="1277" spans="1:38" x14ac:dyDescent="0.25">
      <c r="A1277" t="s">
        <v>4375</v>
      </c>
      <c r="B1277" t="s">
        <v>4373</v>
      </c>
      <c r="C1277" t="s">
        <v>4374</v>
      </c>
      <c r="D1277" t="s">
        <v>634</v>
      </c>
      <c r="E1277" t="s">
        <v>391</v>
      </c>
      <c r="F1277" t="s">
        <v>54</v>
      </c>
      <c r="G1277"/>
      <c r="H1277" t="s">
        <v>43580</v>
      </c>
      <c r="I1277" t="s">
        <v>50818</v>
      </c>
      <c r="J1277" t="s">
        <v>4376</v>
      </c>
      <c r="K1277" t="s">
        <v>565</v>
      </c>
      <c r="L1277" s="119" t="str">
        <f t="shared" si="76"/>
        <v>NA</v>
      </c>
      <c r="M1277" s="119"/>
      <c r="N1277" s="120" t="str">
        <f t="shared" si="77"/>
        <v>NA</v>
      </c>
      <c r="O1277" s="120"/>
      <c r="P1277"/>
      <c r="Q1277"/>
      <c r="R1277"/>
      <c r="S1277"/>
      <c r="T1277"/>
      <c r="U1277" t="s">
        <v>40061</v>
      </c>
      <c r="V1277" t="s">
        <v>40062</v>
      </c>
      <c r="W1277" t="s">
        <v>1627</v>
      </c>
      <c r="X1277" t="s">
        <v>102</v>
      </c>
      <c r="Y1277" t="s">
        <v>18046</v>
      </c>
      <c r="Z1277" t="s">
        <v>54</v>
      </c>
      <c r="AA1277"/>
      <c r="AB1277" t="s">
        <v>42831</v>
      </c>
      <c r="AC1277" t="s">
        <v>56402</v>
      </c>
      <c r="AD1277"/>
      <c r="AE1277" t="s">
        <v>105</v>
      </c>
      <c r="AF1277" s="119" t="str">
        <f t="shared" si="78"/>
        <v>NA</v>
      </c>
      <c r="AG1277" s="119"/>
      <c r="AH1277" s="119"/>
      <c r="AI1277" s="119"/>
      <c r="AJ1277" s="119" t="str">
        <f t="shared" si="79"/>
        <v>NA</v>
      </c>
      <c r="AK1277" s="190"/>
      <c r="AL1277" s="191"/>
    </row>
    <row r="1278" spans="1:38" x14ac:dyDescent="0.25">
      <c r="A1278" t="s">
        <v>4040</v>
      </c>
      <c r="B1278" t="s">
        <v>4038</v>
      </c>
      <c r="C1278" t="s">
        <v>4039</v>
      </c>
      <c r="D1278" t="s">
        <v>634</v>
      </c>
      <c r="E1278" t="s">
        <v>1540</v>
      </c>
      <c r="F1278" t="s">
        <v>54</v>
      </c>
      <c r="G1278"/>
      <c r="H1278" t="s">
        <v>43581</v>
      </c>
      <c r="I1278" t="s">
        <v>50819</v>
      </c>
      <c r="J1278" t="s">
        <v>4041</v>
      </c>
      <c r="K1278" t="s">
        <v>565</v>
      </c>
      <c r="L1278" s="119" t="str">
        <f t="shared" si="76"/>
        <v>NA</v>
      </c>
      <c r="M1278" s="119"/>
      <c r="N1278" s="120" t="str">
        <f t="shared" si="77"/>
        <v>NA</v>
      </c>
      <c r="O1278" s="120"/>
      <c r="P1278"/>
      <c r="Q1278"/>
      <c r="R1278"/>
      <c r="S1278"/>
      <c r="T1278"/>
      <c r="U1278" t="s">
        <v>40063</v>
      </c>
      <c r="V1278" t="s">
        <v>40064</v>
      </c>
      <c r="W1278" t="s">
        <v>1627</v>
      </c>
      <c r="X1278" t="s">
        <v>102</v>
      </c>
      <c r="Y1278" t="s">
        <v>18046</v>
      </c>
      <c r="Z1278" t="s">
        <v>54</v>
      </c>
      <c r="AA1278"/>
      <c r="AB1278" t="s">
        <v>42832</v>
      </c>
      <c r="AC1278" t="s">
        <v>56402</v>
      </c>
      <c r="AD1278" t="s">
        <v>40063</v>
      </c>
      <c r="AE1278" t="s">
        <v>105</v>
      </c>
      <c r="AF1278" s="119" t="str">
        <f t="shared" si="78"/>
        <v>NA</v>
      </c>
      <c r="AG1278" s="119"/>
      <c r="AH1278" s="119"/>
      <c r="AI1278" s="119"/>
      <c r="AJ1278" s="119" t="str">
        <f t="shared" si="79"/>
        <v>NA</v>
      </c>
      <c r="AK1278" s="190"/>
      <c r="AL1278" s="191"/>
    </row>
    <row r="1279" spans="1:38" x14ac:dyDescent="0.25">
      <c r="A1279" t="s">
        <v>5044</v>
      </c>
      <c r="B1279" t="s">
        <v>5043</v>
      </c>
      <c r="C1279" t="s">
        <v>4039</v>
      </c>
      <c r="D1279" t="s">
        <v>634</v>
      </c>
      <c r="E1279" t="s">
        <v>1540</v>
      </c>
      <c r="F1279" t="s">
        <v>54</v>
      </c>
      <c r="G1279"/>
      <c r="H1279" t="s">
        <v>43581</v>
      </c>
      <c r="I1279" t="s">
        <v>50819</v>
      </c>
      <c r="J1279" t="s">
        <v>5045</v>
      </c>
      <c r="K1279" t="s">
        <v>565</v>
      </c>
      <c r="L1279" s="119" t="str">
        <f t="shared" si="76"/>
        <v>NA</v>
      </c>
      <c r="M1279" s="119"/>
      <c r="N1279" s="120" t="str">
        <f t="shared" si="77"/>
        <v>NA</v>
      </c>
      <c r="O1279" s="120"/>
      <c r="P1279"/>
      <c r="Q1279"/>
      <c r="R1279"/>
      <c r="S1279"/>
      <c r="T1279"/>
      <c r="U1279" t="s">
        <v>40065</v>
      </c>
      <c r="V1279" t="s">
        <v>40066</v>
      </c>
      <c r="W1279" t="s">
        <v>1627</v>
      </c>
      <c r="X1279" t="s">
        <v>102</v>
      </c>
      <c r="Y1279" t="s">
        <v>40067</v>
      </c>
      <c r="Z1279" t="s">
        <v>54</v>
      </c>
      <c r="AA1279"/>
      <c r="AB1279" t="s">
        <v>42833</v>
      </c>
      <c r="AC1279" t="s">
        <v>56403</v>
      </c>
      <c r="AD1279" t="s">
        <v>40065</v>
      </c>
      <c r="AE1279" t="s">
        <v>105</v>
      </c>
      <c r="AF1279" s="119" t="str">
        <f t="shared" si="78"/>
        <v>NA</v>
      </c>
      <c r="AG1279" s="119"/>
      <c r="AH1279" s="119"/>
      <c r="AI1279" s="119"/>
      <c r="AJ1279" s="119" t="str">
        <f t="shared" si="79"/>
        <v>NA</v>
      </c>
      <c r="AK1279" s="190"/>
      <c r="AL1279" s="191"/>
    </row>
    <row r="1280" spans="1:38" x14ac:dyDescent="0.25">
      <c r="A1280" t="s">
        <v>4285</v>
      </c>
      <c r="B1280" t="s">
        <v>4284</v>
      </c>
      <c r="C1280" t="s">
        <v>4039</v>
      </c>
      <c r="D1280" t="s">
        <v>634</v>
      </c>
      <c r="E1280" t="s">
        <v>1540</v>
      </c>
      <c r="F1280" t="s">
        <v>54</v>
      </c>
      <c r="G1280"/>
      <c r="H1280" t="s">
        <v>43581</v>
      </c>
      <c r="I1280" t="s">
        <v>50819</v>
      </c>
      <c r="J1280" t="s">
        <v>4285</v>
      </c>
      <c r="K1280" t="s">
        <v>565</v>
      </c>
      <c r="L1280" s="119" t="str">
        <f t="shared" si="76"/>
        <v>NA</v>
      </c>
      <c r="M1280" s="119"/>
      <c r="N1280" s="120" t="str">
        <f t="shared" si="77"/>
        <v>NA</v>
      </c>
      <c r="O1280" s="120"/>
      <c r="P1280"/>
      <c r="Q1280"/>
      <c r="R1280"/>
      <c r="S1280"/>
      <c r="T1280"/>
      <c r="U1280" t="s">
        <v>40068</v>
      </c>
      <c r="V1280" t="s">
        <v>40069</v>
      </c>
      <c r="W1280" t="s">
        <v>3215</v>
      </c>
      <c r="X1280" t="s">
        <v>102</v>
      </c>
      <c r="Y1280" t="s">
        <v>3217</v>
      </c>
      <c r="Z1280" t="s">
        <v>54</v>
      </c>
      <c r="AA1280"/>
      <c r="AB1280" t="s">
        <v>42834</v>
      </c>
      <c r="AC1280" t="s">
        <v>50269</v>
      </c>
      <c r="AD1280" t="s">
        <v>41373</v>
      </c>
      <c r="AE1280" t="s">
        <v>105</v>
      </c>
      <c r="AF1280" s="119" t="str">
        <f t="shared" si="78"/>
        <v>NA</v>
      </c>
      <c r="AG1280" s="119"/>
      <c r="AH1280" s="119"/>
      <c r="AI1280" s="119"/>
      <c r="AJ1280" s="119" t="str">
        <f t="shared" si="79"/>
        <v>NA</v>
      </c>
      <c r="AK1280" s="190"/>
      <c r="AL1280" s="191"/>
    </row>
    <row r="1281" spans="1:38" x14ac:dyDescent="0.25">
      <c r="A1281" t="s">
        <v>4734</v>
      </c>
      <c r="B1281" t="s">
        <v>4732</v>
      </c>
      <c r="C1281" t="s">
        <v>4733</v>
      </c>
      <c r="D1281" t="s">
        <v>634</v>
      </c>
      <c r="E1281" t="s">
        <v>3681</v>
      </c>
      <c r="F1281" t="s">
        <v>54</v>
      </c>
      <c r="G1281"/>
      <c r="H1281" t="s">
        <v>43582</v>
      </c>
      <c r="I1281" t="s">
        <v>50820</v>
      </c>
      <c r="J1281"/>
      <c r="K1281" t="s">
        <v>565</v>
      </c>
      <c r="L1281" s="119" t="str">
        <f t="shared" si="76"/>
        <v>NA</v>
      </c>
      <c r="M1281" s="119"/>
      <c r="N1281" s="120" t="str">
        <f t="shared" si="77"/>
        <v>NA</v>
      </c>
      <c r="O1281" s="120"/>
      <c r="P1281"/>
      <c r="Q1281"/>
      <c r="R1281"/>
      <c r="S1281"/>
      <c r="T1281"/>
      <c r="U1281" t="s">
        <v>41375</v>
      </c>
      <c r="V1281" t="s">
        <v>41374</v>
      </c>
      <c r="W1281" t="s">
        <v>174</v>
      </c>
      <c r="X1281" t="s">
        <v>102</v>
      </c>
      <c r="Y1281" t="s">
        <v>4640</v>
      </c>
      <c r="Z1281" t="s">
        <v>54</v>
      </c>
      <c r="AA1281"/>
      <c r="AB1281" t="s">
        <v>42836</v>
      </c>
      <c r="AC1281" t="s">
        <v>56404</v>
      </c>
      <c r="AD1281" t="s">
        <v>41375</v>
      </c>
      <c r="AE1281" t="s">
        <v>105</v>
      </c>
      <c r="AF1281" s="119" t="str">
        <f t="shared" si="78"/>
        <v>NA</v>
      </c>
      <c r="AG1281" s="119"/>
      <c r="AH1281" s="119"/>
      <c r="AI1281" s="119"/>
      <c r="AJ1281" s="119" t="str">
        <f t="shared" si="79"/>
        <v>NA</v>
      </c>
      <c r="AK1281" s="190"/>
      <c r="AL1281" s="191"/>
    </row>
    <row r="1282" spans="1:38" x14ac:dyDescent="0.25">
      <c r="A1282" t="s">
        <v>4301</v>
      </c>
      <c r="B1282" t="s">
        <v>4299</v>
      </c>
      <c r="C1282" t="s">
        <v>4300</v>
      </c>
      <c r="D1282" t="s">
        <v>634</v>
      </c>
      <c r="E1282" t="s">
        <v>1346</v>
      </c>
      <c r="F1282" t="s">
        <v>54</v>
      </c>
      <c r="G1282"/>
      <c r="H1282" t="s">
        <v>43583</v>
      </c>
      <c r="I1282" t="s">
        <v>50821</v>
      </c>
      <c r="J1282"/>
      <c r="K1282" t="s">
        <v>565</v>
      </c>
      <c r="L1282" s="119" t="str">
        <f t="shared" si="76"/>
        <v>NA</v>
      </c>
      <c r="M1282" s="119"/>
      <c r="N1282" s="120" t="str">
        <f t="shared" si="77"/>
        <v>NA</v>
      </c>
      <c r="O1282" s="120"/>
      <c r="P1282"/>
      <c r="Q1282"/>
      <c r="R1282"/>
      <c r="S1282"/>
      <c r="T1282"/>
      <c r="U1282" t="s">
        <v>40070</v>
      </c>
      <c r="V1282" t="s">
        <v>40071</v>
      </c>
      <c r="W1282" t="s">
        <v>174</v>
      </c>
      <c r="X1282" t="s">
        <v>102</v>
      </c>
      <c r="Y1282" t="s">
        <v>4640</v>
      </c>
      <c r="Z1282" t="s">
        <v>54</v>
      </c>
      <c r="AA1282"/>
      <c r="AB1282" t="s">
        <v>42836</v>
      </c>
      <c r="AC1282" t="s">
        <v>56404</v>
      </c>
      <c r="AD1282"/>
      <c r="AE1282" t="s">
        <v>105</v>
      </c>
      <c r="AF1282" s="119" t="str">
        <f t="shared" si="78"/>
        <v>NA</v>
      </c>
      <c r="AG1282" s="119"/>
      <c r="AH1282" s="119"/>
      <c r="AI1282" s="119"/>
      <c r="AJ1282" s="119" t="str">
        <f t="shared" si="79"/>
        <v>NA</v>
      </c>
      <c r="AK1282" s="190"/>
      <c r="AL1282" s="191"/>
    </row>
    <row r="1283" spans="1:38" x14ac:dyDescent="0.25">
      <c r="A1283" t="s">
        <v>5154</v>
      </c>
      <c r="B1283" t="s">
        <v>5152</v>
      </c>
      <c r="C1283" t="s">
        <v>5153</v>
      </c>
      <c r="D1283" t="s">
        <v>634</v>
      </c>
      <c r="E1283" t="s">
        <v>5155</v>
      </c>
      <c r="F1283" t="s">
        <v>54</v>
      </c>
      <c r="G1283"/>
      <c r="H1283" t="s">
        <v>43584</v>
      </c>
      <c r="I1283" t="s">
        <v>50822</v>
      </c>
      <c r="J1283" t="s">
        <v>5154</v>
      </c>
      <c r="K1283" t="s">
        <v>565</v>
      </c>
      <c r="L1283" s="119" t="str">
        <f t="shared" ref="L1283:L1346" si="80">IF($Q$1&lt;&gt;"",IF(ISNUMBER(SEARCH("*"&amp;$Q$1&amp;"*", A1283)),A1283, IF(ISNUMBER(SEARCH("*"&amp;$Q$1&amp;"*", H1283)),A1283, IF(ISNUMBER(SEARCH("*"&amp;$Q$1&amp;"*", G1283)),A1283, IF(ISNUMBER(SEARCH("*"&amp;$Q$1&amp;"*", J1283)),A1283,  IF(ISNUMBER(SEARCH("*"&amp;$Q$1&amp;"*", E1283)),A1283, "NA"))))),"NA")</f>
        <v>NA</v>
      </c>
      <c r="M1283" s="119"/>
      <c r="N1283" s="120" t="str">
        <f t="shared" ref="N1283:N1346" si="81">IF($Q$11=1,IF(ISNUMBER(SEARCH($T$11,C1283)),A1283,"NA"),"NA")</f>
        <v>NA</v>
      </c>
      <c r="O1283" s="120"/>
      <c r="P1283"/>
      <c r="Q1283"/>
      <c r="R1283"/>
      <c r="S1283"/>
      <c r="T1283"/>
      <c r="U1283" t="s">
        <v>40072</v>
      </c>
      <c r="V1283" t="s">
        <v>40073</v>
      </c>
      <c r="W1283" t="s">
        <v>174</v>
      </c>
      <c r="X1283" t="s">
        <v>102</v>
      </c>
      <c r="Y1283" t="s">
        <v>4640</v>
      </c>
      <c r="Z1283" t="s">
        <v>54</v>
      </c>
      <c r="AA1283"/>
      <c r="AB1283" t="s">
        <v>42837</v>
      </c>
      <c r="AC1283" t="s">
        <v>56404</v>
      </c>
      <c r="AD1283" t="s">
        <v>40072</v>
      </c>
      <c r="AE1283" t="s">
        <v>105</v>
      </c>
      <c r="AF1283" s="119" t="str">
        <f t="shared" ref="AF1283:AF1346" si="82">IF($Q$6&lt;&gt;"",IF(ISNUMBER(SEARCH($Q$6, W1283)),U1283, "NA"),"NA")</f>
        <v>NA</v>
      </c>
      <c r="AG1283" s="119"/>
      <c r="AH1283" s="119"/>
      <c r="AI1283" s="119"/>
      <c r="AJ1283" s="119" t="str">
        <f t="shared" ref="AJ1283:AJ1346" si="83">IF($Q$5&lt;&gt;"",IF(ISNUMBER(SEARCH($Q$5, U1283&amp;" "&amp;Y1283&amp;" "&amp;AA1283&amp;" "&amp;AB1283&amp;" "&amp;AD1283)),U1283, "NA"),"NA")</f>
        <v>NA</v>
      </c>
      <c r="AK1283" s="190"/>
      <c r="AL1283" s="191"/>
    </row>
    <row r="1284" spans="1:38" x14ac:dyDescent="0.25">
      <c r="A1284" t="s">
        <v>5132</v>
      </c>
      <c r="B1284" t="s">
        <v>5130</v>
      </c>
      <c r="C1284" t="s">
        <v>5131</v>
      </c>
      <c r="D1284" t="s">
        <v>634</v>
      </c>
      <c r="E1284" t="s">
        <v>5133</v>
      </c>
      <c r="F1284" t="s">
        <v>54</v>
      </c>
      <c r="G1284"/>
      <c r="H1284" t="s">
        <v>43585</v>
      </c>
      <c r="I1284" t="s">
        <v>50823</v>
      </c>
      <c r="J1284"/>
      <c r="K1284" t="s">
        <v>565</v>
      </c>
      <c r="L1284" s="119" t="str">
        <f t="shared" si="80"/>
        <v>NA</v>
      </c>
      <c r="M1284" s="119"/>
      <c r="N1284" s="120" t="str">
        <f t="shared" si="81"/>
        <v>NA</v>
      </c>
      <c r="O1284" s="120"/>
      <c r="P1284"/>
      <c r="Q1284"/>
      <c r="R1284"/>
      <c r="S1284"/>
      <c r="T1284"/>
      <c r="U1284" t="s">
        <v>38483</v>
      </c>
      <c r="V1284" t="s">
        <v>40074</v>
      </c>
      <c r="W1284" t="s">
        <v>174</v>
      </c>
      <c r="X1284" t="s">
        <v>102</v>
      </c>
      <c r="Y1284" t="s">
        <v>4640</v>
      </c>
      <c r="Z1284" t="s">
        <v>54</v>
      </c>
      <c r="AA1284"/>
      <c r="AB1284" t="s">
        <v>42836</v>
      </c>
      <c r="AC1284" t="s">
        <v>56404</v>
      </c>
      <c r="AD1284"/>
      <c r="AE1284" t="s">
        <v>105</v>
      </c>
      <c r="AF1284" s="119" t="str">
        <f t="shared" si="82"/>
        <v>NA</v>
      </c>
      <c r="AG1284" s="119"/>
      <c r="AH1284" s="119"/>
      <c r="AI1284" s="119"/>
      <c r="AJ1284" s="119" t="str">
        <f t="shared" si="83"/>
        <v>NA</v>
      </c>
      <c r="AK1284" s="190"/>
      <c r="AL1284" s="191"/>
    </row>
    <row r="1285" spans="1:38" x14ac:dyDescent="0.25">
      <c r="A1285" t="s">
        <v>5191</v>
      </c>
      <c r="B1285" t="s">
        <v>5189</v>
      </c>
      <c r="C1285" t="s">
        <v>5190</v>
      </c>
      <c r="D1285" t="s">
        <v>634</v>
      </c>
      <c r="E1285" t="s">
        <v>837</v>
      </c>
      <c r="F1285" t="s">
        <v>54</v>
      </c>
      <c r="G1285"/>
      <c r="H1285" t="s">
        <v>43586</v>
      </c>
      <c r="I1285" t="s">
        <v>50824</v>
      </c>
      <c r="J1285" t="s">
        <v>5192</v>
      </c>
      <c r="K1285" t="s">
        <v>565</v>
      </c>
      <c r="L1285" s="119" t="str">
        <f t="shared" si="80"/>
        <v>NA</v>
      </c>
      <c r="M1285" s="119"/>
      <c r="N1285" s="120" t="str">
        <f t="shared" si="81"/>
        <v>NA</v>
      </c>
      <c r="O1285" s="120"/>
      <c r="P1285"/>
      <c r="Q1285"/>
      <c r="R1285"/>
      <c r="S1285"/>
      <c r="T1285"/>
      <c r="U1285" t="s">
        <v>40075</v>
      </c>
      <c r="V1285" t="s">
        <v>40076</v>
      </c>
      <c r="W1285" t="s">
        <v>3311</v>
      </c>
      <c r="X1285" t="s">
        <v>102</v>
      </c>
      <c r="Y1285" t="s">
        <v>12916</v>
      </c>
      <c r="Z1285" t="s">
        <v>54</v>
      </c>
      <c r="AA1285"/>
      <c r="AB1285" t="s">
        <v>42838</v>
      </c>
      <c r="AC1285" t="s">
        <v>56405</v>
      </c>
      <c r="AD1285"/>
      <c r="AE1285" t="s">
        <v>105</v>
      </c>
      <c r="AF1285" s="119" t="str">
        <f t="shared" si="82"/>
        <v>NA</v>
      </c>
      <c r="AG1285" s="119"/>
      <c r="AH1285" s="119"/>
      <c r="AI1285" s="119"/>
      <c r="AJ1285" s="119" t="str">
        <f t="shared" si="83"/>
        <v>NA</v>
      </c>
      <c r="AK1285" s="190"/>
      <c r="AL1285" s="191"/>
    </row>
    <row r="1286" spans="1:38" x14ac:dyDescent="0.25">
      <c r="A1286" t="s">
        <v>4024</v>
      </c>
      <c r="B1286" t="s">
        <v>4022</v>
      </c>
      <c r="C1286" t="s">
        <v>4023</v>
      </c>
      <c r="D1286" t="s">
        <v>634</v>
      </c>
      <c r="E1286" t="s">
        <v>4025</v>
      </c>
      <c r="F1286" t="s">
        <v>54</v>
      </c>
      <c r="G1286"/>
      <c r="H1286" t="s">
        <v>43587</v>
      </c>
      <c r="I1286" t="s">
        <v>50825</v>
      </c>
      <c r="J1286"/>
      <c r="K1286" t="s">
        <v>565</v>
      </c>
      <c r="L1286" s="119" t="str">
        <f t="shared" si="80"/>
        <v>NA</v>
      </c>
      <c r="M1286" s="119"/>
      <c r="N1286" s="120" t="str">
        <f t="shared" si="81"/>
        <v>NA</v>
      </c>
      <c r="O1286" s="120"/>
      <c r="P1286"/>
      <c r="Q1286"/>
      <c r="R1286"/>
      <c r="S1286"/>
      <c r="T1286"/>
      <c r="U1286" t="s">
        <v>1647</v>
      </c>
      <c r="V1286" t="s">
        <v>40077</v>
      </c>
      <c r="W1286" t="s">
        <v>1646</v>
      </c>
      <c r="X1286" t="s">
        <v>102</v>
      </c>
      <c r="Y1286" t="s">
        <v>1648</v>
      </c>
      <c r="Z1286" t="s">
        <v>54</v>
      </c>
      <c r="AA1286"/>
      <c r="AB1286" t="s">
        <v>42839</v>
      </c>
      <c r="AC1286" t="s">
        <v>50271</v>
      </c>
      <c r="AD1286" t="s">
        <v>1649</v>
      </c>
      <c r="AE1286" t="s">
        <v>105</v>
      </c>
      <c r="AF1286" s="119" t="str">
        <f t="shared" si="82"/>
        <v>NA</v>
      </c>
      <c r="AG1286" s="119"/>
      <c r="AH1286" s="119"/>
      <c r="AI1286" s="119"/>
      <c r="AJ1286" s="119" t="str">
        <f t="shared" si="83"/>
        <v>NA</v>
      </c>
      <c r="AK1286" s="190"/>
      <c r="AL1286" s="191"/>
    </row>
    <row r="1287" spans="1:38" x14ac:dyDescent="0.25">
      <c r="A1287" t="s">
        <v>5210</v>
      </c>
      <c r="B1287" t="s">
        <v>5208</v>
      </c>
      <c r="C1287" t="s">
        <v>5209</v>
      </c>
      <c r="D1287" t="s">
        <v>634</v>
      </c>
      <c r="E1287" t="s">
        <v>5211</v>
      </c>
      <c r="F1287" t="s">
        <v>54</v>
      </c>
      <c r="G1287"/>
      <c r="H1287" t="s">
        <v>43588</v>
      </c>
      <c r="I1287" t="s">
        <v>50826</v>
      </c>
      <c r="J1287"/>
      <c r="K1287" t="s">
        <v>565</v>
      </c>
      <c r="L1287" s="119" t="str">
        <f t="shared" si="80"/>
        <v>NA</v>
      </c>
      <c r="M1287" s="119"/>
      <c r="N1287" s="120" t="str">
        <f t="shared" si="81"/>
        <v>NA</v>
      </c>
      <c r="O1287" s="120"/>
      <c r="P1287"/>
      <c r="Q1287"/>
      <c r="R1287"/>
      <c r="S1287"/>
      <c r="T1287"/>
      <c r="U1287" t="s">
        <v>38483</v>
      </c>
      <c r="V1287" t="s">
        <v>40078</v>
      </c>
      <c r="W1287" t="s">
        <v>1646</v>
      </c>
      <c r="X1287" t="s">
        <v>102</v>
      </c>
      <c r="Y1287" t="s">
        <v>1648</v>
      </c>
      <c r="Z1287" t="s">
        <v>54</v>
      </c>
      <c r="AA1287"/>
      <c r="AB1287" t="s">
        <v>42839</v>
      </c>
      <c r="AC1287" t="s">
        <v>50271</v>
      </c>
      <c r="AD1287" t="s">
        <v>38483</v>
      </c>
      <c r="AE1287" t="s">
        <v>105</v>
      </c>
      <c r="AF1287" s="119" t="str">
        <f t="shared" si="82"/>
        <v>NA</v>
      </c>
      <c r="AG1287" s="119"/>
      <c r="AH1287" s="119"/>
      <c r="AI1287" s="119"/>
      <c r="AJ1287" s="119" t="str">
        <f t="shared" si="83"/>
        <v>NA</v>
      </c>
      <c r="AK1287" s="190"/>
      <c r="AL1287" s="191"/>
    </row>
    <row r="1288" spans="1:38" x14ac:dyDescent="0.25">
      <c r="A1288" t="s">
        <v>4497</v>
      </c>
      <c r="B1288" t="s">
        <v>4495</v>
      </c>
      <c r="C1288" t="s">
        <v>4496</v>
      </c>
      <c r="D1288" t="s">
        <v>634</v>
      </c>
      <c r="E1288" t="s">
        <v>4498</v>
      </c>
      <c r="F1288" t="s">
        <v>54</v>
      </c>
      <c r="G1288"/>
      <c r="H1288" t="s">
        <v>43589</v>
      </c>
      <c r="I1288" t="s">
        <v>50827</v>
      </c>
      <c r="J1288" t="s">
        <v>4497</v>
      </c>
      <c r="K1288" t="s">
        <v>565</v>
      </c>
      <c r="L1288" s="119" t="str">
        <f t="shared" si="80"/>
        <v>NA</v>
      </c>
      <c r="M1288" s="119"/>
      <c r="N1288" s="120" t="str">
        <f t="shared" si="81"/>
        <v>NA</v>
      </c>
      <c r="O1288" s="120"/>
      <c r="P1288"/>
      <c r="Q1288"/>
      <c r="R1288"/>
      <c r="S1288"/>
      <c r="T1288"/>
      <c r="U1288" t="s">
        <v>40079</v>
      </c>
      <c r="V1288" t="s">
        <v>40080</v>
      </c>
      <c r="W1288" t="s">
        <v>174</v>
      </c>
      <c r="X1288" t="s">
        <v>102</v>
      </c>
      <c r="Y1288" t="s">
        <v>176</v>
      </c>
      <c r="Z1288" t="s">
        <v>54</v>
      </c>
      <c r="AA1288"/>
      <c r="AB1288" t="s">
        <v>42840</v>
      </c>
      <c r="AC1288" t="s">
        <v>49721</v>
      </c>
      <c r="AD1288" t="s">
        <v>41376</v>
      </c>
      <c r="AE1288" t="s">
        <v>105</v>
      </c>
      <c r="AF1288" s="119" t="str">
        <f t="shared" si="82"/>
        <v>NA</v>
      </c>
      <c r="AG1288" s="119"/>
      <c r="AH1288" s="119"/>
      <c r="AI1288" s="119"/>
      <c r="AJ1288" s="119" t="str">
        <f t="shared" si="83"/>
        <v>NA</v>
      </c>
      <c r="AK1288" s="190"/>
      <c r="AL1288" s="191"/>
    </row>
    <row r="1289" spans="1:38" x14ac:dyDescent="0.25">
      <c r="A1289" t="s">
        <v>5451</v>
      </c>
      <c r="B1289" t="s">
        <v>5449</v>
      </c>
      <c r="C1289" t="s">
        <v>5450</v>
      </c>
      <c r="D1289" t="s">
        <v>634</v>
      </c>
      <c r="E1289" t="s">
        <v>4485</v>
      </c>
      <c r="F1289" t="s">
        <v>54</v>
      </c>
      <c r="G1289"/>
      <c r="H1289" t="s">
        <v>43590</v>
      </c>
      <c r="I1289" t="s">
        <v>50828</v>
      </c>
      <c r="J1289" t="s">
        <v>5451</v>
      </c>
      <c r="K1289" t="s">
        <v>565</v>
      </c>
      <c r="L1289" s="119" t="str">
        <f t="shared" si="80"/>
        <v>NA</v>
      </c>
      <c r="M1289" s="119"/>
      <c r="N1289" s="120" t="str">
        <f t="shared" si="81"/>
        <v>NA</v>
      </c>
      <c r="O1289" s="120"/>
      <c r="P1289"/>
      <c r="Q1289"/>
      <c r="R1289"/>
      <c r="S1289"/>
      <c r="T1289"/>
      <c r="U1289" t="s">
        <v>40081</v>
      </c>
      <c r="V1289" t="s">
        <v>40082</v>
      </c>
      <c r="W1289" t="s">
        <v>174</v>
      </c>
      <c r="X1289" t="s">
        <v>102</v>
      </c>
      <c r="Y1289" t="s">
        <v>176</v>
      </c>
      <c r="Z1289" t="s">
        <v>54</v>
      </c>
      <c r="AA1289"/>
      <c r="AB1289" t="s">
        <v>42840</v>
      </c>
      <c r="AC1289" t="s">
        <v>49721</v>
      </c>
      <c r="AD1289"/>
      <c r="AE1289" t="s">
        <v>105</v>
      </c>
      <c r="AF1289" s="119" t="str">
        <f t="shared" si="82"/>
        <v>NA</v>
      </c>
      <c r="AG1289" s="119"/>
      <c r="AH1289" s="119"/>
      <c r="AI1289" s="119"/>
      <c r="AJ1289" s="119" t="str">
        <f t="shared" si="83"/>
        <v>NA</v>
      </c>
      <c r="AK1289" s="190"/>
      <c r="AL1289" s="191"/>
    </row>
    <row r="1290" spans="1:38" x14ac:dyDescent="0.25">
      <c r="A1290" t="s">
        <v>4484</v>
      </c>
      <c r="B1290" t="s">
        <v>4482</v>
      </c>
      <c r="C1290" t="s">
        <v>4483</v>
      </c>
      <c r="D1290" t="s">
        <v>634</v>
      </c>
      <c r="E1290" t="s">
        <v>4485</v>
      </c>
      <c r="F1290" t="s">
        <v>54</v>
      </c>
      <c r="G1290"/>
      <c r="H1290" t="s">
        <v>43590</v>
      </c>
      <c r="I1290" t="s">
        <v>50828</v>
      </c>
      <c r="J1290"/>
      <c r="K1290" t="s">
        <v>565</v>
      </c>
      <c r="L1290" s="119" t="str">
        <f t="shared" si="80"/>
        <v>NA</v>
      </c>
      <c r="M1290" s="119"/>
      <c r="N1290" s="120" t="str">
        <f t="shared" si="81"/>
        <v>NA</v>
      </c>
      <c r="O1290" s="120"/>
      <c r="P1290"/>
      <c r="Q1290"/>
      <c r="R1290"/>
      <c r="S1290"/>
      <c r="T1290"/>
      <c r="U1290" t="s">
        <v>40083</v>
      </c>
      <c r="V1290" t="s">
        <v>40084</v>
      </c>
      <c r="W1290" t="s">
        <v>174</v>
      </c>
      <c r="X1290" t="s">
        <v>102</v>
      </c>
      <c r="Y1290" t="s">
        <v>176</v>
      </c>
      <c r="Z1290" t="s">
        <v>54</v>
      </c>
      <c r="AA1290"/>
      <c r="AB1290" t="s">
        <v>42840</v>
      </c>
      <c r="AC1290" t="s">
        <v>49721</v>
      </c>
      <c r="AD1290"/>
      <c r="AE1290" t="s">
        <v>105</v>
      </c>
      <c r="AF1290" s="119" t="str">
        <f t="shared" si="82"/>
        <v>NA</v>
      </c>
      <c r="AG1290" s="119"/>
      <c r="AH1290" s="119"/>
      <c r="AI1290" s="119"/>
      <c r="AJ1290" s="119" t="str">
        <f t="shared" si="83"/>
        <v>NA</v>
      </c>
      <c r="AK1290" s="190"/>
      <c r="AL1290" s="191"/>
    </row>
    <row r="1291" spans="1:38" x14ac:dyDescent="0.25">
      <c r="A1291" t="s">
        <v>5793</v>
      </c>
      <c r="B1291" t="s">
        <v>5791</v>
      </c>
      <c r="C1291" t="s">
        <v>5792</v>
      </c>
      <c r="D1291" t="s">
        <v>634</v>
      </c>
      <c r="E1291" t="s">
        <v>5794</v>
      </c>
      <c r="F1291" t="s">
        <v>54</v>
      </c>
      <c r="G1291"/>
      <c r="H1291" t="s">
        <v>43591</v>
      </c>
      <c r="I1291" t="s">
        <v>50829</v>
      </c>
      <c r="J1291"/>
      <c r="K1291" t="s">
        <v>565</v>
      </c>
      <c r="L1291" s="119" t="str">
        <f t="shared" si="80"/>
        <v>NA</v>
      </c>
      <c r="M1291" s="119"/>
      <c r="N1291" s="120" t="str">
        <f t="shared" si="81"/>
        <v>NA</v>
      </c>
      <c r="O1291" s="120"/>
      <c r="P1291"/>
      <c r="Q1291"/>
      <c r="R1291"/>
      <c r="S1291"/>
      <c r="T1291"/>
      <c r="U1291" t="s">
        <v>40085</v>
      </c>
      <c r="V1291" t="s">
        <v>40086</v>
      </c>
      <c r="W1291" t="s">
        <v>2577</v>
      </c>
      <c r="X1291" t="s">
        <v>102</v>
      </c>
      <c r="Y1291" t="s">
        <v>2579</v>
      </c>
      <c r="Z1291" t="s">
        <v>54</v>
      </c>
      <c r="AA1291"/>
      <c r="AB1291" t="s">
        <v>42843</v>
      </c>
      <c r="AC1291" t="s">
        <v>50274</v>
      </c>
      <c r="AD1291" t="s">
        <v>40085</v>
      </c>
      <c r="AE1291" t="s">
        <v>105</v>
      </c>
      <c r="AF1291" s="119" t="str">
        <f t="shared" si="82"/>
        <v>NA</v>
      </c>
      <c r="AG1291" s="119"/>
      <c r="AH1291" s="119"/>
      <c r="AI1291" s="119"/>
      <c r="AJ1291" s="119" t="str">
        <f t="shared" si="83"/>
        <v>NA</v>
      </c>
      <c r="AK1291" s="190"/>
      <c r="AL1291" s="191"/>
    </row>
    <row r="1292" spans="1:38" x14ac:dyDescent="0.25">
      <c r="A1292" t="s">
        <v>4658</v>
      </c>
      <c r="B1292" t="s">
        <v>4656</v>
      </c>
      <c r="C1292" t="s">
        <v>4657</v>
      </c>
      <c r="D1292" t="s">
        <v>634</v>
      </c>
      <c r="E1292" t="s">
        <v>4659</v>
      </c>
      <c r="F1292" t="s">
        <v>54</v>
      </c>
      <c r="G1292"/>
      <c r="H1292" t="s">
        <v>43592</v>
      </c>
      <c r="I1292" t="s">
        <v>50830</v>
      </c>
      <c r="J1292"/>
      <c r="K1292" t="s">
        <v>565</v>
      </c>
      <c r="L1292" s="119" t="str">
        <f t="shared" si="80"/>
        <v>NA</v>
      </c>
      <c r="M1292" s="119"/>
      <c r="N1292" s="120" t="str">
        <f t="shared" si="81"/>
        <v>NA</v>
      </c>
      <c r="O1292" s="120"/>
      <c r="P1292"/>
      <c r="Q1292"/>
      <c r="R1292"/>
      <c r="S1292"/>
      <c r="T1292"/>
      <c r="U1292" t="s">
        <v>40087</v>
      </c>
      <c r="V1292" t="s">
        <v>40088</v>
      </c>
      <c r="W1292" t="s">
        <v>174</v>
      </c>
      <c r="X1292" t="s">
        <v>102</v>
      </c>
      <c r="Y1292" t="s">
        <v>40089</v>
      </c>
      <c r="Z1292" t="s">
        <v>54</v>
      </c>
      <c r="AA1292"/>
      <c r="AB1292" t="s">
        <v>42844</v>
      </c>
      <c r="AC1292" t="s">
        <v>56406</v>
      </c>
      <c r="AD1292" t="s">
        <v>41377</v>
      </c>
      <c r="AE1292" t="s">
        <v>105</v>
      </c>
      <c r="AF1292" s="119" t="str">
        <f t="shared" si="82"/>
        <v>NA</v>
      </c>
      <c r="AG1292" s="119"/>
      <c r="AH1292" s="119"/>
      <c r="AI1292" s="119"/>
      <c r="AJ1292" s="119" t="str">
        <f t="shared" si="83"/>
        <v>NA</v>
      </c>
      <c r="AK1292" s="190"/>
      <c r="AL1292" s="191"/>
    </row>
    <row r="1293" spans="1:38" x14ac:dyDescent="0.25">
      <c r="A1293" t="s">
        <v>3979</v>
      </c>
      <c r="B1293" t="s">
        <v>3977</v>
      </c>
      <c r="C1293" t="s">
        <v>3978</v>
      </c>
      <c r="D1293" t="s">
        <v>634</v>
      </c>
      <c r="E1293" t="s">
        <v>477</v>
      </c>
      <c r="F1293" t="s">
        <v>54</v>
      </c>
      <c r="G1293"/>
      <c r="H1293" t="s">
        <v>43593</v>
      </c>
      <c r="I1293" t="s">
        <v>50831</v>
      </c>
      <c r="J1293" t="s">
        <v>3980</v>
      </c>
      <c r="K1293" t="s">
        <v>565</v>
      </c>
      <c r="L1293" s="119" t="str">
        <f t="shared" si="80"/>
        <v>NA</v>
      </c>
      <c r="M1293" s="119"/>
      <c r="N1293" s="120" t="str">
        <f t="shared" si="81"/>
        <v>NA</v>
      </c>
      <c r="O1293" s="120"/>
      <c r="P1293"/>
      <c r="Q1293"/>
      <c r="R1293"/>
      <c r="S1293"/>
      <c r="T1293"/>
      <c r="U1293" t="s">
        <v>40090</v>
      </c>
      <c r="V1293" t="s">
        <v>40091</v>
      </c>
      <c r="W1293" t="s">
        <v>3311</v>
      </c>
      <c r="X1293" t="s">
        <v>102</v>
      </c>
      <c r="Y1293" t="s">
        <v>3313</v>
      </c>
      <c r="Z1293" t="s">
        <v>54</v>
      </c>
      <c r="AA1293"/>
      <c r="AB1293" t="s">
        <v>42845</v>
      </c>
      <c r="AC1293" t="s">
        <v>50275</v>
      </c>
      <c r="AD1293" t="s">
        <v>40090</v>
      </c>
      <c r="AE1293" t="s">
        <v>105</v>
      </c>
      <c r="AF1293" s="119" t="str">
        <f t="shared" si="82"/>
        <v>NA</v>
      </c>
      <c r="AG1293" s="119"/>
      <c r="AH1293" s="119"/>
      <c r="AI1293" s="119"/>
      <c r="AJ1293" s="119" t="str">
        <f t="shared" si="83"/>
        <v>NA</v>
      </c>
      <c r="AK1293" s="190"/>
      <c r="AL1293" s="191"/>
    </row>
    <row r="1294" spans="1:38" x14ac:dyDescent="0.25">
      <c r="A1294" t="s">
        <v>4529</v>
      </c>
      <c r="B1294" t="s">
        <v>4527</v>
      </c>
      <c r="C1294" t="s">
        <v>4528</v>
      </c>
      <c r="D1294" t="s">
        <v>634</v>
      </c>
      <c r="E1294" t="s">
        <v>4530</v>
      </c>
      <c r="F1294" t="s">
        <v>54</v>
      </c>
      <c r="G1294"/>
      <c r="H1294" t="s">
        <v>43594</v>
      </c>
      <c r="I1294" t="s">
        <v>50832</v>
      </c>
      <c r="J1294"/>
      <c r="K1294" t="s">
        <v>565</v>
      </c>
      <c r="L1294" s="119" t="str">
        <f t="shared" si="80"/>
        <v>NA</v>
      </c>
      <c r="M1294" s="119"/>
      <c r="N1294" s="120" t="str">
        <f t="shared" si="81"/>
        <v>NA</v>
      </c>
      <c r="O1294" s="120"/>
      <c r="P1294"/>
      <c r="Q1294"/>
      <c r="R1294"/>
      <c r="S1294"/>
      <c r="T1294"/>
      <c r="U1294" t="s">
        <v>40092</v>
      </c>
      <c r="V1294" t="s">
        <v>40093</v>
      </c>
      <c r="W1294" t="s">
        <v>3344</v>
      </c>
      <c r="X1294" t="s">
        <v>102</v>
      </c>
      <c r="Y1294" t="s">
        <v>3346</v>
      </c>
      <c r="Z1294" t="s">
        <v>54</v>
      </c>
      <c r="AA1294"/>
      <c r="AB1294" t="s">
        <v>42846</v>
      </c>
      <c r="AC1294" t="s">
        <v>50276</v>
      </c>
      <c r="AD1294" t="s">
        <v>40092</v>
      </c>
      <c r="AE1294" t="s">
        <v>105</v>
      </c>
      <c r="AF1294" s="119" t="str">
        <f t="shared" si="82"/>
        <v>NA</v>
      </c>
      <c r="AG1294" s="119"/>
      <c r="AH1294" s="119"/>
      <c r="AI1294" s="119"/>
      <c r="AJ1294" s="119" t="str">
        <f t="shared" si="83"/>
        <v>NA</v>
      </c>
      <c r="AK1294" s="190"/>
      <c r="AL1294" s="191"/>
    </row>
    <row r="1295" spans="1:38" x14ac:dyDescent="0.25">
      <c r="A1295" t="s">
        <v>4358</v>
      </c>
      <c r="B1295" t="s">
        <v>4356</v>
      </c>
      <c r="C1295" t="s">
        <v>4357</v>
      </c>
      <c r="D1295" t="s">
        <v>634</v>
      </c>
      <c r="E1295" t="s">
        <v>4359</v>
      </c>
      <c r="F1295" t="s">
        <v>54</v>
      </c>
      <c r="G1295"/>
      <c r="H1295" t="s">
        <v>43595</v>
      </c>
      <c r="I1295" t="s">
        <v>50833</v>
      </c>
      <c r="J1295"/>
      <c r="K1295" t="s">
        <v>565</v>
      </c>
      <c r="L1295" s="119" t="str">
        <f t="shared" si="80"/>
        <v>NA</v>
      </c>
      <c r="M1295" s="119"/>
      <c r="N1295" s="120" t="str">
        <f t="shared" si="81"/>
        <v>NA</v>
      </c>
      <c r="O1295" s="120"/>
      <c r="P1295"/>
      <c r="Q1295"/>
      <c r="R1295"/>
      <c r="S1295"/>
      <c r="T1295"/>
      <c r="U1295" t="s">
        <v>38483</v>
      </c>
      <c r="V1295" t="s">
        <v>40094</v>
      </c>
      <c r="W1295" t="s">
        <v>3344</v>
      </c>
      <c r="X1295" t="s">
        <v>102</v>
      </c>
      <c r="Y1295" t="s">
        <v>3346</v>
      </c>
      <c r="Z1295" t="s">
        <v>54</v>
      </c>
      <c r="AA1295"/>
      <c r="AB1295" t="s">
        <v>42846</v>
      </c>
      <c r="AC1295" t="s">
        <v>50276</v>
      </c>
      <c r="AD1295" t="s">
        <v>38483</v>
      </c>
      <c r="AE1295" t="s">
        <v>105</v>
      </c>
      <c r="AF1295" s="119" t="str">
        <f t="shared" si="82"/>
        <v>NA</v>
      </c>
      <c r="AG1295" s="119"/>
      <c r="AH1295" s="119"/>
      <c r="AI1295" s="119"/>
      <c r="AJ1295" s="119" t="str">
        <f t="shared" si="83"/>
        <v>NA</v>
      </c>
      <c r="AK1295" s="190"/>
      <c r="AL1295" s="191"/>
    </row>
    <row r="1296" spans="1:38" x14ac:dyDescent="0.25">
      <c r="A1296" t="s">
        <v>5270</v>
      </c>
      <c r="B1296" t="s">
        <v>5268</v>
      </c>
      <c r="C1296" t="s">
        <v>5269</v>
      </c>
      <c r="D1296" t="s">
        <v>634</v>
      </c>
      <c r="E1296" t="s">
        <v>5271</v>
      </c>
      <c r="F1296" t="s">
        <v>54</v>
      </c>
      <c r="G1296"/>
      <c r="H1296" t="s">
        <v>43596</v>
      </c>
      <c r="I1296" t="s">
        <v>50834</v>
      </c>
      <c r="J1296" t="s">
        <v>5270</v>
      </c>
      <c r="K1296" t="s">
        <v>565</v>
      </c>
      <c r="L1296" s="119" t="str">
        <f t="shared" si="80"/>
        <v>NA</v>
      </c>
      <c r="M1296" s="119"/>
      <c r="N1296" s="120" t="str">
        <f t="shared" si="81"/>
        <v>NA</v>
      </c>
      <c r="O1296" s="120"/>
      <c r="P1296"/>
      <c r="Q1296"/>
      <c r="R1296"/>
      <c r="S1296"/>
      <c r="T1296"/>
      <c r="U1296" t="s">
        <v>41379</v>
      </c>
      <c r="V1296" t="s">
        <v>41378</v>
      </c>
      <c r="W1296" t="s">
        <v>342</v>
      </c>
      <c r="X1296" t="s">
        <v>102</v>
      </c>
      <c r="Y1296" t="s">
        <v>5423</v>
      </c>
      <c r="Z1296" t="s">
        <v>54</v>
      </c>
      <c r="AA1296"/>
      <c r="AB1296" t="s">
        <v>42848</v>
      </c>
      <c r="AC1296" t="s">
        <v>56407</v>
      </c>
      <c r="AD1296" t="s">
        <v>41380</v>
      </c>
      <c r="AE1296" t="s">
        <v>105</v>
      </c>
      <c r="AF1296" s="119" t="str">
        <f t="shared" si="82"/>
        <v>NA</v>
      </c>
      <c r="AG1296" s="119"/>
      <c r="AH1296" s="119"/>
      <c r="AI1296" s="119"/>
      <c r="AJ1296" s="119" t="str">
        <f t="shared" si="83"/>
        <v>NA</v>
      </c>
      <c r="AK1296" s="190"/>
      <c r="AL1296" s="191"/>
    </row>
    <row r="1297" spans="1:38" x14ac:dyDescent="0.25">
      <c r="A1297" t="s">
        <v>5721</v>
      </c>
      <c r="B1297" t="s">
        <v>5720</v>
      </c>
      <c r="C1297" t="s">
        <v>3975</v>
      </c>
      <c r="D1297" t="s">
        <v>634</v>
      </c>
      <c r="E1297" t="s">
        <v>5722</v>
      </c>
      <c r="F1297" t="s">
        <v>54</v>
      </c>
      <c r="G1297"/>
      <c r="H1297" t="s">
        <v>43597</v>
      </c>
      <c r="I1297" t="s">
        <v>50835</v>
      </c>
      <c r="J1297"/>
      <c r="K1297" t="s">
        <v>565</v>
      </c>
      <c r="L1297" s="119" t="str">
        <f t="shared" si="80"/>
        <v>NA</v>
      </c>
      <c r="M1297" s="119"/>
      <c r="N1297" s="120" t="str">
        <f t="shared" si="81"/>
        <v>NA</v>
      </c>
      <c r="O1297" s="120"/>
      <c r="P1297"/>
      <c r="Q1297"/>
      <c r="R1297"/>
      <c r="S1297"/>
      <c r="T1297"/>
      <c r="U1297" t="s">
        <v>40100</v>
      </c>
      <c r="V1297" t="s">
        <v>40101</v>
      </c>
      <c r="W1297" t="s">
        <v>342</v>
      </c>
      <c r="X1297" t="s">
        <v>102</v>
      </c>
      <c r="Y1297" t="s">
        <v>4351</v>
      </c>
      <c r="Z1297" t="s">
        <v>54</v>
      </c>
      <c r="AA1297"/>
      <c r="AB1297" t="s">
        <v>42849</v>
      </c>
      <c r="AC1297" t="s">
        <v>56408</v>
      </c>
      <c r="AD1297" t="s">
        <v>41381</v>
      </c>
      <c r="AE1297" t="s">
        <v>105</v>
      </c>
      <c r="AF1297" s="119" t="str">
        <f t="shared" si="82"/>
        <v>NA</v>
      </c>
      <c r="AG1297" s="119"/>
      <c r="AH1297" s="119"/>
      <c r="AI1297" s="119"/>
      <c r="AJ1297" s="119" t="str">
        <f t="shared" si="83"/>
        <v>NA</v>
      </c>
      <c r="AK1297" s="190"/>
      <c r="AL1297" s="191"/>
    </row>
    <row r="1298" spans="1:38" x14ac:dyDescent="0.25">
      <c r="A1298" t="s">
        <v>5224</v>
      </c>
      <c r="B1298" t="s">
        <v>5222</v>
      </c>
      <c r="C1298" t="s">
        <v>5223</v>
      </c>
      <c r="D1298" t="s">
        <v>634</v>
      </c>
      <c r="E1298" t="s">
        <v>5225</v>
      </c>
      <c r="F1298" t="s">
        <v>54</v>
      </c>
      <c r="G1298"/>
      <c r="H1298" t="s">
        <v>43598</v>
      </c>
      <c r="I1298" t="s">
        <v>50836</v>
      </c>
      <c r="J1298"/>
      <c r="K1298" t="s">
        <v>565</v>
      </c>
      <c r="L1298" s="119" t="str">
        <f t="shared" si="80"/>
        <v>NA</v>
      </c>
      <c r="M1298" s="119"/>
      <c r="N1298" s="120" t="str">
        <f t="shared" si="81"/>
        <v>NA</v>
      </c>
      <c r="O1298" s="120"/>
      <c r="P1298"/>
      <c r="Q1298"/>
      <c r="R1298"/>
      <c r="S1298"/>
      <c r="T1298"/>
      <c r="U1298" t="s">
        <v>40102</v>
      </c>
      <c r="V1298" t="s">
        <v>40103</v>
      </c>
      <c r="W1298" t="s">
        <v>342</v>
      </c>
      <c r="X1298" t="s">
        <v>102</v>
      </c>
      <c r="Y1298" t="s">
        <v>4351</v>
      </c>
      <c r="Z1298" t="s">
        <v>54</v>
      </c>
      <c r="AA1298"/>
      <c r="AB1298" t="s">
        <v>42848</v>
      </c>
      <c r="AC1298" t="s">
        <v>56408</v>
      </c>
      <c r="AD1298" t="s">
        <v>41382</v>
      </c>
      <c r="AE1298" t="s">
        <v>105</v>
      </c>
      <c r="AF1298" s="119" t="str">
        <f t="shared" si="82"/>
        <v>NA</v>
      </c>
      <c r="AG1298" s="119"/>
      <c r="AH1298" s="119"/>
      <c r="AI1298" s="119"/>
      <c r="AJ1298" s="119" t="str">
        <f t="shared" si="83"/>
        <v>NA</v>
      </c>
      <c r="AK1298" s="190"/>
      <c r="AL1298" s="191"/>
    </row>
    <row r="1299" spans="1:38" x14ac:dyDescent="0.25">
      <c r="A1299" t="s">
        <v>5326</v>
      </c>
      <c r="B1299" t="s">
        <v>5324</v>
      </c>
      <c r="C1299" t="s">
        <v>5325</v>
      </c>
      <c r="D1299" t="s">
        <v>634</v>
      </c>
      <c r="E1299" t="s">
        <v>5327</v>
      </c>
      <c r="F1299" t="s">
        <v>54</v>
      </c>
      <c r="G1299"/>
      <c r="H1299" t="s">
        <v>43599</v>
      </c>
      <c r="I1299" t="s">
        <v>50837</v>
      </c>
      <c r="J1299" t="s">
        <v>5326</v>
      </c>
      <c r="K1299" t="s">
        <v>565</v>
      </c>
      <c r="L1299" s="119" t="str">
        <f t="shared" si="80"/>
        <v>NA</v>
      </c>
      <c r="M1299" s="119"/>
      <c r="N1299" s="120" t="str">
        <f t="shared" si="81"/>
        <v>NA</v>
      </c>
      <c r="O1299" s="120"/>
      <c r="P1299"/>
      <c r="Q1299"/>
      <c r="R1299"/>
      <c r="S1299"/>
      <c r="T1299"/>
      <c r="U1299" t="s">
        <v>40104</v>
      </c>
      <c r="V1299" t="s">
        <v>40105</v>
      </c>
      <c r="W1299" t="s">
        <v>342</v>
      </c>
      <c r="X1299" t="s">
        <v>102</v>
      </c>
      <c r="Y1299" t="s">
        <v>4860</v>
      </c>
      <c r="Z1299" t="s">
        <v>54</v>
      </c>
      <c r="AA1299"/>
      <c r="AB1299" t="s">
        <v>42850</v>
      </c>
      <c r="AC1299" t="s">
        <v>56409</v>
      </c>
      <c r="AD1299" t="s">
        <v>41383</v>
      </c>
      <c r="AE1299" t="s">
        <v>105</v>
      </c>
      <c r="AF1299" s="119" t="str">
        <f t="shared" si="82"/>
        <v>NA</v>
      </c>
      <c r="AG1299" s="119"/>
      <c r="AH1299" s="119"/>
      <c r="AI1299" s="119"/>
      <c r="AJ1299" s="119" t="str">
        <f t="shared" si="83"/>
        <v>NA</v>
      </c>
      <c r="AK1299" s="190"/>
      <c r="AL1299" s="191"/>
    </row>
    <row r="1300" spans="1:38" x14ac:dyDescent="0.25">
      <c r="A1300" t="s">
        <v>4335</v>
      </c>
      <c r="B1300" t="s">
        <v>4333</v>
      </c>
      <c r="C1300" t="s">
        <v>4334</v>
      </c>
      <c r="D1300" t="s">
        <v>634</v>
      </c>
      <c r="E1300" t="s">
        <v>4336</v>
      </c>
      <c r="F1300" t="s">
        <v>54</v>
      </c>
      <c r="G1300"/>
      <c r="H1300" t="s">
        <v>43600</v>
      </c>
      <c r="I1300" t="s">
        <v>50838</v>
      </c>
      <c r="J1300"/>
      <c r="K1300" t="s">
        <v>565</v>
      </c>
      <c r="L1300" s="119" t="str">
        <f t="shared" si="80"/>
        <v>NA</v>
      </c>
      <c r="M1300" s="119"/>
      <c r="N1300" s="120" t="str">
        <f t="shared" si="81"/>
        <v>NA</v>
      </c>
      <c r="O1300" s="120"/>
      <c r="P1300"/>
      <c r="Q1300"/>
      <c r="R1300"/>
      <c r="S1300"/>
      <c r="T1300"/>
      <c r="U1300" t="s">
        <v>40106</v>
      </c>
      <c r="V1300" t="s">
        <v>40107</v>
      </c>
      <c r="W1300" t="s">
        <v>342</v>
      </c>
      <c r="X1300" t="s">
        <v>102</v>
      </c>
      <c r="Y1300" t="s">
        <v>6876</v>
      </c>
      <c r="Z1300" t="s">
        <v>54</v>
      </c>
      <c r="AA1300"/>
      <c r="AB1300" t="s">
        <v>42851</v>
      </c>
      <c r="AC1300" t="s">
        <v>56410</v>
      </c>
      <c r="AD1300" t="s">
        <v>41384</v>
      </c>
      <c r="AE1300" t="s">
        <v>105</v>
      </c>
      <c r="AF1300" s="119" t="str">
        <f t="shared" si="82"/>
        <v>NA</v>
      </c>
      <c r="AG1300" s="119"/>
      <c r="AH1300" s="119"/>
      <c r="AI1300" s="119"/>
      <c r="AJ1300" s="119" t="str">
        <f t="shared" si="83"/>
        <v>NA</v>
      </c>
      <c r="AK1300" s="190"/>
      <c r="AL1300" s="191"/>
    </row>
    <row r="1301" spans="1:38" x14ac:dyDescent="0.25">
      <c r="A1301" t="s">
        <v>5158</v>
      </c>
      <c r="B1301" t="s">
        <v>5156</v>
      </c>
      <c r="C1301" t="s">
        <v>5157</v>
      </c>
      <c r="D1301" t="s">
        <v>634</v>
      </c>
      <c r="E1301" t="s">
        <v>5159</v>
      </c>
      <c r="F1301" t="s">
        <v>54</v>
      </c>
      <c r="G1301"/>
      <c r="H1301" t="s">
        <v>43601</v>
      </c>
      <c r="I1301" t="s">
        <v>50839</v>
      </c>
      <c r="J1301"/>
      <c r="K1301" t="s">
        <v>565</v>
      </c>
      <c r="L1301" s="119" t="str">
        <f t="shared" si="80"/>
        <v>NA</v>
      </c>
      <c r="M1301" s="119"/>
      <c r="N1301" s="120" t="str">
        <f t="shared" si="81"/>
        <v>NA</v>
      </c>
      <c r="O1301" s="120"/>
      <c r="P1301"/>
      <c r="Q1301"/>
      <c r="R1301"/>
      <c r="S1301"/>
      <c r="T1301"/>
      <c r="U1301" t="s">
        <v>40109</v>
      </c>
      <c r="V1301" t="s">
        <v>40110</v>
      </c>
      <c r="W1301" t="s">
        <v>342</v>
      </c>
      <c r="X1301" t="s">
        <v>102</v>
      </c>
      <c r="Y1301" t="s">
        <v>8997</v>
      </c>
      <c r="Z1301" t="s">
        <v>54</v>
      </c>
      <c r="AA1301"/>
      <c r="AB1301" t="s">
        <v>42852</v>
      </c>
      <c r="AC1301" t="s">
        <v>56411</v>
      </c>
      <c r="AD1301" t="s">
        <v>41385</v>
      </c>
      <c r="AE1301" t="s">
        <v>105</v>
      </c>
      <c r="AF1301" s="119" t="str">
        <f t="shared" si="82"/>
        <v>NA</v>
      </c>
      <c r="AG1301" s="119"/>
      <c r="AH1301" s="119"/>
      <c r="AI1301" s="119"/>
      <c r="AJ1301" s="119" t="str">
        <f t="shared" si="83"/>
        <v>NA</v>
      </c>
      <c r="AK1301" s="190"/>
      <c r="AL1301" s="191"/>
    </row>
    <row r="1302" spans="1:38" x14ac:dyDescent="0.25">
      <c r="A1302" t="s">
        <v>4634</v>
      </c>
      <c r="B1302" t="s">
        <v>4632</v>
      </c>
      <c r="C1302" t="s">
        <v>4633</v>
      </c>
      <c r="D1302" t="s">
        <v>634</v>
      </c>
      <c r="E1302" t="s">
        <v>4635</v>
      </c>
      <c r="F1302" t="s">
        <v>54</v>
      </c>
      <c r="G1302"/>
      <c r="H1302" t="s">
        <v>43602</v>
      </c>
      <c r="I1302" t="s">
        <v>50840</v>
      </c>
      <c r="J1302" t="s">
        <v>4636</v>
      </c>
      <c r="K1302" t="s">
        <v>565</v>
      </c>
      <c r="L1302" s="119" t="str">
        <f t="shared" si="80"/>
        <v>NA</v>
      </c>
      <c r="M1302" s="119"/>
      <c r="N1302" s="120" t="str">
        <f t="shared" si="81"/>
        <v>NA</v>
      </c>
      <c r="O1302" s="120"/>
      <c r="P1302"/>
      <c r="Q1302"/>
      <c r="R1302"/>
      <c r="S1302"/>
      <c r="T1302"/>
      <c r="U1302" t="s">
        <v>40111</v>
      </c>
      <c r="V1302" t="s">
        <v>40112</v>
      </c>
      <c r="W1302" t="s">
        <v>342</v>
      </c>
      <c r="X1302" t="s">
        <v>102</v>
      </c>
      <c r="Y1302" t="s">
        <v>8997</v>
      </c>
      <c r="Z1302" t="s">
        <v>54</v>
      </c>
      <c r="AA1302"/>
      <c r="AB1302" t="s">
        <v>42848</v>
      </c>
      <c r="AC1302" t="s">
        <v>56411</v>
      </c>
      <c r="AD1302" t="s">
        <v>41386</v>
      </c>
      <c r="AE1302" t="s">
        <v>105</v>
      </c>
      <c r="AF1302" s="119" t="str">
        <f t="shared" si="82"/>
        <v>NA</v>
      </c>
      <c r="AG1302" s="119"/>
      <c r="AH1302" s="119"/>
      <c r="AI1302" s="119"/>
      <c r="AJ1302" s="119" t="str">
        <f t="shared" si="83"/>
        <v>NA</v>
      </c>
      <c r="AK1302" s="190"/>
      <c r="AL1302" s="191"/>
    </row>
    <row r="1303" spans="1:38" x14ac:dyDescent="0.25">
      <c r="A1303" t="s">
        <v>4587</v>
      </c>
      <c r="B1303" t="s">
        <v>4585</v>
      </c>
      <c r="C1303" t="s">
        <v>4586</v>
      </c>
      <c r="D1303" t="s">
        <v>634</v>
      </c>
      <c r="E1303" t="s">
        <v>4588</v>
      </c>
      <c r="F1303" t="s">
        <v>54</v>
      </c>
      <c r="G1303"/>
      <c r="H1303" t="s">
        <v>43603</v>
      </c>
      <c r="I1303" t="s">
        <v>50841</v>
      </c>
      <c r="J1303" t="s">
        <v>4587</v>
      </c>
      <c r="K1303" t="s">
        <v>565</v>
      </c>
      <c r="L1303" s="119" t="str">
        <f t="shared" si="80"/>
        <v>NA</v>
      </c>
      <c r="M1303" s="119"/>
      <c r="N1303" s="120" t="str">
        <f t="shared" si="81"/>
        <v>NA</v>
      </c>
      <c r="O1303" s="120"/>
      <c r="P1303"/>
      <c r="Q1303"/>
      <c r="R1303"/>
      <c r="S1303"/>
      <c r="T1303"/>
      <c r="U1303" t="s">
        <v>41388</v>
      </c>
      <c r="V1303" t="s">
        <v>41387</v>
      </c>
      <c r="W1303" t="s">
        <v>355</v>
      </c>
      <c r="X1303" t="s">
        <v>102</v>
      </c>
      <c r="Y1303" t="s">
        <v>4534</v>
      </c>
      <c r="Z1303" t="s">
        <v>54</v>
      </c>
      <c r="AA1303"/>
      <c r="AB1303" t="s">
        <v>42848</v>
      </c>
      <c r="AC1303" t="s">
        <v>56412</v>
      </c>
      <c r="AD1303" t="s">
        <v>41389</v>
      </c>
      <c r="AE1303" t="s">
        <v>105</v>
      </c>
      <c r="AF1303" s="119" t="str">
        <f t="shared" si="82"/>
        <v>NA</v>
      </c>
      <c r="AG1303" s="119"/>
      <c r="AH1303" s="119"/>
      <c r="AI1303" s="119"/>
      <c r="AJ1303" s="119" t="str">
        <f t="shared" si="83"/>
        <v>NA</v>
      </c>
      <c r="AK1303" s="190"/>
      <c r="AL1303" s="191"/>
    </row>
    <row r="1304" spans="1:38" x14ac:dyDescent="0.25">
      <c r="A1304" t="s">
        <v>5020</v>
      </c>
      <c r="B1304" t="s">
        <v>5018</v>
      </c>
      <c r="C1304" t="s">
        <v>5019</v>
      </c>
      <c r="D1304" t="s">
        <v>634</v>
      </c>
      <c r="E1304" t="s">
        <v>852</v>
      </c>
      <c r="F1304" t="s">
        <v>54</v>
      </c>
      <c r="G1304"/>
      <c r="H1304" t="s">
        <v>43604</v>
      </c>
      <c r="I1304" t="s">
        <v>50842</v>
      </c>
      <c r="J1304" t="s">
        <v>5021</v>
      </c>
      <c r="K1304" t="s">
        <v>565</v>
      </c>
      <c r="L1304" s="119" t="str">
        <f t="shared" si="80"/>
        <v>NA</v>
      </c>
      <c r="M1304" s="119"/>
      <c r="N1304" s="120" t="str">
        <f t="shared" si="81"/>
        <v>NA</v>
      </c>
      <c r="O1304" s="120"/>
      <c r="P1304"/>
      <c r="Q1304"/>
      <c r="R1304"/>
      <c r="S1304"/>
      <c r="T1304"/>
      <c r="U1304" t="s">
        <v>41391</v>
      </c>
      <c r="V1304" t="s">
        <v>41390</v>
      </c>
      <c r="W1304" t="s">
        <v>329</v>
      </c>
      <c r="X1304" t="s">
        <v>102</v>
      </c>
      <c r="Y1304" t="s">
        <v>331</v>
      </c>
      <c r="Z1304" t="s">
        <v>54</v>
      </c>
      <c r="AA1304"/>
      <c r="AB1304" t="s">
        <v>42848</v>
      </c>
      <c r="AC1304" t="s">
        <v>49737</v>
      </c>
      <c r="AD1304" t="s">
        <v>41392</v>
      </c>
      <c r="AE1304" t="s">
        <v>105</v>
      </c>
      <c r="AF1304" s="119" t="str">
        <f t="shared" si="82"/>
        <v>NA</v>
      </c>
      <c r="AG1304" s="119"/>
      <c r="AH1304" s="119"/>
      <c r="AI1304" s="119"/>
      <c r="AJ1304" s="119" t="str">
        <f t="shared" si="83"/>
        <v>NA</v>
      </c>
      <c r="AK1304" s="190"/>
      <c r="AL1304" s="191"/>
    </row>
    <row r="1305" spans="1:38" x14ac:dyDescent="0.25">
      <c r="A1305" t="s">
        <v>5239</v>
      </c>
      <c r="B1305" t="s">
        <v>5237</v>
      </c>
      <c r="C1305" t="s">
        <v>5238</v>
      </c>
      <c r="D1305" t="s">
        <v>634</v>
      </c>
      <c r="E1305" t="s">
        <v>5240</v>
      </c>
      <c r="F1305" t="s">
        <v>54</v>
      </c>
      <c r="G1305"/>
      <c r="H1305" t="s">
        <v>43605</v>
      </c>
      <c r="I1305" t="s">
        <v>50843</v>
      </c>
      <c r="J1305"/>
      <c r="K1305" t="s">
        <v>565</v>
      </c>
      <c r="L1305" s="119" t="str">
        <f t="shared" si="80"/>
        <v>NA</v>
      </c>
      <c r="M1305" s="119"/>
      <c r="N1305" s="120" t="str">
        <f t="shared" si="81"/>
        <v>NA</v>
      </c>
      <c r="O1305" s="120"/>
      <c r="P1305"/>
      <c r="Q1305"/>
      <c r="R1305"/>
      <c r="S1305"/>
      <c r="T1305"/>
      <c r="U1305" t="s">
        <v>40118</v>
      </c>
      <c r="V1305" t="s">
        <v>40119</v>
      </c>
      <c r="W1305" t="s">
        <v>355</v>
      </c>
      <c r="X1305" t="s">
        <v>102</v>
      </c>
      <c r="Y1305" t="s">
        <v>331</v>
      </c>
      <c r="Z1305" t="s">
        <v>54</v>
      </c>
      <c r="AA1305"/>
      <c r="AB1305" t="s">
        <v>42848</v>
      </c>
      <c r="AC1305" t="s">
        <v>49737</v>
      </c>
      <c r="AD1305" t="s">
        <v>41393</v>
      </c>
      <c r="AE1305" t="s">
        <v>105</v>
      </c>
      <c r="AF1305" s="119" t="str">
        <f t="shared" si="82"/>
        <v>NA</v>
      </c>
      <c r="AG1305" s="119"/>
      <c r="AH1305" s="119"/>
      <c r="AI1305" s="119"/>
      <c r="AJ1305" s="119" t="str">
        <f t="shared" si="83"/>
        <v>NA</v>
      </c>
      <c r="AK1305" s="190"/>
      <c r="AL1305" s="191"/>
    </row>
    <row r="1306" spans="1:38" x14ac:dyDescent="0.25">
      <c r="A1306" t="s">
        <v>5242</v>
      </c>
      <c r="B1306" t="s">
        <v>5241</v>
      </c>
      <c r="C1306" t="s">
        <v>5238</v>
      </c>
      <c r="D1306" t="s">
        <v>634</v>
      </c>
      <c r="E1306" t="s">
        <v>5240</v>
      </c>
      <c r="F1306" t="s">
        <v>54</v>
      </c>
      <c r="G1306"/>
      <c r="H1306" t="s">
        <v>43605</v>
      </c>
      <c r="I1306" t="s">
        <v>50843</v>
      </c>
      <c r="J1306"/>
      <c r="K1306" t="s">
        <v>565</v>
      </c>
      <c r="L1306" s="119" t="str">
        <f t="shared" si="80"/>
        <v>NA</v>
      </c>
      <c r="M1306" s="119"/>
      <c r="N1306" s="120" t="str">
        <f t="shared" si="81"/>
        <v>NA</v>
      </c>
      <c r="O1306" s="120"/>
      <c r="P1306"/>
      <c r="Q1306"/>
      <c r="R1306"/>
      <c r="S1306"/>
      <c r="T1306"/>
      <c r="U1306" t="s">
        <v>40123</v>
      </c>
      <c r="V1306" t="s">
        <v>40124</v>
      </c>
      <c r="W1306" t="s">
        <v>342</v>
      </c>
      <c r="X1306" t="s">
        <v>102</v>
      </c>
      <c r="Y1306" t="s">
        <v>785</v>
      </c>
      <c r="Z1306" t="s">
        <v>54</v>
      </c>
      <c r="AA1306"/>
      <c r="AB1306" t="s">
        <v>42848</v>
      </c>
      <c r="AC1306" t="s">
        <v>56413</v>
      </c>
      <c r="AD1306" t="s">
        <v>41394</v>
      </c>
      <c r="AE1306" t="s">
        <v>105</v>
      </c>
      <c r="AF1306" s="119" t="str">
        <f t="shared" si="82"/>
        <v>NA</v>
      </c>
      <c r="AG1306" s="119"/>
      <c r="AH1306" s="119"/>
      <c r="AI1306" s="119"/>
      <c r="AJ1306" s="119" t="str">
        <f t="shared" si="83"/>
        <v>NA</v>
      </c>
      <c r="AK1306" s="190"/>
      <c r="AL1306" s="191"/>
    </row>
    <row r="1307" spans="1:38" x14ac:dyDescent="0.25">
      <c r="A1307" t="s">
        <v>5692</v>
      </c>
      <c r="B1307" t="s">
        <v>5690</v>
      </c>
      <c r="C1307" t="s">
        <v>5691</v>
      </c>
      <c r="D1307" t="s">
        <v>634</v>
      </c>
      <c r="E1307" t="s">
        <v>5693</v>
      </c>
      <c r="F1307" t="s">
        <v>54</v>
      </c>
      <c r="G1307"/>
      <c r="H1307" t="s">
        <v>43606</v>
      </c>
      <c r="I1307" t="s">
        <v>50844</v>
      </c>
      <c r="J1307" t="s">
        <v>5694</v>
      </c>
      <c r="K1307" t="s">
        <v>565</v>
      </c>
      <c r="L1307" s="119" t="str">
        <f t="shared" si="80"/>
        <v>NA</v>
      </c>
      <c r="M1307" s="119"/>
      <c r="N1307" s="120" t="str">
        <f t="shared" si="81"/>
        <v>NA</v>
      </c>
      <c r="O1307" s="120"/>
      <c r="P1307"/>
      <c r="Q1307"/>
      <c r="R1307"/>
      <c r="S1307"/>
      <c r="T1307"/>
      <c r="U1307" t="s">
        <v>40125</v>
      </c>
      <c r="V1307" t="s">
        <v>40126</v>
      </c>
      <c r="W1307" t="s">
        <v>342</v>
      </c>
      <c r="X1307" t="s">
        <v>102</v>
      </c>
      <c r="Y1307" t="s">
        <v>785</v>
      </c>
      <c r="Z1307" t="s">
        <v>54</v>
      </c>
      <c r="AA1307"/>
      <c r="AB1307" t="s">
        <v>42848</v>
      </c>
      <c r="AC1307" t="s">
        <v>56413</v>
      </c>
      <c r="AD1307" t="s">
        <v>40125</v>
      </c>
      <c r="AE1307" t="s">
        <v>105</v>
      </c>
      <c r="AF1307" s="119" t="str">
        <f t="shared" si="82"/>
        <v>NA</v>
      </c>
      <c r="AG1307" s="119"/>
      <c r="AH1307" s="119"/>
      <c r="AI1307" s="119"/>
      <c r="AJ1307" s="119" t="str">
        <f t="shared" si="83"/>
        <v>NA</v>
      </c>
      <c r="AK1307" s="190"/>
      <c r="AL1307" s="191"/>
    </row>
    <row r="1308" spans="1:38" x14ac:dyDescent="0.25">
      <c r="A1308" t="s">
        <v>4229</v>
      </c>
      <c r="B1308" t="s">
        <v>4227</v>
      </c>
      <c r="C1308" t="s">
        <v>4228</v>
      </c>
      <c r="D1308" t="s">
        <v>634</v>
      </c>
      <c r="E1308" t="s">
        <v>4230</v>
      </c>
      <c r="F1308" t="s">
        <v>54</v>
      </c>
      <c r="G1308"/>
      <c r="H1308" t="s">
        <v>43607</v>
      </c>
      <c r="I1308" t="s">
        <v>50845</v>
      </c>
      <c r="J1308" t="s">
        <v>4229</v>
      </c>
      <c r="K1308" t="s">
        <v>565</v>
      </c>
      <c r="L1308" s="119" t="str">
        <f t="shared" si="80"/>
        <v>NA</v>
      </c>
      <c r="M1308" s="119"/>
      <c r="N1308" s="120" t="str">
        <f t="shared" si="81"/>
        <v>NA</v>
      </c>
      <c r="O1308" s="120"/>
      <c r="P1308"/>
      <c r="Q1308"/>
      <c r="R1308"/>
      <c r="S1308"/>
      <c r="T1308"/>
      <c r="U1308" t="s">
        <v>40129</v>
      </c>
      <c r="V1308" t="s">
        <v>40130</v>
      </c>
      <c r="W1308" t="s">
        <v>342</v>
      </c>
      <c r="X1308" t="s">
        <v>102</v>
      </c>
      <c r="Y1308" t="s">
        <v>344</v>
      </c>
      <c r="Z1308" t="s">
        <v>54</v>
      </c>
      <c r="AA1308"/>
      <c r="AB1308" t="s">
        <v>42848</v>
      </c>
      <c r="AC1308" t="s">
        <v>49739</v>
      </c>
      <c r="AD1308" t="s">
        <v>41395</v>
      </c>
      <c r="AE1308" t="s">
        <v>105</v>
      </c>
      <c r="AF1308" s="119" t="str">
        <f t="shared" si="82"/>
        <v>NA</v>
      </c>
      <c r="AG1308" s="119"/>
      <c r="AH1308" s="119"/>
      <c r="AI1308" s="119"/>
      <c r="AJ1308" s="119" t="str">
        <f t="shared" si="83"/>
        <v>NA</v>
      </c>
      <c r="AK1308" s="190"/>
      <c r="AL1308" s="191"/>
    </row>
    <row r="1309" spans="1:38" x14ac:dyDescent="0.25">
      <c r="A1309" t="s">
        <v>4310</v>
      </c>
      <c r="B1309" t="s">
        <v>4308</v>
      </c>
      <c r="C1309" t="s">
        <v>4309</v>
      </c>
      <c r="D1309" t="s">
        <v>634</v>
      </c>
      <c r="E1309" t="s">
        <v>4311</v>
      </c>
      <c r="F1309" t="s">
        <v>54</v>
      </c>
      <c r="G1309"/>
      <c r="H1309" t="s">
        <v>43608</v>
      </c>
      <c r="I1309" t="s">
        <v>50846</v>
      </c>
      <c r="J1309" t="s">
        <v>4310</v>
      </c>
      <c r="K1309" t="s">
        <v>565</v>
      </c>
      <c r="L1309" s="119" t="str">
        <f t="shared" si="80"/>
        <v>NA</v>
      </c>
      <c r="M1309" s="119"/>
      <c r="N1309" s="120" t="str">
        <f t="shared" si="81"/>
        <v>NA</v>
      </c>
      <c r="O1309" s="120"/>
      <c r="P1309"/>
      <c r="Q1309"/>
      <c r="R1309"/>
      <c r="S1309"/>
      <c r="T1309"/>
      <c r="U1309" t="s">
        <v>40131</v>
      </c>
      <c r="V1309" t="s">
        <v>40132</v>
      </c>
      <c r="W1309" t="s">
        <v>342</v>
      </c>
      <c r="X1309" t="s">
        <v>102</v>
      </c>
      <c r="Y1309" t="s">
        <v>344</v>
      </c>
      <c r="Z1309" t="s">
        <v>54</v>
      </c>
      <c r="AA1309"/>
      <c r="AB1309" t="s">
        <v>42848</v>
      </c>
      <c r="AC1309" t="s">
        <v>49739</v>
      </c>
      <c r="AD1309" t="s">
        <v>41396</v>
      </c>
      <c r="AE1309" t="s">
        <v>105</v>
      </c>
      <c r="AF1309" s="119" t="str">
        <f t="shared" si="82"/>
        <v>NA</v>
      </c>
      <c r="AG1309" s="119"/>
      <c r="AH1309" s="119"/>
      <c r="AI1309" s="119"/>
      <c r="AJ1309" s="119" t="str">
        <f t="shared" si="83"/>
        <v>NA</v>
      </c>
      <c r="AK1309" s="190"/>
      <c r="AL1309" s="191"/>
    </row>
    <row r="1310" spans="1:38" x14ac:dyDescent="0.25">
      <c r="A1310" t="s">
        <v>5140</v>
      </c>
      <c r="B1310" t="s">
        <v>5138</v>
      </c>
      <c r="C1310" t="s">
        <v>5139</v>
      </c>
      <c r="D1310" t="s">
        <v>634</v>
      </c>
      <c r="E1310" t="s">
        <v>4315</v>
      </c>
      <c r="F1310" t="s">
        <v>54</v>
      </c>
      <c r="G1310"/>
      <c r="H1310" t="s">
        <v>43609</v>
      </c>
      <c r="I1310" t="s">
        <v>50847</v>
      </c>
      <c r="J1310" t="s">
        <v>5141</v>
      </c>
      <c r="K1310" t="s">
        <v>565</v>
      </c>
      <c r="L1310" s="119" t="str">
        <f t="shared" si="80"/>
        <v>NA</v>
      </c>
      <c r="M1310" s="119"/>
      <c r="N1310" s="120" t="str">
        <f t="shared" si="81"/>
        <v>NA</v>
      </c>
      <c r="O1310" s="120"/>
      <c r="P1310"/>
      <c r="Q1310"/>
      <c r="R1310"/>
      <c r="S1310"/>
      <c r="T1310"/>
      <c r="U1310" t="s">
        <v>40135</v>
      </c>
      <c r="V1310" t="s">
        <v>40136</v>
      </c>
      <c r="W1310" t="s">
        <v>342</v>
      </c>
      <c r="X1310" t="s">
        <v>102</v>
      </c>
      <c r="Y1310" t="s">
        <v>344</v>
      </c>
      <c r="Z1310" t="s">
        <v>54</v>
      </c>
      <c r="AA1310"/>
      <c r="AB1310" t="s">
        <v>42848</v>
      </c>
      <c r="AC1310" t="s">
        <v>49739</v>
      </c>
      <c r="AD1310" t="s">
        <v>41397</v>
      </c>
      <c r="AE1310" t="s">
        <v>105</v>
      </c>
      <c r="AF1310" s="119" t="str">
        <f t="shared" si="82"/>
        <v>NA</v>
      </c>
      <c r="AG1310" s="119"/>
      <c r="AH1310" s="119"/>
      <c r="AI1310" s="119"/>
      <c r="AJ1310" s="119" t="str">
        <f t="shared" si="83"/>
        <v>NA</v>
      </c>
      <c r="AK1310" s="190"/>
      <c r="AL1310" s="191"/>
    </row>
    <row r="1311" spans="1:38" x14ac:dyDescent="0.25">
      <c r="A1311" t="s">
        <v>4314</v>
      </c>
      <c r="B1311" t="s">
        <v>4312</v>
      </c>
      <c r="C1311" t="s">
        <v>4313</v>
      </c>
      <c r="D1311" t="s">
        <v>634</v>
      </c>
      <c r="E1311" t="s">
        <v>4315</v>
      </c>
      <c r="F1311" t="s">
        <v>54</v>
      </c>
      <c r="G1311"/>
      <c r="H1311" t="s">
        <v>43609</v>
      </c>
      <c r="I1311" t="s">
        <v>50847</v>
      </c>
      <c r="J1311"/>
      <c r="K1311" t="s">
        <v>565</v>
      </c>
      <c r="L1311" s="119" t="str">
        <f t="shared" si="80"/>
        <v>NA</v>
      </c>
      <c r="M1311" s="119"/>
      <c r="N1311" s="120" t="str">
        <f t="shared" si="81"/>
        <v>NA</v>
      </c>
      <c r="O1311" s="120"/>
      <c r="P1311"/>
      <c r="Q1311"/>
      <c r="R1311"/>
      <c r="S1311"/>
      <c r="T1311"/>
      <c r="U1311" t="s">
        <v>40137</v>
      </c>
      <c r="V1311" t="s">
        <v>40138</v>
      </c>
      <c r="W1311" t="s">
        <v>342</v>
      </c>
      <c r="X1311" t="s">
        <v>102</v>
      </c>
      <c r="Y1311" t="s">
        <v>344</v>
      </c>
      <c r="Z1311" t="s">
        <v>54</v>
      </c>
      <c r="AA1311"/>
      <c r="AB1311" t="s">
        <v>42848</v>
      </c>
      <c r="AC1311" t="s">
        <v>49739</v>
      </c>
      <c r="AD1311" t="s">
        <v>41398</v>
      </c>
      <c r="AE1311" t="s">
        <v>105</v>
      </c>
      <c r="AF1311" s="119" t="str">
        <f t="shared" si="82"/>
        <v>NA</v>
      </c>
      <c r="AG1311" s="119"/>
      <c r="AH1311" s="119"/>
      <c r="AI1311" s="119"/>
      <c r="AJ1311" s="119" t="str">
        <f t="shared" si="83"/>
        <v>NA</v>
      </c>
      <c r="AK1311" s="190"/>
      <c r="AL1311" s="191"/>
    </row>
    <row r="1312" spans="1:38" x14ac:dyDescent="0.25">
      <c r="A1312" t="s">
        <v>4067</v>
      </c>
      <c r="B1312" t="s">
        <v>4065</v>
      </c>
      <c r="C1312" t="s">
        <v>4066</v>
      </c>
      <c r="D1312" t="s">
        <v>634</v>
      </c>
      <c r="E1312" t="s">
        <v>4068</v>
      </c>
      <c r="F1312" t="s">
        <v>54</v>
      </c>
      <c r="G1312"/>
      <c r="H1312" t="s">
        <v>43610</v>
      </c>
      <c r="I1312" t="s">
        <v>50848</v>
      </c>
      <c r="J1312" t="s">
        <v>4069</v>
      </c>
      <c r="K1312" t="s">
        <v>565</v>
      </c>
      <c r="L1312" s="119" t="str">
        <f t="shared" si="80"/>
        <v>NA</v>
      </c>
      <c r="M1312" s="119"/>
      <c r="N1312" s="120" t="str">
        <f t="shared" si="81"/>
        <v>NA</v>
      </c>
      <c r="O1312" s="120"/>
      <c r="P1312"/>
      <c r="Q1312"/>
      <c r="R1312"/>
      <c r="S1312"/>
      <c r="T1312"/>
      <c r="U1312" t="s">
        <v>40139</v>
      </c>
      <c r="V1312" t="s">
        <v>40140</v>
      </c>
      <c r="W1312" t="s">
        <v>342</v>
      </c>
      <c r="X1312" t="s">
        <v>102</v>
      </c>
      <c r="Y1312" t="s">
        <v>693</v>
      </c>
      <c r="Z1312" t="s">
        <v>54</v>
      </c>
      <c r="AA1312"/>
      <c r="AB1312" t="s">
        <v>42848</v>
      </c>
      <c r="AC1312" t="s">
        <v>56414</v>
      </c>
      <c r="AD1312" t="s">
        <v>41399</v>
      </c>
      <c r="AE1312" t="s">
        <v>105</v>
      </c>
      <c r="AF1312" s="119" t="str">
        <f t="shared" si="82"/>
        <v>NA</v>
      </c>
      <c r="AG1312" s="119"/>
      <c r="AH1312" s="119"/>
      <c r="AI1312" s="119"/>
      <c r="AJ1312" s="119" t="str">
        <f t="shared" si="83"/>
        <v>NA</v>
      </c>
      <c r="AK1312" s="190"/>
      <c r="AL1312" s="191"/>
    </row>
    <row r="1313" spans="1:38" x14ac:dyDescent="0.25">
      <c r="A1313" t="s">
        <v>5316</v>
      </c>
      <c r="B1313" t="s">
        <v>5314</v>
      </c>
      <c r="C1313" t="s">
        <v>5315</v>
      </c>
      <c r="D1313" t="s">
        <v>634</v>
      </c>
      <c r="E1313" t="s">
        <v>5317</v>
      </c>
      <c r="F1313" t="s">
        <v>54</v>
      </c>
      <c r="G1313"/>
      <c r="H1313" t="s">
        <v>43611</v>
      </c>
      <c r="I1313" t="s">
        <v>50849</v>
      </c>
      <c r="J1313"/>
      <c r="K1313" t="s">
        <v>565</v>
      </c>
      <c r="L1313" s="119" t="str">
        <f t="shared" si="80"/>
        <v>NA</v>
      </c>
      <c r="M1313" s="119"/>
      <c r="N1313" s="120" t="str">
        <f t="shared" si="81"/>
        <v>NA</v>
      </c>
      <c r="O1313" s="120"/>
      <c r="P1313"/>
      <c r="Q1313"/>
      <c r="R1313"/>
      <c r="S1313"/>
      <c r="T1313"/>
      <c r="U1313" t="s">
        <v>40144</v>
      </c>
      <c r="V1313" t="s">
        <v>40145</v>
      </c>
      <c r="W1313" t="s">
        <v>342</v>
      </c>
      <c r="X1313" t="s">
        <v>102</v>
      </c>
      <c r="Y1313" t="s">
        <v>693</v>
      </c>
      <c r="Z1313" t="s">
        <v>54</v>
      </c>
      <c r="AA1313"/>
      <c r="AB1313" t="s">
        <v>42848</v>
      </c>
      <c r="AC1313" t="s">
        <v>56414</v>
      </c>
      <c r="AD1313" t="s">
        <v>41400</v>
      </c>
      <c r="AE1313" t="s">
        <v>105</v>
      </c>
      <c r="AF1313" s="119" t="str">
        <f t="shared" si="82"/>
        <v>NA</v>
      </c>
      <c r="AG1313" s="119"/>
      <c r="AH1313" s="119"/>
      <c r="AI1313" s="119"/>
      <c r="AJ1313" s="119" t="str">
        <f t="shared" si="83"/>
        <v>NA</v>
      </c>
      <c r="AK1313" s="190"/>
      <c r="AL1313" s="191"/>
    </row>
    <row r="1314" spans="1:38" x14ac:dyDescent="0.25">
      <c r="A1314" t="s">
        <v>5624</v>
      </c>
      <c r="B1314" t="s">
        <v>5622</v>
      </c>
      <c r="C1314" t="s">
        <v>5623</v>
      </c>
      <c r="D1314" t="s">
        <v>634</v>
      </c>
      <c r="E1314" t="s">
        <v>847</v>
      </c>
      <c r="F1314" t="s">
        <v>54</v>
      </c>
      <c r="G1314"/>
      <c r="H1314" t="s">
        <v>43612</v>
      </c>
      <c r="I1314" t="s">
        <v>50850</v>
      </c>
      <c r="J1314" t="s">
        <v>5625</v>
      </c>
      <c r="K1314" t="s">
        <v>565</v>
      </c>
      <c r="L1314" s="119" t="str">
        <f t="shared" si="80"/>
        <v>NA</v>
      </c>
      <c r="M1314" s="119"/>
      <c r="N1314" s="120" t="str">
        <f t="shared" si="81"/>
        <v>NA</v>
      </c>
      <c r="O1314" s="120"/>
      <c r="P1314"/>
      <c r="Q1314"/>
      <c r="R1314"/>
      <c r="S1314"/>
      <c r="T1314"/>
      <c r="U1314" t="s">
        <v>40146</v>
      </c>
      <c r="V1314" t="s">
        <v>40147</v>
      </c>
      <c r="W1314" t="s">
        <v>342</v>
      </c>
      <c r="X1314" t="s">
        <v>102</v>
      </c>
      <c r="Y1314" t="s">
        <v>693</v>
      </c>
      <c r="Z1314" t="s">
        <v>54</v>
      </c>
      <c r="AA1314"/>
      <c r="AB1314" t="s">
        <v>42848</v>
      </c>
      <c r="AC1314" t="s">
        <v>56414</v>
      </c>
      <c r="AD1314" t="s">
        <v>41401</v>
      </c>
      <c r="AE1314" t="s">
        <v>105</v>
      </c>
      <c r="AF1314" s="119" t="str">
        <f t="shared" si="82"/>
        <v>NA</v>
      </c>
      <c r="AG1314" s="119"/>
      <c r="AH1314" s="119"/>
      <c r="AI1314" s="119"/>
      <c r="AJ1314" s="119" t="str">
        <f t="shared" si="83"/>
        <v>NA</v>
      </c>
      <c r="AK1314" s="190"/>
      <c r="AL1314" s="191"/>
    </row>
    <row r="1315" spans="1:38" x14ac:dyDescent="0.25">
      <c r="A1315" t="s">
        <v>4422</v>
      </c>
      <c r="B1315" t="s">
        <v>4420</v>
      </c>
      <c r="C1315" t="s">
        <v>4421</v>
      </c>
      <c r="D1315" t="s">
        <v>634</v>
      </c>
      <c r="E1315" t="s">
        <v>847</v>
      </c>
      <c r="F1315" t="s">
        <v>54</v>
      </c>
      <c r="G1315"/>
      <c r="H1315" t="s">
        <v>43612</v>
      </c>
      <c r="I1315" t="s">
        <v>50850</v>
      </c>
      <c r="J1315"/>
      <c r="K1315" t="s">
        <v>565</v>
      </c>
      <c r="L1315" s="119" t="str">
        <f t="shared" si="80"/>
        <v>NA</v>
      </c>
      <c r="M1315" s="119"/>
      <c r="N1315" s="120" t="str">
        <f t="shared" si="81"/>
        <v>NA</v>
      </c>
      <c r="O1315" s="120"/>
      <c r="P1315"/>
      <c r="Q1315"/>
      <c r="R1315"/>
      <c r="S1315"/>
      <c r="T1315"/>
      <c r="U1315" t="s">
        <v>40148</v>
      </c>
      <c r="V1315" t="s">
        <v>40149</v>
      </c>
      <c r="W1315" t="s">
        <v>342</v>
      </c>
      <c r="X1315" t="s">
        <v>102</v>
      </c>
      <c r="Y1315" t="s">
        <v>640</v>
      </c>
      <c r="Z1315" t="s">
        <v>54</v>
      </c>
      <c r="AA1315"/>
      <c r="AB1315" t="s">
        <v>42853</v>
      </c>
      <c r="AC1315" t="s">
        <v>56415</v>
      </c>
      <c r="AD1315" t="s">
        <v>40148</v>
      </c>
      <c r="AE1315" t="s">
        <v>105</v>
      </c>
      <c r="AF1315" s="119" t="str">
        <f t="shared" si="82"/>
        <v>NA</v>
      </c>
      <c r="AG1315" s="119"/>
      <c r="AH1315" s="119"/>
      <c r="AI1315" s="119"/>
      <c r="AJ1315" s="119" t="str">
        <f t="shared" si="83"/>
        <v>NA</v>
      </c>
      <c r="AK1315" s="190"/>
      <c r="AL1315" s="191"/>
    </row>
    <row r="1316" spans="1:38" x14ac:dyDescent="0.25">
      <c r="A1316" t="s">
        <v>4210</v>
      </c>
      <c r="B1316" t="s">
        <v>4208</v>
      </c>
      <c r="C1316" t="s">
        <v>4209</v>
      </c>
      <c r="D1316" t="s">
        <v>634</v>
      </c>
      <c r="E1316" t="s">
        <v>4211</v>
      </c>
      <c r="F1316" t="s">
        <v>54</v>
      </c>
      <c r="G1316"/>
      <c r="H1316" t="s">
        <v>43613</v>
      </c>
      <c r="I1316" t="s">
        <v>50851</v>
      </c>
      <c r="J1316" t="s">
        <v>4210</v>
      </c>
      <c r="K1316" t="s">
        <v>565</v>
      </c>
      <c r="L1316" s="119" t="str">
        <f t="shared" si="80"/>
        <v>NA</v>
      </c>
      <c r="M1316" s="119"/>
      <c r="N1316" s="120" t="str">
        <f t="shared" si="81"/>
        <v>NA</v>
      </c>
      <c r="O1316" s="120"/>
      <c r="P1316"/>
      <c r="Q1316"/>
      <c r="R1316"/>
      <c r="S1316"/>
      <c r="T1316"/>
      <c r="U1316" t="s">
        <v>40150</v>
      </c>
      <c r="V1316" t="s">
        <v>40151</v>
      </c>
      <c r="W1316" t="s">
        <v>342</v>
      </c>
      <c r="X1316" t="s">
        <v>102</v>
      </c>
      <c r="Y1316" t="s">
        <v>640</v>
      </c>
      <c r="Z1316" t="s">
        <v>54</v>
      </c>
      <c r="AA1316"/>
      <c r="AB1316" t="s">
        <v>42848</v>
      </c>
      <c r="AC1316" t="s">
        <v>56415</v>
      </c>
      <c r="AD1316" t="s">
        <v>41402</v>
      </c>
      <c r="AE1316" t="s">
        <v>105</v>
      </c>
      <c r="AF1316" s="119" t="str">
        <f t="shared" si="82"/>
        <v>NA</v>
      </c>
      <c r="AG1316" s="119"/>
      <c r="AH1316" s="119"/>
      <c r="AI1316" s="119"/>
      <c r="AJ1316" s="119" t="str">
        <f t="shared" si="83"/>
        <v>NA</v>
      </c>
      <c r="AK1316" s="190"/>
      <c r="AL1316" s="191"/>
    </row>
    <row r="1317" spans="1:38" x14ac:dyDescent="0.25">
      <c r="A1317" t="s">
        <v>4923</v>
      </c>
      <c r="B1317" t="s">
        <v>4921</v>
      </c>
      <c r="C1317" t="s">
        <v>4922</v>
      </c>
      <c r="D1317" t="s">
        <v>634</v>
      </c>
      <c r="E1317" t="s">
        <v>484</v>
      </c>
      <c r="F1317" t="s">
        <v>54</v>
      </c>
      <c r="G1317"/>
      <c r="H1317" t="s">
        <v>43614</v>
      </c>
      <c r="I1317" t="s">
        <v>50852</v>
      </c>
      <c r="J1317"/>
      <c r="K1317" t="s">
        <v>565</v>
      </c>
      <c r="L1317" s="119" t="str">
        <f t="shared" si="80"/>
        <v>NA</v>
      </c>
      <c r="M1317" s="119"/>
      <c r="N1317" s="120" t="str">
        <f t="shared" si="81"/>
        <v>NA</v>
      </c>
      <c r="O1317" s="120"/>
      <c r="P1317"/>
      <c r="Q1317"/>
      <c r="R1317"/>
      <c r="S1317"/>
      <c r="T1317"/>
      <c r="U1317" t="s">
        <v>40154</v>
      </c>
      <c r="V1317" t="s">
        <v>40155</v>
      </c>
      <c r="W1317" t="s">
        <v>342</v>
      </c>
      <c r="X1317" t="s">
        <v>102</v>
      </c>
      <c r="Y1317" t="s">
        <v>4663</v>
      </c>
      <c r="Z1317" t="s">
        <v>54</v>
      </c>
      <c r="AA1317"/>
      <c r="AB1317" t="s">
        <v>42854</v>
      </c>
      <c r="AC1317" t="s">
        <v>56416</v>
      </c>
      <c r="AD1317" t="s">
        <v>41403</v>
      </c>
      <c r="AE1317" t="s">
        <v>105</v>
      </c>
      <c r="AF1317" s="119" t="str">
        <f t="shared" si="82"/>
        <v>NA</v>
      </c>
      <c r="AG1317" s="119"/>
      <c r="AH1317" s="119"/>
      <c r="AI1317" s="119"/>
      <c r="AJ1317" s="119" t="str">
        <f t="shared" si="83"/>
        <v>NA</v>
      </c>
      <c r="AK1317" s="190"/>
      <c r="AL1317" s="191"/>
    </row>
    <row r="1318" spans="1:38" x14ac:dyDescent="0.25">
      <c r="A1318" t="s">
        <v>4414</v>
      </c>
      <c r="B1318" t="s">
        <v>4412</v>
      </c>
      <c r="C1318" t="s">
        <v>4413</v>
      </c>
      <c r="D1318" t="s">
        <v>634</v>
      </c>
      <c r="E1318" t="s">
        <v>4415</v>
      </c>
      <c r="F1318" t="s">
        <v>54</v>
      </c>
      <c r="G1318"/>
      <c r="H1318" t="s">
        <v>43615</v>
      </c>
      <c r="I1318" t="s">
        <v>50853</v>
      </c>
      <c r="J1318" t="s">
        <v>4414</v>
      </c>
      <c r="K1318" t="s">
        <v>565</v>
      </c>
      <c r="L1318" s="119" t="str">
        <f t="shared" si="80"/>
        <v>NA</v>
      </c>
      <c r="M1318" s="119"/>
      <c r="N1318" s="120" t="str">
        <f t="shared" si="81"/>
        <v>NA</v>
      </c>
      <c r="O1318" s="120"/>
      <c r="P1318"/>
      <c r="Q1318"/>
      <c r="R1318"/>
      <c r="S1318"/>
      <c r="T1318"/>
      <c r="U1318" t="s">
        <v>40156</v>
      </c>
      <c r="V1318" t="s">
        <v>40157</v>
      </c>
      <c r="W1318" t="s">
        <v>342</v>
      </c>
      <c r="X1318" t="s">
        <v>102</v>
      </c>
      <c r="Y1318" t="s">
        <v>4663</v>
      </c>
      <c r="Z1318" t="s">
        <v>54</v>
      </c>
      <c r="AA1318"/>
      <c r="AB1318" t="s">
        <v>42855</v>
      </c>
      <c r="AC1318" t="s">
        <v>56416</v>
      </c>
      <c r="AD1318" t="s">
        <v>41404</v>
      </c>
      <c r="AE1318" t="s">
        <v>105</v>
      </c>
      <c r="AF1318" s="119" t="str">
        <f t="shared" si="82"/>
        <v>NA</v>
      </c>
      <c r="AG1318" s="119"/>
      <c r="AH1318" s="119"/>
      <c r="AI1318" s="119"/>
      <c r="AJ1318" s="119" t="str">
        <f t="shared" si="83"/>
        <v>NA</v>
      </c>
      <c r="AK1318" s="190"/>
      <c r="AL1318" s="191"/>
    </row>
    <row r="1319" spans="1:38" x14ac:dyDescent="0.25">
      <c r="A1319" t="s">
        <v>4925</v>
      </c>
      <c r="B1319" t="s">
        <v>4924</v>
      </c>
      <c r="C1319" t="s">
        <v>4922</v>
      </c>
      <c r="D1319" t="s">
        <v>634</v>
      </c>
      <c r="E1319" t="s">
        <v>4415</v>
      </c>
      <c r="F1319" t="s">
        <v>54</v>
      </c>
      <c r="G1319"/>
      <c r="H1319" t="s">
        <v>43615</v>
      </c>
      <c r="I1319" t="s">
        <v>50853</v>
      </c>
      <c r="J1319" t="s">
        <v>4925</v>
      </c>
      <c r="K1319" t="s">
        <v>565</v>
      </c>
      <c r="L1319" s="119" t="str">
        <f t="shared" si="80"/>
        <v>NA</v>
      </c>
      <c r="M1319" s="119"/>
      <c r="N1319" s="120" t="str">
        <f t="shared" si="81"/>
        <v>NA</v>
      </c>
      <c r="O1319" s="120"/>
      <c r="P1319"/>
      <c r="Q1319"/>
      <c r="R1319"/>
      <c r="S1319"/>
      <c r="T1319"/>
      <c r="U1319" t="s">
        <v>40158</v>
      </c>
      <c r="V1319" t="s">
        <v>40159</v>
      </c>
      <c r="W1319" t="s">
        <v>342</v>
      </c>
      <c r="X1319" t="s">
        <v>102</v>
      </c>
      <c r="Y1319" t="s">
        <v>4663</v>
      </c>
      <c r="Z1319" t="s">
        <v>54</v>
      </c>
      <c r="AA1319"/>
      <c r="AB1319" t="s">
        <v>42848</v>
      </c>
      <c r="AC1319" t="s">
        <v>56416</v>
      </c>
      <c r="AD1319" t="s">
        <v>41405</v>
      </c>
      <c r="AE1319" t="s">
        <v>105</v>
      </c>
      <c r="AF1319" s="119" t="str">
        <f t="shared" si="82"/>
        <v>NA</v>
      </c>
      <c r="AG1319" s="119"/>
      <c r="AH1319" s="119"/>
      <c r="AI1319" s="119"/>
      <c r="AJ1319" s="119" t="str">
        <f t="shared" si="83"/>
        <v>NA</v>
      </c>
      <c r="AK1319" s="190"/>
      <c r="AL1319" s="191"/>
    </row>
    <row r="1320" spans="1:38" x14ac:dyDescent="0.25">
      <c r="A1320" t="s">
        <v>5352</v>
      </c>
      <c r="B1320" t="s">
        <v>5350</v>
      </c>
      <c r="C1320" t="s">
        <v>5351</v>
      </c>
      <c r="D1320" t="s">
        <v>634</v>
      </c>
      <c r="E1320" t="s">
        <v>118</v>
      </c>
      <c r="F1320" t="s">
        <v>54</v>
      </c>
      <c r="G1320"/>
      <c r="H1320" t="s">
        <v>43616</v>
      </c>
      <c r="I1320" t="s">
        <v>50854</v>
      </c>
      <c r="J1320" t="s">
        <v>5352</v>
      </c>
      <c r="K1320" t="s">
        <v>565</v>
      </c>
      <c r="L1320" s="119" t="str">
        <f t="shared" si="80"/>
        <v>NA</v>
      </c>
      <c r="M1320" s="119"/>
      <c r="N1320" s="120" t="str">
        <f t="shared" si="81"/>
        <v>NA</v>
      </c>
      <c r="O1320" s="120"/>
      <c r="P1320"/>
      <c r="Q1320"/>
      <c r="R1320"/>
      <c r="S1320"/>
      <c r="T1320"/>
      <c r="U1320" t="s">
        <v>40160</v>
      </c>
      <c r="V1320" t="s">
        <v>40161</v>
      </c>
      <c r="W1320" t="s">
        <v>342</v>
      </c>
      <c r="X1320" t="s">
        <v>102</v>
      </c>
      <c r="Y1320" t="s">
        <v>6019</v>
      </c>
      <c r="Z1320" t="s">
        <v>54</v>
      </c>
      <c r="AA1320"/>
      <c r="AB1320" t="s">
        <v>42848</v>
      </c>
      <c r="AC1320" t="s">
        <v>56417</v>
      </c>
      <c r="AD1320" t="s">
        <v>41406</v>
      </c>
      <c r="AE1320" t="s">
        <v>105</v>
      </c>
      <c r="AF1320" s="119" t="str">
        <f t="shared" si="82"/>
        <v>NA</v>
      </c>
      <c r="AG1320" s="119"/>
      <c r="AH1320" s="119"/>
      <c r="AI1320" s="119"/>
      <c r="AJ1320" s="119" t="str">
        <f t="shared" si="83"/>
        <v>NA</v>
      </c>
      <c r="AK1320" s="190"/>
      <c r="AL1320" s="191"/>
    </row>
    <row r="1321" spans="1:38" x14ac:dyDescent="0.25">
      <c r="A1321" t="s">
        <v>5337</v>
      </c>
      <c r="B1321" t="s">
        <v>5335</v>
      </c>
      <c r="C1321" t="s">
        <v>5336</v>
      </c>
      <c r="D1321" t="s">
        <v>634</v>
      </c>
      <c r="E1321" t="s">
        <v>118</v>
      </c>
      <c r="F1321" t="s">
        <v>54</v>
      </c>
      <c r="G1321"/>
      <c r="H1321" t="s">
        <v>43616</v>
      </c>
      <c r="I1321" t="s">
        <v>50854</v>
      </c>
      <c r="J1321" t="s">
        <v>5337</v>
      </c>
      <c r="K1321" t="s">
        <v>565</v>
      </c>
      <c r="L1321" s="119" t="str">
        <f t="shared" si="80"/>
        <v>NA</v>
      </c>
      <c r="M1321" s="119"/>
      <c r="N1321" s="120" t="str">
        <f t="shared" si="81"/>
        <v>NA</v>
      </c>
      <c r="O1321" s="120"/>
      <c r="P1321"/>
      <c r="Q1321"/>
      <c r="R1321"/>
      <c r="S1321"/>
      <c r="T1321"/>
      <c r="U1321" t="s">
        <v>40165</v>
      </c>
      <c r="V1321" t="s">
        <v>40166</v>
      </c>
      <c r="W1321" t="s">
        <v>342</v>
      </c>
      <c r="X1321" t="s">
        <v>102</v>
      </c>
      <c r="Y1321" t="s">
        <v>6019</v>
      </c>
      <c r="Z1321" t="s">
        <v>54</v>
      </c>
      <c r="AA1321"/>
      <c r="AB1321" t="s">
        <v>42856</v>
      </c>
      <c r="AC1321" t="s">
        <v>56417</v>
      </c>
      <c r="AD1321" t="s">
        <v>41407</v>
      </c>
      <c r="AE1321" t="s">
        <v>105</v>
      </c>
      <c r="AF1321" s="119" t="str">
        <f t="shared" si="82"/>
        <v>NA</v>
      </c>
      <c r="AG1321" s="119"/>
      <c r="AH1321" s="119"/>
      <c r="AI1321" s="119"/>
      <c r="AJ1321" s="119" t="str">
        <f t="shared" si="83"/>
        <v>NA</v>
      </c>
      <c r="AK1321" s="190"/>
      <c r="AL1321" s="191"/>
    </row>
    <row r="1322" spans="1:38" x14ac:dyDescent="0.25">
      <c r="A1322" t="s">
        <v>5340</v>
      </c>
      <c r="B1322" t="s">
        <v>5338</v>
      </c>
      <c r="C1322" t="s">
        <v>5339</v>
      </c>
      <c r="D1322" t="s">
        <v>634</v>
      </c>
      <c r="E1322" t="s">
        <v>118</v>
      </c>
      <c r="F1322" t="s">
        <v>54</v>
      </c>
      <c r="G1322"/>
      <c r="H1322" t="s">
        <v>43616</v>
      </c>
      <c r="I1322" t="s">
        <v>50854</v>
      </c>
      <c r="J1322" t="s">
        <v>5341</v>
      </c>
      <c r="K1322" t="s">
        <v>565</v>
      </c>
      <c r="L1322" s="119" t="str">
        <f t="shared" si="80"/>
        <v>NA</v>
      </c>
      <c r="M1322" s="119"/>
      <c r="N1322" s="120" t="str">
        <f t="shared" si="81"/>
        <v>NA</v>
      </c>
      <c r="O1322" s="120"/>
      <c r="P1322"/>
      <c r="Q1322"/>
      <c r="R1322"/>
      <c r="S1322"/>
      <c r="T1322"/>
      <c r="U1322" t="s">
        <v>40167</v>
      </c>
      <c r="V1322" t="s">
        <v>40168</v>
      </c>
      <c r="W1322" t="s">
        <v>342</v>
      </c>
      <c r="X1322" t="s">
        <v>102</v>
      </c>
      <c r="Y1322" t="s">
        <v>661</v>
      </c>
      <c r="Z1322" t="s">
        <v>54</v>
      </c>
      <c r="AA1322"/>
      <c r="AB1322" t="s">
        <v>42848</v>
      </c>
      <c r="AC1322" t="s">
        <v>56418</v>
      </c>
      <c r="AD1322" t="s">
        <v>40167</v>
      </c>
      <c r="AE1322" t="s">
        <v>105</v>
      </c>
      <c r="AF1322" s="119" t="str">
        <f t="shared" si="82"/>
        <v>NA</v>
      </c>
      <c r="AG1322" s="119"/>
      <c r="AH1322" s="119"/>
      <c r="AI1322" s="119"/>
      <c r="AJ1322" s="119" t="str">
        <f t="shared" si="83"/>
        <v>NA</v>
      </c>
      <c r="AK1322" s="190"/>
      <c r="AL1322" s="191"/>
    </row>
    <row r="1323" spans="1:38" x14ac:dyDescent="0.25">
      <c r="A1323" t="s">
        <v>4673</v>
      </c>
      <c r="B1323" t="s">
        <v>4677</v>
      </c>
      <c r="C1323" t="s">
        <v>4678</v>
      </c>
      <c r="D1323" t="s">
        <v>634</v>
      </c>
      <c r="E1323" t="s">
        <v>4242</v>
      </c>
      <c r="F1323" t="s">
        <v>54</v>
      </c>
      <c r="G1323"/>
      <c r="H1323" t="s">
        <v>43617</v>
      </c>
      <c r="I1323" t="s">
        <v>50855</v>
      </c>
      <c r="J1323" t="s">
        <v>4679</v>
      </c>
      <c r="K1323" t="s">
        <v>565</v>
      </c>
      <c r="L1323" s="119" t="str">
        <f t="shared" si="80"/>
        <v>NA</v>
      </c>
      <c r="M1323" s="119"/>
      <c r="N1323" s="120" t="str">
        <f t="shared" si="81"/>
        <v>NA</v>
      </c>
      <c r="O1323" s="120"/>
      <c r="P1323"/>
      <c r="Q1323"/>
      <c r="R1323"/>
      <c r="S1323"/>
      <c r="T1323"/>
      <c r="U1323" t="s">
        <v>40170</v>
      </c>
      <c r="V1323" t="s">
        <v>40171</v>
      </c>
      <c r="W1323" t="s">
        <v>342</v>
      </c>
      <c r="X1323" t="s">
        <v>102</v>
      </c>
      <c r="Y1323" t="s">
        <v>653</v>
      </c>
      <c r="Z1323" t="s">
        <v>54</v>
      </c>
      <c r="AA1323"/>
      <c r="AB1323" t="s">
        <v>42848</v>
      </c>
      <c r="AC1323" t="s">
        <v>56419</v>
      </c>
      <c r="AD1323" t="s">
        <v>40170</v>
      </c>
      <c r="AE1323" t="s">
        <v>105</v>
      </c>
      <c r="AF1323" s="119" t="str">
        <f t="shared" si="82"/>
        <v>NA</v>
      </c>
      <c r="AG1323" s="119"/>
      <c r="AH1323" s="119"/>
      <c r="AI1323" s="119"/>
      <c r="AJ1323" s="119" t="str">
        <f t="shared" si="83"/>
        <v>NA</v>
      </c>
      <c r="AK1323" s="190"/>
      <c r="AL1323" s="191"/>
    </row>
    <row r="1324" spans="1:38" x14ac:dyDescent="0.25">
      <c r="A1324" t="s">
        <v>4736</v>
      </c>
      <c r="B1324" t="s">
        <v>4735</v>
      </c>
      <c r="C1324" t="s">
        <v>4678</v>
      </c>
      <c r="D1324" t="s">
        <v>634</v>
      </c>
      <c r="E1324" t="s">
        <v>4242</v>
      </c>
      <c r="F1324" t="s">
        <v>54</v>
      </c>
      <c r="G1324"/>
      <c r="H1324" t="s">
        <v>43617</v>
      </c>
      <c r="I1324" t="s">
        <v>50855</v>
      </c>
      <c r="J1324" t="s">
        <v>4736</v>
      </c>
      <c r="K1324" t="s">
        <v>565</v>
      </c>
      <c r="L1324" s="119" t="str">
        <f t="shared" si="80"/>
        <v>NA</v>
      </c>
      <c r="M1324" s="119"/>
      <c r="N1324" s="120" t="str">
        <f t="shared" si="81"/>
        <v>NA</v>
      </c>
      <c r="O1324" s="120"/>
      <c r="P1324"/>
      <c r="Q1324"/>
      <c r="R1324"/>
      <c r="S1324"/>
      <c r="T1324"/>
      <c r="U1324" t="s">
        <v>40173</v>
      </c>
      <c r="V1324" t="s">
        <v>40174</v>
      </c>
      <c r="W1324" t="s">
        <v>3277</v>
      </c>
      <c r="X1324" t="s">
        <v>102</v>
      </c>
      <c r="Y1324" t="s">
        <v>40175</v>
      </c>
      <c r="Z1324" t="s">
        <v>54</v>
      </c>
      <c r="AA1324"/>
      <c r="AB1324" t="s">
        <v>42858</v>
      </c>
      <c r="AC1324" t="s">
        <v>56420</v>
      </c>
      <c r="AD1324" t="s">
        <v>41408</v>
      </c>
      <c r="AE1324" t="s">
        <v>105</v>
      </c>
      <c r="AF1324" s="119" t="str">
        <f t="shared" si="82"/>
        <v>NA</v>
      </c>
      <c r="AG1324" s="119"/>
      <c r="AH1324" s="119"/>
      <c r="AI1324" s="119"/>
      <c r="AJ1324" s="119" t="str">
        <f t="shared" si="83"/>
        <v>NA</v>
      </c>
      <c r="AK1324" s="190"/>
      <c r="AL1324" s="191"/>
    </row>
    <row r="1325" spans="1:38" x14ac:dyDescent="0.25">
      <c r="A1325" t="s">
        <v>4241</v>
      </c>
      <c r="B1325" t="s">
        <v>4239</v>
      </c>
      <c r="C1325" t="s">
        <v>4240</v>
      </c>
      <c r="D1325" t="s">
        <v>634</v>
      </c>
      <c r="E1325" t="s">
        <v>4242</v>
      </c>
      <c r="F1325" t="s">
        <v>54</v>
      </c>
      <c r="G1325"/>
      <c r="H1325" t="s">
        <v>43617</v>
      </c>
      <c r="I1325" t="s">
        <v>50855</v>
      </c>
      <c r="J1325" t="s">
        <v>4243</v>
      </c>
      <c r="K1325" t="s">
        <v>565</v>
      </c>
      <c r="L1325" s="119" t="str">
        <f t="shared" si="80"/>
        <v>NA</v>
      </c>
      <c r="M1325" s="119"/>
      <c r="N1325" s="120" t="str">
        <f t="shared" si="81"/>
        <v>NA</v>
      </c>
      <c r="O1325" s="120"/>
      <c r="P1325"/>
      <c r="Q1325"/>
      <c r="R1325"/>
      <c r="S1325"/>
      <c r="T1325"/>
      <c r="U1325" t="s">
        <v>41410</v>
      </c>
      <c r="V1325" t="s">
        <v>41409</v>
      </c>
      <c r="W1325" t="s">
        <v>335</v>
      </c>
      <c r="X1325" t="s">
        <v>102</v>
      </c>
      <c r="Y1325" t="s">
        <v>40175</v>
      </c>
      <c r="Z1325" t="s">
        <v>54</v>
      </c>
      <c r="AA1325"/>
      <c r="AB1325" t="s">
        <v>42858</v>
      </c>
      <c r="AC1325" t="s">
        <v>56420</v>
      </c>
      <c r="AD1325"/>
      <c r="AE1325" t="s">
        <v>105</v>
      </c>
      <c r="AF1325" s="119" t="str">
        <f t="shared" si="82"/>
        <v>NA</v>
      </c>
      <c r="AG1325" s="119"/>
      <c r="AH1325" s="119"/>
      <c r="AI1325" s="119"/>
      <c r="AJ1325" s="119" t="str">
        <f t="shared" si="83"/>
        <v>NA</v>
      </c>
      <c r="AK1325" s="190"/>
      <c r="AL1325" s="191"/>
    </row>
    <row r="1326" spans="1:38" x14ac:dyDescent="0.25">
      <c r="A1326" t="s">
        <v>4928</v>
      </c>
      <c r="B1326" t="s">
        <v>4926</v>
      </c>
      <c r="C1326" t="s">
        <v>4927</v>
      </c>
      <c r="D1326" t="s">
        <v>634</v>
      </c>
      <c r="E1326" t="s">
        <v>477</v>
      </c>
      <c r="F1326" t="s">
        <v>54</v>
      </c>
      <c r="G1326"/>
      <c r="H1326" t="s">
        <v>43593</v>
      </c>
      <c r="I1326" t="s">
        <v>50831</v>
      </c>
      <c r="J1326" t="s">
        <v>4928</v>
      </c>
      <c r="K1326" t="s">
        <v>565</v>
      </c>
      <c r="L1326" s="119" t="str">
        <f t="shared" si="80"/>
        <v>NA</v>
      </c>
      <c r="M1326" s="119"/>
      <c r="N1326" s="120" t="str">
        <f t="shared" si="81"/>
        <v>NA</v>
      </c>
      <c r="O1326" s="120"/>
      <c r="P1326"/>
      <c r="Q1326"/>
      <c r="R1326"/>
      <c r="S1326"/>
      <c r="T1326"/>
      <c r="U1326" t="s">
        <v>40176</v>
      </c>
      <c r="V1326" t="s">
        <v>40177</v>
      </c>
      <c r="W1326" t="s">
        <v>335</v>
      </c>
      <c r="X1326" t="s">
        <v>102</v>
      </c>
      <c r="Y1326" t="s">
        <v>40175</v>
      </c>
      <c r="Z1326" t="s">
        <v>54</v>
      </c>
      <c r="AA1326"/>
      <c r="AB1326" t="s">
        <v>42858</v>
      </c>
      <c r="AC1326" t="s">
        <v>56420</v>
      </c>
      <c r="AD1326"/>
      <c r="AE1326" t="s">
        <v>105</v>
      </c>
      <c r="AF1326" s="119" t="str">
        <f t="shared" si="82"/>
        <v>NA</v>
      </c>
      <c r="AG1326" s="119"/>
      <c r="AH1326" s="119"/>
      <c r="AI1326" s="119"/>
      <c r="AJ1326" s="119" t="str">
        <f t="shared" si="83"/>
        <v>NA</v>
      </c>
      <c r="AK1326" s="190"/>
      <c r="AL1326" s="191"/>
    </row>
    <row r="1327" spans="1:38" x14ac:dyDescent="0.25">
      <c r="A1327" t="s">
        <v>4982</v>
      </c>
      <c r="B1327" t="s">
        <v>4980</v>
      </c>
      <c r="C1327" t="s">
        <v>4981</v>
      </c>
      <c r="D1327" t="s">
        <v>634</v>
      </c>
      <c r="E1327" t="s">
        <v>477</v>
      </c>
      <c r="F1327" t="s">
        <v>54</v>
      </c>
      <c r="G1327"/>
      <c r="H1327" t="s">
        <v>43593</v>
      </c>
      <c r="I1327" t="s">
        <v>50831</v>
      </c>
      <c r="J1327" t="s">
        <v>4983</v>
      </c>
      <c r="K1327" t="s">
        <v>565</v>
      </c>
      <c r="L1327" s="119" t="str">
        <f t="shared" si="80"/>
        <v>NA</v>
      </c>
      <c r="M1327" s="119"/>
      <c r="N1327" s="120" t="str">
        <f t="shared" si="81"/>
        <v>NA</v>
      </c>
      <c r="O1327" s="120"/>
      <c r="P1327"/>
      <c r="Q1327"/>
      <c r="R1327"/>
      <c r="S1327"/>
      <c r="T1327"/>
      <c r="U1327" t="s">
        <v>40178</v>
      </c>
      <c r="V1327" t="s">
        <v>40179</v>
      </c>
      <c r="W1327" t="s">
        <v>2493</v>
      </c>
      <c r="X1327" t="s">
        <v>102</v>
      </c>
      <c r="Y1327" t="s">
        <v>2495</v>
      </c>
      <c r="Z1327" t="s">
        <v>54</v>
      </c>
      <c r="AA1327"/>
      <c r="AB1327" t="s">
        <v>42859</v>
      </c>
      <c r="AC1327" t="s">
        <v>50279</v>
      </c>
      <c r="AD1327"/>
      <c r="AE1327" t="s">
        <v>105</v>
      </c>
      <c r="AF1327" s="119" t="str">
        <f t="shared" si="82"/>
        <v>NA</v>
      </c>
      <c r="AG1327" s="119"/>
      <c r="AH1327" s="119"/>
      <c r="AI1327" s="119"/>
      <c r="AJ1327" s="119" t="str">
        <f t="shared" si="83"/>
        <v>NA</v>
      </c>
      <c r="AK1327" s="190"/>
      <c r="AL1327" s="191"/>
    </row>
    <row r="1328" spans="1:38" x14ac:dyDescent="0.25">
      <c r="A1328" t="s">
        <v>4614</v>
      </c>
      <c r="B1328" t="s">
        <v>4612</v>
      </c>
      <c r="C1328" t="s">
        <v>4613</v>
      </c>
      <c r="D1328" t="s">
        <v>634</v>
      </c>
      <c r="E1328" t="s">
        <v>4615</v>
      </c>
      <c r="F1328" t="s">
        <v>54</v>
      </c>
      <c r="G1328"/>
      <c r="H1328" t="s">
        <v>43618</v>
      </c>
      <c r="I1328" t="s">
        <v>50856</v>
      </c>
      <c r="J1328" t="s">
        <v>4614</v>
      </c>
      <c r="K1328" t="s">
        <v>565</v>
      </c>
      <c r="L1328" s="119" t="str">
        <f t="shared" si="80"/>
        <v>NA</v>
      </c>
      <c r="M1328" s="119"/>
      <c r="N1328" s="120" t="str">
        <f t="shared" si="81"/>
        <v>NA</v>
      </c>
      <c r="O1328" s="120"/>
      <c r="P1328"/>
      <c r="Q1328"/>
      <c r="R1328"/>
      <c r="S1328"/>
      <c r="T1328"/>
      <c r="U1328" t="s">
        <v>2374</v>
      </c>
      <c r="V1328" t="s">
        <v>40180</v>
      </c>
      <c r="W1328" t="s">
        <v>2373</v>
      </c>
      <c r="X1328" t="s">
        <v>102</v>
      </c>
      <c r="Y1328" t="s">
        <v>2375</v>
      </c>
      <c r="Z1328" t="s">
        <v>54</v>
      </c>
      <c r="AA1328"/>
      <c r="AB1328" t="s">
        <v>42860</v>
      </c>
      <c r="AC1328" t="s">
        <v>50280</v>
      </c>
      <c r="AD1328"/>
      <c r="AE1328" t="s">
        <v>105</v>
      </c>
      <c r="AF1328" s="119" t="str">
        <f t="shared" si="82"/>
        <v>NA</v>
      </c>
      <c r="AG1328" s="119"/>
      <c r="AH1328" s="119"/>
      <c r="AI1328" s="119"/>
      <c r="AJ1328" s="119" t="str">
        <f t="shared" si="83"/>
        <v>NA</v>
      </c>
      <c r="AK1328" s="190"/>
      <c r="AL1328" s="191"/>
    </row>
    <row r="1329" spans="1:38" x14ac:dyDescent="0.25">
      <c r="A1329" t="s">
        <v>12979</v>
      </c>
      <c r="B1329" t="s">
        <v>12977</v>
      </c>
      <c r="C1329" t="s">
        <v>12978</v>
      </c>
      <c r="D1329" t="s">
        <v>675</v>
      </c>
      <c r="E1329" t="s">
        <v>12980</v>
      </c>
      <c r="F1329" t="s">
        <v>54</v>
      </c>
      <c r="G1329"/>
      <c r="H1329" t="s">
        <v>43619</v>
      </c>
      <c r="I1329" t="s">
        <v>50857</v>
      </c>
      <c r="J1329" t="s">
        <v>12979</v>
      </c>
      <c r="K1329" t="s">
        <v>565</v>
      </c>
      <c r="L1329" s="119" t="str">
        <f t="shared" si="80"/>
        <v>NA</v>
      </c>
      <c r="M1329" s="119"/>
      <c r="N1329" s="120" t="str">
        <f t="shared" si="81"/>
        <v>NA</v>
      </c>
      <c r="O1329" s="120"/>
      <c r="P1329"/>
      <c r="Q1329"/>
      <c r="R1329"/>
      <c r="S1329"/>
      <c r="T1329"/>
      <c r="U1329" t="s">
        <v>40181</v>
      </c>
      <c r="V1329" t="s">
        <v>40182</v>
      </c>
      <c r="W1329" t="s">
        <v>2373</v>
      </c>
      <c r="X1329" t="s">
        <v>102</v>
      </c>
      <c r="Y1329" t="s">
        <v>2375</v>
      </c>
      <c r="Z1329" t="s">
        <v>54</v>
      </c>
      <c r="AA1329"/>
      <c r="AB1329" t="s">
        <v>42860</v>
      </c>
      <c r="AC1329" t="s">
        <v>50280</v>
      </c>
      <c r="AD1329"/>
      <c r="AE1329" t="s">
        <v>105</v>
      </c>
      <c r="AF1329" s="119" t="str">
        <f t="shared" si="82"/>
        <v>NA</v>
      </c>
      <c r="AG1329" s="119"/>
      <c r="AH1329" s="119"/>
      <c r="AI1329" s="119"/>
      <c r="AJ1329" s="119" t="str">
        <f t="shared" si="83"/>
        <v>NA</v>
      </c>
      <c r="AK1329" s="190"/>
      <c r="AL1329" s="191"/>
    </row>
    <row r="1330" spans="1:38" x14ac:dyDescent="0.25">
      <c r="A1330" t="s">
        <v>12848</v>
      </c>
      <c r="B1330" t="s">
        <v>12846</v>
      </c>
      <c r="C1330" t="s">
        <v>12847</v>
      </c>
      <c r="D1330" t="s">
        <v>675</v>
      </c>
      <c r="E1330" t="s">
        <v>12849</v>
      </c>
      <c r="F1330" t="s">
        <v>54</v>
      </c>
      <c r="G1330"/>
      <c r="H1330" t="s">
        <v>43620</v>
      </c>
      <c r="I1330" t="s">
        <v>50858</v>
      </c>
      <c r="J1330" t="s">
        <v>12848</v>
      </c>
      <c r="K1330" t="s">
        <v>565</v>
      </c>
      <c r="L1330" s="119" t="str">
        <f t="shared" si="80"/>
        <v>NA</v>
      </c>
      <c r="M1330" s="119"/>
      <c r="N1330" s="120" t="str">
        <f t="shared" si="81"/>
        <v>NA</v>
      </c>
      <c r="O1330" s="120"/>
      <c r="P1330"/>
      <c r="Q1330"/>
      <c r="R1330"/>
      <c r="S1330"/>
      <c r="T1330"/>
      <c r="U1330" t="s">
        <v>40183</v>
      </c>
      <c r="V1330" t="s">
        <v>40184</v>
      </c>
      <c r="W1330" t="s">
        <v>2373</v>
      </c>
      <c r="X1330" t="s">
        <v>102</v>
      </c>
      <c r="Y1330" t="s">
        <v>2375</v>
      </c>
      <c r="Z1330" t="s">
        <v>54</v>
      </c>
      <c r="AA1330"/>
      <c r="AB1330" t="s">
        <v>42860</v>
      </c>
      <c r="AC1330" t="s">
        <v>50280</v>
      </c>
      <c r="AD1330" t="s">
        <v>41411</v>
      </c>
      <c r="AE1330" t="s">
        <v>105</v>
      </c>
      <c r="AF1330" s="119" t="str">
        <f t="shared" si="82"/>
        <v>NA</v>
      </c>
      <c r="AG1330" s="119"/>
      <c r="AH1330" s="119"/>
      <c r="AI1330" s="119"/>
      <c r="AJ1330" s="119" t="str">
        <f t="shared" si="83"/>
        <v>NA</v>
      </c>
      <c r="AK1330" s="190"/>
      <c r="AL1330" s="191"/>
    </row>
    <row r="1331" spans="1:38" x14ac:dyDescent="0.25">
      <c r="A1331" t="s">
        <v>12859</v>
      </c>
      <c r="B1331" t="s">
        <v>12857</v>
      </c>
      <c r="C1331" t="s">
        <v>12858</v>
      </c>
      <c r="D1331" t="s">
        <v>675</v>
      </c>
      <c r="E1331" t="s">
        <v>12860</v>
      </c>
      <c r="F1331" t="s">
        <v>54</v>
      </c>
      <c r="G1331"/>
      <c r="H1331" t="s">
        <v>43621</v>
      </c>
      <c r="I1331" t="s">
        <v>50859</v>
      </c>
      <c r="J1331" t="s">
        <v>12859</v>
      </c>
      <c r="K1331" t="s">
        <v>565</v>
      </c>
      <c r="L1331" s="119" t="str">
        <f t="shared" si="80"/>
        <v>NA</v>
      </c>
      <c r="M1331" s="119"/>
      <c r="N1331" s="120" t="str">
        <f t="shared" si="81"/>
        <v>NA</v>
      </c>
      <c r="O1331" s="120"/>
      <c r="P1331"/>
      <c r="Q1331"/>
      <c r="R1331"/>
      <c r="S1331"/>
      <c r="T1331"/>
      <c r="U1331" t="s">
        <v>40185</v>
      </c>
      <c r="V1331" t="s">
        <v>40186</v>
      </c>
      <c r="W1331" t="s">
        <v>2373</v>
      </c>
      <c r="X1331" t="s">
        <v>102</v>
      </c>
      <c r="Y1331" t="s">
        <v>2375</v>
      </c>
      <c r="Z1331" t="s">
        <v>54</v>
      </c>
      <c r="AA1331"/>
      <c r="AB1331" t="s">
        <v>42861</v>
      </c>
      <c r="AC1331" t="s">
        <v>50280</v>
      </c>
      <c r="AD1331"/>
      <c r="AE1331" t="s">
        <v>105</v>
      </c>
      <c r="AF1331" s="119" t="str">
        <f t="shared" si="82"/>
        <v>NA</v>
      </c>
      <c r="AG1331" s="119"/>
      <c r="AH1331" s="119"/>
      <c r="AI1331" s="119"/>
      <c r="AJ1331" s="119" t="str">
        <f t="shared" si="83"/>
        <v>NA</v>
      </c>
      <c r="AK1331" s="190"/>
      <c r="AL1331" s="191"/>
    </row>
    <row r="1332" spans="1:38" x14ac:dyDescent="0.25">
      <c r="A1332" t="s">
        <v>12877</v>
      </c>
      <c r="B1332" t="s">
        <v>12875</v>
      </c>
      <c r="C1332" t="s">
        <v>12876</v>
      </c>
      <c r="D1332" t="s">
        <v>675</v>
      </c>
      <c r="E1332" t="s">
        <v>1760</v>
      </c>
      <c r="F1332" t="s">
        <v>54</v>
      </c>
      <c r="G1332"/>
      <c r="H1332" t="s">
        <v>43622</v>
      </c>
      <c r="I1332" t="s">
        <v>50860</v>
      </c>
      <c r="J1332" t="s">
        <v>12877</v>
      </c>
      <c r="K1332" t="s">
        <v>565</v>
      </c>
      <c r="L1332" s="119" t="str">
        <f t="shared" si="80"/>
        <v>NA</v>
      </c>
      <c r="M1332" s="119"/>
      <c r="N1332" s="120" t="str">
        <f t="shared" si="81"/>
        <v>NA</v>
      </c>
      <c r="O1332" s="120"/>
      <c r="P1332"/>
      <c r="Q1332"/>
      <c r="R1332"/>
      <c r="S1332"/>
      <c r="T1332"/>
      <c r="U1332" t="s">
        <v>40187</v>
      </c>
      <c r="V1332" t="s">
        <v>40188</v>
      </c>
      <c r="W1332" t="s">
        <v>3321</v>
      </c>
      <c r="X1332" t="s">
        <v>102</v>
      </c>
      <c r="Y1332" t="s">
        <v>3323</v>
      </c>
      <c r="Z1332" t="s">
        <v>54</v>
      </c>
      <c r="AA1332"/>
      <c r="AB1332" t="s">
        <v>42862</v>
      </c>
      <c r="AC1332" t="s">
        <v>50281</v>
      </c>
      <c r="AD1332" t="s">
        <v>41412</v>
      </c>
      <c r="AE1332" t="s">
        <v>105</v>
      </c>
      <c r="AF1332" s="119" t="str">
        <f t="shared" si="82"/>
        <v>NA</v>
      </c>
      <c r="AG1332" s="119"/>
      <c r="AH1332" s="119"/>
      <c r="AI1332" s="119"/>
      <c r="AJ1332" s="119" t="str">
        <f t="shared" si="83"/>
        <v>NA</v>
      </c>
      <c r="AK1332" s="190"/>
      <c r="AL1332" s="191"/>
    </row>
    <row r="1333" spans="1:38" x14ac:dyDescent="0.25">
      <c r="A1333" t="s">
        <v>12888</v>
      </c>
      <c r="B1333" t="s">
        <v>12886</v>
      </c>
      <c r="C1333" t="s">
        <v>12887</v>
      </c>
      <c r="D1333" t="s">
        <v>675</v>
      </c>
      <c r="E1333" t="s">
        <v>12889</v>
      </c>
      <c r="F1333" t="s">
        <v>54</v>
      </c>
      <c r="G1333"/>
      <c r="H1333" t="s">
        <v>43623</v>
      </c>
      <c r="I1333" t="s">
        <v>50861</v>
      </c>
      <c r="J1333" t="s">
        <v>12888</v>
      </c>
      <c r="K1333" t="s">
        <v>565</v>
      </c>
      <c r="L1333" s="119" t="str">
        <f t="shared" si="80"/>
        <v>NA</v>
      </c>
      <c r="M1333" s="119"/>
      <c r="N1333" s="120" t="str">
        <f t="shared" si="81"/>
        <v>NA</v>
      </c>
      <c r="O1333" s="120"/>
      <c r="P1333"/>
      <c r="Q1333"/>
      <c r="R1333"/>
      <c r="S1333"/>
      <c r="T1333"/>
      <c r="U1333" t="s">
        <v>2513</v>
      </c>
      <c r="V1333" t="s">
        <v>40189</v>
      </c>
      <c r="W1333" t="s">
        <v>2512</v>
      </c>
      <c r="X1333" t="s">
        <v>102</v>
      </c>
      <c r="Y1333" t="s">
        <v>2514</v>
      </c>
      <c r="Z1333" t="s">
        <v>54</v>
      </c>
      <c r="AA1333"/>
      <c r="AB1333" t="s">
        <v>42863</v>
      </c>
      <c r="AC1333" t="s">
        <v>56421</v>
      </c>
      <c r="AD1333"/>
      <c r="AE1333" t="s">
        <v>105</v>
      </c>
      <c r="AF1333" s="119" t="str">
        <f t="shared" si="82"/>
        <v>NA</v>
      </c>
      <c r="AG1333" s="119"/>
      <c r="AH1333" s="119"/>
      <c r="AI1333" s="119"/>
      <c r="AJ1333" s="119" t="str">
        <f t="shared" si="83"/>
        <v>NA</v>
      </c>
      <c r="AK1333" s="190"/>
      <c r="AL1333" s="191"/>
    </row>
    <row r="1334" spans="1:38" x14ac:dyDescent="0.25">
      <c r="A1334" t="s">
        <v>12896</v>
      </c>
      <c r="B1334" t="s">
        <v>12894</v>
      </c>
      <c r="C1334" t="s">
        <v>12895</v>
      </c>
      <c r="D1334" t="s">
        <v>675</v>
      </c>
      <c r="E1334" t="s">
        <v>239</v>
      </c>
      <c r="F1334" t="s">
        <v>54</v>
      </c>
      <c r="G1334"/>
      <c r="H1334" t="s">
        <v>43624</v>
      </c>
      <c r="I1334" t="s">
        <v>50862</v>
      </c>
      <c r="J1334" t="s">
        <v>12896</v>
      </c>
      <c r="K1334" t="s">
        <v>565</v>
      </c>
      <c r="L1334" s="119" t="str">
        <f t="shared" si="80"/>
        <v>NA</v>
      </c>
      <c r="M1334" s="119"/>
      <c r="N1334" s="120" t="str">
        <f t="shared" si="81"/>
        <v>NA</v>
      </c>
      <c r="O1334" s="120"/>
      <c r="P1334"/>
      <c r="Q1334"/>
      <c r="R1334"/>
      <c r="S1334"/>
      <c r="T1334"/>
      <c r="U1334" t="s">
        <v>40190</v>
      </c>
      <c r="V1334" t="s">
        <v>40191</v>
      </c>
      <c r="W1334" t="s">
        <v>2373</v>
      </c>
      <c r="X1334" t="s">
        <v>102</v>
      </c>
      <c r="Y1334" t="s">
        <v>2514</v>
      </c>
      <c r="Z1334" t="s">
        <v>54</v>
      </c>
      <c r="AA1334"/>
      <c r="AB1334" t="s">
        <v>42864</v>
      </c>
      <c r="AC1334" t="s">
        <v>56421</v>
      </c>
      <c r="AD1334" t="s">
        <v>41413</v>
      </c>
      <c r="AE1334" t="s">
        <v>105</v>
      </c>
      <c r="AF1334" s="119" t="str">
        <f t="shared" si="82"/>
        <v>NA</v>
      </c>
      <c r="AG1334" s="119"/>
      <c r="AH1334" s="119"/>
      <c r="AI1334" s="119"/>
      <c r="AJ1334" s="119" t="str">
        <f t="shared" si="83"/>
        <v>NA</v>
      </c>
      <c r="AK1334" s="190"/>
      <c r="AL1334" s="191"/>
    </row>
    <row r="1335" spans="1:38" x14ac:dyDescent="0.25">
      <c r="A1335" t="s">
        <v>12899</v>
      </c>
      <c r="B1335" t="s">
        <v>12897</v>
      </c>
      <c r="C1335" t="s">
        <v>12898</v>
      </c>
      <c r="D1335" t="s">
        <v>675</v>
      </c>
      <c r="E1335" t="s">
        <v>239</v>
      </c>
      <c r="F1335" t="s">
        <v>54</v>
      </c>
      <c r="G1335"/>
      <c r="H1335" t="s">
        <v>43624</v>
      </c>
      <c r="I1335" t="s">
        <v>50862</v>
      </c>
      <c r="J1335" t="s">
        <v>12899</v>
      </c>
      <c r="K1335" t="s">
        <v>565</v>
      </c>
      <c r="L1335" s="119" t="str">
        <f t="shared" si="80"/>
        <v>NA</v>
      </c>
      <c r="M1335" s="119"/>
      <c r="N1335" s="120" t="str">
        <f t="shared" si="81"/>
        <v>NA</v>
      </c>
      <c r="O1335" s="120"/>
      <c r="P1335"/>
      <c r="Q1335"/>
      <c r="R1335"/>
      <c r="S1335"/>
      <c r="T1335"/>
      <c r="U1335" t="s">
        <v>2513</v>
      </c>
      <c r="V1335" t="s">
        <v>2511</v>
      </c>
      <c r="W1335" t="s">
        <v>2512</v>
      </c>
      <c r="X1335" t="s">
        <v>102</v>
      </c>
      <c r="Y1335" t="s">
        <v>2514</v>
      </c>
      <c r="Z1335" t="s">
        <v>54</v>
      </c>
      <c r="AA1335"/>
      <c r="AB1335" t="s">
        <v>42863</v>
      </c>
      <c r="AC1335" t="s">
        <v>56421</v>
      </c>
      <c r="AD1335" t="s">
        <v>2515</v>
      </c>
      <c r="AE1335" t="s">
        <v>105</v>
      </c>
      <c r="AF1335" s="119" t="str">
        <f t="shared" si="82"/>
        <v>NA</v>
      </c>
      <c r="AG1335" s="119"/>
      <c r="AH1335" s="119"/>
      <c r="AI1335" s="119"/>
      <c r="AJ1335" s="119" t="str">
        <f t="shared" si="83"/>
        <v>NA</v>
      </c>
      <c r="AK1335" s="190"/>
      <c r="AL1335" s="191"/>
    </row>
    <row r="1336" spans="1:38" x14ac:dyDescent="0.25">
      <c r="A1336" t="s">
        <v>7900</v>
      </c>
      <c r="B1336" t="s">
        <v>7898</v>
      </c>
      <c r="C1336" t="s">
        <v>7899</v>
      </c>
      <c r="D1336" t="s">
        <v>675</v>
      </c>
      <c r="E1336" t="s">
        <v>239</v>
      </c>
      <c r="F1336" t="s">
        <v>54</v>
      </c>
      <c r="G1336"/>
      <c r="H1336" t="s">
        <v>43625</v>
      </c>
      <c r="I1336" t="s">
        <v>50862</v>
      </c>
      <c r="J1336" t="s">
        <v>7901</v>
      </c>
      <c r="K1336" t="s">
        <v>105</v>
      </c>
      <c r="L1336" s="119" t="str">
        <f t="shared" si="80"/>
        <v>NA</v>
      </c>
      <c r="M1336" s="119"/>
      <c r="N1336" s="120" t="str">
        <f t="shared" si="81"/>
        <v>NA</v>
      </c>
      <c r="O1336" s="120"/>
      <c r="P1336"/>
      <c r="Q1336"/>
      <c r="R1336"/>
      <c r="S1336"/>
      <c r="T1336"/>
      <c r="U1336" t="s">
        <v>40192</v>
      </c>
      <c r="V1336" t="s">
        <v>40193</v>
      </c>
      <c r="W1336" t="s">
        <v>3316</v>
      </c>
      <c r="X1336" t="s">
        <v>102</v>
      </c>
      <c r="Y1336" t="s">
        <v>3318</v>
      </c>
      <c r="Z1336" t="s">
        <v>54</v>
      </c>
      <c r="AA1336"/>
      <c r="AB1336" t="s">
        <v>42865</v>
      </c>
      <c r="AC1336" t="s">
        <v>50282</v>
      </c>
      <c r="AD1336"/>
      <c r="AE1336" t="s">
        <v>105</v>
      </c>
      <c r="AF1336" s="119" t="str">
        <f t="shared" si="82"/>
        <v>NA</v>
      </c>
      <c r="AG1336" s="119"/>
      <c r="AH1336" s="119"/>
      <c r="AI1336" s="119"/>
      <c r="AJ1336" s="119" t="str">
        <f t="shared" si="83"/>
        <v>NA</v>
      </c>
      <c r="AK1336" s="190"/>
      <c r="AL1336" s="191"/>
    </row>
    <row r="1337" spans="1:38" x14ac:dyDescent="0.25">
      <c r="A1337" t="s">
        <v>6350</v>
      </c>
      <c r="B1337" t="s">
        <v>6348</v>
      </c>
      <c r="C1337" t="s">
        <v>6349</v>
      </c>
      <c r="D1337" t="s">
        <v>675</v>
      </c>
      <c r="E1337" t="s">
        <v>239</v>
      </c>
      <c r="F1337" t="s">
        <v>54</v>
      </c>
      <c r="G1337"/>
      <c r="H1337" t="s">
        <v>43626</v>
      </c>
      <c r="I1337" t="s">
        <v>50862</v>
      </c>
      <c r="J1337" t="s">
        <v>6350</v>
      </c>
      <c r="K1337" t="s">
        <v>105</v>
      </c>
      <c r="L1337" s="119" t="str">
        <f t="shared" si="80"/>
        <v>NA</v>
      </c>
      <c r="M1337" s="119"/>
      <c r="N1337" s="120" t="str">
        <f t="shared" si="81"/>
        <v>NA</v>
      </c>
      <c r="O1337" s="120"/>
      <c r="P1337"/>
      <c r="Q1337"/>
      <c r="R1337"/>
      <c r="S1337"/>
      <c r="T1337"/>
      <c r="U1337" t="s">
        <v>40194</v>
      </c>
      <c r="V1337" t="s">
        <v>40195</v>
      </c>
      <c r="W1337" t="s">
        <v>335</v>
      </c>
      <c r="X1337" t="s">
        <v>102</v>
      </c>
      <c r="Y1337" t="s">
        <v>3318</v>
      </c>
      <c r="Z1337" t="s">
        <v>54</v>
      </c>
      <c r="AA1337"/>
      <c r="AB1337" t="s">
        <v>42865</v>
      </c>
      <c r="AC1337" t="s">
        <v>50282</v>
      </c>
      <c r="AD1337"/>
      <c r="AE1337" t="s">
        <v>105</v>
      </c>
      <c r="AF1337" s="119" t="str">
        <f t="shared" si="82"/>
        <v>NA</v>
      </c>
      <c r="AG1337" s="119"/>
      <c r="AH1337" s="119"/>
      <c r="AI1337" s="119"/>
      <c r="AJ1337" s="119" t="str">
        <f t="shared" si="83"/>
        <v>NA</v>
      </c>
      <c r="AK1337" s="190"/>
      <c r="AL1337" s="191"/>
    </row>
    <row r="1338" spans="1:38" x14ac:dyDescent="0.25">
      <c r="A1338" t="s">
        <v>9257</v>
      </c>
      <c r="B1338" t="s">
        <v>9255</v>
      </c>
      <c r="C1338" t="s">
        <v>9256</v>
      </c>
      <c r="D1338" t="s">
        <v>675</v>
      </c>
      <c r="E1338" t="s">
        <v>9258</v>
      </c>
      <c r="F1338" t="s">
        <v>54</v>
      </c>
      <c r="G1338"/>
      <c r="H1338" t="s">
        <v>43627</v>
      </c>
      <c r="I1338" t="s">
        <v>50863</v>
      </c>
      <c r="J1338"/>
      <c r="K1338" t="s">
        <v>105</v>
      </c>
      <c r="L1338" s="119" t="str">
        <f t="shared" si="80"/>
        <v>NA</v>
      </c>
      <c r="M1338" s="119"/>
      <c r="N1338" s="120" t="str">
        <f t="shared" si="81"/>
        <v>NA</v>
      </c>
      <c r="O1338" s="120"/>
      <c r="P1338"/>
      <c r="Q1338"/>
      <c r="R1338"/>
      <c r="S1338"/>
      <c r="T1338"/>
      <c r="U1338" t="s">
        <v>40196</v>
      </c>
      <c r="V1338" t="s">
        <v>40197</v>
      </c>
      <c r="W1338" t="s">
        <v>335</v>
      </c>
      <c r="X1338" t="s">
        <v>102</v>
      </c>
      <c r="Y1338" t="s">
        <v>3318</v>
      </c>
      <c r="Z1338" t="s">
        <v>54</v>
      </c>
      <c r="AA1338"/>
      <c r="AB1338" t="s">
        <v>42865</v>
      </c>
      <c r="AC1338" t="s">
        <v>50282</v>
      </c>
      <c r="AD1338"/>
      <c r="AE1338" t="s">
        <v>105</v>
      </c>
      <c r="AF1338" s="119" t="str">
        <f t="shared" si="82"/>
        <v>NA</v>
      </c>
      <c r="AG1338" s="119"/>
      <c r="AH1338" s="119"/>
      <c r="AI1338" s="119"/>
      <c r="AJ1338" s="119" t="str">
        <f t="shared" si="83"/>
        <v>NA</v>
      </c>
      <c r="AK1338" s="190"/>
      <c r="AL1338" s="191"/>
    </row>
    <row r="1339" spans="1:38" x14ac:dyDescent="0.25">
      <c r="A1339" t="s">
        <v>13344</v>
      </c>
      <c r="B1339" t="s">
        <v>13342</v>
      </c>
      <c r="C1339" t="s">
        <v>13343</v>
      </c>
      <c r="D1339" t="s">
        <v>675</v>
      </c>
      <c r="E1339" t="s">
        <v>13345</v>
      </c>
      <c r="F1339" t="s">
        <v>54</v>
      </c>
      <c r="G1339"/>
      <c r="H1339" t="s">
        <v>43628</v>
      </c>
      <c r="I1339" t="s">
        <v>50864</v>
      </c>
      <c r="J1339" t="s">
        <v>13344</v>
      </c>
      <c r="K1339" t="s">
        <v>565</v>
      </c>
      <c r="L1339" s="119" t="str">
        <f t="shared" si="80"/>
        <v>NA</v>
      </c>
      <c r="M1339" s="119"/>
      <c r="N1339" s="120" t="str">
        <f t="shared" si="81"/>
        <v>NA</v>
      </c>
      <c r="O1339" s="120"/>
      <c r="P1339"/>
      <c r="Q1339"/>
      <c r="R1339"/>
      <c r="S1339"/>
      <c r="T1339"/>
      <c r="U1339" t="s">
        <v>40198</v>
      </c>
      <c r="V1339" t="s">
        <v>40199</v>
      </c>
      <c r="W1339" t="s">
        <v>335</v>
      </c>
      <c r="X1339" t="s">
        <v>102</v>
      </c>
      <c r="Y1339" t="s">
        <v>337</v>
      </c>
      <c r="Z1339" t="s">
        <v>54</v>
      </c>
      <c r="AA1339" t="s">
        <v>49643</v>
      </c>
      <c r="AB1339" t="s">
        <v>49644</v>
      </c>
      <c r="AC1339" t="s">
        <v>49738</v>
      </c>
      <c r="AD1339"/>
      <c r="AE1339" t="s">
        <v>105</v>
      </c>
      <c r="AF1339" s="119" t="str">
        <f t="shared" si="82"/>
        <v>NA</v>
      </c>
      <c r="AG1339" s="119"/>
      <c r="AH1339" s="119"/>
      <c r="AI1339" s="119"/>
      <c r="AJ1339" s="119" t="str">
        <f t="shared" si="83"/>
        <v>NA</v>
      </c>
      <c r="AK1339" s="190"/>
      <c r="AL1339" s="191"/>
    </row>
    <row r="1340" spans="1:38" x14ac:dyDescent="0.25">
      <c r="A1340" t="s">
        <v>13103</v>
      </c>
      <c r="B1340" t="s">
        <v>13101</v>
      </c>
      <c r="C1340" t="s">
        <v>13102</v>
      </c>
      <c r="D1340" t="s">
        <v>675</v>
      </c>
      <c r="E1340" t="s">
        <v>13104</v>
      </c>
      <c r="F1340" t="s">
        <v>54</v>
      </c>
      <c r="G1340"/>
      <c r="H1340" t="s">
        <v>43629</v>
      </c>
      <c r="I1340" t="s">
        <v>50865</v>
      </c>
      <c r="J1340" t="s">
        <v>13103</v>
      </c>
      <c r="K1340" t="s">
        <v>565</v>
      </c>
      <c r="L1340" s="119" t="str">
        <f t="shared" si="80"/>
        <v>NA</v>
      </c>
      <c r="M1340" s="119"/>
      <c r="N1340" s="120" t="str">
        <f t="shared" si="81"/>
        <v>NA</v>
      </c>
      <c r="O1340" s="120"/>
      <c r="P1340"/>
      <c r="Q1340"/>
      <c r="R1340"/>
      <c r="S1340"/>
      <c r="T1340"/>
      <c r="U1340" t="s">
        <v>40200</v>
      </c>
      <c r="V1340" t="s">
        <v>40201</v>
      </c>
      <c r="W1340" t="s">
        <v>335</v>
      </c>
      <c r="X1340" t="s">
        <v>102</v>
      </c>
      <c r="Y1340" t="s">
        <v>337</v>
      </c>
      <c r="Z1340" t="s">
        <v>54</v>
      </c>
      <c r="AA1340"/>
      <c r="AB1340" t="s">
        <v>49645</v>
      </c>
      <c r="AC1340" t="s">
        <v>49738</v>
      </c>
      <c r="AD1340"/>
      <c r="AE1340" t="s">
        <v>105</v>
      </c>
      <c r="AF1340" s="119" t="str">
        <f t="shared" si="82"/>
        <v>NA</v>
      </c>
      <c r="AG1340" s="119"/>
      <c r="AH1340" s="119"/>
      <c r="AI1340" s="119"/>
      <c r="AJ1340" s="119" t="str">
        <f t="shared" si="83"/>
        <v>NA</v>
      </c>
      <c r="AK1340" s="190"/>
      <c r="AL1340" s="191"/>
    </row>
    <row r="1341" spans="1:38" x14ac:dyDescent="0.25">
      <c r="A1341" t="s">
        <v>12923</v>
      </c>
      <c r="B1341" t="s">
        <v>12921</v>
      </c>
      <c r="C1341" t="s">
        <v>12922</v>
      </c>
      <c r="D1341" t="s">
        <v>675</v>
      </c>
      <c r="E1341" t="s">
        <v>12924</v>
      </c>
      <c r="F1341" t="s">
        <v>54</v>
      </c>
      <c r="G1341"/>
      <c r="H1341" t="s">
        <v>43630</v>
      </c>
      <c r="I1341" t="s">
        <v>50866</v>
      </c>
      <c r="J1341" t="s">
        <v>12925</v>
      </c>
      <c r="K1341" t="s">
        <v>565</v>
      </c>
      <c r="L1341" s="119" t="str">
        <f t="shared" si="80"/>
        <v>NA</v>
      </c>
      <c r="M1341" s="119"/>
      <c r="N1341" s="120" t="str">
        <f t="shared" si="81"/>
        <v>NA</v>
      </c>
      <c r="O1341" s="120"/>
      <c r="P1341"/>
      <c r="Q1341"/>
      <c r="R1341"/>
      <c r="S1341"/>
      <c r="T1341"/>
      <c r="U1341" t="s">
        <v>40202</v>
      </c>
      <c r="V1341" t="s">
        <v>40203</v>
      </c>
      <c r="W1341" t="s">
        <v>335</v>
      </c>
      <c r="X1341" t="s">
        <v>102</v>
      </c>
      <c r="Y1341" t="s">
        <v>337</v>
      </c>
      <c r="Z1341" t="s">
        <v>54</v>
      </c>
      <c r="AA1341"/>
      <c r="AB1341" t="s">
        <v>49644</v>
      </c>
      <c r="AC1341" t="s">
        <v>49738</v>
      </c>
      <c r="AD1341"/>
      <c r="AE1341" t="s">
        <v>105</v>
      </c>
      <c r="AF1341" s="119" t="str">
        <f t="shared" si="82"/>
        <v>NA</v>
      </c>
      <c r="AG1341" s="119"/>
      <c r="AH1341" s="119"/>
      <c r="AI1341" s="119"/>
      <c r="AJ1341" s="119" t="str">
        <f t="shared" si="83"/>
        <v>NA</v>
      </c>
      <c r="AK1341" s="190"/>
      <c r="AL1341" s="191"/>
    </row>
    <row r="1342" spans="1:38" x14ac:dyDescent="0.25">
      <c r="A1342" t="s">
        <v>12940</v>
      </c>
      <c r="B1342" t="s">
        <v>12938</v>
      </c>
      <c r="C1342" t="s">
        <v>12939</v>
      </c>
      <c r="D1342" t="s">
        <v>675</v>
      </c>
      <c r="E1342" t="s">
        <v>12941</v>
      </c>
      <c r="F1342" t="s">
        <v>54</v>
      </c>
      <c r="G1342"/>
      <c r="H1342" t="s">
        <v>43631</v>
      </c>
      <c r="I1342" t="s">
        <v>50867</v>
      </c>
      <c r="J1342" t="s">
        <v>12940</v>
      </c>
      <c r="K1342" t="s">
        <v>565</v>
      </c>
      <c r="L1342" s="119" t="str">
        <f t="shared" si="80"/>
        <v>NA</v>
      </c>
      <c r="M1342" s="119"/>
      <c r="N1342" s="120" t="str">
        <f t="shared" si="81"/>
        <v>NA</v>
      </c>
      <c r="O1342" s="120"/>
      <c r="P1342"/>
      <c r="Q1342"/>
      <c r="R1342"/>
      <c r="S1342"/>
      <c r="T1342"/>
      <c r="U1342" t="s">
        <v>40204</v>
      </c>
      <c r="V1342" t="s">
        <v>40205</v>
      </c>
      <c r="W1342" t="s">
        <v>335</v>
      </c>
      <c r="X1342" t="s">
        <v>102</v>
      </c>
      <c r="Y1342" t="s">
        <v>337</v>
      </c>
      <c r="Z1342" t="s">
        <v>54</v>
      </c>
      <c r="AA1342"/>
      <c r="AB1342" t="s">
        <v>49644</v>
      </c>
      <c r="AC1342" t="s">
        <v>49738</v>
      </c>
      <c r="AD1342"/>
      <c r="AE1342" t="s">
        <v>105</v>
      </c>
      <c r="AF1342" s="119" t="str">
        <f t="shared" si="82"/>
        <v>NA</v>
      </c>
      <c r="AG1342" s="119"/>
      <c r="AH1342" s="119"/>
      <c r="AI1342" s="119"/>
      <c r="AJ1342" s="119" t="str">
        <f t="shared" si="83"/>
        <v>NA</v>
      </c>
      <c r="AK1342" s="190"/>
      <c r="AL1342" s="191"/>
    </row>
    <row r="1343" spans="1:38" x14ac:dyDescent="0.25">
      <c r="A1343" t="s">
        <v>14007</v>
      </c>
      <c r="B1343" t="s">
        <v>14005</v>
      </c>
      <c r="C1343" t="s">
        <v>14006</v>
      </c>
      <c r="D1343" t="s">
        <v>675</v>
      </c>
      <c r="E1343" t="s">
        <v>14008</v>
      </c>
      <c r="F1343" t="s">
        <v>54</v>
      </c>
      <c r="G1343"/>
      <c r="H1343" t="s">
        <v>43632</v>
      </c>
      <c r="I1343" t="s">
        <v>50868</v>
      </c>
      <c r="J1343" t="s">
        <v>14007</v>
      </c>
      <c r="K1343" t="s">
        <v>105</v>
      </c>
      <c r="L1343" s="119" t="str">
        <f t="shared" si="80"/>
        <v>NA</v>
      </c>
      <c r="M1343" s="119"/>
      <c r="N1343" s="120" t="str">
        <f t="shared" si="81"/>
        <v>NA</v>
      </c>
      <c r="O1343" s="120"/>
      <c r="P1343"/>
      <c r="Q1343"/>
      <c r="R1343"/>
      <c r="S1343"/>
      <c r="T1343"/>
      <c r="U1343" t="s">
        <v>40206</v>
      </c>
      <c r="V1343" t="s">
        <v>40207</v>
      </c>
      <c r="W1343" t="s">
        <v>335</v>
      </c>
      <c r="X1343" t="s">
        <v>102</v>
      </c>
      <c r="Y1343" t="s">
        <v>337</v>
      </c>
      <c r="Z1343" t="s">
        <v>54</v>
      </c>
      <c r="AA1343"/>
      <c r="AB1343" t="s">
        <v>49645</v>
      </c>
      <c r="AC1343" t="s">
        <v>49738</v>
      </c>
      <c r="AD1343" t="s">
        <v>41414</v>
      </c>
      <c r="AE1343" t="s">
        <v>105</v>
      </c>
      <c r="AF1343" s="119" t="str">
        <f t="shared" si="82"/>
        <v>NA</v>
      </c>
      <c r="AG1343" s="119"/>
      <c r="AH1343" s="119"/>
      <c r="AI1343" s="119"/>
      <c r="AJ1343" s="119" t="str">
        <f t="shared" si="83"/>
        <v>NA</v>
      </c>
      <c r="AK1343" s="190"/>
      <c r="AL1343" s="191"/>
    </row>
    <row r="1344" spans="1:38" x14ac:dyDescent="0.25">
      <c r="A1344" t="s">
        <v>13236</v>
      </c>
      <c r="B1344" t="s">
        <v>13234</v>
      </c>
      <c r="C1344" t="s">
        <v>13235</v>
      </c>
      <c r="D1344" t="s">
        <v>675</v>
      </c>
      <c r="E1344" t="s">
        <v>2456</v>
      </c>
      <c r="F1344" t="s">
        <v>54</v>
      </c>
      <c r="G1344"/>
      <c r="H1344" t="s">
        <v>43633</v>
      </c>
      <c r="I1344" t="s">
        <v>50869</v>
      </c>
      <c r="J1344" t="s">
        <v>13236</v>
      </c>
      <c r="K1344" t="s">
        <v>565</v>
      </c>
      <c r="L1344" s="119" t="str">
        <f t="shared" si="80"/>
        <v>NA</v>
      </c>
      <c r="M1344" s="119"/>
      <c r="N1344" s="120" t="str">
        <f t="shared" si="81"/>
        <v>NA</v>
      </c>
      <c r="O1344" s="120"/>
      <c r="P1344"/>
      <c r="Q1344"/>
      <c r="R1344"/>
      <c r="S1344"/>
      <c r="T1344"/>
      <c r="U1344" t="s">
        <v>40208</v>
      </c>
      <c r="V1344" t="s">
        <v>40209</v>
      </c>
      <c r="W1344" t="s">
        <v>335</v>
      </c>
      <c r="X1344" t="s">
        <v>102</v>
      </c>
      <c r="Y1344" t="s">
        <v>337</v>
      </c>
      <c r="Z1344" t="s">
        <v>54</v>
      </c>
      <c r="AA1344"/>
      <c r="AB1344" t="s">
        <v>49644</v>
      </c>
      <c r="AC1344" t="s">
        <v>49738</v>
      </c>
      <c r="AD1344"/>
      <c r="AE1344" t="s">
        <v>105</v>
      </c>
      <c r="AF1344" s="119" t="str">
        <f t="shared" si="82"/>
        <v>NA</v>
      </c>
      <c r="AG1344" s="119"/>
      <c r="AH1344" s="119"/>
      <c r="AI1344" s="119"/>
      <c r="AJ1344" s="119" t="str">
        <f t="shared" si="83"/>
        <v>NA</v>
      </c>
      <c r="AK1344" s="190"/>
      <c r="AL1344" s="191"/>
    </row>
    <row r="1345" spans="1:38" x14ac:dyDescent="0.25">
      <c r="A1345" t="s">
        <v>12595</v>
      </c>
      <c r="B1345" t="s">
        <v>12593</v>
      </c>
      <c r="C1345" t="s">
        <v>12594</v>
      </c>
      <c r="D1345" t="s">
        <v>675</v>
      </c>
      <c r="E1345" t="s">
        <v>2456</v>
      </c>
      <c r="F1345" t="s">
        <v>54</v>
      </c>
      <c r="G1345"/>
      <c r="H1345" t="s">
        <v>43634</v>
      </c>
      <c r="I1345" t="s">
        <v>50869</v>
      </c>
      <c r="J1345"/>
      <c r="K1345" t="s">
        <v>105</v>
      </c>
      <c r="L1345" s="119" t="str">
        <f t="shared" si="80"/>
        <v>NA</v>
      </c>
      <c r="M1345" s="119"/>
      <c r="N1345" s="120" t="str">
        <f t="shared" si="81"/>
        <v>NA</v>
      </c>
      <c r="O1345" s="120"/>
      <c r="P1345"/>
      <c r="Q1345"/>
      <c r="R1345"/>
      <c r="S1345"/>
      <c r="T1345"/>
      <c r="U1345" t="s">
        <v>40210</v>
      </c>
      <c r="V1345" t="s">
        <v>40211</v>
      </c>
      <c r="W1345" t="s">
        <v>335</v>
      </c>
      <c r="X1345" t="s">
        <v>102</v>
      </c>
      <c r="Y1345" t="s">
        <v>337</v>
      </c>
      <c r="Z1345" t="s">
        <v>54</v>
      </c>
      <c r="AA1345"/>
      <c r="AB1345" t="s">
        <v>49644</v>
      </c>
      <c r="AC1345" t="s">
        <v>49738</v>
      </c>
      <c r="AD1345"/>
      <c r="AE1345" t="s">
        <v>105</v>
      </c>
      <c r="AF1345" s="119" t="str">
        <f t="shared" si="82"/>
        <v>NA</v>
      </c>
      <c r="AG1345" s="119"/>
      <c r="AH1345" s="119"/>
      <c r="AI1345" s="119"/>
      <c r="AJ1345" s="119" t="str">
        <f t="shared" si="83"/>
        <v>NA</v>
      </c>
      <c r="AK1345" s="190"/>
      <c r="AL1345" s="191"/>
    </row>
    <row r="1346" spans="1:38" x14ac:dyDescent="0.25">
      <c r="A1346" t="s">
        <v>9245</v>
      </c>
      <c r="B1346" t="s">
        <v>9243</v>
      </c>
      <c r="C1346" t="s">
        <v>9244</v>
      </c>
      <c r="D1346" t="s">
        <v>675</v>
      </c>
      <c r="E1346" t="s">
        <v>9246</v>
      </c>
      <c r="F1346" t="s">
        <v>54</v>
      </c>
      <c r="G1346"/>
      <c r="H1346" t="s">
        <v>43635</v>
      </c>
      <c r="I1346" t="s">
        <v>50870</v>
      </c>
      <c r="J1346"/>
      <c r="K1346" t="s">
        <v>105</v>
      </c>
      <c r="L1346" s="119" t="str">
        <f t="shared" si="80"/>
        <v>NA</v>
      </c>
      <c r="M1346" s="119"/>
      <c r="N1346" s="120" t="str">
        <f t="shared" si="81"/>
        <v>NA</v>
      </c>
      <c r="O1346" s="120"/>
      <c r="P1346"/>
      <c r="Q1346"/>
      <c r="R1346"/>
      <c r="S1346"/>
      <c r="T1346"/>
      <c r="U1346" t="s">
        <v>40212</v>
      </c>
      <c r="V1346" t="s">
        <v>40213</v>
      </c>
      <c r="W1346" t="s">
        <v>335</v>
      </c>
      <c r="X1346" t="s">
        <v>102</v>
      </c>
      <c r="Y1346" t="s">
        <v>337</v>
      </c>
      <c r="Z1346" t="s">
        <v>54</v>
      </c>
      <c r="AA1346" t="s">
        <v>49643</v>
      </c>
      <c r="AB1346" t="s">
        <v>49644</v>
      </c>
      <c r="AC1346" t="s">
        <v>49738</v>
      </c>
      <c r="AD1346"/>
      <c r="AE1346" t="s">
        <v>105</v>
      </c>
      <c r="AF1346" s="119" t="str">
        <f t="shared" si="82"/>
        <v>NA</v>
      </c>
      <c r="AG1346" s="119"/>
      <c r="AH1346" s="119"/>
      <c r="AI1346" s="119"/>
      <c r="AJ1346" s="119" t="str">
        <f t="shared" si="83"/>
        <v>NA</v>
      </c>
      <c r="AK1346" s="190"/>
      <c r="AL1346" s="191"/>
    </row>
    <row r="1347" spans="1:38" x14ac:dyDescent="0.25">
      <c r="A1347" t="s">
        <v>14105</v>
      </c>
      <c r="B1347" t="s">
        <v>14103</v>
      </c>
      <c r="C1347" t="s">
        <v>14104</v>
      </c>
      <c r="D1347" t="s">
        <v>675</v>
      </c>
      <c r="E1347" t="s">
        <v>3073</v>
      </c>
      <c r="F1347" t="s">
        <v>54</v>
      </c>
      <c r="G1347"/>
      <c r="H1347" t="s">
        <v>43636</v>
      </c>
      <c r="I1347" t="s">
        <v>50871</v>
      </c>
      <c r="J1347" t="s">
        <v>14105</v>
      </c>
      <c r="K1347" t="s">
        <v>565</v>
      </c>
      <c r="L1347" s="119" t="str">
        <f t="shared" ref="L1347:L1410" si="84">IF($Q$1&lt;&gt;"",IF(ISNUMBER(SEARCH("*"&amp;$Q$1&amp;"*", A1347)),A1347, IF(ISNUMBER(SEARCH("*"&amp;$Q$1&amp;"*", H1347)),A1347, IF(ISNUMBER(SEARCH("*"&amp;$Q$1&amp;"*", G1347)),A1347, IF(ISNUMBER(SEARCH("*"&amp;$Q$1&amp;"*", J1347)),A1347,  IF(ISNUMBER(SEARCH("*"&amp;$Q$1&amp;"*", E1347)),A1347, "NA"))))),"NA")</f>
        <v>NA</v>
      </c>
      <c r="M1347" s="119"/>
      <c r="N1347" s="120" t="str">
        <f t="shared" ref="N1347:N1410" si="85">IF($Q$11=1,IF(ISNUMBER(SEARCH($T$11,C1347)),A1347,"NA"),"NA")</f>
        <v>NA</v>
      </c>
      <c r="O1347" s="120"/>
      <c r="P1347"/>
      <c r="Q1347"/>
      <c r="R1347"/>
      <c r="S1347"/>
      <c r="T1347"/>
      <c r="U1347" t="s">
        <v>40214</v>
      </c>
      <c r="V1347" t="s">
        <v>40215</v>
      </c>
      <c r="W1347" t="s">
        <v>3277</v>
      </c>
      <c r="X1347" t="s">
        <v>102</v>
      </c>
      <c r="Y1347" t="s">
        <v>3279</v>
      </c>
      <c r="Z1347" t="s">
        <v>54</v>
      </c>
      <c r="AA1347"/>
      <c r="AB1347" t="s">
        <v>42867</v>
      </c>
      <c r="AC1347" t="s">
        <v>50284</v>
      </c>
      <c r="AD1347"/>
      <c r="AE1347" t="s">
        <v>105</v>
      </c>
      <c r="AF1347" s="119" t="str">
        <f t="shared" ref="AF1347:AF1410" si="86">IF($Q$6&lt;&gt;"",IF(ISNUMBER(SEARCH($Q$6, W1347)),U1347, "NA"),"NA")</f>
        <v>NA</v>
      </c>
      <c r="AG1347" s="119"/>
      <c r="AH1347" s="119"/>
      <c r="AI1347" s="119"/>
      <c r="AJ1347" s="119" t="str">
        <f t="shared" ref="AJ1347:AJ1410" si="87">IF($Q$5&lt;&gt;"",IF(ISNUMBER(SEARCH($Q$5, U1347&amp;" "&amp;Y1347&amp;" "&amp;AA1347&amp;" "&amp;AB1347&amp;" "&amp;AD1347)),U1347, "NA"),"NA")</f>
        <v>NA</v>
      </c>
      <c r="AK1347" s="190"/>
      <c r="AL1347" s="191"/>
    </row>
    <row r="1348" spans="1:38" x14ac:dyDescent="0.25">
      <c r="A1348" t="s">
        <v>20954</v>
      </c>
      <c r="B1348" t="s">
        <v>20952</v>
      </c>
      <c r="C1348" t="s">
        <v>20953</v>
      </c>
      <c r="D1348" t="s">
        <v>675</v>
      </c>
      <c r="E1348" t="s">
        <v>3073</v>
      </c>
      <c r="F1348" t="s">
        <v>54</v>
      </c>
      <c r="G1348"/>
      <c r="H1348" t="s">
        <v>43637</v>
      </c>
      <c r="I1348" t="s">
        <v>50871</v>
      </c>
      <c r="J1348" t="s">
        <v>20955</v>
      </c>
      <c r="K1348" t="s">
        <v>105</v>
      </c>
      <c r="L1348" s="119" t="str">
        <f t="shared" si="84"/>
        <v>NA</v>
      </c>
      <c r="M1348" s="119"/>
      <c r="N1348" s="120" t="str">
        <f t="shared" si="85"/>
        <v>NA</v>
      </c>
      <c r="O1348" s="120"/>
      <c r="P1348"/>
      <c r="Q1348"/>
      <c r="R1348"/>
      <c r="S1348"/>
      <c r="T1348"/>
      <c r="U1348" t="s">
        <v>40216</v>
      </c>
      <c r="V1348" t="s">
        <v>40217</v>
      </c>
      <c r="W1348" t="s">
        <v>335</v>
      </c>
      <c r="X1348" t="s">
        <v>102</v>
      </c>
      <c r="Y1348" t="s">
        <v>3279</v>
      </c>
      <c r="Z1348" t="s">
        <v>54</v>
      </c>
      <c r="AA1348"/>
      <c r="AB1348" t="s">
        <v>42868</v>
      </c>
      <c r="AC1348" t="s">
        <v>50284</v>
      </c>
      <c r="AD1348"/>
      <c r="AE1348" t="s">
        <v>105</v>
      </c>
      <c r="AF1348" s="119" t="str">
        <f t="shared" si="86"/>
        <v>NA</v>
      </c>
      <c r="AG1348" s="119"/>
      <c r="AH1348" s="119"/>
      <c r="AI1348" s="119"/>
      <c r="AJ1348" s="119" t="str">
        <f t="shared" si="87"/>
        <v>NA</v>
      </c>
      <c r="AK1348" s="190"/>
      <c r="AL1348" s="191"/>
    </row>
    <row r="1349" spans="1:38" x14ac:dyDescent="0.25">
      <c r="A1349" t="s">
        <v>14184</v>
      </c>
      <c r="B1349" t="s">
        <v>14182</v>
      </c>
      <c r="C1349" t="s">
        <v>14183</v>
      </c>
      <c r="D1349" t="s">
        <v>675</v>
      </c>
      <c r="E1349" t="s">
        <v>14185</v>
      </c>
      <c r="F1349" t="s">
        <v>54</v>
      </c>
      <c r="G1349"/>
      <c r="H1349" t="s">
        <v>43638</v>
      </c>
      <c r="I1349" t="s">
        <v>50872</v>
      </c>
      <c r="J1349" t="s">
        <v>14184</v>
      </c>
      <c r="K1349" t="s">
        <v>565</v>
      </c>
      <c r="L1349" s="119" t="str">
        <f t="shared" si="84"/>
        <v>NA</v>
      </c>
      <c r="M1349" s="119"/>
      <c r="N1349" s="120" t="str">
        <f t="shared" si="85"/>
        <v>NA</v>
      </c>
      <c r="O1349" s="120"/>
      <c r="P1349"/>
      <c r="Q1349"/>
      <c r="R1349"/>
      <c r="S1349"/>
      <c r="T1349"/>
      <c r="U1349" t="s">
        <v>40218</v>
      </c>
      <c r="V1349" t="s">
        <v>40219</v>
      </c>
      <c r="W1349" t="s">
        <v>335</v>
      </c>
      <c r="X1349" t="s">
        <v>102</v>
      </c>
      <c r="Y1349" t="s">
        <v>3279</v>
      </c>
      <c r="Z1349" t="s">
        <v>54</v>
      </c>
      <c r="AA1349"/>
      <c r="AB1349" t="s">
        <v>42867</v>
      </c>
      <c r="AC1349" t="s">
        <v>50284</v>
      </c>
      <c r="AD1349" t="s">
        <v>40218</v>
      </c>
      <c r="AE1349" t="s">
        <v>105</v>
      </c>
      <c r="AF1349" s="119" t="str">
        <f t="shared" si="86"/>
        <v>NA</v>
      </c>
      <c r="AG1349" s="119"/>
      <c r="AH1349" s="119"/>
      <c r="AI1349" s="119"/>
      <c r="AJ1349" s="119" t="str">
        <f t="shared" si="87"/>
        <v>NA</v>
      </c>
      <c r="AK1349" s="190"/>
      <c r="AL1349" s="191"/>
    </row>
    <row r="1350" spans="1:38" x14ac:dyDescent="0.25">
      <c r="A1350" t="s">
        <v>14284</v>
      </c>
      <c r="B1350" t="s">
        <v>14282</v>
      </c>
      <c r="C1350" t="s">
        <v>14283</v>
      </c>
      <c r="D1350" t="s">
        <v>675</v>
      </c>
      <c r="E1350" t="s">
        <v>14285</v>
      </c>
      <c r="F1350" t="s">
        <v>54</v>
      </c>
      <c r="G1350"/>
      <c r="H1350" t="s">
        <v>43639</v>
      </c>
      <c r="I1350" t="s">
        <v>50873</v>
      </c>
      <c r="J1350" t="s">
        <v>14284</v>
      </c>
      <c r="K1350" t="s">
        <v>565</v>
      </c>
      <c r="L1350" s="119" t="str">
        <f t="shared" si="84"/>
        <v>NA</v>
      </c>
      <c r="M1350" s="119"/>
      <c r="N1350" s="120" t="str">
        <f t="shared" si="85"/>
        <v>NA</v>
      </c>
      <c r="O1350" s="120"/>
      <c r="P1350"/>
      <c r="Q1350"/>
      <c r="R1350"/>
      <c r="S1350"/>
      <c r="T1350"/>
      <c r="U1350" t="s">
        <v>40220</v>
      </c>
      <c r="V1350" t="s">
        <v>40221</v>
      </c>
      <c r="W1350" t="s">
        <v>335</v>
      </c>
      <c r="X1350" t="s">
        <v>102</v>
      </c>
      <c r="Y1350" t="s">
        <v>3279</v>
      </c>
      <c r="Z1350" t="s">
        <v>54</v>
      </c>
      <c r="AA1350"/>
      <c r="AB1350" t="s">
        <v>42867</v>
      </c>
      <c r="AC1350" t="s">
        <v>50284</v>
      </c>
      <c r="AD1350" t="s">
        <v>41415</v>
      </c>
      <c r="AE1350" t="s">
        <v>105</v>
      </c>
      <c r="AF1350" s="119" t="str">
        <f t="shared" si="86"/>
        <v>NA</v>
      </c>
      <c r="AG1350" s="119"/>
      <c r="AH1350" s="119"/>
      <c r="AI1350" s="119"/>
      <c r="AJ1350" s="119" t="str">
        <f t="shared" si="87"/>
        <v>NA</v>
      </c>
      <c r="AK1350" s="190"/>
      <c r="AL1350" s="191"/>
    </row>
    <row r="1351" spans="1:38" x14ac:dyDescent="0.25">
      <c r="A1351" t="s">
        <v>13427</v>
      </c>
      <c r="B1351" t="s">
        <v>13425</v>
      </c>
      <c r="C1351" t="s">
        <v>13426</v>
      </c>
      <c r="D1351" t="s">
        <v>675</v>
      </c>
      <c r="E1351" t="s">
        <v>2084</v>
      </c>
      <c r="F1351" t="s">
        <v>54</v>
      </c>
      <c r="G1351"/>
      <c r="H1351" t="s">
        <v>43640</v>
      </c>
      <c r="I1351" t="s">
        <v>50874</v>
      </c>
      <c r="J1351" t="s">
        <v>13427</v>
      </c>
      <c r="K1351" t="s">
        <v>565</v>
      </c>
      <c r="L1351" s="119" t="str">
        <f t="shared" si="84"/>
        <v>NA</v>
      </c>
      <c r="M1351" s="119"/>
      <c r="N1351" s="120" t="str">
        <f t="shared" si="85"/>
        <v>NA</v>
      </c>
      <c r="O1351" s="120"/>
      <c r="P1351"/>
      <c r="Q1351"/>
      <c r="R1351"/>
      <c r="S1351"/>
      <c r="T1351"/>
      <c r="U1351" t="s">
        <v>40222</v>
      </c>
      <c r="V1351" t="s">
        <v>40223</v>
      </c>
      <c r="W1351" t="s">
        <v>335</v>
      </c>
      <c r="X1351" t="s">
        <v>102</v>
      </c>
      <c r="Y1351" t="s">
        <v>25469</v>
      </c>
      <c r="Z1351" t="s">
        <v>54</v>
      </c>
      <c r="AA1351"/>
      <c r="AB1351" t="s">
        <v>42869</v>
      </c>
      <c r="AC1351" t="s">
        <v>56422</v>
      </c>
      <c r="AD1351"/>
      <c r="AE1351" t="s">
        <v>105</v>
      </c>
      <c r="AF1351" s="119" t="str">
        <f t="shared" si="86"/>
        <v>NA</v>
      </c>
      <c r="AG1351" s="119"/>
      <c r="AH1351" s="119"/>
      <c r="AI1351" s="119"/>
      <c r="AJ1351" s="119" t="str">
        <f t="shared" si="87"/>
        <v>NA</v>
      </c>
      <c r="AK1351" s="190"/>
      <c r="AL1351" s="191"/>
    </row>
    <row r="1352" spans="1:38" x14ac:dyDescent="0.25">
      <c r="A1352" t="s">
        <v>13430</v>
      </c>
      <c r="B1352" t="s">
        <v>13428</v>
      </c>
      <c r="C1352" t="s">
        <v>13429</v>
      </c>
      <c r="D1352" t="s">
        <v>675</v>
      </c>
      <c r="E1352" t="s">
        <v>13431</v>
      </c>
      <c r="F1352" t="s">
        <v>54</v>
      </c>
      <c r="G1352"/>
      <c r="H1352" t="s">
        <v>43641</v>
      </c>
      <c r="I1352" t="s">
        <v>50875</v>
      </c>
      <c r="J1352" t="s">
        <v>13430</v>
      </c>
      <c r="K1352" t="s">
        <v>565</v>
      </c>
      <c r="L1352" s="119" t="str">
        <f t="shared" si="84"/>
        <v>NA</v>
      </c>
      <c r="M1352" s="119"/>
      <c r="N1352" s="120" t="str">
        <f t="shared" si="85"/>
        <v>NA</v>
      </c>
      <c r="O1352" s="120"/>
      <c r="P1352"/>
      <c r="Q1352"/>
      <c r="R1352"/>
      <c r="S1352"/>
      <c r="T1352"/>
      <c r="U1352" t="s">
        <v>40224</v>
      </c>
      <c r="V1352" t="s">
        <v>40225</v>
      </c>
      <c r="W1352" t="s">
        <v>335</v>
      </c>
      <c r="X1352" t="s">
        <v>102</v>
      </c>
      <c r="Y1352" t="s">
        <v>25469</v>
      </c>
      <c r="Z1352" t="s">
        <v>54</v>
      </c>
      <c r="AA1352"/>
      <c r="AB1352" t="s">
        <v>42869</v>
      </c>
      <c r="AC1352" t="s">
        <v>56422</v>
      </c>
      <c r="AD1352"/>
      <c r="AE1352" t="s">
        <v>105</v>
      </c>
      <c r="AF1352" s="119" t="str">
        <f t="shared" si="86"/>
        <v>NA</v>
      </c>
      <c r="AG1352" s="119"/>
      <c r="AH1352" s="119"/>
      <c r="AI1352" s="119"/>
      <c r="AJ1352" s="119" t="str">
        <f t="shared" si="87"/>
        <v>NA</v>
      </c>
      <c r="AK1352" s="190"/>
      <c r="AL1352" s="191"/>
    </row>
    <row r="1353" spans="1:38" x14ac:dyDescent="0.25">
      <c r="A1353" t="s">
        <v>13442</v>
      </c>
      <c r="B1353" t="s">
        <v>13440</v>
      </c>
      <c r="C1353" t="s">
        <v>13441</v>
      </c>
      <c r="D1353" t="s">
        <v>675</v>
      </c>
      <c r="E1353" t="s">
        <v>13443</v>
      </c>
      <c r="F1353" t="s">
        <v>54</v>
      </c>
      <c r="G1353"/>
      <c r="H1353" t="s">
        <v>43642</v>
      </c>
      <c r="I1353" t="s">
        <v>50876</v>
      </c>
      <c r="J1353" t="s">
        <v>13442</v>
      </c>
      <c r="K1353" t="s">
        <v>565</v>
      </c>
      <c r="L1353" s="119" t="str">
        <f t="shared" si="84"/>
        <v>NA</v>
      </c>
      <c r="M1353" s="119"/>
      <c r="N1353" s="120" t="str">
        <f t="shared" si="85"/>
        <v>NA</v>
      </c>
      <c r="O1353" s="120"/>
      <c r="P1353"/>
      <c r="Q1353"/>
      <c r="R1353"/>
      <c r="S1353"/>
      <c r="T1353"/>
      <c r="U1353" t="s">
        <v>2389</v>
      </c>
      <c r="V1353" t="s">
        <v>40226</v>
      </c>
      <c r="W1353" t="s">
        <v>2388</v>
      </c>
      <c r="X1353" t="s">
        <v>102</v>
      </c>
      <c r="Y1353" t="s">
        <v>2390</v>
      </c>
      <c r="Z1353" t="s">
        <v>54</v>
      </c>
      <c r="AA1353"/>
      <c r="AB1353" t="s">
        <v>42870</v>
      </c>
      <c r="AC1353" t="s">
        <v>50285</v>
      </c>
      <c r="AD1353"/>
      <c r="AE1353" t="s">
        <v>105</v>
      </c>
      <c r="AF1353" s="119" t="str">
        <f t="shared" si="86"/>
        <v>NA</v>
      </c>
      <c r="AG1353" s="119"/>
      <c r="AH1353" s="119"/>
      <c r="AI1353" s="119"/>
      <c r="AJ1353" s="119" t="str">
        <f t="shared" si="87"/>
        <v>NA</v>
      </c>
      <c r="AK1353" s="190"/>
      <c r="AL1353" s="191"/>
    </row>
    <row r="1354" spans="1:38" x14ac:dyDescent="0.25">
      <c r="A1354" t="s">
        <v>13462</v>
      </c>
      <c r="B1354" t="s">
        <v>13460</v>
      </c>
      <c r="C1354" t="s">
        <v>13461</v>
      </c>
      <c r="D1354" t="s">
        <v>675</v>
      </c>
      <c r="E1354" t="s">
        <v>13463</v>
      </c>
      <c r="F1354" t="s">
        <v>54</v>
      </c>
      <c r="G1354"/>
      <c r="H1354" t="s">
        <v>43643</v>
      </c>
      <c r="I1354" t="s">
        <v>50877</v>
      </c>
      <c r="J1354" t="s">
        <v>13462</v>
      </c>
      <c r="K1354" t="s">
        <v>565</v>
      </c>
      <c r="L1354" s="119" t="str">
        <f t="shared" si="84"/>
        <v>NA</v>
      </c>
      <c r="M1354" s="119"/>
      <c r="N1354" s="120" t="str">
        <f t="shared" si="85"/>
        <v>NA</v>
      </c>
      <c r="O1354" s="120"/>
      <c r="P1354"/>
      <c r="Q1354"/>
      <c r="R1354"/>
      <c r="S1354"/>
      <c r="T1354"/>
      <c r="U1354" t="s">
        <v>2974</v>
      </c>
      <c r="V1354" t="s">
        <v>40227</v>
      </c>
      <c r="W1354" t="s">
        <v>2973</v>
      </c>
      <c r="X1354" t="s">
        <v>102</v>
      </c>
      <c r="Y1354" t="s">
        <v>697</v>
      </c>
      <c r="Z1354" t="s">
        <v>54</v>
      </c>
      <c r="AA1354"/>
      <c r="AB1354" t="s">
        <v>42871</v>
      </c>
      <c r="AC1354" t="s">
        <v>50286</v>
      </c>
      <c r="AD1354"/>
      <c r="AE1354" t="s">
        <v>105</v>
      </c>
      <c r="AF1354" s="119" t="str">
        <f t="shared" si="86"/>
        <v>NA</v>
      </c>
      <c r="AG1354" s="119"/>
      <c r="AH1354" s="119"/>
      <c r="AI1354" s="119"/>
      <c r="AJ1354" s="119" t="str">
        <f t="shared" si="87"/>
        <v>NA</v>
      </c>
      <c r="AK1354" s="190"/>
      <c r="AL1354" s="191"/>
    </row>
    <row r="1355" spans="1:38" x14ac:dyDescent="0.25">
      <c r="A1355" t="s">
        <v>13475</v>
      </c>
      <c r="B1355" t="s">
        <v>13473</v>
      </c>
      <c r="C1355" t="s">
        <v>13474</v>
      </c>
      <c r="D1355" t="s">
        <v>675</v>
      </c>
      <c r="E1355" t="s">
        <v>13476</v>
      </c>
      <c r="F1355" t="s">
        <v>54</v>
      </c>
      <c r="G1355"/>
      <c r="H1355" t="s">
        <v>43644</v>
      </c>
      <c r="I1355" t="s">
        <v>50878</v>
      </c>
      <c r="J1355" t="s">
        <v>13475</v>
      </c>
      <c r="K1355" t="s">
        <v>565</v>
      </c>
      <c r="L1355" s="119" t="str">
        <f t="shared" si="84"/>
        <v>NA</v>
      </c>
      <c r="M1355" s="119"/>
      <c r="N1355" s="120" t="str">
        <f t="shared" si="85"/>
        <v>NA</v>
      </c>
      <c r="O1355" s="120"/>
      <c r="P1355"/>
      <c r="Q1355"/>
      <c r="R1355"/>
      <c r="S1355"/>
      <c r="T1355"/>
      <c r="U1355" t="s">
        <v>40239</v>
      </c>
      <c r="V1355" t="s">
        <v>40240</v>
      </c>
      <c r="W1355" t="s">
        <v>335</v>
      </c>
      <c r="X1355" t="s">
        <v>102</v>
      </c>
      <c r="Y1355" t="s">
        <v>40241</v>
      </c>
      <c r="Z1355" t="s">
        <v>54</v>
      </c>
      <c r="AA1355"/>
      <c r="AB1355" t="s">
        <v>42872</v>
      </c>
      <c r="AC1355" t="s">
        <v>56423</v>
      </c>
      <c r="AD1355"/>
      <c r="AE1355" t="s">
        <v>105</v>
      </c>
      <c r="AF1355" s="119" t="str">
        <f t="shared" si="86"/>
        <v>NA</v>
      </c>
      <c r="AG1355" s="119"/>
      <c r="AH1355" s="119"/>
      <c r="AI1355" s="119"/>
      <c r="AJ1355" s="119" t="str">
        <f t="shared" si="87"/>
        <v>NA</v>
      </c>
      <c r="AK1355" s="190"/>
      <c r="AL1355" s="191"/>
    </row>
    <row r="1356" spans="1:38" x14ac:dyDescent="0.25">
      <c r="A1356" t="s">
        <v>8602</v>
      </c>
      <c r="B1356" t="s">
        <v>8600</v>
      </c>
      <c r="C1356" t="s">
        <v>8601</v>
      </c>
      <c r="D1356" t="s">
        <v>675</v>
      </c>
      <c r="E1356" t="s">
        <v>8603</v>
      </c>
      <c r="F1356" t="s">
        <v>54</v>
      </c>
      <c r="G1356"/>
      <c r="H1356" t="s">
        <v>43645</v>
      </c>
      <c r="I1356" t="s">
        <v>50879</v>
      </c>
      <c r="J1356"/>
      <c r="K1356" t="s">
        <v>105</v>
      </c>
      <c r="L1356" s="119" t="str">
        <f t="shared" si="84"/>
        <v>NA</v>
      </c>
      <c r="M1356" s="119"/>
      <c r="N1356" s="120" t="str">
        <f t="shared" si="85"/>
        <v>NA</v>
      </c>
      <c r="O1356" s="120"/>
      <c r="P1356"/>
      <c r="Q1356"/>
      <c r="R1356"/>
      <c r="S1356"/>
      <c r="T1356"/>
      <c r="U1356" t="s">
        <v>41417</v>
      </c>
      <c r="V1356" t="s">
        <v>41416</v>
      </c>
      <c r="W1356" t="s">
        <v>315</v>
      </c>
      <c r="X1356" t="s">
        <v>102</v>
      </c>
      <c r="Y1356" t="s">
        <v>41852</v>
      </c>
      <c r="Z1356" t="s">
        <v>54</v>
      </c>
      <c r="AA1356"/>
      <c r="AB1356" t="s">
        <v>42874</v>
      </c>
      <c r="AC1356" t="s">
        <v>56424</v>
      </c>
      <c r="AD1356"/>
      <c r="AE1356" t="s">
        <v>105</v>
      </c>
      <c r="AF1356" s="119" t="str">
        <f t="shared" si="86"/>
        <v>NA</v>
      </c>
      <c r="AG1356" s="119"/>
      <c r="AH1356" s="119"/>
      <c r="AI1356" s="119"/>
      <c r="AJ1356" s="119" t="str">
        <f t="shared" si="87"/>
        <v>NA</v>
      </c>
      <c r="AK1356" s="190"/>
      <c r="AL1356" s="191"/>
    </row>
    <row r="1357" spans="1:38" x14ac:dyDescent="0.25">
      <c r="A1357" t="s">
        <v>10398</v>
      </c>
      <c r="B1357" t="s">
        <v>10397</v>
      </c>
      <c r="C1357" t="s">
        <v>10384</v>
      </c>
      <c r="D1357" t="s">
        <v>675</v>
      </c>
      <c r="E1357" t="s">
        <v>2437</v>
      </c>
      <c r="F1357" t="s">
        <v>54</v>
      </c>
      <c r="G1357"/>
      <c r="H1357" t="s">
        <v>43646</v>
      </c>
      <c r="I1357" t="s">
        <v>50880</v>
      </c>
      <c r="J1357" t="s">
        <v>10398</v>
      </c>
      <c r="K1357" t="s">
        <v>565</v>
      </c>
      <c r="L1357" s="119" t="str">
        <f t="shared" si="84"/>
        <v>NA</v>
      </c>
      <c r="M1357" s="119"/>
      <c r="N1357" s="120" t="str">
        <f t="shared" si="85"/>
        <v>NA</v>
      </c>
      <c r="O1357" s="120"/>
      <c r="P1357"/>
      <c r="Q1357"/>
      <c r="R1357"/>
      <c r="S1357"/>
      <c r="T1357"/>
      <c r="U1357" t="s">
        <v>40242</v>
      </c>
      <c r="V1357" t="s">
        <v>40243</v>
      </c>
      <c r="W1357" t="s">
        <v>2397</v>
      </c>
      <c r="X1357" t="s">
        <v>102</v>
      </c>
      <c r="Y1357" t="s">
        <v>724</v>
      </c>
      <c r="Z1357" t="s">
        <v>54</v>
      </c>
      <c r="AA1357"/>
      <c r="AB1357" t="s">
        <v>42876</v>
      </c>
      <c r="AC1357" t="s">
        <v>50289</v>
      </c>
      <c r="AD1357"/>
      <c r="AE1357" t="s">
        <v>105</v>
      </c>
      <c r="AF1357" s="119" t="str">
        <f t="shared" si="86"/>
        <v>NA</v>
      </c>
      <c r="AG1357" s="119"/>
      <c r="AH1357" s="119"/>
      <c r="AI1357" s="119"/>
      <c r="AJ1357" s="119" t="str">
        <f t="shared" si="87"/>
        <v>NA</v>
      </c>
      <c r="AK1357" s="190"/>
      <c r="AL1357" s="191"/>
    </row>
    <row r="1358" spans="1:38" x14ac:dyDescent="0.25">
      <c r="A1358" t="s">
        <v>14354</v>
      </c>
      <c r="B1358" t="s">
        <v>14352</v>
      </c>
      <c r="C1358" t="s">
        <v>14353</v>
      </c>
      <c r="D1358" t="s">
        <v>675</v>
      </c>
      <c r="E1358" t="s">
        <v>2437</v>
      </c>
      <c r="F1358" t="s">
        <v>54</v>
      </c>
      <c r="G1358"/>
      <c r="H1358" t="s">
        <v>43647</v>
      </c>
      <c r="I1358" t="s">
        <v>50880</v>
      </c>
      <c r="J1358" t="s">
        <v>14354</v>
      </c>
      <c r="K1358" t="s">
        <v>565</v>
      </c>
      <c r="L1358" s="119" t="str">
        <f t="shared" si="84"/>
        <v>NA</v>
      </c>
      <c r="M1358" s="119"/>
      <c r="N1358" s="120" t="str">
        <f t="shared" si="85"/>
        <v>NA</v>
      </c>
      <c r="O1358" s="120"/>
      <c r="P1358"/>
      <c r="Q1358"/>
      <c r="R1358"/>
      <c r="S1358"/>
      <c r="T1358"/>
      <c r="U1358" t="s">
        <v>40244</v>
      </c>
      <c r="V1358" t="s">
        <v>40245</v>
      </c>
      <c r="W1358" t="s">
        <v>3616</v>
      </c>
      <c r="X1358" t="s">
        <v>102</v>
      </c>
      <c r="Y1358" t="s">
        <v>18718</v>
      </c>
      <c r="Z1358" t="s">
        <v>54</v>
      </c>
      <c r="AA1358"/>
      <c r="AB1358" t="s">
        <v>42878</v>
      </c>
      <c r="AC1358" t="s">
        <v>56425</v>
      </c>
      <c r="AD1358" t="s">
        <v>41418</v>
      </c>
      <c r="AE1358" t="s">
        <v>105</v>
      </c>
      <c r="AF1358" s="119" t="str">
        <f t="shared" si="86"/>
        <v>NA</v>
      </c>
      <c r="AG1358" s="119"/>
      <c r="AH1358" s="119"/>
      <c r="AI1358" s="119"/>
      <c r="AJ1358" s="119" t="str">
        <f t="shared" si="87"/>
        <v>NA</v>
      </c>
      <c r="AK1358" s="190"/>
      <c r="AL1358" s="191"/>
    </row>
    <row r="1359" spans="1:38" x14ac:dyDescent="0.25">
      <c r="A1359" t="s">
        <v>13513</v>
      </c>
      <c r="B1359" t="s">
        <v>13511</v>
      </c>
      <c r="C1359" t="s">
        <v>13512</v>
      </c>
      <c r="D1359" t="s">
        <v>675</v>
      </c>
      <c r="E1359" t="s">
        <v>13514</v>
      </c>
      <c r="F1359" t="s">
        <v>54</v>
      </c>
      <c r="G1359"/>
      <c r="H1359" t="s">
        <v>43648</v>
      </c>
      <c r="I1359" t="s">
        <v>50881</v>
      </c>
      <c r="J1359" t="s">
        <v>13513</v>
      </c>
      <c r="K1359" t="s">
        <v>565</v>
      </c>
      <c r="L1359" s="119" t="str">
        <f t="shared" si="84"/>
        <v>NA</v>
      </c>
      <c r="M1359" s="119"/>
      <c r="N1359" s="120" t="str">
        <f t="shared" si="85"/>
        <v>NA</v>
      </c>
      <c r="O1359" s="120"/>
      <c r="P1359"/>
      <c r="Q1359"/>
      <c r="R1359"/>
      <c r="S1359"/>
      <c r="T1359"/>
      <c r="U1359" t="s">
        <v>40246</v>
      </c>
      <c r="V1359" t="s">
        <v>40247</v>
      </c>
      <c r="W1359" t="s">
        <v>3567</v>
      </c>
      <c r="X1359" t="s">
        <v>102</v>
      </c>
      <c r="Y1359" t="s">
        <v>40248</v>
      </c>
      <c r="Z1359" t="s">
        <v>54</v>
      </c>
      <c r="AA1359"/>
      <c r="AB1359" t="s">
        <v>42879</v>
      </c>
      <c r="AC1359" t="s">
        <v>56426</v>
      </c>
      <c r="AD1359" t="s">
        <v>40246</v>
      </c>
      <c r="AE1359" t="s">
        <v>105</v>
      </c>
      <c r="AF1359" s="119" t="str">
        <f t="shared" si="86"/>
        <v>NA</v>
      </c>
      <c r="AG1359" s="119"/>
      <c r="AH1359" s="119"/>
      <c r="AI1359" s="119"/>
      <c r="AJ1359" s="119" t="str">
        <f t="shared" si="87"/>
        <v>NA</v>
      </c>
      <c r="AK1359" s="190"/>
      <c r="AL1359" s="191"/>
    </row>
    <row r="1360" spans="1:38" x14ac:dyDescent="0.25">
      <c r="A1360" t="s">
        <v>13517</v>
      </c>
      <c r="B1360" t="s">
        <v>13515</v>
      </c>
      <c r="C1360" t="s">
        <v>13516</v>
      </c>
      <c r="D1360" t="s">
        <v>675</v>
      </c>
      <c r="E1360" t="s">
        <v>13518</v>
      </c>
      <c r="F1360" t="s">
        <v>54</v>
      </c>
      <c r="G1360"/>
      <c r="H1360" t="s">
        <v>43649</v>
      </c>
      <c r="I1360" t="s">
        <v>50882</v>
      </c>
      <c r="J1360" t="s">
        <v>13517</v>
      </c>
      <c r="K1360" t="s">
        <v>565</v>
      </c>
      <c r="L1360" s="119" t="str">
        <f t="shared" si="84"/>
        <v>NA</v>
      </c>
      <c r="M1360" s="119"/>
      <c r="N1360" s="120" t="str">
        <f t="shared" si="85"/>
        <v>NA</v>
      </c>
      <c r="O1360" s="120"/>
      <c r="P1360"/>
      <c r="Q1360"/>
      <c r="R1360"/>
      <c r="S1360"/>
      <c r="T1360"/>
      <c r="U1360" t="s">
        <v>40249</v>
      </c>
      <c r="V1360" t="s">
        <v>40250</v>
      </c>
      <c r="W1360" t="s">
        <v>3567</v>
      </c>
      <c r="X1360" t="s">
        <v>102</v>
      </c>
      <c r="Y1360" t="s">
        <v>11144</v>
      </c>
      <c r="Z1360" t="s">
        <v>54</v>
      </c>
      <c r="AA1360"/>
      <c r="AB1360" t="s">
        <v>42880</v>
      </c>
      <c r="AC1360" t="s">
        <v>56427</v>
      </c>
      <c r="AD1360" t="s">
        <v>41419</v>
      </c>
      <c r="AE1360" t="s">
        <v>105</v>
      </c>
      <c r="AF1360" s="119" t="str">
        <f t="shared" si="86"/>
        <v>NA</v>
      </c>
      <c r="AG1360" s="119"/>
      <c r="AH1360" s="119"/>
      <c r="AI1360" s="119"/>
      <c r="AJ1360" s="119" t="str">
        <f t="shared" si="87"/>
        <v>NA</v>
      </c>
      <c r="AK1360" s="190"/>
      <c r="AL1360" s="191"/>
    </row>
    <row r="1361" spans="1:38" x14ac:dyDescent="0.25">
      <c r="A1361" t="s">
        <v>14497</v>
      </c>
      <c r="B1361" t="s">
        <v>14495</v>
      </c>
      <c r="C1361" t="s">
        <v>14496</v>
      </c>
      <c r="D1361" t="s">
        <v>675</v>
      </c>
      <c r="E1361" t="s">
        <v>14498</v>
      </c>
      <c r="F1361" t="s">
        <v>54</v>
      </c>
      <c r="G1361"/>
      <c r="H1361" t="s">
        <v>43650</v>
      </c>
      <c r="I1361" t="s">
        <v>50883</v>
      </c>
      <c r="J1361" t="s">
        <v>14497</v>
      </c>
      <c r="K1361" t="s">
        <v>565</v>
      </c>
      <c r="L1361" s="119" t="str">
        <f t="shared" si="84"/>
        <v>NA</v>
      </c>
      <c r="M1361" s="119"/>
      <c r="N1361" s="120" t="str">
        <f t="shared" si="85"/>
        <v>NA</v>
      </c>
      <c r="O1361" s="120"/>
      <c r="P1361"/>
      <c r="Q1361"/>
      <c r="R1361"/>
      <c r="S1361"/>
      <c r="T1361"/>
      <c r="U1361" t="s">
        <v>40251</v>
      </c>
      <c r="V1361" t="s">
        <v>40252</v>
      </c>
      <c r="W1361" t="s">
        <v>3567</v>
      </c>
      <c r="X1361" t="s">
        <v>102</v>
      </c>
      <c r="Y1361" t="s">
        <v>16350</v>
      </c>
      <c r="Z1361" t="s">
        <v>54</v>
      </c>
      <c r="AA1361"/>
      <c r="AB1361" t="s">
        <v>42881</v>
      </c>
      <c r="AC1361" t="s">
        <v>56428</v>
      </c>
      <c r="AD1361" t="s">
        <v>41420</v>
      </c>
      <c r="AE1361" t="s">
        <v>105</v>
      </c>
      <c r="AF1361" s="119" t="str">
        <f t="shared" si="86"/>
        <v>NA</v>
      </c>
      <c r="AG1361" s="119"/>
      <c r="AH1361" s="119"/>
      <c r="AI1361" s="119"/>
      <c r="AJ1361" s="119" t="str">
        <f t="shared" si="87"/>
        <v>NA</v>
      </c>
      <c r="AK1361" s="190"/>
      <c r="AL1361" s="191"/>
    </row>
    <row r="1362" spans="1:38" x14ac:dyDescent="0.25">
      <c r="A1362" t="s">
        <v>8336</v>
      </c>
      <c r="B1362" t="s">
        <v>8334</v>
      </c>
      <c r="C1362" t="s">
        <v>8335</v>
      </c>
      <c r="D1362" t="s">
        <v>675</v>
      </c>
      <c r="E1362" t="s">
        <v>2132</v>
      </c>
      <c r="F1362" t="s">
        <v>54</v>
      </c>
      <c r="G1362"/>
      <c r="H1362" t="s">
        <v>43651</v>
      </c>
      <c r="I1362" t="s">
        <v>50884</v>
      </c>
      <c r="J1362"/>
      <c r="K1362" t="s">
        <v>105</v>
      </c>
      <c r="L1362" s="119" t="str">
        <f t="shared" si="84"/>
        <v>NA</v>
      </c>
      <c r="M1362" s="119"/>
      <c r="N1362" s="120" t="str">
        <f t="shared" si="85"/>
        <v>NA</v>
      </c>
      <c r="O1362" s="120"/>
      <c r="P1362"/>
      <c r="Q1362"/>
      <c r="R1362"/>
      <c r="S1362"/>
      <c r="T1362"/>
      <c r="U1362" t="s">
        <v>40253</v>
      </c>
      <c r="V1362" t="s">
        <v>40254</v>
      </c>
      <c r="W1362" t="s">
        <v>3567</v>
      </c>
      <c r="X1362" t="s">
        <v>102</v>
      </c>
      <c r="Y1362" t="s">
        <v>16350</v>
      </c>
      <c r="Z1362" t="s">
        <v>54</v>
      </c>
      <c r="AA1362"/>
      <c r="AB1362" t="s">
        <v>42881</v>
      </c>
      <c r="AC1362" t="s">
        <v>56428</v>
      </c>
      <c r="AD1362"/>
      <c r="AE1362" t="s">
        <v>105</v>
      </c>
      <c r="AF1362" s="119" t="str">
        <f t="shared" si="86"/>
        <v>NA</v>
      </c>
      <c r="AG1362" s="119"/>
      <c r="AH1362" s="119"/>
      <c r="AI1362" s="119"/>
      <c r="AJ1362" s="119" t="str">
        <f t="shared" si="87"/>
        <v>NA</v>
      </c>
      <c r="AK1362" s="190"/>
      <c r="AL1362" s="191"/>
    </row>
    <row r="1363" spans="1:38" x14ac:dyDescent="0.25">
      <c r="A1363" t="s">
        <v>14609</v>
      </c>
      <c r="B1363" t="s">
        <v>14607</v>
      </c>
      <c r="C1363" t="s">
        <v>14608</v>
      </c>
      <c r="D1363" t="s">
        <v>675</v>
      </c>
      <c r="E1363" t="s">
        <v>14610</v>
      </c>
      <c r="F1363" t="s">
        <v>54</v>
      </c>
      <c r="G1363"/>
      <c r="H1363" t="s">
        <v>43652</v>
      </c>
      <c r="I1363" t="s">
        <v>50885</v>
      </c>
      <c r="J1363" t="s">
        <v>14609</v>
      </c>
      <c r="K1363" t="s">
        <v>565</v>
      </c>
      <c r="L1363" s="119" t="str">
        <f t="shared" si="84"/>
        <v>NA</v>
      </c>
      <c r="M1363" s="119"/>
      <c r="N1363" s="120" t="str">
        <f t="shared" si="85"/>
        <v>NA</v>
      </c>
      <c r="O1363" s="120"/>
      <c r="P1363"/>
      <c r="Q1363"/>
      <c r="R1363"/>
      <c r="S1363"/>
      <c r="T1363"/>
      <c r="U1363" t="s">
        <v>40255</v>
      </c>
      <c r="V1363" t="s">
        <v>40256</v>
      </c>
      <c r="W1363" t="s">
        <v>3567</v>
      </c>
      <c r="X1363" t="s">
        <v>102</v>
      </c>
      <c r="Y1363" t="s">
        <v>16350</v>
      </c>
      <c r="Z1363" t="s">
        <v>54</v>
      </c>
      <c r="AA1363"/>
      <c r="AB1363" t="s">
        <v>42881</v>
      </c>
      <c r="AC1363" t="s">
        <v>56428</v>
      </c>
      <c r="AD1363" t="s">
        <v>41421</v>
      </c>
      <c r="AE1363" t="s">
        <v>105</v>
      </c>
      <c r="AF1363" s="119" t="str">
        <f t="shared" si="86"/>
        <v>NA</v>
      </c>
      <c r="AG1363" s="119"/>
      <c r="AH1363" s="119"/>
      <c r="AI1363" s="119"/>
      <c r="AJ1363" s="119" t="str">
        <f t="shared" si="87"/>
        <v>NA</v>
      </c>
      <c r="AK1363" s="190"/>
      <c r="AL1363" s="191"/>
    </row>
    <row r="1364" spans="1:38" x14ac:dyDescent="0.25">
      <c r="A1364" t="s">
        <v>14613</v>
      </c>
      <c r="B1364" t="s">
        <v>14611</v>
      </c>
      <c r="C1364" t="s">
        <v>14612</v>
      </c>
      <c r="D1364" t="s">
        <v>675</v>
      </c>
      <c r="E1364" t="s">
        <v>14614</v>
      </c>
      <c r="F1364" t="s">
        <v>54</v>
      </c>
      <c r="G1364"/>
      <c r="H1364" t="s">
        <v>43653</v>
      </c>
      <c r="I1364" t="s">
        <v>50886</v>
      </c>
      <c r="J1364" t="s">
        <v>14613</v>
      </c>
      <c r="K1364" t="s">
        <v>565</v>
      </c>
      <c r="L1364" s="119" t="str">
        <f t="shared" si="84"/>
        <v>NA</v>
      </c>
      <c r="M1364" s="119"/>
      <c r="N1364" s="120" t="str">
        <f t="shared" si="85"/>
        <v>NA</v>
      </c>
      <c r="O1364" s="120"/>
      <c r="P1364"/>
      <c r="Q1364"/>
      <c r="R1364"/>
      <c r="S1364"/>
      <c r="T1364"/>
      <c r="U1364" t="s">
        <v>40257</v>
      </c>
      <c r="V1364" t="s">
        <v>40258</v>
      </c>
      <c r="W1364" t="s">
        <v>3567</v>
      </c>
      <c r="X1364" t="s">
        <v>102</v>
      </c>
      <c r="Y1364" t="s">
        <v>16350</v>
      </c>
      <c r="Z1364" t="s">
        <v>54</v>
      </c>
      <c r="AA1364"/>
      <c r="AB1364" t="s">
        <v>42881</v>
      </c>
      <c r="AC1364" t="s">
        <v>56428</v>
      </c>
      <c r="AD1364" t="s">
        <v>41422</v>
      </c>
      <c r="AE1364" t="s">
        <v>105</v>
      </c>
      <c r="AF1364" s="119" t="str">
        <f t="shared" si="86"/>
        <v>NA</v>
      </c>
      <c r="AG1364" s="119"/>
      <c r="AH1364" s="119"/>
      <c r="AI1364" s="119"/>
      <c r="AJ1364" s="119" t="str">
        <f t="shared" si="87"/>
        <v>NA</v>
      </c>
      <c r="AK1364" s="190"/>
      <c r="AL1364" s="191"/>
    </row>
    <row r="1365" spans="1:38" x14ac:dyDescent="0.25">
      <c r="A1365" t="s">
        <v>14617</v>
      </c>
      <c r="B1365" t="s">
        <v>14615</v>
      </c>
      <c r="C1365" t="s">
        <v>14616</v>
      </c>
      <c r="D1365" t="s">
        <v>675</v>
      </c>
      <c r="E1365" t="s">
        <v>14618</v>
      </c>
      <c r="F1365" t="s">
        <v>54</v>
      </c>
      <c r="G1365"/>
      <c r="H1365" t="s">
        <v>43654</v>
      </c>
      <c r="I1365" t="s">
        <v>50887</v>
      </c>
      <c r="J1365" t="s">
        <v>14617</v>
      </c>
      <c r="K1365" t="s">
        <v>565</v>
      </c>
      <c r="L1365" s="119" t="str">
        <f t="shared" si="84"/>
        <v>NA</v>
      </c>
      <c r="M1365" s="119"/>
      <c r="N1365" s="120" t="str">
        <f t="shared" si="85"/>
        <v>NA</v>
      </c>
      <c r="O1365" s="120"/>
      <c r="P1365"/>
      <c r="Q1365"/>
      <c r="R1365"/>
      <c r="S1365"/>
      <c r="T1365"/>
      <c r="U1365" t="s">
        <v>40259</v>
      </c>
      <c r="V1365" t="s">
        <v>40260</v>
      </c>
      <c r="W1365" t="s">
        <v>1588</v>
      </c>
      <c r="X1365" t="s">
        <v>102</v>
      </c>
      <c r="Y1365" t="s">
        <v>1590</v>
      </c>
      <c r="Z1365" t="s">
        <v>54</v>
      </c>
      <c r="AA1365"/>
      <c r="AB1365" t="s">
        <v>42882</v>
      </c>
      <c r="AC1365" t="s">
        <v>50291</v>
      </c>
      <c r="AD1365" t="s">
        <v>41423</v>
      </c>
      <c r="AE1365" t="s">
        <v>105</v>
      </c>
      <c r="AF1365" s="119" t="str">
        <f t="shared" si="86"/>
        <v>NA</v>
      </c>
      <c r="AG1365" s="119"/>
      <c r="AH1365" s="119"/>
      <c r="AI1365" s="119"/>
      <c r="AJ1365" s="119" t="str">
        <f t="shared" si="87"/>
        <v>NA</v>
      </c>
      <c r="AK1365" s="190"/>
      <c r="AL1365" s="191"/>
    </row>
    <row r="1366" spans="1:38" x14ac:dyDescent="0.25">
      <c r="A1366" t="s">
        <v>17605</v>
      </c>
      <c r="B1366" t="s">
        <v>17603</v>
      </c>
      <c r="C1366" t="s">
        <v>17604</v>
      </c>
      <c r="D1366" t="s">
        <v>675</v>
      </c>
      <c r="E1366" t="s">
        <v>8669</v>
      </c>
      <c r="F1366" t="s">
        <v>54</v>
      </c>
      <c r="G1366"/>
      <c r="H1366" t="s">
        <v>43655</v>
      </c>
      <c r="I1366" t="s">
        <v>50888</v>
      </c>
      <c r="J1366" t="s">
        <v>17606</v>
      </c>
      <c r="K1366" t="s">
        <v>565</v>
      </c>
      <c r="L1366" s="119" t="str">
        <f t="shared" si="84"/>
        <v>NA</v>
      </c>
      <c r="M1366" s="119"/>
      <c r="N1366" s="120" t="str">
        <f t="shared" si="85"/>
        <v>NA</v>
      </c>
      <c r="O1366" s="120"/>
      <c r="P1366"/>
      <c r="Q1366"/>
      <c r="R1366"/>
      <c r="S1366"/>
      <c r="T1366"/>
      <c r="U1366" t="s">
        <v>40261</v>
      </c>
      <c r="V1366" t="s">
        <v>40262</v>
      </c>
      <c r="W1366" t="s">
        <v>3567</v>
      </c>
      <c r="X1366" t="s">
        <v>102</v>
      </c>
      <c r="Y1366" t="s">
        <v>40263</v>
      </c>
      <c r="Z1366" t="s">
        <v>54</v>
      </c>
      <c r="AA1366"/>
      <c r="AB1366" t="s">
        <v>42883</v>
      </c>
      <c r="AC1366" t="s">
        <v>56429</v>
      </c>
      <c r="AD1366" t="s">
        <v>41424</v>
      </c>
      <c r="AE1366" t="s">
        <v>105</v>
      </c>
      <c r="AF1366" s="119" t="str">
        <f t="shared" si="86"/>
        <v>NA</v>
      </c>
      <c r="AG1366" s="119"/>
      <c r="AH1366" s="119"/>
      <c r="AI1366" s="119"/>
      <c r="AJ1366" s="119" t="str">
        <f t="shared" si="87"/>
        <v>NA</v>
      </c>
      <c r="AK1366" s="190"/>
      <c r="AL1366" s="191"/>
    </row>
    <row r="1367" spans="1:38" x14ac:dyDescent="0.25">
      <c r="A1367" t="s">
        <v>8668</v>
      </c>
      <c r="B1367" t="s">
        <v>8666</v>
      </c>
      <c r="C1367" t="s">
        <v>8667</v>
      </c>
      <c r="D1367" t="s">
        <v>675</v>
      </c>
      <c r="E1367" t="s">
        <v>8669</v>
      </c>
      <c r="F1367" t="s">
        <v>54</v>
      </c>
      <c r="G1367"/>
      <c r="H1367" t="s">
        <v>43656</v>
      </c>
      <c r="I1367" t="s">
        <v>50888</v>
      </c>
      <c r="J1367" t="s">
        <v>8670</v>
      </c>
      <c r="K1367" t="s">
        <v>105</v>
      </c>
      <c r="L1367" s="119" t="str">
        <f t="shared" si="84"/>
        <v>NA</v>
      </c>
      <c r="M1367" s="119"/>
      <c r="N1367" s="120" t="str">
        <f t="shared" si="85"/>
        <v>NA</v>
      </c>
      <c r="O1367" s="120"/>
      <c r="P1367"/>
      <c r="Q1367"/>
      <c r="R1367"/>
      <c r="S1367"/>
      <c r="T1367"/>
      <c r="U1367" t="s">
        <v>40264</v>
      </c>
      <c r="V1367" t="s">
        <v>40265</v>
      </c>
      <c r="W1367" t="s">
        <v>3567</v>
      </c>
      <c r="X1367" t="s">
        <v>102</v>
      </c>
      <c r="Y1367" t="s">
        <v>16916</v>
      </c>
      <c r="Z1367" t="s">
        <v>54</v>
      </c>
      <c r="AA1367"/>
      <c r="AB1367" t="s">
        <v>42884</v>
      </c>
      <c r="AC1367" t="s">
        <v>56430</v>
      </c>
      <c r="AD1367" t="s">
        <v>41425</v>
      </c>
      <c r="AE1367" t="s">
        <v>105</v>
      </c>
      <c r="AF1367" s="119" t="str">
        <f t="shared" si="86"/>
        <v>NA</v>
      </c>
      <c r="AG1367" s="119"/>
      <c r="AH1367" s="119"/>
      <c r="AI1367" s="119"/>
      <c r="AJ1367" s="119" t="str">
        <f t="shared" si="87"/>
        <v>NA</v>
      </c>
      <c r="AK1367" s="190"/>
      <c r="AL1367" s="191"/>
    </row>
    <row r="1368" spans="1:38" x14ac:dyDescent="0.25">
      <c r="A1368" t="s">
        <v>20502</v>
      </c>
      <c r="B1368" t="s">
        <v>20500</v>
      </c>
      <c r="C1368" t="s">
        <v>20501</v>
      </c>
      <c r="D1368" t="s">
        <v>675</v>
      </c>
      <c r="E1368" t="s">
        <v>20503</v>
      </c>
      <c r="F1368" t="s">
        <v>54</v>
      </c>
      <c r="G1368"/>
      <c r="H1368" t="s">
        <v>43657</v>
      </c>
      <c r="I1368" t="s">
        <v>50889</v>
      </c>
      <c r="J1368" t="s">
        <v>20504</v>
      </c>
      <c r="K1368" t="s">
        <v>565</v>
      </c>
      <c r="L1368" s="119" t="str">
        <f t="shared" si="84"/>
        <v>NA</v>
      </c>
      <c r="M1368" s="119"/>
      <c r="N1368" s="120" t="str">
        <f t="shared" si="85"/>
        <v>NA</v>
      </c>
      <c r="O1368" s="120"/>
      <c r="P1368"/>
      <c r="Q1368"/>
      <c r="R1368"/>
      <c r="S1368"/>
      <c r="T1368"/>
      <c r="U1368" t="s">
        <v>40266</v>
      </c>
      <c r="V1368" t="s">
        <v>40267</v>
      </c>
      <c r="W1368" t="s">
        <v>3567</v>
      </c>
      <c r="X1368" t="s">
        <v>102</v>
      </c>
      <c r="Y1368" t="s">
        <v>16916</v>
      </c>
      <c r="Z1368" t="s">
        <v>54</v>
      </c>
      <c r="AA1368"/>
      <c r="AB1368" t="s">
        <v>42884</v>
      </c>
      <c r="AC1368" t="s">
        <v>56430</v>
      </c>
      <c r="AD1368" t="s">
        <v>41426</v>
      </c>
      <c r="AE1368" t="s">
        <v>105</v>
      </c>
      <c r="AF1368" s="119" t="str">
        <f t="shared" si="86"/>
        <v>NA</v>
      </c>
      <c r="AG1368" s="119"/>
      <c r="AH1368" s="119"/>
      <c r="AI1368" s="119"/>
      <c r="AJ1368" s="119" t="str">
        <f t="shared" si="87"/>
        <v>NA</v>
      </c>
      <c r="AK1368" s="190"/>
      <c r="AL1368" s="191"/>
    </row>
    <row r="1369" spans="1:38" x14ac:dyDescent="0.25">
      <c r="A1369" t="s">
        <v>8935</v>
      </c>
      <c r="B1369" t="s">
        <v>8933</v>
      </c>
      <c r="C1369" t="s">
        <v>8934</v>
      </c>
      <c r="D1369" t="s">
        <v>675</v>
      </c>
      <c r="E1369" t="s">
        <v>8936</v>
      </c>
      <c r="F1369" t="s">
        <v>54</v>
      </c>
      <c r="G1369"/>
      <c r="H1369" t="s">
        <v>43658</v>
      </c>
      <c r="I1369" t="s">
        <v>50890</v>
      </c>
      <c r="J1369"/>
      <c r="K1369" t="s">
        <v>105</v>
      </c>
      <c r="L1369" s="119" t="str">
        <f t="shared" si="84"/>
        <v>NA</v>
      </c>
      <c r="M1369" s="119"/>
      <c r="N1369" s="120" t="str">
        <f t="shared" si="85"/>
        <v>NA</v>
      </c>
      <c r="O1369" s="120"/>
      <c r="P1369"/>
      <c r="Q1369"/>
      <c r="R1369"/>
      <c r="S1369"/>
      <c r="T1369"/>
      <c r="U1369" t="s">
        <v>40268</v>
      </c>
      <c r="V1369" t="s">
        <v>40269</v>
      </c>
      <c r="W1369" t="s">
        <v>3567</v>
      </c>
      <c r="X1369" t="s">
        <v>102</v>
      </c>
      <c r="Y1369" t="s">
        <v>16916</v>
      </c>
      <c r="Z1369" t="s">
        <v>54</v>
      </c>
      <c r="AA1369"/>
      <c r="AB1369" t="s">
        <v>42884</v>
      </c>
      <c r="AC1369" t="s">
        <v>56430</v>
      </c>
      <c r="AD1369" t="s">
        <v>41427</v>
      </c>
      <c r="AE1369" t="s">
        <v>105</v>
      </c>
      <c r="AF1369" s="119" t="str">
        <f t="shared" si="86"/>
        <v>NA</v>
      </c>
      <c r="AG1369" s="119"/>
      <c r="AH1369" s="119"/>
      <c r="AI1369" s="119"/>
      <c r="AJ1369" s="119" t="str">
        <f t="shared" si="87"/>
        <v>NA</v>
      </c>
      <c r="AK1369" s="190"/>
      <c r="AL1369" s="191"/>
    </row>
    <row r="1370" spans="1:38" x14ac:dyDescent="0.25">
      <c r="A1370" t="s">
        <v>12909</v>
      </c>
      <c r="B1370" t="s">
        <v>12907</v>
      </c>
      <c r="C1370" t="s">
        <v>12908</v>
      </c>
      <c r="D1370" t="s">
        <v>675</v>
      </c>
      <c r="E1370" t="s">
        <v>12513</v>
      </c>
      <c r="F1370" t="s">
        <v>54</v>
      </c>
      <c r="G1370"/>
      <c r="H1370" t="s">
        <v>43659</v>
      </c>
      <c r="I1370" t="s">
        <v>50891</v>
      </c>
      <c r="J1370" t="s">
        <v>12909</v>
      </c>
      <c r="K1370" t="s">
        <v>565</v>
      </c>
      <c r="L1370" s="119" t="str">
        <f t="shared" si="84"/>
        <v>NA</v>
      </c>
      <c r="M1370" s="119"/>
      <c r="N1370" s="120" t="str">
        <f t="shared" si="85"/>
        <v>NA</v>
      </c>
      <c r="O1370" s="120"/>
      <c r="P1370"/>
      <c r="Q1370"/>
      <c r="R1370"/>
      <c r="S1370"/>
      <c r="T1370"/>
      <c r="U1370" t="s">
        <v>40270</v>
      </c>
      <c r="V1370" t="s">
        <v>40271</v>
      </c>
      <c r="W1370" t="s">
        <v>3567</v>
      </c>
      <c r="X1370" t="s">
        <v>102</v>
      </c>
      <c r="Y1370" t="s">
        <v>3569</v>
      </c>
      <c r="Z1370" t="s">
        <v>54</v>
      </c>
      <c r="AA1370"/>
      <c r="AB1370" t="s">
        <v>42885</v>
      </c>
      <c r="AC1370" t="s">
        <v>50292</v>
      </c>
      <c r="AD1370" t="s">
        <v>41428</v>
      </c>
      <c r="AE1370" t="s">
        <v>105</v>
      </c>
      <c r="AF1370" s="119" t="str">
        <f t="shared" si="86"/>
        <v>NA</v>
      </c>
      <c r="AG1370" s="119"/>
      <c r="AH1370" s="119"/>
      <c r="AI1370" s="119"/>
      <c r="AJ1370" s="119" t="str">
        <f t="shared" si="87"/>
        <v>NA</v>
      </c>
      <c r="AK1370" s="190"/>
      <c r="AL1370" s="191"/>
    </row>
    <row r="1371" spans="1:38" x14ac:dyDescent="0.25">
      <c r="A1371" t="s">
        <v>12512</v>
      </c>
      <c r="B1371" t="s">
        <v>12510</v>
      </c>
      <c r="C1371" t="s">
        <v>12511</v>
      </c>
      <c r="D1371" t="s">
        <v>675</v>
      </c>
      <c r="E1371" t="s">
        <v>12513</v>
      </c>
      <c r="F1371" t="s">
        <v>54</v>
      </c>
      <c r="G1371"/>
      <c r="H1371" t="s">
        <v>43660</v>
      </c>
      <c r="I1371" t="s">
        <v>50891</v>
      </c>
      <c r="J1371"/>
      <c r="K1371" t="s">
        <v>105</v>
      </c>
      <c r="L1371" s="119" t="str">
        <f t="shared" si="84"/>
        <v>NA</v>
      </c>
      <c r="M1371" s="119"/>
      <c r="N1371" s="120" t="str">
        <f t="shared" si="85"/>
        <v>NA</v>
      </c>
      <c r="O1371" s="120"/>
      <c r="P1371"/>
      <c r="Q1371"/>
      <c r="R1371"/>
      <c r="S1371"/>
      <c r="T1371"/>
      <c r="U1371" t="s">
        <v>40272</v>
      </c>
      <c r="V1371" t="s">
        <v>40273</v>
      </c>
      <c r="W1371" t="s">
        <v>3567</v>
      </c>
      <c r="X1371" t="s">
        <v>102</v>
      </c>
      <c r="Y1371" t="s">
        <v>3569</v>
      </c>
      <c r="Z1371" t="s">
        <v>54</v>
      </c>
      <c r="AA1371"/>
      <c r="AB1371" t="s">
        <v>42885</v>
      </c>
      <c r="AC1371" t="s">
        <v>50292</v>
      </c>
      <c r="AD1371" t="s">
        <v>41429</v>
      </c>
      <c r="AE1371" t="s">
        <v>105</v>
      </c>
      <c r="AF1371" s="119" t="str">
        <f t="shared" si="86"/>
        <v>NA</v>
      </c>
      <c r="AG1371" s="119"/>
      <c r="AH1371" s="119"/>
      <c r="AI1371" s="119"/>
      <c r="AJ1371" s="119" t="str">
        <f t="shared" si="87"/>
        <v>NA</v>
      </c>
      <c r="AK1371" s="190"/>
      <c r="AL1371" s="191"/>
    </row>
    <row r="1372" spans="1:38" x14ac:dyDescent="0.25">
      <c r="A1372" t="s">
        <v>14673</v>
      </c>
      <c r="B1372" t="s">
        <v>14671</v>
      </c>
      <c r="C1372" t="s">
        <v>14672</v>
      </c>
      <c r="D1372" t="s">
        <v>675</v>
      </c>
      <c r="E1372" t="s">
        <v>14674</v>
      </c>
      <c r="F1372" t="s">
        <v>54</v>
      </c>
      <c r="G1372"/>
      <c r="H1372" t="s">
        <v>43661</v>
      </c>
      <c r="I1372" t="s">
        <v>50892</v>
      </c>
      <c r="J1372" t="s">
        <v>14673</v>
      </c>
      <c r="K1372" t="s">
        <v>565</v>
      </c>
      <c r="L1372" s="119" t="str">
        <f t="shared" si="84"/>
        <v>NA</v>
      </c>
      <c r="M1372" s="119"/>
      <c r="N1372" s="120" t="str">
        <f t="shared" si="85"/>
        <v>NA</v>
      </c>
      <c r="O1372" s="120"/>
      <c r="P1372"/>
      <c r="Q1372"/>
      <c r="R1372"/>
      <c r="S1372"/>
      <c r="T1372"/>
      <c r="U1372" t="s">
        <v>40274</v>
      </c>
      <c r="V1372" t="s">
        <v>40275</v>
      </c>
      <c r="W1372" t="s">
        <v>3567</v>
      </c>
      <c r="X1372" t="s">
        <v>102</v>
      </c>
      <c r="Y1372" t="s">
        <v>3569</v>
      </c>
      <c r="Z1372" t="s">
        <v>54</v>
      </c>
      <c r="AA1372"/>
      <c r="AB1372" t="s">
        <v>42886</v>
      </c>
      <c r="AC1372" t="s">
        <v>50292</v>
      </c>
      <c r="AD1372" t="s">
        <v>41430</v>
      </c>
      <c r="AE1372" t="s">
        <v>105</v>
      </c>
      <c r="AF1372" s="119" t="str">
        <f t="shared" si="86"/>
        <v>NA</v>
      </c>
      <c r="AG1372" s="119"/>
      <c r="AH1372" s="119"/>
      <c r="AI1372" s="119"/>
      <c r="AJ1372" s="119" t="str">
        <f t="shared" si="87"/>
        <v>NA</v>
      </c>
      <c r="AK1372" s="190"/>
      <c r="AL1372" s="191"/>
    </row>
    <row r="1373" spans="1:38" x14ac:dyDescent="0.25">
      <c r="A1373" t="s">
        <v>13714</v>
      </c>
      <c r="B1373" t="s">
        <v>13712</v>
      </c>
      <c r="C1373" t="s">
        <v>13713</v>
      </c>
      <c r="D1373" t="s">
        <v>675</v>
      </c>
      <c r="E1373" t="s">
        <v>13715</v>
      </c>
      <c r="F1373" t="s">
        <v>54</v>
      </c>
      <c r="G1373"/>
      <c r="H1373" t="s">
        <v>43662</v>
      </c>
      <c r="I1373" t="s">
        <v>50893</v>
      </c>
      <c r="J1373" t="s">
        <v>13714</v>
      </c>
      <c r="K1373" t="s">
        <v>565</v>
      </c>
      <c r="L1373" s="119" t="str">
        <f t="shared" si="84"/>
        <v>NA</v>
      </c>
      <c r="M1373" s="119"/>
      <c r="N1373" s="120" t="str">
        <f t="shared" si="85"/>
        <v>NA</v>
      </c>
      <c r="O1373" s="120"/>
      <c r="P1373"/>
      <c r="Q1373"/>
      <c r="R1373"/>
      <c r="S1373"/>
      <c r="T1373"/>
      <c r="U1373" t="s">
        <v>40276</v>
      </c>
      <c r="V1373" t="s">
        <v>40277</v>
      </c>
      <c r="W1373" t="s">
        <v>3567</v>
      </c>
      <c r="X1373" t="s">
        <v>102</v>
      </c>
      <c r="Y1373" t="s">
        <v>3569</v>
      </c>
      <c r="Z1373" t="s">
        <v>54</v>
      </c>
      <c r="AA1373"/>
      <c r="AB1373" t="s">
        <v>42885</v>
      </c>
      <c r="AC1373" t="s">
        <v>50292</v>
      </c>
      <c r="AD1373" t="s">
        <v>41431</v>
      </c>
      <c r="AE1373" t="s">
        <v>105</v>
      </c>
      <c r="AF1373" s="119" t="str">
        <f t="shared" si="86"/>
        <v>NA</v>
      </c>
      <c r="AG1373" s="119"/>
      <c r="AH1373" s="119"/>
      <c r="AI1373" s="119"/>
      <c r="AJ1373" s="119" t="str">
        <f t="shared" si="87"/>
        <v>NA</v>
      </c>
      <c r="AK1373" s="190"/>
      <c r="AL1373" s="191"/>
    </row>
    <row r="1374" spans="1:38" x14ac:dyDescent="0.25">
      <c r="A1374" t="s">
        <v>12936</v>
      </c>
      <c r="B1374" t="s">
        <v>12934</v>
      </c>
      <c r="C1374" t="s">
        <v>12935</v>
      </c>
      <c r="D1374" t="s">
        <v>675</v>
      </c>
      <c r="E1374" t="s">
        <v>12937</v>
      </c>
      <c r="F1374" t="s">
        <v>54</v>
      </c>
      <c r="G1374"/>
      <c r="H1374" t="s">
        <v>43663</v>
      </c>
      <c r="I1374" t="s">
        <v>50894</v>
      </c>
      <c r="J1374" t="s">
        <v>12936</v>
      </c>
      <c r="K1374" t="s">
        <v>565</v>
      </c>
      <c r="L1374" s="119" t="str">
        <f t="shared" si="84"/>
        <v>NA</v>
      </c>
      <c r="M1374" s="119"/>
      <c r="N1374" s="120" t="str">
        <f t="shared" si="85"/>
        <v>NA</v>
      </c>
      <c r="O1374" s="120"/>
      <c r="P1374"/>
      <c r="Q1374"/>
      <c r="R1374"/>
      <c r="S1374"/>
      <c r="T1374"/>
      <c r="U1374" t="s">
        <v>40278</v>
      </c>
      <c r="V1374" t="s">
        <v>40279</v>
      </c>
      <c r="W1374" t="s">
        <v>3616</v>
      </c>
      <c r="X1374" t="s">
        <v>102</v>
      </c>
      <c r="Y1374" t="s">
        <v>3618</v>
      </c>
      <c r="Z1374" t="s">
        <v>54</v>
      </c>
      <c r="AA1374"/>
      <c r="AB1374" t="s">
        <v>42887</v>
      </c>
      <c r="AC1374" t="s">
        <v>50293</v>
      </c>
      <c r="AD1374" t="s">
        <v>41432</v>
      </c>
      <c r="AE1374" t="s">
        <v>105</v>
      </c>
      <c r="AF1374" s="119" t="str">
        <f t="shared" si="86"/>
        <v>NA</v>
      </c>
      <c r="AG1374" s="119"/>
      <c r="AH1374" s="119"/>
      <c r="AI1374" s="119"/>
      <c r="AJ1374" s="119" t="str">
        <f t="shared" si="87"/>
        <v>NA</v>
      </c>
      <c r="AK1374" s="190"/>
      <c r="AL1374" s="191"/>
    </row>
    <row r="1375" spans="1:38" x14ac:dyDescent="0.25">
      <c r="A1375" t="s">
        <v>20984</v>
      </c>
      <c r="B1375" t="s">
        <v>20982</v>
      </c>
      <c r="C1375" t="s">
        <v>20983</v>
      </c>
      <c r="D1375" t="s">
        <v>675</v>
      </c>
      <c r="E1375" t="s">
        <v>20985</v>
      </c>
      <c r="F1375" t="s">
        <v>54</v>
      </c>
      <c r="G1375"/>
      <c r="H1375" t="s">
        <v>43664</v>
      </c>
      <c r="I1375" t="s">
        <v>50895</v>
      </c>
      <c r="J1375" t="s">
        <v>20984</v>
      </c>
      <c r="K1375" t="s">
        <v>105</v>
      </c>
      <c r="L1375" s="119" t="str">
        <f t="shared" si="84"/>
        <v>NA</v>
      </c>
      <c r="M1375" s="119"/>
      <c r="N1375" s="120" t="str">
        <f t="shared" si="85"/>
        <v>NA</v>
      </c>
      <c r="O1375" s="120"/>
      <c r="P1375"/>
      <c r="Q1375"/>
      <c r="R1375"/>
      <c r="S1375"/>
      <c r="T1375"/>
      <c r="U1375" t="s">
        <v>40280</v>
      </c>
      <c r="V1375" t="s">
        <v>40281</v>
      </c>
      <c r="W1375" t="s">
        <v>3616</v>
      </c>
      <c r="X1375" t="s">
        <v>102</v>
      </c>
      <c r="Y1375" t="s">
        <v>3618</v>
      </c>
      <c r="Z1375" t="s">
        <v>54</v>
      </c>
      <c r="AA1375"/>
      <c r="AB1375" t="s">
        <v>41947</v>
      </c>
      <c r="AC1375" t="s">
        <v>50293</v>
      </c>
      <c r="AD1375" t="s">
        <v>40280</v>
      </c>
      <c r="AE1375" t="s">
        <v>105</v>
      </c>
      <c r="AF1375" s="119" t="str">
        <f t="shared" si="86"/>
        <v>NA</v>
      </c>
      <c r="AG1375" s="119"/>
      <c r="AH1375" s="119"/>
      <c r="AI1375" s="119"/>
      <c r="AJ1375" s="119" t="str">
        <f t="shared" si="87"/>
        <v>NA</v>
      </c>
      <c r="AK1375" s="190"/>
      <c r="AL1375" s="191"/>
    </row>
    <row r="1376" spans="1:38" x14ac:dyDescent="0.25">
      <c r="A1376" t="s">
        <v>8101</v>
      </c>
      <c r="B1376" t="s">
        <v>8099</v>
      </c>
      <c r="C1376" t="s">
        <v>8100</v>
      </c>
      <c r="D1376" t="s">
        <v>675</v>
      </c>
      <c r="E1376" t="s">
        <v>8102</v>
      </c>
      <c r="F1376" t="s">
        <v>54</v>
      </c>
      <c r="G1376"/>
      <c r="H1376" t="s">
        <v>43665</v>
      </c>
      <c r="I1376" t="s">
        <v>50896</v>
      </c>
      <c r="J1376"/>
      <c r="K1376" t="s">
        <v>105</v>
      </c>
      <c r="L1376" s="119" t="str">
        <f t="shared" si="84"/>
        <v>NA</v>
      </c>
      <c r="M1376" s="119"/>
      <c r="N1376" s="120" t="str">
        <f t="shared" si="85"/>
        <v>NA</v>
      </c>
      <c r="O1376" s="120"/>
      <c r="P1376"/>
      <c r="Q1376"/>
      <c r="R1376"/>
      <c r="S1376"/>
      <c r="T1376"/>
      <c r="U1376" t="s">
        <v>40282</v>
      </c>
      <c r="V1376" t="s">
        <v>40283</v>
      </c>
      <c r="W1376" t="s">
        <v>3567</v>
      </c>
      <c r="X1376" t="s">
        <v>102</v>
      </c>
      <c r="Y1376" t="s">
        <v>27607</v>
      </c>
      <c r="Z1376" t="s">
        <v>54</v>
      </c>
      <c r="AA1376"/>
      <c r="AB1376" t="s">
        <v>42888</v>
      </c>
      <c r="AC1376" t="s">
        <v>56431</v>
      </c>
      <c r="AD1376" t="s">
        <v>41433</v>
      </c>
      <c r="AE1376" t="s">
        <v>105</v>
      </c>
      <c r="AF1376" s="119" t="str">
        <f t="shared" si="86"/>
        <v>NA</v>
      </c>
      <c r="AG1376" s="119"/>
      <c r="AH1376" s="119"/>
      <c r="AI1376" s="119"/>
      <c r="AJ1376" s="119" t="str">
        <f t="shared" si="87"/>
        <v>NA</v>
      </c>
      <c r="AK1376" s="190"/>
      <c r="AL1376" s="191"/>
    </row>
    <row r="1377" spans="1:38" x14ac:dyDescent="0.25">
      <c r="A1377" t="s">
        <v>16039</v>
      </c>
      <c r="B1377" t="s">
        <v>16037</v>
      </c>
      <c r="C1377" t="s">
        <v>16038</v>
      </c>
      <c r="D1377" t="s">
        <v>675</v>
      </c>
      <c r="E1377" t="s">
        <v>16040</v>
      </c>
      <c r="F1377" t="s">
        <v>54</v>
      </c>
      <c r="G1377"/>
      <c r="H1377" t="s">
        <v>43666</v>
      </c>
      <c r="I1377" t="s">
        <v>50897</v>
      </c>
      <c r="J1377" t="s">
        <v>16039</v>
      </c>
      <c r="K1377" t="s">
        <v>565</v>
      </c>
      <c r="L1377" s="119" t="str">
        <f t="shared" si="84"/>
        <v>NA</v>
      </c>
      <c r="M1377" s="119"/>
      <c r="N1377" s="120" t="str">
        <f t="shared" si="85"/>
        <v>NA</v>
      </c>
      <c r="O1377" s="120"/>
      <c r="P1377"/>
      <c r="Q1377"/>
      <c r="R1377"/>
      <c r="S1377"/>
      <c r="T1377"/>
      <c r="U1377" t="s">
        <v>40284</v>
      </c>
      <c r="V1377" t="s">
        <v>40285</v>
      </c>
      <c r="W1377" t="s">
        <v>1588</v>
      </c>
      <c r="X1377" t="s">
        <v>102</v>
      </c>
      <c r="Y1377" t="s">
        <v>29690</v>
      </c>
      <c r="Z1377" t="s">
        <v>54</v>
      </c>
      <c r="AA1377"/>
      <c r="AB1377" t="s">
        <v>42889</v>
      </c>
      <c r="AC1377" t="s">
        <v>56432</v>
      </c>
      <c r="AD1377" t="s">
        <v>41434</v>
      </c>
      <c r="AE1377" t="s">
        <v>105</v>
      </c>
      <c r="AF1377" s="119" t="str">
        <f t="shared" si="86"/>
        <v>NA</v>
      </c>
      <c r="AG1377" s="119"/>
      <c r="AH1377" s="119"/>
      <c r="AI1377" s="119"/>
      <c r="AJ1377" s="119" t="str">
        <f t="shared" si="87"/>
        <v>NA</v>
      </c>
      <c r="AK1377" s="190"/>
      <c r="AL1377" s="191"/>
    </row>
    <row r="1378" spans="1:38" x14ac:dyDescent="0.25">
      <c r="A1378" t="s">
        <v>6469</v>
      </c>
      <c r="B1378" t="s">
        <v>6467</v>
      </c>
      <c r="C1378" t="s">
        <v>6468</v>
      </c>
      <c r="D1378" t="s">
        <v>675</v>
      </c>
      <c r="E1378" t="s">
        <v>6470</v>
      </c>
      <c r="F1378" t="s">
        <v>54</v>
      </c>
      <c r="G1378"/>
      <c r="H1378" t="s">
        <v>43667</v>
      </c>
      <c r="I1378" t="s">
        <v>50898</v>
      </c>
      <c r="J1378" t="s">
        <v>6469</v>
      </c>
      <c r="K1378" t="s">
        <v>105</v>
      </c>
      <c r="L1378" s="119" t="str">
        <f t="shared" si="84"/>
        <v>NA</v>
      </c>
      <c r="M1378" s="119"/>
      <c r="N1378" s="120" t="str">
        <f t="shared" si="85"/>
        <v>NA</v>
      </c>
      <c r="O1378" s="120"/>
      <c r="P1378"/>
      <c r="Q1378"/>
      <c r="R1378"/>
      <c r="S1378"/>
      <c r="T1378"/>
      <c r="U1378" t="s">
        <v>40286</v>
      </c>
      <c r="V1378" t="s">
        <v>40287</v>
      </c>
      <c r="W1378" t="s">
        <v>1588</v>
      </c>
      <c r="X1378" t="s">
        <v>102</v>
      </c>
      <c r="Y1378" t="s">
        <v>15844</v>
      </c>
      <c r="Z1378" t="s">
        <v>54</v>
      </c>
      <c r="AA1378"/>
      <c r="AB1378" t="s">
        <v>42890</v>
      </c>
      <c r="AC1378" t="s">
        <v>56433</v>
      </c>
      <c r="AD1378" t="s">
        <v>41435</v>
      </c>
      <c r="AE1378" t="s">
        <v>105</v>
      </c>
      <c r="AF1378" s="119" t="str">
        <f t="shared" si="86"/>
        <v>NA</v>
      </c>
      <c r="AG1378" s="119"/>
      <c r="AH1378" s="119"/>
      <c r="AI1378" s="119"/>
      <c r="AJ1378" s="119" t="str">
        <f t="shared" si="87"/>
        <v>NA</v>
      </c>
      <c r="AK1378" s="190"/>
      <c r="AL1378" s="191"/>
    </row>
    <row r="1379" spans="1:38" x14ac:dyDescent="0.25">
      <c r="A1379" t="s">
        <v>15617</v>
      </c>
      <c r="B1379" t="s">
        <v>15615</v>
      </c>
      <c r="C1379" t="s">
        <v>15616</v>
      </c>
      <c r="D1379" t="s">
        <v>675</v>
      </c>
      <c r="E1379" t="s">
        <v>3888</v>
      </c>
      <c r="F1379" t="s">
        <v>54</v>
      </c>
      <c r="G1379"/>
      <c r="H1379" t="s">
        <v>43668</v>
      </c>
      <c r="I1379" t="s">
        <v>50899</v>
      </c>
      <c r="J1379"/>
      <c r="K1379" t="s">
        <v>565</v>
      </c>
      <c r="L1379" s="119" t="str">
        <f t="shared" si="84"/>
        <v>NA</v>
      </c>
      <c r="M1379" s="119"/>
      <c r="N1379" s="120" t="str">
        <f t="shared" si="85"/>
        <v>NA</v>
      </c>
      <c r="O1379" s="120"/>
      <c r="P1379"/>
      <c r="Q1379"/>
      <c r="R1379"/>
      <c r="S1379"/>
      <c r="T1379"/>
      <c r="U1379" t="s">
        <v>40288</v>
      </c>
      <c r="V1379" t="s">
        <v>40289</v>
      </c>
      <c r="W1379" t="s">
        <v>1588</v>
      </c>
      <c r="X1379" t="s">
        <v>102</v>
      </c>
      <c r="Y1379" t="s">
        <v>15844</v>
      </c>
      <c r="Z1379" t="s">
        <v>54</v>
      </c>
      <c r="AA1379"/>
      <c r="AB1379" t="s">
        <v>42890</v>
      </c>
      <c r="AC1379" t="s">
        <v>56433</v>
      </c>
      <c r="AD1379" t="s">
        <v>41436</v>
      </c>
      <c r="AE1379" t="s">
        <v>105</v>
      </c>
      <c r="AF1379" s="119" t="str">
        <f t="shared" si="86"/>
        <v>NA</v>
      </c>
      <c r="AG1379" s="119"/>
      <c r="AH1379" s="119"/>
      <c r="AI1379" s="119"/>
      <c r="AJ1379" s="119" t="str">
        <f t="shared" si="87"/>
        <v>NA</v>
      </c>
      <c r="AK1379" s="190"/>
      <c r="AL1379" s="191"/>
    </row>
    <row r="1380" spans="1:38" x14ac:dyDescent="0.25">
      <c r="A1380" t="s">
        <v>7749</v>
      </c>
      <c r="B1380" t="s">
        <v>7747</v>
      </c>
      <c r="C1380" t="s">
        <v>7748</v>
      </c>
      <c r="D1380" t="s">
        <v>675</v>
      </c>
      <c r="E1380" t="s">
        <v>3888</v>
      </c>
      <c r="F1380" t="s">
        <v>54</v>
      </c>
      <c r="G1380"/>
      <c r="H1380" t="s">
        <v>43669</v>
      </c>
      <c r="I1380" t="s">
        <v>50899</v>
      </c>
      <c r="J1380" t="s">
        <v>7750</v>
      </c>
      <c r="K1380" t="s">
        <v>105</v>
      </c>
      <c r="L1380" s="119" t="str">
        <f t="shared" si="84"/>
        <v>NA</v>
      </c>
      <c r="M1380" s="119"/>
      <c r="N1380" s="120" t="str">
        <f t="shared" si="85"/>
        <v>NA</v>
      </c>
      <c r="O1380" s="120"/>
      <c r="P1380"/>
      <c r="Q1380"/>
      <c r="R1380"/>
      <c r="S1380"/>
      <c r="T1380"/>
      <c r="U1380" t="s">
        <v>40290</v>
      </c>
      <c r="V1380" t="s">
        <v>40291</v>
      </c>
      <c r="W1380" t="s">
        <v>3567</v>
      </c>
      <c r="X1380" t="s">
        <v>102</v>
      </c>
      <c r="Y1380" t="s">
        <v>22609</v>
      </c>
      <c r="Z1380" t="s">
        <v>54</v>
      </c>
      <c r="AA1380"/>
      <c r="AB1380" t="s">
        <v>42891</v>
      </c>
      <c r="AC1380" t="s">
        <v>56434</v>
      </c>
      <c r="AD1380" t="s">
        <v>41437</v>
      </c>
      <c r="AE1380" t="s">
        <v>105</v>
      </c>
      <c r="AF1380" s="119" t="str">
        <f t="shared" si="86"/>
        <v>NA</v>
      </c>
      <c r="AG1380" s="119"/>
      <c r="AH1380" s="119"/>
      <c r="AI1380" s="119"/>
      <c r="AJ1380" s="119" t="str">
        <f t="shared" si="87"/>
        <v>NA</v>
      </c>
      <c r="AK1380" s="190"/>
      <c r="AL1380" s="191"/>
    </row>
    <row r="1381" spans="1:38" x14ac:dyDescent="0.25">
      <c r="A1381" t="s">
        <v>6473</v>
      </c>
      <c r="B1381" t="s">
        <v>6471</v>
      </c>
      <c r="C1381" t="s">
        <v>6472</v>
      </c>
      <c r="D1381" t="s">
        <v>675</v>
      </c>
      <c r="E1381" t="s">
        <v>3888</v>
      </c>
      <c r="F1381" t="s">
        <v>54</v>
      </c>
      <c r="G1381"/>
      <c r="H1381" t="s">
        <v>43670</v>
      </c>
      <c r="I1381" t="s">
        <v>50899</v>
      </c>
      <c r="J1381"/>
      <c r="K1381" t="s">
        <v>105</v>
      </c>
      <c r="L1381" s="119" t="str">
        <f t="shared" si="84"/>
        <v>NA</v>
      </c>
      <c r="M1381" s="119"/>
      <c r="N1381" s="120" t="str">
        <f t="shared" si="85"/>
        <v>NA</v>
      </c>
      <c r="O1381" s="120"/>
      <c r="P1381"/>
      <c r="Q1381"/>
      <c r="R1381"/>
      <c r="S1381"/>
      <c r="T1381"/>
      <c r="U1381" t="s">
        <v>40292</v>
      </c>
      <c r="V1381" t="s">
        <v>40293</v>
      </c>
      <c r="W1381" t="s">
        <v>1501</v>
      </c>
      <c r="X1381" t="s">
        <v>102</v>
      </c>
      <c r="Y1381" t="s">
        <v>1503</v>
      </c>
      <c r="Z1381" t="s">
        <v>54</v>
      </c>
      <c r="AA1381"/>
      <c r="AB1381" t="s">
        <v>42892</v>
      </c>
      <c r="AC1381" t="s">
        <v>50294</v>
      </c>
      <c r="AD1381" t="s">
        <v>1504</v>
      </c>
      <c r="AE1381" t="s">
        <v>105</v>
      </c>
      <c r="AF1381" s="119" t="str">
        <f t="shared" si="86"/>
        <v>NA</v>
      </c>
      <c r="AG1381" s="119"/>
      <c r="AH1381" s="119"/>
      <c r="AI1381" s="119"/>
      <c r="AJ1381" s="119" t="str">
        <f t="shared" si="87"/>
        <v>NA</v>
      </c>
      <c r="AK1381" s="190"/>
      <c r="AL1381" s="191"/>
    </row>
    <row r="1382" spans="1:38" x14ac:dyDescent="0.25">
      <c r="A1382" t="s">
        <v>11472</v>
      </c>
      <c r="B1382" t="s">
        <v>11470</v>
      </c>
      <c r="C1382" t="s">
        <v>11471</v>
      </c>
      <c r="D1382" t="s">
        <v>675</v>
      </c>
      <c r="E1382" t="s">
        <v>3888</v>
      </c>
      <c r="F1382" t="s">
        <v>54</v>
      </c>
      <c r="G1382"/>
      <c r="H1382" t="s">
        <v>43670</v>
      </c>
      <c r="I1382" t="s">
        <v>50899</v>
      </c>
      <c r="J1382"/>
      <c r="K1382" t="s">
        <v>105</v>
      </c>
      <c r="L1382" s="119" t="str">
        <f t="shared" si="84"/>
        <v>NA</v>
      </c>
      <c r="M1382" s="119"/>
      <c r="N1382" s="120" t="str">
        <f t="shared" si="85"/>
        <v>NA</v>
      </c>
      <c r="O1382" s="120"/>
      <c r="P1382"/>
      <c r="Q1382"/>
      <c r="R1382"/>
      <c r="S1382"/>
      <c r="T1382"/>
      <c r="U1382" t="s">
        <v>40294</v>
      </c>
      <c r="V1382" t="s">
        <v>40295</v>
      </c>
      <c r="W1382" t="s">
        <v>3616</v>
      </c>
      <c r="X1382" t="s">
        <v>102</v>
      </c>
      <c r="Y1382" t="s">
        <v>40296</v>
      </c>
      <c r="Z1382" t="s">
        <v>54</v>
      </c>
      <c r="AA1382"/>
      <c r="AB1382" t="s">
        <v>42893</v>
      </c>
      <c r="AC1382" t="s">
        <v>56435</v>
      </c>
      <c r="AD1382" t="s">
        <v>41438</v>
      </c>
      <c r="AE1382" t="s">
        <v>105</v>
      </c>
      <c r="AF1382" s="119" t="str">
        <f t="shared" si="86"/>
        <v>NA</v>
      </c>
      <c r="AG1382" s="119"/>
      <c r="AH1382" s="119"/>
      <c r="AI1382" s="119"/>
      <c r="AJ1382" s="119" t="str">
        <f t="shared" si="87"/>
        <v>NA</v>
      </c>
      <c r="AK1382" s="190"/>
      <c r="AL1382" s="191"/>
    </row>
    <row r="1383" spans="1:38" x14ac:dyDescent="0.25">
      <c r="A1383" t="s">
        <v>6502</v>
      </c>
      <c r="B1383" t="s">
        <v>6500</v>
      </c>
      <c r="C1383" t="s">
        <v>6501</v>
      </c>
      <c r="D1383" t="s">
        <v>675</v>
      </c>
      <c r="E1383" t="s">
        <v>6503</v>
      </c>
      <c r="F1383" t="s">
        <v>54</v>
      </c>
      <c r="G1383"/>
      <c r="H1383" t="s">
        <v>43671</v>
      </c>
      <c r="I1383" t="s">
        <v>50900</v>
      </c>
      <c r="J1383" t="s">
        <v>6502</v>
      </c>
      <c r="K1383" t="s">
        <v>105</v>
      </c>
      <c r="L1383" s="119" t="str">
        <f t="shared" si="84"/>
        <v>NA</v>
      </c>
      <c r="M1383" s="119"/>
      <c r="N1383" s="120" t="str">
        <f t="shared" si="85"/>
        <v>NA</v>
      </c>
      <c r="O1383" s="120"/>
      <c r="P1383"/>
      <c r="Q1383"/>
      <c r="R1383"/>
      <c r="S1383"/>
      <c r="T1383"/>
      <c r="U1383" t="s">
        <v>40297</v>
      </c>
      <c r="V1383" t="s">
        <v>40298</v>
      </c>
      <c r="W1383" t="s">
        <v>1234</v>
      </c>
      <c r="X1383" t="s">
        <v>102</v>
      </c>
      <c r="Y1383" t="s">
        <v>29336</v>
      </c>
      <c r="Z1383" t="s">
        <v>54</v>
      </c>
      <c r="AA1383"/>
      <c r="AB1383" t="s">
        <v>42894</v>
      </c>
      <c r="AC1383" t="s">
        <v>56436</v>
      </c>
      <c r="AD1383" t="s">
        <v>41439</v>
      </c>
      <c r="AE1383" t="s">
        <v>105</v>
      </c>
      <c r="AF1383" s="119" t="str">
        <f t="shared" si="86"/>
        <v>NA</v>
      </c>
      <c r="AG1383" s="119"/>
      <c r="AH1383" s="119"/>
      <c r="AI1383" s="119"/>
      <c r="AJ1383" s="119" t="str">
        <f t="shared" si="87"/>
        <v>NA</v>
      </c>
      <c r="AK1383" s="190"/>
      <c r="AL1383" s="191"/>
    </row>
    <row r="1384" spans="1:38" x14ac:dyDescent="0.25">
      <c r="A1384" t="s">
        <v>16688</v>
      </c>
      <c r="B1384" t="s">
        <v>16686</v>
      </c>
      <c r="C1384" t="s">
        <v>16687</v>
      </c>
      <c r="D1384" t="s">
        <v>675</v>
      </c>
      <c r="E1384" t="s">
        <v>16689</v>
      </c>
      <c r="F1384" t="s">
        <v>54</v>
      </c>
      <c r="G1384"/>
      <c r="H1384" t="s">
        <v>43672</v>
      </c>
      <c r="I1384" t="s">
        <v>50901</v>
      </c>
      <c r="J1384" t="s">
        <v>16690</v>
      </c>
      <c r="K1384" t="s">
        <v>565</v>
      </c>
      <c r="L1384" s="119" t="str">
        <f t="shared" si="84"/>
        <v>NA</v>
      </c>
      <c r="M1384" s="119"/>
      <c r="N1384" s="120" t="str">
        <f t="shared" si="85"/>
        <v>NA</v>
      </c>
      <c r="O1384" s="120"/>
      <c r="P1384"/>
      <c r="Q1384"/>
      <c r="R1384"/>
      <c r="S1384"/>
      <c r="T1384"/>
      <c r="U1384" t="s">
        <v>40299</v>
      </c>
      <c r="V1384" t="s">
        <v>40300</v>
      </c>
      <c r="W1384" t="s">
        <v>2572</v>
      </c>
      <c r="X1384" t="s">
        <v>102</v>
      </c>
      <c r="Y1384" t="s">
        <v>40301</v>
      </c>
      <c r="Z1384" t="s">
        <v>54</v>
      </c>
      <c r="AA1384"/>
      <c r="AB1384" t="s">
        <v>42895</v>
      </c>
      <c r="AC1384" t="s">
        <v>56437</v>
      </c>
      <c r="AD1384" t="s">
        <v>23318</v>
      </c>
      <c r="AE1384" t="s">
        <v>105</v>
      </c>
      <c r="AF1384" s="119" t="str">
        <f t="shared" si="86"/>
        <v>NA</v>
      </c>
      <c r="AG1384" s="119"/>
      <c r="AH1384" s="119"/>
      <c r="AI1384" s="119"/>
      <c r="AJ1384" s="119" t="str">
        <f t="shared" si="87"/>
        <v>NA</v>
      </c>
      <c r="AK1384" s="190"/>
      <c r="AL1384" s="191"/>
    </row>
    <row r="1385" spans="1:38" x14ac:dyDescent="0.25">
      <c r="A1385" t="s">
        <v>16232</v>
      </c>
      <c r="B1385" t="s">
        <v>16230</v>
      </c>
      <c r="C1385" t="s">
        <v>16231</v>
      </c>
      <c r="D1385" t="s">
        <v>675</v>
      </c>
      <c r="E1385" t="s">
        <v>16233</v>
      </c>
      <c r="F1385" t="s">
        <v>54</v>
      </c>
      <c r="G1385"/>
      <c r="H1385" t="s">
        <v>43673</v>
      </c>
      <c r="I1385" t="s">
        <v>50902</v>
      </c>
      <c r="J1385" t="s">
        <v>16234</v>
      </c>
      <c r="K1385" t="s">
        <v>565</v>
      </c>
      <c r="L1385" s="119" t="str">
        <f t="shared" si="84"/>
        <v>NA</v>
      </c>
      <c r="M1385" s="119"/>
      <c r="N1385" s="120" t="str">
        <f t="shared" si="85"/>
        <v>NA</v>
      </c>
      <c r="O1385" s="120"/>
      <c r="P1385"/>
      <c r="Q1385"/>
      <c r="R1385"/>
      <c r="S1385"/>
      <c r="T1385"/>
      <c r="U1385" t="s">
        <v>3838</v>
      </c>
      <c r="V1385" t="s">
        <v>3836</v>
      </c>
      <c r="W1385" t="s">
        <v>3837</v>
      </c>
      <c r="X1385" t="s">
        <v>102</v>
      </c>
      <c r="Y1385" t="s">
        <v>3839</v>
      </c>
      <c r="Z1385" t="s">
        <v>54</v>
      </c>
      <c r="AA1385"/>
      <c r="AB1385" t="s">
        <v>42896</v>
      </c>
      <c r="AC1385" t="s">
        <v>56438</v>
      </c>
      <c r="AD1385" t="s">
        <v>3838</v>
      </c>
      <c r="AE1385" t="s">
        <v>105</v>
      </c>
      <c r="AF1385" s="119" t="str">
        <f t="shared" si="86"/>
        <v>NA</v>
      </c>
      <c r="AG1385" s="119"/>
      <c r="AH1385" s="119"/>
      <c r="AI1385" s="119"/>
      <c r="AJ1385" s="119" t="str">
        <f t="shared" si="87"/>
        <v>NA</v>
      </c>
      <c r="AK1385" s="190"/>
      <c r="AL1385" s="191"/>
    </row>
    <row r="1386" spans="1:38" x14ac:dyDescent="0.25">
      <c r="A1386" t="s">
        <v>8045</v>
      </c>
      <c r="B1386" t="s">
        <v>8043</v>
      </c>
      <c r="C1386" t="s">
        <v>8044</v>
      </c>
      <c r="D1386" t="s">
        <v>675</v>
      </c>
      <c r="E1386" t="s">
        <v>1054</v>
      </c>
      <c r="F1386" t="s">
        <v>54</v>
      </c>
      <c r="G1386"/>
      <c r="H1386" t="s">
        <v>43674</v>
      </c>
      <c r="I1386" t="s">
        <v>50903</v>
      </c>
      <c r="J1386" t="s">
        <v>8046</v>
      </c>
      <c r="K1386" t="s">
        <v>105</v>
      </c>
      <c r="L1386" s="119" t="str">
        <f t="shared" si="84"/>
        <v>NA</v>
      </c>
      <c r="M1386" s="119"/>
      <c r="N1386" s="120" t="str">
        <f t="shared" si="85"/>
        <v>NA</v>
      </c>
      <c r="O1386" s="120"/>
      <c r="P1386"/>
      <c r="Q1386"/>
      <c r="R1386"/>
      <c r="S1386"/>
      <c r="T1386"/>
      <c r="U1386" t="s">
        <v>41441</v>
      </c>
      <c r="V1386" t="s">
        <v>41440</v>
      </c>
      <c r="W1386" t="s">
        <v>140</v>
      </c>
      <c r="X1386" t="s">
        <v>102</v>
      </c>
      <c r="Y1386" t="s">
        <v>142</v>
      </c>
      <c r="Z1386" t="s">
        <v>54</v>
      </c>
      <c r="AA1386" t="s">
        <v>49621</v>
      </c>
      <c r="AB1386" t="s">
        <v>42897</v>
      </c>
      <c r="AC1386" t="s">
        <v>49717</v>
      </c>
      <c r="AD1386" t="s">
        <v>41442</v>
      </c>
      <c r="AE1386" t="s">
        <v>105</v>
      </c>
      <c r="AF1386" s="119" t="str">
        <f t="shared" si="86"/>
        <v>NA</v>
      </c>
      <c r="AG1386" s="119"/>
      <c r="AH1386" s="119"/>
      <c r="AI1386" s="119"/>
      <c r="AJ1386" s="119" t="str">
        <f t="shared" si="87"/>
        <v>NA</v>
      </c>
      <c r="AK1386" s="190"/>
      <c r="AL1386" s="191"/>
    </row>
    <row r="1387" spans="1:38" x14ac:dyDescent="0.25">
      <c r="A1387" t="s">
        <v>16242</v>
      </c>
      <c r="B1387" t="s">
        <v>16240</v>
      </c>
      <c r="C1387" t="s">
        <v>16241</v>
      </c>
      <c r="D1387" t="s">
        <v>675</v>
      </c>
      <c r="E1387" t="s">
        <v>1054</v>
      </c>
      <c r="F1387" t="s">
        <v>54</v>
      </c>
      <c r="G1387"/>
      <c r="H1387" t="s">
        <v>43675</v>
      </c>
      <c r="I1387" t="s">
        <v>50903</v>
      </c>
      <c r="J1387" t="s">
        <v>16242</v>
      </c>
      <c r="K1387" t="s">
        <v>105</v>
      </c>
      <c r="L1387" s="119" t="str">
        <f t="shared" si="84"/>
        <v>NA</v>
      </c>
      <c r="M1387" s="119"/>
      <c r="N1387" s="120" t="str">
        <f t="shared" si="85"/>
        <v>NA</v>
      </c>
      <c r="O1387" s="120"/>
      <c r="P1387"/>
      <c r="Q1387"/>
      <c r="R1387"/>
      <c r="S1387"/>
      <c r="T1387"/>
      <c r="U1387" t="s">
        <v>40302</v>
      </c>
      <c r="V1387" t="s">
        <v>40303</v>
      </c>
      <c r="W1387" t="s">
        <v>315</v>
      </c>
      <c r="X1387" t="s">
        <v>102</v>
      </c>
      <c r="Y1387" t="s">
        <v>30579</v>
      </c>
      <c r="Z1387" t="s">
        <v>54</v>
      </c>
      <c r="AA1387"/>
      <c r="AB1387" t="s">
        <v>42899</v>
      </c>
      <c r="AC1387" t="s">
        <v>56439</v>
      </c>
      <c r="AD1387"/>
      <c r="AE1387" t="s">
        <v>105</v>
      </c>
      <c r="AF1387" s="119" t="str">
        <f t="shared" si="86"/>
        <v>NA</v>
      </c>
      <c r="AG1387" s="119"/>
      <c r="AH1387" s="119"/>
      <c r="AI1387" s="119"/>
      <c r="AJ1387" s="119" t="str">
        <f t="shared" si="87"/>
        <v>NA</v>
      </c>
      <c r="AK1387" s="190"/>
      <c r="AL1387" s="191"/>
    </row>
    <row r="1388" spans="1:38" x14ac:dyDescent="0.25">
      <c r="A1388" t="s">
        <v>6399</v>
      </c>
      <c r="B1388" t="s">
        <v>6397</v>
      </c>
      <c r="C1388" t="s">
        <v>6398</v>
      </c>
      <c r="D1388" t="s">
        <v>675</v>
      </c>
      <c r="E1388" t="s">
        <v>1063</v>
      </c>
      <c r="F1388" t="s">
        <v>54</v>
      </c>
      <c r="G1388"/>
      <c r="H1388" t="s">
        <v>43676</v>
      </c>
      <c r="I1388" t="s">
        <v>50904</v>
      </c>
      <c r="J1388" t="s">
        <v>6400</v>
      </c>
      <c r="K1388" t="s">
        <v>105</v>
      </c>
      <c r="L1388" s="119" t="str">
        <f t="shared" si="84"/>
        <v>NA</v>
      </c>
      <c r="M1388" s="119"/>
      <c r="N1388" s="120" t="str">
        <f t="shared" si="85"/>
        <v>NA</v>
      </c>
      <c r="O1388" s="120"/>
      <c r="P1388"/>
      <c r="Q1388"/>
      <c r="R1388"/>
      <c r="S1388"/>
      <c r="T1388"/>
      <c r="U1388" t="s">
        <v>40304</v>
      </c>
      <c r="V1388" t="s">
        <v>40305</v>
      </c>
      <c r="W1388" t="s">
        <v>315</v>
      </c>
      <c r="X1388" t="s">
        <v>102</v>
      </c>
      <c r="Y1388" t="s">
        <v>30579</v>
      </c>
      <c r="Z1388" t="s">
        <v>54</v>
      </c>
      <c r="AA1388"/>
      <c r="AB1388" t="s">
        <v>42899</v>
      </c>
      <c r="AC1388" t="s">
        <v>56439</v>
      </c>
      <c r="AD1388"/>
      <c r="AE1388" t="s">
        <v>105</v>
      </c>
      <c r="AF1388" s="119" t="str">
        <f t="shared" si="86"/>
        <v>NA</v>
      </c>
      <c r="AG1388" s="119"/>
      <c r="AH1388" s="119"/>
      <c r="AI1388" s="119"/>
      <c r="AJ1388" s="119" t="str">
        <f t="shared" si="87"/>
        <v>NA</v>
      </c>
      <c r="AK1388" s="190"/>
      <c r="AL1388" s="191"/>
    </row>
    <row r="1389" spans="1:38" x14ac:dyDescent="0.25">
      <c r="A1389" t="s">
        <v>7416</v>
      </c>
      <c r="B1389" t="s">
        <v>7414</v>
      </c>
      <c r="C1389" t="s">
        <v>7415</v>
      </c>
      <c r="D1389" t="s">
        <v>675</v>
      </c>
      <c r="E1389" t="s">
        <v>7417</v>
      </c>
      <c r="F1389" t="s">
        <v>54</v>
      </c>
      <c r="G1389"/>
      <c r="H1389" t="s">
        <v>43677</v>
      </c>
      <c r="I1389" t="s">
        <v>50905</v>
      </c>
      <c r="J1389" t="s">
        <v>7418</v>
      </c>
      <c r="K1389" t="s">
        <v>105</v>
      </c>
      <c r="L1389" s="119" t="str">
        <f t="shared" si="84"/>
        <v>NA</v>
      </c>
      <c r="M1389" s="119"/>
      <c r="N1389" s="120" t="str">
        <f t="shared" si="85"/>
        <v>NA</v>
      </c>
      <c r="O1389" s="120"/>
      <c r="P1389"/>
      <c r="Q1389"/>
      <c r="R1389"/>
      <c r="S1389"/>
      <c r="T1389"/>
      <c r="U1389" t="s">
        <v>40306</v>
      </c>
      <c r="V1389" t="s">
        <v>40307</v>
      </c>
      <c r="W1389" t="s">
        <v>315</v>
      </c>
      <c r="X1389" t="s">
        <v>102</v>
      </c>
      <c r="Y1389" t="s">
        <v>30579</v>
      </c>
      <c r="Z1389" t="s">
        <v>54</v>
      </c>
      <c r="AA1389"/>
      <c r="AB1389" t="s">
        <v>42899</v>
      </c>
      <c r="AC1389" t="s">
        <v>56439</v>
      </c>
      <c r="AD1389" t="s">
        <v>41443</v>
      </c>
      <c r="AE1389" t="s">
        <v>105</v>
      </c>
      <c r="AF1389" s="119" t="str">
        <f t="shared" si="86"/>
        <v>NA</v>
      </c>
      <c r="AG1389" s="119"/>
      <c r="AH1389" s="119"/>
      <c r="AI1389" s="119"/>
      <c r="AJ1389" s="119" t="str">
        <f t="shared" si="87"/>
        <v>NA</v>
      </c>
      <c r="AK1389" s="190"/>
      <c r="AL1389" s="191"/>
    </row>
    <row r="1390" spans="1:38" x14ac:dyDescent="0.25">
      <c r="A1390" t="s">
        <v>7694</v>
      </c>
      <c r="B1390" t="s">
        <v>7692</v>
      </c>
      <c r="C1390" t="s">
        <v>7693</v>
      </c>
      <c r="D1390" t="s">
        <v>675</v>
      </c>
      <c r="E1390" t="s">
        <v>7695</v>
      </c>
      <c r="F1390" t="s">
        <v>54</v>
      </c>
      <c r="G1390"/>
      <c r="H1390" t="s">
        <v>43678</v>
      </c>
      <c r="I1390" t="s">
        <v>50906</v>
      </c>
      <c r="J1390" t="s">
        <v>7696</v>
      </c>
      <c r="K1390" t="s">
        <v>105</v>
      </c>
      <c r="L1390" s="119" t="str">
        <f t="shared" si="84"/>
        <v>NA</v>
      </c>
      <c r="M1390" s="119"/>
      <c r="N1390" s="120" t="str">
        <f t="shared" si="85"/>
        <v>NA</v>
      </c>
      <c r="O1390" s="120"/>
      <c r="P1390"/>
      <c r="Q1390"/>
      <c r="R1390"/>
      <c r="S1390"/>
      <c r="T1390"/>
      <c r="U1390" t="s">
        <v>40308</v>
      </c>
      <c r="V1390" t="s">
        <v>40309</v>
      </c>
      <c r="W1390" t="s">
        <v>2572</v>
      </c>
      <c r="X1390" t="s">
        <v>102</v>
      </c>
      <c r="Y1390" t="s">
        <v>2574</v>
      </c>
      <c r="Z1390" t="s">
        <v>54</v>
      </c>
      <c r="AA1390" t="s">
        <v>49656</v>
      </c>
      <c r="AB1390" t="s">
        <v>42901</v>
      </c>
      <c r="AC1390" t="s">
        <v>50297</v>
      </c>
      <c r="AD1390" t="s">
        <v>2575</v>
      </c>
      <c r="AE1390" t="s">
        <v>105</v>
      </c>
      <c r="AF1390" s="119" t="str">
        <f t="shared" si="86"/>
        <v>NA</v>
      </c>
      <c r="AG1390" s="119"/>
      <c r="AH1390" s="119"/>
      <c r="AI1390" s="119"/>
      <c r="AJ1390" s="119" t="str">
        <f t="shared" si="87"/>
        <v>NA</v>
      </c>
      <c r="AK1390" s="190"/>
      <c r="AL1390" s="191"/>
    </row>
    <row r="1391" spans="1:38" x14ac:dyDescent="0.25">
      <c r="A1391" t="s">
        <v>16379</v>
      </c>
      <c r="B1391" t="s">
        <v>16377</v>
      </c>
      <c r="C1391" t="s">
        <v>16378</v>
      </c>
      <c r="D1391" t="s">
        <v>675</v>
      </c>
      <c r="E1391" t="s">
        <v>7695</v>
      </c>
      <c r="F1391" t="s">
        <v>54</v>
      </c>
      <c r="G1391"/>
      <c r="H1391" t="s">
        <v>43679</v>
      </c>
      <c r="I1391" t="s">
        <v>50906</v>
      </c>
      <c r="J1391" t="s">
        <v>16380</v>
      </c>
      <c r="K1391" t="s">
        <v>105</v>
      </c>
      <c r="L1391" s="119" t="str">
        <f t="shared" si="84"/>
        <v>NA</v>
      </c>
      <c r="M1391" s="119"/>
      <c r="N1391" s="120" t="str">
        <f t="shared" si="85"/>
        <v>NA</v>
      </c>
      <c r="O1391" s="120"/>
      <c r="P1391"/>
      <c r="Q1391"/>
      <c r="R1391"/>
      <c r="S1391"/>
      <c r="T1391"/>
      <c r="U1391" t="s">
        <v>40310</v>
      </c>
      <c r="V1391" t="s">
        <v>40311</v>
      </c>
      <c r="W1391" t="s">
        <v>2572</v>
      </c>
      <c r="X1391" t="s">
        <v>102</v>
      </c>
      <c r="Y1391" t="s">
        <v>2574</v>
      </c>
      <c r="Z1391" t="s">
        <v>54</v>
      </c>
      <c r="AA1391"/>
      <c r="AB1391" t="s">
        <v>42901</v>
      </c>
      <c r="AC1391" t="s">
        <v>50297</v>
      </c>
      <c r="AD1391" t="s">
        <v>41444</v>
      </c>
      <c r="AE1391" t="s">
        <v>105</v>
      </c>
      <c r="AF1391" s="119" t="str">
        <f t="shared" si="86"/>
        <v>NA</v>
      </c>
      <c r="AG1391" s="119"/>
      <c r="AH1391" s="119"/>
      <c r="AI1391" s="119"/>
      <c r="AJ1391" s="119" t="str">
        <f t="shared" si="87"/>
        <v>NA</v>
      </c>
      <c r="AK1391" s="190"/>
      <c r="AL1391" s="191"/>
    </row>
    <row r="1392" spans="1:38" x14ac:dyDescent="0.25">
      <c r="A1392" t="s">
        <v>16745</v>
      </c>
      <c r="B1392" t="s">
        <v>16743</v>
      </c>
      <c r="C1392" t="s">
        <v>16744</v>
      </c>
      <c r="D1392" t="s">
        <v>675</v>
      </c>
      <c r="E1392" t="s">
        <v>1436</v>
      </c>
      <c r="F1392" t="s">
        <v>54</v>
      </c>
      <c r="G1392"/>
      <c r="H1392" t="s">
        <v>43680</v>
      </c>
      <c r="I1392" t="s">
        <v>50907</v>
      </c>
      <c r="J1392" t="s">
        <v>16746</v>
      </c>
      <c r="K1392" t="s">
        <v>565</v>
      </c>
      <c r="L1392" s="119" t="str">
        <f t="shared" si="84"/>
        <v>NA</v>
      </c>
      <c r="M1392" s="119"/>
      <c r="N1392" s="120" t="str">
        <f t="shared" si="85"/>
        <v>NA</v>
      </c>
      <c r="O1392" s="120"/>
      <c r="P1392"/>
      <c r="Q1392"/>
      <c r="R1392"/>
      <c r="S1392"/>
      <c r="T1392"/>
      <c r="U1392" t="s">
        <v>40312</v>
      </c>
      <c r="V1392" t="s">
        <v>40313</v>
      </c>
      <c r="W1392" t="s">
        <v>2572</v>
      </c>
      <c r="X1392" t="s">
        <v>102</v>
      </c>
      <c r="Y1392" t="s">
        <v>2574</v>
      </c>
      <c r="Z1392" t="s">
        <v>54</v>
      </c>
      <c r="AA1392"/>
      <c r="AB1392" t="s">
        <v>42901</v>
      </c>
      <c r="AC1392" t="s">
        <v>50297</v>
      </c>
      <c r="AD1392" t="s">
        <v>23318</v>
      </c>
      <c r="AE1392" t="s">
        <v>105</v>
      </c>
      <c r="AF1392" s="119" t="str">
        <f t="shared" si="86"/>
        <v>NA</v>
      </c>
      <c r="AG1392" s="119"/>
      <c r="AH1392" s="119"/>
      <c r="AI1392" s="119"/>
      <c r="AJ1392" s="119" t="str">
        <f t="shared" si="87"/>
        <v>NA</v>
      </c>
      <c r="AK1392" s="190"/>
      <c r="AL1392" s="191"/>
    </row>
    <row r="1393" spans="1:38" x14ac:dyDescent="0.25">
      <c r="A1393" t="s">
        <v>6512</v>
      </c>
      <c r="B1393" t="s">
        <v>6510</v>
      </c>
      <c r="C1393" t="s">
        <v>6511</v>
      </c>
      <c r="D1393" t="s">
        <v>675</v>
      </c>
      <c r="E1393" t="s">
        <v>6513</v>
      </c>
      <c r="F1393" t="s">
        <v>54</v>
      </c>
      <c r="G1393"/>
      <c r="H1393" t="s">
        <v>43681</v>
      </c>
      <c r="I1393" t="s">
        <v>50908</v>
      </c>
      <c r="J1393"/>
      <c r="K1393" t="s">
        <v>105</v>
      </c>
      <c r="L1393" s="119" t="str">
        <f t="shared" si="84"/>
        <v>NA</v>
      </c>
      <c r="M1393" s="119"/>
      <c r="N1393" s="120" t="str">
        <f t="shared" si="85"/>
        <v>NA</v>
      </c>
      <c r="O1393" s="120"/>
      <c r="P1393"/>
      <c r="Q1393"/>
      <c r="R1393"/>
      <c r="S1393"/>
      <c r="T1393"/>
      <c r="U1393" t="s">
        <v>40314</v>
      </c>
      <c r="V1393" t="s">
        <v>40315</v>
      </c>
      <c r="W1393" t="s">
        <v>1234</v>
      </c>
      <c r="X1393" t="s">
        <v>102</v>
      </c>
      <c r="Y1393" t="s">
        <v>40316</v>
      </c>
      <c r="Z1393" t="s">
        <v>54</v>
      </c>
      <c r="AA1393"/>
      <c r="AB1393" t="s">
        <v>42902</v>
      </c>
      <c r="AC1393" t="s">
        <v>56440</v>
      </c>
      <c r="AD1393" t="s">
        <v>41445</v>
      </c>
      <c r="AE1393" t="s">
        <v>105</v>
      </c>
      <c r="AF1393" s="119" t="str">
        <f t="shared" si="86"/>
        <v>NA</v>
      </c>
      <c r="AG1393" s="119"/>
      <c r="AH1393" s="119"/>
      <c r="AI1393" s="119"/>
      <c r="AJ1393" s="119" t="str">
        <f t="shared" si="87"/>
        <v>NA</v>
      </c>
      <c r="AK1393" s="190"/>
      <c r="AL1393" s="191"/>
    </row>
    <row r="1394" spans="1:38" x14ac:dyDescent="0.25">
      <c r="A1394" t="s">
        <v>16749</v>
      </c>
      <c r="B1394" t="s">
        <v>16747</v>
      </c>
      <c r="C1394" t="s">
        <v>16748</v>
      </c>
      <c r="D1394" t="s">
        <v>675</v>
      </c>
      <c r="E1394" t="s">
        <v>6513</v>
      </c>
      <c r="F1394" t="s">
        <v>54</v>
      </c>
      <c r="G1394"/>
      <c r="H1394" t="s">
        <v>43682</v>
      </c>
      <c r="I1394" t="s">
        <v>50908</v>
      </c>
      <c r="J1394" t="s">
        <v>16749</v>
      </c>
      <c r="K1394" t="s">
        <v>105</v>
      </c>
      <c r="L1394" s="119" t="str">
        <f t="shared" si="84"/>
        <v>NA</v>
      </c>
      <c r="M1394" s="119"/>
      <c r="N1394" s="120" t="str">
        <f t="shared" si="85"/>
        <v>NA</v>
      </c>
      <c r="O1394" s="120"/>
      <c r="P1394"/>
      <c r="Q1394"/>
      <c r="R1394"/>
      <c r="S1394"/>
      <c r="T1394"/>
      <c r="U1394" t="s">
        <v>40317</v>
      </c>
      <c r="V1394" t="s">
        <v>40318</v>
      </c>
      <c r="W1394" t="s">
        <v>2641</v>
      </c>
      <c r="X1394" t="s">
        <v>102</v>
      </c>
      <c r="Y1394" t="s">
        <v>2643</v>
      </c>
      <c r="Z1394" t="s">
        <v>54</v>
      </c>
      <c r="AA1394"/>
      <c r="AB1394" t="s">
        <v>42903</v>
      </c>
      <c r="AC1394" t="s">
        <v>50298</v>
      </c>
      <c r="AD1394" t="s">
        <v>41446</v>
      </c>
      <c r="AE1394" t="s">
        <v>105</v>
      </c>
      <c r="AF1394" s="119" t="str">
        <f t="shared" si="86"/>
        <v>NA</v>
      </c>
      <c r="AG1394" s="119"/>
      <c r="AH1394" s="119"/>
      <c r="AI1394" s="119"/>
      <c r="AJ1394" s="119" t="str">
        <f t="shared" si="87"/>
        <v>NA</v>
      </c>
      <c r="AK1394" s="190"/>
      <c r="AL1394" s="191"/>
    </row>
    <row r="1395" spans="1:38" x14ac:dyDescent="0.25">
      <c r="A1395" t="s">
        <v>15245</v>
      </c>
      <c r="B1395" t="s">
        <v>15243</v>
      </c>
      <c r="C1395" t="s">
        <v>15244</v>
      </c>
      <c r="D1395" t="s">
        <v>675</v>
      </c>
      <c r="E1395" t="s">
        <v>15246</v>
      </c>
      <c r="F1395" t="s">
        <v>54</v>
      </c>
      <c r="G1395"/>
      <c r="H1395" t="s">
        <v>43683</v>
      </c>
      <c r="I1395" t="s">
        <v>50909</v>
      </c>
      <c r="J1395"/>
      <c r="K1395" t="s">
        <v>105</v>
      </c>
      <c r="L1395" s="119" t="str">
        <f t="shared" si="84"/>
        <v>NA</v>
      </c>
      <c r="M1395" s="119"/>
      <c r="N1395" s="120" t="str">
        <f t="shared" si="85"/>
        <v>NA</v>
      </c>
      <c r="O1395" s="120"/>
      <c r="P1395"/>
      <c r="Q1395"/>
      <c r="R1395"/>
      <c r="S1395"/>
      <c r="T1395"/>
      <c r="U1395" t="s">
        <v>40319</v>
      </c>
      <c r="V1395" t="s">
        <v>40320</v>
      </c>
      <c r="W1395" t="s">
        <v>2641</v>
      </c>
      <c r="X1395" t="s">
        <v>102</v>
      </c>
      <c r="Y1395" t="s">
        <v>2643</v>
      </c>
      <c r="Z1395" t="s">
        <v>54</v>
      </c>
      <c r="AA1395"/>
      <c r="AB1395" t="s">
        <v>42903</v>
      </c>
      <c r="AC1395" t="s">
        <v>50298</v>
      </c>
      <c r="AD1395" t="s">
        <v>41447</v>
      </c>
      <c r="AE1395" t="s">
        <v>105</v>
      </c>
      <c r="AF1395" s="119" t="str">
        <f t="shared" si="86"/>
        <v>NA</v>
      </c>
      <c r="AG1395" s="119"/>
      <c r="AH1395" s="119"/>
      <c r="AI1395" s="119"/>
      <c r="AJ1395" s="119" t="str">
        <f t="shared" si="87"/>
        <v>NA</v>
      </c>
      <c r="AK1395" s="190"/>
      <c r="AL1395" s="191"/>
    </row>
    <row r="1396" spans="1:38" x14ac:dyDescent="0.25">
      <c r="A1396" t="s">
        <v>6483</v>
      </c>
      <c r="B1396" t="s">
        <v>6481</v>
      </c>
      <c r="C1396" t="s">
        <v>6482</v>
      </c>
      <c r="D1396" t="s">
        <v>675</v>
      </c>
      <c r="E1396" t="s">
        <v>6484</v>
      </c>
      <c r="F1396" t="s">
        <v>54</v>
      </c>
      <c r="G1396"/>
      <c r="H1396" t="s">
        <v>43684</v>
      </c>
      <c r="I1396" t="s">
        <v>50910</v>
      </c>
      <c r="J1396" t="s">
        <v>6483</v>
      </c>
      <c r="K1396" t="s">
        <v>105</v>
      </c>
      <c r="L1396" s="119" t="str">
        <f t="shared" si="84"/>
        <v>NA</v>
      </c>
      <c r="M1396" s="119"/>
      <c r="N1396" s="120" t="str">
        <f t="shared" si="85"/>
        <v>NA</v>
      </c>
      <c r="O1396" s="120"/>
      <c r="P1396"/>
      <c r="Q1396"/>
      <c r="R1396"/>
      <c r="S1396"/>
      <c r="T1396"/>
      <c r="U1396" t="s">
        <v>40321</v>
      </c>
      <c r="V1396" t="s">
        <v>40322</v>
      </c>
      <c r="W1396" t="s">
        <v>2641</v>
      </c>
      <c r="X1396" t="s">
        <v>102</v>
      </c>
      <c r="Y1396" t="s">
        <v>2643</v>
      </c>
      <c r="Z1396" t="s">
        <v>54</v>
      </c>
      <c r="AA1396"/>
      <c r="AB1396" t="s">
        <v>42903</v>
      </c>
      <c r="AC1396" t="s">
        <v>50298</v>
      </c>
      <c r="AD1396" t="s">
        <v>41448</v>
      </c>
      <c r="AE1396" t="s">
        <v>105</v>
      </c>
      <c r="AF1396" s="119" t="str">
        <f t="shared" si="86"/>
        <v>NA</v>
      </c>
      <c r="AG1396" s="119"/>
      <c r="AH1396" s="119"/>
      <c r="AI1396" s="119"/>
      <c r="AJ1396" s="119" t="str">
        <f t="shared" si="87"/>
        <v>NA</v>
      </c>
      <c r="AK1396" s="190"/>
      <c r="AL1396" s="191"/>
    </row>
    <row r="1397" spans="1:38" x14ac:dyDescent="0.25">
      <c r="A1397" t="s">
        <v>17949</v>
      </c>
      <c r="B1397" t="s">
        <v>17947</v>
      </c>
      <c r="C1397" t="s">
        <v>17948</v>
      </c>
      <c r="D1397" t="s">
        <v>675</v>
      </c>
      <c r="E1397" t="s">
        <v>6484</v>
      </c>
      <c r="F1397" t="s">
        <v>54</v>
      </c>
      <c r="G1397"/>
      <c r="H1397" t="s">
        <v>43685</v>
      </c>
      <c r="I1397" t="s">
        <v>50910</v>
      </c>
      <c r="J1397"/>
      <c r="K1397" t="s">
        <v>105</v>
      </c>
      <c r="L1397" s="119" t="str">
        <f t="shared" si="84"/>
        <v>NA</v>
      </c>
      <c r="M1397" s="119"/>
      <c r="N1397" s="120" t="str">
        <f t="shared" si="85"/>
        <v>NA</v>
      </c>
      <c r="O1397" s="120"/>
      <c r="P1397"/>
      <c r="Q1397"/>
      <c r="R1397"/>
      <c r="S1397"/>
      <c r="T1397"/>
      <c r="U1397" t="s">
        <v>40323</v>
      </c>
      <c r="V1397" t="s">
        <v>40324</v>
      </c>
      <c r="W1397" t="s">
        <v>2641</v>
      </c>
      <c r="X1397" t="s">
        <v>102</v>
      </c>
      <c r="Y1397" t="s">
        <v>19910</v>
      </c>
      <c r="Z1397" t="s">
        <v>54</v>
      </c>
      <c r="AA1397"/>
      <c r="AB1397" t="s">
        <v>42905</v>
      </c>
      <c r="AC1397" t="s">
        <v>56441</v>
      </c>
      <c r="AD1397" t="s">
        <v>41449</v>
      </c>
      <c r="AE1397" t="s">
        <v>105</v>
      </c>
      <c r="AF1397" s="119" t="str">
        <f t="shared" si="86"/>
        <v>NA</v>
      </c>
      <c r="AG1397" s="119"/>
      <c r="AH1397" s="119"/>
      <c r="AI1397" s="119"/>
      <c r="AJ1397" s="119" t="str">
        <f t="shared" si="87"/>
        <v>NA</v>
      </c>
      <c r="AK1397" s="190"/>
      <c r="AL1397" s="191"/>
    </row>
    <row r="1398" spans="1:38" x14ac:dyDescent="0.25">
      <c r="A1398" t="s">
        <v>15779</v>
      </c>
      <c r="B1398" t="s">
        <v>15777</v>
      </c>
      <c r="C1398" t="s">
        <v>15778</v>
      </c>
      <c r="D1398" t="s">
        <v>675</v>
      </c>
      <c r="E1398" t="s">
        <v>1126</v>
      </c>
      <c r="F1398" t="s">
        <v>54</v>
      </c>
      <c r="G1398"/>
      <c r="H1398" t="s">
        <v>43686</v>
      </c>
      <c r="I1398" t="s">
        <v>50911</v>
      </c>
      <c r="J1398"/>
      <c r="K1398" t="s">
        <v>565</v>
      </c>
      <c r="L1398" s="119" t="str">
        <f t="shared" si="84"/>
        <v>NA</v>
      </c>
      <c r="M1398" s="119"/>
      <c r="N1398" s="120" t="str">
        <f t="shared" si="85"/>
        <v>NA</v>
      </c>
      <c r="O1398" s="120"/>
      <c r="P1398"/>
      <c r="Q1398"/>
      <c r="R1398"/>
      <c r="S1398"/>
      <c r="T1398"/>
      <c r="U1398" t="s">
        <v>1235</v>
      </c>
      <c r="V1398" t="s">
        <v>40325</v>
      </c>
      <c r="W1398" t="s">
        <v>1234</v>
      </c>
      <c r="X1398" t="s">
        <v>102</v>
      </c>
      <c r="Y1398" t="s">
        <v>1236</v>
      </c>
      <c r="Z1398" t="s">
        <v>54</v>
      </c>
      <c r="AA1398"/>
      <c r="AB1398" t="s">
        <v>42906</v>
      </c>
      <c r="AC1398" t="s">
        <v>50299</v>
      </c>
      <c r="AD1398" t="s">
        <v>1235</v>
      </c>
      <c r="AE1398" t="s">
        <v>105</v>
      </c>
      <c r="AF1398" s="119" t="str">
        <f t="shared" si="86"/>
        <v>NA</v>
      </c>
      <c r="AG1398" s="119"/>
      <c r="AH1398" s="119"/>
      <c r="AI1398" s="119"/>
      <c r="AJ1398" s="119" t="str">
        <f t="shared" si="87"/>
        <v>NA</v>
      </c>
      <c r="AK1398" s="190"/>
      <c r="AL1398" s="191"/>
    </row>
    <row r="1399" spans="1:38" x14ac:dyDescent="0.25">
      <c r="A1399" t="s">
        <v>6487</v>
      </c>
      <c r="B1399" t="s">
        <v>6485</v>
      </c>
      <c r="C1399" t="s">
        <v>6486</v>
      </c>
      <c r="D1399" t="s">
        <v>675</v>
      </c>
      <c r="E1399" t="s">
        <v>1126</v>
      </c>
      <c r="F1399" t="s">
        <v>54</v>
      </c>
      <c r="G1399"/>
      <c r="H1399" t="s">
        <v>43687</v>
      </c>
      <c r="I1399" t="s">
        <v>50911</v>
      </c>
      <c r="J1399" t="s">
        <v>6487</v>
      </c>
      <c r="K1399" t="s">
        <v>105</v>
      </c>
      <c r="L1399" s="119" t="str">
        <f t="shared" si="84"/>
        <v>NA</v>
      </c>
      <c r="M1399" s="119"/>
      <c r="N1399" s="120" t="str">
        <f t="shared" si="85"/>
        <v>NA</v>
      </c>
      <c r="O1399" s="120"/>
      <c r="P1399"/>
      <c r="Q1399"/>
      <c r="R1399"/>
      <c r="S1399"/>
      <c r="T1399"/>
      <c r="U1399" t="s">
        <v>40326</v>
      </c>
      <c r="V1399" t="s">
        <v>40327</v>
      </c>
      <c r="W1399" t="s">
        <v>1234</v>
      </c>
      <c r="X1399" t="s">
        <v>102</v>
      </c>
      <c r="Y1399" t="s">
        <v>1236</v>
      </c>
      <c r="Z1399" t="s">
        <v>54</v>
      </c>
      <c r="AA1399"/>
      <c r="AB1399" t="s">
        <v>42906</v>
      </c>
      <c r="AC1399" t="s">
        <v>50299</v>
      </c>
      <c r="AD1399" t="s">
        <v>41450</v>
      </c>
      <c r="AE1399" t="s">
        <v>105</v>
      </c>
      <c r="AF1399" s="119" t="str">
        <f t="shared" si="86"/>
        <v>NA</v>
      </c>
      <c r="AG1399" s="119"/>
      <c r="AH1399" s="119"/>
      <c r="AI1399" s="119"/>
      <c r="AJ1399" s="119" t="str">
        <f t="shared" si="87"/>
        <v>NA</v>
      </c>
      <c r="AK1399" s="190"/>
      <c r="AL1399" s="191"/>
    </row>
    <row r="1400" spans="1:38" x14ac:dyDescent="0.25">
      <c r="A1400" t="s">
        <v>11320</v>
      </c>
      <c r="B1400" t="s">
        <v>11318</v>
      </c>
      <c r="C1400" t="s">
        <v>11319</v>
      </c>
      <c r="D1400" t="s">
        <v>675</v>
      </c>
      <c r="E1400" t="s">
        <v>1126</v>
      </c>
      <c r="F1400" t="s">
        <v>54</v>
      </c>
      <c r="G1400"/>
      <c r="H1400" t="s">
        <v>43687</v>
      </c>
      <c r="I1400" t="s">
        <v>50911</v>
      </c>
      <c r="J1400"/>
      <c r="K1400" t="s">
        <v>105</v>
      </c>
      <c r="L1400" s="119" t="str">
        <f t="shared" si="84"/>
        <v>NA</v>
      </c>
      <c r="M1400" s="119"/>
      <c r="N1400" s="120" t="str">
        <f t="shared" si="85"/>
        <v>NA</v>
      </c>
      <c r="O1400" s="120"/>
      <c r="P1400"/>
      <c r="Q1400"/>
      <c r="R1400"/>
      <c r="S1400"/>
      <c r="T1400"/>
      <c r="U1400" t="s">
        <v>40328</v>
      </c>
      <c r="V1400" t="s">
        <v>40329</v>
      </c>
      <c r="W1400" t="s">
        <v>1234</v>
      </c>
      <c r="X1400" t="s">
        <v>102</v>
      </c>
      <c r="Y1400" t="s">
        <v>1236</v>
      </c>
      <c r="Z1400" t="s">
        <v>54</v>
      </c>
      <c r="AA1400"/>
      <c r="AB1400" t="s">
        <v>42906</v>
      </c>
      <c r="AC1400" t="s">
        <v>50299</v>
      </c>
      <c r="AD1400" t="s">
        <v>41451</v>
      </c>
      <c r="AE1400" t="s">
        <v>105</v>
      </c>
      <c r="AF1400" s="119" t="str">
        <f t="shared" si="86"/>
        <v>NA</v>
      </c>
      <c r="AG1400" s="119"/>
      <c r="AH1400" s="119"/>
      <c r="AI1400" s="119"/>
      <c r="AJ1400" s="119" t="str">
        <f t="shared" si="87"/>
        <v>NA</v>
      </c>
      <c r="AK1400" s="190"/>
      <c r="AL1400" s="191"/>
    </row>
    <row r="1401" spans="1:38" x14ac:dyDescent="0.25">
      <c r="A1401" t="s">
        <v>18232</v>
      </c>
      <c r="B1401" t="s">
        <v>18230</v>
      </c>
      <c r="C1401" t="s">
        <v>18231</v>
      </c>
      <c r="D1401" t="s">
        <v>675</v>
      </c>
      <c r="E1401" t="s">
        <v>1354</v>
      </c>
      <c r="F1401" t="s">
        <v>54</v>
      </c>
      <c r="G1401"/>
      <c r="H1401" t="s">
        <v>43688</v>
      </c>
      <c r="I1401" t="s">
        <v>50912</v>
      </c>
      <c r="J1401" t="s">
        <v>18233</v>
      </c>
      <c r="K1401" t="s">
        <v>565</v>
      </c>
      <c r="L1401" s="119" t="str">
        <f t="shared" si="84"/>
        <v>NA</v>
      </c>
      <c r="M1401" s="119"/>
      <c r="N1401" s="120" t="str">
        <f t="shared" si="85"/>
        <v>NA</v>
      </c>
      <c r="O1401" s="120"/>
      <c r="P1401"/>
      <c r="Q1401"/>
      <c r="R1401"/>
      <c r="S1401"/>
      <c r="T1401"/>
      <c r="U1401" t="s">
        <v>40330</v>
      </c>
      <c r="V1401" t="s">
        <v>40331</v>
      </c>
      <c r="W1401" t="s">
        <v>315</v>
      </c>
      <c r="X1401" t="s">
        <v>102</v>
      </c>
      <c r="Y1401" t="s">
        <v>4913</v>
      </c>
      <c r="Z1401" t="s">
        <v>54</v>
      </c>
      <c r="AA1401"/>
      <c r="AB1401" t="s">
        <v>42907</v>
      </c>
      <c r="AC1401" t="s">
        <v>56442</v>
      </c>
      <c r="AD1401" t="s">
        <v>41452</v>
      </c>
      <c r="AE1401" t="s">
        <v>105</v>
      </c>
      <c r="AF1401" s="119" t="str">
        <f t="shared" si="86"/>
        <v>NA</v>
      </c>
      <c r="AG1401" s="119"/>
      <c r="AH1401" s="119"/>
      <c r="AI1401" s="119"/>
      <c r="AJ1401" s="119" t="str">
        <f t="shared" si="87"/>
        <v>NA</v>
      </c>
      <c r="AK1401" s="190"/>
      <c r="AL1401" s="191"/>
    </row>
    <row r="1402" spans="1:38" x14ac:dyDescent="0.25">
      <c r="A1402" t="s">
        <v>9986</v>
      </c>
      <c r="B1402" t="s">
        <v>9984</v>
      </c>
      <c r="C1402" t="s">
        <v>9985</v>
      </c>
      <c r="D1402" t="s">
        <v>675</v>
      </c>
      <c r="E1402" t="s">
        <v>1354</v>
      </c>
      <c r="F1402" t="s">
        <v>54</v>
      </c>
      <c r="G1402"/>
      <c r="H1402" t="s">
        <v>43689</v>
      </c>
      <c r="I1402" t="s">
        <v>50912</v>
      </c>
      <c r="J1402" t="s">
        <v>9986</v>
      </c>
      <c r="K1402" t="s">
        <v>105</v>
      </c>
      <c r="L1402" s="119" t="str">
        <f t="shared" si="84"/>
        <v>NA</v>
      </c>
      <c r="M1402" s="119"/>
      <c r="N1402" s="120" t="str">
        <f t="shared" si="85"/>
        <v>NA</v>
      </c>
      <c r="O1402" s="120"/>
      <c r="P1402"/>
      <c r="Q1402"/>
      <c r="R1402"/>
      <c r="S1402"/>
      <c r="T1402"/>
      <c r="U1402" t="s">
        <v>40332</v>
      </c>
      <c r="V1402" t="s">
        <v>40333</v>
      </c>
      <c r="W1402" t="s">
        <v>315</v>
      </c>
      <c r="X1402" t="s">
        <v>102</v>
      </c>
      <c r="Y1402" t="s">
        <v>4913</v>
      </c>
      <c r="Z1402" t="s">
        <v>54</v>
      </c>
      <c r="AA1402"/>
      <c r="AB1402" t="s">
        <v>42907</v>
      </c>
      <c r="AC1402" t="s">
        <v>56442</v>
      </c>
      <c r="AD1402" t="s">
        <v>41453</v>
      </c>
      <c r="AE1402" t="s">
        <v>105</v>
      </c>
      <c r="AF1402" s="119" t="str">
        <f t="shared" si="86"/>
        <v>NA</v>
      </c>
      <c r="AG1402" s="119"/>
      <c r="AH1402" s="119"/>
      <c r="AI1402" s="119"/>
      <c r="AJ1402" s="119" t="str">
        <f t="shared" si="87"/>
        <v>NA</v>
      </c>
      <c r="AK1402" s="190"/>
      <c r="AL1402" s="191"/>
    </row>
    <row r="1403" spans="1:38" x14ac:dyDescent="0.25">
      <c r="A1403" t="s">
        <v>19067</v>
      </c>
      <c r="B1403" t="s">
        <v>19065</v>
      </c>
      <c r="C1403" t="s">
        <v>19066</v>
      </c>
      <c r="D1403" t="s">
        <v>675</v>
      </c>
      <c r="E1403" t="s">
        <v>19068</v>
      </c>
      <c r="F1403" t="s">
        <v>54</v>
      </c>
      <c r="G1403"/>
      <c r="H1403" t="s">
        <v>43690</v>
      </c>
      <c r="I1403" t="s">
        <v>50913</v>
      </c>
      <c r="J1403"/>
      <c r="K1403" t="s">
        <v>565</v>
      </c>
      <c r="L1403" s="119" t="str">
        <f t="shared" si="84"/>
        <v>NA</v>
      </c>
      <c r="M1403" s="119"/>
      <c r="N1403" s="120" t="str">
        <f t="shared" si="85"/>
        <v>NA</v>
      </c>
      <c r="O1403" s="120"/>
      <c r="P1403"/>
      <c r="Q1403"/>
      <c r="R1403"/>
      <c r="S1403"/>
      <c r="T1403"/>
      <c r="U1403" t="s">
        <v>40334</v>
      </c>
      <c r="V1403" t="s">
        <v>40335</v>
      </c>
      <c r="W1403" t="s">
        <v>1252</v>
      </c>
      <c r="X1403" t="s">
        <v>102</v>
      </c>
      <c r="Y1403" t="s">
        <v>1254</v>
      </c>
      <c r="Z1403" t="s">
        <v>54</v>
      </c>
      <c r="AA1403"/>
      <c r="AB1403" t="s">
        <v>42908</v>
      </c>
      <c r="AC1403" t="s">
        <v>50300</v>
      </c>
      <c r="AD1403" t="s">
        <v>1253</v>
      </c>
      <c r="AE1403" t="s">
        <v>105</v>
      </c>
      <c r="AF1403" s="119" t="str">
        <f t="shared" si="86"/>
        <v>NA</v>
      </c>
      <c r="AG1403" s="119"/>
      <c r="AH1403" s="119"/>
      <c r="AI1403" s="119"/>
      <c r="AJ1403" s="119" t="str">
        <f t="shared" si="87"/>
        <v>NA</v>
      </c>
      <c r="AK1403" s="190"/>
      <c r="AL1403" s="191"/>
    </row>
    <row r="1404" spans="1:38" x14ac:dyDescent="0.25">
      <c r="A1404" t="s">
        <v>16936</v>
      </c>
      <c r="B1404" t="s">
        <v>16934</v>
      </c>
      <c r="C1404" t="s">
        <v>16935</v>
      </c>
      <c r="D1404" t="s">
        <v>675</v>
      </c>
      <c r="E1404" t="s">
        <v>2047</v>
      </c>
      <c r="F1404" t="s">
        <v>54</v>
      </c>
      <c r="G1404"/>
      <c r="H1404" t="s">
        <v>43691</v>
      </c>
      <c r="I1404" t="s">
        <v>50914</v>
      </c>
      <c r="J1404" t="s">
        <v>16937</v>
      </c>
      <c r="K1404" t="s">
        <v>565</v>
      </c>
      <c r="L1404" s="119" t="str">
        <f t="shared" si="84"/>
        <v>NA</v>
      </c>
      <c r="M1404" s="119"/>
      <c r="N1404" s="120" t="str">
        <f t="shared" si="85"/>
        <v>NA</v>
      </c>
      <c r="O1404" s="120"/>
      <c r="P1404"/>
      <c r="Q1404"/>
      <c r="R1404"/>
      <c r="S1404"/>
      <c r="T1404"/>
      <c r="U1404" t="s">
        <v>40336</v>
      </c>
      <c r="V1404" t="s">
        <v>40337</v>
      </c>
      <c r="W1404" t="s">
        <v>1234</v>
      </c>
      <c r="X1404" t="s">
        <v>102</v>
      </c>
      <c r="Y1404" t="s">
        <v>1254</v>
      </c>
      <c r="Z1404" t="s">
        <v>54</v>
      </c>
      <c r="AA1404"/>
      <c r="AB1404" t="s">
        <v>42908</v>
      </c>
      <c r="AC1404" t="s">
        <v>50300</v>
      </c>
      <c r="AD1404" t="s">
        <v>41454</v>
      </c>
      <c r="AE1404" t="s">
        <v>105</v>
      </c>
      <c r="AF1404" s="119" t="str">
        <f t="shared" si="86"/>
        <v>NA</v>
      </c>
      <c r="AG1404" s="119"/>
      <c r="AH1404" s="119"/>
      <c r="AI1404" s="119"/>
      <c r="AJ1404" s="119" t="str">
        <f t="shared" si="87"/>
        <v>NA</v>
      </c>
      <c r="AK1404" s="190"/>
      <c r="AL1404" s="191"/>
    </row>
    <row r="1405" spans="1:38" x14ac:dyDescent="0.25">
      <c r="A1405" t="s">
        <v>7393</v>
      </c>
      <c r="B1405" t="s">
        <v>7391</v>
      </c>
      <c r="C1405" t="s">
        <v>7392</v>
      </c>
      <c r="D1405" t="s">
        <v>675</v>
      </c>
      <c r="E1405" t="s">
        <v>2047</v>
      </c>
      <c r="F1405" t="s">
        <v>54</v>
      </c>
      <c r="G1405"/>
      <c r="H1405" t="s">
        <v>43692</v>
      </c>
      <c r="I1405" t="s">
        <v>50914</v>
      </c>
      <c r="J1405" t="s">
        <v>7394</v>
      </c>
      <c r="K1405" t="s">
        <v>105</v>
      </c>
      <c r="L1405" s="119" t="str">
        <f t="shared" si="84"/>
        <v>NA</v>
      </c>
      <c r="M1405" s="119"/>
      <c r="N1405" s="120" t="str">
        <f t="shared" si="85"/>
        <v>NA</v>
      </c>
      <c r="O1405" s="120"/>
      <c r="P1405"/>
      <c r="Q1405"/>
      <c r="R1405"/>
      <c r="S1405"/>
      <c r="T1405"/>
      <c r="U1405" t="s">
        <v>40338</v>
      </c>
      <c r="V1405" t="s">
        <v>40339</v>
      </c>
      <c r="W1405" t="s">
        <v>1234</v>
      </c>
      <c r="X1405" t="s">
        <v>102</v>
      </c>
      <c r="Y1405" t="s">
        <v>1254</v>
      </c>
      <c r="Z1405" t="s">
        <v>54</v>
      </c>
      <c r="AA1405"/>
      <c r="AB1405" t="s">
        <v>42908</v>
      </c>
      <c r="AC1405" t="s">
        <v>50300</v>
      </c>
      <c r="AD1405" t="s">
        <v>41455</v>
      </c>
      <c r="AE1405" t="s">
        <v>105</v>
      </c>
      <c r="AF1405" s="119" t="str">
        <f t="shared" si="86"/>
        <v>NA</v>
      </c>
      <c r="AG1405" s="119"/>
      <c r="AH1405" s="119"/>
      <c r="AI1405" s="119"/>
      <c r="AJ1405" s="119" t="str">
        <f t="shared" si="87"/>
        <v>NA</v>
      </c>
      <c r="AK1405" s="190"/>
      <c r="AL1405" s="191"/>
    </row>
    <row r="1406" spans="1:38" x14ac:dyDescent="0.25">
      <c r="A1406" t="s">
        <v>12134</v>
      </c>
      <c r="B1406" t="s">
        <v>12132</v>
      </c>
      <c r="C1406" t="s">
        <v>12133</v>
      </c>
      <c r="D1406" t="s">
        <v>675</v>
      </c>
      <c r="E1406" t="s">
        <v>2047</v>
      </c>
      <c r="F1406" t="s">
        <v>54</v>
      </c>
      <c r="G1406"/>
      <c r="H1406" t="s">
        <v>43692</v>
      </c>
      <c r="I1406" t="s">
        <v>50914</v>
      </c>
      <c r="J1406"/>
      <c r="K1406" t="s">
        <v>105</v>
      </c>
      <c r="L1406" s="119" t="str">
        <f t="shared" si="84"/>
        <v>NA</v>
      </c>
      <c r="M1406" s="119"/>
      <c r="N1406" s="120" t="str">
        <f t="shared" si="85"/>
        <v>NA</v>
      </c>
      <c r="O1406" s="120"/>
      <c r="P1406"/>
      <c r="Q1406"/>
      <c r="R1406"/>
      <c r="S1406"/>
      <c r="T1406"/>
      <c r="U1406" t="s">
        <v>40340</v>
      </c>
      <c r="V1406" t="s">
        <v>40341</v>
      </c>
      <c r="W1406" t="s">
        <v>1234</v>
      </c>
      <c r="X1406" t="s">
        <v>102</v>
      </c>
      <c r="Y1406" t="s">
        <v>40342</v>
      </c>
      <c r="Z1406" t="s">
        <v>54</v>
      </c>
      <c r="AA1406"/>
      <c r="AB1406" t="s">
        <v>42909</v>
      </c>
      <c r="AC1406" t="s">
        <v>56443</v>
      </c>
      <c r="AD1406" t="s">
        <v>41456</v>
      </c>
      <c r="AE1406" t="s">
        <v>105</v>
      </c>
      <c r="AF1406" s="119" t="str">
        <f t="shared" si="86"/>
        <v>NA</v>
      </c>
      <c r="AG1406" s="119"/>
      <c r="AH1406" s="119"/>
      <c r="AI1406" s="119"/>
      <c r="AJ1406" s="119" t="str">
        <f t="shared" si="87"/>
        <v>NA</v>
      </c>
      <c r="AK1406" s="190"/>
      <c r="AL1406" s="191"/>
    </row>
    <row r="1407" spans="1:38" x14ac:dyDescent="0.25">
      <c r="A1407" t="s">
        <v>9712</v>
      </c>
      <c r="B1407" t="s">
        <v>9710</v>
      </c>
      <c r="C1407" t="s">
        <v>9711</v>
      </c>
      <c r="D1407" t="s">
        <v>675</v>
      </c>
      <c r="E1407" t="s">
        <v>2047</v>
      </c>
      <c r="F1407" t="s">
        <v>54</v>
      </c>
      <c r="G1407"/>
      <c r="H1407" t="s">
        <v>43693</v>
      </c>
      <c r="I1407" t="s">
        <v>50914</v>
      </c>
      <c r="J1407"/>
      <c r="K1407" t="s">
        <v>105</v>
      </c>
      <c r="L1407" s="119" t="str">
        <f t="shared" si="84"/>
        <v>NA</v>
      </c>
      <c r="M1407" s="119"/>
      <c r="N1407" s="120" t="str">
        <f t="shared" si="85"/>
        <v>NA</v>
      </c>
      <c r="O1407" s="120"/>
      <c r="P1407"/>
      <c r="Q1407"/>
      <c r="R1407"/>
      <c r="S1407"/>
      <c r="T1407"/>
      <c r="U1407" t="s">
        <v>40343</v>
      </c>
      <c r="V1407" t="s">
        <v>40344</v>
      </c>
      <c r="W1407" t="s">
        <v>315</v>
      </c>
      <c r="X1407" t="s">
        <v>102</v>
      </c>
      <c r="Y1407" t="s">
        <v>317</v>
      </c>
      <c r="Z1407" t="s">
        <v>54</v>
      </c>
      <c r="AA1407"/>
      <c r="AB1407" t="s">
        <v>42910</v>
      </c>
      <c r="AC1407" t="s">
        <v>49735</v>
      </c>
      <c r="AD1407" t="s">
        <v>41457</v>
      </c>
      <c r="AE1407" t="s">
        <v>105</v>
      </c>
      <c r="AF1407" s="119" t="str">
        <f t="shared" si="86"/>
        <v>NA</v>
      </c>
      <c r="AG1407" s="119"/>
      <c r="AH1407" s="119"/>
      <c r="AI1407" s="119"/>
      <c r="AJ1407" s="119" t="str">
        <f t="shared" si="87"/>
        <v>NA</v>
      </c>
      <c r="AK1407" s="190"/>
      <c r="AL1407" s="191"/>
    </row>
    <row r="1408" spans="1:38" x14ac:dyDescent="0.25">
      <c r="A1408" t="s">
        <v>9067</v>
      </c>
      <c r="B1408" t="s">
        <v>9065</v>
      </c>
      <c r="C1408" t="s">
        <v>9066</v>
      </c>
      <c r="D1408" t="s">
        <v>675</v>
      </c>
      <c r="E1408" t="s">
        <v>2047</v>
      </c>
      <c r="F1408" t="s">
        <v>54</v>
      </c>
      <c r="G1408"/>
      <c r="H1408" t="s">
        <v>43693</v>
      </c>
      <c r="I1408" t="s">
        <v>50914</v>
      </c>
      <c r="J1408"/>
      <c r="K1408" t="s">
        <v>105</v>
      </c>
      <c r="L1408" s="119" t="str">
        <f t="shared" si="84"/>
        <v>NA</v>
      </c>
      <c r="M1408" s="119"/>
      <c r="N1408" s="120" t="str">
        <f t="shared" si="85"/>
        <v>NA</v>
      </c>
      <c r="O1408" s="120"/>
      <c r="P1408"/>
      <c r="Q1408"/>
      <c r="R1408"/>
      <c r="S1408"/>
      <c r="T1408"/>
      <c r="U1408" t="s">
        <v>40345</v>
      </c>
      <c r="V1408" t="s">
        <v>40346</v>
      </c>
      <c r="W1408" t="s">
        <v>315</v>
      </c>
      <c r="X1408" t="s">
        <v>102</v>
      </c>
      <c r="Y1408" t="s">
        <v>317</v>
      </c>
      <c r="Z1408" t="s">
        <v>54</v>
      </c>
      <c r="AA1408"/>
      <c r="AB1408" t="s">
        <v>42910</v>
      </c>
      <c r="AC1408" t="s">
        <v>49735</v>
      </c>
      <c r="AD1408"/>
      <c r="AE1408" t="s">
        <v>105</v>
      </c>
      <c r="AF1408" s="119" t="str">
        <f t="shared" si="86"/>
        <v>NA</v>
      </c>
      <c r="AG1408" s="119"/>
      <c r="AH1408" s="119"/>
      <c r="AI1408" s="119"/>
      <c r="AJ1408" s="119" t="str">
        <f t="shared" si="87"/>
        <v>NA</v>
      </c>
      <c r="AK1408" s="190"/>
      <c r="AL1408" s="191"/>
    </row>
    <row r="1409" spans="1:38" x14ac:dyDescent="0.25">
      <c r="A1409" t="s">
        <v>9080</v>
      </c>
      <c r="B1409" t="s">
        <v>9078</v>
      </c>
      <c r="C1409" t="s">
        <v>9079</v>
      </c>
      <c r="D1409" t="s">
        <v>675</v>
      </c>
      <c r="E1409" t="s">
        <v>2047</v>
      </c>
      <c r="F1409" t="s">
        <v>54</v>
      </c>
      <c r="G1409"/>
      <c r="H1409" t="s">
        <v>43693</v>
      </c>
      <c r="I1409" t="s">
        <v>50914</v>
      </c>
      <c r="J1409"/>
      <c r="K1409" t="s">
        <v>105</v>
      </c>
      <c r="L1409" s="119" t="str">
        <f t="shared" si="84"/>
        <v>NA</v>
      </c>
      <c r="M1409" s="119"/>
      <c r="N1409" s="120" t="str">
        <f t="shared" si="85"/>
        <v>NA</v>
      </c>
      <c r="O1409" s="120"/>
      <c r="P1409"/>
      <c r="Q1409"/>
      <c r="R1409"/>
      <c r="S1409"/>
      <c r="T1409"/>
      <c r="U1409" t="s">
        <v>40347</v>
      </c>
      <c r="V1409" t="s">
        <v>40348</v>
      </c>
      <c r="W1409" t="s">
        <v>315</v>
      </c>
      <c r="X1409" t="s">
        <v>102</v>
      </c>
      <c r="Y1409" t="s">
        <v>317</v>
      </c>
      <c r="Z1409" t="s">
        <v>54</v>
      </c>
      <c r="AA1409"/>
      <c r="AB1409" t="s">
        <v>42910</v>
      </c>
      <c r="AC1409" t="s">
        <v>49735</v>
      </c>
      <c r="AD1409" t="s">
        <v>41458</v>
      </c>
      <c r="AE1409" t="s">
        <v>105</v>
      </c>
      <c r="AF1409" s="119" t="str">
        <f t="shared" si="86"/>
        <v>NA</v>
      </c>
      <c r="AG1409" s="119"/>
      <c r="AH1409" s="119"/>
      <c r="AI1409" s="119"/>
      <c r="AJ1409" s="119" t="str">
        <f t="shared" si="87"/>
        <v>NA</v>
      </c>
      <c r="AK1409" s="190"/>
      <c r="AL1409" s="191"/>
    </row>
    <row r="1410" spans="1:38" x14ac:dyDescent="0.25">
      <c r="A1410" t="s">
        <v>8932</v>
      </c>
      <c r="B1410" t="s">
        <v>8930</v>
      </c>
      <c r="C1410" t="s">
        <v>8931</v>
      </c>
      <c r="D1410" t="s">
        <v>675</v>
      </c>
      <c r="E1410" t="s">
        <v>2047</v>
      </c>
      <c r="F1410" t="s">
        <v>54</v>
      </c>
      <c r="G1410"/>
      <c r="H1410" t="s">
        <v>43693</v>
      </c>
      <c r="I1410" t="s">
        <v>50914</v>
      </c>
      <c r="J1410"/>
      <c r="K1410" t="s">
        <v>105</v>
      </c>
      <c r="L1410" s="119" t="str">
        <f t="shared" si="84"/>
        <v>NA</v>
      </c>
      <c r="M1410" s="119"/>
      <c r="N1410" s="120" t="str">
        <f t="shared" si="85"/>
        <v>NA</v>
      </c>
      <c r="O1410" s="120"/>
      <c r="P1410"/>
      <c r="Q1410"/>
      <c r="R1410"/>
      <c r="S1410"/>
      <c r="T1410"/>
      <c r="U1410" t="s">
        <v>40349</v>
      </c>
      <c r="V1410" t="s">
        <v>40350</v>
      </c>
      <c r="W1410" t="s">
        <v>1234</v>
      </c>
      <c r="X1410" t="s">
        <v>102</v>
      </c>
      <c r="Y1410" t="s">
        <v>5196</v>
      </c>
      <c r="Z1410" t="s">
        <v>54</v>
      </c>
      <c r="AA1410"/>
      <c r="AB1410" t="s">
        <v>42911</v>
      </c>
      <c r="AC1410" t="s">
        <v>56444</v>
      </c>
      <c r="AD1410" t="s">
        <v>41459</v>
      </c>
      <c r="AE1410" t="s">
        <v>105</v>
      </c>
      <c r="AF1410" s="119" t="str">
        <f t="shared" si="86"/>
        <v>NA</v>
      </c>
      <c r="AG1410" s="119"/>
      <c r="AH1410" s="119"/>
      <c r="AI1410" s="119"/>
      <c r="AJ1410" s="119" t="str">
        <f t="shared" si="87"/>
        <v>NA</v>
      </c>
      <c r="AK1410" s="190"/>
      <c r="AL1410" s="191"/>
    </row>
    <row r="1411" spans="1:38" x14ac:dyDescent="0.25">
      <c r="A1411" t="s">
        <v>6509</v>
      </c>
      <c r="B1411" t="s">
        <v>6507</v>
      </c>
      <c r="C1411" t="s">
        <v>6508</v>
      </c>
      <c r="D1411" t="s">
        <v>675</v>
      </c>
      <c r="E1411" t="s">
        <v>2047</v>
      </c>
      <c r="F1411" t="s">
        <v>54</v>
      </c>
      <c r="G1411"/>
      <c r="H1411" t="s">
        <v>43692</v>
      </c>
      <c r="I1411" t="s">
        <v>50914</v>
      </c>
      <c r="J1411" t="s">
        <v>6509</v>
      </c>
      <c r="K1411" t="s">
        <v>105</v>
      </c>
      <c r="L1411" s="119" t="str">
        <f t="shared" ref="L1411:L1474" si="88">IF($Q$1&lt;&gt;"",IF(ISNUMBER(SEARCH("*"&amp;$Q$1&amp;"*", A1411)),A1411, IF(ISNUMBER(SEARCH("*"&amp;$Q$1&amp;"*", H1411)),A1411, IF(ISNUMBER(SEARCH("*"&amp;$Q$1&amp;"*", G1411)),A1411, IF(ISNUMBER(SEARCH("*"&amp;$Q$1&amp;"*", J1411)),A1411,  IF(ISNUMBER(SEARCH("*"&amp;$Q$1&amp;"*", E1411)),A1411, "NA"))))),"NA")</f>
        <v>NA</v>
      </c>
      <c r="M1411" s="119"/>
      <c r="N1411" s="120" t="str">
        <f t="shared" ref="N1411:N1474" si="89">IF($Q$11=1,IF(ISNUMBER(SEARCH($T$11,C1411)),A1411,"NA"),"NA")</f>
        <v>NA</v>
      </c>
      <c r="O1411" s="120"/>
      <c r="P1411"/>
      <c r="Q1411"/>
      <c r="R1411"/>
      <c r="S1411"/>
      <c r="T1411"/>
      <c r="U1411" t="s">
        <v>40351</v>
      </c>
      <c r="V1411" t="s">
        <v>40352</v>
      </c>
      <c r="W1411" t="s">
        <v>1234</v>
      </c>
      <c r="X1411" t="s">
        <v>102</v>
      </c>
      <c r="Y1411" t="s">
        <v>40353</v>
      </c>
      <c r="Z1411" t="s">
        <v>54</v>
      </c>
      <c r="AA1411"/>
      <c r="AB1411" t="s">
        <v>42912</v>
      </c>
      <c r="AC1411" t="s">
        <v>56445</v>
      </c>
      <c r="AD1411" t="s">
        <v>40351</v>
      </c>
      <c r="AE1411" t="s">
        <v>105</v>
      </c>
      <c r="AF1411" s="119" t="str">
        <f t="shared" ref="AF1411:AF1474" si="90">IF($Q$6&lt;&gt;"",IF(ISNUMBER(SEARCH($Q$6, W1411)),U1411, "NA"),"NA")</f>
        <v>NA</v>
      </c>
      <c r="AG1411" s="119"/>
      <c r="AH1411" s="119"/>
      <c r="AI1411" s="119"/>
      <c r="AJ1411" s="119" t="str">
        <f t="shared" ref="AJ1411:AJ1474" si="91">IF($Q$5&lt;&gt;"",IF(ISNUMBER(SEARCH($Q$5, U1411&amp;" "&amp;Y1411&amp;" "&amp;AA1411&amp;" "&amp;AB1411&amp;" "&amp;AD1411)),U1411, "NA"),"NA")</f>
        <v>NA</v>
      </c>
      <c r="AK1411" s="190"/>
      <c r="AL1411" s="191"/>
    </row>
    <row r="1412" spans="1:38" x14ac:dyDescent="0.25">
      <c r="A1412" t="s">
        <v>10502</v>
      </c>
      <c r="B1412" t="s">
        <v>10500</v>
      </c>
      <c r="C1412" t="s">
        <v>10501</v>
      </c>
      <c r="D1412" t="s">
        <v>675</v>
      </c>
      <c r="E1412" t="s">
        <v>10047</v>
      </c>
      <c r="F1412" t="s">
        <v>54</v>
      </c>
      <c r="G1412"/>
      <c r="H1412" t="s">
        <v>43694</v>
      </c>
      <c r="I1412" t="s">
        <v>50915</v>
      </c>
      <c r="J1412"/>
      <c r="K1412" t="s">
        <v>105</v>
      </c>
      <c r="L1412" s="119" t="str">
        <f t="shared" si="88"/>
        <v>NA</v>
      </c>
      <c r="M1412" s="119"/>
      <c r="N1412" s="120" t="str">
        <f t="shared" si="89"/>
        <v>NA</v>
      </c>
      <c r="O1412" s="120"/>
      <c r="P1412"/>
      <c r="Q1412"/>
      <c r="R1412"/>
      <c r="S1412"/>
      <c r="T1412"/>
      <c r="U1412" t="s">
        <v>40354</v>
      </c>
      <c r="V1412" t="s">
        <v>40355</v>
      </c>
      <c r="W1412" t="s">
        <v>140</v>
      </c>
      <c r="X1412" t="s">
        <v>102</v>
      </c>
      <c r="Y1412" t="s">
        <v>5275</v>
      </c>
      <c r="Z1412" t="s">
        <v>54</v>
      </c>
      <c r="AA1412"/>
      <c r="AB1412" t="s">
        <v>42913</v>
      </c>
      <c r="AC1412" t="s">
        <v>56446</v>
      </c>
      <c r="AD1412" t="s">
        <v>41460</v>
      </c>
      <c r="AE1412" t="s">
        <v>105</v>
      </c>
      <c r="AF1412" s="119" t="str">
        <f t="shared" si="90"/>
        <v>NA</v>
      </c>
      <c r="AG1412" s="119"/>
      <c r="AH1412" s="119"/>
      <c r="AI1412" s="119"/>
      <c r="AJ1412" s="119" t="str">
        <f t="shared" si="91"/>
        <v>NA</v>
      </c>
      <c r="AK1412" s="190"/>
      <c r="AL1412" s="191"/>
    </row>
    <row r="1413" spans="1:38" x14ac:dyDescent="0.25">
      <c r="A1413" t="s">
        <v>10046</v>
      </c>
      <c r="B1413" t="s">
        <v>10044</v>
      </c>
      <c r="C1413" t="s">
        <v>10045</v>
      </c>
      <c r="D1413" t="s">
        <v>675</v>
      </c>
      <c r="E1413" t="s">
        <v>10047</v>
      </c>
      <c r="F1413" t="s">
        <v>54</v>
      </c>
      <c r="G1413"/>
      <c r="H1413" t="s">
        <v>43695</v>
      </c>
      <c r="I1413" t="s">
        <v>50915</v>
      </c>
      <c r="J1413" t="s">
        <v>10048</v>
      </c>
      <c r="K1413" t="s">
        <v>105</v>
      </c>
      <c r="L1413" s="119" t="str">
        <f t="shared" si="88"/>
        <v>NA</v>
      </c>
      <c r="M1413" s="119"/>
      <c r="N1413" s="120" t="str">
        <f t="shared" si="89"/>
        <v>NA</v>
      </c>
      <c r="O1413" s="120"/>
      <c r="P1413"/>
      <c r="Q1413"/>
      <c r="R1413"/>
      <c r="S1413"/>
      <c r="T1413"/>
      <c r="U1413" t="s">
        <v>40356</v>
      </c>
      <c r="V1413" t="s">
        <v>40357</v>
      </c>
      <c r="W1413" t="s">
        <v>1234</v>
      </c>
      <c r="X1413" t="s">
        <v>102</v>
      </c>
      <c r="Y1413" t="s">
        <v>5275</v>
      </c>
      <c r="Z1413" t="s">
        <v>54</v>
      </c>
      <c r="AA1413"/>
      <c r="AB1413" t="s">
        <v>42913</v>
      </c>
      <c r="AC1413" t="s">
        <v>56446</v>
      </c>
      <c r="AD1413" t="s">
        <v>40356</v>
      </c>
      <c r="AE1413" t="s">
        <v>105</v>
      </c>
      <c r="AF1413" s="119" t="str">
        <f t="shared" si="90"/>
        <v>NA</v>
      </c>
      <c r="AG1413" s="119"/>
      <c r="AH1413" s="119"/>
      <c r="AI1413" s="119"/>
      <c r="AJ1413" s="119" t="str">
        <f t="shared" si="91"/>
        <v>NA</v>
      </c>
      <c r="AK1413" s="190"/>
      <c r="AL1413" s="191"/>
    </row>
    <row r="1414" spans="1:38" x14ac:dyDescent="0.25">
      <c r="A1414" t="s">
        <v>19562</v>
      </c>
      <c r="B1414" t="s">
        <v>19560</v>
      </c>
      <c r="C1414" t="s">
        <v>19561</v>
      </c>
      <c r="D1414" t="s">
        <v>675</v>
      </c>
      <c r="E1414" t="s">
        <v>6495</v>
      </c>
      <c r="F1414" t="s">
        <v>54</v>
      </c>
      <c r="G1414"/>
      <c r="H1414" t="s">
        <v>43696</v>
      </c>
      <c r="I1414" t="s">
        <v>50916</v>
      </c>
      <c r="J1414"/>
      <c r="K1414" t="s">
        <v>565</v>
      </c>
      <c r="L1414" s="119" t="str">
        <f t="shared" si="88"/>
        <v>NA</v>
      </c>
      <c r="M1414" s="119"/>
      <c r="N1414" s="120" t="str">
        <f t="shared" si="89"/>
        <v>NA</v>
      </c>
      <c r="O1414" s="120"/>
      <c r="P1414"/>
      <c r="Q1414"/>
      <c r="R1414"/>
      <c r="S1414"/>
      <c r="T1414"/>
      <c r="U1414" t="s">
        <v>40358</v>
      </c>
      <c r="V1414" t="s">
        <v>40359</v>
      </c>
      <c r="W1414" t="s">
        <v>140</v>
      </c>
      <c r="X1414" t="s">
        <v>102</v>
      </c>
      <c r="Y1414" t="s">
        <v>5275</v>
      </c>
      <c r="Z1414" t="s">
        <v>54</v>
      </c>
      <c r="AA1414"/>
      <c r="AB1414" t="s">
        <v>42913</v>
      </c>
      <c r="AC1414" t="s">
        <v>56446</v>
      </c>
      <c r="AD1414" t="s">
        <v>41461</v>
      </c>
      <c r="AE1414" t="s">
        <v>105</v>
      </c>
      <c r="AF1414" s="119" t="str">
        <f t="shared" si="90"/>
        <v>NA</v>
      </c>
      <c r="AG1414" s="119"/>
      <c r="AH1414" s="119"/>
      <c r="AI1414" s="119"/>
      <c r="AJ1414" s="119" t="str">
        <f t="shared" si="91"/>
        <v>NA</v>
      </c>
      <c r="AK1414" s="190"/>
      <c r="AL1414" s="191"/>
    </row>
    <row r="1415" spans="1:38" x14ac:dyDescent="0.25">
      <c r="A1415" t="s">
        <v>6494</v>
      </c>
      <c r="B1415" t="s">
        <v>6492</v>
      </c>
      <c r="C1415" t="s">
        <v>6493</v>
      </c>
      <c r="D1415" t="s">
        <v>675</v>
      </c>
      <c r="E1415" t="s">
        <v>6495</v>
      </c>
      <c r="F1415" t="s">
        <v>54</v>
      </c>
      <c r="G1415"/>
      <c r="H1415" t="s">
        <v>43697</v>
      </c>
      <c r="I1415" t="s">
        <v>50916</v>
      </c>
      <c r="J1415" t="s">
        <v>6494</v>
      </c>
      <c r="K1415" t="s">
        <v>105</v>
      </c>
      <c r="L1415" s="119" t="str">
        <f t="shared" si="88"/>
        <v>NA</v>
      </c>
      <c r="M1415" s="119"/>
      <c r="N1415" s="120" t="str">
        <f t="shared" si="89"/>
        <v>NA</v>
      </c>
      <c r="O1415" s="120"/>
      <c r="P1415"/>
      <c r="Q1415"/>
      <c r="R1415"/>
      <c r="S1415"/>
      <c r="T1415"/>
      <c r="U1415" t="s">
        <v>40360</v>
      </c>
      <c r="V1415" t="s">
        <v>40361</v>
      </c>
      <c r="W1415" t="s">
        <v>1234</v>
      </c>
      <c r="X1415" t="s">
        <v>102</v>
      </c>
      <c r="Y1415" t="s">
        <v>5275</v>
      </c>
      <c r="Z1415" t="s">
        <v>54</v>
      </c>
      <c r="AA1415"/>
      <c r="AB1415" t="s">
        <v>42913</v>
      </c>
      <c r="AC1415" t="s">
        <v>56446</v>
      </c>
      <c r="AD1415" t="s">
        <v>41462</v>
      </c>
      <c r="AE1415" t="s">
        <v>105</v>
      </c>
      <c r="AF1415" s="119" t="str">
        <f t="shared" si="90"/>
        <v>NA</v>
      </c>
      <c r="AG1415" s="119"/>
      <c r="AH1415" s="119"/>
      <c r="AI1415" s="119"/>
      <c r="AJ1415" s="119" t="str">
        <f t="shared" si="91"/>
        <v>NA</v>
      </c>
      <c r="AK1415" s="190"/>
      <c r="AL1415" s="191"/>
    </row>
    <row r="1416" spans="1:38" x14ac:dyDescent="0.25">
      <c r="A1416" t="s">
        <v>6498</v>
      </c>
      <c r="B1416" t="s">
        <v>6496</v>
      </c>
      <c r="C1416" t="s">
        <v>6497</v>
      </c>
      <c r="D1416" t="s">
        <v>675</v>
      </c>
      <c r="E1416" t="s">
        <v>6499</v>
      </c>
      <c r="F1416" t="s">
        <v>54</v>
      </c>
      <c r="G1416"/>
      <c r="H1416" t="s">
        <v>43698</v>
      </c>
      <c r="I1416" t="s">
        <v>50917</v>
      </c>
      <c r="J1416" t="s">
        <v>6498</v>
      </c>
      <c r="K1416" t="s">
        <v>105</v>
      </c>
      <c r="L1416" s="119" t="str">
        <f t="shared" si="88"/>
        <v>NA</v>
      </c>
      <c r="M1416" s="119"/>
      <c r="N1416" s="120" t="str">
        <f t="shared" si="89"/>
        <v>NA</v>
      </c>
      <c r="O1416" s="120"/>
      <c r="P1416"/>
      <c r="Q1416"/>
      <c r="R1416"/>
      <c r="S1416"/>
      <c r="T1416"/>
      <c r="U1416" t="s">
        <v>40362</v>
      </c>
      <c r="V1416" t="s">
        <v>40363</v>
      </c>
      <c r="W1416" t="s">
        <v>3709</v>
      </c>
      <c r="X1416" t="s">
        <v>102</v>
      </c>
      <c r="Y1416" t="s">
        <v>3711</v>
      </c>
      <c r="Z1416" t="s">
        <v>54</v>
      </c>
      <c r="AA1416"/>
      <c r="AB1416" t="s">
        <v>42914</v>
      </c>
      <c r="AC1416" t="s">
        <v>50301</v>
      </c>
      <c r="AD1416" t="s">
        <v>41463</v>
      </c>
      <c r="AE1416" t="s">
        <v>105</v>
      </c>
      <c r="AF1416" s="119" t="str">
        <f t="shared" si="90"/>
        <v>NA</v>
      </c>
      <c r="AG1416" s="119"/>
      <c r="AH1416" s="119"/>
      <c r="AI1416" s="119"/>
      <c r="AJ1416" s="119" t="str">
        <f t="shared" si="91"/>
        <v>NA</v>
      </c>
      <c r="AK1416" s="190"/>
      <c r="AL1416" s="191"/>
    </row>
    <row r="1417" spans="1:38" x14ac:dyDescent="0.25">
      <c r="A1417" t="s">
        <v>17231</v>
      </c>
      <c r="B1417" t="s">
        <v>17229</v>
      </c>
      <c r="C1417" t="s">
        <v>17230</v>
      </c>
      <c r="D1417" t="s">
        <v>675</v>
      </c>
      <c r="E1417" t="s">
        <v>6499</v>
      </c>
      <c r="F1417" t="s">
        <v>54</v>
      </c>
      <c r="G1417"/>
      <c r="H1417" t="s">
        <v>43699</v>
      </c>
      <c r="I1417" t="s">
        <v>50917</v>
      </c>
      <c r="J1417" t="s">
        <v>17231</v>
      </c>
      <c r="K1417" t="s">
        <v>105</v>
      </c>
      <c r="L1417" s="119" t="str">
        <f t="shared" si="88"/>
        <v>NA</v>
      </c>
      <c r="M1417" s="119"/>
      <c r="N1417" s="120" t="str">
        <f t="shared" si="89"/>
        <v>NA</v>
      </c>
      <c r="O1417" s="120"/>
      <c r="P1417"/>
      <c r="Q1417"/>
      <c r="R1417"/>
      <c r="S1417"/>
      <c r="T1417"/>
      <c r="U1417" t="s">
        <v>40364</v>
      </c>
      <c r="V1417" t="s">
        <v>40365</v>
      </c>
      <c r="W1417" t="s">
        <v>3382</v>
      </c>
      <c r="X1417" t="s">
        <v>102</v>
      </c>
      <c r="Y1417" t="s">
        <v>19214</v>
      </c>
      <c r="Z1417" t="s">
        <v>54</v>
      </c>
      <c r="AA1417"/>
      <c r="AB1417" t="s">
        <v>42915</v>
      </c>
      <c r="AC1417" t="s">
        <v>56447</v>
      </c>
      <c r="AD1417"/>
      <c r="AE1417" t="s">
        <v>105</v>
      </c>
      <c r="AF1417" s="119" t="str">
        <f t="shared" si="90"/>
        <v>NA</v>
      </c>
      <c r="AG1417" s="119"/>
      <c r="AH1417" s="119"/>
      <c r="AI1417" s="119"/>
      <c r="AJ1417" s="119" t="str">
        <f t="shared" si="91"/>
        <v>NA</v>
      </c>
      <c r="AK1417" s="190"/>
      <c r="AL1417" s="191"/>
    </row>
    <row r="1418" spans="1:38" x14ac:dyDescent="0.25">
      <c r="A1418" t="s">
        <v>18024</v>
      </c>
      <c r="B1418" t="s">
        <v>18022</v>
      </c>
      <c r="C1418" t="s">
        <v>18023</v>
      </c>
      <c r="D1418" t="s">
        <v>675</v>
      </c>
      <c r="E1418" t="s">
        <v>18025</v>
      </c>
      <c r="F1418" t="s">
        <v>54</v>
      </c>
      <c r="G1418"/>
      <c r="H1418" t="s">
        <v>43700</v>
      </c>
      <c r="I1418" t="s">
        <v>50918</v>
      </c>
      <c r="J1418" t="s">
        <v>18024</v>
      </c>
      <c r="K1418" t="s">
        <v>565</v>
      </c>
      <c r="L1418" s="119" t="str">
        <f t="shared" si="88"/>
        <v>NA</v>
      </c>
      <c r="M1418" s="119"/>
      <c r="N1418" s="120" t="str">
        <f t="shared" si="89"/>
        <v>NA</v>
      </c>
      <c r="O1418" s="120"/>
      <c r="P1418"/>
      <c r="Q1418"/>
      <c r="R1418"/>
      <c r="S1418"/>
      <c r="T1418"/>
      <c r="U1418" t="s">
        <v>40366</v>
      </c>
      <c r="V1418" t="s">
        <v>40367</v>
      </c>
      <c r="W1418" t="s">
        <v>3382</v>
      </c>
      <c r="X1418" t="s">
        <v>102</v>
      </c>
      <c r="Y1418" t="s">
        <v>19214</v>
      </c>
      <c r="Z1418" t="s">
        <v>54</v>
      </c>
      <c r="AA1418"/>
      <c r="AB1418" t="s">
        <v>42915</v>
      </c>
      <c r="AC1418" t="s">
        <v>56447</v>
      </c>
      <c r="AD1418"/>
      <c r="AE1418" t="s">
        <v>105</v>
      </c>
      <c r="AF1418" s="119" t="str">
        <f t="shared" si="90"/>
        <v>NA</v>
      </c>
      <c r="AG1418" s="119"/>
      <c r="AH1418" s="119"/>
      <c r="AI1418" s="119"/>
      <c r="AJ1418" s="119" t="str">
        <f t="shared" si="91"/>
        <v>NA</v>
      </c>
      <c r="AK1418" s="190"/>
      <c r="AL1418" s="191"/>
    </row>
    <row r="1419" spans="1:38" x14ac:dyDescent="0.25">
      <c r="A1419" t="s">
        <v>19342</v>
      </c>
      <c r="B1419" t="s">
        <v>19340</v>
      </c>
      <c r="C1419" t="s">
        <v>19341</v>
      </c>
      <c r="D1419" t="s">
        <v>675</v>
      </c>
      <c r="E1419" t="s">
        <v>2989</v>
      </c>
      <c r="F1419" t="s">
        <v>54</v>
      </c>
      <c r="G1419"/>
      <c r="H1419" t="s">
        <v>43701</v>
      </c>
      <c r="I1419" t="s">
        <v>50919</v>
      </c>
      <c r="J1419"/>
      <c r="K1419" t="s">
        <v>565</v>
      </c>
      <c r="L1419" s="119" t="str">
        <f t="shared" si="88"/>
        <v>NA</v>
      </c>
      <c r="M1419" s="119"/>
      <c r="N1419" s="120" t="str">
        <f t="shared" si="89"/>
        <v>NA</v>
      </c>
      <c r="O1419" s="120"/>
      <c r="P1419"/>
      <c r="Q1419"/>
      <c r="R1419"/>
      <c r="S1419"/>
      <c r="T1419"/>
      <c r="U1419" t="s">
        <v>40368</v>
      </c>
      <c r="V1419" t="s">
        <v>40369</v>
      </c>
      <c r="W1419" t="s">
        <v>1214</v>
      </c>
      <c r="X1419" t="s">
        <v>102</v>
      </c>
      <c r="Y1419" t="s">
        <v>19214</v>
      </c>
      <c r="Z1419" t="s">
        <v>54</v>
      </c>
      <c r="AA1419"/>
      <c r="AB1419" t="s">
        <v>42915</v>
      </c>
      <c r="AC1419" t="s">
        <v>56447</v>
      </c>
      <c r="AD1419" t="s">
        <v>40368</v>
      </c>
      <c r="AE1419" t="s">
        <v>105</v>
      </c>
      <c r="AF1419" s="119" t="str">
        <f t="shared" si="90"/>
        <v>NA</v>
      </c>
      <c r="AG1419" s="119"/>
      <c r="AH1419" s="119"/>
      <c r="AI1419" s="119"/>
      <c r="AJ1419" s="119" t="str">
        <f t="shared" si="91"/>
        <v>NA</v>
      </c>
      <c r="AK1419" s="190"/>
      <c r="AL1419" s="191"/>
    </row>
    <row r="1420" spans="1:38" x14ac:dyDescent="0.25">
      <c r="A1420" t="s">
        <v>19803</v>
      </c>
      <c r="B1420" t="s">
        <v>19801</v>
      </c>
      <c r="C1420" t="s">
        <v>19802</v>
      </c>
      <c r="D1420" t="s">
        <v>675</v>
      </c>
      <c r="E1420" t="s">
        <v>6521</v>
      </c>
      <c r="F1420" t="s">
        <v>54</v>
      </c>
      <c r="G1420"/>
      <c r="H1420" t="s">
        <v>43702</v>
      </c>
      <c r="I1420" t="s">
        <v>50920</v>
      </c>
      <c r="J1420"/>
      <c r="K1420" t="s">
        <v>565</v>
      </c>
      <c r="L1420" s="119" t="str">
        <f t="shared" si="88"/>
        <v>NA</v>
      </c>
      <c r="M1420" s="119"/>
      <c r="N1420" s="120" t="str">
        <f t="shared" si="89"/>
        <v>NA</v>
      </c>
      <c r="O1420" s="120"/>
      <c r="P1420"/>
      <c r="Q1420"/>
      <c r="R1420"/>
      <c r="S1420"/>
      <c r="T1420"/>
      <c r="U1420" t="s">
        <v>40370</v>
      </c>
      <c r="V1420" t="s">
        <v>40371</v>
      </c>
      <c r="W1420" t="s">
        <v>3382</v>
      </c>
      <c r="X1420" t="s">
        <v>102</v>
      </c>
      <c r="Y1420" t="s">
        <v>25587</v>
      </c>
      <c r="Z1420" t="s">
        <v>54</v>
      </c>
      <c r="AA1420"/>
      <c r="AB1420" t="s">
        <v>42917</v>
      </c>
      <c r="AC1420" t="s">
        <v>56448</v>
      </c>
      <c r="AD1420" t="s">
        <v>40370</v>
      </c>
      <c r="AE1420" t="s">
        <v>105</v>
      </c>
      <c r="AF1420" s="119" t="str">
        <f t="shared" si="90"/>
        <v>NA</v>
      </c>
      <c r="AG1420" s="119"/>
      <c r="AH1420" s="119"/>
      <c r="AI1420" s="119"/>
      <c r="AJ1420" s="119" t="str">
        <f t="shared" si="91"/>
        <v>NA</v>
      </c>
      <c r="AK1420" s="190"/>
      <c r="AL1420" s="191"/>
    </row>
    <row r="1421" spans="1:38" x14ac:dyDescent="0.25">
      <c r="A1421" t="s">
        <v>6520</v>
      </c>
      <c r="B1421" t="s">
        <v>6518</v>
      </c>
      <c r="C1421" t="s">
        <v>6519</v>
      </c>
      <c r="D1421" t="s">
        <v>675</v>
      </c>
      <c r="E1421" t="s">
        <v>6521</v>
      </c>
      <c r="F1421" t="s">
        <v>54</v>
      </c>
      <c r="G1421"/>
      <c r="H1421" t="s">
        <v>43703</v>
      </c>
      <c r="I1421" t="s">
        <v>50920</v>
      </c>
      <c r="J1421" t="s">
        <v>6520</v>
      </c>
      <c r="K1421" t="s">
        <v>105</v>
      </c>
      <c r="L1421" s="119" t="str">
        <f t="shared" si="88"/>
        <v>NA</v>
      </c>
      <c r="M1421" s="119"/>
      <c r="N1421" s="120" t="str">
        <f t="shared" si="89"/>
        <v>NA</v>
      </c>
      <c r="O1421" s="120"/>
      <c r="P1421"/>
      <c r="Q1421"/>
      <c r="R1421"/>
      <c r="S1421"/>
      <c r="T1421"/>
      <c r="U1421" t="s">
        <v>40372</v>
      </c>
      <c r="V1421" t="s">
        <v>40373</v>
      </c>
      <c r="W1421" t="s">
        <v>1214</v>
      </c>
      <c r="X1421" t="s">
        <v>102</v>
      </c>
      <c r="Y1421" t="s">
        <v>27531</v>
      </c>
      <c r="Z1421" t="s">
        <v>54</v>
      </c>
      <c r="AA1421"/>
      <c r="AB1421" t="s">
        <v>42918</v>
      </c>
      <c r="AC1421" t="s">
        <v>56449</v>
      </c>
      <c r="AD1421" t="s">
        <v>40372</v>
      </c>
      <c r="AE1421" t="s">
        <v>105</v>
      </c>
      <c r="AF1421" s="119" t="str">
        <f t="shared" si="90"/>
        <v>NA</v>
      </c>
      <c r="AG1421" s="119"/>
      <c r="AH1421" s="119"/>
      <c r="AI1421" s="119"/>
      <c r="AJ1421" s="119" t="str">
        <f t="shared" si="91"/>
        <v>NA</v>
      </c>
      <c r="AK1421" s="190"/>
      <c r="AL1421" s="191"/>
    </row>
    <row r="1422" spans="1:38" x14ac:dyDescent="0.25">
      <c r="A1422" t="s">
        <v>14422</v>
      </c>
      <c r="B1422" t="s">
        <v>14420</v>
      </c>
      <c r="C1422" t="s">
        <v>14421</v>
      </c>
      <c r="D1422" t="s">
        <v>675</v>
      </c>
      <c r="E1422" t="s">
        <v>14423</v>
      </c>
      <c r="F1422" t="s">
        <v>54</v>
      </c>
      <c r="G1422"/>
      <c r="H1422" t="s">
        <v>43704</v>
      </c>
      <c r="I1422" t="s">
        <v>50921</v>
      </c>
      <c r="J1422" t="s">
        <v>14424</v>
      </c>
      <c r="K1422" t="s">
        <v>105</v>
      </c>
      <c r="L1422" s="119" t="str">
        <f t="shared" si="88"/>
        <v>NA</v>
      </c>
      <c r="M1422" s="119"/>
      <c r="N1422" s="120" t="str">
        <f t="shared" si="89"/>
        <v>NA</v>
      </c>
      <c r="O1422" s="120"/>
      <c r="P1422"/>
      <c r="Q1422"/>
      <c r="R1422"/>
      <c r="S1422"/>
      <c r="T1422"/>
      <c r="U1422" t="s">
        <v>40374</v>
      </c>
      <c r="V1422" t="s">
        <v>40375</v>
      </c>
      <c r="W1422" t="s">
        <v>2597</v>
      </c>
      <c r="X1422" t="s">
        <v>102</v>
      </c>
      <c r="Y1422" t="s">
        <v>40376</v>
      </c>
      <c r="Z1422" t="s">
        <v>54</v>
      </c>
      <c r="AA1422"/>
      <c r="AB1422" t="s">
        <v>42919</v>
      </c>
      <c r="AC1422" t="s">
        <v>56450</v>
      </c>
      <c r="AD1422"/>
      <c r="AE1422" t="s">
        <v>105</v>
      </c>
      <c r="AF1422" s="119" t="str">
        <f t="shared" si="90"/>
        <v>NA</v>
      </c>
      <c r="AG1422" s="119"/>
      <c r="AH1422" s="119"/>
      <c r="AI1422" s="119"/>
      <c r="AJ1422" s="119" t="str">
        <f t="shared" si="91"/>
        <v>NA</v>
      </c>
      <c r="AK1422" s="190"/>
      <c r="AL1422" s="191"/>
    </row>
    <row r="1423" spans="1:38" x14ac:dyDescent="0.25">
      <c r="A1423" t="s">
        <v>17769</v>
      </c>
      <c r="B1423" t="s">
        <v>17767</v>
      </c>
      <c r="C1423" t="s">
        <v>17768</v>
      </c>
      <c r="D1423" t="s">
        <v>675</v>
      </c>
      <c r="E1423" t="s">
        <v>6525</v>
      </c>
      <c r="F1423" t="s">
        <v>54</v>
      </c>
      <c r="G1423"/>
      <c r="H1423" t="s">
        <v>43705</v>
      </c>
      <c r="I1423" t="s">
        <v>50922</v>
      </c>
      <c r="J1423" t="s">
        <v>17769</v>
      </c>
      <c r="K1423" t="s">
        <v>105</v>
      </c>
      <c r="L1423" s="119" t="str">
        <f t="shared" si="88"/>
        <v>NA</v>
      </c>
      <c r="M1423" s="119"/>
      <c r="N1423" s="120" t="str">
        <f t="shared" si="89"/>
        <v>NA</v>
      </c>
      <c r="O1423" s="120"/>
      <c r="P1423"/>
      <c r="Q1423"/>
      <c r="R1423"/>
      <c r="S1423"/>
      <c r="T1423"/>
      <c r="U1423" t="s">
        <v>1215</v>
      </c>
      <c r="V1423" t="s">
        <v>40377</v>
      </c>
      <c r="W1423" t="s">
        <v>1214</v>
      </c>
      <c r="X1423" t="s">
        <v>102</v>
      </c>
      <c r="Y1423" t="s">
        <v>1216</v>
      </c>
      <c r="Z1423" t="s">
        <v>54</v>
      </c>
      <c r="AA1423"/>
      <c r="AB1423" t="s">
        <v>42920</v>
      </c>
      <c r="AC1423" t="s">
        <v>50303</v>
      </c>
      <c r="AD1423" t="s">
        <v>1215</v>
      </c>
      <c r="AE1423" t="s">
        <v>105</v>
      </c>
      <c r="AF1423" s="119" t="str">
        <f t="shared" si="90"/>
        <v>NA</v>
      </c>
      <c r="AG1423" s="119"/>
      <c r="AH1423" s="119"/>
      <c r="AI1423" s="119"/>
      <c r="AJ1423" s="119" t="str">
        <f t="shared" si="91"/>
        <v>NA</v>
      </c>
      <c r="AK1423" s="190"/>
      <c r="AL1423" s="191"/>
    </row>
    <row r="1424" spans="1:38" x14ac:dyDescent="0.25">
      <c r="A1424" t="s">
        <v>6524</v>
      </c>
      <c r="B1424" t="s">
        <v>6522</v>
      </c>
      <c r="C1424" t="s">
        <v>6523</v>
      </c>
      <c r="D1424" t="s">
        <v>675</v>
      </c>
      <c r="E1424" t="s">
        <v>6525</v>
      </c>
      <c r="F1424" t="s">
        <v>54</v>
      </c>
      <c r="G1424"/>
      <c r="H1424" t="s">
        <v>43706</v>
      </c>
      <c r="I1424" t="s">
        <v>50922</v>
      </c>
      <c r="J1424"/>
      <c r="K1424" t="s">
        <v>105</v>
      </c>
      <c r="L1424" s="119" t="str">
        <f t="shared" si="88"/>
        <v>NA</v>
      </c>
      <c r="M1424" s="119"/>
      <c r="N1424" s="120" t="str">
        <f t="shared" si="89"/>
        <v>NA</v>
      </c>
      <c r="O1424" s="120"/>
      <c r="P1424"/>
      <c r="Q1424"/>
      <c r="R1424"/>
      <c r="S1424"/>
      <c r="T1424"/>
      <c r="U1424" t="s">
        <v>40378</v>
      </c>
      <c r="V1424" t="s">
        <v>40379</v>
      </c>
      <c r="W1424" t="s">
        <v>1214</v>
      </c>
      <c r="X1424" t="s">
        <v>102</v>
      </c>
      <c r="Y1424" t="s">
        <v>1216</v>
      </c>
      <c r="Z1424" t="s">
        <v>54</v>
      </c>
      <c r="AA1424"/>
      <c r="AB1424" t="s">
        <v>42920</v>
      </c>
      <c r="AC1424" t="s">
        <v>50303</v>
      </c>
      <c r="AD1424" t="s">
        <v>40378</v>
      </c>
      <c r="AE1424" t="s">
        <v>105</v>
      </c>
      <c r="AF1424" s="119" t="str">
        <f t="shared" si="90"/>
        <v>NA</v>
      </c>
      <c r="AG1424" s="119"/>
      <c r="AH1424" s="119"/>
      <c r="AI1424" s="119"/>
      <c r="AJ1424" s="119" t="str">
        <f t="shared" si="91"/>
        <v>NA</v>
      </c>
      <c r="AK1424" s="190"/>
      <c r="AL1424" s="191"/>
    </row>
    <row r="1425" spans="1:38" x14ac:dyDescent="0.25">
      <c r="A1425" t="s">
        <v>17644</v>
      </c>
      <c r="B1425" t="s">
        <v>17642</v>
      </c>
      <c r="C1425" t="s">
        <v>17643</v>
      </c>
      <c r="D1425" t="s">
        <v>675</v>
      </c>
      <c r="E1425" t="s">
        <v>3916</v>
      </c>
      <c r="F1425" t="s">
        <v>54</v>
      </c>
      <c r="G1425"/>
      <c r="H1425" t="s">
        <v>43707</v>
      </c>
      <c r="I1425" t="s">
        <v>50923</v>
      </c>
      <c r="J1425"/>
      <c r="K1425" t="s">
        <v>105</v>
      </c>
      <c r="L1425" s="119" t="str">
        <f t="shared" si="88"/>
        <v>NA</v>
      </c>
      <c r="M1425" s="119"/>
      <c r="N1425" s="120" t="str">
        <f t="shared" si="89"/>
        <v>NA</v>
      </c>
      <c r="O1425" s="120"/>
      <c r="P1425"/>
      <c r="Q1425"/>
      <c r="R1425"/>
      <c r="S1425"/>
      <c r="T1425"/>
      <c r="U1425" t="s">
        <v>40380</v>
      </c>
      <c r="V1425" t="s">
        <v>40381</v>
      </c>
      <c r="W1425" t="s">
        <v>1214</v>
      </c>
      <c r="X1425" t="s">
        <v>102</v>
      </c>
      <c r="Y1425" t="s">
        <v>1216</v>
      </c>
      <c r="Z1425" t="s">
        <v>54</v>
      </c>
      <c r="AA1425"/>
      <c r="AB1425" t="s">
        <v>42920</v>
      </c>
      <c r="AC1425" t="s">
        <v>50303</v>
      </c>
      <c r="AD1425" t="s">
        <v>40380</v>
      </c>
      <c r="AE1425" t="s">
        <v>105</v>
      </c>
      <c r="AF1425" s="119" t="str">
        <f t="shared" si="90"/>
        <v>NA</v>
      </c>
      <c r="AG1425" s="119"/>
      <c r="AH1425" s="119"/>
      <c r="AI1425" s="119"/>
      <c r="AJ1425" s="119" t="str">
        <f t="shared" si="91"/>
        <v>NA</v>
      </c>
      <c r="AK1425" s="190"/>
      <c r="AL1425" s="191"/>
    </row>
    <row r="1426" spans="1:38" x14ac:dyDescent="0.25">
      <c r="A1426" t="s">
        <v>20298</v>
      </c>
      <c r="B1426" t="s">
        <v>20296</v>
      </c>
      <c r="C1426" t="s">
        <v>20297</v>
      </c>
      <c r="D1426" t="s">
        <v>675</v>
      </c>
      <c r="E1426" t="s">
        <v>20299</v>
      </c>
      <c r="F1426" t="s">
        <v>54</v>
      </c>
      <c r="G1426"/>
      <c r="H1426" t="s">
        <v>43708</v>
      </c>
      <c r="I1426" t="s">
        <v>50924</v>
      </c>
      <c r="J1426"/>
      <c r="K1426" t="s">
        <v>565</v>
      </c>
      <c r="L1426" s="119" t="str">
        <f t="shared" si="88"/>
        <v>NA</v>
      </c>
      <c r="M1426" s="119"/>
      <c r="N1426" s="120" t="str">
        <f t="shared" si="89"/>
        <v>NA</v>
      </c>
      <c r="O1426" s="120"/>
      <c r="P1426"/>
      <c r="Q1426"/>
      <c r="R1426"/>
      <c r="S1426"/>
      <c r="T1426"/>
      <c r="U1426" t="s">
        <v>40382</v>
      </c>
      <c r="V1426" t="s">
        <v>40383</v>
      </c>
      <c r="W1426" t="s">
        <v>1214</v>
      </c>
      <c r="X1426" t="s">
        <v>102</v>
      </c>
      <c r="Y1426" t="s">
        <v>1216</v>
      </c>
      <c r="Z1426" t="s">
        <v>54</v>
      </c>
      <c r="AA1426"/>
      <c r="AB1426" t="s">
        <v>42920</v>
      </c>
      <c r="AC1426" t="s">
        <v>50303</v>
      </c>
      <c r="AD1426" t="s">
        <v>40382</v>
      </c>
      <c r="AE1426" t="s">
        <v>105</v>
      </c>
      <c r="AF1426" s="119" t="str">
        <f t="shared" si="90"/>
        <v>NA</v>
      </c>
      <c r="AG1426" s="119"/>
      <c r="AH1426" s="119"/>
      <c r="AI1426" s="119"/>
      <c r="AJ1426" s="119" t="str">
        <f t="shared" si="91"/>
        <v>NA</v>
      </c>
      <c r="AK1426" s="190"/>
      <c r="AL1426" s="191"/>
    </row>
    <row r="1427" spans="1:38" x14ac:dyDescent="0.25">
      <c r="A1427" t="s">
        <v>17780</v>
      </c>
      <c r="B1427" t="s">
        <v>17778</v>
      </c>
      <c r="C1427" t="s">
        <v>17779</v>
      </c>
      <c r="D1427" t="s">
        <v>675</v>
      </c>
      <c r="E1427" t="s">
        <v>1270</v>
      </c>
      <c r="F1427" t="s">
        <v>54</v>
      </c>
      <c r="G1427"/>
      <c r="H1427" t="s">
        <v>43709</v>
      </c>
      <c r="I1427" t="s">
        <v>50925</v>
      </c>
      <c r="J1427" t="s">
        <v>17781</v>
      </c>
      <c r="K1427" t="s">
        <v>565</v>
      </c>
      <c r="L1427" s="119" t="str">
        <f t="shared" si="88"/>
        <v>NA</v>
      </c>
      <c r="M1427" s="119"/>
      <c r="N1427" s="120" t="str">
        <f t="shared" si="89"/>
        <v>NA</v>
      </c>
      <c r="O1427" s="120"/>
      <c r="P1427"/>
      <c r="Q1427"/>
      <c r="R1427"/>
      <c r="S1427"/>
      <c r="T1427"/>
      <c r="U1427" t="s">
        <v>40384</v>
      </c>
      <c r="V1427" t="s">
        <v>40385</v>
      </c>
      <c r="W1427" t="s">
        <v>1214</v>
      </c>
      <c r="X1427" t="s">
        <v>102</v>
      </c>
      <c r="Y1427" t="s">
        <v>1216</v>
      </c>
      <c r="Z1427" t="s">
        <v>54</v>
      </c>
      <c r="AA1427"/>
      <c r="AB1427" t="s">
        <v>42921</v>
      </c>
      <c r="AC1427" t="s">
        <v>50303</v>
      </c>
      <c r="AD1427" t="s">
        <v>40384</v>
      </c>
      <c r="AE1427" t="s">
        <v>105</v>
      </c>
      <c r="AF1427" s="119" t="str">
        <f t="shared" si="90"/>
        <v>NA</v>
      </c>
      <c r="AG1427" s="119"/>
      <c r="AH1427" s="119"/>
      <c r="AI1427" s="119"/>
      <c r="AJ1427" s="119" t="str">
        <f t="shared" si="91"/>
        <v>NA</v>
      </c>
      <c r="AK1427" s="190"/>
      <c r="AL1427" s="191"/>
    </row>
    <row r="1428" spans="1:38" x14ac:dyDescent="0.25">
      <c r="A1428" t="s">
        <v>10153</v>
      </c>
      <c r="B1428" t="s">
        <v>10151</v>
      </c>
      <c r="C1428" t="s">
        <v>10152</v>
      </c>
      <c r="D1428" t="s">
        <v>675</v>
      </c>
      <c r="E1428" t="s">
        <v>1270</v>
      </c>
      <c r="F1428" t="s">
        <v>54</v>
      </c>
      <c r="G1428"/>
      <c r="H1428" t="s">
        <v>43710</v>
      </c>
      <c r="I1428" t="s">
        <v>50925</v>
      </c>
      <c r="J1428"/>
      <c r="K1428" t="s">
        <v>105</v>
      </c>
      <c r="L1428" s="119" t="str">
        <f t="shared" si="88"/>
        <v>NA</v>
      </c>
      <c r="M1428" s="119"/>
      <c r="N1428" s="120" t="str">
        <f t="shared" si="89"/>
        <v>NA</v>
      </c>
      <c r="O1428" s="120"/>
      <c r="P1428"/>
      <c r="Q1428"/>
      <c r="R1428"/>
      <c r="S1428"/>
      <c r="T1428"/>
      <c r="U1428" t="s">
        <v>40386</v>
      </c>
      <c r="V1428" t="s">
        <v>40387</v>
      </c>
      <c r="W1428" t="s">
        <v>3382</v>
      </c>
      <c r="X1428" t="s">
        <v>102</v>
      </c>
      <c r="Y1428" t="s">
        <v>3384</v>
      </c>
      <c r="Z1428" t="s">
        <v>54</v>
      </c>
      <c r="AA1428"/>
      <c r="AB1428" t="s">
        <v>42922</v>
      </c>
      <c r="AC1428" t="s">
        <v>50304</v>
      </c>
      <c r="AD1428" t="s">
        <v>40386</v>
      </c>
      <c r="AE1428" t="s">
        <v>105</v>
      </c>
      <c r="AF1428" s="119" t="str">
        <f t="shared" si="90"/>
        <v>NA</v>
      </c>
      <c r="AG1428" s="119"/>
      <c r="AH1428" s="119"/>
      <c r="AI1428" s="119"/>
      <c r="AJ1428" s="119" t="str">
        <f t="shared" si="91"/>
        <v>NA</v>
      </c>
      <c r="AK1428" s="190"/>
      <c r="AL1428" s="191"/>
    </row>
    <row r="1429" spans="1:38" x14ac:dyDescent="0.25">
      <c r="A1429" t="s">
        <v>20926</v>
      </c>
      <c r="B1429" t="s">
        <v>20924</v>
      </c>
      <c r="C1429" t="s">
        <v>20925</v>
      </c>
      <c r="D1429" t="s">
        <v>675</v>
      </c>
      <c r="E1429" t="s">
        <v>1270</v>
      </c>
      <c r="F1429" t="s">
        <v>54</v>
      </c>
      <c r="G1429"/>
      <c r="H1429" t="s">
        <v>43711</v>
      </c>
      <c r="I1429" t="s">
        <v>50925</v>
      </c>
      <c r="J1429"/>
      <c r="K1429" t="s">
        <v>105</v>
      </c>
      <c r="L1429" s="119" t="str">
        <f t="shared" si="88"/>
        <v>NA</v>
      </c>
      <c r="M1429" s="119"/>
      <c r="N1429" s="120" t="str">
        <f t="shared" si="89"/>
        <v>NA</v>
      </c>
      <c r="O1429" s="120"/>
      <c r="P1429"/>
      <c r="Q1429"/>
      <c r="R1429"/>
      <c r="S1429"/>
      <c r="T1429"/>
      <c r="U1429" t="s">
        <v>40388</v>
      </c>
      <c r="V1429" t="s">
        <v>40389</v>
      </c>
      <c r="W1429" t="s">
        <v>1214</v>
      </c>
      <c r="X1429" t="s">
        <v>102</v>
      </c>
      <c r="Y1429" t="s">
        <v>3384</v>
      </c>
      <c r="Z1429" t="s">
        <v>54</v>
      </c>
      <c r="AA1429"/>
      <c r="AB1429" t="s">
        <v>42923</v>
      </c>
      <c r="AC1429" t="s">
        <v>50304</v>
      </c>
      <c r="AD1429" t="s">
        <v>40388</v>
      </c>
      <c r="AE1429" t="s">
        <v>105</v>
      </c>
      <c r="AF1429" s="119" t="str">
        <f t="shared" si="90"/>
        <v>NA</v>
      </c>
      <c r="AG1429" s="119"/>
      <c r="AH1429" s="119"/>
      <c r="AI1429" s="119"/>
      <c r="AJ1429" s="119" t="str">
        <f t="shared" si="91"/>
        <v>NA</v>
      </c>
      <c r="AK1429" s="190"/>
      <c r="AL1429" s="191"/>
    </row>
    <row r="1430" spans="1:38" x14ac:dyDescent="0.25">
      <c r="A1430" t="s">
        <v>10882</v>
      </c>
      <c r="B1430" t="s">
        <v>10880</v>
      </c>
      <c r="C1430" t="s">
        <v>10881</v>
      </c>
      <c r="D1430" t="s">
        <v>675</v>
      </c>
      <c r="E1430" t="s">
        <v>1270</v>
      </c>
      <c r="F1430" t="s">
        <v>54</v>
      </c>
      <c r="G1430"/>
      <c r="H1430" t="s">
        <v>43711</v>
      </c>
      <c r="I1430" t="s">
        <v>50925</v>
      </c>
      <c r="J1430"/>
      <c r="K1430" t="s">
        <v>105</v>
      </c>
      <c r="L1430" s="119" t="str">
        <f t="shared" si="88"/>
        <v>NA</v>
      </c>
      <c r="M1430" s="119"/>
      <c r="N1430" s="120" t="str">
        <f t="shared" si="89"/>
        <v>NA</v>
      </c>
      <c r="O1430" s="120"/>
      <c r="P1430"/>
      <c r="Q1430"/>
      <c r="R1430"/>
      <c r="S1430"/>
      <c r="T1430"/>
      <c r="U1430" t="s">
        <v>40390</v>
      </c>
      <c r="V1430" t="s">
        <v>40391</v>
      </c>
      <c r="W1430" t="s">
        <v>2597</v>
      </c>
      <c r="X1430" t="s">
        <v>102</v>
      </c>
      <c r="Y1430" t="s">
        <v>2599</v>
      </c>
      <c r="Z1430" t="s">
        <v>54</v>
      </c>
      <c r="AA1430"/>
      <c r="AB1430" t="s">
        <v>42924</v>
      </c>
      <c r="AC1430" t="s">
        <v>50305</v>
      </c>
      <c r="AD1430"/>
      <c r="AE1430" t="s">
        <v>105</v>
      </c>
      <c r="AF1430" s="119" t="str">
        <f t="shared" si="90"/>
        <v>NA</v>
      </c>
      <c r="AG1430" s="119"/>
      <c r="AH1430" s="119"/>
      <c r="AI1430" s="119"/>
      <c r="AJ1430" s="119" t="str">
        <f t="shared" si="91"/>
        <v>NA</v>
      </c>
      <c r="AK1430" s="190"/>
      <c r="AL1430" s="191"/>
    </row>
    <row r="1431" spans="1:38" x14ac:dyDescent="0.25">
      <c r="A1431" t="s">
        <v>7408</v>
      </c>
      <c r="B1431" t="s">
        <v>7406</v>
      </c>
      <c r="C1431" t="s">
        <v>7407</v>
      </c>
      <c r="D1431" t="s">
        <v>675</v>
      </c>
      <c r="E1431" t="s">
        <v>1270</v>
      </c>
      <c r="F1431" t="s">
        <v>54</v>
      </c>
      <c r="G1431"/>
      <c r="H1431" t="s">
        <v>43711</v>
      </c>
      <c r="I1431" t="s">
        <v>50925</v>
      </c>
      <c r="J1431" t="s">
        <v>7409</v>
      </c>
      <c r="K1431" t="s">
        <v>105</v>
      </c>
      <c r="L1431" s="119" t="str">
        <f t="shared" si="88"/>
        <v>NA</v>
      </c>
      <c r="M1431" s="119"/>
      <c r="N1431" s="120" t="str">
        <f t="shared" si="89"/>
        <v>NA</v>
      </c>
      <c r="O1431" s="120"/>
      <c r="P1431"/>
      <c r="Q1431"/>
      <c r="R1431"/>
      <c r="S1431"/>
      <c r="T1431"/>
      <c r="U1431" t="s">
        <v>40392</v>
      </c>
      <c r="V1431" t="s">
        <v>40393</v>
      </c>
      <c r="W1431" t="s">
        <v>1214</v>
      </c>
      <c r="X1431" t="s">
        <v>102</v>
      </c>
      <c r="Y1431" t="s">
        <v>2599</v>
      </c>
      <c r="Z1431" t="s">
        <v>54</v>
      </c>
      <c r="AA1431"/>
      <c r="AB1431" t="s">
        <v>42925</v>
      </c>
      <c r="AC1431" t="s">
        <v>50305</v>
      </c>
      <c r="AD1431" t="s">
        <v>40392</v>
      </c>
      <c r="AE1431" t="s">
        <v>105</v>
      </c>
      <c r="AF1431" s="119" t="str">
        <f t="shared" si="90"/>
        <v>NA</v>
      </c>
      <c r="AG1431" s="119"/>
      <c r="AH1431" s="119"/>
      <c r="AI1431" s="119"/>
      <c r="AJ1431" s="119" t="str">
        <f t="shared" si="91"/>
        <v>NA</v>
      </c>
      <c r="AK1431" s="190"/>
      <c r="AL1431" s="191"/>
    </row>
    <row r="1432" spans="1:38" x14ac:dyDescent="0.25">
      <c r="A1432" t="s">
        <v>11609</v>
      </c>
      <c r="B1432" t="s">
        <v>11607</v>
      </c>
      <c r="C1432" t="s">
        <v>11608</v>
      </c>
      <c r="D1432" t="s">
        <v>675</v>
      </c>
      <c r="E1432" t="s">
        <v>1270</v>
      </c>
      <c r="F1432" t="s">
        <v>54</v>
      </c>
      <c r="G1432"/>
      <c r="H1432" t="s">
        <v>43711</v>
      </c>
      <c r="I1432" t="s">
        <v>50925</v>
      </c>
      <c r="J1432"/>
      <c r="K1432" t="s">
        <v>105</v>
      </c>
      <c r="L1432" s="119" t="str">
        <f t="shared" si="88"/>
        <v>NA</v>
      </c>
      <c r="M1432" s="119"/>
      <c r="N1432" s="120" t="str">
        <f t="shared" si="89"/>
        <v>NA</v>
      </c>
      <c r="O1432" s="120"/>
      <c r="P1432"/>
      <c r="Q1432"/>
      <c r="R1432"/>
      <c r="S1432"/>
      <c r="T1432"/>
      <c r="U1432" t="s">
        <v>40394</v>
      </c>
      <c r="V1432" t="s">
        <v>40395</v>
      </c>
      <c r="W1432" t="s">
        <v>3382</v>
      </c>
      <c r="X1432" t="s">
        <v>102</v>
      </c>
      <c r="Y1432" t="s">
        <v>15948</v>
      </c>
      <c r="Z1432" t="s">
        <v>54</v>
      </c>
      <c r="AA1432"/>
      <c r="AB1432" t="s">
        <v>42926</v>
      </c>
      <c r="AC1432" t="s">
        <v>56451</v>
      </c>
      <c r="AD1432"/>
      <c r="AE1432" t="s">
        <v>105</v>
      </c>
      <c r="AF1432" s="119" t="str">
        <f t="shared" si="90"/>
        <v>NA</v>
      </c>
      <c r="AG1432" s="119"/>
      <c r="AH1432" s="119"/>
      <c r="AI1432" s="119"/>
      <c r="AJ1432" s="119" t="str">
        <f t="shared" si="91"/>
        <v>NA</v>
      </c>
      <c r="AK1432" s="190"/>
      <c r="AL1432" s="191"/>
    </row>
    <row r="1433" spans="1:38" x14ac:dyDescent="0.25">
      <c r="A1433" t="s">
        <v>16741</v>
      </c>
      <c r="B1433" t="s">
        <v>16739</v>
      </c>
      <c r="C1433" t="s">
        <v>16740</v>
      </c>
      <c r="D1433" t="s">
        <v>675</v>
      </c>
      <c r="E1433" t="s">
        <v>11281</v>
      </c>
      <c r="F1433" t="s">
        <v>54</v>
      </c>
      <c r="G1433"/>
      <c r="H1433" t="s">
        <v>43712</v>
      </c>
      <c r="I1433" t="s">
        <v>50926</v>
      </c>
      <c r="J1433" t="s">
        <v>16742</v>
      </c>
      <c r="K1433" t="s">
        <v>565</v>
      </c>
      <c r="L1433" s="119" t="str">
        <f t="shared" si="88"/>
        <v>NA</v>
      </c>
      <c r="M1433" s="119"/>
      <c r="N1433" s="120" t="str">
        <f t="shared" si="89"/>
        <v>NA</v>
      </c>
      <c r="O1433" s="120"/>
      <c r="P1433"/>
      <c r="Q1433"/>
      <c r="R1433"/>
      <c r="S1433"/>
      <c r="T1433"/>
      <c r="U1433" t="s">
        <v>40396</v>
      </c>
      <c r="V1433" t="s">
        <v>40397</v>
      </c>
      <c r="W1433" t="s">
        <v>3382</v>
      </c>
      <c r="X1433" t="s">
        <v>102</v>
      </c>
      <c r="Y1433" t="s">
        <v>15948</v>
      </c>
      <c r="Z1433" t="s">
        <v>54</v>
      </c>
      <c r="AA1433"/>
      <c r="AB1433" t="s">
        <v>42926</v>
      </c>
      <c r="AC1433" t="s">
        <v>56451</v>
      </c>
      <c r="AD1433"/>
      <c r="AE1433" t="s">
        <v>105</v>
      </c>
      <c r="AF1433" s="119" t="str">
        <f t="shared" si="90"/>
        <v>NA</v>
      </c>
      <c r="AG1433" s="119"/>
      <c r="AH1433" s="119"/>
      <c r="AI1433" s="119"/>
      <c r="AJ1433" s="119" t="str">
        <f t="shared" si="91"/>
        <v>NA</v>
      </c>
      <c r="AK1433" s="190"/>
      <c r="AL1433" s="191"/>
    </row>
    <row r="1434" spans="1:38" x14ac:dyDescent="0.25">
      <c r="A1434" t="s">
        <v>11280</v>
      </c>
      <c r="B1434" t="s">
        <v>11278</v>
      </c>
      <c r="C1434" t="s">
        <v>11279</v>
      </c>
      <c r="D1434" t="s">
        <v>675</v>
      </c>
      <c r="E1434" t="s">
        <v>11281</v>
      </c>
      <c r="F1434" t="s">
        <v>54</v>
      </c>
      <c r="G1434"/>
      <c r="H1434" t="s">
        <v>43713</v>
      </c>
      <c r="I1434" t="s">
        <v>50926</v>
      </c>
      <c r="J1434"/>
      <c r="K1434" t="s">
        <v>105</v>
      </c>
      <c r="L1434" s="119" t="str">
        <f t="shared" si="88"/>
        <v>NA</v>
      </c>
      <c r="M1434" s="119"/>
      <c r="N1434" s="120" t="str">
        <f t="shared" si="89"/>
        <v>NA</v>
      </c>
      <c r="O1434" s="120"/>
      <c r="P1434"/>
      <c r="Q1434"/>
      <c r="R1434"/>
      <c r="S1434"/>
      <c r="T1434"/>
      <c r="U1434" t="s">
        <v>40366</v>
      </c>
      <c r="V1434" t="s">
        <v>40398</v>
      </c>
      <c r="W1434" t="s">
        <v>3382</v>
      </c>
      <c r="X1434" t="s">
        <v>102</v>
      </c>
      <c r="Y1434" t="s">
        <v>15948</v>
      </c>
      <c r="Z1434" t="s">
        <v>54</v>
      </c>
      <c r="AA1434"/>
      <c r="AB1434" t="s">
        <v>42926</v>
      </c>
      <c r="AC1434" t="s">
        <v>56451</v>
      </c>
      <c r="AD1434"/>
      <c r="AE1434" t="s">
        <v>105</v>
      </c>
      <c r="AF1434" s="119" t="str">
        <f t="shared" si="90"/>
        <v>NA</v>
      </c>
      <c r="AG1434" s="119"/>
      <c r="AH1434" s="119"/>
      <c r="AI1434" s="119"/>
      <c r="AJ1434" s="119" t="str">
        <f t="shared" si="91"/>
        <v>NA</v>
      </c>
      <c r="AK1434" s="190"/>
      <c r="AL1434" s="191"/>
    </row>
    <row r="1435" spans="1:38" x14ac:dyDescent="0.25">
      <c r="A1435" t="s">
        <v>17702</v>
      </c>
      <c r="B1435" t="s">
        <v>17700</v>
      </c>
      <c r="C1435" t="s">
        <v>17701</v>
      </c>
      <c r="D1435" t="s">
        <v>675</v>
      </c>
      <c r="E1435" t="s">
        <v>17703</v>
      </c>
      <c r="F1435" t="s">
        <v>54</v>
      </c>
      <c r="G1435"/>
      <c r="H1435" t="s">
        <v>43714</v>
      </c>
      <c r="I1435" t="s">
        <v>50927</v>
      </c>
      <c r="J1435" t="s">
        <v>17702</v>
      </c>
      <c r="K1435" t="s">
        <v>105</v>
      </c>
      <c r="L1435" s="119" t="str">
        <f t="shared" si="88"/>
        <v>NA</v>
      </c>
      <c r="M1435" s="119"/>
      <c r="N1435" s="120" t="str">
        <f t="shared" si="89"/>
        <v>NA</v>
      </c>
      <c r="O1435" s="120"/>
      <c r="P1435"/>
      <c r="Q1435"/>
      <c r="R1435"/>
      <c r="S1435"/>
      <c r="T1435"/>
      <c r="U1435" t="s">
        <v>40399</v>
      </c>
      <c r="V1435" t="s">
        <v>40400</v>
      </c>
      <c r="W1435" t="s">
        <v>1214</v>
      </c>
      <c r="X1435" t="s">
        <v>102</v>
      </c>
      <c r="Y1435" t="s">
        <v>15948</v>
      </c>
      <c r="Z1435" t="s">
        <v>54</v>
      </c>
      <c r="AA1435"/>
      <c r="AB1435" t="s">
        <v>42926</v>
      </c>
      <c r="AC1435" t="s">
        <v>56451</v>
      </c>
      <c r="AD1435" t="s">
        <v>40399</v>
      </c>
      <c r="AE1435" t="s">
        <v>105</v>
      </c>
      <c r="AF1435" s="119" t="str">
        <f t="shared" si="90"/>
        <v>NA</v>
      </c>
      <c r="AG1435" s="119"/>
      <c r="AH1435" s="119"/>
      <c r="AI1435" s="119"/>
      <c r="AJ1435" s="119" t="str">
        <f t="shared" si="91"/>
        <v>NA</v>
      </c>
      <c r="AK1435" s="190"/>
      <c r="AL1435" s="191"/>
    </row>
    <row r="1436" spans="1:38" x14ac:dyDescent="0.25">
      <c r="A1436" t="s">
        <v>7964</v>
      </c>
      <c r="B1436" t="s">
        <v>7962</v>
      </c>
      <c r="C1436" t="s">
        <v>7963</v>
      </c>
      <c r="D1436" t="s">
        <v>675</v>
      </c>
      <c r="E1436" t="s">
        <v>1303</v>
      </c>
      <c r="F1436" t="s">
        <v>54</v>
      </c>
      <c r="G1436"/>
      <c r="H1436" t="s">
        <v>43715</v>
      </c>
      <c r="I1436" t="s">
        <v>50928</v>
      </c>
      <c r="J1436" t="s">
        <v>7965</v>
      </c>
      <c r="K1436" t="s">
        <v>105</v>
      </c>
      <c r="L1436" s="119" t="str">
        <f t="shared" si="88"/>
        <v>NA</v>
      </c>
      <c r="M1436" s="119"/>
      <c r="N1436" s="120" t="str">
        <f t="shared" si="89"/>
        <v>NA</v>
      </c>
      <c r="O1436" s="120"/>
      <c r="P1436"/>
      <c r="Q1436"/>
      <c r="R1436"/>
      <c r="S1436"/>
      <c r="T1436"/>
      <c r="U1436" t="s">
        <v>40401</v>
      </c>
      <c r="V1436" t="s">
        <v>40402</v>
      </c>
      <c r="W1436" t="s">
        <v>959</v>
      </c>
      <c r="X1436" t="s">
        <v>102</v>
      </c>
      <c r="Y1436" t="s">
        <v>961</v>
      </c>
      <c r="Z1436" t="s">
        <v>54</v>
      </c>
      <c r="AA1436"/>
      <c r="AB1436" t="s">
        <v>42927</v>
      </c>
      <c r="AC1436" t="s">
        <v>50306</v>
      </c>
      <c r="AD1436"/>
      <c r="AE1436" t="s">
        <v>105</v>
      </c>
      <c r="AF1436" s="119" t="str">
        <f t="shared" si="90"/>
        <v>NA</v>
      </c>
      <c r="AG1436" s="119"/>
      <c r="AH1436" s="119"/>
      <c r="AI1436" s="119"/>
      <c r="AJ1436" s="119" t="str">
        <f t="shared" si="91"/>
        <v>NA</v>
      </c>
      <c r="AK1436" s="190"/>
      <c r="AL1436" s="191"/>
    </row>
    <row r="1437" spans="1:38" x14ac:dyDescent="0.25">
      <c r="A1437" t="s">
        <v>7405</v>
      </c>
      <c r="B1437" t="s">
        <v>7403</v>
      </c>
      <c r="C1437" t="s">
        <v>7404</v>
      </c>
      <c r="D1437" t="s">
        <v>675</v>
      </c>
      <c r="E1437" t="s">
        <v>1303</v>
      </c>
      <c r="F1437" t="s">
        <v>54</v>
      </c>
      <c r="G1437"/>
      <c r="H1437" t="s">
        <v>43716</v>
      </c>
      <c r="I1437" t="s">
        <v>50928</v>
      </c>
      <c r="J1437"/>
      <c r="K1437" t="s">
        <v>105</v>
      </c>
      <c r="L1437" s="119" t="str">
        <f t="shared" si="88"/>
        <v>NA</v>
      </c>
      <c r="M1437" s="119"/>
      <c r="N1437" s="120" t="str">
        <f t="shared" si="89"/>
        <v>NA</v>
      </c>
      <c r="O1437" s="120"/>
      <c r="P1437"/>
      <c r="Q1437"/>
      <c r="R1437"/>
      <c r="S1437"/>
      <c r="T1437"/>
      <c r="U1437" t="s">
        <v>40403</v>
      </c>
      <c r="V1437" t="s">
        <v>40404</v>
      </c>
      <c r="W1437" t="s">
        <v>959</v>
      </c>
      <c r="X1437" t="s">
        <v>102</v>
      </c>
      <c r="Y1437" t="s">
        <v>961</v>
      </c>
      <c r="Z1437" t="s">
        <v>54</v>
      </c>
      <c r="AA1437"/>
      <c r="AB1437" t="s">
        <v>42927</v>
      </c>
      <c r="AC1437" t="s">
        <v>50306</v>
      </c>
      <c r="AD1437"/>
      <c r="AE1437" t="s">
        <v>105</v>
      </c>
      <c r="AF1437" s="119" t="str">
        <f t="shared" si="90"/>
        <v>NA</v>
      </c>
      <c r="AG1437" s="119"/>
      <c r="AH1437" s="119"/>
      <c r="AI1437" s="119"/>
      <c r="AJ1437" s="119" t="str">
        <f t="shared" si="91"/>
        <v>NA</v>
      </c>
      <c r="AK1437" s="190"/>
      <c r="AL1437" s="191"/>
    </row>
    <row r="1438" spans="1:38" x14ac:dyDescent="0.25">
      <c r="A1438" t="s">
        <v>10256</v>
      </c>
      <c r="B1438" t="s">
        <v>10254</v>
      </c>
      <c r="C1438" t="s">
        <v>10255</v>
      </c>
      <c r="D1438" t="s">
        <v>675</v>
      </c>
      <c r="E1438" t="s">
        <v>1303</v>
      </c>
      <c r="F1438" t="s">
        <v>54</v>
      </c>
      <c r="G1438"/>
      <c r="H1438" t="s">
        <v>43715</v>
      </c>
      <c r="I1438" t="s">
        <v>50928</v>
      </c>
      <c r="J1438"/>
      <c r="K1438" t="s">
        <v>105</v>
      </c>
      <c r="L1438" s="119" t="str">
        <f t="shared" si="88"/>
        <v>NA</v>
      </c>
      <c r="M1438" s="119"/>
      <c r="N1438" s="120" t="str">
        <f t="shared" si="89"/>
        <v>NA</v>
      </c>
      <c r="O1438" s="120"/>
      <c r="P1438"/>
      <c r="Q1438"/>
      <c r="R1438"/>
      <c r="S1438"/>
      <c r="T1438"/>
      <c r="U1438" t="s">
        <v>40405</v>
      </c>
      <c r="V1438" t="s">
        <v>40406</v>
      </c>
      <c r="W1438" t="s">
        <v>959</v>
      </c>
      <c r="X1438" t="s">
        <v>102</v>
      </c>
      <c r="Y1438" t="s">
        <v>961</v>
      </c>
      <c r="Z1438" t="s">
        <v>54</v>
      </c>
      <c r="AA1438"/>
      <c r="AB1438" t="s">
        <v>42927</v>
      </c>
      <c r="AC1438" t="s">
        <v>50306</v>
      </c>
      <c r="AD1438"/>
      <c r="AE1438" t="s">
        <v>105</v>
      </c>
      <c r="AF1438" s="119" t="str">
        <f t="shared" si="90"/>
        <v>NA</v>
      </c>
      <c r="AG1438" s="119"/>
      <c r="AH1438" s="119"/>
      <c r="AI1438" s="119"/>
      <c r="AJ1438" s="119" t="str">
        <f t="shared" si="91"/>
        <v>NA</v>
      </c>
      <c r="AK1438" s="190"/>
      <c r="AL1438" s="191"/>
    </row>
    <row r="1439" spans="1:38" x14ac:dyDescent="0.25">
      <c r="A1439" t="s">
        <v>17709</v>
      </c>
      <c r="B1439" t="s">
        <v>17707</v>
      </c>
      <c r="C1439" t="s">
        <v>17708</v>
      </c>
      <c r="D1439" t="s">
        <v>675</v>
      </c>
      <c r="E1439" t="s">
        <v>1303</v>
      </c>
      <c r="F1439" t="s">
        <v>54</v>
      </c>
      <c r="G1439"/>
      <c r="H1439" t="s">
        <v>43717</v>
      </c>
      <c r="I1439" t="s">
        <v>50928</v>
      </c>
      <c r="J1439" t="s">
        <v>17709</v>
      </c>
      <c r="K1439" t="s">
        <v>105</v>
      </c>
      <c r="L1439" s="119" t="str">
        <f t="shared" si="88"/>
        <v>NA</v>
      </c>
      <c r="M1439" s="119"/>
      <c r="N1439" s="120" t="str">
        <f t="shared" si="89"/>
        <v>NA</v>
      </c>
      <c r="O1439" s="120"/>
      <c r="P1439"/>
      <c r="Q1439"/>
      <c r="R1439"/>
      <c r="S1439"/>
      <c r="T1439"/>
      <c r="U1439" t="s">
        <v>40405</v>
      </c>
      <c r="V1439" t="s">
        <v>40407</v>
      </c>
      <c r="W1439" t="s">
        <v>959</v>
      </c>
      <c r="X1439" t="s">
        <v>102</v>
      </c>
      <c r="Y1439" t="s">
        <v>961</v>
      </c>
      <c r="Z1439" t="s">
        <v>54</v>
      </c>
      <c r="AA1439"/>
      <c r="AB1439" t="s">
        <v>42927</v>
      </c>
      <c r="AC1439" t="s">
        <v>50306</v>
      </c>
      <c r="AD1439"/>
      <c r="AE1439" t="s">
        <v>105</v>
      </c>
      <c r="AF1439" s="119" t="str">
        <f t="shared" si="90"/>
        <v>NA</v>
      </c>
      <c r="AG1439" s="119"/>
      <c r="AH1439" s="119"/>
      <c r="AI1439" s="119"/>
      <c r="AJ1439" s="119" t="str">
        <f t="shared" si="91"/>
        <v>NA</v>
      </c>
      <c r="AK1439" s="190"/>
      <c r="AL1439" s="191"/>
    </row>
    <row r="1440" spans="1:38" x14ac:dyDescent="0.25">
      <c r="A1440" t="s">
        <v>12406</v>
      </c>
      <c r="B1440" t="s">
        <v>12404</v>
      </c>
      <c r="C1440" t="s">
        <v>12405</v>
      </c>
      <c r="D1440" t="s">
        <v>675</v>
      </c>
      <c r="E1440" t="s">
        <v>1303</v>
      </c>
      <c r="F1440" t="s">
        <v>54</v>
      </c>
      <c r="G1440"/>
      <c r="H1440" t="s">
        <v>43716</v>
      </c>
      <c r="I1440" t="s">
        <v>50928</v>
      </c>
      <c r="J1440"/>
      <c r="K1440" t="s">
        <v>105</v>
      </c>
      <c r="L1440" s="119" t="str">
        <f t="shared" si="88"/>
        <v>NA</v>
      </c>
      <c r="M1440" s="119"/>
      <c r="N1440" s="120" t="str">
        <f t="shared" si="89"/>
        <v>NA</v>
      </c>
      <c r="O1440" s="120"/>
      <c r="P1440"/>
      <c r="Q1440"/>
      <c r="R1440"/>
      <c r="S1440"/>
      <c r="T1440"/>
      <c r="U1440" t="s">
        <v>40408</v>
      </c>
      <c r="V1440" t="s">
        <v>40409</v>
      </c>
      <c r="W1440" t="s">
        <v>959</v>
      </c>
      <c r="X1440" t="s">
        <v>102</v>
      </c>
      <c r="Y1440" t="s">
        <v>961</v>
      </c>
      <c r="Z1440" t="s">
        <v>54</v>
      </c>
      <c r="AA1440"/>
      <c r="AB1440" t="s">
        <v>42928</v>
      </c>
      <c r="AC1440" t="s">
        <v>50306</v>
      </c>
      <c r="AD1440"/>
      <c r="AE1440" t="s">
        <v>105</v>
      </c>
      <c r="AF1440" s="119" t="str">
        <f t="shared" si="90"/>
        <v>NA</v>
      </c>
      <c r="AG1440" s="119"/>
      <c r="AH1440" s="119"/>
      <c r="AI1440" s="119"/>
      <c r="AJ1440" s="119" t="str">
        <f t="shared" si="91"/>
        <v>NA</v>
      </c>
      <c r="AK1440" s="190"/>
      <c r="AL1440" s="191"/>
    </row>
    <row r="1441" spans="1:38" x14ac:dyDescent="0.25">
      <c r="A1441" t="s">
        <v>11284</v>
      </c>
      <c r="B1441" t="s">
        <v>11282</v>
      </c>
      <c r="C1441" t="s">
        <v>11283</v>
      </c>
      <c r="D1441" t="s">
        <v>675</v>
      </c>
      <c r="E1441" t="s">
        <v>11285</v>
      </c>
      <c r="F1441" t="s">
        <v>54</v>
      </c>
      <c r="G1441"/>
      <c r="H1441" t="s">
        <v>43718</v>
      </c>
      <c r="I1441" t="s">
        <v>50929</v>
      </c>
      <c r="J1441"/>
      <c r="K1441" t="s">
        <v>105</v>
      </c>
      <c r="L1441" s="119" t="str">
        <f t="shared" si="88"/>
        <v>NA</v>
      </c>
      <c r="M1441" s="119"/>
      <c r="N1441" s="120" t="str">
        <f t="shared" si="89"/>
        <v>NA</v>
      </c>
      <c r="O1441" s="120"/>
      <c r="P1441"/>
      <c r="Q1441"/>
      <c r="R1441"/>
      <c r="S1441"/>
      <c r="T1441"/>
      <c r="U1441" t="s">
        <v>40410</v>
      </c>
      <c r="V1441" t="s">
        <v>40411</v>
      </c>
      <c r="W1441" t="s">
        <v>968</v>
      </c>
      <c r="X1441" t="s">
        <v>102</v>
      </c>
      <c r="Y1441" t="s">
        <v>970</v>
      </c>
      <c r="Z1441" t="s">
        <v>54</v>
      </c>
      <c r="AA1441"/>
      <c r="AB1441" t="s">
        <v>42929</v>
      </c>
      <c r="AC1441" t="s">
        <v>50307</v>
      </c>
      <c r="AD1441"/>
      <c r="AE1441" t="s">
        <v>105</v>
      </c>
      <c r="AF1441" s="119" t="str">
        <f t="shared" si="90"/>
        <v>NA</v>
      </c>
      <c r="AG1441" s="119"/>
      <c r="AH1441" s="119"/>
      <c r="AI1441" s="119"/>
      <c r="AJ1441" s="119" t="str">
        <f t="shared" si="91"/>
        <v>NA</v>
      </c>
      <c r="AK1441" s="190"/>
      <c r="AL1441" s="191"/>
    </row>
    <row r="1442" spans="1:38" x14ac:dyDescent="0.25">
      <c r="A1442" t="s">
        <v>19591</v>
      </c>
      <c r="B1442" t="s">
        <v>19589</v>
      </c>
      <c r="C1442" t="s">
        <v>19590</v>
      </c>
      <c r="D1442" t="s">
        <v>675</v>
      </c>
      <c r="E1442" t="s">
        <v>19592</v>
      </c>
      <c r="F1442" t="s">
        <v>54</v>
      </c>
      <c r="G1442"/>
      <c r="H1442" t="s">
        <v>43719</v>
      </c>
      <c r="I1442" t="s">
        <v>50930</v>
      </c>
      <c r="J1442"/>
      <c r="K1442" t="s">
        <v>565</v>
      </c>
      <c r="L1442" s="119" t="str">
        <f t="shared" si="88"/>
        <v>NA</v>
      </c>
      <c r="M1442" s="119"/>
      <c r="N1442" s="120" t="str">
        <f t="shared" si="89"/>
        <v>NA</v>
      </c>
      <c r="O1442" s="120"/>
      <c r="P1442"/>
      <c r="Q1442"/>
      <c r="R1442"/>
      <c r="S1442"/>
      <c r="T1442"/>
      <c r="U1442" t="s">
        <v>40412</v>
      </c>
      <c r="V1442" t="s">
        <v>40413</v>
      </c>
      <c r="W1442" t="s">
        <v>968</v>
      </c>
      <c r="X1442" t="s">
        <v>102</v>
      </c>
      <c r="Y1442" t="s">
        <v>970</v>
      </c>
      <c r="Z1442" t="s">
        <v>54</v>
      </c>
      <c r="AA1442"/>
      <c r="AB1442" t="s">
        <v>42930</v>
      </c>
      <c r="AC1442" t="s">
        <v>50307</v>
      </c>
      <c r="AD1442"/>
      <c r="AE1442" t="s">
        <v>105</v>
      </c>
      <c r="AF1442" s="119" t="str">
        <f t="shared" si="90"/>
        <v>NA</v>
      </c>
      <c r="AG1442" s="119"/>
      <c r="AH1442" s="119"/>
      <c r="AI1442" s="119"/>
      <c r="AJ1442" s="119" t="str">
        <f t="shared" si="91"/>
        <v>NA</v>
      </c>
      <c r="AK1442" s="190"/>
      <c r="AL1442" s="191"/>
    </row>
    <row r="1443" spans="1:38" x14ac:dyDescent="0.25">
      <c r="A1443" t="s">
        <v>17906</v>
      </c>
      <c r="B1443" t="s">
        <v>17904</v>
      </c>
      <c r="C1443" t="s">
        <v>17905</v>
      </c>
      <c r="D1443" t="s">
        <v>675</v>
      </c>
      <c r="E1443" t="s">
        <v>1320</v>
      </c>
      <c r="F1443" t="s">
        <v>54</v>
      </c>
      <c r="G1443"/>
      <c r="H1443" t="s">
        <v>43720</v>
      </c>
      <c r="I1443" t="s">
        <v>50931</v>
      </c>
      <c r="J1443" t="s">
        <v>17906</v>
      </c>
      <c r="K1443" t="s">
        <v>105</v>
      </c>
      <c r="L1443" s="119" t="str">
        <f t="shared" si="88"/>
        <v>NA</v>
      </c>
      <c r="M1443" s="119"/>
      <c r="N1443" s="120" t="str">
        <f t="shared" si="89"/>
        <v>NA</v>
      </c>
      <c r="O1443" s="120"/>
      <c r="P1443"/>
      <c r="Q1443"/>
      <c r="R1443"/>
      <c r="S1443"/>
      <c r="T1443"/>
      <c r="U1443" t="s">
        <v>40422</v>
      </c>
      <c r="V1443" t="s">
        <v>40423</v>
      </c>
      <c r="W1443" t="s">
        <v>1074</v>
      </c>
      <c r="X1443" t="s">
        <v>102</v>
      </c>
      <c r="Y1443" t="s">
        <v>1076</v>
      </c>
      <c r="Z1443" t="s">
        <v>54</v>
      </c>
      <c r="AA1443"/>
      <c r="AB1443" t="s">
        <v>42931</v>
      </c>
      <c r="AC1443" t="s">
        <v>50308</v>
      </c>
      <c r="AD1443"/>
      <c r="AE1443" t="s">
        <v>105</v>
      </c>
      <c r="AF1443" s="119" t="str">
        <f t="shared" si="90"/>
        <v>NA</v>
      </c>
      <c r="AG1443" s="119"/>
      <c r="AH1443" s="119"/>
      <c r="AI1443" s="119"/>
      <c r="AJ1443" s="119" t="str">
        <f t="shared" si="91"/>
        <v>NA</v>
      </c>
      <c r="AK1443" s="190"/>
      <c r="AL1443" s="191"/>
    </row>
    <row r="1444" spans="1:38" x14ac:dyDescent="0.25">
      <c r="A1444" t="s">
        <v>17952</v>
      </c>
      <c r="B1444" t="s">
        <v>17950</v>
      </c>
      <c r="C1444" t="s">
        <v>17951</v>
      </c>
      <c r="D1444" t="s">
        <v>675</v>
      </c>
      <c r="E1444" t="s">
        <v>17953</v>
      </c>
      <c r="F1444" t="s">
        <v>54</v>
      </c>
      <c r="G1444"/>
      <c r="H1444" t="s">
        <v>43721</v>
      </c>
      <c r="I1444" t="s">
        <v>50932</v>
      </c>
      <c r="J1444" t="s">
        <v>17952</v>
      </c>
      <c r="K1444" t="s">
        <v>565</v>
      </c>
      <c r="L1444" s="119" t="str">
        <f t="shared" si="88"/>
        <v>NA</v>
      </c>
      <c r="M1444" s="119"/>
      <c r="N1444" s="120" t="str">
        <f t="shared" si="89"/>
        <v>NA</v>
      </c>
      <c r="O1444" s="120"/>
      <c r="P1444"/>
      <c r="Q1444"/>
      <c r="R1444"/>
      <c r="S1444"/>
      <c r="T1444"/>
      <c r="U1444" t="s">
        <v>40424</v>
      </c>
      <c r="V1444" t="s">
        <v>40425</v>
      </c>
      <c r="W1444" t="s">
        <v>1091</v>
      </c>
      <c r="X1444" t="s">
        <v>102</v>
      </c>
      <c r="Y1444" t="s">
        <v>1093</v>
      </c>
      <c r="Z1444" t="s">
        <v>54</v>
      </c>
      <c r="AA1444"/>
      <c r="AB1444" t="s">
        <v>42932</v>
      </c>
      <c r="AC1444" t="s">
        <v>50309</v>
      </c>
      <c r="AD1444"/>
      <c r="AE1444" t="s">
        <v>105</v>
      </c>
      <c r="AF1444" s="119" t="str">
        <f t="shared" si="90"/>
        <v>NA</v>
      </c>
      <c r="AG1444" s="119"/>
      <c r="AH1444" s="119"/>
      <c r="AI1444" s="119"/>
      <c r="AJ1444" s="119" t="str">
        <f t="shared" si="91"/>
        <v>NA</v>
      </c>
      <c r="AK1444" s="190"/>
      <c r="AL1444" s="191"/>
    </row>
    <row r="1445" spans="1:38" x14ac:dyDescent="0.25">
      <c r="A1445" t="s">
        <v>6536</v>
      </c>
      <c r="B1445" t="s">
        <v>6534</v>
      </c>
      <c r="C1445" t="s">
        <v>6535</v>
      </c>
      <c r="D1445" t="s">
        <v>675</v>
      </c>
      <c r="E1445" t="s">
        <v>6537</v>
      </c>
      <c r="F1445" t="s">
        <v>54</v>
      </c>
      <c r="G1445"/>
      <c r="H1445" t="s">
        <v>43722</v>
      </c>
      <c r="I1445" t="s">
        <v>50933</v>
      </c>
      <c r="J1445" t="s">
        <v>6536</v>
      </c>
      <c r="K1445" t="s">
        <v>105</v>
      </c>
      <c r="L1445" s="119" t="str">
        <f t="shared" si="88"/>
        <v>NA</v>
      </c>
      <c r="M1445" s="119"/>
      <c r="N1445" s="120" t="str">
        <f t="shared" si="89"/>
        <v>NA</v>
      </c>
      <c r="O1445" s="120"/>
      <c r="P1445"/>
      <c r="Q1445"/>
      <c r="R1445"/>
      <c r="S1445"/>
      <c r="T1445"/>
      <c r="U1445" t="s">
        <v>40426</v>
      </c>
      <c r="V1445" t="s">
        <v>40427</v>
      </c>
      <c r="W1445" t="s">
        <v>1132</v>
      </c>
      <c r="X1445" t="s">
        <v>102</v>
      </c>
      <c r="Y1445" t="s">
        <v>1134</v>
      </c>
      <c r="Z1445" t="s">
        <v>54</v>
      </c>
      <c r="AA1445"/>
      <c r="AB1445" t="s">
        <v>42933</v>
      </c>
      <c r="AC1445" t="s">
        <v>50310</v>
      </c>
      <c r="AD1445"/>
      <c r="AE1445" t="s">
        <v>105</v>
      </c>
      <c r="AF1445" s="119" t="str">
        <f t="shared" si="90"/>
        <v>NA</v>
      </c>
      <c r="AG1445" s="119"/>
      <c r="AH1445" s="119"/>
      <c r="AI1445" s="119"/>
      <c r="AJ1445" s="119" t="str">
        <f t="shared" si="91"/>
        <v>NA</v>
      </c>
      <c r="AK1445" s="190"/>
      <c r="AL1445" s="191"/>
    </row>
    <row r="1446" spans="1:38" x14ac:dyDescent="0.25">
      <c r="A1446" t="s">
        <v>17965</v>
      </c>
      <c r="B1446" t="s">
        <v>17963</v>
      </c>
      <c r="C1446" t="s">
        <v>17964</v>
      </c>
      <c r="D1446" t="s">
        <v>675</v>
      </c>
      <c r="E1446" t="s">
        <v>6537</v>
      </c>
      <c r="F1446" t="s">
        <v>54</v>
      </c>
      <c r="G1446"/>
      <c r="H1446" t="s">
        <v>43723</v>
      </c>
      <c r="I1446" t="s">
        <v>50933</v>
      </c>
      <c r="J1446" t="s">
        <v>17965</v>
      </c>
      <c r="K1446" t="s">
        <v>105</v>
      </c>
      <c r="L1446" s="119" t="str">
        <f t="shared" si="88"/>
        <v>NA</v>
      </c>
      <c r="M1446" s="119"/>
      <c r="N1446" s="120" t="str">
        <f t="shared" si="89"/>
        <v>NA</v>
      </c>
      <c r="O1446" s="120"/>
      <c r="P1446"/>
      <c r="Q1446"/>
      <c r="R1446"/>
      <c r="S1446"/>
      <c r="T1446"/>
      <c r="U1446" t="s">
        <v>40428</v>
      </c>
      <c r="V1446" t="s">
        <v>40429</v>
      </c>
      <c r="W1446" t="s">
        <v>1132</v>
      </c>
      <c r="X1446" t="s">
        <v>102</v>
      </c>
      <c r="Y1446" t="s">
        <v>1134</v>
      </c>
      <c r="Z1446" t="s">
        <v>54</v>
      </c>
      <c r="AA1446"/>
      <c r="AB1446" t="s">
        <v>42934</v>
      </c>
      <c r="AC1446" t="s">
        <v>50310</v>
      </c>
      <c r="AD1446"/>
      <c r="AE1446" t="s">
        <v>105</v>
      </c>
      <c r="AF1446" s="119" t="str">
        <f t="shared" si="90"/>
        <v>NA</v>
      </c>
      <c r="AG1446" s="119"/>
      <c r="AH1446" s="119"/>
      <c r="AI1446" s="119"/>
      <c r="AJ1446" s="119" t="str">
        <f t="shared" si="91"/>
        <v>NA</v>
      </c>
      <c r="AK1446" s="190"/>
      <c r="AL1446" s="191"/>
    </row>
    <row r="1447" spans="1:38" x14ac:dyDescent="0.25">
      <c r="A1447" t="s">
        <v>12527</v>
      </c>
      <c r="B1447" t="s">
        <v>12525</v>
      </c>
      <c r="C1447" t="s">
        <v>12526</v>
      </c>
      <c r="D1447" t="s">
        <v>675</v>
      </c>
      <c r="E1447" t="s">
        <v>5384</v>
      </c>
      <c r="F1447" t="s">
        <v>54</v>
      </c>
      <c r="G1447"/>
      <c r="H1447" t="s">
        <v>43724</v>
      </c>
      <c r="I1447" t="s">
        <v>50934</v>
      </c>
      <c r="J1447"/>
      <c r="K1447" t="s">
        <v>105</v>
      </c>
      <c r="L1447" s="119" t="str">
        <f t="shared" si="88"/>
        <v>NA</v>
      </c>
      <c r="M1447" s="119"/>
      <c r="N1447" s="120" t="str">
        <f t="shared" si="89"/>
        <v>NA</v>
      </c>
      <c r="O1447" s="120"/>
      <c r="P1447"/>
      <c r="Q1447"/>
      <c r="R1447"/>
      <c r="S1447"/>
      <c r="T1447"/>
      <c r="U1447" t="s">
        <v>40430</v>
      </c>
      <c r="V1447" t="s">
        <v>40431</v>
      </c>
      <c r="W1447" t="s">
        <v>2678</v>
      </c>
      <c r="X1447" t="s">
        <v>102</v>
      </c>
      <c r="Y1447" t="s">
        <v>2680</v>
      </c>
      <c r="Z1447" t="s">
        <v>54</v>
      </c>
      <c r="AA1447"/>
      <c r="AB1447" t="s">
        <v>42935</v>
      </c>
      <c r="AC1447" t="s">
        <v>50311</v>
      </c>
      <c r="AD1447"/>
      <c r="AE1447" t="s">
        <v>105</v>
      </c>
      <c r="AF1447" s="119" t="str">
        <f t="shared" si="90"/>
        <v>NA</v>
      </c>
      <c r="AG1447" s="119"/>
      <c r="AH1447" s="119"/>
      <c r="AI1447" s="119"/>
      <c r="AJ1447" s="119" t="str">
        <f t="shared" si="91"/>
        <v>NA</v>
      </c>
      <c r="AK1447" s="190"/>
      <c r="AL1447" s="191"/>
    </row>
    <row r="1448" spans="1:38" x14ac:dyDescent="0.25">
      <c r="A1448" t="s">
        <v>12963</v>
      </c>
      <c r="B1448" t="s">
        <v>12961</v>
      </c>
      <c r="C1448" t="s">
        <v>12962</v>
      </c>
      <c r="D1448" t="s">
        <v>675</v>
      </c>
      <c r="E1448" t="s">
        <v>12964</v>
      </c>
      <c r="F1448" t="s">
        <v>54</v>
      </c>
      <c r="G1448"/>
      <c r="H1448" t="s">
        <v>43725</v>
      </c>
      <c r="I1448" t="s">
        <v>50935</v>
      </c>
      <c r="J1448" t="s">
        <v>12963</v>
      </c>
      <c r="K1448" t="s">
        <v>565</v>
      </c>
      <c r="L1448" s="119" t="str">
        <f t="shared" si="88"/>
        <v>NA</v>
      </c>
      <c r="M1448" s="119"/>
      <c r="N1448" s="120" t="str">
        <f t="shared" si="89"/>
        <v>NA</v>
      </c>
      <c r="O1448" s="120"/>
      <c r="P1448"/>
      <c r="Q1448"/>
      <c r="R1448"/>
      <c r="S1448"/>
      <c r="T1448"/>
      <c r="U1448" t="s">
        <v>40432</v>
      </c>
      <c r="V1448" t="s">
        <v>40433</v>
      </c>
      <c r="W1448" t="s">
        <v>2678</v>
      </c>
      <c r="X1448" t="s">
        <v>102</v>
      </c>
      <c r="Y1448" t="s">
        <v>2680</v>
      </c>
      <c r="Z1448" t="s">
        <v>54</v>
      </c>
      <c r="AA1448"/>
      <c r="AB1448" t="s">
        <v>42936</v>
      </c>
      <c r="AC1448" t="s">
        <v>50311</v>
      </c>
      <c r="AD1448"/>
      <c r="AE1448" t="s">
        <v>105</v>
      </c>
      <c r="AF1448" s="119" t="str">
        <f t="shared" si="90"/>
        <v>NA</v>
      </c>
      <c r="AG1448" s="119"/>
      <c r="AH1448" s="119"/>
      <c r="AI1448" s="119"/>
      <c r="AJ1448" s="119" t="str">
        <f t="shared" si="91"/>
        <v>NA</v>
      </c>
      <c r="AK1448" s="190"/>
      <c r="AL1448" s="191"/>
    </row>
    <row r="1449" spans="1:38" x14ac:dyDescent="0.25">
      <c r="A1449" t="s">
        <v>12821</v>
      </c>
      <c r="B1449" t="s">
        <v>12819</v>
      </c>
      <c r="C1449" t="s">
        <v>12820</v>
      </c>
      <c r="D1449" t="s">
        <v>675</v>
      </c>
      <c r="E1449" t="s">
        <v>12822</v>
      </c>
      <c r="F1449" t="s">
        <v>54</v>
      </c>
      <c r="G1449"/>
      <c r="H1449" t="s">
        <v>43726</v>
      </c>
      <c r="I1449" t="s">
        <v>50936</v>
      </c>
      <c r="J1449" t="s">
        <v>12821</v>
      </c>
      <c r="K1449" t="s">
        <v>565</v>
      </c>
      <c r="L1449" s="119" t="str">
        <f t="shared" si="88"/>
        <v>NA</v>
      </c>
      <c r="M1449" s="119"/>
      <c r="N1449" s="120" t="str">
        <f t="shared" si="89"/>
        <v>NA</v>
      </c>
      <c r="O1449" s="120"/>
      <c r="P1449"/>
      <c r="Q1449"/>
      <c r="R1449"/>
      <c r="S1449"/>
      <c r="T1449"/>
      <c r="U1449" t="s">
        <v>40434</v>
      </c>
      <c r="V1449" t="s">
        <v>40435</v>
      </c>
      <c r="W1449" t="s">
        <v>1226</v>
      </c>
      <c r="X1449" t="s">
        <v>102</v>
      </c>
      <c r="Y1449" t="s">
        <v>1228</v>
      </c>
      <c r="Z1449" t="s">
        <v>54</v>
      </c>
      <c r="AA1449"/>
      <c r="AB1449" t="s">
        <v>42938</v>
      </c>
      <c r="AC1449" t="s">
        <v>50312</v>
      </c>
      <c r="AD1449"/>
      <c r="AE1449" t="s">
        <v>105</v>
      </c>
      <c r="AF1449" s="119" t="str">
        <f t="shared" si="90"/>
        <v>NA</v>
      </c>
      <c r="AG1449" s="119"/>
      <c r="AH1449" s="119"/>
      <c r="AI1449" s="119"/>
      <c r="AJ1449" s="119" t="str">
        <f t="shared" si="91"/>
        <v>NA</v>
      </c>
      <c r="AK1449" s="190"/>
      <c r="AL1449" s="191"/>
    </row>
    <row r="1450" spans="1:38" x14ac:dyDescent="0.25">
      <c r="A1450" t="s">
        <v>14343</v>
      </c>
      <c r="B1450" t="s">
        <v>14341</v>
      </c>
      <c r="C1450" t="s">
        <v>14342</v>
      </c>
      <c r="D1450" t="s">
        <v>675</v>
      </c>
      <c r="E1450" t="s">
        <v>14344</v>
      </c>
      <c r="F1450" t="s">
        <v>54</v>
      </c>
      <c r="G1450"/>
      <c r="H1450" t="s">
        <v>43727</v>
      </c>
      <c r="I1450" t="s">
        <v>50937</v>
      </c>
      <c r="J1450" t="s">
        <v>14343</v>
      </c>
      <c r="K1450" t="s">
        <v>565</v>
      </c>
      <c r="L1450" s="119" t="str">
        <f t="shared" si="88"/>
        <v>NA</v>
      </c>
      <c r="M1450" s="119"/>
      <c r="N1450" s="120" t="str">
        <f t="shared" si="89"/>
        <v>NA</v>
      </c>
      <c r="O1450" s="120"/>
      <c r="P1450"/>
      <c r="Q1450"/>
      <c r="R1450"/>
      <c r="S1450"/>
      <c r="T1450"/>
      <c r="U1450" t="s">
        <v>40436</v>
      </c>
      <c r="V1450" t="s">
        <v>40437</v>
      </c>
      <c r="W1450" t="s">
        <v>1226</v>
      </c>
      <c r="X1450" t="s">
        <v>102</v>
      </c>
      <c r="Y1450" t="s">
        <v>1228</v>
      </c>
      <c r="Z1450" t="s">
        <v>54</v>
      </c>
      <c r="AA1450"/>
      <c r="AB1450" t="s">
        <v>42938</v>
      </c>
      <c r="AC1450" t="s">
        <v>50312</v>
      </c>
      <c r="AD1450"/>
      <c r="AE1450" t="s">
        <v>105</v>
      </c>
      <c r="AF1450" s="119" t="str">
        <f t="shared" si="90"/>
        <v>NA</v>
      </c>
      <c r="AG1450" s="119"/>
      <c r="AH1450" s="119"/>
      <c r="AI1450" s="119"/>
      <c r="AJ1450" s="119" t="str">
        <f t="shared" si="91"/>
        <v>NA</v>
      </c>
      <c r="AK1450" s="190"/>
      <c r="AL1450" s="191"/>
    </row>
    <row r="1451" spans="1:38" x14ac:dyDescent="0.25">
      <c r="A1451" t="s">
        <v>13039</v>
      </c>
      <c r="B1451" t="s">
        <v>13037</v>
      </c>
      <c r="C1451" t="s">
        <v>13038</v>
      </c>
      <c r="D1451" t="s">
        <v>675</v>
      </c>
      <c r="E1451" t="s">
        <v>13040</v>
      </c>
      <c r="F1451" t="s">
        <v>54</v>
      </c>
      <c r="G1451"/>
      <c r="H1451" t="s">
        <v>43728</v>
      </c>
      <c r="I1451" t="s">
        <v>50938</v>
      </c>
      <c r="J1451" t="s">
        <v>13039</v>
      </c>
      <c r="K1451" t="s">
        <v>565</v>
      </c>
      <c r="L1451" s="119" t="str">
        <f t="shared" si="88"/>
        <v>NA</v>
      </c>
      <c r="M1451" s="119"/>
      <c r="N1451" s="120" t="str">
        <f t="shared" si="89"/>
        <v>NA</v>
      </c>
      <c r="O1451" s="120"/>
      <c r="P1451"/>
      <c r="Q1451"/>
      <c r="R1451"/>
      <c r="S1451"/>
      <c r="T1451"/>
      <c r="U1451" t="s">
        <v>40438</v>
      </c>
      <c r="V1451" t="s">
        <v>40439</v>
      </c>
      <c r="W1451" t="s">
        <v>1226</v>
      </c>
      <c r="X1451" t="s">
        <v>102</v>
      </c>
      <c r="Y1451" t="s">
        <v>1228</v>
      </c>
      <c r="Z1451" t="s">
        <v>54</v>
      </c>
      <c r="AA1451"/>
      <c r="AB1451" t="s">
        <v>42938</v>
      </c>
      <c r="AC1451" t="s">
        <v>50312</v>
      </c>
      <c r="AD1451"/>
      <c r="AE1451" t="s">
        <v>105</v>
      </c>
      <c r="AF1451" s="119" t="str">
        <f t="shared" si="90"/>
        <v>NA</v>
      </c>
      <c r="AG1451" s="119"/>
      <c r="AH1451" s="119"/>
      <c r="AI1451" s="119"/>
      <c r="AJ1451" s="119" t="str">
        <f t="shared" si="91"/>
        <v>NA</v>
      </c>
      <c r="AK1451" s="190"/>
      <c r="AL1451" s="191"/>
    </row>
    <row r="1452" spans="1:38" x14ac:dyDescent="0.25">
      <c r="A1452" t="s">
        <v>12884</v>
      </c>
      <c r="B1452" t="s">
        <v>12882</v>
      </c>
      <c r="C1452" t="s">
        <v>12883</v>
      </c>
      <c r="D1452" t="s">
        <v>675</v>
      </c>
      <c r="E1452" t="s">
        <v>12885</v>
      </c>
      <c r="F1452" t="s">
        <v>54</v>
      </c>
      <c r="G1452"/>
      <c r="H1452" t="s">
        <v>43729</v>
      </c>
      <c r="I1452" t="s">
        <v>50939</v>
      </c>
      <c r="J1452" t="s">
        <v>12884</v>
      </c>
      <c r="K1452" t="s">
        <v>565</v>
      </c>
      <c r="L1452" s="119" t="str">
        <f t="shared" si="88"/>
        <v>NA</v>
      </c>
      <c r="M1452" s="119"/>
      <c r="N1452" s="120" t="str">
        <f t="shared" si="89"/>
        <v>NA</v>
      </c>
      <c r="O1452" s="120"/>
      <c r="P1452"/>
      <c r="Q1452"/>
      <c r="R1452"/>
      <c r="S1452"/>
      <c r="T1452"/>
      <c r="U1452" t="s">
        <v>40440</v>
      </c>
      <c r="V1452" t="s">
        <v>40441</v>
      </c>
      <c r="W1452" t="s">
        <v>1226</v>
      </c>
      <c r="X1452" t="s">
        <v>102</v>
      </c>
      <c r="Y1452" t="s">
        <v>1228</v>
      </c>
      <c r="Z1452" t="s">
        <v>54</v>
      </c>
      <c r="AA1452"/>
      <c r="AB1452" t="s">
        <v>42939</v>
      </c>
      <c r="AC1452" t="s">
        <v>50312</v>
      </c>
      <c r="AD1452"/>
      <c r="AE1452" t="s">
        <v>105</v>
      </c>
      <c r="AF1452" s="119" t="str">
        <f t="shared" si="90"/>
        <v>NA</v>
      </c>
      <c r="AG1452" s="119"/>
      <c r="AH1452" s="119"/>
      <c r="AI1452" s="119"/>
      <c r="AJ1452" s="119" t="str">
        <f t="shared" si="91"/>
        <v>NA</v>
      </c>
      <c r="AK1452" s="190"/>
      <c r="AL1452" s="191"/>
    </row>
    <row r="1453" spans="1:38" x14ac:dyDescent="0.25">
      <c r="A1453" t="s">
        <v>14055</v>
      </c>
      <c r="B1453" t="s">
        <v>14053</v>
      </c>
      <c r="C1453" t="s">
        <v>14054</v>
      </c>
      <c r="D1453" t="s">
        <v>675</v>
      </c>
      <c r="E1453" t="s">
        <v>12885</v>
      </c>
      <c r="F1453" t="s">
        <v>54</v>
      </c>
      <c r="G1453"/>
      <c r="H1453" t="s">
        <v>43729</v>
      </c>
      <c r="I1453" t="s">
        <v>50939</v>
      </c>
      <c r="J1453" t="s">
        <v>14056</v>
      </c>
      <c r="K1453" t="s">
        <v>565</v>
      </c>
      <c r="L1453" s="119" t="str">
        <f t="shared" si="88"/>
        <v>NA</v>
      </c>
      <c r="M1453" s="119"/>
      <c r="N1453" s="120" t="str">
        <f t="shared" si="89"/>
        <v>NA</v>
      </c>
      <c r="O1453" s="120"/>
      <c r="P1453"/>
      <c r="Q1453"/>
      <c r="R1453"/>
      <c r="S1453"/>
      <c r="T1453"/>
      <c r="U1453" t="s">
        <v>40442</v>
      </c>
      <c r="V1453" t="s">
        <v>40443</v>
      </c>
      <c r="W1453" t="s">
        <v>1226</v>
      </c>
      <c r="X1453" t="s">
        <v>102</v>
      </c>
      <c r="Y1453" t="s">
        <v>1228</v>
      </c>
      <c r="Z1453" t="s">
        <v>54</v>
      </c>
      <c r="AA1453"/>
      <c r="AB1453" t="s">
        <v>42938</v>
      </c>
      <c r="AC1453" t="s">
        <v>50312</v>
      </c>
      <c r="AD1453"/>
      <c r="AE1453" t="s">
        <v>105</v>
      </c>
      <c r="AF1453" s="119" t="str">
        <f t="shared" si="90"/>
        <v>NA</v>
      </c>
      <c r="AG1453" s="119"/>
      <c r="AH1453" s="119"/>
      <c r="AI1453" s="119"/>
      <c r="AJ1453" s="119" t="str">
        <f t="shared" si="91"/>
        <v>NA</v>
      </c>
      <c r="AK1453" s="190"/>
      <c r="AL1453" s="191"/>
    </row>
    <row r="1454" spans="1:38" x14ac:dyDescent="0.25">
      <c r="A1454" t="s">
        <v>12955</v>
      </c>
      <c r="B1454" t="s">
        <v>12953</v>
      </c>
      <c r="C1454" t="s">
        <v>12954</v>
      </c>
      <c r="D1454" t="s">
        <v>675</v>
      </c>
      <c r="E1454" t="s">
        <v>1890</v>
      </c>
      <c r="F1454" t="s">
        <v>54</v>
      </c>
      <c r="G1454"/>
      <c r="H1454" t="s">
        <v>43730</v>
      </c>
      <c r="I1454" t="s">
        <v>50940</v>
      </c>
      <c r="J1454" t="s">
        <v>12956</v>
      </c>
      <c r="K1454" t="s">
        <v>565</v>
      </c>
      <c r="L1454" s="119" t="str">
        <f t="shared" si="88"/>
        <v>NA</v>
      </c>
      <c r="M1454" s="119"/>
      <c r="N1454" s="120" t="str">
        <f t="shared" si="89"/>
        <v>NA</v>
      </c>
      <c r="O1454" s="120"/>
      <c r="P1454"/>
      <c r="Q1454"/>
      <c r="R1454"/>
      <c r="S1454"/>
      <c r="T1454"/>
      <c r="U1454" t="s">
        <v>40444</v>
      </c>
      <c r="V1454" t="s">
        <v>40445</v>
      </c>
      <c r="W1454" t="s">
        <v>2678</v>
      </c>
      <c r="X1454" t="s">
        <v>102</v>
      </c>
      <c r="Y1454" t="s">
        <v>13913</v>
      </c>
      <c r="Z1454" t="s">
        <v>54</v>
      </c>
      <c r="AA1454"/>
      <c r="AB1454" t="s">
        <v>42941</v>
      </c>
      <c r="AC1454" t="s">
        <v>56452</v>
      </c>
      <c r="AD1454"/>
      <c r="AE1454" t="s">
        <v>105</v>
      </c>
      <c r="AF1454" s="119" t="str">
        <f t="shared" si="90"/>
        <v>NA</v>
      </c>
      <c r="AG1454" s="119"/>
      <c r="AH1454" s="119"/>
      <c r="AI1454" s="119"/>
      <c r="AJ1454" s="119" t="str">
        <f t="shared" si="91"/>
        <v>NA</v>
      </c>
      <c r="AK1454" s="190"/>
      <c r="AL1454" s="191"/>
    </row>
    <row r="1455" spans="1:38" x14ac:dyDescent="0.25">
      <c r="A1455" t="s">
        <v>13124</v>
      </c>
      <c r="B1455" t="s">
        <v>13122</v>
      </c>
      <c r="C1455" t="s">
        <v>13123</v>
      </c>
      <c r="D1455" t="s">
        <v>675</v>
      </c>
      <c r="E1455" t="s">
        <v>13125</v>
      </c>
      <c r="F1455" t="s">
        <v>54</v>
      </c>
      <c r="G1455"/>
      <c r="H1455" t="s">
        <v>43731</v>
      </c>
      <c r="I1455" t="s">
        <v>50941</v>
      </c>
      <c r="J1455" t="s">
        <v>13124</v>
      </c>
      <c r="K1455" t="s">
        <v>565</v>
      </c>
      <c r="L1455" s="119" t="str">
        <f t="shared" si="88"/>
        <v>NA</v>
      </c>
      <c r="M1455" s="119"/>
      <c r="N1455" s="120" t="str">
        <f t="shared" si="89"/>
        <v>NA</v>
      </c>
      <c r="O1455" s="120"/>
      <c r="P1455"/>
      <c r="Q1455"/>
      <c r="R1455"/>
      <c r="S1455"/>
      <c r="T1455"/>
      <c r="U1455" t="s">
        <v>40446</v>
      </c>
      <c r="V1455" t="s">
        <v>40447</v>
      </c>
      <c r="W1455" t="s">
        <v>3409</v>
      </c>
      <c r="X1455" t="s">
        <v>102</v>
      </c>
      <c r="Y1455" t="s">
        <v>40448</v>
      </c>
      <c r="Z1455" t="s">
        <v>54</v>
      </c>
      <c r="AA1455"/>
      <c r="AB1455" t="s">
        <v>42943</v>
      </c>
      <c r="AC1455" t="s">
        <v>56453</v>
      </c>
      <c r="AD1455"/>
      <c r="AE1455" t="s">
        <v>105</v>
      </c>
      <c r="AF1455" s="119" t="str">
        <f t="shared" si="90"/>
        <v>NA</v>
      </c>
      <c r="AG1455" s="119"/>
      <c r="AH1455" s="119"/>
      <c r="AI1455" s="119"/>
      <c r="AJ1455" s="119" t="str">
        <f t="shared" si="91"/>
        <v>NA</v>
      </c>
      <c r="AK1455" s="190"/>
      <c r="AL1455" s="191"/>
    </row>
    <row r="1456" spans="1:38" x14ac:dyDescent="0.25">
      <c r="A1456" t="s">
        <v>13195</v>
      </c>
      <c r="B1456" t="s">
        <v>13193</v>
      </c>
      <c r="C1456" t="s">
        <v>13194</v>
      </c>
      <c r="D1456" t="s">
        <v>675</v>
      </c>
      <c r="E1456" t="s">
        <v>5348</v>
      </c>
      <c r="F1456" t="s">
        <v>54</v>
      </c>
      <c r="G1456"/>
      <c r="H1456" t="s">
        <v>43732</v>
      </c>
      <c r="I1456" t="s">
        <v>50942</v>
      </c>
      <c r="J1456" t="s">
        <v>13195</v>
      </c>
      <c r="K1456" t="s">
        <v>565</v>
      </c>
      <c r="L1456" s="119" t="str">
        <f t="shared" si="88"/>
        <v>NA</v>
      </c>
      <c r="M1456" s="119"/>
      <c r="N1456" s="120" t="str">
        <f t="shared" si="89"/>
        <v>NA</v>
      </c>
      <c r="O1456" s="120"/>
      <c r="P1456"/>
      <c r="Q1456"/>
      <c r="R1456"/>
      <c r="S1456"/>
      <c r="T1456"/>
      <c r="U1456" t="s">
        <v>1633</v>
      </c>
      <c r="V1456" t="s">
        <v>40449</v>
      </c>
      <c r="W1456" t="s">
        <v>1632</v>
      </c>
      <c r="X1456" t="s">
        <v>102</v>
      </c>
      <c r="Y1456" t="s">
        <v>1634</v>
      </c>
      <c r="Z1456" t="s">
        <v>54</v>
      </c>
      <c r="AA1456"/>
      <c r="AB1456" t="s">
        <v>42944</v>
      </c>
      <c r="AC1456" t="s">
        <v>50315</v>
      </c>
      <c r="AD1456" t="s">
        <v>41464</v>
      </c>
      <c r="AE1456" t="s">
        <v>105</v>
      </c>
      <c r="AF1456" s="119" t="str">
        <f t="shared" si="90"/>
        <v>NA</v>
      </c>
      <c r="AG1456" s="119"/>
      <c r="AH1456" s="119"/>
      <c r="AI1456" s="119"/>
      <c r="AJ1456" s="119" t="str">
        <f t="shared" si="91"/>
        <v>NA</v>
      </c>
      <c r="AK1456" s="190"/>
      <c r="AL1456" s="191"/>
    </row>
    <row r="1457" spans="1:38" x14ac:dyDescent="0.25">
      <c r="A1457" t="s">
        <v>13862</v>
      </c>
      <c r="B1457" t="s">
        <v>13860</v>
      </c>
      <c r="C1457" t="s">
        <v>13861</v>
      </c>
      <c r="D1457" t="s">
        <v>675</v>
      </c>
      <c r="E1457" t="s">
        <v>13863</v>
      </c>
      <c r="F1457" t="s">
        <v>54</v>
      </c>
      <c r="G1457"/>
      <c r="H1457" t="s">
        <v>43733</v>
      </c>
      <c r="I1457" t="s">
        <v>50943</v>
      </c>
      <c r="J1457" t="s">
        <v>13862</v>
      </c>
      <c r="K1457" t="s">
        <v>565</v>
      </c>
      <c r="L1457" s="119" t="str">
        <f t="shared" si="88"/>
        <v>NA</v>
      </c>
      <c r="M1457" s="119"/>
      <c r="N1457" s="120" t="str">
        <f t="shared" si="89"/>
        <v>NA</v>
      </c>
      <c r="O1457" s="120"/>
      <c r="P1457"/>
      <c r="Q1457"/>
      <c r="R1457"/>
      <c r="S1457"/>
      <c r="T1457"/>
      <c r="U1457" t="s">
        <v>40450</v>
      </c>
      <c r="V1457" t="s">
        <v>40451</v>
      </c>
      <c r="W1457" t="s">
        <v>1632</v>
      </c>
      <c r="X1457" t="s">
        <v>102</v>
      </c>
      <c r="Y1457" t="s">
        <v>1634</v>
      </c>
      <c r="Z1457" t="s">
        <v>54</v>
      </c>
      <c r="AA1457"/>
      <c r="AB1457" t="s">
        <v>42944</v>
      </c>
      <c r="AC1457" t="s">
        <v>50315</v>
      </c>
      <c r="AD1457" t="s">
        <v>41010</v>
      </c>
      <c r="AE1457" t="s">
        <v>105</v>
      </c>
      <c r="AF1457" s="119" t="str">
        <f t="shared" si="90"/>
        <v>NA</v>
      </c>
      <c r="AG1457" s="119"/>
      <c r="AH1457" s="119"/>
      <c r="AI1457" s="119"/>
      <c r="AJ1457" s="119" t="str">
        <f t="shared" si="91"/>
        <v>NA</v>
      </c>
      <c r="AK1457" s="190"/>
      <c r="AL1457" s="191"/>
    </row>
    <row r="1458" spans="1:38" x14ac:dyDescent="0.25">
      <c r="A1458" t="s">
        <v>19054</v>
      </c>
      <c r="B1458" t="s">
        <v>19052</v>
      </c>
      <c r="C1458" t="s">
        <v>19053</v>
      </c>
      <c r="D1458" t="s">
        <v>675</v>
      </c>
      <c r="E1458" t="s">
        <v>19055</v>
      </c>
      <c r="F1458" t="s">
        <v>54</v>
      </c>
      <c r="G1458"/>
      <c r="H1458" t="s">
        <v>43734</v>
      </c>
      <c r="I1458" t="s">
        <v>50944</v>
      </c>
      <c r="J1458"/>
      <c r="K1458" t="s">
        <v>565</v>
      </c>
      <c r="L1458" s="119" t="str">
        <f t="shared" si="88"/>
        <v>NA</v>
      </c>
      <c r="M1458" s="119"/>
      <c r="N1458" s="120" t="str">
        <f t="shared" si="89"/>
        <v>NA</v>
      </c>
      <c r="O1458" s="120"/>
      <c r="P1458"/>
      <c r="Q1458"/>
      <c r="R1458"/>
      <c r="S1458"/>
      <c r="T1458"/>
      <c r="U1458" t="s">
        <v>40452</v>
      </c>
      <c r="V1458" t="s">
        <v>40453</v>
      </c>
      <c r="W1458" t="s">
        <v>3367</v>
      </c>
      <c r="X1458" t="s">
        <v>102</v>
      </c>
      <c r="Y1458" t="s">
        <v>3369</v>
      </c>
      <c r="Z1458" t="s">
        <v>54</v>
      </c>
      <c r="AA1458"/>
      <c r="AB1458" t="s">
        <v>42945</v>
      </c>
      <c r="AC1458" t="s">
        <v>50316</v>
      </c>
      <c r="AD1458" t="s">
        <v>41465</v>
      </c>
      <c r="AE1458" t="s">
        <v>105</v>
      </c>
      <c r="AF1458" s="119" t="str">
        <f t="shared" si="90"/>
        <v>NA</v>
      </c>
      <c r="AG1458" s="119"/>
      <c r="AH1458" s="119"/>
      <c r="AI1458" s="119"/>
      <c r="AJ1458" s="119" t="str">
        <f t="shared" si="91"/>
        <v>NA</v>
      </c>
      <c r="AK1458" s="190"/>
      <c r="AL1458" s="191"/>
    </row>
    <row r="1459" spans="1:38" x14ac:dyDescent="0.25">
      <c r="A1459" t="s">
        <v>13228</v>
      </c>
      <c r="B1459" t="s">
        <v>13226</v>
      </c>
      <c r="C1459" t="s">
        <v>13227</v>
      </c>
      <c r="D1459" t="s">
        <v>675</v>
      </c>
      <c r="E1459" t="s">
        <v>13229</v>
      </c>
      <c r="F1459" t="s">
        <v>54</v>
      </c>
      <c r="G1459"/>
      <c r="H1459" t="s">
        <v>43735</v>
      </c>
      <c r="I1459" t="s">
        <v>50945</v>
      </c>
      <c r="J1459" t="s">
        <v>13228</v>
      </c>
      <c r="K1459" t="s">
        <v>565</v>
      </c>
      <c r="L1459" s="119" t="str">
        <f t="shared" si="88"/>
        <v>NA</v>
      </c>
      <c r="M1459" s="119"/>
      <c r="N1459" s="120" t="str">
        <f t="shared" si="89"/>
        <v>NA</v>
      </c>
      <c r="O1459" s="120"/>
      <c r="P1459"/>
      <c r="Q1459"/>
      <c r="R1459"/>
      <c r="S1459"/>
      <c r="T1459"/>
      <c r="U1459" t="s">
        <v>40454</v>
      </c>
      <c r="V1459" t="s">
        <v>40455</v>
      </c>
      <c r="W1459" t="s">
        <v>2777</v>
      </c>
      <c r="X1459" t="s">
        <v>102</v>
      </c>
      <c r="Y1459" t="s">
        <v>3369</v>
      </c>
      <c r="Z1459" t="s">
        <v>54</v>
      </c>
      <c r="AA1459"/>
      <c r="AB1459" t="s">
        <v>42945</v>
      </c>
      <c r="AC1459" t="s">
        <v>50316</v>
      </c>
      <c r="AD1459" t="s">
        <v>41466</v>
      </c>
      <c r="AE1459" t="s">
        <v>105</v>
      </c>
      <c r="AF1459" s="119" t="str">
        <f t="shared" si="90"/>
        <v>NA</v>
      </c>
      <c r="AG1459" s="119"/>
      <c r="AH1459" s="119"/>
      <c r="AI1459" s="119"/>
      <c r="AJ1459" s="119" t="str">
        <f t="shared" si="91"/>
        <v>NA</v>
      </c>
      <c r="AK1459" s="190"/>
      <c r="AL1459" s="191"/>
    </row>
    <row r="1460" spans="1:38" x14ac:dyDescent="0.25">
      <c r="A1460" t="s">
        <v>13847</v>
      </c>
      <c r="B1460" t="s">
        <v>13845</v>
      </c>
      <c r="C1460" t="s">
        <v>13846</v>
      </c>
      <c r="D1460" t="s">
        <v>675</v>
      </c>
      <c r="E1460" t="s">
        <v>13848</v>
      </c>
      <c r="F1460" t="s">
        <v>54</v>
      </c>
      <c r="G1460"/>
      <c r="H1460" t="s">
        <v>43736</v>
      </c>
      <c r="I1460" t="s">
        <v>50946</v>
      </c>
      <c r="J1460" t="s">
        <v>13847</v>
      </c>
      <c r="K1460" t="s">
        <v>565</v>
      </c>
      <c r="L1460" s="119" t="str">
        <f t="shared" si="88"/>
        <v>NA</v>
      </c>
      <c r="M1460" s="119"/>
      <c r="N1460" s="120" t="str">
        <f t="shared" si="89"/>
        <v>NA</v>
      </c>
      <c r="O1460" s="120"/>
      <c r="P1460"/>
      <c r="Q1460"/>
      <c r="R1460"/>
      <c r="S1460"/>
      <c r="T1460"/>
      <c r="U1460" t="s">
        <v>40456</v>
      </c>
      <c r="V1460" t="s">
        <v>40457</v>
      </c>
      <c r="W1460" t="s">
        <v>3367</v>
      </c>
      <c r="X1460" t="s">
        <v>102</v>
      </c>
      <c r="Y1460" t="s">
        <v>3369</v>
      </c>
      <c r="Z1460" t="s">
        <v>54</v>
      </c>
      <c r="AA1460"/>
      <c r="AB1460" t="s">
        <v>42945</v>
      </c>
      <c r="AC1460" t="s">
        <v>50316</v>
      </c>
      <c r="AD1460" t="s">
        <v>41467</v>
      </c>
      <c r="AE1460" t="s">
        <v>105</v>
      </c>
      <c r="AF1460" s="119" t="str">
        <f t="shared" si="90"/>
        <v>NA</v>
      </c>
      <c r="AG1460" s="119"/>
      <c r="AH1460" s="119"/>
      <c r="AI1460" s="119"/>
      <c r="AJ1460" s="119" t="str">
        <f t="shared" si="91"/>
        <v>NA</v>
      </c>
      <c r="AK1460" s="190"/>
      <c r="AL1460" s="191"/>
    </row>
    <row r="1461" spans="1:38" x14ac:dyDescent="0.25">
      <c r="A1461" t="s">
        <v>14361</v>
      </c>
      <c r="B1461" t="s">
        <v>14359</v>
      </c>
      <c r="C1461" t="s">
        <v>14360</v>
      </c>
      <c r="D1461" t="s">
        <v>675</v>
      </c>
      <c r="E1461" t="s">
        <v>14362</v>
      </c>
      <c r="F1461" t="s">
        <v>54</v>
      </c>
      <c r="G1461"/>
      <c r="H1461" t="s">
        <v>43737</v>
      </c>
      <c r="I1461" t="s">
        <v>50947</v>
      </c>
      <c r="J1461" t="s">
        <v>14361</v>
      </c>
      <c r="K1461" t="s">
        <v>565</v>
      </c>
      <c r="L1461" s="119" t="str">
        <f t="shared" si="88"/>
        <v>NA</v>
      </c>
      <c r="M1461" s="119"/>
      <c r="N1461" s="120" t="str">
        <f t="shared" si="89"/>
        <v>NA</v>
      </c>
      <c r="O1461" s="120"/>
      <c r="P1461"/>
      <c r="Q1461"/>
      <c r="R1461"/>
      <c r="S1461"/>
      <c r="T1461"/>
      <c r="U1461" t="s">
        <v>40458</v>
      </c>
      <c r="V1461" t="s">
        <v>40459</v>
      </c>
      <c r="W1461" t="s">
        <v>2777</v>
      </c>
      <c r="X1461" t="s">
        <v>102</v>
      </c>
      <c r="Y1461" t="s">
        <v>3369</v>
      </c>
      <c r="Z1461" t="s">
        <v>54</v>
      </c>
      <c r="AA1461"/>
      <c r="AB1461" t="s">
        <v>42946</v>
      </c>
      <c r="AC1461" t="s">
        <v>50316</v>
      </c>
      <c r="AD1461" t="s">
        <v>40458</v>
      </c>
      <c r="AE1461" t="s">
        <v>105</v>
      </c>
      <c r="AF1461" s="119" t="str">
        <f t="shared" si="90"/>
        <v>NA</v>
      </c>
      <c r="AG1461" s="119"/>
      <c r="AH1461" s="119"/>
      <c r="AI1461" s="119"/>
      <c r="AJ1461" s="119" t="str">
        <f t="shared" si="91"/>
        <v>NA</v>
      </c>
      <c r="AK1461" s="190"/>
      <c r="AL1461" s="191"/>
    </row>
    <row r="1462" spans="1:38" x14ac:dyDescent="0.25">
      <c r="A1462" t="s">
        <v>13398</v>
      </c>
      <c r="B1462" t="s">
        <v>13396</v>
      </c>
      <c r="C1462" t="s">
        <v>13397</v>
      </c>
      <c r="D1462" t="s">
        <v>675</v>
      </c>
      <c r="E1462" t="s">
        <v>13399</v>
      </c>
      <c r="F1462" t="s">
        <v>54</v>
      </c>
      <c r="G1462"/>
      <c r="H1462" t="s">
        <v>43738</v>
      </c>
      <c r="I1462" t="s">
        <v>50948</v>
      </c>
      <c r="J1462" t="s">
        <v>13398</v>
      </c>
      <c r="K1462" t="s">
        <v>565</v>
      </c>
      <c r="L1462" s="119" t="str">
        <f t="shared" si="88"/>
        <v>NA</v>
      </c>
      <c r="M1462" s="119"/>
      <c r="N1462" s="120" t="str">
        <f t="shared" si="89"/>
        <v>NA</v>
      </c>
      <c r="O1462" s="120"/>
      <c r="P1462"/>
      <c r="Q1462"/>
      <c r="R1462"/>
      <c r="S1462"/>
      <c r="T1462"/>
      <c r="U1462" t="s">
        <v>40460</v>
      </c>
      <c r="V1462" t="s">
        <v>40461</v>
      </c>
      <c r="W1462" t="s">
        <v>2777</v>
      </c>
      <c r="X1462" t="s">
        <v>102</v>
      </c>
      <c r="Y1462" t="s">
        <v>3369</v>
      </c>
      <c r="Z1462" t="s">
        <v>54</v>
      </c>
      <c r="AA1462"/>
      <c r="AB1462" t="s">
        <v>42945</v>
      </c>
      <c r="AC1462" t="s">
        <v>50316</v>
      </c>
      <c r="AD1462" t="s">
        <v>41468</v>
      </c>
      <c r="AE1462" t="s">
        <v>105</v>
      </c>
      <c r="AF1462" s="119" t="str">
        <f t="shared" si="90"/>
        <v>NA</v>
      </c>
      <c r="AG1462" s="119"/>
      <c r="AH1462" s="119"/>
      <c r="AI1462" s="119"/>
      <c r="AJ1462" s="119" t="str">
        <f t="shared" si="91"/>
        <v>NA</v>
      </c>
      <c r="AK1462" s="190"/>
      <c r="AL1462" s="191"/>
    </row>
    <row r="1463" spans="1:38" x14ac:dyDescent="0.25">
      <c r="A1463" t="s">
        <v>7289</v>
      </c>
      <c r="B1463" t="s">
        <v>7287</v>
      </c>
      <c r="C1463" t="s">
        <v>7288</v>
      </c>
      <c r="D1463" t="s">
        <v>675</v>
      </c>
      <c r="E1463" t="s">
        <v>2089</v>
      </c>
      <c r="F1463" t="s">
        <v>54</v>
      </c>
      <c r="G1463"/>
      <c r="H1463" t="s">
        <v>43739</v>
      </c>
      <c r="I1463" t="s">
        <v>50949</v>
      </c>
      <c r="J1463" t="s">
        <v>7289</v>
      </c>
      <c r="K1463" t="s">
        <v>105</v>
      </c>
      <c r="L1463" s="119" t="str">
        <f t="shared" si="88"/>
        <v>NA</v>
      </c>
      <c r="M1463" s="119"/>
      <c r="N1463" s="120" t="str">
        <f t="shared" si="89"/>
        <v>NA</v>
      </c>
      <c r="O1463" s="120"/>
      <c r="P1463"/>
      <c r="Q1463"/>
      <c r="R1463"/>
      <c r="S1463"/>
      <c r="T1463"/>
      <c r="U1463" t="s">
        <v>40462</v>
      </c>
      <c r="V1463" t="s">
        <v>40463</v>
      </c>
      <c r="W1463" t="s">
        <v>1632</v>
      </c>
      <c r="X1463" t="s">
        <v>102</v>
      </c>
      <c r="Y1463" t="s">
        <v>3369</v>
      </c>
      <c r="Z1463" t="s">
        <v>54</v>
      </c>
      <c r="AA1463"/>
      <c r="AB1463" t="s">
        <v>42945</v>
      </c>
      <c r="AC1463" t="s">
        <v>50316</v>
      </c>
      <c r="AD1463" t="s">
        <v>41469</v>
      </c>
      <c r="AE1463" t="s">
        <v>105</v>
      </c>
      <c r="AF1463" s="119" t="str">
        <f t="shared" si="90"/>
        <v>NA</v>
      </c>
      <c r="AG1463" s="119"/>
      <c r="AH1463" s="119"/>
      <c r="AI1463" s="119"/>
      <c r="AJ1463" s="119" t="str">
        <f t="shared" si="91"/>
        <v>NA</v>
      </c>
      <c r="AK1463" s="190"/>
      <c r="AL1463" s="191"/>
    </row>
    <row r="1464" spans="1:38" x14ac:dyDescent="0.25">
      <c r="A1464" t="s">
        <v>14770</v>
      </c>
      <c r="B1464" t="s">
        <v>14768</v>
      </c>
      <c r="C1464" t="s">
        <v>14769</v>
      </c>
      <c r="D1464" t="s">
        <v>675</v>
      </c>
      <c r="E1464" t="s">
        <v>14771</v>
      </c>
      <c r="F1464" t="s">
        <v>54</v>
      </c>
      <c r="G1464"/>
      <c r="H1464" t="s">
        <v>43740</v>
      </c>
      <c r="I1464" t="s">
        <v>50950</v>
      </c>
      <c r="J1464" t="s">
        <v>14772</v>
      </c>
      <c r="K1464" t="s">
        <v>565</v>
      </c>
      <c r="L1464" s="119" t="str">
        <f t="shared" si="88"/>
        <v>NA</v>
      </c>
      <c r="M1464" s="119"/>
      <c r="N1464" s="120" t="str">
        <f t="shared" si="89"/>
        <v>NA</v>
      </c>
      <c r="O1464" s="120"/>
      <c r="P1464"/>
      <c r="Q1464"/>
      <c r="R1464"/>
      <c r="S1464"/>
      <c r="T1464"/>
      <c r="U1464" t="s">
        <v>40464</v>
      </c>
      <c r="V1464" t="s">
        <v>40465</v>
      </c>
      <c r="W1464" t="s">
        <v>2777</v>
      </c>
      <c r="X1464" t="s">
        <v>102</v>
      </c>
      <c r="Y1464" t="s">
        <v>3369</v>
      </c>
      <c r="Z1464" t="s">
        <v>54</v>
      </c>
      <c r="AA1464"/>
      <c r="AB1464" t="s">
        <v>42945</v>
      </c>
      <c r="AC1464" t="s">
        <v>50316</v>
      </c>
      <c r="AD1464" t="s">
        <v>41470</v>
      </c>
      <c r="AE1464" t="s">
        <v>105</v>
      </c>
      <c r="AF1464" s="119" t="str">
        <f t="shared" si="90"/>
        <v>NA</v>
      </c>
      <c r="AG1464" s="119"/>
      <c r="AH1464" s="119"/>
      <c r="AI1464" s="119"/>
      <c r="AJ1464" s="119" t="str">
        <f t="shared" si="91"/>
        <v>NA</v>
      </c>
      <c r="AK1464" s="190"/>
      <c r="AL1464" s="191"/>
    </row>
    <row r="1465" spans="1:38" x14ac:dyDescent="0.25">
      <c r="A1465" t="s">
        <v>11567</v>
      </c>
      <c r="B1465" t="s">
        <v>11565</v>
      </c>
      <c r="C1465" t="s">
        <v>11566</v>
      </c>
      <c r="D1465" t="s">
        <v>675</v>
      </c>
      <c r="E1465" t="s">
        <v>2103</v>
      </c>
      <c r="F1465" t="s">
        <v>54</v>
      </c>
      <c r="G1465"/>
      <c r="H1465" t="s">
        <v>43741</v>
      </c>
      <c r="I1465" t="s">
        <v>50951</v>
      </c>
      <c r="J1465" t="s">
        <v>11568</v>
      </c>
      <c r="K1465" t="s">
        <v>105</v>
      </c>
      <c r="L1465" s="119" t="str">
        <f t="shared" si="88"/>
        <v>NA</v>
      </c>
      <c r="M1465" s="119"/>
      <c r="N1465" s="120" t="str">
        <f t="shared" si="89"/>
        <v>NA</v>
      </c>
      <c r="O1465" s="120"/>
      <c r="P1465"/>
      <c r="Q1465"/>
      <c r="R1465"/>
      <c r="S1465"/>
      <c r="T1465"/>
      <c r="U1465" t="s">
        <v>40466</v>
      </c>
      <c r="V1465" t="s">
        <v>40467</v>
      </c>
      <c r="W1465" t="s">
        <v>3367</v>
      </c>
      <c r="X1465" t="s">
        <v>102</v>
      </c>
      <c r="Y1465" t="s">
        <v>3369</v>
      </c>
      <c r="Z1465" t="s">
        <v>54</v>
      </c>
      <c r="AA1465"/>
      <c r="AB1465" t="s">
        <v>42945</v>
      </c>
      <c r="AC1465" t="s">
        <v>50316</v>
      </c>
      <c r="AD1465" t="s">
        <v>41471</v>
      </c>
      <c r="AE1465" t="s">
        <v>105</v>
      </c>
      <c r="AF1465" s="119" t="str">
        <f t="shared" si="90"/>
        <v>NA</v>
      </c>
      <c r="AG1465" s="119"/>
      <c r="AH1465" s="119"/>
      <c r="AI1465" s="119"/>
      <c r="AJ1465" s="119" t="str">
        <f t="shared" si="91"/>
        <v>NA</v>
      </c>
      <c r="AK1465" s="190"/>
      <c r="AL1465" s="191"/>
    </row>
    <row r="1466" spans="1:38" x14ac:dyDescent="0.25">
      <c r="A1466" t="s">
        <v>22328</v>
      </c>
      <c r="B1466" t="s">
        <v>22326</v>
      </c>
      <c r="C1466" t="s">
        <v>22327</v>
      </c>
      <c r="D1466" t="s">
        <v>675</v>
      </c>
      <c r="E1466" t="s">
        <v>2103</v>
      </c>
      <c r="F1466" t="s">
        <v>54</v>
      </c>
      <c r="G1466"/>
      <c r="H1466" t="s">
        <v>43741</v>
      </c>
      <c r="I1466" t="s">
        <v>50951</v>
      </c>
      <c r="J1466"/>
      <c r="K1466" t="s">
        <v>105</v>
      </c>
      <c r="L1466" s="119" t="str">
        <f t="shared" si="88"/>
        <v>NA</v>
      </c>
      <c r="M1466" s="119"/>
      <c r="N1466" s="120" t="str">
        <f t="shared" si="89"/>
        <v>NA</v>
      </c>
      <c r="O1466" s="120"/>
      <c r="P1466"/>
      <c r="Q1466"/>
      <c r="R1466"/>
      <c r="S1466"/>
      <c r="T1466"/>
      <c r="U1466" t="s">
        <v>40468</v>
      </c>
      <c r="V1466" t="s">
        <v>40469</v>
      </c>
      <c r="W1466" t="s">
        <v>2777</v>
      </c>
      <c r="X1466" t="s">
        <v>102</v>
      </c>
      <c r="Y1466" t="s">
        <v>3369</v>
      </c>
      <c r="Z1466" t="s">
        <v>54</v>
      </c>
      <c r="AA1466"/>
      <c r="AB1466" t="s">
        <v>42946</v>
      </c>
      <c r="AC1466" t="s">
        <v>50316</v>
      </c>
      <c r="AD1466" t="s">
        <v>41472</v>
      </c>
      <c r="AE1466" t="s">
        <v>105</v>
      </c>
      <c r="AF1466" s="119" t="str">
        <f t="shared" si="90"/>
        <v>NA</v>
      </c>
      <c r="AG1466" s="119"/>
      <c r="AH1466" s="119"/>
      <c r="AI1466" s="119"/>
      <c r="AJ1466" s="119" t="str">
        <f t="shared" si="91"/>
        <v>NA</v>
      </c>
      <c r="AK1466" s="190"/>
      <c r="AL1466" s="191"/>
    </row>
    <row r="1467" spans="1:38" x14ac:dyDescent="0.25">
      <c r="A1467" t="s">
        <v>12928</v>
      </c>
      <c r="B1467" t="s">
        <v>12926</v>
      </c>
      <c r="C1467" t="s">
        <v>12927</v>
      </c>
      <c r="D1467" t="s">
        <v>675</v>
      </c>
      <c r="E1467" t="s">
        <v>12929</v>
      </c>
      <c r="F1467" t="s">
        <v>54</v>
      </c>
      <c r="G1467"/>
      <c r="H1467" t="s">
        <v>43742</v>
      </c>
      <c r="I1467" t="s">
        <v>50952</v>
      </c>
      <c r="J1467" t="s">
        <v>12928</v>
      </c>
      <c r="K1467" t="s">
        <v>565</v>
      </c>
      <c r="L1467" s="119" t="str">
        <f t="shared" si="88"/>
        <v>NA</v>
      </c>
      <c r="M1467" s="119"/>
      <c r="N1467" s="120" t="str">
        <f t="shared" si="89"/>
        <v>NA</v>
      </c>
      <c r="O1467" s="120"/>
      <c r="P1467"/>
      <c r="Q1467"/>
      <c r="R1467"/>
      <c r="S1467"/>
      <c r="T1467"/>
      <c r="U1467" t="s">
        <v>2583</v>
      </c>
      <c r="V1467" t="s">
        <v>40470</v>
      </c>
      <c r="W1467" t="s">
        <v>2582</v>
      </c>
      <c r="X1467" t="s">
        <v>102</v>
      </c>
      <c r="Y1467" t="s">
        <v>2584</v>
      </c>
      <c r="Z1467" t="s">
        <v>54</v>
      </c>
      <c r="AA1467"/>
      <c r="AB1467" t="s">
        <v>42947</v>
      </c>
      <c r="AC1467" t="s">
        <v>50317</v>
      </c>
      <c r="AD1467" t="s">
        <v>2585</v>
      </c>
      <c r="AE1467" t="s">
        <v>105</v>
      </c>
      <c r="AF1467" s="119" t="str">
        <f t="shared" si="90"/>
        <v>NA</v>
      </c>
      <c r="AG1467" s="119"/>
      <c r="AH1467" s="119"/>
      <c r="AI1467" s="119"/>
      <c r="AJ1467" s="119" t="str">
        <f t="shared" si="91"/>
        <v>NA</v>
      </c>
      <c r="AK1467" s="190"/>
      <c r="AL1467" s="191"/>
    </row>
    <row r="1468" spans="1:38" x14ac:dyDescent="0.25">
      <c r="A1468" t="s">
        <v>13621</v>
      </c>
      <c r="B1468" t="s">
        <v>13619</v>
      </c>
      <c r="C1468" t="s">
        <v>13620</v>
      </c>
      <c r="D1468" t="s">
        <v>675</v>
      </c>
      <c r="E1468" t="s">
        <v>13622</v>
      </c>
      <c r="F1468" t="s">
        <v>54</v>
      </c>
      <c r="G1468"/>
      <c r="H1468" t="s">
        <v>43743</v>
      </c>
      <c r="I1468" t="s">
        <v>50953</v>
      </c>
      <c r="J1468" t="s">
        <v>13623</v>
      </c>
      <c r="K1468" t="s">
        <v>565</v>
      </c>
      <c r="L1468" s="119" t="str">
        <f t="shared" si="88"/>
        <v>NA</v>
      </c>
      <c r="M1468" s="119"/>
      <c r="N1468" s="120" t="str">
        <f t="shared" si="89"/>
        <v>NA</v>
      </c>
      <c r="O1468" s="120"/>
      <c r="P1468"/>
      <c r="Q1468"/>
      <c r="R1468"/>
      <c r="S1468"/>
      <c r="T1468"/>
      <c r="U1468" t="s">
        <v>2608</v>
      </c>
      <c r="V1468" t="s">
        <v>40471</v>
      </c>
      <c r="W1468" t="s">
        <v>2607</v>
      </c>
      <c r="X1468" t="s">
        <v>102</v>
      </c>
      <c r="Y1468" t="s">
        <v>2609</v>
      </c>
      <c r="Z1468" t="s">
        <v>54</v>
      </c>
      <c r="AA1468"/>
      <c r="AB1468" t="s">
        <v>42948</v>
      </c>
      <c r="AC1468" t="s">
        <v>50318</v>
      </c>
      <c r="AD1468" t="s">
        <v>2610</v>
      </c>
      <c r="AE1468" t="s">
        <v>105</v>
      </c>
      <c r="AF1468" s="119" t="str">
        <f t="shared" si="90"/>
        <v>NA</v>
      </c>
      <c r="AG1468" s="119"/>
      <c r="AH1468" s="119"/>
      <c r="AI1468" s="119"/>
      <c r="AJ1468" s="119" t="str">
        <f t="shared" si="91"/>
        <v>NA</v>
      </c>
      <c r="AK1468" s="190"/>
      <c r="AL1468" s="191"/>
    </row>
    <row r="1469" spans="1:38" x14ac:dyDescent="0.25">
      <c r="A1469" t="s">
        <v>13595</v>
      </c>
      <c r="B1469" t="s">
        <v>13593</v>
      </c>
      <c r="C1469" t="s">
        <v>13594</v>
      </c>
      <c r="D1469" t="s">
        <v>675</v>
      </c>
      <c r="E1469" t="s">
        <v>13596</v>
      </c>
      <c r="F1469" t="s">
        <v>54</v>
      </c>
      <c r="G1469"/>
      <c r="H1469" t="s">
        <v>43744</v>
      </c>
      <c r="I1469" t="s">
        <v>50954</v>
      </c>
      <c r="J1469" t="s">
        <v>13595</v>
      </c>
      <c r="K1469" t="s">
        <v>565</v>
      </c>
      <c r="L1469" s="119" t="str">
        <f t="shared" si="88"/>
        <v>NA</v>
      </c>
      <c r="M1469" s="119"/>
      <c r="N1469" s="120" t="str">
        <f t="shared" si="89"/>
        <v>NA</v>
      </c>
      <c r="O1469" s="120"/>
      <c r="P1469"/>
      <c r="Q1469"/>
      <c r="R1469"/>
      <c r="S1469"/>
      <c r="T1469"/>
      <c r="U1469" t="s">
        <v>40472</v>
      </c>
      <c r="V1469" t="s">
        <v>40473</v>
      </c>
      <c r="W1469" t="s">
        <v>2777</v>
      </c>
      <c r="X1469" t="s">
        <v>102</v>
      </c>
      <c r="Y1469" t="s">
        <v>2609</v>
      </c>
      <c r="Z1469" t="s">
        <v>54</v>
      </c>
      <c r="AA1469"/>
      <c r="AB1469" t="s">
        <v>42948</v>
      </c>
      <c r="AC1469" t="s">
        <v>50318</v>
      </c>
      <c r="AD1469" t="s">
        <v>40472</v>
      </c>
      <c r="AE1469" t="s">
        <v>105</v>
      </c>
      <c r="AF1469" s="119" t="str">
        <f t="shared" si="90"/>
        <v>NA</v>
      </c>
      <c r="AG1469" s="119"/>
      <c r="AH1469" s="119"/>
      <c r="AI1469" s="119"/>
      <c r="AJ1469" s="119" t="str">
        <f t="shared" si="91"/>
        <v>NA</v>
      </c>
      <c r="AK1469" s="190"/>
      <c r="AL1469" s="191"/>
    </row>
    <row r="1470" spans="1:38" x14ac:dyDescent="0.25">
      <c r="A1470" t="s">
        <v>13694</v>
      </c>
      <c r="B1470" t="s">
        <v>13692</v>
      </c>
      <c r="C1470" t="s">
        <v>13693</v>
      </c>
      <c r="D1470" t="s">
        <v>675</v>
      </c>
      <c r="E1470" t="s">
        <v>13695</v>
      </c>
      <c r="F1470" t="s">
        <v>54</v>
      </c>
      <c r="G1470"/>
      <c r="H1470" t="s">
        <v>43745</v>
      </c>
      <c r="I1470" t="s">
        <v>50955</v>
      </c>
      <c r="J1470" t="s">
        <v>13694</v>
      </c>
      <c r="K1470" t="s">
        <v>565</v>
      </c>
      <c r="L1470" s="119" t="str">
        <f t="shared" si="88"/>
        <v>NA</v>
      </c>
      <c r="M1470" s="119"/>
      <c r="N1470" s="120" t="str">
        <f t="shared" si="89"/>
        <v>NA</v>
      </c>
      <c r="O1470" s="120"/>
      <c r="P1470"/>
      <c r="Q1470"/>
      <c r="R1470"/>
      <c r="S1470"/>
      <c r="T1470"/>
      <c r="U1470" t="s">
        <v>40474</v>
      </c>
      <c r="V1470" t="s">
        <v>40475</v>
      </c>
      <c r="W1470" t="s">
        <v>2777</v>
      </c>
      <c r="X1470" t="s">
        <v>102</v>
      </c>
      <c r="Y1470" t="s">
        <v>2779</v>
      </c>
      <c r="Z1470" t="s">
        <v>54</v>
      </c>
      <c r="AA1470"/>
      <c r="AB1470" t="s">
        <v>42949</v>
      </c>
      <c r="AC1470" t="s">
        <v>50319</v>
      </c>
      <c r="AD1470" t="s">
        <v>41473</v>
      </c>
      <c r="AE1470" t="s">
        <v>105</v>
      </c>
      <c r="AF1470" s="119" t="str">
        <f t="shared" si="90"/>
        <v>NA</v>
      </c>
      <c r="AG1470" s="119"/>
      <c r="AH1470" s="119"/>
      <c r="AI1470" s="119"/>
      <c r="AJ1470" s="119" t="str">
        <f t="shared" si="91"/>
        <v>NA</v>
      </c>
      <c r="AK1470" s="190"/>
      <c r="AL1470" s="191"/>
    </row>
    <row r="1471" spans="1:38" x14ac:dyDescent="0.25">
      <c r="A1471" t="s">
        <v>10470</v>
      </c>
      <c r="B1471" t="s">
        <v>10468</v>
      </c>
      <c r="C1471" t="s">
        <v>10469</v>
      </c>
      <c r="D1471" t="s">
        <v>675</v>
      </c>
      <c r="E1471" t="s">
        <v>2305</v>
      </c>
      <c r="F1471" t="s">
        <v>54</v>
      </c>
      <c r="G1471"/>
      <c r="H1471" t="s">
        <v>43746</v>
      </c>
      <c r="I1471" t="s">
        <v>50956</v>
      </c>
      <c r="J1471" t="s">
        <v>10471</v>
      </c>
      <c r="K1471" t="s">
        <v>105</v>
      </c>
      <c r="L1471" s="119" t="str">
        <f t="shared" si="88"/>
        <v>NA</v>
      </c>
      <c r="M1471" s="119"/>
      <c r="N1471" s="120" t="str">
        <f t="shared" si="89"/>
        <v>NA</v>
      </c>
      <c r="O1471" s="120"/>
      <c r="P1471"/>
      <c r="Q1471"/>
      <c r="R1471"/>
      <c r="S1471"/>
      <c r="T1471"/>
      <c r="U1471" t="s">
        <v>40476</v>
      </c>
      <c r="V1471" t="s">
        <v>40477</v>
      </c>
      <c r="W1471" t="s">
        <v>2777</v>
      </c>
      <c r="X1471" t="s">
        <v>102</v>
      </c>
      <c r="Y1471" t="s">
        <v>2779</v>
      </c>
      <c r="Z1471" t="s">
        <v>54</v>
      </c>
      <c r="AA1471"/>
      <c r="AB1471" t="s">
        <v>42949</v>
      </c>
      <c r="AC1471" t="s">
        <v>50319</v>
      </c>
      <c r="AD1471" t="s">
        <v>41474</v>
      </c>
      <c r="AE1471" t="s">
        <v>105</v>
      </c>
      <c r="AF1471" s="119" t="str">
        <f t="shared" si="90"/>
        <v>NA</v>
      </c>
      <c r="AG1471" s="119"/>
      <c r="AH1471" s="119"/>
      <c r="AI1471" s="119"/>
      <c r="AJ1471" s="119" t="str">
        <f t="shared" si="91"/>
        <v>NA</v>
      </c>
      <c r="AK1471" s="190"/>
      <c r="AL1471" s="191"/>
    </row>
    <row r="1472" spans="1:38" x14ac:dyDescent="0.25">
      <c r="A1472" t="s">
        <v>10134</v>
      </c>
      <c r="B1472" t="s">
        <v>10132</v>
      </c>
      <c r="C1472" t="s">
        <v>10133</v>
      </c>
      <c r="D1472" t="s">
        <v>675</v>
      </c>
      <c r="E1472" t="s">
        <v>2305</v>
      </c>
      <c r="F1472" t="s">
        <v>54</v>
      </c>
      <c r="G1472"/>
      <c r="H1472" t="s">
        <v>43747</v>
      </c>
      <c r="I1472" t="s">
        <v>50956</v>
      </c>
      <c r="J1472"/>
      <c r="K1472" t="s">
        <v>105</v>
      </c>
      <c r="L1472" s="119" t="str">
        <f t="shared" si="88"/>
        <v>NA</v>
      </c>
      <c r="M1472" s="119"/>
      <c r="N1472" s="120" t="str">
        <f t="shared" si="89"/>
        <v>NA</v>
      </c>
      <c r="O1472" s="120"/>
      <c r="P1472"/>
      <c r="Q1472"/>
      <c r="R1472"/>
      <c r="S1472"/>
      <c r="T1472"/>
      <c r="U1472" t="s">
        <v>40478</v>
      </c>
      <c r="V1472" t="s">
        <v>40479</v>
      </c>
      <c r="W1472" t="s">
        <v>2777</v>
      </c>
      <c r="X1472" t="s">
        <v>102</v>
      </c>
      <c r="Y1472" t="s">
        <v>2779</v>
      </c>
      <c r="Z1472" t="s">
        <v>54</v>
      </c>
      <c r="AA1472"/>
      <c r="AB1472" t="s">
        <v>42949</v>
      </c>
      <c r="AC1472" t="s">
        <v>50319</v>
      </c>
      <c r="AD1472" t="s">
        <v>41475</v>
      </c>
      <c r="AE1472" t="s">
        <v>105</v>
      </c>
      <c r="AF1472" s="119" t="str">
        <f t="shared" si="90"/>
        <v>NA</v>
      </c>
      <c r="AG1472" s="119"/>
      <c r="AH1472" s="119"/>
      <c r="AI1472" s="119"/>
      <c r="AJ1472" s="119" t="str">
        <f t="shared" si="91"/>
        <v>NA</v>
      </c>
      <c r="AK1472" s="190"/>
      <c r="AL1472" s="191"/>
    </row>
    <row r="1473" spans="1:38" x14ac:dyDescent="0.25">
      <c r="A1473" t="s">
        <v>13008</v>
      </c>
      <c r="B1473" t="s">
        <v>13006</v>
      </c>
      <c r="C1473" t="s">
        <v>13007</v>
      </c>
      <c r="D1473" t="s">
        <v>675</v>
      </c>
      <c r="E1473" t="s">
        <v>3479</v>
      </c>
      <c r="F1473" t="s">
        <v>54</v>
      </c>
      <c r="G1473"/>
      <c r="H1473" t="s">
        <v>43748</v>
      </c>
      <c r="I1473" t="s">
        <v>50957</v>
      </c>
      <c r="J1473"/>
      <c r="K1473" t="s">
        <v>105</v>
      </c>
      <c r="L1473" s="119" t="str">
        <f t="shared" si="88"/>
        <v>NA</v>
      </c>
      <c r="M1473" s="119"/>
      <c r="N1473" s="120" t="str">
        <f t="shared" si="89"/>
        <v>NA</v>
      </c>
      <c r="O1473" s="120"/>
      <c r="P1473"/>
      <c r="Q1473"/>
      <c r="R1473"/>
      <c r="S1473"/>
      <c r="T1473"/>
      <c r="U1473" t="s">
        <v>40480</v>
      </c>
      <c r="V1473" t="s">
        <v>40481</v>
      </c>
      <c r="W1473" t="s">
        <v>2777</v>
      </c>
      <c r="X1473" t="s">
        <v>102</v>
      </c>
      <c r="Y1473" t="s">
        <v>2779</v>
      </c>
      <c r="Z1473" t="s">
        <v>54</v>
      </c>
      <c r="AA1473"/>
      <c r="AB1473" t="s">
        <v>42949</v>
      </c>
      <c r="AC1473" t="s">
        <v>50319</v>
      </c>
      <c r="AD1473" t="s">
        <v>41476</v>
      </c>
      <c r="AE1473" t="s">
        <v>105</v>
      </c>
      <c r="AF1473" s="119" t="str">
        <f t="shared" si="90"/>
        <v>NA</v>
      </c>
      <c r="AG1473" s="119"/>
      <c r="AH1473" s="119"/>
      <c r="AI1473" s="119"/>
      <c r="AJ1473" s="119" t="str">
        <f t="shared" si="91"/>
        <v>NA</v>
      </c>
      <c r="AK1473" s="190"/>
      <c r="AL1473" s="191"/>
    </row>
    <row r="1474" spans="1:38" x14ac:dyDescent="0.25">
      <c r="A1474" t="s">
        <v>15749</v>
      </c>
      <c r="B1474" t="s">
        <v>15747</v>
      </c>
      <c r="C1474" t="s">
        <v>15748</v>
      </c>
      <c r="D1474" t="s">
        <v>675</v>
      </c>
      <c r="E1474" t="s">
        <v>3465</v>
      </c>
      <c r="F1474" t="s">
        <v>54</v>
      </c>
      <c r="G1474"/>
      <c r="H1474" t="s">
        <v>43749</v>
      </c>
      <c r="I1474" t="s">
        <v>50958</v>
      </c>
      <c r="J1474" t="s">
        <v>15750</v>
      </c>
      <c r="K1474" t="s">
        <v>565</v>
      </c>
      <c r="L1474" s="119" t="str">
        <f t="shared" si="88"/>
        <v>NA</v>
      </c>
      <c r="M1474" s="119"/>
      <c r="N1474" s="120" t="str">
        <f t="shared" si="89"/>
        <v>NA</v>
      </c>
      <c r="O1474" s="120"/>
      <c r="P1474"/>
      <c r="Q1474"/>
      <c r="R1474"/>
      <c r="S1474"/>
      <c r="T1474"/>
      <c r="U1474" t="s">
        <v>40482</v>
      </c>
      <c r="V1474" t="s">
        <v>40483</v>
      </c>
      <c r="W1474" t="s">
        <v>2777</v>
      </c>
      <c r="X1474" t="s">
        <v>102</v>
      </c>
      <c r="Y1474" t="s">
        <v>2779</v>
      </c>
      <c r="Z1474" t="s">
        <v>54</v>
      </c>
      <c r="AA1474"/>
      <c r="AB1474" t="s">
        <v>42949</v>
      </c>
      <c r="AC1474" t="s">
        <v>50319</v>
      </c>
      <c r="AD1474" t="s">
        <v>41010</v>
      </c>
      <c r="AE1474" t="s">
        <v>105</v>
      </c>
      <c r="AF1474" s="119" t="str">
        <f t="shared" si="90"/>
        <v>NA</v>
      </c>
      <c r="AG1474" s="119"/>
      <c r="AH1474" s="119"/>
      <c r="AI1474" s="119"/>
      <c r="AJ1474" s="119" t="str">
        <f t="shared" si="91"/>
        <v>NA</v>
      </c>
      <c r="AK1474" s="190"/>
      <c r="AL1474" s="191"/>
    </row>
    <row r="1475" spans="1:38" x14ac:dyDescent="0.25">
      <c r="A1475" t="s">
        <v>11425</v>
      </c>
      <c r="B1475" t="s">
        <v>11423</v>
      </c>
      <c r="C1475" t="s">
        <v>11424</v>
      </c>
      <c r="D1475" t="s">
        <v>675</v>
      </c>
      <c r="E1475" t="s">
        <v>3465</v>
      </c>
      <c r="F1475" t="s">
        <v>54</v>
      </c>
      <c r="G1475"/>
      <c r="H1475" t="s">
        <v>43750</v>
      </c>
      <c r="I1475" t="s">
        <v>50958</v>
      </c>
      <c r="J1475" t="s">
        <v>11426</v>
      </c>
      <c r="K1475" t="s">
        <v>105</v>
      </c>
      <c r="L1475" s="119" t="str">
        <f t="shared" ref="L1475:L1538" si="92">IF($Q$1&lt;&gt;"",IF(ISNUMBER(SEARCH("*"&amp;$Q$1&amp;"*", A1475)),A1475, IF(ISNUMBER(SEARCH("*"&amp;$Q$1&amp;"*", H1475)),A1475, IF(ISNUMBER(SEARCH("*"&amp;$Q$1&amp;"*", G1475)),A1475, IF(ISNUMBER(SEARCH("*"&amp;$Q$1&amp;"*", J1475)),A1475,  IF(ISNUMBER(SEARCH("*"&amp;$Q$1&amp;"*", E1475)),A1475, "NA"))))),"NA")</f>
        <v>NA</v>
      </c>
      <c r="M1475" s="119"/>
      <c r="N1475" s="120" t="str">
        <f t="shared" ref="N1475:N1538" si="93">IF($Q$11=1,IF(ISNUMBER(SEARCH($T$11,C1475)),A1475,"NA"),"NA")</f>
        <v>NA</v>
      </c>
      <c r="O1475" s="120"/>
      <c r="P1475"/>
      <c r="Q1475"/>
      <c r="R1475"/>
      <c r="S1475"/>
      <c r="T1475"/>
      <c r="U1475" t="s">
        <v>40484</v>
      </c>
      <c r="V1475" t="s">
        <v>40485</v>
      </c>
      <c r="W1475" t="s">
        <v>2777</v>
      </c>
      <c r="X1475" t="s">
        <v>102</v>
      </c>
      <c r="Y1475" t="s">
        <v>2779</v>
      </c>
      <c r="Z1475" t="s">
        <v>54</v>
      </c>
      <c r="AA1475"/>
      <c r="AB1475" t="s">
        <v>42949</v>
      </c>
      <c r="AC1475" t="s">
        <v>50319</v>
      </c>
      <c r="AD1475" t="s">
        <v>41477</v>
      </c>
      <c r="AE1475" t="s">
        <v>105</v>
      </c>
      <c r="AF1475" s="119" t="str">
        <f t="shared" ref="AF1475:AF1538" si="94">IF($Q$6&lt;&gt;"",IF(ISNUMBER(SEARCH($Q$6, W1475)),U1475, "NA"),"NA")</f>
        <v>NA</v>
      </c>
      <c r="AG1475" s="119"/>
      <c r="AH1475" s="119"/>
      <c r="AI1475" s="119"/>
      <c r="AJ1475" s="119" t="str">
        <f t="shared" ref="AJ1475:AJ1538" si="95">IF($Q$5&lt;&gt;"",IF(ISNUMBER(SEARCH($Q$5, U1475&amp;" "&amp;Y1475&amp;" "&amp;AA1475&amp;" "&amp;AB1475&amp;" "&amp;AD1475)),U1475, "NA"),"NA")</f>
        <v>NA</v>
      </c>
      <c r="AK1475" s="190"/>
      <c r="AL1475" s="191"/>
    </row>
    <row r="1476" spans="1:38" x14ac:dyDescent="0.25">
      <c r="A1476" t="s">
        <v>12731</v>
      </c>
      <c r="B1476" t="s">
        <v>12729</v>
      </c>
      <c r="C1476" t="s">
        <v>12730</v>
      </c>
      <c r="D1476" t="s">
        <v>675</v>
      </c>
      <c r="E1476" t="s">
        <v>12732</v>
      </c>
      <c r="F1476" t="s">
        <v>54</v>
      </c>
      <c r="G1476"/>
      <c r="H1476" t="s">
        <v>43751</v>
      </c>
      <c r="I1476" t="s">
        <v>50959</v>
      </c>
      <c r="J1476"/>
      <c r="K1476" t="s">
        <v>105</v>
      </c>
      <c r="L1476" s="119" t="str">
        <f t="shared" si="92"/>
        <v>NA</v>
      </c>
      <c r="M1476" s="119"/>
      <c r="N1476" s="120" t="str">
        <f t="shared" si="93"/>
        <v>NA</v>
      </c>
      <c r="O1476" s="120"/>
      <c r="P1476"/>
      <c r="Q1476"/>
      <c r="R1476"/>
      <c r="S1476"/>
      <c r="T1476"/>
      <c r="U1476" t="s">
        <v>40486</v>
      </c>
      <c r="V1476" t="s">
        <v>40487</v>
      </c>
      <c r="W1476" t="s">
        <v>3367</v>
      </c>
      <c r="X1476" t="s">
        <v>102</v>
      </c>
      <c r="Y1476" t="s">
        <v>4140</v>
      </c>
      <c r="Z1476" t="s">
        <v>54</v>
      </c>
      <c r="AA1476"/>
      <c r="AB1476" t="s">
        <v>42950</v>
      </c>
      <c r="AC1476" t="s">
        <v>56454</v>
      </c>
      <c r="AD1476" t="s">
        <v>41478</v>
      </c>
      <c r="AE1476" t="s">
        <v>105</v>
      </c>
      <c r="AF1476" s="119" t="str">
        <f t="shared" si="94"/>
        <v>NA</v>
      </c>
      <c r="AG1476" s="119"/>
      <c r="AH1476" s="119"/>
      <c r="AI1476" s="119"/>
      <c r="AJ1476" s="119" t="str">
        <f t="shared" si="95"/>
        <v>NA</v>
      </c>
      <c r="AK1476" s="190"/>
      <c r="AL1476" s="191"/>
    </row>
    <row r="1477" spans="1:38" x14ac:dyDescent="0.25">
      <c r="A1477" t="s">
        <v>7341</v>
      </c>
      <c r="B1477" t="s">
        <v>7339</v>
      </c>
      <c r="C1477" t="s">
        <v>7340</v>
      </c>
      <c r="D1477" t="s">
        <v>675</v>
      </c>
      <c r="E1477" t="s">
        <v>7342</v>
      </c>
      <c r="F1477" t="s">
        <v>54</v>
      </c>
      <c r="G1477"/>
      <c r="H1477" t="s">
        <v>43752</v>
      </c>
      <c r="I1477" t="s">
        <v>50960</v>
      </c>
      <c r="J1477" t="s">
        <v>5961</v>
      </c>
      <c r="K1477" t="s">
        <v>105</v>
      </c>
      <c r="L1477" s="119" t="str">
        <f t="shared" si="92"/>
        <v>NA</v>
      </c>
      <c r="M1477" s="119"/>
      <c r="N1477" s="120" t="str">
        <f t="shared" si="93"/>
        <v>NA</v>
      </c>
      <c r="O1477" s="120"/>
      <c r="P1477"/>
      <c r="Q1477"/>
      <c r="R1477"/>
      <c r="S1477"/>
      <c r="T1477"/>
      <c r="U1477" t="s">
        <v>40488</v>
      </c>
      <c r="V1477" t="s">
        <v>40489</v>
      </c>
      <c r="W1477" t="s">
        <v>3367</v>
      </c>
      <c r="X1477" t="s">
        <v>102</v>
      </c>
      <c r="Y1477" t="s">
        <v>4140</v>
      </c>
      <c r="Z1477" t="s">
        <v>54</v>
      </c>
      <c r="AA1477"/>
      <c r="AB1477" t="s">
        <v>42950</v>
      </c>
      <c r="AC1477" t="s">
        <v>56454</v>
      </c>
      <c r="AD1477" t="s">
        <v>41010</v>
      </c>
      <c r="AE1477" t="s">
        <v>105</v>
      </c>
      <c r="AF1477" s="119" t="str">
        <f t="shared" si="94"/>
        <v>NA</v>
      </c>
      <c r="AG1477" s="119"/>
      <c r="AH1477" s="119"/>
      <c r="AI1477" s="119"/>
      <c r="AJ1477" s="119" t="str">
        <f t="shared" si="95"/>
        <v>NA</v>
      </c>
      <c r="AK1477" s="190"/>
      <c r="AL1477" s="191"/>
    </row>
    <row r="1478" spans="1:38" x14ac:dyDescent="0.25">
      <c r="A1478" t="s">
        <v>10299</v>
      </c>
      <c r="B1478" t="s">
        <v>10297</v>
      </c>
      <c r="C1478" t="s">
        <v>10298</v>
      </c>
      <c r="D1478" t="s">
        <v>675</v>
      </c>
      <c r="E1478" t="s">
        <v>7342</v>
      </c>
      <c r="F1478" t="s">
        <v>54</v>
      </c>
      <c r="G1478"/>
      <c r="H1478" t="s">
        <v>43752</v>
      </c>
      <c r="I1478" t="s">
        <v>50960</v>
      </c>
      <c r="J1478"/>
      <c r="K1478" t="s">
        <v>105</v>
      </c>
      <c r="L1478" s="119" t="str">
        <f t="shared" si="92"/>
        <v>NA</v>
      </c>
      <c r="M1478" s="119"/>
      <c r="N1478" s="120" t="str">
        <f t="shared" si="93"/>
        <v>NA</v>
      </c>
      <c r="O1478" s="120"/>
      <c r="P1478"/>
      <c r="Q1478"/>
      <c r="R1478"/>
      <c r="S1478"/>
      <c r="T1478"/>
      <c r="U1478" t="s">
        <v>40490</v>
      </c>
      <c r="V1478" t="s">
        <v>40491</v>
      </c>
      <c r="W1478" t="s">
        <v>2777</v>
      </c>
      <c r="X1478" t="s">
        <v>102</v>
      </c>
      <c r="Y1478" t="s">
        <v>40492</v>
      </c>
      <c r="Z1478" t="s">
        <v>54</v>
      </c>
      <c r="AA1478"/>
      <c r="AB1478" t="s">
        <v>42951</v>
      </c>
      <c r="AC1478" t="s">
        <v>56455</v>
      </c>
      <c r="AD1478" t="s">
        <v>41479</v>
      </c>
      <c r="AE1478" t="s">
        <v>105</v>
      </c>
      <c r="AF1478" s="119" t="str">
        <f t="shared" si="94"/>
        <v>NA</v>
      </c>
      <c r="AG1478" s="119"/>
      <c r="AH1478" s="119"/>
      <c r="AI1478" s="119"/>
      <c r="AJ1478" s="119" t="str">
        <f t="shared" si="95"/>
        <v>NA</v>
      </c>
      <c r="AK1478" s="190"/>
      <c r="AL1478" s="191"/>
    </row>
    <row r="1479" spans="1:38" x14ac:dyDescent="0.25">
      <c r="A1479" t="s">
        <v>8071</v>
      </c>
      <c r="B1479" t="s">
        <v>8069</v>
      </c>
      <c r="C1479" t="s">
        <v>8070</v>
      </c>
      <c r="D1479" t="s">
        <v>675</v>
      </c>
      <c r="E1479" t="s">
        <v>7342</v>
      </c>
      <c r="F1479" t="s">
        <v>54</v>
      </c>
      <c r="G1479"/>
      <c r="H1479" t="s">
        <v>43753</v>
      </c>
      <c r="I1479" t="s">
        <v>50960</v>
      </c>
      <c r="J1479" t="s">
        <v>8072</v>
      </c>
      <c r="K1479" t="s">
        <v>105</v>
      </c>
      <c r="L1479" s="119" t="str">
        <f t="shared" si="92"/>
        <v>NA</v>
      </c>
      <c r="M1479" s="119"/>
      <c r="N1479" s="120" t="str">
        <f t="shared" si="93"/>
        <v>NA</v>
      </c>
      <c r="O1479" s="120"/>
      <c r="P1479"/>
      <c r="Q1479"/>
      <c r="R1479"/>
      <c r="S1479"/>
      <c r="T1479"/>
      <c r="U1479" t="s">
        <v>40493</v>
      </c>
      <c r="V1479" t="s">
        <v>40494</v>
      </c>
      <c r="W1479" t="s">
        <v>2777</v>
      </c>
      <c r="X1479" t="s">
        <v>102</v>
      </c>
      <c r="Y1479" t="s">
        <v>40492</v>
      </c>
      <c r="Z1479" t="s">
        <v>54</v>
      </c>
      <c r="AA1479"/>
      <c r="AB1479" t="s">
        <v>42951</v>
      </c>
      <c r="AC1479" t="s">
        <v>56455</v>
      </c>
      <c r="AD1479" t="s">
        <v>41480</v>
      </c>
      <c r="AE1479" t="s">
        <v>105</v>
      </c>
      <c r="AF1479" s="119" t="str">
        <f t="shared" si="94"/>
        <v>NA</v>
      </c>
      <c r="AG1479" s="119"/>
      <c r="AH1479" s="119"/>
      <c r="AI1479" s="119"/>
      <c r="AJ1479" s="119" t="str">
        <f t="shared" si="95"/>
        <v>NA</v>
      </c>
      <c r="AK1479" s="190"/>
      <c r="AL1479" s="191"/>
    </row>
    <row r="1480" spans="1:38" x14ac:dyDescent="0.25">
      <c r="A1480" t="s">
        <v>16441</v>
      </c>
      <c r="B1480" t="s">
        <v>16439</v>
      </c>
      <c r="C1480" t="s">
        <v>16440</v>
      </c>
      <c r="D1480" t="s">
        <v>675</v>
      </c>
      <c r="E1480" t="s">
        <v>1085</v>
      </c>
      <c r="F1480" t="s">
        <v>54</v>
      </c>
      <c r="G1480"/>
      <c r="H1480" t="s">
        <v>43754</v>
      </c>
      <c r="I1480" t="s">
        <v>50961</v>
      </c>
      <c r="J1480" t="s">
        <v>16442</v>
      </c>
      <c r="K1480" t="s">
        <v>565</v>
      </c>
      <c r="L1480" s="119" t="str">
        <f t="shared" si="92"/>
        <v>NA</v>
      </c>
      <c r="M1480" s="119"/>
      <c r="N1480" s="120" t="str">
        <f t="shared" si="93"/>
        <v>NA</v>
      </c>
      <c r="O1480" s="120"/>
      <c r="P1480"/>
      <c r="Q1480"/>
      <c r="R1480"/>
      <c r="S1480"/>
      <c r="T1480"/>
      <c r="U1480" t="s">
        <v>40495</v>
      </c>
      <c r="V1480" t="s">
        <v>40496</v>
      </c>
      <c r="W1480" t="s">
        <v>2953</v>
      </c>
      <c r="X1480" t="s">
        <v>102</v>
      </c>
      <c r="Y1480" t="s">
        <v>36049</v>
      </c>
      <c r="Z1480" t="s">
        <v>54</v>
      </c>
      <c r="AA1480"/>
      <c r="AB1480" t="s">
        <v>42952</v>
      </c>
      <c r="AC1480" t="s">
        <v>56456</v>
      </c>
      <c r="AD1480" t="s">
        <v>40495</v>
      </c>
      <c r="AE1480" t="s">
        <v>105</v>
      </c>
      <c r="AF1480" s="119" t="str">
        <f t="shared" si="94"/>
        <v>NA</v>
      </c>
      <c r="AG1480" s="119"/>
      <c r="AH1480" s="119"/>
      <c r="AI1480" s="119"/>
      <c r="AJ1480" s="119" t="str">
        <f t="shared" si="95"/>
        <v>NA</v>
      </c>
      <c r="AK1480" s="190"/>
      <c r="AL1480" s="191"/>
    </row>
    <row r="1481" spans="1:38" x14ac:dyDescent="0.25">
      <c r="A1481" t="s">
        <v>12360</v>
      </c>
      <c r="B1481" t="s">
        <v>12358</v>
      </c>
      <c r="C1481" t="s">
        <v>12359</v>
      </c>
      <c r="D1481" t="s">
        <v>675</v>
      </c>
      <c r="E1481" t="s">
        <v>1085</v>
      </c>
      <c r="F1481" t="s">
        <v>54</v>
      </c>
      <c r="G1481"/>
      <c r="H1481" t="s">
        <v>43755</v>
      </c>
      <c r="I1481" t="s">
        <v>50961</v>
      </c>
      <c r="J1481" t="s">
        <v>12361</v>
      </c>
      <c r="K1481" t="s">
        <v>565</v>
      </c>
      <c r="L1481" s="119" t="str">
        <f t="shared" si="92"/>
        <v>NA</v>
      </c>
      <c r="M1481" s="119"/>
      <c r="N1481" s="120" t="str">
        <f t="shared" si="93"/>
        <v>NA</v>
      </c>
      <c r="O1481" s="120"/>
      <c r="P1481"/>
      <c r="Q1481"/>
      <c r="R1481"/>
      <c r="S1481"/>
      <c r="T1481"/>
      <c r="U1481" t="s">
        <v>40497</v>
      </c>
      <c r="V1481" t="s">
        <v>40498</v>
      </c>
      <c r="W1481" t="s">
        <v>3272</v>
      </c>
      <c r="X1481" t="s">
        <v>102</v>
      </c>
      <c r="Y1481" t="s">
        <v>11059</v>
      </c>
      <c r="Z1481" t="s">
        <v>54</v>
      </c>
      <c r="AA1481"/>
      <c r="AB1481" t="s">
        <v>42953</v>
      </c>
      <c r="AC1481" t="s">
        <v>56457</v>
      </c>
      <c r="AD1481" t="s">
        <v>41481</v>
      </c>
      <c r="AE1481" t="s">
        <v>105</v>
      </c>
      <c r="AF1481" s="119" t="str">
        <f t="shared" si="94"/>
        <v>NA</v>
      </c>
      <c r="AG1481" s="119"/>
      <c r="AH1481" s="119"/>
      <c r="AI1481" s="119"/>
      <c r="AJ1481" s="119" t="str">
        <f t="shared" si="95"/>
        <v>NA</v>
      </c>
      <c r="AK1481" s="190"/>
      <c r="AL1481" s="191"/>
    </row>
    <row r="1482" spans="1:38" x14ac:dyDescent="0.25">
      <c r="A1482" t="s">
        <v>10064</v>
      </c>
      <c r="B1482" t="s">
        <v>10062</v>
      </c>
      <c r="C1482" t="s">
        <v>10063</v>
      </c>
      <c r="D1482" t="s">
        <v>675</v>
      </c>
      <c r="E1482" t="s">
        <v>1085</v>
      </c>
      <c r="F1482" t="s">
        <v>54</v>
      </c>
      <c r="G1482"/>
      <c r="H1482" t="s">
        <v>43756</v>
      </c>
      <c r="I1482" t="s">
        <v>50961</v>
      </c>
      <c r="J1482" t="s">
        <v>10064</v>
      </c>
      <c r="K1482" t="s">
        <v>105</v>
      </c>
      <c r="L1482" s="119" t="str">
        <f t="shared" si="92"/>
        <v>NA</v>
      </c>
      <c r="M1482" s="119"/>
      <c r="N1482" s="120" t="str">
        <f t="shared" si="93"/>
        <v>NA</v>
      </c>
      <c r="O1482" s="120"/>
      <c r="P1482"/>
      <c r="Q1482"/>
      <c r="R1482"/>
      <c r="S1482"/>
      <c r="T1482"/>
      <c r="U1482" t="s">
        <v>40499</v>
      </c>
      <c r="V1482" t="s">
        <v>40500</v>
      </c>
      <c r="W1482" t="s">
        <v>2953</v>
      </c>
      <c r="X1482" t="s">
        <v>102</v>
      </c>
      <c r="Y1482" t="s">
        <v>11059</v>
      </c>
      <c r="Z1482" t="s">
        <v>54</v>
      </c>
      <c r="AA1482"/>
      <c r="AB1482" t="s">
        <v>42953</v>
      </c>
      <c r="AC1482" t="s">
        <v>56457</v>
      </c>
      <c r="AD1482" t="s">
        <v>41482</v>
      </c>
      <c r="AE1482" t="s">
        <v>105</v>
      </c>
      <c r="AF1482" s="119" t="str">
        <f t="shared" si="94"/>
        <v>NA</v>
      </c>
      <c r="AG1482" s="119"/>
      <c r="AH1482" s="119"/>
      <c r="AI1482" s="119"/>
      <c r="AJ1482" s="119" t="str">
        <f t="shared" si="95"/>
        <v>NA</v>
      </c>
      <c r="AK1482" s="190"/>
      <c r="AL1482" s="191"/>
    </row>
    <row r="1483" spans="1:38" x14ac:dyDescent="0.25">
      <c r="A1483" t="s">
        <v>22338</v>
      </c>
      <c r="B1483" t="s">
        <v>22336</v>
      </c>
      <c r="C1483" t="s">
        <v>22337</v>
      </c>
      <c r="D1483" t="s">
        <v>675</v>
      </c>
      <c r="E1483" t="s">
        <v>1085</v>
      </c>
      <c r="F1483" t="s">
        <v>54</v>
      </c>
      <c r="G1483"/>
      <c r="H1483" t="s">
        <v>43757</v>
      </c>
      <c r="I1483" t="s">
        <v>50961</v>
      </c>
      <c r="J1483" t="s">
        <v>22338</v>
      </c>
      <c r="K1483" t="s">
        <v>105</v>
      </c>
      <c r="L1483" s="119" t="str">
        <f t="shared" si="92"/>
        <v>NA</v>
      </c>
      <c r="M1483" s="119"/>
      <c r="N1483" s="120" t="str">
        <f t="shared" si="93"/>
        <v>NA</v>
      </c>
      <c r="O1483" s="120"/>
      <c r="P1483"/>
      <c r="Q1483"/>
      <c r="R1483"/>
      <c r="S1483"/>
      <c r="T1483"/>
      <c r="U1483" t="s">
        <v>40501</v>
      </c>
      <c r="V1483" t="s">
        <v>40502</v>
      </c>
      <c r="W1483" t="s">
        <v>3272</v>
      </c>
      <c r="X1483" t="s">
        <v>102</v>
      </c>
      <c r="Y1483" t="s">
        <v>3274</v>
      </c>
      <c r="Z1483" t="s">
        <v>54</v>
      </c>
      <c r="AA1483"/>
      <c r="AB1483" t="s">
        <v>42955</v>
      </c>
      <c r="AC1483" t="s">
        <v>50321</v>
      </c>
      <c r="AD1483" t="s">
        <v>41483</v>
      </c>
      <c r="AE1483" t="s">
        <v>105</v>
      </c>
      <c r="AF1483" s="119" t="str">
        <f t="shared" si="94"/>
        <v>NA</v>
      </c>
      <c r="AG1483" s="119"/>
      <c r="AH1483" s="119"/>
      <c r="AI1483" s="119"/>
      <c r="AJ1483" s="119" t="str">
        <f t="shared" si="95"/>
        <v>NA</v>
      </c>
      <c r="AK1483" s="190"/>
      <c r="AL1483" s="191"/>
    </row>
    <row r="1484" spans="1:38" x14ac:dyDescent="0.25">
      <c r="A1484" t="s">
        <v>10058</v>
      </c>
      <c r="B1484" t="s">
        <v>10056</v>
      </c>
      <c r="C1484" t="s">
        <v>10057</v>
      </c>
      <c r="D1484" t="s">
        <v>675</v>
      </c>
      <c r="E1484" t="s">
        <v>1085</v>
      </c>
      <c r="F1484" t="s">
        <v>54</v>
      </c>
      <c r="G1484"/>
      <c r="H1484" t="s">
        <v>43756</v>
      </c>
      <c r="I1484" t="s">
        <v>50961</v>
      </c>
      <c r="J1484"/>
      <c r="K1484" t="s">
        <v>105</v>
      </c>
      <c r="L1484" s="119" t="str">
        <f t="shared" si="92"/>
        <v>NA</v>
      </c>
      <c r="M1484" s="119"/>
      <c r="N1484" s="120" t="str">
        <f t="shared" si="93"/>
        <v>NA</v>
      </c>
      <c r="O1484" s="120"/>
      <c r="P1484"/>
      <c r="Q1484"/>
      <c r="R1484"/>
      <c r="S1484"/>
      <c r="T1484"/>
      <c r="U1484" t="s">
        <v>40503</v>
      </c>
      <c r="V1484" t="s">
        <v>40504</v>
      </c>
      <c r="W1484" t="s">
        <v>3272</v>
      </c>
      <c r="X1484" t="s">
        <v>102</v>
      </c>
      <c r="Y1484" t="s">
        <v>3274</v>
      </c>
      <c r="Z1484" t="s">
        <v>54</v>
      </c>
      <c r="AA1484"/>
      <c r="AB1484" t="s">
        <v>42955</v>
      </c>
      <c r="AC1484" t="s">
        <v>50321</v>
      </c>
      <c r="AD1484" t="s">
        <v>41010</v>
      </c>
      <c r="AE1484" t="s">
        <v>105</v>
      </c>
      <c r="AF1484" s="119" t="str">
        <f t="shared" si="94"/>
        <v>NA</v>
      </c>
      <c r="AG1484" s="119"/>
      <c r="AH1484" s="119"/>
      <c r="AI1484" s="119"/>
      <c r="AJ1484" s="119" t="str">
        <f t="shared" si="95"/>
        <v>NA</v>
      </c>
      <c r="AK1484" s="190"/>
      <c r="AL1484" s="191"/>
    </row>
    <row r="1485" spans="1:38" x14ac:dyDescent="0.25">
      <c r="A1485" t="s">
        <v>12128</v>
      </c>
      <c r="B1485" t="s">
        <v>12126</v>
      </c>
      <c r="C1485" t="s">
        <v>12127</v>
      </c>
      <c r="D1485" t="s">
        <v>675</v>
      </c>
      <c r="E1485" t="s">
        <v>1085</v>
      </c>
      <c r="F1485" t="s">
        <v>54</v>
      </c>
      <c r="G1485"/>
      <c r="H1485" t="s">
        <v>43757</v>
      </c>
      <c r="I1485" t="s">
        <v>50961</v>
      </c>
      <c r="J1485" t="s">
        <v>12128</v>
      </c>
      <c r="K1485" t="s">
        <v>105</v>
      </c>
      <c r="L1485" s="119" t="str">
        <f t="shared" si="92"/>
        <v>NA</v>
      </c>
      <c r="M1485" s="119"/>
      <c r="N1485" s="120" t="str">
        <f t="shared" si="93"/>
        <v>NA</v>
      </c>
      <c r="O1485" s="120"/>
      <c r="P1485"/>
      <c r="Q1485"/>
      <c r="R1485"/>
      <c r="S1485"/>
      <c r="T1485"/>
      <c r="U1485" t="s">
        <v>40505</v>
      </c>
      <c r="V1485" t="s">
        <v>40506</v>
      </c>
      <c r="W1485" t="s">
        <v>2953</v>
      </c>
      <c r="X1485" t="s">
        <v>102</v>
      </c>
      <c r="Y1485" t="s">
        <v>3274</v>
      </c>
      <c r="Z1485" t="s">
        <v>54</v>
      </c>
      <c r="AA1485"/>
      <c r="AB1485" t="s">
        <v>42955</v>
      </c>
      <c r="AC1485" t="s">
        <v>50321</v>
      </c>
      <c r="AD1485" t="s">
        <v>41484</v>
      </c>
      <c r="AE1485" t="s">
        <v>105</v>
      </c>
      <c r="AF1485" s="119" t="str">
        <f t="shared" si="94"/>
        <v>NA</v>
      </c>
      <c r="AG1485" s="119"/>
      <c r="AH1485" s="119"/>
      <c r="AI1485" s="119"/>
      <c r="AJ1485" s="119" t="str">
        <f t="shared" si="95"/>
        <v>NA</v>
      </c>
      <c r="AK1485" s="190"/>
      <c r="AL1485" s="191"/>
    </row>
    <row r="1486" spans="1:38" x14ac:dyDescent="0.25">
      <c r="A1486" t="s">
        <v>9648</v>
      </c>
      <c r="B1486" t="s">
        <v>9646</v>
      </c>
      <c r="C1486" t="s">
        <v>9647</v>
      </c>
      <c r="D1486" t="s">
        <v>675</v>
      </c>
      <c r="E1486" t="s">
        <v>9649</v>
      </c>
      <c r="F1486" t="s">
        <v>54</v>
      </c>
      <c r="G1486"/>
      <c r="H1486" t="s">
        <v>43758</v>
      </c>
      <c r="I1486" t="s">
        <v>50962</v>
      </c>
      <c r="J1486"/>
      <c r="K1486" t="s">
        <v>105</v>
      </c>
      <c r="L1486" s="119" t="str">
        <f t="shared" si="92"/>
        <v>NA</v>
      </c>
      <c r="M1486" s="119"/>
      <c r="N1486" s="120" t="str">
        <f t="shared" si="93"/>
        <v>NA</v>
      </c>
      <c r="O1486" s="120"/>
      <c r="P1486"/>
      <c r="Q1486"/>
      <c r="R1486"/>
      <c r="S1486"/>
      <c r="T1486"/>
      <c r="U1486" t="s">
        <v>2954</v>
      </c>
      <c r="V1486" t="s">
        <v>40507</v>
      </c>
      <c r="W1486" t="s">
        <v>2953</v>
      </c>
      <c r="X1486" t="s">
        <v>102</v>
      </c>
      <c r="Y1486" t="s">
        <v>2955</v>
      </c>
      <c r="Z1486" t="s">
        <v>54</v>
      </c>
      <c r="AA1486"/>
      <c r="AB1486" t="s">
        <v>42956</v>
      </c>
      <c r="AC1486" t="s">
        <v>50322</v>
      </c>
      <c r="AD1486" t="s">
        <v>2956</v>
      </c>
      <c r="AE1486" t="s">
        <v>105</v>
      </c>
      <c r="AF1486" s="119" t="str">
        <f t="shared" si="94"/>
        <v>NA</v>
      </c>
      <c r="AG1486" s="119"/>
      <c r="AH1486" s="119"/>
      <c r="AI1486" s="119"/>
      <c r="AJ1486" s="119" t="str">
        <f t="shared" si="95"/>
        <v>NA</v>
      </c>
      <c r="AK1486" s="190"/>
      <c r="AL1486" s="191"/>
    </row>
    <row r="1487" spans="1:38" x14ac:dyDescent="0.25">
      <c r="A1487" t="s">
        <v>18527</v>
      </c>
      <c r="B1487" t="s">
        <v>18525</v>
      </c>
      <c r="C1487" t="s">
        <v>18526</v>
      </c>
      <c r="D1487" t="s">
        <v>675</v>
      </c>
      <c r="E1487" t="s">
        <v>18528</v>
      </c>
      <c r="F1487" t="s">
        <v>54</v>
      </c>
      <c r="G1487"/>
      <c r="H1487" t="s">
        <v>43759</v>
      </c>
      <c r="I1487" t="s">
        <v>50963</v>
      </c>
      <c r="J1487"/>
      <c r="K1487" t="s">
        <v>105</v>
      </c>
      <c r="L1487" s="119" t="str">
        <f t="shared" si="92"/>
        <v>NA</v>
      </c>
      <c r="M1487" s="119"/>
      <c r="N1487" s="120" t="str">
        <f t="shared" si="93"/>
        <v>NA</v>
      </c>
      <c r="O1487" s="120"/>
      <c r="P1487"/>
      <c r="Q1487"/>
      <c r="R1487"/>
      <c r="S1487"/>
      <c r="T1487"/>
      <c r="U1487" t="s">
        <v>40508</v>
      </c>
      <c r="V1487" t="s">
        <v>40509</v>
      </c>
      <c r="W1487" t="s">
        <v>2953</v>
      </c>
      <c r="X1487" t="s">
        <v>102</v>
      </c>
      <c r="Y1487" t="s">
        <v>2955</v>
      </c>
      <c r="Z1487" t="s">
        <v>54</v>
      </c>
      <c r="AA1487"/>
      <c r="AB1487" t="s">
        <v>42956</v>
      </c>
      <c r="AC1487" t="s">
        <v>50322</v>
      </c>
      <c r="AD1487" t="s">
        <v>40508</v>
      </c>
      <c r="AE1487" t="s">
        <v>105</v>
      </c>
      <c r="AF1487" s="119" t="str">
        <f t="shared" si="94"/>
        <v>NA</v>
      </c>
      <c r="AG1487" s="119"/>
      <c r="AH1487" s="119"/>
      <c r="AI1487" s="119"/>
      <c r="AJ1487" s="119" t="str">
        <f t="shared" si="95"/>
        <v>NA</v>
      </c>
      <c r="AK1487" s="190"/>
      <c r="AL1487" s="191"/>
    </row>
    <row r="1488" spans="1:38" x14ac:dyDescent="0.25">
      <c r="A1488" t="s">
        <v>16611</v>
      </c>
      <c r="B1488" t="s">
        <v>16609</v>
      </c>
      <c r="C1488" t="s">
        <v>16610</v>
      </c>
      <c r="D1488" t="s">
        <v>675</v>
      </c>
      <c r="E1488" t="s">
        <v>16612</v>
      </c>
      <c r="F1488" t="s">
        <v>54</v>
      </c>
      <c r="G1488"/>
      <c r="H1488" t="s">
        <v>43760</v>
      </c>
      <c r="I1488" t="s">
        <v>50964</v>
      </c>
      <c r="J1488"/>
      <c r="K1488" t="s">
        <v>565</v>
      </c>
      <c r="L1488" s="119" t="str">
        <f t="shared" si="92"/>
        <v>NA</v>
      </c>
      <c r="M1488" s="119"/>
      <c r="N1488" s="120" t="str">
        <f t="shared" si="93"/>
        <v>NA</v>
      </c>
      <c r="O1488" s="120"/>
      <c r="P1488"/>
      <c r="Q1488"/>
      <c r="R1488"/>
      <c r="S1488"/>
      <c r="T1488"/>
      <c r="U1488" t="s">
        <v>40510</v>
      </c>
      <c r="V1488" t="s">
        <v>40511</v>
      </c>
      <c r="W1488" t="s">
        <v>2953</v>
      </c>
      <c r="X1488" t="s">
        <v>102</v>
      </c>
      <c r="Y1488" t="s">
        <v>2955</v>
      </c>
      <c r="Z1488" t="s">
        <v>54</v>
      </c>
      <c r="AA1488"/>
      <c r="AB1488" t="s">
        <v>42956</v>
      </c>
      <c r="AC1488" t="s">
        <v>50322</v>
      </c>
      <c r="AD1488" t="s">
        <v>41485</v>
      </c>
      <c r="AE1488" t="s">
        <v>105</v>
      </c>
      <c r="AF1488" s="119" t="str">
        <f t="shared" si="94"/>
        <v>NA</v>
      </c>
      <c r="AG1488" s="119"/>
      <c r="AH1488" s="119"/>
      <c r="AI1488" s="119"/>
      <c r="AJ1488" s="119" t="str">
        <f t="shared" si="95"/>
        <v>NA</v>
      </c>
      <c r="AK1488" s="190"/>
      <c r="AL1488" s="191"/>
    </row>
    <row r="1489" spans="1:38" x14ac:dyDescent="0.25">
      <c r="A1489" t="s">
        <v>11109</v>
      </c>
      <c r="B1489" t="s">
        <v>11108</v>
      </c>
      <c r="C1489" t="s">
        <v>4999</v>
      </c>
      <c r="D1489" t="s">
        <v>675</v>
      </c>
      <c r="E1489" t="s">
        <v>3303</v>
      </c>
      <c r="F1489" t="s">
        <v>54</v>
      </c>
      <c r="G1489"/>
      <c r="H1489" t="s">
        <v>43761</v>
      </c>
      <c r="I1489" t="s">
        <v>50965</v>
      </c>
      <c r="J1489" t="s">
        <v>11109</v>
      </c>
      <c r="K1489" t="s">
        <v>565</v>
      </c>
      <c r="L1489" s="119" t="str">
        <f t="shared" si="92"/>
        <v>NA</v>
      </c>
      <c r="M1489" s="119"/>
      <c r="N1489" s="120" t="str">
        <f t="shared" si="93"/>
        <v>NA</v>
      </c>
      <c r="O1489" s="120"/>
      <c r="P1489"/>
      <c r="Q1489"/>
      <c r="R1489"/>
      <c r="S1489"/>
      <c r="T1489"/>
      <c r="U1489" t="s">
        <v>40512</v>
      </c>
      <c r="V1489" t="s">
        <v>40513</v>
      </c>
      <c r="W1489" t="s">
        <v>2953</v>
      </c>
      <c r="X1489" t="s">
        <v>102</v>
      </c>
      <c r="Y1489" t="s">
        <v>2955</v>
      </c>
      <c r="Z1489" t="s">
        <v>54</v>
      </c>
      <c r="AA1489"/>
      <c r="AB1489" t="s">
        <v>42956</v>
      </c>
      <c r="AC1489" t="s">
        <v>50322</v>
      </c>
      <c r="AD1489" t="s">
        <v>41010</v>
      </c>
      <c r="AE1489" t="s">
        <v>105</v>
      </c>
      <c r="AF1489" s="119" t="str">
        <f t="shared" si="94"/>
        <v>NA</v>
      </c>
      <c r="AG1489" s="119"/>
      <c r="AH1489" s="119"/>
      <c r="AI1489" s="119"/>
      <c r="AJ1489" s="119" t="str">
        <f t="shared" si="95"/>
        <v>NA</v>
      </c>
      <c r="AK1489" s="190"/>
      <c r="AL1489" s="191"/>
    </row>
    <row r="1490" spans="1:38" x14ac:dyDescent="0.25">
      <c r="A1490" t="s">
        <v>12061</v>
      </c>
      <c r="B1490" t="s">
        <v>12059</v>
      </c>
      <c r="C1490" t="s">
        <v>12060</v>
      </c>
      <c r="D1490" t="s">
        <v>675</v>
      </c>
      <c r="E1490" t="s">
        <v>3303</v>
      </c>
      <c r="F1490" t="s">
        <v>54</v>
      </c>
      <c r="G1490"/>
      <c r="H1490" t="s">
        <v>43761</v>
      </c>
      <c r="I1490" t="s">
        <v>50965</v>
      </c>
      <c r="J1490"/>
      <c r="K1490" t="s">
        <v>105</v>
      </c>
      <c r="L1490" s="119" t="str">
        <f t="shared" si="92"/>
        <v>NA</v>
      </c>
      <c r="M1490" s="119"/>
      <c r="N1490" s="120" t="str">
        <f t="shared" si="93"/>
        <v>NA</v>
      </c>
      <c r="O1490" s="120"/>
      <c r="P1490"/>
      <c r="Q1490"/>
      <c r="R1490"/>
      <c r="S1490"/>
      <c r="T1490"/>
      <c r="U1490" t="s">
        <v>40514</v>
      </c>
      <c r="V1490" t="s">
        <v>40515</v>
      </c>
      <c r="W1490" t="s">
        <v>2953</v>
      </c>
      <c r="X1490" t="s">
        <v>102</v>
      </c>
      <c r="Y1490" t="s">
        <v>2955</v>
      </c>
      <c r="Z1490" t="s">
        <v>54</v>
      </c>
      <c r="AA1490"/>
      <c r="AB1490" t="s">
        <v>42956</v>
      </c>
      <c r="AC1490" t="s">
        <v>50322</v>
      </c>
      <c r="AD1490" t="s">
        <v>41486</v>
      </c>
      <c r="AE1490" t="s">
        <v>105</v>
      </c>
      <c r="AF1490" s="119" t="str">
        <f t="shared" si="94"/>
        <v>NA</v>
      </c>
      <c r="AG1490" s="119"/>
      <c r="AH1490" s="119"/>
      <c r="AI1490" s="119"/>
      <c r="AJ1490" s="119" t="str">
        <f t="shared" si="95"/>
        <v>NA</v>
      </c>
      <c r="AK1490" s="190"/>
      <c r="AL1490" s="191"/>
    </row>
    <row r="1491" spans="1:38" x14ac:dyDescent="0.25">
      <c r="A1491" t="s">
        <v>19210</v>
      </c>
      <c r="B1491" t="s">
        <v>19208</v>
      </c>
      <c r="C1491" t="s">
        <v>19209</v>
      </c>
      <c r="D1491" t="s">
        <v>675</v>
      </c>
      <c r="E1491" t="s">
        <v>3303</v>
      </c>
      <c r="F1491" t="s">
        <v>54</v>
      </c>
      <c r="G1491"/>
      <c r="H1491" t="s">
        <v>43762</v>
      </c>
      <c r="I1491" t="s">
        <v>50965</v>
      </c>
      <c r="J1491"/>
      <c r="K1491" t="s">
        <v>105</v>
      </c>
      <c r="L1491" s="119" t="str">
        <f t="shared" si="92"/>
        <v>NA</v>
      </c>
      <c r="M1491" s="119"/>
      <c r="N1491" s="120" t="str">
        <f t="shared" si="93"/>
        <v>NA</v>
      </c>
      <c r="O1491" s="120"/>
      <c r="P1491"/>
      <c r="Q1491"/>
      <c r="R1491"/>
      <c r="S1491"/>
      <c r="T1491"/>
      <c r="U1491" t="s">
        <v>40516</v>
      </c>
      <c r="V1491" t="s">
        <v>40517</v>
      </c>
      <c r="W1491" t="s">
        <v>2953</v>
      </c>
      <c r="X1491" t="s">
        <v>102</v>
      </c>
      <c r="Y1491" t="s">
        <v>2955</v>
      </c>
      <c r="Z1491" t="s">
        <v>54</v>
      </c>
      <c r="AA1491"/>
      <c r="AB1491" t="s">
        <v>42956</v>
      </c>
      <c r="AC1491" t="s">
        <v>50322</v>
      </c>
      <c r="AD1491" t="s">
        <v>41487</v>
      </c>
      <c r="AE1491" t="s">
        <v>105</v>
      </c>
      <c r="AF1491" s="119" t="str">
        <f t="shared" si="94"/>
        <v>NA</v>
      </c>
      <c r="AG1491" s="119"/>
      <c r="AH1491" s="119"/>
      <c r="AI1491" s="119"/>
      <c r="AJ1491" s="119" t="str">
        <f t="shared" si="95"/>
        <v>NA</v>
      </c>
      <c r="AK1491" s="190"/>
      <c r="AL1491" s="191"/>
    </row>
    <row r="1492" spans="1:38" x14ac:dyDescent="0.25">
      <c r="A1492" t="s">
        <v>11527</v>
      </c>
      <c r="B1492" t="s">
        <v>11525</v>
      </c>
      <c r="C1492" t="s">
        <v>11526</v>
      </c>
      <c r="D1492" t="s">
        <v>675</v>
      </c>
      <c r="E1492" t="s">
        <v>3303</v>
      </c>
      <c r="F1492" t="s">
        <v>54</v>
      </c>
      <c r="G1492"/>
      <c r="H1492" t="s">
        <v>43761</v>
      </c>
      <c r="I1492" t="s">
        <v>50965</v>
      </c>
      <c r="J1492"/>
      <c r="K1492" t="s">
        <v>105</v>
      </c>
      <c r="L1492" s="119" t="str">
        <f t="shared" si="92"/>
        <v>NA</v>
      </c>
      <c r="M1492" s="119"/>
      <c r="N1492" s="120" t="str">
        <f t="shared" si="93"/>
        <v>NA</v>
      </c>
      <c r="O1492" s="120"/>
      <c r="P1492"/>
      <c r="Q1492"/>
      <c r="R1492"/>
      <c r="S1492"/>
      <c r="T1492"/>
      <c r="U1492" t="s">
        <v>40518</v>
      </c>
      <c r="V1492" t="s">
        <v>40519</v>
      </c>
      <c r="W1492" t="s">
        <v>2953</v>
      </c>
      <c r="X1492" t="s">
        <v>102</v>
      </c>
      <c r="Y1492" t="s">
        <v>2955</v>
      </c>
      <c r="Z1492" t="s">
        <v>54</v>
      </c>
      <c r="AA1492"/>
      <c r="AB1492" t="s">
        <v>42956</v>
      </c>
      <c r="AC1492" t="s">
        <v>50322</v>
      </c>
      <c r="AD1492" t="s">
        <v>41488</v>
      </c>
      <c r="AE1492" t="s">
        <v>105</v>
      </c>
      <c r="AF1492" s="119" t="str">
        <f t="shared" si="94"/>
        <v>NA</v>
      </c>
      <c r="AG1492" s="119"/>
      <c r="AH1492" s="119"/>
      <c r="AI1492" s="119"/>
      <c r="AJ1492" s="119" t="str">
        <f t="shared" si="95"/>
        <v>NA</v>
      </c>
      <c r="AK1492" s="190"/>
      <c r="AL1492" s="191"/>
    </row>
    <row r="1493" spans="1:38" x14ac:dyDescent="0.25">
      <c r="A1493" t="s">
        <v>9432</v>
      </c>
      <c r="B1493" t="s">
        <v>9430</v>
      </c>
      <c r="C1493" t="s">
        <v>9431</v>
      </c>
      <c r="D1493" t="s">
        <v>675</v>
      </c>
      <c r="E1493" t="s">
        <v>9433</v>
      </c>
      <c r="F1493" t="s">
        <v>54</v>
      </c>
      <c r="G1493"/>
      <c r="H1493" t="s">
        <v>43763</v>
      </c>
      <c r="I1493" t="s">
        <v>50966</v>
      </c>
      <c r="J1493"/>
      <c r="K1493" t="s">
        <v>105</v>
      </c>
      <c r="L1493" s="119" t="str">
        <f t="shared" si="92"/>
        <v>NA</v>
      </c>
      <c r="M1493" s="119"/>
      <c r="N1493" s="120" t="str">
        <f t="shared" si="93"/>
        <v>NA</v>
      </c>
      <c r="O1493" s="120"/>
      <c r="P1493"/>
      <c r="Q1493"/>
      <c r="R1493"/>
      <c r="S1493"/>
      <c r="T1493"/>
      <c r="U1493" t="s">
        <v>40520</v>
      </c>
      <c r="V1493" t="s">
        <v>40521</v>
      </c>
      <c r="W1493" t="s">
        <v>2953</v>
      </c>
      <c r="X1493" t="s">
        <v>102</v>
      </c>
      <c r="Y1493" t="s">
        <v>2955</v>
      </c>
      <c r="Z1493" t="s">
        <v>54</v>
      </c>
      <c r="AA1493"/>
      <c r="AB1493" t="s">
        <v>42956</v>
      </c>
      <c r="AC1493" t="s">
        <v>50322</v>
      </c>
      <c r="AD1493" t="s">
        <v>41489</v>
      </c>
      <c r="AE1493" t="s">
        <v>105</v>
      </c>
      <c r="AF1493" s="119" t="str">
        <f t="shared" si="94"/>
        <v>NA</v>
      </c>
      <c r="AG1493" s="119"/>
      <c r="AH1493" s="119"/>
      <c r="AI1493" s="119"/>
      <c r="AJ1493" s="119" t="str">
        <f t="shared" si="95"/>
        <v>NA</v>
      </c>
      <c r="AK1493" s="190"/>
      <c r="AL1493" s="191"/>
    </row>
    <row r="1494" spans="1:38" x14ac:dyDescent="0.25">
      <c r="A1494" t="s">
        <v>9136</v>
      </c>
      <c r="B1494" t="s">
        <v>9134</v>
      </c>
      <c r="C1494" t="s">
        <v>9135</v>
      </c>
      <c r="D1494" t="s">
        <v>675</v>
      </c>
      <c r="E1494" t="s">
        <v>9137</v>
      </c>
      <c r="F1494" t="s">
        <v>54</v>
      </c>
      <c r="G1494"/>
      <c r="H1494" t="s">
        <v>43764</v>
      </c>
      <c r="I1494" t="s">
        <v>50967</v>
      </c>
      <c r="J1494" t="s">
        <v>9138</v>
      </c>
      <c r="K1494" t="s">
        <v>105</v>
      </c>
      <c r="L1494" s="119" t="str">
        <f t="shared" si="92"/>
        <v>NA</v>
      </c>
      <c r="M1494" s="119"/>
      <c r="N1494" s="120" t="str">
        <f t="shared" si="93"/>
        <v>NA</v>
      </c>
      <c r="O1494" s="120"/>
      <c r="P1494"/>
      <c r="Q1494"/>
      <c r="R1494"/>
      <c r="S1494"/>
      <c r="T1494"/>
      <c r="U1494" t="s">
        <v>40522</v>
      </c>
      <c r="V1494" t="s">
        <v>40523</v>
      </c>
      <c r="W1494" t="s">
        <v>2953</v>
      </c>
      <c r="X1494" t="s">
        <v>102</v>
      </c>
      <c r="Y1494" t="s">
        <v>2955</v>
      </c>
      <c r="Z1494" t="s">
        <v>54</v>
      </c>
      <c r="AA1494"/>
      <c r="AB1494" t="s">
        <v>42956</v>
      </c>
      <c r="AC1494" t="s">
        <v>50322</v>
      </c>
      <c r="AD1494" t="s">
        <v>41490</v>
      </c>
      <c r="AE1494" t="s">
        <v>105</v>
      </c>
      <c r="AF1494" s="119" t="str">
        <f t="shared" si="94"/>
        <v>NA</v>
      </c>
      <c r="AG1494" s="119"/>
      <c r="AH1494" s="119"/>
      <c r="AI1494" s="119"/>
      <c r="AJ1494" s="119" t="str">
        <f t="shared" si="95"/>
        <v>NA</v>
      </c>
      <c r="AK1494" s="190"/>
      <c r="AL1494" s="191"/>
    </row>
    <row r="1495" spans="1:38" x14ac:dyDescent="0.25">
      <c r="A1495" t="s">
        <v>9812</v>
      </c>
      <c r="B1495" t="s">
        <v>9810</v>
      </c>
      <c r="C1495" t="s">
        <v>9811</v>
      </c>
      <c r="D1495" t="s">
        <v>675</v>
      </c>
      <c r="E1495" t="s">
        <v>9813</v>
      </c>
      <c r="F1495" t="s">
        <v>54</v>
      </c>
      <c r="G1495"/>
      <c r="H1495" t="s">
        <v>43765</v>
      </c>
      <c r="I1495" t="s">
        <v>50968</v>
      </c>
      <c r="J1495"/>
      <c r="K1495" t="s">
        <v>105</v>
      </c>
      <c r="L1495" s="119" t="str">
        <f t="shared" si="92"/>
        <v>NA</v>
      </c>
      <c r="M1495" s="119"/>
      <c r="N1495" s="120" t="str">
        <f t="shared" si="93"/>
        <v>NA</v>
      </c>
      <c r="O1495" s="120"/>
      <c r="P1495"/>
      <c r="Q1495"/>
      <c r="R1495"/>
      <c r="S1495"/>
      <c r="T1495"/>
      <c r="U1495" t="s">
        <v>40524</v>
      </c>
      <c r="V1495" t="s">
        <v>40525</v>
      </c>
      <c r="W1495" t="s">
        <v>2953</v>
      </c>
      <c r="X1495" t="s">
        <v>102</v>
      </c>
      <c r="Y1495" t="s">
        <v>2955</v>
      </c>
      <c r="Z1495" t="s">
        <v>54</v>
      </c>
      <c r="AA1495"/>
      <c r="AB1495" t="s">
        <v>42956</v>
      </c>
      <c r="AC1495" t="s">
        <v>50322</v>
      </c>
      <c r="AD1495" t="s">
        <v>41491</v>
      </c>
      <c r="AE1495" t="s">
        <v>105</v>
      </c>
      <c r="AF1495" s="119" t="str">
        <f t="shared" si="94"/>
        <v>NA</v>
      </c>
      <c r="AG1495" s="119"/>
      <c r="AH1495" s="119"/>
      <c r="AI1495" s="119"/>
      <c r="AJ1495" s="119" t="str">
        <f t="shared" si="95"/>
        <v>NA</v>
      </c>
      <c r="AK1495" s="190"/>
      <c r="AL1495" s="191"/>
    </row>
    <row r="1496" spans="1:38" x14ac:dyDescent="0.25">
      <c r="A1496" t="s">
        <v>17494</v>
      </c>
      <c r="B1496" t="s">
        <v>17492</v>
      </c>
      <c r="C1496" t="s">
        <v>17493</v>
      </c>
      <c r="D1496" t="s">
        <v>675</v>
      </c>
      <c r="E1496" t="s">
        <v>3474</v>
      </c>
      <c r="F1496" t="s">
        <v>54</v>
      </c>
      <c r="G1496"/>
      <c r="H1496" t="s">
        <v>43766</v>
      </c>
      <c r="I1496" t="s">
        <v>50969</v>
      </c>
      <c r="J1496"/>
      <c r="K1496" t="s">
        <v>565</v>
      </c>
      <c r="L1496" s="119" t="str">
        <f t="shared" si="92"/>
        <v>NA</v>
      </c>
      <c r="M1496" s="119"/>
      <c r="N1496" s="120" t="str">
        <f t="shared" si="93"/>
        <v>NA</v>
      </c>
      <c r="O1496" s="120"/>
      <c r="P1496"/>
      <c r="Q1496"/>
      <c r="R1496"/>
      <c r="S1496"/>
      <c r="T1496"/>
      <c r="U1496" t="s">
        <v>40526</v>
      </c>
      <c r="V1496" t="s">
        <v>40527</v>
      </c>
      <c r="W1496" t="s">
        <v>3286</v>
      </c>
      <c r="X1496" t="s">
        <v>102</v>
      </c>
      <c r="Y1496" t="s">
        <v>3288</v>
      </c>
      <c r="Z1496" t="s">
        <v>54</v>
      </c>
      <c r="AA1496"/>
      <c r="AB1496" t="s">
        <v>42958</v>
      </c>
      <c r="AC1496" t="s">
        <v>50324</v>
      </c>
      <c r="AD1496" t="s">
        <v>41492</v>
      </c>
      <c r="AE1496" t="s">
        <v>105</v>
      </c>
      <c r="AF1496" s="119" t="str">
        <f t="shared" si="94"/>
        <v>NA</v>
      </c>
      <c r="AG1496" s="119"/>
      <c r="AH1496" s="119"/>
      <c r="AI1496" s="119"/>
      <c r="AJ1496" s="119" t="str">
        <f t="shared" si="95"/>
        <v>NA</v>
      </c>
      <c r="AK1496" s="190"/>
      <c r="AL1496" s="191"/>
    </row>
    <row r="1497" spans="1:38" x14ac:dyDescent="0.25">
      <c r="A1497" t="s">
        <v>11404</v>
      </c>
      <c r="B1497" t="s">
        <v>11402</v>
      </c>
      <c r="C1497" t="s">
        <v>11403</v>
      </c>
      <c r="D1497" t="s">
        <v>675</v>
      </c>
      <c r="E1497" t="s">
        <v>3474</v>
      </c>
      <c r="F1497" t="s">
        <v>54</v>
      </c>
      <c r="G1497"/>
      <c r="H1497" t="s">
        <v>43767</v>
      </c>
      <c r="I1497" t="s">
        <v>50969</v>
      </c>
      <c r="J1497"/>
      <c r="K1497" t="s">
        <v>105</v>
      </c>
      <c r="L1497" s="119" t="str">
        <f t="shared" si="92"/>
        <v>NA</v>
      </c>
      <c r="M1497" s="119"/>
      <c r="N1497" s="120" t="str">
        <f t="shared" si="93"/>
        <v>NA</v>
      </c>
      <c r="O1497" s="120"/>
      <c r="P1497"/>
      <c r="Q1497"/>
      <c r="R1497"/>
      <c r="S1497"/>
      <c r="T1497"/>
      <c r="U1497" t="s">
        <v>40528</v>
      </c>
      <c r="V1497" t="s">
        <v>40529</v>
      </c>
      <c r="W1497" t="s">
        <v>3286</v>
      </c>
      <c r="X1497" t="s">
        <v>102</v>
      </c>
      <c r="Y1497" t="s">
        <v>3288</v>
      </c>
      <c r="Z1497" t="s">
        <v>54</v>
      </c>
      <c r="AA1497"/>
      <c r="AB1497" t="s">
        <v>42958</v>
      </c>
      <c r="AC1497" t="s">
        <v>50324</v>
      </c>
      <c r="AD1497" t="s">
        <v>40528</v>
      </c>
      <c r="AE1497" t="s">
        <v>105</v>
      </c>
      <c r="AF1497" s="119" t="str">
        <f t="shared" si="94"/>
        <v>NA</v>
      </c>
      <c r="AG1497" s="119"/>
      <c r="AH1497" s="119"/>
      <c r="AI1497" s="119"/>
      <c r="AJ1497" s="119" t="str">
        <f t="shared" si="95"/>
        <v>NA</v>
      </c>
      <c r="AK1497" s="190"/>
      <c r="AL1497" s="191"/>
    </row>
    <row r="1498" spans="1:38" x14ac:dyDescent="0.25">
      <c r="A1498" t="s">
        <v>9105</v>
      </c>
      <c r="B1498" t="s">
        <v>9103</v>
      </c>
      <c r="C1498" t="s">
        <v>9104</v>
      </c>
      <c r="D1498" t="s">
        <v>675</v>
      </c>
      <c r="E1498" t="s">
        <v>9106</v>
      </c>
      <c r="F1498" t="s">
        <v>54</v>
      </c>
      <c r="G1498"/>
      <c r="H1498" t="s">
        <v>43768</v>
      </c>
      <c r="I1498" t="s">
        <v>50970</v>
      </c>
      <c r="J1498"/>
      <c r="K1498" t="s">
        <v>105</v>
      </c>
      <c r="L1498" s="119" t="str">
        <f t="shared" si="92"/>
        <v>NA</v>
      </c>
      <c r="M1498" s="119"/>
      <c r="N1498" s="120" t="str">
        <f t="shared" si="93"/>
        <v>NA</v>
      </c>
      <c r="O1498" s="120"/>
      <c r="P1498"/>
      <c r="Q1498"/>
      <c r="R1498"/>
      <c r="S1498"/>
      <c r="T1498"/>
      <c r="U1498" t="s">
        <v>40530</v>
      </c>
      <c r="V1498" t="s">
        <v>40531</v>
      </c>
      <c r="W1498" t="s">
        <v>3291</v>
      </c>
      <c r="X1498" t="s">
        <v>102</v>
      </c>
      <c r="Y1498" t="s">
        <v>16313</v>
      </c>
      <c r="Z1498" t="s">
        <v>54</v>
      </c>
      <c r="AA1498"/>
      <c r="AB1498" t="s">
        <v>42959</v>
      </c>
      <c r="AC1498" t="s">
        <v>56458</v>
      </c>
      <c r="AD1498" t="s">
        <v>40530</v>
      </c>
      <c r="AE1498" t="s">
        <v>105</v>
      </c>
      <c r="AF1498" s="119" t="str">
        <f t="shared" si="94"/>
        <v>NA</v>
      </c>
      <c r="AG1498" s="119"/>
      <c r="AH1498" s="119"/>
      <c r="AI1498" s="119"/>
      <c r="AJ1498" s="119" t="str">
        <f t="shared" si="95"/>
        <v>NA</v>
      </c>
      <c r="AK1498" s="190"/>
      <c r="AL1498" s="191"/>
    </row>
    <row r="1499" spans="1:38" x14ac:dyDescent="0.25">
      <c r="A1499" t="s">
        <v>17632</v>
      </c>
      <c r="B1499" t="s">
        <v>17630</v>
      </c>
      <c r="C1499" t="s">
        <v>17631</v>
      </c>
      <c r="D1499" t="s">
        <v>675</v>
      </c>
      <c r="E1499" t="s">
        <v>9383</v>
      </c>
      <c r="F1499" t="s">
        <v>54</v>
      </c>
      <c r="G1499"/>
      <c r="H1499" t="s">
        <v>43769</v>
      </c>
      <c r="I1499" t="s">
        <v>50971</v>
      </c>
      <c r="J1499" t="s">
        <v>17633</v>
      </c>
      <c r="K1499" t="s">
        <v>565</v>
      </c>
      <c r="L1499" s="119" t="str">
        <f t="shared" si="92"/>
        <v>NA</v>
      </c>
      <c r="M1499" s="119"/>
      <c r="N1499" s="120" t="str">
        <f t="shared" si="93"/>
        <v>NA</v>
      </c>
      <c r="O1499" s="120"/>
      <c r="P1499"/>
      <c r="Q1499"/>
      <c r="R1499"/>
      <c r="S1499"/>
      <c r="T1499"/>
      <c r="U1499" t="s">
        <v>40532</v>
      </c>
      <c r="V1499" t="s">
        <v>40533</v>
      </c>
      <c r="W1499" t="s">
        <v>3291</v>
      </c>
      <c r="X1499" t="s">
        <v>102</v>
      </c>
      <c r="Y1499" t="s">
        <v>16313</v>
      </c>
      <c r="Z1499" t="s">
        <v>54</v>
      </c>
      <c r="AA1499"/>
      <c r="AB1499" t="s">
        <v>42959</v>
      </c>
      <c r="AC1499" t="s">
        <v>56458</v>
      </c>
      <c r="AD1499" t="s">
        <v>40532</v>
      </c>
      <c r="AE1499" t="s">
        <v>105</v>
      </c>
      <c r="AF1499" s="119" t="str">
        <f t="shared" si="94"/>
        <v>NA</v>
      </c>
      <c r="AG1499" s="119"/>
      <c r="AH1499" s="119"/>
      <c r="AI1499" s="119"/>
      <c r="AJ1499" s="119" t="str">
        <f t="shared" si="95"/>
        <v>NA</v>
      </c>
      <c r="AK1499" s="190"/>
      <c r="AL1499" s="191"/>
    </row>
    <row r="1500" spans="1:38" x14ac:dyDescent="0.25">
      <c r="A1500" t="s">
        <v>9382</v>
      </c>
      <c r="B1500" t="s">
        <v>9380</v>
      </c>
      <c r="C1500" t="s">
        <v>9381</v>
      </c>
      <c r="D1500" t="s">
        <v>675</v>
      </c>
      <c r="E1500" t="s">
        <v>9383</v>
      </c>
      <c r="F1500" t="s">
        <v>54</v>
      </c>
      <c r="G1500"/>
      <c r="H1500" t="s">
        <v>43770</v>
      </c>
      <c r="I1500" t="s">
        <v>50971</v>
      </c>
      <c r="J1500"/>
      <c r="K1500" t="s">
        <v>105</v>
      </c>
      <c r="L1500" s="119" t="str">
        <f t="shared" si="92"/>
        <v>NA</v>
      </c>
      <c r="M1500" s="119"/>
      <c r="N1500" s="120" t="str">
        <f t="shared" si="93"/>
        <v>NA</v>
      </c>
      <c r="O1500" s="120"/>
      <c r="P1500"/>
      <c r="Q1500"/>
      <c r="R1500"/>
      <c r="S1500"/>
      <c r="T1500"/>
      <c r="U1500" t="s">
        <v>40534</v>
      </c>
      <c r="V1500" t="s">
        <v>40535</v>
      </c>
      <c r="W1500" t="s">
        <v>1998</v>
      </c>
      <c r="X1500" t="s">
        <v>102</v>
      </c>
      <c r="Y1500" t="s">
        <v>2000</v>
      </c>
      <c r="Z1500" t="s">
        <v>54</v>
      </c>
      <c r="AA1500"/>
      <c r="AB1500" t="s">
        <v>42960</v>
      </c>
      <c r="AC1500" t="s">
        <v>50325</v>
      </c>
      <c r="AD1500" t="s">
        <v>41493</v>
      </c>
      <c r="AE1500" t="s">
        <v>105</v>
      </c>
      <c r="AF1500" s="119" t="str">
        <f t="shared" si="94"/>
        <v>NA</v>
      </c>
      <c r="AG1500" s="119"/>
      <c r="AH1500" s="119"/>
      <c r="AI1500" s="119"/>
      <c r="AJ1500" s="119" t="str">
        <f t="shared" si="95"/>
        <v>NA</v>
      </c>
      <c r="AK1500" s="190"/>
      <c r="AL1500" s="191"/>
    </row>
    <row r="1501" spans="1:38" x14ac:dyDescent="0.25">
      <c r="A1501" t="s">
        <v>17687</v>
      </c>
      <c r="B1501" t="s">
        <v>17685</v>
      </c>
      <c r="C1501" t="s">
        <v>17686</v>
      </c>
      <c r="D1501" t="s">
        <v>675</v>
      </c>
      <c r="E1501" t="s">
        <v>3484</v>
      </c>
      <c r="F1501" t="s">
        <v>54</v>
      </c>
      <c r="G1501"/>
      <c r="H1501" t="s">
        <v>43771</v>
      </c>
      <c r="I1501" t="s">
        <v>50972</v>
      </c>
      <c r="J1501" t="s">
        <v>17688</v>
      </c>
      <c r="K1501" t="s">
        <v>565</v>
      </c>
      <c r="L1501" s="119" t="str">
        <f t="shared" si="92"/>
        <v>NA</v>
      </c>
      <c r="M1501" s="119"/>
      <c r="N1501" s="120" t="str">
        <f t="shared" si="93"/>
        <v>NA</v>
      </c>
      <c r="O1501" s="120"/>
      <c r="P1501"/>
      <c r="Q1501"/>
      <c r="R1501"/>
      <c r="S1501"/>
      <c r="T1501"/>
      <c r="U1501" t="s">
        <v>40536</v>
      </c>
      <c r="V1501" t="s">
        <v>40537</v>
      </c>
      <c r="W1501" t="s">
        <v>1998</v>
      </c>
      <c r="X1501" t="s">
        <v>102</v>
      </c>
      <c r="Y1501" t="s">
        <v>2000</v>
      </c>
      <c r="Z1501" t="s">
        <v>54</v>
      </c>
      <c r="AA1501"/>
      <c r="AB1501" t="s">
        <v>42960</v>
      </c>
      <c r="AC1501" t="s">
        <v>50325</v>
      </c>
      <c r="AD1501" t="s">
        <v>40536</v>
      </c>
      <c r="AE1501" t="s">
        <v>105</v>
      </c>
      <c r="AF1501" s="119" t="str">
        <f t="shared" si="94"/>
        <v>NA</v>
      </c>
      <c r="AG1501" s="119"/>
      <c r="AH1501" s="119"/>
      <c r="AI1501" s="119"/>
      <c r="AJ1501" s="119" t="str">
        <f t="shared" si="95"/>
        <v>NA</v>
      </c>
      <c r="AK1501" s="190"/>
      <c r="AL1501" s="191"/>
    </row>
    <row r="1502" spans="1:38" x14ac:dyDescent="0.25">
      <c r="A1502" t="s">
        <v>12363</v>
      </c>
      <c r="B1502" t="s">
        <v>12362</v>
      </c>
      <c r="C1502" t="s">
        <v>12359</v>
      </c>
      <c r="D1502" t="s">
        <v>675</v>
      </c>
      <c r="E1502" t="s">
        <v>12364</v>
      </c>
      <c r="F1502" t="s">
        <v>54</v>
      </c>
      <c r="G1502"/>
      <c r="H1502" t="s">
        <v>43772</v>
      </c>
      <c r="I1502" t="s">
        <v>50973</v>
      </c>
      <c r="J1502" t="s">
        <v>12365</v>
      </c>
      <c r="K1502" t="s">
        <v>565</v>
      </c>
      <c r="L1502" s="119" t="str">
        <f t="shared" si="92"/>
        <v>NA</v>
      </c>
      <c r="M1502" s="119"/>
      <c r="N1502" s="120" t="str">
        <f t="shared" si="93"/>
        <v>NA</v>
      </c>
      <c r="O1502" s="120"/>
      <c r="P1502"/>
      <c r="Q1502"/>
      <c r="R1502"/>
      <c r="S1502"/>
      <c r="T1502"/>
      <c r="U1502" t="s">
        <v>3292</v>
      </c>
      <c r="V1502" t="s">
        <v>40538</v>
      </c>
      <c r="W1502" t="s">
        <v>3291</v>
      </c>
      <c r="X1502" t="s">
        <v>102</v>
      </c>
      <c r="Y1502" t="s">
        <v>3293</v>
      </c>
      <c r="Z1502" t="s">
        <v>54</v>
      </c>
      <c r="AA1502"/>
      <c r="AB1502" t="s">
        <v>42961</v>
      </c>
      <c r="AC1502" t="s">
        <v>50326</v>
      </c>
      <c r="AD1502" t="s">
        <v>3294</v>
      </c>
      <c r="AE1502" t="s">
        <v>105</v>
      </c>
      <c r="AF1502" s="119" t="str">
        <f t="shared" si="94"/>
        <v>NA</v>
      </c>
      <c r="AG1502" s="119"/>
      <c r="AH1502" s="119"/>
      <c r="AI1502" s="119"/>
      <c r="AJ1502" s="119" t="str">
        <f t="shared" si="95"/>
        <v>NA</v>
      </c>
      <c r="AK1502" s="190"/>
      <c r="AL1502" s="191"/>
    </row>
    <row r="1503" spans="1:38" x14ac:dyDescent="0.25">
      <c r="A1503" t="s">
        <v>17706</v>
      </c>
      <c r="B1503" t="s">
        <v>17704</v>
      </c>
      <c r="C1503" t="s">
        <v>17705</v>
      </c>
      <c r="D1503" t="s">
        <v>675</v>
      </c>
      <c r="E1503" t="s">
        <v>12364</v>
      </c>
      <c r="F1503" t="s">
        <v>54</v>
      </c>
      <c r="G1503"/>
      <c r="H1503" t="s">
        <v>43773</v>
      </c>
      <c r="I1503" t="s">
        <v>50973</v>
      </c>
      <c r="J1503"/>
      <c r="K1503" t="s">
        <v>565</v>
      </c>
      <c r="L1503" s="119" t="str">
        <f t="shared" si="92"/>
        <v>NA</v>
      </c>
      <c r="M1503" s="119"/>
      <c r="N1503" s="120" t="str">
        <f t="shared" si="93"/>
        <v>NA</v>
      </c>
      <c r="O1503" s="120"/>
      <c r="P1503"/>
      <c r="Q1503"/>
      <c r="R1503"/>
      <c r="S1503"/>
      <c r="T1503"/>
      <c r="U1503" t="s">
        <v>40539</v>
      </c>
      <c r="V1503" t="s">
        <v>40540</v>
      </c>
      <c r="W1503" t="s">
        <v>3291</v>
      </c>
      <c r="X1503" t="s">
        <v>102</v>
      </c>
      <c r="Y1503" t="s">
        <v>3293</v>
      </c>
      <c r="Z1503" t="s">
        <v>54</v>
      </c>
      <c r="AA1503"/>
      <c r="AB1503" t="s">
        <v>42961</v>
      </c>
      <c r="AC1503" t="s">
        <v>50326</v>
      </c>
      <c r="AD1503" t="s">
        <v>40539</v>
      </c>
      <c r="AE1503" t="s">
        <v>105</v>
      </c>
      <c r="AF1503" s="119" t="str">
        <f t="shared" si="94"/>
        <v>NA</v>
      </c>
      <c r="AG1503" s="119"/>
      <c r="AH1503" s="119"/>
      <c r="AI1503" s="119"/>
      <c r="AJ1503" s="119" t="str">
        <f t="shared" si="95"/>
        <v>NA</v>
      </c>
      <c r="AK1503" s="190"/>
      <c r="AL1503" s="191"/>
    </row>
    <row r="1504" spans="1:38" x14ac:dyDescent="0.25">
      <c r="A1504" t="s">
        <v>18005</v>
      </c>
      <c r="B1504" t="s">
        <v>18003</v>
      </c>
      <c r="C1504" t="s">
        <v>18004</v>
      </c>
      <c r="D1504" t="s">
        <v>675</v>
      </c>
      <c r="E1504" t="s">
        <v>18006</v>
      </c>
      <c r="F1504" t="s">
        <v>54</v>
      </c>
      <c r="G1504"/>
      <c r="H1504" t="s">
        <v>43774</v>
      </c>
      <c r="I1504" t="s">
        <v>50974</v>
      </c>
      <c r="J1504"/>
      <c r="K1504" t="s">
        <v>565</v>
      </c>
      <c r="L1504" s="119" t="str">
        <f t="shared" si="92"/>
        <v>NA</v>
      </c>
      <c r="M1504" s="119"/>
      <c r="N1504" s="120" t="str">
        <f t="shared" si="93"/>
        <v>NA</v>
      </c>
      <c r="O1504" s="120"/>
      <c r="P1504"/>
      <c r="Q1504"/>
      <c r="R1504"/>
      <c r="S1504"/>
      <c r="T1504"/>
      <c r="U1504" t="s">
        <v>41495</v>
      </c>
      <c r="V1504" t="s">
        <v>41494</v>
      </c>
      <c r="W1504" t="s">
        <v>322</v>
      </c>
      <c r="X1504" t="s">
        <v>102</v>
      </c>
      <c r="Y1504" t="s">
        <v>6450</v>
      </c>
      <c r="Z1504" t="s">
        <v>54</v>
      </c>
      <c r="AA1504"/>
      <c r="AB1504" t="s">
        <v>42962</v>
      </c>
      <c r="AC1504" t="s">
        <v>56459</v>
      </c>
      <c r="AD1504" t="s">
        <v>41495</v>
      </c>
      <c r="AE1504" t="s">
        <v>105</v>
      </c>
      <c r="AF1504" s="119" t="str">
        <f t="shared" si="94"/>
        <v>NA</v>
      </c>
      <c r="AG1504" s="119"/>
      <c r="AH1504" s="119"/>
      <c r="AI1504" s="119"/>
      <c r="AJ1504" s="119" t="str">
        <f t="shared" si="95"/>
        <v>NA</v>
      </c>
      <c r="AK1504" s="190"/>
      <c r="AL1504" s="191"/>
    </row>
    <row r="1505" spans="1:38" x14ac:dyDescent="0.25">
      <c r="A1505" t="s">
        <v>16737</v>
      </c>
      <c r="B1505" t="s">
        <v>16735</v>
      </c>
      <c r="C1505" t="s">
        <v>16736</v>
      </c>
      <c r="D1505" t="s">
        <v>675</v>
      </c>
      <c r="E1505" t="s">
        <v>10274</v>
      </c>
      <c r="F1505" t="s">
        <v>54</v>
      </c>
      <c r="G1505"/>
      <c r="H1505" t="s">
        <v>43775</v>
      </c>
      <c r="I1505" t="s">
        <v>50975</v>
      </c>
      <c r="J1505" t="s">
        <v>16738</v>
      </c>
      <c r="K1505" t="s">
        <v>565</v>
      </c>
      <c r="L1505" s="119" t="str">
        <f t="shared" si="92"/>
        <v>NA</v>
      </c>
      <c r="M1505" s="119"/>
      <c r="N1505" s="120" t="str">
        <f t="shared" si="93"/>
        <v>NA</v>
      </c>
      <c r="O1505" s="120"/>
      <c r="P1505"/>
      <c r="Q1505"/>
      <c r="R1505"/>
      <c r="S1505"/>
      <c r="T1505"/>
      <c r="U1505" t="s">
        <v>1277</v>
      </c>
      <c r="V1505" t="s">
        <v>40541</v>
      </c>
      <c r="W1505" t="s">
        <v>1276</v>
      </c>
      <c r="X1505" t="s">
        <v>102</v>
      </c>
      <c r="Y1505" t="s">
        <v>1278</v>
      </c>
      <c r="Z1505" t="s">
        <v>54</v>
      </c>
      <c r="AA1505"/>
      <c r="AB1505" t="s">
        <v>42963</v>
      </c>
      <c r="AC1505" t="s">
        <v>50327</v>
      </c>
      <c r="AD1505" t="s">
        <v>41496</v>
      </c>
      <c r="AE1505" t="s">
        <v>105</v>
      </c>
      <c r="AF1505" s="119" t="str">
        <f t="shared" si="94"/>
        <v>NA</v>
      </c>
      <c r="AG1505" s="119"/>
      <c r="AH1505" s="119"/>
      <c r="AI1505" s="119"/>
      <c r="AJ1505" s="119" t="str">
        <f t="shared" si="95"/>
        <v>NA</v>
      </c>
      <c r="AK1505" s="190"/>
      <c r="AL1505" s="191"/>
    </row>
    <row r="1506" spans="1:38" x14ac:dyDescent="0.25">
      <c r="A1506" t="s">
        <v>10273</v>
      </c>
      <c r="B1506" t="s">
        <v>10271</v>
      </c>
      <c r="C1506" t="s">
        <v>10272</v>
      </c>
      <c r="D1506" t="s">
        <v>675</v>
      </c>
      <c r="E1506" t="s">
        <v>10274</v>
      </c>
      <c r="F1506" t="s">
        <v>54</v>
      </c>
      <c r="G1506"/>
      <c r="H1506" t="s">
        <v>43776</v>
      </c>
      <c r="I1506" t="s">
        <v>50975</v>
      </c>
      <c r="J1506"/>
      <c r="K1506" t="s">
        <v>105</v>
      </c>
      <c r="L1506" s="119" t="str">
        <f t="shared" si="92"/>
        <v>NA</v>
      </c>
      <c r="M1506" s="119"/>
      <c r="N1506" s="120" t="str">
        <f t="shared" si="93"/>
        <v>NA</v>
      </c>
      <c r="O1506" s="120"/>
      <c r="P1506"/>
      <c r="Q1506"/>
      <c r="R1506"/>
      <c r="S1506"/>
      <c r="T1506"/>
      <c r="U1506" t="s">
        <v>1986</v>
      </c>
      <c r="V1506" t="s">
        <v>40542</v>
      </c>
      <c r="W1506" t="s">
        <v>1985</v>
      </c>
      <c r="X1506" t="s">
        <v>102</v>
      </c>
      <c r="Y1506" t="s">
        <v>1987</v>
      </c>
      <c r="Z1506" t="s">
        <v>54</v>
      </c>
      <c r="AA1506"/>
      <c r="AB1506" t="s">
        <v>42964</v>
      </c>
      <c r="AC1506" t="s">
        <v>50328</v>
      </c>
      <c r="AD1506" t="s">
        <v>1988</v>
      </c>
      <c r="AE1506" t="s">
        <v>105</v>
      </c>
      <c r="AF1506" s="119" t="str">
        <f t="shared" si="94"/>
        <v>NA</v>
      </c>
      <c r="AG1506" s="119"/>
      <c r="AH1506" s="119"/>
      <c r="AI1506" s="119"/>
      <c r="AJ1506" s="119" t="str">
        <f t="shared" si="95"/>
        <v>NA</v>
      </c>
      <c r="AK1506" s="190"/>
      <c r="AL1506" s="191"/>
    </row>
    <row r="1507" spans="1:38" x14ac:dyDescent="0.25">
      <c r="A1507" t="s">
        <v>6698</v>
      </c>
      <c r="B1507" t="s">
        <v>6697</v>
      </c>
      <c r="C1507" t="s">
        <v>6667</v>
      </c>
      <c r="D1507" t="s">
        <v>675</v>
      </c>
      <c r="E1507" t="s">
        <v>2835</v>
      </c>
      <c r="F1507" t="s">
        <v>54</v>
      </c>
      <c r="G1507"/>
      <c r="H1507" t="s">
        <v>43777</v>
      </c>
      <c r="I1507" t="s">
        <v>50976</v>
      </c>
      <c r="J1507" t="s">
        <v>6699</v>
      </c>
      <c r="K1507" t="s">
        <v>565</v>
      </c>
      <c r="L1507" s="119" t="str">
        <f t="shared" si="92"/>
        <v>NA</v>
      </c>
      <c r="M1507" s="119"/>
      <c r="N1507" s="120" t="str">
        <f t="shared" si="93"/>
        <v>NA</v>
      </c>
      <c r="O1507" s="120"/>
      <c r="P1507"/>
      <c r="Q1507"/>
      <c r="R1507"/>
      <c r="S1507"/>
      <c r="T1507"/>
      <c r="U1507" t="s">
        <v>40545</v>
      </c>
      <c r="V1507" t="s">
        <v>40546</v>
      </c>
      <c r="W1507" t="s">
        <v>1985</v>
      </c>
      <c r="X1507" t="s">
        <v>102</v>
      </c>
      <c r="Y1507" t="s">
        <v>1987</v>
      </c>
      <c r="Z1507" t="s">
        <v>54</v>
      </c>
      <c r="AA1507"/>
      <c r="AB1507" t="s">
        <v>42964</v>
      </c>
      <c r="AC1507" t="s">
        <v>50328</v>
      </c>
      <c r="AD1507" t="s">
        <v>40545</v>
      </c>
      <c r="AE1507" t="s">
        <v>105</v>
      </c>
      <c r="AF1507" s="119" t="str">
        <f t="shared" si="94"/>
        <v>NA</v>
      </c>
      <c r="AG1507" s="119"/>
      <c r="AH1507" s="119"/>
      <c r="AI1507" s="119"/>
      <c r="AJ1507" s="119" t="str">
        <f t="shared" si="95"/>
        <v>NA</v>
      </c>
      <c r="AK1507" s="190"/>
      <c r="AL1507" s="191"/>
    </row>
    <row r="1508" spans="1:38" x14ac:dyDescent="0.25">
      <c r="A1508" t="s">
        <v>11361</v>
      </c>
      <c r="B1508" t="s">
        <v>11359</v>
      </c>
      <c r="C1508" t="s">
        <v>11360</v>
      </c>
      <c r="D1508" t="s">
        <v>675</v>
      </c>
      <c r="E1508" t="s">
        <v>2835</v>
      </c>
      <c r="F1508" t="s">
        <v>54</v>
      </c>
      <c r="G1508"/>
      <c r="H1508" t="s">
        <v>43778</v>
      </c>
      <c r="I1508" t="s">
        <v>50976</v>
      </c>
      <c r="J1508"/>
      <c r="K1508" t="s">
        <v>105</v>
      </c>
      <c r="L1508" s="119" t="str">
        <f t="shared" si="92"/>
        <v>NA</v>
      </c>
      <c r="M1508" s="119"/>
      <c r="N1508" s="120" t="str">
        <f t="shared" si="93"/>
        <v>NA</v>
      </c>
      <c r="O1508" s="120"/>
      <c r="P1508"/>
      <c r="Q1508"/>
      <c r="R1508"/>
      <c r="S1508"/>
      <c r="T1508"/>
      <c r="U1508" t="s">
        <v>40547</v>
      </c>
      <c r="V1508" t="s">
        <v>40548</v>
      </c>
      <c r="W1508" t="s">
        <v>1985</v>
      </c>
      <c r="X1508" t="s">
        <v>102</v>
      </c>
      <c r="Y1508" t="s">
        <v>40549</v>
      </c>
      <c r="Z1508" t="s">
        <v>54</v>
      </c>
      <c r="AA1508"/>
      <c r="AB1508" t="s">
        <v>42965</v>
      </c>
      <c r="AC1508" t="s">
        <v>56460</v>
      </c>
      <c r="AD1508" t="s">
        <v>41497</v>
      </c>
      <c r="AE1508" t="s">
        <v>105</v>
      </c>
      <c r="AF1508" s="119" t="str">
        <f t="shared" si="94"/>
        <v>NA</v>
      </c>
      <c r="AG1508" s="119"/>
      <c r="AH1508" s="119"/>
      <c r="AI1508" s="119"/>
      <c r="AJ1508" s="119" t="str">
        <f t="shared" si="95"/>
        <v>NA</v>
      </c>
      <c r="AK1508" s="190"/>
      <c r="AL1508" s="191"/>
    </row>
    <row r="1509" spans="1:38" x14ac:dyDescent="0.25">
      <c r="A1509" t="s">
        <v>19705</v>
      </c>
      <c r="B1509" t="s">
        <v>19703</v>
      </c>
      <c r="C1509" t="s">
        <v>19704</v>
      </c>
      <c r="D1509" t="s">
        <v>675</v>
      </c>
      <c r="E1509" t="s">
        <v>1329</v>
      </c>
      <c r="F1509" t="s">
        <v>54</v>
      </c>
      <c r="G1509"/>
      <c r="H1509" t="s">
        <v>43779</v>
      </c>
      <c r="I1509" t="s">
        <v>50977</v>
      </c>
      <c r="J1509"/>
      <c r="K1509" t="s">
        <v>565</v>
      </c>
      <c r="L1509" s="119" t="str">
        <f t="shared" si="92"/>
        <v>NA</v>
      </c>
      <c r="M1509" s="119"/>
      <c r="N1509" s="120" t="str">
        <f t="shared" si="93"/>
        <v>NA</v>
      </c>
      <c r="O1509" s="120"/>
      <c r="P1509"/>
      <c r="Q1509"/>
      <c r="R1509"/>
      <c r="S1509"/>
      <c r="T1509"/>
      <c r="U1509" t="s">
        <v>2332</v>
      </c>
      <c r="V1509" t="s">
        <v>40550</v>
      </c>
      <c r="W1509" t="s">
        <v>3286</v>
      </c>
      <c r="X1509" t="s">
        <v>102</v>
      </c>
      <c r="Y1509" t="s">
        <v>2333</v>
      </c>
      <c r="Z1509" t="s">
        <v>54</v>
      </c>
      <c r="AA1509"/>
      <c r="AB1509" t="s">
        <v>42966</v>
      </c>
      <c r="AC1509" t="s">
        <v>50329</v>
      </c>
      <c r="AD1509" t="s">
        <v>2332</v>
      </c>
      <c r="AE1509" t="s">
        <v>105</v>
      </c>
      <c r="AF1509" s="119" t="str">
        <f t="shared" si="94"/>
        <v>NA</v>
      </c>
      <c r="AG1509" s="119"/>
      <c r="AH1509" s="119"/>
      <c r="AI1509" s="119"/>
      <c r="AJ1509" s="119" t="str">
        <f t="shared" si="95"/>
        <v>NA</v>
      </c>
      <c r="AK1509" s="190"/>
      <c r="AL1509" s="191"/>
    </row>
    <row r="1510" spans="1:38" x14ac:dyDescent="0.25">
      <c r="A1510" t="s">
        <v>6696</v>
      </c>
      <c r="B1510" t="s">
        <v>6695</v>
      </c>
      <c r="C1510" t="s">
        <v>6667</v>
      </c>
      <c r="D1510" t="s">
        <v>675</v>
      </c>
      <c r="E1510" t="s">
        <v>3308</v>
      </c>
      <c r="F1510" t="s">
        <v>54</v>
      </c>
      <c r="G1510"/>
      <c r="H1510" t="s">
        <v>43780</v>
      </c>
      <c r="I1510" t="s">
        <v>50978</v>
      </c>
      <c r="J1510" t="s">
        <v>6696</v>
      </c>
      <c r="K1510" t="s">
        <v>565</v>
      </c>
      <c r="L1510" s="119" t="str">
        <f t="shared" si="92"/>
        <v>NA</v>
      </c>
      <c r="M1510" s="119"/>
      <c r="N1510" s="120" t="str">
        <f t="shared" si="93"/>
        <v>NA</v>
      </c>
      <c r="O1510" s="120"/>
      <c r="P1510"/>
      <c r="Q1510"/>
      <c r="R1510"/>
      <c r="S1510"/>
      <c r="T1510"/>
      <c r="U1510" t="s">
        <v>40551</v>
      </c>
      <c r="V1510" t="s">
        <v>40552</v>
      </c>
      <c r="W1510" t="s">
        <v>3291</v>
      </c>
      <c r="X1510" t="s">
        <v>102</v>
      </c>
      <c r="Y1510" t="s">
        <v>4823</v>
      </c>
      <c r="Z1510" t="s">
        <v>54</v>
      </c>
      <c r="AA1510"/>
      <c r="AB1510" t="s">
        <v>42967</v>
      </c>
      <c r="AC1510" t="s">
        <v>56461</v>
      </c>
      <c r="AD1510" t="s">
        <v>41498</v>
      </c>
      <c r="AE1510" t="s">
        <v>105</v>
      </c>
      <c r="AF1510" s="119" t="str">
        <f t="shared" si="94"/>
        <v>NA</v>
      </c>
      <c r="AG1510" s="119"/>
      <c r="AH1510" s="119"/>
      <c r="AI1510" s="119"/>
      <c r="AJ1510" s="119" t="str">
        <f t="shared" si="95"/>
        <v>NA</v>
      </c>
      <c r="AK1510" s="190"/>
      <c r="AL1510" s="191"/>
    </row>
    <row r="1511" spans="1:38" x14ac:dyDescent="0.25">
      <c r="A1511" t="s">
        <v>20361</v>
      </c>
      <c r="B1511" t="s">
        <v>20359</v>
      </c>
      <c r="C1511" t="s">
        <v>20360</v>
      </c>
      <c r="D1511" t="s">
        <v>675</v>
      </c>
      <c r="E1511" t="s">
        <v>3308</v>
      </c>
      <c r="F1511" t="s">
        <v>54</v>
      </c>
      <c r="G1511"/>
      <c r="H1511" t="s">
        <v>43781</v>
      </c>
      <c r="I1511" t="s">
        <v>50978</v>
      </c>
      <c r="J1511"/>
      <c r="K1511" t="s">
        <v>565</v>
      </c>
      <c r="L1511" s="119" t="str">
        <f t="shared" si="92"/>
        <v>NA</v>
      </c>
      <c r="M1511" s="119"/>
      <c r="N1511" s="120" t="str">
        <f t="shared" si="93"/>
        <v>NA</v>
      </c>
      <c r="O1511" s="120"/>
      <c r="P1511"/>
      <c r="Q1511"/>
      <c r="R1511"/>
      <c r="S1511"/>
      <c r="T1511"/>
      <c r="U1511" t="s">
        <v>40553</v>
      </c>
      <c r="V1511" t="s">
        <v>40554</v>
      </c>
      <c r="W1511" t="s">
        <v>322</v>
      </c>
      <c r="X1511" t="s">
        <v>102</v>
      </c>
      <c r="Y1511" t="s">
        <v>4506</v>
      </c>
      <c r="Z1511" t="s">
        <v>54</v>
      </c>
      <c r="AA1511"/>
      <c r="AB1511" t="s">
        <v>42968</v>
      </c>
      <c r="AC1511" t="s">
        <v>56462</v>
      </c>
      <c r="AD1511" t="s">
        <v>40553</v>
      </c>
      <c r="AE1511" t="s">
        <v>105</v>
      </c>
      <c r="AF1511" s="119" t="str">
        <f t="shared" si="94"/>
        <v>NA</v>
      </c>
      <c r="AG1511" s="119"/>
      <c r="AH1511" s="119"/>
      <c r="AI1511" s="119"/>
      <c r="AJ1511" s="119" t="str">
        <f t="shared" si="95"/>
        <v>NA</v>
      </c>
      <c r="AK1511" s="190"/>
      <c r="AL1511" s="191"/>
    </row>
    <row r="1512" spans="1:38" x14ac:dyDescent="0.25">
      <c r="A1512" t="s">
        <v>9090</v>
      </c>
      <c r="B1512" t="s">
        <v>9088</v>
      </c>
      <c r="C1512" t="s">
        <v>9089</v>
      </c>
      <c r="D1512" t="s">
        <v>675</v>
      </c>
      <c r="E1512" t="s">
        <v>3308</v>
      </c>
      <c r="F1512" t="s">
        <v>54</v>
      </c>
      <c r="G1512"/>
      <c r="H1512" t="s">
        <v>43782</v>
      </c>
      <c r="I1512" t="s">
        <v>50978</v>
      </c>
      <c r="J1512"/>
      <c r="K1512" t="s">
        <v>105</v>
      </c>
      <c r="L1512" s="119" t="str">
        <f t="shared" si="92"/>
        <v>NA</v>
      </c>
      <c r="M1512" s="119"/>
      <c r="N1512" s="120" t="str">
        <f t="shared" si="93"/>
        <v>NA</v>
      </c>
      <c r="O1512" s="120"/>
      <c r="P1512"/>
      <c r="Q1512"/>
      <c r="R1512"/>
      <c r="S1512"/>
      <c r="T1512"/>
      <c r="U1512" t="s">
        <v>40555</v>
      </c>
      <c r="V1512" t="s">
        <v>40556</v>
      </c>
      <c r="W1512" t="s">
        <v>322</v>
      </c>
      <c r="X1512" t="s">
        <v>102</v>
      </c>
      <c r="Y1512" t="s">
        <v>324</v>
      </c>
      <c r="Z1512" t="s">
        <v>54</v>
      </c>
      <c r="AA1512"/>
      <c r="AB1512" t="s">
        <v>42969</v>
      </c>
      <c r="AC1512" t="s">
        <v>49736</v>
      </c>
      <c r="AD1512" t="s">
        <v>41499</v>
      </c>
      <c r="AE1512" t="s">
        <v>105</v>
      </c>
      <c r="AF1512" s="119" t="str">
        <f t="shared" si="94"/>
        <v>NA</v>
      </c>
      <c r="AG1512" s="119"/>
      <c r="AH1512" s="119"/>
      <c r="AI1512" s="119"/>
      <c r="AJ1512" s="119" t="str">
        <f t="shared" si="95"/>
        <v>NA</v>
      </c>
      <c r="AK1512" s="190"/>
      <c r="AL1512" s="191"/>
    </row>
    <row r="1513" spans="1:38" x14ac:dyDescent="0.25">
      <c r="A1513" t="s">
        <v>12124</v>
      </c>
      <c r="B1513" t="s">
        <v>12122</v>
      </c>
      <c r="C1513" t="s">
        <v>12123</v>
      </c>
      <c r="D1513" t="s">
        <v>675</v>
      </c>
      <c r="E1513" t="s">
        <v>3308</v>
      </c>
      <c r="F1513" t="s">
        <v>54</v>
      </c>
      <c r="G1513"/>
      <c r="H1513" t="s">
        <v>43783</v>
      </c>
      <c r="I1513" t="s">
        <v>50978</v>
      </c>
      <c r="J1513" t="s">
        <v>12125</v>
      </c>
      <c r="K1513" t="s">
        <v>105</v>
      </c>
      <c r="L1513" s="119" t="str">
        <f t="shared" si="92"/>
        <v>NA</v>
      </c>
      <c r="M1513" s="119"/>
      <c r="N1513" s="120" t="str">
        <f t="shared" si="93"/>
        <v>NA</v>
      </c>
      <c r="O1513" s="120"/>
      <c r="P1513"/>
      <c r="Q1513"/>
      <c r="R1513"/>
      <c r="S1513"/>
      <c r="T1513"/>
      <c r="U1513" t="s">
        <v>40557</v>
      </c>
      <c r="V1513" t="s">
        <v>40558</v>
      </c>
      <c r="W1513" t="s">
        <v>3291</v>
      </c>
      <c r="X1513" t="s">
        <v>102</v>
      </c>
      <c r="Y1513" t="s">
        <v>40559</v>
      </c>
      <c r="Z1513" t="s">
        <v>54</v>
      </c>
      <c r="AA1513"/>
      <c r="AB1513" t="s">
        <v>42970</v>
      </c>
      <c r="AC1513" t="s">
        <v>56463</v>
      </c>
      <c r="AD1513" t="s">
        <v>41500</v>
      </c>
      <c r="AE1513" t="s">
        <v>105</v>
      </c>
      <c r="AF1513" s="119" t="str">
        <f t="shared" si="94"/>
        <v>NA</v>
      </c>
      <c r="AG1513" s="119"/>
      <c r="AH1513" s="119"/>
      <c r="AI1513" s="119"/>
      <c r="AJ1513" s="119" t="str">
        <f t="shared" si="95"/>
        <v>NA</v>
      </c>
      <c r="AK1513" s="190"/>
      <c r="AL1513" s="191"/>
    </row>
    <row r="1514" spans="1:38" x14ac:dyDescent="0.25">
      <c r="A1514" t="s">
        <v>8852</v>
      </c>
      <c r="B1514" t="s">
        <v>8850</v>
      </c>
      <c r="C1514" t="s">
        <v>8851</v>
      </c>
      <c r="D1514" t="s">
        <v>675</v>
      </c>
      <c r="E1514" t="s">
        <v>3308</v>
      </c>
      <c r="F1514" t="s">
        <v>54</v>
      </c>
      <c r="G1514"/>
      <c r="H1514" t="s">
        <v>43782</v>
      </c>
      <c r="I1514" t="s">
        <v>50978</v>
      </c>
      <c r="J1514"/>
      <c r="K1514" t="s">
        <v>105</v>
      </c>
      <c r="L1514" s="119" t="str">
        <f t="shared" si="92"/>
        <v>NA</v>
      </c>
      <c r="M1514" s="119"/>
      <c r="N1514" s="120" t="str">
        <f t="shared" si="93"/>
        <v>NA</v>
      </c>
      <c r="O1514" s="120"/>
      <c r="P1514"/>
      <c r="Q1514"/>
      <c r="R1514"/>
      <c r="S1514"/>
      <c r="T1514"/>
      <c r="U1514" t="s">
        <v>1383</v>
      </c>
      <c r="V1514" t="s">
        <v>40560</v>
      </c>
      <c r="W1514" t="s">
        <v>1382</v>
      </c>
      <c r="X1514" t="s">
        <v>102</v>
      </c>
      <c r="Y1514" t="s">
        <v>1384</v>
      </c>
      <c r="Z1514" t="s">
        <v>54</v>
      </c>
      <c r="AA1514"/>
      <c r="AB1514" t="s">
        <v>42971</v>
      </c>
      <c r="AC1514" t="s">
        <v>50330</v>
      </c>
      <c r="AD1514" t="s">
        <v>1383</v>
      </c>
      <c r="AE1514" t="s">
        <v>105</v>
      </c>
      <c r="AF1514" s="119" t="str">
        <f t="shared" si="94"/>
        <v>NA</v>
      </c>
      <c r="AG1514" s="119"/>
      <c r="AH1514" s="119"/>
      <c r="AI1514" s="119"/>
      <c r="AJ1514" s="119" t="str">
        <f t="shared" si="95"/>
        <v>NA</v>
      </c>
      <c r="AK1514" s="190"/>
      <c r="AL1514" s="191"/>
    </row>
    <row r="1515" spans="1:38" x14ac:dyDescent="0.25">
      <c r="A1515" t="s">
        <v>7011</v>
      </c>
      <c r="B1515" t="s">
        <v>7009</v>
      </c>
      <c r="C1515" t="s">
        <v>7010</v>
      </c>
      <c r="D1515" t="s">
        <v>675</v>
      </c>
      <c r="E1515" t="s">
        <v>3308</v>
      </c>
      <c r="F1515" t="s">
        <v>54</v>
      </c>
      <c r="G1515"/>
      <c r="H1515" t="s">
        <v>43783</v>
      </c>
      <c r="I1515" t="s">
        <v>50978</v>
      </c>
      <c r="J1515" t="s">
        <v>7012</v>
      </c>
      <c r="K1515" t="s">
        <v>105</v>
      </c>
      <c r="L1515" s="119" t="str">
        <f t="shared" si="92"/>
        <v>NA</v>
      </c>
      <c r="M1515" s="119"/>
      <c r="N1515" s="120" t="str">
        <f t="shared" si="93"/>
        <v>NA</v>
      </c>
      <c r="O1515" s="120"/>
      <c r="P1515"/>
      <c r="Q1515"/>
      <c r="R1515"/>
      <c r="S1515"/>
      <c r="T1515"/>
      <c r="U1515" t="s">
        <v>40561</v>
      </c>
      <c r="V1515" t="s">
        <v>40562</v>
      </c>
      <c r="W1515" t="s">
        <v>1853</v>
      </c>
      <c r="X1515" t="s">
        <v>102</v>
      </c>
      <c r="Y1515" t="s">
        <v>1384</v>
      </c>
      <c r="Z1515" t="s">
        <v>54</v>
      </c>
      <c r="AA1515"/>
      <c r="AB1515" t="s">
        <v>42971</v>
      </c>
      <c r="AC1515" t="s">
        <v>50330</v>
      </c>
      <c r="AD1515" t="s">
        <v>41501</v>
      </c>
      <c r="AE1515" t="s">
        <v>105</v>
      </c>
      <c r="AF1515" s="119" t="str">
        <f t="shared" si="94"/>
        <v>NA</v>
      </c>
      <c r="AG1515" s="119"/>
      <c r="AH1515" s="119"/>
      <c r="AI1515" s="119"/>
      <c r="AJ1515" s="119" t="str">
        <f t="shared" si="95"/>
        <v>NA</v>
      </c>
      <c r="AK1515" s="190"/>
      <c r="AL1515" s="191"/>
    </row>
    <row r="1516" spans="1:38" x14ac:dyDescent="0.25">
      <c r="A1516" t="s">
        <v>22356</v>
      </c>
      <c r="B1516" t="s">
        <v>22354</v>
      </c>
      <c r="C1516" t="s">
        <v>22355</v>
      </c>
      <c r="D1516" t="s">
        <v>675</v>
      </c>
      <c r="E1516" t="s">
        <v>3308</v>
      </c>
      <c r="F1516" t="s">
        <v>54</v>
      </c>
      <c r="G1516"/>
      <c r="H1516" t="s">
        <v>43783</v>
      </c>
      <c r="I1516" t="s">
        <v>50978</v>
      </c>
      <c r="J1516" t="s">
        <v>22357</v>
      </c>
      <c r="K1516" t="s">
        <v>105</v>
      </c>
      <c r="L1516" s="119" t="str">
        <f t="shared" si="92"/>
        <v>NA</v>
      </c>
      <c r="M1516" s="119"/>
      <c r="N1516" s="120" t="str">
        <f t="shared" si="93"/>
        <v>NA</v>
      </c>
      <c r="O1516" s="120"/>
      <c r="P1516"/>
      <c r="Q1516"/>
      <c r="R1516"/>
      <c r="S1516"/>
      <c r="T1516"/>
      <c r="U1516" t="s">
        <v>40563</v>
      </c>
      <c r="V1516" t="s">
        <v>40564</v>
      </c>
      <c r="W1516" t="s">
        <v>1853</v>
      </c>
      <c r="X1516" t="s">
        <v>102</v>
      </c>
      <c r="Y1516" t="s">
        <v>1384</v>
      </c>
      <c r="Z1516" t="s">
        <v>54</v>
      </c>
      <c r="AA1516"/>
      <c r="AB1516" t="s">
        <v>42972</v>
      </c>
      <c r="AC1516" t="s">
        <v>50330</v>
      </c>
      <c r="AD1516" t="s">
        <v>41502</v>
      </c>
      <c r="AE1516" t="s">
        <v>105</v>
      </c>
      <c r="AF1516" s="119" t="str">
        <f t="shared" si="94"/>
        <v>NA</v>
      </c>
      <c r="AG1516" s="119"/>
      <c r="AH1516" s="119"/>
      <c r="AI1516" s="119"/>
      <c r="AJ1516" s="119" t="str">
        <f t="shared" si="95"/>
        <v>NA</v>
      </c>
      <c r="AK1516" s="190"/>
      <c r="AL1516" s="191"/>
    </row>
    <row r="1517" spans="1:38" x14ac:dyDescent="0.25">
      <c r="A1517" t="s">
        <v>11350</v>
      </c>
      <c r="B1517" t="s">
        <v>11348</v>
      </c>
      <c r="C1517" t="s">
        <v>11349</v>
      </c>
      <c r="D1517" t="s">
        <v>675</v>
      </c>
      <c r="E1517" t="s">
        <v>3308</v>
      </c>
      <c r="F1517" t="s">
        <v>54</v>
      </c>
      <c r="G1517"/>
      <c r="H1517" t="s">
        <v>43783</v>
      </c>
      <c r="I1517" t="s">
        <v>50978</v>
      </c>
      <c r="J1517"/>
      <c r="K1517" t="s">
        <v>105</v>
      </c>
      <c r="L1517" s="119" t="str">
        <f t="shared" si="92"/>
        <v>NA</v>
      </c>
      <c r="M1517" s="119"/>
      <c r="N1517" s="120" t="str">
        <f t="shared" si="93"/>
        <v>NA</v>
      </c>
      <c r="O1517" s="120"/>
      <c r="P1517"/>
      <c r="Q1517"/>
      <c r="R1517"/>
      <c r="S1517"/>
      <c r="T1517"/>
      <c r="U1517" t="s">
        <v>1854</v>
      </c>
      <c r="V1517" t="s">
        <v>40565</v>
      </c>
      <c r="W1517" t="s">
        <v>1853</v>
      </c>
      <c r="X1517" t="s">
        <v>102</v>
      </c>
      <c r="Y1517" t="s">
        <v>1855</v>
      </c>
      <c r="Z1517" t="s">
        <v>54</v>
      </c>
      <c r="AA1517"/>
      <c r="AB1517" t="s">
        <v>42973</v>
      </c>
      <c r="AC1517" t="s">
        <v>50331</v>
      </c>
      <c r="AD1517" t="s">
        <v>1856</v>
      </c>
      <c r="AE1517" t="s">
        <v>105</v>
      </c>
      <c r="AF1517" s="119" t="str">
        <f t="shared" si="94"/>
        <v>NA</v>
      </c>
      <c r="AG1517" s="119"/>
      <c r="AH1517" s="119"/>
      <c r="AI1517" s="119"/>
      <c r="AJ1517" s="119" t="str">
        <f t="shared" si="95"/>
        <v>NA</v>
      </c>
      <c r="AK1517" s="190"/>
      <c r="AL1517" s="191"/>
    </row>
    <row r="1518" spans="1:38" x14ac:dyDescent="0.25">
      <c r="A1518" t="s">
        <v>16302</v>
      </c>
      <c r="B1518" t="s">
        <v>16300</v>
      </c>
      <c r="C1518" t="s">
        <v>16301</v>
      </c>
      <c r="D1518" t="s">
        <v>675</v>
      </c>
      <c r="E1518" t="s">
        <v>3308</v>
      </c>
      <c r="F1518" t="s">
        <v>54</v>
      </c>
      <c r="G1518"/>
      <c r="H1518" t="s">
        <v>43781</v>
      </c>
      <c r="I1518" t="s">
        <v>50978</v>
      </c>
      <c r="J1518"/>
      <c r="K1518" t="s">
        <v>105</v>
      </c>
      <c r="L1518" s="119" t="str">
        <f t="shared" si="92"/>
        <v>NA</v>
      </c>
      <c r="M1518" s="119"/>
      <c r="N1518" s="120" t="str">
        <f t="shared" si="93"/>
        <v>NA</v>
      </c>
      <c r="O1518" s="120"/>
      <c r="P1518"/>
      <c r="Q1518"/>
      <c r="R1518"/>
      <c r="S1518"/>
      <c r="T1518"/>
      <c r="U1518" t="s">
        <v>1040</v>
      </c>
      <c r="V1518" t="s">
        <v>40566</v>
      </c>
      <c r="W1518" t="s">
        <v>1039</v>
      </c>
      <c r="X1518" t="s">
        <v>102</v>
      </c>
      <c r="Y1518" t="s">
        <v>1041</v>
      </c>
      <c r="Z1518" t="s">
        <v>54</v>
      </c>
      <c r="AA1518"/>
      <c r="AB1518" t="s">
        <v>42974</v>
      </c>
      <c r="AC1518" t="s">
        <v>50332</v>
      </c>
      <c r="AD1518" t="s">
        <v>1040</v>
      </c>
      <c r="AE1518" t="s">
        <v>105</v>
      </c>
      <c r="AF1518" s="119" t="str">
        <f t="shared" si="94"/>
        <v>NA</v>
      </c>
      <c r="AG1518" s="119"/>
      <c r="AH1518" s="119"/>
      <c r="AI1518" s="119"/>
      <c r="AJ1518" s="119" t="str">
        <f t="shared" si="95"/>
        <v>NA</v>
      </c>
      <c r="AK1518" s="190"/>
      <c r="AL1518" s="191"/>
    </row>
    <row r="1519" spans="1:38" x14ac:dyDescent="0.25">
      <c r="A1519" t="s">
        <v>18407</v>
      </c>
      <c r="B1519" t="s">
        <v>18405</v>
      </c>
      <c r="C1519" t="s">
        <v>18406</v>
      </c>
      <c r="D1519" t="s">
        <v>675</v>
      </c>
      <c r="E1519" t="s">
        <v>18408</v>
      </c>
      <c r="F1519" t="s">
        <v>54</v>
      </c>
      <c r="G1519"/>
      <c r="H1519" t="s">
        <v>43784</v>
      </c>
      <c r="I1519" t="s">
        <v>50979</v>
      </c>
      <c r="J1519" t="s">
        <v>18409</v>
      </c>
      <c r="K1519" t="s">
        <v>565</v>
      </c>
      <c r="L1519" s="119" t="str">
        <f t="shared" si="92"/>
        <v>NA</v>
      </c>
      <c r="M1519" s="119"/>
      <c r="N1519" s="120" t="str">
        <f t="shared" si="93"/>
        <v>NA</v>
      </c>
      <c r="O1519" s="120"/>
      <c r="P1519"/>
      <c r="Q1519"/>
      <c r="R1519"/>
      <c r="S1519"/>
      <c r="T1519"/>
      <c r="U1519" t="s">
        <v>40567</v>
      </c>
      <c r="V1519" t="s">
        <v>40568</v>
      </c>
      <c r="W1519" t="s">
        <v>3282</v>
      </c>
      <c r="X1519" t="s">
        <v>102</v>
      </c>
      <c r="Y1519" t="s">
        <v>3284</v>
      </c>
      <c r="Z1519" t="s">
        <v>54</v>
      </c>
      <c r="AA1519"/>
      <c r="AB1519" t="s">
        <v>42975</v>
      </c>
      <c r="AC1519" t="s">
        <v>50333</v>
      </c>
      <c r="AD1519" t="s">
        <v>40567</v>
      </c>
      <c r="AE1519" t="s">
        <v>105</v>
      </c>
      <c r="AF1519" s="119" t="str">
        <f t="shared" si="94"/>
        <v>NA</v>
      </c>
      <c r="AG1519" s="119"/>
      <c r="AH1519" s="119"/>
      <c r="AI1519" s="119"/>
      <c r="AJ1519" s="119" t="str">
        <f t="shared" si="95"/>
        <v>NA</v>
      </c>
      <c r="AK1519" s="190"/>
      <c r="AL1519" s="191"/>
    </row>
    <row r="1520" spans="1:38" x14ac:dyDescent="0.25">
      <c r="A1520" t="s">
        <v>18432</v>
      </c>
      <c r="B1520" t="s">
        <v>18430</v>
      </c>
      <c r="C1520" t="s">
        <v>18431</v>
      </c>
      <c r="D1520" t="s">
        <v>675</v>
      </c>
      <c r="E1520" t="s">
        <v>949</v>
      </c>
      <c r="F1520" t="s">
        <v>54</v>
      </c>
      <c r="G1520"/>
      <c r="H1520" t="s">
        <v>43785</v>
      </c>
      <c r="I1520" t="s">
        <v>50980</v>
      </c>
      <c r="J1520" t="s">
        <v>18433</v>
      </c>
      <c r="K1520" t="s">
        <v>105</v>
      </c>
      <c r="L1520" s="119" t="str">
        <f t="shared" si="92"/>
        <v>NA</v>
      </c>
      <c r="M1520" s="119"/>
      <c r="N1520" s="120" t="str">
        <f t="shared" si="93"/>
        <v>NA</v>
      </c>
      <c r="O1520" s="120"/>
      <c r="P1520"/>
      <c r="Q1520"/>
      <c r="R1520"/>
      <c r="S1520"/>
      <c r="T1520"/>
      <c r="U1520" t="s">
        <v>40569</v>
      </c>
      <c r="V1520" t="s">
        <v>40570</v>
      </c>
      <c r="W1520" t="s">
        <v>3282</v>
      </c>
      <c r="X1520" t="s">
        <v>102</v>
      </c>
      <c r="Y1520" t="s">
        <v>1448</v>
      </c>
      <c r="Z1520" t="s">
        <v>54</v>
      </c>
      <c r="AA1520"/>
      <c r="AB1520" t="s">
        <v>42977</v>
      </c>
      <c r="AC1520" t="s">
        <v>50335</v>
      </c>
      <c r="AD1520" t="s">
        <v>41503</v>
      </c>
      <c r="AE1520" t="s">
        <v>105</v>
      </c>
      <c r="AF1520" s="119" t="str">
        <f t="shared" si="94"/>
        <v>NA</v>
      </c>
      <c r="AG1520" s="119"/>
      <c r="AH1520" s="119"/>
      <c r="AI1520" s="119"/>
      <c r="AJ1520" s="119" t="str">
        <f t="shared" si="95"/>
        <v>NA</v>
      </c>
      <c r="AK1520" s="190"/>
      <c r="AL1520" s="191"/>
    </row>
    <row r="1521" spans="1:38" x14ac:dyDescent="0.25">
      <c r="A1521" t="s">
        <v>17853</v>
      </c>
      <c r="B1521" t="s">
        <v>17851</v>
      </c>
      <c r="C1521" t="s">
        <v>17852</v>
      </c>
      <c r="D1521" t="s">
        <v>675</v>
      </c>
      <c r="E1521" t="s">
        <v>17854</v>
      </c>
      <c r="F1521" t="s">
        <v>54</v>
      </c>
      <c r="G1521"/>
      <c r="H1521" t="s">
        <v>43786</v>
      </c>
      <c r="I1521" t="s">
        <v>50981</v>
      </c>
      <c r="J1521" t="s">
        <v>17855</v>
      </c>
      <c r="K1521" t="s">
        <v>565</v>
      </c>
      <c r="L1521" s="119" t="str">
        <f t="shared" si="92"/>
        <v>NA</v>
      </c>
      <c r="M1521" s="119"/>
      <c r="N1521" s="120" t="str">
        <f t="shared" si="93"/>
        <v>NA</v>
      </c>
      <c r="O1521" s="120"/>
      <c r="P1521"/>
      <c r="Q1521"/>
      <c r="R1521"/>
      <c r="S1521"/>
      <c r="T1521"/>
      <c r="U1521" t="s">
        <v>40571</v>
      </c>
      <c r="V1521" t="s">
        <v>40572</v>
      </c>
      <c r="W1521" t="s">
        <v>3282</v>
      </c>
      <c r="X1521" t="s">
        <v>102</v>
      </c>
      <c r="Y1521" t="s">
        <v>40573</v>
      </c>
      <c r="Z1521" t="s">
        <v>54</v>
      </c>
      <c r="AA1521"/>
      <c r="AB1521" t="s">
        <v>42978</v>
      </c>
      <c r="AC1521" t="s">
        <v>56464</v>
      </c>
      <c r="AD1521" t="s">
        <v>41504</v>
      </c>
      <c r="AE1521" t="s">
        <v>105</v>
      </c>
      <c r="AF1521" s="119" t="str">
        <f t="shared" si="94"/>
        <v>NA</v>
      </c>
      <c r="AG1521" s="119"/>
      <c r="AH1521" s="119"/>
      <c r="AI1521" s="119"/>
      <c r="AJ1521" s="119" t="str">
        <f t="shared" si="95"/>
        <v>NA</v>
      </c>
      <c r="AK1521" s="190"/>
      <c r="AL1521" s="191"/>
    </row>
    <row r="1522" spans="1:38" x14ac:dyDescent="0.25">
      <c r="A1522" t="s">
        <v>20369</v>
      </c>
      <c r="B1522" t="s">
        <v>20367</v>
      </c>
      <c r="C1522" t="s">
        <v>20368</v>
      </c>
      <c r="D1522" t="s">
        <v>675</v>
      </c>
      <c r="E1522" t="s">
        <v>20370</v>
      </c>
      <c r="F1522" t="s">
        <v>54</v>
      </c>
      <c r="G1522"/>
      <c r="H1522" t="s">
        <v>43787</v>
      </c>
      <c r="I1522" t="s">
        <v>50982</v>
      </c>
      <c r="J1522"/>
      <c r="K1522" t="s">
        <v>105</v>
      </c>
      <c r="L1522" s="119" t="str">
        <f t="shared" si="92"/>
        <v>NA</v>
      </c>
      <c r="M1522" s="119"/>
      <c r="N1522" s="120" t="str">
        <f t="shared" si="93"/>
        <v>NA</v>
      </c>
      <c r="O1522" s="120"/>
      <c r="P1522"/>
      <c r="Q1522"/>
      <c r="R1522"/>
      <c r="S1522"/>
      <c r="T1522"/>
      <c r="U1522" t="s">
        <v>2872</v>
      </c>
      <c r="V1522" t="s">
        <v>40574</v>
      </c>
      <c r="W1522" t="s">
        <v>2871</v>
      </c>
      <c r="X1522" t="s">
        <v>102</v>
      </c>
      <c r="Y1522" t="s">
        <v>2873</v>
      </c>
      <c r="Z1522" t="s">
        <v>54</v>
      </c>
      <c r="AA1522"/>
      <c r="AB1522" t="s">
        <v>42979</v>
      </c>
      <c r="AC1522" t="s">
        <v>50336</v>
      </c>
      <c r="AD1522" t="s">
        <v>2874</v>
      </c>
      <c r="AE1522" t="s">
        <v>105</v>
      </c>
      <c r="AF1522" s="119" t="str">
        <f t="shared" si="94"/>
        <v>NA</v>
      </c>
      <c r="AG1522" s="119"/>
      <c r="AH1522" s="119"/>
      <c r="AI1522" s="119"/>
      <c r="AJ1522" s="119" t="str">
        <f t="shared" si="95"/>
        <v>NA</v>
      </c>
      <c r="AK1522" s="190"/>
      <c r="AL1522" s="191"/>
    </row>
    <row r="1523" spans="1:38" x14ac:dyDescent="0.25">
      <c r="A1523" t="s">
        <v>18315</v>
      </c>
      <c r="B1523" t="s">
        <v>18313</v>
      </c>
      <c r="C1523" t="s">
        <v>18314</v>
      </c>
      <c r="D1523" t="s">
        <v>675</v>
      </c>
      <c r="E1523" t="s">
        <v>18316</v>
      </c>
      <c r="F1523" t="s">
        <v>54</v>
      </c>
      <c r="G1523"/>
      <c r="H1523" t="s">
        <v>43788</v>
      </c>
      <c r="I1523" t="s">
        <v>50983</v>
      </c>
      <c r="J1523"/>
      <c r="K1523" t="s">
        <v>565</v>
      </c>
      <c r="L1523" s="119" t="str">
        <f t="shared" si="92"/>
        <v>NA</v>
      </c>
      <c r="M1523" s="119"/>
      <c r="N1523" s="120" t="str">
        <f t="shared" si="93"/>
        <v>NA</v>
      </c>
      <c r="O1523" s="120"/>
      <c r="P1523"/>
      <c r="Q1523"/>
      <c r="R1523"/>
      <c r="S1523"/>
      <c r="T1523"/>
      <c r="U1523" t="s">
        <v>40575</v>
      </c>
      <c r="V1523" t="s">
        <v>40576</v>
      </c>
      <c r="W1523" t="s">
        <v>2871</v>
      </c>
      <c r="X1523" t="s">
        <v>102</v>
      </c>
      <c r="Y1523" t="s">
        <v>2873</v>
      </c>
      <c r="Z1523" t="s">
        <v>54</v>
      </c>
      <c r="AA1523"/>
      <c r="AB1523" t="s">
        <v>42979</v>
      </c>
      <c r="AC1523" t="s">
        <v>50336</v>
      </c>
      <c r="AD1523" t="s">
        <v>41505</v>
      </c>
      <c r="AE1523" t="s">
        <v>105</v>
      </c>
      <c r="AF1523" s="119" t="str">
        <f t="shared" si="94"/>
        <v>NA</v>
      </c>
      <c r="AG1523" s="119"/>
      <c r="AH1523" s="119"/>
      <c r="AI1523" s="119"/>
      <c r="AJ1523" s="119" t="str">
        <f t="shared" si="95"/>
        <v>NA</v>
      </c>
      <c r="AK1523" s="190"/>
      <c r="AL1523" s="191"/>
    </row>
    <row r="1524" spans="1:38" x14ac:dyDescent="0.25">
      <c r="A1524" t="s">
        <v>21112</v>
      </c>
      <c r="B1524" t="s">
        <v>21110</v>
      </c>
      <c r="C1524" t="s">
        <v>21111</v>
      </c>
      <c r="D1524" t="s">
        <v>675</v>
      </c>
      <c r="E1524" t="s">
        <v>18316</v>
      </c>
      <c r="F1524" t="s">
        <v>54</v>
      </c>
      <c r="G1524"/>
      <c r="H1524" t="s">
        <v>43789</v>
      </c>
      <c r="I1524" t="s">
        <v>50983</v>
      </c>
      <c r="J1524" t="s">
        <v>21112</v>
      </c>
      <c r="K1524" t="s">
        <v>105</v>
      </c>
      <c r="L1524" s="119" t="str">
        <f t="shared" si="92"/>
        <v>NA</v>
      </c>
      <c r="M1524" s="119"/>
      <c r="N1524" s="120" t="str">
        <f t="shared" si="93"/>
        <v>NA</v>
      </c>
      <c r="O1524" s="120"/>
      <c r="P1524"/>
      <c r="Q1524"/>
      <c r="R1524"/>
      <c r="S1524"/>
      <c r="T1524"/>
      <c r="U1524" t="s">
        <v>40577</v>
      </c>
      <c r="V1524" t="s">
        <v>40578</v>
      </c>
      <c r="W1524" t="s">
        <v>3268</v>
      </c>
      <c r="X1524" t="s">
        <v>102</v>
      </c>
      <c r="Y1524" t="s">
        <v>11520</v>
      </c>
      <c r="Z1524" t="s">
        <v>54</v>
      </c>
      <c r="AA1524"/>
      <c r="AB1524" t="s">
        <v>42980</v>
      </c>
      <c r="AC1524" t="s">
        <v>56465</v>
      </c>
      <c r="AD1524" t="s">
        <v>40577</v>
      </c>
      <c r="AE1524" t="s">
        <v>105</v>
      </c>
      <c r="AF1524" s="119" t="str">
        <f t="shared" si="94"/>
        <v>NA</v>
      </c>
      <c r="AG1524" s="119"/>
      <c r="AH1524" s="119"/>
      <c r="AI1524" s="119"/>
      <c r="AJ1524" s="119" t="str">
        <f t="shared" si="95"/>
        <v>NA</v>
      </c>
      <c r="AK1524" s="190"/>
      <c r="AL1524" s="191"/>
    </row>
    <row r="1525" spans="1:38" x14ac:dyDescent="0.25">
      <c r="A1525" t="s">
        <v>18770</v>
      </c>
      <c r="B1525" t="s">
        <v>18768</v>
      </c>
      <c r="C1525" t="s">
        <v>18769</v>
      </c>
      <c r="D1525" t="s">
        <v>675</v>
      </c>
      <c r="E1525" t="s">
        <v>18771</v>
      </c>
      <c r="F1525" t="s">
        <v>54</v>
      </c>
      <c r="G1525"/>
      <c r="H1525" t="s">
        <v>43790</v>
      </c>
      <c r="I1525" t="s">
        <v>50984</v>
      </c>
      <c r="J1525" t="s">
        <v>18772</v>
      </c>
      <c r="K1525" t="s">
        <v>565</v>
      </c>
      <c r="L1525" s="119" t="str">
        <f t="shared" si="92"/>
        <v>NA</v>
      </c>
      <c r="M1525" s="119"/>
      <c r="N1525" s="120" t="str">
        <f t="shared" si="93"/>
        <v>NA</v>
      </c>
      <c r="O1525" s="120"/>
      <c r="P1525"/>
      <c r="Q1525"/>
      <c r="R1525"/>
      <c r="S1525"/>
      <c r="T1525"/>
      <c r="U1525" t="s">
        <v>3211</v>
      </c>
      <c r="V1525" t="s">
        <v>40579</v>
      </c>
      <c r="W1525" t="s">
        <v>3210</v>
      </c>
      <c r="X1525" t="s">
        <v>102</v>
      </c>
      <c r="Y1525" t="s">
        <v>3212</v>
      </c>
      <c r="Z1525" t="s">
        <v>54</v>
      </c>
      <c r="AA1525"/>
      <c r="AB1525" t="s">
        <v>42982</v>
      </c>
      <c r="AC1525" t="s">
        <v>50338</v>
      </c>
      <c r="AD1525" t="s">
        <v>3213</v>
      </c>
      <c r="AE1525" t="s">
        <v>105</v>
      </c>
      <c r="AF1525" s="119" t="str">
        <f t="shared" si="94"/>
        <v>NA</v>
      </c>
      <c r="AG1525" s="119"/>
      <c r="AH1525" s="119"/>
      <c r="AI1525" s="119"/>
      <c r="AJ1525" s="119" t="str">
        <f t="shared" si="95"/>
        <v>NA</v>
      </c>
      <c r="AK1525" s="190"/>
      <c r="AL1525" s="191"/>
    </row>
    <row r="1526" spans="1:38" x14ac:dyDescent="0.25">
      <c r="A1526" t="s">
        <v>18412</v>
      </c>
      <c r="B1526" t="s">
        <v>18410</v>
      </c>
      <c r="C1526" t="s">
        <v>18411</v>
      </c>
      <c r="D1526" t="s">
        <v>675</v>
      </c>
      <c r="E1526" t="s">
        <v>18413</v>
      </c>
      <c r="F1526" t="s">
        <v>54</v>
      </c>
      <c r="G1526"/>
      <c r="H1526" t="s">
        <v>43791</v>
      </c>
      <c r="I1526" t="s">
        <v>50985</v>
      </c>
      <c r="J1526" t="s">
        <v>18414</v>
      </c>
      <c r="K1526" t="s">
        <v>565</v>
      </c>
      <c r="L1526" s="119" t="str">
        <f t="shared" si="92"/>
        <v>NA</v>
      </c>
      <c r="M1526" s="119"/>
      <c r="N1526" s="120" t="str">
        <f t="shared" si="93"/>
        <v>NA</v>
      </c>
      <c r="O1526" s="120"/>
      <c r="P1526"/>
      <c r="Q1526"/>
      <c r="R1526"/>
      <c r="S1526"/>
      <c r="T1526"/>
      <c r="U1526" t="s">
        <v>40580</v>
      </c>
      <c r="V1526" t="s">
        <v>40581</v>
      </c>
      <c r="W1526" t="s">
        <v>2871</v>
      </c>
      <c r="X1526" t="s">
        <v>102</v>
      </c>
      <c r="Y1526" t="s">
        <v>3212</v>
      </c>
      <c r="Z1526" t="s">
        <v>54</v>
      </c>
      <c r="AA1526"/>
      <c r="AB1526" t="s">
        <v>42983</v>
      </c>
      <c r="AC1526" t="s">
        <v>50338</v>
      </c>
      <c r="AD1526" t="s">
        <v>41506</v>
      </c>
      <c r="AE1526" t="s">
        <v>105</v>
      </c>
      <c r="AF1526" s="119" t="str">
        <f t="shared" si="94"/>
        <v>NA</v>
      </c>
      <c r="AG1526" s="119"/>
      <c r="AH1526" s="119"/>
      <c r="AI1526" s="119"/>
      <c r="AJ1526" s="119" t="str">
        <f t="shared" si="95"/>
        <v>NA</v>
      </c>
      <c r="AK1526" s="190"/>
      <c r="AL1526" s="191"/>
    </row>
    <row r="1527" spans="1:38" x14ac:dyDescent="0.25">
      <c r="A1527" t="s">
        <v>11265</v>
      </c>
      <c r="B1527" t="s">
        <v>11263</v>
      </c>
      <c r="C1527" t="s">
        <v>11264</v>
      </c>
      <c r="D1527" t="s">
        <v>675</v>
      </c>
      <c r="E1527" t="s">
        <v>11266</v>
      </c>
      <c r="F1527" t="s">
        <v>54</v>
      </c>
      <c r="G1527"/>
      <c r="H1527" t="s">
        <v>43792</v>
      </c>
      <c r="I1527" t="s">
        <v>50986</v>
      </c>
      <c r="J1527"/>
      <c r="K1527" t="s">
        <v>105</v>
      </c>
      <c r="L1527" s="119" t="str">
        <f t="shared" si="92"/>
        <v>NA</v>
      </c>
      <c r="M1527" s="119"/>
      <c r="N1527" s="120" t="str">
        <f t="shared" si="93"/>
        <v>NA</v>
      </c>
      <c r="O1527" s="120"/>
      <c r="P1527"/>
      <c r="Q1527"/>
      <c r="R1527"/>
      <c r="S1527"/>
      <c r="T1527"/>
      <c r="U1527" t="s">
        <v>2749</v>
      </c>
      <c r="V1527" t="s">
        <v>40582</v>
      </c>
      <c r="W1527" t="s">
        <v>2748</v>
      </c>
      <c r="X1527" t="s">
        <v>102</v>
      </c>
      <c r="Y1527" t="s">
        <v>2750</v>
      </c>
      <c r="Z1527" t="s">
        <v>54</v>
      </c>
      <c r="AA1527"/>
      <c r="AB1527" t="s">
        <v>42984</v>
      </c>
      <c r="AC1527" t="s">
        <v>50339</v>
      </c>
      <c r="AD1527" t="s">
        <v>2751</v>
      </c>
      <c r="AE1527" t="s">
        <v>105</v>
      </c>
      <c r="AF1527" s="119" t="str">
        <f t="shared" si="94"/>
        <v>NA</v>
      </c>
      <c r="AG1527" s="119"/>
      <c r="AH1527" s="119"/>
      <c r="AI1527" s="119"/>
      <c r="AJ1527" s="119" t="str">
        <f t="shared" si="95"/>
        <v>NA</v>
      </c>
      <c r="AK1527" s="190"/>
      <c r="AL1527" s="191"/>
    </row>
    <row r="1528" spans="1:38" x14ac:dyDescent="0.25">
      <c r="A1528" t="s">
        <v>19000</v>
      </c>
      <c r="B1528" t="s">
        <v>18998</v>
      </c>
      <c r="C1528" t="s">
        <v>18999</v>
      </c>
      <c r="D1528" t="s">
        <v>675</v>
      </c>
      <c r="E1528" t="s">
        <v>19001</v>
      </c>
      <c r="F1528" t="s">
        <v>54</v>
      </c>
      <c r="G1528"/>
      <c r="H1528" t="s">
        <v>43793</v>
      </c>
      <c r="I1528" t="s">
        <v>50987</v>
      </c>
      <c r="J1528"/>
      <c r="K1528" t="s">
        <v>565</v>
      </c>
      <c r="L1528" s="119" t="str">
        <f t="shared" si="92"/>
        <v>NA</v>
      </c>
      <c r="M1528" s="119"/>
      <c r="N1528" s="120" t="str">
        <f t="shared" si="93"/>
        <v>NA</v>
      </c>
      <c r="O1528" s="120"/>
      <c r="P1528"/>
      <c r="Q1528"/>
      <c r="R1528"/>
      <c r="S1528"/>
      <c r="T1528"/>
      <c r="U1528" t="s">
        <v>40583</v>
      </c>
      <c r="V1528" t="s">
        <v>40584</v>
      </c>
      <c r="W1528" t="s">
        <v>2856</v>
      </c>
      <c r="X1528" t="s">
        <v>102</v>
      </c>
      <c r="Y1528" t="s">
        <v>2858</v>
      </c>
      <c r="Z1528" t="s">
        <v>54</v>
      </c>
      <c r="AA1528"/>
      <c r="AB1528" t="s">
        <v>42985</v>
      </c>
      <c r="AC1528" t="s">
        <v>50340</v>
      </c>
      <c r="AD1528" t="s">
        <v>41507</v>
      </c>
      <c r="AE1528" t="s">
        <v>105</v>
      </c>
      <c r="AF1528" s="119" t="str">
        <f t="shared" si="94"/>
        <v>NA</v>
      </c>
      <c r="AG1528" s="119"/>
      <c r="AH1528" s="119"/>
      <c r="AI1528" s="119"/>
      <c r="AJ1528" s="119" t="str">
        <f t="shared" si="95"/>
        <v>NA</v>
      </c>
      <c r="AK1528" s="190"/>
      <c r="AL1528" s="191"/>
    </row>
    <row r="1529" spans="1:38" x14ac:dyDescent="0.25">
      <c r="A1529" t="s">
        <v>6655</v>
      </c>
      <c r="B1529" t="s">
        <v>6654</v>
      </c>
      <c r="C1529" t="s">
        <v>6641</v>
      </c>
      <c r="D1529" t="s">
        <v>675</v>
      </c>
      <c r="E1529" t="s">
        <v>1840</v>
      </c>
      <c r="F1529" t="s">
        <v>54</v>
      </c>
      <c r="G1529"/>
      <c r="H1529" t="s">
        <v>43794</v>
      </c>
      <c r="I1529" t="s">
        <v>50988</v>
      </c>
      <c r="J1529" t="s">
        <v>6656</v>
      </c>
      <c r="K1529" t="s">
        <v>565</v>
      </c>
      <c r="L1529" s="119" t="str">
        <f t="shared" si="92"/>
        <v>NA</v>
      </c>
      <c r="M1529" s="119"/>
      <c r="N1529" s="120" t="str">
        <f t="shared" si="93"/>
        <v>NA</v>
      </c>
      <c r="O1529" s="120"/>
      <c r="P1529"/>
      <c r="Q1529"/>
      <c r="R1529"/>
      <c r="S1529"/>
      <c r="T1529"/>
      <c r="U1529" t="s">
        <v>40585</v>
      </c>
      <c r="V1529" t="s">
        <v>40586</v>
      </c>
      <c r="W1529" t="s">
        <v>2856</v>
      </c>
      <c r="X1529" t="s">
        <v>102</v>
      </c>
      <c r="Y1529" t="s">
        <v>2858</v>
      </c>
      <c r="Z1529" t="s">
        <v>54</v>
      </c>
      <c r="AA1529"/>
      <c r="AB1529" t="s">
        <v>42985</v>
      </c>
      <c r="AC1529" t="s">
        <v>50340</v>
      </c>
      <c r="AD1529" t="s">
        <v>40585</v>
      </c>
      <c r="AE1529" t="s">
        <v>105</v>
      </c>
      <c r="AF1529" s="119" t="str">
        <f t="shared" si="94"/>
        <v>NA</v>
      </c>
      <c r="AG1529" s="119"/>
      <c r="AH1529" s="119"/>
      <c r="AI1529" s="119"/>
      <c r="AJ1529" s="119" t="str">
        <f t="shared" si="95"/>
        <v>NA</v>
      </c>
      <c r="AK1529" s="190"/>
      <c r="AL1529" s="191"/>
    </row>
    <row r="1530" spans="1:38" x14ac:dyDescent="0.25">
      <c r="A1530" t="s">
        <v>9476</v>
      </c>
      <c r="B1530" t="s">
        <v>9474</v>
      </c>
      <c r="C1530" t="s">
        <v>9475</v>
      </c>
      <c r="D1530" t="s">
        <v>675</v>
      </c>
      <c r="E1530" t="s">
        <v>1840</v>
      </c>
      <c r="F1530" t="s">
        <v>54</v>
      </c>
      <c r="G1530"/>
      <c r="H1530" t="s">
        <v>43795</v>
      </c>
      <c r="I1530" t="s">
        <v>50988</v>
      </c>
      <c r="J1530"/>
      <c r="K1530" t="s">
        <v>105</v>
      </c>
      <c r="L1530" s="119" t="str">
        <f t="shared" si="92"/>
        <v>NA</v>
      </c>
      <c r="M1530" s="119"/>
      <c r="N1530" s="120" t="str">
        <f t="shared" si="93"/>
        <v>NA</v>
      </c>
      <c r="O1530" s="120"/>
      <c r="P1530"/>
      <c r="Q1530"/>
      <c r="R1530"/>
      <c r="S1530"/>
      <c r="T1530"/>
      <c r="U1530" t="s">
        <v>40587</v>
      </c>
      <c r="V1530" t="s">
        <v>40588</v>
      </c>
      <c r="W1530" t="s">
        <v>1976</v>
      </c>
      <c r="X1530" t="s">
        <v>102</v>
      </c>
      <c r="Y1530" t="s">
        <v>1978</v>
      </c>
      <c r="Z1530" t="s">
        <v>54</v>
      </c>
      <c r="AA1530"/>
      <c r="AB1530" t="s">
        <v>42987</v>
      </c>
      <c r="AC1530" t="s">
        <v>50342</v>
      </c>
      <c r="AD1530" t="s">
        <v>40587</v>
      </c>
      <c r="AE1530" t="s">
        <v>105</v>
      </c>
      <c r="AF1530" s="119" t="str">
        <f t="shared" si="94"/>
        <v>NA</v>
      </c>
      <c r="AG1530" s="119"/>
      <c r="AH1530" s="119"/>
      <c r="AI1530" s="119"/>
      <c r="AJ1530" s="119" t="str">
        <f t="shared" si="95"/>
        <v>NA</v>
      </c>
      <c r="AK1530" s="190"/>
      <c r="AL1530" s="191"/>
    </row>
    <row r="1531" spans="1:38" x14ac:dyDescent="0.25">
      <c r="A1531" t="s">
        <v>10614</v>
      </c>
      <c r="B1531" t="s">
        <v>10612</v>
      </c>
      <c r="C1531" t="s">
        <v>10613</v>
      </c>
      <c r="D1531" t="s">
        <v>675</v>
      </c>
      <c r="E1531" t="s">
        <v>1840</v>
      </c>
      <c r="F1531" t="s">
        <v>54</v>
      </c>
      <c r="G1531"/>
      <c r="H1531" t="s">
        <v>43794</v>
      </c>
      <c r="I1531" t="s">
        <v>50988</v>
      </c>
      <c r="J1531" t="s">
        <v>10615</v>
      </c>
      <c r="K1531" t="s">
        <v>105</v>
      </c>
      <c r="L1531" s="119" t="str">
        <f t="shared" si="92"/>
        <v>NA</v>
      </c>
      <c r="M1531" s="119"/>
      <c r="N1531" s="120" t="str">
        <f t="shared" si="93"/>
        <v>NA</v>
      </c>
      <c r="O1531" s="120"/>
      <c r="P1531"/>
      <c r="Q1531"/>
      <c r="R1531"/>
      <c r="S1531"/>
      <c r="T1531"/>
      <c r="U1531" t="s">
        <v>40589</v>
      </c>
      <c r="V1531" t="s">
        <v>40590</v>
      </c>
      <c r="W1531" t="s">
        <v>1976</v>
      </c>
      <c r="X1531" t="s">
        <v>102</v>
      </c>
      <c r="Y1531" t="s">
        <v>1978</v>
      </c>
      <c r="Z1531" t="s">
        <v>54</v>
      </c>
      <c r="AA1531"/>
      <c r="AB1531" t="s">
        <v>42987</v>
      </c>
      <c r="AC1531" t="s">
        <v>50342</v>
      </c>
      <c r="AD1531" t="s">
        <v>41508</v>
      </c>
      <c r="AE1531" t="s">
        <v>105</v>
      </c>
      <c r="AF1531" s="119" t="str">
        <f t="shared" si="94"/>
        <v>NA</v>
      </c>
      <c r="AG1531" s="119"/>
      <c r="AH1531" s="119"/>
      <c r="AI1531" s="119"/>
      <c r="AJ1531" s="119" t="str">
        <f t="shared" si="95"/>
        <v>NA</v>
      </c>
      <c r="AK1531" s="190"/>
      <c r="AL1531" s="191"/>
    </row>
    <row r="1532" spans="1:38" x14ac:dyDescent="0.25">
      <c r="A1532" t="s">
        <v>11252</v>
      </c>
      <c r="B1532" t="s">
        <v>11250</v>
      </c>
      <c r="C1532" t="s">
        <v>11251</v>
      </c>
      <c r="D1532" t="s">
        <v>675</v>
      </c>
      <c r="E1532" t="s">
        <v>1840</v>
      </c>
      <c r="F1532" t="s">
        <v>54</v>
      </c>
      <c r="G1532"/>
      <c r="H1532" t="s">
        <v>43794</v>
      </c>
      <c r="I1532" t="s">
        <v>50988</v>
      </c>
      <c r="J1532"/>
      <c r="K1532" t="s">
        <v>105</v>
      </c>
      <c r="L1532" s="119" t="str">
        <f t="shared" si="92"/>
        <v>NA</v>
      </c>
      <c r="M1532" s="119"/>
      <c r="N1532" s="120" t="str">
        <f t="shared" si="93"/>
        <v>NA</v>
      </c>
      <c r="O1532" s="120"/>
      <c r="P1532"/>
      <c r="Q1532"/>
      <c r="R1532"/>
      <c r="S1532"/>
      <c r="T1532"/>
      <c r="U1532" t="s">
        <v>41510</v>
      </c>
      <c r="V1532" t="s">
        <v>41509</v>
      </c>
      <c r="W1532" t="s">
        <v>289</v>
      </c>
      <c r="X1532" t="s">
        <v>102</v>
      </c>
      <c r="Y1532" t="s">
        <v>14060</v>
      </c>
      <c r="Z1532" t="s">
        <v>54</v>
      </c>
      <c r="AA1532"/>
      <c r="AB1532" t="s">
        <v>42989</v>
      </c>
      <c r="AC1532" t="s">
        <v>56466</v>
      </c>
      <c r="AD1532" t="s">
        <v>41511</v>
      </c>
      <c r="AE1532" t="s">
        <v>105</v>
      </c>
      <c r="AF1532" s="119" t="str">
        <f t="shared" si="94"/>
        <v>NA</v>
      </c>
      <c r="AG1532" s="119"/>
      <c r="AH1532" s="119"/>
      <c r="AI1532" s="119"/>
      <c r="AJ1532" s="119" t="str">
        <f t="shared" si="95"/>
        <v>NA</v>
      </c>
      <c r="AK1532" s="190"/>
      <c r="AL1532" s="191"/>
    </row>
    <row r="1533" spans="1:38" x14ac:dyDescent="0.25">
      <c r="A1533" t="s">
        <v>10972</v>
      </c>
      <c r="B1533" t="s">
        <v>10970</v>
      </c>
      <c r="C1533" t="s">
        <v>10971</v>
      </c>
      <c r="D1533" t="s">
        <v>675</v>
      </c>
      <c r="E1533" t="s">
        <v>10973</v>
      </c>
      <c r="F1533" t="s">
        <v>54</v>
      </c>
      <c r="G1533"/>
      <c r="H1533" t="s">
        <v>43796</v>
      </c>
      <c r="I1533" t="s">
        <v>50989</v>
      </c>
      <c r="J1533" t="s">
        <v>10974</v>
      </c>
      <c r="K1533" t="s">
        <v>105</v>
      </c>
      <c r="L1533" s="119" t="str">
        <f t="shared" si="92"/>
        <v>NA</v>
      </c>
      <c r="M1533" s="119"/>
      <c r="N1533" s="120" t="str">
        <f t="shared" si="93"/>
        <v>NA</v>
      </c>
      <c r="O1533" s="120"/>
      <c r="P1533"/>
      <c r="Q1533"/>
      <c r="R1533"/>
      <c r="S1533"/>
      <c r="T1533"/>
      <c r="U1533" t="s">
        <v>40593</v>
      </c>
      <c r="V1533" t="s">
        <v>40594</v>
      </c>
      <c r="W1533" t="s">
        <v>289</v>
      </c>
      <c r="X1533" t="s">
        <v>102</v>
      </c>
      <c r="Y1533" t="s">
        <v>17223</v>
      </c>
      <c r="Z1533" t="s">
        <v>54</v>
      </c>
      <c r="AA1533"/>
      <c r="AB1533" t="s">
        <v>42990</v>
      </c>
      <c r="AC1533" t="s">
        <v>56467</v>
      </c>
      <c r="AD1533" t="s">
        <v>40593</v>
      </c>
      <c r="AE1533" t="s">
        <v>105</v>
      </c>
      <c r="AF1533" s="119" t="str">
        <f t="shared" si="94"/>
        <v>NA</v>
      </c>
      <c r="AG1533" s="119"/>
      <c r="AH1533" s="119"/>
      <c r="AI1533" s="119"/>
      <c r="AJ1533" s="119" t="str">
        <f t="shared" si="95"/>
        <v>NA</v>
      </c>
      <c r="AK1533" s="190"/>
      <c r="AL1533" s="191"/>
    </row>
    <row r="1534" spans="1:38" x14ac:dyDescent="0.25">
      <c r="A1534" t="s">
        <v>22037</v>
      </c>
      <c r="B1534" t="s">
        <v>22036</v>
      </c>
      <c r="C1534" t="s">
        <v>16856</v>
      </c>
      <c r="D1534" t="s">
        <v>675</v>
      </c>
      <c r="E1534" t="s">
        <v>1021</v>
      </c>
      <c r="F1534" t="s">
        <v>54</v>
      </c>
      <c r="G1534"/>
      <c r="H1534" t="s">
        <v>43797</v>
      </c>
      <c r="I1534" t="s">
        <v>50990</v>
      </c>
      <c r="J1534" t="s">
        <v>22038</v>
      </c>
      <c r="K1534" t="s">
        <v>565</v>
      </c>
      <c r="L1534" s="119" t="str">
        <f t="shared" si="92"/>
        <v>NA</v>
      </c>
      <c r="M1534" s="119"/>
      <c r="N1534" s="120" t="str">
        <f t="shared" si="93"/>
        <v>NA</v>
      </c>
      <c r="O1534" s="120"/>
      <c r="P1534"/>
      <c r="Q1534"/>
      <c r="R1534"/>
      <c r="S1534"/>
      <c r="T1534"/>
      <c r="U1534" t="s">
        <v>40595</v>
      </c>
      <c r="V1534" t="s">
        <v>40596</v>
      </c>
      <c r="W1534" t="s">
        <v>289</v>
      </c>
      <c r="X1534" t="s">
        <v>102</v>
      </c>
      <c r="Y1534" t="s">
        <v>291</v>
      </c>
      <c r="Z1534" t="s">
        <v>54</v>
      </c>
      <c r="AA1534"/>
      <c r="AB1534" t="s">
        <v>42031</v>
      </c>
      <c r="AC1534" t="s">
        <v>49732</v>
      </c>
      <c r="AD1534" t="s">
        <v>40595</v>
      </c>
      <c r="AE1534" t="s">
        <v>105</v>
      </c>
      <c r="AF1534" s="119" t="str">
        <f t="shared" si="94"/>
        <v>NA</v>
      </c>
      <c r="AG1534" s="119"/>
      <c r="AH1534" s="119"/>
      <c r="AI1534" s="119"/>
      <c r="AJ1534" s="119" t="str">
        <f t="shared" si="95"/>
        <v>NA</v>
      </c>
      <c r="AK1534" s="190"/>
      <c r="AL1534" s="191"/>
    </row>
    <row r="1535" spans="1:38" x14ac:dyDescent="0.25">
      <c r="A1535" t="s">
        <v>11304</v>
      </c>
      <c r="B1535" t="s">
        <v>11302</v>
      </c>
      <c r="C1535" t="s">
        <v>11303</v>
      </c>
      <c r="D1535" t="s">
        <v>675</v>
      </c>
      <c r="E1535" t="s">
        <v>1021</v>
      </c>
      <c r="F1535" t="s">
        <v>54</v>
      </c>
      <c r="G1535"/>
      <c r="H1535" t="s">
        <v>43798</v>
      </c>
      <c r="I1535" t="s">
        <v>50990</v>
      </c>
      <c r="J1535"/>
      <c r="K1535" t="s">
        <v>105</v>
      </c>
      <c r="L1535" s="119" t="str">
        <f t="shared" si="92"/>
        <v>NA</v>
      </c>
      <c r="M1535" s="119"/>
      <c r="N1535" s="120" t="str">
        <f t="shared" si="93"/>
        <v>NA</v>
      </c>
      <c r="O1535" s="120"/>
      <c r="P1535"/>
      <c r="Q1535"/>
      <c r="R1535"/>
      <c r="S1535"/>
      <c r="T1535"/>
      <c r="U1535" t="s">
        <v>40597</v>
      </c>
      <c r="V1535" t="s">
        <v>40598</v>
      </c>
      <c r="W1535" t="s">
        <v>1819</v>
      </c>
      <c r="X1535" t="s">
        <v>102</v>
      </c>
      <c r="Y1535" t="s">
        <v>1821</v>
      </c>
      <c r="Z1535" t="s">
        <v>54</v>
      </c>
      <c r="AA1535"/>
      <c r="AB1535" t="s">
        <v>42992</v>
      </c>
      <c r="AC1535" t="s">
        <v>50345</v>
      </c>
      <c r="AD1535"/>
      <c r="AE1535" t="s">
        <v>105</v>
      </c>
      <c r="AF1535" s="119" t="str">
        <f t="shared" si="94"/>
        <v>NA</v>
      </c>
      <c r="AG1535" s="119"/>
      <c r="AH1535" s="119"/>
      <c r="AI1535" s="119"/>
      <c r="AJ1535" s="119" t="str">
        <f t="shared" si="95"/>
        <v>NA</v>
      </c>
      <c r="AK1535" s="190"/>
      <c r="AL1535" s="191"/>
    </row>
    <row r="1536" spans="1:38" x14ac:dyDescent="0.25">
      <c r="A1536" t="s">
        <v>9993</v>
      </c>
      <c r="B1536" t="s">
        <v>9991</v>
      </c>
      <c r="C1536" t="s">
        <v>9992</v>
      </c>
      <c r="D1536" t="s">
        <v>675</v>
      </c>
      <c r="E1536" t="s">
        <v>5774</v>
      </c>
      <c r="F1536" t="s">
        <v>54</v>
      </c>
      <c r="G1536"/>
      <c r="H1536" t="s">
        <v>43799</v>
      </c>
      <c r="I1536" t="s">
        <v>50991</v>
      </c>
      <c r="J1536"/>
      <c r="K1536" t="s">
        <v>105</v>
      </c>
      <c r="L1536" s="119" t="str">
        <f t="shared" si="92"/>
        <v>NA</v>
      </c>
      <c r="M1536" s="119"/>
      <c r="N1536" s="120" t="str">
        <f t="shared" si="93"/>
        <v>NA</v>
      </c>
      <c r="O1536" s="120"/>
      <c r="P1536"/>
      <c r="Q1536"/>
      <c r="R1536"/>
      <c r="S1536"/>
      <c r="T1536"/>
      <c r="U1536" t="s">
        <v>40599</v>
      </c>
      <c r="V1536" t="s">
        <v>40600</v>
      </c>
      <c r="W1536" t="s">
        <v>2856</v>
      </c>
      <c r="X1536" t="s">
        <v>102</v>
      </c>
      <c r="Y1536" t="s">
        <v>12319</v>
      </c>
      <c r="Z1536" t="s">
        <v>54</v>
      </c>
      <c r="AA1536"/>
      <c r="AB1536" t="s">
        <v>42993</v>
      </c>
      <c r="AC1536" t="s">
        <v>56468</v>
      </c>
      <c r="AD1536"/>
      <c r="AE1536" t="s">
        <v>105</v>
      </c>
      <c r="AF1536" s="119" t="str">
        <f t="shared" si="94"/>
        <v>NA</v>
      </c>
      <c r="AG1536" s="119"/>
      <c r="AH1536" s="119"/>
      <c r="AI1536" s="119"/>
      <c r="AJ1536" s="119" t="str">
        <f t="shared" si="95"/>
        <v>NA</v>
      </c>
      <c r="AK1536" s="190"/>
      <c r="AL1536" s="191"/>
    </row>
    <row r="1537" spans="1:38" x14ac:dyDescent="0.25">
      <c r="A1537" t="s">
        <v>8038</v>
      </c>
      <c r="B1537" t="s">
        <v>8036</v>
      </c>
      <c r="C1537" t="s">
        <v>8037</v>
      </c>
      <c r="D1537" t="s">
        <v>675</v>
      </c>
      <c r="E1537" t="s">
        <v>1910</v>
      </c>
      <c r="F1537" t="s">
        <v>54</v>
      </c>
      <c r="G1537"/>
      <c r="H1537" t="s">
        <v>43800</v>
      </c>
      <c r="I1537" t="s">
        <v>50992</v>
      </c>
      <c r="J1537"/>
      <c r="K1537" t="s">
        <v>105</v>
      </c>
      <c r="L1537" s="119" t="str">
        <f t="shared" si="92"/>
        <v>NA</v>
      </c>
      <c r="M1537" s="119"/>
      <c r="N1537" s="120" t="str">
        <f t="shared" si="93"/>
        <v>NA</v>
      </c>
      <c r="O1537" s="120"/>
      <c r="P1537"/>
      <c r="Q1537"/>
      <c r="R1537"/>
      <c r="S1537"/>
      <c r="T1537"/>
      <c r="U1537" t="s">
        <v>40624</v>
      </c>
      <c r="V1537" t="s">
        <v>40625</v>
      </c>
      <c r="W1537" t="s">
        <v>1309</v>
      </c>
      <c r="X1537" t="s">
        <v>102</v>
      </c>
      <c r="Y1537" t="s">
        <v>1311</v>
      </c>
      <c r="Z1537" t="s">
        <v>54</v>
      </c>
      <c r="AA1537"/>
      <c r="AB1537" t="s">
        <v>42997</v>
      </c>
      <c r="AC1537" t="s">
        <v>50349</v>
      </c>
      <c r="AD1537" t="s">
        <v>41512</v>
      </c>
      <c r="AE1537" t="s">
        <v>105</v>
      </c>
      <c r="AF1537" s="119" t="str">
        <f t="shared" si="94"/>
        <v>NA</v>
      </c>
      <c r="AG1537" s="119"/>
      <c r="AH1537" s="119"/>
      <c r="AI1537" s="119"/>
      <c r="AJ1537" s="119" t="str">
        <f t="shared" si="95"/>
        <v>NA</v>
      </c>
      <c r="AK1537" s="190"/>
      <c r="AL1537" s="191"/>
    </row>
    <row r="1538" spans="1:38" x14ac:dyDescent="0.25">
      <c r="A1538" t="s">
        <v>20951</v>
      </c>
      <c r="B1538" t="s">
        <v>20949</v>
      </c>
      <c r="C1538" t="s">
        <v>20950</v>
      </c>
      <c r="D1538" t="s">
        <v>675</v>
      </c>
      <c r="E1538" t="s">
        <v>1910</v>
      </c>
      <c r="F1538" t="s">
        <v>54</v>
      </c>
      <c r="G1538"/>
      <c r="H1538" t="s">
        <v>43801</v>
      </c>
      <c r="I1538" t="s">
        <v>50992</v>
      </c>
      <c r="J1538"/>
      <c r="K1538" t="s">
        <v>105</v>
      </c>
      <c r="L1538" s="119" t="str">
        <f t="shared" si="92"/>
        <v>NA</v>
      </c>
      <c r="M1538" s="119"/>
      <c r="N1538" s="120" t="str">
        <f t="shared" si="93"/>
        <v>NA</v>
      </c>
      <c r="O1538" s="120"/>
      <c r="P1538"/>
      <c r="Q1538"/>
      <c r="R1538"/>
      <c r="S1538"/>
      <c r="T1538"/>
      <c r="U1538" t="s">
        <v>40626</v>
      </c>
      <c r="V1538" t="s">
        <v>40627</v>
      </c>
      <c r="W1538" t="s">
        <v>1309</v>
      </c>
      <c r="X1538" t="s">
        <v>102</v>
      </c>
      <c r="Y1538" t="s">
        <v>1311</v>
      </c>
      <c r="Z1538" t="s">
        <v>54</v>
      </c>
      <c r="AA1538"/>
      <c r="AB1538" t="s">
        <v>42997</v>
      </c>
      <c r="AC1538" t="s">
        <v>50349</v>
      </c>
      <c r="AD1538" t="s">
        <v>41513</v>
      </c>
      <c r="AE1538" t="s">
        <v>105</v>
      </c>
      <c r="AF1538" s="119" t="str">
        <f t="shared" si="94"/>
        <v>NA</v>
      </c>
      <c r="AG1538" s="119"/>
      <c r="AH1538" s="119"/>
      <c r="AI1538" s="119"/>
      <c r="AJ1538" s="119" t="str">
        <f t="shared" si="95"/>
        <v>NA</v>
      </c>
      <c r="AK1538" s="190"/>
      <c r="AL1538" s="191"/>
    </row>
    <row r="1539" spans="1:38" x14ac:dyDescent="0.25">
      <c r="A1539" t="s">
        <v>7911</v>
      </c>
      <c r="B1539" t="s">
        <v>7909</v>
      </c>
      <c r="C1539" t="s">
        <v>7910</v>
      </c>
      <c r="D1539" t="s">
        <v>675</v>
      </c>
      <c r="E1539" t="s">
        <v>1910</v>
      </c>
      <c r="F1539" t="s">
        <v>54</v>
      </c>
      <c r="G1539"/>
      <c r="H1539" t="s">
        <v>43800</v>
      </c>
      <c r="I1539" t="s">
        <v>50992</v>
      </c>
      <c r="J1539"/>
      <c r="K1539" t="s">
        <v>105</v>
      </c>
      <c r="L1539" s="119" t="str">
        <f t="shared" ref="L1539:L1602" si="96">IF($Q$1&lt;&gt;"",IF(ISNUMBER(SEARCH("*"&amp;$Q$1&amp;"*", A1539)),A1539, IF(ISNUMBER(SEARCH("*"&amp;$Q$1&amp;"*", H1539)),A1539, IF(ISNUMBER(SEARCH("*"&amp;$Q$1&amp;"*", G1539)),A1539, IF(ISNUMBER(SEARCH("*"&amp;$Q$1&amp;"*", J1539)),A1539,  IF(ISNUMBER(SEARCH("*"&amp;$Q$1&amp;"*", E1539)),A1539, "NA"))))),"NA")</f>
        <v>NA</v>
      </c>
      <c r="M1539" s="119"/>
      <c r="N1539" s="120" t="str">
        <f t="shared" ref="N1539:N1602" si="97">IF($Q$11=1,IF(ISNUMBER(SEARCH($T$11,C1539)),A1539,"NA"),"NA")</f>
        <v>NA</v>
      </c>
      <c r="O1539" s="120"/>
      <c r="P1539"/>
      <c r="Q1539"/>
      <c r="R1539"/>
      <c r="S1539"/>
      <c r="T1539"/>
      <c r="U1539" t="s">
        <v>3439</v>
      </c>
      <c r="V1539" t="s">
        <v>40630</v>
      </c>
      <c r="W1539" t="s">
        <v>3438</v>
      </c>
      <c r="X1539" t="s">
        <v>102</v>
      </c>
      <c r="Y1539" t="s">
        <v>3440</v>
      </c>
      <c r="Z1539" t="s">
        <v>54</v>
      </c>
      <c r="AA1539"/>
      <c r="AB1539" t="s">
        <v>42999</v>
      </c>
      <c r="AC1539" t="s">
        <v>50351</v>
      </c>
      <c r="AD1539" t="s">
        <v>41514</v>
      </c>
      <c r="AE1539" t="s">
        <v>105</v>
      </c>
      <c r="AF1539" s="119" t="str">
        <f t="shared" ref="AF1539:AF1602" si="98">IF($Q$6&lt;&gt;"",IF(ISNUMBER(SEARCH($Q$6, W1539)),U1539, "NA"),"NA")</f>
        <v>NA</v>
      </c>
      <c r="AG1539" s="119"/>
      <c r="AH1539" s="119"/>
      <c r="AI1539" s="119"/>
      <c r="AJ1539" s="119" t="str">
        <f t="shared" ref="AJ1539:AJ1602" si="99">IF($Q$5&lt;&gt;"",IF(ISNUMBER(SEARCH($Q$5, U1539&amp;" "&amp;Y1539&amp;" "&amp;AA1539&amp;" "&amp;AB1539&amp;" "&amp;AD1539)),U1539, "NA"),"NA")</f>
        <v>NA</v>
      </c>
      <c r="AK1539" s="190"/>
      <c r="AL1539" s="191"/>
    </row>
    <row r="1540" spans="1:38" x14ac:dyDescent="0.25">
      <c r="A1540" t="s">
        <v>22068</v>
      </c>
      <c r="B1540" t="s">
        <v>22066</v>
      </c>
      <c r="C1540" t="s">
        <v>22067</v>
      </c>
      <c r="D1540" t="s">
        <v>675</v>
      </c>
      <c r="E1540" t="s">
        <v>1910</v>
      </c>
      <c r="F1540" t="s">
        <v>54</v>
      </c>
      <c r="G1540"/>
      <c r="H1540" t="s">
        <v>43801</v>
      </c>
      <c r="I1540" t="s">
        <v>50992</v>
      </c>
      <c r="J1540" t="s">
        <v>22069</v>
      </c>
      <c r="K1540" t="s">
        <v>105</v>
      </c>
      <c r="L1540" s="119" t="str">
        <f t="shared" si="96"/>
        <v>NA</v>
      </c>
      <c r="M1540" s="119"/>
      <c r="N1540" s="120" t="str">
        <f t="shared" si="97"/>
        <v>NA</v>
      </c>
      <c r="O1540" s="120"/>
      <c r="P1540"/>
      <c r="Q1540"/>
      <c r="R1540"/>
      <c r="S1540"/>
      <c r="T1540"/>
      <c r="U1540" t="s">
        <v>40635</v>
      </c>
      <c r="V1540" t="s">
        <v>40636</v>
      </c>
      <c r="W1540" t="s">
        <v>3325</v>
      </c>
      <c r="X1540" t="s">
        <v>102</v>
      </c>
      <c r="Y1540" t="s">
        <v>3327</v>
      </c>
      <c r="Z1540" t="s">
        <v>54</v>
      </c>
      <c r="AA1540"/>
      <c r="AB1540" t="s">
        <v>43002</v>
      </c>
      <c r="AC1540" t="s">
        <v>50354</v>
      </c>
      <c r="AD1540" t="s">
        <v>41515</v>
      </c>
      <c r="AE1540" t="s">
        <v>105</v>
      </c>
      <c r="AF1540" s="119" t="str">
        <f t="shared" si="98"/>
        <v>NA</v>
      </c>
      <c r="AG1540" s="119"/>
      <c r="AH1540" s="119"/>
      <c r="AI1540" s="119"/>
      <c r="AJ1540" s="119" t="str">
        <f t="shared" si="99"/>
        <v>NA</v>
      </c>
      <c r="AK1540" s="190"/>
      <c r="AL1540" s="191"/>
    </row>
    <row r="1541" spans="1:38" x14ac:dyDescent="0.25">
      <c r="A1541" t="s">
        <v>12723</v>
      </c>
      <c r="B1541" t="s">
        <v>12721</v>
      </c>
      <c r="C1541" t="s">
        <v>12722</v>
      </c>
      <c r="D1541" t="s">
        <v>675</v>
      </c>
      <c r="E1541" t="s">
        <v>1910</v>
      </c>
      <c r="F1541" t="s">
        <v>54</v>
      </c>
      <c r="G1541"/>
      <c r="H1541" t="s">
        <v>43801</v>
      </c>
      <c r="I1541" t="s">
        <v>50992</v>
      </c>
      <c r="J1541" t="s">
        <v>12723</v>
      </c>
      <c r="K1541" t="s">
        <v>105</v>
      </c>
      <c r="L1541" s="119" t="str">
        <f t="shared" si="96"/>
        <v>NA</v>
      </c>
      <c r="M1541" s="119"/>
      <c r="N1541" s="120" t="str">
        <f t="shared" si="97"/>
        <v>NA</v>
      </c>
      <c r="O1541" s="120"/>
      <c r="P1541"/>
      <c r="Q1541"/>
      <c r="R1541"/>
      <c r="S1541"/>
      <c r="T1541"/>
      <c r="U1541" t="s">
        <v>40637</v>
      </c>
      <c r="V1541" t="s">
        <v>40638</v>
      </c>
      <c r="W1541" t="s">
        <v>3325</v>
      </c>
      <c r="X1541" t="s">
        <v>102</v>
      </c>
      <c r="Y1541" t="s">
        <v>3327</v>
      </c>
      <c r="Z1541" t="s">
        <v>54</v>
      </c>
      <c r="AA1541"/>
      <c r="AB1541" t="s">
        <v>43002</v>
      </c>
      <c r="AC1541" t="s">
        <v>50354</v>
      </c>
      <c r="AD1541" t="s">
        <v>41516</v>
      </c>
      <c r="AE1541" t="s">
        <v>105</v>
      </c>
      <c r="AF1541" s="119" t="str">
        <f t="shared" si="98"/>
        <v>NA</v>
      </c>
      <c r="AG1541" s="119"/>
      <c r="AH1541" s="119"/>
      <c r="AI1541" s="119"/>
      <c r="AJ1541" s="119" t="str">
        <f t="shared" si="99"/>
        <v>NA</v>
      </c>
      <c r="AK1541" s="190"/>
      <c r="AL1541" s="191"/>
    </row>
    <row r="1542" spans="1:38" x14ac:dyDescent="0.25">
      <c r="A1542" t="s">
        <v>10632</v>
      </c>
      <c r="B1542" t="s">
        <v>10630</v>
      </c>
      <c r="C1542" t="s">
        <v>10631</v>
      </c>
      <c r="D1542" t="s">
        <v>675</v>
      </c>
      <c r="E1542" t="s">
        <v>1910</v>
      </c>
      <c r="F1542" t="s">
        <v>54</v>
      </c>
      <c r="G1542"/>
      <c r="H1542" t="s">
        <v>43801</v>
      </c>
      <c r="I1542" t="s">
        <v>50992</v>
      </c>
      <c r="J1542"/>
      <c r="K1542" t="s">
        <v>105</v>
      </c>
      <c r="L1542" s="119" t="str">
        <f t="shared" si="96"/>
        <v>NA</v>
      </c>
      <c r="M1542" s="119"/>
      <c r="N1542" s="120" t="str">
        <f t="shared" si="97"/>
        <v>NA</v>
      </c>
      <c r="O1542" s="120"/>
      <c r="P1542"/>
      <c r="Q1542"/>
      <c r="R1542"/>
      <c r="S1542"/>
      <c r="T1542"/>
      <c r="U1542" t="s">
        <v>40639</v>
      </c>
      <c r="V1542" t="s">
        <v>40640</v>
      </c>
      <c r="W1542" t="s">
        <v>3339</v>
      </c>
      <c r="X1542" t="s">
        <v>102</v>
      </c>
      <c r="Y1542" t="s">
        <v>40641</v>
      </c>
      <c r="Z1542" t="s">
        <v>54</v>
      </c>
      <c r="AA1542"/>
      <c r="AB1542" t="s">
        <v>43003</v>
      </c>
      <c r="AC1542" t="s">
        <v>56469</v>
      </c>
      <c r="AD1542" t="s">
        <v>41517</v>
      </c>
      <c r="AE1542" t="s">
        <v>105</v>
      </c>
      <c r="AF1542" s="119" t="str">
        <f t="shared" si="98"/>
        <v>NA</v>
      </c>
      <c r="AG1542" s="119"/>
      <c r="AH1542" s="119"/>
      <c r="AI1542" s="119"/>
      <c r="AJ1542" s="119" t="str">
        <f t="shared" si="99"/>
        <v>NA</v>
      </c>
      <c r="AK1542" s="190"/>
      <c r="AL1542" s="191"/>
    </row>
    <row r="1543" spans="1:38" x14ac:dyDescent="0.25">
      <c r="A1543" t="s">
        <v>11390</v>
      </c>
      <c r="B1543" t="s">
        <v>11388</v>
      </c>
      <c r="C1543" t="s">
        <v>11389</v>
      </c>
      <c r="D1543" t="s">
        <v>675</v>
      </c>
      <c r="E1543" t="s">
        <v>1910</v>
      </c>
      <c r="F1543" t="s">
        <v>54</v>
      </c>
      <c r="G1543"/>
      <c r="H1543" t="s">
        <v>43801</v>
      </c>
      <c r="I1543" t="s">
        <v>50992</v>
      </c>
      <c r="J1543"/>
      <c r="K1543" t="s">
        <v>105</v>
      </c>
      <c r="L1543" s="119" t="str">
        <f t="shared" si="96"/>
        <v>NA</v>
      </c>
      <c r="M1543" s="119"/>
      <c r="N1543" s="120" t="str">
        <f t="shared" si="97"/>
        <v>NA</v>
      </c>
      <c r="O1543" s="120"/>
      <c r="P1543"/>
      <c r="Q1543"/>
      <c r="R1543"/>
      <c r="S1543"/>
      <c r="T1543"/>
      <c r="U1543" t="s">
        <v>40642</v>
      </c>
      <c r="V1543" t="s">
        <v>40643</v>
      </c>
      <c r="W1543" t="s">
        <v>3339</v>
      </c>
      <c r="X1543" t="s">
        <v>102</v>
      </c>
      <c r="Y1543" t="s">
        <v>10743</v>
      </c>
      <c r="Z1543" t="s">
        <v>54</v>
      </c>
      <c r="AA1543"/>
      <c r="AB1543" t="s">
        <v>43004</v>
      </c>
      <c r="AC1543" t="s">
        <v>56470</v>
      </c>
      <c r="AD1543" t="s">
        <v>41518</v>
      </c>
      <c r="AE1543" t="s">
        <v>105</v>
      </c>
      <c r="AF1543" s="119" t="str">
        <f t="shared" si="98"/>
        <v>NA</v>
      </c>
      <c r="AG1543" s="119"/>
      <c r="AH1543" s="119"/>
      <c r="AI1543" s="119"/>
      <c r="AJ1543" s="119" t="str">
        <f t="shared" si="99"/>
        <v>NA</v>
      </c>
      <c r="AK1543" s="190"/>
      <c r="AL1543" s="191"/>
    </row>
    <row r="1544" spans="1:38" x14ac:dyDescent="0.25">
      <c r="A1544" t="s">
        <v>9153</v>
      </c>
      <c r="B1544" t="s">
        <v>9151</v>
      </c>
      <c r="C1544" t="s">
        <v>9152</v>
      </c>
      <c r="D1544" t="s">
        <v>675</v>
      </c>
      <c r="E1544" t="s">
        <v>1910</v>
      </c>
      <c r="F1544" t="s">
        <v>54</v>
      </c>
      <c r="G1544"/>
      <c r="H1544" t="s">
        <v>43800</v>
      </c>
      <c r="I1544" t="s">
        <v>50992</v>
      </c>
      <c r="J1544"/>
      <c r="K1544" t="s">
        <v>105</v>
      </c>
      <c r="L1544" s="119" t="str">
        <f t="shared" si="96"/>
        <v>NA</v>
      </c>
      <c r="M1544" s="119"/>
      <c r="N1544" s="120" t="str">
        <f t="shared" si="97"/>
        <v>NA</v>
      </c>
      <c r="O1544" s="120"/>
      <c r="P1544"/>
      <c r="Q1544"/>
      <c r="R1544"/>
      <c r="S1544"/>
      <c r="T1544"/>
      <c r="U1544" t="s">
        <v>40644</v>
      </c>
      <c r="V1544" t="s">
        <v>40645</v>
      </c>
      <c r="W1544" t="s">
        <v>3339</v>
      </c>
      <c r="X1544" t="s">
        <v>102</v>
      </c>
      <c r="Y1544" t="s">
        <v>10743</v>
      </c>
      <c r="Z1544" t="s">
        <v>54</v>
      </c>
      <c r="AA1544"/>
      <c r="AB1544" t="s">
        <v>43005</v>
      </c>
      <c r="AC1544" t="s">
        <v>56470</v>
      </c>
      <c r="AD1544" t="s">
        <v>41519</v>
      </c>
      <c r="AE1544" t="s">
        <v>105</v>
      </c>
      <c r="AF1544" s="119" t="str">
        <f t="shared" si="98"/>
        <v>NA</v>
      </c>
      <c r="AG1544" s="119"/>
      <c r="AH1544" s="119"/>
      <c r="AI1544" s="119"/>
      <c r="AJ1544" s="119" t="str">
        <f t="shared" si="99"/>
        <v>NA</v>
      </c>
      <c r="AK1544" s="190"/>
      <c r="AL1544" s="191"/>
    </row>
    <row r="1545" spans="1:38" x14ac:dyDescent="0.25">
      <c r="A1545" t="s">
        <v>8431</v>
      </c>
      <c r="B1545" t="s">
        <v>8429</v>
      </c>
      <c r="C1545" t="s">
        <v>8430</v>
      </c>
      <c r="D1545" t="s">
        <v>675</v>
      </c>
      <c r="E1545" t="s">
        <v>1910</v>
      </c>
      <c r="F1545" t="s">
        <v>54</v>
      </c>
      <c r="G1545"/>
      <c r="H1545" t="s">
        <v>43800</v>
      </c>
      <c r="I1545" t="s">
        <v>50992</v>
      </c>
      <c r="J1545" t="s">
        <v>8432</v>
      </c>
      <c r="K1545" t="s">
        <v>105</v>
      </c>
      <c r="L1545" s="119" t="str">
        <f t="shared" si="96"/>
        <v>NA</v>
      </c>
      <c r="M1545" s="119"/>
      <c r="N1545" s="120" t="str">
        <f t="shared" si="97"/>
        <v>NA</v>
      </c>
      <c r="O1545" s="120"/>
      <c r="P1545"/>
      <c r="Q1545"/>
      <c r="R1545"/>
      <c r="S1545"/>
      <c r="T1545"/>
      <c r="U1545" t="s">
        <v>40646</v>
      </c>
      <c r="V1545" t="s">
        <v>40647</v>
      </c>
      <c r="W1545" t="s">
        <v>3325</v>
      </c>
      <c r="X1545" t="s">
        <v>102</v>
      </c>
      <c r="Y1545" t="s">
        <v>15349</v>
      </c>
      <c r="Z1545" t="s">
        <v>54</v>
      </c>
      <c r="AA1545"/>
      <c r="AB1545" t="s">
        <v>43006</v>
      </c>
      <c r="AC1545" t="s">
        <v>56471</v>
      </c>
      <c r="AD1545" t="s">
        <v>41520</v>
      </c>
      <c r="AE1545" t="s">
        <v>105</v>
      </c>
      <c r="AF1545" s="119" t="str">
        <f t="shared" si="98"/>
        <v>NA</v>
      </c>
      <c r="AG1545" s="119"/>
      <c r="AH1545" s="119"/>
      <c r="AI1545" s="119"/>
      <c r="AJ1545" s="119" t="str">
        <f t="shared" si="99"/>
        <v>NA</v>
      </c>
      <c r="AK1545" s="190"/>
      <c r="AL1545" s="191"/>
    </row>
    <row r="1546" spans="1:38" x14ac:dyDescent="0.25">
      <c r="A1546" t="s">
        <v>10641</v>
      </c>
      <c r="B1546" t="s">
        <v>10639</v>
      </c>
      <c r="C1546" t="s">
        <v>10640</v>
      </c>
      <c r="D1546" t="s">
        <v>675</v>
      </c>
      <c r="E1546" t="s">
        <v>10642</v>
      </c>
      <c r="F1546" t="s">
        <v>54</v>
      </c>
      <c r="G1546"/>
      <c r="H1546" t="s">
        <v>43802</v>
      </c>
      <c r="I1546" t="s">
        <v>50993</v>
      </c>
      <c r="J1546"/>
      <c r="K1546" t="s">
        <v>105</v>
      </c>
      <c r="L1546" s="119" t="str">
        <f t="shared" si="96"/>
        <v>NA</v>
      </c>
      <c r="M1546" s="119"/>
      <c r="N1546" s="120" t="str">
        <f t="shared" si="97"/>
        <v>NA</v>
      </c>
      <c r="O1546" s="120"/>
      <c r="P1546"/>
      <c r="Q1546"/>
      <c r="R1546"/>
      <c r="S1546"/>
      <c r="T1546"/>
      <c r="U1546" t="s">
        <v>40648</v>
      </c>
      <c r="V1546" t="s">
        <v>40649</v>
      </c>
      <c r="W1546" t="s">
        <v>3296</v>
      </c>
      <c r="X1546" t="s">
        <v>102</v>
      </c>
      <c r="Y1546" t="s">
        <v>3298</v>
      </c>
      <c r="Z1546" t="s">
        <v>54</v>
      </c>
      <c r="AA1546"/>
      <c r="AB1546" t="s">
        <v>43009</v>
      </c>
      <c r="AC1546" t="s">
        <v>50357</v>
      </c>
      <c r="AD1546" t="s">
        <v>41521</v>
      </c>
      <c r="AE1546" t="s">
        <v>105</v>
      </c>
      <c r="AF1546" s="119" t="str">
        <f t="shared" si="98"/>
        <v>NA</v>
      </c>
      <c r="AG1546" s="119"/>
      <c r="AH1546" s="119"/>
      <c r="AI1546" s="119"/>
      <c r="AJ1546" s="119" t="str">
        <f t="shared" si="99"/>
        <v>NA</v>
      </c>
      <c r="AK1546" s="190"/>
      <c r="AL1546" s="191"/>
    </row>
    <row r="1547" spans="1:38" x14ac:dyDescent="0.25">
      <c r="A1547" t="s">
        <v>16554</v>
      </c>
      <c r="B1547" t="s">
        <v>16552</v>
      </c>
      <c r="C1547" t="s">
        <v>16553</v>
      </c>
      <c r="D1547" t="s">
        <v>675</v>
      </c>
      <c r="E1547" t="s">
        <v>16555</v>
      </c>
      <c r="F1547" t="s">
        <v>54</v>
      </c>
      <c r="G1547"/>
      <c r="H1547" t="s">
        <v>43803</v>
      </c>
      <c r="I1547" t="s">
        <v>50994</v>
      </c>
      <c r="J1547"/>
      <c r="K1547" t="s">
        <v>105</v>
      </c>
      <c r="L1547" s="119" t="str">
        <f t="shared" si="96"/>
        <v>NA</v>
      </c>
      <c r="M1547" s="119"/>
      <c r="N1547" s="120" t="str">
        <f t="shared" si="97"/>
        <v>NA</v>
      </c>
      <c r="O1547" s="120"/>
      <c r="P1547"/>
      <c r="Q1547"/>
      <c r="R1547"/>
      <c r="S1547"/>
      <c r="T1547"/>
      <c r="U1547" t="s">
        <v>1257</v>
      </c>
      <c r="V1547" t="s">
        <v>40650</v>
      </c>
      <c r="W1547" t="s">
        <v>1256</v>
      </c>
      <c r="X1547" t="s">
        <v>102</v>
      </c>
      <c r="Y1547" t="s">
        <v>1258</v>
      </c>
      <c r="Z1547" t="s">
        <v>54</v>
      </c>
      <c r="AA1547"/>
      <c r="AB1547" t="s">
        <v>43010</v>
      </c>
      <c r="AC1547" t="s">
        <v>50358</v>
      </c>
      <c r="AD1547" t="s">
        <v>1257</v>
      </c>
      <c r="AE1547" t="s">
        <v>105</v>
      </c>
      <c r="AF1547" s="119" t="str">
        <f t="shared" si="98"/>
        <v>NA</v>
      </c>
      <c r="AG1547" s="119"/>
      <c r="AH1547" s="119"/>
      <c r="AI1547" s="119"/>
      <c r="AJ1547" s="119" t="str">
        <f t="shared" si="99"/>
        <v>NA</v>
      </c>
      <c r="AK1547" s="190"/>
      <c r="AL1547" s="191"/>
    </row>
    <row r="1548" spans="1:38" x14ac:dyDescent="0.25">
      <c r="A1548" t="s">
        <v>8181</v>
      </c>
      <c r="B1548" t="s">
        <v>8179</v>
      </c>
      <c r="C1548" t="s">
        <v>8180</v>
      </c>
      <c r="D1548" t="s">
        <v>675</v>
      </c>
      <c r="E1548" t="s">
        <v>8182</v>
      </c>
      <c r="F1548" t="s">
        <v>54</v>
      </c>
      <c r="G1548"/>
      <c r="H1548" t="s">
        <v>43804</v>
      </c>
      <c r="I1548" t="s">
        <v>50995</v>
      </c>
      <c r="J1548" t="s">
        <v>8183</v>
      </c>
      <c r="K1548" t="s">
        <v>105</v>
      </c>
      <c r="L1548" s="119" t="str">
        <f t="shared" si="96"/>
        <v>NA</v>
      </c>
      <c r="M1548" s="119"/>
      <c r="N1548" s="120" t="str">
        <f t="shared" si="97"/>
        <v>NA</v>
      </c>
      <c r="O1548" s="120"/>
      <c r="P1548"/>
      <c r="Q1548"/>
      <c r="R1548"/>
      <c r="S1548"/>
      <c r="T1548"/>
      <c r="U1548" t="s">
        <v>40651</v>
      </c>
      <c r="V1548" t="s">
        <v>40652</v>
      </c>
      <c r="W1548" t="s">
        <v>3339</v>
      </c>
      <c r="X1548" t="s">
        <v>102</v>
      </c>
      <c r="Y1548" t="s">
        <v>3341</v>
      </c>
      <c r="Z1548" t="s">
        <v>54</v>
      </c>
      <c r="AA1548"/>
      <c r="AB1548" t="s">
        <v>43011</v>
      </c>
      <c r="AC1548" t="s">
        <v>50359</v>
      </c>
      <c r="AD1548" t="s">
        <v>41522</v>
      </c>
      <c r="AE1548" t="s">
        <v>105</v>
      </c>
      <c r="AF1548" s="119" t="str">
        <f t="shared" si="98"/>
        <v>NA</v>
      </c>
      <c r="AG1548" s="119"/>
      <c r="AH1548" s="119"/>
      <c r="AI1548" s="119"/>
      <c r="AJ1548" s="119" t="str">
        <f t="shared" si="99"/>
        <v>NA</v>
      </c>
      <c r="AK1548" s="190"/>
      <c r="AL1548" s="191"/>
    </row>
    <row r="1549" spans="1:38" x14ac:dyDescent="0.25">
      <c r="A1549" t="s">
        <v>6649</v>
      </c>
      <c r="B1549" t="s">
        <v>6648</v>
      </c>
      <c r="C1549" t="s">
        <v>6641</v>
      </c>
      <c r="D1549" t="s">
        <v>675</v>
      </c>
      <c r="E1549" t="s">
        <v>1114</v>
      </c>
      <c r="F1549" t="s">
        <v>54</v>
      </c>
      <c r="G1549"/>
      <c r="H1549" t="s">
        <v>43805</v>
      </c>
      <c r="I1549" t="s">
        <v>50996</v>
      </c>
      <c r="J1549" t="s">
        <v>6650</v>
      </c>
      <c r="K1549" t="s">
        <v>565</v>
      </c>
      <c r="L1549" s="119" t="str">
        <f t="shared" si="96"/>
        <v>NA</v>
      </c>
      <c r="M1549" s="119"/>
      <c r="N1549" s="120" t="str">
        <f t="shared" si="97"/>
        <v>NA</v>
      </c>
      <c r="O1549" s="120"/>
      <c r="P1549"/>
      <c r="Q1549"/>
      <c r="R1549"/>
      <c r="S1549"/>
      <c r="T1549"/>
      <c r="U1549" t="s">
        <v>40653</v>
      </c>
      <c r="V1549" t="s">
        <v>40654</v>
      </c>
      <c r="W1549" t="s">
        <v>2008</v>
      </c>
      <c r="X1549" t="s">
        <v>102</v>
      </c>
      <c r="Y1549" t="s">
        <v>2010</v>
      </c>
      <c r="Z1549" t="s">
        <v>54</v>
      </c>
      <c r="AA1549"/>
      <c r="AB1549" t="s">
        <v>43012</v>
      </c>
      <c r="AC1549" t="s">
        <v>50360</v>
      </c>
      <c r="AD1549" t="s">
        <v>40653</v>
      </c>
      <c r="AE1549" t="s">
        <v>105</v>
      </c>
      <c r="AF1549" s="119" t="str">
        <f t="shared" si="98"/>
        <v>NA</v>
      </c>
      <c r="AG1549" s="119"/>
      <c r="AH1549" s="119"/>
      <c r="AI1549" s="119"/>
      <c r="AJ1549" s="119" t="str">
        <f t="shared" si="99"/>
        <v>NA</v>
      </c>
      <c r="AK1549" s="190"/>
      <c r="AL1549" s="191"/>
    </row>
    <row r="1550" spans="1:38" x14ac:dyDescent="0.25">
      <c r="A1550" t="s">
        <v>15760</v>
      </c>
      <c r="B1550" t="s">
        <v>15758</v>
      </c>
      <c r="C1550" t="s">
        <v>15759</v>
      </c>
      <c r="D1550" t="s">
        <v>675</v>
      </c>
      <c r="E1550" t="s">
        <v>1114</v>
      </c>
      <c r="F1550" t="s">
        <v>54</v>
      </c>
      <c r="G1550"/>
      <c r="H1550" t="s">
        <v>43806</v>
      </c>
      <c r="I1550" t="s">
        <v>50996</v>
      </c>
      <c r="J1550"/>
      <c r="K1550" t="s">
        <v>565</v>
      </c>
      <c r="L1550" s="119" t="str">
        <f t="shared" si="96"/>
        <v>NA</v>
      </c>
      <c r="M1550" s="119"/>
      <c r="N1550" s="120" t="str">
        <f t="shared" si="97"/>
        <v>NA</v>
      </c>
      <c r="O1550" s="120"/>
      <c r="P1550"/>
      <c r="Q1550"/>
      <c r="R1550"/>
      <c r="S1550"/>
      <c r="T1550"/>
      <c r="U1550" t="s">
        <v>40655</v>
      </c>
      <c r="V1550" t="s">
        <v>40656</v>
      </c>
      <c r="W1550" t="s">
        <v>3296</v>
      </c>
      <c r="X1550" t="s">
        <v>102</v>
      </c>
      <c r="Y1550" t="s">
        <v>10739</v>
      </c>
      <c r="Z1550" t="s">
        <v>54</v>
      </c>
      <c r="AA1550"/>
      <c r="AB1550" t="s">
        <v>43013</v>
      </c>
      <c r="AC1550" t="s">
        <v>56472</v>
      </c>
      <c r="AD1550" t="s">
        <v>41523</v>
      </c>
      <c r="AE1550" t="s">
        <v>105</v>
      </c>
      <c r="AF1550" s="119" t="str">
        <f t="shared" si="98"/>
        <v>NA</v>
      </c>
      <c r="AG1550" s="119"/>
      <c r="AH1550" s="119"/>
      <c r="AI1550" s="119"/>
      <c r="AJ1550" s="119" t="str">
        <f t="shared" si="99"/>
        <v>NA</v>
      </c>
      <c r="AK1550" s="190"/>
      <c r="AL1550" s="191"/>
    </row>
    <row r="1551" spans="1:38" x14ac:dyDescent="0.25">
      <c r="A1551" t="s">
        <v>12557</v>
      </c>
      <c r="B1551" t="s">
        <v>12555</v>
      </c>
      <c r="C1551" t="s">
        <v>12556</v>
      </c>
      <c r="D1551" t="s">
        <v>675</v>
      </c>
      <c r="E1551" t="s">
        <v>1114</v>
      </c>
      <c r="F1551" t="s">
        <v>54</v>
      </c>
      <c r="G1551"/>
      <c r="H1551" t="s">
        <v>43807</v>
      </c>
      <c r="I1551" t="s">
        <v>50996</v>
      </c>
      <c r="J1551" t="s">
        <v>12558</v>
      </c>
      <c r="K1551" t="s">
        <v>105</v>
      </c>
      <c r="L1551" s="119" t="str">
        <f t="shared" si="96"/>
        <v>NA</v>
      </c>
      <c r="M1551" s="119"/>
      <c r="N1551" s="120" t="str">
        <f t="shared" si="97"/>
        <v>NA</v>
      </c>
      <c r="O1551" s="120"/>
      <c r="P1551"/>
      <c r="Q1551"/>
      <c r="R1551"/>
      <c r="S1551"/>
      <c r="T1551"/>
      <c r="U1551" t="s">
        <v>1691</v>
      </c>
      <c r="V1551" t="s">
        <v>40657</v>
      </c>
      <c r="W1551" t="s">
        <v>1690</v>
      </c>
      <c r="X1551" t="s">
        <v>102</v>
      </c>
      <c r="Y1551" t="s">
        <v>1692</v>
      </c>
      <c r="Z1551" t="s">
        <v>54</v>
      </c>
      <c r="AA1551"/>
      <c r="AB1551" t="s">
        <v>43014</v>
      </c>
      <c r="AC1551" t="s">
        <v>50361</v>
      </c>
      <c r="AD1551" t="s">
        <v>1691</v>
      </c>
      <c r="AE1551" t="s">
        <v>105</v>
      </c>
      <c r="AF1551" s="119" t="str">
        <f t="shared" si="98"/>
        <v>NA</v>
      </c>
      <c r="AG1551" s="119"/>
      <c r="AH1551" s="119"/>
      <c r="AI1551" s="119"/>
      <c r="AJ1551" s="119" t="str">
        <f t="shared" si="99"/>
        <v>NA</v>
      </c>
      <c r="AK1551" s="190"/>
      <c r="AL1551" s="191"/>
    </row>
    <row r="1552" spans="1:38" x14ac:dyDescent="0.25">
      <c r="A1552" t="s">
        <v>11387</v>
      </c>
      <c r="B1552" t="s">
        <v>11385</v>
      </c>
      <c r="C1552" t="s">
        <v>11386</v>
      </c>
      <c r="D1552" t="s">
        <v>675</v>
      </c>
      <c r="E1552" t="s">
        <v>1114</v>
      </c>
      <c r="F1552" t="s">
        <v>54</v>
      </c>
      <c r="G1552"/>
      <c r="H1552" t="s">
        <v>43807</v>
      </c>
      <c r="I1552" t="s">
        <v>50996</v>
      </c>
      <c r="J1552"/>
      <c r="K1552" t="s">
        <v>105</v>
      </c>
      <c r="L1552" s="119" t="str">
        <f t="shared" si="96"/>
        <v>NA</v>
      </c>
      <c r="M1552" s="119"/>
      <c r="N1552" s="120" t="str">
        <f t="shared" si="97"/>
        <v>NA</v>
      </c>
      <c r="O1552" s="120"/>
      <c r="P1552"/>
      <c r="Q1552"/>
      <c r="R1552"/>
      <c r="S1552"/>
      <c r="T1552"/>
      <c r="U1552" t="s">
        <v>1695</v>
      </c>
      <c r="V1552" t="s">
        <v>40658</v>
      </c>
      <c r="W1552" t="s">
        <v>1694</v>
      </c>
      <c r="X1552" t="s">
        <v>102</v>
      </c>
      <c r="Y1552" t="s">
        <v>1696</v>
      </c>
      <c r="Z1552" t="s">
        <v>54</v>
      </c>
      <c r="AA1552"/>
      <c r="AB1552" t="s">
        <v>43015</v>
      </c>
      <c r="AC1552" t="s">
        <v>50362</v>
      </c>
      <c r="AD1552" t="s">
        <v>1695</v>
      </c>
      <c r="AE1552" t="s">
        <v>105</v>
      </c>
      <c r="AF1552" s="119" t="str">
        <f t="shared" si="98"/>
        <v>NA</v>
      </c>
      <c r="AG1552" s="119"/>
      <c r="AH1552" s="119"/>
      <c r="AI1552" s="119"/>
      <c r="AJ1552" s="119" t="str">
        <f t="shared" si="99"/>
        <v>NA</v>
      </c>
      <c r="AK1552" s="190"/>
      <c r="AL1552" s="191"/>
    </row>
    <row r="1553" spans="1:38" x14ac:dyDescent="0.25">
      <c r="A1553" t="s">
        <v>18614</v>
      </c>
      <c r="B1553" t="s">
        <v>18612</v>
      </c>
      <c r="C1553" t="s">
        <v>18613</v>
      </c>
      <c r="D1553" t="s">
        <v>675</v>
      </c>
      <c r="E1553" t="s">
        <v>1114</v>
      </c>
      <c r="F1553" t="s">
        <v>54</v>
      </c>
      <c r="G1553"/>
      <c r="H1553" t="s">
        <v>43806</v>
      </c>
      <c r="I1553" t="s">
        <v>50996</v>
      </c>
      <c r="J1553"/>
      <c r="K1553" t="s">
        <v>105</v>
      </c>
      <c r="L1553" s="119" t="str">
        <f t="shared" si="96"/>
        <v>NA</v>
      </c>
      <c r="M1553" s="119"/>
      <c r="N1553" s="120" t="str">
        <f t="shared" si="97"/>
        <v>NA</v>
      </c>
      <c r="O1553" s="120"/>
      <c r="P1553"/>
      <c r="Q1553"/>
      <c r="R1553"/>
      <c r="S1553"/>
      <c r="T1553"/>
      <c r="U1553" t="s">
        <v>2740</v>
      </c>
      <c r="V1553" t="s">
        <v>40659</v>
      </c>
      <c r="W1553" t="s">
        <v>2739</v>
      </c>
      <c r="X1553" t="s">
        <v>102</v>
      </c>
      <c r="Y1553" t="s">
        <v>2741</v>
      </c>
      <c r="Z1553" t="s">
        <v>54</v>
      </c>
      <c r="AA1553"/>
      <c r="AB1553" t="s">
        <v>43016</v>
      </c>
      <c r="AC1553" t="s">
        <v>50363</v>
      </c>
      <c r="AD1553" t="s">
        <v>2740</v>
      </c>
      <c r="AE1553" t="s">
        <v>105</v>
      </c>
      <c r="AF1553" s="119" t="str">
        <f t="shared" si="98"/>
        <v>NA</v>
      </c>
      <c r="AG1553" s="119"/>
      <c r="AH1553" s="119"/>
      <c r="AI1553" s="119"/>
      <c r="AJ1553" s="119" t="str">
        <f t="shared" si="99"/>
        <v>NA</v>
      </c>
      <c r="AK1553" s="190"/>
      <c r="AL1553" s="191"/>
    </row>
    <row r="1554" spans="1:38" x14ac:dyDescent="0.25">
      <c r="A1554" t="s">
        <v>12353</v>
      </c>
      <c r="B1554" t="s">
        <v>12351</v>
      </c>
      <c r="C1554" t="s">
        <v>12352</v>
      </c>
      <c r="D1554" t="s">
        <v>675</v>
      </c>
      <c r="E1554" t="s">
        <v>1114</v>
      </c>
      <c r="F1554" t="s">
        <v>54</v>
      </c>
      <c r="G1554"/>
      <c r="H1554" t="s">
        <v>43807</v>
      </c>
      <c r="I1554" t="s">
        <v>50996</v>
      </c>
      <c r="J1554" t="s">
        <v>12353</v>
      </c>
      <c r="K1554" t="s">
        <v>105</v>
      </c>
      <c r="L1554" s="119" t="str">
        <f t="shared" si="96"/>
        <v>NA</v>
      </c>
      <c r="M1554" s="119"/>
      <c r="N1554" s="120" t="str">
        <f t="shared" si="97"/>
        <v>NA</v>
      </c>
      <c r="O1554" s="120"/>
      <c r="P1554"/>
      <c r="Q1554"/>
      <c r="R1554"/>
      <c r="S1554"/>
      <c r="T1554"/>
      <c r="U1554" t="s">
        <v>40660</v>
      </c>
      <c r="V1554" t="s">
        <v>40661</v>
      </c>
      <c r="W1554" t="s">
        <v>3154</v>
      </c>
      <c r="X1554" t="s">
        <v>102</v>
      </c>
      <c r="Y1554" t="s">
        <v>3156</v>
      </c>
      <c r="Z1554" t="s">
        <v>54</v>
      </c>
      <c r="AA1554"/>
      <c r="AB1554" t="s">
        <v>43017</v>
      </c>
      <c r="AC1554" t="s">
        <v>50364</v>
      </c>
      <c r="AD1554" t="s">
        <v>41524</v>
      </c>
      <c r="AE1554" t="s">
        <v>105</v>
      </c>
      <c r="AF1554" s="119" t="str">
        <f t="shared" si="98"/>
        <v>NA</v>
      </c>
      <c r="AG1554" s="119"/>
      <c r="AH1554" s="119"/>
      <c r="AI1554" s="119"/>
      <c r="AJ1554" s="119" t="str">
        <f t="shared" si="99"/>
        <v>NA</v>
      </c>
      <c r="AK1554" s="190"/>
      <c r="AL1554" s="191"/>
    </row>
    <row r="1555" spans="1:38" x14ac:dyDescent="0.25">
      <c r="A1555" t="s">
        <v>11530</v>
      </c>
      <c r="B1555" t="s">
        <v>11528</v>
      </c>
      <c r="C1555" t="s">
        <v>11529</v>
      </c>
      <c r="D1555" t="s">
        <v>675</v>
      </c>
      <c r="E1555" t="s">
        <v>11531</v>
      </c>
      <c r="F1555" t="s">
        <v>54</v>
      </c>
      <c r="G1555"/>
      <c r="H1555" t="s">
        <v>43808</v>
      </c>
      <c r="I1555" t="s">
        <v>50997</v>
      </c>
      <c r="J1555"/>
      <c r="K1555" t="s">
        <v>105</v>
      </c>
      <c r="L1555" s="119" t="str">
        <f t="shared" si="96"/>
        <v>NA</v>
      </c>
      <c r="M1555" s="119"/>
      <c r="N1555" s="120" t="str">
        <f t="shared" si="97"/>
        <v>NA</v>
      </c>
      <c r="O1555" s="120"/>
      <c r="P1555"/>
      <c r="Q1555"/>
      <c r="R1555"/>
      <c r="S1555"/>
      <c r="T1555"/>
      <c r="U1555" t="s">
        <v>3155</v>
      </c>
      <c r="V1555" t="s">
        <v>40662</v>
      </c>
      <c r="W1555" t="s">
        <v>3154</v>
      </c>
      <c r="X1555" t="s">
        <v>102</v>
      </c>
      <c r="Y1555" t="s">
        <v>3156</v>
      </c>
      <c r="Z1555" t="s">
        <v>54</v>
      </c>
      <c r="AA1555"/>
      <c r="AB1555" t="s">
        <v>43017</v>
      </c>
      <c r="AC1555" t="s">
        <v>50364</v>
      </c>
      <c r="AD1555" t="s">
        <v>3155</v>
      </c>
      <c r="AE1555" t="s">
        <v>105</v>
      </c>
      <c r="AF1555" s="119" t="str">
        <f t="shared" si="98"/>
        <v>NA</v>
      </c>
      <c r="AG1555" s="119"/>
      <c r="AH1555" s="119"/>
      <c r="AI1555" s="119"/>
      <c r="AJ1555" s="119" t="str">
        <f t="shared" si="99"/>
        <v>NA</v>
      </c>
      <c r="AK1555" s="190"/>
      <c r="AL1555" s="191"/>
    </row>
    <row r="1556" spans="1:38" x14ac:dyDescent="0.25">
      <c r="A1556" t="s">
        <v>9172</v>
      </c>
      <c r="B1556" t="s">
        <v>9170</v>
      </c>
      <c r="C1556" t="s">
        <v>9171</v>
      </c>
      <c r="D1556" t="s">
        <v>675</v>
      </c>
      <c r="E1556" t="s">
        <v>9173</v>
      </c>
      <c r="F1556" t="s">
        <v>54</v>
      </c>
      <c r="G1556"/>
      <c r="H1556" t="s">
        <v>43809</v>
      </c>
      <c r="I1556" t="s">
        <v>50998</v>
      </c>
      <c r="J1556" t="s">
        <v>9172</v>
      </c>
      <c r="K1556" t="s">
        <v>105</v>
      </c>
      <c r="L1556" s="119" t="str">
        <f t="shared" si="96"/>
        <v>NA</v>
      </c>
      <c r="M1556" s="119"/>
      <c r="N1556" s="120" t="str">
        <f t="shared" si="97"/>
        <v>NA</v>
      </c>
      <c r="O1556" s="120"/>
      <c r="P1556"/>
      <c r="Q1556"/>
      <c r="R1556"/>
      <c r="S1556"/>
      <c r="T1556"/>
      <c r="U1556" t="s">
        <v>1391</v>
      </c>
      <c r="V1556" t="s">
        <v>40663</v>
      </c>
      <c r="W1556" t="s">
        <v>1390</v>
      </c>
      <c r="X1556" t="s">
        <v>102</v>
      </c>
      <c r="Y1556" t="s">
        <v>1392</v>
      </c>
      <c r="Z1556" t="s">
        <v>54</v>
      </c>
      <c r="AA1556"/>
      <c r="AB1556" t="s">
        <v>43018</v>
      </c>
      <c r="AC1556" t="s">
        <v>50365</v>
      </c>
      <c r="AD1556" t="s">
        <v>1391</v>
      </c>
      <c r="AE1556" t="s">
        <v>105</v>
      </c>
      <c r="AF1556" s="119" t="str">
        <f t="shared" si="98"/>
        <v>NA</v>
      </c>
      <c r="AG1556" s="119"/>
      <c r="AH1556" s="119"/>
      <c r="AI1556" s="119"/>
      <c r="AJ1556" s="119" t="str">
        <f t="shared" si="99"/>
        <v>NA</v>
      </c>
      <c r="AK1556" s="190"/>
      <c r="AL1556" s="191"/>
    </row>
    <row r="1557" spans="1:38" x14ac:dyDescent="0.25">
      <c r="A1557" t="s">
        <v>14490</v>
      </c>
      <c r="B1557" t="s">
        <v>14488</v>
      </c>
      <c r="C1557" t="s">
        <v>14489</v>
      </c>
      <c r="D1557" t="s">
        <v>675</v>
      </c>
      <c r="E1557" t="s">
        <v>9173</v>
      </c>
      <c r="F1557" t="s">
        <v>54</v>
      </c>
      <c r="G1557"/>
      <c r="H1557" t="s">
        <v>43810</v>
      </c>
      <c r="I1557" t="s">
        <v>50998</v>
      </c>
      <c r="J1557"/>
      <c r="K1557" t="s">
        <v>105</v>
      </c>
      <c r="L1557" s="119" t="str">
        <f t="shared" si="96"/>
        <v>NA</v>
      </c>
      <c r="M1557" s="119"/>
      <c r="N1557" s="120" t="str">
        <f t="shared" si="97"/>
        <v>NA</v>
      </c>
      <c r="O1557" s="120"/>
      <c r="P1557"/>
      <c r="Q1557"/>
      <c r="R1557"/>
      <c r="S1557"/>
      <c r="T1557"/>
      <c r="U1557" t="s">
        <v>40664</v>
      </c>
      <c r="V1557" t="s">
        <v>40665</v>
      </c>
      <c r="W1557" t="s">
        <v>3833</v>
      </c>
      <c r="X1557" t="s">
        <v>102</v>
      </c>
      <c r="Y1557" t="s">
        <v>3389</v>
      </c>
      <c r="Z1557" t="s">
        <v>54</v>
      </c>
      <c r="AA1557"/>
      <c r="AB1557" t="s">
        <v>43020</v>
      </c>
      <c r="AC1557" t="s">
        <v>50367</v>
      </c>
      <c r="AD1557"/>
      <c r="AE1557" t="s">
        <v>105</v>
      </c>
      <c r="AF1557" s="119" t="str">
        <f t="shared" si="98"/>
        <v>NA</v>
      </c>
      <c r="AG1557" s="119"/>
      <c r="AH1557" s="119"/>
      <c r="AI1557" s="119"/>
      <c r="AJ1557" s="119" t="str">
        <f t="shared" si="99"/>
        <v>NA</v>
      </c>
      <c r="AK1557" s="190"/>
      <c r="AL1557" s="191"/>
    </row>
    <row r="1558" spans="1:38" x14ac:dyDescent="0.25">
      <c r="A1558" t="s">
        <v>6642</v>
      </c>
      <c r="B1558" t="s">
        <v>6640</v>
      </c>
      <c r="C1558" t="s">
        <v>6641</v>
      </c>
      <c r="D1558" t="s">
        <v>675</v>
      </c>
      <c r="E1558" t="s">
        <v>6643</v>
      </c>
      <c r="F1558" t="s">
        <v>54</v>
      </c>
      <c r="G1558"/>
      <c r="H1558" t="s">
        <v>43811</v>
      </c>
      <c r="I1558" t="s">
        <v>50999</v>
      </c>
      <c r="J1558" t="s">
        <v>6644</v>
      </c>
      <c r="K1558" t="s">
        <v>565</v>
      </c>
      <c r="L1558" s="119" t="str">
        <f t="shared" si="96"/>
        <v>NA</v>
      </c>
      <c r="M1558" s="119"/>
      <c r="N1558" s="120" t="str">
        <f t="shared" si="97"/>
        <v>NA</v>
      </c>
      <c r="O1558" s="120"/>
      <c r="P1558"/>
      <c r="Q1558"/>
      <c r="R1558"/>
      <c r="S1558"/>
      <c r="T1558"/>
      <c r="U1558" t="s">
        <v>40666</v>
      </c>
      <c r="V1558" t="s">
        <v>40667</v>
      </c>
      <c r="W1558" t="s">
        <v>3833</v>
      </c>
      <c r="X1558" t="s">
        <v>102</v>
      </c>
      <c r="Y1558" t="s">
        <v>5207</v>
      </c>
      <c r="Z1558" t="s">
        <v>54</v>
      </c>
      <c r="AA1558"/>
      <c r="AB1558" t="s">
        <v>43021</v>
      </c>
      <c r="AC1558" t="s">
        <v>56473</v>
      </c>
      <c r="AD1558" t="s">
        <v>41525</v>
      </c>
      <c r="AE1558" t="s">
        <v>105</v>
      </c>
      <c r="AF1558" s="119" t="str">
        <f t="shared" si="98"/>
        <v>NA</v>
      </c>
      <c r="AG1558" s="119"/>
      <c r="AH1558" s="119"/>
      <c r="AI1558" s="119"/>
      <c r="AJ1558" s="119" t="str">
        <f t="shared" si="99"/>
        <v>NA</v>
      </c>
      <c r="AK1558" s="190"/>
      <c r="AL1558" s="191"/>
    </row>
    <row r="1559" spans="1:38" x14ac:dyDescent="0.25">
      <c r="A1559" t="s">
        <v>11537</v>
      </c>
      <c r="B1559" t="s">
        <v>11535</v>
      </c>
      <c r="C1559" t="s">
        <v>11536</v>
      </c>
      <c r="D1559" t="s">
        <v>675</v>
      </c>
      <c r="E1559" t="s">
        <v>6643</v>
      </c>
      <c r="F1559" t="s">
        <v>54</v>
      </c>
      <c r="G1559"/>
      <c r="H1559" t="s">
        <v>43812</v>
      </c>
      <c r="I1559" t="s">
        <v>50999</v>
      </c>
      <c r="J1559"/>
      <c r="K1559" t="s">
        <v>105</v>
      </c>
      <c r="L1559" s="119" t="str">
        <f t="shared" si="96"/>
        <v>NA</v>
      </c>
      <c r="M1559" s="119"/>
      <c r="N1559" s="120" t="str">
        <f t="shared" si="97"/>
        <v>NA</v>
      </c>
      <c r="O1559" s="120"/>
      <c r="P1559"/>
      <c r="Q1559"/>
      <c r="R1559"/>
      <c r="S1559"/>
      <c r="T1559"/>
      <c r="U1559" t="s">
        <v>40668</v>
      </c>
      <c r="V1559" t="s">
        <v>40669</v>
      </c>
      <c r="W1559" t="s">
        <v>3833</v>
      </c>
      <c r="X1559" t="s">
        <v>102</v>
      </c>
      <c r="Y1559" t="s">
        <v>3835</v>
      </c>
      <c r="Z1559" t="s">
        <v>54</v>
      </c>
      <c r="AA1559"/>
      <c r="AB1559" t="s">
        <v>43022</v>
      </c>
      <c r="AC1559" t="s">
        <v>50368</v>
      </c>
      <c r="AD1559" t="s">
        <v>40668</v>
      </c>
      <c r="AE1559" t="s">
        <v>105</v>
      </c>
      <c r="AF1559" s="119" t="str">
        <f t="shared" si="98"/>
        <v>NA</v>
      </c>
      <c r="AG1559" s="119"/>
      <c r="AH1559" s="119"/>
      <c r="AI1559" s="119"/>
      <c r="AJ1559" s="119" t="str">
        <f t="shared" si="99"/>
        <v>NA</v>
      </c>
      <c r="AK1559" s="190"/>
      <c r="AL1559" s="191"/>
    </row>
    <row r="1560" spans="1:38" x14ac:dyDescent="0.25">
      <c r="A1560" t="s">
        <v>11379</v>
      </c>
      <c r="B1560" t="s">
        <v>11377</v>
      </c>
      <c r="C1560" t="s">
        <v>11378</v>
      </c>
      <c r="D1560" t="s">
        <v>675</v>
      </c>
      <c r="E1560" t="s">
        <v>11380</v>
      </c>
      <c r="F1560" t="s">
        <v>54</v>
      </c>
      <c r="G1560"/>
      <c r="H1560" t="s">
        <v>43813</v>
      </c>
      <c r="I1560" t="s">
        <v>51000</v>
      </c>
      <c r="J1560"/>
      <c r="K1560" t="s">
        <v>105</v>
      </c>
      <c r="L1560" s="119" t="str">
        <f t="shared" si="96"/>
        <v>NA</v>
      </c>
      <c r="M1560" s="119"/>
      <c r="N1560" s="120" t="str">
        <f t="shared" si="97"/>
        <v>NA</v>
      </c>
      <c r="O1560" s="120"/>
      <c r="P1560"/>
      <c r="Q1560"/>
      <c r="R1560"/>
      <c r="S1560"/>
      <c r="T1560"/>
      <c r="U1560" t="s">
        <v>40670</v>
      </c>
      <c r="V1560" t="s">
        <v>40671</v>
      </c>
      <c r="W1560" t="s">
        <v>985</v>
      </c>
      <c r="X1560" t="s">
        <v>102</v>
      </c>
      <c r="Y1560" t="s">
        <v>987</v>
      </c>
      <c r="Z1560" t="s">
        <v>54</v>
      </c>
      <c r="AA1560"/>
      <c r="AB1560" t="s">
        <v>43023</v>
      </c>
      <c r="AC1560" t="s">
        <v>50369</v>
      </c>
      <c r="AD1560" t="s">
        <v>906</v>
      </c>
      <c r="AE1560" t="s">
        <v>105</v>
      </c>
      <c r="AF1560" s="119" t="str">
        <f t="shared" si="98"/>
        <v>NA</v>
      </c>
      <c r="AG1560" s="119"/>
      <c r="AH1560" s="119"/>
      <c r="AI1560" s="119"/>
      <c r="AJ1560" s="119" t="str">
        <f t="shared" si="99"/>
        <v>NA</v>
      </c>
      <c r="AK1560" s="190"/>
      <c r="AL1560" s="191"/>
    </row>
    <row r="1561" spans="1:38" x14ac:dyDescent="0.25">
      <c r="A1561" t="s">
        <v>10439</v>
      </c>
      <c r="B1561" t="s">
        <v>10438</v>
      </c>
      <c r="C1561" t="s">
        <v>5039</v>
      </c>
      <c r="D1561" t="s">
        <v>675</v>
      </c>
      <c r="E1561" t="s">
        <v>5397</v>
      </c>
      <c r="F1561" t="s">
        <v>54</v>
      </c>
      <c r="G1561"/>
      <c r="H1561" t="s">
        <v>43814</v>
      </c>
      <c r="I1561" t="s">
        <v>51001</v>
      </c>
      <c r="J1561" t="s">
        <v>10440</v>
      </c>
      <c r="K1561" t="s">
        <v>565</v>
      </c>
      <c r="L1561" s="119" t="str">
        <f t="shared" si="96"/>
        <v>NA</v>
      </c>
      <c r="M1561" s="119"/>
      <c r="N1561" s="120" t="str">
        <f t="shared" si="97"/>
        <v>NA</v>
      </c>
      <c r="O1561" s="120"/>
      <c r="P1561"/>
      <c r="Q1561"/>
      <c r="R1561"/>
      <c r="S1561"/>
      <c r="T1561"/>
      <c r="U1561" t="s">
        <v>40672</v>
      </c>
      <c r="V1561" t="s">
        <v>40673</v>
      </c>
      <c r="W1561" t="s">
        <v>3584</v>
      </c>
      <c r="X1561" t="s">
        <v>102</v>
      </c>
      <c r="Y1561" t="s">
        <v>21934</v>
      </c>
      <c r="Z1561" t="s">
        <v>54</v>
      </c>
      <c r="AA1561"/>
      <c r="AB1561" t="s">
        <v>43024</v>
      </c>
      <c r="AC1561" t="s">
        <v>56474</v>
      </c>
      <c r="AD1561" t="s">
        <v>41526</v>
      </c>
      <c r="AE1561" t="s">
        <v>105</v>
      </c>
      <c r="AF1561" s="119" t="str">
        <f t="shared" si="98"/>
        <v>NA</v>
      </c>
      <c r="AG1561" s="119"/>
      <c r="AH1561" s="119"/>
      <c r="AI1561" s="119"/>
      <c r="AJ1561" s="119" t="str">
        <f t="shared" si="99"/>
        <v>NA</v>
      </c>
      <c r="AK1561" s="190"/>
      <c r="AL1561" s="191"/>
    </row>
    <row r="1562" spans="1:38" x14ac:dyDescent="0.25">
      <c r="A1562" t="s">
        <v>19765</v>
      </c>
      <c r="B1562" t="s">
        <v>19763</v>
      </c>
      <c r="C1562" t="s">
        <v>19764</v>
      </c>
      <c r="D1562" t="s">
        <v>675</v>
      </c>
      <c r="E1562" t="s">
        <v>553</v>
      </c>
      <c r="F1562" t="s">
        <v>54</v>
      </c>
      <c r="G1562"/>
      <c r="H1562" t="s">
        <v>43815</v>
      </c>
      <c r="I1562" t="s">
        <v>51002</v>
      </c>
      <c r="J1562"/>
      <c r="K1562" t="s">
        <v>565</v>
      </c>
      <c r="L1562" s="119" t="str">
        <f t="shared" si="96"/>
        <v>NA</v>
      </c>
      <c r="M1562" s="119"/>
      <c r="N1562" s="120" t="str">
        <f t="shared" si="97"/>
        <v>NA</v>
      </c>
      <c r="O1562" s="120"/>
      <c r="P1562"/>
      <c r="Q1562"/>
      <c r="R1562"/>
      <c r="S1562"/>
      <c r="T1562"/>
      <c r="U1562" t="s">
        <v>41528</v>
      </c>
      <c r="V1562" t="s">
        <v>41527</v>
      </c>
      <c r="W1562" t="s">
        <v>157</v>
      </c>
      <c r="X1562" t="s">
        <v>102</v>
      </c>
      <c r="Y1562" t="s">
        <v>159</v>
      </c>
      <c r="Z1562" t="s">
        <v>54</v>
      </c>
      <c r="AA1562"/>
      <c r="AB1562" t="s">
        <v>42019</v>
      </c>
      <c r="AC1562" t="s">
        <v>49719</v>
      </c>
      <c r="AD1562" t="s">
        <v>41529</v>
      </c>
      <c r="AE1562" t="s">
        <v>105</v>
      </c>
      <c r="AF1562" s="119" t="str">
        <f t="shared" si="98"/>
        <v>NA</v>
      </c>
      <c r="AG1562" s="119"/>
      <c r="AH1562" s="119"/>
      <c r="AI1562" s="119"/>
      <c r="AJ1562" s="119" t="str">
        <f t="shared" si="99"/>
        <v>NA</v>
      </c>
      <c r="AK1562" s="190"/>
      <c r="AL1562" s="191"/>
    </row>
    <row r="1563" spans="1:38" x14ac:dyDescent="0.25">
      <c r="A1563" t="s">
        <v>15508</v>
      </c>
      <c r="B1563" t="s">
        <v>15506</v>
      </c>
      <c r="C1563" t="s">
        <v>15507</v>
      </c>
      <c r="D1563" t="s">
        <v>675</v>
      </c>
      <c r="E1563" t="s">
        <v>553</v>
      </c>
      <c r="F1563" t="s">
        <v>54</v>
      </c>
      <c r="G1563"/>
      <c r="H1563" t="s">
        <v>43815</v>
      </c>
      <c r="I1563" t="s">
        <v>51002</v>
      </c>
      <c r="J1563" t="s">
        <v>15508</v>
      </c>
      <c r="K1563" t="s">
        <v>565</v>
      </c>
      <c r="L1563" s="119" t="str">
        <f t="shared" si="96"/>
        <v>NA</v>
      </c>
      <c r="M1563" s="119"/>
      <c r="N1563" s="120" t="str">
        <f t="shared" si="97"/>
        <v>NA</v>
      </c>
      <c r="O1563" s="120"/>
      <c r="P1563"/>
      <c r="Q1563"/>
      <c r="R1563"/>
      <c r="S1563"/>
      <c r="T1563"/>
      <c r="U1563" t="s">
        <v>40675</v>
      </c>
      <c r="V1563" t="s">
        <v>40676</v>
      </c>
      <c r="W1563" t="s">
        <v>157</v>
      </c>
      <c r="X1563" t="s">
        <v>102</v>
      </c>
      <c r="Y1563" t="s">
        <v>159</v>
      </c>
      <c r="Z1563" t="s">
        <v>54</v>
      </c>
      <c r="AA1563"/>
      <c r="AB1563" t="s">
        <v>43025</v>
      </c>
      <c r="AC1563" t="s">
        <v>49719</v>
      </c>
      <c r="AD1563" t="s">
        <v>41530</v>
      </c>
      <c r="AE1563" t="s">
        <v>105</v>
      </c>
      <c r="AF1563" s="119" t="str">
        <f t="shared" si="98"/>
        <v>NA</v>
      </c>
      <c r="AG1563" s="119"/>
      <c r="AH1563" s="119"/>
      <c r="AI1563" s="119"/>
      <c r="AJ1563" s="119" t="str">
        <f t="shared" si="99"/>
        <v>NA</v>
      </c>
      <c r="AK1563" s="190"/>
      <c r="AL1563" s="191"/>
    </row>
    <row r="1564" spans="1:38" x14ac:dyDescent="0.25">
      <c r="A1564" t="s">
        <v>14198</v>
      </c>
      <c r="B1564" t="s">
        <v>14196</v>
      </c>
      <c r="C1564" t="s">
        <v>14197</v>
      </c>
      <c r="D1564" t="s">
        <v>675</v>
      </c>
      <c r="E1564" t="s">
        <v>553</v>
      </c>
      <c r="F1564" t="s">
        <v>54</v>
      </c>
      <c r="G1564"/>
      <c r="H1564" t="s">
        <v>43816</v>
      </c>
      <c r="I1564" t="s">
        <v>51002</v>
      </c>
      <c r="J1564"/>
      <c r="K1564" t="s">
        <v>565</v>
      </c>
      <c r="L1564" s="119" t="str">
        <f t="shared" si="96"/>
        <v>NA</v>
      </c>
      <c r="M1564" s="119"/>
      <c r="N1564" s="120" t="str">
        <f t="shared" si="97"/>
        <v>NA</v>
      </c>
      <c r="O1564" s="120"/>
      <c r="P1564"/>
      <c r="Q1564"/>
      <c r="R1564"/>
      <c r="S1564"/>
      <c r="T1564"/>
      <c r="U1564" t="s">
        <v>40677</v>
      </c>
      <c r="V1564" t="s">
        <v>40678</v>
      </c>
      <c r="W1564" t="s">
        <v>157</v>
      </c>
      <c r="X1564" t="s">
        <v>102</v>
      </c>
      <c r="Y1564" t="s">
        <v>159</v>
      </c>
      <c r="Z1564" t="s">
        <v>54</v>
      </c>
      <c r="AA1564"/>
      <c r="AB1564" t="s">
        <v>42019</v>
      </c>
      <c r="AC1564" t="s">
        <v>49719</v>
      </c>
      <c r="AD1564" t="s">
        <v>41531</v>
      </c>
      <c r="AE1564" t="s">
        <v>105</v>
      </c>
      <c r="AF1564" s="119" t="str">
        <f t="shared" si="98"/>
        <v>NA</v>
      </c>
      <c r="AG1564" s="119"/>
      <c r="AH1564" s="119"/>
      <c r="AI1564" s="119"/>
      <c r="AJ1564" s="119" t="str">
        <f t="shared" si="99"/>
        <v>NA</v>
      </c>
      <c r="AK1564" s="190"/>
      <c r="AL1564" s="191"/>
    </row>
    <row r="1565" spans="1:38" x14ac:dyDescent="0.25">
      <c r="A1565" t="s">
        <v>12390</v>
      </c>
      <c r="B1565" t="s">
        <v>12388</v>
      </c>
      <c r="C1565" t="s">
        <v>12389</v>
      </c>
      <c r="D1565" t="s">
        <v>675</v>
      </c>
      <c r="E1565" t="s">
        <v>553</v>
      </c>
      <c r="F1565" t="s">
        <v>54</v>
      </c>
      <c r="G1565"/>
      <c r="H1565" t="s">
        <v>43817</v>
      </c>
      <c r="I1565" t="s">
        <v>51002</v>
      </c>
      <c r="J1565" t="s">
        <v>12390</v>
      </c>
      <c r="K1565" t="s">
        <v>565</v>
      </c>
      <c r="L1565" s="119" t="str">
        <f t="shared" si="96"/>
        <v>NA</v>
      </c>
      <c r="M1565" s="119"/>
      <c r="N1565" s="120" t="str">
        <f t="shared" si="97"/>
        <v>NA</v>
      </c>
      <c r="O1565" s="120"/>
      <c r="P1565"/>
      <c r="Q1565"/>
      <c r="R1565"/>
      <c r="S1565"/>
      <c r="T1565"/>
      <c r="U1565" t="s">
        <v>40679</v>
      </c>
      <c r="V1565" t="s">
        <v>40680</v>
      </c>
      <c r="W1565" t="s">
        <v>3187</v>
      </c>
      <c r="X1565" t="s">
        <v>102</v>
      </c>
      <c r="Y1565" t="s">
        <v>159</v>
      </c>
      <c r="Z1565" t="s">
        <v>54</v>
      </c>
      <c r="AA1565"/>
      <c r="AB1565" t="s">
        <v>43025</v>
      </c>
      <c r="AC1565" t="s">
        <v>49719</v>
      </c>
      <c r="AD1565" t="s">
        <v>41532</v>
      </c>
      <c r="AE1565" t="s">
        <v>105</v>
      </c>
      <c r="AF1565" s="119" t="str">
        <f t="shared" si="98"/>
        <v>NA</v>
      </c>
      <c r="AG1565" s="119"/>
      <c r="AH1565" s="119"/>
      <c r="AI1565" s="119"/>
      <c r="AJ1565" s="119" t="str">
        <f t="shared" si="99"/>
        <v>NA</v>
      </c>
      <c r="AK1565" s="190"/>
      <c r="AL1565" s="191"/>
    </row>
    <row r="1566" spans="1:38" x14ac:dyDescent="0.25">
      <c r="A1566" t="s">
        <v>6646</v>
      </c>
      <c r="B1566" t="s">
        <v>6645</v>
      </c>
      <c r="C1566" t="s">
        <v>6641</v>
      </c>
      <c r="D1566" t="s">
        <v>675</v>
      </c>
      <c r="E1566" t="s">
        <v>553</v>
      </c>
      <c r="F1566" t="s">
        <v>54</v>
      </c>
      <c r="G1566"/>
      <c r="H1566" t="s">
        <v>43818</v>
      </c>
      <c r="I1566" t="s">
        <v>51002</v>
      </c>
      <c r="J1566" t="s">
        <v>6647</v>
      </c>
      <c r="K1566" t="s">
        <v>565</v>
      </c>
      <c r="L1566" s="119" t="str">
        <f t="shared" si="96"/>
        <v>NA</v>
      </c>
      <c r="M1566" s="119"/>
      <c r="N1566" s="120" t="str">
        <f t="shared" si="97"/>
        <v>NA</v>
      </c>
      <c r="O1566" s="120"/>
      <c r="P1566"/>
      <c r="Q1566"/>
      <c r="R1566"/>
      <c r="S1566"/>
      <c r="T1566"/>
      <c r="U1566" t="s">
        <v>40681</v>
      </c>
      <c r="V1566" t="s">
        <v>40682</v>
      </c>
      <c r="W1566" t="s">
        <v>3187</v>
      </c>
      <c r="X1566" t="s">
        <v>102</v>
      </c>
      <c r="Y1566" t="s">
        <v>40683</v>
      </c>
      <c r="Z1566" t="s">
        <v>54</v>
      </c>
      <c r="AA1566"/>
      <c r="AB1566" t="s">
        <v>43026</v>
      </c>
      <c r="AC1566" t="s">
        <v>56475</v>
      </c>
      <c r="AD1566" t="s">
        <v>41533</v>
      </c>
      <c r="AE1566" t="s">
        <v>105</v>
      </c>
      <c r="AF1566" s="119" t="str">
        <f t="shared" si="98"/>
        <v>NA</v>
      </c>
      <c r="AG1566" s="119"/>
      <c r="AH1566" s="119"/>
      <c r="AI1566" s="119"/>
      <c r="AJ1566" s="119" t="str">
        <f t="shared" si="99"/>
        <v>NA</v>
      </c>
      <c r="AK1566" s="190"/>
      <c r="AL1566" s="191"/>
    </row>
    <row r="1567" spans="1:38" x14ac:dyDescent="0.25">
      <c r="A1567" t="s">
        <v>8775</v>
      </c>
      <c r="B1567" t="s">
        <v>8773</v>
      </c>
      <c r="C1567" t="s">
        <v>8774</v>
      </c>
      <c r="D1567" t="s">
        <v>675</v>
      </c>
      <c r="E1567" t="s">
        <v>553</v>
      </c>
      <c r="F1567" t="s">
        <v>54</v>
      </c>
      <c r="G1567"/>
      <c r="H1567" t="s">
        <v>43819</v>
      </c>
      <c r="I1567" t="s">
        <v>51002</v>
      </c>
      <c r="J1567" t="s">
        <v>8776</v>
      </c>
      <c r="K1567" t="s">
        <v>105</v>
      </c>
      <c r="L1567" s="119" t="str">
        <f t="shared" si="96"/>
        <v>NA</v>
      </c>
      <c r="M1567" s="119"/>
      <c r="N1567" s="120" t="str">
        <f t="shared" si="97"/>
        <v>NA</v>
      </c>
      <c r="O1567" s="120"/>
      <c r="P1567"/>
      <c r="Q1567"/>
      <c r="R1567"/>
      <c r="S1567"/>
      <c r="T1567"/>
      <c r="U1567" t="s">
        <v>40686</v>
      </c>
      <c r="V1567" t="s">
        <v>40687</v>
      </c>
      <c r="W1567" t="s">
        <v>985</v>
      </c>
      <c r="X1567" t="s">
        <v>102</v>
      </c>
      <c r="Y1567" t="s">
        <v>40688</v>
      </c>
      <c r="Z1567" t="s">
        <v>54</v>
      </c>
      <c r="AA1567"/>
      <c r="AB1567" t="s">
        <v>43027</v>
      </c>
      <c r="AC1567" t="s">
        <v>56476</v>
      </c>
      <c r="AD1567" t="s">
        <v>41534</v>
      </c>
      <c r="AE1567" t="s">
        <v>105</v>
      </c>
      <c r="AF1567" s="119" t="str">
        <f t="shared" si="98"/>
        <v>NA</v>
      </c>
      <c r="AG1567" s="119"/>
      <c r="AH1567" s="119"/>
      <c r="AI1567" s="119"/>
      <c r="AJ1567" s="119" t="str">
        <f t="shared" si="99"/>
        <v>NA</v>
      </c>
      <c r="AK1567" s="190"/>
      <c r="AL1567" s="191"/>
    </row>
    <row r="1568" spans="1:38" x14ac:dyDescent="0.25">
      <c r="A1568" t="s">
        <v>9541</v>
      </c>
      <c r="B1568" t="s">
        <v>9539</v>
      </c>
      <c r="C1568" t="s">
        <v>9540</v>
      </c>
      <c r="D1568" t="s">
        <v>675</v>
      </c>
      <c r="E1568" t="s">
        <v>553</v>
      </c>
      <c r="F1568" t="s">
        <v>54</v>
      </c>
      <c r="G1568"/>
      <c r="H1568" t="s">
        <v>43819</v>
      </c>
      <c r="I1568" t="s">
        <v>51002</v>
      </c>
      <c r="J1568" t="s">
        <v>9542</v>
      </c>
      <c r="K1568" t="s">
        <v>105</v>
      </c>
      <c r="L1568" s="119" t="str">
        <f t="shared" si="96"/>
        <v>NA</v>
      </c>
      <c r="M1568" s="119"/>
      <c r="N1568" s="120" t="str">
        <f t="shared" si="97"/>
        <v>NA</v>
      </c>
      <c r="O1568" s="120"/>
      <c r="P1568"/>
      <c r="Q1568"/>
      <c r="R1568"/>
      <c r="S1568"/>
      <c r="T1568"/>
      <c r="U1568" t="s">
        <v>40689</v>
      </c>
      <c r="V1568" t="s">
        <v>40690</v>
      </c>
      <c r="W1568" t="s">
        <v>342</v>
      </c>
      <c r="X1568" t="s">
        <v>102</v>
      </c>
      <c r="Y1568" t="s">
        <v>40691</v>
      </c>
      <c r="Z1568" t="s">
        <v>54</v>
      </c>
      <c r="AA1568"/>
      <c r="AB1568" t="s">
        <v>43028</v>
      </c>
      <c r="AC1568" t="s">
        <v>56477</v>
      </c>
      <c r="AD1568" t="s">
        <v>41535</v>
      </c>
      <c r="AE1568" t="s">
        <v>105</v>
      </c>
      <c r="AF1568" s="119" t="str">
        <f t="shared" si="98"/>
        <v>NA</v>
      </c>
      <c r="AG1568" s="119"/>
      <c r="AH1568" s="119"/>
      <c r="AI1568" s="119"/>
      <c r="AJ1568" s="119" t="str">
        <f t="shared" si="99"/>
        <v>NA</v>
      </c>
      <c r="AK1568" s="190"/>
      <c r="AL1568" s="191"/>
    </row>
    <row r="1569" spans="1:38" x14ac:dyDescent="0.25">
      <c r="A1569" t="s">
        <v>20910</v>
      </c>
      <c r="B1569" t="s">
        <v>20908</v>
      </c>
      <c r="C1569" t="s">
        <v>20909</v>
      </c>
      <c r="D1569" t="s">
        <v>675</v>
      </c>
      <c r="E1569" t="s">
        <v>553</v>
      </c>
      <c r="F1569" t="s">
        <v>54</v>
      </c>
      <c r="G1569"/>
      <c r="H1569" t="s">
        <v>43817</v>
      </c>
      <c r="I1569" t="s">
        <v>51002</v>
      </c>
      <c r="J1569"/>
      <c r="K1569" t="s">
        <v>105</v>
      </c>
      <c r="L1569" s="119" t="str">
        <f t="shared" si="96"/>
        <v>NA</v>
      </c>
      <c r="M1569" s="119"/>
      <c r="N1569" s="120" t="str">
        <f t="shared" si="97"/>
        <v>NA</v>
      </c>
      <c r="O1569" s="120"/>
      <c r="P1569"/>
      <c r="Q1569"/>
      <c r="R1569"/>
      <c r="S1569"/>
      <c r="T1569"/>
      <c r="U1569" t="s">
        <v>40692</v>
      </c>
      <c r="V1569" t="s">
        <v>40693</v>
      </c>
      <c r="W1569" t="s">
        <v>3187</v>
      </c>
      <c r="X1569" t="s">
        <v>102</v>
      </c>
      <c r="Y1569" t="s">
        <v>733</v>
      </c>
      <c r="Z1569" t="s">
        <v>54</v>
      </c>
      <c r="AA1569"/>
      <c r="AB1569" t="s">
        <v>43029</v>
      </c>
      <c r="AC1569" t="s">
        <v>50370</v>
      </c>
      <c r="AD1569" t="s">
        <v>41536</v>
      </c>
      <c r="AE1569" t="s">
        <v>105</v>
      </c>
      <c r="AF1569" s="119" t="str">
        <f t="shared" si="98"/>
        <v>NA</v>
      </c>
      <c r="AG1569" s="119"/>
      <c r="AH1569" s="119"/>
      <c r="AI1569" s="119"/>
      <c r="AJ1569" s="119" t="str">
        <f t="shared" si="99"/>
        <v>NA</v>
      </c>
      <c r="AK1569" s="190"/>
      <c r="AL1569" s="191"/>
    </row>
    <row r="1570" spans="1:38" x14ac:dyDescent="0.25">
      <c r="A1570" t="s">
        <v>9347</v>
      </c>
      <c r="B1570" t="s">
        <v>9345</v>
      </c>
      <c r="C1570" t="s">
        <v>9346</v>
      </c>
      <c r="D1570" t="s">
        <v>675</v>
      </c>
      <c r="E1570" t="s">
        <v>553</v>
      </c>
      <c r="F1570" t="s">
        <v>54</v>
      </c>
      <c r="G1570"/>
      <c r="H1570" t="s">
        <v>43819</v>
      </c>
      <c r="I1570" t="s">
        <v>51002</v>
      </c>
      <c r="J1570" t="s">
        <v>9347</v>
      </c>
      <c r="K1570" t="s">
        <v>105</v>
      </c>
      <c r="L1570" s="119" t="str">
        <f t="shared" si="96"/>
        <v>NA</v>
      </c>
      <c r="M1570" s="119"/>
      <c r="N1570" s="120" t="str">
        <f t="shared" si="97"/>
        <v>NA</v>
      </c>
      <c r="O1570" s="120"/>
      <c r="P1570"/>
      <c r="Q1570"/>
      <c r="R1570"/>
      <c r="S1570"/>
      <c r="T1570"/>
      <c r="U1570" t="s">
        <v>40694</v>
      </c>
      <c r="V1570" t="s">
        <v>40695</v>
      </c>
      <c r="W1570" t="s">
        <v>157</v>
      </c>
      <c r="X1570" t="s">
        <v>102</v>
      </c>
      <c r="Y1570" t="s">
        <v>4355</v>
      </c>
      <c r="Z1570" t="s">
        <v>54</v>
      </c>
      <c r="AA1570"/>
      <c r="AB1570" t="s">
        <v>43030</v>
      </c>
      <c r="AC1570" t="s">
        <v>56478</v>
      </c>
      <c r="AD1570" t="s">
        <v>41537</v>
      </c>
      <c r="AE1570" t="s">
        <v>105</v>
      </c>
      <c r="AF1570" s="119" t="str">
        <f t="shared" si="98"/>
        <v>NA</v>
      </c>
      <c r="AG1570" s="119"/>
      <c r="AH1570" s="119"/>
      <c r="AI1570" s="119"/>
      <c r="AJ1570" s="119" t="str">
        <f t="shared" si="99"/>
        <v>NA</v>
      </c>
      <c r="AK1570" s="190"/>
      <c r="AL1570" s="191"/>
    </row>
    <row r="1571" spans="1:38" x14ac:dyDescent="0.25">
      <c r="A1571" t="s">
        <v>9556</v>
      </c>
      <c r="B1571" t="s">
        <v>9554</v>
      </c>
      <c r="C1571" t="s">
        <v>9555</v>
      </c>
      <c r="D1571" t="s">
        <v>675</v>
      </c>
      <c r="E1571" t="s">
        <v>553</v>
      </c>
      <c r="F1571" t="s">
        <v>54</v>
      </c>
      <c r="G1571"/>
      <c r="H1571" t="s">
        <v>43819</v>
      </c>
      <c r="I1571" t="s">
        <v>51002</v>
      </c>
      <c r="J1571" t="s">
        <v>9557</v>
      </c>
      <c r="K1571" t="s">
        <v>105</v>
      </c>
      <c r="L1571" s="119" t="str">
        <f t="shared" si="96"/>
        <v>NA</v>
      </c>
      <c r="M1571" s="119"/>
      <c r="N1571" s="120" t="str">
        <f t="shared" si="97"/>
        <v>NA</v>
      </c>
      <c r="O1571" s="120"/>
      <c r="P1571"/>
      <c r="Q1571"/>
      <c r="R1571"/>
      <c r="S1571"/>
      <c r="T1571"/>
      <c r="U1571" t="s">
        <v>40696</v>
      </c>
      <c r="V1571" t="s">
        <v>40697</v>
      </c>
      <c r="W1571" t="s">
        <v>157</v>
      </c>
      <c r="X1571" t="s">
        <v>102</v>
      </c>
      <c r="Y1571" t="s">
        <v>4355</v>
      </c>
      <c r="Z1571" t="s">
        <v>54</v>
      </c>
      <c r="AA1571"/>
      <c r="AB1571" t="s">
        <v>43030</v>
      </c>
      <c r="AC1571" t="s">
        <v>56478</v>
      </c>
      <c r="AD1571" t="s">
        <v>40696</v>
      </c>
      <c r="AE1571" t="s">
        <v>105</v>
      </c>
      <c r="AF1571" s="119" t="str">
        <f t="shared" si="98"/>
        <v>NA</v>
      </c>
      <c r="AG1571" s="119"/>
      <c r="AH1571" s="119"/>
      <c r="AI1571" s="119"/>
      <c r="AJ1571" s="119" t="str">
        <f t="shared" si="99"/>
        <v>NA</v>
      </c>
      <c r="AK1571" s="190"/>
      <c r="AL1571" s="191"/>
    </row>
    <row r="1572" spans="1:38" x14ac:dyDescent="0.25">
      <c r="A1572" t="s">
        <v>22341</v>
      </c>
      <c r="B1572" t="s">
        <v>22339</v>
      </c>
      <c r="C1572" t="s">
        <v>22340</v>
      </c>
      <c r="D1572" t="s">
        <v>675</v>
      </c>
      <c r="E1572" t="s">
        <v>553</v>
      </c>
      <c r="F1572" t="s">
        <v>54</v>
      </c>
      <c r="G1572"/>
      <c r="H1572" t="s">
        <v>43817</v>
      </c>
      <c r="I1572" t="s">
        <v>51002</v>
      </c>
      <c r="J1572" t="s">
        <v>22342</v>
      </c>
      <c r="K1572" t="s">
        <v>105</v>
      </c>
      <c r="L1572" s="119" t="str">
        <f t="shared" si="96"/>
        <v>NA</v>
      </c>
      <c r="M1572" s="119"/>
      <c r="N1572" s="120" t="str">
        <f t="shared" si="97"/>
        <v>NA</v>
      </c>
      <c r="O1572" s="120"/>
      <c r="P1572"/>
      <c r="Q1572"/>
      <c r="R1572"/>
      <c r="S1572"/>
      <c r="T1572"/>
      <c r="U1572" t="s">
        <v>40698</v>
      </c>
      <c r="V1572" t="s">
        <v>40699</v>
      </c>
      <c r="W1572" t="s">
        <v>157</v>
      </c>
      <c r="X1572" t="s">
        <v>102</v>
      </c>
      <c r="Y1572" t="s">
        <v>4355</v>
      </c>
      <c r="Z1572" t="s">
        <v>54</v>
      </c>
      <c r="AA1572"/>
      <c r="AB1572" t="s">
        <v>43030</v>
      </c>
      <c r="AC1572" t="s">
        <v>56478</v>
      </c>
      <c r="AD1572" t="s">
        <v>40698</v>
      </c>
      <c r="AE1572" t="s">
        <v>105</v>
      </c>
      <c r="AF1572" s="119" t="str">
        <f t="shared" si="98"/>
        <v>NA</v>
      </c>
      <c r="AG1572" s="119"/>
      <c r="AH1572" s="119"/>
      <c r="AI1572" s="119"/>
      <c r="AJ1572" s="119" t="str">
        <f t="shared" si="99"/>
        <v>NA</v>
      </c>
      <c r="AK1572" s="190"/>
      <c r="AL1572" s="191"/>
    </row>
    <row r="1573" spans="1:38" x14ac:dyDescent="0.25">
      <c r="A1573" t="s">
        <v>22186</v>
      </c>
      <c r="B1573" t="s">
        <v>22184</v>
      </c>
      <c r="C1573" t="s">
        <v>22185</v>
      </c>
      <c r="D1573" t="s">
        <v>675</v>
      </c>
      <c r="E1573" t="s">
        <v>553</v>
      </c>
      <c r="F1573" t="s">
        <v>54</v>
      </c>
      <c r="G1573"/>
      <c r="H1573" t="s">
        <v>43817</v>
      </c>
      <c r="I1573" t="s">
        <v>51002</v>
      </c>
      <c r="J1573" t="s">
        <v>22187</v>
      </c>
      <c r="K1573" t="s">
        <v>105</v>
      </c>
      <c r="L1573" s="119" t="str">
        <f t="shared" si="96"/>
        <v>NA</v>
      </c>
      <c r="M1573" s="119"/>
      <c r="N1573" s="120" t="str">
        <f t="shared" si="97"/>
        <v>NA</v>
      </c>
      <c r="O1573" s="120"/>
      <c r="P1573"/>
      <c r="Q1573"/>
      <c r="R1573"/>
      <c r="S1573"/>
      <c r="T1573"/>
      <c r="U1573" t="s">
        <v>40700</v>
      </c>
      <c r="V1573" t="s">
        <v>40701</v>
      </c>
      <c r="W1573" t="s">
        <v>3584</v>
      </c>
      <c r="X1573" t="s">
        <v>102</v>
      </c>
      <c r="Y1573" t="s">
        <v>8803</v>
      </c>
      <c r="Z1573" t="s">
        <v>54</v>
      </c>
      <c r="AA1573"/>
      <c r="AB1573" t="s">
        <v>43031</v>
      </c>
      <c r="AC1573" t="s">
        <v>56479</v>
      </c>
      <c r="AD1573" t="s">
        <v>41538</v>
      </c>
      <c r="AE1573" t="s">
        <v>105</v>
      </c>
      <c r="AF1573" s="119" t="str">
        <f t="shared" si="98"/>
        <v>NA</v>
      </c>
      <c r="AG1573" s="119"/>
      <c r="AH1573" s="119"/>
      <c r="AI1573" s="119"/>
      <c r="AJ1573" s="119" t="str">
        <f t="shared" si="99"/>
        <v>NA</v>
      </c>
      <c r="AK1573" s="190"/>
      <c r="AL1573" s="191"/>
    </row>
    <row r="1574" spans="1:38" x14ac:dyDescent="0.25">
      <c r="A1574" t="s">
        <v>10306</v>
      </c>
      <c r="B1574" t="s">
        <v>10304</v>
      </c>
      <c r="C1574" t="s">
        <v>10305</v>
      </c>
      <c r="D1574" t="s">
        <v>675</v>
      </c>
      <c r="E1574" t="s">
        <v>553</v>
      </c>
      <c r="F1574" t="s">
        <v>54</v>
      </c>
      <c r="G1574"/>
      <c r="H1574" t="s">
        <v>43817</v>
      </c>
      <c r="I1574" t="s">
        <v>51002</v>
      </c>
      <c r="J1574" t="s">
        <v>10306</v>
      </c>
      <c r="K1574" t="s">
        <v>105</v>
      </c>
      <c r="L1574" s="119" t="str">
        <f t="shared" si="96"/>
        <v>NA</v>
      </c>
      <c r="M1574" s="119"/>
      <c r="N1574" s="120" t="str">
        <f t="shared" si="97"/>
        <v>NA</v>
      </c>
      <c r="O1574" s="120"/>
      <c r="P1574"/>
      <c r="Q1574"/>
      <c r="R1574"/>
      <c r="S1574"/>
      <c r="T1574"/>
      <c r="U1574" t="s">
        <v>40702</v>
      </c>
      <c r="V1574" t="s">
        <v>40703</v>
      </c>
      <c r="W1574" t="s">
        <v>3584</v>
      </c>
      <c r="X1574" t="s">
        <v>102</v>
      </c>
      <c r="Y1574" t="s">
        <v>4363</v>
      </c>
      <c r="Z1574" t="s">
        <v>54</v>
      </c>
      <c r="AA1574"/>
      <c r="AB1574" t="s">
        <v>43032</v>
      </c>
      <c r="AC1574" t="s">
        <v>56480</v>
      </c>
      <c r="AD1574" t="s">
        <v>41539</v>
      </c>
      <c r="AE1574" t="s">
        <v>105</v>
      </c>
      <c r="AF1574" s="119" t="str">
        <f t="shared" si="98"/>
        <v>NA</v>
      </c>
      <c r="AG1574" s="119"/>
      <c r="AH1574" s="119"/>
      <c r="AI1574" s="119"/>
      <c r="AJ1574" s="119" t="str">
        <f t="shared" si="99"/>
        <v>NA</v>
      </c>
      <c r="AK1574" s="190"/>
      <c r="AL1574" s="191"/>
    </row>
    <row r="1575" spans="1:38" x14ac:dyDescent="0.25">
      <c r="A1575" t="s">
        <v>8195</v>
      </c>
      <c r="B1575" t="s">
        <v>8193</v>
      </c>
      <c r="C1575" t="s">
        <v>8194</v>
      </c>
      <c r="D1575" t="s">
        <v>675</v>
      </c>
      <c r="E1575" t="s">
        <v>553</v>
      </c>
      <c r="F1575" t="s">
        <v>54</v>
      </c>
      <c r="G1575"/>
      <c r="H1575" t="s">
        <v>43817</v>
      </c>
      <c r="I1575" t="s">
        <v>51002</v>
      </c>
      <c r="J1575" t="s">
        <v>8196</v>
      </c>
      <c r="K1575" t="s">
        <v>105</v>
      </c>
      <c r="L1575" s="119" t="str">
        <f t="shared" si="96"/>
        <v>NA</v>
      </c>
      <c r="M1575" s="119"/>
      <c r="N1575" s="120" t="str">
        <f t="shared" si="97"/>
        <v>NA</v>
      </c>
      <c r="O1575" s="120"/>
      <c r="P1575"/>
      <c r="Q1575"/>
      <c r="R1575"/>
      <c r="S1575"/>
      <c r="T1575"/>
      <c r="U1575" t="s">
        <v>40704</v>
      </c>
      <c r="V1575" t="s">
        <v>40705</v>
      </c>
      <c r="W1575" t="s">
        <v>3584</v>
      </c>
      <c r="X1575" t="s">
        <v>102</v>
      </c>
      <c r="Y1575" t="s">
        <v>1367</v>
      </c>
      <c r="Z1575" t="s">
        <v>54</v>
      </c>
      <c r="AA1575" t="s">
        <v>49657</v>
      </c>
      <c r="AB1575" t="s">
        <v>43033</v>
      </c>
      <c r="AC1575" t="s">
        <v>50371</v>
      </c>
      <c r="AD1575" t="s">
        <v>41540</v>
      </c>
      <c r="AE1575" t="s">
        <v>105</v>
      </c>
      <c r="AF1575" s="119" t="str">
        <f t="shared" si="98"/>
        <v>NA</v>
      </c>
      <c r="AG1575" s="119"/>
      <c r="AH1575" s="119"/>
      <c r="AI1575" s="119"/>
      <c r="AJ1575" s="119" t="str">
        <f t="shared" si="99"/>
        <v>NA</v>
      </c>
      <c r="AK1575" s="190"/>
      <c r="AL1575" s="191"/>
    </row>
    <row r="1576" spans="1:38" x14ac:dyDescent="0.25">
      <c r="A1576" t="s">
        <v>10645</v>
      </c>
      <c r="B1576" t="s">
        <v>10643</v>
      </c>
      <c r="C1576" t="s">
        <v>10644</v>
      </c>
      <c r="D1576" t="s">
        <v>675</v>
      </c>
      <c r="E1576" t="s">
        <v>553</v>
      </c>
      <c r="F1576" t="s">
        <v>54</v>
      </c>
      <c r="G1576"/>
      <c r="H1576" t="s">
        <v>43817</v>
      </c>
      <c r="I1576" t="s">
        <v>51002</v>
      </c>
      <c r="J1576"/>
      <c r="K1576" t="s">
        <v>105</v>
      </c>
      <c r="L1576" s="119" t="str">
        <f t="shared" si="96"/>
        <v>NA</v>
      </c>
      <c r="M1576" s="119"/>
      <c r="N1576" s="120" t="str">
        <f t="shared" si="97"/>
        <v>NA</v>
      </c>
      <c r="O1576" s="120"/>
      <c r="P1576"/>
      <c r="Q1576"/>
      <c r="R1576"/>
      <c r="S1576"/>
      <c r="T1576"/>
      <c r="U1576" t="s">
        <v>40706</v>
      </c>
      <c r="V1576" t="s">
        <v>40707</v>
      </c>
      <c r="W1576" t="s">
        <v>3584</v>
      </c>
      <c r="X1576" t="s">
        <v>102</v>
      </c>
      <c r="Y1576" t="s">
        <v>1367</v>
      </c>
      <c r="Z1576" t="s">
        <v>54</v>
      </c>
      <c r="AA1576"/>
      <c r="AB1576" t="s">
        <v>43033</v>
      </c>
      <c r="AC1576" t="s">
        <v>50371</v>
      </c>
      <c r="AD1576" t="s">
        <v>41541</v>
      </c>
      <c r="AE1576" t="s">
        <v>105</v>
      </c>
      <c r="AF1576" s="119" t="str">
        <f t="shared" si="98"/>
        <v>NA</v>
      </c>
      <c r="AG1576" s="119"/>
      <c r="AH1576" s="119"/>
      <c r="AI1576" s="119"/>
      <c r="AJ1576" s="119" t="str">
        <f t="shared" si="99"/>
        <v>NA</v>
      </c>
      <c r="AK1576" s="190"/>
      <c r="AL1576" s="191"/>
    </row>
    <row r="1577" spans="1:38" x14ac:dyDescent="0.25">
      <c r="A1577" t="s">
        <v>8626</v>
      </c>
      <c r="B1577" t="s">
        <v>8624</v>
      </c>
      <c r="C1577" t="s">
        <v>8625</v>
      </c>
      <c r="D1577" t="s">
        <v>675</v>
      </c>
      <c r="E1577" t="s">
        <v>553</v>
      </c>
      <c r="F1577" t="s">
        <v>54</v>
      </c>
      <c r="G1577"/>
      <c r="H1577" t="s">
        <v>43819</v>
      </c>
      <c r="I1577" t="s">
        <v>51002</v>
      </c>
      <c r="J1577" t="s">
        <v>8627</v>
      </c>
      <c r="K1577" t="s">
        <v>105</v>
      </c>
      <c r="L1577" s="119" t="str">
        <f t="shared" si="96"/>
        <v>NA</v>
      </c>
      <c r="M1577" s="119"/>
      <c r="N1577" s="120" t="str">
        <f t="shared" si="97"/>
        <v>NA</v>
      </c>
      <c r="O1577" s="120"/>
      <c r="P1577"/>
      <c r="Q1577"/>
      <c r="R1577"/>
      <c r="S1577"/>
      <c r="T1577"/>
      <c r="U1577" t="s">
        <v>40708</v>
      </c>
      <c r="V1577" t="s">
        <v>40709</v>
      </c>
      <c r="W1577" t="s">
        <v>3584</v>
      </c>
      <c r="X1577" t="s">
        <v>102</v>
      </c>
      <c r="Y1577" t="s">
        <v>1367</v>
      </c>
      <c r="Z1577" t="s">
        <v>54</v>
      </c>
      <c r="AA1577"/>
      <c r="AB1577" t="s">
        <v>43033</v>
      </c>
      <c r="AC1577" t="s">
        <v>50371</v>
      </c>
      <c r="AD1577" t="s">
        <v>41542</v>
      </c>
      <c r="AE1577" t="s">
        <v>105</v>
      </c>
      <c r="AF1577" s="119" t="str">
        <f t="shared" si="98"/>
        <v>NA</v>
      </c>
      <c r="AG1577" s="119"/>
      <c r="AH1577" s="119"/>
      <c r="AI1577" s="119"/>
      <c r="AJ1577" s="119" t="str">
        <f t="shared" si="99"/>
        <v>NA</v>
      </c>
      <c r="AK1577" s="190"/>
      <c r="AL1577" s="191"/>
    </row>
    <row r="1578" spans="1:38" x14ac:dyDescent="0.25">
      <c r="A1578" t="s">
        <v>19762</v>
      </c>
      <c r="B1578" t="s">
        <v>19760</v>
      </c>
      <c r="C1578" t="s">
        <v>19761</v>
      </c>
      <c r="D1578" t="s">
        <v>675</v>
      </c>
      <c r="E1578" t="s">
        <v>553</v>
      </c>
      <c r="F1578" t="s">
        <v>54</v>
      </c>
      <c r="G1578"/>
      <c r="H1578" t="s">
        <v>43815</v>
      </c>
      <c r="I1578" t="s">
        <v>51002</v>
      </c>
      <c r="J1578" t="s">
        <v>19762</v>
      </c>
      <c r="K1578" t="s">
        <v>105</v>
      </c>
      <c r="L1578" s="119" t="str">
        <f t="shared" si="96"/>
        <v>NA</v>
      </c>
      <c r="M1578" s="119"/>
      <c r="N1578" s="120" t="str">
        <f t="shared" si="97"/>
        <v>NA</v>
      </c>
      <c r="O1578" s="120"/>
      <c r="P1578"/>
      <c r="Q1578"/>
      <c r="R1578"/>
      <c r="S1578"/>
      <c r="T1578"/>
      <c r="U1578" t="s">
        <v>3911</v>
      </c>
      <c r="V1578" t="s">
        <v>3909</v>
      </c>
      <c r="W1578" t="s">
        <v>3910</v>
      </c>
      <c r="X1578" t="s">
        <v>102</v>
      </c>
      <c r="Y1578" t="s">
        <v>1367</v>
      </c>
      <c r="Z1578" t="s">
        <v>54</v>
      </c>
      <c r="AA1578"/>
      <c r="AB1578" t="s">
        <v>43033</v>
      </c>
      <c r="AC1578" t="s">
        <v>50371</v>
      </c>
      <c r="AD1578" t="s">
        <v>3912</v>
      </c>
      <c r="AE1578" t="s">
        <v>105</v>
      </c>
      <c r="AF1578" s="119" t="str">
        <f t="shared" si="98"/>
        <v>NA</v>
      </c>
      <c r="AG1578" s="119"/>
      <c r="AH1578" s="119"/>
      <c r="AI1578" s="119"/>
      <c r="AJ1578" s="119" t="str">
        <f t="shared" si="99"/>
        <v>NA</v>
      </c>
      <c r="AK1578" s="190"/>
      <c r="AL1578" s="191"/>
    </row>
    <row r="1579" spans="1:38" x14ac:dyDescent="0.25">
      <c r="A1579" t="s">
        <v>9150</v>
      </c>
      <c r="B1579" t="s">
        <v>9148</v>
      </c>
      <c r="C1579" t="s">
        <v>9149</v>
      </c>
      <c r="D1579" t="s">
        <v>675</v>
      </c>
      <c r="E1579" t="s">
        <v>553</v>
      </c>
      <c r="F1579" t="s">
        <v>54</v>
      </c>
      <c r="G1579"/>
      <c r="H1579" t="s">
        <v>43819</v>
      </c>
      <c r="I1579" t="s">
        <v>51002</v>
      </c>
      <c r="J1579"/>
      <c r="K1579" t="s">
        <v>105</v>
      </c>
      <c r="L1579" s="119" t="str">
        <f t="shared" si="96"/>
        <v>NA</v>
      </c>
      <c r="M1579" s="119"/>
      <c r="N1579" s="120" t="str">
        <f t="shared" si="97"/>
        <v>NA</v>
      </c>
      <c r="O1579" s="120"/>
      <c r="P1579"/>
      <c r="Q1579"/>
      <c r="R1579"/>
      <c r="S1579"/>
      <c r="T1579"/>
      <c r="U1579" t="s">
        <v>40710</v>
      </c>
      <c r="V1579" t="s">
        <v>40711</v>
      </c>
      <c r="W1579" t="s">
        <v>3584</v>
      </c>
      <c r="X1579" t="s">
        <v>102</v>
      </c>
      <c r="Y1579" t="s">
        <v>22421</v>
      </c>
      <c r="Z1579" t="s">
        <v>54</v>
      </c>
      <c r="AA1579"/>
      <c r="AB1579" t="s">
        <v>43034</v>
      </c>
      <c r="AC1579" t="s">
        <v>56481</v>
      </c>
      <c r="AD1579" t="s">
        <v>41543</v>
      </c>
      <c r="AE1579" t="s">
        <v>105</v>
      </c>
      <c r="AF1579" s="119" t="str">
        <f t="shared" si="98"/>
        <v>NA</v>
      </c>
      <c r="AG1579" s="119"/>
      <c r="AH1579" s="119"/>
      <c r="AI1579" s="119"/>
      <c r="AJ1579" s="119" t="str">
        <f t="shared" si="99"/>
        <v>NA</v>
      </c>
      <c r="AK1579" s="190"/>
      <c r="AL1579" s="191"/>
    </row>
    <row r="1580" spans="1:38" x14ac:dyDescent="0.25">
      <c r="A1580" t="s">
        <v>10818</v>
      </c>
      <c r="B1580" t="s">
        <v>10816</v>
      </c>
      <c r="C1580" t="s">
        <v>10817</v>
      </c>
      <c r="D1580" t="s">
        <v>675</v>
      </c>
      <c r="E1580" t="s">
        <v>553</v>
      </c>
      <c r="F1580" t="s">
        <v>54</v>
      </c>
      <c r="G1580"/>
      <c r="H1580" t="s">
        <v>43817</v>
      </c>
      <c r="I1580" t="s">
        <v>51002</v>
      </c>
      <c r="J1580"/>
      <c r="K1580" t="s">
        <v>105</v>
      </c>
      <c r="L1580" s="119" t="str">
        <f t="shared" si="96"/>
        <v>NA</v>
      </c>
      <c r="M1580" s="119"/>
      <c r="N1580" s="120" t="str">
        <f t="shared" si="97"/>
        <v>NA</v>
      </c>
      <c r="O1580" s="120"/>
      <c r="P1580"/>
      <c r="Q1580"/>
      <c r="R1580"/>
      <c r="S1580"/>
      <c r="T1580"/>
      <c r="U1580" t="s">
        <v>40712</v>
      </c>
      <c r="V1580" t="s">
        <v>40713</v>
      </c>
      <c r="W1580" t="s">
        <v>157</v>
      </c>
      <c r="X1580" t="s">
        <v>102</v>
      </c>
      <c r="Y1580" t="s">
        <v>19253</v>
      </c>
      <c r="Z1580" t="s">
        <v>54</v>
      </c>
      <c r="AA1580"/>
      <c r="AB1580" t="s">
        <v>43035</v>
      </c>
      <c r="AC1580" t="s">
        <v>56482</v>
      </c>
      <c r="AD1580" t="s">
        <v>41544</v>
      </c>
      <c r="AE1580" t="s">
        <v>105</v>
      </c>
      <c r="AF1580" s="119" t="str">
        <f t="shared" si="98"/>
        <v>NA</v>
      </c>
      <c r="AG1580" s="119"/>
      <c r="AH1580" s="119"/>
      <c r="AI1580" s="119"/>
      <c r="AJ1580" s="119" t="str">
        <f t="shared" si="99"/>
        <v>NA</v>
      </c>
      <c r="AK1580" s="190"/>
      <c r="AL1580" s="191"/>
    </row>
    <row r="1581" spans="1:38" x14ac:dyDescent="0.25">
      <c r="A1581" t="s">
        <v>10911</v>
      </c>
      <c r="B1581" t="s">
        <v>10909</v>
      </c>
      <c r="C1581" t="s">
        <v>10910</v>
      </c>
      <c r="D1581" t="s">
        <v>675</v>
      </c>
      <c r="E1581" t="s">
        <v>553</v>
      </c>
      <c r="F1581" t="s">
        <v>54</v>
      </c>
      <c r="G1581"/>
      <c r="H1581" t="s">
        <v>43817</v>
      </c>
      <c r="I1581" t="s">
        <v>51002</v>
      </c>
      <c r="J1581"/>
      <c r="K1581" t="s">
        <v>105</v>
      </c>
      <c r="L1581" s="119" t="str">
        <f t="shared" si="96"/>
        <v>NA</v>
      </c>
      <c r="M1581" s="119"/>
      <c r="N1581" s="120" t="str">
        <f t="shared" si="97"/>
        <v>NA</v>
      </c>
      <c r="O1581" s="120"/>
      <c r="P1581"/>
      <c r="Q1581"/>
      <c r="R1581"/>
      <c r="S1581"/>
      <c r="T1581"/>
      <c r="U1581" t="s">
        <v>40714</v>
      </c>
      <c r="V1581" t="s">
        <v>40715</v>
      </c>
      <c r="W1581" t="s">
        <v>157</v>
      </c>
      <c r="X1581" t="s">
        <v>102</v>
      </c>
      <c r="Y1581" t="s">
        <v>5267</v>
      </c>
      <c r="Z1581" t="s">
        <v>54</v>
      </c>
      <c r="AA1581"/>
      <c r="AB1581" t="s">
        <v>43036</v>
      </c>
      <c r="AC1581" t="s">
        <v>56483</v>
      </c>
      <c r="AD1581" t="s">
        <v>41545</v>
      </c>
      <c r="AE1581" t="s">
        <v>105</v>
      </c>
      <c r="AF1581" s="119" t="str">
        <f t="shared" si="98"/>
        <v>NA</v>
      </c>
      <c r="AG1581" s="119"/>
      <c r="AH1581" s="119"/>
      <c r="AI1581" s="119"/>
      <c r="AJ1581" s="119" t="str">
        <f t="shared" si="99"/>
        <v>NA</v>
      </c>
      <c r="AK1581" s="190"/>
      <c r="AL1581" s="191"/>
    </row>
    <row r="1582" spans="1:38" x14ac:dyDescent="0.25">
      <c r="A1582" t="s">
        <v>10611</v>
      </c>
      <c r="B1582" t="s">
        <v>10609</v>
      </c>
      <c r="C1582" t="s">
        <v>10610</v>
      </c>
      <c r="D1582" t="s">
        <v>675</v>
      </c>
      <c r="E1582" t="s">
        <v>553</v>
      </c>
      <c r="F1582" t="s">
        <v>54</v>
      </c>
      <c r="G1582"/>
      <c r="H1582" t="s">
        <v>43820</v>
      </c>
      <c r="I1582" t="s">
        <v>51002</v>
      </c>
      <c r="J1582"/>
      <c r="K1582" t="s">
        <v>105</v>
      </c>
      <c r="L1582" s="119" t="str">
        <f t="shared" si="96"/>
        <v>NA</v>
      </c>
      <c r="M1582" s="119"/>
      <c r="N1582" s="120" t="str">
        <f t="shared" si="97"/>
        <v>NA</v>
      </c>
      <c r="O1582" s="120"/>
      <c r="P1582"/>
      <c r="Q1582"/>
      <c r="R1582"/>
      <c r="S1582"/>
      <c r="T1582"/>
      <c r="U1582" t="s">
        <v>40716</v>
      </c>
      <c r="V1582" t="s">
        <v>40717</v>
      </c>
      <c r="W1582" t="s">
        <v>157</v>
      </c>
      <c r="X1582" t="s">
        <v>102</v>
      </c>
      <c r="Y1582" t="s">
        <v>5267</v>
      </c>
      <c r="Z1582" t="s">
        <v>54</v>
      </c>
      <c r="AA1582"/>
      <c r="AB1582" t="s">
        <v>43036</v>
      </c>
      <c r="AC1582" t="s">
        <v>56483</v>
      </c>
      <c r="AD1582" t="s">
        <v>40716</v>
      </c>
      <c r="AE1582" t="s">
        <v>105</v>
      </c>
      <c r="AF1582" s="119" t="str">
        <f t="shared" si="98"/>
        <v>NA</v>
      </c>
      <c r="AG1582" s="119"/>
      <c r="AH1582" s="119"/>
      <c r="AI1582" s="119"/>
      <c r="AJ1582" s="119" t="str">
        <f t="shared" si="99"/>
        <v>NA</v>
      </c>
      <c r="AK1582" s="190"/>
      <c r="AL1582" s="191"/>
    </row>
    <row r="1583" spans="1:38" x14ac:dyDescent="0.25">
      <c r="A1583" t="s">
        <v>9156</v>
      </c>
      <c r="B1583" t="s">
        <v>9154</v>
      </c>
      <c r="C1583" t="s">
        <v>9155</v>
      </c>
      <c r="D1583" t="s">
        <v>675</v>
      </c>
      <c r="E1583" t="s">
        <v>553</v>
      </c>
      <c r="F1583" t="s">
        <v>54</v>
      </c>
      <c r="G1583"/>
      <c r="H1583" t="s">
        <v>43819</v>
      </c>
      <c r="I1583" t="s">
        <v>51002</v>
      </c>
      <c r="J1583"/>
      <c r="K1583" t="s">
        <v>105</v>
      </c>
      <c r="L1583" s="119" t="str">
        <f t="shared" si="96"/>
        <v>NA</v>
      </c>
      <c r="M1583" s="119"/>
      <c r="N1583" s="120" t="str">
        <f t="shared" si="97"/>
        <v>NA</v>
      </c>
      <c r="O1583" s="120"/>
      <c r="P1583"/>
      <c r="Q1583"/>
      <c r="R1583"/>
      <c r="S1583"/>
      <c r="T1583"/>
      <c r="U1583" t="s">
        <v>40718</v>
      </c>
      <c r="V1583" t="s">
        <v>40719</v>
      </c>
      <c r="W1583" t="s">
        <v>864</v>
      </c>
      <c r="X1583" t="s">
        <v>102</v>
      </c>
      <c r="Y1583" t="s">
        <v>866</v>
      </c>
      <c r="Z1583" t="s">
        <v>54</v>
      </c>
      <c r="AA1583"/>
      <c r="AB1583" t="s">
        <v>43037</v>
      </c>
      <c r="AC1583" t="s">
        <v>50372</v>
      </c>
      <c r="AD1583" t="s">
        <v>41546</v>
      </c>
      <c r="AE1583" t="s">
        <v>105</v>
      </c>
      <c r="AF1583" s="119" t="str">
        <f t="shared" si="98"/>
        <v>NA</v>
      </c>
      <c r="AG1583" s="119"/>
      <c r="AH1583" s="119"/>
      <c r="AI1583" s="119"/>
      <c r="AJ1583" s="119" t="str">
        <f t="shared" si="99"/>
        <v>NA</v>
      </c>
      <c r="AK1583" s="190"/>
      <c r="AL1583" s="191"/>
    </row>
    <row r="1584" spans="1:38" x14ac:dyDescent="0.25">
      <c r="A1584" t="s">
        <v>10777</v>
      </c>
      <c r="B1584" t="s">
        <v>10775</v>
      </c>
      <c r="C1584" t="s">
        <v>10776</v>
      </c>
      <c r="D1584" t="s">
        <v>675</v>
      </c>
      <c r="E1584" t="s">
        <v>553</v>
      </c>
      <c r="F1584" t="s">
        <v>54</v>
      </c>
      <c r="G1584"/>
      <c r="H1584" t="s">
        <v>43817</v>
      </c>
      <c r="I1584" t="s">
        <v>51002</v>
      </c>
      <c r="J1584"/>
      <c r="K1584" t="s">
        <v>105</v>
      </c>
      <c r="L1584" s="119" t="str">
        <f t="shared" si="96"/>
        <v>NA</v>
      </c>
      <c r="M1584" s="119"/>
      <c r="N1584" s="120" t="str">
        <f t="shared" si="97"/>
        <v>NA</v>
      </c>
      <c r="O1584" s="120"/>
      <c r="P1584"/>
      <c r="Q1584"/>
      <c r="R1584"/>
      <c r="S1584"/>
      <c r="T1584"/>
      <c r="U1584" t="s">
        <v>40722</v>
      </c>
      <c r="V1584" t="s">
        <v>40723</v>
      </c>
      <c r="W1584" t="s">
        <v>3443</v>
      </c>
      <c r="X1584" t="s">
        <v>102</v>
      </c>
      <c r="Y1584" t="s">
        <v>422</v>
      </c>
      <c r="Z1584" t="s">
        <v>54</v>
      </c>
      <c r="AA1584"/>
      <c r="AB1584" t="s">
        <v>43038</v>
      </c>
      <c r="AC1584" t="s">
        <v>50373</v>
      </c>
      <c r="AD1584" t="s">
        <v>41547</v>
      </c>
      <c r="AE1584" t="s">
        <v>105</v>
      </c>
      <c r="AF1584" s="119" t="str">
        <f t="shared" si="98"/>
        <v>NA</v>
      </c>
      <c r="AG1584" s="119"/>
      <c r="AH1584" s="119"/>
      <c r="AI1584" s="119"/>
      <c r="AJ1584" s="119" t="str">
        <f t="shared" si="99"/>
        <v>NA</v>
      </c>
      <c r="AK1584" s="190"/>
      <c r="AL1584" s="191"/>
    </row>
    <row r="1585" spans="1:38" x14ac:dyDescent="0.25">
      <c r="A1585" t="s">
        <v>10637</v>
      </c>
      <c r="B1585" t="s">
        <v>10635</v>
      </c>
      <c r="C1585" t="s">
        <v>10636</v>
      </c>
      <c r="D1585" t="s">
        <v>675</v>
      </c>
      <c r="E1585" t="s">
        <v>553</v>
      </c>
      <c r="F1585" t="s">
        <v>54</v>
      </c>
      <c r="G1585"/>
      <c r="H1585" t="s">
        <v>43817</v>
      </c>
      <c r="I1585" t="s">
        <v>51002</v>
      </c>
      <c r="J1585" t="s">
        <v>10638</v>
      </c>
      <c r="K1585" t="s">
        <v>105</v>
      </c>
      <c r="L1585" s="119" t="str">
        <f t="shared" si="96"/>
        <v>NA</v>
      </c>
      <c r="M1585" s="119"/>
      <c r="N1585" s="120" t="str">
        <f t="shared" si="97"/>
        <v>NA</v>
      </c>
      <c r="O1585" s="120"/>
      <c r="P1585"/>
      <c r="Q1585"/>
      <c r="R1585"/>
      <c r="S1585"/>
      <c r="T1585"/>
      <c r="U1585" t="s">
        <v>40727</v>
      </c>
      <c r="V1585" t="s">
        <v>40728</v>
      </c>
      <c r="W1585" t="s">
        <v>1538</v>
      </c>
      <c r="X1585" t="s">
        <v>102</v>
      </c>
      <c r="Y1585" t="s">
        <v>4702</v>
      </c>
      <c r="Z1585" t="s">
        <v>54</v>
      </c>
      <c r="AA1585"/>
      <c r="AB1585" t="s">
        <v>43039</v>
      </c>
      <c r="AC1585" t="s">
        <v>56484</v>
      </c>
      <c r="AD1585" t="s">
        <v>41548</v>
      </c>
      <c r="AE1585" t="s">
        <v>105</v>
      </c>
      <c r="AF1585" s="119" t="str">
        <f t="shared" si="98"/>
        <v>NA</v>
      </c>
      <c r="AG1585" s="119"/>
      <c r="AH1585" s="119"/>
      <c r="AI1585" s="119"/>
      <c r="AJ1585" s="119" t="str">
        <f t="shared" si="99"/>
        <v>NA</v>
      </c>
      <c r="AK1585" s="190"/>
      <c r="AL1585" s="191"/>
    </row>
    <row r="1586" spans="1:38" x14ac:dyDescent="0.25">
      <c r="A1586" t="s">
        <v>11465</v>
      </c>
      <c r="B1586" t="s">
        <v>11463</v>
      </c>
      <c r="C1586" t="s">
        <v>11464</v>
      </c>
      <c r="D1586" t="s">
        <v>675</v>
      </c>
      <c r="E1586" t="s">
        <v>553</v>
      </c>
      <c r="F1586" t="s">
        <v>54</v>
      </c>
      <c r="G1586"/>
      <c r="H1586" t="s">
        <v>43817</v>
      </c>
      <c r="I1586" t="s">
        <v>51002</v>
      </c>
      <c r="J1586"/>
      <c r="K1586" t="s">
        <v>105</v>
      </c>
      <c r="L1586" s="119" t="str">
        <f t="shared" si="96"/>
        <v>NA</v>
      </c>
      <c r="M1586" s="119"/>
      <c r="N1586" s="120" t="str">
        <f t="shared" si="97"/>
        <v>NA</v>
      </c>
      <c r="O1586" s="120"/>
      <c r="P1586"/>
      <c r="Q1586"/>
      <c r="R1586"/>
      <c r="S1586"/>
      <c r="T1586"/>
      <c r="U1586" t="s">
        <v>40732</v>
      </c>
      <c r="V1586" t="s">
        <v>40733</v>
      </c>
      <c r="W1586" t="s">
        <v>860</v>
      </c>
      <c r="X1586" t="s">
        <v>102</v>
      </c>
      <c r="Y1586" t="s">
        <v>391</v>
      </c>
      <c r="Z1586" t="s">
        <v>54</v>
      </c>
      <c r="AA1586"/>
      <c r="AB1586" t="s">
        <v>43040</v>
      </c>
      <c r="AC1586" t="s">
        <v>50374</v>
      </c>
      <c r="AD1586" t="s">
        <v>41549</v>
      </c>
      <c r="AE1586" t="s">
        <v>105</v>
      </c>
      <c r="AF1586" s="119" t="str">
        <f t="shared" si="98"/>
        <v>NA</v>
      </c>
      <c r="AG1586" s="119"/>
      <c r="AH1586" s="119"/>
      <c r="AI1586" s="119"/>
      <c r="AJ1586" s="119" t="str">
        <f t="shared" si="99"/>
        <v>NA</v>
      </c>
      <c r="AK1586" s="190"/>
      <c r="AL1586" s="191"/>
    </row>
    <row r="1587" spans="1:38" x14ac:dyDescent="0.25">
      <c r="A1587" t="s">
        <v>10485</v>
      </c>
      <c r="B1587" t="s">
        <v>10483</v>
      </c>
      <c r="C1587" t="s">
        <v>10484</v>
      </c>
      <c r="D1587" t="s">
        <v>675</v>
      </c>
      <c r="E1587" t="s">
        <v>553</v>
      </c>
      <c r="F1587" t="s">
        <v>54</v>
      </c>
      <c r="G1587"/>
      <c r="H1587" t="s">
        <v>43817</v>
      </c>
      <c r="I1587" t="s">
        <v>51002</v>
      </c>
      <c r="J1587" t="s">
        <v>10485</v>
      </c>
      <c r="K1587" t="s">
        <v>105</v>
      </c>
      <c r="L1587" s="119" t="str">
        <f t="shared" si="96"/>
        <v>NA</v>
      </c>
      <c r="M1587" s="119"/>
      <c r="N1587" s="120" t="str">
        <f t="shared" si="97"/>
        <v>NA</v>
      </c>
      <c r="O1587" s="120"/>
      <c r="P1587"/>
      <c r="Q1587"/>
      <c r="R1587"/>
      <c r="S1587"/>
      <c r="T1587"/>
      <c r="U1587" t="s">
        <v>40734</v>
      </c>
      <c r="V1587" t="s">
        <v>40735</v>
      </c>
      <c r="W1587" t="s">
        <v>860</v>
      </c>
      <c r="X1587" t="s">
        <v>102</v>
      </c>
      <c r="Y1587" t="s">
        <v>391</v>
      </c>
      <c r="Z1587" t="s">
        <v>54</v>
      </c>
      <c r="AA1587"/>
      <c r="AB1587" t="s">
        <v>43040</v>
      </c>
      <c r="AC1587" t="s">
        <v>50374</v>
      </c>
      <c r="AD1587" t="s">
        <v>41550</v>
      </c>
      <c r="AE1587" t="s">
        <v>105</v>
      </c>
      <c r="AF1587" s="119" t="str">
        <f t="shared" si="98"/>
        <v>NA</v>
      </c>
      <c r="AG1587" s="119"/>
      <c r="AH1587" s="119"/>
      <c r="AI1587" s="119"/>
      <c r="AJ1587" s="119" t="str">
        <f t="shared" si="99"/>
        <v>NA</v>
      </c>
      <c r="AK1587" s="190"/>
      <c r="AL1587" s="191"/>
    </row>
    <row r="1588" spans="1:38" x14ac:dyDescent="0.25">
      <c r="A1588" t="s">
        <v>10595</v>
      </c>
      <c r="B1588" t="s">
        <v>10593</v>
      </c>
      <c r="C1588" t="s">
        <v>10594</v>
      </c>
      <c r="D1588" t="s">
        <v>675</v>
      </c>
      <c r="E1588" t="s">
        <v>553</v>
      </c>
      <c r="F1588" t="s">
        <v>54</v>
      </c>
      <c r="G1588"/>
      <c r="H1588" t="s">
        <v>43820</v>
      </c>
      <c r="I1588" t="s">
        <v>51002</v>
      </c>
      <c r="J1588"/>
      <c r="K1588" t="s">
        <v>105</v>
      </c>
      <c r="L1588" s="119" t="str">
        <f t="shared" si="96"/>
        <v>NA</v>
      </c>
      <c r="M1588" s="119"/>
      <c r="N1588" s="120" t="str">
        <f t="shared" si="97"/>
        <v>NA</v>
      </c>
      <c r="O1588" s="120"/>
      <c r="P1588"/>
      <c r="Q1588"/>
      <c r="R1588"/>
      <c r="S1588"/>
      <c r="T1588"/>
      <c r="U1588" t="s">
        <v>40736</v>
      </c>
      <c r="V1588" t="s">
        <v>40737</v>
      </c>
      <c r="W1588" t="s">
        <v>860</v>
      </c>
      <c r="X1588" t="s">
        <v>102</v>
      </c>
      <c r="Y1588" t="s">
        <v>391</v>
      </c>
      <c r="Z1588" t="s">
        <v>54</v>
      </c>
      <c r="AA1588"/>
      <c r="AB1588" t="s">
        <v>43040</v>
      </c>
      <c r="AC1588" t="s">
        <v>50374</v>
      </c>
      <c r="AD1588" t="s">
        <v>41551</v>
      </c>
      <c r="AE1588" t="s">
        <v>105</v>
      </c>
      <c r="AF1588" s="119" t="str">
        <f t="shared" si="98"/>
        <v>NA</v>
      </c>
      <c r="AG1588" s="119"/>
      <c r="AH1588" s="119"/>
      <c r="AI1588" s="119"/>
      <c r="AJ1588" s="119" t="str">
        <f t="shared" si="99"/>
        <v>NA</v>
      </c>
      <c r="AK1588" s="190"/>
      <c r="AL1588" s="191"/>
    </row>
    <row r="1589" spans="1:38" x14ac:dyDescent="0.25">
      <c r="A1589" t="s">
        <v>11462</v>
      </c>
      <c r="B1589" t="s">
        <v>11460</v>
      </c>
      <c r="C1589" t="s">
        <v>11461</v>
      </c>
      <c r="D1589" t="s">
        <v>675</v>
      </c>
      <c r="E1589" t="s">
        <v>553</v>
      </c>
      <c r="F1589" t="s">
        <v>54</v>
      </c>
      <c r="G1589"/>
      <c r="H1589" t="s">
        <v>43817</v>
      </c>
      <c r="I1589" t="s">
        <v>51002</v>
      </c>
      <c r="J1589"/>
      <c r="K1589" t="s">
        <v>105</v>
      </c>
      <c r="L1589" s="119" t="str">
        <f t="shared" si="96"/>
        <v>NA</v>
      </c>
      <c r="M1589" s="119"/>
      <c r="N1589" s="120" t="str">
        <f t="shared" si="97"/>
        <v>NA</v>
      </c>
      <c r="O1589" s="120"/>
      <c r="P1589"/>
      <c r="Q1589"/>
      <c r="R1589"/>
      <c r="S1589"/>
      <c r="T1589"/>
      <c r="U1589" t="s">
        <v>40738</v>
      </c>
      <c r="V1589" t="s">
        <v>40739</v>
      </c>
      <c r="W1589" t="s">
        <v>860</v>
      </c>
      <c r="X1589" t="s">
        <v>102</v>
      </c>
      <c r="Y1589" t="s">
        <v>391</v>
      </c>
      <c r="Z1589" t="s">
        <v>54</v>
      </c>
      <c r="AA1589"/>
      <c r="AB1589" t="s">
        <v>43040</v>
      </c>
      <c r="AC1589" t="s">
        <v>50374</v>
      </c>
      <c r="AD1589" t="s">
        <v>41552</v>
      </c>
      <c r="AE1589" t="s">
        <v>105</v>
      </c>
      <c r="AF1589" s="119" t="str">
        <f t="shared" si="98"/>
        <v>NA</v>
      </c>
      <c r="AG1589" s="119"/>
      <c r="AH1589" s="119"/>
      <c r="AI1589" s="119"/>
      <c r="AJ1589" s="119" t="str">
        <f t="shared" si="99"/>
        <v>NA</v>
      </c>
      <c r="AK1589" s="190"/>
      <c r="AL1589" s="191"/>
    </row>
    <row r="1590" spans="1:38" x14ac:dyDescent="0.25">
      <c r="A1590" t="s">
        <v>9129</v>
      </c>
      <c r="B1590" t="s">
        <v>9127</v>
      </c>
      <c r="C1590" t="s">
        <v>9128</v>
      </c>
      <c r="D1590" t="s">
        <v>675</v>
      </c>
      <c r="E1590" t="s">
        <v>553</v>
      </c>
      <c r="F1590" t="s">
        <v>54</v>
      </c>
      <c r="G1590"/>
      <c r="H1590" t="s">
        <v>43819</v>
      </c>
      <c r="I1590" t="s">
        <v>51002</v>
      </c>
      <c r="J1590"/>
      <c r="K1590" t="s">
        <v>105</v>
      </c>
      <c r="L1590" s="119" t="str">
        <f t="shared" si="96"/>
        <v>NA</v>
      </c>
      <c r="M1590" s="119"/>
      <c r="N1590" s="120" t="str">
        <f t="shared" si="97"/>
        <v>NA</v>
      </c>
      <c r="O1590" s="120"/>
      <c r="P1590"/>
      <c r="Q1590"/>
      <c r="R1590"/>
      <c r="S1590"/>
      <c r="T1590"/>
      <c r="U1590" t="s">
        <v>40740</v>
      </c>
      <c r="V1590" t="s">
        <v>40741</v>
      </c>
      <c r="W1590" t="s">
        <v>860</v>
      </c>
      <c r="X1590" t="s">
        <v>102</v>
      </c>
      <c r="Y1590" t="s">
        <v>391</v>
      </c>
      <c r="Z1590" t="s">
        <v>54</v>
      </c>
      <c r="AA1590"/>
      <c r="AB1590" t="s">
        <v>43040</v>
      </c>
      <c r="AC1590" t="s">
        <v>50374</v>
      </c>
      <c r="AD1590" t="s">
        <v>41553</v>
      </c>
      <c r="AE1590" t="s">
        <v>105</v>
      </c>
      <c r="AF1590" s="119" t="str">
        <f t="shared" si="98"/>
        <v>NA</v>
      </c>
      <c r="AG1590" s="119"/>
      <c r="AH1590" s="119"/>
      <c r="AI1590" s="119"/>
      <c r="AJ1590" s="119" t="str">
        <f t="shared" si="99"/>
        <v>NA</v>
      </c>
      <c r="AK1590" s="190"/>
      <c r="AL1590" s="191"/>
    </row>
    <row r="1591" spans="1:38" x14ac:dyDescent="0.25">
      <c r="A1591" t="s">
        <v>19518</v>
      </c>
      <c r="B1591" t="s">
        <v>19516</v>
      </c>
      <c r="C1591" t="s">
        <v>19517</v>
      </c>
      <c r="D1591" t="s">
        <v>675</v>
      </c>
      <c r="E1591" t="s">
        <v>553</v>
      </c>
      <c r="F1591" t="s">
        <v>54</v>
      </c>
      <c r="G1591"/>
      <c r="H1591" t="s">
        <v>43815</v>
      </c>
      <c r="I1591" t="s">
        <v>51002</v>
      </c>
      <c r="J1591"/>
      <c r="K1591" t="s">
        <v>105</v>
      </c>
      <c r="L1591" s="119" t="str">
        <f t="shared" si="96"/>
        <v>NA</v>
      </c>
      <c r="M1591" s="119"/>
      <c r="N1591" s="120" t="str">
        <f t="shared" si="97"/>
        <v>NA</v>
      </c>
      <c r="O1591" s="120"/>
      <c r="P1591"/>
      <c r="Q1591"/>
      <c r="R1591"/>
      <c r="S1591"/>
      <c r="T1591"/>
      <c r="U1591" t="s">
        <v>40742</v>
      </c>
      <c r="V1591" t="s">
        <v>40743</v>
      </c>
      <c r="W1591" t="s">
        <v>1538</v>
      </c>
      <c r="X1591" t="s">
        <v>102</v>
      </c>
      <c r="Y1591" t="s">
        <v>1540</v>
      </c>
      <c r="Z1591" t="s">
        <v>54</v>
      </c>
      <c r="AA1591"/>
      <c r="AB1591" t="s">
        <v>43041</v>
      </c>
      <c r="AC1591" t="s">
        <v>50375</v>
      </c>
      <c r="AD1591" t="s">
        <v>41554</v>
      </c>
      <c r="AE1591" t="s">
        <v>105</v>
      </c>
      <c r="AF1591" s="119" t="str">
        <f t="shared" si="98"/>
        <v>NA</v>
      </c>
      <c r="AG1591" s="119"/>
      <c r="AH1591" s="119"/>
      <c r="AI1591" s="119"/>
      <c r="AJ1591" s="119" t="str">
        <f t="shared" si="99"/>
        <v>NA</v>
      </c>
      <c r="AK1591" s="190"/>
      <c r="AL1591" s="191"/>
    </row>
    <row r="1592" spans="1:38" x14ac:dyDescent="0.25">
      <c r="A1592" t="s">
        <v>6366</v>
      </c>
      <c r="B1592" t="s">
        <v>6364</v>
      </c>
      <c r="C1592" t="s">
        <v>6365</v>
      </c>
      <c r="D1592" t="s">
        <v>675</v>
      </c>
      <c r="E1592" t="s">
        <v>553</v>
      </c>
      <c r="F1592" t="s">
        <v>54</v>
      </c>
      <c r="G1592"/>
      <c r="H1592" t="s">
        <v>43817</v>
      </c>
      <c r="I1592" t="s">
        <v>51002</v>
      </c>
      <c r="J1592" t="s">
        <v>6367</v>
      </c>
      <c r="K1592" t="s">
        <v>105</v>
      </c>
      <c r="L1592" s="119" t="str">
        <f t="shared" si="96"/>
        <v>NA</v>
      </c>
      <c r="M1592" s="119"/>
      <c r="N1592" s="120" t="str">
        <f t="shared" si="97"/>
        <v>NA</v>
      </c>
      <c r="O1592" s="120"/>
      <c r="P1592"/>
      <c r="Q1592"/>
      <c r="R1592"/>
      <c r="S1592"/>
      <c r="T1592"/>
      <c r="U1592" t="s">
        <v>40744</v>
      </c>
      <c r="V1592" t="s">
        <v>40745</v>
      </c>
      <c r="W1592" t="s">
        <v>1538</v>
      </c>
      <c r="X1592" t="s">
        <v>102</v>
      </c>
      <c r="Y1592" t="s">
        <v>1540</v>
      </c>
      <c r="Z1592" t="s">
        <v>54</v>
      </c>
      <c r="AA1592"/>
      <c r="AB1592" t="s">
        <v>43042</v>
      </c>
      <c r="AC1592" t="s">
        <v>50375</v>
      </c>
      <c r="AD1592" t="s">
        <v>41555</v>
      </c>
      <c r="AE1592" t="s">
        <v>105</v>
      </c>
      <c r="AF1592" s="119" t="str">
        <f t="shared" si="98"/>
        <v>NA</v>
      </c>
      <c r="AG1592" s="119"/>
      <c r="AH1592" s="119"/>
      <c r="AI1592" s="119"/>
      <c r="AJ1592" s="119" t="str">
        <f t="shared" si="99"/>
        <v>NA</v>
      </c>
      <c r="AK1592" s="190"/>
      <c r="AL1592" s="191"/>
    </row>
    <row r="1593" spans="1:38" x14ac:dyDescent="0.25">
      <c r="A1593" t="s">
        <v>8975</v>
      </c>
      <c r="B1593" t="s">
        <v>8973</v>
      </c>
      <c r="C1593" t="s">
        <v>8974</v>
      </c>
      <c r="D1593" t="s">
        <v>675</v>
      </c>
      <c r="E1593" t="s">
        <v>553</v>
      </c>
      <c r="F1593" t="s">
        <v>54</v>
      </c>
      <c r="G1593"/>
      <c r="H1593" t="s">
        <v>43819</v>
      </c>
      <c r="I1593" t="s">
        <v>51002</v>
      </c>
      <c r="J1593" t="s">
        <v>8976</v>
      </c>
      <c r="K1593" t="s">
        <v>105</v>
      </c>
      <c r="L1593" s="119" t="str">
        <f t="shared" si="96"/>
        <v>NA</v>
      </c>
      <c r="M1593" s="119"/>
      <c r="N1593" s="120" t="str">
        <f t="shared" si="97"/>
        <v>NA</v>
      </c>
      <c r="O1593" s="120"/>
      <c r="P1593"/>
      <c r="Q1593"/>
      <c r="R1593"/>
      <c r="S1593"/>
      <c r="T1593"/>
      <c r="U1593" t="s">
        <v>40746</v>
      </c>
      <c r="V1593" t="s">
        <v>40747</v>
      </c>
      <c r="W1593" t="s">
        <v>1538</v>
      </c>
      <c r="X1593" t="s">
        <v>102</v>
      </c>
      <c r="Y1593" t="s">
        <v>19133</v>
      </c>
      <c r="Z1593" t="s">
        <v>54</v>
      </c>
      <c r="AA1593"/>
      <c r="AB1593" t="s">
        <v>43043</v>
      </c>
      <c r="AC1593" t="s">
        <v>56485</v>
      </c>
      <c r="AD1593" t="s">
        <v>41556</v>
      </c>
      <c r="AE1593" t="s">
        <v>105</v>
      </c>
      <c r="AF1593" s="119" t="str">
        <f t="shared" si="98"/>
        <v>NA</v>
      </c>
      <c r="AG1593" s="119"/>
      <c r="AH1593" s="119"/>
      <c r="AI1593" s="119"/>
      <c r="AJ1593" s="119" t="str">
        <f t="shared" si="99"/>
        <v>NA</v>
      </c>
      <c r="AK1593" s="190"/>
      <c r="AL1593" s="191"/>
    </row>
    <row r="1594" spans="1:38" x14ac:dyDescent="0.25">
      <c r="A1594" t="s">
        <v>9945</v>
      </c>
      <c r="B1594" t="s">
        <v>9943</v>
      </c>
      <c r="C1594" t="s">
        <v>9944</v>
      </c>
      <c r="D1594" t="s">
        <v>675</v>
      </c>
      <c r="E1594" t="s">
        <v>553</v>
      </c>
      <c r="F1594" t="s">
        <v>54</v>
      </c>
      <c r="G1594"/>
      <c r="H1594" t="s">
        <v>43819</v>
      </c>
      <c r="I1594" t="s">
        <v>51002</v>
      </c>
      <c r="J1594" t="s">
        <v>9946</v>
      </c>
      <c r="K1594" t="s">
        <v>105</v>
      </c>
      <c r="L1594" s="119" t="str">
        <f t="shared" si="96"/>
        <v>NA</v>
      </c>
      <c r="M1594" s="119"/>
      <c r="N1594" s="120" t="str">
        <f t="shared" si="97"/>
        <v>NA</v>
      </c>
      <c r="O1594" s="120"/>
      <c r="P1594"/>
      <c r="Q1594"/>
      <c r="R1594"/>
      <c r="S1594"/>
      <c r="T1594"/>
      <c r="U1594" t="s">
        <v>40748</v>
      </c>
      <c r="V1594" t="s">
        <v>40749</v>
      </c>
      <c r="W1594" t="s">
        <v>3679</v>
      </c>
      <c r="X1594" t="s">
        <v>102</v>
      </c>
      <c r="Y1594" t="s">
        <v>3681</v>
      </c>
      <c r="Z1594" t="s">
        <v>54</v>
      </c>
      <c r="AA1594"/>
      <c r="AB1594" t="s">
        <v>43044</v>
      </c>
      <c r="AC1594" t="s">
        <v>50376</v>
      </c>
      <c r="AD1594" t="s">
        <v>41557</v>
      </c>
      <c r="AE1594" t="s">
        <v>105</v>
      </c>
      <c r="AF1594" s="119" t="str">
        <f t="shared" si="98"/>
        <v>NA</v>
      </c>
      <c r="AG1594" s="119"/>
      <c r="AH1594" s="119"/>
      <c r="AI1594" s="119"/>
      <c r="AJ1594" s="119" t="str">
        <f t="shared" si="99"/>
        <v>NA</v>
      </c>
      <c r="AK1594" s="190"/>
      <c r="AL1594" s="191"/>
    </row>
    <row r="1595" spans="1:38" x14ac:dyDescent="0.25">
      <c r="A1595" t="s">
        <v>22246</v>
      </c>
      <c r="B1595" t="s">
        <v>22244</v>
      </c>
      <c r="C1595" t="s">
        <v>22245</v>
      </c>
      <c r="D1595" t="s">
        <v>675</v>
      </c>
      <c r="E1595" t="s">
        <v>3863</v>
      </c>
      <c r="F1595" t="s">
        <v>54</v>
      </c>
      <c r="G1595"/>
      <c r="H1595" t="s">
        <v>43821</v>
      </c>
      <c r="I1595" t="s">
        <v>51003</v>
      </c>
      <c r="J1595" t="s">
        <v>22246</v>
      </c>
      <c r="K1595" t="s">
        <v>565</v>
      </c>
      <c r="L1595" s="119" t="str">
        <f t="shared" si="96"/>
        <v>NA</v>
      </c>
      <c r="M1595" s="119"/>
      <c r="N1595" s="120" t="str">
        <f t="shared" si="97"/>
        <v>NA</v>
      </c>
      <c r="O1595" s="120"/>
      <c r="P1595"/>
      <c r="Q1595"/>
      <c r="R1595"/>
      <c r="S1595"/>
      <c r="T1595"/>
      <c r="U1595" t="s">
        <v>40750</v>
      </c>
      <c r="V1595" t="s">
        <v>40751</v>
      </c>
      <c r="W1595" t="s">
        <v>1344</v>
      </c>
      <c r="X1595" t="s">
        <v>102</v>
      </c>
      <c r="Y1595" t="s">
        <v>1346</v>
      </c>
      <c r="Z1595" t="s">
        <v>54</v>
      </c>
      <c r="AA1595"/>
      <c r="AB1595" t="s">
        <v>43045</v>
      </c>
      <c r="AC1595" t="s">
        <v>50377</v>
      </c>
      <c r="AD1595" t="s">
        <v>1345</v>
      </c>
      <c r="AE1595" t="s">
        <v>105</v>
      </c>
      <c r="AF1595" s="119" t="str">
        <f t="shared" si="98"/>
        <v>NA</v>
      </c>
      <c r="AG1595" s="119"/>
      <c r="AH1595" s="119"/>
      <c r="AI1595" s="119"/>
      <c r="AJ1595" s="119" t="str">
        <f t="shared" si="99"/>
        <v>NA</v>
      </c>
      <c r="AK1595" s="190"/>
      <c r="AL1595" s="191"/>
    </row>
    <row r="1596" spans="1:38" x14ac:dyDescent="0.25">
      <c r="A1596" t="s">
        <v>17515</v>
      </c>
      <c r="B1596" t="s">
        <v>17513</v>
      </c>
      <c r="C1596" t="s">
        <v>17514</v>
      </c>
      <c r="D1596" t="s">
        <v>675</v>
      </c>
      <c r="E1596" t="s">
        <v>3863</v>
      </c>
      <c r="F1596" t="s">
        <v>54</v>
      </c>
      <c r="G1596"/>
      <c r="H1596" t="s">
        <v>43822</v>
      </c>
      <c r="I1596" t="s">
        <v>51003</v>
      </c>
      <c r="J1596"/>
      <c r="K1596" t="s">
        <v>565</v>
      </c>
      <c r="L1596" s="119" t="str">
        <f t="shared" si="96"/>
        <v>NA</v>
      </c>
      <c r="M1596" s="119"/>
      <c r="N1596" s="120" t="str">
        <f t="shared" si="97"/>
        <v>NA</v>
      </c>
      <c r="O1596" s="120"/>
      <c r="P1596"/>
      <c r="Q1596"/>
      <c r="R1596"/>
      <c r="S1596"/>
      <c r="T1596"/>
      <c r="U1596" t="s">
        <v>40752</v>
      </c>
      <c r="V1596" t="s">
        <v>40753</v>
      </c>
      <c r="W1596" t="s">
        <v>1344</v>
      </c>
      <c r="X1596" t="s">
        <v>102</v>
      </c>
      <c r="Y1596" t="s">
        <v>1346</v>
      </c>
      <c r="Z1596" t="s">
        <v>54</v>
      </c>
      <c r="AA1596"/>
      <c r="AB1596" t="s">
        <v>43045</v>
      </c>
      <c r="AC1596" t="s">
        <v>50377</v>
      </c>
      <c r="AD1596" t="s">
        <v>41558</v>
      </c>
      <c r="AE1596" t="s">
        <v>105</v>
      </c>
      <c r="AF1596" s="119" t="str">
        <f t="shared" si="98"/>
        <v>NA</v>
      </c>
      <c r="AG1596" s="119"/>
      <c r="AH1596" s="119"/>
      <c r="AI1596" s="119"/>
      <c r="AJ1596" s="119" t="str">
        <f t="shared" si="99"/>
        <v>NA</v>
      </c>
      <c r="AK1596" s="190"/>
      <c r="AL1596" s="191"/>
    </row>
    <row r="1597" spans="1:38" x14ac:dyDescent="0.25">
      <c r="A1597" t="s">
        <v>19390</v>
      </c>
      <c r="B1597" t="s">
        <v>19388</v>
      </c>
      <c r="C1597" t="s">
        <v>19389</v>
      </c>
      <c r="D1597" t="s">
        <v>675</v>
      </c>
      <c r="E1597" t="s">
        <v>19391</v>
      </c>
      <c r="F1597" t="s">
        <v>54</v>
      </c>
      <c r="G1597"/>
      <c r="H1597" t="s">
        <v>43823</v>
      </c>
      <c r="I1597" t="s">
        <v>51004</v>
      </c>
      <c r="J1597"/>
      <c r="K1597" t="s">
        <v>105</v>
      </c>
      <c r="L1597" s="119" t="str">
        <f t="shared" si="96"/>
        <v>NA</v>
      </c>
      <c r="M1597" s="119"/>
      <c r="N1597" s="120" t="str">
        <f t="shared" si="97"/>
        <v>NA</v>
      </c>
      <c r="O1597" s="120"/>
      <c r="P1597"/>
      <c r="Q1597"/>
      <c r="R1597"/>
      <c r="S1597"/>
      <c r="T1597"/>
      <c r="U1597" t="s">
        <v>40754</v>
      </c>
      <c r="V1597" t="s">
        <v>40755</v>
      </c>
      <c r="W1597" t="s">
        <v>1344</v>
      </c>
      <c r="X1597" t="s">
        <v>102</v>
      </c>
      <c r="Y1597" t="s">
        <v>10246</v>
      </c>
      <c r="Z1597" t="s">
        <v>54</v>
      </c>
      <c r="AA1597"/>
      <c r="AB1597" t="s">
        <v>43046</v>
      </c>
      <c r="AC1597" t="s">
        <v>56486</v>
      </c>
      <c r="AD1597" t="s">
        <v>1345</v>
      </c>
      <c r="AE1597" t="s">
        <v>105</v>
      </c>
      <c r="AF1597" s="119" t="str">
        <f t="shared" si="98"/>
        <v>NA</v>
      </c>
      <c r="AG1597" s="119"/>
      <c r="AH1597" s="119"/>
      <c r="AI1597" s="119"/>
      <c r="AJ1597" s="119" t="str">
        <f t="shared" si="99"/>
        <v>NA</v>
      </c>
      <c r="AK1597" s="190"/>
      <c r="AL1597" s="191"/>
    </row>
    <row r="1598" spans="1:38" x14ac:dyDescent="0.25">
      <c r="A1598" t="s">
        <v>16878</v>
      </c>
      <c r="B1598" t="s">
        <v>16876</v>
      </c>
      <c r="C1598" t="s">
        <v>16877</v>
      </c>
      <c r="D1598" t="s">
        <v>675</v>
      </c>
      <c r="E1598" t="s">
        <v>16879</v>
      </c>
      <c r="F1598" t="s">
        <v>54</v>
      </c>
      <c r="G1598"/>
      <c r="H1598" t="s">
        <v>43824</v>
      </c>
      <c r="I1598" t="s">
        <v>51005</v>
      </c>
      <c r="J1598"/>
      <c r="K1598" t="s">
        <v>565</v>
      </c>
      <c r="L1598" s="119" t="str">
        <f t="shared" si="96"/>
        <v>NA</v>
      </c>
      <c r="M1598" s="119"/>
      <c r="N1598" s="120" t="str">
        <f t="shared" si="97"/>
        <v>NA</v>
      </c>
      <c r="O1598" s="120"/>
      <c r="P1598"/>
      <c r="Q1598"/>
      <c r="R1598"/>
      <c r="S1598"/>
      <c r="T1598"/>
      <c r="U1598" t="s">
        <v>40756</v>
      </c>
      <c r="V1598" t="s">
        <v>40757</v>
      </c>
      <c r="W1598" t="s">
        <v>835</v>
      </c>
      <c r="X1598" t="s">
        <v>102</v>
      </c>
      <c r="Y1598" t="s">
        <v>837</v>
      </c>
      <c r="Z1598" t="s">
        <v>54</v>
      </c>
      <c r="AA1598"/>
      <c r="AB1598" t="s">
        <v>43047</v>
      </c>
      <c r="AC1598" t="s">
        <v>50378</v>
      </c>
      <c r="AD1598" t="s">
        <v>41559</v>
      </c>
      <c r="AE1598" t="s">
        <v>105</v>
      </c>
      <c r="AF1598" s="119" t="str">
        <f t="shared" si="98"/>
        <v>NA</v>
      </c>
      <c r="AG1598" s="119"/>
      <c r="AH1598" s="119"/>
      <c r="AI1598" s="119"/>
      <c r="AJ1598" s="119" t="str">
        <f t="shared" si="99"/>
        <v>NA</v>
      </c>
      <c r="AK1598" s="190"/>
      <c r="AL1598" s="191"/>
    </row>
    <row r="1599" spans="1:38" x14ac:dyDescent="0.25">
      <c r="A1599" t="s">
        <v>11316</v>
      </c>
      <c r="B1599" t="s">
        <v>11314</v>
      </c>
      <c r="C1599" t="s">
        <v>11315</v>
      </c>
      <c r="D1599" t="s">
        <v>675</v>
      </c>
      <c r="E1599" t="s">
        <v>11317</v>
      </c>
      <c r="F1599" t="s">
        <v>54</v>
      </c>
      <c r="G1599"/>
      <c r="H1599" t="s">
        <v>43825</v>
      </c>
      <c r="I1599" t="s">
        <v>51006</v>
      </c>
      <c r="J1599"/>
      <c r="K1599" t="s">
        <v>105</v>
      </c>
      <c r="L1599" s="119" t="str">
        <f t="shared" si="96"/>
        <v>NA</v>
      </c>
      <c r="M1599" s="119"/>
      <c r="N1599" s="120" t="str">
        <f t="shared" si="97"/>
        <v>NA</v>
      </c>
      <c r="O1599" s="120"/>
      <c r="P1599"/>
      <c r="Q1599"/>
      <c r="R1599"/>
      <c r="S1599"/>
      <c r="T1599"/>
      <c r="U1599" t="s">
        <v>40758</v>
      </c>
      <c r="V1599" t="s">
        <v>40759</v>
      </c>
      <c r="W1599" t="s">
        <v>835</v>
      </c>
      <c r="X1599" t="s">
        <v>102</v>
      </c>
      <c r="Y1599" t="s">
        <v>837</v>
      </c>
      <c r="Z1599" t="s">
        <v>54</v>
      </c>
      <c r="AA1599"/>
      <c r="AB1599" t="s">
        <v>43047</v>
      </c>
      <c r="AC1599" t="s">
        <v>50378</v>
      </c>
      <c r="AD1599" t="s">
        <v>40758</v>
      </c>
      <c r="AE1599" t="s">
        <v>105</v>
      </c>
      <c r="AF1599" s="119" t="str">
        <f t="shared" si="98"/>
        <v>NA</v>
      </c>
      <c r="AG1599" s="119"/>
      <c r="AH1599" s="119"/>
      <c r="AI1599" s="119"/>
      <c r="AJ1599" s="119" t="str">
        <f t="shared" si="99"/>
        <v>NA</v>
      </c>
      <c r="AK1599" s="190"/>
      <c r="AL1599" s="191"/>
    </row>
    <row r="1600" spans="1:38" x14ac:dyDescent="0.25">
      <c r="A1600" t="s">
        <v>6652</v>
      </c>
      <c r="B1600" t="s">
        <v>6651</v>
      </c>
      <c r="C1600" t="s">
        <v>6641</v>
      </c>
      <c r="D1600" t="s">
        <v>675</v>
      </c>
      <c r="E1600" t="s">
        <v>6653</v>
      </c>
      <c r="F1600" t="s">
        <v>54</v>
      </c>
      <c r="G1600"/>
      <c r="H1600" t="s">
        <v>43826</v>
      </c>
      <c r="I1600" t="s">
        <v>51007</v>
      </c>
      <c r="J1600" t="s">
        <v>6652</v>
      </c>
      <c r="K1600" t="s">
        <v>565</v>
      </c>
      <c r="L1600" s="119" t="str">
        <f t="shared" si="96"/>
        <v>NA</v>
      </c>
      <c r="M1600" s="119"/>
      <c r="N1600" s="120" t="str">
        <f t="shared" si="97"/>
        <v>NA</v>
      </c>
      <c r="O1600" s="120"/>
      <c r="P1600"/>
      <c r="Q1600"/>
      <c r="R1600"/>
      <c r="S1600"/>
      <c r="T1600"/>
      <c r="U1600" t="s">
        <v>40762</v>
      </c>
      <c r="V1600" t="s">
        <v>40763</v>
      </c>
      <c r="W1600" t="s">
        <v>3547</v>
      </c>
      <c r="X1600" t="s">
        <v>102</v>
      </c>
      <c r="Y1600" t="s">
        <v>3549</v>
      </c>
      <c r="Z1600" t="s">
        <v>54</v>
      </c>
      <c r="AA1600"/>
      <c r="AB1600" t="s">
        <v>43048</v>
      </c>
      <c r="AC1600" t="s">
        <v>50379</v>
      </c>
      <c r="AD1600" t="s">
        <v>41560</v>
      </c>
      <c r="AE1600" t="s">
        <v>105</v>
      </c>
      <c r="AF1600" s="119" t="str">
        <f t="shared" si="98"/>
        <v>NA</v>
      </c>
      <c r="AG1600" s="119"/>
      <c r="AH1600" s="119"/>
      <c r="AI1600" s="119"/>
      <c r="AJ1600" s="119" t="str">
        <f t="shared" si="99"/>
        <v>NA</v>
      </c>
      <c r="AK1600" s="190"/>
      <c r="AL1600" s="191"/>
    </row>
    <row r="1601" spans="1:38" x14ac:dyDescent="0.25">
      <c r="A1601" t="s">
        <v>10092</v>
      </c>
      <c r="B1601" t="s">
        <v>10090</v>
      </c>
      <c r="C1601" t="s">
        <v>10091</v>
      </c>
      <c r="D1601" t="s">
        <v>675</v>
      </c>
      <c r="E1601" t="s">
        <v>3129</v>
      </c>
      <c r="F1601" t="s">
        <v>54</v>
      </c>
      <c r="G1601"/>
      <c r="H1601" t="s">
        <v>43827</v>
      </c>
      <c r="I1601" t="s">
        <v>51008</v>
      </c>
      <c r="J1601"/>
      <c r="K1601" t="s">
        <v>105</v>
      </c>
      <c r="L1601" s="119" t="str">
        <f t="shared" si="96"/>
        <v>NA</v>
      </c>
      <c r="M1601" s="119"/>
      <c r="N1601" s="120" t="str">
        <f t="shared" si="97"/>
        <v>NA</v>
      </c>
      <c r="O1601" s="120"/>
      <c r="P1601"/>
      <c r="Q1601"/>
      <c r="R1601"/>
      <c r="S1601"/>
      <c r="T1601"/>
      <c r="U1601" t="s">
        <v>40764</v>
      </c>
      <c r="V1601" t="s">
        <v>40765</v>
      </c>
      <c r="W1601" t="s">
        <v>3547</v>
      </c>
      <c r="X1601" t="s">
        <v>102</v>
      </c>
      <c r="Y1601" t="s">
        <v>3549</v>
      </c>
      <c r="Z1601" t="s">
        <v>54</v>
      </c>
      <c r="AA1601"/>
      <c r="AB1601" t="s">
        <v>43048</v>
      </c>
      <c r="AC1601" t="s">
        <v>50379</v>
      </c>
      <c r="AD1601" t="s">
        <v>41561</v>
      </c>
      <c r="AE1601" t="s">
        <v>105</v>
      </c>
      <c r="AF1601" s="119" t="str">
        <f t="shared" si="98"/>
        <v>NA</v>
      </c>
      <c r="AG1601" s="119"/>
      <c r="AH1601" s="119"/>
      <c r="AI1601" s="119"/>
      <c r="AJ1601" s="119" t="str">
        <f t="shared" si="99"/>
        <v>NA</v>
      </c>
      <c r="AK1601" s="190"/>
      <c r="AL1601" s="191"/>
    </row>
    <row r="1602" spans="1:38" x14ac:dyDescent="0.25">
      <c r="A1602" t="s">
        <v>18677</v>
      </c>
      <c r="B1602" t="s">
        <v>18675</v>
      </c>
      <c r="C1602" t="s">
        <v>18676</v>
      </c>
      <c r="D1602" t="s">
        <v>675</v>
      </c>
      <c r="E1602" t="s">
        <v>5041</v>
      </c>
      <c r="F1602" t="s">
        <v>54</v>
      </c>
      <c r="G1602"/>
      <c r="H1602" t="s">
        <v>43828</v>
      </c>
      <c r="I1602" t="s">
        <v>51009</v>
      </c>
      <c r="J1602"/>
      <c r="K1602" t="s">
        <v>105</v>
      </c>
      <c r="L1602" s="119" t="str">
        <f t="shared" si="96"/>
        <v>NA</v>
      </c>
      <c r="M1602" s="119"/>
      <c r="N1602" s="120" t="str">
        <f t="shared" si="97"/>
        <v>NA</v>
      </c>
      <c r="O1602" s="120"/>
      <c r="P1602"/>
      <c r="Q1602"/>
      <c r="R1602"/>
      <c r="S1602"/>
      <c r="T1602"/>
      <c r="U1602" t="s">
        <v>40766</v>
      </c>
      <c r="V1602" t="s">
        <v>40767</v>
      </c>
      <c r="W1602" t="s">
        <v>3414</v>
      </c>
      <c r="X1602" t="s">
        <v>102</v>
      </c>
      <c r="Y1602" t="s">
        <v>3416</v>
      </c>
      <c r="Z1602" t="s">
        <v>54</v>
      </c>
      <c r="AA1602"/>
      <c r="AB1602" t="s">
        <v>43049</v>
      </c>
      <c r="AC1602" t="s">
        <v>50380</v>
      </c>
      <c r="AD1602" t="s">
        <v>3417</v>
      </c>
      <c r="AE1602" t="s">
        <v>105</v>
      </c>
      <c r="AF1602" s="119" t="str">
        <f t="shared" si="98"/>
        <v>NA</v>
      </c>
      <c r="AG1602" s="119"/>
      <c r="AH1602" s="119"/>
      <c r="AI1602" s="119"/>
      <c r="AJ1602" s="119" t="str">
        <f t="shared" si="99"/>
        <v>NA</v>
      </c>
      <c r="AK1602" s="190"/>
      <c r="AL1602" s="191"/>
    </row>
    <row r="1603" spans="1:38" x14ac:dyDescent="0.25">
      <c r="A1603" t="s">
        <v>20302</v>
      </c>
      <c r="B1603" t="s">
        <v>20300</v>
      </c>
      <c r="C1603" t="s">
        <v>20301</v>
      </c>
      <c r="D1603" t="s">
        <v>675</v>
      </c>
      <c r="E1603" t="s">
        <v>20303</v>
      </c>
      <c r="F1603" t="s">
        <v>54</v>
      </c>
      <c r="G1603"/>
      <c r="H1603" t="s">
        <v>43829</v>
      </c>
      <c r="I1603" t="s">
        <v>51010</v>
      </c>
      <c r="J1603"/>
      <c r="K1603" t="s">
        <v>105</v>
      </c>
      <c r="L1603" s="119" t="str">
        <f t="shared" ref="L1603:L1666" si="100">IF($Q$1&lt;&gt;"",IF(ISNUMBER(SEARCH("*"&amp;$Q$1&amp;"*", A1603)),A1603, IF(ISNUMBER(SEARCH("*"&amp;$Q$1&amp;"*", H1603)),A1603, IF(ISNUMBER(SEARCH("*"&amp;$Q$1&amp;"*", G1603)),A1603, IF(ISNUMBER(SEARCH("*"&amp;$Q$1&amp;"*", J1603)),A1603,  IF(ISNUMBER(SEARCH("*"&amp;$Q$1&amp;"*", E1603)),A1603, "NA"))))),"NA")</f>
        <v>NA</v>
      </c>
      <c r="M1603" s="119"/>
      <c r="N1603" s="120" t="str">
        <f t="shared" ref="N1603:N1666" si="101">IF($Q$11=1,IF(ISNUMBER(SEARCH($T$11,C1603)),A1603,"NA"),"NA")</f>
        <v>NA</v>
      </c>
      <c r="O1603" s="120"/>
      <c r="P1603"/>
      <c r="Q1603"/>
      <c r="R1603"/>
      <c r="S1603"/>
      <c r="T1603"/>
      <c r="U1603" t="s">
        <v>40768</v>
      </c>
      <c r="V1603" t="s">
        <v>40769</v>
      </c>
      <c r="W1603" t="s">
        <v>342</v>
      </c>
      <c r="X1603" t="s">
        <v>102</v>
      </c>
      <c r="Y1603" t="s">
        <v>743</v>
      </c>
      <c r="Z1603" t="s">
        <v>54</v>
      </c>
      <c r="AA1603"/>
      <c r="AB1603" t="s">
        <v>43050</v>
      </c>
      <c r="AC1603" t="s">
        <v>56487</v>
      </c>
      <c r="AD1603" t="s">
        <v>40768</v>
      </c>
      <c r="AE1603" t="s">
        <v>105</v>
      </c>
      <c r="AF1603" s="119" t="str">
        <f t="shared" ref="AF1603:AF1666" si="102">IF($Q$6&lt;&gt;"",IF(ISNUMBER(SEARCH($Q$6, W1603)),U1603, "NA"),"NA")</f>
        <v>NA</v>
      </c>
      <c r="AG1603" s="119"/>
      <c r="AH1603" s="119"/>
      <c r="AI1603" s="119"/>
      <c r="AJ1603" s="119" t="str">
        <f t="shared" ref="AJ1603:AJ1666" si="103">IF($Q$5&lt;&gt;"",IF(ISNUMBER(SEARCH($Q$5, U1603&amp;" "&amp;Y1603&amp;" "&amp;AA1603&amp;" "&amp;AB1603&amp;" "&amp;AD1603)),U1603, "NA"),"NA")</f>
        <v>NA</v>
      </c>
      <c r="AK1603" s="190"/>
      <c r="AL1603" s="191"/>
    </row>
    <row r="1604" spans="1:38" x14ac:dyDescent="0.25">
      <c r="A1604" t="s">
        <v>20589</v>
      </c>
      <c r="B1604" t="s">
        <v>20587</v>
      </c>
      <c r="C1604" t="s">
        <v>20588</v>
      </c>
      <c r="D1604" t="s">
        <v>675</v>
      </c>
      <c r="E1604" t="s">
        <v>3110</v>
      </c>
      <c r="F1604" t="s">
        <v>54</v>
      </c>
      <c r="G1604"/>
      <c r="H1604" t="s">
        <v>43830</v>
      </c>
      <c r="I1604" t="s">
        <v>51011</v>
      </c>
      <c r="J1604"/>
      <c r="K1604" t="s">
        <v>565</v>
      </c>
      <c r="L1604" s="119" t="str">
        <f t="shared" si="100"/>
        <v>NA</v>
      </c>
      <c r="M1604" s="119"/>
      <c r="N1604" s="120" t="str">
        <f t="shared" si="101"/>
        <v>NA</v>
      </c>
      <c r="O1604" s="120"/>
      <c r="P1604"/>
      <c r="Q1604"/>
      <c r="R1604"/>
      <c r="S1604"/>
      <c r="T1604"/>
      <c r="U1604" t="s">
        <v>40770</v>
      </c>
      <c r="V1604" t="s">
        <v>40771</v>
      </c>
      <c r="W1604" t="s">
        <v>1305</v>
      </c>
      <c r="X1604" t="s">
        <v>102</v>
      </c>
      <c r="Y1604" t="s">
        <v>477</v>
      </c>
      <c r="Z1604" t="s">
        <v>54</v>
      </c>
      <c r="AA1604"/>
      <c r="AB1604" t="s">
        <v>43051</v>
      </c>
      <c r="AC1604" t="s">
        <v>50381</v>
      </c>
      <c r="AD1604" t="s">
        <v>41562</v>
      </c>
      <c r="AE1604" t="s">
        <v>105</v>
      </c>
      <c r="AF1604" s="119" t="str">
        <f t="shared" si="102"/>
        <v>NA</v>
      </c>
      <c r="AG1604" s="119"/>
      <c r="AH1604" s="119"/>
      <c r="AI1604" s="119"/>
      <c r="AJ1604" s="119" t="str">
        <f t="shared" si="103"/>
        <v>NA</v>
      </c>
      <c r="AK1604" s="190"/>
      <c r="AL1604" s="191"/>
    </row>
    <row r="1605" spans="1:38" x14ac:dyDescent="0.25">
      <c r="A1605" t="s">
        <v>10262</v>
      </c>
      <c r="B1605" t="s">
        <v>10260</v>
      </c>
      <c r="C1605" t="s">
        <v>10261</v>
      </c>
      <c r="D1605" t="s">
        <v>675</v>
      </c>
      <c r="E1605" t="s">
        <v>10263</v>
      </c>
      <c r="F1605" t="s">
        <v>54</v>
      </c>
      <c r="G1605"/>
      <c r="H1605" t="s">
        <v>43831</v>
      </c>
      <c r="I1605" t="s">
        <v>51012</v>
      </c>
      <c r="J1605" t="s">
        <v>10262</v>
      </c>
      <c r="K1605" t="s">
        <v>105</v>
      </c>
      <c r="L1605" s="119" t="str">
        <f t="shared" si="100"/>
        <v>NA</v>
      </c>
      <c r="M1605" s="119"/>
      <c r="N1605" s="120" t="str">
        <f t="shared" si="101"/>
        <v>NA</v>
      </c>
      <c r="O1605" s="120"/>
      <c r="P1605"/>
      <c r="Q1605"/>
      <c r="R1605"/>
      <c r="S1605"/>
      <c r="T1605"/>
      <c r="U1605" t="s">
        <v>40772</v>
      </c>
      <c r="V1605" t="s">
        <v>40773</v>
      </c>
      <c r="W1605" t="s">
        <v>1305</v>
      </c>
      <c r="X1605" t="s">
        <v>102</v>
      </c>
      <c r="Y1605" t="s">
        <v>477</v>
      </c>
      <c r="Z1605" t="s">
        <v>54</v>
      </c>
      <c r="AA1605"/>
      <c r="AB1605" t="s">
        <v>43051</v>
      </c>
      <c r="AC1605" t="s">
        <v>50381</v>
      </c>
      <c r="AD1605" t="s">
        <v>41563</v>
      </c>
      <c r="AE1605" t="s">
        <v>105</v>
      </c>
      <c r="AF1605" s="119" t="str">
        <f t="shared" si="102"/>
        <v>NA</v>
      </c>
      <c r="AG1605" s="119"/>
      <c r="AH1605" s="119"/>
      <c r="AI1605" s="119"/>
      <c r="AJ1605" s="119" t="str">
        <f t="shared" si="103"/>
        <v>NA</v>
      </c>
      <c r="AK1605" s="190"/>
      <c r="AL1605" s="191"/>
    </row>
    <row r="1606" spans="1:38" x14ac:dyDescent="0.25">
      <c r="A1606" t="s">
        <v>17022</v>
      </c>
      <c r="B1606" t="s">
        <v>17020</v>
      </c>
      <c r="C1606" t="s">
        <v>17021</v>
      </c>
      <c r="D1606" t="s">
        <v>675</v>
      </c>
      <c r="E1606" t="s">
        <v>7055</v>
      </c>
      <c r="F1606" t="s">
        <v>54</v>
      </c>
      <c r="G1606"/>
      <c r="H1606" t="s">
        <v>43832</v>
      </c>
      <c r="I1606" t="s">
        <v>51013</v>
      </c>
      <c r="J1606" t="s">
        <v>17023</v>
      </c>
      <c r="K1606" t="s">
        <v>565</v>
      </c>
      <c r="L1606" s="119" t="str">
        <f t="shared" si="100"/>
        <v>NA</v>
      </c>
      <c r="M1606" s="119"/>
      <c r="N1606" s="120" t="str">
        <f t="shared" si="101"/>
        <v>NA</v>
      </c>
      <c r="O1606" s="120"/>
      <c r="P1606"/>
      <c r="Q1606"/>
      <c r="R1606"/>
      <c r="S1606"/>
      <c r="T1606"/>
      <c r="U1606" t="s">
        <v>40775</v>
      </c>
      <c r="V1606" t="s">
        <v>40776</v>
      </c>
      <c r="W1606" t="s">
        <v>355</v>
      </c>
      <c r="X1606" t="s">
        <v>102</v>
      </c>
      <c r="Y1606" t="s">
        <v>5722</v>
      </c>
      <c r="Z1606" t="s">
        <v>54</v>
      </c>
      <c r="AA1606"/>
      <c r="AB1606" t="s">
        <v>43052</v>
      </c>
      <c r="AC1606" t="s">
        <v>56488</v>
      </c>
      <c r="AD1606" t="s">
        <v>41564</v>
      </c>
      <c r="AE1606" t="s">
        <v>105</v>
      </c>
      <c r="AF1606" s="119" t="str">
        <f t="shared" si="102"/>
        <v>NA</v>
      </c>
      <c r="AG1606" s="119"/>
      <c r="AH1606" s="119"/>
      <c r="AI1606" s="119"/>
      <c r="AJ1606" s="119" t="str">
        <f t="shared" si="103"/>
        <v>NA</v>
      </c>
      <c r="AK1606" s="190"/>
      <c r="AL1606" s="191"/>
    </row>
    <row r="1607" spans="1:38" x14ac:dyDescent="0.25">
      <c r="A1607" t="s">
        <v>7478</v>
      </c>
      <c r="B1607" t="s">
        <v>7476</v>
      </c>
      <c r="C1607" t="s">
        <v>7477</v>
      </c>
      <c r="D1607" t="s">
        <v>675</v>
      </c>
      <c r="E1607" t="s">
        <v>7055</v>
      </c>
      <c r="F1607" t="s">
        <v>54</v>
      </c>
      <c r="G1607"/>
      <c r="H1607" t="s">
        <v>43833</v>
      </c>
      <c r="I1607" t="s">
        <v>51013</v>
      </c>
      <c r="J1607" t="s">
        <v>7479</v>
      </c>
      <c r="K1607" t="s">
        <v>105</v>
      </c>
      <c r="L1607" s="119" t="str">
        <f t="shared" si="100"/>
        <v>NA</v>
      </c>
      <c r="M1607" s="119"/>
      <c r="N1607" s="120" t="str">
        <f t="shared" si="101"/>
        <v>NA</v>
      </c>
      <c r="O1607" s="120"/>
      <c r="P1607"/>
      <c r="Q1607"/>
      <c r="R1607"/>
      <c r="S1607"/>
      <c r="T1607"/>
      <c r="U1607" t="s">
        <v>40777</v>
      </c>
      <c r="V1607" t="s">
        <v>40778</v>
      </c>
      <c r="W1607" t="s">
        <v>355</v>
      </c>
      <c r="X1607" t="s">
        <v>102</v>
      </c>
      <c r="Y1607" t="s">
        <v>5722</v>
      </c>
      <c r="Z1607" t="s">
        <v>54</v>
      </c>
      <c r="AA1607"/>
      <c r="AB1607" t="s">
        <v>43052</v>
      </c>
      <c r="AC1607" t="s">
        <v>56488</v>
      </c>
      <c r="AD1607" t="s">
        <v>41565</v>
      </c>
      <c r="AE1607" t="s">
        <v>105</v>
      </c>
      <c r="AF1607" s="119" t="str">
        <f t="shared" si="102"/>
        <v>NA</v>
      </c>
      <c r="AG1607" s="119"/>
      <c r="AH1607" s="119"/>
      <c r="AI1607" s="119"/>
      <c r="AJ1607" s="119" t="str">
        <f t="shared" si="103"/>
        <v>NA</v>
      </c>
      <c r="AK1607" s="190"/>
      <c r="AL1607" s="191"/>
    </row>
    <row r="1608" spans="1:38" x14ac:dyDescent="0.25">
      <c r="A1608" t="s">
        <v>20665</v>
      </c>
      <c r="B1608" t="s">
        <v>20663</v>
      </c>
      <c r="C1608" t="s">
        <v>20664</v>
      </c>
      <c r="D1608" t="s">
        <v>675</v>
      </c>
      <c r="E1608" t="s">
        <v>20666</v>
      </c>
      <c r="F1608" t="s">
        <v>54</v>
      </c>
      <c r="G1608"/>
      <c r="H1608" t="s">
        <v>43834</v>
      </c>
      <c r="I1608" t="s">
        <v>51014</v>
      </c>
      <c r="J1608" t="s">
        <v>20667</v>
      </c>
      <c r="K1608" t="s">
        <v>565</v>
      </c>
      <c r="L1608" s="119" t="str">
        <f t="shared" si="100"/>
        <v>NA</v>
      </c>
      <c r="M1608" s="119"/>
      <c r="N1608" s="120" t="str">
        <f t="shared" si="101"/>
        <v>NA</v>
      </c>
      <c r="O1608" s="120"/>
      <c r="P1608"/>
      <c r="Q1608"/>
      <c r="R1608"/>
      <c r="S1608"/>
      <c r="T1608"/>
      <c r="U1608" t="s">
        <v>40780</v>
      </c>
      <c r="V1608" t="s">
        <v>40781</v>
      </c>
      <c r="W1608" t="s">
        <v>355</v>
      </c>
      <c r="X1608" t="s">
        <v>102</v>
      </c>
      <c r="Y1608" t="s">
        <v>8980</v>
      </c>
      <c r="Z1608" t="s">
        <v>54</v>
      </c>
      <c r="AA1608"/>
      <c r="AB1608" t="s">
        <v>43053</v>
      </c>
      <c r="AC1608" t="s">
        <v>56489</v>
      </c>
      <c r="AD1608" t="s">
        <v>41566</v>
      </c>
      <c r="AE1608" t="s">
        <v>105</v>
      </c>
      <c r="AF1608" s="119" t="str">
        <f t="shared" si="102"/>
        <v>NA</v>
      </c>
      <c r="AG1608" s="119"/>
      <c r="AH1608" s="119"/>
      <c r="AI1608" s="119"/>
      <c r="AJ1608" s="119" t="str">
        <f t="shared" si="103"/>
        <v>NA</v>
      </c>
      <c r="AK1608" s="190"/>
      <c r="AL1608" s="191"/>
    </row>
    <row r="1609" spans="1:38" x14ac:dyDescent="0.25">
      <c r="A1609" t="s">
        <v>21736</v>
      </c>
      <c r="B1609" t="s">
        <v>21734</v>
      </c>
      <c r="C1609" t="s">
        <v>21735</v>
      </c>
      <c r="D1609" t="s">
        <v>675</v>
      </c>
      <c r="E1609" t="s">
        <v>3907</v>
      </c>
      <c r="F1609" t="s">
        <v>54</v>
      </c>
      <c r="G1609"/>
      <c r="H1609" t="s">
        <v>43835</v>
      </c>
      <c r="I1609" t="s">
        <v>51015</v>
      </c>
      <c r="J1609" t="s">
        <v>21737</v>
      </c>
      <c r="K1609" t="s">
        <v>105</v>
      </c>
      <c r="L1609" s="119" t="str">
        <f t="shared" si="100"/>
        <v>NA</v>
      </c>
      <c r="M1609" s="119"/>
      <c r="N1609" s="120" t="str">
        <f t="shared" si="101"/>
        <v>NA</v>
      </c>
      <c r="O1609" s="120"/>
      <c r="P1609"/>
      <c r="Q1609"/>
      <c r="R1609"/>
      <c r="S1609"/>
      <c r="T1609"/>
      <c r="U1609" t="s">
        <v>41568</v>
      </c>
      <c r="V1609" t="s">
        <v>41567</v>
      </c>
      <c r="W1609" t="s">
        <v>149</v>
      </c>
      <c r="X1609" t="s">
        <v>102</v>
      </c>
      <c r="Y1609" t="s">
        <v>8980</v>
      </c>
      <c r="Z1609" t="s">
        <v>54</v>
      </c>
      <c r="AA1609"/>
      <c r="AB1609" t="s">
        <v>43053</v>
      </c>
      <c r="AC1609" t="s">
        <v>56489</v>
      </c>
      <c r="AD1609" t="s">
        <v>41569</v>
      </c>
      <c r="AE1609" t="s">
        <v>105</v>
      </c>
      <c r="AF1609" s="119" t="str">
        <f t="shared" si="102"/>
        <v>NA</v>
      </c>
      <c r="AG1609" s="119"/>
      <c r="AH1609" s="119"/>
      <c r="AI1609" s="119"/>
      <c r="AJ1609" s="119" t="str">
        <f t="shared" si="103"/>
        <v>NA</v>
      </c>
      <c r="AK1609" s="190"/>
      <c r="AL1609" s="191"/>
    </row>
    <row r="1610" spans="1:38" x14ac:dyDescent="0.25">
      <c r="A1610" t="s">
        <v>9141</v>
      </c>
      <c r="B1610" t="s">
        <v>9139</v>
      </c>
      <c r="C1610" t="s">
        <v>9140</v>
      </c>
      <c r="D1610" t="s">
        <v>675</v>
      </c>
      <c r="E1610" t="s">
        <v>3907</v>
      </c>
      <c r="F1610" t="s">
        <v>54</v>
      </c>
      <c r="G1610"/>
      <c r="H1610" t="s">
        <v>43836</v>
      </c>
      <c r="I1610" t="s">
        <v>51015</v>
      </c>
      <c r="J1610"/>
      <c r="K1610" t="s">
        <v>105</v>
      </c>
      <c r="L1610" s="119" t="str">
        <f t="shared" si="100"/>
        <v>NA</v>
      </c>
      <c r="M1610" s="119"/>
      <c r="N1610" s="120" t="str">
        <f t="shared" si="101"/>
        <v>NA</v>
      </c>
      <c r="O1610" s="120"/>
      <c r="P1610"/>
      <c r="Q1610"/>
      <c r="R1610"/>
      <c r="S1610"/>
      <c r="T1610"/>
      <c r="U1610" t="s">
        <v>40782</v>
      </c>
      <c r="V1610" t="s">
        <v>40783</v>
      </c>
      <c r="W1610" t="s">
        <v>149</v>
      </c>
      <c r="X1610" t="s">
        <v>102</v>
      </c>
      <c r="Y1610" t="s">
        <v>151</v>
      </c>
      <c r="Z1610" t="s">
        <v>54</v>
      </c>
      <c r="AA1610"/>
      <c r="AB1610" t="s">
        <v>43054</v>
      </c>
      <c r="AC1610" t="s">
        <v>49718</v>
      </c>
      <c r="AD1610" t="s">
        <v>152</v>
      </c>
      <c r="AE1610" t="s">
        <v>105</v>
      </c>
      <c r="AF1610" s="119" t="str">
        <f t="shared" si="102"/>
        <v>NA</v>
      </c>
      <c r="AG1610" s="119"/>
      <c r="AH1610" s="119"/>
      <c r="AI1610" s="119"/>
      <c r="AJ1610" s="119" t="str">
        <f t="shared" si="103"/>
        <v>NA</v>
      </c>
      <c r="AK1610" s="190"/>
      <c r="AL1610" s="191"/>
    </row>
    <row r="1611" spans="1:38" x14ac:dyDescent="0.25">
      <c r="A1611" t="s">
        <v>9281</v>
      </c>
      <c r="B1611" t="s">
        <v>9279</v>
      </c>
      <c r="C1611" t="s">
        <v>9280</v>
      </c>
      <c r="D1611" t="s">
        <v>675</v>
      </c>
      <c r="E1611" t="s">
        <v>9282</v>
      </c>
      <c r="F1611" t="s">
        <v>54</v>
      </c>
      <c r="G1611"/>
      <c r="H1611" t="s">
        <v>43837</v>
      </c>
      <c r="I1611" t="s">
        <v>51016</v>
      </c>
      <c r="J1611"/>
      <c r="K1611" t="s">
        <v>105</v>
      </c>
      <c r="L1611" s="119" t="str">
        <f t="shared" si="100"/>
        <v>NA</v>
      </c>
      <c r="M1611" s="119"/>
      <c r="N1611" s="120" t="str">
        <f t="shared" si="101"/>
        <v>NA</v>
      </c>
      <c r="O1611" s="120"/>
      <c r="P1611"/>
      <c r="Q1611"/>
      <c r="R1611"/>
      <c r="S1611"/>
      <c r="T1611"/>
      <c r="U1611" t="s">
        <v>40788</v>
      </c>
      <c r="V1611" t="s">
        <v>40789</v>
      </c>
      <c r="W1611" t="s">
        <v>355</v>
      </c>
      <c r="X1611" t="s">
        <v>102</v>
      </c>
      <c r="Y1611" t="s">
        <v>19076</v>
      </c>
      <c r="Z1611" t="s">
        <v>54</v>
      </c>
      <c r="AA1611"/>
      <c r="AB1611" t="s">
        <v>43055</v>
      </c>
      <c r="AC1611" t="s">
        <v>56490</v>
      </c>
      <c r="AD1611" t="s">
        <v>41570</v>
      </c>
      <c r="AE1611" t="s">
        <v>105</v>
      </c>
      <c r="AF1611" s="119" t="str">
        <f t="shared" si="102"/>
        <v>NA</v>
      </c>
      <c r="AG1611" s="119"/>
      <c r="AH1611" s="119"/>
      <c r="AI1611" s="119"/>
      <c r="AJ1611" s="119" t="str">
        <f t="shared" si="103"/>
        <v>NA</v>
      </c>
      <c r="AK1611" s="190"/>
      <c r="AL1611" s="191"/>
    </row>
    <row r="1612" spans="1:38" x14ac:dyDescent="0.25">
      <c r="A1612" t="s">
        <v>16857</v>
      </c>
      <c r="B1612" t="s">
        <v>16855</v>
      </c>
      <c r="C1612" t="s">
        <v>16856</v>
      </c>
      <c r="D1612" t="s">
        <v>675</v>
      </c>
      <c r="E1612" t="s">
        <v>3115</v>
      </c>
      <c r="F1612" t="s">
        <v>54</v>
      </c>
      <c r="G1612"/>
      <c r="H1612" t="s">
        <v>43838</v>
      </c>
      <c r="I1612" t="s">
        <v>51017</v>
      </c>
      <c r="J1612"/>
      <c r="K1612" t="s">
        <v>565</v>
      </c>
      <c r="L1612" s="119" t="str">
        <f t="shared" si="100"/>
        <v>NA</v>
      </c>
      <c r="M1612" s="119"/>
      <c r="N1612" s="120" t="str">
        <f t="shared" si="101"/>
        <v>NA</v>
      </c>
      <c r="O1612" s="120"/>
      <c r="P1612"/>
      <c r="Q1612"/>
      <c r="R1612"/>
      <c r="S1612"/>
      <c r="T1612"/>
      <c r="U1612" t="s">
        <v>40794</v>
      </c>
      <c r="V1612" t="s">
        <v>40795</v>
      </c>
      <c r="W1612" t="s">
        <v>355</v>
      </c>
      <c r="X1612" t="s">
        <v>102</v>
      </c>
      <c r="Y1612" t="s">
        <v>357</v>
      </c>
      <c r="Z1612" t="s">
        <v>54</v>
      </c>
      <c r="AA1612"/>
      <c r="AB1612" t="s">
        <v>42037</v>
      </c>
      <c r="AC1612" t="s">
        <v>49741</v>
      </c>
      <c r="AD1612" t="s">
        <v>41571</v>
      </c>
      <c r="AE1612" t="s">
        <v>105</v>
      </c>
      <c r="AF1612" s="119" t="str">
        <f t="shared" si="102"/>
        <v>NA</v>
      </c>
      <c r="AG1612" s="119"/>
      <c r="AH1612" s="119"/>
      <c r="AI1612" s="119"/>
      <c r="AJ1612" s="119" t="str">
        <f t="shared" si="103"/>
        <v>NA</v>
      </c>
      <c r="AK1612" s="190"/>
      <c r="AL1612" s="191"/>
    </row>
    <row r="1613" spans="1:38" x14ac:dyDescent="0.25">
      <c r="A1613" t="s">
        <v>10394</v>
      </c>
      <c r="B1613" t="s">
        <v>10393</v>
      </c>
      <c r="C1613" t="s">
        <v>10384</v>
      </c>
      <c r="D1613" t="s">
        <v>675</v>
      </c>
      <c r="E1613" t="s">
        <v>1663</v>
      </c>
      <c r="F1613" t="s">
        <v>54</v>
      </c>
      <c r="G1613"/>
      <c r="H1613" t="s">
        <v>43839</v>
      </c>
      <c r="I1613" t="s">
        <v>51018</v>
      </c>
      <c r="J1613" t="s">
        <v>10394</v>
      </c>
      <c r="K1613" t="s">
        <v>565</v>
      </c>
      <c r="L1613" s="119" t="str">
        <f t="shared" si="100"/>
        <v>NA</v>
      </c>
      <c r="M1613" s="119"/>
      <c r="N1613" s="120" t="str">
        <f t="shared" si="101"/>
        <v>NA</v>
      </c>
      <c r="O1613" s="120"/>
      <c r="P1613"/>
      <c r="Q1613"/>
      <c r="R1613"/>
      <c r="S1613"/>
      <c r="T1613"/>
      <c r="U1613" t="s">
        <v>40797</v>
      </c>
      <c r="V1613" t="s">
        <v>40798</v>
      </c>
      <c r="W1613" t="s">
        <v>850</v>
      </c>
      <c r="X1613" t="s">
        <v>102</v>
      </c>
      <c r="Y1613" t="s">
        <v>852</v>
      </c>
      <c r="Z1613" t="s">
        <v>54</v>
      </c>
      <c r="AA1613"/>
      <c r="AB1613" t="s">
        <v>43056</v>
      </c>
      <c r="AC1613" t="s">
        <v>50382</v>
      </c>
      <c r="AD1613" t="s">
        <v>41572</v>
      </c>
      <c r="AE1613" t="s">
        <v>105</v>
      </c>
      <c r="AF1613" s="119" t="str">
        <f t="shared" si="102"/>
        <v>NA</v>
      </c>
      <c r="AG1613" s="119"/>
      <c r="AH1613" s="119"/>
      <c r="AI1613" s="119"/>
      <c r="AJ1613" s="119" t="str">
        <f t="shared" si="103"/>
        <v>NA</v>
      </c>
      <c r="AK1613" s="190"/>
      <c r="AL1613" s="191"/>
    </row>
    <row r="1614" spans="1:38" x14ac:dyDescent="0.25">
      <c r="A1614" t="s">
        <v>8092</v>
      </c>
      <c r="B1614" t="s">
        <v>8090</v>
      </c>
      <c r="C1614" t="s">
        <v>8091</v>
      </c>
      <c r="D1614" t="s">
        <v>675</v>
      </c>
      <c r="E1614" t="s">
        <v>1663</v>
      </c>
      <c r="F1614" t="s">
        <v>54</v>
      </c>
      <c r="G1614"/>
      <c r="H1614" t="s">
        <v>43840</v>
      </c>
      <c r="I1614" t="s">
        <v>51018</v>
      </c>
      <c r="J1614" t="s">
        <v>8093</v>
      </c>
      <c r="K1614" t="s">
        <v>105</v>
      </c>
      <c r="L1614" s="119" t="str">
        <f t="shared" si="100"/>
        <v>NA</v>
      </c>
      <c r="M1614" s="119"/>
      <c r="N1614" s="120" t="str">
        <f t="shared" si="101"/>
        <v>NA</v>
      </c>
      <c r="O1614" s="120"/>
      <c r="P1614"/>
      <c r="Q1614"/>
      <c r="R1614"/>
      <c r="S1614"/>
      <c r="T1614"/>
      <c r="U1614" t="s">
        <v>40799</v>
      </c>
      <c r="V1614" t="s">
        <v>40800</v>
      </c>
      <c r="W1614" t="s">
        <v>850</v>
      </c>
      <c r="X1614" t="s">
        <v>102</v>
      </c>
      <c r="Y1614" t="s">
        <v>852</v>
      </c>
      <c r="Z1614" t="s">
        <v>54</v>
      </c>
      <c r="AA1614"/>
      <c r="AB1614" t="s">
        <v>43056</v>
      </c>
      <c r="AC1614" t="s">
        <v>50382</v>
      </c>
      <c r="AD1614" t="s">
        <v>41573</v>
      </c>
      <c r="AE1614" t="s">
        <v>105</v>
      </c>
      <c r="AF1614" s="119" t="str">
        <f t="shared" si="102"/>
        <v>NA</v>
      </c>
      <c r="AG1614" s="119"/>
      <c r="AH1614" s="119"/>
      <c r="AI1614" s="119"/>
      <c r="AJ1614" s="119" t="str">
        <f t="shared" si="103"/>
        <v>NA</v>
      </c>
      <c r="AK1614" s="190"/>
      <c r="AL1614" s="191"/>
    </row>
    <row r="1615" spans="1:38" x14ac:dyDescent="0.25">
      <c r="A1615" t="s">
        <v>9269</v>
      </c>
      <c r="B1615" t="s">
        <v>9267</v>
      </c>
      <c r="C1615" t="s">
        <v>9268</v>
      </c>
      <c r="D1615" t="s">
        <v>675</v>
      </c>
      <c r="E1615" t="s">
        <v>1663</v>
      </c>
      <c r="F1615" t="s">
        <v>54</v>
      </c>
      <c r="G1615"/>
      <c r="H1615" t="s">
        <v>43840</v>
      </c>
      <c r="I1615" t="s">
        <v>51018</v>
      </c>
      <c r="J1615"/>
      <c r="K1615" t="s">
        <v>105</v>
      </c>
      <c r="L1615" s="119" t="str">
        <f t="shared" si="100"/>
        <v>NA</v>
      </c>
      <c r="M1615" s="119"/>
      <c r="N1615" s="120" t="str">
        <f t="shared" si="101"/>
        <v>NA</v>
      </c>
      <c r="O1615" s="120"/>
      <c r="P1615"/>
      <c r="Q1615"/>
      <c r="R1615"/>
      <c r="S1615"/>
      <c r="T1615"/>
      <c r="U1615" t="s">
        <v>40801</v>
      </c>
      <c r="V1615" t="s">
        <v>40802</v>
      </c>
      <c r="W1615" t="s">
        <v>850</v>
      </c>
      <c r="X1615" t="s">
        <v>102</v>
      </c>
      <c r="Y1615" t="s">
        <v>852</v>
      </c>
      <c r="Z1615" t="s">
        <v>54</v>
      </c>
      <c r="AA1615"/>
      <c r="AB1615" t="s">
        <v>43056</v>
      </c>
      <c r="AC1615" t="s">
        <v>50382</v>
      </c>
      <c r="AD1615" t="s">
        <v>41574</v>
      </c>
      <c r="AE1615" t="s">
        <v>105</v>
      </c>
      <c r="AF1615" s="119" t="str">
        <f t="shared" si="102"/>
        <v>NA</v>
      </c>
      <c r="AG1615" s="119"/>
      <c r="AH1615" s="119"/>
      <c r="AI1615" s="119"/>
      <c r="AJ1615" s="119" t="str">
        <f t="shared" si="103"/>
        <v>NA</v>
      </c>
      <c r="AK1615" s="190"/>
      <c r="AL1615" s="191"/>
    </row>
    <row r="1616" spans="1:38" x14ac:dyDescent="0.25">
      <c r="A1616" t="s">
        <v>7264</v>
      </c>
      <c r="B1616" t="s">
        <v>7262</v>
      </c>
      <c r="C1616" t="s">
        <v>7263</v>
      </c>
      <c r="D1616" t="s">
        <v>675</v>
      </c>
      <c r="E1616" t="s">
        <v>1663</v>
      </c>
      <c r="F1616" t="s">
        <v>54</v>
      </c>
      <c r="G1616"/>
      <c r="H1616" t="s">
        <v>43841</v>
      </c>
      <c r="I1616" t="s">
        <v>51018</v>
      </c>
      <c r="J1616" t="s">
        <v>7265</v>
      </c>
      <c r="K1616" t="s">
        <v>105</v>
      </c>
      <c r="L1616" s="119" t="str">
        <f t="shared" si="100"/>
        <v>NA</v>
      </c>
      <c r="M1616" s="119"/>
      <c r="N1616" s="120" t="str">
        <f t="shared" si="101"/>
        <v>NA</v>
      </c>
      <c r="O1616" s="120"/>
      <c r="P1616"/>
      <c r="Q1616"/>
      <c r="R1616"/>
      <c r="S1616"/>
      <c r="T1616"/>
      <c r="U1616" t="s">
        <v>3539</v>
      </c>
      <c r="V1616" t="s">
        <v>3538</v>
      </c>
      <c r="W1616" t="s">
        <v>3534</v>
      </c>
      <c r="X1616" t="s">
        <v>102</v>
      </c>
      <c r="Y1616" t="s">
        <v>3540</v>
      </c>
      <c r="Z1616" t="s">
        <v>54</v>
      </c>
      <c r="AA1616"/>
      <c r="AB1616" t="s">
        <v>43057</v>
      </c>
      <c r="AC1616" t="s">
        <v>56491</v>
      </c>
      <c r="AD1616" t="s">
        <v>3541</v>
      </c>
      <c r="AE1616" t="s">
        <v>105</v>
      </c>
      <c r="AF1616" s="119" t="str">
        <f t="shared" si="102"/>
        <v>NA</v>
      </c>
      <c r="AG1616" s="119"/>
      <c r="AH1616" s="119"/>
      <c r="AI1616" s="119"/>
      <c r="AJ1616" s="119" t="str">
        <f t="shared" si="103"/>
        <v>NA</v>
      </c>
      <c r="AK1616" s="190"/>
      <c r="AL1616" s="191"/>
    </row>
    <row r="1617" spans="1:38" x14ac:dyDescent="0.25">
      <c r="A1617" t="s">
        <v>7736</v>
      </c>
      <c r="B1617" t="s">
        <v>7734</v>
      </c>
      <c r="C1617" t="s">
        <v>7735</v>
      </c>
      <c r="D1617" t="s">
        <v>675</v>
      </c>
      <c r="E1617" t="s">
        <v>1663</v>
      </c>
      <c r="F1617" t="s">
        <v>54</v>
      </c>
      <c r="G1617"/>
      <c r="H1617" t="s">
        <v>43840</v>
      </c>
      <c r="I1617" t="s">
        <v>51018</v>
      </c>
      <c r="J1617" t="s">
        <v>7737</v>
      </c>
      <c r="K1617" t="s">
        <v>105</v>
      </c>
      <c r="L1617" s="119" t="str">
        <f t="shared" si="100"/>
        <v>NA</v>
      </c>
      <c r="M1617" s="119"/>
      <c r="N1617" s="120" t="str">
        <f t="shared" si="101"/>
        <v>NA</v>
      </c>
      <c r="O1617" s="120"/>
      <c r="P1617"/>
      <c r="Q1617"/>
      <c r="R1617"/>
      <c r="S1617"/>
      <c r="T1617"/>
      <c r="U1617" t="s">
        <v>41576</v>
      </c>
      <c r="V1617" t="s">
        <v>41575</v>
      </c>
      <c r="W1617" t="s">
        <v>167</v>
      </c>
      <c r="X1617" t="s">
        <v>102</v>
      </c>
      <c r="Y1617" t="s">
        <v>60</v>
      </c>
      <c r="Z1617" t="s">
        <v>54</v>
      </c>
      <c r="AA1617"/>
      <c r="AB1617" t="s">
        <v>42020</v>
      </c>
      <c r="AC1617" t="s">
        <v>49720</v>
      </c>
      <c r="AD1617" t="s">
        <v>906</v>
      </c>
      <c r="AE1617" t="s">
        <v>105</v>
      </c>
      <c r="AF1617" s="119" t="str">
        <f t="shared" si="102"/>
        <v>NA</v>
      </c>
      <c r="AG1617" s="119"/>
      <c r="AH1617" s="119"/>
      <c r="AI1617" s="119"/>
      <c r="AJ1617" s="119" t="str">
        <f t="shared" si="103"/>
        <v>NA</v>
      </c>
      <c r="AK1617" s="190"/>
      <c r="AL1617" s="191"/>
    </row>
    <row r="1618" spans="1:38" x14ac:dyDescent="0.25">
      <c r="A1618" t="s">
        <v>12852</v>
      </c>
      <c r="B1618" t="s">
        <v>12850</v>
      </c>
      <c r="C1618" t="s">
        <v>12851</v>
      </c>
      <c r="D1618" t="s">
        <v>675</v>
      </c>
      <c r="E1618" t="s">
        <v>1658</v>
      </c>
      <c r="F1618" t="s">
        <v>54</v>
      </c>
      <c r="G1618"/>
      <c r="H1618" t="s">
        <v>43842</v>
      </c>
      <c r="I1618" t="s">
        <v>51019</v>
      </c>
      <c r="J1618" t="s">
        <v>12852</v>
      </c>
      <c r="K1618" t="s">
        <v>565</v>
      </c>
      <c r="L1618" s="119" t="str">
        <f t="shared" si="100"/>
        <v>NA</v>
      </c>
      <c r="M1618" s="119"/>
      <c r="N1618" s="120" t="str">
        <f t="shared" si="101"/>
        <v>NA</v>
      </c>
      <c r="O1618" s="120"/>
      <c r="P1618"/>
      <c r="Q1618"/>
      <c r="R1618"/>
      <c r="S1618"/>
      <c r="T1618"/>
      <c r="U1618" t="s">
        <v>40803</v>
      </c>
      <c r="V1618" t="s">
        <v>40804</v>
      </c>
      <c r="W1618" t="s">
        <v>167</v>
      </c>
      <c r="X1618" t="s">
        <v>102</v>
      </c>
      <c r="Y1618" t="s">
        <v>60</v>
      </c>
      <c r="Z1618" t="s">
        <v>54</v>
      </c>
      <c r="AA1618"/>
      <c r="AB1618" t="s">
        <v>42020</v>
      </c>
      <c r="AC1618" t="s">
        <v>49720</v>
      </c>
      <c r="AD1618"/>
      <c r="AE1618" t="s">
        <v>105</v>
      </c>
      <c r="AF1618" s="119" t="str">
        <f t="shared" si="102"/>
        <v>NA</v>
      </c>
      <c r="AG1618" s="119"/>
      <c r="AH1618" s="119"/>
      <c r="AI1618" s="119"/>
      <c r="AJ1618" s="119" t="str">
        <f t="shared" si="103"/>
        <v>NA</v>
      </c>
      <c r="AK1618" s="190"/>
      <c r="AL1618" s="191"/>
    </row>
    <row r="1619" spans="1:38" x14ac:dyDescent="0.25">
      <c r="A1619" t="s">
        <v>10396</v>
      </c>
      <c r="B1619" t="s">
        <v>10395</v>
      </c>
      <c r="C1619" t="s">
        <v>10384</v>
      </c>
      <c r="D1619" t="s">
        <v>675</v>
      </c>
      <c r="E1619" t="s">
        <v>1658</v>
      </c>
      <c r="F1619" t="s">
        <v>54</v>
      </c>
      <c r="G1619"/>
      <c r="H1619" t="s">
        <v>43843</v>
      </c>
      <c r="I1619" t="s">
        <v>51019</v>
      </c>
      <c r="J1619" t="s">
        <v>10396</v>
      </c>
      <c r="K1619" t="s">
        <v>565</v>
      </c>
      <c r="L1619" s="119" t="str">
        <f t="shared" si="100"/>
        <v>NA</v>
      </c>
      <c r="M1619" s="119"/>
      <c r="N1619" s="120" t="str">
        <f t="shared" si="101"/>
        <v>NA</v>
      </c>
      <c r="O1619" s="120"/>
      <c r="P1619"/>
      <c r="Q1619"/>
      <c r="R1619"/>
      <c r="S1619"/>
      <c r="T1619"/>
      <c r="U1619" t="s">
        <v>40805</v>
      </c>
      <c r="V1619" t="s">
        <v>40806</v>
      </c>
      <c r="W1619" t="s">
        <v>1104</v>
      </c>
      <c r="X1619" t="s">
        <v>102</v>
      </c>
      <c r="Y1619" t="s">
        <v>29103</v>
      </c>
      <c r="Z1619" t="s">
        <v>54</v>
      </c>
      <c r="AA1619"/>
      <c r="AB1619" t="s">
        <v>43058</v>
      </c>
      <c r="AC1619" t="s">
        <v>56492</v>
      </c>
      <c r="AD1619" t="s">
        <v>41577</v>
      </c>
      <c r="AE1619" t="s">
        <v>105</v>
      </c>
      <c r="AF1619" s="119" t="str">
        <f t="shared" si="102"/>
        <v>NA</v>
      </c>
      <c r="AG1619" s="119"/>
      <c r="AH1619" s="119"/>
      <c r="AI1619" s="119"/>
      <c r="AJ1619" s="119" t="str">
        <f t="shared" si="103"/>
        <v>NA</v>
      </c>
      <c r="AK1619" s="190"/>
      <c r="AL1619" s="191"/>
    </row>
    <row r="1620" spans="1:38" x14ac:dyDescent="0.25">
      <c r="A1620" t="s">
        <v>7703</v>
      </c>
      <c r="B1620" t="s">
        <v>7701</v>
      </c>
      <c r="C1620" t="s">
        <v>7702</v>
      </c>
      <c r="D1620" t="s">
        <v>675</v>
      </c>
      <c r="E1620" t="s">
        <v>1658</v>
      </c>
      <c r="F1620" t="s">
        <v>54</v>
      </c>
      <c r="G1620"/>
      <c r="H1620" t="s">
        <v>43844</v>
      </c>
      <c r="I1620" t="s">
        <v>51019</v>
      </c>
      <c r="J1620" t="s">
        <v>7704</v>
      </c>
      <c r="K1620" t="s">
        <v>105</v>
      </c>
      <c r="L1620" s="119" t="str">
        <f t="shared" si="100"/>
        <v>NA</v>
      </c>
      <c r="M1620" s="119"/>
      <c r="N1620" s="120" t="str">
        <f t="shared" si="101"/>
        <v>NA</v>
      </c>
      <c r="O1620" s="120"/>
      <c r="P1620"/>
      <c r="Q1620"/>
      <c r="R1620"/>
      <c r="S1620"/>
      <c r="T1620"/>
      <c r="U1620" t="s">
        <v>40807</v>
      </c>
      <c r="V1620" t="s">
        <v>40808</v>
      </c>
      <c r="W1620" t="s">
        <v>3519</v>
      </c>
      <c r="X1620" t="s">
        <v>102</v>
      </c>
      <c r="Y1620" t="s">
        <v>3521</v>
      </c>
      <c r="Z1620" t="s">
        <v>54</v>
      </c>
      <c r="AA1620"/>
      <c r="AB1620" t="s">
        <v>43059</v>
      </c>
      <c r="AC1620" t="s">
        <v>50383</v>
      </c>
      <c r="AD1620" t="s">
        <v>41578</v>
      </c>
      <c r="AE1620" t="s">
        <v>105</v>
      </c>
      <c r="AF1620" s="119" t="str">
        <f t="shared" si="102"/>
        <v>NA</v>
      </c>
      <c r="AG1620" s="119"/>
      <c r="AH1620" s="119"/>
      <c r="AI1620" s="119"/>
      <c r="AJ1620" s="119" t="str">
        <f t="shared" si="103"/>
        <v>NA</v>
      </c>
      <c r="AK1620" s="190"/>
      <c r="AL1620" s="191"/>
    </row>
    <row r="1621" spans="1:38" x14ac:dyDescent="0.25">
      <c r="A1621" t="s">
        <v>10900</v>
      </c>
      <c r="B1621" t="s">
        <v>10898</v>
      </c>
      <c r="C1621" t="s">
        <v>10899</v>
      </c>
      <c r="D1621" t="s">
        <v>675</v>
      </c>
      <c r="E1621" t="s">
        <v>2408</v>
      </c>
      <c r="F1621" t="s">
        <v>54</v>
      </c>
      <c r="G1621"/>
      <c r="H1621" t="s">
        <v>43845</v>
      </c>
      <c r="I1621" t="s">
        <v>51020</v>
      </c>
      <c r="J1621" t="s">
        <v>10900</v>
      </c>
      <c r="K1621" t="s">
        <v>565</v>
      </c>
      <c r="L1621" s="119" t="str">
        <f t="shared" si="100"/>
        <v>NA</v>
      </c>
      <c r="M1621" s="119"/>
      <c r="N1621" s="120" t="str">
        <f t="shared" si="101"/>
        <v>NA</v>
      </c>
      <c r="O1621" s="120"/>
      <c r="P1621"/>
      <c r="Q1621"/>
      <c r="R1621"/>
      <c r="S1621"/>
      <c r="T1621"/>
      <c r="U1621" t="s">
        <v>40809</v>
      </c>
      <c r="V1621" t="s">
        <v>40810</v>
      </c>
      <c r="W1621" t="s">
        <v>3519</v>
      </c>
      <c r="X1621" t="s">
        <v>102</v>
      </c>
      <c r="Y1621" t="s">
        <v>3521</v>
      </c>
      <c r="Z1621" t="s">
        <v>54</v>
      </c>
      <c r="AA1621"/>
      <c r="AB1621" t="s">
        <v>43059</v>
      </c>
      <c r="AC1621" t="s">
        <v>50383</v>
      </c>
      <c r="AD1621"/>
      <c r="AE1621" t="s">
        <v>105</v>
      </c>
      <c r="AF1621" s="119" t="str">
        <f t="shared" si="102"/>
        <v>NA</v>
      </c>
      <c r="AG1621" s="119"/>
      <c r="AH1621" s="119"/>
      <c r="AI1621" s="119"/>
      <c r="AJ1621" s="119" t="str">
        <f t="shared" si="103"/>
        <v>NA</v>
      </c>
      <c r="AK1621" s="190"/>
      <c r="AL1621" s="191"/>
    </row>
    <row r="1622" spans="1:38" x14ac:dyDescent="0.25">
      <c r="A1622" t="s">
        <v>12098</v>
      </c>
      <c r="B1622" t="s">
        <v>12096</v>
      </c>
      <c r="C1622" t="s">
        <v>12097</v>
      </c>
      <c r="D1622" t="s">
        <v>675</v>
      </c>
      <c r="E1622" t="s">
        <v>2408</v>
      </c>
      <c r="F1622" t="s">
        <v>54</v>
      </c>
      <c r="G1622"/>
      <c r="H1622" t="s">
        <v>43845</v>
      </c>
      <c r="I1622" t="s">
        <v>51020</v>
      </c>
      <c r="J1622" t="s">
        <v>12098</v>
      </c>
      <c r="K1622" t="s">
        <v>565</v>
      </c>
      <c r="L1622" s="119" t="str">
        <f t="shared" si="100"/>
        <v>NA</v>
      </c>
      <c r="M1622" s="119"/>
      <c r="N1622" s="120" t="str">
        <f t="shared" si="101"/>
        <v>NA</v>
      </c>
      <c r="O1622" s="120"/>
      <c r="P1622"/>
      <c r="Q1622"/>
      <c r="R1622"/>
      <c r="S1622"/>
      <c r="T1622"/>
      <c r="U1622" t="s">
        <v>40811</v>
      </c>
      <c r="V1622" t="s">
        <v>40812</v>
      </c>
      <c r="W1622" t="s">
        <v>3519</v>
      </c>
      <c r="X1622" t="s">
        <v>102</v>
      </c>
      <c r="Y1622" t="s">
        <v>3521</v>
      </c>
      <c r="Z1622" t="s">
        <v>54</v>
      </c>
      <c r="AA1622"/>
      <c r="AB1622" t="s">
        <v>43059</v>
      </c>
      <c r="AC1622" t="s">
        <v>50383</v>
      </c>
      <c r="AD1622" t="s">
        <v>41579</v>
      </c>
      <c r="AE1622" t="s">
        <v>105</v>
      </c>
      <c r="AF1622" s="119" t="str">
        <f t="shared" si="102"/>
        <v>NA</v>
      </c>
      <c r="AG1622" s="119"/>
      <c r="AH1622" s="119"/>
      <c r="AI1622" s="119"/>
      <c r="AJ1622" s="119" t="str">
        <f t="shared" si="103"/>
        <v>NA</v>
      </c>
      <c r="AK1622" s="190"/>
      <c r="AL1622" s="191"/>
    </row>
    <row r="1623" spans="1:38" x14ac:dyDescent="0.25">
      <c r="A1623" t="s">
        <v>13132</v>
      </c>
      <c r="B1623" t="s">
        <v>13130</v>
      </c>
      <c r="C1623" t="s">
        <v>13131</v>
      </c>
      <c r="D1623" t="s">
        <v>675</v>
      </c>
      <c r="E1623" t="s">
        <v>13133</v>
      </c>
      <c r="F1623" t="s">
        <v>54</v>
      </c>
      <c r="G1623"/>
      <c r="H1623" t="s">
        <v>43846</v>
      </c>
      <c r="I1623" t="s">
        <v>51021</v>
      </c>
      <c r="J1623" t="s">
        <v>13132</v>
      </c>
      <c r="K1623" t="s">
        <v>565</v>
      </c>
      <c r="L1623" s="119" t="str">
        <f t="shared" si="100"/>
        <v>NA</v>
      </c>
      <c r="M1623" s="119"/>
      <c r="N1623" s="120" t="str">
        <f t="shared" si="101"/>
        <v>NA</v>
      </c>
      <c r="O1623" s="120"/>
      <c r="P1623"/>
      <c r="Q1623"/>
      <c r="R1623"/>
      <c r="S1623"/>
      <c r="T1623"/>
      <c r="U1623" t="s">
        <v>41581</v>
      </c>
      <c r="V1623" t="s">
        <v>41580</v>
      </c>
      <c r="W1623" t="s">
        <v>349</v>
      </c>
      <c r="X1623" t="s">
        <v>102</v>
      </c>
      <c r="Y1623" t="s">
        <v>18132</v>
      </c>
      <c r="Z1623" t="s">
        <v>54</v>
      </c>
      <c r="AA1623"/>
      <c r="AB1623" t="s">
        <v>43060</v>
      </c>
      <c r="AC1623" t="s">
        <v>56493</v>
      </c>
      <c r="AD1623" t="s">
        <v>41582</v>
      </c>
      <c r="AE1623" t="s">
        <v>105</v>
      </c>
      <c r="AF1623" s="119" t="str">
        <f t="shared" si="102"/>
        <v>NA</v>
      </c>
      <c r="AG1623" s="119"/>
      <c r="AH1623" s="119"/>
      <c r="AI1623" s="119"/>
      <c r="AJ1623" s="119" t="str">
        <f t="shared" si="103"/>
        <v>NA</v>
      </c>
      <c r="AK1623" s="190"/>
      <c r="AL1623" s="191"/>
    </row>
    <row r="1624" spans="1:38" x14ac:dyDescent="0.25">
      <c r="A1624" t="s">
        <v>14134</v>
      </c>
      <c r="B1624" t="s">
        <v>14132</v>
      </c>
      <c r="C1624" t="s">
        <v>14133</v>
      </c>
      <c r="D1624" t="s">
        <v>675</v>
      </c>
      <c r="E1624" t="s">
        <v>2343</v>
      </c>
      <c r="F1624" t="s">
        <v>54</v>
      </c>
      <c r="G1624"/>
      <c r="H1624" t="s">
        <v>43847</v>
      </c>
      <c r="I1624" t="s">
        <v>51022</v>
      </c>
      <c r="J1624" t="s">
        <v>14134</v>
      </c>
      <c r="K1624" t="s">
        <v>565</v>
      </c>
      <c r="L1624" s="119" t="str">
        <f t="shared" si="100"/>
        <v>NA</v>
      </c>
      <c r="M1624" s="119"/>
      <c r="N1624" s="120" t="str">
        <f t="shared" si="101"/>
        <v>NA</v>
      </c>
      <c r="O1624" s="120"/>
      <c r="P1624"/>
      <c r="Q1624"/>
      <c r="R1624"/>
      <c r="S1624"/>
      <c r="T1624"/>
      <c r="U1624" t="s">
        <v>40813</v>
      </c>
      <c r="V1624" t="s">
        <v>40814</v>
      </c>
      <c r="W1624" t="s">
        <v>3529</v>
      </c>
      <c r="X1624" t="s">
        <v>102</v>
      </c>
      <c r="Y1624" t="s">
        <v>18217</v>
      </c>
      <c r="Z1624" t="s">
        <v>54</v>
      </c>
      <c r="AA1624"/>
      <c r="AB1624" t="s">
        <v>43061</v>
      </c>
      <c r="AC1624" t="s">
        <v>56494</v>
      </c>
      <c r="AD1624" t="s">
        <v>40813</v>
      </c>
      <c r="AE1624" t="s">
        <v>105</v>
      </c>
      <c r="AF1624" s="119" t="str">
        <f t="shared" si="102"/>
        <v>NA</v>
      </c>
      <c r="AG1624" s="119"/>
      <c r="AH1624" s="119"/>
      <c r="AI1624" s="119"/>
      <c r="AJ1624" s="119" t="str">
        <f t="shared" si="103"/>
        <v>NA</v>
      </c>
      <c r="AK1624" s="190"/>
      <c r="AL1624" s="191"/>
    </row>
    <row r="1625" spans="1:38" x14ac:dyDescent="0.25">
      <c r="A1625" t="s">
        <v>14170</v>
      </c>
      <c r="B1625" t="s">
        <v>14168</v>
      </c>
      <c r="C1625" t="s">
        <v>14169</v>
      </c>
      <c r="D1625" t="s">
        <v>675</v>
      </c>
      <c r="E1625" t="s">
        <v>14171</v>
      </c>
      <c r="F1625" t="s">
        <v>54</v>
      </c>
      <c r="G1625"/>
      <c r="H1625" t="s">
        <v>43848</v>
      </c>
      <c r="I1625" t="s">
        <v>51023</v>
      </c>
      <c r="J1625" t="s">
        <v>14170</v>
      </c>
      <c r="K1625" t="s">
        <v>565</v>
      </c>
      <c r="L1625" s="119" t="str">
        <f t="shared" si="100"/>
        <v>NA</v>
      </c>
      <c r="M1625" s="119"/>
      <c r="N1625" s="120" t="str">
        <f t="shared" si="101"/>
        <v>NA</v>
      </c>
      <c r="O1625" s="120"/>
      <c r="P1625"/>
      <c r="Q1625"/>
      <c r="R1625"/>
      <c r="S1625"/>
      <c r="T1625"/>
      <c r="U1625" t="s">
        <v>40815</v>
      </c>
      <c r="V1625" t="s">
        <v>40816</v>
      </c>
      <c r="W1625" t="s">
        <v>3519</v>
      </c>
      <c r="X1625" t="s">
        <v>102</v>
      </c>
      <c r="Y1625" t="s">
        <v>4230</v>
      </c>
      <c r="Z1625" t="s">
        <v>54</v>
      </c>
      <c r="AA1625"/>
      <c r="AB1625" t="s">
        <v>43062</v>
      </c>
      <c r="AC1625" t="s">
        <v>56495</v>
      </c>
      <c r="AD1625" t="s">
        <v>23318</v>
      </c>
      <c r="AE1625" t="s">
        <v>105</v>
      </c>
      <c r="AF1625" s="119" t="str">
        <f t="shared" si="102"/>
        <v>NA</v>
      </c>
      <c r="AG1625" s="119"/>
      <c r="AH1625" s="119"/>
      <c r="AI1625" s="119"/>
      <c r="AJ1625" s="119" t="str">
        <f t="shared" si="103"/>
        <v>NA</v>
      </c>
      <c r="AK1625" s="190"/>
      <c r="AL1625" s="191"/>
    </row>
    <row r="1626" spans="1:38" x14ac:dyDescent="0.25">
      <c r="A1626" t="s">
        <v>14195</v>
      </c>
      <c r="B1626" t="s">
        <v>14193</v>
      </c>
      <c r="C1626" t="s">
        <v>14194</v>
      </c>
      <c r="D1626" t="s">
        <v>675</v>
      </c>
      <c r="E1626" t="s">
        <v>2051</v>
      </c>
      <c r="F1626" t="s">
        <v>54</v>
      </c>
      <c r="G1626"/>
      <c r="H1626" t="s">
        <v>43849</v>
      </c>
      <c r="I1626" t="s">
        <v>51024</v>
      </c>
      <c r="J1626" t="s">
        <v>14195</v>
      </c>
      <c r="K1626" t="s">
        <v>565</v>
      </c>
      <c r="L1626" s="119" t="str">
        <f t="shared" si="100"/>
        <v>NA</v>
      </c>
      <c r="M1626" s="119"/>
      <c r="N1626" s="120" t="str">
        <f t="shared" si="101"/>
        <v>NA</v>
      </c>
      <c r="O1626" s="120"/>
      <c r="P1626"/>
      <c r="Q1626"/>
      <c r="R1626"/>
      <c r="S1626"/>
      <c r="T1626"/>
      <c r="U1626" t="s">
        <v>40817</v>
      </c>
      <c r="V1626" t="s">
        <v>40818</v>
      </c>
      <c r="W1626" t="s">
        <v>3529</v>
      </c>
      <c r="X1626" t="s">
        <v>102</v>
      </c>
      <c r="Y1626" t="s">
        <v>4230</v>
      </c>
      <c r="Z1626" t="s">
        <v>54</v>
      </c>
      <c r="AA1626"/>
      <c r="AB1626" t="s">
        <v>43062</v>
      </c>
      <c r="AC1626" t="s">
        <v>56495</v>
      </c>
      <c r="AD1626" t="s">
        <v>23318</v>
      </c>
      <c r="AE1626" t="s">
        <v>105</v>
      </c>
      <c r="AF1626" s="119" t="str">
        <f t="shared" si="102"/>
        <v>NA</v>
      </c>
      <c r="AG1626" s="119"/>
      <c r="AH1626" s="119"/>
      <c r="AI1626" s="119"/>
      <c r="AJ1626" s="119" t="str">
        <f t="shared" si="103"/>
        <v>NA</v>
      </c>
      <c r="AK1626" s="190"/>
      <c r="AL1626" s="191"/>
    </row>
    <row r="1627" spans="1:38" x14ac:dyDescent="0.25">
      <c r="A1627" t="s">
        <v>7345</v>
      </c>
      <c r="B1627" t="s">
        <v>7343</v>
      </c>
      <c r="C1627" t="s">
        <v>7344</v>
      </c>
      <c r="D1627" t="s">
        <v>675</v>
      </c>
      <c r="E1627" t="s">
        <v>7346</v>
      </c>
      <c r="F1627" t="s">
        <v>54</v>
      </c>
      <c r="G1627"/>
      <c r="H1627" t="s">
        <v>43850</v>
      </c>
      <c r="I1627" t="s">
        <v>51025</v>
      </c>
      <c r="J1627" t="s">
        <v>7347</v>
      </c>
      <c r="K1627" t="s">
        <v>105</v>
      </c>
      <c r="L1627" s="119" t="str">
        <f t="shared" si="100"/>
        <v>NA</v>
      </c>
      <c r="M1627" s="119"/>
      <c r="N1627" s="120" t="str">
        <f t="shared" si="101"/>
        <v>NA</v>
      </c>
      <c r="O1627" s="120"/>
      <c r="P1627"/>
      <c r="Q1627"/>
      <c r="R1627"/>
      <c r="S1627"/>
      <c r="T1627"/>
      <c r="U1627" t="s">
        <v>40819</v>
      </c>
      <c r="V1627" t="s">
        <v>40820</v>
      </c>
      <c r="W1627" t="s">
        <v>3529</v>
      </c>
      <c r="X1627" t="s">
        <v>102</v>
      </c>
      <c r="Y1627" t="s">
        <v>8013</v>
      </c>
      <c r="Z1627" t="s">
        <v>54</v>
      </c>
      <c r="AA1627"/>
      <c r="AB1627" t="s">
        <v>43063</v>
      </c>
      <c r="AC1627" t="s">
        <v>56496</v>
      </c>
      <c r="AD1627" t="s">
        <v>41583</v>
      </c>
      <c r="AE1627" t="s">
        <v>105</v>
      </c>
      <c r="AF1627" s="119" t="str">
        <f t="shared" si="102"/>
        <v>NA</v>
      </c>
      <c r="AG1627" s="119"/>
      <c r="AH1627" s="119"/>
      <c r="AI1627" s="119"/>
      <c r="AJ1627" s="119" t="str">
        <f t="shared" si="103"/>
        <v>NA</v>
      </c>
      <c r="AK1627" s="190"/>
      <c r="AL1627" s="191"/>
    </row>
    <row r="1628" spans="1:38" x14ac:dyDescent="0.25">
      <c r="A1628" t="s">
        <v>14118</v>
      </c>
      <c r="B1628" t="s">
        <v>14116</v>
      </c>
      <c r="C1628" t="s">
        <v>14117</v>
      </c>
      <c r="D1628" t="s">
        <v>675</v>
      </c>
      <c r="E1628" t="s">
        <v>14119</v>
      </c>
      <c r="F1628" t="s">
        <v>54</v>
      </c>
      <c r="G1628"/>
      <c r="H1628" t="s">
        <v>43851</v>
      </c>
      <c r="I1628" t="s">
        <v>51026</v>
      </c>
      <c r="J1628" t="s">
        <v>14120</v>
      </c>
      <c r="K1628" t="s">
        <v>565</v>
      </c>
      <c r="L1628" s="119" t="str">
        <f t="shared" si="100"/>
        <v>NA</v>
      </c>
      <c r="M1628" s="119"/>
      <c r="N1628" s="120" t="str">
        <f t="shared" si="101"/>
        <v>NA</v>
      </c>
      <c r="O1628" s="120"/>
      <c r="P1628"/>
      <c r="Q1628"/>
      <c r="R1628"/>
      <c r="S1628"/>
      <c r="T1628"/>
      <c r="U1628" t="s">
        <v>40821</v>
      </c>
      <c r="V1628" t="s">
        <v>40822</v>
      </c>
      <c r="W1628" t="s">
        <v>1104</v>
      </c>
      <c r="X1628" t="s">
        <v>102</v>
      </c>
      <c r="Y1628" t="s">
        <v>1106</v>
      </c>
      <c r="Z1628" t="s">
        <v>54</v>
      </c>
      <c r="AA1628"/>
      <c r="AB1628" t="s">
        <v>43064</v>
      </c>
      <c r="AC1628" t="s">
        <v>50384</v>
      </c>
      <c r="AD1628" t="s">
        <v>41584</v>
      </c>
      <c r="AE1628" t="s">
        <v>105</v>
      </c>
      <c r="AF1628" s="119" t="str">
        <f t="shared" si="102"/>
        <v>NA</v>
      </c>
      <c r="AG1628" s="119"/>
      <c r="AH1628" s="119"/>
      <c r="AI1628" s="119"/>
      <c r="AJ1628" s="119" t="str">
        <f t="shared" si="103"/>
        <v>NA</v>
      </c>
      <c r="AK1628" s="190"/>
      <c r="AL1628" s="191"/>
    </row>
    <row r="1629" spans="1:38" x14ac:dyDescent="0.25">
      <c r="A1629" t="s">
        <v>13892</v>
      </c>
      <c r="B1629" t="s">
        <v>13890</v>
      </c>
      <c r="C1629" t="s">
        <v>13891</v>
      </c>
      <c r="D1629" t="s">
        <v>675</v>
      </c>
      <c r="E1629" t="s">
        <v>13893</v>
      </c>
      <c r="F1629" t="s">
        <v>54</v>
      </c>
      <c r="G1629"/>
      <c r="H1629" t="s">
        <v>43852</v>
      </c>
      <c r="I1629" t="s">
        <v>51027</v>
      </c>
      <c r="J1629" t="s">
        <v>13892</v>
      </c>
      <c r="K1629" t="s">
        <v>565</v>
      </c>
      <c r="L1629" s="119" t="str">
        <f t="shared" si="100"/>
        <v>NA</v>
      </c>
      <c r="M1629" s="119"/>
      <c r="N1629" s="120" t="str">
        <f t="shared" si="101"/>
        <v>NA</v>
      </c>
      <c r="O1629" s="120"/>
      <c r="P1629"/>
      <c r="Q1629"/>
      <c r="R1629"/>
      <c r="S1629"/>
      <c r="T1629"/>
      <c r="U1629" t="s">
        <v>40823</v>
      </c>
      <c r="V1629" t="s">
        <v>40824</v>
      </c>
      <c r="W1629" t="s">
        <v>1104</v>
      </c>
      <c r="X1629" t="s">
        <v>102</v>
      </c>
      <c r="Y1629" t="s">
        <v>1106</v>
      </c>
      <c r="Z1629" t="s">
        <v>54</v>
      </c>
      <c r="AA1629"/>
      <c r="AB1629" t="s">
        <v>43064</v>
      </c>
      <c r="AC1629" t="s">
        <v>50384</v>
      </c>
      <c r="AD1629" t="s">
        <v>23318</v>
      </c>
      <c r="AE1629" t="s">
        <v>105</v>
      </c>
      <c r="AF1629" s="119" t="str">
        <f t="shared" si="102"/>
        <v>NA</v>
      </c>
      <c r="AG1629" s="119"/>
      <c r="AH1629" s="119"/>
      <c r="AI1629" s="119"/>
      <c r="AJ1629" s="119" t="str">
        <f t="shared" si="103"/>
        <v>NA</v>
      </c>
      <c r="AK1629" s="190"/>
      <c r="AL1629" s="191"/>
    </row>
    <row r="1630" spans="1:38" x14ac:dyDescent="0.25">
      <c r="A1630" t="s">
        <v>14517</v>
      </c>
      <c r="B1630" t="s">
        <v>14515</v>
      </c>
      <c r="C1630" t="s">
        <v>14516</v>
      </c>
      <c r="D1630" t="s">
        <v>675</v>
      </c>
      <c r="E1630" t="s">
        <v>14518</v>
      </c>
      <c r="F1630" t="s">
        <v>54</v>
      </c>
      <c r="G1630"/>
      <c r="H1630" t="s">
        <v>43853</v>
      </c>
      <c r="I1630" t="s">
        <v>51028</v>
      </c>
      <c r="J1630" t="s">
        <v>14517</v>
      </c>
      <c r="K1630" t="s">
        <v>565</v>
      </c>
      <c r="L1630" s="119" t="str">
        <f t="shared" si="100"/>
        <v>NA</v>
      </c>
      <c r="M1630" s="119"/>
      <c r="N1630" s="120" t="str">
        <f t="shared" si="101"/>
        <v>NA</v>
      </c>
      <c r="O1630" s="120"/>
      <c r="P1630"/>
      <c r="Q1630"/>
      <c r="R1630"/>
      <c r="S1630"/>
      <c r="T1630"/>
      <c r="U1630" t="s">
        <v>3535</v>
      </c>
      <c r="V1630" t="s">
        <v>3533</v>
      </c>
      <c r="W1630" t="s">
        <v>3534</v>
      </c>
      <c r="X1630" t="s">
        <v>102</v>
      </c>
      <c r="Y1630" t="s">
        <v>3536</v>
      </c>
      <c r="Z1630" t="s">
        <v>54</v>
      </c>
      <c r="AA1630"/>
      <c r="AB1630" t="s">
        <v>43065</v>
      </c>
      <c r="AC1630" t="s">
        <v>56497</v>
      </c>
      <c r="AD1630" t="s">
        <v>3537</v>
      </c>
      <c r="AE1630" t="s">
        <v>105</v>
      </c>
      <c r="AF1630" s="119" t="str">
        <f t="shared" si="102"/>
        <v>NA</v>
      </c>
      <c r="AG1630" s="119"/>
      <c r="AH1630" s="119"/>
      <c r="AI1630" s="119"/>
      <c r="AJ1630" s="119" t="str">
        <f t="shared" si="103"/>
        <v>NA</v>
      </c>
      <c r="AK1630" s="190"/>
      <c r="AL1630" s="191"/>
    </row>
    <row r="1631" spans="1:38" x14ac:dyDescent="0.25">
      <c r="A1631" t="s">
        <v>6353</v>
      </c>
      <c r="B1631" t="s">
        <v>6351</v>
      </c>
      <c r="C1631" t="s">
        <v>6352</v>
      </c>
      <c r="D1631" t="s">
        <v>675</v>
      </c>
      <c r="E1631" t="s">
        <v>6354</v>
      </c>
      <c r="F1631" t="s">
        <v>54</v>
      </c>
      <c r="G1631"/>
      <c r="H1631" t="s">
        <v>43854</v>
      </c>
      <c r="I1631" t="s">
        <v>51029</v>
      </c>
      <c r="J1631" t="s">
        <v>6353</v>
      </c>
      <c r="K1631" t="s">
        <v>105</v>
      </c>
      <c r="L1631" s="119" t="str">
        <f t="shared" si="100"/>
        <v>NA</v>
      </c>
      <c r="M1631" s="119"/>
      <c r="N1631" s="120" t="str">
        <f t="shared" si="101"/>
        <v>NA</v>
      </c>
      <c r="O1631" s="120"/>
      <c r="P1631"/>
      <c r="Q1631"/>
      <c r="R1631"/>
      <c r="S1631"/>
      <c r="T1631"/>
      <c r="U1631" t="s">
        <v>3543</v>
      </c>
      <c r="V1631" t="s">
        <v>3542</v>
      </c>
      <c r="W1631" t="s">
        <v>3534</v>
      </c>
      <c r="X1631" t="s">
        <v>102</v>
      </c>
      <c r="Y1631" t="s">
        <v>3544</v>
      </c>
      <c r="Z1631" t="s">
        <v>54</v>
      </c>
      <c r="AA1631"/>
      <c r="AB1631" t="s">
        <v>43066</v>
      </c>
      <c r="AC1631" t="s">
        <v>56498</v>
      </c>
      <c r="AD1631" t="s">
        <v>3545</v>
      </c>
      <c r="AE1631" t="s">
        <v>105</v>
      </c>
      <c r="AF1631" s="119" t="str">
        <f t="shared" si="102"/>
        <v>NA</v>
      </c>
      <c r="AG1631" s="119"/>
      <c r="AH1631" s="119"/>
      <c r="AI1631" s="119"/>
      <c r="AJ1631" s="119" t="str">
        <f t="shared" si="103"/>
        <v>NA</v>
      </c>
      <c r="AK1631" s="190"/>
      <c r="AL1631" s="191"/>
    </row>
    <row r="1632" spans="1:38" x14ac:dyDescent="0.25">
      <c r="A1632" t="s">
        <v>13839</v>
      </c>
      <c r="B1632" t="s">
        <v>13837</v>
      </c>
      <c r="C1632" t="s">
        <v>13838</v>
      </c>
      <c r="D1632" t="s">
        <v>675</v>
      </c>
      <c r="E1632" t="s">
        <v>13840</v>
      </c>
      <c r="F1632" t="s">
        <v>54</v>
      </c>
      <c r="G1632"/>
      <c r="H1632" t="s">
        <v>43855</v>
      </c>
      <c r="I1632" t="s">
        <v>51030</v>
      </c>
      <c r="J1632" t="s">
        <v>13839</v>
      </c>
      <c r="K1632" t="s">
        <v>565</v>
      </c>
      <c r="L1632" s="119" t="str">
        <f t="shared" si="100"/>
        <v>NA</v>
      </c>
      <c r="M1632" s="119"/>
      <c r="N1632" s="120" t="str">
        <f t="shared" si="101"/>
        <v>NA</v>
      </c>
      <c r="O1632" s="120"/>
      <c r="P1632"/>
      <c r="Q1632"/>
      <c r="R1632"/>
      <c r="S1632"/>
      <c r="T1632"/>
      <c r="U1632" t="s">
        <v>40825</v>
      </c>
      <c r="V1632" t="s">
        <v>40826</v>
      </c>
      <c r="W1632" t="s">
        <v>3529</v>
      </c>
      <c r="X1632" t="s">
        <v>102</v>
      </c>
      <c r="Y1632" t="s">
        <v>3531</v>
      </c>
      <c r="Z1632" t="s">
        <v>54</v>
      </c>
      <c r="AA1632"/>
      <c r="AB1632" t="s">
        <v>43067</v>
      </c>
      <c r="AC1632" t="s">
        <v>50385</v>
      </c>
      <c r="AD1632" t="s">
        <v>3532</v>
      </c>
      <c r="AE1632" t="s">
        <v>105</v>
      </c>
      <c r="AF1632" s="119" t="str">
        <f t="shared" si="102"/>
        <v>NA</v>
      </c>
      <c r="AG1632" s="119"/>
      <c r="AH1632" s="119"/>
      <c r="AI1632" s="119"/>
      <c r="AJ1632" s="119" t="str">
        <f t="shared" si="103"/>
        <v>NA</v>
      </c>
      <c r="AK1632" s="190"/>
      <c r="AL1632" s="191"/>
    </row>
    <row r="1633" spans="1:38" x14ac:dyDescent="0.25">
      <c r="A1633" t="s">
        <v>17647</v>
      </c>
      <c r="B1633" t="s">
        <v>17645</v>
      </c>
      <c r="C1633" t="s">
        <v>17646</v>
      </c>
      <c r="D1633" t="s">
        <v>675</v>
      </c>
      <c r="E1633" t="s">
        <v>17648</v>
      </c>
      <c r="F1633" t="s">
        <v>54</v>
      </c>
      <c r="G1633"/>
      <c r="H1633" t="s">
        <v>43856</v>
      </c>
      <c r="I1633" t="s">
        <v>51031</v>
      </c>
      <c r="J1633" t="s">
        <v>17647</v>
      </c>
      <c r="K1633" t="s">
        <v>565</v>
      </c>
      <c r="L1633" s="119" t="str">
        <f t="shared" si="100"/>
        <v>NA</v>
      </c>
      <c r="M1633" s="119"/>
      <c r="N1633" s="120" t="str">
        <f t="shared" si="101"/>
        <v>NA</v>
      </c>
      <c r="O1633" s="120"/>
      <c r="P1633"/>
      <c r="Q1633"/>
      <c r="R1633"/>
      <c r="S1633"/>
      <c r="T1633"/>
      <c r="U1633" t="s">
        <v>40827</v>
      </c>
      <c r="V1633" t="s">
        <v>40828</v>
      </c>
      <c r="W1633" t="s">
        <v>349</v>
      </c>
      <c r="X1633" t="s">
        <v>102</v>
      </c>
      <c r="Y1633" t="s">
        <v>351</v>
      </c>
      <c r="Z1633" t="s">
        <v>54</v>
      </c>
      <c r="AA1633"/>
      <c r="AB1633" t="s">
        <v>42036</v>
      </c>
      <c r="AC1633" t="s">
        <v>49740</v>
      </c>
      <c r="AD1633" t="s">
        <v>41585</v>
      </c>
      <c r="AE1633" t="s">
        <v>105</v>
      </c>
      <c r="AF1633" s="119" t="str">
        <f t="shared" si="102"/>
        <v>NA</v>
      </c>
      <c r="AG1633" s="119"/>
      <c r="AH1633" s="119"/>
      <c r="AI1633" s="119"/>
      <c r="AJ1633" s="119" t="str">
        <f t="shared" si="103"/>
        <v>NA</v>
      </c>
      <c r="AK1633" s="190"/>
      <c r="AL1633" s="191"/>
    </row>
    <row r="1634" spans="1:38" x14ac:dyDescent="0.25">
      <c r="A1634" t="s">
        <v>14934</v>
      </c>
      <c r="B1634" t="s">
        <v>14932</v>
      </c>
      <c r="C1634" t="s">
        <v>14933</v>
      </c>
      <c r="D1634" t="s">
        <v>675</v>
      </c>
      <c r="E1634" t="s">
        <v>14935</v>
      </c>
      <c r="F1634" t="s">
        <v>54</v>
      </c>
      <c r="G1634"/>
      <c r="H1634" t="s">
        <v>43857</v>
      </c>
      <c r="I1634" t="s">
        <v>51032</v>
      </c>
      <c r="J1634" t="s">
        <v>14934</v>
      </c>
      <c r="K1634" t="s">
        <v>105</v>
      </c>
      <c r="L1634" s="119" t="str">
        <f t="shared" si="100"/>
        <v>NA</v>
      </c>
      <c r="M1634" s="119"/>
      <c r="N1634" s="120" t="str">
        <f t="shared" si="101"/>
        <v>NA</v>
      </c>
      <c r="O1634" s="120"/>
      <c r="P1634"/>
      <c r="Q1634"/>
      <c r="R1634"/>
      <c r="S1634"/>
      <c r="T1634"/>
      <c r="U1634" t="s">
        <v>40831</v>
      </c>
      <c r="V1634" t="s">
        <v>40832</v>
      </c>
      <c r="W1634" t="s">
        <v>3519</v>
      </c>
      <c r="X1634" t="s">
        <v>102</v>
      </c>
      <c r="Y1634" t="s">
        <v>40833</v>
      </c>
      <c r="Z1634" t="s">
        <v>54</v>
      </c>
      <c r="AA1634"/>
      <c r="AB1634" t="s">
        <v>43068</v>
      </c>
      <c r="AC1634" t="s">
        <v>56499</v>
      </c>
      <c r="AD1634" t="s">
        <v>41586</v>
      </c>
      <c r="AE1634" t="s">
        <v>105</v>
      </c>
      <c r="AF1634" s="119" t="str">
        <f t="shared" si="102"/>
        <v>NA</v>
      </c>
      <c r="AG1634" s="119"/>
      <c r="AH1634" s="119"/>
      <c r="AI1634" s="119"/>
      <c r="AJ1634" s="119" t="str">
        <f t="shared" si="103"/>
        <v>NA</v>
      </c>
      <c r="AK1634" s="190"/>
      <c r="AL1634" s="191"/>
    </row>
    <row r="1635" spans="1:38" x14ac:dyDescent="0.25">
      <c r="A1635" t="s">
        <v>8862</v>
      </c>
      <c r="B1635" t="s">
        <v>8860</v>
      </c>
      <c r="C1635" t="s">
        <v>8861</v>
      </c>
      <c r="D1635" t="s">
        <v>675</v>
      </c>
      <c r="E1635" t="s">
        <v>8863</v>
      </c>
      <c r="F1635" t="s">
        <v>54</v>
      </c>
      <c r="G1635"/>
      <c r="H1635" t="s">
        <v>43858</v>
      </c>
      <c r="I1635" t="s">
        <v>51033</v>
      </c>
      <c r="J1635"/>
      <c r="K1635" t="s">
        <v>105</v>
      </c>
      <c r="L1635" s="119" t="str">
        <f t="shared" si="100"/>
        <v>NA</v>
      </c>
      <c r="M1635" s="119"/>
      <c r="N1635" s="120" t="str">
        <f t="shared" si="101"/>
        <v>NA</v>
      </c>
      <c r="O1635" s="120"/>
      <c r="P1635"/>
      <c r="Q1635"/>
      <c r="R1635"/>
      <c r="S1635"/>
      <c r="T1635"/>
      <c r="U1635" t="s">
        <v>40834</v>
      </c>
      <c r="V1635" t="s">
        <v>40835</v>
      </c>
      <c r="W1635" t="s">
        <v>1104</v>
      </c>
      <c r="X1635" t="s">
        <v>102</v>
      </c>
      <c r="Y1635" t="s">
        <v>5317</v>
      </c>
      <c r="Z1635" t="s">
        <v>54</v>
      </c>
      <c r="AA1635"/>
      <c r="AB1635" t="s">
        <v>43069</v>
      </c>
      <c r="AC1635" t="s">
        <v>56500</v>
      </c>
      <c r="AD1635" t="s">
        <v>41587</v>
      </c>
      <c r="AE1635" t="s">
        <v>105</v>
      </c>
      <c r="AF1635" s="119" t="str">
        <f t="shared" si="102"/>
        <v>NA</v>
      </c>
      <c r="AG1635" s="119"/>
      <c r="AH1635" s="119"/>
      <c r="AI1635" s="119"/>
      <c r="AJ1635" s="119" t="str">
        <f t="shared" si="103"/>
        <v>NA</v>
      </c>
      <c r="AK1635" s="190"/>
      <c r="AL1635" s="191"/>
    </row>
    <row r="1636" spans="1:38" x14ac:dyDescent="0.25">
      <c r="A1636" t="s">
        <v>14220</v>
      </c>
      <c r="B1636" t="s">
        <v>14218</v>
      </c>
      <c r="C1636" t="s">
        <v>14219</v>
      </c>
      <c r="D1636" t="s">
        <v>675</v>
      </c>
      <c r="E1636" t="s">
        <v>14221</v>
      </c>
      <c r="F1636" t="s">
        <v>54</v>
      </c>
      <c r="G1636"/>
      <c r="H1636" t="s">
        <v>43859</v>
      </c>
      <c r="I1636" t="s">
        <v>51034</v>
      </c>
      <c r="J1636" t="s">
        <v>14220</v>
      </c>
      <c r="K1636" t="s">
        <v>565</v>
      </c>
      <c r="L1636" s="119" t="str">
        <f t="shared" si="100"/>
        <v>NA</v>
      </c>
      <c r="M1636" s="119"/>
      <c r="N1636" s="120" t="str">
        <f t="shared" si="101"/>
        <v>NA</v>
      </c>
      <c r="O1636" s="120"/>
      <c r="P1636"/>
      <c r="Q1636"/>
      <c r="R1636"/>
      <c r="S1636"/>
      <c r="T1636"/>
      <c r="U1636" t="s">
        <v>2803</v>
      </c>
      <c r="V1636" t="s">
        <v>2801</v>
      </c>
      <c r="W1636" t="s">
        <v>2802</v>
      </c>
      <c r="X1636" t="s">
        <v>102</v>
      </c>
      <c r="Y1636" t="s">
        <v>2804</v>
      </c>
      <c r="Z1636" t="s">
        <v>54</v>
      </c>
      <c r="AA1636"/>
      <c r="AB1636" t="s">
        <v>43070</v>
      </c>
      <c r="AC1636" t="s">
        <v>56501</v>
      </c>
      <c r="AD1636"/>
      <c r="AE1636" t="s">
        <v>105</v>
      </c>
      <c r="AF1636" s="119" t="str">
        <f t="shared" si="102"/>
        <v>NA</v>
      </c>
      <c r="AG1636" s="119"/>
      <c r="AH1636" s="119"/>
      <c r="AI1636" s="119"/>
      <c r="AJ1636" s="119" t="str">
        <f t="shared" si="103"/>
        <v>NA</v>
      </c>
      <c r="AK1636" s="190"/>
      <c r="AL1636" s="191"/>
    </row>
    <row r="1637" spans="1:38" x14ac:dyDescent="0.25">
      <c r="A1637" t="s">
        <v>10550</v>
      </c>
      <c r="B1637" t="s">
        <v>10548</v>
      </c>
      <c r="C1637" t="s">
        <v>10549</v>
      </c>
      <c r="D1637" t="s">
        <v>675</v>
      </c>
      <c r="E1637" t="s">
        <v>2275</v>
      </c>
      <c r="F1637" t="s">
        <v>54</v>
      </c>
      <c r="G1637"/>
      <c r="H1637" t="s">
        <v>43860</v>
      </c>
      <c r="I1637" t="s">
        <v>51035</v>
      </c>
      <c r="J1637" t="s">
        <v>10551</v>
      </c>
      <c r="K1637" t="s">
        <v>105</v>
      </c>
      <c r="L1637" s="119" t="str">
        <f t="shared" si="100"/>
        <v>NA</v>
      </c>
      <c r="M1637" s="119"/>
      <c r="N1637" s="120" t="str">
        <f t="shared" si="101"/>
        <v>NA</v>
      </c>
      <c r="O1637" s="120"/>
      <c r="P1637"/>
      <c r="Q1637"/>
      <c r="R1637"/>
      <c r="S1637"/>
      <c r="T1637"/>
      <c r="U1637" t="s">
        <v>846</v>
      </c>
      <c r="V1637" t="s">
        <v>40836</v>
      </c>
      <c r="W1637" t="s">
        <v>845</v>
      </c>
      <c r="X1637" t="s">
        <v>102</v>
      </c>
      <c r="Y1637" t="s">
        <v>847</v>
      </c>
      <c r="Z1637" t="s">
        <v>54</v>
      </c>
      <c r="AA1637"/>
      <c r="AB1637" t="s">
        <v>43071</v>
      </c>
      <c r="AC1637" t="s">
        <v>50386</v>
      </c>
      <c r="AD1637" t="s">
        <v>848</v>
      </c>
      <c r="AE1637" t="s">
        <v>105</v>
      </c>
      <c r="AF1637" s="119" t="str">
        <f t="shared" si="102"/>
        <v>NA</v>
      </c>
      <c r="AG1637" s="119"/>
      <c r="AH1637" s="119"/>
      <c r="AI1637" s="119"/>
      <c r="AJ1637" s="119" t="str">
        <f t="shared" si="103"/>
        <v>NA</v>
      </c>
      <c r="AK1637" s="190"/>
      <c r="AL1637" s="191"/>
    </row>
    <row r="1638" spans="1:38" x14ac:dyDescent="0.25">
      <c r="A1638" t="s">
        <v>13979</v>
      </c>
      <c r="B1638" t="s">
        <v>13977</v>
      </c>
      <c r="C1638" t="s">
        <v>13978</v>
      </c>
      <c r="D1638" t="s">
        <v>675</v>
      </c>
      <c r="E1638" t="s">
        <v>2295</v>
      </c>
      <c r="F1638" t="s">
        <v>54</v>
      </c>
      <c r="G1638"/>
      <c r="H1638" t="s">
        <v>43861</v>
      </c>
      <c r="I1638" t="s">
        <v>51036</v>
      </c>
      <c r="J1638" t="s">
        <v>13979</v>
      </c>
      <c r="K1638" t="s">
        <v>565</v>
      </c>
      <c r="L1638" s="119" t="str">
        <f t="shared" si="100"/>
        <v>NA</v>
      </c>
      <c r="M1638" s="119"/>
      <c r="N1638" s="120" t="str">
        <f t="shared" si="101"/>
        <v>NA</v>
      </c>
      <c r="O1638" s="120"/>
      <c r="P1638"/>
      <c r="Q1638"/>
      <c r="R1638"/>
      <c r="S1638"/>
      <c r="T1638"/>
      <c r="U1638" t="s">
        <v>40845</v>
      </c>
      <c r="V1638" t="s">
        <v>40846</v>
      </c>
      <c r="W1638" t="s">
        <v>1148</v>
      </c>
      <c r="X1638" t="s">
        <v>102</v>
      </c>
      <c r="Y1638" t="s">
        <v>1150</v>
      </c>
      <c r="Z1638" t="s">
        <v>54</v>
      </c>
      <c r="AA1638"/>
      <c r="AB1638" t="s">
        <v>43072</v>
      </c>
      <c r="AC1638" t="s">
        <v>50387</v>
      </c>
      <c r="AD1638" t="s">
        <v>1149</v>
      </c>
      <c r="AE1638" t="s">
        <v>105</v>
      </c>
      <c r="AF1638" s="119" t="str">
        <f t="shared" si="102"/>
        <v>NA</v>
      </c>
      <c r="AG1638" s="119"/>
      <c r="AH1638" s="119"/>
      <c r="AI1638" s="119"/>
      <c r="AJ1638" s="119" t="str">
        <f t="shared" si="103"/>
        <v>NA</v>
      </c>
      <c r="AK1638" s="190"/>
      <c r="AL1638" s="191"/>
    </row>
    <row r="1639" spans="1:38" x14ac:dyDescent="0.25">
      <c r="A1639" t="s">
        <v>14038</v>
      </c>
      <c r="B1639" t="s">
        <v>14036</v>
      </c>
      <c r="C1639" t="s">
        <v>14037</v>
      </c>
      <c r="D1639" t="s">
        <v>675</v>
      </c>
      <c r="E1639" t="s">
        <v>14039</v>
      </c>
      <c r="F1639" t="s">
        <v>54</v>
      </c>
      <c r="G1639"/>
      <c r="H1639" t="s">
        <v>43862</v>
      </c>
      <c r="I1639" t="s">
        <v>51037</v>
      </c>
      <c r="J1639" t="s">
        <v>14040</v>
      </c>
      <c r="K1639" t="s">
        <v>565</v>
      </c>
      <c r="L1639" s="119" t="str">
        <f t="shared" si="100"/>
        <v>NA</v>
      </c>
      <c r="M1639" s="119"/>
      <c r="N1639" s="120" t="str">
        <f t="shared" si="101"/>
        <v>NA</v>
      </c>
      <c r="O1639" s="120"/>
      <c r="P1639"/>
      <c r="Q1639"/>
      <c r="R1639"/>
      <c r="S1639"/>
      <c r="T1639"/>
      <c r="U1639" t="s">
        <v>40849</v>
      </c>
      <c r="V1639" t="s">
        <v>40850</v>
      </c>
      <c r="W1639" t="s">
        <v>830</v>
      </c>
      <c r="X1639" t="s">
        <v>102</v>
      </c>
      <c r="Y1639" t="s">
        <v>832</v>
      </c>
      <c r="Z1639" t="s">
        <v>54</v>
      </c>
      <c r="AA1639"/>
      <c r="AB1639" t="s">
        <v>43073</v>
      </c>
      <c r="AC1639" t="s">
        <v>50388</v>
      </c>
      <c r="AD1639" t="s">
        <v>833</v>
      </c>
      <c r="AE1639" t="s">
        <v>105</v>
      </c>
      <c r="AF1639" s="119" t="str">
        <f t="shared" si="102"/>
        <v>NA</v>
      </c>
      <c r="AG1639" s="119"/>
      <c r="AH1639" s="119"/>
      <c r="AI1639" s="119"/>
      <c r="AJ1639" s="119" t="str">
        <f t="shared" si="103"/>
        <v>NA</v>
      </c>
      <c r="AK1639" s="190"/>
      <c r="AL1639" s="191"/>
    </row>
    <row r="1640" spans="1:38" x14ac:dyDescent="0.25">
      <c r="A1640" t="s">
        <v>14884</v>
      </c>
      <c r="B1640" t="s">
        <v>14882</v>
      </c>
      <c r="C1640" t="s">
        <v>14883</v>
      </c>
      <c r="D1640" t="s">
        <v>675</v>
      </c>
      <c r="E1640" t="s">
        <v>14885</v>
      </c>
      <c r="F1640" t="s">
        <v>54</v>
      </c>
      <c r="G1640"/>
      <c r="H1640" t="s">
        <v>43863</v>
      </c>
      <c r="I1640" t="s">
        <v>51038</v>
      </c>
      <c r="J1640" t="s">
        <v>14884</v>
      </c>
      <c r="K1640" t="s">
        <v>565</v>
      </c>
      <c r="L1640" s="119" t="str">
        <f t="shared" si="100"/>
        <v>NA</v>
      </c>
      <c r="M1640" s="119"/>
      <c r="N1640" s="120" t="str">
        <f t="shared" si="101"/>
        <v>NA</v>
      </c>
      <c r="O1640" s="120"/>
      <c r="P1640"/>
      <c r="Q1640"/>
      <c r="R1640"/>
      <c r="S1640"/>
      <c r="T1640"/>
      <c r="U1640" t="s">
        <v>40851</v>
      </c>
      <c r="V1640" t="s">
        <v>40852</v>
      </c>
      <c r="W1640" t="s">
        <v>1565</v>
      </c>
      <c r="X1640" t="s">
        <v>102</v>
      </c>
      <c r="Y1640" t="s">
        <v>1567</v>
      </c>
      <c r="Z1640" t="s">
        <v>54</v>
      </c>
      <c r="AA1640"/>
      <c r="AB1640" t="s">
        <v>43075</v>
      </c>
      <c r="AC1640" t="s">
        <v>50390</v>
      </c>
      <c r="AD1640" t="s">
        <v>1566</v>
      </c>
      <c r="AE1640" t="s">
        <v>105</v>
      </c>
      <c r="AF1640" s="119" t="str">
        <f t="shared" si="102"/>
        <v>NA</v>
      </c>
      <c r="AG1640" s="119"/>
      <c r="AH1640" s="119"/>
      <c r="AI1640" s="119"/>
      <c r="AJ1640" s="119" t="str">
        <f t="shared" si="103"/>
        <v>NA</v>
      </c>
      <c r="AK1640" s="190"/>
      <c r="AL1640" s="191"/>
    </row>
    <row r="1641" spans="1:38" x14ac:dyDescent="0.25">
      <c r="A1641" t="s">
        <v>13710</v>
      </c>
      <c r="B1641" t="s">
        <v>13708</v>
      </c>
      <c r="C1641" t="s">
        <v>13709</v>
      </c>
      <c r="D1641" t="s">
        <v>675</v>
      </c>
      <c r="E1641" t="s">
        <v>13711</v>
      </c>
      <c r="F1641" t="s">
        <v>54</v>
      </c>
      <c r="G1641"/>
      <c r="H1641" t="s">
        <v>43864</v>
      </c>
      <c r="I1641" t="s">
        <v>51039</v>
      </c>
      <c r="J1641" t="s">
        <v>13710</v>
      </c>
      <c r="K1641" t="s">
        <v>565</v>
      </c>
      <c r="L1641" s="119" t="str">
        <f t="shared" si="100"/>
        <v>NA</v>
      </c>
      <c r="M1641" s="119"/>
      <c r="N1641" s="120" t="str">
        <f t="shared" si="101"/>
        <v>NA</v>
      </c>
      <c r="O1641" s="120"/>
      <c r="P1641"/>
      <c r="Q1641"/>
      <c r="R1641"/>
      <c r="S1641"/>
      <c r="T1641"/>
      <c r="U1641" t="s">
        <v>40857</v>
      </c>
      <c r="V1641" t="s">
        <v>40858</v>
      </c>
      <c r="W1641" t="s">
        <v>1472</v>
      </c>
      <c r="X1641" t="s">
        <v>102</v>
      </c>
      <c r="Y1641" t="s">
        <v>1474</v>
      </c>
      <c r="Z1641" t="s">
        <v>54</v>
      </c>
      <c r="AA1641"/>
      <c r="AB1641" t="s">
        <v>43076</v>
      </c>
      <c r="AC1641" t="s">
        <v>50391</v>
      </c>
      <c r="AD1641" t="s">
        <v>41588</v>
      </c>
      <c r="AE1641" t="s">
        <v>105</v>
      </c>
      <c r="AF1641" s="119" t="str">
        <f t="shared" si="102"/>
        <v>NA</v>
      </c>
      <c r="AG1641" s="119"/>
      <c r="AH1641" s="119"/>
      <c r="AI1641" s="119"/>
      <c r="AJ1641" s="119" t="str">
        <f t="shared" si="103"/>
        <v>NA</v>
      </c>
      <c r="AK1641" s="190"/>
      <c r="AL1641" s="191"/>
    </row>
    <row r="1642" spans="1:38" x14ac:dyDescent="0.25">
      <c r="A1642" t="s">
        <v>14721</v>
      </c>
      <c r="B1642" t="s">
        <v>14719</v>
      </c>
      <c r="C1642" t="s">
        <v>14720</v>
      </c>
      <c r="D1642" t="s">
        <v>675</v>
      </c>
      <c r="E1642" t="s">
        <v>2314</v>
      </c>
      <c r="F1642" t="s">
        <v>54</v>
      </c>
      <c r="G1642"/>
      <c r="H1642" t="s">
        <v>43865</v>
      </c>
      <c r="I1642" t="s">
        <v>51040</v>
      </c>
      <c r="J1642" t="s">
        <v>14721</v>
      </c>
      <c r="K1642" t="s">
        <v>565</v>
      </c>
      <c r="L1642" s="119" t="str">
        <f t="shared" si="100"/>
        <v>NA</v>
      </c>
      <c r="M1642" s="119"/>
      <c r="N1642" s="120" t="str">
        <f t="shared" si="101"/>
        <v>NA</v>
      </c>
      <c r="O1642" s="120"/>
      <c r="P1642"/>
      <c r="Q1642"/>
      <c r="R1642"/>
      <c r="S1642"/>
      <c r="T1642"/>
      <c r="U1642" t="s">
        <v>40859</v>
      </c>
      <c r="V1642" t="s">
        <v>40860</v>
      </c>
      <c r="W1642" t="s">
        <v>1525</v>
      </c>
      <c r="X1642" t="s">
        <v>102</v>
      </c>
      <c r="Y1642" t="s">
        <v>1527</v>
      </c>
      <c r="Z1642" t="s">
        <v>54</v>
      </c>
      <c r="AA1642"/>
      <c r="AB1642" t="s">
        <v>43077</v>
      </c>
      <c r="AC1642" t="s">
        <v>50392</v>
      </c>
      <c r="AD1642" t="s">
        <v>1526</v>
      </c>
      <c r="AE1642" t="s">
        <v>105</v>
      </c>
      <c r="AF1642" s="119" t="str">
        <f t="shared" si="102"/>
        <v>NA</v>
      </c>
      <c r="AG1642" s="119"/>
      <c r="AH1642" s="119"/>
      <c r="AI1642" s="119"/>
      <c r="AJ1642" s="119" t="str">
        <f t="shared" si="103"/>
        <v>NA</v>
      </c>
      <c r="AK1642" s="190"/>
      <c r="AL1642" s="191"/>
    </row>
    <row r="1643" spans="1:38" x14ac:dyDescent="0.25">
      <c r="A1643" t="s">
        <v>13750</v>
      </c>
      <c r="B1643" t="s">
        <v>13748</v>
      </c>
      <c r="C1643" t="s">
        <v>13749</v>
      </c>
      <c r="D1643" t="s">
        <v>675</v>
      </c>
      <c r="E1643" t="s">
        <v>13751</v>
      </c>
      <c r="F1643" t="s">
        <v>54</v>
      </c>
      <c r="G1643"/>
      <c r="H1643" t="s">
        <v>43866</v>
      </c>
      <c r="I1643" t="s">
        <v>51041</v>
      </c>
      <c r="J1643" t="s">
        <v>13750</v>
      </c>
      <c r="K1643" t="s">
        <v>565</v>
      </c>
      <c r="L1643" s="119" t="str">
        <f t="shared" si="100"/>
        <v>NA</v>
      </c>
      <c r="M1643" s="119"/>
      <c r="N1643" s="120" t="str">
        <f t="shared" si="101"/>
        <v>NA</v>
      </c>
      <c r="O1643" s="120"/>
      <c r="P1643"/>
      <c r="Q1643"/>
      <c r="R1643"/>
      <c r="S1643"/>
      <c r="T1643"/>
      <c r="U1643" t="s">
        <v>40873</v>
      </c>
      <c r="V1643" t="s">
        <v>40874</v>
      </c>
      <c r="W1643" t="s">
        <v>3354</v>
      </c>
      <c r="X1643" t="s">
        <v>102</v>
      </c>
      <c r="Y1643" t="s">
        <v>3356</v>
      </c>
      <c r="Z1643" t="s">
        <v>54</v>
      </c>
      <c r="AA1643"/>
      <c r="AB1643" t="s">
        <v>43079</v>
      </c>
      <c r="AC1643" t="s">
        <v>50394</v>
      </c>
      <c r="AD1643" t="s">
        <v>3357</v>
      </c>
      <c r="AE1643" t="s">
        <v>105</v>
      </c>
      <c r="AF1643" s="119" t="str">
        <f t="shared" si="102"/>
        <v>NA</v>
      </c>
      <c r="AG1643" s="119"/>
      <c r="AH1643" s="119"/>
      <c r="AI1643" s="119"/>
      <c r="AJ1643" s="119" t="str">
        <f t="shared" si="103"/>
        <v>NA</v>
      </c>
      <c r="AK1643" s="190"/>
      <c r="AL1643" s="191"/>
    </row>
    <row r="1644" spans="1:38" x14ac:dyDescent="0.25">
      <c r="A1644" t="s">
        <v>14824</v>
      </c>
      <c r="B1644" t="s">
        <v>14822</v>
      </c>
      <c r="C1644" t="s">
        <v>14823</v>
      </c>
      <c r="D1644" t="s">
        <v>675</v>
      </c>
      <c r="E1644" t="s">
        <v>14825</v>
      </c>
      <c r="F1644" t="s">
        <v>54</v>
      </c>
      <c r="G1644"/>
      <c r="H1644" t="s">
        <v>43867</v>
      </c>
      <c r="I1644" t="s">
        <v>51042</v>
      </c>
      <c r="J1644"/>
      <c r="K1644" t="s">
        <v>565</v>
      </c>
      <c r="L1644" s="119" t="str">
        <f t="shared" si="100"/>
        <v>NA</v>
      </c>
      <c r="M1644" s="119"/>
      <c r="N1644" s="120" t="str">
        <f t="shared" si="101"/>
        <v>NA</v>
      </c>
      <c r="O1644" s="120"/>
      <c r="P1644"/>
      <c r="Q1644"/>
      <c r="R1644"/>
      <c r="S1644"/>
      <c r="T1644"/>
      <c r="U1644" t="s">
        <v>3694</v>
      </c>
      <c r="V1644" t="s">
        <v>40875</v>
      </c>
      <c r="W1644" t="s">
        <v>3693</v>
      </c>
      <c r="X1644" t="s">
        <v>102</v>
      </c>
      <c r="Y1644" t="s">
        <v>3695</v>
      </c>
      <c r="Z1644" t="s">
        <v>54</v>
      </c>
      <c r="AA1644"/>
      <c r="AB1644" t="s">
        <v>43081</v>
      </c>
      <c r="AC1644" t="s">
        <v>50395</v>
      </c>
      <c r="AD1644"/>
      <c r="AE1644" t="s">
        <v>105</v>
      </c>
      <c r="AF1644" s="119" t="str">
        <f t="shared" si="102"/>
        <v>NA</v>
      </c>
      <c r="AG1644" s="119"/>
      <c r="AH1644" s="119"/>
      <c r="AI1644" s="119"/>
      <c r="AJ1644" s="119" t="str">
        <f t="shared" si="103"/>
        <v>NA</v>
      </c>
      <c r="AK1644" s="190"/>
      <c r="AL1644" s="191"/>
    </row>
    <row r="1645" spans="1:38" x14ac:dyDescent="0.25">
      <c r="A1645" t="s">
        <v>12999</v>
      </c>
      <c r="B1645" t="s">
        <v>12997</v>
      </c>
      <c r="C1645" t="s">
        <v>12998</v>
      </c>
      <c r="D1645" t="s">
        <v>675</v>
      </c>
      <c r="E1645" t="s">
        <v>13000</v>
      </c>
      <c r="F1645" t="s">
        <v>54</v>
      </c>
      <c r="G1645"/>
      <c r="H1645" t="s">
        <v>43868</v>
      </c>
      <c r="I1645" t="s">
        <v>51043</v>
      </c>
      <c r="J1645"/>
      <c r="K1645" t="s">
        <v>565</v>
      </c>
      <c r="L1645" s="119" t="str">
        <f t="shared" si="100"/>
        <v>NA</v>
      </c>
      <c r="M1645" s="119"/>
      <c r="N1645" s="120" t="str">
        <f t="shared" si="101"/>
        <v>NA</v>
      </c>
      <c r="O1645" s="120"/>
      <c r="P1645"/>
      <c r="Q1645"/>
      <c r="R1645"/>
      <c r="S1645"/>
      <c r="T1645"/>
      <c r="U1645" t="s">
        <v>3851</v>
      </c>
      <c r="V1645" t="s">
        <v>40878</v>
      </c>
      <c r="W1645" t="s">
        <v>3850</v>
      </c>
      <c r="X1645" t="s">
        <v>102</v>
      </c>
      <c r="Y1645" t="s">
        <v>3852</v>
      </c>
      <c r="Z1645" t="s">
        <v>54</v>
      </c>
      <c r="AA1645"/>
      <c r="AB1645" t="s">
        <v>43082</v>
      </c>
      <c r="AC1645" t="s">
        <v>50396</v>
      </c>
      <c r="AD1645"/>
      <c r="AE1645" t="s">
        <v>105</v>
      </c>
      <c r="AF1645" s="119" t="str">
        <f t="shared" si="102"/>
        <v>NA</v>
      </c>
      <c r="AG1645" s="119"/>
      <c r="AH1645" s="119"/>
      <c r="AI1645" s="119"/>
      <c r="AJ1645" s="119" t="str">
        <f t="shared" si="103"/>
        <v>NA</v>
      </c>
      <c r="AK1645" s="190"/>
      <c r="AL1645" s="191"/>
    </row>
    <row r="1646" spans="1:38" x14ac:dyDescent="0.25">
      <c r="A1646" t="s">
        <v>22565</v>
      </c>
      <c r="B1646" t="s">
        <v>22564</v>
      </c>
      <c r="C1646" t="s">
        <v>22241</v>
      </c>
      <c r="D1646" t="s">
        <v>675</v>
      </c>
      <c r="E1646" t="s">
        <v>22566</v>
      </c>
      <c r="F1646" t="s">
        <v>54</v>
      </c>
      <c r="G1646"/>
      <c r="H1646" t="s">
        <v>43869</v>
      </c>
      <c r="I1646" t="s">
        <v>51044</v>
      </c>
      <c r="J1646" t="s">
        <v>22567</v>
      </c>
      <c r="K1646" t="s">
        <v>565</v>
      </c>
      <c r="L1646" s="119" t="str">
        <f t="shared" si="100"/>
        <v>NA</v>
      </c>
      <c r="M1646" s="119"/>
      <c r="N1646" s="120" t="str">
        <f t="shared" si="101"/>
        <v>NA</v>
      </c>
      <c r="O1646" s="120"/>
      <c r="P1646"/>
      <c r="Q1646"/>
      <c r="R1646"/>
      <c r="S1646"/>
      <c r="T1646"/>
      <c r="U1646" t="s">
        <v>3847</v>
      </c>
      <c r="V1646" t="s">
        <v>40879</v>
      </c>
      <c r="W1646" t="s">
        <v>3846</v>
      </c>
      <c r="X1646" t="s">
        <v>102</v>
      </c>
      <c r="Y1646" t="s">
        <v>3848</v>
      </c>
      <c r="Z1646" t="s">
        <v>54</v>
      </c>
      <c r="AA1646"/>
      <c r="AB1646" t="s">
        <v>43083</v>
      </c>
      <c r="AC1646" t="s">
        <v>50397</v>
      </c>
      <c r="AD1646"/>
      <c r="AE1646" t="s">
        <v>105</v>
      </c>
      <c r="AF1646" s="119" t="str">
        <f t="shared" si="102"/>
        <v>NA</v>
      </c>
      <c r="AG1646" s="119"/>
      <c r="AH1646" s="119"/>
      <c r="AI1646" s="119"/>
      <c r="AJ1646" s="119" t="str">
        <f t="shared" si="103"/>
        <v>NA</v>
      </c>
      <c r="AK1646" s="190"/>
      <c r="AL1646" s="191"/>
    </row>
    <row r="1647" spans="1:38" x14ac:dyDescent="0.25">
      <c r="A1647" t="s">
        <v>16162</v>
      </c>
      <c r="B1647" t="s">
        <v>16160</v>
      </c>
      <c r="C1647" t="s">
        <v>16161</v>
      </c>
      <c r="D1647" t="s">
        <v>675</v>
      </c>
      <c r="E1647" t="s">
        <v>16163</v>
      </c>
      <c r="F1647" t="s">
        <v>54</v>
      </c>
      <c r="G1647"/>
      <c r="H1647" t="s">
        <v>43870</v>
      </c>
      <c r="I1647" t="s">
        <v>51045</v>
      </c>
      <c r="J1647"/>
      <c r="K1647" t="s">
        <v>565</v>
      </c>
      <c r="L1647" s="119" t="str">
        <f t="shared" si="100"/>
        <v>NA</v>
      </c>
      <c r="M1647" s="119"/>
      <c r="N1647" s="120" t="str">
        <f t="shared" si="101"/>
        <v>NA</v>
      </c>
      <c r="O1647" s="120"/>
      <c r="P1647"/>
      <c r="Q1647"/>
      <c r="R1647"/>
      <c r="S1647"/>
      <c r="T1647"/>
      <c r="U1647" t="s">
        <v>40880</v>
      </c>
      <c r="V1647" t="s">
        <v>40881</v>
      </c>
      <c r="W1647" t="s">
        <v>1525</v>
      </c>
      <c r="X1647" t="s">
        <v>102</v>
      </c>
      <c r="Y1647" t="s">
        <v>13781</v>
      </c>
      <c r="Z1647" t="s">
        <v>54</v>
      </c>
      <c r="AA1647"/>
      <c r="AB1647" t="s">
        <v>43084</v>
      </c>
      <c r="AC1647" t="s">
        <v>56502</v>
      </c>
      <c r="AD1647" t="s">
        <v>41589</v>
      </c>
      <c r="AE1647" t="s">
        <v>105</v>
      </c>
      <c r="AF1647" s="119" t="str">
        <f t="shared" si="102"/>
        <v>NA</v>
      </c>
      <c r="AG1647" s="119"/>
      <c r="AH1647" s="119"/>
      <c r="AI1647" s="119"/>
      <c r="AJ1647" s="119" t="str">
        <f t="shared" si="103"/>
        <v>NA</v>
      </c>
      <c r="AK1647" s="190"/>
      <c r="AL1647" s="191"/>
    </row>
    <row r="1648" spans="1:38" x14ac:dyDescent="0.25">
      <c r="A1648" t="s">
        <v>16183</v>
      </c>
      <c r="B1648" t="s">
        <v>16181</v>
      </c>
      <c r="C1648" t="s">
        <v>16182</v>
      </c>
      <c r="D1648" t="s">
        <v>675</v>
      </c>
      <c r="E1648" t="s">
        <v>16184</v>
      </c>
      <c r="F1648" t="s">
        <v>54</v>
      </c>
      <c r="G1648"/>
      <c r="H1648" t="s">
        <v>43871</v>
      </c>
      <c r="I1648" t="s">
        <v>51046</v>
      </c>
      <c r="J1648"/>
      <c r="K1648" t="s">
        <v>565</v>
      </c>
      <c r="L1648" s="119" t="str">
        <f t="shared" si="100"/>
        <v>NA</v>
      </c>
      <c r="M1648" s="119"/>
      <c r="N1648" s="120" t="str">
        <f t="shared" si="101"/>
        <v>NA</v>
      </c>
      <c r="O1648" s="120"/>
      <c r="P1648"/>
      <c r="Q1648"/>
      <c r="R1648"/>
      <c r="S1648"/>
      <c r="T1648"/>
      <c r="U1648" t="s">
        <v>40884</v>
      </c>
      <c r="V1648" t="s">
        <v>40885</v>
      </c>
      <c r="W1648" t="s">
        <v>3684</v>
      </c>
      <c r="X1648" t="s">
        <v>102</v>
      </c>
      <c r="Y1648" t="s">
        <v>3686</v>
      </c>
      <c r="Z1648" t="s">
        <v>54</v>
      </c>
      <c r="AA1648"/>
      <c r="AB1648" t="s">
        <v>43085</v>
      </c>
      <c r="AC1648" t="s">
        <v>50398</v>
      </c>
      <c r="AD1648"/>
      <c r="AE1648" t="s">
        <v>105</v>
      </c>
      <c r="AF1648" s="119" t="str">
        <f t="shared" si="102"/>
        <v>NA</v>
      </c>
      <c r="AG1648" s="119"/>
      <c r="AH1648" s="119"/>
      <c r="AI1648" s="119"/>
      <c r="AJ1648" s="119" t="str">
        <f t="shared" si="103"/>
        <v>NA</v>
      </c>
      <c r="AK1648" s="190"/>
      <c r="AL1648" s="191"/>
    </row>
    <row r="1649" spans="1:38" x14ac:dyDescent="0.25">
      <c r="A1649" t="s">
        <v>22242</v>
      </c>
      <c r="B1649" t="s">
        <v>22240</v>
      </c>
      <c r="C1649" t="s">
        <v>22241</v>
      </c>
      <c r="D1649" t="s">
        <v>675</v>
      </c>
      <c r="E1649" t="s">
        <v>309</v>
      </c>
      <c r="F1649" t="s">
        <v>54</v>
      </c>
      <c r="G1649"/>
      <c r="H1649" t="s">
        <v>43872</v>
      </c>
      <c r="I1649" t="s">
        <v>51047</v>
      </c>
      <c r="J1649" t="s">
        <v>22243</v>
      </c>
      <c r="K1649" t="s">
        <v>565</v>
      </c>
      <c r="L1649" s="119" t="str">
        <f t="shared" si="100"/>
        <v>NA</v>
      </c>
      <c r="M1649" s="119"/>
      <c r="N1649" s="120" t="str">
        <f t="shared" si="101"/>
        <v>NA</v>
      </c>
      <c r="O1649" s="120"/>
      <c r="P1649"/>
      <c r="Q1649"/>
      <c r="R1649"/>
      <c r="S1649"/>
      <c r="T1649"/>
      <c r="U1649" t="s">
        <v>40886</v>
      </c>
      <c r="V1649" t="s">
        <v>40887</v>
      </c>
      <c r="W1649" t="s">
        <v>1144</v>
      </c>
      <c r="X1649" t="s">
        <v>102</v>
      </c>
      <c r="Y1649" t="s">
        <v>1146</v>
      </c>
      <c r="Z1649" t="s">
        <v>54</v>
      </c>
      <c r="AA1649"/>
      <c r="AB1649" t="s">
        <v>43086</v>
      </c>
      <c r="AC1649" t="s">
        <v>50399</v>
      </c>
      <c r="AD1649"/>
      <c r="AE1649" t="s">
        <v>105</v>
      </c>
      <c r="AF1649" s="119" t="str">
        <f t="shared" si="102"/>
        <v>NA</v>
      </c>
      <c r="AG1649" s="119"/>
      <c r="AH1649" s="119"/>
      <c r="AI1649" s="119"/>
      <c r="AJ1649" s="119" t="str">
        <f t="shared" si="103"/>
        <v>NA</v>
      </c>
      <c r="AK1649" s="190"/>
      <c r="AL1649" s="191"/>
    </row>
    <row r="1650" spans="1:38" x14ac:dyDescent="0.25">
      <c r="A1650" t="s">
        <v>16966</v>
      </c>
      <c r="B1650" t="s">
        <v>16964</v>
      </c>
      <c r="C1650" t="s">
        <v>16965</v>
      </c>
      <c r="D1650" t="s">
        <v>675</v>
      </c>
      <c r="E1650" t="s">
        <v>309</v>
      </c>
      <c r="F1650" t="s">
        <v>54</v>
      </c>
      <c r="G1650"/>
      <c r="H1650" t="s">
        <v>43873</v>
      </c>
      <c r="I1650" t="s">
        <v>51047</v>
      </c>
      <c r="J1650"/>
      <c r="K1650" t="s">
        <v>565</v>
      </c>
      <c r="L1650" s="119" t="str">
        <f t="shared" si="100"/>
        <v>NA</v>
      </c>
      <c r="M1650" s="119"/>
      <c r="N1650" s="120" t="str">
        <f t="shared" si="101"/>
        <v>NA</v>
      </c>
      <c r="O1650" s="120"/>
      <c r="P1650"/>
      <c r="Q1650"/>
      <c r="R1650"/>
      <c r="S1650"/>
      <c r="T1650"/>
      <c r="U1650" t="s">
        <v>40888</v>
      </c>
      <c r="V1650" t="s">
        <v>40889</v>
      </c>
      <c r="W1650" t="s">
        <v>1178</v>
      </c>
      <c r="X1650" t="s">
        <v>102</v>
      </c>
      <c r="Y1650" t="s">
        <v>1180</v>
      </c>
      <c r="Z1650" t="s">
        <v>54</v>
      </c>
      <c r="AA1650"/>
      <c r="AB1650" t="s">
        <v>43088</v>
      </c>
      <c r="AC1650" t="s">
        <v>50400</v>
      </c>
      <c r="AD1650" t="s">
        <v>41590</v>
      </c>
      <c r="AE1650" t="s">
        <v>105</v>
      </c>
      <c r="AF1650" s="119" t="str">
        <f t="shared" si="102"/>
        <v>NA</v>
      </c>
      <c r="AG1650" s="119"/>
      <c r="AH1650" s="119"/>
      <c r="AI1650" s="119"/>
      <c r="AJ1650" s="119" t="str">
        <f t="shared" si="103"/>
        <v>NA</v>
      </c>
      <c r="AK1650" s="190"/>
      <c r="AL1650" s="191"/>
    </row>
    <row r="1651" spans="1:38" x14ac:dyDescent="0.25">
      <c r="A1651" t="s">
        <v>15400</v>
      </c>
      <c r="B1651" t="s">
        <v>15398</v>
      </c>
      <c r="C1651" t="s">
        <v>15399</v>
      </c>
      <c r="D1651" t="s">
        <v>675</v>
      </c>
      <c r="E1651" t="s">
        <v>309</v>
      </c>
      <c r="F1651" t="s">
        <v>54</v>
      </c>
      <c r="G1651"/>
      <c r="H1651" t="s">
        <v>43873</v>
      </c>
      <c r="I1651" t="s">
        <v>51047</v>
      </c>
      <c r="J1651"/>
      <c r="K1651" t="s">
        <v>565</v>
      </c>
      <c r="L1651" s="119" t="str">
        <f t="shared" si="100"/>
        <v>NA</v>
      </c>
      <c r="M1651" s="119"/>
      <c r="N1651" s="120" t="str">
        <f t="shared" si="101"/>
        <v>NA</v>
      </c>
      <c r="O1651" s="120"/>
      <c r="P1651"/>
      <c r="Q1651"/>
      <c r="R1651"/>
      <c r="S1651"/>
      <c r="T1651"/>
      <c r="U1651" t="s">
        <v>40890</v>
      </c>
      <c r="V1651" t="s">
        <v>40891</v>
      </c>
      <c r="W1651" t="s">
        <v>1178</v>
      </c>
      <c r="X1651" t="s">
        <v>102</v>
      </c>
      <c r="Y1651" t="s">
        <v>1180</v>
      </c>
      <c r="Z1651" t="s">
        <v>54</v>
      </c>
      <c r="AA1651"/>
      <c r="AB1651" t="s">
        <v>43088</v>
      </c>
      <c r="AC1651" t="s">
        <v>50400</v>
      </c>
      <c r="AD1651"/>
      <c r="AE1651" t="s">
        <v>105</v>
      </c>
      <c r="AF1651" s="119" t="str">
        <f t="shared" si="102"/>
        <v>NA</v>
      </c>
      <c r="AG1651" s="119"/>
      <c r="AH1651" s="119"/>
      <c r="AI1651" s="119"/>
      <c r="AJ1651" s="119" t="str">
        <f t="shared" si="103"/>
        <v>NA</v>
      </c>
      <c r="AK1651" s="190"/>
      <c r="AL1651" s="191"/>
    </row>
    <row r="1652" spans="1:38" x14ac:dyDescent="0.25">
      <c r="A1652" t="s">
        <v>22258</v>
      </c>
      <c r="B1652" t="s">
        <v>22256</v>
      </c>
      <c r="C1652" t="s">
        <v>22257</v>
      </c>
      <c r="D1652" t="s">
        <v>675</v>
      </c>
      <c r="E1652" t="s">
        <v>309</v>
      </c>
      <c r="F1652" t="s">
        <v>54</v>
      </c>
      <c r="G1652"/>
      <c r="H1652" t="s">
        <v>43872</v>
      </c>
      <c r="I1652" t="s">
        <v>51047</v>
      </c>
      <c r="J1652"/>
      <c r="K1652" t="s">
        <v>105</v>
      </c>
      <c r="L1652" s="119" t="str">
        <f t="shared" si="100"/>
        <v>NA</v>
      </c>
      <c r="M1652" s="119"/>
      <c r="N1652" s="120" t="str">
        <f t="shared" si="101"/>
        <v>NA</v>
      </c>
      <c r="O1652" s="120"/>
      <c r="P1652"/>
      <c r="Q1652"/>
      <c r="R1652"/>
      <c r="S1652"/>
      <c r="T1652"/>
      <c r="U1652" t="s">
        <v>40892</v>
      </c>
      <c r="V1652" t="s">
        <v>40893</v>
      </c>
      <c r="W1652" t="s">
        <v>3524</v>
      </c>
      <c r="X1652" t="s">
        <v>102</v>
      </c>
      <c r="Y1652" t="s">
        <v>12109</v>
      </c>
      <c r="Z1652" t="s">
        <v>54</v>
      </c>
      <c r="AA1652"/>
      <c r="AB1652" t="s">
        <v>43089</v>
      </c>
      <c r="AC1652" t="s">
        <v>56503</v>
      </c>
      <c r="AD1652" t="s">
        <v>40892</v>
      </c>
      <c r="AE1652" t="s">
        <v>105</v>
      </c>
      <c r="AF1652" s="119" t="str">
        <f t="shared" si="102"/>
        <v>NA</v>
      </c>
      <c r="AG1652" s="119"/>
      <c r="AH1652" s="119"/>
      <c r="AI1652" s="119"/>
      <c r="AJ1652" s="119" t="str">
        <f t="shared" si="103"/>
        <v>NA</v>
      </c>
      <c r="AK1652" s="190"/>
      <c r="AL1652" s="191"/>
    </row>
    <row r="1653" spans="1:38" x14ac:dyDescent="0.25">
      <c r="A1653" t="s">
        <v>6419</v>
      </c>
      <c r="B1653" t="s">
        <v>6417</v>
      </c>
      <c r="C1653" t="s">
        <v>6418</v>
      </c>
      <c r="D1653" t="s">
        <v>675</v>
      </c>
      <c r="E1653" t="s">
        <v>309</v>
      </c>
      <c r="F1653" t="s">
        <v>54</v>
      </c>
      <c r="G1653"/>
      <c r="H1653" t="s">
        <v>43872</v>
      </c>
      <c r="I1653" t="s">
        <v>51047</v>
      </c>
      <c r="J1653" t="s">
        <v>6420</v>
      </c>
      <c r="K1653" t="s">
        <v>105</v>
      </c>
      <c r="L1653" s="119" t="str">
        <f t="shared" si="100"/>
        <v>NA</v>
      </c>
      <c r="M1653" s="119"/>
      <c r="N1653" s="120" t="str">
        <f t="shared" si="101"/>
        <v>NA</v>
      </c>
      <c r="O1653" s="120"/>
      <c r="P1653"/>
      <c r="Q1653"/>
      <c r="R1653"/>
      <c r="S1653"/>
      <c r="T1653"/>
      <c r="U1653" t="s">
        <v>40894</v>
      </c>
      <c r="V1653" t="s">
        <v>40895</v>
      </c>
      <c r="W1653" t="s">
        <v>3524</v>
      </c>
      <c r="X1653" t="s">
        <v>102</v>
      </c>
      <c r="Y1653" t="s">
        <v>3526</v>
      </c>
      <c r="Z1653" t="s">
        <v>54</v>
      </c>
      <c r="AA1653"/>
      <c r="AB1653" t="s">
        <v>43090</v>
      </c>
      <c r="AC1653" t="s">
        <v>50401</v>
      </c>
      <c r="AD1653" t="s">
        <v>40894</v>
      </c>
      <c r="AE1653" t="s">
        <v>105</v>
      </c>
      <c r="AF1653" s="119" t="str">
        <f t="shared" si="102"/>
        <v>NA</v>
      </c>
      <c r="AG1653" s="119"/>
      <c r="AH1653" s="119"/>
      <c r="AI1653" s="119"/>
      <c r="AJ1653" s="119" t="str">
        <f t="shared" si="103"/>
        <v>NA</v>
      </c>
      <c r="AK1653" s="190"/>
      <c r="AL1653" s="191"/>
    </row>
    <row r="1654" spans="1:38" x14ac:dyDescent="0.25">
      <c r="A1654" t="s">
        <v>22124</v>
      </c>
      <c r="B1654" t="s">
        <v>22122</v>
      </c>
      <c r="C1654" t="s">
        <v>22123</v>
      </c>
      <c r="D1654" t="s">
        <v>675</v>
      </c>
      <c r="E1654" t="s">
        <v>309</v>
      </c>
      <c r="F1654" t="s">
        <v>54</v>
      </c>
      <c r="G1654"/>
      <c r="H1654" t="s">
        <v>43872</v>
      </c>
      <c r="I1654" t="s">
        <v>51047</v>
      </c>
      <c r="J1654"/>
      <c r="K1654" t="s">
        <v>105</v>
      </c>
      <c r="L1654" s="119" t="str">
        <f t="shared" si="100"/>
        <v>NA</v>
      </c>
      <c r="M1654" s="119"/>
      <c r="N1654" s="120" t="str">
        <f t="shared" si="101"/>
        <v>NA</v>
      </c>
      <c r="O1654" s="120"/>
      <c r="P1654"/>
      <c r="Q1654"/>
      <c r="R1654"/>
      <c r="S1654"/>
      <c r="T1654"/>
      <c r="U1654" t="s">
        <v>2993</v>
      </c>
      <c r="V1654" t="s">
        <v>40910</v>
      </c>
      <c r="W1654" t="s">
        <v>2992</v>
      </c>
      <c r="X1654" t="s">
        <v>102</v>
      </c>
      <c r="Y1654" t="s">
        <v>2994</v>
      </c>
      <c r="Z1654" t="s">
        <v>54</v>
      </c>
      <c r="AA1654"/>
      <c r="AB1654" t="s">
        <v>43091</v>
      </c>
      <c r="AC1654" t="s">
        <v>50402</v>
      </c>
      <c r="AD1654" t="s">
        <v>2995</v>
      </c>
      <c r="AE1654" t="s">
        <v>105</v>
      </c>
      <c r="AF1654" s="119" t="str">
        <f t="shared" si="102"/>
        <v>NA</v>
      </c>
      <c r="AG1654" s="119"/>
      <c r="AH1654" s="119"/>
      <c r="AI1654" s="119"/>
      <c r="AJ1654" s="119" t="str">
        <f t="shared" si="103"/>
        <v>NA</v>
      </c>
      <c r="AK1654" s="190"/>
      <c r="AL1654" s="191"/>
    </row>
    <row r="1655" spans="1:38" x14ac:dyDescent="0.25">
      <c r="A1655" t="s">
        <v>16465</v>
      </c>
      <c r="B1655" t="s">
        <v>16463</v>
      </c>
      <c r="C1655" t="s">
        <v>16464</v>
      </c>
      <c r="D1655" t="s">
        <v>675</v>
      </c>
      <c r="E1655" t="s">
        <v>16466</v>
      </c>
      <c r="F1655" t="s">
        <v>54</v>
      </c>
      <c r="G1655"/>
      <c r="H1655" t="s">
        <v>43874</v>
      </c>
      <c r="I1655" t="s">
        <v>51048</v>
      </c>
      <c r="J1655"/>
      <c r="K1655" t="s">
        <v>565</v>
      </c>
      <c r="L1655" s="119" t="str">
        <f t="shared" si="100"/>
        <v>NA</v>
      </c>
      <c r="M1655" s="119"/>
      <c r="N1655" s="120" t="str">
        <f t="shared" si="101"/>
        <v>NA</v>
      </c>
      <c r="O1655" s="120"/>
      <c r="P1655"/>
      <c r="Q1655"/>
      <c r="R1655"/>
      <c r="S1655"/>
      <c r="T1655"/>
      <c r="U1655" t="s">
        <v>40931</v>
      </c>
      <c r="V1655" t="s">
        <v>40932</v>
      </c>
      <c r="W1655" t="s">
        <v>1198</v>
      </c>
      <c r="X1655" t="s">
        <v>102</v>
      </c>
      <c r="Y1655" t="s">
        <v>40933</v>
      </c>
      <c r="Z1655" t="s">
        <v>54</v>
      </c>
      <c r="AA1655"/>
      <c r="AB1655" t="s">
        <v>43092</v>
      </c>
      <c r="AC1655" t="s">
        <v>56504</v>
      </c>
      <c r="AD1655" t="s">
        <v>40931</v>
      </c>
      <c r="AE1655" t="s">
        <v>105</v>
      </c>
      <c r="AF1655" s="119" t="str">
        <f t="shared" si="102"/>
        <v>NA</v>
      </c>
      <c r="AG1655" s="119"/>
      <c r="AH1655" s="119"/>
      <c r="AI1655" s="119"/>
      <c r="AJ1655" s="119" t="str">
        <f t="shared" si="103"/>
        <v>NA</v>
      </c>
      <c r="AK1655" s="190"/>
      <c r="AL1655" s="191"/>
    </row>
    <row r="1656" spans="1:38" x14ac:dyDescent="0.25">
      <c r="A1656" t="s">
        <v>13318</v>
      </c>
      <c r="B1656" t="s">
        <v>13316</v>
      </c>
      <c r="C1656" t="s">
        <v>13317</v>
      </c>
      <c r="D1656" t="s">
        <v>675</v>
      </c>
      <c r="E1656" t="s">
        <v>13319</v>
      </c>
      <c r="F1656" t="s">
        <v>54</v>
      </c>
      <c r="G1656"/>
      <c r="H1656" t="s">
        <v>43875</v>
      </c>
      <c r="I1656" t="s">
        <v>51049</v>
      </c>
      <c r="J1656"/>
      <c r="K1656" t="s">
        <v>565</v>
      </c>
      <c r="L1656" s="119" t="str">
        <f t="shared" si="100"/>
        <v>NA</v>
      </c>
      <c r="M1656" s="119"/>
      <c r="N1656" s="120" t="str">
        <f t="shared" si="101"/>
        <v>NA</v>
      </c>
      <c r="O1656" s="120"/>
      <c r="P1656"/>
      <c r="Q1656"/>
      <c r="R1656"/>
      <c r="S1656"/>
      <c r="T1656"/>
      <c r="U1656" t="s">
        <v>40934</v>
      </c>
      <c r="V1656" t="s">
        <v>40935</v>
      </c>
      <c r="W1656" t="s">
        <v>1198</v>
      </c>
      <c r="X1656" t="s">
        <v>102</v>
      </c>
      <c r="Y1656" t="s">
        <v>40936</v>
      </c>
      <c r="Z1656" t="s">
        <v>54</v>
      </c>
      <c r="AA1656"/>
      <c r="AB1656" t="s">
        <v>43093</v>
      </c>
      <c r="AC1656" t="s">
        <v>56505</v>
      </c>
      <c r="AD1656" t="s">
        <v>41591</v>
      </c>
      <c r="AE1656" t="s">
        <v>105</v>
      </c>
      <c r="AF1656" s="119" t="str">
        <f t="shared" si="102"/>
        <v>NA</v>
      </c>
      <c r="AG1656" s="119"/>
      <c r="AH1656" s="119"/>
      <c r="AI1656" s="119"/>
      <c r="AJ1656" s="119" t="str">
        <f t="shared" si="103"/>
        <v>NA</v>
      </c>
      <c r="AK1656" s="190"/>
      <c r="AL1656" s="191"/>
    </row>
    <row r="1657" spans="1:38" x14ac:dyDescent="0.25">
      <c r="A1657" t="s">
        <v>8848</v>
      </c>
      <c r="B1657" t="s">
        <v>8846</v>
      </c>
      <c r="C1657" t="s">
        <v>8847</v>
      </c>
      <c r="D1657" t="s">
        <v>675</v>
      </c>
      <c r="E1657" t="s">
        <v>8849</v>
      </c>
      <c r="F1657" t="s">
        <v>54</v>
      </c>
      <c r="G1657"/>
      <c r="H1657" t="s">
        <v>43876</v>
      </c>
      <c r="I1657" t="s">
        <v>51050</v>
      </c>
      <c r="J1657"/>
      <c r="K1657" t="s">
        <v>105</v>
      </c>
      <c r="L1657" s="119" t="str">
        <f t="shared" si="100"/>
        <v>NA</v>
      </c>
      <c r="M1657" s="119"/>
      <c r="N1657" s="120" t="str">
        <f t="shared" si="101"/>
        <v>NA</v>
      </c>
      <c r="O1657" s="120"/>
      <c r="P1657"/>
      <c r="Q1657"/>
      <c r="R1657"/>
      <c r="S1657"/>
      <c r="T1657"/>
      <c r="U1657" t="s">
        <v>40937</v>
      </c>
      <c r="V1657" t="s">
        <v>40938</v>
      </c>
      <c r="W1657" t="s">
        <v>1198</v>
      </c>
      <c r="X1657" t="s">
        <v>102</v>
      </c>
      <c r="Y1657" t="s">
        <v>40939</v>
      </c>
      <c r="Z1657" t="s">
        <v>54</v>
      </c>
      <c r="AA1657"/>
      <c r="AB1657" t="s">
        <v>43094</v>
      </c>
      <c r="AC1657" t="s">
        <v>56506</v>
      </c>
      <c r="AD1657" t="s">
        <v>41592</v>
      </c>
      <c r="AE1657" t="s">
        <v>105</v>
      </c>
      <c r="AF1657" s="119" t="str">
        <f t="shared" si="102"/>
        <v>NA</v>
      </c>
      <c r="AG1657" s="119"/>
      <c r="AH1657" s="119"/>
      <c r="AI1657" s="119"/>
      <c r="AJ1657" s="119" t="str">
        <f t="shared" si="103"/>
        <v>NA</v>
      </c>
      <c r="AK1657" s="190"/>
      <c r="AL1657" s="191"/>
    </row>
    <row r="1658" spans="1:38" x14ac:dyDescent="0.25">
      <c r="A1658" t="s">
        <v>12783</v>
      </c>
      <c r="B1658" t="s">
        <v>12781</v>
      </c>
      <c r="C1658" t="s">
        <v>12782</v>
      </c>
      <c r="D1658" t="s">
        <v>675</v>
      </c>
      <c r="E1658" t="s">
        <v>8545</v>
      </c>
      <c r="F1658" t="s">
        <v>54</v>
      </c>
      <c r="G1658"/>
      <c r="H1658" t="s">
        <v>43877</v>
      </c>
      <c r="I1658" t="s">
        <v>51051</v>
      </c>
      <c r="J1658"/>
      <c r="K1658" t="s">
        <v>565</v>
      </c>
      <c r="L1658" s="119" t="str">
        <f t="shared" si="100"/>
        <v>NA</v>
      </c>
      <c r="M1658" s="119"/>
      <c r="N1658" s="120" t="str">
        <f t="shared" si="101"/>
        <v>NA</v>
      </c>
      <c r="O1658" s="120"/>
      <c r="P1658"/>
      <c r="Q1658"/>
      <c r="R1658"/>
      <c r="S1658"/>
      <c r="T1658"/>
      <c r="U1658" t="s">
        <v>40940</v>
      </c>
      <c r="V1658" t="s">
        <v>40941</v>
      </c>
      <c r="W1658" t="s">
        <v>1198</v>
      </c>
      <c r="X1658" t="s">
        <v>102</v>
      </c>
      <c r="Y1658" t="s">
        <v>19405</v>
      </c>
      <c r="Z1658" t="s">
        <v>54</v>
      </c>
      <c r="AA1658"/>
      <c r="AB1658" t="s">
        <v>43095</v>
      </c>
      <c r="AC1658" t="s">
        <v>56507</v>
      </c>
      <c r="AD1658"/>
      <c r="AE1658" t="s">
        <v>105</v>
      </c>
      <c r="AF1658" s="119" t="str">
        <f t="shared" si="102"/>
        <v>NA</v>
      </c>
      <c r="AG1658" s="119"/>
      <c r="AH1658" s="119"/>
      <c r="AI1658" s="119"/>
      <c r="AJ1658" s="119" t="str">
        <f t="shared" si="103"/>
        <v>NA</v>
      </c>
      <c r="AK1658" s="190"/>
      <c r="AL1658" s="191"/>
    </row>
    <row r="1659" spans="1:38" x14ac:dyDescent="0.25">
      <c r="A1659" t="s">
        <v>8544</v>
      </c>
      <c r="B1659" t="s">
        <v>8542</v>
      </c>
      <c r="C1659" t="s">
        <v>8543</v>
      </c>
      <c r="D1659" t="s">
        <v>675</v>
      </c>
      <c r="E1659" t="s">
        <v>8545</v>
      </c>
      <c r="F1659" t="s">
        <v>54</v>
      </c>
      <c r="G1659"/>
      <c r="H1659" t="s">
        <v>43878</v>
      </c>
      <c r="I1659" t="s">
        <v>51051</v>
      </c>
      <c r="J1659"/>
      <c r="K1659" t="s">
        <v>105</v>
      </c>
      <c r="L1659" s="119" t="str">
        <f t="shared" si="100"/>
        <v>NA</v>
      </c>
      <c r="M1659" s="119"/>
      <c r="N1659" s="120" t="str">
        <f t="shared" si="101"/>
        <v>NA</v>
      </c>
      <c r="O1659" s="120"/>
      <c r="P1659"/>
      <c r="Q1659"/>
      <c r="R1659"/>
      <c r="S1659"/>
      <c r="T1659"/>
      <c r="U1659" t="s">
        <v>40942</v>
      </c>
      <c r="V1659" t="s">
        <v>40943</v>
      </c>
      <c r="W1659" t="s">
        <v>1198</v>
      </c>
      <c r="X1659" t="s">
        <v>102</v>
      </c>
      <c r="Y1659" t="s">
        <v>1200</v>
      </c>
      <c r="Z1659" t="s">
        <v>54</v>
      </c>
      <c r="AA1659"/>
      <c r="AB1659" t="s">
        <v>43096</v>
      </c>
      <c r="AC1659" t="s">
        <v>50403</v>
      </c>
      <c r="AD1659" t="s">
        <v>1199</v>
      </c>
      <c r="AE1659" t="s">
        <v>105</v>
      </c>
      <c r="AF1659" s="119" t="str">
        <f t="shared" si="102"/>
        <v>NA</v>
      </c>
      <c r="AG1659" s="119"/>
      <c r="AH1659" s="119"/>
      <c r="AI1659" s="119"/>
      <c r="AJ1659" s="119" t="str">
        <f t="shared" si="103"/>
        <v>NA</v>
      </c>
      <c r="AK1659" s="190"/>
      <c r="AL1659" s="191"/>
    </row>
    <row r="1660" spans="1:38" x14ac:dyDescent="0.25">
      <c r="A1660" t="s">
        <v>17070</v>
      </c>
      <c r="B1660" t="s">
        <v>17068</v>
      </c>
      <c r="C1660" t="s">
        <v>17069</v>
      </c>
      <c r="D1660" t="s">
        <v>675</v>
      </c>
      <c r="E1660" t="s">
        <v>17071</v>
      </c>
      <c r="F1660" t="s">
        <v>54</v>
      </c>
      <c r="G1660"/>
      <c r="H1660" t="s">
        <v>43879</v>
      </c>
      <c r="I1660" t="s">
        <v>51052</v>
      </c>
      <c r="J1660"/>
      <c r="K1660" t="s">
        <v>565</v>
      </c>
      <c r="L1660" s="119" t="str">
        <f t="shared" si="100"/>
        <v>NA</v>
      </c>
      <c r="M1660" s="119"/>
      <c r="N1660" s="120" t="str">
        <f t="shared" si="101"/>
        <v>NA</v>
      </c>
      <c r="O1660" s="120"/>
      <c r="P1660"/>
      <c r="Q1660"/>
      <c r="R1660"/>
      <c r="S1660"/>
      <c r="T1660"/>
      <c r="U1660" t="s">
        <v>40944</v>
      </c>
      <c r="V1660" t="s">
        <v>40945</v>
      </c>
      <c r="W1660" t="s">
        <v>1198</v>
      </c>
      <c r="X1660" t="s">
        <v>102</v>
      </c>
      <c r="Y1660" t="s">
        <v>40946</v>
      </c>
      <c r="Z1660" t="s">
        <v>54</v>
      </c>
      <c r="AA1660"/>
      <c r="AB1660" t="s">
        <v>43097</v>
      </c>
      <c r="AC1660" t="s">
        <v>56508</v>
      </c>
      <c r="AD1660" t="s">
        <v>41593</v>
      </c>
      <c r="AE1660" t="s">
        <v>105</v>
      </c>
      <c r="AF1660" s="119" t="str">
        <f t="shared" si="102"/>
        <v>NA</v>
      </c>
      <c r="AG1660" s="119"/>
      <c r="AH1660" s="119"/>
      <c r="AI1660" s="119"/>
      <c r="AJ1660" s="119" t="str">
        <f t="shared" si="103"/>
        <v>NA</v>
      </c>
      <c r="AK1660" s="190"/>
      <c r="AL1660" s="191"/>
    </row>
    <row r="1661" spans="1:38" x14ac:dyDescent="0.25">
      <c r="A1661" t="s">
        <v>17300</v>
      </c>
      <c r="B1661" t="s">
        <v>17298</v>
      </c>
      <c r="C1661" t="s">
        <v>17299</v>
      </c>
      <c r="D1661" t="s">
        <v>675</v>
      </c>
      <c r="E1661" t="s">
        <v>17301</v>
      </c>
      <c r="F1661" t="s">
        <v>54</v>
      </c>
      <c r="G1661"/>
      <c r="H1661" t="s">
        <v>43880</v>
      </c>
      <c r="I1661" t="s">
        <v>51053</v>
      </c>
      <c r="J1661"/>
      <c r="K1661" t="s">
        <v>565</v>
      </c>
      <c r="L1661" s="119" t="str">
        <f t="shared" si="100"/>
        <v>NA</v>
      </c>
      <c r="M1661" s="119"/>
      <c r="N1661" s="120" t="str">
        <f t="shared" si="101"/>
        <v>NA</v>
      </c>
      <c r="O1661" s="120"/>
      <c r="P1661"/>
      <c r="Q1661"/>
      <c r="R1661"/>
      <c r="S1661"/>
      <c r="T1661"/>
      <c r="U1661" t="s">
        <v>40947</v>
      </c>
      <c r="V1661" t="s">
        <v>40948</v>
      </c>
      <c r="W1661" t="s">
        <v>1198</v>
      </c>
      <c r="X1661" t="s">
        <v>102</v>
      </c>
      <c r="Y1661" t="s">
        <v>40949</v>
      </c>
      <c r="Z1661" t="s">
        <v>54</v>
      </c>
      <c r="AA1661"/>
      <c r="AB1661" t="s">
        <v>43098</v>
      </c>
      <c r="AC1661" t="s">
        <v>56509</v>
      </c>
      <c r="AD1661" t="s">
        <v>41594</v>
      </c>
      <c r="AE1661" t="s">
        <v>105</v>
      </c>
      <c r="AF1661" s="119" t="str">
        <f t="shared" si="102"/>
        <v>NA</v>
      </c>
      <c r="AG1661" s="119"/>
      <c r="AH1661" s="119"/>
      <c r="AI1661" s="119"/>
      <c r="AJ1661" s="119" t="str">
        <f t="shared" si="103"/>
        <v>NA</v>
      </c>
      <c r="AK1661" s="190"/>
      <c r="AL1661" s="191"/>
    </row>
    <row r="1662" spans="1:38" x14ac:dyDescent="0.25">
      <c r="A1662" t="s">
        <v>19768</v>
      </c>
      <c r="B1662" t="s">
        <v>19766</v>
      </c>
      <c r="C1662" t="s">
        <v>19767</v>
      </c>
      <c r="D1662" t="s">
        <v>675</v>
      </c>
      <c r="E1662" t="s">
        <v>19769</v>
      </c>
      <c r="F1662" t="s">
        <v>54</v>
      </c>
      <c r="G1662"/>
      <c r="H1662" t="s">
        <v>43881</v>
      </c>
      <c r="I1662" t="s">
        <v>51054</v>
      </c>
      <c r="J1662"/>
      <c r="K1662" t="s">
        <v>565</v>
      </c>
      <c r="L1662" s="119" t="str">
        <f t="shared" si="100"/>
        <v>NA</v>
      </c>
      <c r="M1662" s="119"/>
      <c r="N1662" s="120" t="str">
        <f t="shared" si="101"/>
        <v>NA</v>
      </c>
      <c r="O1662" s="120"/>
      <c r="P1662"/>
      <c r="Q1662"/>
      <c r="R1662"/>
      <c r="S1662"/>
      <c r="T1662"/>
      <c r="U1662" s="147" t="s">
        <v>562</v>
      </c>
      <c r="V1662" s="147" t="s">
        <v>560</v>
      </c>
      <c r="W1662" s="147" t="s">
        <v>561</v>
      </c>
      <c r="X1662" s="147" t="s">
        <v>563</v>
      </c>
      <c r="Y1662" s="147" t="s">
        <v>432</v>
      </c>
      <c r="Z1662" s="147" t="s">
        <v>54</v>
      </c>
      <c r="AA1662" s="147"/>
      <c r="AB1662" s="147" t="s">
        <v>42038</v>
      </c>
      <c r="AC1662" s="147" t="s">
        <v>50404</v>
      </c>
      <c r="AD1662" s="147" t="s">
        <v>564</v>
      </c>
      <c r="AE1662" s="147" t="s">
        <v>565</v>
      </c>
      <c r="AF1662" s="119" t="str">
        <f t="shared" si="102"/>
        <v>NA</v>
      </c>
      <c r="AG1662" s="119"/>
      <c r="AH1662" s="119"/>
      <c r="AI1662" s="119"/>
      <c r="AJ1662" s="119" t="str">
        <f t="shared" si="103"/>
        <v>NA</v>
      </c>
      <c r="AK1662" s="190"/>
      <c r="AL1662" s="191"/>
    </row>
    <row r="1663" spans="1:38" x14ac:dyDescent="0.25">
      <c r="A1663" t="s">
        <v>13552</v>
      </c>
      <c r="B1663" t="s">
        <v>13550</v>
      </c>
      <c r="C1663" t="s">
        <v>13551</v>
      </c>
      <c r="D1663" t="s">
        <v>675</v>
      </c>
      <c r="E1663" t="s">
        <v>13553</v>
      </c>
      <c r="F1663" t="s">
        <v>54</v>
      </c>
      <c r="G1663"/>
      <c r="H1663" t="s">
        <v>43882</v>
      </c>
      <c r="I1663" t="s">
        <v>51055</v>
      </c>
      <c r="J1663"/>
      <c r="K1663" t="s">
        <v>565</v>
      </c>
      <c r="L1663" s="119" t="str">
        <f t="shared" si="100"/>
        <v>NA</v>
      </c>
      <c r="M1663" s="119"/>
      <c r="N1663" s="120" t="str">
        <f t="shared" si="101"/>
        <v>NA</v>
      </c>
      <c r="O1663" s="120"/>
      <c r="P1663"/>
      <c r="Q1663"/>
      <c r="R1663"/>
      <c r="S1663"/>
      <c r="T1663"/>
      <c r="U1663" t="s">
        <v>568</v>
      </c>
      <c r="V1663" t="s">
        <v>566</v>
      </c>
      <c r="W1663" t="s">
        <v>567</v>
      </c>
      <c r="X1663" t="s">
        <v>563</v>
      </c>
      <c r="Y1663" t="s">
        <v>553</v>
      </c>
      <c r="Z1663" t="s">
        <v>54</v>
      </c>
      <c r="AA1663" t="s">
        <v>41873</v>
      </c>
      <c r="AB1663" t="s">
        <v>42039</v>
      </c>
      <c r="AC1663" t="s">
        <v>50405</v>
      </c>
      <c r="AD1663" t="s">
        <v>569</v>
      </c>
      <c r="AE1663" t="s">
        <v>565</v>
      </c>
      <c r="AF1663" s="119" t="str">
        <f t="shared" si="102"/>
        <v>NA</v>
      </c>
      <c r="AG1663" s="119"/>
      <c r="AH1663" s="119"/>
      <c r="AI1663" s="119"/>
      <c r="AJ1663" s="119" t="str">
        <f t="shared" si="103"/>
        <v>NA</v>
      </c>
      <c r="AK1663" s="190"/>
      <c r="AL1663" s="191"/>
    </row>
    <row r="1664" spans="1:38" x14ac:dyDescent="0.25">
      <c r="A1664" t="s">
        <v>16981</v>
      </c>
      <c r="B1664" t="s">
        <v>16979</v>
      </c>
      <c r="C1664" t="s">
        <v>16980</v>
      </c>
      <c r="D1664" t="s">
        <v>675</v>
      </c>
      <c r="E1664" t="s">
        <v>3601</v>
      </c>
      <c r="F1664" t="s">
        <v>54</v>
      </c>
      <c r="G1664"/>
      <c r="H1664" t="s">
        <v>43883</v>
      </c>
      <c r="I1664" t="s">
        <v>51056</v>
      </c>
      <c r="J1664"/>
      <c r="K1664" t="s">
        <v>565</v>
      </c>
      <c r="L1664" s="119" t="str">
        <f t="shared" si="100"/>
        <v>NA</v>
      </c>
      <c r="M1664" s="119"/>
      <c r="N1664" s="120" t="str">
        <f t="shared" si="101"/>
        <v>NA</v>
      </c>
      <c r="O1664" s="120"/>
      <c r="P1664"/>
      <c r="Q1664"/>
      <c r="R1664"/>
      <c r="S1664"/>
      <c r="T1664"/>
      <c r="U1664" t="s">
        <v>572</v>
      </c>
      <c r="V1664" t="s">
        <v>570</v>
      </c>
      <c r="W1664" t="s">
        <v>571</v>
      </c>
      <c r="X1664" t="s">
        <v>563</v>
      </c>
      <c r="Y1664" t="s">
        <v>573</v>
      </c>
      <c r="Z1664" t="s">
        <v>54</v>
      </c>
      <c r="AA1664" t="s">
        <v>41869</v>
      </c>
      <c r="AB1664" t="s">
        <v>42040</v>
      </c>
      <c r="AC1664" t="s">
        <v>50406</v>
      </c>
      <c r="AD1664" t="s">
        <v>572</v>
      </c>
      <c r="AE1664" t="s">
        <v>565</v>
      </c>
      <c r="AF1664" s="119" t="str">
        <f t="shared" si="102"/>
        <v>NA</v>
      </c>
      <c r="AG1664" s="119"/>
      <c r="AH1664" s="119"/>
      <c r="AI1664" s="119"/>
      <c r="AJ1664" s="119" t="str">
        <f t="shared" si="103"/>
        <v>NA</v>
      </c>
      <c r="AK1664" s="190"/>
      <c r="AL1664" s="191"/>
    </row>
    <row r="1665" spans="1:38" x14ac:dyDescent="0.25">
      <c r="A1665" t="s">
        <v>17501</v>
      </c>
      <c r="B1665" t="s">
        <v>17499</v>
      </c>
      <c r="C1665" t="s">
        <v>17500</v>
      </c>
      <c r="D1665" t="s">
        <v>675</v>
      </c>
      <c r="E1665" t="s">
        <v>17502</v>
      </c>
      <c r="F1665" t="s">
        <v>54</v>
      </c>
      <c r="G1665"/>
      <c r="H1665" t="s">
        <v>43884</v>
      </c>
      <c r="I1665" t="s">
        <v>51057</v>
      </c>
      <c r="J1665"/>
      <c r="K1665" t="s">
        <v>565</v>
      </c>
      <c r="L1665" s="119" t="str">
        <f t="shared" si="100"/>
        <v>NA</v>
      </c>
      <c r="M1665" s="119"/>
      <c r="N1665" s="120" t="str">
        <f t="shared" si="101"/>
        <v>NA</v>
      </c>
      <c r="O1665" s="120"/>
      <c r="P1665"/>
      <c r="Q1665"/>
      <c r="R1665"/>
      <c r="S1665"/>
      <c r="T1665"/>
      <c r="U1665" t="s">
        <v>576</v>
      </c>
      <c r="V1665" t="s">
        <v>574</v>
      </c>
      <c r="W1665" t="s">
        <v>575</v>
      </c>
      <c r="X1665" t="s">
        <v>563</v>
      </c>
      <c r="Y1665" t="s">
        <v>471</v>
      </c>
      <c r="Z1665" t="s">
        <v>54</v>
      </c>
      <c r="AA1665" t="s">
        <v>41882</v>
      </c>
      <c r="AB1665" t="s">
        <v>42041</v>
      </c>
      <c r="AC1665" t="s">
        <v>50407</v>
      </c>
      <c r="AD1665" t="s">
        <v>577</v>
      </c>
      <c r="AE1665" t="s">
        <v>565</v>
      </c>
      <c r="AF1665" s="119" t="str">
        <f t="shared" si="102"/>
        <v>NA</v>
      </c>
      <c r="AG1665" s="119"/>
      <c r="AH1665" s="119"/>
      <c r="AI1665" s="119"/>
      <c r="AJ1665" s="119" t="str">
        <f t="shared" si="103"/>
        <v>NA</v>
      </c>
      <c r="AK1665" s="190"/>
      <c r="AL1665" s="191"/>
    </row>
    <row r="1666" spans="1:38" x14ac:dyDescent="0.25">
      <c r="A1666" t="s">
        <v>20175</v>
      </c>
      <c r="B1666" t="s">
        <v>20173</v>
      </c>
      <c r="C1666" t="s">
        <v>20174</v>
      </c>
      <c r="D1666" t="s">
        <v>675</v>
      </c>
      <c r="E1666" t="s">
        <v>20176</v>
      </c>
      <c r="F1666" t="s">
        <v>54</v>
      </c>
      <c r="G1666"/>
      <c r="H1666" t="s">
        <v>43885</v>
      </c>
      <c r="I1666" t="s">
        <v>51058</v>
      </c>
      <c r="J1666"/>
      <c r="K1666" t="s">
        <v>565</v>
      </c>
      <c r="L1666" s="119" t="str">
        <f t="shared" si="100"/>
        <v>NA</v>
      </c>
      <c r="M1666" s="119"/>
      <c r="N1666" s="120" t="str">
        <f t="shared" si="101"/>
        <v>NA</v>
      </c>
      <c r="O1666" s="120"/>
      <c r="P1666"/>
      <c r="Q1666"/>
      <c r="R1666"/>
      <c r="S1666"/>
      <c r="T1666"/>
      <c r="U1666" t="s">
        <v>580</v>
      </c>
      <c r="V1666" t="s">
        <v>578</v>
      </c>
      <c r="W1666" t="s">
        <v>579</v>
      </c>
      <c r="X1666" t="s">
        <v>563</v>
      </c>
      <c r="Y1666" t="s">
        <v>581</v>
      </c>
      <c r="Z1666" t="s">
        <v>54</v>
      </c>
      <c r="AA1666" t="s">
        <v>41870</v>
      </c>
      <c r="AB1666" t="s">
        <v>42042</v>
      </c>
      <c r="AC1666" t="s">
        <v>50408</v>
      </c>
      <c r="AD1666" t="s">
        <v>582</v>
      </c>
      <c r="AE1666" t="s">
        <v>565</v>
      </c>
      <c r="AF1666" s="119" t="str">
        <f t="shared" si="102"/>
        <v>NA</v>
      </c>
      <c r="AG1666" s="119"/>
      <c r="AH1666" s="119"/>
      <c r="AI1666" s="119"/>
      <c r="AJ1666" s="119" t="str">
        <f t="shared" si="103"/>
        <v>NA</v>
      </c>
      <c r="AK1666" s="190"/>
      <c r="AL1666" s="191"/>
    </row>
    <row r="1667" spans="1:38" x14ac:dyDescent="0.25">
      <c r="A1667" t="s">
        <v>17578</v>
      </c>
      <c r="B1667" t="s">
        <v>17576</v>
      </c>
      <c r="C1667" t="s">
        <v>17577</v>
      </c>
      <c r="D1667" t="s">
        <v>675</v>
      </c>
      <c r="E1667" t="s">
        <v>17579</v>
      </c>
      <c r="F1667" t="s">
        <v>54</v>
      </c>
      <c r="G1667"/>
      <c r="H1667" t="s">
        <v>43886</v>
      </c>
      <c r="I1667" t="s">
        <v>51059</v>
      </c>
      <c r="J1667"/>
      <c r="K1667" t="s">
        <v>565</v>
      </c>
      <c r="L1667" s="119" t="str">
        <f t="shared" ref="L1667:L1730" si="104">IF($Q$1&lt;&gt;"",IF(ISNUMBER(SEARCH("*"&amp;$Q$1&amp;"*", A1667)),A1667, IF(ISNUMBER(SEARCH("*"&amp;$Q$1&amp;"*", H1667)),A1667, IF(ISNUMBER(SEARCH("*"&amp;$Q$1&amp;"*", G1667)),A1667, IF(ISNUMBER(SEARCH("*"&amp;$Q$1&amp;"*", J1667)),A1667,  IF(ISNUMBER(SEARCH("*"&amp;$Q$1&amp;"*", E1667)),A1667, "NA"))))),"NA")</f>
        <v>NA</v>
      </c>
      <c r="M1667" s="119"/>
      <c r="N1667" s="120" t="str">
        <f t="shared" ref="N1667:N1730" si="105">IF($Q$11=1,IF(ISNUMBER(SEARCH($T$11,C1667)),A1667,"NA"),"NA")</f>
        <v>NA</v>
      </c>
      <c r="O1667" s="120"/>
      <c r="P1667"/>
      <c r="Q1667"/>
      <c r="R1667"/>
      <c r="S1667"/>
      <c r="T1667"/>
      <c r="U1667" t="s">
        <v>585</v>
      </c>
      <c r="V1667" t="s">
        <v>583</v>
      </c>
      <c r="W1667" t="s">
        <v>584</v>
      </c>
      <c r="X1667" t="s">
        <v>563</v>
      </c>
      <c r="Y1667" t="s">
        <v>512</v>
      </c>
      <c r="Z1667" t="s">
        <v>54</v>
      </c>
      <c r="AA1667" t="s">
        <v>41881</v>
      </c>
      <c r="AB1667" t="s">
        <v>42043</v>
      </c>
      <c r="AC1667" t="s">
        <v>50409</v>
      </c>
      <c r="AD1667" t="s">
        <v>586</v>
      </c>
      <c r="AE1667" t="s">
        <v>565</v>
      </c>
      <c r="AF1667" s="119" t="str">
        <f t="shared" ref="AF1667:AF1730" si="106">IF($Q$6&lt;&gt;"",IF(ISNUMBER(SEARCH($Q$6, W1667)),U1667, "NA"),"NA")</f>
        <v>NA</v>
      </c>
      <c r="AG1667" s="119"/>
      <c r="AH1667" s="119"/>
      <c r="AI1667" s="119"/>
      <c r="AJ1667" s="119" t="str">
        <f t="shared" ref="AJ1667:AJ1730" si="107">IF($Q$5&lt;&gt;"",IF(ISNUMBER(SEARCH($Q$5, U1667&amp;" "&amp;Y1667&amp;" "&amp;AA1667&amp;" "&amp;AB1667&amp;" "&amp;AD1667)),U1667, "NA"),"NA")</f>
        <v>NA</v>
      </c>
      <c r="AK1667" s="190"/>
      <c r="AL1667" s="191"/>
    </row>
    <row r="1668" spans="1:38" x14ac:dyDescent="0.25">
      <c r="A1668" t="s">
        <v>17694</v>
      </c>
      <c r="B1668" t="s">
        <v>17692</v>
      </c>
      <c r="C1668" t="s">
        <v>17693</v>
      </c>
      <c r="D1668" t="s">
        <v>675</v>
      </c>
      <c r="E1668" t="s">
        <v>17695</v>
      </c>
      <c r="F1668" t="s">
        <v>54</v>
      </c>
      <c r="G1668"/>
      <c r="H1668" t="s">
        <v>43887</v>
      </c>
      <c r="I1668" t="s">
        <v>51060</v>
      </c>
      <c r="J1668"/>
      <c r="K1668" t="s">
        <v>105</v>
      </c>
      <c r="L1668" s="119" t="str">
        <f t="shared" si="104"/>
        <v>NA</v>
      </c>
      <c r="M1668" s="119"/>
      <c r="N1668" s="120" t="str">
        <f t="shared" si="105"/>
        <v>NA</v>
      </c>
      <c r="O1668" s="120"/>
      <c r="P1668"/>
      <c r="Q1668"/>
      <c r="R1668"/>
      <c r="S1668"/>
      <c r="T1668"/>
      <c r="U1668" t="s">
        <v>589</v>
      </c>
      <c r="V1668" t="s">
        <v>587</v>
      </c>
      <c r="W1668" t="s">
        <v>588</v>
      </c>
      <c r="X1668" t="s">
        <v>563</v>
      </c>
      <c r="Y1668" t="s">
        <v>403</v>
      </c>
      <c r="Z1668" t="s">
        <v>54</v>
      </c>
      <c r="AA1668"/>
      <c r="AB1668" t="s">
        <v>42044</v>
      </c>
      <c r="AC1668" t="s">
        <v>50410</v>
      </c>
      <c r="AD1668" t="s">
        <v>590</v>
      </c>
      <c r="AE1668" t="s">
        <v>565</v>
      </c>
      <c r="AF1668" s="119" t="str">
        <f t="shared" si="106"/>
        <v>NA</v>
      </c>
      <c r="AG1668" s="119"/>
      <c r="AH1668" s="119"/>
      <c r="AI1668" s="119"/>
      <c r="AJ1668" s="119" t="str">
        <f t="shared" si="107"/>
        <v>NA</v>
      </c>
      <c r="AK1668" s="190"/>
      <c r="AL1668" s="191"/>
    </row>
    <row r="1669" spans="1:38" x14ac:dyDescent="0.25">
      <c r="A1669" t="s">
        <v>17698</v>
      </c>
      <c r="B1669" t="s">
        <v>17696</v>
      </c>
      <c r="C1669" t="s">
        <v>17697</v>
      </c>
      <c r="D1669" t="s">
        <v>675</v>
      </c>
      <c r="E1669" t="s">
        <v>17699</v>
      </c>
      <c r="F1669" t="s">
        <v>54</v>
      </c>
      <c r="G1669"/>
      <c r="H1669" t="s">
        <v>43888</v>
      </c>
      <c r="I1669" t="s">
        <v>51061</v>
      </c>
      <c r="J1669"/>
      <c r="K1669" t="s">
        <v>565</v>
      </c>
      <c r="L1669" s="119" t="str">
        <f t="shared" si="104"/>
        <v>NA</v>
      </c>
      <c r="M1669" s="119"/>
      <c r="N1669" s="120" t="str">
        <f t="shared" si="105"/>
        <v>NA</v>
      </c>
      <c r="O1669" s="120"/>
      <c r="P1669"/>
      <c r="Q1669"/>
      <c r="R1669"/>
      <c r="S1669"/>
      <c r="T1669"/>
      <c r="U1669" t="s">
        <v>593</v>
      </c>
      <c r="V1669" t="s">
        <v>591</v>
      </c>
      <c r="W1669" t="s">
        <v>592</v>
      </c>
      <c r="X1669" t="s">
        <v>563</v>
      </c>
      <c r="Y1669" t="s">
        <v>466</v>
      </c>
      <c r="Z1669" t="s">
        <v>54</v>
      </c>
      <c r="AA1669"/>
      <c r="AB1669" t="s">
        <v>42045</v>
      </c>
      <c r="AC1669" t="s">
        <v>50411</v>
      </c>
      <c r="AD1669" t="s">
        <v>594</v>
      </c>
      <c r="AE1669" t="s">
        <v>565</v>
      </c>
      <c r="AF1669" s="119" t="str">
        <f t="shared" si="106"/>
        <v>NA</v>
      </c>
      <c r="AG1669" s="119"/>
      <c r="AH1669" s="119"/>
      <c r="AI1669" s="119"/>
      <c r="AJ1669" s="119" t="str">
        <f t="shared" si="107"/>
        <v>NA</v>
      </c>
      <c r="AK1669" s="190"/>
      <c r="AL1669" s="191"/>
    </row>
    <row r="1670" spans="1:38" x14ac:dyDescent="0.25">
      <c r="A1670" t="s">
        <v>20535</v>
      </c>
      <c r="B1670" t="s">
        <v>20533</v>
      </c>
      <c r="C1670" t="s">
        <v>20534</v>
      </c>
      <c r="D1670" t="s">
        <v>675</v>
      </c>
      <c r="E1670" t="s">
        <v>20536</v>
      </c>
      <c r="F1670" t="s">
        <v>54</v>
      </c>
      <c r="G1670"/>
      <c r="H1670" t="s">
        <v>43889</v>
      </c>
      <c r="I1670" t="s">
        <v>51062</v>
      </c>
      <c r="J1670" t="s">
        <v>20537</v>
      </c>
      <c r="K1670" t="s">
        <v>565</v>
      </c>
      <c r="L1670" s="119" t="str">
        <f t="shared" si="104"/>
        <v>NA</v>
      </c>
      <c r="M1670" s="119"/>
      <c r="N1670" s="120" t="str">
        <f t="shared" si="105"/>
        <v>NA</v>
      </c>
      <c r="O1670" s="120"/>
      <c r="P1670"/>
      <c r="Q1670"/>
      <c r="R1670"/>
      <c r="S1670"/>
      <c r="T1670"/>
      <c r="U1670" t="s">
        <v>597</v>
      </c>
      <c r="V1670" t="s">
        <v>595</v>
      </c>
      <c r="W1670" t="s">
        <v>596</v>
      </c>
      <c r="X1670" t="s">
        <v>563</v>
      </c>
      <c r="Y1670" t="s">
        <v>543</v>
      </c>
      <c r="Z1670" t="s">
        <v>54</v>
      </c>
      <c r="AA1670"/>
      <c r="AB1670" t="s">
        <v>42046</v>
      </c>
      <c r="AC1670" t="s">
        <v>50412</v>
      </c>
      <c r="AD1670" t="s">
        <v>598</v>
      </c>
      <c r="AE1670" t="s">
        <v>565</v>
      </c>
      <c r="AF1670" s="119" t="str">
        <f t="shared" si="106"/>
        <v>NA</v>
      </c>
      <c r="AG1670" s="119"/>
      <c r="AH1670" s="119"/>
      <c r="AI1670" s="119"/>
      <c r="AJ1670" s="119" t="str">
        <f t="shared" si="107"/>
        <v>NA</v>
      </c>
      <c r="AK1670" s="190"/>
      <c r="AL1670" s="191"/>
    </row>
    <row r="1671" spans="1:38" x14ac:dyDescent="0.25">
      <c r="A1671" t="s">
        <v>18185</v>
      </c>
      <c r="B1671" t="s">
        <v>18183</v>
      </c>
      <c r="C1671" t="s">
        <v>18184</v>
      </c>
      <c r="D1671" t="s">
        <v>675</v>
      </c>
      <c r="E1671" t="s">
        <v>3120</v>
      </c>
      <c r="F1671" t="s">
        <v>54</v>
      </c>
      <c r="G1671"/>
      <c r="H1671" t="s">
        <v>43890</v>
      </c>
      <c r="I1671" t="s">
        <v>51063</v>
      </c>
      <c r="J1671" t="s">
        <v>18185</v>
      </c>
      <c r="K1671" t="s">
        <v>565</v>
      </c>
      <c r="L1671" s="119" t="str">
        <f t="shared" si="104"/>
        <v>NA</v>
      </c>
      <c r="M1671" s="119"/>
      <c r="N1671" s="120" t="str">
        <f t="shared" si="105"/>
        <v>NA</v>
      </c>
      <c r="O1671" s="120"/>
      <c r="P1671"/>
      <c r="Q1671"/>
      <c r="R1671"/>
      <c r="S1671"/>
      <c r="T1671"/>
      <c r="U1671" t="s">
        <v>601</v>
      </c>
      <c r="V1671" t="s">
        <v>599</v>
      </c>
      <c r="W1671" t="s">
        <v>600</v>
      </c>
      <c r="X1671" t="s">
        <v>563</v>
      </c>
      <c r="Y1671" t="s">
        <v>526</v>
      </c>
      <c r="Z1671" t="s">
        <v>54</v>
      </c>
      <c r="AA1671" t="s">
        <v>41880</v>
      </c>
      <c r="AB1671" t="s">
        <v>42047</v>
      </c>
      <c r="AC1671" t="s">
        <v>50413</v>
      </c>
      <c r="AD1671" t="s">
        <v>602</v>
      </c>
      <c r="AE1671" t="s">
        <v>565</v>
      </c>
      <c r="AF1671" s="119" t="str">
        <f t="shared" si="106"/>
        <v>NA</v>
      </c>
      <c r="AG1671" s="119"/>
      <c r="AH1671" s="119"/>
      <c r="AI1671" s="119"/>
      <c r="AJ1671" s="119" t="str">
        <f t="shared" si="107"/>
        <v>NA</v>
      </c>
      <c r="AK1671" s="190"/>
      <c r="AL1671" s="191"/>
    </row>
    <row r="1672" spans="1:38" x14ac:dyDescent="0.25">
      <c r="A1672" t="s">
        <v>18660</v>
      </c>
      <c r="B1672" t="s">
        <v>18658</v>
      </c>
      <c r="C1672" t="s">
        <v>18659</v>
      </c>
      <c r="D1672" t="s">
        <v>675</v>
      </c>
      <c r="E1672" t="s">
        <v>18661</v>
      </c>
      <c r="F1672" t="s">
        <v>54</v>
      </c>
      <c r="G1672"/>
      <c r="H1672" t="s">
        <v>43891</v>
      </c>
      <c r="I1672" t="s">
        <v>51064</v>
      </c>
      <c r="J1672" t="s">
        <v>18662</v>
      </c>
      <c r="K1672" t="s">
        <v>565</v>
      </c>
      <c r="L1672" s="119" t="str">
        <f t="shared" si="104"/>
        <v>NA</v>
      </c>
      <c r="M1672" s="119"/>
      <c r="N1672" s="120" t="str">
        <f t="shared" si="105"/>
        <v>NA</v>
      </c>
      <c r="O1672" s="120"/>
      <c r="P1672"/>
      <c r="Q1672"/>
      <c r="R1672"/>
      <c r="S1672"/>
      <c r="T1672"/>
      <c r="U1672" t="s">
        <v>605</v>
      </c>
      <c r="V1672" t="s">
        <v>603</v>
      </c>
      <c r="W1672" t="s">
        <v>604</v>
      </c>
      <c r="X1672" t="s">
        <v>563</v>
      </c>
      <c r="Y1672" t="s">
        <v>395</v>
      </c>
      <c r="Z1672" t="s">
        <v>54</v>
      </c>
      <c r="AA1672" t="s">
        <v>41876</v>
      </c>
      <c r="AB1672" t="s">
        <v>42048</v>
      </c>
      <c r="AC1672" t="s">
        <v>50414</v>
      </c>
      <c r="AD1672" t="s">
        <v>606</v>
      </c>
      <c r="AE1672" t="s">
        <v>565</v>
      </c>
      <c r="AF1672" s="119" t="str">
        <f t="shared" si="106"/>
        <v>NA</v>
      </c>
      <c r="AG1672" s="119"/>
      <c r="AH1672" s="119"/>
      <c r="AI1672" s="119"/>
      <c r="AJ1672" s="119" t="str">
        <f t="shared" si="107"/>
        <v>NA</v>
      </c>
      <c r="AK1672" s="190"/>
      <c r="AL1672" s="191"/>
    </row>
    <row r="1673" spans="1:38" x14ac:dyDescent="0.25">
      <c r="A1673" t="s">
        <v>6357</v>
      </c>
      <c r="B1673" t="s">
        <v>6355</v>
      </c>
      <c r="C1673" t="s">
        <v>6356</v>
      </c>
      <c r="D1673" t="s">
        <v>675</v>
      </c>
      <c r="E1673" t="s">
        <v>6358</v>
      </c>
      <c r="F1673" t="s">
        <v>54</v>
      </c>
      <c r="G1673"/>
      <c r="H1673" t="s">
        <v>43892</v>
      </c>
      <c r="I1673" t="s">
        <v>51065</v>
      </c>
      <c r="J1673" t="s">
        <v>6359</v>
      </c>
      <c r="K1673" t="s">
        <v>105</v>
      </c>
      <c r="L1673" s="119" t="str">
        <f t="shared" si="104"/>
        <v>NA</v>
      </c>
      <c r="M1673" s="119"/>
      <c r="N1673" s="120" t="str">
        <f t="shared" si="105"/>
        <v>NA</v>
      </c>
      <c r="O1673" s="120"/>
      <c r="P1673"/>
      <c r="Q1673"/>
      <c r="R1673"/>
      <c r="S1673"/>
      <c r="T1673"/>
      <c r="U1673" t="s">
        <v>609</v>
      </c>
      <c r="V1673" t="s">
        <v>607</v>
      </c>
      <c r="W1673" t="s">
        <v>608</v>
      </c>
      <c r="X1673" t="s">
        <v>563</v>
      </c>
      <c r="Y1673" t="s">
        <v>610</v>
      </c>
      <c r="Z1673" t="s">
        <v>54</v>
      </c>
      <c r="AA1673" t="s">
        <v>41878</v>
      </c>
      <c r="AB1673" t="s">
        <v>42049</v>
      </c>
      <c r="AC1673" t="s">
        <v>50415</v>
      </c>
      <c r="AD1673" t="s">
        <v>611</v>
      </c>
      <c r="AE1673" t="s">
        <v>565</v>
      </c>
      <c r="AF1673" s="119" t="str">
        <f t="shared" si="106"/>
        <v>NA</v>
      </c>
      <c r="AG1673" s="119"/>
      <c r="AH1673" s="119"/>
      <c r="AI1673" s="119"/>
      <c r="AJ1673" s="119" t="str">
        <f t="shared" si="107"/>
        <v>NA</v>
      </c>
      <c r="AK1673" s="190"/>
      <c r="AL1673" s="191"/>
    </row>
    <row r="1674" spans="1:38" x14ac:dyDescent="0.25">
      <c r="A1674" t="s">
        <v>18157</v>
      </c>
      <c r="B1674" t="s">
        <v>18155</v>
      </c>
      <c r="C1674" t="s">
        <v>18156</v>
      </c>
      <c r="D1674" t="s">
        <v>675</v>
      </c>
      <c r="E1674" t="s">
        <v>18158</v>
      </c>
      <c r="F1674" t="s">
        <v>54</v>
      </c>
      <c r="G1674"/>
      <c r="H1674" t="s">
        <v>43893</v>
      </c>
      <c r="I1674" t="s">
        <v>51066</v>
      </c>
      <c r="J1674" t="s">
        <v>18159</v>
      </c>
      <c r="K1674" t="s">
        <v>565</v>
      </c>
      <c r="L1674" s="119" t="str">
        <f t="shared" si="104"/>
        <v>NA</v>
      </c>
      <c r="M1674" s="119"/>
      <c r="N1674" s="120" t="str">
        <f t="shared" si="105"/>
        <v>NA</v>
      </c>
      <c r="O1674" s="120"/>
      <c r="P1674"/>
      <c r="Q1674"/>
      <c r="R1674"/>
      <c r="S1674"/>
      <c r="T1674"/>
      <c r="U1674" t="s">
        <v>614</v>
      </c>
      <c r="V1674" t="s">
        <v>612</v>
      </c>
      <c r="W1674" t="s">
        <v>613</v>
      </c>
      <c r="X1674" t="s">
        <v>563</v>
      </c>
      <c r="Y1674" t="s">
        <v>548</v>
      </c>
      <c r="Z1674" t="s">
        <v>54</v>
      </c>
      <c r="AA1674" t="s">
        <v>41879</v>
      </c>
      <c r="AB1674" t="s">
        <v>42050</v>
      </c>
      <c r="AC1674" t="s">
        <v>50416</v>
      </c>
      <c r="AD1674" t="s">
        <v>615</v>
      </c>
      <c r="AE1674" t="s">
        <v>565</v>
      </c>
      <c r="AF1674" s="119" t="str">
        <f t="shared" si="106"/>
        <v>NA</v>
      </c>
      <c r="AG1674" s="119"/>
      <c r="AH1674" s="119"/>
      <c r="AI1674" s="119"/>
      <c r="AJ1674" s="119" t="str">
        <f t="shared" si="107"/>
        <v>NA</v>
      </c>
      <c r="AK1674" s="190"/>
      <c r="AL1674" s="191"/>
    </row>
    <row r="1675" spans="1:38" x14ac:dyDescent="0.25">
      <c r="A1675" t="s">
        <v>18531</v>
      </c>
      <c r="B1675" t="s">
        <v>18529</v>
      </c>
      <c r="C1675" t="s">
        <v>18530</v>
      </c>
      <c r="D1675" t="s">
        <v>675</v>
      </c>
      <c r="E1675" t="s">
        <v>3379</v>
      </c>
      <c r="F1675" t="s">
        <v>54</v>
      </c>
      <c r="G1675"/>
      <c r="H1675" t="s">
        <v>43894</v>
      </c>
      <c r="I1675" t="s">
        <v>51067</v>
      </c>
      <c r="J1675" t="s">
        <v>18532</v>
      </c>
      <c r="K1675" t="s">
        <v>565</v>
      </c>
      <c r="L1675" s="119" t="str">
        <f t="shared" si="104"/>
        <v>NA</v>
      </c>
      <c r="M1675" s="119"/>
      <c r="N1675" s="120" t="str">
        <f t="shared" si="105"/>
        <v>NA</v>
      </c>
      <c r="O1675" s="120"/>
      <c r="P1675"/>
      <c r="Q1675"/>
      <c r="R1675"/>
      <c r="S1675"/>
      <c r="T1675"/>
      <c r="U1675" t="s">
        <v>618</v>
      </c>
      <c r="V1675" t="s">
        <v>616</v>
      </c>
      <c r="W1675" t="s">
        <v>617</v>
      </c>
      <c r="X1675" t="s">
        <v>563</v>
      </c>
      <c r="Y1675" t="s">
        <v>619</v>
      </c>
      <c r="Z1675" t="s">
        <v>54</v>
      </c>
      <c r="AA1675" t="s">
        <v>41877</v>
      </c>
      <c r="AB1675" t="s">
        <v>42051</v>
      </c>
      <c r="AC1675" t="s">
        <v>50417</v>
      </c>
      <c r="AD1675" t="s">
        <v>620</v>
      </c>
      <c r="AE1675" t="s">
        <v>565</v>
      </c>
      <c r="AF1675" s="119" t="str">
        <f t="shared" si="106"/>
        <v>NA</v>
      </c>
      <c r="AG1675" s="119"/>
      <c r="AH1675" s="119"/>
      <c r="AI1675" s="119"/>
      <c r="AJ1675" s="119" t="str">
        <f t="shared" si="107"/>
        <v>NA</v>
      </c>
      <c r="AK1675" s="190"/>
      <c r="AL1675" s="191"/>
    </row>
    <row r="1676" spans="1:38" x14ac:dyDescent="0.25">
      <c r="A1676" t="s">
        <v>7285</v>
      </c>
      <c r="B1676" t="s">
        <v>7283</v>
      </c>
      <c r="C1676" t="s">
        <v>7284</v>
      </c>
      <c r="D1676" t="s">
        <v>675</v>
      </c>
      <c r="E1676" t="s">
        <v>3379</v>
      </c>
      <c r="F1676" t="s">
        <v>54</v>
      </c>
      <c r="G1676"/>
      <c r="H1676" t="s">
        <v>43895</v>
      </c>
      <c r="I1676" t="s">
        <v>51067</v>
      </c>
      <c r="J1676" t="s">
        <v>7286</v>
      </c>
      <c r="K1676" t="s">
        <v>105</v>
      </c>
      <c r="L1676" s="119" t="str">
        <f t="shared" si="104"/>
        <v>NA</v>
      </c>
      <c r="M1676" s="119"/>
      <c r="N1676" s="120" t="str">
        <f t="shared" si="105"/>
        <v>NA</v>
      </c>
      <c r="O1676" s="120"/>
      <c r="P1676"/>
      <c r="Q1676"/>
      <c r="R1676"/>
      <c r="S1676"/>
      <c r="T1676"/>
      <c r="U1676" t="s">
        <v>622</v>
      </c>
      <c r="V1676" t="s">
        <v>621</v>
      </c>
      <c r="W1676" t="s">
        <v>604</v>
      </c>
      <c r="X1676" t="s">
        <v>563</v>
      </c>
      <c r="Y1676" t="s">
        <v>395</v>
      </c>
      <c r="Z1676" t="s">
        <v>54</v>
      </c>
      <c r="AA1676" t="s">
        <v>41876</v>
      </c>
      <c r="AB1676" t="s">
        <v>42048</v>
      </c>
      <c r="AC1676" t="s">
        <v>50414</v>
      </c>
      <c r="AD1676" t="s">
        <v>622</v>
      </c>
      <c r="AE1676" t="s">
        <v>105</v>
      </c>
      <c r="AF1676" s="119" t="str">
        <f t="shared" si="106"/>
        <v>NA</v>
      </c>
      <c r="AG1676" s="119"/>
      <c r="AH1676" s="119"/>
      <c r="AI1676" s="119"/>
      <c r="AJ1676" s="119" t="str">
        <f t="shared" si="107"/>
        <v>NA</v>
      </c>
      <c r="AK1676" s="190"/>
      <c r="AL1676" s="191"/>
    </row>
    <row r="1677" spans="1:38" x14ac:dyDescent="0.25">
      <c r="A1677" t="s">
        <v>9210</v>
      </c>
      <c r="B1677" t="s">
        <v>9208</v>
      </c>
      <c r="C1677" t="s">
        <v>9209</v>
      </c>
      <c r="D1677" t="s">
        <v>675</v>
      </c>
      <c r="E1677" t="s">
        <v>3379</v>
      </c>
      <c r="F1677" t="s">
        <v>54</v>
      </c>
      <c r="G1677"/>
      <c r="H1677" t="s">
        <v>43896</v>
      </c>
      <c r="I1677" t="s">
        <v>51067</v>
      </c>
      <c r="J1677" t="s">
        <v>9211</v>
      </c>
      <c r="K1677" t="s">
        <v>105</v>
      </c>
      <c r="L1677" s="119" t="str">
        <f t="shared" si="104"/>
        <v>NA</v>
      </c>
      <c r="M1677" s="119"/>
      <c r="N1677" s="120" t="str">
        <f t="shared" si="105"/>
        <v>NA</v>
      </c>
      <c r="O1677" s="120"/>
      <c r="P1677"/>
      <c r="Q1677"/>
      <c r="R1677"/>
      <c r="S1677"/>
      <c r="T1677"/>
      <c r="U1677" t="s">
        <v>625</v>
      </c>
      <c r="V1677" t="s">
        <v>623</v>
      </c>
      <c r="W1677" t="s">
        <v>624</v>
      </c>
      <c r="X1677" t="s">
        <v>563</v>
      </c>
      <c r="Y1677" t="s">
        <v>508</v>
      </c>
      <c r="Z1677" t="s">
        <v>54</v>
      </c>
      <c r="AA1677" t="s">
        <v>41857</v>
      </c>
      <c r="AB1677" t="s">
        <v>42052</v>
      </c>
      <c r="AC1677" t="s">
        <v>50418</v>
      </c>
      <c r="AD1677" t="s">
        <v>626</v>
      </c>
      <c r="AE1677" t="s">
        <v>565</v>
      </c>
      <c r="AF1677" s="119" t="str">
        <f t="shared" si="106"/>
        <v>NA</v>
      </c>
      <c r="AG1677" s="119"/>
      <c r="AH1677" s="119"/>
      <c r="AI1677" s="119"/>
      <c r="AJ1677" s="119" t="str">
        <f t="shared" si="107"/>
        <v>NA</v>
      </c>
      <c r="AK1677" s="190"/>
      <c r="AL1677" s="191"/>
    </row>
    <row r="1678" spans="1:38" x14ac:dyDescent="0.25">
      <c r="A1678" t="s">
        <v>19321</v>
      </c>
      <c r="B1678" t="s">
        <v>19319</v>
      </c>
      <c r="C1678" t="s">
        <v>19320</v>
      </c>
      <c r="D1678" t="s">
        <v>675</v>
      </c>
      <c r="E1678" t="s">
        <v>19322</v>
      </c>
      <c r="F1678" t="s">
        <v>54</v>
      </c>
      <c r="G1678"/>
      <c r="H1678" t="s">
        <v>43897</v>
      </c>
      <c r="I1678" t="s">
        <v>51068</v>
      </c>
      <c r="J1678" t="s">
        <v>19323</v>
      </c>
      <c r="K1678" t="s">
        <v>565</v>
      </c>
      <c r="L1678" s="119" t="str">
        <f t="shared" si="104"/>
        <v>NA</v>
      </c>
      <c r="M1678" s="119"/>
      <c r="N1678" s="120" t="str">
        <f t="shared" si="105"/>
        <v>NA</v>
      </c>
      <c r="O1678" s="120"/>
      <c r="P1678"/>
      <c r="Q1678"/>
      <c r="R1678"/>
      <c r="S1678"/>
      <c r="T1678"/>
      <c r="U1678" t="s">
        <v>629</v>
      </c>
      <c r="V1678" t="s">
        <v>627</v>
      </c>
      <c r="W1678" t="s">
        <v>628</v>
      </c>
      <c r="X1678" t="s">
        <v>563</v>
      </c>
      <c r="Y1678" t="s">
        <v>630</v>
      </c>
      <c r="Z1678" t="s">
        <v>54</v>
      </c>
      <c r="AA1678" t="s">
        <v>41872</v>
      </c>
      <c r="AB1678" t="s">
        <v>42053</v>
      </c>
      <c r="AC1678" t="s">
        <v>50419</v>
      </c>
      <c r="AD1678" t="s">
        <v>629</v>
      </c>
      <c r="AE1678" t="s">
        <v>565</v>
      </c>
      <c r="AF1678" s="119" t="str">
        <f t="shared" si="106"/>
        <v>NA</v>
      </c>
      <c r="AG1678" s="119"/>
      <c r="AH1678" s="119"/>
      <c r="AI1678" s="119"/>
      <c r="AJ1678" s="119" t="str">
        <f t="shared" si="107"/>
        <v>NA</v>
      </c>
      <c r="AK1678" s="190"/>
      <c r="AL1678" s="191"/>
    </row>
    <row r="1679" spans="1:38" x14ac:dyDescent="0.25">
      <c r="A1679" t="s">
        <v>19276</v>
      </c>
      <c r="B1679" t="s">
        <v>19274</v>
      </c>
      <c r="C1679" t="s">
        <v>19275</v>
      </c>
      <c r="D1679" t="s">
        <v>675</v>
      </c>
      <c r="E1679" t="s">
        <v>19277</v>
      </c>
      <c r="F1679" t="s">
        <v>54</v>
      </c>
      <c r="G1679"/>
      <c r="H1679" t="s">
        <v>43898</v>
      </c>
      <c r="I1679" t="s">
        <v>51069</v>
      </c>
      <c r="J1679" t="s">
        <v>19276</v>
      </c>
      <c r="K1679" t="s">
        <v>565</v>
      </c>
      <c r="L1679" s="119" t="str">
        <f t="shared" si="104"/>
        <v>NA</v>
      </c>
      <c r="M1679" s="119"/>
      <c r="N1679" s="120" t="str">
        <f t="shared" si="105"/>
        <v>NA</v>
      </c>
      <c r="O1679" s="120"/>
      <c r="P1679"/>
      <c r="Q1679"/>
      <c r="R1679"/>
      <c r="S1679"/>
      <c r="T1679"/>
      <c r="U1679" t="s">
        <v>633</v>
      </c>
      <c r="V1679" t="s">
        <v>631</v>
      </c>
      <c r="W1679" t="s">
        <v>632</v>
      </c>
      <c r="X1679" t="s">
        <v>634</v>
      </c>
      <c r="Y1679" t="s">
        <v>635</v>
      </c>
      <c r="Z1679" t="s">
        <v>54</v>
      </c>
      <c r="AA1679"/>
      <c r="AB1679" t="s">
        <v>42054</v>
      </c>
      <c r="AC1679" t="s">
        <v>50420</v>
      </c>
      <c r="AD1679" t="s">
        <v>636</v>
      </c>
      <c r="AE1679" t="s">
        <v>565</v>
      </c>
      <c r="AF1679" s="119" t="str">
        <f t="shared" si="106"/>
        <v>NA</v>
      </c>
      <c r="AG1679" s="119"/>
      <c r="AH1679" s="119"/>
      <c r="AI1679" s="119"/>
      <c r="AJ1679" s="119" t="str">
        <f t="shared" si="107"/>
        <v>NA</v>
      </c>
      <c r="AK1679" s="190"/>
      <c r="AL1679" s="191"/>
    </row>
    <row r="1680" spans="1:38" x14ac:dyDescent="0.25">
      <c r="A1680" t="s">
        <v>6127</v>
      </c>
      <c r="B1680" t="s">
        <v>6126</v>
      </c>
      <c r="C1680" t="s">
        <v>6113</v>
      </c>
      <c r="D1680" t="s">
        <v>675</v>
      </c>
      <c r="E1680" t="s">
        <v>6128</v>
      </c>
      <c r="F1680" t="s">
        <v>54</v>
      </c>
      <c r="G1680"/>
      <c r="H1680" t="s">
        <v>43899</v>
      </c>
      <c r="I1680" t="s">
        <v>51070</v>
      </c>
      <c r="J1680" t="s">
        <v>6127</v>
      </c>
      <c r="K1680" t="s">
        <v>565</v>
      </c>
      <c r="L1680" s="119" t="str">
        <f t="shared" si="104"/>
        <v>NA</v>
      </c>
      <c r="M1680" s="119"/>
      <c r="N1680" s="120" t="str">
        <f t="shared" si="105"/>
        <v>NA</v>
      </c>
      <c r="O1680" s="120"/>
      <c r="P1680"/>
      <c r="Q1680"/>
      <c r="R1680"/>
      <c r="S1680"/>
      <c r="T1680"/>
      <c r="U1680" t="s">
        <v>639</v>
      </c>
      <c r="V1680" t="s">
        <v>637</v>
      </c>
      <c r="W1680" t="s">
        <v>638</v>
      </c>
      <c r="X1680" t="s">
        <v>634</v>
      </c>
      <c r="Y1680" t="s">
        <v>640</v>
      </c>
      <c r="Z1680" t="s">
        <v>54</v>
      </c>
      <c r="AA1680"/>
      <c r="AB1680" t="s">
        <v>41960</v>
      </c>
      <c r="AC1680" t="s">
        <v>50421</v>
      </c>
      <c r="AD1680" t="s">
        <v>641</v>
      </c>
      <c r="AE1680" t="s">
        <v>565</v>
      </c>
      <c r="AF1680" s="119" t="str">
        <f t="shared" si="106"/>
        <v>NA</v>
      </c>
      <c r="AG1680" s="119"/>
      <c r="AH1680" s="119"/>
      <c r="AI1680" s="119"/>
      <c r="AJ1680" s="119" t="str">
        <f t="shared" si="107"/>
        <v>NA</v>
      </c>
      <c r="AK1680" s="190"/>
      <c r="AL1680" s="191"/>
    </row>
    <row r="1681" spans="1:38" x14ac:dyDescent="0.25">
      <c r="A1681" t="s">
        <v>12072</v>
      </c>
      <c r="B1681" t="s">
        <v>12070</v>
      </c>
      <c r="C1681" t="s">
        <v>12071</v>
      </c>
      <c r="D1681" t="s">
        <v>675</v>
      </c>
      <c r="E1681" t="s">
        <v>6128</v>
      </c>
      <c r="F1681" t="s">
        <v>54</v>
      </c>
      <c r="G1681"/>
      <c r="H1681" t="s">
        <v>43900</v>
      </c>
      <c r="I1681" t="s">
        <v>51070</v>
      </c>
      <c r="J1681" t="s">
        <v>12073</v>
      </c>
      <c r="K1681" t="s">
        <v>105</v>
      </c>
      <c r="L1681" s="119" t="str">
        <f t="shared" si="104"/>
        <v>NA</v>
      </c>
      <c r="M1681" s="119"/>
      <c r="N1681" s="120" t="str">
        <f t="shared" si="105"/>
        <v>NA</v>
      </c>
      <c r="O1681" s="120"/>
      <c r="P1681"/>
      <c r="Q1681"/>
      <c r="R1681"/>
      <c r="S1681"/>
      <c r="T1681"/>
      <c r="U1681" t="s">
        <v>644</v>
      </c>
      <c r="V1681" t="s">
        <v>642</v>
      </c>
      <c r="W1681" t="s">
        <v>643</v>
      </c>
      <c r="X1681" t="s">
        <v>634</v>
      </c>
      <c r="Y1681" t="s">
        <v>344</v>
      </c>
      <c r="Z1681" t="s">
        <v>54</v>
      </c>
      <c r="AA1681" t="s">
        <v>41938</v>
      </c>
      <c r="AB1681" t="s">
        <v>41939</v>
      </c>
      <c r="AC1681" t="s">
        <v>50422</v>
      </c>
      <c r="AD1681" t="s">
        <v>645</v>
      </c>
      <c r="AE1681" t="s">
        <v>565</v>
      </c>
      <c r="AF1681" s="119" t="str">
        <f t="shared" si="106"/>
        <v>NA</v>
      </c>
      <c r="AG1681" s="119"/>
      <c r="AH1681" s="119"/>
      <c r="AI1681" s="119"/>
      <c r="AJ1681" s="119" t="str">
        <f t="shared" si="107"/>
        <v>NA</v>
      </c>
      <c r="AK1681" s="190"/>
      <c r="AL1681" s="191"/>
    </row>
    <row r="1682" spans="1:38" x14ac:dyDescent="0.25">
      <c r="A1682" t="s">
        <v>20673</v>
      </c>
      <c r="B1682" t="s">
        <v>20671</v>
      </c>
      <c r="C1682" t="s">
        <v>20672</v>
      </c>
      <c r="D1682" t="s">
        <v>675</v>
      </c>
      <c r="E1682" t="s">
        <v>20674</v>
      </c>
      <c r="F1682" t="s">
        <v>54</v>
      </c>
      <c r="G1682"/>
      <c r="H1682" t="s">
        <v>43901</v>
      </c>
      <c r="I1682" t="s">
        <v>51071</v>
      </c>
      <c r="J1682" t="s">
        <v>20675</v>
      </c>
      <c r="K1682" t="s">
        <v>565</v>
      </c>
      <c r="L1682" s="119" t="str">
        <f t="shared" si="104"/>
        <v>NA</v>
      </c>
      <c r="M1682" s="119"/>
      <c r="N1682" s="120" t="str">
        <f t="shared" si="105"/>
        <v>NA</v>
      </c>
      <c r="O1682" s="120"/>
      <c r="P1682"/>
      <c r="Q1682"/>
      <c r="R1682"/>
      <c r="S1682"/>
      <c r="T1682"/>
      <c r="U1682" t="s">
        <v>648</v>
      </c>
      <c r="V1682" t="s">
        <v>646</v>
      </c>
      <c r="W1682" t="s">
        <v>647</v>
      </c>
      <c r="X1682" t="s">
        <v>634</v>
      </c>
      <c r="Y1682" t="s">
        <v>553</v>
      </c>
      <c r="Z1682" t="s">
        <v>54</v>
      </c>
      <c r="AA1682"/>
      <c r="AB1682" t="s">
        <v>41940</v>
      </c>
      <c r="AC1682" t="s">
        <v>50423</v>
      </c>
      <c r="AD1682" t="s">
        <v>649</v>
      </c>
      <c r="AE1682" t="s">
        <v>565</v>
      </c>
      <c r="AF1682" s="119" t="str">
        <f t="shared" si="106"/>
        <v>NA</v>
      </c>
      <c r="AG1682" s="119"/>
      <c r="AH1682" s="119"/>
      <c r="AI1682" s="119"/>
      <c r="AJ1682" s="119" t="str">
        <f t="shared" si="107"/>
        <v>NA</v>
      </c>
      <c r="AK1682" s="190"/>
      <c r="AL1682" s="191"/>
    </row>
    <row r="1683" spans="1:38" x14ac:dyDescent="0.25">
      <c r="A1683" t="s">
        <v>16663</v>
      </c>
      <c r="B1683" t="s">
        <v>16661</v>
      </c>
      <c r="C1683" t="s">
        <v>16662</v>
      </c>
      <c r="D1683" t="s">
        <v>675</v>
      </c>
      <c r="E1683" t="s">
        <v>16664</v>
      </c>
      <c r="F1683" t="s">
        <v>54</v>
      </c>
      <c r="G1683"/>
      <c r="H1683" t="s">
        <v>43902</v>
      </c>
      <c r="I1683" t="s">
        <v>51072</v>
      </c>
      <c r="J1683" t="s">
        <v>16665</v>
      </c>
      <c r="K1683" t="s">
        <v>565</v>
      </c>
      <c r="L1683" s="119" t="str">
        <f t="shared" si="104"/>
        <v>NA</v>
      </c>
      <c r="M1683" s="119"/>
      <c r="N1683" s="120" t="str">
        <f t="shared" si="105"/>
        <v>NA</v>
      </c>
      <c r="O1683" s="120"/>
      <c r="P1683"/>
      <c r="Q1683"/>
      <c r="R1683"/>
      <c r="S1683"/>
      <c r="T1683"/>
      <c r="U1683" t="s">
        <v>652</v>
      </c>
      <c r="V1683" t="s">
        <v>650</v>
      </c>
      <c r="W1683" t="s">
        <v>651</v>
      </c>
      <c r="X1683" t="s">
        <v>634</v>
      </c>
      <c r="Y1683" t="s">
        <v>653</v>
      </c>
      <c r="Z1683" t="s">
        <v>54</v>
      </c>
      <c r="AA1683"/>
      <c r="AB1683" t="s">
        <v>41941</v>
      </c>
      <c r="AC1683" t="s">
        <v>50424</v>
      </c>
      <c r="AD1683" t="s">
        <v>652</v>
      </c>
      <c r="AE1683" t="s">
        <v>565</v>
      </c>
      <c r="AF1683" s="119" t="str">
        <f t="shared" si="106"/>
        <v>NA</v>
      </c>
      <c r="AG1683" s="119"/>
      <c r="AH1683" s="119"/>
      <c r="AI1683" s="119"/>
      <c r="AJ1683" s="119" t="str">
        <f t="shared" si="107"/>
        <v>NA</v>
      </c>
      <c r="AK1683" s="190"/>
      <c r="AL1683" s="191"/>
    </row>
    <row r="1684" spans="1:38" x14ac:dyDescent="0.25">
      <c r="A1684" t="s">
        <v>9580</v>
      </c>
      <c r="B1684" t="s">
        <v>9578</v>
      </c>
      <c r="C1684" t="s">
        <v>9579</v>
      </c>
      <c r="D1684" t="s">
        <v>675</v>
      </c>
      <c r="E1684" t="s">
        <v>9581</v>
      </c>
      <c r="F1684" t="s">
        <v>54</v>
      </c>
      <c r="G1684"/>
      <c r="H1684" t="s">
        <v>43903</v>
      </c>
      <c r="I1684" t="s">
        <v>51073</v>
      </c>
      <c r="J1684" t="s">
        <v>9580</v>
      </c>
      <c r="K1684" t="s">
        <v>105</v>
      </c>
      <c r="L1684" s="119" t="str">
        <f t="shared" si="104"/>
        <v>NA</v>
      </c>
      <c r="M1684" s="119"/>
      <c r="N1684" s="120" t="str">
        <f t="shared" si="105"/>
        <v>NA</v>
      </c>
      <c r="O1684" s="120"/>
      <c r="P1684"/>
      <c r="Q1684"/>
      <c r="R1684"/>
      <c r="S1684"/>
      <c r="T1684"/>
      <c r="U1684" t="s">
        <v>656</v>
      </c>
      <c r="V1684" t="s">
        <v>654</v>
      </c>
      <c r="W1684" t="s">
        <v>655</v>
      </c>
      <c r="X1684" t="s">
        <v>634</v>
      </c>
      <c r="Y1684" t="s">
        <v>657</v>
      </c>
      <c r="Z1684" t="s">
        <v>54</v>
      </c>
      <c r="AA1684"/>
      <c r="AB1684" t="s">
        <v>42055</v>
      </c>
      <c r="AC1684" t="s">
        <v>50425</v>
      </c>
      <c r="AD1684" t="s">
        <v>656</v>
      </c>
      <c r="AE1684" t="s">
        <v>565</v>
      </c>
      <c r="AF1684" s="119" t="str">
        <f t="shared" si="106"/>
        <v>NA</v>
      </c>
      <c r="AG1684" s="119"/>
      <c r="AH1684" s="119"/>
      <c r="AI1684" s="119"/>
      <c r="AJ1684" s="119" t="str">
        <f t="shared" si="107"/>
        <v>NA</v>
      </c>
      <c r="AK1684" s="190"/>
      <c r="AL1684" s="191"/>
    </row>
    <row r="1685" spans="1:38" x14ac:dyDescent="0.25">
      <c r="A1685" t="s">
        <v>17200</v>
      </c>
      <c r="B1685" t="s">
        <v>17198</v>
      </c>
      <c r="C1685" t="s">
        <v>17199</v>
      </c>
      <c r="D1685" t="s">
        <v>675</v>
      </c>
      <c r="E1685" t="s">
        <v>17201</v>
      </c>
      <c r="F1685" t="s">
        <v>54</v>
      </c>
      <c r="G1685"/>
      <c r="H1685" t="s">
        <v>43904</v>
      </c>
      <c r="I1685" t="s">
        <v>51074</v>
      </c>
      <c r="J1685" t="s">
        <v>17202</v>
      </c>
      <c r="K1685" t="s">
        <v>565</v>
      </c>
      <c r="L1685" s="119" t="str">
        <f t="shared" si="104"/>
        <v>NA</v>
      </c>
      <c r="M1685" s="119"/>
      <c r="N1685" s="120" t="str">
        <f t="shared" si="105"/>
        <v>NA</v>
      </c>
      <c r="O1685" s="120"/>
      <c r="P1685"/>
      <c r="Q1685"/>
      <c r="R1685"/>
      <c r="S1685"/>
      <c r="T1685"/>
      <c r="U1685" t="s">
        <v>660</v>
      </c>
      <c r="V1685" t="s">
        <v>658</v>
      </c>
      <c r="W1685" t="s">
        <v>659</v>
      </c>
      <c r="X1685" t="s">
        <v>634</v>
      </c>
      <c r="Y1685" t="s">
        <v>661</v>
      </c>
      <c r="Z1685" t="s">
        <v>54</v>
      </c>
      <c r="AA1685" t="s">
        <v>49626</v>
      </c>
      <c r="AB1685" t="s">
        <v>49628</v>
      </c>
      <c r="AC1685" t="s">
        <v>50426</v>
      </c>
      <c r="AD1685" t="s">
        <v>662</v>
      </c>
      <c r="AE1685" t="s">
        <v>565</v>
      </c>
      <c r="AF1685" s="119" t="str">
        <f t="shared" si="106"/>
        <v>NA</v>
      </c>
      <c r="AG1685" s="119"/>
      <c r="AH1685" s="119"/>
      <c r="AI1685" s="119"/>
      <c r="AJ1685" s="119" t="str">
        <f t="shared" si="107"/>
        <v>NA</v>
      </c>
      <c r="AK1685" s="190"/>
      <c r="AL1685" s="191"/>
    </row>
    <row r="1686" spans="1:38" x14ac:dyDescent="0.25">
      <c r="A1686" t="s">
        <v>6160</v>
      </c>
      <c r="B1686" t="s">
        <v>6159</v>
      </c>
      <c r="C1686" t="s">
        <v>6113</v>
      </c>
      <c r="D1686" t="s">
        <v>675</v>
      </c>
      <c r="E1686" t="s">
        <v>6161</v>
      </c>
      <c r="F1686" t="s">
        <v>54</v>
      </c>
      <c r="G1686"/>
      <c r="H1686" t="s">
        <v>43905</v>
      </c>
      <c r="I1686" t="s">
        <v>51075</v>
      </c>
      <c r="J1686" t="s">
        <v>6160</v>
      </c>
      <c r="K1686" t="s">
        <v>565</v>
      </c>
      <c r="L1686" s="119" t="str">
        <f t="shared" si="104"/>
        <v>NA</v>
      </c>
      <c r="M1686" s="119"/>
      <c r="N1686" s="120" t="str">
        <f t="shared" si="105"/>
        <v>NA</v>
      </c>
      <c r="O1686" s="120"/>
      <c r="P1686"/>
      <c r="Q1686"/>
      <c r="R1686"/>
      <c r="S1686"/>
      <c r="T1686"/>
      <c r="U1686" t="s">
        <v>664</v>
      </c>
      <c r="V1686" t="s">
        <v>663</v>
      </c>
      <c r="W1686" t="s">
        <v>643</v>
      </c>
      <c r="X1686" t="s">
        <v>634</v>
      </c>
      <c r="Y1686" t="s">
        <v>665</v>
      </c>
      <c r="Z1686" t="s">
        <v>54</v>
      </c>
      <c r="AA1686" t="s">
        <v>41938</v>
      </c>
      <c r="AB1686" t="s">
        <v>41942</v>
      </c>
      <c r="AC1686" t="s">
        <v>50427</v>
      </c>
      <c r="AD1686" t="s">
        <v>664</v>
      </c>
      <c r="AE1686" t="s">
        <v>565</v>
      </c>
      <c r="AF1686" s="119" t="str">
        <f t="shared" si="106"/>
        <v>NA</v>
      </c>
      <c r="AG1686" s="119"/>
      <c r="AH1686" s="119"/>
      <c r="AI1686" s="119"/>
      <c r="AJ1686" s="119" t="str">
        <f t="shared" si="107"/>
        <v>NA</v>
      </c>
      <c r="AK1686" s="190"/>
      <c r="AL1686" s="191"/>
    </row>
    <row r="1687" spans="1:38" x14ac:dyDescent="0.25">
      <c r="A1687" t="s">
        <v>18466</v>
      </c>
      <c r="B1687" t="s">
        <v>18464</v>
      </c>
      <c r="C1687" t="s">
        <v>18465</v>
      </c>
      <c r="D1687" t="s">
        <v>675</v>
      </c>
      <c r="E1687" t="s">
        <v>6161</v>
      </c>
      <c r="F1687" t="s">
        <v>54</v>
      </c>
      <c r="G1687"/>
      <c r="H1687" t="s">
        <v>43906</v>
      </c>
      <c r="I1687" t="s">
        <v>51075</v>
      </c>
      <c r="J1687" t="s">
        <v>18467</v>
      </c>
      <c r="K1687" t="s">
        <v>565</v>
      </c>
      <c r="L1687" s="119" t="str">
        <f t="shared" si="104"/>
        <v>NA</v>
      </c>
      <c r="M1687" s="119"/>
      <c r="N1687" s="120" t="str">
        <f t="shared" si="105"/>
        <v>NA</v>
      </c>
      <c r="O1687" s="120"/>
      <c r="P1687"/>
      <c r="Q1687"/>
      <c r="R1687"/>
      <c r="S1687"/>
      <c r="T1687"/>
      <c r="U1687" t="s">
        <v>668</v>
      </c>
      <c r="V1687" t="s">
        <v>666</v>
      </c>
      <c r="W1687" t="s">
        <v>667</v>
      </c>
      <c r="X1687" t="s">
        <v>634</v>
      </c>
      <c r="Y1687" t="s">
        <v>331</v>
      </c>
      <c r="Z1687" t="s">
        <v>54</v>
      </c>
      <c r="AA1687"/>
      <c r="AB1687" t="s">
        <v>41943</v>
      </c>
      <c r="AC1687" t="s">
        <v>50428</v>
      </c>
      <c r="AD1687"/>
      <c r="AE1687" t="s">
        <v>565</v>
      </c>
      <c r="AF1687" s="119" t="str">
        <f t="shared" si="106"/>
        <v>NA</v>
      </c>
      <c r="AG1687" s="119"/>
      <c r="AH1687" s="119"/>
      <c r="AI1687" s="119"/>
      <c r="AJ1687" s="119" t="str">
        <f t="shared" si="107"/>
        <v>NA</v>
      </c>
      <c r="AK1687" s="190"/>
      <c r="AL1687" s="191"/>
    </row>
    <row r="1688" spans="1:38" x14ac:dyDescent="0.25">
      <c r="A1688" t="s">
        <v>20079</v>
      </c>
      <c r="B1688" t="s">
        <v>20077</v>
      </c>
      <c r="C1688" t="s">
        <v>20078</v>
      </c>
      <c r="D1688" t="s">
        <v>675</v>
      </c>
      <c r="E1688" t="s">
        <v>20080</v>
      </c>
      <c r="F1688" t="s">
        <v>54</v>
      </c>
      <c r="G1688"/>
      <c r="H1688" t="s">
        <v>43907</v>
      </c>
      <c r="I1688" t="s">
        <v>51076</v>
      </c>
      <c r="J1688" t="s">
        <v>20081</v>
      </c>
      <c r="K1688" t="s">
        <v>565</v>
      </c>
      <c r="L1688" s="119" t="str">
        <f t="shared" si="104"/>
        <v>NA</v>
      </c>
      <c r="M1688" s="119"/>
      <c r="N1688" s="120" t="str">
        <f t="shared" si="105"/>
        <v>NA</v>
      </c>
      <c r="O1688" s="120"/>
      <c r="P1688"/>
      <c r="Q1688"/>
      <c r="R1688"/>
      <c r="S1688"/>
      <c r="T1688"/>
      <c r="U1688" t="s">
        <v>671</v>
      </c>
      <c r="V1688" t="s">
        <v>669</v>
      </c>
      <c r="W1688" t="s">
        <v>670</v>
      </c>
      <c r="X1688" t="s">
        <v>634</v>
      </c>
      <c r="Y1688" t="s">
        <v>344</v>
      </c>
      <c r="Z1688" t="s">
        <v>54</v>
      </c>
      <c r="AA1688" t="s">
        <v>41944</v>
      </c>
      <c r="AB1688" t="s">
        <v>42056</v>
      </c>
      <c r="AC1688" t="s">
        <v>50422</v>
      </c>
      <c r="AD1688" t="s">
        <v>671</v>
      </c>
      <c r="AE1688" t="s">
        <v>565</v>
      </c>
      <c r="AF1688" s="119" t="str">
        <f t="shared" si="106"/>
        <v>NA</v>
      </c>
      <c r="AG1688" s="119"/>
      <c r="AH1688" s="119"/>
      <c r="AI1688" s="119"/>
      <c r="AJ1688" s="119" t="str">
        <f t="shared" si="107"/>
        <v>NA</v>
      </c>
      <c r="AK1688" s="190"/>
      <c r="AL1688" s="191"/>
    </row>
    <row r="1689" spans="1:38" x14ac:dyDescent="0.25">
      <c r="A1689" t="s">
        <v>20228</v>
      </c>
      <c r="B1689" t="s">
        <v>20226</v>
      </c>
      <c r="C1689" t="s">
        <v>20227</v>
      </c>
      <c r="D1689" t="s">
        <v>675</v>
      </c>
      <c r="E1689" t="s">
        <v>1673</v>
      </c>
      <c r="F1689" t="s">
        <v>54</v>
      </c>
      <c r="G1689"/>
      <c r="H1689" t="s">
        <v>43908</v>
      </c>
      <c r="I1689" t="s">
        <v>51077</v>
      </c>
      <c r="J1689" t="s">
        <v>20229</v>
      </c>
      <c r="K1689" t="s">
        <v>565</v>
      </c>
      <c r="L1689" s="119" t="str">
        <f t="shared" si="104"/>
        <v>NA</v>
      </c>
      <c r="M1689" s="119"/>
      <c r="N1689" s="120" t="str">
        <f t="shared" si="105"/>
        <v>NA</v>
      </c>
      <c r="O1689" s="120"/>
      <c r="P1689"/>
      <c r="Q1689"/>
      <c r="R1689"/>
      <c r="S1689"/>
      <c r="T1689"/>
      <c r="U1689" t="s">
        <v>674</v>
      </c>
      <c r="V1689" t="s">
        <v>672</v>
      </c>
      <c r="W1689" t="s">
        <v>673</v>
      </c>
      <c r="X1689" t="s">
        <v>675</v>
      </c>
      <c r="Y1689" t="s">
        <v>676</v>
      </c>
      <c r="Z1689" t="s">
        <v>54</v>
      </c>
      <c r="AA1689"/>
      <c r="AB1689" t="s">
        <v>41945</v>
      </c>
      <c r="AC1689" t="s">
        <v>50429</v>
      </c>
      <c r="AD1689" t="s">
        <v>674</v>
      </c>
      <c r="AE1689" t="s">
        <v>105</v>
      </c>
      <c r="AF1689" s="119" t="str">
        <f t="shared" si="106"/>
        <v>NA</v>
      </c>
      <c r="AG1689" s="119"/>
      <c r="AH1689" s="119"/>
      <c r="AI1689" s="119"/>
      <c r="AJ1689" s="119" t="str">
        <f t="shared" si="107"/>
        <v>NA</v>
      </c>
      <c r="AK1689" s="190"/>
      <c r="AL1689" s="191"/>
    </row>
    <row r="1690" spans="1:38" x14ac:dyDescent="0.25">
      <c r="A1690" t="s">
        <v>18617</v>
      </c>
      <c r="B1690" t="s">
        <v>18615</v>
      </c>
      <c r="C1690" t="s">
        <v>18616</v>
      </c>
      <c r="D1690" t="s">
        <v>675</v>
      </c>
      <c r="E1690" t="s">
        <v>18618</v>
      </c>
      <c r="F1690" t="s">
        <v>54</v>
      </c>
      <c r="G1690"/>
      <c r="H1690" t="s">
        <v>43909</v>
      </c>
      <c r="I1690" t="s">
        <v>51078</v>
      </c>
      <c r="J1690" t="s">
        <v>18619</v>
      </c>
      <c r="K1690" t="s">
        <v>565</v>
      </c>
      <c r="L1690" s="119" t="str">
        <f t="shared" si="104"/>
        <v>NA</v>
      </c>
      <c r="M1690" s="119"/>
      <c r="N1690" s="120" t="str">
        <f t="shared" si="105"/>
        <v>NA</v>
      </c>
      <c r="O1690" s="120"/>
      <c r="P1690"/>
      <c r="Q1690"/>
      <c r="R1690"/>
      <c r="S1690"/>
      <c r="T1690"/>
      <c r="U1690" t="s">
        <v>679</v>
      </c>
      <c r="V1690" t="s">
        <v>677</v>
      </c>
      <c r="W1690" t="s">
        <v>678</v>
      </c>
      <c r="X1690" t="s">
        <v>675</v>
      </c>
      <c r="Y1690" t="s">
        <v>680</v>
      </c>
      <c r="Z1690" t="s">
        <v>54</v>
      </c>
      <c r="AA1690"/>
      <c r="AB1690" t="s">
        <v>41948</v>
      </c>
      <c r="AC1690" t="s">
        <v>50430</v>
      </c>
      <c r="AD1690" t="s">
        <v>679</v>
      </c>
      <c r="AE1690" t="s">
        <v>565</v>
      </c>
      <c r="AF1690" s="119" t="str">
        <f t="shared" si="106"/>
        <v>NA</v>
      </c>
      <c r="AG1690" s="119"/>
      <c r="AH1690" s="119"/>
      <c r="AI1690" s="119"/>
      <c r="AJ1690" s="119" t="str">
        <f t="shared" si="107"/>
        <v>NA</v>
      </c>
      <c r="AK1690" s="190"/>
      <c r="AL1690" s="191"/>
    </row>
    <row r="1691" spans="1:38" x14ac:dyDescent="0.25">
      <c r="A1691" t="s">
        <v>18954</v>
      </c>
      <c r="B1691" t="s">
        <v>18952</v>
      </c>
      <c r="C1691" t="s">
        <v>18953</v>
      </c>
      <c r="D1691" t="s">
        <v>675</v>
      </c>
      <c r="E1691" t="s">
        <v>18955</v>
      </c>
      <c r="F1691" t="s">
        <v>54</v>
      </c>
      <c r="G1691"/>
      <c r="H1691" t="s">
        <v>43910</v>
      </c>
      <c r="I1691" t="s">
        <v>51079</v>
      </c>
      <c r="J1691" t="s">
        <v>18956</v>
      </c>
      <c r="K1691" t="s">
        <v>565</v>
      </c>
      <c r="L1691" s="119" t="str">
        <f t="shared" si="104"/>
        <v>NA</v>
      </c>
      <c r="M1691" s="119"/>
      <c r="N1691" s="120" t="str">
        <f t="shared" si="105"/>
        <v>NA</v>
      </c>
      <c r="O1691" s="120"/>
      <c r="P1691"/>
      <c r="Q1691"/>
      <c r="R1691"/>
      <c r="S1691"/>
      <c r="T1691"/>
      <c r="U1691" t="s">
        <v>683</v>
      </c>
      <c r="V1691" t="s">
        <v>681</v>
      </c>
      <c r="W1691" t="s">
        <v>682</v>
      </c>
      <c r="X1691" t="s">
        <v>675</v>
      </c>
      <c r="Y1691" t="s">
        <v>684</v>
      </c>
      <c r="Z1691" t="s">
        <v>54</v>
      </c>
      <c r="AA1691"/>
      <c r="AB1691" t="s">
        <v>42057</v>
      </c>
      <c r="AC1691" t="s">
        <v>50431</v>
      </c>
      <c r="AD1691" t="s">
        <v>685</v>
      </c>
      <c r="AE1691" t="s">
        <v>565</v>
      </c>
      <c r="AF1691" s="119" t="str">
        <f t="shared" si="106"/>
        <v>NA</v>
      </c>
      <c r="AG1691" s="119"/>
      <c r="AH1691" s="119"/>
      <c r="AI1691" s="119"/>
      <c r="AJ1691" s="119" t="str">
        <f t="shared" si="107"/>
        <v>NA</v>
      </c>
      <c r="AK1691" s="190"/>
      <c r="AL1691" s="191"/>
    </row>
    <row r="1692" spans="1:38" x14ac:dyDescent="0.25">
      <c r="A1692" t="s">
        <v>6181</v>
      </c>
      <c r="B1692" t="s">
        <v>6180</v>
      </c>
      <c r="C1692" t="s">
        <v>6113</v>
      </c>
      <c r="D1692" t="s">
        <v>675</v>
      </c>
      <c r="E1692" t="s">
        <v>6182</v>
      </c>
      <c r="F1692" t="s">
        <v>54</v>
      </c>
      <c r="G1692"/>
      <c r="H1692" t="s">
        <v>43911</v>
      </c>
      <c r="I1692" t="s">
        <v>51080</v>
      </c>
      <c r="J1692" t="s">
        <v>6183</v>
      </c>
      <c r="K1692" t="s">
        <v>565</v>
      </c>
      <c r="L1692" s="119" t="str">
        <f t="shared" si="104"/>
        <v>NA</v>
      </c>
      <c r="M1692" s="119"/>
      <c r="N1692" s="120" t="str">
        <f t="shared" si="105"/>
        <v>NA</v>
      </c>
      <c r="O1692" s="120"/>
      <c r="P1692"/>
      <c r="Q1692"/>
      <c r="R1692"/>
      <c r="S1692"/>
      <c r="T1692"/>
      <c r="U1692" t="s">
        <v>688</v>
      </c>
      <c r="V1692" t="s">
        <v>686</v>
      </c>
      <c r="W1692" t="s">
        <v>687</v>
      </c>
      <c r="X1692" t="s">
        <v>675</v>
      </c>
      <c r="Y1692" t="s">
        <v>689</v>
      </c>
      <c r="Z1692" t="s">
        <v>54</v>
      </c>
      <c r="AA1692"/>
      <c r="AB1692" t="s">
        <v>41958</v>
      </c>
      <c r="AC1692" t="s">
        <v>50432</v>
      </c>
      <c r="AD1692" t="s">
        <v>688</v>
      </c>
      <c r="AE1692" t="s">
        <v>565</v>
      </c>
      <c r="AF1692" s="119" t="str">
        <f t="shared" si="106"/>
        <v>NA</v>
      </c>
      <c r="AG1692" s="119"/>
      <c r="AH1692" s="119"/>
      <c r="AI1692" s="119"/>
      <c r="AJ1692" s="119" t="str">
        <f t="shared" si="107"/>
        <v>NA</v>
      </c>
      <c r="AK1692" s="190"/>
      <c r="AL1692" s="191"/>
    </row>
    <row r="1693" spans="1:38" x14ac:dyDescent="0.25">
      <c r="A1693" t="s">
        <v>18152</v>
      </c>
      <c r="B1693" t="s">
        <v>18150</v>
      </c>
      <c r="C1693" t="s">
        <v>18151</v>
      </c>
      <c r="D1693" t="s">
        <v>675</v>
      </c>
      <c r="E1693" t="s">
        <v>18153</v>
      </c>
      <c r="F1693" t="s">
        <v>54</v>
      </c>
      <c r="G1693"/>
      <c r="H1693" t="s">
        <v>43912</v>
      </c>
      <c r="I1693" t="s">
        <v>51081</v>
      </c>
      <c r="J1693" t="s">
        <v>18154</v>
      </c>
      <c r="K1693" t="s">
        <v>565</v>
      </c>
      <c r="L1693" s="119" t="str">
        <f t="shared" si="104"/>
        <v>NA</v>
      </c>
      <c r="M1693" s="119"/>
      <c r="N1693" s="120" t="str">
        <f t="shared" si="105"/>
        <v>NA</v>
      </c>
      <c r="O1693" s="120"/>
      <c r="P1693"/>
      <c r="Q1693"/>
      <c r="R1693"/>
      <c r="S1693"/>
      <c r="T1693"/>
      <c r="U1693" t="s">
        <v>692</v>
      </c>
      <c r="V1693" t="s">
        <v>690</v>
      </c>
      <c r="W1693" t="s">
        <v>691</v>
      </c>
      <c r="X1693" t="s">
        <v>675</v>
      </c>
      <c r="Y1693" t="s">
        <v>693</v>
      </c>
      <c r="Z1693" t="s">
        <v>54</v>
      </c>
      <c r="AA1693"/>
      <c r="AB1693" t="s">
        <v>41959</v>
      </c>
      <c r="AC1693" t="s">
        <v>50433</v>
      </c>
      <c r="AD1693"/>
      <c r="AE1693" t="s">
        <v>565</v>
      </c>
      <c r="AF1693" s="119" t="str">
        <f t="shared" si="106"/>
        <v>NA</v>
      </c>
      <c r="AG1693" s="119"/>
      <c r="AH1693" s="119"/>
      <c r="AI1693" s="119"/>
      <c r="AJ1693" s="119" t="str">
        <f t="shared" si="107"/>
        <v>NA</v>
      </c>
      <c r="AK1693" s="190"/>
      <c r="AL1693" s="191"/>
    </row>
    <row r="1694" spans="1:38" x14ac:dyDescent="0.25">
      <c r="A1694" t="s">
        <v>18115</v>
      </c>
      <c r="B1694" t="s">
        <v>18113</v>
      </c>
      <c r="C1694" t="s">
        <v>18114</v>
      </c>
      <c r="D1694" t="s">
        <v>675</v>
      </c>
      <c r="E1694" t="s">
        <v>10466</v>
      </c>
      <c r="F1694" t="s">
        <v>54</v>
      </c>
      <c r="G1694"/>
      <c r="H1694" t="s">
        <v>43913</v>
      </c>
      <c r="I1694" t="s">
        <v>51082</v>
      </c>
      <c r="J1694" t="s">
        <v>18116</v>
      </c>
      <c r="K1694" t="s">
        <v>565</v>
      </c>
      <c r="L1694" s="119" t="str">
        <f t="shared" si="104"/>
        <v>NA</v>
      </c>
      <c r="M1694" s="119"/>
      <c r="N1694" s="120" t="str">
        <f t="shared" si="105"/>
        <v>NA</v>
      </c>
      <c r="O1694" s="120"/>
      <c r="P1694"/>
      <c r="Q1694"/>
      <c r="R1694"/>
      <c r="S1694"/>
      <c r="T1694"/>
      <c r="U1694" t="s">
        <v>696</v>
      </c>
      <c r="V1694" t="s">
        <v>694</v>
      </c>
      <c r="W1694" t="s">
        <v>695</v>
      </c>
      <c r="X1694" t="s">
        <v>675</v>
      </c>
      <c r="Y1694" t="s">
        <v>697</v>
      </c>
      <c r="Z1694" t="s">
        <v>54</v>
      </c>
      <c r="AA1694"/>
      <c r="AB1694" t="s">
        <v>42058</v>
      </c>
      <c r="AC1694" t="s">
        <v>50434</v>
      </c>
      <c r="AD1694" t="s">
        <v>698</v>
      </c>
      <c r="AE1694" t="s">
        <v>565</v>
      </c>
      <c r="AF1694" s="119" t="str">
        <f t="shared" si="106"/>
        <v>NA</v>
      </c>
      <c r="AG1694" s="119"/>
      <c r="AH1694" s="119"/>
      <c r="AI1694" s="119"/>
      <c r="AJ1694" s="119" t="str">
        <f t="shared" si="107"/>
        <v>NA</v>
      </c>
      <c r="AK1694" s="190"/>
      <c r="AL1694" s="191"/>
    </row>
    <row r="1695" spans="1:38" x14ac:dyDescent="0.25">
      <c r="A1695" t="s">
        <v>10465</v>
      </c>
      <c r="B1695" t="s">
        <v>10463</v>
      </c>
      <c r="C1695" t="s">
        <v>10464</v>
      </c>
      <c r="D1695" t="s">
        <v>675</v>
      </c>
      <c r="E1695" t="s">
        <v>10466</v>
      </c>
      <c r="F1695" t="s">
        <v>54</v>
      </c>
      <c r="G1695"/>
      <c r="H1695" t="s">
        <v>43914</v>
      </c>
      <c r="I1695" t="s">
        <v>51082</v>
      </c>
      <c r="J1695" t="s">
        <v>10467</v>
      </c>
      <c r="K1695" t="s">
        <v>105</v>
      </c>
      <c r="L1695" s="119" t="str">
        <f t="shared" si="104"/>
        <v>NA</v>
      </c>
      <c r="M1695" s="119"/>
      <c r="N1695" s="120" t="str">
        <f t="shared" si="105"/>
        <v>NA</v>
      </c>
      <c r="O1695" s="120"/>
      <c r="P1695"/>
      <c r="Q1695"/>
      <c r="R1695"/>
      <c r="S1695"/>
      <c r="T1695"/>
      <c r="U1695" t="s">
        <v>701</v>
      </c>
      <c r="V1695" t="s">
        <v>699</v>
      </c>
      <c r="W1695" t="s">
        <v>700</v>
      </c>
      <c r="X1695" t="s">
        <v>702</v>
      </c>
      <c r="Y1695" t="s">
        <v>439</v>
      </c>
      <c r="Z1695" t="s">
        <v>54</v>
      </c>
      <c r="AA1695"/>
      <c r="AB1695" t="s">
        <v>41961</v>
      </c>
      <c r="AC1695" t="s">
        <v>50435</v>
      </c>
      <c r="AD1695" t="s">
        <v>703</v>
      </c>
      <c r="AE1695" t="s">
        <v>105</v>
      </c>
      <c r="AF1695" s="119" t="str">
        <f t="shared" si="106"/>
        <v>NA</v>
      </c>
      <c r="AG1695" s="119"/>
      <c r="AH1695" s="119"/>
      <c r="AI1695" s="119"/>
      <c r="AJ1695" s="119" t="str">
        <f t="shared" si="107"/>
        <v>NA</v>
      </c>
      <c r="AK1695" s="190"/>
      <c r="AL1695" s="191"/>
    </row>
    <row r="1696" spans="1:38" x14ac:dyDescent="0.25">
      <c r="A1696" t="s">
        <v>11773</v>
      </c>
      <c r="B1696" t="s">
        <v>11771</v>
      </c>
      <c r="C1696" t="s">
        <v>11772</v>
      </c>
      <c r="D1696" t="s">
        <v>675</v>
      </c>
      <c r="E1696" t="s">
        <v>11774</v>
      </c>
      <c r="F1696" t="s">
        <v>54</v>
      </c>
      <c r="G1696"/>
      <c r="H1696" t="s">
        <v>43915</v>
      </c>
      <c r="I1696" t="s">
        <v>51083</v>
      </c>
      <c r="J1696" t="s">
        <v>11775</v>
      </c>
      <c r="K1696" t="s">
        <v>105</v>
      </c>
      <c r="L1696" s="119" t="str">
        <f t="shared" si="104"/>
        <v>NA</v>
      </c>
      <c r="M1696" s="119"/>
      <c r="N1696" s="120" t="str">
        <f t="shared" si="105"/>
        <v>NA</v>
      </c>
      <c r="O1696" s="120"/>
      <c r="P1696"/>
      <c r="Q1696"/>
      <c r="R1696"/>
      <c r="S1696"/>
      <c r="T1696"/>
      <c r="U1696" t="s">
        <v>706</v>
      </c>
      <c r="V1696" t="s">
        <v>704</v>
      </c>
      <c r="W1696" t="s">
        <v>705</v>
      </c>
      <c r="X1696" t="s">
        <v>702</v>
      </c>
      <c r="Y1696" t="s">
        <v>707</v>
      </c>
      <c r="Z1696" t="s">
        <v>54</v>
      </c>
      <c r="AA1696"/>
      <c r="AB1696" t="s">
        <v>41962</v>
      </c>
      <c r="AC1696" t="s">
        <v>50436</v>
      </c>
      <c r="AD1696" t="s">
        <v>708</v>
      </c>
      <c r="AE1696" t="s">
        <v>105</v>
      </c>
      <c r="AF1696" s="119" t="str">
        <f t="shared" si="106"/>
        <v>NA</v>
      </c>
      <c r="AG1696" s="119"/>
      <c r="AH1696" s="119"/>
      <c r="AI1696" s="119"/>
      <c r="AJ1696" s="119" t="str">
        <f t="shared" si="107"/>
        <v>NA</v>
      </c>
      <c r="AK1696" s="190"/>
      <c r="AL1696" s="191"/>
    </row>
    <row r="1697" spans="1:38" x14ac:dyDescent="0.25">
      <c r="A1697" t="s">
        <v>17862</v>
      </c>
      <c r="B1697" t="s">
        <v>17860</v>
      </c>
      <c r="C1697" t="s">
        <v>17861</v>
      </c>
      <c r="D1697" t="s">
        <v>675</v>
      </c>
      <c r="E1697" t="s">
        <v>9117</v>
      </c>
      <c r="F1697" t="s">
        <v>54</v>
      </c>
      <c r="G1697"/>
      <c r="H1697" t="s">
        <v>43916</v>
      </c>
      <c r="I1697" t="s">
        <v>51084</v>
      </c>
      <c r="J1697" t="s">
        <v>17863</v>
      </c>
      <c r="K1697" t="s">
        <v>565</v>
      </c>
      <c r="L1697" s="119" t="str">
        <f t="shared" si="104"/>
        <v>NA</v>
      </c>
      <c r="M1697" s="119"/>
      <c r="N1697" s="120" t="str">
        <f t="shared" si="105"/>
        <v>NA</v>
      </c>
      <c r="O1697" s="120"/>
      <c r="P1697"/>
      <c r="Q1697"/>
      <c r="R1697"/>
      <c r="S1697"/>
      <c r="T1697"/>
      <c r="U1697" t="s">
        <v>711</v>
      </c>
      <c r="V1697" t="s">
        <v>709</v>
      </c>
      <c r="W1697" t="s">
        <v>710</v>
      </c>
      <c r="X1697" t="s">
        <v>702</v>
      </c>
      <c r="Y1697" t="s">
        <v>610</v>
      </c>
      <c r="Z1697" t="s">
        <v>54</v>
      </c>
      <c r="AA1697"/>
      <c r="AB1697" t="s">
        <v>41963</v>
      </c>
      <c r="AC1697" t="s">
        <v>50437</v>
      </c>
      <c r="AD1697" t="s">
        <v>712</v>
      </c>
      <c r="AE1697" t="s">
        <v>105</v>
      </c>
      <c r="AF1697" s="119" t="str">
        <f t="shared" si="106"/>
        <v>NA</v>
      </c>
      <c r="AG1697" s="119"/>
      <c r="AH1697" s="119"/>
      <c r="AI1697" s="119"/>
      <c r="AJ1697" s="119" t="str">
        <f t="shared" si="107"/>
        <v>NA</v>
      </c>
      <c r="AK1697" s="190"/>
      <c r="AL1697" s="191"/>
    </row>
    <row r="1698" spans="1:38" x14ac:dyDescent="0.25">
      <c r="A1698" t="s">
        <v>9116</v>
      </c>
      <c r="B1698" t="s">
        <v>9114</v>
      </c>
      <c r="C1698" t="s">
        <v>9115</v>
      </c>
      <c r="D1698" t="s">
        <v>675</v>
      </c>
      <c r="E1698" t="s">
        <v>9117</v>
      </c>
      <c r="F1698" t="s">
        <v>54</v>
      </c>
      <c r="G1698"/>
      <c r="H1698" t="s">
        <v>43917</v>
      </c>
      <c r="I1698" t="s">
        <v>51084</v>
      </c>
      <c r="J1698" t="s">
        <v>9116</v>
      </c>
      <c r="K1698" t="s">
        <v>105</v>
      </c>
      <c r="L1698" s="119" t="str">
        <f t="shared" si="104"/>
        <v>NA</v>
      </c>
      <c r="M1698" s="119"/>
      <c r="N1698" s="120" t="str">
        <f t="shared" si="105"/>
        <v>NA</v>
      </c>
      <c r="O1698" s="120"/>
      <c r="P1698"/>
      <c r="Q1698"/>
      <c r="R1698"/>
      <c r="S1698"/>
      <c r="T1698"/>
      <c r="U1698" t="s">
        <v>715</v>
      </c>
      <c r="V1698" t="s">
        <v>713</v>
      </c>
      <c r="W1698" t="s">
        <v>714</v>
      </c>
      <c r="X1698" t="s">
        <v>702</v>
      </c>
      <c r="Y1698" t="s">
        <v>27</v>
      </c>
      <c r="Z1698" t="s">
        <v>54</v>
      </c>
      <c r="AA1698"/>
      <c r="AB1698" t="s">
        <v>42059</v>
      </c>
      <c r="AC1698" t="s">
        <v>50438</v>
      </c>
      <c r="AD1698" t="s">
        <v>716</v>
      </c>
      <c r="AE1698" t="s">
        <v>105</v>
      </c>
      <c r="AF1698" s="119" t="str">
        <f t="shared" si="106"/>
        <v>NA</v>
      </c>
      <c r="AG1698" s="119"/>
      <c r="AH1698" s="119"/>
      <c r="AI1698" s="119"/>
      <c r="AJ1698" s="119" t="str">
        <f t="shared" si="107"/>
        <v>NA</v>
      </c>
      <c r="AK1698" s="190"/>
      <c r="AL1698" s="191"/>
    </row>
    <row r="1699" spans="1:38" x14ac:dyDescent="0.25">
      <c r="A1699" t="s">
        <v>15494</v>
      </c>
      <c r="B1699" t="s">
        <v>15492</v>
      </c>
      <c r="C1699" t="s">
        <v>15493</v>
      </c>
      <c r="D1699" t="s">
        <v>675</v>
      </c>
      <c r="E1699" t="s">
        <v>15495</v>
      </c>
      <c r="F1699" t="s">
        <v>54</v>
      </c>
      <c r="G1699"/>
      <c r="H1699" t="s">
        <v>43918</v>
      </c>
      <c r="I1699" t="s">
        <v>51085</v>
      </c>
      <c r="J1699" t="s">
        <v>15496</v>
      </c>
      <c r="K1699" t="s">
        <v>565</v>
      </c>
      <c r="L1699" s="119" t="str">
        <f t="shared" si="104"/>
        <v>NA</v>
      </c>
      <c r="M1699" s="119"/>
      <c r="N1699" s="120" t="str">
        <f t="shared" si="105"/>
        <v>NA</v>
      </c>
      <c r="O1699" s="120"/>
      <c r="P1699"/>
      <c r="Q1699"/>
      <c r="R1699"/>
      <c r="S1699"/>
      <c r="T1699"/>
      <c r="U1699" t="s">
        <v>719</v>
      </c>
      <c r="V1699" t="s">
        <v>717</v>
      </c>
      <c r="W1699" t="s">
        <v>718</v>
      </c>
      <c r="X1699" t="s">
        <v>702</v>
      </c>
      <c r="Y1699" t="s">
        <v>573</v>
      </c>
      <c r="Z1699" t="s">
        <v>54</v>
      </c>
      <c r="AA1699"/>
      <c r="AB1699" t="s">
        <v>41964</v>
      </c>
      <c r="AC1699" t="s">
        <v>50439</v>
      </c>
      <c r="AD1699" t="s">
        <v>720</v>
      </c>
      <c r="AE1699" t="s">
        <v>565</v>
      </c>
      <c r="AF1699" s="119" t="str">
        <f t="shared" si="106"/>
        <v>NA</v>
      </c>
      <c r="AG1699" s="119"/>
      <c r="AH1699" s="119"/>
      <c r="AI1699" s="119"/>
      <c r="AJ1699" s="119" t="str">
        <f t="shared" si="107"/>
        <v>NA</v>
      </c>
      <c r="AK1699" s="190"/>
      <c r="AL1699" s="191"/>
    </row>
    <row r="1700" spans="1:38" x14ac:dyDescent="0.25">
      <c r="A1700" t="s">
        <v>18572</v>
      </c>
      <c r="B1700" t="s">
        <v>18570</v>
      </c>
      <c r="C1700" t="s">
        <v>18571</v>
      </c>
      <c r="D1700" t="s">
        <v>675</v>
      </c>
      <c r="E1700" t="s">
        <v>18573</v>
      </c>
      <c r="F1700" t="s">
        <v>54</v>
      </c>
      <c r="G1700"/>
      <c r="H1700" t="s">
        <v>43919</v>
      </c>
      <c r="I1700" t="s">
        <v>51086</v>
      </c>
      <c r="J1700"/>
      <c r="K1700" t="s">
        <v>565</v>
      </c>
      <c r="L1700" s="119" t="str">
        <f t="shared" si="104"/>
        <v>NA</v>
      </c>
      <c r="M1700" s="119"/>
      <c r="N1700" s="120" t="str">
        <f t="shared" si="105"/>
        <v>NA</v>
      </c>
      <c r="O1700" s="120"/>
      <c r="P1700"/>
      <c r="Q1700"/>
      <c r="R1700"/>
      <c r="S1700"/>
      <c r="T1700"/>
      <c r="U1700" t="s">
        <v>723</v>
      </c>
      <c r="V1700" t="s">
        <v>721</v>
      </c>
      <c r="W1700" t="s">
        <v>722</v>
      </c>
      <c r="X1700" t="s">
        <v>702</v>
      </c>
      <c r="Y1700" t="s">
        <v>724</v>
      </c>
      <c r="Z1700" t="s">
        <v>54</v>
      </c>
      <c r="AA1700"/>
      <c r="AB1700" t="s">
        <v>42060</v>
      </c>
      <c r="AC1700" t="s">
        <v>50440</v>
      </c>
      <c r="AD1700" t="s">
        <v>725</v>
      </c>
      <c r="AE1700" t="s">
        <v>105</v>
      </c>
      <c r="AF1700" s="119" t="str">
        <f t="shared" si="106"/>
        <v>NA</v>
      </c>
      <c r="AG1700" s="119"/>
      <c r="AH1700" s="119"/>
      <c r="AI1700" s="119"/>
      <c r="AJ1700" s="119" t="str">
        <f t="shared" si="107"/>
        <v>NA</v>
      </c>
      <c r="AK1700" s="190"/>
      <c r="AL1700" s="191"/>
    </row>
    <row r="1701" spans="1:38" x14ac:dyDescent="0.25">
      <c r="A1701" t="s">
        <v>15952</v>
      </c>
      <c r="B1701" t="s">
        <v>15950</v>
      </c>
      <c r="C1701" t="s">
        <v>15951</v>
      </c>
      <c r="D1701" t="s">
        <v>675</v>
      </c>
      <c r="E1701" t="s">
        <v>15953</v>
      </c>
      <c r="F1701" t="s">
        <v>54</v>
      </c>
      <c r="G1701"/>
      <c r="H1701" t="s">
        <v>43920</v>
      </c>
      <c r="I1701" t="s">
        <v>51087</v>
      </c>
      <c r="J1701"/>
      <c r="K1701" t="s">
        <v>565</v>
      </c>
      <c r="L1701" s="119" t="str">
        <f t="shared" si="104"/>
        <v>NA</v>
      </c>
      <c r="M1701" s="119"/>
      <c r="N1701" s="120" t="str">
        <f t="shared" si="105"/>
        <v>NA</v>
      </c>
      <c r="O1701" s="120"/>
      <c r="P1701"/>
      <c r="Q1701"/>
      <c r="R1701"/>
      <c r="S1701"/>
      <c r="T1701"/>
      <c r="U1701" t="s">
        <v>728</v>
      </c>
      <c r="V1701" t="s">
        <v>726</v>
      </c>
      <c r="W1701" t="s">
        <v>727</v>
      </c>
      <c r="X1701" t="s">
        <v>702</v>
      </c>
      <c r="Y1701" t="s">
        <v>382</v>
      </c>
      <c r="Z1701" t="s">
        <v>54</v>
      </c>
      <c r="AA1701"/>
      <c r="AB1701" t="s">
        <v>42061</v>
      </c>
      <c r="AC1701" t="s">
        <v>50441</v>
      </c>
      <c r="AD1701" t="s">
        <v>729</v>
      </c>
      <c r="AE1701" t="s">
        <v>105</v>
      </c>
      <c r="AF1701" s="119" t="str">
        <f t="shared" si="106"/>
        <v>NA</v>
      </c>
      <c r="AG1701" s="119"/>
      <c r="AH1701" s="119"/>
      <c r="AI1701" s="119"/>
      <c r="AJ1701" s="119" t="str">
        <f t="shared" si="107"/>
        <v>NA</v>
      </c>
      <c r="AK1701" s="190"/>
      <c r="AL1701" s="191"/>
    </row>
    <row r="1702" spans="1:38" x14ac:dyDescent="0.25">
      <c r="A1702" t="s">
        <v>18736</v>
      </c>
      <c r="B1702" t="s">
        <v>18734</v>
      </c>
      <c r="C1702" t="s">
        <v>18735</v>
      </c>
      <c r="D1702" t="s">
        <v>675</v>
      </c>
      <c r="E1702" t="s">
        <v>18737</v>
      </c>
      <c r="F1702" t="s">
        <v>54</v>
      </c>
      <c r="G1702"/>
      <c r="H1702" t="s">
        <v>43921</v>
      </c>
      <c r="I1702" t="s">
        <v>51088</v>
      </c>
      <c r="J1702"/>
      <c r="K1702" t="s">
        <v>565</v>
      </c>
      <c r="L1702" s="119" t="str">
        <f t="shared" si="104"/>
        <v>NA</v>
      </c>
      <c r="M1702" s="119"/>
      <c r="N1702" s="120" t="str">
        <f t="shared" si="105"/>
        <v>NA</v>
      </c>
      <c r="O1702" s="120"/>
      <c r="P1702"/>
      <c r="Q1702"/>
      <c r="R1702"/>
      <c r="S1702"/>
      <c r="T1702"/>
      <c r="U1702" t="s">
        <v>732</v>
      </c>
      <c r="V1702" t="s">
        <v>730</v>
      </c>
      <c r="W1702" t="s">
        <v>731</v>
      </c>
      <c r="X1702" t="s">
        <v>702</v>
      </c>
      <c r="Y1702" t="s">
        <v>733</v>
      </c>
      <c r="Z1702" t="s">
        <v>54</v>
      </c>
      <c r="AA1702"/>
      <c r="AB1702" t="s">
        <v>42062</v>
      </c>
      <c r="AC1702" t="s">
        <v>50442</v>
      </c>
      <c r="AD1702" t="s">
        <v>734</v>
      </c>
      <c r="AE1702" t="s">
        <v>105</v>
      </c>
      <c r="AF1702" s="119" t="str">
        <f t="shared" si="106"/>
        <v>NA</v>
      </c>
      <c r="AG1702" s="119"/>
      <c r="AH1702" s="119"/>
      <c r="AI1702" s="119"/>
      <c r="AJ1702" s="119" t="str">
        <f t="shared" si="107"/>
        <v>NA</v>
      </c>
      <c r="AK1702" s="190"/>
      <c r="AL1702" s="191"/>
    </row>
    <row r="1703" spans="1:38" x14ac:dyDescent="0.25">
      <c r="A1703" t="s">
        <v>16005</v>
      </c>
      <c r="B1703" t="s">
        <v>16003</v>
      </c>
      <c r="C1703" t="s">
        <v>16004</v>
      </c>
      <c r="D1703" t="s">
        <v>675</v>
      </c>
      <c r="E1703" t="s">
        <v>3756</v>
      </c>
      <c r="F1703" t="s">
        <v>54</v>
      </c>
      <c r="G1703"/>
      <c r="H1703" t="s">
        <v>43922</v>
      </c>
      <c r="I1703" t="s">
        <v>51089</v>
      </c>
      <c r="J1703"/>
      <c r="K1703" t="s">
        <v>565</v>
      </c>
      <c r="L1703" s="119" t="str">
        <f t="shared" si="104"/>
        <v>NA</v>
      </c>
      <c r="M1703" s="119"/>
      <c r="N1703" s="120" t="str">
        <f t="shared" si="105"/>
        <v>NA</v>
      </c>
      <c r="O1703" s="120"/>
      <c r="P1703"/>
      <c r="Q1703"/>
      <c r="R1703"/>
      <c r="S1703"/>
      <c r="T1703"/>
      <c r="U1703" t="s">
        <v>737</v>
      </c>
      <c r="V1703" t="s">
        <v>735</v>
      </c>
      <c r="W1703" t="s">
        <v>736</v>
      </c>
      <c r="X1703" t="s">
        <v>702</v>
      </c>
      <c r="Y1703" t="s">
        <v>738</v>
      </c>
      <c r="Z1703" t="s">
        <v>54</v>
      </c>
      <c r="AA1703"/>
      <c r="AB1703" t="s">
        <v>42063</v>
      </c>
      <c r="AC1703" t="s">
        <v>50443</v>
      </c>
      <c r="AD1703" t="s">
        <v>739</v>
      </c>
      <c r="AE1703" t="s">
        <v>105</v>
      </c>
      <c r="AF1703" s="119" t="str">
        <f t="shared" si="106"/>
        <v>NA</v>
      </c>
      <c r="AG1703" s="119"/>
      <c r="AH1703" s="119"/>
      <c r="AI1703" s="119"/>
      <c r="AJ1703" s="119" t="str">
        <f t="shared" si="107"/>
        <v>NA</v>
      </c>
      <c r="AK1703" s="190"/>
      <c r="AL1703" s="191"/>
    </row>
    <row r="1704" spans="1:38" x14ac:dyDescent="0.25">
      <c r="A1704" t="s">
        <v>15533</v>
      </c>
      <c r="B1704" t="s">
        <v>15531</v>
      </c>
      <c r="C1704" t="s">
        <v>15532</v>
      </c>
      <c r="D1704" t="s">
        <v>675</v>
      </c>
      <c r="E1704" t="s">
        <v>3765</v>
      </c>
      <c r="F1704" t="s">
        <v>54</v>
      </c>
      <c r="G1704"/>
      <c r="H1704" t="s">
        <v>43923</v>
      </c>
      <c r="I1704" t="s">
        <v>51090</v>
      </c>
      <c r="J1704"/>
      <c r="K1704" t="s">
        <v>565</v>
      </c>
      <c r="L1704" s="119" t="str">
        <f t="shared" si="104"/>
        <v>NA</v>
      </c>
      <c r="M1704" s="119"/>
      <c r="N1704" s="120" t="str">
        <f t="shared" si="105"/>
        <v>NA</v>
      </c>
      <c r="O1704" s="120"/>
      <c r="P1704"/>
      <c r="Q1704"/>
      <c r="R1704"/>
      <c r="S1704"/>
      <c r="T1704"/>
      <c r="U1704" t="s">
        <v>742</v>
      </c>
      <c r="V1704" t="s">
        <v>740</v>
      </c>
      <c r="W1704" t="s">
        <v>741</v>
      </c>
      <c r="X1704" t="s">
        <v>702</v>
      </c>
      <c r="Y1704" t="s">
        <v>743</v>
      </c>
      <c r="Z1704" t="s">
        <v>54</v>
      </c>
      <c r="AA1704"/>
      <c r="AB1704" t="s">
        <v>42064</v>
      </c>
      <c r="AC1704" t="s">
        <v>50444</v>
      </c>
      <c r="AD1704" t="s">
        <v>744</v>
      </c>
      <c r="AE1704" t="s">
        <v>105</v>
      </c>
      <c r="AF1704" s="119" t="str">
        <f t="shared" si="106"/>
        <v>NA</v>
      </c>
      <c r="AG1704" s="119"/>
      <c r="AH1704" s="119"/>
      <c r="AI1704" s="119"/>
      <c r="AJ1704" s="119" t="str">
        <f t="shared" si="107"/>
        <v>NA</v>
      </c>
      <c r="AK1704" s="190"/>
      <c r="AL1704" s="191"/>
    </row>
    <row r="1705" spans="1:38" x14ac:dyDescent="0.25">
      <c r="A1705" t="s">
        <v>12603</v>
      </c>
      <c r="B1705" t="s">
        <v>12601</v>
      </c>
      <c r="C1705" t="s">
        <v>12602</v>
      </c>
      <c r="D1705" t="s">
        <v>675</v>
      </c>
      <c r="E1705" t="s">
        <v>12604</v>
      </c>
      <c r="F1705" t="s">
        <v>54</v>
      </c>
      <c r="G1705"/>
      <c r="H1705" t="s">
        <v>43924</v>
      </c>
      <c r="I1705" t="s">
        <v>51091</v>
      </c>
      <c r="J1705" t="s">
        <v>12605</v>
      </c>
      <c r="K1705" t="s">
        <v>105</v>
      </c>
      <c r="L1705" s="119" t="str">
        <f t="shared" si="104"/>
        <v>NA</v>
      </c>
      <c r="M1705" s="119"/>
      <c r="N1705" s="120" t="str">
        <f t="shared" si="105"/>
        <v>NA</v>
      </c>
      <c r="O1705" s="120"/>
      <c r="P1705"/>
      <c r="Q1705"/>
      <c r="R1705"/>
      <c r="S1705"/>
      <c r="T1705"/>
      <c r="U1705" t="s">
        <v>747</v>
      </c>
      <c r="V1705" t="s">
        <v>745</v>
      </c>
      <c r="W1705" t="s">
        <v>746</v>
      </c>
      <c r="X1705" t="s">
        <v>748</v>
      </c>
      <c r="Y1705" t="s">
        <v>548</v>
      </c>
      <c r="Z1705" t="s">
        <v>54</v>
      </c>
      <c r="AA1705"/>
      <c r="AB1705" t="s">
        <v>42065</v>
      </c>
      <c r="AC1705" t="s">
        <v>50445</v>
      </c>
      <c r="AD1705" t="s">
        <v>747</v>
      </c>
      <c r="AE1705" t="s">
        <v>105</v>
      </c>
      <c r="AF1705" s="119" t="str">
        <f t="shared" si="106"/>
        <v>NA</v>
      </c>
      <c r="AG1705" s="119"/>
      <c r="AH1705" s="119"/>
      <c r="AI1705" s="119"/>
      <c r="AJ1705" s="119" t="str">
        <f t="shared" si="107"/>
        <v>NA</v>
      </c>
      <c r="AK1705" s="190"/>
      <c r="AL1705" s="191"/>
    </row>
    <row r="1706" spans="1:38" x14ac:dyDescent="0.25">
      <c r="A1706" t="s">
        <v>14370</v>
      </c>
      <c r="B1706" t="s">
        <v>14368</v>
      </c>
      <c r="C1706" t="s">
        <v>14369</v>
      </c>
      <c r="D1706" t="s">
        <v>675</v>
      </c>
      <c r="E1706" t="s">
        <v>14371</v>
      </c>
      <c r="F1706" t="s">
        <v>54</v>
      </c>
      <c r="G1706"/>
      <c r="H1706" t="s">
        <v>43925</v>
      </c>
      <c r="I1706" t="s">
        <v>51092</v>
      </c>
      <c r="J1706" t="s">
        <v>14372</v>
      </c>
      <c r="K1706" t="s">
        <v>565</v>
      </c>
      <c r="L1706" s="119" t="str">
        <f t="shared" si="104"/>
        <v>NA</v>
      </c>
      <c r="M1706" s="119"/>
      <c r="N1706" s="120" t="str">
        <f t="shared" si="105"/>
        <v>NA</v>
      </c>
      <c r="O1706" s="120"/>
      <c r="P1706"/>
      <c r="Q1706"/>
      <c r="R1706"/>
      <c r="S1706"/>
      <c r="T1706"/>
      <c r="U1706" t="s">
        <v>751</v>
      </c>
      <c r="V1706" t="s">
        <v>749</v>
      </c>
      <c r="W1706" t="s">
        <v>750</v>
      </c>
      <c r="X1706" t="s">
        <v>748</v>
      </c>
      <c r="Y1706" t="s">
        <v>752</v>
      </c>
      <c r="Z1706" t="s">
        <v>54</v>
      </c>
      <c r="AA1706"/>
      <c r="AB1706" t="s">
        <v>42066</v>
      </c>
      <c r="AC1706" t="s">
        <v>50446</v>
      </c>
      <c r="AD1706" t="s">
        <v>751</v>
      </c>
      <c r="AE1706" t="s">
        <v>105</v>
      </c>
      <c r="AF1706" s="119" t="str">
        <f t="shared" si="106"/>
        <v>NA</v>
      </c>
      <c r="AG1706" s="119"/>
      <c r="AH1706" s="119"/>
      <c r="AI1706" s="119"/>
      <c r="AJ1706" s="119" t="str">
        <f t="shared" si="107"/>
        <v>NA</v>
      </c>
      <c r="AK1706" s="190"/>
      <c r="AL1706" s="191"/>
    </row>
    <row r="1707" spans="1:38" x14ac:dyDescent="0.25">
      <c r="A1707" t="s">
        <v>14945</v>
      </c>
      <c r="B1707" t="s">
        <v>14943</v>
      </c>
      <c r="C1707" t="s">
        <v>14944</v>
      </c>
      <c r="D1707" t="s">
        <v>675</v>
      </c>
      <c r="E1707" t="s">
        <v>6194</v>
      </c>
      <c r="F1707" t="s">
        <v>54</v>
      </c>
      <c r="G1707"/>
      <c r="H1707" t="s">
        <v>43926</v>
      </c>
      <c r="I1707" t="s">
        <v>51093</v>
      </c>
      <c r="J1707" t="s">
        <v>14946</v>
      </c>
      <c r="K1707" t="s">
        <v>565</v>
      </c>
      <c r="L1707" s="119" t="str">
        <f t="shared" si="104"/>
        <v>NA</v>
      </c>
      <c r="M1707" s="119"/>
      <c r="N1707" s="120" t="str">
        <f t="shared" si="105"/>
        <v>NA</v>
      </c>
      <c r="O1707" s="120"/>
      <c r="P1707"/>
      <c r="Q1707"/>
      <c r="R1707"/>
      <c r="S1707"/>
      <c r="T1707"/>
      <c r="U1707" t="s">
        <v>755</v>
      </c>
      <c r="V1707" t="s">
        <v>753</v>
      </c>
      <c r="W1707" t="s">
        <v>754</v>
      </c>
      <c r="X1707" t="s">
        <v>748</v>
      </c>
      <c r="Y1707" t="s">
        <v>756</v>
      </c>
      <c r="Z1707" t="s">
        <v>54</v>
      </c>
      <c r="AA1707"/>
      <c r="AB1707" t="s">
        <v>42067</v>
      </c>
      <c r="AC1707" t="s">
        <v>50447</v>
      </c>
      <c r="AD1707" t="s">
        <v>757</v>
      </c>
      <c r="AE1707" t="s">
        <v>565</v>
      </c>
      <c r="AF1707" s="119" t="str">
        <f t="shared" si="106"/>
        <v>NA</v>
      </c>
      <c r="AG1707" s="119"/>
      <c r="AH1707" s="119"/>
      <c r="AI1707" s="119"/>
      <c r="AJ1707" s="119" t="str">
        <f t="shared" si="107"/>
        <v>NA</v>
      </c>
      <c r="AK1707" s="190"/>
      <c r="AL1707" s="191"/>
    </row>
    <row r="1708" spans="1:38" x14ac:dyDescent="0.25">
      <c r="A1708" t="s">
        <v>6193</v>
      </c>
      <c r="B1708" t="s">
        <v>6191</v>
      </c>
      <c r="C1708" t="s">
        <v>6192</v>
      </c>
      <c r="D1708" t="s">
        <v>675</v>
      </c>
      <c r="E1708" t="s">
        <v>6194</v>
      </c>
      <c r="F1708" t="s">
        <v>54</v>
      </c>
      <c r="G1708"/>
      <c r="H1708" t="s">
        <v>43926</v>
      </c>
      <c r="I1708" t="s">
        <v>51093</v>
      </c>
      <c r="J1708" t="s">
        <v>6195</v>
      </c>
      <c r="K1708" t="s">
        <v>105</v>
      </c>
      <c r="L1708" s="119" t="str">
        <f t="shared" si="104"/>
        <v>NA</v>
      </c>
      <c r="M1708" s="119"/>
      <c r="N1708" s="120" t="str">
        <f t="shared" si="105"/>
        <v>NA</v>
      </c>
      <c r="O1708" s="120"/>
      <c r="P1708"/>
      <c r="Q1708"/>
      <c r="R1708"/>
      <c r="S1708"/>
      <c r="T1708"/>
      <c r="U1708" t="s">
        <v>760</v>
      </c>
      <c r="V1708" t="s">
        <v>758</v>
      </c>
      <c r="W1708" t="s">
        <v>759</v>
      </c>
      <c r="X1708" t="s">
        <v>748</v>
      </c>
      <c r="Y1708" t="s">
        <v>403</v>
      </c>
      <c r="Z1708" t="s">
        <v>54</v>
      </c>
      <c r="AA1708" t="s">
        <v>41877</v>
      </c>
      <c r="AB1708" t="s">
        <v>42068</v>
      </c>
      <c r="AC1708" t="s">
        <v>50448</v>
      </c>
      <c r="AD1708" t="s">
        <v>761</v>
      </c>
      <c r="AE1708" t="s">
        <v>105</v>
      </c>
      <c r="AF1708" s="119" t="str">
        <f t="shared" si="106"/>
        <v>NA</v>
      </c>
      <c r="AG1708" s="119"/>
      <c r="AH1708" s="119"/>
      <c r="AI1708" s="119"/>
      <c r="AJ1708" s="119" t="str">
        <f t="shared" si="107"/>
        <v>NA</v>
      </c>
      <c r="AK1708" s="190"/>
      <c r="AL1708" s="191"/>
    </row>
    <row r="1709" spans="1:38" x14ac:dyDescent="0.25">
      <c r="A1709" t="s">
        <v>16274</v>
      </c>
      <c r="B1709" t="s">
        <v>16272</v>
      </c>
      <c r="C1709" t="s">
        <v>16273</v>
      </c>
      <c r="D1709" t="s">
        <v>675</v>
      </c>
      <c r="E1709" t="s">
        <v>16275</v>
      </c>
      <c r="F1709" t="s">
        <v>54</v>
      </c>
      <c r="G1709"/>
      <c r="H1709" t="s">
        <v>43927</v>
      </c>
      <c r="I1709" t="s">
        <v>51094</v>
      </c>
      <c r="J1709"/>
      <c r="K1709" t="s">
        <v>565</v>
      </c>
      <c r="L1709" s="119" t="str">
        <f t="shared" si="104"/>
        <v>NA</v>
      </c>
      <c r="M1709" s="119"/>
      <c r="N1709" s="120" t="str">
        <f t="shared" si="105"/>
        <v>NA</v>
      </c>
      <c r="O1709" s="120"/>
      <c r="P1709"/>
      <c r="Q1709"/>
      <c r="R1709"/>
      <c r="S1709"/>
      <c r="T1709"/>
      <c r="U1709" t="s">
        <v>764</v>
      </c>
      <c r="V1709" t="s">
        <v>762</v>
      </c>
      <c r="W1709" t="s">
        <v>763</v>
      </c>
      <c r="X1709" t="s">
        <v>748</v>
      </c>
      <c r="Y1709" t="s">
        <v>512</v>
      </c>
      <c r="Z1709" t="s">
        <v>54</v>
      </c>
      <c r="AA1709"/>
      <c r="AB1709" t="s">
        <v>42069</v>
      </c>
      <c r="AC1709" t="s">
        <v>50449</v>
      </c>
      <c r="AD1709" t="s">
        <v>765</v>
      </c>
      <c r="AE1709" t="s">
        <v>105</v>
      </c>
      <c r="AF1709" s="119" t="str">
        <f t="shared" si="106"/>
        <v>NA</v>
      </c>
      <c r="AG1709" s="119"/>
      <c r="AH1709" s="119"/>
      <c r="AI1709" s="119"/>
      <c r="AJ1709" s="119" t="str">
        <f t="shared" si="107"/>
        <v>NA</v>
      </c>
      <c r="AK1709" s="190"/>
      <c r="AL1709" s="191"/>
    </row>
    <row r="1710" spans="1:38" x14ac:dyDescent="0.25">
      <c r="A1710" t="s">
        <v>15330</v>
      </c>
      <c r="B1710" t="s">
        <v>15328</v>
      </c>
      <c r="C1710" t="s">
        <v>15329</v>
      </c>
      <c r="D1710" t="s">
        <v>675</v>
      </c>
      <c r="E1710" t="s">
        <v>15331</v>
      </c>
      <c r="F1710" t="s">
        <v>54</v>
      </c>
      <c r="G1710"/>
      <c r="H1710" t="s">
        <v>43928</v>
      </c>
      <c r="I1710" t="s">
        <v>51095</v>
      </c>
      <c r="J1710" t="s">
        <v>15330</v>
      </c>
      <c r="K1710" t="s">
        <v>565</v>
      </c>
      <c r="L1710" s="119" t="str">
        <f t="shared" si="104"/>
        <v>NA</v>
      </c>
      <c r="M1710" s="119"/>
      <c r="N1710" s="120" t="str">
        <f t="shared" si="105"/>
        <v>NA</v>
      </c>
      <c r="O1710" s="120"/>
      <c r="P1710"/>
      <c r="Q1710"/>
      <c r="R1710"/>
      <c r="S1710"/>
      <c r="T1710"/>
      <c r="U1710" t="s">
        <v>768</v>
      </c>
      <c r="V1710" t="s">
        <v>766</v>
      </c>
      <c r="W1710" t="s">
        <v>767</v>
      </c>
      <c r="X1710" t="s">
        <v>748</v>
      </c>
      <c r="Y1710" t="s">
        <v>395</v>
      </c>
      <c r="Z1710" t="s">
        <v>54</v>
      </c>
      <c r="AA1710"/>
      <c r="AB1710" t="s">
        <v>42070</v>
      </c>
      <c r="AC1710" t="s">
        <v>50450</v>
      </c>
      <c r="AD1710" t="s">
        <v>769</v>
      </c>
      <c r="AE1710" t="s">
        <v>105</v>
      </c>
      <c r="AF1710" s="119" t="str">
        <f t="shared" si="106"/>
        <v>NA</v>
      </c>
      <c r="AG1710" s="119"/>
      <c r="AH1710" s="119"/>
      <c r="AI1710" s="119"/>
      <c r="AJ1710" s="119" t="str">
        <f t="shared" si="107"/>
        <v>NA</v>
      </c>
      <c r="AK1710" s="190"/>
      <c r="AL1710" s="191"/>
    </row>
    <row r="1711" spans="1:38" x14ac:dyDescent="0.25">
      <c r="A1711" t="s">
        <v>16434</v>
      </c>
      <c r="B1711" t="s">
        <v>16432</v>
      </c>
      <c r="C1711" t="s">
        <v>16433</v>
      </c>
      <c r="D1711" t="s">
        <v>675</v>
      </c>
      <c r="E1711" t="s">
        <v>16435</v>
      </c>
      <c r="F1711" t="s">
        <v>54</v>
      </c>
      <c r="G1711"/>
      <c r="H1711" t="s">
        <v>43929</v>
      </c>
      <c r="I1711" t="s">
        <v>51096</v>
      </c>
      <c r="J1711"/>
      <c r="K1711" t="s">
        <v>565</v>
      </c>
      <c r="L1711" s="119" t="str">
        <f t="shared" si="104"/>
        <v>NA</v>
      </c>
      <c r="M1711" s="119"/>
      <c r="N1711" s="120" t="str">
        <f t="shared" si="105"/>
        <v>NA</v>
      </c>
      <c r="O1711" s="120"/>
      <c r="P1711"/>
      <c r="Q1711"/>
      <c r="R1711"/>
      <c r="S1711"/>
      <c r="T1711"/>
      <c r="U1711" t="s">
        <v>772</v>
      </c>
      <c r="V1711" t="s">
        <v>770</v>
      </c>
      <c r="W1711" t="s">
        <v>771</v>
      </c>
      <c r="X1711" t="s">
        <v>748</v>
      </c>
      <c r="Y1711" t="s">
        <v>558</v>
      </c>
      <c r="Z1711" t="s">
        <v>54</v>
      </c>
      <c r="AA1711"/>
      <c r="AB1711" t="s">
        <v>42071</v>
      </c>
      <c r="AC1711" t="s">
        <v>50451</v>
      </c>
      <c r="AD1711" t="s">
        <v>773</v>
      </c>
      <c r="AE1711" t="s">
        <v>105</v>
      </c>
      <c r="AF1711" s="119" t="str">
        <f t="shared" si="106"/>
        <v>NA</v>
      </c>
      <c r="AG1711" s="119"/>
      <c r="AH1711" s="119"/>
      <c r="AI1711" s="119"/>
      <c r="AJ1711" s="119" t="str">
        <f t="shared" si="107"/>
        <v>NA</v>
      </c>
      <c r="AK1711" s="190"/>
      <c r="AL1711" s="191"/>
    </row>
    <row r="1712" spans="1:38" x14ac:dyDescent="0.25">
      <c r="A1712" t="s">
        <v>17103</v>
      </c>
      <c r="B1712" t="s">
        <v>17101</v>
      </c>
      <c r="C1712" t="s">
        <v>17102</v>
      </c>
      <c r="D1712" t="s">
        <v>675</v>
      </c>
      <c r="E1712" t="s">
        <v>17104</v>
      </c>
      <c r="F1712" t="s">
        <v>54</v>
      </c>
      <c r="G1712"/>
      <c r="H1712" t="s">
        <v>43930</v>
      </c>
      <c r="I1712" t="s">
        <v>51097</v>
      </c>
      <c r="J1712" t="s">
        <v>17105</v>
      </c>
      <c r="K1712" t="s">
        <v>565</v>
      </c>
      <c r="L1712" s="119" t="str">
        <f t="shared" si="104"/>
        <v>NA</v>
      </c>
      <c r="M1712" s="119"/>
      <c r="N1712" s="120" t="str">
        <f t="shared" si="105"/>
        <v>NA</v>
      </c>
      <c r="O1712" s="120"/>
      <c r="P1712"/>
      <c r="Q1712"/>
      <c r="R1712"/>
      <c r="S1712"/>
      <c r="T1712"/>
      <c r="U1712" t="s">
        <v>776</v>
      </c>
      <c r="V1712" t="s">
        <v>774</v>
      </c>
      <c r="W1712" t="s">
        <v>775</v>
      </c>
      <c r="X1712" t="s">
        <v>748</v>
      </c>
      <c r="Y1712" t="s">
        <v>56</v>
      </c>
      <c r="Z1712" t="s">
        <v>54</v>
      </c>
      <c r="AA1712"/>
      <c r="AB1712" t="s">
        <v>42072</v>
      </c>
      <c r="AC1712" t="s">
        <v>50452</v>
      </c>
      <c r="AD1712" t="s">
        <v>777</v>
      </c>
      <c r="AE1712" t="s">
        <v>105</v>
      </c>
      <c r="AF1712" s="119" t="str">
        <f t="shared" si="106"/>
        <v>NA</v>
      </c>
      <c r="AG1712" s="119"/>
      <c r="AH1712" s="119"/>
      <c r="AI1712" s="119"/>
      <c r="AJ1712" s="119" t="str">
        <f t="shared" si="107"/>
        <v>NA</v>
      </c>
      <c r="AK1712" s="190"/>
      <c r="AL1712" s="191"/>
    </row>
    <row r="1713" spans="1:38" x14ac:dyDescent="0.25">
      <c r="A1713" t="s">
        <v>6403</v>
      </c>
      <c r="B1713" t="s">
        <v>6401</v>
      </c>
      <c r="C1713" t="s">
        <v>6402</v>
      </c>
      <c r="D1713" t="s">
        <v>675</v>
      </c>
      <c r="E1713" t="s">
        <v>6404</v>
      </c>
      <c r="F1713" t="s">
        <v>54</v>
      </c>
      <c r="G1713"/>
      <c r="H1713" t="s">
        <v>43931</v>
      </c>
      <c r="I1713" t="s">
        <v>51098</v>
      </c>
      <c r="J1713"/>
      <c r="K1713" t="s">
        <v>105</v>
      </c>
      <c r="L1713" s="119" t="str">
        <f t="shared" si="104"/>
        <v>NA</v>
      </c>
      <c r="M1713" s="119"/>
      <c r="N1713" s="120" t="str">
        <f t="shared" si="105"/>
        <v>NA</v>
      </c>
      <c r="O1713" s="120"/>
      <c r="P1713"/>
      <c r="Q1713"/>
      <c r="R1713"/>
      <c r="S1713"/>
      <c r="T1713"/>
      <c r="U1713" t="s">
        <v>780</v>
      </c>
      <c r="V1713" t="s">
        <v>778</v>
      </c>
      <c r="W1713" t="s">
        <v>779</v>
      </c>
      <c r="X1713" t="s">
        <v>748</v>
      </c>
      <c r="Y1713" t="s">
        <v>53</v>
      </c>
      <c r="Z1713" t="s">
        <v>54</v>
      </c>
      <c r="AA1713"/>
      <c r="AB1713" t="s">
        <v>42073</v>
      </c>
      <c r="AC1713" t="s">
        <v>50453</v>
      </c>
      <c r="AD1713" t="s">
        <v>781</v>
      </c>
      <c r="AE1713" t="s">
        <v>105</v>
      </c>
      <c r="AF1713" s="119" t="str">
        <f t="shared" si="106"/>
        <v>NA</v>
      </c>
      <c r="AG1713" s="119"/>
      <c r="AH1713" s="119"/>
      <c r="AI1713" s="119"/>
      <c r="AJ1713" s="119" t="str">
        <f t="shared" si="107"/>
        <v>NA</v>
      </c>
      <c r="AK1713" s="190"/>
      <c r="AL1713" s="191"/>
    </row>
    <row r="1714" spans="1:38" x14ac:dyDescent="0.25">
      <c r="A1714" t="s">
        <v>8681</v>
      </c>
      <c r="B1714" t="s">
        <v>8679</v>
      </c>
      <c r="C1714" t="s">
        <v>8680</v>
      </c>
      <c r="D1714" t="s">
        <v>675</v>
      </c>
      <c r="E1714" t="s">
        <v>8682</v>
      </c>
      <c r="F1714" t="s">
        <v>54</v>
      </c>
      <c r="G1714"/>
      <c r="H1714" t="s">
        <v>43932</v>
      </c>
      <c r="I1714" t="s">
        <v>51099</v>
      </c>
      <c r="J1714" t="s">
        <v>8683</v>
      </c>
      <c r="K1714" t="s">
        <v>105</v>
      </c>
      <c r="L1714" s="119" t="str">
        <f t="shared" si="104"/>
        <v>NA</v>
      </c>
      <c r="M1714" s="119"/>
      <c r="N1714" s="120" t="str">
        <f t="shared" si="105"/>
        <v>NA</v>
      </c>
      <c r="O1714" s="120"/>
      <c r="P1714"/>
      <c r="Q1714"/>
      <c r="R1714"/>
      <c r="S1714"/>
      <c r="T1714"/>
      <c r="U1714" t="s">
        <v>784</v>
      </c>
      <c r="V1714" t="s">
        <v>782</v>
      </c>
      <c r="W1714" t="s">
        <v>783</v>
      </c>
      <c r="X1714" t="s">
        <v>748</v>
      </c>
      <c r="Y1714" t="s">
        <v>785</v>
      </c>
      <c r="Z1714" t="s">
        <v>54</v>
      </c>
      <c r="AA1714"/>
      <c r="AB1714" t="s">
        <v>42074</v>
      </c>
      <c r="AC1714" t="s">
        <v>50454</v>
      </c>
      <c r="AD1714" t="s">
        <v>786</v>
      </c>
      <c r="AE1714" t="s">
        <v>105</v>
      </c>
      <c r="AF1714" s="119" t="str">
        <f t="shared" si="106"/>
        <v>NA</v>
      </c>
      <c r="AG1714" s="119"/>
      <c r="AH1714" s="119"/>
      <c r="AI1714" s="119"/>
      <c r="AJ1714" s="119" t="str">
        <f t="shared" si="107"/>
        <v>NA</v>
      </c>
      <c r="AK1714" s="190"/>
      <c r="AL1714" s="191"/>
    </row>
    <row r="1715" spans="1:38" x14ac:dyDescent="0.25">
      <c r="A1715" t="s">
        <v>17396</v>
      </c>
      <c r="B1715" t="s">
        <v>17394</v>
      </c>
      <c r="C1715" t="s">
        <v>17395</v>
      </c>
      <c r="D1715" t="s">
        <v>675</v>
      </c>
      <c r="E1715" t="s">
        <v>17397</v>
      </c>
      <c r="F1715" t="s">
        <v>54</v>
      </c>
      <c r="G1715"/>
      <c r="H1715" t="s">
        <v>43933</v>
      </c>
      <c r="I1715" t="s">
        <v>51100</v>
      </c>
      <c r="J1715"/>
      <c r="K1715" t="s">
        <v>565</v>
      </c>
      <c r="L1715" s="119" t="str">
        <f t="shared" si="104"/>
        <v>NA</v>
      </c>
      <c r="M1715" s="119"/>
      <c r="N1715" s="120" t="str">
        <f t="shared" si="105"/>
        <v>NA</v>
      </c>
      <c r="O1715" s="120"/>
      <c r="P1715"/>
      <c r="Q1715"/>
      <c r="R1715"/>
      <c r="S1715"/>
      <c r="T1715"/>
      <c r="U1715" t="s">
        <v>789</v>
      </c>
      <c r="V1715" t="s">
        <v>787</v>
      </c>
      <c r="W1715" t="s">
        <v>788</v>
      </c>
      <c r="X1715" t="s">
        <v>748</v>
      </c>
      <c r="Y1715" t="s">
        <v>790</v>
      </c>
      <c r="Z1715" t="s">
        <v>54</v>
      </c>
      <c r="AA1715"/>
      <c r="AB1715" t="s">
        <v>42075</v>
      </c>
      <c r="AC1715" t="s">
        <v>50455</v>
      </c>
      <c r="AD1715" t="s">
        <v>791</v>
      </c>
      <c r="AE1715" t="s">
        <v>105</v>
      </c>
      <c r="AF1715" s="119" t="str">
        <f t="shared" si="106"/>
        <v>NA</v>
      </c>
      <c r="AG1715" s="119"/>
      <c r="AH1715" s="119"/>
      <c r="AI1715" s="119"/>
      <c r="AJ1715" s="119" t="str">
        <f t="shared" si="107"/>
        <v>NA</v>
      </c>
      <c r="AK1715" s="190"/>
      <c r="AL1715" s="191"/>
    </row>
    <row r="1716" spans="1:38" x14ac:dyDescent="0.25">
      <c r="A1716" t="s">
        <v>22620</v>
      </c>
      <c r="B1716" t="s">
        <v>22619</v>
      </c>
      <c r="C1716" t="s">
        <v>22241</v>
      </c>
      <c r="D1716" t="s">
        <v>675</v>
      </c>
      <c r="E1716" t="s">
        <v>3605</v>
      </c>
      <c r="F1716" t="s">
        <v>54</v>
      </c>
      <c r="G1716"/>
      <c r="H1716" t="s">
        <v>43934</v>
      </c>
      <c r="I1716" t="s">
        <v>51101</v>
      </c>
      <c r="J1716" t="s">
        <v>22621</v>
      </c>
      <c r="K1716" t="s">
        <v>565</v>
      </c>
      <c r="L1716" s="119" t="str">
        <f t="shared" si="104"/>
        <v>NA</v>
      </c>
      <c r="M1716" s="119"/>
      <c r="N1716" s="120" t="str">
        <f t="shared" si="105"/>
        <v>NA</v>
      </c>
      <c r="O1716" s="120"/>
      <c r="P1716"/>
      <c r="Q1716"/>
      <c r="R1716"/>
      <c r="S1716"/>
      <c r="T1716"/>
      <c r="U1716" t="s">
        <v>794</v>
      </c>
      <c r="V1716" t="s">
        <v>792</v>
      </c>
      <c r="W1716" t="s">
        <v>793</v>
      </c>
      <c r="X1716" t="s">
        <v>193</v>
      </c>
      <c r="Y1716" t="s">
        <v>693</v>
      </c>
      <c r="Z1716" t="s">
        <v>54</v>
      </c>
      <c r="AA1716" t="s">
        <v>41984</v>
      </c>
      <c r="AB1716" t="s">
        <v>42076</v>
      </c>
      <c r="AC1716" t="s">
        <v>50456</v>
      </c>
      <c r="AD1716" t="s">
        <v>795</v>
      </c>
      <c r="AE1716" t="s">
        <v>565</v>
      </c>
      <c r="AF1716" s="119" t="str">
        <f t="shared" si="106"/>
        <v>NA</v>
      </c>
      <c r="AG1716" s="119"/>
      <c r="AH1716" s="119"/>
      <c r="AI1716" s="119"/>
      <c r="AJ1716" s="119" t="str">
        <f t="shared" si="107"/>
        <v>NA</v>
      </c>
      <c r="AK1716" s="190"/>
      <c r="AL1716" s="191"/>
    </row>
    <row r="1717" spans="1:38" x14ac:dyDescent="0.25">
      <c r="A1717" t="s">
        <v>17509</v>
      </c>
      <c r="B1717" t="s">
        <v>17507</v>
      </c>
      <c r="C1717" t="s">
        <v>17508</v>
      </c>
      <c r="D1717" t="s">
        <v>675</v>
      </c>
      <c r="E1717" t="s">
        <v>3605</v>
      </c>
      <c r="F1717" t="s">
        <v>54</v>
      </c>
      <c r="G1717"/>
      <c r="H1717" t="s">
        <v>43935</v>
      </c>
      <c r="I1717" t="s">
        <v>51101</v>
      </c>
      <c r="J1717"/>
      <c r="K1717" t="s">
        <v>565</v>
      </c>
      <c r="L1717" s="119" t="str">
        <f t="shared" si="104"/>
        <v>NA</v>
      </c>
      <c r="M1717" s="119"/>
      <c r="N1717" s="120" t="str">
        <f t="shared" si="105"/>
        <v>NA</v>
      </c>
      <c r="O1717" s="120"/>
      <c r="P1717"/>
      <c r="Q1717"/>
      <c r="R1717"/>
      <c r="S1717"/>
      <c r="T1717"/>
      <c r="U1717" t="s">
        <v>798</v>
      </c>
      <c r="V1717" t="s">
        <v>796</v>
      </c>
      <c r="W1717" t="s">
        <v>797</v>
      </c>
      <c r="X1717" t="s">
        <v>193</v>
      </c>
      <c r="Y1717" t="s">
        <v>799</v>
      </c>
      <c r="Z1717" t="s">
        <v>54</v>
      </c>
      <c r="AA1717"/>
      <c r="AB1717" t="s">
        <v>42077</v>
      </c>
      <c r="AC1717" t="s">
        <v>50457</v>
      </c>
      <c r="AD1717" t="s">
        <v>800</v>
      </c>
      <c r="AE1717" t="s">
        <v>565</v>
      </c>
      <c r="AF1717" s="119" t="str">
        <f t="shared" si="106"/>
        <v>NA</v>
      </c>
      <c r="AG1717" s="119"/>
      <c r="AH1717" s="119"/>
      <c r="AI1717" s="119"/>
      <c r="AJ1717" s="119" t="str">
        <f t="shared" si="107"/>
        <v>NA</v>
      </c>
      <c r="AK1717" s="190"/>
      <c r="AL1717" s="191"/>
    </row>
    <row r="1718" spans="1:38" x14ac:dyDescent="0.25">
      <c r="A1718" t="s">
        <v>22653</v>
      </c>
      <c r="B1718" t="s">
        <v>22652</v>
      </c>
      <c r="C1718" t="s">
        <v>22241</v>
      </c>
      <c r="D1718" t="s">
        <v>675</v>
      </c>
      <c r="E1718" t="s">
        <v>22654</v>
      </c>
      <c r="F1718" t="s">
        <v>54</v>
      </c>
      <c r="G1718"/>
      <c r="H1718" t="s">
        <v>43936</v>
      </c>
      <c r="I1718" t="s">
        <v>51102</v>
      </c>
      <c r="J1718" t="s">
        <v>22655</v>
      </c>
      <c r="K1718" t="s">
        <v>565</v>
      </c>
      <c r="L1718" s="119" t="str">
        <f t="shared" si="104"/>
        <v>NA</v>
      </c>
      <c r="M1718" s="119"/>
      <c r="N1718" s="120" t="str">
        <f t="shared" si="105"/>
        <v>NA</v>
      </c>
      <c r="O1718" s="120"/>
      <c r="P1718"/>
      <c r="Q1718"/>
      <c r="R1718"/>
      <c r="S1718"/>
      <c r="T1718"/>
      <c r="U1718" t="s">
        <v>803</v>
      </c>
      <c r="V1718" t="s">
        <v>801</v>
      </c>
      <c r="W1718" t="s">
        <v>802</v>
      </c>
      <c r="X1718" t="s">
        <v>804</v>
      </c>
      <c r="Y1718" t="s">
        <v>805</v>
      </c>
      <c r="Z1718" t="s">
        <v>54</v>
      </c>
      <c r="AA1718"/>
      <c r="AB1718" t="s">
        <v>41952</v>
      </c>
      <c r="AC1718" t="s">
        <v>50458</v>
      </c>
      <c r="AD1718"/>
      <c r="AE1718" t="s">
        <v>565</v>
      </c>
      <c r="AF1718" s="119" t="str">
        <f t="shared" si="106"/>
        <v>NA</v>
      </c>
      <c r="AG1718" s="119"/>
      <c r="AH1718" s="119"/>
      <c r="AI1718" s="119"/>
      <c r="AJ1718" s="119" t="str">
        <f t="shared" si="107"/>
        <v>NA</v>
      </c>
      <c r="AK1718" s="190"/>
      <c r="AL1718" s="191"/>
    </row>
    <row r="1719" spans="1:38" x14ac:dyDescent="0.25">
      <c r="A1719" t="s">
        <v>21297</v>
      </c>
      <c r="B1719" t="s">
        <v>21295</v>
      </c>
      <c r="C1719" t="s">
        <v>21296</v>
      </c>
      <c r="D1719" t="s">
        <v>675</v>
      </c>
      <c r="E1719" t="s">
        <v>5575</v>
      </c>
      <c r="F1719" t="s">
        <v>54</v>
      </c>
      <c r="G1719"/>
      <c r="H1719" t="s">
        <v>43937</v>
      </c>
      <c r="I1719" t="s">
        <v>51103</v>
      </c>
      <c r="J1719" t="s">
        <v>21298</v>
      </c>
      <c r="K1719" t="s">
        <v>565</v>
      </c>
      <c r="L1719" s="119" t="str">
        <f t="shared" si="104"/>
        <v>NA</v>
      </c>
      <c r="M1719" s="119"/>
      <c r="N1719" s="120" t="str">
        <f t="shared" si="105"/>
        <v>NA</v>
      </c>
      <c r="O1719" s="120"/>
      <c r="P1719"/>
      <c r="Q1719"/>
      <c r="R1719"/>
      <c r="S1719"/>
      <c r="T1719"/>
      <c r="U1719" t="s">
        <v>808</v>
      </c>
      <c r="V1719" t="s">
        <v>806</v>
      </c>
      <c r="W1719" t="s">
        <v>807</v>
      </c>
      <c r="X1719" t="s">
        <v>804</v>
      </c>
      <c r="Y1719" t="s">
        <v>432</v>
      </c>
      <c r="Z1719" t="s">
        <v>54</v>
      </c>
      <c r="AA1719"/>
      <c r="AB1719" t="s">
        <v>41953</v>
      </c>
      <c r="AC1719" t="s">
        <v>50459</v>
      </c>
      <c r="AD1719"/>
      <c r="AE1719" t="s">
        <v>565</v>
      </c>
      <c r="AF1719" s="119" t="str">
        <f t="shared" si="106"/>
        <v>NA</v>
      </c>
      <c r="AG1719" s="119"/>
      <c r="AH1719" s="119"/>
      <c r="AI1719" s="119"/>
      <c r="AJ1719" s="119" t="str">
        <f t="shared" si="107"/>
        <v>NA</v>
      </c>
      <c r="AK1719" s="190"/>
      <c r="AL1719" s="191"/>
    </row>
    <row r="1720" spans="1:38" x14ac:dyDescent="0.25">
      <c r="A1720" t="s">
        <v>20328</v>
      </c>
      <c r="B1720" t="s">
        <v>20326</v>
      </c>
      <c r="C1720" t="s">
        <v>20327</v>
      </c>
      <c r="D1720" t="s">
        <v>675</v>
      </c>
      <c r="E1720" t="s">
        <v>20329</v>
      </c>
      <c r="F1720" t="s">
        <v>54</v>
      </c>
      <c r="G1720"/>
      <c r="H1720" t="s">
        <v>43938</v>
      </c>
      <c r="I1720" t="s">
        <v>51104</v>
      </c>
      <c r="J1720" t="s">
        <v>20328</v>
      </c>
      <c r="K1720" t="s">
        <v>565</v>
      </c>
      <c r="L1720" s="119" t="str">
        <f t="shared" si="104"/>
        <v>NA</v>
      </c>
      <c r="M1720" s="119"/>
      <c r="N1720" s="120" t="str">
        <f t="shared" si="105"/>
        <v>NA</v>
      </c>
      <c r="O1720" s="120"/>
      <c r="P1720"/>
      <c r="Q1720"/>
      <c r="R1720"/>
      <c r="S1720"/>
      <c r="T1720"/>
      <c r="U1720" t="s">
        <v>3940</v>
      </c>
      <c r="V1720" t="s">
        <v>3939</v>
      </c>
      <c r="W1720" t="s">
        <v>628</v>
      </c>
      <c r="X1720" t="s">
        <v>563</v>
      </c>
      <c r="Y1720" t="s">
        <v>3308</v>
      </c>
      <c r="Z1720" t="s">
        <v>54</v>
      </c>
      <c r="AA1720" t="s">
        <v>41872</v>
      </c>
      <c r="AB1720" t="s">
        <v>43239</v>
      </c>
      <c r="AC1720" t="s">
        <v>50460</v>
      </c>
      <c r="AD1720" t="s">
        <v>3941</v>
      </c>
      <c r="AE1720" t="s">
        <v>565</v>
      </c>
      <c r="AF1720" s="119" t="str">
        <f t="shared" si="106"/>
        <v>NA</v>
      </c>
      <c r="AG1720" s="119"/>
      <c r="AH1720" s="119"/>
      <c r="AI1720" s="119"/>
      <c r="AJ1720" s="119" t="str">
        <f t="shared" si="107"/>
        <v>NA</v>
      </c>
      <c r="AK1720" s="190"/>
      <c r="AL1720" s="191"/>
    </row>
    <row r="1721" spans="1:38" x14ac:dyDescent="0.25">
      <c r="A1721" t="s">
        <v>11074</v>
      </c>
      <c r="B1721" t="s">
        <v>11072</v>
      </c>
      <c r="C1721" t="s">
        <v>11073</v>
      </c>
      <c r="D1721" t="s">
        <v>675</v>
      </c>
      <c r="E1721" t="s">
        <v>1316</v>
      </c>
      <c r="F1721" t="s">
        <v>54</v>
      </c>
      <c r="G1721"/>
      <c r="H1721" t="s">
        <v>43939</v>
      </c>
      <c r="I1721" t="s">
        <v>51105</v>
      </c>
      <c r="J1721"/>
      <c r="K1721" t="s">
        <v>565</v>
      </c>
      <c r="L1721" s="119" t="str">
        <f t="shared" si="104"/>
        <v>NA</v>
      </c>
      <c r="M1721" s="119"/>
      <c r="N1721" s="120" t="str">
        <f t="shared" si="105"/>
        <v>NA</v>
      </c>
      <c r="O1721" s="120"/>
      <c r="P1721"/>
      <c r="Q1721"/>
      <c r="R1721"/>
      <c r="S1721"/>
      <c r="T1721"/>
      <c r="U1721" t="s">
        <v>3920</v>
      </c>
      <c r="V1721" t="s">
        <v>3919</v>
      </c>
      <c r="W1721" t="s">
        <v>567</v>
      </c>
      <c r="X1721" t="s">
        <v>563</v>
      </c>
      <c r="Y1721" t="s">
        <v>553</v>
      </c>
      <c r="Z1721" t="s">
        <v>54</v>
      </c>
      <c r="AA1721" t="s">
        <v>41873</v>
      </c>
      <c r="AB1721" t="s">
        <v>43240</v>
      </c>
      <c r="AC1721" t="s">
        <v>50405</v>
      </c>
      <c r="AD1721" t="s">
        <v>3920</v>
      </c>
      <c r="AE1721" t="s">
        <v>565</v>
      </c>
      <c r="AF1721" s="119" t="str">
        <f t="shared" si="106"/>
        <v>NA</v>
      </c>
      <c r="AG1721" s="119"/>
      <c r="AH1721" s="119"/>
      <c r="AI1721" s="119"/>
      <c r="AJ1721" s="119" t="str">
        <f t="shared" si="107"/>
        <v>NA</v>
      </c>
      <c r="AK1721" s="190"/>
      <c r="AL1721" s="191"/>
    </row>
    <row r="1722" spans="1:38" x14ac:dyDescent="0.25">
      <c r="A1722" t="s">
        <v>19093</v>
      </c>
      <c r="B1722" t="s">
        <v>19091</v>
      </c>
      <c r="C1722" t="s">
        <v>19092</v>
      </c>
      <c r="D1722" t="s">
        <v>675</v>
      </c>
      <c r="E1722" t="s">
        <v>1316</v>
      </c>
      <c r="F1722" t="s">
        <v>54</v>
      </c>
      <c r="G1722"/>
      <c r="H1722" t="s">
        <v>43940</v>
      </c>
      <c r="I1722" t="s">
        <v>51105</v>
      </c>
      <c r="J1722"/>
      <c r="K1722" t="s">
        <v>565</v>
      </c>
      <c r="L1722" s="119" t="str">
        <f t="shared" si="104"/>
        <v>NA</v>
      </c>
      <c r="M1722" s="119"/>
      <c r="N1722" s="120" t="str">
        <f t="shared" si="105"/>
        <v>NA</v>
      </c>
      <c r="O1722" s="120"/>
      <c r="P1722"/>
      <c r="Q1722"/>
      <c r="R1722"/>
      <c r="S1722"/>
      <c r="T1722"/>
      <c r="U1722" t="s">
        <v>3943</v>
      </c>
      <c r="V1722" t="s">
        <v>3942</v>
      </c>
      <c r="W1722" t="s">
        <v>592</v>
      </c>
      <c r="X1722" t="s">
        <v>563</v>
      </c>
      <c r="Y1722" t="s">
        <v>3944</v>
      </c>
      <c r="Z1722" t="s">
        <v>54</v>
      </c>
      <c r="AA1722" t="s">
        <v>41875</v>
      </c>
      <c r="AB1722" t="s">
        <v>43241</v>
      </c>
      <c r="AC1722" t="s">
        <v>50461</v>
      </c>
      <c r="AD1722"/>
      <c r="AE1722" t="s">
        <v>565</v>
      </c>
      <c r="AF1722" s="119" t="str">
        <f t="shared" si="106"/>
        <v>NA</v>
      </c>
      <c r="AG1722" s="119"/>
      <c r="AH1722" s="119"/>
      <c r="AI1722" s="119"/>
      <c r="AJ1722" s="119" t="str">
        <f t="shared" si="107"/>
        <v>NA</v>
      </c>
      <c r="AK1722" s="190"/>
      <c r="AL1722" s="191"/>
    </row>
    <row r="1723" spans="1:38" x14ac:dyDescent="0.25">
      <c r="A1723" t="s">
        <v>18986</v>
      </c>
      <c r="B1723" t="s">
        <v>18984</v>
      </c>
      <c r="C1723" t="s">
        <v>18985</v>
      </c>
      <c r="D1723" t="s">
        <v>675</v>
      </c>
      <c r="E1723" t="s">
        <v>1316</v>
      </c>
      <c r="F1723" t="s">
        <v>54</v>
      </c>
      <c r="G1723"/>
      <c r="H1723" t="s">
        <v>43940</v>
      </c>
      <c r="I1723" t="s">
        <v>51105</v>
      </c>
      <c r="J1723"/>
      <c r="K1723" t="s">
        <v>565</v>
      </c>
      <c r="L1723" s="119" t="str">
        <f t="shared" si="104"/>
        <v>NA</v>
      </c>
      <c r="M1723" s="119"/>
      <c r="N1723" s="120" t="str">
        <f t="shared" si="105"/>
        <v>NA</v>
      </c>
      <c r="O1723" s="120"/>
      <c r="P1723"/>
      <c r="Q1723"/>
      <c r="R1723"/>
      <c r="S1723"/>
      <c r="T1723"/>
      <c r="U1723" t="s">
        <v>3946</v>
      </c>
      <c r="V1723" t="s">
        <v>3945</v>
      </c>
      <c r="W1723" t="s">
        <v>592</v>
      </c>
      <c r="X1723" t="s">
        <v>563</v>
      </c>
      <c r="Y1723" t="s">
        <v>1536</v>
      </c>
      <c r="Z1723" t="s">
        <v>54</v>
      </c>
      <c r="AA1723" t="s">
        <v>41875</v>
      </c>
      <c r="AB1723" t="s">
        <v>43242</v>
      </c>
      <c r="AC1723" t="s">
        <v>50462</v>
      </c>
      <c r="AD1723" t="s">
        <v>3947</v>
      </c>
      <c r="AE1723" t="s">
        <v>565</v>
      </c>
      <c r="AF1723" s="119" t="str">
        <f t="shared" si="106"/>
        <v>NA</v>
      </c>
      <c r="AG1723" s="119"/>
      <c r="AH1723" s="119"/>
      <c r="AI1723" s="119"/>
      <c r="AJ1723" s="119" t="str">
        <f t="shared" si="107"/>
        <v>NA</v>
      </c>
      <c r="AK1723" s="190"/>
      <c r="AL1723" s="191"/>
    </row>
    <row r="1724" spans="1:38" x14ac:dyDescent="0.25">
      <c r="A1724" t="s">
        <v>18182</v>
      </c>
      <c r="B1724" t="s">
        <v>18180</v>
      </c>
      <c r="C1724" t="s">
        <v>18181</v>
      </c>
      <c r="D1724" t="s">
        <v>675</v>
      </c>
      <c r="E1724" t="s">
        <v>1316</v>
      </c>
      <c r="F1724" t="s">
        <v>54</v>
      </c>
      <c r="G1724"/>
      <c r="H1724" t="s">
        <v>43940</v>
      </c>
      <c r="I1724" t="s">
        <v>51105</v>
      </c>
      <c r="J1724" t="s">
        <v>18182</v>
      </c>
      <c r="K1724" t="s">
        <v>565</v>
      </c>
      <c r="L1724" s="119" t="str">
        <f t="shared" si="104"/>
        <v>NA</v>
      </c>
      <c r="M1724" s="119"/>
      <c r="N1724" s="120" t="str">
        <f t="shared" si="105"/>
        <v>NA</v>
      </c>
      <c r="O1724" s="120"/>
      <c r="P1724"/>
      <c r="Q1724"/>
      <c r="R1724"/>
      <c r="S1724"/>
      <c r="T1724"/>
      <c r="U1724" t="s">
        <v>3937</v>
      </c>
      <c r="V1724" t="s">
        <v>3935</v>
      </c>
      <c r="W1724" t="s">
        <v>3936</v>
      </c>
      <c r="X1724" t="s">
        <v>563</v>
      </c>
      <c r="Y1724" t="s">
        <v>538</v>
      </c>
      <c r="Z1724" t="s">
        <v>54</v>
      </c>
      <c r="AA1724"/>
      <c r="AB1724" t="s">
        <v>43243</v>
      </c>
      <c r="AC1724" t="s">
        <v>50463</v>
      </c>
      <c r="AD1724" t="s">
        <v>3938</v>
      </c>
      <c r="AE1724" t="s">
        <v>565</v>
      </c>
      <c r="AF1724" s="119" t="str">
        <f t="shared" si="106"/>
        <v>NA</v>
      </c>
      <c r="AG1724" s="119"/>
      <c r="AH1724" s="119"/>
      <c r="AI1724" s="119"/>
      <c r="AJ1724" s="119" t="str">
        <f t="shared" si="107"/>
        <v>NA</v>
      </c>
      <c r="AK1724" s="190"/>
      <c r="AL1724" s="191"/>
    </row>
    <row r="1725" spans="1:38" x14ac:dyDescent="0.25">
      <c r="A1725" t="s">
        <v>9627</v>
      </c>
      <c r="B1725" t="s">
        <v>9625</v>
      </c>
      <c r="C1725" t="s">
        <v>9626</v>
      </c>
      <c r="D1725" t="s">
        <v>675</v>
      </c>
      <c r="E1725" t="s">
        <v>1316</v>
      </c>
      <c r="F1725" t="s">
        <v>54</v>
      </c>
      <c r="G1725"/>
      <c r="H1725" t="s">
        <v>43941</v>
      </c>
      <c r="I1725" t="s">
        <v>51105</v>
      </c>
      <c r="J1725"/>
      <c r="K1725" t="s">
        <v>105</v>
      </c>
      <c r="L1725" s="119" t="str">
        <f t="shared" si="104"/>
        <v>NA</v>
      </c>
      <c r="M1725" s="119"/>
      <c r="N1725" s="120" t="str">
        <f t="shared" si="105"/>
        <v>NA</v>
      </c>
      <c r="O1725" s="120"/>
      <c r="P1725"/>
      <c r="Q1725"/>
      <c r="R1725"/>
      <c r="S1725"/>
      <c r="T1725"/>
      <c r="U1725" t="s">
        <v>3922</v>
      </c>
      <c r="V1725" t="s">
        <v>3921</v>
      </c>
      <c r="W1725" t="s">
        <v>571</v>
      </c>
      <c r="X1725" t="s">
        <v>563</v>
      </c>
      <c r="Y1725" t="s">
        <v>3923</v>
      </c>
      <c r="Z1725" t="s">
        <v>54</v>
      </c>
      <c r="AA1725" t="s">
        <v>41874</v>
      </c>
      <c r="AB1725" t="s">
        <v>43244</v>
      </c>
      <c r="AC1725" t="s">
        <v>50464</v>
      </c>
      <c r="AD1725" t="s">
        <v>3924</v>
      </c>
      <c r="AE1725" t="s">
        <v>565</v>
      </c>
      <c r="AF1725" s="119" t="str">
        <f t="shared" si="106"/>
        <v>NA</v>
      </c>
      <c r="AG1725" s="119"/>
      <c r="AH1725" s="119"/>
      <c r="AI1725" s="119"/>
      <c r="AJ1725" s="119" t="str">
        <f t="shared" si="107"/>
        <v>NA</v>
      </c>
      <c r="AK1725" s="190"/>
      <c r="AL1725" s="191"/>
    </row>
    <row r="1726" spans="1:38" x14ac:dyDescent="0.25">
      <c r="A1726" t="s">
        <v>7369</v>
      </c>
      <c r="B1726" t="s">
        <v>7367</v>
      </c>
      <c r="C1726" t="s">
        <v>7368</v>
      </c>
      <c r="D1726" t="s">
        <v>675</v>
      </c>
      <c r="E1726" t="s">
        <v>1316</v>
      </c>
      <c r="F1726" t="s">
        <v>54</v>
      </c>
      <c r="G1726"/>
      <c r="H1726" t="s">
        <v>43939</v>
      </c>
      <c r="I1726" t="s">
        <v>51105</v>
      </c>
      <c r="J1726" t="s">
        <v>7370</v>
      </c>
      <c r="K1726" t="s">
        <v>105</v>
      </c>
      <c r="L1726" s="119" t="str">
        <f t="shared" si="104"/>
        <v>NA</v>
      </c>
      <c r="M1726" s="119"/>
      <c r="N1726" s="120" t="str">
        <f t="shared" si="105"/>
        <v>NA</v>
      </c>
      <c r="O1726" s="120"/>
      <c r="P1726"/>
      <c r="Q1726"/>
      <c r="R1726"/>
      <c r="S1726"/>
      <c r="T1726"/>
      <c r="U1726" t="s">
        <v>3926</v>
      </c>
      <c r="V1726" t="s">
        <v>3925</v>
      </c>
      <c r="W1726" t="s">
        <v>579</v>
      </c>
      <c r="X1726" t="s">
        <v>563</v>
      </c>
      <c r="Y1726" t="s">
        <v>1367</v>
      </c>
      <c r="Z1726" t="s">
        <v>54</v>
      </c>
      <c r="AA1726"/>
      <c r="AB1726" t="s">
        <v>43245</v>
      </c>
      <c r="AC1726" t="s">
        <v>50465</v>
      </c>
      <c r="AD1726" t="s">
        <v>3927</v>
      </c>
      <c r="AE1726" t="s">
        <v>565</v>
      </c>
      <c r="AF1726" s="119" t="str">
        <f t="shared" si="106"/>
        <v>NA</v>
      </c>
      <c r="AG1726" s="119"/>
      <c r="AH1726" s="119"/>
      <c r="AI1726" s="119"/>
      <c r="AJ1726" s="119" t="str">
        <f t="shared" si="107"/>
        <v>NA</v>
      </c>
      <c r="AK1726" s="190"/>
      <c r="AL1726" s="191"/>
    </row>
    <row r="1727" spans="1:38" x14ac:dyDescent="0.25">
      <c r="A1727" t="s">
        <v>22194</v>
      </c>
      <c r="B1727" t="s">
        <v>22192</v>
      </c>
      <c r="C1727" t="s">
        <v>22193</v>
      </c>
      <c r="D1727" t="s">
        <v>675</v>
      </c>
      <c r="E1727" t="s">
        <v>1316</v>
      </c>
      <c r="F1727" t="s">
        <v>54</v>
      </c>
      <c r="G1727"/>
      <c r="H1727" t="s">
        <v>43939</v>
      </c>
      <c r="I1727" t="s">
        <v>51105</v>
      </c>
      <c r="J1727" t="s">
        <v>22195</v>
      </c>
      <c r="K1727" t="s">
        <v>105</v>
      </c>
      <c r="L1727" s="119" t="str">
        <f t="shared" si="104"/>
        <v>NA</v>
      </c>
      <c r="M1727" s="119"/>
      <c r="N1727" s="120" t="str">
        <f t="shared" si="105"/>
        <v>NA</v>
      </c>
      <c r="O1727" s="120"/>
      <c r="P1727"/>
      <c r="Q1727"/>
      <c r="R1727"/>
      <c r="S1727"/>
      <c r="T1727"/>
      <c r="U1727" t="s">
        <v>3933</v>
      </c>
      <c r="V1727" t="s">
        <v>3932</v>
      </c>
      <c r="W1727" t="s">
        <v>579</v>
      </c>
      <c r="X1727" t="s">
        <v>563</v>
      </c>
      <c r="Y1727" t="s">
        <v>1346</v>
      </c>
      <c r="Z1727" t="s">
        <v>54</v>
      </c>
      <c r="AA1727" t="s">
        <v>41870</v>
      </c>
      <c r="AB1727" t="s">
        <v>43246</v>
      </c>
      <c r="AC1727" t="s">
        <v>50466</v>
      </c>
      <c r="AD1727" t="s">
        <v>3934</v>
      </c>
      <c r="AE1727" t="s">
        <v>565</v>
      </c>
      <c r="AF1727" s="119" t="str">
        <f t="shared" si="106"/>
        <v>NA</v>
      </c>
      <c r="AG1727" s="119"/>
      <c r="AH1727" s="119"/>
      <c r="AI1727" s="119"/>
      <c r="AJ1727" s="119" t="str">
        <f t="shared" si="107"/>
        <v>NA</v>
      </c>
      <c r="AK1727" s="190"/>
      <c r="AL1727" s="191"/>
    </row>
    <row r="1728" spans="1:38" x14ac:dyDescent="0.25">
      <c r="A1728" t="s">
        <v>7960</v>
      </c>
      <c r="B1728" t="s">
        <v>7958</v>
      </c>
      <c r="C1728" t="s">
        <v>7959</v>
      </c>
      <c r="D1728" t="s">
        <v>675</v>
      </c>
      <c r="E1728" t="s">
        <v>1316</v>
      </c>
      <c r="F1728" t="s">
        <v>54</v>
      </c>
      <c r="G1728"/>
      <c r="H1728" t="s">
        <v>43941</v>
      </c>
      <c r="I1728" t="s">
        <v>51105</v>
      </c>
      <c r="J1728" t="s">
        <v>7961</v>
      </c>
      <c r="K1728" t="s">
        <v>105</v>
      </c>
      <c r="L1728" s="119" t="str">
        <f t="shared" si="104"/>
        <v>NA</v>
      </c>
      <c r="M1728" s="119"/>
      <c r="N1728" s="120" t="str">
        <f t="shared" si="105"/>
        <v>NA</v>
      </c>
      <c r="O1728" s="120"/>
      <c r="P1728"/>
      <c r="Q1728"/>
      <c r="R1728"/>
      <c r="S1728"/>
      <c r="T1728"/>
      <c r="U1728" t="s">
        <v>3929</v>
      </c>
      <c r="V1728" t="s">
        <v>3928</v>
      </c>
      <c r="W1728" t="s">
        <v>624</v>
      </c>
      <c r="X1728" t="s">
        <v>563</v>
      </c>
      <c r="Y1728" t="s">
        <v>3930</v>
      </c>
      <c r="Z1728" t="s">
        <v>54</v>
      </c>
      <c r="AA1728" t="s">
        <v>41871</v>
      </c>
      <c r="AB1728" t="s">
        <v>43247</v>
      </c>
      <c r="AC1728" t="s">
        <v>50467</v>
      </c>
      <c r="AD1728" t="s">
        <v>3931</v>
      </c>
      <c r="AE1728" t="s">
        <v>565</v>
      </c>
      <c r="AF1728" s="119" t="str">
        <f t="shared" si="106"/>
        <v>NA</v>
      </c>
      <c r="AG1728" s="119"/>
      <c r="AH1728" s="119"/>
      <c r="AI1728" s="119"/>
      <c r="AJ1728" s="119" t="str">
        <f t="shared" si="107"/>
        <v>NA</v>
      </c>
      <c r="AK1728" s="190"/>
      <c r="AL1728" s="191"/>
    </row>
    <row r="1729" spans="1:38" x14ac:dyDescent="0.25">
      <c r="A1729" t="s">
        <v>17884</v>
      </c>
      <c r="B1729" t="s">
        <v>17882</v>
      </c>
      <c r="C1729" t="s">
        <v>17883</v>
      </c>
      <c r="D1729" t="s">
        <v>675</v>
      </c>
      <c r="E1729" t="s">
        <v>17885</v>
      </c>
      <c r="F1729" t="s">
        <v>54</v>
      </c>
      <c r="G1729"/>
      <c r="H1729" t="s">
        <v>43942</v>
      </c>
      <c r="I1729" t="s">
        <v>51106</v>
      </c>
      <c r="J1729" t="s">
        <v>17884</v>
      </c>
      <c r="K1729" t="s">
        <v>565</v>
      </c>
      <c r="L1729" s="119" t="str">
        <f t="shared" si="104"/>
        <v>NA</v>
      </c>
      <c r="M1729" s="119"/>
      <c r="N1729" s="120" t="str">
        <f t="shared" si="105"/>
        <v>NA</v>
      </c>
      <c r="O1729" s="120"/>
      <c r="P1729"/>
      <c r="Q1729"/>
      <c r="R1729"/>
      <c r="S1729"/>
      <c r="T1729"/>
      <c r="U1729" t="s">
        <v>5183</v>
      </c>
      <c r="V1729" t="s">
        <v>5181</v>
      </c>
      <c r="W1729" t="s">
        <v>5182</v>
      </c>
      <c r="X1729" t="s">
        <v>634</v>
      </c>
      <c r="Y1729" t="s">
        <v>689</v>
      </c>
      <c r="Z1729" t="s">
        <v>54</v>
      </c>
      <c r="AA1729"/>
      <c r="AB1729" t="s">
        <v>43248</v>
      </c>
      <c r="AC1729" t="s">
        <v>50468</v>
      </c>
      <c r="AD1729" t="s">
        <v>5183</v>
      </c>
      <c r="AE1729" t="s">
        <v>565</v>
      </c>
      <c r="AF1729" s="119" t="str">
        <f t="shared" si="106"/>
        <v>NA</v>
      </c>
      <c r="AG1729" s="119"/>
      <c r="AH1729" s="119"/>
      <c r="AI1729" s="119"/>
      <c r="AJ1729" s="119" t="str">
        <f t="shared" si="107"/>
        <v>NA</v>
      </c>
      <c r="AK1729" s="190"/>
      <c r="AL1729" s="191"/>
    </row>
    <row r="1730" spans="1:38" x14ac:dyDescent="0.25">
      <c r="A1730" t="s">
        <v>17941</v>
      </c>
      <c r="B1730" t="s">
        <v>17939</v>
      </c>
      <c r="C1730" t="s">
        <v>17940</v>
      </c>
      <c r="D1730" t="s">
        <v>675</v>
      </c>
      <c r="E1730" t="s">
        <v>17942</v>
      </c>
      <c r="F1730" t="s">
        <v>54</v>
      </c>
      <c r="G1730"/>
      <c r="H1730" t="s">
        <v>43943</v>
      </c>
      <c r="I1730" t="s">
        <v>51107</v>
      </c>
      <c r="J1730" t="s">
        <v>17941</v>
      </c>
      <c r="K1730" t="s">
        <v>565</v>
      </c>
      <c r="L1730" s="119" t="str">
        <f t="shared" si="104"/>
        <v>NA</v>
      </c>
      <c r="M1730" s="119"/>
      <c r="N1730" s="120" t="str">
        <f t="shared" si="105"/>
        <v>NA</v>
      </c>
      <c r="O1730" s="120"/>
      <c r="P1730"/>
      <c r="Q1730"/>
      <c r="R1730"/>
      <c r="S1730"/>
      <c r="T1730"/>
      <c r="U1730" t="s">
        <v>4318</v>
      </c>
      <c r="V1730" t="s">
        <v>4316</v>
      </c>
      <c r="W1730" t="s">
        <v>4317</v>
      </c>
      <c r="X1730" t="s">
        <v>634</v>
      </c>
      <c r="Y1730" t="s">
        <v>239</v>
      </c>
      <c r="Z1730" t="s">
        <v>54</v>
      </c>
      <c r="AA1730"/>
      <c r="AB1730" t="s">
        <v>43249</v>
      </c>
      <c r="AC1730" t="s">
        <v>50469</v>
      </c>
      <c r="AD1730" t="s">
        <v>4319</v>
      </c>
      <c r="AE1730" t="s">
        <v>565</v>
      </c>
      <c r="AF1730" s="119" t="str">
        <f t="shared" si="106"/>
        <v>NA</v>
      </c>
      <c r="AG1730" s="119"/>
      <c r="AH1730" s="119"/>
      <c r="AI1730" s="119"/>
      <c r="AJ1730" s="119" t="str">
        <f t="shared" si="107"/>
        <v>NA</v>
      </c>
      <c r="AK1730" s="190"/>
      <c r="AL1730" s="191"/>
    </row>
    <row r="1731" spans="1:38" x14ac:dyDescent="0.25">
      <c r="A1731" t="s">
        <v>15499</v>
      </c>
      <c r="B1731" t="s">
        <v>15497</v>
      </c>
      <c r="C1731" t="s">
        <v>15498</v>
      </c>
      <c r="D1731" t="s">
        <v>675</v>
      </c>
      <c r="E1731" t="s">
        <v>15500</v>
      </c>
      <c r="F1731" t="s">
        <v>54</v>
      </c>
      <c r="G1731"/>
      <c r="H1731" t="s">
        <v>43944</v>
      </c>
      <c r="I1731" t="s">
        <v>51108</v>
      </c>
      <c r="J1731" t="s">
        <v>15501</v>
      </c>
      <c r="K1731" t="s">
        <v>565</v>
      </c>
      <c r="L1731" s="119" t="str">
        <f t="shared" ref="L1731:L1794" si="108">IF($Q$1&lt;&gt;"",IF(ISNUMBER(SEARCH("*"&amp;$Q$1&amp;"*", A1731)),A1731, IF(ISNUMBER(SEARCH("*"&amp;$Q$1&amp;"*", H1731)),A1731, IF(ISNUMBER(SEARCH("*"&amp;$Q$1&amp;"*", G1731)),A1731, IF(ISNUMBER(SEARCH("*"&amp;$Q$1&amp;"*", J1731)),A1731,  IF(ISNUMBER(SEARCH("*"&amp;$Q$1&amp;"*", E1731)),A1731, "NA"))))),"NA")</f>
        <v>NA</v>
      </c>
      <c r="M1731" s="119"/>
      <c r="N1731" s="120" t="str">
        <f t="shared" ref="N1731:N1794" si="109">IF($Q$11=1,IF(ISNUMBER(SEARCH($T$11,C1731)),A1731,"NA"),"NA")</f>
        <v>NA</v>
      </c>
      <c r="O1731" s="120"/>
      <c r="P1731"/>
      <c r="Q1731"/>
      <c r="R1731"/>
      <c r="S1731"/>
      <c r="T1731"/>
      <c r="U1731" t="s">
        <v>4225</v>
      </c>
      <c r="V1731" t="s">
        <v>4223</v>
      </c>
      <c r="W1731" t="s">
        <v>4224</v>
      </c>
      <c r="X1731" t="s">
        <v>634</v>
      </c>
      <c r="Y1731" t="s">
        <v>4226</v>
      </c>
      <c r="Z1731" t="s">
        <v>54</v>
      </c>
      <c r="AA1731"/>
      <c r="AB1731" t="s">
        <v>43250</v>
      </c>
      <c r="AC1731" t="s">
        <v>50470</v>
      </c>
      <c r="AD1731" t="s">
        <v>4225</v>
      </c>
      <c r="AE1731" t="s">
        <v>565</v>
      </c>
      <c r="AF1731" s="119" t="str">
        <f t="shared" ref="AF1731:AF1794" si="110">IF($Q$6&lt;&gt;"",IF(ISNUMBER(SEARCH($Q$6, W1731)),U1731, "NA"),"NA")</f>
        <v>NA</v>
      </c>
      <c r="AG1731" s="119"/>
      <c r="AH1731" s="119"/>
      <c r="AI1731" s="119"/>
      <c r="AJ1731" s="119" t="str">
        <f t="shared" ref="AJ1731:AJ1794" si="111">IF($Q$5&lt;&gt;"",IF(ISNUMBER(SEARCH($Q$5, U1731&amp;" "&amp;Y1731&amp;" "&amp;AA1731&amp;" "&amp;AB1731&amp;" "&amp;AD1731)),U1731, "NA"),"NA")</f>
        <v>NA</v>
      </c>
      <c r="AK1731" s="190"/>
      <c r="AL1731" s="191"/>
    </row>
    <row r="1732" spans="1:38" x14ac:dyDescent="0.25">
      <c r="A1732" t="s">
        <v>18633</v>
      </c>
      <c r="B1732" t="s">
        <v>18631</v>
      </c>
      <c r="C1732" t="s">
        <v>18632</v>
      </c>
      <c r="D1732" t="s">
        <v>675</v>
      </c>
      <c r="E1732" t="s">
        <v>18634</v>
      </c>
      <c r="F1732" t="s">
        <v>54</v>
      </c>
      <c r="G1732"/>
      <c r="H1732" t="s">
        <v>43945</v>
      </c>
      <c r="I1732" t="s">
        <v>51109</v>
      </c>
      <c r="J1732" t="s">
        <v>18633</v>
      </c>
      <c r="K1732" t="s">
        <v>565</v>
      </c>
      <c r="L1732" s="119" t="str">
        <f t="shared" si="108"/>
        <v>NA</v>
      </c>
      <c r="M1732" s="119"/>
      <c r="N1732" s="120" t="str">
        <f t="shared" si="109"/>
        <v>NA</v>
      </c>
      <c r="O1732" s="120"/>
      <c r="P1732"/>
      <c r="Q1732"/>
      <c r="R1732"/>
      <c r="S1732"/>
      <c r="T1732"/>
      <c r="U1732" t="s">
        <v>5334</v>
      </c>
      <c r="V1732" t="s">
        <v>5332</v>
      </c>
      <c r="W1732" t="s">
        <v>5333</v>
      </c>
      <c r="X1732" t="s">
        <v>634</v>
      </c>
      <c r="Y1732" t="s">
        <v>1270</v>
      </c>
      <c r="Z1732" t="s">
        <v>54</v>
      </c>
      <c r="AA1732"/>
      <c r="AB1732" t="s">
        <v>43251</v>
      </c>
      <c r="AC1732" t="s">
        <v>50471</v>
      </c>
      <c r="AD1732" t="s">
        <v>5334</v>
      </c>
      <c r="AE1732" t="s">
        <v>565</v>
      </c>
      <c r="AF1732" s="119" t="str">
        <f t="shared" si="110"/>
        <v>NA</v>
      </c>
      <c r="AG1732" s="119"/>
      <c r="AH1732" s="119"/>
      <c r="AI1732" s="119"/>
      <c r="AJ1732" s="119" t="str">
        <f t="shared" si="111"/>
        <v>NA</v>
      </c>
      <c r="AK1732" s="190"/>
      <c r="AL1732" s="191"/>
    </row>
    <row r="1733" spans="1:38" x14ac:dyDescent="0.25">
      <c r="A1733" t="s">
        <v>15604</v>
      </c>
      <c r="B1733" t="s">
        <v>15602</v>
      </c>
      <c r="C1733" t="s">
        <v>15603</v>
      </c>
      <c r="D1733" t="s">
        <v>675</v>
      </c>
      <c r="E1733" t="s">
        <v>6847</v>
      </c>
      <c r="F1733" t="s">
        <v>54</v>
      </c>
      <c r="G1733"/>
      <c r="H1733" t="s">
        <v>43946</v>
      </c>
      <c r="I1733" t="s">
        <v>51110</v>
      </c>
      <c r="J1733" t="s">
        <v>15605</v>
      </c>
      <c r="K1733" t="s">
        <v>565</v>
      </c>
      <c r="L1733" s="119" t="str">
        <f t="shared" si="108"/>
        <v>NA</v>
      </c>
      <c r="M1733" s="119"/>
      <c r="N1733" s="120" t="str">
        <f t="shared" si="109"/>
        <v>NA</v>
      </c>
      <c r="O1733" s="120"/>
      <c r="P1733"/>
      <c r="Q1733"/>
      <c r="R1733"/>
      <c r="S1733"/>
      <c r="T1733"/>
      <c r="U1733" t="s">
        <v>4322</v>
      </c>
      <c r="V1733" t="s">
        <v>4320</v>
      </c>
      <c r="W1733" t="s">
        <v>4321</v>
      </c>
      <c r="X1733" t="s">
        <v>634</v>
      </c>
      <c r="Y1733" t="s">
        <v>1303</v>
      </c>
      <c r="Z1733" t="s">
        <v>54</v>
      </c>
      <c r="AA1733"/>
      <c r="AB1733" t="s">
        <v>43252</v>
      </c>
      <c r="AC1733" t="s">
        <v>50472</v>
      </c>
      <c r="AD1733"/>
      <c r="AE1733" t="s">
        <v>565</v>
      </c>
      <c r="AF1733" s="119" t="str">
        <f t="shared" si="110"/>
        <v>NA</v>
      </c>
      <c r="AG1733" s="119"/>
      <c r="AH1733" s="119"/>
      <c r="AI1733" s="119"/>
      <c r="AJ1733" s="119" t="str">
        <f t="shared" si="111"/>
        <v>NA</v>
      </c>
      <c r="AK1733" s="190"/>
      <c r="AL1733" s="191"/>
    </row>
    <row r="1734" spans="1:38" x14ac:dyDescent="0.25">
      <c r="A1734" t="s">
        <v>6846</v>
      </c>
      <c r="B1734" t="s">
        <v>6844</v>
      </c>
      <c r="C1734" t="s">
        <v>6845</v>
      </c>
      <c r="D1734" t="s">
        <v>675</v>
      </c>
      <c r="E1734" t="s">
        <v>6847</v>
      </c>
      <c r="F1734" t="s">
        <v>54</v>
      </c>
      <c r="G1734"/>
      <c r="H1734" t="s">
        <v>43947</v>
      </c>
      <c r="I1734" t="s">
        <v>51110</v>
      </c>
      <c r="J1734"/>
      <c r="K1734" t="s">
        <v>105</v>
      </c>
      <c r="L1734" s="119" t="str">
        <f t="shared" si="108"/>
        <v>NA</v>
      </c>
      <c r="M1734" s="119"/>
      <c r="N1734" s="120" t="str">
        <f t="shared" si="109"/>
        <v>NA</v>
      </c>
      <c r="O1734" s="120"/>
      <c r="P1734"/>
      <c r="Q1734"/>
      <c r="R1734"/>
      <c r="S1734"/>
      <c r="T1734"/>
      <c r="U1734" t="s">
        <v>5383</v>
      </c>
      <c r="V1734" t="s">
        <v>5381</v>
      </c>
      <c r="W1734" t="s">
        <v>5382</v>
      </c>
      <c r="X1734" t="s">
        <v>634</v>
      </c>
      <c r="Y1734" t="s">
        <v>5384</v>
      </c>
      <c r="Z1734" t="s">
        <v>54</v>
      </c>
      <c r="AA1734"/>
      <c r="AB1734" t="s">
        <v>43253</v>
      </c>
      <c r="AC1734" t="s">
        <v>50473</v>
      </c>
      <c r="AD1734" t="s">
        <v>5385</v>
      </c>
      <c r="AE1734" t="s">
        <v>565</v>
      </c>
      <c r="AF1734" s="119" t="str">
        <f t="shared" si="110"/>
        <v>NA</v>
      </c>
      <c r="AG1734" s="119"/>
      <c r="AH1734" s="119"/>
      <c r="AI1734" s="119"/>
      <c r="AJ1734" s="119" t="str">
        <f t="shared" si="111"/>
        <v>NA</v>
      </c>
      <c r="AK1734" s="190"/>
      <c r="AL1734" s="191"/>
    </row>
    <row r="1735" spans="1:38" x14ac:dyDescent="0.25">
      <c r="A1735" t="s">
        <v>16826</v>
      </c>
      <c r="B1735" t="s">
        <v>16824</v>
      </c>
      <c r="C1735" t="s">
        <v>16825</v>
      </c>
      <c r="D1735" t="s">
        <v>675</v>
      </c>
      <c r="E1735" t="s">
        <v>16827</v>
      </c>
      <c r="F1735" t="s">
        <v>54</v>
      </c>
      <c r="G1735"/>
      <c r="H1735" t="s">
        <v>43948</v>
      </c>
      <c r="I1735" t="s">
        <v>51111</v>
      </c>
      <c r="J1735" t="s">
        <v>16828</v>
      </c>
      <c r="K1735" t="s">
        <v>565</v>
      </c>
      <c r="L1735" s="119" t="str">
        <f t="shared" si="108"/>
        <v>NA</v>
      </c>
      <c r="M1735" s="119"/>
      <c r="N1735" s="120" t="str">
        <f t="shared" si="109"/>
        <v>NA</v>
      </c>
      <c r="O1735" s="120"/>
      <c r="P1735"/>
      <c r="Q1735"/>
      <c r="R1735"/>
      <c r="S1735"/>
      <c r="T1735"/>
      <c r="U1735" t="s">
        <v>5347</v>
      </c>
      <c r="V1735" t="s">
        <v>5345</v>
      </c>
      <c r="W1735" t="s">
        <v>5346</v>
      </c>
      <c r="X1735" t="s">
        <v>634</v>
      </c>
      <c r="Y1735" t="s">
        <v>5348</v>
      </c>
      <c r="Z1735" t="s">
        <v>54</v>
      </c>
      <c r="AA1735"/>
      <c r="AB1735" t="s">
        <v>43254</v>
      </c>
      <c r="AC1735" t="s">
        <v>50474</v>
      </c>
      <c r="AD1735" t="s">
        <v>5349</v>
      </c>
      <c r="AE1735" t="s">
        <v>565</v>
      </c>
      <c r="AF1735" s="119" t="str">
        <f t="shared" si="110"/>
        <v>NA</v>
      </c>
      <c r="AG1735" s="119"/>
      <c r="AH1735" s="119"/>
      <c r="AI1735" s="119"/>
      <c r="AJ1735" s="119" t="str">
        <f t="shared" si="111"/>
        <v>NA</v>
      </c>
      <c r="AK1735" s="190"/>
      <c r="AL1735" s="191"/>
    </row>
    <row r="1736" spans="1:38" x14ac:dyDescent="0.25">
      <c r="A1736" t="s">
        <v>9742</v>
      </c>
      <c r="B1736" t="s">
        <v>9740</v>
      </c>
      <c r="C1736" t="s">
        <v>9741</v>
      </c>
      <c r="D1736" t="s">
        <v>675</v>
      </c>
      <c r="E1736" t="s">
        <v>9743</v>
      </c>
      <c r="F1736" t="s">
        <v>54</v>
      </c>
      <c r="G1736"/>
      <c r="H1736" t="s">
        <v>43949</v>
      </c>
      <c r="I1736" t="s">
        <v>51112</v>
      </c>
      <c r="J1736" t="s">
        <v>9742</v>
      </c>
      <c r="K1736" t="s">
        <v>105</v>
      </c>
      <c r="L1736" s="119" t="str">
        <f t="shared" si="108"/>
        <v>NA</v>
      </c>
      <c r="M1736" s="119"/>
      <c r="N1736" s="120" t="str">
        <f t="shared" si="109"/>
        <v>NA</v>
      </c>
      <c r="O1736" s="120"/>
      <c r="P1736"/>
      <c r="Q1736"/>
      <c r="R1736"/>
      <c r="S1736"/>
      <c r="T1736"/>
      <c r="U1736" t="s">
        <v>5777</v>
      </c>
      <c r="V1736" t="s">
        <v>5775</v>
      </c>
      <c r="W1736" t="s">
        <v>5776</v>
      </c>
      <c r="X1736" t="s">
        <v>634</v>
      </c>
      <c r="Y1736" t="s">
        <v>2103</v>
      </c>
      <c r="Z1736" t="s">
        <v>54</v>
      </c>
      <c r="AA1736"/>
      <c r="AB1736" t="s">
        <v>43255</v>
      </c>
      <c r="AC1736" t="s">
        <v>50475</v>
      </c>
      <c r="AD1736"/>
      <c r="AE1736" t="s">
        <v>565</v>
      </c>
      <c r="AF1736" s="119" t="str">
        <f t="shared" si="110"/>
        <v>NA</v>
      </c>
      <c r="AG1736" s="119"/>
      <c r="AH1736" s="119"/>
      <c r="AI1736" s="119"/>
      <c r="AJ1736" s="119" t="str">
        <f t="shared" si="111"/>
        <v>NA</v>
      </c>
      <c r="AK1736" s="190"/>
      <c r="AL1736" s="191"/>
    </row>
    <row r="1737" spans="1:38" x14ac:dyDescent="0.25">
      <c r="A1737" t="s">
        <v>6815</v>
      </c>
      <c r="B1737" t="s">
        <v>6814</v>
      </c>
      <c r="C1737" t="s">
        <v>6755</v>
      </c>
      <c r="D1737" t="s">
        <v>675</v>
      </c>
      <c r="E1737" t="s">
        <v>1775</v>
      </c>
      <c r="F1737" t="s">
        <v>54</v>
      </c>
      <c r="G1737"/>
      <c r="H1737" t="s">
        <v>43950</v>
      </c>
      <c r="I1737" t="s">
        <v>51113</v>
      </c>
      <c r="J1737" t="s">
        <v>6815</v>
      </c>
      <c r="K1737" t="s">
        <v>565</v>
      </c>
      <c r="L1737" s="119" t="str">
        <f t="shared" si="108"/>
        <v>NA</v>
      </c>
      <c r="M1737" s="119"/>
      <c r="N1737" s="120" t="str">
        <f t="shared" si="109"/>
        <v>NA</v>
      </c>
      <c r="O1737" s="120"/>
      <c r="P1737"/>
      <c r="Q1737"/>
      <c r="R1737"/>
      <c r="S1737"/>
      <c r="T1737"/>
      <c r="U1737" t="s">
        <v>5728</v>
      </c>
      <c r="V1737" t="s">
        <v>5726</v>
      </c>
      <c r="W1737" t="s">
        <v>5727</v>
      </c>
      <c r="X1737" t="s">
        <v>634</v>
      </c>
      <c r="Y1737" t="s">
        <v>2305</v>
      </c>
      <c r="Z1737" t="s">
        <v>54</v>
      </c>
      <c r="AA1737"/>
      <c r="AB1737" t="s">
        <v>43256</v>
      </c>
      <c r="AC1737" t="s">
        <v>50476</v>
      </c>
      <c r="AD1737"/>
      <c r="AE1737" t="s">
        <v>565</v>
      </c>
      <c r="AF1737" s="119" t="str">
        <f t="shared" si="110"/>
        <v>NA</v>
      </c>
      <c r="AG1737" s="119"/>
      <c r="AH1737" s="119"/>
      <c r="AI1737" s="119"/>
      <c r="AJ1737" s="119" t="str">
        <f t="shared" si="111"/>
        <v>NA</v>
      </c>
      <c r="AK1737" s="190"/>
      <c r="AL1737" s="191"/>
    </row>
    <row r="1738" spans="1:38" x14ac:dyDescent="0.25">
      <c r="A1738" t="s">
        <v>15715</v>
      </c>
      <c r="B1738" t="s">
        <v>15713</v>
      </c>
      <c r="C1738" t="s">
        <v>15714</v>
      </c>
      <c r="D1738" t="s">
        <v>675</v>
      </c>
      <c r="E1738" t="s">
        <v>1775</v>
      </c>
      <c r="F1738" t="s">
        <v>54</v>
      </c>
      <c r="G1738"/>
      <c r="H1738" t="s">
        <v>43951</v>
      </c>
      <c r="I1738" t="s">
        <v>51113</v>
      </c>
      <c r="J1738" t="s">
        <v>15716</v>
      </c>
      <c r="K1738" t="s">
        <v>565</v>
      </c>
      <c r="L1738" s="119" t="str">
        <f t="shared" si="108"/>
        <v>NA</v>
      </c>
      <c r="M1738" s="119"/>
      <c r="N1738" s="120" t="str">
        <f t="shared" si="109"/>
        <v>NA</v>
      </c>
      <c r="O1738" s="120"/>
      <c r="P1738"/>
      <c r="Q1738"/>
      <c r="R1738"/>
      <c r="S1738"/>
      <c r="T1738"/>
      <c r="U1738" t="s">
        <v>5000</v>
      </c>
      <c r="V1738" t="s">
        <v>4998</v>
      </c>
      <c r="W1738" t="s">
        <v>4999</v>
      </c>
      <c r="X1738" t="s">
        <v>634</v>
      </c>
      <c r="Y1738" t="s">
        <v>3303</v>
      </c>
      <c r="Z1738" t="s">
        <v>54</v>
      </c>
      <c r="AA1738"/>
      <c r="AB1738" t="s">
        <v>43257</v>
      </c>
      <c r="AC1738" t="s">
        <v>50477</v>
      </c>
      <c r="AD1738" t="s">
        <v>5001</v>
      </c>
      <c r="AE1738" t="s">
        <v>565</v>
      </c>
      <c r="AF1738" s="119" t="str">
        <f t="shared" si="110"/>
        <v>NA</v>
      </c>
      <c r="AG1738" s="119"/>
      <c r="AH1738" s="119"/>
      <c r="AI1738" s="119"/>
      <c r="AJ1738" s="119" t="str">
        <f t="shared" si="111"/>
        <v>NA</v>
      </c>
      <c r="AK1738" s="190"/>
      <c r="AL1738" s="191"/>
    </row>
    <row r="1739" spans="1:38" x14ac:dyDescent="0.25">
      <c r="A1739" t="s">
        <v>19913</v>
      </c>
      <c r="B1739" t="s">
        <v>19911</v>
      </c>
      <c r="C1739" t="s">
        <v>19912</v>
      </c>
      <c r="D1739" t="s">
        <v>675</v>
      </c>
      <c r="E1739" t="s">
        <v>1775</v>
      </c>
      <c r="F1739" t="s">
        <v>54</v>
      </c>
      <c r="G1739"/>
      <c r="H1739" t="s">
        <v>43951</v>
      </c>
      <c r="I1739" t="s">
        <v>51113</v>
      </c>
      <c r="J1739" t="s">
        <v>19914</v>
      </c>
      <c r="K1739" t="s">
        <v>565</v>
      </c>
      <c r="L1739" s="119" t="str">
        <f t="shared" si="108"/>
        <v>NA</v>
      </c>
      <c r="M1739" s="119"/>
      <c r="N1739" s="120" t="str">
        <f t="shared" si="109"/>
        <v>NA</v>
      </c>
      <c r="O1739" s="120"/>
      <c r="P1739"/>
      <c r="Q1739"/>
      <c r="R1739"/>
      <c r="S1739"/>
      <c r="T1739"/>
      <c r="U1739" t="s">
        <v>5655</v>
      </c>
      <c r="V1739" t="s">
        <v>5653</v>
      </c>
      <c r="W1739" t="s">
        <v>5654</v>
      </c>
      <c r="X1739" t="s">
        <v>634</v>
      </c>
      <c r="Y1739" t="s">
        <v>3308</v>
      </c>
      <c r="Z1739" t="s">
        <v>54</v>
      </c>
      <c r="AA1739"/>
      <c r="AB1739" t="s">
        <v>43258</v>
      </c>
      <c r="AC1739" t="s">
        <v>50478</v>
      </c>
      <c r="AD1739" t="s">
        <v>5655</v>
      </c>
      <c r="AE1739" t="s">
        <v>565</v>
      </c>
      <c r="AF1739" s="119" t="str">
        <f t="shared" si="110"/>
        <v>NA</v>
      </c>
      <c r="AG1739" s="119"/>
      <c r="AH1739" s="119"/>
      <c r="AI1739" s="119"/>
      <c r="AJ1739" s="119" t="str">
        <f t="shared" si="111"/>
        <v>NA</v>
      </c>
      <c r="AK1739" s="190"/>
      <c r="AL1739" s="191"/>
    </row>
    <row r="1740" spans="1:38" x14ac:dyDescent="0.25">
      <c r="A1740" t="s">
        <v>11778</v>
      </c>
      <c r="B1740" t="s">
        <v>11776</v>
      </c>
      <c r="C1740" t="s">
        <v>11777</v>
      </c>
      <c r="D1740" t="s">
        <v>675</v>
      </c>
      <c r="E1740" t="s">
        <v>1775</v>
      </c>
      <c r="F1740" t="s">
        <v>54</v>
      </c>
      <c r="G1740"/>
      <c r="H1740" t="s">
        <v>43952</v>
      </c>
      <c r="I1740" t="s">
        <v>51113</v>
      </c>
      <c r="J1740" t="s">
        <v>11779</v>
      </c>
      <c r="K1740" t="s">
        <v>105</v>
      </c>
      <c r="L1740" s="119" t="str">
        <f t="shared" si="108"/>
        <v>NA</v>
      </c>
      <c r="M1740" s="119"/>
      <c r="N1740" s="120" t="str">
        <f t="shared" si="109"/>
        <v>NA</v>
      </c>
      <c r="O1740" s="120"/>
      <c r="P1740"/>
      <c r="Q1740"/>
      <c r="R1740"/>
      <c r="S1740"/>
      <c r="T1740"/>
      <c r="U1740" t="s">
        <v>5773</v>
      </c>
      <c r="V1740" t="s">
        <v>5771</v>
      </c>
      <c r="W1740" t="s">
        <v>5772</v>
      </c>
      <c r="X1740" t="s">
        <v>634</v>
      </c>
      <c r="Y1740" t="s">
        <v>5774</v>
      </c>
      <c r="Z1740" t="s">
        <v>54</v>
      </c>
      <c r="AA1740"/>
      <c r="AB1740" t="s">
        <v>43259</v>
      </c>
      <c r="AC1740" t="s">
        <v>50479</v>
      </c>
      <c r="AD1740" t="s">
        <v>5773</v>
      </c>
      <c r="AE1740" t="s">
        <v>565</v>
      </c>
      <c r="AF1740" s="119" t="str">
        <f t="shared" si="110"/>
        <v>NA</v>
      </c>
      <c r="AG1740" s="119"/>
      <c r="AH1740" s="119"/>
      <c r="AI1740" s="119"/>
      <c r="AJ1740" s="119" t="str">
        <f t="shared" si="111"/>
        <v>NA</v>
      </c>
      <c r="AK1740" s="190"/>
      <c r="AL1740" s="191"/>
    </row>
    <row r="1741" spans="1:38" x14ac:dyDescent="0.25">
      <c r="A1741" t="s">
        <v>11337</v>
      </c>
      <c r="B1741" t="s">
        <v>11335</v>
      </c>
      <c r="C1741" t="s">
        <v>11336</v>
      </c>
      <c r="D1741" t="s">
        <v>675</v>
      </c>
      <c r="E1741" t="s">
        <v>1775</v>
      </c>
      <c r="F1741" t="s">
        <v>54</v>
      </c>
      <c r="G1741"/>
      <c r="H1741" t="s">
        <v>43952</v>
      </c>
      <c r="I1741" t="s">
        <v>51113</v>
      </c>
      <c r="J1741" t="s">
        <v>11338</v>
      </c>
      <c r="K1741" t="s">
        <v>105</v>
      </c>
      <c r="L1741" s="119" t="str">
        <f t="shared" si="108"/>
        <v>NA</v>
      </c>
      <c r="M1741" s="119"/>
      <c r="N1741" s="120" t="str">
        <f t="shared" si="109"/>
        <v>NA</v>
      </c>
      <c r="O1741" s="120"/>
      <c r="P1741"/>
      <c r="Q1741"/>
      <c r="R1741"/>
      <c r="S1741"/>
      <c r="T1741"/>
      <c r="U1741" t="s">
        <v>5165</v>
      </c>
      <c r="V1741" t="s">
        <v>5163</v>
      </c>
      <c r="W1741" t="s">
        <v>5164</v>
      </c>
      <c r="X1741" t="s">
        <v>634</v>
      </c>
      <c r="Y1741" t="s">
        <v>1910</v>
      </c>
      <c r="Z1741" t="s">
        <v>54</v>
      </c>
      <c r="AA1741"/>
      <c r="AB1741" t="s">
        <v>43260</v>
      </c>
      <c r="AC1741" t="s">
        <v>50480</v>
      </c>
      <c r="AD1741" t="s">
        <v>5165</v>
      </c>
      <c r="AE1741" t="s">
        <v>565</v>
      </c>
      <c r="AF1741" s="119" t="str">
        <f t="shared" si="110"/>
        <v>NA</v>
      </c>
      <c r="AG1741" s="119"/>
      <c r="AH1741" s="119"/>
      <c r="AI1741" s="119"/>
      <c r="AJ1741" s="119" t="str">
        <f t="shared" si="111"/>
        <v>NA</v>
      </c>
      <c r="AK1741" s="190"/>
      <c r="AL1741" s="191"/>
    </row>
    <row r="1742" spans="1:38" x14ac:dyDescent="0.25">
      <c r="A1742" t="s">
        <v>12144</v>
      </c>
      <c r="B1742" t="s">
        <v>12142</v>
      </c>
      <c r="C1742" t="s">
        <v>12143</v>
      </c>
      <c r="D1742" t="s">
        <v>675</v>
      </c>
      <c r="E1742" t="s">
        <v>1775</v>
      </c>
      <c r="F1742" t="s">
        <v>54</v>
      </c>
      <c r="G1742"/>
      <c r="H1742" t="s">
        <v>43952</v>
      </c>
      <c r="I1742" t="s">
        <v>51113</v>
      </c>
      <c r="J1742" t="s">
        <v>12144</v>
      </c>
      <c r="K1742" t="s">
        <v>105</v>
      </c>
      <c r="L1742" s="119" t="str">
        <f t="shared" si="108"/>
        <v>NA</v>
      </c>
      <c r="M1742" s="119"/>
      <c r="N1742" s="120" t="str">
        <f t="shared" si="109"/>
        <v>NA</v>
      </c>
      <c r="O1742" s="120"/>
      <c r="P1742"/>
      <c r="Q1742"/>
      <c r="R1742"/>
      <c r="S1742"/>
      <c r="T1742"/>
      <c r="U1742" t="s">
        <v>4537</v>
      </c>
      <c r="V1742" t="s">
        <v>4535</v>
      </c>
      <c r="W1742" t="s">
        <v>4536</v>
      </c>
      <c r="X1742" t="s">
        <v>634</v>
      </c>
      <c r="Y1742" t="s">
        <v>1114</v>
      </c>
      <c r="Z1742" t="s">
        <v>54</v>
      </c>
      <c r="AA1742"/>
      <c r="AB1742" t="s">
        <v>43261</v>
      </c>
      <c r="AC1742" t="s">
        <v>50481</v>
      </c>
      <c r="AD1742" t="s">
        <v>4537</v>
      </c>
      <c r="AE1742" t="s">
        <v>565</v>
      </c>
      <c r="AF1742" s="119" t="str">
        <f t="shared" si="110"/>
        <v>NA</v>
      </c>
      <c r="AG1742" s="119"/>
      <c r="AH1742" s="119"/>
      <c r="AI1742" s="119"/>
      <c r="AJ1742" s="119" t="str">
        <f t="shared" si="111"/>
        <v>NA</v>
      </c>
      <c r="AK1742" s="190"/>
      <c r="AL1742" s="191"/>
    </row>
    <row r="1743" spans="1:38" x14ac:dyDescent="0.25">
      <c r="A1743" t="s">
        <v>7268</v>
      </c>
      <c r="B1743" t="s">
        <v>7266</v>
      </c>
      <c r="C1743" t="s">
        <v>7267</v>
      </c>
      <c r="D1743" t="s">
        <v>675</v>
      </c>
      <c r="E1743" t="s">
        <v>1775</v>
      </c>
      <c r="F1743" t="s">
        <v>54</v>
      </c>
      <c r="G1743"/>
      <c r="H1743" t="s">
        <v>43952</v>
      </c>
      <c r="I1743" t="s">
        <v>51113</v>
      </c>
      <c r="J1743" t="s">
        <v>7269</v>
      </c>
      <c r="K1743" t="s">
        <v>105</v>
      </c>
      <c r="L1743" s="119" t="str">
        <f t="shared" si="108"/>
        <v>NA</v>
      </c>
      <c r="M1743" s="119"/>
      <c r="N1743" s="120" t="str">
        <f t="shared" si="109"/>
        <v>NA</v>
      </c>
      <c r="O1743" s="120"/>
      <c r="P1743"/>
      <c r="Q1743"/>
      <c r="R1743"/>
      <c r="S1743"/>
      <c r="T1743"/>
      <c r="U1743" t="s">
        <v>5396</v>
      </c>
      <c r="V1743" t="s">
        <v>5394</v>
      </c>
      <c r="W1743" t="s">
        <v>5395</v>
      </c>
      <c r="X1743" t="s">
        <v>634</v>
      </c>
      <c r="Y1743" t="s">
        <v>5397</v>
      </c>
      <c r="Z1743" t="s">
        <v>54</v>
      </c>
      <c r="AA1743"/>
      <c r="AB1743" t="s">
        <v>43262</v>
      </c>
      <c r="AC1743" t="s">
        <v>50482</v>
      </c>
      <c r="AD1743" t="s">
        <v>5398</v>
      </c>
      <c r="AE1743" t="s">
        <v>565</v>
      </c>
      <c r="AF1743" s="119" t="str">
        <f t="shared" si="110"/>
        <v>NA</v>
      </c>
      <c r="AG1743" s="119"/>
      <c r="AH1743" s="119"/>
      <c r="AI1743" s="119"/>
      <c r="AJ1743" s="119" t="str">
        <f t="shared" si="111"/>
        <v>NA</v>
      </c>
      <c r="AK1743" s="190"/>
      <c r="AL1743" s="191"/>
    </row>
    <row r="1744" spans="1:38" x14ac:dyDescent="0.25">
      <c r="A1744" t="s">
        <v>5980</v>
      </c>
      <c r="B1744" t="s">
        <v>5978</v>
      </c>
      <c r="C1744" t="s">
        <v>5979</v>
      </c>
      <c r="D1744" t="s">
        <v>675</v>
      </c>
      <c r="E1744" t="s">
        <v>1775</v>
      </c>
      <c r="F1744" t="s">
        <v>54</v>
      </c>
      <c r="G1744"/>
      <c r="H1744" t="s">
        <v>43952</v>
      </c>
      <c r="I1744" t="s">
        <v>51113</v>
      </c>
      <c r="J1744" t="s">
        <v>5981</v>
      </c>
      <c r="K1744" t="s">
        <v>105</v>
      </c>
      <c r="L1744" s="119" t="str">
        <f t="shared" si="108"/>
        <v>NA</v>
      </c>
      <c r="M1744" s="119"/>
      <c r="N1744" s="120" t="str">
        <f t="shared" si="109"/>
        <v>NA</v>
      </c>
      <c r="O1744" s="120"/>
      <c r="P1744"/>
      <c r="Q1744"/>
      <c r="R1744"/>
      <c r="S1744"/>
      <c r="T1744"/>
      <c r="U1744" t="s">
        <v>4894</v>
      </c>
      <c r="V1744" t="s">
        <v>4892</v>
      </c>
      <c r="W1744" t="s">
        <v>4893</v>
      </c>
      <c r="X1744" t="s">
        <v>634</v>
      </c>
      <c r="Y1744" t="s">
        <v>553</v>
      </c>
      <c r="Z1744" t="s">
        <v>54</v>
      </c>
      <c r="AA1744"/>
      <c r="AB1744" t="s">
        <v>43263</v>
      </c>
      <c r="AC1744" t="s">
        <v>50423</v>
      </c>
      <c r="AD1744" t="s">
        <v>4894</v>
      </c>
      <c r="AE1744" t="s">
        <v>565</v>
      </c>
      <c r="AF1744" s="119" t="str">
        <f t="shared" si="110"/>
        <v>NA</v>
      </c>
      <c r="AG1744" s="119"/>
      <c r="AH1744" s="119"/>
      <c r="AI1744" s="119"/>
      <c r="AJ1744" s="119" t="str">
        <f t="shared" si="111"/>
        <v>NA</v>
      </c>
      <c r="AK1744" s="190"/>
      <c r="AL1744" s="191"/>
    </row>
    <row r="1745" spans="1:38" x14ac:dyDescent="0.25">
      <c r="A1745" t="s">
        <v>15536</v>
      </c>
      <c r="B1745" t="s">
        <v>15534</v>
      </c>
      <c r="C1745" t="s">
        <v>15535</v>
      </c>
      <c r="D1745" t="s">
        <v>675</v>
      </c>
      <c r="E1745" t="s">
        <v>1780</v>
      </c>
      <c r="F1745" t="s">
        <v>54</v>
      </c>
      <c r="G1745"/>
      <c r="H1745" t="s">
        <v>43953</v>
      </c>
      <c r="I1745" t="s">
        <v>51114</v>
      </c>
      <c r="J1745" t="s">
        <v>15537</v>
      </c>
      <c r="K1745" t="s">
        <v>565</v>
      </c>
      <c r="L1745" s="119" t="str">
        <f t="shared" si="108"/>
        <v>NA</v>
      </c>
      <c r="M1745" s="119"/>
      <c r="N1745" s="120" t="str">
        <f t="shared" si="109"/>
        <v>NA</v>
      </c>
      <c r="O1745" s="120"/>
      <c r="P1745"/>
      <c r="Q1745"/>
      <c r="R1745"/>
      <c r="S1745"/>
      <c r="T1745"/>
      <c r="U1745" t="s">
        <v>4549</v>
      </c>
      <c r="V1745" t="s">
        <v>4547</v>
      </c>
      <c r="W1745" t="s">
        <v>4548</v>
      </c>
      <c r="X1745" t="s">
        <v>634</v>
      </c>
      <c r="Y1745" t="s">
        <v>553</v>
      </c>
      <c r="Z1745" t="s">
        <v>54</v>
      </c>
      <c r="AA1745"/>
      <c r="AB1745" t="s">
        <v>43263</v>
      </c>
      <c r="AC1745" t="s">
        <v>50423</v>
      </c>
      <c r="AD1745" t="s">
        <v>4549</v>
      </c>
      <c r="AE1745" t="s">
        <v>565</v>
      </c>
      <c r="AF1745" s="119" t="str">
        <f t="shared" si="110"/>
        <v>NA</v>
      </c>
      <c r="AG1745" s="119"/>
      <c r="AH1745" s="119"/>
      <c r="AI1745" s="119"/>
      <c r="AJ1745" s="119" t="str">
        <f t="shared" si="111"/>
        <v>NA</v>
      </c>
      <c r="AK1745" s="190"/>
      <c r="AL1745" s="191"/>
    </row>
    <row r="1746" spans="1:38" x14ac:dyDescent="0.25">
      <c r="A1746" t="s">
        <v>15420</v>
      </c>
      <c r="B1746" t="s">
        <v>15418</v>
      </c>
      <c r="C1746" t="s">
        <v>15419</v>
      </c>
      <c r="D1746" t="s">
        <v>675</v>
      </c>
      <c r="E1746" t="s">
        <v>15421</v>
      </c>
      <c r="F1746" t="s">
        <v>54</v>
      </c>
      <c r="G1746"/>
      <c r="H1746" t="s">
        <v>43954</v>
      </c>
      <c r="I1746" t="s">
        <v>51115</v>
      </c>
      <c r="J1746" t="s">
        <v>15420</v>
      </c>
      <c r="K1746" t="s">
        <v>565</v>
      </c>
      <c r="L1746" s="119" t="str">
        <f t="shared" si="108"/>
        <v>NA</v>
      </c>
      <c r="M1746" s="119"/>
      <c r="N1746" s="120" t="str">
        <f t="shared" si="109"/>
        <v>NA</v>
      </c>
      <c r="O1746" s="120"/>
      <c r="P1746"/>
      <c r="Q1746"/>
      <c r="R1746"/>
      <c r="S1746"/>
      <c r="T1746"/>
      <c r="U1746" t="s">
        <v>5780</v>
      </c>
      <c r="V1746" t="s">
        <v>5778</v>
      </c>
      <c r="W1746" t="s">
        <v>5779</v>
      </c>
      <c r="X1746" t="s">
        <v>634</v>
      </c>
      <c r="Y1746" t="s">
        <v>553</v>
      </c>
      <c r="Z1746" t="s">
        <v>54</v>
      </c>
      <c r="AA1746"/>
      <c r="AB1746" t="s">
        <v>43263</v>
      </c>
      <c r="AC1746" t="s">
        <v>50423</v>
      </c>
      <c r="AD1746" t="s">
        <v>5780</v>
      </c>
      <c r="AE1746" t="s">
        <v>565</v>
      </c>
      <c r="AF1746" s="119" t="str">
        <f t="shared" si="110"/>
        <v>NA</v>
      </c>
      <c r="AG1746" s="119"/>
      <c r="AH1746" s="119"/>
      <c r="AI1746" s="119"/>
      <c r="AJ1746" s="119" t="str">
        <f t="shared" si="111"/>
        <v>NA</v>
      </c>
      <c r="AK1746" s="190"/>
      <c r="AL1746" s="191"/>
    </row>
    <row r="1747" spans="1:38" x14ac:dyDescent="0.25">
      <c r="A1747" t="s">
        <v>18807</v>
      </c>
      <c r="B1747" t="s">
        <v>18805</v>
      </c>
      <c r="C1747" t="s">
        <v>18806</v>
      </c>
      <c r="D1747" t="s">
        <v>675</v>
      </c>
      <c r="E1747" t="s">
        <v>18808</v>
      </c>
      <c r="F1747" t="s">
        <v>54</v>
      </c>
      <c r="G1747"/>
      <c r="H1747" t="s">
        <v>43955</v>
      </c>
      <c r="I1747" t="s">
        <v>51116</v>
      </c>
      <c r="J1747" t="s">
        <v>18809</v>
      </c>
      <c r="K1747" t="s">
        <v>565</v>
      </c>
      <c r="L1747" s="119" t="str">
        <f t="shared" si="108"/>
        <v>NA</v>
      </c>
      <c r="M1747" s="119"/>
      <c r="N1747" s="120" t="str">
        <f t="shared" si="109"/>
        <v>NA</v>
      </c>
      <c r="O1747" s="120"/>
      <c r="P1747"/>
      <c r="Q1747"/>
      <c r="R1747"/>
      <c r="S1747"/>
      <c r="T1747"/>
      <c r="U1747" t="s">
        <v>4871</v>
      </c>
      <c r="V1747" t="s">
        <v>4869</v>
      </c>
      <c r="W1747" t="s">
        <v>4870</v>
      </c>
      <c r="X1747" t="s">
        <v>634</v>
      </c>
      <c r="Y1747" t="s">
        <v>553</v>
      </c>
      <c r="Z1747" t="s">
        <v>54</v>
      </c>
      <c r="AA1747"/>
      <c r="AB1747" t="s">
        <v>43263</v>
      </c>
      <c r="AC1747" t="s">
        <v>50423</v>
      </c>
      <c r="AD1747" t="s">
        <v>4871</v>
      </c>
      <c r="AE1747" t="s">
        <v>565</v>
      </c>
      <c r="AF1747" s="119" t="str">
        <f t="shared" si="110"/>
        <v>NA</v>
      </c>
      <c r="AG1747" s="119"/>
      <c r="AH1747" s="119"/>
      <c r="AI1747" s="119"/>
      <c r="AJ1747" s="119" t="str">
        <f t="shared" si="111"/>
        <v>NA</v>
      </c>
      <c r="AK1747" s="190"/>
      <c r="AL1747" s="191"/>
    </row>
    <row r="1748" spans="1:38" x14ac:dyDescent="0.25">
      <c r="A1748" t="s">
        <v>18880</v>
      </c>
      <c r="B1748" t="s">
        <v>18878</v>
      </c>
      <c r="C1748" t="s">
        <v>18879</v>
      </c>
      <c r="D1748" t="s">
        <v>675</v>
      </c>
      <c r="E1748" t="s">
        <v>8313</v>
      </c>
      <c r="F1748" t="s">
        <v>54</v>
      </c>
      <c r="G1748"/>
      <c r="H1748" t="s">
        <v>43956</v>
      </c>
      <c r="I1748" t="s">
        <v>51117</v>
      </c>
      <c r="J1748" t="s">
        <v>18881</v>
      </c>
      <c r="K1748" t="s">
        <v>565</v>
      </c>
      <c r="L1748" s="119" t="str">
        <f t="shared" si="108"/>
        <v>NA</v>
      </c>
      <c r="M1748" s="119"/>
      <c r="N1748" s="120" t="str">
        <f t="shared" si="109"/>
        <v>NA</v>
      </c>
      <c r="O1748" s="120"/>
      <c r="P1748"/>
      <c r="Q1748"/>
      <c r="R1748"/>
      <c r="S1748"/>
      <c r="T1748"/>
      <c r="U1748" t="s">
        <v>5419</v>
      </c>
      <c r="V1748" t="s">
        <v>5418</v>
      </c>
      <c r="W1748" t="s">
        <v>5039</v>
      </c>
      <c r="X1748" t="s">
        <v>634</v>
      </c>
      <c r="Y1748" t="s">
        <v>5041</v>
      </c>
      <c r="Z1748" t="s">
        <v>54</v>
      </c>
      <c r="AA1748"/>
      <c r="AB1748" t="s">
        <v>43264</v>
      </c>
      <c r="AC1748" t="s">
        <v>50483</v>
      </c>
      <c r="AD1748" t="s">
        <v>5419</v>
      </c>
      <c r="AE1748" t="s">
        <v>565</v>
      </c>
      <c r="AF1748" s="119" t="str">
        <f t="shared" si="110"/>
        <v>NA</v>
      </c>
      <c r="AG1748" s="119"/>
      <c r="AH1748" s="119"/>
      <c r="AI1748" s="119"/>
      <c r="AJ1748" s="119" t="str">
        <f t="shared" si="111"/>
        <v>NA</v>
      </c>
      <c r="AK1748" s="190"/>
      <c r="AL1748" s="191"/>
    </row>
    <row r="1749" spans="1:38" x14ac:dyDescent="0.25">
      <c r="A1749" t="s">
        <v>8312</v>
      </c>
      <c r="B1749" t="s">
        <v>8310</v>
      </c>
      <c r="C1749" t="s">
        <v>8311</v>
      </c>
      <c r="D1749" t="s">
        <v>675</v>
      </c>
      <c r="E1749" t="s">
        <v>8313</v>
      </c>
      <c r="F1749" t="s">
        <v>54</v>
      </c>
      <c r="G1749"/>
      <c r="H1749" t="s">
        <v>43957</v>
      </c>
      <c r="I1749" t="s">
        <v>51117</v>
      </c>
      <c r="J1749" t="s">
        <v>8314</v>
      </c>
      <c r="K1749" t="s">
        <v>105</v>
      </c>
      <c r="L1749" s="119" t="str">
        <f t="shared" si="108"/>
        <v>NA</v>
      </c>
      <c r="M1749" s="119"/>
      <c r="N1749" s="120" t="str">
        <f t="shared" si="109"/>
        <v>NA</v>
      </c>
      <c r="O1749" s="120"/>
      <c r="P1749"/>
      <c r="Q1749"/>
      <c r="R1749"/>
      <c r="S1749"/>
      <c r="T1749"/>
      <c r="U1749" t="s">
        <v>5040</v>
      </c>
      <c r="V1749" t="s">
        <v>5038</v>
      </c>
      <c r="W1749" t="s">
        <v>5039</v>
      </c>
      <c r="X1749" t="s">
        <v>634</v>
      </c>
      <c r="Y1749" t="s">
        <v>5041</v>
      </c>
      <c r="Z1749" t="s">
        <v>54</v>
      </c>
      <c r="AA1749"/>
      <c r="AB1749" t="s">
        <v>43264</v>
      </c>
      <c r="AC1749" t="s">
        <v>50483</v>
      </c>
      <c r="AD1749" t="s">
        <v>5042</v>
      </c>
      <c r="AE1749" t="s">
        <v>565</v>
      </c>
      <c r="AF1749" s="119" t="str">
        <f t="shared" si="110"/>
        <v>NA</v>
      </c>
      <c r="AG1749" s="119"/>
      <c r="AH1749" s="119"/>
      <c r="AI1749" s="119"/>
      <c r="AJ1749" s="119" t="str">
        <f t="shared" si="111"/>
        <v>NA</v>
      </c>
      <c r="AK1749" s="190"/>
      <c r="AL1749" s="191"/>
    </row>
    <row r="1750" spans="1:38" x14ac:dyDescent="0.25">
      <c r="A1750" t="s">
        <v>19463</v>
      </c>
      <c r="B1750" t="s">
        <v>19461</v>
      </c>
      <c r="C1750" t="s">
        <v>19462</v>
      </c>
      <c r="D1750" t="s">
        <v>675</v>
      </c>
      <c r="E1750" t="s">
        <v>19464</v>
      </c>
      <c r="F1750" t="s">
        <v>54</v>
      </c>
      <c r="G1750"/>
      <c r="H1750" t="s">
        <v>43958</v>
      </c>
      <c r="I1750" t="s">
        <v>51118</v>
      </c>
      <c r="J1750" t="s">
        <v>19465</v>
      </c>
      <c r="K1750" t="s">
        <v>565</v>
      </c>
      <c r="L1750" s="119" t="str">
        <f t="shared" si="108"/>
        <v>NA</v>
      </c>
      <c r="M1750" s="119"/>
      <c r="N1750" s="120" t="str">
        <f t="shared" si="109"/>
        <v>NA</v>
      </c>
      <c r="O1750" s="120"/>
      <c r="P1750"/>
      <c r="Q1750"/>
      <c r="R1750"/>
      <c r="S1750"/>
      <c r="T1750"/>
      <c r="U1750" t="s">
        <v>4611</v>
      </c>
      <c r="V1750" t="s">
        <v>4609</v>
      </c>
      <c r="W1750" t="s">
        <v>4610</v>
      </c>
      <c r="X1750" t="s">
        <v>634</v>
      </c>
      <c r="Y1750" t="s">
        <v>1658</v>
      </c>
      <c r="Z1750" t="s">
        <v>54</v>
      </c>
      <c r="AA1750"/>
      <c r="AB1750" t="s">
        <v>43265</v>
      </c>
      <c r="AC1750" t="s">
        <v>50484</v>
      </c>
      <c r="AD1750" t="s">
        <v>4611</v>
      </c>
      <c r="AE1750" t="s">
        <v>565</v>
      </c>
      <c r="AF1750" s="119" t="str">
        <f t="shared" si="110"/>
        <v>NA</v>
      </c>
      <c r="AG1750" s="119"/>
      <c r="AH1750" s="119"/>
      <c r="AI1750" s="119"/>
      <c r="AJ1750" s="119" t="str">
        <f t="shared" si="111"/>
        <v>NA</v>
      </c>
      <c r="AK1750" s="190"/>
      <c r="AL1750" s="191"/>
    </row>
    <row r="1751" spans="1:38" x14ac:dyDescent="0.25">
      <c r="A1751" t="s">
        <v>19468</v>
      </c>
      <c r="B1751" t="s">
        <v>19466</v>
      </c>
      <c r="C1751" t="s">
        <v>19467</v>
      </c>
      <c r="D1751" t="s">
        <v>675</v>
      </c>
      <c r="E1751" t="s">
        <v>19469</v>
      </c>
      <c r="F1751" t="s">
        <v>54</v>
      </c>
      <c r="G1751"/>
      <c r="H1751" t="s">
        <v>43959</v>
      </c>
      <c r="I1751" t="s">
        <v>51119</v>
      </c>
      <c r="J1751" t="s">
        <v>19470</v>
      </c>
      <c r="K1751" t="s">
        <v>565</v>
      </c>
      <c r="L1751" s="119" t="str">
        <f t="shared" si="108"/>
        <v>NA</v>
      </c>
      <c r="M1751" s="119"/>
      <c r="N1751" s="120" t="str">
        <f t="shared" si="109"/>
        <v>NA</v>
      </c>
      <c r="O1751" s="120"/>
      <c r="P1751"/>
      <c r="Q1751"/>
      <c r="R1751"/>
      <c r="S1751"/>
      <c r="T1751"/>
      <c r="U1751" t="s">
        <v>4166</v>
      </c>
      <c r="V1751" t="s">
        <v>4834</v>
      </c>
      <c r="W1751" t="s">
        <v>4645</v>
      </c>
      <c r="X1751" t="s">
        <v>634</v>
      </c>
      <c r="Y1751" t="s">
        <v>4835</v>
      </c>
      <c r="Z1751" t="s">
        <v>54</v>
      </c>
      <c r="AA1751"/>
      <c r="AB1751" t="s">
        <v>43266</v>
      </c>
      <c r="AC1751" t="s">
        <v>50485</v>
      </c>
      <c r="AD1751"/>
      <c r="AE1751" t="s">
        <v>565</v>
      </c>
      <c r="AF1751" s="119" t="str">
        <f t="shared" si="110"/>
        <v>NA</v>
      </c>
      <c r="AG1751" s="119"/>
      <c r="AH1751" s="119"/>
      <c r="AI1751" s="119"/>
      <c r="AJ1751" s="119" t="str">
        <f t="shared" si="111"/>
        <v>NA</v>
      </c>
      <c r="AK1751" s="190"/>
      <c r="AL1751" s="191"/>
    </row>
    <row r="1752" spans="1:38" x14ac:dyDescent="0.25">
      <c r="A1752" t="s">
        <v>6766</v>
      </c>
      <c r="B1752" t="s">
        <v>6765</v>
      </c>
      <c r="C1752" t="s">
        <v>6755</v>
      </c>
      <c r="D1752" t="s">
        <v>675</v>
      </c>
      <c r="E1752" t="s">
        <v>2845</v>
      </c>
      <c r="F1752" t="s">
        <v>54</v>
      </c>
      <c r="G1752"/>
      <c r="H1752" t="s">
        <v>43960</v>
      </c>
      <c r="I1752" t="s">
        <v>51120</v>
      </c>
      <c r="J1752" t="s">
        <v>6766</v>
      </c>
      <c r="K1752" t="s">
        <v>565</v>
      </c>
      <c r="L1752" s="119" t="str">
        <f t="shared" si="108"/>
        <v>NA</v>
      </c>
      <c r="M1752" s="119"/>
      <c r="N1752" s="120" t="str">
        <f t="shared" si="109"/>
        <v>NA</v>
      </c>
      <c r="O1752" s="120"/>
      <c r="P1752"/>
      <c r="Q1752"/>
      <c r="R1752"/>
      <c r="S1752"/>
      <c r="T1752"/>
      <c r="U1752" t="s">
        <v>5231</v>
      </c>
      <c r="V1752" t="s">
        <v>5229</v>
      </c>
      <c r="W1752" t="s">
        <v>5230</v>
      </c>
      <c r="X1752" t="s">
        <v>634</v>
      </c>
      <c r="Y1752" t="s">
        <v>5232</v>
      </c>
      <c r="Z1752" t="s">
        <v>54</v>
      </c>
      <c r="AA1752"/>
      <c r="AB1752" t="s">
        <v>43267</v>
      </c>
      <c r="AC1752" t="s">
        <v>50486</v>
      </c>
      <c r="AD1752" t="s">
        <v>5231</v>
      </c>
      <c r="AE1752" t="s">
        <v>565</v>
      </c>
      <c r="AF1752" s="119" t="str">
        <f t="shared" si="110"/>
        <v>NA</v>
      </c>
      <c r="AG1752" s="119"/>
      <c r="AH1752" s="119"/>
      <c r="AI1752" s="119"/>
      <c r="AJ1752" s="119" t="str">
        <f t="shared" si="111"/>
        <v>NA</v>
      </c>
      <c r="AK1752" s="190"/>
      <c r="AL1752" s="191"/>
    </row>
    <row r="1753" spans="1:38" x14ac:dyDescent="0.25">
      <c r="A1753" t="s">
        <v>18436</v>
      </c>
      <c r="B1753" t="s">
        <v>18434</v>
      </c>
      <c r="C1753" t="s">
        <v>18435</v>
      </c>
      <c r="D1753" t="s">
        <v>675</v>
      </c>
      <c r="E1753" t="s">
        <v>2845</v>
      </c>
      <c r="F1753" t="s">
        <v>54</v>
      </c>
      <c r="G1753"/>
      <c r="H1753" t="s">
        <v>43961</v>
      </c>
      <c r="I1753" t="s">
        <v>51120</v>
      </c>
      <c r="J1753" t="s">
        <v>18437</v>
      </c>
      <c r="K1753" t="s">
        <v>565</v>
      </c>
      <c r="L1753" s="119" t="str">
        <f t="shared" si="108"/>
        <v>NA</v>
      </c>
      <c r="M1753" s="119"/>
      <c r="N1753" s="120" t="str">
        <f t="shared" si="109"/>
        <v>NA</v>
      </c>
      <c r="O1753" s="120"/>
      <c r="P1753"/>
      <c r="Q1753"/>
      <c r="R1753"/>
      <c r="S1753"/>
      <c r="T1753"/>
      <c r="U1753" t="s">
        <v>4561</v>
      </c>
      <c r="V1753" t="s">
        <v>4559</v>
      </c>
      <c r="W1753" t="s">
        <v>4560</v>
      </c>
      <c r="X1753" t="s">
        <v>634</v>
      </c>
      <c r="Y1753" t="s">
        <v>3605</v>
      </c>
      <c r="Z1753" t="s">
        <v>54</v>
      </c>
      <c r="AA1753"/>
      <c r="AB1753" t="s">
        <v>43268</v>
      </c>
      <c r="AC1753" t="s">
        <v>50487</v>
      </c>
      <c r="AD1753"/>
      <c r="AE1753" t="s">
        <v>565</v>
      </c>
      <c r="AF1753" s="119" t="str">
        <f t="shared" si="110"/>
        <v>NA</v>
      </c>
      <c r="AG1753" s="119"/>
      <c r="AH1753" s="119"/>
      <c r="AI1753" s="119"/>
      <c r="AJ1753" s="119" t="str">
        <f t="shared" si="111"/>
        <v>NA</v>
      </c>
      <c r="AK1753" s="190"/>
      <c r="AL1753" s="191"/>
    </row>
    <row r="1754" spans="1:38" x14ac:dyDescent="0.25">
      <c r="A1754" t="s">
        <v>22401</v>
      </c>
      <c r="B1754" t="s">
        <v>22400</v>
      </c>
      <c r="C1754" t="s">
        <v>5261</v>
      </c>
      <c r="D1754" t="s">
        <v>675</v>
      </c>
      <c r="E1754" t="s">
        <v>5263</v>
      </c>
      <c r="F1754" t="s">
        <v>54</v>
      </c>
      <c r="G1754"/>
      <c r="H1754" t="s">
        <v>43962</v>
      </c>
      <c r="I1754" t="s">
        <v>51121</v>
      </c>
      <c r="J1754" t="s">
        <v>22402</v>
      </c>
      <c r="K1754" t="s">
        <v>565</v>
      </c>
      <c r="L1754" s="119" t="str">
        <f t="shared" si="108"/>
        <v>NA</v>
      </c>
      <c r="M1754" s="119"/>
      <c r="N1754" s="120" t="str">
        <f t="shared" si="109"/>
        <v>NA</v>
      </c>
      <c r="O1754" s="120"/>
      <c r="P1754"/>
      <c r="Q1754"/>
      <c r="R1754"/>
      <c r="S1754"/>
      <c r="T1754"/>
      <c r="U1754" t="s">
        <v>5574</v>
      </c>
      <c r="V1754" t="s">
        <v>5572</v>
      </c>
      <c r="W1754" t="s">
        <v>5573</v>
      </c>
      <c r="X1754" t="s">
        <v>634</v>
      </c>
      <c r="Y1754" t="s">
        <v>5575</v>
      </c>
      <c r="Z1754" t="s">
        <v>54</v>
      </c>
      <c r="AA1754"/>
      <c r="AB1754" t="s">
        <v>43269</v>
      </c>
      <c r="AC1754" t="s">
        <v>50488</v>
      </c>
      <c r="AD1754"/>
      <c r="AE1754" t="s">
        <v>565</v>
      </c>
      <c r="AF1754" s="119" t="str">
        <f t="shared" si="110"/>
        <v>NA</v>
      </c>
      <c r="AG1754" s="119"/>
      <c r="AH1754" s="119"/>
      <c r="AI1754" s="119"/>
      <c r="AJ1754" s="119" t="str">
        <f t="shared" si="111"/>
        <v>NA</v>
      </c>
      <c r="AK1754" s="190"/>
      <c r="AL1754" s="191"/>
    </row>
    <row r="1755" spans="1:38" x14ac:dyDescent="0.25">
      <c r="A1755" t="s">
        <v>6786</v>
      </c>
      <c r="B1755" t="s">
        <v>6785</v>
      </c>
      <c r="C1755" t="s">
        <v>6755</v>
      </c>
      <c r="D1755" t="s">
        <v>675</v>
      </c>
      <c r="E1755" t="s">
        <v>2970</v>
      </c>
      <c r="F1755" t="s">
        <v>54</v>
      </c>
      <c r="G1755"/>
      <c r="H1755" t="s">
        <v>43963</v>
      </c>
      <c r="I1755" t="s">
        <v>51122</v>
      </c>
      <c r="J1755" t="s">
        <v>6786</v>
      </c>
      <c r="K1755" t="s">
        <v>565</v>
      </c>
      <c r="L1755" s="119" t="str">
        <f t="shared" si="108"/>
        <v>NA</v>
      </c>
      <c r="M1755" s="119"/>
      <c r="N1755" s="120" t="str">
        <f t="shared" si="109"/>
        <v>NA</v>
      </c>
      <c r="O1755" s="120"/>
      <c r="P1755"/>
      <c r="Q1755"/>
      <c r="R1755"/>
      <c r="S1755"/>
      <c r="T1755"/>
      <c r="U1755" t="s">
        <v>5541</v>
      </c>
      <c r="V1755" t="s">
        <v>5539</v>
      </c>
      <c r="W1755" t="s">
        <v>5540</v>
      </c>
      <c r="X1755" t="s">
        <v>634</v>
      </c>
      <c r="Y1755" t="s">
        <v>1775</v>
      </c>
      <c r="Z1755" t="s">
        <v>54</v>
      </c>
      <c r="AA1755"/>
      <c r="AB1755" t="s">
        <v>43270</v>
      </c>
      <c r="AC1755" t="s">
        <v>50489</v>
      </c>
      <c r="AD1755" t="s">
        <v>5542</v>
      </c>
      <c r="AE1755" t="s">
        <v>565</v>
      </c>
      <c r="AF1755" s="119" t="str">
        <f t="shared" si="110"/>
        <v>NA</v>
      </c>
      <c r="AG1755" s="119"/>
      <c r="AH1755" s="119"/>
      <c r="AI1755" s="119"/>
      <c r="AJ1755" s="119" t="str">
        <f t="shared" si="111"/>
        <v>NA</v>
      </c>
      <c r="AK1755" s="190"/>
      <c r="AL1755" s="191"/>
    </row>
    <row r="1756" spans="1:38" x14ac:dyDescent="0.25">
      <c r="A1756" t="s">
        <v>18111</v>
      </c>
      <c r="B1756" t="s">
        <v>18109</v>
      </c>
      <c r="C1756" t="s">
        <v>18110</v>
      </c>
      <c r="D1756" t="s">
        <v>675</v>
      </c>
      <c r="E1756" t="s">
        <v>2970</v>
      </c>
      <c r="F1756" t="s">
        <v>54</v>
      </c>
      <c r="G1756"/>
      <c r="H1756" t="s">
        <v>43964</v>
      </c>
      <c r="I1756" t="s">
        <v>51122</v>
      </c>
      <c r="J1756" t="s">
        <v>18112</v>
      </c>
      <c r="K1756" t="s">
        <v>565</v>
      </c>
      <c r="L1756" s="119" t="str">
        <f t="shared" si="108"/>
        <v>NA</v>
      </c>
      <c r="M1756" s="119"/>
      <c r="N1756" s="120" t="str">
        <f t="shared" si="109"/>
        <v>NA</v>
      </c>
      <c r="O1756" s="120"/>
      <c r="P1756"/>
      <c r="Q1756"/>
      <c r="R1756"/>
      <c r="S1756"/>
      <c r="T1756"/>
      <c r="U1756" t="s">
        <v>5262</v>
      </c>
      <c r="V1756" t="s">
        <v>5260</v>
      </c>
      <c r="W1756" t="s">
        <v>5261</v>
      </c>
      <c r="X1756" t="s">
        <v>634</v>
      </c>
      <c r="Y1756" t="s">
        <v>5263</v>
      </c>
      <c r="Z1756" t="s">
        <v>54</v>
      </c>
      <c r="AA1756"/>
      <c r="AB1756" t="s">
        <v>43271</v>
      </c>
      <c r="AC1756" t="s">
        <v>50490</v>
      </c>
      <c r="AD1756" t="s">
        <v>5262</v>
      </c>
      <c r="AE1756" t="s">
        <v>565</v>
      </c>
      <c r="AF1756" s="119" t="str">
        <f t="shared" si="110"/>
        <v>NA</v>
      </c>
      <c r="AG1756" s="119"/>
      <c r="AH1756" s="119"/>
      <c r="AI1756" s="119"/>
      <c r="AJ1756" s="119" t="str">
        <f t="shared" si="111"/>
        <v>NA</v>
      </c>
      <c r="AK1756" s="190"/>
      <c r="AL1756" s="191"/>
    </row>
    <row r="1757" spans="1:38" x14ac:dyDescent="0.25">
      <c r="A1757" t="s">
        <v>20167</v>
      </c>
      <c r="B1757" t="s">
        <v>20165</v>
      </c>
      <c r="C1757" t="s">
        <v>20166</v>
      </c>
      <c r="D1757" t="s">
        <v>675</v>
      </c>
      <c r="E1757" t="s">
        <v>2970</v>
      </c>
      <c r="F1757" t="s">
        <v>54</v>
      </c>
      <c r="G1757"/>
      <c r="H1757" t="s">
        <v>43964</v>
      </c>
      <c r="I1757" t="s">
        <v>51122</v>
      </c>
      <c r="J1757" t="s">
        <v>20168</v>
      </c>
      <c r="K1757" t="s">
        <v>565</v>
      </c>
      <c r="L1757" s="119" t="str">
        <f t="shared" si="108"/>
        <v>NA</v>
      </c>
      <c r="M1757" s="119"/>
      <c r="N1757" s="120" t="str">
        <f t="shared" si="109"/>
        <v>NA</v>
      </c>
      <c r="O1757" s="120"/>
      <c r="P1757"/>
      <c r="Q1757"/>
      <c r="R1757"/>
      <c r="S1757"/>
      <c r="T1757"/>
      <c r="U1757" t="s">
        <v>5570</v>
      </c>
      <c r="V1757" t="s">
        <v>5568</v>
      </c>
      <c r="W1757" t="s">
        <v>5569</v>
      </c>
      <c r="X1757" t="s">
        <v>634</v>
      </c>
      <c r="Y1757" t="s">
        <v>3270</v>
      </c>
      <c r="Z1757" t="s">
        <v>54</v>
      </c>
      <c r="AA1757"/>
      <c r="AB1757" t="s">
        <v>43272</v>
      </c>
      <c r="AC1757" t="s">
        <v>50491</v>
      </c>
      <c r="AD1757" t="s">
        <v>5571</v>
      </c>
      <c r="AE1757" t="s">
        <v>565</v>
      </c>
      <c r="AF1757" s="119" t="str">
        <f t="shared" si="110"/>
        <v>NA</v>
      </c>
      <c r="AG1757" s="119"/>
      <c r="AH1757" s="119"/>
      <c r="AI1757" s="119"/>
      <c r="AJ1757" s="119" t="str">
        <f t="shared" si="111"/>
        <v>NA</v>
      </c>
      <c r="AK1757" s="190"/>
      <c r="AL1757" s="191"/>
    </row>
    <row r="1758" spans="1:38" x14ac:dyDescent="0.25">
      <c r="A1758" t="s">
        <v>8903</v>
      </c>
      <c r="B1758" t="s">
        <v>8901</v>
      </c>
      <c r="C1758" t="s">
        <v>8902</v>
      </c>
      <c r="D1758" t="s">
        <v>675</v>
      </c>
      <c r="E1758" t="s">
        <v>2970</v>
      </c>
      <c r="F1758" t="s">
        <v>54</v>
      </c>
      <c r="G1758"/>
      <c r="H1758" t="s">
        <v>43965</v>
      </c>
      <c r="I1758" t="s">
        <v>51122</v>
      </c>
      <c r="J1758" t="s">
        <v>8904</v>
      </c>
      <c r="K1758" t="s">
        <v>105</v>
      </c>
      <c r="L1758" s="119" t="str">
        <f t="shared" si="108"/>
        <v>NA</v>
      </c>
      <c r="M1758" s="119"/>
      <c r="N1758" s="120" t="str">
        <f t="shared" si="109"/>
        <v>NA</v>
      </c>
      <c r="O1758" s="120"/>
      <c r="P1758"/>
      <c r="Q1758"/>
      <c r="R1758"/>
      <c r="S1758"/>
      <c r="T1758"/>
      <c r="U1758" t="s">
        <v>5447</v>
      </c>
      <c r="V1758" t="s">
        <v>5445</v>
      </c>
      <c r="W1758" t="s">
        <v>5446</v>
      </c>
      <c r="X1758" t="s">
        <v>634</v>
      </c>
      <c r="Y1758" t="s">
        <v>3270</v>
      </c>
      <c r="Z1758" t="s">
        <v>54</v>
      </c>
      <c r="AA1758"/>
      <c r="AB1758" t="s">
        <v>43272</v>
      </c>
      <c r="AC1758" t="s">
        <v>50491</v>
      </c>
      <c r="AD1758" t="s">
        <v>5448</v>
      </c>
      <c r="AE1758" t="s">
        <v>565</v>
      </c>
      <c r="AF1758" s="119" t="str">
        <f t="shared" si="110"/>
        <v>NA</v>
      </c>
      <c r="AG1758" s="119"/>
      <c r="AH1758" s="119"/>
      <c r="AI1758" s="119"/>
      <c r="AJ1758" s="119" t="str">
        <f t="shared" si="111"/>
        <v>NA</v>
      </c>
      <c r="AK1758" s="190"/>
      <c r="AL1758" s="191"/>
    </row>
    <row r="1759" spans="1:38" x14ac:dyDescent="0.25">
      <c r="A1759" t="s">
        <v>11367</v>
      </c>
      <c r="B1759" t="s">
        <v>11365</v>
      </c>
      <c r="C1759" t="s">
        <v>11366</v>
      </c>
      <c r="D1759" t="s">
        <v>675</v>
      </c>
      <c r="E1759" t="s">
        <v>2970</v>
      </c>
      <c r="F1759" t="s">
        <v>54</v>
      </c>
      <c r="G1759"/>
      <c r="H1759" t="s">
        <v>43966</v>
      </c>
      <c r="I1759" t="s">
        <v>51122</v>
      </c>
      <c r="J1759" t="s">
        <v>11368</v>
      </c>
      <c r="K1759" t="s">
        <v>105</v>
      </c>
      <c r="L1759" s="119" t="str">
        <f t="shared" si="108"/>
        <v>NA</v>
      </c>
      <c r="M1759" s="119"/>
      <c r="N1759" s="120" t="str">
        <f t="shared" si="109"/>
        <v>NA</v>
      </c>
      <c r="O1759" s="120"/>
      <c r="P1759"/>
      <c r="Q1759"/>
      <c r="R1759"/>
      <c r="S1759"/>
      <c r="T1759"/>
      <c r="U1759" t="s">
        <v>4246</v>
      </c>
      <c r="V1759" t="s">
        <v>4244</v>
      </c>
      <c r="W1759" t="s">
        <v>4245</v>
      </c>
      <c r="X1759" t="s">
        <v>634</v>
      </c>
      <c r="Y1759" t="s">
        <v>3270</v>
      </c>
      <c r="Z1759" t="s">
        <v>54</v>
      </c>
      <c r="AA1759"/>
      <c r="AB1759" t="s">
        <v>43272</v>
      </c>
      <c r="AC1759" t="s">
        <v>50491</v>
      </c>
      <c r="AD1759" t="s">
        <v>4246</v>
      </c>
      <c r="AE1759" t="s">
        <v>565</v>
      </c>
      <c r="AF1759" s="119" t="str">
        <f t="shared" si="110"/>
        <v>NA</v>
      </c>
      <c r="AG1759" s="119"/>
      <c r="AH1759" s="119"/>
      <c r="AI1759" s="119"/>
      <c r="AJ1759" s="119" t="str">
        <f t="shared" si="111"/>
        <v>NA</v>
      </c>
      <c r="AK1759" s="190"/>
      <c r="AL1759" s="191"/>
    </row>
    <row r="1760" spans="1:38" x14ac:dyDescent="0.25">
      <c r="A1760" t="s">
        <v>19886</v>
      </c>
      <c r="B1760" t="s">
        <v>19884</v>
      </c>
      <c r="C1760" t="s">
        <v>19885</v>
      </c>
      <c r="D1760" t="s">
        <v>675</v>
      </c>
      <c r="E1760" t="s">
        <v>19887</v>
      </c>
      <c r="F1760" t="s">
        <v>54</v>
      </c>
      <c r="G1760"/>
      <c r="H1760" t="s">
        <v>43967</v>
      </c>
      <c r="I1760" t="s">
        <v>51123</v>
      </c>
      <c r="J1760" t="s">
        <v>19888</v>
      </c>
      <c r="K1760" t="s">
        <v>565</v>
      </c>
      <c r="L1760" s="119" t="str">
        <f t="shared" si="108"/>
        <v>NA</v>
      </c>
      <c r="M1760" s="119"/>
      <c r="N1760" s="120" t="str">
        <f t="shared" si="109"/>
        <v>NA</v>
      </c>
      <c r="O1760" s="120"/>
      <c r="P1760"/>
      <c r="Q1760"/>
      <c r="R1760"/>
      <c r="S1760"/>
      <c r="T1760"/>
      <c r="U1760" t="s">
        <v>4673</v>
      </c>
      <c r="V1760" t="s">
        <v>4671</v>
      </c>
      <c r="W1760" t="s">
        <v>4672</v>
      </c>
      <c r="X1760" t="s">
        <v>634</v>
      </c>
      <c r="Y1760" t="s">
        <v>1461</v>
      </c>
      <c r="Z1760" t="s">
        <v>54</v>
      </c>
      <c r="AA1760"/>
      <c r="AB1760" t="s">
        <v>43273</v>
      </c>
      <c r="AC1760" t="s">
        <v>50492</v>
      </c>
      <c r="AD1760" t="s">
        <v>4673</v>
      </c>
      <c r="AE1760" t="s">
        <v>565</v>
      </c>
      <c r="AF1760" s="119" t="str">
        <f t="shared" si="110"/>
        <v>NA</v>
      </c>
      <c r="AG1760" s="119"/>
      <c r="AH1760" s="119"/>
      <c r="AI1760" s="119"/>
      <c r="AJ1760" s="119" t="str">
        <f t="shared" si="111"/>
        <v>NA</v>
      </c>
      <c r="AK1760" s="190"/>
      <c r="AL1760" s="191"/>
    </row>
    <row r="1761" spans="1:38" x14ac:dyDescent="0.25">
      <c r="A1761" t="s">
        <v>9073</v>
      </c>
      <c r="B1761" t="s">
        <v>9071</v>
      </c>
      <c r="C1761" t="s">
        <v>9072</v>
      </c>
      <c r="D1761" t="s">
        <v>675</v>
      </c>
      <c r="E1761" t="s">
        <v>9074</v>
      </c>
      <c r="F1761" t="s">
        <v>54</v>
      </c>
      <c r="G1761"/>
      <c r="H1761" t="s">
        <v>43968</v>
      </c>
      <c r="I1761" t="s">
        <v>51124</v>
      </c>
      <c r="J1761"/>
      <c r="K1761" t="s">
        <v>105</v>
      </c>
      <c r="L1761" s="119" t="str">
        <f t="shared" si="108"/>
        <v>NA</v>
      </c>
      <c r="M1761" s="119"/>
      <c r="N1761" s="120" t="str">
        <f t="shared" si="109"/>
        <v>NA</v>
      </c>
      <c r="O1761" s="120"/>
      <c r="P1761"/>
      <c r="Q1761"/>
      <c r="R1761"/>
      <c r="S1761"/>
      <c r="T1761"/>
      <c r="U1761" t="s">
        <v>5290</v>
      </c>
      <c r="V1761" t="s">
        <v>5288</v>
      </c>
      <c r="W1761" t="s">
        <v>5289</v>
      </c>
      <c r="X1761" t="s">
        <v>634</v>
      </c>
      <c r="Y1761" t="s">
        <v>1419</v>
      </c>
      <c r="Z1761" t="s">
        <v>54</v>
      </c>
      <c r="AA1761"/>
      <c r="AB1761" t="s">
        <v>43274</v>
      </c>
      <c r="AC1761" t="s">
        <v>50493</v>
      </c>
      <c r="AD1761" t="s">
        <v>5290</v>
      </c>
      <c r="AE1761" t="s">
        <v>565</v>
      </c>
      <c r="AF1761" s="119" t="str">
        <f t="shared" si="110"/>
        <v>NA</v>
      </c>
      <c r="AG1761" s="119"/>
      <c r="AH1761" s="119"/>
      <c r="AI1761" s="119"/>
      <c r="AJ1761" s="119" t="str">
        <f t="shared" si="111"/>
        <v>NA</v>
      </c>
      <c r="AK1761" s="190"/>
      <c r="AL1761" s="191"/>
    </row>
    <row r="1762" spans="1:38" x14ac:dyDescent="0.25">
      <c r="A1762" t="s">
        <v>20465</v>
      </c>
      <c r="B1762" t="s">
        <v>20463</v>
      </c>
      <c r="C1762" t="s">
        <v>20464</v>
      </c>
      <c r="D1762" t="s">
        <v>675</v>
      </c>
      <c r="E1762" t="s">
        <v>20466</v>
      </c>
      <c r="F1762" t="s">
        <v>54</v>
      </c>
      <c r="G1762"/>
      <c r="H1762" t="s">
        <v>43969</v>
      </c>
      <c r="I1762" t="s">
        <v>51125</v>
      </c>
      <c r="J1762" t="s">
        <v>20467</v>
      </c>
      <c r="K1762" t="s">
        <v>565</v>
      </c>
      <c r="L1762" s="119" t="str">
        <f t="shared" si="108"/>
        <v>NA</v>
      </c>
      <c r="M1762" s="119"/>
      <c r="N1762" s="120" t="str">
        <f t="shared" si="109"/>
        <v>NA</v>
      </c>
      <c r="O1762" s="120"/>
      <c r="P1762"/>
      <c r="Q1762"/>
      <c r="R1762"/>
      <c r="S1762"/>
      <c r="T1762"/>
      <c r="U1762" t="s">
        <v>4366</v>
      </c>
      <c r="V1762" t="s">
        <v>4364</v>
      </c>
      <c r="W1762" t="s">
        <v>4365</v>
      </c>
      <c r="X1762" t="s">
        <v>634</v>
      </c>
      <c r="Y1762" t="s">
        <v>1423</v>
      </c>
      <c r="Z1762" t="s">
        <v>54</v>
      </c>
      <c r="AA1762"/>
      <c r="AB1762" t="s">
        <v>43275</v>
      </c>
      <c r="AC1762" t="s">
        <v>50494</v>
      </c>
      <c r="AD1762" t="s">
        <v>4366</v>
      </c>
      <c r="AE1762" t="s">
        <v>565</v>
      </c>
      <c r="AF1762" s="119" t="str">
        <f t="shared" si="110"/>
        <v>NA</v>
      </c>
      <c r="AG1762" s="119"/>
      <c r="AH1762" s="119"/>
      <c r="AI1762" s="119"/>
      <c r="AJ1762" s="119" t="str">
        <f t="shared" si="111"/>
        <v>NA</v>
      </c>
      <c r="AK1762" s="190"/>
      <c r="AL1762" s="191"/>
    </row>
    <row r="1763" spans="1:38" x14ac:dyDescent="0.25">
      <c r="A1763" t="s">
        <v>20518</v>
      </c>
      <c r="B1763" t="s">
        <v>20516</v>
      </c>
      <c r="C1763" t="s">
        <v>20517</v>
      </c>
      <c r="D1763" t="s">
        <v>675</v>
      </c>
      <c r="E1763" t="s">
        <v>20519</v>
      </c>
      <c r="F1763" t="s">
        <v>54</v>
      </c>
      <c r="G1763"/>
      <c r="H1763" t="s">
        <v>43970</v>
      </c>
      <c r="I1763" t="s">
        <v>51126</v>
      </c>
      <c r="J1763" t="s">
        <v>20520</v>
      </c>
      <c r="K1763" t="s">
        <v>565</v>
      </c>
      <c r="L1763" s="119" t="str">
        <f t="shared" si="108"/>
        <v>NA</v>
      </c>
      <c r="M1763" s="119"/>
      <c r="N1763" s="120" t="str">
        <f t="shared" si="109"/>
        <v>NA</v>
      </c>
      <c r="O1763" s="120"/>
      <c r="P1763"/>
      <c r="Q1763"/>
      <c r="R1763"/>
      <c r="S1763"/>
      <c r="T1763"/>
      <c r="U1763" t="s">
        <v>4425</v>
      </c>
      <c r="V1763" t="s">
        <v>4423</v>
      </c>
      <c r="W1763" t="s">
        <v>4424</v>
      </c>
      <c r="X1763" t="s">
        <v>634</v>
      </c>
      <c r="Y1763" t="s">
        <v>4426</v>
      </c>
      <c r="Z1763" t="s">
        <v>54</v>
      </c>
      <c r="AA1763"/>
      <c r="AB1763" t="s">
        <v>43276</v>
      </c>
      <c r="AC1763" t="s">
        <v>50495</v>
      </c>
      <c r="AD1763" t="s">
        <v>4425</v>
      </c>
      <c r="AE1763" t="s">
        <v>565</v>
      </c>
      <c r="AF1763" s="119" t="str">
        <f t="shared" si="110"/>
        <v>NA</v>
      </c>
      <c r="AG1763" s="119"/>
      <c r="AH1763" s="119"/>
      <c r="AI1763" s="119"/>
      <c r="AJ1763" s="119" t="str">
        <f t="shared" si="111"/>
        <v>NA</v>
      </c>
      <c r="AK1763" s="190"/>
      <c r="AL1763" s="191"/>
    </row>
    <row r="1764" spans="1:38" x14ac:dyDescent="0.25">
      <c r="A1764" t="s">
        <v>20315</v>
      </c>
      <c r="B1764" t="s">
        <v>20313</v>
      </c>
      <c r="C1764" t="s">
        <v>20314</v>
      </c>
      <c r="D1764" t="s">
        <v>675</v>
      </c>
      <c r="E1764" t="s">
        <v>20316</v>
      </c>
      <c r="F1764" t="s">
        <v>54</v>
      </c>
      <c r="G1764"/>
      <c r="H1764" t="s">
        <v>43971</v>
      </c>
      <c r="I1764" t="s">
        <v>51127</v>
      </c>
      <c r="J1764" t="s">
        <v>20317</v>
      </c>
      <c r="K1764" t="s">
        <v>565</v>
      </c>
      <c r="L1764" s="119" t="str">
        <f t="shared" si="108"/>
        <v>NA</v>
      </c>
      <c r="M1764" s="119"/>
      <c r="N1764" s="120" t="str">
        <f t="shared" si="109"/>
        <v>NA</v>
      </c>
      <c r="O1764" s="120"/>
      <c r="P1764"/>
      <c r="Q1764"/>
      <c r="R1764"/>
      <c r="S1764"/>
      <c r="T1764"/>
      <c r="U1764" t="s">
        <v>4643</v>
      </c>
      <c r="V1764" t="s">
        <v>4641</v>
      </c>
      <c r="W1764" t="s">
        <v>4642</v>
      </c>
      <c r="X1764" t="s">
        <v>634</v>
      </c>
      <c r="Y1764" t="s">
        <v>112</v>
      </c>
      <c r="Z1764" t="s">
        <v>54</v>
      </c>
      <c r="AA1764"/>
      <c r="AB1764" t="s">
        <v>43277</v>
      </c>
      <c r="AC1764" t="s">
        <v>50496</v>
      </c>
      <c r="AD1764" t="s">
        <v>4643</v>
      </c>
      <c r="AE1764" t="s">
        <v>565</v>
      </c>
      <c r="AF1764" s="119" t="str">
        <f t="shared" si="110"/>
        <v>NA</v>
      </c>
      <c r="AG1764" s="119"/>
      <c r="AH1764" s="119"/>
      <c r="AI1764" s="119"/>
      <c r="AJ1764" s="119" t="str">
        <f t="shared" si="111"/>
        <v>NA</v>
      </c>
      <c r="AK1764" s="190"/>
      <c r="AL1764" s="191"/>
    </row>
    <row r="1765" spans="1:38" x14ac:dyDescent="0.25">
      <c r="A1765" t="s">
        <v>20378</v>
      </c>
      <c r="B1765" t="s">
        <v>20376</v>
      </c>
      <c r="C1765" t="s">
        <v>20377</v>
      </c>
      <c r="D1765" t="s">
        <v>675</v>
      </c>
      <c r="E1765" t="s">
        <v>20379</v>
      </c>
      <c r="F1765" t="s">
        <v>54</v>
      </c>
      <c r="G1765"/>
      <c r="H1765" t="s">
        <v>43972</v>
      </c>
      <c r="I1765" t="s">
        <v>51128</v>
      </c>
      <c r="J1765" t="s">
        <v>20380</v>
      </c>
      <c r="K1765" t="s">
        <v>565</v>
      </c>
      <c r="L1765" s="119" t="str">
        <f t="shared" si="108"/>
        <v>NA</v>
      </c>
      <c r="M1765" s="119"/>
      <c r="N1765" s="120" t="str">
        <f t="shared" si="109"/>
        <v>NA</v>
      </c>
      <c r="O1765" s="120"/>
      <c r="P1765"/>
      <c r="Q1765"/>
      <c r="R1765"/>
      <c r="S1765"/>
      <c r="T1765"/>
      <c r="U1765" t="s">
        <v>4292</v>
      </c>
      <c r="V1765" t="s">
        <v>4290</v>
      </c>
      <c r="W1765" t="s">
        <v>4291</v>
      </c>
      <c r="X1765" t="s">
        <v>634</v>
      </c>
      <c r="Y1765" t="s">
        <v>1189</v>
      </c>
      <c r="Z1765" t="s">
        <v>54</v>
      </c>
      <c r="AA1765"/>
      <c r="AB1765" t="s">
        <v>43278</v>
      </c>
      <c r="AC1765" t="s">
        <v>50497</v>
      </c>
      <c r="AD1765" t="s">
        <v>4292</v>
      </c>
      <c r="AE1765" t="s">
        <v>565</v>
      </c>
      <c r="AF1765" s="119" t="str">
        <f t="shared" si="110"/>
        <v>NA</v>
      </c>
      <c r="AG1765" s="119"/>
      <c r="AH1765" s="119"/>
      <c r="AI1765" s="119"/>
      <c r="AJ1765" s="119" t="str">
        <f t="shared" si="111"/>
        <v>NA</v>
      </c>
      <c r="AK1765" s="190"/>
      <c r="AL1765" s="191"/>
    </row>
    <row r="1766" spans="1:38" x14ac:dyDescent="0.25">
      <c r="A1766" t="s">
        <v>6791</v>
      </c>
      <c r="B1766" t="s">
        <v>6790</v>
      </c>
      <c r="C1766" t="s">
        <v>6755</v>
      </c>
      <c r="D1766" t="s">
        <v>675</v>
      </c>
      <c r="E1766" t="s">
        <v>6792</v>
      </c>
      <c r="F1766" t="s">
        <v>54</v>
      </c>
      <c r="G1766"/>
      <c r="H1766" t="s">
        <v>43973</v>
      </c>
      <c r="I1766" t="s">
        <v>51129</v>
      </c>
      <c r="J1766" t="s">
        <v>6793</v>
      </c>
      <c r="K1766" t="s">
        <v>565</v>
      </c>
      <c r="L1766" s="119" t="str">
        <f t="shared" si="108"/>
        <v>NA</v>
      </c>
      <c r="M1766" s="119"/>
      <c r="N1766" s="120" t="str">
        <f t="shared" si="109"/>
        <v>NA</v>
      </c>
      <c r="O1766" s="120"/>
      <c r="P1766"/>
      <c r="Q1766"/>
      <c r="R1766"/>
      <c r="S1766"/>
      <c r="T1766"/>
      <c r="U1766" t="s">
        <v>5017</v>
      </c>
      <c r="V1766" t="s">
        <v>5015</v>
      </c>
      <c r="W1766" t="s">
        <v>5016</v>
      </c>
      <c r="X1766" t="s">
        <v>634</v>
      </c>
      <c r="Y1766" t="s">
        <v>3703</v>
      </c>
      <c r="Z1766" t="s">
        <v>54</v>
      </c>
      <c r="AA1766"/>
      <c r="AB1766" t="s">
        <v>43279</v>
      </c>
      <c r="AC1766" t="s">
        <v>50498</v>
      </c>
      <c r="AD1766" t="s">
        <v>5017</v>
      </c>
      <c r="AE1766" t="s">
        <v>565</v>
      </c>
      <c r="AF1766" s="119" t="str">
        <f t="shared" si="110"/>
        <v>NA</v>
      </c>
      <c r="AG1766" s="119"/>
      <c r="AH1766" s="119"/>
      <c r="AI1766" s="119"/>
      <c r="AJ1766" s="119" t="str">
        <f t="shared" si="111"/>
        <v>NA</v>
      </c>
      <c r="AK1766" s="190"/>
      <c r="AL1766" s="191"/>
    </row>
    <row r="1767" spans="1:38" x14ac:dyDescent="0.25">
      <c r="A1767" t="s">
        <v>19305</v>
      </c>
      <c r="B1767" t="s">
        <v>19303</v>
      </c>
      <c r="C1767" t="s">
        <v>19304</v>
      </c>
      <c r="D1767" t="s">
        <v>675</v>
      </c>
      <c r="E1767" t="s">
        <v>6792</v>
      </c>
      <c r="F1767" t="s">
        <v>54</v>
      </c>
      <c r="G1767"/>
      <c r="H1767" t="s">
        <v>43974</v>
      </c>
      <c r="I1767" t="s">
        <v>51129</v>
      </c>
      <c r="J1767" t="s">
        <v>19306</v>
      </c>
      <c r="K1767" t="s">
        <v>565</v>
      </c>
      <c r="L1767" s="119" t="str">
        <f t="shared" si="108"/>
        <v>NA</v>
      </c>
      <c r="M1767" s="119"/>
      <c r="N1767" s="120" t="str">
        <f t="shared" si="109"/>
        <v>NA</v>
      </c>
      <c r="O1767" s="120"/>
      <c r="P1767"/>
      <c r="Q1767"/>
      <c r="R1767"/>
      <c r="S1767"/>
      <c r="T1767"/>
      <c r="U1767" t="s">
        <v>5128</v>
      </c>
      <c r="V1767" t="s">
        <v>5126</v>
      </c>
      <c r="W1767" t="s">
        <v>5127</v>
      </c>
      <c r="X1767" t="s">
        <v>634</v>
      </c>
      <c r="Y1767" t="s">
        <v>5129</v>
      </c>
      <c r="Z1767" t="s">
        <v>54</v>
      </c>
      <c r="AA1767"/>
      <c r="AB1767" t="s">
        <v>43280</v>
      </c>
      <c r="AC1767" t="s">
        <v>50499</v>
      </c>
      <c r="AD1767" t="s">
        <v>5128</v>
      </c>
      <c r="AE1767" t="s">
        <v>565</v>
      </c>
      <c r="AF1767" s="119" t="str">
        <f t="shared" si="110"/>
        <v>NA</v>
      </c>
      <c r="AG1767" s="119"/>
      <c r="AH1767" s="119"/>
      <c r="AI1767" s="119"/>
      <c r="AJ1767" s="119" t="str">
        <f t="shared" si="111"/>
        <v>NA</v>
      </c>
      <c r="AK1767" s="190"/>
      <c r="AL1767" s="191"/>
    </row>
    <row r="1768" spans="1:38" x14ac:dyDescent="0.25">
      <c r="A1768" t="s">
        <v>20597</v>
      </c>
      <c r="B1768" t="s">
        <v>20595</v>
      </c>
      <c r="C1768" t="s">
        <v>20596</v>
      </c>
      <c r="D1768" t="s">
        <v>675</v>
      </c>
      <c r="E1768" t="s">
        <v>20598</v>
      </c>
      <c r="F1768" t="s">
        <v>54</v>
      </c>
      <c r="G1768"/>
      <c r="H1768" t="s">
        <v>43975</v>
      </c>
      <c r="I1768" t="s">
        <v>51130</v>
      </c>
      <c r="J1768" t="s">
        <v>20599</v>
      </c>
      <c r="K1768" t="s">
        <v>565</v>
      </c>
      <c r="L1768" s="119" t="str">
        <f t="shared" si="108"/>
        <v>NA</v>
      </c>
      <c r="M1768" s="119"/>
      <c r="N1768" s="120" t="str">
        <f t="shared" si="109"/>
        <v>NA</v>
      </c>
      <c r="O1768" s="120"/>
      <c r="P1768"/>
      <c r="Q1768"/>
      <c r="R1768"/>
      <c r="S1768"/>
      <c r="T1768"/>
      <c r="U1768" t="s">
        <v>4268</v>
      </c>
      <c r="V1768" t="s">
        <v>4266</v>
      </c>
      <c r="W1768" t="s">
        <v>4267</v>
      </c>
      <c r="X1768" t="s">
        <v>634</v>
      </c>
      <c r="Y1768" t="s">
        <v>4269</v>
      </c>
      <c r="Z1768" t="s">
        <v>54</v>
      </c>
      <c r="AA1768"/>
      <c r="AB1768" t="s">
        <v>43280</v>
      </c>
      <c r="AC1768" t="s">
        <v>50500</v>
      </c>
      <c r="AD1768" t="s">
        <v>4268</v>
      </c>
      <c r="AE1768" t="s">
        <v>565</v>
      </c>
      <c r="AF1768" s="119" t="str">
        <f t="shared" si="110"/>
        <v>NA</v>
      </c>
      <c r="AG1768" s="119"/>
      <c r="AH1768" s="119"/>
      <c r="AI1768" s="119"/>
      <c r="AJ1768" s="119" t="str">
        <f t="shared" si="111"/>
        <v>NA</v>
      </c>
      <c r="AK1768" s="190"/>
      <c r="AL1768" s="191"/>
    </row>
    <row r="1769" spans="1:38" x14ac:dyDescent="0.25">
      <c r="A1769" t="s">
        <v>16874</v>
      </c>
      <c r="B1769" t="s">
        <v>16872</v>
      </c>
      <c r="C1769" t="s">
        <v>16873</v>
      </c>
      <c r="D1769" t="s">
        <v>675</v>
      </c>
      <c r="E1769" t="s">
        <v>16875</v>
      </c>
      <c r="F1769" t="s">
        <v>54</v>
      </c>
      <c r="G1769"/>
      <c r="H1769" t="s">
        <v>43976</v>
      </c>
      <c r="I1769" t="s">
        <v>51131</v>
      </c>
      <c r="J1769" t="s">
        <v>16874</v>
      </c>
      <c r="K1769" t="s">
        <v>565</v>
      </c>
      <c r="L1769" s="119" t="str">
        <f t="shared" si="108"/>
        <v>NA</v>
      </c>
      <c r="M1769" s="119"/>
      <c r="N1769" s="120" t="str">
        <f t="shared" si="109"/>
        <v>NA</v>
      </c>
      <c r="O1769" s="120"/>
      <c r="P1769"/>
      <c r="Q1769"/>
      <c r="R1769"/>
      <c r="S1769"/>
      <c r="T1769"/>
      <c r="U1769" t="s">
        <v>4787</v>
      </c>
      <c r="V1769" t="s">
        <v>4785</v>
      </c>
      <c r="W1769" t="s">
        <v>4786</v>
      </c>
      <c r="X1769" t="s">
        <v>634</v>
      </c>
      <c r="Y1769" t="s">
        <v>676</v>
      </c>
      <c r="Z1769" t="s">
        <v>54</v>
      </c>
      <c r="AA1769"/>
      <c r="AB1769" t="s">
        <v>43280</v>
      </c>
      <c r="AC1769" t="s">
        <v>50501</v>
      </c>
      <c r="AD1769" t="s">
        <v>4787</v>
      </c>
      <c r="AE1769" t="s">
        <v>565</v>
      </c>
      <c r="AF1769" s="119" t="str">
        <f t="shared" si="110"/>
        <v>NA</v>
      </c>
      <c r="AG1769" s="119"/>
      <c r="AH1769" s="119"/>
      <c r="AI1769" s="119"/>
      <c r="AJ1769" s="119" t="str">
        <f t="shared" si="111"/>
        <v>NA</v>
      </c>
      <c r="AK1769" s="190"/>
      <c r="AL1769" s="191"/>
    </row>
    <row r="1770" spans="1:38" x14ac:dyDescent="0.25">
      <c r="A1770" t="s">
        <v>15690</v>
      </c>
      <c r="B1770" t="s">
        <v>15688</v>
      </c>
      <c r="C1770" t="s">
        <v>15689</v>
      </c>
      <c r="D1770" t="s">
        <v>675</v>
      </c>
      <c r="E1770" t="s">
        <v>15691</v>
      </c>
      <c r="F1770" t="s">
        <v>54</v>
      </c>
      <c r="G1770"/>
      <c r="H1770" t="s">
        <v>43977</v>
      </c>
      <c r="I1770" t="s">
        <v>51132</v>
      </c>
      <c r="J1770" t="s">
        <v>15692</v>
      </c>
      <c r="K1770" t="s">
        <v>565</v>
      </c>
      <c r="L1770" s="119" t="str">
        <f t="shared" si="108"/>
        <v>NA</v>
      </c>
      <c r="M1770" s="119"/>
      <c r="N1770" s="120" t="str">
        <f t="shared" si="109"/>
        <v>NA</v>
      </c>
      <c r="O1770" s="120"/>
      <c r="P1770"/>
      <c r="Q1770"/>
      <c r="R1770"/>
      <c r="S1770"/>
      <c r="T1770"/>
      <c r="U1770" t="s">
        <v>4688</v>
      </c>
      <c r="V1770" t="s">
        <v>4686</v>
      </c>
      <c r="W1770" t="s">
        <v>4687</v>
      </c>
      <c r="X1770" t="s">
        <v>634</v>
      </c>
      <c r="Y1770" t="s">
        <v>676</v>
      </c>
      <c r="Z1770" t="s">
        <v>54</v>
      </c>
      <c r="AA1770"/>
      <c r="AB1770" t="s">
        <v>43280</v>
      </c>
      <c r="AC1770" t="s">
        <v>50501</v>
      </c>
      <c r="AD1770" t="s">
        <v>4688</v>
      </c>
      <c r="AE1770" t="s">
        <v>565</v>
      </c>
      <c r="AF1770" s="119" t="str">
        <f t="shared" si="110"/>
        <v>NA</v>
      </c>
      <c r="AG1770" s="119"/>
      <c r="AH1770" s="119"/>
      <c r="AI1770" s="119"/>
      <c r="AJ1770" s="119" t="str">
        <f t="shared" si="111"/>
        <v>NA</v>
      </c>
      <c r="AK1770" s="190"/>
      <c r="AL1770" s="191"/>
    </row>
    <row r="1771" spans="1:38" x14ac:dyDescent="0.25">
      <c r="A1771" t="s">
        <v>16117</v>
      </c>
      <c r="B1771" t="s">
        <v>16115</v>
      </c>
      <c r="C1771" t="s">
        <v>16116</v>
      </c>
      <c r="D1771" t="s">
        <v>675</v>
      </c>
      <c r="E1771" t="s">
        <v>16118</v>
      </c>
      <c r="F1771" t="s">
        <v>54</v>
      </c>
      <c r="G1771"/>
      <c r="H1771" t="s">
        <v>43978</v>
      </c>
      <c r="I1771" t="s">
        <v>51133</v>
      </c>
      <c r="J1771" t="s">
        <v>16119</v>
      </c>
      <c r="K1771" t="s">
        <v>565</v>
      </c>
      <c r="L1771" s="119" t="str">
        <f t="shared" si="108"/>
        <v>NA</v>
      </c>
      <c r="M1771" s="119"/>
      <c r="N1771" s="120" t="str">
        <f t="shared" si="109"/>
        <v>NA</v>
      </c>
      <c r="O1771" s="120"/>
      <c r="P1771"/>
      <c r="Q1771"/>
      <c r="R1771"/>
      <c r="S1771"/>
      <c r="T1771"/>
      <c r="U1771" t="s">
        <v>5168</v>
      </c>
      <c r="V1771" t="s">
        <v>5166</v>
      </c>
      <c r="W1771" t="s">
        <v>5167</v>
      </c>
      <c r="X1771" t="s">
        <v>634</v>
      </c>
      <c r="Y1771" t="s">
        <v>630</v>
      </c>
      <c r="Z1771" t="s">
        <v>54</v>
      </c>
      <c r="AA1771"/>
      <c r="AB1771" t="s">
        <v>43280</v>
      </c>
      <c r="AC1771" t="s">
        <v>50502</v>
      </c>
      <c r="AD1771" t="s">
        <v>5168</v>
      </c>
      <c r="AE1771" t="s">
        <v>565</v>
      </c>
      <c r="AF1771" s="119" t="str">
        <f t="shared" si="110"/>
        <v>NA</v>
      </c>
      <c r="AG1771" s="119"/>
      <c r="AH1771" s="119"/>
      <c r="AI1771" s="119"/>
      <c r="AJ1771" s="119" t="str">
        <f t="shared" si="111"/>
        <v>NA</v>
      </c>
      <c r="AK1771" s="190"/>
      <c r="AL1771" s="191"/>
    </row>
    <row r="1772" spans="1:38" x14ac:dyDescent="0.25">
      <c r="A1772" t="s">
        <v>19510</v>
      </c>
      <c r="B1772" t="s">
        <v>19508</v>
      </c>
      <c r="C1772" t="s">
        <v>19509</v>
      </c>
      <c r="D1772" t="s">
        <v>675</v>
      </c>
      <c r="E1772" t="s">
        <v>19511</v>
      </c>
      <c r="F1772" t="s">
        <v>54</v>
      </c>
      <c r="G1772"/>
      <c r="H1772" t="s">
        <v>43979</v>
      </c>
      <c r="I1772" t="s">
        <v>51134</v>
      </c>
      <c r="J1772" t="s">
        <v>19512</v>
      </c>
      <c r="K1772" t="s">
        <v>565</v>
      </c>
      <c r="L1772" s="119" t="str">
        <f t="shared" si="108"/>
        <v>NA</v>
      </c>
      <c r="M1772" s="119"/>
      <c r="N1772" s="120" t="str">
        <f t="shared" si="109"/>
        <v>NA</v>
      </c>
      <c r="O1772" s="120"/>
      <c r="P1772"/>
      <c r="Q1772"/>
      <c r="R1772"/>
      <c r="S1772"/>
      <c r="T1772"/>
      <c r="U1772" t="s">
        <v>3976</v>
      </c>
      <c r="V1772" t="s">
        <v>3974</v>
      </c>
      <c r="W1772" t="s">
        <v>3975</v>
      </c>
      <c r="X1772" t="s">
        <v>634</v>
      </c>
      <c r="Y1772" t="s">
        <v>630</v>
      </c>
      <c r="Z1772" t="s">
        <v>54</v>
      </c>
      <c r="AA1772"/>
      <c r="AB1772" t="s">
        <v>43280</v>
      </c>
      <c r="AC1772" t="s">
        <v>50502</v>
      </c>
      <c r="AD1772" t="s">
        <v>3976</v>
      </c>
      <c r="AE1772" t="s">
        <v>565</v>
      </c>
      <c r="AF1772" s="119" t="str">
        <f t="shared" si="110"/>
        <v>NA</v>
      </c>
      <c r="AG1772" s="119"/>
      <c r="AH1772" s="119"/>
      <c r="AI1772" s="119"/>
      <c r="AJ1772" s="119" t="str">
        <f t="shared" si="111"/>
        <v>NA</v>
      </c>
      <c r="AK1772" s="190"/>
      <c r="AL1772" s="191"/>
    </row>
    <row r="1773" spans="1:38" x14ac:dyDescent="0.25">
      <c r="A1773" t="s">
        <v>19280</v>
      </c>
      <c r="B1773" t="s">
        <v>19278</v>
      </c>
      <c r="C1773" t="s">
        <v>19279</v>
      </c>
      <c r="D1773" t="s">
        <v>675</v>
      </c>
      <c r="E1773" t="s">
        <v>19281</v>
      </c>
      <c r="F1773" t="s">
        <v>54</v>
      </c>
      <c r="G1773"/>
      <c r="H1773" t="s">
        <v>43980</v>
      </c>
      <c r="I1773" t="s">
        <v>51135</v>
      </c>
      <c r="J1773" t="s">
        <v>19282</v>
      </c>
      <c r="K1773" t="s">
        <v>565</v>
      </c>
      <c r="L1773" s="119" t="str">
        <f t="shared" si="108"/>
        <v>NA</v>
      </c>
      <c r="M1773" s="119"/>
      <c r="N1773" s="120" t="str">
        <f t="shared" si="109"/>
        <v>NA</v>
      </c>
      <c r="O1773" s="120"/>
      <c r="P1773"/>
      <c r="Q1773"/>
      <c r="R1773"/>
      <c r="S1773"/>
      <c r="T1773"/>
      <c r="U1773" t="s">
        <v>5401</v>
      </c>
      <c r="V1773" t="s">
        <v>5399</v>
      </c>
      <c r="W1773" t="s">
        <v>5400</v>
      </c>
      <c r="X1773" t="s">
        <v>634</v>
      </c>
      <c r="Y1773" t="s">
        <v>898</v>
      </c>
      <c r="Z1773" t="s">
        <v>54</v>
      </c>
      <c r="AA1773"/>
      <c r="AB1773" t="s">
        <v>43280</v>
      </c>
      <c r="AC1773" t="s">
        <v>50503</v>
      </c>
      <c r="AD1773" t="s">
        <v>5402</v>
      </c>
      <c r="AE1773" t="s">
        <v>565</v>
      </c>
      <c r="AF1773" s="119" t="str">
        <f t="shared" si="110"/>
        <v>NA</v>
      </c>
      <c r="AG1773" s="119"/>
      <c r="AH1773" s="119"/>
      <c r="AI1773" s="119"/>
      <c r="AJ1773" s="119" t="str">
        <f t="shared" si="111"/>
        <v>NA</v>
      </c>
      <c r="AK1773" s="190"/>
      <c r="AL1773" s="191"/>
    </row>
    <row r="1774" spans="1:38" x14ac:dyDescent="0.25">
      <c r="A1774" t="s">
        <v>8419</v>
      </c>
      <c r="B1774" t="s">
        <v>8417</v>
      </c>
      <c r="C1774" t="s">
        <v>8418</v>
      </c>
      <c r="D1774" t="s">
        <v>675</v>
      </c>
      <c r="E1774" t="s">
        <v>8420</v>
      </c>
      <c r="F1774" t="s">
        <v>54</v>
      </c>
      <c r="G1774"/>
      <c r="H1774" t="s">
        <v>43981</v>
      </c>
      <c r="I1774" t="s">
        <v>51136</v>
      </c>
      <c r="J1774"/>
      <c r="K1774" t="s">
        <v>105</v>
      </c>
      <c r="L1774" s="119" t="str">
        <f t="shared" si="108"/>
        <v>NA</v>
      </c>
      <c r="M1774" s="119"/>
      <c r="N1774" s="120" t="str">
        <f t="shared" si="109"/>
        <v>NA</v>
      </c>
      <c r="O1774" s="120"/>
      <c r="P1774"/>
      <c r="Q1774"/>
      <c r="R1774"/>
      <c r="S1774"/>
      <c r="T1774"/>
      <c r="U1774" t="s">
        <v>4709</v>
      </c>
      <c r="V1774" t="s">
        <v>4707</v>
      </c>
      <c r="W1774" t="s">
        <v>4708</v>
      </c>
      <c r="X1774" t="s">
        <v>634</v>
      </c>
      <c r="Y1774" t="s">
        <v>898</v>
      </c>
      <c r="Z1774" t="s">
        <v>54</v>
      </c>
      <c r="AA1774"/>
      <c r="AB1774" t="s">
        <v>43280</v>
      </c>
      <c r="AC1774" t="s">
        <v>50503</v>
      </c>
      <c r="AD1774" t="s">
        <v>4709</v>
      </c>
      <c r="AE1774" t="s">
        <v>565</v>
      </c>
      <c r="AF1774" s="119" t="str">
        <f t="shared" si="110"/>
        <v>NA</v>
      </c>
      <c r="AG1774" s="119"/>
      <c r="AH1774" s="119"/>
      <c r="AI1774" s="119"/>
      <c r="AJ1774" s="119" t="str">
        <f t="shared" si="111"/>
        <v>NA</v>
      </c>
      <c r="AK1774" s="190"/>
      <c r="AL1774" s="191"/>
    </row>
    <row r="1775" spans="1:38" x14ac:dyDescent="0.25">
      <c r="A1775" t="s">
        <v>18258</v>
      </c>
      <c r="B1775" t="s">
        <v>18256</v>
      </c>
      <c r="C1775" t="s">
        <v>18257</v>
      </c>
      <c r="D1775" t="s">
        <v>675</v>
      </c>
      <c r="E1775" t="s">
        <v>3033</v>
      </c>
      <c r="F1775" t="s">
        <v>54</v>
      </c>
      <c r="G1775"/>
      <c r="H1775" t="s">
        <v>43982</v>
      </c>
      <c r="I1775" t="s">
        <v>51137</v>
      </c>
      <c r="J1775" t="s">
        <v>18259</v>
      </c>
      <c r="K1775" t="s">
        <v>565</v>
      </c>
      <c r="L1775" s="119" t="str">
        <f t="shared" si="108"/>
        <v>NA</v>
      </c>
      <c r="M1775" s="119"/>
      <c r="N1775" s="120" t="str">
        <f t="shared" si="109"/>
        <v>NA</v>
      </c>
      <c r="O1775" s="120"/>
      <c r="P1775"/>
      <c r="Q1775"/>
      <c r="R1775"/>
      <c r="S1775"/>
      <c r="T1775"/>
      <c r="U1775" t="s">
        <v>4275</v>
      </c>
      <c r="V1775" t="s">
        <v>4273</v>
      </c>
      <c r="W1775" t="s">
        <v>4274</v>
      </c>
      <c r="X1775" t="s">
        <v>634</v>
      </c>
      <c r="Y1775" t="s">
        <v>898</v>
      </c>
      <c r="Z1775" t="s">
        <v>54</v>
      </c>
      <c r="AA1775"/>
      <c r="AB1775" t="s">
        <v>43280</v>
      </c>
      <c r="AC1775" t="s">
        <v>50503</v>
      </c>
      <c r="AD1775" t="s">
        <v>4275</v>
      </c>
      <c r="AE1775" t="s">
        <v>565</v>
      </c>
      <c r="AF1775" s="119" t="str">
        <f t="shared" si="110"/>
        <v>NA</v>
      </c>
      <c r="AG1775" s="119"/>
      <c r="AH1775" s="119"/>
      <c r="AI1775" s="119"/>
      <c r="AJ1775" s="119" t="str">
        <f t="shared" si="111"/>
        <v>NA</v>
      </c>
      <c r="AK1775" s="190"/>
      <c r="AL1775" s="191"/>
    </row>
    <row r="1776" spans="1:38" x14ac:dyDescent="0.25">
      <c r="A1776" t="s">
        <v>18836</v>
      </c>
      <c r="B1776" t="s">
        <v>18834</v>
      </c>
      <c r="C1776" t="s">
        <v>18835</v>
      </c>
      <c r="D1776" t="s">
        <v>675</v>
      </c>
      <c r="E1776" t="s">
        <v>18837</v>
      </c>
      <c r="F1776" t="s">
        <v>54</v>
      </c>
      <c r="G1776"/>
      <c r="H1776" t="s">
        <v>43983</v>
      </c>
      <c r="I1776" t="s">
        <v>51138</v>
      </c>
      <c r="J1776" t="s">
        <v>18838</v>
      </c>
      <c r="K1776" t="s">
        <v>565</v>
      </c>
      <c r="L1776" s="119" t="str">
        <f t="shared" si="108"/>
        <v>NA</v>
      </c>
      <c r="M1776" s="119"/>
      <c r="N1776" s="120" t="str">
        <f t="shared" si="109"/>
        <v>NA</v>
      </c>
      <c r="O1776" s="120"/>
      <c r="P1776"/>
      <c r="Q1776"/>
      <c r="R1776"/>
      <c r="S1776"/>
      <c r="T1776"/>
      <c r="U1776" t="s">
        <v>5405</v>
      </c>
      <c r="V1776" t="s">
        <v>5403</v>
      </c>
      <c r="W1776" t="s">
        <v>5404</v>
      </c>
      <c r="X1776" t="s">
        <v>634</v>
      </c>
      <c r="Y1776" t="s">
        <v>898</v>
      </c>
      <c r="Z1776" t="s">
        <v>54</v>
      </c>
      <c r="AA1776"/>
      <c r="AB1776" t="s">
        <v>43280</v>
      </c>
      <c r="AC1776" t="s">
        <v>50503</v>
      </c>
      <c r="AD1776" t="s">
        <v>5406</v>
      </c>
      <c r="AE1776" t="s">
        <v>565</v>
      </c>
      <c r="AF1776" s="119" t="str">
        <f t="shared" si="110"/>
        <v>NA</v>
      </c>
      <c r="AG1776" s="119"/>
      <c r="AH1776" s="119"/>
      <c r="AI1776" s="119"/>
      <c r="AJ1776" s="119" t="str">
        <f t="shared" si="111"/>
        <v>NA</v>
      </c>
      <c r="AK1776" s="190"/>
      <c r="AL1776" s="191"/>
    </row>
    <row r="1777" spans="1:38" x14ac:dyDescent="0.25">
      <c r="A1777" t="s">
        <v>18207</v>
      </c>
      <c r="B1777" t="s">
        <v>18205</v>
      </c>
      <c r="C1777" t="s">
        <v>18206</v>
      </c>
      <c r="D1777" t="s">
        <v>675</v>
      </c>
      <c r="E1777" t="s">
        <v>3332</v>
      </c>
      <c r="F1777" t="s">
        <v>54</v>
      </c>
      <c r="G1777"/>
      <c r="H1777" t="s">
        <v>43984</v>
      </c>
      <c r="I1777" t="s">
        <v>51139</v>
      </c>
      <c r="J1777" t="s">
        <v>18208</v>
      </c>
      <c r="K1777" t="s">
        <v>565</v>
      </c>
      <c r="L1777" s="119" t="str">
        <f t="shared" si="108"/>
        <v>NA</v>
      </c>
      <c r="M1777" s="119"/>
      <c r="N1777" s="120" t="str">
        <f t="shared" si="109"/>
        <v>NA</v>
      </c>
      <c r="O1777" s="120"/>
      <c r="P1777"/>
      <c r="Q1777"/>
      <c r="R1777"/>
      <c r="S1777"/>
      <c r="T1777"/>
      <c r="U1777" t="s">
        <v>4386</v>
      </c>
      <c r="V1777" t="s">
        <v>4384</v>
      </c>
      <c r="W1777" t="s">
        <v>4385</v>
      </c>
      <c r="X1777" t="s">
        <v>634</v>
      </c>
      <c r="Y1777" t="s">
        <v>466</v>
      </c>
      <c r="Z1777" t="s">
        <v>54</v>
      </c>
      <c r="AA1777"/>
      <c r="AB1777" t="s">
        <v>43281</v>
      </c>
      <c r="AC1777" t="s">
        <v>50504</v>
      </c>
      <c r="AD1777"/>
      <c r="AE1777" t="s">
        <v>565</v>
      </c>
      <c r="AF1777" s="119" t="str">
        <f t="shared" si="110"/>
        <v>NA</v>
      </c>
      <c r="AG1777" s="119"/>
      <c r="AH1777" s="119"/>
      <c r="AI1777" s="119"/>
      <c r="AJ1777" s="119" t="str">
        <f t="shared" si="111"/>
        <v>NA</v>
      </c>
      <c r="AK1777" s="190"/>
      <c r="AL1777" s="191"/>
    </row>
    <row r="1778" spans="1:38" x14ac:dyDescent="0.25">
      <c r="A1778" t="s">
        <v>19864</v>
      </c>
      <c r="B1778" t="s">
        <v>19862</v>
      </c>
      <c r="C1778" t="s">
        <v>19863</v>
      </c>
      <c r="D1778" t="s">
        <v>675</v>
      </c>
      <c r="E1778" t="s">
        <v>19865</v>
      </c>
      <c r="F1778" t="s">
        <v>54</v>
      </c>
      <c r="G1778"/>
      <c r="H1778" t="s">
        <v>43985</v>
      </c>
      <c r="I1778" t="s">
        <v>51140</v>
      </c>
      <c r="J1778" t="s">
        <v>19864</v>
      </c>
      <c r="K1778" t="s">
        <v>565</v>
      </c>
      <c r="L1778" s="119" t="str">
        <f t="shared" si="108"/>
        <v>NA</v>
      </c>
      <c r="M1778" s="119"/>
      <c r="N1778" s="120" t="str">
        <f t="shared" si="109"/>
        <v>NA</v>
      </c>
      <c r="O1778" s="120"/>
      <c r="P1778"/>
      <c r="Q1778"/>
      <c r="R1778"/>
      <c r="S1778"/>
      <c r="T1778"/>
      <c r="U1778" t="s">
        <v>5682</v>
      </c>
      <c r="V1778" t="s">
        <v>5680</v>
      </c>
      <c r="W1778" t="s">
        <v>5681</v>
      </c>
      <c r="X1778" t="s">
        <v>634</v>
      </c>
      <c r="Y1778" t="s">
        <v>466</v>
      </c>
      <c r="Z1778" t="s">
        <v>54</v>
      </c>
      <c r="AA1778"/>
      <c r="AB1778" t="s">
        <v>43281</v>
      </c>
      <c r="AC1778" t="s">
        <v>50504</v>
      </c>
      <c r="AD1778" t="s">
        <v>5683</v>
      </c>
      <c r="AE1778" t="s">
        <v>565</v>
      </c>
      <c r="AF1778" s="119" t="str">
        <f t="shared" si="110"/>
        <v>NA</v>
      </c>
      <c r="AG1778" s="119"/>
      <c r="AH1778" s="119"/>
      <c r="AI1778" s="119"/>
      <c r="AJ1778" s="119" t="str">
        <f t="shared" si="111"/>
        <v>NA</v>
      </c>
      <c r="AK1778" s="190"/>
      <c r="AL1778" s="191"/>
    </row>
    <row r="1779" spans="1:38" x14ac:dyDescent="0.25">
      <c r="A1779" t="s">
        <v>15468</v>
      </c>
      <c r="B1779" t="s">
        <v>15466</v>
      </c>
      <c r="C1779" t="s">
        <v>15467</v>
      </c>
      <c r="D1779" t="s">
        <v>675</v>
      </c>
      <c r="E1779" t="s">
        <v>15464</v>
      </c>
      <c r="F1779" t="s">
        <v>54</v>
      </c>
      <c r="G1779"/>
      <c r="H1779" t="s">
        <v>43986</v>
      </c>
      <c r="I1779" t="s">
        <v>51141</v>
      </c>
      <c r="J1779" t="s">
        <v>15469</v>
      </c>
      <c r="K1779" t="s">
        <v>565</v>
      </c>
      <c r="L1779" s="119" t="str">
        <f t="shared" si="108"/>
        <v>NA</v>
      </c>
      <c r="M1779" s="119"/>
      <c r="N1779" s="120" t="str">
        <f t="shared" si="109"/>
        <v>NA</v>
      </c>
      <c r="O1779" s="120"/>
      <c r="P1779"/>
      <c r="Q1779"/>
      <c r="R1779"/>
      <c r="S1779"/>
      <c r="T1779"/>
      <c r="U1779" t="s">
        <v>5362</v>
      </c>
      <c r="V1779" t="s">
        <v>5360</v>
      </c>
      <c r="W1779" t="s">
        <v>5361</v>
      </c>
      <c r="X1779" t="s">
        <v>634</v>
      </c>
      <c r="Y1779" t="s">
        <v>466</v>
      </c>
      <c r="Z1779" t="s">
        <v>54</v>
      </c>
      <c r="AA1779"/>
      <c r="AB1779" t="s">
        <v>43281</v>
      </c>
      <c r="AC1779" t="s">
        <v>50504</v>
      </c>
      <c r="AD1779" t="s">
        <v>5363</v>
      </c>
      <c r="AE1779" t="s">
        <v>565</v>
      </c>
      <c r="AF1779" s="119" t="str">
        <f t="shared" si="110"/>
        <v>NA</v>
      </c>
      <c r="AG1779" s="119"/>
      <c r="AH1779" s="119"/>
      <c r="AI1779" s="119"/>
      <c r="AJ1779" s="119" t="str">
        <f t="shared" si="111"/>
        <v>NA</v>
      </c>
      <c r="AK1779" s="190"/>
      <c r="AL1779" s="191"/>
    </row>
    <row r="1780" spans="1:38" x14ac:dyDescent="0.25">
      <c r="A1780" t="s">
        <v>15463</v>
      </c>
      <c r="B1780" t="s">
        <v>15461</v>
      </c>
      <c r="C1780" t="s">
        <v>15462</v>
      </c>
      <c r="D1780" t="s">
        <v>675</v>
      </c>
      <c r="E1780" t="s">
        <v>15464</v>
      </c>
      <c r="F1780" t="s">
        <v>54</v>
      </c>
      <c r="G1780"/>
      <c r="H1780" t="s">
        <v>43986</v>
      </c>
      <c r="I1780" t="s">
        <v>51141</v>
      </c>
      <c r="J1780" t="s">
        <v>15465</v>
      </c>
      <c r="K1780" t="s">
        <v>565</v>
      </c>
      <c r="L1780" s="119" t="str">
        <f t="shared" si="108"/>
        <v>NA</v>
      </c>
      <c r="M1780" s="119"/>
      <c r="N1780" s="120" t="str">
        <f t="shared" si="109"/>
        <v>NA</v>
      </c>
      <c r="O1780" s="120"/>
      <c r="P1780"/>
      <c r="Q1780"/>
      <c r="R1780"/>
      <c r="S1780"/>
      <c r="T1780"/>
      <c r="U1780" t="s">
        <v>5602</v>
      </c>
      <c r="V1780" t="s">
        <v>5601</v>
      </c>
      <c r="W1780" t="s">
        <v>5598</v>
      </c>
      <c r="X1780" t="s">
        <v>634</v>
      </c>
      <c r="Y1780" t="s">
        <v>5603</v>
      </c>
      <c r="Z1780" t="s">
        <v>54</v>
      </c>
      <c r="AA1780"/>
      <c r="AB1780" t="s">
        <v>43282</v>
      </c>
      <c r="AC1780" t="s">
        <v>50505</v>
      </c>
      <c r="AD1780"/>
      <c r="AE1780" t="s">
        <v>565</v>
      </c>
      <c r="AF1780" s="119" t="str">
        <f t="shared" si="110"/>
        <v>NA</v>
      </c>
      <c r="AG1780" s="119"/>
      <c r="AH1780" s="119"/>
      <c r="AI1780" s="119"/>
      <c r="AJ1780" s="119" t="str">
        <f t="shared" si="111"/>
        <v>NA</v>
      </c>
      <c r="AK1780" s="190"/>
      <c r="AL1780" s="191"/>
    </row>
    <row r="1781" spans="1:38" x14ac:dyDescent="0.25">
      <c r="A1781" t="s">
        <v>18946</v>
      </c>
      <c r="B1781" t="s">
        <v>18944</v>
      </c>
      <c r="C1781" t="s">
        <v>18945</v>
      </c>
      <c r="D1781" t="s">
        <v>675</v>
      </c>
      <c r="E1781" t="s">
        <v>18947</v>
      </c>
      <c r="F1781" t="s">
        <v>54</v>
      </c>
      <c r="G1781"/>
      <c r="H1781" t="s">
        <v>43987</v>
      </c>
      <c r="I1781" t="s">
        <v>51142</v>
      </c>
      <c r="J1781" t="s">
        <v>18946</v>
      </c>
      <c r="K1781" t="s">
        <v>565</v>
      </c>
      <c r="L1781" s="119" t="str">
        <f t="shared" si="108"/>
        <v>NA</v>
      </c>
      <c r="M1781" s="119"/>
      <c r="N1781" s="120" t="str">
        <f t="shared" si="109"/>
        <v>NA</v>
      </c>
      <c r="O1781" s="120"/>
      <c r="P1781"/>
      <c r="Q1781"/>
      <c r="R1781"/>
      <c r="S1781"/>
      <c r="T1781"/>
      <c r="U1781" t="s">
        <v>5599</v>
      </c>
      <c r="V1781" t="s">
        <v>5597</v>
      </c>
      <c r="W1781" t="s">
        <v>5598</v>
      </c>
      <c r="X1781" t="s">
        <v>634</v>
      </c>
      <c r="Y1781" t="s">
        <v>5600</v>
      </c>
      <c r="Z1781" t="s">
        <v>54</v>
      </c>
      <c r="AA1781"/>
      <c r="AB1781" t="s">
        <v>43283</v>
      </c>
      <c r="AC1781" t="s">
        <v>50506</v>
      </c>
      <c r="AD1781"/>
      <c r="AE1781" t="s">
        <v>565</v>
      </c>
      <c r="AF1781" s="119" t="str">
        <f t="shared" si="110"/>
        <v>NA</v>
      </c>
      <c r="AG1781" s="119"/>
      <c r="AH1781" s="119"/>
      <c r="AI1781" s="119"/>
      <c r="AJ1781" s="119" t="str">
        <f t="shared" si="111"/>
        <v>NA</v>
      </c>
      <c r="AK1781" s="190"/>
      <c r="AL1781" s="191"/>
    </row>
    <row r="1782" spans="1:38" x14ac:dyDescent="0.25">
      <c r="A1782" t="s">
        <v>18687</v>
      </c>
      <c r="B1782" t="s">
        <v>18685</v>
      </c>
      <c r="C1782" t="s">
        <v>18686</v>
      </c>
      <c r="D1782" t="s">
        <v>675</v>
      </c>
      <c r="E1782" t="s">
        <v>18688</v>
      </c>
      <c r="F1782" t="s">
        <v>54</v>
      </c>
      <c r="G1782"/>
      <c r="H1782" t="s">
        <v>43988</v>
      </c>
      <c r="I1782" t="s">
        <v>51143</v>
      </c>
      <c r="J1782" t="s">
        <v>18689</v>
      </c>
      <c r="K1782" t="s">
        <v>565</v>
      </c>
      <c r="L1782" s="119" t="str">
        <f t="shared" si="108"/>
        <v>NA</v>
      </c>
      <c r="M1782" s="119"/>
      <c r="N1782" s="120" t="str">
        <f t="shared" si="109"/>
        <v>NA</v>
      </c>
      <c r="O1782" s="120"/>
      <c r="P1782"/>
      <c r="Q1782"/>
      <c r="R1782"/>
      <c r="S1782"/>
      <c r="T1782"/>
      <c r="U1782" t="s">
        <v>5639</v>
      </c>
      <c r="V1782" t="s">
        <v>5637</v>
      </c>
      <c r="W1782" t="s">
        <v>5638</v>
      </c>
      <c r="X1782" t="s">
        <v>634</v>
      </c>
      <c r="Y1782" t="s">
        <v>2850</v>
      </c>
      <c r="Z1782" t="s">
        <v>54</v>
      </c>
      <c r="AA1782"/>
      <c r="AB1782" t="s">
        <v>43284</v>
      </c>
      <c r="AC1782" t="s">
        <v>50507</v>
      </c>
      <c r="AD1782"/>
      <c r="AE1782" t="s">
        <v>565</v>
      </c>
      <c r="AF1782" s="119" t="str">
        <f t="shared" si="110"/>
        <v>NA</v>
      </c>
      <c r="AG1782" s="119"/>
      <c r="AH1782" s="119"/>
      <c r="AI1782" s="119"/>
      <c r="AJ1782" s="119" t="str">
        <f t="shared" si="111"/>
        <v>NA</v>
      </c>
      <c r="AK1782" s="190"/>
      <c r="AL1782" s="191"/>
    </row>
    <row r="1783" spans="1:38" x14ac:dyDescent="0.25">
      <c r="A1783" t="s">
        <v>17090</v>
      </c>
      <c r="B1783" t="s">
        <v>17088</v>
      </c>
      <c r="C1783" t="s">
        <v>17089</v>
      </c>
      <c r="D1783" t="s">
        <v>675</v>
      </c>
      <c r="E1783" t="s">
        <v>17091</v>
      </c>
      <c r="F1783" t="s">
        <v>54</v>
      </c>
      <c r="G1783"/>
      <c r="H1783" t="s">
        <v>43989</v>
      </c>
      <c r="I1783" t="s">
        <v>51144</v>
      </c>
      <c r="J1783" t="s">
        <v>17092</v>
      </c>
      <c r="K1783" t="s">
        <v>565</v>
      </c>
      <c r="L1783" s="119" t="str">
        <f t="shared" si="108"/>
        <v>NA</v>
      </c>
      <c r="M1783" s="119"/>
      <c r="N1783" s="120" t="str">
        <f t="shared" si="109"/>
        <v>NA</v>
      </c>
      <c r="O1783" s="120"/>
      <c r="P1783"/>
      <c r="Q1783"/>
      <c r="R1783"/>
      <c r="S1783"/>
      <c r="T1783"/>
      <c r="U1783" t="s">
        <v>4818</v>
      </c>
      <c r="V1783" t="s">
        <v>4816</v>
      </c>
      <c r="W1783" t="s">
        <v>4817</v>
      </c>
      <c r="X1783" t="s">
        <v>634</v>
      </c>
      <c r="Y1783" t="s">
        <v>3236</v>
      </c>
      <c r="Z1783" t="s">
        <v>54</v>
      </c>
      <c r="AA1783"/>
      <c r="AB1783" t="s">
        <v>43285</v>
      </c>
      <c r="AC1783" t="s">
        <v>50508</v>
      </c>
      <c r="AD1783" t="s">
        <v>4819</v>
      </c>
      <c r="AE1783" t="s">
        <v>565</v>
      </c>
      <c r="AF1783" s="119" t="str">
        <f t="shared" si="110"/>
        <v>NA</v>
      </c>
      <c r="AG1783" s="119"/>
      <c r="AH1783" s="119"/>
      <c r="AI1783" s="119"/>
      <c r="AJ1783" s="119" t="str">
        <f t="shared" si="111"/>
        <v>NA</v>
      </c>
      <c r="AK1783" s="190"/>
      <c r="AL1783" s="191"/>
    </row>
    <row r="1784" spans="1:38" x14ac:dyDescent="0.25">
      <c r="A1784" t="s">
        <v>6805</v>
      </c>
      <c r="B1784" t="s">
        <v>6804</v>
      </c>
      <c r="C1784" t="s">
        <v>6755</v>
      </c>
      <c r="D1784" t="s">
        <v>675</v>
      </c>
      <c r="E1784" t="s">
        <v>2945</v>
      </c>
      <c r="F1784" t="s">
        <v>54</v>
      </c>
      <c r="G1784"/>
      <c r="H1784" t="s">
        <v>43990</v>
      </c>
      <c r="I1784" t="s">
        <v>51145</v>
      </c>
      <c r="J1784" t="s">
        <v>6806</v>
      </c>
      <c r="K1784" t="s">
        <v>565</v>
      </c>
      <c r="L1784" s="119" t="str">
        <f t="shared" si="108"/>
        <v>NA</v>
      </c>
      <c r="M1784" s="119"/>
      <c r="N1784" s="120" t="str">
        <f t="shared" si="109"/>
        <v>NA</v>
      </c>
      <c r="O1784" s="120"/>
      <c r="P1784"/>
      <c r="Q1784"/>
      <c r="R1784"/>
      <c r="S1784"/>
      <c r="T1784"/>
      <c r="U1784" t="s">
        <v>4028</v>
      </c>
      <c r="V1784" t="s">
        <v>4026</v>
      </c>
      <c r="W1784" t="s">
        <v>4027</v>
      </c>
      <c r="X1784" t="s">
        <v>634</v>
      </c>
      <c r="Y1784" t="s">
        <v>1845</v>
      </c>
      <c r="Z1784" t="s">
        <v>54</v>
      </c>
      <c r="AA1784"/>
      <c r="AB1784" t="s">
        <v>43286</v>
      </c>
      <c r="AC1784" t="s">
        <v>50509</v>
      </c>
      <c r="AD1784" t="s">
        <v>4029</v>
      </c>
      <c r="AE1784" t="s">
        <v>565</v>
      </c>
      <c r="AF1784" s="119" t="str">
        <f t="shared" si="110"/>
        <v>NA</v>
      </c>
      <c r="AG1784" s="119"/>
      <c r="AH1784" s="119"/>
      <c r="AI1784" s="119"/>
      <c r="AJ1784" s="119" t="str">
        <f t="shared" si="111"/>
        <v>NA</v>
      </c>
      <c r="AK1784" s="190"/>
      <c r="AL1784" s="191"/>
    </row>
    <row r="1785" spans="1:38" x14ac:dyDescent="0.25">
      <c r="A1785" t="s">
        <v>18148</v>
      </c>
      <c r="B1785" t="s">
        <v>18146</v>
      </c>
      <c r="C1785" t="s">
        <v>18147</v>
      </c>
      <c r="D1785" t="s">
        <v>675</v>
      </c>
      <c r="E1785" t="s">
        <v>2945</v>
      </c>
      <c r="F1785" t="s">
        <v>54</v>
      </c>
      <c r="G1785"/>
      <c r="H1785" t="s">
        <v>43991</v>
      </c>
      <c r="I1785" t="s">
        <v>51145</v>
      </c>
      <c r="J1785" t="s">
        <v>18149</v>
      </c>
      <c r="K1785" t="s">
        <v>565</v>
      </c>
      <c r="L1785" s="119" t="str">
        <f t="shared" si="108"/>
        <v>NA</v>
      </c>
      <c r="M1785" s="119"/>
      <c r="N1785" s="120" t="str">
        <f t="shared" si="109"/>
        <v>NA</v>
      </c>
      <c r="O1785" s="120"/>
      <c r="P1785"/>
      <c r="Q1785"/>
      <c r="R1785"/>
      <c r="S1785"/>
      <c r="T1785"/>
      <c r="U1785" t="s">
        <v>4522</v>
      </c>
      <c r="V1785" t="s">
        <v>4520</v>
      </c>
      <c r="W1785" t="s">
        <v>4521</v>
      </c>
      <c r="X1785" t="s">
        <v>634</v>
      </c>
      <c r="Y1785" t="s">
        <v>4523</v>
      </c>
      <c r="Z1785" t="s">
        <v>54</v>
      </c>
      <c r="AA1785"/>
      <c r="AB1785" t="s">
        <v>43287</v>
      </c>
      <c r="AC1785" t="s">
        <v>50510</v>
      </c>
      <c r="AD1785"/>
      <c r="AE1785" t="s">
        <v>565</v>
      </c>
      <c r="AF1785" s="119" t="str">
        <f t="shared" si="110"/>
        <v>NA</v>
      </c>
      <c r="AG1785" s="119"/>
      <c r="AH1785" s="119"/>
      <c r="AI1785" s="119"/>
      <c r="AJ1785" s="119" t="str">
        <f t="shared" si="111"/>
        <v>NA</v>
      </c>
      <c r="AK1785" s="190"/>
      <c r="AL1785" s="191"/>
    </row>
    <row r="1786" spans="1:38" x14ac:dyDescent="0.25">
      <c r="A1786" t="s">
        <v>19121</v>
      </c>
      <c r="B1786" t="s">
        <v>19119</v>
      </c>
      <c r="C1786" t="s">
        <v>19120</v>
      </c>
      <c r="D1786" t="s">
        <v>675</v>
      </c>
      <c r="E1786" t="s">
        <v>2945</v>
      </c>
      <c r="F1786" t="s">
        <v>54</v>
      </c>
      <c r="G1786"/>
      <c r="H1786" t="s">
        <v>43991</v>
      </c>
      <c r="I1786" t="s">
        <v>51145</v>
      </c>
      <c r="J1786" t="s">
        <v>19121</v>
      </c>
      <c r="K1786" t="s">
        <v>565</v>
      </c>
      <c r="L1786" s="119" t="str">
        <f t="shared" si="108"/>
        <v>NA</v>
      </c>
      <c r="M1786" s="119"/>
      <c r="N1786" s="120" t="str">
        <f t="shared" si="109"/>
        <v>NA</v>
      </c>
      <c r="O1786" s="120"/>
      <c r="P1786"/>
      <c r="Q1786"/>
      <c r="R1786"/>
      <c r="S1786"/>
      <c r="T1786"/>
      <c r="U1786" t="s">
        <v>4910</v>
      </c>
      <c r="V1786" t="s">
        <v>4908</v>
      </c>
      <c r="W1786" t="s">
        <v>4909</v>
      </c>
      <c r="X1786" t="s">
        <v>634</v>
      </c>
      <c r="Y1786" t="s">
        <v>979</v>
      </c>
      <c r="Z1786" t="s">
        <v>54</v>
      </c>
      <c r="AA1786"/>
      <c r="AB1786" t="s">
        <v>43288</v>
      </c>
      <c r="AC1786" t="s">
        <v>50511</v>
      </c>
      <c r="AD1786" t="s">
        <v>4910</v>
      </c>
      <c r="AE1786" t="s">
        <v>565</v>
      </c>
      <c r="AF1786" s="119" t="str">
        <f t="shared" si="110"/>
        <v>NA</v>
      </c>
      <c r="AG1786" s="119"/>
      <c r="AH1786" s="119"/>
      <c r="AI1786" s="119"/>
      <c r="AJ1786" s="119" t="str">
        <f t="shared" si="111"/>
        <v>NA</v>
      </c>
      <c r="AK1786" s="190"/>
      <c r="AL1786" s="191"/>
    </row>
    <row r="1787" spans="1:38" x14ac:dyDescent="0.25">
      <c r="A1787" t="s">
        <v>18308</v>
      </c>
      <c r="B1787" t="s">
        <v>18306</v>
      </c>
      <c r="C1787" t="s">
        <v>18307</v>
      </c>
      <c r="D1787" t="s">
        <v>675</v>
      </c>
      <c r="E1787" t="s">
        <v>18309</v>
      </c>
      <c r="F1787" t="s">
        <v>54</v>
      </c>
      <c r="G1787"/>
      <c r="H1787" t="s">
        <v>43992</v>
      </c>
      <c r="I1787" t="s">
        <v>51146</v>
      </c>
      <c r="J1787" t="s">
        <v>18308</v>
      </c>
      <c r="K1787" t="s">
        <v>565</v>
      </c>
      <c r="L1787" s="119" t="str">
        <f t="shared" si="108"/>
        <v>NA</v>
      </c>
      <c r="M1787" s="119"/>
      <c r="N1787" s="120" t="str">
        <f t="shared" si="109"/>
        <v>NA</v>
      </c>
      <c r="O1787" s="120"/>
      <c r="P1787"/>
      <c r="Q1787"/>
      <c r="R1787"/>
      <c r="S1787"/>
      <c r="T1787"/>
      <c r="U1787" t="s">
        <v>4342</v>
      </c>
      <c r="V1787" t="s">
        <v>4340</v>
      </c>
      <c r="W1787" t="s">
        <v>4341</v>
      </c>
      <c r="X1787" t="s">
        <v>634</v>
      </c>
      <c r="Y1787" t="s">
        <v>3859</v>
      </c>
      <c r="Z1787" t="s">
        <v>54</v>
      </c>
      <c r="AA1787"/>
      <c r="AB1787" t="s">
        <v>43289</v>
      </c>
      <c r="AC1787" t="s">
        <v>50512</v>
      </c>
      <c r="AD1787" t="s">
        <v>4342</v>
      </c>
      <c r="AE1787" t="s">
        <v>565</v>
      </c>
      <c r="AF1787" s="119" t="str">
        <f t="shared" si="110"/>
        <v>NA</v>
      </c>
      <c r="AG1787" s="119"/>
      <c r="AH1787" s="119"/>
      <c r="AI1787" s="119"/>
      <c r="AJ1787" s="119" t="str">
        <f t="shared" si="111"/>
        <v>NA</v>
      </c>
      <c r="AK1787" s="190"/>
      <c r="AL1787" s="191"/>
    </row>
    <row r="1788" spans="1:38" x14ac:dyDescent="0.25">
      <c r="A1788" t="s">
        <v>11782</v>
      </c>
      <c r="B1788" t="s">
        <v>11780</v>
      </c>
      <c r="C1788" t="s">
        <v>11781</v>
      </c>
      <c r="D1788" t="s">
        <v>675</v>
      </c>
      <c r="E1788" t="s">
        <v>11783</v>
      </c>
      <c r="F1788" t="s">
        <v>54</v>
      </c>
      <c r="G1788"/>
      <c r="H1788" t="s">
        <v>43993</v>
      </c>
      <c r="I1788" t="s">
        <v>51147</v>
      </c>
      <c r="J1788" t="s">
        <v>11784</v>
      </c>
      <c r="K1788" t="s">
        <v>105</v>
      </c>
      <c r="L1788" s="119" t="str">
        <f t="shared" si="108"/>
        <v>NA</v>
      </c>
      <c r="M1788" s="119"/>
      <c r="N1788" s="120" t="str">
        <f t="shared" si="109"/>
        <v>NA</v>
      </c>
      <c r="O1788" s="120"/>
      <c r="P1788"/>
      <c r="Q1788"/>
      <c r="R1788"/>
      <c r="S1788"/>
      <c r="T1788"/>
      <c r="U1788" t="s">
        <v>3992</v>
      </c>
      <c r="V1788" t="s">
        <v>3990</v>
      </c>
      <c r="W1788" t="s">
        <v>3991</v>
      </c>
      <c r="X1788" t="s">
        <v>634</v>
      </c>
      <c r="Y1788" t="s">
        <v>3993</v>
      </c>
      <c r="Z1788" t="s">
        <v>54</v>
      </c>
      <c r="AA1788"/>
      <c r="AB1788" t="s">
        <v>43290</v>
      </c>
      <c r="AC1788" t="s">
        <v>50513</v>
      </c>
      <c r="AD1788"/>
      <c r="AE1788" t="s">
        <v>565</v>
      </c>
      <c r="AF1788" s="119" t="str">
        <f t="shared" si="110"/>
        <v>NA</v>
      </c>
      <c r="AG1788" s="119"/>
      <c r="AH1788" s="119"/>
      <c r="AI1788" s="119"/>
      <c r="AJ1788" s="119" t="str">
        <f t="shared" si="111"/>
        <v>NA</v>
      </c>
      <c r="AK1788" s="190"/>
      <c r="AL1788" s="191"/>
    </row>
    <row r="1789" spans="1:38" x14ac:dyDescent="0.25">
      <c r="A1789" t="s">
        <v>12206</v>
      </c>
      <c r="B1789" t="s">
        <v>12204</v>
      </c>
      <c r="C1789" t="s">
        <v>12205</v>
      </c>
      <c r="D1789" t="s">
        <v>675</v>
      </c>
      <c r="E1789" t="s">
        <v>11783</v>
      </c>
      <c r="F1789" t="s">
        <v>54</v>
      </c>
      <c r="G1789"/>
      <c r="H1789" t="s">
        <v>43993</v>
      </c>
      <c r="I1789" t="s">
        <v>51147</v>
      </c>
      <c r="J1789" t="s">
        <v>12207</v>
      </c>
      <c r="K1789" t="s">
        <v>105</v>
      </c>
      <c r="L1789" s="119" t="str">
        <f t="shared" si="108"/>
        <v>NA</v>
      </c>
      <c r="M1789" s="119"/>
      <c r="N1789" s="120" t="str">
        <f t="shared" si="109"/>
        <v>NA</v>
      </c>
      <c r="O1789" s="120"/>
      <c r="P1789"/>
      <c r="Q1789"/>
      <c r="R1789"/>
      <c r="S1789"/>
      <c r="T1789"/>
      <c r="U1789" t="s">
        <v>4418</v>
      </c>
      <c r="V1789" t="s">
        <v>4416</v>
      </c>
      <c r="W1789" t="s">
        <v>4417</v>
      </c>
      <c r="X1789" t="s">
        <v>634</v>
      </c>
      <c r="Y1789" t="s">
        <v>4419</v>
      </c>
      <c r="Z1789" t="s">
        <v>54</v>
      </c>
      <c r="AA1789"/>
      <c r="AB1789" t="s">
        <v>43291</v>
      </c>
      <c r="AC1789" t="s">
        <v>50514</v>
      </c>
      <c r="AD1789" t="s">
        <v>4418</v>
      </c>
      <c r="AE1789" t="s">
        <v>565</v>
      </c>
      <c r="AF1789" s="119" t="str">
        <f t="shared" si="110"/>
        <v>NA</v>
      </c>
      <c r="AG1789" s="119"/>
      <c r="AH1789" s="119"/>
      <c r="AI1789" s="119"/>
      <c r="AJ1789" s="119" t="str">
        <f t="shared" si="111"/>
        <v>NA</v>
      </c>
      <c r="AK1789" s="190"/>
      <c r="AL1789" s="191"/>
    </row>
    <row r="1790" spans="1:38" x14ac:dyDescent="0.25">
      <c r="A1790" t="s">
        <v>20050</v>
      </c>
      <c r="B1790" t="s">
        <v>20048</v>
      </c>
      <c r="C1790" t="s">
        <v>20049</v>
      </c>
      <c r="D1790" t="s">
        <v>675</v>
      </c>
      <c r="E1790" t="s">
        <v>20051</v>
      </c>
      <c r="F1790" t="s">
        <v>54</v>
      </c>
      <c r="G1790"/>
      <c r="H1790" t="s">
        <v>43994</v>
      </c>
      <c r="I1790" t="s">
        <v>51148</v>
      </c>
      <c r="J1790" t="s">
        <v>20050</v>
      </c>
      <c r="K1790" t="s">
        <v>565</v>
      </c>
      <c r="L1790" s="119" t="str">
        <f t="shared" si="108"/>
        <v>NA</v>
      </c>
      <c r="M1790" s="119"/>
      <c r="N1790" s="120" t="str">
        <f t="shared" si="109"/>
        <v>NA</v>
      </c>
      <c r="O1790" s="120"/>
      <c r="P1790"/>
      <c r="Q1790"/>
      <c r="R1790"/>
      <c r="S1790"/>
      <c r="T1790"/>
      <c r="U1790" t="s">
        <v>5067</v>
      </c>
      <c r="V1790" t="s">
        <v>5065</v>
      </c>
      <c r="W1790" t="s">
        <v>5066</v>
      </c>
      <c r="X1790" t="s">
        <v>634</v>
      </c>
      <c r="Y1790" t="s">
        <v>1553</v>
      </c>
      <c r="Z1790" t="s">
        <v>54</v>
      </c>
      <c r="AA1790"/>
      <c r="AB1790" t="s">
        <v>43292</v>
      </c>
      <c r="AC1790" t="s">
        <v>50515</v>
      </c>
      <c r="AD1790" t="s">
        <v>5067</v>
      </c>
      <c r="AE1790" t="s">
        <v>565</v>
      </c>
      <c r="AF1790" s="119" t="str">
        <f t="shared" si="110"/>
        <v>NA</v>
      </c>
      <c r="AG1790" s="119"/>
      <c r="AH1790" s="119"/>
      <c r="AI1790" s="119"/>
      <c r="AJ1790" s="119" t="str">
        <f t="shared" si="111"/>
        <v>NA</v>
      </c>
      <c r="AK1790" s="190"/>
      <c r="AL1790" s="191"/>
    </row>
    <row r="1791" spans="1:38" x14ac:dyDescent="0.25">
      <c r="A1791" t="s">
        <v>18595</v>
      </c>
      <c r="B1791" t="s">
        <v>18593</v>
      </c>
      <c r="C1791" t="s">
        <v>18594</v>
      </c>
      <c r="D1791" t="s">
        <v>675</v>
      </c>
      <c r="E1791" t="s">
        <v>18596</v>
      </c>
      <c r="F1791" t="s">
        <v>54</v>
      </c>
      <c r="G1791"/>
      <c r="H1791" t="s">
        <v>43995</v>
      </c>
      <c r="I1791" t="s">
        <v>51149</v>
      </c>
      <c r="J1791" t="s">
        <v>18597</v>
      </c>
      <c r="K1791" t="s">
        <v>565</v>
      </c>
      <c r="L1791" s="119" t="str">
        <f t="shared" si="108"/>
        <v>NA</v>
      </c>
      <c r="M1791" s="119"/>
      <c r="N1791" s="120" t="str">
        <f t="shared" si="109"/>
        <v>NA</v>
      </c>
      <c r="O1791" s="120"/>
      <c r="P1791"/>
      <c r="Q1791"/>
      <c r="R1791"/>
      <c r="S1791"/>
      <c r="T1791"/>
      <c r="U1791" t="s">
        <v>5769</v>
      </c>
      <c r="V1791" t="s">
        <v>5767</v>
      </c>
      <c r="W1791" t="s">
        <v>5768</v>
      </c>
      <c r="X1791" t="s">
        <v>634</v>
      </c>
      <c r="Y1791" t="s">
        <v>5770</v>
      </c>
      <c r="Z1791" t="s">
        <v>54</v>
      </c>
      <c r="AA1791"/>
      <c r="AB1791" t="s">
        <v>43293</v>
      </c>
      <c r="AC1791" t="s">
        <v>50516</v>
      </c>
      <c r="AD1791"/>
      <c r="AE1791" t="s">
        <v>565</v>
      </c>
      <c r="AF1791" s="119" t="str">
        <f t="shared" si="110"/>
        <v>NA</v>
      </c>
      <c r="AG1791" s="119"/>
      <c r="AH1791" s="119"/>
      <c r="AI1791" s="119"/>
      <c r="AJ1791" s="119" t="str">
        <f t="shared" si="111"/>
        <v>NA</v>
      </c>
      <c r="AK1791" s="190"/>
      <c r="AL1791" s="191"/>
    </row>
    <row r="1792" spans="1:38" x14ac:dyDescent="0.25">
      <c r="A1792" t="s">
        <v>6178</v>
      </c>
      <c r="B1792" t="s">
        <v>6177</v>
      </c>
      <c r="C1792" t="s">
        <v>6113</v>
      </c>
      <c r="D1792" t="s">
        <v>675</v>
      </c>
      <c r="E1792" t="s">
        <v>2162</v>
      </c>
      <c r="F1792" t="s">
        <v>54</v>
      </c>
      <c r="G1792"/>
      <c r="H1792" t="s">
        <v>43996</v>
      </c>
      <c r="I1792" t="s">
        <v>51150</v>
      </c>
      <c r="J1792" t="s">
        <v>6179</v>
      </c>
      <c r="K1792" t="s">
        <v>565</v>
      </c>
      <c r="L1792" s="119" t="str">
        <f t="shared" si="108"/>
        <v>NA</v>
      </c>
      <c r="M1792" s="119"/>
      <c r="N1792" s="120" t="str">
        <f t="shared" si="109"/>
        <v>NA</v>
      </c>
      <c r="O1792" s="120"/>
      <c r="P1792"/>
      <c r="Q1792"/>
      <c r="R1792"/>
      <c r="S1792"/>
      <c r="T1792"/>
      <c r="U1792" t="s">
        <v>4856</v>
      </c>
      <c r="V1792" t="s">
        <v>4854</v>
      </c>
      <c r="W1792" t="s">
        <v>4855</v>
      </c>
      <c r="X1792" t="s">
        <v>634</v>
      </c>
      <c r="Y1792" t="s">
        <v>2215</v>
      </c>
      <c r="Z1792" t="s">
        <v>54</v>
      </c>
      <c r="AA1792"/>
      <c r="AB1792" t="s">
        <v>43294</v>
      </c>
      <c r="AC1792" t="s">
        <v>50517</v>
      </c>
      <c r="AD1792" t="s">
        <v>4856</v>
      </c>
      <c r="AE1792" t="s">
        <v>565</v>
      </c>
      <c r="AF1792" s="119" t="str">
        <f t="shared" si="110"/>
        <v>NA</v>
      </c>
      <c r="AG1792" s="119"/>
      <c r="AH1792" s="119"/>
      <c r="AI1792" s="119"/>
      <c r="AJ1792" s="119" t="str">
        <f t="shared" si="111"/>
        <v>NA</v>
      </c>
      <c r="AK1792" s="190"/>
      <c r="AL1792" s="191"/>
    </row>
    <row r="1793" spans="1:38" x14ac:dyDescent="0.25">
      <c r="A1793" t="s">
        <v>18917</v>
      </c>
      <c r="B1793" t="s">
        <v>18915</v>
      </c>
      <c r="C1793" t="s">
        <v>18916</v>
      </c>
      <c r="D1793" t="s">
        <v>675</v>
      </c>
      <c r="E1793" t="s">
        <v>2162</v>
      </c>
      <c r="F1793" t="s">
        <v>54</v>
      </c>
      <c r="G1793"/>
      <c r="H1793" t="s">
        <v>43997</v>
      </c>
      <c r="I1793" t="s">
        <v>51150</v>
      </c>
      <c r="J1793" t="s">
        <v>18918</v>
      </c>
      <c r="K1793" t="s">
        <v>565</v>
      </c>
      <c r="L1793" s="119" t="str">
        <f t="shared" si="108"/>
        <v>NA</v>
      </c>
      <c r="M1793" s="119"/>
      <c r="N1793" s="120" t="str">
        <f t="shared" si="109"/>
        <v>NA</v>
      </c>
      <c r="O1793" s="120"/>
      <c r="P1793"/>
      <c r="Q1793"/>
      <c r="R1793"/>
      <c r="S1793"/>
      <c r="T1793"/>
      <c r="U1793" t="s">
        <v>4478</v>
      </c>
      <c r="V1793" t="s">
        <v>4476</v>
      </c>
      <c r="W1793" t="s">
        <v>4477</v>
      </c>
      <c r="X1793" t="s">
        <v>634</v>
      </c>
      <c r="Y1793" t="s">
        <v>3097</v>
      </c>
      <c r="Z1793" t="s">
        <v>54</v>
      </c>
      <c r="AA1793"/>
      <c r="AB1793" t="s">
        <v>43295</v>
      </c>
      <c r="AC1793" t="s">
        <v>50518</v>
      </c>
      <c r="AD1793"/>
      <c r="AE1793" t="s">
        <v>565</v>
      </c>
      <c r="AF1793" s="119" t="str">
        <f t="shared" si="110"/>
        <v>NA</v>
      </c>
      <c r="AG1793" s="119"/>
      <c r="AH1793" s="119"/>
      <c r="AI1793" s="119"/>
      <c r="AJ1793" s="119" t="str">
        <f t="shared" si="111"/>
        <v>NA</v>
      </c>
      <c r="AK1793" s="190"/>
      <c r="AL1793" s="191"/>
    </row>
    <row r="1794" spans="1:38" x14ac:dyDescent="0.25">
      <c r="A1794" t="s">
        <v>22385</v>
      </c>
      <c r="B1794" t="s">
        <v>22383</v>
      </c>
      <c r="C1794" t="s">
        <v>22384</v>
      </c>
      <c r="D1794" t="s">
        <v>675</v>
      </c>
      <c r="E1794" t="s">
        <v>2162</v>
      </c>
      <c r="F1794" t="s">
        <v>54</v>
      </c>
      <c r="G1794"/>
      <c r="H1794" t="s">
        <v>43998</v>
      </c>
      <c r="I1794" t="s">
        <v>51150</v>
      </c>
      <c r="J1794" t="s">
        <v>22195</v>
      </c>
      <c r="K1794" t="s">
        <v>105</v>
      </c>
      <c r="L1794" s="119" t="str">
        <f t="shared" si="108"/>
        <v>NA</v>
      </c>
      <c r="M1794" s="119"/>
      <c r="N1794" s="120" t="str">
        <f t="shared" si="109"/>
        <v>NA</v>
      </c>
      <c r="O1794" s="120"/>
      <c r="P1794"/>
      <c r="Q1794"/>
      <c r="R1794"/>
      <c r="S1794"/>
      <c r="T1794"/>
      <c r="U1794" t="s">
        <v>5279</v>
      </c>
      <c r="V1794" t="s">
        <v>5277</v>
      </c>
      <c r="W1794" t="s">
        <v>5278</v>
      </c>
      <c r="X1794" t="s">
        <v>634</v>
      </c>
      <c r="Y1794" t="s">
        <v>5280</v>
      </c>
      <c r="Z1794" t="s">
        <v>54</v>
      </c>
      <c r="AA1794"/>
      <c r="AB1794" t="s">
        <v>43296</v>
      </c>
      <c r="AC1794" t="s">
        <v>50519</v>
      </c>
      <c r="AD1794" t="s">
        <v>5279</v>
      </c>
      <c r="AE1794" t="s">
        <v>565</v>
      </c>
      <c r="AF1794" s="119" t="str">
        <f t="shared" si="110"/>
        <v>NA</v>
      </c>
      <c r="AG1794" s="119"/>
      <c r="AH1794" s="119"/>
      <c r="AI1794" s="119"/>
      <c r="AJ1794" s="119" t="str">
        <f t="shared" si="111"/>
        <v>NA</v>
      </c>
      <c r="AK1794" s="190"/>
      <c r="AL1794" s="191"/>
    </row>
    <row r="1795" spans="1:38" x14ac:dyDescent="0.25">
      <c r="A1795" t="s">
        <v>10188</v>
      </c>
      <c r="B1795" t="s">
        <v>10186</v>
      </c>
      <c r="C1795" t="s">
        <v>10187</v>
      </c>
      <c r="D1795" t="s">
        <v>675</v>
      </c>
      <c r="E1795" t="s">
        <v>2162</v>
      </c>
      <c r="F1795" t="s">
        <v>54</v>
      </c>
      <c r="G1795"/>
      <c r="H1795" t="s">
        <v>43999</v>
      </c>
      <c r="I1795" t="s">
        <v>51150</v>
      </c>
      <c r="J1795"/>
      <c r="K1795" t="s">
        <v>105</v>
      </c>
      <c r="L1795" s="119" t="str">
        <f t="shared" ref="L1795:L1858" si="112">IF($Q$1&lt;&gt;"",IF(ISNUMBER(SEARCH("*"&amp;$Q$1&amp;"*", A1795)),A1795, IF(ISNUMBER(SEARCH("*"&amp;$Q$1&amp;"*", H1795)),A1795, IF(ISNUMBER(SEARCH("*"&amp;$Q$1&amp;"*", G1795)),A1795, IF(ISNUMBER(SEARCH("*"&amp;$Q$1&amp;"*", J1795)),A1795,  IF(ISNUMBER(SEARCH("*"&amp;$Q$1&amp;"*", E1795)),A1795, "NA"))))),"NA")</f>
        <v>NA</v>
      </c>
      <c r="M1795" s="119"/>
      <c r="N1795" s="120" t="str">
        <f t="shared" ref="N1795:N1858" si="113">IF($Q$11=1,IF(ISNUMBER(SEARCH($T$11,C1795)),A1795,"NA"),"NA")</f>
        <v>NA</v>
      </c>
      <c r="O1795" s="120"/>
      <c r="P1795"/>
      <c r="Q1795"/>
      <c r="R1795"/>
      <c r="S1795"/>
      <c r="T1795"/>
      <c r="U1795" t="s">
        <v>4727</v>
      </c>
      <c r="V1795" t="s">
        <v>4725</v>
      </c>
      <c r="W1795" t="s">
        <v>4726</v>
      </c>
      <c r="X1795" t="s">
        <v>634</v>
      </c>
      <c r="Y1795" t="s">
        <v>1396</v>
      </c>
      <c r="Z1795" t="s">
        <v>54</v>
      </c>
      <c r="AA1795"/>
      <c r="AB1795" t="s">
        <v>43297</v>
      </c>
      <c r="AC1795" t="s">
        <v>50520</v>
      </c>
      <c r="AD1795" t="s">
        <v>4727</v>
      </c>
      <c r="AE1795" t="s">
        <v>565</v>
      </c>
      <c r="AF1795" s="119" t="str">
        <f t="shared" ref="AF1795:AF1858" si="114">IF($Q$6&lt;&gt;"",IF(ISNUMBER(SEARCH($Q$6, W1795)),U1795, "NA"),"NA")</f>
        <v>NA</v>
      </c>
      <c r="AG1795" s="119"/>
      <c r="AH1795" s="119"/>
      <c r="AI1795" s="119"/>
      <c r="AJ1795" s="119" t="str">
        <f t="shared" ref="AJ1795:AJ1858" si="115">IF($Q$5&lt;&gt;"",IF(ISNUMBER(SEARCH($Q$5, U1795&amp;" "&amp;Y1795&amp;" "&amp;AA1795&amp;" "&amp;AB1795&amp;" "&amp;AD1795)),U1795, "NA"),"NA")</f>
        <v>NA</v>
      </c>
      <c r="AK1795" s="190"/>
      <c r="AL1795" s="191"/>
    </row>
    <row r="1796" spans="1:38" x14ac:dyDescent="0.25">
      <c r="A1796" t="s">
        <v>9677</v>
      </c>
      <c r="B1796" t="s">
        <v>9675</v>
      </c>
      <c r="C1796" t="s">
        <v>9676</v>
      </c>
      <c r="D1796" t="s">
        <v>675</v>
      </c>
      <c r="E1796" t="s">
        <v>2162</v>
      </c>
      <c r="F1796" t="s">
        <v>54</v>
      </c>
      <c r="G1796"/>
      <c r="H1796" t="s">
        <v>43999</v>
      </c>
      <c r="I1796" t="s">
        <v>51150</v>
      </c>
      <c r="J1796"/>
      <c r="K1796" t="s">
        <v>105</v>
      </c>
      <c r="L1796" s="119" t="str">
        <f t="shared" si="112"/>
        <v>NA</v>
      </c>
      <c r="M1796" s="119"/>
      <c r="N1796" s="120" t="str">
        <f t="shared" si="113"/>
        <v>NA</v>
      </c>
      <c r="O1796" s="120"/>
      <c r="P1796"/>
      <c r="Q1796"/>
      <c r="R1796"/>
      <c r="S1796"/>
      <c r="T1796"/>
      <c r="U1796" t="s">
        <v>4207</v>
      </c>
      <c r="V1796" t="s">
        <v>4205</v>
      </c>
      <c r="W1796" t="s">
        <v>4206</v>
      </c>
      <c r="X1796" t="s">
        <v>634</v>
      </c>
      <c r="Y1796" t="s">
        <v>1396</v>
      </c>
      <c r="Z1796" t="s">
        <v>54</v>
      </c>
      <c r="AA1796"/>
      <c r="AB1796" t="s">
        <v>43297</v>
      </c>
      <c r="AC1796" t="s">
        <v>50520</v>
      </c>
      <c r="AD1796" t="s">
        <v>4207</v>
      </c>
      <c r="AE1796" t="s">
        <v>565</v>
      </c>
      <c r="AF1796" s="119" t="str">
        <f t="shared" si="114"/>
        <v>NA</v>
      </c>
      <c r="AG1796" s="119"/>
      <c r="AH1796" s="119"/>
      <c r="AI1796" s="119"/>
      <c r="AJ1796" s="119" t="str">
        <f t="shared" si="115"/>
        <v>NA</v>
      </c>
      <c r="AK1796" s="190"/>
      <c r="AL1796" s="191"/>
    </row>
    <row r="1797" spans="1:38" x14ac:dyDescent="0.25">
      <c r="A1797" t="s">
        <v>16886</v>
      </c>
      <c r="B1797" t="s">
        <v>16884</v>
      </c>
      <c r="C1797" t="s">
        <v>16885</v>
      </c>
      <c r="D1797" t="s">
        <v>675</v>
      </c>
      <c r="E1797" t="s">
        <v>16887</v>
      </c>
      <c r="F1797" t="s">
        <v>54</v>
      </c>
      <c r="G1797"/>
      <c r="H1797" t="s">
        <v>44000</v>
      </c>
      <c r="I1797" t="s">
        <v>51151</v>
      </c>
      <c r="J1797" t="s">
        <v>16888</v>
      </c>
      <c r="K1797" t="s">
        <v>565</v>
      </c>
      <c r="L1797" s="119" t="str">
        <f t="shared" si="112"/>
        <v>NA</v>
      </c>
      <c r="M1797" s="119"/>
      <c r="N1797" s="120" t="str">
        <f t="shared" si="113"/>
        <v>NA</v>
      </c>
      <c r="O1797" s="120"/>
      <c r="P1797"/>
      <c r="Q1797"/>
      <c r="R1797"/>
      <c r="S1797"/>
      <c r="T1797"/>
      <c r="U1797" t="s">
        <v>5686</v>
      </c>
      <c r="V1797" t="s">
        <v>5684</v>
      </c>
      <c r="W1797" t="s">
        <v>5685</v>
      </c>
      <c r="X1797" t="s">
        <v>634</v>
      </c>
      <c r="Y1797" t="s">
        <v>512</v>
      </c>
      <c r="Z1797" t="s">
        <v>54</v>
      </c>
      <c r="AA1797"/>
      <c r="AB1797" t="s">
        <v>43298</v>
      </c>
      <c r="AC1797" t="s">
        <v>50521</v>
      </c>
      <c r="AD1797" t="s">
        <v>5686</v>
      </c>
      <c r="AE1797" t="s">
        <v>565</v>
      </c>
      <c r="AF1797" s="119" t="str">
        <f t="shared" si="114"/>
        <v>NA</v>
      </c>
      <c r="AG1797" s="119"/>
      <c r="AH1797" s="119"/>
      <c r="AI1797" s="119"/>
      <c r="AJ1797" s="119" t="str">
        <f t="shared" si="115"/>
        <v>NA</v>
      </c>
      <c r="AK1797" s="190"/>
      <c r="AL1797" s="191"/>
    </row>
    <row r="1798" spans="1:38" x14ac:dyDescent="0.25">
      <c r="A1798" t="s">
        <v>17558</v>
      </c>
      <c r="B1798" t="s">
        <v>17556</v>
      </c>
      <c r="C1798" t="s">
        <v>17557</v>
      </c>
      <c r="D1798" t="s">
        <v>675</v>
      </c>
      <c r="E1798" t="s">
        <v>17559</v>
      </c>
      <c r="F1798" t="s">
        <v>54</v>
      </c>
      <c r="G1798"/>
      <c r="H1798" t="s">
        <v>44001</v>
      </c>
      <c r="I1798" t="s">
        <v>51152</v>
      </c>
      <c r="J1798" t="s">
        <v>17558</v>
      </c>
      <c r="K1798" t="s">
        <v>565</v>
      </c>
      <c r="L1798" s="119" t="str">
        <f t="shared" si="112"/>
        <v>NA</v>
      </c>
      <c r="M1798" s="119"/>
      <c r="N1798" s="120" t="str">
        <f t="shared" si="113"/>
        <v>NA</v>
      </c>
      <c r="O1798" s="120"/>
      <c r="P1798"/>
      <c r="Q1798"/>
      <c r="R1798"/>
      <c r="S1798"/>
      <c r="T1798"/>
      <c r="U1798" t="s">
        <v>5255</v>
      </c>
      <c r="V1798" t="s">
        <v>5253</v>
      </c>
      <c r="W1798" t="s">
        <v>5254</v>
      </c>
      <c r="X1798" t="s">
        <v>634</v>
      </c>
      <c r="Y1798" t="s">
        <v>512</v>
      </c>
      <c r="Z1798" t="s">
        <v>54</v>
      </c>
      <c r="AA1798"/>
      <c r="AB1798" t="s">
        <v>43298</v>
      </c>
      <c r="AC1798" t="s">
        <v>50521</v>
      </c>
      <c r="AD1798" t="s">
        <v>5255</v>
      </c>
      <c r="AE1798" t="s">
        <v>565</v>
      </c>
      <c r="AF1798" s="119" t="str">
        <f t="shared" si="114"/>
        <v>NA</v>
      </c>
      <c r="AG1798" s="119"/>
      <c r="AH1798" s="119"/>
      <c r="AI1798" s="119"/>
      <c r="AJ1798" s="119" t="str">
        <f t="shared" si="115"/>
        <v>NA</v>
      </c>
      <c r="AK1798" s="190"/>
      <c r="AL1798" s="191"/>
    </row>
    <row r="1799" spans="1:38" x14ac:dyDescent="0.25">
      <c r="A1799" t="s">
        <v>15412</v>
      </c>
      <c r="B1799" t="s">
        <v>15410</v>
      </c>
      <c r="C1799" t="s">
        <v>15411</v>
      </c>
      <c r="D1799" t="s">
        <v>675</v>
      </c>
      <c r="E1799" t="s">
        <v>15413</v>
      </c>
      <c r="F1799" t="s">
        <v>54</v>
      </c>
      <c r="G1799"/>
      <c r="H1799" t="s">
        <v>44002</v>
      </c>
      <c r="I1799" t="s">
        <v>51153</v>
      </c>
      <c r="J1799" t="s">
        <v>15414</v>
      </c>
      <c r="K1799" t="s">
        <v>565</v>
      </c>
      <c r="L1799" s="119" t="str">
        <f t="shared" si="112"/>
        <v>NA</v>
      </c>
      <c r="M1799" s="119"/>
      <c r="N1799" s="120" t="str">
        <f t="shared" si="113"/>
        <v>NA</v>
      </c>
      <c r="O1799" s="120"/>
      <c r="P1799"/>
      <c r="Q1799"/>
      <c r="R1799"/>
      <c r="S1799"/>
      <c r="T1799"/>
      <c r="U1799" t="s">
        <v>4790</v>
      </c>
      <c r="V1799" t="s">
        <v>4788</v>
      </c>
      <c r="W1799" t="s">
        <v>4789</v>
      </c>
      <c r="X1799" t="s">
        <v>634</v>
      </c>
      <c r="Y1799" t="s">
        <v>4791</v>
      </c>
      <c r="Z1799" t="s">
        <v>54</v>
      </c>
      <c r="AA1799"/>
      <c r="AB1799" t="s">
        <v>43299</v>
      </c>
      <c r="AC1799" t="s">
        <v>50522</v>
      </c>
      <c r="AD1799" t="s">
        <v>4790</v>
      </c>
      <c r="AE1799" t="s">
        <v>565</v>
      </c>
      <c r="AF1799" s="119" t="str">
        <f t="shared" si="114"/>
        <v>NA</v>
      </c>
      <c r="AG1799" s="119"/>
      <c r="AH1799" s="119"/>
      <c r="AI1799" s="119"/>
      <c r="AJ1799" s="119" t="str">
        <f t="shared" si="115"/>
        <v>NA</v>
      </c>
      <c r="AK1799" s="190"/>
      <c r="AL1799" s="191"/>
    </row>
    <row r="1800" spans="1:38" x14ac:dyDescent="0.25">
      <c r="A1800" t="s">
        <v>20498</v>
      </c>
      <c r="B1800" t="s">
        <v>20496</v>
      </c>
      <c r="C1800" t="s">
        <v>20497</v>
      </c>
      <c r="D1800" t="s">
        <v>675</v>
      </c>
      <c r="E1800" t="s">
        <v>20499</v>
      </c>
      <c r="F1800" t="s">
        <v>54</v>
      </c>
      <c r="G1800"/>
      <c r="H1800" t="s">
        <v>44003</v>
      </c>
      <c r="I1800" t="s">
        <v>51154</v>
      </c>
      <c r="J1800" t="s">
        <v>20498</v>
      </c>
      <c r="K1800" t="s">
        <v>565</v>
      </c>
      <c r="L1800" s="119" t="str">
        <f t="shared" si="112"/>
        <v>NA</v>
      </c>
      <c r="M1800" s="119"/>
      <c r="N1800" s="120" t="str">
        <f t="shared" si="113"/>
        <v>NA</v>
      </c>
      <c r="O1800" s="120"/>
      <c r="P1800"/>
      <c r="Q1800"/>
      <c r="R1800"/>
      <c r="S1800"/>
      <c r="T1800"/>
      <c r="U1800" t="s">
        <v>5689</v>
      </c>
      <c r="V1800" t="s">
        <v>5687</v>
      </c>
      <c r="W1800" t="s">
        <v>5688</v>
      </c>
      <c r="X1800" t="s">
        <v>634</v>
      </c>
      <c r="Y1800" t="s">
        <v>1358</v>
      </c>
      <c r="Z1800" t="s">
        <v>54</v>
      </c>
      <c r="AA1800"/>
      <c r="AB1800" t="s">
        <v>43300</v>
      </c>
      <c r="AC1800" t="s">
        <v>50523</v>
      </c>
      <c r="AD1800" t="s">
        <v>5689</v>
      </c>
      <c r="AE1800" t="s">
        <v>565</v>
      </c>
      <c r="AF1800" s="119" t="str">
        <f t="shared" si="114"/>
        <v>NA</v>
      </c>
      <c r="AG1800" s="119"/>
      <c r="AH1800" s="119"/>
      <c r="AI1800" s="119"/>
      <c r="AJ1800" s="119" t="str">
        <f t="shared" si="115"/>
        <v>NA</v>
      </c>
      <c r="AK1800" s="190"/>
      <c r="AL1800" s="191"/>
    </row>
    <row r="1801" spans="1:38" x14ac:dyDescent="0.25">
      <c r="A1801" t="s">
        <v>6170</v>
      </c>
      <c r="B1801" t="s">
        <v>6169</v>
      </c>
      <c r="C1801" t="s">
        <v>6113</v>
      </c>
      <c r="D1801" t="s">
        <v>675</v>
      </c>
      <c r="E1801" t="s">
        <v>6171</v>
      </c>
      <c r="F1801" t="s">
        <v>54</v>
      </c>
      <c r="G1801"/>
      <c r="H1801" t="s">
        <v>44004</v>
      </c>
      <c r="I1801" t="s">
        <v>51155</v>
      </c>
      <c r="J1801" t="s">
        <v>6172</v>
      </c>
      <c r="K1801" t="s">
        <v>565</v>
      </c>
      <c r="L1801" s="119" t="str">
        <f t="shared" si="112"/>
        <v>NA</v>
      </c>
      <c r="M1801" s="119"/>
      <c r="N1801" s="120" t="str">
        <f t="shared" si="113"/>
        <v>NA</v>
      </c>
      <c r="O1801" s="120"/>
      <c r="P1801"/>
      <c r="Q1801"/>
      <c r="R1801"/>
      <c r="S1801"/>
      <c r="T1801"/>
      <c r="U1801" t="s">
        <v>5701</v>
      </c>
      <c r="V1801" t="s">
        <v>5699</v>
      </c>
      <c r="W1801" t="s">
        <v>5700</v>
      </c>
      <c r="X1801" t="s">
        <v>634</v>
      </c>
      <c r="Y1801" t="s">
        <v>1498</v>
      </c>
      <c r="Z1801" t="s">
        <v>54</v>
      </c>
      <c r="AA1801"/>
      <c r="AB1801" t="s">
        <v>43301</v>
      </c>
      <c r="AC1801" t="s">
        <v>50524</v>
      </c>
      <c r="AD1801"/>
      <c r="AE1801" t="s">
        <v>565</v>
      </c>
      <c r="AF1801" s="119" t="str">
        <f t="shared" si="114"/>
        <v>NA</v>
      </c>
      <c r="AG1801" s="119"/>
      <c r="AH1801" s="119"/>
      <c r="AI1801" s="119"/>
      <c r="AJ1801" s="119" t="str">
        <f t="shared" si="115"/>
        <v>NA</v>
      </c>
      <c r="AK1801" s="190"/>
      <c r="AL1801" s="191"/>
    </row>
    <row r="1802" spans="1:38" x14ac:dyDescent="0.25">
      <c r="A1802" t="s">
        <v>20265</v>
      </c>
      <c r="B1802" t="s">
        <v>20263</v>
      </c>
      <c r="C1802" t="s">
        <v>20264</v>
      </c>
      <c r="D1802" t="s">
        <v>675</v>
      </c>
      <c r="E1802" t="s">
        <v>20266</v>
      </c>
      <c r="F1802" t="s">
        <v>54</v>
      </c>
      <c r="G1802"/>
      <c r="H1802" t="s">
        <v>44005</v>
      </c>
      <c r="I1802" t="s">
        <v>51156</v>
      </c>
      <c r="J1802"/>
      <c r="K1802" t="s">
        <v>565</v>
      </c>
      <c r="L1802" s="119" t="str">
        <f t="shared" si="112"/>
        <v>NA</v>
      </c>
      <c r="M1802" s="119"/>
      <c r="N1802" s="120" t="str">
        <f t="shared" si="113"/>
        <v>NA</v>
      </c>
      <c r="O1802" s="120"/>
      <c r="P1802"/>
      <c r="Q1802"/>
      <c r="R1802"/>
      <c r="S1802"/>
      <c r="T1802"/>
      <c r="U1802" t="s">
        <v>5245</v>
      </c>
      <c r="V1802" t="s">
        <v>5243</v>
      </c>
      <c r="W1802" t="s">
        <v>5244</v>
      </c>
      <c r="X1802" t="s">
        <v>634</v>
      </c>
      <c r="Y1802" t="s">
        <v>5246</v>
      </c>
      <c r="Z1802" t="s">
        <v>54</v>
      </c>
      <c r="AA1802"/>
      <c r="AB1802" t="s">
        <v>43302</v>
      </c>
      <c r="AC1802" t="s">
        <v>50525</v>
      </c>
      <c r="AD1802"/>
      <c r="AE1802" t="s">
        <v>565</v>
      </c>
      <c r="AF1802" s="119" t="str">
        <f t="shared" si="114"/>
        <v>NA</v>
      </c>
      <c r="AG1802" s="119"/>
      <c r="AH1802" s="119"/>
      <c r="AI1802" s="119"/>
      <c r="AJ1802" s="119" t="str">
        <f t="shared" si="115"/>
        <v>NA</v>
      </c>
      <c r="AK1802" s="190"/>
      <c r="AL1802" s="191"/>
    </row>
    <row r="1803" spans="1:38" x14ac:dyDescent="0.25">
      <c r="A1803" t="s">
        <v>20265</v>
      </c>
      <c r="B1803" t="s">
        <v>20267</v>
      </c>
      <c r="C1803" t="s">
        <v>20268</v>
      </c>
      <c r="D1803" t="s">
        <v>675</v>
      </c>
      <c r="E1803" t="s">
        <v>20266</v>
      </c>
      <c r="F1803" t="s">
        <v>54</v>
      </c>
      <c r="G1803"/>
      <c r="H1803" t="s">
        <v>44005</v>
      </c>
      <c r="I1803" t="s">
        <v>51156</v>
      </c>
      <c r="J1803" t="s">
        <v>20269</v>
      </c>
      <c r="K1803" t="s">
        <v>565</v>
      </c>
      <c r="L1803" s="119" t="str">
        <f t="shared" si="112"/>
        <v>NA</v>
      </c>
      <c r="M1803" s="119"/>
      <c r="N1803" s="120" t="str">
        <f t="shared" si="113"/>
        <v>NA</v>
      </c>
      <c r="O1803" s="120"/>
      <c r="P1803"/>
      <c r="Q1803"/>
      <c r="R1803"/>
      <c r="S1803"/>
      <c r="T1803"/>
      <c r="U1803" t="s">
        <v>4382</v>
      </c>
      <c r="V1803" t="s">
        <v>4380</v>
      </c>
      <c r="W1803" t="s">
        <v>4381</v>
      </c>
      <c r="X1803" t="s">
        <v>634</v>
      </c>
      <c r="Y1803" t="s">
        <v>1122</v>
      </c>
      <c r="Z1803" t="s">
        <v>54</v>
      </c>
      <c r="AA1803"/>
      <c r="AB1803" t="s">
        <v>43303</v>
      </c>
      <c r="AC1803" t="s">
        <v>50526</v>
      </c>
      <c r="AD1803" t="s">
        <v>4383</v>
      </c>
      <c r="AE1803" t="s">
        <v>565</v>
      </c>
      <c r="AF1803" s="119" t="str">
        <f t="shared" si="114"/>
        <v>NA</v>
      </c>
      <c r="AG1803" s="119"/>
      <c r="AH1803" s="119"/>
      <c r="AI1803" s="119"/>
      <c r="AJ1803" s="119" t="str">
        <f t="shared" si="115"/>
        <v>NA</v>
      </c>
      <c r="AK1803" s="190"/>
      <c r="AL1803" s="191"/>
    </row>
    <row r="1804" spans="1:38" x14ac:dyDescent="0.25">
      <c r="A1804" t="s">
        <v>20196</v>
      </c>
      <c r="B1804" t="s">
        <v>20194</v>
      </c>
      <c r="C1804" t="s">
        <v>20195</v>
      </c>
      <c r="D1804" t="s">
        <v>675</v>
      </c>
      <c r="E1804" t="s">
        <v>20197</v>
      </c>
      <c r="F1804" t="s">
        <v>54</v>
      </c>
      <c r="G1804"/>
      <c r="H1804" t="s">
        <v>44006</v>
      </c>
      <c r="I1804" t="s">
        <v>51157</v>
      </c>
      <c r="J1804"/>
      <c r="K1804" t="s">
        <v>565</v>
      </c>
      <c r="L1804" s="119" t="str">
        <f t="shared" si="112"/>
        <v>NA</v>
      </c>
      <c r="M1804" s="119"/>
      <c r="N1804" s="120" t="str">
        <f t="shared" si="113"/>
        <v>NA</v>
      </c>
      <c r="O1804" s="120"/>
      <c r="P1804"/>
      <c r="Q1804"/>
      <c r="R1804"/>
      <c r="S1804"/>
      <c r="T1804"/>
      <c r="U1804" t="s">
        <v>4166</v>
      </c>
      <c r="V1804" t="s">
        <v>4836</v>
      </c>
      <c r="W1804" t="s">
        <v>4837</v>
      </c>
      <c r="X1804" t="s">
        <v>634</v>
      </c>
      <c r="Y1804" t="s">
        <v>1012</v>
      </c>
      <c r="Z1804" t="s">
        <v>54</v>
      </c>
      <c r="AA1804"/>
      <c r="AB1804" t="s">
        <v>43304</v>
      </c>
      <c r="AC1804" t="s">
        <v>50527</v>
      </c>
      <c r="AD1804" t="s">
        <v>4166</v>
      </c>
      <c r="AE1804" t="s">
        <v>565</v>
      </c>
      <c r="AF1804" s="119" t="str">
        <f t="shared" si="114"/>
        <v>NA</v>
      </c>
      <c r="AG1804" s="119"/>
      <c r="AH1804" s="119"/>
      <c r="AI1804" s="119"/>
      <c r="AJ1804" s="119" t="str">
        <f t="shared" si="115"/>
        <v>NA</v>
      </c>
      <c r="AK1804" s="190"/>
      <c r="AL1804" s="191"/>
    </row>
    <row r="1805" spans="1:38" x14ac:dyDescent="0.25">
      <c r="A1805" t="s">
        <v>8096</v>
      </c>
      <c r="B1805" t="s">
        <v>8094</v>
      </c>
      <c r="C1805" t="s">
        <v>8095</v>
      </c>
      <c r="D1805" t="s">
        <v>675</v>
      </c>
      <c r="E1805" t="s">
        <v>8097</v>
      </c>
      <c r="F1805" t="s">
        <v>54</v>
      </c>
      <c r="G1805"/>
      <c r="H1805" t="s">
        <v>44007</v>
      </c>
      <c r="I1805" t="s">
        <v>51158</v>
      </c>
      <c r="J1805" t="s">
        <v>8098</v>
      </c>
      <c r="K1805" t="s">
        <v>105</v>
      </c>
      <c r="L1805" s="119" t="str">
        <f t="shared" si="112"/>
        <v>NA</v>
      </c>
      <c r="M1805" s="119"/>
      <c r="N1805" s="120" t="str">
        <f t="shared" si="113"/>
        <v>NA</v>
      </c>
      <c r="O1805" s="120"/>
      <c r="P1805"/>
      <c r="Q1805"/>
      <c r="R1805"/>
      <c r="S1805"/>
      <c r="T1805"/>
      <c r="U1805" t="s">
        <v>5713</v>
      </c>
      <c r="V1805" t="s">
        <v>5711</v>
      </c>
      <c r="W1805" t="s">
        <v>5712</v>
      </c>
      <c r="X1805" t="s">
        <v>634</v>
      </c>
      <c r="Y1805" t="s">
        <v>1224</v>
      </c>
      <c r="Z1805" t="s">
        <v>54</v>
      </c>
      <c r="AA1805"/>
      <c r="AB1805" t="s">
        <v>43305</v>
      </c>
      <c r="AC1805" t="s">
        <v>50528</v>
      </c>
      <c r="AD1805" t="s">
        <v>5713</v>
      </c>
      <c r="AE1805" t="s">
        <v>565</v>
      </c>
      <c r="AF1805" s="119" t="str">
        <f t="shared" si="114"/>
        <v>NA</v>
      </c>
      <c r="AG1805" s="119"/>
      <c r="AH1805" s="119"/>
      <c r="AI1805" s="119"/>
      <c r="AJ1805" s="119" t="str">
        <f t="shared" si="115"/>
        <v>NA</v>
      </c>
      <c r="AK1805" s="190"/>
      <c r="AL1805" s="191"/>
    </row>
    <row r="1806" spans="1:38" x14ac:dyDescent="0.25">
      <c r="A1806" t="s">
        <v>18803</v>
      </c>
      <c r="B1806" t="s">
        <v>18801</v>
      </c>
      <c r="C1806" t="s">
        <v>18802</v>
      </c>
      <c r="D1806" t="s">
        <v>675</v>
      </c>
      <c r="E1806" t="s">
        <v>3231</v>
      </c>
      <c r="F1806" t="s">
        <v>54</v>
      </c>
      <c r="G1806"/>
      <c r="H1806" t="s">
        <v>44008</v>
      </c>
      <c r="I1806" t="s">
        <v>51159</v>
      </c>
      <c r="J1806" t="s">
        <v>18804</v>
      </c>
      <c r="K1806" t="s">
        <v>565</v>
      </c>
      <c r="L1806" s="119" t="str">
        <f t="shared" si="112"/>
        <v>NA</v>
      </c>
      <c r="M1806" s="119"/>
      <c r="N1806" s="120" t="str">
        <f t="shared" si="113"/>
        <v>NA</v>
      </c>
      <c r="O1806" s="120"/>
      <c r="P1806"/>
      <c r="Q1806"/>
      <c r="R1806"/>
      <c r="S1806"/>
      <c r="T1806"/>
      <c r="U1806" t="s">
        <v>4136</v>
      </c>
      <c r="V1806" t="s">
        <v>4538</v>
      </c>
      <c r="W1806" t="s">
        <v>4539</v>
      </c>
      <c r="X1806" t="s">
        <v>634</v>
      </c>
      <c r="Y1806" t="s">
        <v>1224</v>
      </c>
      <c r="Z1806" t="s">
        <v>54</v>
      </c>
      <c r="AA1806"/>
      <c r="AB1806" t="s">
        <v>43305</v>
      </c>
      <c r="AC1806" t="s">
        <v>50528</v>
      </c>
      <c r="AD1806" t="s">
        <v>4540</v>
      </c>
      <c r="AE1806" t="s">
        <v>565</v>
      </c>
      <c r="AF1806" s="119" t="str">
        <f t="shared" si="114"/>
        <v>NA</v>
      </c>
      <c r="AG1806" s="119"/>
      <c r="AH1806" s="119"/>
      <c r="AI1806" s="119"/>
      <c r="AJ1806" s="119" t="str">
        <f t="shared" si="115"/>
        <v>NA</v>
      </c>
      <c r="AK1806" s="190"/>
      <c r="AL1806" s="191"/>
    </row>
    <row r="1807" spans="1:38" x14ac:dyDescent="0.25">
      <c r="A1807" t="s">
        <v>17945</v>
      </c>
      <c r="B1807" t="s">
        <v>17943</v>
      </c>
      <c r="C1807" t="s">
        <v>17944</v>
      </c>
      <c r="D1807" t="s">
        <v>675</v>
      </c>
      <c r="E1807" t="s">
        <v>8327</v>
      </c>
      <c r="F1807" t="s">
        <v>54</v>
      </c>
      <c r="G1807"/>
      <c r="H1807" t="s">
        <v>44009</v>
      </c>
      <c r="I1807" t="s">
        <v>51160</v>
      </c>
      <c r="J1807" t="s">
        <v>17946</v>
      </c>
      <c r="K1807" t="s">
        <v>565</v>
      </c>
      <c r="L1807" s="119" t="str">
        <f t="shared" si="112"/>
        <v>NA</v>
      </c>
      <c r="M1807" s="119"/>
      <c r="N1807" s="120" t="str">
        <f t="shared" si="113"/>
        <v>NA</v>
      </c>
      <c r="O1807" s="120"/>
      <c r="P1807"/>
      <c r="Q1807"/>
      <c r="R1807"/>
      <c r="S1807"/>
      <c r="T1807"/>
      <c r="U1807" t="s">
        <v>5412</v>
      </c>
      <c r="V1807" t="s">
        <v>5410</v>
      </c>
      <c r="W1807" t="s">
        <v>5411</v>
      </c>
      <c r="X1807" t="s">
        <v>634</v>
      </c>
      <c r="Y1807" t="s">
        <v>1224</v>
      </c>
      <c r="Z1807" t="s">
        <v>54</v>
      </c>
      <c r="AA1807"/>
      <c r="AB1807" t="s">
        <v>43305</v>
      </c>
      <c r="AC1807" t="s">
        <v>50528</v>
      </c>
      <c r="AD1807" t="s">
        <v>5413</v>
      </c>
      <c r="AE1807" t="s">
        <v>565</v>
      </c>
      <c r="AF1807" s="119" t="str">
        <f t="shared" si="114"/>
        <v>NA</v>
      </c>
      <c r="AG1807" s="119"/>
      <c r="AH1807" s="119"/>
      <c r="AI1807" s="119"/>
      <c r="AJ1807" s="119" t="str">
        <f t="shared" si="115"/>
        <v>NA</v>
      </c>
      <c r="AK1807" s="190"/>
      <c r="AL1807" s="191"/>
    </row>
    <row r="1808" spans="1:38" x14ac:dyDescent="0.25">
      <c r="A1808" t="s">
        <v>8326</v>
      </c>
      <c r="B1808" t="s">
        <v>8324</v>
      </c>
      <c r="C1808" t="s">
        <v>8325</v>
      </c>
      <c r="D1808" t="s">
        <v>675</v>
      </c>
      <c r="E1808" t="s">
        <v>8327</v>
      </c>
      <c r="F1808" t="s">
        <v>54</v>
      </c>
      <c r="G1808"/>
      <c r="H1808" t="s">
        <v>44010</v>
      </c>
      <c r="I1808" t="s">
        <v>51160</v>
      </c>
      <c r="J1808" t="s">
        <v>8328</v>
      </c>
      <c r="K1808" t="s">
        <v>105</v>
      </c>
      <c r="L1808" s="119" t="str">
        <f t="shared" si="112"/>
        <v>NA</v>
      </c>
      <c r="M1808" s="119"/>
      <c r="N1808" s="120" t="str">
        <f t="shared" si="113"/>
        <v>NA</v>
      </c>
      <c r="O1808" s="120"/>
      <c r="P1808"/>
      <c r="Q1808"/>
      <c r="R1808"/>
      <c r="S1808"/>
      <c r="T1808"/>
      <c r="U1808" t="s">
        <v>5409</v>
      </c>
      <c r="V1808" t="s">
        <v>5407</v>
      </c>
      <c r="W1808" t="s">
        <v>5408</v>
      </c>
      <c r="X1808" t="s">
        <v>634</v>
      </c>
      <c r="Y1808" t="s">
        <v>1224</v>
      </c>
      <c r="Z1808" t="s">
        <v>54</v>
      </c>
      <c r="AA1808"/>
      <c r="AB1808" t="s">
        <v>43305</v>
      </c>
      <c r="AC1808" t="s">
        <v>50528</v>
      </c>
      <c r="AD1808" t="s">
        <v>5409</v>
      </c>
      <c r="AE1808" t="s">
        <v>565</v>
      </c>
      <c r="AF1808" s="119" t="str">
        <f t="shared" si="114"/>
        <v>NA</v>
      </c>
      <c r="AG1808" s="119"/>
      <c r="AH1808" s="119"/>
      <c r="AI1808" s="119"/>
      <c r="AJ1808" s="119" t="str">
        <f t="shared" si="115"/>
        <v>NA</v>
      </c>
      <c r="AK1808" s="190"/>
      <c r="AL1808" s="191"/>
    </row>
    <row r="1809" spans="1:38" x14ac:dyDescent="0.25">
      <c r="A1809" t="s">
        <v>15338</v>
      </c>
      <c r="B1809" t="s">
        <v>15336</v>
      </c>
      <c r="C1809" t="s">
        <v>15337</v>
      </c>
      <c r="D1809" t="s">
        <v>675</v>
      </c>
      <c r="E1809" t="s">
        <v>3270</v>
      </c>
      <c r="F1809" t="s">
        <v>54</v>
      </c>
      <c r="G1809"/>
      <c r="H1809" t="s">
        <v>44011</v>
      </c>
      <c r="I1809" t="s">
        <v>51161</v>
      </c>
      <c r="J1809" t="s">
        <v>15339</v>
      </c>
      <c r="K1809" t="s">
        <v>565</v>
      </c>
      <c r="L1809" s="119" t="str">
        <f t="shared" si="112"/>
        <v>NA</v>
      </c>
      <c r="M1809" s="119"/>
      <c r="N1809" s="120" t="str">
        <f t="shared" si="113"/>
        <v>NA</v>
      </c>
      <c r="O1809" s="120"/>
      <c r="P1809"/>
      <c r="Q1809"/>
      <c r="R1809"/>
      <c r="S1809"/>
      <c r="T1809"/>
      <c r="U1809" t="s">
        <v>3973</v>
      </c>
      <c r="V1809" t="s">
        <v>3971</v>
      </c>
      <c r="W1809" t="s">
        <v>3972</v>
      </c>
      <c r="X1809" t="s">
        <v>634</v>
      </c>
      <c r="Y1809" t="s">
        <v>453</v>
      </c>
      <c r="Z1809" t="s">
        <v>54</v>
      </c>
      <c r="AA1809"/>
      <c r="AB1809" t="s">
        <v>43306</v>
      </c>
      <c r="AC1809" t="s">
        <v>50529</v>
      </c>
      <c r="AD1809"/>
      <c r="AE1809" t="s">
        <v>565</v>
      </c>
      <c r="AF1809" s="119" t="str">
        <f t="shared" si="114"/>
        <v>NA</v>
      </c>
      <c r="AG1809" s="119"/>
      <c r="AH1809" s="119"/>
      <c r="AI1809" s="119"/>
      <c r="AJ1809" s="119" t="str">
        <f t="shared" si="115"/>
        <v>NA</v>
      </c>
      <c r="AK1809" s="190"/>
      <c r="AL1809" s="191"/>
    </row>
    <row r="1810" spans="1:38" x14ac:dyDescent="0.25">
      <c r="A1810" t="s">
        <v>15342</v>
      </c>
      <c r="B1810" t="s">
        <v>15340</v>
      </c>
      <c r="C1810" t="s">
        <v>15341</v>
      </c>
      <c r="D1810" t="s">
        <v>675</v>
      </c>
      <c r="E1810" t="s">
        <v>3270</v>
      </c>
      <c r="F1810" t="s">
        <v>54</v>
      </c>
      <c r="G1810"/>
      <c r="H1810" t="s">
        <v>44011</v>
      </c>
      <c r="I1810" t="s">
        <v>51161</v>
      </c>
      <c r="J1810"/>
      <c r="K1810" t="s">
        <v>565</v>
      </c>
      <c r="L1810" s="119" t="str">
        <f t="shared" si="112"/>
        <v>NA</v>
      </c>
      <c r="M1810" s="119"/>
      <c r="N1810" s="120" t="str">
        <f t="shared" si="113"/>
        <v>NA</v>
      </c>
      <c r="O1810" s="120"/>
      <c r="P1810"/>
      <c r="Q1810"/>
      <c r="R1810"/>
      <c r="S1810"/>
      <c r="T1810"/>
      <c r="U1810" t="s">
        <v>5606</v>
      </c>
      <c r="V1810" t="s">
        <v>5604</v>
      </c>
      <c r="W1810" t="s">
        <v>5605</v>
      </c>
      <c r="X1810" t="s">
        <v>634</v>
      </c>
      <c r="Y1810" t="s">
        <v>453</v>
      </c>
      <c r="Z1810" t="s">
        <v>54</v>
      </c>
      <c r="AA1810"/>
      <c r="AB1810" t="s">
        <v>43306</v>
      </c>
      <c r="AC1810" t="s">
        <v>50529</v>
      </c>
      <c r="AD1810" t="s">
        <v>5606</v>
      </c>
      <c r="AE1810" t="s">
        <v>565</v>
      </c>
      <c r="AF1810" s="119" t="str">
        <f t="shared" si="114"/>
        <v>NA</v>
      </c>
      <c r="AG1810" s="119"/>
      <c r="AH1810" s="119"/>
      <c r="AI1810" s="119"/>
      <c r="AJ1810" s="119" t="str">
        <f t="shared" si="115"/>
        <v>NA</v>
      </c>
      <c r="AK1810" s="190"/>
      <c r="AL1810" s="191"/>
    </row>
    <row r="1811" spans="1:38" x14ac:dyDescent="0.25">
      <c r="A1811" t="s">
        <v>18035</v>
      </c>
      <c r="B1811" t="s">
        <v>18033</v>
      </c>
      <c r="C1811" t="s">
        <v>18034</v>
      </c>
      <c r="D1811" t="s">
        <v>675</v>
      </c>
      <c r="E1811" t="s">
        <v>3270</v>
      </c>
      <c r="F1811" t="s">
        <v>54</v>
      </c>
      <c r="G1811"/>
      <c r="H1811" t="s">
        <v>44011</v>
      </c>
      <c r="I1811" t="s">
        <v>51161</v>
      </c>
      <c r="J1811"/>
      <c r="K1811" t="s">
        <v>565</v>
      </c>
      <c r="L1811" s="119" t="str">
        <f t="shared" si="112"/>
        <v>NA</v>
      </c>
      <c r="M1811" s="119"/>
      <c r="N1811" s="120" t="str">
        <f t="shared" si="113"/>
        <v>NA</v>
      </c>
      <c r="O1811" s="120"/>
      <c r="P1811"/>
      <c r="Q1811"/>
      <c r="R1811"/>
      <c r="S1811"/>
      <c r="T1811"/>
      <c r="U1811" t="s">
        <v>4705</v>
      </c>
      <c r="V1811" t="s">
        <v>4703</v>
      </c>
      <c r="W1811" t="s">
        <v>4704</v>
      </c>
      <c r="X1811" t="s">
        <v>634</v>
      </c>
      <c r="Y1811" t="s">
        <v>4706</v>
      </c>
      <c r="Z1811" t="s">
        <v>54</v>
      </c>
      <c r="AA1811"/>
      <c r="AB1811" t="s">
        <v>43307</v>
      </c>
      <c r="AC1811" t="s">
        <v>50530</v>
      </c>
      <c r="AD1811"/>
      <c r="AE1811" t="s">
        <v>565</v>
      </c>
      <c r="AF1811" s="119" t="str">
        <f t="shared" si="114"/>
        <v>NA</v>
      </c>
      <c r="AG1811" s="119"/>
      <c r="AH1811" s="119"/>
      <c r="AI1811" s="119"/>
      <c r="AJ1811" s="119" t="str">
        <f t="shared" si="115"/>
        <v>NA</v>
      </c>
      <c r="AK1811" s="190"/>
      <c r="AL1811" s="191"/>
    </row>
    <row r="1812" spans="1:38" x14ac:dyDescent="0.25">
      <c r="A1812" t="s">
        <v>19408</v>
      </c>
      <c r="B1812" t="s">
        <v>19406</v>
      </c>
      <c r="C1812" t="s">
        <v>19407</v>
      </c>
      <c r="D1812" t="s">
        <v>675</v>
      </c>
      <c r="E1812" t="s">
        <v>3270</v>
      </c>
      <c r="F1812" t="s">
        <v>54</v>
      </c>
      <c r="G1812"/>
      <c r="H1812" t="s">
        <v>44011</v>
      </c>
      <c r="I1812" t="s">
        <v>51161</v>
      </c>
      <c r="J1812"/>
      <c r="K1812" t="s">
        <v>565</v>
      </c>
      <c r="L1812" s="119" t="str">
        <f t="shared" si="112"/>
        <v>NA</v>
      </c>
      <c r="M1812" s="119"/>
      <c r="N1812" s="120" t="str">
        <f t="shared" si="113"/>
        <v>NA</v>
      </c>
      <c r="O1812" s="120"/>
      <c r="P1812"/>
      <c r="Q1812"/>
      <c r="R1812"/>
      <c r="S1812"/>
      <c r="T1812"/>
      <c r="U1812" t="s">
        <v>4694</v>
      </c>
      <c r="V1812" t="s">
        <v>4692</v>
      </c>
      <c r="W1812" t="s">
        <v>4693</v>
      </c>
      <c r="X1812" t="s">
        <v>634</v>
      </c>
      <c r="Y1812" t="s">
        <v>3609</v>
      </c>
      <c r="Z1812" t="s">
        <v>54</v>
      </c>
      <c r="AA1812"/>
      <c r="AB1812" t="s">
        <v>43308</v>
      </c>
      <c r="AC1812" t="s">
        <v>50531</v>
      </c>
      <c r="AD1812" t="s">
        <v>4694</v>
      </c>
      <c r="AE1812" t="s">
        <v>565</v>
      </c>
      <c r="AF1812" s="119" t="str">
        <f t="shared" si="114"/>
        <v>NA</v>
      </c>
      <c r="AG1812" s="119"/>
      <c r="AH1812" s="119"/>
      <c r="AI1812" s="119"/>
      <c r="AJ1812" s="119" t="str">
        <f t="shared" si="115"/>
        <v>NA</v>
      </c>
      <c r="AK1812" s="190"/>
      <c r="AL1812" s="191"/>
    </row>
    <row r="1813" spans="1:38" x14ac:dyDescent="0.25">
      <c r="A1813" t="s">
        <v>12408</v>
      </c>
      <c r="B1813" t="s">
        <v>12407</v>
      </c>
      <c r="C1813" t="s">
        <v>5069</v>
      </c>
      <c r="D1813" t="s">
        <v>675</v>
      </c>
      <c r="E1813" t="s">
        <v>3270</v>
      </c>
      <c r="F1813" t="s">
        <v>54</v>
      </c>
      <c r="G1813"/>
      <c r="H1813" t="s">
        <v>44012</v>
      </c>
      <c r="I1813" t="s">
        <v>51161</v>
      </c>
      <c r="J1813" t="s">
        <v>12408</v>
      </c>
      <c r="K1813" t="s">
        <v>565</v>
      </c>
      <c r="L1813" s="119" t="str">
        <f t="shared" si="112"/>
        <v>NA</v>
      </c>
      <c r="M1813" s="119"/>
      <c r="N1813" s="120" t="str">
        <f t="shared" si="113"/>
        <v>NA</v>
      </c>
      <c r="O1813" s="120"/>
      <c r="P1813"/>
      <c r="Q1813"/>
      <c r="R1813"/>
      <c r="S1813"/>
      <c r="T1813"/>
      <c r="U1813" t="s">
        <v>4646</v>
      </c>
      <c r="V1813" t="s">
        <v>4644</v>
      </c>
      <c r="W1813" t="s">
        <v>4645</v>
      </c>
      <c r="X1813" t="s">
        <v>634</v>
      </c>
      <c r="Y1813" t="s">
        <v>2290</v>
      </c>
      <c r="Z1813" t="s">
        <v>54</v>
      </c>
      <c r="AA1813"/>
      <c r="AB1813" t="s">
        <v>43309</v>
      </c>
      <c r="AC1813" t="s">
        <v>50532</v>
      </c>
      <c r="AD1813" t="s">
        <v>4646</v>
      </c>
      <c r="AE1813" t="s">
        <v>565</v>
      </c>
      <c r="AF1813" s="119" t="str">
        <f t="shared" si="114"/>
        <v>NA</v>
      </c>
      <c r="AG1813" s="119"/>
      <c r="AH1813" s="119"/>
      <c r="AI1813" s="119"/>
      <c r="AJ1813" s="119" t="str">
        <f t="shared" si="115"/>
        <v>NA</v>
      </c>
      <c r="AK1813" s="190"/>
      <c r="AL1813" s="191"/>
    </row>
    <row r="1814" spans="1:38" x14ac:dyDescent="0.25">
      <c r="A1814" t="s">
        <v>20829</v>
      </c>
      <c r="B1814" t="s">
        <v>20828</v>
      </c>
      <c r="C1814" t="s">
        <v>20820</v>
      </c>
      <c r="D1814" t="s">
        <v>675</v>
      </c>
      <c r="E1814" t="s">
        <v>3270</v>
      </c>
      <c r="F1814" t="s">
        <v>54</v>
      </c>
      <c r="G1814"/>
      <c r="H1814" t="s">
        <v>44012</v>
      </c>
      <c r="I1814" t="s">
        <v>51161</v>
      </c>
      <c r="J1814" t="s">
        <v>20830</v>
      </c>
      <c r="K1814" t="s">
        <v>565</v>
      </c>
      <c r="L1814" s="119" t="str">
        <f t="shared" si="112"/>
        <v>NA</v>
      </c>
      <c r="M1814" s="119"/>
      <c r="N1814" s="120" t="str">
        <f t="shared" si="113"/>
        <v>NA</v>
      </c>
      <c r="O1814" s="120"/>
      <c r="P1814"/>
      <c r="Q1814"/>
      <c r="R1814"/>
      <c r="S1814"/>
      <c r="T1814"/>
      <c r="U1814" t="s">
        <v>5323</v>
      </c>
      <c r="V1814" t="s">
        <v>5321</v>
      </c>
      <c r="W1814" t="s">
        <v>5322</v>
      </c>
      <c r="X1814" t="s">
        <v>634</v>
      </c>
      <c r="Y1814" t="s">
        <v>2519</v>
      </c>
      <c r="Z1814" t="s">
        <v>54</v>
      </c>
      <c r="AA1814"/>
      <c r="AB1814" t="s">
        <v>43310</v>
      </c>
      <c r="AC1814" t="s">
        <v>50533</v>
      </c>
      <c r="AD1814"/>
      <c r="AE1814" t="s">
        <v>565</v>
      </c>
      <c r="AF1814" s="119" t="str">
        <f t="shared" si="114"/>
        <v>NA</v>
      </c>
      <c r="AG1814" s="119"/>
      <c r="AH1814" s="119"/>
      <c r="AI1814" s="119"/>
      <c r="AJ1814" s="119" t="str">
        <f t="shared" si="115"/>
        <v>NA</v>
      </c>
      <c r="AK1814" s="190"/>
      <c r="AL1814" s="191"/>
    </row>
    <row r="1815" spans="1:38" x14ac:dyDescent="0.25">
      <c r="A1815" t="s">
        <v>20877</v>
      </c>
      <c r="B1815" t="s">
        <v>20875</v>
      </c>
      <c r="C1815" t="s">
        <v>20876</v>
      </c>
      <c r="D1815" t="s">
        <v>675</v>
      </c>
      <c r="E1815" t="s">
        <v>3270</v>
      </c>
      <c r="F1815" t="s">
        <v>54</v>
      </c>
      <c r="G1815"/>
      <c r="H1815" t="s">
        <v>44012</v>
      </c>
      <c r="I1815" t="s">
        <v>51161</v>
      </c>
      <c r="J1815" t="s">
        <v>20878</v>
      </c>
      <c r="K1815" t="s">
        <v>105</v>
      </c>
      <c r="L1815" s="119" t="str">
        <f t="shared" si="112"/>
        <v>NA</v>
      </c>
      <c r="M1815" s="119"/>
      <c r="N1815" s="120" t="str">
        <f t="shared" si="113"/>
        <v>NA</v>
      </c>
      <c r="O1815" s="120"/>
      <c r="P1815"/>
      <c r="Q1815"/>
      <c r="R1815"/>
      <c r="S1815"/>
      <c r="T1815"/>
      <c r="U1815" t="s">
        <v>4256</v>
      </c>
      <c r="V1815" t="s">
        <v>4254</v>
      </c>
      <c r="W1815" t="s">
        <v>4255</v>
      </c>
      <c r="X1815" t="s">
        <v>634</v>
      </c>
      <c r="Y1815" t="s">
        <v>2519</v>
      </c>
      <c r="Z1815" t="s">
        <v>54</v>
      </c>
      <c r="AA1815"/>
      <c r="AB1815" t="s">
        <v>43310</v>
      </c>
      <c r="AC1815" t="s">
        <v>50533</v>
      </c>
      <c r="AD1815"/>
      <c r="AE1815" t="s">
        <v>565</v>
      </c>
      <c r="AF1815" s="119" t="str">
        <f t="shared" si="114"/>
        <v>NA</v>
      </c>
      <c r="AG1815" s="119"/>
      <c r="AH1815" s="119"/>
      <c r="AI1815" s="119"/>
      <c r="AJ1815" s="119" t="str">
        <f t="shared" si="115"/>
        <v>NA</v>
      </c>
      <c r="AK1815" s="190"/>
      <c r="AL1815" s="191"/>
    </row>
    <row r="1816" spans="1:38" x14ac:dyDescent="0.25">
      <c r="A1816" t="s">
        <v>10081</v>
      </c>
      <c r="B1816" t="s">
        <v>10079</v>
      </c>
      <c r="C1816" t="s">
        <v>10080</v>
      </c>
      <c r="D1816" t="s">
        <v>675</v>
      </c>
      <c r="E1816" t="s">
        <v>3270</v>
      </c>
      <c r="F1816" t="s">
        <v>54</v>
      </c>
      <c r="G1816"/>
      <c r="H1816" t="s">
        <v>44013</v>
      </c>
      <c r="I1816" t="s">
        <v>51161</v>
      </c>
      <c r="J1816" t="s">
        <v>10081</v>
      </c>
      <c r="K1816" t="s">
        <v>105</v>
      </c>
      <c r="L1816" s="119" t="str">
        <f t="shared" si="112"/>
        <v>NA</v>
      </c>
      <c r="M1816" s="119"/>
      <c r="N1816" s="120" t="str">
        <f t="shared" si="113"/>
        <v>NA</v>
      </c>
      <c r="O1816" s="120"/>
      <c r="P1816"/>
      <c r="Q1816"/>
      <c r="R1816"/>
      <c r="S1816"/>
      <c r="T1816"/>
      <c r="U1816" t="s">
        <v>3950</v>
      </c>
      <c r="V1816" t="s">
        <v>3948</v>
      </c>
      <c r="W1816" t="s">
        <v>3949</v>
      </c>
      <c r="X1816" t="s">
        <v>634</v>
      </c>
      <c r="Y1816" t="s">
        <v>199</v>
      </c>
      <c r="Z1816" t="s">
        <v>54</v>
      </c>
      <c r="AA1816"/>
      <c r="AB1816" t="s">
        <v>43311</v>
      </c>
      <c r="AC1816" t="s">
        <v>50534</v>
      </c>
      <c r="AD1816"/>
      <c r="AE1816" t="s">
        <v>565</v>
      </c>
      <c r="AF1816" s="119" t="str">
        <f t="shared" si="114"/>
        <v>NA</v>
      </c>
      <c r="AG1816" s="119"/>
      <c r="AH1816" s="119"/>
      <c r="AI1816" s="119"/>
      <c r="AJ1816" s="119" t="str">
        <f t="shared" si="115"/>
        <v>NA</v>
      </c>
      <c r="AK1816" s="190"/>
      <c r="AL1816" s="191"/>
    </row>
    <row r="1817" spans="1:38" x14ac:dyDescent="0.25">
      <c r="A1817" t="s">
        <v>9806</v>
      </c>
      <c r="B1817" t="s">
        <v>9804</v>
      </c>
      <c r="C1817" t="s">
        <v>9805</v>
      </c>
      <c r="D1817" t="s">
        <v>675</v>
      </c>
      <c r="E1817" t="s">
        <v>3270</v>
      </c>
      <c r="F1817" t="s">
        <v>54</v>
      </c>
      <c r="G1817"/>
      <c r="H1817" t="s">
        <v>44013</v>
      </c>
      <c r="I1817" t="s">
        <v>51161</v>
      </c>
      <c r="J1817"/>
      <c r="K1817" t="s">
        <v>105</v>
      </c>
      <c r="L1817" s="119" t="str">
        <f t="shared" si="112"/>
        <v>NA</v>
      </c>
      <c r="M1817" s="119"/>
      <c r="N1817" s="120" t="str">
        <f t="shared" si="113"/>
        <v>NA</v>
      </c>
      <c r="O1817" s="120"/>
      <c r="P1817"/>
      <c r="Q1817"/>
      <c r="R1817"/>
      <c r="S1817"/>
      <c r="T1817"/>
      <c r="U1817" t="s">
        <v>5251</v>
      </c>
      <c r="V1817" t="s">
        <v>5250</v>
      </c>
      <c r="W1817" t="s">
        <v>3949</v>
      </c>
      <c r="X1817" t="s">
        <v>634</v>
      </c>
      <c r="Y1817" t="s">
        <v>5252</v>
      </c>
      <c r="Z1817" t="s">
        <v>54</v>
      </c>
      <c r="AA1817"/>
      <c r="AB1817" t="s">
        <v>43312</v>
      </c>
      <c r="AC1817" t="s">
        <v>50535</v>
      </c>
      <c r="AD1817"/>
      <c r="AE1817" t="s">
        <v>565</v>
      </c>
      <c r="AF1817" s="119" t="str">
        <f t="shared" si="114"/>
        <v>NA</v>
      </c>
      <c r="AG1817" s="119"/>
      <c r="AH1817" s="119"/>
      <c r="AI1817" s="119"/>
      <c r="AJ1817" s="119" t="str">
        <f t="shared" si="115"/>
        <v>NA</v>
      </c>
      <c r="AK1817" s="190"/>
      <c r="AL1817" s="191"/>
    </row>
    <row r="1818" spans="1:38" x14ac:dyDescent="0.25">
      <c r="A1818" t="s">
        <v>8983</v>
      </c>
      <c r="B1818" t="s">
        <v>8981</v>
      </c>
      <c r="C1818" t="s">
        <v>8982</v>
      </c>
      <c r="D1818" t="s">
        <v>675</v>
      </c>
      <c r="E1818" t="s">
        <v>3270</v>
      </c>
      <c r="F1818" t="s">
        <v>54</v>
      </c>
      <c r="G1818"/>
      <c r="H1818" t="s">
        <v>44013</v>
      </c>
      <c r="I1818" t="s">
        <v>51161</v>
      </c>
      <c r="J1818" t="s">
        <v>8983</v>
      </c>
      <c r="K1818" t="s">
        <v>105</v>
      </c>
      <c r="L1818" s="119" t="str">
        <f t="shared" si="112"/>
        <v>NA</v>
      </c>
      <c r="M1818" s="119"/>
      <c r="N1818" s="120" t="str">
        <f t="shared" si="113"/>
        <v>NA</v>
      </c>
      <c r="O1818" s="120"/>
      <c r="P1818"/>
      <c r="Q1818"/>
      <c r="R1818"/>
      <c r="S1818"/>
      <c r="T1818"/>
      <c r="U1818" t="s">
        <v>5498</v>
      </c>
      <c r="V1818" t="s">
        <v>5497</v>
      </c>
      <c r="W1818" t="s">
        <v>3975</v>
      </c>
      <c r="X1818" t="s">
        <v>634</v>
      </c>
      <c r="Y1818" t="s">
        <v>5499</v>
      </c>
      <c r="Z1818" t="s">
        <v>54</v>
      </c>
      <c r="AA1818"/>
      <c r="AB1818" t="s">
        <v>43313</v>
      </c>
      <c r="AC1818" t="s">
        <v>50536</v>
      </c>
      <c r="AD1818" t="s">
        <v>5498</v>
      </c>
      <c r="AE1818" t="s">
        <v>565</v>
      </c>
      <c r="AF1818" s="119" t="str">
        <f t="shared" si="114"/>
        <v>NA</v>
      </c>
      <c r="AG1818" s="119"/>
      <c r="AH1818" s="119"/>
      <c r="AI1818" s="119"/>
      <c r="AJ1818" s="119" t="str">
        <f t="shared" si="115"/>
        <v>NA</v>
      </c>
      <c r="AK1818" s="190"/>
      <c r="AL1818" s="191"/>
    </row>
    <row r="1819" spans="1:38" x14ac:dyDescent="0.25">
      <c r="A1819" t="s">
        <v>9549</v>
      </c>
      <c r="B1819" t="s">
        <v>9547</v>
      </c>
      <c r="C1819" t="s">
        <v>9548</v>
      </c>
      <c r="D1819" t="s">
        <v>675</v>
      </c>
      <c r="E1819" t="s">
        <v>3270</v>
      </c>
      <c r="F1819" t="s">
        <v>54</v>
      </c>
      <c r="G1819"/>
      <c r="H1819" t="s">
        <v>44013</v>
      </c>
      <c r="I1819" t="s">
        <v>51161</v>
      </c>
      <c r="J1819"/>
      <c r="K1819" t="s">
        <v>105</v>
      </c>
      <c r="L1819" s="119" t="str">
        <f t="shared" si="112"/>
        <v>NA</v>
      </c>
      <c r="M1819" s="119"/>
      <c r="N1819" s="120" t="str">
        <f t="shared" si="113"/>
        <v>NA</v>
      </c>
      <c r="O1819" s="120"/>
      <c r="P1819"/>
      <c r="Q1819"/>
      <c r="R1819"/>
      <c r="S1819"/>
      <c r="T1819"/>
      <c r="U1819" t="s">
        <v>4843</v>
      </c>
      <c r="V1819" t="s">
        <v>4841</v>
      </c>
      <c r="W1819" t="s">
        <v>4842</v>
      </c>
      <c r="X1819" t="s">
        <v>634</v>
      </c>
      <c r="Y1819" t="s">
        <v>418</v>
      </c>
      <c r="Z1819" t="s">
        <v>54</v>
      </c>
      <c r="AA1819"/>
      <c r="AB1819" t="s">
        <v>43314</v>
      </c>
      <c r="AC1819" t="s">
        <v>50537</v>
      </c>
      <c r="AD1819" t="s">
        <v>4843</v>
      </c>
      <c r="AE1819" t="s">
        <v>565</v>
      </c>
      <c r="AF1819" s="119" t="str">
        <f t="shared" si="114"/>
        <v>NA</v>
      </c>
      <c r="AG1819" s="119"/>
      <c r="AH1819" s="119"/>
      <c r="AI1819" s="119"/>
      <c r="AJ1819" s="119" t="str">
        <f t="shared" si="115"/>
        <v>NA</v>
      </c>
      <c r="AK1819" s="190"/>
      <c r="AL1819" s="191"/>
    </row>
    <row r="1820" spans="1:38" x14ac:dyDescent="0.25">
      <c r="A1820" t="s">
        <v>11249</v>
      </c>
      <c r="B1820" t="s">
        <v>11247</v>
      </c>
      <c r="C1820" t="s">
        <v>11248</v>
      </c>
      <c r="D1820" t="s">
        <v>675</v>
      </c>
      <c r="E1820" t="s">
        <v>3270</v>
      </c>
      <c r="F1820" t="s">
        <v>54</v>
      </c>
      <c r="G1820"/>
      <c r="H1820" t="s">
        <v>44012</v>
      </c>
      <c r="I1820" t="s">
        <v>51161</v>
      </c>
      <c r="J1820"/>
      <c r="K1820" t="s">
        <v>105</v>
      </c>
      <c r="L1820" s="119" t="str">
        <f t="shared" si="112"/>
        <v>NA</v>
      </c>
      <c r="M1820" s="119"/>
      <c r="N1820" s="120" t="str">
        <f t="shared" si="113"/>
        <v>NA</v>
      </c>
      <c r="O1820" s="120"/>
      <c r="P1820"/>
      <c r="Q1820"/>
      <c r="R1820"/>
      <c r="S1820"/>
      <c r="T1820"/>
      <c r="U1820" t="s">
        <v>4519</v>
      </c>
      <c r="V1820" t="s">
        <v>4517</v>
      </c>
      <c r="W1820" t="s">
        <v>4518</v>
      </c>
      <c r="X1820" t="s">
        <v>634</v>
      </c>
      <c r="Y1820" t="s">
        <v>418</v>
      </c>
      <c r="Z1820" t="s">
        <v>54</v>
      </c>
      <c r="AA1820"/>
      <c r="AB1820" t="s">
        <v>43314</v>
      </c>
      <c r="AC1820" t="s">
        <v>50537</v>
      </c>
      <c r="AD1820"/>
      <c r="AE1820" t="s">
        <v>565</v>
      </c>
      <c r="AF1820" s="119" t="str">
        <f t="shared" si="114"/>
        <v>NA</v>
      </c>
      <c r="AG1820" s="119"/>
      <c r="AH1820" s="119"/>
      <c r="AI1820" s="119"/>
      <c r="AJ1820" s="119" t="str">
        <f t="shared" si="115"/>
        <v>NA</v>
      </c>
      <c r="AK1820" s="190"/>
      <c r="AL1820" s="191"/>
    </row>
    <row r="1821" spans="1:38" x14ac:dyDescent="0.25">
      <c r="A1821" t="s">
        <v>15915</v>
      </c>
      <c r="B1821" t="s">
        <v>15913</v>
      </c>
      <c r="C1821" t="s">
        <v>15914</v>
      </c>
      <c r="D1821" t="s">
        <v>675</v>
      </c>
      <c r="E1821" t="s">
        <v>2868</v>
      </c>
      <c r="F1821" t="s">
        <v>54</v>
      </c>
      <c r="G1821"/>
      <c r="H1821" t="s">
        <v>44014</v>
      </c>
      <c r="I1821" t="s">
        <v>51162</v>
      </c>
      <c r="J1821" t="s">
        <v>15915</v>
      </c>
      <c r="K1821" t="s">
        <v>565</v>
      </c>
      <c r="L1821" s="119" t="str">
        <f t="shared" si="112"/>
        <v>NA</v>
      </c>
      <c r="M1821" s="119"/>
      <c r="N1821" s="120" t="str">
        <f t="shared" si="113"/>
        <v>NA</v>
      </c>
      <c r="O1821" s="120"/>
      <c r="P1821"/>
      <c r="Q1821"/>
      <c r="R1821"/>
      <c r="S1821"/>
      <c r="T1821"/>
      <c r="U1821" t="s">
        <v>5618</v>
      </c>
      <c r="V1821" t="s">
        <v>5617</v>
      </c>
      <c r="W1821" t="s">
        <v>4518</v>
      </c>
      <c r="X1821" t="s">
        <v>634</v>
      </c>
      <c r="Y1821" t="s">
        <v>418</v>
      </c>
      <c r="Z1821" t="s">
        <v>54</v>
      </c>
      <c r="AA1821"/>
      <c r="AB1821" t="s">
        <v>43314</v>
      </c>
      <c r="AC1821" t="s">
        <v>50537</v>
      </c>
      <c r="AD1821" t="s">
        <v>5618</v>
      </c>
      <c r="AE1821" t="s">
        <v>565</v>
      </c>
      <c r="AF1821" s="119" t="str">
        <f t="shared" si="114"/>
        <v>NA</v>
      </c>
      <c r="AG1821" s="119"/>
      <c r="AH1821" s="119"/>
      <c r="AI1821" s="119"/>
      <c r="AJ1821" s="119" t="str">
        <f t="shared" si="115"/>
        <v>NA</v>
      </c>
      <c r="AK1821" s="190"/>
      <c r="AL1821" s="191"/>
    </row>
    <row r="1822" spans="1:38" x14ac:dyDescent="0.25">
      <c r="A1822" t="s">
        <v>14482</v>
      </c>
      <c r="B1822" t="s">
        <v>14480</v>
      </c>
      <c r="C1822" t="s">
        <v>14481</v>
      </c>
      <c r="D1822" t="s">
        <v>675</v>
      </c>
      <c r="E1822" t="s">
        <v>2868</v>
      </c>
      <c r="F1822" t="s">
        <v>54</v>
      </c>
      <c r="G1822"/>
      <c r="H1822" t="s">
        <v>44015</v>
      </c>
      <c r="I1822" t="s">
        <v>51162</v>
      </c>
      <c r="J1822"/>
      <c r="K1822" t="s">
        <v>105</v>
      </c>
      <c r="L1822" s="119" t="str">
        <f t="shared" si="112"/>
        <v>NA</v>
      </c>
      <c r="M1822" s="119"/>
      <c r="N1822" s="120" t="str">
        <f t="shared" si="113"/>
        <v>NA</v>
      </c>
      <c r="O1822" s="120"/>
      <c r="P1822"/>
      <c r="Q1822"/>
      <c r="R1822"/>
      <c r="S1822"/>
      <c r="T1822"/>
      <c r="U1822" t="s">
        <v>5818</v>
      </c>
      <c r="V1822" t="s">
        <v>5816</v>
      </c>
      <c r="W1822" t="s">
        <v>5817</v>
      </c>
      <c r="X1822" t="s">
        <v>634</v>
      </c>
      <c r="Y1822" t="s">
        <v>1342</v>
      </c>
      <c r="Z1822" t="s">
        <v>54</v>
      </c>
      <c r="AA1822"/>
      <c r="AB1822" t="s">
        <v>43315</v>
      </c>
      <c r="AC1822" t="s">
        <v>50538</v>
      </c>
      <c r="AD1822" t="s">
        <v>5818</v>
      </c>
      <c r="AE1822" t="s">
        <v>565</v>
      </c>
      <c r="AF1822" s="119" t="str">
        <f t="shared" si="114"/>
        <v>NA</v>
      </c>
      <c r="AG1822" s="119"/>
      <c r="AH1822" s="119"/>
      <c r="AI1822" s="119"/>
      <c r="AJ1822" s="119" t="str">
        <f t="shared" si="115"/>
        <v>NA</v>
      </c>
      <c r="AK1822" s="190"/>
      <c r="AL1822" s="191"/>
    </row>
    <row r="1823" spans="1:38" x14ac:dyDescent="0.25">
      <c r="A1823" t="s">
        <v>8348</v>
      </c>
      <c r="B1823" t="s">
        <v>8346</v>
      </c>
      <c r="C1823" t="s">
        <v>8347</v>
      </c>
      <c r="D1823" t="s">
        <v>675</v>
      </c>
      <c r="E1823" t="s">
        <v>2868</v>
      </c>
      <c r="F1823" t="s">
        <v>54</v>
      </c>
      <c r="G1823"/>
      <c r="H1823" t="s">
        <v>44016</v>
      </c>
      <c r="I1823" t="s">
        <v>51162</v>
      </c>
      <c r="J1823"/>
      <c r="K1823" t="s">
        <v>105</v>
      </c>
      <c r="L1823" s="119" t="str">
        <f t="shared" si="112"/>
        <v>NA</v>
      </c>
      <c r="M1823" s="119"/>
      <c r="N1823" s="120" t="str">
        <f t="shared" si="113"/>
        <v>NA</v>
      </c>
      <c r="O1823" s="120"/>
      <c r="P1823"/>
      <c r="Q1823"/>
      <c r="R1823"/>
      <c r="S1823"/>
      <c r="T1823"/>
      <c r="U1823" t="s">
        <v>5070</v>
      </c>
      <c r="V1823" t="s">
        <v>5068</v>
      </c>
      <c r="W1823" t="s">
        <v>5069</v>
      </c>
      <c r="X1823" t="s">
        <v>634</v>
      </c>
      <c r="Y1823" t="s">
        <v>5071</v>
      </c>
      <c r="Z1823" t="s">
        <v>54</v>
      </c>
      <c r="AA1823"/>
      <c r="AB1823" t="s">
        <v>43316</v>
      </c>
      <c r="AC1823" t="s">
        <v>50539</v>
      </c>
      <c r="AD1823" t="s">
        <v>5072</v>
      </c>
      <c r="AE1823" t="s">
        <v>565</v>
      </c>
      <c r="AF1823" s="119" t="str">
        <f t="shared" si="114"/>
        <v>NA</v>
      </c>
      <c r="AG1823" s="119"/>
      <c r="AH1823" s="119"/>
      <c r="AI1823" s="119"/>
      <c r="AJ1823" s="119" t="str">
        <f t="shared" si="115"/>
        <v>NA</v>
      </c>
      <c r="AK1823" s="190"/>
      <c r="AL1823" s="191"/>
    </row>
    <row r="1824" spans="1:38" x14ac:dyDescent="0.25">
      <c r="A1824" t="s">
        <v>7998</v>
      </c>
      <c r="B1824" t="s">
        <v>7996</v>
      </c>
      <c r="C1824" t="s">
        <v>7997</v>
      </c>
      <c r="D1824" t="s">
        <v>675</v>
      </c>
      <c r="E1824" t="s">
        <v>1461</v>
      </c>
      <c r="F1824" t="s">
        <v>54</v>
      </c>
      <c r="G1824"/>
      <c r="H1824" t="s">
        <v>44017</v>
      </c>
      <c r="I1824" t="s">
        <v>51163</v>
      </c>
      <c r="J1824" t="s">
        <v>7999</v>
      </c>
      <c r="K1824" t="s">
        <v>105</v>
      </c>
      <c r="L1824" s="119" t="str">
        <f t="shared" si="112"/>
        <v>NA</v>
      </c>
      <c r="M1824" s="119"/>
      <c r="N1824" s="120" t="str">
        <f t="shared" si="113"/>
        <v>NA</v>
      </c>
      <c r="O1824" s="120"/>
      <c r="P1824"/>
      <c r="Q1824"/>
      <c r="R1824"/>
      <c r="S1824"/>
      <c r="T1824"/>
      <c r="U1824" t="s">
        <v>4970</v>
      </c>
      <c r="V1824" t="s">
        <v>4969</v>
      </c>
      <c r="W1824" t="s">
        <v>4202</v>
      </c>
      <c r="X1824" t="s">
        <v>634</v>
      </c>
      <c r="Y1824" t="s">
        <v>2651</v>
      </c>
      <c r="Z1824" t="s">
        <v>54</v>
      </c>
      <c r="AA1824"/>
      <c r="AB1824" t="s">
        <v>43317</v>
      </c>
      <c r="AC1824" t="s">
        <v>50540</v>
      </c>
      <c r="AD1824" t="s">
        <v>4971</v>
      </c>
      <c r="AE1824" t="s">
        <v>565</v>
      </c>
      <c r="AF1824" s="119" t="str">
        <f t="shared" si="114"/>
        <v>NA</v>
      </c>
      <c r="AG1824" s="119"/>
      <c r="AH1824" s="119"/>
      <c r="AI1824" s="119"/>
      <c r="AJ1824" s="119" t="str">
        <f t="shared" si="115"/>
        <v>NA</v>
      </c>
      <c r="AK1824" s="190"/>
      <c r="AL1824" s="191"/>
    </row>
    <row r="1825" spans="1:38" x14ac:dyDescent="0.25">
      <c r="A1825" t="s">
        <v>15529</v>
      </c>
      <c r="B1825" t="s">
        <v>15527</v>
      </c>
      <c r="C1825" t="s">
        <v>15528</v>
      </c>
      <c r="D1825" t="s">
        <v>675</v>
      </c>
      <c r="E1825" t="s">
        <v>1461</v>
      </c>
      <c r="F1825" t="s">
        <v>54</v>
      </c>
      <c r="G1825"/>
      <c r="H1825" t="s">
        <v>44018</v>
      </c>
      <c r="I1825" t="s">
        <v>51163</v>
      </c>
      <c r="J1825" t="s">
        <v>15530</v>
      </c>
      <c r="K1825" t="s">
        <v>105</v>
      </c>
      <c r="L1825" s="119" t="str">
        <f t="shared" si="112"/>
        <v>NA</v>
      </c>
      <c r="M1825" s="119"/>
      <c r="N1825" s="120" t="str">
        <f t="shared" si="113"/>
        <v>NA</v>
      </c>
      <c r="O1825" s="120"/>
      <c r="P1825"/>
      <c r="Q1825"/>
      <c r="R1825"/>
      <c r="S1825"/>
      <c r="T1825"/>
      <c r="U1825" t="s">
        <v>5760</v>
      </c>
      <c r="V1825" t="s">
        <v>5759</v>
      </c>
      <c r="W1825" t="s">
        <v>4202</v>
      </c>
      <c r="X1825" t="s">
        <v>634</v>
      </c>
      <c r="Y1825" t="s">
        <v>2651</v>
      </c>
      <c r="Z1825" t="s">
        <v>54</v>
      </c>
      <c r="AA1825"/>
      <c r="AB1825" t="s">
        <v>43317</v>
      </c>
      <c r="AC1825" t="s">
        <v>50540</v>
      </c>
      <c r="AD1825" t="s">
        <v>5760</v>
      </c>
      <c r="AE1825" t="s">
        <v>565</v>
      </c>
      <c r="AF1825" s="119" t="str">
        <f t="shared" si="114"/>
        <v>NA</v>
      </c>
      <c r="AG1825" s="119"/>
      <c r="AH1825" s="119"/>
      <c r="AI1825" s="119"/>
      <c r="AJ1825" s="119" t="str">
        <f t="shared" si="115"/>
        <v>NA</v>
      </c>
      <c r="AK1825" s="190"/>
      <c r="AL1825" s="191"/>
    </row>
    <row r="1826" spans="1:38" x14ac:dyDescent="0.25">
      <c r="A1826" t="s">
        <v>18382</v>
      </c>
      <c r="B1826" t="s">
        <v>18380</v>
      </c>
      <c r="C1826" t="s">
        <v>18381</v>
      </c>
      <c r="D1826" t="s">
        <v>675</v>
      </c>
      <c r="E1826" t="s">
        <v>1419</v>
      </c>
      <c r="F1826" t="s">
        <v>54</v>
      </c>
      <c r="G1826"/>
      <c r="H1826" t="s">
        <v>44019</v>
      </c>
      <c r="I1826" t="s">
        <v>51164</v>
      </c>
      <c r="J1826"/>
      <c r="K1826" t="s">
        <v>565</v>
      </c>
      <c r="L1826" s="119" t="str">
        <f t="shared" si="112"/>
        <v>NA</v>
      </c>
      <c r="M1826" s="119"/>
      <c r="N1826" s="120" t="str">
        <f t="shared" si="113"/>
        <v>NA</v>
      </c>
      <c r="O1826" s="120"/>
      <c r="P1826"/>
      <c r="Q1826"/>
      <c r="R1826"/>
      <c r="S1826"/>
      <c r="T1826"/>
      <c r="U1826" t="s">
        <v>4203</v>
      </c>
      <c r="V1826" t="s">
        <v>4201</v>
      </c>
      <c r="W1826" t="s">
        <v>4202</v>
      </c>
      <c r="X1826" t="s">
        <v>634</v>
      </c>
      <c r="Y1826" t="s">
        <v>2651</v>
      </c>
      <c r="Z1826" t="s">
        <v>54</v>
      </c>
      <c r="AA1826"/>
      <c r="AB1826" t="s">
        <v>43317</v>
      </c>
      <c r="AC1826" t="s">
        <v>50540</v>
      </c>
      <c r="AD1826" t="s">
        <v>4204</v>
      </c>
      <c r="AE1826" t="s">
        <v>565</v>
      </c>
      <c r="AF1826" s="119" t="str">
        <f t="shared" si="114"/>
        <v>NA</v>
      </c>
      <c r="AG1826" s="119"/>
      <c r="AH1826" s="119"/>
      <c r="AI1826" s="119"/>
      <c r="AJ1826" s="119" t="str">
        <f t="shared" si="115"/>
        <v>NA</v>
      </c>
      <c r="AK1826" s="190"/>
      <c r="AL1826" s="191"/>
    </row>
    <row r="1827" spans="1:38" x14ac:dyDescent="0.25">
      <c r="A1827" t="s">
        <v>18524</v>
      </c>
      <c r="B1827" t="s">
        <v>18522</v>
      </c>
      <c r="C1827" t="s">
        <v>18523</v>
      </c>
      <c r="D1827" t="s">
        <v>675</v>
      </c>
      <c r="E1827" t="s">
        <v>1419</v>
      </c>
      <c r="F1827" t="s">
        <v>54</v>
      </c>
      <c r="G1827"/>
      <c r="H1827" t="s">
        <v>44019</v>
      </c>
      <c r="I1827" t="s">
        <v>51164</v>
      </c>
      <c r="J1827"/>
      <c r="K1827" t="s">
        <v>565</v>
      </c>
      <c r="L1827" s="119" t="str">
        <f t="shared" si="112"/>
        <v>NA</v>
      </c>
      <c r="M1827" s="119"/>
      <c r="N1827" s="120" t="str">
        <f t="shared" si="113"/>
        <v>NA</v>
      </c>
      <c r="O1827" s="120"/>
      <c r="P1827"/>
      <c r="Q1827"/>
      <c r="R1827"/>
      <c r="S1827"/>
      <c r="T1827"/>
      <c r="U1827" t="s">
        <v>5024</v>
      </c>
      <c r="V1827" t="s">
        <v>5022</v>
      </c>
      <c r="W1827" t="s">
        <v>5023</v>
      </c>
      <c r="X1827" t="s">
        <v>634</v>
      </c>
      <c r="Y1827" t="s">
        <v>965</v>
      </c>
      <c r="Z1827" t="s">
        <v>54</v>
      </c>
      <c r="AA1827"/>
      <c r="AB1827" t="s">
        <v>43318</v>
      </c>
      <c r="AC1827" t="s">
        <v>50541</v>
      </c>
      <c r="AD1827"/>
      <c r="AE1827" t="s">
        <v>565</v>
      </c>
      <c r="AF1827" s="119" t="str">
        <f t="shared" si="114"/>
        <v>NA</v>
      </c>
      <c r="AG1827" s="119"/>
      <c r="AH1827" s="119"/>
      <c r="AI1827" s="119"/>
      <c r="AJ1827" s="119" t="str">
        <f t="shared" si="115"/>
        <v>NA</v>
      </c>
      <c r="AK1827" s="190"/>
      <c r="AL1827" s="191"/>
    </row>
    <row r="1828" spans="1:38" x14ac:dyDescent="0.25">
      <c r="A1828" t="s">
        <v>6548</v>
      </c>
      <c r="B1828" t="s">
        <v>6547</v>
      </c>
      <c r="C1828" t="s">
        <v>6542</v>
      </c>
      <c r="D1828" t="s">
        <v>675</v>
      </c>
      <c r="E1828" t="s">
        <v>1419</v>
      </c>
      <c r="F1828" t="s">
        <v>54</v>
      </c>
      <c r="G1828"/>
      <c r="H1828" t="s">
        <v>44020</v>
      </c>
      <c r="I1828" t="s">
        <v>51164</v>
      </c>
      <c r="J1828" t="s">
        <v>6548</v>
      </c>
      <c r="K1828" t="s">
        <v>565</v>
      </c>
      <c r="L1828" s="119" t="str">
        <f t="shared" si="112"/>
        <v>NA</v>
      </c>
      <c r="M1828" s="119"/>
      <c r="N1828" s="120" t="str">
        <f t="shared" si="113"/>
        <v>NA</v>
      </c>
      <c r="O1828" s="120"/>
      <c r="P1828"/>
      <c r="Q1828"/>
      <c r="R1828"/>
      <c r="S1828"/>
      <c r="T1828"/>
      <c r="U1828" t="s">
        <v>4591</v>
      </c>
      <c r="V1828" t="s">
        <v>4589</v>
      </c>
      <c r="W1828" t="s">
        <v>4590</v>
      </c>
      <c r="X1828" t="s">
        <v>634</v>
      </c>
      <c r="Y1828" t="s">
        <v>4592</v>
      </c>
      <c r="Z1828" t="s">
        <v>54</v>
      </c>
      <c r="AA1828"/>
      <c r="AB1828" t="s">
        <v>43319</v>
      </c>
      <c r="AC1828" t="s">
        <v>50542</v>
      </c>
      <c r="AD1828" t="s">
        <v>4593</v>
      </c>
      <c r="AE1828" t="s">
        <v>565</v>
      </c>
      <c r="AF1828" s="119" t="str">
        <f t="shared" si="114"/>
        <v>NA</v>
      </c>
      <c r="AG1828" s="119"/>
      <c r="AH1828" s="119"/>
      <c r="AI1828" s="119"/>
      <c r="AJ1828" s="119" t="str">
        <f t="shared" si="115"/>
        <v>NA</v>
      </c>
      <c r="AK1828" s="190"/>
      <c r="AL1828" s="191"/>
    </row>
    <row r="1829" spans="1:38" x14ac:dyDescent="0.25">
      <c r="A1829" t="s">
        <v>8695</v>
      </c>
      <c r="B1829" t="s">
        <v>8693</v>
      </c>
      <c r="C1829" t="s">
        <v>8694</v>
      </c>
      <c r="D1829" t="s">
        <v>675</v>
      </c>
      <c r="E1829" t="s">
        <v>1419</v>
      </c>
      <c r="F1829" t="s">
        <v>54</v>
      </c>
      <c r="G1829"/>
      <c r="H1829" t="s">
        <v>44021</v>
      </c>
      <c r="I1829" t="s">
        <v>51164</v>
      </c>
      <c r="J1829" t="s">
        <v>8696</v>
      </c>
      <c r="K1829" t="s">
        <v>105</v>
      </c>
      <c r="L1829" s="119" t="str">
        <f t="shared" si="112"/>
        <v>NA</v>
      </c>
      <c r="M1829" s="119"/>
      <c r="N1829" s="120" t="str">
        <f t="shared" si="113"/>
        <v>NA</v>
      </c>
      <c r="O1829" s="120"/>
      <c r="P1829"/>
      <c r="Q1829"/>
      <c r="R1829"/>
      <c r="S1829"/>
      <c r="T1829"/>
      <c r="U1829" t="s">
        <v>4493</v>
      </c>
      <c r="V1829" t="s">
        <v>4491</v>
      </c>
      <c r="W1829" t="s">
        <v>4492</v>
      </c>
      <c r="X1829" t="s">
        <v>634</v>
      </c>
      <c r="Y1829" t="s">
        <v>995</v>
      </c>
      <c r="Z1829" t="s">
        <v>54</v>
      </c>
      <c r="AA1829"/>
      <c r="AB1829" t="s">
        <v>43320</v>
      </c>
      <c r="AC1829" t="s">
        <v>50543</v>
      </c>
      <c r="AD1829" t="s">
        <v>4494</v>
      </c>
      <c r="AE1829" t="s">
        <v>565</v>
      </c>
      <c r="AF1829" s="119" t="str">
        <f t="shared" si="114"/>
        <v>NA</v>
      </c>
      <c r="AG1829" s="119"/>
      <c r="AH1829" s="119"/>
      <c r="AI1829" s="119"/>
      <c r="AJ1829" s="119" t="str">
        <f t="shared" si="115"/>
        <v>NA</v>
      </c>
      <c r="AK1829" s="190"/>
      <c r="AL1829" s="191"/>
    </row>
    <row r="1830" spans="1:38" x14ac:dyDescent="0.25">
      <c r="A1830" t="s">
        <v>10577</v>
      </c>
      <c r="B1830" t="s">
        <v>10575</v>
      </c>
      <c r="C1830" t="s">
        <v>10576</v>
      </c>
      <c r="D1830" t="s">
        <v>675</v>
      </c>
      <c r="E1830" t="s">
        <v>1419</v>
      </c>
      <c r="F1830" t="s">
        <v>54</v>
      </c>
      <c r="G1830"/>
      <c r="H1830" t="s">
        <v>44022</v>
      </c>
      <c r="I1830" t="s">
        <v>51164</v>
      </c>
      <c r="J1830"/>
      <c r="K1830" t="s">
        <v>105</v>
      </c>
      <c r="L1830" s="119" t="str">
        <f t="shared" si="112"/>
        <v>NA</v>
      </c>
      <c r="M1830" s="119"/>
      <c r="N1830" s="120" t="str">
        <f t="shared" si="113"/>
        <v>NA</v>
      </c>
      <c r="O1830" s="120"/>
      <c r="P1830"/>
      <c r="Q1830"/>
      <c r="R1830"/>
      <c r="S1830"/>
      <c r="T1830"/>
      <c r="U1830" t="s">
        <v>5731</v>
      </c>
      <c r="V1830" t="s">
        <v>5729</v>
      </c>
      <c r="W1830" t="s">
        <v>5730</v>
      </c>
      <c r="X1830" t="s">
        <v>634</v>
      </c>
      <c r="Y1830" t="s">
        <v>995</v>
      </c>
      <c r="Z1830" t="s">
        <v>54</v>
      </c>
      <c r="AA1830"/>
      <c r="AB1830" t="s">
        <v>43320</v>
      </c>
      <c r="AC1830" t="s">
        <v>50543</v>
      </c>
      <c r="AD1830" t="s">
        <v>5732</v>
      </c>
      <c r="AE1830" t="s">
        <v>565</v>
      </c>
      <c r="AF1830" s="119" t="str">
        <f t="shared" si="114"/>
        <v>NA</v>
      </c>
      <c r="AG1830" s="119"/>
      <c r="AH1830" s="119"/>
      <c r="AI1830" s="119"/>
      <c r="AJ1830" s="119" t="str">
        <f t="shared" si="115"/>
        <v>NA</v>
      </c>
      <c r="AK1830" s="190"/>
      <c r="AL1830" s="191"/>
    </row>
    <row r="1831" spans="1:38" x14ac:dyDescent="0.25">
      <c r="A1831" t="s">
        <v>11827</v>
      </c>
      <c r="B1831" t="s">
        <v>11825</v>
      </c>
      <c r="C1831" t="s">
        <v>11826</v>
      </c>
      <c r="D1831" t="s">
        <v>675</v>
      </c>
      <c r="E1831" t="s">
        <v>1419</v>
      </c>
      <c r="F1831" t="s">
        <v>54</v>
      </c>
      <c r="G1831"/>
      <c r="H1831" t="s">
        <v>44022</v>
      </c>
      <c r="I1831" t="s">
        <v>51164</v>
      </c>
      <c r="J1831"/>
      <c r="K1831" t="s">
        <v>105</v>
      </c>
      <c r="L1831" s="119" t="str">
        <f t="shared" si="112"/>
        <v>NA</v>
      </c>
      <c r="M1831" s="119"/>
      <c r="N1831" s="120" t="str">
        <f t="shared" si="113"/>
        <v>NA</v>
      </c>
      <c r="O1831" s="120"/>
      <c r="P1831"/>
      <c r="Q1831"/>
      <c r="R1831"/>
      <c r="S1831"/>
      <c r="T1831"/>
      <c r="U1831" t="s">
        <v>5609</v>
      </c>
      <c r="V1831" t="s">
        <v>5607</v>
      </c>
      <c r="W1831" t="s">
        <v>5608</v>
      </c>
      <c r="X1831" t="s">
        <v>634</v>
      </c>
      <c r="Y1831" t="s">
        <v>5610</v>
      </c>
      <c r="Z1831" t="s">
        <v>54</v>
      </c>
      <c r="AA1831"/>
      <c r="AB1831" t="s">
        <v>43321</v>
      </c>
      <c r="AC1831" t="s">
        <v>50544</v>
      </c>
      <c r="AD1831" t="s">
        <v>5609</v>
      </c>
      <c r="AE1831" t="s">
        <v>565</v>
      </c>
      <c r="AF1831" s="119" t="str">
        <f t="shared" si="114"/>
        <v>NA</v>
      </c>
      <c r="AG1831" s="119"/>
      <c r="AH1831" s="119"/>
      <c r="AI1831" s="119"/>
      <c r="AJ1831" s="119" t="str">
        <f t="shared" si="115"/>
        <v>NA</v>
      </c>
      <c r="AK1831" s="190"/>
      <c r="AL1831" s="191"/>
    </row>
    <row r="1832" spans="1:38" x14ac:dyDescent="0.25">
      <c r="A1832" t="s">
        <v>21941</v>
      </c>
      <c r="B1832" t="s">
        <v>21939</v>
      </c>
      <c r="C1832" t="s">
        <v>21940</v>
      </c>
      <c r="D1832" t="s">
        <v>675</v>
      </c>
      <c r="E1832" t="s">
        <v>1419</v>
      </c>
      <c r="F1832" t="s">
        <v>54</v>
      </c>
      <c r="G1832"/>
      <c r="H1832" t="s">
        <v>44022</v>
      </c>
      <c r="I1832" t="s">
        <v>51164</v>
      </c>
      <c r="J1832"/>
      <c r="K1832" t="s">
        <v>105</v>
      </c>
      <c r="L1832" s="119" t="str">
        <f t="shared" si="112"/>
        <v>NA</v>
      </c>
      <c r="M1832" s="119"/>
      <c r="N1832" s="120" t="str">
        <f t="shared" si="113"/>
        <v>NA</v>
      </c>
      <c r="O1832" s="120"/>
      <c r="P1832"/>
      <c r="Q1832"/>
      <c r="R1832"/>
      <c r="S1832"/>
      <c r="T1832"/>
      <c r="U1832" t="s">
        <v>5474</v>
      </c>
      <c r="V1832" t="s">
        <v>5472</v>
      </c>
      <c r="W1832" t="s">
        <v>5473</v>
      </c>
      <c r="X1832" t="s">
        <v>634</v>
      </c>
      <c r="Y1832" t="s">
        <v>1639</v>
      </c>
      <c r="Z1832" t="s">
        <v>54</v>
      </c>
      <c r="AA1832"/>
      <c r="AB1832" t="s">
        <v>43322</v>
      </c>
      <c r="AC1832" t="s">
        <v>50545</v>
      </c>
      <c r="AD1832" t="s">
        <v>5475</v>
      </c>
      <c r="AE1832" t="s">
        <v>565</v>
      </c>
      <c r="AF1832" s="119" t="str">
        <f t="shared" si="114"/>
        <v>NA</v>
      </c>
      <c r="AG1832" s="119"/>
      <c r="AH1832" s="119"/>
      <c r="AI1832" s="119"/>
      <c r="AJ1832" s="119" t="str">
        <f t="shared" si="115"/>
        <v>NA</v>
      </c>
      <c r="AK1832" s="190"/>
      <c r="AL1832" s="191"/>
    </row>
    <row r="1833" spans="1:38" x14ac:dyDescent="0.25">
      <c r="A1833" t="s">
        <v>19145</v>
      </c>
      <c r="B1833" t="s">
        <v>19144</v>
      </c>
      <c r="C1833" t="s">
        <v>19142</v>
      </c>
      <c r="D1833" t="s">
        <v>675</v>
      </c>
      <c r="E1833" t="s">
        <v>19146</v>
      </c>
      <c r="F1833" t="s">
        <v>54</v>
      </c>
      <c r="G1833"/>
      <c r="H1833" t="s">
        <v>44023</v>
      </c>
      <c r="I1833" t="s">
        <v>51165</v>
      </c>
      <c r="J1833"/>
      <c r="K1833" t="s">
        <v>565</v>
      </c>
      <c r="L1833" s="119" t="str">
        <f t="shared" si="112"/>
        <v>NA</v>
      </c>
      <c r="M1833" s="119"/>
      <c r="N1833" s="120" t="str">
        <f t="shared" si="113"/>
        <v>NA</v>
      </c>
      <c r="O1833" s="120"/>
      <c r="P1833"/>
      <c r="Q1833"/>
      <c r="R1833"/>
      <c r="S1833"/>
      <c r="T1833"/>
      <c r="U1833" t="s">
        <v>4125</v>
      </c>
      <c r="V1833" t="s">
        <v>4123</v>
      </c>
      <c r="W1833" t="s">
        <v>4124</v>
      </c>
      <c r="X1833" t="s">
        <v>634</v>
      </c>
      <c r="Y1833" t="s">
        <v>4126</v>
      </c>
      <c r="Z1833" t="s">
        <v>54</v>
      </c>
      <c r="AA1833"/>
      <c r="AB1833" t="s">
        <v>43323</v>
      </c>
      <c r="AC1833" t="s">
        <v>50546</v>
      </c>
      <c r="AD1833" t="s">
        <v>4127</v>
      </c>
      <c r="AE1833" t="s">
        <v>565</v>
      </c>
      <c r="AF1833" s="119" t="str">
        <f t="shared" si="114"/>
        <v>NA</v>
      </c>
      <c r="AG1833" s="119"/>
      <c r="AH1833" s="119"/>
      <c r="AI1833" s="119"/>
      <c r="AJ1833" s="119" t="str">
        <f t="shared" si="115"/>
        <v>NA</v>
      </c>
      <c r="AK1833" s="190"/>
      <c r="AL1833" s="191"/>
    </row>
    <row r="1834" spans="1:38" x14ac:dyDescent="0.25">
      <c r="A1834" t="s">
        <v>9571</v>
      </c>
      <c r="B1834" t="s">
        <v>9569</v>
      </c>
      <c r="C1834" t="s">
        <v>9570</v>
      </c>
      <c r="D1834" t="s">
        <v>675</v>
      </c>
      <c r="E1834" t="s">
        <v>9572</v>
      </c>
      <c r="F1834" t="s">
        <v>54</v>
      </c>
      <c r="G1834"/>
      <c r="H1834" t="s">
        <v>44024</v>
      </c>
      <c r="I1834" t="s">
        <v>51166</v>
      </c>
      <c r="J1834"/>
      <c r="K1834" t="s">
        <v>105</v>
      </c>
      <c r="L1834" s="119" t="str">
        <f t="shared" si="112"/>
        <v>NA</v>
      </c>
      <c r="M1834" s="119"/>
      <c r="N1834" s="120" t="str">
        <f t="shared" si="113"/>
        <v>NA</v>
      </c>
      <c r="O1834" s="120"/>
      <c r="P1834"/>
      <c r="Q1834"/>
      <c r="R1834"/>
      <c r="S1834"/>
      <c r="T1834"/>
      <c r="U1834" t="s">
        <v>5436</v>
      </c>
      <c r="V1834" t="s">
        <v>5434</v>
      </c>
      <c r="W1834" t="s">
        <v>5435</v>
      </c>
      <c r="X1834" t="s">
        <v>634</v>
      </c>
      <c r="Y1834" t="s">
        <v>533</v>
      </c>
      <c r="Z1834" t="s">
        <v>54</v>
      </c>
      <c r="AA1834"/>
      <c r="AB1834" t="s">
        <v>43324</v>
      </c>
      <c r="AC1834" t="s">
        <v>50547</v>
      </c>
      <c r="AD1834" t="s">
        <v>5437</v>
      </c>
      <c r="AE1834" t="s">
        <v>565</v>
      </c>
      <c r="AF1834" s="119" t="str">
        <f t="shared" si="114"/>
        <v>NA</v>
      </c>
      <c r="AG1834" s="119"/>
      <c r="AH1834" s="119"/>
      <c r="AI1834" s="119"/>
      <c r="AJ1834" s="119" t="str">
        <f t="shared" si="115"/>
        <v>NA</v>
      </c>
      <c r="AK1834" s="190"/>
      <c r="AL1834" s="191"/>
    </row>
    <row r="1835" spans="1:38" x14ac:dyDescent="0.25">
      <c r="A1835" t="s">
        <v>9887</v>
      </c>
      <c r="B1835" t="s">
        <v>9885</v>
      </c>
      <c r="C1835" t="s">
        <v>9886</v>
      </c>
      <c r="D1835" t="s">
        <v>675</v>
      </c>
      <c r="E1835" t="s">
        <v>9888</v>
      </c>
      <c r="F1835" t="s">
        <v>54</v>
      </c>
      <c r="G1835"/>
      <c r="H1835" t="s">
        <v>44025</v>
      </c>
      <c r="I1835" t="s">
        <v>51167</v>
      </c>
      <c r="J1835"/>
      <c r="K1835" t="s">
        <v>565</v>
      </c>
      <c r="L1835" s="119" t="str">
        <f t="shared" si="112"/>
        <v>NA</v>
      </c>
      <c r="M1835" s="119"/>
      <c r="N1835" s="120" t="str">
        <f t="shared" si="113"/>
        <v>NA</v>
      </c>
      <c r="O1835" s="120"/>
      <c r="P1835"/>
      <c r="Q1835"/>
      <c r="R1835"/>
      <c r="S1835"/>
      <c r="T1835"/>
      <c r="U1835" t="s">
        <v>5303</v>
      </c>
      <c r="V1835" t="s">
        <v>5301</v>
      </c>
      <c r="W1835" t="s">
        <v>5302</v>
      </c>
      <c r="X1835" t="s">
        <v>634</v>
      </c>
      <c r="Y1835" t="s">
        <v>533</v>
      </c>
      <c r="Z1835" t="s">
        <v>54</v>
      </c>
      <c r="AA1835"/>
      <c r="AB1835" t="s">
        <v>43324</v>
      </c>
      <c r="AC1835" t="s">
        <v>50547</v>
      </c>
      <c r="AD1835" t="s">
        <v>5304</v>
      </c>
      <c r="AE1835" t="s">
        <v>565</v>
      </c>
      <c r="AF1835" s="119" t="str">
        <f t="shared" si="114"/>
        <v>NA</v>
      </c>
      <c r="AG1835" s="119"/>
      <c r="AH1835" s="119"/>
      <c r="AI1835" s="119"/>
      <c r="AJ1835" s="119" t="str">
        <f t="shared" si="115"/>
        <v>NA</v>
      </c>
      <c r="AK1835" s="190"/>
      <c r="AL1835" s="191"/>
    </row>
    <row r="1836" spans="1:38" x14ac:dyDescent="0.25">
      <c r="A1836" t="s">
        <v>19143</v>
      </c>
      <c r="B1836" t="s">
        <v>19141</v>
      </c>
      <c r="C1836" t="s">
        <v>19142</v>
      </c>
      <c r="D1836" t="s">
        <v>675</v>
      </c>
      <c r="E1836" t="s">
        <v>1423</v>
      </c>
      <c r="F1836" t="s">
        <v>54</v>
      </c>
      <c r="G1836"/>
      <c r="H1836" t="s">
        <v>44026</v>
      </c>
      <c r="I1836" t="s">
        <v>51168</v>
      </c>
      <c r="J1836"/>
      <c r="K1836" t="s">
        <v>565</v>
      </c>
      <c r="L1836" s="119" t="str">
        <f t="shared" si="112"/>
        <v>NA</v>
      </c>
      <c r="M1836" s="119"/>
      <c r="N1836" s="120" t="str">
        <f t="shared" si="113"/>
        <v>NA</v>
      </c>
      <c r="O1836" s="120"/>
      <c r="P1836"/>
      <c r="Q1836"/>
      <c r="R1836"/>
      <c r="S1836"/>
      <c r="T1836"/>
      <c r="U1836" t="s">
        <v>5715</v>
      </c>
      <c r="V1836" t="s">
        <v>5714</v>
      </c>
      <c r="W1836" t="s">
        <v>5302</v>
      </c>
      <c r="X1836" t="s">
        <v>634</v>
      </c>
      <c r="Y1836" t="s">
        <v>533</v>
      </c>
      <c r="Z1836" t="s">
        <v>54</v>
      </c>
      <c r="AA1836"/>
      <c r="AB1836" t="s">
        <v>43324</v>
      </c>
      <c r="AC1836" t="s">
        <v>50547</v>
      </c>
      <c r="AD1836" t="s">
        <v>5715</v>
      </c>
      <c r="AE1836" t="s">
        <v>565</v>
      </c>
      <c r="AF1836" s="119" t="str">
        <f t="shared" si="114"/>
        <v>NA</v>
      </c>
      <c r="AG1836" s="119"/>
      <c r="AH1836" s="119"/>
      <c r="AI1836" s="119"/>
      <c r="AJ1836" s="119" t="str">
        <f t="shared" si="115"/>
        <v>NA</v>
      </c>
      <c r="AK1836" s="190"/>
      <c r="AL1836" s="191"/>
    </row>
    <row r="1837" spans="1:38" x14ac:dyDescent="0.25">
      <c r="A1837" t="s">
        <v>11331</v>
      </c>
      <c r="B1837" t="s">
        <v>11329</v>
      </c>
      <c r="C1837" t="s">
        <v>11330</v>
      </c>
      <c r="D1837" t="s">
        <v>675</v>
      </c>
      <c r="E1837" t="s">
        <v>1423</v>
      </c>
      <c r="F1837" t="s">
        <v>54</v>
      </c>
      <c r="G1837"/>
      <c r="H1837" t="s">
        <v>44027</v>
      </c>
      <c r="I1837" t="s">
        <v>51168</v>
      </c>
      <c r="J1837"/>
      <c r="K1837" t="s">
        <v>105</v>
      </c>
      <c r="L1837" s="119" t="str">
        <f t="shared" si="112"/>
        <v>NA</v>
      </c>
      <c r="M1837" s="119"/>
      <c r="N1837" s="120" t="str">
        <f t="shared" si="113"/>
        <v>NA</v>
      </c>
      <c r="O1837" s="120"/>
      <c r="P1837"/>
      <c r="Q1837"/>
      <c r="R1837"/>
      <c r="S1837"/>
      <c r="T1837"/>
      <c r="U1837" t="s">
        <v>4107</v>
      </c>
      <c r="V1837" t="s">
        <v>4105</v>
      </c>
      <c r="W1837" t="s">
        <v>4106</v>
      </c>
      <c r="X1837" t="s">
        <v>634</v>
      </c>
      <c r="Y1837" t="s">
        <v>4108</v>
      </c>
      <c r="Z1837" t="s">
        <v>54</v>
      </c>
      <c r="AA1837"/>
      <c r="AB1837" t="s">
        <v>43325</v>
      </c>
      <c r="AC1837" t="s">
        <v>50548</v>
      </c>
      <c r="AD1837" t="s">
        <v>4109</v>
      </c>
      <c r="AE1837" t="s">
        <v>565</v>
      </c>
      <c r="AF1837" s="119" t="str">
        <f t="shared" si="114"/>
        <v>NA</v>
      </c>
      <c r="AG1837" s="119"/>
      <c r="AH1837" s="119"/>
      <c r="AI1837" s="119"/>
      <c r="AJ1837" s="119" t="str">
        <f t="shared" si="115"/>
        <v>NA</v>
      </c>
      <c r="AK1837" s="190"/>
      <c r="AL1837" s="191"/>
    </row>
    <row r="1838" spans="1:38" x14ac:dyDescent="0.25">
      <c r="A1838" t="s">
        <v>16981</v>
      </c>
      <c r="B1838" t="s">
        <v>16982</v>
      </c>
      <c r="C1838" t="s">
        <v>16983</v>
      </c>
      <c r="D1838" t="s">
        <v>675</v>
      </c>
      <c r="E1838" t="s">
        <v>11496</v>
      </c>
      <c r="F1838" t="s">
        <v>54</v>
      </c>
      <c r="G1838"/>
      <c r="H1838" t="s">
        <v>44028</v>
      </c>
      <c r="I1838" t="s">
        <v>51169</v>
      </c>
      <c r="J1838"/>
      <c r="K1838" t="s">
        <v>565</v>
      </c>
      <c r="L1838" s="119" t="str">
        <f t="shared" si="112"/>
        <v>NA</v>
      </c>
      <c r="M1838" s="119"/>
      <c r="N1838" s="120" t="str">
        <f t="shared" si="113"/>
        <v>NA</v>
      </c>
      <c r="O1838" s="120"/>
      <c r="P1838"/>
      <c r="Q1838"/>
      <c r="R1838"/>
      <c r="S1838"/>
      <c r="T1838"/>
      <c r="U1838" t="s">
        <v>4102</v>
      </c>
      <c r="V1838" t="s">
        <v>4100</v>
      </c>
      <c r="W1838" t="s">
        <v>4101</v>
      </c>
      <c r="X1838" t="s">
        <v>634</v>
      </c>
      <c r="Y1838" t="s">
        <v>4103</v>
      </c>
      <c r="Z1838" t="s">
        <v>54</v>
      </c>
      <c r="AA1838"/>
      <c r="AB1838" t="s">
        <v>43326</v>
      </c>
      <c r="AC1838" t="s">
        <v>50549</v>
      </c>
      <c r="AD1838" t="s">
        <v>4104</v>
      </c>
      <c r="AE1838" t="s">
        <v>565</v>
      </c>
      <c r="AF1838" s="119" t="str">
        <f t="shared" si="114"/>
        <v>NA</v>
      </c>
      <c r="AG1838" s="119"/>
      <c r="AH1838" s="119"/>
      <c r="AI1838" s="119"/>
      <c r="AJ1838" s="119" t="str">
        <f t="shared" si="115"/>
        <v>NA</v>
      </c>
      <c r="AK1838" s="190"/>
      <c r="AL1838" s="191"/>
    </row>
    <row r="1839" spans="1:38" x14ac:dyDescent="0.25">
      <c r="A1839" t="s">
        <v>11495</v>
      </c>
      <c r="B1839" t="s">
        <v>11493</v>
      </c>
      <c r="C1839" t="s">
        <v>11494</v>
      </c>
      <c r="D1839" t="s">
        <v>675</v>
      </c>
      <c r="E1839" t="s">
        <v>11496</v>
      </c>
      <c r="F1839" t="s">
        <v>54</v>
      </c>
      <c r="G1839"/>
      <c r="H1839" t="s">
        <v>44029</v>
      </c>
      <c r="I1839" t="s">
        <v>51169</v>
      </c>
      <c r="J1839"/>
      <c r="K1839" t="s">
        <v>105</v>
      </c>
      <c r="L1839" s="119" t="str">
        <f t="shared" si="112"/>
        <v>NA</v>
      </c>
      <c r="M1839" s="119"/>
      <c r="N1839" s="120" t="str">
        <f t="shared" si="113"/>
        <v>NA</v>
      </c>
      <c r="O1839" s="120"/>
      <c r="P1839"/>
      <c r="Q1839"/>
      <c r="R1839"/>
      <c r="S1839"/>
      <c r="T1839"/>
      <c r="U1839" t="s">
        <v>4112</v>
      </c>
      <c r="V1839" t="s">
        <v>4110</v>
      </c>
      <c r="W1839" t="s">
        <v>4111</v>
      </c>
      <c r="X1839" t="s">
        <v>634</v>
      </c>
      <c r="Y1839" t="s">
        <v>2965</v>
      </c>
      <c r="Z1839" t="s">
        <v>54</v>
      </c>
      <c r="AA1839"/>
      <c r="AB1839" t="s">
        <v>43327</v>
      </c>
      <c r="AC1839" t="s">
        <v>50550</v>
      </c>
      <c r="AD1839" t="s">
        <v>4113</v>
      </c>
      <c r="AE1839" t="s">
        <v>565</v>
      </c>
      <c r="AF1839" s="119" t="str">
        <f t="shared" si="114"/>
        <v>NA</v>
      </c>
      <c r="AG1839" s="119"/>
      <c r="AH1839" s="119"/>
      <c r="AI1839" s="119"/>
      <c r="AJ1839" s="119" t="str">
        <f t="shared" si="115"/>
        <v>NA</v>
      </c>
      <c r="AK1839" s="190"/>
      <c r="AL1839" s="191"/>
    </row>
    <row r="1840" spans="1:38" x14ac:dyDescent="0.25">
      <c r="A1840" t="s">
        <v>18021</v>
      </c>
      <c r="B1840" t="s">
        <v>18019</v>
      </c>
      <c r="C1840" t="s">
        <v>18020</v>
      </c>
      <c r="D1840" t="s">
        <v>675</v>
      </c>
      <c r="E1840" t="s">
        <v>11970</v>
      </c>
      <c r="F1840" t="s">
        <v>54</v>
      </c>
      <c r="G1840"/>
      <c r="H1840" t="s">
        <v>44030</v>
      </c>
      <c r="I1840" t="s">
        <v>51170</v>
      </c>
      <c r="J1840"/>
      <c r="K1840" t="s">
        <v>565</v>
      </c>
      <c r="L1840" s="119" t="str">
        <f t="shared" si="112"/>
        <v>NA</v>
      </c>
      <c r="M1840" s="119"/>
      <c r="N1840" s="120" t="str">
        <f t="shared" si="113"/>
        <v>NA</v>
      </c>
      <c r="O1840" s="120"/>
      <c r="P1840"/>
      <c r="Q1840"/>
      <c r="R1840"/>
      <c r="S1840"/>
      <c r="T1840"/>
      <c r="U1840" t="s">
        <v>4080</v>
      </c>
      <c r="V1840" t="s">
        <v>4078</v>
      </c>
      <c r="W1840" t="s">
        <v>4079</v>
      </c>
      <c r="X1840" t="s">
        <v>634</v>
      </c>
      <c r="Y1840" t="s">
        <v>4081</v>
      </c>
      <c r="Z1840" t="s">
        <v>54</v>
      </c>
      <c r="AA1840"/>
      <c r="AB1840" t="s">
        <v>43328</v>
      </c>
      <c r="AC1840" t="s">
        <v>50551</v>
      </c>
      <c r="AD1840" t="s">
        <v>4082</v>
      </c>
      <c r="AE1840" t="s">
        <v>565</v>
      </c>
      <c r="AF1840" s="119" t="str">
        <f t="shared" si="114"/>
        <v>NA</v>
      </c>
      <c r="AG1840" s="119"/>
      <c r="AH1840" s="119"/>
      <c r="AI1840" s="119"/>
      <c r="AJ1840" s="119" t="str">
        <f t="shared" si="115"/>
        <v>NA</v>
      </c>
      <c r="AK1840" s="190"/>
      <c r="AL1840" s="191"/>
    </row>
    <row r="1841" spans="1:38" x14ac:dyDescent="0.25">
      <c r="A1841" t="s">
        <v>11969</v>
      </c>
      <c r="B1841" t="s">
        <v>11967</v>
      </c>
      <c r="C1841" t="s">
        <v>11968</v>
      </c>
      <c r="D1841" t="s">
        <v>675</v>
      </c>
      <c r="E1841" t="s">
        <v>11970</v>
      </c>
      <c r="F1841" t="s">
        <v>54</v>
      </c>
      <c r="G1841"/>
      <c r="H1841" t="s">
        <v>44030</v>
      </c>
      <c r="I1841" t="s">
        <v>51170</v>
      </c>
      <c r="J1841"/>
      <c r="K1841" t="s">
        <v>105</v>
      </c>
      <c r="L1841" s="119" t="str">
        <f t="shared" si="112"/>
        <v>NA</v>
      </c>
      <c r="M1841" s="119"/>
      <c r="N1841" s="120" t="str">
        <f t="shared" si="113"/>
        <v>NA</v>
      </c>
      <c r="O1841" s="120"/>
      <c r="P1841"/>
      <c r="Q1841"/>
      <c r="R1841"/>
      <c r="S1841"/>
      <c r="T1841"/>
      <c r="U1841" t="s">
        <v>4097</v>
      </c>
      <c r="V1841" t="s">
        <v>4095</v>
      </c>
      <c r="W1841" t="s">
        <v>4096</v>
      </c>
      <c r="X1841" t="s">
        <v>634</v>
      </c>
      <c r="Y1841" t="s">
        <v>4098</v>
      </c>
      <c r="Z1841" t="s">
        <v>54</v>
      </c>
      <c r="AA1841"/>
      <c r="AB1841" t="s">
        <v>43329</v>
      </c>
      <c r="AC1841" t="s">
        <v>50552</v>
      </c>
      <c r="AD1841" t="s">
        <v>4099</v>
      </c>
      <c r="AE1841" t="s">
        <v>565</v>
      </c>
      <c r="AF1841" s="119" t="str">
        <f t="shared" si="114"/>
        <v>NA</v>
      </c>
      <c r="AG1841" s="119"/>
      <c r="AH1841" s="119"/>
      <c r="AI1841" s="119"/>
      <c r="AJ1841" s="119" t="str">
        <f t="shared" si="115"/>
        <v>NA</v>
      </c>
      <c r="AK1841" s="190"/>
      <c r="AL1841" s="191"/>
    </row>
    <row r="1842" spans="1:38" x14ac:dyDescent="0.25">
      <c r="A1842" t="s">
        <v>21290</v>
      </c>
      <c r="B1842" t="s">
        <v>21288</v>
      </c>
      <c r="C1842" t="s">
        <v>21289</v>
      </c>
      <c r="D1842" t="s">
        <v>675</v>
      </c>
      <c r="E1842" t="s">
        <v>11376</v>
      </c>
      <c r="F1842" t="s">
        <v>54</v>
      </c>
      <c r="G1842"/>
      <c r="H1842" t="s">
        <v>44031</v>
      </c>
      <c r="I1842" t="s">
        <v>51171</v>
      </c>
      <c r="J1842" t="s">
        <v>21290</v>
      </c>
      <c r="K1842" t="s">
        <v>565</v>
      </c>
      <c r="L1842" s="119" t="str">
        <f t="shared" si="112"/>
        <v>NA</v>
      </c>
      <c r="M1842" s="119"/>
      <c r="N1842" s="120" t="str">
        <f t="shared" si="113"/>
        <v>NA</v>
      </c>
      <c r="O1842" s="120"/>
      <c r="P1842"/>
      <c r="Q1842"/>
      <c r="R1842"/>
      <c r="S1842"/>
      <c r="T1842"/>
      <c r="U1842" t="s">
        <v>4173</v>
      </c>
      <c r="V1842" t="s">
        <v>4171</v>
      </c>
      <c r="W1842" t="s">
        <v>4172</v>
      </c>
      <c r="X1842" t="s">
        <v>634</v>
      </c>
      <c r="Y1842" t="s">
        <v>548</v>
      </c>
      <c r="Z1842" t="s">
        <v>54</v>
      </c>
      <c r="AA1842"/>
      <c r="AB1842" t="s">
        <v>43330</v>
      </c>
      <c r="AC1842" t="s">
        <v>50553</v>
      </c>
      <c r="AD1842" t="s">
        <v>4174</v>
      </c>
      <c r="AE1842" t="s">
        <v>565</v>
      </c>
      <c r="AF1842" s="119" t="str">
        <f t="shared" si="114"/>
        <v>NA</v>
      </c>
      <c r="AG1842" s="119"/>
      <c r="AH1842" s="119"/>
      <c r="AI1842" s="119"/>
      <c r="AJ1842" s="119" t="str">
        <f t="shared" si="115"/>
        <v>NA</v>
      </c>
      <c r="AK1842" s="190"/>
      <c r="AL1842" s="191"/>
    </row>
    <row r="1843" spans="1:38" x14ac:dyDescent="0.25">
      <c r="A1843" t="s">
        <v>11375</v>
      </c>
      <c r="B1843" t="s">
        <v>11373</v>
      </c>
      <c r="C1843" t="s">
        <v>11374</v>
      </c>
      <c r="D1843" t="s">
        <v>675</v>
      </c>
      <c r="E1843" t="s">
        <v>11376</v>
      </c>
      <c r="F1843" t="s">
        <v>54</v>
      </c>
      <c r="G1843"/>
      <c r="H1843" t="s">
        <v>44031</v>
      </c>
      <c r="I1843" t="s">
        <v>51171</v>
      </c>
      <c r="J1843"/>
      <c r="K1843" t="s">
        <v>105</v>
      </c>
      <c r="L1843" s="119" t="str">
        <f t="shared" si="112"/>
        <v>NA</v>
      </c>
      <c r="M1843" s="119"/>
      <c r="N1843" s="120" t="str">
        <f t="shared" si="113"/>
        <v>NA</v>
      </c>
      <c r="O1843" s="120"/>
      <c r="P1843"/>
      <c r="Q1843"/>
      <c r="R1843"/>
      <c r="S1843"/>
      <c r="T1843"/>
      <c r="U1843" t="s">
        <v>4153</v>
      </c>
      <c r="V1843" t="s">
        <v>4151</v>
      </c>
      <c r="W1843" t="s">
        <v>4152</v>
      </c>
      <c r="X1843" t="s">
        <v>634</v>
      </c>
      <c r="Y1843" t="s">
        <v>548</v>
      </c>
      <c r="Z1843" t="s">
        <v>54</v>
      </c>
      <c r="AA1843"/>
      <c r="AB1843" t="s">
        <v>43330</v>
      </c>
      <c r="AC1843" t="s">
        <v>50553</v>
      </c>
      <c r="AD1843" t="s">
        <v>4154</v>
      </c>
      <c r="AE1843" t="s">
        <v>565</v>
      </c>
      <c r="AF1843" s="119" t="str">
        <f t="shared" si="114"/>
        <v>NA</v>
      </c>
      <c r="AG1843" s="119"/>
      <c r="AH1843" s="119"/>
      <c r="AI1843" s="119"/>
      <c r="AJ1843" s="119" t="str">
        <f t="shared" si="115"/>
        <v>NA</v>
      </c>
      <c r="AK1843" s="190"/>
      <c r="AL1843" s="191"/>
    </row>
    <row r="1844" spans="1:38" x14ac:dyDescent="0.25">
      <c r="A1844" t="s">
        <v>12498</v>
      </c>
      <c r="B1844" t="s">
        <v>12496</v>
      </c>
      <c r="C1844" t="s">
        <v>12497</v>
      </c>
      <c r="D1844" t="s">
        <v>675</v>
      </c>
      <c r="E1844" t="s">
        <v>12499</v>
      </c>
      <c r="F1844" t="s">
        <v>54</v>
      </c>
      <c r="G1844"/>
      <c r="H1844" t="s">
        <v>44032</v>
      </c>
      <c r="I1844" t="s">
        <v>51172</v>
      </c>
      <c r="J1844" t="s">
        <v>12498</v>
      </c>
      <c r="K1844" t="s">
        <v>105</v>
      </c>
      <c r="L1844" s="119" t="str">
        <f t="shared" si="112"/>
        <v>NA</v>
      </c>
      <c r="M1844" s="119"/>
      <c r="N1844" s="120" t="str">
        <f t="shared" si="113"/>
        <v>NA</v>
      </c>
      <c r="O1844" s="120"/>
      <c r="P1844"/>
      <c r="Q1844"/>
      <c r="R1844"/>
      <c r="S1844"/>
      <c r="T1844"/>
      <c r="U1844" t="s">
        <v>4165</v>
      </c>
      <c r="V1844" t="s">
        <v>4163</v>
      </c>
      <c r="W1844" t="s">
        <v>4164</v>
      </c>
      <c r="X1844" t="s">
        <v>634</v>
      </c>
      <c r="Y1844" t="s">
        <v>548</v>
      </c>
      <c r="Z1844" t="s">
        <v>54</v>
      </c>
      <c r="AA1844"/>
      <c r="AB1844" t="s">
        <v>43330</v>
      </c>
      <c r="AC1844" t="s">
        <v>50553</v>
      </c>
      <c r="AD1844" t="s">
        <v>4166</v>
      </c>
      <c r="AE1844" t="s">
        <v>565</v>
      </c>
      <c r="AF1844" s="119" t="str">
        <f t="shared" si="114"/>
        <v>NA</v>
      </c>
      <c r="AG1844" s="119"/>
      <c r="AH1844" s="119"/>
      <c r="AI1844" s="119"/>
      <c r="AJ1844" s="119" t="str">
        <f t="shared" si="115"/>
        <v>NA</v>
      </c>
      <c r="AK1844" s="190"/>
      <c r="AL1844" s="191"/>
    </row>
    <row r="1845" spans="1:38" x14ac:dyDescent="0.25">
      <c r="A1845" t="s">
        <v>16558</v>
      </c>
      <c r="B1845" t="s">
        <v>16556</v>
      </c>
      <c r="C1845" t="s">
        <v>16557</v>
      </c>
      <c r="D1845" t="s">
        <v>675</v>
      </c>
      <c r="E1845" t="s">
        <v>16559</v>
      </c>
      <c r="F1845" t="s">
        <v>54</v>
      </c>
      <c r="G1845"/>
      <c r="H1845" t="s">
        <v>44033</v>
      </c>
      <c r="I1845" t="s">
        <v>51173</v>
      </c>
      <c r="J1845" t="s">
        <v>16560</v>
      </c>
      <c r="K1845" t="s">
        <v>565</v>
      </c>
      <c r="L1845" s="119" t="str">
        <f t="shared" si="112"/>
        <v>NA</v>
      </c>
      <c r="M1845" s="119"/>
      <c r="N1845" s="120" t="str">
        <f t="shared" si="113"/>
        <v>NA</v>
      </c>
      <c r="O1845" s="120"/>
      <c r="P1845"/>
      <c r="Q1845"/>
      <c r="R1845"/>
      <c r="S1845"/>
      <c r="T1845"/>
      <c r="U1845" t="s">
        <v>4072</v>
      </c>
      <c r="V1845" t="s">
        <v>4070</v>
      </c>
      <c r="W1845" t="s">
        <v>4071</v>
      </c>
      <c r="X1845" t="s">
        <v>634</v>
      </c>
      <c r="Y1845" t="s">
        <v>548</v>
      </c>
      <c r="Z1845" t="s">
        <v>54</v>
      </c>
      <c r="AA1845"/>
      <c r="AB1845" t="s">
        <v>43330</v>
      </c>
      <c r="AC1845" t="s">
        <v>50553</v>
      </c>
      <c r="AD1845" t="s">
        <v>4073</v>
      </c>
      <c r="AE1845" t="s">
        <v>565</v>
      </c>
      <c r="AF1845" s="119" t="str">
        <f t="shared" si="114"/>
        <v>NA</v>
      </c>
      <c r="AG1845" s="119"/>
      <c r="AH1845" s="119"/>
      <c r="AI1845" s="119"/>
      <c r="AJ1845" s="119" t="str">
        <f t="shared" si="115"/>
        <v>NA</v>
      </c>
      <c r="AK1845" s="190"/>
      <c r="AL1845" s="191"/>
    </row>
    <row r="1846" spans="1:38" x14ac:dyDescent="0.25">
      <c r="A1846" t="s">
        <v>16729</v>
      </c>
      <c r="B1846" t="s">
        <v>16727</v>
      </c>
      <c r="C1846" t="s">
        <v>16728</v>
      </c>
      <c r="D1846" t="s">
        <v>675</v>
      </c>
      <c r="E1846" t="s">
        <v>4426</v>
      </c>
      <c r="F1846" t="s">
        <v>54</v>
      </c>
      <c r="G1846"/>
      <c r="H1846" t="s">
        <v>44034</v>
      </c>
      <c r="I1846" t="s">
        <v>51174</v>
      </c>
      <c r="J1846"/>
      <c r="K1846" t="s">
        <v>105</v>
      </c>
      <c r="L1846" s="119" t="str">
        <f t="shared" si="112"/>
        <v>NA</v>
      </c>
      <c r="M1846" s="119"/>
      <c r="N1846" s="120" t="str">
        <f t="shared" si="113"/>
        <v>NA</v>
      </c>
      <c r="O1846" s="120"/>
      <c r="P1846"/>
      <c r="Q1846"/>
      <c r="R1846"/>
      <c r="S1846"/>
      <c r="T1846"/>
      <c r="U1846" t="s">
        <v>5147</v>
      </c>
      <c r="V1846" t="s">
        <v>5145</v>
      </c>
      <c r="W1846" t="s">
        <v>5146</v>
      </c>
      <c r="X1846" t="s">
        <v>634</v>
      </c>
      <c r="Y1846" t="s">
        <v>548</v>
      </c>
      <c r="Z1846" t="s">
        <v>54</v>
      </c>
      <c r="AA1846"/>
      <c r="AB1846" t="s">
        <v>43330</v>
      </c>
      <c r="AC1846" t="s">
        <v>50553</v>
      </c>
      <c r="AD1846" t="s">
        <v>5148</v>
      </c>
      <c r="AE1846" t="s">
        <v>565</v>
      </c>
      <c r="AF1846" s="119" t="str">
        <f t="shared" si="114"/>
        <v>NA</v>
      </c>
      <c r="AG1846" s="119"/>
      <c r="AH1846" s="119"/>
      <c r="AI1846" s="119"/>
      <c r="AJ1846" s="119" t="str">
        <f t="shared" si="115"/>
        <v>NA</v>
      </c>
      <c r="AK1846" s="190"/>
      <c r="AL1846" s="191"/>
    </row>
    <row r="1847" spans="1:38" x14ac:dyDescent="0.25">
      <c r="A1847" t="s">
        <v>18028</v>
      </c>
      <c r="B1847" t="s">
        <v>18026</v>
      </c>
      <c r="C1847" t="s">
        <v>18027</v>
      </c>
      <c r="D1847" t="s">
        <v>675</v>
      </c>
      <c r="E1847" t="s">
        <v>4426</v>
      </c>
      <c r="F1847" t="s">
        <v>54</v>
      </c>
      <c r="G1847"/>
      <c r="H1847" t="s">
        <v>44034</v>
      </c>
      <c r="I1847" t="s">
        <v>51174</v>
      </c>
      <c r="J1847"/>
      <c r="K1847" t="s">
        <v>105</v>
      </c>
      <c r="L1847" s="119" t="str">
        <f t="shared" si="112"/>
        <v>NA</v>
      </c>
      <c r="M1847" s="119"/>
      <c r="N1847" s="120" t="str">
        <f t="shared" si="113"/>
        <v>NA</v>
      </c>
      <c r="O1847" s="120"/>
      <c r="P1847"/>
      <c r="Q1847"/>
      <c r="R1847"/>
      <c r="S1847"/>
      <c r="T1847"/>
      <c r="U1847" t="s">
        <v>4161</v>
      </c>
      <c r="V1847" t="s">
        <v>4159</v>
      </c>
      <c r="W1847" t="s">
        <v>4160</v>
      </c>
      <c r="X1847" t="s">
        <v>634</v>
      </c>
      <c r="Y1847" t="s">
        <v>548</v>
      </c>
      <c r="Z1847" t="s">
        <v>54</v>
      </c>
      <c r="AA1847"/>
      <c r="AB1847" t="s">
        <v>43330</v>
      </c>
      <c r="AC1847" t="s">
        <v>50553</v>
      </c>
      <c r="AD1847" t="s">
        <v>4162</v>
      </c>
      <c r="AE1847" t="s">
        <v>565</v>
      </c>
      <c r="AF1847" s="119" t="str">
        <f t="shared" si="114"/>
        <v>NA</v>
      </c>
      <c r="AG1847" s="119"/>
      <c r="AH1847" s="119"/>
      <c r="AI1847" s="119"/>
      <c r="AJ1847" s="119" t="str">
        <f t="shared" si="115"/>
        <v>NA</v>
      </c>
      <c r="AK1847" s="190"/>
      <c r="AL1847" s="191"/>
    </row>
    <row r="1848" spans="1:38" x14ac:dyDescent="0.25">
      <c r="A1848" t="s">
        <v>19267</v>
      </c>
      <c r="B1848" t="s">
        <v>19265</v>
      </c>
      <c r="C1848" t="s">
        <v>19266</v>
      </c>
      <c r="D1848" t="s">
        <v>675</v>
      </c>
      <c r="E1848" t="s">
        <v>19268</v>
      </c>
      <c r="F1848" t="s">
        <v>54</v>
      </c>
      <c r="G1848"/>
      <c r="H1848" t="s">
        <v>44035</v>
      </c>
      <c r="I1848" t="s">
        <v>51175</v>
      </c>
      <c r="J1848" t="s">
        <v>19269</v>
      </c>
      <c r="K1848" t="s">
        <v>565</v>
      </c>
      <c r="L1848" s="119" t="str">
        <f t="shared" si="112"/>
        <v>NA</v>
      </c>
      <c r="M1848" s="119"/>
      <c r="N1848" s="120" t="str">
        <f t="shared" si="113"/>
        <v>NA</v>
      </c>
      <c r="O1848" s="120"/>
      <c r="P1848"/>
      <c r="Q1848"/>
      <c r="R1848"/>
      <c r="S1848"/>
      <c r="T1848"/>
      <c r="U1848" t="s">
        <v>5513</v>
      </c>
      <c r="V1848" t="s">
        <v>5511</v>
      </c>
      <c r="W1848" t="s">
        <v>5512</v>
      </c>
      <c r="X1848" t="s">
        <v>634</v>
      </c>
      <c r="Y1848" t="s">
        <v>1687</v>
      </c>
      <c r="Z1848" t="s">
        <v>54</v>
      </c>
      <c r="AA1848"/>
      <c r="AB1848" t="s">
        <v>43331</v>
      </c>
      <c r="AC1848" t="s">
        <v>50554</v>
      </c>
      <c r="AD1848" t="s">
        <v>5514</v>
      </c>
      <c r="AE1848" t="s">
        <v>565</v>
      </c>
      <c r="AF1848" s="119" t="str">
        <f t="shared" si="114"/>
        <v>NA</v>
      </c>
      <c r="AG1848" s="119"/>
      <c r="AH1848" s="119"/>
      <c r="AI1848" s="119"/>
      <c r="AJ1848" s="119" t="str">
        <f t="shared" si="115"/>
        <v>NA</v>
      </c>
      <c r="AK1848" s="190"/>
      <c r="AL1848" s="191"/>
    </row>
    <row r="1849" spans="1:38" x14ac:dyDescent="0.25">
      <c r="A1849" t="s">
        <v>11923</v>
      </c>
      <c r="B1849" t="s">
        <v>11922</v>
      </c>
      <c r="C1849" t="s">
        <v>11920</v>
      </c>
      <c r="D1849" t="s">
        <v>675</v>
      </c>
      <c r="E1849" t="s">
        <v>112</v>
      </c>
      <c r="F1849" t="s">
        <v>54</v>
      </c>
      <c r="G1849"/>
      <c r="H1849" t="s">
        <v>44036</v>
      </c>
      <c r="I1849" t="s">
        <v>51176</v>
      </c>
      <c r="J1849" t="s">
        <v>11923</v>
      </c>
      <c r="K1849" t="s">
        <v>565</v>
      </c>
      <c r="L1849" s="119" t="str">
        <f t="shared" si="112"/>
        <v>NA</v>
      </c>
      <c r="M1849" s="119"/>
      <c r="N1849" s="120" t="str">
        <f t="shared" si="113"/>
        <v>NA</v>
      </c>
      <c r="O1849" s="120"/>
      <c r="P1849"/>
      <c r="Q1849"/>
      <c r="R1849"/>
      <c r="S1849"/>
      <c r="T1849"/>
      <c r="U1849" t="s">
        <v>5838</v>
      </c>
      <c r="V1849" t="s">
        <v>5836</v>
      </c>
      <c r="W1849" t="s">
        <v>5837</v>
      </c>
      <c r="X1849" t="s">
        <v>634</v>
      </c>
      <c r="Y1849" t="s">
        <v>610</v>
      </c>
      <c r="Z1849" t="s">
        <v>54</v>
      </c>
      <c r="AA1849"/>
      <c r="AB1849" t="s">
        <v>43332</v>
      </c>
      <c r="AC1849" t="s">
        <v>50555</v>
      </c>
      <c r="AD1849" t="s">
        <v>5838</v>
      </c>
      <c r="AE1849" t="s">
        <v>565</v>
      </c>
      <c r="AF1849" s="119" t="str">
        <f t="shared" si="114"/>
        <v>NA</v>
      </c>
      <c r="AG1849" s="119"/>
      <c r="AH1849" s="119"/>
      <c r="AI1849" s="119"/>
      <c r="AJ1849" s="119" t="str">
        <f t="shared" si="115"/>
        <v>NA</v>
      </c>
      <c r="AK1849" s="190"/>
      <c r="AL1849" s="191"/>
    </row>
    <row r="1850" spans="1:38" x14ac:dyDescent="0.25">
      <c r="A1850" t="s">
        <v>20147</v>
      </c>
      <c r="B1850" t="s">
        <v>20145</v>
      </c>
      <c r="C1850" t="s">
        <v>20146</v>
      </c>
      <c r="D1850" t="s">
        <v>675</v>
      </c>
      <c r="E1850" t="s">
        <v>112</v>
      </c>
      <c r="F1850" t="s">
        <v>54</v>
      </c>
      <c r="G1850"/>
      <c r="H1850" t="s">
        <v>44037</v>
      </c>
      <c r="I1850" t="s">
        <v>51176</v>
      </c>
      <c r="J1850"/>
      <c r="K1850" t="s">
        <v>565</v>
      </c>
      <c r="L1850" s="119" t="str">
        <f t="shared" si="112"/>
        <v>NA</v>
      </c>
      <c r="M1850" s="119"/>
      <c r="N1850" s="120" t="str">
        <f t="shared" si="113"/>
        <v>NA</v>
      </c>
      <c r="O1850" s="120"/>
      <c r="P1850"/>
      <c r="Q1850"/>
      <c r="R1850"/>
      <c r="S1850"/>
      <c r="T1850"/>
      <c r="U1850" t="s">
        <v>5478</v>
      </c>
      <c r="V1850" t="s">
        <v>5476</v>
      </c>
      <c r="W1850" t="s">
        <v>5477</v>
      </c>
      <c r="X1850" t="s">
        <v>634</v>
      </c>
      <c r="Y1850" t="s">
        <v>610</v>
      </c>
      <c r="Z1850" t="s">
        <v>54</v>
      </c>
      <c r="AA1850"/>
      <c r="AB1850" t="s">
        <v>43332</v>
      </c>
      <c r="AC1850" t="s">
        <v>50555</v>
      </c>
      <c r="AD1850" t="s">
        <v>5478</v>
      </c>
      <c r="AE1850" t="s">
        <v>565</v>
      </c>
      <c r="AF1850" s="119" t="str">
        <f t="shared" si="114"/>
        <v>NA</v>
      </c>
      <c r="AG1850" s="119"/>
      <c r="AH1850" s="119"/>
      <c r="AI1850" s="119"/>
      <c r="AJ1850" s="119" t="str">
        <f t="shared" si="115"/>
        <v>NA</v>
      </c>
      <c r="AK1850" s="190"/>
      <c r="AL1850" s="191"/>
    </row>
    <row r="1851" spans="1:38" x14ac:dyDescent="0.25">
      <c r="A1851" t="s">
        <v>19559</v>
      </c>
      <c r="B1851" t="s">
        <v>19557</v>
      </c>
      <c r="C1851" t="s">
        <v>19558</v>
      </c>
      <c r="D1851" t="s">
        <v>675</v>
      </c>
      <c r="E1851" t="s">
        <v>112</v>
      </c>
      <c r="F1851" t="s">
        <v>54</v>
      </c>
      <c r="G1851"/>
      <c r="H1851" t="s">
        <v>44037</v>
      </c>
      <c r="I1851" t="s">
        <v>51176</v>
      </c>
      <c r="J1851"/>
      <c r="K1851" t="s">
        <v>565</v>
      </c>
      <c r="L1851" s="119" t="str">
        <f t="shared" si="112"/>
        <v>NA</v>
      </c>
      <c r="M1851" s="119"/>
      <c r="N1851" s="120" t="str">
        <f t="shared" si="113"/>
        <v>NA</v>
      </c>
      <c r="O1851" s="120"/>
      <c r="P1851"/>
      <c r="Q1851"/>
      <c r="R1851"/>
      <c r="S1851"/>
      <c r="T1851"/>
      <c r="U1851" t="s">
        <v>4874</v>
      </c>
      <c r="V1851" t="s">
        <v>4872</v>
      </c>
      <c r="W1851" t="s">
        <v>4873</v>
      </c>
      <c r="X1851" t="s">
        <v>634</v>
      </c>
      <c r="Y1851" t="s">
        <v>610</v>
      </c>
      <c r="Z1851" t="s">
        <v>54</v>
      </c>
      <c r="AA1851"/>
      <c r="AB1851" t="s">
        <v>43332</v>
      </c>
      <c r="AC1851" t="s">
        <v>50555</v>
      </c>
      <c r="AD1851" t="s">
        <v>4875</v>
      </c>
      <c r="AE1851" t="s">
        <v>565</v>
      </c>
      <c r="AF1851" s="119" t="str">
        <f t="shared" si="114"/>
        <v>NA</v>
      </c>
      <c r="AG1851" s="119"/>
      <c r="AH1851" s="119"/>
      <c r="AI1851" s="119"/>
      <c r="AJ1851" s="119" t="str">
        <f t="shared" si="115"/>
        <v>NA</v>
      </c>
      <c r="AK1851" s="190"/>
      <c r="AL1851" s="191"/>
    </row>
    <row r="1852" spans="1:38" x14ac:dyDescent="0.25">
      <c r="A1852" t="s">
        <v>10628</v>
      </c>
      <c r="B1852" t="s">
        <v>10626</v>
      </c>
      <c r="C1852" t="s">
        <v>10627</v>
      </c>
      <c r="D1852" t="s">
        <v>675</v>
      </c>
      <c r="E1852" t="s">
        <v>112</v>
      </c>
      <c r="F1852" t="s">
        <v>54</v>
      </c>
      <c r="G1852"/>
      <c r="H1852" t="s">
        <v>44036</v>
      </c>
      <c r="I1852" t="s">
        <v>51176</v>
      </c>
      <c r="J1852" t="s">
        <v>10629</v>
      </c>
      <c r="K1852" t="s">
        <v>105</v>
      </c>
      <c r="L1852" s="119" t="str">
        <f t="shared" si="112"/>
        <v>NA</v>
      </c>
      <c r="M1852" s="119"/>
      <c r="N1852" s="120" t="str">
        <f t="shared" si="113"/>
        <v>NA</v>
      </c>
      <c r="O1852" s="120"/>
      <c r="P1852"/>
      <c r="Q1852"/>
      <c r="R1852"/>
      <c r="S1852"/>
      <c r="T1852"/>
      <c r="U1852" t="s">
        <v>4993</v>
      </c>
      <c r="V1852" t="s">
        <v>4991</v>
      </c>
      <c r="W1852" t="s">
        <v>4992</v>
      </c>
      <c r="X1852" t="s">
        <v>634</v>
      </c>
      <c r="Y1852" t="s">
        <v>610</v>
      </c>
      <c r="Z1852" t="s">
        <v>54</v>
      </c>
      <c r="AA1852"/>
      <c r="AB1852" t="s">
        <v>43332</v>
      </c>
      <c r="AC1852" t="s">
        <v>50555</v>
      </c>
      <c r="AD1852" t="s">
        <v>4994</v>
      </c>
      <c r="AE1852" t="s">
        <v>565</v>
      </c>
      <c r="AF1852" s="119" t="str">
        <f t="shared" si="114"/>
        <v>NA</v>
      </c>
      <c r="AG1852" s="119"/>
      <c r="AH1852" s="119"/>
      <c r="AI1852" s="119"/>
      <c r="AJ1852" s="119" t="str">
        <f t="shared" si="115"/>
        <v>NA</v>
      </c>
      <c r="AK1852" s="190"/>
      <c r="AL1852" s="191"/>
    </row>
    <row r="1853" spans="1:38" x14ac:dyDescent="0.25">
      <c r="A1853" t="s">
        <v>10342</v>
      </c>
      <c r="B1853" t="s">
        <v>10341</v>
      </c>
      <c r="C1853" t="s">
        <v>10339</v>
      </c>
      <c r="D1853" t="s">
        <v>675</v>
      </c>
      <c r="E1853" t="s">
        <v>1189</v>
      </c>
      <c r="F1853" t="s">
        <v>54</v>
      </c>
      <c r="G1853"/>
      <c r="H1853" t="s">
        <v>44038</v>
      </c>
      <c r="I1853" t="s">
        <v>51177</v>
      </c>
      <c r="J1853" t="s">
        <v>10343</v>
      </c>
      <c r="K1853" t="s">
        <v>565</v>
      </c>
      <c r="L1853" s="119" t="str">
        <f t="shared" si="112"/>
        <v>NA</v>
      </c>
      <c r="M1853" s="119"/>
      <c r="N1853" s="120" t="str">
        <f t="shared" si="113"/>
        <v>NA</v>
      </c>
      <c r="O1853" s="120"/>
      <c r="P1853"/>
      <c r="Q1853"/>
      <c r="R1853"/>
      <c r="S1853"/>
      <c r="T1853"/>
      <c r="U1853" t="s">
        <v>5587</v>
      </c>
      <c r="V1853" t="s">
        <v>5585</v>
      </c>
      <c r="W1853" t="s">
        <v>5586</v>
      </c>
      <c r="X1853" t="s">
        <v>634</v>
      </c>
      <c r="Y1853" t="s">
        <v>610</v>
      </c>
      <c r="Z1853" t="s">
        <v>54</v>
      </c>
      <c r="AA1853"/>
      <c r="AB1853" t="s">
        <v>43332</v>
      </c>
      <c r="AC1853" t="s">
        <v>50555</v>
      </c>
      <c r="AD1853" t="s">
        <v>5588</v>
      </c>
      <c r="AE1853" t="s">
        <v>565</v>
      </c>
      <c r="AF1853" s="119" t="str">
        <f t="shared" si="114"/>
        <v>NA</v>
      </c>
      <c r="AG1853" s="119"/>
      <c r="AH1853" s="119"/>
      <c r="AI1853" s="119"/>
      <c r="AJ1853" s="119" t="str">
        <f t="shared" si="115"/>
        <v>NA</v>
      </c>
      <c r="AK1853" s="190"/>
      <c r="AL1853" s="191"/>
    </row>
    <row r="1854" spans="1:38" x14ac:dyDescent="0.25">
      <c r="A1854" t="s">
        <v>16969</v>
      </c>
      <c r="B1854" t="s">
        <v>16967</v>
      </c>
      <c r="C1854" t="s">
        <v>16968</v>
      </c>
      <c r="D1854" t="s">
        <v>675</v>
      </c>
      <c r="E1854" t="s">
        <v>1189</v>
      </c>
      <c r="F1854" t="s">
        <v>54</v>
      </c>
      <c r="G1854"/>
      <c r="H1854" t="s">
        <v>44039</v>
      </c>
      <c r="I1854" t="s">
        <v>51177</v>
      </c>
      <c r="J1854"/>
      <c r="K1854" t="s">
        <v>565</v>
      </c>
      <c r="L1854" s="119" t="str">
        <f t="shared" si="112"/>
        <v>NA</v>
      </c>
      <c r="M1854" s="119"/>
      <c r="N1854" s="120" t="str">
        <f t="shared" si="113"/>
        <v>NA</v>
      </c>
      <c r="O1854" s="120"/>
      <c r="P1854"/>
      <c r="Q1854"/>
      <c r="R1854"/>
      <c r="S1854"/>
      <c r="T1854"/>
      <c r="U1854" t="s">
        <v>5566</v>
      </c>
      <c r="V1854" t="s">
        <v>5564</v>
      </c>
      <c r="W1854" t="s">
        <v>5565</v>
      </c>
      <c r="X1854" t="s">
        <v>634</v>
      </c>
      <c r="Y1854" t="s">
        <v>610</v>
      </c>
      <c r="Z1854" t="s">
        <v>54</v>
      </c>
      <c r="AA1854"/>
      <c r="AB1854" t="s">
        <v>43332</v>
      </c>
      <c r="AC1854" t="s">
        <v>50555</v>
      </c>
      <c r="AD1854" t="s">
        <v>5567</v>
      </c>
      <c r="AE1854" t="s">
        <v>565</v>
      </c>
      <c r="AF1854" s="119" t="str">
        <f t="shared" si="114"/>
        <v>NA</v>
      </c>
      <c r="AG1854" s="119"/>
      <c r="AH1854" s="119"/>
      <c r="AI1854" s="119"/>
      <c r="AJ1854" s="119" t="str">
        <f t="shared" si="115"/>
        <v>NA</v>
      </c>
      <c r="AK1854" s="190"/>
      <c r="AL1854" s="191"/>
    </row>
    <row r="1855" spans="1:38" x14ac:dyDescent="0.25">
      <c r="A1855" t="s">
        <v>6543</v>
      </c>
      <c r="B1855" t="s">
        <v>6541</v>
      </c>
      <c r="C1855" t="s">
        <v>6542</v>
      </c>
      <c r="D1855" t="s">
        <v>675</v>
      </c>
      <c r="E1855" t="s">
        <v>1189</v>
      </c>
      <c r="F1855" t="s">
        <v>54</v>
      </c>
      <c r="G1855"/>
      <c r="H1855" t="s">
        <v>44040</v>
      </c>
      <c r="I1855" t="s">
        <v>51177</v>
      </c>
      <c r="J1855" t="s">
        <v>6543</v>
      </c>
      <c r="K1855" t="s">
        <v>565</v>
      </c>
      <c r="L1855" s="119" t="str">
        <f t="shared" si="112"/>
        <v>NA</v>
      </c>
      <c r="M1855" s="119"/>
      <c r="N1855" s="120" t="str">
        <f t="shared" si="113"/>
        <v>NA</v>
      </c>
      <c r="O1855" s="120"/>
      <c r="P1855"/>
      <c r="Q1855"/>
      <c r="R1855"/>
      <c r="S1855"/>
      <c r="T1855"/>
      <c r="U1855" t="s">
        <v>4833</v>
      </c>
      <c r="V1855" t="s">
        <v>4831</v>
      </c>
      <c r="W1855" t="s">
        <v>4832</v>
      </c>
      <c r="X1855" t="s">
        <v>634</v>
      </c>
      <c r="Y1855" t="s">
        <v>610</v>
      </c>
      <c r="Z1855" t="s">
        <v>54</v>
      </c>
      <c r="AA1855"/>
      <c r="AB1855" t="s">
        <v>43332</v>
      </c>
      <c r="AC1855" t="s">
        <v>50555</v>
      </c>
      <c r="AD1855" t="s">
        <v>4833</v>
      </c>
      <c r="AE1855" t="s">
        <v>565</v>
      </c>
      <c r="AF1855" s="119" t="str">
        <f t="shared" si="114"/>
        <v>NA</v>
      </c>
      <c r="AG1855" s="119"/>
      <c r="AH1855" s="119"/>
      <c r="AI1855" s="119"/>
      <c r="AJ1855" s="119" t="str">
        <f t="shared" si="115"/>
        <v>NA</v>
      </c>
      <c r="AK1855" s="190"/>
      <c r="AL1855" s="191"/>
    </row>
    <row r="1856" spans="1:38" x14ac:dyDescent="0.25">
      <c r="A1856" t="s">
        <v>9350</v>
      </c>
      <c r="B1856" t="s">
        <v>9348</v>
      </c>
      <c r="C1856" t="s">
        <v>9349</v>
      </c>
      <c r="D1856" t="s">
        <v>675</v>
      </c>
      <c r="E1856" t="s">
        <v>9351</v>
      </c>
      <c r="F1856" t="s">
        <v>54</v>
      </c>
      <c r="G1856"/>
      <c r="H1856" t="s">
        <v>44041</v>
      </c>
      <c r="I1856" t="s">
        <v>51178</v>
      </c>
      <c r="J1856"/>
      <c r="K1856" t="s">
        <v>105</v>
      </c>
      <c r="L1856" s="119" t="str">
        <f t="shared" si="112"/>
        <v>NA</v>
      </c>
      <c r="M1856" s="119"/>
      <c r="N1856" s="120" t="str">
        <f t="shared" si="113"/>
        <v>NA</v>
      </c>
      <c r="O1856" s="120"/>
      <c r="P1856"/>
      <c r="Q1856"/>
      <c r="R1856"/>
      <c r="S1856"/>
      <c r="T1856"/>
      <c r="U1856" t="s">
        <v>5718</v>
      </c>
      <c r="V1856" t="s">
        <v>5716</v>
      </c>
      <c r="W1856" t="s">
        <v>5717</v>
      </c>
      <c r="X1856" t="s">
        <v>634</v>
      </c>
      <c r="Y1856" t="s">
        <v>5719</v>
      </c>
      <c r="Z1856" t="s">
        <v>54</v>
      </c>
      <c r="AA1856"/>
      <c r="AB1856" t="s">
        <v>43333</v>
      </c>
      <c r="AC1856" t="s">
        <v>50556</v>
      </c>
      <c r="AD1856" t="s">
        <v>5718</v>
      </c>
      <c r="AE1856" t="s">
        <v>565</v>
      </c>
      <c r="AF1856" s="119" t="str">
        <f t="shared" si="114"/>
        <v>NA</v>
      </c>
      <c r="AG1856" s="119"/>
      <c r="AH1856" s="119"/>
      <c r="AI1856" s="119"/>
      <c r="AJ1856" s="119" t="str">
        <f t="shared" si="115"/>
        <v>NA</v>
      </c>
      <c r="AK1856" s="190"/>
      <c r="AL1856" s="191"/>
    </row>
    <row r="1857" spans="1:38" x14ac:dyDescent="0.25">
      <c r="A1857" t="s">
        <v>18191</v>
      </c>
      <c r="B1857" t="s">
        <v>18189</v>
      </c>
      <c r="C1857" t="s">
        <v>18190</v>
      </c>
      <c r="D1857" t="s">
        <v>675</v>
      </c>
      <c r="E1857" t="s">
        <v>18192</v>
      </c>
      <c r="F1857" t="s">
        <v>54</v>
      </c>
      <c r="G1857"/>
      <c r="H1857" t="s">
        <v>44042</v>
      </c>
      <c r="I1857" t="s">
        <v>51179</v>
      </c>
      <c r="J1857"/>
      <c r="K1857" t="s">
        <v>565</v>
      </c>
      <c r="L1857" s="119" t="str">
        <f t="shared" si="112"/>
        <v>NA</v>
      </c>
      <c r="M1857" s="119"/>
      <c r="N1857" s="120" t="str">
        <f t="shared" si="113"/>
        <v>NA</v>
      </c>
      <c r="O1857" s="120"/>
      <c r="P1857"/>
      <c r="Q1857"/>
      <c r="R1857"/>
      <c r="S1857"/>
      <c r="T1857"/>
      <c r="U1857" t="s">
        <v>5481</v>
      </c>
      <c r="V1857" t="s">
        <v>5479</v>
      </c>
      <c r="W1857" t="s">
        <v>5480</v>
      </c>
      <c r="X1857" t="s">
        <v>634</v>
      </c>
      <c r="Y1857" t="s">
        <v>5482</v>
      </c>
      <c r="Z1857" t="s">
        <v>54</v>
      </c>
      <c r="AA1857"/>
      <c r="AB1857" t="s">
        <v>43334</v>
      </c>
      <c r="AC1857" t="s">
        <v>50557</v>
      </c>
      <c r="AD1857" t="s">
        <v>5481</v>
      </c>
      <c r="AE1857" t="s">
        <v>565</v>
      </c>
      <c r="AF1857" s="119" t="str">
        <f t="shared" si="114"/>
        <v>NA</v>
      </c>
      <c r="AG1857" s="119"/>
      <c r="AH1857" s="119"/>
      <c r="AI1857" s="119"/>
      <c r="AJ1857" s="119" t="str">
        <f t="shared" si="115"/>
        <v>NA</v>
      </c>
      <c r="AK1857" s="190"/>
      <c r="AL1857" s="191"/>
    </row>
    <row r="1858" spans="1:38" x14ac:dyDescent="0.25">
      <c r="A1858" t="s">
        <v>17347</v>
      </c>
      <c r="B1858" t="s">
        <v>17345</v>
      </c>
      <c r="C1858" t="s">
        <v>17346</v>
      </c>
      <c r="D1858" t="s">
        <v>675</v>
      </c>
      <c r="E1858" t="s">
        <v>17348</v>
      </c>
      <c r="F1858" t="s">
        <v>54</v>
      </c>
      <c r="G1858"/>
      <c r="H1858" t="s">
        <v>44043</v>
      </c>
      <c r="I1858" t="s">
        <v>51180</v>
      </c>
      <c r="J1858"/>
      <c r="K1858" t="s">
        <v>565</v>
      </c>
      <c r="L1858" s="119" t="str">
        <f t="shared" si="112"/>
        <v>NA</v>
      </c>
      <c r="M1858" s="119"/>
      <c r="N1858" s="120" t="str">
        <f t="shared" si="113"/>
        <v>NA</v>
      </c>
      <c r="O1858" s="120"/>
      <c r="P1858"/>
      <c r="Q1858"/>
      <c r="R1858"/>
      <c r="S1858"/>
      <c r="T1858"/>
      <c r="U1858" t="s">
        <v>4938</v>
      </c>
      <c r="V1858" t="s">
        <v>4936</v>
      </c>
      <c r="W1858" t="s">
        <v>4937</v>
      </c>
      <c r="X1858" t="s">
        <v>634</v>
      </c>
      <c r="Y1858" t="s">
        <v>4939</v>
      </c>
      <c r="Z1858" t="s">
        <v>54</v>
      </c>
      <c r="AA1858"/>
      <c r="AB1858" t="s">
        <v>43335</v>
      </c>
      <c r="AC1858" t="s">
        <v>50558</v>
      </c>
      <c r="AD1858" t="s">
        <v>4940</v>
      </c>
      <c r="AE1858" t="s">
        <v>565</v>
      </c>
      <c r="AF1858" s="119" t="str">
        <f t="shared" si="114"/>
        <v>NA</v>
      </c>
      <c r="AG1858" s="119"/>
      <c r="AH1858" s="119"/>
      <c r="AI1858" s="119"/>
      <c r="AJ1858" s="119" t="str">
        <f t="shared" si="115"/>
        <v>NA</v>
      </c>
      <c r="AK1858" s="190"/>
      <c r="AL1858" s="191"/>
    </row>
    <row r="1859" spans="1:38" x14ac:dyDescent="0.25">
      <c r="A1859" t="s">
        <v>18382</v>
      </c>
      <c r="B1859" t="s">
        <v>18383</v>
      </c>
      <c r="C1859" t="s">
        <v>18381</v>
      </c>
      <c r="D1859" t="s">
        <v>675</v>
      </c>
      <c r="E1859" t="s">
        <v>18384</v>
      </c>
      <c r="F1859" t="s">
        <v>54</v>
      </c>
      <c r="G1859"/>
      <c r="H1859" t="s">
        <v>44044</v>
      </c>
      <c r="I1859" t="s">
        <v>51181</v>
      </c>
      <c r="J1859"/>
      <c r="K1859" t="s">
        <v>565</v>
      </c>
      <c r="L1859" s="119" t="str">
        <f t="shared" ref="L1859:L1922" si="116">IF($Q$1&lt;&gt;"",IF(ISNUMBER(SEARCH("*"&amp;$Q$1&amp;"*", A1859)),A1859, IF(ISNUMBER(SEARCH("*"&amp;$Q$1&amp;"*", H1859)),A1859, IF(ISNUMBER(SEARCH("*"&amp;$Q$1&amp;"*", G1859)),A1859, IF(ISNUMBER(SEARCH("*"&amp;$Q$1&amp;"*", J1859)),A1859,  IF(ISNUMBER(SEARCH("*"&amp;$Q$1&amp;"*", E1859)),A1859, "NA"))))),"NA")</f>
        <v>NA</v>
      </c>
      <c r="M1859" s="119"/>
      <c r="N1859" s="120" t="str">
        <f t="shared" ref="N1859:N1922" si="117">IF($Q$11=1,IF(ISNUMBER(SEARCH($T$11,C1859)),A1859,"NA"),"NA")</f>
        <v>NA</v>
      </c>
      <c r="O1859" s="120"/>
      <c r="P1859"/>
      <c r="Q1859"/>
      <c r="R1859"/>
      <c r="S1859"/>
      <c r="T1859"/>
      <c r="U1859" t="s">
        <v>4803</v>
      </c>
      <c r="V1859" t="s">
        <v>4802</v>
      </c>
      <c r="W1859" t="s">
        <v>4800</v>
      </c>
      <c r="X1859" t="s">
        <v>634</v>
      </c>
      <c r="Y1859" t="s">
        <v>4804</v>
      </c>
      <c r="Z1859" t="s">
        <v>54</v>
      </c>
      <c r="AA1859"/>
      <c r="AB1859" t="s">
        <v>43336</v>
      </c>
      <c r="AC1859" t="s">
        <v>50559</v>
      </c>
      <c r="AD1859" t="s">
        <v>4803</v>
      </c>
      <c r="AE1859" t="s">
        <v>565</v>
      </c>
      <c r="AF1859" s="119" t="str">
        <f t="shared" ref="AF1859:AF1922" si="118">IF($Q$6&lt;&gt;"",IF(ISNUMBER(SEARCH($Q$6, W1859)),U1859, "NA"),"NA")</f>
        <v>NA</v>
      </c>
      <c r="AG1859" s="119"/>
      <c r="AH1859" s="119"/>
      <c r="AI1859" s="119"/>
      <c r="AJ1859" s="119" t="str">
        <f t="shared" ref="AJ1859:AJ1922" si="119">IF($Q$5&lt;&gt;"",IF(ISNUMBER(SEARCH($Q$5, U1859&amp;" "&amp;Y1859&amp;" "&amp;AA1859&amp;" "&amp;AB1859&amp;" "&amp;AD1859)),U1859, "NA"),"NA")</f>
        <v>NA</v>
      </c>
      <c r="AK1859" s="190"/>
      <c r="AL1859" s="191"/>
    </row>
    <row r="1860" spans="1:38" x14ac:dyDescent="0.25">
      <c r="A1860" t="s">
        <v>11341</v>
      </c>
      <c r="B1860" t="s">
        <v>11339</v>
      </c>
      <c r="C1860" t="s">
        <v>11340</v>
      </c>
      <c r="D1860" t="s">
        <v>675</v>
      </c>
      <c r="E1860" t="s">
        <v>11342</v>
      </c>
      <c r="F1860" t="s">
        <v>54</v>
      </c>
      <c r="G1860"/>
      <c r="H1860" t="s">
        <v>44045</v>
      </c>
      <c r="I1860" t="s">
        <v>51182</v>
      </c>
      <c r="J1860"/>
      <c r="K1860" t="s">
        <v>105</v>
      </c>
      <c r="L1860" s="119" t="str">
        <f t="shared" si="116"/>
        <v>NA</v>
      </c>
      <c r="M1860" s="119"/>
      <c r="N1860" s="120" t="str">
        <f t="shared" si="117"/>
        <v>NA</v>
      </c>
      <c r="O1860" s="120"/>
      <c r="P1860"/>
      <c r="Q1860"/>
      <c r="R1860"/>
      <c r="S1860"/>
      <c r="T1860"/>
      <c r="U1860" t="s">
        <v>5582</v>
      </c>
      <c r="V1860" t="s">
        <v>5580</v>
      </c>
      <c r="W1860" t="s">
        <v>5581</v>
      </c>
      <c r="X1860" t="s">
        <v>634</v>
      </c>
      <c r="Y1860" t="s">
        <v>5583</v>
      </c>
      <c r="Z1860" t="s">
        <v>54</v>
      </c>
      <c r="AA1860"/>
      <c r="AB1860" t="s">
        <v>43337</v>
      </c>
      <c r="AC1860" t="s">
        <v>50560</v>
      </c>
      <c r="AD1860" t="s">
        <v>5584</v>
      </c>
      <c r="AE1860" t="s">
        <v>565</v>
      </c>
      <c r="AF1860" s="119" t="str">
        <f t="shared" si="118"/>
        <v>NA</v>
      </c>
      <c r="AG1860" s="119"/>
      <c r="AH1860" s="119"/>
      <c r="AI1860" s="119"/>
      <c r="AJ1860" s="119" t="str">
        <f t="shared" si="119"/>
        <v>NA</v>
      </c>
      <c r="AK1860" s="190"/>
      <c r="AL1860" s="191"/>
    </row>
    <row r="1861" spans="1:38" x14ac:dyDescent="0.25">
      <c r="A1861" t="s">
        <v>18094</v>
      </c>
      <c r="B1861" t="s">
        <v>18092</v>
      </c>
      <c r="C1861" t="s">
        <v>18093</v>
      </c>
      <c r="D1861" t="s">
        <v>675</v>
      </c>
      <c r="E1861" t="s">
        <v>9301</v>
      </c>
      <c r="F1861" t="s">
        <v>54</v>
      </c>
      <c r="G1861"/>
      <c r="H1861" t="s">
        <v>44046</v>
      </c>
      <c r="I1861" t="s">
        <v>51183</v>
      </c>
      <c r="J1861" t="s">
        <v>18095</v>
      </c>
      <c r="K1861" t="s">
        <v>565</v>
      </c>
      <c r="L1861" s="119" t="str">
        <f t="shared" si="116"/>
        <v>NA</v>
      </c>
      <c r="M1861" s="119"/>
      <c r="N1861" s="120" t="str">
        <f t="shared" si="117"/>
        <v>NA</v>
      </c>
      <c r="O1861" s="120"/>
      <c r="P1861"/>
      <c r="Q1861"/>
      <c r="R1861"/>
      <c r="S1861"/>
      <c r="T1861"/>
      <c r="U1861" t="s">
        <v>4579</v>
      </c>
      <c r="V1861" t="s">
        <v>4577</v>
      </c>
      <c r="W1861" t="s">
        <v>4578</v>
      </c>
      <c r="X1861" t="s">
        <v>634</v>
      </c>
      <c r="Y1861" t="s">
        <v>4580</v>
      </c>
      <c r="Z1861" t="s">
        <v>54</v>
      </c>
      <c r="AA1861"/>
      <c r="AB1861" t="s">
        <v>43338</v>
      </c>
      <c r="AC1861" t="s">
        <v>50561</v>
      </c>
      <c r="AD1861" t="s">
        <v>4579</v>
      </c>
      <c r="AE1861" t="s">
        <v>565</v>
      </c>
      <c r="AF1861" s="119" t="str">
        <f t="shared" si="118"/>
        <v>NA</v>
      </c>
      <c r="AG1861" s="119"/>
      <c r="AH1861" s="119"/>
      <c r="AI1861" s="119"/>
      <c r="AJ1861" s="119" t="str">
        <f t="shared" si="119"/>
        <v>NA</v>
      </c>
      <c r="AK1861" s="190"/>
      <c r="AL1861" s="191"/>
    </row>
    <row r="1862" spans="1:38" x14ac:dyDescent="0.25">
      <c r="A1862" t="s">
        <v>9300</v>
      </c>
      <c r="B1862" t="s">
        <v>9298</v>
      </c>
      <c r="C1862" t="s">
        <v>9299</v>
      </c>
      <c r="D1862" t="s">
        <v>675</v>
      </c>
      <c r="E1862" t="s">
        <v>9301</v>
      </c>
      <c r="F1862" t="s">
        <v>54</v>
      </c>
      <c r="G1862"/>
      <c r="H1862" t="s">
        <v>44047</v>
      </c>
      <c r="I1862" t="s">
        <v>51183</v>
      </c>
      <c r="J1862"/>
      <c r="K1862" t="s">
        <v>105</v>
      </c>
      <c r="L1862" s="119" t="str">
        <f t="shared" si="116"/>
        <v>NA</v>
      </c>
      <c r="M1862" s="119"/>
      <c r="N1862" s="120" t="str">
        <f t="shared" si="117"/>
        <v>NA</v>
      </c>
      <c r="O1862" s="120"/>
      <c r="P1862"/>
      <c r="Q1862"/>
      <c r="R1862"/>
      <c r="S1862"/>
      <c r="T1862"/>
      <c r="U1862" t="s">
        <v>3953</v>
      </c>
      <c r="V1862" t="s">
        <v>3951</v>
      </c>
      <c r="W1862" t="s">
        <v>3952</v>
      </c>
      <c r="X1862" t="s">
        <v>634</v>
      </c>
      <c r="Y1862" t="s">
        <v>3954</v>
      </c>
      <c r="Z1862" t="s">
        <v>54</v>
      </c>
      <c r="AA1862"/>
      <c r="AB1862" t="s">
        <v>43339</v>
      </c>
      <c r="AC1862" t="s">
        <v>50562</v>
      </c>
      <c r="AD1862" t="s">
        <v>3953</v>
      </c>
      <c r="AE1862" t="s">
        <v>565</v>
      </c>
      <c r="AF1862" s="119" t="str">
        <f t="shared" si="118"/>
        <v>NA</v>
      </c>
      <c r="AG1862" s="119"/>
      <c r="AH1862" s="119"/>
      <c r="AI1862" s="119"/>
      <c r="AJ1862" s="119" t="str">
        <f t="shared" si="119"/>
        <v>NA</v>
      </c>
      <c r="AK1862" s="190"/>
      <c r="AL1862" s="191"/>
    </row>
    <row r="1863" spans="1:38" x14ac:dyDescent="0.25">
      <c r="A1863" t="s">
        <v>11393</v>
      </c>
      <c r="B1863" t="s">
        <v>11391</v>
      </c>
      <c r="C1863" t="s">
        <v>11392</v>
      </c>
      <c r="D1863" t="s">
        <v>675</v>
      </c>
      <c r="E1863" t="s">
        <v>9301</v>
      </c>
      <c r="F1863" t="s">
        <v>54</v>
      </c>
      <c r="G1863"/>
      <c r="H1863" t="s">
        <v>44048</v>
      </c>
      <c r="I1863" t="s">
        <v>51183</v>
      </c>
      <c r="J1863"/>
      <c r="K1863" t="s">
        <v>105</v>
      </c>
      <c r="L1863" s="119" t="str">
        <f t="shared" si="116"/>
        <v>NA</v>
      </c>
      <c r="M1863" s="119"/>
      <c r="N1863" s="120" t="str">
        <f t="shared" si="117"/>
        <v>NA</v>
      </c>
      <c r="O1863" s="120"/>
      <c r="P1863"/>
      <c r="Q1863"/>
      <c r="R1863"/>
      <c r="S1863"/>
      <c r="T1863"/>
      <c r="U1863" t="s">
        <v>5355</v>
      </c>
      <c r="V1863" t="s">
        <v>5353</v>
      </c>
      <c r="W1863" t="s">
        <v>5354</v>
      </c>
      <c r="X1863" t="s">
        <v>634</v>
      </c>
      <c r="Y1863" t="s">
        <v>3954</v>
      </c>
      <c r="Z1863" t="s">
        <v>54</v>
      </c>
      <c r="AA1863"/>
      <c r="AB1863" t="s">
        <v>43339</v>
      </c>
      <c r="AC1863" t="s">
        <v>50562</v>
      </c>
      <c r="AD1863" t="s">
        <v>5355</v>
      </c>
      <c r="AE1863" t="s">
        <v>565</v>
      </c>
      <c r="AF1863" s="119" t="str">
        <f t="shared" si="118"/>
        <v>NA</v>
      </c>
      <c r="AG1863" s="119"/>
      <c r="AH1863" s="119"/>
      <c r="AI1863" s="119"/>
      <c r="AJ1863" s="119" t="str">
        <f t="shared" si="119"/>
        <v>NA</v>
      </c>
      <c r="AK1863" s="190"/>
      <c r="AL1863" s="191"/>
    </row>
    <row r="1864" spans="1:38" x14ac:dyDescent="0.25">
      <c r="A1864" t="s">
        <v>16853</v>
      </c>
      <c r="B1864" t="s">
        <v>16851</v>
      </c>
      <c r="C1864" t="s">
        <v>16852</v>
      </c>
      <c r="D1864" t="s">
        <v>675</v>
      </c>
      <c r="E1864" t="s">
        <v>16854</v>
      </c>
      <c r="F1864" t="s">
        <v>54</v>
      </c>
      <c r="G1864"/>
      <c r="H1864" t="s">
        <v>44049</v>
      </c>
      <c r="I1864" t="s">
        <v>51184</v>
      </c>
      <c r="J1864"/>
      <c r="K1864" t="s">
        <v>565</v>
      </c>
      <c r="L1864" s="119" t="str">
        <f t="shared" si="116"/>
        <v>NA</v>
      </c>
      <c r="M1864" s="119"/>
      <c r="N1864" s="120" t="str">
        <f t="shared" si="117"/>
        <v>NA</v>
      </c>
      <c r="O1864" s="120"/>
      <c r="P1864"/>
      <c r="Q1864"/>
      <c r="R1864"/>
      <c r="S1864"/>
      <c r="T1864"/>
      <c r="U1864" t="s">
        <v>4801</v>
      </c>
      <c r="V1864" t="s">
        <v>4799</v>
      </c>
      <c r="W1864" t="s">
        <v>4800</v>
      </c>
      <c r="X1864" t="s">
        <v>634</v>
      </c>
      <c r="Y1864" t="s">
        <v>3954</v>
      </c>
      <c r="Z1864" t="s">
        <v>54</v>
      </c>
      <c r="AA1864"/>
      <c r="AB1864" t="s">
        <v>43339</v>
      </c>
      <c r="AC1864" t="s">
        <v>50562</v>
      </c>
      <c r="AD1864" t="s">
        <v>4801</v>
      </c>
      <c r="AE1864" t="s">
        <v>565</v>
      </c>
      <c r="AF1864" s="119" t="str">
        <f t="shared" si="118"/>
        <v>NA</v>
      </c>
      <c r="AG1864" s="119"/>
      <c r="AH1864" s="119"/>
      <c r="AI1864" s="119"/>
      <c r="AJ1864" s="119" t="str">
        <f t="shared" si="119"/>
        <v>NA</v>
      </c>
      <c r="AK1864" s="190"/>
      <c r="AL1864" s="191"/>
    </row>
    <row r="1865" spans="1:38" x14ac:dyDescent="0.25">
      <c r="A1865" t="s">
        <v>11925</v>
      </c>
      <c r="B1865" t="s">
        <v>11924</v>
      </c>
      <c r="C1865" t="s">
        <v>11920</v>
      </c>
      <c r="D1865" t="s">
        <v>675</v>
      </c>
      <c r="E1865" t="s">
        <v>3703</v>
      </c>
      <c r="F1865" t="s">
        <v>54</v>
      </c>
      <c r="G1865"/>
      <c r="H1865" t="s">
        <v>44050</v>
      </c>
      <c r="I1865" t="s">
        <v>51185</v>
      </c>
      <c r="J1865" t="s">
        <v>11926</v>
      </c>
      <c r="K1865" t="s">
        <v>565</v>
      </c>
      <c r="L1865" s="119" t="str">
        <f t="shared" si="116"/>
        <v>NA</v>
      </c>
      <c r="M1865" s="119"/>
      <c r="N1865" s="120" t="str">
        <f t="shared" si="117"/>
        <v>NA</v>
      </c>
      <c r="O1865" s="120"/>
      <c r="P1865"/>
      <c r="Q1865"/>
      <c r="R1865"/>
      <c r="S1865"/>
      <c r="T1865"/>
      <c r="U1865" t="s">
        <v>5468</v>
      </c>
      <c r="V1865" t="s">
        <v>5467</v>
      </c>
      <c r="W1865" t="s">
        <v>5464</v>
      </c>
      <c r="X1865" t="s">
        <v>634</v>
      </c>
      <c r="Y1865" t="s">
        <v>53</v>
      </c>
      <c r="Z1865" t="s">
        <v>54</v>
      </c>
      <c r="AA1865"/>
      <c r="AB1865" t="s">
        <v>43340</v>
      </c>
      <c r="AC1865" t="s">
        <v>50563</v>
      </c>
      <c r="AD1865" t="s">
        <v>5468</v>
      </c>
      <c r="AE1865" t="s">
        <v>565</v>
      </c>
      <c r="AF1865" s="119" t="str">
        <f t="shared" si="118"/>
        <v>NA</v>
      </c>
      <c r="AG1865" s="119"/>
      <c r="AH1865" s="119"/>
      <c r="AI1865" s="119"/>
      <c r="AJ1865" s="119" t="str">
        <f t="shared" si="119"/>
        <v>NA</v>
      </c>
      <c r="AK1865" s="190"/>
      <c r="AL1865" s="191"/>
    </row>
    <row r="1866" spans="1:38" x14ac:dyDescent="0.25">
      <c r="A1866" t="s">
        <v>6659</v>
      </c>
      <c r="B1866" t="s">
        <v>6657</v>
      </c>
      <c r="C1866" t="s">
        <v>6658</v>
      </c>
      <c r="D1866" t="s">
        <v>675</v>
      </c>
      <c r="E1866" t="s">
        <v>3703</v>
      </c>
      <c r="F1866" t="s">
        <v>54</v>
      </c>
      <c r="G1866"/>
      <c r="H1866" t="s">
        <v>44050</v>
      </c>
      <c r="I1866" t="s">
        <v>51185</v>
      </c>
      <c r="J1866" t="s">
        <v>6660</v>
      </c>
      <c r="K1866" t="s">
        <v>105</v>
      </c>
      <c r="L1866" s="119" t="str">
        <f t="shared" si="116"/>
        <v>NA</v>
      </c>
      <c r="M1866" s="119"/>
      <c r="N1866" s="120" t="str">
        <f t="shared" si="117"/>
        <v>NA</v>
      </c>
      <c r="O1866" s="120"/>
      <c r="P1866"/>
      <c r="Q1866"/>
      <c r="R1866"/>
      <c r="S1866"/>
      <c r="T1866"/>
      <c r="U1866" t="s">
        <v>4328</v>
      </c>
      <c r="V1866" t="s">
        <v>4326</v>
      </c>
      <c r="W1866" t="s">
        <v>4327</v>
      </c>
      <c r="X1866" t="s">
        <v>634</v>
      </c>
      <c r="Y1866" t="s">
        <v>983</v>
      </c>
      <c r="Z1866" t="s">
        <v>54</v>
      </c>
      <c r="AA1866"/>
      <c r="AB1866" t="s">
        <v>43341</v>
      </c>
      <c r="AC1866" t="s">
        <v>50564</v>
      </c>
      <c r="AD1866" t="s">
        <v>4328</v>
      </c>
      <c r="AE1866" t="s">
        <v>565</v>
      </c>
      <c r="AF1866" s="119" t="str">
        <f t="shared" si="118"/>
        <v>NA</v>
      </c>
      <c r="AG1866" s="119"/>
      <c r="AH1866" s="119"/>
      <c r="AI1866" s="119"/>
      <c r="AJ1866" s="119" t="str">
        <f t="shared" si="119"/>
        <v>NA</v>
      </c>
      <c r="AK1866" s="190"/>
      <c r="AL1866" s="191"/>
    </row>
    <row r="1867" spans="1:38" x14ac:dyDescent="0.25">
      <c r="A1867" t="s">
        <v>9872</v>
      </c>
      <c r="B1867" t="s">
        <v>9870</v>
      </c>
      <c r="C1867" t="s">
        <v>9871</v>
      </c>
      <c r="D1867" t="s">
        <v>675</v>
      </c>
      <c r="E1867" t="s">
        <v>3703</v>
      </c>
      <c r="F1867" t="s">
        <v>54</v>
      </c>
      <c r="G1867"/>
      <c r="H1867" t="s">
        <v>44051</v>
      </c>
      <c r="I1867" t="s">
        <v>51185</v>
      </c>
      <c r="J1867" t="s">
        <v>9873</v>
      </c>
      <c r="K1867" t="s">
        <v>105</v>
      </c>
      <c r="L1867" s="119" t="str">
        <f t="shared" si="116"/>
        <v>NA</v>
      </c>
      <c r="M1867" s="119"/>
      <c r="N1867" s="120" t="str">
        <f t="shared" si="117"/>
        <v>NA</v>
      </c>
      <c r="O1867" s="120"/>
      <c r="P1867"/>
      <c r="Q1867"/>
      <c r="R1867"/>
      <c r="S1867"/>
      <c r="T1867"/>
      <c r="U1867" t="s">
        <v>5465</v>
      </c>
      <c r="V1867" t="s">
        <v>5463</v>
      </c>
      <c r="W1867" t="s">
        <v>5464</v>
      </c>
      <c r="X1867" t="s">
        <v>634</v>
      </c>
      <c r="Y1867" t="s">
        <v>5466</v>
      </c>
      <c r="Z1867" t="s">
        <v>54</v>
      </c>
      <c r="AA1867"/>
      <c r="AB1867" t="s">
        <v>43342</v>
      </c>
      <c r="AC1867" t="s">
        <v>50565</v>
      </c>
      <c r="AD1867"/>
      <c r="AE1867" t="s">
        <v>565</v>
      </c>
      <c r="AF1867" s="119" t="str">
        <f t="shared" si="118"/>
        <v>NA</v>
      </c>
      <c r="AG1867" s="119"/>
      <c r="AH1867" s="119"/>
      <c r="AI1867" s="119"/>
      <c r="AJ1867" s="119" t="str">
        <f t="shared" si="119"/>
        <v>NA</v>
      </c>
      <c r="AK1867" s="190"/>
      <c r="AL1867" s="191"/>
    </row>
    <row r="1868" spans="1:38" x14ac:dyDescent="0.25">
      <c r="A1868" t="s">
        <v>17674</v>
      </c>
      <c r="B1868" t="s">
        <v>17672</v>
      </c>
      <c r="C1868" t="s">
        <v>17673</v>
      </c>
      <c r="D1868" t="s">
        <v>675</v>
      </c>
      <c r="E1868" t="s">
        <v>11401</v>
      </c>
      <c r="F1868" t="s">
        <v>54</v>
      </c>
      <c r="G1868"/>
      <c r="H1868" t="s">
        <v>44052</v>
      </c>
      <c r="I1868" t="s">
        <v>51186</v>
      </c>
      <c r="J1868" t="s">
        <v>17674</v>
      </c>
      <c r="K1868" t="s">
        <v>565</v>
      </c>
      <c r="L1868" s="119" t="str">
        <f t="shared" si="116"/>
        <v>NA</v>
      </c>
      <c r="M1868" s="119"/>
      <c r="N1868" s="120" t="str">
        <f t="shared" si="117"/>
        <v>NA</v>
      </c>
      <c r="O1868" s="120"/>
      <c r="P1868"/>
      <c r="Q1868"/>
      <c r="R1868"/>
      <c r="S1868"/>
      <c r="T1868"/>
      <c r="U1868" t="s">
        <v>5517</v>
      </c>
      <c r="V1868" t="s">
        <v>5515</v>
      </c>
      <c r="W1868" t="s">
        <v>5516</v>
      </c>
      <c r="X1868" t="s">
        <v>634</v>
      </c>
      <c r="Y1868" t="s">
        <v>1720</v>
      </c>
      <c r="Z1868" t="s">
        <v>54</v>
      </c>
      <c r="AA1868"/>
      <c r="AB1868" t="s">
        <v>43343</v>
      </c>
      <c r="AC1868" t="s">
        <v>50566</v>
      </c>
      <c r="AD1868" t="s">
        <v>5518</v>
      </c>
      <c r="AE1868" t="s">
        <v>565</v>
      </c>
      <c r="AF1868" s="119" t="str">
        <f t="shared" si="118"/>
        <v>NA</v>
      </c>
      <c r="AG1868" s="119"/>
      <c r="AH1868" s="119"/>
      <c r="AI1868" s="119"/>
      <c r="AJ1868" s="119" t="str">
        <f t="shared" si="119"/>
        <v>NA</v>
      </c>
      <c r="AK1868" s="190"/>
      <c r="AL1868" s="191"/>
    </row>
    <row r="1869" spans="1:38" x14ac:dyDescent="0.25">
      <c r="A1869" t="s">
        <v>11400</v>
      </c>
      <c r="B1869" t="s">
        <v>11398</v>
      </c>
      <c r="C1869" t="s">
        <v>11399</v>
      </c>
      <c r="D1869" t="s">
        <v>675</v>
      </c>
      <c r="E1869" t="s">
        <v>11401</v>
      </c>
      <c r="F1869" t="s">
        <v>54</v>
      </c>
      <c r="G1869"/>
      <c r="H1869" t="s">
        <v>44053</v>
      </c>
      <c r="I1869" t="s">
        <v>51186</v>
      </c>
      <c r="J1869"/>
      <c r="K1869" t="s">
        <v>105</v>
      </c>
      <c r="L1869" s="119" t="str">
        <f t="shared" si="116"/>
        <v>NA</v>
      </c>
      <c r="M1869" s="119"/>
      <c r="N1869" s="120" t="str">
        <f t="shared" si="117"/>
        <v>NA</v>
      </c>
      <c r="O1869" s="120"/>
      <c r="P1869"/>
      <c r="Q1869"/>
      <c r="R1869"/>
      <c r="S1869"/>
      <c r="T1869"/>
      <c r="U1869" t="s">
        <v>5509</v>
      </c>
      <c r="V1869" t="s">
        <v>5507</v>
      </c>
      <c r="W1869" t="s">
        <v>5508</v>
      </c>
      <c r="X1869" t="s">
        <v>634</v>
      </c>
      <c r="Y1869" t="s">
        <v>1735</v>
      </c>
      <c r="Z1869" t="s">
        <v>54</v>
      </c>
      <c r="AA1869"/>
      <c r="AB1869" t="s">
        <v>43344</v>
      </c>
      <c r="AC1869" t="s">
        <v>50567</v>
      </c>
      <c r="AD1869" t="s">
        <v>5510</v>
      </c>
      <c r="AE1869" t="s">
        <v>565</v>
      </c>
      <c r="AF1869" s="119" t="str">
        <f t="shared" si="118"/>
        <v>NA</v>
      </c>
      <c r="AG1869" s="119"/>
      <c r="AH1869" s="119"/>
      <c r="AI1869" s="119"/>
      <c r="AJ1869" s="119" t="str">
        <f t="shared" si="119"/>
        <v>NA</v>
      </c>
      <c r="AK1869" s="190"/>
      <c r="AL1869" s="191"/>
    </row>
    <row r="1870" spans="1:38" x14ac:dyDescent="0.25">
      <c r="A1870" t="s">
        <v>11506</v>
      </c>
      <c r="B1870" t="s">
        <v>11504</v>
      </c>
      <c r="C1870" t="s">
        <v>11505</v>
      </c>
      <c r="D1870" t="s">
        <v>675</v>
      </c>
      <c r="E1870" t="s">
        <v>11507</v>
      </c>
      <c r="F1870" t="s">
        <v>54</v>
      </c>
      <c r="G1870"/>
      <c r="H1870" t="s">
        <v>44054</v>
      </c>
      <c r="I1870" t="s">
        <v>51187</v>
      </c>
      <c r="J1870"/>
      <c r="K1870" t="s">
        <v>105</v>
      </c>
      <c r="L1870" s="119" t="str">
        <f t="shared" si="116"/>
        <v>NA</v>
      </c>
      <c r="M1870" s="119"/>
      <c r="N1870" s="120" t="str">
        <f t="shared" si="117"/>
        <v>NA</v>
      </c>
      <c r="O1870" s="120"/>
      <c r="P1870"/>
      <c r="Q1870"/>
      <c r="R1870"/>
      <c r="S1870"/>
      <c r="T1870"/>
      <c r="U1870" t="s">
        <v>5549</v>
      </c>
      <c r="V1870" t="s">
        <v>5547</v>
      </c>
      <c r="W1870" t="s">
        <v>5548</v>
      </c>
      <c r="X1870" t="s">
        <v>634</v>
      </c>
      <c r="Y1870" t="s">
        <v>5550</v>
      </c>
      <c r="Z1870" t="s">
        <v>54</v>
      </c>
      <c r="AA1870"/>
      <c r="AB1870" t="s">
        <v>43345</v>
      </c>
      <c r="AC1870" t="s">
        <v>50568</v>
      </c>
      <c r="AD1870" t="s">
        <v>5551</v>
      </c>
      <c r="AE1870" t="s">
        <v>565</v>
      </c>
      <c r="AF1870" s="119" t="str">
        <f t="shared" si="118"/>
        <v>NA</v>
      </c>
      <c r="AG1870" s="119"/>
      <c r="AH1870" s="119"/>
      <c r="AI1870" s="119"/>
      <c r="AJ1870" s="119" t="str">
        <f t="shared" si="119"/>
        <v>NA</v>
      </c>
      <c r="AK1870" s="190"/>
      <c r="AL1870" s="191"/>
    </row>
    <row r="1871" spans="1:38" x14ac:dyDescent="0.25">
      <c r="A1871" t="s">
        <v>19202</v>
      </c>
      <c r="B1871" t="s">
        <v>19200</v>
      </c>
      <c r="C1871" t="s">
        <v>19201</v>
      </c>
      <c r="D1871" t="s">
        <v>675</v>
      </c>
      <c r="E1871" t="s">
        <v>3872</v>
      </c>
      <c r="F1871" t="s">
        <v>54</v>
      </c>
      <c r="G1871"/>
      <c r="H1871" t="s">
        <v>44055</v>
      </c>
      <c r="I1871" t="s">
        <v>51188</v>
      </c>
      <c r="J1871" t="s">
        <v>19203</v>
      </c>
      <c r="K1871" t="s">
        <v>565</v>
      </c>
      <c r="L1871" s="119" t="str">
        <f t="shared" si="116"/>
        <v>NA</v>
      </c>
      <c r="M1871" s="119"/>
      <c r="N1871" s="120" t="str">
        <f t="shared" si="117"/>
        <v>NA</v>
      </c>
      <c r="O1871" s="120"/>
      <c r="P1871"/>
      <c r="Q1871"/>
      <c r="R1871"/>
      <c r="S1871"/>
      <c r="T1871"/>
      <c r="U1871" t="s">
        <v>4134</v>
      </c>
      <c r="V1871" t="s">
        <v>4132</v>
      </c>
      <c r="W1871" t="s">
        <v>4133</v>
      </c>
      <c r="X1871" t="s">
        <v>634</v>
      </c>
      <c r="Y1871" t="s">
        <v>4135</v>
      </c>
      <c r="Z1871" t="s">
        <v>54</v>
      </c>
      <c r="AA1871"/>
      <c r="AB1871" t="s">
        <v>43346</v>
      </c>
      <c r="AC1871" t="s">
        <v>50569</v>
      </c>
      <c r="AD1871" t="s">
        <v>4136</v>
      </c>
      <c r="AE1871" t="s">
        <v>565</v>
      </c>
      <c r="AF1871" s="119" t="str">
        <f t="shared" si="118"/>
        <v>NA</v>
      </c>
      <c r="AG1871" s="119"/>
      <c r="AH1871" s="119"/>
      <c r="AI1871" s="119"/>
      <c r="AJ1871" s="119" t="str">
        <f t="shared" si="119"/>
        <v>NA</v>
      </c>
      <c r="AK1871" s="190"/>
      <c r="AL1871" s="191"/>
    </row>
    <row r="1872" spans="1:38" x14ac:dyDescent="0.25">
      <c r="A1872" t="s">
        <v>17875</v>
      </c>
      <c r="B1872" t="s">
        <v>17873</v>
      </c>
      <c r="C1872" t="s">
        <v>17874</v>
      </c>
      <c r="D1872" t="s">
        <v>675</v>
      </c>
      <c r="E1872" t="s">
        <v>17876</v>
      </c>
      <c r="F1872" t="s">
        <v>54</v>
      </c>
      <c r="G1872"/>
      <c r="H1872" t="s">
        <v>44056</v>
      </c>
      <c r="I1872" t="s">
        <v>51189</v>
      </c>
      <c r="J1872"/>
      <c r="K1872" t="s">
        <v>105</v>
      </c>
      <c r="L1872" s="119" t="str">
        <f t="shared" si="116"/>
        <v>NA</v>
      </c>
      <c r="M1872" s="119"/>
      <c r="N1872" s="120" t="str">
        <f t="shared" si="117"/>
        <v>NA</v>
      </c>
      <c r="O1872" s="120"/>
      <c r="P1872"/>
      <c r="Q1872"/>
      <c r="R1872"/>
      <c r="S1872"/>
      <c r="T1872"/>
      <c r="U1872" t="s">
        <v>4120</v>
      </c>
      <c r="V1872" t="s">
        <v>4118</v>
      </c>
      <c r="W1872" t="s">
        <v>4119</v>
      </c>
      <c r="X1872" t="s">
        <v>634</v>
      </c>
      <c r="Y1872" t="s">
        <v>4121</v>
      </c>
      <c r="Z1872" t="s">
        <v>54</v>
      </c>
      <c r="AA1872"/>
      <c r="AB1872" t="s">
        <v>43347</v>
      </c>
      <c r="AC1872" t="s">
        <v>50570</v>
      </c>
      <c r="AD1872" t="s">
        <v>4122</v>
      </c>
      <c r="AE1872" t="s">
        <v>565</v>
      </c>
      <c r="AF1872" s="119" t="str">
        <f t="shared" si="118"/>
        <v>NA</v>
      </c>
      <c r="AG1872" s="119"/>
      <c r="AH1872" s="119"/>
      <c r="AI1872" s="119"/>
      <c r="AJ1872" s="119" t="str">
        <f t="shared" si="119"/>
        <v>NA</v>
      </c>
      <c r="AK1872" s="190"/>
      <c r="AL1872" s="191"/>
    </row>
    <row r="1873" spans="1:38" x14ac:dyDescent="0.25">
      <c r="A1873" t="s">
        <v>12053</v>
      </c>
      <c r="B1873" t="s">
        <v>12051</v>
      </c>
      <c r="C1873" t="s">
        <v>12052</v>
      </c>
      <c r="D1873" t="s">
        <v>675</v>
      </c>
      <c r="E1873" t="s">
        <v>12054</v>
      </c>
      <c r="F1873" t="s">
        <v>54</v>
      </c>
      <c r="G1873"/>
      <c r="H1873" t="s">
        <v>44057</v>
      </c>
      <c r="I1873" t="s">
        <v>51190</v>
      </c>
      <c r="J1873"/>
      <c r="K1873" t="s">
        <v>105</v>
      </c>
      <c r="L1873" s="119" t="str">
        <f t="shared" si="116"/>
        <v>NA</v>
      </c>
      <c r="M1873" s="119"/>
      <c r="N1873" s="120" t="str">
        <f t="shared" si="117"/>
        <v>NA</v>
      </c>
      <c r="O1873" s="120"/>
      <c r="P1873"/>
      <c r="Q1873"/>
      <c r="R1873"/>
      <c r="S1873"/>
      <c r="T1873"/>
      <c r="U1873" t="s">
        <v>4182</v>
      </c>
      <c r="V1873" t="s">
        <v>4180</v>
      </c>
      <c r="W1873" t="s">
        <v>4181</v>
      </c>
      <c r="X1873" t="s">
        <v>634</v>
      </c>
      <c r="Y1873" t="s">
        <v>4183</v>
      </c>
      <c r="Z1873" t="s">
        <v>54</v>
      </c>
      <c r="AA1873"/>
      <c r="AB1873" t="s">
        <v>43348</v>
      </c>
      <c r="AC1873" t="s">
        <v>50571</v>
      </c>
      <c r="AD1873" t="s">
        <v>4184</v>
      </c>
      <c r="AE1873" t="s">
        <v>565</v>
      </c>
      <c r="AF1873" s="119" t="str">
        <f t="shared" si="118"/>
        <v>NA</v>
      </c>
      <c r="AG1873" s="119"/>
      <c r="AH1873" s="119"/>
      <c r="AI1873" s="119"/>
      <c r="AJ1873" s="119" t="str">
        <f t="shared" si="119"/>
        <v>NA</v>
      </c>
      <c r="AK1873" s="190"/>
      <c r="AL1873" s="191"/>
    </row>
    <row r="1874" spans="1:38" x14ac:dyDescent="0.25">
      <c r="A1874" t="s">
        <v>10345</v>
      </c>
      <c r="B1874" t="s">
        <v>10344</v>
      </c>
      <c r="C1874" t="s">
        <v>10339</v>
      </c>
      <c r="D1874" t="s">
        <v>675</v>
      </c>
      <c r="E1874" t="s">
        <v>9576</v>
      </c>
      <c r="F1874" t="s">
        <v>54</v>
      </c>
      <c r="G1874"/>
      <c r="H1874" t="s">
        <v>44058</v>
      </c>
      <c r="I1874" t="s">
        <v>51191</v>
      </c>
      <c r="J1874" t="s">
        <v>10346</v>
      </c>
      <c r="K1874" t="s">
        <v>565</v>
      </c>
      <c r="L1874" s="119" t="str">
        <f t="shared" si="116"/>
        <v>NA</v>
      </c>
      <c r="M1874" s="119"/>
      <c r="N1874" s="120" t="str">
        <f t="shared" si="117"/>
        <v>NA</v>
      </c>
      <c r="O1874" s="120"/>
      <c r="P1874"/>
      <c r="Q1874"/>
      <c r="R1874"/>
      <c r="S1874"/>
      <c r="T1874"/>
      <c r="U1874" t="s">
        <v>4199</v>
      </c>
      <c r="V1874" t="s">
        <v>4197</v>
      </c>
      <c r="W1874" t="s">
        <v>4198</v>
      </c>
      <c r="X1874" t="s">
        <v>634</v>
      </c>
      <c r="Y1874" t="s">
        <v>2900</v>
      </c>
      <c r="Z1874" t="s">
        <v>54</v>
      </c>
      <c r="AA1874"/>
      <c r="AB1874" t="s">
        <v>43349</v>
      </c>
      <c r="AC1874" t="s">
        <v>50572</v>
      </c>
      <c r="AD1874" t="s">
        <v>4200</v>
      </c>
      <c r="AE1874" t="s">
        <v>565</v>
      </c>
      <c r="AF1874" s="119" t="str">
        <f t="shared" si="118"/>
        <v>NA</v>
      </c>
      <c r="AG1874" s="119"/>
      <c r="AH1874" s="119"/>
      <c r="AI1874" s="119"/>
      <c r="AJ1874" s="119" t="str">
        <f t="shared" si="119"/>
        <v>NA</v>
      </c>
      <c r="AK1874" s="190"/>
      <c r="AL1874" s="191"/>
    </row>
    <row r="1875" spans="1:38" x14ac:dyDescent="0.25">
      <c r="A1875" t="s">
        <v>19733</v>
      </c>
      <c r="B1875" t="s">
        <v>19731</v>
      </c>
      <c r="C1875" t="s">
        <v>19732</v>
      </c>
      <c r="D1875" t="s">
        <v>675</v>
      </c>
      <c r="E1875" t="s">
        <v>9576</v>
      </c>
      <c r="F1875" t="s">
        <v>54</v>
      </c>
      <c r="G1875"/>
      <c r="H1875" t="s">
        <v>44059</v>
      </c>
      <c r="I1875" t="s">
        <v>51191</v>
      </c>
      <c r="J1875"/>
      <c r="K1875" t="s">
        <v>565</v>
      </c>
      <c r="L1875" s="119" t="str">
        <f t="shared" si="116"/>
        <v>NA</v>
      </c>
      <c r="M1875" s="119"/>
      <c r="N1875" s="120" t="str">
        <f t="shared" si="117"/>
        <v>NA</v>
      </c>
      <c r="O1875" s="120"/>
      <c r="P1875"/>
      <c r="Q1875"/>
      <c r="R1875"/>
      <c r="S1875"/>
      <c r="T1875"/>
      <c r="U1875" t="s">
        <v>4130</v>
      </c>
      <c r="V1875" t="s">
        <v>4128</v>
      </c>
      <c r="W1875" t="s">
        <v>4129</v>
      </c>
      <c r="X1875" t="s">
        <v>634</v>
      </c>
      <c r="Y1875" t="s">
        <v>526</v>
      </c>
      <c r="Z1875" t="s">
        <v>54</v>
      </c>
      <c r="AA1875"/>
      <c r="AB1875" t="s">
        <v>43350</v>
      </c>
      <c r="AC1875" t="s">
        <v>50573</v>
      </c>
      <c r="AD1875" t="s">
        <v>4131</v>
      </c>
      <c r="AE1875" t="s">
        <v>565</v>
      </c>
      <c r="AF1875" s="119" t="str">
        <f t="shared" si="118"/>
        <v>NA</v>
      </c>
      <c r="AG1875" s="119"/>
      <c r="AH1875" s="119"/>
      <c r="AI1875" s="119"/>
      <c r="AJ1875" s="119" t="str">
        <f t="shared" si="119"/>
        <v>NA</v>
      </c>
      <c r="AK1875" s="190"/>
      <c r="AL1875" s="191"/>
    </row>
    <row r="1876" spans="1:38" x14ac:dyDescent="0.25">
      <c r="A1876" t="s">
        <v>16831</v>
      </c>
      <c r="B1876" t="s">
        <v>16829</v>
      </c>
      <c r="C1876" t="s">
        <v>16830</v>
      </c>
      <c r="D1876" t="s">
        <v>675</v>
      </c>
      <c r="E1876" t="s">
        <v>9576</v>
      </c>
      <c r="F1876" t="s">
        <v>54</v>
      </c>
      <c r="G1876"/>
      <c r="H1876" t="s">
        <v>44059</v>
      </c>
      <c r="I1876" t="s">
        <v>51191</v>
      </c>
      <c r="J1876"/>
      <c r="K1876" t="s">
        <v>565</v>
      </c>
      <c r="L1876" s="119" t="str">
        <f t="shared" si="116"/>
        <v>NA</v>
      </c>
      <c r="M1876" s="119"/>
      <c r="N1876" s="120" t="str">
        <f t="shared" si="117"/>
        <v>NA</v>
      </c>
      <c r="O1876" s="120"/>
      <c r="P1876"/>
      <c r="Q1876"/>
      <c r="R1876"/>
      <c r="S1876"/>
      <c r="T1876"/>
      <c r="U1876" t="s">
        <v>5554</v>
      </c>
      <c r="V1876" t="s">
        <v>5552</v>
      </c>
      <c r="W1876" t="s">
        <v>5553</v>
      </c>
      <c r="X1876" t="s">
        <v>634</v>
      </c>
      <c r="Y1876" t="s">
        <v>526</v>
      </c>
      <c r="Z1876" t="s">
        <v>54</v>
      </c>
      <c r="AA1876"/>
      <c r="AB1876" t="s">
        <v>43350</v>
      </c>
      <c r="AC1876" t="s">
        <v>50573</v>
      </c>
      <c r="AD1876" t="s">
        <v>5555</v>
      </c>
      <c r="AE1876" t="s">
        <v>565</v>
      </c>
      <c r="AF1876" s="119" t="str">
        <f t="shared" si="118"/>
        <v>NA</v>
      </c>
      <c r="AG1876" s="119"/>
      <c r="AH1876" s="119"/>
      <c r="AI1876" s="119"/>
      <c r="AJ1876" s="119" t="str">
        <f t="shared" si="119"/>
        <v>NA</v>
      </c>
      <c r="AK1876" s="190"/>
      <c r="AL1876" s="191"/>
    </row>
    <row r="1877" spans="1:38" x14ac:dyDescent="0.25">
      <c r="A1877" t="s">
        <v>10774</v>
      </c>
      <c r="B1877" t="s">
        <v>10772</v>
      </c>
      <c r="C1877" t="s">
        <v>10773</v>
      </c>
      <c r="D1877" t="s">
        <v>675</v>
      </c>
      <c r="E1877" t="s">
        <v>9576</v>
      </c>
      <c r="F1877" t="s">
        <v>54</v>
      </c>
      <c r="G1877"/>
      <c r="H1877" t="s">
        <v>44060</v>
      </c>
      <c r="I1877" t="s">
        <v>51191</v>
      </c>
      <c r="J1877"/>
      <c r="K1877" t="s">
        <v>105</v>
      </c>
      <c r="L1877" s="119" t="str">
        <f t="shared" si="116"/>
        <v>NA</v>
      </c>
      <c r="M1877" s="119"/>
      <c r="N1877" s="120" t="str">
        <f t="shared" si="117"/>
        <v>NA</v>
      </c>
      <c r="O1877" s="120"/>
      <c r="P1877"/>
      <c r="Q1877"/>
      <c r="R1877"/>
      <c r="S1877"/>
      <c r="T1877"/>
      <c r="U1877" t="s">
        <v>4076</v>
      </c>
      <c r="V1877" t="s">
        <v>4074</v>
      </c>
      <c r="W1877" t="s">
        <v>4075</v>
      </c>
      <c r="X1877" t="s">
        <v>634</v>
      </c>
      <c r="Y1877" t="s">
        <v>526</v>
      </c>
      <c r="Z1877" t="s">
        <v>54</v>
      </c>
      <c r="AA1877"/>
      <c r="AB1877" t="s">
        <v>43350</v>
      </c>
      <c r="AC1877" t="s">
        <v>50573</v>
      </c>
      <c r="AD1877" t="s">
        <v>4077</v>
      </c>
      <c r="AE1877" t="s">
        <v>565</v>
      </c>
      <c r="AF1877" s="119" t="str">
        <f t="shared" si="118"/>
        <v>NA</v>
      </c>
      <c r="AG1877" s="119"/>
      <c r="AH1877" s="119"/>
      <c r="AI1877" s="119"/>
      <c r="AJ1877" s="119" t="str">
        <f t="shared" si="119"/>
        <v>NA</v>
      </c>
      <c r="AK1877" s="190"/>
      <c r="AL1877" s="191"/>
    </row>
    <row r="1878" spans="1:38" x14ac:dyDescent="0.25">
      <c r="A1878" t="s">
        <v>11432</v>
      </c>
      <c r="B1878" t="s">
        <v>11430</v>
      </c>
      <c r="C1878" t="s">
        <v>11431</v>
      </c>
      <c r="D1878" t="s">
        <v>675</v>
      </c>
      <c r="E1878" t="s">
        <v>9576</v>
      </c>
      <c r="F1878" t="s">
        <v>54</v>
      </c>
      <c r="G1878"/>
      <c r="H1878" t="s">
        <v>44060</v>
      </c>
      <c r="I1878" t="s">
        <v>51191</v>
      </c>
      <c r="J1878"/>
      <c r="K1878" t="s">
        <v>105</v>
      </c>
      <c r="L1878" s="119" t="str">
        <f t="shared" si="116"/>
        <v>NA</v>
      </c>
      <c r="M1878" s="119"/>
      <c r="N1878" s="120" t="str">
        <f t="shared" si="117"/>
        <v>NA</v>
      </c>
      <c r="O1878" s="120"/>
      <c r="P1878"/>
      <c r="Q1878"/>
      <c r="R1878"/>
      <c r="S1878"/>
      <c r="T1878"/>
      <c r="U1878" t="s">
        <v>4089</v>
      </c>
      <c r="V1878" t="s">
        <v>4087</v>
      </c>
      <c r="W1878" t="s">
        <v>4088</v>
      </c>
      <c r="X1878" t="s">
        <v>634</v>
      </c>
      <c r="Y1878" t="s">
        <v>526</v>
      </c>
      <c r="Z1878" t="s">
        <v>54</v>
      </c>
      <c r="AA1878"/>
      <c r="AB1878" t="s">
        <v>43350</v>
      </c>
      <c r="AC1878" t="s">
        <v>50573</v>
      </c>
      <c r="AD1878" t="s">
        <v>4090</v>
      </c>
      <c r="AE1878" t="s">
        <v>565</v>
      </c>
      <c r="AF1878" s="119" t="str">
        <f t="shared" si="118"/>
        <v>NA</v>
      </c>
      <c r="AG1878" s="119"/>
      <c r="AH1878" s="119"/>
      <c r="AI1878" s="119"/>
      <c r="AJ1878" s="119" t="str">
        <f t="shared" si="119"/>
        <v>NA</v>
      </c>
      <c r="AK1878" s="190"/>
      <c r="AL1878" s="191"/>
    </row>
    <row r="1879" spans="1:38" x14ac:dyDescent="0.25">
      <c r="A1879" t="s">
        <v>9575</v>
      </c>
      <c r="B1879" t="s">
        <v>9573</v>
      </c>
      <c r="C1879" t="s">
        <v>9574</v>
      </c>
      <c r="D1879" t="s">
        <v>675</v>
      </c>
      <c r="E1879" t="s">
        <v>9576</v>
      </c>
      <c r="F1879" t="s">
        <v>54</v>
      </c>
      <c r="G1879"/>
      <c r="H1879" t="s">
        <v>44061</v>
      </c>
      <c r="I1879" t="s">
        <v>51191</v>
      </c>
      <c r="J1879" t="s">
        <v>9577</v>
      </c>
      <c r="K1879" t="s">
        <v>105</v>
      </c>
      <c r="L1879" s="119" t="str">
        <f t="shared" si="116"/>
        <v>NA</v>
      </c>
      <c r="M1879" s="119"/>
      <c r="N1879" s="120" t="str">
        <f t="shared" si="117"/>
        <v>NA</v>
      </c>
      <c r="O1879" s="120"/>
      <c r="P1879"/>
      <c r="Q1879"/>
      <c r="R1879"/>
      <c r="S1879"/>
      <c r="T1879"/>
      <c r="U1879" t="s">
        <v>5545</v>
      </c>
      <c r="V1879" t="s">
        <v>5543</v>
      </c>
      <c r="W1879" t="s">
        <v>5544</v>
      </c>
      <c r="X1879" t="s">
        <v>634</v>
      </c>
      <c r="Y1879" t="s">
        <v>3028</v>
      </c>
      <c r="Z1879" t="s">
        <v>54</v>
      </c>
      <c r="AA1879"/>
      <c r="AB1879" t="s">
        <v>43351</v>
      </c>
      <c r="AC1879" t="s">
        <v>50574</v>
      </c>
      <c r="AD1879" t="s">
        <v>5546</v>
      </c>
      <c r="AE1879" t="s">
        <v>565</v>
      </c>
      <c r="AF1879" s="119" t="str">
        <f t="shared" si="118"/>
        <v>NA</v>
      </c>
      <c r="AG1879" s="119"/>
      <c r="AH1879" s="119"/>
      <c r="AI1879" s="119"/>
      <c r="AJ1879" s="119" t="str">
        <f t="shared" si="119"/>
        <v>NA</v>
      </c>
      <c r="AK1879" s="190"/>
      <c r="AL1879" s="191"/>
    </row>
    <row r="1880" spans="1:38" x14ac:dyDescent="0.25">
      <c r="A1880" t="s">
        <v>16343</v>
      </c>
      <c r="B1880" t="s">
        <v>16341</v>
      </c>
      <c r="C1880" t="s">
        <v>16342</v>
      </c>
      <c r="D1880" t="s">
        <v>675</v>
      </c>
      <c r="E1880" t="s">
        <v>11556</v>
      </c>
      <c r="F1880" t="s">
        <v>54</v>
      </c>
      <c r="G1880"/>
      <c r="H1880" t="s">
        <v>44062</v>
      </c>
      <c r="I1880" t="s">
        <v>51192</v>
      </c>
      <c r="J1880"/>
      <c r="K1880" t="s">
        <v>565</v>
      </c>
      <c r="L1880" s="119" t="str">
        <f t="shared" si="116"/>
        <v>NA</v>
      </c>
      <c r="M1880" s="119"/>
      <c r="N1880" s="120" t="str">
        <f t="shared" si="117"/>
        <v>NA</v>
      </c>
      <c r="O1880" s="120"/>
      <c r="P1880"/>
      <c r="Q1880"/>
      <c r="R1880"/>
      <c r="S1880"/>
      <c r="T1880"/>
      <c r="U1880" t="s">
        <v>4177</v>
      </c>
      <c r="V1880" t="s">
        <v>4175</v>
      </c>
      <c r="W1880" t="s">
        <v>4176</v>
      </c>
      <c r="X1880" t="s">
        <v>634</v>
      </c>
      <c r="Y1880" t="s">
        <v>4178</v>
      </c>
      <c r="Z1880" t="s">
        <v>54</v>
      </c>
      <c r="AA1880"/>
      <c r="AB1880" t="s">
        <v>43352</v>
      </c>
      <c r="AC1880" t="s">
        <v>50575</v>
      </c>
      <c r="AD1880" t="s">
        <v>4179</v>
      </c>
      <c r="AE1880" t="s">
        <v>565</v>
      </c>
      <c r="AF1880" s="119" t="str">
        <f t="shared" si="118"/>
        <v>NA</v>
      </c>
      <c r="AG1880" s="119"/>
      <c r="AH1880" s="119"/>
      <c r="AI1880" s="119"/>
      <c r="AJ1880" s="119" t="str">
        <f t="shared" si="119"/>
        <v>NA</v>
      </c>
      <c r="AK1880" s="190"/>
      <c r="AL1880" s="191"/>
    </row>
    <row r="1881" spans="1:38" x14ac:dyDescent="0.25">
      <c r="A1881" t="s">
        <v>11555</v>
      </c>
      <c r="B1881" t="s">
        <v>11553</v>
      </c>
      <c r="C1881" t="s">
        <v>11554</v>
      </c>
      <c r="D1881" t="s">
        <v>675</v>
      </c>
      <c r="E1881" t="s">
        <v>11556</v>
      </c>
      <c r="F1881" t="s">
        <v>54</v>
      </c>
      <c r="G1881"/>
      <c r="H1881" t="s">
        <v>44063</v>
      </c>
      <c r="I1881" t="s">
        <v>51192</v>
      </c>
      <c r="J1881" t="s">
        <v>11555</v>
      </c>
      <c r="K1881" t="s">
        <v>105</v>
      </c>
      <c r="L1881" s="119" t="str">
        <f t="shared" si="116"/>
        <v>NA</v>
      </c>
      <c r="M1881" s="119"/>
      <c r="N1881" s="120" t="str">
        <f t="shared" si="117"/>
        <v>NA</v>
      </c>
      <c r="O1881" s="120"/>
      <c r="P1881"/>
      <c r="Q1881"/>
      <c r="R1881"/>
      <c r="S1881"/>
      <c r="T1881"/>
      <c r="U1881" t="s">
        <v>5558</v>
      </c>
      <c r="V1881" t="s">
        <v>5556</v>
      </c>
      <c r="W1881" t="s">
        <v>5557</v>
      </c>
      <c r="X1881" t="s">
        <v>634</v>
      </c>
      <c r="Y1881" t="s">
        <v>3884</v>
      </c>
      <c r="Z1881" t="s">
        <v>54</v>
      </c>
      <c r="AA1881"/>
      <c r="AB1881" t="s">
        <v>43353</v>
      </c>
      <c r="AC1881" t="s">
        <v>50576</v>
      </c>
      <c r="AD1881" t="s">
        <v>5559</v>
      </c>
      <c r="AE1881" t="s">
        <v>565</v>
      </c>
      <c r="AF1881" s="119" t="str">
        <f t="shared" si="118"/>
        <v>NA</v>
      </c>
      <c r="AG1881" s="119"/>
      <c r="AH1881" s="119"/>
      <c r="AI1881" s="119"/>
      <c r="AJ1881" s="119" t="str">
        <f t="shared" si="119"/>
        <v>NA</v>
      </c>
      <c r="AK1881" s="190"/>
      <c r="AL1881" s="191"/>
    </row>
    <row r="1882" spans="1:38" x14ac:dyDescent="0.25">
      <c r="A1882" t="s">
        <v>12549</v>
      </c>
      <c r="B1882" t="s">
        <v>12547</v>
      </c>
      <c r="C1882" t="s">
        <v>12548</v>
      </c>
      <c r="D1882" t="s">
        <v>675</v>
      </c>
      <c r="E1882" t="s">
        <v>12550</v>
      </c>
      <c r="F1882" t="s">
        <v>54</v>
      </c>
      <c r="G1882"/>
      <c r="H1882" t="s">
        <v>44064</v>
      </c>
      <c r="I1882" t="s">
        <v>51193</v>
      </c>
      <c r="J1882" t="s">
        <v>12551</v>
      </c>
      <c r="K1882" t="s">
        <v>105</v>
      </c>
      <c r="L1882" s="119" t="str">
        <f t="shared" si="116"/>
        <v>NA</v>
      </c>
      <c r="M1882" s="119"/>
      <c r="N1882" s="120" t="str">
        <f t="shared" si="117"/>
        <v>NA</v>
      </c>
      <c r="O1882" s="120"/>
      <c r="P1882"/>
      <c r="Q1882"/>
      <c r="R1882"/>
      <c r="S1882"/>
      <c r="T1882"/>
      <c r="U1882" t="s">
        <v>5379</v>
      </c>
      <c r="V1882" t="s">
        <v>5378</v>
      </c>
      <c r="W1882" t="s">
        <v>5069</v>
      </c>
      <c r="X1882" t="s">
        <v>634</v>
      </c>
      <c r="Y1882" t="s">
        <v>5380</v>
      </c>
      <c r="Z1882" t="s">
        <v>54</v>
      </c>
      <c r="AA1882"/>
      <c r="AB1882" t="s">
        <v>43354</v>
      </c>
      <c r="AC1882" t="s">
        <v>50577</v>
      </c>
      <c r="AD1882"/>
      <c r="AE1882" t="s">
        <v>565</v>
      </c>
      <c r="AF1882" s="119" t="str">
        <f t="shared" si="118"/>
        <v>NA</v>
      </c>
      <c r="AG1882" s="119"/>
      <c r="AH1882" s="119"/>
      <c r="AI1882" s="119"/>
      <c r="AJ1882" s="119" t="str">
        <f t="shared" si="119"/>
        <v>NA</v>
      </c>
      <c r="AK1882" s="190"/>
      <c r="AL1882" s="191"/>
    </row>
    <row r="1883" spans="1:38" x14ac:dyDescent="0.25">
      <c r="A1883" t="s">
        <v>8921</v>
      </c>
      <c r="B1883" t="s">
        <v>8919</v>
      </c>
      <c r="C1883" t="s">
        <v>8920</v>
      </c>
      <c r="D1883" t="s">
        <v>675</v>
      </c>
      <c r="E1883" t="s">
        <v>8922</v>
      </c>
      <c r="F1883" t="s">
        <v>54</v>
      </c>
      <c r="G1883"/>
      <c r="H1883" t="s">
        <v>44065</v>
      </c>
      <c r="I1883" t="s">
        <v>51194</v>
      </c>
      <c r="J1883" t="s">
        <v>8921</v>
      </c>
      <c r="K1883" t="s">
        <v>105</v>
      </c>
      <c r="L1883" s="119" t="str">
        <f t="shared" si="116"/>
        <v>NA</v>
      </c>
      <c r="M1883" s="119"/>
      <c r="N1883" s="120" t="str">
        <f t="shared" si="117"/>
        <v>NA</v>
      </c>
      <c r="O1883" s="120"/>
      <c r="P1883"/>
      <c r="Q1883"/>
      <c r="R1883"/>
      <c r="S1883"/>
      <c r="T1883"/>
      <c r="U1883" t="s">
        <v>5358</v>
      </c>
      <c r="V1883" t="s">
        <v>5356</v>
      </c>
      <c r="W1883" t="s">
        <v>5357</v>
      </c>
      <c r="X1883" t="s">
        <v>634</v>
      </c>
      <c r="Y1883" t="s">
        <v>5359</v>
      </c>
      <c r="Z1883" t="s">
        <v>54</v>
      </c>
      <c r="AA1883"/>
      <c r="AB1883" t="s">
        <v>43355</v>
      </c>
      <c r="AC1883" t="s">
        <v>50578</v>
      </c>
      <c r="AD1883"/>
      <c r="AE1883" t="s">
        <v>565</v>
      </c>
      <c r="AF1883" s="119" t="str">
        <f t="shared" si="118"/>
        <v>NA</v>
      </c>
      <c r="AG1883" s="119"/>
      <c r="AH1883" s="119"/>
      <c r="AI1883" s="119"/>
      <c r="AJ1883" s="119" t="str">
        <f t="shared" si="119"/>
        <v>NA</v>
      </c>
      <c r="AK1883" s="190"/>
      <c r="AL1883" s="191"/>
    </row>
    <row r="1884" spans="1:38" x14ac:dyDescent="0.25">
      <c r="A1884" t="s">
        <v>11949</v>
      </c>
      <c r="B1884" t="s">
        <v>11947</v>
      </c>
      <c r="C1884" t="s">
        <v>11948</v>
      </c>
      <c r="D1884" t="s">
        <v>675</v>
      </c>
      <c r="E1884" t="s">
        <v>8922</v>
      </c>
      <c r="F1884" t="s">
        <v>54</v>
      </c>
      <c r="G1884"/>
      <c r="H1884" t="s">
        <v>41982</v>
      </c>
      <c r="I1884" t="s">
        <v>51194</v>
      </c>
      <c r="J1884"/>
      <c r="K1884" t="s">
        <v>105</v>
      </c>
      <c r="L1884" s="119" t="str">
        <f t="shared" si="116"/>
        <v>NA</v>
      </c>
      <c r="M1884" s="119"/>
      <c r="N1884" s="120" t="str">
        <f t="shared" si="117"/>
        <v>NA</v>
      </c>
      <c r="O1884" s="120"/>
      <c r="P1884"/>
      <c r="Q1884"/>
      <c r="R1884"/>
      <c r="S1884"/>
      <c r="T1884"/>
      <c r="U1884" t="s">
        <v>4008</v>
      </c>
      <c r="V1884" t="s">
        <v>4006</v>
      </c>
      <c r="W1884" t="s">
        <v>4007</v>
      </c>
      <c r="X1884" t="s">
        <v>634</v>
      </c>
      <c r="Y1884" t="s">
        <v>4009</v>
      </c>
      <c r="Z1884" t="s">
        <v>54</v>
      </c>
      <c r="AA1884"/>
      <c r="AB1884" t="s">
        <v>43356</v>
      </c>
      <c r="AC1884" t="s">
        <v>50579</v>
      </c>
      <c r="AD1884" t="s">
        <v>4008</v>
      </c>
      <c r="AE1884" t="s">
        <v>565</v>
      </c>
      <c r="AF1884" s="119" t="str">
        <f t="shared" si="118"/>
        <v>NA</v>
      </c>
      <c r="AG1884" s="119"/>
      <c r="AH1884" s="119"/>
      <c r="AI1884" s="119"/>
      <c r="AJ1884" s="119" t="str">
        <f t="shared" si="119"/>
        <v>NA</v>
      </c>
      <c r="AK1884" s="190"/>
      <c r="AL1884" s="191"/>
    </row>
    <row r="1885" spans="1:38" x14ac:dyDescent="0.25">
      <c r="A1885" t="s">
        <v>6550</v>
      </c>
      <c r="B1885" t="s">
        <v>6549</v>
      </c>
      <c r="C1885" t="s">
        <v>6542</v>
      </c>
      <c r="D1885" t="s">
        <v>675</v>
      </c>
      <c r="E1885" t="s">
        <v>5868</v>
      </c>
      <c r="F1885" t="s">
        <v>54</v>
      </c>
      <c r="G1885"/>
      <c r="H1885" t="s">
        <v>44066</v>
      </c>
      <c r="I1885" t="s">
        <v>51195</v>
      </c>
      <c r="J1885" t="s">
        <v>6550</v>
      </c>
      <c r="K1885" t="s">
        <v>565</v>
      </c>
      <c r="L1885" s="119" t="str">
        <f t="shared" si="116"/>
        <v>NA</v>
      </c>
      <c r="M1885" s="119"/>
      <c r="N1885" s="120" t="str">
        <f t="shared" si="117"/>
        <v>NA</v>
      </c>
      <c r="O1885" s="120"/>
      <c r="P1885"/>
      <c r="Q1885"/>
      <c r="R1885"/>
      <c r="S1885"/>
      <c r="T1885"/>
      <c r="U1885" t="s">
        <v>5106</v>
      </c>
      <c r="V1885" t="s">
        <v>5104</v>
      </c>
      <c r="W1885" t="s">
        <v>5105</v>
      </c>
      <c r="X1885" t="s">
        <v>634</v>
      </c>
      <c r="Y1885" t="s">
        <v>5107</v>
      </c>
      <c r="Z1885" t="s">
        <v>54</v>
      </c>
      <c r="AA1885"/>
      <c r="AB1885" t="s">
        <v>43357</v>
      </c>
      <c r="AC1885" t="s">
        <v>50580</v>
      </c>
      <c r="AD1885" t="s">
        <v>5108</v>
      </c>
      <c r="AE1885" t="s">
        <v>565</v>
      </c>
      <c r="AF1885" s="119" t="str">
        <f t="shared" si="118"/>
        <v>NA</v>
      </c>
      <c r="AG1885" s="119"/>
      <c r="AH1885" s="119"/>
      <c r="AI1885" s="119"/>
      <c r="AJ1885" s="119" t="str">
        <f t="shared" si="119"/>
        <v>NA</v>
      </c>
      <c r="AK1885" s="190"/>
      <c r="AL1885" s="191"/>
    </row>
    <row r="1886" spans="1:38" x14ac:dyDescent="0.25">
      <c r="A1886" t="s">
        <v>5867</v>
      </c>
      <c r="B1886" t="s">
        <v>5865</v>
      </c>
      <c r="C1886" t="s">
        <v>5866</v>
      </c>
      <c r="D1886" t="s">
        <v>675</v>
      </c>
      <c r="E1886" t="s">
        <v>5868</v>
      </c>
      <c r="F1886" t="s">
        <v>54</v>
      </c>
      <c r="G1886"/>
      <c r="H1886" t="s">
        <v>41982</v>
      </c>
      <c r="I1886" t="s">
        <v>51195</v>
      </c>
      <c r="J1886"/>
      <c r="K1886" t="s">
        <v>105</v>
      </c>
      <c r="L1886" s="119" t="str">
        <f t="shared" si="116"/>
        <v>NA</v>
      </c>
      <c r="M1886" s="119"/>
      <c r="N1886" s="120" t="str">
        <f t="shared" si="117"/>
        <v>NA</v>
      </c>
      <c r="O1886" s="120"/>
      <c r="P1886"/>
      <c r="Q1886"/>
      <c r="R1886"/>
      <c r="S1886"/>
      <c r="T1886"/>
      <c r="U1886" t="s">
        <v>4794</v>
      </c>
      <c r="V1886" t="s">
        <v>4792</v>
      </c>
      <c r="W1886" t="s">
        <v>4793</v>
      </c>
      <c r="X1886" t="s">
        <v>634</v>
      </c>
      <c r="Y1886" t="s">
        <v>432</v>
      </c>
      <c r="Z1886" t="s">
        <v>54</v>
      </c>
      <c r="AA1886"/>
      <c r="AB1886" t="s">
        <v>43358</v>
      </c>
      <c r="AC1886" t="s">
        <v>50581</v>
      </c>
      <c r="AD1886" t="s">
        <v>4795</v>
      </c>
      <c r="AE1886" t="s">
        <v>565</v>
      </c>
      <c r="AF1886" s="119" t="str">
        <f t="shared" si="118"/>
        <v>NA</v>
      </c>
      <c r="AG1886" s="119"/>
      <c r="AH1886" s="119"/>
      <c r="AI1886" s="119"/>
      <c r="AJ1886" s="119" t="str">
        <f t="shared" si="119"/>
        <v>NA</v>
      </c>
      <c r="AK1886" s="190"/>
      <c r="AL1886" s="191"/>
    </row>
    <row r="1887" spans="1:38" x14ac:dyDescent="0.25">
      <c r="A1887" t="s">
        <v>12161</v>
      </c>
      <c r="B1887" t="s">
        <v>12159</v>
      </c>
      <c r="C1887" t="s">
        <v>12160</v>
      </c>
      <c r="D1887" t="s">
        <v>675</v>
      </c>
      <c r="E1887" t="s">
        <v>5868</v>
      </c>
      <c r="F1887" t="s">
        <v>54</v>
      </c>
      <c r="G1887"/>
      <c r="H1887" t="s">
        <v>41982</v>
      </c>
      <c r="I1887" t="s">
        <v>51195</v>
      </c>
      <c r="J1887"/>
      <c r="K1887" t="s">
        <v>105</v>
      </c>
      <c r="L1887" s="119" t="str">
        <f t="shared" si="116"/>
        <v>NA</v>
      </c>
      <c r="M1887" s="119"/>
      <c r="N1887" s="120" t="str">
        <f t="shared" si="117"/>
        <v>NA</v>
      </c>
      <c r="O1887" s="120"/>
      <c r="P1887"/>
      <c r="Q1887"/>
      <c r="R1887"/>
      <c r="S1887"/>
      <c r="T1887"/>
      <c r="U1887" t="s">
        <v>5796</v>
      </c>
      <c r="V1887" t="s">
        <v>5795</v>
      </c>
      <c r="W1887" t="s">
        <v>5069</v>
      </c>
      <c r="X1887" t="s">
        <v>634</v>
      </c>
      <c r="Y1887" t="s">
        <v>432</v>
      </c>
      <c r="Z1887" t="s">
        <v>54</v>
      </c>
      <c r="AA1887"/>
      <c r="AB1887" t="s">
        <v>43358</v>
      </c>
      <c r="AC1887" t="s">
        <v>50581</v>
      </c>
      <c r="AD1887"/>
      <c r="AE1887" t="s">
        <v>565</v>
      </c>
      <c r="AF1887" s="119" t="str">
        <f t="shared" si="118"/>
        <v>NA</v>
      </c>
      <c r="AG1887" s="119"/>
      <c r="AH1887" s="119"/>
      <c r="AI1887" s="119"/>
      <c r="AJ1887" s="119" t="str">
        <f t="shared" si="119"/>
        <v>NA</v>
      </c>
      <c r="AK1887" s="190"/>
      <c r="AL1887" s="191"/>
    </row>
    <row r="1888" spans="1:38" x14ac:dyDescent="0.25">
      <c r="A1888" t="s">
        <v>8427</v>
      </c>
      <c r="B1888" t="s">
        <v>8425</v>
      </c>
      <c r="C1888" t="s">
        <v>8426</v>
      </c>
      <c r="D1888" t="s">
        <v>675</v>
      </c>
      <c r="E1888" t="s">
        <v>5868</v>
      </c>
      <c r="F1888" t="s">
        <v>54</v>
      </c>
      <c r="G1888"/>
      <c r="H1888" t="s">
        <v>44067</v>
      </c>
      <c r="I1888" t="s">
        <v>51195</v>
      </c>
      <c r="J1888" t="s">
        <v>8428</v>
      </c>
      <c r="K1888" t="s">
        <v>105</v>
      </c>
      <c r="L1888" s="119" t="str">
        <f t="shared" si="116"/>
        <v>NA</v>
      </c>
      <c r="M1888" s="119"/>
      <c r="N1888" s="120" t="str">
        <f t="shared" si="117"/>
        <v>NA</v>
      </c>
      <c r="O1888" s="120"/>
      <c r="P1888"/>
      <c r="Q1888"/>
      <c r="R1888"/>
      <c r="S1888"/>
      <c r="T1888"/>
      <c r="U1888" t="s">
        <v>4063</v>
      </c>
      <c r="V1888" t="s">
        <v>4061</v>
      </c>
      <c r="W1888" t="s">
        <v>4062</v>
      </c>
      <c r="X1888" t="s">
        <v>634</v>
      </c>
      <c r="Y1888" t="s">
        <v>4064</v>
      </c>
      <c r="Z1888" t="s">
        <v>54</v>
      </c>
      <c r="AA1888"/>
      <c r="AB1888" t="s">
        <v>43359</v>
      </c>
      <c r="AC1888" t="s">
        <v>50582</v>
      </c>
      <c r="AD1888"/>
      <c r="AE1888" t="s">
        <v>565</v>
      </c>
      <c r="AF1888" s="119" t="str">
        <f t="shared" si="118"/>
        <v>NA</v>
      </c>
      <c r="AG1888" s="119"/>
      <c r="AH1888" s="119"/>
      <c r="AI1888" s="119"/>
      <c r="AJ1888" s="119" t="str">
        <f t="shared" si="119"/>
        <v>NA</v>
      </c>
      <c r="AK1888" s="190"/>
      <c r="AL1888" s="191"/>
    </row>
    <row r="1889" spans="1:38" x14ac:dyDescent="0.25">
      <c r="A1889" t="s">
        <v>10793</v>
      </c>
      <c r="B1889" t="s">
        <v>10791</v>
      </c>
      <c r="C1889" t="s">
        <v>10792</v>
      </c>
      <c r="D1889" t="s">
        <v>675</v>
      </c>
      <c r="E1889" t="s">
        <v>5868</v>
      </c>
      <c r="F1889" t="s">
        <v>54</v>
      </c>
      <c r="G1889"/>
      <c r="H1889" t="s">
        <v>41982</v>
      </c>
      <c r="I1889" t="s">
        <v>51195</v>
      </c>
      <c r="J1889"/>
      <c r="K1889" t="s">
        <v>105</v>
      </c>
      <c r="L1889" s="119" t="str">
        <f t="shared" si="116"/>
        <v>NA</v>
      </c>
      <c r="M1889" s="119"/>
      <c r="N1889" s="120" t="str">
        <f t="shared" si="117"/>
        <v>NA</v>
      </c>
      <c r="O1889" s="120"/>
      <c r="P1889"/>
      <c r="Q1889"/>
      <c r="R1889"/>
      <c r="S1889"/>
      <c r="T1889"/>
      <c r="U1889" t="s">
        <v>4372</v>
      </c>
      <c r="V1889" t="s">
        <v>4370</v>
      </c>
      <c r="W1889" t="s">
        <v>4371</v>
      </c>
      <c r="X1889" t="s">
        <v>634</v>
      </c>
      <c r="Y1889" t="s">
        <v>1562</v>
      </c>
      <c r="Z1889" t="s">
        <v>54</v>
      </c>
      <c r="AA1889"/>
      <c r="AB1889" t="s">
        <v>43360</v>
      </c>
      <c r="AC1889" t="s">
        <v>50583</v>
      </c>
      <c r="AD1889"/>
      <c r="AE1889" t="s">
        <v>565</v>
      </c>
      <c r="AF1889" s="119" t="str">
        <f t="shared" si="118"/>
        <v>NA</v>
      </c>
      <c r="AG1889" s="119"/>
      <c r="AH1889" s="119"/>
      <c r="AI1889" s="119"/>
      <c r="AJ1889" s="119" t="str">
        <f t="shared" si="119"/>
        <v>NA</v>
      </c>
      <c r="AK1889" s="190"/>
      <c r="AL1889" s="191"/>
    </row>
    <row r="1890" spans="1:38" x14ac:dyDescent="0.25">
      <c r="A1890" t="s">
        <v>11288</v>
      </c>
      <c r="B1890" t="s">
        <v>11286</v>
      </c>
      <c r="C1890" t="s">
        <v>11287</v>
      </c>
      <c r="D1890" t="s">
        <v>675</v>
      </c>
      <c r="E1890" t="s">
        <v>5868</v>
      </c>
      <c r="F1890" t="s">
        <v>54</v>
      </c>
      <c r="G1890"/>
      <c r="H1890" t="s">
        <v>41982</v>
      </c>
      <c r="I1890" t="s">
        <v>51195</v>
      </c>
      <c r="J1890"/>
      <c r="K1890" t="s">
        <v>105</v>
      </c>
      <c r="L1890" s="119" t="str">
        <f t="shared" si="116"/>
        <v>NA</v>
      </c>
      <c r="M1890" s="119"/>
      <c r="N1890" s="120" t="str">
        <f t="shared" si="117"/>
        <v>NA</v>
      </c>
      <c r="O1890" s="120"/>
      <c r="P1890"/>
      <c r="Q1890"/>
      <c r="R1890"/>
      <c r="S1890"/>
      <c r="T1890"/>
      <c r="U1890" t="s">
        <v>4890</v>
      </c>
      <c r="V1890" t="s">
        <v>4888</v>
      </c>
      <c r="W1890" t="s">
        <v>4889</v>
      </c>
      <c r="X1890" t="s">
        <v>634</v>
      </c>
      <c r="Y1890" t="s">
        <v>888</v>
      </c>
      <c r="Z1890" t="s">
        <v>54</v>
      </c>
      <c r="AA1890"/>
      <c r="AB1890" t="s">
        <v>43361</v>
      </c>
      <c r="AC1890" t="s">
        <v>50584</v>
      </c>
      <c r="AD1890" t="s">
        <v>4891</v>
      </c>
      <c r="AE1890" t="s">
        <v>565</v>
      </c>
      <c r="AF1890" s="119" t="str">
        <f t="shared" si="118"/>
        <v>NA</v>
      </c>
      <c r="AG1890" s="119"/>
      <c r="AH1890" s="119"/>
      <c r="AI1890" s="119"/>
      <c r="AJ1890" s="119" t="str">
        <f t="shared" si="119"/>
        <v>NA</v>
      </c>
      <c r="AK1890" s="190"/>
      <c r="AL1890" s="191"/>
    </row>
    <row r="1891" spans="1:38" x14ac:dyDescent="0.25">
      <c r="A1891" t="s">
        <v>11921</v>
      </c>
      <c r="B1891" t="s">
        <v>11919</v>
      </c>
      <c r="C1891" t="s">
        <v>11920</v>
      </c>
      <c r="D1891" t="s">
        <v>675</v>
      </c>
      <c r="E1891" t="s">
        <v>5129</v>
      </c>
      <c r="F1891" t="s">
        <v>54</v>
      </c>
      <c r="G1891"/>
      <c r="H1891" t="s">
        <v>41982</v>
      </c>
      <c r="I1891" t="s">
        <v>51196</v>
      </c>
      <c r="J1891" t="s">
        <v>11921</v>
      </c>
      <c r="K1891" t="s">
        <v>565</v>
      </c>
      <c r="L1891" s="119" t="str">
        <f t="shared" si="116"/>
        <v>NA</v>
      </c>
      <c r="M1891" s="119"/>
      <c r="N1891" s="120" t="str">
        <f t="shared" si="117"/>
        <v>NA</v>
      </c>
      <c r="O1891" s="120"/>
      <c r="P1891"/>
      <c r="Q1891"/>
      <c r="R1891"/>
      <c r="S1891"/>
      <c r="T1891"/>
      <c r="U1891" t="s">
        <v>5502</v>
      </c>
      <c r="V1891" t="s">
        <v>5500</v>
      </c>
      <c r="W1891" t="s">
        <v>5501</v>
      </c>
      <c r="X1891" t="s">
        <v>634</v>
      </c>
      <c r="Y1891" t="s">
        <v>5503</v>
      </c>
      <c r="Z1891" t="s">
        <v>54</v>
      </c>
      <c r="AA1891"/>
      <c r="AB1891" t="s">
        <v>43362</v>
      </c>
      <c r="AC1891" t="s">
        <v>50585</v>
      </c>
      <c r="AD1891"/>
      <c r="AE1891" t="s">
        <v>565</v>
      </c>
      <c r="AF1891" s="119" t="str">
        <f t="shared" si="118"/>
        <v>NA</v>
      </c>
      <c r="AG1891" s="119"/>
      <c r="AH1891" s="119"/>
      <c r="AI1891" s="119"/>
      <c r="AJ1891" s="119" t="str">
        <f t="shared" si="119"/>
        <v>NA</v>
      </c>
      <c r="AK1891" s="190"/>
      <c r="AL1891" s="191"/>
    </row>
    <row r="1892" spans="1:38" x14ac:dyDescent="0.25">
      <c r="A1892" t="s">
        <v>12095</v>
      </c>
      <c r="B1892" t="s">
        <v>12093</v>
      </c>
      <c r="C1892" t="s">
        <v>12094</v>
      </c>
      <c r="D1892" t="s">
        <v>675</v>
      </c>
      <c r="E1892" t="s">
        <v>5129</v>
      </c>
      <c r="F1892" t="s">
        <v>54</v>
      </c>
      <c r="G1892"/>
      <c r="H1892" t="s">
        <v>41982</v>
      </c>
      <c r="I1892" t="s">
        <v>51196</v>
      </c>
      <c r="J1892" t="s">
        <v>12095</v>
      </c>
      <c r="K1892" t="s">
        <v>565</v>
      </c>
      <c r="L1892" s="119" t="str">
        <f t="shared" si="116"/>
        <v>NA</v>
      </c>
      <c r="M1892" s="119"/>
      <c r="N1892" s="120" t="str">
        <f t="shared" si="117"/>
        <v>NA</v>
      </c>
      <c r="O1892" s="120"/>
      <c r="P1892"/>
      <c r="Q1892"/>
      <c r="R1892"/>
      <c r="S1892"/>
      <c r="T1892"/>
      <c r="U1892" t="s">
        <v>4682</v>
      </c>
      <c r="V1892" t="s">
        <v>4680</v>
      </c>
      <c r="W1892" t="s">
        <v>4681</v>
      </c>
      <c r="X1892" t="s">
        <v>634</v>
      </c>
      <c r="Y1892" t="s">
        <v>2413</v>
      </c>
      <c r="Z1892" t="s">
        <v>54</v>
      </c>
      <c r="AA1892"/>
      <c r="AB1892" t="s">
        <v>43363</v>
      </c>
      <c r="AC1892" t="s">
        <v>50586</v>
      </c>
      <c r="AD1892"/>
      <c r="AE1892" t="s">
        <v>565</v>
      </c>
      <c r="AF1892" s="119" t="str">
        <f t="shared" si="118"/>
        <v>NA</v>
      </c>
      <c r="AG1892" s="119"/>
      <c r="AH1892" s="119"/>
      <c r="AI1892" s="119"/>
      <c r="AJ1892" s="119" t="str">
        <f t="shared" si="119"/>
        <v>NA</v>
      </c>
      <c r="AK1892" s="190"/>
      <c r="AL1892" s="191"/>
    </row>
    <row r="1893" spans="1:38" x14ac:dyDescent="0.25">
      <c r="A1893" t="s">
        <v>8614</v>
      </c>
      <c r="B1893" t="s">
        <v>8612</v>
      </c>
      <c r="C1893" t="s">
        <v>8613</v>
      </c>
      <c r="D1893" t="s">
        <v>675</v>
      </c>
      <c r="E1893" t="s">
        <v>5129</v>
      </c>
      <c r="F1893" t="s">
        <v>54</v>
      </c>
      <c r="G1893"/>
      <c r="H1893" t="s">
        <v>44067</v>
      </c>
      <c r="I1893" t="s">
        <v>51196</v>
      </c>
      <c r="J1893" t="s">
        <v>8615</v>
      </c>
      <c r="K1893" t="s">
        <v>105</v>
      </c>
      <c r="L1893" s="119" t="str">
        <f t="shared" si="116"/>
        <v>NA</v>
      </c>
      <c r="M1893" s="119"/>
      <c r="N1893" s="120" t="str">
        <f t="shared" si="117"/>
        <v>NA</v>
      </c>
      <c r="O1893" s="120"/>
      <c r="P1893"/>
      <c r="Q1893"/>
      <c r="R1893"/>
      <c r="S1893"/>
      <c r="T1893"/>
      <c r="U1893" t="s">
        <v>5824</v>
      </c>
      <c r="V1893" t="s">
        <v>5823</v>
      </c>
      <c r="W1893" t="s">
        <v>5470</v>
      </c>
      <c r="X1893" t="s">
        <v>634</v>
      </c>
      <c r="Y1893" t="s">
        <v>5455</v>
      </c>
      <c r="Z1893" t="s">
        <v>54</v>
      </c>
      <c r="AA1893"/>
      <c r="AB1893" t="s">
        <v>43364</v>
      </c>
      <c r="AC1893" t="s">
        <v>50587</v>
      </c>
      <c r="AD1893" t="s">
        <v>5824</v>
      </c>
      <c r="AE1893" t="s">
        <v>565</v>
      </c>
      <c r="AF1893" s="119" t="str">
        <f t="shared" si="118"/>
        <v>NA</v>
      </c>
      <c r="AG1893" s="119"/>
      <c r="AH1893" s="119"/>
      <c r="AI1893" s="119"/>
      <c r="AJ1893" s="119" t="str">
        <f t="shared" si="119"/>
        <v>NA</v>
      </c>
      <c r="AK1893" s="190"/>
      <c r="AL1893" s="191"/>
    </row>
    <row r="1894" spans="1:38" x14ac:dyDescent="0.25">
      <c r="A1894" t="s">
        <v>5867</v>
      </c>
      <c r="B1894" t="s">
        <v>5869</v>
      </c>
      <c r="C1894" t="s">
        <v>5870</v>
      </c>
      <c r="D1894" t="s">
        <v>675</v>
      </c>
      <c r="E1894" t="s">
        <v>5129</v>
      </c>
      <c r="F1894" t="s">
        <v>54</v>
      </c>
      <c r="G1894"/>
      <c r="H1894" t="s">
        <v>41982</v>
      </c>
      <c r="I1894" t="s">
        <v>51196</v>
      </c>
      <c r="J1894"/>
      <c r="K1894" t="s">
        <v>105</v>
      </c>
      <c r="L1894" s="119" t="str">
        <f t="shared" si="116"/>
        <v>NA</v>
      </c>
      <c r="M1894" s="119"/>
      <c r="N1894" s="120" t="str">
        <f t="shared" si="117"/>
        <v>NA</v>
      </c>
      <c r="O1894" s="120"/>
      <c r="P1894"/>
      <c r="Q1894"/>
      <c r="R1894"/>
      <c r="S1894"/>
      <c r="T1894"/>
      <c r="U1894" t="s">
        <v>5454</v>
      </c>
      <c r="V1894" t="s">
        <v>5452</v>
      </c>
      <c r="W1894" t="s">
        <v>5453</v>
      </c>
      <c r="X1894" t="s">
        <v>634</v>
      </c>
      <c r="Y1894" t="s">
        <v>5455</v>
      </c>
      <c r="Z1894" t="s">
        <v>54</v>
      </c>
      <c r="AA1894"/>
      <c r="AB1894" t="s">
        <v>43364</v>
      </c>
      <c r="AC1894" t="s">
        <v>50587</v>
      </c>
      <c r="AD1894" t="s">
        <v>5456</v>
      </c>
      <c r="AE1894" t="s">
        <v>565</v>
      </c>
      <c r="AF1894" s="119" t="str">
        <f t="shared" si="118"/>
        <v>NA</v>
      </c>
      <c r="AG1894" s="119"/>
      <c r="AH1894" s="119"/>
      <c r="AI1894" s="119"/>
      <c r="AJ1894" s="119" t="str">
        <f t="shared" si="119"/>
        <v>NA</v>
      </c>
      <c r="AK1894" s="190"/>
      <c r="AL1894" s="191"/>
    </row>
    <row r="1895" spans="1:38" x14ac:dyDescent="0.25">
      <c r="A1895" t="s">
        <v>5867</v>
      </c>
      <c r="B1895" t="s">
        <v>5871</v>
      </c>
      <c r="C1895" t="s">
        <v>5872</v>
      </c>
      <c r="D1895" t="s">
        <v>675</v>
      </c>
      <c r="E1895" t="s">
        <v>5129</v>
      </c>
      <c r="F1895" t="s">
        <v>54</v>
      </c>
      <c r="G1895"/>
      <c r="H1895" t="s">
        <v>41982</v>
      </c>
      <c r="I1895" t="s">
        <v>51196</v>
      </c>
      <c r="J1895"/>
      <c r="K1895" t="s">
        <v>105</v>
      </c>
      <c r="L1895" s="119" t="str">
        <f t="shared" si="116"/>
        <v>NA</v>
      </c>
      <c r="M1895" s="119"/>
      <c r="N1895" s="120" t="str">
        <f t="shared" si="117"/>
        <v>NA</v>
      </c>
      <c r="O1895" s="120"/>
      <c r="P1895"/>
      <c r="Q1895"/>
      <c r="R1895"/>
      <c r="S1895"/>
      <c r="T1895"/>
      <c r="U1895" t="s">
        <v>5471</v>
      </c>
      <c r="V1895" t="s">
        <v>5469</v>
      </c>
      <c r="W1895" t="s">
        <v>5470</v>
      </c>
      <c r="X1895" t="s">
        <v>634</v>
      </c>
      <c r="Y1895" t="s">
        <v>505</v>
      </c>
      <c r="Z1895" t="s">
        <v>54</v>
      </c>
      <c r="AA1895"/>
      <c r="AB1895" t="s">
        <v>43365</v>
      </c>
      <c r="AC1895" t="s">
        <v>50588</v>
      </c>
      <c r="AD1895" t="s">
        <v>5471</v>
      </c>
      <c r="AE1895" t="s">
        <v>565</v>
      </c>
      <c r="AF1895" s="119" t="str">
        <f t="shared" si="118"/>
        <v>NA</v>
      </c>
      <c r="AG1895" s="119"/>
      <c r="AH1895" s="119"/>
      <c r="AI1895" s="119"/>
      <c r="AJ1895" s="119" t="str">
        <f t="shared" si="119"/>
        <v>NA</v>
      </c>
      <c r="AK1895" s="190"/>
      <c r="AL1895" s="191"/>
    </row>
    <row r="1896" spans="1:38" x14ac:dyDescent="0.25">
      <c r="A1896" t="s">
        <v>7852</v>
      </c>
      <c r="B1896" t="s">
        <v>7850</v>
      </c>
      <c r="C1896" t="s">
        <v>7851</v>
      </c>
      <c r="D1896" t="s">
        <v>675</v>
      </c>
      <c r="E1896" t="s">
        <v>5129</v>
      </c>
      <c r="F1896" t="s">
        <v>54</v>
      </c>
      <c r="G1896"/>
      <c r="H1896" t="s">
        <v>44067</v>
      </c>
      <c r="I1896" t="s">
        <v>51196</v>
      </c>
      <c r="J1896" t="s">
        <v>7853</v>
      </c>
      <c r="K1896" t="s">
        <v>105</v>
      </c>
      <c r="L1896" s="119" t="str">
        <f t="shared" si="116"/>
        <v>NA</v>
      </c>
      <c r="M1896" s="119"/>
      <c r="N1896" s="120" t="str">
        <f t="shared" si="117"/>
        <v>NA</v>
      </c>
      <c r="O1896" s="120"/>
      <c r="P1896"/>
      <c r="Q1896"/>
      <c r="R1896"/>
      <c r="S1896"/>
      <c r="T1896"/>
      <c r="U1896" t="s">
        <v>5840</v>
      </c>
      <c r="V1896" t="s">
        <v>5839</v>
      </c>
      <c r="W1896" t="s">
        <v>5470</v>
      </c>
      <c r="X1896" t="s">
        <v>634</v>
      </c>
      <c r="Y1896" t="s">
        <v>505</v>
      </c>
      <c r="Z1896" t="s">
        <v>54</v>
      </c>
      <c r="AA1896"/>
      <c r="AB1896" t="s">
        <v>43365</v>
      </c>
      <c r="AC1896" t="s">
        <v>50588</v>
      </c>
      <c r="AD1896" t="s">
        <v>5840</v>
      </c>
      <c r="AE1896" t="s">
        <v>565</v>
      </c>
      <c r="AF1896" s="119" t="str">
        <f t="shared" si="118"/>
        <v>NA</v>
      </c>
      <c r="AG1896" s="119"/>
      <c r="AH1896" s="119"/>
      <c r="AI1896" s="119"/>
      <c r="AJ1896" s="119" t="str">
        <f t="shared" si="119"/>
        <v>NA</v>
      </c>
      <c r="AK1896" s="190"/>
      <c r="AL1896" s="191"/>
    </row>
    <row r="1897" spans="1:38" x14ac:dyDescent="0.25">
      <c r="A1897" t="s">
        <v>12161</v>
      </c>
      <c r="B1897" t="s">
        <v>12162</v>
      </c>
      <c r="C1897" t="s">
        <v>12163</v>
      </c>
      <c r="D1897" t="s">
        <v>675</v>
      </c>
      <c r="E1897" t="s">
        <v>5129</v>
      </c>
      <c r="F1897" t="s">
        <v>54</v>
      </c>
      <c r="G1897"/>
      <c r="H1897" t="s">
        <v>41982</v>
      </c>
      <c r="I1897" t="s">
        <v>51196</v>
      </c>
      <c r="J1897"/>
      <c r="K1897" t="s">
        <v>105</v>
      </c>
      <c r="L1897" s="119" t="str">
        <f t="shared" si="116"/>
        <v>NA</v>
      </c>
      <c r="M1897" s="119"/>
      <c r="N1897" s="120" t="str">
        <f t="shared" si="117"/>
        <v>NA</v>
      </c>
      <c r="O1897" s="120"/>
      <c r="P1897"/>
      <c r="Q1897"/>
      <c r="R1897"/>
      <c r="S1897"/>
      <c r="T1897"/>
      <c r="U1897" t="s">
        <v>4005</v>
      </c>
      <c r="V1897" t="s">
        <v>4003</v>
      </c>
      <c r="W1897" t="s">
        <v>4004</v>
      </c>
      <c r="X1897" t="s">
        <v>634</v>
      </c>
      <c r="Y1897" t="s">
        <v>3043</v>
      </c>
      <c r="Z1897" t="s">
        <v>54</v>
      </c>
      <c r="AA1897"/>
      <c r="AB1897" t="s">
        <v>43366</v>
      </c>
      <c r="AC1897" t="s">
        <v>50589</v>
      </c>
      <c r="AD1897"/>
      <c r="AE1897" t="s">
        <v>565</v>
      </c>
      <c r="AF1897" s="119" t="str">
        <f t="shared" si="118"/>
        <v>NA</v>
      </c>
      <c r="AG1897" s="119"/>
      <c r="AH1897" s="119"/>
      <c r="AI1897" s="119"/>
      <c r="AJ1897" s="119" t="str">
        <f t="shared" si="119"/>
        <v>NA</v>
      </c>
      <c r="AK1897" s="190"/>
      <c r="AL1897" s="191"/>
    </row>
    <row r="1898" spans="1:38" x14ac:dyDescent="0.25">
      <c r="A1898" t="s">
        <v>12584</v>
      </c>
      <c r="B1898" t="s">
        <v>12582</v>
      </c>
      <c r="C1898" t="s">
        <v>12583</v>
      </c>
      <c r="D1898" t="s">
        <v>675</v>
      </c>
      <c r="E1898" t="s">
        <v>5129</v>
      </c>
      <c r="F1898" t="s">
        <v>54</v>
      </c>
      <c r="G1898"/>
      <c r="H1898" t="s">
        <v>41982</v>
      </c>
      <c r="I1898" t="s">
        <v>51196</v>
      </c>
      <c r="J1898" t="s">
        <v>12584</v>
      </c>
      <c r="K1898" t="s">
        <v>105</v>
      </c>
      <c r="L1898" s="119" t="str">
        <f t="shared" si="116"/>
        <v>NA</v>
      </c>
      <c r="M1898" s="119"/>
      <c r="N1898" s="120" t="str">
        <f t="shared" si="117"/>
        <v>NA</v>
      </c>
      <c r="O1898" s="120"/>
      <c r="P1898"/>
      <c r="Q1898"/>
      <c r="R1898"/>
      <c r="S1898"/>
      <c r="T1898"/>
      <c r="U1898" t="s">
        <v>4974</v>
      </c>
      <c r="V1898" t="s">
        <v>4972</v>
      </c>
      <c r="W1898" t="s">
        <v>4973</v>
      </c>
      <c r="X1898" t="s">
        <v>634</v>
      </c>
      <c r="Y1898" t="s">
        <v>3043</v>
      </c>
      <c r="Z1898" t="s">
        <v>54</v>
      </c>
      <c r="AA1898"/>
      <c r="AB1898" t="s">
        <v>43366</v>
      </c>
      <c r="AC1898" t="s">
        <v>50589</v>
      </c>
      <c r="AD1898" t="s">
        <v>4975</v>
      </c>
      <c r="AE1898" t="s">
        <v>565</v>
      </c>
      <c r="AF1898" s="119" t="str">
        <f t="shared" si="118"/>
        <v>NA</v>
      </c>
      <c r="AG1898" s="119"/>
      <c r="AH1898" s="119"/>
      <c r="AI1898" s="119"/>
      <c r="AJ1898" s="119" t="str">
        <f t="shared" si="119"/>
        <v>NA</v>
      </c>
      <c r="AK1898" s="190"/>
      <c r="AL1898" s="191"/>
    </row>
    <row r="1899" spans="1:38" x14ac:dyDescent="0.25">
      <c r="A1899" t="s">
        <v>8530</v>
      </c>
      <c r="B1899" t="s">
        <v>8528</v>
      </c>
      <c r="C1899" t="s">
        <v>8529</v>
      </c>
      <c r="D1899" t="s">
        <v>675</v>
      </c>
      <c r="E1899" t="s">
        <v>5129</v>
      </c>
      <c r="F1899" t="s">
        <v>54</v>
      </c>
      <c r="G1899"/>
      <c r="H1899" t="s">
        <v>44067</v>
      </c>
      <c r="I1899" t="s">
        <v>51196</v>
      </c>
      <c r="J1899" t="s">
        <v>8531</v>
      </c>
      <c r="K1899" t="s">
        <v>105</v>
      </c>
      <c r="L1899" s="119" t="str">
        <f t="shared" si="116"/>
        <v>NA</v>
      </c>
      <c r="M1899" s="119"/>
      <c r="N1899" s="120" t="str">
        <f t="shared" si="117"/>
        <v>NA</v>
      </c>
      <c r="O1899" s="120"/>
      <c r="P1899"/>
      <c r="Q1899"/>
      <c r="R1899"/>
      <c r="S1899"/>
      <c r="T1899"/>
      <c r="U1899" t="s">
        <v>4104</v>
      </c>
      <c r="V1899" t="s">
        <v>4469</v>
      </c>
      <c r="W1899" t="s">
        <v>4470</v>
      </c>
      <c r="X1899" t="s">
        <v>634</v>
      </c>
      <c r="Y1899" t="s">
        <v>4471</v>
      </c>
      <c r="Z1899" t="s">
        <v>54</v>
      </c>
      <c r="AA1899"/>
      <c r="AB1899" t="s">
        <v>43367</v>
      </c>
      <c r="AC1899" t="s">
        <v>50590</v>
      </c>
      <c r="AD1899" t="s">
        <v>4104</v>
      </c>
      <c r="AE1899" t="s">
        <v>565</v>
      </c>
      <c r="AF1899" s="119" t="str">
        <f t="shared" si="118"/>
        <v>NA</v>
      </c>
      <c r="AG1899" s="119"/>
      <c r="AH1899" s="119"/>
      <c r="AI1899" s="119"/>
      <c r="AJ1899" s="119" t="str">
        <f t="shared" si="119"/>
        <v>NA</v>
      </c>
      <c r="AK1899" s="190"/>
      <c r="AL1899" s="191"/>
    </row>
    <row r="1900" spans="1:38" x14ac:dyDescent="0.25">
      <c r="A1900" t="s">
        <v>19903</v>
      </c>
      <c r="B1900" t="s">
        <v>19901</v>
      </c>
      <c r="C1900" t="s">
        <v>19902</v>
      </c>
      <c r="D1900" t="s">
        <v>675</v>
      </c>
      <c r="E1900" t="s">
        <v>5129</v>
      </c>
      <c r="F1900" t="s">
        <v>54</v>
      </c>
      <c r="G1900"/>
      <c r="H1900" t="s">
        <v>44068</v>
      </c>
      <c r="I1900" t="s">
        <v>51196</v>
      </c>
      <c r="J1900"/>
      <c r="K1900" t="s">
        <v>105</v>
      </c>
      <c r="L1900" s="119" t="str">
        <f t="shared" si="116"/>
        <v>NA</v>
      </c>
      <c r="M1900" s="119"/>
      <c r="N1900" s="120" t="str">
        <f t="shared" si="117"/>
        <v>NA</v>
      </c>
      <c r="O1900" s="120"/>
      <c r="P1900"/>
      <c r="Q1900"/>
      <c r="R1900"/>
      <c r="S1900"/>
      <c r="T1900"/>
      <c r="U1900" t="s">
        <v>5083</v>
      </c>
      <c r="V1900" t="s">
        <v>5081</v>
      </c>
      <c r="W1900" t="s">
        <v>5082</v>
      </c>
      <c r="X1900" t="s">
        <v>634</v>
      </c>
      <c r="Y1900" t="s">
        <v>519</v>
      </c>
      <c r="Z1900" t="s">
        <v>54</v>
      </c>
      <c r="AA1900" t="s">
        <v>49631</v>
      </c>
      <c r="AB1900" t="s">
        <v>43368</v>
      </c>
      <c r="AC1900" t="s">
        <v>50591</v>
      </c>
      <c r="AD1900" t="s">
        <v>5084</v>
      </c>
      <c r="AE1900" t="s">
        <v>565</v>
      </c>
      <c r="AF1900" s="119" t="str">
        <f t="shared" si="118"/>
        <v>NA</v>
      </c>
      <c r="AG1900" s="119"/>
      <c r="AH1900" s="119"/>
      <c r="AI1900" s="119"/>
      <c r="AJ1900" s="119" t="str">
        <f t="shared" si="119"/>
        <v>NA</v>
      </c>
      <c r="AK1900" s="190"/>
      <c r="AL1900" s="191"/>
    </row>
    <row r="1901" spans="1:38" x14ac:dyDescent="0.25">
      <c r="A1901" t="s">
        <v>10821</v>
      </c>
      <c r="B1901" t="s">
        <v>10819</v>
      </c>
      <c r="C1901" t="s">
        <v>10820</v>
      </c>
      <c r="D1901" t="s">
        <v>675</v>
      </c>
      <c r="E1901" t="s">
        <v>5129</v>
      </c>
      <c r="F1901" t="s">
        <v>54</v>
      </c>
      <c r="G1901"/>
      <c r="H1901" t="s">
        <v>41982</v>
      </c>
      <c r="I1901" t="s">
        <v>51196</v>
      </c>
      <c r="J1901" t="s">
        <v>10821</v>
      </c>
      <c r="K1901" t="s">
        <v>105</v>
      </c>
      <c r="L1901" s="119" t="str">
        <f t="shared" si="116"/>
        <v>NA</v>
      </c>
      <c r="M1901" s="119"/>
      <c r="N1901" s="120" t="str">
        <f t="shared" si="117"/>
        <v>NA</v>
      </c>
      <c r="O1901" s="120"/>
      <c r="P1901"/>
      <c r="Q1901"/>
      <c r="R1901"/>
      <c r="S1901"/>
      <c r="T1901"/>
      <c r="U1901" t="s">
        <v>4474</v>
      </c>
      <c r="V1901" t="s">
        <v>4472</v>
      </c>
      <c r="W1901" t="s">
        <v>4473</v>
      </c>
      <c r="X1901" t="s">
        <v>634</v>
      </c>
      <c r="Y1901" t="s">
        <v>4475</v>
      </c>
      <c r="Z1901" t="s">
        <v>54</v>
      </c>
      <c r="AA1901"/>
      <c r="AB1901" t="s">
        <v>43369</v>
      </c>
      <c r="AC1901" t="s">
        <v>50592</v>
      </c>
      <c r="AD1901" t="s">
        <v>4474</v>
      </c>
      <c r="AE1901" t="s">
        <v>565</v>
      </c>
      <c r="AF1901" s="119" t="str">
        <f t="shared" si="118"/>
        <v>NA</v>
      </c>
      <c r="AG1901" s="119"/>
      <c r="AH1901" s="119"/>
      <c r="AI1901" s="119"/>
      <c r="AJ1901" s="119" t="str">
        <f t="shared" si="119"/>
        <v>NA</v>
      </c>
      <c r="AK1901" s="190"/>
      <c r="AL1901" s="191"/>
    </row>
    <row r="1902" spans="1:38" x14ac:dyDescent="0.25">
      <c r="A1902" t="s">
        <v>10921</v>
      </c>
      <c r="B1902" t="s">
        <v>10919</v>
      </c>
      <c r="C1902" t="s">
        <v>10920</v>
      </c>
      <c r="D1902" t="s">
        <v>675</v>
      </c>
      <c r="E1902" t="s">
        <v>5129</v>
      </c>
      <c r="F1902" t="s">
        <v>54</v>
      </c>
      <c r="G1902"/>
      <c r="H1902" t="s">
        <v>41982</v>
      </c>
      <c r="I1902" t="s">
        <v>51196</v>
      </c>
      <c r="J1902"/>
      <c r="K1902" t="s">
        <v>105</v>
      </c>
      <c r="L1902" s="119" t="str">
        <f t="shared" si="116"/>
        <v>NA</v>
      </c>
      <c r="M1902" s="119"/>
      <c r="N1902" s="120" t="str">
        <f t="shared" si="117"/>
        <v>NA</v>
      </c>
      <c r="O1902" s="120"/>
      <c r="P1902"/>
      <c r="Q1902"/>
      <c r="R1902"/>
      <c r="S1902"/>
      <c r="T1902"/>
      <c r="U1902" t="s">
        <v>4252</v>
      </c>
      <c r="V1902" t="s">
        <v>4250</v>
      </c>
      <c r="W1902" t="s">
        <v>4251</v>
      </c>
      <c r="X1902" t="s">
        <v>634</v>
      </c>
      <c r="Y1902" t="s">
        <v>4253</v>
      </c>
      <c r="Z1902" t="s">
        <v>54</v>
      </c>
      <c r="AA1902"/>
      <c r="AB1902" t="s">
        <v>43370</v>
      </c>
      <c r="AC1902" t="s">
        <v>50593</v>
      </c>
      <c r="AD1902" t="s">
        <v>4252</v>
      </c>
      <c r="AE1902" t="s">
        <v>565</v>
      </c>
      <c r="AF1902" s="119" t="str">
        <f t="shared" si="118"/>
        <v>NA</v>
      </c>
      <c r="AG1902" s="119"/>
      <c r="AH1902" s="119"/>
      <c r="AI1902" s="119"/>
      <c r="AJ1902" s="119" t="str">
        <f t="shared" si="119"/>
        <v>NA</v>
      </c>
      <c r="AK1902" s="190"/>
      <c r="AL1902" s="191"/>
    </row>
    <row r="1903" spans="1:38" x14ac:dyDescent="0.25">
      <c r="A1903" t="s">
        <v>8907</v>
      </c>
      <c r="B1903" t="s">
        <v>8905</v>
      </c>
      <c r="C1903" t="s">
        <v>8906</v>
      </c>
      <c r="D1903" t="s">
        <v>675</v>
      </c>
      <c r="E1903" t="s">
        <v>5875</v>
      </c>
      <c r="F1903" t="s">
        <v>54</v>
      </c>
      <c r="G1903"/>
      <c r="H1903" t="s">
        <v>44067</v>
      </c>
      <c r="I1903" t="s">
        <v>51197</v>
      </c>
      <c r="J1903" t="s">
        <v>8907</v>
      </c>
      <c r="K1903" t="s">
        <v>105</v>
      </c>
      <c r="L1903" s="119" t="str">
        <f t="shared" si="116"/>
        <v>NA</v>
      </c>
      <c r="M1903" s="119"/>
      <c r="N1903" s="120" t="str">
        <f t="shared" si="117"/>
        <v>NA</v>
      </c>
      <c r="O1903" s="120"/>
      <c r="P1903"/>
      <c r="Q1903"/>
      <c r="R1903"/>
      <c r="S1903"/>
      <c r="T1903"/>
      <c r="U1903" t="s">
        <v>4630</v>
      </c>
      <c r="V1903" t="s">
        <v>4629</v>
      </c>
      <c r="W1903" t="s">
        <v>638</v>
      </c>
      <c r="X1903" t="s">
        <v>634</v>
      </c>
      <c r="Y1903" t="s">
        <v>4631</v>
      </c>
      <c r="Z1903" t="s">
        <v>54</v>
      </c>
      <c r="AA1903"/>
      <c r="AB1903" t="s">
        <v>43371</v>
      </c>
      <c r="AC1903" t="s">
        <v>50594</v>
      </c>
      <c r="AD1903" t="s">
        <v>4630</v>
      </c>
      <c r="AE1903" t="s">
        <v>565</v>
      </c>
      <c r="AF1903" s="119" t="str">
        <f t="shared" si="118"/>
        <v>NA</v>
      </c>
      <c r="AG1903" s="119"/>
      <c r="AH1903" s="119"/>
      <c r="AI1903" s="119"/>
      <c r="AJ1903" s="119" t="str">
        <f t="shared" si="119"/>
        <v>NA</v>
      </c>
      <c r="AK1903" s="190"/>
      <c r="AL1903" s="191"/>
    </row>
    <row r="1904" spans="1:38" x14ac:dyDescent="0.25">
      <c r="A1904" t="s">
        <v>9278</v>
      </c>
      <c r="B1904" t="s">
        <v>9276</v>
      </c>
      <c r="C1904" t="s">
        <v>9277</v>
      </c>
      <c r="D1904" t="s">
        <v>675</v>
      </c>
      <c r="E1904" t="s">
        <v>5875</v>
      </c>
      <c r="F1904" t="s">
        <v>54</v>
      </c>
      <c r="G1904"/>
      <c r="H1904" t="s">
        <v>44067</v>
      </c>
      <c r="I1904" t="s">
        <v>51197</v>
      </c>
      <c r="J1904" t="s">
        <v>9278</v>
      </c>
      <c r="K1904" t="s">
        <v>105</v>
      </c>
      <c r="L1904" s="119" t="str">
        <f t="shared" si="116"/>
        <v>NA</v>
      </c>
      <c r="M1904" s="119"/>
      <c r="N1904" s="120" t="str">
        <f t="shared" si="117"/>
        <v>NA</v>
      </c>
      <c r="O1904" s="120"/>
      <c r="P1904"/>
      <c r="Q1904"/>
      <c r="R1904"/>
      <c r="S1904"/>
      <c r="T1904"/>
      <c r="U1904" t="s">
        <v>5485</v>
      </c>
      <c r="V1904" t="s">
        <v>5483</v>
      </c>
      <c r="W1904" t="s">
        <v>5484</v>
      </c>
      <c r="X1904" t="s">
        <v>634</v>
      </c>
      <c r="Y1904" t="s">
        <v>5486</v>
      </c>
      <c r="Z1904" t="s">
        <v>54</v>
      </c>
      <c r="AA1904"/>
      <c r="AB1904" t="s">
        <v>43372</v>
      </c>
      <c r="AC1904" t="s">
        <v>50595</v>
      </c>
      <c r="AD1904" t="s">
        <v>5485</v>
      </c>
      <c r="AE1904" t="s">
        <v>565</v>
      </c>
      <c r="AF1904" s="119" t="str">
        <f t="shared" si="118"/>
        <v>NA</v>
      </c>
      <c r="AG1904" s="119"/>
      <c r="AH1904" s="119"/>
      <c r="AI1904" s="119"/>
      <c r="AJ1904" s="119" t="str">
        <f t="shared" si="119"/>
        <v>NA</v>
      </c>
      <c r="AK1904" s="190"/>
      <c r="AL1904" s="191"/>
    </row>
    <row r="1905" spans="1:38" x14ac:dyDescent="0.25">
      <c r="A1905" t="s">
        <v>5867</v>
      </c>
      <c r="B1905" t="s">
        <v>5873</v>
      </c>
      <c r="C1905" t="s">
        <v>5874</v>
      </c>
      <c r="D1905" t="s">
        <v>675</v>
      </c>
      <c r="E1905" t="s">
        <v>5875</v>
      </c>
      <c r="F1905" t="s">
        <v>54</v>
      </c>
      <c r="G1905"/>
      <c r="H1905" t="s">
        <v>41982</v>
      </c>
      <c r="I1905" t="s">
        <v>51197</v>
      </c>
      <c r="J1905"/>
      <c r="K1905" t="s">
        <v>105</v>
      </c>
      <c r="L1905" s="119" t="str">
        <f t="shared" si="116"/>
        <v>NA</v>
      </c>
      <c r="M1905" s="119"/>
      <c r="N1905" s="120" t="str">
        <f t="shared" si="117"/>
        <v>NA</v>
      </c>
      <c r="O1905" s="120"/>
      <c r="P1905"/>
      <c r="Q1905"/>
      <c r="R1905"/>
      <c r="S1905"/>
      <c r="T1905"/>
      <c r="U1905" t="s">
        <v>5442</v>
      </c>
      <c r="V1905" t="s">
        <v>5440</v>
      </c>
      <c r="W1905" t="s">
        <v>5441</v>
      </c>
      <c r="X1905" t="s">
        <v>634</v>
      </c>
      <c r="Y1905" t="s">
        <v>5443</v>
      </c>
      <c r="Z1905" t="s">
        <v>54</v>
      </c>
      <c r="AA1905"/>
      <c r="AB1905" t="s">
        <v>43373</v>
      </c>
      <c r="AC1905" t="s">
        <v>50596</v>
      </c>
      <c r="AD1905" t="s">
        <v>5444</v>
      </c>
      <c r="AE1905" t="s">
        <v>565</v>
      </c>
      <c r="AF1905" s="119" t="str">
        <f t="shared" si="118"/>
        <v>NA</v>
      </c>
      <c r="AG1905" s="119"/>
      <c r="AH1905" s="119"/>
      <c r="AI1905" s="119"/>
      <c r="AJ1905" s="119" t="str">
        <f t="shared" si="119"/>
        <v>NA</v>
      </c>
      <c r="AK1905" s="190"/>
      <c r="AL1905" s="191"/>
    </row>
    <row r="1906" spans="1:38" x14ac:dyDescent="0.25">
      <c r="A1906" t="s">
        <v>5867</v>
      </c>
      <c r="B1906" t="s">
        <v>5876</v>
      </c>
      <c r="C1906" t="s">
        <v>5877</v>
      </c>
      <c r="D1906" t="s">
        <v>675</v>
      </c>
      <c r="E1906" t="s">
        <v>5875</v>
      </c>
      <c r="F1906" t="s">
        <v>54</v>
      </c>
      <c r="G1906"/>
      <c r="H1906" t="s">
        <v>41982</v>
      </c>
      <c r="I1906" t="s">
        <v>51197</v>
      </c>
      <c r="J1906"/>
      <c r="K1906" t="s">
        <v>105</v>
      </c>
      <c r="L1906" s="119" t="str">
        <f t="shared" si="116"/>
        <v>NA</v>
      </c>
      <c r="M1906" s="119"/>
      <c r="N1906" s="120" t="str">
        <f t="shared" si="117"/>
        <v>NA</v>
      </c>
      <c r="O1906" s="120"/>
      <c r="P1906"/>
      <c r="Q1906"/>
      <c r="R1906"/>
      <c r="S1906"/>
      <c r="T1906"/>
      <c r="U1906" t="s">
        <v>5671</v>
      </c>
      <c r="V1906" t="s">
        <v>5669</v>
      </c>
      <c r="W1906" t="s">
        <v>5670</v>
      </c>
      <c r="X1906" t="s">
        <v>634</v>
      </c>
      <c r="Y1906" t="s">
        <v>1469</v>
      </c>
      <c r="Z1906" t="s">
        <v>54</v>
      </c>
      <c r="AA1906"/>
      <c r="AB1906" t="s">
        <v>43374</v>
      </c>
      <c r="AC1906" t="s">
        <v>50597</v>
      </c>
      <c r="AD1906" t="s">
        <v>5671</v>
      </c>
      <c r="AE1906" t="s">
        <v>565</v>
      </c>
      <c r="AF1906" s="119" t="str">
        <f t="shared" si="118"/>
        <v>NA</v>
      </c>
      <c r="AG1906" s="119"/>
      <c r="AH1906" s="119"/>
      <c r="AI1906" s="119"/>
      <c r="AJ1906" s="119" t="str">
        <f t="shared" si="119"/>
        <v>NA</v>
      </c>
      <c r="AK1906" s="190"/>
      <c r="AL1906" s="191"/>
    </row>
    <row r="1907" spans="1:38" x14ac:dyDescent="0.25">
      <c r="A1907" t="s">
        <v>7834</v>
      </c>
      <c r="B1907" t="s">
        <v>7832</v>
      </c>
      <c r="C1907" t="s">
        <v>7833</v>
      </c>
      <c r="D1907" t="s">
        <v>675</v>
      </c>
      <c r="E1907" t="s">
        <v>5875</v>
      </c>
      <c r="F1907" t="s">
        <v>54</v>
      </c>
      <c r="G1907"/>
      <c r="H1907" t="s">
        <v>44067</v>
      </c>
      <c r="I1907" t="s">
        <v>51197</v>
      </c>
      <c r="J1907" t="s">
        <v>7834</v>
      </c>
      <c r="K1907" t="s">
        <v>105</v>
      </c>
      <c r="L1907" s="119" t="str">
        <f t="shared" si="116"/>
        <v>NA</v>
      </c>
      <c r="M1907" s="119"/>
      <c r="N1907" s="120" t="str">
        <f t="shared" si="117"/>
        <v>NA</v>
      </c>
      <c r="O1907" s="120"/>
      <c r="P1907"/>
      <c r="Q1907"/>
      <c r="R1907"/>
      <c r="S1907"/>
      <c r="T1907"/>
      <c r="U1907" t="s">
        <v>4526</v>
      </c>
      <c r="V1907" t="s">
        <v>4524</v>
      </c>
      <c r="W1907" t="s">
        <v>4525</v>
      </c>
      <c r="X1907" t="s">
        <v>634</v>
      </c>
      <c r="Y1907" t="s">
        <v>1465</v>
      </c>
      <c r="Z1907" t="s">
        <v>54</v>
      </c>
      <c r="AA1907"/>
      <c r="AB1907" t="s">
        <v>43375</v>
      </c>
      <c r="AC1907" t="s">
        <v>50598</v>
      </c>
      <c r="AD1907"/>
      <c r="AE1907" t="s">
        <v>565</v>
      </c>
      <c r="AF1907" s="119" t="str">
        <f t="shared" si="118"/>
        <v>NA</v>
      </c>
      <c r="AG1907" s="119"/>
      <c r="AH1907" s="119"/>
      <c r="AI1907" s="119"/>
      <c r="AJ1907" s="119" t="str">
        <f t="shared" si="119"/>
        <v>NA</v>
      </c>
      <c r="AK1907" s="190"/>
      <c r="AL1907" s="191"/>
    </row>
    <row r="1908" spans="1:38" x14ac:dyDescent="0.25">
      <c r="A1908" t="s">
        <v>10621</v>
      </c>
      <c r="B1908" t="s">
        <v>10619</v>
      </c>
      <c r="C1908" t="s">
        <v>10620</v>
      </c>
      <c r="D1908" t="s">
        <v>675</v>
      </c>
      <c r="E1908" t="s">
        <v>5875</v>
      </c>
      <c r="F1908" t="s">
        <v>54</v>
      </c>
      <c r="G1908"/>
      <c r="H1908" t="s">
        <v>44069</v>
      </c>
      <c r="I1908" t="s">
        <v>51197</v>
      </c>
      <c r="J1908"/>
      <c r="K1908" t="s">
        <v>105</v>
      </c>
      <c r="L1908" s="119" t="str">
        <f t="shared" si="116"/>
        <v>NA</v>
      </c>
      <c r="M1908" s="119"/>
      <c r="N1908" s="120" t="str">
        <f t="shared" si="117"/>
        <v>NA</v>
      </c>
      <c r="O1908" s="120"/>
      <c r="P1908"/>
      <c r="Q1908"/>
      <c r="R1908"/>
      <c r="S1908"/>
      <c r="T1908"/>
      <c r="U1908" t="s">
        <v>4667</v>
      </c>
      <c r="V1908" t="s">
        <v>4665</v>
      </c>
      <c r="W1908" t="s">
        <v>4666</v>
      </c>
      <c r="X1908" t="s">
        <v>634</v>
      </c>
      <c r="Y1908" t="s">
        <v>1080</v>
      </c>
      <c r="Z1908" t="s">
        <v>54</v>
      </c>
      <c r="AA1908"/>
      <c r="AB1908" t="s">
        <v>43376</v>
      </c>
      <c r="AC1908" t="s">
        <v>50599</v>
      </c>
      <c r="AD1908" t="s">
        <v>4667</v>
      </c>
      <c r="AE1908" t="s">
        <v>565</v>
      </c>
      <c r="AF1908" s="119" t="str">
        <f t="shared" si="118"/>
        <v>NA</v>
      </c>
      <c r="AG1908" s="119"/>
      <c r="AH1908" s="119"/>
      <c r="AI1908" s="119"/>
      <c r="AJ1908" s="119" t="str">
        <f t="shared" si="119"/>
        <v>NA</v>
      </c>
      <c r="AK1908" s="190"/>
      <c r="AL1908" s="191"/>
    </row>
    <row r="1909" spans="1:38" x14ac:dyDescent="0.25">
      <c r="A1909" t="s">
        <v>6545</v>
      </c>
      <c r="B1909" t="s">
        <v>6544</v>
      </c>
      <c r="C1909" t="s">
        <v>6542</v>
      </c>
      <c r="D1909" t="s">
        <v>675</v>
      </c>
      <c r="E1909" t="s">
        <v>56</v>
      </c>
      <c r="F1909" t="s">
        <v>54</v>
      </c>
      <c r="G1909"/>
      <c r="H1909" t="s">
        <v>41982</v>
      </c>
      <c r="I1909" t="s">
        <v>51198</v>
      </c>
      <c r="J1909" t="s">
        <v>6546</v>
      </c>
      <c r="K1909" t="s">
        <v>565</v>
      </c>
      <c r="L1909" s="119" t="str">
        <f t="shared" si="116"/>
        <v>NA</v>
      </c>
      <c r="M1909" s="119"/>
      <c r="N1909" s="120" t="str">
        <f t="shared" si="117"/>
        <v>NA</v>
      </c>
      <c r="O1909" s="120"/>
      <c r="P1909"/>
      <c r="Q1909"/>
      <c r="R1909"/>
      <c r="S1909"/>
      <c r="T1909"/>
      <c r="U1909" t="s">
        <v>5578</v>
      </c>
      <c r="V1909" t="s">
        <v>5576</v>
      </c>
      <c r="W1909" t="s">
        <v>5577</v>
      </c>
      <c r="X1909" t="s">
        <v>634</v>
      </c>
      <c r="Y1909" t="s">
        <v>5579</v>
      </c>
      <c r="Z1909" t="s">
        <v>54</v>
      </c>
      <c r="AA1909"/>
      <c r="AB1909" t="s">
        <v>43377</v>
      </c>
      <c r="AC1909" t="s">
        <v>50600</v>
      </c>
      <c r="AD1909"/>
      <c r="AE1909" t="s">
        <v>565</v>
      </c>
      <c r="AF1909" s="119" t="str">
        <f t="shared" si="118"/>
        <v>NA</v>
      </c>
      <c r="AG1909" s="119"/>
      <c r="AH1909" s="119"/>
      <c r="AI1909" s="119"/>
      <c r="AJ1909" s="119" t="str">
        <f t="shared" si="119"/>
        <v>NA</v>
      </c>
      <c r="AK1909" s="190"/>
      <c r="AL1909" s="191"/>
    </row>
    <row r="1910" spans="1:38" x14ac:dyDescent="0.25">
      <c r="A1910" t="s">
        <v>9822</v>
      </c>
      <c r="B1910" t="s">
        <v>9820</v>
      </c>
      <c r="C1910" t="s">
        <v>9821</v>
      </c>
      <c r="D1910" t="s">
        <v>675</v>
      </c>
      <c r="E1910" t="s">
        <v>56</v>
      </c>
      <c r="F1910" t="s">
        <v>54</v>
      </c>
      <c r="G1910"/>
      <c r="H1910" t="s">
        <v>44067</v>
      </c>
      <c r="I1910" t="s">
        <v>51198</v>
      </c>
      <c r="J1910" t="s">
        <v>9822</v>
      </c>
      <c r="K1910" t="s">
        <v>105</v>
      </c>
      <c r="L1910" s="119" t="str">
        <f t="shared" si="116"/>
        <v>NA</v>
      </c>
      <c r="M1910" s="119"/>
      <c r="N1910" s="120" t="str">
        <f t="shared" si="117"/>
        <v>NA</v>
      </c>
      <c r="O1910" s="120"/>
      <c r="P1910"/>
      <c r="Q1910"/>
      <c r="R1910"/>
      <c r="S1910"/>
      <c r="T1910"/>
      <c r="U1910" t="s">
        <v>4573</v>
      </c>
      <c r="V1910" t="s">
        <v>4571</v>
      </c>
      <c r="W1910" t="s">
        <v>4572</v>
      </c>
      <c r="X1910" t="s">
        <v>634</v>
      </c>
      <c r="Y1910" t="s">
        <v>3222</v>
      </c>
      <c r="Z1910" t="s">
        <v>54</v>
      </c>
      <c r="AA1910"/>
      <c r="AB1910" t="s">
        <v>43378</v>
      </c>
      <c r="AC1910" t="s">
        <v>50601</v>
      </c>
      <c r="AD1910"/>
      <c r="AE1910" t="s">
        <v>565</v>
      </c>
      <c r="AF1910" s="119" t="str">
        <f t="shared" si="118"/>
        <v>NA</v>
      </c>
      <c r="AG1910" s="119"/>
      <c r="AH1910" s="119"/>
      <c r="AI1910" s="119"/>
      <c r="AJ1910" s="119" t="str">
        <f t="shared" si="119"/>
        <v>NA</v>
      </c>
      <c r="AK1910" s="190"/>
      <c r="AL1910" s="191"/>
    </row>
    <row r="1911" spans="1:38" x14ac:dyDescent="0.25">
      <c r="A1911" t="s">
        <v>5867</v>
      </c>
      <c r="B1911" t="s">
        <v>5878</v>
      </c>
      <c r="C1911" t="s">
        <v>5879</v>
      </c>
      <c r="D1911" t="s">
        <v>675</v>
      </c>
      <c r="E1911" t="s">
        <v>56</v>
      </c>
      <c r="F1911" t="s">
        <v>54</v>
      </c>
      <c r="G1911"/>
      <c r="H1911" t="s">
        <v>41982</v>
      </c>
      <c r="I1911" t="s">
        <v>51198</v>
      </c>
      <c r="J1911"/>
      <c r="K1911" t="s">
        <v>105</v>
      </c>
      <c r="L1911" s="119" t="str">
        <f t="shared" si="116"/>
        <v>NA</v>
      </c>
      <c r="M1911" s="119"/>
      <c r="N1911" s="120" t="str">
        <f t="shared" si="117"/>
        <v>NA</v>
      </c>
      <c r="O1911" s="120"/>
      <c r="P1911"/>
      <c r="Q1911"/>
      <c r="R1911"/>
      <c r="S1911"/>
      <c r="T1911"/>
      <c r="U1911" t="s">
        <v>4829</v>
      </c>
      <c r="V1911" t="s">
        <v>4827</v>
      </c>
      <c r="W1911" t="s">
        <v>4828</v>
      </c>
      <c r="X1911" t="s">
        <v>634</v>
      </c>
      <c r="Y1911" t="s">
        <v>2418</v>
      </c>
      <c r="Z1911" t="s">
        <v>54</v>
      </c>
      <c r="AA1911"/>
      <c r="AB1911" t="s">
        <v>43379</v>
      </c>
      <c r="AC1911" t="s">
        <v>50602</v>
      </c>
      <c r="AD1911" t="s">
        <v>4830</v>
      </c>
      <c r="AE1911" t="s">
        <v>565</v>
      </c>
      <c r="AF1911" s="119" t="str">
        <f t="shared" si="118"/>
        <v>NA</v>
      </c>
      <c r="AG1911" s="119"/>
      <c r="AH1911" s="119"/>
      <c r="AI1911" s="119"/>
      <c r="AJ1911" s="119" t="str">
        <f t="shared" si="119"/>
        <v>NA</v>
      </c>
      <c r="AK1911" s="190"/>
      <c r="AL1911" s="191"/>
    </row>
    <row r="1912" spans="1:38" x14ac:dyDescent="0.25">
      <c r="A1912" t="s">
        <v>10589</v>
      </c>
      <c r="B1912" t="s">
        <v>10587</v>
      </c>
      <c r="C1912" t="s">
        <v>10588</v>
      </c>
      <c r="D1912" t="s">
        <v>675</v>
      </c>
      <c r="E1912" t="s">
        <v>56</v>
      </c>
      <c r="F1912" t="s">
        <v>54</v>
      </c>
      <c r="G1912"/>
      <c r="H1912" t="s">
        <v>41982</v>
      </c>
      <c r="I1912" t="s">
        <v>51198</v>
      </c>
      <c r="J1912" t="s">
        <v>10589</v>
      </c>
      <c r="K1912" t="s">
        <v>105</v>
      </c>
      <c r="L1912" s="119" t="str">
        <f t="shared" si="116"/>
        <v>NA</v>
      </c>
      <c r="M1912" s="119"/>
      <c r="N1912" s="120" t="str">
        <f t="shared" si="117"/>
        <v>NA</v>
      </c>
      <c r="O1912" s="120"/>
      <c r="P1912"/>
      <c r="Q1912"/>
      <c r="R1912"/>
      <c r="S1912"/>
      <c r="T1912"/>
      <c r="U1912" t="s">
        <v>4569</v>
      </c>
      <c r="V1912" t="s">
        <v>4567</v>
      </c>
      <c r="W1912" t="s">
        <v>4568</v>
      </c>
      <c r="X1912" t="s">
        <v>634</v>
      </c>
      <c r="Y1912" t="s">
        <v>2157</v>
      </c>
      <c r="Z1912" t="s">
        <v>54</v>
      </c>
      <c r="AA1912"/>
      <c r="AB1912" t="s">
        <v>43380</v>
      </c>
      <c r="AC1912" t="s">
        <v>50603</v>
      </c>
      <c r="AD1912" t="s">
        <v>4570</v>
      </c>
      <c r="AE1912" t="s">
        <v>565</v>
      </c>
      <c r="AF1912" s="119" t="str">
        <f t="shared" si="118"/>
        <v>NA</v>
      </c>
      <c r="AG1912" s="119"/>
      <c r="AH1912" s="119"/>
      <c r="AI1912" s="119"/>
      <c r="AJ1912" s="119" t="str">
        <f t="shared" si="119"/>
        <v>NA</v>
      </c>
      <c r="AK1912" s="190"/>
      <c r="AL1912" s="191"/>
    </row>
    <row r="1913" spans="1:38" x14ac:dyDescent="0.25">
      <c r="A1913" t="s">
        <v>11246</v>
      </c>
      <c r="B1913" t="s">
        <v>11244</v>
      </c>
      <c r="C1913" t="s">
        <v>11245</v>
      </c>
      <c r="D1913" t="s">
        <v>675</v>
      </c>
      <c r="E1913" t="s">
        <v>56</v>
      </c>
      <c r="F1913" t="s">
        <v>54</v>
      </c>
      <c r="G1913"/>
      <c r="H1913" t="s">
        <v>41982</v>
      </c>
      <c r="I1913" t="s">
        <v>51198</v>
      </c>
      <c r="J1913"/>
      <c r="K1913" t="s">
        <v>105</v>
      </c>
      <c r="L1913" s="119" t="str">
        <f t="shared" si="116"/>
        <v>NA</v>
      </c>
      <c r="M1913" s="119"/>
      <c r="N1913" s="120" t="str">
        <f t="shared" si="117"/>
        <v>NA</v>
      </c>
      <c r="O1913" s="120"/>
      <c r="P1913"/>
      <c r="Q1913"/>
      <c r="R1913"/>
      <c r="S1913"/>
      <c r="T1913"/>
      <c r="U1913" t="s">
        <v>4811</v>
      </c>
      <c r="V1913" t="s">
        <v>4809</v>
      </c>
      <c r="W1913" t="s">
        <v>4810</v>
      </c>
      <c r="X1913" t="s">
        <v>634</v>
      </c>
      <c r="Y1913" t="s">
        <v>498</v>
      </c>
      <c r="Z1913" t="s">
        <v>54</v>
      </c>
      <c r="AA1913"/>
      <c r="AB1913" t="s">
        <v>43381</v>
      </c>
      <c r="AC1913" t="s">
        <v>50604</v>
      </c>
      <c r="AD1913" t="s">
        <v>4811</v>
      </c>
      <c r="AE1913" t="s">
        <v>565</v>
      </c>
      <c r="AF1913" s="119" t="str">
        <f t="shared" si="118"/>
        <v>NA</v>
      </c>
      <c r="AG1913" s="119"/>
      <c r="AH1913" s="119"/>
      <c r="AI1913" s="119"/>
      <c r="AJ1913" s="119" t="str">
        <f t="shared" si="119"/>
        <v>NA</v>
      </c>
      <c r="AK1913" s="190"/>
      <c r="AL1913" s="191"/>
    </row>
    <row r="1914" spans="1:38" x14ac:dyDescent="0.25">
      <c r="A1914" t="s">
        <v>6978</v>
      </c>
      <c r="B1914" t="s">
        <v>6976</v>
      </c>
      <c r="C1914" t="s">
        <v>6977</v>
      </c>
      <c r="D1914" t="s">
        <v>675</v>
      </c>
      <c r="E1914" t="s">
        <v>4269</v>
      </c>
      <c r="F1914" t="s">
        <v>54</v>
      </c>
      <c r="G1914"/>
      <c r="H1914" t="s">
        <v>41982</v>
      </c>
      <c r="I1914" t="s">
        <v>51199</v>
      </c>
      <c r="J1914" t="s">
        <v>6979</v>
      </c>
      <c r="K1914" t="s">
        <v>105</v>
      </c>
      <c r="L1914" s="119" t="str">
        <f t="shared" si="116"/>
        <v>NA</v>
      </c>
      <c r="M1914" s="119"/>
      <c r="N1914" s="120" t="str">
        <f t="shared" si="117"/>
        <v>NA</v>
      </c>
      <c r="O1914" s="120"/>
      <c r="P1914"/>
      <c r="Q1914"/>
      <c r="R1914"/>
      <c r="S1914"/>
      <c r="T1914"/>
      <c r="U1914" t="s">
        <v>5203</v>
      </c>
      <c r="V1914" t="s">
        <v>5201</v>
      </c>
      <c r="W1914" t="s">
        <v>5202</v>
      </c>
      <c r="X1914" t="s">
        <v>634</v>
      </c>
      <c r="Y1914" t="s">
        <v>498</v>
      </c>
      <c r="Z1914" t="s">
        <v>54</v>
      </c>
      <c r="AA1914"/>
      <c r="AB1914" t="s">
        <v>43381</v>
      </c>
      <c r="AC1914" t="s">
        <v>50604</v>
      </c>
      <c r="AD1914" t="s">
        <v>5203</v>
      </c>
      <c r="AE1914" t="s">
        <v>565</v>
      </c>
      <c r="AF1914" s="119" t="str">
        <f t="shared" si="118"/>
        <v>NA</v>
      </c>
      <c r="AG1914" s="119"/>
      <c r="AH1914" s="119"/>
      <c r="AI1914" s="119"/>
      <c r="AJ1914" s="119" t="str">
        <f t="shared" si="119"/>
        <v>NA</v>
      </c>
      <c r="AK1914" s="190"/>
      <c r="AL1914" s="191"/>
    </row>
    <row r="1915" spans="1:38" x14ac:dyDescent="0.25">
      <c r="A1915" t="s">
        <v>11168</v>
      </c>
      <c r="B1915" t="s">
        <v>11166</v>
      </c>
      <c r="C1915" t="s">
        <v>11167</v>
      </c>
      <c r="D1915" t="s">
        <v>675</v>
      </c>
      <c r="E1915" t="s">
        <v>4269</v>
      </c>
      <c r="F1915" t="s">
        <v>54</v>
      </c>
      <c r="G1915"/>
      <c r="H1915" t="s">
        <v>41982</v>
      </c>
      <c r="I1915" t="s">
        <v>51199</v>
      </c>
      <c r="J1915" t="s">
        <v>11169</v>
      </c>
      <c r="K1915" t="s">
        <v>105</v>
      </c>
      <c r="L1915" s="119" t="str">
        <f t="shared" si="116"/>
        <v>NA</v>
      </c>
      <c r="M1915" s="119"/>
      <c r="N1915" s="120" t="str">
        <f t="shared" si="117"/>
        <v>NA</v>
      </c>
      <c r="O1915" s="120"/>
      <c r="P1915"/>
      <c r="Q1915"/>
      <c r="R1915"/>
      <c r="S1915"/>
      <c r="T1915"/>
      <c r="U1915" t="s">
        <v>4557</v>
      </c>
      <c r="V1915" t="s">
        <v>4555</v>
      </c>
      <c r="W1915" t="s">
        <v>4556</v>
      </c>
      <c r="X1915" t="s">
        <v>634</v>
      </c>
      <c r="Y1915" t="s">
        <v>4558</v>
      </c>
      <c r="Z1915" t="s">
        <v>54</v>
      </c>
      <c r="AA1915"/>
      <c r="AB1915" t="s">
        <v>43382</v>
      </c>
      <c r="AC1915" t="s">
        <v>50605</v>
      </c>
      <c r="AD1915" t="s">
        <v>4136</v>
      </c>
      <c r="AE1915" t="s">
        <v>565</v>
      </c>
      <c r="AF1915" s="119" t="str">
        <f t="shared" si="118"/>
        <v>NA</v>
      </c>
      <c r="AG1915" s="119"/>
      <c r="AH1915" s="119"/>
      <c r="AI1915" s="119"/>
      <c r="AJ1915" s="119" t="str">
        <f t="shared" si="119"/>
        <v>NA</v>
      </c>
      <c r="AK1915" s="190"/>
      <c r="AL1915" s="191"/>
    </row>
    <row r="1916" spans="1:38" x14ac:dyDescent="0.25">
      <c r="A1916" t="s">
        <v>5867</v>
      </c>
      <c r="B1916" t="s">
        <v>5880</v>
      </c>
      <c r="C1916" t="s">
        <v>5881</v>
      </c>
      <c r="D1916" t="s">
        <v>675</v>
      </c>
      <c r="E1916" t="s">
        <v>4269</v>
      </c>
      <c r="F1916" t="s">
        <v>54</v>
      </c>
      <c r="G1916"/>
      <c r="H1916" t="s">
        <v>41982</v>
      </c>
      <c r="I1916" t="s">
        <v>51199</v>
      </c>
      <c r="J1916"/>
      <c r="K1916" t="s">
        <v>105</v>
      </c>
      <c r="L1916" s="119" t="str">
        <f t="shared" si="116"/>
        <v>NA</v>
      </c>
      <c r="M1916" s="119"/>
      <c r="N1916" s="120" t="str">
        <f t="shared" si="117"/>
        <v>NA</v>
      </c>
      <c r="O1916" s="120"/>
      <c r="P1916"/>
      <c r="Q1916"/>
      <c r="R1916"/>
      <c r="S1916"/>
      <c r="T1916"/>
      <c r="U1916" t="s">
        <v>4762</v>
      </c>
      <c r="V1916" t="s">
        <v>4760</v>
      </c>
      <c r="W1916" t="s">
        <v>4761</v>
      </c>
      <c r="X1916" t="s">
        <v>634</v>
      </c>
      <c r="Y1916" t="s">
        <v>4763</v>
      </c>
      <c r="Z1916" t="s">
        <v>54</v>
      </c>
      <c r="AA1916"/>
      <c r="AB1916" t="s">
        <v>43383</v>
      </c>
      <c r="AC1916" t="s">
        <v>50606</v>
      </c>
      <c r="AD1916" t="s">
        <v>4762</v>
      </c>
      <c r="AE1916" t="s">
        <v>565</v>
      </c>
      <c r="AF1916" s="119" t="str">
        <f t="shared" si="118"/>
        <v>NA</v>
      </c>
      <c r="AG1916" s="119"/>
      <c r="AH1916" s="119"/>
      <c r="AI1916" s="119"/>
      <c r="AJ1916" s="119" t="str">
        <f t="shared" si="119"/>
        <v>NA</v>
      </c>
      <c r="AK1916" s="190"/>
      <c r="AL1916" s="191"/>
    </row>
    <row r="1917" spans="1:38" x14ac:dyDescent="0.25">
      <c r="A1917" t="s">
        <v>12161</v>
      </c>
      <c r="B1917" t="s">
        <v>12164</v>
      </c>
      <c r="C1917" t="s">
        <v>12165</v>
      </c>
      <c r="D1917" t="s">
        <v>675</v>
      </c>
      <c r="E1917" t="s">
        <v>4269</v>
      </c>
      <c r="F1917" t="s">
        <v>54</v>
      </c>
      <c r="G1917"/>
      <c r="H1917" t="s">
        <v>41982</v>
      </c>
      <c r="I1917" t="s">
        <v>51199</v>
      </c>
      <c r="J1917"/>
      <c r="K1917" t="s">
        <v>105</v>
      </c>
      <c r="L1917" s="119" t="str">
        <f t="shared" si="116"/>
        <v>NA</v>
      </c>
      <c r="M1917" s="119"/>
      <c r="N1917" s="120" t="str">
        <f t="shared" si="117"/>
        <v>NA</v>
      </c>
      <c r="O1917" s="120"/>
      <c r="P1917"/>
      <c r="Q1917"/>
      <c r="R1917"/>
      <c r="S1917"/>
      <c r="T1917"/>
      <c r="U1917" t="s">
        <v>4697</v>
      </c>
      <c r="V1917" t="s">
        <v>4695</v>
      </c>
      <c r="W1917" t="s">
        <v>4696</v>
      </c>
      <c r="X1917" t="s">
        <v>634</v>
      </c>
      <c r="Y1917" t="s">
        <v>4698</v>
      </c>
      <c r="Z1917" t="s">
        <v>54</v>
      </c>
      <c r="AA1917"/>
      <c r="AB1917" t="s">
        <v>43384</v>
      </c>
      <c r="AC1917" t="s">
        <v>50607</v>
      </c>
      <c r="AD1917" t="s">
        <v>4697</v>
      </c>
      <c r="AE1917" t="s">
        <v>565</v>
      </c>
      <c r="AF1917" s="119" t="str">
        <f t="shared" si="118"/>
        <v>NA</v>
      </c>
      <c r="AG1917" s="119"/>
      <c r="AH1917" s="119"/>
      <c r="AI1917" s="119"/>
      <c r="AJ1917" s="119" t="str">
        <f t="shared" si="119"/>
        <v>NA</v>
      </c>
      <c r="AK1917" s="190"/>
      <c r="AL1917" s="191"/>
    </row>
    <row r="1918" spans="1:38" x14ac:dyDescent="0.25">
      <c r="A1918" t="s">
        <v>7255</v>
      </c>
      <c r="B1918" t="s">
        <v>7253</v>
      </c>
      <c r="C1918" t="s">
        <v>7254</v>
      </c>
      <c r="D1918" t="s">
        <v>675</v>
      </c>
      <c r="E1918" t="s">
        <v>4269</v>
      </c>
      <c r="F1918" t="s">
        <v>54</v>
      </c>
      <c r="G1918"/>
      <c r="H1918" t="s">
        <v>41982</v>
      </c>
      <c r="I1918" t="s">
        <v>51199</v>
      </c>
      <c r="J1918" t="s">
        <v>5961</v>
      </c>
      <c r="K1918" t="s">
        <v>105</v>
      </c>
      <c r="L1918" s="119" t="str">
        <f t="shared" si="116"/>
        <v>NA</v>
      </c>
      <c r="M1918" s="119"/>
      <c r="N1918" s="120" t="str">
        <f t="shared" si="117"/>
        <v>NA</v>
      </c>
      <c r="O1918" s="120"/>
      <c r="P1918"/>
      <c r="Q1918"/>
      <c r="R1918"/>
      <c r="S1918"/>
      <c r="T1918"/>
      <c r="U1918" t="s">
        <v>4265</v>
      </c>
      <c r="V1918" t="s">
        <v>4263</v>
      </c>
      <c r="W1918" t="s">
        <v>4264</v>
      </c>
      <c r="X1918" t="s">
        <v>634</v>
      </c>
      <c r="Y1918" t="s">
        <v>229</v>
      </c>
      <c r="Z1918" t="s">
        <v>54</v>
      </c>
      <c r="AA1918"/>
      <c r="AB1918" t="s">
        <v>49668</v>
      </c>
      <c r="AC1918" t="s">
        <v>50608</v>
      </c>
      <c r="AD1918"/>
      <c r="AE1918" t="s">
        <v>565</v>
      </c>
      <c r="AF1918" s="119" t="str">
        <f t="shared" si="118"/>
        <v>NA</v>
      </c>
      <c r="AG1918" s="119"/>
      <c r="AH1918" s="119"/>
      <c r="AI1918" s="119"/>
      <c r="AJ1918" s="119" t="str">
        <f t="shared" si="119"/>
        <v>NA</v>
      </c>
      <c r="AK1918" s="190"/>
      <c r="AL1918" s="191"/>
    </row>
    <row r="1919" spans="1:38" x14ac:dyDescent="0.25">
      <c r="A1919" t="s">
        <v>10862</v>
      </c>
      <c r="B1919" t="s">
        <v>10860</v>
      </c>
      <c r="C1919" t="s">
        <v>10861</v>
      </c>
      <c r="D1919" t="s">
        <v>675</v>
      </c>
      <c r="E1919" t="s">
        <v>4269</v>
      </c>
      <c r="F1919" t="s">
        <v>54</v>
      </c>
      <c r="G1919"/>
      <c r="H1919" t="s">
        <v>41982</v>
      </c>
      <c r="I1919" t="s">
        <v>51199</v>
      </c>
      <c r="J1919" t="s">
        <v>10863</v>
      </c>
      <c r="K1919" t="s">
        <v>105</v>
      </c>
      <c r="L1919" s="119" t="str">
        <f t="shared" si="116"/>
        <v>NA</v>
      </c>
      <c r="M1919" s="119"/>
      <c r="N1919" s="120" t="str">
        <f t="shared" si="117"/>
        <v>NA</v>
      </c>
      <c r="O1919" s="120"/>
      <c r="P1919"/>
      <c r="Q1919"/>
      <c r="R1919"/>
      <c r="S1919"/>
      <c r="T1919"/>
      <c r="U1919" t="s">
        <v>4934</v>
      </c>
      <c r="V1919" t="s">
        <v>4932</v>
      </c>
      <c r="W1919" t="s">
        <v>4933</v>
      </c>
      <c r="X1919" t="s">
        <v>634</v>
      </c>
      <c r="Y1919" t="s">
        <v>1789</v>
      </c>
      <c r="Z1919" t="s">
        <v>54</v>
      </c>
      <c r="AA1919"/>
      <c r="AB1919" t="s">
        <v>43385</v>
      </c>
      <c r="AC1919" t="s">
        <v>50609</v>
      </c>
      <c r="AD1919" t="s">
        <v>4935</v>
      </c>
      <c r="AE1919" t="s">
        <v>565</v>
      </c>
      <c r="AF1919" s="119" t="str">
        <f t="shared" si="118"/>
        <v>NA</v>
      </c>
      <c r="AG1919" s="119"/>
      <c r="AH1919" s="119"/>
      <c r="AI1919" s="119"/>
      <c r="AJ1919" s="119" t="str">
        <f t="shared" si="119"/>
        <v>NA</v>
      </c>
      <c r="AK1919" s="190"/>
      <c r="AL1919" s="191"/>
    </row>
    <row r="1920" spans="1:38" x14ac:dyDescent="0.25">
      <c r="A1920" t="s">
        <v>10624</v>
      </c>
      <c r="B1920" t="s">
        <v>10622</v>
      </c>
      <c r="C1920" t="s">
        <v>10623</v>
      </c>
      <c r="D1920" t="s">
        <v>675</v>
      </c>
      <c r="E1920" t="s">
        <v>4269</v>
      </c>
      <c r="F1920" t="s">
        <v>54</v>
      </c>
      <c r="G1920"/>
      <c r="H1920" t="s">
        <v>44069</v>
      </c>
      <c r="I1920" t="s">
        <v>51199</v>
      </c>
      <c r="J1920" t="s">
        <v>10625</v>
      </c>
      <c r="K1920" t="s">
        <v>105</v>
      </c>
      <c r="L1920" s="119" t="str">
        <f t="shared" si="116"/>
        <v>NA</v>
      </c>
      <c r="M1920" s="119"/>
      <c r="N1920" s="120" t="str">
        <f t="shared" si="117"/>
        <v>NA</v>
      </c>
      <c r="O1920" s="120"/>
      <c r="P1920"/>
      <c r="Q1920"/>
      <c r="R1920"/>
      <c r="S1920"/>
      <c r="T1920"/>
      <c r="U1920" t="s">
        <v>4272</v>
      </c>
      <c r="V1920" t="s">
        <v>4270</v>
      </c>
      <c r="W1920" t="s">
        <v>4271</v>
      </c>
      <c r="X1920" t="s">
        <v>634</v>
      </c>
      <c r="Y1920" t="s">
        <v>491</v>
      </c>
      <c r="Z1920" t="s">
        <v>54</v>
      </c>
      <c r="AA1920"/>
      <c r="AB1920" t="s">
        <v>43386</v>
      </c>
      <c r="AC1920" t="s">
        <v>50610</v>
      </c>
      <c r="AD1920" t="s">
        <v>4272</v>
      </c>
      <c r="AE1920" t="s">
        <v>565</v>
      </c>
      <c r="AF1920" s="119" t="str">
        <f t="shared" si="118"/>
        <v>NA</v>
      </c>
      <c r="AG1920" s="119"/>
      <c r="AH1920" s="119"/>
      <c r="AI1920" s="119"/>
      <c r="AJ1920" s="119" t="str">
        <f t="shared" si="119"/>
        <v>NA</v>
      </c>
      <c r="AK1920" s="190"/>
      <c r="AL1920" s="191"/>
    </row>
    <row r="1921" spans="1:38" x14ac:dyDescent="0.25">
      <c r="A1921" t="s">
        <v>10618</v>
      </c>
      <c r="B1921" t="s">
        <v>10616</v>
      </c>
      <c r="C1921" t="s">
        <v>10617</v>
      </c>
      <c r="D1921" t="s">
        <v>675</v>
      </c>
      <c r="E1921" t="s">
        <v>4269</v>
      </c>
      <c r="F1921" t="s">
        <v>54</v>
      </c>
      <c r="G1921"/>
      <c r="H1921" t="s">
        <v>41982</v>
      </c>
      <c r="I1921" t="s">
        <v>51199</v>
      </c>
      <c r="J1921"/>
      <c r="K1921" t="s">
        <v>105</v>
      </c>
      <c r="L1921" s="119" t="str">
        <f t="shared" si="116"/>
        <v>NA</v>
      </c>
      <c r="M1921" s="119"/>
      <c r="N1921" s="120" t="str">
        <f t="shared" si="117"/>
        <v>NA</v>
      </c>
      <c r="O1921" s="120"/>
      <c r="P1921"/>
      <c r="Q1921"/>
      <c r="R1921"/>
      <c r="S1921"/>
      <c r="T1921"/>
      <c r="U1921" t="s">
        <v>4807</v>
      </c>
      <c r="V1921" t="s">
        <v>4805</v>
      </c>
      <c r="W1921" t="s">
        <v>4806</v>
      </c>
      <c r="X1921" t="s">
        <v>634</v>
      </c>
      <c r="Y1921" t="s">
        <v>491</v>
      </c>
      <c r="Z1921" t="s">
        <v>54</v>
      </c>
      <c r="AA1921"/>
      <c r="AB1921" t="s">
        <v>43386</v>
      </c>
      <c r="AC1921" t="s">
        <v>50610</v>
      </c>
      <c r="AD1921" t="s">
        <v>4808</v>
      </c>
      <c r="AE1921" t="s">
        <v>565</v>
      </c>
      <c r="AF1921" s="119" t="str">
        <f t="shared" si="118"/>
        <v>NA</v>
      </c>
      <c r="AG1921" s="119"/>
      <c r="AH1921" s="119"/>
      <c r="AI1921" s="119"/>
      <c r="AJ1921" s="119" t="str">
        <f t="shared" si="119"/>
        <v>NA</v>
      </c>
      <c r="AK1921" s="190"/>
      <c r="AL1921" s="191"/>
    </row>
    <row r="1922" spans="1:38" x14ac:dyDescent="0.25">
      <c r="A1922" t="s">
        <v>8642</v>
      </c>
      <c r="B1922" t="s">
        <v>8640</v>
      </c>
      <c r="C1922" t="s">
        <v>8641</v>
      </c>
      <c r="D1922" t="s">
        <v>675</v>
      </c>
      <c r="E1922" t="s">
        <v>4269</v>
      </c>
      <c r="F1922" t="s">
        <v>54</v>
      </c>
      <c r="G1922"/>
      <c r="H1922" t="s">
        <v>44067</v>
      </c>
      <c r="I1922" t="s">
        <v>51199</v>
      </c>
      <c r="J1922"/>
      <c r="K1922" t="s">
        <v>105</v>
      </c>
      <c r="L1922" s="119" t="str">
        <f t="shared" si="116"/>
        <v>NA</v>
      </c>
      <c r="M1922" s="119"/>
      <c r="N1922" s="120" t="str">
        <f t="shared" si="117"/>
        <v>NA</v>
      </c>
      <c r="O1922" s="120"/>
      <c r="P1922"/>
      <c r="Q1922"/>
      <c r="R1922"/>
      <c r="S1922"/>
      <c r="T1922"/>
      <c r="U1922" t="s">
        <v>4691</v>
      </c>
      <c r="V1922" t="s">
        <v>4689</v>
      </c>
      <c r="W1922" t="s">
        <v>4690</v>
      </c>
      <c r="X1922" t="s">
        <v>634</v>
      </c>
      <c r="Y1922" t="s">
        <v>491</v>
      </c>
      <c r="Z1922" t="s">
        <v>54</v>
      </c>
      <c r="AA1922"/>
      <c r="AB1922" t="s">
        <v>43386</v>
      </c>
      <c r="AC1922" t="s">
        <v>50610</v>
      </c>
      <c r="AD1922" t="s">
        <v>4691</v>
      </c>
      <c r="AE1922" t="s">
        <v>565</v>
      </c>
      <c r="AF1922" s="119" t="str">
        <f t="shared" si="118"/>
        <v>NA</v>
      </c>
      <c r="AG1922" s="119"/>
      <c r="AH1922" s="119"/>
      <c r="AI1922" s="119"/>
      <c r="AJ1922" s="119" t="str">
        <f t="shared" si="119"/>
        <v>NA</v>
      </c>
      <c r="AK1922" s="190"/>
      <c r="AL1922" s="191"/>
    </row>
    <row r="1923" spans="1:38" x14ac:dyDescent="0.25">
      <c r="A1923" t="s">
        <v>12013</v>
      </c>
      <c r="B1923" t="s">
        <v>12011</v>
      </c>
      <c r="C1923" t="s">
        <v>12012</v>
      </c>
      <c r="D1923" t="s">
        <v>675</v>
      </c>
      <c r="E1923" t="s">
        <v>4269</v>
      </c>
      <c r="F1923" t="s">
        <v>54</v>
      </c>
      <c r="G1923"/>
      <c r="H1923" t="s">
        <v>41982</v>
      </c>
      <c r="I1923" t="s">
        <v>51199</v>
      </c>
      <c r="J1923" t="s">
        <v>12014</v>
      </c>
      <c r="K1923" t="s">
        <v>105</v>
      </c>
      <c r="L1923" s="119" t="str">
        <f t="shared" ref="L1923:L1986" si="120">IF($Q$1&lt;&gt;"",IF(ISNUMBER(SEARCH("*"&amp;$Q$1&amp;"*", A1923)),A1923, IF(ISNUMBER(SEARCH("*"&amp;$Q$1&amp;"*", H1923)),A1923, IF(ISNUMBER(SEARCH("*"&amp;$Q$1&amp;"*", G1923)),A1923, IF(ISNUMBER(SEARCH("*"&amp;$Q$1&amp;"*", J1923)),A1923,  IF(ISNUMBER(SEARCH("*"&amp;$Q$1&amp;"*", E1923)),A1923, "NA"))))),"NA")</f>
        <v>NA</v>
      </c>
      <c r="M1923" s="119"/>
      <c r="N1923" s="120" t="str">
        <f t="shared" ref="N1923:N1986" si="121">IF($Q$11=1,IF(ISNUMBER(SEARCH($T$11,C1923)),A1923,"NA"),"NA")</f>
        <v>NA</v>
      </c>
      <c r="O1923" s="120"/>
      <c r="P1923"/>
      <c r="Q1923"/>
      <c r="R1923"/>
      <c r="S1923"/>
      <c r="T1923"/>
      <c r="U1923" t="s">
        <v>5258</v>
      </c>
      <c r="V1923" t="s">
        <v>5256</v>
      </c>
      <c r="W1923" t="s">
        <v>5257</v>
      </c>
      <c r="X1923" t="s">
        <v>634</v>
      </c>
      <c r="Y1923" t="s">
        <v>491</v>
      </c>
      <c r="Z1923" t="s">
        <v>54</v>
      </c>
      <c r="AA1923"/>
      <c r="AB1923" t="s">
        <v>43386</v>
      </c>
      <c r="AC1923" t="s">
        <v>50610</v>
      </c>
      <c r="AD1923" t="s">
        <v>5259</v>
      </c>
      <c r="AE1923" t="s">
        <v>565</v>
      </c>
      <c r="AF1923" s="119" t="str">
        <f t="shared" ref="AF1923:AF1986" si="122">IF($Q$6&lt;&gt;"",IF(ISNUMBER(SEARCH($Q$6, W1923)),U1923, "NA"),"NA")</f>
        <v>NA</v>
      </c>
      <c r="AG1923" s="119"/>
      <c r="AH1923" s="119"/>
      <c r="AI1923" s="119"/>
      <c r="AJ1923" s="119" t="str">
        <f t="shared" ref="AJ1923:AJ1986" si="123">IF($Q$5&lt;&gt;"",IF(ISNUMBER(SEARCH($Q$5, U1923&amp;" "&amp;Y1923&amp;" "&amp;AA1923&amp;" "&amp;AB1923&amp;" "&amp;AD1923)),U1923, "NA"),"NA")</f>
        <v>NA</v>
      </c>
      <c r="AK1923" s="190"/>
      <c r="AL1923" s="191"/>
    </row>
    <row r="1924" spans="1:38" x14ac:dyDescent="0.25">
      <c r="A1924" t="s">
        <v>8521</v>
      </c>
      <c r="B1924" t="s">
        <v>8519</v>
      </c>
      <c r="C1924" t="s">
        <v>8520</v>
      </c>
      <c r="D1924" t="s">
        <v>675</v>
      </c>
      <c r="E1924" t="s">
        <v>8522</v>
      </c>
      <c r="F1924" t="s">
        <v>54</v>
      </c>
      <c r="G1924"/>
      <c r="H1924" t="s">
        <v>44067</v>
      </c>
      <c r="I1924" t="s">
        <v>51200</v>
      </c>
      <c r="J1924" t="s">
        <v>8521</v>
      </c>
      <c r="K1924" t="s">
        <v>105</v>
      </c>
      <c r="L1924" s="119" t="str">
        <f t="shared" si="120"/>
        <v>NA</v>
      </c>
      <c r="M1924" s="119"/>
      <c r="N1924" s="120" t="str">
        <f t="shared" si="121"/>
        <v>NA</v>
      </c>
      <c r="O1924" s="120"/>
      <c r="P1924"/>
      <c r="Q1924"/>
      <c r="R1924"/>
      <c r="S1924"/>
      <c r="T1924"/>
      <c r="U1924" t="s">
        <v>5439</v>
      </c>
      <c r="V1924" t="s">
        <v>5438</v>
      </c>
      <c r="W1924" t="s">
        <v>5069</v>
      </c>
      <c r="X1924" t="s">
        <v>634</v>
      </c>
      <c r="Y1924" t="s">
        <v>491</v>
      </c>
      <c r="Z1924" t="s">
        <v>54</v>
      </c>
      <c r="AA1924"/>
      <c r="AB1924" t="s">
        <v>43386</v>
      </c>
      <c r="AC1924" t="s">
        <v>50610</v>
      </c>
      <c r="AD1924" t="s">
        <v>5439</v>
      </c>
      <c r="AE1924" t="s">
        <v>565</v>
      </c>
      <c r="AF1924" s="119" t="str">
        <f t="shared" si="122"/>
        <v>NA</v>
      </c>
      <c r="AG1924" s="119"/>
      <c r="AH1924" s="119"/>
      <c r="AI1924" s="119"/>
      <c r="AJ1924" s="119" t="str">
        <f t="shared" si="123"/>
        <v>NA</v>
      </c>
      <c r="AK1924" s="190"/>
      <c r="AL1924" s="191"/>
    </row>
    <row r="1925" spans="1:38" x14ac:dyDescent="0.25">
      <c r="A1925" t="s">
        <v>11307</v>
      </c>
      <c r="B1925" t="s">
        <v>11305</v>
      </c>
      <c r="C1925" t="s">
        <v>11306</v>
      </c>
      <c r="D1925" t="s">
        <v>675</v>
      </c>
      <c r="E1925" t="s">
        <v>8522</v>
      </c>
      <c r="F1925" t="s">
        <v>54</v>
      </c>
      <c r="G1925"/>
      <c r="H1925" t="s">
        <v>41982</v>
      </c>
      <c r="I1925" t="s">
        <v>51200</v>
      </c>
      <c r="J1925"/>
      <c r="K1925" t="s">
        <v>105</v>
      </c>
      <c r="L1925" s="119" t="str">
        <f t="shared" si="120"/>
        <v>NA</v>
      </c>
      <c r="M1925" s="119"/>
      <c r="N1925" s="120" t="str">
        <f t="shared" si="121"/>
        <v>NA</v>
      </c>
      <c r="O1925" s="120"/>
      <c r="P1925"/>
      <c r="Q1925"/>
      <c r="R1925"/>
      <c r="S1925"/>
      <c r="T1925"/>
      <c r="U1925" t="s">
        <v>5011</v>
      </c>
      <c r="V1925" t="s">
        <v>5009</v>
      </c>
      <c r="W1925" t="s">
        <v>5010</v>
      </c>
      <c r="X1925" t="s">
        <v>634</v>
      </c>
      <c r="Y1925" t="s">
        <v>3078</v>
      </c>
      <c r="Z1925" t="s">
        <v>54</v>
      </c>
      <c r="AA1925"/>
      <c r="AB1925" t="s">
        <v>43387</v>
      </c>
      <c r="AC1925" t="s">
        <v>50611</v>
      </c>
      <c r="AD1925" t="s">
        <v>5011</v>
      </c>
      <c r="AE1925" t="s">
        <v>565</v>
      </c>
      <c r="AF1925" s="119" t="str">
        <f t="shared" si="122"/>
        <v>NA</v>
      </c>
      <c r="AG1925" s="119"/>
      <c r="AH1925" s="119"/>
      <c r="AI1925" s="119"/>
      <c r="AJ1925" s="119" t="str">
        <f t="shared" si="123"/>
        <v>NA</v>
      </c>
      <c r="AK1925" s="190"/>
      <c r="AL1925" s="191"/>
    </row>
    <row r="1926" spans="1:38" x14ac:dyDescent="0.25">
      <c r="A1926" t="s">
        <v>12433</v>
      </c>
      <c r="B1926" t="s">
        <v>12431</v>
      </c>
      <c r="C1926" t="s">
        <v>12432</v>
      </c>
      <c r="D1926" t="s">
        <v>675</v>
      </c>
      <c r="E1926" t="s">
        <v>8522</v>
      </c>
      <c r="F1926" t="s">
        <v>54</v>
      </c>
      <c r="G1926"/>
      <c r="H1926" t="s">
        <v>41982</v>
      </c>
      <c r="I1926" t="s">
        <v>51200</v>
      </c>
      <c r="J1926" t="s">
        <v>12434</v>
      </c>
      <c r="K1926" t="s">
        <v>105</v>
      </c>
      <c r="L1926" s="119" t="str">
        <f t="shared" si="120"/>
        <v>NA</v>
      </c>
      <c r="M1926" s="119"/>
      <c r="N1926" s="120" t="str">
        <f t="shared" si="121"/>
        <v>NA</v>
      </c>
      <c r="O1926" s="120"/>
      <c r="P1926"/>
      <c r="Q1926"/>
      <c r="R1926"/>
      <c r="S1926"/>
      <c r="T1926"/>
      <c r="U1926" t="s">
        <v>5807</v>
      </c>
      <c r="V1926" t="s">
        <v>5805</v>
      </c>
      <c r="W1926" t="s">
        <v>5806</v>
      </c>
      <c r="X1926" t="s">
        <v>634</v>
      </c>
      <c r="Y1926" t="s">
        <v>3078</v>
      </c>
      <c r="Z1926" t="s">
        <v>54</v>
      </c>
      <c r="AA1926"/>
      <c r="AB1926" t="s">
        <v>43387</v>
      </c>
      <c r="AC1926" t="s">
        <v>50611</v>
      </c>
      <c r="AD1926" t="s">
        <v>5807</v>
      </c>
      <c r="AE1926" t="s">
        <v>565</v>
      </c>
      <c r="AF1926" s="119" t="str">
        <f t="shared" si="122"/>
        <v>NA</v>
      </c>
      <c r="AG1926" s="119"/>
      <c r="AH1926" s="119"/>
      <c r="AI1926" s="119"/>
      <c r="AJ1926" s="119" t="str">
        <f t="shared" si="123"/>
        <v>NA</v>
      </c>
      <c r="AK1926" s="190"/>
      <c r="AL1926" s="191"/>
    </row>
    <row r="1927" spans="1:38" x14ac:dyDescent="0.25">
      <c r="A1927" t="s">
        <v>10348</v>
      </c>
      <c r="B1927" t="s">
        <v>10347</v>
      </c>
      <c r="C1927" t="s">
        <v>10339</v>
      </c>
      <c r="D1927" t="s">
        <v>675</v>
      </c>
      <c r="E1927" t="s">
        <v>676</v>
      </c>
      <c r="F1927" t="s">
        <v>54</v>
      </c>
      <c r="G1927"/>
      <c r="H1927" t="s">
        <v>44070</v>
      </c>
      <c r="I1927" t="s">
        <v>50429</v>
      </c>
      <c r="J1927" t="s">
        <v>10348</v>
      </c>
      <c r="K1927" t="s">
        <v>565</v>
      </c>
      <c r="L1927" s="119" t="str">
        <f t="shared" si="120"/>
        <v>NA</v>
      </c>
      <c r="M1927" s="119"/>
      <c r="N1927" s="120" t="str">
        <f t="shared" si="121"/>
        <v>NA</v>
      </c>
      <c r="O1927" s="120"/>
      <c r="P1927"/>
      <c r="Q1927"/>
      <c r="R1927"/>
      <c r="S1927"/>
      <c r="T1927"/>
      <c r="U1927" t="s">
        <v>5636</v>
      </c>
      <c r="V1927" t="s">
        <v>5634</v>
      </c>
      <c r="W1927" t="s">
        <v>5635</v>
      </c>
      <c r="X1927" t="s">
        <v>634</v>
      </c>
      <c r="Y1927" t="s">
        <v>3134</v>
      </c>
      <c r="Z1927" t="s">
        <v>54</v>
      </c>
      <c r="AA1927"/>
      <c r="AB1927" t="s">
        <v>43388</v>
      </c>
      <c r="AC1927" t="s">
        <v>50612</v>
      </c>
      <c r="AD1927" t="s">
        <v>5636</v>
      </c>
      <c r="AE1927" t="s">
        <v>565</v>
      </c>
      <c r="AF1927" s="119" t="str">
        <f t="shared" si="122"/>
        <v>NA</v>
      </c>
      <c r="AG1927" s="119"/>
      <c r="AH1927" s="119"/>
      <c r="AI1927" s="119"/>
      <c r="AJ1927" s="119" t="str">
        <f t="shared" si="123"/>
        <v>NA</v>
      </c>
      <c r="AK1927" s="190"/>
      <c r="AL1927" s="191"/>
    </row>
    <row r="1928" spans="1:38" x14ac:dyDescent="0.25">
      <c r="A1928" t="s">
        <v>12179</v>
      </c>
      <c r="B1928" t="s">
        <v>12177</v>
      </c>
      <c r="C1928" t="s">
        <v>12178</v>
      </c>
      <c r="D1928" t="s">
        <v>675</v>
      </c>
      <c r="E1928" t="s">
        <v>676</v>
      </c>
      <c r="F1928" t="s">
        <v>54</v>
      </c>
      <c r="G1928"/>
      <c r="H1928" t="s">
        <v>41982</v>
      </c>
      <c r="I1928" t="s">
        <v>50429</v>
      </c>
      <c r="J1928" t="s">
        <v>12179</v>
      </c>
      <c r="K1928" t="s">
        <v>105</v>
      </c>
      <c r="L1928" s="119" t="str">
        <f t="shared" si="120"/>
        <v>NA</v>
      </c>
      <c r="M1928" s="119"/>
      <c r="N1928" s="120" t="str">
        <f t="shared" si="121"/>
        <v>NA</v>
      </c>
      <c r="O1928" s="120"/>
      <c r="P1928"/>
      <c r="Q1928"/>
      <c r="R1928"/>
      <c r="S1928"/>
      <c r="T1928"/>
      <c r="U1928" t="s">
        <v>4798</v>
      </c>
      <c r="V1928" t="s">
        <v>4796</v>
      </c>
      <c r="W1928" t="s">
        <v>4797</v>
      </c>
      <c r="X1928" t="s">
        <v>634</v>
      </c>
      <c r="Y1928" t="s">
        <v>3134</v>
      </c>
      <c r="Z1928" t="s">
        <v>54</v>
      </c>
      <c r="AA1928"/>
      <c r="AB1928" t="s">
        <v>43388</v>
      </c>
      <c r="AC1928" t="s">
        <v>50612</v>
      </c>
      <c r="AD1928" t="s">
        <v>4798</v>
      </c>
      <c r="AE1928" t="s">
        <v>565</v>
      </c>
      <c r="AF1928" s="119" t="str">
        <f t="shared" si="122"/>
        <v>NA</v>
      </c>
      <c r="AG1928" s="119"/>
      <c r="AH1928" s="119"/>
      <c r="AI1928" s="119"/>
      <c r="AJ1928" s="119" t="str">
        <f t="shared" si="123"/>
        <v>NA</v>
      </c>
      <c r="AK1928" s="190"/>
      <c r="AL1928" s="191"/>
    </row>
    <row r="1929" spans="1:38" x14ac:dyDescent="0.25">
      <c r="A1929" t="s">
        <v>7486</v>
      </c>
      <c r="B1929" t="s">
        <v>7484</v>
      </c>
      <c r="C1929" t="s">
        <v>7485</v>
      </c>
      <c r="D1929" t="s">
        <v>675</v>
      </c>
      <c r="E1929" t="s">
        <v>676</v>
      </c>
      <c r="F1929" t="s">
        <v>54</v>
      </c>
      <c r="G1929"/>
      <c r="H1929" t="s">
        <v>41982</v>
      </c>
      <c r="I1929" t="s">
        <v>50429</v>
      </c>
      <c r="J1929"/>
      <c r="K1929" t="s">
        <v>105</v>
      </c>
      <c r="L1929" s="119" t="str">
        <f t="shared" si="120"/>
        <v>NA</v>
      </c>
      <c r="M1929" s="119"/>
      <c r="N1929" s="120" t="str">
        <f t="shared" si="121"/>
        <v>NA</v>
      </c>
      <c r="O1929" s="120"/>
      <c r="P1929"/>
      <c r="Q1929"/>
      <c r="R1929"/>
      <c r="S1929"/>
      <c r="T1929"/>
      <c r="U1929" t="s">
        <v>4441</v>
      </c>
      <c r="V1929" t="s">
        <v>4439</v>
      </c>
      <c r="W1929" t="s">
        <v>4440</v>
      </c>
      <c r="X1929" t="s">
        <v>634</v>
      </c>
      <c r="Y1929" t="s">
        <v>4442</v>
      </c>
      <c r="Z1929" t="s">
        <v>54</v>
      </c>
      <c r="AA1929"/>
      <c r="AB1929" t="s">
        <v>43389</v>
      </c>
      <c r="AC1929" t="s">
        <v>50613</v>
      </c>
      <c r="AD1929"/>
      <c r="AE1929" t="s">
        <v>565</v>
      </c>
      <c r="AF1929" s="119" t="str">
        <f t="shared" si="122"/>
        <v>NA</v>
      </c>
      <c r="AG1929" s="119"/>
      <c r="AH1929" s="119"/>
      <c r="AI1929" s="119"/>
      <c r="AJ1929" s="119" t="str">
        <f t="shared" si="123"/>
        <v>NA</v>
      </c>
      <c r="AK1929" s="190"/>
      <c r="AL1929" s="191"/>
    </row>
    <row r="1930" spans="1:38" x14ac:dyDescent="0.25">
      <c r="A1930" t="s">
        <v>8606</v>
      </c>
      <c r="B1930" t="s">
        <v>8604</v>
      </c>
      <c r="C1930" t="s">
        <v>8605</v>
      </c>
      <c r="D1930" t="s">
        <v>675</v>
      </c>
      <c r="E1930" t="s">
        <v>676</v>
      </c>
      <c r="F1930" t="s">
        <v>54</v>
      </c>
      <c r="G1930"/>
      <c r="H1930" t="s">
        <v>44067</v>
      </c>
      <c r="I1930" t="s">
        <v>50429</v>
      </c>
      <c r="J1930" t="s">
        <v>8607</v>
      </c>
      <c r="K1930" t="s">
        <v>105</v>
      </c>
      <c r="L1930" s="119" t="str">
        <f t="shared" si="120"/>
        <v>NA</v>
      </c>
      <c r="M1930" s="119"/>
      <c r="N1930" s="120" t="str">
        <f t="shared" si="121"/>
        <v>NA</v>
      </c>
      <c r="O1930" s="120"/>
      <c r="P1930"/>
      <c r="Q1930"/>
      <c r="R1930"/>
      <c r="S1930"/>
      <c r="T1930"/>
      <c r="U1930" t="s">
        <v>4716</v>
      </c>
      <c r="V1930" t="s">
        <v>4714</v>
      </c>
      <c r="W1930" t="s">
        <v>4715</v>
      </c>
      <c r="X1930" t="s">
        <v>634</v>
      </c>
      <c r="Y1930" t="s">
        <v>4717</v>
      </c>
      <c r="Z1930" t="s">
        <v>54</v>
      </c>
      <c r="AA1930"/>
      <c r="AB1930" t="s">
        <v>43390</v>
      </c>
      <c r="AC1930" t="s">
        <v>50614</v>
      </c>
      <c r="AD1930"/>
      <c r="AE1930" t="s">
        <v>565</v>
      </c>
      <c r="AF1930" s="119" t="str">
        <f t="shared" si="122"/>
        <v>NA</v>
      </c>
      <c r="AG1930" s="119"/>
      <c r="AH1930" s="119"/>
      <c r="AI1930" s="119"/>
      <c r="AJ1930" s="119" t="str">
        <f t="shared" si="123"/>
        <v>NA</v>
      </c>
      <c r="AK1930" s="190"/>
      <c r="AL1930" s="191"/>
    </row>
    <row r="1931" spans="1:38" x14ac:dyDescent="0.25">
      <c r="A1931" t="s">
        <v>7350</v>
      </c>
      <c r="B1931" t="s">
        <v>7348</v>
      </c>
      <c r="C1931" t="s">
        <v>7349</v>
      </c>
      <c r="D1931" t="s">
        <v>675</v>
      </c>
      <c r="E1931" t="s">
        <v>676</v>
      </c>
      <c r="F1931" t="s">
        <v>54</v>
      </c>
      <c r="G1931"/>
      <c r="H1931" t="s">
        <v>41982</v>
      </c>
      <c r="I1931" t="s">
        <v>50429</v>
      </c>
      <c r="J1931" t="s">
        <v>7350</v>
      </c>
      <c r="K1931" t="s">
        <v>105</v>
      </c>
      <c r="L1931" s="119" t="str">
        <f t="shared" si="120"/>
        <v>NA</v>
      </c>
      <c r="M1931" s="119"/>
      <c r="N1931" s="120" t="str">
        <f t="shared" si="121"/>
        <v>NA</v>
      </c>
      <c r="O1931" s="120"/>
      <c r="P1931"/>
      <c r="Q1931"/>
      <c r="R1931"/>
      <c r="S1931"/>
      <c r="T1931"/>
      <c r="U1931" t="s">
        <v>5492</v>
      </c>
      <c r="V1931" t="s">
        <v>5490</v>
      </c>
      <c r="W1931" t="s">
        <v>5491</v>
      </c>
      <c r="X1931" t="s">
        <v>634</v>
      </c>
      <c r="Y1931" t="s">
        <v>5493</v>
      </c>
      <c r="Z1931" t="s">
        <v>54</v>
      </c>
      <c r="AA1931"/>
      <c r="AB1931" t="s">
        <v>43391</v>
      </c>
      <c r="AC1931" t="s">
        <v>50615</v>
      </c>
      <c r="AD1931" t="s">
        <v>5492</v>
      </c>
      <c r="AE1931" t="s">
        <v>565</v>
      </c>
      <c r="AF1931" s="119" t="str">
        <f t="shared" si="122"/>
        <v>NA</v>
      </c>
      <c r="AG1931" s="119"/>
      <c r="AH1931" s="119"/>
      <c r="AI1931" s="119"/>
      <c r="AJ1931" s="119" t="str">
        <f t="shared" si="123"/>
        <v>NA</v>
      </c>
      <c r="AK1931" s="190"/>
      <c r="AL1931" s="191"/>
    </row>
    <row r="1932" spans="1:38" x14ac:dyDescent="0.25">
      <c r="A1932" t="s">
        <v>10796</v>
      </c>
      <c r="B1932" t="s">
        <v>10794</v>
      </c>
      <c r="C1932" t="s">
        <v>10795</v>
      </c>
      <c r="D1932" t="s">
        <v>675</v>
      </c>
      <c r="E1932" t="s">
        <v>676</v>
      </c>
      <c r="F1932" t="s">
        <v>54</v>
      </c>
      <c r="G1932"/>
      <c r="H1932" t="s">
        <v>41982</v>
      </c>
      <c r="I1932" t="s">
        <v>50429</v>
      </c>
      <c r="J1932"/>
      <c r="K1932" t="s">
        <v>105</v>
      </c>
      <c r="L1932" s="119" t="str">
        <f t="shared" si="120"/>
        <v>NA</v>
      </c>
      <c r="M1932" s="119"/>
      <c r="N1932" s="120" t="str">
        <f t="shared" si="121"/>
        <v>NA</v>
      </c>
      <c r="O1932" s="120"/>
      <c r="P1932"/>
      <c r="Q1932"/>
      <c r="R1932"/>
      <c r="S1932"/>
      <c r="T1932"/>
      <c r="U1932" t="s">
        <v>4149</v>
      </c>
      <c r="V1932" t="s">
        <v>4147</v>
      </c>
      <c r="W1932" t="s">
        <v>4148</v>
      </c>
      <c r="X1932" t="s">
        <v>634</v>
      </c>
      <c r="Y1932" t="s">
        <v>2549</v>
      </c>
      <c r="Z1932" t="s">
        <v>54</v>
      </c>
      <c r="AA1932"/>
      <c r="AB1932" t="s">
        <v>43392</v>
      </c>
      <c r="AC1932" t="s">
        <v>50616</v>
      </c>
      <c r="AD1932" t="s">
        <v>4150</v>
      </c>
      <c r="AE1932" t="s">
        <v>565</v>
      </c>
      <c r="AF1932" s="119" t="str">
        <f t="shared" si="122"/>
        <v>NA</v>
      </c>
      <c r="AG1932" s="119"/>
      <c r="AH1932" s="119"/>
      <c r="AI1932" s="119"/>
      <c r="AJ1932" s="119" t="str">
        <f t="shared" si="123"/>
        <v>NA</v>
      </c>
      <c r="AK1932" s="190"/>
      <c r="AL1932" s="191"/>
    </row>
    <row r="1933" spans="1:38" x14ac:dyDescent="0.25">
      <c r="A1933" t="s">
        <v>8534</v>
      </c>
      <c r="B1933" t="s">
        <v>8532</v>
      </c>
      <c r="C1933" t="s">
        <v>8533</v>
      </c>
      <c r="D1933" t="s">
        <v>675</v>
      </c>
      <c r="E1933" t="s">
        <v>676</v>
      </c>
      <c r="F1933" t="s">
        <v>54</v>
      </c>
      <c r="G1933"/>
      <c r="H1933" t="s">
        <v>44067</v>
      </c>
      <c r="I1933" t="s">
        <v>50429</v>
      </c>
      <c r="J1933" t="s">
        <v>8534</v>
      </c>
      <c r="K1933" t="s">
        <v>105</v>
      </c>
      <c r="L1933" s="119" t="str">
        <f t="shared" si="120"/>
        <v>NA</v>
      </c>
      <c r="M1933" s="119"/>
      <c r="N1933" s="120" t="str">
        <f t="shared" si="121"/>
        <v>NA</v>
      </c>
      <c r="O1933" s="120"/>
      <c r="P1933"/>
      <c r="Q1933"/>
      <c r="R1933"/>
      <c r="S1933"/>
      <c r="T1933"/>
      <c r="U1933" t="s">
        <v>4622</v>
      </c>
      <c r="V1933" t="s">
        <v>4620</v>
      </c>
      <c r="W1933" t="s">
        <v>4621</v>
      </c>
      <c r="X1933" t="s">
        <v>634</v>
      </c>
      <c r="Y1933" t="s">
        <v>103</v>
      </c>
      <c r="Z1933" t="s">
        <v>54</v>
      </c>
      <c r="AA1933"/>
      <c r="AB1933" t="s">
        <v>43393</v>
      </c>
      <c r="AC1933" t="s">
        <v>50617</v>
      </c>
      <c r="AD1933" t="s">
        <v>4623</v>
      </c>
      <c r="AE1933" t="s">
        <v>565</v>
      </c>
      <c r="AF1933" s="119" t="str">
        <f t="shared" si="122"/>
        <v>NA</v>
      </c>
      <c r="AG1933" s="119"/>
      <c r="AH1933" s="119"/>
      <c r="AI1933" s="119"/>
      <c r="AJ1933" s="119" t="str">
        <f t="shared" si="123"/>
        <v>NA</v>
      </c>
      <c r="AK1933" s="190"/>
      <c r="AL1933" s="191"/>
    </row>
    <row r="1934" spans="1:38" x14ac:dyDescent="0.25">
      <c r="A1934" t="s">
        <v>9506</v>
      </c>
      <c r="B1934" t="s">
        <v>9504</v>
      </c>
      <c r="C1934" t="s">
        <v>9505</v>
      </c>
      <c r="D1934" t="s">
        <v>675</v>
      </c>
      <c r="E1934" t="s">
        <v>676</v>
      </c>
      <c r="F1934" t="s">
        <v>54</v>
      </c>
      <c r="G1934"/>
      <c r="H1934" t="s">
        <v>44067</v>
      </c>
      <c r="I1934" t="s">
        <v>50429</v>
      </c>
      <c r="J1934" t="s">
        <v>9507</v>
      </c>
      <c r="K1934" t="s">
        <v>105</v>
      </c>
      <c r="L1934" s="119" t="str">
        <f t="shared" si="120"/>
        <v>NA</v>
      </c>
      <c r="M1934" s="119"/>
      <c r="N1934" s="120" t="str">
        <f t="shared" si="121"/>
        <v>NA</v>
      </c>
      <c r="O1934" s="120"/>
      <c r="P1934"/>
      <c r="Q1934"/>
      <c r="R1934"/>
      <c r="S1934"/>
      <c r="T1934"/>
      <c r="U1934" t="s">
        <v>4411</v>
      </c>
      <c r="V1934" t="s">
        <v>4409</v>
      </c>
      <c r="W1934" t="s">
        <v>4410</v>
      </c>
      <c r="X1934" t="s">
        <v>634</v>
      </c>
      <c r="Y1934" t="s">
        <v>395</v>
      </c>
      <c r="Z1934" t="s">
        <v>54</v>
      </c>
      <c r="AA1934"/>
      <c r="AB1934" t="s">
        <v>43394</v>
      </c>
      <c r="AC1934" t="s">
        <v>50618</v>
      </c>
      <c r="AD1934" t="s">
        <v>4411</v>
      </c>
      <c r="AE1934" t="s">
        <v>565</v>
      </c>
      <c r="AF1934" s="119" t="str">
        <f t="shared" si="122"/>
        <v>NA</v>
      </c>
      <c r="AG1934" s="119"/>
      <c r="AH1934" s="119"/>
      <c r="AI1934" s="119"/>
      <c r="AJ1934" s="119" t="str">
        <f t="shared" si="123"/>
        <v>NA</v>
      </c>
      <c r="AK1934" s="190"/>
      <c r="AL1934" s="191"/>
    </row>
    <row r="1935" spans="1:38" x14ac:dyDescent="0.25">
      <c r="A1935" t="s">
        <v>6552</v>
      </c>
      <c r="B1935" t="s">
        <v>6551</v>
      </c>
      <c r="C1935" t="s">
        <v>6542</v>
      </c>
      <c r="D1935" t="s">
        <v>675</v>
      </c>
      <c r="E1935" t="s">
        <v>630</v>
      </c>
      <c r="F1935" t="s">
        <v>54</v>
      </c>
      <c r="G1935"/>
      <c r="H1935" t="s">
        <v>44066</v>
      </c>
      <c r="I1935" t="s">
        <v>51201</v>
      </c>
      <c r="J1935" t="s">
        <v>6552</v>
      </c>
      <c r="K1935" t="s">
        <v>565</v>
      </c>
      <c r="L1935" s="119" t="str">
        <f t="shared" si="120"/>
        <v>NA</v>
      </c>
      <c r="M1935" s="119"/>
      <c r="N1935" s="120" t="str">
        <f t="shared" si="121"/>
        <v>NA</v>
      </c>
      <c r="O1935" s="120"/>
      <c r="P1935"/>
      <c r="Q1935"/>
      <c r="R1935"/>
      <c r="S1935"/>
      <c r="T1935"/>
      <c r="U1935" t="s">
        <v>5671</v>
      </c>
      <c r="V1935" t="s">
        <v>5672</v>
      </c>
      <c r="W1935" t="s">
        <v>5673</v>
      </c>
      <c r="X1935" t="s">
        <v>634</v>
      </c>
      <c r="Y1935" t="s">
        <v>1943</v>
      </c>
      <c r="Z1935" t="s">
        <v>54</v>
      </c>
      <c r="AA1935"/>
      <c r="AB1935" t="s">
        <v>43395</v>
      </c>
      <c r="AC1935" t="s">
        <v>50619</v>
      </c>
      <c r="AD1935" t="s">
        <v>5671</v>
      </c>
      <c r="AE1935" t="s">
        <v>565</v>
      </c>
      <c r="AF1935" s="119" t="str">
        <f t="shared" si="122"/>
        <v>NA</v>
      </c>
      <c r="AG1935" s="119"/>
      <c r="AH1935" s="119"/>
      <c r="AI1935" s="119"/>
      <c r="AJ1935" s="119" t="str">
        <f t="shared" si="123"/>
        <v>NA</v>
      </c>
      <c r="AK1935" s="190"/>
      <c r="AL1935" s="191"/>
    </row>
    <row r="1936" spans="1:38" x14ac:dyDescent="0.25">
      <c r="A1936" t="s">
        <v>22152</v>
      </c>
      <c r="B1936" t="s">
        <v>22150</v>
      </c>
      <c r="C1936" t="s">
        <v>22151</v>
      </c>
      <c r="D1936" t="s">
        <v>675</v>
      </c>
      <c r="E1936" t="s">
        <v>630</v>
      </c>
      <c r="F1936" t="s">
        <v>54</v>
      </c>
      <c r="G1936"/>
      <c r="H1936" t="s">
        <v>41982</v>
      </c>
      <c r="I1936" t="s">
        <v>51201</v>
      </c>
      <c r="J1936" t="s">
        <v>22153</v>
      </c>
      <c r="K1936" t="s">
        <v>565</v>
      </c>
      <c r="L1936" s="119" t="str">
        <f t="shared" si="120"/>
        <v>NA</v>
      </c>
      <c r="M1936" s="119"/>
      <c r="N1936" s="120" t="str">
        <f t="shared" si="121"/>
        <v>NA</v>
      </c>
      <c r="O1936" s="120"/>
      <c r="P1936"/>
      <c r="Q1936"/>
      <c r="R1936"/>
      <c r="S1936"/>
      <c r="T1936"/>
      <c r="U1936" t="s">
        <v>4288</v>
      </c>
      <c r="V1936" t="s">
        <v>4286</v>
      </c>
      <c r="W1936" t="s">
        <v>4287</v>
      </c>
      <c r="X1936" t="s">
        <v>634</v>
      </c>
      <c r="Y1936" t="s">
        <v>2232</v>
      </c>
      <c r="Z1936" t="s">
        <v>54</v>
      </c>
      <c r="AA1936"/>
      <c r="AB1936" t="s">
        <v>43396</v>
      </c>
      <c r="AC1936" t="s">
        <v>50620</v>
      </c>
      <c r="AD1936" t="s">
        <v>4289</v>
      </c>
      <c r="AE1936" t="s">
        <v>565</v>
      </c>
      <c r="AF1936" s="119" t="str">
        <f t="shared" si="122"/>
        <v>NA</v>
      </c>
      <c r="AG1936" s="119"/>
      <c r="AH1936" s="119"/>
      <c r="AI1936" s="119"/>
      <c r="AJ1936" s="119" t="str">
        <f t="shared" si="123"/>
        <v>NA</v>
      </c>
      <c r="AK1936" s="190"/>
      <c r="AL1936" s="191"/>
    </row>
    <row r="1937" spans="1:38" x14ac:dyDescent="0.25">
      <c r="A1937" t="s">
        <v>5867</v>
      </c>
      <c r="B1937" t="s">
        <v>5882</v>
      </c>
      <c r="C1937" t="s">
        <v>5883</v>
      </c>
      <c r="D1937" t="s">
        <v>675</v>
      </c>
      <c r="E1937" t="s">
        <v>630</v>
      </c>
      <c r="F1937" t="s">
        <v>54</v>
      </c>
      <c r="G1937"/>
      <c r="H1937" t="s">
        <v>41982</v>
      </c>
      <c r="I1937" t="s">
        <v>51201</v>
      </c>
      <c r="J1937"/>
      <c r="K1937" t="s">
        <v>105</v>
      </c>
      <c r="L1937" s="119" t="str">
        <f t="shared" si="120"/>
        <v>NA</v>
      </c>
      <c r="M1937" s="119"/>
      <c r="N1937" s="120" t="str">
        <f t="shared" si="121"/>
        <v>NA</v>
      </c>
      <c r="O1937" s="120"/>
      <c r="P1937"/>
      <c r="Q1937"/>
      <c r="R1937"/>
      <c r="S1937"/>
      <c r="T1937"/>
      <c r="U1937" t="s">
        <v>4907</v>
      </c>
      <c r="V1937" t="s">
        <v>4905</v>
      </c>
      <c r="W1937" t="s">
        <v>4906</v>
      </c>
      <c r="X1937" t="s">
        <v>634</v>
      </c>
      <c r="Y1937" t="s">
        <v>4002</v>
      </c>
      <c r="Z1937" t="s">
        <v>54</v>
      </c>
      <c r="AA1937"/>
      <c r="AB1937" t="s">
        <v>43397</v>
      </c>
      <c r="AC1937" t="s">
        <v>50621</v>
      </c>
      <c r="AD1937" t="s">
        <v>4907</v>
      </c>
      <c r="AE1937" t="s">
        <v>565</v>
      </c>
      <c r="AF1937" s="119" t="str">
        <f t="shared" si="122"/>
        <v>NA</v>
      </c>
      <c r="AG1937" s="119"/>
      <c r="AH1937" s="119"/>
      <c r="AI1937" s="119"/>
      <c r="AJ1937" s="119" t="str">
        <f t="shared" si="123"/>
        <v>NA</v>
      </c>
      <c r="AK1937" s="190"/>
      <c r="AL1937" s="191"/>
    </row>
    <row r="1938" spans="1:38" x14ac:dyDescent="0.25">
      <c r="A1938" t="s">
        <v>12214</v>
      </c>
      <c r="B1938" t="s">
        <v>12212</v>
      </c>
      <c r="C1938" t="s">
        <v>12213</v>
      </c>
      <c r="D1938" t="s">
        <v>675</v>
      </c>
      <c r="E1938" t="s">
        <v>630</v>
      </c>
      <c r="F1938" t="s">
        <v>54</v>
      </c>
      <c r="G1938"/>
      <c r="H1938" t="s">
        <v>41982</v>
      </c>
      <c r="I1938" t="s">
        <v>51201</v>
      </c>
      <c r="J1938" t="s">
        <v>12214</v>
      </c>
      <c r="K1938" t="s">
        <v>105</v>
      </c>
      <c r="L1938" s="119" t="str">
        <f t="shared" si="120"/>
        <v>NA</v>
      </c>
      <c r="M1938" s="119"/>
      <c r="N1938" s="120" t="str">
        <f t="shared" si="121"/>
        <v>NA</v>
      </c>
      <c r="O1938" s="120"/>
      <c r="P1938"/>
      <c r="Q1938"/>
      <c r="R1938"/>
      <c r="S1938"/>
      <c r="T1938"/>
      <c r="U1938" t="s">
        <v>4965</v>
      </c>
      <c r="V1938" t="s">
        <v>4963</v>
      </c>
      <c r="W1938" t="s">
        <v>4964</v>
      </c>
      <c r="X1938" t="s">
        <v>634</v>
      </c>
      <c r="Y1938" t="s">
        <v>4002</v>
      </c>
      <c r="Z1938" t="s">
        <v>54</v>
      </c>
      <c r="AA1938"/>
      <c r="AB1938" t="s">
        <v>43397</v>
      </c>
      <c r="AC1938" t="s">
        <v>50621</v>
      </c>
      <c r="AD1938" t="s">
        <v>4965</v>
      </c>
      <c r="AE1938" t="s">
        <v>565</v>
      </c>
      <c r="AF1938" s="119" t="str">
        <f t="shared" si="122"/>
        <v>NA</v>
      </c>
      <c r="AG1938" s="119"/>
      <c r="AH1938" s="119"/>
      <c r="AI1938" s="119"/>
      <c r="AJ1938" s="119" t="str">
        <f t="shared" si="123"/>
        <v>NA</v>
      </c>
      <c r="AK1938" s="190"/>
      <c r="AL1938" s="191"/>
    </row>
    <row r="1939" spans="1:38" x14ac:dyDescent="0.25">
      <c r="A1939" t="s">
        <v>9564</v>
      </c>
      <c r="B1939" t="s">
        <v>9562</v>
      </c>
      <c r="C1939" t="s">
        <v>9563</v>
      </c>
      <c r="D1939" t="s">
        <v>675</v>
      </c>
      <c r="E1939" t="s">
        <v>630</v>
      </c>
      <c r="F1939" t="s">
        <v>54</v>
      </c>
      <c r="G1939"/>
      <c r="H1939" t="s">
        <v>44067</v>
      </c>
      <c r="I1939" t="s">
        <v>51201</v>
      </c>
      <c r="J1939"/>
      <c r="K1939" t="s">
        <v>105</v>
      </c>
      <c r="L1939" s="119" t="str">
        <f t="shared" si="120"/>
        <v>NA</v>
      </c>
      <c r="M1939" s="119"/>
      <c r="N1939" s="120" t="str">
        <f t="shared" si="121"/>
        <v>NA</v>
      </c>
      <c r="O1939" s="120"/>
      <c r="P1939"/>
      <c r="Q1939"/>
      <c r="R1939"/>
      <c r="S1939"/>
      <c r="T1939"/>
      <c r="U1939" t="s">
        <v>4001</v>
      </c>
      <c r="V1939" t="s">
        <v>3999</v>
      </c>
      <c r="W1939" t="s">
        <v>4000</v>
      </c>
      <c r="X1939" t="s">
        <v>634</v>
      </c>
      <c r="Y1939" t="s">
        <v>4002</v>
      </c>
      <c r="Z1939" t="s">
        <v>54</v>
      </c>
      <c r="AA1939"/>
      <c r="AB1939" t="s">
        <v>43397</v>
      </c>
      <c r="AC1939" t="s">
        <v>50621</v>
      </c>
      <c r="AD1939" t="s">
        <v>4001</v>
      </c>
      <c r="AE1939" t="s">
        <v>565</v>
      </c>
      <c r="AF1939" s="119" t="str">
        <f t="shared" si="122"/>
        <v>NA</v>
      </c>
      <c r="AG1939" s="119"/>
      <c r="AH1939" s="119"/>
      <c r="AI1939" s="119"/>
      <c r="AJ1939" s="119" t="str">
        <f t="shared" si="123"/>
        <v>NA</v>
      </c>
      <c r="AK1939" s="190"/>
      <c r="AL1939" s="191"/>
    </row>
    <row r="1940" spans="1:38" x14ac:dyDescent="0.25">
      <c r="A1940" t="s">
        <v>7607</v>
      </c>
      <c r="B1940" t="s">
        <v>7605</v>
      </c>
      <c r="C1940" t="s">
        <v>7606</v>
      </c>
      <c r="D1940" t="s">
        <v>675</v>
      </c>
      <c r="E1940" t="s">
        <v>630</v>
      </c>
      <c r="F1940" t="s">
        <v>54</v>
      </c>
      <c r="G1940"/>
      <c r="H1940" t="s">
        <v>41982</v>
      </c>
      <c r="I1940" t="s">
        <v>51201</v>
      </c>
      <c r="J1940" t="s">
        <v>7608</v>
      </c>
      <c r="K1940" t="s">
        <v>105</v>
      </c>
      <c r="L1940" s="119" t="str">
        <f t="shared" si="120"/>
        <v>NA</v>
      </c>
      <c r="M1940" s="119"/>
      <c r="N1940" s="120" t="str">
        <f t="shared" si="121"/>
        <v>NA</v>
      </c>
      <c r="O1940" s="120"/>
      <c r="P1940"/>
      <c r="Q1940"/>
      <c r="R1940"/>
      <c r="S1940"/>
      <c r="T1940"/>
      <c r="U1940" t="s">
        <v>5199</v>
      </c>
      <c r="V1940" t="s">
        <v>5197</v>
      </c>
      <c r="W1940" t="s">
        <v>5198</v>
      </c>
      <c r="X1940" t="s">
        <v>634</v>
      </c>
      <c r="Y1940" t="s">
        <v>5200</v>
      </c>
      <c r="Z1940" t="s">
        <v>54</v>
      </c>
      <c r="AA1940"/>
      <c r="AB1940" t="s">
        <v>43398</v>
      </c>
      <c r="AC1940" t="s">
        <v>50622</v>
      </c>
      <c r="AD1940"/>
      <c r="AE1940" t="s">
        <v>565</v>
      </c>
      <c r="AF1940" s="119" t="str">
        <f t="shared" si="122"/>
        <v>NA</v>
      </c>
      <c r="AG1940" s="119"/>
      <c r="AH1940" s="119"/>
      <c r="AI1940" s="119"/>
      <c r="AJ1940" s="119" t="str">
        <f t="shared" si="123"/>
        <v>NA</v>
      </c>
      <c r="AK1940" s="190"/>
      <c r="AL1940" s="191"/>
    </row>
    <row r="1941" spans="1:38" x14ac:dyDescent="0.25">
      <c r="A1941" t="s">
        <v>10632</v>
      </c>
      <c r="B1941" t="s">
        <v>10633</v>
      </c>
      <c r="C1941" t="s">
        <v>10634</v>
      </c>
      <c r="D1941" t="s">
        <v>675</v>
      </c>
      <c r="E1941" t="s">
        <v>630</v>
      </c>
      <c r="F1941" t="s">
        <v>54</v>
      </c>
      <c r="G1941"/>
      <c r="H1941" t="s">
        <v>41982</v>
      </c>
      <c r="I1941" t="s">
        <v>51201</v>
      </c>
      <c r="J1941"/>
      <c r="K1941" t="s">
        <v>105</v>
      </c>
      <c r="L1941" s="119" t="str">
        <f t="shared" si="120"/>
        <v>NA</v>
      </c>
      <c r="M1941" s="119"/>
      <c r="N1941" s="120" t="str">
        <f t="shared" si="121"/>
        <v>NA</v>
      </c>
      <c r="O1941" s="120"/>
      <c r="P1941"/>
      <c r="Q1941"/>
      <c r="R1941"/>
      <c r="S1941"/>
      <c r="T1941"/>
      <c r="U1941" t="s">
        <v>5665</v>
      </c>
      <c r="V1941" t="s">
        <v>5663</v>
      </c>
      <c r="W1941" t="s">
        <v>5664</v>
      </c>
      <c r="X1941" t="s">
        <v>634</v>
      </c>
      <c r="Y1941" t="s">
        <v>1536</v>
      </c>
      <c r="Z1941" t="s">
        <v>54</v>
      </c>
      <c r="AA1941"/>
      <c r="AB1941" t="s">
        <v>43399</v>
      </c>
      <c r="AC1941" t="s">
        <v>50623</v>
      </c>
      <c r="AD1941"/>
      <c r="AE1941" t="s">
        <v>565</v>
      </c>
      <c r="AF1941" s="119" t="str">
        <f t="shared" si="122"/>
        <v>NA</v>
      </c>
      <c r="AG1941" s="119"/>
      <c r="AH1941" s="119"/>
      <c r="AI1941" s="119"/>
      <c r="AJ1941" s="119" t="str">
        <f t="shared" si="123"/>
        <v>NA</v>
      </c>
      <c r="AK1941" s="190"/>
      <c r="AL1941" s="191"/>
    </row>
    <row r="1942" spans="1:38" x14ac:dyDescent="0.25">
      <c r="A1942" t="s">
        <v>10586</v>
      </c>
      <c r="B1942" t="s">
        <v>10584</v>
      </c>
      <c r="C1942" t="s">
        <v>10585</v>
      </c>
      <c r="D1942" t="s">
        <v>675</v>
      </c>
      <c r="E1942" t="s">
        <v>630</v>
      </c>
      <c r="F1942" t="s">
        <v>54</v>
      </c>
      <c r="G1942"/>
      <c r="H1942" t="s">
        <v>41982</v>
      </c>
      <c r="I1942" t="s">
        <v>51201</v>
      </c>
      <c r="J1942"/>
      <c r="K1942" t="s">
        <v>105</v>
      </c>
      <c r="L1942" s="119" t="str">
        <f t="shared" si="120"/>
        <v>NA</v>
      </c>
      <c r="M1942" s="119"/>
      <c r="N1942" s="120" t="str">
        <f t="shared" si="121"/>
        <v>NA</v>
      </c>
      <c r="O1942" s="120"/>
      <c r="P1942"/>
      <c r="Q1942"/>
      <c r="R1942"/>
      <c r="S1942"/>
      <c r="T1942"/>
      <c r="U1942" t="s">
        <v>4655</v>
      </c>
      <c r="V1942" t="s">
        <v>4653</v>
      </c>
      <c r="W1942" t="s">
        <v>4654</v>
      </c>
      <c r="X1942" t="s">
        <v>634</v>
      </c>
      <c r="Y1942" t="s">
        <v>1826</v>
      </c>
      <c r="Z1942" t="s">
        <v>54</v>
      </c>
      <c r="AA1942"/>
      <c r="AB1942" t="s">
        <v>43400</v>
      </c>
      <c r="AC1942" t="s">
        <v>50624</v>
      </c>
      <c r="AD1942"/>
      <c r="AE1942" t="s">
        <v>565</v>
      </c>
      <c r="AF1942" s="119" t="str">
        <f t="shared" si="122"/>
        <v>NA</v>
      </c>
      <c r="AG1942" s="119"/>
      <c r="AH1942" s="119"/>
      <c r="AI1942" s="119"/>
      <c r="AJ1942" s="119" t="str">
        <f t="shared" si="123"/>
        <v>NA</v>
      </c>
      <c r="AK1942" s="190"/>
      <c r="AL1942" s="191"/>
    </row>
    <row r="1943" spans="1:38" x14ac:dyDescent="0.25">
      <c r="A1943" t="s">
        <v>8119</v>
      </c>
      <c r="B1943" t="s">
        <v>8117</v>
      </c>
      <c r="C1943" t="s">
        <v>8118</v>
      </c>
      <c r="D1943" t="s">
        <v>675</v>
      </c>
      <c r="E1943" t="s">
        <v>5886</v>
      </c>
      <c r="F1943" t="s">
        <v>54</v>
      </c>
      <c r="G1943"/>
      <c r="H1943" t="s">
        <v>41982</v>
      </c>
      <c r="I1943" t="s">
        <v>51202</v>
      </c>
      <c r="J1943" t="s">
        <v>8120</v>
      </c>
      <c r="K1943" t="s">
        <v>105</v>
      </c>
      <c r="L1943" s="119" t="str">
        <f t="shared" si="120"/>
        <v>NA</v>
      </c>
      <c r="M1943" s="119"/>
      <c r="N1943" s="120" t="str">
        <f t="shared" si="121"/>
        <v>NA</v>
      </c>
      <c r="O1943" s="120"/>
      <c r="P1943"/>
      <c r="Q1943"/>
      <c r="R1943"/>
      <c r="S1943"/>
      <c r="T1943"/>
      <c r="U1943" t="s">
        <v>5628</v>
      </c>
      <c r="V1943" t="s">
        <v>5626</v>
      </c>
      <c r="W1943" t="s">
        <v>5627</v>
      </c>
      <c r="X1943" t="s">
        <v>634</v>
      </c>
      <c r="Y1943" t="s">
        <v>2930</v>
      </c>
      <c r="Z1943" t="s">
        <v>54</v>
      </c>
      <c r="AA1943"/>
      <c r="AB1943" t="s">
        <v>43401</v>
      </c>
      <c r="AC1943" t="s">
        <v>50625</v>
      </c>
      <c r="AD1943" t="s">
        <v>5629</v>
      </c>
      <c r="AE1943" t="s">
        <v>565</v>
      </c>
      <c r="AF1943" s="119" t="str">
        <f t="shared" si="122"/>
        <v>NA</v>
      </c>
      <c r="AG1943" s="119"/>
      <c r="AH1943" s="119"/>
      <c r="AI1943" s="119"/>
      <c r="AJ1943" s="119" t="str">
        <f t="shared" si="123"/>
        <v>NA</v>
      </c>
      <c r="AK1943" s="190"/>
      <c r="AL1943" s="191"/>
    </row>
    <row r="1944" spans="1:38" x14ac:dyDescent="0.25">
      <c r="A1944" t="s">
        <v>21944</v>
      </c>
      <c r="B1944" t="s">
        <v>21942</v>
      </c>
      <c r="C1944" t="s">
        <v>21943</v>
      </c>
      <c r="D1944" t="s">
        <v>675</v>
      </c>
      <c r="E1944" t="s">
        <v>5886</v>
      </c>
      <c r="F1944" t="s">
        <v>54</v>
      </c>
      <c r="G1944"/>
      <c r="H1944" t="s">
        <v>41982</v>
      </c>
      <c r="I1944" t="s">
        <v>51202</v>
      </c>
      <c r="J1944" t="s">
        <v>21944</v>
      </c>
      <c r="K1944" t="s">
        <v>105</v>
      </c>
      <c r="L1944" s="119" t="str">
        <f t="shared" si="120"/>
        <v>NA</v>
      </c>
      <c r="M1944" s="119"/>
      <c r="N1944" s="120" t="str">
        <f t="shared" si="121"/>
        <v>NA</v>
      </c>
      <c r="O1944" s="120"/>
      <c r="P1944"/>
      <c r="Q1944"/>
      <c r="R1944"/>
      <c r="S1944"/>
      <c r="T1944"/>
      <c r="U1944" t="s">
        <v>5762</v>
      </c>
      <c r="V1944" t="s">
        <v>5761</v>
      </c>
      <c r="W1944" t="s">
        <v>5595</v>
      </c>
      <c r="X1944" t="s">
        <v>634</v>
      </c>
      <c r="Y1944" t="s">
        <v>5763</v>
      </c>
      <c r="Z1944" t="s">
        <v>54</v>
      </c>
      <c r="AA1944"/>
      <c r="AB1944" t="s">
        <v>43402</v>
      </c>
      <c r="AC1944" t="s">
        <v>50626</v>
      </c>
      <c r="AD1944"/>
      <c r="AE1944" t="s">
        <v>565</v>
      </c>
      <c r="AF1944" s="119" t="str">
        <f t="shared" si="122"/>
        <v>NA</v>
      </c>
      <c r="AG1944" s="119"/>
      <c r="AH1944" s="119"/>
      <c r="AI1944" s="119"/>
      <c r="AJ1944" s="119" t="str">
        <f t="shared" si="123"/>
        <v>NA</v>
      </c>
      <c r="AK1944" s="190"/>
      <c r="AL1944" s="191"/>
    </row>
    <row r="1945" spans="1:38" x14ac:dyDescent="0.25">
      <c r="A1945" t="s">
        <v>5867</v>
      </c>
      <c r="B1945" t="s">
        <v>5884</v>
      </c>
      <c r="C1945" t="s">
        <v>5885</v>
      </c>
      <c r="D1945" t="s">
        <v>675</v>
      </c>
      <c r="E1945" t="s">
        <v>5886</v>
      </c>
      <c r="F1945" t="s">
        <v>54</v>
      </c>
      <c r="G1945"/>
      <c r="H1945" t="s">
        <v>41982</v>
      </c>
      <c r="I1945" t="s">
        <v>51202</v>
      </c>
      <c r="J1945"/>
      <c r="K1945" t="s">
        <v>105</v>
      </c>
      <c r="L1945" s="119" t="str">
        <f t="shared" si="120"/>
        <v>NA</v>
      </c>
      <c r="M1945" s="119"/>
      <c r="N1945" s="120" t="str">
        <f t="shared" si="121"/>
        <v>NA</v>
      </c>
      <c r="O1945" s="120"/>
      <c r="P1945"/>
      <c r="Q1945"/>
      <c r="R1945"/>
      <c r="S1945"/>
      <c r="T1945"/>
      <c r="U1945" t="s">
        <v>4452</v>
      </c>
      <c r="V1945" t="s">
        <v>4450</v>
      </c>
      <c r="W1945" t="s">
        <v>4451</v>
      </c>
      <c r="X1945" t="s">
        <v>634</v>
      </c>
      <c r="Y1945" t="s">
        <v>1338</v>
      </c>
      <c r="Z1945" t="s">
        <v>54</v>
      </c>
      <c r="AA1945"/>
      <c r="AB1945" t="s">
        <v>43403</v>
      </c>
      <c r="AC1945" t="s">
        <v>50627</v>
      </c>
      <c r="AD1945"/>
      <c r="AE1945" t="s">
        <v>565</v>
      </c>
      <c r="AF1945" s="119" t="str">
        <f t="shared" si="122"/>
        <v>NA</v>
      </c>
      <c r="AG1945" s="119"/>
      <c r="AH1945" s="119"/>
      <c r="AI1945" s="119"/>
      <c r="AJ1945" s="119" t="str">
        <f t="shared" si="123"/>
        <v>NA</v>
      </c>
      <c r="AK1945" s="190"/>
      <c r="AL1945" s="191"/>
    </row>
    <row r="1946" spans="1:38" x14ac:dyDescent="0.25">
      <c r="A1946" t="s">
        <v>5867</v>
      </c>
      <c r="B1946" t="s">
        <v>5887</v>
      </c>
      <c r="C1946" t="s">
        <v>5888</v>
      </c>
      <c r="D1946" t="s">
        <v>675</v>
      </c>
      <c r="E1946" t="s">
        <v>5886</v>
      </c>
      <c r="F1946" t="s">
        <v>54</v>
      </c>
      <c r="G1946"/>
      <c r="H1946" t="s">
        <v>41982</v>
      </c>
      <c r="I1946" t="s">
        <v>51202</v>
      </c>
      <c r="J1946"/>
      <c r="K1946" t="s">
        <v>105</v>
      </c>
      <c r="L1946" s="119" t="str">
        <f t="shared" si="120"/>
        <v>NA</v>
      </c>
      <c r="M1946" s="119"/>
      <c r="N1946" s="120" t="str">
        <f t="shared" si="121"/>
        <v>NA</v>
      </c>
      <c r="O1946" s="120"/>
      <c r="P1946"/>
      <c r="Q1946"/>
      <c r="R1946"/>
      <c r="S1946"/>
      <c r="T1946"/>
      <c r="U1946" t="s">
        <v>5596</v>
      </c>
      <c r="V1946" t="s">
        <v>5594</v>
      </c>
      <c r="W1946" t="s">
        <v>5595</v>
      </c>
      <c r="X1946" t="s">
        <v>634</v>
      </c>
      <c r="Y1946" t="s">
        <v>538</v>
      </c>
      <c r="Z1946" t="s">
        <v>54</v>
      </c>
      <c r="AA1946"/>
      <c r="AB1946" t="s">
        <v>43404</v>
      </c>
      <c r="AC1946" t="s">
        <v>50628</v>
      </c>
      <c r="AD1946"/>
      <c r="AE1946" t="s">
        <v>565</v>
      </c>
      <c r="AF1946" s="119" t="str">
        <f t="shared" si="122"/>
        <v>NA</v>
      </c>
      <c r="AG1946" s="119"/>
      <c r="AH1946" s="119"/>
      <c r="AI1946" s="119"/>
      <c r="AJ1946" s="119" t="str">
        <f t="shared" si="123"/>
        <v>NA</v>
      </c>
      <c r="AK1946" s="190"/>
      <c r="AL1946" s="191"/>
    </row>
    <row r="1947" spans="1:38" x14ac:dyDescent="0.25">
      <c r="A1947" t="s">
        <v>5867</v>
      </c>
      <c r="B1947" t="s">
        <v>5889</v>
      </c>
      <c r="C1947" t="s">
        <v>5890</v>
      </c>
      <c r="D1947" t="s">
        <v>675</v>
      </c>
      <c r="E1947" t="s">
        <v>5886</v>
      </c>
      <c r="F1947" t="s">
        <v>54</v>
      </c>
      <c r="G1947"/>
      <c r="H1947" t="s">
        <v>41982</v>
      </c>
      <c r="I1947" t="s">
        <v>51202</v>
      </c>
      <c r="J1947"/>
      <c r="K1947" t="s">
        <v>105</v>
      </c>
      <c r="L1947" s="119" t="str">
        <f t="shared" si="120"/>
        <v>NA</v>
      </c>
      <c r="M1947" s="119"/>
      <c r="N1947" s="120" t="str">
        <f t="shared" si="121"/>
        <v>NA</v>
      </c>
      <c r="O1947" s="120"/>
      <c r="P1947"/>
      <c r="Q1947"/>
      <c r="R1947"/>
      <c r="S1947"/>
      <c r="T1947"/>
      <c r="U1947" t="s">
        <v>4032</v>
      </c>
      <c r="V1947" t="s">
        <v>4030</v>
      </c>
      <c r="W1947" t="s">
        <v>4031</v>
      </c>
      <c r="X1947" t="s">
        <v>634</v>
      </c>
      <c r="Y1947" t="s">
        <v>1059</v>
      </c>
      <c r="Z1947" t="s">
        <v>54</v>
      </c>
      <c r="AA1947"/>
      <c r="AB1947" t="s">
        <v>43405</v>
      </c>
      <c r="AC1947" t="s">
        <v>50629</v>
      </c>
      <c r="AD1947" t="s">
        <v>4033</v>
      </c>
      <c r="AE1947" t="s">
        <v>565</v>
      </c>
      <c r="AF1947" s="119" t="str">
        <f t="shared" si="122"/>
        <v>NA</v>
      </c>
      <c r="AG1947" s="119"/>
      <c r="AH1947" s="119"/>
      <c r="AI1947" s="119"/>
      <c r="AJ1947" s="119" t="str">
        <f t="shared" si="123"/>
        <v>NA</v>
      </c>
      <c r="AK1947" s="190"/>
      <c r="AL1947" s="191"/>
    </row>
    <row r="1948" spans="1:38" x14ac:dyDescent="0.25">
      <c r="A1948" t="s">
        <v>5867</v>
      </c>
      <c r="B1948" t="s">
        <v>5891</v>
      </c>
      <c r="C1948" t="s">
        <v>5892</v>
      </c>
      <c r="D1948" t="s">
        <v>675</v>
      </c>
      <c r="E1948" t="s">
        <v>5886</v>
      </c>
      <c r="F1948" t="s">
        <v>54</v>
      </c>
      <c r="G1948"/>
      <c r="H1948" t="s">
        <v>41982</v>
      </c>
      <c r="I1948" t="s">
        <v>51202</v>
      </c>
      <c r="J1948"/>
      <c r="K1948" t="s">
        <v>105</v>
      </c>
      <c r="L1948" s="119" t="str">
        <f t="shared" si="120"/>
        <v>NA</v>
      </c>
      <c r="M1948" s="119"/>
      <c r="N1948" s="120" t="str">
        <f t="shared" si="121"/>
        <v>NA</v>
      </c>
      <c r="O1948" s="120"/>
      <c r="P1948"/>
      <c r="Q1948"/>
      <c r="R1948"/>
      <c r="S1948"/>
      <c r="T1948"/>
      <c r="U1948" t="s">
        <v>4369</v>
      </c>
      <c r="V1948" t="s">
        <v>4367</v>
      </c>
      <c r="W1948" t="s">
        <v>4368</v>
      </c>
      <c r="X1948" t="s">
        <v>634</v>
      </c>
      <c r="Y1948" t="s">
        <v>1168</v>
      </c>
      <c r="Z1948" t="s">
        <v>54</v>
      </c>
      <c r="AA1948"/>
      <c r="AB1948" t="s">
        <v>43406</v>
      </c>
      <c r="AC1948" t="s">
        <v>50630</v>
      </c>
      <c r="AD1948"/>
      <c r="AE1948" t="s">
        <v>565</v>
      </c>
      <c r="AF1948" s="119" t="str">
        <f t="shared" si="122"/>
        <v>NA</v>
      </c>
      <c r="AG1948" s="119"/>
      <c r="AH1948" s="119"/>
      <c r="AI1948" s="119"/>
      <c r="AJ1948" s="119" t="str">
        <f t="shared" si="123"/>
        <v>NA</v>
      </c>
      <c r="AK1948" s="190"/>
      <c r="AL1948" s="191"/>
    </row>
    <row r="1949" spans="1:38" x14ac:dyDescent="0.25">
      <c r="A1949" t="s">
        <v>9729</v>
      </c>
      <c r="B1949" t="s">
        <v>9727</v>
      </c>
      <c r="C1949" t="s">
        <v>9728</v>
      </c>
      <c r="D1949" t="s">
        <v>675</v>
      </c>
      <c r="E1949" t="s">
        <v>5886</v>
      </c>
      <c r="F1949" t="s">
        <v>54</v>
      </c>
      <c r="G1949"/>
      <c r="H1949" t="s">
        <v>44067</v>
      </c>
      <c r="I1949" t="s">
        <v>51202</v>
      </c>
      <c r="J1949"/>
      <c r="K1949" t="s">
        <v>105</v>
      </c>
      <c r="L1949" s="119" t="str">
        <f t="shared" si="120"/>
        <v>NA</v>
      </c>
      <c r="M1949" s="119"/>
      <c r="N1949" s="120" t="str">
        <f t="shared" si="121"/>
        <v>NA</v>
      </c>
      <c r="O1949" s="120"/>
      <c r="P1949"/>
      <c r="Q1949"/>
      <c r="R1949"/>
      <c r="S1949"/>
      <c r="T1949"/>
      <c r="U1949" t="s">
        <v>4626</v>
      </c>
      <c r="V1949" t="s">
        <v>4624</v>
      </c>
      <c r="W1949" t="s">
        <v>4625</v>
      </c>
      <c r="X1949" t="s">
        <v>634</v>
      </c>
      <c r="Y1949" t="s">
        <v>1283</v>
      </c>
      <c r="Z1949" t="s">
        <v>54</v>
      </c>
      <c r="AA1949"/>
      <c r="AB1949" t="s">
        <v>43407</v>
      </c>
      <c r="AC1949" t="s">
        <v>50631</v>
      </c>
      <c r="AD1949"/>
      <c r="AE1949" t="s">
        <v>565</v>
      </c>
      <c r="AF1949" s="119" t="str">
        <f t="shared" si="122"/>
        <v>NA</v>
      </c>
      <c r="AG1949" s="119"/>
      <c r="AH1949" s="119"/>
      <c r="AI1949" s="119"/>
      <c r="AJ1949" s="119" t="str">
        <f t="shared" si="123"/>
        <v>NA</v>
      </c>
      <c r="AK1949" s="190"/>
      <c r="AL1949" s="191"/>
    </row>
    <row r="1950" spans="1:38" x14ac:dyDescent="0.25">
      <c r="A1950" t="s">
        <v>9791</v>
      </c>
      <c r="B1950" t="s">
        <v>9789</v>
      </c>
      <c r="C1950" t="s">
        <v>9790</v>
      </c>
      <c r="D1950" t="s">
        <v>675</v>
      </c>
      <c r="E1950" t="s">
        <v>5886</v>
      </c>
      <c r="F1950" t="s">
        <v>54</v>
      </c>
      <c r="G1950"/>
      <c r="H1950" t="s">
        <v>44067</v>
      </c>
      <c r="I1950" t="s">
        <v>51202</v>
      </c>
      <c r="J1950"/>
      <c r="K1950" t="s">
        <v>105</v>
      </c>
      <c r="L1950" s="119" t="str">
        <f t="shared" si="120"/>
        <v>NA</v>
      </c>
      <c r="M1950" s="119"/>
      <c r="N1950" s="120" t="str">
        <f t="shared" si="121"/>
        <v>NA</v>
      </c>
      <c r="O1950" s="120"/>
      <c r="P1950"/>
      <c r="Q1950"/>
      <c r="R1950"/>
      <c r="S1950"/>
      <c r="T1950"/>
      <c r="U1950" t="s">
        <v>5668</v>
      </c>
      <c r="V1950" t="s">
        <v>5666</v>
      </c>
      <c r="W1950" t="s">
        <v>5667</v>
      </c>
      <c r="X1950" t="s">
        <v>634</v>
      </c>
      <c r="Y1950" t="s">
        <v>2056</v>
      </c>
      <c r="Z1950" t="s">
        <v>54</v>
      </c>
      <c r="AA1950"/>
      <c r="AB1950" t="s">
        <v>43408</v>
      </c>
      <c r="AC1950" t="s">
        <v>50632</v>
      </c>
      <c r="AD1950" t="s">
        <v>5668</v>
      </c>
      <c r="AE1950" t="s">
        <v>565</v>
      </c>
      <c r="AF1950" s="119" t="str">
        <f t="shared" si="122"/>
        <v>NA</v>
      </c>
      <c r="AG1950" s="119"/>
      <c r="AH1950" s="119"/>
      <c r="AI1950" s="119"/>
      <c r="AJ1950" s="119" t="str">
        <f t="shared" si="123"/>
        <v>NA</v>
      </c>
      <c r="AK1950" s="190"/>
      <c r="AL1950" s="191"/>
    </row>
    <row r="1951" spans="1:38" x14ac:dyDescent="0.25">
      <c r="A1951" t="s">
        <v>8264</v>
      </c>
      <c r="B1951" t="s">
        <v>8262</v>
      </c>
      <c r="C1951" t="s">
        <v>8263</v>
      </c>
      <c r="D1951" t="s">
        <v>675</v>
      </c>
      <c r="E1951" t="s">
        <v>5886</v>
      </c>
      <c r="F1951" t="s">
        <v>54</v>
      </c>
      <c r="G1951"/>
      <c r="H1951" t="s">
        <v>44067</v>
      </c>
      <c r="I1951" t="s">
        <v>51202</v>
      </c>
      <c r="J1951" t="s">
        <v>8265</v>
      </c>
      <c r="K1951" t="s">
        <v>105</v>
      </c>
      <c r="L1951" s="119" t="str">
        <f t="shared" si="120"/>
        <v>NA</v>
      </c>
      <c r="M1951" s="119"/>
      <c r="N1951" s="120" t="str">
        <f t="shared" si="121"/>
        <v>NA</v>
      </c>
      <c r="O1951" s="120"/>
      <c r="P1951"/>
      <c r="Q1951"/>
      <c r="R1951"/>
      <c r="S1951"/>
      <c r="T1951"/>
      <c r="U1951" t="s">
        <v>4746</v>
      </c>
      <c r="V1951" t="s">
        <v>4744</v>
      </c>
      <c r="W1951" t="s">
        <v>4745</v>
      </c>
      <c r="X1951" t="s">
        <v>634</v>
      </c>
      <c r="Y1951" t="s">
        <v>4747</v>
      </c>
      <c r="Z1951" t="s">
        <v>54</v>
      </c>
      <c r="AA1951"/>
      <c r="AB1951" t="s">
        <v>43409</v>
      </c>
      <c r="AC1951" t="s">
        <v>50633</v>
      </c>
      <c r="AD1951" t="s">
        <v>4748</v>
      </c>
      <c r="AE1951" t="s">
        <v>565</v>
      </c>
      <c r="AF1951" s="119" t="str">
        <f t="shared" si="122"/>
        <v>NA</v>
      </c>
      <c r="AG1951" s="119"/>
      <c r="AH1951" s="119"/>
      <c r="AI1951" s="119"/>
      <c r="AJ1951" s="119" t="str">
        <f t="shared" si="123"/>
        <v>NA</v>
      </c>
      <c r="AK1951" s="190"/>
      <c r="AL1951" s="191"/>
    </row>
    <row r="1952" spans="1:38" x14ac:dyDescent="0.25">
      <c r="A1952" t="s">
        <v>10841</v>
      </c>
      <c r="B1952" t="s">
        <v>10839</v>
      </c>
      <c r="C1952" t="s">
        <v>10840</v>
      </c>
      <c r="D1952" t="s">
        <v>675</v>
      </c>
      <c r="E1952" t="s">
        <v>5886</v>
      </c>
      <c r="F1952" t="s">
        <v>54</v>
      </c>
      <c r="G1952"/>
      <c r="H1952" t="s">
        <v>41982</v>
      </c>
      <c r="I1952" t="s">
        <v>51202</v>
      </c>
      <c r="J1952"/>
      <c r="K1952" t="s">
        <v>105</v>
      </c>
      <c r="L1952" s="119" t="str">
        <f t="shared" si="120"/>
        <v>NA</v>
      </c>
      <c r="M1952" s="119"/>
      <c r="N1952" s="120" t="str">
        <f t="shared" si="121"/>
        <v>NA</v>
      </c>
      <c r="O1952" s="120"/>
      <c r="P1952"/>
      <c r="Q1952"/>
      <c r="R1952"/>
      <c r="S1952"/>
      <c r="T1952"/>
      <c r="U1952" t="s">
        <v>4673</v>
      </c>
      <c r="V1952" t="s">
        <v>4674</v>
      </c>
      <c r="W1952" t="s">
        <v>4675</v>
      </c>
      <c r="X1952" t="s">
        <v>634</v>
      </c>
      <c r="Y1952" t="s">
        <v>1185</v>
      </c>
      <c r="Z1952" t="s">
        <v>54</v>
      </c>
      <c r="AA1952"/>
      <c r="AB1952" t="s">
        <v>43410</v>
      </c>
      <c r="AC1952" t="s">
        <v>50634</v>
      </c>
      <c r="AD1952" t="s">
        <v>4676</v>
      </c>
      <c r="AE1952" t="s">
        <v>565</v>
      </c>
      <c r="AF1952" s="119" t="str">
        <f t="shared" si="122"/>
        <v>NA</v>
      </c>
      <c r="AG1952" s="119"/>
      <c r="AH1952" s="119"/>
      <c r="AI1952" s="119"/>
      <c r="AJ1952" s="119" t="str">
        <f t="shared" si="123"/>
        <v>NA</v>
      </c>
      <c r="AK1952" s="190"/>
      <c r="AL1952" s="191"/>
    </row>
    <row r="1953" spans="1:38" x14ac:dyDescent="0.25">
      <c r="A1953" t="s">
        <v>11092</v>
      </c>
      <c r="B1953" t="s">
        <v>11091</v>
      </c>
      <c r="C1953" t="s">
        <v>3975</v>
      </c>
      <c r="D1953" t="s">
        <v>675</v>
      </c>
      <c r="E1953" t="s">
        <v>5895</v>
      </c>
      <c r="F1953" t="s">
        <v>54</v>
      </c>
      <c r="G1953"/>
      <c r="H1953" t="s">
        <v>41982</v>
      </c>
      <c r="I1953" t="s">
        <v>51203</v>
      </c>
      <c r="J1953" t="s">
        <v>11093</v>
      </c>
      <c r="K1953" t="s">
        <v>565</v>
      </c>
      <c r="L1953" s="119" t="str">
        <f t="shared" si="120"/>
        <v>NA</v>
      </c>
      <c r="M1953" s="119"/>
      <c r="N1953" s="120" t="str">
        <f t="shared" si="121"/>
        <v>NA</v>
      </c>
      <c r="O1953" s="120"/>
      <c r="P1953"/>
      <c r="Q1953"/>
      <c r="R1953"/>
      <c r="S1953"/>
      <c r="T1953"/>
      <c r="U1953" t="s">
        <v>4043</v>
      </c>
      <c r="V1953" t="s">
        <v>4042</v>
      </c>
      <c r="W1953" t="s">
        <v>3995</v>
      </c>
      <c r="X1953" t="s">
        <v>634</v>
      </c>
      <c r="Y1953" t="s">
        <v>4044</v>
      </c>
      <c r="Z1953" t="s">
        <v>54</v>
      </c>
      <c r="AA1953"/>
      <c r="AB1953" t="s">
        <v>43411</v>
      </c>
      <c r="AC1953" t="s">
        <v>50635</v>
      </c>
      <c r="AD1953" t="s">
        <v>4045</v>
      </c>
      <c r="AE1953" t="s">
        <v>565</v>
      </c>
      <c r="AF1953" s="119" t="str">
        <f t="shared" si="122"/>
        <v>NA</v>
      </c>
      <c r="AG1953" s="119"/>
      <c r="AH1953" s="119"/>
      <c r="AI1953" s="119"/>
      <c r="AJ1953" s="119" t="str">
        <f t="shared" si="123"/>
        <v>NA</v>
      </c>
      <c r="AK1953" s="190"/>
      <c r="AL1953" s="191"/>
    </row>
    <row r="1954" spans="1:38" x14ac:dyDescent="0.25">
      <c r="A1954" t="s">
        <v>5867</v>
      </c>
      <c r="B1954" t="s">
        <v>5893</v>
      </c>
      <c r="C1954" t="s">
        <v>5894</v>
      </c>
      <c r="D1954" t="s">
        <v>675</v>
      </c>
      <c r="E1954" t="s">
        <v>5895</v>
      </c>
      <c r="F1954" t="s">
        <v>54</v>
      </c>
      <c r="G1954"/>
      <c r="H1954" t="s">
        <v>41982</v>
      </c>
      <c r="I1954" t="s">
        <v>51203</v>
      </c>
      <c r="J1954"/>
      <c r="K1954" t="s">
        <v>105</v>
      </c>
      <c r="L1954" s="119" t="str">
        <f t="shared" si="120"/>
        <v>NA</v>
      </c>
      <c r="M1954" s="119"/>
      <c r="N1954" s="120" t="str">
        <f t="shared" si="121"/>
        <v>NA</v>
      </c>
      <c r="O1954" s="120"/>
      <c r="P1954"/>
      <c r="Q1954"/>
      <c r="R1954"/>
      <c r="S1954"/>
      <c r="T1954"/>
      <c r="U1954" t="s">
        <v>4073</v>
      </c>
      <c r="V1954" t="s">
        <v>4212</v>
      </c>
      <c r="W1954" t="s">
        <v>4213</v>
      </c>
      <c r="X1954" t="s">
        <v>634</v>
      </c>
      <c r="Y1954" t="s">
        <v>426</v>
      </c>
      <c r="Z1954" t="s">
        <v>54</v>
      </c>
      <c r="AA1954"/>
      <c r="AB1954" t="s">
        <v>43412</v>
      </c>
      <c r="AC1954" t="s">
        <v>50636</v>
      </c>
      <c r="AD1954" t="s">
        <v>4073</v>
      </c>
      <c r="AE1954" t="s">
        <v>565</v>
      </c>
      <c r="AF1954" s="119" t="str">
        <f t="shared" si="122"/>
        <v>NA</v>
      </c>
      <c r="AG1954" s="119"/>
      <c r="AH1954" s="119"/>
      <c r="AI1954" s="119"/>
      <c r="AJ1954" s="119" t="str">
        <f t="shared" si="123"/>
        <v>NA</v>
      </c>
      <c r="AK1954" s="190"/>
      <c r="AL1954" s="191"/>
    </row>
    <row r="1955" spans="1:38" x14ac:dyDescent="0.25">
      <c r="A1955" t="s">
        <v>5867</v>
      </c>
      <c r="B1955" t="s">
        <v>5896</v>
      </c>
      <c r="C1955" t="s">
        <v>5897</v>
      </c>
      <c r="D1955" t="s">
        <v>675</v>
      </c>
      <c r="E1955" t="s">
        <v>5895</v>
      </c>
      <c r="F1955" t="s">
        <v>54</v>
      </c>
      <c r="G1955"/>
      <c r="H1955" t="s">
        <v>41982</v>
      </c>
      <c r="I1955" t="s">
        <v>51203</v>
      </c>
      <c r="J1955"/>
      <c r="K1955" t="s">
        <v>105</v>
      </c>
      <c r="L1955" s="119" t="str">
        <f t="shared" si="120"/>
        <v>NA</v>
      </c>
      <c r="M1955" s="119"/>
      <c r="N1955" s="120" t="str">
        <f t="shared" si="121"/>
        <v>NA</v>
      </c>
      <c r="O1955" s="120"/>
      <c r="P1955"/>
      <c r="Q1955"/>
      <c r="R1955"/>
      <c r="S1955"/>
      <c r="T1955"/>
      <c r="U1955" t="s">
        <v>5612</v>
      </c>
      <c r="V1955" t="s">
        <v>5611</v>
      </c>
      <c r="W1955" t="s">
        <v>4213</v>
      </c>
      <c r="X1955" t="s">
        <v>634</v>
      </c>
      <c r="Y1955" t="s">
        <v>426</v>
      </c>
      <c r="Z1955" t="s">
        <v>54</v>
      </c>
      <c r="AA1955"/>
      <c r="AB1955" t="s">
        <v>43412</v>
      </c>
      <c r="AC1955" t="s">
        <v>50636</v>
      </c>
      <c r="AD1955"/>
      <c r="AE1955" t="s">
        <v>565</v>
      </c>
      <c r="AF1955" s="119" t="str">
        <f t="shared" si="122"/>
        <v>NA</v>
      </c>
      <c r="AG1955" s="119"/>
      <c r="AH1955" s="119"/>
      <c r="AI1955" s="119"/>
      <c r="AJ1955" s="119" t="str">
        <f t="shared" si="123"/>
        <v>NA</v>
      </c>
      <c r="AK1955" s="190"/>
      <c r="AL1955" s="191"/>
    </row>
    <row r="1956" spans="1:38" x14ac:dyDescent="0.25">
      <c r="A1956" t="s">
        <v>5867</v>
      </c>
      <c r="B1956" t="s">
        <v>5898</v>
      </c>
      <c r="C1956" t="s">
        <v>5899</v>
      </c>
      <c r="D1956" t="s">
        <v>675</v>
      </c>
      <c r="E1956" t="s">
        <v>5895</v>
      </c>
      <c r="F1956" t="s">
        <v>54</v>
      </c>
      <c r="G1956"/>
      <c r="H1956" t="s">
        <v>41982</v>
      </c>
      <c r="I1956" t="s">
        <v>51203</v>
      </c>
      <c r="J1956"/>
      <c r="K1956" t="s">
        <v>105</v>
      </c>
      <c r="L1956" s="119" t="str">
        <f t="shared" si="120"/>
        <v>NA</v>
      </c>
      <c r="M1956" s="119"/>
      <c r="N1956" s="120" t="str">
        <f t="shared" si="121"/>
        <v>NA</v>
      </c>
      <c r="O1956" s="120"/>
      <c r="P1956"/>
      <c r="Q1956"/>
      <c r="R1956"/>
      <c r="S1956"/>
      <c r="T1956"/>
      <c r="U1956" t="s">
        <v>5743</v>
      </c>
      <c r="V1956" t="s">
        <v>5741</v>
      </c>
      <c r="W1956" t="s">
        <v>5742</v>
      </c>
      <c r="X1956" t="s">
        <v>634</v>
      </c>
      <c r="Y1956" t="s">
        <v>426</v>
      </c>
      <c r="Z1956" t="s">
        <v>54</v>
      </c>
      <c r="AA1956"/>
      <c r="AB1956" t="s">
        <v>43412</v>
      </c>
      <c r="AC1956" t="s">
        <v>50636</v>
      </c>
      <c r="AD1956" t="s">
        <v>5743</v>
      </c>
      <c r="AE1956" t="s">
        <v>565</v>
      </c>
      <c r="AF1956" s="119" t="str">
        <f t="shared" si="122"/>
        <v>NA</v>
      </c>
      <c r="AG1956" s="119"/>
      <c r="AH1956" s="119"/>
      <c r="AI1956" s="119"/>
      <c r="AJ1956" s="119" t="str">
        <f t="shared" si="123"/>
        <v>NA</v>
      </c>
      <c r="AK1956" s="190"/>
      <c r="AL1956" s="191"/>
    </row>
    <row r="1957" spans="1:38" x14ac:dyDescent="0.25">
      <c r="A1957" t="s">
        <v>5867</v>
      </c>
      <c r="B1957" t="s">
        <v>5900</v>
      </c>
      <c r="C1957" t="s">
        <v>5901</v>
      </c>
      <c r="D1957" t="s">
        <v>675</v>
      </c>
      <c r="E1957" t="s">
        <v>5895</v>
      </c>
      <c r="F1957" t="s">
        <v>54</v>
      </c>
      <c r="G1957"/>
      <c r="H1957" t="s">
        <v>41982</v>
      </c>
      <c r="I1957" t="s">
        <v>51203</v>
      </c>
      <c r="J1957"/>
      <c r="K1957" t="s">
        <v>105</v>
      </c>
      <c r="L1957" s="119" t="str">
        <f t="shared" si="120"/>
        <v>NA</v>
      </c>
      <c r="M1957" s="119"/>
      <c r="N1957" s="120" t="str">
        <f t="shared" si="121"/>
        <v>NA</v>
      </c>
      <c r="O1957" s="120"/>
      <c r="P1957"/>
      <c r="Q1957"/>
      <c r="R1957"/>
      <c r="S1957"/>
      <c r="T1957"/>
      <c r="U1957" t="s">
        <v>5310</v>
      </c>
      <c r="V1957" t="s">
        <v>5309</v>
      </c>
      <c r="W1957" t="s">
        <v>4213</v>
      </c>
      <c r="X1957" t="s">
        <v>634</v>
      </c>
      <c r="Y1957" t="s">
        <v>426</v>
      </c>
      <c r="Z1957" t="s">
        <v>54</v>
      </c>
      <c r="AA1957"/>
      <c r="AB1957" t="s">
        <v>43412</v>
      </c>
      <c r="AC1957" t="s">
        <v>50636</v>
      </c>
      <c r="AD1957"/>
      <c r="AE1957" t="s">
        <v>565</v>
      </c>
      <c r="AF1957" s="119" t="str">
        <f t="shared" si="122"/>
        <v>NA</v>
      </c>
      <c r="AG1957" s="119"/>
      <c r="AH1957" s="119"/>
      <c r="AI1957" s="119"/>
      <c r="AJ1957" s="119" t="str">
        <f t="shared" si="123"/>
        <v>NA</v>
      </c>
      <c r="AK1957" s="190"/>
      <c r="AL1957" s="191"/>
    </row>
    <row r="1958" spans="1:38" x14ac:dyDescent="0.25">
      <c r="A1958" t="s">
        <v>10608</v>
      </c>
      <c r="B1958" t="s">
        <v>10606</v>
      </c>
      <c r="C1958" t="s">
        <v>10607</v>
      </c>
      <c r="D1958" t="s">
        <v>675</v>
      </c>
      <c r="E1958" t="s">
        <v>5895</v>
      </c>
      <c r="F1958" t="s">
        <v>54</v>
      </c>
      <c r="G1958"/>
      <c r="H1958" t="s">
        <v>44069</v>
      </c>
      <c r="I1958" t="s">
        <v>51203</v>
      </c>
      <c r="J1958"/>
      <c r="K1958" t="s">
        <v>105</v>
      </c>
      <c r="L1958" s="119" t="str">
        <f t="shared" si="120"/>
        <v>NA</v>
      </c>
      <c r="M1958" s="119"/>
      <c r="N1958" s="120" t="str">
        <f t="shared" si="121"/>
        <v>NA</v>
      </c>
      <c r="O1958" s="120"/>
      <c r="P1958"/>
      <c r="Q1958"/>
      <c r="R1958"/>
      <c r="S1958"/>
      <c r="T1958"/>
      <c r="U1958" t="s">
        <v>4868</v>
      </c>
      <c r="V1958" t="s">
        <v>4866</v>
      </c>
      <c r="W1958" t="s">
        <v>4867</v>
      </c>
      <c r="X1958" t="s">
        <v>634</v>
      </c>
      <c r="Y1958" t="s">
        <v>619</v>
      </c>
      <c r="Z1958" t="s">
        <v>54</v>
      </c>
      <c r="AA1958"/>
      <c r="AB1958" t="s">
        <v>43413</v>
      </c>
      <c r="AC1958" t="s">
        <v>50637</v>
      </c>
      <c r="AD1958" t="s">
        <v>4868</v>
      </c>
      <c r="AE1958" t="s">
        <v>565</v>
      </c>
      <c r="AF1958" s="119" t="str">
        <f t="shared" si="122"/>
        <v>NA</v>
      </c>
      <c r="AG1958" s="119"/>
      <c r="AH1958" s="119"/>
      <c r="AI1958" s="119"/>
      <c r="AJ1958" s="119" t="str">
        <f t="shared" si="123"/>
        <v>NA</v>
      </c>
      <c r="AK1958" s="190"/>
      <c r="AL1958" s="191"/>
    </row>
    <row r="1959" spans="1:38" x14ac:dyDescent="0.25">
      <c r="A1959" t="s">
        <v>10487</v>
      </c>
      <c r="B1959" t="s">
        <v>10486</v>
      </c>
      <c r="C1959" t="s">
        <v>4267</v>
      </c>
      <c r="D1959" t="s">
        <v>675</v>
      </c>
      <c r="E1959" t="s">
        <v>898</v>
      </c>
      <c r="F1959" t="s">
        <v>54</v>
      </c>
      <c r="G1959"/>
      <c r="H1959" t="s">
        <v>44066</v>
      </c>
      <c r="I1959" t="s">
        <v>51204</v>
      </c>
      <c r="J1959" t="s">
        <v>10488</v>
      </c>
      <c r="K1959" t="s">
        <v>565</v>
      </c>
      <c r="L1959" s="119" t="str">
        <f t="shared" si="120"/>
        <v>NA</v>
      </c>
      <c r="M1959" s="119"/>
      <c r="N1959" s="120" t="str">
        <f t="shared" si="121"/>
        <v>NA</v>
      </c>
      <c r="O1959" s="120"/>
      <c r="P1959"/>
      <c r="Q1959"/>
      <c r="R1959"/>
      <c r="S1959"/>
      <c r="T1959"/>
      <c r="U1959" t="s">
        <v>5035</v>
      </c>
      <c r="V1959" t="s">
        <v>5034</v>
      </c>
      <c r="W1959" t="s">
        <v>3995</v>
      </c>
      <c r="X1959" t="s">
        <v>634</v>
      </c>
      <c r="Y1959" t="s">
        <v>5036</v>
      </c>
      <c r="Z1959" t="s">
        <v>54</v>
      </c>
      <c r="AA1959"/>
      <c r="AB1959" t="s">
        <v>43414</v>
      </c>
      <c r="AC1959" t="s">
        <v>50638</v>
      </c>
      <c r="AD1959" t="s">
        <v>5037</v>
      </c>
      <c r="AE1959" t="s">
        <v>565</v>
      </c>
      <c r="AF1959" s="119" t="str">
        <f t="shared" si="122"/>
        <v>NA</v>
      </c>
      <c r="AG1959" s="119"/>
      <c r="AH1959" s="119"/>
      <c r="AI1959" s="119"/>
      <c r="AJ1959" s="119" t="str">
        <f t="shared" si="123"/>
        <v>NA</v>
      </c>
      <c r="AK1959" s="190"/>
      <c r="AL1959" s="191"/>
    </row>
    <row r="1960" spans="1:38" x14ac:dyDescent="0.25">
      <c r="A1960" t="s">
        <v>16082</v>
      </c>
      <c r="B1960" t="s">
        <v>16080</v>
      </c>
      <c r="C1960" t="s">
        <v>16081</v>
      </c>
      <c r="D1960" t="s">
        <v>675</v>
      </c>
      <c r="E1960" t="s">
        <v>898</v>
      </c>
      <c r="F1960" t="s">
        <v>54</v>
      </c>
      <c r="G1960"/>
      <c r="H1960" t="s">
        <v>44067</v>
      </c>
      <c r="I1960" t="s">
        <v>51204</v>
      </c>
      <c r="J1960"/>
      <c r="K1960" t="s">
        <v>565</v>
      </c>
      <c r="L1960" s="119" t="str">
        <f t="shared" si="120"/>
        <v>NA</v>
      </c>
      <c r="M1960" s="119"/>
      <c r="N1960" s="120" t="str">
        <f t="shared" si="121"/>
        <v>NA</v>
      </c>
      <c r="O1960" s="120"/>
      <c r="P1960"/>
      <c r="Q1960"/>
      <c r="R1960"/>
      <c r="S1960"/>
      <c r="T1960"/>
      <c r="U1960" t="s">
        <v>5671</v>
      </c>
      <c r="V1960" t="s">
        <v>5674</v>
      </c>
      <c r="W1960" t="s">
        <v>5675</v>
      </c>
      <c r="X1960" t="s">
        <v>634</v>
      </c>
      <c r="Y1960" t="s">
        <v>1860</v>
      </c>
      <c r="Z1960" t="s">
        <v>54</v>
      </c>
      <c r="AA1960"/>
      <c r="AB1960" t="s">
        <v>43415</v>
      </c>
      <c r="AC1960" t="s">
        <v>50639</v>
      </c>
      <c r="AD1960" t="s">
        <v>5671</v>
      </c>
      <c r="AE1960" t="s">
        <v>565</v>
      </c>
      <c r="AF1960" s="119" t="str">
        <f t="shared" si="122"/>
        <v>NA</v>
      </c>
      <c r="AG1960" s="119"/>
      <c r="AH1960" s="119"/>
      <c r="AI1960" s="119"/>
      <c r="AJ1960" s="119" t="str">
        <f t="shared" si="123"/>
        <v>NA</v>
      </c>
      <c r="AK1960" s="190"/>
      <c r="AL1960" s="191"/>
    </row>
    <row r="1961" spans="1:38" x14ac:dyDescent="0.25">
      <c r="A1961" t="s">
        <v>9275</v>
      </c>
      <c r="B1961" t="s">
        <v>9273</v>
      </c>
      <c r="C1961" t="s">
        <v>9274</v>
      </c>
      <c r="D1961" t="s">
        <v>675</v>
      </c>
      <c r="E1961" t="s">
        <v>898</v>
      </c>
      <c r="F1961" t="s">
        <v>54</v>
      </c>
      <c r="G1961"/>
      <c r="H1961" t="s">
        <v>44067</v>
      </c>
      <c r="I1961" t="s">
        <v>51204</v>
      </c>
      <c r="J1961" t="s">
        <v>9275</v>
      </c>
      <c r="K1961" t="s">
        <v>105</v>
      </c>
      <c r="L1961" s="119" t="str">
        <f t="shared" si="120"/>
        <v>NA</v>
      </c>
      <c r="M1961" s="119"/>
      <c r="N1961" s="120" t="str">
        <f t="shared" si="121"/>
        <v>NA</v>
      </c>
      <c r="O1961" s="120"/>
      <c r="P1961"/>
      <c r="Q1961"/>
      <c r="R1961"/>
      <c r="S1961"/>
      <c r="T1961"/>
      <c r="U1961" t="s">
        <v>4814</v>
      </c>
      <c r="V1961" t="s">
        <v>4812</v>
      </c>
      <c r="W1961" t="s">
        <v>4813</v>
      </c>
      <c r="X1961" t="s">
        <v>634</v>
      </c>
      <c r="Y1961" t="s">
        <v>3573</v>
      </c>
      <c r="Z1961" t="s">
        <v>54</v>
      </c>
      <c r="AA1961"/>
      <c r="AB1961" t="s">
        <v>43416</v>
      </c>
      <c r="AC1961" t="s">
        <v>50640</v>
      </c>
      <c r="AD1961" t="s">
        <v>4815</v>
      </c>
      <c r="AE1961" t="s">
        <v>565</v>
      </c>
      <c r="AF1961" s="119" t="str">
        <f t="shared" si="122"/>
        <v>NA</v>
      </c>
      <c r="AG1961" s="119"/>
      <c r="AH1961" s="119"/>
      <c r="AI1961" s="119"/>
      <c r="AJ1961" s="119" t="str">
        <f t="shared" si="123"/>
        <v>NA</v>
      </c>
      <c r="AK1961" s="190"/>
      <c r="AL1961" s="191"/>
    </row>
    <row r="1962" spans="1:38" x14ac:dyDescent="0.25">
      <c r="A1962" t="s">
        <v>5867</v>
      </c>
      <c r="B1962" t="s">
        <v>5902</v>
      </c>
      <c r="C1962" t="s">
        <v>5903</v>
      </c>
      <c r="D1962" t="s">
        <v>675</v>
      </c>
      <c r="E1962" t="s">
        <v>898</v>
      </c>
      <c r="F1962" t="s">
        <v>54</v>
      </c>
      <c r="G1962"/>
      <c r="H1962" t="s">
        <v>41982</v>
      </c>
      <c r="I1962" t="s">
        <v>51204</v>
      </c>
      <c r="J1962"/>
      <c r="K1962" t="s">
        <v>105</v>
      </c>
      <c r="L1962" s="119" t="str">
        <f t="shared" si="120"/>
        <v>NA</v>
      </c>
      <c r="M1962" s="119"/>
      <c r="N1962" s="120" t="str">
        <f t="shared" si="121"/>
        <v>NA</v>
      </c>
      <c r="O1962" s="120"/>
      <c r="P1962"/>
      <c r="Q1962"/>
      <c r="R1962"/>
      <c r="S1962"/>
      <c r="T1962"/>
      <c r="U1962" t="s">
        <v>4467</v>
      </c>
      <c r="V1962" t="s">
        <v>4466</v>
      </c>
      <c r="W1962" t="s">
        <v>3956</v>
      </c>
      <c r="X1962" t="s">
        <v>634</v>
      </c>
      <c r="Y1962" t="s">
        <v>3958</v>
      </c>
      <c r="Z1962" t="s">
        <v>54</v>
      </c>
      <c r="AA1962"/>
      <c r="AB1962" t="s">
        <v>43417</v>
      </c>
      <c r="AC1962" t="s">
        <v>50641</v>
      </c>
      <c r="AD1962" t="s">
        <v>4468</v>
      </c>
      <c r="AE1962" t="s">
        <v>565</v>
      </c>
      <c r="AF1962" s="119" t="str">
        <f t="shared" si="122"/>
        <v>NA</v>
      </c>
      <c r="AG1962" s="119"/>
      <c r="AH1962" s="119"/>
      <c r="AI1962" s="119"/>
      <c r="AJ1962" s="119" t="str">
        <f t="shared" si="123"/>
        <v>NA</v>
      </c>
      <c r="AK1962" s="190"/>
      <c r="AL1962" s="191"/>
    </row>
    <row r="1963" spans="1:38" x14ac:dyDescent="0.25">
      <c r="A1963" t="s">
        <v>5867</v>
      </c>
      <c r="B1963" t="s">
        <v>5904</v>
      </c>
      <c r="C1963" t="s">
        <v>5905</v>
      </c>
      <c r="D1963" t="s">
        <v>675</v>
      </c>
      <c r="E1963" t="s">
        <v>898</v>
      </c>
      <c r="F1963" t="s">
        <v>54</v>
      </c>
      <c r="G1963"/>
      <c r="H1963" t="s">
        <v>41982</v>
      </c>
      <c r="I1963" t="s">
        <v>51204</v>
      </c>
      <c r="J1963"/>
      <c r="K1963" t="s">
        <v>105</v>
      </c>
      <c r="L1963" s="119" t="str">
        <f t="shared" si="120"/>
        <v>NA</v>
      </c>
      <c r="M1963" s="119"/>
      <c r="N1963" s="120" t="str">
        <f t="shared" si="121"/>
        <v>NA</v>
      </c>
      <c r="O1963" s="120"/>
      <c r="P1963"/>
      <c r="Q1963"/>
      <c r="R1963"/>
      <c r="S1963"/>
      <c r="T1963"/>
      <c r="U1963" t="s">
        <v>3957</v>
      </c>
      <c r="V1963" t="s">
        <v>3955</v>
      </c>
      <c r="W1963" t="s">
        <v>3956</v>
      </c>
      <c r="X1963" t="s">
        <v>634</v>
      </c>
      <c r="Y1963" t="s">
        <v>3958</v>
      </c>
      <c r="Z1963" t="s">
        <v>54</v>
      </c>
      <c r="AA1963"/>
      <c r="AB1963" t="s">
        <v>43417</v>
      </c>
      <c r="AC1963" t="s">
        <v>50641</v>
      </c>
      <c r="AD1963" t="s">
        <v>3959</v>
      </c>
      <c r="AE1963" t="s">
        <v>565</v>
      </c>
      <c r="AF1963" s="119" t="str">
        <f t="shared" si="122"/>
        <v>NA</v>
      </c>
      <c r="AG1963" s="119"/>
      <c r="AH1963" s="119"/>
      <c r="AI1963" s="119"/>
      <c r="AJ1963" s="119" t="str">
        <f t="shared" si="123"/>
        <v>NA</v>
      </c>
      <c r="AK1963" s="190"/>
      <c r="AL1963" s="191"/>
    </row>
    <row r="1964" spans="1:38" x14ac:dyDescent="0.25">
      <c r="A1964" t="s">
        <v>7486</v>
      </c>
      <c r="B1964" t="s">
        <v>7487</v>
      </c>
      <c r="C1964" t="s">
        <v>7488</v>
      </c>
      <c r="D1964" t="s">
        <v>675</v>
      </c>
      <c r="E1964" t="s">
        <v>898</v>
      </c>
      <c r="F1964" t="s">
        <v>54</v>
      </c>
      <c r="G1964"/>
      <c r="H1964" t="s">
        <v>41982</v>
      </c>
      <c r="I1964" t="s">
        <v>51204</v>
      </c>
      <c r="J1964"/>
      <c r="K1964" t="s">
        <v>105</v>
      </c>
      <c r="L1964" s="119" t="str">
        <f t="shared" si="120"/>
        <v>NA</v>
      </c>
      <c r="M1964" s="119"/>
      <c r="N1964" s="120" t="str">
        <f t="shared" si="121"/>
        <v>NA</v>
      </c>
      <c r="O1964" s="120"/>
      <c r="P1964"/>
      <c r="Q1964"/>
      <c r="R1964"/>
      <c r="S1964"/>
      <c r="T1964"/>
      <c r="U1964" t="s">
        <v>5621</v>
      </c>
      <c r="V1964" t="s">
        <v>5619</v>
      </c>
      <c r="W1964" t="s">
        <v>5620</v>
      </c>
      <c r="X1964" t="s">
        <v>634</v>
      </c>
      <c r="Y1964" t="s">
        <v>2403</v>
      </c>
      <c r="Z1964" t="s">
        <v>54</v>
      </c>
      <c r="AA1964"/>
      <c r="AB1964" t="s">
        <v>43418</v>
      </c>
      <c r="AC1964" t="s">
        <v>50642</v>
      </c>
      <c r="AD1964" t="s">
        <v>5621</v>
      </c>
      <c r="AE1964" t="s">
        <v>565</v>
      </c>
      <c r="AF1964" s="119" t="str">
        <f t="shared" si="122"/>
        <v>NA</v>
      </c>
      <c r="AG1964" s="119"/>
      <c r="AH1964" s="119"/>
      <c r="AI1964" s="119"/>
      <c r="AJ1964" s="119" t="str">
        <f t="shared" si="123"/>
        <v>NA</v>
      </c>
      <c r="AK1964" s="190"/>
      <c r="AL1964" s="191"/>
    </row>
    <row r="1965" spans="1:38" x14ac:dyDescent="0.25">
      <c r="A1965" t="s">
        <v>12751</v>
      </c>
      <c r="B1965" t="s">
        <v>12749</v>
      </c>
      <c r="C1965" t="s">
        <v>12750</v>
      </c>
      <c r="D1965" t="s">
        <v>675</v>
      </c>
      <c r="E1965" t="s">
        <v>898</v>
      </c>
      <c r="F1965" t="s">
        <v>54</v>
      </c>
      <c r="G1965"/>
      <c r="H1965" t="s">
        <v>41982</v>
      </c>
      <c r="I1965" t="s">
        <v>51204</v>
      </c>
      <c r="J1965" t="s">
        <v>12752</v>
      </c>
      <c r="K1965" t="s">
        <v>105</v>
      </c>
      <c r="L1965" s="119" t="str">
        <f t="shared" si="120"/>
        <v>NA</v>
      </c>
      <c r="M1965" s="119"/>
      <c r="N1965" s="120" t="str">
        <f t="shared" si="121"/>
        <v>NA</v>
      </c>
      <c r="O1965" s="120"/>
      <c r="P1965"/>
      <c r="Q1965"/>
      <c r="R1965"/>
      <c r="S1965"/>
      <c r="T1965"/>
      <c r="U1965" t="s">
        <v>5320</v>
      </c>
      <c r="V1965" t="s">
        <v>5318</v>
      </c>
      <c r="W1965" t="s">
        <v>5319</v>
      </c>
      <c r="X1965" t="s">
        <v>634</v>
      </c>
      <c r="Y1965" t="s">
        <v>1755</v>
      </c>
      <c r="Z1965" t="s">
        <v>54</v>
      </c>
      <c r="AA1965"/>
      <c r="AB1965" t="s">
        <v>43419</v>
      </c>
      <c r="AC1965" t="s">
        <v>50643</v>
      </c>
      <c r="AD1965" t="s">
        <v>5320</v>
      </c>
      <c r="AE1965" t="s">
        <v>565</v>
      </c>
      <c r="AF1965" s="119" t="str">
        <f t="shared" si="122"/>
        <v>NA</v>
      </c>
      <c r="AG1965" s="119"/>
      <c r="AH1965" s="119"/>
      <c r="AI1965" s="119"/>
      <c r="AJ1965" s="119" t="str">
        <f t="shared" si="123"/>
        <v>NA</v>
      </c>
      <c r="AK1965" s="190"/>
      <c r="AL1965" s="191"/>
    </row>
    <row r="1966" spans="1:38" x14ac:dyDescent="0.25">
      <c r="A1966" t="s">
        <v>11754</v>
      </c>
      <c r="B1966" t="s">
        <v>11752</v>
      </c>
      <c r="C1966" t="s">
        <v>11753</v>
      </c>
      <c r="D1966" t="s">
        <v>675</v>
      </c>
      <c r="E1966" t="s">
        <v>898</v>
      </c>
      <c r="F1966" t="s">
        <v>54</v>
      </c>
      <c r="G1966"/>
      <c r="H1966" t="s">
        <v>41982</v>
      </c>
      <c r="I1966" t="s">
        <v>51204</v>
      </c>
      <c r="J1966" t="s">
        <v>11755</v>
      </c>
      <c r="K1966" t="s">
        <v>105</v>
      </c>
      <c r="L1966" s="119" t="str">
        <f t="shared" si="120"/>
        <v>NA</v>
      </c>
      <c r="M1966" s="119"/>
      <c r="N1966" s="120" t="str">
        <f t="shared" si="121"/>
        <v>NA</v>
      </c>
      <c r="O1966" s="120"/>
      <c r="P1966"/>
      <c r="Q1966"/>
      <c r="R1966"/>
      <c r="S1966"/>
      <c r="T1966"/>
      <c r="U1966" t="s">
        <v>5047</v>
      </c>
      <c r="V1966" t="s">
        <v>5046</v>
      </c>
      <c r="W1966" t="s">
        <v>3995</v>
      </c>
      <c r="X1966" t="s">
        <v>634</v>
      </c>
      <c r="Y1966" t="s">
        <v>3374</v>
      </c>
      <c r="Z1966" t="s">
        <v>54</v>
      </c>
      <c r="AA1966"/>
      <c r="AB1966" t="s">
        <v>43420</v>
      </c>
      <c r="AC1966" t="s">
        <v>50644</v>
      </c>
      <c r="AD1966" t="s">
        <v>5048</v>
      </c>
      <c r="AE1966" t="s">
        <v>565</v>
      </c>
      <c r="AF1966" s="119" t="str">
        <f t="shared" si="122"/>
        <v>NA</v>
      </c>
      <c r="AG1966" s="119"/>
      <c r="AH1966" s="119"/>
      <c r="AI1966" s="119"/>
      <c r="AJ1966" s="119" t="str">
        <f t="shared" si="123"/>
        <v>NA</v>
      </c>
      <c r="AK1966" s="190"/>
      <c r="AL1966" s="191"/>
    </row>
    <row r="1967" spans="1:38" x14ac:dyDescent="0.25">
      <c r="A1967" t="s">
        <v>10340</v>
      </c>
      <c r="B1967" t="s">
        <v>10338</v>
      </c>
      <c r="C1967" t="s">
        <v>10339</v>
      </c>
      <c r="D1967" t="s">
        <v>675</v>
      </c>
      <c r="E1967" t="s">
        <v>5908</v>
      </c>
      <c r="F1967" t="s">
        <v>54</v>
      </c>
      <c r="G1967"/>
      <c r="H1967" t="s">
        <v>44071</v>
      </c>
      <c r="I1967" t="s">
        <v>51205</v>
      </c>
      <c r="J1967" t="s">
        <v>10340</v>
      </c>
      <c r="K1967" t="s">
        <v>565</v>
      </c>
      <c r="L1967" s="119" t="str">
        <f t="shared" si="120"/>
        <v>NA</v>
      </c>
      <c r="M1967" s="119"/>
      <c r="N1967" s="120" t="str">
        <f t="shared" si="121"/>
        <v>NA</v>
      </c>
      <c r="O1967" s="120"/>
      <c r="P1967"/>
      <c r="Q1967"/>
      <c r="R1967"/>
      <c r="S1967"/>
      <c r="T1967"/>
      <c r="U1967" t="s">
        <v>5136</v>
      </c>
      <c r="V1967" t="s">
        <v>5134</v>
      </c>
      <c r="W1967" t="s">
        <v>5135</v>
      </c>
      <c r="X1967" t="s">
        <v>634</v>
      </c>
      <c r="Y1967" t="s">
        <v>5137</v>
      </c>
      <c r="Z1967" t="s">
        <v>54</v>
      </c>
      <c r="AA1967"/>
      <c r="AB1967" t="s">
        <v>43421</v>
      </c>
      <c r="AC1967" t="s">
        <v>50645</v>
      </c>
      <c r="AD1967" t="s">
        <v>5136</v>
      </c>
      <c r="AE1967" t="s">
        <v>565</v>
      </c>
      <c r="AF1967" s="119" t="str">
        <f t="shared" si="122"/>
        <v>NA</v>
      </c>
      <c r="AG1967" s="119"/>
      <c r="AH1967" s="119"/>
      <c r="AI1967" s="119"/>
      <c r="AJ1967" s="119" t="str">
        <f t="shared" si="123"/>
        <v>NA</v>
      </c>
      <c r="AK1967" s="190"/>
      <c r="AL1967" s="191"/>
    </row>
    <row r="1968" spans="1:38" x14ac:dyDescent="0.25">
      <c r="A1968" t="s">
        <v>18778</v>
      </c>
      <c r="B1968" t="s">
        <v>18776</v>
      </c>
      <c r="C1968" t="s">
        <v>18777</v>
      </c>
      <c r="D1968" t="s">
        <v>675</v>
      </c>
      <c r="E1968" t="s">
        <v>5908</v>
      </c>
      <c r="F1968" t="s">
        <v>54</v>
      </c>
      <c r="G1968"/>
      <c r="H1968" t="s">
        <v>44067</v>
      </c>
      <c r="I1968" t="s">
        <v>51205</v>
      </c>
      <c r="J1968" t="s">
        <v>18779</v>
      </c>
      <c r="K1968" t="s">
        <v>565</v>
      </c>
      <c r="L1968" s="119" t="str">
        <f t="shared" si="120"/>
        <v>NA</v>
      </c>
      <c r="M1968" s="119"/>
      <c r="N1968" s="120" t="str">
        <f t="shared" si="121"/>
        <v>NA</v>
      </c>
      <c r="O1968" s="120"/>
      <c r="P1968"/>
      <c r="Q1968"/>
      <c r="R1968"/>
      <c r="S1968"/>
      <c r="T1968"/>
      <c r="U1968" t="s">
        <v>5388</v>
      </c>
      <c r="V1968" t="s">
        <v>5386</v>
      </c>
      <c r="W1968" t="s">
        <v>5387</v>
      </c>
      <c r="X1968" t="s">
        <v>634</v>
      </c>
      <c r="Y1968" t="s">
        <v>5112</v>
      </c>
      <c r="Z1968" t="s">
        <v>54</v>
      </c>
      <c r="AA1968"/>
      <c r="AB1968" t="s">
        <v>43422</v>
      </c>
      <c r="AC1968" t="s">
        <v>50646</v>
      </c>
      <c r="AD1968" t="s">
        <v>5388</v>
      </c>
      <c r="AE1968" t="s">
        <v>565</v>
      </c>
      <c r="AF1968" s="119" t="str">
        <f t="shared" si="122"/>
        <v>NA</v>
      </c>
      <c r="AG1968" s="119"/>
      <c r="AH1968" s="119"/>
      <c r="AI1968" s="119"/>
      <c r="AJ1968" s="119" t="str">
        <f t="shared" si="123"/>
        <v>NA</v>
      </c>
      <c r="AK1968" s="190"/>
      <c r="AL1968" s="191"/>
    </row>
    <row r="1969" spans="1:38" x14ac:dyDescent="0.25">
      <c r="A1969" t="s">
        <v>7732</v>
      </c>
      <c r="B1969" t="s">
        <v>7730</v>
      </c>
      <c r="C1969" t="s">
        <v>7731</v>
      </c>
      <c r="D1969" t="s">
        <v>675</v>
      </c>
      <c r="E1969" t="s">
        <v>5908</v>
      </c>
      <c r="F1969" t="s">
        <v>54</v>
      </c>
      <c r="G1969"/>
      <c r="H1969" t="s">
        <v>44067</v>
      </c>
      <c r="I1969" t="s">
        <v>51205</v>
      </c>
      <c r="J1969" t="s">
        <v>7733</v>
      </c>
      <c r="K1969" t="s">
        <v>105</v>
      </c>
      <c r="L1969" s="119" t="str">
        <f t="shared" si="120"/>
        <v>NA</v>
      </c>
      <c r="M1969" s="119"/>
      <c r="N1969" s="120" t="str">
        <f t="shared" si="121"/>
        <v>NA</v>
      </c>
      <c r="O1969" s="120"/>
      <c r="P1969"/>
      <c r="Q1969"/>
      <c r="R1969"/>
      <c r="S1969"/>
      <c r="T1969"/>
      <c r="U1969" t="s">
        <v>5111</v>
      </c>
      <c r="V1969" t="s">
        <v>5109</v>
      </c>
      <c r="W1969" t="s">
        <v>5110</v>
      </c>
      <c r="X1969" t="s">
        <v>634</v>
      </c>
      <c r="Y1969" t="s">
        <v>5112</v>
      </c>
      <c r="Z1969" t="s">
        <v>54</v>
      </c>
      <c r="AA1969"/>
      <c r="AB1969" t="s">
        <v>43422</v>
      </c>
      <c r="AC1969" t="s">
        <v>50646</v>
      </c>
      <c r="AD1969"/>
      <c r="AE1969" t="s">
        <v>565</v>
      </c>
      <c r="AF1969" s="119" t="str">
        <f t="shared" si="122"/>
        <v>NA</v>
      </c>
      <c r="AG1969" s="119"/>
      <c r="AH1969" s="119"/>
      <c r="AI1969" s="119"/>
      <c r="AJ1969" s="119" t="str">
        <f t="shared" si="123"/>
        <v>NA</v>
      </c>
      <c r="AK1969" s="190"/>
      <c r="AL1969" s="191"/>
    </row>
    <row r="1970" spans="1:38" x14ac:dyDescent="0.25">
      <c r="A1970" t="s">
        <v>5867</v>
      </c>
      <c r="B1970" t="s">
        <v>5906</v>
      </c>
      <c r="C1970" t="s">
        <v>5907</v>
      </c>
      <c r="D1970" t="s">
        <v>675</v>
      </c>
      <c r="E1970" t="s">
        <v>5908</v>
      </c>
      <c r="F1970" t="s">
        <v>54</v>
      </c>
      <c r="G1970"/>
      <c r="H1970" t="s">
        <v>41982</v>
      </c>
      <c r="I1970" t="s">
        <v>51205</v>
      </c>
      <c r="J1970"/>
      <c r="K1970" t="s">
        <v>105</v>
      </c>
      <c r="L1970" s="119" t="str">
        <f t="shared" si="120"/>
        <v>NA</v>
      </c>
      <c r="M1970" s="119"/>
      <c r="N1970" s="120" t="str">
        <f t="shared" si="121"/>
        <v>NA</v>
      </c>
      <c r="O1970" s="120"/>
      <c r="P1970"/>
      <c r="Q1970"/>
      <c r="R1970"/>
      <c r="S1970"/>
      <c r="T1970"/>
      <c r="U1970" t="s">
        <v>5375</v>
      </c>
      <c r="V1970" t="s">
        <v>5373</v>
      </c>
      <c r="W1970" t="s">
        <v>5374</v>
      </c>
      <c r="X1970" t="s">
        <v>634</v>
      </c>
      <c r="Y1970" t="s">
        <v>5376</v>
      </c>
      <c r="Z1970" t="s">
        <v>54</v>
      </c>
      <c r="AA1970"/>
      <c r="AB1970" t="s">
        <v>43423</v>
      </c>
      <c r="AC1970" t="s">
        <v>50647</v>
      </c>
      <c r="AD1970" t="s">
        <v>5377</v>
      </c>
      <c r="AE1970" t="s">
        <v>565</v>
      </c>
      <c r="AF1970" s="119" t="str">
        <f t="shared" si="122"/>
        <v>NA</v>
      </c>
      <c r="AG1970" s="119"/>
      <c r="AH1970" s="119"/>
      <c r="AI1970" s="119"/>
      <c r="AJ1970" s="119" t="str">
        <f t="shared" si="123"/>
        <v>NA</v>
      </c>
      <c r="AK1970" s="190"/>
      <c r="AL1970" s="191"/>
    </row>
    <row r="1971" spans="1:38" x14ac:dyDescent="0.25">
      <c r="A1971" t="s">
        <v>5867</v>
      </c>
      <c r="B1971" t="s">
        <v>5909</v>
      </c>
      <c r="C1971" t="s">
        <v>5910</v>
      </c>
      <c r="D1971" t="s">
        <v>675</v>
      </c>
      <c r="E1971" t="s">
        <v>5908</v>
      </c>
      <c r="F1971" t="s">
        <v>54</v>
      </c>
      <c r="G1971"/>
      <c r="H1971" t="s">
        <v>41982</v>
      </c>
      <c r="I1971" t="s">
        <v>51205</v>
      </c>
      <c r="J1971"/>
      <c r="K1971" t="s">
        <v>105</v>
      </c>
      <c r="L1971" s="119" t="str">
        <f t="shared" si="120"/>
        <v>NA</v>
      </c>
      <c r="M1971" s="119"/>
      <c r="N1971" s="120" t="str">
        <f t="shared" si="121"/>
        <v>NA</v>
      </c>
      <c r="O1971" s="120"/>
      <c r="P1971"/>
      <c r="Q1971"/>
      <c r="R1971"/>
      <c r="S1971"/>
      <c r="T1971"/>
      <c r="U1971" t="s">
        <v>4919</v>
      </c>
      <c r="V1971" t="s">
        <v>4917</v>
      </c>
      <c r="W1971" t="s">
        <v>4918</v>
      </c>
      <c r="X1971" t="s">
        <v>634</v>
      </c>
      <c r="Y1971" t="s">
        <v>4920</v>
      </c>
      <c r="Z1971" t="s">
        <v>54</v>
      </c>
      <c r="AA1971"/>
      <c r="AB1971" t="s">
        <v>43424</v>
      </c>
      <c r="AC1971" t="s">
        <v>50648</v>
      </c>
      <c r="AD1971"/>
      <c r="AE1971" t="s">
        <v>565</v>
      </c>
      <c r="AF1971" s="119" t="str">
        <f t="shared" si="122"/>
        <v>NA</v>
      </c>
      <c r="AG1971" s="119"/>
      <c r="AH1971" s="119"/>
      <c r="AI1971" s="119"/>
      <c r="AJ1971" s="119" t="str">
        <f t="shared" si="123"/>
        <v>NA</v>
      </c>
      <c r="AK1971" s="190"/>
      <c r="AL1971" s="191"/>
    </row>
    <row r="1972" spans="1:38" x14ac:dyDescent="0.25">
      <c r="A1972" t="s">
        <v>5867</v>
      </c>
      <c r="B1972" t="s">
        <v>5911</v>
      </c>
      <c r="C1972" t="s">
        <v>5912</v>
      </c>
      <c r="D1972" t="s">
        <v>675</v>
      </c>
      <c r="E1972" t="s">
        <v>5908</v>
      </c>
      <c r="F1972" t="s">
        <v>54</v>
      </c>
      <c r="G1972"/>
      <c r="H1972" t="s">
        <v>41982</v>
      </c>
      <c r="I1972" t="s">
        <v>51205</v>
      </c>
      <c r="J1972"/>
      <c r="K1972" t="s">
        <v>105</v>
      </c>
      <c r="L1972" s="119" t="str">
        <f t="shared" si="120"/>
        <v>NA</v>
      </c>
      <c r="M1972" s="119"/>
      <c r="N1972" s="120" t="str">
        <f t="shared" si="121"/>
        <v>NA</v>
      </c>
      <c r="O1972" s="120"/>
      <c r="P1972"/>
      <c r="Q1972"/>
      <c r="R1972"/>
      <c r="S1972"/>
      <c r="T1972"/>
      <c r="U1972" t="s">
        <v>5121</v>
      </c>
      <c r="V1972" t="s">
        <v>5120</v>
      </c>
      <c r="W1972" t="s">
        <v>3995</v>
      </c>
      <c r="X1972" t="s">
        <v>634</v>
      </c>
      <c r="Y1972" t="s">
        <v>4920</v>
      </c>
      <c r="Z1972" t="s">
        <v>54</v>
      </c>
      <c r="AA1972"/>
      <c r="AB1972" t="s">
        <v>43424</v>
      </c>
      <c r="AC1972" t="s">
        <v>50648</v>
      </c>
      <c r="AD1972" t="s">
        <v>5122</v>
      </c>
      <c r="AE1972" t="s">
        <v>565</v>
      </c>
      <c r="AF1972" s="119" t="str">
        <f t="shared" si="122"/>
        <v>NA</v>
      </c>
      <c r="AG1972" s="119"/>
      <c r="AH1972" s="119"/>
      <c r="AI1972" s="119"/>
      <c r="AJ1972" s="119" t="str">
        <f t="shared" si="123"/>
        <v>NA</v>
      </c>
      <c r="AK1972" s="190"/>
      <c r="AL1972" s="191"/>
    </row>
    <row r="1973" spans="1:38" x14ac:dyDescent="0.25">
      <c r="A1973" t="s">
        <v>5867</v>
      </c>
      <c r="B1973" t="s">
        <v>5913</v>
      </c>
      <c r="C1973" t="s">
        <v>5914</v>
      </c>
      <c r="D1973" t="s">
        <v>675</v>
      </c>
      <c r="E1973" t="s">
        <v>5908</v>
      </c>
      <c r="F1973" t="s">
        <v>54</v>
      </c>
      <c r="G1973"/>
      <c r="H1973" t="s">
        <v>41982</v>
      </c>
      <c r="I1973" t="s">
        <v>51205</v>
      </c>
      <c r="J1973"/>
      <c r="K1973" t="s">
        <v>105</v>
      </c>
      <c r="L1973" s="119" t="str">
        <f t="shared" si="120"/>
        <v>NA</v>
      </c>
      <c r="M1973" s="119"/>
      <c r="N1973" s="120" t="str">
        <f t="shared" si="121"/>
        <v>NA</v>
      </c>
      <c r="O1973" s="120"/>
      <c r="P1973"/>
      <c r="Q1973"/>
      <c r="R1973"/>
      <c r="S1973"/>
      <c r="T1973"/>
      <c r="U1973" t="s">
        <v>4221</v>
      </c>
      <c r="V1973" t="s">
        <v>4219</v>
      </c>
      <c r="W1973" t="s">
        <v>4220</v>
      </c>
      <c r="X1973" t="s">
        <v>634</v>
      </c>
      <c r="Y1973" t="s">
        <v>3997</v>
      </c>
      <c r="Z1973" t="s">
        <v>54</v>
      </c>
      <c r="AA1973"/>
      <c r="AB1973" t="s">
        <v>43425</v>
      </c>
      <c r="AC1973" t="s">
        <v>50649</v>
      </c>
      <c r="AD1973" t="s">
        <v>4222</v>
      </c>
      <c r="AE1973" t="s">
        <v>565</v>
      </c>
      <c r="AF1973" s="119" t="str">
        <f t="shared" si="122"/>
        <v>NA</v>
      </c>
      <c r="AG1973" s="119"/>
      <c r="AH1973" s="119"/>
      <c r="AI1973" s="119"/>
      <c r="AJ1973" s="119" t="str">
        <f t="shared" si="123"/>
        <v>NA</v>
      </c>
      <c r="AK1973" s="190"/>
      <c r="AL1973" s="191"/>
    </row>
    <row r="1974" spans="1:38" x14ac:dyDescent="0.25">
      <c r="A1974" t="s">
        <v>5867</v>
      </c>
      <c r="B1974" t="s">
        <v>5915</v>
      </c>
      <c r="C1974" t="s">
        <v>5916</v>
      </c>
      <c r="D1974" t="s">
        <v>675</v>
      </c>
      <c r="E1974" t="s">
        <v>5908</v>
      </c>
      <c r="F1974" t="s">
        <v>54</v>
      </c>
      <c r="G1974"/>
      <c r="H1974" t="s">
        <v>41982</v>
      </c>
      <c r="I1974" t="s">
        <v>51205</v>
      </c>
      <c r="J1974"/>
      <c r="K1974" t="s">
        <v>105</v>
      </c>
      <c r="L1974" s="119" t="str">
        <f t="shared" si="120"/>
        <v>NA</v>
      </c>
      <c r="M1974" s="119"/>
      <c r="N1974" s="120" t="str">
        <f t="shared" si="121"/>
        <v>NA</v>
      </c>
      <c r="O1974" s="120"/>
      <c r="P1974"/>
      <c r="Q1974"/>
      <c r="R1974"/>
      <c r="S1974"/>
      <c r="T1974"/>
      <c r="U1974" t="s">
        <v>4826</v>
      </c>
      <c r="V1974" t="s">
        <v>4824</v>
      </c>
      <c r="W1974" t="s">
        <v>4825</v>
      </c>
      <c r="X1974" t="s">
        <v>634</v>
      </c>
      <c r="Y1974" t="s">
        <v>3997</v>
      </c>
      <c r="Z1974" t="s">
        <v>54</v>
      </c>
      <c r="AA1974"/>
      <c r="AB1974" t="s">
        <v>43425</v>
      </c>
      <c r="AC1974" t="s">
        <v>50649</v>
      </c>
      <c r="AD1974"/>
      <c r="AE1974" t="s">
        <v>565</v>
      </c>
      <c r="AF1974" s="119" t="str">
        <f t="shared" si="122"/>
        <v>NA</v>
      </c>
      <c r="AG1974" s="119"/>
      <c r="AH1974" s="119"/>
      <c r="AI1974" s="119"/>
      <c r="AJ1974" s="119" t="str">
        <f t="shared" si="123"/>
        <v>NA</v>
      </c>
      <c r="AK1974" s="190"/>
      <c r="AL1974" s="191"/>
    </row>
    <row r="1975" spans="1:38" x14ac:dyDescent="0.25">
      <c r="A1975" t="s">
        <v>7486</v>
      </c>
      <c r="B1975" t="s">
        <v>7489</v>
      </c>
      <c r="C1975" t="s">
        <v>7490</v>
      </c>
      <c r="D1975" t="s">
        <v>675</v>
      </c>
      <c r="E1975" t="s">
        <v>5908</v>
      </c>
      <c r="F1975" t="s">
        <v>54</v>
      </c>
      <c r="G1975"/>
      <c r="H1975" t="s">
        <v>41982</v>
      </c>
      <c r="I1975" t="s">
        <v>51205</v>
      </c>
      <c r="J1975"/>
      <c r="K1975" t="s">
        <v>105</v>
      </c>
      <c r="L1975" s="119" t="str">
        <f t="shared" si="120"/>
        <v>NA</v>
      </c>
      <c r="M1975" s="119"/>
      <c r="N1975" s="120" t="str">
        <f t="shared" si="121"/>
        <v>NA</v>
      </c>
      <c r="O1975" s="120"/>
      <c r="P1975"/>
      <c r="Q1975"/>
      <c r="R1975"/>
      <c r="S1975"/>
      <c r="T1975"/>
      <c r="U1975" t="s">
        <v>3996</v>
      </c>
      <c r="V1975" t="s">
        <v>3994</v>
      </c>
      <c r="W1975" t="s">
        <v>3995</v>
      </c>
      <c r="X1975" t="s">
        <v>634</v>
      </c>
      <c r="Y1975" t="s">
        <v>3997</v>
      </c>
      <c r="Z1975" t="s">
        <v>54</v>
      </c>
      <c r="AA1975"/>
      <c r="AB1975" t="s">
        <v>43425</v>
      </c>
      <c r="AC1975" t="s">
        <v>50649</v>
      </c>
      <c r="AD1975" t="s">
        <v>3998</v>
      </c>
      <c r="AE1975" t="s">
        <v>565</v>
      </c>
      <c r="AF1975" s="119" t="str">
        <f t="shared" si="122"/>
        <v>NA</v>
      </c>
      <c r="AG1975" s="119"/>
      <c r="AH1975" s="119"/>
      <c r="AI1975" s="119"/>
      <c r="AJ1975" s="119" t="str">
        <f t="shared" si="123"/>
        <v>NA</v>
      </c>
      <c r="AK1975" s="190"/>
      <c r="AL1975" s="191"/>
    </row>
    <row r="1976" spans="1:38" x14ac:dyDescent="0.25">
      <c r="A1976" t="s">
        <v>22345</v>
      </c>
      <c r="B1976" t="s">
        <v>22343</v>
      </c>
      <c r="C1976" t="s">
        <v>22344</v>
      </c>
      <c r="D1976" t="s">
        <v>675</v>
      </c>
      <c r="E1976" t="s">
        <v>5908</v>
      </c>
      <c r="F1976" t="s">
        <v>54</v>
      </c>
      <c r="G1976"/>
      <c r="H1976" t="s">
        <v>41982</v>
      </c>
      <c r="I1976" t="s">
        <v>51205</v>
      </c>
      <c r="J1976" t="s">
        <v>22346</v>
      </c>
      <c r="K1976" t="s">
        <v>105</v>
      </c>
      <c r="L1976" s="119" t="str">
        <f t="shared" si="120"/>
        <v>NA</v>
      </c>
      <c r="M1976" s="119"/>
      <c r="N1976" s="120" t="str">
        <f t="shared" si="121"/>
        <v>NA</v>
      </c>
      <c r="O1976" s="120"/>
      <c r="P1976"/>
      <c r="Q1976"/>
      <c r="R1976"/>
      <c r="S1976"/>
      <c r="T1976"/>
      <c r="U1976" t="s">
        <v>5371</v>
      </c>
      <c r="V1976" t="s">
        <v>5370</v>
      </c>
      <c r="W1976" t="s">
        <v>5110</v>
      </c>
      <c r="X1976" t="s">
        <v>634</v>
      </c>
      <c r="Y1976" t="s">
        <v>5372</v>
      </c>
      <c r="Z1976" t="s">
        <v>54</v>
      </c>
      <c r="AA1976"/>
      <c r="AB1976" t="s">
        <v>43426</v>
      </c>
      <c r="AC1976" t="s">
        <v>50650</v>
      </c>
      <c r="AD1976"/>
      <c r="AE1976" t="s">
        <v>565</v>
      </c>
      <c r="AF1976" s="119" t="str">
        <f t="shared" si="122"/>
        <v>NA</v>
      </c>
      <c r="AG1976" s="119"/>
      <c r="AH1976" s="119"/>
      <c r="AI1976" s="119"/>
      <c r="AJ1976" s="119" t="str">
        <f t="shared" si="123"/>
        <v>NA</v>
      </c>
      <c r="AK1976" s="190"/>
      <c r="AL1976" s="191"/>
    </row>
    <row r="1977" spans="1:38" x14ac:dyDescent="0.25">
      <c r="A1977" t="s">
        <v>11435</v>
      </c>
      <c r="B1977" t="s">
        <v>11433</v>
      </c>
      <c r="C1977" t="s">
        <v>11434</v>
      </c>
      <c r="D1977" t="s">
        <v>675</v>
      </c>
      <c r="E1977" t="s">
        <v>5908</v>
      </c>
      <c r="F1977" t="s">
        <v>54</v>
      </c>
      <c r="G1977"/>
      <c r="H1977" t="s">
        <v>41982</v>
      </c>
      <c r="I1977" t="s">
        <v>51205</v>
      </c>
      <c r="J1977"/>
      <c r="K1977" t="s">
        <v>105</v>
      </c>
      <c r="L1977" s="119" t="str">
        <f t="shared" si="120"/>
        <v>NA</v>
      </c>
      <c r="M1977" s="119"/>
      <c r="N1977" s="120" t="str">
        <f t="shared" si="121"/>
        <v>NA</v>
      </c>
      <c r="O1977" s="120"/>
      <c r="P1977"/>
      <c r="Q1977"/>
      <c r="R1977"/>
      <c r="S1977"/>
      <c r="T1977"/>
      <c r="U1977" t="s">
        <v>5496</v>
      </c>
      <c r="V1977" t="s">
        <v>5494</v>
      </c>
      <c r="W1977" t="s">
        <v>5495</v>
      </c>
      <c r="X1977" t="s">
        <v>634</v>
      </c>
      <c r="Y1977" t="s">
        <v>1817</v>
      </c>
      <c r="Z1977" t="s">
        <v>54</v>
      </c>
      <c r="AA1977"/>
      <c r="AB1977" t="s">
        <v>43427</v>
      </c>
      <c r="AC1977" t="s">
        <v>50651</v>
      </c>
      <c r="AD1977"/>
      <c r="AE1977" t="s">
        <v>565</v>
      </c>
      <c r="AF1977" s="119" t="str">
        <f t="shared" si="122"/>
        <v>NA</v>
      </c>
      <c r="AG1977" s="119"/>
      <c r="AH1977" s="119"/>
      <c r="AI1977" s="119"/>
      <c r="AJ1977" s="119" t="str">
        <f t="shared" si="123"/>
        <v>NA</v>
      </c>
      <c r="AK1977" s="190"/>
      <c r="AL1977" s="191"/>
    </row>
    <row r="1978" spans="1:38" x14ac:dyDescent="0.25">
      <c r="A1978" t="s">
        <v>9526</v>
      </c>
      <c r="B1978" t="s">
        <v>9524</v>
      </c>
      <c r="C1978" t="s">
        <v>9525</v>
      </c>
      <c r="D1978" t="s">
        <v>675</v>
      </c>
      <c r="E1978" t="s">
        <v>5919</v>
      </c>
      <c r="F1978" t="s">
        <v>54</v>
      </c>
      <c r="G1978"/>
      <c r="H1978" t="s">
        <v>44067</v>
      </c>
      <c r="I1978" t="s">
        <v>51206</v>
      </c>
      <c r="J1978" t="s">
        <v>9526</v>
      </c>
      <c r="K1978" t="s">
        <v>105</v>
      </c>
      <c r="L1978" s="119" t="str">
        <f t="shared" si="120"/>
        <v>NA</v>
      </c>
      <c r="M1978" s="119"/>
      <c r="N1978" s="120" t="str">
        <f t="shared" si="121"/>
        <v>NA</v>
      </c>
      <c r="O1978" s="120"/>
      <c r="P1978"/>
      <c r="Q1978"/>
      <c r="R1978"/>
      <c r="S1978"/>
      <c r="T1978"/>
      <c r="U1978" t="s">
        <v>5704</v>
      </c>
      <c r="V1978" t="s">
        <v>5702</v>
      </c>
      <c r="W1978" t="s">
        <v>5703</v>
      </c>
      <c r="X1978" t="s">
        <v>634</v>
      </c>
      <c r="Y1978" t="s">
        <v>3260</v>
      </c>
      <c r="Z1978" t="s">
        <v>54</v>
      </c>
      <c r="AA1978"/>
      <c r="AB1978" t="s">
        <v>43428</v>
      </c>
      <c r="AC1978" t="s">
        <v>50652</v>
      </c>
      <c r="AD1978" t="s">
        <v>5704</v>
      </c>
      <c r="AE1978" t="s">
        <v>565</v>
      </c>
      <c r="AF1978" s="119" t="str">
        <f t="shared" si="122"/>
        <v>NA</v>
      </c>
      <c r="AG1978" s="119"/>
      <c r="AH1978" s="119"/>
      <c r="AI1978" s="119"/>
      <c r="AJ1978" s="119" t="str">
        <f t="shared" si="123"/>
        <v>NA</v>
      </c>
      <c r="AK1978" s="190"/>
      <c r="AL1978" s="191"/>
    </row>
    <row r="1979" spans="1:38" x14ac:dyDescent="0.25">
      <c r="A1979" t="s">
        <v>6036</v>
      </c>
      <c r="B1979" t="s">
        <v>6034</v>
      </c>
      <c r="C1979" t="s">
        <v>6035</v>
      </c>
      <c r="D1979" t="s">
        <v>675</v>
      </c>
      <c r="E1979" t="s">
        <v>5919</v>
      </c>
      <c r="F1979" t="s">
        <v>54</v>
      </c>
      <c r="G1979"/>
      <c r="H1979" t="s">
        <v>41982</v>
      </c>
      <c r="I1979" t="s">
        <v>51206</v>
      </c>
      <c r="J1979" t="s">
        <v>6036</v>
      </c>
      <c r="K1979" t="s">
        <v>105</v>
      </c>
      <c r="L1979" s="119" t="str">
        <f t="shared" si="120"/>
        <v>NA</v>
      </c>
      <c r="M1979" s="119"/>
      <c r="N1979" s="120" t="str">
        <f t="shared" si="121"/>
        <v>NA</v>
      </c>
      <c r="O1979" s="120"/>
      <c r="P1979"/>
      <c r="Q1979"/>
      <c r="R1979"/>
      <c r="S1979"/>
      <c r="T1979"/>
      <c r="U1979" t="s">
        <v>5827</v>
      </c>
      <c r="V1979" t="s">
        <v>5825</v>
      </c>
      <c r="W1979" t="s">
        <v>5826</v>
      </c>
      <c r="X1979" t="s">
        <v>634</v>
      </c>
      <c r="Y1979" t="s">
        <v>5236</v>
      </c>
      <c r="Z1979" t="s">
        <v>54</v>
      </c>
      <c r="AA1979"/>
      <c r="AB1979" t="s">
        <v>43429</v>
      </c>
      <c r="AC1979" t="s">
        <v>50653</v>
      </c>
      <c r="AD1979"/>
      <c r="AE1979" t="s">
        <v>565</v>
      </c>
      <c r="AF1979" s="119" t="str">
        <f t="shared" si="122"/>
        <v>NA</v>
      </c>
      <c r="AG1979" s="119"/>
      <c r="AH1979" s="119"/>
      <c r="AI1979" s="119"/>
      <c r="AJ1979" s="119" t="str">
        <f t="shared" si="123"/>
        <v>NA</v>
      </c>
      <c r="AK1979" s="190"/>
      <c r="AL1979" s="191"/>
    </row>
    <row r="1980" spans="1:38" x14ac:dyDescent="0.25">
      <c r="A1980" t="s">
        <v>5867</v>
      </c>
      <c r="B1980" t="s">
        <v>5917</v>
      </c>
      <c r="C1980" t="s">
        <v>5918</v>
      </c>
      <c r="D1980" t="s">
        <v>675</v>
      </c>
      <c r="E1980" t="s">
        <v>5919</v>
      </c>
      <c r="F1980" t="s">
        <v>54</v>
      </c>
      <c r="G1980"/>
      <c r="H1980" t="s">
        <v>41982</v>
      </c>
      <c r="I1980" t="s">
        <v>51206</v>
      </c>
      <c r="J1980"/>
      <c r="K1980" t="s">
        <v>105</v>
      </c>
      <c r="L1980" s="119" t="str">
        <f t="shared" si="120"/>
        <v>NA</v>
      </c>
      <c r="M1980" s="119"/>
      <c r="N1980" s="120" t="str">
        <f t="shared" si="121"/>
        <v>NA</v>
      </c>
      <c r="O1980" s="120"/>
      <c r="P1980"/>
      <c r="Q1980"/>
      <c r="R1980"/>
      <c r="S1980"/>
      <c r="T1980"/>
      <c r="U1980" t="s">
        <v>5821</v>
      </c>
      <c r="V1980" t="s">
        <v>5819</v>
      </c>
      <c r="W1980" t="s">
        <v>5820</v>
      </c>
      <c r="X1980" t="s">
        <v>634</v>
      </c>
      <c r="Y1980" t="s">
        <v>5236</v>
      </c>
      <c r="Z1980" t="s">
        <v>54</v>
      </c>
      <c r="AA1980"/>
      <c r="AB1980" t="s">
        <v>43429</v>
      </c>
      <c r="AC1980" t="s">
        <v>50653</v>
      </c>
      <c r="AD1980" t="s">
        <v>5822</v>
      </c>
      <c r="AE1980" t="s">
        <v>565</v>
      </c>
      <c r="AF1980" s="119" t="str">
        <f t="shared" si="122"/>
        <v>NA</v>
      </c>
      <c r="AG1980" s="119"/>
      <c r="AH1980" s="119"/>
      <c r="AI1980" s="119"/>
      <c r="AJ1980" s="119" t="str">
        <f t="shared" si="123"/>
        <v>NA</v>
      </c>
      <c r="AK1980" s="190"/>
      <c r="AL1980" s="191"/>
    </row>
    <row r="1981" spans="1:38" x14ac:dyDescent="0.25">
      <c r="A1981" t="s">
        <v>5867</v>
      </c>
      <c r="B1981" t="s">
        <v>5920</v>
      </c>
      <c r="C1981" t="s">
        <v>5921</v>
      </c>
      <c r="D1981" t="s">
        <v>675</v>
      </c>
      <c r="E1981" t="s">
        <v>5919</v>
      </c>
      <c r="F1981" t="s">
        <v>54</v>
      </c>
      <c r="G1981"/>
      <c r="H1981" t="s">
        <v>41982</v>
      </c>
      <c r="I1981" t="s">
        <v>51206</v>
      </c>
      <c r="J1981"/>
      <c r="K1981" t="s">
        <v>105</v>
      </c>
      <c r="L1981" s="119" t="str">
        <f t="shared" si="120"/>
        <v>NA</v>
      </c>
      <c r="M1981" s="119"/>
      <c r="N1981" s="120" t="str">
        <f t="shared" si="121"/>
        <v>NA</v>
      </c>
      <c r="O1981" s="120"/>
      <c r="P1981"/>
      <c r="Q1981"/>
      <c r="R1981"/>
      <c r="S1981"/>
      <c r="T1981"/>
      <c r="U1981" t="s">
        <v>5235</v>
      </c>
      <c r="V1981" t="s">
        <v>5233</v>
      </c>
      <c r="W1981" t="s">
        <v>5234</v>
      </c>
      <c r="X1981" t="s">
        <v>634</v>
      </c>
      <c r="Y1981" t="s">
        <v>5236</v>
      </c>
      <c r="Z1981" t="s">
        <v>54</v>
      </c>
      <c r="AA1981"/>
      <c r="AB1981" t="s">
        <v>43429</v>
      </c>
      <c r="AC1981" t="s">
        <v>50653</v>
      </c>
      <c r="AD1981" t="s">
        <v>5235</v>
      </c>
      <c r="AE1981" t="s">
        <v>565</v>
      </c>
      <c r="AF1981" s="119" t="str">
        <f t="shared" si="122"/>
        <v>NA</v>
      </c>
      <c r="AG1981" s="119"/>
      <c r="AH1981" s="119"/>
      <c r="AI1981" s="119"/>
      <c r="AJ1981" s="119" t="str">
        <f t="shared" si="123"/>
        <v>NA</v>
      </c>
      <c r="AK1981" s="190"/>
      <c r="AL1981" s="191"/>
    </row>
    <row r="1982" spans="1:38" x14ac:dyDescent="0.25">
      <c r="A1982" t="s">
        <v>5867</v>
      </c>
      <c r="B1982" t="s">
        <v>5922</v>
      </c>
      <c r="C1982" t="s">
        <v>5923</v>
      </c>
      <c r="D1982" t="s">
        <v>675</v>
      </c>
      <c r="E1982" t="s">
        <v>5919</v>
      </c>
      <c r="F1982" t="s">
        <v>54</v>
      </c>
      <c r="G1982"/>
      <c r="H1982" t="s">
        <v>41982</v>
      </c>
      <c r="I1982" t="s">
        <v>51206</v>
      </c>
      <c r="J1982"/>
      <c r="K1982" t="s">
        <v>105</v>
      </c>
      <c r="L1982" s="119" t="str">
        <f t="shared" si="120"/>
        <v>NA</v>
      </c>
      <c r="M1982" s="119"/>
      <c r="N1982" s="120" t="str">
        <f t="shared" si="121"/>
        <v>NA</v>
      </c>
      <c r="O1982" s="120"/>
      <c r="P1982"/>
      <c r="Q1982"/>
      <c r="R1982"/>
      <c r="S1982"/>
      <c r="T1982"/>
      <c r="U1982" t="s">
        <v>4501</v>
      </c>
      <c r="V1982" t="s">
        <v>4499</v>
      </c>
      <c r="W1982" t="s">
        <v>4500</v>
      </c>
      <c r="X1982" t="s">
        <v>634</v>
      </c>
      <c r="Y1982" t="s">
        <v>1770</v>
      </c>
      <c r="Z1982" t="s">
        <v>54</v>
      </c>
      <c r="AA1982"/>
      <c r="AB1982" t="s">
        <v>43430</v>
      </c>
      <c r="AC1982" t="s">
        <v>50654</v>
      </c>
      <c r="AD1982" t="s">
        <v>4502</v>
      </c>
      <c r="AE1982" t="s">
        <v>565</v>
      </c>
      <c r="AF1982" s="119" t="str">
        <f t="shared" si="122"/>
        <v>NA</v>
      </c>
      <c r="AG1982" s="119"/>
      <c r="AH1982" s="119"/>
      <c r="AI1982" s="119"/>
      <c r="AJ1982" s="119" t="str">
        <f t="shared" si="123"/>
        <v>NA</v>
      </c>
      <c r="AK1982" s="190"/>
      <c r="AL1982" s="191"/>
    </row>
    <row r="1983" spans="1:38" x14ac:dyDescent="0.25">
      <c r="A1983" t="s">
        <v>5867</v>
      </c>
      <c r="B1983" t="s">
        <v>5924</v>
      </c>
      <c r="C1983" t="s">
        <v>5925</v>
      </c>
      <c r="D1983" t="s">
        <v>675</v>
      </c>
      <c r="E1983" t="s">
        <v>5919</v>
      </c>
      <c r="F1983" t="s">
        <v>54</v>
      </c>
      <c r="G1983"/>
      <c r="H1983" t="s">
        <v>41982</v>
      </c>
      <c r="I1983" t="s">
        <v>51206</v>
      </c>
      <c r="J1983"/>
      <c r="K1983" t="s">
        <v>105</v>
      </c>
      <c r="L1983" s="119" t="str">
        <f t="shared" si="120"/>
        <v>NA</v>
      </c>
      <c r="M1983" s="119"/>
      <c r="N1983" s="120" t="str">
        <f t="shared" si="121"/>
        <v>NA</v>
      </c>
      <c r="O1983" s="120"/>
      <c r="P1983"/>
      <c r="Q1983"/>
      <c r="R1983"/>
      <c r="S1983"/>
      <c r="T1983"/>
      <c r="U1983" t="s">
        <v>4481</v>
      </c>
      <c r="V1983" t="s">
        <v>4479</v>
      </c>
      <c r="W1983" t="s">
        <v>4480</v>
      </c>
      <c r="X1983" t="s">
        <v>634</v>
      </c>
      <c r="Y1983" t="s">
        <v>2789</v>
      </c>
      <c r="Z1983" t="s">
        <v>54</v>
      </c>
      <c r="AA1983"/>
      <c r="AB1983" t="s">
        <v>43431</v>
      </c>
      <c r="AC1983" t="s">
        <v>50655</v>
      </c>
      <c r="AD1983" t="s">
        <v>4481</v>
      </c>
      <c r="AE1983" t="s">
        <v>565</v>
      </c>
      <c r="AF1983" s="119" t="str">
        <f t="shared" si="122"/>
        <v>NA</v>
      </c>
      <c r="AG1983" s="119"/>
      <c r="AH1983" s="119"/>
      <c r="AI1983" s="119"/>
      <c r="AJ1983" s="119" t="str">
        <f t="shared" si="123"/>
        <v>NA</v>
      </c>
      <c r="AK1983" s="190"/>
      <c r="AL1983" s="191"/>
    </row>
    <row r="1984" spans="1:38" x14ac:dyDescent="0.25">
      <c r="A1984" t="s">
        <v>8746</v>
      </c>
      <c r="B1984" t="s">
        <v>8744</v>
      </c>
      <c r="C1984" t="s">
        <v>8745</v>
      </c>
      <c r="D1984" t="s">
        <v>675</v>
      </c>
      <c r="E1984" t="s">
        <v>5919</v>
      </c>
      <c r="F1984" t="s">
        <v>54</v>
      </c>
      <c r="G1984"/>
      <c r="H1984" t="s">
        <v>44067</v>
      </c>
      <c r="I1984" t="s">
        <v>51206</v>
      </c>
      <c r="J1984" t="s">
        <v>8747</v>
      </c>
      <c r="K1984" t="s">
        <v>105</v>
      </c>
      <c r="L1984" s="119" t="str">
        <f t="shared" si="120"/>
        <v>NA</v>
      </c>
      <c r="M1984" s="119"/>
      <c r="N1984" s="120" t="str">
        <f t="shared" si="121"/>
        <v>NA</v>
      </c>
      <c r="O1984" s="120"/>
      <c r="P1984"/>
      <c r="Q1984"/>
      <c r="R1984"/>
      <c r="S1984"/>
      <c r="T1984"/>
      <c r="U1984" t="s">
        <v>4345</v>
      </c>
      <c r="V1984" t="s">
        <v>4343</v>
      </c>
      <c r="W1984" t="s">
        <v>4344</v>
      </c>
      <c r="X1984" t="s">
        <v>634</v>
      </c>
      <c r="Y1984" t="s">
        <v>4346</v>
      </c>
      <c r="Z1984" t="s">
        <v>54</v>
      </c>
      <c r="AA1984"/>
      <c r="AB1984" t="s">
        <v>43432</v>
      </c>
      <c r="AC1984" t="s">
        <v>50656</v>
      </c>
      <c r="AD1984" t="s">
        <v>4347</v>
      </c>
      <c r="AE1984" t="s">
        <v>565</v>
      </c>
      <c r="AF1984" s="119" t="str">
        <f t="shared" si="122"/>
        <v>NA</v>
      </c>
      <c r="AG1984" s="119"/>
      <c r="AH1984" s="119"/>
      <c r="AI1984" s="119"/>
      <c r="AJ1984" s="119" t="str">
        <f t="shared" si="123"/>
        <v>NA</v>
      </c>
      <c r="AK1984" s="190"/>
      <c r="AL1984" s="191"/>
    </row>
    <row r="1985" spans="1:38" x14ac:dyDescent="0.25">
      <c r="A1985" t="s">
        <v>5867</v>
      </c>
      <c r="B1985" t="s">
        <v>5926</v>
      </c>
      <c r="C1985" t="s">
        <v>5927</v>
      </c>
      <c r="D1985" t="s">
        <v>675</v>
      </c>
      <c r="E1985" t="s">
        <v>5919</v>
      </c>
      <c r="F1985" t="s">
        <v>54</v>
      </c>
      <c r="G1985"/>
      <c r="H1985" t="s">
        <v>41982</v>
      </c>
      <c r="I1985" t="s">
        <v>51206</v>
      </c>
      <c r="J1985" t="s">
        <v>5867</v>
      </c>
      <c r="K1985" t="s">
        <v>105</v>
      </c>
      <c r="L1985" s="119" t="str">
        <f t="shared" si="120"/>
        <v>NA</v>
      </c>
      <c r="M1985" s="119"/>
      <c r="N1985" s="120" t="str">
        <f t="shared" si="121"/>
        <v>NA</v>
      </c>
      <c r="O1985" s="120"/>
      <c r="P1985"/>
      <c r="Q1985"/>
      <c r="R1985"/>
      <c r="S1985"/>
      <c r="T1985"/>
      <c r="U1985" t="s">
        <v>5489</v>
      </c>
      <c r="V1985" t="s">
        <v>5487</v>
      </c>
      <c r="W1985" t="s">
        <v>5488</v>
      </c>
      <c r="X1985" t="s">
        <v>634</v>
      </c>
      <c r="Y1985" t="s">
        <v>2490</v>
      </c>
      <c r="Z1985" t="s">
        <v>54</v>
      </c>
      <c r="AA1985"/>
      <c r="AB1985" t="s">
        <v>43433</v>
      </c>
      <c r="AC1985" t="s">
        <v>50657</v>
      </c>
      <c r="AD1985" t="s">
        <v>5489</v>
      </c>
      <c r="AE1985" t="s">
        <v>565</v>
      </c>
      <c r="AF1985" s="119" t="str">
        <f t="shared" si="122"/>
        <v>NA</v>
      </c>
      <c r="AG1985" s="119"/>
      <c r="AH1985" s="119"/>
      <c r="AI1985" s="119"/>
      <c r="AJ1985" s="119" t="str">
        <f t="shared" si="123"/>
        <v>NA</v>
      </c>
      <c r="AK1985" s="190"/>
      <c r="AL1985" s="191"/>
    </row>
    <row r="1986" spans="1:38" x14ac:dyDescent="0.25">
      <c r="A1986" t="s">
        <v>11559</v>
      </c>
      <c r="B1986" t="s">
        <v>11557</v>
      </c>
      <c r="C1986" t="s">
        <v>11558</v>
      </c>
      <c r="D1986" t="s">
        <v>675</v>
      </c>
      <c r="E1986" t="s">
        <v>5919</v>
      </c>
      <c r="F1986" t="s">
        <v>54</v>
      </c>
      <c r="G1986"/>
      <c r="H1986" t="s">
        <v>41982</v>
      </c>
      <c r="I1986" t="s">
        <v>51206</v>
      </c>
      <c r="J1986" t="s">
        <v>11560</v>
      </c>
      <c r="K1986" t="s">
        <v>105</v>
      </c>
      <c r="L1986" s="119" t="str">
        <f t="shared" si="120"/>
        <v>NA</v>
      </c>
      <c r="M1986" s="119"/>
      <c r="N1986" s="120" t="str">
        <f t="shared" si="121"/>
        <v>NA</v>
      </c>
      <c r="O1986" s="120"/>
      <c r="P1986"/>
      <c r="Q1986"/>
      <c r="R1986"/>
      <c r="S1986"/>
      <c r="T1986"/>
      <c r="U1986" t="s">
        <v>5615</v>
      </c>
      <c r="V1986" t="s">
        <v>5613</v>
      </c>
      <c r="W1986" t="s">
        <v>5614</v>
      </c>
      <c r="X1986" t="s">
        <v>634</v>
      </c>
      <c r="Y1986" t="s">
        <v>5616</v>
      </c>
      <c r="Z1986" t="s">
        <v>54</v>
      </c>
      <c r="AA1986"/>
      <c r="AB1986" t="s">
        <v>43434</v>
      </c>
      <c r="AC1986" t="s">
        <v>50658</v>
      </c>
      <c r="AD1986" t="s">
        <v>5615</v>
      </c>
      <c r="AE1986" t="s">
        <v>565</v>
      </c>
      <c r="AF1986" s="119" t="str">
        <f t="shared" si="122"/>
        <v>NA</v>
      </c>
      <c r="AG1986" s="119"/>
      <c r="AH1986" s="119"/>
      <c r="AI1986" s="119"/>
      <c r="AJ1986" s="119" t="str">
        <f t="shared" si="123"/>
        <v>NA</v>
      </c>
      <c r="AK1986" s="190"/>
      <c r="AL1986" s="191"/>
    </row>
    <row r="1987" spans="1:38" x14ac:dyDescent="0.25">
      <c r="A1987" t="s">
        <v>17596</v>
      </c>
      <c r="B1987" t="s">
        <v>17594</v>
      </c>
      <c r="C1987" t="s">
        <v>17595</v>
      </c>
      <c r="D1987" t="s">
        <v>675</v>
      </c>
      <c r="E1987" t="s">
        <v>5930</v>
      </c>
      <c r="F1987" t="s">
        <v>54</v>
      </c>
      <c r="G1987"/>
      <c r="H1987" t="s">
        <v>44067</v>
      </c>
      <c r="I1987" t="s">
        <v>51207</v>
      </c>
      <c r="J1987" t="s">
        <v>17597</v>
      </c>
      <c r="K1987" t="s">
        <v>565</v>
      </c>
      <c r="L1987" s="119" t="str">
        <f t="shared" ref="L1987:L2050" si="124">IF($Q$1&lt;&gt;"",IF(ISNUMBER(SEARCH("*"&amp;$Q$1&amp;"*", A1987)),A1987, IF(ISNUMBER(SEARCH("*"&amp;$Q$1&amp;"*", H1987)),A1987, IF(ISNUMBER(SEARCH("*"&amp;$Q$1&amp;"*", G1987)),A1987, IF(ISNUMBER(SEARCH("*"&amp;$Q$1&amp;"*", J1987)),A1987,  IF(ISNUMBER(SEARCH("*"&amp;$Q$1&amp;"*", E1987)),A1987, "NA"))))),"NA")</f>
        <v>NA</v>
      </c>
      <c r="M1987" s="119"/>
      <c r="N1987" s="120" t="str">
        <f t="shared" ref="N1987:N2050" si="125">IF($Q$11=1,IF(ISNUMBER(SEARCH($T$11,C1987)),A1987,"NA"),"NA")</f>
        <v>NA</v>
      </c>
      <c r="O1987" s="120"/>
      <c r="P1987"/>
      <c r="Q1987"/>
      <c r="R1987"/>
      <c r="S1987"/>
      <c r="T1987"/>
      <c r="U1987" t="s">
        <v>5827</v>
      </c>
      <c r="V1987" t="s">
        <v>5828</v>
      </c>
      <c r="W1987" t="s">
        <v>5826</v>
      </c>
      <c r="X1987" t="s">
        <v>634</v>
      </c>
      <c r="Y1987" t="s">
        <v>5829</v>
      </c>
      <c r="Z1987" t="s">
        <v>54</v>
      </c>
      <c r="AA1987"/>
      <c r="AB1987" t="s">
        <v>43435</v>
      </c>
      <c r="AC1987" t="s">
        <v>50659</v>
      </c>
      <c r="AD1987" t="s">
        <v>5827</v>
      </c>
      <c r="AE1987" t="s">
        <v>565</v>
      </c>
      <c r="AF1987" s="119" t="str">
        <f t="shared" ref="AF1987:AF2050" si="126">IF($Q$6&lt;&gt;"",IF(ISNUMBER(SEARCH($Q$6, W1987)),U1987, "NA"),"NA")</f>
        <v>NA</v>
      </c>
      <c r="AG1987" s="119"/>
      <c r="AH1987" s="119"/>
      <c r="AI1987" s="119"/>
      <c r="AJ1987" s="119" t="str">
        <f t="shared" ref="AJ1987:AJ2050" si="127">IF($Q$5&lt;&gt;"",IF(ISNUMBER(SEARCH($Q$5, U1987&amp;" "&amp;Y1987&amp;" "&amp;AA1987&amp;" "&amp;AB1987&amp;" "&amp;AD1987)),U1987, "NA"),"NA")</f>
        <v>NA</v>
      </c>
      <c r="AK1987" s="190"/>
      <c r="AL1987" s="191"/>
    </row>
    <row r="1988" spans="1:38" x14ac:dyDescent="0.25">
      <c r="A1988" t="s">
        <v>5867</v>
      </c>
      <c r="B1988" t="s">
        <v>5928</v>
      </c>
      <c r="C1988" t="s">
        <v>5929</v>
      </c>
      <c r="D1988" t="s">
        <v>675</v>
      </c>
      <c r="E1988" t="s">
        <v>5930</v>
      </c>
      <c r="F1988" t="s">
        <v>54</v>
      </c>
      <c r="G1988"/>
      <c r="H1988" t="s">
        <v>41982</v>
      </c>
      <c r="I1988" t="s">
        <v>51207</v>
      </c>
      <c r="J1988"/>
      <c r="K1988" t="s">
        <v>105</v>
      </c>
      <c r="L1988" s="119" t="str">
        <f t="shared" si="124"/>
        <v>NA</v>
      </c>
      <c r="M1988" s="119"/>
      <c r="N1988" s="120" t="str">
        <f t="shared" si="125"/>
        <v>NA</v>
      </c>
      <c r="O1988" s="120"/>
      <c r="P1988"/>
      <c r="Q1988"/>
      <c r="R1988"/>
      <c r="S1988"/>
      <c r="T1988"/>
      <c r="U1988" t="s">
        <v>4863</v>
      </c>
      <c r="V1988" t="s">
        <v>4861</v>
      </c>
      <c r="W1988" t="s">
        <v>4862</v>
      </c>
      <c r="X1988" t="s">
        <v>634</v>
      </c>
      <c r="Y1988" t="s">
        <v>4864</v>
      </c>
      <c r="Z1988" t="s">
        <v>54</v>
      </c>
      <c r="AA1988"/>
      <c r="AB1988" t="s">
        <v>43436</v>
      </c>
      <c r="AC1988" t="s">
        <v>50660</v>
      </c>
      <c r="AD1988" t="s">
        <v>4865</v>
      </c>
      <c r="AE1988" t="s">
        <v>565</v>
      </c>
      <c r="AF1988" s="119" t="str">
        <f t="shared" si="126"/>
        <v>NA</v>
      </c>
      <c r="AG1988" s="119"/>
      <c r="AH1988" s="119"/>
      <c r="AI1988" s="119"/>
      <c r="AJ1988" s="119" t="str">
        <f t="shared" si="127"/>
        <v>NA</v>
      </c>
      <c r="AK1988" s="190"/>
      <c r="AL1988" s="191"/>
    </row>
    <row r="1989" spans="1:38" x14ac:dyDescent="0.25">
      <c r="A1989" t="s">
        <v>5867</v>
      </c>
      <c r="B1989" t="s">
        <v>5931</v>
      </c>
      <c r="C1989" t="s">
        <v>5932</v>
      </c>
      <c r="D1989" t="s">
        <v>675</v>
      </c>
      <c r="E1989" t="s">
        <v>5930</v>
      </c>
      <c r="F1989" t="s">
        <v>54</v>
      </c>
      <c r="G1989"/>
      <c r="H1989" t="s">
        <v>41982</v>
      </c>
      <c r="I1989" t="s">
        <v>51207</v>
      </c>
      <c r="J1989"/>
      <c r="K1989" t="s">
        <v>105</v>
      </c>
      <c r="L1989" s="119" t="str">
        <f t="shared" si="124"/>
        <v>NA</v>
      </c>
      <c r="M1989" s="119"/>
      <c r="N1989" s="120" t="str">
        <f t="shared" si="125"/>
        <v>NA</v>
      </c>
      <c r="O1989" s="120"/>
      <c r="P1989"/>
      <c r="Q1989"/>
      <c r="R1989"/>
      <c r="S1989"/>
      <c r="T1989"/>
      <c r="U1989" t="s">
        <v>4741</v>
      </c>
      <c r="V1989" t="s">
        <v>4740</v>
      </c>
      <c r="W1989" t="s">
        <v>4215</v>
      </c>
      <c r="X1989" t="s">
        <v>634</v>
      </c>
      <c r="Y1989" t="s">
        <v>4742</v>
      </c>
      <c r="Z1989" t="s">
        <v>54</v>
      </c>
      <c r="AA1989"/>
      <c r="AB1989" t="s">
        <v>43437</v>
      </c>
      <c r="AC1989" t="s">
        <v>50661</v>
      </c>
      <c r="AD1989" t="s">
        <v>4743</v>
      </c>
      <c r="AE1989" t="s">
        <v>565</v>
      </c>
      <c r="AF1989" s="119" t="str">
        <f t="shared" si="126"/>
        <v>NA</v>
      </c>
      <c r="AG1989" s="119"/>
      <c r="AH1989" s="119"/>
      <c r="AI1989" s="119"/>
      <c r="AJ1989" s="119" t="str">
        <f t="shared" si="127"/>
        <v>NA</v>
      </c>
      <c r="AK1989" s="190"/>
      <c r="AL1989" s="191"/>
    </row>
    <row r="1990" spans="1:38" x14ac:dyDescent="0.25">
      <c r="A1990" t="s">
        <v>5867</v>
      </c>
      <c r="B1990" t="s">
        <v>5933</v>
      </c>
      <c r="C1990" t="s">
        <v>5934</v>
      </c>
      <c r="D1990" t="s">
        <v>675</v>
      </c>
      <c r="E1990" t="s">
        <v>5930</v>
      </c>
      <c r="F1990" t="s">
        <v>54</v>
      </c>
      <c r="G1990"/>
      <c r="H1990" t="s">
        <v>41982</v>
      </c>
      <c r="I1990" t="s">
        <v>51207</v>
      </c>
      <c r="J1990"/>
      <c r="K1990" t="s">
        <v>105</v>
      </c>
      <c r="L1990" s="119" t="str">
        <f t="shared" si="124"/>
        <v>NA</v>
      </c>
      <c r="M1990" s="119"/>
      <c r="N1990" s="120" t="str">
        <f t="shared" si="125"/>
        <v>NA</v>
      </c>
      <c r="O1990" s="120"/>
      <c r="P1990"/>
      <c r="Q1990"/>
      <c r="R1990"/>
      <c r="S1990"/>
      <c r="T1990"/>
      <c r="U1990" t="s">
        <v>5300</v>
      </c>
      <c r="V1990" t="s">
        <v>5299</v>
      </c>
      <c r="W1990" t="s">
        <v>4215</v>
      </c>
      <c r="X1990" t="s">
        <v>634</v>
      </c>
      <c r="Y1990" t="s">
        <v>403</v>
      </c>
      <c r="Z1990" t="s">
        <v>54</v>
      </c>
      <c r="AA1990"/>
      <c r="AB1990" t="s">
        <v>43438</v>
      </c>
      <c r="AC1990" t="s">
        <v>50662</v>
      </c>
      <c r="AD1990" t="s">
        <v>5300</v>
      </c>
      <c r="AE1990" t="s">
        <v>565</v>
      </c>
      <c r="AF1990" s="119" t="str">
        <f t="shared" si="126"/>
        <v>NA</v>
      </c>
      <c r="AG1990" s="119"/>
      <c r="AH1990" s="119"/>
      <c r="AI1990" s="119"/>
      <c r="AJ1990" s="119" t="str">
        <f t="shared" si="127"/>
        <v>NA</v>
      </c>
      <c r="AK1990" s="190"/>
      <c r="AL1990" s="191"/>
    </row>
    <row r="1991" spans="1:38" x14ac:dyDescent="0.25">
      <c r="A1991" t="s">
        <v>5867</v>
      </c>
      <c r="B1991" t="s">
        <v>5935</v>
      </c>
      <c r="C1991" t="s">
        <v>5936</v>
      </c>
      <c r="D1991" t="s">
        <v>675</v>
      </c>
      <c r="E1991" t="s">
        <v>5930</v>
      </c>
      <c r="F1991" t="s">
        <v>54</v>
      </c>
      <c r="G1991"/>
      <c r="H1991" t="s">
        <v>41982</v>
      </c>
      <c r="I1991" t="s">
        <v>51207</v>
      </c>
      <c r="J1991"/>
      <c r="K1991" t="s">
        <v>105</v>
      </c>
      <c r="L1991" s="119" t="str">
        <f t="shared" si="124"/>
        <v>NA</v>
      </c>
      <c r="M1991" s="119"/>
      <c r="N1991" s="120" t="str">
        <f t="shared" si="125"/>
        <v>NA</v>
      </c>
      <c r="O1991" s="120"/>
      <c r="P1991"/>
      <c r="Q1991"/>
      <c r="R1991"/>
      <c r="S1991"/>
      <c r="T1991"/>
      <c r="U1991" t="s">
        <v>4073</v>
      </c>
      <c r="V1991" t="s">
        <v>4214</v>
      </c>
      <c r="W1991" t="s">
        <v>4215</v>
      </c>
      <c r="X1991" t="s">
        <v>634</v>
      </c>
      <c r="Y1991" t="s">
        <v>403</v>
      </c>
      <c r="Z1991" t="s">
        <v>54</v>
      </c>
      <c r="AA1991"/>
      <c r="AB1991" t="s">
        <v>43438</v>
      </c>
      <c r="AC1991" t="s">
        <v>50662</v>
      </c>
      <c r="AD1991" t="s">
        <v>4216</v>
      </c>
      <c r="AE1991" t="s">
        <v>565</v>
      </c>
      <c r="AF1991" s="119" t="str">
        <f t="shared" si="126"/>
        <v>NA</v>
      </c>
      <c r="AG1991" s="119"/>
      <c r="AH1991" s="119"/>
      <c r="AI1991" s="119"/>
      <c r="AJ1991" s="119" t="str">
        <f t="shared" si="127"/>
        <v>NA</v>
      </c>
      <c r="AK1991" s="190"/>
      <c r="AL1991" s="191"/>
    </row>
    <row r="1992" spans="1:38" x14ac:dyDescent="0.25">
      <c r="A1992" t="s">
        <v>5867</v>
      </c>
      <c r="B1992" t="s">
        <v>5937</v>
      </c>
      <c r="C1992" t="s">
        <v>5938</v>
      </c>
      <c r="D1992" t="s">
        <v>675</v>
      </c>
      <c r="E1992" t="s">
        <v>5930</v>
      </c>
      <c r="F1992" t="s">
        <v>54</v>
      </c>
      <c r="G1992"/>
      <c r="H1992" t="s">
        <v>41982</v>
      </c>
      <c r="I1992" t="s">
        <v>51207</v>
      </c>
      <c r="J1992"/>
      <c r="K1992" t="s">
        <v>105</v>
      </c>
      <c r="L1992" s="119" t="str">
        <f t="shared" si="124"/>
        <v>NA</v>
      </c>
      <c r="M1992" s="119"/>
      <c r="N1992" s="120" t="str">
        <f t="shared" si="125"/>
        <v>NA</v>
      </c>
      <c r="O1992" s="120"/>
      <c r="P1992"/>
      <c r="Q1992"/>
      <c r="R1992"/>
      <c r="S1992"/>
      <c r="T1992"/>
      <c r="U1992" t="s">
        <v>5297</v>
      </c>
      <c r="V1992" t="s">
        <v>5295</v>
      </c>
      <c r="W1992" t="s">
        <v>5296</v>
      </c>
      <c r="X1992" t="s">
        <v>634</v>
      </c>
      <c r="Y1992" t="s">
        <v>403</v>
      </c>
      <c r="Z1992" t="s">
        <v>54</v>
      </c>
      <c r="AA1992"/>
      <c r="AB1992" t="s">
        <v>43438</v>
      </c>
      <c r="AC1992" t="s">
        <v>50662</v>
      </c>
      <c r="AD1992" t="s">
        <v>5298</v>
      </c>
      <c r="AE1992" t="s">
        <v>565</v>
      </c>
      <c r="AF1992" s="119" t="str">
        <f t="shared" si="126"/>
        <v>NA</v>
      </c>
      <c r="AG1992" s="119"/>
      <c r="AH1992" s="119"/>
      <c r="AI1992" s="119"/>
      <c r="AJ1992" s="119" t="str">
        <f t="shared" si="127"/>
        <v>NA</v>
      </c>
      <c r="AK1992" s="190"/>
      <c r="AL1992" s="191"/>
    </row>
    <row r="1993" spans="1:38" x14ac:dyDescent="0.25">
      <c r="A1993" t="s">
        <v>5867</v>
      </c>
      <c r="B1993" t="s">
        <v>5939</v>
      </c>
      <c r="C1993" t="s">
        <v>5940</v>
      </c>
      <c r="D1993" t="s">
        <v>675</v>
      </c>
      <c r="E1993" t="s">
        <v>5930</v>
      </c>
      <c r="F1993" t="s">
        <v>54</v>
      </c>
      <c r="G1993"/>
      <c r="H1993" t="s">
        <v>41982</v>
      </c>
      <c r="I1993" t="s">
        <v>51207</v>
      </c>
      <c r="J1993"/>
      <c r="K1993" t="s">
        <v>105</v>
      </c>
      <c r="L1993" s="119" t="str">
        <f t="shared" si="124"/>
        <v>NA</v>
      </c>
      <c r="M1993" s="119"/>
      <c r="N1993" s="120" t="str">
        <f t="shared" si="125"/>
        <v>NA</v>
      </c>
      <c r="O1993" s="120"/>
      <c r="P1993"/>
      <c r="Q1993"/>
      <c r="R1993"/>
      <c r="S1993"/>
      <c r="T1993"/>
      <c r="U1993" t="s">
        <v>4582</v>
      </c>
      <c r="V1993" t="s">
        <v>4581</v>
      </c>
      <c r="W1993" t="s">
        <v>4215</v>
      </c>
      <c r="X1993" t="s">
        <v>634</v>
      </c>
      <c r="Y1993" t="s">
        <v>4583</v>
      </c>
      <c r="Z1993" t="s">
        <v>54</v>
      </c>
      <c r="AA1993"/>
      <c r="AB1993" t="s">
        <v>43439</v>
      </c>
      <c r="AC1993" t="s">
        <v>50663</v>
      </c>
      <c r="AD1993" t="s">
        <v>4584</v>
      </c>
      <c r="AE1993" t="s">
        <v>565</v>
      </c>
      <c r="AF1993" s="119" t="str">
        <f t="shared" si="126"/>
        <v>NA</v>
      </c>
      <c r="AG1993" s="119"/>
      <c r="AH1993" s="119"/>
      <c r="AI1993" s="119"/>
      <c r="AJ1993" s="119" t="str">
        <f t="shared" si="127"/>
        <v>NA</v>
      </c>
      <c r="AK1993" s="190"/>
      <c r="AL1993" s="191"/>
    </row>
    <row r="1994" spans="1:38" x14ac:dyDescent="0.25">
      <c r="A1994" t="s">
        <v>5867</v>
      </c>
      <c r="B1994" t="s">
        <v>5941</v>
      </c>
      <c r="C1994" t="s">
        <v>5942</v>
      </c>
      <c r="D1994" t="s">
        <v>675</v>
      </c>
      <c r="E1994" t="s">
        <v>5930</v>
      </c>
      <c r="F1994" t="s">
        <v>54</v>
      </c>
      <c r="G1994"/>
      <c r="H1994" t="s">
        <v>41982</v>
      </c>
      <c r="I1994" t="s">
        <v>51207</v>
      </c>
      <c r="J1994"/>
      <c r="K1994" t="s">
        <v>105</v>
      </c>
      <c r="L1994" s="119" t="str">
        <f t="shared" si="124"/>
        <v>NA</v>
      </c>
      <c r="M1994" s="119"/>
      <c r="N1994" s="120" t="str">
        <f t="shared" si="125"/>
        <v>NA</v>
      </c>
      <c r="O1994" s="120"/>
      <c r="P1994"/>
      <c r="Q1994"/>
      <c r="R1994"/>
      <c r="S1994"/>
      <c r="T1994"/>
      <c r="U1994" t="s">
        <v>5812</v>
      </c>
      <c r="V1994" t="s">
        <v>5810</v>
      </c>
      <c r="W1994" t="s">
        <v>5811</v>
      </c>
      <c r="X1994" t="s">
        <v>634</v>
      </c>
      <c r="Y1994" t="s">
        <v>2069</v>
      </c>
      <c r="Z1994" t="s">
        <v>54</v>
      </c>
      <c r="AA1994"/>
      <c r="AB1994" t="s">
        <v>43440</v>
      </c>
      <c r="AC1994" t="s">
        <v>50664</v>
      </c>
      <c r="AD1994" t="s">
        <v>5812</v>
      </c>
      <c r="AE1994" t="s">
        <v>565</v>
      </c>
      <c r="AF1994" s="119" t="str">
        <f t="shared" si="126"/>
        <v>NA</v>
      </c>
      <c r="AG1994" s="119"/>
      <c r="AH1994" s="119"/>
      <c r="AI1994" s="119"/>
      <c r="AJ1994" s="119" t="str">
        <f t="shared" si="127"/>
        <v>NA</v>
      </c>
      <c r="AK1994" s="190"/>
      <c r="AL1994" s="191"/>
    </row>
    <row r="1995" spans="1:38" x14ac:dyDescent="0.25">
      <c r="A1995" t="s">
        <v>5867</v>
      </c>
      <c r="B1995" t="s">
        <v>5943</v>
      </c>
      <c r="C1995" t="s">
        <v>5944</v>
      </c>
      <c r="D1995" t="s">
        <v>675</v>
      </c>
      <c r="E1995" t="s">
        <v>5930</v>
      </c>
      <c r="F1995" t="s">
        <v>54</v>
      </c>
      <c r="G1995"/>
      <c r="H1995" t="s">
        <v>41982</v>
      </c>
      <c r="I1995" t="s">
        <v>51207</v>
      </c>
      <c r="J1995"/>
      <c r="K1995" t="s">
        <v>105</v>
      </c>
      <c r="L1995" s="119" t="str">
        <f t="shared" si="124"/>
        <v>NA</v>
      </c>
      <c r="M1995" s="119"/>
      <c r="N1995" s="120" t="str">
        <f t="shared" si="125"/>
        <v>NA</v>
      </c>
      <c r="O1995" s="120"/>
      <c r="P1995"/>
      <c r="Q1995"/>
      <c r="R1995"/>
      <c r="S1995"/>
      <c r="T1995"/>
      <c r="U1995" t="s">
        <v>5707</v>
      </c>
      <c r="V1995" t="s">
        <v>5705</v>
      </c>
      <c r="W1995" t="s">
        <v>5706</v>
      </c>
      <c r="X1995" t="s">
        <v>634</v>
      </c>
      <c r="Y1995" t="s">
        <v>2069</v>
      </c>
      <c r="Z1995" t="s">
        <v>54</v>
      </c>
      <c r="AA1995"/>
      <c r="AB1995" t="s">
        <v>43440</v>
      </c>
      <c r="AC1995" t="s">
        <v>50664</v>
      </c>
      <c r="AD1995"/>
      <c r="AE1995" t="s">
        <v>565</v>
      </c>
      <c r="AF1995" s="119" t="str">
        <f t="shared" si="126"/>
        <v>NA</v>
      </c>
      <c r="AG1995" s="119"/>
      <c r="AH1995" s="119"/>
      <c r="AI1995" s="119"/>
      <c r="AJ1995" s="119" t="str">
        <f t="shared" si="127"/>
        <v>NA</v>
      </c>
      <c r="AK1995" s="190"/>
      <c r="AL1995" s="191"/>
    </row>
    <row r="1996" spans="1:38" x14ac:dyDescent="0.25">
      <c r="A1996" t="s">
        <v>11242</v>
      </c>
      <c r="B1996" t="s">
        <v>11240</v>
      </c>
      <c r="C1996" t="s">
        <v>11241</v>
      </c>
      <c r="D1996" t="s">
        <v>675</v>
      </c>
      <c r="E1996" t="s">
        <v>5930</v>
      </c>
      <c r="F1996" t="s">
        <v>54</v>
      </c>
      <c r="G1996"/>
      <c r="H1996" t="s">
        <v>41982</v>
      </c>
      <c r="I1996" t="s">
        <v>51207</v>
      </c>
      <c r="J1996" t="s">
        <v>11243</v>
      </c>
      <c r="K1996" t="s">
        <v>105</v>
      </c>
      <c r="L1996" s="119" t="str">
        <f t="shared" si="124"/>
        <v>NA</v>
      </c>
      <c r="M1996" s="119"/>
      <c r="N1996" s="120" t="str">
        <f t="shared" si="125"/>
        <v>NA</v>
      </c>
      <c r="O1996" s="120"/>
      <c r="P1996"/>
      <c r="Q1996"/>
      <c r="R1996"/>
      <c r="S1996"/>
      <c r="T1996"/>
      <c r="U1996" t="s">
        <v>5802</v>
      </c>
      <c r="V1996" t="s">
        <v>5800</v>
      </c>
      <c r="W1996" t="s">
        <v>5801</v>
      </c>
      <c r="X1996" t="s">
        <v>634</v>
      </c>
      <c r="Y1996" t="s">
        <v>5803</v>
      </c>
      <c r="Z1996" t="s">
        <v>54</v>
      </c>
      <c r="AA1996"/>
      <c r="AB1996" t="s">
        <v>43441</v>
      </c>
      <c r="AC1996" t="s">
        <v>50665</v>
      </c>
      <c r="AD1996" t="s">
        <v>5804</v>
      </c>
      <c r="AE1996" t="s">
        <v>565</v>
      </c>
      <c r="AF1996" s="119" t="str">
        <f t="shared" si="126"/>
        <v>NA</v>
      </c>
      <c r="AG1996" s="119"/>
      <c r="AH1996" s="119"/>
      <c r="AI1996" s="119"/>
      <c r="AJ1996" s="119" t="str">
        <f t="shared" si="127"/>
        <v>NA</v>
      </c>
      <c r="AK1996" s="190"/>
      <c r="AL1996" s="191"/>
    </row>
    <row r="1997" spans="1:38" x14ac:dyDescent="0.25">
      <c r="A1997" t="s">
        <v>10574</v>
      </c>
      <c r="B1997" t="s">
        <v>10572</v>
      </c>
      <c r="C1997" t="s">
        <v>10573</v>
      </c>
      <c r="D1997" t="s">
        <v>675</v>
      </c>
      <c r="E1997" t="s">
        <v>5930</v>
      </c>
      <c r="F1997" t="s">
        <v>54</v>
      </c>
      <c r="G1997"/>
      <c r="H1997" t="s">
        <v>41982</v>
      </c>
      <c r="I1997" t="s">
        <v>51207</v>
      </c>
      <c r="J1997"/>
      <c r="K1997" t="s">
        <v>105</v>
      </c>
      <c r="L1997" s="119" t="str">
        <f t="shared" si="124"/>
        <v>NA</v>
      </c>
      <c r="M1997" s="119"/>
      <c r="N1997" s="120" t="str">
        <f t="shared" si="125"/>
        <v>NA</v>
      </c>
      <c r="O1997" s="120"/>
      <c r="P1997"/>
      <c r="Q1997"/>
      <c r="R1997"/>
      <c r="S1997"/>
      <c r="T1997"/>
      <c r="U1997" t="s">
        <v>5671</v>
      </c>
      <c r="V1997" t="s">
        <v>5676</v>
      </c>
      <c r="W1997" t="s">
        <v>5677</v>
      </c>
      <c r="X1997" t="s">
        <v>634</v>
      </c>
      <c r="Y1997" t="s">
        <v>5678</v>
      </c>
      <c r="Z1997" t="s">
        <v>54</v>
      </c>
      <c r="AA1997"/>
      <c r="AB1997" t="s">
        <v>43442</v>
      </c>
      <c r="AC1997" t="s">
        <v>50666</v>
      </c>
      <c r="AD1997" t="s">
        <v>5679</v>
      </c>
      <c r="AE1997" t="s">
        <v>565</v>
      </c>
      <c r="AF1997" s="119" t="str">
        <f t="shared" si="126"/>
        <v>NA</v>
      </c>
      <c r="AG1997" s="119"/>
      <c r="AH1997" s="119"/>
      <c r="AI1997" s="119"/>
      <c r="AJ1997" s="119" t="str">
        <f t="shared" si="127"/>
        <v>NA</v>
      </c>
      <c r="AK1997" s="190"/>
      <c r="AL1997" s="191"/>
    </row>
    <row r="1998" spans="1:38" x14ac:dyDescent="0.25">
      <c r="A1998" t="s">
        <v>10601</v>
      </c>
      <c r="B1998" t="s">
        <v>10599</v>
      </c>
      <c r="C1998" t="s">
        <v>10600</v>
      </c>
      <c r="D1998" t="s">
        <v>675</v>
      </c>
      <c r="E1998" t="s">
        <v>5930</v>
      </c>
      <c r="F1998" t="s">
        <v>54</v>
      </c>
      <c r="G1998"/>
      <c r="H1998" t="s">
        <v>44069</v>
      </c>
      <c r="I1998" t="s">
        <v>51207</v>
      </c>
      <c r="J1998"/>
      <c r="K1998" t="s">
        <v>105</v>
      </c>
      <c r="L1998" s="119" t="str">
        <f t="shared" si="124"/>
        <v>NA</v>
      </c>
      <c r="M1998" s="119"/>
      <c r="N1998" s="120" t="str">
        <f t="shared" si="125"/>
        <v>NA</v>
      </c>
      <c r="O1998" s="120"/>
      <c r="P1998"/>
      <c r="Q1998"/>
      <c r="R1998"/>
      <c r="S1998"/>
      <c r="T1998"/>
      <c r="U1998" t="s">
        <v>5433</v>
      </c>
      <c r="V1998" t="s">
        <v>5431</v>
      </c>
      <c r="W1998" t="s">
        <v>5432</v>
      </c>
      <c r="X1998" t="s">
        <v>634</v>
      </c>
      <c r="Y1998" t="s">
        <v>3160</v>
      </c>
      <c r="Z1998" t="s">
        <v>54</v>
      </c>
      <c r="AA1998"/>
      <c r="AB1998" t="s">
        <v>43443</v>
      </c>
      <c r="AC1998" t="s">
        <v>50667</v>
      </c>
      <c r="AD1998" t="s">
        <v>5433</v>
      </c>
      <c r="AE1998" t="s">
        <v>565</v>
      </c>
      <c r="AF1998" s="119" t="str">
        <f t="shared" si="126"/>
        <v>NA</v>
      </c>
      <c r="AG1998" s="119"/>
      <c r="AH1998" s="119"/>
      <c r="AI1998" s="119"/>
      <c r="AJ1998" s="119" t="str">
        <f t="shared" si="127"/>
        <v>NA</v>
      </c>
      <c r="AK1998" s="190"/>
      <c r="AL1998" s="191"/>
    </row>
    <row r="1999" spans="1:38" x14ac:dyDescent="0.25">
      <c r="A1999" t="s">
        <v>8655</v>
      </c>
      <c r="B1999" t="s">
        <v>8653</v>
      </c>
      <c r="C1999" t="s">
        <v>8654</v>
      </c>
      <c r="D1999" t="s">
        <v>675</v>
      </c>
      <c r="E1999" t="s">
        <v>5930</v>
      </c>
      <c r="F1999" t="s">
        <v>54</v>
      </c>
      <c r="G1999"/>
      <c r="H1999" t="s">
        <v>44067</v>
      </c>
      <c r="I1999" t="s">
        <v>51207</v>
      </c>
      <c r="J1999" t="s">
        <v>8656</v>
      </c>
      <c r="K1999" t="s">
        <v>105</v>
      </c>
      <c r="L1999" s="119" t="str">
        <f t="shared" si="124"/>
        <v>NA</v>
      </c>
      <c r="M1999" s="119"/>
      <c r="N1999" s="120" t="str">
        <f t="shared" si="125"/>
        <v>NA</v>
      </c>
      <c r="O1999" s="120"/>
      <c r="P1999"/>
      <c r="Q1999"/>
      <c r="R1999"/>
      <c r="S1999"/>
      <c r="T1999"/>
      <c r="U1999" t="s">
        <v>4404</v>
      </c>
      <c r="V1999" t="s">
        <v>4403</v>
      </c>
      <c r="W1999" t="s">
        <v>4215</v>
      </c>
      <c r="X1999" t="s">
        <v>634</v>
      </c>
      <c r="Y1999" t="s">
        <v>282</v>
      </c>
      <c r="Z1999" t="s">
        <v>54</v>
      </c>
      <c r="AA1999"/>
      <c r="AB1999" t="s">
        <v>43444</v>
      </c>
      <c r="AC1999" t="s">
        <v>50668</v>
      </c>
      <c r="AD1999" t="s">
        <v>4404</v>
      </c>
      <c r="AE1999" t="s">
        <v>565</v>
      </c>
      <c r="AF1999" s="119" t="str">
        <f t="shared" si="126"/>
        <v>NA</v>
      </c>
      <c r="AG1999" s="119"/>
      <c r="AH1999" s="119"/>
      <c r="AI1999" s="119"/>
      <c r="AJ1999" s="119" t="str">
        <f t="shared" si="127"/>
        <v>NA</v>
      </c>
      <c r="AK1999" s="190"/>
      <c r="AL1999" s="191"/>
    </row>
    <row r="2000" spans="1:38" x14ac:dyDescent="0.25">
      <c r="A2000" t="s">
        <v>19565</v>
      </c>
      <c r="B2000" t="s">
        <v>19563</v>
      </c>
      <c r="C2000" t="s">
        <v>19564</v>
      </c>
      <c r="D2000" t="s">
        <v>675</v>
      </c>
      <c r="E2000" t="s">
        <v>12562</v>
      </c>
      <c r="F2000" t="s">
        <v>54</v>
      </c>
      <c r="G2000"/>
      <c r="H2000" t="s">
        <v>44068</v>
      </c>
      <c r="I2000" t="s">
        <v>51208</v>
      </c>
      <c r="J2000" t="s">
        <v>19566</v>
      </c>
      <c r="K2000" t="s">
        <v>565</v>
      </c>
      <c r="L2000" s="119" t="str">
        <f t="shared" si="124"/>
        <v>NA</v>
      </c>
      <c r="M2000" s="119"/>
      <c r="N2000" s="120" t="str">
        <f t="shared" si="125"/>
        <v>NA</v>
      </c>
      <c r="O2000" s="120"/>
      <c r="P2000"/>
      <c r="Q2000"/>
      <c r="R2000"/>
      <c r="S2000"/>
      <c r="T2000"/>
      <c r="U2000" t="s">
        <v>4599</v>
      </c>
      <c r="V2000" t="s">
        <v>4598</v>
      </c>
      <c r="W2000" t="s">
        <v>4215</v>
      </c>
      <c r="X2000" t="s">
        <v>634</v>
      </c>
      <c r="Y2000" t="s">
        <v>282</v>
      </c>
      <c r="Z2000" t="s">
        <v>54</v>
      </c>
      <c r="AA2000"/>
      <c r="AB2000" t="s">
        <v>43444</v>
      </c>
      <c r="AC2000" t="s">
        <v>50668</v>
      </c>
      <c r="AD2000" t="s">
        <v>4600</v>
      </c>
      <c r="AE2000" t="s">
        <v>565</v>
      </c>
      <c r="AF2000" s="119" t="str">
        <f t="shared" si="126"/>
        <v>NA</v>
      </c>
      <c r="AG2000" s="119"/>
      <c r="AH2000" s="119"/>
      <c r="AI2000" s="119"/>
      <c r="AJ2000" s="119" t="str">
        <f t="shared" si="127"/>
        <v>NA</v>
      </c>
      <c r="AK2000" s="190"/>
      <c r="AL2000" s="191"/>
    </row>
    <row r="2001" spans="1:38" x14ac:dyDescent="0.25">
      <c r="A2001" t="s">
        <v>12561</v>
      </c>
      <c r="B2001" t="s">
        <v>12559</v>
      </c>
      <c r="C2001" t="s">
        <v>12560</v>
      </c>
      <c r="D2001" t="s">
        <v>675</v>
      </c>
      <c r="E2001" t="s">
        <v>12562</v>
      </c>
      <c r="F2001" t="s">
        <v>54</v>
      </c>
      <c r="G2001"/>
      <c r="H2001" t="s">
        <v>44068</v>
      </c>
      <c r="I2001" t="s">
        <v>51208</v>
      </c>
      <c r="J2001"/>
      <c r="K2001" t="s">
        <v>565</v>
      </c>
      <c r="L2001" s="119" t="str">
        <f t="shared" si="124"/>
        <v>NA</v>
      </c>
      <c r="M2001" s="119"/>
      <c r="N2001" s="120" t="str">
        <f t="shared" si="125"/>
        <v>NA</v>
      </c>
      <c r="O2001" s="120"/>
      <c r="P2001"/>
      <c r="Q2001"/>
      <c r="R2001"/>
      <c r="S2001"/>
      <c r="T2001"/>
      <c r="U2001" t="s">
        <v>5790</v>
      </c>
      <c r="V2001" t="s">
        <v>5788</v>
      </c>
      <c r="W2001" t="s">
        <v>5789</v>
      </c>
      <c r="X2001" t="s">
        <v>634</v>
      </c>
      <c r="Y2001" t="s">
        <v>187</v>
      </c>
      <c r="Z2001" t="s">
        <v>54</v>
      </c>
      <c r="AA2001"/>
      <c r="AB2001" t="s">
        <v>43445</v>
      </c>
      <c r="AC2001" t="s">
        <v>50669</v>
      </c>
      <c r="AD2001" t="s">
        <v>5790</v>
      </c>
      <c r="AE2001" t="s">
        <v>565</v>
      </c>
      <c r="AF2001" s="119" t="str">
        <f t="shared" si="126"/>
        <v>NA</v>
      </c>
      <c r="AG2001" s="119"/>
      <c r="AH2001" s="119"/>
      <c r="AI2001" s="119"/>
      <c r="AJ2001" s="119" t="str">
        <f t="shared" si="127"/>
        <v>NA</v>
      </c>
      <c r="AK2001" s="190"/>
      <c r="AL2001" s="191"/>
    </row>
    <row r="2002" spans="1:38" x14ac:dyDescent="0.25">
      <c r="A2002" t="s">
        <v>6990</v>
      </c>
      <c r="B2002" t="s">
        <v>6989</v>
      </c>
      <c r="C2002" t="s">
        <v>6985</v>
      </c>
      <c r="D2002" t="s">
        <v>675</v>
      </c>
      <c r="E2002" t="s">
        <v>932</v>
      </c>
      <c r="F2002" t="s">
        <v>54</v>
      </c>
      <c r="G2002"/>
      <c r="H2002" t="s">
        <v>44072</v>
      </c>
      <c r="I2002" t="s">
        <v>51209</v>
      </c>
      <c r="J2002"/>
      <c r="K2002" t="s">
        <v>565</v>
      </c>
      <c r="L2002" s="119" t="str">
        <f t="shared" si="124"/>
        <v>NA</v>
      </c>
      <c r="M2002" s="119"/>
      <c r="N2002" s="120" t="str">
        <f t="shared" si="125"/>
        <v>NA</v>
      </c>
      <c r="O2002" s="120"/>
      <c r="P2002"/>
      <c r="Q2002"/>
      <c r="R2002"/>
      <c r="S2002"/>
      <c r="T2002"/>
      <c r="U2002" t="s">
        <v>4989</v>
      </c>
      <c r="V2002" t="s">
        <v>4987</v>
      </c>
      <c r="W2002" t="s">
        <v>4988</v>
      </c>
      <c r="X2002" t="s">
        <v>634</v>
      </c>
      <c r="Y2002" t="s">
        <v>187</v>
      </c>
      <c r="Z2002" t="s">
        <v>54</v>
      </c>
      <c r="AA2002"/>
      <c r="AB2002" t="s">
        <v>43445</v>
      </c>
      <c r="AC2002" t="s">
        <v>50669</v>
      </c>
      <c r="AD2002" t="s">
        <v>4990</v>
      </c>
      <c r="AE2002" t="s">
        <v>565</v>
      </c>
      <c r="AF2002" s="119" t="str">
        <f t="shared" si="126"/>
        <v>NA</v>
      </c>
      <c r="AG2002" s="119"/>
      <c r="AH2002" s="119"/>
      <c r="AI2002" s="119"/>
      <c r="AJ2002" s="119" t="str">
        <f t="shared" si="127"/>
        <v>NA</v>
      </c>
      <c r="AK2002" s="190"/>
      <c r="AL2002" s="191"/>
    </row>
    <row r="2003" spans="1:38" x14ac:dyDescent="0.25">
      <c r="A2003" t="s">
        <v>21032</v>
      </c>
      <c r="B2003" t="s">
        <v>21030</v>
      </c>
      <c r="C2003" t="s">
        <v>21031</v>
      </c>
      <c r="D2003" t="s">
        <v>675</v>
      </c>
      <c r="E2003" t="s">
        <v>932</v>
      </c>
      <c r="F2003" t="s">
        <v>54</v>
      </c>
      <c r="G2003"/>
      <c r="H2003" t="s">
        <v>44072</v>
      </c>
      <c r="I2003" t="s">
        <v>51209</v>
      </c>
      <c r="J2003"/>
      <c r="K2003" t="s">
        <v>565</v>
      </c>
      <c r="L2003" s="119" t="str">
        <f t="shared" si="124"/>
        <v>NA</v>
      </c>
      <c r="M2003" s="119"/>
      <c r="N2003" s="120" t="str">
        <f t="shared" si="125"/>
        <v>NA</v>
      </c>
      <c r="O2003" s="120"/>
      <c r="P2003"/>
      <c r="Q2003"/>
      <c r="R2003"/>
      <c r="S2003"/>
      <c r="T2003"/>
      <c r="U2003" t="s">
        <v>5632</v>
      </c>
      <c r="V2003" t="s">
        <v>5630</v>
      </c>
      <c r="W2003" t="s">
        <v>5631</v>
      </c>
      <c r="X2003" t="s">
        <v>634</v>
      </c>
      <c r="Y2003" t="s">
        <v>5633</v>
      </c>
      <c r="Z2003" t="s">
        <v>54</v>
      </c>
      <c r="AA2003"/>
      <c r="AB2003" t="s">
        <v>43446</v>
      </c>
      <c r="AC2003" t="s">
        <v>50670</v>
      </c>
      <c r="AD2003" t="s">
        <v>5632</v>
      </c>
      <c r="AE2003" t="s">
        <v>565</v>
      </c>
      <c r="AF2003" s="119" t="str">
        <f t="shared" si="126"/>
        <v>NA</v>
      </c>
      <c r="AG2003" s="119"/>
      <c r="AH2003" s="119"/>
      <c r="AI2003" s="119"/>
      <c r="AJ2003" s="119" t="str">
        <f t="shared" si="127"/>
        <v>NA</v>
      </c>
      <c r="AK2003" s="190"/>
      <c r="AL2003" s="191"/>
    </row>
    <row r="2004" spans="1:38" x14ac:dyDescent="0.25">
      <c r="A2004" t="s">
        <v>9771</v>
      </c>
      <c r="B2004" t="s">
        <v>9769</v>
      </c>
      <c r="C2004" t="s">
        <v>9770</v>
      </c>
      <c r="D2004" t="s">
        <v>675</v>
      </c>
      <c r="E2004" t="s">
        <v>932</v>
      </c>
      <c r="F2004" t="s">
        <v>54</v>
      </c>
      <c r="G2004"/>
      <c r="H2004" t="s">
        <v>44073</v>
      </c>
      <c r="I2004" t="s">
        <v>51209</v>
      </c>
      <c r="J2004" t="s">
        <v>9771</v>
      </c>
      <c r="K2004" t="s">
        <v>105</v>
      </c>
      <c r="L2004" s="119" t="str">
        <f t="shared" si="124"/>
        <v>NA</v>
      </c>
      <c r="M2004" s="119"/>
      <c r="N2004" s="120" t="str">
        <f t="shared" si="125"/>
        <v>NA</v>
      </c>
      <c r="O2004" s="120"/>
      <c r="P2004"/>
      <c r="Q2004"/>
      <c r="R2004"/>
      <c r="S2004"/>
      <c r="T2004"/>
      <c r="U2004" t="s">
        <v>4554</v>
      </c>
      <c r="V2004" t="s">
        <v>4552</v>
      </c>
      <c r="W2004" t="s">
        <v>4553</v>
      </c>
      <c r="X2004" t="s">
        <v>634</v>
      </c>
      <c r="Y2004" t="s">
        <v>1004</v>
      </c>
      <c r="Z2004" t="s">
        <v>54</v>
      </c>
      <c r="AA2004"/>
      <c r="AB2004" t="s">
        <v>43447</v>
      </c>
      <c r="AC2004" t="s">
        <v>50671</v>
      </c>
      <c r="AD2004"/>
      <c r="AE2004" t="s">
        <v>565</v>
      </c>
      <c r="AF2004" s="119" t="str">
        <f t="shared" si="126"/>
        <v>NA</v>
      </c>
      <c r="AG2004" s="119"/>
      <c r="AH2004" s="119"/>
      <c r="AI2004" s="119"/>
      <c r="AJ2004" s="119" t="str">
        <f t="shared" si="127"/>
        <v>NA</v>
      </c>
      <c r="AK2004" s="190"/>
      <c r="AL2004" s="191"/>
    </row>
    <row r="2005" spans="1:38" x14ac:dyDescent="0.25">
      <c r="A2005" t="s">
        <v>7933</v>
      </c>
      <c r="B2005" t="s">
        <v>7931</v>
      </c>
      <c r="C2005" t="s">
        <v>7932</v>
      </c>
      <c r="D2005" t="s">
        <v>675</v>
      </c>
      <c r="E2005" t="s">
        <v>7934</v>
      </c>
      <c r="F2005" t="s">
        <v>54</v>
      </c>
      <c r="G2005"/>
      <c r="H2005" t="s">
        <v>44074</v>
      </c>
      <c r="I2005" t="s">
        <v>51210</v>
      </c>
      <c r="J2005" t="s">
        <v>7935</v>
      </c>
      <c r="K2005" t="s">
        <v>105</v>
      </c>
      <c r="L2005" s="119" t="str">
        <f t="shared" si="124"/>
        <v>NA</v>
      </c>
      <c r="M2005" s="119"/>
      <c r="N2005" s="120" t="str">
        <f t="shared" si="125"/>
        <v>NA</v>
      </c>
      <c r="O2005" s="120"/>
      <c r="P2005"/>
      <c r="Q2005"/>
      <c r="R2005"/>
      <c r="S2005"/>
      <c r="T2005"/>
      <c r="U2005" t="s">
        <v>5766</v>
      </c>
      <c r="V2005" t="s">
        <v>5764</v>
      </c>
      <c r="W2005" t="s">
        <v>5765</v>
      </c>
      <c r="X2005" t="s">
        <v>634</v>
      </c>
      <c r="Y2005" t="s">
        <v>2647</v>
      </c>
      <c r="Z2005" t="s">
        <v>54</v>
      </c>
      <c r="AA2005"/>
      <c r="AB2005" t="s">
        <v>43448</v>
      </c>
      <c r="AC2005" t="s">
        <v>50672</v>
      </c>
      <c r="AD2005"/>
      <c r="AE2005" t="s">
        <v>565</v>
      </c>
      <c r="AF2005" s="119" t="str">
        <f t="shared" si="126"/>
        <v>NA</v>
      </c>
      <c r="AG2005" s="119"/>
      <c r="AH2005" s="119"/>
      <c r="AI2005" s="119"/>
      <c r="AJ2005" s="119" t="str">
        <f t="shared" si="127"/>
        <v>NA</v>
      </c>
      <c r="AK2005" s="190"/>
      <c r="AL2005" s="191"/>
    </row>
    <row r="2006" spans="1:38" x14ac:dyDescent="0.25">
      <c r="A2006" t="s">
        <v>10893</v>
      </c>
      <c r="B2006" t="s">
        <v>10891</v>
      </c>
      <c r="C2006" t="s">
        <v>10892</v>
      </c>
      <c r="D2006" t="s">
        <v>675</v>
      </c>
      <c r="E2006" t="s">
        <v>466</v>
      </c>
      <c r="F2006" t="s">
        <v>54</v>
      </c>
      <c r="G2006"/>
      <c r="H2006" t="s">
        <v>44075</v>
      </c>
      <c r="I2006" t="s">
        <v>51211</v>
      </c>
      <c r="J2006"/>
      <c r="K2006" t="s">
        <v>565</v>
      </c>
      <c r="L2006" s="119" t="str">
        <f t="shared" si="124"/>
        <v>NA</v>
      </c>
      <c r="M2006" s="119"/>
      <c r="N2006" s="120" t="str">
        <f t="shared" si="125"/>
        <v>NA</v>
      </c>
      <c r="O2006" s="120"/>
      <c r="P2006"/>
      <c r="Q2006"/>
      <c r="R2006"/>
      <c r="S2006"/>
      <c r="T2006"/>
      <c r="U2006" t="s">
        <v>5809</v>
      </c>
      <c r="V2006" t="s">
        <v>5808</v>
      </c>
      <c r="W2006" t="s">
        <v>3982</v>
      </c>
      <c r="X2006" t="s">
        <v>634</v>
      </c>
      <c r="Y2006" t="s">
        <v>3554</v>
      </c>
      <c r="Z2006" t="s">
        <v>54</v>
      </c>
      <c r="AA2006"/>
      <c r="AB2006" t="s">
        <v>43449</v>
      </c>
      <c r="AC2006" t="s">
        <v>50673</v>
      </c>
      <c r="AD2006"/>
      <c r="AE2006" t="s">
        <v>565</v>
      </c>
      <c r="AF2006" s="119" t="str">
        <f t="shared" si="126"/>
        <v>NA</v>
      </c>
      <c r="AG2006" s="119"/>
      <c r="AH2006" s="119"/>
      <c r="AI2006" s="119"/>
      <c r="AJ2006" s="119" t="str">
        <f t="shared" si="127"/>
        <v>NA</v>
      </c>
      <c r="AK2006" s="190"/>
      <c r="AL2006" s="191"/>
    </row>
    <row r="2007" spans="1:38" x14ac:dyDescent="0.25">
      <c r="A2007" t="s">
        <v>21463</v>
      </c>
      <c r="B2007" t="s">
        <v>21461</v>
      </c>
      <c r="C2007" t="s">
        <v>21462</v>
      </c>
      <c r="D2007" t="s">
        <v>675</v>
      </c>
      <c r="E2007" t="s">
        <v>466</v>
      </c>
      <c r="F2007" t="s">
        <v>54</v>
      </c>
      <c r="G2007"/>
      <c r="H2007" t="s">
        <v>44075</v>
      </c>
      <c r="I2007" t="s">
        <v>51211</v>
      </c>
      <c r="J2007" t="s">
        <v>21464</v>
      </c>
      <c r="K2007" t="s">
        <v>565</v>
      </c>
      <c r="L2007" s="119" t="str">
        <f t="shared" si="124"/>
        <v>NA</v>
      </c>
      <c r="M2007" s="119"/>
      <c r="N2007" s="120" t="str">
        <f t="shared" si="125"/>
        <v>NA</v>
      </c>
      <c r="O2007" s="120"/>
      <c r="P2007"/>
      <c r="Q2007"/>
      <c r="R2007"/>
      <c r="S2007"/>
      <c r="T2007"/>
      <c r="U2007" t="s">
        <v>3983</v>
      </c>
      <c r="V2007" t="s">
        <v>3981</v>
      </c>
      <c r="W2007" t="s">
        <v>3982</v>
      </c>
      <c r="X2007" t="s">
        <v>634</v>
      </c>
      <c r="Y2007" t="s">
        <v>3554</v>
      </c>
      <c r="Z2007" t="s">
        <v>54</v>
      </c>
      <c r="AA2007"/>
      <c r="AB2007" t="s">
        <v>43449</v>
      </c>
      <c r="AC2007" t="s">
        <v>50673</v>
      </c>
      <c r="AD2007"/>
      <c r="AE2007" t="s">
        <v>565</v>
      </c>
      <c r="AF2007" s="119" t="str">
        <f t="shared" si="126"/>
        <v>NA</v>
      </c>
      <c r="AG2007" s="119"/>
      <c r="AH2007" s="119"/>
      <c r="AI2007" s="119"/>
      <c r="AJ2007" s="119" t="str">
        <f t="shared" si="127"/>
        <v>NA</v>
      </c>
      <c r="AK2007" s="190"/>
      <c r="AL2007" s="191"/>
    </row>
    <row r="2008" spans="1:38" x14ac:dyDescent="0.25">
      <c r="A2008" t="s">
        <v>12441</v>
      </c>
      <c r="B2008" t="s">
        <v>12439</v>
      </c>
      <c r="C2008" t="s">
        <v>12440</v>
      </c>
      <c r="D2008" t="s">
        <v>675</v>
      </c>
      <c r="E2008" t="s">
        <v>466</v>
      </c>
      <c r="F2008" t="s">
        <v>54</v>
      </c>
      <c r="G2008"/>
      <c r="H2008" t="s">
        <v>44075</v>
      </c>
      <c r="I2008" t="s">
        <v>51211</v>
      </c>
      <c r="J2008"/>
      <c r="K2008" t="s">
        <v>565</v>
      </c>
      <c r="L2008" s="119" t="str">
        <f t="shared" si="124"/>
        <v>NA</v>
      </c>
      <c r="M2008" s="119"/>
      <c r="N2008" s="120" t="str">
        <f t="shared" si="125"/>
        <v>NA</v>
      </c>
      <c r="O2008" s="120"/>
      <c r="P2008"/>
      <c r="Q2008"/>
      <c r="R2008"/>
      <c r="S2008"/>
      <c r="T2008"/>
      <c r="U2008" t="s">
        <v>5815</v>
      </c>
      <c r="V2008" t="s">
        <v>5813</v>
      </c>
      <c r="W2008" t="s">
        <v>5814</v>
      </c>
      <c r="X2008" t="s">
        <v>634</v>
      </c>
      <c r="Y2008" t="s">
        <v>4037</v>
      </c>
      <c r="Z2008" t="s">
        <v>54</v>
      </c>
      <c r="AA2008"/>
      <c r="AB2008" t="s">
        <v>43450</v>
      </c>
      <c r="AC2008" t="s">
        <v>50674</v>
      </c>
      <c r="AD2008"/>
      <c r="AE2008" t="s">
        <v>565</v>
      </c>
      <c r="AF2008" s="119" t="str">
        <f t="shared" si="126"/>
        <v>NA</v>
      </c>
      <c r="AG2008" s="119"/>
      <c r="AH2008" s="119"/>
      <c r="AI2008" s="119"/>
      <c r="AJ2008" s="119" t="str">
        <f t="shared" si="127"/>
        <v>NA</v>
      </c>
      <c r="AK2008" s="190"/>
      <c r="AL2008" s="191"/>
    </row>
    <row r="2009" spans="1:38" x14ac:dyDescent="0.25">
      <c r="A2009" t="s">
        <v>21587</v>
      </c>
      <c r="B2009" t="s">
        <v>21585</v>
      </c>
      <c r="C2009" t="s">
        <v>21586</v>
      </c>
      <c r="D2009" t="s">
        <v>675</v>
      </c>
      <c r="E2009" t="s">
        <v>466</v>
      </c>
      <c r="F2009" t="s">
        <v>54</v>
      </c>
      <c r="G2009"/>
      <c r="H2009" t="s">
        <v>44075</v>
      </c>
      <c r="I2009" t="s">
        <v>51211</v>
      </c>
      <c r="J2009" t="s">
        <v>21588</v>
      </c>
      <c r="K2009" t="s">
        <v>565</v>
      </c>
      <c r="L2009" s="119" t="str">
        <f t="shared" si="124"/>
        <v>NA</v>
      </c>
      <c r="M2009" s="119"/>
      <c r="N2009" s="120" t="str">
        <f t="shared" si="125"/>
        <v>NA</v>
      </c>
      <c r="O2009" s="120"/>
      <c r="P2009"/>
      <c r="Q2009"/>
      <c r="R2009"/>
      <c r="S2009"/>
      <c r="T2009"/>
      <c r="U2009" t="s">
        <v>4036</v>
      </c>
      <c r="V2009" t="s">
        <v>4034</v>
      </c>
      <c r="W2009" t="s">
        <v>4035</v>
      </c>
      <c r="X2009" t="s">
        <v>634</v>
      </c>
      <c r="Y2009" t="s">
        <v>4037</v>
      </c>
      <c r="Z2009" t="s">
        <v>54</v>
      </c>
      <c r="AA2009"/>
      <c r="AB2009" t="s">
        <v>43450</v>
      </c>
      <c r="AC2009" t="s">
        <v>50674</v>
      </c>
      <c r="AD2009"/>
      <c r="AE2009" t="s">
        <v>565</v>
      </c>
      <c r="AF2009" s="119" t="str">
        <f t="shared" si="126"/>
        <v>NA</v>
      </c>
      <c r="AG2009" s="119"/>
      <c r="AH2009" s="119"/>
      <c r="AI2009" s="119"/>
      <c r="AJ2009" s="119" t="str">
        <f t="shared" si="127"/>
        <v>NA</v>
      </c>
      <c r="AK2009" s="190"/>
      <c r="AL2009" s="191"/>
    </row>
    <row r="2010" spans="1:38" x14ac:dyDescent="0.25">
      <c r="A2010" t="s">
        <v>21571</v>
      </c>
      <c r="B2010" t="s">
        <v>21569</v>
      </c>
      <c r="C2010" t="s">
        <v>21570</v>
      </c>
      <c r="D2010" t="s">
        <v>675</v>
      </c>
      <c r="E2010" t="s">
        <v>466</v>
      </c>
      <c r="F2010" t="s">
        <v>54</v>
      </c>
      <c r="G2010"/>
      <c r="H2010" t="s">
        <v>44075</v>
      </c>
      <c r="I2010" t="s">
        <v>51211</v>
      </c>
      <c r="J2010"/>
      <c r="K2010" t="s">
        <v>565</v>
      </c>
      <c r="L2010" s="119" t="str">
        <f t="shared" si="124"/>
        <v>NA</v>
      </c>
      <c r="M2010" s="119"/>
      <c r="N2010" s="120" t="str">
        <f t="shared" si="125"/>
        <v>NA</v>
      </c>
      <c r="O2010" s="120"/>
      <c r="P2010"/>
      <c r="Q2010"/>
      <c r="R2010"/>
      <c r="S2010"/>
      <c r="T2010"/>
      <c r="U2010" t="s">
        <v>4607</v>
      </c>
      <c r="V2010" t="s">
        <v>4605</v>
      </c>
      <c r="W2010" t="s">
        <v>4606</v>
      </c>
      <c r="X2010" t="s">
        <v>634</v>
      </c>
      <c r="Y2010" t="s">
        <v>4608</v>
      </c>
      <c r="Z2010" t="s">
        <v>54</v>
      </c>
      <c r="AA2010"/>
      <c r="AB2010" t="s">
        <v>43451</v>
      </c>
      <c r="AC2010" t="s">
        <v>50675</v>
      </c>
      <c r="AD2010" t="s">
        <v>4607</v>
      </c>
      <c r="AE2010" t="s">
        <v>565</v>
      </c>
      <c r="AF2010" s="119" t="str">
        <f t="shared" si="126"/>
        <v>NA</v>
      </c>
      <c r="AG2010" s="119"/>
      <c r="AH2010" s="119"/>
      <c r="AI2010" s="119"/>
      <c r="AJ2010" s="119" t="str">
        <f t="shared" si="127"/>
        <v>NA</v>
      </c>
      <c r="AK2010" s="190"/>
      <c r="AL2010" s="191"/>
    </row>
    <row r="2011" spans="1:38" x14ac:dyDescent="0.25">
      <c r="A2011" t="s">
        <v>15682</v>
      </c>
      <c r="B2011" t="s">
        <v>15680</v>
      </c>
      <c r="C2011" t="s">
        <v>15681</v>
      </c>
      <c r="D2011" t="s">
        <v>675</v>
      </c>
      <c r="E2011" t="s">
        <v>466</v>
      </c>
      <c r="F2011" t="s">
        <v>54</v>
      </c>
      <c r="G2011"/>
      <c r="H2011" t="s">
        <v>44076</v>
      </c>
      <c r="I2011" t="s">
        <v>51211</v>
      </c>
      <c r="J2011"/>
      <c r="K2011" t="s">
        <v>565</v>
      </c>
      <c r="L2011" s="119" t="str">
        <f t="shared" si="124"/>
        <v>NA</v>
      </c>
      <c r="M2011" s="119"/>
      <c r="N2011" s="120" t="str">
        <f t="shared" si="125"/>
        <v>NA</v>
      </c>
      <c r="O2011" s="120"/>
      <c r="P2011"/>
      <c r="Q2011"/>
      <c r="R2011"/>
      <c r="S2011"/>
      <c r="T2011"/>
      <c r="U2011" t="s">
        <v>4325</v>
      </c>
      <c r="V2011" t="s">
        <v>4323</v>
      </c>
      <c r="W2011" t="s">
        <v>4324</v>
      </c>
      <c r="X2011" t="s">
        <v>634</v>
      </c>
      <c r="Y2011" t="s">
        <v>857</v>
      </c>
      <c r="Z2011" t="s">
        <v>54</v>
      </c>
      <c r="AA2011"/>
      <c r="AB2011" t="s">
        <v>43452</v>
      </c>
      <c r="AC2011" t="s">
        <v>50676</v>
      </c>
      <c r="AD2011"/>
      <c r="AE2011" t="s">
        <v>565</v>
      </c>
      <c r="AF2011" s="119" t="str">
        <f t="shared" si="126"/>
        <v>NA</v>
      </c>
      <c r="AG2011" s="119"/>
      <c r="AH2011" s="119"/>
      <c r="AI2011" s="119"/>
      <c r="AJ2011" s="119" t="str">
        <f t="shared" si="127"/>
        <v>NA</v>
      </c>
      <c r="AK2011" s="190"/>
      <c r="AL2011" s="191"/>
    </row>
    <row r="2012" spans="1:38" x14ac:dyDescent="0.25">
      <c r="A2012" t="s">
        <v>7252</v>
      </c>
      <c r="B2012" t="s">
        <v>7250</v>
      </c>
      <c r="C2012" t="s">
        <v>7251</v>
      </c>
      <c r="D2012" t="s">
        <v>675</v>
      </c>
      <c r="E2012" t="s">
        <v>466</v>
      </c>
      <c r="F2012" t="s">
        <v>54</v>
      </c>
      <c r="G2012"/>
      <c r="H2012" t="s">
        <v>44075</v>
      </c>
      <c r="I2012" t="s">
        <v>51211</v>
      </c>
      <c r="J2012"/>
      <c r="K2012" t="s">
        <v>105</v>
      </c>
      <c r="L2012" s="119" t="str">
        <f t="shared" si="124"/>
        <v>NA</v>
      </c>
      <c r="M2012" s="119"/>
      <c r="N2012" s="120" t="str">
        <f t="shared" si="125"/>
        <v>NA</v>
      </c>
      <c r="O2012" s="120"/>
      <c r="P2012"/>
      <c r="Q2012"/>
      <c r="R2012"/>
      <c r="S2012"/>
      <c r="T2012"/>
      <c r="U2012" t="s">
        <v>5162</v>
      </c>
      <c r="V2012" t="s">
        <v>5160</v>
      </c>
      <c r="W2012" t="s">
        <v>5161</v>
      </c>
      <c r="X2012" t="s">
        <v>634</v>
      </c>
      <c r="Y2012" t="s">
        <v>1682</v>
      </c>
      <c r="Z2012" t="s">
        <v>54</v>
      </c>
      <c r="AA2012"/>
      <c r="AB2012" t="s">
        <v>43453</v>
      </c>
      <c r="AC2012" t="s">
        <v>50677</v>
      </c>
      <c r="AD2012" t="s">
        <v>5162</v>
      </c>
      <c r="AE2012" t="s">
        <v>565</v>
      </c>
      <c r="AF2012" s="119" t="str">
        <f t="shared" si="126"/>
        <v>NA</v>
      </c>
      <c r="AG2012" s="119"/>
      <c r="AH2012" s="119"/>
      <c r="AI2012" s="119"/>
      <c r="AJ2012" s="119" t="str">
        <f t="shared" si="127"/>
        <v>NA</v>
      </c>
      <c r="AK2012" s="190"/>
      <c r="AL2012" s="191"/>
    </row>
    <row r="2013" spans="1:38" x14ac:dyDescent="0.25">
      <c r="A2013" t="s">
        <v>7942</v>
      </c>
      <c r="B2013" t="s">
        <v>7940</v>
      </c>
      <c r="C2013" t="s">
        <v>7941</v>
      </c>
      <c r="D2013" t="s">
        <v>675</v>
      </c>
      <c r="E2013" t="s">
        <v>466</v>
      </c>
      <c r="F2013" t="s">
        <v>54</v>
      </c>
      <c r="G2013"/>
      <c r="H2013" t="s">
        <v>44077</v>
      </c>
      <c r="I2013" t="s">
        <v>51211</v>
      </c>
      <c r="J2013" t="s">
        <v>7943</v>
      </c>
      <c r="K2013" t="s">
        <v>105</v>
      </c>
      <c r="L2013" s="119" t="str">
        <f t="shared" si="124"/>
        <v>NA</v>
      </c>
      <c r="M2013" s="119"/>
      <c r="N2013" s="120" t="str">
        <f t="shared" si="125"/>
        <v>NA</v>
      </c>
      <c r="O2013" s="120"/>
      <c r="P2013"/>
      <c r="Q2013"/>
      <c r="R2013"/>
      <c r="S2013"/>
      <c r="T2013"/>
      <c r="U2013" t="s">
        <v>5063</v>
      </c>
      <c r="V2013" t="s">
        <v>5061</v>
      </c>
      <c r="W2013" t="s">
        <v>5062</v>
      </c>
      <c r="X2013" t="s">
        <v>634</v>
      </c>
      <c r="Y2013" t="s">
        <v>122</v>
      </c>
      <c r="Z2013" t="s">
        <v>54</v>
      </c>
      <c r="AA2013"/>
      <c r="AB2013" t="s">
        <v>43454</v>
      </c>
      <c r="AC2013" t="s">
        <v>50678</v>
      </c>
      <c r="AD2013" t="s">
        <v>5064</v>
      </c>
      <c r="AE2013" t="s">
        <v>565</v>
      </c>
      <c r="AF2013" s="119" t="str">
        <f t="shared" si="126"/>
        <v>NA</v>
      </c>
      <c r="AG2013" s="119"/>
      <c r="AH2013" s="119"/>
      <c r="AI2013" s="119"/>
      <c r="AJ2013" s="119" t="str">
        <f t="shared" si="127"/>
        <v>NA</v>
      </c>
      <c r="AK2013" s="190"/>
      <c r="AL2013" s="191"/>
    </row>
    <row r="2014" spans="1:38" x14ac:dyDescent="0.25">
      <c r="A2014" t="s">
        <v>6834</v>
      </c>
      <c r="B2014" t="s">
        <v>6832</v>
      </c>
      <c r="C2014" t="s">
        <v>6833</v>
      </c>
      <c r="D2014" t="s">
        <v>675</v>
      </c>
      <c r="E2014" t="s">
        <v>466</v>
      </c>
      <c r="F2014" t="s">
        <v>54</v>
      </c>
      <c r="G2014"/>
      <c r="H2014" t="s">
        <v>44075</v>
      </c>
      <c r="I2014" t="s">
        <v>51211</v>
      </c>
      <c r="J2014" t="s">
        <v>6835</v>
      </c>
      <c r="K2014" t="s">
        <v>105</v>
      </c>
      <c r="L2014" s="119" t="str">
        <f t="shared" si="124"/>
        <v>NA</v>
      </c>
      <c r="M2014" s="119"/>
      <c r="N2014" s="120" t="str">
        <f t="shared" si="125"/>
        <v>NA</v>
      </c>
      <c r="O2014" s="120"/>
      <c r="P2014"/>
      <c r="Q2014"/>
      <c r="R2014"/>
      <c r="S2014"/>
      <c r="T2014"/>
      <c r="U2014" t="s">
        <v>4233</v>
      </c>
      <c r="V2014" t="s">
        <v>4231</v>
      </c>
      <c r="W2014" t="s">
        <v>4232</v>
      </c>
      <c r="X2014" t="s">
        <v>634</v>
      </c>
      <c r="Y2014" t="s">
        <v>4234</v>
      </c>
      <c r="Z2014" t="s">
        <v>54</v>
      </c>
      <c r="AA2014"/>
      <c r="AB2014" t="s">
        <v>43455</v>
      </c>
      <c r="AC2014" t="s">
        <v>50679</v>
      </c>
      <c r="AD2014" t="s">
        <v>4233</v>
      </c>
      <c r="AE2014" t="s">
        <v>565</v>
      </c>
      <c r="AF2014" s="119" t="str">
        <f t="shared" si="126"/>
        <v>NA</v>
      </c>
      <c r="AG2014" s="119"/>
      <c r="AH2014" s="119"/>
      <c r="AI2014" s="119"/>
      <c r="AJ2014" s="119" t="str">
        <f t="shared" si="127"/>
        <v>NA</v>
      </c>
      <c r="AK2014" s="190"/>
      <c r="AL2014" s="191"/>
    </row>
    <row r="2015" spans="1:38" x14ac:dyDescent="0.25">
      <c r="A2015" t="s">
        <v>7977</v>
      </c>
      <c r="B2015" t="s">
        <v>7975</v>
      </c>
      <c r="C2015" t="s">
        <v>7976</v>
      </c>
      <c r="D2015" t="s">
        <v>675</v>
      </c>
      <c r="E2015" t="s">
        <v>466</v>
      </c>
      <c r="F2015" t="s">
        <v>54</v>
      </c>
      <c r="G2015"/>
      <c r="H2015" t="s">
        <v>44077</v>
      </c>
      <c r="I2015" t="s">
        <v>51211</v>
      </c>
      <c r="J2015" t="s">
        <v>7978</v>
      </c>
      <c r="K2015" t="s">
        <v>105</v>
      </c>
      <c r="L2015" s="119" t="str">
        <f t="shared" si="124"/>
        <v>NA</v>
      </c>
      <c r="M2015" s="119"/>
      <c r="N2015" s="120" t="str">
        <f t="shared" si="125"/>
        <v>NA</v>
      </c>
      <c r="O2015" s="120"/>
      <c r="P2015"/>
      <c r="Q2015"/>
      <c r="R2015"/>
      <c r="S2015"/>
      <c r="T2015"/>
      <c r="U2015" t="s">
        <v>4073</v>
      </c>
      <c r="V2015" t="s">
        <v>4217</v>
      </c>
      <c r="W2015" t="s">
        <v>4218</v>
      </c>
      <c r="X2015" t="s">
        <v>634</v>
      </c>
      <c r="Y2015" t="s">
        <v>944</v>
      </c>
      <c r="Z2015" t="s">
        <v>54</v>
      </c>
      <c r="AA2015"/>
      <c r="AB2015" t="s">
        <v>43456</v>
      </c>
      <c r="AC2015" t="s">
        <v>50680</v>
      </c>
      <c r="AD2015" t="s">
        <v>4073</v>
      </c>
      <c r="AE2015" t="s">
        <v>565</v>
      </c>
      <c r="AF2015" s="119" t="str">
        <f t="shared" si="126"/>
        <v>NA</v>
      </c>
      <c r="AG2015" s="119"/>
      <c r="AH2015" s="119"/>
      <c r="AI2015" s="119"/>
      <c r="AJ2015" s="119" t="str">
        <f t="shared" si="127"/>
        <v>NA</v>
      </c>
      <c r="AK2015" s="190"/>
      <c r="AL2015" s="191"/>
    </row>
    <row r="2016" spans="1:38" x14ac:dyDescent="0.25">
      <c r="A2016" t="s">
        <v>7243</v>
      </c>
      <c r="B2016" t="s">
        <v>7241</v>
      </c>
      <c r="C2016" t="s">
        <v>7242</v>
      </c>
      <c r="D2016" t="s">
        <v>675</v>
      </c>
      <c r="E2016" t="s">
        <v>466</v>
      </c>
      <c r="F2016" t="s">
        <v>54</v>
      </c>
      <c r="G2016"/>
      <c r="H2016" t="s">
        <v>44075</v>
      </c>
      <c r="I2016" t="s">
        <v>51211</v>
      </c>
      <c r="J2016" t="s">
        <v>7244</v>
      </c>
      <c r="K2016" t="s">
        <v>105</v>
      </c>
      <c r="L2016" s="119" t="str">
        <f t="shared" si="124"/>
        <v>NA</v>
      </c>
      <c r="M2016" s="119"/>
      <c r="N2016" s="120" t="str">
        <f t="shared" si="125"/>
        <v>NA</v>
      </c>
      <c r="O2016" s="120"/>
      <c r="P2016"/>
      <c r="Q2016"/>
      <c r="R2016"/>
      <c r="S2016"/>
      <c r="T2016"/>
      <c r="U2016" t="s">
        <v>5186</v>
      </c>
      <c r="V2016" t="s">
        <v>5184</v>
      </c>
      <c r="W2016" t="s">
        <v>5185</v>
      </c>
      <c r="X2016" t="s">
        <v>634</v>
      </c>
      <c r="Y2016" t="s">
        <v>5187</v>
      </c>
      <c r="Z2016" t="s">
        <v>54</v>
      </c>
      <c r="AA2016"/>
      <c r="AB2016" t="s">
        <v>43457</v>
      </c>
      <c r="AC2016" t="s">
        <v>50681</v>
      </c>
      <c r="AD2016" t="s">
        <v>5188</v>
      </c>
      <c r="AE2016" t="s">
        <v>565</v>
      </c>
      <c r="AF2016" s="119" t="str">
        <f t="shared" si="126"/>
        <v>NA</v>
      </c>
      <c r="AG2016" s="119"/>
      <c r="AH2016" s="119"/>
      <c r="AI2016" s="119"/>
      <c r="AJ2016" s="119" t="str">
        <f t="shared" si="127"/>
        <v>NA</v>
      </c>
      <c r="AK2016" s="190"/>
      <c r="AL2016" s="191"/>
    </row>
    <row r="2017" spans="1:38" x14ac:dyDescent="0.25">
      <c r="A2017" t="s">
        <v>7861</v>
      </c>
      <c r="B2017" t="s">
        <v>7859</v>
      </c>
      <c r="C2017" t="s">
        <v>7860</v>
      </c>
      <c r="D2017" t="s">
        <v>675</v>
      </c>
      <c r="E2017" t="s">
        <v>466</v>
      </c>
      <c r="F2017" t="s">
        <v>54</v>
      </c>
      <c r="G2017"/>
      <c r="H2017" t="s">
        <v>44077</v>
      </c>
      <c r="I2017" t="s">
        <v>51211</v>
      </c>
      <c r="J2017" t="s">
        <v>7862</v>
      </c>
      <c r="K2017" t="s">
        <v>105</v>
      </c>
      <c r="L2017" s="119" t="str">
        <f t="shared" si="124"/>
        <v>NA</v>
      </c>
      <c r="M2017" s="119"/>
      <c r="N2017" s="120" t="str">
        <f t="shared" si="125"/>
        <v>NA</v>
      </c>
      <c r="O2017" s="120"/>
      <c r="P2017"/>
      <c r="Q2017"/>
      <c r="R2017"/>
      <c r="S2017"/>
      <c r="T2017"/>
      <c r="U2017" t="s">
        <v>4455</v>
      </c>
      <c r="V2017" t="s">
        <v>4453</v>
      </c>
      <c r="W2017" t="s">
        <v>4454</v>
      </c>
      <c r="X2017" t="s">
        <v>634</v>
      </c>
      <c r="Y2017" t="s">
        <v>4456</v>
      </c>
      <c r="Z2017" t="s">
        <v>54</v>
      </c>
      <c r="AA2017"/>
      <c r="AB2017" t="s">
        <v>43458</v>
      </c>
      <c r="AC2017" t="s">
        <v>50682</v>
      </c>
      <c r="AD2017" t="s">
        <v>4455</v>
      </c>
      <c r="AE2017" t="s">
        <v>565</v>
      </c>
      <c r="AF2017" s="119" t="str">
        <f t="shared" si="126"/>
        <v>NA</v>
      </c>
      <c r="AG2017" s="119"/>
      <c r="AH2017" s="119"/>
      <c r="AI2017" s="119"/>
      <c r="AJ2017" s="119" t="str">
        <f t="shared" si="127"/>
        <v>NA</v>
      </c>
      <c r="AK2017" s="190"/>
      <c r="AL2017" s="191"/>
    </row>
    <row r="2018" spans="1:38" x14ac:dyDescent="0.25">
      <c r="A2018" t="s">
        <v>7025</v>
      </c>
      <c r="B2018" t="s">
        <v>7023</v>
      </c>
      <c r="C2018" t="s">
        <v>7024</v>
      </c>
      <c r="D2018" t="s">
        <v>675</v>
      </c>
      <c r="E2018" t="s">
        <v>466</v>
      </c>
      <c r="F2018" t="s">
        <v>54</v>
      </c>
      <c r="G2018"/>
      <c r="H2018" t="s">
        <v>44075</v>
      </c>
      <c r="I2018" t="s">
        <v>51211</v>
      </c>
      <c r="J2018"/>
      <c r="K2018" t="s">
        <v>105</v>
      </c>
      <c r="L2018" s="119" t="str">
        <f t="shared" si="124"/>
        <v>NA</v>
      </c>
      <c r="M2018" s="119"/>
      <c r="N2018" s="120" t="str">
        <f t="shared" si="125"/>
        <v>NA</v>
      </c>
      <c r="O2018" s="120"/>
      <c r="P2018"/>
      <c r="Q2018"/>
      <c r="R2018"/>
      <c r="S2018"/>
      <c r="T2018"/>
      <c r="U2018" t="s">
        <v>4463</v>
      </c>
      <c r="V2018" t="s">
        <v>4461</v>
      </c>
      <c r="W2018" t="s">
        <v>4462</v>
      </c>
      <c r="X2018" t="s">
        <v>634</v>
      </c>
      <c r="Y2018" t="s">
        <v>4464</v>
      </c>
      <c r="Z2018" t="s">
        <v>54</v>
      </c>
      <c r="AA2018"/>
      <c r="AB2018" t="s">
        <v>43459</v>
      </c>
      <c r="AC2018" t="s">
        <v>50683</v>
      </c>
      <c r="AD2018" t="s">
        <v>4465</v>
      </c>
      <c r="AE2018" t="s">
        <v>565</v>
      </c>
      <c r="AF2018" s="119" t="str">
        <f t="shared" si="126"/>
        <v>NA</v>
      </c>
      <c r="AG2018" s="119"/>
      <c r="AH2018" s="119"/>
      <c r="AI2018" s="119"/>
      <c r="AJ2018" s="119" t="str">
        <f t="shared" si="127"/>
        <v>NA</v>
      </c>
      <c r="AK2018" s="190"/>
      <c r="AL2018" s="191"/>
    </row>
    <row r="2019" spans="1:38" x14ac:dyDescent="0.25">
      <c r="A2019" t="s">
        <v>7981</v>
      </c>
      <c r="B2019" t="s">
        <v>7979</v>
      </c>
      <c r="C2019" t="s">
        <v>7980</v>
      </c>
      <c r="D2019" t="s">
        <v>675</v>
      </c>
      <c r="E2019" t="s">
        <v>7982</v>
      </c>
      <c r="F2019" t="s">
        <v>54</v>
      </c>
      <c r="G2019"/>
      <c r="H2019" t="s">
        <v>44078</v>
      </c>
      <c r="I2019" t="s">
        <v>51212</v>
      </c>
      <c r="J2019" t="s">
        <v>7983</v>
      </c>
      <c r="K2019" t="s">
        <v>105</v>
      </c>
      <c r="L2019" s="119" t="str">
        <f t="shared" si="124"/>
        <v>NA</v>
      </c>
      <c r="M2019" s="119"/>
      <c r="N2019" s="120" t="str">
        <f t="shared" si="125"/>
        <v>NA</v>
      </c>
      <c r="O2019" s="120"/>
      <c r="P2019"/>
      <c r="Q2019"/>
      <c r="R2019"/>
      <c r="S2019"/>
      <c r="T2019"/>
      <c r="U2019" t="s">
        <v>5751</v>
      </c>
      <c r="V2019" t="s">
        <v>5750</v>
      </c>
      <c r="W2019" t="s">
        <v>4988</v>
      </c>
      <c r="X2019" t="s">
        <v>634</v>
      </c>
      <c r="Y2019" t="s">
        <v>2619</v>
      </c>
      <c r="Z2019" t="s">
        <v>54</v>
      </c>
      <c r="AA2019"/>
      <c r="AB2019" t="s">
        <v>43460</v>
      </c>
      <c r="AC2019" t="s">
        <v>50684</v>
      </c>
      <c r="AD2019" t="s">
        <v>5751</v>
      </c>
      <c r="AE2019" t="s">
        <v>565</v>
      </c>
      <c r="AF2019" s="119" t="str">
        <f t="shared" si="126"/>
        <v>NA</v>
      </c>
      <c r="AG2019" s="119"/>
      <c r="AH2019" s="119"/>
      <c r="AI2019" s="119"/>
      <c r="AJ2019" s="119" t="str">
        <f t="shared" si="127"/>
        <v>NA</v>
      </c>
      <c r="AK2019" s="190"/>
      <c r="AL2019" s="191"/>
    </row>
    <row r="2020" spans="1:38" x14ac:dyDescent="0.25">
      <c r="A2020" t="s">
        <v>21436</v>
      </c>
      <c r="B2020" t="s">
        <v>21434</v>
      </c>
      <c r="C2020" t="s">
        <v>21435</v>
      </c>
      <c r="D2020" t="s">
        <v>675</v>
      </c>
      <c r="E2020" t="s">
        <v>21437</v>
      </c>
      <c r="F2020" t="s">
        <v>54</v>
      </c>
      <c r="G2020"/>
      <c r="H2020" t="s">
        <v>44079</v>
      </c>
      <c r="I2020" t="s">
        <v>51213</v>
      </c>
      <c r="J2020"/>
      <c r="K2020" t="s">
        <v>565</v>
      </c>
      <c r="L2020" s="119" t="str">
        <f t="shared" si="124"/>
        <v>NA</v>
      </c>
      <c r="M2020" s="119"/>
      <c r="N2020" s="120" t="str">
        <f t="shared" si="125"/>
        <v>NA</v>
      </c>
      <c r="O2020" s="120"/>
      <c r="P2020"/>
      <c r="Q2020"/>
      <c r="R2020"/>
      <c r="S2020"/>
      <c r="T2020"/>
      <c r="U2020" t="s">
        <v>5118</v>
      </c>
      <c r="V2020" t="s">
        <v>5117</v>
      </c>
      <c r="W2020" t="s">
        <v>4988</v>
      </c>
      <c r="X2020" t="s">
        <v>634</v>
      </c>
      <c r="Y2020" t="s">
        <v>5119</v>
      </c>
      <c r="Z2020" t="s">
        <v>54</v>
      </c>
      <c r="AA2020"/>
      <c r="AB2020" t="s">
        <v>43461</v>
      </c>
      <c r="AC2020" t="s">
        <v>50685</v>
      </c>
      <c r="AD2020" t="s">
        <v>5118</v>
      </c>
      <c r="AE2020" t="s">
        <v>565</v>
      </c>
      <c r="AF2020" s="119" t="str">
        <f t="shared" si="126"/>
        <v>NA</v>
      </c>
      <c r="AG2020" s="119"/>
      <c r="AH2020" s="119"/>
      <c r="AI2020" s="119"/>
      <c r="AJ2020" s="119" t="str">
        <f t="shared" si="127"/>
        <v>NA</v>
      </c>
      <c r="AK2020" s="190"/>
      <c r="AL2020" s="191"/>
    </row>
    <row r="2021" spans="1:38" x14ac:dyDescent="0.25">
      <c r="A2021" t="s">
        <v>21440</v>
      </c>
      <c r="B2021" t="s">
        <v>21438</v>
      </c>
      <c r="C2021" t="s">
        <v>21439</v>
      </c>
      <c r="D2021" t="s">
        <v>675</v>
      </c>
      <c r="E2021" t="s">
        <v>21441</v>
      </c>
      <c r="F2021" t="s">
        <v>54</v>
      </c>
      <c r="G2021"/>
      <c r="H2021" t="s">
        <v>44080</v>
      </c>
      <c r="I2021" t="s">
        <v>51214</v>
      </c>
      <c r="J2021"/>
      <c r="K2021" t="s">
        <v>565</v>
      </c>
      <c r="L2021" s="119" t="str">
        <f t="shared" si="124"/>
        <v>NA</v>
      </c>
      <c r="M2021" s="119"/>
      <c r="N2021" s="120" t="str">
        <f t="shared" si="125"/>
        <v>NA</v>
      </c>
      <c r="O2021" s="120"/>
      <c r="P2021"/>
      <c r="Q2021"/>
      <c r="R2021"/>
      <c r="S2021"/>
      <c r="T2021"/>
      <c r="U2021" t="s">
        <v>4459</v>
      </c>
      <c r="V2021" t="s">
        <v>4457</v>
      </c>
      <c r="W2021" t="s">
        <v>4458</v>
      </c>
      <c r="X2021" t="s">
        <v>634</v>
      </c>
      <c r="Y2021" t="s">
        <v>4460</v>
      </c>
      <c r="Z2021" t="s">
        <v>54</v>
      </c>
      <c r="AA2021"/>
      <c r="AB2021" t="s">
        <v>43462</v>
      </c>
      <c r="AC2021" t="s">
        <v>50686</v>
      </c>
      <c r="AD2021" t="s">
        <v>4459</v>
      </c>
      <c r="AE2021" t="s">
        <v>565</v>
      </c>
      <c r="AF2021" s="119" t="str">
        <f t="shared" si="126"/>
        <v>NA</v>
      </c>
      <c r="AG2021" s="119"/>
      <c r="AH2021" s="119"/>
      <c r="AI2021" s="119"/>
      <c r="AJ2021" s="119" t="str">
        <f t="shared" si="127"/>
        <v>NA</v>
      </c>
      <c r="AK2021" s="190"/>
      <c r="AL2021" s="191"/>
    </row>
    <row r="2022" spans="1:38" x14ac:dyDescent="0.25">
      <c r="A2022" t="s">
        <v>21531</v>
      </c>
      <c r="B2022" t="s">
        <v>21529</v>
      </c>
      <c r="C2022" t="s">
        <v>21530</v>
      </c>
      <c r="D2022" t="s">
        <v>675</v>
      </c>
      <c r="E2022" t="s">
        <v>5600</v>
      </c>
      <c r="F2022" t="s">
        <v>54</v>
      </c>
      <c r="G2022"/>
      <c r="H2022" t="s">
        <v>44081</v>
      </c>
      <c r="I2022" t="s">
        <v>51215</v>
      </c>
      <c r="J2022"/>
      <c r="K2022" t="s">
        <v>565</v>
      </c>
      <c r="L2022" s="119" t="str">
        <f t="shared" si="124"/>
        <v>NA</v>
      </c>
      <c r="M2022" s="119"/>
      <c r="N2022" s="120" t="str">
        <f t="shared" si="125"/>
        <v>NA</v>
      </c>
      <c r="O2022" s="120"/>
      <c r="P2022"/>
      <c r="Q2022"/>
      <c r="R2022"/>
      <c r="S2022"/>
      <c r="T2022"/>
      <c r="U2022" t="s">
        <v>4012</v>
      </c>
      <c r="V2022" t="s">
        <v>4010</v>
      </c>
      <c r="W2022" t="s">
        <v>4011</v>
      </c>
      <c r="X2022" t="s">
        <v>634</v>
      </c>
      <c r="Y2022" t="s">
        <v>4013</v>
      </c>
      <c r="Z2022" t="s">
        <v>54</v>
      </c>
      <c r="AA2022"/>
      <c r="AB2022" t="s">
        <v>43463</v>
      </c>
      <c r="AC2022" t="s">
        <v>50687</v>
      </c>
      <c r="AD2022" t="s">
        <v>4014</v>
      </c>
      <c r="AE2022" t="s">
        <v>565</v>
      </c>
      <c r="AF2022" s="119" t="str">
        <f t="shared" si="126"/>
        <v>NA</v>
      </c>
      <c r="AG2022" s="119"/>
      <c r="AH2022" s="119"/>
      <c r="AI2022" s="119"/>
      <c r="AJ2022" s="119" t="str">
        <f t="shared" si="127"/>
        <v>NA</v>
      </c>
      <c r="AK2022" s="190"/>
      <c r="AL2022" s="191"/>
    </row>
    <row r="2023" spans="1:38" x14ac:dyDescent="0.25">
      <c r="A2023" t="s">
        <v>7247</v>
      </c>
      <c r="B2023" t="s">
        <v>7245</v>
      </c>
      <c r="C2023" t="s">
        <v>7246</v>
      </c>
      <c r="D2023" t="s">
        <v>675</v>
      </c>
      <c r="E2023" t="s">
        <v>7248</v>
      </c>
      <c r="F2023" t="s">
        <v>54</v>
      </c>
      <c r="G2023"/>
      <c r="H2023" t="s">
        <v>44082</v>
      </c>
      <c r="I2023" t="s">
        <v>51216</v>
      </c>
      <c r="J2023" t="s">
        <v>7249</v>
      </c>
      <c r="K2023" t="s">
        <v>105</v>
      </c>
      <c r="L2023" s="119" t="str">
        <f t="shared" si="124"/>
        <v>NA</v>
      </c>
      <c r="M2023" s="119"/>
      <c r="N2023" s="120" t="str">
        <f t="shared" si="125"/>
        <v>NA</v>
      </c>
      <c r="O2023" s="120"/>
      <c r="P2023"/>
      <c r="Q2023"/>
      <c r="R2023"/>
      <c r="S2023"/>
      <c r="T2023"/>
      <c r="U2023" t="s">
        <v>4295</v>
      </c>
      <c r="V2023" t="s">
        <v>4293</v>
      </c>
      <c r="W2023" t="s">
        <v>4294</v>
      </c>
      <c r="X2023" t="s">
        <v>634</v>
      </c>
      <c r="Y2023" t="s">
        <v>272</v>
      </c>
      <c r="Z2023" t="s">
        <v>54</v>
      </c>
      <c r="AA2023"/>
      <c r="AB2023" t="s">
        <v>43464</v>
      </c>
      <c r="AC2023" t="s">
        <v>50688</v>
      </c>
      <c r="AD2023"/>
      <c r="AE2023" t="s">
        <v>565</v>
      </c>
      <c r="AF2023" s="119" t="str">
        <f t="shared" si="126"/>
        <v>NA</v>
      </c>
      <c r="AG2023" s="119"/>
      <c r="AH2023" s="119"/>
      <c r="AI2023" s="119"/>
      <c r="AJ2023" s="119" t="str">
        <f t="shared" si="127"/>
        <v>NA</v>
      </c>
      <c r="AK2023" s="190"/>
      <c r="AL2023" s="191"/>
    </row>
    <row r="2024" spans="1:38" x14ac:dyDescent="0.25">
      <c r="A2024" t="s">
        <v>10828</v>
      </c>
      <c r="B2024" t="s">
        <v>10826</v>
      </c>
      <c r="C2024" t="s">
        <v>10827</v>
      </c>
      <c r="D2024" t="s">
        <v>675</v>
      </c>
      <c r="E2024" t="s">
        <v>10829</v>
      </c>
      <c r="F2024" t="s">
        <v>54</v>
      </c>
      <c r="G2024"/>
      <c r="H2024" t="s">
        <v>44083</v>
      </c>
      <c r="I2024" t="s">
        <v>51217</v>
      </c>
      <c r="J2024"/>
      <c r="K2024" t="s">
        <v>105</v>
      </c>
      <c r="L2024" s="119" t="str">
        <f t="shared" si="124"/>
        <v>NA</v>
      </c>
      <c r="M2024" s="119"/>
      <c r="N2024" s="120" t="str">
        <f t="shared" si="125"/>
        <v>NA</v>
      </c>
      <c r="O2024" s="120"/>
      <c r="P2024"/>
      <c r="Q2024"/>
      <c r="R2024"/>
      <c r="S2024"/>
      <c r="T2024"/>
      <c r="U2024" t="s">
        <v>5697</v>
      </c>
      <c r="V2024" t="s">
        <v>5695</v>
      </c>
      <c r="W2024" t="s">
        <v>5696</v>
      </c>
      <c r="X2024" t="s">
        <v>634</v>
      </c>
      <c r="Y2024" t="s">
        <v>5698</v>
      </c>
      <c r="Z2024" t="s">
        <v>54</v>
      </c>
      <c r="AA2024"/>
      <c r="AB2024" t="s">
        <v>43465</v>
      </c>
      <c r="AC2024" t="s">
        <v>50689</v>
      </c>
      <c r="AD2024" t="s">
        <v>5697</v>
      </c>
      <c r="AE2024" t="s">
        <v>565</v>
      </c>
      <c r="AF2024" s="119" t="str">
        <f t="shared" si="126"/>
        <v>NA</v>
      </c>
      <c r="AG2024" s="119"/>
      <c r="AH2024" s="119"/>
      <c r="AI2024" s="119"/>
      <c r="AJ2024" s="119" t="str">
        <f t="shared" si="127"/>
        <v>NA</v>
      </c>
      <c r="AK2024" s="190"/>
      <c r="AL2024" s="191"/>
    </row>
    <row r="2025" spans="1:38" x14ac:dyDescent="0.25">
      <c r="A2025" t="s">
        <v>21549</v>
      </c>
      <c r="B2025" t="s">
        <v>21547</v>
      </c>
      <c r="C2025" t="s">
        <v>21548</v>
      </c>
      <c r="D2025" t="s">
        <v>675</v>
      </c>
      <c r="E2025" t="s">
        <v>21550</v>
      </c>
      <c r="F2025" t="s">
        <v>54</v>
      </c>
      <c r="G2025"/>
      <c r="H2025" t="s">
        <v>44084</v>
      </c>
      <c r="I2025" t="s">
        <v>51218</v>
      </c>
      <c r="J2025"/>
      <c r="K2025" t="s">
        <v>565</v>
      </c>
      <c r="L2025" s="119" t="str">
        <f t="shared" si="124"/>
        <v>NA</v>
      </c>
      <c r="M2025" s="119"/>
      <c r="N2025" s="120" t="str">
        <f t="shared" si="125"/>
        <v>NA</v>
      </c>
      <c r="O2025" s="120"/>
      <c r="P2025"/>
      <c r="Q2025"/>
      <c r="R2025"/>
      <c r="S2025"/>
      <c r="T2025"/>
      <c r="U2025" t="s">
        <v>5293</v>
      </c>
      <c r="V2025" t="s">
        <v>5291</v>
      </c>
      <c r="W2025" t="s">
        <v>5292</v>
      </c>
      <c r="X2025" t="s">
        <v>634</v>
      </c>
      <c r="Y2025" t="s">
        <v>5294</v>
      </c>
      <c r="Z2025" t="s">
        <v>54</v>
      </c>
      <c r="AA2025"/>
      <c r="AB2025" t="s">
        <v>43466</v>
      </c>
      <c r="AC2025" t="s">
        <v>50690</v>
      </c>
      <c r="AD2025"/>
      <c r="AE2025" t="s">
        <v>565</v>
      </c>
      <c r="AF2025" s="119" t="str">
        <f t="shared" si="126"/>
        <v>NA</v>
      </c>
      <c r="AG2025" s="119"/>
      <c r="AH2025" s="119"/>
      <c r="AI2025" s="119"/>
      <c r="AJ2025" s="119" t="str">
        <f t="shared" si="127"/>
        <v>NA</v>
      </c>
      <c r="AK2025" s="190"/>
      <c r="AL2025" s="191"/>
    </row>
    <row r="2026" spans="1:38" x14ac:dyDescent="0.25">
      <c r="A2026" t="s">
        <v>21276</v>
      </c>
      <c r="B2026" t="s">
        <v>21274</v>
      </c>
      <c r="C2026" t="s">
        <v>21275</v>
      </c>
      <c r="D2026" t="s">
        <v>675</v>
      </c>
      <c r="E2026" t="s">
        <v>21277</v>
      </c>
      <c r="F2026" t="s">
        <v>54</v>
      </c>
      <c r="G2026"/>
      <c r="H2026" t="s">
        <v>44085</v>
      </c>
      <c r="I2026" t="s">
        <v>51219</v>
      </c>
      <c r="J2026"/>
      <c r="K2026" t="s">
        <v>565</v>
      </c>
      <c r="L2026" s="119" t="str">
        <f t="shared" si="124"/>
        <v>NA</v>
      </c>
      <c r="M2026" s="119"/>
      <c r="N2026" s="120" t="str">
        <f t="shared" si="125"/>
        <v>NA</v>
      </c>
      <c r="O2026" s="120"/>
      <c r="P2026"/>
      <c r="Q2026"/>
      <c r="R2026"/>
      <c r="S2026"/>
      <c r="T2026"/>
      <c r="U2026" t="s">
        <v>5506</v>
      </c>
      <c r="V2026" t="s">
        <v>5504</v>
      </c>
      <c r="W2026" t="s">
        <v>5505</v>
      </c>
      <c r="X2026" t="s">
        <v>634</v>
      </c>
      <c r="Y2026" t="s">
        <v>471</v>
      </c>
      <c r="Z2026" t="s">
        <v>54</v>
      </c>
      <c r="AA2026"/>
      <c r="AB2026" t="s">
        <v>43467</v>
      </c>
      <c r="AC2026" t="s">
        <v>50691</v>
      </c>
      <c r="AD2026"/>
      <c r="AE2026" t="s">
        <v>565</v>
      </c>
      <c r="AF2026" s="119" t="str">
        <f t="shared" si="126"/>
        <v>NA</v>
      </c>
      <c r="AG2026" s="119"/>
      <c r="AH2026" s="119"/>
      <c r="AI2026" s="119"/>
      <c r="AJ2026" s="119" t="str">
        <f t="shared" si="127"/>
        <v>NA</v>
      </c>
      <c r="AK2026" s="190"/>
      <c r="AL2026" s="191"/>
    </row>
    <row r="2027" spans="1:38" x14ac:dyDescent="0.25">
      <c r="A2027" t="s">
        <v>7892</v>
      </c>
      <c r="B2027" t="s">
        <v>7890</v>
      </c>
      <c r="C2027" t="s">
        <v>7891</v>
      </c>
      <c r="D2027" t="s">
        <v>675</v>
      </c>
      <c r="E2027" t="s">
        <v>2529</v>
      </c>
      <c r="F2027" t="s">
        <v>54</v>
      </c>
      <c r="G2027"/>
      <c r="H2027" t="s">
        <v>44086</v>
      </c>
      <c r="I2027" t="s">
        <v>51220</v>
      </c>
      <c r="J2027" t="s">
        <v>7893</v>
      </c>
      <c r="K2027" t="s">
        <v>105</v>
      </c>
      <c r="L2027" s="119" t="str">
        <f t="shared" si="124"/>
        <v>NA</v>
      </c>
      <c r="M2027" s="119"/>
      <c r="N2027" s="120" t="str">
        <f t="shared" si="125"/>
        <v>NA</v>
      </c>
      <c r="O2027" s="120"/>
      <c r="P2027"/>
      <c r="Q2027"/>
      <c r="R2027"/>
      <c r="S2027"/>
      <c r="T2027"/>
      <c r="U2027" t="s">
        <v>4395</v>
      </c>
      <c r="V2027" t="s">
        <v>4393</v>
      </c>
      <c r="W2027" t="s">
        <v>4394</v>
      </c>
      <c r="X2027" t="s">
        <v>634</v>
      </c>
      <c r="Y2027" t="s">
        <v>471</v>
      </c>
      <c r="Z2027" t="s">
        <v>54</v>
      </c>
      <c r="AA2027"/>
      <c r="AB2027" t="s">
        <v>43467</v>
      </c>
      <c r="AC2027" t="s">
        <v>50691</v>
      </c>
      <c r="AD2027"/>
      <c r="AE2027" t="s">
        <v>565</v>
      </c>
      <c r="AF2027" s="119" t="str">
        <f t="shared" si="126"/>
        <v>NA</v>
      </c>
      <c r="AG2027" s="119"/>
      <c r="AH2027" s="119"/>
      <c r="AI2027" s="119"/>
      <c r="AJ2027" s="119" t="str">
        <f t="shared" si="127"/>
        <v>NA</v>
      </c>
      <c r="AK2027" s="190"/>
      <c r="AL2027" s="191"/>
    </row>
    <row r="2028" spans="1:38" x14ac:dyDescent="0.25">
      <c r="A2028" t="s">
        <v>8058</v>
      </c>
      <c r="B2028" t="s">
        <v>8056</v>
      </c>
      <c r="C2028" t="s">
        <v>8057</v>
      </c>
      <c r="D2028" t="s">
        <v>675</v>
      </c>
      <c r="E2028" t="s">
        <v>2529</v>
      </c>
      <c r="F2028" t="s">
        <v>54</v>
      </c>
      <c r="G2028"/>
      <c r="H2028" t="s">
        <v>44086</v>
      </c>
      <c r="I2028" t="s">
        <v>51220</v>
      </c>
      <c r="J2028" t="s">
        <v>8059</v>
      </c>
      <c r="K2028" t="s">
        <v>105</v>
      </c>
      <c r="L2028" s="119" t="str">
        <f t="shared" si="124"/>
        <v>NA</v>
      </c>
      <c r="M2028" s="119"/>
      <c r="N2028" s="120" t="str">
        <f t="shared" si="125"/>
        <v>NA</v>
      </c>
      <c r="O2028" s="120"/>
      <c r="P2028"/>
      <c r="Q2028"/>
      <c r="R2028"/>
      <c r="S2028"/>
      <c r="T2028"/>
      <c r="U2028" t="s">
        <v>4249</v>
      </c>
      <c r="V2028" t="s">
        <v>4247</v>
      </c>
      <c r="W2028" t="s">
        <v>4248</v>
      </c>
      <c r="X2028" t="s">
        <v>634</v>
      </c>
      <c r="Y2028" t="s">
        <v>1154</v>
      </c>
      <c r="Z2028" t="s">
        <v>54</v>
      </c>
      <c r="AA2028"/>
      <c r="AB2028" t="s">
        <v>43468</v>
      </c>
      <c r="AC2028" t="s">
        <v>50692</v>
      </c>
      <c r="AD2028" t="s">
        <v>4249</v>
      </c>
      <c r="AE2028" t="s">
        <v>565</v>
      </c>
      <c r="AF2028" s="119" t="str">
        <f t="shared" si="126"/>
        <v>NA</v>
      </c>
      <c r="AG2028" s="119"/>
      <c r="AH2028" s="119"/>
      <c r="AI2028" s="119"/>
      <c r="AJ2028" s="119" t="str">
        <f t="shared" si="127"/>
        <v>NA</v>
      </c>
      <c r="AK2028" s="190"/>
      <c r="AL2028" s="191"/>
    </row>
    <row r="2029" spans="1:38" x14ac:dyDescent="0.25">
      <c r="A2029" t="s">
        <v>6994</v>
      </c>
      <c r="B2029" t="s">
        <v>6993</v>
      </c>
      <c r="C2029" t="s">
        <v>6985</v>
      </c>
      <c r="D2029" t="s">
        <v>675</v>
      </c>
      <c r="E2029" t="s">
        <v>3944</v>
      </c>
      <c r="F2029" t="s">
        <v>54</v>
      </c>
      <c r="G2029"/>
      <c r="H2029" t="s">
        <v>44087</v>
      </c>
      <c r="I2029" t="s">
        <v>51221</v>
      </c>
      <c r="J2029" t="s">
        <v>6995</v>
      </c>
      <c r="K2029" t="s">
        <v>565</v>
      </c>
      <c r="L2029" s="119" t="str">
        <f t="shared" si="124"/>
        <v>NA</v>
      </c>
      <c r="M2029" s="119"/>
      <c r="N2029" s="120" t="str">
        <f t="shared" si="125"/>
        <v>NA</v>
      </c>
      <c r="O2029" s="120"/>
      <c r="P2029"/>
      <c r="Q2029"/>
      <c r="R2029"/>
      <c r="S2029"/>
      <c r="T2029"/>
      <c r="U2029" t="s">
        <v>4449</v>
      </c>
      <c r="V2029" t="s">
        <v>4447</v>
      </c>
      <c r="W2029" t="s">
        <v>4448</v>
      </c>
      <c r="X2029" t="s">
        <v>634</v>
      </c>
      <c r="Y2029" t="s">
        <v>1154</v>
      </c>
      <c r="Z2029" t="s">
        <v>54</v>
      </c>
      <c r="AA2029"/>
      <c r="AB2029" t="s">
        <v>43468</v>
      </c>
      <c r="AC2029" t="s">
        <v>50692</v>
      </c>
      <c r="AD2029" t="s">
        <v>4449</v>
      </c>
      <c r="AE2029" t="s">
        <v>565</v>
      </c>
      <c r="AF2029" s="119" t="str">
        <f t="shared" si="126"/>
        <v>NA</v>
      </c>
      <c r="AG2029" s="119"/>
      <c r="AH2029" s="119"/>
      <c r="AI2029" s="119"/>
      <c r="AJ2029" s="119" t="str">
        <f t="shared" si="127"/>
        <v>NA</v>
      </c>
      <c r="AK2029" s="190"/>
      <c r="AL2029" s="191"/>
    </row>
    <row r="2030" spans="1:38" x14ac:dyDescent="0.25">
      <c r="A2030" t="s">
        <v>21386</v>
      </c>
      <c r="B2030" t="s">
        <v>21384</v>
      </c>
      <c r="C2030" t="s">
        <v>21385</v>
      </c>
      <c r="D2030" t="s">
        <v>675</v>
      </c>
      <c r="E2030" t="s">
        <v>3944</v>
      </c>
      <c r="F2030" t="s">
        <v>54</v>
      </c>
      <c r="G2030"/>
      <c r="H2030" t="s">
        <v>44087</v>
      </c>
      <c r="I2030" t="s">
        <v>51221</v>
      </c>
      <c r="J2030" t="s">
        <v>21387</v>
      </c>
      <c r="K2030" t="s">
        <v>565</v>
      </c>
      <c r="L2030" s="119" t="str">
        <f t="shared" si="124"/>
        <v>NA</v>
      </c>
      <c r="M2030" s="119"/>
      <c r="N2030" s="120" t="str">
        <f t="shared" si="125"/>
        <v>NA</v>
      </c>
      <c r="O2030" s="120"/>
      <c r="P2030"/>
      <c r="Q2030"/>
      <c r="R2030"/>
      <c r="S2030"/>
      <c r="T2030"/>
      <c r="U2030" t="s">
        <v>3965</v>
      </c>
      <c r="V2030" t="s">
        <v>3963</v>
      </c>
      <c r="W2030" t="s">
        <v>3964</v>
      </c>
      <c r="X2030" t="s">
        <v>634</v>
      </c>
      <c r="Y2030" t="s">
        <v>3966</v>
      </c>
      <c r="Z2030" t="s">
        <v>54</v>
      </c>
      <c r="AA2030"/>
      <c r="AB2030" t="s">
        <v>43469</v>
      </c>
      <c r="AC2030" t="s">
        <v>50693</v>
      </c>
      <c r="AD2030" t="s">
        <v>3965</v>
      </c>
      <c r="AE2030" t="s">
        <v>565</v>
      </c>
      <c r="AF2030" s="119" t="str">
        <f t="shared" si="126"/>
        <v>NA</v>
      </c>
      <c r="AG2030" s="119"/>
      <c r="AH2030" s="119"/>
      <c r="AI2030" s="119"/>
      <c r="AJ2030" s="119" t="str">
        <f t="shared" si="127"/>
        <v>NA</v>
      </c>
      <c r="AK2030" s="190"/>
      <c r="AL2030" s="191"/>
    </row>
    <row r="2031" spans="1:38" x14ac:dyDescent="0.25">
      <c r="A2031" t="s">
        <v>7837</v>
      </c>
      <c r="B2031" t="s">
        <v>7835</v>
      </c>
      <c r="C2031" t="s">
        <v>7836</v>
      </c>
      <c r="D2031" t="s">
        <v>675</v>
      </c>
      <c r="E2031" t="s">
        <v>3944</v>
      </c>
      <c r="F2031" t="s">
        <v>54</v>
      </c>
      <c r="G2031"/>
      <c r="H2031" t="s">
        <v>44088</v>
      </c>
      <c r="I2031" t="s">
        <v>51221</v>
      </c>
      <c r="J2031" t="s">
        <v>7838</v>
      </c>
      <c r="K2031" t="s">
        <v>105</v>
      </c>
      <c r="L2031" s="119" t="str">
        <f t="shared" si="124"/>
        <v>NA</v>
      </c>
      <c r="M2031" s="119"/>
      <c r="N2031" s="120" t="str">
        <f t="shared" si="125"/>
        <v>NA</v>
      </c>
      <c r="O2031" s="120"/>
      <c r="P2031"/>
      <c r="Q2031"/>
      <c r="R2031"/>
      <c r="S2031"/>
      <c r="T2031"/>
      <c r="U2031" t="s">
        <v>4379</v>
      </c>
      <c r="V2031" t="s">
        <v>4377</v>
      </c>
      <c r="W2031" t="s">
        <v>4378</v>
      </c>
      <c r="X2031" t="s">
        <v>634</v>
      </c>
      <c r="Y2031" t="s">
        <v>3507</v>
      </c>
      <c r="Z2031" t="s">
        <v>54</v>
      </c>
      <c r="AA2031"/>
      <c r="AB2031" t="s">
        <v>43470</v>
      </c>
      <c r="AC2031" t="s">
        <v>50694</v>
      </c>
      <c r="AD2031" t="s">
        <v>4379</v>
      </c>
      <c r="AE2031" t="s">
        <v>565</v>
      </c>
      <c r="AF2031" s="119" t="str">
        <f t="shared" si="126"/>
        <v>NA</v>
      </c>
      <c r="AG2031" s="119"/>
      <c r="AH2031" s="119"/>
      <c r="AI2031" s="119"/>
      <c r="AJ2031" s="119" t="str">
        <f t="shared" si="127"/>
        <v>NA</v>
      </c>
      <c r="AK2031" s="190"/>
      <c r="AL2031" s="191"/>
    </row>
    <row r="2032" spans="1:38" x14ac:dyDescent="0.25">
      <c r="A2032" t="s">
        <v>6997</v>
      </c>
      <c r="B2032" t="s">
        <v>6996</v>
      </c>
      <c r="C2032" t="s">
        <v>6985</v>
      </c>
      <c r="D2032" t="s">
        <v>675</v>
      </c>
      <c r="E2032" t="s">
        <v>1996</v>
      </c>
      <c r="F2032" t="s">
        <v>54</v>
      </c>
      <c r="G2032"/>
      <c r="H2032" t="s">
        <v>44089</v>
      </c>
      <c r="I2032" t="s">
        <v>51222</v>
      </c>
      <c r="J2032"/>
      <c r="K2032" t="s">
        <v>565</v>
      </c>
      <c r="L2032" s="119" t="str">
        <f t="shared" si="124"/>
        <v>NA</v>
      </c>
      <c r="M2032" s="119"/>
      <c r="N2032" s="120" t="str">
        <f t="shared" si="125"/>
        <v>NA</v>
      </c>
      <c r="O2032" s="120"/>
      <c r="P2032"/>
      <c r="Q2032"/>
      <c r="R2032"/>
      <c r="S2032"/>
      <c r="T2032"/>
      <c r="U2032" t="s">
        <v>5748</v>
      </c>
      <c r="V2032" t="s">
        <v>5747</v>
      </c>
      <c r="W2032" t="s">
        <v>5745</v>
      </c>
      <c r="X2032" t="s">
        <v>634</v>
      </c>
      <c r="Y2032" t="s">
        <v>130</v>
      </c>
      <c r="Z2032" t="s">
        <v>54</v>
      </c>
      <c r="AA2032"/>
      <c r="AB2032" t="s">
        <v>43471</v>
      </c>
      <c r="AC2032" t="s">
        <v>50695</v>
      </c>
      <c r="AD2032" t="s">
        <v>5749</v>
      </c>
      <c r="AE2032" t="s">
        <v>565</v>
      </c>
      <c r="AF2032" s="119" t="str">
        <f t="shared" si="126"/>
        <v>NA</v>
      </c>
      <c r="AG2032" s="119"/>
      <c r="AH2032" s="119"/>
      <c r="AI2032" s="119"/>
      <c r="AJ2032" s="119" t="str">
        <f t="shared" si="127"/>
        <v>NA</v>
      </c>
      <c r="AK2032" s="190"/>
      <c r="AL2032" s="191"/>
    </row>
    <row r="2033" spans="1:38" x14ac:dyDescent="0.25">
      <c r="A2033" t="s">
        <v>7783</v>
      </c>
      <c r="B2033" t="s">
        <v>7781</v>
      </c>
      <c r="C2033" t="s">
        <v>7782</v>
      </c>
      <c r="D2033" t="s">
        <v>675</v>
      </c>
      <c r="E2033" t="s">
        <v>7784</v>
      </c>
      <c r="F2033" t="s">
        <v>54</v>
      </c>
      <c r="G2033"/>
      <c r="H2033" t="s">
        <v>44090</v>
      </c>
      <c r="I2033" t="s">
        <v>51223</v>
      </c>
      <c r="J2033" t="s">
        <v>7785</v>
      </c>
      <c r="K2033" t="s">
        <v>105</v>
      </c>
      <c r="L2033" s="119" t="str">
        <f t="shared" si="124"/>
        <v>NA</v>
      </c>
      <c r="M2033" s="119"/>
      <c r="N2033" s="120" t="str">
        <f t="shared" si="125"/>
        <v>NA</v>
      </c>
      <c r="O2033" s="120"/>
      <c r="P2033"/>
      <c r="Q2033"/>
      <c r="R2033"/>
      <c r="S2033"/>
      <c r="T2033"/>
      <c r="U2033" t="s">
        <v>5746</v>
      </c>
      <c r="V2033" t="s">
        <v>5744</v>
      </c>
      <c r="W2033" t="s">
        <v>5745</v>
      </c>
      <c r="X2033" t="s">
        <v>634</v>
      </c>
      <c r="Y2033" t="s">
        <v>130</v>
      </c>
      <c r="Z2033" t="s">
        <v>54</v>
      </c>
      <c r="AA2033"/>
      <c r="AB2033" t="s">
        <v>43471</v>
      </c>
      <c r="AC2033" t="s">
        <v>50695</v>
      </c>
      <c r="AD2033" t="s">
        <v>5746</v>
      </c>
      <c r="AE2033" t="s">
        <v>565</v>
      </c>
      <c r="AF2033" s="119" t="str">
        <f t="shared" si="126"/>
        <v>NA</v>
      </c>
      <c r="AG2033" s="119"/>
      <c r="AH2033" s="119"/>
      <c r="AI2033" s="119"/>
      <c r="AJ2033" s="119" t="str">
        <f t="shared" si="127"/>
        <v>NA</v>
      </c>
      <c r="AK2033" s="190"/>
      <c r="AL2033" s="191"/>
    </row>
    <row r="2034" spans="1:38" x14ac:dyDescent="0.25">
      <c r="A2034" t="s">
        <v>21106</v>
      </c>
      <c r="B2034" t="s">
        <v>21104</v>
      </c>
      <c r="C2034" t="s">
        <v>21105</v>
      </c>
      <c r="D2034" t="s">
        <v>675</v>
      </c>
      <c r="E2034" t="s">
        <v>7311</v>
      </c>
      <c r="F2034" t="s">
        <v>54</v>
      </c>
      <c r="G2034"/>
      <c r="H2034" t="s">
        <v>44091</v>
      </c>
      <c r="I2034" t="s">
        <v>51224</v>
      </c>
      <c r="J2034"/>
      <c r="K2034" t="s">
        <v>565</v>
      </c>
      <c r="L2034" s="119" t="str">
        <f t="shared" si="124"/>
        <v>NA</v>
      </c>
      <c r="M2034" s="119"/>
      <c r="N2034" s="120" t="str">
        <f t="shared" si="125"/>
        <v>NA</v>
      </c>
      <c r="O2034" s="120"/>
      <c r="P2034"/>
      <c r="Q2034"/>
      <c r="R2034"/>
      <c r="S2034"/>
      <c r="T2034"/>
      <c r="U2034" t="s">
        <v>5646</v>
      </c>
      <c r="V2034" t="s">
        <v>5644</v>
      </c>
      <c r="W2034" t="s">
        <v>5645</v>
      </c>
      <c r="X2034" t="s">
        <v>634</v>
      </c>
      <c r="Y2034" t="s">
        <v>130</v>
      </c>
      <c r="Z2034" t="s">
        <v>54</v>
      </c>
      <c r="AA2034"/>
      <c r="AB2034" t="s">
        <v>43471</v>
      </c>
      <c r="AC2034" t="s">
        <v>50695</v>
      </c>
      <c r="AD2034" t="s">
        <v>5646</v>
      </c>
      <c r="AE2034" t="s">
        <v>565</v>
      </c>
      <c r="AF2034" s="119" t="str">
        <f t="shared" si="126"/>
        <v>NA</v>
      </c>
      <c r="AG2034" s="119"/>
      <c r="AH2034" s="119"/>
      <c r="AI2034" s="119"/>
      <c r="AJ2034" s="119" t="str">
        <f t="shared" si="127"/>
        <v>NA</v>
      </c>
      <c r="AK2034" s="190"/>
      <c r="AL2034" s="191"/>
    </row>
    <row r="2035" spans="1:38" x14ac:dyDescent="0.25">
      <c r="A2035" t="s">
        <v>7310</v>
      </c>
      <c r="B2035" t="s">
        <v>7308</v>
      </c>
      <c r="C2035" t="s">
        <v>7309</v>
      </c>
      <c r="D2035" t="s">
        <v>675</v>
      </c>
      <c r="E2035" t="s">
        <v>7311</v>
      </c>
      <c r="F2035" t="s">
        <v>54</v>
      </c>
      <c r="G2035"/>
      <c r="H2035" t="s">
        <v>44091</v>
      </c>
      <c r="I2035" t="s">
        <v>51224</v>
      </c>
      <c r="J2035" t="s">
        <v>5961</v>
      </c>
      <c r="K2035" t="s">
        <v>105</v>
      </c>
      <c r="L2035" s="119" t="str">
        <f t="shared" si="124"/>
        <v>NA</v>
      </c>
      <c r="M2035" s="119"/>
      <c r="N2035" s="120" t="str">
        <f t="shared" si="125"/>
        <v>NA</v>
      </c>
      <c r="O2035" s="120"/>
      <c r="P2035"/>
      <c r="Q2035"/>
      <c r="R2035"/>
      <c r="S2035"/>
      <c r="T2035"/>
      <c r="U2035" t="s">
        <v>5591</v>
      </c>
      <c r="V2035" t="s">
        <v>5589</v>
      </c>
      <c r="W2035" t="s">
        <v>5590</v>
      </c>
      <c r="X2035" t="s">
        <v>634</v>
      </c>
      <c r="Y2035" t="s">
        <v>5592</v>
      </c>
      <c r="Z2035" t="s">
        <v>54</v>
      </c>
      <c r="AA2035"/>
      <c r="AB2035" t="s">
        <v>43472</v>
      </c>
      <c r="AC2035" t="s">
        <v>50696</v>
      </c>
      <c r="AD2035" t="s">
        <v>5593</v>
      </c>
      <c r="AE2035" t="s">
        <v>565</v>
      </c>
      <c r="AF2035" s="119" t="str">
        <f t="shared" si="126"/>
        <v>NA</v>
      </c>
      <c r="AG2035" s="119"/>
      <c r="AH2035" s="119"/>
      <c r="AI2035" s="119"/>
      <c r="AJ2035" s="119" t="str">
        <f t="shared" si="127"/>
        <v>NA</v>
      </c>
      <c r="AK2035" s="190"/>
      <c r="AL2035" s="191"/>
    </row>
    <row r="2036" spans="1:38" x14ac:dyDescent="0.25">
      <c r="A2036" t="s">
        <v>21390</v>
      </c>
      <c r="B2036" t="s">
        <v>21388</v>
      </c>
      <c r="C2036" t="s">
        <v>21389</v>
      </c>
      <c r="D2036" t="s">
        <v>675</v>
      </c>
      <c r="E2036" t="s">
        <v>21391</v>
      </c>
      <c r="F2036" t="s">
        <v>54</v>
      </c>
      <c r="G2036"/>
      <c r="H2036" t="s">
        <v>44092</v>
      </c>
      <c r="I2036" t="s">
        <v>51225</v>
      </c>
      <c r="J2036"/>
      <c r="K2036" t="s">
        <v>565</v>
      </c>
      <c r="L2036" s="119" t="str">
        <f t="shared" si="124"/>
        <v>NA</v>
      </c>
      <c r="M2036" s="119"/>
      <c r="N2036" s="120" t="str">
        <f t="shared" si="125"/>
        <v>NA</v>
      </c>
      <c r="O2036" s="120"/>
      <c r="P2036"/>
      <c r="Q2036"/>
      <c r="R2036"/>
      <c r="S2036"/>
      <c r="T2036"/>
      <c r="U2036" t="s">
        <v>5528</v>
      </c>
      <c r="V2036" t="s">
        <v>5527</v>
      </c>
      <c r="W2036" t="s">
        <v>5524</v>
      </c>
      <c r="X2036" t="s">
        <v>634</v>
      </c>
      <c r="Y2036" t="s">
        <v>3202</v>
      </c>
      <c r="Z2036" t="s">
        <v>54</v>
      </c>
      <c r="AA2036"/>
      <c r="AB2036" t="s">
        <v>43473</v>
      </c>
      <c r="AC2036" t="s">
        <v>50697</v>
      </c>
      <c r="AD2036" t="s">
        <v>5529</v>
      </c>
      <c r="AE2036" t="s">
        <v>565</v>
      </c>
      <c r="AF2036" s="119" t="str">
        <f t="shared" si="126"/>
        <v>NA</v>
      </c>
      <c r="AG2036" s="119"/>
      <c r="AH2036" s="119"/>
      <c r="AI2036" s="119"/>
      <c r="AJ2036" s="119" t="str">
        <f t="shared" si="127"/>
        <v>NA</v>
      </c>
      <c r="AK2036" s="190"/>
      <c r="AL2036" s="191"/>
    </row>
    <row r="2037" spans="1:38" x14ac:dyDescent="0.25">
      <c r="A2037" t="s">
        <v>21006</v>
      </c>
      <c r="B2037" t="s">
        <v>21004</v>
      </c>
      <c r="C2037" t="s">
        <v>21005</v>
      </c>
      <c r="D2037" t="s">
        <v>675</v>
      </c>
      <c r="E2037" t="s">
        <v>2850</v>
      </c>
      <c r="F2037" t="s">
        <v>54</v>
      </c>
      <c r="G2037"/>
      <c r="H2037" t="s">
        <v>44093</v>
      </c>
      <c r="I2037" t="s">
        <v>51226</v>
      </c>
      <c r="J2037"/>
      <c r="K2037" t="s">
        <v>565</v>
      </c>
      <c r="L2037" s="119" t="str">
        <f t="shared" si="124"/>
        <v>NA</v>
      </c>
      <c r="M2037" s="119"/>
      <c r="N2037" s="120" t="str">
        <f t="shared" si="125"/>
        <v>NA</v>
      </c>
      <c r="O2037" s="120"/>
      <c r="P2037"/>
      <c r="Q2037"/>
      <c r="R2037"/>
      <c r="S2037"/>
      <c r="T2037"/>
      <c r="U2037" t="s">
        <v>5525</v>
      </c>
      <c r="V2037" t="s">
        <v>5523</v>
      </c>
      <c r="W2037" t="s">
        <v>5524</v>
      </c>
      <c r="X2037" t="s">
        <v>634</v>
      </c>
      <c r="Y2037" t="s">
        <v>3202</v>
      </c>
      <c r="Z2037" t="s">
        <v>54</v>
      </c>
      <c r="AA2037"/>
      <c r="AB2037" t="s">
        <v>43473</v>
      </c>
      <c r="AC2037" t="s">
        <v>50697</v>
      </c>
      <c r="AD2037" t="s">
        <v>5526</v>
      </c>
      <c r="AE2037" t="s">
        <v>565</v>
      </c>
      <c r="AF2037" s="119" t="str">
        <f t="shared" si="126"/>
        <v>NA</v>
      </c>
      <c r="AG2037" s="119"/>
      <c r="AH2037" s="119"/>
      <c r="AI2037" s="119"/>
      <c r="AJ2037" s="119" t="str">
        <f t="shared" si="127"/>
        <v>NA</v>
      </c>
      <c r="AK2037" s="190"/>
      <c r="AL2037" s="191"/>
    </row>
    <row r="2038" spans="1:38" x14ac:dyDescent="0.25">
      <c r="A2038" t="s">
        <v>11966</v>
      </c>
      <c r="B2038" t="s">
        <v>11964</v>
      </c>
      <c r="C2038" t="s">
        <v>11965</v>
      </c>
      <c r="D2038" t="s">
        <v>675</v>
      </c>
      <c r="E2038" t="s">
        <v>2850</v>
      </c>
      <c r="F2038" t="s">
        <v>54</v>
      </c>
      <c r="G2038"/>
      <c r="H2038" t="s">
        <v>44093</v>
      </c>
      <c r="I2038" t="s">
        <v>51226</v>
      </c>
      <c r="J2038"/>
      <c r="K2038" t="s">
        <v>105</v>
      </c>
      <c r="L2038" s="119" t="str">
        <f t="shared" si="124"/>
        <v>NA</v>
      </c>
      <c r="M2038" s="119"/>
      <c r="N2038" s="120" t="str">
        <f t="shared" si="125"/>
        <v>NA</v>
      </c>
      <c r="O2038" s="120"/>
      <c r="P2038"/>
      <c r="Q2038"/>
      <c r="R2038"/>
      <c r="S2038"/>
      <c r="T2038"/>
      <c r="U2038" t="s">
        <v>5532</v>
      </c>
      <c r="V2038" t="s">
        <v>5530</v>
      </c>
      <c r="W2038" t="s">
        <v>5531</v>
      </c>
      <c r="X2038" t="s">
        <v>634</v>
      </c>
      <c r="Y2038" t="s">
        <v>5533</v>
      </c>
      <c r="Z2038" t="s">
        <v>54</v>
      </c>
      <c r="AA2038"/>
      <c r="AB2038" t="s">
        <v>43474</v>
      </c>
      <c r="AC2038" t="s">
        <v>50698</v>
      </c>
      <c r="AD2038" t="s">
        <v>5534</v>
      </c>
      <c r="AE2038" t="s">
        <v>565</v>
      </c>
      <c r="AF2038" s="119" t="str">
        <f t="shared" si="126"/>
        <v>NA</v>
      </c>
      <c r="AG2038" s="119"/>
      <c r="AH2038" s="119"/>
      <c r="AI2038" s="119"/>
      <c r="AJ2038" s="119" t="str">
        <f t="shared" si="127"/>
        <v>NA</v>
      </c>
      <c r="AK2038" s="190"/>
      <c r="AL2038" s="191"/>
    </row>
    <row r="2039" spans="1:38" x14ac:dyDescent="0.25">
      <c r="A2039" t="s">
        <v>21553</v>
      </c>
      <c r="B2039" t="s">
        <v>21551</v>
      </c>
      <c r="C2039" t="s">
        <v>21552</v>
      </c>
      <c r="D2039" t="s">
        <v>675</v>
      </c>
      <c r="E2039" t="s">
        <v>21554</v>
      </c>
      <c r="F2039" t="s">
        <v>54</v>
      </c>
      <c r="G2039"/>
      <c r="H2039" t="s">
        <v>44094</v>
      </c>
      <c r="I2039" t="s">
        <v>51227</v>
      </c>
      <c r="J2039"/>
      <c r="K2039" t="s">
        <v>565</v>
      </c>
      <c r="L2039" s="119" t="str">
        <f t="shared" si="124"/>
        <v>NA</v>
      </c>
      <c r="M2039" s="119"/>
      <c r="N2039" s="120" t="str">
        <f t="shared" si="125"/>
        <v>NA</v>
      </c>
      <c r="O2039" s="120"/>
      <c r="P2039"/>
      <c r="Q2039"/>
      <c r="R2039"/>
      <c r="S2039"/>
      <c r="T2039"/>
      <c r="U2039" t="s">
        <v>4144</v>
      </c>
      <c r="V2039" t="s">
        <v>4142</v>
      </c>
      <c r="W2039" t="s">
        <v>4143</v>
      </c>
      <c r="X2039" t="s">
        <v>634</v>
      </c>
      <c r="Y2039" t="s">
        <v>4145</v>
      </c>
      <c r="Z2039" t="s">
        <v>54</v>
      </c>
      <c r="AA2039"/>
      <c r="AB2039" t="s">
        <v>43475</v>
      </c>
      <c r="AC2039" t="s">
        <v>50699</v>
      </c>
      <c r="AD2039" t="s">
        <v>4146</v>
      </c>
      <c r="AE2039" t="s">
        <v>565</v>
      </c>
      <c r="AF2039" s="119" t="str">
        <f t="shared" si="126"/>
        <v>NA</v>
      </c>
      <c r="AG2039" s="119"/>
      <c r="AH2039" s="119"/>
      <c r="AI2039" s="119"/>
      <c r="AJ2039" s="119" t="str">
        <f t="shared" si="127"/>
        <v>NA</v>
      </c>
      <c r="AK2039" s="190"/>
      <c r="AL2039" s="191"/>
    </row>
    <row r="2040" spans="1:38" x14ac:dyDescent="0.25">
      <c r="A2040" t="s">
        <v>21557</v>
      </c>
      <c r="B2040" t="s">
        <v>21555</v>
      </c>
      <c r="C2040" t="s">
        <v>21556</v>
      </c>
      <c r="D2040" t="s">
        <v>675</v>
      </c>
      <c r="E2040" t="s">
        <v>21558</v>
      </c>
      <c r="F2040" t="s">
        <v>54</v>
      </c>
      <c r="G2040"/>
      <c r="H2040" t="s">
        <v>44095</v>
      </c>
      <c r="I2040" t="s">
        <v>51228</v>
      </c>
      <c r="J2040"/>
      <c r="K2040" t="s">
        <v>565</v>
      </c>
      <c r="L2040" s="119" t="str">
        <f t="shared" si="124"/>
        <v>NA</v>
      </c>
      <c r="M2040" s="119"/>
      <c r="N2040" s="120" t="str">
        <f t="shared" si="125"/>
        <v>NA</v>
      </c>
      <c r="O2040" s="120"/>
      <c r="P2040"/>
      <c r="Q2040"/>
      <c r="R2040"/>
      <c r="S2040"/>
      <c r="T2040"/>
      <c r="U2040" t="s">
        <v>4157</v>
      </c>
      <c r="V2040" t="s">
        <v>4155</v>
      </c>
      <c r="W2040" t="s">
        <v>4156</v>
      </c>
      <c r="X2040" t="s">
        <v>634</v>
      </c>
      <c r="Y2040" t="s">
        <v>3023</v>
      </c>
      <c r="Z2040" t="s">
        <v>54</v>
      </c>
      <c r="AA2040"/>
      <c r="AB2040" t="s">
        <v>43476</v>
      </c>
      <c r="AC2040" t="s">
        <v>50700</v>
      </c>
      <c r="AD2040" t="s">
        <v>4158</v>
      </c>
      <c r="AE2040" t="s">
        <v>565</v>
      </c>
      <c r="AF2040" s="119" t="str">
        <f t="shared" si="126"/>
        <v>NA</v>
      </c>
      <c r="AG2040" s="119"/>
      <c r="AH2040" s="119"/>
      <c r="AI2040" s="119"/>
      <c r="AJ2040" s="119" t="str">
        <f t="shared" si="127"/>
        <v>NA</v>
      </c>
      <c r="AK2040" s="190"/>
      <c r="AL2040" s="191"/>
    </row>
    <row r="2041" spans="1:38" x14ac:dyDescent="0.25">
      <c r="A2041" t="s">
        <v>21201</v>
      </c>
      <c r="B2041" t="s">
        <v>21199</v>
      </c>
      <c r="C2041" t="s">
        <v>21200</v>
      </c>
      <c r="D2041" t="s">
        <v>675</v>
      </c>
      <c r="E2041" t="s">
        <v>21202</v>
      </c>
      <c r="F2041" t="s">
        <v>54</v>
      </c>
      <c r="G2041"/>
      <c r="H2041" t="s">
        <v>44096</v>
      </c>
      <c r="I2041" t="s">
        <v>51229</v>
      </c>
      <c r="J2041"/>
      <c r="K2041" t="s">
        <v>565</v>
      </c>
      <c r="L2041" s="119" t="str">
        <f t="shared" si="124"/>
        <v>NA</v>
      </c>
      <c r="M2041" s="119"/>
      <c r="N2041" s="120" t="str">
        <f t="shared" si="125"/>
        <v>NA</v>
      </c>
      <c r="O2041" s="120"/>
      <c r="P2041"/>
      <c r="Q2041"/>
      <c r="R2041"/>
      <c r="S2041"/>
      <c r="T2041"/>
      <c r="U2041" t="s">
        <v>5537</v>
      </c>
      <c r="V2041" t="s">
        <v>5535</v>
      </c>
      <c r="W2041" t="s">
        <v>5536</v>
      </c>
      <c r="X2041" t="s">
        <v>634</v>
      </c>
      <c r="Y2041" t="s">
        <v>3023</v>
      </c>
      <c r="Z2041" t="s">
        <v>54</v>
      </c>
      <c r="AA2041"/>
      <c r="AB2041" t="s">
        <v>43476</v>
      </c>
      <c r="AC2041" t="s">
        <v>50700</v>
      </c>
      <c r="AD2041" t="s">
        <v>5538</v>
      </c>
      <c r="AE2041" t="s">
        <v>565</v>
      </c>
      <c r="AF2041" s="119" t="str">
        <f t="shared" si="126"/>
        <v>NA</v>
      </c>
      <c r="AG2041" s="119"/>
      <c r="AH2041" s="119"/>
      <c r="AI2041" s="119"/>
      <c r="AJ2041" s="119" t="str">
        <f t="shared" si="127"/>
        <v>NA</v>
      </c>
      <c r="AK2041" s="190"/>
      <c r="AL2041" s="191"/>
    </row>
    <row r="2042" spans="1:38" x14ac:dyDescent="0.25">
      <c r="A2042" t="s">
        <v>17209</v>
      </c>
      <c r="B2042" t="s">
        <v>17207</v>
      </c>
      <c r="C2042" t="s">
        <v>17208</v>
      </c>
      <c r="D2042" t="s">
        <v>675</v>
      </c>
      <c r="E2042" t="s">
        <v>17210</v>
      </c>
      <c r="F2042" t="s">
        <v>54</v>
      </c>
      <c r="G2042"/>
      <c r="H2042" t="s">
        <v>44097</v>
      </c>
      <c r="I2042" t="s">
        <v>51230</v>
      </c>
      <c r="J2042"/>
      <c r="K2042" t="s">
        <v>565</v>
      </c>
      <c r="L2042" s="119" t="str">
        <f t="shared" si="124"/>
        <v>NA</v>
      </c>
      <c r="M2042" s="119"/>
      <c r="N2042" s="120" t="str">
        <f t="shared" si="125"/>
        <v>NA</v>
      </c>
      <c r="O2042" s="120"/>
      <c r="P2042"/>
      <c r="Q2042"/>
      <c r="R2042"/>
      <c r="S2042"/>
      <c r="T2042"/>
      <c r="U2042" t="s">
        <v>4191</v>
      </c>
      <c r="V2042" t="s">
        <v>4189</v>
      </c>
      <c r="W2042" t="s">
        <v>4190</v>
      </c>
      <c r="X2042" t="s">
        <v>634</v>
      </c>
      <c r="Y2042" t="s">
        <v>3023</v>
      </c>
      <c r="Z2042" t="s">
        <v>54</v>
      </c>
      <c r="AA2042"/>
      <c r="AB2042" t="s">
        <v>43476</v>
      </c>
      <c r="AC2042" t="s">
        <v>50700</v>
      </c>
      <c r="AD2042" t="s">
        <v>4192</v>
      </c>
      <c r="AE2042" t="s">
        <v>565</v>
      </c>
      <c r="AF2042" s="119" t="str">
        <f t="shared" si="126"/>
        <v>NA</v>
      </c>
      <c r="AG2042" s="119"/>
      <c r="AH2042" s="119"/>
      <c r="AI2042" s="119"/>
      <c r="AJ2042" s="119" t="str">
        <f t="shared" si="127"/>
        <v>NA</v>
      </c>
      <c r="AK2042" s="190"/>
      <c r="AL2042" s="191"/>
    </row>
    <row r="2043" spans="1:38" x14ac:dyDescent="0.25">
      <c r="A2043" t="s">
        <v>21544</v>
      </c>
      <c r="B2043" t="s">
        <v>21542</v>
      </c>
      <c r="C2043" t="s">
        <v>21543</v>
      </c>
      <c r="D2043" t="s">
        <v>675</v>
      </c>
      <c r="E2043" t="s">
        <v>21545</v>
      </c>
      <c r="F2043" t="s">
        <v>54</v>
      </c>
      <c r="G2043"/>
      <c r="H2043" t="s">
        <v>44098</v>
      </c>
      <c r="I2043" t="s">
        <v>51231</v>
      </c>
      <c r="J2043" t="s">
        <v>21546</v>
      </c>
      <c r="K2043" t="s">
        <v>565</v>
      </c>
      <c r="L2043" s="119" t="str">
        <f t="shared" si="124"/>
        <v>NA</v>
      </c>
      <c r="M2043" s="119"/>
      <c r="N2043" s="120" t="str">
        <f t="shared" si="125"/>
        <v>NA</v>
      </c>
      <c r="O2043" s="120"/>
      <c r="P2043"/>
      <c r="Q2043"/>
      <c r="R2043"/>
      <c r="S2043"/>
      <c r="T2043"/>
      <c r="U2043" t="s">
        <v>4187</v>
      </c>
      <c r="V2043" t="s">
        <v>4185</v>
      </c>
      <c r="W2043" t="s">
        <v>4186</v>
      </c>
      <c r="X2043" t="s">
        <v>634</v>
      </c>
      <c r="Y2043" t="s">
        <v>3068</v>
      </c>
      <c r="Z2043" t="s">
        <v>54</v>
      </c>
      <c r="AA2043"/>
      <c r="AB2043" t="s">
        <v>43477</v>
      </c>
      <c r="AC2043" t="s">
        <v>50701</v>
      </c>
      <c r="AD2043" t="s">
        <v>4188</v>
      </c>
      <c r="AE2043" t="s">
        <v>565</v>
      </c>
      <c r="AF2043" s="119" t="str">
        <f t="shared" si="126"/>
        <v>NA</v>
      </c>
      <c r="AG2043" s="119"/>
      <c r="AH2043" s="119"/>
      <c r="AI2043" s="119"/>
      <c r="AJ2043" s="119" t="str">
        <f t="shared" si="127"/>
        <v>NA</v>
      </c>
      <c r="AK2043" s="190"/>
      <c r="AL2043" s="191"/>
    </row>
    <row r="2044" spans="1:38" x14ac:dyDescent="0.25">
      <c r="A2044" t="s">
        <v>21406</v>
      </c>
      <c r="B2044" t="s">
        <v>21404</v>
      </c>
      <c r="C2044" t="s">
        <v>21405</v>
      </c>
      <c r="D2044" t="s">
        <v>675</v>
      </c>
      <c r="E2044" t="s">
        <v>21407</v>
      </c>
      <c r="F2044" t="s">
        <v>54</v>
      </c>
      <c r="G2044"/>
      <c r="H2044" t="s">
        <v>44099</v>
      </c>
      <c r="I2044" t="s">
        <v>51232</v>
      </c>
      <c r="J2044"/>
      <c r="K2044" t="s">
        <v>565</v>
      </c>
      <c r="L2044" s="119" t="str">
        <f t="shared" si="124"/>
        <v>NA</v>
      </c>
      <c r="M2044" s="119"/>
      <c r="N2044" s="120" t="str">
        <f t="shared" si="125"/>
        <v>NA</v>
      </c>
      <c r="O2044" s="120"/>
      <c r="P2044"/>
      <c r="Q2044"/>
      <c r="R2044"/>
      <c r="S2044"/>
      <c r="T2044"/>
      <c r="U2044" t="s">
        <v>4952</v>
      </c>
      <c r="V2044" t="s">
        <v>4950</v>
      </c>
      <c r="W2044" t="s">
        <v>4951</v>
      </c>
      <c r="X2044" t="s">
        <v>634</v>
      </c>
      <c r="Y2044" t="s">
        <v>1130</v>
      </c>
      <c r="Z2044" t="s">
        <v>54</v>
      </c>
      <c r="AA2044"/>
      <c r="AB2044" t="s">
        <v>43478</v>
      </c>
      <c r="AC2044" t="s">
        <v>50702</v>
      </c>
      <c r="AD2044" t="s">
        <v>4952</v>
      </c>
      <c r="AE2044" t="s">
        <v>565</v>
      </c>
      <c r="AF2044" s="119" t="str">
        <f t="shared" si="126"/>
        <v>NA</v>
      </c>
      <c r="AG2044" s="119"/>
      <c r="AH2044" s="119"/>
      <c r="AI2044" s="119"/>
      <c r="AJ2044" s="119" t="str">
        <f t="shared" si="127"/>
        <v>NA</v>
      </c>
      <c r="AK2044" s="190"/>
      <c r="AL2044" s="191"/>
    </row>
    <row r="2045" spans="1:38" x14ac:dyDescent="0.25">
      <c r="A2045" t="s">
        <v>21471</v>
      </c>
      <c r="B2045" t="s">
        <v>21469</v>
      </c>
      <c r="C2045" t="s">
        <v>21470</v>
      </c>
      <c r="D2045" t="s">
        <v>675</v>
      </c>
      <c r="E2045" t="s">
        <v>21472</v>
      </c>
      <c r="F2045" t="s">
        <v>54</v>
      </c>
      <c r="G2045"/>
      <c r="H2045" t="s">
        <v>44100</v>
      </c>
      <c r="I2045" t="s">
        <v>51233</v>
      </c>
      <c r="J2045"/>
      <c r="K2045" t="s">
        <v>565</v>
      </c>
      <c r="L2045" s="119" t="str">
        <f t="shared" si="124"/>
        <v>NA</v>
      </c>
      <c r="M2045" s="119"/>
      <c r="N2045" s="120" t="str">
        <f t="shared" si="125"/>
        <v>NA</v>
      </c>
      <c r="O2045" s="120"/>
      <c r="P2045"/>
      <c r="Q2045"/>
      <c r="R2045"/>
      <c r="S2045"/>
      <c r="T2045"/>
      <c r="U2045" t="s">
        <v>4949</v>
      </c>
      <c r="V2045" t="s">
        <v>4947</v>
      </c>
      <c r="W2045" t="s">
        <v>4948</v>
      </c>
      <c r="X2045" t="s">
        <v>634</v>
      </c>
      <c r="Y2045" t="s">
        <v>1130</v>
      </c>
      <c r="Z2045" t="s">
        <v>54</v>
      </c>
      <c r="AA2045"/>
      <c r="AB2045" t="s">
        <v>43478</v>
      </c>
      <c r="AC2045" t="s">
        <v>50702</v>
      </c>
      <c r="AD2045" t="s">
        <v>4949</v>
      </c>
      <c r="AE2045" t="s">
        <v>565</v>
      </c>
      <c r="AF2045" s="119" t="str">
        <f t="shared" si="126"/>
        <v>NA</v>
      </c>
      <c r="AG2045" s="119"/>
      <c r="AH2045" s="119"/>
      <c r="AI2045" s="119"/>
      <c r="AJ2045" s="119" t="str">
        <f t="shared" si="127"/>
        <v>NA</v>
      </c>
      <c r="AK2045" s="190"/>
      <c r="AL2045" s="191"/>
    </row>
    <row r="2046" spans="1:38" x14ac:dyDescent="0.25">
      <c r="A2046" t="s">
        <v>21510</v>
      </c>
      <c r="B2046" t="s">
        <v>21508</v>
      </c>
      <c r="C2046" t="s">
        <v>21509</v>
      </c>
      <c r="D2046" t="s">
        <v>675</v>
      </c>
      <c r="E2046" t="s">
        <v>21511</v>
      </c>
      <c r="F2046" t="s">
        <v>54</v>
      </c>
      <c r="G2046"/>
      <c r="H2046" t="s">
        <v>44101</v>
      </c>
      <c r="I2046" t="s">
        <v>51234</v>
      </c>
      <c r="J2046"/>
      <c r="K2046" t="s">
        <v>565</v>
      </c>
      <c r="L2046" s="119" t="str">
        <f t="shared" si="124"/>
        <v>NA</v>
      </c>
      <c r="M2046" s="119"/>
      <c r="N2046" s="120" t="str">
        <f t="shared" si="125"/>
        <v>NA</v>
      </c>
      <c r="O2046" s="120"/>
      <c r="P2046"/>
      <c r="Q2046"/>
      <c r="R2046"/>
      <c r="S2046"/>
      <c r="T2046"/>
      <c r="U2046" t="s">
        <v>5124</v>
      </c>
      <c r="V2046" t="s">
        <v>5123</v>
      </c>
      <c r="W2046" t="s">
        <v>4487</v>
      </c>
      <c r="X2046" t="s">
        <v>634</v>
      </c>
      <c r="Y2046" t="s">
        <v>5125</v>
      </c>
      <c r="Z2046" t="s">
        <v>54</v>
      </c>
      <c r="AA2046"/>
      <c r="AB2046" t="s">
        <v>43479</v>
      </c>
      <c r="AC2046" t="s">
        <v>50703</v>
      </c>
      <c r="AD2046" t="s">
        <v>5124</v>
      </c>
      <c r="AE2046" t="s">
        <v>565</v>
      </c>
      <c r="AF2046" s="119" t="str">
        <f t="shared" si="126"/>
        <v>NA</v>
      </c>
      <c r="AG2046" s="119"/>
      <c r="AH2046" s="119"/>
      <c r="AI2046" s="119"/>
      <c r="AJ2046" s="119" t="str">
        <f t="shared" si="127"/>
        <v>NA</v>
      </c>
      <c r="AK2046" s="190"/>
      <c r="AL2046" s="191"/>
    </row>
    <row r="2047" spans="1:38" x14ac:dyDescent="0.25">
      <c r="A2047" t="s">
        <v>7928</v>
      </c>
      <c r="B2047" t="s">
        <v>7926</v>
      </c>
      <c r="C2047" t="s">
        <v>7927</v>
      </c>
      <c r="D2047" t="s">
        <v>675</v>
      </c>
      <c r="E2047" t="s">
        <v>7929</v>
      </c>
      <c r="F2047" t="s">
        <v>54</v>
      </c>
      <c r="G2047"/>
      <c r="H2047" t="s">
        <v>44102</v>
      </c>
      <c r="I2047" t="s">
        <v>51235</v>
      </c>
      <c r="J2047" t="s">
        <v>7930</v>
      </c>
      <c r="K2047" t="s">
        <v>105</v>
      </c>
      <c r="L2047" s="119" t="str">
        <f t="shared" si="124"/>
        <v>NA</v>
      </c>
      <c r="M2047" s="119"/>
      <c r="N2047" s="120" t="str">
        <f t="shared" si="125"/>
        <v>NA</v>
      </c>
      <c r="O2047" s="120"/>
      <c r="P2047"/>
      <c r="Q2047"/>
      <c r="R2047"/>
      <c r="S2047"/>
      <c r="T2047"/>
      <c r="U2047" t="s">
        <v>4957</v>
      </c>
      <c r="V2047" t="s">
        <v>4956</v>
      </c>
      <c r="W2047" t="s">
        <v>4942</v>
      </c>
      <c r="X2047" t="s">
        <v>634</v>
      </c>
      <c r="Y2047" t="s">
        <v>4958</v>
      </c>
      <c r="Z2047" t="s">
        <v>54</v>
      </c>
      <c r="AA2047"/>
      <c r="AB2047" t="s">
        <v>43480</v>
      </c>
      <c r="AC2047" t="s">
        <v>50704</v>
      </c>
      <c r="AD2047" t="s">
        <v>4959</v>
      </c>
      <c r="AE2047" t="s">
        <v>565</v>
      </c>
      <c r="AF2047" s="119" t="str">
        <f t="shared" si="126"/>
        <v>NA</v>
      </c>
      <c r="AG2047" s="119"/>
      <c r="AH2047" s="119"/>
      <c r="AI2047" s="119"/>
      <c r="AJ2047" s="119" t="str">
        <f t="shared" si="127"/>
        <v>NA</v>
      </c>
      <c r="AK2047" s="190"/>
      <c r="AL2047" s="191"/>
    </row>
    <row r="2048" spans="1:38" x14ac:dyDescent="0.25">
      <c r="A2048" t="s">
        <v>21410</v>
      </c>
      <c r="B2048" t="s">
        <v>21408</v>
      </c>
      <c r="C2048" t="s">
        <v>21409</v>
      </c>
      <c r="D2048" t="s">
        <v>675</v>
      </c>
      <c r="E2048" t="s">
        <v>3236</v>
      </c>
      <c r="F2048" t="s">
        <v>54</v>
      </c>
      <c r="G2048"/>
      <c r="H2048" t="s">
        <v>44103</v>
      </c>
      <c r="I2048" t="s">
        <v>51236</v>
      </c>
      <c r="J2048"/>
      <c r="K2048" t="s">
        <v>565</v>
      </c>
      <c r="L2048" s="119" t="str">
        <f t="shared" si="124"/>
        <v>NA</v>
      </c>
      <c r="M2048" s="119"/>
      <c r="N2048" s="120" t="str">
        <f t="shared" si="125"/>
        <v>NA</v>
      </c>
      <c r="O2048" s="120"/>
      <c r="P2048"/>
      <c r="Q2048"/>
      <c r="R2048"/>
      <c r="S2048"/>
      <c r="T2048"/>
      <c r="U2048" t="s">
        <v>4433</v>
      </c>
      <c r="V2048" t="s">
        <v>4431</v>
      </c>
      <c r="W2048" t="s">
        <v>4432</v>
      </c>
      <c r="X2048" t="s">
        <v>634</v>
      </c>
      <c r="Y2048" t="s">
        <v>558</v>
      </c>
      <c r="Z2048" t="s">
        <v>54</v>
      </c>
      <c r="AA2048"/>
      <c r="AB2048" t="s">
        <v>43481</v>
      </c>
      <c r="AC2048" t="s">
        <v>50705</v>
      </c>
      <c r="AD2048" t="s">
        <v>4433</v>
      </c>
      <c r="AE2048" t="s">
        <v>565</v>
      </c>
      <c r="AF2048" s="119" t="str">
        <f t="shared" si="126"/>
        <v>NA</v>
      </c>
      <c r="AG2048" s="119"/>
      <c r="AH2048" s="119"/>
      <c r="AI2048" s="119"/>
      <c r="AJ2048" s="119" t="str">
        <f t="shared" si="127"/>
        <v>NA</v>
      </c>
      <c r="AK2048" s="190"/>
      <c r="AL2048" s="191"/>
    </row>
    <row r="2049" spans="1:38" x14ac:dyDescent="0.25">
      <c r="A2049" t="s">
        <v>7239</v>
      </c>
      <c r="B2049" t="s">
        <v>7237</v>
      </c>
      <c r="C2049" t="s">
        <v>7238</v>
      </c>
      <c r="D2049" t="s">
        <v>675</v>
      </c>
      <c r="E2049" t="s">
        <v>3236</v>
      </c>
      <c r="F2049" t="s">
        <v>54</v>
      </c>
      <c r="G2049"/>
      <c r="H2049" t="s">
        <v>44103</v>
      </c>
      <c r="I2049" t="s">
        <v>51236</v>
      </c>
      <c r="J2049" t="s">
        <v>7240</v>
      </c>
      <c r="K2049" t="s">
        <v>105</v>
      </c>
      <c r="L2049" s="119" t="str">
        <f t="shared" si="124"/>
        <v>NA</v>
      </c>
      <c r="M2049" s="119"/>
      <c r="N2049" s="120" t="str">
        <f t="shared" si="125"/>
        <v>NA</v>
      </c>
      <c r="O2049" s="120"/>
      <c r="P2049"/>
      <c r="Q2049"/>
      <c r="R2049"/>
      <c r="S2049"/>
      <c r="T2049"/>
      <c r="U2049" t="s">
        <v>4945</v>
      </c>
      <c r="V2049" t="s">
        <v>4944</v>
      </c>
      <c r="W2049" t="s">
        <v>4942</v>
      </c>
      <c r="X2049" t="s">
        <v>634</v>
      </c>
      <c r="Y2049" t="s">
        <v>558</v>
      </c>
      <c r="Z2049" t="s">
        <v>54</v>
      </c>
      <c r="AA2049"/>
      <c r="AB2049" t="s">
        <v>43481</v>
      </c>
      <c r="AC2049" t="s">
        <v>50705</v>
      </c>
      <c r="AD2049" t="s">
        <v>4946</v>
      </c>
      <c r="AE2049" t="s">
        <v>565</v>
      </c>
      <c r="AF2049" s="119" t="str">
        <f t="shared" si="126"/>
        <v>NA</v>
      </c>
      <c r="AG2049" s="119"/>
      <c r="AH2049" s="119"/>
      <c r="AI2049" s="119"/>
      <c r="AJ2049" s="119" t="str">
        <f t="shared" si="127"/>
        <v>NA</v>
      </c>
      <c r="AK2049" s="190"/>
      <c r="AL2049" s="191"/>
    </row>
    <row r="2050" spans="1:38" x14ac:dyDescent="0.25">
      <c r="A2050" t="s">
        <v>6516</v>
      </c>
      <c r="B2050" t="s">
        <v>6514</v>
      </c>
      <c r="C2050" t="s">
        <v>6515</v>
      </c>
      <c r="D2050" t="s">
        <v>675</v>
      </c>
      <c r="E2050" t="s">
        <v>6517</v>
      </c>
      <c r="F2050" t="s">
        <v>54</v>
      </c>
      <c r="G2050"/>
      <c r="H2050" t="s">
        <v>44104</v>
      </c>
      <c r="I2050" t="s">
        <v>51237</v>
      </c>
      <c r="J2050" t="s">
        <v>6516</v>
      </c>
      <c r="K2050" t="s">
        <v>105</v>
      </c>
      <c r="L2050" s="119" t="str">
        <f t="shared" si="124"/>
        <v>NA</v>
      </c>
      <c r="M2050" s="119"/>
      <c r="N2050" s="120" t="str">
        <f t="shared" si="125"/>
        <v>NA</v>
      </c>
      <c r="O2050" s="120"/>
      <c r="P2050"/>
      <c r="Q2050"/>
      <c r="R2050"/>
      <c r="S2050"/>
      <c r="T2050"/>
      <c r="U2050" t="s">
        <v>4938</v>
      </c>
      <c r="V2050" t="s">
        <v>4941</v>
      </c>
      <c r="W2050" t="s">
        <v>4942</v>
      </c>
      <c r="X2050" t="s">
        <v>634</v>
      </c>
      <c r="Y2050" t="s">
        <v>558</v>
      </c>
      <c r="Z2050" t="s">
        <v>54</v>
      </c>
      <c r="AA2050"/>
      <c r="AB2050" t="s">
        <v>43481</v>
      </c>
      <c r="AC2050" t="s">
        <v>50705</v>
      </c>
      <c r="AD2050" t="s">
        <v>4943</v>
      </c>
      <c r="AE2050" t="s">
        <v>565</v>
      </c>
      <c r="AF2050" s="119" t="str">
        <f t="shared" si="126"/>
        <v>NA</v>
      </c>
      <c r="AG2050" s="119"/>
      <c r="AH2050" s="119"/>
      <c r="AI2050" s="119"/>
      <c r="AJ2050" s="119" t="str">
        <f t="shared" si="127"/>
        <v>NA</v>
      </c>
      <c r="AK2050" s="190"/>
      <c r="AL2050" s="191"/>
    </row>
    <row r="2051" spans="1:38" x14ac:dyDescent="0.25">
      <c r="A2051" t="s">
        <v>22363</v>
      </c>
      <c r="B2051" t="s">
        <v>22361</v>
      </c>
      <c r="C2051" t="s">
        <v>22362</v>
      </c>
      <c r="D2051" t="s">
        <v>675</v>
      </c>
      <c r="E2051" t="s">
        <v>1845</v>
      </c>
      <c r="F2051" t="s">
        <v>54</v>
      </c>
      <c r="G2051"/>
      <c r="H2051" t="s">
        <v>44105</v>
      </c>
      <c r="I2051" t="s">
        <v>51238</v>
      </c>
      <c r="J2051" t="s">
        <v>22364</v>
      </c>
      <c r="K2051" t="s">
        <v>105</v>
      </c>
      <c r="L2051" s="119" t="str">
        <f t="shared" ref="L2051:L2114" si="128">IF($Q$1&lt;&gt;"",IF(ISNUMBER(SEARCH("*"&amp;$Q$1&amp;"*", A2051)),A2051, IF(ISNUMBER(SEARCH("*"&amp;$Q$1&amp;"*", H2051)),A2051, IF(ISNUMBER(SEARCH("*"&amp;$Q$1&amp;"*", G2051)),A2051, IF(ISNUMBER(SEARCH("*"&amp;$Q$1&amp;"*", J2051)),A2051,  IF(ISNUMBER(SEARCH("*"&amp;$Q$1&amp;"*", E2051)),A2051, "NA"))))),"NA")</f>
        <v>NA</v>
      </c>
      <c r="M2051" s="119"/>
      <c r="N2051" s="120" t="str">
        <f t="shared" ref="N2051:N2114" si="129">IF($Q$11=1,IF(ISNUMBER(SEARCH($T$11,C2051)),A2051,"NA"),"NA")</f>
        <v>NA</v>
      </c>
      <c r="O2051" s="120"/>
      <c r="P2051"/>
      <c r="Q2051"/>
      <c r="R2051"/>
      <c r="S2051"/>
      <c r="T2051"/>
      <c r="U2051" t="s">
        <v>4512</v>
      </c>
      <c r="V2051" t="s">
        <v>4511</v>
      </c>
      <c r="W2051" t="s">
        <v>4487</v>
      </c>
      <c r="X2051" t="s">
        <v>634</v>
      </c>
      <c r="Y2051" t="s">
        <v>883</v>
      </c>
      <c r="Z2051" t="s">
        <v>54</v>
      </c>
      <c r="AA2051"/>
      <c r="AB2051" t="s">
        <v>43482</v>
      </c>
      <c r="AC2051" t="s">
        <v>50706</v>
      </c>
      <c r="AD2051" t="s">
        <v>4513</v>
      </c>
      <c r="AE2051" t="s">
        <v>565</v>
      </c>
      <c r="AF2051" s="119" t="str">
        <f t="shared" ref="AF2051:AF2114" si="130">IF($Q$6&lt;&gt;"",IF(ISNUMBER(SEARCH($Q$6, W2051)),U2051, "NA"),"NA")</f>
        <v>NA</v>
      </c>
      <c r="AG2051" s="119"/>
      <c r="AH2051" s="119"/>
      <c r="AI2051" s="119"/>
      <c r="AJ2051" s="119" t="str">
        <f t="shared" ref="AJ2051:AJ2114" si="131">IF($Q$5&lt;&gt;"",IF(ISNUMBER(SEARCH($Q$5, U2051&amp;" "&amp;Y2051&amp;" "&amp;AA2051&amp;" "&amp;AB2051&amp;" "&amp;AD2051)),U2051, "NA"),"NA")</f>
        <v>NA</v>
      </c>
      <c r="AK2051" s="190"/>
      <c r="AL2051" s="191"/>
    </row>
    <row r="2052" spans="1:38" x14ac:dyDescent="0.25">
      <c r="A2052" t="s">
        <v>10210</v>
      </c>
      <c r="B2052" t="s">
        <v>10208</v>
      </c>
      <c r="C2052" t="s">
        <v>10209</v>
      </c>
      <c r="D2052" t="s">
        <v>675</v>
      </c>
      <c r="E2052" t="s">
        <v>1845</v>
      </c>
      <c r="F2052" t="s">
        <v>54</v>
      </c>
      <c r="G2052"/>
      <c r="H2052" t="s">
        <v>44106</v>
      </c>
      <c r="I2052" t="s">
        <v>51238</v>
      </c>
      <c r="J2052"/>
      <c r="K2052" t="s">
        <v>105</v>
      </c>
      <c r="L2052" s="119" t="str">
        <f t="shared" si="128"/>
        <v>NA</v>
      </c>
      <c r="M2052" s="119"/>
      <c r="N2052" s="120" t="str">
        <f t="shared" si="129"/>
        <v>NA</v>
      </c>
      <c r="O2052" s="120"/>
      <c r="P2052"/>
      <c r="Q2052"/>
      <c r="R2052"/>
      <c r="S2052"/>
      <c r="T2052"/>
      <c r="U2052" t="s">
        <v>5103</v>
      </c>
      <c r="V2052" t="s">
        <v>5102</v>
      </c>
      <c r="W2052" t="s">
        <v>4487</v>
      </c>
      <c r="X2052" t="s">
        <v>634</v>
      </c>
      <c r="Y2052" t="s">
        <v>883</v>
      </c>
      <c r="Z2052" t="s">
        <v>54</v>
      </c>
      <c r="AA2052"/>
      <c r="AB2052" t="s">
        <v>43482</v>
      </c>
      <c r="AC2052" t="s">
        <v>50706</v>
      </c>
      <c r="AD2052" t="s">
        <v>5103</v>
      </c>
      <c r="AE2052" t="s">
        <v>565</v>
      </c>
      <c r="AF2052" s="119" t="str">
        <f t="shared" si="130"/>
        <v>NA</v>
      </c>
      <c r="AG2052" s="119"/>
      <c r="AH2052" s="119"/>
      <c r="AI2052" s="119"/>
      <c r="AJ2052" s="119" t="str">
        <f t="shared" si="131"/>
        <v>NA</v>
      </c>
      <c r="AK2052" s="190"/>
      <c r="AL2052" s="191"/>
    </row>
    <row r="2053" spans="1:38" x14ac:dyDescent="0.25">
      <c r="A2053" t="s">
        <v>12524</v>
      </c>
      <c r="B2053" t="s">
        <v>12522</v>
      </c>
      <c r="C2053" t="s">
        <v>12523</v>
      </c>
      <c r="D2053" t="s">
        <v>675</v>
      </c>
      <c r="E2053" t="s">
        <v>1845</v>
      </c>
      <c r="F2053" t="s">
        <v>54</v>
      </c>
      <c r="G2053"/>
      <c r="H2053" t="s">
        <v>44105</v>
      </c>
      <c r="I2053" t="s">
        <v>51238</v>
      </c>
      <c r="J2053" t="s">
        <v>12524</v>
      </c>
      <c r="K2053" t="s">
        <v>105</v>
      </c>
      <c r="L2053" s="119" t="str">
        <f t="shared" si="128"/>
        <v>NA</v>
      </c>
      <c r="M2053" s="119"/>
      <c r="N2053" s="120" t="str">
        <f t="shared" si="129"/>
        <v>NA</v>
      </c>
      <c r="O2053" s="120"/>
      <c r="P2053"/>
      <c r="Q2053"/>
      <c r="R2053"/>
      <c r="S2053"/>
      <c r="T2053"/>
      <c r="U2053" t="s">
        <v>4488</v>
      </c>
      <c r="V2053" t="s">
        <v>4486</v>
      </c>
      <c r="W2053" t="s">
        <v>4487</v>
      </c>
      <c r="X2053" t="s">
        <v>634</v>
      </c>
      <c r="Y2053" t="s">
        <v>3613</v>
      </c>
      <c r="Z2053" t="s">
        <v>54</v>
      </c>
      <c r="AA2053"/>
      <c r="AB2053" t="s">
        <v>43483</v>
      </c>
      <c r="AC2053" t="s">
        <v>50707</v>
      </c>
      <c r="AD2053" t="s">
        <v>4488</v>
      </c>
      <c r="AE2053" t="s">
        <v>565</v>
      </c>
      <c r="AF2053" s="119" t="str">
        <f t="shared" si="130"/>
        <v>NA</v>
      </c>
      <c r="AG2053" s="119"/>
      <c r="AH2053" s="119"/>
      <c r="AI2053" s="119"/>
      <c r="AJ2053" s="119" t="str">
        <f t="shared" si="131"/>
        <v>NA</v>
      </c>
      <c r="AK2053" s="190"/>
      <c r="AL2053" s="191"/>
    </row>
    <row r="2054" spans="1:38" x14ac:dyDescent="0.25">
      <c r="A2054" t="s">
        <v>6589</v>
      </c>
      <c r="B2054" t="s">
        <v>6587</v>
      </c>
      <c r="C2054" t="s">
        <v>6588</v>
      </c>
      <c r="D2054" t="s">
        <v>675</v>
      </c>
      <c r="E2054" t="s">
        <v>1845</v>
      </c>
      <c r="F2054" t="s">
        <v>54</v>
      </c>
      <c r="G2054"/>
      <c r="H2054" t="s">
        <v>44105</v>
      </c>
      <c r="I2054" t="s">
        <v>51238</v>
      </c>
      <c r="J2054" t="s">
        <v>6590</v>
      </c>
      <c r="K2054" t="s">
        <v>105</v>
      </c>
      <c r="L2054" s="119" t="str">
        <f t="shared" si="128"/>
        <v>NA</v>
      </c>
      <c r="M2054" s="119"/>
      <c r="N2054" s="120" t="str">
        <f t="shared" si="129"/>
        <v>NA</v>
      </c>
      <c r="O2054" s="120"/>
      <c r="P2054"/>
      <c r="Q2054"/>
      <c r="R2054"/>
      <c r="S2054"/>
      <c r="T2054"/>
      <c r="U2054" t="s">
        <v>4490</v>
      </c>
      <c r="V2054" t="s">
        <v>4489</v>
      </c>
      <c r="W2054" t="s">
        <v>4487</v>
      </c>
      <c r="X2054" t="s">
        <v>634</v>
      </c>
      <c r="Y2054" t="s">
        <v>3613</v>
      </c>
      <c r="Z2054" t="s">
        <v>54</v>
      </c>
      <c r="AA2054"/>
      <c r="AB2054" t="s">
        <v>43483</v>
      </c>
      <c r="AC2054" t="s">
        <v>50707</v>
      </c>
      <c r="AD2054" t="s">
        <v>4490</v>
      </c>
      <c r="AE2054" t="s">
        <v>565</v>
      </c>
      <c r="AF2054" s="119" t="str">
        <f t="shared" si="130"/>
        <v>NA</v>
      </c>
      <c r="AG2054" s="119"/>
      <c r="AH2054" s="119"/>
      <c r="AI2054" s="119"/>
      <c r="AJ2054" s="119" t="str">
        <f t="shared" si="131"/>
        <v>NA</v>
      </c>
      <c r="AK2054" s="190"/>
      <c r="AL2054" s="191"/>
    </row>
    <row r="2055" spans="1:38" x14ac:dyDescent="0.25">
      <c r="A2055" t="s">
        <v>8351</v>
      </c>
      <c r="B2055" t="s">
        <v>8349</v>
      </c>
      <c r="C2055" t="s">
        <v>8350</v>
      </c>
      <c r="D2055" t="s">
        <v>675</v>
      </c>
      <c r="E2055" t="s">
        <v>1845</v>
      </c>
      <c r="F2055" t="s">
        <v>54</v>
      </c>
      <c r="G2055"/>
      <c r="H2055" t="s">
        <v>44106</v>
      </c>
      <c r="I2055" t="s">
        <v>51238</v>
      </c>
      <c r="J2055" t="s">
        <v>8352</v>
      </c>
      <c r="K2055" t="s">
        <v>105</v>
      </c>
      <c r="L2055" s="119" t="str">
        <f t="shared" si="128"/>
        <v>NA</v>
      </c>
      <c r="M2055" s="119"/>
      <c r="N2055" s="120" t="str">
        <f t="shared" si="129"/>
        <v>NA</v>
      </c>
      <c r="O2055" s="120"/>
      <c r="P2055"/>
      <c r="Q2055"/>
      <c r="R2055"/>
      <c r="S2055"/>
      <c r="T2055"/>
      <c r="U2055" t="s">
        <v>5661</v>
      </c>
      <c r="V2055" t="s">
        <v>5659</v>
      </c>
      <c r="W2055" t="s">
        <v>5660</v>
      </c>
      <c r="X2055" t="s">
        <v>634</v>
      </c>
      <c r="Y2055" t="s">
        <v>5662</v>
      </c>
      <c r="Z2055" t="s">
        <v>54</v>
      </c>
      <c r="AA2055"/>
      <c r="AB2055" t="s">
        <v>43484</v>
      </c>
      <c r="AC2055" t="s">
        <v>50708</v>
      </c>
      <c r="AD2055" t="s">
        <v>5661</v>
      </c>
      <c r="AE2055" t="s">
        <v>565</v>
      </c>
      <c r="AF2055" s="119" t="str">
        <f t="shared" si="130"/>
        <v>NA</v>
      </c>
      <c r="AG2055" s="119"/>
      <c r="AH2055" s="119"/>
      <c r="AI2055" s="119"/>
      <c r="AJ2055" s="119" t="str">
        <f t="shared" si="131"/>
        <v>NA</v>
      </c>
      <c r="AK2055" s="190"/>
      <c r="AL2055" s="191"/>
    </row>
    <row r="2056" spans="1:38" x14ac:dyDescent="0.25">
      <c r="A2056" t="s">
        <v>6373</v>
      </c>
      <c r="B2056" t="s">
        <v>6371</v>
      </c>
      <c r="C2056" t="s">
        <v>6372</v>
      </c>
      <c r="D2056" t="s">
        <v>675</v>
      </c>
      <c r="E2056" t="s">
        <v>1845</v>
      </c>
      <c r="F2056" t="s">
        <v>54</v>
      </c>
      <c r="G2056"/>
      <c r="H2056" t="s">
        <v>44105</v>
      </c>
      <c r="I2056" t="s">
        <v>51238</v>
      </c>
      <c r="J2056" t="s">
        <v>6373</v>
      </c>
      <c r="K2056" t="s">
        <v>105</v>
      </c>
      <c r="L2056" s="119" t="str">
        <f t="shared" si="128"/>
        <v>NA</v>
      </c>
      <c r="M2056" s="119"/>
      <c r="N2056" s="120" t="str">
        <f t="shared" si="129"/>
        <v>NA</v>
      </c>
      <c r="O2056" s="120"/>
      <c r="P2056"/>
      <c r="Q2056"/>
      <c r="R2056"/>
      <c r="S2056"/>
      <c r="T2056"/>
      <c r="U2056" t="s">
        <v>5416</v>
      </c>
      <c r="V2056" t="s">
        <v>5414</v>
      </c>
      <c r="W2056" t="s">
        <v>5415</v>
      </c>
      <c r="X2056" t="s">
        <v>634</v>
      </c>
      <c r="Y2056" t="s">
        <v>5417</v>
      </c>
      <c r="Z2056" t="s">
        <v>54</v>
      </c>
      <c r="AA2056"/>
      <c r="AB2056" t="s">
        <v>43485</v>
      </c>
      <c r="AC2056" t="s">
        <v>50709</v>
      </c>
      <c r="AD2056"/>
      <c r="AE2056" t="s">
        <v>565</v>
      </c>
      <c r="AF2056" s="119" t="str">
        <f t="shared" si="130"/>
        <v>NA</v>
      </c>
      <c r="AG2056" s="119"/>
      <c r="AH2056" s="119"/>
      <c r="AI2056" s="119"/>
      <c r="AJ2056" s="119" t="str">
        <f t="shared" si="131"/>
        <v>NA</v>
      </c>
      <c r="AK2056" s="190"/>
      <c r="AL2056" s="191"/>
    </row>
    <row r="2057" spans="1:38" x14ac:dyDescent="0.25">
      <c r="A2057" t="s">
        <v>7015</v>
      </c>
      <c r="B2057" t="s">
        <v>7013</v>
      </c>
      <c r="C2057" t="s">
        <v>7014</v>
      </c>
      <c r="D2057" t="s">
        <v>675</v>
      </c>
      <c r="E2057" t="s">
        <v>1845</v>
      </c>
      <c r="F2057" t="s">
        <v>54</v>
      </c>
      <c r="G2057"/>
      <c r="H2057" t="s">
        <v>44105</v>
      </c>
      <c r="I2057" t="s">
        <v>51238</v>
      </c>
      <c r="J2057"/>
      <c r="K2057" t="s">
        <v>105</v>
      </c>
      <c r="L2057" s="119" t="str">
        <f t="shared" si="128"/>
        <v>NA</v>
      </c>
      <c r="M2057" s="119"/>
      <c r="N2057" s="120" t="str">
        <f t="shared" si="129"/>
        <v>NA</v>
      </c>
      <c r="O2057" s="120"/>
      <c r="P2057"/>
      <c r="Q2057"/>
      <c r="R2057"/>
      <c r="S2057"/>
      <c r="T2057"/>
      <c r="U2057" t="s">
        <v>4603</v>
      </c>
      <c r="V2057" t="s">
        <v>4601</v>
      </c>
      <c r="W2057" t="s">
        <v>4602</v>
      </c>
      <c r="X2057" t="s">
        <v>634</v>
      </c>
      <c r="Y2057" t="s">
        <v>4604</v>
      </c>
      <c r="Z2057" t="s">
        <v>54</v>
      </c>
      <c r="AA2057"/>
      <c r="AB2057" t="s">
        <v>43486</v>
      </c>
      <c r="AC2057" t="s">
        <v>50710</v>
      </c>
      <c r="AD2057"/>
      <c r="AE2057" t="s">
        <v>565</v>
      </c>
      <c r="AF2057" s="119" t="str">
        <f t="shared" si="130"/>
        <v>NA</v>
      </c>
      <c r="AG2057" s="119"/>
      <c r="AH2057" s="119"/>
      <c r="AI2057" s="119"/>
      <c r="AJ2057" s="119" t="str">
        <f t="shared" si="131"/>
        <v>NA</v>
      </c>
      <c r="AK2057" s="190"/>
      <c r="AL2057" s="191"/>
    </row>
    <row r="2058" spans="1:38" x14ac:dyDescent="0.25">
      <c r="A2058" t="s">
        <v>13547</v>
      </c>
      <c r="B2058" t="s">
        <v>13545</v>
      </c>
      <c r="C2058" t="s">
        <v>13546</v>
      </c>
      <c r="D2058" t="s">
        <v>675</v>
      </c>
      <c r="E2058" t="s">
        <v>13548</v>
      </c>
      <c r="F2058" t="s">
        <v>54</v>
      </c>
      <c r="G2058"/>
      <c r="H2058" t="s">
        <v>44107</v>
      </c>
      <c r="I2058" t="s">
        <v>51239</v>
      </c>
      <c r="J2058" t="s">
        <v>13549</v>
      </c>
      <c r="K2058" t="s">
        <v>565</v>
      </c>
      <c r="L2058" s="119" t="str">
        <f t="shared" si="128"/>
        <v>NA</v>
      </c>
      <c r="M2058" s="119"/>
      <c r="N2058" s="120" t="str">
        <f t="shared" si="129"/>
        <v>NA</v>
      </c>
      <c r="O2058" s="120"/>
      <c r="P2058"/>
      <c r="Q2058"/>
      <c r="R2058"/>
      <c r="S2058"/>
      <c r="T2058"/>
      <c r="U2058" t="s">
        <v>4723</v>
      </c>
      <c r="V2058" t="s">
        <v>4721</v>
      </c>
      <c r="W2058" t="s">
        <v>4722</v>
      </c>
      <c r="X2058" t="s">
        <v>634</v>
      </c>
      <c r="Y2058" t="s">
        <v>4724</v>
      </c>
      <c r="Z2058" t="s">
        <v>54</v>
      </c>
      <c r="AA2058"/>
      <c r="AB2058" t="s">
        <v>43487</v>
      </c>
      <c r="AC2058" t="s">
        <v>50711</v>
      </c>
      <c r="AD2058" t="s">
        <v>4723</v>
      </c>
      <c r="AE2058" t="s">
        <v>565</v>
      </c>
      <c r="AF2058" s="119" t="str">
        <f t="shared" si="130"/>
        <v>NA</v>
      </c>
      <c r="AG2058" s="119"/>
      <c r="AH2058" s="119"/>
      <c r="AI2058" s="119"/>
      <c r="AJ2058" s="119" t="str">
        <f t="shared" si="131"/>
        <v>NA</v>
      </c>
      <c r="AK2058" s="190"/>
      <c r="AL2058" s="191"/>
    </row>
    <row r="2059" spans="1:38" x14ac:dyDescent="0.25">
      <c r="A2059" t="s">
        <v>21043</v>
      </c>
      <c r="B2059" t="s">
        <v>21041</v>
      </c>
      <c r="C2059" t="s">
        <v>21042</v>
      </c>
      <c r="D2059" t="s">
        <v>675</v>
      </c>
      <c r="E2059" t="s">
        <v>3048</v>
      </c>
      <c r="F2059" t="s">
        <v>54</v>
      </c>
      <c r="G2059"/>
      <c r="H2059" t="s">
        <v>44108</v>
      </c>
      <c r="I2059" t="s">
        <v>51240</v>
      </c>
      <c r="J2059" t="s">
        <v>21044</v>
      </c>
      <c r="K2059" t="s">
        <v>565</v>
      </c>
      <c r="L2059" s="119" t="str">
        <f t="shared" si="128"/>
        <v>NA</v>
      </c>
      <c r="M2059" s="119"/>
      <c r="N2059" s="120" t="str">
        <f t="shared" si="129"/>
        <v>NA</v>
      </c>
      <c r="O2059" s="120"/>
      <c r="P2059"/>
      <c r="Q2059"/>
      <c r="R2059"/>
      <c r="S2059"/>
      <c r="T2059"/>
      <c r="U2059" t="s">
        <v>5004</v>
      </c>
      <c r="V2059" t="s">
        <v>5002</v>
      </c>
      <c r="W2059" t="s">
        <v>5003</v>
      </c>
      <c r="X2059" t="s">
        <v>634</v>
      </c>
      <c r="Y2059" t="s">
        <v>5005</v>
      </c>
      <c r="Z2059" t="s">
        <v>54</v>
      </c>
      <c r="AA2059"/>
      <c r="AB2059" t="s">
        <v>43488</v>
      </c>
      <c r="AC2059" t="s">
        <v>50712</v>
      </c>
      <c r="AD2059"/>
      <c r="AE2059" t="s">
        <v>565</v>
      </c>
      <c r="AF2059" s="119" t="str">
        <f t="shared" si="130"/>
        <v>NA</v>
      </c>
      <c r="AG2059" s="119"/>
      <c r="AH2059" s="119"/>
      <c r="AI2059" s="119"/>
      <c r="AJ2059" s="119" t="str">
        <f t="shared" si="131"/>
        <v>NA</v>
      </c>
      <c r="AK2059" s="190"/>
      <c r="AL2059" s="191"/>
    </row>
    <row r="2060" spans="1:38" x14ac:dyDescent="0.25">
      <c r="A2060" t="s">
        <v>8634</v>
      </c>
      <c r="B2060" t="s">
        <v>8632</v>
      </c>
      <c r="C2060" t="s">
        <v>8633</v>
      </c>
      <c r="D2060" t="s">
        <v>675</v>
      </c>
      <c r="E2060" t="s">
        <v>1948</v>
      </c>
      <c r="F2060" t="s">
        <v>54</v>
      </c>
      <c r="G2060"/>
      <c r="H2060" t="s">
        <v>44109</v>
      </c>
      <c r="I2060" t="s">
        <v>51241</v>
      </c>
      <c r="J2060" t="s">
        <v>8635</v>
      </c>
      <c r="K2060" t="s">
        <v>105</v>
      </c>
      <c r="L2060" s="119" t="str">
        <f t="shared" si="128"/>
        <v>NA</v>
      </c>
      <c r="M2060" s="119"/>
      <c r="N2060" s="120" t="str">
        <f t="shared" si="129"/>
        <v>NA</v>
      </c>
      <c r="O2060" s="120"/>
      <c r="P2060"/>
      <c r="Q2060"/>
      <c r="R2060"/>
      <c r="S2060"/>
      <c r="T2060"/>
      <c r="U2060" t="s">
        <v>4780</v>
      </c>
      <c r="V2060" t="s">
        <v>4778</v>
      </c>
      <c r="W2060" t="s">
        <v>4779</v>
      </c>
      <c r="X2060" t="s">
        <v>634</v>
      </c>
      <c r="Y2060" t="s">
        <v>2206</v>
      </c>
      <c r="Z2060" t="s">
        <v>54</v>
      </c>
      <c r="AA2060"/>
      <c r="AB2060" t="s">
        <v>43489</v>
      </c>
      <c r="AC2060" t="s">
        <v>50713</v>
      </c>
      <c r="AD2060" t="s">
        <v>4780</v>
      </c>
      <c r="AE2060" t="s">
        <v>565</v>
      </c>
      <c r="AF2060" s="119" t="str">
        <f t="shared" si="130"/>
        <v>NA</v>
      </c>
      <c r="AG2060" s="119"/>
      <c r="AH2060" s="119"/>
      <c r="AI2060" s="119"/>
      <c r="AJ2060" s="119" t="str">
        <f t="shared" si="131"/>
        <v>NA</v>
      </c>
      <c r="AK2060" s="190"/>
      <c r="AL2060" s="191"/>
    </row>
    <row r="2061" spans="1:38" x14ac:dyDescent="0.25">
      <c r="A2061" t="s">
        <v>13358</v>
      </c>
      <c r="B2061" t="s">
        <v>13356</v>
      </c>
      <c r="C2061" t="s">
        <v>13357</v>
      </c>
      <c r="D2061" t="s">
        <v>675</v>
      </c>
      <c r="E2061" t="s">
        <v>13359</v>
      </c>
      <c r="F2061" t="s">
        <v>54</v>
      </c>
      <c r="G2061"/>
      <c r="H2061" t="s">
        <v>44110</v>
      </c>
      <c r="I2061" t="s">
        <v>51242</v>
      </c>
      <c r="J2061" t="s">
        <v>13358</v>
      </c>
      <c r="K2061" t="s">
        <v>565</v>
      </c>
      <c r="L2061" s="119" t="str">
        <f t="shared" si="128"/>
        <v>NA</v>
      </c>
      <c r="M2061" s="119"/>
      <c r="N2061" s="120" t="str">
        <f t="shared" si="129"/>
        <v>NA</v>
      </c>
      <c r="O2061" s="120"/>
      <c r="P2061"/>
      <c r="Q2061"/>
      <c r="R2061"/>
      <c r="S2061"/>
      <c r="T2061"/>
      <c r="U2061" t="s">
        <v>5075</v>
      </c>
      <c r="V2061" t="s">
        <v>5073</v>
      </c>
      <c r="W2061" t="s">
        <v>5074</v>
      </c>
      <c r="X2061" t="s">
        <v>634</v>
      </c>
      <c r="Y2061" t="s">
        <v>5076</v>
      </c>
      <c r="Z2061" t="s">
        <v>54</v>
      </c>
      <c r="AA2061"/>
      <c r="AB2061" t="s">
        <v>43490</v>
      </c>
      <c r="AC2061" t="s">
        <v>50714</v>
      </c>
      <c r="AD2061" t="s">
        <v>5077</v>
      </c>
      <c r="AE2061" t="s">
        <v>565</v>
      </c>
      <c r="AF2061" s="119" t="str">
        <f t="shared" si="130"/>
        <v>NA</v>
      </c>
      <c r="AG2061" s="119"/>
      <c r="AH2061" s="119"/>
      <c r="AI2061" s="119"/>
      <c r="AJ2061" s="119" t="str">
        <f t="shared" si="131"/>
        <v>NA</v>
      </c>
      <c r="AK2061" s="190"/>
      <c r="AL2061" s="191"/>
    </row>
    <row r="2062" spans="1:38" x14ac:dyDescent="0.25">
      <c r="A2062" t="s">
        <v>22628</v>
      </c>
      <c r="B2062" t="s">
        <v>22627</v>
      </c>
      <c r="C2062" t="s">
        <v>4027</v>
      </c>
      <c r="D2062" t="s">
        <v>675</v>
      </c>
      <c r="E2062" t="s">
        <v>2074</v>
      </c>
      <c r="F2062" t="s">
        <v>54</v>
      </c>
      <c r="G2062"/>
      <c r="H2062" t="s">
        <v>44111</v>
      </c>
      <c r="I2062" t="s">
        <v>51243</v>
      </c>
      <c r="J2062" t="s">
        <v>22628</v>
      </c>
      <c r="K2062" t="s">
        <v>565</v>
      </c>
      <c r="L2062" s="119" t="str">
        <f t="shared" si="128"/>
        <v>NA</v>
      </c>
      <c r="M2062" s="119"/>
      <c r="N2062" s="120" t="str">
        <f t="shared" si="129"/>
        <v>NA</v>
      </c>
      <c r="O2062" s="120"/>
      <c r="P2062"/>
      <c r="Q2062"/>
      <c r="R2062"/>
      <c r="S2062"/>
      <c r="T2062"/>
      <c r="U2062" t="s">
        <v>5462</v>
      </c>
      <c r="V2062" t="s">
        <v>5460</v>
      </c>
      <c r="W2062" t="s">
        <v>5461</v>
      </c>
      <c r="X2062" t="s">
        <v>634</v>
      </c>
      <c r="Y2062" t="s">
        <v>246</v>
      </c>
      <c r="Z2062" t="s">
        <v>54</v>
      </c>
      <c r="AA2062"/>
      <c r="AB2062" t="s">
        <v>43491</v>
      </c>
      <c r="AC2062" t="s">
        <v>50715</v>
      </c>
      <c r="AD2062" t="s">
        <v>5462</v>
      </c>
      <c r="AE2062" t="s">
        <v>565</v>
      </c>
      <c r="AF2062" s="119" t="str">
        <f t="shared" si="130"/>
        <v>NA</v>
      </c>
      <c r="AG2062" s="119"/>
      <c r="AH2062" s="119"/>
      <c r="AI2062" s="119"/>
      <c r="AJ2062" s="119" t="str">
        <f t="shared" si="131"/>
        <v>NA</v>
      </c>
      <c r="AK2062" s="190"/>
      <c r="AL2062" s="191"/>
    </row>
    <row r="2063" spans="1:38" x14ac:dyDescent="0.25">
      <c r="A2063" t="s">
        <v>13419</v>
      </c>
      <c r="B2063" t="s">
        <v>13417</v>
      </c>
      <c r="C2063" t="s">
        <v>13418</v>
      </c>
      <c r="D2063" t="s">
        <v>675</v>
      </c>
      <c r="E2063" t="s">
        <v>13420</v>
      </c>
      <c r="F2063" t="s">
        <v>54</v>
      </c>
      <c r="G2063"/>
      <c r="H2063" t="s">
        <v>44112</v>
      </c>
      <c r="I2063" t="s">
        <v>51244</v>
      </c>
      <c r="J2063" t="s">
        <v>13419</v>
      </c>
      <c r="K2063" t="s">
        <v>565</v>
      </c>
      <c r="L2063" s="119" t="str">
        <f t="shared" si="128"/>
        <v>NA</v>
      </c>
      <c r="M2063" s="119"/>
      <c r="N2063" s="120" t="str">
        <f t="shared" si="129"/>
        <v>NA</v>
      </c>
      <c r="O2063" s="120"/>
      <c r="P2063"/>
      <c r="Q2063"/>
      <c r="R2063"/>
      <c r="S2063"/>
      <c r="T2063"/>
      <c r="U2063" t="s">
        <v>5459</v>
      </c>
      <c r="V2063" t="s">
        <v>5457</v>
      </c>
      <c r="W2063" t="s">
        <v>5458</v>
      </c>
      <c r="X2063" t="s">
        <v>634</v>
      </c>
      <c r="Y2063" t="s">
        <v>246</v>
      </c>
      <c r="Z2063" t="s">
        <v>54</v>
      </c>
      <c r="AA2063"/>
      <c r="AB2063" t="s">
        <v>43491</v>
      </c>
      <c r="AC2063" t="s">
        <v>50715</v>
      </c>
      <c r="AD2063" t="s">
        <v>5459</v>
      </c>
      <c r="AE2063" t="s">
        <v>565</v>
      </c>
      <c r="AF2063" s="119" t="str">
        <f t="shared" si="130"/>
        <v>NA</v>
      </c>
      <c r="AG2063" s="119"/>
      <c r="AH2063" s="119"/>
      <c r="AI2063" s="119"/>
      <c r="AJ2063" s="119" t="str">
        <f t="shared" si="131"/>
        <v>NA</v>
      </c>
      <c r="AK2063" s="190"/>
      <c r="AL2063" s="191"/>
    </row>
    <row r="2064" spans="1:38" x14ac:dyDescent="0.25">
      <c r="A2064" t="s">
        <v>18559</v>
      </c>
      <c r="B2064" t="s">
        <v>18557</v>
      </c>
      <c r="C2064" t="s">
        <v>18558</v>
      </c>
      <c r="D2064" t="s">
        <v>675</v>
      </c>
      <c r="E2064" t="s">
        <v>18560</v>
      </c>
      <c r="F2064" t="s">
        <v>54</v>
      </c>
      <c r="G2064"/>
      <c r="H2064" t="s">
        <v>44113</v>
      </c>
      <c r="I2064" t="s">
        <v>51245</v>
      </c>
      <c r="J2064" t="s">
        <v>18561</v>
      </c>
      <c r="K2064" t="s">
        <v>565</v>
      </c>
      <c r="L2064" s="119" t="str">
        <f t="shared" si="128"/>
        <v>NA</v>
      </c>
      <c r="M2064" s="119"/>
      <c r="N2064" s="120" t="str">
        <f t="shared" si="129"/>
        <v>NA</v>
      </c>
      <c r="O2064" s="120"/>
      <c r="P2064"/>
      <c r="Q2064"/>
      <c r="R2064"/>
      <c r="S2064"/>
      <c r="T2064"/>
      <c r="U2064" t="s">
        <v>5739</v>
      </c>
      <c r="V2064" t="s">
        <v>5737</v>
      </c>
      <c r="W2064" t="s">
        <v>5738</v>
      </c>
      <c r="X2064" t="s">
        <v>634</v>
      </c>
      <c r="Y2064" t="s">
        <v>5740</v>
      </c>
      <c r="Z2064" t="s">
        <v>54</v>
      </c>
      <c r="AA2064"/>
      <c r="AB2064" t="s">
        <v>43492</v>
      </c>
      <c r="AC2064" t="s">
        <v>50716</v>
      </c>
      <c r="AD2064" t="s">
        <v>5739</v>
      </c>
      <c r="AE2064" t="s">
        <v>565</v>
      </c>
      <c r="AF2064" s="119" t="str">
        <f t="shared" si="130"/>
        <v>NA</v>
      </c>
      <c r="AG2064" s="119"/>
      <c r="AH2064" s="119"/>
      <c r="AI2064" s="119"/>
      <c r="AJ2064" s="119" t="str">
        <f t="shared" si="131"/>
        <v>NA</v>
      </c>
      <c r="AK2064" s="190"/>
      <c r="AL2064" s="191"/>
    </row>
    <row r="2065" spans="1:38" x14ac:dyDescent="0.25">
      <c r="A2065" t="s">
        <v>8150</v>
      </c>
      <c r="B2065" t="s">
        <v>8148</v>
      </c>
      <c r="C2065" t="s">
        <v>8149</v>
      </c>
      <c r="D2065" t="s">
        <v>675</v>
      </c>
      <c r="E2065" t="s">
        <v>8151</v>
      </c>
      <c r="F2065" t="s">
        <v>54</v>
      </c>
      <c r="G2065"/>
      <c r="H2065" t="s">
        <v>44114</v>
      </c>
      <c r="I2065" t="s">
        <v>51246</v>
      </c>
      <c r="J2065"/>
      <c r="K2065" t="s">
        <v>105</v>
      </c>
      <c r="L2065" s="119" t="str">
        <f t="shared" si="128"/>
        <v>NA</v>
      </c>
      <c r="M2065" s="119"/>
      <c r="N2065" s="120" t="str">
        <f t="shared" si="129"/>
        <v>NA</v>
      </c>
      <c r="O2065" s="120"/>
      <c r="P2065"/>
      <c r="Q2065"/>
      <c r="R2065"/>
      <c r="S2065"/>
      <c r="T2065"/>
      <c r="U2065" t="s">
        <v>5214</v>
      </c>
      <c r="V2065" t="s">
        <v>5212</v>
      </c>
      <c r="W2065" t="s">
        <v>5213</v>
      </c>
      <c r="X2065" t="s">
        <v>634</v>
      </c>
      <c r="Y2065" t="s">
        <v>5215</v>
      </c>
      <c r="Z2065" t="s">
        <v>54</v>
      </c>
      <c r="AA2065"/>
      <c r="AB2065" t="s">
        <v>43493</v>
      </c>
      <c r="AC2065" t="s">
        <v>50717</v>
      </c>
      <c r="AD2065" t="s">
        <v>5214</v>
      </c>
      <c r="AE2065" t="s">
        <v>565</v>
      </c>
      <c r="AF2065" s="119" t="str">
        <f t="shared" si="130"/>
        <v>NA</v>
      </c>
      <c r="AG2065" s="119"/>
      <c r="AH2065" s="119"/>
      <c r="AI2065" s="119"/>
      <c r="AJ2065" s="119" t="str">
        <f t="shared" si="131"/>
        <v>NA</v>
      </c>
      <c r="AK2065" s="190"/>
      <c r="AL2065" s="191"/>
    </row>
    <row r="2066" spans="1:38" x14ac:dyDescent="0.25">
      <c r="A2066" t="s">
        <v>21744</v>
      </c>
      <c r="B2066" t="s">
        <v>21742</v>
      </c>
      <c r="C2066" t="s">
        <v>21743</v>
      </c>
      <c r="D2066" t="s">
        <v>675</v>
      </c>
      <c r="E2066" t="s">
        <v>4523</v>
      </c>
      <c r="F2066" t="s">
        <v>54</v>
      </c>
      <c r="G2066"/>
      <c r="H2066" t="s">
        <v>44115</v>
      </c>
      <c r="I2066" t="s">
        <v>51247</v>
      </c>
      <c r="J2066" t="s">
        <v>21745</v>
      </c>
      <c r="K2066" t="s">
        <v>105</v>
      </c>
      <c r="L2066" s="119" t="str">
        <f t="shared" si="128"/>
        <v>NA</v>
      </c>
      <c r="M2066" s="119"/>
      <c r="N2066" s="120" t="str">
        <f t="shared" si="129"/>
        <v>NA</v>
      </c>
      <c r="O2066" s="120"/>
      <c r="P2066"/>
      <c r="Q2066"/>
      <c r="R2066"/>
      <c r="S2066"/>
      <c r="T2066"/>
      <c r="U2066" t="s">
        <v>4886</v>
      </c>
      <c r="V2066" t="s">
        <v>4884</v>
      </c>
      <c r="W2066" t="s">
        <v>4885</v>
      </c>
      <c r="X2066" t="s">
        <v>634</v>
      </c>
      <c r="Y2066" t="s">
        <v>4887</v>
      </c>
      <c r="Z2066" t="s">
        <v>54</v>
      </c>
      <c r="AA2066"/>
      <c r="AB2066" t="s">
        <v>43494</v>
      </c>
      <c r="AC2066" t="s">
        <v>50718</v>
      </c>
      <c r="AD2066"/>
      <c r="AE2066" t="s">
        <v>565</v>
      </c>
      <c r="AF2066" s="119" t="str">
        <f t="shared" si="130"/>
        <v>NA</v>
      </c>
      <c r="AG2066" s="119"/>
      <c r="AH2066" s="119"/>
      <c r="AI2066" s="119"/>
      <c r="AJ2066" s="119" t="str">
        <f t="shared" si="131"/>
        <v>NA</v>
      </c>
      <c r="AK2066" s="190"/>
      <c r="AL2066" s="191"/>
    </row>
    <row r="2067" spans="1:38" x14ac:dyDescent="0.25">
      <c r="A2067" t="s">
        <v>13612</v>
      </c>
      <c r="B2067" t="s">
        <v>13610</v>
      </c>
      <c r="C2067" t="s">
        <v>13611</v>
      </c>
      <c r="D2067" t="s">
        <v>675</v>
      </c>
      <c r="E2067" t="s">
        <v>13613</v>
      </c>
      <c r="F2067" t="s">
        <v>54</v>
      </c>
      <c r="G2067"/>
      <c r="H2067" t="s">
        <v>44116</v>
      </c>
      <c r="I2067" t="s">
        <v>51248</v>
      </c>
      <c r="J2067" t="s">
        <v>13614</v>
      </c>
      <c r="K2067" t="s">
        <v>565</v>
      </c>
      <c r="L2067" s="119" t="str">
        <f t="shared" si="128"/>
        <v>NA</v>
      </c>
      <c r="M2067" s="119"/>
      <c r="N2067" s="120" t="str">
        <f t="shared" si="129"/>
        <v>NA</v>
      </c>
      <c r="O2067" s="120"/>
      <c r="P2067"/>
      <c r="Q2067"/>
      <c r="R2067"/>
      <c r="S2067"/>
      <c r="T2067"/>
      <c r="U2067" t="s">
        <v>4392</v>
      </c>
      <c r="V2067" t="s">
        <v>4390</v>
      </c>
      <c r="W2067" t="s">
        <v>4391</v>
      </c>
      <c r="X2067" t="s">
        <v>634</v>
      </c>
      <c r="Y2067" t="s">
        <v>752</v>
      </c>
      <c r="Z2067" t="s">
        <v>54</v>
      </c>
      <c r="AA2067"/>
      <c r="AB2067" t="s">
        <v>43494</v>
      </c>
      <c r="AC2067" t="s">
        <v>50719</v>
      </c>
      <c r="AD2067"/>
      <c r="AE2067" t="s">
        <v>565</v>
      </c>
      <c r="AF2067" s="119" t="str">
        <f t="shared" si="130"/>
        <v>NA</v>
      </c>
      <c r="AG2067" s="119"/>
      <c r="AH2067" s="119"/>
      <c r="AI2067" s="119"/>
      <c r="AJ2067" s="119" t="str">
        <f t="shared" si="131"/>
        <v>NA</v>
      </c>
      <c r="AK2067" s="190"/>
      <c r="AL2067" s="191"/>
    </row>
    <row r="2068" spans="1:38" x14ac:dyDescent="0.25">
      <c r="A2068" t="s">
        <v>14024</v>
      </c>
      <c r="B2068" t="s">
        <v>14022</v>
      </c>
      <c r="C2068" t="s">
        <v>14023</v>
      </c>
      <c r="D2068" t="s">
        <v>675</v>
      </c>
      <c r="E2068" t="s">
        <v>14025</v>
      </c>
      <c r="F2068" t="s">
        <v>54</v>
      </c>
      <c r="G2068"/>
      <c r="H2068" t="s">
        <v>44117</v>
      </c>
      <c r="I2068" t="s">
        <v>51249</v>
      </c>
      <c r="J2068" t="s">
        <v>14026</v>
      </c>
      <c r="K2068" t="s">
        <v>565</v>
      </c>
      <c r="L2068" s="119" t="str">
        <f t="shared" si="128"/>
        <v>NA</v>
      </c>
      <c r="M2068" s="119"/>
      <c r="N2068" s="120" t="str">
        <f t="shared" si="129"/>
        <v>NA</v>
      </c>
      <c r="O2068" s="120"/>
      <c r="P2068"/>
      <c r="Q2068"/>
      <c r="R2068"/>
      <c r="S2068"/>
      <c r="T2068"/>
      <c r="U2068" t="s">
        <v>5115</v>
      </c>
      <c r="V2068" t="s">
        <v>5113</v>
      </c>
      <c r="W2068" t="s">
        <v>5114</v>
      </c>
      <c r="X2068" t="s">
        <v>634</v>
      </c>
      <c r="Y2068" t="s">
        <v>5116</v>
      </c>
      <c r="Z2068" t="s">
        <v>54</v>
      </c>
      <c r="AA2068"/>
      <c r="AB2068" t="s">
        <v>43494</v>
      </c>
      <c r="AC2068" t="s">
        <v>50720</v>
      </c>
      <c r="AD2068" t="s">
        <v>5115</v>
      </c>
      <c r="AE2068" t="s">
        <v>565</v>
      </c>
      <c r="AF2068" s="119" t="str">
        <f t="shared" si="130"/>
        <v>NA</v>
      </c>
      <c r="AG2068" s="119"/>
      <c r="AH2068" s="119"/>
      <c r="AI2068" s="119"/>
      <c r="AJ2068" s="119" t="str">
        <f t="shared" si="131"/>
        <v>NA</v>
      </c>
      <c r="AK2068" s="190"/>
      <c r="AL2068" s="191"/>
    </row>
    <row r="2069" spans="1:38" x14ac:dyDescent="0.25">
      <c r="A2069" t="s">
        <v>14130</v>
      </c>
      <c r="B2069" t="s">
        <v>14128</v>
      </c>
      <c r="C2069" t="s">
        <v>14129</v>
      </c>
      <c r="D2069" t="s">
        <v>675</v>
      </c>
      <c r="E2069" t="s">
        <v>14131</v>
      </c>
      <c r="F2069" t="s">
        <v>54</v>
      </c>
      <c r="G2069"/>
      <c r="H2069" t="s">
        <v>44118</v>
      </c>
      <c r="I2069" t="s">
        <v>51250</v>
      </c>
      <c r="J2069" t="s">
        <v>14130</v>
      </c>
      <c r="K2069" t="s">
        <v>565</v>
      </c>
      <c r="L2069" s="119" t="str">
        <f t="shared" si="128"/>
        <v>NA</v>
      </c>
      <c r="M2069" s="119"/>
      <c r="N2069" s="120" t="str">
        <f t="shared" si="129"/>
        <v>NA</v>
      </c>
      <c r="O2069" s="120"/>
      <c r="P2069"/>
      <c r="Q2069"/>
      <c r="R2069"/>
      <c r="S2069"/>
      <c r="T2069"/>
      <c r="U2069" t="s">
        <v>4551</v>
      </c>
      <c r="V2069" t="s">
        <v>4550</v>
      </c>
      <c r="W2069" t="s">
        <v>4544</v>
      </c>
      <c r="X2069" t="s">
        <v>634</v>
      </c>
      <c r="Y2069" t="s">
        <v>4546</v>
      </c>
      <c r="Z2069" t="s">
        <v>54</v>
      </c>
      <c r="AA2069"/>
      <c r="AB2069" t="s">
        <v>43494</v>
      </c>
      <c r="AC2069" t="s">
        <v>50721</v>
      </c>
      <c r="AD2069"/>
      <c r="AE2069" t="s">
        <v>565</v>
      </c>
      <c r="AF2069" s="119" t="str">
        <f t="shared" si="130"/>
        <v>NA</v>
      </c>
      <c r="AG2069" s="119"/>
      <c r="AH2069" s="119"/>
      <c r="AI2069" s="119"/>
      <c r="AJ2069" s="119" t="str">
        <f t="shared" si="131"/>
        <v>NA</v>
      </c>
      <c r="AK2069" s="190"/>
      <c r="AL2069" s="191"/>
    </row>
    <row r="2070" spans="1:38" x14ac:dyDescent="0.25">
      <c r="A2070" t="s">
        <v>13722</v>
      </c>
      <c r="B2070" t="s">
        <v>13720</v>
      </c>
      <c r="C2070" t="s">
        <v>13721</v>
      </c>
      <c r="D2070" t="s">
        <v>675</v>
      </c>
      <c r="E2070" t="s">
        <v>13723</v>
      </c>
      <c r="F2070" t="s">
        <v>54</v>
      </c>
      <c r="G2070"/>
      <c r="H2070" t="s">
        <v>44119</v>
      </c>
      <c r="I2070" t="s">
        <v>51251</v>
      </c>
      <c r="J2070" t="s">
        <v>13722</v>
      </c>
      <c r="K2070" t="s">
        <v>565</v>
      </c>
      <c r="L2070" s="119" t="str">
        <f t="shared" si="128"/>
        <v>NA</v>
      </c>
      <c r="M2070" s="119"/>
      <c r="N2070" s="120" t="str">
        <f t="shared" si="129"/>
        <v>NA</v>
      </c>
      <c r="O2070" s="120"/>
      <c r="P2070"/>
      <c r="Q2070"/>
      <c r="R2070"/>
      <c r="S2070"/>
      <c r="T2070"/>
      <c r="U2070" t="s">
        <v>4545</v>
      </c>
      <c r="V2070" t="s">
        <v>4543</v>
      </c>
      <c r="W2070" t="s">
        <v>4544</v>
      </c>
      <c r="X2070" t="s">
        <v>634</v>
      </c>
      <c r="Y2070" t="s">
        <v>4546</v>
      </c>
      <c r="Z2070" t="s">
        <v>54</v>
      </c>
      <c r="AA2070"/>
      <c r="AB2070" t="s">
        <v>43494</v>
      </c>
      <c r="AC2070" t="s">
        <v>50721</v>
      </c>
      <c r="AD2070" t="s">
        <v>4545</v>
      </c>
      <c r="AE2070" t="s">
        <v>565</v>
      </c>
      <c r="AF2070" s="119" t="str">
        <f t="shared" si="130"/>
        <v>NA</v>
      </c>
      <c r="AG2070" s="119"/>
      <c r="AH2070" s="119"/>
      <c r="AI2070" s="119"/>
      <c r="AJ2070" s="119" t="str">
        <f t="shared" si="131"/>
        <v>NA</v>
      </c>
      <c r="AK2070" s="190"/>
      <c r="AL2070" s="191"/>
    </row>
    <row r="2071" spans="1:38" x14ac:dyDescent="0.25">
      <c r="A2071" t="s">
        <v>14034</v>
      </c>
      <c r="B2071" t="s">
        <v>14032</v>
      </c>
      <c r="C2071" t="s">
        <v>14033</v>
      </c>
      <c r="D2071" t="s">
        <v>675</v>
      </c>
      <c r="E2071" t="s">
        <v>14035</v>
      </c>
      <c r="F2071" t="s">
        <v>54</v>
      </c>
      <c r="G2071"/>
      <c r="H2071" t="s">
        <v>44120</v>
      </c>
      <c r="I2071" t="s">
        <v>51252</v>
      </c>
      <c r="J2071" t="s">
        <v>14034</v>
      </c>
      <c r="K2071" t="s">
        <v>565</v>
      </c>
      <c r="L2071" s="119" t="str">
        <f t="shared" si="128"/>
        <v>NA</v>
      </c>
      <c r="M2071" s="119"/>
      <c r="N2071" s="120" t="str">
        <f t="shared" si="129"/>
        <v>NA</v>
      </c>
      <c r="O2071" s="120"/>
      <c r="P2071"/>
      <c r="Q2071"/>
      <c r="R2071"/>
      <c r="S2071"/>
      <c r="T2071"/>
      <c r="U2071" t="s">
        <v>4058</v>
      </c>
      <c r="V2071" t="s">
        <v>4056</v>
      </c>
      <c r="W2071" t="s">
        <v>4057</v>
      </c>
      <c r="X2071" t="s">
        <v>634</v>
      </c>
      <c r="Y2071" t="s">
        <v>4059</v>
      </c>
      <c r="Z2071" t="s">
        <v>54</v>
      </c>
      <c r="AA2071"/>
      <c r="AB2071" t="s">
        <v>43494</v>
      </c>
      <c r="AC2071" t="s">
        <v>50722</v>
      </c>
      <c r="AD2071" t="s">
        <v>4060</v>
      </c>
      <c r="AE2071" t="s">
        <v>565</v>
      </c>
      <c r="AF2071" s="119" t="str">
        <f t="shared" si="130"/>
        <v>NA</v>
      </c>
      <c r="AG2071" s="119"/>
      <c r="AH2071" s="119"/>
      <c r="AI2071" s="119"/>
      <c r="AJ2071" s="119" t="str">
        <f t="shared" si="131"/>
        <v>NA</v>
      </c>
      <c r="AK2071" s="190"/>
      <c r="AL2071" s="191"/>
    </row>
    <row r="2072" spans="1:38" x14ac:dyDescent="0.25">
      <c r="A2072" t="s">
        <v>13824</v>
      </c>
      <c r="B2072" t="s">
        <v>13822</v>
      </c>
      <c r="C2072" t="s">
        <v>13823</v>
      </c>
      <c r="D2072" t="s">
        <v>675</v>
      </c>
      <c r="E2072" t="s">
        <v>13825</v>
      </c>
      <c r="F2072" t="s">
        <v>54</v>
      </c>
      <c r="G2072"/>
      <c r="H2072" t="s">
        <v>44121</v>
      </c>
      <c r="I2072" t="s">
        <v>51253</v>
      </c>
      <c r="J2072" t="s">
        <v>13824</v>
      </c>
      <c r="K2072" t="s">
        <v>105</v>
      </c>
      <c r="L2072" s="119" t="str">
        <f t="shared" si="128"/>
        <v>NA</v>
      </c>
      <c r="M2072" s="119"/>
      <c r="N2072" s="120" t="str">
        <f t="shared" si="129"/>
        <v>NA</v>
      </c>
      <c r="O2072" s="120"/>
      <c r="P2072"/>
      <c r="Q2072"/>
      <c r="R2072"/>
      <c r="S2072"/>
      <c r="T2072"/>
      <c r="U2072" t="s">
        <v>5313</v>
      </c>
      <c r="V2072" t="s">
        <v>5311</v>
      </c>
      <c r="W2072" t="s">
        <v>5312</v>
      </c>
      <c r="X2072" t="s">
        <v>634</v>
      </c>
      <c r="Y2072" t="s">
        <v>573</v>
      </c>
      <c r="Z2072" t="s">
        <v>54</v>
      </c>
      <c r="AA2072"/>
      <c r="AB2072" t="s">
        <v>43494</v>
      </c>
      <c r="AC2072" t="s">
        <v>50723</v>
      </c>
      <c r="AD2072" t="s">
        <v>5313</v>
      </c>
      <c r="AE2072" t="s">
        <v>565</v>
      </c>
      <c r="AF2072" s="119" t="str">
        <f t="shared" si="130"/>
        <v>NA</v>
      </c>
      <c r="AG2072" s="119"/>
      <c r="AH2072" s="119"/>
      <c r="AI2072" s="119"/>
      <c r="AJ2072" s="119" t="str">
        <f t="shared" si="131"/>
        <v>NA</v>
      </c>
      <c r="AK2072" s="190"/>
      <c r="AL2072" s="191"/>
    </row>
    <row r="2073" spans="1:38" x14ac:dyDescent="0.25">
      <c r="A2073" t="s">
        <v>13939</v>
      </c>
      <c r="B2073" t="s">
        <v>13937</v>
      </c>
      <c r="C2073" t="s">
        <v>13938</v>
      </c>
      <c r="D2073" t="s">
        <v>675</v>
      </c>
      <c r="E2073" t="s">
        <v>13940</v>
      </c>
      <c r="F2073" t="s">
        <v>54</v>
      </c>
      <c r="G2073"/>
      <c r="H2073" t="s">
        <v>44122</v>
      </c>
      <c r="I2073" t="s">
        <v>51254</v>
      </c>
      <c r="J2073" t="s">
        <v>13941</v>
      </c>
      <c r="K2073" t="s">
        <v>565</v>
      </c>
      <c r="L2073" s="119" t="str">
        <f t="shared" si="128"/>
        <v>NA</v>
      </c>
      <c r="M2073" s="119"/>
      <c r="N2073" s="120" t="str">
        <f t="shared" si="129"/>
        <v>NA</v>
      </c>
      <c r="O2073" s="120"/>
      <c r="P2073"/>
      <c r="Q2073"/>
      <c r="R2073"/>
      <c r="S2073"/>
      <c r="T2073"/>
      <c r="U2073" t="s">
        <v>5287</v>
      </c>
      <c r="V2073" t="s">
        <v>5285</v>
      </c>
      <c r="W2073" t="s">
        <v>5286</v>
      </c>
      <c r="X2073" t="s">
        <v>634</v>
      </c>
      <c r="Y2073" t="s">
        <v>573</v>
      </c>
      <c r="Z2073" t="s">
        <v>54</v>
      </c>
      <c r="AA2073"/>
      <c r="AB2073" t="s">
        <v>43494</v>
      </c>
      <c r="AC2073" t="s">
        <v>50723</v>
      </c>
      <c r="AD2073" t="s">
        <v>5287</v>
      </c>
      <c r="AE2073" t="s">
        <v>565</v>
      </c>
      <c r="AF2073" s="119" t="str">
        <f t="shared" si="130"/>
        <v>NA</v>
      </c>
      <c r="AG2073" s="119"/>
      <c r="AH2073" s="119"/>
      <c r="AI2073" s="119"/>
      <c r="AJ2073" s="119" t="str">
        <f t="shared" si="131"/>
        <v>NA</v>
      </c>
      <c r="AK2073" s="190"/>
      <c r="AL2073" s="191"/>
    </row>
    <row r="2074" spans="1:38" x14ac:dyDescent="0.25">
      <c r="A2074" t="s">
        <v>21103</v>
      </c>
      <c r="B2074" t="s">
        <v>21101</v>
      </c>
      <c r="C2074" t="s">
        <v>21102</v>
      </c>
      <c r="D2074" t="s">
        <v>675</v>
      </c>
      <c r="E2074" t="s">
        <v>979</v>
      </c>
      <c r="F2074" t="s">
        <v>54</v>
      </c>
      <c r="G2074"/>
      <c r="H2074" t="s">
        <v>44123</v>
      </c>
      <c r="I2074" t="s">
        <v>51255</v>
      </c>
      <c r="J2074"/>
      <c r="K2074" t="s">
        <v>565</v>
      </c>
      <c r="L2074" s="119" t="str">
        <f t="shared" si="128"/>
        <v>NA</v>
      </c>
      <c r="M2074" s="119"/>
      <c r="N2074" s="120" t="str">
        <f t="shared" si="129"/>
        <v>NA</v>
      </c>
      <c r="O2074" s="120"/>
      <c r="P2074"/>
      <c r="Q2074"/>
      <c r="R2074"/>
      <c r="S2074"/>
      <c r="T2074"/>
      <c r="U2074" t="s">
        <v>4401</v>
      </c>
      <c r="V2074" t="s">
        <v>4399</v>
      </c>
      <c r="W2074" t="s">
        <v>4400</v>
      </c>
      <c r="X2074" t="s">
        <v>634</v>
      </c>
      <c r="Y2074" t="s">
        <v>4402</v>
      </c>
      <c r="Z2074" t="s">
        <v>54</v>
      </c>
      <c r="AA2074"/>
      <c r="AB2074" t="s">
        <v>43494</v>
      </c>
      <c r="AC2074" t="s">
        <v>50724</v>
      </c>
      <c r="AD2074" t="s">
        <v>4401</v>
      </c>
      <c r="AE2074" t="s">
        <v>565</v>
      </c>
      <c r="AF2074" s="119" t="str">
        <f t="shared" si="130"/>
        <v>NA</v>
      </c>
      <c r="AG2074" s="119"/>
      <c r="AH2074" s="119"/>
      <c r="AI2074" s="119"/>
      <c r="AJ2074" s="119" t="str">
        <f t="shared" si="131"/>
        <v>NA</v>
      </c>
      <c r="AK2074" s="190"/>
      <c r="AL2074" s="191"/>
    </row>
    <row r="2075" spans="1:38" x14ac:dyDescent="0.25">
      <c r="A2075" t="s">
        <v>19456</v>
      </c>
      <c r="B2075" t="s">
        <v>19454</v>
      </c>
      <c r="C2075" t="s">
        <v>19455</v>
      </c>
      <c r="D2075" t="s">
        <v>675</v>
      </c>
      <c r="E2075" t="s">
        <v>979</v>
      </c>
      <c r="F2075" t="s">
        <v>54</v>
      </c>
      <c r="G2075"/>
      <c r="H2075" t="s">
        <v>44124</v>
      </c>
      <c r="I2075" t="s">
        <v>51255</v>
      </c>
      <c r="J2075" t="s">
        <v>19456</v>
      </c>
      <c r="K2075" t="s">
        <v>565</v>
      </c>
      <c r="L2075" s="119" t="str">
        <f t="shared" si="128"/>
        <v>NA</v>
      </c>
      <c r="M2075" s="119"/>
      <c r="N2075" s="120" t="str">
        <f t="shared" si="129"/>
        <v>NA</v>
      </c>
      <c r="O2075" s="120"/>
      <c r="P2075"/>
      <c r="Q2075"/>
      <c r="R2075"/>
      <c r="S2075"/>
      <c r="T2075"/>
      <c r="U2075" t="s">
        <v>4968</v>
      </c>
      <c r="V2075" t="s">
        <v>4966</v>
      </c>
      <c r="W2075" t="s">
        <v>4967</v>
      </c>
      <c r="X2075" t="s">
        <v>634</v>
      </c>
      <c r="Y2075" t="s">
        <v>3578</v>
      </c>
      <c r="Z2075" t="s">
        <v>54</v>
      </c>
      <c r="AA2075"/>
      <c r="AB2075" t="s">
        <v>43495</v>
      </c>
      <c r="AC2075" t="s">
        <v>50725</v>
      </c>
      <c r="AD2075"/>
      <c r="AE2075" t="s">
        <v>565</v>
      </c>
      <c r="AF2075" s="119" t="str">
        <f t="shared" si="130"/>
        <v>NA</v>
      </c>
      <c r="AG2075" s="119"/>
      <c r="AH2075" s="119"/>
      <c r="AI2075" s="119"/>
      <c r="AJ2075" s="119" t="str">
        <f t="shared" si="131"/>
        <v>NA</v>
      </c>
      <c r="AK2075" s="190"/>
      <c r="AL2075" s="191"/>
    </row>
    <row r="2076" spans="1:38" x14ac:dyDescent="0.25">
      <c r="A2076" t="s">
        <v>22293</v>
      </c>
      <c r="B2076" t="s">
        <v>22291</v>
      </c>
      <c r="C2076" t="s">
        <v>22292</v>
      </c>
      <c r="D2076" t="s">
        <v>675</v>
      </c>
      <c r="E2076" t="s">
        <v>979</v>
      </c>
      <c r="F2076" t="s">
        <v>54</v>
      </c>
      <c r="G2076"/>
      <c r="H2076" t="s">
        <v>44123</v>
      </c>
      <c r="I2076" t="s">
        <v>51255</v>
      </c>
      <c r="J2076" t="s">
        <v>22293</v>
      </c>
      <c r="K2076" t="s">
        <v>105</v>
      </c>
      <c r="L2076" s="119" t="str">
        <f t="shared" si="128"/>
        <v>NA</v>
      </c>
      <c r="M2076" s="119"/>
      <c r="N2076" s="120" t="str">
        <f t="shared" si="129"/>
        <v>NA</v>
      </c>
      <c r="O2076" s="120"/>
      <c r="P2076"/>
      <c r="Q2076"/>
      <c r="R2076"/>
      <c r="S2076"/>
      <c r="T2076"/>
      <c r="U2076" t="s">
        <v>4136</v>
      </c>
      <c r="V2076" t="s">
        <v>4541</v>
      </c>
      <c r="W2076" t="s">
        <v>4542</v>
      </c>
      <c r="X2076" t="s">
        <v>634</v>
      </c>
      <c r="Y2076" t="s">
        <v>3397</v>
      </c>
      <c r="Z2076" t="s">
        <v>54</v>
      </c>
      <c r="AA2076"/>
      <c r="AB2076" t="s">
        <v>43496</v>
      </c>
      <c r="AC2076" t="s">
        <v>50726</v>
      </c>
      <c r="AD2076" t="s">
        <v>4136</v>
      </c>
      <c r="AE2076" t="s">
        <v>565</v>
      </c>
      <c r="AF2076" s="119" t="str">
        <f t="shared" si="130"/>
        <v>NA</v>
      </c>
      <c r="AG2076" s="119"/>
      <c r="AH2076" s="119"/>
      <c r="AI2076" s="119"/>
      <c r="AJ2076" s="119" t="str">
        <f t="shared" si="131"/>
        <v>NA</v>
      </c>
      <c r="AK2076" s="190"/>
      <c r="AL2076" s="191"/>
    </row>
    <row r="2077" spans="1:38" x14ac:dyDescent="0.25">
      <c r="A2077" t="s">
        <v>18519</v>
      </c>
      <c r="B2077" t="s">
        <v>18517</v>
      </c>
      <c r="C2077" t="s">
        <v>18518</v>
      </c>
      <c r="D2077" t="s">
        <v>675</v>
      </c>
      <c r="E2077" t="s">
        <v>18520</v>
      </c>
      <c r="F2077" t="s">
        <v>54</v>
      </c>
      <c r="G2077"/>
      <c r="H2077" t="s">
        <v>44125</v>
      </c>
      <c r="I2077" t="s">
        <v>51256</v>
      </c>
      <c r="J2077" t="s">
        <v>18521</v>
      </c>
      <c r="K2077" t="s">
        <v>565</v>
      </c>
      <c r="L2077" s="119" t="str">
        <f t="shared" si="128"/>
        <v>NA</v>
      </c>
      <c r="M2077" s="119"/>
      <c r="N2077" s="120" t="str">
        <f t="shared" si="129"/>
        <v>NA</v>
      </c>
      <c r="O2077" s="120"/>
      <c r="P2077"/>
      <c r="Q2077"/>
      <c r="R2077"/>
      <c r="S2077"/>
      <c r="T2077"/>
      <c r="U2077" t="s">
        <v>5344</v>
      </c>
      <c r="V2077" t="s">
        <v>5342</v>
      </c>
      <c r="W2077" t="s">
        <v>5343</v>
      </c>
      <c r="X2077" t="s">
        <v>634</v>
      </c>
      <c r="Y2077" t="s">
        <v>3246</v>
      </c>
      <c r="Z2077" t="s">
        <v>54</v>
      </c>
      <c r="AA2077"/>
      <c r="AB2077" t="s">
        <v>43497</v>
      </c>
      <c r="AC2077" t="s">
        <v>50727</v>
      </c>
      <c r="AD2077" t="s">
        <v>5344</v>
      </c>
      <c r="AE2077" t="s">
        <v>565</v>
      </c>
      <c r="AF2077" s="119" t="str">
        <f t="shared" si="130"/>
        <v>NA</v>
      </c>
      <c r="AG2077" s="119"/>
      <c r="AH2077" s="119"/>
      <c r="AI2077" s="119"/>
      <c r="AJ2077" s="119" t="str">
        <f t="shared" si="131"/>
        <v>NA</v>
      </c>
      <c r="AK2077" s="190"/>
      <c r="AL2077" s="191"/>
    </row>
    <row r="2078" spans="1:38" x14ac:dyDescent="0.25">
      <c r="A2078" t="s">
        <v>21726</v>
      </c>
      <c r="B2078" t="s">
        <v>21724</v>
      </c>
      <c r="C2078" t="s">
        <v>21725</v>
      </c>
      <c r="D2078" t="s">
        <v>675</v>
      </c>
      <c r="E2078" t="s">
        <v>21727</v>
      </c>
      <c r="F2078" t="s">
        <v>54</v>
      </c>
      <c r="G2078"/>
      <c r="H2078" t="s">
        <v>44126</v>
      </c>
      <c r="I2078" t="s">
        <v>51257</v>
      </c>
      <c r="J2078" t="s">
        <v>21728</v>
      </c>
      <c r="K2078" t="s">
        <v>565</v>
      </c>
      <c r="L2078" s="119" t="str">
        <f t="shared" si="128"/>
        <v>NA</v>
      </c>
      <c r="M2078" s="119"/>
      <c r="N2078" s="120" t="str">
        <f t="shared" si="129"/>
        <v>NA</v>
      </c>
      <c r="O2078" s="120"/>
      <c r="P2078"/>
      <c r="Q2078"/>
      <c r="R2078"/>
      <c r="S2078"/>
      <c r="T2078"/>
      <c r="U2078" t="s">
        <v>5390</v>
      </c>
      <c r="V2078" t="s">
        <v>5389</v>
      </c>
      <c r="W2078" t="s">
        <v>3995</v>
      </c>
      <c r="X2078" t="s">
        <v>634</v>
      </c>
      <c r="Y2078" t="s">
        <v>5391</v>
      </c>
      <c r="Z2078" t="s">
        <v>54</v>
      </c>
      <c r="AA2078"/>
      <c r="AB2078" t="s">
        <v>43498</v>
      </c>
      <c r="AC2078" t="s">
        <v>50728</v>
      </c>
      <c r="AD2078" t="s">
        <v>5390</v>
      </c>
      <c r="AE2078" t="s">
        <v>565</v>
      </c>
      <c r="AF2078" s="119" t="str">
        <f t="shared" si="130"/>
        <v>NA</v>
      </c>
      <c r="AG2078" s="119"/>
      <c r="AH2078" s="119"/>
      <c r="AI2078" s="119"/>
      <c r="AJ2078" s="119" t="str">
        <f t="shared" si="131"/>
        <v>NA</v>
      </c>
      <c r="AK2078" s="190"/>
      <c r="AL2078" s="191"/>
    </row>
    <row r="2079" spans="1:38" x14ac:dyDescent="0.25">
      <c r="A2079" t="s">
        <v>15997</v>
      </c>
      <c r="B2079" t="s">
        <v>15995</v>
      </c>
      <c r="C2079" t="s">
        <v>15996</v>
      </c>
      <c r="D2079" t="s">
        <v>675</v>
      </c>
      <c r="E2079" t="s">
        <v>15998</v>
      </c>
      <c r="F2079" t="s">
        <v>54</v>
      </c>
      <c r="G2079"/>
      <c r="H2079" t="s">
        <v>44127</v>
      </c>
      <c r="I2079" t="s">
        <v>51258</v>
      </c>
      <c r="J2079" t="s">
        <v>15997</v>
      </c>
      <c r="K2079" t="s">
        <v>565</v>
      </c>
      <c r="L2079" s="119" t="str">
        <f t="shared" si="128"/>
        <v>NA</v>
      </c>
      <c r="M2079" s="119"/>
      <c r="N2079" s="120" t="str">
        <f t="shared" si="129"/>
        <v>NA</v>
      </c>
      <c r="O2079" s="120"/>
      <c r="P2079"/>
      <c r="Q2079"/>
      <c r="R2079"/>
      <c r="S2079"/>
      <c r="T2079"/>
      <c r="U2079" t="s">
        <v>5390</v>
      </c>
      <c r="V2079" t="s">
        <v>5392</v>
      </c>
      <c r="W2079" t="s">
        <v>3995</v>
      </c>
      <c r="X2079" t="s">
        <v>634</v>
      </c>
      <c r="Y2079" t="s">
        <v>5391</v>
      </c>
      <c r="Z2079" t="s">
        <v>54</v>
      </c>
      <c r="AA2079"/>
      <c r="AB2079" t="s">
        <v>43498</v>
      </c>
      <c r="AC2079" t="s">
        <v>50728</v>
      </c>
      <c r="AD2079" t="s">
        <v>5393</v>
      </c>
      <c r="AE2079" t="s">
        <v>565</v>
      </c>
      <c r="AF2079" s="119" t="str">
        <f t="shared" si="130"/>
        <v>NA</v>
      </c>
      <c r="AG2079" s="119"/>
      <c r="AH2079" s="119"/>
      <c r="AI2079" s="119"/>
      <c r="AJ2079" s="119" t="str">
        <f t="shared" si="131"/>
        <v>NA</v>
      </c>
      <c r="AK2079" s="190"/>
      <c r="AL2079" s="191"/>
    </row>
    <row r="2080" spans="1:38" x14ac:dyDescent="0.25">
      <c r="A2080" t="s">
        <v>21017</v>
      </c>
      <c r="B2080" t="s">
        <v>21015</v>
      </c>
      <c r="C2080" t="s">
        <v>21016</v>
      </c>
      <c r="D2080" t="s">
        <v>675</v>
      </c>
      <c r="E2080" t="s">
        <v>2634</v>
      </c>
      <c r="F2080" t="s">
        <v>54</v>
      </c>
      <c r="G2080"/>
      <c r="H2080" t="s">
        <v>44128</v>
      </c>
      <c r="I2080" t="s">
        <v>51259</v>
      </c>
      <c r="J2080" t="s">
        <v>21018</v>
      </c>
      <c r="K2080" t="s">
        <v>565</v>
      </c>
      <c r="L2080" s="119" t="str">
        <f t="shared" si="128"/>
        <v>NA</v>
      </c>
      <c r="M2080" s="119"/>
      <c r="N2080" s="120" t="str">
        <f t="shared" si="129"/>
        <v>NA</v>
      </c>
      <c r="O2080" s="120"/>
      <c r="P2080"/>
      <c r="Q2080"/>
      <c r="R2080"/>
      <c r="S2080"/>
      <c r="T2080"/>
      <c r="U2080" t="s">
        <v>5055</v>
      </c>
      <c r="V2080" t="s">
        <v>5053</v>
      </c>
      <c r="W2080" t="s">
        <v>5054</v>
      </c>
      <c r="X2080" t="s">
        <v>634</v>
      </c>
      <c r="Y2080" t="s">
        <v>5056</v>
      </c>
      <c r="Z2080" t="s">
        <v>54</v>
      </c>
      <c r="AA2080"/>
      <c r="AB2080" t="s">
        <v>43499</v>
      </c>
      <c r="AC2080" t="s">
        <v>50729</v>
      </c>
      <c r="AD2080" t="s">
        <v>5057</v>
      </c>
      <c r="AE2080" t="s">
        <v>565</v>
      </c>
      <c r="AF2080" s="119" t="str">
        <f t="shared" si="130"/>
        <v>NA</v>
      </c>
      <c r="AG2080" s="119"/>
      <c r="AH2080" s="119"/>
      <c r="AI2080" s="119"/>
      <c r="AJ2080" s="119" t="str">
        <f t="shared" si="131"/>
        <v>NA</v>
      </c>
      <c r="AK2080" s="190"/>
      <c r="AL2080" s="191"/>
    </row>
    <row r="2081" spans="1:38" x14ac:dyDescent="0.25">
      <c r="A2081" t="s">
        <v>18277</v>
      </c>
      <c r="B2081" t="s">
        <v>18275</v>
      </c>
      <c r="C2081" t="s">
        <v>18276</v>
      </c>
      <c r="D2081" t="s">
        <v>675</v>
      </c>
      <c r="E2081" t="s">
        <v>18278</v>
      </c>
      <c r="F2081" t="s">
        <v>54</v>
      </c>
      <c r="G2081"/>
      <c r="H2081" t="s">
        <v>44129</v>
      </c>
      <c r="I2081" t="s">
        <v>51260</v>
      </c>
      <c r="J2081" t="s">
        <v>18277</v>
      </c>
      <c r="K2081" t="s">
        <v>565</v>
      </c>
      <c r="L2081" s="119" t="str">
        <f t="shared" si="128"/>
        <v>NA</v>
      </c>
      <c r="M2081" s="119"/>
      <c r="N2081" s="120" t="str">
        <f t="shared" si="129"/>
        <v>NA</v>
      </c>
      <c r="O2081" s="120"/>
      <c r="P2081"/>
      <c r="Q2081"/>
      <c r="R2081"/>
      <c r="S2081"/>
      <c r="T2081"/>
      <c r="U2081" t="s">
        <v>5710</v>
      </c>
      <c r="V2081" t="s">
        <v>5708</v>
      </c>
      <c r="W2081" t="s">
        <v>5709</v>
      </c>
      <c r="X2081" t="s">
        <v>634</v>
      </c>
      <c r="Y2081" t="s">
        <v>2831</v>
      </c>
      <c r="Z2081" t="s">
        <v>54</v>
      </c>
      <c r="AA2081"/>
      <c r="AB2081" t="s">
        <v>43500</v>
      </c>
      <c r="AC2081" t="s">
        <v>50730</v>
      </c>
      <c r="AD2081" t="s">
        <v>5710</v>
      </c>
      <c r="AE2081" t="s">
        <v>565</v>
      </c>
      <c r="AF2081" s="119" t="str">
        <f t="shared" si="130"/>
        <v>NA</v>
      </c>
      <c r="AG2081" s="119"/>
      <c r="AH2081" s="119"/>
      <c r="AI2081" s="119"/>
      <c r="AJ2081" s="119" t="str">
        <f t="shared" si="131"/>
        <v>NA</v>
      </c>
      <c r="AK2081" s="190"/>
      <c r="AL2081" s="191"/>
    </row>
    <row r="2082" spans="1:38" x14ac:dyDescent="0.25">
      <c r="A2082" t="s">
        <v>13082</v>
      </c>
      <c r="B2082" t="s">
        <v>13080</v>
      </c>
      <c r="C2082" t="s">
        <v>13081</v>
      </c>
      <c r="D2082" t="s">
        <v>675</v>
      </c>
      <c r="E2082" t="s">
        <v>13083</v>
      </c>
      <c r="F2082" t="s">
        <v>54</v>
      </c>
      <c r="G2082"/>
      <c r="H2082" t="s">
        <v>44130</v>
      </c>
      <c r="I2082" t="s">
        <v>51261</v>
      </c>
      <c r="J2082" t="s">
        <v>13082</v>
      </c>
      <c r="K2082" t="s">
        <v>565</v>
      </c>
      <c r="L2082" s="119" t="str">
        <f t="shared" si="128"/>
        <v>NA</v>
      </c>
      <c r="M2082" s="119"/>
      <c r="N2082" s="120" t="str">
        <f t="shared" si="129"/>
        <v>NA</v>
      </c>
      <c r="O2082" s="120"/>
      <c r="P2082"/>
      <c r="Q2082"/>
      <c r="R2082"/>
      <c r="S2082"/>
      <c r="T2082"/>
      <c r="U2082" t="s">
        <v>4566</v>
      </c>
      <c r="V2082" t="s">
        <v>4564</v>
      </c>
      <c r="W2082" t="s">
        <v>4565</v>
      </c>
      <c r="X2082" t="s">
        <v>634</v>
      </c>
      <c r="Y2082" t="s">
        <v>219</v>
      </c>
      <c r="Z2082" t="s">
        <v>54</v>
      </c>
      <c r="AA2082"/>
      <c r="AB2082" t="s">
        <v>43501</v>
      </c>
      <c r="AC2082" t="s">
        <v>50731</v>
      </c>
      <c r="AD2082"/>
      <c r="AE2082" t="s">
        <v>565</v>
      </c>
      <c r="AF2082" s="119" t="str">
        <f t="shared" si="130"/>
        <v>NA</v>
      </c>
      <c r="AG2082" s="119"/>
      <c r="AH2082" s="119"/>
      <c r="AI2082" s="119"/>
      <c r="AJ2082" s="119" t="str">
        <f t="shared" si="131"/>
        <v>NA</v>
      </c>
      <c r="AK2082" s="190"/>
      <c r="AL2082" s="191"/>
    </row>
    <row r="2083" spans="1:38" x14ac:dyDescent="0.25">
      <c r="A2083" t="s">
        <v>21225</v>
      </c>
      <c r="B2083" t="s">
        <v>21223</v>
      </c>
      <c r="C2083" t="s">
        <v>21224</v>
      </c>
      <c r="D2083" t="s">
        <v>675</v>
      </c>
      <c r="E2083" t="s">
        <v>21226</v>
      </c>
      <c r="F2083" t="s">
        <v>54</v>
      </c>
      <c r="G2083"/>
      <c r="H2083" t="s">
        <v>44131</v>
      </c>
      <c r="I2083" t="s">
        <v>51262</v>
      </c>
      <c r="J2083" t="s">
        <v>21227</v>
      </c>
      <c r="K2083" t="s">
        <v>565</v>
      </c>
      <c r="L2083" s="119" t="str">
        <f t="shared" si="128"/>
        <v>NA</v>
      </c>
      <c r="M2083" s="119"/>
      <c r="N2083" s="120" t="str">
        <f t="shared" si="129"/>
        <v>NA</v>
      </c>
      <c r="O2083" s="120"/>
      <c r="P2083"/>
      <c r="Q2083"/>
      <c r="R2083"/>
      <c r="S2083"/>
      <c r="T2083"/>
      <c r="U2083" t="s">
        <v>4596</v>
      </c>
      <c r="V2083" t="s">
        <v>4594</v>
      </c>
      <c r="W2083" t="s">
        <v>4595</v>
      </c>
      <c r="X2083" t="s">
        <v>634</v>
      </c>
      <c r="Y2083" t="s">
        <v>219</v>
      </c>
      <c r="Z2083" t="s">
        <v>54</v>
      </c>
      <c r="AA2083"/>
      <c r="AB2083" t="s">
        <v>43501</v>
      </c>
      <c r="AC2083" t="s">
        <v>50731</v>
      </c>
      <c r="AD2083" t="s">
        <v>4597</v>
      </c>
      <c r="AE2083" t="s">
        <v>565</v>
      </c>
      <c r="AF2083" s="119" t="str">
        <f t="shared" si="130"/>
        <v>NA</v>
      </c>
      <c r="AG2083" s="119"/>
      <c r="AH2083" s="119"/>
      <c r="AI2083" s="119"/>
      <c r="AJ2083" s="119" t="str">
        <f t="shared" si="131"/>
        <v>NA</v>
      </c>
      <c r="AK2083" s="190"/>
      <c r="AL2083" s="191"/>
    </row>
    <row r="2084" spans="1:38" x14ac:dyDescent="0.25">
      <c r="A2084" t="s">
        <v>10360</v>
      </c>
      <c r="B2084" t="s">
        <v>10358</v>
      </c>
      <c r="C2084" t="s">
        <v>10359</v>
      </c>
      <c r="D2084" t="s">
        <v>675</v>
      </c>
      <c r="E2084" t="s">
        <v>10361</v>
      </c>
      <c r="F2084" t="s">
        <v>54</v>
      </c>
      <c r="G2084"/>
      <c r="H2084" t="s">
        <v>44132</v>
      </c>
      <c r="I2084" t="s">
        <v>51263</v>
      </c>
      <c r="J2084"/>
      <c r="K2084" t="s">
        <v>565</v>
      </c>
      <c r="L2084" s="119" t="str">
        <f t="shared" si="128"/>
        <v>NA</v>
      </c>
      <c r="M2084" s="119"/>
      <c r="N2084" s="120" t="str">
        <f t="shared" si="129"/>
        <v>NA</v>
      </c>
      <c r="O2084" s="120"/>
      <c r="P2084"/>
      <c r="Q2084"/>
      <c r="R2084"/>
      <c r="S2084"/>
      <c r="T2084"/>
      <c r="U2084" t="s">
        <v>4020</v>
      </c>
      <c r="V2084" t="s">
        <v>4018</v>
      </c>
      <c r="W2084" t="s">
        <v>4019</v>
      </c>
      <c r="X2084" t="s">
        <v>634</v>
      </c>
      <c r="Y2084" t="s">
        <v>219</v>
      </c>
      <c r="Z2084" t="s">
        <v>54</v>
      </c>
      <c r="AA2084"/>
      <c r="AB2084" t="s">
        <v>43501</v>
      </c>
      <c r="AC2084" t="s">
        <v>50731</v>
      </c>
      <c r="AD2084" t="s">
        <v>4021</v>
      </c>
      <c r="AE2084" t="s">
        <v>565</v>
      </c>
      <c r="AF2084" s="119" t="str">
        <f t="shared" si="130"/>
        <v>NA</v>
      </c>
      <c r="AG2084" s="119"/>
      <c r="AH2084" s="119"/>
      <c r="AI2084" s="119"/>
      <c r="AJ2084" s="119" t="str">
        <f t="shared" si="131"/>
        <v>NA</v>
      </c>
      <c r="AK2084" s="190"/>
      <c r="AL2084" s="191"/>
    </row>
    <row r="2085" spans="1:38" x14ac:dyDescent="0.25">
      <c r="A2085" t="s">
        <v>10370</v>
      </c>
      <c r="B2085" t="s">
        <v>10369</v>
      </c>
      <c r="C2085" t="s">
        <v>10359</v>
      </c>
      <c r="D2085" t="s">
        <v>675</v>
      </c>
      <c r="E2085" t="s">
        <v>10361</v>
      </c>
      <c r="F2085" t="s">
        <v>54</v>
      </c>
      <c r="G2085"/>
      <c r="H2085" t="s">
        <v>44132</v>
      </c>
      <c r="I2085" t="s">
        <v>51263</v>
      </c>
      <c r="J2085" t="s">
        <v>10370</v>
      </c>
      <c r="K2085" t="s">
        <v>565</v>
      </c>
      <c r="L2085" s="119" t="str">
        <f t="shared" si="128"/>
        <v>NA</v>
      </c>
      <c r="M2085" s="119"/>
      <c r="N2085" s="120" t="str">
        <f t="shared" si="129"/>
        <v>NA</v>
      </c>
      <c r="O2085" s="120"/>
      <c r="P2085"/>
      <c r="Q2085"/>
      <c r="R2085"/>
      <c r="S2085"/>
      <c r="T2085"/>
      <c r="U2085" t="s">
        <v>5307</v>
      </c>
      <c r="V2085" t="s">
        <v>5305</v>
      </c>
      <c r="W2085" t="s">
        <v>5306</v>
      </c>
      <c r="X2085" t="s">
        <v>634</v>
      </c>
      <c r="Y2085" t="s">
        <v>5308</v>
      </c>
      <c r="Z2085" t="s">
        <v>54</v>
      </c>
      <c r="AA2085"/>
      <c r="AB2085" t="s">
        <v>43502</v>
      </c>
      <c r="AC2085" t="s">
        <v>50732</v>
      </c>
      <c r="AD2085"/>
      <c r="AE2085" t="s">
        <v>565</v>
      </c>
      <c r="AF2085" s="119" t="str">
        <f t="shared" si="130"/>
        <v>NA</v>
      </c>
      <c r="AG2085" s="119"/>
      <c r="AH2085" s="119"/>
      <c r="AI2085" s="119"/>
      <c r="AJ2085" s="119" t="str">
        <f t="shared" si="131"/>
        <v>NA</v>
      </c>
      <c r="AK2085" s="190"/>
      <c r="AL2085" s="191"/>
    </row>
    <row r="2086" spans="1:38" x14ac:dyDescent="0.25">
      <c r="A2086" t="s">
        <v>21358</v>
      </c>
      <c r="B2086" t="s">
        <v>21356</v>
      </c>
      <c r="C2086" t="s">
        <v>21357</v>
      </c>
      <c r="D2086" t="s">
        <v>675</v>
      </c>
      <c r="E2086" t="s">
        <v>1050</v>
      </c>
      <c r="F2086" t="s">
        <v>54</v>
      </c>
      <c r="G2086"/>
      <c r="H2086" t="s">
        <v>44133</v>
      </c>
      <c r="I2086" t="s">
        <v>51264</v>
      </c>
      <c r="J2086" t="s">
        <v>21359</v>
      </c>
      <c r="K2086" t="s">
        <v>105</v>
      </c>
      <c r="L2086" s="119" t="str">
        <f t="shared" si="128"/>
        <v>NA</v>
      </c>
      <c r="M2086" s="119"/>
      <c r="N2086" s="120" t="str">
        <f t="shared" si="129"/>
        <v>NA</v>
      </c>
      <c r="O2086" s="120"/>
      <c r="P2086"/>
      <c r="Q2086"/>
      <c r="R2086"/>
      <c r="S2086"/>
      <c r="T2086"/>
      <c r="U2086" t="s">
        <v>4639</v>
      </c>
      <c r="V2086" t="s">
        <v>4637</v>
      </c>
      <c r="W2086" t="s">
        <v>4638</v>
      </c>
      <c r="X2086" t="s">
        <v>634</v>
      </c>
      <c r="Y2086" t="s">
        <v>4640</v>
      </c>
      <c r="Z2086" t="s">
        <v>54</v>
      </c>
      <c r="AA2086"/>
      <c r="AB2086" t="s">
        <v>43503</v>
      </c>
      <c r="AC2086" t="s">
        <v>50733</v>
      </c>
      <c r="AD2086" t="s">
        <v>4639</v>
      </c>
      <c r="AE2086" t="s">
        <v>565</v>
      </c>
      <c r="AF2086" s="119" t="str">
        <f t="shared" si="130"/>
        <v>NA</v>
      </c>
      <c r="AG2086" s="119"/>
      <c r="AH2086" s="119"/>
      <c r="AI2086" s="119"/>
      <c r="AJ2086" s="119" t="str">
        <f t="shared" si="131"/>
        <v>NA</v>
      </c>
      <c r="AK2086" s="190"/>
      <c r="AL2086" s="191"/>
    </row>
    <row r="2087" spans="1:38" x14ac:dyDescent="0.25">
      <c r="A2087" t="s">
        <v>16278</v>
      </c>
      <c r="B2087" t="s">
        <v>16276</v>
      </c>
      <c r="C2087" t="s">
        <v>16277</v>
      </c>
      <c r="D2087" t="s">
        <v>675</v>
      </c>
      <c r="E2087" t="s">
        <v>16279</v>
      </c>
      <c r="F2087" t="s">
        <v>54</v>
      </c>
      <c r="G2087"/>
      <c r="H2087" t="s">
        <v>44134</v>
      </c>
      <c r="I2087" t="s">
        <v>51265</v>
      </c>
      <c r="J2087" t="s">
        <v>16280</v>
      </c>
      <c r="K2087" t="s">
        <v>565</v>
      </c>
      <c r="L2087" s="119" t="str">
        <f t="shared" si="128"/>
        <v>NA</v>
      </c>
      <c r="M2087" s="119"/>
      <c r="N2087" s="120" t="str">
        <f t="shared" si="129"/>
        <v>NA</v>
      </c>
      <c r="O2087" s="120"/>
      <c r="P2087"/>
      <c r="Q2087"/>
      <c r="R2087"/>
      <c r="S2087"/>
      <c r="T2087"/>
      <c r="U2087" t="s">
        <v>5330</v>
      </c>
      <c r="V2087" t="s">
        <v>5328</v>
      </c>
      <c r="W2087" t="s">
        <v>5329</v>
      </c>
      <c r="X2087" t="s">
        <v>634</v>
      </c>
      <c r="Y2087" t="s">
        <v>5331</v>
      </c>
      <c r="Z2087" t="s">
        <v>54</v>
      </c>
      <c r="AA2087"/>
      <c r="AB2087" t="s">
        <v>43504</v>
      </c>
      <c r="AC2087" t="s">
        <v>50734</v>
      </c>
      <c r="AD2087" t="s">
        <v>5330</v>
      </c>
      <c r="AE2087" t="s">
        <v>565</v>
      </c>
      <c r="AF2087" s="119" t="str">
        <f t="shared" si="130"/>
        <v>NA</v>
      </c>
      <c r="AG2087" s="119"/>
      <c r="AH2087" s="119"/>
      <c r="AI2087" s="119"/>
      <c r="AJ2087" s="119" t="str">
        <f t="shared" si="131"/>
        <v>NA</v>
      </c>
      <c r="AK2087" s="190"/>
      <c r="AL2087" s="191"/>
    </row>
    <row r="2088" spans="1:38" x14ac:dyDescent="0.25">
      <c r="A2088" t="s">
        <v>15823</v>
      </c>
      <c r="B2088" t="s">
        <v>15821</v>
      </c>
      <c r="C2088" t="s">
        <v>15822</v>
      </c>
      <c r="D2088" t="s">
        <v>675</v>
      </c>
      <c r="E2088" t="s">
        <v>15824</v>
      </c>
      <c r="F2088" t="s">
        <v>54</v>
      </c>
      <c r="G2088"/>
      <c r="H2088" t="s">
        <v>44135</v>
      </c>
      <c r="I2088" t="s">
        <v>51266</v>
      </c>
      <c r="J2088" t="s">
        <v>15823</v>
      </c>
      <c r="K2088" t="s">
        <v>565</v>
      </c>
      <c r="L2088" s="119" t="str">
        <f t="shared" si="128"/>
        <v>NA</v>
      </c>
      <c r="M2088" s="119"/>
      <c r="N2088" s="120" t="str">
        <f t="shared" si="129"/>
        <v>NA</v>
      </c>
      <c r="O2088" s="120"/>
      <c r="P2088"/>
      <c r="Q2088"/>
      <c r="R2088"/>
      <c r="S2088"/>
      <c r="T2088"/>
      <c r="U2088" t="s">
        <v>4331</v>
      </c>
      <c r="V2088" t="s">
        <v>4329</v>
      </c>
      <c r="W2088" t="s">
        <v>4330</v>
      </c>
      <c r="X2088" t="s">
        <v>634</v>
      </c>
      <c r="Y2088" t="s">
        <v>4332</v>
      </c>
      <c r="Z2088" t="s">
        <v>54</v>
      </c>
      <c r="AA2088"/>
      <c r="AB2088" t="s">
        <v>43505</v>
      </c>
      <c r="AC2088" t="s">
        <v>50735</v>
      </c>
      <c r="AD2088" t="s">
        <v>4331</v>
      </c>
      <c r="AE2088" t="s">
        <v>565</v>
      </c>
      <c r="AF2088" s="119" t="str">
        <f t="shared" si="130"/>
        <v>NA</v>
      </c>
      <c r="AG2088" s="119"/>
      <c r="AH2088" s="119"/>
      <c r="AI2088" s="119"/>
      <c r="AJ2088" s="119" t="str">
        <f t="shared" si="131"/>
        <v>NA</v>
      </c>
      <c r="AK2088" s="190"/>
      <c r="AL2088" s="191"/>
    </row>
    <row r="2089" spans="1:38" x14ac:dyDescent="0.25">
      <c r="A2089" t="s">
        <v>21123</v>
      </c>
      <c r="B2089" t="s">
        <v>21121</v>
      </c>
      <c r="C2089" t="s">
        <v>21122</v>
      </c>
      <c r="D2089" t="s">
        <v>675</v>
      </c>
      <c r="E2089" t="s">
        <v>1072</v>
      </c>
      <c r="F2089" t="s">
        <v>54</v>
      </c>
      <c r="G2089"/>
      <c r="H2089" t="s">
        <v>44136</v>
      </c>
      <c r="I2089" t="s">
        <v>51267</v>
      </c>
      <c r="J2089" t="s">
        <v>21123</v>
      </c>
      <c r="K2089" t="s">
        <v>565</v>
      </c>
      <c r="L2089" s="119" t="str">
        <f t="shared" si="128"/>
        <v>NA</v>
      </c>
      <c r="M2089" s="119"/>
      <c r="N2089" s="120" t="str">
        <f t="shared" si="129"/>
        <v>NA</v>
      </c>
      <c r="O2089" s="120"/>
      <c r="P2089"/>
      <c r="Q2089"/>
      <c r="R2089"/>
      <c r="S2089"/>
      <c r="T2089"/>
      <c r="U2089" t="s">
        <v>5051</v>
      </c>
      <c r="V2089" t="s">
        <v>5049</v>
      </c>
      <c r="W2089" t="s">
        <v>5050</v>
      </c>
      <c r="X2089" t="s">
        <v>634</v>
      </c>
      <c r="Y2089" t="s">
        <v>5052</v>
      </c>
      <c r="Z2089" t="s">
        <v>54</v>
      </c>
      <c r="AA2089"/>
      <c r="AB2089" t="s">
        <v>43506</v>
      </c>
      <c r="AC2089" t="s">
        <v>50736</v>
      </c>
      <c r="AD2089"/>
      <c r="AE2089" t="s">
        <v>565</v>
      </c>
      <c r="AF2089" s="119" t="str">
        <f t="shared" si="130"/>
        <v>NA</v>
      </c>
      <c r="AG2089" s="119"/>
      <c r="AH2089" s="119"/>
      <c r="AI2089" s="119"/>
      <c r="AJ2089" s="119" t="str">
        <f t="shared" si="131"/>
        <v>NA</v>
      </c>
      <c r="AK2089" s="190"/>
      <c r="AL2089" s="191"/>
    </row>
    <row r="2090" spans="1:38" x14ac:dyDescent="0.25">
      <c r="A2090" t="s">
        <v>10365</v>
      </c>
      <c r="B2090" t="s">
        <v>10364</v>
      </c>
      <c r="C2090" t="s">
        <v>10359</v>
      </c>
      <c r="D2090" t="s">
        <v>675</v>
      </c>
      <c r="E2090" t="s">
        <v>10366</v>
      </c>
      <c r="F2090" t="s">
        <v>54</v>
      </c>
      <c r="G2090"/>
      <c r="H2090" t="s">
        <v>44137</v>
      </c>
      <c r="I2090" t="s">
        <v>51268</v>
      </c>
      <c r="J2090"/>
      <c r="K2090" t="s">
        <v>565</v>
      </c>
      <c r="L2090" s="119" t="str">
        <f t="shared" si="128"/>
        <v>NA</v>
      </c>
      <c r="M2090" s="119"/>
      <c r="N2090" s="120" t="str">
        <f t="shared" si="129"/>
        <v>NA</v>
      </c>
      <c r="O2090" s="120"/>
      <c r="P2090"/>
      <c r="Q2090"/>
      <c r="R2090"/>
      <c r="S2090"/>
      <c r="T2090"/>
      <c r="U2090" t="s">
        <v>4017</v>
      </c>
      <c r="V2090" t="s">
        <v>4015</v>
      </c>
      <c r="W2090" t="s">
        <v>4016</v>
      </c>
      <c r="X2090" t="s">
        <v>634</v>
      </c>
      <c r="Y2090" t="s">
        <v>3346</v>
      </c>
      <c r="Z2090" t="s">
        <v>54</v>
      </c>
      <c r="AA2090"/>
      <c r="AB2090" t="s">
        <v>43507</v>
      </c>
      <c r="AC2090" t="s">
        <v>50737</v>
      </c>
      <c r="AD2090" t="s">
        <v>4017</v>
      </c>
      <c r="AE2090" t="s">
        <v>565</v>
      </c>
      <c r="AF2090" s="119" t="str">
        <f t="shared" si="130"/>
        <v>NA</v>
      </c>
      <c r="AG2090" s="119"/>
      <c r="AH2090" s="119"/>
      <c r="AI2090" s="119"/>
      <c r="AJ2090" s="119" t="str">
        <f t="shared" si="131"/>
        <v>NA</v>
      </c>
      <c r="AK2090" s="190"/>
      <c r="AL2090" s="191"/>
    </row>
    <row r="2091" spans="1:38" x14ac:dyDescent="0.25">
      <c r="A2091" t="s">
        <v>18680</v>
      </c>
      <c r="B2091" t="s">
        <v>18678</v>
      </c>
      <c r="C2091" t="s">
        <v>18679</v>
      </c>
      <c r="D2091" t="s">
        <v>675</v>
      </c>
      <c r="E2091" t="s">
        <v>10366</v>
      </c>
      <c r="F2091" t="s">
        <v>54</v>
      </c>
      <c r="G2091"/>
      <c r="H2091" t="s">
        <v>44138</v>
      </c>
      <c r="I2091" t="s">
        <v>51268</v>
      </c>
      <c r="J2091"/>
      <c r="K2091" t="s">
        <v>565</v>
      </c>
      <c r="L2091" s="119" t="str">
        <f t="shared" si="128"/>
        <v>NA</v>
      </c>
      <c r="M2091" s="119"/>
      <c r="N2091" s="120" t="str">
        <f t="shared" si="129"/>
        <v>NA</v>
      </c>
      <c r="O2091" s="120"/>
      <c r="P2091"/>
      <c r="Q2091"/>
      <c r="R2091"/>
      <c r="S2091"/>
      <c r="T2091"/>
      <c r="U2091" t="s">
        <v>4770</v>
      </c>
      <c r="V2091" t="s">
        <v>4768</v>
      </c>
      <c r="W2091" t="s">
        <v>4769</v>
      </c>
      <c r="X2091" t="s">
        <v>634</v>
      </c>
      <c r="Y2091" t="s">
        <v>4771</v>
      </c>
      <c r="Z2091" t="s">
        <v>54</v>
      </c>
      <c r="AA2091"/>
      <c r="AB2091" t="s">
        <v>43508</v>
      </c>
      <c r="AC2091" t="s">
        <v>50738</v>
      </c>
      <c r="AD2091" t="s">
        <v>4772</v>
      </c>
      <c r="AE2091" t="s">
        <v>565</v>
      </c>
      <c r="AF2091" s="119" t="str">
        <f t="shared" si="130"/>
        <v>NA</v>
      </c>
      <c r="AG2091" s="119"/>
      <c r="AH2091" s="119"/>
      <c r="AI2091" s="119"/>
      <c r="AJ2091" s="119" t="str">
        <f t="shared" si="131"/>
        <v>NA</v>
      </c>
      <c r="AK2091" s="190"/>
      <c r="AL2091" s="191"/>
    </row>
    <row r="2092" spans="1:38" x14ac:dyDescent="0.25">
      <c r="A2092" t="s">
        <v>16720</v>
      </c>
      <c r="B2092" t="s">
        <v>16718</v>
      </c>
      <c r="C2092" t="s">
        <v>16719</v>
      </c>
      <c r="D2092" t="s">
        <v>675</v>
      </c>
      <c r="E2092" t="s">
        <v>16721</v>
      </c>
      <c r="F2092" t="s">
        <v>54</v>
      </c>
      <c r="G2092"/>
      <c r="H2092" t="s">
        <v>44139</v>
      </c>
      <c r="I2092" t="s">
        <v>51269</v>
      </c>
      <c r="J2092" t="s">
        <v>16722</v>
      </c>
      <c r="K2092" t="s">
        <v>565</v>
      </c>
      <c r="L2092" s="119" t="str">
        <f t="shared" si="128"/>
        <v>NA</v>
      </c>
      <c r="M2092" s="119"/>
      <c r="N2092" s="120" t="str">
        <f t="shared" si="129"/>
        <v>NA</v>
      </c>
      <c r="O2092" s="120"/>
      <c r="P2092"/>
      <c r="Q2092"/>
      <c r="R2092"/>
      <c r="S2092"/>
      <c r="T2092"/>
      <c r="U2092" t="s">
        <v>4649</v>
      </c>
      <c r="V2092" t="s">
        <v>4647</v>
      </c>
      <c r="W2092" t="s">
        <v>4648</v>
      </c>
      <c r="X2092" t="s">
        <v>634</v>
      </c>
      <c r="Y2092" t="s">
        <v>581</v>
      </c>
      <c r="Z2092" t="s">
        <v>54</v>
      </c>
      <c r="AA2092"/>
      <c r="AB2092" t="s">
        <v>43508</v>
      </c>
      <c r="AC2092" t="s">
        <v>50739</v>
      </c>
      <c r="AD2092" t="s">
        <v>4649</v>
      </c>
      <c r="AE2092" t="s">
        <v>565</v>
      </c>
      <c r="AF2092" s="119" t="str">
        <f t="shared" si="130"/>
        <v>NA</v>
      </c>
      <c r="AG2092" s="119"/>
      <c r="AH2092" s="119"/>
      <c r="AI2092" s="119"/>
      <c r="AJ2092" s="119" t="str">
        <f t="shared" si="131"/>
        <v>NA</v>
      </c>
      <c r="AK2092" s="190"/>
      <c r="AL2092" s="191"/>
    </row>
    <row r="2093" spans="1:38" x14ac:dyDescent="0.25">
      <c r="A2093" t="s">
        <v>19997</v>
      </c>
      <c r="B2093" t="s">
        <v>19995</v>
      </c>
      <c r="C2093" t="s">
        <v>19996</v>
      </c>
      <c r="D2093" t="s">
        <v>675</v>
      </c>
      <c r="E2093" t="s">
        <v>19998</v>
      </c>
      <c r="F2093" t="s">
        <v>54</v>
      </c>
      <c r="G2093"/>
      <c r="H2093" t="s">
        <v>44140</v>
      </c>
      <c r="I2093" t="s">
        <v>51270</v>
      </c>
      <c r="J2093"/>
      <c r="K2093" t="s">
        <v>105</v>
      </c>
      <c r="L2093" s="119" t="str">
        <f t="shared" si="128"/>
        <v>NA</v>
      </c>
      <c r="M2093" s="119"/>
      <c r="N2093" s="120" t="str">
        <f t="shared" si="129"/>
        <v>NA</v>
      </c>
      <c r="O2093" s="120"/>
      <c r="P2093"/>
      <c r="Q2093"/>
      <c r="R2093"/>
      <c r="S2093"/>
      <c r="T2093"/>
      <c r="U2093" t="s">
        <v>4576</v>
      </c>
      <c r="V2093" t="s">
        <v>4574</v>
      </c>
      <c r="W2093" t="s">
        <v>4575</v>
      </c>
      <c r="X2093" t="s">
        <v>634</v>
      </c>
      <c r="Y2093" t="s">
        <v>581</v>
      </c>
      <c r="Z2093" t="s">
        <v>54</v>
      </c>
      <c r="AA2093"/>
      <c r="AB2093" t="s">
        <v>43508</v>
      </c>
      <c r="AC2093" t="s">
        <v>50739</v>
      </c>
      <c r="AD2093" t="s">
        <v>4576</v>
      </c>
      <c r="AE2093" t="s">
        <v>565</v>
      </c>
      <c r="AF2093" s="119" t="str">
        <f t="shared" si="130"/>
        <v>NA</v>
      </c>
      <c r="AG2093" s="119"/>
      <c r="AH2093" s="119"/>
      <c r="AI2093" s="119"/>
      <c r="AJ2093" s="119" t="str">
        <f t="shared" si="131"/>
        <v>NA</v>
      </c>
      <c r="AK2093" s="190"/>
      <c r="AL2093" s="191"/>
    </row>
    <row r="2094" spans="1:38" x14ac:dyDescent="0.25">
      <c r="A2094" t="s">
        <v>19062</v>
      </c>
      <c r="B2094" t="s">
        <v>19060</v>
      </c>
      <c r="C2094" t="s">
        <v>19061</v>
      </c>
      <c r="D2094" t="s">
        <v>675</v>
      </c>
      <c r="E2094" t="s">
        <v>19063</v>
      </c>
      <c r="F2094" t="s">
        <v>54</v>
      </c>
      <c r="G2094"/>
      <c r="H2094" t="s">
        <v>44141</v>
      </c>
      <c r="I2094" t="s">
        <v>51271</v>
      </c>
      <c r="J2094" t="s">
        <v>19064</v>
      </c>
      <c r="K2094" t="s">
        <v>565</v>
      </c>
      <c r="L2094" s="119" t="str">
        <f t="shared" si="128"/>
        <v>NA</v>
      </c>
      <c r="M2094" s="119"/>
      <c r="N2094" s="120" t="str">
        <f t="shared" si="129"/>
        <v>NA</v>
      </c>
      <c r="O2094" s="120"/>
      <c r="P2094"/>
      <c r="Q2094"/>
      <c r="R2094"/>
      <c r="S2094"/>
      <c r="T2094"/>
      <c r="U2094" t="s">
        <v>5422</v>
      </c>
      <c r="V2094" t="s">
        <v>5420</v>
      </c>
      <c r="W2094" t="s">
        <v>5421</v>
      </c>
      <c r="X2094" t="s">
        <v>634</v>
      </c>
      <c r="Y2094" t="s">
        <v>5423</v>
      </c>
      <c r="Z2094" t="s">
        <v>54</v>
      </c>
      <c r="AA2094"/>
      <c r="AB2094" t="s">
        <v>43508</v>
      </c>
      <c r="AC2094" t="s">
        <v>50740</v>
      </c>
      <c r="AD2094"/>
      <c r="AE2094" t="s">
        <v>565</v>
      </c>
      <c r="AF2094" s="119" t="str">
        <f t="shared" si="130"/>
        <v>NA</v>
      </c>
      <c r="AG2094" s="119"/>
      <c r="AH2094" s="119"/>
      <c r="AI2094" s="119"/>
      <c r="AJ2094" s="119" t="str">
        <f t="shared" si="131"/>
        <v>NA</v>
      </c>
      <c r="AK2094" s="190"/>
      <c r="AL2094" s="191"/>
    </row>
    <row r="2095" spans="1:38" x14ac:dyDescent="0.25">
      <c r="A2095" t="s">
        <v>6002</v>
      </c>
      <c r="B2095" t="s">
        <v>6000</v>
      </c>
      <c r="C2095" t="s">
        <v>6001</v>
      </c>
      <c r="D2095" t="s">
        <v>675</v>
      </c>
      <c r="E2095" t="s">
        <v>6003</v>
      </c>
      <c r="F2095" t="s">
        <v>54</v>
      </c>
      <c r="G2095"/>
      <c r="H2095" t="s">
        <v>44142</v>
      </c>
      <c r="I2095" t="s">
        <v>51272</v>
      </c>
      <c r="J2095" t="s">
        <v>6004</v>
      </c>
      <c r="K2095" t="s">
        <v>105</v>
      </c>
      <c r="L2095" s="119" t="str">
        <f t="shared" si="128"/>
        <v>NA</v>
      </c>
      <c r="M2095" s="119"/>
      <c r="N2095" s="120" t="str">
        <f t="shared" si="129"/>
        <v>NA</v>
      </c>
      <c r="O2095" s="120"/>
      <c r="P2095"/>
      <c r="Q2095"/>
      <c r="R2095"/>
      <c r="S2095"/>
      <c r="T2095"/>
      <c r="U2095" t="s">
        <v>4900</v>
      </c>
      <c r="V2095" t="s">
        <v>4898</v>
      </c>
      <c r="W2095" t="s">
        <v>4899</v>
      </c>
      <c r="X2095" t="s">
        <v>634</v>
      </c>
      <c r="Y2095" t="s">
        <v>4351</v>
      </c>
      <c r="Z2095" t="s">
        <v>54</v>
      </c>
      <c r="AA2095"/>
      <c r="AB2095" t="s">
        <v>43508</v>
      </c>
      <c r="AC2095" t="s">
        <v>50741</v>
      </c>
      <c r="AD2095" t="s">
        <v>4900</v>
      </c>
      <c r="AE2095" t="s">
        <v>565</v>
      </c>
      <c r="AF2095" s="119" t="str">
        <f t="shared" si="130"/>
        <v>NA</v>
      </c>
      <c r="AG2095" s="119"/>
      <c r="AH2095" s="119"/>
      <c r="AI2095" s="119"/>
      <c r="AJ2095" s="119" t="str">
        <f t="shared" si="131"/>
        <v>NA</v>
      </c>
      <c r="AK2095" s="190"/>
      <c r="AL2095" s="191"/>
    </row>
    <row r="2096" spans="1:38" x14ac:dyDescent="0.25">
      <c r="A2096" t="s">
        <v>21055</v>
      </c>
      <c r="B2096" t="s">
        <v>21053</v>
      </c>
      <c r="C2096" t="s">
        <v>21054</v>
      </c>
      <c r="D2096" t="s">
        <v>675</v>
      </c>
      <c r="E2096" t="s">
        <v>21056</v>
      </c>
      <c r="F2096" t="s">
        <v>54</v>
      </c>
      <c r="G2096"/>
      <c r="H2096" t="s">
        <v>44143</v>
      </c>
      <c r="I2096" t="s">
        <v>51273</v>
      </c>
      <c r="J2096"/>
      <c r="K2096" t="s">
        <v>565</v>
      </c>
      <c r="L2096" s="119" t="str">
        <f t="shared" si="128"/>
        <v>NA</v>
      </c>
      <c r="M2096" s="119"/>
      <c r="N2096" s="120" t="str">
        <f t="shared" si="129"/>
        <v>NA</v>
      </c>
      <c r="O2096" s="120"/>
      <c r="P2096"/>
      <c r="Q2096"/>
      <c r="R2096"/>
      <c r="S2096"/>
      <c r="T2096"/>
      <c r="U2096" t="s">
        <v>4350</v>
      </c>
      <c r="V2096" t="s">
        <v>4348</v>
      </c>
      <c r="W2096" t="s">
        <v>4349</v>
      </c>
      <c r="X2096" t="s">
        <v>634</v>
      </c>
      <c r="Y2096" t="s">
        <v>4351</v>
      </c>
      <c r="Z2096" t="s">
        <v>54</v>
      </c>
      <c r="AA2096"/>
      <c r="AB2096" t="s">
        <v>43508</v>
      </c>
      <c r="AC2096" t="s">
        <v>50741</v>
      </c>
      <c r="AD2096"/>
      <c r="AE2096" t="s">
        <v>565</v>
      </c>
      <c r="AF2096" s="119" t="str">
        <f t="shared" si="130"/>
        <v>NA</v>
      </c>
      <c r="AG2096" s="119"/>
      <c r="AH2096" s="119"/>
      <c r="AI2096" s="119"/>
      <c r="AJ2096" s="119" t="str">
        <f t="shared" si="131"/>
        <v>NA</v>
      </c>
      <c r="AK2096" s="190"/>
      <c r="AL2096" s="191"/>
    </row>
    <row r="2097" spans="1:38" x14ac:dyDescent="0.25">
      <c r="A2097" t="s">
        <v>21163</v>
      </c>
      <c r="B2097" t="s">
        <v>21161</v>
      </c>
      <c r="C2097" t="s">
        <v>21162</v>
      </c>
      <c r="D2097" t="s">
        <v>675</v>
      </c>
      <c r="E2097" t="s">
        <v>21164</v>
      </c>
      <c r="F2097" t="s">
        <v>54</v>
      </c>
      <c r="G2097"/>
      <c r="H2097" t="s">
        <v>44144</v>
      </c>
      <c r="I2097" t="s">
        <v>51274</v>
      </c>
      <c r="J2097" t="s">
        <v>21163</v>
      </c>
      <c r="K2097" t="s">
        <v>565</v>
      </c>
      <c r="L2097" s="119" t="str">
        <f t="shared" si="128"/>
        <v>NA</v>
      </c>
      <c r="M2097" s="119"/>
      <c r="N2097" s="120" t="str">
        <f t="shared" si="129"/>
        <v>NA</v>
      </c>
      <c r="O2097" s="120"/>
      <c r="P2097"/>
      <c r="Q2097"/>
      <c r="R2097"/>
      <c r="S2097"/>
      <c r="T2097"/>
      <c r="U2097" t="s">
        <v>5008</v>
      </c>
      <c r="V2097" t="s">
        <v>5006</v>
      </c>
      <c r="W2097" t="s">
        <v>5007</v>
      </c>
      <c r="X2097" t="s">
        <v>634</v>
      </c>
      <c r="Y2097" t="s">
        <v>4860</v>
      </c>
      <c r="Z2097" t="s">
        <v>54</v>
      </c>
      <c r="AA2097"/>
      <c r="AB2097" t="s">
        <v>43508</v>
      </c>
      <c r="AC2097" t="s">
        <v>50742</v>
      </c>
      <c r="AD2097" t="s">
        <v>5008</v>
      </c>
      <c r="AE2097" t="s">
        <v>565</v>
      </c>
      <c r="AF2097" s="119" t="str">
        <f t="shared" si="130"/>
        <v>NA</v>
      </c>
      <c r="AG2097" s="119"/>
      <c r="AH2097" s="119"/>
      <c r="AI2097" s="119"/>
      <c r="AJ2097" s="119" t="str">
        <f t="shared" si="131"/>
        <v>NA</v>
      </c>
      <c r="AK2097" s="190"/>
      <c r="AL2097" s="191"/>
    </row>
    <row r="2098" spans="1:38" x14ac:dyDescent="0.25">
      <c r="A2098" t="s">
        <v>17170</v>
      </c>
      <c r="B2098" t="s">
        <v>17168</v>
      </c>
      <c r="C2098" t="s">
        <v>17169</v>
      </c>
      <c r="D2098" t="s">
        <v>675</v>
      </c>
      <c r="E2098" t="s">
        <v>4580</v>
      </c>
      <c r="F2098" t="s">
        <v>54</v>
      </c>
      <c r="G2098"/>
      <c r="H2098" t="s">
        <v>44145</v>
      </c>
      <c r="I2098" t="s">
        <v>51275</v>
      </c>
      <c r="J2098"/>
      <c r="K2098" t="s">
        <v>565</v>
      </c>
      <c r="L2098" s="119" t="str">
        <f t="shared" si="128"/>
        <v>NA</v>
      </c>
      <c r="M2098" s="119"/>
      <c r="N2098" s="120" t="str">
        <f t="shared" si="129"/>
        <v>NA</v>
      </c>
      <c r="O2098" s="120"/>
      <c r="P2098"/>
      <c r="Q2098"/>
      <c r="R2098"/>
      <c r="S2098"/>
      <c r="T2098"/>
      <c r="U2098" t="s">
        <v>4859</v>
      </c>
      <c r="V2098" t="s">
        <v>4857</v>
      </c>
      <c r="W2098" t="s">
        <v>4858</v>
      </c>
      <c r="X2098" t="s">
        <v>634</v>
      </c>
      <c r="Y2098" t="s">
        <v>4860</v>
      </c>
      <c r="Z2098" t="s">
        <v>54</v>
      </c>
      <c r="AA2098"/>
      <c r="AB2098" t="s">
        <v>43508</v>
      </c>
      <c r="AC2098" t="s">
        <v>50742</v>
      </c>
      <c r="AD2098"/>
      <c r="AE2098" t="s">
        <v>565</v>
      </c>
      <c r="AF2098" s="119" t="str">
        <f t="shared" si="130"/>
        <v>NA</v>
      </c>
      <c r="AG2098" s="119"/>
      <c r="AH2098" s="119"/>
      <c r="AI2098" s="119"/>
      <c r="AJ2098" s="119" t="str">
        <f t="shared" si="131"/>
        <v>NA</v>
      </c>
      <c r="AK2098" s="190"/>
      <c r="AL2098" s="191"/>
    </row>
    <row r="2099" spans="1:38" x14ac:dyDescent="0.25">
      <c r="A2099" t="s">
        <v>20373</v>
      </c>
      <c r="B2099" t="s">
        <v>20371</v>
      </c>
      <c r="C2099" t="s">
        <v>20372</v>
      </c>
      <c r="D2099" t="s">
        <v>675</v>
      </c>
      <c r="E2099" t="s">
        <v>20374</v>
      </c>
      <c r="F2099" t="s">
        <v>54</v>
      </c>
      <c r="G2099"/>
      <c r="H2099" t="s">
        <v>44146</v>
      </c>
      <c r="I2099" t="s">
        <v>51276</v>
      </c>
      <c r="J2099" t="s">
        <v>20375</v>
      </c>
      <c r="K2099" t="s">
        <v>565</v>
      </c>
      <c r="L2099" s="119" t="str">
        <f t="shared" si="128"/>
        <v>NA</v>
      </c>
      <c r="M2099" s="119"/>
      <c r="N2099" s="120" t="str">
        <f t="shared" si="129"/>
        <v>NA</v>
      </c>
      <c r="O2099" s="120"/>
      <c r="P2099"/>
      <c r="Q2099"/>
      <c r="R2099"/>
      <c r="S2099"/>
      <c r="T2099"/>
      <c r="U2099" t="s">
        <v>4533</v>
      </c>
      <c r="V2099" t="s">
        <v>4531</v>
      </c>
      <c r="W2099" t="s">
        <v>4532</v>
      </c>
      <c r="X2099" t="s">
        <v>634</v>
      </c>
      <c r="Y2099" t="s">
        <v>4534</v>
      </c>
      <c r="Z2099" t="s">
        <v>54</v>
      </c>
      <c r="AA2099"/>
      <c r="AB2099" t="s">
        <v>43508</v>
      </c>
      <c r="AC2099" t="s">
        <v>50743</v>
      </c>
      <c r="AD2099"/>
      <c r="AE2099" t="s">
        <v>565</v>
      </c>
      <c r="AF2099" s="119" t="str">
        <f t="shared" si="130"/>
        <v>NA</v>
      </c>
      <c r="AG2099" s="119"/>
      <c r="AH2099" s="119"/>
      <c r="AI2099" s="119"/>
      <c r="AJ2099" s="119" t="str">
        <f t="shared" si="131"/>
        <v>NA</v>
      </c>
      <c r="AK2099" s="190"/>
      <c r="AL2099" s="191"/>
    </row>
    <row r="2100" spans="1:38" x14ac:dyDescent="0.25">
      <c r="A2100" t="s">
        <v>18483</v>
      </c>
      <c r="B2100" t="s">
        <v>18481</v>
      </c>
      <c r="C2100" t="s">
        <v>18482</v>
      </c>
      <c r="D2100" t="s">
        <v>675</v>
      </c>
      <c r="E2100" t="s">
        <v>18484</v>
      </c>
      <c r="F2100" t="s">
        <v>54</v>
      </c>
      <c r="G2100"/>
      <c r="H2100" t="s">
        <v>44147</v>
      </c>
      <c r="I2100" t="s">
        <v>51277</v>
      </c>
      <c r="J2100" t="s">
        <v>18483</v>
      </c>
      <c r="K2100" t="s">
        <v>565</v>
      </c>
      <c r="L2100" s="119" t="str">
        <f t="shared" si="128"/>
        <v>NA</v>
      </c>
      <c r="M2100" s="119"/>
      <c r="N2100" s="120" t="str">
        <f t="shared" si="129"/>
        <v>NA</v>
      </c>
      <c r="O2100" s="120"/>
      <c r="P2100"/>
      <c r="Q2100"/>
      <c r="R2100"/>
      <c r="S2100"/>
      <c r="T2100"/>
      <c r="U2100" t="s">
        <v>5249</v>
      </c>
      <c r="V2100" t="s">
        <v>5247</v>
      </c>
      <c r="W2100" t="s">
        <v>5248</v>
      </c>
      <c r="X2100" t="s">
        <v>634</v>
      </c>
      <c r="Y2100" t="s">
        <v>785</v>
      </c>
      <c r="Z2100" t="s">
        <v>54</v>
      </c>
      <c r="AA2100"/>
      <c r="AB2100" t="s">
        <v>43508</v>
      </c>
      <c r="AC2100" t="s">
        <v>50744</v>
      </c>
      <c r="AD2100"/>
      <c r="AE2100" t="s">
        <v>565</v>
      </c>
      <c r="AF2100" s="119" t="str">
        <f t="shared" si="130"/>
        <v>NA</v>
      </c>
      <c r="AG2100" s="119"/>
      <c r="AH2100" s="119"/>
      <c r="AI2100" s="119"/>
      <c r="AJ2100" s="119" t="str">
        <f t="shared" si="131"/>
        <v>NA</v>
      </c>
      <c r="AK2100" s="190"/>
      <c r="AL2100" s="191"/>
    </row>
    <row r="2101" spans="1:38" x14ac:dyDescent="0.25">
      <c r="A2101" t="s">
        <v>17313</v>
      </c>
      <c r="B2101" t="s">
        <v>17311</v>
      </c>
      <c r="C2101" t="s">
        <v>17312</v>
      </c>
      <c r="D2101" t="s">
        <v>675</v>
      </c>
      <c r="E2101" t="s">
        <v>17314</v>
      </c>
      <c r="F2101" t="s">
        <v>54</v>
      </c>
      <c r="G2101"/>
      <c r="H2101" t="s">
        <v>44148</v>
      </c>
      <c r="I2101" t="s">
        <v>51278</v>
      </c>
      <c r="J2101" t="s">
        <v>17313</v>
      </c>
      <c r="K2101" t="s">
        <v>565</v>
      </c>
      <c r="L2101" s="119" t="str">
        <f t="shared" si="128"/>
        <v>NA</v>
      </c>
      <c r="M2101" s="119"/>
      <c r="N2101" s="120" t="str">
        <f t="shared" si="129"/>
        <v>NA</v>
      </c>
      <c r="O2101" s="120"/>
      <c r="P2101"/>
      <c r="Q2101"/>
      <c r="R2101"/>
      <c r="S2101"/>
      <c r="T2101"/>
      <c r="U2101" t="s">
        <v>4670</v>
      </c>
      <c r="V2101" t="s">
        <v>4668</v>
      </c>
      <c r="W2101" t="s">
        <v>4669</v>
      </c>
      <c r="X2101" t="s">
        <v>634</v>
      </c>
      <c r="Y2101" t="s">
        <v>785</v>
      </c>
      <c r="Z2101" t="s">
        <v>54</v>
      </c>
      <c r="AA2101"/>
      <c r="AB2101" t="s">
        <v>43508</v>
      </c>
      <c r="AC2101" t="s">
        <v>50744</v>
      </c>
      <c r="AD2101"/>
      <c r="AE2101" t="s">
        <v>565</v>
      </c>
      <c r="AF2101" s="119" t="str">
        <f t="shared" si="130"/>
        <v>NA</v>
      </c>
      <c r="AG2101" s="119"/>
      <c r="AH2101" s="119"/>
      <c r="AI2101" s="119"/>
      <c r="AJ2101" s="119" t="str">
        <f t="shared" si="131"/>
        <v>NA</v>
      </c>
      <c r="AK2101" s="190"/>
      <c r="AL2101" s="191"/>
    </row>
    <row r="2102" spans="1:38" x14ac:dyDescent="0.25">
      <c r="A2102" t="s">
        <v>16849</v>
      </c>
      <c r="B2102" t="s">
        <v>16847</v>
      </c>
      <c r="C2102" t="s">
        <v>16848</v>
      </c>
      <c r="D2102" t="s">
        <v>675</v>
      </c>
      <c r="E2102" t="s">
        <v>2028</v>
      </c>
      <c r="F2102" t="s">
        <v>54</v>
      </c>
      <c r="G2102"/>
      <c r="H2102" t="s">
        <v>44149</v>
      </c>
      <c r="I2102" t="s">
        <v>51279</v>
      </c>
      <c r="J2102" t="s">
        <v>16850</v>
      </c>
      <c r="K2102" t="s">
        <v>565</v>
      </c>
      <c r="L2102" s="119" t="str">
        <f t="shared" si="128"/>
        <v>NA</v>
      </c>
      <c r="M2102" s="119"/>
      <c r="N2102" s="120" t="str">
        <f t="shared" si="129"/>
        <v>NA</v>
      </c>
      <c r="O2102" s="120"/>
      <c r="P2102"/>
      <c r="Q2102"/>
      <c r="R2102"/>
      <c r="S2102"/>
      <c r="T2102"/>
      <c r="U2102" t="s">
        <v>3962</v>
      </c>
      <c r="V2102" t="s">
        <v>3960</v>
      </c>
      <c r="W2102" t="s">
        <v>3961</v>
      </c>
      <c r="X2102" t="s">
        <v>634</v>
      </c>
      <c r="Y2102" t="s">
        <v>344</v>
      </c>
      <c r="Z2102" t="s">
        <v>54</v>
      </c>
      <c r="AA2102"/>
      <c r="AB2102" t="s">
        <v>43508</v>
      </c>
      <c r="AC2102" t="s">
        <v>50422</v>
      </c>
      <c r="AD2102" t="s">
        <v>3962</v>
      </c>
      <c r="AE2102" t="s">
        <v>565</v>
      </c>
      <c r="AF2102" s="119" t="str">
        <f t="shared" si="130"/>
        <v>NA</v>
      </c>
      <c r="AG2102" s="119"/>
      <c r="AH2102" s="119"/>
      <c r="AI2102" s="119"/>
      <c r="AJ2102" s="119" t="str">
        <f t="shared" si="131"/>
        <v>NA</v>
      </c>
      <c r="AK2102" s="190"/>
      <c r="AL2102" s="191"/>
    </row>
    <row r="2103" spans="1:38" x14ac:dyDescent="0.25">
      <c r="A2103" t="s">
        <v>18642</v>
      </c>
      <c r="B2103" t="s">
        <v>18640</v>
      </c>
      <c r="C2103" t="s">
        <v>18641</v>
      </c>
      <c r="D2103" t="s">
        <v>675</v>
      </c>
      <c r="E2103" t="s">
        <v>18643</v>
      </c>
      <c r="F2103" t="s">
        <v>54</v>
      </c>
      <c r="G2103"/>
      <c r="H2103" t="s">
        <v>44150</v>
      </c>
      <c r="I2103" t="s">
        <v>51280</v>
      </c>
      <c r="J2103" t="s">
        <v>18642</v>
      </c>
      <c r="K2103" t="s">
        <v>565</v>
      </c>
      <c r="L2103" s="119" t="str">
        <f t="shared" si="128"/>
        <v>NA</v>
      </c>
      <c r="M2103" s="119"/>
      <c r="N2103" s="120" t="str">
        <f t="shared" si="129"/>
        <v>NA</v>
      </c>
      <c r="O2103" s="120"/>
      <c r="P2103"/>
      <c r="Q2103"/>
      <c r="R2103"/>
      <c r="S2103"/>
      <c r="T2103"/>
      <c r="U2103" t="s">
        <v>5151</v>
      </c>
      <c r="V2103" t="s">
        <v>5149</v>
      </c>
      <c r="W2103" t="s">
        <v>5150</v>
      </c>
      <c r="X2103" t="s">
        <v>634</v>
      </c>
      <c r="Y2103" t="s">
        <v>344</v>
      </c>
      <c r="Z2103" t="s">
        <v>54</v>
      </c>
      <c r="AA2103"/>
      <c r="AB2103" t="s">
        <v>43508</v>
      </c>
      <c r="AC2103" t="s">
        <v>50422</v>
      </c>
      <c r="AD2103" t="s">
        <v>5151</v>
      </c>
      <c r="AE2103" t="s">
        <v>565</v>
      </c>
      <c r="AF2103" s="119" t="str">
        <f t="shared" si="130"/>
        <v>NA</v>
      </c>
      <c r="AG2103" s="119"/>
      <c r="AH2103" s="119"/>
      <c r="AI2103" s="119"/>
      <c r="AJ2103" s="119" t="str">
        <f t="shared" si="131"/>
        <v>NA</v>
      </c>
      <c r="AK2103" s="190"/>
      <c r="AL2103" s="191"/>
    </row>
    <row r="2104" spans="1:38" x14ac:dyDescent="0.25">
      <c r="A2104" t="s">
        <v>16869</v>
      </c>
      <c r="B2104" t="s">
        <v>16867</v>
      </c>
      <c r="C2104" t="s">
        <v>16868</v>
      </c>
      <c r="D2104" t="s">
        <v>675</v>
      </c>
      <c r="E2104" t="s">
        <v>16870</v>
      </c>
      <c r="F2104" t="s">
        <v>54</v>
      </c>
      <c r="G2104"/>
      <c r="H2104" t="s">
        <v>44151</v>
      </c>
      <c r="I2104" t="s">
        <v>51281</v>
      </c>
      <c r="J2104" t="s">
        <v>16871</v>
      </c>
      <c r="K2104" t="s">
        <v>565</v>
      </c>
      <c r="L2104" s="119" t="str">
        <f t="shared" si="128"/>
        <v>NA</v>
      </c>
      <c r="M2104" s="119"/>
      <c r="N2104" s="120" t="str">
        <f t="shared" si="129"/>
        <v>NA</v>
      </c>
      <c r="O2104" s="120"/>
      <c r="P2104"/>
      <c r="Q2104"/>
      <c r="R2104"/>
      <c r="S2104"/>
      <c r="T2104"/>
      <c r="U2104" t="s">
        <v>4237</v>
      </c>
      <c r="V2104" t="s">
        <v>4235</v>
      </c>
      <c r="W2104" t="s">
        <v>4236</v>
      </c>
      <c r="X2104" t="s">
        <v>634</v>
      </c>
      <c r="Y2104" t="s">
        <v>344</v>
      </c>
      <c r="Z2104" t="s">
        <v>54</v>
      </c>
      <c r="AA2104"/>
      <c r="AB2104" t="s">
        <v>43508</v>
      </c>
      <c r="AC2104" t="s">
        <v>50422</v>
      </c>
      <c r="AD2104" t="s">
        <v>4238</v>
      </c>
      <c r="AE2104" t="s">
        <v>565</v>
      </c>
      <c r="AF2104" s="119" t="str">
        <f t="shared" si="130"/>
        <v>NA</v>
      </c>
      <c r="AG2104" s="119"/>
      <c r="AH2104" s="119"/>
      <c r="AI2104" s="119"/>
      <c r="AJ2104" s="119" t="str">
        <f t="shared" si="131"/>
        <v>NA</v>
      </c>
      <c r="AK2104" s="190"/>
      <c r="AL2104" s="191"/>
    </row>
    <row r="2105" spans="1:38" x14ac:dyDescent="0.25">
      <c r="A2105" t="s">
        <v>17866</v>
      </c>
      <c r="B2105" t="s">
        <v>17864</v>
      </c>
      <c r="C2105" t="s">
        <v>17865</v>
      </c>
      <c r="D2105" t="s">
        <v>675</v>
      </c>
      <c r="E2105" t="s">
        <v>17867</v>
      </c>
      <c r="F2105" t="s">
        <v>54</v>
      </c>
      <c r="G2105"/>
      <c r="H2105" t="s">
        <v>44152</v>
      </c>
      <c r="I2105" t="s">
        <v>51282</v>
      </c>
      <c r="J2105" t="s">
        <v>17868</v>
      </c>
      <c r="K2105" t="s">
        <v>565</v>
      </c>
      <c r="L2105" s="119" t="str">
        <f t="shared" si="128"/>
        <v>NA</v>
      </c>
      <c r="M2105" s="119"/>
      <c r="N2105" s="120" t="str">
        <f t="shared" si="129"/>
        <v>NA</v>
      </c>
      <c r="O2105" s="120"/>
      <c r="P2105"/>
      <c r="Q2105"/>
      <c r="R2105"/>
      <c r="S2105"/>
      <c r="T2105"/>
      <c r="U2105" t="s">
        <v>4931</v>
      </c>
      <c r="V2105" t="s">
        <v>4929</v>
      </c>
      <c r="W2105" t="s">
        <v>4930</v>
      </c>
      <c r="X2105" t="s">
        <v>634</v>
      </c>
      <c r="Y2105" t="s">
        <v>344</v>
      </c>
      <c r="Z2105" t="s">
        <v>54</v>
      </c>
      <c r="AA2105"/>
      <c r="AB2105" t="s">
        <v>43508</v>
      </c>
      <c r="AC2105" t="s">
        <v>50422</v>
      </c>
      <c r="AD2105"/>
      <c r="AE2105" t="s">
        <v>565</v>
      </c>
      <c r="AF2105" s="119" t="str">
        <f t="shared" si="130"/>
        <v>NA</v>
      </c>
      <c r="AG2105" s="119"/>
      <c r="AH2105" s="119"/>
      <c r="AI2105" s="119"/>
      <c r="AJ2105" s="119" t="str">
        <f t="shared" si="131"/>
        <v>NA</v>
      </c>
      <c r="AK2105" s="190"/>
      <c r="AL2105" s="191"/>
    </row>
    <row r="2106" spans="1:38" x14ac:dyDescent="0.25">
      <c r="A2106" t="s">
        <v>17738</v>
      </c>
      <c r="B2106" t="s">
        <v>17736</v>
      </c>
      <c r="C2106" t="s">
        <v>17737</v>
      </c>
      <c r="D2106" t="s">
        <v>675</v>
      </c>
      <c r="E2106" t="s">
        <v>17739</v>
      </c>
      <c r="F2106" t="s">
        <v>54</v>
      </c>
      <c r="G2106"/>
      <c r="H2106" t="s">
        <v>44153</v>
      </c>
      <c r="I2106" t="s">
        <v>51283</v>
      </c>
      <c r="J2106" t="s">
        <v>17740</v>
      </c>
      <c r="K2106" t="s">
        <v>565</v>
      </c>
      <c r="L2106" s="119" t="str">
        <f t="shared" si="128"/>
        <v>NA</v>
      </c>
      <c r="M2106" s="119"/>
      <c r="N2106" s="120" t="str">
        <f t="shared" si="129"/>
        <v>NA</v>
      </c>
      <c r="O2106" s="120"/>
      <c r="P2106"/>
      <c r="Q2106"/>
      <c r="R2106"/>
      <c r="S2106"/>
      <c r="T2106"/>
      <c r="U2106" t="s">
        <v>4262</v>
      </c>
      <c r="V2106" t="s">
        <v>4260</v>
      </c>
      <c r="W2106" t="s">
        <v>4261</v>
      </c>
      <c r="X2106" t="s">
        <v>634</v>
      </c>
      <c r="Y2106" t="s">
        <v>693</v>
      </c>
      <c r="Z2106" t="s">
        <v>54</v>
      </c>
      <c r="AA2106" t="s">
        <v>11267</v>
      </c>
      <c r="AB2106" t="s">
        <v>43508</v>
      </c>
      <c r="AC2106" t="s">
        <v>50745</v>
      </c>
      <c r="AD2106" t="s">
        <v>4262</v>
      </c>
      <c r="AE2106" t="s">
        <v>565</v>
      </c>
      <c r="AF2106" s="119" t="str">
        <f t="shared" si="130"/>
        <v>NA</v>
      </c>
      <c r="AG2106" s="119"/>
      <c r="AH2106" s="119"/>
      <c r="AI2106" s="119"/>
      <c r="AJ2106" s="119" t="str">
        <f t="shared" si="131"/>
        <v>NA</v>
      </c>
      <c r="AK2106" s="190"/>
      <c r="AL2106" s="191"/>
    </row>
    <row r="2107" spans="1:38" x14ac:dyDescent="0.25">
      <c r="A2107" t="s">
        <v>16596</v>
      </c>
      <c r="B2107" t="s">
        <v>16594</v>
      </c>
      <c r="C2107" t="s">
        <v>16595</v>
      </c>
      <c r="D2107" t="s">
        <v>675</v>
      </c>
      <c r="E2107" t="s">
        <v>16597</v>
      </c>
      <c r="F2107" t="s">
        <v>54</v>
      </c>
      <c r="G2107"/>
      <c r="H2107" t="s">
        <v>44154</v>
      </c>
      <c r="I2107" t="s">
        <v>51284</v>
      </c>
      <c r="J2107" t="s">
        <v>16598</v>
      </c>
      <c r="K2107" t="s">
        <v>565</v>
      </c>
      <c r="L2107" s="119" t="str">
        <f t="shared" si="128"/>
        <v>NA</v>
      </c>
      <c r="M2107" s="119"/>
      <c r="N2107" s="120" t="str">
        <f t="shared" si="129"/>
        <v>NA</v>
      </c>
      <c r="O2107" s="120"/>
      <c r="P2107"/>
      <c r="Q2107"/>
      <c r="R2107"/>
      <c r="S2107"/>
      <c r="T2107"/>
      <c r="U2107" t="s">
        <v>4282</v>
      </c>
      <c r="V2107" t="s">
        <v>4280</v>
      </c>
      <c r="W2107" t="s">
        <v>4281</v>
      </c>
      <c r="X2107" t="s">
        <v>634</v>
      </c>
      <c r="Y2107" t="s">
        <v>693</v>
      </c>
      <c r="Z2107" t="s">
        <v>54</v>
      </c>
      <c r="AA2107"/>
      <c r="AB2107" t="s">
        <v>43508</v>
      </c>
      <c r="AC2107" t="s">
        <v>50745</v>
      </c>
      <c r="AD2107" t="s">
        <v>4283</v>
      </c>
      <c r="AE2107" t="s">
        <v>565</v>
      </c>
      <c r="AF2107" s="119" t="str">
        <f t="shared" si="130"/>
        <v>NA</v>
      </c>
      <c r="AG2107" s="119"/>
      <c r="AH2107" s="119"/>
      <c r="AI2107" s="119"/>
      <c r="AJ2107" s="119" t="str">
        <f t="shared" si="131"/>
        <v>NA</v>
      </c>
      <c r="AK2107" s="190"/>
      <c r="AL2107" s="191"/>
    </row>
    <row r="2108" spans="1:38" x14ac:dyDescent="0.25">
      <c r="A2108" t="s">
        <v>11129</v>
      </c>
      <c r="B2108" t="s">
        <v>11127</v>
      </c>
      <c r="C2108" t="s">
        <v>11128</v>
      </c>
      <c r="D2108" t="s">
        <v>675</v>
      </c>
      <c r="E2108" t="s">
        <v>11130</v>
      </c>
      <c r="F2108" t="s">
        <v>54</v>
      </c>
      <c r="G2108"/>
      <c r="H2108" t="s">
        <v>44155</v>
      </c>
      <c r="I2108" t="s">
        <v>51285</v>
      </c>
      <c r="J2108"/>
      <c r="K2108" t="s">
        <v>105</v>
      </c>
      <c r="L2108" s="119" t="str">
        <f t="shared" si="128"/>
        <v>NA</v>
      </c>
      <c r="M2108" s="119"/>
      <c r="N2108" s="120" t="str">
        <f t="shared" si="129"/>
        <v>NA</v>
      </c>
      <c r="O2108" s="120"/>
      <c r="P2108"/>
      <c r="Q2108"/>
      <c r="R2108"/>
      <c r="S2108"/>
      <c r="T2108"/>
      <c r="U2108" t="s">
        <v>4307</v>
      </c>
      <c r="V2108" t="s">
        <v>4305</v>
      </c>
      <c r="W2108" t="s">
        <v>4306</v>
      </c>
      <c r="X2108" t="s">
        <v>634</v>
      </c>
      <c r="Y2108" t="s">
        <v>640</v>
      </c>
      <c r="Z2108" t="s">
        <v>54</v>
      </c>
      <c r="AA2108"/>
      <c r="AB2108" t="s">
        <v>43508</v>
      </c>
      <c r="AC2108" t="s">
        <v>50421</v>
      </c>
      <c r="AD2108"/>
      <c r="AE2108" t="s">
        <v>565</v>
      </c>
      <c r="AF2108" s="119" t="str">
        <f t="shared" si="130"/>
        <v>NA</v>
      </c>
      <c r="AG2108" s="119"/>
      <c r="AH2108" s="119"/>
      <c r="AI2108" s="119"/>
      <c r="AJ2108" s="119" t="str">
        <f t="shared" si="131"/>
        <v>NA</v>
      </c>
      <c r="AK2108" s="190"/>
      <c r="AL2108" s="191"/>
    </row>
    <row r="2109" spans="1:38" x14ac:dyDescent="0.25">
      <c r="A2109" t="s">
        <v>18993</v>
      </c>
      <c r="B2109" t="s">
        <v>18991</v>
      </c>
      <c r="C2109" t="s">
        <v>18992</v>
      </c>
      <c r="D2109" t="s">
        <v>675</v>
      </c>
      <c r="E2109" t="s">
        <v>18994</v>
      </c>
      <c r="F2109" t="s">
        <v>54</v>
      </c>
      <c r="G2109"/>
      <c r="H2109" t="s">
        <v>44156</v>
      </c>
      <c r="I2109" t="s">
        <v>51286</v>
      </c>
      <c r="J2109" t="s">
        <v>18993</v>
      </c>
      <c r="K2109" t="s">
        <v>565</v>
      </c>
      <c r="L2109" s="119" t="str">
        <f t="shared" si="128"/>
        <v>NA</v>
      </c>
      <c r="M2109" s="119"/>
      <c r="N2109" s="120" t="str">
        <f t="shared" si="129"/>
        <v>NA</v>
      </c>
      <c r="O2109" s="120"/>
      <c r="P2109"/>
      <c r="Q2109"/>
      <c r="R2109"/>
      <c r="S2109"/>
      <c r="T2109"/>
      <c r="U2109" t="s">
        <v>4259</v>
      </c>
      <c r="V2109" t="s">
        <v>4257</v>
      </c>
      <c r="W2109" t="s">
        <v>4258</v>
      </c>
      <c r="X2109" t="s">
        <v>634</v>
      </c>
      <c r="Y2109" t="s">
        <v>640</v>
      </c>
      <c r="Z2109" t="s">
        <v>54</v>
      </c>
      <c r="AA2109"/>
      <c r="AB2109" t="s">
        <v>43508</v>
      </c>
      <c r="AC2109" t="s">
        <v>50421</v>
      </c>
      <c r="AD2109"/>
      <c r="AE2109" t="s">
        <v>565</v>
      </c>
      <c r="AF2109" s="119" t="str">
        <f t="shared" si="130"/>
        <v>NA</v>
      </c>
      <c r="AG2109" s="119"/>
      <c r="AH2109" s="119"/>
      <c r="AI2109" s="119"/>
      <c r="AJ2109" s="119" t="str">
        <f t="shared" si="131"/>
        <v>NA</v>
      </c>
      <c r="AK2109" s="190"/>
      <c r="AL2109" s="191"/>
    </row>
    <row r="2110" spans="1:38" x14ac:dyDescent="0.25">
      <c r="A2110" t="s">
        <v>17923</v>
      </c>
      <c r="B2110" t="s">
        <v>17921</v>
      </c>
      <c r="C2110" t="s">
        <v>17922</v>
      </c>
      <c r="D2110" t="s">
        <v>675</v>
      </c>
      <c r="E2110" t="s">
        <v>17924</v>
      </c>
      <c r="F2110" t="s">
        <v>54</v>
      </c>
      <c r="G2110"/>
      <c r="H2110" t="s">
        <v>44157</v>
      </c>
      <c r="I2110" t="s">
        <v>51287</v>
      </c>
      <c r="J2110" t="s">
        <v>17923</v>
      </c>
      <c r="K2110" t="s">
        <v>565</v>
      </c>
      <c r="L2110" s="119" t="str">
        <f t="shared" si="128"/>
        <v>NA</v>
      </c>
      <c r="M2110" s="119"/>
      <c r="N2110" s="120" t="str">
        <f t="shared" si="129"/>
        <v>NA</v>
      </c>
      <c r="O2110" s="120"/>
      <c r="P2110"/>
      <c r="Q2110"/>
      <c r="R2110"/>
      <c r="S2110"/>
      <c r="T2110"/>
      <c r="U2110" t="s">
        <v>4685</v>
      </c>
      <c r="V2110" t="s">
        <v>4683</v>
      </c>
      <c r="W2110" t="s">
        <v>4684</v>
      </c>
      <c r="X2110" t="s">
        <v>634</v>
      </c>
      <c r="Y2110" t="s">
        <v>640</v>
      </c>
      <c r="Z2110" t="s">
        <v>54</v>
      </c>
      <c r="AA2110"/>
      <c r="AB2110" t="s">
        <v>43508</v>
      </c>
      <c r="AC2110" t="s">
        <v>50421</v>
      </c>
      <c r="AD2110" t="s">
        <v>4685</v>
      </c>
      <c r="AE2110" t="s">
        <v>565</v>
      </c>
      <c r="AF2110" s="119" t="str">
        <f t="shared" si="130"/>
        <v>NA</v>
      </c>
      <c r="AG2110" s="119"/>
      <c r="AH2110" s="119"/>
      <c r="AI2110" s="119"/>
      <c r="AJ2110" s="119" t="str">
        <f t="shared" si="131"/>
        <v>NA</v>
      </c>
      <c r="AK2110" s="190"/>
      <c r="AL2110" s="191"/>
    </row>
    <row r="2111" spans="1:38" x14ac:dyDescent="0.25">
      <c r="A2111" t="s">
        <v>15383</v>
      </c>
      <c r="B2111" t="s">
        <v>15381</v>
      </c>
      <c r="C2111" t="s">
        <v>15382</v>
      </c>
      <c r="D2111" t="s">
        <v>675</v>
      </c>
      <c r="E2111" t="s">
        <v>15384</v>
      </c>
      <c r="F2111" t="s">
        <v>54</v>
      </c>
      <c r="G2111"/>
      <c r="H2111" t="s">
        <v>44158</v>
      </c>
      <c r="I2111" t="s">
        <v>51288</v>
      </c>
      <c r="J2111" t="s">
        <v>15385</v>
      </c>
      <c r="K2111" t="s">
        <v>565</v>
      </c>
      <c r="L2111" s="119" t="str">
        <f t="shared" si="128"/>
        <v>NA</v>
      </c>
      <c r="M2111" s="119"/>
      <c r="N2111" s="120" t="str">
        <f t="shared" si="129"/>
        <v>NA</v>
      </c>
      <c r="O2111" s="120"/>
      <c r="P2111"/>
      <c r="Q2111"/>
      <c r="R2111"/>
      <c r="S2111"/>
      <c r="T2111"/>
      <c r="U2111" t="s">
        <v>4389</v>
      </c>
      <c r="V2111" t="s">
        <v>4387</v>
      </c>
      <c r="W2111" t="s">
        <v>4388</v>
      </c>
      <c r="X2111" t="s">
        <v>634</v>
      </c>
      <c r="Y2111" t="s">
        <v>640</v>
      </c>
      <c r="Z2111" t="s">
        <v>54</v>
      </c>
      <c r="AA2111"/>
      <c r="AB2111" t="s">
        <v>43508</v>
      </c>
      <c r="AC2111" t="s">
        <v>50421</v>
      </c>
      <c r="AD2111"/>
      <c r="AE2111" t="s">
        <v>565</v>
      </c>
      <c r="AF2111" s="119" t="str">
        <f t="shared" si="130"/>
        <v>NA</v>
      </c>
      <c r="AG2111" s="119"/>
      <c r="AH2111" s="119"/>
      <c r="AI2111" s="119"/>
      <c r="AJ2111" s="119" t="str">
        <f t="shared" si="131"/>
        <v>NA</v>
      </c>
      <c r="AK2111" s="190"/>
      <c r="AL2111" s="191"/>
    </row>
    <row r="2112" spans="1:38" x14ac:dyDescent="0.25">
      <c r="A2112" t="s">
        <v>15403</v>
      </c>
      <c r="B2112" t="s">
        <v>15401</v>
      </c>
      <c r="C2112" t="s">
        <v>15402</v>
      </c>
      <c r="D2112" t="s">
        <v>675</v>
      </c>
      <c r="E2112" t="s">
        <v>15404</v>
      </c>
      <c r="F2112" t="s">
        <v>54</v>
      </c>
      <c r="G2112"/>
      <c r="H2112" t="s">
        <v>44159</v>
      </c>
      <c r="I2112" t="s">
        <v>51289</v>
      </c>
      <c r="J2112" t="s">
        <v>15403</v>
      </c>
      <c r="K2112" t="s">
        <v>565</v>
      </c>
      <c r="L2112" s="119" t="str">
        <f t="shared" si="128"/>
        <v>NA</v>
      </c>
      <c r="M2112" s="119"/>
      <c r="N2112" s="120" t="str">
        <f t="shared" si="129"/>
        <v>NA</v>
      </c>
      <c r="O2112" s="120"/>
      <c r="P2112"/>
      <c r="Q2112"/>
      <c r="R2112"/>
      <c r="S2112"/>
      <c r="T2112"/>
      <c r="U2112" t="s">
        <v>4850</v>
      </c>
      <c r="V2112" t="s">
        <v>4848</v>
      </c>
      <c r="W2112" t="s">
        <v>4849</v>
      </c>
      <c r="X2112" t="s">
        <v>634</v>
      </c>
      <c r="Y2112" t="s">
        <v>640</v>
      </c>
      <c r="Z2112" t="s">
        <v>54</v>
      </c>
      <c r="AA2112"/>
      <c r="AB2112" t="s">
        <v>43508</v>
      </c>
      <c r="AC2112" t="s">
        <v>50421</v>
      </c>
      <c r="AD2112" t="s">
        <v>4850</v>
      </c>
      <c r="AE2112" t="s">
        <v>565</v>
      </c>
      <c r="AF2112" s="119" t="str">
        <f t="shared" si="130"/>
        <v>NA</v>
      </c>
      <c r="AG2112" s="119"/>
      <c r="AH2112" s="119"/>
      <c r="AI2112" s="119"/>
      <c r="AJ2112" s="119" t="str">
        <f t="shared" si="131"/>
        <v>NA</v>
      </c>
      <c r="AK2112" s="190"/>
      <c r="AL2112" s="191"/>
    </row>
    <row r="2113" spans="1:38" x14ac:dyDescent="0.25">
      <c r="A2113" t="s">
        <v>21028</v>
      </c>
      <c r="B2113" t="s">
        <v>21026</v>
      </c>
      <c r="C2113" t="s">
        <v>21027</v>
      </c>
      <c r="D2113" t="s">
        <v>675</v>
      </c>
      <c r="E2113" t="s">
        <v>21029</v>
      </c>
      <c r="F2113" t="s">
        <v>54</v>
      </c>
      <c r="G2113"/>
      <c r="H2113" t="s">
        <v>44160</v>
      </c>
      <c r="I2113" t="s">
        <v>51290</v>
      </c>
      <c r="J2113" t="s">
        <v>21028</v>
      </c>
      <c r="K2113" t="s">
        <v>565</v>
      </c>
      <c r="L2113" s="119" t="str">
        <f t="shared" si="128"/>
        <v>NA</v>
      </c>
      <c r="M2113" s="119"/>
      <c r="N2113" s="120" t="str">
        <f t="shared" si="129"/>
        <v>NA</v>
      </c>
      <c r="O2113" s="120"/>
      <c r="P2113"/>
      <c r="Q2113"/>
      <c r="R2113"/>
      <c r="S2113"/>
      <c r="T2113"/>
      <c r="U2113" t="s">
        <v>4298</v>
      </c>
      <c r="V2113" t="s">
        <v>4296</v>
      </c>
      <c r="W2113" t="s">
        <v>4297</v>
      </c>
      <c r="X2113" t="s">
        <v>634</v>
      </c>
      <c r="Y2113" t="s">
        <v>640</v>
      </c>
      <c r="Z2113" t="s">
        <v>54</v>
      </c>
      <c r="AA2113"/>
      <c r="AB2113" t="s">
        <v>43508</v>
      </c>
      <c r="AC2113" t="s">
        <v>50421</v>
      </c>
      <c r="AD2113" t="s">
        <v>4298</v>
      </c>
      <c r="AE2113" t="s">
        <v>565</v>
      </c>
      <c r="AF2113" s="119" t="str">
        <f t="shared" si="130"/>
        <v>NA</v>
      </c>
      <c r="AG2113" s="119"/>
      <c r="AH2113" s="119"/>
      <c r="AI2113" s="119"/>
      <c r="AJ2113" s="119" t="str">
        <f t="shared" si="131"/>
        <v>NA</v>
      </c>
      <c r="AK2113" s="190"/>
      <c r="AL2113" s="191"/>
    </row>
    <row r="2114" spans="1:38" x14ac:dyDescent="0.25">
      <c r="A2114" t="s">
        <v>21035</v>
      </c>
      <c r="B2114" t="s">
        <v>21033</v>
      </c>
      <c r="C2114" t="s">
        <v>21034</v>
      </c>
      <c r="D2114" t="s">
        <v>675</v>
      </c>
      <c r="E2114" t="s">
        <v>21036</v>
      </c>
      <c r="F2114" t="s">
        <v>54</v>
      </c>
      <c r="G2114"/>
      <c r="H2114" t="s">
        <v>44161</v>
      </c>
      <c r="I2114" t="s">
        <v>51291</v>
      </c>
      <c r="J2114"/>
      <c r="K2114" t="s">
        <v>565</v>
      </c>
      <c r="L2114" s="119" t="str">
        <f t="shared" si="128"/>
        <v>NA</v>
      </c>
      <c r="M2114" s="119"/>
      <c r="N2114" s="120" t="str">
        <f t="shared" si="129"/>
        <v>NA</v>
      </c>
      <c r="O2114" s="120"/>
      <c r="P2114"/>
      <c r="Q2114"/>
      <c r="R2114"/>
      <c r="S2114"/>
      <c r="T2114"/>
      <c r="U2114" t="s">
        <v>4662</v>
      </c>
      <c r="V2114" t="s">
        <v>4660</v>
      </c>
      <c r="W2114" t="s">
        <v>4661</v>
      </c>
      <c r="X2114" t="s">
        <v>634</v>
      </c>
      <c r="Y2114" t="s">
        <v>4663</v>
      </c>
      <c r="Z2114" t="s">
        <v>54</v>
      </c>
      <c r="AA2114"/>
      <c r="AB2114" t="s">
        <v>43508</v>
      </c>
      <c r="AC2114" t="s">
        <v>50746</v>
      </c>
      <c r="AD2114" t="s">
        <v>4664</v>
      </c>
      <c r="AE2114" t="s">
        <v>565</v>
      </c>
      <c r="AF2114" s="119" t="str">
        <f t="shared" si="130"/>
        <v>NA</v>
      </c>
      <c r="AG2114" s="119"/>
      <c r="AH2114" s="119"/>
      <c r="AI2114" s="119"/>
      <c r="AJ2114" s="119" t="str">
        <f t="shared" si="131"/>
        <v>NA</v>
      </c>
      <c r="AK2114" s="190"/>
      <c r="AL2114" s="191"/>
    </row>
    <row r="2115" spans="1:38" x14ac:dyDescent="0.25">
      <c r="A2115" t="s">
        <v>20383</v>
      </c>
      <c r="B2115" t="s">
        <v>20381</v>
      </c>
      <c r="C2115" t="s">
        <v>20382</v>
      </c>
      <c r="D2115" t="s">
        <v>675</v>
      </c>
      <c r="E2115" t="s">
        <v>20384</v>
      </c>
      <c r="F2115" t="s">
        <v>54</v>
      </c>
      <c r="G2115"/>
      <c r="H2115" t="s">
        <v>44162</v>
      </c>
      <c r="I2115" t="s">
        <v>51292</v>
      </c>
      <c r="J2115" t="s">
        <v>20385</v>
      </c>
      <c r="K2115" t="s">
        <v>565</v>
      </c>
      <c r="L2115" s="119" t="str">
        <f t="shared" ref="L2115:L2178" si="132">IF($Q$1&lt;&gt;"",IF(ISNUMBER(SEARCH("*"&amp;$Q$1&amp;"*", A2115)),A2115, IF(ISNUMBER(SEARCH("*"&amp;$Q$1&amp;"*", H2115)),A2115, IF(ISNUMBER(SEARCH("*"&amp;$Q$1&amp;"*", G2115)),A2115, IF(ISNUMBER(SEARCH("*"&amp;$Q$1&amp;"*", J2115)),A2115,  IF(ISNUMBER(SEARCH("*"&amp;$Q$1&amp;"*", E2115)),A2115, "NA"))))),"NA")</f>
        <v>NA</v>
      </c>
      <c r="M2115" s="119"/>
      <c r="N2115" s="120" t="str">
        <f t="shared" ref="N2115:N2178" si="133">IF($Q$11=1,IF(ISNUMBER(SEARCH($T$11,C2115)),A2115,"NA"),"NA")</f>
        <v>NA</v>
      </c>
      <c r="O2115" s="120"/>
      <c r="P2115"/>
      <c r="Q2115"/>
      <c r="R2115"/>
      <c r="S2115"/>
      <c r="T2115"/>
      <c r="U2115" t="s">
        <v>4978</v>
      </c>
      <c r="V2115" t="s">
        <v>4976</v>
      </c>
      <c r="W2115" t="s">
        <v>4977</v>
      </c>
      <c r="X2115" t="s">
        <v>634</v>
      </c>
      <c r="Y2115" t="s">
        <v>4663</v>
      </c>
      <c r="Z2115" t="s">
        <v>54</v>
      </c>
      <c r="AA2115"/>
      <c r="AB2115" t="s">
        <v>43508</v>
      </c>
      <c r="AC2115" t="s">
        <v>50746</v>
      </c>
      <c r="AD2115" t="s">
        <v>4979</v>
      </c>
      <c r="AE2115" t="s">
        <v>565</v>
      </c>
      <c r="AF2115" s="119" t="str">
        <f t="shared" ref="AF2115:AF2178" si="134">IF($Q$6&lt;&gt;"",IF(ISNUMBER(SEARCH($Q$6, W2115)),U2115, "NA"),"NA")</f>
        <v>NA</v>
      </c>
      <c r="AG2115" s="119"/>
      <c r="AH2115" s="119"/>
      <c r="AI2115" s="119"/>
      <c r="AJ2115" s="119" t="str">
        <f t="shared" ref="AJ2115:AJ2178" si="135">IF($Q$5&lt;&gt;"",IF(ISNUMBER(SEARCH($Q$5, U2115&amp;" "&amp;Y2115&amp;" "&amp;AA2115&amp;" "&amp;AB2115&amp;" "&amp;AD2115)),U2115, "NA"),"NA")</f>
        <v>NA</v>
      </c>
      <c r="AK2115" s="190"/>
      <c r="AL2115" s="191"/>
    </row>
    <row r="2116" spans="1:38" x14ac:dyDescent="0.25">
      <c r="A2116" t="s">
        <v>21088</v>
      </c>
      <c r="B2116" t="s">
        <v>21086</v>
      </c>
      <c r="C2116" t="s">
        <v>21087</v>
      </c>
      <c r="D2116" t="s">
        <v>675</v>
      </c>
      <c r="E2116" t="s">
        <v>21089</v>
      </c>
      <c r="F2116" t="s">
        <v>54</v>
      </c>
      <c r="G2116"/>
      <c r="H2116" t="s">
        <v>44163</v>
      </c>
      <c r="I2116" t="s">
        <v>51293</v>
      </c>
      <c r="J2116" t="s">
        <v>21088</v>
      </c>
      <c r="K2116" t="s">
        <v>565</v>
      </c>
      <c r="L2116" s="119" t="str">
        <f t="shared" si="132"/>
        <v>NA</v>
      </c>
      <c r="M2116" s="119"/>
      <c r="N2116" s="120" t="str">
        <f t="shared" si="133"/>
        <v>NA</v>
      </c>
      <c r="O2116" s="120"/>
      <c r="P2116"/>
      <c r="Q2116"/>
      <c r="R2116"/>
      <c r="S2116"/>
      <c r="T2116"/>
      <c r="U2116" t="s">
        <v>5143</v>
      </c>
      <c r="V2116" t="s">
        <v>5142</v>
      </c>
      <c r="W2116" t="s">
        <v>3995</v>
      </c>
      <c r="X2116" t="s">
        <v>634</v>
      </c>
      <c r="Y2116" t="s">
        <v>661</v>
      </c>
      <c r="Z2116" t="s">
        <v>54</v>
      </c>
      <c r="AA2116"/>
      <c r="AB2116" t="s">
        <v>43508</v>
      </c>
      <c r="AC2116" t="s">
        <v>50426</v>
      </c>
      <c r="AD2116" t="s">
        <v>5144</v>
      </c>
      <c r="AE2116" t="s">
        <v>565</v>
      </c>
      <c r="AF2116" s="119" t="str">
        <f t="shared" si="134"/>
        <v>NA</v>
      </c>
      <c r="AG2116" s="119"/>
      <c r="AH2116" s="119"/>
      <c r="AI2116" s="119"/>
      <c r="AJ2116" s="119" t="str">
        <f t="shared" si="135"/>
        <v>NA</v>
      </c>
      <c r="AK2116" s="190"/>
      <c r="AL2116" s="191"/>
    </row>
    <row r="2117" spans="1:38" x14ac:dyDescent="0.25">
      <c r="A2117" t="s">
        <v>20336</v>
      </c>
      <c r="B2117" t="s">
        <v>20334</v>
      </c>
      <c r="C2117" t="s">
        <v>20335</v>
      </c>
      <c r="D2117" t="s">
        <v>675</v>
      </c>
      <c r="E2117" t="s">
        <v>20337</v>
      </c>
      <c r="F2117" t="s">
        <v>54</v>
      </c>
      <c r="G2117"/>
      <c r="H2117" t="s">
        <v>44164</v>
      </c>
      <c r="I2117" t="s">
        <v>51294</v>
      </c>
      <c r="J2117" t="s">
        <v>20338</v>
      </c>
      <c r="K2117" t="s">
        <v>565</v>
      </c>
      <c r="L2117" s="119" t="str">
        <f t="shared" si="132"/>
        <v>NA</v>
      </c>
      <c r="M2117" s="119"/>
      <c r="N2117" s="120" t="str">
        <f t="shared" si="133"/>
        <v>NA</v>
      </c>
      <c r="O2117" s="120"/>
      <c r="P2117"/>
      <c r="Q2117"/>
      <c r="R2117"/>
      <c r="S2117"/>
      <c r="T2117"/>
      <c r="U2117" t="s">
        <v>4759</v>
      </c>
      <c r="V2117" t="s">
        <v>4757</v>
      </c>
      <c r="W2117" t="s">
        <v>4758</v>
      </c>
      <c r="X2117" t="s">
        <v>634</v>
      </c>
      <c r="Y2117" t="s">
        <v>661</v>
      </c>
      <c r="Z2117" t="s">
        <v>54</v>
      </c>
      <c r="AA2117"/>
      <c r="AB2117" t="s">
        <v>43508</v>
      </c>
      <c r="AC2117" t="s">
        <v>50426</v>
      </c>
      <c r="AD2117"/>
      <c r="AE2117" t="s">
        <v>565</v>
      </c>
      <c r="AF2117" s="119" t="str">
        <f t="shared" si="134"/>
        <v>NA</v>
      </c>
      <c r="AG2117" s="119"/>
      <c r="AH2117" s="119"/>
      <c r="AI2117" s="119"/>
      <c r="AJ2117" s="119" t="str">
        <f t="shared" si="135"/>
        <v>NA</v>
      </c>
      <c r="AK2117" s="190"/>
      <c r="AL2117" s="191"/>
    </row>
    <row r="2118" spans="1:38" x14ac:dyDescent="0.25">
      <c r="A2118" t="s">
        <v>19979</v>
      </c>
      <c r="B2118" t="s">
        <v>19977</v>
      </c>
      <c r="C2118" t="s">
        <v>19978</v>
      </c>
      <c r="D2118" t="s">
        <v>675</v>
      </c>
      <c r="E2118" t="s">
        <v>19980</v>
      </c>
      <c r="F2118" t="s">
        <v>54</v>
      </c>
      <c r="G2118"/>
      <c r="H2118" t="s">
        <v>44165</v>
      </c>
      <c r="I2118" t="s">
        <v>51295</v>
      </c>
      <c r="J2118" t="s">
        <v>19979</v>
      </c>
      <c r="K2118" t="s">
        <v>565</v>
      </c>
      <c r="L2118" s="119" t="str">
        <f t="shared" si="132"/>
        <v>NA</v>
      </c>
      <c r="M2118" s="119"/>
      <c r="N2118" s="120" t="str">
        <f t="shared" si="133"/>
        <v>NA</v>
      </c>
      <c r="O2118" s="120"/>
      <c r="P2118"/>
      <c r="Q2118"/>
      <c r="R2118"/>
      <c r="S2118"/>
      <c r="T2118"/>
      <c r="U2118" t="s">
        <v>5087</v>
      </c>
      <c r="V2118" t="s">
        <v>5085</v>
      </c>
      <c r="W2118" t="s">
        <v>5086</v>
      </c>
      <c r="X2118" t="s">
        <v>634</v>
      </c>
      <c r="Y2118" t="s">
        <v>653</v>
      </c>
      <c r="Z2118" t="s">
        <v>54</v>
      </c>
      <c r="AA2118"/>
      <c r="AB2118" t="s">
        <v>43509</v>
      </c>
      <c r="AC2118" t="s">
        <v>50424</v>
      </c>
      <c r="AD2118" t="s">
        <v>5088</v>
      </c>
      <c r="AE2118" t="s">
        <v>565</v>
      </c>
      <c r="AF2118" s="119" t="str">
        <f t="shared" si="134"/>
        <v>NA</v>
      </c>
      <c r="AG2118" s="119"/>
      <c r="AH2118" s="119"/>
      <c r="AI2118" s="119"/>
      <c r="AJ2118" s="119" t="str">
        <f t="shared" si="135"/>
        <v>NA</v>
      </c>
      <c r="AK2118" s="190"/>
      <c r="AL2118" s="191"/>
    </row>
    <row r="2119" spans="1:38" x14ac:dyDescent="0.25">
      <c r="A2119" t="s">
        <v>15827</v>
      </c>
      <c r="B2119" t="s">
        <v>15825</v>
      </c>
      <c r="C2119" t="s">
        <v>15826</v>
      </c>
      <c r="D2119" t="s">
        <v>675</v>
      </c>
      <c r="E2119" t="s">
        <v>15828</v>
      </c>
      <c r="F2119" t="s">
        <v>54</v>
      </c>
      <c r="G2119"/>
      <c r="H2119" t="s">
        <v>44166</v>
      </c>
      <c r="I2119" t="s">
        <v>51296</v>
      </c>
      <c r="J2119" t="s">
        <v>15827</v>
      </c>
      <c r="K2119" t="s">
        <v>565</v>
      </c>
      <c r="L2119" s="119" t="str">
        <f t="shared" si="132"/>
        <v>NA</v>
      </c>
      <c r="M2119" s="119"/>
      <c r="N2119" s="120" t="str">
        <f t="shared" si="133"/>
        <v>NA</v>
      </c>
      <c r="O2119" s="120"/>
      <c r="P2119"/>
      <c r="Q2119"/>
      <c r="R2119"/>
      <c r="S2119"/>
      <c r="T2119"/>
      <c r="U2119" t="s">
        <v>4962</v>
      </c>
      <c r="V2119" t="s">
        <v>4960</v>
      </c>
      <c r="W2119" t="s">
        <v>4961</v>
      </c>
      <c r="X2119" t="s">
        <v>634</v>
      </c>
      <c r="Y2119" t="s">
        <v>4510</v>
      </c>
      <c r="Z2119" t="s">
        <v>54</v>
      </c>
      <c r="AA2119"/>
      <c r="AB2119" t="s">
        <v>43510</v>
      </c>
      <c r="AC2119" t="s">
        <v>50747</v>
      </c>
      <c r="AD2119"/>
      <c r="AE2119" t="s">
        <v>565</v>
      </c>
      <c r="AF2119" s="119" t="str">
        <f t="shared" si="134"/>
        <v>NA</v>
      </c>
      <c r="AG2119" s="119"/>
      <c r="AH2119" s="119"/>
      <c r="AI2119" s="119"/>
      <c r="AJ2119" s="119" t="str">
        <f t="shared" si="135"/>
        <v>NA</v>
      </c>
      <c r="AK2119" s="190"/>
      <c r="AL2119" s="191"/>
    </row>
    <row r="2120" spans="1:38" x14ac:dyDescent="0.25">
      <c r="A2120" t="s">
        <v>16298</v>
      </c>
      <c r="B2120" t="s">
        <v>16296</v>
      </c>
      <c r="C2120" t="s">
        <v>16297</v>
      </c>
      <c r="D2120" t="s">
        <v>675</v>
      </c>
      <c r="E2120" t="s">
        <v>16299</v>
      </c>
      <c r="F2120" t="s">
        <v>54</v>
      </c>
      <c r="G2120"/>
      <c r="H2120" t="s">
        <v>44167</v>
      </c>
      <c r="I2120" t="s">
        <v>51297</v>
      </c>
      <c r="J2120"/>
      <c r="K2120" t="s">
        <v>565</v>
      </c>
      <c r="L2120" s="119" t="str">
        <f t="shared" si="132"/>
        <v>NA</v>
      </c>
      <c r="M2120" s="119"/>
      <c r="N2120" s="120" t="str">
        <f t="shared" si="133"/>
        <v>NA</v>
      </c>
      <c r="O2120" s="120"/>
      <c r="P2120"/>
      <c r="Q2120"/>
      <c r="R2120"/>
      <c r="S2120"/>
      <c r="T2120"/>
      <c r="U2120" t="s">
        <v>4509</v>
      </c>
      <c r="V2120" t="s">
        <v>4507</v>
      </c>
      <c r="W2120" t="s">
        <v>4508</v>
      </c>
      <c r="X2120" t="s">
        <v>634</v>
      </c>
      <c r="Y2120" t="s">
        <v>4510</v>
      </c>
      <c r="Z2120" t="s">
        <v>54</v>
      </c>
      <c r="AA2120"/>
      <c r="AB2120" t="s">
        <v>43510</v>
      </c>
      <c r="AC2120" t="s">
        <v>50747</v>
      </c>
      <c r="AD2120"/>
      <c r="AE2120" t="s">
        <v>565</v>
      </c>
      <c r="AF2120" s="119" t="str">
        <f t="shared" si="134"/>
        <v>NA</v>
      </c>
      <c r="AG2120" s="119"/>
      <c r="AH2120" s="119"/>
      <c r="AI2120" s="119"/>
      <c r="AJ2120" s="119" t="str">
        <f t="shared" si="135"/>
        <v>NA</v>
      </c>
      <c r="AK2120" s="190"/>
      <c r="AL2120" s="191"/>
    </row>
    <row r="2121" spans="1:38" x14ac:dyDescent="0.25">
      <c r="A2121" t="s">
        <v>15432</v>
      </c>
      <c r="B2121" t="s">
        <v>15430</v>
      </c>
      <c r="C2121" t="s">
        <v>15431</v>
      </c>
      <c r="D2121" t="s">
        <v>675</v>
      </c>
      <c r="E2121" t="s">
        <v>6259</v>
      </c>
      <c r="F2121" t="s">
        <v>54</v>
      </c>
      <c r="G2121"/>
      <c r="H2121" t="s">
        <v>44168</v>
      </c>
      <c r="I2121" t="s">
        <v>51298</v>
      </c>
      <c r="J2121" t="s">
        <v>15433</v>
      </c>
      <c r="K2121" t="s">
        <v>565</v>
      </c>
      <c r="L2121" s="119" t="str">
        <f t="shared" si="132"/>
        <v>NA</v>
      </c>
      <c r="M2121" s="119"/>
      <c r="N2121" s="120" t="str">
        <f t="shared" si="133"/>
        <v>NA</v>
      </c>
      <c r="O2121" s="120"/>
      <c r="P2121"/>
      <c r="Q2121"/>
      <c r="R2121"/>
      <c r="S2121"/>
      <c r="T2121"/>
      <c r="U2121" t="s">
        <v>4407</v>
      </c>
      <c r="V2121" t="s">
        <v>4405</v>
      </c>
      <c r="W2121" t="s">
        <v>4406</v>
      </c>
      <c r="X2121" t="s">
        <v>634</v>
      </c>
      <c r="Y2121" t="s">
        <v>3318</v>
      </c>
      <c r="Z2121" t="s">
        <v>54</v>
      </c>
      <c r="AA2121"/>
      <c r="AB2121" t="s">
        <v>43511</v>
      </c>
      <c r="AC2121" t="s">
        <v>50748</v>
      </c>
      <c r="AD2121" t="s">
        <v>4408</v>
      </c>
      <c r="AE2121" t="s">
        <v>565</v>
      </c>
      <c r="AF2121" s="119" t="str">
        <f t="shared" si="134"/>
        <v>NA</v>
      </c>
      <c r="AG2121" s="119"/>
      <c r="AH2121" s="119"/>
      <c r="AI2121" s="119"/>
      <c r="AJ2121" s="119" t="str">
        <f t="shared" si="135"/>
        <v>NA</v>
      </c>
      <c r="AK2121" s="190"/>
      <c r="AL2121" s="191"/>
    </row>
    <row r="2122" spans="1:38" x14ac:dyDescent="0.25">
      <c r="A2122" t="s">
        <v>6258</v>
      </c>
      <c r="B2122" t="s">
        <v>6257</v>
      </c>
      <c r="C2122" t="s">
        <v>6252</v>
      </c>
      <c r="D2122" t="s">
        <v>675</v>
      </c>
      <c r="E2122" t="s">
        <v>6259</v>
      </c>
      <c r="F2122" t="s">
        <v>54</v>
      </c>
      <c r="G2122"/>
      <c r="H2122" t="s">
        <v>44169</v>
      </c>
      <c r="I2122" t="s">
        <v>51298</v>
      </c>
      <c r="J2122" t="s">
        <v>6258</v>
      </c>
      <c r="K2122" t="s">
        <v>565</v>
      </c>
      <c r="L2122" s="119" t="str">
        <f t="shared" si="132"/>
        <v>NA</v>
      </c>
      <c r="M2122" s="119"/>
      <c r="N2122" s="120" t="str">
        <f t="shared" si="133"/>
        <v>NA</v>
      </c>
      <c r="O2122" s="120"/>
      <c r="P2122"/>
      <c r="Q2122"/>
      <c r="R2122"/>
      <c r="S2122"/>
      <c r="T2122"/>
      <c r="U2122" t="s">
        <v>5031</v>
      </c>
      <c r="V2122" t="s">
        <v>5029</v>
      </c>
      <c r="W2122" t="s">
        <v>5030</v>
      </c>
      <c r="X2122" t="s">
        <v>634</v>
      </c>
      <c r="Y2122" t="s">
        <v>5032</v>
      </c>
      <c r="Z2122" t="s">
        <v>54</v>
      </c>
      <c r="AA2122"/>
      <c r="AB2122" t="s">
        <v>43512</v>
      </c>
      <c r="AC2122" t="s">
        <v>50749</v>
      </c>
      <c r="AD2122" t="s">
        <v>5033</v>
      </c>
      <c r="AE2122" t="s">
        <v>565</v>
      </c>
      <c r="AF2122" s="119" t="str">
        <f t="shared" si="134"/>
        <v>NA</v>
      </c>
      <c r="AG2122" s="119"/>
      <c r="AH2122" s="119"/>
      <c r="AI2122" s="119"/>
      <c r="AJ2122" s="119" t="str">
        <f t="shared" si="135"/>
        <v>NA</v>
      </c>
      <c r="AK2122" s="190"/>
      <c r="AL2122" s="191"/>
    </row>
    <row r="2123" spans="1:38" x14ac:dyDescent="0.25">
      <c r="A2123" t="s">
        <v>16491</v>
      </c>
      <c r="B2123" t="s">
        <v>16489</v>
      </c>
      <c r="C2123" t="s">
        <v>16490</v>
      </c>
      <c r="D2123" t="s">
        <v>675</v>
      </c>
      <c r="E2123" t="s">
        <v>16492</v>
      </c>
      <c r="F2123" t="s">
        <v>54</v>
      </c>
      <c r="G2123"/>
      <c r="H2123" t="s">
        <v>44170</v>
      </c>
      <c r="I2123" t="s">
        <v>51299</v>
      </c>
      <c r="J2123" t="s">
        <v>16491</v>
      </c>
      <c r="K2123" t="s">
        <v>565</v>
      </c>
      <c r="L2123" s="119" t="str">
        <f t="shared" si="132"/>
        <v>NA</v>
      </c>
      <c r="M2123" s="119"/>
      <c r="N2123" s="120" t="str">
        <f t="shared" si="133"/>
        <v>NA</v>
      </c>
      <c r="O2123" s="120"/>
      <c r="P2123"/>
      <c r="Q2123"/>
      <c r="R2123"/>
      <c r="S2123"/>
      <c r="T2123"/>
      <c r="U2123" t="s">
        <v>5217</v>
      </c>
      <c r="V2123" t="s">
        <v>5216</v>
      </c>
      <c r="W2123" t="s">
        <v>5030</v>
      </c>
      <c r="X2123" t="s">
        <v>634</v>
      </c>
      <c r="Y2123" t="s">
        <v>337</v>
      </c>
      <c r="Z2123" t="s">
        <v>54</v>
      </c>
      <c r="AA2123"/>
      <c r="AB2123" t="s">
        <v>49646</v>
      </c>
      <c r="AC2123" t="s">
        <v>50750</v>
      </c>
      <c r="AD2123"/>
      <c r="AE2123" t="s">
        <v>565</v>
      </c>
      <c r="AF2123" s="119" t="str">
        <f t="shared" si="134"/>
        <v>NA</v>
      </c>
      <c r="AG2123" s="119"/>
      <c r="AH2123" s="119"/>
      <c r="AI2123" s="119"/>
      <c r="AJ2123" s="119" t="str">
        <f t="shared" si="135"/>
        <v>NA</v>
      </c>
      <c r="AK2123" s="190"/>
      <c r="AL2123" s="191"/>
    </row>
    <row r="2124" spans="1:38" x14ac:dyDescent="0.25">
      <c r="A2124" t="s">
        <v>18504</v>
      </c>
      <c r="B2124" t="s">
        <v>18502</v>
      </c>
      <c r="C2124" t="s">
        <v>18503</v>
      </c>
      <c r="D2124" t="s">
        <v>675</v>
      </c>
      <c r="E2124" t="s">
        <v>18505</v>
      </c>
      <c r="F2124" t="s">
        <v>54</v>
      </c>
      <c r="G2124"/>
      <c r="H2124" t="s">
        <v>44171</v>
      </c>
      <c r="I2124" t="s">
        <v>51300</v>
      </c>
      <c r="J2124" t="s">
        <v>18504</v>
      </c>
      <c r="K2124" t="s">
        <v>565</v>
      </c>
      <c r="L2124" s="119" t="str">
        <f t="shared" si="132"/>
        <v>NA</v>
      </c>
      <c r="M2124" s="119"/>
      <c r="N2124" s="120" t="str">
        <f t="shared" si="133"/>
        <v>NA</v>
      </c>
      <c r="O2124" s="120"/>
      <c r="P2124"/>
      <c r="Q2124"/>
      <c r="R2124"/>
      <c r="S2124"/>
      <c r="T2124"/>
      <c r="U2124" t="s">
        <v>4739</v>
      </c>
      <c r="V2124" t="s">
        <v>4737</v>
      </c>
      <c r="W2124" t="s">
        <v>4738</v>
      </c>
      <c r="X2124" t="s">
        <v>634</v>
      </c>
      <c r="Y2124" t="s">
        <v>337</v>
      </c>
      <c r="Z2124" t="s">
        <v>54</v>
      </c>
      <c r="AA2124"/>
      <c r="AB2124" t="s">
        <v>49646</v>
      </c>
      <c r="AC2124" t="s">
        <v>50750</v>
      </c>
      <c r="AD2124"/>
      <c r="AE2124" t="s">
        <v>565</v>
      </c>
      <c r="AF2124" s="119" t="str">
        <f t="shared" si="134"/>
        <v>NA</v>
      </c>
      <c r="AG2124" s="119"/>
      <c r="AH2124" s="119"/>
      <c r="AI2124" s="119"/>
      <c r="AJ2124" s="119" t="str">
        <f t="shared" si="135"/>
        <v>NA</v>
      </c>
      <c r="AK2124" s="190"/>
      <c r="AL2124" s="191"/>
    </row>
    <row r="2125" spans="1:38" x14ac:dyDescent="0.25">
      <c r="A2125" t="s">
        <v>6261</v>
      </c>
      <c r="B2125" t="s">
        <v>6260</v>
      </c>
      <c r="C2125" t="s">
        <v>6252</v>
      </c>
      <c r="D2125" t="s">
        <v>675</v>
      </c>
      <c r="E2125" t="s">
        <v>1138</v>
      </c>
      <c r="F2125" t="s">
        <v>54</v>
      </c>
      <c r="G2125"/>
      <c r="H2125" t="s">
        <v>44172</v>
      </c>
      <c r="I2125" t="s">
        <v>51301</v>
      </c>
      <c r="J2125" t="s">
        <v>6261</v>
      </c>
      <c r="K2125" t="s">
        <v>565</v>
      </c>
      <c r="L2125" s="119" t="str">
        <f t="shared" si="132"/>
        <v>NA</v>
      </c>
      <c r="M2125" s="119"/>
      <c r="N2125" s="120" t="str">
        <f t="shared" si="133"/>
        <v>NA</v>
      </c>
      <c r="O2125" s="120"/>
      <c r="P2125"/>
      <c r="Q2125"/>
      <c r="R2125"/>
      <c r="S2125"/>
      <c r="T2125"/>
      <c r="U2125" t="s">
        <v>4997</v>
      </c>
      <c r="V2125" t="s">
        <v>4995</v>
      </c>
      <c r="W2125" t="s">
        <v>4996</v>
      </c>
      <c r="X2125" t="s">
        <v>634</v>
      </c>
      <c r="Y2125" t="s">
        <v>3279</v>
      </c>
      <c r="Z2125" t="s">
        <v>54</v>
      </c>
      <c r="AA2125"/>
      <c r="AB2125" t="s">
        <v>43513</v>
      </c>
      <c r="AC2125" t="s">
        <v>50751</v>
      </c>
      <c r="AD2125"/>
      <c r="AE2125" t="s">
        <v>565</v>
      </c>
      <c r="AF2125" s="119" t="str">
        <f t="shared" si="134"/>
        <v>NA</v>
      </c>
      <c r="AG2125" s="119"/>
      <c r="AH2125" s="119"/>
      <c r="AI2125" s="119"/>
      <c r="AJ2125" s="119" t="str">
        <f t="shared" si="135"/>
        <v>NA</v>
      </c>
      <c r="AK2125" s="190"/>
      <c r="AL2125" s="191"/>
    </row>
    <row r="2126" spans="1:38" x14ac:dyDescent="0.25">
      <c r="A2126" t="s">
        <v>22296</v>
      </c>
      <c r="B2126" t="s">
        <v>22294</v>
      </c>
      <c r="C2126" t="s">
        <v>22295</v>
      </c>
      <c r="D2126" t="s">
        <v>675</v>
      </c>
      <c r="E2126" t="s">
        <v>22297</v>
      </c>
      <c r="F2126" t="s">
        <v>54</v>
      </c>
      <c r="G2126"/>
      <c r="H2126" t="s">
        <v>44173</v>
      </c>
      <c r="I2126" t="s">
        <v>51302</v>
      </c>
      <c r="J2126" t="s">
        <v>22195</v>
      </c>
      <c r="K2126" t="s">
        <v>105</v>
      </c>
      <c r="L2126" s="119" t="str">
        <f t="shared" si="132"/>
        <v>NA</v>
      </c>
      <c r="M2126" s="119"/>
      <c r="N2126" s="120" t="str">
        <f t="shared" si="133"/>
        <v>NA</v>
      </c>
      <c r="O2126" s="120"/>
      <c r="P2126"/>
      <c r="Q2126"/>
      <c r="R2126"/>
      <c r="S2126"/>
      <c r="T2126"/>
      <c r="U2126" t="s">
        <v>4755</v>
      </c>
      <c r="V2126" t="s">
        <v>4753</v>
      </c>
      <c r="W2126" t="s">
        <v>4754</v>
      </c>
      <c r="X2126" t="s">
        <v>634</v>
      </c>
      <c r="Y2126" t="s">
        <v>543</v>
      </c>
      <c r="Z2126" t="s">
        <v>54</v>
      </c>
      <c r="AA2126"/>
      <c r="AB2126" t="s">
        <v>43514</v>
      </c>
      <c r="AC2126" t="s">
        <v>50752</v>
      </c>
      <c r="AD2126" t="s">
        <v>4756</v>
      </c>
      <c r="AE2126" t="s">
        <v>565</v>
      </c>
      <c r="AF2126" s="119" t="str">
        <f t="shared" si="134"/>
        <v>NA</v>
      </c>
      <c r="AG2126" s="119"/>
      <c r="AH2126" s="119"/>
      <c r="AI2126" s="119"/>
      <c r="AJ2126" s="119" t="str">
        <f t="shared" si="135"/>
        <v>NA</v>
      </c>
      <c r="AK2126" s="190"/>
      <c r="AL2126" s="191"/>
    </row>
    <row r="2127" spans="1:38" x14ac:dyDescent="0.25">
      <c r="A2127" t="s">
        <v>18551</v>
      </c>
      <c r="B2127" t="s">
        <v>18549</v>
      </c>
      <c r="C2127" t="s">
        <v>18550</v>
      </c>
      <c r="D2127" t="s">
        <v>675</v>
      </c>
      <c r="E2127" t="s">
        <v>18552</v>
      </c>
      <c r="F2127" t="s">
        <v>54</v>
      </c>
      <c r="G2127"/>
      <c r="H2127" t="s">
        <v>44174</v>
      </c>
      <c r="I2127" t="s">
        <v>51303</v>
      </c>
      <c r="J2127" t="s">
        <v>18551</v>
      </c>
      <c r="K2127" t="s">
        <v>565</v>
      </c>
      <c r="L2127" s="119" t="str">
        <f t="shared" si="132"/>
        <v>NA</v>
      </c>
      <c r="M2127" s="119"/>
      <c r="N2127" s="120" t="str">
        <f t="shared" si="133"/>
        <v>NA</v>
      </c>
      <c r="O2127" s="120"/>
      <c r="P2127"/>
      <c r="Q2127"/>
      <c r="R2127"/>
      <c r="S2127"/>
      <c r="T2127"/>
      <c r="U2127" t="s">
        <v>4955</v>
      </c>
      <c r="V2127" t="s">
        <v>4953</v>
      </c>
      <c r="W2127" t="s">
        <v>4954</v>
      </c>
      <c r="X2127" t="s">
        <v>634</v>
      </c>
      <c r="Y2127" t="s">
        <v>543</v>
      </c>
      <c r="Z2127" t="s">
        <v>54</v>
      </c>
      <c r="AA2127"/>
      <c r="AB2127" t="s">
        <v>43514</v>
      </c>
      <c r="AC2127" t="s">
        <v>50752</v>
      </c>
      <c r="AD2127"/>
      <c r="AE2127" t="s">
        <v>565</v>
      </c>
      <c r="AF2127" s="119" t="str">
        <f t="shared" si="134"/>
        <v>NA</v>
      </c>
      <c r="AG2127" s="119"/>
      <c r="AH2127" s="119"/>
      <c r="AI2127" s="119"/>
      <c r="AJ2127" s="119" t="str">
        <f t="shared" si="135"/>
        <v>NA</v>
      </c>
      <c r="AK2127" s="190"/>
      <c r="AL2127" s="191"/>
    </row>
    <row r="2128" spans="1:38" x14ac:dyDescent="0.25">
      <c r="A2128" t="s">
        <v>19635</v>
      </c>
      <c r="B2128" t="s">
        <v>19633</v>
      </c>
      <c r="C2128" t="s">
        <v>19634</v>
      </c>
      <c r="D2128" t="s">
        <v>675</v>
      </c>
      <c r="E2128" t="s">
        <v>6608</v>
      </c>
      <c r="F2128" t="s">
        <v>54</v>
      </c>
      <c r="G2128"/>
      <c r="H2128" t="s">
        <v>44175</v>
      </c>
      <c r="I2128" t="s">
        <v>51304</v>
      </c>
      <c r="J2128" t="s">
        <v>19635</v>
      </c>
      <c r="K2128" t="s">
        <v>565</v>
      </c>
      <c r="L2128" s="119" t="str">
        <f t="shared" si="132"/>
        <v>NA</v>
      </c>
      <c r="M2128" s="119"/>
      <c r="N2128" s="120" t="str">
        <f t="shared" si="133"/>
        <v>NA</v>
      </c>
      <c r="O2128" s="120"/>
      <c r="P2128"/>
      <c r="Q2128"/>
      <c r="R2128"/>
      <c r="S2128"/>
      <c r="T2128"/>
      <c r="U2128" t="s">
        <v>4429</v>
      </c>
      <c r="V2128" t="s">
        <v>4427</v>
      </c>
      <c r="W2128" t="s">
        <v>4428</v>
      </c>
      <c r="X2128" t="s">
        <v>634</v>
      </c>
      <c r="Y2128" t="s">
        <v>543</v>
      </c>
      <c r="Z2128" t="s">
        <v>54</v>
      </c>
      <c r="AA2128"/>
      <c r="AB2128" t="s">
        <v>43514</v>
      </c>
      <c r="AC2128" t="s">
        <v>50752</v>
      </c>
      <c r="AD2128" t="s">
        <v>4430</v>
      </c>
      <c r="AE2128" t="s">
        <v>565</v>
      </c>
      <c r="AF2128" s="119" t="str">
        <f t="shared" si="134"/>
        <v>NA</v>
      </c>
      <c r="AG2128" s="119"/>
      <c r="AH2128" s="119"/>
      <c r="AI2128" s="119"/>
      <c r="AJ2128" s="119" t="str">
        <f t="shared" si="135"/>
        <v>NA</v>
      </c>
      <c r="AK2128" s="190"/>
      <c r="AL2128" s="191"/>
    </row>
    <row r="2129" spans="1:38" x14ac:dyDescent="0.25">
      <c r="A2129" t="s">
        <v>6607</v>
      </c>
      <c r="B2129" t="s">
        <v>6605</v>
      </c>
      <c r="C2129" t="s">
        <v>6606</v>
      </c>
      <c r="D2129" t="s">
        <v>675</v>
      </c>
      <c r="E2129" t="s">
        <v>6608</v>
      </c>
      <c r="F2129" t="s">
        <v>54</v>
      </c>
      <c r="G2129"/>
      <c r="H2129" t="s">
        <v>44176</v>
      </c>
      <c r="I2129" t="s">
        <v>51304</v>
      </c>
      <c r="J2129" t="s">
        <v>6609</v>
      </c>
      <c r="K2129" t="s">
        <v>105</v>
      </c>
      <c r="L2129" s="119" t="str">
        <f t="shared" si="132"/>
        <v>NA</v>
      </c>
      <c r="M2129" s="119"/>
      <c r="N2129" s="120" t="str">
        <f t="shared" si="133"/>
        <v>NA</v>
      </c>
      <c r="O2129" s="120"/>
      <c r="P2129"/>
      <c r="Q2129"/>
      <c r="R2129"/>
      <c r="S2129"/>
      <c r="T2129"/>
      <c r="U2129" t="s">
        <v>4783</v>
      </c>
      <c r="V2129" t="s">
        <v>4781</v>
      </c>
      <c r="W2129" t="s">
        <v>4782</v>
      </c>
      <c r="X2129" t="s">
        <v>634</v>
      </c>
      <c r="Y2129" t="s">
        <v>4784</v>
      </c>
      <c r="Z2129" t="s">
        <v>54</v>
      </c>
      <c r="AA2129"/>
      <c r="AB2129" t="s">
        <v>43515</v>
      </c>
      <c r="AC2129" t="s">
        <v>50753</v>
      </c>
      <c r="AD2129"/>
      <c r="AE2129" t="s">
        <v>565</v>
      </c>
      <c r="AF2129" s="119" t="str">
        <f t="shared" si="134"/>
        <v>NA</v>
      </c>
      <c r="AG2129" s="119"/>
      <c r="AH2129" s="119"/>
      <c r="AI2129" s="119"/>
      <c r="AJ2129" s="119" t="str">
        <f t="shared" si="135"/>
        <v>NA</v>
      </c>
      <c r="AK2129" s="190"/>
      <c r="AL2129" s="191"/>
    </row>
    <row r="2130" spans="1:38" x14ac:dyDescent="0.25">
      <c r="A2130" t="s">
        <v>17292</v>
      </c>
      <c r="B2130" t="s">
        <v>17290</v>
      </c>
      <c r="C2130" t="s">
        <v>17291</v>
      </c>
      <c r="D2130" t="s">
        <v>675</v>
      </c>
      <c r="E2130" t="s">
        <v>17293</v>
      </c>
      <c r="F2130" t="s">
        <v>54</v>
      </c>
      <c r="G2130"/>
      <c r="H2130" t="s">
        <v>44177</v>
      </c>
      <c r="I2130" t="s">
        <v>51305</v>
      </c>
      <c r="J2130"/>
      <c r="K2130" t="s">
        <v>565</v>
      </c>
      <c r="L2130" s="119" t="str">
        <f t="shared" si="132"/>
        <v>NA</v>
      </c>
      <c r="M2130" s="119"/>
      <c r="N2130" s="120" t="str">
        <f t="shared" si="133"/>
        <v>NA</v>
      </c>
      <c r="O2130" s="120"/>
      <c r="P2130"/>
      <c r="Q2130"/>
      <c r="R2130"/>
      <c r="S2130"/>
      <c r="T2130"/>
      <c r="U2130" t="s">
        <v>4652</v>
      </c>
      <c r="V2130" t="s">
        <v>4650</v>
      </c>
      <c r="W2130" t="s">
        <v>4651</v>
      </c>
      <c r="X2130" t="s">
        <v>634</v>
      </c>
      <c r="Y2130" t="s">
        <v>3646</v>
      </c>
      <c r="Z2130" t="s">
        <v>54</v>
      </c>
      <c r="AA2130"/>
      <c r="AB2130" t="s">
        <v>43516</v>
      </c>
      <c r="AC2130" t="s">
        <v>50754</v>
      </c>
      <c r="AD2130"/>
      <c r="AE2130" t="s">
        <v>565</v>
      </c>
      <c r="AF2130" s="119" t="str">
        <f t="shared" si="134"/>
        <v>NA</v>
      </c>
      <c r="AG2130" s="119"/>
      <c r="AH2130" s="119"/>
      <c r="AI2130" s="119"/>
      <c r="AJ2130" s="119" t="str">
        <f t="shared" si="135"/>
        <v>NA</v>
      </c>
      <c r="AK2130" s="190"/>
      <c r="AL2130" s="191"/>
    </row>
    <row r="2131" spans="1:38" x14ac:dyDescent="0.25">
      <c r="A2131" t="s">
        <v>10903</v>
      </c>
      <c r="B2131" t="s">
        <v>10901</v>
      </c>
      <c r="C2131" t="s">
        <v>10902</v>
      </c>
      <c r="D2131" t="s">
        <v>675</v>
      </c>
      <c r="E2131" t="s">
        <v>10904</v>
      </c>
      <c r="F2131" t="s">
        <v>54</v>
      </c>
      <c r="G2131"/>
      <c r="H2131" t="s">
        <v>44178</v>
      </c>
      <c r="I2131" t="s">
        <v>51306</v>
      </c>
      <c r="J2131" t="s">
        <v>10903</v>
      </c>
      <c r="K2131" t="s">
        <v>565</v>
      </c>
      <c r="L2131" s="119" t="str">
        <f t="shared" si="132"/>
        <v>NA</v>
      </c>
      <c r="M2131" s="119"/>
      <c r="N2131" s="120" t="str">
        <f t="shared" si="133"/>
        <v>NA</v>
      </c>
      <c r="O2131" s="120"/>
      <c r="P2131"/>
      <c r="Q2131"/>
      <c r="R2131"/>
      <c r="S2131"/>
      <c r="T2131"/>
      <c r="U2131" t="s">
        <v>5220</v>
      </c>
      <c r="V2131" t="s">
        <v>5218</v>
      </c>
      <c r="W2131" t="s">
        <v>5219</v>
      </c>
      <c r="X2131" t="s">
        <v>634</v>
      </c>
      <c r="Y2131" t="s">
        <v>5221</v>
      </c>
      <c r="Z2131" t="s">
        <v>54</v>
      </c>
      <c r="AA2131"/>
      <c r="AB2131" t="s">
        <v>43517</v>
      </c>
      <c r="AC2131" t="s">
        <v>50755</v>
      </c>
      <c r="AD2131" t="s">
        <v>5220</v>
      </c>
      <c r="AE2131" t="s">
        <v>565</v>
      </c>
      <c r="AF2131" s="119" t="str">
        <f t="shared" si="134"/>
        <v>NA</v>
      </c>
      <c r="AG2131" s="119"/>
      <c r="AH2131" s="119"/>
      <c r="AI2131" s="119"/>
      <c r="AJ2131" s="119" t="str">
        <f t="shared" si="135"/>
        <v>NA</v>
      </c>
      <c r="AK2131" s="190"/>
      <c r="AL2131" s="191"/>
    </row>
    <row r="2132" spans="1:38" x14ac:dyDescent="0.25">
      <c r="A2132" t="s">
        <v>10170</v>
      </c>
      <c r="B2132" t="s">
        <v>10168</v>
      </c>
      <c r="C2132" t="s">
        <v>10169</v>
      </c>
      <c r="D2132" t="s">
        <v>675</v>
      </c>
      <c r="E2132" t="s">
        <v>10171</v>
      </c>
      <c r="F2132" t="s">
        <v>54</v>
      </c>
      <c r="G2132"/>
      <c r="H2132" t="s">
        <v>44179</v>
      </c>
      <c r="I2132" t="s">
        <v>51307</v>
      </c>
      <c r="J2132" t="s">
        <v>10170</v>
      </c>
      <c r="K2132" t="s">
        <v>105</v>
      </c>
      <c r="L2132" s="119" t="str">
        <f t="shared" si="132"/>
        <v>NA</v>
      </c>
      <c r="M2132" s="119"/>
      <c r="N2132" s="120" t="str">
        <f t="shared" si="133"/>
        <v>NA</v>
      </c>
      <c r="O2132" s="120"/>
      <c r="P2132"/>
      <c r="Q2132"/>
      <c r="R2132"/>
      <c r="S2132"/>
      <c r="T2132"/>
      <c r="U2132" t="s">
        <v>4775</v>
      </c>
      <c r="V2132" t="s">
        <v>4773</v>
      </c>
      <c r="W2132" t="s">
        <v>4774</v>
      </c>
      <c r="X2132" t="s">
        <v>634</v>
      </c>
      <c r="Y2132" t="s">
        <v>4776</v>
      </c>
      <c r="Z2132" t="s">
        <v>54</v>
      </c>
      <c r="AA2132"/>
      <c r="AB2132" t="s">
        <v>43518</v>
      </c>
      <c r="AC2132" t="s">
        <v>50756</v>
      </c>
      <c r="AD2132" t="s">
        <v>4777</v>
      </c>
      <c r="AE2132" t="s">
        <v>565</v>
      </c>
      <c r="AF2132" s="119" t="str">
        <f t="shared" si="134"/>
        <v>NA</v>
      </c>
      <c r="AG2132" s="119"/>
      <c r="AH2132" s="119"/>
      <c r="AI2132" s="119"/>
      <c r="AJ2132" s="119" t="str">
        <f t="shared" si="135"/>
        <v>NA</v>
      </c>
      <c r="AK2132" s="190"/>
      <c r="AL2132" s="191"/>
    </row>
    <row r="2133" spans="1:38" x14ac:dyDescent="0.25">
      <c r="A2133" t="s">
        <v>20063</v>
      </c>
      <c r="B2133" t="s">
        <v>20061</v>
      </c>
      <c r="C2133" t="s">
        <v>20062</v>
      </c>
      <c r="D2133" t="s">
        <v>675</v>
      </c>
      <c r="E2133" t="s">
        <v>20064</v>
      </c>
      <c r="F2133" t="s">
        <v>54</v>
      </c>
      <c r="G2133"/>
      <c r="H2133" t="s">
        <v>44180</v>
      </c>
      <c r="I2133" t="s">
        <v>51308</v>
      </c>
      <c r="J2133" t="s">
        <v>20065</v>
      </c>
      <c r="K2133" t="s">
        <v>565</v>
      </c>
      <c r="L2133" s="119" t="str">
        <f t="shared" si="132"/>
        <v>NA</v>
      </c>
      <c r="M2133" s="119"/>
      <c r="N2133" s="120" t="str">
        <f t="shared" si="133"/>
        <v>NA</v>
      </c>
      <c r="O2133" s="120"/>
      <c r="P2133"/>
      <c r="Q2133"/>
      <c r="R2133"/>
      <c r="S2133"/>
      <c r="T2133"/>
      <c r="U2133" t="s">
        <v>4766</v>
      </c>
      <c r="V2133" t="s">
        <v>4764</v>
      </c>
      <c r="W2133" t="s">
        <v>4765</v>
      </c>
      <c r="X2133" t="s">
        <v>634</v>
      </c>
      <c r="Y2133" t="s">
        <v>3618</v>
      </c>
      <c r="Z2133" t="s">
        <v>54</v>
      </c>
      <c r="AA2133"/>
      <c r="AB2133" t="s">
        <v>43519</v>
      </c>
      <c r="AC2133" t="s">
        <v>50757</v>
      </c>
      <c r="AD2133" t="s">
        <v>4767</v>
      </c>
      <c r="AE2133" t="s">
        <v>565</v>
      </c>
      <c r="AF2133" s="119" t="str">
        <f t="shared" si="134"/>
        <v>NA</v>
      </c>
      <c r="AG2133" s="119"/>
      <c r="AH2133" s="119"/>
      <c r="AI2133" s="119"/>
      <c r="AJ2133" s="119" t="str">
        <f t="shared" si="135"/>
        <v>NA</v>
      </c>
      <c r="AK2133" s="190"/>
      <c r="AL2133" s="191"/>
    </row>
    <row r="2134" spans="1:38" x14ac:dyDescent="0.25">
      <c r="A2134" t="s">
        <v>14832</v>
      </c>
      <c r="B2134" t="s">
        <v>14830</v>
      </c>
      <c r="C2134" t="s">
        <v>14831</v>
      </c>
      <c r="D2134" t="s">
        <v>675</v>
      </c>
      <c r="E2134" t="s">
        <v>14833</v>
      </c>
      <c r="F2134" t="s">
        <v>54</v>
      </c>
      <c r="G2134"/>
      <c r="H2134" t="s">
        <v>44181</v>
      </c>
      <c r="I2134" t="s">
        <v>51309</v>
      </c>
      <c r="J2134" t="s">
        <v>14832</v>
      </c>
      <c r="K2134" t="s">
        <v>565</v>
      </c>
      <c r="L2134" s="119" t="str">
        <f t="shared" si="132"/>
        <v>NA</v>
      </c>
      <c r="M2134" s="119"/>
      <c r="N2134" s="120" t="str">
        <f t="shared" si="133"/>
        <v>NA</v>
      </c>
      <c r="O2134" s="120"/>
      <c r="P2134"/>
      <c r="Q2134"/>
      <c r="R2134"/>
      <c r="S2134"/>
      <c r="T2134"/>
      <c r="U2134" t="s">
        <v>4903</v>
      </c>
      <c r="V2134" t="s">
        <v>4901</v>
      </c>
      <c r="W2134" t="s">
        <v>4902</v>
      </c>
      <c r="X2134" t="s">
        <v>634</v>
      </c>
      <c r="Y2134" t="s">
        <v>3618</v>
      </c>
      <c r="Z2134" t="s">
        <v>54</v>
      </c>
      <c r="AA2134"/>
      <c r="AB2134" t="s">
        <v>43519</v>
      </c>
      <c r="AC2134" t="s">
        <v>50757</v>
      </c>
      <c r="AD2134" t="s">
        <v>4904</v>
      </c>
      <c r="AE2134" t="s">
        <v>565</v>
      </c>
      <c r="AF2134" s="119" t="str">
        <f t="shared" si="134"/>
        <v>NA</v>
      </c>
      <c r="AG2134" s="119"/>
      <c r="AH2134" s="119"/>
      <c r="AI2134" s="119"/>
      <c r="AJ2134" s="119" t="str">
        <f t="shared" si="135"/>
        <v>NA</v>
      </c>
      <c r="AK2134" s="190"/>
      <c r="AL2134" s="191"/>
    </row>
    <row r="2135" spans="1:38" x14ac:dyDescent="0.25">
      <c r="A2135" t="s">
        <v>20348</v>
      </c>
      <c r="B2135" t="s">
        <v>20346</v>
      </c>
      <c r="C2135" t="s">
        <v>20347</v>
      </c>
      <c r="D2135" t="s">
        <v>675</v>
      </c>
      <c r="E2135" t="s">
        <v>1549</v>
      </c>
      <c r="F2135" t="s">
        <v>54</v>
      </c>
      <c r="G2135"/>
      <c r="H2135" t="s">
        <v>44182</v>
      </c>
      <c r="I2135" t="s">
        <v>51310</v>
      </c>
      <c r="J2135" t="s">
        <v>20349</v>
      </c>
      <c r="K2135" t="s">
        <v>565</v>
      </c>
      <c r="L2135" s="119" t="str">
        <f t="shared" si="132"/>
        <v>NA</v>
      </c>
      <c r="M2135" s="119"/>
      <c r="N2135" s="120" t="str">
        <f t="shared" si="133"/>
        <v>NA</v>
      </c>
      <c r="O2135" s="120"/>
      <c r="P2135"/>
      <c r="Q2135"/>
      <c r="R2135"/>
      <c r="S2135"/>
      <c r="T2135"/>
      <c r="U2135" t="s">
        <v>4878</v>
      </c>
      <c r="V2135" t="s">
        <v>4876</v>
      </c>
      <c r="W2135" t="s">
        <v>4877</v>
      </c>
      <c r="X2135" t="s">
        <v>634</v>
      </c>
      <c r="Y2135" t="s">
        <v>4879</v>
      </c>
      <c r="Z2135" t="s">
        <v>54</v>
      </c>
      <c r="AA2135"/>
      <c r="AB2135" t="s">
        <v>43520</v>
      </c>
      <c r="AC2135" t="s">
        <v>50758</v>
      </c>
      <c r="AD2135" t="s">
        <v>4880</v>
      </c>
      <c r="AE2135" t="s">
        <v>565</v>
      </c>
      <c r="AF2135" s="119" t="str">
        <f t="shared" si="134"/>
        <v>NA</v>
      </c>
      <c r="AG2135" s="119"/>
      <c r="AH2135" s="119"/>
      <c r="AI2135" s="119"/>
      <c r="AJ2135" s="119" t="str">
        <f t="shared" si="135"/>
        <v>NA</v>
      </c>
      <c r="AK2135" s="190"/>
      <c r="AL2135" s="191"/>
    </row>
    <row r="2136" spans="1:38" x14ac:dyDescent="0.25">
      <c r="A2136" t="s">
        <v>6263</v>
      </c>
      <c r="B2136" t="s">
        <v>6262</v>
      </c>
      <c r="C2136" t="s">
        <v>6252</v>
      </c>
      <c r="D2136" t="s">
        <v>675</v>
      </c>
      <c r="E2136" t="s">
        <v>1549</v>
      </c>
      <c r="F2136" t="s">
        <v>54</v>
      </c>
      <c r="G2136"/>
      <c r="H2136" t="s">
        <v>44183</v>
      </c>
      <c r="I2136" t="s">
        <v>51310</v>
      </c>
      <c r="J2136" t="s">
        <v>6263</v>
      </c>
      <c r="K2136" t="s">
        <v>565</v>
      </c>
      <c r="L2136" s="119" t="str">
        <f t="shared" si="132"/>
        <v>NA</v>
      </c>
      <c r="M2136" s="119"/>
      <c r="N2136" s="120" t="str">
        <f t="shared" si="133"/>
        <v>NA</v>
      </c>
      <c r="O2136" s="120"/>
      <c r="P2136"/>
      <c r="Q2136"/>
      <c r="R2136"/>
      <c r="S2136"/>
      <c r="T2136"/>
      <c r="U2136" t="s">
        <v>4445</v>
      </c>
      <c r="V2136" t="s">
        <v>4443</v>
      </c>
      <c r="W2136" t="s">
        <v>4444</v>
      </c>
      <c r="X2136" t="s">
        <v>634</v>
      </c>
      <c r="Y2136" t="s">
        <v>4446</v>
      </c>
      <c r="Z2136" t="s">
        <v>54</v>
      </c>
      <c r="AA2136"/>
      <c r="AB2136" t="s">
        <v>43521</v>
      </c>
      <c r="AC2136" t="s">
        <v>50759</v>
      </c>
      <c r="AD2136"/>
      <c r="AE2136" t="s">
        <v>565</v>
      </c>
      <c r="AF2136" s="119" t="str">
        <f t="shared" si="134"/>
        <v>NA</v>
      </c>
      <c r="AG2136" s="119"/>
      <c r="AH2136" s="119"/>
      <c r="AI2136" s="119"/>
      <c r="AJ2136" s="119" t="str">
        <f t="shared" si="135"/>
        <v>NA</v>
      </c>
      <c r="AK2136" s="190"/>
      <c r="AL2136" s="191"/>
    </row>
    <row r="2137" spans="1:38" x14ac:dyDescent="0.25">
      <c r="A2137" t="s">
        <v>5947</v>
      </c>
      <c r="B2137" t="s">
        <v>5945</v>
      </c>
      <c r="C2137" t="s">
        <v>5946</v>
      </c>
      <c r="D2137" t="s">
        <v>675</v>
      </c>
      <c r="E2137" t="s">
        <v>1549</v>
      </c>
      <c r="F2137" t="s">
        <v>54</v>
      </c>
      <c r="G2137"/>
      <c r="H2137" t="s">
        <v>44183</v>
      </c>
      <c r="I2137" t="s">
        <v>51310</v>
      </c>
      <c r="J2137" t="s">
        <v>5948</v>
      </c>
      <c r="K2137" t="s">
        <v>105</v>
      </c>
      <c r="L2137" s="119" t="str">
        <f t="shared" si="132"/>
        <v>NA</v>
      </c>
      <c r="M2137" s="119"/>
      <c r="N2137" s="120" t="str">
        <f t="shared" si="133"/>
        <v>NA</v>
      </c>
      <c r="O2137" s="120"/>
      <c r="P2137"/>
      <c r="Q2137"/>
      <c r="R2137"/>
      <c r="S2137"/>
      <c r="T2137"/>
      <c r="U2137" t="s">
        <v>4053</v>
      </c>
      <c r="V2137" t="s">
        <v>4051</v>
      </c>
      <c r="W2137" t="s">
        <v>4052</v>
      </c>
      <c r="X2137" t="s">
        <v>634</v>
      </c>
      <c r="Y2137" t="s">
        <v>4054</v>
      </c>
      <c r="Z2137" t="s">
        <v>54</v>
      </c>
      <c r="AA2137"/>
      <c r="AB2137" t="s">
        <v>43522</v>
      </c>
      <c r="AC2137" t="s">
        <v>50760</v>
      </c>
      <c r="AD2137" t="s">
        <v>4055</v>
      </c>
      <c r="AE2137" t="s">
        <v>565</v>
      </c>
      <c r="AF2137" s="119" t="str">
        <f t="shared" si="134"/>
        <v>NA</v>
      </c>
      <c r="AG2137" s="119"/>
      <c r="AH2137" s="119"/>
      <c r="AI2137" s="119"/>
      <c r="AJ2137" s="119" t="str">
        <f t="shared" si="135"/>
        <v>NA</v>
      </c>
      <c r="AK2137" s="190"/>
      <c r="AL2137" s="191"/>
    </row>
    <row r="2138" spans="1:38" x14ac:dyDescent="0.25">
      <c r="A2138" t="s">
        <v>20743</v>
      </c>
      <c r="B2138" t="s">
        <v>20741</v>
      </c>
      <c r="C2138" t="s">
        <v>20742</v>
      </c>
      <c r="D2138" t="s">
        <v>675</v>
      </c>
      <c r="E2138" t="s">
        <v>3564</v>
      </c>
      <c r="F2138" t="s">
        <v>54</v>
      </c>
      <c r="G2138"/>
      <c r="H2138" t="s">
        <v>49660</v>
      </c>
      <c r="I2138" t="s">
        <v>51311</v>
      </c>
      <c r="J2138" t="s">
        <v>20743</v>
      </c>
      <c r="K2138" t="s">
        <v>565</v>
      </c>
      <c r="L2138" s="119" t="str">
        <f t="shared" si="132"/>
        <v>NA</v>
      </c>
      <c r="M2138" s="119"/>
      <c r="N2138" s="120" t="str">
        <f t="shared" si="133"/>
        <v>NA</v>
      </c>
      <c r="O2138" s="120"/>
      <c r="P2138"/>
      <c r="Q2138"/>
      <c r="R2138"/>
      <c r="S2138"/>
      <c r="T2138"/>
      <c r="U2138" t="s">
        <v>5228</v>
      </c>
      <c r="V2138" t="s">
        <v>5226</v>
      </c>
      <c r="W2138" t="s">
        <v>5227</v>
      </c>
      <c r="X2138" t="s">
        <v>634</v>
      </c>
      <c r="Y2138" t="s">
        <v>142</v>
      </c>
      <c r="Z2138" t="s">
        <v>54</v>
      </c>
      <c r="AA2138" t="s">
        <v>49621</v>
      </c>
      <c r="AB2138" t="s">
        <v>43523</v>
      </c>
      <c r="AC2138" t="s">
        <v>50761</v>
      </c>
      <c r="AD2138"/>
      <c r="AE2138" t="s">
        <v>565</v>
      </c>
      <c r="AF2138" s="119" t="str">
        <f t="shared" si="134"/>
        <v>NA</v>
      </c>
      <c r="AG2138" s="119"/>
      <c r="AH2138" s="119"/>
      <c r="AI2138" s="119"/>
      <c r="AJ2138" s="119" t="str">
        <f t="shared" si="135"/>
        <v>NA</v>
      </c>
      <c r="AK2138" s="190"/>
      <c r="AL2138" s="191"/>
    </row>
    <row r="2139" spans="1:38" x14ac:dyDescent="0.25">
      <c r="A2139" t="s">
        <v>6253</v>
      </c>
      <c r="B2139" t="s">
        <v>6251</v>
      </c>
      <c r="C2139" t="s">
        <v>6252</v>
      </c>
      <c r="D2139" t="s">
        <v>675</v>
      </c>
      <c r="E2139" t="s">
        <v>3564</v>
      </c>
      <c r="F2139" t="s">
        <v>54</v>
      </c>
      <c r="G2139"/>
      <c r="H2139" t="s">
        <v>49661</v>
      </c>
      <c r="I2139" t="s">
        <v>51311</v>
      </c>
      <c r="J2139" t="s">
        <v>6253</v>
      </c>
      <c r="K2139" t="s">
        <v>565</v>
      </c>
      <c r="L2139" s="119" t="str">
        <f t="shared" si="132"/>
        <v>NA</v>
      </c>
      <c r="M2139" s="119"/>
      <c r="N2139" s="120" t="str">
        <f t="shared" si="133"/>
        <v>NA</v>
      </c>
      <c r="O2139" s="120"/>
      <c r="P2139"/>
      <c r="Q2139"/>
      <c r="R2139"/>
      <c r="S2139"/>
      <c r="T2139"/>
      <c r="U2139" t="s">
        <v>5641</v>
      </c>
      <c r="V2139" t="s">
        <v>5640</v>
      </c>
      <c r="W2139" t="s">
        <v>4047</v>
      </c>
      <c r="X2139" t="s">
        <v>634</v>
      </c>
      <c r="Y2139" t="s">
        <v>5642</v>
      </c>
      <c r="Z2139" t="s">
        <v>54</v>
      </c>
      <c r="AA2139"/>
      <c r="AB2139" t="s">
        <v>43524</v>
      </c>
      <c r="AC2139" t="s">
        <v>50762</v>
      </c>
      <c r="AD2139" t="s">
        <v>5643</v>
      </c>
      <c r="AE2139" t="s">
        <v>565</v>
      </c>
      <c r="AF2139" s="119" t="str">
        <f t="shared" si="134"/>
        <v>NA</v>
      </c>
      <c r="AG2139" s="119"/>
      <c r="AH2139" s="119"/>
      <c r="AI2139" s="119"/>
      <c r="AJ2139" s="119" t="str">
        <f t="shared" si="135"/>
        <v>NA</v>
      </c>
      <c r="AK2139" s="190"/>
      <c r="AL2139" s="191"/>
    </row>
    <row r="2140" spans="1:38" x14ac:dyDescent="0.25">
      <c r="A2140" t="s">
        <v>20219</v>
      </c>
      <c r="B2140" t="s">
        <v>20217</v>
      </c>
      <c r="C2140" t="s">
        <v>20218</v>
      </c>
      <c r="D2140" t="s">
        <v>675</v>
      </c>
      <c r="E2140" t="s">
        <v>20220</v>
      </c>
      <c r="F2140" t="s">
        <v>54</v>
      </c>
      <c r="G2140"/>
      <c r="H2140" t="s">
        <v>44184</v>
      </c>
      <c r="I2140" t="s">
        <v>51312</v>
      </c>
      <c r="J2140" t="s">
        <v>20219</v>
      </c>
      <c r="K2140" t="s">
        <v>565</v>
      </c>
      <c r="L2140" s="119" t="str">
        <f t="shared" si="132"/>
        <v>NA</v>
      </c>
      <c r="M2140" s="119"/>
      <c r="N2140" s="120" t="str">
        <f t="shared" si="133"/>
        <v>NA</v>
      </c>
      <c r="O2140" s="120"/>
      <c r="P2140"/>
      <c r="Q2140"/>
      <c r="R2140"/>
      <c r="S2140"/>
      <c r="T2140"/>
      <c r="U2140" t="s">
        <v>4398</v>
      </c>
      <c r="V2140" t="s">
        <v>4396</v>
      </c>
      <c r="W2140" t="s">
        <v>4397</v>
      </c>
      <c r="X2140" t="s">
        <v>634</v>
      </c>
      <c r="Y2140" t="s">
        <v>2574</v>
      </c>
      <c r="Z2140" t="s">
        <v>54</v>
      </c>
      <c r="AA2140"/>
      <c r="AB2140" t="s">
        <v>43525</v>
      </c>
      <c r="AC2140" t="s">
        <v>50763</v>
      </c>
      <c r="AD2140"/>
      <c r="AE2140" t="s">
        <v>565</v>
      </c>
      <c r="AF2140" s="119" t="str">
        <f t="shared" si="134"/>
        <v>NA</v>
      </c>
      <c r="AG2140" s="119"/>
      <c r="AH2140" s="119"/>
      <c r="AI2140" s="119"/>
      <c r="AJ2140" s="119" t="str">
        <f t="shared" si="135"/>
        <v>NA</v>
      </c>
      <c r="AK2140" s="190"/>
      <c r="AL2140" s="191"/>
    </row>
    <row r="2141" spans="1:38" x14ac:dyDescent="0.25">
      <c r="A2141" t="s">
        <v>19024</v>
      </c>
      <c r="B2141" t="s">
        <v>19022</v>
      </c>
      <c r="C2141" t="s">
        <v>19023</v>
      </c>
      <c r="D2141" t="s">
        <v>675</v>
      </c>
      <c r="E2141" t="s">
        <v>19025</v>
      </c>
      <c r="F2141" t="s">
        <v>54</v>
      </c>
      <c r="G2141"/>
      <c r="H2141" t="s">
        <v>44185</v>
      </c>
      <c r="I2141" t="s">
        <v>51313</v>
      </c>
      <c r="J2141" t="s">
        <v>19024</v>
      </c>
      <c r="K2141" t="s">
        <v>565</v>
      </c>
      <c r="L2141" s="119" t="str">
        <f t="shared" si="132"/>
        <v>NA</v>
      </c>
      <c r="M2141" s="119"/>
      <c r="N2141" s="120" t="str">
        <f t="shared" si="133"/>
        <v>NA</v>
      </c>
      <c r="O2141" s="120"/>
      <c r="P2141"/>
      <c r="Q2141"/>
      <c r="R2141"/>
      <c r="S2141"/>
      <c r="T2141"/>
      <c r="U2141" t="s">
        <v>4184</v>
      </c>
      <c r="V2141" t="s">
        <v>4911</v>
      </c>
      <c r="W2141" t="s">
        <v>4912</v>
      </c>
      <c r="X2141" t="s">
        <v>634</v>
      </c>
      <c r="Y2141" t="s">
        <v>4913</v>
      </c>
      <c r="Z2141" t="s">
        <v>54</v>
      </c>
      <c r="AA2141"/>
      <c r="AB2141" t="s">
        <v>43526</v>
      </c>
      <c r="AC2141" t="s">
        <v>50764</v>
      </c>
      <c r="AD2141"/>
      <c r="AE2141" t="s">
        <v>565</v>
      </c>
      <c r="AF2141" s="119" t="str">
        <f t="shared" si="134"/>
        <v>NA</v>
      </c>
      <c r="AG2141" s="119"/>
      <c r="AH2141" s="119"/>
      <c r="AI2141" s="119"/>
      <c r="AJ2141" s="119" t="str">
        <f t="shared" si="135"/>
        <v>NA</v>
      </c>
      <c r="AK2141" s="190"/>
      <c r="AL2141" s="191"/>
    </row>
    <row r="2142" spans="1:38" x14ac:dyDescent="0.25">
      <c r="A2142" t="s">
        <v>17746</v>
      </c>
      <c r="B2142" t="s">
        <v>17744</v>
      </c>
      <c r="C2142" t="s">
        <v>17745</v>
      </c>
      <c r="D2142" t="s">
        <v>675</v>
      </c>
      <c r="E2142" t="s">
        <v>17747</v>
      </c>
      <c r="F2142" t="s">
        <v>54</v>
      </c>
      <c r="G2142"/>
      <c r="H2142" t="s">
        <v>44186</v>
      </c>
      <c r="I2142" t="s">
        <v>51314</v>
      </c>
      <c r="J2142"/>
      <c r="K2142" t="s">
        <v>565</v>
      </c>
      <c r="L2142" s="119" t="str">
        <f t="shared" si="132"/>
        <v>NA</v>
      </c>
      <c r="M2142" s="119"/>
      <c r="N2142" s="120" t="str">
        <f t="shared" si="133"/>
        <v>NA</v>
      </c>
      <c r="O2142" s="120"/>
      <c r="P2142"/>
      <c r="Q2142"/>
      <c r="R2142"/>
      <c r="S2142"/>
      <c r="T2142"/>
      <c r="U2142" t="s">
        <v>4048</v>
      </c>
      <c r="V2142" t="s">
        <v>4046</v>
      </c>
      <c r="W2142" t="s">
        <v>4047</v>
      </c>
      <c r="X2142" t="s">
        <v>634</v>
      </c>
      <c r="Y2142" t="s">
        <v>4049</v>
      </c>
      <c r="Z2142" t="s">
        <v>54</v>
      </c>
      <c r="AA2142"/>
      <c r="AB2142" t="s">
        <v>43527</v>
      </c>
      <c r="AC2142" t="s">
        <v>50765</v>
      </c>
      <c r="AD2142" t="s">
        <v>4050</v>
      </c>
      <c r="AE2142" t="s">
        <v>565</v>
      </c>
      <c r="AF2142" s="119" t="str">
        <f t="shared" si="134"/>
        <v>NA</v>
      </c>
      <c r="AG2142" s="119"/>
      <c r="AH2142" s="119"/>
      <c r="AI2142" s="119"/>
      <c r="AJ2142" s="119" t="str">
        <f t="shared" si="135"/>
        <v>NA</v>
      </c>
      <c r="AK2142" s="190"/>
      <c r="AL2142" s="191"/>
    </row>
    <row r="2143" spans="1:38" x14ac:dyDescent="0.25">
      <c r="A2143" t="s">
        <v>6267</v>
      </c>
      <c r="B2143" t="s">
        <v>6266</v>
      </c>
      <c r="C2143" t="s">
        <v>6252</v>
      </c>
      <c r="D2143" t="s">
        <v>675</v>
      </c>
      <c r="E2143" t="s">
        <v>2211</v>
      </c>
      <c r="F2143" t="s">
        <v>54</v>
      </c>
      <c r="G2143"/>
      <c r="H2143" t="s">
        <v>44187</v>
      </c>
      <c r="I2143" t="s">
        <v>51315</v>
      </c>
      <c r="J2143" t="s">
        <v>6267</v>
      </c>
      <c r="K2143" t="s">
        <v>565</v>
      </c>
      <c r="L2143" s="119" t="str">
        <f t="shared" si="132"/>
        <v>NA</v>
      </c>
      <c r="M2143" s="119"/>
      <c r="N2143" s="120" t="str">
        <f t="shared" si="133"/>
        <v>NA</v>
      </c>
      <c r="O2143" s="120"/>
      <c r="P2143"/>
      <c r="Q2143"/>
      <c r="R2143"/>
      <c r="S2143"/>
      <c r="T2143"/>
      <c r="U2143" t="s">
        <v>4897</v>
      </c>
      <c r="V2143" t="s">
        <v>4895</v>
      </c>
      <c r="W2143" t="s">
        <v>4896</v>
      </c>
      <c r="X2143" t="s">
        <v>634</v>
      </c>
      <c r="Y2143" t="s">
        <v>317</v>
      </c>
      <c r="Z2143" t="s">
        <v>54</v>
      </c>
      <c r="AA2143"/>
      <c r="AB2143" t="s">
        <v>43528</v>
      </c>
      <c r="AC2143" t="s">
        <v>50766</v>
      </c>
      <c r="AD2143"/>
      <c r="AE2143" t="s">
        <v>565</v>
      </c>
      <c r="AF2143" s="119" t="str">
        <f t="shared" si="134"/>
        <v>NA</v>
      </c>
      <c r="AG2143" s="119"/>
      <c r="AH2143" s="119"/>
      <c r="AI2143" s="119"/>
      <c r="AJ2143" s="119" t="str">
        <f t="shared" si="135"/>
        <v>NA</v>
      </c>
      <c r="AK2143" s="190"/>
      <c r="AL2143" s="191"/>
    </row>
    <row r="2144" spans="1:38" x14ac:dyDescent="0.25">
      <c r="A2144" t="s">
        <v>18603</v>
      </c>
      <c r="B2144" t="s">
        <v>18601</v>
      </c>
      <c r="C2144" t="s">
        <v>18602</v>
      </c>
      <c r="D2144" t="s">
        <v>675</v>
      </c>
      <c r="E2144" t="s">
        <v>18604</v>
      </c>
      <c r="F2144" t="s">
        <v>54</v>
      </c>
      <c r="G2144"/>
      <c r="H2144" t="s">
        <v>44188</v>
      </c>
      <c r="I2144" t="s">
        <v>51316</v>
      </c>
      <c r="J2144" t="s">
        <v>18603</v>
      </c>
      <c r="K2144" t="s">
        <v>565</v>
      </c>
      <c r="L2144" s="119" t="str">
        <f t="shared" si="132"/>
        <v>NA</v>
      </c>
      <c r="M2144" s="119"/>
      <c r="N2144" s="120" t="str">
        <f t="shared" si="133"/>
        <v>NA</v>
      </c>
      <c r="O2144" s="120"/>
      <c r="P2144"/>
      <c r="Q2144"/>
      <c r="R2144"/>
      <c r="S2144"/>
      <c r="T2144"/>
      <c r="U2144" t="s">
        <v>5195</v>
      </c>
      <c r="V2144" t="s">
        <v>5193</v>
      </c>
      <c r="W2144" t="s">
        <v>5194</v>
      </c>
      <c r="X2144" t="s">
        <v>634</v>
      </c>
      <c r="Y2144" t="s">
        <v>5196</v>
      </c>
      <c r="Z2144" t="s">
        <v>54</v>
      </c>
      <c r="AA2144"/>
      <c r="AB2144" t="s">
        <v>43529</v>
      </c>
      <c r="AC2144" t="s">
        <v>50767</v>
      </c>
      <c r="AD2144"/>
      <c r="AE2144" t="s">
        <v>565</v>
      </c>
      <c r="AF2144" s="119" t="str">
        <f t="shared" si="134"/>
        <v>NA</v>
      </c>
      <c r="AG2144" s="119"/>
      <c r="AH2144" s="119"/>
      <c r="AI2144" s="119"/>
      <c r="AJ2144" s="119" t="str">
        <f t="shared" si="135"/>
        <v>NA</v>
      </c>
      <c r="AK2144" s="190"/>
      <c r="AL2144" s="191"/>
    </row>
    <row r="2145" spans="1:38" x14ac:dyDescent="0.25">
      <c r="A2145" t="s">
        <v>9052</v>
      </c>
      <c r="B2145" t="s">
        <v>9050</v>
      </c>
      <c r="C2145" t="s">
        <v>9051</v>
      </c>
      <c r="D2145" t="s">
        <v>675</v>
      </c>
      <c r="E2145" t="s">
        <v>9053</v>
      </c>
      <c r="F2145" t="s">
        <v>54</v>
      </c>
      <c r="G2145"/>
      <c r="H2145" t="s">
        <v>44189</v>
      </c>
      <c r="I2145" t="s">
        <v>51317</v>
      </c>
      <c r="J2145" t="s">
        <v>9054</v>
      </c>
      <c r="K2145" t="s">
        <v>105</v>
      </c>
      <c r="L2145" s="119" t="str">
        <f t="shared" si="132"/>
        <v>NA</v>
      </c>
      <c r="M2145" s="119"/>
      <c r="N2145" s="120" t="str">
        <f t="shared" si="133"/>
        <v>NA</v>
      </c>
      <c r="O2145" s="120"/>
      <c r="P2145"/>
      <c r="Q2145"/>
      <c r="R2145"/>
      <c r="S2145"/>
      <c r="T2145"/>
      <c r="U2145" t="s">
        <v>5274</v>
      </c>
      <c r="V2145" t="s">
        <v>5272</v>
      </c>
      <c r="W2145" t="s">
        <v>5273</v>
      </c>
      <c r="X2145" t="s">
        <v>634</v>
      </c>
      <c r="Y2145" t="s">
        <v>5275</v>
      </c>
      <c r="Z2145" t="s">
        <v>54</v>
      </c>
      <c r="AA2145"/>
      <c r="AB2145" t="s">
        <v>43530</v>
      </c>
      <c r="AC2145" t="s">
        <v>50768</v>
      </c>
      <c r="AD2145" t="s">
        <v>5276</v>
      </c>
      <c r="AE2145" t="s">
        <v>565</v>
      </c>
      <c r="AF2145" s="119" t="str">
        <f t="shared" si="134"/>
        <v>NA</v>
      </c>
      <c r="AG2145" s="119"/>
      <c r="AH2145" s="119"/>
      <c r="AI2145" s="119"/>
      <c r="AJ2145" s="119" t="str">
        <f t="shared" si="135"/>
        <v>NA</v>
      </c>
      <c r="AK2145" s="190"/>
      <c r="AL2145" s="191"/>
    </row>
    <row r="2146" spans="1:38" x14ac:dyDescent="0.25">
      <c r="A2146" t="s">
        <v>6265</v>
      </c>
      <c r="B2146" t="s">
        <v>6264</v>
      </c>
      <c r="C2146" t="s">
        <v>6252</v>
      </c>
      <c r="D2146" t="s">
        <v>675</v>
      </c>
      <c r="E2146" t="s">
        <v>2215</v>
      </c>
      <c r="F2146" t="s">
        <v>54</v>
      </c>
      <c r="G2146"/>
      <c r="H2146" t="s">
        <v>44190</v>
      </c>
      <c r="I2146" t="s">
        <v>51318</v>
      </c>
      <c r="J2146" t="s">
        <v>6265</v>
      </c>
      <c r="K2146" t="s">
        <v>565</v>
      </c>
      <c r="L2146" s="119" t="str">
        <f t="shared" si="132"/>
        <v>NA</v>
      </c>
      <c r="M2146" s="119"/>
      <c r="N2146" s="120" t="str">
        <f t="shared" si="133"/>
        <v>NA</v>
      </c>
      <c r="O2146" s="120"/>
      <c r="P2146"/>
      <c r="Q2146"/>
      <c r="R2146"/>
      <c r="S2146"/>
      <c r="T2146"/>
      <c r="U2146" t="s">
        <v>5658</v>
      </c>
      <c r="V2146" t="s">
        <v>5656</v>
      </c>
      <c r="W2146" t="s">
        <v>5657</v>
      </c>
      <c r="X2146" t="s">
        <v>634</v>
      </c>
      <c r="Y2146" t="s">
        <v>1216</v>
      </c>
      <c r="Z2146" t="s">
        <v>54</v>
      </c>
      <c r="AA2146"/>
      <c r="AB2146" t="s">
        <v>43531</v>
      </c>
      <c r="AC2146" t="s">
        <v>50769</v>
      </c>
      <c r="AD2146" t="s">
        <v>5658</v>
      </c>
      <c r="AE2146" t="s">
        <v>565</v>
      </c>
      <c r="AF2146" s="119" t="str">
        <f t="shared" si="134"/>
        <v>NA</v>
      </c>
      <c r="AG2146" s="119"/>
      <c r="AH2146" s="119"/>
      <c r="AI2146" s="119"/>
      <c r="AJ2146" s="119" t="str">
        <f t="shared" si="135"/>
        <v>NA</v>
      </c>
      <c r="AK2146" s="190"/>
      <c r="AL2146" s="191"/>
    </row>
    <row r="2147" spans="1:38" x14ac:dyDescent="0.25">
      <c r="A2147" t="s">
        <v>18950</v>
      </c>
      <c r="B2147" t="s">
        <v>18948</v>
      </c>
      <c r="C2147" t="s">
        <v>18949</v>
      </c>
      <c r="D2147" t="s">
        <v>675</v>
      </c>
      <c r="E2147" t="s">
        <v>18951</v>
      </c>
      <c r="F2147" t="s">
        <v>54</v>
      </c>
      <c r="G2147"/>
      <c r="H2147" t="s">
        <v>44191</v>
      </c>
      <c r="I2147" t="s">
        <v>51319</v>
      </c>
      <c r="J2147"/>
      <c r="K2147" t="s">
        <v>565</v>
      </c>
      <c r="L2147" s="119" t="str">
        <f t="shared" si="132"/>
        <v>NA</v>
      </c>
      <c r="M2147" s="119"/>
      <c r="N2147" s="120" t="str">
        <f t="shared" si="133"/>
        <v>NA</v>
      </c>
      <c r="O2147" s="120"/>
      <c r="P2147"/>
      <c r="Q2147"/>
      <c r="R2147"/>
      <c r="S2147"/>
      <c r="T2147"/>
      <c r="U2147" t="s">
        <v>5799</v>
      </c>
      <c r="V2147" t="s">
        <v>5797</v>
      </c>
      <c r="W2147" t="s">
        <v>5798</v>
      </c>
      <c r="X2147" t="s">
        <v>634</v>
      </c>
      <c r="Y2147" t="s">
        <v>961</v>
      </c>
      <c r="Z2147" t="s">
        <v>54</v>
      </c>
      <c r="AA2147"/>
      <c r="AB2147" t="s">
        <v>43532</v>
      </c>
      <c r="AC2147" t="s">
        <v>50770</v>
      </c>
      <c r="AD2147"/>
      <c r="AE2147" t="s">
        <v>565</v>
      </c>
      <c r="AF2147" s="119" t="str">
        <f t="shared" si="134"/>
        <v>NA</v>
      </c>
      <c r="AG2147" s="119"/>
      <c r="AH2147" s="119"/>
      <c r="AI2147" s="119"/>
      <c r="AJ2147" s="119" t="str">
        <f t="shared" si="135"/>
        <v>NA</v>
      </c>
      <c r="AK2147" s="190"/>
      <c r="AL2147" s="191"/>
    </row>
    <row r="2148" spans="1:38" x14ac:dyDescent="0.25">
      <c r="A2148" t="s">
        <v>17450</v>
      </c>
      <c r="B2148" t="s">
        <v>17448</v>
      </c>
      <c r="C2148" t="s">
        <v>17449</v>
      </c>
      <c r="D2148" t="s">
        <v>675</v>
      </c>
      <c r="E2148" t="s">
        <v>17451</v>
      </c>
      <c r="F2148" t="s">
        <v>54</v>
      </c>
      <c r="G2148"/>
      <c r="H2148" t="s">
        <v>44192</v>
      </c>
      <c r="I2148" t="s">
        <v>51320</v>
      </c>
      <c r="J2148" t="s">
        <v>17452</v>
      </c>
      <c r="K2148" t="s">
        <v>565</v>
      </c>
      <c r="L2148" s="119" t="str">
        <f t="shared" si="132"/>
        <v>NA</v>
      </c>
      <c r="M2148" s="119"/>
      <c r="N2148" s="120" t="str">
        <f t="shared" si="133"/>
        <v>NA</v>
      </c>
      <c r="O2148" s="120"/>
      <c r="P2148"/>
      <c r="Q2148"/>
      <c r="R2148"/>
      <c r="S2148"/>
      <c r="T2148"/>
      <c r="U2148" t="s">
        <v>5649</v>
      </c>
      <c r="V2148" t="s">
        <v>5647</v>
      </c>
      <c r="W2148" t="s">
        <v>5648</v>
      </c>
      <c r="X2148" t="s">
        <v>634</v>
      </c>
      <c r="Y2148" t="s">
        <v>446</v>
      </c>
      <c r="Z2148" t="s">
        <v>54</v>
      </c>
      <c r="AA2148"/>
      <c r="AB2148" t="s">
        <v>43533</v>
      </c>
      <c r="AC2148" t="s">
        <v>50771</v>
      </c>
      <c r="AD2148"/>
      <c r="AE2148" t="s">
        <v>565</v>
      </c>
      <c r="AF2148" s="119" t="str">
        <f t="shared" si="134"/>
        <v>NA</v>
      </c>
      <c r="AG2148" s="119"/>
      <c r="AH2148" s="119"/>
      <c r="AI2148" s="119"/>
      <c r="AJ2148" s="119" t="str">
        <f t="shared" si="135"/>
        <v>NA</v>
      </c>
      <c r="AK2148" s="190"/>
      <c r="AL2148" s="191"/>
    </row>
    <row r="2149" spans="1:38" x14ac:dyDescent="0.25">
      <c r="A2149" t="s">
        <v>20577</v>
      </c>
      <c r="B2149" t="s">
        <v>20575</v>
      </c>
      <c r="C2149" t="s">
        <v>20576</v>
      </c>
      <c r="D2149" t="s">
        <v>675</v>
      </c>
      <c r="E2149" t="s">
        <v>20578</v>
      </c>
      <c r="F2149" t="s">
        <v>54</v>
      </c>
      <c r="G2149"/>
      <c r="H2149" t="s">
        <v>44193</v>
      </c>
      <c r="I2149" t="s">
        <v>51321</v>
      </c>
      <c r="J2149" t="s">
        <v>20577</v>
      </c>
      <c r="K2149" t="s">
        <v>565</v>
      </c>
      <c r="L2149" s="119" t="str">
        <f t="shared" si="132"/>
        <v>NA</v>
      </c>
      <c r="M2149" s="119"/>
      <c r="N2149" s="120" t="str">
        <f t="shared" si="133"/>
        <v>NA</v>
      </c>
      <c r="O2149" s="120"/>
      <c r="P2149"/>
      <c r="Q2149"/>
      <c r="R2149"/>
      <c r="S2149"/>
      <c r="T2149"/>
      <c r="U2149" t="s">
        <v>5014</v>
      </c>
      <c r="V2149" t="s">
        <v>5012</v>
      </c>
      <c r="W2149" t="s">
        <v>5013</v>
      </c>
      <c r="X2149" t="s">
        <v>634</v>
      </c>
      <c r="Y2149" t="s">
        <v>446</v>
      </c>
      <c r="Z2149" t="s">
        <v>54</v>
      </c>
      <c r="AA2149"/>
      <c r="AB2149" t="s">
        <v>43533</v>
      </c>
      <c r="AC2149" t="s">
        <v>50771</v>
      </c>
      <c r="AD2149" t="s">
        <v>5014</v>
      </c>
      <c r="AE2149" t="s">
        <v>565</v>
      </c>
      <c r="AF2149" s="119" t="str">
        <f t="shared" si="134"/>
        <v>NA</v>
      </c>
      <c r="AG2149" s="119"/>
      <c r="AH2149" s="119"/>
      <c r="AI2149" s="119"/>
      <c r="AJ2149" s="119" t="str">
        <f t="shared" si="135"/>
        <v>NA</v>
      </c>
      <c r="AK2149" s="190"/>
      <c r="AL2149" s="191"/>
    </row>
    <row r="2150" spans="1:38" x14ac:dyDescent="0.25">
      <c r="A2150" t="s">
        <v>6255</v>
      </c>
      <c r="B2150" t="s">
        <v>6254</v>
      </c>
      <c r="C2150" t="s">
        <v>6252</v>
      </c>
      <c r="D2150" t="s">
        <v>675</v>
      </c>
      <c r="E2150" t="s">
        <v>6256</v>
      </c>
      <c r="F2150" t="s">
        <v>54</v>
      </c>
      <c r="G2150"/>
      <c r="H2150" t="s">
        <v>44194</v>
      </c>
      <c r="I2150" t="s">
        <v>51322</v>
      </c>
      <c r="J2150" t="s">
        <v>6255</v>
      </c>
      <c r="K2150" t="s">
        <v>565</v>
      </c>
      <c r="L2150" s="119" t="str">
        <f t="shared" si="132"/>
        <v>NA</v>
      </c>
      <c r="M2150" s="119"/>
      <c r="N2150" s="120" t="str">
        <f t="shared" si="133"/>
        <v>NA</v>
      </c>
      <c r="O2150" s="120"/>
      <c r="P2150"/>
      <c r="Q2150"/>
      <c r="R2150"/>
      <c r="S2150"/>
      <c r="T2150"/>
      <c r="U2150" t="s">
        <v>4085</v>
      </c>
      <c r="V2150" t="s">
        <v>4083</v>
      </c>
      <c r="W2150" t="s">
        <v>4084</v>
      </c>
      <c r="X2150" t="s">
        <v>634</v>
      </c>
      <c r="Y2150" t="s">
        <v>1634</v>
      </c>
      <c r="Z2150" t="s">
        <v>54</v>
      </c>
      <c r="AA2150"/>
      <c r="AB2150" t="s">
        <v>43534</v>
      </c>
      <c r="AC2150" t="s">
        <v>50772</v>
      </c>
      <c r="AD2150" t="s">
        <v>4086</v>
      </c>
      <c r="AE2150" t="s">
        <v>565</v>
      </c>
      <c r="AF2150" s="119" t="str">
        <f t="shared" si="134"/>
        <v>NA</v>
      </c>
      <c r="AG2150" s="119"/>
      <c r="AH2150" s="119"/>
      <c r="AI2150" s="119"/>
      <c r="AJ2150" s="119" t="str">
        <f t="shared" si="135"/>
        <v>NA</v>
      </c>
      <c r="AK2150" s="190"/>
      <c r="AL2150" s="191"/>
    </row>
    <row r="2151" spans="1:38" x14ac:dyDescent="0.25">
      <c r="A2151" t="s">
        <v>22140</v>
      </c>
      <c r="B2151" t="s">
        <v>22138</v>
      </c>
      <c r="C2151" t="s">
        <v>22139</v>
      </c>
      <c r="D2151" t="s">
        <v>675</v>
      </c>
      <c r="E2151" t="s">
        <v>22141</v>
      </c>
      <c r="F2151" t="s">
        <v>54</v>
      </c>
      <c r="G2151"/>
      <c r="H2151" t="s">
        <v>44195</v>
      </c>
      <c r="I2151" t="s">
        <v>51323</v>
      </c>
      <c r="J2151" t="s">
        <v>22142</v>
      </c>
      <c r="K2151" t="s">
        <v>105</v>
      </c>
      <c r="L2151" s="119" t="str">
        <f t="shared" si="132"/>
        <v>NA</v>
      </c>
      <c r="M2151" s="119"/>
      <c r="N2151" s="120" t="str">
        <f t="shared" si="133"/>
        <v>NA</v>
      </c>
      <c r="O2151" s="120"/>
      <c r="P2151"/>
      <c r="Q2151"/>
      <c r="R2151"/>
      <c r="S2151"/>
      <c r="T2151"/>
      <c r="U2151" t="s">
        <v>4195</v>
      </c>
      <c r="V2151" t="s">
        <v>4193</v>
      </c>
      <c r="W2151" t="s">
        <v>4194</v>
      </c>
      <c r="X2151" t="s">
        <v>634</v>
      </c>
      <c r="Y2151" t="s">
        <v>1634</v>
      </c>
      <c r="Z2151" t="s">
        <v>54</v>
      </c>
      <c r="AA2151"/>
      <c r="AB2151" t="s">
        <v>43534</v>
      </c>
      <c r="AC2151" t="s">
        <v>50772</v>
      </c>
      <c r="AD2151" t="s">
        <v>4196</v>
      </c>
      <c r="AE2151" t="s">
        <v>565</v>
      </c>
      <c r="AF2151" s="119" t="str">
        <f t="shared" si="134"/>
        <v>NA</v>
      </c>
      <c r="AG2151" s="119"/>
      <c r="AH2151" s="119"/>
      <c r="AI2151" s="119"/>
      <c r="AJ2151" s="119" t="str">
        <f t="shared" si="135"/>
        <v>NA</v>
      </c>
      <c r="AK2151" s="190"/>
      <c r="AL2151" s="191"/>
    </row>
    <row r="2152" spans="1:38" x14ac:dyDescent="0.25">
      <c r="A2152" t="s">
        <v>16860</v>
      </c>
      <c r="B2152" t="s">
        <v>16858</v>
      </c>
      <c r="C2152" t="s">
        <v>16859</v>
      </c>
      <c r="D2152" t="s">
        <v>675</v>
      </c>
      <c r="E2152" t="s">
        <v>16861</v>
      </c>
      <c r="F2152" t="s">
        <v>54</v>
      </c>
      <c r="G2152"/>
      <c r="H2152" t="s">
        <v>44196</v>
      </c>
      <c r="I2152" t="s">
        <v>51324</v>
      </c>
      <c r="J2152" t="s">
        <v>16862</v>
      </c>
      <c r="K2152" t="s">
        <v>565</v>
      </c>
      <c r="L2152" s="119" t="str">
        <f t="shared" si="132"/>
        <v>NA</v>
      </c>
      <c r="M2152" s="119"/>
      <c r="N2152" s="120" t="str">
        <f t="shared" si="133"/>
        <v>NA</v>
      </c>
      <c r="O2152" s="120"/>
      <c r="P2152"/>
      <c r="Q2152"/>
      <c r="R2152"/>
      <c r="S2152"/>
      <c r="T2152"/>
      <c r="U2152" t="s">
        <v>5561</v>
      </c>
      <c r="V2152" t="s">
        <v>5560</v>
      </c>
      <c r="W2152" t="s">
        <v>5135</v>
      </c>
      <c r="X2152" t="s">
        <v>634</v>
      </c>
      <c r="Y2152" t="s">
        <v>5562</v>
      </c>
      <c r="Z2152" t="s">
        <v>54</v>
      </c>
      <c r="AA2152"/>
      <c r="AB2152" t="s">
        <v>43535</v>
      </c>
      <c r="AC2152" t="s">
        <v>50773</v>
      </c>
      <c r="AD2152" t="s">
        <v>5563</v>
      </c>
      <c r="AE2152" t="s">
        <v>565</v>
      </c>
      <c r="AF2152" s="119" t="str">
        <f t="shared" si="134"/>
        <v>NA</v>
      </c>
      <c r="AG2152" s="119"/>
      <c r="AH2152" s="119"/>
      <c r="AI2152" s="119"/>
      <c r="AJ2152" s="119" t="str">
        <f t="shared" si="135"/>
        <v>NA</v>
      </c>
      <c r="AK2152" s="190"/>
      <c r="AL2152" s="191"/>
    </row>
    <row r="2153" spans="1:38" x14ac:dyDescent="0.25">
      <c r="A2153" t="s">
        <v>6053</v>
      </c>
      <c r="B2153" t="s">
        <v>6052</v>
      </c>
      <c r="C2153" t="s">
        <v>6047</v>
      </c>
      <c r="D2153" t="s">
        <v>675</v>
      </c>
      <c r="E2153" t="s">
        <v>6054</v>
      </c>
      <c r="F2153" t="s">
        <v>54</v>
      </c>
      <c r="G2153"/>
      <c r="H2153" t="s">
        <v>44197</v>
      </c>
      <c r="I2153" t="s">
        <v>51325</v>
      </c>
      <c r="J2153" t="s">
        <v>6013</v>
      </c>
      <c r="K2153" t="s">
        <v>565</v>
      </c>
      <c r="L2153" s="119" t="str">
        <f t="shared" si="132"/>
        <v>NA</v>
      </c>
      <c r="M2153" s="119"/>
      <c r="N2153" s="120" t="str">
        <f t="shared" si="133"/>
        <v>NA</v>
      </c>
      <c r="O2153" s="120"/>
      <c r="P2153"/>
      <c r="Q2153"/>
      <c r="R2153"/>
      <c r="S2153"/>
      <c r="T2153"/>
      <c r="U2153" t="s">
        <v>5521</v>
      </c>
      <c r="V2153" t="s">
        <v>5519</v>
      </c>
      <c r="W2153" t="s">
        <v>5520</v>
      </c>
      <c r="X2153" t="s">
        <v>634</v>
      </c>
      <c r="Y2153" t="s">
        <v>3369</v>
      </c>
      <c r="Z2153" t="s">
        <v>54</v>
      </c>
      <c r="AA2153"/>
      <c r="AB2153" t="s">
        <v>43536</v>
      </c>
      <c r="AC2153" t="s">
        <v>50774</v>
      </c>
      <c r="AD2153" t="s">
        <v>5522</v>
      </c>
      <c r="AE2153" t="s">
        <v>565</v>
      </c>
      <c r="AF2153" s="119" t="str">
        <f t="shared" si="134"/>
        <v>NA</v>
      </c>
      <c r="AG2153" s="119"/>
      <c r="AH2153" s="119"/>
      <c r="AI2153" s="119"/>
      <c r="AJ2153" s="119" t="str">
        <f t="shared" si="135"/>
        <v>NA</v>
      </c>
      <c r="AK2153" s="190"/>
      <c r="AL2153" s="191"/>
    </row>
    <row r="2154" spans="1:38" x14ac:dyDescent="0.25">
      <c r="A2154" t="s">
        <v>6056</v>
      </c>
      <c r="B2154" t="s">
        <v>6055</v>
      </c>
      <c r="C2154" t="s">
        <v>6047</v>
      </c>
      <c r="D2154" t="s">
        <v>675</v>
      </c>
      <c r="E2154" t="s">
        <v>2707</v>
      </c>
      <c r="F2154" t="s">
        <v>54</v>
      </c>
      <c r="G2154"/>
      <c r="H2154" t="s">
        <v>44198</v>
      </c>
      <c r="I2154" t="s">
        <v>51326</v>
      </c>
      <c r="J2154" t="s">
        <v>6013</v>
      </c>
      <c r="K2154" t="s">
        <v>565</v>
      </c>
      <c r="L2154" s="119" t="str">
        <f t="shared" si="132"/>
        <v>NA</v>
      </c>
      <c r="M2154" s="119"/>
      <c r="N2154" s="120" t="str">
        <f t="shared" si="133"/>
        <v>NA</v>
      </c>
      <c r="O2154" s="120"/>
      <c r="P2154"/>
      <c r="Q2154"/>
      <c r="R2154"/>
      <c r="S2154"/>
      <c r="T2154"/>
      <c r="U2154" t="s">
        <v>4139</v>
      </c>
      <c r="V2154" t="s">
        <v>4137</v>
      </c>
      <c r="W2154" t="s">
        <v>4138</v>
      </c>
      <c r="X2154" t="s">
        <v>634</v>
      </c>
      <c r="Y2154" t="s">
        <v>4140</v>
      </c>
      <c r="Z2154" t="s">
        <v>54</v>
      </c>
      <c r="AA2154"/>
      <c r="AB2154" t="s">
        <v>43537</v>
      </c>
      <c r="AC2154" t="s">
        <v>50775</v>
      </c>
      <c r="AD2154" t="s">
        <v>4141</v>
      </c>
      <c r="AE2154" t="s">
        <v>565</v>
      </c>
      <c r="AF2154" s="119" t="str">
        <f t="shared" si="134"/>
        <v>NA</v>
      </c>
      <c r="AG2154" s="119"/>
      <c r="AH2154" s="119"/>
      <c r="AI2154" s="119"/>
      <c r="AJ2154" s="119" t="str">
        <f t="shared" si="135"/>
        <v>NA</v>
      </c>
      <c r="AK2154" s="190"/>
      <c r="AL2154" s="191"/>
    </row>
    <row r="2155" spans="1:38" x14ac:dyDescent="0.25">
      <c r="A2155" t="s">
        <v>18740</v>
      </c>
      <c r="B2155" t="s">
        <v>18738</v>
      </c>
      <c r="C2155" t="s">
        <v>18739</v>
      </c>
      <c r="D2155" t="s">
        <v>675</v>
      </c>
      <c r="E2155" t="s">
        <v>2707</v>
      </c>
      <c r="F2155" t="s">
        <v>54</v>
      </c>
      <c r="G2155"/>
      <c r="H2155" t="s">
        <v>44199</v>
      </c>
      <c r="I2155" t="s">
        <v>51326</v>
      </c>
      <c r="J2155" t="s">
        <v>18741</v>
      </c>
      <c r="K2155" t="s">
        <v>565</v>
      </c>
      <c r="L2155" s="119" t="str">
        <f t="shared" si="132"/>
        <v>NA</v>
      </c>
      <c r="M2155" s="119"/>
      <c r="N2155" s="120" t="str">
        <f t="shared" si="133"/>
        <v>NA</v>
      </c>
      <c r="O2155" s="120"/>
      <c r="P2155"/>
      <c r="Q2155"/>
      <c r="R2155"/>
      <c r="S2155"/>
      <c r="T2155"/>
      <c r="U2155" t="s">
        <v>4093</v>
      </c>
      <c r="V2155" t="s">
        <v>4091</v>
      </c>
      <c r="W2155" t="s">
        <v>4092</v>
      </c>
      <c r="X2155" t="s">
        <v>634</v>
      </c>
      <c r="Y2155" t="s">
        <v>2955</v>
      </c>
      <c r="Z2155" t="s">
        <v>54</v>
      </c>
      <c r="AA2155"/>
      <c r="AB2155" t="s">
        <v>43538</v>
      </c>
      <c r="AC2155" t="s">
        <v>50776</v>
      </c>
      <c r="AD2155" t="s">
        <v>4094</v>
      </c>
      <c r="AE2155" t="s">
        <v>565</v>
      </c>
      <c r="AF2155" s="119" t="str">
        <f t="shared" si="134"/>
        <v>NA</v>
      </c>
      <c r="AG2155" s="119"/>
      <c r="AH2155" s="119"/>
      <c r="AI2155" s="119"/>
      <c r="AJ2155" s="119" t="str">
        <f t="shared" si="135"/>
        <v>NA</v>
      </c>
      <c r="AK2155" s="190"/>
      <c r="AL2155" s="191"/>
    </row>
    <row r="2156" spans="1:38" x14ac:dyDescent="0.25">
      <c r="A2156" t="s">
        <v>15649</v>
      </c>
      <c r="B2156" t="s">
        <v>15647</v>
      </c>
      <c r="C2156" t="s">
        <v>15648</v>
      </c>
      <c r="D2156" t="s">
        <v>675</v>
      </c>
      <c r="E2156" t="s">
        <v>2707</v>
      </c>
      <c r="F2156" t="s">
        <v>54</v>
      </c>
      <c r="G2156"/>
      <c r="H2156" t="s">
        <v>44199</v>
      </c>
      <c r="I2156" t="s">
        <v>51326</v>
      </c>
      <c r="J2156" t="s">
        <v>15649</v>
      </c>
      <c r="K2156" t="s">
        <v>565</v>
      </c>
      <c r="L2156" s="119" t="str">
        <f t="shared" si="132"/>
        <v>NA</v>
      </c>
      <c r="M2156" s="119"/>
      <c r="N2156" s="120" t="str">
        <f t="shared" si="133"/>
        <v>NA</v>
      </c>
      <c r="O2156" s="120"/>
      <c r="P2156"/>
      <c r="Q2156"/>
      <c r="R2156"/>
      <c r="S2156"/>
      <c r="T2156"/>
      <c r="U2156" t="s">
        <v>4169</v>
      </c>
      <c r="V2156" t="s">
        <v>4167</v>
      </c>
      <c r="W2156" t="s">
        <v>4168</v>
      </c>
      <c r="X2156" t="s">
        <v>634</v>
      </c>
      <c r="Y2156" t="s">
        <v>2955</v>
      </c>
      <c r="Z2156" t="s">
        <v>54</v>
      </c>
      <c r="AA2156"/>
      <c r="AB2156" t="s">
        <v>43538</v>
      </c>
      <c r="AC2156" t="s">
        <v>50776</v>
      </c>
      <c r="AD2156" t="s">
        <v>4170</v>
      </c>
      <c r="AE2156" t="s">
        <v>565</v>
      </c>
      <c r="AF2156" s="119" t="str">
        <f t="shared" si="134"/>
        <v>NA</v>
      </c>
      <c r="AG2156" s="119"/>
      <c r="AH2156" s="119"/>
      <c r="AI2156" s="119"/>
      <c r="AJ2156" s="119" t="str">
        <f t="shared" si="135"/>
        <v>NA</v>
      </c>
      <c r="AK2156" s="190"/>
      <c r="AL2156" s="191"/>
    </row>
    <row r="2157" spans="1:38" x14ac:dyDescent="0.25">
      <c r="A2157" t="s">
        <v>10061</v>
      </c>
      <c r="B2157" t="s">
        <v>10059</v>
      </c>
      <c r="C2157" t="s">
        <v>10060</v>
      </c>
      <c r="D2157" t="s">
        <v>675</v>
      </c>
      <c r="E2157" t="s">
        <v>2707</v>
      </c>
      <c r="F2157" t="s">
        <v>54</v>
      </c>
      <c r="G2157"/>
      <c r="H2157" t="s">
        <v>44200</v>
      </c>
      <c r="I2157" t="s">
        <v>51326</v>
      </c>
      <c r="J2157" t="s">
        <v>10061</v>
      </c>
      <c r="K2157" t="s">
        <v>105</v>
      </c>
      <c r="L2157" s="119" t="str">
        <f t="shared" si="132"/>
        <v>NA</v>
      </c>
      <c r="M2157" s="119"/>
      <c r="N2157" s="120" t="str">
        <f t="shared" si="133"/>
        <v>NA</v>
      </c>
      <c r="O2157" s="120"/>
      <c r="P2157"/>
      <c r="Q2157"/>
      <c r="R2157"/>
      <c r="S2157"/>
      <c r="T2157"/>
      <c r="U2157" t="s">
        <v>4116</v>
      </c>
      <c r="V2157" t="s">
        <v>4114</v>
      </c>
      <c r="W2157" t="s">
        <v>4115</v>
      </c>
      <c r="X2157" t="s">
        <v>634</v>
      </c>
      <c r="Y2157" t="s">
        <v>2955</v>
      </c>
      <c r="Z2157" t="s">
        <v>54</v>
      </c>
      <c r="AA2157"/>
      <c r="AB2157" t="s">
        <v>43538</v>
      </c>
      <c r="AC2157" t="s">
        <v>50776</v>
      </c>
      <c r="AD2157" t="s">
        <v>4117</v>
      </c>
      <c r="AE2157" t="s">
        <v>565</v>
      </c>
      <c r="AF2157" s="119" t="str">
        <f t="shared" si="134"/>
        <v>NA</v>
      </c>
      <c r="AG2157" s="119"/>
      <c r="AH2157" s="119"/>
      <c r="AI2157" s="119"/>
      <c r="AJ2157" s="119" t="str">
        <f t="shared" si="135"/>
        <v>NA</v>
      </c>
      <c r="AK2157" s="190"/>
      <c r="AL2157" s="191"/>
    </row>
    <row r="2158" spans="1:38" x14ac:dyDescent="0.25">
      <c r="A2158" t="s">
        <v>16764</v>
      </c>
      <c r="B2158" t="s">
        <v>16762</v>
      </c>
      <c r="C2158" t="s">
        <v>16763</v>
      </c>
      <c r="D2158" t="s">
        <v>675</v>
      </c>
      <c r="E2158" t="s">
        <v>16765</v>
      </c>
      <c r="F2158" t="s">
        <v>54</v>
      </c>
      <c r="G2158"/>
      <c r="H2158" t="s">
        <v>44201</v>
      </c>
      <c r="I2158" t="s">
        <v>51327</v>
      </c>
      <c r="J2158" t="s">
        <v>16766</v>
      </c>
      <c r="K2158" t="s">
        <v>565</v>
      </c>
      <c r="L2158" s="119" t="str">
        <f t="shared" si="132"/>
        <v>NA</v>
      </c>
      <c r="M2158" s="119"/>
      <c r="N2158" s="120" t="str">
        <f t="shared" si="133"/>
        <v>NA</v>
      </c>
      <c r="O2158" s="120"/>
      <c r="P2158"/>
      <c r="Q2158"/>
      <c r="R2158"/>
      <c r="S2158"/>
      <c r="T2158"/>
      <c r="U2158" t="s">
        <v>5758</v>
      </c>
      <c r="V2158" t="s">
        <v>5756</v>
      </c>
      <c r="W2158" t="s">
        <v>5757</v>
      </c>
      <c r="X2158" t="s">
        <v>634</v>
      </c>
      <c r="Y2158" t="s">
        <v>2000</v>
      </c>
      <c r="Z2158" t="s">
        <v>54</v>
      </c>
      <c r="AA2158"/>
      <c r="AB2158" t="s">
        <v>43539</v>
      </c>
      <c r="AC2158" t="s">
        <v>50777</v>
      </c>
      <c r="AD2158" t="s">
        <v>5758</v>
      </c>
      <c r="AE2158" t="s">
        <v>565</v>
      </c>
      <c r="AF2158" s="119" t="str">
        <f t="shared" si="134"/>
        <v>NA</v>
      </c>
      <c r="AG2158" s="119"/>
      <c r="AH2158" s="119"/>
      <c r="AI2158" s="119"/>
      <c r="AJ2158" s="119" t="str">
        <f t="shared" si="135"/>
        <v>NA</v>
      </c>
      <c r="AK2158" s="190"/>
      <c r="AL2158" s="191"/>
    </row>
    <row r="2159" spans="1:38" x14ac:dyDescent="0.25">
      <c r="A2159" t="s">
        <v>16988</v>
      </c>
      <c r="B2159" t="s">
        <v>16986</v>
      </c>
      <c r="C2159" t="s">
        <v>16987</v>
      </c>
      <c r="D2159" t="s">
        <v>675</v>
      </c>
      <c r="E2159" t="s">
        <v>16989</v>
      </c>
      <c r="F2159" t="s">
        <v>54</v>
      </c>
      <c r="G2159"/>
      <c r="H2159" t="s">
        <v>44202</v>
      </c>
      <c r="I2159" t="s">
        <v>51328</v>
      </c>
      <c r="J2159" t="s">
        <v>16988</v>
      </c>
      <c r="K2159" t="s">
        <v>565</v>
      </c>
      <c r="L2159" s="119" t="str">
        <f t="shared" si="132"/>
        <v>NA</v>
      </c>
      <c r="M2159" s="119"/>
      <c r="N2159" s="120" t="str">
        <f t="shared" si="133"/>
        <v>NA</v>
      </c>
      <c r="O2159" s="120"/>
      <c r="P2159"/>
      <c r="Q2159"/>
      <c r="R2159"/>
      <c r="S2159"/>
      <c r="T2159"/>
      <c r="U2159" t="s">
        <v>4730</v>
      </c>
      <c r="V2159" t="s">
        <v>4728</v>
      </c>
      <c r="W2159" t="s">
        <v>4729</v>
      </c>
      <c r="X2159" t="s">
        <v>634</v>
      </c>
      <c r="Y2159" t="s">
        <v>3293</v>
      </c>
      <c r="Z2159" t="s">
        <v>54</v>
      </c>
      <c r="AA2159"/>
      <c r="AB2159" t="s">
        <v>43540</v>
      </c>
      <c r="AC2159" t="s">
        <v>50778</v>
      </c>
      <c r="AD2159" t="s">
        <v>4731</v>
      </c>
      <c r="AE2159" t="s">
        <v>565</v>
      </c>
      <c r="AF2159" s="119" t="str">
        <f t="shared" si="134"/>
        <v>NA</v>
      </c>
      <c r="AG2159" s="119"/>
      <c r="AH2159" s="119"/>
      <c r="AI2159" s="119"/>
      <c r="AJ2159" s="119" t="str">
        <f t="shared" si="135"/>
        <v>NA</v>
      </c>
      <c r="AK2159" s="190"/>
      <c r="AL2159" s="191"/>
    </row>
    <row r="2160" spans="1:38" x14ac:dyDescent="0.25">
      <c r="A2160" t="s">
        <v>6920</v>
      </c>
      <c r="B2160" t="s">
        <v>6918</v>
      </c>
      <c r="C2160" t="s">
        <v>6919</v>
      </c>
      <c r="D2160" t="s">
        <v>675</v>
      </c>
      <c r="E2160" t="s">
        <v>6921</v>
      </c>
      <c r="F2160" t="s">
        <v>54</v>
      </c>
      <c r="G2160"/>
      <c r="H2160" t="s">
        <v>44203</v>
      </c>
      <c r="I2160" t="s">
        <v>51329</v>
      </c>
      <c r="J2160" t="s">
        <v>6922</v>
      </c>
      <c r="K2160" t="s">
        <v>105</v>
      </c>
      <c r="L2160" s="119" t="str">
        <f t="shared" si="132"/>
        <v>NA</v>
      </c>
      <c r="M2160" s="119"/>
      <c r="N2160" s="120" t="str">
        <f t="shared" si="133"/>
        <v>NA</v>
      </c>
      <c r="O2160" s="120"/>
      <c r="P2160"/>
      <c r="Q2160"/>
      <c r="R2160"/>
      <c r="S2160"/>
      <c r="T2160"/>
      <c r="U2160" t="s">
        <v>4278</v>
      </c>
      <c r="V2160" t="s">
        <v>4276</v>
      </c>
      <c r="W2160" t="s">
        <v>4277</v>
      </c>
      <c r="X2160" t="s">
        <v>634</v>
      </c>
      <c r="Y2160" t="s">
        <v>1278</v>
      </c>
      <c r="Z2160" t="s">
        <v>54</v>
      </c>
      <c r="AA2160"/>
      <c r="AB2160" t="s">
        <v>43541</v>
      </c>
      <c r="AC2160" t="s">
        <v>50779</v>
      </c>
      <c r="AD2160" t="s">
        <v>4279</v>
      </c>
      <c r="AE2160" t="s">
        <v>565</v>
      </c>
      <c r="AF2160" s="119" t="str">
        <f t="shared" si="134"/>
        <v>NA</v>
      </c>
      <c r="AG2160" s="119"/>
      <c r="AH2160" s="119"/>
      <c r="AI2160" s="119"/>
      <c r="AJ2160" s="119" t="str">
        <f t="shared" si="135"/>
        <v>NA</v>
      </c>
      <c r="AK2160" s="190"/>
      <c r="AL2160" s="191"/>
    </row>
    <row r="2161" spans="1:38" x14ac:dyDescent="0.25">
      <c r="A2161" t="s">
        <v>17148</v>
      </c>
      <c r="B2161" t="s">
        <v>17146</v>
      </c>
      <c r="C2161" t="s">
        <v>17147</v>
      </c>
      <c r="D2161" t="s">
        <v>675</v>
      </c>
      <c r="E2161" t="s">
        <v>17149</v>
      </c>
      <c r="F2161" t="s">
        <v>54</v>
      </c>
      <c r="G2161"/>
      <c r="H2161" t="s">
        <v>44204</v>
      </c>
      <c r="I2161" t="s">
        <v>51330</v>
      </c>
      <c r="J2161" t="s">
        <v>17150</v>
      </c>
      <c r="K2161" t="s">
        <v>565</v>
      </c>
      <c r="L2161" s="119" t="str">
        <f t="shared" si="132"/>
        <v>NA</v>
      </c>
      <c r="M2161" s="119"/>
      <c r="N2161" s="120" t="str">
        <f t="shared" si="133"/>
        <v>NA</v>
      </c>
      <c r="O2161" s="120"/>
      <c r="P2161"/>
      <c r="Q2161"/>
      <c r="R2161"/>
      <c r="S2161"/>
      <c r="T2161"/>
      <c r="U2161" t="s">
        <v>5100</v>
      </c>
      <c r="V2161" t="s">
        <v>5098</v>
      </c>
      <c r="W2161" t="s">
        <v>5099</v>
      </c>
      <c r="X2161" t="s">
        <v>634</v>
      </c>
      <c r="Y2161" t="s">
        <v>1987</v>
      </c>
      <c r="Z2161" t="s">
        <v>54</v>
      </c>
      <c r="AA2161"/>
      <c r="AB2161" t="s">
        <v>43542</v>
      </c>
      <c r="AC2161" t="s">
        <v>50780</v>
      </c>
      <c r="AD2161" t="s">
        <v>5101</v>
      </c>
      <c r="AE2161" t="s">
        <v>565</v>
      </c>
      <c r="AF2161" s="119" t="str">
        <f t="shared" si="134"/>
        <v>NA</v>
      </c>
      <c r="AG2161" s="119"/>
      <c r="AH2161" s="119"/>
      <c r="AI2161" s="119"/>
      <c r="AJ2161" s="119" t="str">
        <f t="shared" si="135"/>
        <v>NA</v>
      </c>
      <c r="AK2161" s="190"/>
      <c r="AL2161" s="191"/>
    </row>
    <row r="2162" spans="1:38" x14ac:dyDescent="0.25">
      <c r="A2162" t="s">
        <v>6915</v>
      </c>
      <c r="B2162" t="s">
        <v>6913</v>
      </c>
      <c r="C2162" t="s">
        <v>6914</v>
      </c>
      <c r="D2162" t="s">
        <v>675</v>
      </c>
      <c r="E2162" t="s">
        <v>6916</v>
      </c>
      <c r="F2162" t="s">
        <v>54</v>
      </c>
      <c r="G2162"/>
      <c r="H2162" t="s">
        <v>44205</v>
      </c>
      <c r="I2162" t="s">
        <v>51331</v>
      </c>
      <c r="J2162" t="s">
        <v>6917</v>
      </c>
      <c r="K2162" t="s">
        <v>105</v>
      </c>
      <c r="L2162" s="119" t="str">
        <f t="shared" si="132"/>
        <v>NA</v>
      </c>
      <c r="M2162" s="119"/>
      <c r="N2162" s="120" t="str">
        <f t="shared" si="133"/>
        <v>NA</v>
      </c>
      <c r="O2162" s="120"/>
      <c r="P2162"/>
      <c r="Q2162"/>
      <c r="R2162"/>
      <c r="S2162"/>
      <c r="T2162"/>
      <c r="U2162" t="s">
        <v>5735</v>
      </c>
      <c r="V2162" t="s">
        <v>5733</v>
      </c>
      <c r="W2162" t="s">
        <v>5734</v>
      </c>
      <c r="X2162" t="s">
        <v>634</v>
      </c>
      <c r="Y2162" t="s">
        <v>5736</v>
      </c>
      <c r="Z2162" t="s">
        <v>54</v>
      </c>
      <c r="AA2162"/>
      <c r="AB2162" t="s">
        <v>43543</v>
      </c>
      <c r="AC2162" t="s">
        <v>50781</v>
      </c>
      <c r="AD2162" t="s">
        <v>5735</v>
      </c>
      <c r="AE2162" t="s">
        <v>565</v>
      </c>
      <c r="AF2162" s="119" t="str">
        <f t="shared" si="134"/>
        <v>NA</v>
      </c>
      <c r="AG2162" s="119"/>
      <c r="AH2162" s="119"/>
      <c r="AI2162" s="119"/>
      <c r="AJ2162" s="119" t="str">
        <f t="shared" si="135"/>
        <v>NA</v>
      </c>
      <c r="AK2162" s="190"/>
      <c r="AL2162" s="191"/>
    </row>
    <row r="2163" spans="1:38" x14ac:dyDescent="0.25">
      <c r="A2163" t="s">
        <v>6048</v>
      </c>
      <c r="B2163" t="s">
        <v>6046</v>
      </c>
      <c r="C2163" t="s">
        <v>6047</v>
      </c>
      <c r="D2163" t="s">
        <v>675</v>
      </c>
      <c r="E2163" t="s">
        <v>3097</v>
      </c>
      <c r="F2163" t="s">
        <v>54</v>
      </c>
      <c r="G2163"/>
      <c r="H2163" t="s">
        <v>44206</v>
      </c>
      <c r="I2163" t="s">
        <v>51332</v>
      </c>
      <c r="J2163" t="s">
        <v>6049</v>
      </c>
      <c r="K2163" t="s">
        <v>565</v>
      </c>
      <c r="L2163" s="119" t="str">
        <f t="shared" si="132"/>
        <v>NA</v>
      </c>
      <c r="M2163" s="119"/>
      <c r="N2163" s="120" t="str">
        <f t="shared" si="133"/>
        <v>NA</v>
      </c>
      <c r="O2163" s="120"/>
      <c r="P2163"/>
      <c r="Q2163"/>
      <c r="R2163"/>
      <c r="S2163"/>
      <c r="T2163"/>
      <c r="U2163" t="s">
        <v>5754</v>
      </c>
      <c r="V2163" t="s">
        <v>5752</v>
      </c>
      <c r="W2163" t="s">
        <v>5753</v>
      </c>
      <c r="X2163" t="s">
        <v>634</v>
      </c>
      <c r="Y2163" t="s">
        <v>5736</v>
      </c>
      <c r="Z2163" t="s">
        <v>54</v>
      </c>
      <c r="AA2163"/>
      <c r="AB2163" t="s">
        <v>43543</v>
      </c>
      <c r="AC2163" t="s">
        <v>50781</v>
      </c>
      <c r="AD2163" t="s">
        <v>5755</v>
      </c>
      <c r="AE2163" t="s">
        <v>565</v>
      </c>
      <c r="AF2163" s="119" t="str">
        <f t="shared" si="134"/>
        <v>NA</v>
      </c>
      <c r="AG2163" s="119"/>
      <c r="AH2163" s="119"/>
      <c r="AI2163" s="119"/>
      <c r="AJ2163" s="119" t="str">
        <f t="shared" si="135"/>
        <v>NA</v>
      </c>
      <c r="AK2163" s="190"/>
      <c r="AL2163" s="191"/>
    </row>
    <row r="2164" spans="1:38" x14ac:dyDescent="0.25">
      <c r="A2164" t="s">
        <v>19041</v>
      </c>
      <c r="B2164" t="s">
        <v>19039</v>
      </c>
      <c r="C2164" t="s">
        <v>19040</v>
      </c>
      <c r="D2164" t="s">
        <v>675</v>
      </c>
      <c r="E2164" t="s">
        <v>5280</v>
      </c>
      <c r="F2164" t="s">
        <v>54</v>
      </c>
      <c r="G2164"/>
      <c r="H2164" t="s">
        <v>44207</v>
      </c>
      <c r="I2164" t="s">
        <v>51333</v>
      </c>
      <c r="J2164" t="s">
        <v>19042</v>
      </c>
      <c r="K2164" t="s">
        <v>565</v>
      </c>
      <c r="L2164" s="119" t="str">
        <f t="shared" si="132"/>
        <v>NA</v>
      </c>
      <c r="M2164" s="119"/>
      <c r="N2164" s="120" t="str">
        <f t="shared" si="133"/>
        <v>NA</v>
      </c>
      <c r="O2164" s="120"/>
      <c r="P2164"/>
      <c r="Q2164"/>
      <c r="R2164"/>
      <c r="S2164"/>
      <c r="T2164"/>
      <c r="U2164" t="s">
        <v>4822</v>
      </c>
      <c r="V2164" t="s">
        <v>4820</v>
      </c>
      <c r="W2164" t="s">
        <v>4821</v>
      </c>
      <c r="X2164" t="s">
        <v>634</v>
      </c>
      <c r="Y2164" t="s">
        <v>4823</v>
      </c>
      <c r="Z2164" t="s">
        <v>54</v>
      </c>
      <c r="AA2164"/>
      <c r="AB2164" t="s">
        <v>43544</v>
      </c>
      <c r="AC2164" t="s">
        <v>50782</v>
      </c>
      <c r="AD2164" t="s">
        <v>4822</v>
      </c>
      <c r="AE2164" t="s">
        <v>565</v>
      </c>
      <c r="AF2164" s="119" t="str">
        <f t="shared" si="134"/>
        <v>NA</v>
      </c>
      <c r="AG2164" s="119"/>
      <c r="AH2164" s="119"/>
      <c r="AI2164" s="119"/>
      <c r="AJ2164" s="119" t="str">
        <f t="shared" si="135"/>
        <v>NA</v>
      </c>
      <c r="AK2164" s="190"/>
      <c r="AL2164" s="191"/>
    </row>
    <row r="2165" spans="1:38" x14ac:dyDescent="0.25">
      <c r="A2165" t="s">
        <v>6555</v>
      </c>
      <c r="B2165" t="s">
        <v>6553</v>
      </c>
      <c r="C2165" t="s">
        <v>6554</v>
      </c>
      <c r="D2165" t="s">
        <v>675</v>
      </c>
      <c r="E2165" t="s">
        <v>5280</v>
      </c>
      <c r="F2165" t="s">
        <v>54</v>
      </c>
      <c r="G2165"/>
      <c r="H2165" t="s">
        <v>44208</v>
      </c>
      <c r="I2165" t="s">
        <v>51333</v>
      </c>
      <c r="J2165" t="s">
        <v>6556</v>
      </c>
      <c r="K2165" t="s">
        <v>105</v>
      </c>
      <c r="L2165" s="119" t="str">
        <f t="shared" si="132"/>
        <v>NA</v>
      </c>
      <c r="M2165" s="119"/>
      <c r="N2165" s="120" t="str">
        <f t="shared" si="133"/>
        <v>NA</v>
      </c>
      <c r="O2165" s="120"/>
      <c r="P2165"/>
      <c r="Q2165"/>
      <c r="R2165"/>
      <c r="S2165"/>
      <c r="T2165"/>
      <c r="U2165" t="s">
        <v>4505</v>
      </c>
      <c r="V2165" t="s">
        <v>4503</v>
      </c>
      <c r="W2165" t="s">
        <v>4504</v>
      </c>
      <c r="X2165" t="s">
        <v>634</v>
      </c>
      <c r="Y2165" t="s">
        <v>4506</v>
      </c>
      <c r="Z2165" t="s">
        <v>54</v>
      </c>
      <c r="AA2165"/>
      <c r="AB2165" t="s">
        <v>43545</v>
      </c>
      <c r="AC2165" t="s">
        <v>50783</v>
      </c>
      <c r="AD2165" t="s">
        <v>4505</v>
      </c>
      <c r="AE2165" t="s">
        <v>565</v>
      </c>
      <c r="AF2165" s="119" t="str">
        <f t="shared" si="134"/>
        <v>NA</v>
      </c>
      <c r="AG2165" s="119"/>
      <c r="AH2165" s="119"/>
      <c r="AI2165" s="119"/>
      <c r="AJ2165" s="119" t="str">
        <f t="shared" si="135"/>
        <v>NA</v>
      </c>
      <c r="AK2165" s="190"/>
      <c r="AL2165" s="191"/>
    </row>
    <row r="2166" spans="1:38" x14ac:dyDescent="0.25">
      <c r="A2166" t="s">
        <v>20757</v>
      </c>
      <c r="B2166" t="s">
        <v>20755</v>
      </c>
      <c r="C2166" t="s">
        <v>20756</v>
      </c>
      <c r="D2166" t="s">
        <v>675</v>
      </c>
      <c r="E2166" t="s">
        <v>20758</v>
      </c>
      <c r="F2166" t="s">
        <v>54</v>
      </c>
      <c r="G2166"/>
      <c r="H2166" t="s">
        <v>44209</v>
      </c>
      <c r="I2166" t="s">
        <v>51334</v>
      </c>
      <c r="J2166" t="s">
        <v>20759</v>
      </c>
      <c r="K2166" t="s">
        <v>565</v>
      </c>
      <c r="L2166" s="119" t="str">
        <f t="shared" si="132"/>
        <v>NA</v>
      </c>
      <c r="M2166" s="119"/>
      <c r="N2166" s="120" t="str">
        <f t="shared" si="133"/>
        <v>NA</v>
      </c>
      <c r="O2166" s="120"/>
      <c r="P2166"/>
      <c r="Q2166"/>
      <c r="R2166"/>
      <c r="S2166"/>
      <c r="T2166"/>
      <c r="U2166" t="s">
        <v>5366</v>
      </c>
      <c r="V2166" t="s">
        <v>5364</v>
      </c>
      <c r="W2166" t="s">
        <v>5365</v>
      </c>
      <c r="X2166" t="s">
        <v>634</v>
      </c>
      <c r="Y2166" t="s">
        <v>324</v>
      </c>
      <c r="Z2166" t="s">
        <v>54</v>
      </c>
      <c r="AA2166"/>
      <c r="AB2166" t="s">
        <v>43546</v>
      </c>
      <c r="AC2166" t="s">
        <v>50784</v>
      </c>
      <c r="AD2166" t="s">
        <v>5366</v>
      </c>
      <c r="AE2166" t="s">
        <v>565</v>
      </c>
      <c r="AF2166" s="119" t="str">
        <f t="shared" si="134"/>
        <v>NA</v>
      </c>
      <c r="AG2166" s="119"/>
      <c r="AH2166" s="119"/>
      <c r="AI2166" s="119"/>
      <c r="AJ2166" s="119" t="str">
        <f t="shared" si="135"/>
        <v>NA</v>
      </c>
      <c r="AK2166" s="190"/>
      <c r="AL2166" s="191"/>
    </row>
    <row r="2167" spans="1:38" x14ac:dyDescent="0.25">
      <c r="A2167" t="s">
        <v>12490</v>
      </c>
      <c r="B2167" t="s">
        <v>12488</v>
      </c>
      <c r="C2167" t="s">
        <v>12489</v>
      </c>
      <c r="D2167" t="s">
        <v>675</v>
      </c>
      <c r="E2167" t="s">
        <v>12491</v>
      </c>
      <c r="F2167" t="s">
        <v>54</v>
      </c>
      <c r="G2167"/>
      <c r="H2167" t="s">
        <v>44210</v>
      </c>
      <c r="I2167" t="s">
        <v>51335</v>
      </c>
      <c r="J2167"/>
      <c r="K2167" t="s">
        <v>105</v>
      </c>
      <c r="L2167" s="119" t="str">
        <f t="shared" si="132"/>
        <v>NA</v>
      </c>
      <c r="M2167" s="119"/>
      <c r="N2167" s="120" t="str">
        <f t="shared" si="133"/>
        <v>NA</v>
      </c>
      <c r="O2167" s="120"/>
      <c r="P2167"/>
      <c r="Q2167"/>
      <c r="R2167"/>
      <c r="S2167"/>
      <c r="T2167"/>
      <c r="U2167" t="s">
        <v>4188</v>
      </c>
      <c r="V2167" t="s">
        <v>4914</v>
      </c>
      <c r="W2167" t="s">
        <v>4915</v>
      </c>
      <c r="X2167" t="s">
        <v>634</v>
      </c>
      <c r="Y2167" t="s">
        <v>324</v>
      </c>
      <c r="Z2167" t="s">
        <v>54</v>
      </c>
      <c r="AA2167"/>
      <c r="AB2167" t="s">
        <v>43546</v>
      </c>
      <c r="AC2167" t="s">
        <v>50784</v>
      </c>
      <c r="AD2167" t="s">
        <v>4916</v>
      </c>
      <c r="AE2167" t="s">
        <v>565</v>
      </c>
      <c r="AF2167" s="119" t="str">
        <f t="shared" si="134"/>
        <v>NA</v>
      </c>
      <c r="AG2167" s="119"/>
      <c r="AH2167" s="119"/>
      <c r="AI2167" s="119"/>
      <c r="AJ2167" s="119" t="str">
        <f t="shared" si="135"/>
        <v>NA</v>
      </c>
      <c r="AK2167" s="190"/>
      <c r="AL2167" s="191"/>
    </row>
    <row r="2168" spans="1:38" x14ac:dyDescent="0.25">
      <c r="A2168" t="s">
        <v>8870</v>
      </c>
      <c r="B2168" t="s">
        <v>8868</v>
      </c>
      <c r="C2168" t="s">
        <v>8869</v>
      </c>
      <c r="D2168" t="s">
        <v>675</v>
      </c>
      <c r="E2168" t="s">
        <v>8871</v>
      </c>
      <c r="F2168" t="s">
        <v>54</v>
      </c>
      <c r="G2168"/>
      <c r="H2168" t="s">
        <v>44211</v>
      </c>
      <c r="I2168" t="s">
        <v>51336</v>
      </c>
      <c r="J2168"/>
      <c r="K2168" t="s">
        <v>105</v>
      </c>
      <c r="L2168" s="119" t="str">
        <f t="shared" si="132"/>
        <v>NA</v>
      </c>
      <c r="M2168" s="119"/>
      <c r="N2168" s="120" t="str">
        <f t="shared" si="133"/>
        <v>NA</v>
      </c>
      <c r="O2168" s="120"/>
      <c r="P2168"/>
      <c r="Q2168"/>
      <c r="R2168"/>
      <c r="S2168"/>
      <c r="T2168"/>
      <c r="U2168" t="s">
        <v>5369</v>
      </c>
      <c r="V2168" t="s">
        <v>5367</v>
      </c>
      <c r="W2168" t="s">
        <v>5368</v>
      </c>
      <c r="X2168" t="s">
        <v>634</v>
      </c>
      <c r="Y2168" t="s">
        <v>324</v>
      </c>
      <c r="Z2168" t="s">
        <v>54</v>
      </c>
      <c r="AA2168"/>
      <c r="AB2168" t="s">
        <v>43546</v>
      </c>
      <c r="AC2168" t="s">
        <v>50784</v>
      </c>
      <c r="AD2168" t="s">
        <v>5369</v>
      </c>
      <c r="AE2168" t="s">
        <v>565</v>
      </c>
      <c r="AF2168" s="119" t="str">
        <f t="shared" si="134"/>
        <v>NA</v>
      </c>
      <c r="AG2168" s="119"/>
      <c r="AH2168" s="119"/>
      <c r="AI2168" s="119"/>
      <c r="AJ2168" s="119" t="str">
        <f t="shared" si="135"/>
        <v>NA</v>
      </c>
      <c r="AK2168" s="190"/>
      <c r="AL2168" s="191"/>
    </row>
    <row r="2169" spans="1:38" x14ac:dyDescent="0.25">
      <c r="A2169" t="s">
        <v>13629</v>
      </c>
      <c r="B2169" t="s">
        <v>13627</v>
      </c>
      <c r="C2169" t="s">
        <v>13628</v>
      </c>
      <c r="D2169" t="s">
        <v>675</v>
      </c>
      <c r="E2169" t="s">
        <v>13630</v>
      </c>
      <c r="F2169" t="s">
        <v>54</v>
      </c>
      <c r="G2169"/>
      <c r="H2169" t="s">
        <v>44212</v>
      </c>
      <c r="I2169" t="s">
        <v>51337</v>
      </c>
      <c r="J2169" t="s">
        <v>13629</v>
      </c>
      <c r="K2169" t="s">
        <v>565</v>
      </c>
      <c r="L2169" s="119" t="str">
        <f t="shared" si="132"/>
        <v>NA</v>
      </c>
      <c r="M2169" s="119"/>
      <c r="N2169" s="120" t="str">
        <f t="shared" si="133"/>
        <v>NA</v>
      </c>
      <c r="O2169" s="120"/>
      <c r="P2169"/>
      <c r="Q2169"/>
      <c r="R2169"/>
      <c r="S2169"/>
      <c r="T2169"/>
      <c r="U2169" t="s">
        <v>5787</v>
      </c>
      <c r="V2169" t="s">
        <v>5785</v>
      </c>
      <c r="W2169" t="s">
        <v>5786</v>
      </c>
      <c r="X2169" t="s">
        <v>634</v>
      </c>
      <c r="Y2169" t="s">
        <v>1855</v>
      </c>
      <c r="Z2169" t="s">
        <v>54</v>
      </c>
      <c r="AA2169"/>
      <c r="AB2169" t="s">
        <v>43547</v>
      </c>
      <c r="AC2169" t="s">
        <v>50785</v>
      </c>
      <c r="AD2169" t="s">
        <v>5787</v>
      </c>
      <c r="AE2169" t="s">
        <v>565</v>
      </c>
      <c r="AF2169" s="119" t="str">
        <f t="shared" si="134"/>
        <v>NA</v>
      </c>
      <c r="AG2169" s="119"/>
      <c r="AH2169" s="119"/>
      <c r="AI2169" s="119"/>
      <c r="AJ2169" s="119" t="str">
        <f t="shared" si="135"/>
        <v>NA</v>
      </c>
      <c r="AK2169" s="190"/>
      <c r="AL2169" s="191"/>
    </row>
    <row r="2170" spans="1:38" x14ac:dyDescent="0.25">
      <c r="A2170" t="s">
        <v>18576</v>
      </c>
      <c r="B2170" t="s">
        <v>18574</v>
      </c>
      <c r="C2170" t="s">
        <v>18575</v>
      </c>
      <c r="D2170" t="s">
        <v>675</v>
      </c>
      <c r="E2170" t="s">
        <v>2219</v>
      </c>
      <c r="F2170" t="s">
        <v>54</v>
      </c>
      <c r="G2170"/>
      <c r="H2170" t="s">
        <v>44213</v>
      </c>
      <c r="I2170" t="s">
        <v>51338</v>
      </c>
      <c r="J2170" t="s">
        <v>18577</v>
      </c>
      <c r="K2170" t="s">
        <v>565</v>
      </c>
      <c r="L2170" s="119" t="str">
        <f t="shared" si="132"/>
        <v>NA</v>
      </c>
      <c r="M2170" s="119"/>
      <c r="N2170" s="120" t="str">
        <f t="shared" si="133"/>
        <v>NA</v>
      </c>
      <c r="O2170" s="120"/>
      <c r="P2170"/>
      <c r="Q2170"/>
      <c r="R2170"/>
      <c r="S2170"/>
      <c r="T2170"/>
      <c r="U2170" t="s">
        <v>3989</v>
      </c>
      <c r="V2170" t="s">
        <v>3987</v>
      </c>
      <c r="W2170" t="s">
        <v>3988</v>
      </c>
      <c r="X2170" t="s">
        <v>634</v>
      </c>
      <c r="Y2170" t="s">
        <v>1855</v>
      </c>
      <c r="Z2170" t="s">
        <v>54</v>
      </c>
      <c r="AA2170"/>
      <c r="AB2170" t="s">
        <v>43547</v>
      </c>
      <c r="AC2170" t="s">
        <v>50785</v>
      </c>
      <c r="AD2170" t="s">
        <v>3989</v>
      </c>
      <c r="AE2170" t="s">
        <v>565</v>
      </c>
      <c r="AF2170" s="119" t="str">
        <f t="shared" si="134"/>
        <v>NA</v>
      </c>
      <c r="AG2170" s="119"/>
      <c r="AH2170" s="119"/>
      <c r="AI2170" s="119"/>
      <c r="AJ2170" s="119" t="str">
        <f t="shared" si="135"/>
        <v>NA</v>
      </c>
      <c r="AK2170" s="190"/>
      <c r="AL2170" s="191"/>
    </row>
    <row r="2171" spans="1:38" x14ac:dyDescent="0.25">
      <c r="A2171" t="s">
        <v>15221</v>
      </c>
      <c r="B2171" t="s">
        <v>15219</v>
      </c>
      <c r="C2171" t="s">
        <v>15220</v>
      </c>
      <c r="D2171" t="s">
        <v>675</v>
      </c>
      <c r="E2171" t="s">
        <v>15222</v>
      </c>
      <c r="F2171" t="s">
        <v>54</v>
      </c>
      <c r="G2171"/>
      <c r="H2171" t="s">
        <v>44214</v>
      </c>
      <c r="I2171" t="s">
        <v>51339</v>
      </c>
      <c r="J2171" t="s">
        <v>15223</v>
      </c>
      <c r="K2171" t="s">
        <v>565</v>
      </c>
      <c r="L2171" s="119" t="str">
        <f t="shared" si="132"/>
        <v>NA</v>
      </c>
      <c r="M2171" s="119"/>
      <c r="N2171" s="120" t="str">
        <f t="shared" si="133"/>
        <v>NA</v>
      </c>
      <c r="O2171" s="120"/>
      <c r="P2171"/>
      <c r="Q2171"/>
      <c r="R2171"/>
      <c r="S2171"/>
      <c r="T2171"/>
      <c r="U2171" t="s">
        <v>4853</v>
      </c>
      <c r="V2171" t="s">
        <v>4851</v>
      </c>
      <c r="W2171" t="s">
        <v>4852</v>
      </c>
      <c r="X2171" t="s">
        <v>634</v>
      </c>
      <c r="Y2171" t="s">
        <v>1855</v>
      </c>
      <c r="Z2171" t="s">
        <v>54</v>
      </c>
      <c r="AA2171"/>
      <c r="AB2171" t="s">
        <v>43547</v>
      </c>
      <c r="AC2171" t="s">
        <v>50785</v>
      </c>
      <c r="AD2171" t="s">
        <v>4853</v>
      </c>
      <c r="AE2171" t="s">
        <v>565</v>
      </c>
      <c r="AF2171" s="119" t="str">
        <f t="shared" si="134"/>
        <v>NA</v>
      </c>
      <c r="AG2171" s="119"/>
      <c r="AH2171" s="119"/>
      <c r="AI2171" s="119"/>
      <c r="AJ2171" s="119" t="str">
        <f t="shared" si="135"/>
        <v>NA</v>
      </c>
      <c r="AK2171" s="190"/>
      <c r="AL2171" s="191"/>
    </row>
    <row r="2172" spans="1:38" x14ac:dyDescent="0.25">
      <c r="A2172" t="s">
        <v>6072</v>
      </c>
      <c r="B2172" t="s">
        <v>6071</v>
      </c>
      <c r="C2172" t="s">
        <v>6047</v>
      </c>
      <c r="D2172" t="s">
        <v>675</v>
      </c>
      <c r="E2172" t="s">
        <v>2310</v>
      </c>
      <c r="F2172" t="s">
        <v>54</v>
      </c>
      <c r="G2172"/>
      <c r="H2172" t="s">
        <v>44215</v>
      </c>
      <c r="I2172" t="s">
        <v>51340</v>
      </c>
      <c r="J2172" t="s">
        <v>6073</v>
      </c>
      <c r="K2172" t="s">
        <v>565</v>
      </c>
      <c r="L2172" s="119" t="str">
        <f t="shared" si="132"/>
        <v>NA</v>
      </c>
      <c r="M2172" s="119"/>
      <c r="N2172" s="120" t="str">
        <f t="shared" si="133"/>
        <v>NA</v>
      </c>
      <c r="O2172" s="120"/>
      <c r="P2172"/>
      <c r="Q2172"/>
      <c r="R2172"/>
      <c r="S2172"/>
      <c r="T2172"/>
      <c r="U2172" t="s">
        <v>5835</v>
      </c>
      <c r="V2172" t="s">
        <v>5833</v>
      </c>
      <c r="W2172" t="s">
        <v>5834</v>
      </c>
      <c r="X2172" t="s">
        <v>634</v>
      </c>
      <c r="Y2172" t="s">
        <v>1041</v>
      </c>
      <c r="Z2172" t="s">
        <v>54</v>
      </c>
      <c r="AA2172"/>
      <c r="AB2172" t="s">
        <v>43548</v>
      </c>
      <c r="AC2172" t="s">
        <v>50786</v>
      </c>
      <c r="AD2172" t="s">
        <v>5835</v>
      </c>
      <c r="AE2172" t="s">
        <v>565</v>
      </c>
      <c r="AF2172" s="119" t="str">
        <f t="shared" si="134"/>
        <v>NA</v>
      </c>
      <c r="AG2172" s="119"/>
      <c r="AH2172" s="119"/>
      <c r="AI2172" s="119"/>
      <c r="AJ2172" s="119" t="str">
        <f t="shared" si="135"/>
        <v>NA</v>
      </c>
      <c r="AK2172" s="190"/>
      <c r="AL2172" s="191"/>
    </row>
    <row r="2173" spans="1:38" x14ac:dyDescent="0.25">
      <c r="A2173" t="s">
        <v>18515</v>
      </c>
      <c r="B2173" t="s">
        <v>18513</v>
      </c>
      <c r="C2173" t="s">
        <v>18514</v>
      </c>
      <c r="D2173" t="s">
        <v>675</v>
      </c>
      <c r="E2173" t="s">
        <v>18516</v>
      </c>
      <c r="F2173" t="s">
        <v>54</v>
      </c>
      <c r="G2173"/>
      <c r="H2173" t="s">
        <v>44216</v>
      </c>
      <c r="I2173" t="s">
        <v>51341</v>
      </c>
      <c r="J2173" t="s">
        <v>18515</v>
      </c>
      <c r="K2173" t="s">
        <v>565</v>
      </c>
      <c r="L2173" s="119" t="str">
        <f t="shared" si="132"/>
        <v>NA</v>
      </c>
      <c r="M2173" s="119"/>
      <c r="N2173" s="120" t="str">
        <f t="shared" si="133"/>
        <v>NA</v>
      </c>
      <c r="O2173" s="120"/>
      <c r="P2173"/>
      <c r="Q2173"/>
      <c r="R2173"/>
      <c r="S2173"/>
      <c r="T2173"/>
      <c r="U2173" t="s">
        <v>5832</v>
      </c>
      <c r="V2173" t="s">
        <v>5830</v>
      </c>
      <c r="W2173" t="s">
        <v>5831</v>
      </c>
      <c r="X2173" t="s">
        <v>634</v>
      </c>
      <c r="Y2173" t="s">
        <v>3284</v>
      </c>
      <c r="Z2173" t="s">
        <v>54</v>
      </c>
      <c r="AA2173"/>
      <c r="AB2173" t="s">
        <v>43549</v>
      </c>
      <c r="AC2173" t="s">
        <v>50787</v>
      </c>
      <c r="AD2173" t="s">
        <v>5832</v>
      </c>
      <c r="AE2173" t="s">
        <v>565</v>
      </c>
      <c r="AF2173" s="119" t="str">
        <f t="shared" si="134"/>
        <v>NA</v>
      </c>
      <c r="AG2173" s="119"/>
      <c r="AH2173" s="119"/>
      <c r="AI2173" s="119"/>
      <c r="AJ2173" s="119" t="str">
        <f t="shared" si="135"/>
        <v>NA</v>
      </c>
      <c r="AK2173" s="190"/>
      <c r="AL2173" s="191"/>
    </row>
    <row r="2174" spans="1:38" x14ac:dyDescent="0.25">
      <c r="A2174" t="s">
        <v>18564</v>
      </c>
      <c r="B2174" t="s">
        <v>18562</v>
      </c>
      <c r="C2174" t="s">
        <v>18563</v>
      </c>
      <c r="D2174" t="s">
        <v>675</v>
      </c>
      <c r="E2174" t="s">
        <v>18565</v>
      </c>
      <c r="F2174" t="s">
        <v>54</v>
      </c>
      <c r="G2174"/>
      <c r="H2174" t="s">
        <v>44217</v>
      </c>
      <c r="I2174" t="s">
        <v>51342</v>
      </c>
      <c r="J2174" t="s">
        <v>18564</v>
      </c>
      <c r="K2174" t="s">
        <v>565</v>
      </c>
      <c r="L2174" s="119" t="str">
        <f t="shared" si="132"/>
        <v>NA</v>
      </c>
      <c r="M2174" s="119"/>
      <c r="N2174" s="120" t="str">
        <f t="shared" si="133"/>
        <v>NA</v>
      </c>
      <c r="O2174" s="120"/>
      <c r="P2174"/>
      <c r="Q2174"/>
      <c r="R2174"/>
      <c r="S2174"/>
      <c r="T2174"/>
      <c r="U2174" t="s">
        <v>5060</v>
      </c>
      <c r="V2174" t="s">
        <v>5058</v>
      </c>
      <c r="W2174" t="s">
        <v>5059</v>
      </c>
      <c r="X2174" t="s">
        <v>634</v>
      </c>
      <c r="Y2174" t="s">
        <v>2873</v>
      </c>
      <c r="Z2174" t="s">
        <v>54</v>
      </c>
      <c r="AA2174"/>
      <c r="AB2174" t="s">
        <v>43550</v>
      </c>
      <c r="AC2174" t="s">
        <v>50788</v>
      </c>
      <c r="AD2174" t="s">
        <v>5060</v>
      </c>
      <c r="AE2174" t="s">
        <v>565</v>
      </c>
      <c r="AF2174" s="119" t="str">
        <f t="shared" si="134"/>
        <v>NA</v>
      </c>
      <c r="AG2174" s="119"/>
      <c r="AH2174" s="119"/>
      <c r="AI2174" s="119"/>
      <c r="AJ2174" s="119" t="str">
        <f t="shared" si="135"/>
        <v>NA</v>
      </c>
      <c r="AK2174" s="190"/>
      <c r="AL2174" s="191"/>
    </row>
    <row r="2175" spans="1:38" x14ac:dyDescent="0.25">
      <c r="A2175" t="s">
        <v>18683</v>
      </c>
      <c r="B2175" t="s">
        <v>18681</v>
      </c>
      <c r="C2175" t="s">
        <v>18682</v>
      </c>
      <c r="D2175" t="s">
        <v>675</v>
      </c>
      <c r="E2175" t="s">
        <v>18684</v>
      </c>
      <c r="F2175" t="s">
        <v>54</v>
      </c>
      <c r="G2175"/>
      <c r="H2175" t="s">
        <v>44218</v>
      </c>
      <c r="I2175" t="s">
        <v>51343</v>
      </c>
      <c r="J2175" t="s">
        <v>18683</v>
      </c>
      <c r="K2175" t="s">
        <v>565</v>
      </c>
      <c r="L2175" s="119" t="str">
        <f t="shared" si="132"/>
        <v>NA</v>
      </c>
      <c r="M2175" s="119"/>
      <c r="N2175" s="120" t="str">
        <f t="shared" si="133"/>
        <v>NA</v>
      </c>
      <c r="O2175" s="120"/>
      <c r="P2175"/>
      <c r="Q2175"/>
      <c r="R2175"/>
      <c r="S2175"/>
      <c r="T2175"/>
      <c r="U2175" t="s">
        <v>3969</v>
      </c>
      <c r="V2175" t="s">
        <v>3967</v>
      </c>
      <c r="W2175" t="s">
        <v>3968</v>
      </c>
      <c r="X2175" t="s">
        <v>634</v>
      </c>
      <c r="Y2175" t="s">
        <v>3970</v>
      </c>
      <c r="Z2175" t="s">
        <v>54</v>
      </c>
      <c r="AA2175"/>
      <c r="AB2175" t="s">
        <v>43551</v>
      </c>
      <c r="AC2175" t="s">
        <v>50789</v>
      </c>
      <c r="AD2175" t="s">
        <v>3969</v>
      </c>
      <c r="AE2175" t="s">
        <v>565</v>
      </c>
      <c r="AF2175" s="119" t="str">
        <f t="shared" si="134"/>
        <v>NA</v>
      </c>
      <c r="AG2175" s="119"/>
      <c r="AH2175" s="119"/>
      <c r="AI2175" s="119"/>
      <c r="AJ2175" s="119" t="str">
        <f t="shared" si="135"/>
        <v>NA</v>
      </c>
      <c r="AK2175" s="190"/>
      <c r="AL2175" s="191"/>
    </row>
    <row r="2176" spans="1:38" x14ac:dyDescent="0.25">
      <c r="A2176" t="s">
        <v>14433</v>
      </c>
      <c r="B2176" t="s">
        <v>14431</v>
      </c>
      <c r="C2176" t="s">
        <v>14432</v>
      </c>
      <c r="D2176" t="s">
        <v>675</v>
      </c>
      <c r="E2176" t="s">
        <v>14434</v>
      </c>
      <c r="F2176" t="s">
        <v>54</v>
      </c>
      <c r="G2176"/>
      <c r="H2176" t="s">
        <v>44219</v>
      </c>
      <c r="I2176" t="s">
        <v>51344</v>
      </c>
      <c r="J2176" t="s">
        <v>14435</v>
      </c>
      <c r="K2176" t="s">
        <v>565</v>
      </c>
      <c r="L2176" s="119" t="str">
        <f t="shared" si="132"/>
        <v>NA</v>
      </c>
      <c r="M2176" s="119"/>
      <c r="N2176" s="120" t="str">
        <f t="shared" si="133"/>
        <v>NA</v>
      </c>
      <c r="O2176" s="120"/>
      <c r="P2176"/>
      <c r="Q2176"/>
      <c r="R2176"/>
      <c r="S2176"/>
      <c r="T2176"/>
      <c r="U2176" t="s">
        <v>4986</v>
      </c>
      <c r="V2176" t="s">
        <v>4984</v>
      </c>
      <c r="W2176" t="s">
        <v>4985</v>
      </c>
      <c r="X2176" t="s">
        <v>634</v>
      </c>
      <c r="Y2176" t="s">
        <v>1978</v>
      </c>
      <c r="Z2176" t="s">
        <v>54</v>
      </c>
      <c r="AA2176"/>
      <c r="AB2176" t="s">
        <v>43552</v>
      </c>
      <c r="AC2176" t="s">
        <v>50790</v>
      </c>
      <c r="AD2176" t="s">
        <v>4986</v>
      </c>
      <c r="AE2176" t="s">
        <v>565</v>
      </c>
      <c r="AF2176" s="119" t="str">
        <f t="shared" si="134"/>
        <v>NA</v>
      </c>
      <c r="AG2176" s="119"/>
      <c r="AH2176" s="119"/>
      <c r="AI2176" s="119"/>
      <c r="AJ2176" s="119" t="str">
        <f t="shared" si="135"/>
        <v>NA</v>
      </c>
      <c r="AK2176" s="190"/>
      <c r="AL2176" s="191"/>
    </row>
    <row r="2177" spans="1:38" x14ac:dyDescent="0.25">
      <c r="A2177" t="s">
        <v>13052</v>
      </c>
      <c r="B2177" t="s">
        <v>13050</v>
      </c>
      <c r="C2177" t="s">
        <v>13051</v>
      </c>
      <c r="D2177" t="s">
        <v>675</v>
      </c>
      <c r="E2177" t="s">
        <v>3760</v>
      </c>
      <c r="F2177" t="s">
        <v>54</v>
      </c>
      <c r="G2177"/>
      <c r="H2177" t="s">
        <v>44220</v>
      </c>
      <c r="I2177" t="s">
        <v>51345</v>
      </c>
      <c r="J2177" t="s">
        <v>13052</v>
      </c>
      <c r="K2177" t="s">
        <v>565</v>
      </c>
      <c r="L2177" s="119" t="str">
        <f t="shared" si="132"/>
        <v>NA</v>
      </c>
      <c r="M2177" s="119"/>
      <c r="N2177" s="120" t="str">
        <f t="shared" si="133"/>
        <v>NA</v>
      </c>
      <c r="O2177" s="120"/>
      <c r="P2177"/>
      <c r="Q2177"/>
      <c r="R2177"/>
      <c r="S2177"/>
      <c r="T2177"/>
      <c r="U2177" t="s">
        <v>4883</v>
      </c>
      <c r="V2177" t="s">
        <v>4881</v>
      </c>
      <c r="W2177" t="s">
        <v>4882</v>
      </c>
      <c r="X2177" t="s">
        <v>634</v>
      </c>
      <c r="Y2177" t="s">
        <v>291</v>
      </c>
      <c r="Z2177" t="s">
        <v>54</v>
      </c>
      <c r="AA2177"/>
      <c r="AB2177" t="s">
        <v>43553</v>
      </c>
      <c r="AC2177" t="s">
        <v>50791</v>
      </c>
      <c r="AD2177" t="s">
        <v>4883</v>
      </c>
      <c r="AE2177" t="s">
        <v>565</v>
      </c>
      <c r="AF2177" s="119" t="str">
        <f t="shared" si="134"/>
        <v>NA</v>
      </c>
      <c r="AG2177" s="119"/>
      <c r="AH2177" s="119"/>
      <c r="AI2177" s="119"/>
      <c r="AJ2177" s="119" t="str">
        <f t="shared" si="135"/>
        <v>NA</v>
      </c>
      <c r="AK2177" s="190"/>
      <c r="AL2177" s="191"/>
    </row>
    <row r="2178" spans="1:38" x14ac:dyDescent="0.25">
      <c r="A2178" t="s">
        <v>22651</v>
      </c>
      <c r="B2178" t="s">
        <v>22649</v>
      </c>
      <c r="C2178" t="s">
        <v>22650</v>
      </c>
      <c r="D2178" t="s">
        <v>675</v>
      </c>
      <c r="E2178" t="s">
        <v>1396</v>
      </c>
      <c r="F2178" t="s">
        <v>54</v>
      </c>
      <c r="G2178"/>
      <c r="H2178" t="s">
        <v>44221</v>
      </c>
      <c r="I2178" t="s">
        <v>51346</v>
      </c>
      <c r="J2178" t="s">
        <v>22651</v>
      </c>
      <c r="K2178" t="s">
        <v>565</v>
      </c>
      <c r="L2178" s="119" t="str">
        <f t="shared" si="132"/>
        <v>NA</v>
      </c>
      <c r="M2178" s="119"/>
      <c r="N2178" s="120" t="str">
        <f t="shared" si="133"/>
        <v>NA</v>
      </c>
      <c r="O2178" s="120"/>
      <c r="P2178"/>
      <c r="Q2178"/>
      <c r="R2178"/>
      <c r="S2178"/>
      <c r="T2178"/>
      <c r="U2178" t="s">
        <v>4304</v>
      </c>
      <c r="V2178" t="s">
        <v>4302</v>
      </c>
      <c r="W2178" t="s">
        <v>4303</v>
      </c>
      <c r="X2178" t="s">
        <v>634</v>
      </c>
      <c r="Y2178" t="s">
        <v>1821</v>
      </c>
      <c r="Z2178" t="s">
        <v>54</v>
      </c>
      <c r="AA2178"/>
      <c r="AB2178" t="s">
        <v>43554</v>
      </c>
      <c r="AC2178" t="s">
        <v>50792</v>
      </c>
      <c r="AD2178" t="s">
        <v>4304</v>
      </c>
      <c r="AE2178" t="s">
        <v>565</v>
      </c>
      <c r="AF2178" s="119" t="str">
        <f t="shared" si="134"/>
        <v>NA</v>
      </c>
      <c r="AG2178" s="119"/>
      <c r="AH2178" s="119"/>
      <c r="AI2178" s="119"/>
      <c r="AJ2178" s="119" t="str">
        <f t="shared" si="135"/>
        <v>NA</v>
      </c>
      <c r="AK2178" s="190"/>
      <c r="AL2178" s="191"/>
    </row>
    <row r="2179" spans="1:38" x14ac:dyDescent="0.25">
      <c r="A2179" t="s">
        <v>8383</v>
      </c>
      <c r="B2179" t="s">
        <v>8381</v>
      </c>
      <c r="C2179" t="s">
        <v>8382</v>
      </c>
      <c r="D2179" t="s">
        <v>675</v>
      </c>
      <c r="E2179" t="s">
        <v>1396</v>
      </c>
      <c r="F2179" t="s">
        <v>54</v>
      </c>
      <c r="G2179"/>
      <c r="H2179" t="s">
        <v>44222</v>
      </c>
      <c r="I2179" t="s">
        <v>51346</v>
      </c>
      <c r="J2179"/>
      <c r="K2179" t="s">
        <v>105</v>
      </c>
      <c r="L2179" s="119" t="str">
        <f t="shared" ref="L2179:L2242" si="136">IF($Q$1&lt;&gt;"",IF(ISNUMBER(SEARCH("*"&amp;$Q$1&amp;"*", A2179)),A2179, IF(ISNUMBER(SEARCH("*"&amp;$Q$1&amp;"*", H2179)),A2179, IF(ISNUMBER(SEARCH("*"&amp;$Q$1&amp;"*", G2179)),A2179, IF(ISNUMBER(SEARCH("*"&amp;$Q$1&amp;"*", J2179)),A2179,  IF(ISNUMBER(SEARCH("*"&amp;$Q$1&amp;"*", E2179)),A2179, "NA"))))),"NA")</f>
        <v>NA</v>
      </c>
      <c r="M2179" s="119"/>
      <c r="N2179" s="120" t="str">
        <f t="shared" ref="N2179:N2242" si="137">IF($Q$11=1,IF(ISNUMBER(SEARCH($T$11,C2179)),A2179,"NA"),"NA")</f>
        <v>NA</v>
      </c>
      <c r="O2179" s="120"/>
      <c r="P2179"/>
      <c r="Q2179"/>
      <c r="R2179"/>
      <c r="S2179"/>
      <c r="T2179"/>
      <c r="U2179" t="s">
        <v>4339</v>
      </c>
      <c r="V2179" t="s">
        <v>4337</v>
      </c>
      <c r="W2179" t="s">
        <v>4338</v>
      </c>
      <c r="X2179" t="s">
        <v>634</v>
      </c>
      <c r="Y2179" t="s">
        <v>3589</v>
      </c>
      <c r="Z2179" t="s">
        <v>54</v>
      </c>
      <c r="AA2179"/>
      <c r="AB2179" t="s">
        <v>43555</v>
      </c>
      <c r="AC2179" t="s">
        <v>50793</v>
      </c>
      <c r="AD2179" t="s">
        <v>4339</v>
      </c>
      <c r="AE2179" t="s">
        <v>565</v>
      </c>
      <c r="AF2179" s="119" t="str">
        <f t="shared" ref="AF2179:AF2242" si="138">IF($Q$6&lt;&gt;"",IF(ISNUMBER(SEARCH($Q$6, W2179)),U2179, "NA"),"NA")</f>
        <v>NA</v>
      </c>
      <c r="AG2179" s="119"/>
      <c r="AH2179" s="119"/>
      <c r="AI2179" s="119"/>
      <c r="AJ2179" s="119" t="str">
        <f t="shared" ref="AJ2179:AJ2242" si="139">IF($Q$5&lt;&gt;"",IF(ISNUMBER(SEARCH($Q$5, U2179&amp;" "&amp;Y2179&amp;" "&amp;AA2179&amp;" "&amp;AB2179&amp;" "&amp;AD2179)),U2179, "NA"),"NA")</f>
        <v>NA</v>
      </c>
      <c r="AK2179" s="190"/>
      <c r="AL2179" s="191"/>
    </row>
    <row r="2180" spans="1:38" x14ac:dyDescent="0.25">
      <c r="A2180" t="s">
        <v>21063</v>
      </c>
      <c r="B2180" t="s">
        <v>21061</v>
      </c>
      <c r="C2180" t="s">
        <v>21062</v>
      </c>
      <c r="D2180" t="s">
        <v>675</v>
      </c>
      <c r="E2180" t="s">
        <v>21064</v>
      </c>
      <c r="F2180" t="s">
        <v>54</v>
      </c>
      <c r="G2180"/>
      <c r="H2180" t="s">
        <v>44223</v>
      </c>
      <c r="I2180" t="s">
        <v>51347</v>
      </c>
      <c r="J2180" t="s">
        <v>21065</v>
      </c>
      <c r="K2180" t="s">
        <v>565</v>
      </c>
      <c r="L2180" s="119" t="str">
        <f t="shared" si="136"/>
        <v>NA</v>
      </c>
      <c r="M2180" s="119"/>
      <c r="N2180" s="120" t="str">
        <f t="shared" si="137"/>
        <v>NA</v>
      </c>
      <c r="O2180" s="120"/>
      <c r="P2180"/>
      <c r="Q2180"/>
      <c r="R2180"/>
      <c r="S2180"/>
      <c r="T2180"/>
      <c r="U2180" t="s">
        <v>5652</v>
      </c>
      <c r="V2180" t="s">
        <v>5650</v>
      </c>
      <c r="W2180" t="s">
        <v>5651</v>
      </c>
      <c r="X2180" t="s">
        <v>634</v>
      </c>
      <c r="Y2180" t="s">
        <v>382</v>
      </c>
      <c r="Z2180" t="s">
        <v>54</v>
      </c>
      <c r="AA2180"/>
      <c r="AB2180" t="s">
        <v>43556</v>
      </c>
      <c r="AC2180" t="s">
        <v>50794</v>
      </c>
      <c r="AD2180" t="s">
        <v>5652</v>
      </c>
      <c r="AE2180" t="s">
        <v>565</v>
      </c>
      <c r="AF2180" s="119" t="str">
        <f t="shared" si="138"/>
        <v>NA</v>
      </c>
      <c r="AG2180" s="119"/>
      <c r="AH2180" s="119"/>
      <c r="AI2180" s="119"/>
      <c r="AJ2180" s="119" t="str">
        <f t="shared" si="139"/>
        <v>NA</v>
      </c>
      <c r="AK2180" s="190"/>
      <c r="AL2180" s="191"/>
    </row>
    <row r="2181" spans="1:38" x14ac:dyDescent="0.25">
      <c r="A2181" t="s">
        <v>16221</v>
      </c>
      <c r="B2181" t="s">
        <v>16219</v>
      </c>
      <c r="C2181" t="s">
        <v>16220</v>
      </c>
      <c r="D2181" t="s">
        <v>675</v>
      </c>
      <c r="E2181" t="s">
        <v>16222</v>
      </c>
      <c r="F2181" t="s">
        <v>54</v>
      </c>
      <c r="G2181"/>
      <c r="H2181" t="s">
        <v>44224</v>
      </c>
      <c r="I2181" t="s">
        <v>51348</v>
      </c>
      <c r="J2181" t="s">
        <v>16221</v>
      </c>
      <c r="K2181" t="s">
        <v>565</v>
      </c>
      <c r="L2181" s="119" t="str">
        <f t="shared" si="136"/>
        <v>NA</v>
      </c>
      <c r="M2181" s="119"/>
      <c r="N2181" s="120" t="str">
        <f t="shared" si="137"/>
        <v>NA</v>
      </c>
      <c r="O2181" s="120"/>
      <c r="P2181"/>
      <c r="Q2181"/>
      <c r="R2181"/>
      <c r="S2181"/>
      <c r="T2181"/>
      <c r="U2181" t="s">
        <v>4516</v>
      </c>
      <c r="V2181" t="s">
        <v>4514</v>
      </c>
      <c r="W2181" t="s">
        <v>4515</v>
      </c>
      <c r="X2181" t="s">
        <v>634</v>
      </c>
      <c r="Y2181" t="s">
        <v>382</v>
      </c>
      <c r="Z2181" t="s">
        <v>54</v>
      </c>
      <c r="AA2181"/>
      <c r="AB2181" t="s">
        <v>43556</v>
      </c>
      <c r="AC2181" t="s">
        <v>50794</v>
      </c>
      <c r="AD2181"/>
      <c r="AE2181" t="s">
        <v>565</v>
      </c>
      <c r="AF2181" s="119" t="str">
        <f t="shared" si="138"/>
        <v>NA</v>
      </c>
      <c r="AG2181" s="119"/>
      <c r="AH2181" s="119"/>
      <c r="AI2181" s="119"/>
      <c r="AJ2181" s="119" t="str">
        <f t="shared" si="139"/>
        <v>NA</v>
      </c>
      <c r="AK2181" s="190"/>
      <c r="AL2181" s="191"/>
    </row>
    <row r="2182" spans="1:38" x14ac:dyDescent="0.25">
      <c r="A2182" t="s">
        <v>8448</v>
      </c>
      <c r="B2182" t="s">
        <v>8446</v>
      </c>
      <c r="C2182" t="s">
        <v>8447</v>
      </c>
      <c r="D2182" t="s">
        <v>675</v>
      </c>
      <c r="E2182" t="s">
        <v>8449</v>
      </c>
      <c r="F2182" t="s">
        <v>54</v>
      </c>
      <c r="G2182"/>
      <c r="H2182" t="s">
        <v>44225</v>
      </c>
      <c r="I2182" t="s">
        <v>51349</v>
      </c>
      <c r="J2182" t="s">
        <v>8450</v>
      </c>
      <c r="K2182" t="s">
        <v>565</v>
      </c>
      <c r="L2182" s="119" t="str">
        <f t="shared" si="136"/>
        <v>NA</v>
      </c>
      <c r="M2182" s="119"/>
      <c r="N2182" s="120" t="str">
        <f t="shared" si="137"/>
        <v>NA</v>
      </c>
      <c r="O2182" s="120"/>
      <c r="P2182"/>
      <c r="Q2182"/>
      <c r="R2182"/>
      <c r="S2182"/>
      <c r="T2182"/>
      <c r="U2182" t="s">
        <v>4628</v>
      </c>
      <c r="V2182" t="s">
        <v>4627</v>
      </c>
      <c r="W2182" t="s">
        <v>4617</v>
      </c>
      <c r="X2182" t="s">
        <v>634</v>
      </c>
      <c r="Y2182" t="s">
        <v>439</v>
      </c>
      <c r="Z2182" t="s">
        <v>54</v>
      </c>
      <c r="AA2182"/>
      <c r="AB2182" t="s">
        <v>43557</v>
      </c>
      <c r="AC2182" t="s">
        <v>50795</v>
      </c>
      <c r="AD2182" t="s">
        <v>4628</v>
      </c>
      <c r="AE2182" t="s">
        <v>565</v>
      </c>
      <c r="AF2182" s="119" t="str">
        <f t="shared" si="138"/>
        <v>NA</v>
      </c>
      <c r="AG2182" s="119"/>
      <c r="AH2182" s="119"/>
      <c r="AI2182" s="119"/>
      <c r="AJ2182" s="119" t="str">
        <f t="shared" si="139"/>
        <v>NA</v>
      </c>
      <c r="AK2182" s="190"/>
      <c r="AL2182" s="191"/>
    </row>
    <row r="2183" spans="1:38" x14ac:dyDescent="0.25">
      <c r="A2183" t="s">
        <v>14454</v>
      </c>
      <c r="B2183" t="s">
        <v>14452</v>
      </c>
      <c r="C2183" t="s">
        <v>14453</v>
      </c>
      <c r="D2183" t="s">
        <v>675</v>
      </c>
      <c r="E2183" t="s">
        <v>14455</v>
      </c>
      <c r="F2183" t="s">
        <v>54</v>
      </c>
      <c r="G2183"/>
      <c r="H2183" t="s">
        <v>44226</v>
      </c>
      <c r="I2183" t="s">
        <v>51350</v>
      </c>
      <c r="J2183" t="s">
        <v>14456</v>
      </c>
      <c r="K2183" t="s">
        <v>565</v>
      </c>
      <c r="L2183" s="119" t="str">
        <f t="shared" si="136"/>
        <v>NA</v>
      </c>
      <c r="M2183" s="119"/>
      <c r="N2183" s="120" t="str">
        <f t="shared" si="137"/>
        <v>NA</v>
      </c>
      <c r="O2183" s="120"/>
      <c r="P2183"/>
      <c r="Q2183"/>
      <c r="R2183"/>
      <c r="S2183"/>
      <c r="T2183"/>
      <c r="U2183" t="s">
        <v>4618</v>
      </c>
      <c r="V2183" t="s">
        <v>4616</v>
      </c>
      <c r="W2183" t="s">
        <v>4617</v>
      </c>
      <c r="X2183" t="s">
        <v>634</v>
      </c>
      <c r="Y2183" t="s">
        <v>439</v>
      </c>
      <c r="Z2183" t="s">
        <v>54</v>
      </c>
      <c r="AA2183"/>
      <c r="AB2183" t="s">
        <v>43557</v>
      </c>
      <c r="AC2183" t="s">
        <v>50795</v>
      </c>
      <c r="AD2183" t="s">
        <v>4619</v>
      </c>
      <c r="AE2183" t="s">
        <v>565</v>
      </c>
      <c r="AF2183" s="119" t="str">
        <f t="shared" si="138"/>
        <v>NA</v>
      </c>
      <c r="AG2183" s="119"/>
      <c r="AH2183" s="119"/>
      <c r="AI2183" s="119"/>
      <c r="AJ2183" s="119" t="str">
        <f t="shared" si="139"/>
        <v>NA</v>
      </c>
      <c r="AK2183" s="190"/>
      <c r="AL2183" s="191"/>
    </row>
    <row r="2184" spans="1:38" x14ac:dyDescent="0.25">
      <c r="A2184" t="s">
        <v>19677</v>
      </c>
      <c r="B2184" t="s">
        <v>19675</v>
      </c>
      <c r="C2184" t="s">
        <v>19676</v>
      </c>
      <c r="D2184" t="s">
        <v>675</v>
      </c>
      <c r="E2184" t="s">
        <v>19678</v>
      </c>
      <c r="F2184" t="s">
        <v>54</v>
      </c>
      <c r="G2184"/>
      <c r="H2184" t="s">
        <v>44227</v>
      </c>
      <c r="I2184" t="s">
        <v>51351</v>
      </c>
      <c r="J2184" t="s">
        <v>19677</v>
      </c>
      <c r="K2184" t="s">
        <v>565</v>
      </c>
      <c r="L2184" s="119" t="str">
        <f t="shared" si="136"/>
        <v>NA</v>
      </c>
      <c r="M2184" s="119"/>
      <c r="N2184" s="120" t="str">
        <f t="shared" si="137"/>
        <v>NA</v>
      </c>
      <c r="O2184" s="120"/>
      <c r="P2184"/>
      <c r="Q2184"/>
      <c r="R2184"/>
      <c r="S2184"/>
      <c r="T2184"/>
      <c r="U2184" t="s">
        <v>5725</v>
      </c>
      <c r="V2184" t="s">
        <v>5723</v>
      </c>
      <c r="W2184" t="s">
        <v>5724</v>
      </c>
      <c r="X2184" t="s">
        <v>634</v>
      </c>
      <c r="Y2184" t="s">
        <v>3327</v>
      </c>
      <c r="Z2184" t="s">
        <v>54</v>
      </c>
      <c r="AA2184"/>
      <c r="AB2184" t="s">
        <v>43558</v>
      </c>
      <c r="AC2184" t="s">
        <v>50796</v>
      </c>
      <c r="AD2184"/>
      <c r="AE2184" t="s">
        <v>565</v>
      </c>
      <c r="AF2184" s="119" t="str">
        <f t="shared" si="138"/>
        <v>NA</v>
      </c>
      <c r="AG2184" s="119"/>
      <c r="AH2184" s="119"/>
      <c r="AI2184" s="119"/>
      <c r="AJ2184" s="119" t="str">
        <f t="shared" si="139"/>
        <v>NA</v>
      </c>
      <c r="AK2184" s="190"/>
      <c r="AL2184" s="191"/>
    </row>
    <row r="2185" spans="1:38" x14ac:dyDescent="0.25">
      <c r="A2185" t="s">
        <v>18538</v>
      </c>
      <c r="B2185" t="s">
        <v>18536</v>
      </c>
      <c r="C2185" t="s">
        <v>18537</v>
      </c>
      <c r="D2185" t="s">
        <v>675</v>
      </c>
      <c r="E2185" t="s">
        <v>18539</v>
      </c>
      <c r="F2185" t="s">
        <v>54</v>
      </c>
      <c r="G2185"/>
      <c r="H2185" t="s">
        <v>44228</v>
      </c>
      <c r="I2185" t="s">
        <v>51352</v>
      </c>
      <c r="J2185" t="s">
        <v>18538</v>
      </c>
      <c r="K2185" t="s">
        <v>565</v>
      </c>
      <c r="L2185" s="119" t="str">
        <f t="shared" si="136"/>
        <v>NA</v>
      </c>
      <c r="M2185" s="119"/>
      <c r="N2185" s="120" t="str">
        <f t="shared" si="137"/>
        <v>NA</v>
      </c>
      <c r="O2185" s="120"/>
      <c r="P2185"/>
      <c r="Q2185"/>
      <c r="R2185"/>
      <c r="S2185"/>
      <c r="T2185"/>
      <c r="U2185" t="s">
        <v>5783</v>
      </c>
      <c r="V2185" t="s">
        <v>5781</v>
      </c>
      <c r="W2185" t="s">
        <v>5782</v>
      </c>
      <c r="X2185" t="s">
        <v>634</v>
      </c>
      <c r="Y2185" t="s">
        <v>1692</v>
      </c>
      <c r="Z2185" t="s">
        <v>54</v>
      </c>
      <c r="AA2185"/>
      <c r="AB2185" t="s">
        <v>43559</v>
      </c>
      <c r="AC2185" t="s">
        <v>50797</v>
      </c>
      <c r="AD2185" t="s">
        <v>5784</v>
      </c>
      <c r="AE2185" t="s">
        <v>565</v>
      </c>
      <c r="AF2185" s="119" t="str">
        <f t="shared" si="138"/>
        <v>NA</v>
      </c>
      <c r="AG2185" s="119"/>
      <c r="AH2185" s="119"/>
      <c r="AI2185" s="119"/>
      <c r="AJ2185" s="119" t="str">
        <f t="shared" si="139"/>
        <v>NA</v>
      </c>
      <c r="AK2185" s="190"/>
      <c r="AL2185" s="191"/>
    </row>
    <row r="2186" spans="1:38" x14ac:dyDescent="0.25">
      <c r="A2186" t="s">
        <v>14459</v>
      </c>
      <c r="B2186" t="s">
        <v>14457</v>
      </c>
      <c r="C2186" t="s">
        <v>14458</v>
      </c>
      <c r="D2186" t="s">
        <v>675</v>
      </c>
      <c r="E2186" t="s">
        <v>14460</v>
      </c>
      <c r="F2186" t="s">
        <v>54</v>
      </c>
      <c r="G2186"/>
      <c r="H2186" t="s">
        <v>44229</v>
      </c>
      <c r="I2186" t="s">
        <v>51353</v>
      </c>
      <c r="J2186" t="s">
        <v>14461</v>
      </c>
      <c r="K2186" t="s">
        <v>565</v>
      </c>
      <c r="L2186" s="119" t="str">
        <f t="shared" si="136"/>
        <v>NA</v>
      </c>
      <c r="M2186" s="119"/>
      <c r="N2186" s="120" t="str">
        <f t="shared" si="137"/>
        <v>NA</v>
      </c>
      <c r="O2186" s="120"/>
      <c r="P2186"/>
      <c r="Q2186"/>
      <c r="R2186"/>
      <c r="S2186"/>
      <c r="T2186"/>
      <c r="U2186" t="s">
        <v>4846</v>
      </c>
      <c r="V2186" t="s">
        <v>4844</v>
      </c>
      <c r="W2186" t="s">
        <v>4845</v>
      </c>
      <c r="X2186" t="s">
        <v>634</v>
      </c>
      <c r="Y2186" t="s">
        <v>3156</v>
      </c>
      <c r="Z2186" t="s">
        <v>54</v>
      </c>
      <c r="AA2186"/>
      <c r="AB2186" t="s">
        <v>43560</v>
      </c>
      <c r="AC2186" t="s">
        <v>50798</v>
      </c>
      <c r="AD2186" t="s">
        <v>4847</v>
      </c>
      <c r="AE2186" t="s">
        <v>565</v>
      </c>
      <c r="AF2186" s="119" t="str">
        <f t="shared" si="138"/>
        <v>NA</v>
      </c>
      <c r="AG2186" s="119"/>
      <c r="AH2186" s="119"/>
      <c r="AI2186" s="119"/>
      <c r="AJ2186" s="119" t="str">
        <f t="shared" si="139"/>
        <v>NA</v>
      </c>
      <c r="AK2186" s="190"/>
      <c r="AL2186" s="191"/>
    </row>
    <row r="2187" spans="1:38" x14ac:dyDescent="0.25">
      <c r="A2187" t="s">
        <v>6278</v>
      </c>
      <c r="B2187" t="s">
        <v>6276</v>
      </c>
      <c r="C2187" t="s">
        <v>6277</v>
      </c>
      <c r="D2187" t="s">
        <v>675</v>
      </c>
      <c r="E2187" t="s">
        <v>6279</v>
      </c>
      <c r="F2187" t="s">
        <v>54</v>
      </c>
      <c r="G2187"/>
      <c r="H2187" t="s">
        <v>44230</v>
      </c>
      <c r="I2187" t="s">
        <v>51354</v>
      </c>
      <c r="J2187" t="s">
        <v>6280</v>
      </c>
      <c r="K2187" t="s">
        <v>105</v>
      </c>
      <c r="L2187" s="119" t="str">
        <f t="shared" si="136"/>
        <v>NA</v>
      </c>
      <c r="M2187" s="119"/>
      <c r="N2187" s="120" t="str">
        <f t="shared" si="137"/>
        <v>NA</v>
      </c>
      <c r="O2187" s="120"/>
      <c r="P2187"/>
      <c r="Q2187"/>
      <c r="R2187"/>
      <c r="S2187"/>
      <c r="T2187"/>
      <c r="U2187" t="s">
        <v>5206</v>
      </c>
      <c r="V2187" t="s">
        <v>5204</v>
      </c>
      <c r="W2187" t="s">
        <v>5205</v>
      </c>
      <c r="X2187" t="s">
        <v>634</v>
      </c>
      <c r="Y2187" t="s">
        <v>5207</v>
      </c>
      <c r="Z2187" t="s">
        <v>54</v>
      </c>
      <c r="AA2187"/>
      <c r="AB2187" t="s">
        <v>43561</v>
      </c>
      <c r="AC2187" t="s">
        <v>50799</v>
      </c>
      <c r="AD2187"/>
      <c r="AE2187" t="s">
        <v>565</v>
      </c>
      <c r="AF2187" s="119" t="str">
        <f t="shared" si="138"/>
        <v>NA</v>
      </c>
      <c r="AG2187" s="119"/>
      <c r="AH2187" s="119"/>
      <c r="AI2187" s="119"/>
      <c r="AJ2187" s="119" t="str">
        <f t="shared" si="139"/>
        <v>NA</v>
      </c>
      <c r="AK2187" s="190"/>
      <c r="AL2187" s="191"/>
    </row>
    <row r="2188" spans="1:38" x14ac:dyDescent="0.25">
      <c r="A2188" t="s">
        <v>19545</v>
      </c>
      <c r="B2188" t="s">
        <v>19543</v>
      </c>
      <c r="C2188" t="s">
        <v>19544</v>
      </c>
      <c r="D2188" t="s">
        <v>675</v>
      </c>
      <c r="E2188" t="s">
        <v>19546</v>
      </c>
      <c r="F2188" t="s">
        <v>54</v>
      </c>
      <c r="G2188"/>
      <c r="H2188" t="s">
        <v>44231</v>
      </c>
      <c r="I2188" t="s">
        <v>51355</v>
      </c>
      <c r="J2188" t="s">
        <v>19545</v>
      </c>
      <c r="K2188" t="s">
        <v>565</v>
      </c>
      <c r="L2188" s="119" t="str">
        <f t="shared" si="136"/>
        <v>NA</v>
      </c>
      <c r="M2188" s="119"/>
      <c r="N2188" s="120" t="str">
        <f t="shared" si="137"/>
        <v>NA</v>
      </c>
      <c r="O2188" s="120"/>
      <c r="P2188"/>
      <c r="Q2188"/>
      <c r="R2188"/>
      <c r="S2188"/>
      <c r="T2188"/>
      <c r="U2188" t="s">
        <v>5091</v>
      </c>
      <c r="V2188" t="s">
        <v>5089</v>
      </c>
      <c r="W2188" t="s">
        <v>5090</v>
      </c>
      <c r="X2188" t="s">
        <v>634</v>
      </c>
      <c r="Y2188" t="s">
        <v>987</v>
      </c>
      <c r="Z2188" t="s">
        <v>54</v>
      </c>
      <c r="AA2188"/>
      <c r="AB2188" t="s">
        <v>43562</v>
      </c>
      <c r="AC2188" t="s">
        <v>50800</v>
      </c>
      <c r="AD2188" t="s">
        <v>5092</v>
      </c>
      <c r="AE2188" t="s">
        <v>565</v>
      </c>
      <c r="AF2188" s="119" t="str">
        <f t="shared" si="138"/>
        <v>NA</v>
      </c>
      <c r="AG2188" s="119"/>
      <c r="AH2188" s="119"/>
      <c r="AI2188" s="119"/>
      <c r="AJ2188" s="119" t="str">
        <f t="shared" si="139"/>
        <v>NA</v>
      </c>
      <c r="AK2188" s="190"/>
      <c r="AL2188" s="191"/>
    </row>
    <row r="2189" spans="1:38" x14ac:dyDescent="0.25">
      <c r="A2189" t="s">
        <v>8339</v>
      </c>
      <c r="B2189" t="s">
        <v>8337</v>
      </c>
      <c r="C2189" t="s">
        <v>8338</v>
      </c>
      <c r="D2189" t="s">
        <v>675</v>
      </c>
      <c r="E2189" t="s">
        <v>8340</v>
      </c>
      <c r="F2189" t="s">
        <v>54</v>
      </c>
      <c r="G2189"/>
      <c r="H2189" t="s">
        <v>44232</v>
      </c>
      <c r="I2189" t="s">
        <v>51356</v>
      </c>
      <c r="J2189" t="s">
        <v>8341</v>
      </c>
      <c r="K2189" t="s">
        <v>105</v>
      </c>
      <c r="L2189" s="119" t="str">
        <f t="shared" si="136"/>
        <v>NA</v>
      </c>
      <c r="M2189" s="119"/>
      <c r="N2189" s="120" t="str">
        <f t="shared" si="137"/>
        <v>NA</v>
      </c>
      <c r="O2189" s="120"/>
      <c r="P2189"/>
      <c r="Q2189"/>
      <c r="R2189"/>
      <c r="S2189"/>
      <c r="T2189"/>
      <c r="U2189" t="s">
        <v>5179</v>
      </c>
      <c r="V2189" t="s">
        <v>5177</v>
      </c>
      <c r="W2189" t="s">
        <v>5178</v>
      </c>
      <c r="X2189" t="s">
        <v>634</v>
      </c>
      <c r="Y2189" t="s">
        <v>5180</v>
      </c>
      <c r="Z2189" t="s">
        <v>54</v>
      </c>
      <c r="AA2189"/>
      <c r="AB2189" t="s">
        <v>43563</v>
      </c>
      <c r="AC2189" t="s">
        <v>50801</v>
      </c>
      <c r="AD2189" t="s">
        <v>5179</v>
      </c>
      <c r="AE2189" t="s">
        <v>565</v>
      </c>
      <c r="AF2189" s="119" t="str">
        <f t="shared" si="138"/>
        <v>NA</v>
      </c>
      <c r="AG2189" s="119"/>
      <c r="AH2189" s="119"/>
      <c r="AI2189" s="119"/>
      <c r="AJ2189" s="119" t="str">
        <f t="shared" si="139"/>
        <v>NA</v>
      </c>
      <c r="AK2189" s="190"/>
      <c r="AL2189" s="191"/>
    </row>
    <row r="2190" spans="1:38" x14ac:dyDescent="0.25">
      <c r="A2190" t="s">
        <v>14094</v>
      </c>
      <c r="B2190" t="s">
        <v>14092</v>
      </c>
      <c r="C2190" t="s">
        <v>14093</v>
      </c>
      <c r="D2190" t="s">
        <v>675</v>
      </c>
      <c r="E2190" t="s">
        <v>14095</v>
      </c>
      <c r="F2190" t="s">
        <v>54</v>
      </c>
      <c r="G2190"/>
      <c r="H2190" t="s">
        <v>44233</v>
      </c>
      <c r="I2190" t="s">
        <v>51357</v>
      </c>
      <c r="J2190" t="s">
        <v>14096</v>
      </c>
      <c r="K2190" t="s">
        <v>565</v>
      </c>
      <c r="L2190" s="119" t="str">
        <f t="shared" si="136"/>
        <v>NA</v>
      </c>
      <c r="M2190" s="119"/>
      <c r="N2190" s="120" t="str">
        <f t="shared" si="137"/>
        <v>NA</v>
      </c>
      <c r="O2190" s="120"/>
      <c r="P2190"/>
      <c r="Q2190"/>
      <c r="R2190"/>
      <c r="S2190"/>
      <c r="T2190"/>
      <c r="U2190" t="s">
        <v>5095</v>
      </c>
      <c r="V2190" t="s">
        <v>5093</v>
      </c>
      <c r="W2190" t="s">
        <v>5094</v>
      </c>
      <c r="X2190" t="s">
        <v>634</v>
      </c>
      <c r="Y2190" t="s">
        <v>5096</v>
      </c>
      <c r="Z2190" t="s">
        <v>54</v>
      </c>
      <c r="AA2190"/>
      <c r="AB2190" t="s">
        <v>43564</v>
      </c>
      <c r="AC2190" t="s">
        <v>50802</v>
      </c>
      <c r="AD2190" t="s">
        <v>5097</v>
      </c>
      <c r="AE2190" t="s">
        <v>565</v>
      </c>
      <c r="AF2190" s="119" t="str">
        <f t="shared" si="138"/>
        <v>NA</v>
      </c>
      <c r="AG2190" s="119"/>
      <c r="AH2190" s="119"/>
      <c r="AI2190" s="119"/>
      <c r="AJ2190" s="119" t="str">
        <f t="shared" si="139"/>
        <v>NA</v>
      </c>
      <c r="AK2190" s="190"/>
      <c r="AL2190" s="191"/>
    </row>
    <row r="2191" spans="1:38" x14ac:dyDescent="0.25">
      <c r="A2191" t="s">
        <v>20609</v>
      </c>
      <c r="B2191" t="s">
        <v>20607</v>
      </c>
      <c r="C2191" t="s">
        <v>20608</v>
      </c>
      <c r="D2191" t="s">
        <v>675</v>
      </c>
      <c r="E2191" t="s">
        <v>20610</v>
      </c>
      <c r="F2191" t="s">
        <v>54</v>
      </c>
      <c r="G2191"/>
      <c r="H2191" t="s">
        <v>44234</v>
      </c>
      <c r="I2191" t="s">
        <v>51358</v>
      </c>
      <c r="J2191" t="s">
        <v>20611</v>
      </c>
      <c r="K2191" t="s">
        <v>565</v>
      </c>
      <c r="L2191" s="119" t="str">
        <f t="shared" si="136"/>
        <v>NA</v>
      </c>
      <c r="M2191" s="119"/>
      <c r="N2191" s="120" t="str">
        <f t="shared" si="137"/>
        <v>NA</v>
      </c>
      <c r="O2191" s="120"/>
      <c r="P2191"/>
      <c r="Q2191"/>
      <c r="R2191"/>
      <c r="S2191"/>
      <c r="T2191"/>
      <c r="U2191" t="s">
        <v>5027</v>
      </c>
      <c r="V2191" t="s">
        <v>5025</v>
      </c>
      <c r="W2191" t="s">
        <v>5026</v>
      </c>
      <c r="X2191" t="s">
        <v>634</v>
      </c>
      <c r="Y2191" t="s">
        <v>4355</v>
      </c>
      <c r="Z2191" t="s">
        <v>54</v>
      </c>
      <c r="AA2191"/>
      <c r="AB2191" t="s">
        <v>43565</v>
      </c>
      <c r="AC2191" t="s">
        <v>50803</v>
      </c>
      <c r="AD2191" t="s">
        <v>5028</v>
      </c>
      <c r="AE2191" t="s">
        <v>565</v>
      </c>
      <c r="AF2191" s="119" t="str">
        <f t="shared" si="138"/>
        <v>NA</v>
      </c>
      <c r="AG2191" s="119"/>
      <c r="AH2191" s="119"/>
      <c r="AI2191" s="119"/>
      <c r="AJ2191" s="119" t="str">
        <f t="shared" si="139"/>
        <v>NA</v>
      </c>
      <c r="AK2191" s="190"/>
      <c r="AL2191" s="191"/>
    </row>
    <row r="2192" spans="1:38" x14ac:dyDescent="0.25">
      <c r="A2192" t="s">
        <v>14446</v>
      </c>
      <c r="B2192" t="s">
        <v>14444</v>
      </c>
      <c r="C2192" t="s">
        <v>14445</v>
      </c>
      <c r="D2192" t="s">
        <v>675</v>
      </c>
      <c r="E2192" t="s">
        <v>14447</v>
      </c>
      <c r="F2192" t="s">
        <v>54</v>
      </c>
      <c r="G2192"/>
      <c r="H2192" t="s">
        <v>44235</v>
      </c>
      <c r="I2192" t="s">
        <v>51359</v>
      </c>
      <c r="J2192" t="s">
        <v>14446</v>
      </c>
      <c r="K2192" t="s">
        <v>565</v>
      </c>
      <c r="L2192" s="119" t="str">
        <f t="shared" si="136"/>
        <v>NA</v>
      </c>
      <c r="M2192" s="119"/>
      <c r="N2192" s="120" t="str">
        <f t="shared" si="137"/>
        <v>NA</v>
      </c>
      <c r="O2192" s="120"/>
      <c r="P2192"/>
      <c r="Q2192"/>
      <c r="R2192"/>
      <c r="S2192"/>
      <c r="T2192"/>
      <c r="U2192" t="s">
        <v>4354</v>
      </c>
      <c r="V2192" t="s">
        <v>4352</v>
      </c>
      <c r="W2192" t="s">
        <v>4353</v>
      </c>
      <c r="X2192" t="s">
        <v>634</v>
      </c>
      <c r="Y2192" t="s">
        <v>4355</v>
      </c>
      <c r="Z2192" t="s">
        <v>54</v>
      </c>
      <c r="AA2192"/>
      <c r="AB2192" t="s">
        <v>43565</v>
      </c>
      <c r="AC2192" t="s">
        <v>50803</v>
      </c>
      <c r="AD2192"/>
      <c r="AE2192" t="s">
        <v>565</v>
      </c>
      <c r="AF2192" s="119" t="str">
        <f t="shared" si="138"/>
        <v>NA</v>
      </c>
      <c r="AG2192" s="119"/>
      <c r="AH2192" s="119"/>
      <c r="AI2192" s="119"/>
      <c r="AJ2192" s="119" t="str">
        <f t="shared" si="139"/>
        <v>NA</v>
      </c>
      <c r="AK2192" s="190"/>
      <c r="AL2192" s="191"/>
    </row>
    <row r="2193" spans="1:38" x14ac:dyDescent="0.25">
      <c r="A2193" t="s">
        <v>18056</v>
      </c>
      <c r="B2193" t="s">
        <v>18054</v>
      </c>
      <c r="C2193" t="s">
        <v>18055</v>
      </c>
      <c r="D2193" t="s">
        <v>675</v>
      </c>
      <c r="E2193" t="s">
        <v>953</v>
      </c>
      <c r="F2193" t="s">
        <v>54</v>
      </c>
      <c r="G2193"/>
      <c r="H2193" t="s">
        <v>44236</v>
      </c>
      <c r="I2193" t="s">
        <v>51360</v>
      </c>
      <c r="J2193" t="s">
        <v>18057</v>
      </c>
      <c r="K2193" t="s">
        <v>565</v>
      </c>
      <c r="L2193" s="119" t="str">
        <f t="shared" si="136"/>
        <v>NA</v>
      </c>
      <c r="M2193" s="119"/>
      <c r="N2193" s="120" t="str">
        <f t="shared" si="137"/>
        <v>NA</v>
      </c>
      <c r="O2193" s="120"/>
      <c r="P2193"/>
      <c r="Q2193"/>
      <c r="R2193"/>
      <c r="S2193"/>
      <c r="T2193"/>
      <c r="U2193" t="s">
        <v>4362</v>
      </c>
      <c r="V2193" t="s">
        <v>4360</v>
      </c>
      <c r="W2193" t="s">
        <v>4361</v>
      </c>
      <c r="X2193" t="s">
        <v>634</v>
      </c>
      <c r="Y2193" t="s">
        <v>4363</v>
      </c>
      <c r="Z2193" t="s">
        <v>54</v>
      </c>
      <c r="AA2193"/>
      <c r="AB2193" t="s">
        <v>43566</v>
      </c>
      <c r="AC2193" t="s">
        <v>50804</v>
      </c>
      <c r="AD2193"/>
      <c r="AE2193" t="s">
        <v>565</v>
      </c>
      <c r="AF2193" s="119" t="str">
        <f t="shared" si="138"/>
        <v>NA</v>
      </c>
      <c r="AG2193" s="119"/>
      <c r="AH2193" s="119"/>
      <c r="AI2193" s="119"/>
      <c r="AJ2193" s="119" t="str">
        <f t="shared" si="139"/>
        <v>NA</v>
      </c>
      <c r="AK2193" s="190"/>
      <c r="AL2193" s="191"/>
    </row>
    <row r="2194" spans="1:38" x14ac:dyDescent="0.25">
      <c r="A2194" t="s">
        <v>6572</v>
      </c>
      <c r="B2194" t="s">
        <v>6570</v>
      </c>
      <c r="C2194" t="s">
        <v>6571</v>
      </c>
      <c r="D2194" t="s">
        <v>675</v>
      </c>
      <c r="E2194" t="s">
        <v>953</v>
      </c>
      <c r="F2194" t="s">
        <v>54</v>
      </c>
      <c r="G2194"/>
      <c r="H2194" t="s">
        <v>44237</v>
      </c>
      <c r="I2194" t="s">
        <v>51360</v>
      </c>
      <c r="J2194" t="s">
        <v>6573</v>
      </c>
      <c r="K2194" t="s">
        <v>105</v>
      </c>
      <c r="L2194" s="119" t="str">
        <f t="shared" si="136"/>
        <v>NA</v>
      </c>
      <c r="M2194" s="119"/>
      <c r="N2194" s="120" t="str">
        <f t="shared" si="137"/>
        <v>NA</v>
      </c>
      <c r="O2194" s="120"/>
      <c r="P2194"/>
      <c r="Q2194"/>
      <c r="R2194"/>
      <c r="S2194"/>
      <c r="T2194"/>
      <c r="U2194" t="s">
        <v>5283</v>
      </c>
      <c r="V2194" t="s">
        <v>5281</v>
      </c>
      <c r="W2194" t="s">
        <v>5282</v>
      </c>
      <c r="X2194" t="s">
        <v>634</v>
      </c>
      <c r="Y2194" t="s">
        <v>5284</v>
      </c>
      <c r="Z2194" t="s">
        <v>54</v>
      </c>
      <c r="AA2194"/>
      <c r="AB2194" t="s">
        <v>43567</v>
      </c>
      <c r="AC2194" t="s">
        <v>50805</v>
      </c>
      <c r="AD2194"/>
      <c r="AE2194" t="s">
        <v>565</v>
      </c>
      <c r="AF2194" s="119" t="str">
        <f t="shared" si="138"/>
        <v>NA</v>
      </c>
      <c r="AG2194" s="119"/>
      <c r="AH2194" s="119"/>
      <c r="AI2194" s="119"/>
      <c r="AJ2194" s="119" t="str">
        <f t="shared" si="139"/>
        <v>NA</v>
      </c>
      <c r="AK2194" s="190"/>
      <c r="AL2194" s="191"/>
    </row>
    <row r="2195" spans="1:38" x14ac:dyDescent="0.25">
      <c r="A2195" t="s">
        <v>7587</v>
      </c>
      <c r="B2195" t="s">
        <v>7585</v>
      </c>
      <c r="C2195" t="s">
        <v>7586</v>
      </c>
      <c r="D2195" t="s">
        <v>675</v>
      </c>
      <c r="E2195" t="s">
        <v>953</v>
      </c>
      <c r="F2195" t="s">
        <v>54</v>
      </c>
      <c r="G2195"/>
      <c r="H2195" t="s">
        <v>44237</v>
      </c>
      <c r="I2195" t="s">
        <v>51360</v>
      </c>
      <c r="J2195" t="s">
        <v>7588</v>
      </c>
      <c r="K2195" t="s">
        <v>105</v>
      </c>
      <c r="L2195" s="119" t="str">
        <f t="shared" si="136"/>
        <v>NA</v>
      </c>
      <c r="M2195" s="119"/>
      <c r="N2195" s="120" t="str">
        <f t="shared" si="137"/>
        <v>NA</v>
      </c>
      <c r="O2195" s="120"/>
      <c r="P2195"/>
      <c r="Q2195"/>
      <c r="R2195"/>
      <c r="S2195"/>
      <c r="T2195"/>
      <c r="U2195" t="s">
        <v>5171</v>
      </c>
      <c r="V2195" t="s">
        <v>5169</v>
      </c>
      <c r="W2195" t="s">
        <v>5170</v>
      </c>
      <c r="X2195" t="s">
        <v>634</v>
      </c>
      <c r="Y2195" t="s">
        <v>5172</v>
      </c>
      <c r="Z2195" t="s">
        <v>54</v>
      </c>
      <c r="AA2195"/>
      <c r="AB2195" t="s">
        <v>43568</v>
      </c>
      <c r="AC2195" t="s">
        <v>50806</v>
      </c>
      <c r="AD2195" t="s">
        <v>5171</v>
      </c>
      <c r="AE2195" t="s">
        <v>565</v>
      </c>
      <c r="AF2195" s="119" t="str">
        <f t="shared" si="138"/>
        <v>NA</v>
      </c>
      <c r="AG2195" s="119"/>
      <c r="AH2195" s="119"/>
      <c r="AI2195" s="119"/>
      <c r="AJ2195" s="119" t="str">
        <f t="shared" si="139"/>
        <v>NA</v>
      </c>
      <c r="AK2195" s="190"/>
      <c r="AL2195" s="191"/>
    </row>
    <row r="2196" spans="1:38" x14ac:dyDescent="0.25">
      <c r="A2196" t="s">
        <v>22446</v>
      </c>
      <c r="B2196" t="s">
        <v>22444</v>
      </c>
      <c r="C2196" t="s">
        <v>22445</v>
      </c>
      <c r="D2196" t="s">
        <v>675</v>
      </c>
      <c r="E2196" t="s">
        <v>953</v>
      </c>
      <c r="F2196" t="s">
        <v>54</v>
      </c>
      <c r="G2196"/>
      <c r="H2196" t="s">
        <v>44238</v>
      </c>
      <c r="I2196" t="s">
        <v>51360</v>
      </c>
      <c r="J2196" t="s">
        <v>22447</v>
      </c>
      <c r="K2196" t="s">
        <v>105</v>
      </c>
      <c r="L2196" s="119" t="str">
        <f t="shared" si="136"/>
        <v>NA</v>
      </c>
      <c r="M2196" s="119"/>
      <c r="N2196" s="120" t="str">
        <f t="shared" si="137"/>
        <v>NA</v>
      </c>
      <c r="O2196" s="120"/>
      <c r="P2196"/>
      <c r="Q2196"/>
      <c r="R2196"/>
      <c r="S2196"/>
      <c r="T2196"/>
      <c r="U2196" t="s">
        <v>4166</v>
      </c>
      <c r="V2196" t="s">
        <v>4838</v>
      </c>
      <c r="W2196" t="s">
        <v>4839</v>
      </c>
      <c r="X2196" t="s">
        <v>634</v>
      </c>
      <c r="Y2196" t="s">
        <v>4840</v>
      </c>
      <c r="Z2196" t="s">
        <v>54</v>
      </c>
      <c r="AA2196"/>
      <c r="AB2196" t="s">
        <v>43569</v>
      </c>
      <c r="AC2196" t="s">
        <v>50807</v>
      </c>
      <c r="AD2196" t="s">
        <v>4166</v>
      </c>
      <c r="AE2196" t="s">
        <v>565</v>
      </c>
      <c r="AF2196" s="119" t="str">
        <f t="shared" si="138"/>
        <v>NA</v>
      </c>
      <c r="AG2196" s="119"/>
      <c r="AH2196" s="119"/>
      <c r="AI2196" s="119"/>
      <c r="AJ2196" s="119" t="str">
        <f t="shared" si="139"/>
        <v>NA</v>
      </c>
      <c r="AK2196" s="190"/>
      <c r="AL2196" s="191"/>
    </row>
    <row r="2197" spans="1:38" x14ac:dyDescent="0.25">
      <c r="A2197" t="s">
        <v>22664</v>
      </c>
      <c r="B2197" t="s">
        <v>22663</v>
      </c>
      <c r="C2197" t="s">
        <v>22650</v>
      </c>
      <c r="D2197" t="s">
        <v>675</v>
      </c>
      <c r="E2197" t="s">
        <v>1401</v>
      </c>
      <c r="F2197" t="s">
        <v>54</v>
      </c>
      <c r="G2197"/>
      <c r="H2197" t="s">
        <v>44239</v>
      </c>
      <c r="I2197" t="s">
        <v>51361</v>
      </c>
      <c r="J2197" t="s">
        <v>22664</v>
      </c>
      <c r="K2197" t="s">
        <v>565</v>
      </c>
      <c r="L2197" s="119" t="str">
        <f t="shared" si="136"/>
        <v>NA</v>
      </c>
      <c r="M2197" s="119"/>
      <c r="N2197" s="120" t="str">
        <f t="shared" si="137"/>
        <v>NA</v>
      </c>
      <c r="O2197" s="120"/>
      <c r="P2197"/>
      <c r="Q2197"/>
      <c r="R2197"/>
      <c r="S2197"/>
      <c r="T2197"/>
      <c r="U2197" t="s">
        <v>4719</v>
      </c>
      <c r="V2197" t="s">
        <v>4718</v>
      </c>
      <c r="W2197" t="s">
        <v>3975</v>
      </c>
      <c r="X2197" t="s">
        <v>634</v>
      </c>
      <c r="Y2197" t="s">
        <v>4720</v>
      </c>
      <c r="Z2197" t="s">
        <v>54</v>
      </c>
      <c r="AA2197"/>
      <c r="AB2197" t="s">
        <v>43570</v>
      </c>
      <c r="AC2197" t="s">
        <v>50808</v>
      </c>
      <c r="AD2197"/>
      <c r="AE2197" t="s">
        <v>565</v>
      </c>
      <c r="AF2197" s="119" t="str">
        <f t="shared" si="138"/>
        <v>NA</v>
      </c>
      <c r="AG2197" s="119"/>
      <c r="AH2197" s="119"/>
      <c r="AI2197" s="119"/>
      <c r="AJ2197" s="119" t="str">
        <f t="shared" si="139"/>
        <v>NA</v>
      </c>
      <c r="AK2197" s="190"/>
      <c r="AL2197" s="191"/>
    </row>
    <row r="2198" spans="1:38" x14ac:dyDescent="0.25">
      <c r="A2198" t="s">
        <v>14688</v>
      </c>
      <c r="B2198" t="s">
        <v>14686</v>
      </c>
      <c r="C2198" t="s">
        <v>14687</v>
      </c>
      <c r="D2198" t="s">
        <v>675</v>
      </c>
      <c r="E2198" t="s">
        <v>1401</v>
      </c>
      <c r="F2198" t="s">
        <v>54</v>
      </c>
      <c r="G2198"/>
      <c r="H2198" t="s">
        <v>44240</v>
      </c>
      <c r="I2198" t="s">
        <v>51361</v>
      </c>
      <c r="J2198" t="s">
        <v>14688</v>
      </c>
      <c r="K2198" t="s">
        <v>565</v>
      </c>
      <c r="L2198" s="119" t="str">
        <f t="shared" si="136"/>
        <v>NA</v>
      </c>
      <c r="M2198" s="119"/>
      <c r="N2198" s="120" t="str">
        <f t="shared" si="137"/>
        <v>NA</v>
      </c>
      <c r="O2198" s="120"/>
      <c r="P2198"/>
      <c r="Q2198"/>
      <c r="R2198"/>
      <c r="S2198"/>
      <c r="T2198"/>
      <c r="U2198" t="s">
        <v>5266</v>
      </c>
      <c r="V2198" t="s">
        <v>5264</v>
      </c>
      <c r="W2198" t="s">
        <v>5265</v>
      </c>
      <c r="X2198" t="s">
        <v>634</v>
      </c>
      <c r="Y2198" t="s">
        <v>5267</v>
      </c>
      <c r="Z2198" t="s">
        <v>54</v>
      </c>
      <c r="AA2198"/>
      <c r="AB2198" t="s">
        <v>43571</v>
      </c>
      <c r="AC2198" t="s">
        <v>50809</v>
      </c>
      <c r="AD2198" t="s">
        <v>5266</v>
      </c>
      <c r="AE2198" t="s">
        <v>565</v>
      </c>
      <c r="AF2198" s="119" t="str">
        <f t="shared" si="138"/>
        <v>NA</v>
      </c>
      <c r="AG2198" s="119"/>
      <c r="AH2198" s="119"/>
      <c r="AI2198" s="119"/>
      <c r="AJ2198" s="119" t="str">
        <f t="shared" si="139"/>
        <v>NA</v>
      </c>
      <c r="AK2198" s="190"/>
      <c r="AL2198" s="191"/>
    </row>
    <row r="2199" spans="1:38" x14ac:dyDescent="0.25">
      <c r="A2199" t="s">
        <v>14757</v>
      </c>
      <c r="B2199" t="s">
        <v>14755</v>
      </c>
      <c r="C2199" t="s">
        <v>14756</v>
      </c>
      <c r="D2199" t="s">
        <v>675</v>
      </c>
      <c r="E2199" t="s">
        <v>14758</v>
      </c>
      <c r="F2199" t="s">
        <v>54</v>
      </c>
      <c r="G2199"/>
      <c r="H2199" t="s">
        <v>44241</v>
      </c>
      <c r="I2199" t="s">
        <v>51362</v>
      </c>
      <c r="J2199" t="s">
        <v>14759</v>
      </c>
      <c r="K2199" t="s">
        <v>105</v>
      </c>
      <c r="L2199" s="119" t="str">
        <f t="shared" si="136"/>
        <v>NA</v>
      </c>
      <c r="M2199" s="119"/>
      <c r="N2199" s="120" t="str">
        <f t="shared" si="137"/>
        <v>NA</v>
      </c>
      <c r="O2199" s="120"/>
      <c r="P2199"/>
      <c r="Q2199"/>
      <c r="R2199"/>
      <c r="S2199"/>
      <c r="T2199"/>
      <c r="U2199" t="s">
        <v>5175</v>
      </c>
      <c r="V2199" t="s">
        <v>5173</v>
      </c>
      <c r="W2199" t="s">
        <v>5174</v>
      </c>
      <c r="X2199" t="s">
        <v>634</v>
      </c>
      <c r="Y2199" t="s">
        <v>5176</v>
      </c>
      <c r="Z2199" t="s">
        <v>54</v>
      </c>
      <c r="AA2199"/>
      <c r="AB2199" t="s">
        <v>43572</v>
      </c>
      <c r="AC2199" t="s">
        <v>50810</v>
      </c>
      <c r="AD2199"/>
      <c r="AE2199" t="s">
        <v>565</v>
      </c>
      <c r="AF2199" s="119" t="str">
        <f t="shared" si="138"/>
        <v>NA</v>
      </c>
      <c r="AG2199" s="119"/>
      <c r="AH2199" s="119"/>
      <c r="AI2199" s="119"/>
      <c r="AJ2199" s="119" t="str">
        <f t="shared" si="139"/>
        <v>NA</v>
      </c>
      <c r="AK2199" s="190"/>
      <c r="AL2199" s="191"/>
    </row>
    <row r="2200" spans="1:38" x14ac:dyDescent="0.25">
      <c r="A2200" t="s">
        <v>10761</v>
      </c>
      <c r="B2200" t="s">
        <v>10760</v>
      </c>
      <c r="C2200" t="s">
        <v>4789</v>
      </c>
      <c r="D2200" t="s">
        <v>675</v>
      </c>
      <c r="E2200" t="s">
        <v>3876</v>
      </c>
      <c r="F2200" t="s">
        <v>54</v>
      </c>
      <c r="G2200"/>
      <c r="H2200" t="s">
        <v>44242</v>
      </c>
      <c r="I2200" t="s">
        <v>51363</v>
      </c>
      <c r="J2200" t="s">
        <v>10761</v>
      </c>
      <c r="K2200" t="s">
        <v>565</v>
      </c>
      <c r="L2200" s="119" t="str">
        <f t="shared" si="136"/>
        <v>NA</v>
      </c>
      <c r="M2200" s="119"/>
      <c r="N2200" s="120" t="str">
        <f t="shared" si="137"/>
        <v>NA</v>
      </c>
      <c r="O2200" s="120"/>
      <c r="P2200"/>
      <c r="Q2200"/>
      <c r="R2200"/>
      <c r="S2200"/>
      <c r="T2200"/>
      <c r="U2200" t="s">
        <v>3986</v>
      </c>
      <c r="V2200" t="s">
        <v>3984</v>
      </c>
      <c r="W2200" t="s">
        <v>3985</v>
      </c>
      <c r="X2200" t="s">
        <v>634</v>
      </c>
      <c r="Y2200" t="s">
        <v>866</v>
      </c>
      <c r="Z2200" t="s">
        <v>54</v>
      </c>
      <c r="AA2200"/>
      <c r="AB2200" t="s">
        <v>43573</v>
      </c>
      <c r="AC2200" t="s">
        <v>50811</v>
      </c>
      <c r="AD2200"/>
      <c r="AE2200" t="s">
        <v>565</v>
      </c>
      <c r="AF2200" s="119" t="str">
        <f t="shared" si="138"/>
        <v>NA</v>
      </c>
      <c r="AG2200" s="119"/>
      <c r="AH2200" s="119"/>
      <c r="AI2200" s="119"/>
      <c r="AJ2200" s="119" t="str">
        <f t="shared" si="139"/>
        <v>NA</v>
      </c>
      <c r="AK2200" s="190"/>
      <c r="AL2200" s="191"/>
    </row>
    <row r="2201" spans="1:38" x14ac:dyDescent="0.25">
      <c r="A2201" t="s">
        <v>15548</v>
      </c>
      <c r="B2201" t="s">
        <v>15546</v>
      </c>
      <c r="C2201" t="s">
        <v>15547</v>
      </c>
      <c r="D2201" t="s">
        <v>675</v>
      </c>
      <c r="E2201" t="s">
        <v>3876</v>
      </c>
      <c r="F2201" t="s">
        <v>54</v>
      </c>
      <c r="G2201"/>
      <c r="H2201" t="s">
        <v>44243</v>
      </c>
      <c r="I2201" t="s">
        <v>51363</v>
      </c>
      <c r="J2201" t="s">
        <v>15548</v>
      </c>
      <c r="K2201" t="s">
        <v>565</v>
      </c>
      <c r="L2201" s="119" t="str">
        <f t="shared" si="136"/>
        <v>NA</v>
      </c>
      <c r="M2201" s="119"/>
      <c r="N2201" s="120" t="str">
        <f t="shared" si="137"/>
        <v>NA</v>
      </c>
      <c r="O2201" s="120"/>
      <c r="P2201"/>
      <c r="Q2201"/>
      <c r="R2201"/>
      <c r="S2201"/>
      <c r="T2201"/>
      <c r="U2201" t="s">
        <v>4751</v>
      </c>
      <c r="V2201" t="s">
        <v>4749</v>
      </c>
      <c r="W2201" t="s">
        <v>4750</v>
      </c>
      <c r="X2201" t="s">
        <v>634</v>
      </c>
      <c r="Y2201" t="s">
        <v>866</v>
      </c>
      <c r="Z2201" t="s">
        <v>54</v>
      </c>
      <c r="AA2201"/>
      <c r="AB2201" t="s">
        <v>43573</v>
      </c>
      <c r="AC2201" t="s">
        <v>50811</v>
      </c>
      <c r="AD2201" t="s">
        <v>4752</v>
      </c>
      <c r="AE2201" t="s">
        <v>565</v>
      </c>
      <c r="AF2201" s="119" t="str">
        <f t="shared" si="138"/>
        <v>NA</v>
      </c>
      <c r="AG2201" s="119"/>
      <c r="AH2201" s="119"/>
      <c r="AI2201" s="119"/>
      <c r="AJ2201" s="119" t="str">
        <f t="shared" si="139"/>
        <v>NA</v>
      </c>
      <c r="AK2201" s="190"/>
      <c r="AL2201" s="191"/>
    </row>
    <row r="2202" spans="1:38" x14ac:dyDescent="0.25">
      <c r="A2202" t="s">
        <v>18303</v>
      </c>
      <c r="B2202" t="s">
        <v>18301</v>
      </c>
      <c r="C2202" t="s">
        <v>18302</v>
      </c>
      <c r="D2202" t="s">
        <v>675</v>
      </c>
      <c r="E2202" t="s">
        <v>18304</v>
      </c>
      <c r="F2202" t="s">
        <v>54</v>
      </c>
      <c r="G2202"/>
      <c r="H2202" t="s">
        <v>44244</v>
      </c>
      <c r="I2202" t="s">
        <v>51364</v>
      </c>
      <c r="J2202" t="s">
        <v>18305</v>
      </c>
      <c r="K2202" t="s">
        <v>565</v>
      </c>
      <c r="L2202" s="119" t="str">
        <f t="shared" si="136"/>
        <v>NA</v>
      </c>
      <c r="M2202" s="119"/>
      <c r="N2202" s="120" t="str">
        <f t="shared" si="137"/>
        <v>NA</v>
      </c>
      <c r="O2202" s="120"/>
      <c r="P2202"/>
      <c r="Q2202"/>
      <c r="R2202"/>
      <c r="S2202"/>
      <c r="T2202"/>
      <c r="U2202" t="s">
        <v>4563</v>
      </c>
      <c r="V2202" t="s">
        <v>4562</v>
      </c>
      <c r="W2202" t="s">
        <v>4435</v>
      </c>
      <c r="X2202" t="s">
        <v>634</v>
      </c>
      <c r="Y2202" t="s">
        <v>414</v>
      </c>
      <c r="Z2202" t="s">
        <v>54</v>
      </c>
      <c r="AA2202"/>
      <c r="AB2202" t="s">
        <v>43574</v>
      </c>
      <c r="AC2202" t="s">
        <v>50812</v>
      </c>
      <c r="AD2202"/>
      <c r="AE2202" t="s">
        <v>565</v>
      </c>
      <c r="AF2202" s="119" t="str">
        <f t="shared" si="138"/>
        <v>NA</v>
      </c>
      <c r="AG2202" s="119"/>
      <c r="AH2202" s="119"/>
      <c r="AI2202" s="119"/>
      <c r="AJ2202" s="119" t="str">
        <f t="shared" si="139"/>
        <v>NA</v>
      </c>
      <c r="AK2202" s="190"/>
      <c r="AL2202" s="191"/>
    </row>
    <row r="2203" spans="1:38" x14ac:dyDescent="0.25">
      <c r="A2203" t="s">
        <v>16136</v>
      </c>
      <c r="B2203" t="s">
        <v>16134</v>
      </c>
      <c r="C2203" t="s">
        <v>16135</v>
      </c>
      <c r="D2203" t="s">
        <v>675</v>
      </c>
      <c r="E2203" t="s">
        <v>16137</v>
      </c>
      <c r="F2203" t="s">
        <v>54</v>
      </c>
      <c r="G2203"/>
      <c r="H2203" t="s">
        <v>44245</v>
      </c>
      <c r="I2203" t="s">
        <v>51365</v>
      </c>
      <c r="J2203" t="s">
        <v>16136</v>
      </c>
      <c r="K2203" t="s">
        <v>565</v>
      </c>
      <c r="L2203" s="119" t="str">
        <f t="shared" si="136"/>
        <v>NA</v>
      </c>
      <c r="M2203" s="119"/>
      <c r="N2203" s="120" t="str">
        <f t="shared" si="137"/>
        <v>NA</v>
      </c>
      <c r="O2203" s="120"/>
      <c r="P2203"/>
      <c r="Q2203"/>
      <c r="R2203"/>
      <c r="S2203"/>
      <c r="T2203"/>
      <c r="U2203" t="s">
        <v>4701</v>
      </c>
      <c r="V2203" t="s">
        <v>4699</v>
      </c>
      <c r="W2203" t="s">
        <v>4700</v>
      </c>
      <c r="X2203" t="s">
        <v>634</v>
      </c>
      <c r="Y2203" t="s">
        <v>4702</v>
      </c>
      <c r="Z2203" t="s">
        <v>54</v>
      </c>
      <c r="AA2203"/>
      <c r="AB2203" t="s">
        <v>43575</v>
      </c>
      <c r="AC2203" t="s">
        <v>50813</v>
      </c>
      <c r="AD2203"/>
      <c r="AE2203" t="s">
        <v>565</v>
      </c>
      <c r="AF2203" s="119" t="str">
        <f t="shared" si="138"/>
        <v>NA</v>
      </c>
      <c r="AG2203" s="119"/>
      <c r="AH2203" s="119"/>
      <c r="AI2203" s="119"/>
      <c r="AJ2203" s="119" t="str">
        <f t="shared" si="139"/>
        <v>NA</v>
      </c>
      <c r="AK2203" s="190"/>
      <c r="AL2203" s="191"/>
    </row>
    <row r="2204" spans="1:38" x14ac:dyDescent="0.25">
      <c r="A2204" t="s">
        <v>15093</v>
      </c>
      <c r="B2204" t="s">
        <v>15091</v>
      </c>
      <c r="C2204" t="s">
        <v>15092</v>
      </c>
      <c r="D2204" t="s">
        <v>675</v>
      </c>
      <c r="E2204" t="s">
        <v>12460</v>
      </c>
      <c r="F2204" t="s">
        <v>54</v>
      </c>
      <c r="G2204"/>
      <c r="H2204" t="s">
        <v>44246</v>
      </c>
      <c r="I2204" t="s">
        <v>51366</v>
      </c>
      <c r="J2204" t="s">
        <v>15094</v>
      </c>
      <c r="K2204" t="s">
        <v>565</v>
      </c>
      <c r="L2204" s="119" t="str">
        <f t="shared" si="136"/>
        <v>NA</v>
      </c>
      <c r="M2204" s="119"/>
      <c r="N2204" s="120" t="str">
        <f t="shared" si="137"/>
        <v>NA</v>
      </c>
      <c r="O2204" s="120"/>
      <c r="P2204"/>
      <c r="Q2204"/>
      <c r="R2204"/>
      <c r="S2204"/>
      <c r="T2204"/>
      <c r="U2204" t="s">
        <v>4712</v>
      </c>
      <c r="V2204" t="s">
        <v>4710</v>
      </c>
      <c r="W2204" t="s">
        <v>4711</v>
      </c>
      <c r="X2204" t="s">
        <v>634</v>
      </c>
      <c r="Y2204" t="s">
        <v>4713</v>
      </c>
      <c r="Z2204" t="s">
        <v>54</v>
      </c>
      <c r="AA2204"/>
      <c r="AB2204" t="s">
        <v>43576</v>
      </c>
      <c r="AC2204" t="s">
        <v>50814</v>
      </c>
      <c r="AD2204" t="s">
        <v>4712</v>
      </c>
      <c r="AE2204" t="s">
        <v>565</v>
      </c>
      <c r="AF2204" s="119" t="str">
        <f t="shared" si="138"/>
        <v>NA</v>
      </c>
      <c r="AG2204" s="119"/>
      <c r="AH2204" s="119"/>
      <c r="AI2204" s="119"/>
      <c r="AJ2204" s="119" t="str">
        <f t="shared" si="139"/>
        <v>NA</v>
      </c>
      <c r="AK2204" s="190"/>
      <c r="AL2204" s="191"/>
    </row>
    <row r="2205" spans="1:38" x14ac:dyDescent="0.25">
      <c r="A2205" t="s">
        <v>12459</v>
      </c>
      <c r="B2205" t="s">
        <v>12457</v>
      </c>
      <c r="C2205" t="s">
        <v>12458</v>
      </c>
      <c r="D2205" t="s">
        <v>675</v>
      </c>
      <c r="E2205" t="s">
        <v>12460</v>
      </c>
      <c r="F2205" t="s">
        <v>54</v>
      </c>
      <c r="G2205"/>
      <c r="H2205" t="s">
        <v>44246</v>
      </c>
      <c r="I2205" t="s">
        <v>51366</v>
      </c>
      <c r="J2205"/>
      <c r="K2205" t="s">
        <v>105</v>
      </c>
      <c r="L2205" s="119" t="str">
        <f t="shared" si="136"/>
        <v>NA</v>
      </c>
      <c r="M2205" s="119"/>
      <c r="N2205" s="120" t="str">
        <f t="shared" si="137"/>
        <v>NA</v>
      </c>
      <c r="O2205" s="120"/>
      <c r="P2205"/>
      <c r="Q2205"/>
      <c r="R2205"/>
      <c r="S2205"/>
      <c r="T2205"/>
      <c r="U2205" t="s">
        <v>5429</v>
      </c>
      <c r="V2205" t="s">
        <v>5428</v>
      </c>
      <c r="W2205" t="s">
        <v>682</v>
      </c>
      <c r="X2205" t="s">
        <v>634</v>
      </c>
      <c r="Y2205" t="s">
        <v>5426</v>
      </c>
      <c r="Z2205" t="s">
        <v>54</v>
      </c>
      <c r="AA2205"/>
      <c r="AB2205" t="s">
        <v>43577</v>
      </c>
      <c r="AC2205" t="s">
        <v>50815</v>
      </c>
      <c r="AD2205" t="s">
        <v>5430</v>
      </c>
      <c r="AE2205" t="s">
        <v>565</v>
      </c>
      <c r="AF2205" s="119" t="str">
        <f t="shared" si="138"/>
        <v>NA</v>
      </c>
      <c r="AG2205" s="119"/>
      <c r="AH2205" s="119"/>
      <c r="AI2205" s="119"/>
      <c r="AJ2205" s="119" t="str">
        <f t="shared" si="139"/>
        <v>NA</v>
      </c>
      <c r="AK2205" s="190"/>
      <c r="AL2205" s="191"/>
    </row>
    <row r="2206" spans="1:38" x14ac:dyDescent="0.25">
      <c r="A2206" t="s">
        <v>21925</v>
      </c>
      <c r="B2206" t="s">
        <v>21923</v>
      </c>
      <c r="C2206" t="s">
        <v>21924</v>
      </c>
      <c r="D2206" t="s">
        <v>675</v>
      </c>
      <c r="E2206" t="s">
        <v>512</v>
      </c>
      <c r="F2206" t="s">
        <v>54</v>
      </c>
      <c r="G2206"/>
      <c r="H2206" t="s">
        <v>44247</v>
      </c>
      <c r="I2206" t="s">
        <v>51367</v>
      </c>
      <c r="J2206" t="s">
        <v>21926</v>
      </c>
      <c r="K2206" t="s">
        <v>105</v>
      </c>
      <c r="L2206" s="119" t="str">
        <f t="shared" si="136"/>
        <v>NA</v>
      </c>
      <c r="M2206" s="119"/>
      <c r="N2206" s="120" t="str">
        <f t="shared" si="137"/>
        <v>NA</v>
      </c>
      <c r="O2206" s="120"/>
      <c r="P2206"/>
      <c r="Q2206"/>
      <c r="R2206"/>
      <c r="S2206"/>
      <c r="T2206"/>
      <c r="U2206" t="s">
        <v>5425</v>
      </c>
      <c r="V2206" t="s">
        <v>5424</v>
      </c>
      <c r="W2206" t="s">
        <v>682</v>
      </c>
      <c r="X2206" t="s">
        <v>634</v>
      </c>
      <c r="Y2206" t="s">
        <v>5426</v>
      </c>
      <c r="Z2206" t="s">
        <v>54</v>
      </c>
      <c r="AA2206"/>
      <c r="AB2206" t="s">
        <v>43577</v>
      </c>
      <c r="AC2206" t="s">
        <v>50815</v>
      </c>
      <c r="AD2206" t="s">
        <v>5427</v>
      </c>
      <c r="AE2206" t="s">
        <v>565</v>
      </c>
      <c r="AF2206" s="119" t="str">
        <f t="shared" si="138"/>
        <v>NA</v>
      </c>
      <c r="AG2206" s="119"/>
      <c r="AH2206" s="119"/>
      <c r="AI2206" s="119"/>
      <c r="AJ2206" s="119" t="str">
        <f t="shared" si="139"/>
        <v>NA</v>
      </c>
      <c r="AK2206" s="190"/>
      <c r="AL2206" s="191"/>
    </row>
    <row r="2207" spans="1:38" x14ac:dyDescent="0.25">
      <c r="A2207" t="s">
        <v>12569</v>
      </c>
      <c r="B2207" t="s">
        <v>12567</v>
      </c>
      <c r="C2207" t="s">
        <v>12568</v>
      </c>
      <c r="D2207" t="s">
        <v>675</v>
      </c>
      <c r="E2207" t="s">
        <v>512</v>
      </c>
      <c r="F2207" t="s">
        <v>54</v>
      </c>
      <c r="G2207"/>
      <c r="H2207" t="s">
        <v>44247</v>
      </c>
      <c r="I2207" t="s">
        <v>51367</v>
      </c>
      <c r="J2207" t="s">
        <v>12570</v>
      </c>
      <c r="K2207" t="s">
        <v>105</v>
      </c>
      <c r="L2207" s="119" t="str">
        <f t="shared" si="136"/>
        <v>NA</v>
      </c>
      <c r="M2207" s="119"/>
      <c r="N2207" s="120" t="str">
        <f t="shared" si="137"/>
        <v>NA</v>
      </c>
      <c r="O2207" s="120"/>
      <c r="P2207"/>
      <c r="Q2207"/>
      <c r="R2207"/>
      <c r="S2207"/>
      <c r="T2207"/>
      <c r="U2207" t="s">
        <v>4436</v>
      </c>
      <c r="V2207" t="s">
        <v>4434</v>
      </c>
      <c r="W2207" t="s">
        <v>4435</v>
      </c>
      <c r="X2207" t="s">
        <v>634</v>
      </c>
      <c r="Y2207" t="s">
        <v>4437</v>
      </c>
      <c r="Z2207" t="s">
        <v>54</v>
      </c>
      <c r="AA2207"/>
      <c r="AB2207" t="s">
        <v>43578</v>
      </c>
      <c r="AC2207" t="s">
        <v>50816</v>
      </c>
      <c r="AD2207" t="s">
        <v>4438</v>
      </c>
      <c r="AE2207" t="s">
        <v>565</v>
      </c>
      <c r="AF2207" s="119" t="str">
        <f t="shared" si="138"/>
        <v>NA</v>
      </c>
      <c r="AG2207" s="119"/>
      <c r="AH2207" s="119"/>
      <c r="AI2207" s="119"/>
      <c r="AJ2207" s="119" t="str">
        <f t="shared" si="139"/>
        <v>NA</v>
      </c>
      <c r="AK2207" s="190"/>
      <c r="AL2207" s="191"/>
    </row>
    <row r="2208" spans="1:38" x14ac:dyDescent="0.25">
      <c r="A2208" t="s">
        <v>6933</v>
      </c>
      <c r="B2208" t="s">
        <v>6931</v>
      </c>
      <c r="C2208" t="s">
        <v>6932</v>
      </c>
      <c r="D2208" t="s">
        <v>675</v>
      </c>
      <c r="E2208" t="s">
        <v>512</v>
      </c>
      <c r="F2208" t="s">
        <v>54</v>
      </c>
      <c r="G2208"/>
      <c r="H2208" t="s">
        <v>44247</v>
      </c>
      <c r="I2208" t="s">
        <v>51367</v>
      </c>
      <c r="J2208" t="s">
        <v>6934</v>
      </c>
      <c r="K2208" t="s">
        <v>105</v>
      </c>
      <c r="L2208" s="119" t="str">
        <f t="shared" si="136"/>
        <v>NA</v>
      </c>
      <c r="M2208" s="119"/>
      <c r="N2208" s="120" t="str">
        <f t="shared" si="137"/>
        <v>NA</v>
      </c>
      <c r="O2208" s="120"/>
      <c r="P2208"/>
      <c r="Q2208"/>
      <c r="R2208"/>
      <c r="S2208"/>
      <c r="T2208"/>
      <c r="U2208" t="s">
        <v>5079</v>
      </c>
      <c r="V2208" t="s">
        <v>5078</v>
      </c>
      <c r="W2208" t="s">
        <v>643</v>
      </c>
      <c r="X2208" t="s">
        <v>634</v>
      </c>
      <c r="Y2208" t="s">
        <v>5080</v>
      </c>
      <c r="Z2208" t="s">
        <v>54</v>
      </c>
      <c r="AA2208"/>
      <c r="AB2208" t="s">
        <v>43579</v>
      </c>
      <c r="AC2208" t="s">
        <v>50817</v>
      </c>
      <c r="AD2208" t="s">
        <v>5079</v>
      </c>
      <c r="AE2208" t="s">
        <v>565</v>
      </c>
      <c r="AF2208" s="119" t="str">
        <f t="shared" si="138"/>
        <v>NA</v>
      </c>
      <c r="AG2208" s="119"/>
      <c r="AH2208" s="119"/>
      <c r="AI2208" s="119"/>
      <c r="AJ2208" s="119" t="str">
        <f t="shared" si="139"/>
        <v>NA</v>
      </c>
      <c r="AK2208" s="190"/>
      <c r="AL2208" s="191"/>
    </row>
    <row r="2209" spans="1:38" x14ac:dyDescent="0.25">
      <c r="A2209" t="s">
        <v>11179</v>
      </c>
      <c r="B2209" t="s">
        <v>11177</v>
      </c>
      <c r="C2209" t="s">
        <v>11178</v>
      </c>
      <c r="D2209" t="s">
        <v>675</v>
      </c>
      <c r="E2209" t="s">
        <v>512</v>
      </c>
      <c r="F2209" t="s">
        <v>54</v>
      </c>
      <c r="G2209"/>
      <c r="H2209" t="s">
        <v>44247</v>
      </c>
      <c r="I2209" t="s">
        <v>51367</v>
      </c>
      <c r="J2209" t="s">
        <v>11180</v>
      </c>
      <c r="K2209" t="s">
        <v>105</v>
      </c>
      <c r="L2209" s="119" t="str">
        <f t="shared" si="136"/>
        <v>NA</v>
      </c>
      <c r="M2209" s="119"/>
      <c r="N2209" s="120" t="str">
        <f t="shared" si="137"/>
        <v>NA</v>
      </c>
      <c r="O2209" s="120"/>
      <c r="P2209"/>
      <c r="Q2209"/>
      <c r="R2209"/>
      <c r="S2209"/>
      <c r="T2209"/>
      <c r="U2209" t="s">
        <v>4375</v>
      </c>
      <c r="V2209" t="s">
        <v>4373</v>
      </c>
      <c r="W2209" t="s">
        <v>4374</v>
      </c>
      <c r="X2209" t="s">
        <v>634</v>
      </c>
      <c r="Y2209" t="s">
        <v>391</v>
      </c>
      <c r="Z2209" t="s">
        <v>54</v>
      </c>
      <c r="AA2209"/>
      <c r="AB2209" t="s">
        <v>43580</v>
      </c>
      <c r="AC2209" t="s">
        <v>50818</v>
      </c>
      <c r="AD2209" t="s">
        <v>4376</v>
      </c>
      <c r="AE2209" t="s">
        <v>565</v>
      </c>
      <c r="AF2209" s="119" t="str">
        <f t="shared" si="138"/>
        <v>NA</v>
      </c>
      <c r="AG2209" s="119"/>
      <c r="AH2209" s="119"/>
      <c r="AI2209" s="119"/>
      <c r="AJ2209" s="119" t="str">
        <f t="shared" si="139"/>
        <v>NA</v>
      </c>
      <c r="AK2209" s="190"/>
      <c r="AL2209" s="191"/>
    </row>
    <row r="2210" spans="1:38" x14ac:dyDescent="0.25">
      <c r="A2210" t="s">
        <v>13217</v>
      </c>
      <c r="B2210" t="s">
        <v>13215</v>
      </c>
      <c r="C2210" t="s">
        <v>13216</v>
      </c>
      <c r="D2210" t="s">
        <v>675</v>
      </c>
      <c r="E2210" t="s">
        <v>13218</v>
      </c>
      <c r="F2210" t="s">
        <v>54</v>
      </c>
      <c r="G2210"/>
      <c r="H2210" t="s">
        <v>44248</v>
      </c>
      <c r="I2210" t="s">
        <v>51368</v>
      </c>
      <c r="J2210" t="s">
        <v>13217</v>
      </c>
      <c r="K2210" t="s">
        <v>565</v>
      </c>
      <c r="L2210" s="119" t="str">
        <f t="shared" si="136"/>
        <v>NA</v>
      </c>
      <c r="M2210" s="119"/>
      <c r="N2210" s="120" t="str">
        <f t="shared" si="137"/>
        <v>NA</v>
      </c>
      <c r="O2210" s="120"/>
      <c r="P2210"/>
      <c r="Q2210"/>
      <c r="R2210"/>
      <c r="S2210"/>
      <c r="T2210"/>
      <c r="U2210" t="s">
        <v>4040</v>
      </c>
      <c r="V2210" t="s">
        <v>4038</v>
      </c>
      <c r="W2210" t="s">
        <v>4039</v>
      </c>
      <c r="X2210" t="s">
        <v>634</v>
      </c>
      <c r="Y2210" t="s">
        <v>1540</v>
      </c>
      <c r="Z2210" t="s">
        <v>54</v>
      </c>
      <c r="AA2210"/>
      <c r="AB2210" t="s">
        <v>43581</v>
      </c>
      <c r="AC2210" t="s">
        <v>50819</v>
      </c>
      <c r="AD2210" t="s">
        <v>4041</v>
      </c>
      <c r="AE2210" t="s">
        <v>565</v>
      </c>
      <c r="AF2210" s="119" t="str">
        <f t="shared" si="138"/>
        <v>NA</v>
      </c>
      <c r="AG2210" s="119"/>
      <c r="AH2210" s="119"/>
      <c r="AI2210" s="119"/>
      <c r="AJ2210" s="119" t="str">
        <f t="shared" si="139"/>
        <v>NA</v>
      </c>
      <c r="AK2210" s="190"/>
      <c r="AL2210" s="191"/>
    </row>
    <row r="2211" spans="1:38" x14ac:dyDescent="0.25">
      <c r="A2211" t="s">
        <v>8167</v>
      </c>
      <c r="B2211" t="s">
        <v>8165</v>
      </c>
      <c r="C2211" t="s">
        <v>8166</v>
      </c>
      <c r="D2211" t="s">
        <v>675</v>
      </c>
      <c r="E2211" t="s">
        <v>8168</v>
      </c>
      <c r="F2211" t="s">
        <v>54</v>
      </c>
      <c r="G2211"/>
      <c r="H2211" t="s">
        <v>44249</v>
      </c>
      <c r="I2211" t="s">
        <v>51369</v>
      </c>
      <c r="J2211" t="s">
        <v>8169</v>
      </c>
      <c r="K2211" t="s">
        <v>105</v>
      </c>
      <c r="L2211" s="119" t="str">
        <f t="shared" si="136"/>
        <v>NA</v>
      </c>
      <c r="M2211" s="119"/>
      <c r="N2211" s="120" t="str">
        <f t="shared" si="137"/>
        <v>NA</v>
      </c>
      <c r="O2211" s="120"/>
      <c r="P2211"/>
      <c r="Q2211"/>
      <c r="R2211"/>
      <c r="S2211"/>
      <c r="T2211"/>
      <c r="U2211" t="s">
        <v>5044</v>
      </c>
      <c r="V2211" t="s">
        <v>5043</v>
      </c>
      <c r="W2211" t="s">
        <v>4039</v>
      </c>
      <c r="X2211" t="s">
        <v>634</v>
      </c>
      <c r="Y2211" t="s">
        <v>1540</v>
      </c>
      <c r="Z2211" t="s">
        <v>54</v>
      </c>
      <c r="AA2211"/>
      <c r="AB2211" t="s">
        <v>43581</v>
      </c>
      <c r="AC2211" t="s">
        <v>50819</v>
      </c>
      <c r="AD2211" t="s">
        <v>5045</v>
      </c>
      <c r="AE2211" t="s">
        <v>565</v>
      </c>
      <c r="AF2211" s="119" t="str">
        <f t="shared" si="138"/>
        <v>NA</v>
      </c>
      <c r="AG2211" s="119"/>
      <c r="AH2211" s="119"/>
      <c r="AI2211" s="119"/>
      <c r="AJ2211" s="119" t="str">
        <f t="shared" si="139"/>
        <v>NA</v>
      </c>
      <c r="AK2211" s="190"/>
      <c r="AL2211" s="191"/>
    </row>
    <row r="2212" spans="1:38" x14ac:dyDescent="0.25">
      <c r="A2212" t="s">
        <v>17128</v>
      </c>
      <c r="B2212" t="s">
        <v>17126</v>
      </c>
      <c r="C2212" t="s">
        <v>17127</v>
      </c>
      <c r="D2212" t="s">
        <v>675</v>
      </c>
      <c r="E2212" t="s">
        <v>17129</v>
      </c>
      <c r="F2212" t="s">
        <v>54</v>
      </c>
      <c r="G2212"/>
      <c r="H2212" t="s">
        <v>44250</v>
      </c>
      <c r="I2212" t="s">
        <v>51370</v>
      </c>
      <c r="J2212" t="s">
        <v>17128</v>
      </c>
      <c r="K2212" t="s">
        <v>565</v>
      </c>
      <c r="L2212" s="119" t="str">
        <f t="shared" si="136"/>
        <v>NA</v>
      </c>
      <c r="M2212" s="119"/>
      <c r="N2212" s="120" t="str">
        <f t="shared" si="137"/>
        <v>NA</v>
      </c>
      <c r="O2212" s="120"/>
      <c r="P2212"/>
      <c r="Q2212"/>
      <c r="R2212"/>
      <c r="S2212"/>
      <c r="T2212"/>
      <c r="U2212" t="s">
        <v>4285</v>
      </c>
      <c r="V2212" t="s">
        <v>4284</v>
      </c>
      <c r="W2212" t="s">
        <v>4039</v>
      </c>
      <c r="X2212" t="s">
        <v>634</v>
      </c>
      <c r="Y2212" t="s">
        <v>1540</v>
      </c>
      <c r="Z2212" t="s">
        <v>54</v>
      </c>
      <c r="AA2212"/>
      <c r="AB2212" t="s">
        <v>43581</v>
      </c>
      <c r="AC2212" t="s">
        <v>50819</v>
      </c>
      <c r="AD2212" t="s">
        <v>4285</v>
      </c>
      <c r="AE2212" t="s">
        <v>565</v>
      </c>
      <c r="AF2212" s="119" t="str">
        <f t="shared" si="138"/>
        <v>NA</v>
      </c>
      <c r="AG2212" s="119"/>
      <c r="AH2212" s="119"/>
      <c r="AI2212" s="119"/>
      <c r="AJ2212" s="119" t="str">
        <f t="shared" si="139"/>
        <v>NA</v>
      </c>
      <c r="AK2212" s="190"/>
      <c r="AL2212" s="191"/>
    </row>
    <row r="2213" spans="1:38" x14ac:dyDescent="0.25">
      <c r="A2213" t="s">
        <v>10525</v>
      </c>
      <c r="B2213" t="s">
        <v>10523</v>
      </c>
      <c r="C2213" t="s">
        <v>10524</v>
      </c>
      <c r="D2213" t="s">
        <v>675</v>
      </c>
      <c r="E2213" t="s">
        <v>10526</v>
      </c>
      <c r="F2213" t="s">
        <v>54</v>
      </c>
      <c r="G2213"/>
      <c r="H2213" t="s">
        <v>44251</v>
      </c>
      <c r="I2213" t="s">
        <v>51371</v>
      </c>
      <c r="J2213" t="s">
        <v>10527</v>
      </c>
      <c r="K2213" t="s">
        <v>565</v>
      </c>
      <c r="L2213" s="119" t="str">
        <f t="shared" si="136"/>
        <v>NA</v>
      </c>
      <c r="M2213" s="119"/>
      <c r="N2213" s="120" t="str">
        <f t="shared" si="137"/>
        <v>NA</v>
      </c>
      <c r="O2213" s="120"/>
      <c r="P2213"/>
      <c r="Q2213"/>
      <c r="R2213"/>
      <c r="S2213"/>
      <c r="T2213"/>
      <c r="U2213" t="s">
        <v>4734</v>
      </c>
      <c r="V2213" t="s">
        <v>4732</v>
      </c>
      <c r="W2213" t="s">
        <v>4733</v>
      </c>
      <c r="X2213" t="s">
        <v>634</v>
      </c>
      <c r="Y2213" t="s">
        <v>3681</v>
      </c>
      <c r="Z2213" t="s">
        <v>54</v>
      </c>
      <c r="AA2213"/>
      <c r="AB2213" t="s">
        <v>43582</v>
      </c>
      <c r="AC2213" t="s">
        <v>50820</v>
      </c>
      <c r="AD2213"/>
      <c r="AE2213" t="s">
        <v>565</v>
      </c>
      <c r="AF2213" s="119" t="str">
        <f t="shared" si="138"/>
        <v>NA</v>
      </c>
      <c r="AG2213" s="119"/>
      <c r="AH2213" s="119"/>
      <c r="AI2213" s="119"/>
      <c r="AJ2213" s="119" t="str">
        <f t="shared" si="139"/>
        <v>NA</v>
      </c>
      <c r="AK2213" s="190"/>
      <c r="AL2213" s="191"/>
    </row>
    <row r="2214" spans="1:38" x14ac:dyDescent="0.25">
      <c r="A2214" t="s">
        <v>6950</v>
      </c>
      <c r="B2214" t="s">
        <v>6948</v>
      </c>
      <c r="C2214" t="s">
        <v>6949</v>
      </c>
      <c r="D2214" t="s">
        <v>675</v>
      </c>
      <c r="E2214" t="s">
        <v>6951</v>
      </c>
      <c r="F2214" t="s">
        <v>54</v>
      </c>
      <c r="G2214"/>
      <c r="H2214" t="s">
        <v>44252</v>
      </c>
      <c r="I2214" t="s">
        <v>51372</v>
      </c>
      <c r="J2214"/>
      <c r="K2214" t="s">
        <v>105</v>
      </c>
      <c r="L2214" s="119" t="str">
        <f t="shared" si="136"/>
        <v>NA</v>
      </c>
      <c r="M2214" s="119"/>
      <c r="N2214" s="120" t="str">
        <f t="shared" si="137"/>
        <v>NA</v>
      </c>
      <c r="O2214" s="120"/>
      <c r="P2214"/>
      <c r="Q2214"/>
      <c r="R2214"/>
      <c r="S2214"/>
      <c r="T2214"/>
      <c r="U2214" t="s">
        <v>4301</v>
      </c>
      <c r="V2214" t="s">
        <v>4299</v>
      </c>
      <c r="W2214" t="s">
        <v>4300</v>
      </c>
      <c r="X2214" t="s">
        <v>634</v>
      </c>
      <c r="Y2214" t="s">
        <v>1346</v>
      </c>
      <c r="Z2214" t="s">
        <v>54</v>
      </c>
      <c r="AA2214"/>
      <c r="AB2214" t="s">
        <v>43583</v>
      </c>
      <c r="AC2214" t="s">
        <v>50821</v>
      </c>
      <c r="AD2214"/>
      <c r="AE2214" t="s">
        <v>565</v>
      </c>
      <c r="AF2214" s="119" t="str">
        <f t="shared" si="138"/>
        <v>NA</v>
      </c>
      <c r="AG2214" s="119"/>
      <c r="AH2214" s="119"/>
      <c r="AI2214" s="119"/>
      <c r="AJ2214" s="119" t="str">
        <f t="shared" si="139"/>
        <v>NA</v>
      </c>
      <c r="AK2214" s="190"/>
      <c r="AL2214" s="191"/>
    </row>
    <row r="2215" spans="1:38" x14ac:dyDescent="0.25">
      <c r="A2215" t="s">
        <v>12279</v>
      </c>
      <c r="B2215" t="s">
        <v>12277</v>
      </c>
      <c r="C2215" t="s">
        <v>12278</v>
      </c>
      <c r="D2215" t="s">
        <v>675</v>
      </c>
      <c r="E2215" t="s">
        <v>12280</v>
      </c>
      <c r="F2215" t="s">
        <v>54</v>
      </c>
      <c r="G2215"/>
      <c r="H2215" t="s">
        <v>44253</v>
      </c>
      <c r="I2215" t="s">
        <v>51373</v>
      </c>
      <c r="J2215" t="s">
        <v>12281</v>
      </c>
      <c r="K2215" t="s">
        <v>565</v>
      </c>
      <c r="L2215" s="119" t="str">
        <f t="shared" si="136"/>
        <v>NA</v>
      </c>
      <c r="M2215" s="119"/>
      <c r="N2215" s="120" t="str">
        <f t="shared" si="137"/>
        <v>NA</v>
      </c>
      <c r="O2215" s="120"/>
      <c r="P2215"/>
      <c r="Q2215"/>
      <c r="R2215"/>
      <c r="S2215"/>
      <c r="T2215"/>
      <c r="U2215" t="s">
        <v>5154</v>
      </c>
      <c r="V2215" t="s">
        <v>5152</v>
      </c>
      <c r="W2215" t="s">
        <v>5153</v>
      </c>
      <c r="X2215" t="s">
        <v>634</v>
      </c>
      <c r="Y2215" t="s">
        <v>5155</v>
      </c>
      <c r="Z2215" t="s">
        <v>54</v>
      </c>
      <c r="AA2215"/>
      <c r="AB2215" t="s">
        <v>43584</v>
      </c>
      <c r="AC2215" t="s">
        <v>50822</v>
      </c>
      <c r="AD2215" t="s">
        <v>5154</v>
      </c>
      <c r="AE2215" t="s">
        <v>565</v>
      </c>
      <c r="AF2215" s="119" t="str">
        <f t="shared" si="138"/>
        <v>NA</v>
      </c>
      <c r="AG2215" s="119"/>
      <c r="AH2215" s="119"/>
      <c r="AI2215" s="119"/>
      <c r="AJ2215" s="119" t="str">
        <f t="shared" si="139"/>
        <v>NA</v>
      </c>
      <c r="AK2215" s="190"/>
      <c r="AL2215" s="191"/>
    </row>
    <row r="2216" spans="1:38" x14ac:dyDescent="0.25">
      <c r="A2216" t="s">
        <v>12790</v>
      </c>
      <c r="B2216" t="s">
        <v>12788</v>
      </c>
      <c r="C2216" t="s">
        <v>12789</v>
      </c>
      <c r="D2216" t="s">
        <v>675</v>
      </c>
      <c r="E2216" t="s">
        <v>12791</v>
      </c>
      <c r="F2216" t="s">
        <v>54</v>
      </c>
      <c r="G2216"/>
      <c r="H2216" t="s">
        <v>44254</v>
      </c>
      <c r="I2216" t="s">
        <v>51374</v>
      </c>
      <c r="J2216" t="s">
        <v>12792</v>
      </c>
      <c r="K2216" t="s">
        <v>105</v>
      </c>
      <c r="L2216" s="119" t="str">
        <f t="shared" si="136"/>
        <v>NA</v>
      </c>
      <c r="M2216" s="119"/>
      <c r="N2216" s="120" t="str">
        <f t="shared" si="137"/>
        <v>NA</v>
      </c>
      <c r="O2216" s="120"/>
      <c r="P2216"/>
      <c r="Q2216"/>
      <c r="R2216"/>
      <c r="S2216"/>
      <c r="T2216"/>
      <c r="U2216" t="s">
        <v>5132</v>
      </c>
      <c r="V2216" t="s">
        <v>5130</v>
      </c>
      <c r="W2216" t="s">
        <v>5131</v>
      </c>
      <c r="X2216" t="s">
        <v>634</v>
      </c>
      <c r="Y2216" t="s">
        <v>5133</v>
      </c>
      <c r="Z2216" t="s">
        <v>54</v>
      </c>
      <c r="AA2216"/>
      <c r="AB2216" t="s">
        <v>43585</v>
      </c>
      <c r="AC2216" t="s">
        <v>50823</v>
      </c>
      <c r="AD2216"/>
      <c r="AE2216" t="s">
        <v>565</v>
      </c>
      <c r="AF2216" s="119" t="str">
        <f t="shared" si="138"/>
        <v>NA</v>
      </c>
      <c r="AG2216" s="119"/>
      <c r="AH2216" s="119"/>
      <c r="AI2216" s="119"/>
      <c r="AJ2216" s="119" t="str">
        <f t="shared" si="139"/>
        <v>NA</v>
      </c>
      <c r="AK2216" s="190"/>
      <c r="AL2216" s="191"/>
    </row>
    <row r="2217" spans="1:38" x14ac:dyDescent="0.25">
      <c r="A2217" t="s">
        <v>21881</v>
      </c>
      <c r="B2217" t="s">
        <v>21879</v>
      </c>
      <c r="C2217" t="s">
        <v>21880</v>
      </c>
      <c r="D2217" t="s">
        <v>675</v>
      </c>
      <c r="E2217" t="s">
        <v>21882</v>
      </c>
      <c r="F2217" t="s">
        <v>54</v>
      </c>
      <c r="G2217"/>
      <c r="H2217" t="s">
        <v>44255</v>
      </c>
      <c r="I2217" t="s">
        <v>51375</v>
      </c>
      <c r="J2217" t="s">
        <v>21883</v>
      </c>
      <c r="K2217" t="s">
        <v>105</v>
      </c>
      <c r="L2217" s="119" t="str">
        <f t="shared" si="136"/>
        <v>NA</v>
      </c>
      <c r="M2217" s="119"/>
      <c r="N2217" s="120" t="str">
        <f t="shared" si="137"/>
        <v>NA</v>
      </c>
      <c r="O2217" s="120"/>
      <c r="P2217"/>
      <c r="Q2217"/>
      <c r="R2217"/>
      <c r="S2217"/>
      <c r="T2217"/>
      <c r="U2217" t="s">
        <v>5191</v>
      </c>
      <c r="V2217" t="s">
        <v>5189</v>
      </c>
      <c r="W2217" t="s">
        <v>5190</v>
      </c>
      <c r="X2217" t="s">
        <v>634</v>
      </c>
      <c r="Y2217" t="s">
        <v>837</v>
      </c>
      <c r="Z2217" t="s">
        <v>54</v>
      </c>
      <c r="AA2217"/>
      <c r="AB2217" t="s">
        <v>43586</v>
      </c>
      <c r="AC2217" t="s">
        <v>50824</v>
      </c>
      <c r="AD2217" t="s">
        <v>5192</v>
      </c>
      <c r="AE2217" t="s">
        <v>565</v>
      </c>
      <c r="AF2217" s="119" t="str">
        <f t="shared" si="138"/>
        <v>NA</v>
      </c>
      <c r="AG2217" s="119"/>
      <c r="AH2217" s="119"/>
      <c r="AI2217" s="119"/>
      <c r="AJ2217" s="119" t="str">
        <f t="shared" si="139"/>
        <v>NA</v>
      </c>
      <c r="AK2217" s="190"/>
      <c r="AL2217" s="191"/>
    </row>
    <row r="2218" spans="1:38" x14ac:dyDescent="0.25">
      <c r="A2218" t="s">
        <v>15985</v>
      </c>
      <c r="B2218" t="s">
        <v>15983</v>
      </c>
      <c r="C2218" t="s">
        <v>15984</v>
      </c>
      <c r="D2218" t="s">
        <v>675</v>
      </c>
      <c r="E2218" t="s">
        <v>15986</v>
      </c>
      <c r="F2218" t="s">
        <v>54</v>
      </c>
      <c r="G2218"/>
      <c r="H2218" t="s">
        <v>44256</v>
      </c>
      <c r="I2218" t="s">
        <v>51376</v>
      </c>
      <c r="J2218" t="s">
        <v>15987</v>
      </c>
      <c r="K2218" t="s">
        <v>565</v>
      </c>
      <c r="L2218" s="119" t="str">
        <f t="shared" si="136"/>
        <v>NA</v>
      </c>
      <c r="M2218" s="119"/>
      <c r="N2218" s="120" t="str">
        <f t="shared" si="137"/>
        <v>NA</v>
      </c>
      <c r="O2218" s="120"/>
      <c r="P2218"/>
      <c r="Q2218"/>
      <c r="R2218"/>
      <c r="S2218"/>
      <c r="T2218"/>
      <c r="U2218" t="s">
        <v>4024</v>
      </c>
      <c r="V2218" t="s">
        <v>4022</v>
      </c>
      <c r="W2218" t="s">
        <v>4023</v>
      </c>
      <c r="X2218" t="s">
        <v>634</v>
      </c>
      <c r="Y2218" t="s">
        <v>4025</v>
      </c>
      <c r="Z2218" t="s">
        <v>54</v>
      </c>
      <c r="AA2218"/>
      <c r="AB2218" t="s">
        <v>43587</v>
      </c>
      <c r="AC2218" t="s">
        <v>50825</v>
      </c>
      <c r="AD2218"/>
      <c r="AE2218" t="s">
        <v>565</v>
      </c>
      <c r="AF2218" s="119" t="str">
        <f t="shared" si="138"/>
        <v>NA</v>
      </c>
      <c r="AG2218" s="119"/>
      <c r="AH2218" s="119"/>
      <c r="AI2218" s="119"/>
      <c r="AJ2218" s="119" t="str">
        <f t="shared" si="139"/>
        <v>NA</v>
      </c>
      <c r="AK2218" s="190"/>
      <c r="AL2218" s="191"/>
    </row>
    <row r="2219" spans="1:38" x14ac:dyDescent="0.25">
      <c r="A2219" t="s">
        <v>19423</v>
      </c>
      <c r="B2219" t="s">
        <v>19421</v>
      </c>
      <c r="C2219" t="s">
        <v>19422</v>
      </c>
      <c r="D2219" t="s">
        <v>675</v>
      </c>
      <c r="E2219" t="s">
        <v>1544</v>
      </c>
      <c r="F2219" t="s">
        <v>54</v>
      </c>
      <c r="G2219"/>
      <c r="H2219" t="s">
        <v>44257</v>
      </c>
      <c r="I2219" t="s">
        <v>51377</v>
      </c>
      <c r="J2219" t="s">
        <v>19423</v>
      </c>
      <c r="K2219" t="s">
        <v>565</v>
      </c>
      <c r="L2219" s="119" t="str">
        <f t="shared" si="136"/>
        <v>NA</v>
      </c>
      <c r="M2219" s="119"/>
      <c r="N2219" s="120" t="str">
        <f t="shared" si="137"/>
        <v>NA</v>
      </c>
      <c r="O2219" s="120"/>
      <c r="P2219"/>
      <c r="Q2219"/>
      <c r="R2219"/>
      <c r="S2219"/>
      <c r="T2219"/>
      <c r="U2219" t="s">
        <v>5210</v>
      </c>
      <c r="V2219" t="s">
        <v>5208</v>
      </c>
      <c r="W2219" t="s">
        <v>5209</v>
      </c>
      <c r="X2219" t="s">
        <v>634</v>
      </c>
      <c r="Y2219" t="s">
        <v>5211</v>
      </c>
      <c r="Z2219" t="s">
        <v>54</v>
      </c>
      <c r="AA2219"/>
      <c r="AB2219" t="s">
        <v>43588</v>
      </c>
      <c r="AC2219" t="s">
        <v>50826</v>
      </c>
      <c r="AD2219"/>
      <c r="AE2219" t="s">
        <v>565</v>
      </c>
      <c r="AF2219" s="119" t="str">
        <f t="shared" si="138"/>
        <v>NA</v>
      </c>
      <c r="AG2219" s="119"/>
      <c r="AH2219" s="119"/>
      <c r="AI2219" s="119"/>
      <c r="AJ2219" s="119" t="str">
        <f t="shared" si="139"/>
        <v>NA</v>
      </c>
      <c r="AK2219" s="190"/>
      <c r="AL2219" s="191"/>
    </row>
    <row r="2220" spans="1:38" x14ac:dyDescent="0.25">
      <c r="A2220" t="s">
        <v>21196</v>
      </c>
      <c r="B2220" t="s">
        <v>21194</v>
      </c>
      <c r="C2220" t="s">
        <v>21195</v>
      </c>
      <c r="D2220" t="s">
        <v>675</v>
      </c>
      <c r="E2220" t="s">
        <v>21197</v>
      </c>
      <c r="F2220" t="s">
        <v>54</v>
      </c>
      <c r="G2220"/>
      <c r="H2220" t="s">
        <v>44258</v>
      </c>
      <c r="I2220" t="s">
        <v>51378</v>
      </c>
      <c r="J2220" t="s">
        <v>21198</v>
      </c>
      <c r="K2220" t="s">
        <v>565</v>
      </c>
      <c r="L2220" s="119" t="str">
        <f t="shared" si="136"/>
        <v>NA</v>
      </c>
      <c r="M2220" s="119"/>
      <c r="N2220" s="120" t="str">
        <f t="shared" si="137"/>
        <v>NA</v>
      </c>
      <c r="O2220" s="120"/>
      <c r="P2220"/>
      <c r="Q2220"/>
      <c r="R2220"/>
      <c r="S2220"/>
      <c r="T2220"/>
      <c r="U2220" t="s">
        <v>4497</v>
      </c>
      <c r="V2220" t="s">
        <v>4495</v>
      </c>
      <c r="W2220" t="s">
        <v>4496</v>
      </c>
      <c r="X2220" t="s">
        <v>634</v>
      </c>
      <c r="Y2220" t="s">
        <v>4498</v>
      </c>
      <c r="Z2220" t="s">
        <v>54</v>
      </c>
      <c r="AA2220"/>
      <c r="AB2220" t="s">
        <v>43589</v>
      </c>
      <c r="AC2220" t="s">
        <v>50827</v>
      </c>
      <c r="AD2220" t="s">
        <v>4497</v>
      </c>
      <c r="AE2220" t="s">
        <v>565</v>
      </c>
      <c r="AF2220" s="119" t="str">
        <f t="shared" si="138"/>
        <v>NA</v>
      </c>
      <c r="AG2220" s="119"/>
      <c r="AH2220" s="119"/>
      <c r="AI2220" s="119"/>
      <c r="AJ2220" s="119" t="str">
        <f t="shared" si="139"/>
        <v>NA</v>
      </c>
      <c r="AK2220" s="190"/>
      <c r="AL2220" s="191"/>
    </row>
    <row r="2221" spans="1:38" x14ac:dyDescent="0.25">
      <c r="A2221" t="s">
        <v>19813</v>
      </c>
      <c r="B2221" t="s">
        <v>19811</v>
      </c>
      <c r="C2221" t="s">
        <v>19812</v>
      </c>
      <c r="D2221" t="s">
        <v>675</v>
      </c>
      <c r="E2221" t="s">
        <v>19814</v>
      </c>
      <c r="F2221" t="s">
        <v>54</v>
      </c>
      <c r="G2221"/>
      <c r="H2221" t="s">
        <v>44259</v>
      </c>
      <c r="I2221" t="s">
        <v>51379</v>
      </c>
      <c r="J2221" t="s">
        <v>19813</v>
      </c>
      <c r="K2221" t="s">
        <v>565</v>
      </c>
      <c r="L2221" s="119" t="str">
        <f t="shared" si="136"/>
        <v>NA</v>
      </c>
      <c r="M2221" s="119"/>
      <c r="N2221" s="120" t="str">
        <f t="shared" si="137"/>
        <v>NA</v>
      </c>
      <c r="O2221" s="120"/>
      <c r="P2221"/>
      <c r="Q2221"/>
      <c r="R2221"/>
      <c r="S2221"/>
      <c r="T2221"/>
      <c r="U2221" t="s">
        <v>5451</v>
      </c>
      <c r="V2221" t="s">
        <v>5449</v>
      </c>
      <c r="W2221" t="s">
        <v>5450</v>
      </c>
      <c r="X2221" t="s">
        <v>634</v>
      </c>
      <c r="Y2221" t="s">
        <v>4485</v>
      </c>
      <c r="Z2221" t="s">
        <v>54</v>
      </c>
      <c r="AA2221"/>
      <c r="AB2221" t="s">
        <v>43590</v>
      </c>
      <c r="AC2221" t="s">
        <v>50828</v>
      </c>
      <c r="AD2221" t="s">
        <v>5451</v>
      </c>
      <c r="AE2221" t="s">
        <v>565</v>
      </c>
      <c r="AF2221" s="119" t="str">
        <f t="shared" si="138"/>
        <v>NA</v>
      </c>
      <c r="AG2221" s="119"/>
      <c r="AH2221" s="119"/>
      <c r="AI2221" s="119"/>
      <c r="AJ2221" s="119" t="str">
        <f t="shared" si="139"/>
        <v>NA</v>
      </c>
      <c r="AK2221" s="190"/>
      <c r="AL2221" s="191"/>
    </row>
    <row r="2222" spans="1:38" x14ac:dyDescent="0.25">
      <c r="A2222" t="s">
        <v>17804</v>
      </c>
      <c r="B2222" t="s">
        <v>17802</v>
      </c>
      <c r="C2222" t="s">
        <v>17803</v>
      </c>
      <c r="D2222" t="s">
        <v>675</v>
      </c>
      <c r="E2222" t="s">
        <v>17805</v>
      </c>
      <c r="F2222" t="s">
        <v>54</v>
      </c>
      <c r="G2222"/>
      <c r="H2222" t="s">
        <v>44260</v>
      </c>
      <c r="I2222" t="s">
        <v>51380</v>
      </c>
      <c r="J2222" t="s">
        <v>17804</v>
      </c>
      <c r="K2222" t="s">
        <v>565</v>
      </c>
      <c r="L2222" s="119" t="str">
        <f t="shared" si="136"/>
        <v>NA</v>
      </c>
      <c r="M2222" s="119"/>
      <c r="N2222" s="120" t="str">
        <f t="shared" si="137"/>
        <v>NA</v>
      </c>
      <c r="O2222" s="120"/>
      <c r="P2222"/>
      <c r="Q2222"/>
      <c r="R2222"/>
      <c r="S2222"/>
      <c r="T2222"/>
      <c r="U2222" t="s">
        <v>4484</v>
      </c>
      <c r="V2222" t="s">
        <v>4482</v>
      </c>
      <c r="W2222" t="s">
        <v>4483</v>
      </c>
      <c r="X2222" t="s">
        <v>634</v>
      </c>
      <c r="Y2222" t="s">
        <v>4485</v>
      </c>
      <c r="Z2222" t="s">
        <v>54</v>
      </c>
      <c r="AA2222"/>
      <c r="AB2222" t="s">
        <v>43590</v>
      </c>
      <c r="AC2222" t="s">
        <v>50828</v>
      </c>
      <c r="AD2222"/>
      <c r="AE2222" t="s">
        <v>565</v>
      </c>
      <c r="AF2222" s="119" t="str">
        <f t="shared" si="138"/>
        <v>NA</v>
      </c>
      <c r="AG2222" s="119"/>
      <c r="AH2222" s="119"/>
      <c r="AI2222" s="119"/>
      <c r="AJ2222" s="119" t="str">
        <f t="shared" si="139"/>
        <v>NA</v>
      </c>
      <c r="AK2222" s="190"/>
      <c r="AL2222" s="191"/>
    </row>
    <row r="2223" spans="1:38" x14ac:dyDescent="0.25">
      <c r="A2223" t="s">
        <v>22666</v>
      </c>
      <c r="B2223" t="s">
        <v>22665</v>
      </c>
      <c r="C2223" t="s">
        <v>11839</v>
      </c>
      <c r="D2223" t="s">
        <v>675</v>
      </c>
      <c r="E2223" t="s">
        <v>22667</v>
      </c>
      <c r="F2223" t="s">
        <v>54</v>
      </c>
      <c r="G2223"/>
      <c r="H2223" t="s">
        <v>44261</v>
      </c>
      <c r="I2223" t="s">
        <v>51381</v>
      </c>
      <c r="J2223"/>
      <c r="K2223" t="s">
        <v>565</v>
      </c>
      <c r="L2223" s="119" t="str">
        <f t="shared" si="136"/>
        <v>NA</v>
      </c>
      <c r="M2223" s="119"/>
      <c r="N2223" s="120" t="str">
        <f t="shared" si="137"/>
        <v>NA</v>
      </c>
      <c r="O2223" s="120"/>
      <c r="P2223"/>
      <c r="Q2223"/>
      <c r="R2223"/>
      <c r="S2223"/>
      <c r="T2223"/>
      <c r="U2223" t="s">
        <v>5793</v>
      </c>
      <c r="V2223" t="s">
        <v>5791</v>
      </c>
      <c r="W2223" t="s">
        <v>5792</v>
      </c>
      <c r="X2223" t="s">
        <v>634</v>
      </c>
      <c r="Y2223" t="s">
        <v>5794</v>
      </c>
      <c r="Z2223" t="s">
        <v>54</v>
      </c>
      <c r="AA2223"/>
      <c r="AB2223" t="s">
        <v>43591</v>
      </c>
      <c r="AC2223" t="s">
        <v>50829</v>
      </c>
      <c r="AD2223"/>
      <c r="AE2223" t="s">
        <v>565</v>
      </c>
      <c r="AF2223" s="119" t="str">
        <f t="shared" si="138"/>
        <v>NA</v>
      </c>
      <c r="AG2223" s="119"/>
      <c r="AH2223" s="119"/>
      <c r="AI2223" s="119"/>
      <c r="AJ2223" s="119" t="str">
        <f t="shared" si="139"/>
        <v>NA</v>
      </c>
      <c r="AK2223" s="190"/>
      <c r="AL2223" s="191"/>
    </row>
    <row r="2224" spans="1:38" x14ac:dyDescent="0.25">
      <c r="A2224" t="s">
        <v>16144</v>
      </c>
      <c r="B2224" t="s">
        <v>16142</v>
      </c>
      <c r="C2224" t="s">
        <v>16143</v>
      </c>
      <c r="D2224" t="s">
        <v>675</v>
      </c>
      <c r="E2224" t="s">
        <v>16145</v>
      </c>
      <c r="F2224" t="s">
        <v>54</v>
      </c>
      <c r="G2224"/>
      <c r="H2224" t="s">
        <v>44262</v>
      </c>
      <c r="I2224" t="s">
        <v>51382</v>
      </c>
      <c r="J2224" t="s">
        <v>16146</v>
      </c>
      <c r="K2224" t="s">
        <v>565</v>
      </c>
      <c r="L2224" s="119" t="str">
        <f t="shared" si="136"/>
        <v>NA</v>
      </c>
      <c r="M2224" s="119"/>
      <c r="N2224" s="120" t="str">
        <f t="shared" si="137"/>
        <v>NA</v>
      </c>
      <c r="O2224" s="120"/>
      <c r="P2224"/>
      <c r="Q2224"/>
      <c r="R2224"/>
      <c r="S2224"/>
      <c r="T2224"/>
      <c r="U2224" t="s">
        <v>4658</v>
      </c>
      <c r="V2224" t="s">
        <v>4656</v>
      </c>
      <c r="W2224" t="s">
        <v>4657</v>
      </c>
      <c r="X2224" t="s">
        <v>634</v>
      </c>
      <c r="Y2224" t="s">
        <v>4659</v>
      </c>
      <c r="Z2224" t="s">
        <v>54</v>
      </c>
      <c r="AA2224"/>
      <c r="AB2224" t="s">
        <v>43592</v>
      </c>
      <c r="AC2224" t="s">
        <v>50830</v>
      </c>
      <c r="AD2224"/>
      <c r="AE2224" t="s">
        <v>565</v>
      </c>
      <c r="AF2224" s="119" t="str">
        <f t="shared" si="138"/>
        <v>NA</v>
      </c>
      <c r="AG2224" s="119"/>
      <c r="AH2224" s="119"/>
      <c r="AI2224" s="119"/>
      <c r="AJ2224" s="119" t="str">
        <f t="shared" si="139"/>
        <v>NA</v>
      </c>
      <c r="AK2224" s="190"/>
      <c r="AL2224" s="191"/>
    </row>
    <row r="2225" spans="1:38" x14ac:dyDescent="0.25">
      <c r="A2225" t="s">
        <v>15441</v>
      </c>
      <c r="B2225" t="s">
        <v>15439</v>
      </c>
      <c r="C2225" t="s">
        <v>15440</v>
      </c>
      <c r="D2225" t="s">
        <v>675</v>
      </c>
      <c r="E2225" t="s">
        <v>15442</v>
      </c>
      <c r="F2225" t="s">
        <v>54</v>
      </c>
      <c r="G2225"/>
      <c r="H2225" t="s">
        <v>44263</v>
      </c>
      <c r="I2225" t="s">
        <v>51383</v>
      </c>
      <c r="J2225" t="s">
        <v>15441</v>
      </c>
      <c r="K2225" t="s">
        <v>565</v>
      </c>
      <c r="L2225" s="119" t="str">
        <f t="shared" si="136"/>
        <v>NA</v>
      </c>
      <c r="M2225" s="119"/>
      <c r="N2225" s="120" t="str">
        <f t="shared" si="137"/>
        <v>NA</v>
      </c>
      <c r="O2225" s="120"/>
      <c r="P2225"/>
      <c r="Q2225"/>
      <c r="R2225"/>
      <c r="S2225"/>
      <c r="T2225"/>
      <c r="U2225" t="s">
        <v>3979</v>
      </c>
      <c r="V2225" t="s">
        <v>3977</v>
      </c>
      <c r="W2225" t="s">
        <v>3978</v>
      </c>
      <c r="X2225" t="s">
        <v>634</v>
      </c>
      <c r="Y2225" t="s">
        <v>477</v>
      </c>
      <c r="Z2225" t="s">
        <v>54</v>
      </c>
      <c r="AA2225"/>
      <c r="AB2225" t="s">
        <v>43593</v>
      </c>
      <c r="AC2225" t="s">
        <v>50831</v>
      </c>
      <c r="AD2225" t="s">
        <v>3980</v>
      </c>
      <c r="AE2225" t="s">
        <v>565</v>
      </c>
      <c r="AF2225" s="119" t="str">
        <f t="shared" si="138"/>
        <v>NA</v>
      </c>
      <c r="AG2225" s="119"/>
      <c r="AH2225" s="119"/>
      <c r="AI2225" s="119"/>
      <c r="AJ2225" s="119" t="str">
        <f t="shared" si="139"/>
        <v>NA</v>
      </c>
      <c r="AK2225" s="190"/>
      <c r="AL2225" s="191"/>
    </row>
    <row r="2226" spans="1:38" x14ac:dyDescent="0.25">
      <c r="A2226" t="s">
        <v>16205</v>
      </c>
      <c r="B2226" t="s">
        <v>16203</v>
      </c>
      <c r="C2226" t="s">
        <v>16204</v>
      </c>
      <c r="D2226" t="s">
        <v>675</v>
      </c>
      <c r="E2226" t="s">
        <v>16206</v>
      </c>
      <c r="F2226" t="s">
        <v>54</v>
      </c>
      <c r="G2226"/>
      <c r="H2226" t="s">
        <v>44264</v>
      </c>
      <c r="I2226" t="s">
        <v>51384</v>
      </c>
      <c r="J2226" t="s">
        <v>16207</v>
      </c>
      <c r="K2226" t="s">
        <v>565</v>
      </c>
      <c r="L2226" s="119" t="str">
        <f t="shared" si="136"/>
        <v>NA</v>
      </c>
      <c r="M2226" s="119"/>
      <c r="N2226" s="120" t="str">
        <f t="shared" si="137"/>
        <v>NA</v>
      </c>
      <c r="O2226" s="120"/>
      <c r="P2226"/>
      <c r="Q2226"/>
      <c r="R2226"/>
      <c r="S2226"/>
      <c r="T2226"/>
      <c r="U2226" t="s">
        <v>4529</v>
      </c>
      <c r="V2226" t="s">
        <v>4527</v>
      </c>
      <c r="W2226" t="s">
        <v>4528</v>
      </c>
      <c r="X2226" t="s">
        <v>634</v>
      </c>
      <c r="Y2226" t="s">
        <v>4530</v>
      </c>
      <c r="Z2226" t="s">
        <v>54</v>
      </c>
      <c r="AA2226"/>
      <c r="AB2226" t="s">
        <v>43594</v>
      </c>
      <c r="AC2226" t="s">
        <v>50832</v>
      </c>
      <c r="AD2226"/>
      <c r="AE2226" t="s">
        <v>565</v>
      </c>
      <c r="AF2226" s="119" t="str">
        <f t="shared" si="138"/>
        <v>NA</v>
      </c>
      <c r="AG2226" s="119"/>
      <c r="AH2226" s="119"/>
      <c r="AI2226" s="119"/>
      <c r="AJ2226" s="119" t="str">
        <f t="shared" si="139"/>
        <v>NA</v>
      </c>
      <c r="AK2226" s="190"/>
      <c r="AL2226" s="191"/>
    </row>
    <row r="2227" spans="1:38" x14ac:dyDescent="0.25">
      <c r="A2227" t="s">
        <v>21171</v>
      </c>
      <c r="B2227" t="s">
        <v>21169</v>
      </c>
      <c r="C2227" t="s">
        <v>21170</v>
      </c>
      <c r="D2227" t="s">
        <v>675</v>
      </c>
      <c r="E2227" t="s">
        <v>21172</v>
      </c>
      <c r="F2227" t="s">
        <v>54</v>
      </c>
      <c r="G2227"/>
      <c r="H2227" t="s">
        <v>44265</v>
      </c>
      <c r="I2227" t="s">
        <v>51385</v>
      </c>
      <c r="J2227" t="s">
        <v>21173</v>
      </c>
      <c r="K2227" t="s">
        <v>565</v>
      </c>
      <c r="L2227" s="119" t="str">
        <f t="shared" si="136"/>
        <v>NA</v>
      </c>
      <c r="M2227" s="119"/>
      <c r="N2227" s="120" t="str">
        <f t="shared" si="137"/>
        <v>NA</v>
      </c>
      <c r="O2227" s="120"/>
      <c r="P2227"/>
      <c r="Q2227"/>
      <c r="R2227"/>
      <c r="S2227"/>
      <c r="T2227"/>
      <c r="U2227" t="s">
        <v>4358</v>
      </c>
      <c r="V2227" t="s">
        <v>4356</v>
      </c>
      <c r="W2227" t="s">
        <v>4357</v>
      </c>
      <c r="X2227" t="s">
        <v>634</v>
      </c>
      <c r="Y2227" t="s">
        <v>4359</v>
      </c>
      <c r="Z2227" t="s">
        <v>54</v>
      </c>
      <c r="AA2227"/>
      <c r="AB2227" t="s">
        <v>43595</v>
      </c>
      <c r="AC2227" t="s">
        <v>50833</v>
      </c>
      <c r="AD2227"/>
      <c r="AE2227" t="s">
        <v>565</v>
      </c>
      <c r="AF2227" s="119" t="str">
        <f t="shared" si="138"/>
        <v>NA</v>
      </c>
      <c r="AG2227" s="119"/>
      <c r="AH2227" s="119"/>
      <c r="AI2227" s="119"/>
      <c r="AJ2227" s="119" t="str">
        <f t="shared" si="139"/>
        <v>NA</v>
      </c>
      <c r="AK2227" s="190"/>
      <c r="AL2227" s="191"/>
    </row>
    <row r="2228" spans="1:38" x14ac:dyDescent="0.25">
      <c r="A2228" t="s">
        <v>6479</v>
      </c>
      <c r="B2228" t="s">
        <v>6477</v>
      </c>
      <c r="C2228" t="s">
        <v>6478</v>
      </c>
      <c r="D2228" t="s">
        <v>675</v>
      </c>
      <c r="E2228" t="s">
        <v>6480</v>
      </c>
      <c r="F2228" t="s">
        <v>54</v>
      </c>
      <c r="G2228"/>
      <c r="H2228" t="s">
        <v>44266</v>
      </c>
      <c r="I2228" t="s">
        <v>51386</v>
      </c>
      <c r="J2228"/>
      <c r="K2228" t="s">
        <v>105</v>
      </c>
      <c r="L2228" s="119" t="str">
        <f t="shared" si="136"/>
        <v>NA</v>
      </c>
      <c r="M2228" s="119"/>
      <c r="N2228" s="120" t="str">
        <f t="shared" si="137"/>
        <v>NA</v>
      </c>
      <c r="O2228" s="120"/>
      <c r="P2228"/>
      <c r="Q2228"/>
      <c r="R2228"/>
      <c r="S2228"/>
      <c r="T2228"/>
      <c r="U2228" t="s">
        <v>5270</v>
      </c>
      <c r="V2228" t="s">
        <v>5268</v>
      </c>
      <c r="W2228" t="s">
        <v>5269</v>
      </c>
      <c r="X2228" t="s">
        <v>634</v>
      </c>
      <c r="Y2228" t="s">
        <v>5271</v>
      </c>
      <c r="Z2228" t="s">
        <v>54</v>
      </c>
      <c r="AA2228"/>
      <c r="AB2228" t="s">
        <v>43596</v>
      </c>
      <c r="AC2228" t="s">
        <v>50834</v>
      </c>
      <c r="AD2228" t="s">
        <v>5270</v>
      </c>
      <c r="AE2228" t="s">
        <v>565</v>
      </c>
      <c r="AF2228" s="119" t="str">
        <f t="shared" si="138"/>
        <v>NA</v>
      </c>
      <c r="AG2228" s="119"/>
      <c r="AH2228" s="119"/>
      <c r="AI2228" s="119"/>
      <c r="AJ2228" s="119" t="str">
        <f t="shared" si="139"/>
        <v>NA</v>
      </c>
      <c r="AK2228" s="190"/>
      <c r="AL2228" s="191"/>
    </row>
    <row r="2229" spans="1:38" x14ac:dyDescent="0.25">
      <c r="A2229" t="s">
        <v>16383</v>
      </c>
      <c r="B2229" t="s">
        <v>16381</v>
      </c>
      <c r="C2229" t="s">
        <v>16382</v>
      </c>
      <c r="D2229" t="s">
        <v>675</v>
      </c>
      <c r="E2229" t="s">
        <v>16384</v>
      </c>
      <c r="F2229" t="s">
        <v>54</v>
      </c>
      <c r="G2229"/>
      <c r="H2229" t="s">
        <v>44267</v>
      </c>
      <c r="I2229" t="s">
        <v>51387</v>
      </c>
      <c r="J2229" t="s">
        <v>16385</v>
      </c>
      <c r="K2229" t="s">
        <v>565</v>
      </c>
      <c r="L2229" s="119" t="str">
        <f t="shared" si="136"/>
        <v>NA</v>
      </c>
      <c r="M2229" s="119"/>
      <c r="N2229" s="120" t="str">
        <f t="shared" si="137"/>
        <v>NA</v>
      </c>
      <c r="O2229" s="120"/>
      <c r="P2229"/>
      <c r="Q2229"/>
      <c r="R2229"/>
      <c r="S2229"/>
      <c r="T2229"/>
      <c r="U2229" t="s">
        <v>5721</v>
      </c>
      <c r="V2229" t="s">
        <v>5720</v>
      </c>
      <c r="W2229" t="s">
        <v>3975</v>
      </c>
      <c r="X2229" t="s">
        <v>634</v>
      </c>
      <c r="Y2229" t="s">
        <v>5722</v>
      </c>
      <c r="Z2229" t="s">
        <v>54</v>
      </c>
      <c r="AA2229"/>
      <c r="AB2229" t="s">
        <v>43597</v>
      </c>
      <c r="AC2229" t="s">
        <v>50835</v>
      </c>
      <c r="AD2229"/>
      <c r="AE2229" t="s">
        <v>565</v>
      </c>
      <c r="AF2229" s="119" t="str">
        <f t="shared" si="138"/>
        <v>NA</v>
      </c>
      <c r="AG2229" s="119"/>
      <c r="AH2229" s="119"/>
      <c r="AI2229" s="119"/>
      <c r="AJ2229" s="119" t="str">
        <f t="shared" si="139"/>
        <v>NA</v>
      </c>
      <c r="AK2229" s="190"/>
      <c r="AL2229" s="191"/>
    </row>
    <row r="2230" spans="1:38" x14ac:dyDescent="0.25">
      <c r="A2230" t="s">
        <v>22676</v>
      </c>
      <c r="B2230" t="s">
        <v>22675</v>
      </c>
      <c r="C2230" t="s">
        <v>11839</v>
      </c>
      <c r="D2230" t="s">
        <v>675</v>
      </c>
      <c r="E2230" t="s">
        <v>1358</v>
      </c>
      <c r="F2230" t="s">
        <v>54</v>
      </c>
      <c r="G2230"/>
      <c r="H2230" t="s">
        <v>44268</v>
      </c>
      <c r="I2230" t="s">
        <v>51388</v>
      </c>
      <c r="J2230"/>
      <c r="K2230" t="s">
        <v>565</v>
      </c>
      <c r="L2230" s="119" t="str">
        <f t="shared" si="136"/>
        <v>NA</v>
      </c>
      <c r="M2230" s="119"/>
      <c r="N2230" s="120" t="str">
        <f t="shared" si="137"/>
        <v>NA</v>
      </c>
      <c r="O2230" s="120"/>
      <c r="P2230"/>
      <c r="Q2230"/>
      <c r="R2230"/>
      <c r="S2230"/>
      <c r="T2230"/>
      <c r="U2230" t="s">
        <v>5224</v>
      </c>
      <c r="V2230" t="s">
        <v>5222</v>
      </c>
      <c r="W2230" t="s">
        <v>5223</v>
      </c>
      <c r="X2230" t="s">
        <v>634</v>
      </c>
      <c r="Y2230" t="s">
        <v>5225</v>
      </c>
      <c r="Z2230" t="s">
        <v>54</v>
      </c>
      <c r="AA2230"/>
      <c r="AB2230" t="s">
        <v>43598</v>
      </c>
      <c r="AC2230" t="s">
        <v>50836</v>
      </c>
      <c r="AD2230"/>
      <c r="AE2230" t="s">
        <v>565</v>
      </c>
      <c r="AF2230" s="119" t="str">
        <f t="shared" si="138"/>
        <v>NA</v>
      </c>
      <c r="AG2230" s="119"/>
      <c r="AH2230" s="119"/>
      <c r="AI2230" s="119"/>
      <c r="AJ2230" s="119" t="str">
        <f t="shared" si="139"/>
        <v>NA</v>
      </c>
      <c r="AK2230" s="190"/>
      <c r="AL2230" s="191"/>
    </row>
    <row r="2231" spans="1:38" x14ac:dyDescent="0.25">
      <c r="A2231" t="s">
        <v>21711</v>
      </c>
      <c r="B2231" t="s">
        <v>21709</v>
      </c>
      <c r="C2231" t="s">
        <v>21710</v>
      </c>
      <c r="D2231" t="s">
        <v>675</v>
      </c>
      <c r="E2231" t="s">
        <v>21712</v>
      </c>
      <c r="F2231" t="s">
        <v>54</v>
      </c>
      <c r="G2231"/>
      <c r="H2231" t="s">
        <v>44269</v>
      </c>
      <c r="I2231" t="s">
        <v>51389</v>
      </c>
      <c r="J2231" t="s">
        <v>21713</v>
      </c>
      <c r="K2231" t="s">
        <v>565</v>
      </c>
      <c r="L2231" s="119" t="str">
        <f t="shared" si="136"/>
        <v>NA</v>
      </c>
      <c r="M2231" s="119"/>
      <c r="N2231" s="120" t="str">
        <f t="shared" si="137"/>
        <v>NA</v>
      </c>
      <c r="O2231" s="120"/>
      <c r="P2231"/>
      <c r="Q2231"/>
      <c r="R2231"/>
      <c r="S2231"/>
      <c r="T2231"/>
      <c r="U2231" t="s">
        <v>5326</v>
      </c>
      <c r="V2231" t="s">
        <v>5324</v>
      </c>
      <c r="W2231" t="s">
        <v>5325</v>
      </c>
      <c r="X2231" t="s">
        <v>634</v>
      </c>
      <c r="Y2231" t="s">
        <v>5327</v>
      </c>
      <c r="Z2231" t="s">
        <v>54</v>
      </c>
      <c r="AA2231"/>
      <c r="AB2231" t="s">
        <v>43599</v>
      </c>
      <c r="AC2231" t="s">
        <v>50837</v>
      </c>
      <c r="AD2231" t="s">
        <v>5326</v>
      </c>
      <c r="AE2231" t="s">
        <v>565</v>
      </c>
      <c r="AF2231" s="119" t="str">
        <f t="shared" si="138"/>
        <v>NA</v>
      </c>
      <c r="AG2231" s="119"/>
      <c r="AH2231" s="119"/>
      <c r="AI2231" s="119"/>
      <c r="AJ2231" s="119" t="str">
        <f t="shared" si="139"/>
        <v>NA</v>
      </c>
      <c r="AK2231" s="190"/>
      <c r="AL2231" s="191"/>
    </row>
    <row r="2232" spans="1:38" x14ac:dyDescent="0.25">
      <c r="A2232" t="s">
        <v>9673</v>
      </c>
      <c r="B2232" t="s">
        <v>9671</v>
      </c>
      <c r="C2232" t="s">
        <v>9672</v>
      </c>
      <c r="D2232" t="s">
        <v>675</v>
      </c>
      <c r="E2232" t="s">
        <v>9674</v>
      </c>
      <c r="F2232" t="s">
        <v>54</v>
      </c>
      <c r="G2232"/>
      <c r="H2232" t="s">
        <v>44270</v>
      </c>
      <c r="I2232" t="s">
        <v>51390</v>
      </c>
      <c r="J2232" t="s">
        <v>9673</v>
      </c>
      <c r="K2232" t="s">
        <v>105</v>
      </c>
      <c r="L2232" s="119" t="str">
        <f t="shared" si="136"/>
        <v>NA</v>
      </c>
      <c r="M2232" s="119"/>
      <c r="N2232" s="120" t="str">
        <f t="shared" si="137"/>
        <v>NA</v>
      </c>
      <c r="O2232" s="120"/>
      <c r="P2232"/>
      <c r="Q2232"/>
      <c r="R2232"/>
      <c r="S2232"/>
      <c r="T2232"/>
      <c r="U2232" t="s">
        <v>4335</v>
      </c>
      <c r="V2232" t="s">
        <v>4333</v>
      </c>
      <c r="W2232" t="s">
        <v>4334</v>
      </c>
      <c r="X2232" t="s">
        <v>634</v>
      </c>
      <c r="Y2232" t="s">
        <v>4336</v>
      </c>
      <c r="Z2232" t="s">
        <v>54</v>
      </c>
      <c r="AA2232"/>
      <c r="AB2232" t="s">
        <v>43600</v>
      </c>
      <c r="AC2232" t="s">
        <v>50838</v>
      </c>
      <c r="AD2232"/>
      <c r="AE2232" t="s">
        <v>565</v>
      </c>
      <c r="AF2232" s="119" t="str">
        <f t="shared" si="138"/>
        <v>NA</v>
      </c>
      <c r="AG2232" s="119"/>
      <c r="AH2232" s="119"/>
      <c r="AI2232" s="119"/>
      <c r="AJ2232" s="119" t="str">
        <f t="shared" si="139"/>
        <v>NA</v>
      </c>
      <c r="AK2232" s="190"/>
      <c r="AL2232" s="191"/>
    </row>
    <row r="2233" spans="1:38" x14ac:dyDescent="0.25">
      <c r="A2233" t="s">
        <v>20988</v>
      </c>
      <c r="B2233" t="s">
        <v>20986</v>
      </c>
      <c r="C2233" t="s">
        <v>20987</v>
      </c>
      <c r="D2233" t="s">
        <v>675</v>
      </c>
      <c r="E2233" t="s">
        <v>1444</v>
      </c>
      <c r="F2233" t="s">
        <v>54</v>
      </c>
      <c r="G2233"/>
      <c r="H2233" t="s">
        <v>44271</v>
      </c>
      <c r="I2233" t="s">
        <v>51391</v>
      </c>
      <c r="J2233"/>
      <c r="K2233" t="s">
        <v>105</v>
      </c>
      <c r="L2233" s="119" t="str">
        <f t="shared" si="136"/>
        <v>NA</v>
      </c>
      <c r="M2233" s="119"/>
      <c r="N2233" s="120" t="str">
        <f t="shared" si="137"/>
        <v>NA</v>
      </c>
      <c r="O2233" s="120"/>
      <c r="P2233"/>
      <c r="Q2233"/>
      <c r="R2233"/>
      <c r="S2233"/>
      <c r="T2233"/>
      <c r="U2233" t="s">
        <v>5158</v>
      </c>
      <c r="V2233" t="s">
        <v>5156</v>
      </c>
      <c r="W2233" t="s">
        <v>5157</v>
      </c>
      <c r="X2233" t="s">
        <v>634</v>
      </c>
      <c r="Y2233" t="s">
        <v>5159</v>
      </c>
      <c r="Z2233" t="s">
        <v>54</v>
      </c>
      <c r="AA2233"/>
      <c r="AB2233" t="s">
        <v>43601</v>
      </c>
      <c r="AC2233" t="s">
        <v>50839</v>
      </c>
      <c r="AD2233"/>
      <c r="AE2233" t="s">
        <v>565</v>
      </c>
      <c r="AF2233" s="119" t="str">
        <f t="shared" si="138"/>
        <v>NA</v>
      </c>
      <c r="AG2233" s="119"/>
      <c r="AH2233" s="119"/>
      <c r="AI2233" s="119"/>
      <c r="AJ2233" s="119" t="str">
        <f t="shared" si="139"/>
        <v>NA</v>
      </c>
      <c r="AK2233" s="190"/>
      <c r="AL2233" s="191"/>
    </row>
    <row r="2234" spans="1:38" x14ac:dyDescent="0.25">
      <c r="A2234" t="s">
        <v>7564</v>
      </c>
      <c r="B2234" t="s">
        <v>7562</v>
      </c>
      <c r="C2234" t="s">
        <v>7563</v>
      </c>
      <c r="D2234" t="s">
        <v>675</v>
      </c>
      <c r="E2234" t="s">
        <v>7565</v>
      </c>
      <c r="F2234" t="s">
        <v>54</v>
      </c>
      <c r="G2234"/>
      <c r="H2234" t="s">
        <v>44272</v>
      </c>
      <c r="I2234" t="s">
        <v>51392</v>
      </c>
      <c r="J2234" t="s">
        <v>7566</v>
      </c>
      <c r="K2234" t="s">
        <v>565</v>
      </c>
      <c r="L2234" s="119" t="str">
        <f t="shared" si="136"/>
        <v>NA</v>
      </c>
      <c r="M2234" s="119"/>
      <c r="N2234" s="120" t="str">
        <f t="shared" si="137"/>
        <v>NA</v>
      </c>
      <c r="O2234" s="120"/>
      <c r="P2234"/>
      <c r="Q2234"/>
      <c r="R2234"/>
      <c r="S2234"/>
      <c r="T2234"/>
      <c r="U2234" t="s">
        <v>4634</v>
      </c>
      <c r="V2234" t="s">
        <v>4632</v>
      </c>
      <c r="W2234" t="s">
        <v>4633</v>
      </c>
      <c r="X2234" t="s">
        <v>634</v>
      </c>
      <c r="Y2234" t="s">
        <v>4635</v>
      </c>
      <c r="Z2234" t="s">
        <v>54</v>
      </c>
      <c r="AA2234"/>
      <c r="AB2234" t="s">
        <v>43602</v>
      </c>
      <c r="AC2234" t="s">
        <v>50840</v>
      </c>
      <c r="AD2234" t="s">
        <v>4636</v>
      </c>
      <c r="AE2234" t="s">
        <v>565</v>
      </c>
      <c r="AF2234" s="119" t="str">
        <f t="shared" si="138"/>
        <v>NA</v>
      </c>
      <c r="AG2234" s="119"/>
      <c r="AH2234" s="119"/>
      <c r="AI2234" s="119"/>
      <c r="AJ2234" s="119" t="str">
        <f t="shared" si="139"/>
        <v>NA</v>
      </c>
      <c r="AK2234" s="190"/>
      <c r="AL2234" s="191"/>
    </row>
    <row r="2235" spans="1:38" x14ac:dyDescent="0.25">
      <c r="A2235" t="s">
        <v>9057</v>
      </c>
      <c r="B2235" t="s">
        <v>9055</v>
      </c>
      <c r="C2235" t="s">
        <v>9056</v>
      </c>
      <c r="D2235" t="s">
        <v>675</v>
      </c>
      <c r="E2235" t="s">
        <v>2466</v>
      </c>
      <c r="F2235" t="s">
        <v>54</v>
      </c>
      <c r="G2235"/>
      <c r="H2235" t="s">
        <v>44273</v>
      </c>
      <c r="I2235" t="s">
        <v>51393</v>
      </c>
      <c r="J2235"/>
      <c r="K2235" t="s">
        <v>105</v>
      </c>
      <c r="L2235" s="119" t="str">
        <f t="shared" si="136"/>
        <v>NA</v>
      </c>
      <c r="M2235" s="119"/>
      <c r="N2235" s="120" t="str">
        <f t="shared" si="137"/>
        <v>NA</v>
      </c>
      <c r="O2235" s="120"/>
      <c r="P2235"/>
      <c r="Q2235"/>
      <c r="R2235"/>
      <c r="S2235"/>
      <c r="T2235"/>
      <c r="U2235" t="s">
        <v>4587</v>
      </c>
      <c r="V2235" t="s">
        <v>4585</v>
      </c>
      <c r="W2235" t="s">
        <v>4586</v>
      </c>
      <c r="X2235" t="s">
        <v>634</v>
      </c>
      <c r="Y2235" t="s">
        <v>4588</v>
      </c>
      <c r="Z2235" t="s">
        <v>54</v>
      </c>
      <c r="AA2235"/>
      <c r="AB2235" t="s">
        <v>43603</v>
      </c>
      <c r="AC2235" t="s">
        <v>50841</v>
      </c>
      <c r="AD2235" t="s">
        <v>4587</v>
      </c>
      <c r="AE2235" t="s">
        <v>565</v>
      </c>
      <c r="AF2235" s="119" t="str">
        <f t="shared" si="138"/>
        <v>NA</v>
      </c>
      <c r="AG2235" s="119"/>
      <c r="AH2235" s="119"/>
      <c r="AI2235" s="119"/>
      <c r="AJ2235" s="119" t="str">
        <f t="shared" si="139"/>
        <v>NA</v>
      </c>
      <c r="AK2235" s="190"/>
      <c r="AL2235" s="191"/>
    </row>
    <row r="2236" spans="1:38" x14ac:dyDescent="0.25">
      <c r="A2236" t="s">
        <v>9938</v>
      </c>
      <c r="B2236" t="s">
        <v>9936</v>
      </c>
      <c r="C2236" t="s">
        <v>9937</v>
      </c>
      <c r="D2236" t="s">
        <v>675</v>
      </c>
      <c r="E2236" t="s">
        <v>1498</v>
      </c>
      <c r="F2236" t="s">
        <v>54</v>
      </c>
      <c r="G2236"/>
      <c r="H2236" t="s">
        <v>44274</v>
      </c>
      <c r="I2236" t="s">
        <v>51394</v>
      </c>
      <c r="J2236"/>
      <c r="K2236" t="s">
        <v>105</v>
      </c>
      <c r="L2236" s="119" t="str">
        <f t="shared" si="136"/>
        <v>NA</v>
      </c>
      <c r="M2236" s="119"/>
      <c r="N2236" s="120" t="str">
        <f t="shared" si="137"/>
        <v>NA</v>
      </c>
      <c r="O2236" s="120"/>
      <c r="P2236"/>
      <c r="Q2236"/>
      <c r="R2236"/>
      <c r="S2236"/>
      <c r="T2236"/>
      <c r="U2236" t="s">
        <v>5020</v>
      </c>
      <c r="V2236" t="s">
        <v>5018</v>
      </c>
      <c r="W2236" t="s">
        <v>5019</v>
      </c>
      <c r="X2236" t="s">
        <v>634</v>
      </c>
      <c r="Y2236" t="s">
        <v>852</v>
      </c>
      <c r="Z2236" t="s">
        <v>54</v>
      </c>
      <c r="AA2236"/>
      <c r="AB2236" t="s">
        <v>43604</v>
      </c>
      <c r="AC2236" t="s">
        <v>50842</v>
      </c>
      <c r="AD2236" t="s">
        <v>5021</v>
      </c>
      <c r="AE2236" t="s">
        <v>565</v>
      </c>
      <c r="AF2236" s="119" t="str">
        <f t="shared" si="138"/>
        <v>NA</v>
      </c>
      <c r="AG2236" s="119"/>
      <c r="AH2236" s="119"/>
      <c r="AI2236" s="119"/>
      <c r="AJ2236" s="119" t="str">
        <f t="shared" si="139"/>
        <v>NA</v>
      </c>
      <c r="AK2236" s="190"/>
      <c r="AL2236" s="191"/>
    </row>
    <row r="2237" spans="1:38" x14ac:dyDescent="0.25">
      <c r="A2237" t="s">
        <v>10069</v>
      </c>
      <c r="B2237" t="s">
        <v>10067</v>
      </c>
      <c r="C2237" t="s">
        <v>10068</v>
      </c>
      <c r="D2237" t="s">
        <v>675</v>
      </c>
      <c r="E2237" t="s">
        <v>1498</v>
      </c>
      <c r="F2237" t="s">
        <v>54</v>
      </c>
      <c r="G2237"/>
      <c r="H2237" t="s">
        <v>44274</v>
      </c>
      <c r="I2237" t="s">
        <v>51394</v>
      </c>
      <c r="J2237"/>
      <c r="K2237" t="s">
        <v>105</v>
      </c>
      <c r="L2237" s="119" t="str">
        <f t="shared" si="136"/>
        <v>NA</v>
      </c>
      <c r="M2237" s="119"/>
      <c r="N2237" s="120" t="str">
        <f t="shared" si="137"/>
        <v>NA</v>
      </c>
      <c r="O2237" s="120"/>
      <c r="P2237"/>
      <c r="Q2237"/>
      <c r="R2237"/>
      <c r="S2237"/>
      <c r="T2237"/>
      <c r="U2237" t="s">
        <v>5239</v>
      </c>
      <c r="V2237" t="s">
        <v>5237</v>
      </c>
      <c r="W2237" t="s">
        <v>5238</v>
      </c>
      <c r="X2237" t="s">
        <v>634</v>
      </c>
      <c r="Y2237" t="s">
        <v>5240</v>
      </c>
      <c r="Z2237" t="s">
        <v>54</v>
      </c>
      <c r="AA2237"/>
      <c r="AB2237" t="s">
        <v>43605</v>
      </c>
      <c r="AC2237" t="s">
        <v>50843</v>
      </c>
      <c r="AD2237"/>
      <c r="AE2237" t="s">
        <v>565</v>
      </c>
      <c r="AF2237" s="119" t="str">
        <f t="shared" si="138"/>
        <v>NA</v>
      </c>
      <c r="AG2237" s="119"/>
      <c r="AH2237" s="119"/>
      <c r="AI2237" s="119"/>
      <c r="AJ2237" s="119" t="str">
        <f t="shared" si="139"/>
        <v>NA</v>
      </c>
      <c r="AK2237" s="190"/>
      <c r="AL2237" s="191"/>
    </row>
    <row r="2238" spans="1:38" x14ac:dyDescent="0.25">
      <c r="A2238" t="s">
        <v>17047</v>
      </c>
      <c r="B2238" t="s">
        <v>17045</v>
      </c>
      <c r="C2238" t="s">
        <v>17046</v>
      </c>
      <c r="D2238" t="s">
        <v>675</v>
      </c>
      <c r="E2238" t="s">
        <v>17048</v>
      </c>
      <c r="F2238" t="s">
        <v>54</v>
      </c>
      <c r="G2238"/>
      <c r="H2238" t="s">
        <v>44275</v>
      </c>
      <c r="I2238" t="s">
        <v>51395</v>
      </c>
      <c r="J2238" t="s">
        <v>17047</v>
      </c>
      <c r="K2238" t="s">
        <v>565</v>
      </c>
      <c r="L2238" s="119" t="str">
        <f t="shared" si="136"/>
        <v>NA</v>
      </c>
      <c r="M2238" s="119"/>
      <c r="N2238" s="120" t="str">
        <f t="shared" si="137"/>
        <v>NA</v>
      </c>
      <c r="O2238" s="120"/>
      <c r="P2238"/>
      <c r="Q2238"/>
      <c r="R2238"/>
      <c r="S2238"/>
      <c r="T2238"/>
      <c r="U2238" t="s">
        <v>5242</v>
      </c>
      <c r="V2238" t="s">
        <v>5241</v>
      </c>
      <c r="W2238" t="s">
        <v>5238</v>
      </c>
      <c r="X2238" t="s">
        <v>634</v>
      </c>
      <c r="Y2238" t="s">
        <v>5240</v>
      </c>
      <c r="Z2238" t="s">
        <v>54</v>
      </c>
      <c r="AA2238"/>
      <c r="AB2238" t="s">
        <v>43605</v>
      </c>
      <c r="AC2238" t="s">
        <v>50843</v>
      </c>
      <c r="AD2238"/>
      <c r="AE2238" t="s">
        <v>565</v>
      </c>
      <c r="AF2238" s="119" t="str">
        <f t="shared" si="138"/>
        <v>NA</v>
      </c>
      <c r="AG2238" s="119"/>
      <c r="AH2238" s="119"/>
      <c r="AI2238" s="119"/>
      <c r="AJ2238" s="119" t="str">
        <f t="shared" si="139"/>
        <v>NA</v>
      </c>
      <c r="AK2238" s="190"/>
      <c r="AL2238" s="191"/>
    </row>
    <row r="2239" spans="1:38" x14ac:dyDescent="0.25">
      <c r="A2239" t="s">
        <v>22689</v>
      </c>
      <c r="B2239" t="s">
        <v>22688</v>
      </c>
      <c r="C2239" t="s">
        <v>11839</v>
      </c>
      <c r="D2239" t="s">
        <v>675</v>
      </c>
      <c r="E2239" t="s">
        <v>21632</v>
      </c>
      <c r="F2239" t="s">
        <v>54</v>
      </c>
      <c r="G2239"/>
      <c r="H2239" t="s">
        <v>44276</v>
      </c>
      <c r="I2239" t="s">
        <v>51396</v>
      </c>
      <c r="J2239"/>
      <c r="K2239" t="s">
        <v>565</v>
      </c>
      <c r="L2239" s="119" t="str">
        <f t="shared" si="136"/>
        <v>NA</v>
      </c>
      <c r="M2239" s="119"/>
      <c r="N2239" s="120" t="str">
        <f t="shared" si="137"/>
        <v>NA</v>
      </c>
      <c r="O2239" s="120"/>
      <c r="P2239"/>
      <c r="Q2239"/>
      <c r="R2239"/>
      <c r="S2239"/>
      <c r="T2239"/>
      <c r="U2239" t="s">
        <v>5692</v>
      </c>
      <c r="V2239" t="s">
        <v>5690</v>
      </c>
      <c r="W2239" t="s">
        <v>5691</v>
      </c>
      <c r="X2239" t="s">
        <v>634</v>
      </c>
      <c r="Y2239" t="s">
        <v>5693</v>
      </c>
      <c r="Z2239" t="s">
        <v>54</v>
      </c>
      <c r="AA2239"/>
      <c r="AB2239" t="s">
        <v>43606</v>
      </c>
      <c r="AC2239" t="s">
        <v>50844</v>
      </c>
      <c r="AD2239" t="s">
        <v>5694</v>
      </c>
      <c r="AE2239" t="s">
        <v>565</v>
      </c>
      <c r="AF2239" s="119" t="str">
        <f t="shared" si="138"/>
        <v>NA</v>
      </c>
      <c r="AG2239" s="119"/>
      <c r="AH2239" s="119"/>
      <c r="AI2239" s="119"/>
      <c r="AJ2239" s="119" t="str">
        <f t="shared" si="139"/>
        <v>NA</v>
      </c>
      <c r="AK2239" s="190"/>
      <c r="AL2239" s="191"/>
    </row>
    <row r="2240" spans="1:38" x14ac:dyDescent="0.25">
      <c r="A2240" t="s">
        <v>21631</v>
      </c>
      <c r="B2240" t="s">
        <v>21629</v>
      </c>
      <c r="C2240" t="s">
        <v>21630</v>
      </c>
      <c r="D2240" t="s">
        <v>675</v>
      </c>
      <c r="E2240" t="s">
        <v>21632</v>
      </c>
      <c r="F2240" t="s">
        <v>54</v>
      </c>
      <c r="G2240"/>
      <c r="H2240" t="s">
        <v>44277</v>
      </c>
      <c r="I2240" t="s">
        <v>51396</v>
      </c>
      <c r="J2240" t="s">
        <v>21633</v>
      </c>
      <c r="K2240" t="s">
        <v>565</v>
      </c>
      <c r="L2240" s="119" t="str">
        <f t="shared" si="136"/>
        <v>NA</v>
      </c>
      <c r="M2240" s="119"/>
      <c r="N2240" s="120" t="str">
        <f t="shared" si="137"/>
        <v>NA</v>
      </c>
      <c r="O2240" s="120"/>
      <c r="P2240"/>
      <c r="Q2240"/>
      <c r="R2240"/>
      <c r="S2240"/>
      <c r="T2240"/>
      <c r="U2240" t="s">
        <v>4229</v>
      </c>
      <c r="V2240" t="s">
        <v>4227</v>
      </c>
      <c r="W2240" t="s">
        <v>4228</v>
      </c>
      <c r="X2240" t="s">
        <v>634</v>
      </c>
      <c r="Y2240" t="s">
        <v>4230</v>
      </c>
      <c r="Z2240" t="s">
        <v>54</v>
      </c>
      <c r="AA2240"/>
      <c r="AB2240" t="s">
        <v>43607</v>
      </c>
      <c r="AC2240" t="s">
        <v>50845</v>
      </c>
      <c r="AD2240" t="s">
        <v>4229</v>
      </c>
      <c r="AE2240" t="s">
        <v>565</v>
      </c>
      <c r="AF2240" s="119" t="str">
        <f t="shared" si="138"/>
        <v>NA</v>
      </c>
      <c r="AG2240" s="119"/>
      <c r="AH2240" s="119"/>
      <c r="AI2240" s="119"/>
      <c r="AJ2240" s="119" t="str">
        <f t="shared" si="139"/>
        <v>NA</v>
      </c>
      <c r="AK2240" s="190"/>
      <c r="AL2240" s="191"/>
    </row>
    <row r="2241" spans="1:38" x14ac:dyDescent="0.25">
      <c r="A2241" t="s">
        <v>21636</v>
      </c>
      <c r="B2241" t="s">
        <v>21634</v>
      </c>
      <c r="C2241" t="s">
        <v>21635</v>
      </c>
      <c r="D2241" t="s">
        <v>675</v>
      </c>
      <c r="E2241" t="s">
        <v>21637</v>
      </c>
      <c r="F2241" t="s">
        <v>54</v>
      </c>
      <c r="G2241"/>
      <c r="H2241" t="s">
        <v>44278</v>
      </c>
      <c r="I2241" t="s">
        <v>51397</v>
      </c>
      <c r="J2241" t="s">
        <v>21638</v>
      </c>
      <c r="K2241" t="s">
        <v>565</v>
      </c>
      <c r="L2241" s="119" t="str">
        <f t="shared" si="136"/>
        <v>NA</v>
      </c>
      <c r="M2241" s="119"/>
      <c r="N2241" s="120" t="str">
        <f t="shared" si="137"/>
        <v>NA</v>
      </c>
      <c r="O2241" s="120"/>
      <c r="P2241"/>
      <c r="Q2241"/>
      <c r="R2241"/>
      <c r="S2241"/>
      <c r="T2241"/>
      <c r="U2241" t="s">
        <v>4310</v>
      </c>
      <c r="V2241" t="s">
        <v>4308</v>
      </c>
      <c r="W2241" t="s">
        <v>4309</v>
      </c>
      <c r="X2241" t="s">
        <v>634</v>
      </c>
      <c r="Y2241" t="s">
        <v>4311</v>
      </c>
      <c r="Z2241" t="s">
        <v>54</v>
      </c>
      <c r="AA2241"/>
      <c r="AB2241" t="s">
        <v>43608</v>
      </c>
      <c r="AC2241" t="s">
        <v>50846</v>
      </c>
      <c r="AD2241" t="s">
        <v>4310</v>
      </c>
      <c r="AE2241" t="s">
        <v>565</v>
      </c>
      <c r="AF2241" s="119" t="str">
        <f t="shared" si="138"/>
        <v>NA</v>
      </c>
      <c r="AG2241" s="119"/>
      <c r="AH2241" s="119"/>
      <c r="AI2241" s="119"/>
      <c r="AJ2241" s="119" t="str">
        <f t="shared" si="139"/>
        <v>NA</v>
      </c>
      <c r="AK2241" s="190"/>
      <c r="AL2241" s="191"/>
    </row>
    <row r="2242" spans="1:38" x14ac:dyDescent="0.25">
      <c r="A2242" t="s">
        <v>17165</v>
      </c>
      <c r="B2242" t="s">
        <v>17163</v>
      </c>
      <c r="C2242" t="s">
        <v>17164</v>
      </c>
      <c r="D2242" t="s">
        <v>675</v>
      </c>
      <c r="E2242" t="s">
        <v>17166</v>
      </c>
      <c r="F2242" t="s">
        <v>54</v>
      </c>
      <c r="G2242"/>
      <c r="H2242" t="s">
        <v>44279</v>
      </c>
      <c r="I2242" t="s">
        <v>51398</v>
      </c>
      <c r="J2242" t="s">
        <v>17167</v>
      </c>
      <c r="K2242" t="s">
        <v>565</v>
      </c>
      <c r="L2242" s="119" t="str">
        <f t="shared" si="136"/>
        <v>NA</v>
      </c>
      <c r="M2242" s="119"/>
      <c r="N2242" s="120" t="str">
        <f t="shared" si="137"/>
        <v>NA</v>
      </c>
      <c r="O2242" s="120"/>
      <c r="P2242"/>
      <c r="Q2242"/>
      <c r="R2242"/>
      <c r="S2242"/>
      <c r="T2242"/>
      <c r="U2242" t="s">
        <v>5140</v>
      </c>
      <c r="V2242" t="s">
        <v>5138</v>
      </c>
      <c r="W2242" t="s">
        <v>5139</v>
      </c>
      <c r="X2242" t="s">
        <v>634</v>
      </c>
      <c r="Y2242" t="s">
        <v>4315</v>
      </c>
      <c r="Z2242" t="s">
        <v>54</v>
      </c>
      <c r="AA2242"/>
      <c r="AB2242" t="s">
        <v>43609</v>
      </c>
      <c r="AC2242" t="s">
        <v>50847</v>
      </c>
      <c r="AD2242" t="s">
        <v>5141</v>
      </c>
      <c r="AE2242" t="s">
        <v>565</v>
      </c>
      <c r="AF2242" s="119" t="str">
        <f t="shared" si="138"/>
        <v>NA</v>
      </c>
      <c r="AG2242" s="119"/>
      <c r="AH2242" s="119"/>
      <c r="AI2242" s="119"/>
      <c r="AJ2242" s="119" t="str">
        <f t="shared" si="139"/>
        <v>NA</v>
      </c>
      <c r="AK2242" s="190"/>
      <c r="AL2242" s="191"/>
    </row>
    <row r="2243" spans="1:38" x14ac:dyDescent="0.25">
      <c r="A2243" t="s">
        <v>16627</v>
      </c>
      <c r="B2243" t="s">
        <v>16625</v>
      </c>
      <c r="C2243" t="s">
        <v>16626</v>
      </c>
      <c r="D2243" t="s">
        <v>675</v>
      </c>
      <c r="E2243" t="s">
        <v>16628</v>
      </c>
      <c r="F2243" t="s">
        <v>54</v>
      </c>
      <c r="G2243"/>
      <c r="H2243" t="s">
        <v>44280</v>
      </c>
      <c r="I2243" t="s">
        <v>51399</v>
      </c>
      <c r="J2243"/>
      <c r="K2243" t="s">
        <v>565</v>
      </c>
      <c r="L2243" s="119" t="str">
        <f t="shared" ref="L2243:L2306" si="140">IF($Q$1&lt;&gt;"",IF(ISNUMBER(SEARCH("*"&amp;$Q$1&amp;"*", A2243)),A2243, IF(ISNUMBER(SEARCH("*"&amp;$Q$1&amp;"*", H2243)),A2243, IF(ISNUMBER(SEARCH("*"&amp;$Q$1&amp;"*", G2243)),A2243, IF(ISNUMBER(SEARCH("*"&amp;$Q$1&amp;"*", J2243)),A2243,  IF(ISNUMBER(SEARCH("*"&amp;$Q$1&amp;"*", E2243)),A2243, "NA"))))),"NA")</f>
        <v>NA</v>
      </c>
      <c r="M2243" s="119"/>
      <c r="N2243" s="120" t="str">
        <f t="shared" ref="N2243:N2306" si="141">IF($Q$11=1,IF(ISNUMBER(SEARCH($T$11,C2243)),A2243,"NA"),"NA")</f>
        <v>NA</v>
      </c>
      <c r="O2243" s="120"/>
      <c r="P2243"/>
      <c r="Q2243"/>
      <c r="R2243"/>
      <c r="S2243"/>
      <c r="T2243"/>
      <c r="U2243" t="s">
        <v>4314</v>
      </c>
      <c r="V2243" t="s">
        <v>4312</v>
      </c>
      <c r="W2243" t="s">
        <v>4313</v>
      </c>
      <c r="X2243" t="s">
        <v>634</v>
      </c>
      <c r="Y2243" t="s">
        <v>4315</v>
      </c>
      <c r="Z2243" t="s">
        <v>54</v>
      </c>
      <c r="AA2243"/>
      <c r="AB2243" t="s">
        <v>43609</v>
      </c>
      <c r="AC2243" t="s">
        <v>50847</v>
      </c>
      <c r="AD2243"/>
      <c r="AE2243" t="s">
        <v>565</v>
      </c>
      <c r="AF2243" s="119" t="str">
        <f t="shared" ref="AF2243:AF2306" si="142">IF($Q$6&lt;&gt;"",IF(ISNUMBER(SEARCH($Q$6, W2243)),U2243, "NA"),"NA")</f>
        <v>NA</v>
      </c>
      <c r="AG2243" s="119"/>
      <c r="AH2243" s="119"/>
      <c r="AI2243" s="119"/>
      <c r="AJ2243" s="119" t="str">
        <f t="shared" ref="AJ2243:AJ2306" si="143">IF($Q$5&lt;&gt;"",IF(ISNUMBER(SEARCH($Q$5, U2243&amp;" "&amp;Y2243&amp;" "&amp;AA2243&amp;" "&amp;AB2243&amp;" "&amp;AD2243)),U2243, "NA"),"NA")</f>
        <v>NA</v>
      </c>
      <c r="AK2243" s="190"/>
      <c r="AL2243" s="191"/>
    </row>
    <row r="2244" spans="1:38" x14ac:dyDescent="0.25">
      <c r="A2244" t="s">
        <v>22531</v>
      </c>
      <c r="B2244" t="s">
        <v>22530</v>
      </c>
      <c r="C2244" t="s">
        <v>11839</v>
      </c>
      <c r="D2244" t="s">
        <v>675</v>
      </c>
      <c r="E2244" t="s">
        <v>1531</v>
      </c>
      <c r="F2244" t="s">
        <v>54</v>
      </c>
      <c r="G2244"/>
      <c r="H2244" t="s">
        <v>44281</v>
      </c>
      <c r="I2244" t="s">
        <v>51400</v>
      </c>
      <c r="J2244"/>
      <c r="K2244" t="s">
        <v>565</v>
      </c>
      <c r="L2244" s="119" t="str">
        <f t="shared" si="140"/>
        <v>NA</v>
      </c>
      <c r="M2244" s="119"/>
      <c r="N2244" s="120" t="str">
        <f t="shared" si="141"/>
        <v>NA</v>
      </c>
      <c r="O2244" s="120"/>
      <c r="P2244"/>
      <c r="Q2244"/>
      <c r="R2244"/>
      <c r="S2244"/>
      <c r="T2244"/>
      <c r="U2244" t="s">
        <v>4067</v>
      </c>
      <c r="V2244" t="s">
        <v>4065</v>
      </c>
      <c r="W2244" t="s">
        <v>4066</v>
      </c>
      <c r="X2244" t="s">
        <v>634</v>
      </c>
      <c r="Y2244" t="s">
        <v>4068</v>
      </c>
      <c r="Z2244" t="s">
        <v>54</v>
      </c>
      <c r="AA2244"/>
      <c r="AB2244" t="s">
        <v>43610</v>
      </c>
      <c r="AC2244" t="s">
        <v>50848</v>
      </c>
      <c r="AD2244" t="s">
        <v>4069</v>
      </c>
      <c r="AE2244" t="s">
        <v>565</v>
      </c>
      <c r="AF2244" s="119" t="str">
        <f t="shared" si="142"/>
        <v>NA</v>
      </c>
      <c r="AG2244" s="119"/>
      <c r="AH2244" s="119"/>
      <c r="AI2244" s="119"/>
      <c r="AJ2244" s="119" t="str">
        <f t="shared" si="143"/>
        <v>NA</v>
      </c>
      <c r="AK2244" s="190"/>
      <c r="AL2244" s="191"/>
    </row>
    <row r="2245" spans="1:38" x14ac:dyDescent="0.25">
      <c r="A2245" t="s">
        <v>19894</v>
      </c>
      <c r="B2245" t="s">
        <v>19892</v>
      </c>
      <c r="C2245" t="s">
        <v>19893</v>
      </c>
      <c r="D2245" t="s">
        <v>675</v>
      </c>
      <c r="E2245" t="s">
        <v>19895</v>
      </c>
      <c r="F2245" t="s">
        <v>54</v>
      </c>
      <c r="G2245"/>
      <c r="H2245" t="s">
        <v>44282</v>
      </c>
      <c r="I2245" t="s">
        <v>51401</v>
      </c>
      <c r="J2245" t="s">
        <v>19896</v>
      </c>
      <c r="K2245" t="s">
        <v>565</v>
      </c>
      <c r="L2245" s="119" t="str">
        <f t="shared" si="140"/>
        <v>NA</v>
      </c>
      <c r="M2245" s="119"/>
      <c r="N2245" s="120" t="str">
        <f t="shared" si="141"/>
        <v>NA</v>
      </c>
      <c r="O2245" s="120"/>
      <c r="P2245"/>
      <c r="Q2245"/>
      <c r="R2245"/>
      <c r="S2245"/>
      <c r="T2245"/>
      <c r="U2245" t="s">
        <v>5316</v>
      </c>
      <c r="V2245" t="s">
        <v>5314</v>
      </c>
      <c r="W2245" t="s">
        <v>5315</v>
      </c>
      <c r="X2245" t="s">
        <v>634</v>
      </c>
      <c r="Y2245" t="s">
        <v>5317</v>
      </c>
      <c r="Z2245" t="s">
        <v>54</v>
      </c>
      <c r="AA2245"/>
      <c r="AB2245" t="s">
        <v>43611</v>
      </c>
      <c r="AC2245" t="s">
        <v>50849</v>
      </c>
      <c r="AD2245"/>
      <c r="AE2245" t="s">
        <v>565</v>
      </c>
      <c r="AF2245" s="119" t="str">
        <f t="shared" si="142"/>
        <v>NA</v>
      </c>
      <c r="AG2245" s="119"/>
      <c r="AH2245" s="119"/>
      <c r="AI2245" s="119"/>
      <c r="AJ2245" s="119" t="str">
        <f t="shared" si="143"/>
        <v>NA</v>
      </c>
      <c r="AK2245" s="190"/>
      <c r="AL2245" s="191"/>
    </row>
    <row r="2246" spans="1:38" x14ac:dyDescent="0.25">
      <c r="A2246" t="s">
        <v>17405</v>
      </c>
      <c r="B2246" t="s">
        <v>17403</v>
      </c>
      <c r="C2246" t="s">
        <v>17404</v>
      </c>
      <c r="D2246" t="s">
        <v>675</v>
      </c>
      <c r="E2246" t="s">
        <v>17406</v>
      </c>
      <c r="F2246" t="s">
        <v>54</v>
      </c>
      <c r="G2246"/>
      <c r="H2246" t="s">
        <v>44283</v>
      </c>
      <c r="I2246" t="s">
        <v>51402</v>
      </c>
      <c r="J2246" t="s">
        <v>17407</v>
      </c>
      <c r="K2246" t="s">
        <v>565</v>
      </c>
      <c r="L2246" s="119" t="str">
        <f t="shared" si="140"/>
        <v>NA</v>
      </c>
      <c r="M2246" s="119"/>
      <c r="N2246" s="120" t="str">
        <f t="shared" si="141"/>
        <v>NA</v>
      </c>
      <c r="O2246" s="120"/>
      <c r="P2246"/>
      <c r="Q2246"/>
      <c r="R2246"/>
      <c r="S2246"/>
      <c r="T2246"/>
      <c r="U2246" t="s">
        <v>5624</v>
      </c>
      <c r="V2246" t="s">
        <v>5622</v>
      </c>
      <c r="W2246" t="s">
        <v>5623</v>
      </c>
      <c r="X2246" t="s">
        <v>634</v>
      </c>
      <c r="Y2246" t="s">
        <v>847</v>
      </c>
      <c r="Z2246" t="s">
        <v>54</v>
      </c>
      <c r="AA2246"/>
      <c r="AB2246" t="s">
        <v>43612</v>
      </c>
      <c r="AC2246" t="s">
        <v>50850</v>
      </c>
      <c r="AD2246" t="s">
        <v>5625</v>
      </c>
      <c r="AE2246" t="s">
        <v>565</v>
      </c>
      <c r="AF2246" s="119" t="str">
        <f t="shared" si="142"/>
        <v>NA</v>
      </c>
      <c r="AG2246" s="119"/>
      <c r="AH2246" s="119"/>
      <c r="AI2246" s="119"/>
      <c r="AJ2246" s="119" t="str">
        <f t="shared" si="143"/>
        <v>NA</v>
      </c>
      <c r="AK2246" s="190"/>
      <c r="AL2246" s="191"/>
    </row>
    <row r="2247" spans="1:38" x14ac:dyDescent="0.25">
      <c r="A2247" t="s">
        <v>19943</v>
      </c>
      <c r="B2247" t="s">
        <v>19941</v>
      </c>
      <c r="C2247" t="s">
        <v>19942</v>
      </c>
      <c r="D2247" t="s">
        <v>675</v>
      </c>
      <c r="E2247" t="s">
        <v>19944</v>
      </c>
      <c r="F2247" t="s">
        <v>54</v>
      </c>
      <c r="G2247"/>
      <c r="H2247" t="s">
        <v>44284</v>
      </c>
      <c r="I2247" t="s">
        <v>51403</v>
      </c>
      <c r="J2247" t="s">
        <v>19945</v>
      </c>
      <c r="K2247" t="s">
        <v>565</v>
      </c>
      <c r="L2247" s="119" t="str">
        <f t="shared" si="140"/>
        <v>NA</v>
      </c>
      <c r="M2247" s="119"/>
      <c r="N2247" s="120" t="str">
        <f t="shared" si="141"/>
        <v>NA</v>
      </c>
      <c r="O2247" s="120"/>
      <c r="P2247"/>
      <c r="Q2247"/>
      <c r="R2247"/>
      <c r="S2247"/>
      <c r="T2247"/>
      <c r="U2247" t="s">
        <v>4422</v>
      </c>
      <c r="V2247" t="s">
        <v>4420</v>
      </c>
      <c r="W2247" t="s">
        <v>4421</v>
      </c>
      <c r="X2247" t="s">
        <v>634</v>
      </c>
      <c r="Y2247" t="s">
        <v>847</v>
      </c>
      <c r="Z2247" t="s">
        <v>54</v>
      </c>
      <c r="AA2247"/>
      <c r="AB2247" t="s">
        <v>43612</v>
      </c>
      <c r="AC2247" t="s">
        <v>50850</v>
      </c>
      <c r="AD2247"/>
      <c r="AE2247" t="s">
        <v>565</v>
      </c>
      <c r="AF2247" s="119" t="str">
        <f t="shared" si="142"/>
        <v>NA</v>
      </c>
      <c r="AG2247" s="119"/>
      <c r="AH2247" s="119"/>
      <c r="AI2247" s="119"/>
      <c r="AJ2247" s="119" t="str">
        <f t="shared" si="143"/>
        <v>NA</v>
      </c>
      <c r="AK2247" s="190"/>
      <c r="AL2247" s="191"/>
    </row>
    <row r="2248" spans="1:38" x14ac:dyDescent="0.25">
      <c r="A2248" t="s">
        <v>19948</v>
      </c>
      <c r="B2248" t="s">
        <v>19946</v>
      </c>
      <c r="C2248" t="s">
        <v>19947</v>
      </c>
      <c r="D2248" t="s">
        <v>675</v>
      </c>
      <c r="E2248" t="s">
        <v>5246</v>
      </c>
      <c r="F2248" t="s">
        <v>54</v>
      </c>
      <c r="G2248"/>
      <c r="H2248" t="s">
        <v>44285</v>
      </c>
      <c r="I2248" t="s">
        <v>51404</v>
      </c>
      <c r="J2248" t="s">
        <v>19949</v>
      </c>
      <c r="K2248" t="s">
        <v>565</v>
      </c>
      <c r="L2248" s="119" t="str">
        <f t="shared" si="140"/>
        <v>NA</v>
      </c>
      <c r="M2248" s="119"/>
      <c r="N2248" s="120" t="str">
        <f t="shared" si="141"/>
        <v>NA</v>
      </c>
      <c r="O2248" s="120"/>
      <c r="P2248"/>
      <c r="Q2248"/>
      <c r="R2248"/>
      <c r="S2248"/>
      <c r="T2248"/>
      <c r="U2248" t="s">
        <v>4210</v>
      </c>
      <c r="V2248" t="s">
        <v>4208</v>
      </c>
      <c r="W2248" t="s">
        <v>4209</v>
      </c>
      <c r="X2248" t="s">
        <v>634</v>
      </c>
      <c r="Y2248" t="s">
        <v>4211</v>
      </c>
      <c r="Z2248" t="s">
        <v>54</v>
      </c>
      <c r="AA2248"/>
      <c r="AB2248" t="s">
        <v>43613</v>
      </c>
      <c r="AC2248" t="s">
        <v>50851</v>
      </c>
      <c r="AD2248" t="s">
        <v>4210</v>
      </c>
      <c r="AE2248" t="s">
        <v>565</v>
      </c>
      <c r="AF2248" s="119" t="str">
        <f t="shared" si="142"/>
        <v>NA</v>
      </c>
      <c r="AG2248" s="119"/>
      <c r="AH2248" s="119"/>
      <c r="AI2248" s="119"/>
      <c r="AJ2248" s="119" t="str">
        <f t="shared" si="143"/>
        <v>NA</v>
      </c>
      <c r="AK2248" s="190"/>
      <c r="AL2248" s="191"/>
    </row>
    <row r="2249" spans="1:38" x14ac:dyDescent="0.25">
      <c r="A2249" t="s">
        <v>6900</v>
      </c>
      <c r="B2249" t="s">
        <v>6898</v>
      </c>
      <c r="C2249" t="s">
        <v>6899</v>
      </c>
      <c r="D2249" t="s">
        <v>675</v>
      </c>
      <c r="E2249" t="s">
        <v>5246</v>
      </c>
      <c r="F2249" t="s">
        <v>54</v>
      </c>
      <c r="G2249"/>
      <c r="H2249" t="s">
        <v>44286</v>
      </c>
      <c r="I2249" t="s">
        <v>51404</v>
      </c>
      <c r="J2249"/>
      <c r="K2249" t="s">
        <v>105</v>
      </c>
      <c r="L2249" s="119" t="str">
        <f t="shared" si="140"/>
        <v>NA</v>
      </c>
      <c r="M2249" s="119"/>
      <c r="N2249" s="120" t="str">
        <f t="shared" si="141"/>
        <v>NA</v>
      </c>
      <c r="O2249" s="120"/>
      <c r="P2249"/>
      <c r="Q2249"/>
      <c r="R2249"/>
      <c r="S2249"/>
      <c r="T2249"/>
      <c r="U2249" t="s">
        <v>4923</v>
      </c>
      <c r="V2249" t="s">
        <v>4921</v>
      </c>
      <c r="W2249" t="s">
        <v>4922</v>
      </c>
      <c r="X2249" t="s">
        <v>634</v>
      </c>
      <c r="Y2249" t="s">
        <v>484</v>
      </c>
      <c r="Z2249" t="s">
        <v>54</v>
      </c>
      <c r="AA2249"/>
      <c r="AB2249" t="s">
        <v>43614</v>
      </c>
      <c r="AC2249" t="s">
        <v>50852</v>
      </c>
      <c r="AD2249"/>
      <c r="AE2249" t="s">
        <v>565</v>
      </c>
      <c r="AF2249" s="119" t="str">
        <f t="shared" si="142"/>
        <v>NA</v>
      </c>
      <c r="AG2249" s="119"/>
      <c r="AH2249" s="119"/>
      <c r="AI2249" s="119"/>
      <c r="AJ2249" s="119" t="str">
        <f t="shared" si="143"/>
        <v>NA</v>
      </c>
      <c r="AK2249" s="190"/>
      <c r="AL2249" s="191"/>
    </row>
    <row r="2250" spans="1:38" x14ac:dyDescent="0.25">
      <c r="A2250" t="s">
        <v>16786</v>
      </c>
      <c r="B2250" t="s">
        <v>16784</v>
      </c>
      <c r="C2250" t="s">
        <v>16785</v>
      </c>
      <c r="D2250" t="s">
        <v>675</v>
      </c>
      <c r="E2250" t="s">
        <v>16787</v>
      </c>
      <c r="F2250" t="s">
        <v>54</v>
      </c>
      <c r="G2250"/>
      <c r="H2250" t="s">
        <v>44287</v>
      </c>
      <c r="I2250" t="s">
        <v>51405</v>
      </c>
      <c r="J2250"/>
      <c r="K2250" t="s">
        <v>565</v>
      </c>
      <c r="L2250" s="119" t="str">
        <f t="shared" si="140"/>
        <v>NA</v>
      </c>
      <c r="M2250" s="119"/>
      <c r="N2250" s="120" t="str">
        <f t="shared" si="141"/>
        <v>NA</v>
      </c>
      <c r="O2250" s="120"/>
      <c r="P2250"/>
      <c r="Q2250"/>
      <c r="R2250"/>
      <c r="S2250"/>
      <c r="T2250"/>
      <c r="U2250" t="s">
        <v>4414</v>
      </c>
      <c r="V2250" t="s">
        <v>4412</v>
      </c>
      <c r="W2250" t="s">
        <v>4413</v>
      </c>
      <c r="X2250" t="s">
        <v>634</v>
      </c>
      <c r="Y2250" t="s">
        <v>4415</v>
      </c>
      <c r="Z2250" t="s">
        <v>54</v>
      </c>
      <c r="AA2250"/>
      <c r="AB2250" t="s">
        <v>43615</v>
      </c>
      <c r="AC2250" t="s">
        <v>50853</v>
      </c>
      <c r="AD2250" t="s">
        <v>4414</v>
      </c>
      <c r="AE2250" t="s">
        <v>565</v>
      </c>
      <c r="AF2250" s="119" t="str">
        <f t="shared" si="142"/>
        <v>NA</v>
      </c>
      <c r="AG2250" s="119"/>
      <c r="AH2250" s="119"/>
      <c r="AI2250" s="119"/>
      <c r="AJ2250" s="119" t="str">
        <f t="shared" si="143"/>
        <v>NA</v>
      </c>
      <c r="AK2250" s="190"/>
      <c r="AL2250" s="191"/>
    </row>
    <row r="2251" spans="1:38" x14ac:dyDescent="0.25">
      <c r="A2251" t="s">
        <v>21716</v>
      </c>
      <c r="B2251" t="s">
        <v>21714</v>
      </c>
      <c r="C2251" t="s">
        <v>21715</v>
      </c>
      <c r="D2251" t="s">
        <v>675</v>
      </c>
      <c r="E2251" t="s">
        <v>21717</v>
      </c>
      <c r="F2251" t="s">
        <v>54</v>
      </c>
      <c r="G2251"/>
      <c r="H2251" t="s">
        <v>44288</v>
      </c>
      <c r="I2251" t="s">
        <v>51406</v>
      </c>
      <c r="J2251" t="s">
        <v>21718</v>
      </c>
      <c r="K2251" t="s">
        <v>565</v>
      </c>
      <c r="L2251" s="119" t="str">
        <f t="shared" si="140"/>
        <v>NA</v>
      </c>
      <c r="M2251" s="119"/>
      <c r="N2251" s="120" t="str">
        <f t="shared" si="141"/>
        <v>NA</v>
      </c>
      <c r="O2251" s="120"/>
      <c r="P2251"/>
      <c r="Q2251"/>
      <c r="R2251"/>
      <c r="S2251"/>
      <c r="T2251"/>
      <c r="U2251" t="s">
        <v>4925</v>
      </c>
      <c r="V2251" t="s">
        <v>4924</v>
      </c>
      <c r="W2251" t="s">
        <v>4922</v>
      </c>
      <c r="X2251" t="s">
        <v>634</v>
      </c>
      <c r="Y2251" t="s">
        <v>4415</v>
      </c>
      <c r="Z2251" t="s">
        <v>54</v>
      </c>
      <c r="AA2251"/>
      <c r="AB2251" t="s">
        <v>43615</v>
      </c>
      <c r="AC2251" t="s">
        <v>50853</v>
      </c>
      <c r="AD2251" t="s">
        <v>4925</v>
      </c>
      <c r="AE2251" t="s">
        <v>565</v>
      </c>
      <c r="AF2251" s="119" t="str">
        <f t="shared" si="142"/>
        <v>NA</v>
      </c>
      <c r="AG2251" s="119"/>
      <c r="AH2251" s="119"/>
      <c r="AI2251" s="119"/>
      <c r="AJ2251" s="119" t="str">
        <f t="shared" si="143"/>
        <v>NA</v>
      </c>
      <c r="AK2251" s="190"/>
      <c r="AL2251" s="191"/>
    </row>
    <row r="2252" spans="1:38" x14ac:dyDescent="0.25">
      <c r="A2252" t="s">
        <v>21687</v>
      </c>
      <c r="B2252" t="s">
        <v>21685</v>
      </c>
      <c r="C2252" t="s">
        <v>21686</v>
      </c>
      <c r="D2252" t="s">
        <v>675</v>
      </c>
      <c r="E2252" t="s">
        <v>21688</v>
      </c>
      <c r="F2252" t="s">
        <v>54</v>
      </c>
      <c r="G2252"/>
      <c r="H2252" t="s">
        <v>44289</v>
      </c>
      <c r="I2252" t="s">
        <v>51407</v>
      </c>
      <c r="J2252" t="s">
        <v>21689</v>
      </c>
      <c r="K2252" t="s">
        <v>565</v>
      </c>
      <c r="L2252" s="119" t="str">
        <f t="shared" si="140"/>
        <v>NA</v>
      </c>
      <c r="M2252" s="119"/>
      <c r="N2252" s="120" t="str">
        <f t="shared" si="141"/>
        <v>NA</v>
      </c>
      <c r="O2252" s="120"/>
      <c r="P2252"/>
      <c r="Q2252"/>
      <c r="R2252"/>
      <c r="S2252"/>
      <c r="T2252"/>
      <c r="U2252" t="s">
        <v>5352</v>
      </c>
      <c r="V2252" t="s">
        <v>5350</v>
      </c>
      <c r="W2252" t="s">
        <v>5351</v>
      </c>
      <c r="X2252" t="s">
        <v>634</v>
      </c>
      <c r="Y2252" t="s">
        <v>118</v>
      </c>
      <c r="Z2252" t="s">
        <v>54</v>
      </c>
      <c r="AA2252"/>
      <c r="AB2252" t="s">
        <v>43616</v>
      </c>
      <c r="AC2252" t="s">
        <v>50854</v>
      </c>
      <c r="AD2252" t="s">
        <v>5352</v>
      </c>
      <c r="AE2252" t="s">
        <v>565</v>
      </c>
      <c r="AF2252" s="119" t="str">
        <f t="shared" si="142"/>
        <v>NA</v>
      </c>
      <c r="AG2252" s="119"/>
      <c r="AH2252" s="119"/>
      <c r="AI2252" s="119"/>
      <c r="AJ2252" s="119" t="str">
        <f t="shared" si="143"/>
        <v>NA</v>
      </c>
      <c r="AK2252" s="190"/>
      <c r="AL2252" s="191"/>
    </row>
    <row r="2253" spans="1:38" x14ac:dyDescent="0.25">
      <c r="A2253" t="s">
        <v>21645</v>
      </c>
      <c r="B2253" t="s">
        <v>21643</v>
      </c>
      <c r="C2253" t="s">
        <v>21644</v>
      </c>
      <c r="D2253" t="s">
        <v>675</v>
      </c>
      <c r="E2253" t="s">
        <v>21646</v>
      </c>
      <c r="F2253" t="s">
        <v>54</v>
      </c>
      <c r="G2253"/>
      <c r="H2253" t="s">
        <v>44290</v>
      </c>
      <c r="I2253" t="s">
        <v>51408</v>
      </c>
      <c r="J2253" t="s">
        <v>21647</v>
      </c>
      <c r="K2253" t="s">
        <v>565</v>
      </c>
      <c r="L2253" s="119" t="str">
        <f t="shared" si="140"/>
        <v>NA</v>
      </c>
      <c r="M2253" s="119"/>
      <c r="N2253" s="120" t="str">
        <f t="shared" si="141"/>
        <v>NA</v>
      </c>
      <c r="O2253" s="120"/>
      <c r="P2253"/>
      <c r="Q2253"/>
      <c r="R2253"/>
      <c r="S2253"/>
      <c r="T2253"/>
      <c r="U2253" t="s">
        <v>5337</v>
      </c>
      <c r="V2253" t="s">
        <v>5335</v>
      </c>
      <c r="W2253" t="s">
        <v>5336</v>
      </c>
      <c r="X2253" t="s">
        <v>634</v>
      </c>
      <c r="Y2253" t="s">
        <v>118</v>
      </c>
      <c r="Z2253" t="s">
        <v>54</v>
      </c>
      <c r="AA2253"/>
      <c r="AB2253" t="s">
        <v>43616</v>
      </c>
      <c r="AC2253" t="s">
        <v>50854</v>
      </c>
      <c r="AD2253" t="s">
        <v>5337</v>
      </c>
      <c r="AE2253" t="s">
        <v>565</v>
      </c>
      <c r="AF2253" s="119" t="str">
        <f t="shared" si="142"/>
        <v>NA</v>
      </c>
      <c r="AG2253" s="119"/>
      <c r="AH2253" s="119"/>
      <c r="AI2253" s="119"/>
      <c r="AJ2253" s="119" t="str">
        <f t="shared" si="143"/>
        <v>NA</v>
      </c>
      <c r="AK2253" s="190"/>
      <c r="AL2253" s="191"/>
    </row>
    <row r="2254" spans="1:38" x14ac:dyDescent="0.25">
      <c r="A2254" t="s">
        <v>10180</v>
      </c>
      <c r="B2254" t="s">
        <v>10178</v>
      </c>
      <c r="C2254" t="s">
        <v>10179</v>
      </c>
      <c r="D2254" t="s">
        <v>675</v>
      </c>
      <c r="E2254" t="s">
        <v>10181</v>
      </c>
      <c r="F2254" t="s">
        <v>54</v>
      </c>
      <c r="G2254"/>
      <c r="H2254" t="s">
        <v>44291</v>
      </c>
      <c r="I2254" t="s">
        <v>51409</v>
      </c>
      <c r="J2254"/>
      <c r="K2254" t="s">
        <v>565</v>
      </c>
      <c r="L2254" s="119" t="str">
        <f t="shared" si="140"/>
        <v>NA</v>
      </c>
      <c r="M2254" s="119"/>
      <c r="N2254" s="120" t="str">
        <f t="shared" si="141"/>
        <v>NA</v>
      </c>
      <c r="O2254" s="120"/>
      <c r="P2254"/>
      <c r="Q2254"/>
      <c r="R2254"/>
      <c r="S2254"/>
      <c r="T2254"/>
      <c r="U2254" t="s">
        <v>5340</v>
      </c>
      <c r="V2254" t="s">
        <v>5338</v>
      </c>
      <c r="W2254" t="s">
        <v>5339</v>
      </c>
      <c r="X2254" t="s">
        <v>634</v>
      </c>
      <c r="Y2254" t="s">
        <v>118</v>
      </c>
      <c r="Z2254" t="s">
        <v>54</v>
      </c>
      <c r="AA2254"/>
      <c r="AB2254" t="s">
        <v>43616</v>
      </c>
      <c r="AC2254" t="s">
        <v>50854</v>
      </c>
      <c r="AD2254" t="s">
        <v>5341</v>
      </c>
      <c r="AE2254" t="s">
        <v>565</v>
      </c>
      <c r="AF2254" s="119" t="str">
        <f t="shared" si="142"/>
        <v>NA</v>
      </c>
      <c r="AG2254" s="119"/>
      <c r="AH2254" s="119"/>
      <c r="AI2254" s="119"/>
      <c r="AJ2254" s="119" t="str">
        <f t="shared" si="143"/>
        <v>NA</v>
      </c>
      <c r="AK2254" s="190"/>
      <c r="AL2254" s="191"/>
    </row>
    <row r="2255" spans="1:38" x14ac:dyDescent="0.25">
      <c r="A2255" t="s">
        <v>11151</v>
      </c>
      <c r="B2255" t="s">
        <v>11149</v>
      </c>
      <c r="C2255" t="s">
        <v>11150</v>
      </c>
      <c r="D2255" t="s">
        <v>675</v>
      </c>
      <c r="E2255" t="s">
        <v>11152</v>
      </c>
      <c r="F2255" t="s">
        <v>54</v>
      </c>
      <c r="G2255"/>
      <c r="H2255" t="s">
        <v>44292</v>
      </c>
      <c r="I2255" t="s">
        <v>51410</v>
      </c>
      <c r="J2255"/>
      <c r="K2255" t="s">
        <v>105</v>
      </c>
      <c r="L2255" s="119" t="str">
        <f t="shared" si="140"/>
        <v>NA</v>
      </c>
      <c r="M2255" s="119"/>
      <c r="N2255" s="120" t="str">
        <f t="shared" si="141"/>
        <v>NA</v>
      </c>
      <c r="O2255" s="120"/>
      <c r="P2255"/>
      <c r="Q2255"/>
      <c r="R2255"/>
      <c r="S2255"/>
      <c r="T2255"/>
      <c r="U2255" t="s">
        <v>4673</v>
      </c>
      <c r="V2255" t="s">
        <v>4677</v>
      </c>
      <c r="W2255" t="s">
        <v>4678</v>
      </c>
      <c r="X2255" t="s">
        <v>634</v>
      </c>
      <c r="Y2255" t="s">
        <v>4242</v>
      </c>
      <c r="Z2255" t="s">
        <v>54</v>
      </c>
      <c r="AA2255"/>
      <c r="AB2255" t="s">
        <v>43617</v>
      </c>
      <c r="AC2255" t="s">
        <v>50855</v>
      </c>
      <c r="AD2255" t="s">
        <v>4679</v>
      </c>
      <c r="AE2255" t="s">
        <v>565</v>
      </c>
      <c r="AF2255" s="119" t="str">
        <f t="shared" si="142"/>
        <v>NA</v>
      </c>
      <c r="AG2255" s="119"/>
      <c r="AH2255" s="119"/>
      <c r="AI2255" s="119"/>
      <c r="AJ2255" s="119" t="str">
        <f t="shared" si="143"/>
        <v>NA</v>
      </c>
      <c r="AK2255" s="190"/>
      <c r="AL2255" s="191"/>
    </row>
    <row r="2256" spans="1:38" x14ac:dyDescent="0.25">
      <c r="A2256" t="s">
        <v>19473</v>
      </c>
      <c r="B2256" t="s">
        <v>19471</v>
      </c>
      <c r="C2256" t="s">
        <v>19472</v>
      </c>
      <c r="D2256" t="s">
        <v>675</v>
      </c>
      <c r="E2256" t="s">
        <v>9530</v>
      </c>
      <c r="F2256" t="s">
        <v>54</v>
      </c>
      <c r="G2256"/>
      <c r="H2256" t="s">
        <v>44293</v>
      </c>
      <c r="I2256" t="s">
        <v>51411</v>
      </c>
      <c r="J2256" t="s">
        <v>19474</v>
      </c>
      <c r="K2256" t="s">
        <v>565</v>
      </c>
      <c r="L2256" s="119" t="str">
        <f t="shared" si="140"/>
        <v>NA</v>
      </c>
      <c r="M2256" s="119"/>
      <c r="N2256" s="120" t="str">
        <f t="shared" si="141"/>
        <v>NA</v>
      </c>
      <c r="O2256" s="120"/>
      <c r="P2256"/>
      <c r="Q2256"/>
      <c r="R2256"/>
      <c r="S2256"/>
      <c r="T2256"/>
      <c r="U2256" t="s">
        <v>4736</v>
      </c>
      <c r="V2256" t="s">
        <v>4735</v>
      </c>
      <c r="W2256" t="s">
        <v>4678</v>
      </c>
      <c r="X2256" t="s">
        <v>634</v>
      </c>
      <c r="Y2256" t="s">
        <v>4242</v>
      </c>
      <c r="Z2256" t="s">
        <v>54</v>
      </c>
      <c r="AA2256"/>
      <c r="AB2256" t="s">
        <v>43617</v>
      </c>
      <c r="AC2256" t="s">
        <v>50855</v>
      </c>
      <c r="AD2256" t="s">
        <v>4736</v>
      </c>
      <c r="AE2256" t="s">
        <v>565</v>
      </c>
      <c r="AF2256" s="119" t="str">
        <f t="shared" si="142"/>
        <v>NA</v>
      </c>
      <c r="AG2256" s="119"/>
      <c r="AH2256" s="119"/>
      <c r="AI2256" s="119"/>
      <c r="AJ2256" s="119" t="str">
        <f t="shared" si="143"/>
        <v>NA</v>
      </c>
      <c r="AK2256" s="190"/>
      <c r="AL2256" s="191"/>
    </row>
    <row r="2257" spans="1:38" x14ac:dyDescent="0.25">
      <c r="A2257" t="s">
        <v>9529</v>
      </c>
      <c r="B2257" t="s">
        <v>9527</v>
      </c>
      <c r="C2257" t="s">
        <v>9528</v>
      </c>
      <c r="D2257" t="s">
        <v>675</v>
      </c>
      <c r="E2257" t="s">
        <v>9530</v>
      </c>
      <c r="F2257" t="s">
        <v>54</v>
      </c>
      <c r="G2257"/>
      <c r="H2257" t="s">
        <v>44294</v>
      </c>
      <c r="I2257" t="s">
        <v>51411</v>
      </c>
      <c r="J2257"/>
      <c r="K2257" t="s">
        <v>105</v>
      </c>
      <c r="L2257" s="119" t="str">
        <f t="shared" si="140"/>
        <v>NA</v>
      </c>
      <c r="M2257" s="119"/>
      <c r="N2257" s="120" t="str">
        <f t="shared" si="141"/>
        <v>NA</v>
      </c>
      <c r="O2257" s="120"/>
      <c r="P2257"/>
      <c r="Q2257"/>
      <c r="R2257"/>
      <c r="S2257"/>
      <c r="T2257"/>
      <c r="U2257" t="s">
        <v>4241</v>
      </c>
      <c r="V2257" t="s">
        <v>4239</v>
      </c>
      <c r="W2257" t="s">
        <v>4240</v>
      </c>
      <c r="X2257" t="s">
        <v>634</v>
      </c>
      <c r="Y2257" t="s">
        <v>4242</v>
      </c>
      <c r="Z2257" t="s">
        <v>54</v>
      </c>
      <c r="AA2257"/>
      <c r="AB2257" t="s">
        <v>43617</v>
      </c>
      <c r="AC2257" t="s">
        <v>50855</v>
      </c>
      <c r="AD2257" t="s">
        <v>4243</v>
      </c>
      <c r="AE2257" t="s">
        <v>565</v>
      </c>
      <c r="AF2257" s="119" t="str">
        <f t="shared" si="142"/>
        <v>NA</v>
      </c>
      <c r="AG2257" s="119"/>
      <c r="AH2257" s="119"/>
      <c r="AI2257" s="119"/>
      <c r="AJ2257" s="119" t="str">
        <f t="shared" si="143"/>
        <v>NA</v>
      </c>
      <c r="AK2257" s="190"/>
      <c r="AL2257" s="191"/>
    </row>
    <row r="2258" spans="1:38" x14ac:dyDescent="0.25">
      <c r="A2258" t="s">
        <v>20112</v>
      </c>
      <c r="B2258" t="s">
        <v>20110</v>
      </c>
      <c r="C2258" t="s">
        <v>20111</v>
      </c>
      <c r="D2258" t="s">
        <v>675</v>
      </c>
      <c r="E2258" t="s">
        <v>20113</v>
      </c>
      <c r="F2258" t="s">
        <v>54</v>
      </c>
      <c r="G2258"/>
      <c r="H2258" t="s">
        <v>44295</v>
      </c>
      <c r="I2258" t="s">
        <v>51412</v>
      </c>
      <c r="J2258" t="s">
        <v>20114</v>
      </c>
      <c r="K2258" t="s">
        <v>565</v>
      </c>
      <c r="L2258" s="119" t="str">
        <f t="shared" si="140"/>
        <v>NA</v>
      </c>
      <c r="M2258" s="119"/>
      <c r="N2258" s="120" t="str">
        <f t="shared" si="141"/>
        <v>NA</v>
      </c>
      <c r="O2258" s="120"/>
      <c r="P2258"/>
      <c r="Q2258"/>
      <c r="R2258"/>
      <c r="S2258"/>
      <c r="T2258"/>
      <c r="U2258" t="s">
        <v>4928</v>
      </c>
      <c r="V2258" t="s">
        <v>4926</v>
      </c>
      <c r="W2258" t="s">
        <v>4927</v>
      </c>
      <c r="X2258" t="s">
        <v>634</v>
      </c>
      <c r="Y2258" t="s">
        <v>477</v>
      </c>
      <c r="Z2258" t="s">
        <v>54</v>
      </c>
      <c r="AA2258"/>
      <c r="AB2258" t="s">
        <v>43593</v>
      </c>
      <c r="AC2258" t="s">
        <v>50831</v>
      </c>
      <c r="AD2258" t="s">
        <v>4928</v>
      </c>
      <c r="AE2258" t="s">
        <v>565</v>
      </c>
      <c r="AF2258" s="119" t="str">
        <f t="shared" si="142"/>
        <v>NA</v>
      </c>
      <c r="AG2258" s="119"/>
      <c r="AH2258" s="119"/>
      <c r="AI2258" s="119"/>
      <c r="AJ2258" s="119" t="str">
        <f t="shared" si="143"/>
        <v>NA</v>
      </c>
      <c r="AK2258" s="190"/>
      <c r="AL2258" s="191"/>
    </row>
    <row r="2259" spans="1:38" x14ac:dyDescent="0.25">
      <c r="A2259" t="s">
        <v>10156</v>
      </c>
      <c r="B2259" t="s">
        <v>10154</v>
      </c>
      <c r="C2259" t="s">
        <v>10155</v>
      </c>
      <c r="D2259" t="s">
        <v>675</v>
      </c>
      <c r="E2259" t="s">
        <v>10157</v>
      </c>
      <c r="F2259" t="s">
        <v>54</v>
      </c>
      <c r="G2259"/>
      <c r="H2259" t="s">
        <v>44296</v>
      </c>
      <c r="I2259" t="s">
        <v>51413</v>
      </c>
      <c r="J2259"/>
      <c r="K2259" t="s">
        <v>105</v>
      </c>
      <c r="L2259" s="119" t="str">
        <f t="shared" si="140"/>
        <v>NA</v>
      </c>
      <c r="M2259" s="119"/>
      <c r="N2259" s="120" t="str">
        <f t="shared" si="141"/>
        <v>NA</v>
      </c>
      <c r="O2259" s="120"/>
      <c r="P2259"/>
      <c r="Q2259"/>
      <c r="R2259"/>
      <c r="S2259"/>
      <c r="T2259"/>
      <c r="U2259" t="s">
        <v>4982</v>
      </c>
      <c r="V2259" t="s">
        <v>4980</v>
      </c>
      <c r="W2259" t="s">
        <v>4981</v>
      </c>
      <c r="X2259" t="s">
        <v>634</v>
      </c>
      <c r="Y2259" t="s">
        <v>477</v>
      </c>
      <c r="Z2259" t="s">
        <v>54</v>
      </c>
      <c r="AA2259"/>
      <c r="AB2259" t="s">
        <v>43593</v>
      </c>
      <c r="AC2259" t="s">
        <v>50831</v>
      </c>
      <c r="AD2259" t="s">
        <v>4983</v>
      </c>
      <c r="AE2259" t="s">
        <v>565</v>
      </c>
      <c r="AF2259" s="119" t="str">
        <f t="shared" si="142"/>
        <v>NA</v>
      </c>
      <c r="AG2259" s="119"/>
      <c r="AH2259" s="119"/>
      <c r="AI2259" s="119"/>
      <c r="AJ2259" s="119" t="str">
        <f t="shared" si="143"/>
        <v>NA</v>
      </c>
      <c r="AK2259" s="190"/>
      <c r="AL2259" s="191"/>
    </row>
    <row r="2260" spans="1:38" x14ac:dyDescent="0.25">
      <c r="A2260" t="s">
        <v>22535</v>
      </c>
      <c r="B2260" t="s">
        <v>22534</v>
      </c>
      <c r="C2260" t="s">
        <v>11839</v>
      </c>
      <c r="D2260" t="s">
        <v>675</v>
      </c>
      <c r="E2260" t="s">
        <v>22536</v>
      </c>
      <c r="F2260" t="s">
        <v>54</v>
      </c>
      <c r="G2260"/>
      <c r="H2260" t="s">
        <v>44297</v>
      </c>
      <c r="I2260" t="s">
        <v>51414</v>
      </c>
      <c r="J2260"/>
      <c r="K2260" t="s">
        <v>565</v>
      </c>
      <c r="L2260" s="119" t="str">
        <f t="shared" si="140"/>
        <v>NA</v>
      </c>
      <c r="M2260" s="119"/>
      <c r="N2260" s="120" t="str">
        <f t="shared" si="141"/>
        <v>NA</v>
      </c>
      <c r="O2260" s="120"/>
      <c r="P2260"/>
      <c r="Q2260"/>
      <c r="R2260"/>
      <c r="S2260"/>
      <c r="T2260"/>
      <c r="U2260" t="s">
        <v>4614</v>
      </c>
      <c r="V2260" t="s">
        <v>4612</v>
      </c>
      <c r="W2260" t="s">
        <v>4613</v>
      </c>
      <c r="X2260" t="s">
        <v>634</v>
      </c>
      <c r="Y2260" t="s">
        <v>4615</v>
      </c>
      <c r="Z2260" t="s">
        <v>54</v>
      </c>
      <c r="AA2260"/>
      <c r="AB2260" t="s">
        <v>43618</v>
      </c>
      <c r="AC2260" t="s">
        <v>50856</v>
      </c>
      <c r="AD2260" t="s">
        <v>4614</v>
      </c>
      <c r="AE2260" t="s">
        <v>565</v>
      </c>
      <c r="AF2260" s="119" t="str">
        <f t="shared" si="142"/>
        <v>NA</v>
      </c>
      <c r="AG2260" s="119"/>
      <c r="AH2260" s="119"/>
      <c r="AI2260" s="119"/>
      <c r="AJ2260" s="119" t="str">
        <f t="shared" si="143"/>
        <v>NA</v>
      </c>
      <c r="AK2260" s="190"/>
      <c r="AL2260" s="191"/>
    </row>
    <row r="2261" spans="1:38" x14ac:dyDescent="0.25">
      <c r="A2261" t="s">
        <v>21242</v>
      </c>
      <c r="B2261" t="s">
        <v>21240</v>
      </c>
      <c r="C2261" t="s">
        <v>21241</v>
      </c>
      <c r="D2261" t="s">
        <v>675</v>
      </c>
      <c r="E2261" t="s">
        <v>21243</v>
      </c>
      <c r="F2261" t="s">
        <v>54</v>
      </c>
      <c r="G2261"/>
      <c r="H2261" t="s">
        <v>44298</v>
      </c>
      <c r="I2261" t="s">
        <v>51415</v>
      </c>
      <c r="J2261" t="s">
        <v>21244</v>
      </c>
      <c r="K2261" t="s">
        <v>565</v>
      </c>
      <c r="L2261" s="119" t="str">
        <f t="shared" si="140"/>
        <v>NA</v>
      </c>
      <c r="M2261" s="119"/>
      <c r="N2261" s="120" t="str">
        <f t="shared" si="141"/>
        <v>NA</v>
      </c>
      <c r="O2261" s="120"/>
      <c r="P2261"/>
      <c r="Q2261"/>
      <c r="R2261"/>
      <c r="S2261"/>
      <c r="T2261"/>
      <c r="U2261" t="s">
        <v>12979</v>
      </c>
      <c r="V2261" t="s">
        <v>12977</v>
      </c>
      <c r="W2261" t="s">
        <v>12978</v>
      </c>
      <c r="X2261" t="s">
        <v>675</v>
      </c>
      <c r="Y2261" t="s">
        <v>12980</v>
      </c>
      <c r="Z2261" t="s">
        <v>54</v>
      </c>
      <c r="AA2261"/>
      <c r="AB2261" t="s">
        <v>43619</v>
      </c>
      <c r="AC2261" t="s">
        <v>50857</v>
      </c>
      <c r="AD2261" t="s">
        <v>12979</v>
      </c>
      <c r="AE2261" t="s">
        <v>565</v>
      </c>
      <c r="AF2261" s="119" t="str">
        <f t="shared" si="142"/>
        <v>NA</v>
      </c>
      <c r="AG2261" s="119"/>
      <c r="AH2261" s="119"/>
      <c r="AI2261" s="119"/>
      <c r="AJ2261" s="119" t="str">
        <f t="shared" si="143"/>
        <v>NA</v>
      </c>
      <c r="AK2261" s="190"/>
      <c r="AL2261" s="191"/>
    </row>
    <row r="2262" spans="1:38" x14ac:dyDescent="0.25">
      <c r="A2262" t="s">
        <v>22705</v>
      </c>
      <c r="B2262" t="s">
        <v>22704</v>
      </c>
      <c r="C2262" t="s">
        <v>11839</v>
      </c>
      <c r="D2262" t="s">
        <v>675</v>
      </c>
      <c r="E2262" t="s">
        <v>1266</v>
      </c>
      <c r="F2262" t="s">
        <v>54</v>
      </c>
      <c r="G2262"/>
      <c r="H2262" t="s">
        <v>44299</v>
      </c>
      <c r="I2262" t="s">
        <v>51416</v>
      </c>
      <c r="J2262" t="s">
        <v>22706</v>
      </c>
      <c r="K2262" t="s">
        <v>565</v>
      </c>
      <c r="L2262" s="119" t="str">
        <f t="shared" si="140"/>
        <v>NA</v>
      </c>
      <c r="M2262" s="119"/>
      <c r="N2262" s="120" t="str">
        <f t="shared" si="141"/>
        <v>NA</v>
      </c>
      <c r="O2262" s="120"/>
      <c r="P2262"/>
      <c r="Q2262"/>
      <c r="R2262"/>
      <c r="S2262"/>
      <c r="T2262"/>
      <c r="U2262" t="s">
        <v>12848</v>
      </c>
      <c r="V2262" t="s">
        <v>12846</v>
      </c>
      <c r="W2262" t="s">
        <v>12847</v>
      </c>
      <c r="X2262" t="s">
        <v>675</v>
      </c>
      <c r="Y2262" t="s">
        <v>12849</v>
      </c>
      <c r="Z2262" t="s">
        <v>54</v>
      </c>
      <c r="AA2262"/>
      <c r="AB2262" t="s">
        <v>43620</v>
      </c>
      <c r="AC2262" t="s">
        <v>50858</v>
      </c>
      <c r="AD2262" t="s">
        <v>12848</v>
      </c>
      <c r="AE2262" t="s">
        <v>565</v>
      </c>
      <c r="AF2262" s="119" t="str">
        <f t="shared" si="142"/>
        <v>NA</v>
      </c>
      <c r="AG2262" s="119"/>
      <c r="AH2262" s="119"/>
      <c r="AI2262" s="119"/>
      <c r="AJ2262" s="119" t="str">
        <f t="shared" si="143"/>
        <v>NA</v>
      </c>
      <c r="AK2262" s="190"/>
      <c r="AL2262" s="191"/>
    </row>
    <row r="2263" spans="1:38" x14ac:dyDescent="0.25">
      <c r="A2263" t="s">
        <v>22480</v>
      </c>
      <c r="B2263" t="s">
        <v>22479</v>
      </c>
      <c r="C2263" t="s">
        <v>11839</v>
      </c>
      <c r="D2263" t="s">
        <v>675</v>
      </c>
      <c r="E2263" t="s">
        <v>1266</v>
      </c>
      <c r="F2263" t="s">
        <v>54</v>
      </c>
      <c r="G2263"/>
      <c r="H2263" t="s">
        <v>44299</v>
      </c>
      <c r="I2263" t="s">
        <v>51416</v>
      </c>
      <c r="J2263" t="s">
        <v>22481</v>
      </c>
      <c r="K2263" t="s">
        <v>565</v>
      </c>
      <c r="L2263" s="119" t="str">
        <f t="shared" si="140"/>
        <v>NA</v>
      </c>
      <c r="M2263" s="119"/>
      <c r="N2263" s="120" t="str">
        <f t="shared" si="141"/>
        <v>NA</v>
      </c>
      <c r="O2263" s="120"/>
      <c r="P2263"/>
      <c r="Q2263"/>
      <c r="R2263"/>
      <c r="S2263"/>
      <c r="T2263"/>
      <c r="U2263" t="s">
        <v>12859</v>
      </c>
      <c r="V2263" t="s">
        <v>12857</v>
      </c>
      <c r="W2263" t="s">
        <v>12858</v>
      </c>
      <c r="X2263" t="s">
        <v>675</v>
      </c>
      <c r="Y2263" t="s">
        <v>12860</v>
      </c>
      <c r="Z2263" t="s">
        <v>54</v>
      </c>
      <c r="AA2263"/>
      <c r="AB2263" t="s">
        <v>43621</v>
      </c>
      <c r="AC2263" t="s">
        <v>50859</v>
      </c>
      <c r="AD2263" t="s">
        <v>12859</v>
      </c>
      <c r="AE2263" t="s">
        <v>565</v>
      </c>
      <c r="AF2263" s="119" t="str">
        <f t="shared" si="142"/>
        <v>NA</v>
      </c>
      <c r="AG2263" s="119"/>
      <c r="AH2263" s="119"/>
      <c r="AI2263" s="119"/>
      <c r="AJ2263" s="119" t="str">
        <f t="shared" si="143"/>
        <v>NA</v>
      </c>
      <c r="AK2263" s="190"/>
      <c r="AL2263" s="191"/>
    </row>
    <row r="2264" spans="1:38" x14ac:dyDescent="0.25">
      <c r="A2264" t="s">
        <v>8811</v>
      </c>
      <c r="B2264" t="s">
        <v>8809</v>
      </c>
      <c r="C2264" t="s">
        <v>8810</v>
      </c>
      <c r="D2264" t="s">
        <v>675</v>
      </c>
      <c r="E2264" t="s">
        <v>1266</v>
      </c>
      <c r="F2264" t="s">
        <v>54</v>
      </c>
      <c r="G2264"/>
      <c r="H2264" t="s">
        <v>44300</v>
      </c>
      <c r="I2264" t="s">
        <v>51416</v>
      </c>
      <c r="J2264"/>
      <c r="K2264" t="s">
        <v>105</v>
      </c>
      <c r="L2264" s="119" t="str">
        <f t="shared" si="140"/>
        <v>NA</v>
      </c>
      <c r="M2264" s="119"/>
      <c r="N2264" s="120" t="str">
        <f t="shared" si="141"/>
        <v>NA</v>
      </c>
      <c r="O2264" s="120"/>
      <c r="P2264"/>
      <c r="Q2264"/>
      <c r="R2264"/>
      <c r="S2264"/>
      <c r="T2264"/>
      <c r="U2264" t="s">
        <v>12877</v>
      </c>
      <c r="V2264" t="s">
        <v>12875</v>
      </c>
      <c r="W2264" t="s">
        <v>12876</v>
      </c>
      <c r="X2264" t="s">
        <v>675</v>
      </c>
      <c r="Y2264" t="s">
        <v>1760</v>
      </c>
      <c r="Z2264" t="s">
        <v>54</v>
      </c>
      <c r="AA2264"/>
      <c r="AB2264" t="s">
        <v>43622</v>
      </c>
      <c r="AC2264" t="s">
        <v>50860</v>
      </c>
      <c r="AD2264" t="s">
        <v>12877</v>
      </c>
      <c r="AE2264" t="s">
        <v>565</v>
      </c>
      <c r="AF2264" s="119" t="str">
        <f t="shared" si="142"/>
        <v>NA</v>
      </c>
      <c r="AG2264" s="119"/>
      <c r="AH2264" s="119"/>
      <c r="AI2264" s="119"/>
      <c r="AJ2264" s="119" t="str">
        <f t="shared" si="143"/>
        <v>NA</v>
      </c>
      <c r="AK2264" s="190"/>
      <c r="AL2264" s="191"/>
    </row>
    <row r="2265" spans="1:38" x14ac:dyDescent="0.25">
      <c r="A2265" t="s">
        <v>9869</v>
      </c>
      <c r="B2265" t="s">
        <v>9867</v>
      </c>
      <c r="C2265" t="s">
        <v>9868</v>
      </c>
      <c r="D2265" t="s">
        <v>675</v>
      </c>
      <c r="E2265" t="s">
        <v>1266</v>
      </c>
      <c r="F2265" t="s">
        <v>54</v>
      </c>
      <c r="G2265"/>
      <c r="H2265" t="s">
        <v>44300</v>
      </c>
      <c r="I2265" t="s">
        <v>51416</v>
      </c>
      <c r="J2265"/>
      <c r="K2265" t="s">
        <v>105</v>
      </c>
      <c r="L2265" s="119" t="str">
        <f t="shared" si="140"/>
        <v>NA</v>
      </c>
      <c r="M2265" s="119"/>
      <c r="N2265" s="120" t="str">
        <f t="shared" si="141"/>
        <v>NA</v>
      </c>
      <c r="O2265" s="120"/>
      <c r="P2265"/>
      <c r="Q2265"/>
      <c r="R2265"/>
      <c r="S2265"/>
      <c r="T2265"/>
      <c r="U2265" t="s">
        <v>12888</v>
      </c>
      <c r="V2265" t="s">
        <v>12886</v>
      </c>
      <c r="W2265" t="s">
        <v>12887</v>
      </c>
      <c r="X2265" t="s">
        <v>675</v>
      </c>
      <c r="Y2265" t="s">
        <v>12889</v>
      </c>
      <c r="Z2265" t="s">
        <v>54</v>
      </c>
      <c r="AA2265"/>
      <c r="AB2265" t="s">
        <v>43623</v>
      </c>
      <c r="AC2265" t="s">
        <v>50861</v>
      </c>
      <c r="AD2265" t="s">
        <v>12888</v>
      </c>
      <c r="AE2265" t="s">
        <v>565</v>
      </c>
      <c r="AF2265" s="119" t="str">
        <f t="shared" si="142"/>
        <v>NA</v>
      </c>
      <c r="AG2265" s="119"/>
      <c r="AH2265" s="119"/>
      <c r="AI2265" s="119"/>
      <c r="AJ2265" s="119" t="str">
        <f t="shared" si="143"/>
        <v>NA</v>
      </c>
      <c r="AK2265" s="190"/>
      <c r="AL2265" s="191"/>
    </row>
    <row r="2266" spans="1:38" x14ac:dyDescent="0.25">
      <c r="A2266" t="s">
        <v>6827</v>
      </c>
      <c r="B2266" t="s">
        <v>6825</v>
      </c>
      <c r="C2266" t="s">
        <v>6826</v>
      </c>
      <c r="D2266" t="s">
        <v>675</v>
      </c>
      <c r="E2266" t="s">
        <v>1266</v>
      </c>
      <c r="F2266" t="s">
        <v>54</v>
      </c>
      <c r="G2266"/>
      <c r="H2266" t="s">
        <v>44301</v>
      </c>
      <c r="I2266" t="s">
        <v>51416</v>
      </c>
      <c r="J2266"/>
      <c r="K2266" t="s">
        <v>105</v>
      </c>
      <c r="L2266" s="119" t="str">
        <f t="shared" si="140"/>
        <v>NA</v>
      </c>
      <c r="M2266" s="119"/>
      <c r="N2266" s="120" t="str">
        <f t="shared" si="141"/>
        <v>NA</v>
      </c>
      <c r="O2266" s="120"/>
      <c r="P2266"/>
      <c r="Q2266"/>
      <c r="R2266"/>
      <c r="S2266"/>
      <c r="T2266"/>
      <c r="U2266" t="s">
        <v>12896</v>
      </c>
      <c r="V2266" t="s">
        <v>12894</v>
      </c>
      <c r="W2266" t="s">
        <v>12895</v>
      </c>
      <c r="X2266" t="s">
        <v>675</v>
      </c>
      <c r="Y2266" t="s">
        <v>239</v>
      </c>
      <c r="Z2266" t="s">
        <v>54</v>
      </c>
      <c r="AA2266"/>
      <c r="AB2266" t="s">
        <v>43624</v>
      </c>
      <c r="AC2266" t="s">
        <v>50862</v>
      </c>
      <c r="AD2266" t="s">
        <v>12896</v>
      </c>
      <c r="AE2266" t="s">
        <v>565</v>
      </c>
      <c r="AF2266" s="119" t="str">
        <f t="shared" si="142"/>
        <v>NA</v>
      </c>
      <c r="AG2266" s="119"/>
      <c r="AH2266" s="119"/>
      <c r="AI2266" s="119"/>
      <c r="AJ2266" s="119" t="str">
        <f t="shared" si="143"/>
        <v>NA</v>
      </c>
      <c r="AK2266" s="190"/>
      <c r="AL2266" s="191"/>
    </row>
    <row r="2267" spans="1:38" x14ac:dyDescent="0.25">
      <c r="A2267" t="s">
        <v>22349</v>
      </c>
      <c r="B2267" t="s">
        <v>22347</v>
      </c>
      <c r="C2267" t="s">
        <v>22348</v>
      </c>
      <c r="D2267" t="s">
        <v>675</v>
      </c>
      <c r="E2267" t="s">
        <v>1266</v>
      </c>
      <c r="F2267" t="s">
        <v>54</v>
      </c>
      <c r="G2267"/>
      <c r="H2267" t="s">
        <v>44301</v>
      </c>
      <c r="I2267" t="s">
        <v>51416</v>
      </c>
      <c r="J2267" t="s">
        <v>22350</v>
      </c>
      <c r="K2267" t="s">
        <v>105</v>
      </c>
      <c r="L2267" s="119" t="str">
        <f t="shared" si="140"/>
        <v>NA</v>
      </c>
      <c r="M2267" s="119"/>
      <c r="N2267" s="120" t="str">
        <f t="shared" si="141"/>
        <v>NA</v>
      </c>
      <c r="O2267" s="120"/>
      <c r="P2267"/>
      <c r="Q2267"/>
      <c r="R2267"/>
      <c r="S2267"/>
      <c r="T2267"/>
      <c r="U2267" t="s">
        <v>12899</v>
      </c>
      <c r="V2267" t="s">
        <v>12897</v>
      </c>
      <c r="W2267" t="s">
        <v>12898</v>
      </c>
      <c r="X2267" t="s">
        <v>675</v>
      </c>
      <c r="Y2267" t="s">
        <v>239</v>
      </c>
      <c r="Z2267" t="s">
        <v>54</v>
      </c>
      <c r="AA2267"/>
      <c r="AB2267" t="s">
        <v>43624</v>
      </c>
      <c r="AC2267" t="s">
        <v>50862</v>
      </c>
      <c r="AD2267" t="s">
        <v>12899</v>
      </c>
      <c r="AE2267" t="s">
        <v>565</v>
      </c>
      <c r="AF2267" s="119" t="str">
        <f t="shared" si="142"/>
        <v>NA</v>
      </c>
      <c r="AG2267" s="119"/>
      <c r="AH2267" s="119"/>
      <c r="AI2267" s="119"/>
      <c r="AJ2267" s="119" t="str">
        <f t="shared" si="143"/>
        <v>NA</v>
      </c>
      <c r="AK2267" s="190"/>
      <c r="AL2267" s="191"/>
    </row>
    <row r="2268" spans="1:38" x14ac:dyDescent="0.25">
      <c r="A2268" t="s">
        <v>7474</v>
      </c>
      <c r="B2268" t="s">
        <v>7472</v>
      </c>
      <c r="C2268" t="s">
        <v>7473</v>
      </c>
      <c r="D2268" t="s">
        <v>675</v>
      </c>
      <c r="E2268" t="s">
        <v>1266</v>
      </c>
      <c r="F2268" t="s">
        <v>54</v>
      </c>
      <c r="G2268"/>
      <c r="H2268" t="s">
        <v>44300</v>
      </c>
      <c r="I2268" t="s">
        <v>51416</v>
      </c>
      <c r="J2268" t="s">
        <v>7475</v>
      </c>
      <c r="K2268" t="s">
        <v>105</v>
      </c>
      <c r="L2268" s="119" t="str">
        <f t="shared" si="140"/>
        <v>NA</v>
      </c>
      <c r="M2268" s="119"/>
      <c r="N2268" s="120" t="str">
        <f t="shared" si="141"/>
        <v>NA</v>
      </c>
      <c r="O2268" s="120"/>
      <c r="P2268"/>
      <c r="Q2268"/>
      <c r="R2268"/>
      <c r="S2268"/>
      <c r="T2268"/>
      <c r="U2268" t="s">
        <v>7900</v>
      </c>
      <c r="V2268" t="s">
        <v>7898</v>
      </c>
      <c r="W2268" t="s">
        <v>7899</v>
      </c>
      <c r="X2268" t="s">
        <v>675</v>
      </c>
      <c r="Y2268" t="s">
        <v>239</v>
      </c>
      <c r="Z2268" t="s">
        <v>54</v>
      </c>
      <c r="AA2268"/>
      <c r="AB2268" t="s">
        <v>43625</v>
      </c>
      <c r="AC2268" t="s">
        <v>50862</v>
      </c>
      <c r="AD2268" t="s">
        <v>7901</v>
      </c>
      <c r="AE2268" t="s">
        <v>105</v>
      </c>
      <c r="AF2268" s="119" t="str">
        <f t="shared" si="142"/>
        <v>NA</v>
      </c>
      <c r="AG2268" s="119"/>
      <c r="AH2268" s="119"/>
      <c r="AI2268" s="119"/>
      <c r="AJ2268" s="119" t="str">
        <f t="shared" si="143"/>
        <v>NA</v>
      </c>
      <c r="AK2268" s="190"/>
      <c r="AL2268" s="191"/>
    </row>
    <row r="2269" spans="1:38" x14ac:dyDescent="0.25">
      <c r="A2269" t="s">
        <v>21626</v>
      </c>
      <c r="B2269" t="s">
        <v>21624</v>
      </c>
      <c r="C2269" t="s">
        <v>21625</v>
      </c>
      <c r="D2269" t="s">
        <v>675</v>
      </c>
      <c r="E2269" t="s">
        <v>21627</v>
      </c>
      <c r="F2269" t="s">
        <v>54</v>
      </c>
      <c r="G2269"/>
      <c r="H2269" t="s">
        <v>44302</v>
      </c>
      <c r="I2269" t="s">
        <v>51417</v>
      </c>
      <c r="J2269" t="s">
        <v>21628</v>
      </c>
      <c r="K2269" t="s">
        <v>565</v>
      </c>
      <c r="L2269" s="119" t="str">
        <f t="shared" si="140"/>
        <v>NA</v>
      </c>
      <c r="M2269" s="119"/>
      <c r="N2269" s="120" t="str">
        <f t="shared" si="141"/>
        <v>NA</v>
      </c>
      <c r="O2269" s="120"/>
      <c r="P2269"/>
      <c r="Q2269"/>
      <c r="R2269"/>
      <c r="S2269"/>
      <c r="T2269"/>
      <c r="U2269" t="s">
        <v>6350</v>
      </c>
      <c r="V2269" t="s">
        <v>6348</v>
      </c>
      <c r="W2269" t="s">
        <v>6349</v>
      </c>
      <c r="X2269" t="s">
        <v>675</v>
      </c>
      <c r="Y2269" t="s">
        <v>239</v>
      </c>
      <c r="Z2269" t="s">
        <v>54</v>
      </c>
      <c r="AA2269"/>
      <c r="AB2269" t="s">
        <v>43626</v>
      </c>
      <c r="AC2269" t="s">
        <v>50862</v>
      </c>
      <c r="AD2269" t="s">
        <v>6350</v>
      </c>
      <c r="AE2269" t="s">
        <v>105</v>
      </c>
      <c r="AF2269" s="119" t="str">
        <f t="shared" si="142"/>
        <v>NA</v>
      </c>
      <c r="AG2269" s="119"/>
      <c r="AH2269" s="119"/>
      <c r="AI2269" s="119"/>
      <c r="AJ2269" s="119" t="str">
        <f t="shared" si="143"/>
        <v>NA</v>
      </c>
      <c r="AK2269" s="190"/>
      <c r="AL2269" s="191"/>
    </row>
    <row r="2270" spans="1:38" x14ac:dyDescent="0.25">
      <c r="A2270" t="s">
        <v>12231</v>
      </c>
      <c r="B2270" t="s">
        <v>12229</v>
      </c>
      <c r="C2270" t="s">
        <v>12230</v>
      </c>
      <c r="D2270" t="s">
        <v>675</v>
      </c>
      <c r="E2270" t="s">
        <v>12232</v>
      </c>
      <c r="F2270" t="s">
        <v>54</v>
      </c>
      <c r="G2270"/>
      <c r="H2270" t="s">
        <v>44303</v>
      </c>
      <c r="I2270" t="s">
        <v>51418</v>
      </c>
      <c r="J2270" t="s">
        <v>12233</v>
      </c>
      <c r="K2270" t="s">
        <v>105</v>
      </c>
      <c r="L2270" s="119" t="str">
        <f t="shared" si="140"/>
        <v>NA</v>
      </c>
      <c r="M2270" s="119"/>
      <c r="N2270" s="120" t="str">
        <f t="shared" si="141"/>
        <v>NA</v>
      </c>
      <c r="O2270" s="120"/>
      <c r="P2270"/>
      <c r="Q2270"/>
      <c r="R2270"/>
      <c r="S2270"/>
      <c r="T2270"/>
      <c r="U2270" t="s">
        <v>9257</v>
      </c>
      <c r="V2270" t="s">
        <v>9255</v>
      </c>
      <c r="W2270" t="s">
        <v>9256</v>
      </c>
      <c r="X2270" t="s">
        <v>675</v>
      </c>
      <c r="Y2270" t="s">
        <v>9258</v>
      </c>
      <c r="Z2270" t="s">
        <v>54</v>
      </c>
      <c r="AA2270"/>
      <c r="AB2270" t="s">
        <v>43627</v>
      </c>
      <c r="AC2270" t="s">
        <v>50863</v>
      </c>
      <c r="AD2270"/>
      <c r="AE2270" t="s">
        <v>105</v>
      </c>
      <c r="AF2270" s="119" t="str">
        <f t="shared" si="142"/>
        <v>NA</v>
      </c>
      <c r="AG2270" s="119"/>
      <c r="AH2270" s="119"/>
      <c r="AI2270" s="119"/>
      <c r="AJ2270" s="119" t="str">
        <f t="shared" si="143"/>
        <v>NA</v>
      </c>
      <c r="AK2270" s="190"/>
      <c r="AL2270" s="191"/>
    </row>
    <row r="2271" spans="1:38" x14ac:dyDescent="0.25">
      <c r="A2271" t="s">
        <v>18812</v>
      </c>
      <c r="B2271" t="s">
        <v>18810</v>
      </c>
      <c r="C2271" t="s">
        <v>18811</v>
      </c>
      <c r="D2271" t="s">
        <v>675</v>
      </c>
      <c r="E2271" t="s">
        <v>18813</v>
      </c>
      <c r="F2271" t="s">
        <v>54</v>
      </c>
      <c r="G2271"/>
      <c r="H2271" t="s">
        <v>44304</v>
      </c>
      <c r="I2271" t="s">
        <v>51419</v>
      </c>
      <c r="J2271" t="s">
        <v>18814</v>
      </c>
      <c r="K2271" t="s">
        <v>565</v>
      </c>
      <c r="L2271" s="119" t="str">
        <f t="shared" si="140"/>
        <v>NA</v>
      </c>
      <c r="M2271" s="119"/>
      <c r="N2271" s="120" t="str">
        <f t="shared" si="141"/>
        <v>NA</v>
      </c>
      <c r="O2271" s="120"/>
      <c r="P2271"/>
      <c r="Q2271"/>
      <c r="R2271"/>
      <c r="S2271"/>
      <c r="T2271"/>
      <c r="U2271" t="s">
        <v>13344</v>
      </c>
      <c r="V2271" t="s">
        <v>13342</v>
      </c>
      <c r="W2271" t="s">
        <v>13343</v>
      </c>
      <c r="X2271" t="s">
        <v>675</v>
      </c>
      <c r="Y2271" t="s">
        <v>13345</v>
      </c>
      <c r="Z2271" t="s">
        <v>54</v>
      </c>
      <c r="AA2271"/>
      <c r="AB2271" t="s">
        <v>43628</v>
      </c>
      <c r="AC2271" t="s">
        <v>50864</v>
      </c>
      <c r="AD2271" t="s">
        <v>13344</v>
      </c>
      <c r="AE2271" t="s">
        <v>565</v>
      </c>
      <c r="AF2271" s="119" t="str">
        <f t="shared" si="142"/>
        <v>NA</v>
      </c>
      <c r="AG2271" s="119"/>
      <c r="AH2271" s="119"/>
      <c r="AI2271" s="119"/>
      <c r="AJ2271" s="119" t="str">
        <f t="shared" si="143"/>
        <v>NA</v>
      </c>
      <c r="AK2271" s="190"/>
      <c r="AL2271" s="191"/>
    </row>
    <row r="2272" spans="1:38" x14ac:dyDescent="0.25">
      <c r="A2272" t="s">
        <v>21218</v>
      </c>
      <c r="B2272" t="s">
        <v>21216</v>
      </c>
      <c r="C2272" t="s">
        <v>21217</v>
      </c>
      <c r="D2272" t="s">
        <v>675</v>
      </c>
      <c r="E2272" t="s">
        <v>21219</v>
      </c>
      <c r="F2272" t="s">
        <v>54</v>
      </c>
      <c r="G2272"/>
      <c r="H2272" t="s">
        <v>44305</v>
      </c>
      <c r="I2272" t="s">
        <v>51420</v>
      </c>
      <c r="J2272"/>
      <c r="K2272" t="s">
        <v>565</v>
      </c>
      <c r="L2272" s="119" t="str">
        <f t="shared" si="140"/>
        <v>NA</v>
      </c>
      <c r="M2272" s="119"/>
      <c r="N2272" s="120" t="str">
        <f t="shared" si="141"/>
        <v>NA</v>
      </c>
      <c r="O2272" s="120"/>
      <c r="P2272"/>
      <c r="Q2272"/>
      <c r="R2272"/>
      <c r="S2272"/>
      <c r="T2272"/>
      <c r="U2272" t="s">
        <v>13103</v>
      </c>
      <c r="V2272" t="s">
        <v>13101</v>
      </c>
      <c r="W2272" t="s">
        <v>13102</v>
      </c>
      <c r="X2272" t="s">
        <v>675</v>
      </c>
      <c r="Y2272" t="s">
        <v>13104</v>
      </c>
      <c r="Z2272" t="s">
        <v>54</v>
      </c>
      <c r="AA2272"/>
      <c r="AB2272" t="s">
        <v>43629</v>
      </c>
      <c r="AC2272" t="s">
        <v>50865</v>
      </c>
      <c r="AD2272" t="s">
        <v>13103</v>
      </c>
      <c r="AE2272" t="s">
        <v>565</v>
      </c>
      <c r="AF2272" s="119" t="str">
        <f t="shared" si="142"/>
        <v>NA</v>
      </c>
      <c r="AG2272" s="119"/>
      <c r="AH2272" s="119"/>
      <c r="AI2272" s="119"/>
      <c r="AJ2272" s="119" t="str">
        <f t="shared" si="143"/>
        <v>NA</v>
      </c>
      <c r="AK2272" s="190"/>
      <c r="AL2272" s="191"/>
    </row>
    <row r="2273" spans="1:38" x14ac:dyDescent="0.25">
      <c r="A2273" t="s">
        <v>20592</v>
      </c>
      <c r="B2273" t="s">
        <v>20590</v>
      </c>
      <c r="C2273" t="s">
        <v>20591</v>
      </c>
      <c r="D2273" t="s">
        <v>675</v>
      </c>
      <c r="E2273" t="s">
        <v>20593</v>
      </c>
      <c r="F2273" t="s">
        <v>54</v>
      </c>
      <c r="G2273"/>
      <c r="H2273" t="s">
        <v>44306</v>
      </c>
      <c r="I2273" t="s">
        <v>51421</v>
      </c>
      <c r="J2273" t="s">
        <v>20594</v>
      </c>
      <c r="K2273" t="s">
        <v>565</v>
      </c>
      <c r="L2273" s="119" t="str">
        <f t="shared" si="140"/>
        <v>NA</v>
      </c>
      <c r="M2273" s="119"/>
      <c r="N2273" s="120" t="str">
        <f t="shared" si="141"/>
        <v>NA</v>
      </c>
      <c r="O2273" s="120"/>
      <c r="P2273"/>
      <c r="Q2273"/>
      <c r="R2273"/>
      <c r="S2273"/>
      <c r="T2273"/>
      <c r="U2273" t="s">
        <v>12923</v>
      </c>
      <c r="V2273" t="s">
        <v>12921</v>
      </c>
      <c r="W2273" t="s">
        <v>12922</v>
      </c>
      <c r="X2273" t="s">
        <v>675</v>
      </c>
      <c r="Y2273" t="s">
        <v>12924</v>
      </c>
      <c r="Z2273" t="s">
        <v>54</v>
      </c>
      <c r="AA2273"/>
      <c r="AB2273" t="s">
        <v>43630</v>
      </c>
      <c r="AC2273" t="s">
        <v>50866</v>
      </c>
      <c r="AD2273" t="s">
        <v>12925</v>
      </c>
      <c r="AE2273" t="s">
        <v>565</v>
      </c>
      <c r="AF2273" s="119" t="str">
        <f t="shared" si="142"/>
        <v>NA</v>
      </c>
      <c r="AG2273" s="119"/>
      <c r="AH2273" s="119"/>
      <c r="AI2273" s="119"/>
      <c r="AJ2273" s="119" t="str">
        <f t="shared" si="143"/>
        <v>NA</v>
      </c>
      <c r="AK2273" s="190"/>
      <c r="AL2273" s="191"/>
    </row>
    <row r="2274" spans="1:38" x14ac:dyDescent="0.25">
      <c r="A2274" t="s">
        <v>16105</v>
      </c>
      <c r="B2274" t="s">
        <v>16103</v>
      </c>
      <c r="C2274" t="s">
        <v>16104</v>
      </c>
      <c r="D2274" t="s">
        <v>675</v>
      </c>
      <c r="E2274" t="s">
        <v>812</v>
      </c>
      <c r="F2274" t="s">
        <v>54</v>
      </c>
      <c r="G2274"/>
      <c r="H2274" t="s">
        <v>44307</v>
      </c>
      <c r="I2274" t="s">
        <v>51422</v>
      </c>
      <c r="J2274" t="s">
        <v>16106</v>
      </c>
      <c r="K2274" t="s">
        <v>565</v>
      </c>
      <c r="L2274" s="119" t="str">
        <f t="shared" si="140"/>
        <v>NA</v>
      </c>
      <c r="M2274" s="119"/>
      <c r="N2274" s="120" t="str">
        <f t="shared" si="141"/>
        <v>NA</v>
      </c>
      <c r="O2274" s="120"/>
      <c r="P2274"/>
      <c r="Q2274"/>
      <c r="R2274"/>
      <c r="S2274"/>
      <c r="T2274"/>
      <c r="U2274" t="s">
        <v>12940</v>
      </c>
      <c r="V2274" t="s">
        <v>12938</v>
      </c>
      <c r="W2274" t="s">
        <v>12939</v>
      </c>
      <c r="X2274" t="s">
        <v>675</v>
      </c>
      <c r="Y2274" t="s">
        <v>12941</v>
      </c>
      <c r="Z2274" t="s">
        <v>54</v>
      </c>
      <c r="AA2274"/>
      <c r="AB2274" t="s">
        <v>43631</v>
      </c>
      <c r="AC2274" t="s">
        <v>50867</v>
      </c>
      <c r="AD2274" t="s">
        <v>12940</v>
      </c>
      <c r="AE2274" t="s">
        <v>565</v>
      </c>
      <c r="AF2274" s="119" t="str">
        <f t="shared" si="142"/>
        <v>NA</v>
      </c>
      <c r="AG2274" s="119"/>
      <c r="AH2274" s="119"/>
      <c r="AI2274" s="119"/>
      <c r="AJ2274" s="119" t="str">
        <f t="shared" si="143"/>
        <v>NA</v>
      </c>
      <c r="AK2274" s="190"/>
      <c r="AL2274" s="191"/>
    </row>
    <row r="2275" spans="1:38" x14ac:dyDescent="0.25">
      <c r="A2275" t="s">
        <v>14441</v>
      </c>
      <c r="B2275" t="s">
        <v>14439</v>
      </c>
      <c r="C2275" t="s">
        <v>14440</v>
      </c>
      <c r="D2275" t="s">
        <v>675</v>
      </c>
      <c r="E2275" t="s">
        <v>14442</v>
      </c>
      <c r="F2275" t="s">
        <v>54</v>
      </c>
      <c r="G2275"/>
      <c r="H2275" t="s">
        <v>44308</v>
      </c>
      <c r="I2275" t="s">
        <v>51423</v>
      </c>
      <c r="J2275" t="s">
        <v>14443</v>
      </c>
      <c r="K2275" t="s">
        <v>565</v>
      </c>
      <c r="L2275" s="119" t="str">
        <f t="shared" si="140"/>
        <v>NA</v>
      </c>
      <c r="M2275" s="119"/>
      <c r="N2275" s="120" t="str">
        <f t="shared" si="141"/>
        <v>NA</v>
      </c>
      <c r="O2275" s="120"/>
      <c r="P2275"/>
      <c r="Q2275"/>
      <c r="R2275"/>
      <c r="S2275"/>
      <c r="T2275"/>
      <c r="U2275" t="s">
        <v>14007</v>
      </c>
      <c r="V2275" t="s">
        <v>14005</v>
      </c>
      <c r="W2275" t="s">
        <v>14006</v>
      </c>
      <c r="X2275" t="s">
        <v>675</v>
      </c>
      <c r="Y2275" t="s">
        <v>14008</v>
      </c>
      <c r="Z2275" t="s">
        <v>54</v>
      </c>
      <c r="AA2275"/>
      <c r="AB2275" t="s">
        <v>43632</v>
      </c>
      <c r="AC2275" t="s">
        <v>50868</v>
      </c>
      <c r="AD2275" t="s">
        <v>14007</v>
      </c>
      <c r="AE2275" t="s">
        <v>105</v>
      </c>
      <c r="AF2275" s="119" t="str">
        <f t="shared" si="142"/>
        <v>NA</v>
      </c>
      <c r="AG2275" s="119"/>
      <c r="AH2275" s="119"/>
      <c r="AI2275" s="119"/>
      <c r="AJ2275" s="119" t="str">
        <f t="shared" si="143"/>
        <v>NA</v>
      </c>
      <c r="AK2275" s="190"/>
      <c r="AL2275" s="191"/>
    </row>
    <row r="2276" spans="1:38" x14ac:dyDescent="0.25">
      <c r="A2276" t="s">
        <v>15069</v>
      </c>
      <c r="B2276" t="s">
        <v>15067</v>
      </c>
      <c r="C2276" t="s">
        <v>15068</v>
      </c>
      <c r="D2276" t="s">
        <v>675</v>
      </c>
      <c r="E2276" t="s">
        <v>15070</v>
      </c>
      <c r="F2276" t="s">
        <v>54</v>
      </c>
      <c r="G2276"/>
      <c r="H2276" t="s">
        <v>44309</v>
      </c>
      <c r="I2276" t="s">
        <v>51424</v>
      </c>
      <c r="J2276" t="s">
        <v>15071</v>
      </c>
      <c r="K2276" t="s">
        <v>565</v>
      </c>
      <c r="L2276" s="119" t="str">
        <f t="shared" si="140"/>
        <v>NA</v>
      </c>
      <c r="M2276" s="119"/>
      <c r="N2276" s="120" t="str">
        <f t="shared" si="141"/>
        <v>NA</v>
      </c>
      <c r="O2276" s="120"/>
      <c r="P2276"/>
      <c r="Q2276"/>
      <c r="R2276"/>
      <c r="S2276"/>
      <c r="T2276"/>
      <c r="U2276" t="s">
        <v>13236</v>
      </c>
      <c r="V2276" t="s">
        <v>13234</v>
      </c>
      <c r="W2276" t="s">
        <v>13235</v>
      </c>
      <c r="X2276" t="s">
        <v>675</v>
      </c>
      <c r="Y2276" t="s">
        <v>2456</v>
      </c>
      <c r="Z2276" t="s">
        <v>54</v>
      </c>
      <c r="AA2276"/>
      <c r="AB2276" t="s">
        <v>43633</v>
      </c>
      <c r="AC2276" t="s">
        <v>50869</v>
      </c>
      <c r="AD2276" t="s">
        <v>13236</v>
      </c>
      <c r="AE2276" t="s">
        <v>565</v>
      </c>
      <c r="AF2276" s="119" t="str">
        <f t="shared" si="142"/>
        <v>NA</v>
      </c>
      <c r="AG2276" s="119"/>
      <c r="AH2276" s="119"/>
      <c r="AI2276" s="119"/>
      <c r="AJ2276" s="119" t="str">
        <f t="shared" si="143"/>
        <v>NA</v>
      </c>
      <c r="AK2276" s="190"/>
      <c r="AL2276" s="191"/>
    </row>
    <row r="2277" spans="1:38" x14ac:dyDescent="0.25">
      <c r="A2277" t="s">
        <v>18910</v>
      </c>
      <c r="B2277" t="s">
        <v>18908</v>
      </c>
      <c r="C2277" t="s">
        <v>18909</v>
      </c>
      <c r="D2277" t="s">
        <v>675</v>
      </c>
      <c r="E2277" t="s">
        <v>1522</v>
      </c>
      <c r="F2277" t="s">
        <v>54</v>
      </c>
      <c r="G2277"/>
      <c r="H2277" t="s">
        <v>44310</v>
      </c>
      <c r="I2277" t="s">
        <v>51425</v>
      </c>
      <c r="J2277" t="s">
        <v>18910</v>
      </c>
      <c r="K2277" t="s">
        <v>565</v>
      </c>
      <c r="L2277" s="119" t="str">
        <f t="shared" si="140"/>
        <v>NA</v>
      </c>
      <c r="M2277" s="119"/>
      <c r="N2277" s="120" t="str">
        <f t="shared" si="141"/>
        <v>NA</v>
      </c>
      <c r="O2277" s="120"/>
      <c r="P2277"/>
      <c r="Q2277"/>
      <c r="R2277"/>
      <c r="S2277"/>
      <c r="T2277"/>
      <c r="U2277" t="s">
        <v>12595</v>
      </c>
      <c r="V2277" t="s">
        <v>12593</v>
      </c>
      <c r="W2277" t="s">
        <v>12594</v>
      </c>
      <c r="X2277" t="s">
        <v>675</v>
      </c>
      <c r="Y2277" t="s">
        <v>2456</v>
      </c>
      <c r="Z2277" t="s">
        <v>54</v>
      </c>
      <c r="AA2277"/>
      <c r="AB2277" t="s">
        <v>43634</v>
      </c>
      <c r="AC2277" t="s">
        <v>50869</v>
      </c>
      <c r="AD2277"/>
      <c r="AE2277" t="s">
        <v>105</v>
      </c>
      <c r="AF2277" s="119" t="str">
        <f t="shared" si="142"/>
        <v>NA</v>
      </c>
      <c r="AG2277" s="119"/>
      <c r="AH2277" s="119"/>
      <c r="AI2277" s="119"/>
      <c r="AJ2277" s="119" t="str">
        <f t="shared" si="143"/>
        <v>NA</v>
      </c>
      <c r="AK2277" s="190"/>
      <c r="AL2277" s="191"/>
    </row>
    <row r="2278" spans="1:38" x14ac:dyDescent="0.25">
      <c r="A2278" t="s">
        <v>22657</v>
      </c>
      <c r="B2278" t="s">
        <v>22656</v>
      </c>
      <c r="C2278" t="s">
        <v>22650</v>
      </c>
      <c r="D2278" t="s">
        <v>675</v>
      </c>
      <c r="E2278" t="s">
        <v>1122</v>
      </c>
      <c r="F2278" t="s">
        <v>54</v>
      </c>
      <c r="G2278"/>
      <c r="H2278" t="s">
        <v>44311</v>
      </c>
      <c r="I2278" t="s">
        <v>51426</v>
      </c>
      <c r="J2278" t="s">
        <v>22657</v>
      </c>
      <c r="K2278" t="s">
        <v>565</v>
      </c>
      <c r="L2278" s="119" t="str">
        <f t="shared" si="140"/>
        <v>NA</v>
      </c>
      <c r="M2278" s="119"/>
      <c r="N2278" s="120" t="str">
        <f t="shared" si="141"/>
        <v>NA</v>
      </c>
      <c r="O2278" s="120"/>
      <c r="P2278"/>
      <c r="Q2278"/>
      <c r="R2278"/>
      <c r="S2278"/>
      <c r="T2278"/>
      <c r="U2278" t="s">
        <v>9245</v>
      </c>
      <c r="V2278" t="s">
        <v>9243</v>
      </c>
      <c r="W2278" t="s">
        <v>9244</v>
      </c>
      <c r="X2278" t="s">
        <v>675</v>
      </c>
      <c r="Y2278" t="s">
        <v>9246</v>
      </c>
      <c r="Z2278" t="s">
        <v>54</v>
      </c>
      <c r="AA2278"/>
      <c r="AB2278" t="s">
        <v>43635</v>
      </c>
      <c r="AC2278" t="s">
        <v>50870</v>
      </c>
      <c r="AD2278"/>
      <c r="AE2278" t="s">
        <v>105</v>
      </c>
      <c r="AF2278" s="119" t="str">
        <f t="shared" si="142"/>
        <v>NA</v>
      </c>
      <c r="AG2278" s="119"/>
      <c r="AH2278" s="119"/>
      <c r="AI2278" s="119"/>
      <c r="AJ2278" s="119" t="str">
        <f t="shared" si="143"/>
        <v>NA</v>
      </c>
      <c r="AK2278" s="190"/>
      <c r="AL2278" s="191"/>
    </row>
    <row r="2279" spans="1:38" x14ac:dyDescent="0.25">
      <c r="A2279" t="s">
        <v>6287</v>
      </c>
      <c r="B2279" t="s">
        <v>6285</v>
      </c>
      <c r="C2279" t="s">
        <v>6286</v>
      </c>
      <c r="D2279" t="s">
        <v>675</v>
      </c>
      <c r="E2279" t="s">
        <v>1122</v>
      </c>
      <c r="F2279" t="s">
        <v>54</v>
      </c>
      <c r="G2279"/>
      <c r="H2279" t="s">
        <v>44312</v>
      </c>
      <c r="I2279" t="s">
        <v>51426</v>
      </c>
      <c r="J2279" t="s">
        <v>6280</v>
      </c>
      <c r="K2279" t="s">
        <v>105</v>
      </c>
      <c r="L2279" s="119" t="str">
        <f t="shared" si="140"/>
        <v>NA</v>
      </c>
      <c r="M2279" s="119"/>
      <c r="N2279" s="120" t="str">
        <f t="shared" si="141"/>
        <v>NA</v>
      </c>
      <c r="O2279" s="120"/>
      <c r="P2279"/>
      <c r="Q2279"/>
      <c r="R2279"/>
      <c r="S2279"/>
      <c r="T2279"/>
      <c r="U2279" t="s">
        <v>14105</v>
      </c>
      <c r="V2279" t="s">
        <v>14103</v>
      </c>
      <c r="W2279" t="s">
        <v>14104</v>
      </c>
      <c r="X2279" t="s">
        <v>675</v>
      </c>
      <c r="Y2279" t="s">
        <v>3073</v>
      </c>
      <c r="Z2279" t="s">
        <v>54</v>
      </c>
      <c r="AA2279"/>
      <c r="AB2279" t="s">
        <v>43636</v>
      </c>
      <c r="AC2279" t="s">
        <v>50871</v>
      </c>
      <c r="AD2279" t="s">
        <v>14105</v>
      </c>
      <c r="AE2279" t="s">
        <v>565</v>
      </c>
      <c r="AF2279" s="119" t="str">
        <f t="shared" si="142"/>
        <v>NA</v>
      </c>
      <c r="AG2279" s="119"/>
      <c r="AH2279" s="119"/>
      <c r="AI2279" s="119"/>
      <c r="AJ2279" s="119" t="str">
        <f t="shared" si="143"/>
        <v>NA</v>
      </c>
      <c r="AK2279" s="190"/>
      <c r="AL2279" s="191"/>
    </row>
    <row r="2280" spans="1:38" x14ac:dyDescent="0.25">
      <c r="A2280" t="s">
        <v>7797</v>
      </c>
      <c r="B2280" t="s">
        <v>7795</v>
      </c>
      <c r="C2280" t="s">
        <v>7796</v>
      </c>
      <c r="D2280" t="s">
        <v>675</v>
      </c>
      <c r="E2280" t="s">
        <v>1122</v>
      </c>
      <c r="F2280" t="s">
        <v>54</v>
      </c>
      <c r="G2280"/>
      <c r="H2280" t="s">
        <v>44313</v>
      </c>
      <c r="I2280" t="s">
        <v>51426</v>
      </c>
      <c r="J2280" t="s">
        <v>7798</v>
      </c>
      <c r="K2280" t="s">
        <v>105</v>
      </c>
      <c r="L2280" s="119" t="str">
        <f t="shared" si="140"/>
        <v>NA</v>
      </c>
      <c r="M2280" s="119"/>
      <c r="N2280" s="120" t="str">
        <f t="shared" si="141"/>
        <v>NA</v>
      </c>
      <c r="O2280" s="120"/>
      <c r="P2280"/>
      <c r="Q2280"/>
      <c r="R2280"/>
      <c r="S2280"/>
      <c r="T2280"/>
      <c r="U2280" t="s">
        <v>20954</v>
      </c>
      <c r="V2280" t="s">
        <v>20952</v>
      </c>
      <c r="W2280" t="s">
        <v>20953</v>
      </c>
      <c r="X2280" t="s">
        <v>675</v>
      </c>
      <c r="Y2280" t="s">
        <v>3073</v>
      </c>
      <c r="Z2280" t="s">
        <v>54</v>
      </c>
      <c r="AA2280"/>
      <c r="AB2280" t="s">
        <v>43637</v>
      </c>
      <c r="AC2280" t="s">
        <v>50871</v>
      </c>
      <c r="AD2280" t="s">
        <v>20955</v>
      </c>
      <c r="AE2280" t="s">
        <v>105</v>
      </c>
      <c r="AF2280" s="119" t="str">
        <f t="shared" si="142"/>
        <v>NA</v>
      </c>
      <c r="AG2280" s="119"/>
      <c r="AH2280" s="119"/>
      <c r="AI2280" s="119"/>
      <c r="AJ2280" s="119" t="str">
        <f t="shared" si="143"/>
        <v>NA</v>
      </c>
      <c r="AK2280" s="190"/>
      <c r="AL2280" s="191"/>
    </row>
    <row r="2281" spans="1:38" x14ac:dyDescent="0.25">
      <c r="A2281" t="s">
        <v>9311</v>
      </c>
      <c r="B2281" t="s">
        <v>9309</v>
      </c>
      <c r="C2281" t="s">
        <v>9310</v>
      </c>
      <c r="D2281" t="s">
        <v>675</v>
      </c>
      <c r="E2281" t="s">
        <v>1122</v>
      </c>
      <c r="F2281" t="s">
        <v>54</v>
      </c>
      <c r="G2281"/>
      <c r="H2281" t="s">
        <v>44313</v>
      </c>
      <c r="I2281" t="s">
        <v>51426</v>
      </c>
      <c r="J2281" t="s">
        <v>5961</v>
      </c>
      <c r="K2281" t="s">
        <v>105</v>
      </c>
      <c r="L2281" s="119" t="str">
        <f t="shared" si="140"/>
        <v>NA</v>
      </c>
      <c r="M2281" s="119"/>
      <c r="N2281" s="120" t="str">
        <f t="shared" si="141"/>
        <v>NA</v>
      </c>
      <c r="O2281" s="120"/>
      <c r="P2281"/>
      <c r="Q2281"/>
      <c r="R2281"/>
      <c r="S2281"/>
      <c r="T2281"/>
      <c r="U2281" t="s">
        <v>14184</v>
      </c>
      <c r="V2281" t="s">
        <v>14182</v>
      </c>
      <c r="W2281" t="s">
        <v>14183</v>
      </c>
      <c r="X2281" t="s">
        <v>675</v>
      </c>
      <c r="Y2281" t="s">
        <v>14185</v>
      </c>
      <c r="Z2281" t="s">
        <v>54</v>
      </c>
      <c r="AA2281"/>
      <c r="AB2281" t="s">
        <v>43638</v>
      </c>
      <c r="AC2281" t="s">
        <v>50872</v>
      </c>
      <c r="AD2281" t="s">
        <v>14184</v>
      </c>
      <c r="AE2281" t="s">
        <v>565</v>
      </c>
      <c r="AF2281" s="119" t="str">
        <f t="shared" si="142"/>
        <v>NA</v>
      </c>
      <c r="AG2281" s="119"/>
      <c r="AH2281" s="119"/>
      <c r="AI2281" s="119"/>
      <c r="AJ2281" s="119" t="str">
        <f t="shared" si="143"/>
        <v>NA</v>
      </c>
      <c r="AK2281" s="190"/>
      <c r="AL2281" s="191"/>
    </row>
    <row r="2282" spans="1:38" x14ac:dyDescent="0.25">
      <c r="A2282" t="s">
        <v>12699</v>
      </c>
      <c r="B2282" t="s">
        <v>12697</v>
      </c>
      <c r="C2282" t="s">
        <v>12698</v>
      </c>
      <c r="D2282" t="s">
        <v>675</v>
      </c>
      <c r="E2282" t="s">
        <v>1122</v>
      </c>
      <c r="F2282" t="s">
        <v>54</v>
      </c>
      <c r="G2282"/>
      <c r="H2282" t="s">
        <v>44312</v>
      </c>
      <c r="I2282" t="s">
        <v>51426</v>
      </c>
      <c r="J2282"/>
      <c r="K2282" t="s">
        <v>105</v>
      </c>
      <c r="L2282" s="119" t="str">
        <f t="shared" si="140"/>
        <v>NA</v>
      </c>
      <c r="M2282" s="119"/>
      <c r="N2282" s="120" t="str">
        <f t="shared" si="141"/>
        <v>NA</v>
      </c>
      <c r="O2282" s="120"/>
      <c r="P2282"/>
      <c r="Q2282"/>
      <c r="R2282"/>
      <c r="S2282"/>
      <c r="T2282"/>
      <c r="U2282" t="s">
        <v>14284</v>
      </c>
      <c r="V2282" t="s">
        <v>14282</v>
      </c>
      <c r="W2282" t="s">
        <v>14283</v>
      </c>
      <c r="X2282" t="s">
        <v>675</v>
      </c>
      <c r="Y2282" t="s">
        <v>14285</v>
      </c>
      <c r="Z2282" t="s">
        <v>54</v>
      </c>
      <c r="AA2282"/>
      <c r="AB2282" t="s">
        <v>43639</v>
      </c>
      <c r="AC2282" t="s">
        <v>50873</v>
      </c>
      <c r="AD2282" t="s">
        <v>14284</v>
      </c>
      <c r="AE2282" t="s">
        <v>565</v>
      </c>
      <c r="AF2282" s="119" t="str">
        <f t="shared" si="142"/>
        <v>NA</v>
      </c>
      <c r="AG2282" s="119"/>
      <c r="AH2282" s="119"/>
      <c r="AI2282" s="119"/>
      <c r="AJ2282" s="119" t="str">
        <f t="shared" si="143"/>
        <v>NA</v>
      </c>
      <c r="AK2282" s="190"/>
      <c r="AL2282" s="191"/>
    </row>
    <row r="2283" spans="1:38" x14ac:dyDescent="0.25">
      <c r="A2283" t="s">
        <v>12168</v>
      </c>
      <c r="B2283" t="s">
        <v>12166</v>
      </c>
      <c r="C2283" t="s">
        <v>12167</v>
      </c>
      <c r="D2283" t="s">
        <v>675</v>
      </c>
      <c r="E2283" t="s">
        <v>1122</v>
      </c>
      <c r="F2283" t="s">
        <v>54</v>
      </c>
      <c r="G2283"/>
      <c r="H2283" t="s">
        <v>44312</v>
      </c>
      <c r="I2283" t="s">
        <v>51426</v>
      </c>
      <c r="J2283" t="s">
        <v>12169</v>
      </c>
      <c r="K2283" t="s">
        <v>105</v>
      </c>
      <c r="L2283" s="119" t="str">
        <f t="shared" si="140"/>
        <v>NA</v>
      </c>
      <c r="M2283" s="119"/>
      <c r="N2283" s="120" t="str">
        <f t="shared" si="141"/>
        <v>NA</v>
      </c>
      <c r="O2283" s="120"/>
      <c r="P2283"/>
      <c r="Q2283"/>
      <c r="R2283"/>
      <c r="S2283"/>
      <c r="T2283"/>
      <c r="U2283" t="s">
        <v>13427</v>
      </c>
      <c r="V2283" t="s">
        <v>13425</v>
      </c>
      <c r="W2283" t="s">
        <v>13426</v>
      </c>
      <c r="X2283" t="s">
        <v>675</v>
      </c>
      <c r="Y2283" t="s">
        <v>2084</v>
      </c>
      <c r="Z2283" t="s">
        <v>54</v>
      </c>
      <c r="AA2283"/>
      <c r="AB2283" t="s">
        <v>43640</v>
      </c>
      <c r="AC2283" t="s">
        <v>50874</v>
      </c>
      <c r="AD2283" t="s">
        <v>13427</v>
      </c>
      <c r="AE2283" t="s">
        <v>565</v>
      </c>
      <c r="AF2283" s="119" t="str">
        <f t="shared" si="142"/>
        <v>NA</v>
      </c>
      <c r="AG2283" s="119"/>
      <c r="AH2283" s="119"/>
      <c r="AI2283" s="119"/>
      <c r="AJ2283" s="119" t="str">
        <f t="shared" si="143"/>
        <v>NA</v>
      </c>
      <c r="AK2283" s="190"/>
      <c r="AL2283" s="191"/>
    </row>
    <row r="2284" spans="1:38" x14ac:dyDescent="0.25">
      <c r="A2284" t="s">
        <v>20144</v>
      </c>
      <c r="B2284" t="s">
        <v>20142</v>
      </c>
      <c r="C2284" t="s">
        <v>20143</v>
      </c>
      <c r="D2284" t="s">
        <v>675</v>
      </c>
      <c r="E2284" t="s">
        <v>1484</v>
      </c>
      <c r="F2284" t="s">
        <v>54</v>
      </c>
      <c r="G2284"/>
      <c r="H2284" t="s">
        <v>44314</v>
      </c>
      <c r="I2284" t="s">
        <v>51427</v>
      </c>
      <c r="J2284" t="s">
        <v>20144</v>
      </c>
      <c r="K2284" t="s">
        <v>565</v>
      </c>
      <c r="L2284" s="119" t="str">
        <f t="shared" si="140"/>
        <v>NA</v>
      </c>
      <c r="M2284" s="119"/>
      <c r="N2284" s="120" t="str">
        <f t="shared" si="141"/>
        <v>NA</v>
      </c>
      <c r="O2284" s="120"/>
      <c r="P2284"/>
      <c r="Q2284"/>
      <c r="R2284"/>
      <c r="S2284"/>
      <c r="T2284"/>
      <c r="U2284" t="s">
        <v>13430</v>
      </c>
      <c r="V2284" t="s">
        <v>13428</v>
      </c>
      <c r="W2284" t="s">
        <v>13429</v>
      </c>
      <c r="X2284" t="s">
        <v>675</v>
      </c>
      <c r="Y2284" t="s">
        <v>13431</v>
      </c>
      <c r="Z2284" t="s">
        <v>54</v>
      </c>
      <c r="AA2284"/>
      <c r="AB2284" t="s">
        <v>43641</v>
      </c>
      <c r="AC2284" t="s">
        <v>50875</v>
      </c>
      <c r="AD2284" t="s">
        <v>13430</v>
      </c>
      <c r="AE2284" t="s">
        <v>565</v>
      </c>
      <c r="AF2284" s="119" t="str">
        <f t="shared" si="142"/>
        <v>NA</v>
      </c>
      <c r="AG2284" s="119"/>
      <c r="AH2284" s="119"/>
      <c r="AI2284" s="119"/>
      <c r="AJ2284" s="119" t="str">
        <f t="shared" si="143"/>
        <v>NA</v>
      </c>
      <c r="AK2284" s="190"/>
      <c r="AL2284" s="191"/>
    </row>
    <row r="2285" spans="1:38" x14ac:dyDescent="0.25">
      <c r="A2285" t="s">
        <v>10924</v>
      </c>
      <c r="B2285" t="s">
        <v>10922</v>
      </c>
      <c r="C2285" t="s">
        <v>10923</v>
      </c>
      <c r="D2285" t="s">
        <v>675</v>
      </c>
      <c r="E2285" t="s">
        <v>10925</v>
      </c>
      <c r="F2285" t="s">
        <v>54</v>
      </c>
      <c r="G2285"/>
      <c r="H2285" t="s">
        <v>44315</v>
      </c>
      <c r="I2285" t="s">
        <v>51428</v>
      </c>
      <c r="J2285" t="s">
        <v>10926</v>
      </c>
      <c r="K2285" t="s">
        <v>565</v>
      </c>
      <c r="L2285" s="119" t="str">
        <f t="shared" si="140"/>
        <v>NA</v>
      </c>
      <c r="M2285" s="119"/>
      <c r="N2285" s="120" t="str">
        <f t="shared" si="141"/>
        <v>NA</v>
      </c>
      <c r="O2285" s="120"/>
      <c r="P2285"/>
      <c r="Q2285"/>
      <c r="R2285"/>
      <c r="S2285"/>
      <c r="T2285"/>
      <c r="U2285" t="s">
        <v>13442</v>
      </c>
      <c r="V2285" t="s">
        <v>13440</v>
      </c>
      <c r="W2285" t="s">
        <v>13441</v>
      </c>
      <c r="X2285" t="s">
        <v>675</v>
      </c>
      <c r="Y2285" t="s">
        <v>13443</v>
      </c>
      <c r="Z2285" t="s">
        <v>54</v>
      </c>
      <c r="AA2285"/>
      <c r="AB2285" t="s">
        <v>43642</v>
      </c>
      <c r="AC2285" t="s">
        <v>50876</v>
      </c>
      <c r="AD2285" t="s">
        <v>13442</v>
      </c>
      <c r="AE2285" t="s">
        <v>565</v>
      </c>
      <c r="AF2285" s="119" t="str">
        <f t="shared" si="142"/>
        <v>NA</v>
      </c>
      <c r="AG2285" s="119"/>
      <c r="AH2285" s="119"/>
      <c r="AI2285" s="119"/>
      <c r="AJ2285" s="119" t="str">
        <f t="shared" si="143"/>
        <v>NA</v>
      </c>
      <c r="AK2285" s="190"/>
      <c r="AL2285" s="191"/>
    </row>
    <row r="2286" spans="1:38" x14ac:dyDescent="0.25">
      <c r="A2286" t="s">
        <v>20306</v>
      </c>
      <c r="B2286" t="s">
        <v>20304</v>
      </c>
      <c r="C2286" t="s">
        <v>20305</v>
      </c>
      <c r="D2286" t="s">
        <v>675</v>
      </c>
      <c r="E2286" t="s">
        <v>20307</v>
      </c>
      <c r="F2286" t="s">
        <v>54</v>
      </c>
      <c r="G2286"/>
      <c r="H2286" t="s">
        <v>44316</v>
      </c>
      <c r="I2286" t="s">
        <v>51429</v>
      </c>
      <c r="J2286" t="s">
        <v>20306</v>
      </c>
      <c r="K2286" t="s">
        <v>565</v>
      </c>
      <c r="L2286" s="119" t="str">
        <f t="shared" si="140"/>
        <v>NA</v>
      </c>
      <c r="M2286" s="119"/>
      <c r="N2286" s="120" t="str">
        <f t="shared" si="141"/>
        <v>NA</v>
      </c>
      <c r="O2286" s="120"/>
      <c r="P2286"/>
      <c r="Q2286"/>
      <c r="R2286"/>
      <c r="S2286"/>
      <c r="T2286"/>
      <c r="U2286" t="s">
        <v>13462</v>
      </c>
      <c r="V2286" t="s">
        <v>13460</v>
      </c>
      <c r="W2286" t="s">
        <v>13461</v>
      </c>
      <c r="X2286" t="s">
        <v>675</v>
      </c>
      <c r="Y2286" t="s">
        <v>13463</v>
      </c>
      <c r="Z2286" t="s">
        <v>54</v>
      </c>
      <c r="AA2286"/>
      <c r="AB2286" t="s">
        <v>43643</v>
      </c>
      <c r="AC2286" t="s">
        <v>50877</v>
      </c>
      <c r="AD2286" t="s">
        <v>13462</v>
      </c>
      <c r="AE2286" t="s">
        <v>565</v>
      </c>
      <c r="AF2286" s="119" t="str">
        <f t="shared" si="142"/>
        <v>NA</v>
      </c>
      <c r="AG2286" s="119"/>
      <c r="AH2286" s="119"/>
      <c r="AI2286" s="119"/>
      <c r="AJ2286" s="119" t="str">
        <f t="shared" si="143"/>
        <v>NA</v>
      </c>
      <c r="AK2286" s="190"/>
      <c r="AL2286" s="191"/>
    </row>
    <row r="2287" spans="1:38" x14ac:dyDescent="0.25">
      <c r="A2287" t="s">
        <v>15445</v>
      </c>
      <c r="B2287" t="s">
        <v>15443</v>
      </c>
      <c r="C2287" t="s">
        <v>15444</v>
      </c>
      <c r="D2287" t="s">
        <v>675</v>
      </c>
      <c r="E2287" t="s">
        <v>15446</v>
      </c>
      <c r="F2287" t="s">
        <v>54</v>
      </c>
      <c r="G2287"/>
      <c r="H2287" t="s">
        <v>44317</v>
      </c>
      <c r="I2287" t="s">
        <v>51430</v>
      </c>
      <c r="J2287" t="s">
        <v>15445</v>
      </c>
      <c r="K2287" t="s">
        <v>565</v>
      </c>
      <c r="L2287" s="119" t="str">
        <f t="shared" si="140"/>
        <v>NA</v>
      </c>
      <c r="M2287" s="119"/>
      <c r="N2287" s="120" t="str">
        <f t="shared" si="141"/>
        <v>NA</v>
      </c>
      <c r="O2287" s="120"/>
      <c r="P2287"/>
      <c r="Q2287"/>
      <c r="R2287"/>
      <c r="S2287"/>
      <c r="T2287"/>
      <c r="U2287" t="s">
        <v>13475</v>
      </c>
      <c r="V2287" t="s">
        <v>13473</v>
      </c>
      <c r="W2287" t="s">
        <v>13474</v>
      </c>
      <c r="X2287" t="s">
        <v>675</v>
      </c>
      <c r="Y2287" t="s">
        <v>13476</v>
      </c>
      <c r="Z2287" t="s">
        <v>54</v>
      </c>
      <c r="AA2287"/>
      <c r="AB2287" t="s">
        <v>43644</v>
      </c>
      <c r="AC2287" t="s">
        <v>50878</v>
      </c>
      <c r="AD2287" t="s">
        <v>13475</v>
      </c>
      <c r="AE2287" t="s">
        <v>565</v>
      </c>
      <c r="AF2287" s="119" t="str">
        <f t="shared" si="142"/>
        <v>NA</v>
      </c>
      <c r="AG2287" s="119"/>
      <c r="AH2287" s="119"/>
      <c r="AI2287" s="119"/>
      <c r="AJ2287" s="119" t="str">
        <f t="shared" si="143"/>
        <v>NA</v>
      </c>
      <c r="AK2287" s="190"/>
      <c r="AL2287" s="191"/>
    </row>
    <row r="2288" spans="1:38" x14ac:dyDescent="0.25">
      <c r="A2288" t="s">
        <v>14926</v>
      </c>
      <c r="B2288" t="s">
        <v>14924</v>
      </c>
      <c r="C2288" t="s">
        <v>14925</v>
      </c>
      <c r="D2288" t="s">
        <v>675</v>
      </c>
      <c r="E2288" t="s">
        <v>1008</v>
      </c>
      <c r="F2288" t="s">
        <v>54</v>
      </c>
      <c r="G2288"/>
      <c r="H2288" t="s">
        <v>44318</v>
      </c>
      <c r="I2288" t="s">
        <v>51431</v>
      </c>
      <c r="J2288" t="s">
        <v>14926</v>
      </c>
      <c r="K2288" t="s">
        <v>565</v>
      </c>
      <c r="L2288" s="119" t="str">
        <f t="shared" si="140"/>
        <v>NA</v>
      </c>
      <c r="M2288" s="119"/>
      <c r="N2288" s="120" t="str">
        <f t="shared" si="141"/>
        <v>NA</v>
      </c>
      <c r="O2288" s="120"/>
      <c r="P2288"/>
      <c r="Q2288"/>
      <c r="R2288"/>
      <c r="S2288"/>
      <c r="T2288"/>
      <c r="U2288" t="s">
        <v>8602</v>
      </c>
      <c r="V2288" t="s">
        <v>8600</v>
      </c>
      <c r="W2288" t="s">
        <v>8601</v>
      </c>
      <c r="X2288" t="s">
        <v>675</v>
      </c>
      <c r="Y2288" t="s">
        <v>8603</v>
      </c>
      <c r="Z2288" t="s">
        <v>54</v>
      </c>
      <c r="AA2288"/>
      <c r="AB2288" t="s">
        <v>43645</v>
      </c>
      <c r="AC2288" t="s">
        <v>50879</v>
      </c>
      <c r="AD2288"/>
      <c r="AE2288" t="s">
        <v>105</v>
      </c>
      <c r="AF2288" s="119" t="str">
        <f t="shared" si="142"/>
        <v>NA</v>
      </c>
      <c r="AG2288" s="119"/>
      <c r="AH2288" s="119"/>
      <c r="AI2288" s="119"/>
      <c r="AJ2288" s="119" t="str">
        <f t="shared" si="143"/>
        <v>NA</v>
      </c>
      <c r="AK2288" s="190"/>
      <c r="AL2288" s="191"/>
    </row>
    <row r="2289" spans="1:38" x14ac:dyDescent="0.25">
      <c r="A2289" t="s">
        <v>7083</v>
      </c>
      <c r="B2289" t="s">
        <v>7082</v>
      </c>
      <c r="C2289" t="s">
        <v>7071</v>
      </c>
      <c r="D2289" t="s">
        <v>675</v>
      </c>
      <c r="E2289" t="s">
        <v>1012</v>
      </c>
      <c r="F2289" t="s">
        <v>54</v>
      </c>
      <c r="G2289"/>
      <c r="H2289" t="s">
        <v>44319</v>
      </c>
      <c r="I2289" t="s">
        <v>51432</v>
      </c>
      <c r="J2289" t="s">
        <v>7084</v>
      </c>
      <c r="K2289" t="s">
        <v>565</v>
      </c>
      <c r="L2289" s="119" t="str">
        <f t="shared" si="140"/>
        <v>NA</v>
      </c>
      <c r="M2289" s="119"/>
      <c r="N2289" s="120" t="str">
        <f t="shared" si="141"/>
        <v>NA</v>
      </c>
      <c r="O2289" s="120"/>
      <c r="P2289"/>
      <c r="Q2289"/>
      <c r="R2289"/>
      <c r="S2289"/>
      <c r="T2289"/>
      <c r="U2289" t="s">
        <v>10398</v>
      </c>
      <c r="V2289" t="s">
        <v>10397</v>
      </c>
      <c r="W2289" t="s">
        <v>10384</v>
      </c>
      <c r="X2289" t="s">
        <v>675</v>
      </c>
      <c r="Y2289" t="s">
        <v>2437</v>
      </c>
      <c r="Z2289" t="s">
        <v>54</v>
      </c>
      <c r="AA2289"/>
      <c r="AB2289" t="s">
        <v>43646</v>
      </c>
      <c r="AC2289" t="s">
        <v>50880</v>
      </c>
      <c r="AD2289" t="s">
        <v>10398</v>
      </c>
      <c r="AE2289" t="s">
        <v>565</v>
      </c>
      <c r="AF2289" s="119" t="str">
        <f t="shared" si="142"/>
        <v>NA</v>
      </c>
      <c r="AG2289" s="119"/>
      <c r="AH2289" s="119"/>
      <c r="AI2289" s="119"/>
      <c r="AJ2289" s="119" t="str">
        <f t="shared" si="143"/>
        <v>NA</v>
      </c>
      <c r="AK2289" s="190"/>
      <c r="AL2289" s="191"/>
    </row>
    <row r="2290" spans="1:38" x14ac:dyDescent="0.25">
      <c r="A2290" t="s">
        <v>7196</v>
      </c>
      <c r="B2290" t="s">
        <v>7194</v>
      </c>
      <c r="C2290" t="s">
        <v>7195</v>
      </c>
      <c r="D2290" t="s">
        <v>675</v>
      </c>
      <c r="E2290" t="s">
        <v>1012</v>
      </c>
      <c r="F2290" t="s">
        <v>54</v>
      </c>
      <c r="G2290"/>
      <c r="H2290" t="s">
        <v>44320</v>
      </c>
      <c r="I2290" t="s">
        <v>51432</v>
      </c>
      <c r="J2290" t="s">
        <v>7197</v>
      </c>
      <c r="K2290" t="s">
        <v>565</v>
      </c>
      <c r="L2290" s="119" t="str">
        <f t="shared" si="140"/>
        <v>NA</v>
      </c>
      <c r="M2290" s="119"/>
      <c r="N2290" s="120" t="str">
        <f t="shared" si="141"/>
        <v>NA</v>
      </c>
      <c r="O2290" s="120"/>
      <c r="P2290"/>
      <c r="Q2290"/>
      <c r="R2290"/>
      <c r="S2290"/>
      <c r="T2290"/>
      <c r="U2290" t="s">
        <v>14354</v>
      </c>
      <c r="V2290" t="s">
        <v>14352</v>
      </c>
      <c r="W2290" t="s">
        <v>14353</v>
      </c>
      <c r="X2290" t="s">
        <v>675</v>
      </c>
      <c r="Y2290" t="s">
        <v>2437</v>
      </c>
      <c r="Z2290" t="s">
        <v>54</v>
      </c>
      <c r="AA2290"/>
      <c r="AB2290" t="s">
        <v>43647</v>
      </c>
      <c r="AC2290" t="s">
        <v>50880</v>
      </c>
      <c r="AD2290" t="s">
        <v>14354</v>
      </c>
      <c r="AE2290" t="s">
        <v>565</v>
      </c>
      <c r="AF2290" s="119" t="str">
        <f t="shared" si="142"/>
        <v>NA</v>
      </c>
      <c r="AG2290" s="119"/>
      <c r="AH2290" s="119"/>
      <c r="AI2290" s="119"/>
      <c r="AJ2290" s="119" t="str">
        <f t="shared" si="143"/>
        <v>NA</v>
      </c>
      <c r="AK2290" s="190"/>
      <c r="AL2290" s="191"/>
    </row>
    <row r="2291" spans="1:38" x14ac:dyDescent="0.25">
      <c r="A2291" t="s">
        <v>15580</v>
      </c>
      <c r="B2291" t="s">
        <v>15578</v>
      </c>
      <c r="C2291" t="s">
        <v>15579</v>
      </c>
      <c r="D2291" t="s">
        <v>675</v>
      </c>
      <c r="E2291" t="s">
        <v>1012</v>
      </c>
      <c r="F2291" t="s">
        <v>54</v>
      </c>
      <c r="G2291"/>
      <c r="H2291" t="s">
        <v>44321</v>
      </c>
      <c r="I2291" t="s">
        <v>51432</v>
      </c>
      <c r="J2291" t="s">
        <v>15580</v>
      </c>
      <c r="K2291" t="s">
        <v>565</v>
      </c>
      <c r="L2291" s="119" t="str">
        <f t="shared" si="140"/>
        <v>NA</v>
      </c>
      <c r="M2291" s="119"/>
      <c r="N2291" s="120" t="str">
        <f t="shared" si="141"/>
        <v>NA</v>
      </c>
      <c r="O2291" s="120"/>
      <c r="P2291"/>
      <c r="Q2291"/>
      <c r="R2291"/>
      <c r="S2291"/>
      <c r="T2291"/>
      <c r="U2291" t="s">
        <v>13513</v>
      </c>
      <c r="V2291" t="s">
        <v>13511</v>
      </c>
      <c r="W2291" t="s">
        <v>13512</v>
      </c>
      <c r="X2291" t="s">
        <v>675</v>
      </c>
      <c r="Y2291" t="s">
        <v>13514</v>
      </c>
      <c r="Z2291" t="s">
        <v>54</v>
      </c>
      <c r="AA2291"/>
      <c r="AB2291" t="s">
        <v>43648</v>
      </c>
      <c r="AC2291" t="s">
        <v>50881</v>
      </c>
      <c r="AD2291" t="s">
        <v>13513</v>
      </c>
      <c r="AE2291" t="s">
        <v>565</v>
      </c>
      <c r="AF2291" s="119" t="str">
        <f t="shared" si="142"/>
        <v>NA</v>
      </c>
      <c r="AG2291" s="119"/>
      <c r="AH2291" s="119"/>
      <c r="AI2291" s="119"/>
      <c r="AJ2291" s="119" t="str">
        <f t="shared" si="143"/>
        <v>NA</v>
      </c>
      <c r="AK2291" s="190"/>
      <c r="AL2291" s="191"/>
    </row>
    <row r="2292" spans="1:38" x14ac:dyDescent="0.25">
      <c r="A2292" t="s">
        <v>19084</v>
      </c>
      <c r="B2292" t="s">
        <v>19082</v>
      </c>
      <c r="C2292" t="s">
        <v>19083</v>
      </c>
      <c r="D2292" t="s">
        <v>675</v>
      </c>
      <c r="E2292" t="s">
        <v>19085</v>
      </c>
      <c r="F2292" t="s">
        <v>54</v>
      </c>
      <c r="G2292"/>
      <c r="H2292" t="s">
        <v>44322</v>
      </c>
      <c r="I2292" t="s">
        <v>51433</v>
      </c>
      <c r="J2292" t="s">
        <v>19086</v>
      </c>
      <c r="K2292" t="s">
        <v>565</v>
      </c>
      <c r="L2292" s="119" t="str">
        <f t="shared" si="140"/>
        <v>NA</v>
      </c>
      <c r="M2292" s="119"/>
      <c r="N2292" s="120" t="str">
        <f t="shared" si="141"/>
        <v>NA</v>
      </c>
      <c r="O2292" s="120"/>
      <c r="P2292"/>
      <c r="Q2292"/>
      <c r="R2292"/>
      <c r="S2292"/>
      <c r="T2292"/>
      <c r="U2292" t="s">
        <v>13517</v>
      </c>
      <c r="V2292" t="s">
        <v>13515</v>
      </c>
      <c r="W2292" t="s">
        <v>13516</v>
      </c>
      <c r="X2292" t="s">
        <v>675</v>
      </c>
      <c r="Y2292" t="s">
        <v>13518</v>
      </c>
      <c r="Z2292" t="s">
        <v>54</v>
      </c>
      <c r="AA2292"/>
      <c r="AB2292" t="s">
        <v>43649</v>
      </c>
      <c r="AC2292" t="s">
        <v>50882</v>
      </c>
      <c r="AD2292" t="s">
        <v>13517</v>
      </c>
      <c r="AE2292" t="s">
        <v>565</v>
      </c>
      <c r="AF2292" s="119" t="str">
        <f t="shared" si="142"/>
        <v>NA</v>
      </c>
      <c r="AG2292" s="119"/>
      <c r="AH2292" s="119"/>
      <c r="AI2292" s="119"/>
      <c r="AJ2292" s="119" t="str">
        <f t="shared" si="143"/>
        <v>NA</v>
      </c>
      <c r="AK2292" s="190"/>
      <c r="AL2292" s="191"/>
    </row>
    <row r="2293" spans="1:38" x14ac:dyDescent="0.25">
      <c r="A2293" t="s">
        <v>7096</v>
      </c>
      <c r="B2293" t="s">
        <v>7095</v>
      </c>
      <c r="C2293" t="s">
        <v>7071</v>
      </c>
      <c r="D2293" t="s">
        <v>675</v>
      </c>
      <c r="E2293" t="s">
        <v>7097</v>
      </c>
      <c r="F2293" t="s">
        <v>54</v>
      </c>
      <c r="G2293"/>
      <c r="H2293" t="s">
        <v>44323</v>
      </c>
      <c r="I2293" t="s">
        <v>51434</v>
      </c>
      <c r="J2293" t="s">
        <v>7098</v>
      </c>
      <c r="K2293" t="s">
        <v>565</v>
      </c>
      <c r="L2293" s="119" t="str">
        <f t="shared" si="140"/>
        <v>NA</v>
      </c>
      <c r="M2293" s="119"/>
      <c r="N2293" s="120" t="str">
        <f t="shared" si="141"/>
        <v>NA</v>
      </c>
      <c r="O2293" s="120"/>
      <c r="P2293"/>
      <c r="Q2293"/>
      <c r="R2293"/>
      <c r="S2293"/>
      <c r="T2293"/>
      <c r="U2293" t="s">
        <v>14497</v>
      </c>
      <c r="V2293" t="s">
        <v>14495</v>
      </c>
      <c r="W2293" t="s">
        <v>14496</v>
      </c>
      <c r="X2293" t="s">
        <v>675</v>
      </c>
      <c r="Y2293" t="s">
        <v>14498</v>
      </c>
      <c r="Z2293" t="s">
        <v>54</v>
      </c>
      <c r="AA2293"/>
      <c r="AB2293" t="s">
        <v>43650</v>
      </c>
      <c r="AC2293" t="s">
        <v>50883</v>
      </c>
      <c r="AD2293" t="s">
        <v>14497</v>
      </c>
      <c r="AE2293" t="s">
        <v>565</v>
      </c>
      <c r="AF2293" s="119" t="str">
        <f t="shared" si="142"/>
        <v>NA</v>
      </c>
      <c r="AG2293" s="119"/>
      <c r="AH2293" s="119"/>
      <c r="AI2293" s="119"/>
      <c r="AJ2293" s="119" t="str">
        <f t="shared" si="143"/>
        <v>NA</v>
      </c>
      <c r="AK2293" s="190"/>
      <c r="AL2293" s="191"/>
    </row>
    <row r="2294" spans="1:38" x14ac:dyDescent="0.25">
      <c r="A2294" t="s">
        <v>19206</v>
      </c>
      <c r="B2294" t="s">
        <v>19204</v>
      </c>
      <c r="C2294" t="s">
        <v>19205</v>
      </c>
      <c r="D2294" t="s">
        <v>675</v>
      </c>
      <c r="E2294" t="s">
        <v>19207</v>
      </c>
      <c r="F2294" t="s">
        <v>54</v>
      </c>
      <c r="G2294"/>
      <c r="H2294" t="s">
        <v>44324</v>
      </c>
      <c r="I2294" t="s">
        <v>51435</v>
      </c>
      <c r="J2294" t="s">
        <v>19206</v>
      </c>
      <c r="K2294" t="s">
        <v>565</v>
      </c>
      <c r="L2294" s="119" t="str">
        <f t="shared" si="140"/>
        <v>NA</v>
      </c>
      <c r="M2294" s="119"/>
      <c r="N2294" s="120" t="str">
        <f t="shared" si="141"/>
        <v>NA</v>
      </c>
      <c r="O2294" s="120"/>
      <c r="P2294"/>
      <c r="Q2294"/>
      <c r="R2294"/>
      <c r="S2294"/>
      <c r="T2294"/>
      <c r="U2294" t="s">
        <v>8336</v>
      </c>
      <c r="V2294" t="s">
        <v>8334</v>
      </c>
      <c r="W2294" t="s">
        <v>8335</v>
      </c>
      <c r="X2294" t="s">
        <v>675</v>
      </c>
      <c r="Y2294" t="s">
        <v>2132</v>
      </c>
      <c r="Z2294" t="s">
        <v>54</v>
      </c>
      <c r="AA2294"/>
      <c r="AB2294" t="s">
        <v>43651</v>
      </c>
      <c r="AC2294" t="s">
        <v>50884</v>
      </c>
      <c r="AD2294"/>
      <c r="AE2294" t="s">
        <v>105</v>
      </c>
      <c r="AF2294" s="119" t="str">
        <f t="shared" si="142"/>
        <v>NA</v>
      </c>
      <c r="AG2294" s="119"/>
      <c r="AH2294" s="119"/>
      <c r="AI2294" s="119"/>
      <c r="AJ2294" s="119" t="str">
        <f t="shared" si="143"/>
        <v>NA</v>
      </c>
      <c r="AK2294" s="190"/>
      <c r="AL2294" s="191"/>
    </row>
    <row r="2295" spans="1:38" x14ac:dyDescent="0.25">
      <c r="A2295" t="s">
        <v>15583</v>
      </c>
      <c r="B2295" t="s">
        <v>15581</v>
      </c>
      <c r="C2295" t="s">
        <v>15582</v>
      </c>
      <c r="D2295" t="s">
        <v>675</v>
      </c>
      <c r="E2295" t="s">
        <v>15584</v>
      </c>
      <c r="F2295" t="s">
        <v>54</v>
      </c>
      <c r="G2295"/>
      <c r="H2295" t="s">
        <v>44325</v>
      </c>
      <c r="I2295" t="s">
        <v>51436</v>
      </c>
      <c r="J2295" t="s">
        <v>15583</v>
      </c>
      <c r="K2295" t="s">
        <v>565</v>
      </c>
      <c r="L2295" s="119" t="str">
        <f t="shared" si="140"/>
        <v>NA</v>
      </c>
      <c r="M2295" s="119"/>
      <c r="N2295" s="120" t="str">
        <f t="shared" si="141"/>
        <v>NA</v>
      </c>
      <c r="O2295" s="120"/>
      <c r="P2295"/>
      <c r="Q2295"/>
      <c r="R2295"/>
      <c r="S2295"/>
      <c r="T2295"/>
      <c r="U2295" t="s">
        <v>14609</v>
      </c>
      <c r="V2295" t="s">
        <v>14607</v>
      </c>
      <c r="W2295" t="s">
        <v>14608</v>
      </c>
      <c r="X2295" t="s">
        <v>675</v>
      </c>
      <c r="Y2295" t="s">
        <v>14610</v>
      </c>
      <c r="Z2295" t="s">
        <v>54</v>
      </c>
      <c r="AA2295"/>
      <c r="AB2295" t="s">
        <v>43652</v>
      </c>
      <c r="AC2295" t="s">
        <v>50885</v>
      </c>
      <c r="AD2295" t="s">
        <v>14609</v>
      </c>
      <c r="AE2295" t="s">
        <v>565</v>
      </c>
      <c r="AF2295" s="119" t="str">
        <f t="shared" si="142"/>
        <v>NA</v>
      </c>
      <c r="AG2295" s="119"/>
      <c r="AH2295" s="119"/>
      <c r="AI2295" s="119"/>
      <c r="AJ2295" s="119" t="str">
        <f t="shared" si="143"/>
        <v>NA</v>
      </c>
      <c r="AK2295" s="190"/>
      <c r="AL2295" s="191"/>
    </row>
    <row r="2296" spans="1:38" x14ac:dyDescent="0.25">
      <c r="A2296" t="s">
        <v>18223</v>
      </c>
      <c r="B2296" t="s">
        <v>18221</v>
      </c>
      <c r="C2296" t="s">
        <v>18222</v>
      </c>
      <c r="D2296" t="s">
        <v>675</v>
      </c>
      <c r="E2296" t="s">
        <v>18224</v>
      </c>
      <c r="F2296" t="s">
        <v>54</v>
      </c>
      <c r="G2296"/>
      <c r="H2296" t="s">
        <v>44326</v>
      </c>
      <c r="I2296" t="s">
        <v>51437</v>
      </c>
      <c r="J2296" t="s">
        <v>18225</v>
      </c>
      <c r="K2296" t="s">
        <v>565</v>
      </c>
      <c r="L2296" s="119" t="str">
        <f t="shared" si="140"/>
        <v>NA</v>
      </c>
      <c r="M2296" s="119"/>
      <c r="N2296" s="120" t="str">
        <f t="shared" si="141"/>
        <v>NA</v>
      </c>
      <c r="O2296" s="120"/>
      <c r="P2296"/>
      <c r="Q2296"/>
      <c r="R2296"/>
      <c r="S2296"/>
      <c r="T2296"/>
      <c r="U2296" t="s">
        <v>14613</v>
      </c>
      <c r="V2296" t="s">
        <v>14611</v>
      </c>
      <c r="W2296" t="s">
        <v>14612</v>
      </c>
      <c r="X2296" t="s">
        <v>675</v>
      </c>
      <c r="Y2296" t="s">
        <v>14614</v>
      </c>
      <c r="Z2296" t="s">
        <v>54</v>
      </c>
      <c r="AA2296"/>
      <c r="AB2296" t="s">
        <v>43653</v>
      </c>
      <c r="AC2296" t="s">
        <v>50886</v>
      </c>
      <c r="AD2296" t="s">
        <v>14613</v>
      </c>
      <c r="AE2296" t="s">
        <v>565</v>
      </c>
      <c r="AF2296" s="119" t="str">
        <f t="shared" si="142"/>
        <v>NA</v>
      </c>
      <c r="AG2296" s="119"/>
      <c r="AH2296" s="119"/>
      <c r="AI2296" s="119"/>
      <c r="AJ2296" s="119" t="str">
        <f t="shared" si="143"/>
        <v>NA</v>
      </c>
      <c r="AK2296" s="190"/>
      <c r="AL2296" s="191"/>
    </row>
    <row r="2297" spans="1:38" x14ac:dyDescent="0.25">
      <c r="A2297" t="s">
        <v>20793</v>
      </c>
      <c r="B2297" t="s">
        <v>20791</v>
      </c>
      <c r="C2297" t="s">
        <v>20792</v>
      </c>
      <c r="D2297" t="s">
        <v>675</v>
      </c>
      <c r="E2297" t="s">
        <v>20794</v>
      </c>
      <c r="F2297" t="s">
        <v>54</v>
      </c>
      <c r="G2297"/>
      <c r="H2297" t="s">
        <v>44327</v>
      </c>
      <c r="I2297" t="s">
        <v>51438</v>
      </c>
      <c r="J2297" t="s">
        <v>20795</v>
      </c>
      <c r="K2297" t="s">
        <v>565</v>
      </c>
      <c r="L2297" s="119" t="str">
        <f t="shared" si="140"/>
        <v>NA</v>
      </c>
      <c r="M2297" s="119"/>
      <c r="N2297" s="120" t="str">
        <f t="shared" si="141"/>
        <v>NA</v>
      </c>
      <c r="O2297" s="120"/>
      <c r="P2297"/>
      <c r="Q2297"/>
      <c r="R2297"/>
      <c r="S2297"/>
      <c r="T2297"/>
      <c r="U2297" t="s">
        <v>14617</v>
      </c>
      <c r="V2297" t="s">
        <v>14615</v>
      </c>
      <c r="W2297" t="s">
        <v>14616</v>
      </c>
      <c r="X2297" t="s">
        <v>675</v>
      </c>
      <c r="Y2297" t="s">
        <v>14618</v>
      </c>
      <c r="Z2297" t="s">
        <v>54</v>
      </c>
      <c r="AA2297"/>
      <c r="AB2297" t="s">
        <v>43654</v>
      </c>
      <c r="AC2297" t="s">
        <v>50887</v>
      </c>
      <c r="AD2297" t="s">
        <v>14617</v>
      </c>
      <c r="AE2297" t="s">
        <v>565</v>
      </c>
      <c r="AF2297" s="119" t="str">
        <f t="shared" si="142"/>
        <v>NA</v>
      </c>
      <c r="AG2297" s="119"/>
      <c r="AH2297" s="119"/>
      <c r="AI2297" s="119"/>
      <c r="AJ2297" s="119" t="str">
        <f t="shared" si="143"/>
        <v>NA</v>
      </c>
      <c r="AK2297" s="190"/>
      <c r="AL2297" s="191"/>
    </row>
    <row r="2298" spans="1:38" x14ac:dyDescent="0.25">
      <c r="A2298" t="s">
        <v>19419</v>
      </c>
      <c r="B2298" t="s">
        <v>19417</v>
      </c>
      <c r="C2298" t="s">
        <v>19418</v>
      </c>
      <c r="D2298" t="s">
        <v>675</v>
      </c>
      <c r="E2298" t="s">
        <v>19420</v>
      </c>
      <c r="F2298" t="s">
        <v>54</v>
      </c>
      <c r="G2298"/>
      <c r="H2298" t="s">
        <v>44328</v>
      </c>
      <c r="I2298" t="s">
        <v>51439</v>
      </c>
      <c r="J2298" t="s">
        <v>19419</v>
      </c>
      <c r="K2298" t="s">
        <v>565</v>
      </c>
      <c r="L2298" s="119" t="str">
        <f t="shared" si="140"/>
        <v>NA</v>
      </c>
      <c r="M2298" s="119"/>
      <c r="N2298" s="120" t="str">
        <f t="shared" si="141"/>
        <v>NA</v>
      </c>
      <c r="O2298" s="120"/>
      <c r="P2298"/>
      <c r="Q2298"/>
      <c r="R2298"/>
      <c r="S2298"/>
      <c r="T2298"/>
      <c r="U2298" t="s">
        <v>17605</v>
      </c>
      <c r="V2298" t="s">
        <v>17603</v>
      </c>
      <c r="W2298" t="s">
        <v>17604</v>
      </c>
      <c r="X2298" t="s">
        <v>675</v>
      </c>
      <c r="Y2298" t="s">
        <v>8669</v>
      </c>
      <c r="Z2298" t="s">
        <v>54</v>
      </c>
      <c r="AA2298"/>
      <c r="AB2298" t="s">
        <v>43655</v>
      </c>
      <c r="AC2298" t="s">
        <v>50888</v>
      </c>
      <c r="AD2298" t="s">
        <v>17606</v>
      </c>
      <c r="AE2298" t="s">
        <v>565</v>
      </c>
      <c r="AF2298" s="119" t="str">
        <f t="shared" si="142"/>
        <v>NA</v>
      </c>
      <c r="AG2298" s="119"/>
      <c r="AH2298" s="119"/>
      <c r="AI2298" s="119"/>
      <c r="AJ2298" s="119" t="str">
        <f t="shared" si="143"/>
        <v>NA</v>
      </c>
      <c r="AK2298" s="190"/>
      <c r="AL2298" s="191"/>
    </row>
    <row r="2299" spans="1:38" x14ac:dyDescent="0.25">
      <c r="A2299" t="s">
        <v>19256</v>
      </c>
      <c r="B2299" t="s">
        <v>19254</v>
      </c>
      <c r="C2299" t="s">
        <v>19255</v>
      </c>
      <c r="D2299" t="s">
        <v>675</v>
      </c>
      <c r="E2299" t="s">
        <v>19257</v>
      </c>
      <c r="F2299" t="s">
        <v>54</v>
      </c>
      <c r="G2299"/>
      <c r="H2299" t="s">
        <v>44329</v>
      </c>
      <c r="I2299" t="s">
        <v>51440</v>
      </c>
      <c r="J2299" t="s">
        <v>19256</v>
      </c>
      <c r="K2299" t="s">
        <v>565</v>
      </c>
      <c r="L2299" s="119" t="str">
        <f t="shared" si="140"/>
        <v>NA</v>
      </c>
      <c r="M2299" s="119"/>
      <c r="N2299" s="120" t="str">
        <f t="shared" si="141"/>
        <v>NA</v>
      </c>
      <c r="O2299" s="120"/>
      <c r="P2299"/>
      <c r="Q2299"/>
      <c r="R2299"/>
      <c r="S2299"/>
      <c r="T2299"/>
      <c r="U2299" t="s">
        <v>8668</v>
      </c>
      <c r="V2299" t="s">
        <v>8666</v>
      </c>
      <c r="W2299" t="s">
        <v>8667</v>
      </c>
      <c r="X2299" t="s">
        <v>675</v>
      </c>
      <c r="Y2299" t="s">
        <v>8669</v>
      </c>
      <c r="Z2299" t="s">
        <v>54</v>
      </c>
      <c r="AA2299"/>
      <c r="AB2299" t="s">
        <v>43656</v>
      </c>
      <c r="AC2299" t="s">
        <v>50888</v>
      </c>
      <c r="AD2299" t="s">
        <v>8670</v>
      </c>
      <c r="AE2299" t="s">
        <v>105</v>
      </c>
      <c r="AF2299" s="119" t="str">
        <f t="shared" si="142"/>
        <v>NA</v>
      </c>
      <c r="AG2299" s="119"/>
      <c r="AH2299" s="119"/>
      <c r="AI2299" s="119"/>
      <c r="AJ2299" s="119" t="str">
        <f t="shared" si="143"/>
        <v>NA</v>
      </c>
      <c r="AK2299" s="190"/>
      <c r="AL2299" s="191"/>
    </row>
    <row r="2300" spans="1:38" x14ac:dyDescent="0.25">
      <c r="A2300" t="s">
        <v>18542</v>
      </c>
      <c r="B2300" t="s">
        <v>18540</v>
      </c>
      <c r="C2300" t="s">
        <v>18541</v>
      </c>
      <c r="D2300" t="s">
        <v>675</v>
      </c>
      <c r="E2300" t="s">
        <v>18543</v>
      </c>
      <c r="F2300" t="s">
        <v>54</v>
      </c>
      <c r="G2300"/>
      <c r="H2300" t="s">
        <v>44330</v>
      </c>
      <c r="I2300" t="s">
        <v>51441</v>
      </c>
      <c r="J2300" t="s">
        <v>18542</v>
      </c>
      <c r="K2300" t="s">
        <v>565</v>
      </c>
      <c r="L2300" s="119" t="str">
        <f t="shared" si="140"/>
        <v>NA</v>
      </c>
      <c r="M2300" s="119"/>
      <c r="N2300" s="120" t="str">
        <f t="shared" si="141"/>
        <v>NA</v>
      </c>
      <c r="O2300" s="120"/>
      <c r="P2300"/>
      <c r="Q2300"/>
      <c r="R2300"/>
      <c r="S2300"/>
      <c r="T2300"/>
      <c r="U2300" t="s">
        <v>20502</v>
      </c>
      <c r="V2300" t="s">
        <v>20500</v>
      </c>
      <c r="W2300" t="s">
        <v>20501</v>
      </c>
      <c r="X2300" t="s">
        <v>675</v>
      </c>
      <c r="Y2300" t="s">
        <v>20503</v>
      </c>
      <c r="Z2300" t="s">
        <v>54</v>
      </c>
      <c r="AA2300"/>
      <c r="AB2300" t="s">
        <v>43657</v>
      </c>
      <c r="AC2300" t="s">
        <v>50889</v>
      </c>
      <c r="AD2300" t="s">
        <v>20504</v>
      </c>
      <c r="AE2300" t="s">
        <v>565</v>
      </c>
      <c r="AF2300" s="119" t="str">
        <f t="shared" si="142"/>
        <v>NA</v>
      </c>
      <c r="AG2300" s="119"/>
      <c r="AH2300" s="119"/>
      <c r="AI2300" s="119"/>
      <c r="AJ2300" s="119" t="str">
        <f t="shared" si="143"/>
        <v>NA</v>
      </c>
      <c r="AK2300" s="190"/>
      <c r="AL2300" s="191"/>
    </row>
    <row r="2301" spans="1:38" x14ac:dyDescent="0.25">
      <c r="A2301" t="s">
        <v>19477</v>
      </c>
      <c r="B2301" t="s">
        <v>19475</v>
      </c>
      <c r="C2301" t="s">
        <v>19476</v>
      </c>
      <c r="D2301" t="s">
        <v>675</v>
      </c>
      <c r="E2301" t="s">
        <v>19478</v>
      </c>
      <c r="F2301" t="s">
        <v>54</v>
      </c>
      <c r="G2301"/>
      <c r="H2301" t="s">
        <v>44331</v>
      </c>
      <c r="I2301" t="s">
        <v>51442</v>
      </c>
      <c r="J2301" t="s">
        <v>19477</v>
      </c>
      <c r="K2301" t="s">
        <v>565</v>
      </c>
      <c r="L2301" s="119" t="str">
        <f t="shared" si="140"/>
        <v>NA</v>
      </c>
      <c r="M2301" s="119"/>
      <c r="N2301" s="120" t="str">
        <f t="shared" si="141"/>
        <v>NA</v>
      </c>
      <c r="O2301" s="120"/>
      <c r="P2301"/>
      <c r="Q2301"/>
      <c r="R2301"/>
      <c r="S2301"/>
      <c r="T2301"/>
      <c r="U2301" t="s">
        <v>8935</v>
      </c>
      <c r="V2301" t="s">
        <v>8933</v>
      </c>
      <c r="W2301" t="s">
        <v>8934</v>
      </c>
      <c r="X2301" t="s">
        <v>675</v>
      </c>
      <c r="Y2301" t="s">
        <v>8936</v>
      </c>
      <c r="Z2301" t="s">
        <v>54</v>
      </c>
      <c r="AA2301"/>
      <c r="AB2301" t="s">
        <v>43658</v>
      </c>
      <c r="AC2301" t="s">
        <v>50890</v>
      </c>
      <c r="AD2301"/>
      <c r="AE2301" t="s">
        <v>105</v>
      </c>
      <c r="AF2301" s="119" t="str">
        <f t="shared" si="142"/>
        <v>NA</v>
      </c>
      <c r="AG2301" s="119"/>
      <c r="AH2301" s="119"/>
      <c r="AI2301" s="119"/>
      <c r="AJ2301" s="119" t="str">
        <f t="shared" si="143"/>
        <v>NA</v>
      </c>
      <c r="AK2301" s="190"/>
      <c r="AL2301" s="191"/>
    </row>
    <row r="2302" spans="1:38" x14ac:dyDescent="0.25">
      <c r="A2302" t="s">
        <v>17095</v>
      </c>
      <c r="B2302" t="s">
        <v>17093</v>
      </c>
      <c r="C2302" t="s">
        <v>17094</v>
      </c>
      <c r="D2302" t="s">
        <v>675</v>
      </c>
      <c r="E2302" t="s">
        <v>17096</v>
      </c>
      <c r="F2302" t="s">
        <v>54</v>
      </c>
      <c r="G2302"/>
      <c r="H2302" t="s">
        <v>44332</v>
      </c>
      <c r="I2302" t="s">
        <v>51443</v>
      </c>
      <c r="J2302" t="s">
        <v>17095</v>
      </c>
      <c r="K2302" t="s">
        <v>565</v>
      </c>
      <c r="L2302" s="119" t="str">
        <f t="shared" si="140"/>
        <v>NA</v>
      </c>
      <c r="M2302" s="119"/>
      <c r="N2302" s="120" t="str">
        <f t="shared" si="141"/>
        <v>NA</v>
      </c>
      <c r="O2302" s="120"/>
      <c r="P2302"/>
      <c r="Q2302"/>
      <c r="R2302"/>
      <c r="S2302"/>
      <c r="T2302"/>
      <c r="U2302" t="s">
        <v>12909</v>
      </c>
      <c r="V2302" t="s">
        <v>12907</v>
      </c>
      <c r="W2302" t="s">
        <v>12908</v>
      </c>
      <c r="X2302" t="s">
        <v>675</v>
      </c>
      <c r="Y2302" t="s">
        <v>12513</v>
      </c>
      <c r="Z2302" t="s">
        <v>54</v>
      </c>
      <c r="AA2302"/>
      <c r="AB2302" t="s">
        <v>43659</v>
      </c>
      <c r="AC2302" t="s">
        <v>50891</v>
      </c>
      <c r="AD2302" t="s">
        <v>12909</v>
      </c>
      <c r="AE2302" t="s">
        <v>565</v>
      </c>
      <c r="AF2302" s="119" t="str">
        <f t="shared" si="142"/>
        <v>NA</v>
      </c>
      <c r="AG2302" s="119"/>
      <c r="AH2302" s="119"/>
      <c r="AI2302" s="119"/>
      <c r="AJ2302" s="119" t="str">
        <f t="shared" si="143"/>
        <v>NA</v>
      </c>
      <c r="AK2302" s="190"/>
      <c r="AL2302" s="191"/>
    </row>
    <row r="2303" spans="1:38" x14ac:dyDescent="0.25">
      <c r="A2303" t="s">
        <v>7196</v>
      </c>
      <c r="B2303" t="s">
        <v>7198</v>
      </c>
      <c r="C2303" t="s">
        <v>7195</v>
      </c>
      <c r="D2303" t="s">
        <v>675</v>
      </c>
      <c r="E2303" t="s">
        <v>7199</v>
      </c>
      <c r="F2303" t="s">
        <v>54</v>
      </c>
      <c r="G2303"/>
      <c r="H2303" t="s">
        <v>44333</v>
      </c>
      <c r="I2303" t="s">
        <v>51444</v>
      </c>
      <c r="J2303" t="s">
        <v>7200</v>
      </c>
      <c r="K2303" t="s">
        <v>565</v>
      </c>
      <c r="L2303" s="119" t="str">
        <f t="shared" si="140"/>
        <v>NA</v>
      </c>
      <c r="M2303" s="119"/>
      <c r="N2303" s="120" t="str">
        <f t="shared" si="141"/>
        <v>NA</v>
      </c>
      <c r="O2303" s="120"/>
      <c r="P2303"/>
      <c r="Q2303"/>
      <c r="R2303"/>
      <c r="S2303"/>
      <c r="T2303"/>
      <c r="U2303" t="s">
        <v>12512</v>
      </c>
      <c r="V2303" t="s">
        <v>12510</v>
      </c>
      <c r="W2303" t="s">
        <v>12511</v>
      </c>
      <c r="X2303" t="s">
        <v>675</v>
      </c>
      <c r="Y2303" t="s">
        <v>12513</v>
      </c>
      <c r="Z2303" t="s">
        <v>54</v>
      </c>
      <c r="AA2303"/>
      <c r="AB2303" t="s">
        <v>43660</v>
      </c>
      <c r="AC2303" t="s">
        <v>50891</v>
      </c>
      <c r="AD2303"/>
      <c r="AE2303" t="s">
        <v>105</v>
      </c>
      <c r="AF2303" s="119" t="str">
        <f t="shared" si="142"/>
        <v>NA</v>
      </c>
      <c r="AG2303" s="119"/>
      <c r="AH2303" s="119"/>
      <c r="AI2303" s="119"/>
      <c r="AJ2303" s="119" t="str">
        <f t="shared" si="143"/>
        <v>NA</v>
      </c>
      <c r="AK2303" s="190"/>
      <c r="AL2303" s="191"/>
    </row>
    <row r="2304" spans="1:38" x14ac:dyDescent="0.25">
      <c r="A2304" t="s">
        <v>18585</v>
      </c>
      <c r="B2304" t="s">
        <v>18583</v>
      </c>
      <c r="C2304" t="s">
        <v>18584</v>
      </c>
      <c r="D2304" t="s">
        <v>675</v>
      </c>
      <c r="E2304" t="s">
        <v>18586</v>
      </c>
      <c r="F2304" t="s">
        <v>54</v>
      </c>
      <c r="G2304"/>
      <c r="H2304" t="s">
        <v>44334</v>
      </c>
      <c r="I2304" t="s">
        <v>51445</v>
      </c>
      <c r="J2304" t="s">
        <v>18587</v>
      </c>
      <c r="K2304" t="s">
        <v>565</v>
      </c>
      <c r="L2304" s="119" t="str">
        <f t="shared" si="140"/>
        <v>NA</v>
      </c>
      <c r="M2304" s="119"/>
      <c r="N2304" s="120" t="str">
        <f t="shared" si="141"/>
        <v>NA</v>
      </c>
      <c r="O2304" s="120"/>
      <c r="P2304"/>
      <c r="Q2304"/>
      <c r="R2304"/>
      <c r="S2304"/>
      <c r="T2304"/>
      <c r="U2304" t="s">
        <v>14673</v>
      </c>
      <c r="V2304" t="s">
        <v>14671</v>
      </c>
      <c r="W2304" t="s">
        <v>14672</v>
      </c>
      <c r="X2304" t="s">
        <v>675</v>
      </c>
      <c r="Y2304" t="s">
        <v>14674</v>
      </c>
      <c r="Z2304" t="s">
        <v>54</v>
      </c>
      <c r="AA2304"/>
      <c r="AB2304" t="s">
        <v>43661</v>
      </c>
      <c r="AC2304" t="s">
        <v>50892</v>
      </c>
      <c r="AD2304" t="s">
        <v>14673</v>
      </c>
      <c r="AE2304" t="s">
        <v>565</v>
      </c>
      <c r="AF2304" s="119" t="str">
        <f t="shared" si="142"/>
        <v>NA</v>
      </c>
      <c r="AG2304" s="119"/>
      <c r="AH2304" s="119"/>
      <c r="AI2304" s="119"/>
      <c r="AJ2304" s="119" t="str">
        <f t="shared" si="143"/>
        <v>NA</v>
      </c>
      <c r="AK2304" s="190"/>
      <c r="AL2304" s="191"/>
    </row>
    <row r="2305" spans="1:38" x14ac:dyDescent="0.25">
      <c r="A2305" t="s">
        <v>13492</v>
      </c>
      <c r="B2305" t="s">
        <v>13490</v>
      </c>
      <c r="C2305" t="s">
        <v>13491</v>
      </c>
      <c r="D2305" t="s">
        <v>675</v>
      </c>
      <c r="E2305" t="s">
        <v>1220</v>
      </c>
      <c r="F2305" t="s">
        <v>54</v>
      </c>
      <c r="G2305"/>
      <c r="H2305" t="s">
        <v>44335</v>
      </c>
      <c r="I2305" t="s">
        <v>51446</v>
      </c>
      <c r="J2305" t="s">
        <v>13492</v>
      </c>
      <c r="K2305" t="s">
        <v>565</v>
      </c>
      <c r="L2305" s="119" t="str">
        <f t="shared" si="140"/>
        <v>NA</v>
      </c>
      <c r="M2305" s="119"/>
      <c r="N2305" s="120" t="str">
        <f t="shared" si="141"/>
        <v>NA</v>
      </c>
      <c r="O2305" s="120"/>
      <c r="P2305"/>
      <c r="Q2305"/>
      <c r="R2305"/>
      <c r="S2305"/>
      <c r="T2305"/>
      <c r="U2305" t="s">
        <v>13714</v>
      </c>
      <c r="V2305" t="s">
        <v>13712</v>
      </c>
      <c r="W2305" t="s">
        <v>13713</v>
      </c>
      <c r="X2305" t="s">
        <v>675</v>
      </c>
      <c r="Y2305" t="s">
        <v>13715</v>
      </c>
      <c r="Z2305" t="s">
        <v>54</v>
      </c>
      <c r="AA2305"/>
      <c r="AB2305" t="s">
        <v>43662</v>
      </c>
      <c r="AC2305" t="s">
        <v>50893</v>
      </c>
      <c r="AD2305" t="s">
        <v>13714</v>
      </c>
      <c r="AE2305" t="s">
        <v>565</v>
      </c>
      <c r="AF2305" s="119" t="str">
        <f t="shared" si="142"/>
        <v>NA</v>
      </c>
      <c r="AG2305" s="119"/>
      <c r="AH2305" s="119"/>
      <c r="AI2305" s="119"/>
      <c r="AJ2305" s="119" t="str">
        <f t="shared" si="143"/>
        <v>NA</v>
      </c>
      <c r="AK2305" s="190"/>
      <c r="AL2305" s="191"/>
    </row>
    <row r="2306" spans="1:38" x14ac:dyDescent="0.25">
      <c r="A2306" t="s">
        <v>7231</v>
      </c>
      <c r="B2306" t="s">
        <v>7230</v>
      </c>
      <c r="C2306" t="s">
        <v>7195</v>
      </c>
      <c r="D2306" t="s">
        <v>675</v>
      </c>
      <c r="E2306" t="s">
        <v>1224</v>
      </c>
      <c r="F2306" t="s">
        <v>54</v>
      </c>
      <c r="G2306"/>
      <c r="H2306" t="s">
        <v>44336</v>
      </c>
      <c r="I2306" t="s">
        <v>51447</v>
      </c>
      <c r="J2306" t="s">
        <v>7232</v>
      </c>
      <c r="K2306" t="s">
        <v>565</v>
      </c>
      <c r="L2306" s="119" t="str">
        <f t="shared" si="140"/>
        <v>NA</v>
      </c>
      <c r="M2306" s="119"/>
      <c r="N2306" s="120" t="str">
        <f t="shared" si="141"/>
        <v>NA</v>
      </c>
      <c r="O2306" s="120"/>
      <c r="P2306"/>
      <c r="Q2306"/>
      <c r="R2306"/>
      <c r="S2306"/>
      <c r="T2306"/>
      <c r="U2306" t="s">
        <v>12936</v>
      </c>
      <c r="V2306" t="s">
        <v>12934</v>
      </c>
      <c r="W2306" t="s">
        <v>12935</v>
      </c>
      <c r="X2306" t="s">
        <v>675</v>
      </c>
      <c r="Y2306" t="s">
        <v>12937</v>
      </c>
      <c r="Z2306" t="s">
        <v>54</v>
      </c>
      <c r="AA2306"/>
      <c r="AB2306" t="s">
        <v>43663</v>
      </c>
      <c r="AC2306" t="s">
        <v>50894</v>
      </c>
      <c r="AD2306" t="s">
        <v>12936</v>
      </c>
      <c r="AE2306" t="s">
        <v>565</v>
      </c>
      <c r="AF2306" s="119" t="str">
        <f t="shared" si="142"/>
        <v>NA</v>
      </c>
      <c r="AG2306" s="119"/>
      <c r="AH2306" s="119"/>
      <c r="AI2306" s="119"/>
      <c r="AJ2306" s="119" t="str">
        <f t="shared" si="143"/>
        <v>NA</v>
      </c>
      <c r="AK2306" s="190"/>
      <c r="AL2306" s="191"/>
    </row>
    <row r="2307" spans="1:38" x14ac:dyDescent="0.25">
      <c r="A2307" t="s">
        <v>7401</v>
      </c>
      <c r="B2307" t="s">
        <v>7399</v>
      </c>
      <c r="C2307" t="s">
        <v>7400</v>
      </c>
      <c r="D2307" t="s">
        <v>675</v>
      </c>
      <c r="E2307" t="s">
        <v>1224</v>
      </c>
      <c r="F2307" t="s">
        <v>54</v>
      </c>
      <c r="G2307"/>
      <c r="H2307" t="s">
        <v>44337</v>
      </c>
      <c r="I2307" t="s">
        <v>51447</v>
      </c>
      <c r="J2307" t="s">
        <v>7402</v>
      </c>
      <c r="K2307" t="s">
        <v>105</v>
      </c>
      <c r="L2307" s="119" t="str">
        <f t="shared" ref="L2307:L2370" si="144">IF($Q$1&lt;&gt;"",IF(ISNUMBER(SEARCH("*"&amp;$Q$1&amp;"*", A2307)),A2307, IF(ISNUMBER(SEARCH("*"&amp;$Q$1&amp;"*", H2307)),A2307, IF(ISNUMBER(SEARCH("*"&amp;$Q$1&amp;"*", G2307)),A2307, IF(ISNUMBER(SEARCH("*"&amp;$Q$1&amp;"*", J2307)),A2307,  IF(ISNUMBER(SEARCH("*"&amp;$Q$1&amp;"*", E2307)),A2307, "NA"))))),"NA")</f>
        <v>NA</v>
      </c>
      <c r="M2307" s="119"/>
      <c r="N2307" s="120" t="str">
        <f t="shared" ref="N2307:N2370" si="145">IF($Q$11=1,IF(ISNUMBER(SEARCH($T$11,C2307)),A2307,"NA"),"NA")</f>
        <v>NA</v>
      </c>
      <c r="O2307" s="120"/>
      <c r="P2307"/>
      <c r="Q2307"/>
      <c r="R2307"/>
      <c r="S2307"/>
      <c r="T2307"/>
      <c r="U2307" t="s">
        <v>20984</v>
      </c>
      <c r="V2307" t="s">
        <v>20982</v>
      </c>
      <c r="W2307" t="s">
        <v>20983</v>
      </c>
      <c r="X2307" t="s">
        <v>675</v>
      </c>
      <c r="Y2307" t="s">
        <v>20985</v>
      </c>
      <c r="Z2307" t="s">
        <v>54</v>
      </c>
      <c r="AA2307"/>
      <c r="AB2307" t="s">
        <v>43664</v>
      </c>
      <c r="AC2307" t="s">
        <v>50895</v>
      </c>
      <c r="AD2307" t="s">
        <v>20984</v>
      </c>
      <c r="AE2307" t="s">
        <v>105</v>
      </c>
      <c r="AF2307" s="119" t="str">
        <f t="shared" ref="AF2307:AF2370" si="146">IF($Q$6&lt;&gt;"",IF(ISNUMBER(SEARCH($Q$6, W2307)),U2307, "NA"),"NA")</f>
        <v>NA</v>
      </c>
      <c r="AG2307" s="119"/>
      <c r="AH2307" s="119"/>
      <c r="AI2307" s="119"/>
      <c r="AJ2307" s="119" t="str">
        <f t="shared" ref="AJ2307:AJ2370" si="147">IF($Q$5&lt;&gt;"",IF(ISNUMBER(SEARCH($Q$5, U2307&amp;" "&amp;Y2307&amp;" "&amp;AA2307&amp;" "&amp;AB2307&amp;" "&amp;AD2307)),U2307, "NA"),"NA")</f>
        <v>NA</v>
      </c>
      <c r="AK2307" s="190"/>
      <c r="AL2307" s="191"/>
    </row>
    <row r="2308" spans="1:38" x14ac:dyDescent="0.25">
      <c r="A2308" t="s">
        <v>22267</v>
      </c>
      <c r="B2308" t="s">
        <v>22265</v>
      </c>
      <c r="C2308" t="s">
        <v>22266</v>
      </c>
      <c r="D2308" t="s">
        <v>675</v>
      </c>
      <c r="E2308" t="s">
        <v>1224</v>
      </c>
      <c r="F2308" t="s">
        <v>54</v>
      </c>
      <c r="G2308"/>
      <c r="H2308" t="s">
        <v>44337</v>
      </c>
      <c r="I2308" t="s">
        <v>51447</v>
      </c>
      <c r="J2308"/>
      <c r="K2308" t="s">
        <v>105</v>
      </c>
      <c r="L2308" s="119" t="str">
        <f t="shared" si="144"/>
        <v>NA</v>
      </c>
      <c r="M2308" s="119"/>
      <c r="N2308" s="120" t="str">
        <f t="shared" si="145"/>
        <v>NA</v>
      </c>
      <c r="O2308" s="120"/>
      <c r="P2308"/>
      <c r="Q2308"/>
      <c r="R2308"/>
      <c r="S2308"/>
      <c r="T2308"/>
      <c r="U2308" t="s">
        <v>8101</v>
      </c>
      <c r="V2308" t="s">
        <v>8099</v>
      </c>
      <c r="W2308" t="s">
        <v>8100</v>
      </c>
      <c r="X2308" t="s">
        <v>675</v>
      </c>
      <c r="Y2308" t="s">
        <v>8102</v>
      </c>
      <c r="Z2308" t="s">
        <v>54</v>
      </c>
      <c r="AA2308"/>
      <c r="AB2308" t="s">
        <v>43665</v>
      </c>
      <c r="AC2308" t="s">
        <v>50896</v>
      </c>
      <c r="AD2308"/>
      <c r="AE2308" t="s">
        <v>105</v>
      </c>
      <c r="AF2308" s="119" t="str">
        <f t="shared" si="146"/>
        <v>NA</v>
      </c>
      <c r="AG2308" s="119"/>
      <c r="AH2308" s="119"/>
      <c r="AI2308" s="119"/>
      <c r="AJ2308" s="119" t="str">
        <f t="shared" si="147"/>
        <v>NA</v>
      </c>
      <c r="AK2308" s="190"/>
      <c r="AL2308" s="191"/>
    </row>
    <row r="2309" spans="1:38" x14ac:dyDescent="0.25">
      <c r="A2309" t="s">
        <v>9876</v>
      </c>
      <c r="B2309" t="s">
        <v>9874</v>
      </c>
      <c r="C2309" t="s">
        <v>9875</v>
      </c>
      <c r="D2309" t="s">
        <v>675</v>
      </c>
      <c r="E2309" t="s">
        <v>1224</v>
      </c>
      <c r="F2309" t="s">
        <v>54</v>
      </c>
      <c r="G2309"/>
      <c r="H2309" t="s">
        <v>44338</v>
      </c>
      <c r="I2309" t="s">
        <v>51447</v>
      </c>
      <c r="J2309"/>
      <c r="K2309" t="s">
        <v>105</v>
      </c>
      <c r="L2309" s="119" t="str">
        <f t="shared" si="144"/>
        <v>NA</v>
      </c>
      <c r="M2309" s="119"/>
      <c r="N2309" s="120" t="str">
        <f t="shared" si="145"/>
        <v>NA</v>
      </c>
      <c r="O2309" s="120"/>
      <c r="P2309"/>
      <c r="Q2309"/>
      <c r="R2309"/>
      <c r="S2309"/>
      <c r="T2309"/>
      <c r="U2309" t="s">
        <v>16039</v>
      </c>
      <c r="V2309" t="s">
        <v>16037</v>
      </c>
      <c r="W2309" t="s">
        <v>16038</v>
      </c>
      <c r="X2309" t="s">
        <v>675</v>
      </c>
      <c r="Y2309" t="s">
        <v>16040</v>
      </c>
      <c r="Z2309" t="s">
        <v>54</v>
      </c>
      <c r="AA2309"/>
      <c r="AB2309" t="s">
        <v>43666</v>
      </c>
      <c r="AC2309" t="s">
        <v>50897</v>
      </c>
      <c r="AD2309" t="s">
        <v>16039</v>
      </c>
      <c r="AE2309" t="s">
        <v>565</v>
      </c>
      <c r="AF2309" s="119" t="str">
        <f t="shared" si="146"/>
        <v>NA</v>
      </c>
      <c r="AG2309" s="119"/>
      <c r="AH2309" s="119"/>
      <c r="AI2309" s="119"/>
      <c r="AJ2309" s="119" t="str">
        <f t="shared" si="147"/>
        <v>NA</v>
      </c>
      <c r="AK2309" s="190"/>
      <c r="AL2309" s="191"/>
    </row>
    <row r="2310" spans="1:38" x14ac:dyDescent="0.25">
      <c r="A2310" t="s">
        <v>20332</v>
      </c>
      <c r="B2310" t="s">
        <v>20330</v>
      </c>
      <c r="C2310" t="s">
        <v>20331</v>
      </c>
      <c r="D2310" t="s">
        <v>675</v>
      </c>
      <c r="E2310" t="s">
        <v>20333</v>
      </c>
      <c r="F2310" t="s">
        <v>54</v>
      </c>
      <c r="G2310"/>
      <c r="H2310" t="s">
        <v>44339</v>
      </c>
      <c r="I2310" t="s">
        <v>51448</v>
      </c>
      <c r="J2310" t="s">
        <v>20332</v>
      </c>
      <c r="K2310" t="s">
        <v>565</v>
      </c>
      <c r="L2310" s="119" t="str">
        <f t="shared" si="144"/>
        <v>NA</v>
      </c>
      <c r="M2310" s="119"/>
      <c r="N2310" s="120" t="str">
        <f t="shared" si="145"/>
        <v>NA</v>
      </c>
      <c r="O2310" s="120"/>
      <c r="P2310"/>
      <c r="Q2310"/>
      <c r="R2310"/>
      <c r="S2310"/>
      <c r="T2310"/>
      <c r="U2310" t="s">
        <v>6469</v>
      </c>
      <c r="V2310" t="s">
        <v>6467</v>
      </c>
      <c r="W2310" t="s">
        <v>6468</v>
      </c>
      <c r="X2310" t="s">
        <v>675</v>
      </c>
      <c r="Y2310" t="s">
        <v>6470</v>
      </c>
      <c r="Z2310" t="s">
        <v>54</v>
      </c>
      <c r="AA2310"/>
      <c r="AB2310" t="s">
        <v>43667</v>
      </c>
      <c r="AC2310" t="s">
        <v>50898</v>
      </c>
      <c r="AD2310" t="s">
        <v>6469</v>
      </c>
      <c r="AE2310" t="s">
        <v>105</v>
      </c>
      <c r="AF2310" s="119" t="str">
        <f t="shared" si="146"/>
        <v>NA</v>
      </c>
      <c r="AG2310" s="119"/>
      <c r="AH2310" s="119"/>
      <c r="AI2310" s="119"/>
      <c r="AJ2310" s="119" t="str">
        <f t="shared" si="147"/>
        <v>NA</v>
      </c>
      <c r="AK2310" s="190"/>
      <c r="AL2310" s="191"/>
    </row>
    <row r="2311" spans="1:38" x14ac:dyDescent="0.25">
      <c r="A2311" t="s">
        <v>7196</v>
      </c>
      <c r="B2311" t="s">
        <v>7201</v>
      </c>
      <c r="C2311" t="s">
        <v>7195</v>
      </c>
      <c r="D2311" t="s">
        <v>675</v>
      </c>
      <c r="E2311" t="s">
        <v>2693</v>
      </c>
      <c r="F2311" t="s">
        <v>54</v>
      </c>
      <c r="G2311"/>
      <c r="H2311" t="s">
        <v>44340</v>
      </c>
      <c r="I2311" t="s">
        <v>51449</v>
      </c>
      <c r="J2311" t="s">
        <v>7202</v>
      </c>
      <c r="K2311" t="s">
        <v>565</v>
      </c>
      <c r="L2311" s="119" t="str">
        <f t="shared" si="144"/>
        <v>NA</v>
      </c>
      <c r="M2311" s="119"/>
      <c r="N2311" s="120" t="str">
        <f t="shared" si="145"/>
        <v>NA</v>
      </c>
      <c r="O2311" s="120"/>
      <c r="P2311"/>
      <c r="Q2311"/>
      <c r="R2311"/>
      <c r="S2311"/>
      <c r="T2311"/>
      <c r="U2311" t="s">
        <v>15617</v>
      </c>
      <c r="V2311" t="s">
        <v>15615</v>
      </c>
      <c r="W2311" t="s">
        <v>15616</v>
      </c>
      <c r="X2311" t="s">
        <v>675</v>
      </c>
      <c r="Y2311" t="s">
        <v>3888</v>
      </c>
      <c r="Z2311" t="s">
        <v>54</v>
      </c>
      <c r="AA2311"/>
      <c r="AB2311" t="s">
        <v>43668</v>
      </c>
      <c r="AC2311" t="s">
        <v>50899</v>
      </c>
      <c r="AD2311"/>
      <c r="AE2311" t="s">
        <v>565</v>
      </c>
      <c r="AF2311" s="119" t="str">
        <f t="shared" si="146"/>
        <v>NA</v>
      </c>
      <c r="AG2311" s="119"/>
      <c r="AH2311" s="119"/>
      <c r="AI2311" s="119"/>
      <c r="AJ2311" s="119" t="str">
        <f t="shared" si="147"/>
        <v>NA</v>
      </c>
      <c r="AK2311" s="190"/>
      <c r="AL2311" s="191"/>
    </row>
    <row r="2312" spans="1:38" x14ac:dyDescent="0.25">
      <c r="A2312" t="s">
        <v>20798</v>
      </c>
      <c r="B2312" t="s">
        <v>20796</v>
      </c>
      <c r="C2312" t="s">
        <v>20797</v>
      </c>
      <c r="D2312" t="s">
        <v>675</v>
      </c>
      <c r="E2312" t="s">
        <v>20799</v>
      </c>
      <c r="F2312" t="s">
        <v>54</v>
      </c>
      <c r="G2312"/>
      <c r="H2312" t="s">
        <v>44341</v>
      </c>
      <c r="I2312" t="s">
        <v>51450</v>
      </c>
      <c r="J2312" t="s">
        <v>20800</v>
      </c>
      <c r="K2312" t="s">
        <v>565</v>
      </c>
      <c r="L2312" s="119" t="str">
        <f t="shared" si="144"/>
        <v>NA</v>
      </c>
      <c r="M2312" s="119"/>
      <c r="N2312" s="120" t="str">
        <f t="shared" si="145"/>
        <v>NA</v>
      </c>
      <c r="O2312" s="120"/>
      <c r="P2312"/>
      <c r="Q2312"/>
      <c r="R2312"/>
      <c r="S2312"/>
      <c r="T2312"/>
      <c r="U2312" t="s">
        <v>7749</v>
      </c>
      <c r="V2312" t="s">
        <v>7747</v>
      </c>
      <c r="W2312" t="s">
        <v>7748</v>
      </c>
      <c r="X2312" t="s">
        <v>675</v>
      </c>
      <c r="Y2312" t="s">
        <v>3888</v>
      </c>
      <c r="Z2312" t="s">
        <v>54</v>
      </c>
      <c r="AA2312"/>
      <c r="AB2312" t="s">
        <v>43669</v>
      </c>
      <c r="AC2312" t="s">
        <v>50899</v>
      </c>
      <c r="AD2312" t="s">
        <v>7750</v>
      </c>
      <c r="AE2312" t="s">
        <v>105</v>
      </c>
      <c r="AF2312" s="119" t="str">
        <f t="shared" si="146"/>
        <v>NA</v>
      </c>
      <c r="AG2312" s="119"/>
      <c r="AH2312" s="119"/>
      <c r="AI2312" s="119"/>
      <c r="AJ2312" s="119" t="str">
        <f t="shared" si="147"/>
        <v>NA</v>
      </c>
      <c r="AK2312" s="190"/>
      <c r="AL2312" s="191"/>
    </row>
    <row r="2313" spans="1:38" x14ac:dyDescent="0.25">
      <c r="A2313" t="s">
        <v>20652</v>
      </c>
      <c r="B2313" t="s">
        <v>20650</v>
      </c>
      <c r="C2313" t="s">
        <v>20651</v>
      </c>
      <c r="D2313" t="s">
        <v>675</v>
      </c>
      <c r="E2313" t="s">
        <v>20653</v>
      </c>
      <c r="F2313" t="s">
        <v>54</v>
      </c>
      <c r="G2313"/>
      <c r="H2313" t="s">
        <v>44342</v>
      </c>
      <c r="I2313" t="s">
        <v>51451</v>
      </c>
      <c r="J2313" t="s">
        <v>20654</v>
      </c>
      <c r="K2313" t="s">
        <v>565</v>
      </c>
      <c r="L2313" s="119" t="str">
        <f t="shared" si="144"/>
        <v>NA</v>
      </c>
      <c r="M2313" s="119"/>
      <c r="N2313" s="120" t="str">
        <f t="shared" si="145"/>
        <v>NA</v>
      </c>
      <c r="O2313" s="120"/>
      <c r="P2313"/>
      <c r="Q2313"/>
      <c r="R2313"/>
      <c r="S2313"/>
      <c r="T2313"/>
      <c r="U2313" t="s">
        <v>6473</v>
      </c>
      <c r="V2313" t="s">
        <v>6471</v>
      </c>
      <c r="W2313" t="s">
        <v>6472</v>
      </c>
      <c r="X2313" t="s">
        <v>675</v>
      </c>
      <c r="Y2313" t="s">
        <v>3888</v>
      </c>
      <c r="Z2313" t="s">
        <v>54</v>
      </c>
      <c r="AA2313"/>
      <c r="AB2313" t="s">
        <v>43670</v>
      </c>
      <c r="AC2313" t="s">
        <v>50899</v>
      </c>
      <c r="AD2313"/>
      <c r="AE2313" t="s">
        <v>105</v>
      </c>
      <c r="AF2313" s="119" t="str">
        <f t="shared" si="146"/>
        <v>NA</v>
      </c>
      <c r="AG2313" s="119"/>
      <c r="AH2313" s="119"/>
      <c r="AI2313" s="119"/>
      <c r="AJ2313" s="119" t="str">
        <f t="shared" si="147"/>
        <v>NA</v>
      </c>
      <c r="AK2313" s="190"/>
      <c r="AL2313" s="191"/>
    </row>
    <row r="2314" spans="1:38" x14ac:dyDescent="0.25">
      <c r="A2314" t="s">
        <v>14415</v>
      </c>
      <c r="B2314" t="s">
        <v>14413</v>
      </c>
      <c r="C2314" t="s">
        <v>14414</v>
      </c>
      <c r="D2314" t="s">
        <v>675</v>
      </c>
      <c r="E2314" t="s">
        <v>14416</v>
      </c>
      <c r="F2314" t="s">
        <v>54</v>
      </c>
      <c r="G2314"/>
      <c r="H2314" t="s">
        <v>44343</v>
      </c>
      <c r="I2314" t="s">
        <v>51452</v>
      </c>
      <c r="J2314" t="s">
        <v>14415</v>
      </c>
      <c r="K2314" t="s">
        <v>565</v>
      </c>
      <c r="L2314" s="119" t="str">
        <f t="shared" si="144"/>
        <v>NA</v>
      </c>
      <c r="M2314" s="119"/>
      <c r="N2314" s="120" t="str">
        <f t="shared" si="145"/>
        <v>NA</v>
      </c>
      <c r="O2314" s="120"/>
      <c r="P2314"/>
      <c r="Q2314"/>
      <c r="R2314"/>
      <c r="S2314"/>
      <c r="T2314"/>
      <c r="U2314" t="s">
        <v>11472</v>
      </c>
      <c r="V2314" t="s">
        <v>11470</v>
      </c>
      <c r="W2314" t="s">
        <v>11471</v>
      </c>
      <c r="X2314" t="s">
        <v>675</v>
      </c>
      <c r="Y2314" t="s">
        <v>3888</v>
      </c>
      <c r="Z2314" t="s">
        <v>54</v>
      </c>
      <c r="AA2314"/>
      <c r="AB2314" t="s">
        <v>43670</v>
      </c>
      <c r="AC2314" t="s">
        <v>50899</v>
      </c>
      <c r="AD2314"/>
      <c r="AE2314" t="s">
        <v>105</v>
      </c>
      <c r="AF2314" s="119" t="str">
        <f t="shared" si="146"/>
        <v>NA</v>
      </c>
      <c r="AG2314" s="119"/>
      <c r="AH2314" s="119"/>
      <c r="AI2314" s="119"/>
      <c r="AJ2314" s="119" t="str">
        <f t="shared" si="147"/>
        <v>NA</v>
      </c>
      <c r="AK2314" s="190"/>
      <c r="AL2314" s="191"/>
    </row>
    <row r="2315" spans="1:38" x14ac:dyDescent="0.25">
      <c r="A2315" t="s">
        <v>20276</v>
      </c>
      <c r="B2315" t="s">
        <v>20274</v>
      </c>
      <c r="C2315" t="s">
        <v>20275</v>
      </c>
      <c r="D2315" t="s">
        <v>675</v>
      </c>
      <c r="E2315" t="s">
        <v>20277</v>
      </c>
      <c r="F2315" t="s">
        <v>54</v>
      </c>
      <c r="G2315"/>
      <c r="H2315" t="s">
        <v>44344</v>
      </c>
      <c r="I2315" t="s">
        <v>51453</v>
      </c>
      <c r="J2315" t="s">
        <v>20276</v>
      </c>
      <c r="K2315" t="s">
        <v>565</v>
      </c>
      <c r="L2315" s="119" t="str">
        <f t="shared" si="144"/>
        <v>NA</v>
      </c>
      <c r="M2315" s="119"/>
      <c r="N2315" s="120" t="str">
        <f t="shared" si="145"/>
        <v>NA</v>
      </c>
      <c r="O2315" s="120"/>
      <c r="P2315"/>
      <c r="Q2315"/>
      <c r="R2315"/>
      <c r="S2315"/>
      <c r="T2315"/>
      <c r="U2315" t="s">
        <v>6502</v>
      </c>
      <c r="V2315" t="s">
        <v>6500</v>
      </c>
      <c r="W2315" t="s">
        <v>6501</v>
      </c>
      <c r="X2315" t="s">
        <v>675</v>
      </c>
      <c r="Y2315" t="s">
        <v>6503</v>
      </c>
      <c r="Z2315" t="s">
        <v>54</v>
      </c>
      <c r="AA2315"/>
      <c r="AB2315" t="s">
        <v>43671</v>
      </c>
      <c r="AC2315" t="s">
        <v>50900</v>
      </c>
      <c r="AD2315" t="s">
        <v>6502</v>
      </c>
      <c r="AE2315" t="s">
        <v>105</v>
      </c>
      <c r="AF2315" s="119" t="str">
        <f t="shared" si="146"/>
        <v>NA</v>
      </c>
      <c r="AG2315" s="119"/>
      <c r="AH2315" s="119"/>
      <c r="AI2315" s="119"/>
      <c r="AJ2315" s="119" t="str">
        <f t="shared" si="147"/>
        <v>NA</v>
      </c>
      <c r="AK2315" s="190"/>
      <c r="AL2315" s="191"/>
    </row>
    <row r="2316" spans="1:38" x14ac:dyDescent="0.25">
      <c r="A2316" t="s">
        <v>14402</v>
      </c>
      <c r="B2316" t="s">
        <v>14400</v>
      </c>
      <c r="C2316" t="s">
        <v>14401</v>
      </c>
      <c r="D2316" t="s">
        <v>675</v>
      </c>
      <c r="E2316" t="s">
        <v>14403</v>
      </c>
      <c r="F2316" t="s">
        <v>54</v>
      </c>
      <c r="G2316"/>
      <c r="H2316" t="s">
        <v>44345</v>
      </c>
      <c r="I2316" t="s">
        <v>51454</v>
      </c>
      <c r="J2316" t="s">
        <v>14404</v>
      </c>
      <c r="K2316" t="s">
        <v>565</v>
      </c>
      <c r="L2316" s="119" t="str">
        <f t="shared" si="144"/>
        <v>NA</v>
      </c>
      <c r="M2316" s="119"/>
      <c r="N2316" s="120" t="str">
        <f t="shared" si="145"/>
        <v>NA</v>
      </c>
      <c r="O2316" s="120"/>
      <c r="P2316"/>
      <c r="Q2316"/>
      <c r="R2316"/>
      <c r="S2316"/>
      <c r="T2316"/>
      <c r="U2316" t="s">
        <v>16688</v>
      </c>
      <c r="V2316" t="s">
        <v>16686</v>
      </c>
      <c r="W2316" t="s">
        <v>16687</v>
      </c>
      <c r="X2316" t="s">
        <v>675</v>
      </c>
      <c r="Y2316" t="s">
        <v>16689</v>
      </c>
      <c r="Z2316" t="s">
        <v>54</v>
      </c>
      <c r="AA2316"/>
      <c r="AB2316" t="s">
        <v>43672</v>
      </c>
      <c r="AC2316" t="s">
        <v>50901</v>
      </c>
      <c r="AD2316" t="s">
        <v>16690</v>
      </c>
      <c r="AE2316" t="s">
        <v>565</v>
      </c>
      <c r="AF2316" s="119" t="str">
        <f t="shared" si="146"/>
        <v>NA</v>
      </c>
      <c r="AG2316" s="119"/>
      <c r="AH2316" s="119"/>
      <c r="AI2316" s="119"/>
      <c r="AJ2316" s="119" t="str">
        <f t="shared" si="147"/>
        <v>NA</v>
      </c>
      <c r="AK2316" s="190"/>
      <c r="AL2316" s="191"/>
    </row>
    <row r="2317" spans="1:38" x14ac:dyDescent="0.25">
      <c r="A2317" t="s">
        <v>20788</v>
      </c>
      <c r="B2317" t="s">
        <v>20786</v>
      </c>
      <c r="C2317" t="s">
        <v>20787</v>
      </c>
      <c r="D2317" t="s">
        <v>675</v>
      </c>
      <c r="E2317" t="s">
        <v>20789</v>
      </c>
      <c r="F2317" t="s">
        <v>54</v>
      </c>
      <c r="G2317"/>
      <c r="H2317" t="s">
        <v>44346</v>
      </c>
      <c r="I2317" t="s">
        <v>51455</v>
      </c>
      <c r="J2317" t="s">
        <v>20790</v>
      </c>
      <c r="K2317" t="s">
        <v>565</v>
      </c>
      <c r="L2317" s="119" t="str">
        <f t="shared" si="144"/>
        <v>NA</v>
      </c>
      <c r="M2317" s="119"/>
      <c r="N2317" s="120" t="str">
        <f t="shared" si="145"/>
        <v>NA</v>
      </c>
      <c r="O2317" s="120"/>
      <c r="P2317"/>
      <c r="Q2317"/>
      <c r="R2317"/>
      <c r="S2317"/>
      <c r="T2317"/>
      <c r="U2317" t="s">
        <v>16232</v>
      </c>
      <c r="V2317" t="s">
        <v>16230</v>
      </c>
      <c r="W2317" t="s">
        <v>16231</v>
      </c>
      <c r="X2317" t="s">
        <v>675</v>
      </c>
      <c r="Y2317" t="s">
        <v>16233</v>
      </c>
      <c r="Z2317" t="s">
        <v>54</v>
      </c>
      <c r="AA2317"/>
      <c r="AB2317" t="s">
        <v>43673</v>
      </c>
      <c r="AC2317" t="s">
        <v>50902</v>
      </c>
      <c r="AD2317" t="s">
        <v>16234</v>
      </c>
      <c r="AE2317" t="s">
        <v>565</v>
      </c>
      <c r="AF2317" s="119" t="str">
        <f t="shared" si="146"/>
        <v>NA</v>
      </c>
      <c r="AG2317" s="119"/>
      <c r="AH2317" s="119"/>
      <c r="AI2317" s="119"/>
      <c r="AJ2317" s="119" t="str">
        <f t="shared" si="147"/>
        <v>NA</v>
      </c>
      <c r="AK2317" s="190"/>
      <c r="AL2317" s="191"/>
    </row>
    <row r="2318" spans="1:38" x14ac:dyDescent="0.25">
      <c r="A2318" t="s">
        <v>8423</v>
      </c>
      <c r="B2318" t="s">
        <v>8421</v>
      </c>
      <c r="C2318" t="s">
        <v>8422</v>
      </c>
      <c r="D2318" t="s">
        <v>675</v>
      </c>
      <c r="E2318" t="s">
        <v>1457</v>
      </c>
      <c r="F2318" t="s">
        <v>54</v>
      </c>
      <c r="G2318"/>
      <c r="H2318" t="s">
        <v>44347</v>
      </c>
      <c r="I2318" t="s">
        <v>51456</v>
      </c>
      <c r="J2318" t="s">
        <v>8424</v>
      </c>
      <c r="K2318" t="s">
        <v>105</v>
      </c>
      <c r="L2318" s="119" t="str">
        <f t="shared" si="144"/>
        <v>NA</v>
      </c>
      <c r="M2318" s="119"/>
      <c r="N2318" s="120" t="str">
        <f t="shared" si="145"/>
        <v>NA</v>
      </c>
      <c r="O2318" s="120"/>
      <c r="P2318"/>
      <c r="Q2318"/>
      <c r="R2318"/>
      <c r="S2318"/>
      <c r="T2318"/>
      <c r="U2318" t="s">
        <v>8045</v>
      </c>
      <c r="V2318" t="s">
        <v>8043</v>
      </c>
      <c r="W2318" t="s">
        <v>8044</v>
      </c>
      <c r="X2318" t="s">
        <v>675</v>
      </c>
      <c r="Y2318" t="s">
        <v>1054</v>
      </c>
      <c r="Z2318" t="s">
        <v>54</v>
      </c>
      <c r="AA2318"/>
      <c r="AB2318" t="s">
        <v>43674</v>
      </c>
      <c r="AC2318" t="s">
        <v>50903</v>
      </c>
      <c r="AD2318" t="s">
        <v>8046</v>
      </c>
      <c r="AE2318" t="s">
        <v>105</v>
      </c>
      <c r="AF2318" s="119" t="str">
        <f t="shared" si="146"/>
        <v>NA</v>
      </c>
      <c r="AG2318" s="119"/>
      <c r="AH2318" s="119"/>
      <c r="AI2318" s="119"/>
      <c r="AJ2318" s="119" t="str">
        <f t="shared" si="147"/>
        <v>NA</v>
      </c>
      <c r="AK2318" s="190"/>
      <c r="AL2318" s="191"/>
    </row>
    <row r="2319" spans="1:38" x14ac:dyDescent="0.25">
      <c r="A2319" t="s">
        <v>15587</v>
      </c>
      <c r="B2319" t="s">
        <v>15585</v>
      </c>
      <c r="C2319" t="s">
        <v>15586</v>
      </c>
      <c r="D2319" t="s">
        <v>675</v>
      </c>
      <c r="E2319" t="s">
        <v>15588</v>
      </c>
      <c r="F2319" t="s">
        <v>54</v>
      </c>
      <c r="G2319"/>
      <c r="H2319" t="s">
        <v>44348</v>
      </c>
      <c r="I2319" t="s">
        <v>51457</v>
      </c>
      <c r="J2319" t="s">
        <v>15587</v>
      </c>
      <c r="K2319" t="s">
        <v>565</v>
      </c>
      <c r="L2319" s="119" t="str">
        <f t="shared" si="144"/>
        <v>NA</v>
      </c>
      <c r="M2319" s="119"/>
      <c r="N2319" s="120" t="str">
        <f t="shared" si="145"/>
        <v>NA</v>
      </c>
      <c r="O2319" s="120"/>
      <c r="P2319"/>
      <c r="Q2319"/>
      <c r="R2319"/>
      <c r="S2319"/>
      <c r="T2319"/>
      <c r="U2319" t="s">
        <v>16242</v>
      </c>
      <c r="V2319" t="s">
        <v>16240</v>
      </c>
      <c r="W2319" t="s">
        <v>16241</v>
      </c>
      <c r="X2319" t="s">
        <v>675</v>
      </c>
      <c r="Y2319" t="s">
        <v>1054</v>
      </c>
      <c r="Z2319" t="s">
        <v>54</v>
      </c>
      <c r="AA2319"/>
      <c r="AB2319" t="s">
        <v>43675</v>
      </c>
      <c r="AC2319" t="s">
        <v>50903</v>
      </c>
      <c r="AD2319" t="s">
        <v>16242</v>
      </c>
      <c r="AE2319" t="s">
        <v>105</v>
      </c>
      <c r="AF2319" s="119" t="str">
        <f t="shared" si="146"/>
        <v>NA</v>
      </c>
      <c r="AG2319" s="119"/>
      <c r="AH2319" s="119"/>
      <c r="AI2319" s="119"/>
      <c r="AJ2319" s="119" t="str">
        <f t="shared" si="147"/>
        <v>NA</v>
      </c>
      <c r="AK2319" s="190"/>
      <c r="AL2319" s="191"/>
    </row>
    <row r="2320" spans="1:38" x14ac:dyDescent="0.25">
      <c r="A2320" t="s">
        <v>18607</v>
      </c>
      <c r="B2320" t="s">
        <v>18605</v>
      </c>
      <c r="C2320" t="s">
        <v>18606</v>
      </c>
      <c r="D2320" t="s">
        <v>675</v>
      </c>
      <c r="E2320" t="s">
        <v>18608</v>
      </c>
      <c r="F2320" t="s">
        <v>54</v>
      </c>
      <c r="G2320"/>
      <c r="H2320" t="s">
        <v>44349</v>
      </c>
      <c r="I2320" t="s">
        <v>51458</v>
      </c>
      <c r="J2320" t="s">
        <v>18607</v>
      </c>
      <c r="K2320" t="s">
        <v>565</v>
      </c>
      <c r="L2320" s="119" t="str">
        <f t="shared" si="144"/>
        <v>NA</v>
      </c>
      <c r="M2320" s="119"/>
      <c r="N2320" s="120" t="str">
        <f t="shared" si="145"/>
        <v>NA</v>
      </c>
      <c r="O2320" s="120"/>
      <c r="P2320"/>
      <c r="Q2320"/>
      <c r="R2320"/>
      <c r="S2320"/>
      <c r="T2320"/>
      <c r="U2320" t="s">
        <v>6399</v>
      </c>
      <c r="V2320" t="s">
        <v>6397</v>
      </c>
      <c r="W2320" t="s">
        <v>6398</v>
      </c>
      <c r="X2320" t="s">
        <v>675</v>
      </c>
      <c r="Y2320" t="s">
        <v>1063</v>
      </c>
      <c r="Z2320" t="s">
        <v>54</v>
      </c>
      <c r="AA2320"/>
      <c r="AB2320" t="s">
        <v>43676</v>
      </c>
      <c r="AC2320" t="s">
        <v>50904</v>
      </c>
      <c r="AD2320" t="s">
        <v>6400</v>
      </c>
      <c r="AE2320" t="s">
        <v>105</v>
      </c>
      <c r="AF2320" s="119" t="str">
        <f t="shared" si="146"/>
        <v>NA</v>
      </c>
      <c r="AG2320" s="119"/>
      <c r="AH2320" s="119"/>
      <c r="AI2320" s="119"/>
      <c r="AJ2320" s="119" t="str">
        <f t="shared" si="147"/>
        <v>NA</v>
      </c>
      <c r="AK2320" s="190"/>
      <c r="AL2320" s="191"/>
    </row>
    <row r="2321" spans="1:38" x14ac:dyDescent="0.25">
      <c r="A2321" t="s">
        <v>17829</v>
      </c>
      <c r="B2321" t="s">
        <v>17827</v>
      </c>
      <c r="C2321" t="s">
        <v>17828</v>
      </c>
      <c r="D2321" t="s">
        <v>675</v>
      </c>
      <c r="E2321" t="s">
        <v>17830</v>
      </c>
      <c r="F2321" t="s">
        <v>54</v>
      </c>
      <c r="G2321"/>
      <c r="H2321" t="s">
        <v>44350</v>
      </c>
      <c r="I2321" t="s">
        <v>51459</v>
      </c>
      <c r="J2321" t="s">
        <v>17829</v>
      </c>
      <c r="K2321" t="s">
        <v>565</v>
      </c>
      <c r="L2321" s="119" t="str">
        <f t="shared" si="144"/>
        <v>NA</v>
      </c>
      <c r="M2321" s="119"/>
      <c r="N2321" s="120" t="str">
        <f t="shared" si="145"/>
        <v>NA</v>
      </c>
      <c r="O2321" s="120"/>
      <c r="P2321"/>
      <c r="Q2321"/>
      <c r="R2321"/>
      <c r="S2321"/>
      <c r="T2321"/>
      <c r="U2321" t="s">
        <v>7416</v>
      </c>
      <c r="V2321" t="s">
        <v>7414</v>
      </c>
      <c r="W2321" t="s">
        <v>7415</v>
      </c>
      <c r="X2321" t="s">
        <v>675</v>
      </c>
      <c r="Y2321" t="s">
        <v>7417</v>
      </c>
      <c r="Z2321" t="s">
        <v>54</v>
      </c>
      <c r="AA2321"/>
      <c r="AB2321" t="s">
        <v>43677</v>
      </c>
      <c r="AC2321" t="s">
        <v>50905</v>
      </c>
      <c r="AD2321" t="s">
        <v>7418</v>
      </c>
      <c r="AE2321" t="s">
        <v>105</v>
      </c>
      <c r="AF2321" s="119" t="str">
        <f t="shared" si="146"/>
        <v>NA</v>
      </c>
      <c r="AG2321" s="119"/>
      <c r="AH2321" s="119"/>
      <c r="AI2321" s="119"/>
      <c r="AJ2321" s="119" t="str">
        <f t="shared" si="147"/>
        <v>NA</v>
      </c>
      <c r="AK2321" s="190"/>
      <c r="AL2321" s="191"/>
    </row>
    <row r="2322" spans="1:38" x14ac:dyDescent="0.25">
      <c r="A2322" t="s">
        <v>20192</v>
      </c>
      <c r="B2322" t="s">
        <v>20190</v>
      </c>
      <c r="C2322" t="s">
        <v>20191</v>
      </c>
      <c r="D2322" t="s">
        <v>675</v>
      </c>
      <c r="E2322" t="s">
        <v>20193</v>
      </c>
      <c r="F2322" t="s">
        <v>54</v>
      </c>
      <c r="G2322"/>
      <c r="H2322" t="s">
        <v>44351</v>
      </c>
      <c r="I2322" t="s">
        <v>51460</v>
      </c>
      <c r="J2322" t="s">
        <v>20192</v>
      </c>
      <c r="K2322" t="s">
        <v>565</v>
      </c>
      <c r="L2322" s="119" t="str">
        <f t="shared" si="144"/>
        <v>NA</v>
      </c>
      <c r="M2322" s="119"/>
      <c r="N2322" s="120" t="str">
        <f t="shared" si="145"/>
        <v>NA</v>
      </c>
      <c r="O2322" s="120"/>
      <c r="P2322"/>
      <c r="Q2322"/>
      <c r="R2322"/>
      <c r="S2322"/>
      <c r="T2322"/>
      <c r="U2322" t="s">
        <v>7694</v>
      </c>
      <c r="V2322" t="s">
        <v>7692</v>
      </c>
      <c r="W2322" t="s">
        <v>7693</v>
      </c>
      <c r="X2322" t="s">
        <v>675</v>
      </c>
      <c r="Y2322" t="s">
        <v>7695</v>
      </c>
      <c r="Z2322" t="s">
        <v>54</v>
      </c>
      <c r="AA2322"/>
      <c r="AB2322" t="s">
        <v>43678</v>
      </c>
      <c r="AC2322" t="s">
        <v>50906</v>
      </c>
      <c r="AD2322" t="s">
        <v>7696</v>
      </c>
      <c r="AE2322" t="s">
        <v>105</v>
      </c>
      <c r="AF2322" s="119" t="str">
        <f t="shared" si="146"/>
        <v>NA</v>
      </c>
      <c r="AG2322" s="119"/>
      <c r="AH2322" s="119"/>
      <c r="AI2322" s="119"/>
      <c r="AJ2322" s="119" t="str">
        <f t="shared" si="147"/>
        <v>NA</v>
      </c>
      <c r="AK2322" s="190"/>
      <c r="AL2322" s="191"/>
    </row>
    <row r="2323" spans="1:38" x14ac:dyDescent="0.25">
      <c r="A2323" t="s">
        <v>17891</v>
      </c>
      <c r="B2323" t="s">
        <v>17889</v>
      </c>
      <c r="C2323" t="s">
        <v>17890</v>
      </c>
      <c r="D2323" t="s">
        <v>675</v>
      </c>
      <c r="E2323" t="s">
        <v>17892</v>
      </c>
      <c r="F2323" t="s">
        <v>54</v>
      </c>
      <c r="G2323"/>
      <c r="H2323" t="s">
        <v>44352</v>
      </c>
      <c r="I2323" t="s">
        <v>51461</v>
      </c>
      <c r="J2323" t="s">
        <v>17891</v>
      </c>
      <c r="K2323" t="s">
        <v>565</v>
      </c>
      <c r="L2323" s="119" t="str">
        <f t="shared" si="144"/>
        <v>NA</v>
      </c>
      <c r="M2323" s="119"/>
      <c r="N2323" s="120" t="str">
        <f t="shared" si="145"/>
        <v>NA</v>
      </c>
      <c r="O2323" s="120"/>
      <c r="P2323"/>
      <c r="Q2323"/>
      <c r="R2323"/>
      <c r="S2323"/>
      <c r="T2323"/>
      <c r="U2323" t="s">
        <v>16379</v>
      </c>
      <c r="V2323" t="s">
        <v>16377</v>
      </c>
      <c r="W2323" t="s">
        <v>16378</v>
      </c>
      <c r="X2323" t="s">
        <v>675</v>
      </c>
      <c r="Y2323" t="s">
        <v>7695</v>
      </c>
      <c r="Z2323" t="s">
        <v>54</v>
      </c>
      <c r="AA2323"/>
      <c r="AB2323" t="s">
        <v>43679</v>
      </c>
      <c r="AC2323" t="s">
        <v>50906</v>
      </c>
      <c r="AD2323" t="s">
        <v>16380</v>
      </c>
      <c r="AE2323" t="s">
        <v>105</v>
      </c>
      <c r="AF2323" s="119" t="str">
        <f t="shared" si="146"/>
        <v>NA</v>
      </c>
      <c r="AG2323" s="119"/>
      <c r="AH2323" s="119"/>
      <c r="AI2323" s="119"/>
      <c r="AJ2323" s="119" t="str">
        <f t="shared" si="147"/>
        <v>NA</v>
      </c>
      <c r="AK2323" s="190"/>
      <c r="AL2323" s="191"/>
    </row>
    <row r="2324" spans="1:38" x14ac:dyDescent="0.25">
      <c r="A2324" t="s">
        <v>20783</v>
      </c>
      <c r="B2324" t="s">
        <v>20781</v>
      </c>
      <c r="C2324" t="s">
        <v>20782</v>
      </c>
      <c r="D2324" t="s">
        <v>675</v>
      </c>
      <c r="E2324" t="s">
        <v>20784</v>
      </c>
      <c r="F2324" t="s">
        <v>54</v>
      </c>
      <c r="G2324"/>
      <c r="H2324" t="s">
        <v>44353</v>
      </c>
      <c r="I2324" t="s">
        <v>51462</v>
      </c>
      <c r="J2324" t="s">
        <v>20785</v>
      </c>
      <c r="K2324" t="s">
        <v>565</v>
      </c>
      <c r="L2324" s="119" t="str">
        <f t="shared" si="144"/>
        <v>NA</v>
      </c>
      <c r="M2324" s="119"/>
      <c r="N2324" s="120" t="str">
        <f t="shared" si="145"/>
        <v>NA</v>
      </c>
      <c r="O2324" s="120"/>
      <c r="P2324"/>
      <c r="Q2324"/>
      <c r="R2324"/>
      <c r="S2324"/>
      <c r="T2324"/>
      <c r="U2324" t="s">
        <v>16745</v>
      </c>
      <c r="V2324" t="s">
        <v>16743</v>
      </c>
      <c r="W2324" t="s">
        <v>16744</v>
      </c>
      <c r="X2324" t="s">
        <v>675</v>
      </c>
      <c r="Y2324" t="s">
        <v>1436</v>
      </c>
      <c r="Z2324" t="s">
        <v>54</v>
      </c>
      <c r="AA2324"/>
      <c r="AB2324" t="s">
        <v>43680</v>
      </c>
      <c r="AC2324" t="s">
        <v>50907</v>
      </c>
      <c r="AD2324" t="s">
        <v>16746</v>
      </c>
      <c r="AE2324" t="s">
        <v>565</v>
      </c>
      <c r="AF2324" s="119" t="str">
        <f t="shared" si="146"/>
        <v>NA</v>
      </c>
      <c r="AG2324" s="119"/>
      <c r="AH2324" s="119"/>
      <c r="AI2324" s="119"/>
      <c r="AJ2324" s="119" t="str">
        <f t="shared" si="147"/>
        <v>NA</v>
      </c>
      <c r="AK2324" s="190"/>
      <c r="AL2324" s="191"/>
    </row>
    <row r="2325" spans="1:38" x14ac:dyDescent="0.25">
      <c r="A2325" t="s">
        <v>20725</v>
      </c>
      <c r="B2325" t="s">
        <v>20723</v>
      </c>
      <c r="C2325" t="s">
        <v>20724</v>
      </c>
      <c r="D2325" t="s">
        <v>675</v>
      </c>
      <c r="E2325" t="s">
        <v>20726</v>
      </c>
      <c r="F2325" t="s">
        <v>54</v>
      </c>
      <c r="G2325"/>
      <c r="H2325" t="s">
        <v>44354</v>
      </c>
      <c r="I2325" t="s">
        <v>51463</v>
      </c>
      <c r="J2325" t="s">
        <v>20727</v>
      </c>
      <c r="K2325" t="s">
        <v>565</v>
      </c>
      <c r="L2325" s="119" t="str">
        <f t="shared" si="144"/>
        <v>NA</v>
      </c>
      <c r="M2325" s="119"/>
      <c r="N2325" s="120" t="str">
        <f t="shared" si="145"/>
        <v>NA</v>
      </c>
      <c r="O2325" s="120"/>
      <c r="P2325"/>
      <c r="Q2325"/>
      <c r="R2325"/>
      <c r="S2325"/>
      <c r="T2325"/>
      <c r="U2325" t="s">
        <v>6512</v>
      </c>
      <c r="V2325" t="s">
        <v>6510</v>
      </c>
      <c r="W2325" t="s">
        <v>6511</v>
      </c>
      <c r="X2325" t="s">
        <v>675</v>
      </c>
      <c r="Y2325" t="s">
        <v>6513</v>
      </c>
      <c r="Z2325" t="s">
        <v>54</v>
      </c>
      <c r="AA2325"/>
      <c r="AB2325" t="s">
        <v>43681</v>
      </c>
      <c r="AC2325" t="s">
        <v>50908</v>
      </c>
      <c r="AD2325"/>
      <c r="AE2325" t="s">
        <v>105</v>
      </c>
      <c r="AF2325" s="119" t="str">
        <f t="shared" si="146"/>
        <v>NA</v>
      </c>
      <c r="AG2325" s="119"/>
      <c r="AH2325" s="119"/>
      <c r="AI2325" s="119"/>
      <c r="AJ2325" s="119" t="str">
        <f t="shared" si="147"/>
        <v>NA</v>
      </c>
      <c r="AK2325" s="190"/>
      <c r="AL2325" s="191"/>
    </row>
    <row r="2326" spans="1:38" x14ac:dyDescent="0.25">
      <c r="A2326" t="s">
        <v>21251</v>
      </c>
      <c r="B2326" t="s">
        <v>21249</v>
      </c>
      <c r="C2326" t="s">
        <v>21250</v>
      </c>
      <c r="D2326" t="s">
        <v>675</v>
      </c>
      <c r="E2326" t="s">
        <v>21252</v>
      </c>
      <c r="F2326" t="s">
        <v>54</v>
      </c>
      <c r="G2326"/>
      <c r="H2326" t="s">
        <v>44355</v>
      </c>
      <c r="I2326" t="s">
        <v>51464</v>
      </c>
      <c r="J2326"/>
      <c r="K2326" t="s">
        <v>565</v>
      </c>
      <c r="L2326" s="119" t="str">
        <f t="shared" si="144"/>
        <v>NA</v>
      </c>
      <c r="M2326" s="119"/>
      <c r="N2326" s="120" t="str">
        <f t="shared" si="145"/>
        <v>NA</v>
      </c>
      <c r="O2326" s="120"/>
      <c r="P2326"/>
      <c r="Q2326"/>
      <c r="R2326"/>
      <c r="S2326"/>
      <c r="T2326"/>
      <c r="U2326" t="s">
        <v>16749</v>
      </c>
      <c r="V2326" t="s">
        <v>16747</v>
      </c>
      <c r="W2326" t="s">
        <v>16748</v>
      </c>
      <c r="X2326" t="s">
        <v>675</v>
      </c>
      <c r="Y2326" t="s">
        <v>6513</v>
      </c>
      <c r="Z2326" t="s">
        <v>54</v>
      </c>
      <c r="AA2326"/>
      <c r="AB2326" t="s">
        <v>43682</v>
      </c>
      <c r="AC2326" t="s">
        <v>50908</v>
      </c>
      <c r="AD2326" t="s">
        <v>16749</v>
      </c>
      <c r="AE2326" t="s">
        <v>105</v>
      </c>
      <c r="AF2326" s="119" t="str">
        <f t="shared" si="146"/>
        <v>NA</v>
      </c>
      <c r="AG2326" s="119"/>
      <c r="AH2326" s="119"/>
      <c r="AI2326" s="119"/>
      <c r="AJ2326" s="119" t="str">
        <f t="shared" si="147"/>
        <v>NA</v>
      </c>
      <c r="AK2326" s="190"/>
      <c r="AL2326" s="191"/>
    </row>
    <row r="2327" spans="1:38" x14ac:dyDescent="0.25">
      <c r="A2327" t="s">
        <v>14961</v>
      </c>
      <c r="B2327" t="s">
        <v>14959</v>
      </c>
      <c r="C2327" t="s">
        <v>14960</v>
      </c>
      <c r="D2327" t="s">
        <v>675</v>
      </c>
      <c r="E2327" t="s">
        <v>3148</v>
      </c>
      <c r="F2327" t="s">
        <v>54</v>
      </c>
      <c r="G2327"/>
      <c r="H2327" t="s">
        <v>44356</v>
      </c>
      <c r="I2327" t="s">
        <v>51465</v>
      </c>
      <c r="J2327"/>
      <c r="K2327" t="s">
        <v>565</v>
      </c>
      <c r="L2327" s="119" t="str">
        <f t="shared" si="144"/>
        <v>NA</v>
      </c>
      <c r="M2327" s="119"/>
      <c r="N2327" s="120" t="str">
        <f t="shared" si="145"/>
        <v>NA</v>
      </c>
      <c r="O2327" s="120"/>
      <c r="P2327"/>
      <c r="Q2327"/>
      <c r="R2327"/>
      <c r="S2327"/>
      <c r="T2327"/>
      <c r="U2327" t="s">
        <v>15245</v>
      </c>
      <c r="V2327" t="s">
        <v>15243</v>
      </c>
      <c r="W2327" t="s">
        <v>15244</v>
      </c>
      <c r="X2327" t="s">
        <v>675</v>
      </c>
      <c r="Y2327" t="s">
        <v>15246</v>
      </c>
      <c r="Z2327" t="s">
        <v>54</v>
      </c>
      <c r="AA2327"/>
      <c r="AB2327" t="s">
        <v>43683</v>
      </c>
      <c r="AC2327" t="s">
        <v>50909</v>
      </c>
      <c r="AD2327"/>
      <c r="AE2327" t="s">
        <v>105</v>
      </c>
      <c r="AF2327" s="119" t="str">
        <f t="shared" si="146"/>
        <v>NA</v>
      </c>
      <c r="AG2327" s="119"/>
      <c r="AH2327" s="119"/>
      <c r="AI2327" s="119"/>
      <c r="AJ2327" s="119" t="str">
        <f t="shared" si="147"/>
        <v>NA</v>
      </c>
      <c r="AK2327" s="190"/>
      <c r="AL2327" s="191"/>
    </row>
    <row r="2328" spans="1:38" x14ac:dyDescent="0.25">
      <c r="A2328" t="s">
        <v>15082</v>
      </c>
      <c r="B2328" t="s">
        <v>15080</v>
      </c>
      <c r="C2328" t="s">
        <v>15081</v>
      </c>
      <c r="D2328" t="s">
        <v>675</v>
      </c>
      <c r="E2328" t="s">
        <v>453</v>
      </c>
      <c r="F2328" t="s">
        <v>54</v>
      </c>
      <c r="G2328"/>
      <c r="H2328" t="s">
        <v>44357</v>
      </c>
      <c r="I2328" t="s">
        <v>51466</v>
      </c>
      <c r="J2328"/>
      <c r="K2328" t="s">
        <v>565</v>
      </c>
      <c r="L2328" s="119" t="str">
        <f t="shared" si="144"/>
        <v>NA</v>
      </c>
      <c r="M2328" s="119"/>
      <c r="N2328" s="120" t="str">
        <f t="shared" si="145"/>
        <v>NA</v>
      </c>
      <c r="O2328" s="120"/>
      <c r="P2328"/>
      <c r="Q2328"/>
      <c r="R2328"/>
      <c r="S2328"/>
      <c r="T2328"/>
      <c r="U2328" t="s">
        <v>6483</v>
      </c>
      <c r="V2328" t="s">
        <v>6481</v>
      </c>
      <c r="W2328" t="s">
        <v>6482</v>
      </c>
      <c r="X2328" t="s">
        <v>675</v>
      </c>
      <c r="Y2328" t="s">
        <v>6484</v>
      </c>
      <c r="Z2328" t="s">
        <v>54</v>
      </c>
      <c r="AA2328"/>
      <c r="AB2328" t="s">
        <v>43684</v>
      </c>
      <c r="AC2328" t="s">
        <v>50910</v>
      </c>
      <c r="AD2328" t="s">
        <v>6483</v>
      </c>
      <c r="AE2328" t="s">
        <v>105</v>
      </c>
      <c r="AF2328" s="119" t="str">
        <f t="shared" si="146"/>
        <v>NA</v>
      </c>
      <c r="AG2328" s="119"/>
      <c r="AH2328" s="119"/>
      <c r="AI2328" s="119"/>
      <c r="AJ2328" s="119" t="str">
        <f t="shared" si="147"/>
        <v>NA</v>
      </c>
      <c r="AK2328" s="190"/>
      <c r="AL2328" s="191"/>
    </row>
    <row r="2329" spans="1:38" x14ac:dyDescent="0.25">
      <c r="A2329" t="s">
        <v>20700</v>
      </c>
      <c r="B2329" t="s">
        <v>20698</v>
      </c>
      <c r="C2329" t="s">
        <v>20699</v>
      </c>
      <c r="D2329" t="s">
        <v>675</v>
      </c>
      <c r="E2329" t="s">
        <v>453</v>
      </c>
      <c r="F2329" t="s">
        <v>54</v>
      </c>
      <c r="G2329"/>
      <c r="H2329" t="s">
        <v>44358</v>
      </c>
      <c r="I2329" t="s">
        <v>51466</v>
      </c>
      <c r="J2329" t="s">
        <v>20700</v>
      </c>
      <c r="K2329" t="s">
        <v>565</v>
      </c>
      <c r="L2329" s="119" t="str">
        <f t="shared" si="144"/>
        <v>NA</v>
      </c>
      <c r="M2329" s="119"/>
      <c r="N2329" s="120" t="str">
        <f t="shared" si="145"/>
        <v>NA</v>
      </c>
      <c r="O2329" s="120"/>
      <c r="P2329"/>
      <c r="Q2329"/>
      <c r="R2329"/>
      <c r="S2329"/>
      <c r="T2329"/>
      <c r="U2329" t="s">
        <v>17949</v>
      </c>
      <c r="V2329" t="s">
        <v>17947</v>
      </c>
      <c r="W2329" t="s">
        <v>17948</v>
      </c>
      <c r="X2329" t="s">
        <v>675</v>
      </c>
      <c r="Y2329" t="s">
        <v>6484</v>
      </c>
      <c r="Z2329" t="s">
        <v>54</v>
      </c>
      <c r="AA2329"/>
      <c r="AB2329" t="s">
        <v>43685</v>
      </c>
      <c r="AC2329" t="s">
        <v>50910</v>
      </c>
      <c r="AD2329"/>
      <c r="AE2329" t="s">
        <v>105</v>
      </c>
      <c r="AF2329" s="119" t="str">
        <f t="shared" si="146"/>
        <v>NA</v>
      </c>
      <c r="AG2329" s="119"/>
      <c r="AH2329" s="119"/>
      <c r="AI2329" s="119"/>
      <c r="AJ2329" s="119" t="str">
        <f t="shared" si="147"/>
        <v>NA</v>
      </c>
      <c r="AK2329" s="190"/>
      <c r="AL2329" s="191"/>
    </row>
    <row r="2330" spans="1:38" x14ac:dyDescent="0.25">
      <c r="A2330" t="s">
        <v>20855</v>
      </c>
      <c r="B2330" t="s">
        <v>20853</v>
      </c>
      <c r="C2330" t="s">
        <v>20854</v>
      </c>
      <c r="D2330" t="s">
        <v>675</v>
      </c>
      <c r="E2330" t="s">
        <v>453</v>
      </c>
      <c r="F2330" t="s">
        <v>54</v>
      </c>
      <c r="G2330"/>
      <c r="H2330" t="s">
        <v>44357</v>
      </c>
      <c r="I2330" t="s">
        <v>51466</v>
      </c>
      <c r="J2330"/>
      <c r="K2330" t="s">
        <v>105</v>
      </c>
      <c r="L2330" s="119" t="str">
        <f t="shared" si="144"/>
        <v>NA</v>
      </c>
      <c r="M2330" s="119"/>
      <c r="N2330" s="120" t="str">
        <f t="shared" si="145"/>
        <v>NA</v>
      </c>
      <c r="O2330" s="120"/>
      <c r="P2330"/>
      <c r="Q2330"/>
      <c r="R2330"/>
      <c r="S2330"/>
      <c r="T2330"/>
      <c r="U2330" t="s">
        <v>15779</v>
      </c>
      <c r="V2330" t="s">
        <v>15777</v>
      </c>
      <c r="W2330" t="s">
        <v>15778</v>
      </c>
      <c r="X2330" t="s">
        <v>675</v>
      </c>
      <c r="Y2330" t="s">
        <v>1126</v>
      </c>
      <c r="Z2330" t="s">
        <v>54</v>
      </c>
      <c r="AA2330"/>
      <c r="AB2330" t="s">
        <v>43686</v>
      </c>
      <c r="AC2330" t="s">
        <v>50911</v>
      </c>
      <c r="AD2330"/>
      <c r="AE2330" t="s">
        <v>565</v>
      </c>
      <c r="AF2330" s="119" t="str">
        <f t="shared" si="146"/>
        <v>NA</v>
      </c>
      <c r="AG2330" s="119"/>
      <c r="AH2330" s="119"/>
      <c r="AI2330" s="119"/>
      <c r="AJ2330" s="119" t="str">
        <f t="shared" si="147"/>
        <v>NA</v>
      </c>
      <c r="AK2330" s="190"/>
      <c r="AL2330" s="191"/>
    </row>
    <row r="2331" spans="1:38" x14ac:dyDescent="0.25">
      <c r="A2331" t="s">
        <v>22446</v>
      </c>
      <c r="B2331" t="s">
        <v>22448</v>
      </c>
      <c r="C2331" t="s">
        <v>22449</v>
      </c>
      <c r="D2331" t="s">
        <v>675</v>
      </c>
      <c r="E2331" t="s">
        <v>453</v>
      </c>
      <c r="F2331" t="s">
        <v>54</v>
      </c>
      <c r="G2331"/>
      <c r="H2331" t="s">
        <v>44359</v>
      </c>
      <c r="I2331" t="s">
        <v>51466</v>
      </c>
      <c r="J2331" t="s">
        <v>22195</v>
      </c>
      <c r="K2331" t="s">
        <v>105</v>
      </c>
      <c r="L2331" s="119" t="str">
        <f t="shared" si="144"/>
        <v>NA</v>
      </c>
      <c r="M2331" s="119"/>
      <c r="N2331" s="120" t="str">
        <f t="shared" si="145"/>
        <v>NA</v>
      </c>
      <c r="O2331" s="120"/>
      <c r="P2331"/>
      <c r="Q2331"/>
      <c r="R2331"/>
      <c r="S2331"/>
      <c r="T2331"/>
      <c r="U2331" t="s">
        <v>6487</v>
      </c>
      <c r="V2331" t="s">
        <v>6485</v>
      </c>
      <c r="W2331" t="s">
        <v>6486</v>
      </c>
      <c r="X2331" t="s">
        <v>675</v>
      </c>
      <c r="Y2331" t="s">
        <v>1126</v>
      </c>
      <c r="Z2331" t="s">
        <v>54</v>
      </c>
      <c r="AA2331"/>
      <c r="AB2331" t="s">
        <v>43687</v>
      </c>
      <c r="AC2331" t="s">
        <v>50911</v>
      </c>
      <c r="AD2331" t="s">
        <v>6487</v>
      </c>
      <c r="AE2331" t="s">
        <v>105</v>
      </c>
      <c r="AF2331" s="119" t="str">
        <f t="shared" si="146"/>
        <v>NA</v>
      </c>
      <c r="AG2331" s="119"/>
      <c r="AH2331" s="119"/>
      <c r="AI2331" s="119"/>
      <c r="AJ2331" s="119" t="str">
        <f t="shared" si="147"/>
        <v>NA</v>
      </c>
      <c r="AK2331" s="190"/>
      <c r="AL2331" s="191"/>
    </row>
    <row r="2332" spans="1:38" x14ac:dyDescent="0.25">
      <c r="A2332" t="s">
        <v>10137</v>
      </c>
      <c r="B2332" t="s">
        <v>10135</v>
      </c>
      <c r="C2332" t="s">
        <v>10136</v>
      </c>
      <c r="D2332" t="s">
        <v>675</v>
      </c>
      <c r="E2332" t="s">
        <v>453</v>
      </c>
      <c r="F2332" t="s">
        <v>54</v>
      </c>
      <c r="G2332"/>
      <c r="H2332" t="s">
        <v>44359</v>
      </c>
      <c r="I2332" t="s">
        <v>51466</v>
      </c>
      <c r="J2332"/>
      <c r="K2332" t="s">
        <v>105</v>
      </c>
      <c r="L2332" s="119" t="str">
        <f t="shared" si="144"/>
        <v>NA</v>
      </c>
      <c r="M2332" s="119"/>
      <c r="N2332" s="120" t="str">
        <f t="shared" si="145"/>
        <v>NA</v>
      </c>
      <c r="O2332" s="120"/>
      <c r="P2332"/>
      <c r="Q2332"/>
      <c r="R2332"/>
      <c r="S2332"/>
      <c r="T2332"/>
      <c r="U2332" t="s">
        <v>11320</v>
      </c>
      <c r="V2332" t="s">
        <v>11318</v>
      </c>
      <c r="W2332" t="s">
        <v>11319</v>
      </c>
      <c r="X2332" t="s">
        <v>675</v>
      </c>
      <c r="Y2332" t="s">
        <v>1126</v>
      </c>
      <c r="Z2332" t="s">
        <v>54</v>
      </c>
      <c r="AA2332"/>
      <c r="AB2332" t="s">
        <v>43687</v>
      </c>
      <c r="AC2332" t="s">
        <v>50911</v>
      </c>
      <c r="AD2332"/>
      <c r="AE2332" t="s">
        <v>105</v>
      </c>
      <c r="AF2332" s="119" t="str">
        <f t="shared" si="146"/>
        <v>NA</v>
      </c>
      <c r="AG2332" s="119"/>
      <c r="AH2332" s="119"/>
      <c r="AI2332" s="119"/>
      <c r="AJ2332" s="119" t="str">
        <f t="shared" si="147"/>
        <v>NA</v>
      </c>
      <c r="AK2332" s="190"/>
      <c r="AL2332" s="191"/>
    </row>
    <row r="2333" spans="1:38" x14ac:dyDescent="0.25">
      <c r="A2333" t="s">
        <v>9374</v>
      </c>
      <c r="B2333" t="s">
        <v>9372</v>
      </c>
      <c r="C2333" t="s">
        <v>9373</v>
      </c>
      <c r="D2333" t="s">
        <v>675</v>
      </c>
      <c r="E2333" t="s">
        <v>453</v>
      </c>
      <c r="F2333" t="s">
        <v>54</v>
      </c>
      <c r="G2333"/>
      <c r="H2333" t="s">
        <v>44359</v>
      </c>
      <c r="I2333" t="s">
        <v>51466</v>
      </c>
      <c r="J2333" t="s">
        <v>9375</v>
      </c>
      <c r="K2333" t="s">
        <v>105</v>
      </c>
      <c r="L2333" s="119" t="str">
        <f t="shared" si="144"/>
        <v>NA</v>
      </c>
      <c r="M2333" s="119"/>
      <c r="N2333" s="120" t="str">
        <f t="shared" si="145"/>
        <v>NA</v>
      </c>
      <c r="O2333" s="120"/>
      <c r="P2333"/>
      <c r="Q2333"/>
      <c r="R2333"/>
      <c r="S2333"/>
      <c r="T2333"/>
      <c r="U2333" t="s">
        <v>18232</v>
      </c>
      <c r="V2333" t="s">
        <v>18230</v>
      </c>
      <c r="W2333" t="s">
        <v>18231</v>
      </c>
      <c r="X2333" t="s">
        <v>675</v>
      </c>
      <c r="Y2333" t="s">
        <v>1354</v>
      </c>
      <c r="Z2333" t="s">
        <v>54</v>
      </c>
      <c r="AA2333"/>
      <c r="AB2333" t="s">
        <v>43688</v>
      </c>
      <c r="AC2333" t="s">
        <v>50912</v>
      </c>
      <c r="AD2333" t="s">
        <v>18233</v>
      </c>
      <c r="AE2333" t="s">
        <v>565</v>
      </c>
      <c r="AF2333" s="119" t="str">
        <f t="shared" si="146"/>
        <v>NA</v>
      </c>
      <c r="AG2333" s="119"/>
      <c r="AH2333" s="119"/>
      <c r="AI2333" s="119"/>
      <c r="AJ2333" s="119" t="str">
        <f t="shared" si="147"/>
        <v>NA</v>
      </c>
      <c r="AK2333" s="190"/>
      <c r="AL2333" s="191"/>
    </row>
    <row r="2334" spans="1:38" x14ac:dyDescent="0.25">
      <c r="A2334" t="s">
        <v>12689</v>
      </c>
      <c r="B2334" t="s">
        <v>12687</v>
      </c>
      <c r="C2334" t="s">
        <v>12688</v>
      </c>
      <c r="D2334" t="s">
        <v>675</v>
      </c>
      <c r="E2334" t="s">
        <v>453</v>
      </c>
      <c r="F2334" t="s">
        <v>54</v>
      </c>
      <c r="G2334"/>
      <c r="H2334" t="s">
        <v>44359</v>
      </c>
      <c r="I2334" t="s">
        <v>51466</v>
      </c>
      <c r="J2334"/>
      <c r="K2334" t="s">
        <v>105</v>
      </c>
      <c r="L2334" s="119" t="str">
        <f t="shared" si="144"/>
        <v>NA</v>
      </c>
      <c r="M2334" s="119"/>
      <c r="N2334" s="120" t="str">
        <f t="shared" si="145"/>
        <v>NA</v>
      </c>
      <c r="O2334" s="120"/>
      <c r="P2334"/>
      <c r="Q2334"/>
      <c r="R2334"/>
      <c r="S2334"/>
      <c r="T2334"/>
      <c r="U2334" t="s">
        <v>9986</v>
      </c>
      <c r="V2334" t="s">
        <v>9984</v>
      </c>
      <c r="W2334" t="s">
        <v>9985</v>
      </c>
      <c r="X2334" t="s">
        <v>675</v>
      </c>
      <c r="Y2334" t="s">
        <v>1354</v>
      </c>
      <c r="Z2334" t="s">
        <v>54</v>
      </c>
      <c r="AA2334"/>
      <c r="AB2334" t="s">
        <v>43689</v>
      </c>
      <c r="AC2334" t="s">
        <v>50912</v>
      </c>
      <c r="AD2334" t="s">
        <v>9986</v>
      </c>
      <c r="AE2334" t="s">
        <v>105</v>
      </c>
      <c r="AF2334" s="119" t="str">
        <f t="shared" si="146"/>
        <v>NA</v>
      </c>
      <c r="AG2334" s="119"/>
      <c r="AH2334" s="119"/>
      <c r="AI2334" s="119"/>
      <c r="AJ2334" s="119" t="str">
        <f t="shared" si="147"/>
        <v>NA</v>
      </c>
      <c r="AK2334" s="190"/>
      <c r="AL2334" s="191"/>
    </row>
    <row r="2335" spans="1:38" x14ac:dyDescent="0.25">
      <c r="A2335" t="s">
        <v>6720</v>
      </c>
      <c r="B2335" t="s">
        <v>6718</v>
      </c>
      <c r="C2335" t="s">
        <v>6719</v>
      </c>
      <c r="D2335" t="s">
        <v>675</v>
      </c>
      <c r="E2335" t="s">
        <v>453</v>
      </c>
      <c r="F2335" t="s">
        <v>54</v>
      </c>
      <c r="G2335"/>
      <c r="H2335" t="s">
        <v>44357</v>
      </c>
      <c r="I2335" t="s">
        <v>51466</v>
      </c>
      <c r="J2335" t="s">
        <v>6721</v>
      </c>
      <c r="K2335" t="s">
        <v>105</v>
      </c>
      <c r="L2335" s="119" t="str">
        <f t="shared" si="144"/>
        <v>NA</v>
      </c>
      <c r="M2335" s="119"/>
      <c r="N2335" s="120" t="str">
        <f t="shared" si="145"/>
        <v>NA</v>
      </c>
      <c r="O2335" s="120"/>
      <c r="P2335"/>
      <c r="Q2335"/>
      <c r="R2335"/>
      <c r="S2335"/>
      <c r="T2335"/>
      <c r="U2335" t="s">
        <v>19067</v>
      </c>
      <c r="V2335" t="s">
        <v>19065</v>
      </c>
      <c r="W2335" t="s">
        <v>19066</v>
      </c>
      <c r="X2335" t="s">
        <v>675</v>
      </c>
      <c r="Y2335" t="s">
        <v>19068</v>
      </c>
      <c r="Z2335" t="s">
        <v>54</v>
      </c>
      <c r="AA2335"/>
      <c r="AB2335" t="s">
        <v>43690</v>
      </c>
      <c r="AC2335" t="s">
        <v>50913</v>
      </c>
      <c r="AD2335"/>
      <c r="AE2335" t="s">
        <v>565</v>
      </c>
      <c r="AF2335" s="119" t="str">
        <f t="shared" si="146"/>
        <v>NA</v>
      </c>
      <c r="AG2335" s="119"/>
      <c r="AH2335" s="119"/>
      <c r="AI2335" s="119"/>
      <c r="AJ2335" s="119" t="str">
        <f t="shared" si="147"/>
        <v>NA</v>
      </c>
      <c r="AK2335" s="190"/>
      <c r="AL2335" s="191"/>
    </row>
    <row r="2336" spans="1:38" x14ac:dyDescent="0.25">
      <c r="A2336" t="s">
        <v>8017</v>
      </c>
      <c r="B2336" t="s">
        <v>8015</v>
      </c>
      <c r="C2336" t="s">
        <v>8016</v>
      </c>
      <c r="D2336" t="s">
        <v>675</v>
      </c>
      <c r="E2336" t="s">
        <v>453</v>
      </c>
      <c r="F2336" t="s">
        <v>54</v>
      </c>
      <c r="G2336"/>
      <c r="H2336" t="s">
        <v>44359</v>
      </c>
      <c r="I2336" t="s">
        <v>51466</v>
      </c>
      <c r="J2336" t="s">
        <v>8018</v>
      </c>
      <c r="K2336" t="s">
        <v>105</v>
      </c>
      <c r="L2336" s="119" t="str">
        <f t="shared" si="144"/>
        <v>NA</v>
      </c>
      <c r="M2336" s="119"/>
      <c r="N2336" s="120" t="str">
        <f t="shared" si="145"/>
        <v>NA</v>
      </c>
      <c r="O2336" s="120"/>
      <c r="P2336"/>
      <c r="Q2336"/>
      <c r="R2336"/>
      <c r="S2336"/>
      <c r="T2336"/>
      <c r="U2336" t="s">
        <v>16936</v>
      </c>
      <c r="V2336" t="s">
        <v>16934</v>
      </c>
      <c r="W2336" t="s">
        <v>16935</v>
      </c>
      <c r="X2336" t="s">
        <v>675</v>
      </c>
      <c r="Y2336" t="s">
        <v>2047</v>
      </c>
      <c r="Z2336" t="s">
        <v>54</v>
      </c>
      <c r="AA2336"/>
      <c r="AB2336" t="s">
        <v>43691</v>
      </c>
      <c r="AC2336" t="s">
        <v>50914</v>
      </c>
      <c r="AD2336" t="s">
        <v>16937</v>
      </c>
      <c r="AE2336" t="s">
        <v>565</v>
      </c>
      <c r="AF2336" s="119" t="str">
        <f t="shared" si="146"/>
        <v>NA</v>
      </c>
      <c r="AG2336" s="119"/>
      <c r="AH2336" s="119"/>
      <c r="AI2336" s="119"/>
      <c r="AJ2336" s="119" t="str">
        <f t="shared" si="147"/>
        <v>NA</v>
      </c>
      <c r="AK2336" s="190"/>
      <c r="AL2336" s="191"/>
    </row>
    <row r="2337" spans="1:38" x14ac:dyDescent="0.25">
      <c r="A2337" t="s">
        <v>12300</v>
      </c>
      <c r="B2337" t="s">
        <v>12298</v>
      </c>
      <c r="C2337" t="s">
        <v>12299</v>
      </c>
      <c r="D2337" t="s">
        <v>675</v>
      </c>
      <c r="E2337" t="s">
        <v>453</v>
      </c>
      <c r="F2337" t="s">
        <v>54</v>
      </c>
      <c r="G2337"/>
      <c r="H2337" t="s">
        <v>44357</v>
      </c>
      <c r="I2337" t="s">
        <v>51466</v>
      </c>
      <c r="J2337" t="s">
        <v>12301</v>
      </c>
      <c r="K2337" t="s">
        <v>105</v>
      </c>
      <c r="L2337" s="119" t="str">
        <f t="shared" si="144"/>
        <v>NA</v>
      </c>
      <c r="M2337" s="119"/>
      <c r="N2337" s="120" t="str">
        <f t="shared" si="145"/>
        <v>NA</v>
      </c>
      <c r="O2337" s="120"/>
      <c r="P2337"/>
      <c r="Q2337"/>
      <c r="R2337"/>
      <c r="S2337"/>
      <c r="T2337"/>
      <c r="U2337" t="s">
        <v>7393</v>
      </c>
      <c r="V2337" t="s">
        <v>7391</v>
      </c>
      <c r="W2337" t="s">
        <v>7392</v>
      </c>
      <c r="X2337" t="s">
        <v>675</v>
      </c>
      <c r="Y2337" t="s">
        <v>2047</v>
      </c>
      <c r="Z2337" t="s">
        <v>54</v>
      </c>
      <c r="AA2337"/>
      <c r="AB2337" t="s">
        <v>43692</v>
      </c>
      <c r="AC2337" t="s">
        <v>50914</v>
      </c>
      <c r="AD2337" t="s">
        <v>7394</v>
      </c>
      <c r="AE2337" t="s">
        <v>105</v>
      </c>
      <c r="AF2337" s="119" t="str">
        <f t="shared" si="146"/>
        <v>NA</v>
      </c>
      <c r="AG2337" s="119"/>
      <c r="AH2337" s="119"/>
      <c r="AI2337" s="119"/>
      <c r="AJ2337" s="119" t="str">
        <f t="shared" si="147"/>
        <v>NA</v>
      </c>
      <c r="AK2337" s="190"/>
      <c r="AL2337" s="191"/>
    </row>
    <row r="2338" spans="1:38" x14ac:dyDescent="0.25">
      <c r="A2338" t="s">
        <v>6824</v>
      </c>
      <c r="B2338" t="s">
        <v>6822</v>
      </c>
      <c r="C2338" t="s">
        <v>6823</v>
      </c>
      <c r="D2338" t="s">
        <v>675</v>
      </c>
      <c r="E2338" t="s">
        <v>453</v>
      </c>
      <c r="F2338" t="s">
        <v>54</v>
      </c>
      <c r="G2338"/>
      <c r="H2338" t="s">
        <v>44357</v>
      </c>
      <c r="I2338" t="s">
        <v>51466</v>
      </c>
      <c r="J2338"/>
      <c r="K2338" t="s">
        <v>105</v>
      </c>
      <c r="L2338" s="119" t="str">
        <f t="shared" si="144"/>
        <v>NA</v>
      </c>
      <c r="M2338" s="119"/>
      <c r="N2338" s="120" t="str">
        <f t="shared" si="145"/>
        <v>NA</v>
      </c>
      <c r="O2338" s="120"/>
      <c r="P2338"/>
      <c r="Q2338"/>
      <c r="R2338"/>
      <c r="S2338"/>
      <c r="T2338"/>
      <c r="U2338" t="s">
        <v>12134</v>
      </c>
      <c r="V2338" t="s">
        <v>12132</v>
      </c>
      <c r="W2338" t="s">
        <v>12133</v>
      </c>
      <c r="X2338" t="s">
        <v>675</v>
      </c>
      <c r="Y2338" t="s">
        <v>2047</v>
      </c>
      <c r="Z2338" t="s">
        <v>54</v>
      </c>
      <c r="AA2338"/>
      <c r="AB2338" t="s">
        <v>43692</v>
      </c>
      <c r="AC2338" t="s">
        <v>50914</v>
      </c>
      <c r="AD2338"/>
      <c r="AE2338" t="s">
        <v>105</v>
      </c>
      <c r="AF2338" s="119" t="str">
        <f t="shared" si="146"/>
        <v>NA</v>
      </c>
      <c r="AG2338" s="119"/>
      <c r="AH2338" s="119"/>
      <c r="AI2338" s="119"/>
      <c r="AJ2338" s="119" t="str">
        <f t="shared" si="147"/>
        <v>NA</v>
      </c>
      <c r="AK2338" s="190"/>
      <c r="AL2338" s="191"/>
    </row>
    <row r="2339" spans="1:38" x14ac:dyDescent="0.25">
      <c r="A2339" t="s">
        <v>21929</v>
      </c>
      <c r="B2339" t="s">
        <v>21927</v>
      </c>
      <c r="C2339" t="s">
        <v>21928</v>
      </c>
      <c r="D2339" t="s">
        <v>675</v>
      </c>
      <c r="E2339" t="s">
        <v>453</v>
      </c>
      <c r="F2339" t="s">
        <v>54</v>
      </c>
      <c r="G2339"/>
      <c r="H2339" t="s">
        <v>44357</v>
      </c>
      <c r="I2339" t="s">
        <v>51466</v>
      </c>
      <c r="J2339"/>
      <c r="K2339" t="s">
        <v>105</v>
      </c>
      <c r="L2339" s="119" t="str">
        <f t="shared" si="144"/>
        <v>NA</v>
      </c>
      <c r="M2339" s="119"/>
      <c r="N2339" s="120" t="str">
        <f t="shared" si="145"/>
        <v>NA</v>
      </c>
      <c r="O2339" s="120"/>
      <c r="P2339"/>
      <c r="Q2339"/>
      <c r="R2339"/>
      <c r="S2339"/>
      <c r="T2339"/>
      <c r="U2339" t="s">
        <v>9712</v>
      </c>
      <c r="V2339" t="s">
        <v>9710</v>
      </c>
      <c r="W2339" t="s">
        <v>9711</v>
      </c>
      <c r="X2339" t="s">
        <v>675</v>
      </c>
      <c r="Y2339" t="s">
        <v>2047</v>
      </c>
      <c r="Z2339" t="s">
        <v>54</v>
      </c>
      <c r="AA2339"/>
      <c r="AB2339" t="s">
        <v>43693</v>
      </c>
      <c r="AC2339" t="s">
        <v>50914</v>
      </c>
      <c r="AD2339"/>
      <c r="AE2339" t="s">
        <v>105</v>
      </c>
      <c r="AF2339" s="119" t="str">
        <f t="shared" si="146"/>
        <v>NA</v>
      </c>
      <c r="AG2339" s="119"/>
      <c r="AH2339" s="119"/>
      <c r="AI2339" s="119"/>
      <c r="AJ2339" s="119" t="str">
        <f t="shared" si="147"/>
        <v>NA</v>
      </c>
      <c r="AK2339" s="190"/>
      <c r="AL2339" s="191"/>
    </row>
    <row r="2340" spans="1:38" x14ac:dyDescent="0.25">
      <c r="A2340" t="s">
        <v>10213</v>
      </c>
      <c r="B2340" t="s">
        <v>10211</v>
      </c>
      <c r="C2340" t="s">
        <v>10212</v>
      </c>
      <c r="D2340" t="s">
        <v>675</v>
      </c>
      <c r="E2340" t="s">
        <v>453</v>
      </c>
      <c r="F2340" t="s">
        <v>54</v>
      </c>
      <c r="G2340"/>
      <c r="H2340" t="s">
        <v>44359</v>
      </c>
      <c r="I2340" t="s">
        <v>51466</v>
      </c>
      <c r="J2340"/>
      <c r="K2340" t="s">
        <v>105</v>
      </c>
      <c r="L2340" s="119" t="str">
        <f t="shared" si="144"/>
        <v>NA</v>
      </c>
      <c r="M2340" s="119"/>
      <c r="N2340" s="120" t="str">
        <f t="shared" si="145"/>
        <v>NA</v>
      </c>
      <c r="O2340" s="120"/>
      <c r="P2340"/>
      <c r="Q2340"/>
      <c r="R2340"/>
      <c r="S2340"/>
      <c r="T2340"/>
      <c r="U2340" t="s">
        <v>9067</v>
      </c>
      <c r="V2340" t="s">
        <v>9065</v>
      </c>
      <c r="W2340" t="s">
        <v>9066</v>
      </c>
      <c r="X2340" t="s">
        <v>675</v>
      </c>
      <c r="Y2340" t="s">
        <v>2047</v>
      </c>
      <c r="Z2340" t="s">
        <v>54</v>
      </c>
      <c r="AA2340"/>
      <c r="AB2340" t="s">
        <v>43693</v>
      </c>
      <c r="AC2340" t="s">
        <v>50914</v>
      </c>
      <c r="AD2340"/>
      <c r="AE2340" t="s">
        <v>105</v>
      </c>
      <c r="AF2340" s="119" t="str">
        <f t="shared" si="146"/>
        <v>NA</v>
      </c>
      <c r="AG2340" s="119"/>
      <c r="AH2340" s="119"/>
      <c r="AI2340" s="119"/>
      <c r="AJ2340" s="119" t="str">
        <f t="shared" si="147"/>
        <v>NA</v>
      </c>
      <c r="AK2340" s="190"/>
      <c r="AL2340" s="191"/>
    </row>
    <row r="2341" spans="1:38" x14ac:dyDescent="0.25">
      <c r="A2341" t="s">
        <v>7624</v>
      </c>
      <c r="B2341" t="s">
        <v>7622</v>
      </c>
      <c r="C2341" t="s">
        <v>7623</v>
      </c>
      <c r="D2341" t="s">
        <v>675</v>
      </c>
      <c r="E2341" t="s">
        <v>453</v>
      </c>
      <c r="F2341" t="s">
        <v>54</v>
      </c>
      <c r="G2341"/>
      <c r="H2341" t="s">
        <v>44357</v>
      </c>
      <c r="I2341" t="s">
        <v>51466</v>
      </c>
      <c r="J2341"/>
      <c r="K2341" t="s">
        <v>105</v>
      </c>
      <c r="L2341" s="119" t="str">
        <f t="shared" si="144"/>
        <v>NA</v>
      </c>
      <c r="M2341" s="119"/>
      <c r="N2341" s="120" t="str">
        <f t="shared" si="145"/>
        <v>NA</v>
      </c>
      <c r="O2341" s="120"/>
      <c r="P2341"/>
      <c r="Q2341"/>
      <c r="R2341"/>
      <c r="S2341"/>
      <c r="T2341"/>
      <c r="U2341" t="s">
        <v>9080</v>
      </c>
      <c r="V2341" t="s">
        <v>9078</v>
      </c>
      <c r="W2341" t="s">
        <v>9079</v>
      </c>
      <c r="X2341" t="s">
        <v>675</v>
      </c>
      <c r="Y2341" t="s">
        <v>2047</v>
      </c>
      <c r="Z2341" t="s">
        <v>54</v>
      </c>
      <c r="AA2341"/>
      <c r="AB2341" t="s">
        <v>43693</v>
      </c>
      <c r="AC2341" t="s">
        <v>50914</v>
      </c>
      <c r="AD2341"/>
      <c r="AE2341" t="s">
        <v>105</v>
      </c>
      <c r="AF2341" s="119" t="str">
        <f t="shared" si="146"/>
        <v>NA</v>
      </c>
      <c r="AG2341" s="119"/>
      <c r="AH2341" s="119"/>
      <c r="AI2341" s="119"/>
      <c r="AJ2341" s="119" t="str">
        <f t="shared" si="147"/>
        <v>NA</v>
      </c>
      <c r="AK2341" s="190"/>
      <c r="AL2341" s="191"/>
    </row>
    <row r="2342" spans="1:38" x14ac:dyDescent="0.25">
      <c r="A2342" t="s">
        <v>14970</v>
      </c>
      <c r="B2342" t="s">
        <v>14968</v>
      </c>
      <c r="C2342" t="s">
        <v>14969</v>
      </c>
      <c r="D2342" t="s">
        <v>675</v>
      </c>
      <c r="E2342" t="s">
        <v>14971</v>
      </c>
      <c r="F2342" t="s">
        <v>54</v>
      </c>
      <c r="G2342"/>
      <c r="H2342" t="s">
        <v>44360</v>
      </c>
      <c r="I2342" t="s">
        <v>51467</v>
      </c>
      <c r="J2342"/>
      <c r="K2342" t="s">
        <v>565</v>
      </c>
      <c r="L2342" s="119" t="str">
        <f t="shared" si="144"/>
        <v>NA</v>
      </c>
      <c r="M2342" s="119"/>
      <c r="N2342" s="120" t="str">
        <f t="shared" si="145"/>
        <v>NA</v>
      </c>
      <c r="O2342" s="120"/>
      <c r="P2342"/>
      <c r="Q2342"/>
      <c r="R2342"/>
      <c r="S2342"/>
      <c r="T2342"/>
      <c r="U2342" t="s">
        <v>8932</v>
      </c>
      <c r="V2342" t="s">
        <v>8930</v>
      </c>
      <c r="W2342" t="s">
        <v>8931</v>
      </c>
      <c r="X2342" t="s">
        <v>675</v>
      </c>
      <c r="Y2342" t="s">
        <v>2047</v>
      </c>
      <c r="Z2342" t="s">
        <v>54</v>
      </c>
      <c r="AA2342"/>
      <c r="AB2342" t="s">
        <v>43693</v>
      </c>
      <c r="AC2342" t="s">
        <v>50914</v>
      </c>
      <c r="AD2342"/>
      <c r="AE2342" t="s">
        <v>105</v>
      </c>
      <c r="AF2342" s="119" t="str">
        <f t="shared" si="146"/>
        <v>NA</v>
      </c>
      <c r="AG2342" s="119"/>
      <c r="AH2342" s="119"/>
      <c r="AI2342" s="119"/>
      <c r="AJ2342" s="119" t="str">
        <f t="shared" si="147"/>
        <v>NA</v>
      </c>
      <c r="AK2342" s="190"/>
      <c r="AL2342" s="191"/>
    </row>
    <row r="2343" spans="1:38" x14ac:dyDescent="0.25">
      <c r="A2343" t="s">
        <v>13271</v>
      </c>
      <c r="B2343" t="s">
        <v>13269</v>
      </c>
      <c r="C2343" t="s">
        <v>13270</v>
      </c>
      <c r="D2343" t="s">
        <v>675</v>
      </c>
      <c r="E2343" t="s">
        <v>13272</v>
      </c>
      <c r="F2343" t="s">
        <v>54</v>
      </c>
      <c r="G2343"/>
      <c r="H2343" t="s">
        <v>44361</v>
      </c>
      <c r="I2343" t="s">
        <v>51468</v>
      </c>
      <c r="J2343"/>
      <c r="K2343" t="s">
        <v>565</v>
      </c>
      <c r="L2343" s="119" t="str">
        <f t="shared" si="144"/>
        <v>NA</v>
      </c>
      <c r="M2343" s="119"/>
      <c r="N2343" s="120" t="str">
        <f t="shared" si="145"/>
        <v>NA</v>
      </c>
      <c r="O2343" s="120"/>
      <c r="P2343"/>
      <c r="Q2343"/>
      <c r="R2343"/>
      <c r="S2343"/>
      <c r="T2343"/>
      <c r="U2343" t="s">
        <v>6509</v>
      </c>
      <c r="V2343" t="s">
        <v>6507</v>
      </c>
      <c r="W2343" t="s">
        <v>6508</v>
      </c>
      <c r="X2343" t="s">
        <v>675</v>
      </c>
      <c r="Y2343" t="s">
        <v>2047</v>
      </c>
      <c r="Z2343" t="s">
        <v>54</v>
      </c>
      <c r="AA2343"/>
      <c r="AB2343" t="s">
        <v>43692</v>
      </c>
      <c r="AC2343" t="s">
        <v>50914</v>
      </c>
      <c r="AD2343" t="s">
        <v>6509</v>
      </c>
      <c r="AE2343" t="s">
        <v>105</v>
      </c>
      <c r="AF2343" s="119" t="str">
        <f t="shared" si="146"/>
        <v>NA</v>
      </c>
      <c r="AG2343" s="119"/>
      <c r="AH2343" s="119"/>
      <c r="AI2343" s="119"/>
      <c r="AJ2343" s="119" t="str">
        <f t="shared" si="147"/>
        <v>NA</v>
      </c>
      <c r="AK2343" s="190"/>
      <c r="AL2343" s="191"/>
    </row>
    <row r="2344" spans="1:38" x14ac:dyDescent="0.25">
      <c r="A2344" t="s">
        <v>14331</v>
      </c>
      <c r="B2344" t="s">
        <v>14329</v>
      </c>
      <c r="C2344" t="s">
        <v>14330</v>
      </c>
      <c r="D2344" t="s">
        <v>675</v>
      </c>
      <c r="E2344" t="s">
        <v>14332</v>
      </c>
      <c r="F2344" t="s">
        <v>54</v>
      </c>
      <c r="G2344"/>
      <c r="H2344" t="s">
        <v>44362</v>
      </c>
      <c r="I2344" t="s">
        <v>51469</v>
      </c>
      <c r="J2344" t="s">
        <v>14331</v>
      </c>
      <c r="K2344" t="s">
        <v>565</v>
      </c>
      <c r="L2344" s="119" t="str">
        <f t="shared" si="144"/>
        <v>NA</v>
      </c>
      <c r="M2344" s="119"/>
      <c r="N2344" s="120" t="str">
        <f t="shared" si="145"/>
        <v>NA</v>
      </c>
      <c r="O2344" s="120"/>
      <c r="P2344"/>
      <c r="Q2344"/>
      <c r="R2344"/>
      <c r="S2344"/>
      <c r="T2344"/>
      <c r="U2344" t="s">
        <v>10502</v>
      </c>
      <c r="V2344" t="s">
        <v>10500</v>
      </c>
      <c r="W2344" t="s">
        <v>10501</v>
      </c>
      <c r="X2344" t="s">
        <v>675</v>
      </c>
      <c r="Y2344" t="s">
        <v>10047</v>
      </c>
      <c r="Z2344" t="s">
        <v>54</v>
      </c>
      <c r="AA2344"/>
      <c r="AB2344" t="s">
        <v>43694</v>
      </c>
      <c r="AC2344" t="s">
        <v>50915</v>
      </c>
      <c r="AD2344"/>
      <c r="AE2344" t="s">
        <v>105</v>
      </c>
      <c r="AF2344" s="119" t="str">
        <f t="shared" si="146"/>
        <v>NA</v>
      </c>
      <c r="AG2344" s="119"/>
      <c r="AH2344" s="119"/>
      <c r="AI2344" s="119"/>
      <c r="AJ2344" s="119" t="str">
        <f t="shared" si="147"/>
        <v>NA</v>
      </c>
      <c r="AK2344" s="190"/>
      <c r="AL2344" s="191"/>
    </row>
    <row r="2345" spans="1:38" x14ac:dyDescent="0.25">
      <c r="A2345" t="s">
        <v>14051</v>
      </c>
      <c r="B2345" t="s">
        <v>14049</v>
      </c>
      <c r="C2345" t="s">
        <v>14050</v>
      </c>
      <c r="D2345" t="s">
        <v>675</v>
      </c>
      <c r="E2345" t="s">
        <v>14052</v>
      </c>
      <c r="F2345" t="s">
        <v>54</v>
      </c>
      <c r="G2345"/>
      <c r="H2345" t="s">
        <v>44363</v>
      </c>
      <c r="I2345" t="s">
        <v>51470</v>
      </c>
      <c r="J2345" t="s">
        <v>14051</v>
      </c>
      <c r="K2345" t="s">
        <v>565</v>
      </c>
      <c r="L2345" s="119" t="str">
        <f t="shared" si="144"/>
        <v>NA</v>
      </c>
      <c r="M2345" s="119"/>
      <c r="N2345" s="120" t="str">
        <f t="shared" si="145"/>
        <v>NA</v>
      </c>
      <c r="O2345" s="120"/>
      <c r="P2345"/>
      <c r="Q2345"/>
      <c r="R2345"/>
      <c r="S2345"/>
      <c r="T2345"/>
      <c r="U2345" t="s">
        <v>10046</v>
      </c>
      <c r="V2345" t="s">
        <v>10044</v>
      </c>
      <c r="W2345" t="s">
        <v>10045</v>
      </c>
      <c r="X2345" t="s">
        <v>675</v>
      </c>
      <c r="Y2345" t="s">
        <v>10047</v>
      </c>
      <c r="Z2345" t="s">
        <v>54</v>
      </c>
      <c r="AA2345"/>
      <c r="AB2345" t="s">
        <v>43695</v>
      </c>
      <c r="AC2345" t="s">
        <v>50915</v>
      </c>
      <c r="AD2345" t="s">
        <v>10048</v>
      </c>
      <c r="AE2345" t="s">
        <v>105</v>
      </c>
      <c r="AF2345" s="119" t="str">
        <f t="shared" si="146"/>
        <v>NA</v>
      </c>
      <c r="AG2345" s="119"/>
      <c r="AH2345" s="119"/>
      <c r="AI2345" s="119"/>
      <c r="AJ2345" s="119" t="str">
        <f t="shared" si="147"/>
        <v>NA</v>
      </c>
      <c r="AK2345" s="190"/>
      <c r="AL2345" s="191"/>
    </row>
    <row r="2346" spans="1:38" x14ac:dyDescent="0.25">
      <c r="A2346" t="s">
        <v>14953</v>
      </c>
      <c r="B2346" t="s">
        <v>14951</v>
      </c>
      <c r="C2346" t="s">
        <v>14952</v>
      </c>
      <c r="D2346" t="s">
        <v>675</v>
      </c>
      <c r="E2346" t="s">
        <v>14954</v>
      </c>
      <c r="F2346" t="s">
        <v>54</v>
      </c>
      <c r="G2346"/>
      <c r="H2346" t="s">
        <v>44364</v>
      </c>
      <c r="I2346" t="s">
        <v>51471</v>
      </c>
      <c r="J2346"/>
      <c r="K2346" t="s">
        <v>565</v>
      </c>
      <c r="L2346" s="119" t="str">
        <f t="shared" si="144"/>
        <v>NA</v>
      </c>
      <c r="M2346" s="119"/>
      <c r="N2346" s="120" t="str">
        <f t="shared" si="145"/>
        <v>NA</v>
      </c>
      <c r="O2346" s="120"/>
      <c r="P2346"/>
      <c r="Q2346"/>
      <c r="R2346"/>
      <c r="S2346"/>
      <c r="T2346"/>
      <c r="U2346" t="s">
        <v>19562</v>
      </c>
      <c r="V2346" t="s">
        <v>19560</v>
      </c>
      <c r="W2346" t="s">
        <v>19561</v>
      </c>
      <c r="X2346" t="s">
        <v>675</v>
      </c>
      <c r="Y2346" t="s">
        <v>6495</v>
      </c>
      <c r="Z2346" t="s">
        <v>54</v>
      </c>
      <c r="AA2346"/>
      <c r="AB2346" t="s">
        <v>43696</v>
      </c>
      <c r="AC2346" t="s">
        <v>50916</v>
      </c>
      <c r="AD2346"/>
      <c r="AE2346" t="s">
        <v>565</v>
      </c>
      <c r="AF2346" s="119" t="str">
        <f t="shared" si="146"/>
        <v>NA</v>
      </c>
      <c r="AG2346" s="119"/>
      <c r="AH2346" s="119"/>
      <c r="AI2346" s="119"/>
      <c r="AJ2346" s="119" t="str">
        <f t="shared" si="147"/>
        <v>NA</v>
      </c>
      <c r="AK2346" s="190"/>
      <c r="AL2346" s="191"/>
    </row>
    <row r="2347" spans="1:38" x14ac:dyDescent="0.25">
      <c r="A2347" t="s">
        <v>20803</v>
      </c>
      <c r="B2347" t="s">
        <v>20801</v>
      </c>
      <c r="C2347" t="s">
        <v>20802</v>
      </c>
      <c r="D2347" t="s">
        <v>675</v>
      </c>
      <c r="E2347" t="s">
        <v>20804</v>
      </c>
      <c r="F2347" t="s">
        <v>54</v>
      </c>
      <c r="G2347"/>
      <c r="H2347" t="s">
        <v>44365</v>
      </c>
      <c r="I2347" t="s">
        <v>51472</v>
      </c>
      <c r="J2347" t="s">
        <v>20805</v>
      </c>
      <c r="K2347" t="s">
        <v>565</v>
      </c>
      <c r="L2347" s="119" t="str">
        <f t="shared" si="144"/>
        <v>NA</v>
      </c>
      <c r="M2347" s="119"/>
      <c r="N2347" s="120" t="str">
        <f t="shared" si="145"/>
        <v>NA</v>
      </c>
      <c r="O2347" s="120"/>
      <c r="P2347"/>
      <c r="Q2347"/>
      <c r="R2347"/>
      <c r="S2347"/>
      <c r="T2347"/>
      <c r="U2347" t="s">
        <v>6494</v>
      </c>
      <c r="V2347" t="s">
        <v>6492</v>
      </c>
      <c r="W2347" t="s">
        <v>6493</v>
      </c>
      <c r="X2347" t="s">
        <v>675</v>
      </c>
      <c r="Y2347" t="s">
        <v>6495</v>
      </c>
      <c r="Z2347" t="s">
        <v>54</v>
      </c>
      <c r="AA2347"/>
      <c r="AB2347" t="s">
        <v>43697</v>
      </c>
      <c r="AC2347" t="s">
        <v>50916</v>
      </c>
      <c r="AD2347" t="s">
        <v>6494</v>
      </c>
      <c r="AE2347" t="s">
        <v>105</v>
      </c>
      <c r="AF2347" s="119" t="str">
        <f t="shared" si="146"/>
        <v>NA</v>
      </c>
      <c r="AG2347" s="119"/>
      <c r="AH2347" s="119"/>
      <c r="AI2347" s="119"/>
      <c r="AJ2347" s="119" t="str">
        <f t="shared" si="147"/>
        <v>NA</v>
      </c>
      <c r="AK2347" s="190"/>
      <c r="AL2347" s="191"/>
    </row>
    <row r="2348" spans="1:38" x14ac:dyDescent="0.25">
      <c r="A2348" t="s">
        <v>14775</v>
      </c>
      <c r="B2348" t="s">
        <v>14773</v>
      </c>
      <c r="C2348" t="s">
        <v>14774</v>
      </c>
      <c r="D2348" t="s">
        <v>675</v>
      </c>
      <c r="E2348" t="s">
        <v>14776</v>
      </c>
      <c r="F2348" t="s">
        <v>54</v>
      </c>
      <c r="G2348"/>
      <c r="H2348" t="s">
        <v>44366</v>
      </c>
      <c r="I2348" t="s">
        <v>51473</v>
      </c>
      <c r="J2348" t="s">
        <v>14777</v>
      </c>
      <c r="K2348" t="s">
        <v>565</v>
      </c>
      <c r="L2348" s="119" t="str">
        <f t="shared" si="144"/>
        <v>NA</v>
      </c>
      <c r="M2348" s="119"/>
      <c r="N2348" s="120" t="str">
        <f t="shared" si="145"/>
        <v>NA</v>
      </c>
      <c r="O2348" s="120"/>
      <c r="P2348"/>
      <c r="Q2348"/>
      <c r="R2348"/>
      <c r="S2348"/>
      <c r="T2348"/>
      <c r="U2348" t="s">
        <v>6498</v>
      </c>
      <c r="V2348" t="s">
        <v>6496</v>
      </c>
      <c r="W2348" t="s">
        <v>6497</v>
      </c>
      <c r="X2348" t="s">
        <v>675</v>
      </c>
      <c r="Y2348" t="s">
        <v>6499</v>
      </c>
      <c r="Z2348" t="s">
        <v>54</v>
      </c>
      <c r="AA2348"/>
      <c r="AB2348" t="s">
        <v>43698</v>
      </c>
      <c r="AC2348" t="s">
        <v>50917</v>
      </c>
      <c r="AD2348" t="s">
        <v>6498</v>
      </c>
      <c r="AE2348" t="s">
        <v>105</v>
      </c>
      <c r="AF2348" s="119" t="str">
        <f t="shared" si="146"/>
        <v>NA</v>
      </c>
      <c r="AG2348" s="119"/>
      <c r="AH2348" s="119"/>
      <c r="AI2348" s="119"/>
      <c r="AJ2348" s="119" t="str">
        <f t="shared" si="147"/>
        <v>NA</v>
      </c>
      <c r="AK2348" s="190"/>
      <c r="AL2348" s="191"/>
    </row>
    <row r="2349" spans="1:38" x14ac:dyDescent="0.25">
      <c r="A2349" t="s">
        <v>19485</v>
      </c>
      <c r="B2349" t="s">
        <v>19483</v>
      </c>
      <c r="C2349" t="s">
        <v>19484</v>
      </c>
      <c r="D2349" t="s">
        <v>675</v>
      </c>
      <c r="E2349" t="s">
        <v>19486</v>
      </c>
      <c r="F2349" t="s">
        <v>54</v>
      </c>
      <c r="G2349"/>
      <c r="H2349" t="s">
        <v>44367</v>
      </c>
      <c r="I2349" t="s">
        <v>51474</v>
      </c>
      <c r="J2349" t="s">
        <v>19485</v>
      </c>
      <c r="K2349" t="s">
        <v>565</v>
      </c>
      <c r="L2349" s="119" t="str">
        <f t="shared" si="144"/>
        <v>NA</v>
      </c>
      <c r="M2349" s="119"/>
      <c r="N2349" s="120" t="str">
        <f t="shared" si="145"/>
        <v>NA</v>
      </c>
      <c r="O2349" s="120"/>
      <c r="P2349"/>
      <c r="Q2349"/>
      <c r="R2349"/>
      <c r="S2349"/>
      <c r="T2349"/>
      <c r="U2349" t="s">
        <v>17231</v>
      </c>
      <c r="V2349" t="s">
        <v>17229</v>
      </c>
      <c r="W2349" t="s">
        <v>17230</v>
      </c>
      <c r="X2349" t="s">
        <v>675</v>
      </c>
      <c r="Y2349" t="s">
        <v>6499</v>
      </c>
      <c r="Z2349" t="s">
        <v>54</v>
      </c>
      <c r="AA2349"/>
      <c r="AB2349" t="s">
        <v>43699</v>
      </c>
      <c r="AC2349" t="s">
        <v>50917</v>
      </c>
      <c r="AD2349" t="s">
        <v>17231</v>
      </c>
      <c r="AE2349" t="s">
        <v>105</v>
      </c>
      <c r="AF2349" s="119" t="str">
        <f t="shared" si="146"/>
        <v>NA</v>
      </c>
      <c r="AG2349" s="119"/>
      <c r="AH2349" s="119"/>
      <c r="AI2349" s="119"/>
      <c r="AJ2349" s="119" t="str">
        <f t="shared" si="147"/>
        <v>NA</v>
      </c>
      <c r="AK2349" s="190"/>
      <c r="AL2349" s="191"/>
    </row>
    <row r="2350" spans="1:38" x14ac:dyDescent="0.25">
      <c r="A2350" t="s">
        <v>15053</v>
      </c>
      <c r="B2350" t="s">
        <v>15051</v>
      </c>
      <c r="C2350" t="s">
        <v>15052</v>
      </c>
      <c r="D2350" t="s">
        <v>675</v>
      </c>
      <c r="E2350" t="s">
        <v>15054</v>
      </c>
      <c r="F2350" t="s">
        <v>54</v>
      </c>
      <c r="G2350"/>
      <c r="H2350" t="s">
        <v>44368</v>
      </c>
      <c r="I2350" t="s">
        <v>51475</v>
      </c>
      <c r="J2350"/>
      <c r="K2350" t="s">
        <v>565</v>
      </c>
      <c r="L2350" s="119" t="str">
        <f t="shared" si="144"/>
        <v>NA</v>
      </c>
      <c r="M2350" s="119"/>
      <c r="N2350" s="120" t="str">
        <f t="shared" si="145"/>
        <v>NA</v>
      </c>
      <c r="O2350" s="120"/>
      <c r="P2350"/>
      <c r="Q2350"/>
      <c r="R2350"/>
      <c r="S2350"/>
      <c r="T2350"/>
      <c r="U2350" t="s">
        <v>18024</v>
      </c>
      <c r="V2350" t="s">
        <v>18022</v>
      </c>
      <c r="W2350" t="s">
        <v>18023</v>
      </c>
      <c r="X2350" t="s">
        <v>675</v>
      </c>
      <c r="Y2350" t="s">
        <v>18025</v>
      </c>
      <c r="Z2350" t="s">
        <v>54</v>
      </c>
      <c r="AA2350"/>
      <c r="AB2350" t="s">
        <v>43700</v>
      </c>
      <c r="AC2350" t="s">
        <v>50918</v>
      </c>
      <c r="AD2350" t="s">
        <v>18024</v>
      </c>
      <c r="AE2350" t="s">
        <v>565</v>
      </c>
      <c r="AF2350" s="119" t="str">
        <f t="shared" si="146"/>
        <v>NA</v>
      </c>
      <c r="AG2350" s="119"/>
      <c r="AH2350" s="119"/>
      <c r="AI2350" s="119"/>
      <c r="AJ2350" s="119" t="str">
        <f t="shared" si="147"/>
        <v>NA</v>
      </c>
      <c r="AK2350" s="190"/>
      <c r="AL2350" s="191"/>
    </row>
    <row r="2351" spans="1:38" x14ac:dyDescent="0.25">
      <c r="A2351" t="s">
        <v>6889</v>
      </c>
      <c r="B2351" t="s">
        <v>6887</v>
      </c>
      <c r="C2351" t="s">
        <v>6888</v>
      </c>
      <c r="D2351" t="s">
        <v>675</v>
      </c>
      <c r="E2351" t="s">
        <v>6890</v>
      </c>
      <c r="F2351" t="s">
        <v>54</v>
      </c>
      <c r="G2351"/>
      <c r="H2351" t="s">
        <v>44369</v>
      </c>
      <c r="I2351" t="s">
        <v>51476</v>
      </c>
      <c r="J2351"/>
      <c r="K2351" t="s">
        <v>565</v>
      </c>
      <c r="L2351" s="119" t="str">
        <f t="shared" si="144"/>
        <v>NA</v>
      </c>
      <c r="M2351" s="119"/>
      <c r="N2351" s="120" t="str">
        <f t="shared" si="145"/>
        <v>NA</v>
      </c>
      <c r="O2351" s="120"/>
      <c r="P2351"/>
      <c r="Q2351"/>
      <c r="R2351"/>
      <c r="S2351"/>
      <c r="T2351"/>
      <c r="U2351" t="s">
        <v>19342</v>
      </c>
      <c r="V2351" t="s">
        <v>19340</v>
      </c>
      <c r="W2351" t="s">
        <v>19341</v>
      </c>
      <c r="X2351" t="s">
        <v>675</v>
      </c>
      <c r="Y2351" t="s">
        <v>2989</v>
      </c>
      <c r="Z2351" t="s">
        <v>54</v>
      </c>
      <c r="AA2351"/>
      <c r="AB2351" t="s">
        <v>43701</v>
      </c>
      <c r="AC2351" t="s">
        <v>50919</v>
      </c>
      <c r="AD2351"/>
      <c r="AE2351" t="s">
        <v>565</v>
      </c>
      <c r="AF2351" s="119" t="str">
        <f t="shared" si="146"/>
        <v>NA</v>
      </c>
      <c r="AG2351" s="119"/>
      <c r="AH2351" s="119"/>
      <c r="AI2351" s="119"/>
      <c r="AJ2351" s="119" t="str">
        <f t="shared" si="147"/>
        <v>NA</v>
      </c>
      <c r="AK2351" s="190"/>
      <c r="AL2351" s="191"/>
    </row>
    <row r="2352" spans="1:38" x14ac:dyDescent="0.25">
      <c r="A2352" t="s">
        <v>8706</v>
      </c>
      <c r="B2352" t="s">
        <v>8704</v>
      </c>
      <c r="C2352" t="s">
        <v>8705</v>
      </c>
      <c r="D2352" t="s">
        <v>675</v>
      </c>
      <c r="E2352" t="s">
        <v>8707</v>
      </c>
      <c r="F2352" t="s">
        <v>54</v>
      </c>
      <c r="G2352"/>
      <c r="H2352" t="s">
        <v>44370</v>
      </c>
      <c r="I2352" t="s">
        <v>51477</v>
      </c>
      <c r="J2352" t="s">
        <v>8708</v>
      </c>
      <c r="K2352" t="s">
        <v>105</v>
      </c>
      <c r="L2352" s="119" t="str">
        <f t="shared" si="144"/>
        <v>NA</v>
      </c>
      <c r="M2352" s="119"/>
      <c r="N2352" s="120" t="str">
        <f t="shared" si="145"/>
        <v>NA</v>
      </c>
      <c r="O2352" s="120"/>
      <c r="P2352"/>
      <c r="Q2352"/>
      <c r="R2352"/>
      <c r="S2352"/>
      <c r="T2352"/>
      <c r="U2352" t="s">
        <v>19803</v>
      </c>
      <c r="V2352" t="s">
        <v>19801</v>
      </c>
      <c r="W2352" t="s">
        <v>19802</v>
      </c>
      <c r="X2352" t="s">
        <v>675</v>
      </c>
      <c r="Y2352" t="s">
        <v>6521</v>
      </c>
      <c r="Z2352" t="s">
        <v>54</v>
      </c>
      <c r="AA2352"/>
      <c r="AB2352" t="s">
        <v>43702</v>
      </c>
      <c r="AC2352" t="s">
        <v>50920</v>
      </c>
      <c r="AD2352"/>
      <c r="AE2352" t="s">
        <v>565</v>
      </c>
      <c r="AF2352" s="119" t="str">
        <f t="shared" si="146"/>
        <v>NA</v>
      </c>
      <c r="AG2352" s="119"/>
      <c r="AH2352" s="119"/>
      <c r="AI2352" s="119"/>
      <c r="AJ2352" s="119" t="str">
        <f t="shared" si="147"/>
        <v>NA</v>
      </c>
      <c r="AK2352" s="190"/>
      <c r="AL2352" s="191"/>
    </row>
    <row r="2353" spans="1:38" x14ac:dyDescent="0.25">
      <c r="A2353" t="s">
        <v>14986</v>
      </c>
      <c r="B2353" t="s">
        <v>14984</v>
      </c>
      <c r="C2353" t="s">
        <v>14985</v>
      </c>
      <c r="D2353" t="s">
        <v>675</v>
      </c>
      <c r="E2353" t="s">
        <v>14987</v>
      </c>
      <c r="F2353" t="s">
        <v>54</v>
      </c>
      <c r="G2353"/>
      <c r="H2353" t="s">
        <v>44371</v>
      </c>
      <c r="I2353" t="s">
        <v>51478</v>
      </c>
      <c r="J2353"/>
      <c r="K2353" t="s">
        <v>565</v>
      </c>
      <c r="L2353" s="119" t="str">
        <f t="shared" si="144"/>
        <v>NA</v>
      </c>
      <c r="M2353" s="119"/>
      <c r="N2353" s="120" t="str">
        <f t="shared" si="145"/>
        <v>NA</v>
      </c>
      <c r="O2353" s="120"/>
      <c r="P2353"/>
      <c r="Q2353"/>
      <c r="R2353"/>
      <c r="S2353"/>
      <c r="T2353"/>
      <c r="U2353" t="s">
        <v>6520</v>
      </c>
      <c r="V2353" t="s">
        <v>6518</v>
      </c>
      <c r="W2353" t="s">
        <v>6519</v>
      </c>
      <c r="X2353" t="s">
        <v>675</v>
      </c>
      <c r="Y2353" t="s">
        <v>6521</v>
      </c>
      <c r="Z2353" t="s">
        <v>54</v>
      </c>
      <c r="AA2353"/>
      <c r="AB2353" t="s">
        <v>43703</v>
      </c>
      <c r="AC2353" t="s">
        <v>50920</v>
      </c>
      <c r="AD2353" t="s">
        <v>6520</v>
      </c>
      <c r="AE2353" t="s">
        <v>105</v>
      </c>
      <c r="AF2353" s="119" t="str">
        <f t="shared" si="146"/>
        <v>NA</v>
      </c>
      <c r="AG2353" s="119"/>
      <c r="AH2353" s="119"/>
      <c r="AI2353" s="119"/>
      <c r="AJ2353" s="119" t="str">
        <f t="shared" si="147"/>
        <v>NA</v>
      </c>
      <c r="AK2353" s="190"/>
      <c r="AL2353" s="191"/>
    </row>
    <row r="2354" spans="1:38" x14ac:dyDescent="0.25">
      <c r="A2354" t="s">
        <v>14964</v>
      </c>
      <c r="B2354" t="s">
        <v>14962</v>
      </c>
      <c r="C2354" t="s">
        <v>14963</v>
      </c>
      <c r="D2354" t="s">
        <v>675</v>
      </c>
      <c r="E2354" t="s">
        <v>3019</v>
      </c>
      <c r="F2354" t="s">
        <v>54</v>
      </c>
      <c r="G2354"/>
      <c r="H2354" t="s">
        <v>44372</v>
      </c>
      <c r="I2354" t="s">
        <v>51479</v>
      </c>
      <c r="J2354"/>
      <c r="K2354" t="s">
        <v>565</v>
      </c>
      <c r="L2354" s="119" t="str">
        <f t="shared" si="144"/>
        <v>NA</v>
      </c>
      <c r="M2354" s="119"/>
      <c r="N2354" s="120" t="str">
        <f t="shared" si="145"/>
        <v>NA</v>
      </c>
      <c r="O2354" s="120"/>
      <c r="P2354"/>
      <c r="Q2354"/>
      <c r="R2354"/>
      <c r="S2354"/>
      <c r="T2354"/>
      <c r="U2354" t="s">
        <v>14422</v>
      </c>
      <c r="V2354" t="s">
        <v>14420</v>
      </c>
      <c r="W2354" t="s">
        <v>14421</v>
      </c>
      <c r="X2354" t="s">
        <v>675</v>
      </c>
      <c r="Y2354" t="s">
        <v>14423</v>
      </c>
      <c r="Z2354" t="s">
        <v>54</v>
      </c>
      <c r="AA2354"/>
      <c r="AB2354" t="s">
        <v>43704</v>
      </c>
      <c r="AC2354" t="s">
        <v>50921</v>
      </c>
      <c r="AD2354" t="s">
        <v>14424</v>
      </c>
      <c r="AE2354" t="s">
        <v>105</v>
      </c>
      <c r="AF2354" s="119" t="str">
        <f t="shared" si="146"/>
        <v>NA</v>
      </c>
      <c r="AG2354" s="119"/>
      <c r="AH2354" s="119"/>
      <c r="AI2354" s="119"/>
      <c r="AJ2354" s="119" t="str">
        <f t="shared" si="147"/>
        <v>NA</v>
      </c>
      <c r="AK2354" s="190"/>
      <c r="AL2354" s="191"/>
    </row>
    <row r="2355" spans="1:38" x14ac:dyDescent="0.25">
      <c r="A2355" t="s">
        <v>18754</v>
      </c>
      <c r="B2355" t="s">
        <v>18752</v>
      </c>
      <c r="C2355" t="s">
        <v>18753</v>
      </c>
      <c r="D2355" t="s">
        <v>675</v>
      </c>
      <c r="E2355" t="s">
        <v>18755</v>
      </c>
      <c r="F2355" t="s">
        <v>54</v>
      </c>
      <c r="G2355"/>
      <c r="H2355" t="s">
        <v>44373</v>
      </c>
      <c r="I2355" t="s">
        <v>51480</v>
      </c>
      <c r="J2355"/>
      <c r="K2355" t="s">
        <v>565</v>
      </c>
      <c r="L2355" s="119" t="str">
        <f t="shared" si="144"/>
        <v>NA</v>
      </c>
      <c r="M2355" s="119"/>
      <c r="N2355" s="120" t="str">
        <f t="shared" si="145"/>
        <v>NA</v>
      </c>
      <c r="O2355" s="120"/>
      <c r="P2355"/>
      <c r="Q2355"/>
      <c r="R2355"/>
      <c r="S2355"/>
      <c r="T2355"/>
      <c r="U2355" t="s">
        <v>17769</v>
      </c>
      <c r="V2355" t="s">
        <v>17767</v>
      </c>
      <c r="W2355" t="s">
        <v>17768</v>
      </c>
      <c r="X2355" t="s">
        <v>675</v>
      </c>
      <c r="Y2355" t="s">
        <v>6525</v>
      </c>
      <c r="Z2355" t="s">
        <v>54</v>
      </c>
      <c r="AA2355"/>
      <c r="AB2355" t="s">
        <v>43705</v>
      </c>
      <c r="AC2355" t="s">
        <v>50922</v>
      </c>
      <c r="AD2355" t="s">
        <v>17769</v>
      </c>
      <c r="AE2355" t="s">
        <v>105</v>
      </c>
      <c r="AF2355" s="119" t="str">
        <f t="shared" si="146"/>
        <v>NA</v>
      </c>
      <c r="AG2355" s="119"/>
      <c r="AH2355" s="119"/>
      <c r="AI2355" s="119"/>
      <c r="AJ2355" s="119" t="str">
        <f t="shared" si="147"/>
        <v>NA</v>
      </c>
      <c r="AK2355" s="190"/>
      <c r="AL2355" s="191"/>
    </row>
    <row r="2356" spans="1:38" x14ac:dyDescent="0.25">
      <c r="A2356" t="s">
        <v>15057</v>
      </c>
      <c r="B2356" t="s">
        <v>15055</v>
      </c>
      <c r="C2356" t="s">
        <v>15056</v>
      </c>
      <c r="D2356" t="s">
        <v>675</v>
      </c>
      <c r="E2356" t="s">
        <v>15058</v>
      </c>
      <c r="F2356" t="s">
        <v>54</v>
      </c>
      <c r="G2356"/>
      <c r="H2356" t="s">
        <v>44374</v>
      </c>
      <c r="I2356" t="s">
        <v>51481</v>
      </c>
      <c r="J2356"/>
      <c r="K2356" t="s">
        <v>565</v>
      </c>
      <c r="L2356" s="119" t="str">
        <f t="shared" si="144"/>
        <v>NA</v>
      </c>
      <c r="M2356" s="119"/>
      <c r="N2356" s="120" t="str">
        <f t="shared" si="145"/>
        <v>NA</v>
      </c>
      <c r="O2356" s="120"/>
      <c r="P2356"/>
      <c r="Q2356"/>
      <c r="R2356"/>
      <c r="S2356"/>
      <c r="T2356"/>
      <c r="U2356" t="s">
        <v>6524</v>
      </c>
      <c r="V2356" t="s">
        <v>6522</v>
      </c>
      <c r="W2356" t="s">
        <v>6523</v>
      </c>
      <c r="X2356" t="s">
        <v>675</v>
      </c>
      <c r="Y2356" t="s">
        <v>6525</v>
      </c>
      <c r="Z2356" t="s">
        <v>54</v>
      </c>
      <c r="AA2356"/>
      <c r="AB2356" t="s">
        <v>43706</v>
      </c>
      <c r="AC2356" t="s">
        <v>50922</v>
      </c>
      <c r="AD2356"/>
      <c r="AE2356" t="s">
        <v>105</v>
      </c>
      <c r="AF2356" s="119" t="str">
        <f t="shared" si="146"/>
        <v>NA</v>
      </c>
      <c r="AG2356" s="119"/>
      <c r="AH2356" s="119"/>
      <c r="AI2356" s="119"/>
      <c r="AJ2356" s="119" t="str">
        <f t="shared" si="147"/>
        <v>NA</v>
      </c>
      <c r="AK2356" s="190"/>
      <c r="AL2356" s="191"/>
    </row>
    <row r="2357" spans="1:38" x14ac:dyDescent="0.25">
      <c r="A2357" t="s">
        <v>18762</v>
      </c>
      <c r="B2357" t="s">
        <v>18760</v>
      </c>
      <c r="C2357" t="s">
        <v>18761</v>
      </c>
      <c r="D2357" t="s">
        <v>675</v>
      </c>
      <c r="E2357" t="s">
        <v>18763</v>
      </c>
      <c r="F2357" t="s">
        <v>54</v>
      </c>
      <c r="G2357"/>
      <c r="H2357" t="s">
        <v>44375</v>
      </c>
      <c r="I2357" t="s">
        <v>51482</v>
      </c>
      <c r="J2357" t="s">
        <v>18764</v>
      </c>
      <c r="K2357" t="s">
        <v>565</v>
      </c>
      <c r="L2357" s="119" t="str">
        <f t="shared" si="144"/>
        <v>NA</v>
      </c>
      <c r="M2357" s="119"/>
      <c r="N2357" s="120" t="str">
        <f t="shared" si="145"/>
        <v>NA</v>
      </c>
      <c r="O2357" s="120"/>
      <c r="P2357"/>
      <c r="Q2357"/>
      <c r="R2357"/>
      <c r="S2357"/>
      <c r="T2357"/>
      <c r="U2357" t="s">
        <v>17644</v>
      </c>
      <c r="V2357" t="s">
        <v>17642</v>
      </c>
      <c r="W2357" t="s">
        <v>17643</v>
      </c>
      <c r="X2357" t="s">
        <v>675</v>
      </c>
      <c r="Y2357" t="s">
        <v>3916</v>
      </c>
      <c r="Z2357" t="s">
        <v>54</v>
      </c>
      <c r="AA2357"/>
      <c r="AB2357" t="s">
        <v>43707</v>
      </c>
      <c r="AC2357" t="s">
        <v>50923</v>
      </c>
      <c r="AD2357"/>
      <c r="AE2357" t="s">
        <v>105</v>
      </c>
      <c r="AF2357" s="119" t="str">
        <f t="shared" si="146"/>
        <v>NA</v>
      </c>
      <c r="AG2357" s="119"/>
      <c r="AH2357" s="119"/>
      <c r="AI2357" s="119"/>
      <c r="AJ2357" s="119" t="str">
        <f t="shared" si="147"/>
        <v>NA</v>
      </c>
      <c r="AK2357" s="190"/>
      <c r="AL2357" s="191"/>
    </row>
    <row r="2358" spans="1:38" x14ac:dyDescent="0.25">
      <c r="A2358" t="s">
        <v>13536</v>
      </c>
      <c r="B2358" t="s">
        <v>13534</v>
      </c>
      <c r="C2358" t="s">
        <v>13535</v>
      </c>
      <c r="D2358" t="s">
        <v>675</v>
      </c>
      <c r="E2358" t="s">
        <v>3337</v>
      </c>
      <c r="F2358" t="s">
        <v>54</v>
      </c>
      <c r="G2358"/>
      <c r="H2358" t="s">
        <v>44376</v>
      </c>
      <c r="I2358" t="s">
        <v>51483</v>
      </c>
      <c r="J2358" t="s">
        <v>13536</v>
      </c>
      <c r="K2358" t="s">
        <v>565</v>
      </c>
      <c r="L2358" s="119" t="str">
        <f t="shared" si="144"/>
        <v>NA</v>
      </c>
      <c r="M2358" s="119"/>
      <c r="N2358" s="120" t="str">
        <f t="shared" si="145"/>
        <v>NA</v>
      </c>
      <c r="O2358" s="120"/>
      <c r="P2358"/>
      <c r="Q2358"/>
      <c r="R2358"/>
      <c r="S2358"/>
      <c r="T2358"/>
      <c r="U2358" t="s">
        <v>20298</v>
      </c>
      <c r="V2358" t="s">
        <v>20296</v>
      </c>
      <c r="W2358" t="s">
        <v>20297</v>
      </c>
      <c r="X2358" t="s">
        <v>675</v>
      </c>
      <c r="Y2358" t="s">
        <v>20299</v>
      </c>
      <c r="Z2358" t="s">
        <v>54</v>
      </c>
      <c r="AA2358"/>
      <c r="AB2358" t="s">
        <v>43708</v>
      </c>
      <c r="AC2358" t="s">
        <v>50924</v>
      </c>
      <c r="AD2358"/>
      <c r="AE2358" t="s">
        <v>565</v>
      </c>
      <c r="AF2358" s="119" t="str">
        <f t="shared" si="146"/>
        <v>NA</v>
      </c>
      <c r="AG2358" s="119"/>
      <c r="AH2358" s="119"/>
      <c r="AI2358" s="119"/>
      <c r="AJ2358" s="119" t="str">
        <f t="shared" si="147"/>
        <v>NA</v>
      </c>
      <c r="AK2358" s="190"/>
      <c r="AL2358" s="191"/>
    </row>
    <row r="2359" spans="1:38" x14ac:dyDescent="0.25">
      <c r="A2359" t="s">
        <v>15078</v>
      </c>
      <c r="B2359" t="s">
        <v>15076</v>
      </c>
      <c r="C2359" t="s">
        <v>15077</v>
      </c>
      <c r="D2359" t="s">
        <v>675</v>
      </c>
      <c r="E2359" t="s">
        <v>15079</v>
      </c>
      <c r="F2359" t="s">
        <v>54</v>
      </c>
      <c r="G2359"/>
      <c r="H2359" t="s">
        <v>44377</v>
      </c>
      <c r="I2359" t="s">
        <v>51484</v>
      </c>
      <c r="J2359"/>
      <c r="K2359" t="s">
        <v>565</v>
      </c>
      <c r="L2359" s="119" t="str">
        <f t="shared" si="144"/>
        <v>NA</v>
      </c>
      <c r="M2359" s="119"/>
      <c r="N2359" s="120" t="str">
        <f t="shared" si="145"/>
        <v>NA</v>
      </c>
      <c r="O2359" s="120"/>
      <c r="P2359"/>
      <c r="Q2359"/>
      <c r="R2359"/>
      <c r="S2359"/>
      <c r="T2359"/>
      <c r="U2359" t="s">
        <v>17780</v>
      </c>
      <c r="V2359" t="s">
        <v>17778</v>
      </c>
      <c r="W2359" t="s">
        <v>17779</v>
      </c>
      <c r="X2359" t="s">
        <v>675</v>
      </c>
      <c r="Y2359" t="s">
        <v>1270</v>
      </c>
      <c r="Z2359" t="s">
        <v>54</v>
      </c>
      <c r="AA2359"/>
      <c r="AB2359" t="s">
        <v>43709</v>
      </c>
      <c r="AC2359" t="s">
        <v>50925</v>
      </c>
      <c r="AD2359" t="s">
        <v>17781</v>
      </c>
      <c r="AE2359" t="s">
        <v>565</v>
      </c>
      <c r="AF2359" s="119" t="str">
        <f t="shared" si="146"/>
        <v>NA</v>
      </c>
      <c r="AG2359" s="119"/>
      <c r="AH2359" s="119"/>
      <c r="AI2359" s="119"/>
      <c r="AJ2359" s="119" t="str">
        <f t="shared" si="147"/>
        <v>NA</v>
      </c>
      <c r="AK2359" s="190"/>
      <c r="AL2359" s="191"/>
    </row>
    <row r="2360" spans="1:38" x14ac:dyDescent="0.25">
      <c r="A2360" t="s">
        <v>17497</v>
      </c>
      <c r="B2360" t="s">
        <v>17495</v>
      </c>
      <c r="C2360" t="s">
        <v>17496</v>
      </c>
      <c r="D2360" t="s">
        <v>675</v>
      </c>
      <c r="E2360" t="s">
        <v>17498</v>
      </c>
      <c r="F2360" t="s">
        <v>54</v>
      </c>
      <c r="G2360"/>
      <c r="H2360" t="s">
        <v>44378</v>
      </c>
      <c r="I2360" t="s">
        <v>51485</v>
      </c>
      <c r="J2360" t="s">
        <v>17497</v>
      </c>
      <c r="K2360" t="s">
        <v>565</v>
      </c>
      <c r="L2360" s="119" t="str">
        <f t="shared" si="144"/>
        <v>NA</v>
      </c>
      <c r="M2360" s="119"/>
      <c r="N2360" s="120" t="str">
        <f t="shared" si="145"/>
        <v>NA</v>
      </c>
      <c r="O2360" s="120"/>
      <c r="P2360"/>
      <c r="Q2360"/>
      <c r="R2360"/>
      <c r="S2360"/>
      <c r="T2360"/>
      <c r="U2360" t="s">
        <v>10153</v>
      </c>
      <c r="V2360" t="s">
        <v>10151</v>
      </c>
      <c r="W2360" t="s">
        <v>10152</v>
      </c>
      <c r="X2360" t="s">
        <v>675</v>
      </c>
      <c r="Y2360" t="s">
        <v>1270</v>
      </c>
      <c r="Z2360" t="s">
        <v>54</v>
      </c>
      <c r="AA2360"/>
      <c r="AB2360" t="s">
        <v>43710</v>
      </c>
      <c r="AC2360" t="s">
        <v>50925</v>
      </c>
      <c r="AD2360"/>
      <c r="AE2360" t="s">
        <v>105</v>
      </c>
      <c r="AF2360" s="119" t="str">
        <f t="shared" si="146"/>
        <v>NA</v>
      </c>
      <c r="AG2360" s="119"/>
      <c r="AH2360" s="119"/>
      <c r="AI2360" s="119"/>
      <c r="AJ2360" s="119" t="str">
        <f t="shared" si="147"/>
        <v>NA</v>
      </c>
      <c r="AK2360" s="190"/>
      <c r="AL2360" s="191"/>
    </row>
    <row r="2361" spans="1:38" x14ac:dyDescent="0.25">
      <c r="A2361" t="s">
        <v>17505</v>
      </c>
      <c r="B2361" t="s">
        <v>17503</v>
      </c>
      <c r="C2361" t="s">
        <v>17504</v>
      </c>
      <c r="D2361" t="s">
        <v>675</v>
      </c>
      <c r="E2361" t="s">
        <v>17506</v>
      </c>
      <c r="F2361" t="s">
        <v>54</v>
      </c>
      <c r="G2361"/>
      <c r="H2361" t="s">
        <v>44379</v>
      </c>
      <c r="I2361" t="s">
        <v>51486</v>
      </c>
      <c r="J2361" t="s">
        <v>17505</v>
      </c>
      <c r="K2361" t="s">
        <v>565</v>
      </c>
      <c r="L2361" s="119" t="str">
        <f t="shared" si="144"/>
        <v>NA</v>
      </c>
      <c r="M2361" s="119"/>
      <c r="N2361" s="120" t="str">
        <f t="shared" si="145"/>
        <v>NA</v>
      </c>
      <c r="O2361" s="120"/>
      <c r="P2361"/>
      <c r="Q2361"/>
      <c r="R2361"/>
      <c r="S2361"/>
      <c r="T2361"/>
      <c r="U2361" t="s">
        <v>20926</v>
      </c>
      <c r="V2361" t="s">
        <v>20924</v>
      </c>
      <c r="W2361" t="s">
        <v>20925</v>
      </c>
      <c r="X2361" t="s">
        <v>675</v>
      </c>
      <c r="Y2361" t="s">
        <v>1270</v>
      </c>
      <c r="Z2361" t="s">
        <v>54</v>
      </c>
      <c r="AA2361"/>
      <c r="AB2361" t="s">
        <v>43711</v>
      </c>
      <c r="AC2361" t="s">
        <v>50925</v>
      </c>
      <c r="AD2361"/>
      <c r="AE2361" t="s">
        <v>105</v>
      </c>
      <c r="AF2361" s="119" t="str">
        <f t="shared" si="146"/>
        <v>NA</v>
      </c>
      <c r="AG2361" s="119"/>
      <c r="AH2361" s="119"/>
      <c r="AI2361" s="119"/>
      <c r="AJ2361" s="119" t="str">
        <f t="shared" si="147"/>
        <v>NA</v>
      </c>
      <c r="AK2361" s="190"/>
      <c r="AL2361" s="191"/>
    </row>
    <row r="2362" spans="1:38" x14ac:dyDescent="0.25">
      <c r="A2362" t="s">
        <v>15002</v>
      </c>
      <c r="B2362" t="s">
        <v>15000</v>
      </c>
      <c r="C2362" t="s">
        <v>15001</v>
      </c>
      <c r="D2362" t="s">
        <v>675</v>
      </c>
      <c r="E2362" t="s">
        <v>15003</v>
      </c>
      <c r="F2362" t="s">
        <v>54</v>
      </c>
      <c r="G2362"/>
      <c r="H2362" t="s">
        <v>44380</v>
      </c>
      <c r="I2362" t="s">
        <v>51487</v>
      </c>
      <c r="J2362"/>
      <c r="K2362" t="s">
        <v>565</v>
      </c>
      <c r="L2362" s="119" t="str">
        <f t="shared" si="144"/>
        <v>NA</v>
      </c>
      <c r="M2362" s="119"/>
      <c r="N2362" s="120" t="str">
        <f t="shared" si="145"/>
        <v>NA</v>
      </c>
      <c r="O2362" s="120"/>
      <c r="P2362"/>
      <c r="Q2362"/>
      <c r="R2362"/>
      <c r="S2362"/>
      <c r="T2362"/>
      <c r="U2362" t="s">
        <v>10882</v>
      </c>
      <c r="V2362" t="s">
        <v>10880</v>
      </c>
      <c r="W2362" t="s">
        <v>10881</v>
      </c>
      <c r="X2362" t="s">
        <v>675</v>
      </c>
      <c r="Y2362" t="s">
        <v>1270</v>
      </c>
      <c r="Z2362" t="s">
        <v>54</v>
      </c>
      <c r="AA2362"/>
      <c r="AB2362" t="s">
        <v>43711</v>
      </c>
      <c r="AC2362" t="s">
        <v>50925</v>
      </c>
      <c r="AD2362"/>
      <c r="AE2362" t="s">
        <v>105</v>
      </c>
      <c r="AF2362" s="119" t="str">
        <f t="shared" si="146"/>
        <v>NA</v>
      </c>
      <c r="AG2362" s="119"/>
      <c r="AH2362" s="119"/>
      <c r="AI2362" s="119"/>
      <c r="AJ2362" s="119" t="str">
        <f t="shared" si="147"/>
        <v>NA</v>
      </c>
      <c r="AK2362" s="190"/>
      <c r="AL2362" s="191"/>
    </row>
    <row r="2363" spans="1:38" x14ac:dyDescent="0.25">
      <c r="A2363" t="s">
        <v>6954</v>
      </c>
      <c r="B2363" t="s">
        <v>6952</v>
      </c>
      <c r="C2363" t="s">
        <v>6953</v>
      </c>
      <c r="D2363" t="s">
        <v>675</v>
      </c>
      <c r="E2363" t="s">
        <v>6955</v>
      </c>
      <c r="F2363" t="s">
        <v>54</v>
      </c>
      <c r="G2363"/>
      <c r="H2363" t="s">
        <v>44381</v>
      </c>
      <c r="I2363" t="s">
        <v>51488</v>
      </c>
      <c r="J2363" t="s">
        <v>6954</v>
      </c>
      <c r="K2363" t="s">
        <v>565</v>
      </c>
      <c r="L2363" s="119" t="str">
        <f t="shared" si="144"/>
        <v>NA</v>
      </c>
      <c r="M2363" s="119"/>
      <c r="N2363" s="120" t="str">
        <f t="shared" si="145"/>
        <v>NA</v>
      </c>
      <c r="O2363" s="120"/>
      <c r="P2363"/>
      <c r="Q2363"/>
      <c r="R2363"/>
      <c r="S2363"/>
      <c r="T2363"/>
      <c r="U2363" t="s">
        <v>7408</v>
      </c>
      <c r="V2363" t="s">
        <v>7406</v>
      </c>
      <c r="W2363" t="s">
        <v>7407</v>
      </c>
      <c r="X2363" t="s">
        <v>675</v>
      </c>
      <c r="Y2363" t="s">
        <v>1270</v>
      </c>
      <c r="Z2363" t="s">
        <v>54</v>
      </c>
      <c r="AA2363"/>
      <c r="AB2363" t="s">
        <v>43711</v>
      </c>
      <c r="AC2363" t="s">
        <v>50925</v>
      </c>
      <c r="AD2363" t="s">
        <v>7409</v>
      </c>
      <c r="AE2363" t="s">
        <v>105</v>
      </c>
      <c r="AF2363" s="119" t="str">
        <f t="shared" si="146"/>
        <v>NA</v>
      </c>
      <c r="AG2363" s="119"/>
      <c r="AH2363" s="119"/>
      <c r="AI2363" s="119"/>
      <c r="AJ2363" s="119" t="str">
        <f t="shared" si="147"/>
        <v>NA</v>
      </c>
      <c r="AK2363" s="190"/>
      <c r="AL2363" s="191"/>
    </row>
    <row r="2364" spans="1:38" x14ac:dyDescent="0.25">
      <c r="A2364" t="s">
        <v>12840</v>
      </c>
      <c r="B2364" t="s">
        <v>12838</v>
      </c>
      <c r="C2364" t="s">
        <v>12839</v>
      </c>
      <c r="D2364" t="s">
        <v>675</v>
      </c>
      <c r="E2364" t="s">
        <v>12841</v>
      </c>
      <c r="F2364" t="s">
        <v>54</v>
      </c>
      <c r="G2364"/>
      <c r="H2364" t="s">
        <v>44382</v>
      </c>
      <c r="I2364" t="s">
        <v>51489</v>
      </c>
      <c r="J2364" t="s">
        <v>12840</v>
      </c>
      <c r="K2364" t="s">
        <v>565</v>
      </c>
      <c r="L2364" s="119" t="str">
        <f t="shared" si="144"/>
        <v>NA</v>
      </c>
      <c r="M2364" s="119"/>
      <c r="N2364" s="120" t="str">
        <f t="shared" si="145"/>
        <v>NA</v>
      </c>
      <c r="O2364" s="120"/>
      <c r="P2364"/>
      <c r="Q2364"/>
      <c r="R2364"/>
      <c r="S2364"/>
      <c r="T2364"/>
      <c r="U2364" t="s">
        <v>11609</v>
      </c>
      <c r="V2364" t="s">
        <v>11607</v>
      </c>
      <c r="W2364" t="s">
        <v>11608</v>
      </c>
      <c r="X2364" t="s">
        <v>675</v>
      </c>
      <c r="Y2364" t="s">
        <v>1270</v>
      </c>
      <c r="Z2364" t="s">
        <v>54</v>
      </c>
      <c r="AA2364"/>
      <c r="AB2364" t="s">
        <v>43711</v>
      </c>
      <c r="AC2364" t="s">
        <v>50925</v>
      </c>
      <c r="AD2364"/>
      <c r="AE2364" t="s">
        <v>105</v>
      </c>
      <c r="AF2364" s="119" t="str">
        <f t="shared" si="146"/>
        <v>NA</v>
      </c>
      <c r="AG2364" s="119"/>
      <c r="AH2364" s="119"/>
      <c r="AI2364" s="119"/>
      <c r="AJ2364" s="119" t="str">
        <f t="shared" si="147"/>
        <v>NA</v>
      </c>
      <c r="AK2364" s="190"/>
      <c r="AL2364" s="191"/>
    </row>
    <row r="2365" spans="1:38" x14ac:dyDescent="0.25">
      <c r="A2365" t="s">
        <v>12863</v>
      </c>
      <c r="B2365" t="s">
        <v>12861</v>
      </c>
      <c r="C2365" t="s">
        <v>12862</v>
      </c>
      <c r="D2365" t="s">
        <v>675</v>
      </c>
      <c r="E2365" t="s">
        <v>12864</v>
      </c>
      <c r="F2365" t="s">
        <v>54</v>
      </c>
      <c r="G2365"/>
      <c r="H2365" t="s">
        <v>44383</v>
      </c>
      <c r="I2365" t="s">
        <v>51490</v>
      </c>
      <c r="J2365" t="s">
        <v>12863</v>
      </c>
      <c r="K2365" t="s">
        <v>565</v>
      </c>
      <c r="L2365" s="119" t="str">
        <f t="shared" si="144"/>
        <v>NA</v>
      </c>
      <c r="M2365" s="119"/>
      <c r="N2365" s="120" t="str">
        <f t="shared" si="145"/>
        <v>NA</v>
      </c>
      <c r="O2365" s="120"/>
      <c r="P2365"/>
      <c r="Q2365"/>
      <c r="R2365"/>
      <c r="S2365"/>
      <c r="T2365"/>
      <c r="U2365" t="s">
        <v>16741</v>
      </c>
      <c r="V2365" t="s">
        <v>16739</v>
      </c>
      <c r="W2365" t="s">
        <v>16740</v>
      </c>
      <c r="X2365" t="s">
        <v>675</v>
      </c>
      <c r="Y2365" t="s">
        <v>11281</v>
      </c>
      <c r="Z2365" t="s">
        <v>54</v>
      </c>
      <c r="AA2365"/>
      <c r="AB2365" t="s">
        <v>43712</v>
      </c>
      <c r="AC2365" t="s">
        <v>50926</v>
      </c>
      <c r="AD2365" t="s">
        <v>16742</v>
      </c>
      <c r="AE2365" t="s">
        <v>565</v>
      </c>
      <c r="AF2365" s="119" t="str">
        <f t="shared" si="146"/>
        <v>NA</v>
      </c>
      <c r="AG2365" s="119"/>
      <c r="AH2365" s="119"/>
      <c r="AI2365" s="119"/>
      <c r="AJ2365" s="119" t="str">
        <f t="shared" si="147"/>
        <v>NA</v>
      </c>
      <c r="AK2365" s="190"/>
      <c r="AL2365" s="191"/>
    </row>
    <row r="2366" spans="1:38" x14ac:dyDescent="0.25">
      <c r="A2366" t="s">
        <v>13055</v>
      </c>
      <c r="B2366" t="s">
        <v>13053</v>
      </c>
      <c r="C2366" t="s">
        <v>13054</v>
      </c>
      <c r="D2366" t="s">
        <v>675</v>
      </c>
      <c r="E2366" t="s">
        <v>13056</v>
      </c>
      <c r="F2366" t="s">
        <v>54</v>
      </c>
      <c r="G2366"/>
      <c r="H2366" t="s">
        <v>44384</v>
      </c>
      <c r="I2366" t="s">
        <v>51491</v>
      </c>
      <c r="J2366" t="s">
        <v>13055</v>
      </c>
      <c r="K2366" t="s">
        <v>565</v>
      </c>
      <c r="L2366" s="119" t="str">
        <f t="shared" si="144"/>
        <v>NA</v>
      </c>
      <c r="M2366" s="119"/>
      <c r="N2366" s="120" t="str">
        <f t="shared" si="145"/>
        <v>NA</v>
      </c>
      <c r="O2366" s="120"/>
      <c r="P2366"/>
      <c r="Q2366"/>
      <c r="R2366"/>
      <c r="S2366"/>
      <c r="T2366"/>
      <c r="U2366" t="s">
        <v>11280</v>
      </c>
      <c r="V2366" t="s">
        <v>11278</v>
      </c>
      <c r="W2366" t="s">
        <v>11279</v>
      </c>
      <c r="X2366" t="s">
        <v>675</v>
      </c>
      <c r="Y2366" t="s">
        <v>11281</v>
      </c>
      <c r="Z2366" t="s">
        <v>54</v>
      </c>
      <c r="AA2366"/>
      <c r="AB2366" t="s">
        <v>43713</v>
      </c>
      <c r="AC2366" t="s">
        <v>50926</v>
      </c>
      <c r="AD2366"/>
      <c r="AE2366" t="s">
        <v>105</v>
      </c>
      <c r="AF2366" s="119" t="str">
        <f t="shared" si="146"/>
        <v>NA</v>
      </c>
      <c r="AG2366" s="119"/>
      <c r="AH2366" s="119"/>
      <c r="AI2366" s="119"/>
      <c r="AJ2366" s="119" t="str">
        <f t="shared" si="147"/>
        <v>NA</v>
      </c>
      <c r="AK2366" s="190"/>
      <c r="AL2366" s="191"/>
    </row>
    <row r="2367" spans="1:38" x14ac:dyDescent="0.25">
      <c r="A2367" t="s">
        <v>7302</v>
      </c>
      <c r="B2367" t="s">
        <v>7300</v>
      </c>
      <c r="C2367" t="s">
        <v>7301</v>
      </c>
      <c r="D2367" t="s">
        <v>675</v>
      </c>
      <c r="E2367" t="s">
        <v>7303</v>
      </c>
      <c r="F2367" t="s">
        <v>54</v>
      </c>
      <c r="G2367"/>
      <c r="H2367" t="s">
        <v>44385</v>
      </c>
      <c r="I2367" t="s">
        <v>51492</v>
      </c>
      <c r="J2367"/>
      <c r="K2367" t="s">
        <v>105</v>
      </c>
      <c r="L2367" s="119" t="str">
        <f t="shared" si="144"/>
        <v>NA</v>
      </c>
      <c r="M2367" s="119"/>
      <c r="N2367" s="120" t="str">
        <f t="shared" si="145"/>
        <v>NA</v>
      </c>
      <c r="O2367" s="120"/>
      <c r="P2367"/>
      <c r="Q2367"/>
      <c r="R2367"/>
      <c r="S2367"/>
      <c r="T2367"/>
      <c r="U2367" t="s">
        <v>17702</v>
      </c>
      <c r="V2367" t="s">
        <v>17700</v>
      </c>
      <c r="W2367" t="s">
        <v>17701</v>
      </c>
      <c r="X2367" t="s">
        <v>675</v>
      </c>
      <c r="Y2367" t="s">
        <v>17703</v>
      </c>
      <c r="Z2367" t="s">
        <v>54</v>
      </c>
      <c r="AA2367"/>
      <c r="AB2367" t="s">
        <v>43714</v>
      </c>
      <c r="AC2367" t="s">
        <v>50927</v>
      </c>
      <c r="AD2367" t="s">
        <v>17702</v>
      </c>
      <c r="AE2367" t="s">
        <v>105</v>
      </c>
      <c r="AF2367" s="119" t="str">
        <f t="shared" si="146"/>
        <v>NA</v>
      </c>
      <c r="AG2367" s="119"/>
      <c r="AH2367" s="119"/>
      <c r="AI2367" s="119"/>
      <c r="AJ2367" s="119" t="str">
        <f t="shared" si="147"/>
        <v>NA</v>
      </c>
      <c r="AK2367" s="190"/>
      <c r="AL2367" s="191"/>
    </row>
    <row r="2368" spans="1:38" x14ac:dyDescent="0.25">
      <c r="A2368" t="s">
        <v>12912</v>
      </c>
      <c r="B2368" t="s">
        <v>12910</v>
      </c>
      <c r="C2368" t="s">
        <v>12911</v>
      </c>
      <c r="D2368" t="s">
        <v>675</v>
      </c>
      <c r="E2368" t="s">
        <v>1905</v>
      </c>
      <c r="F2368" t="s">
        <v>54</v>
      </c>
      <c r="G2368"/>
      <c r="H2368" t="s">
        <v>44386</v>
      </c>
      <c r="I2368" t="s">
        <v>51493</v>
      </c>
      <c r="J2368" t="s">
        <v>12912</v>
      </c>
      <c r="K2368" t="s">
        <v>105</v>
      </c>
      <c r="L2368" s="119" t="str">
        <f t="shared" si="144"/>
        <v>NA</v>
      </c>
      <c r="M2368" s="119"/>
      <c r="N2368" s="120" t="str">
        <f t="shared" si="145"/>
        <v>NA</v>
      </c>
      <c r="O2368" s="120"/>
      <c r="P2368"/>
      <c r="Q2368"/>
      <c r="R2368"/>
      <c r="S2368"/>
      <c r="T2368"/>
      <c r="U2368" t="s">
        <v>7964</v>
      </c>
      <c r="V2368" t="s">
        <v>7962</v>
      </c>
      <c r="W2368" t="s">
        <v>7963</v>
      </c>
      <c r="X2368" t="s">
        <v>675</v>
      </c>
      <c r="Y2368" t="s">
        <v>1303</v>
      </c>
      <c r="Z2368" t="s">
        <v>54</v>
      </c>
      <c r="AA2368"/>
      <c r="AB2368" t="s">
        <v>43715</v>
      </c>
      <c r="AC2368" t="s">
        <v>50928</v>
      </c>
      <c r="AD2368" t="s">
        <v>7965</v>
      </c>
      <c r="AE2368" t="s">
        <v>105</v>
      </c>
      <c r="AF2368" s="119" t="str">
        <f t="shared" si="146"/>
        <v>NA</v>
      </c>
      <c r="AG2368" s="119"/>
      <c r="AH2368" s="119"/>
      <c r="AI2368" s="119"/>
      <c r="AJ2368" s="119" t="str">
        <f t="shared" si="147"/>
        <v>NA</v>
      </c>
      <c r="AK2368" s="190"/>
      <c r="AL2368" s="191"/>
    </row>
    <row r="2369" spans="1:38" x14ac:dyDescent="0.25">
      <c r="A2369" t="s">
        <v>14141</v>
      </c>
      <c r="B2369" t="s">
        <v>14139</v>
      </c>
      <c r="C2369" t="s">
        <v>14140</v>
      </c>
      <c r="D2369" t="s">
        <v>675</v>
      </c>
      <c r="E2369" t="s">
        <v>14142</v>
      </c>
      <c r="F2369" t="s">
        <v>54</v>
      </c>
      <c r="G2369"/>
      <c r="H2369" t="s">
        <v>44387</v>
      </c>
      <c r="I2369" t="s">
        <v>51494</v>
      </c>
      <c r="J2369" t="s">
        <v>14143</v>
      </c>
      <c r="K2369" t="s">
        <v>565</v>
      </c>
      <c r="L2369" s="119" t="str">
        <f t="shared" si="144"/>
        <v>NA</v>
      </c>
      <c r="M2369" s="119"/>
      <c r="N2369" s="120" t="str">
        <f t="shared" si="145"/>
        <v>NA</v>
      </c>
      <c r="O2369" s="120"/>
      <c r="P2369"/>
      <c r="Q2369"/>
      <c r="R2369"/>
      <c r="S2369"/>
      <c r="T2369"/>
      <c r="U2369" t="s">
        <v>7405</v>
      </c>
      <c r="V2369" t="s">
        <v>7403</v>
      </c>
      <c r="W2369" t="s">
        <v>7404</v>
      </c>
      <c r="X2369" t="s">
        <v>675</v>
      </c>
      <c r="Y2369" t="s">
        <v>1303</v>
      </c>
      <c r="Z2369" t="s">
        <v>54</v>
      </c>
      <c r="AA2369"/>
      <c r="AB2369" t="s">
        <v>43716</v>
      </c>
      <c r="AC2369" t="s">
        <v>50928</v>
      </c>
      <c r="AD2369"/>
      <c r="AE2369" t="s">
        <v>105</v>
      </c>
      <c r="AF2369" s="119" t="str">
        <f t="shared" si="146"/>
        <v>NA</v>
      </c>
      <c r="AG2369" s="119"/>
      <c r="AH2369" s="119"/>
      <c r="AI2369" s="119"/>
      <c r="AJ2369" s="119" t="str">
        <f t="shared" si="147"/>
        <v>NA</v>
      </c>
      <c r="AK2369" s="190"/>
      <c r="AL2369" s="191"/>
    </row>
    <row r="2370" spans="1:38" x14ac:dyDescent="0.25">
      <c r="A2370" t="s">
        <v>12919</v>
      </c>
      <c r="B2370" t="s">
        <v>12917</v>
      </c>
      <c r="C2370" t="s">
        <v>12918</v>
      </c>
      <c r="D2370" t="s">
        <v>675</v>
      </c>
      <c r="E2370" t="s">
        <v>12920</v>
      </c>
      <c r="F2370" t="s">
        <v>54</v>
      </c>
      <c r="G2370"/>
      <c r="H2370" t="s">
        <v>44388</v>
      </c>
      <c r="I2370" t="s">
        <v>51495</v>
      </c>
      <c r="J2370" t="s">
        <v>12919</v>
      </c>
      <c r="K2370" t="s">
        <v>565</v>
      </c>
      <c r="L2370" s="119" t="str">
        <f t="shared" si="144"/>
        <v>NA</v>
      </c>
      <c r="M2370" s="119"/>
      <c r="N2370" s="120" t="str">
        <f t="shared" si="145"/>
        <v>NA</v>
      </c>
      <c r="O2370" s="120"/>
      <c r="P2370"/>
      <c r="Q2370"/>
      <c r="R2370"/>
      <c r="S2370"/>
      <c r="T2370"/>
      <c r="U2370" t="s">
        <v>10256</v>
      </c>
      <c r="V2370" t="s">
        <v>10254</v>
      </c>
      <c r="W2370" t="s">
        <v>10255</v>
      </c>
      <c r="X2370" t="s">
        <v>675</v>
      </c>
      <c r="Y2370" t="s">
        <v>1303</v>
      </c>
      <c r="Z2370" t="s">
        <v>54</v>
      </c>
      <c r="AA2370"/>
      <c r="AB2370" t="s">
        <v>43715</v>
      </c>
      <c r="AC2370" t="s">
        <v>50928</v>
      </c>
      <c r="AD2370"/>
      <c r="AE2370" t="s">
        <v>105</v>
      </c>
      <c r="AF2370" s="119" t="str">
        <f t="shared" si="146"/>
        <v>NA</v>
      </c>
      <c r="AG2370" s="119"/>
      <c r="AH2370" s="119"/>
      <c r="AI2370" s="119"/>
      <c r="AJ2370" s="119" t="str">
        <f t="shared" si="147"/>
        <v>NA</v>
      </c>
      <c r="AK2370" s="190"/>
      <c r="AL2370" s="191"/>
    </row>
    <row r="2371" spans="1:38" x14ac:dyDescent="0.25">
      <c r="A2371" t="s">
        <v>13119</v>
      </c>
      <c r="B2371" t="s">
        <v>13117</v>
      </c>
      <c r="C2371" t="s">
        <v>13118</v>
      </c>
      <c r="D2371" t="s">
        <v>675</v>
      </c>
      <c r="E2371" t="s">
        <v>13120</v>
      </c>
      <c r="F2371" t="s">
        <v>54</v>
      </c>
      <c r="G2371"/>
      <c r="H2371" t="s">
        <v>44389</v>
      </c>
      <c r="I2371" t="s">
        <v>51496</v>
      </c>
      <c r="J2371" t="s">
        <v>13121</v>
      </c>
      <c r="K2371" t="s">
        <v>565</v>
      </c>
      <c r="L2371" s="119" t="str">
        <f t="shared" ref="L2371:L2434" si="148">IF($Q$1&lt;&gt;"",IF(ISNUMBER(SEARCH("*"&amp;$Q$1&amp;"*", A2371)),A2371, IF(ISNUMBER(SEARCH("*"&amp;$Q$1&amp;"*", H2371)),A2371, IF(ISNUMBER(SEARCH("*"&amp;$Q$1&amp;"*", G2371)),A2371, IF(ISNUMBER(SEARCH("*"&amp;$Q$1&amp;"*", J2371)),A2371,  IF(ISNUMBER(SEARCH("*"&amp;$Q$1&amp;"*", E2371)),A2371, "NA"))))),"NA")</f>
        <v>NA</v>
      </c>
      <c r="M2371" s="119"/>
      <c r="N2371" s="120" t="str">
        <f t="shared" ref="N2371:N2434" si="149">IF($Q$11=1,IF(ISNUMBER(SEARCH($T$11,C2371)),A2371,"NA"),"NA")</f>
        <v>NA</v>
      </c>
      <c r="O2371" s="120"/>
      <c r="P2371"/>
      <c r="Q2371"/>
      <c r="R2371"/>
      <c r="S2371"/>
      <c r="T2371"/>
      <c r="U2371" t="s">
        <v>17709</v>
      </c>
      <c r="V2371" t="s">
        <v>17707</v>
      </c>
      <c r="W2371" t="s">
        <v>17708</v>
      </c>
      <c r="X2371" t="s">
        <v>675</v>
      </c>
      <c r="Y2371" t="s">
        <v>1303</v>
      </c>
      <c r="Z2371" t="s">
        <v>54</v>
      </c>
      <c r="AA2371"/>
      <c r="AB2371" t="s">
        <v>43717</v>
      </c>
      <c r="AC2371" t="s">
        <v>50928</v>
      </c>
      <c r="AD2371" t="s">
        <v>17709</v>
      </c>
      <c r="AE2371" t="s">
        <v>105</v>
      </c>
      <c r="AF2371" s="119" t="str">
        <f t="shared" ref="AF2371:AF2434" si="150">IF($Q$6&lt;&gt;"",IF(ISNUMBER(SEARCH($Q$6, W2371)),U2371, "NA"),"NA")</f>
        <v>NA</v>
      </c>
      <c r="AG2371" s="119"/>
      <c r="AH2371" s="119"/>
      <c r="AI2371" s="119"/>
      <c r="AJ2371" s="119" t="str">
        <f t="shared" ref="AJ2371:AJ2434" si="151">IF($Q$5&lt;&gt;"",IF(ISNUMBER(SEARCH($Q$5, U2371&amp;" "&amp;Y2371&amp;" "&amp;AA2371&amp;" "&amp;AB2371&amp;" "&amp;AD2371)),U2371, "NA"),"NA")</f>
        <v>NA</v>
      </c>
      <c r="AK2371" s="190"/>
      <c r="AL2371" s="191"/>
    </row>
    <row r="2372" spans="1:38" x14ac:dyDescent="0.25">
      <c r="A2372" t="s">
        <v>13330</v>
      </c>
      <c r="B2372" t="s">
        <v>13328</v>
      </c>
      <c r="C2372" t="s">
        <v>13329</v>
      </c>
      <c r="D2372" t="s">
        <v>675</v>
      </c>
      <c r="E2372" t="s">
        <v>13331</v>
      </c>
      <c r="F2372" t="s">
        <v>54</v>
      </c>
      <c r="G2372"/>
      <c r="H2372" t="s">
        <v>44390</v>
      </c>
      <c r="I2372" t="s">
        <v>51497</v>
      </c>
      <c r="J2372" t="s">
        <v>13330</v>
      </c>
      <c r="K2372" t="s">
        <v>565</v>
      </c>
      <c r="L2372" s="119" t="str">
        <f t="shared" si="148"/>
        <v>NA</v>
      </c>
      <c r="M2372" s="119"/>
      <c r="N2372" s="120" t="str">
        <f t="shared" si="149"/>
        <v>NA</v>
      </c>
      <c r="O2372" s="120"/>
      <c r="P2372"/>
      <c r="Q2372"/>
      <c r="R2372"/>
      <c r="S2372"/>
      <c r="T2372"/>
      <c r="U2372" t="s">
        <v>12406</v>
      </c>
      <c r="V2372" t="s">
        <v>12404</v>
      </c>
      <c r="W2372" t="s">
        <v>12405</v>
      </c>
      <c r="X2372" t="s">
        <v>675</v>
      </c>
      <c r="Y2372" t="s">
        <v>1303</v>
      </c>
      <c r="Z2372" t="s">
        <v>54</v>
      </c>
      <c r="AA2372"/>
      <c r="AB2372" t="s">
        <v>43716</v>
      </c>
      <c r="AC2372" t="s">
        <v>50928</v>
      </c>
      <c r="AD2372"/>
      <c r="AE2372" t="s">
        <v>105</v>
      </c>
      <c r="AF2372" s="119" t="str">
        <f t="shared" si="150"/>
        <v>NA</v>
      </c>
      <c r="AG2372" s="119"/>
      <c r="AH2372" s="119"/>
      <c r="AI2372" s="119"/>
      <c r="AJ2372" s="119" t="str">
        <f t="shared" si="151"/>
        <v>NA</v>
      </c>
      <c r="AK2372" s="190"/>
      <c r="AL2372" s="191"/>
    </row>
    <row r="2373" spans="1:38" x14ac:dyDescent="0.25">
      <c r="A2373" t="s">
        <v>6911</v>
      </c>
      <c r="B2373" t="s">
        <v>6909</v>
      </c>
      <c r="C2373" t="s">
        <v>6910</v>
      </c>
      <c r="D2373" t="s">
        <v>675</v>
      </c>
      <c r="E2373" t="s">
        <v>1958</v>
      </c>
      <c r="F2373" t="s">
        <v>54</v>
      </c>
      <c r="G2373"/>
      <c r="H2373" t="s">
        <v>44391</v>
      </c>
      <c r="I2373" t="s">
        <v>51498</v>
      </c>
      <c r="J2373" t="s">
        <v>6912</v>
      </c>
      <c r="K2373" t="s">
        <v>105</v>
      </c>
      <c r="L2373" s="119" t="str">
        <f t="shared" si="148"/>
        <v>NA</v>
      </c>
      <c r="M2373" s="119"/>
      <c r="N2373" s="120" t="str">
        <f t="shared" si="149"/>
        <v>NA</v>
      </c>
      <c r="O2373" s="120"/>
      <c r="P2373"/>
      <c r="Q2373"/>
      <c r="R2373"/>
      <c r="S2373"/>
      <c r="T2373"/>
      <c r="U2373" t="s">
        <v>11284</v>
      </c>
      <c r="V2373" t="s">
        <v>11282</v>
      </c>
      <c r="W2373" t="s">
        <v>11283</v>
      </c>
      <c r="X2373" t="s">
        <v>675</v>
      </c>
      <c r="Y2373" t="s">
        <v>11285</v>
      </c>
      <c r="Z2373" t="s">
        <v>54</v>
      </c>
      <c r="AA2373"/>
      <c r="AB2373" t="s">
        <v>43718</v>
      </c>
      <c r="AC2373" t="s">
        <v>50929</v>
      </c>
      <c r="AD2373"/>
      <c r="AE2373" t="s">
        <v>105</v>
      </c>
      <c r="AF2373" s="119" t="str">
        <f t="shared" si="150"/>
        <v>NA</v>
      </c>
      <c r="AG2373" s="119"/>
      <c r="AH2373" s="119"/>
      <c r="AI2373" s="119"/>
      <c r="AJ2373" s="119" t="str">
        <f t="shared" si="151"/>
        <v>NA</v>
      </c>
      <c r="AK2373" s="190"/>
      <c r="AL2373" s="191"/>
    </row>
    <row r="2374" spans="1:38" x14ac:dyDescent="0.25">
      <c r="A2374" t="s">
        <v>13203</v>
      </c>
      <c r="B2374" t="s">
        <v>13201</v>
      </c>
      <c r="C2374" t="s">
        <v>13202</v>
      </c>
      <c r="D2374" t="s">
        <v>675</v>
      </c>
      <c r="E2374" t="s">
        <v>1963</v>
      </c>
      <c r="F2374" t="s">
        <v>54</v>
      </c>
      <c r="G2374"/>
      <c r="H2374" t="s">
        <v>44392</v>
      </c>
      <c r="I2374" t="s">
        <v>51499</v>
      </c>
      <c r="J2374" t="s">
        <v>13203</v>
      </c>
      <c r="K2374" t="s">
        <v>565</v>
      </c>
      <c r="L2374" s="119" t="str">
        <f t="shared" si="148"/>
        <v>NA</v>
      </c>
      <c r="M2374" s="119"/>
      <c r="N2374" s="120" t="str">
        <f t="shared" si="149"/>
        <v>NA</v>
      </c>
      <c r="O2374" s="120"/>
      <c r="P2374"/>
      <c r="Q2374"/>
      <c r="R2374"/>
      <c r="S2374"/>
      <c r="T2374"/>
      <c r="U2374" t="s">
        <v>19591</v>
      </c>
      <c r="V2374" t="s">
        <v>19589</v>
      </c>
      <c r="W2374" t="s">
        <v>19590</v>
      </c>
      <c r="X2374" t="s">
        <v>675</v>
      </c>
      <c r="Y2374" t="s">
        <v>19592</v>
      </c>
      <c r="Z2374" t="s">
        <v>54</v>
      </c>
      <c r="AA2374"/>
      <c r="AB2374" t="s">
        <v>43719</v>
      </c>
      <c r="AC2374" t="s">
        <v>50930</v>
      </c>
      <c r="AD2374"/>
      <c r="AE2374" t="s">
        <v>565</v>
      </c>
      <c r="AF2374" s="119" t="str">
        <f t="shared" si="150"/>
        <v>NA</v>
      </c>
      <c r="AG2374" s="119"/>
      <c r="AH2374" s="119"/>
      <c r="AI2374" s="119"/>
      <c r="AJ2374" s="119" t="str">
        <f t="shared" si="151"/>
        <v>NA</v>
      </c>
      <c r="AK2374" s="190"/>
      <c r="AL2374" s="191"/>
    </row>
    <row r="2375" spans="1:38" x14ac:dyDescent="0.25">
      <c r="A2375" t="s">
        <v>12829</v>
      </c>
      <c r="B2375" t="s">
        <v>12827</v>
      </c>
      <c r="C2375" t="s">
        <v>12828</v>
      </c>
      <c r="D2375" t="s">
        <v>675</v>
      </c>
      <c r="E2375" t="s">
        <v>12830</v>
      </c>
      <c r="F2375" t="s">
        <v>54</v>
      </c>
      <c r="G2375"/>
      <c r="H2375" t="s">
        <v>44393</v>
      </c>
      <c r="I2375" t="s">
        <v>51500</v>
      </c>
      <c r="J2375" t="s">
        <v>12829</v>
      </c>
      <c r="K2375" t="s">
        <v>565</v>
      </c>
      <c r="L2375" s="119" t="str">
        <f t="shared" si="148"/>
        <v>NA</v>
      </c>
      <c r="M2375" s="119"/>
      <c r="N2375" s="120" t="str">
        <f t="shared" si="149"/>
        <v>NA</v>
      </c>
      <c r="O2375" s="120"/>
      <c r="P2375"/>
      <c r="Q2375"/>
      <c r="R2375"/>
      <c r="S2375"/>
      <c r="T2375"/>
      <c r="U2375" t="s">
        <v>17906</v>
      </c>
      <c r="V2375" t="s">
        <v>17904</v>
      </c>
      <c r="W2375" t="s">
        <v>17905</v>
      </c>
      <c r="X2375" t="s">
        <v>675</v>
      </c>
      <c r="Y2375" t="s">
        <v>1320</v>
      </c>
      <c r="Z2375" t="s">
        <v>54</v>
      </c>
      <c r="AA2375"/>
      <c r="AB2375" t="s">
        <v>43720</v>
      </c>
      <c r="AC2375" t="s">
        <v>50931</v>
      </c>
      <c r="AD2375" t="s">
        <v>17906</v>
      </c>
      <c r="AE2375" t="s">
        <v>105</v>
      </c>
      <c r="AF2375" s="119" t="str">
        <f t="shared" si="150"/>
        <v>NA</v>
      </c>
      <c r="AG2375" s="119"/>
      <c r="AH2375" s="119"/>
      <c r="AI2375" s="119"/>
      <c r="AJ2375" s="119" t="str">
        <f t="shared" si="151"/>
        <v>NA</v>
      </c>
      <c r="AK2375" s="190"/>
      <c r="AL2375" s="191"/>
    </row>
    <row r="2376" spans="1:38" x14ac:dyDescent="0.25">
      <c r="A2376" t="s">
        <v>14064</v>
      </c>
      <c r="B2376" t="s">
        <v>14062</v>
      </c>
      <c r="C2376" t="s">
        <v>14063</v>
      </c>
      <c r="D2376" t="s">
        <v>675</v>
      </c>
      <c r="E2376" t="s">
        <v>14065</v>
      </c>
      <c r="F2376" t="s">
        <v>54</v>
      </c>
      <c r="G2376"/>
      <c r="H2376" t="s">
        <v>44394</v>
      </c>
      <c r="I2376" t="s">
        <v>51501</v>
      </c>
      <c r="J2376" t="s">
        <v>14064</v>
      </c>
      <c r="K2376" t="s">
        <v>565</v>
      </c>
      <c r="L2376" s="119" t="str">
        <f t="shared" si="148"/>
        <v>NA</v>
      </c>
      <c r="M2376" s="119"/>
      <c r="N2376" s="120" t="str">
        <f t="shared" si="149"/>
        <v>NA</v>
      </c>
      <c r="O2376" s="120"/>
      <c r="P2376"/>
      <c r="Q2376"/>
      <c r="R2376"/>
      <c r="S2376"/>
      <c r="T2376"/>
      <c r="U2376" t="s">
        <v>17952</v>
      </c>
      <c r="V2376" t="s">
        <v>17950</v>
      </c>
      <c r="W2376" t="s">
        <v>17951</v>
      </c>
      <c r="X2376" t="s">
        <v>675</v>
      </c>
      <c r="Y2376" t="s">
        <v>17953</v>
      </c>
      <c r="Z2376" t="s">
        <v>54</v>
      </c>
      <c r="AA2376"/>
      <c r="AB2376" t="s">
        <v>43721</v>
      </c>
      <c r="AC2376" t="s">
        <v>50932</v>
      </c>
      <c r="AD2376" t="s">
        <v>17952</v>
      </c>
      <c r="AE2376" t="s">
        <v>565</v>
      </c>
      <c r="AF2376" s="119" t="str">
        <f t="shared" si="150"/>
        <v>NA</v>
      </c>
      <c r="AG2376" s="119"/>
      <c r="AH2376" s="119"/>
      <c r="AI2376" s="119"/>
      <c r="AJ2376" s="119" t="str">
        <f t="shared" si="151"/>
        <v>NA</v>
      </c>
      <c r="AK2376" s="190"/>
      <c r="AL2376" s="191"/>
    </row>
    <row r="2377" spans="1:38" x14ac:dyDescent="0.25">
      <c r="A2377" t="s">
        <v>14232</v>
      </c>
      <c r="B2377" t="s">
        <v>14230</v>
      </c>
      <c r="C2377" t="s">
        <v>14231</v>
      </c>
      <c r="D2377" t="s">
        <v>675</v>
      </c>
      <c r="E2377" t="s">
        <v>14233</v>
      </c>
      <c r="F2377" t="s">
        <v>54</v>
      </c>
      <c r="G2377"/>
      <c r="H2377" t="s">
        <v>44395</v>
      </c>
      <c r="I2377" t="s">
        <v>51502</v>
      </c>
      <c r="J2377" t="s">
        <v>14232</v>
      </c>
      <c r="K2377" t="s">
        <v>565</v>
      </c>
      <c r="L2377" s="119" t="str">
        <f t="shared" si="148"/>
        <v>NA</v>
      </c>
      <c r="M2377" s="119"/>
      <c r="N2377" s="120" t="str">
        <f t="shared" si="149"/>
        <v>NA</v>
      </c>
      <c r="O2377" s="120"/>
      <c r="P2377"/>
      <c r="Q2377"/>
      <c r="R2377"/>
      <c r="S2377"/>
      <c r="T2377"/>
      <c r="U2377" t="s">
        <v>6536</v>
      </c>
      <c r="V2377" t="s">
        <v>6534</v>
      </c>
      <c r="W2377" t="s">
        <v>6535</v>
      </c>
      <c r="X2377" t="s">
        <v>675</v>
      </c>
      <c r="Y2377" t="s">
        <v>6537</v>
      </c>
      <c r="Z2377" t="s">
        <v>54</v>
      </c>
      <c r="AA2377"/>
      <c r="AB2377" t="s">
        <v>43722</v>
      </c>
      <c r="AC2377" t="s">
        <v>50933</v>
      </c>
      <c r="AD2377" t="s">
        <v>6536</v>
      </c>
      <c r="AE2377" t="s">
        <v>105</v>
      </c>
      <c r="AF2377" s="119" t="str">
        <f t="shared" si="150"/>
        <v>NA</v>
      </c>
      <c r="AG2377" s="119"/>
      <c r="AH2377" s="119"/>
      <c r="AI2377" s="119"/>
      <c r="AJ2377" s="119" t="str">
        <f t="shared" si="151"/>
        <v>NA</v>
      </c>
      <c r="AK2377" s="190"/>
      <c r="AL2377" s="191"/>
    </row>
    <row r="2378" spans="1:38" x14ac:dyDescent="0.25">
      <c r="A2378" t="s">
        <v>13986</v>
      </c>
      <c r="B2378" t="s">
        <v>13984</v>
      </c>
      <c r="C2378" t="s">
        <v>13985</v>
      </c>
      <c r="D2378" t="s">
        <v>675</v>
      </c>
      <c r="E2378" t="s">
        <v>13987</v>
      </c>
      <c r="F2378" t="s">
        <v>54</v>
      </c>
      <c r="G2378"/>
      <c r="H2378" t="s">
        <v>44396</v>
      </c>
      <c r="I2378" t="s">
        <v>51503</v>
      </c>
      <c r="J2378" t="s">
        <v>13986</v>
      </c>
      <c r="K2378" t="s">
        <v>565</v>
      </c>
      <c r="L2378" s="119" t="str">
        <f t="shared" si="148"/>
        <v>NA</v>
      </c>
      <c r="M2378" s="119"/>
      <c r="N2378" s="120" t="str">
        <f t="shared" si="149"/>
        <v>NA</v>
      </c>
      <c r="O2378" s="120"/>
      <c r="P2378"/>
      <c r="Q2378"/>
      <c r="R2378"/>
      <c r="S2378"/>
      <c r="T2378"/>
      <c r="U2378" t="s">
        <v>17965</v>
      </c>
      <c r="V2378" t="s">
        <v>17963</v>
      </c>
      <c r="W2378" t="s">
        <v>17964</v>
      </c>
      <c r="X2378" t="s">
        <v>675</v>
      </c>
      <c r="Y2378" t="s">
        <v>6537</v>
      </c>
      <c r="Z2378" t="s">
        <v>54</v>
      </c>
      <c r="AA2378"/>
      <c r="AB2378" t="s">
        <v>43723</v>
      </c>
      <c r="AC2378" t="s">
        <v>50933</v>
      </c>
      <c r="AD2378" t="s">
        <v>17965</v>
      </c>
      <c r="AE2378" t="s">
        <v>105</v>
      </c>
      <c r="AF2378" s="119" t="str">
        <f t="shared" si="150"/>
        <v>NA</v>
      </c>
      <c r="AG2378" s="119"/>
      <c r="AH2378" s="119"/>
      <c r="AI2378" s="119"/>
      <c r="AJ2378" s="119" t="str">
        <f t="shared" si="151"/>
        <v>NA</v>
      </c>
      <c r="AK2378" s="190"/>
      <c r="AL2378" s="191"/>
    </row>
    <row r="2379" spans="1:38" x14ac:dyDescent="0.25">
      <c r="A2379" t="s">
        <v>9253</v>
      </c>
      <c r="B2379" t="s">
        <v>9251</v>
      </c>
      <c r="C2379" t="s">
        <v>9252</v>
      </c>
      <c r="D2379" t="s">
        <v>675</v>
      </c>
      <c r="E2379" t="s">
        <v>9254</v>
      </c>
      <c r="F2379" t="s">
        <v>54</v>
      </c>
      <c r="G2379"/>
      <c r="H2379" t="s">
        <v>44397</v>
      </c>
      <c r="I2379" t="s">
        <v>51504</v>
      </c>
      <c r="J2379" t="s">
        <v>9253</v>
      </c>
      <c r="K2379" t="s">
        <v>105</v>
      </c>
      <c r="L2379" s="119" t="str">
        <f t="shared" si="148"/>
        <v>NA</v>
      </c>
      <c r="M2379" s="119"/>
      <c r="N2379" s="120" t="str">
        <f t="shared" si="149"/>
        <v>NA</v>
      </c>
      <c r="O2379" s="120"/>
      <c r="P2379"/>
      <c r="Q2379"/>
      <c r="R2379"/>
      <c r="S2379"/>
      <c r="T2379"/>
      <c r="U2379" t="s">
        <v>12527</v>
      </c>
      <c r="V2379" t="s">
        <v>12525</v>
      </c>
      <c r="W2379" t="s">
        <v>12526</v>
      </c>
      <c r="X2379" t="s">
        <v>675</v>
      </c>
      <c r="Y2379" t="s">
        <v>5384</v>
      </c>
      <c r="Z2379" t="s">
        <v>54</v>
      </c>
      <c r="AA2379"/>
      <c r="AB2379" t="s">
        <v>43724</v>
      </c>
      <c r="AC2379" t="s">
        <v>50934</v>
      </c>
      <c r="AD2379"/>
      <c r="AE2379" t="s">
        <v>105</v>
      </c>
      <c r="AF2379" s="119" t="str">
        <f t="shared" si="150"/>
        <v>NA</v>
      </c>
      <c r="AG2379" s="119"/>
      <c r="AH2379" s="119"/>
      <c r="AI2379" s="119"/>
      <c r="AJ2379" s="119" t="str">
        <f t="shared" si="151"/>
        <v>NA</v>
      </c>
      <c r="AK2379" s="190"/>
      <c r="AL2379" s="191"/>
    </row>
    <row r="2380" spans="1:38" x14ac:dyDescent="0.25">
      <c r="A2380" t="s">
        <v>10400</v>
      </c>
      <c r="B2380" t="s">
        <v>10399</v>
      </c>
      <c r="C2380" t="s">
        <v>10384</v>
      </c>
      <c r="D2380" t="s">
        <v>675</v>
      </c>
      <c r="E2380" t="s">
        <v>3609</v>
      </c>
      <c r="F2380" t="s">
        <v>54</v>
      </c>
      <c r="G2380"/>
      <c r="H2380" t="s">
        <v>44398</v>
      </c>
      <c r="I2380" t="s">
        <v>51505</v>
      </c>
      <c r="J2380" t="s">
        <v>10400</v>
      </c>
      <c r="K2380" t="s">
        <v>565</v>
      </c>
      <c r="L2380" s="119" t="str">
        <f t="shared" si="148"/>
        <v>NA</v>
      </c>
      <c r="M2380" s="119"/>
      <c r="N2380" s="120" t="str">
        <f t="shared" si="149"/>
        <v>NA</v>
      </c>
      <c r="O2380" s="120"/>
      <c r="P2380"/>
      <c r="Q2380"/>
      <c r="R2380"/>
      <c r="S2380"/>
      <c r="T2380"/>
      <c r="U2380" t="s">
        <v>12963</v>
      </c>
      <c r="V2380" t="s">
        <v>12961</v>
      </c>
      <c r="W2380" t="s">
        <v>12962</v>
      </c>
      <c r="X2380" t="s">
        <v>675</v>
      </c>
      <c r="Y2380" t="s">
        <v>12964</v>
      </c>
      <c r="Z2380" t="s">
        <v>54</v>
      </c>
      <c r="AA2380"/>
      <c r="AB2380" t="s">
        <v>43725</v>
      </c>
      <c r="AC2380" t="s">
        <v>50935</v>
      </c>
      <c r="AD2380" t="s">
        <v>12963</v>
      </c>
      <c r="AE2380" t="s">
        <v>565</v>
      </c>
      <c r="AF2380" s="119" t="str">
        <f t="shared" si="150"/>
        <v>NA</v>
      </c>
      <c r="AG2380" s="119"/>
      <c r="AH2380" s="119"/>
      <c r="AI2380" s="119"/>
      <c r="AJ2380" s="119" t="str">
        <f t="shared" si="151"/>
        <v>NA</v>
      </c>
      <c r="AK2380" s="190"/>
      <c r="AL2380" s="191"/>
    </row>
    <row r="2381" spans="1:38" x14ac:dyDescent="0.25">
      <c r="A2381" t="s">
        <v>14299</v>
      </c>
      <c r="B2381" t="s">
        <v>14297</v>
      </c>
      <c r="C2381" t="s">
        <v>14298</v>
      </c>
      <c r="D2381" t="s">
        <v>675</v>
      </c>
      <c r="E2381" t="s">
        <v>3609</v>
      </c>
      <c r="F2381" t="s">
        <v>54</v>
      </c>
      <c r="G2381"/>
      <c r="H2381" t="s">
        <v>44399</v>
      </c>
      <c r="I2381" t="s">
        <v>51505</v>
      </c>
      <c r="J2381" t="s">
        <v>14299</v>
      </c>
      <c r="K2381" t="s">
        <v>565</v>
      </c>
      <c r="L2381" s="119" t="str">
        <f t="shared" si="148"/>
        <v>NA</v>
      </c>
      <c r="M2381" s="119"/>
      <c r="N2381" s="120" t="str">
        <f t="shared" si="149"/>
        <v>NA</v>
      </c>
      <c r="O2381" s="120"/>
      <c r="P2381"/>
      <c r="Q2381"/>
      <c r="R2381"/>
      <c r="S2381"/>
      <c r="T2381"/>
      <c r="U2381" t="s">
        <v>12821</v>
      </c>
      <c r="V2381" t="s">
        <v>12819</v>
      </c>
      <c r="W2381" t="s">
        <v>12820</v>
      </c>
      <c r="X2381" t="s">
        <v>675</v>
      </c>
      <c r="Y2381" t="s">
        <v>12822</v>
      </c>
      <c r="Z2381" t="s">
        <v>54</v>
      </c>
      <c r="AA2381"/>
      <c r="AB2381" t="s">
        <v>43726</v>
      </c>
      <c r="AC2381" t="s">
        <v>50936</v>
      </c>
      <c r="AD2381" t="s">
        <v>12821</v>
      </c>
      <c r="AE2381" t="s">
        <v>565</v>
      </c>
      <c r="AF2381" s="119" t="str">
        <f t="shared" si="150"/>
        <v>NA</v>
      </c>
      <c r="AG2381" s="119"/>
      <c r="AH2381" s="119"/>
      <c r="AI2381" s="119"/>
      <c r="AJ2381" s="119" t="str">
        <f t="shared" si="151"/>
        <v>NA</v>
      </c>
      <c r="AK2381" s="190"/>
      <c r="AL2381" s="191"/>
    </row>
    <row r="2382" spans="1:38" x14ac:dyDescent="0.25">
      <c r="A2382" t="s">
        <v>10835</v>
      </c>
      <c r="B2382" t="s">
        <v>10833</v>
      </c>
      <c r="C2382" t="s">
        <v>10834</v>
      </c>
      <c r="D2382" t="s">
        <v>675</v>
      </c>
      <c r="E2382" t="s">
        <v>3609</v>
      </c>
      <c r="F2382" t="s">
        <v>54</v>
      </c>
      <c r="G2382"/>
      <c r="H2382" t="s">
        <v>44400</v>
      </c>
      <c r="I2382" t="s">
        <v>51505</v>
      </c>
      <c r="J2382" t="s">
        <v>10835</v>
      </c>
      <c r="K2382" t="s">
        <v>105</v>
      </c>
      <c r="L2382" s="119" t="str">
        <f t="shared" si="148"/>
        <v>NA</v>
      </c>
      <c r="M2382" s="119"/>
      <c r="N2382" s="120" t="str">
        <f t="shared" si="149"/>
        <v>NA</v>
      </c>
      <c r="O2382" s="120"/>
      <c r="P2382"/>
      <c r="Q2382"/>
      <c r="R2382"/>
      <c r="S2382"/>
      <c r="T2382"/>
      <c r="U2382" t="s">
        <v>14343</v>
      </c>
      <c r="V2382" t="s">
        <v>14341</v>
      </c>
      <c r="W2382" t="s">
        <v>14342</v>
      </c>
      <c r="X2382" t="s">
        <v>675</v>
      </c>
      <c r="Y2382" t="s">
        <v>14344</v>
      </c>
      <c r="Z2382" t="s">
        <v>54</v>
      </c>
      <c r="AA2382"/>
      <c r="AB2382" t="s">
        <v>43727</v>
      </c>
      <c r="AC2382" t="s">
        <v>50937</v>
      </c>
      <c r="AD2382" t="s">
        <v>14343</v>
      </c>
      <c r="AE2382" t="s">
        <v>565</v>
      </c>
      <c r="AF2382" s="119" t="str">
        <f t="shared" si="150"/>
        <v>NA</v>
      </c>
      <c r="AG2382" s="119"/>
      <c r="AH2382" s="119"/>
      <c r="AI2382" s="119"/>
      <c r="AJ2382" s="119" t="str">
        <f t="shared" si="151"/>
        <v>NA</v>
      </c>
      <c r="AK2382" s="190"/>
      <c r="AL2382" s="191"/>
    </row>
    <row r="2383" spans="1:38" x14ac:dyDescent="0.25">
      <c r="A2383" t="s">
        <v>13466</v>
      </c>
      <c r="B2383" t="s">
        <v>13464</v>
      </c>
      <c r="C2383" t="s">
        <v>13465</v>
      </c>
      <c r="D2383" t="s">
        <v>675</v>
      </c>
      <c r="E2383" t="s">
        <v>13467</v>
      </c>
      <c r="F2383" t="s">
        <v>54</v>
      </c>
      <c r="G2383"/>
      <c r="H2383" t="s">
        <v>44401</v>
      </c>
      <c r="I2383" t="s">
        <v>51506</v>
      </c>
      <c r="J2383" t="s">
        <v>13466</v>
      </c>
      <c r="K2383" t="s">
        <v>565</v>
      </c>
      <c r="L2383" s="119" t="str">
        <f t="shared" si="148"/>
        <v>NA</v>
      </c>
      <c r="M2383" s="119"/>
      <c r="N2383" s="120" t="str">
        <f t="shared" si="149"/>
        <v>NA</v>
      </c>
      <c r="O2383" s="120"/>
      <c r="P2383"/>
      <c r="Q2383"/>
      <c r="R2383"/>
      <c r="S2383"/>
      <c r="T2383"/>
      <c r="U2383" t="s">
        <v>13039</v>
      </c>
      <c r="V2383" t="s">
        <v>13037</v>
      </c>
      <c r="W2383" t="s">
        <v>13038</v>
      </c>
      <c r="X2383" t="s">
        <v>675</v>
      </c>
      <c r="Y2383" t="s">
        <v>13040</v>
      </c>
      <c r="Z2383" t="s">
        <v>54</v>
      </c>
      <c r="AA2383"/>
      <c r="AB2383" t="s">
        <v>43728</v>
      </c>
      <c r="AC2383" t="s">
        <v>50938</v>
      </c>
      <c r="AD2383" t="s">
        <v>13039</v>
      </c>
      <c r="AE2383" t="s">
        <v>565</v>
      </c>
      <c r="AF2383" s="119" t="str">
        <f t="shared" si="150"/>
        <v>NA</v>
      </c>
      <c r="AG2383" s="119"/>
      <c r="AH2383" s="119"/>
      <c r="AI2383" s="119"/>
      <c r="AJ2383" s="119" t="str">
        <f t="shared" si="151"/>
        <v>NA</v>
      </c>
      <c r="AK2383" s="190"/>
      <c r="AL2383" s="191"/>
    </row>
    <row r="2384" spans="1:38" x14ac:dyDescent="0.25">
      <c r="A2384" t="s">
        <v>13495</v>
      </c>
      <c r="B2384" t="s">
        <v>13493</v>
      </c>
      <c r="C2384" t="s">
        <v>13494</v>
      </c>
      <c r="D2384" t="s">
        <v>675</v>
      </c>
      <c r="E2384" t="s">
        <v>2123</v>
      </c>
      <c r="F2384" t="s">
        <v>54</v>
      </c>
      <c r="G2384"/>
      <c r="H2384" t="s">
        <v>44402</v>
      </c>
      <c r="I2384" t="s">
        <v>51507</v>
      </c>
      <c r="J2384" t="s">
        <v>13495</v>
      </c>
      <c r="K2384" t="s">
        <v>565</v>
      </c>
      <c r="L2384" s="119" t="str">
        <f t="shared" si="148"/>
        <v>NA</v>
      </c>
      <c r="M2384" s="119"/>
      <c r="N2384" s="120" t="str">
        <f t="shared" si="149"/>
        <v>NA</v>
      </c>
      <c r="O2384" s="120"/>
      <c r="P2384"/>
      <c r="Q2384"/>
      <c r="R2384"/>
      <c r="S2384"/>
      <c r="T2384"/>
      <c r="U2384" t="s">
        <v>12884</v>
      </c>
      <c r="V2384" t="s">
        <v>12882</v>
      </c>
      <c r="W2384" t="s">
        <v>12883</v>
      </c>
      <c r="X2384" t="s">
        <v>675</v>
      </c>
      <c r="Y2384" t="s">
        <v>12885</v>
      </c>
      <c r="Z2384" t="s">
        <v>54</v>
      </c>
      <c r="AA2384"/>
      <c r="AB2384" t="s">
        <v>43729</v>
      </c>
      <c r="AC2384" t="s">
        <v>50939</v>
      </c>
      <c r="AD2384" t="s">
        <v>12884</v>
      </c>
      <c r="AE2384" t="s">
        <v>565</v>
      </c>
      <c r="AF2384" s="119" t="str">
        <f t="shared" si="150"/>
        <v>NA</v>
      </c>
      <c r="AG2384" s="119"/>
      <c r="AH2384" s="119"/>
      <c r="AI2384" s="119"/>
      <c r="AJ2384" s="119" t="str">
        <f t="shared" si="151"/>
        <v>NA</v>
      </c>
      <c r="AK2384" s="190"/>
      <c r="AL2384" s="191"/>
    </row>
    <row r="2385" spans="1:38" x14ac:dyDescent="0.25">
      <c r="A2385" t="s">
        <v>10333</v>
      </c>
      <c r="B2385" t="s">
        <v>10331</v>
      </c>
      <c r="C2385" t="s">
        <v>10332</v>
      </c>
      <c r="D2385" t="s">
        <v>675</v>
      </c>
      <c r="E2385" t="s">
        <v>2123</v>
      </c>
      <c r="F2385" t="s">
        <v>54</v>
      </c>
      <c r="G2385"/>
      <c r="H2385" t="s">
        <v>44403</v>
      </c>
      <c r="I2385" t="s">
        <v>51507</v>
      </c>
      <c r="J2385" t="s">
        <v>10333</v>
      </c>
      <c r="K2385" t="s">
        <v>105</v>
      </c>
      <c r="L2385" s="119" t="str">
        <f t="shared" si="148"/>
        <v>NA</v>
      </c>
      <c r="M2385" s="119"/>
      <c r="N2385" s="120" t="str">
        <f t="shared" si="149"/>
        <v>NA</v>
      </c>
      <c r="O2385" s="120"/>
      <c r="P2385"/>
      <c r="Q2385"/>
      <c r="R2385"/>
      <c r="S2385"/>
      <c r="T2385"/>
      <c r="U2385" t="s">
        <v>14055</v>
      </c>
      <c r="V2385" t="s">
        <v>14053</v>
      </c>
      <c r="W2385" t="s">
        <v>14054</v>
      </c>
      <c r="X2385" t="s">
        <v>675</v>
      </c>
      <c r="Y2385" t="s">
        <v>12885</v>
      </c>
      <c r="Z2385" t="s">
        <v>54</v>
      </c>
      <c r="AA2385"/>
      <c r="AB2385" t="s">
        <v>43729</v>
      </c>
      <c r="AC2385" t="s">
        <v>50939</v>
      </c>
      <c r="AD2385" t="s">
        <v>14056</v>
      </c>
      <c r="AE2385" t="s">
        <v>565</v>
      </c>
      <c r="AF2385" s="119" t="str">
        <f t="shared" si="150"/>
        <v>NA</v>
      </c>
      <c r="AG2385" s="119"/>
      <c r="AH2385" s="119"/>
      <c r="AI2385" s="119"/>
      <c r="AJ2385" s="119" t="str">
        <f t="shared" si="151"/>
        <v>NA</v>
      </c>
      <c r="AK2385" s="190"/>
      <c r="AL2385" s="191"/>
    </row>
    <row r="2386" spans="1:38" x14ac:dyDescent="0.25">
      <c r="A2386" t="s">
        <v>6673</v>
      </c>
      <c r="B2386" t="s">
        <v>6672</v>
      </c>
      <c r="C2386" t="s">
        <v>6667</v>
      </c>
      <c r="D2386" t="s">
        <v>675</v>
      </c>
      <c r="E2386" t="s">
        <v>6674</v>
      </c>
      <c r="F2386" t="s">
        <v>54</v>
      </c>
      <c r="G2386"/>
      <c r="H2386" t="s">
        <v>44404</v>
      </c>
      <c r="I2386" t="s">
        <v>51508</v>
      </c>
      <c r="J2386" t="s">
        <v>6673</v>
      </c>
      <c r="K2386" t="s">
        <v>565</v>
      </c>
      <c r="L2386" s="119" t="str">
        <f t="shared" si="148"/>
        <v>NA</v>
      </c>
      <c r="M2386" s="119"/>
      <c r="N2386" s="120" t="str">
        <f t="shared" si="149"/>
        <v>NA</v>
      </c>
      <c r="O2386" s="120"/>
      <c r="P2386"/>
      <c r="Q2386"/>
      <c r="R2386"/>
      <c r="S2386"/>
      <c r="T2386"/>
      <c r="U2386" t="s">
        <v>12955</v>
      </c>
      <c r="V2386" t="s">
        <v>12953</v>
      </c>
      <c r="W2386" t="s">
        <v>12954</v>
      </c>
      <c r="X2386" t="s">
        <v>675</v>
      </c>
      <c r="Y2386" t="s">
        <v>1890</v>
      </c>
      <c r="Z2386" t="s">
        <v>54</v>
      </c>
      <c r="AA2386"/>
      <c r="AB2386" t="s">
        <v>43730</v>
      </c>
      <c r="AC2386" t="s">
        <v>50940</v>
      </c>
      <c r="AD2386" t="s">
        <v>12956</v>
      </c>
      <c r="AE2386" t="s">
        <v>565</v>
      </c>
      <c r="AF2386" s="119" t="str">
        <f t="shared" si="150"/>
        <v>NA</v>
      </c>
      <c r="AG2386" s="119"/>
      <c r="AH2386" s="119"/>
      <c r="AI2386" s="119"/>
      <c r="AJ2386" s="119" t="str">
        <f t="shared" si="151"/>
        <v>NA</v>
      </c>
      <c r="AK2386" s="190"/>
      <c r="AL2386" s="191"/>
    </row>
    <row r="2387" spans="1:38" x14ac:dyDescent="0.25">
      <c r="A2387" t="s">
        <v>6693</v>
      </c>
      <c r="B2387" t="s">
        <v>6692</v>
      </c>
      <c r="C2387" t="s">
        <v>6667</v>
      </c>
      <c r="D2387" t="s">
        <v>675</v>
      </c>
      <c r="E2387" t="s">
        <v>2629</v>
      </c>
      <c r="F2387" t="s">
        <v>54</v>
      </c>
      <c r="G2387"/>
      <c r="H2387" t="s">
        <v>44405</v>
      </c>
      <c r="I2387" t="s">
        <v>51509</v>
      </c>
      <c r="J2387" t="s">
        <v>6694</v>
      </c>
      <c r="K2387" t="s">
        <v>565</v>
      </c>
      <c r="L2387" s="119" t="str">
        <f t="shared" si="148"/>
        <v>NA</v>
      </c>
      <c r="M2387" s="119"/>
      <c r="N2387" s="120" t="str">
        <f t="shared" si="149"/>
        <v>NA</v>
      </c>
      <c r="O2387" s="120"/>
      <c r="P2387"/>
      <c r="Q2387"/>
      <c r="R2387"/>
      <c r="S2387"/>
      <c r="T2387"/>
      <c r="U2387" t="s">
        <v>13124</v>
      </c>
      <c r="V2387" t="s">
        <v>13122</v>
      </c>
      <c r="W2387" t="s">
        <v>13123</v>
      </c>
      <c r="X2387" t="s">
        <v>675</v>
      </c>
      <c r="Y2387" t="s">
        <v>13125</v>
      </c>
      <c r="Z2387" t="s">
        <v>54</v>
      </c>
      <c r="AA2387"/>
      <c r="AB2387" t="s">
        <v>43731</v>
      </c>
      <c r="AC2387" t="s">
        <v>50941</v>
      </c>
      <c r="AD2387" t="s">
        <v>13124</v>
      </c>
      <c r="AE2387" t="s">
        <v>565</v>
      </c>
      <c r="AF2387" s="119" t="str">
        <f t="shared" si="150"/>
        <v>NA</v>
      </c>
      <c r="AG2387" s="119"/>
      <c r="AH2387" s="119"/>
      <c r="AI2387" s="119"/>
      <c r="AJ2387" s="119" t="str">
        <f t="shared" si="151"/>
        <v>NA</v>
      </c>
      <c r="AK2387" s="190"/>
      <c r="AL2387" s="191"/>
    </row>
    <row r="2388" spans="1:38" x14ac:dyDescent="0.25">
      <c r="A2388" t="s">
        <v>13572</v>
      </c>
      <c r="B2388" t="s">
        <v>13570</v>
      </c>
      <c r="C2388" t="s">
        <v>13571</v>
      </c>
      <c r="D2388" t="s">
        <v>675</v>
      </c>
      <c r="E2388" t="s">
        <v>2629</v>
      </c>
      <c r="F2388" t="s">
        <v>54</v>
      </c>
      <c r="G2388"/>
      <c r="H2388" t="s">
        <v>44406</v>
      </c>
      <c r="I2388" t="s">
        <v>51509</v>
      </c>
      <c r="J2388" t="s">
        <v>13572</v>
      </c>
      <c r="K2388" t="s">
        <v>565</v>
      </c>
      <c r="L2388" s="119" t="str">
        <f t="shared" si="148"/>
        <v>NA</v>
      </c>
      <c r="M2388" s="119"/>
      <c r="N2388" s="120" t="str">
        <f t="shared" si="149"/>
        <v>NA</v>
      </c>
      <c r="O2388" s="120"/>
      <c r="P2388"/>
      <c r="Q2388"/>
      <c r="R2388"/>
      <c r="S2388"/>
      <c r="T2388"/>
      <c r="U2388" t="s">
        <v>13195</v>
      </c>
      <c r="V2388" t="s">
        <v>13193</v>
      </c>
      <c r="W2388" t="s">
        <v>13194</v>
      </c>
      <c r="X2388" t="s">
        <v>675</v>
      </c>
      <c r="Y2388" t="s">
        <v>5348</v>
      </c>
      <c r="Z2388" t="s">
        <v>54</v>
      </c>
      <c r="AA2388"/>
      <c r="AB2388" t="s">
        <v>43732</v>
      </c>
      <c r="AC2388" t="s">
        <v>50942</v>
      </c>
      <c r="AD2388" t="s">
        <v>13195</v>
      </c>
      <c r="AE2388" t="s">
        <v>565</v>
      </c>
      <c r="AF2388" s="119" t="str">
        <f t="shared" si="150"/>
        <v>NA</v>
      </c>
      <c r="AG2388" s="119"/>
      <c r="AH2388" s="119"/>
      <c r="AI2388" s="119"/>
      <c r="AJ2388" s="119" t="str">
        <f t="shared" si="151"/>
        <v>NA</v>
      </c>
      <c r="AK2388" s="190"/>
      <c r="AL2388" s="191"/>
    </row>
    <row r="2389" spans="1:38" x14ac:dyDescent="0.25">
      <c r="A2389" t="s">
        <v>13831</v>
      </c>
      <c r="B2389" t="s">
        <v>13829</v>
      </c>
      <c r="C2389" t="s">
        <v>13830</v>
      </c>
      <c r="D2389" t="s">
        <v>675</v>
      </c>
      <c r="E2389" t="s">
        <v>2629</v>
      </c>
      <c r="F2389" t="s">
        <v>54</v>
      </c>
      <c r="G2389"/>
      <c r="H2389" t="s">
        <v>44406</v>
      </c>
      <c r="I2389" t="s">
        <v>51509</v>
      </c>
      <c r="J2389" t="s">
        <v>13831</v>
      </c>
      <c r="K2389" t="s">
        <v>565</v>
      </c>
      <c r="L2389" s="119" t="str">
        <f t="shared" si="148"/>
        <v>NA</v>
      </c>
      <c r="M2389" s="119"/>
      <c r="N2389" s="120" t="str">
        <f t="shared" si="149"/>
        <v>NA</v>
      </c>
      <c r="O2389" s="120"/>
      <c r="P2389"/>
      <c r="Q2389"/>
      <c r="R2389"/>
      <c r="S2389"/>
      <c r="T2389"/>
      <c r="U2389" t="s">
        <v>13862</v>
      </c>
      <c r="V2389" t="s">
        <v>13860</v>
      </c>
      <c r="W2389" t="s">
        <v>13861</v>
      </c>
      <c r="X2389" t="s">
        <v>675</v>
      </c>
      <c r="Y2389" t="s">
        <v>13863</v>
      </c>
      <c r="Z2389" t="s">
        <v>54</v>
      </c>
      <c r="AA2389"/>
      <c r="AB2389" t="s">
        <v>43733</v>
      </c>
      <c r="AC2389" t="s">
        <v>50943</v>
      </c>
      <c r="AD2389" t="s">
        <v>13862</v>
      </c>
      <c r="AE2389" t="s">
        <v>565</v>
      </c>
      <c r="AF2389" s="119" t="str">
        <f t="shared" si="150"/>
        <v>NA</v>
      </c>
      <c r="AG2389" s="119"/>
      <c r="AH2389" s="119"/>
      <c r="AI2389" s="119"/>
      <c r="AJ2389" s="119" t="str">
        <f t="shared" si="151"/>
        <v>NA</v>
      </c>
      <c r="AK2389" s="190"/>
      <c r="AL2389" s="191"/>
    </row>
    <row r="2390" spans="1:38" x14ac:dyDescent="0.25">
      <c r="A2390" t="s">
        <v>13785</v>
      </c>
      <c r="B2390" t="s">
        <v>13783</v>
      </c>
      <c r="C2390" t="s">
        <v>13784</v>
      </c>
      <c r="D2390" t="s">
        <v>675</v>
      </c>
      <c r="E2390" t="s">
        <v>2629</v>
      </c>
      <c r="F2390" t="s">
        <v>54</v>
      </c>
      <c r="G2390"/>
      <c r="H2390" t="s">
        <v>44406</v>
      </c>
      <c r="I2390" t="s">
        <v>51509</v>
      </c>
      <c r="J2390" t="s">
        <v>13785</v>
      </c>
      <c r="K2390" t="s">
        <v>565</v>
      </c>
      <c r="L2390" s="119" t="str">
        <f t="shared" si="148"/>
        <v>NA</v>
      </c>
      <c r="M2390" s="119"/>
      <c r="N2390" s="120" t="str">
        <f t="shared" si="149"/>
        <v>NA</v>
      </c>
      <c r="O2390" s="120"/>
      <c r="P2390"/>
      <c r="Q2390"/>
      <c r="R2390"/>
      <c r="S2390"/>
      <c r="T2390"/>
      <c r="U2390" t="s">
        <v>19054</v>
      </c>
      <c r="V2390" t="s">
        <v>19052</v>
      </c>
      <c r="W2390" t="s">
        <v>19053</v>
      </c>
      <c r="X2390" t="s">
        <v>675</v>
      </c>
      <c r="Y2390" t="s">
        <v>19055</v>
      </c>
      <c r="Z2390" t="s">
        <v>54</v>
      </c>
      <c r="AA2390"/>
      <c r="AB2390" t="s">
        <v>43734</v>
      </c>
      <c r="AC2390" t="s">
        <v>50944</v>
      </c>
      <c r="AD2390"/>
      <c r="AE2390" t="s">
        <v>565</v>
      </c>
      <c r="AF2390" s="119" t="str">
        <f t="shared" si="150"/>
        <v>NA</v>
      </c>
      <c r="AG2390" s="119"/>
      <c r="AH2390" s="119"/>
      <c r="AI2390" s="119"/>
      <c r="AJ2390" s="119" t="str">
        <f t="shared" si="151"/>
        <v>NA</v>
      </c>
      <c r="AK2390" s="190"/>
      <c r="AL2390" s="191"/>
    </row>
    <row r="2391" spans="1:38" x14ac:dyDescent="0.25">
      <c r="A2391" t="s">
        <v>13948</v>
      </c>
      <c r="B2391" t="s">
        <v>13946</v>
      </c>
      <c r="C2391" t="s">
        <v>13947</v>
      </c>
      <c r="D2391" t="s">
        <v>675</v>
      </c>
      <c r="E2391" t="s">
        <v>13949</v>
      </c>
      <c r="F2391" t="s">
        <v>54</v>
      </c>
      <c r="G2391"/>
      <c r="H2391" t="s">
        <v>44407</v>
      </c>
      <c r="I2391" t="s">
        <v>51510</v>
      </c>
      <c r="J2391" t="s">
        <v>13948</v>
      </c>
      <c r="K2391" t="s">
        <v>565</v>
      </c>
      <c r="L2391" s="119" t="str">
        <f t="shared" si="148"/>
        <v>NA</v>
      </c>
      <c r="M2391" s="119"/>
      <c r="N2391" s="120" t="str">
        <f t="shared" si="149"/>
        <v>NA</v>
      </c>
      <c r="O2391" s="120"/>
      <c r="P2391"/>
      <c r="Q2391"/>
      <c r="R2391"/>
      <c r="S2391"/>
      <c r="T2391"/>
      <c r="U2391" t="s">
        <v>13228</v>
      </c>
      <c r="V2391" t="s">
        <v>13226</v>
      </c>
      <c r="W2391" t="s">
        <v>13227</v>
      </c>
      <c r="X2391" t="s">
        <v>675</v>
      </c>
      <c r="Y2391" t="s">
        <v>13229</v>
      </c>
      <c r="Z2391" t="s">
        <v>54</v>
      </c>
      <c r="AA2391"/>
      <c r="AB2391" t="s">
        <v>43735</v>
      </c>
      <c r="AC2391" t="s">
        <v>50945</v>
      </c>
      <c r="AD2391" t="s">
        <v>13228</v>
      </c>
      <c r="AE2391" t="s">
        <v>565</v>
      </c>
      <c r="AF2391" s="119" t="str">
        <f t="shared" si="150"/>
        <v>NA</v>
      </c>
      <c r="AG2391" s="119"/>
      <c r="AH2391" s="119"/>
      <c r="AI2391" s="119"/>
      <c r="AJ2391" s="119" t="str">
        <f t="shared" si="151"/>
        <v>NA</v>
      </c>
      <c r="AK2391" s="190"/>
      <c r="AL2391" s="191"/>
    </row>
    <row r="2392" spans="1:38" x14ac:dyDescent="0.25">
      <c r="A2392" t="s">
        <v>13664</v>
      </c>
      <c r="B2392" t="s">
        <v>13662</v>
      </c>
      <c r="C2392" t="s">
        <v>13663</v>
      </c>
      <c r="D2392" t="s">
        <v>675</v>
      </c>
      <c r="E2392" t="s">
        <v>13665</v>
      </c>
      <c r="F2392" t="s">
        <v>54</v>
      </c>
      <c r="G2392"/>
      <c r="H2392" t="s">
        <v>44408</v>
      </c>
      <c r="I2392" t="s">
        <v>51511</v>
      </c>
      <c r="J2392" t="s">
        <v>13666</v>
      </c>
      <c r="K2392" t="s">
        <v>565</v>
      </c>
      <c r="L2392" s="119" t="str">
        <f t="shared" si="148"/>
        <v>NA</v>
      </c>
      <c r="M2392" s="119"/>
      <c r="N2392" s="120" t="str">
        <f t="shared" si="149"/>
        <v>NA</v>
      </c>
      <c r="O2392" s="120"/>
      <c r="P2392"/>
      <c r="Q2392"/>
      <c r="R2392"/>
      <c r="S2392"/>
      <c r="T2392"/>
      <c r="U2392" t="s">
        <v>13847</v>
      </c>
      <c r="V2392" t="s">
        <v>13845</v>
      </c>
      <c r="W2392" t="s">
        <v>13846</v>
      </c>
      <c r="X2392" t="s">
        <v>675</v>
      </c>
      <c r="Y2392" t="s">
        <v>13848</v>
      </c>
      <c r="Z2392" t="s">
        <v>54</v>
      </c>
      <c r="AA2392"/>
      <c r="AB2392" t="s">
        <v>43736</v>
      </c>
      <c r="AC2392" t="s">
        <v>50946</v>
      </c>
      <c r="AD2392" t="s">
        <v>13847</v>
      </c>
      <c r="AE2392" t="s">
        <v>565</v>
      </c>
      <c r="AF2392" s="119" t="str">
        <f t="shared" si="150"/>
        <v>NA</v>
      </c>
      <c r="AG2392" s="119"/>
      <c r="AH2392" s="119"/>
      <c r="AI2392" s="119"/>
      <c r="AJ2392" s="119" t="str">
        <f t="shared" si="151"/>
        <v>NA</v>
      </c>
      <c r="AK2392" s="190"/>
      <c r="AL2392" s="191"/>
    </row>
    <row r="2393" spans="1:38" x14ac:dyDescent="0.25">
      <c r="A2393" t="s">
        <v>14625</v>
      </c>
      <c r="B2393" t="s">
        <v>14623</v>
      </c>
      <c r="C2393" t="s">
        <v>14624</v>
      </c>
      <c r="D2393" t="s">
        <v>675</v>
      </c>
      <c r="E2393" t="s">
        <v>14626</v>
      </c>
      <c r="F2393" t="s">
        <v>54</v>
      </c>
      <c r="G2393"/>
      <c r="H2393" t="s">
        <v>44409</v>
      </c>
      <c r="I2393" t="s">
        <v>51512</v>
      </c>
      <c r="J2393" t="s">
        <v>14627</v>
      </c>
      <c r="K2393" t="s">
        <v>565</v>
      </c>
      <c r="L2393" s="119" t="str">
        <f t="shared" si="148"/>
        <v>NA</v>
      </c>
      <c r="M2393" s="119"/>
      <c r="N2393" s="120" t="str">
        <f t="shared" si="149"/>
        <v>NA</v>
      </c>
      <c r="O2393" s="120"/>
      <c r="P2393"/>
      <c r="Q2393"/>
      <c r="R2393"/>
      <c r="S2393"/>
      <c r="T2393"/>
      <c r="U2393" t="s">
        <v>14361</v>
      </c>
      <c r="V2393" t="s">
        <v>14359</v>
      </c>
      <c r="W2393" t="s">
        <v>14360</v>
      </c>
      <c r="X2393" t="s">
        <v>675</v>
      </c>
      <c r="Y2393" t="s">
        <v>14362</v>
      </c>
      <c r="Z2393" t="s">
        <v>54</v>
      </c>
      <c r="AA2393"/>
      <c r="AB2393" t="s">
        <v>43737</v>
      </c>
      <c r="AC2393" t="s">
        <v>50947</v>
      </c>
      <c r="AD2393" t="s">
        <v>14361</v>
      </c>
      <c r="AE2393" t="s">
        <v>565</v>
      </c>
      <c r="AF2393" s="119" t="str">
        <f t="shared" si="150"/>
        <v>NA</v>
      </c>
      <c r="AG2393" s="119"/>
      <c r="AH2393" s="119"/>
      <c r="AI2393" s="119"/>
      <c r="AJ2393" s="119" t="str">
        <f t="shared" si="151"/>
        <v>NA</v>
      </c>
      <c r="AK2393" s="190"/>
      <c r="AL2393" s="191"/>
    </row>
    <row r="2394" spans="1:38" x14ac:dyDescent="0.25">
      <c r="A2394" t="s">
        <v>14587</v>
      </c>
      <c r="B2394" t="s">
        <v>14585</v>
      </c>
      <c r="C2394" t="s">
        <v>14586</v>
      </c>
      <c r="D2394" t="s">
        <v>675</v>
      </c>
      <c r="E2394" t="s">
        <v>14588</v>
      </c>
      <c r="F2394" t="s">
        <v>54</v>
      </c>
      <c r="G2394"/>
      <c r="H2394" t="s">
        <v>44410</v>
      </c>
      <c r="I2394" t="s">
        <v>51513</v>
      </c>
      <c r="J2394" t="s">
        <v>14587</v>
      </c>
      <c r="K2394" t="s">
        <v>565</v>
      </c>
      <c r="L2394" s="119" t="str">
        <f t="shared" si="148"/>
        <v>NA</v>
      </c>
      <c r="M2394" s="119"/>
      <c r="N2394" s="120" t="str">
        <f t="shared" si="149"/>
        <v>NA</v>
      </c>
      <c r="O2394" s="120"/>
      <c r="P2394"/>
      <c r="Q2394"/>
      <c r="R2394"/>
      <c r="S2394"/>
      <c r="T2394"/>
      <c r="U2394" t="s">
        <v>13398</v>
      </c>
      <c r="V2394" t="s">
        <v>13396</v>
      </c>
      <c r="W2394" t="s">
        <v>13397</v>
      </c>
      <c r="X2394" t="s">
        <v>675</v>
      </c>
      <c r="Y2394" t="s">
        <v>13399</v>
      </c>
      <c r="Z2394" t="s">
        <v>54</v>
      </c>
      <c r="AA2394"/>
      <c r="AB2394" t="s">
        <v>43738</v>
      </c>
      <c r="AC2394" t="s">
        <v>50948</v>
      </c>
      <c r="AD2394" t="s">
        <v>13398</v>
      </c>
      <c r="AE2394" t="s">
        <v>565</v>
      </c>
      <c r="AF2394" s="119" t="str">
        <f t="shared" si="150"/>
        <v>NA</v>
      </c>
      <c r="AG2394" s="119"/>
      <c r="AH2394" s="119"/>
      <c r="AI2394" s="119"/>
      <c r="AJ2394" s="119" t="str">
        <f t="shared" si="151"/>
        <v>NA</v>
      </c>
      <c r="AK2394" s="190"/>
      <c r="AL2394" s="191"/>
    </row>
    <row r="2395" spans="1:38" x14ac:dyDescent="0.25">
      <c r="A2395" t="s">
        <v>12087</v>
      </c>
      <c r="B2395" t="s">
        <v>12085</v>
      </c>
      <c r="C2395" t="s">
        <v>12086</v>
      </c>
      <c r="D2395" t="s">
        <v>675</v>
      </c>
      <c r="E2395" t="s">
        <v>12088</v>
      </c>
      <c r="F2395" t="s">
        <v>54</v>
      </c>
      <c r="G2395"/>
      <c r="H2395" t="s">
        <v>44411</v>
      </c>
      <c r="I2395" t="s">
        <v>51514</v>
      </c>
      <c r="J2395" t="s">
        <v>12087</v>
      </c>
      <c r="K2395" t="s">
        <v>105</v>
      </c>
      <c r="L2395" s="119" t="str">
        <f t="shared" si="148"/>
        <v>NA</v>
      </c>
      <c r="M2395" s="119"/>
      <c r="N2395" s="120" t="str">
        <f t="shared" si="149"/>
        <v>NA</v>
      </c>
      <c r="O2395" s="120"/>
      <c r="P2395"/>
      <c r="Q2395"/>
      <c r="R2395"/>
      <c r="S2395"/>
      <c r="T2395"/>
      <c r="U2395" t="s">
        <v>7289</v>
      </c>
      <c r="V2395" t="s">
        <v>7287</v>
      </c>
      <c r="W2395" t="s">
        <v>7288</v>
      </c>
      <c r="X2395" t="s">
        <v>675</v>
      </c>
      <c r="Y2395" t="s">
        <v>2089</v>
      </c>
      <c r="Z2395" t="s">
        <v>54</v>
      </c>
      <c r="AA2395"/>
      <c r="AB2395" t="s">
        <v>43739</v>
      </c>
      <c r="AC2395" t="s">
        <v>50949</v>
      </c>
      <c r="AD2395" t="s">
        <v>7289</v>
      </c>
      <c r="AE2395" t="s">
        <v>105</v>
      </c>
      <c r="AF2395" s="119" t="str">
        <f t="shared" si="150"/>
        <v>NA</v>
      </c>
      <c r="AG2395" s="119"/>
      <c r="AH2395" s="119"/>
      <c r="AI2395" s="119"/>
      <c r="AJ2395" s="119" t="str">
        <f t="shared" si="151"/>
        <v>NA</v>
      </c>
      <c r="AK2395" s="190"/>
      <c r="AL2395" s="191"/>
    </row>
    <row r="2396" spans="1:38" x14ac:dyDescent="0.25">
      <c r="A2396" t="s">
        <v>14658</v>
      </c>
      <c r="B2396" t="s">
        <v>14656</v>
      </c>
      <c r="C2396" t="s">
        <v>14657</v>
      </c>
      <c r="D2396" t="s">
        <v>675</v>
      </c>
      <c r="E2396" t="s">
        <v>9538</v>
      </c>
      <c r="F2396" t="s">
        <v>54</v>
      </c>
      <c r="G2396"/>
      <c r="H2396" t="s">
        <v>44412</v>
      </c>
      <c r="I2396" t="s">
        <v>51515</v>
      </c>
      <c r="J2396" t="s">
        <v>14658</v>
      </c>
      <c r="K2396" t="s">
        <v>565</v>
      </c>
      <c r="L2396" s="119" t="str">
        <f t="shared" si="148"/>
        <v>NA</v>
      </c>
      <c r="M2396" s="119"/>
      <c r="N2396" s="120" t="str">
        <f t="shared" si="149"/>
        <v>NA</v>
      </c>
      <c r="O2396" s="120"/>
      <c r="P2396"/>
      <c r="Q2396"/>
      <c r="R2396"/>
      <c r="S2396"/>
      <c r="T2396"/>
      <c r="U2396" t="s">
        <v>14770</v>
      </c>
      <c r="V2396" t="s">
        <v>14768</v>
      </c>
      <c r="W2396" t="s">
        <v>14769</v>
      </c>
      <c r="X2396" t="s">
        <v>675</v>
      </c>
      <c r="Y2396" t="s">
        <v>14771</v>
      </c>
      <c r="Z2396" t="s">
        <v>54</v>
      </c>
      <c r="AA2396"/>
      <c r="AB2396" t="s">
        <v>43740</v>
      </c>
      <c r="AC2396" t="s">
        <v>50950</v>
      </c>
      <c r="AD2396" t="s">
        <v>14772</v>
      </c>
      <c r="AE2396" t="s">
        <v>565</v>
      </c>
      <c r="AF2396" s="119" t="str">
        <f t="shared" si="150"/>
        <v>NA</v>
      </c>
      <c r="AG2396" s="119"/>
      <c r="AH2396" s="119"/>
      <c r="AI2396" s="119"/>
      <c r="AJ2396" s="119" t="str">
        <f t="shared" si="151"/>
        <v>NA</v>
      </c>
      <c r="AK2396" s="190"/>
      <c r="AL2396" s="191"/>
    </row>
    <row r="2397" spans="1:38" x14ac:dyDescent="0.25">
      <c r="A2397" t="s">
        <v>9537</v>
      </c>
      <c r="B2397" t="s">
        <v>9535</v>
      </c>
      <c r="C2397" t="s">
        <v>9536</v>
      </c>
      <c r="D2397" t="s">
        <v>675</v>
      </c>
      <c r="E2397" t="s">
        <v>9538</v>
      </c>
      <c r="F2397" t="s">
        <v>54</v>
      </c>
      <c r="G2397"/>
      <c r="H2397" t="s">
        <v>44413</v>
      </c>
      <c r="I2397" t="s">
        <v>51515</v>
      </c>
      <c r="J2397"/>
      <c r="K2397" t="s">
        <v>105</v>
      </c>
      <c r="L2397" s="119" t="str">
        <f t="shared" si="148"/>
        <v>NA</v>
      </c>
      <c r="M2397" s="119"/>
      <c r="N2397" s="120" t="str">
        <f t="shared" si="149"/>
        <v>NA</v>
      </c>
      <c r="O2397" s="120"/>
      <c r="P2397"/>
      <c r="Q2397"/>
      <c r="R2397"/>
      <c r="S2397"/>
      <c r="T2397"/>
      <c r="U2397" t="s">
        <v>11567</v>
      </c>
      <c r="V2397" t="s">
        <v>11565</v>
      </c>
      <c r="W2397" t="s">
        <v>11566</v>
      </c>
      <c r="X2397" t="s">
        <v>675</v>
      </c>
      <c r="Y2397" t="s">
        <v>2103</v>
      </c>
      <c r="Z2397" t="s">
        <v>54</v>
      </c>
      <c r="AA2397"/>
      <c r="AB2397" t="s">
        <v>43741</v>
      </c>
      <c r="AC2397" t="s">
        <v>50951</v>
      </c>
      <c r="AD2397" t="s">
        <v>11568</v>
      </c>
      <c r="AE2397" t="s">
        <v>105</v>
      </c>
      <c r="AF2397" s="119" t="str">
        <f t="shared" si="150"/>
        <v>NA</v>
      </c>
      <c r="AG2397" s="119"/>
      <c r="AH2397" s="119"/>
      <c r="AI2397" s="119"/>
      <c r="AJ2397" s="119" t="str">
        <f t="shared" si="151"/>
        <v>NA</v>
      </c>
      <c r="AK2397" s="190"/>
      <c r="AL2397" s="191"/>
    </row>
    <row r="2398" spans="1:38" x14ac:dyDescent="0.25">
      <c r="A2398" t="s">
        <v>10402</v>
      </c>
      <c r="B2398" t="s">
        <v>10401</v>
      </c>
      <c r="C2398" t="s">
        <v>10384</v>
      </c>
      <c r="D2398" t="s">
        <v>675</v>
      </c>
      <c r="E2398" t="s">
        <v>2290</v>
      </c>
      <c r="F2398" t="s">
        <v>54</v>
      </c>
      <c r="G2398"/>
      <c r="H2398" t="s">
        <v>44414</v>
      </c>
      <c r="I2398" t="s">
        <v>51516</v>
      </c>
      <c r="J2398" t="s">
        <v>10402</v>
      </c>
      <c r="K2398" t="s">
        <v>565</v>
      </c>
      <c r="L2398" s="119" t="str">
        <f t="shared" si="148"/>
        <v>NA</v>
      </c>
      <c r="M2398" s="119"/>
      <c r="N2398" s="120" t="str">
        <f t="shared" si="149"/>
        <v>NA</v>
      </c>
      <c r="O2398" s="120"/>
      <c r="P2398"/>
      <c r="Q2398"/>
      <c r="R2398"/>
      <c r="S2398"/>
      <c r="T2398"/>
      <c r="U2398" t="s">
        <v>22328</v>
      </c>
      <c r="V2398" t="s">
        <v>22326</v>
      </c>
      <c r="W2398" t="s">
        <v>22327</v>
      </c>
      <c r="X2398" t="s">
        <v>675</v>
      </c>
      <c r="Y2398" t="s">
        <v>2103</v>
      </c>
      <c r="Z2398" t="s">
        <v>54</v>
      </c>
      <c r="AA2398"/>
      <c r="AB2398" t="s">
        <v>43741</v>
      </c>
      <c r="AC2398" t="s">
        <v>50951</v>
      </c>
      <c r="AD2398"/>
      <c r="AE2398" t="s">
        <v>105</v>
      </c>
      <c r="AF2398" s="119" t="str">
        <f t="shared" si="150"/>
        <v>NA</v>
      </c>
      <c r="AG2398" s="119"/>
      <c r="AH2398" s="119"/>
      <c r="AI2398" s="119"/>
      <c r="AJ2398" s="119" t="str">
        <f t="shared" si="151"/>
        <v>NA</v>
      </c>
      <c r="AK2398" s="190"/>
      <c r="AL2398" s="191"/>
    </row>
    <row r="2399" spans="1:38" x14ac:dyDescent="0.25">
      <c r="A2399" t="s">
        <v>14704</v>
      </c>
      <c r="B2399" t="s">
        <v>14702</v>
      </c>
      <c r="C2399" t="s">
        <v>14703</v>
      </c>
      <c r="D2399" t="s">
        <v>675</v>
      </c>
      <c r="E2399" t="s">
        <v>2290</v>
      </c>
      <c r="F2399" t="s">
        <v>54</v>
      </c>
      <c r="G2399"/>
      <c r="H2399" t="s">
        <v>44415</v>
      </c>
      <c r="I2399" t="s">
        <v>51516</v>
      </c>
      <c r="J2399" t="s">
        <v>14704</v>
      </c>
      <c r="K2399" t="s">
        <v>565</v>
      </c>
      <c r="L2399" s="119" t="str">
        <f t="shared" si="148"/>
        <v>NA</v>
      </c>
      <c r="M2399" s="119"/>
      <c r="N2399" s="120" t="str">
        <f t="shared" si="149"/>
        <v>NA</v>
      </c>
      <c r="O2399" s="120"/>
      <c r="P2399"/>
      <c r="Q2399"/>
      <c r="R2399"/>
      <c r="S2399"/>
      <c r="T2399"/>
      <c r="U2399" t="s">
        <v>12928</v>
      </c>
      <c r="V2399" t="s">
        <v>12926</v>
      </c>
      <c r="W2399" t="s">
        <v>12927</v>
      </c>
      <c r="X2399" t="s">
        <v>675</v>
      </c>
      <c r="Y2399" t="s">
        <v>12929</v>
      </c>
      <c r="Z2399" t="s">
        <v>54</v>
      </c>
      <c r="AA2399"/>
      <c r="AB2399" t="s">
        <v>43742</v>
      </c>
      <c r="AC2399" t="s">
        <v>50952</v>
      </c>
      <c r="AD2399" t="s">
        <v>12928</v>
      </c>
      <c r="AE2399" t="s">
        <v>565</v>
      </c>
      <c r="AF2399" s="119" t="str">
        <f t="shared" si="150"/>
        <v>NA</v>
      </c>
      <c r="AG2399" s="119"/>
      <c r="AH2399" s="119"/>
      <c r="AI2399" s="119"/>
      <c r="AJ2399" s="119" t="str">
        <f t="shared" si="151"/>
        <v>NA</v>
      </c>
      <c r="AK2399" s="190"/>
      <c r="AL2399" s="191"/>
    </row>
    <row r="2400" spans="1:38" x14ac:dyDescent="0.25">
      <c r="A2400" t="s">
        <v>14167</v>
      </c>
      <c r="B2400" t="s">
        <v>14165</v>
      </c>
      <c r="C2400" t="s">
        <v>14166</v>
      </c>
      <c r="D2400" t="s">
        <v>675</v>
      </c>
      <c r="E2400" t="s">
        <v>2290</v>
      </c>
      <c r="F2400" t="s">
        <v>54</v>
      </c>
      <c r="G2400"/>
      <c r="H2400" t="s">
        <v>44415</v>
      </c>
      <c r="I2400" t="s">
        <v>51516</v>
      </c>
      <c r="J2400" t="s">
        <v>14167</v>
      </c>
      <c r="K2400" t="s">
        <v>565</v>
      </c>
      <c r="L2400" s="119" t="str">
        <f t="shared" si="148"/>
        <v>NA</v>
      </c>
      <c r="M2400" s="119"/>
      <c r="N2400" s="120" t="str">
        <f t="shared" si="149"/>
        <v>NA</v>
      </c>
      <c r="O2400" s="120"/>
      <c r="P2400"/>
      <c r="Q2400"/>
      <c r="R2400"/>
      <c r="S2400"/>
      <c r="T2400"/>
      <c r="U2400" t="s">
        <v>13621</v>
      </c>
      <c r="V2400" t="s">
        <v>13619</v>
      </c>
      <c r="W2400" t="s">
        <v>13620</v>
      </c>
      <c r="X2400" t="s">
        <v>675</v>
      </c>
      <c r="Y2400" t="s">
        <v>13622</v>
      </c>
      <c r="Z2400" t="s">
        <v>54</v>
      </c>
      <c r="AA2400"/>
      <c r="AB2400" t="s">
        <v>43743</v>
      </c>
      <c r="AC2400" t="s">
        <v>50953</v>
      </c>
      <c r="AD2400" t="s">
        <v>13623</v>
      </c>
      <c r="AE2400" t="s">
        <v>565</v>
      </c>
      <c r="AF2400" s="119" t="str">
        <f t="shared" si="150"/>
        <v>NA</v>
      </c>
      <c r="AG2400" s="119"/>
      <c r="AH2400" s="119"/>
      <c r="AI2400" s="119"/>
      <c r="AJ2400" s="119" t="str">
        <f t="shared" si="151"/>
        <v>NA</v>
      </c>
      <c r="AK2400" s="190"/>
      <c r="AL2400" s="191"/>
    </row>
    <row r="2401" spans="1:38" x14ac:dyDescent="0.25">
      <c r="A2401" t="s">
        <v>13969</v>
      </c>
      <c r="B2401" t="s">
        <v>13967</v>
      </c>
      <c r="C2401" t="s">
        <v>13968</v>
      </c>
      <c r="D2401" t="s">
        <v>675</v>
      </c>
      <c r="E2401" t="s">
        <v>2290</v>
      </c>
      <c r="F2401" t="s">
        <v>54</v>
      </c>
      <c r="G2401"/>
      <c r="H2401" t="s">
        <v>44415</v>
      </c>
      <c r="I2401" t="s">
        <v>51516</v>
      </c>
      <c r="J2401" t="s">
        <v>13969</v>
      </c>
      <c r="K2401" t="s">
        <v>565</v>
      </c>
      <c r="L2401" s="119" t="str">
        <f t="shared" si="148"/>
        <v>NA</v>
      </c>
      <c r="M2401" s="119"/>
      <c r="N2401" s="120" t="str">
        <f t="shared" si="149"/>
        <v>NA</v>
      </c>
      <c r="O2401" s="120"/>
      <c r="P2401"/>
      <c r="Q2401"/>
      <c r="R2401"/>
      <c r="S2401"/>
      <c r="T2401"/>
      <c r="U2401" t="s">
        <v>13595</v>
      </c>
      <c r="V2401" t="s">
        <v>13593</v>
      </c>
      <c r="W2401" t="s">
        <v>13594</v>
      </c>
      <c r="X2401" t="s">
        <v>675</v>
      </c>
      <c r="Y2401" t="s">
        <v>13596</v>
      </c>
      <c r="Z2401" t="s">
        <v>54</v>
      </c>
      <c r="AA2401"/>
      <c r="AB2401" t="s">
        <v>43744</v>
      </c>
      <c r="AC2401" t="s">
        <v>50954</v>
      </c>
      <c r="AD2401" t="s">
        <v>13595</v>
      </c>
      <c r="AE2401" t="s">
        <v>565</v>
      </c>
      <c r="AF2401" s="119" t="str">
        <f t="shared" si="150"/>
        <v>NA</v>
      </c>
      <c r="AG2401" s="119"/>
      <c r="AH2401" s="119"/>
      <c r="AI2401" s="119"/>
      <c r="AJ2401" s="119" t="str">
        <f t="shared" si="151"/>
        <v>NA</v>
      </c>
      <c r="AK2401" s="190"/>
      <c r="AL2401" s="191"/>
    </row>
    <row r="2402" spans="1:38" x14ac:dyDescent="0.25">
      <c r="A2402" t="s">
        <v>6701</v>
      </c>
      <c r="B2402" t="s">
        <v>6700</v>
      </c>
      <c r="C2402" t="s">
        <v>6667</v>
      </c>
      <c r="D2402" t="s">
        <v>675</v>
      </c>
      <c r="E2402" t="s">
        <v>2290</v>
      </c>
      <c r="F2402" t="s">
        <v>54</v>
      </c>
      <c r="G2402"/>
      <c r="H2402" t="s">
        <v>44416</v>
      </c>
      <c r="I2402" t="s">
        <v>51516</v>
      </c>
      <c r="J2402" t="s">
        <v>6701</v>
      </c>
      <c r="K2402" t="s">
        <v>565</v>
      </c>
      <c r="L2402" s="119" t="str">
        <f t="shared" si="148"/>
        <v>NA</v>
      </c>
      <c r="M2402" s="119"/>
      <c r="N2402" s="120" t="str">
        <f t="shared" si="149"/>
        <v>NA</v>
      </c>
      <c r="O2402" s="120"/>
      <c r="P2402"/>
      <c r="Q2402"/>
      <c r="R2402"/>
      <c r="S2402"/>
      <c r="T2402"/>
      <c r="U2402" t="s">
        <v>13694</v>
      </c>
      <c r="V2402" t="s">
        <v>13692</v>
      </c>
      <c r="W2402" t="s">
        <v>13693</v>
      </c>
      <c r="X2402" t="s">
        <v>675</v>
      </c>
      <c r="Y2402" t="s">
        <v>13695</v>
      </c>
      <c r="Z2402" t="s">
        <v>54</v>
      </c>
      <c r="AA2402"/>
      <c r="AB2402" t="s">
        <v>43745</v>
      </c>
      <c r="AC2402" t="s">
        <v>50955</v>
      </c>
      <c r="AD2402" t="s">
        <v>13694</v>
      </c>
      <c r="AE2402" t="s">
        <v>565</v>
      </c>
      <c r="AF2402" s="119" t="str">
        <f t="shared" si="150"/>
        <v>NA</v>
      </c>
      <c r="AG2402" s="119"/>
      <c r="AH2402" s="119"/>
      <c r="AI2402" s="119"/>
      <c r="AJ2402" s="119" t="str">
        <f t="shared" si="151"/>
        <v>NA</v>
      </c>
      <c r="AK2402" s="190"/>
      <c r="AL2402" s="191"/>
    </row>
    <row r="2403" spans="1:38" x14ac:dyDescent="0.25">
      <c r="A2403" t="s">
        <v>22204</v>
      </c>
      <c r="B2403" t="s">
        <v>22202</v>
      </c>
      <c r="C2403" t="s">
        <v>22203</v>
      </c>
      <c r="D2403" t="s">
        <v>675</v>
      </c>
      <c r="E2403" t="s">
        <v>2290</v>
      </c>
      <c r="F2403" t="s">
        <v>54</v>
      </c>
      <c r="G2403"/>
      <c r="H2403" t="s">
        <v>44417</v>
      </c>
      <c r="I2403" t="s">
        <v>51516</v>
      </c>
      <c r="J2403" t="s">
        <v>22195</v>
      </c>
      <c r="K2403" t="s">
        <v>105</v>
      </c>
      <c r="L2403" s="119" t="str">
        <f t="shared" si="148"/>
        <v>NA</v>
      </c>
      <c r="M2403" s="119"/>
      <c r="N2403" s="120" t="str">
        <f t="shared" si="149"/>
        <v>NA</v>
      </c>
      <c r="O2403" s="120"/>
      <c r="P2403"/>
      <c r="Q2403"/>
      <c r="R2403"/>
      <c r="S2403"/>
      <c r="T2403"/>
      <c r="U2403" t="s">
        <v>10470</v>
      </c>
      <c r="V2403" t="s">
        <v>10468</v>
      </c>
      <c r="W2403" t="s">
        <v>10469</v>
      </c>
      <c r="X2403" t="s">
        <v>675</v>
      </c>
      <c r="Y2403" t="s">
        <v>2305</v>
      </c>
      <c r="Z2403" t="s">
        <v>54</v>
      </c>
      <c r="AA2403"/>
      <c r="AB2403" t="s">
        <v>43746</v>
      </c>
      <c r="AC2403" t="s">
        <v>50956</v>
      </c>
      <c r="AD2403" t="s">
        <v>10471</v>
      </c>
      <c r="AE2403" t="s">
        <v>105</v>
      </c>
      <c r="AF2403" s="119" t="str">
        <f t="shared" si="150"/>
        <v>NA</v>
      </c>
      <c r="AG2403" s="119"/>
      <c r="AH2403" s="119"/>
      <c r="AI2403" s="119"/>
      <c r="AJ2403" s="119" t="str">
        <f t="shared" si="151"/>
        <v>NA</v>
      </c>
      <c r="AK2403" s="190"/>
      <c r="AL2403" s="191"/>
    </row>
    <row r="2404" spans="1:38" x14ac:dyDescent="0.25">
      <c r="A2404" t="s">
        <v>6326</v>
      </c>
      <c r="B2404" t="s">
        <v>6324</v>
      </c>
      <c r="C2404" t="s">
        <v>6325</v>
      </c>
      <c r="D2404" t="s">
        <v>675</v>
      </c>
      <c r="E2404" t="s">
        <v>2290</v>
      </c>
      <c r="F2404" t="s">
        <v>54</v>
      </c>
      <c r="G2404"/>
      <c r="H2404" t="s">
        <v>44417</v>
      </c>
      <c r="I2404" t="s">
        <v>51516</v>
      </c>
      <c r="J2404"/>
      <c r="K2404" t="s">
        <v>105</v>
      </c>
      <c r="L2404" s="119" t="str">
        <f t="shared" si="148"/>
        <v>NA</v>
      </c>
      <c r="M2404" s="119"/>
      <c r="N2404" s="120" t="str">
        <f t="shared" si="149"/>
        <v>NA</v>
      </c>
      <c r="O2404" s="120"/>
      <c r="P2404"/>
      <c r="Q2404"/>
      <c r="R2404"/>
      <c r="S2404"/>
      <c r="T2404"/>
      <c r="U2404" t="s">
        <v>10134</v>
      </c>
      <c r="V2404" t="s">
        <v>10132</v>
      </c>
      <c r="W2404" t="s">
        <v>10133</v>
      </c>
      <c r="X2404" t="s">
        <v>675</v>
      </c>
      <c r="Y2404" t="s">
        <v>2305</v>
      </c>
      <c r="Z2404" t="s">
        <v>54</v>
      </c>
      <c r="AA2404"/>
      <c r="AB2404" t="s">
        <v>43747</v>
      </c>
      <c r="AC2404" t="s">
        <v>50956</v>
      </c>
      <c r="AD2404"/>
      <c r="AE2404" t="s">
        <v>105</v>
      </c>
      <c r="AF2404" s="119" t="str">
        <f t="shared" si="150"/>
        <v>NA</v>
      </c>
      <c r="AG2404" s="119"/>
      <c r="AH2404" s="119"/>
      <c r="AI2404" s="119"/>
      <c r="AJ2404" s="119" t="str">
        <f t="shared" si="151"/>
        <v>NA</v>
      </c>
      <c r="AK2404" s="190"/>
      <c r="AL2404" s="191"/>
    </row>
    <row r="2405" spans="1:38" x14ac:dyDescent="0.25">
      <c r="A2405" t="s">
        <v>8113</v>
      </c>
      <c r="B2405" t="s">
        <v>8111</v>
      </c>
      <c r="C2405" t="s">
        <v>8112</v>
      </c>
      <c r="D2405" t="s">
        <v>675</v>
      </c>
      <c r="E2405" t="s">
        <v>2290</v>
      </c>
      <c r="F2405" t="s">
        <v>54</v>
      </c>
      <c r="G2405"/>
      <c r="H2405" t="s">
        <v>44417</v>
      </c>
      <c r="I2405" t="s">
        <v>51516</v>
      </c>
      <c r="J2405"/>
      <c r="K2405" t="s">
        <v>105</v>
      </c>
      <c r="L2405" s="119" t="str">
        <f t="shared" si="148"/>
        <v>NA</v>
      </c>
      <c r="M2405" s="119"/>
      <c r="N2405" s="120" t="str">
        <f t="shared" si="149"/>
        <v>NA</v>
      </c>
      <c r="O2405" s="120"/>
      <c r="P2405"/>
      <c r="Q2405"/>
      <c r="R2405"/>
      <c r="S2405"/>
      <c r="T2405"/>
      <c r="U2405" t="s">
        <v>13008</v>
      </c>
      <c r="V2405" t="s">
        <v>13006</v>
      </c>
      <c r="W2405" t="s">
        <v>13007</v>
      </c>
      <c r="X2405" t="s">
        <v>675</v>
      </c>
      <c r="Y2405" t="s">
        <v>3479</v>
      </c>
      <c r="Z2405" t="s">
        <v>54</v>
      </c>
      <c r="AA2405"/>
      <c r="AB2405" t="s">
        <v>43748</v>
      </c>
      <c r="AC2405" t="s">
        <v>50957</v>
      </c>
      <c r="AD2405"/>
      <c r="AE2405" t="s">
        <v>105</v>
      </c>
      <c r="AF2405" s="119" t="str">
        <f t="shared" si="150"/>
        <v>NA</v>
      </c>
      <c r="AG2405" s="119"/>
      <c r="AH2405" s="119"/>
      <c r="AI2405" s="119"/>
      <c r="AJ2405" s="119" t="str">
        <f t="shared" si="151"/>
        <v>NA</v>
      </c>
      <c r="AK2405" s="190"/>
      <c r="AL2405" s="191"/>
    </row>
    <row r="2406" spans="1:38" x14ac:dyDescent="0.25">
      <c r="A2406" t="s">
        <v>12344</v>
      </c>
      <c r="B2406" t="s">
        <v>12342</v>
      </c>
      <c r="C2406" t="s">
        <v>12343</v>
      </c>
      <c r="D2406" t="s">
        <v>675</v>
      </c>
      <c r="E2406" t="s">
        <v>2290</v>
      </c>
      <c r="F2406" t="s">
        <v>54</v>
      </c>
      <c r="G2406"/>
      <c r="H2406" t="s">
        <v>44417</v>
      </c>
      <c r="I2406" t="s">
        <v>51516</v>
      </c>
      <c r="J2406"/>
      <c r="K2406" t="s">
        <v>105</v>
      </c>
      <c r="L2406" s="119" t="str">
        <f t="shared" si="148"/>
        <v>NA</v>
      </c>
      <c r="M2406" s="119"/>
      <c r="N2406" s="120" t="str">
        <f t="shared" si="149"/>
        <v>NA</v>
      </c>
      <c r="O2406" s="120"/>
      <c r="P2406"/>
      <c r="Q2406"/>
      <c r="R2406"/>
      <c r="S2406"/>
      <c r="T2406"/>
      <c r="U2406" t="s">
        <v>15749</v>
      </c>
      <c r="V2406" t="s">
        <v>15747</v>
      </c>
      <c r="W2406" t="s">
        <v>15748</v>
      </c>
      <c r="X2406" t="s">
        <v>675</v>
      </c>
      <c r="Y2406" t="s">
        <v>3465</v>
      </c>
      <c r="Z2406" t="s">
        <v>54</v>
      </c>
      <c r="AA2406"/>
      <c r="AB2406" t="s">
        <v>43749</v>
      </c>
      <c r="AC2406" t="s">
        <v>50958</v>
      </c>
      <c r="AD2406" t="s">
        <v>15750</v>
      </c>
      <c r="AE2406" t="s">
        <v>565</v>
      </c>
      <c r="AF2406" s="119" t="str">
        <f t="shared" si="150"/>
        <v>NA</v>
      </c>
      <c r="AG2406" s="119"/>
      <c r="AH2406" s="119"/>
      <c r="AI2406" s="119"/>
      <c r="AJ2406" s="119" t="str">
        <f t="shared" si="151"/>
        <v>NA</v>
      </c>
      <c r="AK2406" s="190"/>
      <c r="AL2406" s="191"/>
    </row>
    <row r="2407" spans="1:38" x14ac:dyDescent="0.25">
      <c r="A2407" t="s">
        <v>21378</v>
      </c>
      <c r="B2407" t="s">
        <v>21376</v>
      </c>
      <c r="C2407" t="s">
        <v>21377</v>
      </c>
      <c r="D2407" t="s">
        <v>675</v>
      </c>
      <c r="E2407" t="s">
        <v>21379</v>
      </c>
      <c r="F2407" t="s">
        <v>54</v>
      </c>
      <c r="G2407"/>
      <c r="H2407" t="s">
        <v>44418</v>
      </c>
      <c r="I2407" t="s">
        <v>51517</v>
      </c>
      <c r="J2407"/>
      <c r="K2407" t="s">
        <v>565</v>
      </c>
      <c r="L2407" s="119" t="str">
        <f t="shared" si="148"/>
        <v>NA</v>
      </c>
      <c r="M2407" s="119"/>
      <c r="N2407" s="120" t="str">
        <f t="shared" si="149"/>
        <v>NA</v>
      </c>
      <c r="O2407" s="120"/>
      <c r="P2407"/>
      <c r="Q2407"/>
      <c r="R2407"/>
      <c r="S2407"/>
      <c r="T2407"/>
      <c r="U2407" t="s">
        <v>11425</v>
      </c>
      <c r="V2407" t="s">
        <v>11423</v>
      </c>
      <c r="W2407" t="s">
        <v>11424</v>
      </c>
      <c r="X2407" t="s">
        <v>675</v>
      </c>
      <c r="Y2407" t="s">
        <v>3465</v>
      </c>
      <c r="Z2407" t="s">
        <v>54</v>
      </c>
      <c r="AA2407"/>
      <c r="AB2407" t="s">
        <v>43750</v>
      </c>
      <c r="AC2407" t="s">
        <v>50958</v>
      </c>
      <c r="AD2407" t="s">
        <v>11426</v>
      </c>
      <c r="AE2407" t="s">
        <v>105</v>
      </c>
      <c r="AF2407" s="119" t="str">
        <f t="shared" si="150"/>
        <v>NA</v>
      </c>
      <c r="AG2407" s="119"/>
      <c r="AH2407" s="119"/>
      <c r="AI2407" s="119"/>
      <c r="AJ2407" s="119" t="str">
        <f t="shared" si="151"/>
        <v>NA</v>
      </c>
      <c r="AK2407" s="190"/>
      <c r="AL2407" s="191"/>
    </row>
    <row r="2408" spans="1:38" x14ac:dyDescent="0.25">
      <c r="A2408" t="s">
        <v>16109</v>
      </c>
      <c r="B2408" t="s">
        <v>16107</v>
      </c>
      <c r="C2408" t="s">
        <v>16108</v>
      </c>
      <c r="D2408" t="s">
        <v>675</v>
      </c>
      <c r="E2408" t="s">
        <v>16110</v>
      </c>
      <c r="F2408" t="s">
        <v>54</v>
      </c>
      <c r="G2408"/>
      <c r="H2408" t="s">
        <v>44419</v>
      </c>
      <c r="I2408" t="s">
        <v>51518</v>
      </c>
      <c r="J2408"/>
      <c r="K2408" t="s">
        <v>565</v>
      </c>
      <c r="L2408" s="119" t="str">
        <f t="shared" si="148"/>
        <v>NA</v>
      </c>
      <c r="M2408" s="119"/>
      <c r="N2408" s="120" t="str">
        <f t="shared" si="149"/>
        <v>NA</v>
      </c>
      <c r="O2408" s="120"/>
      <c r="P2408"/>
      <c r="Q2408"/>
      <c r="R2408"/>
      <c r="S2408"/>
      <c r="T2408"/>
      <c r="U2408" t="s">
        <v>12731</v>
      </c>
      <c r="V2408" t="s">
        <v>12729</v>
      </c>
      <c r="W2408" t="s">
        <v>12730</v>
      </c>
      <c r="X2408" t="s">
        <v>675</v>
      </c>
      <c r="Y2408" t="s">
        <v>12732</v>
      </c>
      <c r="Z2408" t="s">
        <v>54</v>
      </c>
      <c r="AA2408"/>
      <c r="AB2408" t="s">
        <v>43751</v>
      </c>
      <c r="AC2408" t="s">
        <v>50959</v>
      </c>
      <c r="AD2408"/>
      <c r="AE2408" t="s">
        <v>105</v>
      </c>
      <c r="AF2408" s="119" t="str">
        <f t="shared" si="150"/>
        <v>NA</v>
      </c>
      <c r="AG2408" s="119"/>
      <c r="AH2408" s="119"/>
      <c r="AI2408" s="119"/>
      <c r="AJ2408" s="119" t="str">
        <f t="shared" si="151"/>
        <v>NA</v>
      </c>
      <c r="AK2408" s="190"/>
      <c r="AL2408" s="191"/>
    </row>
    <row r="2409" spans="1:38" x14ac:dyDescent="0.25">
      <c r="A2409" t="s">
        <v>16113</v>
      </c>
      <c r="B2409" t="s">
        <v>16111</v>
      </c>
      <c r="C2409" t="s">
        <v>16112</v>
      </c>
      <c r="D2409" t="s">
        <v>675</v>
      </c>
      <c r="E2409" t="s">
        <v>16114</v>
      </c>
      <c r="F2409" t="s">
        <v>54</v>
      </c>
      <c r="G2409"/>
      <c r="H2409" t="s">
        <v>44420</v>
      </c>
      <c r="I2409" t="s">
        <v>51519</v>
      </c>
      <c r="J2409" t="s">
        <v>14415</v>
      </c>
      <c r="K2409" t="s">
        <v>565</v>
      </c>
      <c r="L2409" s="119" t="str">
        <f t="shared" si="148"/>
        <v>NA</v>
      </c>
      <c r="M2409" s="119"/>
      <c r="N2409" s="120" t="str">
        <f t="shared" si="149"/>
        <v>NA</v>
      </c>
      <c r="O2409" s="120"/>
      <c r="P2409"/>
      <c r="Q2409"/>
      <c r="R2409"/>
      <c r="S2409"/>
      <c r="T2409"/>
      <c r="U2409" t="s">
        <v>7341</v>
      </c>
      <c r="V2409" t="s">
        <v>7339</v>
      </c>
      <c r="W2409" t="s">
        <v>7340</v>
      </c>
      <c r="X2409" t="s">
        <v>675</v>
      </c>
      <c r="Y2409" t="s">
        <v>7342</v>
      </c>
      <c r="Z2409" t="s">
        <v>54</v>
      </c>
      <c r="AA2409"/>
      <c r="AB2409" t="s">
        <v>43752</v>
      </c>
      <c r="AC2409" t="s">
        <v>50960</v>
      </c>
      <c r="AD2409" t="s">
        <v>5961</v>
      </c>
      <c r="AE2409" t="s">
        <v>105</v>
      </c>
      <c r="AF2409" s="119" t="str">
        <f t="shared" si="150"/>
        <v>NA</v>
      </c>
      <c r="AG2409" s="119"/>
      <c r="AH2409" s="119"/>
      <c r="AI2409" s="119"/>
      <c r="AJ2409" s="119" t="str">
        <f t="shared" si="151"/>
        <v>NA</v>
      </c>
      <c r="AK2409" s="190"/>
      <c r="AL2409" s="191"/>
    </row>
    <row r="2410" spans="1:38" x14ac:dyDescent="0.25">
      <c r="A2410" t="s">
        <v>13070</v>
      </c>
      <c r="B2410" t="s">
        <v>13068</v>
      </c>
      <c r="C2410" t="s">
        <v>13069</v>
      </c>
      <c r="D2410" t="s">
        <v>675</v>
      </c>
      <c r="E2410" t="s">
        <v>13071</v>
      </c>
      <c r="F2410" t="s">
        <v>54</v>
      </c>
      <c r="G2410"/>
      <c r="H2410" t="s">
        <v>44421</v>
      </c>
      <c r="I2410" t="s">
        <v>51520</v>
      </c>
      <c r="J2410"/>
      <c r="K2410" t="s">
        <v>565</v>
      </c>
      <c r="L2410" s="119" t="str">
        <f t="shared" si="148"/>
        <v>NA</v>
      </c>
      <c r="M2410" s="119"/>
      <c r="N2410" s="120" t="str">
        <f t="shared" si="149"/>
        <v>NA</v>
      </c>
      <c r="O2410" s="120"/>
      <c r="P2410"/>
      <c r="Q2410"/>
      <c r="R2410"/>
      <c r="S2410"/>
      <c r="T2410"/>
      <c r="U2410" t="s">
        <v>10299</v>
      </c>
      <c r="V2410" t="s">
        <v>10297</v>
      </c>
      <c r="W2410" t="s">
        <v>10298</v>
      </c>
      <c r="X2410" t="s">
        <v>675</v>
      </c>
      <c r="Y2410" t="s">
        <v>7342</v>
      </c>
      <c r="Z2410" t="s">
        <v>54</v>
      </c>
      <c r="AA2410"/>
      <c r="AB2410" t="s">
        <v>43752</v>
      </c>
      <c r="AC2410" t="s">
        <v>50960</v>
      </c>
      <c r="AD2410"/>
      <c r="AE2410" t="s">
        <v>105</v>
      </c>
      <c r="AF2410" s="119" t="str">
        <f t="shared" si="150"/>
        <v>NA</v>
      </c>
      <c r="AG2410" s="119"/>
      <c r="AH2410" s="119"/>
      <c r="AI2410" s="119"/>
      <c r="AJ2410" s="119" t="str">
        <f t="shared" si="151"/>
        <v>NA</v>
      </c>
      <c r="AK2410" s="190"/>
      <c r="AL2410" s="191"/>
    </row>
    <row r="2411" spans="1:38" x14ac:dyDescent="0.25">
      <c r="A2411" t="s">
        <v>15792</v>
      </c>
      <c r="B2411" t="s">
        <v>15790</v>
      </c>
      <c r="C2411" t="s">
        <v>15791</v>
      </c>
      <c r="D2411" t="s">
        <v>675</v>
      </c>
      <c r="E2411" t="s">
        <v>15793</v>
      </c>
      <c r="F2411" t="s">
        <v>54</v>
      </c>
      <c r="G2411"/>
      <c r="H2411" t="s">
        <v>44422</v>
      </c>
      <c r="I2411" t="s">
        <v>51521</v>
      </c>
      <c r="J2411"/>
      <c r="K2411" t="s">
        <v>565</v>
      </c>
      <c r="L2411" s="119" t="str">
        <f t="shared" si="148"/>
        <v>NA</v>
      </c>
      <c r="M2411" s="119"/>
      <c r="N2411" s="120" t="str">
        <f t="shared" si="149"/>
        <v>NA</v>
      </c>
      <c r="O2411" s="120"/>
      <c r="P2411"/>
      <c r="Q2411"/>
      <c r="R2411"/>
      <c r="S2411"/>
      <c r="T2411"/>
      <c r="U2411" t="s">
        <v>8071</v>
      </c>
      <c r="V2411" t="s">
        <v>8069</v>
      </c>
      <c r="W2411" t="s">
        <v>8070</v>
      </c>
      <c r="X2411" t="s">
        <v>675</v>
      </c>
      <c r="Y2411" t="s">
        <v>7342</v>
      </c>
      <c r="Z2411" t="s">
        <v>54</v>
      </c>
      <c r="AA2411"/>
      <c r="AB2411" t="s">
        <v>43753</v>
      </c>
      <c r="AC2411" t="s">
        <v>50960</v>
      </c>
      <c r="AD2411" t="s">
        <v>8072</v>
      </c>
      <c r="AE2411" t="s">
        <v>105</v>
      </c>
      <c r="AF2411" s="119" t="str">
        <f t="shared" si="150"/>
        <v>NA</v>
      </c>
      <c r="AG2411" s="119"/>
      <c r="AH2411" s="119"/>
      <c r="AI2411" s="119"/>
      <c r="AJ2411" s="119" t="str">
        <f t="shared" si="151"/>
        <v>NA</v>
      </c>
      <c r="AK2411" s="190"/>
      <c r="AL2411" s="191"/>
    </row>
    <row r="2412" spans="1:38" x14ac:dyDescent="0.25">
      <c r="A2412" t="s">
        <v>15804</v>
      </c>
      <c r="B2412" t="s">
        <v>15802</v>
      </c>
      <c r="C2412" t="s">
        <v>15803</v>
      </c>
      <c r="D2412" t="s">
        <v>675</v>
      </c>
      <c r="E2412" t="s">
        <v>15805</v>
      </c>
      <c r="F2412" t="s">
        <v>54</v>
      </c>
      <c r="G2412"/>
      <c r="H2412" t="s">
        <v>44423</v>
      </c>
      <c r="I2412" t="s">
        <v>51522</v>
      </c>
      <c r="J2412"/>
      <c r="K2412" t="s">
        <v>565</v>
      </c>
      <c r="L2412" s="119" t="str">
        <f t="shared" si="148"/>
        <v>NA</v>
      </c>
      <c r="M2412" s="119"/>
      <c r="N2412" s="120" t="str">
        <f t="shared" si="149"/>
        <v>NA</v>
      </c>
      <c r="O2412" s="120"/>
      <c r="P2412"/>
      <c r="Q2412"/>
      <c r="R2412"/>
      <c r="S2412"/>
      <c r="T2412"/>
      <c r="U2412" t="s">
        <v>16441</v>
      </c>
      <c r="V2412" t="s">
        <v>16439</v>
      </c>
      <c r="W2412" t="s">
        <v>16440</v>
      </c>
      <c r="X2412" t="s">
        <v>675</v>
      </c>
      <c r="Y2412" t="s">
        <v>1085</v>
      </c>
      <c r="Z2412" t="s">
        <v>54</v>
      </c>
      <c r="AA2412"/>
      <c r="AB2412" t="s">
        <v>43754</v>
      </c>
      <c r="AC2412" t="s">
        <v>50961</v>
      </c>
      <c r="AD2412" t="s">
        <v>16442</v>
      </c>
      <c r="AE2412" t="s">
        <v>565</v>
      </c>
      <c r="AF2412" s="119" t="str">
        <f t="shared" si="150"/>
        <v>NA</v>
      </c>
      <c r="AG2412" s="119"/>
      <c r="AH2412" s="119"/>
      <c r="AI2412" s="119"/>
      <c r="AJ2412" s="119" t="str">
        <f t="shared" si="151"/>
        <v>NA</v>
      </c>
      <c r="AK2412" s="190"/>
      <c r="AL2412" s="191"/>
    </row>
    <row r="2413" spans="1:38" x14ac:dyDescent="0.25">
      <c r="A2413" t="s">
        <v>21561</v>
      </c>
      <c r="B2413" t="s">
        <v>21559</v>
      </c>
      <c r="C2413" t="s">
        <v>21560</v>
      </c>
      <c r="D2413" t="s">
        <v>675</v>
      </c>
      <c r="E2413" t="s">
        <v>21562</v>
      </c>
      <c r="F2413" t="s">
        <v>54</v>
      </c>
      <c r="G2413"/>
      <c r="H2413" t="s">
        <v>44424</v>
      </c>
      <c r="I2413" t="s">
        <v>51523</v>
      </c>
      <c r="J2413"/>
      <c r="K2413" t="s">
        <v>565</v>
      </c>
      <c r="L2413" s="119" t="str">
        <f t="shared" si="148"/>
        <v>NA</v>
      </c>
      <c r="M2413" s="119"/>
      <c r="N2413" s="120" t="str">
        <f t="shared" si="149"/>
        <v>NA</v>
      </c>
      <c r="O2413" s="120"/>
      <c r="P2413"/>
      <c r="Q2413"/>
      <c r="R2413"/>
      <c r="S2413"/>
      <c r="T2413"/>
      <c r="U2413" t="s">
        <v>12360</v>
      </c>
      <c r="V2413" t="s">
        <v>12358</v>
      </c>
      <c r="W2413" t="s">
        <v>12359</v>
      </c>
      <c r="X2413" t="s">
        <v>675</v>
      </c>
      <c r="Y2413" t="s">
        <v>1085</v>
      </c>
      <c r="Z2413" t="s">
        <v>54</v>
      </c>
      <c r="AA2413"/>
      <c r="AB2413" t="s">
        <v>43755</v>
      </c>
      <c r="AC2413" t="s">
        <v>50961</v>
      </c>
      <c r="AD2413" t="s">
        <v>12361</v>
      </c>
      <c r="AE2413" t="s">
        <v>565</v>
      </c>
      <c r="AF2413" s="119" t="str">
        <f t="shared" si="150"/>
        <v>NA</v>
      </c>
      <c r="AG2413" s="119"/>
      <c r="AH2413" s="119"/>
      <c r="AI2413" s="119"/>
      <c r="AJ2413" s="119" t="str">
        <f t="shared" si="151"/>
        <v>NA</v>
      </c>
      <c r="AK2413" s="190"/>
      <c r="AL2413" s="191"/>
    </row>
    <row r="2414" spans="1:38" x14ac:dyDescent="0.25">
      <c r="A2414" t="s">
        <v>15863</v>
      </c>
      <c r="B2414" t="s">
        <v>15861</v>
      </c>
      <c r="C2414" t="s">
        <v>15862</v>
      </c>
      <c r="D2414" t="s">
        <v>675</v>
      </c>
      <c r="E2414" t="s">
        <v>15864</v>
      </c>
      <c r="F2414" t="s">
        <v>54</v>
      </c>
      <c r="G2414"/>
      <c r="H2414" t="s">
        <v>44425</v>
      </c>
      <c r="I2414" t="s">
        <v>51524</v>
      </c>
      <c r="J2414" t="s">
        <v>14415</v>
      </c>
      <c r="K2414" t="s">
        <v>565</v>
      </c>
      <c r="L2414" s="119" t="str">
        <f t="shared" si="148"/>
        <v>NA</v>
      </c>
      <c r="M2414" s="119"/>
      <c r="N2414" s="120" t="str">
        <f t="shared" si="149"/>
        <v>NA</v>
      </c>
      <c r="O2414" s="120"/>
      <c r="P2414"/>
      <c r="Q2414"/>
      <c r="R2414"/>
      <c r="S2414"/>
      <c r="T2414"/>
      <c r="U2414" t="s">
        <v>10064</v>
      </c>
      <c r="V2414" t="s">
        <v>10062</v>
      </c>
      <c r="W2414" t="s">
        <v>10063</v>
      </c>
      <c r="X2414" t="s">
        <v>675</v>
      </c>
      <c r="Y2414" t="s">
        <v>1085</v>
      </c>
      <c r="Z2414" t="s">
        <v>54</v>
      </c>
      <c r="AA2414"/>
      <c r="AB2414" t="s">
        <v>43756</v>
      </c>
      <c r="AC2414" t="s">
        <v>50961</v>
      </c>
      <c r="AD2414" t="s">
        <v>10064</v>
      </c>
      <c r="AE2414" t="s">
        <v>105</v>
      </c>
      <c r="AF2414" s="119" t="str">
        <f t="shared" si="150"/>
        <v>NA</v>
      </c>
      <c r="AG2414" s="119"/>
      <c r="AH2414" s="119"/>
      <c r="AI2414" s="119"/>
      <c r="AJ2414" s="119" t="str">
        <f t="shared" si="151"/>
        <v>NA</v>
      </c>
      <c r="AK2414" s="190"/>
      <c r="AL2414" s="191"/>
    </row>
    <row r="2415" spans="1:38" x14ac:dyDescent="0.25">
      <c r="A2415" t="s">
        <v>21577</v>
      </c>
      <c r="B2415" t="s">
        <v>21575</v>
      </c>
      <c r="C2415" t="s">
        <v>21576</v>
      </c>
      <c r="D2415" t="s">
        <v>675</v>
      </c>
      <c r="E2415" t="s">
        <v>15864</v>
      </c>
      <c r="F2415" t="s">
        <v>54</v>
      </c>
      <c r="G2415"/>
      <c r="H2415" t="s">
        <v>44426</v>
      </c>
      <c r="I2415" t="s">
        <v>51524</v>
      </c>
      <c r="J2415"/>
      <c r="K2415" t="s">
        <v>565</v>
      </c>
      <c r="L2415" s="119" t="str">
        <f t="shared" si="148"/>
        <v>NA</v>
      </c>
      <c r="M2415" s="119"/>
      <c r="N2415" s="120" t="str">
        <f t="shared" si="149"/>
        <v>NA</v>
      </c>
      <c r="O2415" s="120"/>
      <c r="P2415"/>
      <c r="Q2415"/>
      <c r="R2415"/>
      <c r="S2415"/>
      <c r="T2415"/>
      <c r="U2415" t="s">
        <v>22338</v>
      </c>
      <c r="V2415" t="s">
        <v>22336</v>
      </c>
      <c r="W2415" t="s">
        <v>22337</v>
      </c>
      <c r="X2415" t="s">
        <v>675</v>
      </c>
      <c r="Y2415" t="s">
        <v>1085</v>
      </c>
      <c r="Z2415" t="s">
        <v>54</v>
      </c>
      <c r="AA2415"/>
      <c r="AB2415" t="s">
        <v>43757</v>
      </c>
      <c r="AC2415" t="s">
        <v>50961</v>
      </c>
      <c r="AD2415" t="s">
        <v>22338</v>
      </c>
      <c r="AE2415" t="s">
        <v>105</v>
      </c>
      <c r="AF2415" s="119" t="str">
        <f t="shared" si="150"/>
        <v>NA</v>
      </c>
      <c r="AG2415" s="119"/>
      <c r="AH2415" s="119"/>
      <c r="AI2415" s="119"/>
      <c r="AJ2415" s="119" t="str">
        <f t="shared" si="151"/>
        <v>NA</v>
      </c>
      <c r="AK2415" s="190"/>
      <c r="AL2415" s="191"/>
    </row>
    <row r="2416" spans="1:38" x14ac:dyDescent="0.25">
      <c r="A2416" t="s">
        <v>18906</v>
      </c>
      <c r="B2416" t="s">
        <v>18904</v>
      </c>
      <c r="C2416" t="s">
        <v>18905</v>
      </c>
      <c r="D2416" t="s">
        <v>675</v>
      </c>
      <c r="E2416" t="s">
        <v>18907</v>
      </c>
      <c r="F2416" t="s">
        <v>54</v>
      </c>
      <c r="G2416"/>
      <c r="H2416" t="s">
        <v>44427</v>
      </c>
      <c r="I2416" t="s">
        <v>51525</v>
      </c>
      <c r="J2416" t="s">
        <v>14415</v>
      </c>
      <c r="K2416" t="s">
        <v>565</v>
      </c>
      <c r="L2416" s="119" t="str">
        <f t="shared" si="148"/>
        <v>NA</v>
      </c>
      <c r="M2416" s="119"/>
      <c r="N2416" s="120" t="str">
        <f t="shared" si="149"/>
        <v>NA</v>
      </c>
      <c r="O2416" s="120"/>
      <c r="P2416"/>
      <c r="Q2416"/>
      <c r="R2416"/>
      <c r="S2416"/>
      <c r="T2416"/>
      <c r="U2416" t="s">
        <v>10058</v>
      </c>
      <c r="V2416" t="s">
        <v>10056</v>
      </c>
      <c r="W2416" t="s">
        <v>10057</v>
      </c>
      <c r="X2416" t="s">
        <v>675</v>
      </c>
      <c r="Y2416" t="s">
        <v>1085</v>
      </c>
      <c r="Z2416" t="s">
        <v>54</v>
      </c>
      <c r="AA2416"/>
      <c r="AB2416" t="s">
        <v>43756</v>
      </c>
      <c r="AC2416" t="s">
        <v>50961</v>
      </c>
      <c r="AD2416"/>
      <c r="AE2416" t="s">
        <v>105</v>
      </c>
      <c r="AF2416" s="119" t="str">
        <f t="shared" si="150"/>
        <v>NA</v>
      </c>
      <c r="AG2416" s="119"/>
      <c r="AH2416" s="119"/>
      <c r="AI2416" s="119"/>
      <c r="AJ2416" s="119" t="str">
        <f t="shared" si="151"/>
        <v>NA</v>
      </c>
      <c r="AK2416" s="190"/>
      <c r="AL2416" s="191"/>
    </row>
    <row r="2417" spans="1:38" x14ac:dyDescent="0.25">
      <c r="A2417" t="s">
        <v>20401</v>
      </c>
      <c r="B2417" t="s">
        <v>20399</v>
      </c>
      <c r="C2417" t="s">
        <v>20400</v>
      </c>
      <c r="D2417" t="s">
        <v>675</v>
      </c>
      <c r="E2417" t="s">
        <v>18907</v>
      </c>
      <c r="F2417" t="s">
        <v>54</v>
      </c>
      <c r="G2417"/>
      <c r="H2417" t="s">
        <v>44427</v>
      </c>
      <c r="I2417" t="s">
        <v>51525</v>
      </c>
      <c r="J2417" t="s">
        <v>14415</v>
      </c>
      <c r="K2417" t="s">
        <v>565</v>
      </c>
      <c r="L2417" s="119" t="str">
        <f t="shared" si="148"/>
        <v>NA</v>
      </c>
      <c r="M2417" s="119"/>
      <c r="N2417" s="120" t="str">
        <f t="shared" si="149"/>
        <v>NA</v>
      </c>
      <c r="O2417" s="120"/>
      <c r="P2417"/>
      <c r="Q2417"/>
      <c r="R2417"/>
      <c r="S2417"/>
      <c r="T2417"/>
      <c r="U2417" t="s">
        <v>12128</v>
      </c>
      <c r="V2417" t="s">
        <v>12126</v>
      </c>
      <c r="W2417" t="s">
        <v>12127</v>
      </c>
      <c r="X2417" t="s">
        <v>675</v>
      </c>
      <c r="Y2417" t="s">
        <v>1085</v>
      </c>
      <c r="Z2417" t="s">
        <v>54</v>
      </c>
      <c r="AA2417"/>
      <c r="AB2417" t="s">
        <v>43757</v>
      </c>
      <c r="AC2417" t="s">
        <v>50961</v>
      </c>
      <c r="AD2417" t="s">
        <v>12128</v>
      </c>
      <c r="AE2417" t="s">
        <v>105</v>
      </c>
      <c r="AF2417" s="119" t="str">
        <f t="shared" si="150"/>
        <v>NA</v>
      </c>
      <c r="AG2417" s="119"/>
      <c r="AH2417" s="119"/>
      <c r="AI2417" s="119"/>
      <c r="AJ2417" s="119" t="str">
        <f t="shared" si="151"/>
        <v>NA</v>
      </c>
      <c r="AK2417" s="190"/>
      <c r="AL2417" s="191"/>
    </row>
    <row r="2418" spans="1:38" x14ac:dyDescent="0.25">
      <c r="A2418" t="s">
        <v>22490</v>
      </c>
      <c r="B2418" t="s">
        <v>22489</v>
      </c>
      <c r="C2418" t="s">
        <v>6985</v>
      </c>
      <c r="D2418" t="s">
        <v>675</v>
      </c>
      <c r="E2418" t="s">
        <v>2519</v>
      </c>
      <c r="F2418" t="s">
        <v>54</v>
      </c>
      <c r="G2418"/>
      <c r="H2418" t="s">
        <v>44428</v>
      </c>
      <c r="I2418" t="s">
        <v>51526</v>
      </c>
      <c r="J2418"/>
      <c r="K2418" t="s">
        <v>565</v>
      </c>
      <c r="L2418" s="119" t="str">
        <f t="shared" si="148"/>
        <v>NA</v>
      </c>
      <c r="M2418" s="119"/>
      <c r="N2418" s="120" t="str">
        <f t="shared" si="149"/>
        <v>NA</v>
      </c>
      <c r="O2418" s="120"/>
      <c r="P2418"/>
      <c r="Q2418"/>
      <c r="R2418"/>
      <c r="S2418"/>
      <c r="T2418"/>
      <c r="U2418" t="s">
        <v>9648</v>
      </c>
      <c r="V2418" t="s">
        <v>9646</v>
      </c>
      <c r="W2418" t="s">
        <v>9647</v>
      </c>
      <c r="X2418" t="s">
        <v>675</v>
      </c>
      <c r="Y2418" t="s">
        <v>9649</v>
      </c>
      <c r="Z2418" t="s">
        <v>54</v>
      </c>
      <c r="AA2418"/>
      <c r="AB2418" t="s">
        <v>43758</v>
      </c>
      <c r="AC2418" t="s">
        <v>50962</v>
      </c>
      <c r="AD2418"/>
      <c r="AE2418" t="s">
        <v>105</v>
      </c>
      <c r="AF2418" s="119" t="str">
        <f t="shared" si="150"/>
        <v>NA</v>
      </c>
      <c r="AG2418" s="119"/>
      <c r="AH2418" s="119"/>
      <c r="AI2418" s="119"/>
      <c r="AJ2418" s="119" t="str">
        <f t="shared" si="151"/>
        <v>NA</v>
      </c>
      <c r="AK2418" s="190"/>
      <c r="AL2418" s="191"/>
    </row>
    <row r="2419" spans="1:38" x14ac:dyDescent="0.25">
      <c r="A2419" t="s">
        <v>21534</v>
      </c>
      <c r="B2419" t="s">
        <v>21532</v>
      </c>
      <c r="C2419" t="s">
        <v>21533</v>
      </c>
      <c r="D2419" t="s">
        <v>675</v>
      </c>
      <c r="E2419" t="s">
        <v>2519</v>
      </c>
      <c r="F2419" t="s">
        <v>54</v>
      </c>
      <c r="G2419"/>
      <c r="H2419" t="s">
        <v>44429</v>
      </c>
      <c r="I2419" t="s">
        <v>51526</v>
      </c>
      <c r="J2419"/>
      <c r="K2419" t="s">
        <v>565</v>
      </c>
      <c r="L2419" s="119" t="str">
        <f t="shared" si="148"/>
        <v>NA</v>
      </c>
      <c r="M2419" s="119"/>
      <c r="N2419" s="120" t="str">
        <f t="shared" si="149"/>
        <v>NA</v>
      </c>
      <c r="O2419" s="120"/>
      <c r="P2419"/>
      <c r="Q2419"/>
      <c r="R2419"/>
      <c r="S2419"/>
      <c r="T2419"/>
      <c r="U2419" t="s">
        <v>18527</v>
      </c>
      <c r="V2419" t="s">
        <v>18525</v>
      </c>
      <c r="W2419" t="s">
        <v>18526</v>
      </c>
      <c r="X2419" t="s">
        <v>675</v>
      </c>
      <c r="Y2419" t="s">
        <v>18528</v>
      </c>
      <c r="Z2419" t="s">
        <v>54</v>
      </c>
      <c r="AA2419"/>
      <c r="AB2419" t="s">
        <v>43759</v>
      </c>
      <c r="AC2419" t="s">
        <v>50963</v>
      </c>
      <c r="AD2419"/>
      <c r="AE2419" t="s">
        <v>105</v>
      </c>
      <c r="AF2419" s="119" t="str">
        <f t="shared" si="150"/>
        <v>NA</v>
      </c>
      <c r="AG2419" s="119"/>
      <c r="AH2419" s="119"/>
      <c r="AI2419" s="119"/>
      <c r="AJ2419" s="119" t="str">
        <f t="shared" si="151"/>
        <v>NA</v>
      </c>
      <c r="AK2419" s="190"/>
      <c r="AL2419" s="191"/>
    </row>
    <row r="2420" spans="1:38" x14ac:dyDescent="0.25">
      <c r="A2420" t="s">
        <v>21541</v>
      </c>
      <c r="B2420" t="s">
        <v>21539</v>
      </c>
      <c r="C2420" t="s">
        <v>21540</v>
      </c>
      <c r="D2420" t="s">
        <v>675</v>
      </c>
      <c r="E2420" t="s">
        <v>2519</v>
      </c>
      <c r="F2420" t="s">
        <v>54</v>
      </c>
      <c r="G2420"/>
      <c r="H2420" t="s">
        <v>44429</v>
      </c>
      <c r="I2420" t="s">
        <v>51526</v>
      </c>
      <c r="J2420"/>
      <c r="K2420" t="s">
        <v>565</v>
      </c>
      <c r="L2420" s="119" t="str">
        <f t="shared" si="148"/>
        <v>NA</v>
      </c>
      <c r="M2420" s="119"/>
      <c r="N2420" s="120" t="str">
        <f t="shared" si="149"/>
        <v>NA</v>
      </c>
      <c r="O2420" s="120"/>
      <c r="P2420"/>
      <c r="Q2420"/>
      <c r="R2420"/>
      <c r="S2420"/>
      <c r="T2420"/>
      <c r="U2420" t="s">
        <v>16611</v>
      </c>
      <c r="V2420" t="s">
        <v>16609</v>
      </c>
      <c r="W2420" t="s">
        <v>16610</v>
      </c>
      <c r="X2420" t="s">
        <v>675</v>
      </c>
      <c r="Y2420" t="s">
        <v>16612</v>
      </c>
      <c r="Z2420" t="s">
        <v>54</v>
      </c>
      <c r="AA2420"/>
      <c r="AB2420" t="s">
        <v>43760</v>
      </c>
      <c r="AC2420" t="s">
        <v>50964</v>
      </c>
      <c r="AD2420"/>
      <c r="AE2420" t="s">
        <v>565</v>
      </c>
      <c r="AF2420" s="119" t="str">
        <f t="shared" si="150"/>
        <v>NA</v>
      </c>
      <c r="AG2420" s="119"/>
      <c r="AH2420" s="119"/>
      <c r="AI2420" s="119"/>
      <c r="AJ2420" s="119" t="str">
        <f t="shared" si="151"/>
        <v>NA</v>
      </c>
      <c r="AK2420" s="190"/>
      <c r="AL2420" s="191"/>
    </row>
    <row r="2421" spans="1:38" x14ac:dyDescent="0.25">
      <c r="A2421" t="s">
        <v>8079</v>
      </c>
      <c r="B2421" t="s">
        <v>8077</v>
      </c>
      <c r="C2421" t="s">
        <v>8078</v>
      </c>
      <c r="D2421" t="s">
        <v>675</v>
      </c>
      <c r="E2421" t="s">
        <v>2519</v>
      </c>
      <c r="F2421" t="s">
        <v>54</v>
      </c>
      <c r="G2421"/>
      <c r="H2421" t="s">
        <v>44430</v>
      </c>
      <c r="I2421" t="s">
        <v>51526</v>
      </c>
      <c r="J2421" t="s">
        <v>8080</v>
      </c>
      <c r="K2421" t="s">
        <v>105</v>
      </c>
      <c r="L2421" s="119" t="str">
        <f t="shared" si="148"/>
        <v>NA</v>
      </c>
      <c r="M2421" s="119"/>
      <c r="N2421" s="120" t="str">
        <f t="shared" si="149"/>
        <v>NA</v>
      </c>
      <c r="O2421" s="120"/>
      <c r="P2421"/>
      <c r="Q2421"/>
      <c r="R2421"/>
      <c r="S2421"/>
      <c r="T2421"/>
      <c r="U2421" t="s">
        <v>11109</v>
      </c>
      <c r="V2421" t="s">
        <v>11108</v>
      </c>
      <c r="W2421" t="s">
        <v>4999</v>
      </c>
      <c r="X2421" t="s">
        <v>675</v>
      </c>
      <c r="Y2421" t="s">
        <v>3303</v>
      </c>
      <c r="Z2421" t="s">
        <v>54</v>
      </c>
      <c r="AA2421"/>
      <c r="AB2421" t="s">
        <v>43761</v>
      </c>
      <c r="AC2421" t="s">
        <v>50965</v>
      </c>
      <c r="AD2421" t="s">
        <v>11109</v>
      </c>
      <c r="AE2421" t="s">
        <v>565</v>
      </c>
      <c r="AF2421" s="119" t="str">
        <f t="shared" si="150"/>
        <v>NA</v>
      </c>
      <c r="AG2421" s="119"/>
      <c r="AH2421" s="119"/>
      <c r="AI2421" s="119"/>
      <c r="AJ2421" s="119" t="str">
        <f t="shared" si="151"/>
        <v>NA</v>
      </c>
      <c r="AK2421" s="190"/>
      <c r="AL2421" s="191"/>
    </row>
    <row r="2422" spans="1:38" x14ac:dyDescent="0.25">
      <c r="A2422" t="s">
        <v>21452</v>
      </c>
      <c r="B2422" t="s">
        <v>21450</v>
      </c>
      <c r="C2422" t="s">
        <v>21451</v>
      </c>
      <c r="D2422" t="s">
        <v>675</v>
      </c>
      <c r="E2422" t="s">
        <v>21453</v>
      </c>
      <c r="F2422" t="s">
        <v>54</v>
      </c>
      <c r="G2422"/>
      <c r="H2422" t="s">
        <v>44431</v>
      </c>
      <c r="I2422" t="s">
        <v>51527</v>
      </c>
      <c r="J2422"/>
      <c r="K2422" t="s">
        <v>565</v>
      </c>
      <c r="L2422" s="119" t="str">
        <f t="shared" si="148"/>
        <v>NA</v>
      </c>
      <c r="M2422" s="119"/>
      <c r="N2422" s="120" t="str">
        <f t="shared" si="149"/>
        <v>NA</v>
      </c>
      <c r="O2422" s="120"/>
      <c r="P2422"/>
      <c r="Q2422"/>
      <c r="R2422"/>
      <c r="S2422"/>
      <c r="T2422"/>
      <c r="U2422" t="s">
        <v>12061</v>
      </c>
      <c r="V2422" t="s">
        <v>12059</v>
      </c>
      <c r="W2422" t="s">
        <v>12060</v>
      </c>
      <c r="X2422" t="s">
        <v>675</v>
      </c>
      <c r="Y2422" t="s">
        <v>3303</v>
      </c>
      <c r="Z2422" t="s">
        <v>54</v>
      </c>
      <c r="AA2422"/>
      <c r="AB2422" t="s">
        <v>43761</v>
      </c>
      <c r="AC2422" t="s">
        <v>50965</v>
      </c>
      <c r="AD2422"/>
      <c r="AE2422" t="s">
        <v>105</v>
      </c>
      <c r="AF2422" s="119" t="str">
        <f t="shared" si="150"/>
        <v>NA</v>
      </c>
      <c r="AG2422" s="119"/>
      <c r="AH2422" s="119"/>
      <c r="AI2422" s="119"/>
      <c r="AJ2422" s="119" t="str">
        <f t="shared" si="151"/>
        <v>NA</v>
      </c>
      <c r="AK2422" s="190"/>
      <c r="AL2422" s="191"/>
    </row>
    <row r="2423" spans="1:38" x14ac:dyDescent="0.25">
      <c r="A2423" t="s">
        <v>18377</v>
      </c>
      <c r="B2423" t="s">
        <v>18375</v>
      </c>
      <c r="C2423" t="s">
        <v>18376</v>
      </c>
      <c r="D2423" t="s">
        <v>675</v>
      </c>
      <c r="E2423" t="s">
        <v>18378</v>
      </c>
      <c r="F2423" t="s">
        <v>54</v>
      </c>
      <c r="G2423"/>
      <c r="H2423" t="s">
        <v>44432</v>
      </c>
      <c r="I2423" t="s">
        <v>51528</v>
      </c>
      <c r="J2423" t="s">
        <v>18379</v>
      </c>
      <c r="K2423" t="s">
        <v>565</v>
      </c>
      <c r="L2423" s="119" t="str">
        <f t="shared" si="148"/>
        <v>NA</v>
      </c>
      <c r="M2423" s="119"/>
      <c r="N2423" s="120" t="str">
        <f t="shared" si="149"/>
        <v>NA</v>
      </c>
      <c r="O2423" s="120"/>
      <c r="P2423"/>
      <c r="Q2423"/>
      <c r="R2423"/>
      <c r="S2423"/>
      <c r="T2423"/>
      <c r="U2423" t="s">
        <v>19210</v>
      </c>
      <c r="V2423" t="s">
        <v>19208</v>
      </c>
      <c r="W2423" t="s">
        <v>19209</v>
      </c>
      <c r="X2423" t="s">
        <v>675</v>
      </c>
      <c r="Y2423" t="s">
        <v>3303</v>
      </c>
      <c r="Z2423" t="s">
        <v>54</v>
      </c>
      <c r="AA2423"/>
      <c r="AB2423" t="s">
        <v>43762</v>
      </c>
      <c r="AC2423" t="s">
        <v>50965</v>
      </c>
      <c r="AD2423"/>
      <c r="AE2423" t="s">
        <v>105</v>
      </c>
      <c r="AF2423" s="119" t="str">
        <f t="shared" si="150"/>
        <v>NA</v>
      </c>
      <c r="AG2423" s="119"/>
      <c r="AH2423" s="119"/>
      <c r="AI2423" s="119"/>
      <c r="AJ2423" s="119" t="str">
        <f t="shared" si="151"/>
        <v>NA</v>
      </c>
      <c r="AK2423" s="190"/>
      <c r="AL2423" s="191"/>
    </row>
    <row r="2424" spans="1:38" x14ac:dyDescent="0.25">
      <c r="A2424" t="s">
        <v>22490</v>
      </c>
      <c r="B2424" t="s">
        <v>22491</v>
      </c>
      <c r="C2424" t="s">
        <v>6985</v>
      </c>
      <c r="D2424" t="s">
        <v>675</v>
      </c>
      <c r="E2424" t="s">
        <v>19494</v>
      </c>
      <c r="F2424" t="s">
        <v>54</v>
      </c>
      <c r="G2424"/>
      <c r="H2424" t="s">
        <v>44433</v>
      </c>
      <c r="I2424" t="s">
        <v>51529</v>
      </c>
      <c r="J2424"/>
      <c r="K2424" t="s">
        <v>565</v>
      </c>
      <c r="L2424" s="119" t="str">
        <f t="shared" si="148"/>
        <v>NA</v>
      </c>
      <c r="M2424" s="119"/>
      <c r="N2424" s="120" t="str">
        <f t="shared" si="149"/>
        <v>NA</v>
      </c>
      <c r="O2424" s="120"/>
      <c r="P2424"/>
      <c r="Q2424"/>
      <c r="R2424"/>
      <c r="S2424"/>
      <c r="T2424"/>
      <c r="U2424" t="s">
        <v>11527</v>
      </c>
      <c r="V2424" t="s">
        <v>11525</v>
      </c>
      <c r="W2424" t="s">
        <v>11526</v>
      </c>
      <c r="X2424" t="s">
        <v>675</v>
      </c>
      <c r="Y2424" t="s">
        <v>3303</v>
      </c>
      <c r="Z2424" t="s">
        <v>54</v>
      </c>
      <c r="AA2424"/>
      <c r="AB2424" t="s">
        <v>43761</v>
      </c>
      <c r="AC2424" t="s">
        <v>50965</v>
      </c>
      <c r="AD2424"/>
      <c r="AE2424" t="s">
        <v>105</v>
      </c>
      <c r="AF2424" s="119" t="str">
        <f t="shared" si="150"/>
        <v>NA</v>
      </c>
      <c r="AG2424" s="119"/>
      <c r="AH2424" s="119"/>
      <c r="AI2424" s="119"/>
      <c r="AJ2424" s="119" t="str">
        <f t="shared" si="151"/>
        <v>NA</v>
      </c>
      <c r="AK2424" s="190"/>
      <c r="AL2424" s="191"/>
    </row>
    <row r="2425" spans="1:38" x14ac:dyDescent="0.25">
      <c r="A2425" t="s">
        <v>19493</v>
      </c>
      <c r="B2425" t="s">
        <v>19491</v>
      </c>
      <c r="C2425" t="s">
        <v>19492</v>
      </c>
      <c r="D2425" t="s">
        <v>675</v>
      </c>
      <c r="E2425" t="s">
        <v>19494</v>
      </c>
      <c r="F2425" t="s">
        <v>54</v>
      </c>
      <c r="G2425"/>
      <c r="H2425" t="s">
        <v>44434</v>
      </c>
      <c r="I2425" t="s">
        <v>51529</v>
      </c>
      <c r="J2425"/>
      <c r="K2425" t="s">
        <v>565</v>
      </c>
      <c r="L2425" s="119" t="str">
        <f t="shared" si="148"/>
        <v>NA</v>
      </c>
      <c r="M2425" s="119"/>
      <c r="N2425" s="120" t="str">
        <f t="shared" si="149"/>
        <v>NA</v>
      </c>
      <c r="O2425" s="120"/>
      <c r="P2425"/>
      <c r="Q2425"/>
      <c r="R2425"/>
      <c r="S2425"/>
      <c r="T2425"/>
      <c r="U2425" t="s">
        <v>9432</v>
      </c>
      <c r="V2425" t="s">
        <v>9430</v>
      </c>
      <c r="W2425" t="s">
        <v>9431</v>
      </c>
      <c r="X2425" t="s">
        <v>675</v>
      </c>
      <c r="Y2425" t="s">
        <v>9433</v>
      </c>
      <c r="Z2425" t="s">
        <v>54</v>
      </c>
      <c r="AA2425"/>
      <c r="AB2425" t="s">
        <v>43763</v>
      </c>
      <c r="AC2425" t="s">
        <v>50966</v>
      </c>
      <c r="AD2425"/>
      <c r="AE2425" t="s">
        <v>105</v>
      </c>
      <c r="AF2425" s="119" t="str">
        <f t="shared" si="150"/>
        <v>NA</v>
      </c>
      <c r="AG2425" s="119"/>
      <c r="AH2425" s="119"/>
      <c r="AI2425" s="119"/>
      <c r="AJ2425" s="119" t="str">
        <f t="shared" si="151"/>
        <v>NA</v>
      </c>
      <c r="AK2425" s="190"/>
      <c r="AL2425" s="191"/>
    </row>
    <row r="2426" spans="1:38" x14ac:dyDescent="0.25">
      <c r="A2426" t="s">
        <v>16794</v>
      </c>
      <c r="B2426" t="s">
        <v>16792</v>
      </c>
      <c r="C2426" t="s">
        <v>16793</v>
      </c>
      <c r="D2426" t="s">
        <v>675</v>
      </c>
      <c r="E2426" t="s">
        <v>16795</v>
      </c>
      <c r="F2426" t="s">
        <v>54</v>
      </c>
      <c r="G2426"/>
      <c r="H2426" t="s">
        <v>44435</v>
      </c>
      <c r="I2426" t="s">
        <v>51530</v>
      </c>
      <c r="J2426" t="s">
        <v>14415</v>
      </c>
      <c r="K2426" t="s">
        <v>565</v>
      </c>
      <c r="L2426" s="119" t="str">
        <f t="shared" si="148"/>
        <v>NA</v>
      </c>
      <c r="M2426" s="119"/>
      <c r="N2426" s="120" t="str">
        <f t="shared" si="149"/>
        <v>NA</v>
      </c>
      <c r="O2426" s="120"/>
      <c r="P2426"/>
      <c r="Q2426"/>
      <c r="R2426"/>
      <c r="S2426"/>
      <c r="T2426"/>
      <c r="U2426" t="s">
        <v>9136</v>
      </c>
      <c r="V2426" t="s">
        <v>9134</v>
      </c>
      <c r="W2426" t="s">
        <v>9135</v>
      </c>
      <c r="X2426" t="s">
        <v>675</v>
      </c>
      <c r="Y2426" t="s">
        <v>9137</v>
      </c>
      <c r="Z2426" t="s">
        <v>54</v>
      </c>
      <c r="AA2426"/>
      <c r="AB2426" t="s">
        <v>43764</v>
      </c>
      <c r="AC2426" t="s">
        <v>50967</v>
      </c>
      <c r="AD2426" t="s">
        <v>9138</v>
      </c>
      <c r="AE2426" t="s">
        <v>105</v>
      </c>
      <c r="AF2426" s="119" t="str">
        <f t="shared" si="150"/>
        <v>NA</v>
      </c>
      <c r="AG2426" s="119"/>
      <c r="AH2426" s="119"/>
      <c r="AI2426" s="119"/>
      <c r="AJ2426" s="119" t="str">
        <f t="shared" si="151"/>
        <v>NA</v>
      </c>
      <c r="AK2426" s="190"/>
      <c r="AL2426" s="191"/>
    </row>
    <row r="2427" spans="1:38" x14ac:dyDescent="0.25">
      <c r="A2427" t="s">
        <v>21537</v>
      </c>
      <c r="B2427" t="s">
        <v>21535</v>
      </c>
      <c r="C2427" t="s">
        <v>21536</v>
      </c>
      <c r="D2427" t="s">
        <v>675</v>
      </c>
      <c r="E2427" t="s">
        <v>21538</v>
      </c>
      <c r="F2427" t="s">
        <v>54</v>
      </c>
      <c r="G2427"/>
      <c r="H2427" t="s">
        <v>44436</v>
      </c>
      <c r="I2427" t="s">
        <v>51531</v>
      </c>
      <c r="J2427"/>
      <c r="K2427" t="s">
        <v>565</v>
      </c>
      <c r="L2427" s="119" t="str">
        <f t="shared" si="148"/>
        <v>NA</v>
      </c>
      <c r="M2427" s="119"/>
      <c r="N2427" s="120" t="str">
        <f t="shared" si="149"/>
        <v>NA</v>
      </c>
      <c r="O2427" s="120"/>
      <c r="P2427"/>
      <c r="Q2427"/>
      <c r="R2427"/>
      <c r="S2427"/>
      <c r="T2427"/>
      <c r="U2427" t="s">
        <v>9812</v>
      </c>
      <c r="V2427" t="s">
        <v>9810</v>
      </c>
      <c r="W2427" t="s">
        <v>9811</v>
      </c>
      <c r="X2427" t="s">
        <v>675</v>
      </c>
      <c r="Y2427" t="s">
        <v>9813</v>
      </c>
      <c r="Z2427" t="s">
        <v>54</v>
      </c>
      <c r="AA2427"/>
      <c r="AB2427" t="s">
        <v>43765</v>
      </c>
      <c r="AC2427" t="s">
        <v>50968</v>
      </c>
      <c r="AD2427"/>
      <c r="AE2427" t="s">
        <v>105</v>
      </c>
      <c r="AF2427" s="119" t="str">
        <f t="shared" si="150"/>
        <v>NA</v>
      </c>
      <c r="AG2427" s="119"/>
      <c r="AH2427" s="119"/>
      <c r="AI2427" s="119"/>
      <c r="AJ2427" s="119" t="str">
        <f t="shared" si="151"/>
        <v>NA</v>
      </c>
      <c r="AK2427" s="190"/>
      <c r="AL2427" s="191"/>
    </row>
    <row r="2428" spans="1:38" x14ac:dyDescent="0.25">
      <c r="A2428" t="s">
        <v>21489</v>
      </c>
      <c r="B2428" t="s">
        <v>21487</v>
      </c>
      <c r="C2428" t="s">
        <v>21488</v>
      </c>
      <c r="D2428" t="s">
        <v>675</v>
      </c>
      <c r="E2428" t="s">
        <v>2019</v>
      </c>
      <c r="F2428" t="s">
        <v>54</v>
      </c>
      <c r="G2428"/>
      <c r="H2428" t="s">
        <v>44437</v>
      </c>
      <c r="I2428" t="s">
        <v>51532</v>
      </c>
      <c r="J2428"/>
      <c r="K2428" t="s">
        <v>565</v>
      </c>
      <c r="L2428" s="119" t="str">
        <f t="shared" si="148"/>
        <v>NA</v>
      </c>
      <c r="M2428" s="119"/>
      <c r="N2428" s="120" t="str">
        <f t="shared" si="149"/>
        <v>NA</v>
      </c>
      <c r="O2428" s="120"/>
      <c r="P2428"/>
      <c r="Q2428"/>
      <c r="R2428"/>
      <c r="S2428"/>
      <c r="T2428"/>
      <c r="U2428" t="s">
        <v>17494</v>
      </c>
      <c r="V2428" t="s">
        <v>17492</v>
      </c>
      <c r="W2428" t="s">
        <v>17493</v>
      </c>
      <c r="X2428" t="s">
        <v>675</v>
      </c>
      <c r="Y2428" t="s">
        <v>3474</v>
      </c>
      <c r="Z2428" t="s">
        <v>54</v>
      </c>
      <c r="AA2428"/>
      <c r="AB2428" t="s">
        <v>43766</v>
      </c>
      <c r="AC2428" t="s">
        <v>50969</v>
      </c>
      <c r="AD2428"/>
      <c r="AE2428" t="s">
        <v>565</v>
      </c>
      <c r="AF2428" s="119" t="str">
        <f t="shared" si="150"/>
        <v>NA</v>
      </c>
      <c r="AG2428" s="119"/>
      <c r="AH2428" s="119"/>
      <c r="AI2428" s="119"/>
      <c r="AJ2428" s="119" t="str">
        <f t="shared" si="151"/>
        <v>NA</v>
      </c>
      <c r="AK2428" s="190"/>
      <c r="AL2428" s="191"/>
    </row>
    <row r="2429" spans="1:38" x14ac:dyDescent="0.25">
      <c r="A2429" t="s">
        <v>7919</v>
      </c>
      <c r="B2429" t="s">
        <v>7917</v>
      </c>
      <c r="C2429" t="s">
        <v>7918</v>
      </c>
      <c r="D2429" t="s">
        <v>675</v>
      </c>
      <c r="E2429" t="s">
        <v>2019</v>
      </c>
      <c r="F2429" t="s">
        <v>54</v>
      </c>
      <c r="G2429"/>
      <c r="H2429" t="s">
        <v>44438</v>
      </c>
      <c r="I2429" t="s">
        <v>51532</v>
      </c>
      <c r="J2429" t="s">
        <v>7920</v>
      </c>
      <c r="K2429" t="s">
        <v>105</v>
      </c>
      <c r="L2429" s="119" t="str">
        <f t="shared" si="148"/>
        <v>NA</v>
      </c>
      <c r="M2429" s="119"/>
      <c r="N2429" s="120" t="str">
        <f t="shared" si="149"/>
        <v>NA</v>
      </c>
      <c r="O2429" s="120"/>
      <c r="P2429"/>
      <c r="Q2429"/>
      <c r="R2429"/>
      <c r="S2429"/>
      <c r="T2429"/>
      <c r="U2429" t="s">
        <v>11404</v>
      </c>
      <c r="V2429" t="s">
        <v>11402</v>
      </c>
      <c r="W2429" t="s">
        <v>11403</v>
      </c>
      <c r="X2429" t="s">
        <v>675</v>
      </c>
      <c r="Y2429" t="s">
        <v>3474</v>
      </c>
      <c r="Z2429" t="s">
        <v>54</v>
      </c>
      <c r="AA2429"/>
      <c r="AB2429" t="s">
        <v>43767</v>
      </c>
      <c r="AC2429" t="s">
        <v>50969</v>
      </c>
      <c r="AD2429"/>
      <c r="AE2429" t="s">
        <v>105</v>
      </c>
      <c r="AF2429" s="119" t="str">
        <f t="shared" si="150"/>
        <v>NA</v>
      </c>
      <c r="AG2429" s="119"/>
      <c r="AH2429" s="119"/>
      <c r="AI2429" s="119"/>
      <c r="AJ2429" s="119" t="str">
        <f t="shared" si="151"/>
        <v>NA</v>
      </c>
      <c r="AK2429" s="190"/>
      <c r="AL2429" s="191"/>
    </row>
    <row r="2430" spans="1:38" x14ac:dyDescent="0.25">
      <c r="A2430" t="s">
        <v>14876</v>
      </c>
      <c r="B2430" t="s">
        <v>14874</v>
      </c>
      <c r="C2430" t="s">
        <v>14875</v>
      </c>
      <c r="D2430" t="s">
        <v>675</v>
      </c>
      <c r="E2430" t="s">
        <v>14877</v>
      </c>
      <c r="F2430" t="s">
        <v>54</v>
      </c>
      <c r="G2430"/>
      <c r="H2430" t="s">
        <v>44439</v>
      </c>
      <c r="I2430" t="s">
        <v>51533</v>
      </c>
      <c r="J2430" t="s">
        <v>14878</v>
      </c>
      <c r="K2430" t="s">
        <v>565</v>
      </c>
      <c r="L2430" s="119" t="str">
        <f t="shared" si="148"/>
        <v>NA</v>
      </c>
      <c r="M2430" s="119"/>
      <c r="N2430" s="120" t="str">
        <f t="shared" si="149"/>
        <v>NA</v>
      </c>
      <c r="O2430" s="120"/>
      <c r="P2430"/>
      <c r="Q2430"/>
      <c r="R2430"/>
      <c r="S2430"/>
      <c r="T2430"/>
      <c r="U2430" t="s">
        <v>9105</v>
      </c>
      <c r="V2430" t="s">
        <v>9103</v>
      </c>
      <c r="W2430" t="s">
        <v>9104</v>
      </c>
      <c r="X2430" t="s">
        <v>675</v>
      </c>
      <c r="Y2430" t="s">
        <v>9106</v>
      </c>
      <c r="Z2430" t="s">
        <v>54</v>
      </c>
      <c r="AA2430"/>
      <c r="AB2430" t="s">
        <v>43768</v>
      </c>
      <c r="AC2430" t="s">
        <v>50970</v>
      </c>
      <c r="AD2430"/>
      <c r="AE2430" t="s">
        <v>105</v>
      </c>
      <c r="AF2430" s="119" t="str">
        <f t="shared" si="150"/>
        <v>NA</v>
      </c>
      <c r="AG2430" s="119"/>
      <c r="AH2430" s="119"/>
      <c r="AI2430" s="119"/>
      <c r="AJ2430" s="119" t="str">
        <f t="shared" si="151"/>
        <v>NA</v>
      </c>
      <c r="AK2430" s="190"/>
      <c r="AL2430" s="191"/>
    </row>
    <row r="2431" spans="1:38" x14ac:dyDescent="0.25">
      <c r="A2431" t="s">
        <v>20453</v>
      </c>
      <c r="B2431" t="s">
        <v>20451</v>
      </c>
      <c r="C2431" t="s">
        <v>20452</v>
      </c>
      <c r="D2431" t="s">
        <v>675</v>
      </c>
      <c r="E2431" t="s">
        <v>20454</v>
      </c>
      <c r="F2431" t="s">
        <v>54</v>
      </c>
      <c r="G2431"/>
      <c r="H2431" t="s">
        <v>44440</v>
      </c>
      <c r="I2431" t="s">
        <v>51534</v>
      </c>
      <c r="J2431" t="s">
        <v>14415</v>
      </c>
      <c r="K2431" t="s">
        <v>565</v>
      </c>
      <c r="L2431" s="119" t="str">
        <f t="shared" si="148"/>
        <v>NA</v>
      </c>
      <c r="M2431" s="119"/>
      <c r="N2431" s="120" t="str">
        <f t="shared" si="149"/>
        <v>NA</v>
      </c>
      <c r="O2431" s="120"/>
      <c r="P2431"/>
      <c r="Q2431"/>
      <c r="R2431"/>
      <c r="S2431"/>
      <c r="T2431"/>
      <c r="U2431" t="s">
        <v>17632</v>
      </c>
      <c r="V2431" t="s">
        <v>17630</v>
      </c>
      <c r="W2431" t="s">
        <v>17631</v>
      </c>
      <c r="X2431" t="s">
        <v>675</v>
      </c>
      <c r="Y2431" t="s">
        <v>9383</v>
      </c>
      <c r="Z2431" t="s">
        <v>54</v>
      </c>
      <c r="AA2431"/>
      <c r="AB2431" t="s">
        <v>43769</v>
      </c>
      <c r="AC2431" t="s">
        <v>50971</v>
      </c>
      <c r="AD2431" t="s">
        <v>17633</v>
      </c>
      <c r="AE2431" t="s">
        <v>565</v>
      </c>
      <c r="AF2431" s="119" t="str">
        <f t="shared" si="150"/>
        <v>NA</v>
      </c>
      <c r="AG2431" s="119"/>
      <c r="AH2431" s="119"/>
      <c r="AI2431" s="119"/>
      <c r="AJ2431" s="119" t="str">
        <f t="shared" si="151"/>
        <v>NA</v>
      </c>
      <c r="AK2431" s="190"/>
      <c r="AL2431" s="191"/>
    </row>
    <row r="2432" spans="1:38" x14ac:dyDescent="0.25">
      <c r="A2432" t="s">
        <v>22490</v>
      </c>
      <c r="B2432" t="s">
        <v>22492</v>
      </c>
      <c r="C2432" t="s">
        <v>6985</v>
      </c>
      <c r="D2432" t="s">
        <v>675</v>
      </c>
      <c r="E2432" t="s">
        <v>22493</v>
      </c>
      <c r="F2432" t="s">
        <v>54</v>
      </c>
      <c r="G2432"/>
      <c r="H2432" t="s">
        <v>44441</v>
      </c>
      <c r="I2432" t="s">
        <v>51535</v>
      </c>
      <c r="J2432"/>
      <c r="K2432" t="s">
        <v>565</v>
      </c>
      <c r="L2432" s="119" t="str">
        <f t="shared" si="148"/>
        <v>NA</v>
      </c>
      <c r="M2432" s="119"/>
      <c r="N2432" s="120" t="str">
        <f t="shared" si="149"/>
        <v>NA</v>
      </c>
      <c r="O2432" s="120"/>
      <c r="P2432"/>
      <c r="Q2432"/>
      <c r="R2432"/>
      <c r="S2432"/>
      <c r="T2432"/>
      <c r="U2432" t="s">
        <v>9382</v>
      </c>
      <c r="V2432" t="s">
        <v>9380</v>
      </c>
      <c r="W2432" t="s">
        <v>9381</v>
      </c>
      <c r="X2432" t="s">
        <v>675</v>
      </c>
      <c r="Y2432" t="s">
        <v>9383</v>
      </c>
      <c r="Z2432" t="s">
        <v>54</v>
      </c>
      <c r="AA2432"/>
      <c r="AB2432" t="s">
        <v>43770</v>
      </c>
      <c r="AC2432" t="s">
        <v>50971</v>
      </c>
      <c r="AD2432"/>
      <c r="AE2432" t="s">
        <v>105</v>
      </c>
      <c r="AF2432" s="119" t="str">
        <f t="shared" si="150"/>
        <v>NA</v>
      </c>
      <c r="AG2432" s="119"/>
      <c r="AH2432" s="119"/>
      <c r="AI2432" s="119"/>
      <c r="AJ2432" s="119" t="str">
        <f t="shared" si="151"/>
        <v>NA</v>
      </c>
      <c r="AK2432" s="190"/>
      <c r="AL2432" s="191"/>
    </row>
    <row r="2433" spans="1:38" x14ac:dyDescent="0.25">
      <c r="A2433" t="s">
        <v>21577</v>
      </c>
      <c r="B2433" t="s">
        <v>21578</v>
      </c>
      <c r="C2433" t="s">
        <v>21579</v>
      </c>
      <c r="D2433" t="s">
        <v>675</v>
      </c>
      <c r="E2433" t="s">
        <v>21580</v>
      </c>
      <c r="F2433" t="s">
        <v>54</v>
      </c>
      <c r="G2433"/>
      <c r="H2433" t="s">
        <v>44442</v>
      </c>
      <c r="I2433" t="s">
        <v>51536</v>
      </c>
      <c r="J2433"/>
      <c r="K2433" t="s">
        <v>565</v>
      </c>
      <c r="L2433" s="119" t="str">
        <f t="shared" si="148"/>
        <v>NA</v>
      </c>
      <c r="M2433" s="119"/>
      <c r="N2433" s="120" t="str">
        <f t="shared" si="149"/>
        <v>NA</v>
      </c>
      <c r="O2433" s="120"/>
      <c r="P2433"/>
      <c r="Q2433"/>
      <c r="R2433"/>
      <c r="S2433"/>
      <c r="T2433"/>
      <c r="U2433" t="s">
        <v>17687</v>
      </c>
      <c r="V2433" t="s">
        <v>17685</v>
      </c>
      <c r="W2433" t="s">
        <v>17686</v>
      </c>
      <c r="X2433" t="s">
        <v>675</v>
      </c>
      <c r="Y2433" t="s">
        <v>3484</v>
      </c>
      <c r="Z2433" t="s">
        <v>54</v>
      </c>
      <c r="AA2433"/>
      <c r="AB2433" t="s">
        <v>43771</v>
      </c>
      <c r="AC2433" t="s">
        <v>50972</v>
      </c>
      <c r="AD2433" t="s">
        <v>17688</v>
      </c>
      <c r="AE2433" t="s">
        <v>565</v>
      </c>
      <c r="AF2433" s="119" t="str">
        <f t="shared" si="150"/>
        <v>NA</v>
      </c>
      <c r="AG2433" s="119"/>
      <c r="AH2433" s="119"/>
      <c r="AI2433" s="119"/>
      <c r="AJ2433" s="119" t="str">
        <f t="shared" si="151"/>
        <v>NA</v>
      </c>
      <c r="AK2433" s="190"/>
      <c r="AL2433" s="191"/>
    </row>
    <row r="2434" spans="1:38" x14ac:dyDescent="0.25">
      <c r="A2434" t="s">
        <v>22490</v>
      </c>
      <c r="B2434" t="s">
        <v>22494</v>
      </c>
      <c r="C2434" t="s">
        <v>6985</v>
      </c>
      <c r="D2434" t="s">
        <v>675</v>
      </c>
      <c r="E2434" t="s">
        <v>22495</v>
      </c>
      <c r="F2434" t="s">
        <v>54</v>
      </c>
      <c r="G2434"/>
      <c r="H2434" t="s">
        <v>44443</v>
      </c>
      <c r="I2434" t="s">
        <v>51537</v>
      </c>
      <c r="J2434"/>
      <c r="K2434" t="s">
        <v>565</v>
      </c>
      <c r="L2434" s="119" t="str">
        <f t="shared" si="148"/>
        <v>NA</v>
      </c>
      <c r="M2434" s="119"/>
      <c r="N2434" s="120" t="str">
        <f t="shared" si="149"/>
        <v>NA</v>
      </c>
      <c r="O2434" s="120"/>
      <c r="P2434"/>
      <c r="Q2434"/>
      <c r="R2434"/>
      <c r="S2434"/>
      <c r="T2434"/>
      <c r="U2434" t="s">
        <v>12363</v>
      </c>
      <c r="V2434" t="s">
        <v>12362</v>
      </c>
      <c r="W2434" t="s">
        <v>12359</v>
      </c>
      <c r="X2434" t="s">
        <v>675</v>
      </c>
      <c r="Y2434" t="s">
        <v>12364</v>
      </c>
      <c r="Z2434" t="s">
        <v>54</v>
      </c>
      <c r="AA2434"/>
      <c r="AB2434" t="s">
        <v>43772</v>
      </c>
      <c r="AC2434" t="s">
        <v>50973</v>
      </c>
      <c r="AD2434" t="s">
        <v>12365</v>
      </c>
      <c r="AE2434" t="s">
        <v>565</v>
      </c>
      <c r="AF2434" s="119" t="str">
        <f t="shared" si="150"/>
        <v>NA</v>
      </c>
      <c r="AG2434" s="119"/>
      <c r="AH2434" s="119"/>
      <c r="AI2434" s="119"/>
      <c r="AJ2434" s="119" t="str">
        <f t="shared" si="151"/>
        <v>NA</v>
      </c>
      <c r="AK2434" s="190"/>
      <c r="AL2434" s="191"/>
    </row>
    <row r="2435" spans="1:38" x14ac:dyDescent="0.25">
      <c r="A2435" t="s">
        <v>21525</v>
      </c>
      <c r="B2435" t="s">
        <v>21524</v>
      </c>
      <c r="C2435" t="s">
        <v>16112</v>
      </c>
      <c r="D2435" t="s">
        <v>675</v>
      </c>
      <c r="E2435" t="s">
        <v>3226</v>
      </c>
      <c r="F2435" t="s">
        <v>54</v>
      </c>
      <c r="G2435"/>
      <c r="H2435" t="s">
        <v>44444</v>
      </c>
      <c r="I2435" t="s">
        <v>51538</v>
      </c>
      <c r="J2435"/>
      <c r="K2435" t="s">
        <v>565</v>
      </c>
      <c r="L2435" s="119" t="str">
        <f t="shared" ref="L2435:L2498" si="152">IF($Q$1&lt;&gt;"",IF(ISNUMBER(SEARCH("*"&amp;$Q$1&amp;"*", A2435)),A2435, IF(ISNUMBER(SEARCH("*"&amp;$Q$1&amp;"*", H2435)),A2435, IF(ISNUMBER(SEARCH("*"&amp;$Q$1&amp;"*", G2435)),A2435, IF(ISNUMBER(SEARCH("*"&amp;$Q$1&amp;"*", J2435)),A2435,  IF(ISNUMBER(SEARCH("*"&amp;$Q$1&amp;"*", E2435)),A2435, "NA"))))),"NA")</f>
        <v>NA</v>
      </c>
      <c r="M2435" s="119"/>
      <c r="N2435" s="120" t="str">
        <f t="shared" ref="N2435:N2498" si="153">IF($Q$11=1,IF(ISNUMBER(SEARCH($T$11,C2435)),A2435,"NA"),"NA")</f>
        <v>NA</v>
      </c>
      <c r="O2435" s="120"/>
      <c r="P2435"/>
      <c r="Q2435"/>
      <c r="R2435"/>
      <c r="S2435"/>
      <c r="T2435"/>
      <c r="U2435" t="s">
        <v>17706</v>
      </c>
      <c r="V2435" t="s">
        <v>17704</v>
      </c>
      <c r="W2435" t="s">
        <v>17705</v>
      </c>
      <c r="X2435" t="s">
        <v>675</v>
      </c>
      <c r="Y2435" t="s">
        <v>12364</v>
      </c>
      <c r="Z2435" t="s">
        <v>54</v>
      </c>
      <c r="AA2435"/>
      <c r="AB2435" t="s">
        <v>43773</v>
      </c>
      <c r="AC2435" t="s">
        <v>50973</v>
      </c>
      <c r="AD2435"/>
      <c r="AE2435" t="s">
        <v>565</v>
      </c>
      <c r="AF2435" s="119" t="str">
        <f t="shared" ref="AF2435:AF2498" si="154">IF($Q$6&lt;&gt;"",IF(ISNUMBER(SEARCH($Q$6, W2435)),U2435, "NA"),"NA")</f>
        <v>NA</v>
      </c>
      <c r="AG2435" s="119"/>
      <c r="AH2435" s="119"/>
      <c r="AI2435" s="119"/>
      <c r="AJ2435" s="119" t="str">
        <f t="shared" ref="AJ2435:AJ2498" si="155">IF($Q$5&lt;&gt;"",IF(ISNUMBER(SEARCH($Q$5, U2435&amp;" "&amp;Y2435&amp;" "&amp;AA2435&amp;" "&amp;AB2435&amp;" "&amp;AD2435)),U2435, "NA"),"NA")</f>
        <v>NA</v>
      </c>
      <c r="AK2435" s="190"/>
      <c r="AL2435" s="191"/>
    </row>
    <row r="2436" spans="1:38" x14ac:dyDescent="0.25">
      <c r="A2436" t="s">
        <v>16834</v>
      </c>
      <c r="B2436" t="s">
        <v>16832</v>
      </c>
      <c r="C2436" t="s">
        <v>16833</v>
      </c>
      <c r="D2436" t="s">
        <v>675</v>
      </c>
      <c r="E2436" t="s">
        <v>12487</v>
      </c>
      <c r="F2436" t="s">
        <v>54</v>
      </c>
      <c r="G2436"/>
      <c r="H2436" t="s">
        <v>44445</v>
      </c>
      <c r="I2436" t="s">
        <v>51539</v>
      </c>
      <c r="J2436" t="s">
        <v>16835</v>
      </c>
      <c r="K2436" t="s">
        <v>565</v>
      </c>
      <c r="L2436" s="119" t="str">
        <f t="shared" si="152"/>
        <v>NA</v>
      </c>
      <c r="M2436" s="119"/>
      <c r="N2436" s="120" t="str">
        <f t="shared" si="153"/>
        <v>NA</v>
      </c>
      <c r="O2436" s="120"/>
      <c r="P2436"/>
      <c r="Q2436"/>
      <c r="R2436"/>
      <c r="S2436"/>
      <c r="T2436"/>
      <c r="U2436" t="s">
        <v>18005</v>
      </c>
      <c r="V2436" t="s">
        <v>18003</v>
      </c>
      <c r="W2436" t="s">
        <v>18004</v>
      </c>
      <c r="X2436" t="s">
        <v>675</v>
      </c>
      <c r="Y2436" t="s">
        <v>18006</v>
      </c>
      <c r="Z2436" t="s">
        <v>54</v>
      </c>
      <c r="AA2436"/>
      <c r="AB2436" t="s">
        <v>43774</v>
      </c>
      <c r="AC2436" t="s">
        <v>50974</v>
      </c>
      <c r="AD2436"/>
      <c r="AE2436" t="s">
        <v>565</v>
      </c>
      <c r="AF2436" s="119" t="str">
        <f t="shared" si="154"/>
        <v>NA</v>
      </c>
      <c r="AG2436" s="119"/>
      <c r="AH2436" s="119"/>
      <c r="AI2436" s="119"/>
      <c r="AJ2436" s="119" t="str">
        <f t="shared" si="155"/>
        <v>NA</v>
      </c>
      <c r="AK2436" s="190"/>
      <c r="AL2436" s="191"/>
    </row>
    <row r="2437" spans="1:38" x14ac:dyDescent="0.25">
      <c r="A2437" t="s">
        <v>12486</v>
      </c>
      <c r="B2437" t="s">
        <v>12484</v>
      </c>
      <c r="C2437" t="s">
        <v>12485</v>
      </c>
      <c r="D2437" t="s">
        <v>675</v>
      </c>
      <c r="E2437" t="s">
        <v>12487</v>
      </c>
      <c r="F2437" t="s">
        <v>54</v>
      </c>
      <c r="G2437"/>
      <c r="H2437" t="s">
        <v>44446</v>
      </c>
      <c r="I2437" t="s">
        <v>51539</v>
      </c>
      <c r="J2437"/>
      <c r="K2437" t="s">
        <v>565</v>
      </c>
      <c r="L2437" s="119" t="str">
        <f t="shared" si="152"/>
        <v>NA</v>
      </c>
      <c r="M2437" s="119"/>
      <c r="N2437" s="120" t="str">
        <f t="shared" si="153"/>
        <v>NA</v>
      </c>
      <c r="O2437" s="120"/>
      <c r="P2437"/>
      <c r="Q2437"/>
      <c r="R2437"/>
      <c r="S2437"/>
      <c r="T2437"/>
      <c r="U2437" t="s">
        <v>16737</v>
      </c>
      <c r="V2437" t="s">
        <v>16735</v>
      </c>
      <c r="W2437" t="s">
        <v>16736</v>
      </c>
      <c r="X2437" t="s">
        <v>675</v>
      </c>
      <c r="Y2437" t="s">
        <v>10274</v>
      </c>
      <c r="Z2437" t="s">
        <v>54</v>
      </c>
      <c r="AA2437"/>
      <c r="AB2437" t="s">
        <v>43775</v>
      </c>
      <c r="AC2437" t="s">
        <v>50975</v>
      </c>
      <c r="AD2437" t="s">
        <v>16738</v>
      </c>
      <c r="AE2437" t="s">
        <v>565</v>
      </c>
      <c r="AF2437" s="119" t="str">
        <f t="shared" si="154"/>
        <v>NA</v>
      </c>
      <c r="AG2437" s="119"/>
      <c r="AH2437" s="119"/>
      <c r="AI2437" s="119"/>
      <c r="AJ2437" s="119" t="str">
        <f t="shared" si="155"/>
        <v>NA</v>
      </c>
      <c r="AK2437" s="190"/>
      <c r="AL2437" s="191"/>
    </row>
    <row r="2438" spans="1:38" x14ac:dyDescent="0.25">
      <c r="A2438" t="s">
        <v>12959</v>
      </c>
      <c r="B2438" t="s">
        <v>12957</v>
      </c>
      <c r="C2438" t="s">
        <v>12958</v>
      </c>
      <c r="D2438" t="s">
        <v>675</v>
      </c>
      <c r="E2438" t="s">
        <v>12960</v>
      </c>
      <c r="F2438" t="s">
        <v>54</v>
      </c>
      <c r="G2438"/>
      <c r="H2438" t="s">
        <v>44447</v>
      </c>
      <c r="I2438" t="s">
        <v>51540</v>
      </c>
      <c r="J2438" t="s">
        <v>12959</v>
      </c>
      <c r="K2438" t="s">
        <v>565</v>
      </c>
      <c r="L2438" s="119" t="str">
        <f t="shared" si="152"/>
        <v>NA</v>
      </c>
      <c r="M2438" s="119"/>
      <c r="N2438" s="120" t="str">
        <f t="shared" si="153"/>
        <v>NA</v>
      </c>
      <c r="O2438" s="120"/>
      <c r="P2438"/>
      <c r="Q2438"/>
      <c r="R2438"/>
      <c r="S2438"/>
      <c r="T2438"/>
      <c r="U2438" t="s">
        <v>10273</v>
      </c>
      <c r="V2438" t="s">
        <v>10271</v>
      </c>
      <c r="W2438" t="s">
        <v>10272</v>
      </c>
      <c r="X2438" t="s">
        <v>675</v>
      </c>
      <c r="Y2438" t="s">
        <v>10274</v>
      </c>
      <c r="Z2438" t="s">
        <v>54</v>
      </c>
      <c r="AA2438"/>
      <c r="AB2438" t="s">
        <v>43776</v>
      </c>
      <c r="AC2438" t="s">
        <v>50975</v>
      </c>
      <c r="AD2438"/>
      <c r="AE2438" t="s">
        <v>105</v>
      </c>
      <c r="AF2438" s="119" t="str">
        <f t="shared" si="154"/>
        <v>NA</v>
      </c>
      <c r="AG2438" s="119"/>
      <c r="AH2438" s="119"/>
      <c r="AI2438" s="119"/>
      <c r="AJ2438" s="119" t="str">
        <f t="shared" si="155"/>
        <v>NA</v>
      </c>
      <c r="AK2438" s="190"/>
      <c r="AL2438" s="191"/>
    </row>
    <row r="2439" spans="1:38" x14ac:dyDescent="0.25">
      <c r="A2439" t="s">
        <v>20488</v>
      </c>
      <c r="B2439" t="s">
        <v>20486</v>
      </c>
      <c r="C2439" t="s">
        <v>20487</v>
      </c>
      <c r="D2439" t="s">
        <v>675</v>
      </c>
      <c r="E2439" t="s">
        <v>20489</v>
      </c>
      <c r="F2439" t="s">
        <v>54</v>
      </c>
      <c r="G2439"/>
      <c r="H2439" t="s">
        <v>44448</v>
      </c>
      <c r="I2439" t="s">
        <v>51541</v>
      </c>
      <c r="J2439" t="s">
        <v>20490</v>
      </c>
      <c r="K2439" t="s">
        <v>565</v>
      </c>
      <c r="L2439" s="119" t="str">
        <f t="shared" si="152"/>
        <v>NA</v>
      </c>
      <c r="M2439" s="119"/>
      <c r="N2439" s="120" t="str">
        <f t="shared" si="153"/>
        <v>NA</v>
      </c>
      <c r="O2439" s="120"/>
      <c r="P2439"/>
      <c r="Q2439"/>
      <c r="R2439"/>
      <c r="S2439"/>
      <c r="T2439"/>
      <c r="U2439" t="s">
        <v>6698</v>
      </c>
      <c r="V2439" t="s">
        <v>6697</v>
      </c>
      <c r="W2439" t="s">
        <v>6667</v>
      </c>
      <c r="X2439" t="s">
        <v>675</v>
      </c>
      <c r="Y2439" t="s">
        <v>2835</v>
      </c>
      <c r="Z2439" t="s">
        <v>54</v>
      </c>
      <c r="AA2439"/>
      <c r="AB2439" t="s">
        <v>43777</v>
      </c>
      <c r="AC2439" t="s">
        <v>50976</v>
      </c>
      <c r="AD2439" t="s">
        <v>6699</v>
      </c>
      <c r="AE2439" t="s">
        <v>565</v>
      </c>
      <c r="AF2439" s="119" t="str">
        <f t="shared" si="154"/>
        <v>NA</v>
      </c>
      <c r="AG2439" s="119"/>
      <c r="AH2439" s="119"/>
      <c r="AI2439" s="119"/>
      <c r="AJ2439" s="119" t="str">
        <f t="shared" si="155"/>
        <v>NA</v>
      </c>
      <c r="AK2439" s="190"/>
      <c r="AL2439" s="191"/>
    </row>
    <row r="2440" spans="1:38" x14ac:dyDescent="0.25">
      <c r="A2440" t="s">
        <v>15516</v>
      </c>
      <c r="B2440" t="s">
        <v>15514</v>
      </c>
      <c r="C2440" t="s">
        <v>15515</v>
      </c>
      <c r="D2440" t="s">
        <v>675</v>
      </c>
      <c r="E2440" t="s">
        <v>15517</v>
      </c>
      <c r="F2440" t="s">
        <v>54</v>
      </c>
      <c r="G2440"/>
      <c r="H2440" t="s">
        <v>44449</v>
      </c>
      <c r="I2440" t="s">
        <v>51542</v>
      </c>
      <c r="J2440" t="s">
        <v>15518</v>
      </c>
      <c r="K2440" t="s">
        <v>565</v>
      </c>
      <c r="L2440" s="119" t="str">
        <f t="shared" si="152"/>
        <v>NA</v>
      </c>
      <c r="M2440" s="119"/>
      <c r="N2440" s="120" t="str">
        <f t="shared" si="153"/>
        <v>NA</v>
      </c>
      <c r="O2440" s="120"/>
      <c r="P2440"/>
      <c r="Q2440"/>
      <c r="R2440"/>
      <c r="S2440"/>
      <c r="T2440"/>
      <c r="U2440" t="s">
        <v>11361</v>
      </c>
      <c r="V2440" t="s">
        <v>11359</v>
      </c>
      <c r="W2440" t="s">
        <v>11360</v>
      </c>
      <c r="X2440" t="s">
        <v>675</v>
      </c>
      <c r="Y2440" t="s">
        <v>2835</v>
      </c>
      <c r="Z2440" t="s">
        <v>54</v>
      </c>
      <c r="AA2440"/>
      <c r="AB2440" t="s">
        <v>43778</v>
      </c>
      <c r="AC2440" t="s">
        <v>50976</v>
      </c>
      <c r="AD2440"/>
      <c r="AE2440" t="s">
        <v>105</v>
      </c>
      <c r="AF2440" s="119" t="str">
        <f t="shared" si="154"/>
        <v>NA</v>
      </c>
      <c r="AG2440" s="119"/>
      <c r="AH2440" s="119"/>
      <c r="AI2440" s="119"/>
      <c r="AJ2440" s="119" t="str">
        <f t="shared" si="155"/>
        <v>NA</v>
      </c>
      <c r="AK2440" s="190"/>
      <c r="AL2440" s="191"/>
    </row>
    <row r="2441" spans="1:38" x14ac:dyDescent="0.25">
      <c r="A2441" t="s">
        <v>13047</v>
      </c>
      <c r="B2441" t="s">
        <v>13045</v>
      </c>
      <c r="C2441" t="s">
        <v>13046</v>
      </c>
      <c r="D2441" t="s">
        <v>675</v>
      </c>
      <c r="E2441" t="s">
        <v>13048</v>
      </c>
      <c r="F2441" t="s">
        <v>54</v>
      </c>
      <c r="G2441"/>
      <c r="H2441" t="s">
        <v>44450</v>
      </c>
      <c r="I2441" t="s">
        <v>51543</v>
      </c>
      <c r="J2441" t="s">
        <v>13049</v>
      </c>
      <c r="K2441" t="s">
        <v>565</v>
      </c>
      <c r="L2441" s="119" t="str">
        <f t="shared" si="152"/>
        <v>NA</v>
      </c>
      <c r="M2441" s="119"/>
      <c r="N2441" s="120" t="str">
        <f t="shared" si="153"/>
        <v>NA</v>
      </c>
      <c r="O2441" s="120"/>
      <c r="P2441"/>
      <c r="Q2441"/>
      <c r="R2441"/>
      <c r="S2441"/>
      <c r="T2441"/>
      <c r="U2441" t="s">
        <v>19705</v>
      </c>
      <c r="V2441" t="s">
        <v>19703</v>
      </c>
      <c r="W2441" t="s">
        <v>19704</v>
      </c>
      <c r="X2441" t="s">
        <v>675</v>
      </c>
      <c r="Y2441" t="s">
        <v>1329</v>
      </c>
      <c r="Z2441" t="s">
        <v>54</v>
      </c>
      <c r="AA2441"/>
      <c r="AB2441" t="s">
        <v>43779</v>
      </c>
      <c r="AC2441" t="s">
        <v>50977</v>
      </c>
      <c r="AD2441"/>
      <c r="AE2441" t="s">
        <v>565</v>
      </c>
      <c r="AF2441" s="119" t="str">
        <f t="shared" si="154"/>
        <v>NA</v>
      </c>
      <c r="AG2441" s="119"/>
      <c r="AH2441" s="119"/>
      <c r="AI2441" s="119"/>
      <c r="AJ2441" s="119" t="str">
        <f t="shared" si="155"/>
        <v>NA</v>
      </c>
      <c r="AK2441" s="190"/>
      <c r="AL2441" s="191"/>
    </row>
    <row r="2442" spans="1:38" x14ac:dyDescent="0.25">
      <c r="A2442" t="s">
        <v>9957</v>
      </c>
      <c r="B2442" t="s">
        <v>9955</v>
      </c>
      <c r="C2442" t="s">
        <v>9956</v>
      </c>
      <c r="D2442" t="s">
        <v>675</v>
      </c>
      <c r="E2442" t="s">
        <v>9958</v>
      </c>
      <c r="F2442" t="s">
        <v>54</v>
      </c>
      <c r="G2442"/>
      <c r="H2442" t="s">
        <v>44451</v>
      </c>
      <c r="I2442" t="s">
        <v>51544</v>
      </c>
      <c r="J2442"/>
      <c r="K2442" t="s">
        <v>105</v>
      </c>
      <c r="L2442" s="119" t="str">
        <f t="shared" si="152"/>
        <v>NA</v>
      </c>
      <c r="M2442" s="119"/>
      <c r="N2442" s="120" t="str">
        <f t="shared" si="153"/>
        <v>NA</v>
      </c>
      <c r="O2442" s="120"/>
      <c r="P2442"/>
      <c r="Q2442"/>
      <c r="R2442"/>
      <c r="S2442"/>
      <c r="T2442"/>
      <c r="U2442" t="s">
        <v>6696</v>
      </c>
      <c r="V2442" t="s">
        <v>6695</v>
      </c>
      <c r="W2442" t="s">
        <v>6667</v>
      </c>
      <c r="X2442" t="s">
        <v>675</v>
      </c>
      <c r="Y2442" t="s">
        <v>3308</v>
      </c>
      <c r="Z2442" t="s">
        <v>54</v>
      </c>
      <c r="AA2442"/>
      <c r="AB2442" t="s">
        <v>43780</v>
      </c>
      <c r="AC2442" t="s">
        <v>50978</v>
      </c>
      <c r="AD2442" t="s">
        <v>6696</v>
      </c>
      <c r="AE2442" t="s">
        <v>565</v>
      </c>
      <c r="AF2442" s="119" t="str">
        <f t="shared" si="154"/>
        <v>NA</v>
      </c>
      <c r="AG2442" s="119"/>
      <c r="AH2442" s="119"/>
      <c r="AI2442" s="119"/>
      <c r="AJ2442" s="119" t="str">
        <f t="shared" si="155"/>
        <v>NA</v>
      </c>
      <c r="AK2442" s="190"/>
      <c r="AL2442" s="191"/>
    </row>
    <row r="2443" spans="1:38" x14ac:dyDescent="0.25">
      <c r="A2443" t="s">
        <v>12101</v>
      </c>
      <c r="B2443" t="s">
        <v>12099</v>
      </c>
      <c r="C2443" t="s">
        <v>12100</v>
      </c>
      <c r="D2443" t="s">
        <v>675</v>
      </c>
      <c r="E2443" t="s">
        <v>199</v>
      </c>
      <c r="F2443" t="s">
        <v>54</v>
      </c>
      <c r="G2443"/>
      <c r="H2443" t="s">
        <v>44452</v>
      </c>
      <c r="I2443" t="s">
        <v>51545</v>
      </c>
      <c r="J2443"/>
      <c r="K2443" t="s">
        <v>105</v>
      </c>
      <c r="L2443" s="119" t="str">
        <f t="shared" si="152"/>
        <v>NA</v>
      </c>
      <c r="M2443" s="119"/>
      <c r="N2443" s="120" t="str">
        <f t="shared" si="153"/>
        <v>NA</v>
      </c>
      <c r="O2443" s="120"/>
      <c r="P2443"/>
      <c r="Q2443"/>
      <c r="R2443"/>
      <c r="S2443"/>
      <c r="T2443"/>
      <c r="U2443" t="s">
        <v>20361</v>
      </c>
      <c r="V2443" t="s">
        <v>20359</v>
      </c>
      <c r="W2443" t="s">
        <v>20360</v>
      </c>
      <c r="X2443" t="s">
        <v>675</v>
      </c>
      <c r="Y2443" t="s">
        <v>3308</v>
      </c>
      <c r="Z2443" t="s">
        <v>54</v>
      </c>
      <c r="AA2443"/>
      <c r="AB2443" t="s">
        <v>43781</v>
      </c>
      <c r="AC2443" t="s">
        <v>50978</v>
      </c>
      <c r="AD2443"/>
      <c r="AE2443" t="s">
        <v>565</v>
      </c>
      <c r="AF2443" s="119" t="str">
        <f t="shared" si="154"/>
        <v>NA</v>
      </c>
      <c r="AG2443" s="119"/>
      <c r="AH2443" s="119"/>
      <c r="AI2443" s="119"/>
      <c r="AJ2443" s="119" t="str">
        <f t="shared" si="155"/>
        <v>NA</v>
      </c>
      <c r="AK2443" s="190"/>
      <c r="AL2443" s="191"/>
    </row>
    <row r="2444" spans="1:38" x14ac:dyDescent="0.25">
      <c r="A2444" t="s">
        <v>5984</v>
      </c>
      <c r="B2444" t="s">
        <v>5982</v>
      </c>
      <c r="C2444" t="s">
        <v>5983</v>
      </c>
      <c r="D2444" t="s">
        <v>675</v>
      </c>
      <c r="E2444" t="s">
        <v>199</v>
      </c>
      <c r="F2444" t="s">
        <v>54</v>
      </c>
      <c r="G2444"/>
      <c r="H2444" t="s">
        <v>44452</v>
      </c>
      <c r="I2444" t="s">
        <v>51545</v>
      </c>
      <c r="J2444"/>
      <c r="K2444" t="s">
        <v>105</v>
      </c>
      <c r="L2444" s="119" t="str">
        <f t="shared" si="152"/>
        <v>NA</v>
      </c>
      <c r="M2444" s="119"/>
      <c r="N2444" s="120" t="str">
        <f t="shared" si="153"/>
        <v>NA</v>
      </c>
      <c r="O2444" s="120"/>
      <c r="P2444"/>
      <c r="Q2444"/>
      <c r="R2444"/>
      <c r="S2444"/>
      <c r="T2444"/>
      <c r="U2444" t="s">
        <v>9090</v>
      </c>
      <c r="V2444" t="s">
        <v>9088</v>
      </c>
      <c r="W2444" t="s">
        <v>9089</v>
      </c>
      <c r="X2444" t="s">
        <v>675</v>
      </c>
      <c r="Y2444" t="s">
        <v>3308</v>
      </c>
      <c r="Z2444" t="s">
        <v>54</v>
      </c>
      <c r="AA2444"/>
      <c r="AB2444" t="s">
        <v>43782</v>
      </c>
      <c r="AC2444" t="s">
        <v>50978</v>
      </c>
      <c r="AD2444"/>
      <c r="AE2444" t="s">
        <v>105</v>
      </c>
      <c r="AF2444" s="119" t="str">
        <f t="shared" si="154"/>
        <v>NA</v>
      </c>
      <c r="AG2444" s="119"/>
      <c r="AH2444" s="119"/>
      <c r="AI2444" s="119"/>
      <c r="AJ2444" s="119" t="str">
        <f t="shared" si="155"/>
        <v>NA</v>
      </c>
      <c r="AK2444" s="190"/>
      <c r="AL2444" s="191"/>
    </row>
    <row r="2445" spans="1:38" x14ac:dyDescent="0.25">
      <c r="A2445" t="s">
        <v>8344</v>
      </c>
      <c r="B2445" t="s">
        <v>8342</v>
      </c>
      <c r="C2445" t="s">
        <v>8343</v>
      </c>
      <c r="D2445" t="s">
        <v>675</v>
      </c>
      <c r="E2445" t="s">
        <v>199</v>
      </c>
      <c r="F2445" t="s">
        <v>54</v>
      </c>
      <c r="G2445"/>
      <c r="H2445" t="s">
        <v>44453</v>
      </c>
      <c r="I2445" t="s">
        <v>51545</v>
      </c>
      <c r="J2445" t="s">
        <v>8345</v>
      </c>
      <c r="K2445" t="s">
        <v>105</v>
      </c>
      <c r="L2445" s="119" t="str">
        <f t="shared" si="152"/>
        <v>NA</v>
      </c>
      <c r="M2445" s="119"/>
      <c r="N2445" s="120" t="str">
        <f t="shared" si="153"/>
        <v>NA</v>
      </c>
      <c r="O2445" s="120"/>
      <c r="P2445"/>
      <c r="Q2445"/>
      <c r="R2445"/>
      <c r="S2445"/>
      <c r="T2445"/>
      <c r="U2445" t="s">
        <v>12124</v>
      </c>
      <c r="V2445" t="s">
        <v>12122</v>
      </c>
      <c r="W2445" t="s">
        <v>12123</v>
      </c>
      <c r="X2445" t="s">
        <v>675</v>
      </c>
      <c r="Y2445" t="s">
        <v>3308</v>
      </c>
      <c r="Z2445" t="s">
        <v>54</v>
      </c>
      <c r="AA2445"/>
      <c r="AB2445" t="s">
        <v>43783</v>
      </c>
      <c r="AC2445" t="s">
        <v>50978</v>
      </c>
      <c r="AD2445" t="s">
        <v>12125</v>
      </c>
      <c r="AE2445" t="s">
        <v>105</v>
      </c>
      <c r="AF2445" s="119" t="str">
        <f t="shared" si="154"/>
        <v>NA</v>
      </c>
      <c r="AG2445" s="119"/>
      <c r="AH2445" s="119"/>
      <c r="AI2445" s="119"/>
      <c r="AJ2445" s="119" t="str">
        <f t="shared" si="155"/>
        <v>NA</v>
      </c>
      <c r="AK2445" s="190"/>
      <c r="AL2445" s="191"/>
    </row>
    <row r="2446" spans="1:38" x14ac:dyDescent="0.25">
      <c r="A2446" t="s">
        <v>10786</v>
      </c>
      <c r="B2446" t="s">
        <v>10784</v>
      </c>
      <c r="C2446" t="s">
        <v>10785</v>
      </c>
      <c r="D2446" t="s">
        <v>675</v>
      </c>
      <c r="E2446" t="s">
        <v>199</v>
      </c>
      <c r="F2446" t="s">
        <v>54</v>
      </c>
      <c r="G2446"/>
      <c r="H2446" t="s">
        <v>44452</v>
      </c>
      <c r="I2446" t="s">
        <v>51545</v>
      </c>
      <c r="J2446" t="s">
        <v>10786</v>
      </c>
      <c r="K2446" t="s">
        <v>105</v>
      </c>
      <c r="L2446" s="119" t="str">
        <f t="shared" si="152"/>
        <v>NA</v>
      </c>
      <c r="M2446" s="119"/>
      <c r="N2446" s="120" t="str">
        <f t="shared" si="153"/>
        <v>NA</v>
      </c>
      <c r="O2446" s="120"/>
      <c r="P2446"/>
      <c r="Q2446"/>
      <c r="R2446"/>
      <c r="S2446"/>
      <c r="T2446"/>
      <c r="U2446" t="s">
        <v>8852</v>
      </c>
      <c r="V2446" t="s">
        <v>8850</v>
      </c>
      <c r="W2446" t="s">
        <v>8851</v>
      </c>
      <c r="X2446" t="s">
        <v>675</v>
      </c>
      <c r="Y2446" t="s">
        <v>3308</v>
      </c>
      <c r="Z2446" t="s">
        <v>54</v>
      </c>
      <c r="AA2446"/>
      <c r="AB2446" t="s">
        <v>43782</v>
      </c>
      <c r="AC2446" t="s">
        <v>50978</v>
      </c>
      <c r="AD2446"/>
      <c r="AE2446" t="s">
        <v>105</v>
      </c>
      <c r="AF2446" s="119" t="str">
        <f t="shared" si="154"/>
        <v>NA</v>
      </c>
      <c r="AG2446" s="119"/>
      <c r="AH2446" s="119"/>
      <c r="AI2446" s="119"/>
      <c r="AJ2446" s="119" t="str">
        <f t="shared" si="155"/>
        <v>NA</v>
      </c>
      <c r="AK2446" s="190"/>
      <c r="AL2446" s="191"/>
    </row>
    <row r="2447" spans="1:38" x14ac:dyDescent="0.25">
      <c r="A2447" t="s">
        <v>6293</v>
      </c>
      <c r="B2447" t="s">
        <v>6291</v>
      </c>
      <c r="C2447" t="s">
        <v>6292</v>
      </c>
      <c r="D2447" t="s">
        <v>675</v>
      </c>
      <c r="E2447" t="s">
        <v>199</v>
      </c>
      <c r="F2447" t="s">
        <v>54</v>
      </c>
      <c r="G2447"/>
      <c r="H2447" t="s">
        <v>44452</v>
      </c>
      <c r="I2447" t="s">
        <v>51545</v>
      </c>
      <c r="J2447" t="s">
        <v>6293</v>
      </c>
      <c r="K2447" t="s">
        <v>105</v>
      </c>
      <c r="L2447" s="119" t="str">
        <f t="shared" si="152"/>
        <v>NA</v>
      </c>
      <c r="M2447" s="119"/>
      <c r="N2447" s="120" t="str">
        <f t="shared" si="153"/>
        <v>NA</v>
      </c>
      <c r="O2447" s="120"/>
      <c r="P2447"/>
      <c r="Q2447"/>
      <c r="R2447"/>
      <c r="S2447"/>
      <c r="T2447"/>
      <c r="U2447" t="s">
        <v>7011</v>
      </c>
      <c r="V2447" t="s">
        <v>7009</v>
      </c>
      <c r="W2447" t="s">
        <v>7010</v>
      </c>
      <c r="X2447" t="s">
        <v>675</v>
      </c>
      <c r="Y2447" t="s">
        <v>3308</v>
      </c>
      <c r="Z2447" t="s">
        <v>54</v>
      </c>
      <c r="AA2447"/>
      <c r="AB2447" t="s">
        <v>43783</v>
      </c>
      <c r="AC2447" t="s">
        <v>50978</v>
      </c>
      <c r="AD2447" t="s">
        <v>7012</v>
      </c>
      <c r="AE2447" t="s">
        <v>105</v>
      </c>
      <c r="AF2447" s="119" t="str">
        <f t="shared" si="154"/>
        <v>NA</v>
      </c>
      <c r="AG2447" s="119"/>
      <c r="AH2447" s="119"/>
      <c r="AI2447" s="119"/>
      <c r="AJ2447" s="119" t="str">
        <f t="shared" si="155"/>
        <v>NA</v>
      </c>
      <c r="AK2447" s="190"/>
      <c r="AL2447" s="191"/>
    </row>
    <row r="2448" spans="1:38" x14ac:dyDescent="0.25">
      <c r="A2448" t="s">
        <v>16245</v>
      </c>
      <c r="B2448" t="s">
        <v>16243</v>
      </c>
      <c r="C2448" t="s">
        <v>16244</v>
      </c>
      <c r="D2448" t="s">
        <v>675</v>
      </c>
      <c r="E2448" t="s">
        <v>1930</v>
      </c>
      <c r="F2448" t="s">
        <v>54</v>
      </c>
      <c r="G2448"/>
      <c r="H2448" t="s">
        <v>44454</v>
      </c>
      <c r="I2448" t="s">
        <v>51546</v>
      </c>
      <c r="J2448" t="s">
        <v>16246</v>
      </c>
      <c r="K2448" t="s">
        <v>565</v>
      </c>
      <c r="L2448" s="119" t="str">
        <f t="shared" si="152"/>
        <v>NA</v>
      </c>
      <c r="M2448" s="119"/>
      <c r="N2448" s="120" t="str">
        <f t="shared" si="153"/>
        <v>NA</v>
      </c>
      <c r="O2448" s="120"/>
      <c r="P2448"/>
      <c r="Q2448"/>
      <c r="R2448"/>
      <c r="S2448"/>
      <c r="T2448"/>
      <c r="U2448" t="s">
        <v>22356</v>
      </c>
      <c r="V2448" t="s">
        <v>22354</v>
      </c>
      <c r="W2448" t="s">
        <v>22355</v>
      </c>
      <c r="X2448" t="s">
        <v>675</v>
      </c>
      <c r="Y2448" t="s">
        <v>3308</v>
      </c>
      <c r="Z2448" t="s">
        <v>54</v>
      </c>
      <c r="AA2448"/>
      <c r="AB2448" t="s">
        <v>43783</v>
      </c>
      <c r="AC2448" t="s">
        <v>50978</v>
      </c>
      <c r="AD2448" t="s">
        <v>22357</v>
      </c>
      <c r="AE2448" t="s">
        <v>105</v>
      </c>
      <c r="AF2448" s="119" t="str">
        <f t="shared" si="154"/>
        <v>NA</v>
      </c>
      <c r="AG2448" s="119"/>
      <c r="AH2448" s="119"/>
      <c r="AI2448" s="119"/>
      <c r="AJ2448" s="119" t="str">
        <f t="shared" si="155"/>
        <v>NA</v>
      </c>
      <c r="AK2448" s="190"/>
      <c r="AL2448" s="191"/>
    </row>
    <row r="2449" spans="1:38" x14ac:dyDescent="0.25">
      <c r="A2449" t="s">
        <v>6012</v>
      </c>
      <c r="B2449" t="s">
        <v>6011</v>
      </c>
      <c r="C2449" t="s">
        <v>6006</v>
      </c>
      <c r="D2449" t="s">
        <v>675</v>
      </c>
      <c r="E2449" t="s">
        <v>1930</v>
      </c>
      <c r="F2449" t="s">
        <v>54</v>
      </c>
      <c r="G2449"/>
      <c r="H2449" t="s">
        <v>44455</v>
      </c>
      <c r="I2449" t="s">
        <v>51546</v>
      </c>
      <c r="J2449" t="s">
        <v>6013</v>
      </c>
      <c r="K2449" t="s">
        <v>565</v>
      </c>
      <c r="L2449" s="119" t="str">
        <f t="shared" si="152"/>
        <v>NA</v>
      </c>
      <c r="M2449" s="119"/>
      <c r="N2449" s="120" t="str">
        <f t="shared" si="153"/>
        <v>NA</v>
      </c>
      <c r="O2449" s="120"/>
      <c r="P2449"/>
      <c r="Q2449"/>
      <c r="R2449"/>
      <c r="S2449"/>
      <c r="T2449"/>
      <c r="U2449" t="s">
        <v>11350</v>
      </c>
      <c r="V2449" t="s">
        <v>11348</v>
      </c>
      <c r="W2449" t="s">
        <v>11349</v>
      </c>
      <c r="X2449" t="s">
        <v>675</v>
      </c>
      <c r="Y2449" t="s">
        <v>3308</v>
      </c>
      <c r="Z2449" t="s">
        <v>54</v>
      </c>
      <c r="AA2449"/>
      <c r="AB2449" t="s">
        <v>43783</v>
      </c>
      <c r="AC2449" t="s">
        <v>50978</v>
      </c>
      <c r="AD2449"/>
      <c r="AE2449" t="s">
        <v>105</v>
      </c>
      <c r="AF2449" s="119" t="str">
        <f t="shared" si="154"/>
        <v>NA</v>
      </c>
      <c r="AG2449" s="119"/>
      <c r="AH2449" s="119"/>
      <c r="AI2449" s="119"/>
      <c r="AJ2449" s="119" t="str">
        <f t="shared" si="155"/>
        <v>NA</v>
      </c>
      <c r="AK2449" s="190"/>
      <c r="AL2449" s="191"/>
    </row>
    <row r="2450" spans="1:38" x14ac:dyDescent="0.25">
      <c r="A2450" t="s">
        <v>21954</v>
      </c>
      <c r="B2450" t="s">
        <v>21952</v>
      </c>
      <c r="C2450" t="s">
        <v>21953</v>
      </c>
      <c r="D2450" t="s">
        <v>675</v>
      </c>
      <c r="E2450" t="s">
        <v>1930</v>
      </c>
      <c r="F2450" t="s">
        <v>54</v>
      </c>
      <c r="G2450"/>
      <c r="H2450" t="s">
        <v>44455</v>
      </c>
      <c r="I2450" t="s">
        <v>51546</v>
      </c>
      <c r="J2450" t="s">
        <v>21955</v>
      </c>
      <c r="K2450" t="s">
        <v>105</v>
      </c>
      <c r="L2450" s="119" t="str">
        <f t="shared" si="152"/>
        <v>NA</v>
      </c>
      <c r="M2450" s="119"/>
      <c r="N2450" s="120" t="str">
        <f t="shared" si="153"/>
        <v>NA</v>
      </c>
      <c r="O2450" s="120"/>
      <c r="P2450"/>
      <c r="Q2450"/>
      <c r="R2450"/>
      <c r="S2450"/>
      <c r="T2450"/>
      <c r="U2450" t="s">
        <v>16302</v>
      </c>
      <c r="V2450" t="s">
        <v>16300</v>
      </c>
      <c r="W2450" t="s">
        <v>16301</v>
      </c>
      <c r="X2450" t="s">
        <v>675</v>
      </c>
      <c r="Y2450" t="s">
        <v>3308</v>
      </c>
      <c r="Z2450" t="s">
        <v>54</v>
      </c>
      <c r="AA2450"/>
      <c r="AB2450" t="s">
        <v>43781</v>
      </c>
      <c r="AC2450" t="s">
        <v>50978</v>
      </c>
      <c r="AD2450"/>
      <c r="AE2450" t="s">
        <v>105</v>
      </c>
      <c r="AF2450" s="119" t="str">
        <f t="shared" si="154"/>
        <v>NA</v>
      </c>
      <c r="AG2450" s="119"/>
      <c r="AH2450" s="119"/>
      <c r="AI2450" s="119"/>
      <c r="AJ2450" s="119" t="str">
        <f t="shared" si="155"/>
        <v>NA</v>
      </c>
      <c r="AK2450" s="190"/>
      <c r="AL2450" s="191"/>
    </row>
    <row r="2451" spans="1:38" x14ac:dyDescent="0.25">
      <c r="A2451" t="s">
        <v>16290</v>
      </c>
      <c r="B2451" t="s">
        <v>16288</v>
      </c>
      <c r="C2451" t="s">
        <v>16289</v>
      </c>
      <c r="D2451" t="s">
        <v>675</v>
      </c>
      <c r="E2451" t="s">
        <v>16291</v>
      </c>
      <c r="F2451" t="s">
        <v>54</v>
      </c>
      <c r="G2451"/>
      <c r="H2451" t="s">
        <v>44456</v>
      </c>
      <c r="I2451" t="s">
        <v>51547</v>
      </c>
      <c r="J2451"/>
      <c r="K2451" t="s">
        <v>565</v>
      </c>
      <c r="L2451" s="119" t="str">
        <f t="shared" si="152"/>
        <v>NA</v>
      </c>
      <c r="M2451" s="119"/>
      <c r="N2451" s="120" t="str">
        <f t="shared" si="153"/>
        <v>NA</v>
      </c>
      <c r="O2451" s="120"/>
      <c r="P2451"/>
      <c r="Q2451"/>
      <c r="R2451"/>
      <c r="S2451"/>
      <c r="T2451"/>
      <c r="U2451" t="s">
        <v>18407</v>
      </c>
      <c r="V2451" t="s">
        <v>18405</v>
      </c>
      <c r="W2451" t="s">
        <v>18406</v>
      </c>
      <c r="X2451" t="s">
        <v>675</v>
      </c>
      <c r="Y2451" t="s">
        <v>18408</v>
      </c>
      <c r="Z2451" t="s">
        <v>54</v>
      </c>
      <c r="AA2451"/>
      <c r="AB2451" t="s">
        <v>43784</v>
      </c>
      <c r="AC2451" t="s">
        <v>50979</v>
      </c>
      <c r="AD2451" t="s">
        <v>18409</v>
      </c>
      <c r="AE2451" t="s">
        <v>565</v>
      </c>
      <c r="AF2451" s="119" t="str">
        <f t="shared" si="154"/>
        <v>NA</v>
      </c>
      <c r="AG2451" s="119"/>
      <c r="AH2451" s="119"/>
      <c r="AI2451" s="119"/>
      <c r="AJ2451" s="119" t="str">
        <f t="shared" si="155"/>
        <v>NA</v>
      </c>
      <c r="AK2451" s="190"/>
      <c r="AL2451" s="191"/>
    </row>
    <row r="2452" spans="1:38" x14ac:dyDescent="0.25">
      <c r="A2452" t="s">
        <v>9205</v>
      </c>
      <c r="B2452" t="s">
        <v>9203</v>
      </c>
      <c r="C2452" t="s">
        <v>9204</v>
      </c>
      <c r="D2452" t="s">
        <v>675</v>
      </c>
      <c r="E2452" t="s">
        <v>9206</v>
      </c>
      <c r="F2452" t="s">
        <v>54</v>
      </c>
      <c r="G2452"/>
      <c r="H2452" t="s">
        <v>44457</v>
      </c>
      <c r="I2452" t="s">
        <v>51548</v>
      </c>
      <c r="J2452" t="s">
        <v>9207</v>
      </c>
      <c r="K2452" t="s">
        <v>105</v>
      </c>
      <c r="L2452" s="119" t="str">
        <f t="shared" si="152"/>
        <v>NA</v>
      </c>
      <c r="M2452" s="119"/>
      <c r="N2452" s="120" t="str">
        <f t="shared" si="153"/>
        <v>NA</v>
      </c>
      <c r="O2452" s="120"/>
      <c r="P2452"/>
      <c r="Q2452"/>
      <c r="R2452"/>
      <c r="S2452"/>
      <c r="T2452"/>
      <c r="U2452" t="s">
        <v>18432</v>
      </c>
      <c r="V2452" t="s">
        <v>18430</v>
      </c>
      <c r="W2452" t="s">
        <v>18431</v>
      </c>
      <c r="X2452" t="s">
        <v>675</v>
      </c>
      <c r="Y2452" t="s">
        <v>949</v>
      </c>
      <c r="Z2452" t="s">
        <v>54</v>
      </c>
      <c r="AA2452"/>
      <c r="AB2452" t="s">
        <v>43785</v>
      </c>
      <c r="AC2452" t="s">
        <v>50980</v>
      </c>
      <c r="AD2452" t="s">
        <v>18433</v>
      </c>
      <c r="AE2452" t="s">
        <v>105</v>
      </c>
      <c r="AF2452" s="119" t="str">
        <f t="shared" si="154"/>
        <v>NA</v>
      </c>
      <c r="AG2452" s="119"/>
      <c r="AH2452" s="119"/>
      <c r="AI2452" s="119"/>
      <c r="AJ2452" s="119" t="str">
        <f t="shared" si="155"/>
        <v>NA</v>
      </c>
      <c r="AK2452" s="190"/>
      <c r="AL2452" s="191"/>
    </row>
    <row r="2453" spans="1:38" x14ac:dyDescent="0.25">
      <c r="A2453" t="s">
        <v>9909</v>
      </c>
      <c r="B2453" t="s">
        <v>9907</v>
      </c>
      <c r="C2453" t="s">
        <v>9908</v>
      </c>
      <c r="D2453" t="s">
        <v>675</v>
      </c>
      <c r="E2453" t="s">
        <v>9910</v>
      </c>
      <c r="F2453" t="s">
        <v>54</v>
      </c>
      <c r="G2453"/>
      <c r="H2453" t="s">
        <v>44458</v>
      </c>
      <c r="I2453" t="s">
        <v>51549</v>
      </c>
      <c r="J2453"/>
      <c r="K2453" t="s">
        <v>105</v>
      </c>
      <c r="L2453" s="119" t="str">
        <f t="shared" si="152"/>
        <v>NA</v>
      </c>
      <c r="M2453" s="119"/>
      <c r="N2453" s="120" t="str">
        <f t="shared" si="153"/>
        <v>NA</v>
      </c>
      <c r="O2453" s="120"/>
      <c r="P2453"/>
      <c r="Q2453"/>
      <c r="R2453"/>
      <c r="S2453"/>
      <c r="T2453"/>
      <c r="U2453" t="s">
        <v>17853</v>
      </c>
      <c r="V2453" t="s">
        <v>17851</v>
      </c>
      <c r="W2453" t="s">
        <v>17852</v>
      </c>
      <c r="X2453" t="s">
        <v>675</v>
      </c>
      <c r="Y2453" t="s">
        <v>17854</v>
      </c>
      <c r="Z2453" t="s">
        <v>54</v>
      </c>
      <c r="AA2453"/>
      <c r="AB2453" t="s">
        <v>43786</v>
      </c>
      <c r="AC2453" t="s">
        <v>50981</v>
      </c>
      <c r="AD2453" t="s">
        <v>17855</v>
      </c>
      <c r="AE2453" t="s">
        <v>565</v>
      </c>
      <c r="AF2453" s="119" t="str">
        <f t="shared" si="154"/>
        <v>NA</v>
      </c>
      <c r="AG2453" s="119"/>
      <c r="AH2453" s="119"/>
      <c r="AI2453" s="119"/>
      <c r="AJ2453" s="119" t="str">
        <f t="shared" si="155"/>
        <v>NA</v>
      </c>
      <c r="AK2453" s="190"/>
      <c r="AL2453" s="191"/>
    </row>
    <row r="2454" spans="1:38" x14ac:dyDescent="0.25">
      <c r="A2454" t="s">
        <v>12080</v>
      </c>
      <c r="B2454" t="s">
        <v>12078</v>
      </c>
      <c r="C2454" t="s">
        <v>12079</v>
      </c>
      <c r="D2454" t="s">
        <v>675</v>
      </c>
      <c r="E2454" t="s">
        <v>12081</v>
      </c>
      <c r="F2454" t="s">
        <v>54</v>
      </c>
      <c r="G2454"/>
      <c r="H2454" t="s">
        <v>44459</v>
      </c>
      <c r="I2454" t="s">
        <v>51550</v>
      </c>
      <c r="J2454"/>
      <c r="K2454" t="s">
        <v>105</v>
      </c>
      <c r="L2454" s="119" t="str">
        <f t="shared" si="152"/>
        <v>NA</v>
      </c>
      <c r="M2454" s="119"/>
      <c r="N2454" s="120" t="str">
        <f t="shared" si="153"/>
        <v>NA</v>
      </c>
      <c r="O2454" s="120"/>
      <c r="P2454"/>
      <c r="Q2454"/>
      <c r="R2454"/>
      <c r="S2454"/>
      <c r="T2454"/>
      <c r="U2454" t="s">
        <v>20369</v>
      </c>
      <c r="V2454" t="s">
        <v>20367</v>
      </c>
      <c r="W2454" t="s">
        <v>20368</v>
      </c>
      <c r="X2454" t="s">
        <v>675</v>
      </c>
      <c r="Y2454" t="s">
        <v>20370</v>
      </c>
      <c r="Z2454" t="s">
        <v>54</v>
      </c>
      <c r="AA2454"/>
      <c r="AB2454" t="s">
        <v>43787</v>
      </c>
      <c r="AC2454" t="s">
        <v>50982</v>
      </c>
      <c r="AD2454"/>
      <c r="AE2454" t="s">
        <v>105</v>
      </c>
      <c r="AF2454" s="119" t="str">
        <f t="shared" si="154"/>
        <v>NA</v>
      </c>
      <c r="AG2454" s="119"/>
      <c r="AH2454" s="119"/>
      <c r="AI2454" s="119"/>
      <c r="AJ2454" s="119" t="str">
        <f t="shared" si="155"/>
        <v>NA</v>
      </c>
      <c r="AK2454" s="190"/>
      <c r="AL2454" s="191"/>
    </row>
    <row r="2455" spans="1:38" x14ac:dyDescent="0.25">
      <c r="A2455" t="s">
        <v>15874</v>
      </c>
      <c r="B2455" t="s">
        <v>15872</v>
      </c>
      <c r="C2455" t="s">
        <v>15873</v>
      </c>
      <c r="D2455" t="s">
        <v>675</v>
      </c>
      <c r="E2455" t="s">
        <v>15875</v>
      </c>
      <c r="F2455" t="s">
        <v>54</v>
      </c>
      <c r="G2455"/>
      <c r="H2455" t="s">
        <v>44460</v>
      </c>
      <c r="I2455" t="s">
        <v>51551</v>
      </c>
      <c r="J2455" t="s">
        <v>15874</v>
      </c>
      <c r="K2455" t="s">
        <v>565</v>
      </c>
      <c r="L2455" s="119" t="str">
        <f t="shared" si="152"/>
        <v>NA</v>
      </c>
      <c r="M2455" s="119"/>
      <c r="N2455" s="120" t="str">
        <f t="shared" si="153"/>
        <v>NA</v>
      </c>
      <c r="O2455" s="120"/>
      <c r="P2455"/>
      <c r="Q2455"/>
      <c r="R2455"/>
      <c r="S2455"/>
      <c r="T2455"/>
      <c r="U2455" t="s">
        <v>18315</v>
      </c>
      <c r="V2455" t="s">
        <v>18313</v>
      </c>
      <c r="W2455" t="s">
        <v>18314</v>
      </c>
      <c r="X2455" t="s">
        <v>675</v>
      </c>
      <c r="Y2455" t="s">
        <v>18316</v>
      </c>
      <c r="Z2455" t="s">
        <v>54</v>
      </c>
      <c r="AA2455"/>
      <c r="AB2455" t="s">
        <v>43788</v>
      </c>
      <c r="AC2455" t="s">
        <v>50983</v>
      </c>
      <c r="AD2455"/>
      <c r="AE2455" t="s">
        <v>565</v>
      </c>
      <c r="AF2455" s="119" t="str">
        <f t="shared" si="154"/>
        <v>NA</v>
      </c>
      <c r="AG2455" s="119"/>
      <c r="AH2455" s="119"/>
      <c r="AI2455" s="119"/>
      <c r="AJ2455" s="119" t="str">
        <f t="shared" si="155"/>
        <v>NA</v>
      </c>
      <c r="AK2455" s="190"/>
      <c r="AL2455" s="191"/>
    </row>
    <row r="2456" spans="1:38" x14ac:dyDescent="0.25">
      <c r="A2456" t="s">
        <v>16366</v>
      </c>
      <c r="B2456" t="s">
        <v>16364</v>
      </c>
      <c r="C2456" t="s">
        <v>16365</v>
      </c>
      <c r="D2456" t="s">
        <v>675</v>
      </c>
      <c r="E2456" t="s">
        <v>16367</v>
      </c>
      <c r="F2456" t="s">
        <v>54</v>
      </c>
      <c r="G2456"/>
      <c r="H2456" t="s">
        <v>44461</v>
      </c>
      <c r="I2456" t="s">
        <v>51552</v>
      </c>
      <c r="J2456" t="s">
        <v>16368</v>
      </c>
      <c r="K2456" t="s">
        <v>565</v>
      </c>
      <c r="L2456" s="119" t="str">
        <f t="shared" si="152"/>
        <v>NA</v>
      </c>
      <c r="M2456" s="119"/>
      <c r="N2456" s="120" t="str">
        <f t="shared" si="153"/>
        <v>NA</v>
      </c>
      <c r="O2456" s="120"/>
      <c r="P2456"/>
      <c r="Q2456"/>
      <c r="R2456"/>
      <c r="S2456"/>
      <c r="T2456"/>
      <c r="U2456" t="s">
        <v>21112</v>
      </c>
      <c r="V2456" t="s">
        <v>21110</v>
      </c>
      <c r="W2456" t="s">
        <v>21111</v>
      </c>
      <c r="X2456" t="s">
        <v>675</v>
      </c>
      <c r="Y2456" t="s">
        <v>18316</v>
      </c>
      <c r="Z2456" t="s">
        <v>54</v>
      </c>
      <c r="AA2456"/>
      <c r="AB2456" t="s">
        <v>43789</v>
      </c>
      <c r="AC2456" t="s">
        <v>50983</v>
      </c>
      <c r="AD2456" t="s">
        <v>21112</v>
      </c>
      <c r="AE2456" t="s">
        <v>105</v>
      </c>
      <c r="AF2456" s="119" t="str">
        <f t="shared" si="154"/>
        <v>NA</v>
      </c>
      <c r="AG2456" s="119"/>
      <c r="AH2456" s="119"/>
      <c r="AI2456" s="119"/>
      <c r="AJ2456" s="119" t="str">
        <f t="shared" si="155"/>
        <v>NA</v>
      </c>
      <c r="AK2456" s="190"/>
      <c r="AL2456" s="191"/>
    </row>
    <row r="2457" spans="1:38" x14ac:dyDescent="0.25">
      <c r="A2457" t="s">
        <v>6010</v>
      </c>
      <c r="B2457" t="s">
        <v>6009</v>
      </c>
      <c r="C2457" t="s">
        <v>6006</v>
      </c>
      <c r="D2457" t="s">
        <v>675</v>
      </c>
      <c r="E2457" t="s">
        <v>1973</v>
      </c>
      <c r="F2457" t="s">
        <v>54</v>
      </c>
      <c r="G2457"/>
      <c r="H2457" t="s">
        <v>44462</v>
      </c>
      <c r="I2457" t="s">
        <v>51553</v>
      </c>
      <c r="J2457" t="s">
        <v>6010</v>
      </c>
      <c r="K2457" t="s">
        <v>565</v>
      </c>
      <c r="L2457" s="119" t="str">
        <f t="shared" si="152"/>
        <v>NA</v>
      </c>
      <c r="M2457" s="119"/>
      <c r="N2457" s="120" t="str">
        <f t="shared" si="153"/>
        <v>NA</v>
      </c>
      <c r="O2457" s="120"/>
      <c r="P2457"/>
      <c r="Q2457"/>
      <c r="R2457"/>
      <c r="S2457"/>
      <c r="T2457"/>
      <c r="U2457" t="s">
        <v>18770</v>
      </c>
      <c r="V2457" t="s">
        <v>18768</v>
      </c>
      <c r="W2457" t="s">
        <v>18769</v>
      </c>
      <c r="X2457" t="s">
        <v>675</v>
      </c>
      <c r="Y2457" t="s">
        <v>18771</v>
      </c>
      <c r="Z2457" t="s">
        <v>54</v>
      </c>
      <c r="AA2457"/>
      <c r="AB2457" t="s">
        <v>43790</v>
      </c>
      <c r="AC2457" t="s">
        <v>50984</v>
      </c>
      <c r="AD2457" t="s">
        <v>18772</v>
      </c>
      <c r="AE2457" t="s">
        <v>565</v>
      </c>
      <c r="AF2457" s="119" t="str">
        <f t="shared" si="154"/>
        <v>NA</v>
      </c>
      <c r="AG2457" s="119"/>
      <c r="AH2457" s="119"/>
      <c r="AI2457" s="119"/>
      <c r="AJ2457" s="119" t="str">
        <f t="shared" si="155"/>
        <v>NA</v>
      </c>
      <c r="AK2457" s="190"/>
      <c r="AL2457" s="191"/>
    </row>
    <row r="2458" spans="1:38" x14ac:dyDescent="0.25">
      <c r="A2458" t="s">
        <v>10228</v>
      </c>
      <c r="B2458" t="s">
        <v>10226</v>
      </c>
      <c r="C2458" t="s">
        <v>10227</v>
      </c>
      <c r="D2458" t="s">
        <v>675</v>
      </c>
      <c r="E2458" t="s">
        <v>1973</v>
      </c>
      <c r="F2458" t="s">
        <v>54</v>
      </c>
      <c r="G2458"/>
      <c r="H2458" t="s">
        <v>44463</v>
      </c>
      <c r="I2458" t="s">
        <v>51553</v>
      </c>
      <c r="J2458"/>
      <c r="K2458" t="s">
        <v>105</v>
      </c>
      <c r="L2458" s="119" t="str">
        <f t="shared" si="152"/>
        <v>NA</v>
      </c>
      <c r="M2458" s="119"/>
      <c r="N2458" s="120" t="str">
        <f t="shared" si="153"/>
        <v>NA</v>
      </c>
      <c r="O2458" s="120"/>
      <c r="P2458"/>
      <c r="Q2458"/>
      <c r="R2458"/>
      <c r="S2458"/>
      <c r="T2458"/>
      <c r="U2458" t="s">
        <v>18412</v>
      </c>
      <c r="V2458" t="s">
        <v>18410</v>
      </c>
      <c r="W2458" t="s">
        <v>18411</v>
      </c>
      <c r="X2458" t="s">
        <v>675</v>
      </c>
      <c r="Y2458" t="s">
        <v>18413</v>
      </c>
      <c r="Z2458" t="s">
        <v>54</v>
      </c>
      <c r="AA2458"/>
      <c r="AB2458" t="s">
        <v>43791</v>
      </c>
      <c r="AC2458" t="s">
        <v>50985</v>
      </c>
      <c r="AD2458" t="s">
        <v>18414</v>
      </c>
      <c r="AE2458" t="s">
        <v>565</v>
      </c>
      <c r="AF2458" s="119" t="str">
        <f t="shared" si="154"/>
        <v>NA</v>
      </c>
      <c r="AG2458" s="119"/>
      <c r="AH2458" s="119"/>
      <c r="AI2458" s="119"/>
      <c r="AJ2458" s="119" t="str">
        <f t="shared" si="155"/>
        <v>NA</v>
      </c>
      <c r="AK2458" s="190"/>
      <c r="AL2458" s="191"/>
    </row>
    <row r="2459" spans="1:38" x14ac:dyDescent="0.25">
      <c r="A2459" t="s">
        <v>19381</v>
      </c>
      <c r="B2459" t="s">
        <v>19379</v>
      </c>
      <c r="C2459" t="s">
        <v>19380</v>
      </c>
      <c r="D2459" t="s">
        <v>675</v>
      </c>
      <c r="E2459" t="s">
        <v>1973</v>
      </c>
      <c r="F2459" t="s">
        <v>54</v>
      </c>
      <c r="G2459"/>
      <c r="H2459" t="s">
        <v>44464</v>
      </c>
      <c r="I2459" t="s">
        <v>51553</v>
      </c>
      <c r="J2459" t="s">
        <v>19382</v>
      </c>
      <c r="K2459" t="s">
        <v>105</v>
      </c>
      <c r="L2459" s="119" t="str">
        <f t="shared" si="152"/>
        <v>NA</v>
      </c>
      <c r="M2459" s="119"/>
      <c r="N2459" s="120" t="str">
        <f t="shared" si="153"/>
        <v>NA</v>
      </c>
      <c r="O2459" s="120"/>
      <c r="P2459"/>
      <c r="Q2459"/>
      <c r="R2459"/>
      <c r="S2459"/>
      <c r="T2459"/>
      <c r="U2459" t="s">
        <v>11265</v>
      </c>
      <c r="V2459" t="s">
        <v>11263</v>
      </c>
      <c r="W2459" t="s">
        <v>11264</v>
      </c>
      <c r="X2459" t="s">
        <v>675</v>
      </c>
      <c r="Y2459" t="s">
        <v>11266</v>
      </c>
      <c r="Z2459" t="s">
        <v>54</v>
      </c>
      <c r="AA2459"/>
      <c r="AB2459" t="s">
        <v>43792</v>
      </c>
      <c r="AC2459" t="s">
        <v>50986</v>
      </c>
      <c r="AD2459"/>
      <c r="AE2459" t="s">
        <v>105</v>
      </c>
      <c r="AF2459" s="119" t="str">
        <f t="shared" si="154"/>
        <v>NA</v>
      </c>
      <c r="AG2459" s="119"/>
      <c r="AH2459" s="119"/>
      <c r="AI2459" s="119"/>
      <c r="AJ2459" s="119" t="str">
        <f t="shared" si="155"/>
        <v>NA</v>
      </c>
      <c r="AK2459" s="190"/>
      <c r="AL2459" s="191"/>
    </row>
    <row r="2460" spans="1:38" x14ac:dyDescent="0.25">
      <c r="A2460" t="s">
        <v>13267</v>
      </c>
      <c r="B2460" t="s">
        <v>13265</v>
      </c>
      <c r="C2460" t="s">
        <v>13266</v>
      </c>
      <c r="D2460" t="s">
        <v>675</v>
      </c>
      <c r="E2460" t="s">
        <v>13268</v>
      </c>
      <c r="F2460" t="s">
        <v>54</v>
      </c>
      <c r="G2460"/>
      <c r="H2460" t="s">
        <v>44465</v>
      </c>
      <c r="I2460" t="s">
        <v>51554</v>
      </c>
      <c r="J2460" t="s">
        <v>13267</v>
      </c>
      <c r="K2460" t="s">
        <v>565</v>
      </c>
      <c r="L2460" s="119" t="str">
        <f t="shared" si="152"/>
        <v>NA</v>
      </c>
      <c r="M2460" s="119"/>
      <c r="N2460" s="120" t="str">
        <f t="shared" si="153"/>
        <v>NA</v>
      </c>
      <c r="O2460" s="120"/>
      <c r="P2460"/>
      <c r="Q2460"/>
      <c r="R2460"/>
      <c r="S2460"/>
      <c r="T2460"/>
      <c r="U2460" t="s">
        <v>19000</v>
      </c>
      <c r="V2460" t="s">
        <v>18998</v>
      </c>
      <c r="W2460" t="s">
        <v>18999</v>
      </c>
      <c r="X2460" t="s">
        <v>675</v>
      </c>
      <c r="Y2460" t="s">
        <v>19001</v>
      </c>
      <c r="Z2460" t="s">
        <v>54</v>
      </c>
      <c r="AA2460"/>
      <c r="AB2460" t="s">
        <v>43793</v>
      </c>
      <c r="AC2460" t="s">
        <v>50987</v>
      </c>
      <c r="AD2460"/>
      <c r="AE2460" t="s">
        <v>565</v>
      </c>
      <c r="AF2460" s="119" t="str">
        <f t="shared" si="154"/>
        <v>NA</v>
      </c>
      <c r="AG2460" s="119"/>
      <c r="AH2460" s="119"/>
      <c r="AI2460" s="119"/>
      <c r="AJ2460" s="119" t="str">
        <f t="shared" si="155"/>
        <v>NA</v>
      </c>
      <c r="AK2460" s="190"/>
      <c r="AL2460" s="191"/>
    </row>
    <row r="2461" spans="1:38" x14ac:dyDescent="0.25">
      <c r="A2461" t="s">
        <v>16790</v>
      </c>
      <c r="B2461" t="s">
        <v>16788</v>
      </c>
      <c r="C2461" t="s">
        <v>16789</v>
      </c>
      <c r="D2461" t="s">
        <v>675</v>
      </c>
      <c r="E2461" t="s">
        <v>2015</v>
      </c>
      <c r="F2461" t="s">
        <v>54</v>
      </c>
      <c r="G2461"/>
      <c r="H2461" t="s">
        <v>44466</v>
      </c>
      <c r="I2461" t="s">
        <v>51555</v>
      </c>
      <c r="J2461" t="s">
        <v>16791</v>
      </c>
      <c r="K2461" t="s">
        <v>565</v>
      </c>
      <c r="L2461" s="119" t="str">
        <f t="shared" si="152"/>
        <v>NA</v>
      </c>
      <c r="M2461" s="119"/>
      <c r="N2461" s="120" t="str">
        <f t="shared" si="153"/>
        <v>NA</v>
      </c>
      <c r="O2461" s="120"/>
      <c r="P2461"/>
      <c r="Q2461"/>
      <c r="R2461"/>
      <c r="S2461"/>
      <c r="T2461"/>
      <c r="U2461" t="s">
        <v>6655</v>
      </c>
      <c r="V2461" t="s">
        <v>6654</v>
      </c>
      <c r="W2461" t="s">
        <v>6641</v>
      </c>
      <c r="X2461" t="s">
        <v>675</v>
      </c>
      <c r="Y2461" t="s">
        <v>1840</v>
      </c>
      <c r="Z2461" t="s">
        <v>54</v>
      </c>
      <c r="AA2461"/>
      <c r="AB2461" t="s">
        <v>43794</v>
      </c>
      <c r="AC2461" t="s">
        <v>50988</v>
      </c>
      <c r="AD2461" t="s">
        <v>6656</v>
      </c>
      <c r="AE2461" t="s">
        <v>565</v>
      </c>
      <c r="AF2461" s="119" t="str">
        <f t="shared" si="154"/>
        <v>NA</v>
      </c>
      <c r="AG2461" s="119"/>
      <c r="AH2461" s="119"/>
      <c r="AI2461" s="119"/>
      <c r="AJ2461" s="119" t="str">
        <f t="shared" si="155"/>
        <v>NA</v>
      </c>
      <c r="AK2461" s="190"/>
      <c r="AL2461" s="191"/>
    </row>
    <row r="2462" spans="1:38" x14ac:dyDescent="0.25">
      <c r="A2462" t="s">
        <v>17078</v>
      </c>
      <c r="B2462" t="s">
        <v>17076</v>
      </c>
      <c r="C2462" t="s">
        <v>17077</v>
      </c>
      <c r="D2462" t="s">
        <v>675</v>
      </c>
      <c r="E2462" t="s">
        <v>17079</v>
      </c>
      <c r="F2462" t="s">
        <v>54</v>
      </c>
      <c r="G2462"/>
      <c r="H2462" t="s">
        <v>44467</v>
      </c>
      <c r="I2462" t="s">
        <v>51556</v>
      </c>
      <c r="J2462" t="s">
        <v>17080</v>
      </c>
      <c r="K2462" t="s">
        <v>565</v>
      </c>
      <c r="L2462" s="119" t="str">
        <f t="shared" si="152"/>
        <v>NA</v>
      </c>
      <c r="M2462" s="119"/>
      <c r="N2462" s="120" t="str">
        <f t="shared" si="153"/>
        <v>NA</v>
      </c>
      <c r="O2462" s="120"/>
      <c r="P2462"/>
      <c r="Q2462"/>
      <c r="R2462"/>
      <c r="S2462"/>
      <c r="T2462"/>
      <c r="U2462" t="s">
        <v>9476</v>
      </c>
      <c r="V2462" t="s">
        <v>9474</v>
      </c>
      <c r="W2462" t="s">
        <v>9475</v>
      </c>
      <c r="X2462" t="s">
        <v>675</v>
      </c>
      <c r="Y2462" t="s">
        <v>1840</v>
      </c>
      <c r="Z2462" t="s">
        <v>54</v>
      </c>
      <c r="AA2462"/>
      <c r="AB2462" t="s">
        <v>43795</v>
      </c>
      <c r="AC2462" t="s">
        <v>50988</v>
      </c>
      <c r="AD2462"/>
      <c r="AE2462" t="s">
        <v>105</v>
      </c>
      <c r="AF2462" s="119" t="str">
        <f t="shared" si="154"/>
        <v>NA</v>
      </c>
      <c r="AG2462" s="119"/>
      <c r="AH2462" s="119"/>
      <c r="AI2462" s="119"/>
      <c r="AJ2462" s="119" t="str">
        <f t="shared" si="155"/>
        <v>NA</v>
      </c>
      <c r="AK2462" s="190"/>
      <c r="AL2462" s="191"/>
    </row>
    <row r="2463" spans="1:38" x14ac:dyDescent="0.25">
      <c r="A2463" t="s">
        <v>10204</v>
      </c>
      <c r="B2463" t="s">
        <v>10202</v>
      </c>
      <c r="C2463" t="s">
        <v>10203</v>
      </c>
      <c r="D2463" t="s">
        <v>675</v>
      </c>
      <c r="E2463" t="s">
        <v>5252</v>
      </c>
      <c r="F2463" t="s">
        <v>54</v>
      </c>
      <c r="G2463"/>
      <c r="H2463" t="s">
        <v>44468</v>
      </c>
      <c r="I2463" t="s">
        <v>51557</v>
      </c>
      <c r="J2463"/>
      <c r="K2463" t="s">
        <v>105</v>
      </c>
      <c r="L2463" s="119" t="str">
        <f t="shared" si="152"/>
        <v>NA</v>
      </c>
      <c r="M2463" s="119"/>
      <c r="N2463" s="120" t="str">
        <f t="shared" si="153"/>
        <v>NA</v>
      </c>
      <c r="O2463" s="120"/>
      <c r="P2463"/>
      <c r="Q2463"/>
      <c r="R2463"/>
      <c r="S2463"/>
      <c r="T2463"/>
      <c r="U2463" t="s">
        <v>10614</v>
      </c>
      <c r="V2463" t="s">
        <v>10612</v>
      </c>
      <c r="W2463" t="s">
        <v>10613</v>
      </c>
      <c r="X2463" t="s">
        <v>675</v>
      </c>
      <c r="Y2463" t="s">
        <v>1840</v>
      </c>
      <c r="Z2463" t="s">
        <v>54</v>
      </c>
      <c r="AA2463"/>
      <c r="AB2463" t="s">
        <v>43794</v>
      </c>
      <c r="AC2463" t="s">
        <v>50988</v>
      </c>
      <c r="AD2463" t="s">
        <v>10615</v>
      </c>
      <c r="AE2463" t="s">
        <v>105</v>
      </c>
      <c r="AF2463" s="119" t="str">
        <f t="shared" si="154"/>
        <v>NA</v>
      </c>
      <c r="AG2463" s="119"/>
      <c r="AH2463" s="119"/>
      <c r="AI2463" s="119"/>
      <c r="AJ2463" s="119" t="str">
        <f t="shared" si="155"/>
        <v>NA</v>
      </c>
      <c r="AK2463" s="190"/>
      <c r="AL2463" s="191"/>
    </row>
    <row r="2464" spans="1:38" x14ac:dyDescent="0.25">
      <c r="A2464" t="s">
        <v>6007</v>
      </c>
      <c r="B2464" t="s">
        <v>6005</v>
      </c>
      <c r="C2464" t="s">
        <v>6006</v>
      </c>
      <c r="D2464" t="s">
        <v>675</v>
      </c>
      <c r="E2464" t="s">
        <v>6008</v>
      </c>
      <c r="F2464" t="s">
        <v>54</v>
      </c>
      <c r="G2464"/>
      <c r="H2464" t="s">
        <v>44469</v>
      </c>
      <c r="I2464" t="s">
        <v>51558</v>
      </c>
      <c r="J2464"/>
      <c r="K2464" t="s">
        <v>565</v>
      </c>
      <c r="L2464" s="119" t="str">
        <f t="shared" si="152"/>
        <v>NA</v>
      </c>
      <c r="M2464" s="119"/>
      <c r="N2464" s="120" t="str">
        <f t="shared" si="153"/>
        <v>NA</v>
      </c>
      <c r="O2464" s="120"/>
      <c r="P2464"/>
      <c r="Q2464"/>
      <c r="R2464"/>
      <c r="S2464"/>
      <c r="T2464"/>
      <c r="U2464" t="s">
        <v>11252</v>
      </c>
      <c r="V2464" t="s">
        <v>11250</v>
      </c>
      <c r="W2464" t="s">
        <v>11251</v>
      </c>
      <c r="X2464" t="s">
        <v>675</v>
      </c>
      <c r="Y2464" t="s">
        <v>1840</v>
      </c>
      <c r="Z2464" t="s">
        <v>54</v>
      </c>
      <c r="AA2464"/>
      <c r="AB2464" t="s">
        <v>43794</v>
      </c>
      <c r="AC2464" t="s">
        <v>50988</v>
      </c>
      <c r="AD2464"/>
      <c r="AE2464" t="s">
        <v>105</v>
      </c>
      <c r="AF2464" s="119" t="str">
        <f t="shared" si="154"/>
        <v>NA</v>
      </c>
      <c r="AG2464" s="119"/>
      <c r="AH2464" s="119"/>
      <c r="AI2464" s="119"/>
      <c r="AJ2464" s="119" t="str">
        <f t="shared" si="155"/>
        <v>NA</v>
      </c>
      <c r="AK2464" s="190"/>
      <c r="AL2464" s="191"/>
    </row>
    <row r="2465" spans="1:38" x14ac:dyDescent="0.25">
      <c r="A2465" t="s">
        <v>13488</v>
      </c>
      <c r="B2465" t="s">
        <v>13486</v>
      </c>
      <c r="C2465" t="s">
        <v>13487</v>
      </c>
      <c r="D2465" t="s">
        <v>675</v>
      </c>
      <c r="E2465" t="s">
        <v>13489</v>
      </c>
      <c r="F2465" t="s">
        <v>54</v>
      </c>
      <c r="G2465"/>
      <c r="H2465" t="s">
        <v>44470</v>
      </c>
      <c r="I2465" t="s">
        <v>51559</v>
      </c>
      <c r="J2465" t="s">
        <v>13488</v>
      </c>
      <c r="K2465" t="s">
        <v>565</v>
      </c>
      <c r="L2465" s="119" t="str">
        <f t="shared" si="152"/>
        <v>NA</v>
      </c>
      <c r="M2465" s="119"/>
      <c r="N2465" s="120" t="str">
        <f t="shared" si="153"/>
        <v>NA</v>
      </c>
      <c r="O2465" s="120"/>
      <c r="P2465"/>
      <c r="Q2465"/>
      <c r="R2465"/>
      <c r="S2465"/>
      <c r="T2465"/>
      <c r="U2465" t="s">
        <v>10972</v>
      </c>
      <c r="V2465" t="s">
        <v>10970</v>
      </c>
      <c r="W2465" t="s">
        <v>10971</v>
      </c>
      <c r="X2465" t="s">
        <v>675</v>
      </c>
      <c r="Y2465" t="s">
        <v>10973</v>
      </c>
      <c r="Z2465" t="s">
        <v>54</v>
      </c>
      <c r="AA2465"/>
      <c r="AB2465" t="s">
        <v>43796</v>
      </c>
      <c r="AC2465" t="s">
        <v>50989</v>
      </c>
      <c r="AD2465" t="s">
        <v>10974</v>
      </c>
      <c r="AE2465" t="s">
        <v>105</v>
      </c>
      <c r="AF2465" s="119" t="str">
        <f t="shared" si="154"/>
        <v>NA</v>
      </c>
      <c r="AG2465" s="119"/>
      <c r="AH2465" s="119"/>
      <c r="AI2465" s="119"/>
      <c r="AJ2465" s="119" t="str">
        <f t="shared" si="155"/>
        <v>NA</v>
      </c>
      <c r="AK2465" s="190"/>
      <c r="AL2465" s="191"/>
    </row>
    <row r="2466" spans="1:38" x14ac:dyDescent="0.25">
      <c r="A2466" t="s">
        <v>6015</v>
      </c>
      <c r="B2466" t="s">
        <v>6014</v>
      </c>
      <c r="C2466" t="s">
        <v>6006</v>
      </c>
      <c r="D2466" t="s">
        <v>675</v>
      </c>
      <c r="E2466" t="s">
        <v>2984</v>
      </c>
      <c r="F2466" t="s">
        <v>54</v>
      </c>
      <c r="G2466"/>
      <c r="H2466" t="s">
        <v>44471</v>
      </c>
      <c r="I2466" t="s">
        <v>51560</v>
      </c>
      <c r="J2466"/>
      <c r="K2466" t="s">
        <v>565</v>
      </c>
      <c r="L2466" s="119" t="str">
        <f t="shared" si="152"/>
        <v>NA</v>
      </c>
      <c r="M2466" s="119"/>
      <c r="N2466" s="120" t="str">
        <f t="shared" si="153"/>
        <v>NA</v>
      </c>
      <c r="O2466" s="120"/>
      <c r="P2466"/>
      <c r="Q2466"/>
      <c r="R2466"/>
      <c r="S2466"/>
      <c r="T2466"/>
      <c r="U2466" t="s">
        <v>22037</v>
      </c>
      <c r="V2466" t="s">
        <v>22036</v>
      </c>
      <c r="W2466" t="s">
        <v>16856</v>
      </c>
      <c r="X2466" t="s">
        <v>675</v>
      </c>
      <c r="Y2466" t="s">
        <v>1021</v>
      </c>
      <c r="Z2466" t="s">
        <v>54</v>
      </c>
      <c r="AA2466"/>
      <c r="AB2466" t="s">
        <v>43797</v>
      </c>
      <c r="AC2466" t="s">
        <v>50990</v>
      </c>
      <c r="AD2466" t="s">
        <v>22038</v>
      </c>
      <c r="AE2466" t="s">
        <v>565</v>
      </c>
      <c r="AF2466" s="119" t="str">
        <f t="shared" si="154"/>
        <v>NA</v>
      </c>
      <c r="AG2466" s="119"/>
      <c r="AH2466" s="119"/>
      <c r="AI2466" s="119"/>
      <c r="AJ2466" s="119" t="str">
        <f t="shared" si="155"/>
        <v>NA</v>
      </c>
      <c r="AK2466" s="190"/>
      <c r="AL2466" s="191"/>
    </row>
    <row r="2467" spans="1:38" x14ac:dyDescent="0.25">
      <c r="A2467" t="s">
        <v>17335</v>
      </c>
      <c r="B2467" t="s">
        <v>17333</v>
      </c>
      <c r="C2467" t="s">
        <v>17334</v>
      </c>
      <c r="D2467" t="s">
        <v>675</v>
      </c>
      <c r="E2467" t="s">
        <v>2984</v>
      </c>
      <c r="F2467" t="s">
        <v>54</v>
      </c>
      <c r="G2467"/>
      <c r="H2467" t="s">
        <v>44472</v>
      </c>
      <c r="I2467" t="s">
        <v>51560</v>
      </c>
      <c r="J2467" t="s">
        <v>17336</v>
      </c>
      <c r="K2467" t="s">
        <v>565</v>
      </c>
      <c r="L2467" s="119" t="str">
        <f t="shared" si="152"/>
        <v>NA</v>
      </c>
      <c r="M2467" s="119"/>
      <c r="N2467" s="120" t="str">
        <f t="shared" si="153"/>
        <v>NA</v>
      </c>
      <c r="O2467" s="120"/>
      <c r="P2467"/>
      <c r="Q2467"/>
      <c r="R2467"/>
      <c r="S2467"/>
      <c r="T2467"/>
      <c r="U2467" t="s">
        <v>11304</v>
      </c>
      <c r="V2467" t="s">
        <v>11302</v>
      </c>
      <c r="W2467" t="s">
        <v>11303</v>
      </c>
      <c r="X2467" t="s">
        <v>675</v>
      </c>
      <c r="Y2467" t="s">
        <v>1021</v>
      </c>
      <c r="Z2467" t="s">
        <v>54</v>
      </c>
      <c r="AA2467"/>
      <c r="AB2467" t="s">
        <v>43798</v>
      </c>
      <c r="AC2467" t="s">
        <v>50990</v>
      </c>
      <c r="AD2467"/>
      <c r="AE2467" t="s">
        <v>105</v>
      </c>
      <c r="AF2467" s="119" t="str">
        <f t="shared" si="154"/>
        <v>NA</v>
      </c>
      <c r="AG2467" s="119"/>
      <c r="AH2467" s="119"/>
      <c r="AI2467" s="119"/>
      <c r="AJ2467" s="119" t="str">
        <f t="shared" si="155"/>
        <v>NA</v>
      </c>
      <c r="AK2467" s="190"/>
      <c r="AL2467" s="191"/>
    </row>
    <row r="2468" spans="1:38" x14ac:dyDescent="0.25">
      <c r="A2468" t="s">
        <v>15226</v>
      </c>
      <c r="B2468" t="s">
        <v>15224</v>
      </c>
      <c r="C2468" t="s">
        <v>15225</v>
      </c>
      <c r="D2468" t="s">
        <v>675</v>
      </c>
      <c r="E2468" t="s">
        <v>15227</v>
      </c>
      <c r="F2468" t="s">
        <v>54</v>
      </c>
      <c r="G2468"/>
      <c r="H2468" t="s">
        <v>44473</v>
      </c>
      <c r="I2468" t="s">
        <v>51561</v>
      </c>
      <c r="J2468" t="s">
        <v>15228</v>
      </c>
      <c r="K2468" t="s">
        <v>565</v>
      </c>
      <c r="L2468" s="119" t="str">
        <f t="shared" si="152"/>
        <v>NA</v>
      </c>
      <c r="M2468" s="119"/>
      <c r="N2468" s="120" t="str">
        <f t="shared" si="153"/>
        <v>NA</v>
      </c>
      <c r="O2468" s="120"/>
      <c r="P2468"/>
      <c r="Q2468"/>
      <c r="R2468"/>
      <c r="S2468"/>
      <c r="T2468"/>
      <c r="U2468" t="s">
        <v>9993</v>
      </c>
      <c r="V2468" t="s">
        <v>9991</v>
      </c>
      <c r="W2468" t="s">
        <v>9992</v>
      </c>
      <c r="X2468" t="s">
        <v>675</v>
      </c>
      <c r="Y2468" t="s">
        <v>5774</v>
      </c>
      <c r="Z2468" t="s">
        <v>54</v>
      </c>
      <c r="AA2468"/>
      <c r="AB2468" t="s">
        <v>43799</v>
      </c>
      <c r="AC2468" t="s">
        <v>50991</v>
      </c>
      <c r="AD2468"/>
      <c r="AE2468" t="s">
        <v>105</v>
      </c>
      <c r="AF2468" s="119" t="str">
        <f t="shared" si="154"/>
        <v>NA</v>
      </c>
      <c r="AG2468" s="119"/>
      <c r="AH2468" s="119"/>
      <c r="AI2468" s="119"/>
      <c r="AJ2468" s="119" t="str">
        <f t="shared" si="155"/>
        <v>NA</v>
      </c>
      <c r="AK2468" s="190"/>
      <c r="AL2468" s="191"/>
    </row>
    <row r="2469" spans="1:38" x14ac:dyDescent="0.25">
      <c r="A2469" t="s">
        <v>17677</v>
      </c>
      <c r="B2469" t="s">
        <v>17675</v>
      </c>
      <c r="C2469" t="s">
        <v>17676</v>
      </c>
      <c r="D2469" t="s">
        <v>675</v>
      </c>
      <c r="E2469" t="s">
        <v>17678</v>
      </c>
      <c r="F2469" t="s">
        <v>54</v>
      </c>
      <c r="G2469"/>
      <c r="H2469" t="s">
        <v>44474</v>
      </c>
      <c r="I2469" t="s">
        <v>51562</v>
      </c>
      <c r="J2469" t="s">
        <v>17679</v>
      </c>
      <c r="K2469" t="s">
        <v>565</v>
      </c>
      <c r="L2469" s="119" t="str">
        <f t="shared" si="152"/>
        <v>NA</v>
      </c>
      <c r="M2469" s="119"/>
      <c r="N2469" s="120" t="str">
        <f t="shared" si="153"/>
        <v>NA</v>
      </c>
      <c r="O2469" s="120"/>
      <c r="P2469"/>
      <c r="Q2469"/>
      <c r="R2469"/>
      <c r="S2469"/>
      <c r="T2469"/>
      <c r="U2469" t="s">
        <v>8038</v>
      </c>
      <c r="V2469" t="s">
        <v>8036</v>
      </c>
      <c r="W2469" t="s">
        <v>8037</v>
      </c>
      <c r="X2469" t="s">
        <v>675</v>
      </c>
      <c r="Y2469" t="s">
        <v>1910</v>
      </c>
      <c r="Z2469" t="s">
        <v>54</v>
      </c>
      <c r="AA2469"/>
      <c r="AB2469" t="s">
        <v>43800</v>
      </c>
      <c r="AC2469" t="s">
        <v>50992</v>
      </c>
      <c r="AD2469"/>
      <c r="AE2469" t="s">
        <v>105</v>
      </c>
      <c r="AF2469" s="119" t="str">
        <f t="shared" si="154"/>
        <v>NA</v>
      </c>
      <c r="AG2469" s="119"/>
      <c r="AH2469" s="119"/>
      <c r="AI2469" s="119"/>
      <c r="AJ2469" s="119" t="str">
        <f t="shared" si="155"/>
        <v>NA</v>
      </c>
      <c r="AK2469" s="190"/>
      <c r="AL2469" s="191"/>
    </row>
    <row r="2470" spans="1:38" x14ac:dyDescent="0.25">
      <c r="A2470" t="s">
        <v>20708</v>
      </c>
      <c r="B2470" t="s">
        <v>20706</v>
      </c>
      <c r="C2470" t="s">
        <v>20707</v>
      </c>
      <c r="D2470" t="s">
        <v>675</v>
      </c>
      <c r="E2470" t="s">
        <v>5499</v>
      </c>
      <c r="F2470" t="s">
        <v>54</v>
      </c>
      <c r="G2470"/>
      <c r="H2470" t="s">
        <v>44475</v>
      </c>
      <c r="I2470" t="s">
        <v>51563</v>
      </c>
      <c r="J2470" t="s">
        <v>20708</v>
      </c>
      <c r="K2470" t="s">
        <v>565</v>
      </c>
      <c r="L2470" s="119" t="str">
        <f t="shared" si="152"/>
        <v>NA</v>
      </c>
      <c r="M2470" s="119"/>
      <c r="N2470" s="120" t="str">
        <f t="shared" si="153"/>
        <v>NA</v>
      </c>
      <c r="O2470" s="120"/>
      <c r="P2470"/>
      <c r="Q2470"/>
      <c r="R2470"/>
      <c r="S2470"/>
      <c r="T2470"/>
      <c r="U2470" t="s">
        <v>20951</v>
      </c>
      <c r="V2470" t="s">
        <v>20949</v>
      </c>
      <c r="W2470" t="s">
        <v>20950</v>
      </c>
      <c r="X2470" t="s">
        <v>675</v>
      </c>
      <c r="Y2470" t="s">
        <v>1910</v>
      </c>
      <c r="Z2470" t="s">
        <v>54</v>
      </c>
      <c r="AA2470"/>
      <c r="AB2470" t="s">
        <v>43801</v>
      </c>
      <c r="AC2470" t="s">
        <v>50992</v>
      </c>
      <c r="AD2470"/>
      <c r="AE2470" t="s">
        <v>105</v>
      </c>
      <c r="AF2470" s="119" t="str">
        <f t="shared" si="154"/>
        <v>NA</v>
      </c>
      <c r="AG2470" s="119"/>
      <c r="AH2470" s="119"/>
      <c r="AI2470" s="119"/>
      <c r="AJ2470" s="119" t="str">
        <f t="shared" si="155"/>
        <v>NA</v>
      </c>
      <c r="AK2470" s="190"/>
      <c r="AL2470" s="191"/>
    </row>
    <row r="2471" spans="1:38" x14ac:dyDescent="0.25">
      <c r="A2471" t="s">
        <v>17932</v>
      </c>
      <c r="B2471" t="s">
        <v>17930</v>
      </c>
      <c r="C2471" t="s">
        <v>17931</v>
      </c>
      <c r="D2471" t="s">
        <v>675</v>
      </c>
      <c r="E2471" t="s">
        <v>17933</v>
      </c>
      <c r="F2471" t="s">
        <v>54</v>
      </c>
      <c r="G2471"/>
      <c r="H2471" t="s">
        <v>44476</v>
      </c>
      <c r="I2471" t="s">
        <v>51564</v>
      </c>
      <c r="J2471" t="s">
        <v>17934</v>
      </c>
      <c r="K2471" t="s">
        <v>565</v>
      </c>
      <c r="L2471" s="119" t="str">
        <f t="shared" si="152"/>
        <v>NA</v>
      </c>
      <c r="M2471" s="119"/>
      <c r="N2471" s="120" t="str">
        <f t="shared" si="153"/>
        <v>NA</v>
      </c>
      <c r="O2471" s="120"/>
      <c r="P2471"/>
      <c r="Q2471"/>
      <c r="R2471"/>
      <c r="S2471"/>
      <c r="T2471"/>
      <c r="U2471" t="s">
        <v>7911</v>
      </c>
      <c r="V2471" t="s">
        <v>7909</v>
      </c>
      <c r="W2471" t="s">
        <v>7910</v>
      </c>
      <c r="X2471" t="s">
        <v>675</v>
      </c>
      <c r="Y2471" t="s">
        <v>1910</v>
      </c>
      <c r="Z2471" t="s">
        <v>54</v>
      </c>
      <c r="AA2471"/>
      <c r="AB2471" t="s">
        <v>43800</v>
      </c>
      <c r="AC2471" t="s">
        <v>50992</v>
      </c>
      <c r="AD2471"/>
      <c r="AE2471" t="s">
        <v>105</v>
      </c>
      <c r="AF2471" s="119" t="str">
        <f t="shared" si="154"/>
        <v>NA</v>
      </c>
      <c r="AG2471" s="119"/>
      <c r="AH2471" s="119"/>
      <c r="AI2471" s="119"/>
      <c r="AJ2471" s="119" t="str">
        <f t="shared" si="155"/>
        <v>NA</v>
      </c>
      <c r="AK2471" s="190"/>
      <c r="AL2471" s="191"/>
    </row>
    <row r="2472" spans="1:38" x14ac:dyDescent="0.25">
      <c r="A2472" t="s">
        <v>20746</v>
      </c>
      <c r="B2472" t="s">
        <v>20744</v>
      </c>
      <c r="C2472" t="s">
        <v>20745</v>
      </c>
      <c r="D2472" t="s">
        <v>675</v>
      </c>
      <c r="E2472" t="s">
        <v>20747</v>
      </c>
      <c r="F2472" t="s">
        <v>54</v>
      </c>
      <c r="G2472"/>
      <c r="H2472" t="s">
        <v>44477</v>
      </c>
      <c r="I2472" t="s">
        <v>51565</v>
      </c>
      <c r="J2472" t="s">
        <v>20746</v>
      </c>
      <c r="K2472" t="s">
        <v>565</v>
      </c>
      <c r="L2472" s="119" t="str">
        <f t="shared" si="152"/>
        <v>NA</v>
      </c>
      <c r="M2472" s="119"/>
      <c r="N2472" s="120" t="str">
        <f t="shared" si="153"/>
        <v>NA</v>
      </c>
      <c r="O2472" s="120"/>
      <c r="P2472"/>
      <c r="Q2472"/>
      <c r="R2472"/>
      <c r="S2472"/>
      <c r="T2472"/>
      <c r="U2472" t="s">
        <v>22068</v>
      </c>
      <c r="V2472" t="s">
        <v>22066</v>
      </c>
      <c r="W2472" t="s">
        <v>22067</v>
      </c>
      <c r="X2472" t="s">
        <v>675</v>
      </c>
      <c r="Y2472" t="s">
        <v>1910</v>
      </c>
      <c r="Z2472" t="s">
        <v>54</v>
      </c>
      <c r="AA2472"/>
      <c r="AB2472" t="s">
        <v>43801</v>
      </c>
      <c r="AC2472" t="s">
        <v>50992</v>
      </c>
      <c r="AD2472" t="s">
        <v>22069</v>
      </c>
      <c r="AE2472" t="s">
        <v>105</v>
      </c>
      <c r="AF2472" s="119" t="str">
        <f t="shared" si="154"/>
        <v>NA</v>
      </c>
      <c r="AG2472" s="119"/>
      <c r="AH2472" s="119"/>
      <c r="AI2472" s="119"/>
      <c r="AJ2472" s="119" t="str">
        <f t="shared" si="155"/>
        <v>NA</v>
      </c>
      <c r="AK2472" s="190"/>
      <c r="AL2472" s="191"/>
    </row>
    <row r="2473" spans="1:38" x14ac:dyDescent="0.25">
      <c r="A2473" t="s">
        <v>20958</v>
      </c>
      <c r="B2473" t="s">
        <v>20956</v>
      </c>
      <c r="C2473" t="s">
        <v>20957</v>
      </c>
      <c r="D2473" t="s">
        <v>675</v>
      </c>
      <c r="E2473" t="s">
        <v>20959</v>
      </c>
      <c r="F2473" t="s">
        <v>54</v>
      </c>
      <c r="G2473"/>
      <c r="H2473" t="s">
        <v>44478</v>
      </c>
      <c r="I2473" t="s">
        <v>51566</v>
      </c>
      <c r="J2473" t="s">
        <v>20958</v>
      </c>
      <c r="K2473" t="s">
        <v>565</v>
      </c>
      <c r="L2473" s="119" t="str">
        <f t="shared" si="152"/>
        <v>NA</v>
      </c>
      <c r="M2473" s="119"/>
      <c r="N2473" s="120" t="str">
        <f t="shared" si="153"/>
        <v>NA</v>
      </c>
      <c r="O2473" s="120"/>
      <c r="P2473"/>
      <c r="Q2473"/>
      <c r="R2473"/>
      <c r="S2473"/>
      <c r="T2473"/>
      <c r="U2473" t="s">
        <v>12723</v>
      </c>
      <c r="V2473" t="s">
        <v>12721</v>
      </c>
      <c r="W2473" t="s">
        <v>12722</v>
      </c>
      <c r="X2473" t="s">
        <v>675</v>
      </c>
      <c r="Y2473" t="s">
        <v>1910</v>
      </c>
      <c r="Z2473" t="s">
        <v>54</v>
      </c>
      <c r="AA2473"/>
      <c r="AB2473" t="s">
        <v>43801</v>
      </c>
      <c r="AC2473" t="s">
        <v>50992</v>
      </c>
      <c r="AD2473" t="s">
        <v>12723</v>
      </c>
      <c r="AE2473" t="s">
        <v>105</v>
      </c>
      <c r="AF2473" s="119" t="str">
        <f t="shared" si="154"/>
        <v>NA</v>
      </c>
      <c r="AG2473" s="119"/>
      <c r="AH2473" s="119"/>
      <c r="AI2473" s="119"/>
      <c r="AJ2473" s="119" t="str">
        <f t="shared" si="155"/>
        <v>NA</v>
      </c>
      <c r="AK2473" s="190"/>
      <c r="AL2473" s="191"/>
    </row>
    <row r="2474" spans="1:38" x14ac:dyDescent="0.25">
      <c r="A2474" t="s">
        <v>15521</v>
      </c>
      <c r="B2474" t="s">
        <v>15519</v>
      </c>
      <c r="C2474" t="s">
        <v>15520</v>
      </c>
      <c r="D2474" t="s">
        <v>675</v>
      </c>
      <c r="E2474" t="s">
        <v>15522</v>
      </c>
      <c r="F2474" t="s">
        <v>54</v>
      </c>
      <c r="G2474"/>
      <c r="H2474" t="s">
        <v>44479</v>
      </c>
      <c r="I2474" t="s">
        <v>51567</v>
      </c>
      <c r="J2474" t="s">
        <v>15523</v>
      </c>
      <c r="K2474" t="s">
        <v>565</v>
      </c>
      <c r="L2474" s="119" t="str">
        <f t="shared" si="152"/>
        <v>NA</v>
      </c>
      <c r="M2474" s="119"/>
      <c r="N2474" s="120" t="str">
        <f t="shared" si="153"/>
        <v>NA</v>
      </c>
      <c r="O2474" s="120"/>
      <c r="P2474"/>
      <c r="Q2474"/>
      <c r="R2474"/>
      <c r="S2474"/>
      <c r="T2474"/>
      <c r="U2474" t="s">
        <v>10632</v>
      </c>
      <c r="V2474" t="s">
        <v>10630</v>
      </c>
      <c r="W2474" t="s">
        <v>10631</v>
      </c>
      <c r="X2474" t="s">
        <v>675</v>
      </c>
      <c r="Y2474" t="s">
        <v>1910</v>
      </c>
      <c r="Z2474" t="s">
        <v>54</v>
      </c>
      <c r="AA2474"/>
      <c r="AB2474" t="s">
        <v>43801</v>
      </c>
      <c r="AC2474" t="s">
        <v>50992</v>
      </c>
      <c r="AD2474"/>
      <c r="AE2474" t="s">
        <v>105</v>
      </c>
      <c r="AF2474" s="119" t="str">
        <f t="shared" si="154"/>
        <v>NA</v>
      </c>
      <c r="AG2474" s="119"/>
      <c r="AH2474" s="119"/>
      <c r="AI2474" s="119"/>
      <c r="AJ2474" s="119" t="str">
        <f t="shared" si="155"/>
        <v>NA</v>
      </c>
      <c r="AK2474" s="190"/>
      <c r="AL2474" s="191"/>
    </row>
    <row r="2475" spans="1:38" x14ac:dyDescent="0.25">
      <c r="A2475" t="s">
        <v>9825</v>
      </c>
      <c r="B2475" t="s">
        <v>9823</v>
      </c>
      <c r="C2475" t="s">
        <v>9824</v>
      </c>
      <c r="D2475" t="s">
        <v>675</v>
      </c>
      <c r="E2475" t="s">
        <v>9826</v>
      </c>
      <c r="F2475" t="s">
        <v>54</v>
      </c>
      <c r="G2475"/>
      <c r="H2475" t="s">
        <v>44480</v>
      </c>
      <c r="I2475" t="s">
        <v>51568</v>
      </c>
      <c r="J2475"/>
      <c r="K2475" t="s">
        <v>105</v>
      </c>
      <c r="L2475" s="119" t="str">
        <f t="shared" si="152"/>
        <v>NA</v>
      </c>
      <c r="M2475" s="119"/>
      <c r="N2475" s="120" t="str">
        <f t="shared" si="153"/>
        <v>NA</v>
      </c>
      <c r="O2475" s="120"/>
      <c r="P2475"/>
      <c r="Q2475"/>
      <c r="R2475"/>
      <c r="S2475"/>
      <c r="T2475"/>
      <c r="U2475" t="s">
        <v>11390</v>
      </c>
      <c r="V2475" t="s">
        <v>11388</v>
      </c>
      <c r="W2475" t="s">
        <v>11389</v>
      </c>
      <c r="X2475" t="s">
        <v>675</v>
      </c>
      <c r="Y2475" t="s">
        <v>1910</v>
      </c>
      <c r="Z2475" t="s">
        <v>54</v>
      </c>
      <c r="AA2475"/>
      <c r="AB2475" t="s">
        <v>43801</v>
      </c>
      <c r="AC2475" t="s">
        <v>50992</v>
      </c>
      <c r="AD2475"/>
      <c r="AE2475" t="s">
        <v>105</v>
      </c>
      <c r="AF2475" s="119" t="str">
        <f t="shared" si="154"/>
        <v>NA</v>
      </c>
      <c r="AG2475" s="119"/>
      <c r="AH2475" s="119"/>
      <c r="AI2475" s="119"/>
      <c r="AJ2475" s="119" t="str">
        <f t="shared" si="155"/>
        <v>NA</v>
      </c>
      <c r="AK2475" s="190"/>
      <c r="AL2475" s="191"/>
    </row>
    <row r="2476" spans="1:38" x14ac:dyDescent="0.25">
      <c r="A2476" t="s">
        <v>22669</v>
      </c>
      <c r="B2476" t="s">
        <v>22668</v>
      </c>
      <c r="C2476" t="s">
        <v>11839</v>
      </c>
      <c r="D2476" t="s">
        <v>675</v>
      </c>
      <c r="E2476" t="s">
        <v>418</v>
      </c>
      <c r="F2476" t="s">
        <v>54</v>
      </c>
      <c r="G2476"/>
      <c r="H2476" t="s">
        <v>44481</v>
      </c>
      <c r="I2476" t="s">
        <v>51569</v>
      </c>
      <c r="J2476"/>
      <c r="K2476" t="s">
        <v>565</v>
      </c>
      <c r="L2476" s="119" t="str">
        <f t="shared" si="152"/>
        <v>NA</v>
      </c>
      <c r="M2476" s="119"/>
      <c r="N2476" s="120" t="str">
        <f t="shared" si="153"/>
        <v>NA</v>
      </c>
      <c r="O2476" s="120"/>
      <c r="P2476"/>
      <c r="Q2476"/>
      <c r="R2476"/>
      <c r="S2476"/>
      <c r="T2476"/>
      <c r="U2476" t="s">
        <v>9153</v>
      </c>
      <c r="V2476" t="s">
        <v>9151</v>
      </c>
      <c r="W2476" t="s">
        <v>9152</v>
      </c>
      <c r="X2476" t="s">
        <v>675</v>
      </c>
      <c r="Y2476" t="s">
        <v>1910</v>
      </c>
      <c r="Z2476" t="s">
        <v>54</v>
      </c>
      <c r="AA2476"/>
      <c r="AB2476" t="s">
        <v>43800</v>
      </c>
      <c r="AC2476" t="s">
        <v>50992</v>
      </c>
      <c r="AD2476"/>
      <c r="AE2476" t="s">
        <v>105</v>
      </c>
      <c r="AF2476" s="119" t="str">
        <f t="shared" si="154"/>
        <v>NA</v>
      </c>
      <c r="AG2476" s="119"/>
      <c r="AH2476" s="119"/>
      <c r="AI2476" s="119"/>
      <c r="AJ2476" s="119" t="str">
        <f t="shared" si="155"/>
        <v>NA</v>
      </c>
      <c r="AK2476" s="190"/>
      <c r="AL2476" s="191"/>
    </row>
    <row r="2477" spans="1:38" x14ac:dyDescent="0.25">
      <c r="A2477" t="s">
        <v>22367</v>
      </c>
      <c r="B2477" t="s">
        <v>22365</v>
      </c>
      <c r="C2477" t="s">
        <v>22366</v>
      </c>
      <c r="D2477" t="s">
        <v>675</v>
      </c>
      <c r="E2477" t="s">
        <v>418</v>
      </c>
      <c r="F2477" t="s">
        <v>54</v>
      </c>
      <c r="G2477"/>
      <c r="H2477" t="s">
        <v>44482</v>
      </c>
      <c r="I2477" t="s">
        <v>51569</v>
      </c>
      <c r="J2477" t="s">
        <v>22195</v>
      </c>
      <c r="K2477" t="s">
        <v>105</v>
      </c>
      <c r="L2477" s="119" t="str">
        <f t="shared" si="152"/>
        <v>NA</v>
      </c>
      <c r="M2477" s="119"/>
      <c r="N2477" s="120" t="str">
        <f t="shared" si="153"/>
        <v>NA</v>
      </c>
      <c r="O2477" s="120"/>
      <c r="P2477"/>
      <c r="Q2477"/>
      <c r="R2477"/>
      <c r="S2477"/>
      <c r="T2477"/>
      <c r="U2477" t="s">
        <v>8431</v>
      </c>
      <c r="V2477" t="s">
        <v>8429</v>
      </c>
      <c r="W2477" t="s">
        <v>8430</v>
      </c>
      <c r="X2477" t="s">
        <v>675</v>
      </c>
      <c r="Y2477" t="s">
        <v>1910</v>
      </c>
      <c r="Z2477" t="s">
        <v>54</v>
      </c>
      <c r="AA2477"/>
      <c r="AB2477" t="s">
        <v>43800</v>
      </c>
      <c r="AC2477" t="s">
        <v>50992</v>
      </c>
      <c r="AD2477" t="s">
        <v>8432</v>
      </c>
      <c r="AE2477" t="s">
        <v>105</v>
      </c>
      <c r="AF2477" s="119" t="str">
        <f t="shared" si="154"/>
        <v>NA</v>
      </c>
      <c r="AG2477" s="119"/>
      <c r="AH2477" s="119"/>
      <c r="AI2477" s="119"/>
      <c r="AJ2477" s="119" t="str">
        <f t="shared" si="155"/>
        <v>NA</v>
      </c>
      <c r="AK2477" s="190"/>
      <c r="AL2477" s="191"/>
    </row>
    <row r="2478" spans="1:38" x14ac:dyDescent="0.25">
      <c r="A2478" t="s">
        <v>10222</v>
      </c>
      <c r="B2478" t="s">
        <v>10220</v>
      </c>
      <c r="C2478" t="s">
        <v>10221</v>
      </c>
      <c r="D2478" t="s">
        <v>675</v>
      </c>
      <c r="E2478" t="s">
        <v>418</v>
      </c>
      <c r="F2478" t="s">
        <v>54</v>
      </c>
      <c r="G2478"/>
      <c r="H2478" t="s">
        <v>44483</v>
      </c>
      <c r="I2478" t="s">
        <v>51569</v>
      </c>
      <c r="J2478"/>
      <c r="K2478" t="s">
        <v>105</v>
      </c>
      <c r="L2478" s="119" t="str">
        <f t="shared" si="152"/>
        <v>NA</v>
      </c>
      <c r="M2478" s="119"/>
      <c r="N2478" s="120" t="str">
        <f t="shared" si="153"/>
        <v>NA</v>
      </c>
      <c r="O2478" s="120"/>
      <c r="P2478"/>
      <c r="Q2478"/>
      <c r="R2478"/>
      <c r="S2478"/>
      <c r="T2478"/>
      <c r="U2478" t="s">
        <v>10641</v>
      </c>
      <c r="V2478" t="s">
        <v>10639</v>
      </c>
      <c r="W2478" t="s">
        <v>10640</v>
      </c>
      <c r="X2478" t="s">
        <v>675</v>
      </c>
      <c r="Y2478" t="s">
        <v>10642</v>
      </c>
      <c r="Z2478" t="s">
        <v>54</v>
      </c>
      <c r="AA2478"/>
      <c r="AB2478" t="s">
        <v>43802</v>
      </c>
      <c r="AC2478" t="s">
        <v>50993</v>
      </c>
      <c r="AD2478"/>
      <c r="AE2478" t="s">
        <v>105</v>
      </c>
      <c r="AF2478" s="119" t="str">
        <f t="shared" si="154"/>
        <v>NA</v>
      </c>
      <c r="AG2478" s="119"/>
      <c r="AH2478" s="119"/>
      <c r="AI2478" s="119"/>
      <c r="AJ2478" s="119" t="str">
        <f t="shared" si="155"/>
        <v>NA</v>
      </c>
      <c r="AK2478" s="190"/>
      <c r="AL2478" s="191"/>
    </row>
    <row r="2479" spans="1:38" x14ac:dyDescent="0.25">
      <c r="A2479" t="s">
        <v>21993</v>
      </c>
      <c r="B2479" t="s">
        <v>21991</v>
      </c>
      <c r="C2479" t="s">
        <v>21992</v>
      </c>
      <c r="D2479" t="s">
        <v>675</v>
      </c>
      <c r="E2479" t="s">
        <v>21994</v>
      </c>
      <c r="F2479" t="s">
        <v>54</v>
      </c>
      <c r="G2479"/>
      <c r="H2479" t="s">
        <v>44484</v>
      </c>
      <c r="I2479" t="s">
        <v>51570</v>
      </c>
      <c r="J2479" t="s">
        <v>21993</v>
      </c>
      <c r="K2479" t="s">
        <v>565</v>
      </c>
      <c r="L2479" s="119" t="str">
        <f t="shared" si="152"/>
        <v>NA</v>
      </c>
      <c r="M2479" s="119"/>
      <c r="N2479" s="120" t="str">
        <f t="shared" si="153"/>
        <v>NA</v>
      </c>
      <c r="O2479" s="120"/>
      <c r="P2479"/>
      <c r="Q2479"/>
      <c r="R2479"/>
      <c r="S2479"/>
      <c r="T2479"/>
      <c r="U2479" t="s">
        <v>16554</v>
      </c>
      <c r="V2479" t="s">
        <v>16552</v>
      </c>
      <c r="W2479" t="s">
        <v>16553</v>
      </c>
      <c r="X2479" t="s">
        <v>675</v>
      </c>
      <c r="Y2479" t="s">
        <v>16555</v>
      </c>
      <c r="Z2479" t="s">
        <v>54</v>
      </c>
      <c r="AA2479"/>
      <c r="AB2479" t="s">
        <v>43803</v>
      </c>
      <c r="AC2479" t="s">
        <v>50994</v>
      </c>
      <c r="AD2479"/>
      <c r="AE2479" t="s">
        <v>105</v>
      </c>
      <c r="AF2479" s="119" t="str">
        <f t="shared" si="154"/>
        <v>NA</v>
      </c>
      <c r="AG2479" s="119"/>
      <c r="AH2479" s="119"/>
      <c r="AI2479" s="119"/>
      <c r="AJ2479" s="119" t="str">
        <f t="shared" si="155"/>
        <v>NA</v>
      </c>
      <c r="AK2479" s="190"/>
      <c r="AL2479" s="191"/>
    </row>
    <row r="2480" spans="1:38" x14ac:dyDescent="0.25">
      <c r="A2480" t="s">
        <v>7532</v>
      </c>
      <c r="B2480" t="s">
        <v>7530</v>
      </c>
      <c r="C2480" t="s">
        <v>7531</v>
      </c>
      <c r="D2480" t="s">
        <v>675</v>
      </c>
      <c r="E2480" t="s">
        <v>7533</v>
      </c>
      <c r="F2480" t="s">
        <v>54</v>
      </c>
      <c r="G2480"/>
      <c r="H2480" t="s">
        <v>44485</v>
      </c>
      <c r="I2480" t="s">
        <v>51571</v>
      </c>
      <c r="J2480" t="s">
        <v>7534</v>
      </c>
      <c r="K2480" t="s">
        <v>565</v>
      </c>
      <c r="L2480" s="119" t="str">
        <f t="shared" si="152"/>
        <v>NA</v>
      </c>
      <c r="M2480" s="119"/>
      <c r="N2480" s="120" t="str">
        <f t="shared" si="153"/>
        <v>NA</v>
      </c>
      <c r="O2480" s="120"/>
      <c r="P2480"/>
      <c r="Q2480"/>
      <c r="R2480"/>
      <c r="S2480"/>
      <c r="T2480"/>
      <c r="U2480" t="s">
        <v>8181</v>
      </c>
      <c r="V2480" t="s">
        <v>8179</v>
      </c>
      <c r="W2480" t="s">
        <v>8180</v>
      </c>
      <c r="X2480" t="s">
        <v>675</v>
      </c>
      <c r="Y2480" t="s">
        <v>8182</v>
      </c>
      <c r="Z2480" t="s">
        <v>54</v>
      </c>
      <c r="AA2480"/>
      <c r="AB2480" t="s">
        <v>43804</v>
      </c>
      <c r="AC2480" t="s">
        <v>50995</v>
      </c>
      <c r="AD2480" t="s">
        <v>8183</v>
      </c>
      <c r="AE2480" t="s">
        <v>105</v>
      </c>
      <c r="AF2480" s="119" t="str">
        <f t="shared" si="154"/>
        <v>NA</v>
      </c>
      <c r="AG2480" s="119"/>
      <c r="AH2480" s="119"/>
      <c r="AI2480" s="119"/>
      <c r="AJ2480" s="119" t="str">
        <f t="shared" si="155"/>
        <v>NA</v>
      </c>
      <c r="AK2480" s="190"/>
      <c r="AL2480" s="191"/>
    </row>
    <row r="2481" spans="1:38" x14ac:dyDescent="0.25">
      <c r="A2481" t="s">
        <v>15808</v>
      </c>
      <c r="B2481" t="s">
        <v>15806</v>
      </c>
      <c r="C2481" t="s">
        <v>15807</v>
      </c>
      <c r="D2481" t="s">
        <v>675</v>
      </c>
      <c r="E2481" t="s">
        <v>15809</v>
      </c>
      <c r="F2481" t="s">
        <v>54</v>
      </c>
      <c r="G2481"/>
      <c r="H2481" t="s">
        <v>44486</v>
      </c>
      <c r="I2481" t="s">
        <v>51572</v>
      </c>
      <c r="J2481" t="s">
        <v>15810</v>
      </c>
      <c r="K2481" t="s">
        <v>565</v>
      </c>
      <c r="L2481" s="119" t="str">
        <f t="shared" si="152"/>
        <v>NA</v>
      </c>
      <c r="M2481" s="119"/>
      <c r="N2481" s="120" t="str">
        <f t="shared" si="153"/>
        <v>NA</v>
      </c>
      <c r="O2481" s="120"/>
      <c r="P2481"/>
      <c r="Q2481"/>
      <c r="R2481"/>
      <c r="S2481"/>
      <c r="T2481"/>
      <c r="U2481" t="s">
        <v>6649</v>
      </c>
      <c r="V2481" t="s">
        <v>6648</v>
      </c>
      <c r="W2481" t="s">
        <v>6641</v>
      </c>
      <c r="X2481" t="s">
        <v>675</v>
      </c>
      <c r="Y2481" t="s">
        <v>1114</v>
      </c>
      <c r="Z2481" t="s">
        <v>54</v>
      </c>
      <c r="AA2481"/>
      <c r="AB2481" t="s">
        <v>43805</v>
      </c>
      <c r="AC2481" t="s">
        <v>50996</v>
      </c>
      <c r="AD2481" t="s">
        <v>6650</v>
      </c>
      <c r="AE2481" t="s">
        <v>565</v>
      </c>
      <c r="AF2481" s="119" t="str">
        <f t="shared" si="154"/>
        <v>NA</v>
      </c>
      <c r="AG2481" s="119"/>
      <c r="AH2481" s="119"/>
      <c r="AI2481" s="119"/>
      <c r="AJ2481" s="119" t="str">
        <f t="shared" si="155"/>
        <v>NA</v>
      </c>
      <c r="AK2481" s="190"/>
      <c r="AL2481" s="191"/>
    </row>
    <row r="2482" spans="1:38" x14ac:dyDescent="0.25">
      <c r="A2482" t="s">
        <v>21650</v>
      </c>
      <c r="B2482" t="s">
        <v>21648</v>
      </c>
      <c r="C2482" t="s">
        <v>21649</v>
      </c>
      <c r="D2482" t="s">
        <v>675</v>
      </c>
      <c r="E2482" t="s">
        <v>21651</v>
      </c>
      <c r="F2482" t="s">
        <v>54</v>
      </c>
      <c r="G2482"/>
      <c r="H2482" t="s">
        <v>44487</v>
      </c>
      <c r="I2482" t="s">
        <v>51573</v>
      </c>
      <c r="J2482"/>
      <c r="K2482" t="s">
        <v>565</v>
      </c>
      <c r="L2482" s="119" t="str">
        <f t="shared" si="152"/>
        <v>NA</v>
      </c>
      <c r="M2482" s="119"/>
      <c r="N2482" s="120" t="str">
        <f t="shared" si="153"/>
        <v>NA</v>
      </c>
      <c r="O2482" s="120"/>
      <c r="P2482"/>
      <c r="Q2482"/>
      <c r="R2482"/>
      <c r="S2482"/>
      <c r="T2482"/>
      <c r="U2482" t="s">
        <v>15760</v>
      </c>
      <c r="V2482" t="s">
        <v>15758</v>
      </c>
      <c r="W2482" t="s">
        <v>15759</v>
      </c>
      <c r="X2482" t="s">
        <v>675</v>
      </c>
      <c r="Y2482" t="s">
        <v>1114</v>
      </c>
      <c r="Z2482" t="s">
        <v>54</v>
      </c>
      <c r="AA2482"/>
      <c r="AB2482" t="s">
        <v>43806</v>
      </c>
      <c r="AC2482" t="s">
        <v>50996</v>
      </c>
      <c r="AD2482"/>
      <c r="AE2482" t="s">
        <v>565</v>
      </c>
      <c r="AF2482" s="119" t="str">
        <f t="shared" si="154"/>
        <v>NA</v>
      </c>
      <c r="AG2482" s="119"/>
      <c r="AH2482" s="119"/>
      <c r="AI2482" s="119"/>
      <c r="AJ2482" s="119" t="str">
        <f t="shared" si="155"/>
        <v>NA</v>
      </c>
      <c r="AK2482" s="190"/>
      <c r="AL2482" s="191"/>
    </row>
    <row r="2483" spans="1:38" x14ac:dyDescent="0.25">
      <c r="A2483" t="s">
        <v>22516</v>
      </c>
      <c r="B2483" t="s">
        <v>22515</v>
      </c>
      <c r="C2483" t="s">
        <v>11839</v>
      </c>
      <c r="D2483" t="s">
        <v>675</v>
      </c>
      <c r="E2483" t="s">
        <v>22517</v>
      </c>
      <c r="F2483" t="s">
        <v>54</v>
      </c>
      <c r="G2483"/>
      <c r="H2483" t="s">
        <v>44488</v>
      </c>
      <c r="I2483" t="s">
        <v>51574</v>
      </c>
      <c r="J2483"/>
      <c r="K2483" t="s">
        <v>565</v>
      </c>
      <c r="L2483" s="119" t="str">
        <f t="shared" si="152"/>
        <v>NA</v>
      </c>
      <c r="M2483" s="119"/>
      <c r="N2483" s="120" t="str">
        <f t="shared" si="153"/>
        <v>NA</v>
      </c>
      <c r="O2483" s="120"/>
      <c r="P2483"/>
      <c r="Q2483"/>
      <c r="R2483"/>
      <c r="S2483"/>
      <c r="T2483"/>
      <c r="U2483" t="s">
        <v>12557</v>
      </c>
      <c r="V2483" t="s">
        <v>12555</v>
      </c>
      <c r="W2483" t="s">
        <v>12556</v>
      </c>
      <c r="X2483" t="s">
        <v>675</v>
      </c>
      <c r="Y2483" t="s">
        <v>1114</v>
      </c>
      <c r="Z2483" t="s">
        <v>54</v>
      </c>
      <c r="AA2483"/>
      <c r="AB2483" t="s">
        <v>43807</v>
      </c>
      <c r="AC2483" t="s">
        <v>50996</v>
      </c>
      <c r="AD2483" t="s">
        <v>12558</v>
      </c>
      <c r="AE2483" t="s">
        <v>105</v>
      </c>
      <c r="AF2483" s="119" t="str">
        <f t="shared" si="154"/>
        <v>NA</v>
      </c>
      <c r="AG2483" s="119"/>
      <c r="AH2483" s="119"/>
      <c r="AI2483" s="119"/>
      <c r="AJ2483" s="119" t="str">
        <f t="shared" si="155"/>
        <v>NA</v>
      </c>
      <c r="AK2483" s="190"/>
      <c r="AL2483" s="191"/>
    </row>
    <row r="2484" spans="1:38" x14ac:dyDescent="0.25">
      <c r="A2484" t="s">
        <v>16335</v>
      </c>
      <c r="B2484" t="s">
        <v>16333</v>
      </c>
      <c r="C2484" t="s">
        <v>16334</v>
      </c>
      <c r="D2484" t="s">
        <v>675</v>
      </c>
      <c r="E2484" t="s">
        <v>16336</v>
      </c>
      <c r="F2484" t="s">
        <v>54</v>
      </c>
      <c r="G2484"/>
      <c r="H2484" t="s">
        <v>44489</v>
      </c>
      <c r="I2484" t="s">
        <v>51575</v>
      </c>
      <c r="J2484" t="s">
        <v>16337</v>
      </c>
      <c r="K2484" t="s">
        <v>565</v>
      </c>
      <c r="L2484" s="119" t="str">
        <f t="shared" si="152"/>
        <v>NA</v>
      </c>
      <c r="M2484" s="119"/>
      <c r="N2484" s="120" t="str">
        <f t="shared" si="153"/>
        <v>NA</v>
      </c>
      <c r="O2484" s="120"/>
      <c r="P2484"/>
      <c r="Q2484"/>
      <c r="R2484"/>
      <c r="S2484"/>
      <c r="T2484"/>
      <c r="U2484" t="s">
        <v>11387</v>
      </c>
      <c r="V2484" t="s">
        <v>11385</v>
      </c>
      <c r="W2484" t="s">
        <v>11386</v>
      </c>
      <c r="X2484" t="s">
        <v>675</v>
      </c>
      <c r="Y2484" t="s">
        <v>1114</v>
      </c>
      <c r="Z2484" t="s">
        <v>54</v>
      </c>
      <c r="AA2484"/>
      <c r="AB2484" t="s">
        <v>43807</v>
      </c>
      <c r="AC2484" t="s">
        <v>50996</v>
      </c>
      <c r="AD2484"/>
      <c r="AE2484" t="s">
        <v>105</v>
      </c>
      <c r="AF2484" s="119" t="str">
        <f t="shared" si="154"/>
        <v>NA</v>
      </c>
      <c r="AG2484" s="119"/>
      <c r="AH2484" s="119"/>
      <c r="AI2484" s="119"/>
      <c r="AJ2484" s="119" t="str">
        <f t="shared" si="155"/>
        <v>NA</v>
      </c>
      <c r="AK2484" s="190"/>
      <c r="AL2484" s="191"/>
    </row>
    <row r="2485" spans="1:38" x14ac:dyDescent="0.25">
      <c r="A2485" t="s">
        <v>22674</v>
      </c>
      <c r="B2485" t="s">
        <v>22673</v>
      </c>
      <c r="C2485" t="s">
        <v>11839</v>
      </c>
      <c r="D2485" t="s">
        <v>675</v>
      </c>
      <c r="E2485" t="s">
        <v>957</v>
      </c>
      <c r="F2485" t="s">
        <v>54</v>
      </c>
      <c r="G2485"/>
      <c r="H2485" t="s">
        <v>44490</v>
      </c>
      <c r="I2485" t="s">
        <v>51576</v>
      </c>
      <c r="J2485"/>
      <c r="K2485" t="s">
        <v>565</v>
      </c>
      <c r="L2485" s="119" t="str">
        <f t="shared" si="152"/>
        <v>NA</v>
      </c>
      <c r="M2485" s="119"/>
      <c r="N2485" s="120" t="str">
        <f t="shared" si="153"/>
        <v>NA</v>
      </c>
      <c r="O2485" s="120"/>
      <c r="P2485"/>
      <c r="Q2485"/>
      <c r="R2485"/>
      <c r="S2485"/>
      <c r="T2485"/>
      <c r="U2485" t="s">
        <v>18614</v>
      </c>
      <c r="V2485" t="s">
        <v>18612</v>
      </c>
      <c r="W2485" t="s">
        <v>18613</v>
      </c>
      <c r="X2485" t="s">
        <v>675</v>
      </c>
      <c r="Y2485" t="s">
        <v>1114</v>
      </c>
      <c r="Z2485" t="s">
        <v>54</v>
      </c>
      <c r="AA2485"/>
      <c r="AB2485" t="s">
        <v>43806</v>
      </c>
      <c r="AC2485" t="s">
        <v>50996</v>
      </c>
      <c r="AD2485"/>
      <c r="AE2485" t="s">
        <v>105</v>
      </c>
      <c r="AF2485" s="119" t="str">
        <f t="shared" si="154"/>
        <v>NA</v>
      </c>
      <c r="AG2485" s="119"/>
      <c r="AH2485" s="119"/>
      <c r="AI2485" s="119"/>
      <c r="AJ2485" s="119" t="str">
        <f t="shared" si="155"/>
        <v>NA</v>
      </c>
      <c r="AK2485" s="190"/>
      <c r="AL2485" s="191"/>
    </row>
    <row r="2486" spans="1:38" x14ac:dyDescent="0.25">
      <c r="A2486" t="s">
        <v>22678</v>
      </c>
      <c r="B2486" t="s">
        <v>22677</v>
      </c>
      <c r="C2486" t="s">
        <v>11839</v>
      </c>
      <c r="D2486" t="s">
        <v>675</v>
      </c>
      <c r="E2486" t="s">
        <v>1375</v>
      </c>
      <c r="F2486" t="s">
        <v>54</v>
      </c>
      <c r="G2486"/>
      <c r="H2486" t="s">
        <v>44491</v>
      </c>
      <c r="I2486" t="s">
        <v>51577</v>
      </c>
      <c r="J2486"/>
      <c r="K2486" t="s">
        <v>565</v>
      </c>
      <c r="L2486" s="119" t="str">
        <f t="shared" si="152"/>
        <v>NA</v>
      </c>
      <c r="M2486" s="119"/>
      <c r="N2486" s="120" t="str">
        <f t="shared" si="153"/>
        <v>NA</v>
      </c>
      <c r="O2486" s="120"/>
      <c r="P2486"/>
      <c r="Q2486"/>
      <c r="R2486"/>
      <c r="S2486"/>
      <c r="T2486"/>
      <c r="U2486" t="s">
        <v>12353</v>
      </c>
      <c r="V2486" t="s">
        <v>12351</v>
      </c>
      <c r="W2486" t="s">
        <v>12352</v>
      </c>
      <c r="X2486" t="s">
        <v>675</v>
      </c>
      <c r="Y2486" t="s">
        <v>1114</v>
      </c>
      <c r="Z2486" t="s">
        <v>54</v>
      </c>
      <c r="AA2486"/>
      <c r="AB2486" t="s">
        <v>43807</v>
      </c>
      <c r="AC2486" t="s">
        <v>50996</v>
      </c>
      <c r="AD2486" t="s">
        <v>12353</v>
      </c>
      <c r="AE2486" t="s">
        <v>105</v>
      </c>
      <c r="AF2486" s="119" t="str">
        <f t="shared" si="154"/>
        <v>NA</v>
      </c>
      <c r="AG2486" s="119"/>
      <c r="AH2486" s="119"/>
      <c r="AI2486" s="119"/>
      <c r="AJ2486" s="119" t="str">
        <f t="shared" si="155"/>
        <v>NA</v>
      </c>
      <c r="AK2486" s="190"/>
      <c r="AL2486" s="191"/>
    </row>
    <row r="2487" spans="1:38" x14ac:dyDescent="0.25">
      <c r="A2487" t="s">
        <v>13362</v>
      </c>
      <c r="B2487" t="s">
        <v>13360</v>
      </c>
      <c r="C2487" t="s">
        <v>13361</v>
      </c>
      <c r="D2487" t="s">
        <v>675</v>
      </c>
      <c r="E2487" t="s">
        <v>13363</v>
      </c>
      <c r="F2487" t="s">
        <v>54</v>
      </c>
      <c r="G2487"/>
      <c r="H2487" t="s">
        <v>44492</v>
      </c>
      <c r="I2487" t="s">
        <v>51578</v>
      </c>
      <c r="J2487" t="s">
        <v>13362</v>
      </c>
      <c r="K2487" t="s">
        <v>565</v>
      </c>
      <c r="L2487" s="119" t="str">
        <f t="shared" si="152"/>
        <v>NA</v>
      </c>
      <c r="M2487" s="119"/>
      <c r="N2487" s="120" t="str">
        <f t="shared" si="153"/>
        <v>NA</v>
      </c>
      <c r="O2487" s="120"/>
      <c r="P2487"/>
      <c r="Q2487"/>
      <c r="R2487"/>
      <c r="S2487"/>
      <c r="T2487"/>
      <c r="U2487" t="s">
        <v>11530</v>
      </c>
      <c r="V2487" t="s">
        <v>11528</v>
      </c>
      <c r="W2487" t="s">
        <v>11529</v>
      </c>
      <c r="X2487" t="s">
        <v>675</v>
      </c>
      <c r="Y2487" t="s">
        <v>11531</v>
      </c>
      <c r="Z2487" t="s">
        <v>54</v>
      </c>
      <c r="AA2487"/>
      <c r="AB2487" t="s">
        <v>43808</v>
      </c>
      <c r="AC2487" t="s">
        <v>50997</v>
      </c>
      <c r="AD2487"/>
      <c r="AE2487" t="s">
        <v>105</v>
      </c>
      <c r="AF2487" s="119" t="str">
        <f t="shared" si="154"/>
        <v>NA</v>
      </c>
      <c r="AG2487" s="119"/>
      <c r="AH2487" s="119"/>
      <c r="AI2487" s="119"/>
      <c r="AJ2487" s="119" t="str">
        <f t="shared" si="155"/>
        <v>NA</v>
      </c>
      <c r="AK2487" s="190"/>
      <c r="AL2487" s="191"/>
    </row>
    <row r="2488" spans="1:38" x14ac:dyDescent="0.25">
      <c r="A2488" t="s">
        <v>22524</v>
      </c>
      <c r="B2488" t="s">
        <v>22523</v>
      </c>
      <c r="C2488" t="s">
        <v>11839</v>
      </c>
      <c r="D2488" t="s">
        <v>675</v>
      </c>
      <c r="E2488" t="s">
        <v>22525</v>
      </c>
      <c r="F2488" t="s">
        <v>54</v>
      </c>
      <c r="G2488"/>
      <c r="H2488" t="s">
        <v>44493</v>
      </c>
      <c r="I2488" t="s">
        <v>51579</v>
      </c>
      <c r="J2488" t="s">
        <v>22526</v>
      </c>
      <c r="K2488" t="s">
        <v>565</v>
      </c>
      <c r="L2488" s="119" t="str">
        <f t="shared" si="152"/>
        <v>NA</v>
      </c>
      <c r="M2488" s="119"/>
      <c r="N2488" s="120" t="str">
        <f t="shared" si="153"/>
        <v>NA</v>
      </c>
      <c r="O2488" s="120"/>
      <c r="P2488"/>
      <c r="Q2488"/>
      <c r="R2488"/>
      <c r="S2488"/>
      <c r="T2488"/>
      <c r="U2488" t="s">
        <v>9172</v>
      </c>
      <c r="V2488" t="s">
        <v>9170</v>
      </c>
      <c r="W2488" t="s">
        <v>9171</v>
      </c>
      <c r="X2488" t="s">
        <v>675</v>
      </c>
      <c r="Y2488" t="s">
        <v>9173</v>
      </c>
      <c r="Z2488" t="s">
        <v>54</v>
      </c>
      <c r="AA2488"/>
      <c r="AB2488" t="s">
        <v>43809</v>
      </c>
      <c r="AC2488" t="s">
        <v>50998</v>
      </c>
      <c r="AD2488" t="s">
        <v>9172</v>
      </c>
      <c r="AE2488" t="s">
        <v>105</v>
      </c>
      <c r="AF2488" s="119" t="str">
        <f t="shared" si="154"/>
        <v>NA</v>
      </c>
      <c r="AG2488" s="119"/>
      <c r="AH2488" s="119"/>
      <c r="AI2488" s="119"/>
      <c r="AJ2488" s="119" t="str">
        <f t="shared" si="155"/>
        <v>NA</v>
      </c>
      <c r="AK2488" s="190"/>
      <c r="AL2488" s="191"/>
    </row>
    <row r="2489" spans="1:38" x14ac:dyDescent="0.25">
      <c r="A2489" t="s">
        <v>17186</v>
      </c>
      <c r="B2489" t="s">
        <v>17184</v>
      </c>
      <c r="C2489" t="s">
        <v>17185</v>
      </c>
      <c r="D2489" t="s">
        <v>675</v>
      </c>
      <c r="E2489" t="s">
        <v>17187</v>
      </c>
      <c r="F2489" t="s">
        <v>54</v>
      </c>
      <c r="G2489"/>
      <c r="H2489" t="s">
        <v>44494</v>
      </c>
      <c r="I2489" t="s">
        <v>51580</v>
      </c>
      <c r="J2489" t="s">
        <v>17188</v>
      </c>
      <c r="K2489" t="s">
        <v>565</v>
      </c>
      <c r="L2489" s="119" t="str">
        <f t="shared" si="152"/>
        <v>NA</v>
      </c>
      <c r="M2489" s="119"/>
      <c r="N2489" s="120" t="str">
        <f t="shared" si="153"/>
        <v>NA</v>
      </c>
      <c r="O2489" s="120"/>
      <c r="P2489"/>
      <c r="Q2489"/>
      <c r="R2489"/>
      <c r="S2489"/>
      <c r="T2489"/>
      <c r="U2489" t="s">
        <v>14490</v>
      </c>
      <c r="V2489" t="s">
        <v>14488</v>
      </c>
      <c r="W2489" t="s">
        <v>14489</v>
      </c>
      <c r="X2489" t="s">
        <v>675</v>
      </c>
      <c r="Y2489" t="s">
        <v>9173</v>
      </c>
      <c r="Z2489" t="s">
        <v>54</v>
      </c>
      <c r="AA2489"/>
      <c r="AB2489" t="s">
        <v>43810</v>
      </c>
      <c r="AC2489" t="s">
        <v>50998</v>
      </c>
      <c r="AD2489"/>
      <c r="AE2489" t="s">
        <v>105</v>
      </c>
      <c r="AF2489" s="119" t="str">
        <f t="shared" si="154"/>
        <v>NA</v>
      </c>
      <c r="AG2489" s="119"/>
      <c r="AH2489" s="119"/>
      <c r="AI2489" s="119"/>
      <c r="AJ2489" s="119" t="str">
        <f t="shared" si="155"/>
        <v>NA</v>
      </c>
      <c r="AK2489" s="190"/>
      <c r="AL2489" s="191"/>
    </row>
    <row r="2490" spans="1:38" x14ac:dyDescent="0.25">
      <c r="A2490" t="s">
        <v>16631</v>
      </c>
      <c r="B2490" t="s">
        <v>16629</v>
      </c>
      <c r="C2490" t="s">
        <v>16630</v>
      </c>
      <c r="D2490" t="s">
        <v>675</v>
      </c>
      <c r="E2490" t="s">
        <v>16632</v>
      </c>
      <c r="F2490" t="s">
        <v>54</v>
      </c>
      <c r="G2490"/>
      <c r="H2490" t="s">
        <v>44495</v>
      </c>
      <c r="I2490" t="s">
        <v>51581</v>
      </c>
      <c r="J2490" t="s">
        <v>16633</v>
      </c>
      <c r="K2490" t="s">
        <v>565</v>
      </c>
      <c r="L2490" s="119" t="str">
        <f t="shared" si="152"/>
        <v>NA</v>
      </c>
      <c r="M2490" s="119"/>
      <c r="N2490" s="120" t="str">
        <f t="shared" si="153"/>
        <v>NA</v>
      </c>
      <c r="O2490" s="120"/>
      <c r="P2490"/>
      <c r="Q2490"/>
      <c r="R2490"/>
      <c r="S2490"/>
      <c r="T2490"/>
      <c r="U2490" t="s">
        <v>6642</v>
      </c>
      <c r="V2490" t="s">
        <v>6640</v>
      </c>
      <c r="W2490" t="s">
        <v>6641</v>
      </c>
      <c r="X2490" t="s">
        <v>675</v>
      </c>
      <c r="Y2490" t="s">
        <v>6643</v>
      </c>
      <c r="Z2490" t="s">
        <v>54</v>
      </c>
      <c r="AA2490"/>
      <c r="AB2490" t="s">
        <v>43811</v>
      </c>
      <c r="AC2490" t="s">
        <v>50999</v>
      </c>
      <c r="AD2490" t="s">
        <v>6644</v>
      </c>
      <c r="AE2490" t="s">
        <v>565</v>
      </c>
      <c r="AF2490" s="119" t="str">
        <f t="shared" si="154"/>
        <v>NA</v>
      </c>
      <c r="AG2490" s="119"/>
      <c r="AH2490" s="119"/>
      <c r="AI2490" s="119"/>
      <c r="AJ2490" s="119" t="str">
        <f t="shared" si="155"/>
        <v>NA</v>
      </c>
      <c r="AK2490" s="190"/>
      <c r="AL2490" s="191"/>
    </row>
    <row r="2491" spans="1:38" x14ac:dyDescent="0.25">
      <c r="A2491" t="s">
        <v>22026</v>
      </c>
      <c r="B2491" t="s">
        <v>22024</v>
      </c>
      <c r="C2491" t="s">
        <v>22025</v>
      </c>
      <c r="D2491" t="s">
        <v>675</v>
      </c>
      <c r="E2491" t="s">
        <v>22027</v>
      </c>
      <c r="F2491" t="s">
        <v>54</v>
      </c>
      <c r="G2491"/>
      <c r="H2491" t="s">
        <v>44496</v>
      </c>
      <c r="I2491" t="s">
        <v>51582</v>
      </c>
      <c r="J2491" t="s">
        <v>22026</v>
      </c>
      <c r="K2491" t="s">
        <v>565</v>
      </c>
      <c r="L2491" s="119" t="str">
        <f t="shared" si="152"/>
        <v>NA</v>
      </c>
      <c r="M2491" s="119"/>
      <c r="N2491" s="120" t="str">
        <f t="shared" si="153"/>
        <v>NA</v>
      </c>
      <c r="O2491" s="120"/>
      <c r="P2491"/>
      <c r="Q2491"/>
      <c r="R2491"/>
      <c r="S2491"/>
      <c r="T2491"/>
      <c r="U2491" t="s">
        <v>11537</v>
      </c>
      <c r="V2491" t="s">
        <v>11535</v>
      </c>
      <c r="W2491" t="s">
        <v>11536</v>
      </c>
      <c r="X2491" t="s">
        <v>675</v>
      </c>
      <c r="Y2491" t="s">
        <v>6643</v>
      </c>
      <c r="Z2491" t="s">
        <v>54</v>
      </c>
      <c r="AA2491"/>
      <c r="AB2491" t="s">
        <v>43812</v>
      </c>
      <c r="AC2491" t="s">
        <v>50999</v>
      </c>
      <c r="AD2491"/>
      <c r="AE2491" t="s">
        <v>105</v>
      </c>
      <c r="AF2491" s="119" t="str">
        <f t="shared" si="154"/>
        <v>NA</v>
      </c>
      <c r="AG2491" s="119"/>
      <c r="AH2491" s="119"/>
      <c r="AI2491" s="119"/>
      <c r="AJ2491" s="119" t="str">
        <f t="shared" si="155"/>
        <v>NA</v>
      </c>
      <c r="AK2491" s="190"/>
      <c r="AL2491" s="191"/>
    </row>
    <row r="2492" spans="1:38" x14ac:dyDescent="0.25">
      <c r="A2492" t="s">
        <v>21616</v>
      </c>
      <c r="B2492" t="s">
        <v>21614</v>
      </c>
      <c r="C2492" t="s">
        <v>21615</v>
      </c>
      <c r="D2492" t="s">
        <v>675</v>
      </c>
      <c r="E2492" t="s">
        <v>21617</v>
      </c>
      <c r="F2492" t="s">
        <v>54</v>
      </c>
      <c r="G2492"/>
      <c r="H2492" t="s">
        <v>44497</v>
      </c>
      <c r="I2492" t="s">
        <v>51583</v>
      </c>
      <c r="J2492" t="s">
        <v>21618</v>
      </c>
      <c r="K2492" t="s">
        <v>565</v>
      </c>
      <c r="L2492" s="119" t="str">
        <f t="shared" si="152"/>
        <v>NA</v>
      </c>
      <c r="M2492" s="119"/>
      <c r="N2492" s="120" t="str">
        <f t="shared" si="153"/>
        <v>NA</v>
      </c>
      <c r="O2492" s="120"/>
      <c r="P2492"/>
      <c r="Q2492"/>
      <c r="R2492"/>
      <c r="S2492"/>
      <c r="T2492"/>
      <c r="U2492" t="s">
        <v>11379</v>
      </c>
      <c r="V2492" t="s">
        <v>11377</v>
      </c>
      <c r="W2492" t="s">
        <v>11378</v>
      </c>
      <c r="X2492" t="s">
        <v>675</v>
      </c>
      <c r="Y2492" t="s">
        <v>11380</v>
      </c>
      <c r="Z2492" t="s">
        <v>54</v>
      </c>
      <c r="AA2492"/>
      <c r="AB2492" t="s">
        <v>43813</v>
      </c>
      <c r="AC2492" t="s">
        <v>51000</v>
      </c>
      <c r="AD2492"/>
      <c r="AE2492" t="s">
        <v>105</v>
      </c>
      <c r="AF2492" s="119" t="str">
        <f t="shared" si="154"/>
        <v>NA</v>
      </c>
      <c r="AG2492" s="119"/>
      <c r="AH2492" s="119"/>
      <c r="AI2492" s="119"/>
      <c r="AJ2492" s="119" t="str">
        <f t="shared" si="155"/>
        <v>NA</v>
      </c>
      <c r="AK2492" s="190"/>
      <c r="AL2492" s="191"/>
    </row>
    <row r="2493" spans="1:38" x14ac:dyDescent="0.25">
      <c r="A2493" t="s">
        <v>8272</v>
      </c>
      <c r="B2493" t="s">
        <v>8270</v>
      </c>
      <c r="C2493" t="s">
        <v>8271</v>
      </c>
      <c r="D2493" t="s">
        <v>675</v>
      </c>
      <c r="E2493" t="s">
        <v>8273</v>
      </c>
      <c r="F2493" t="s">
        <v>54</v>
      </c>
      <c r="G2493"/>
      <c r="H2493" t="s">
        <v>44498</v>
      </c>
      <c r="I2493" t="s">
        <v>51584</v>
      </c>
      <c r="J2493" t="s">
        <v>8274</v>
      </c>
      <c r="K2493" t="s">
        <v>105</v>
      </c>
      <c r="L2493" s="119" t="str">
        <f t="shared" si="152"/>
        <v>NA</v>
      </c>
      <c r="M2493" s="119"/>
      <c r="N2493" s="120" t="str">
        <f t="shared" si="153"/>
        <v>NA</v>
      </c>
      <c r="O2493" s="120"/>
      <c r="P2493"/>
      <c r="Q2493"/>
      <c r="R2493"/>
      <c r="S2493"/>
      <c r="T2493"/>
      <c r="U2493" t="s">
        <v>10439</v>
      </c>
      <c r="V2493" t="s">
        <v>10438</v>
      </c>
      <c r="W2493" t="s">
        <v>5039</v>
      </c>
      <c r="X2493" t="s">
        <v>675</v>
      </c>
      <c r="Y2493" t="s">
        <v>5397</v>
      </c>
      <c r="Z2493" t="s">
        <v>54</v>
      </c>
      <c r="AA2493"/>
      <c r="AB2493" t="s">
        <v>43814</v>
      </c>
      <c r="AC2493" t="s">
        <v>51001</v>
      </c>
      <c r="AD2493" t="s">
        <v>10440</v>
      </c>
      <c r="AE2493" t="s">
        <v>565</v>
      </c>
      <c r="AF2493" s="119" t="str">
        <f t="shared" si="154"/>
        <v>NA</v>
      </c>
      <c r="AG2493" s="119"/>
      <c r="AH2493" s="119"/>
      <c r="AI2493" s="119"/>
      <c r="AJ2493" s="119" t="str">
        <f t="shared" si="155"/>
        <v>NA</v>
      </c>
      <c r="AK2493" s="190"/>
      <c r="AL2493" s="191"/>
    </row>
    <row r="2494" spans="1:38" x14ac:dyDescent="0.25">
      <c r="A2494" t="s">
        <v>22684</v>
      </c>
      <c r="B2494" t="s">
        <v>22683</v>
      </c>
      <c r="C2494" t="s">
        <v>11839</v>
      </c>
      <c r="D2494" t="s">
        <v>675</v>
      </c>
      <c r="E2494" t="s">
        <v>2544</v>
      </c>
      <c r="F2494" t="s">
        <v>54</v>
      </c>
      <c r="G2494"/>
      <c r="H2494" t="s">
        <v>44499</v>
      </c>
      <c r="I2494" t="s">
        <v>51585</v>
      </c>
      <c r="J2494"/>
      <c r="K2494" t="s">
        <v>565</v>
      </c>
      <c r="L2494" s="119" t="str">
        <f t="shared" si="152"/>
        <v>NA</v>
      </c>
      <c r="M2494" s="119"/>
      <c r="N2494" s="120" t="str">
        <f t="shared" si="153"/>
        <v>NA</v>
      </c>
      <c r="O2494" s="120"/>
      <c r="P2494"/>
      <c r="Q2494"/>
      <c r="R2494"/>
      <c r="S2494"/>
      <c r="T2494"/>
      <c r="U2494" t="s">
        <v>19765</v>
      </c>
      <c r="V2494" t="s">
        <v>19763</v>
      </c>
      <c r="W2494" t="s">
        <v>19764</v>
      </c>
      <c r="X2494" t="s">
        <v>675</v>
      </c>
      <c r="Y2494" t="s">
        <v>553</v>
      </c>
      <c r="Z2494" t="s">
        <v>54</v>
      </c>
      <c r="AA2494"/>
      <c r="AB2494" t="s">
        <v>43815</v>
      </c>
      <c r="AC2494" t="s">
        <v>51002</v>
      </c>
      <c r="AD2494"/>
      <c r="AE2494" t="s">
        <v>565</v>
      </c>
      <c r="AF2494" s="119" t="str">
        <f t="shared" si="154"/>
        <v>NA</v>
      </c>
      <c r="AG2494" s="119"/>
      <c r="AH2494" s="119"/>
      <c r="AI2494" s="119"/>
      <c r="AJ2494" s="119" t="str">
        <f t="shared" si="155"/>
        <v>NA</v>
      </c>
      <c r="AK2494" s="190"/>
      <c r="AL2494" s="191"/>
    </row>
    <row r="2495" spans="1:38" x14ac:dyDescent="0.25">
      <c r="A2495" t="s">
        <v>22686</v>
      </c>
      <c r="B2495" t="s">
        <v>22685</v>
      </c>
      <c r="C2495" t="s">
        <v>11839</v>
      </c>
      <c r="D2495" t="s">
        <v>675</v>
      </c>
      <c r="E2495" t="s">
        <v>22687</v>
      </c>
      <c r="F2495" t="s">
        <v>54</v>
      </c>
      <c r="G2495"/>
      <c r="H2495" t="s">
        <v>44500</v>
      </c>
      <c r="I2495" t="s">
        <v>51586</v>
      </c>
      <c r="J2495"/>
      <c r="K2495" t="s">
        <v>565</v>
      </c>
      <c r="L2495" s="119" t="str">
        <f t="shared" si="152"/>
        <v>NA</v>
      </c>
      <c r="M2495" s="119"/>
      <c r="N2495" s="120" t="str">
        <f t="shared" si="153"/>
        <v>NA</v>
      </c>
      <c r="O2495" s="120"/>
      <c r="P2495"/>
      <c r="Q2495"/>
      <c r="R2495"/>
      <c r="S2495"/>
      <c r="T2495"/>
      <c r="U2495" t="s">
        <v>15508</v>
      </c>
      <c r="V2495" t="s">
        <v>15506</v>
      </c>
      <c r="W2495" t="s">
        <v>15507</v>
      </c>
      <c r="X2495" t="s">
        <v>675</v>
      </c>
      <c r="Y2495" t="s">
        <v>553</v>
      </c>
      <c r="Z2495" t="s">
        <v>54</v>
      </c>
      <c r="AA2495"/>
      <c r="AB2495" t="s">
        <v>43815</v>
      </c>
      <c r="AC2495" t="s">
        <v>51002</v>
      </c>
      <c r="AD2495" t="s">
        <v>15508</v>
      </c>
      <c r="AE2495" t="s">
        <v>565</v>
      </c>
      <c r="AF2495" s="119" t="str">
        <f t="shared" si="154"/>
        <v>NA</v>
      </c>
      <c r="AG2495" s="119"/>
      <c r="AH2495" s="119"/>
      <c r="AI2495" s="119"/>
      <c r="AJ2495" s="119" t="str">
        <f t="shared" si="155"/>
        <v>NA</v>
      </c>
      <c r="AK2495" s="190"/>
      <c r="AL2495" s="191"/>
    </row>
    <row r="2496" spans="1:38" x14ac:dyDescent="0.25">
      <c r="A2496" t="s">
        <v>16932</v>
      </c>
      <c r="B2496" t="s">
        <v>16930</v>
      </c>
      <c r="C2496" t="s">
        <v>16931</v>
      </c>
      <c r="D2496" t="s">
        <v>675</v>
      </c>
      <c r="E2496" t="s">
        <v>1494</v>
      </c>
      <c r="F2496" t="s">
        <v>54</v>
      </c>
      <c r="G2496"/>
      <c r="H2496" t="s">
        <v>44501</v>
      </c>
      <c r="I2496" t="s">
        <v>51587</v>
      </c>
      <c r="J2496" t="s">
        <v>16933</v>
      </c>
      <c r="K2496" t="s">
        <v>565</v>
      </c>
      <c r="L2496" s="119" t="str">
        <f t="shared" si="152"/>
        <v>NA</v>
      </c>
      <c r="M2496" s="119"/>
      <c r="N2496" s="120" t="str">
        <f t="shared" si="153"/>
        <v>NA</v>
      </c>
      <c r="O2496" s="120"/>
      <c r="P2496"/>
      <c r="Q2496"/>
      <c r="R2496"/>
      <c r="S2496"/>
      <c r="T2496"/>
      <c r="U2496" t="s">
        <v>14198</v>
      </c>
      <c r="V2496" t="s">
        <v>14196</v>
      </c>
      <c r="W2496" t="s">
        <v>14197</v>
      </c>
      <c r="X2496" t="s">
        <v>675</v>
      </c>
      <c r="Y2496" t="s">
        <v>553</v>
      </c>
      <c r="Z2496" t="s">
        <v>54</v>
      </c>
      <c r="AA2496"/>
      <c r="AB2496" t="s">
        <v>43816</v>
      </c>
      <c r="AC2496" t="s">
        <v>51002</v>
      </c>
      <c r="AD2496"/>
      <c r="AE2496" t="s">
        <v>565</v>
      </c>
      <c r="AF2496" s="119" t="str">
        <f t="shared" si="154"/>
        <v>NA</v>
      </c>
      <c r="AG2496" s="119"/>
      <c r="AH2496" s="119"/>
      <c r="AI2496" s="119"/>
      <c r="AJ2496" s="119" t="str">
        <f t="shared" si="155"/>
        <v>NA</v>
      </c>
      <c r="AK2496" s="190"/>
      <c r="AL2496" s="191"/>
    </row>
    <row r="2497" spans="1:38" x14ac:dyDescent="0.25">
      <c r="A2497" t="s">
        <v>21159</v>
      </c>
      <c r="B2497" t="s">
        <v>21157</v>
      </c>
      <c r="C2497" t="s">
        <v>21158</v>
      </c>
      <c r="D2497" t="s">
        <v>675</v>
      </c>
      <c r="E2497" t="s">
        <v>21160</v>
      </c>
      <c r="F2497" t="s">
        <v>54</v>
      </c>
      <c r="G2497"/>
      <c r="H2497" t="s">
        <v>44502</v>
      </c>
      <c r="I2497" t="s">
        <v>51588</v>
      </c>
      <c r="J2497" t="s">
        <v>21159</v>
      </c>
      <c r="K2497" t="s">
        <v>565</v>
      </c>
      <c r="L2497" s="119" t="str">
        <f t="shared" si="152"/>
        <v>NA</v>
      </c>
      <c r="M2497" s="119"/>
      <c r="N2497" s="120" t="str">
        <f t="shared" si="153"/>
        <v>NA</v>
      </c>
      <c r="O2497" s="120"/>
      <c r="P2497"/>
      <c r="Q2497"/>
      <c r="R2497"/>
      <c r="S2497"/>
      <c r="T2497"/>
      <c r="U2497" t="s">
        <v>12390</v>
      </c>
      <c r="V2497" t="s">
        <v>12388</v>
      </c>
      <c r="W2497" t="s">
        <v>12389</v>
      </c>
      <c r="X2497" t="s">
        <v>675</v>
      </c>
      <c r="Y2497" t="s">
        <v>553</v>
      </c>
      <c r="Z2497" t="s">
        <v>54</v>
      </c>
      <c r="AA2497"/>
      <c r="AB2497" t="s">
        <v>43817</v>
      </c>
      <c r="AC2497" t="s">
        <v>51002</v>
      </c>
      <c r="AD2497" t="s">
        <v>12390</v>
      </c>
      <c r="AE2497" t="s">
        <v>565</v>
      </c>
      <c r="AF2497" s="119" t="str">
        <f t="shared" si="154"/>
        <v>NA</v>
      </c>
      <c r="AG2497" s="119"/>
      <c r="AH2497" s="119"/>
      <c r="AI2497" s="119"/>
      <c r="AJ2497" s="119" t="str">
        <f t="shared" si="155"/>
        <v>NA</v>
      </c>
      <c r="AK2497" s="190"/>
      <c r="AL2497" s="191"/>
    </row>
    <row r="2498" spans="1:38" x14ac:dyDescent="0.25">
      <c r="A2498" t="s">
        <v>17153</v>
      </c>
      <c r="B2498" t="s">
        <v>17151</v>
      </c>
      <c r="C2498" t="s">
        <v>17152</v>
      </c>
      <c r="D2498" t="s">
        <v>675</v>
      </c>
      <c r="E2498" t="s">
        <v>17154</v>
      </c>
      <c r="F2498" t="s">
        <v>54</v>
      </c>
      <c r="G2498"/>
      <c r="H2498" t="s">
        <v>44503</v>
      </c>
      <c r="I2498" t="s">
        <v>51589</v>
      </c>
      <c r="J2498"/>
      <c r="K2498" t="s">
        <v>565</v>
      </c>
      <c r="L2498" s="119" t="str">
        <f t="shared" si="152"/>
        <v>NA</v>
      </c>
      <c r="M2498" s="119"/>
      <c r="N2498" s="120" t="str">
        <f t="shared" si="153"/>
        <v>NA</v>
      </c>
      <c r="O2498" s="120"/>
      <c r="P2498"/>
      <c r="Q2498"/>
      <c r="R2498"/>
      <c r="S2498"/>
      <c r="T2498"/>
      <c r="U2498" t="s">
        <v>6646</v>
      </c>
      <c r="V2498" t="s">
        <v>6645</v>
      </c>
      <c r="W2498" t="s">
        <v>6641</v>
      </c>
      <c r="X2498" t="s">
        <v>675</v>
      </c>
      <c r="Y2498" t="s">
        <v>553</v>
      </c>
      <c r="Z2498" t="s">
        <v>54</v>
      </c>
      <c r="AA2498"/>
      <c r="AB2498" t="s">
        <v>43818</v>
      </c>
      <c r="AC2498" t="s">
        <v>51002</v>
      </c>
      <c r="AD2498" t="s">
        <v>6647</v>
      </c>
      <c r="AE2498" t="s">
        <v>565</v>
      </c>
      <c r="AF2498" s="119" t="str">
        <f t="shared" si="154"/>
        <v>NA</v>
      </c>
      <c r="AG2498" s="119"/>
      <c r="AH2498" s="119"/>
      <c r="AI2498" s="119"/>
      <c r="AJ2498" s="119" t="str">
        <f t="shared" si="155"/>
        <v>NA</v>
      </c>
      <c r="AK2498" s="190"/>
      <c r="AL2498" s="191"/>
    </row>
    <row r="2499" spans="1:38" x14ac:dyDescent="0.25">
      <c r="A2499" t="s">
        <v>22703</v>
      </c>
      <c r="B2499" t="s">
        <v>22702</v>
      </c>
      <c r="C2499" t="s">
        <v>11839</v>
      </c>
      <c r="D2499" t="s">
        <v>675</v>
      </c>
      <c r="E2499" t="s">
        <v>17158</v>
      </c>
      <c r="F2499" t="s">
        <v>54</v>
      </c>
      <c r="G2499"/>
      <c r="H2499" t="s">
        <v>44504</v>
      </c>
      <c r="I2499" t="s">
        <v>51590</v>
      </c>
      <c r="J2499"/>
      <c r="K2499" t="s">
        <v>565</v>
      </c>
      <c r="L2499" s="119" t="str">
        <f t="shared" ref="L2499:L2562" si="156">IF($Q$1&lt;&gt;"",IF(ISNUMBER(SEARCH("*"&amp;$Q$1&amp;"*", A2499)),A2499, IF(ISNUMBER(SEARCH("*"&amp;$Q$1&amp;"*", H2499)),A2499, IF(ISNUMBER(SEARCH("*"&amp;$Q$1&amp;"*", G2499)),A2499, IF(ISNUMBER(SEARCH("*"&amp;$Q$1&amp;"*", J2499)),A2499,  IF(ISNUMBER(SEARCH("*"&amp;$Q$1&amp;"*", E2499)),A2499, "NA"))))),"NA")</f>
        <v>NA</v>
      </c>
      <c r="M2499" s="119"/>
      <c r="N2499" s="120" t="str">
        <f t="shared" ref="N2499:N2562" si="157">IF($Q$11=1,IF(ISNUMBER(SEARCH($T$11,C2499)),A2499,"NA"),"NA")</f>
        <v>NA</v>
      </c>
      <c r="O2499" s="120"/>
      <c r="P2499"/>
      <c r="Q2499"/>
      <c r="R2499"/>
      <c r="S2499"/>
      <c r="T2499"/>
      <c r="U2499" t="s">
        <v>8775</v>
      </c>
      <c r="V2499" t="s">
        <v>8773</v>
      </c>
      <c r="W2499" t="s">
        <v>8774</v>
      </c>
      <c r="X2499" t="s">
        <v>675</v>
      </c>
      <c r="Y2499" t="s">
        <v>553</v>
      </c>
      <c r="Z2499" t="s">
        <v>54</v>
      </c>
      <c r="AA2499"/>
      <c r="AB2499" t="s">
        <v>43819</v>
      </c>
      <c r="AC2499" t="s">
        <v>51002</v>
      </c>
      <c r="AD2499" t="s">
        <v>8776</v>
      </c>
      <c r="AE2499" t="s">
        <v>105</v>
      </c>
      <c r="AF2499" s="119" t="str">
        <f t="shared" ref="AF2499:AF2562" si="158">IF($Q$6&lt;&gt;"",IF(ISNUMBER(SEARCH($Q$6, W2499)),U2499, "NA"),"NA")</f>
        <v>NA</v>
      </c>
      <c r="AG2499" s="119"/>
      <c r="AH2499" s="119"/>
      <c r="AI2499" s="119"/>
      <c r="AJ2499" s="119" t="str">
        <f t="shared" ref="AJ2499:AJ2562" si="159">IF($Q$5&lt;&gt;"",IF(ISNUMBER(SEARCH($Q$5, U2499&amp;" "&amp;Y2499&amp;" "&amp;AA2499&amp;" "&amp;AB2499&amp;" "&amp;AD2499)),U2499, "NA"),"NA")</f>
        <v>NA</v>
      </c>
      <c r="AK2499" s="190"/>
      <c r="AL2499" s="191"/>
    </row>
    <row r="2500" spans="1:38" x14ac:dyDescent="0.25">
      <c r="A2500" t="s">
        <v>17157</v>
      </c>
      <c r="B2500" t="s">
        <v>17155</v>
      </c>
      <c r="C2500" t="s">
        <v>17156</v>
      </c>
      <c r="D2500" t="s">
        <v>675</v>
      </c>
      <c r="E2500" t="s">
        <v>17158</v>
      </c>
      <c r="F2500" t="s">
        <v>54</v>
      </c>
      <c r="G2500"/>
      <c r="H2500" t="s">
        <v>44505</v>
      </c>
      <c r="I2500" t="s">
        <v>51590</v>
      </c>
      <c r="J2500"/>
      <c r="K2500" t="s">
        <v>565</v>
      </c>
      <c r="L2500" s="119" t="str">
        <f t="shared" si="156"/>
        <v>NA</v>
      </c>
      <c r="M2500" s="119"/>
      <c r="N2500" s="120" t="str">
        <f t="shared" si="157"/>
        <v>NA</v>
      </c>
      <c r="O2500" s="120"/>
      <c r="P2500"/>
      <c r="Q2500"/>
      <c r="R2500"/>
      <c r="S2500"/>
      <c r="T2500"/>
      <c r="U2500" t="s">
        <v>9541</v>
      </c>
      <c r="V2500" t="s">
        <v>9539</v>
      </c>
      <c r="W2500" t="s">
        <v>9540</v>
      </c>
      <c r="X2500" t="s">
        <v>675</v>
      </c>
      <c r="Y2500" t="s">
        <v>553</v>
      </c>
      <c r="Z2500" t="s">
        <v>54</v>
      </c>
      <c r="AA2500"/>
      <c r="AB2500" t="s">
        <v>43819</v>
      </c>
      <c r="AC2500" t="s">
        <v>51002</v>
      </c>
      <c r="AD2500" t="s">
        <v>9542</v>
      </c>
      <c r="AE2500" t="s">
        <v>105</v>
      </c>
      <c r="AF2500" s="119" t="str">
        <f t="shared" si="158"/>
        <v>NA</v>
      </c>
      <c r="AG2500" s="119"/>
      <c r="AH2500" s="119"/>
      <c r="AI2500" s="119"/>
      <c r="AJ2500" s="119" t="str">
        <f t="shared" si="159"/>
        <v>NA</v>
      </c>
      <c r="AK2500" s="190"/>
      <c r="AL2500" s="191"/>
    </row>
    <row r="2501" spans="1:38" x14ac:dyDescent="0.25">
      <c r="A2501" t="s">
        <v>19817</v>
      </c>
      <c r="B2501" t="s">
        <v>19815</v>
      </c>
      <c r="C2501" t="s">
        <v>19816</v>
      </c>
      <c r="D2501" t="s">
        <v>675</v>
      </c>
      <c r="E2501" t="s">
        <v>19818</v>
      </c>
      <c r="F2501" t="s">
        <v>54</v>
      </c>
      <c r="G2501"/>
      <c r="H2501" t="s">
        <v>44506</v>
      </c>
      <c r="I2501" t="s">
        <v>51591</v>
      </c>
      <c r="J2501" t="s">
        <v>19819</v>
      </c>
      <c r="K2501" t="s">
        <v>565</v>
      </c>
      <c r="L2501" s="119" t="str">
        <f t="shared" si="156"/>
        <v>NA</v>
      </c>
      <c r="M2501" s="119"/>
      <c r="N2501" s="120" t="str">
        <f t="shared" si="157"/>
        <v>NA</v>
      </c>
      <c r="O2501" s="120"/>
      <c r="P2501"/>
      <c r="Q2501"/>
      <c r="R2501"/>
      <c r="S2501"/>
      <c r="T2501"/>
      <c r="U2501" t="s">
        <v>20910</v>
      </c>
      <c r="V2501" t="s">
        <v>20908</v>
      </c>
      <c r="W2501" t="s">
        <v>20909</v>
      </c>
      <c r="X2501" t="s">
        <v>675</v>
      </c>
      <c r="Y2501" t="s">
        <v>553</v>
      </c>
      <c r="Z2501" t="s">
        <v>54</v>
      </c>
      <c r="AA2501"/>
      <c r="AB2501" t="s">
        <v>43817</v>
      </c>
      <c r="AC2501" t="s">
        <v>51002</v>
      </c>
      <c r="AD2501"/>
      <c r="AE2501" t="s">
        <v>105</v>
      </c>
      <c r="AF2501" s="119" t="str">
        <f t="shared" si="158"/>
        <v>NA</v>
      </c>
      <c r="AG2501" s="119"/>
      <c r="AH2501" s="119"/>
      <c r="AI2501" s="119"/>
      <c r="AJ2501" s="119" t="str">
        <f t="shared" si="159"/>
        <v>NA</v>
      </c>
      <c r="AK2501" s="190"/>
      <c r="AL2501" s="191"/>
    </row>
    <row r="2502" spans="1:38" x14ac:dyDescent="0.25">
      <c r="A2502" t="s">
        <v>6240</v>
      </c>
      <c r="B2502" t="s">
        <v>6238</v>
      </c>
      <c r="C2502" t="s">
        <v>6239</v>
      </c>
      <c r="D2502" t="s">
        <v>675</v>
      </c>
      <c r="E2502" t="s">
        <v>6241</v>
      </c>
      <c r="F2502" t="s">
        <v>54</v>
      </c>
      <c r="G2502"/>
      <c r="H2502" t="s">
        <v>44507</v>
      </c>
      <c r="I2502" t="s">
        <v>51592</v>
      </c>
      <c r="J2502" t="s">
        <v>6242</v>
      </c>
      <c r="K2502" t="s">
        <v>105</v>
      </c>
      <c r="L2502" s="119" t="str">
        <f t="shared" si="156"/>
        <v>NA</v>
      </c>
      <c r="M2502" s="119"/>
      <c r="N2502" s="120" t="str">
        <f t="shared" si="157"/>
        <v>NA</v>
      </c>
      <c r="O2502" s="120"/>
      <c r="P2502"/>
      <c r="Q2502"/>
      <c r="R2502"/>
      <c r="S2502"/>
      <c r="T2502"/>
      <c r="U2502" t="s">
        <v>9347</v>
      </c>
      <c r="V2502" t="s">
        <v>9345</v>
      </c>
      <c r="W2502" t="s">
        <v>9346</v>
      </c>
      <c r="X2502" t="s">
        <v>675</v>
      </c>
      <c r="Y2502" t="s">
        <v>553</v>
      </c>
      <c r="Z2502" t="s">
        <v>54</v>
      </c>
      <c r="AA2502"/>
      <c r="AB2502" t="s">
        <v>43819</v>
      </c>
      <c r="AC2502" t="s">
        <v>51002</v>
      </c>
      <c r="AD2502" t="s">
        <v>9347</v>
      </c>
      <c r="AE2502" t="s">
        <v>105</v>
      </c>
      <c r="AF2502" s="119" t="str">
        <f t="shared" si="158"/>
        <v>NA</v>
      </c>
      <c r="AG2502" s="119"/>
      <c r="AH2502" s="119"/>
      <c r="AI2502" s="119"/>
      <c r="AJ2502" s="119" t="str">
        <f t="shared" si="159"/>
        <v>NA</v>
      </c>
      <c r="AK2502" s="190"/>
      <c r="AL2502" s="191"/>
    </row>
    <row r="2503" spans="1:38" x14ac:dyDescent="0.25">
      <c r="A2503" t="s">
        <v>7559</v>
      </c>
      <c r="B2503" t="s">
        <v>7557</v>
      </c>
      <c r="C2503" t="s">
        <v>7558</v>
      </c>
      <c r="D2503" t="s">
        <v>675</v>
      </c>
      <c r="E2503" t="s">
        <v>7560</v>
      </c>
      <c r="F2503" t="s">
        <v>54</v>
      </c>
      <c r="G2503"/>
      <c r="H2503" t="s">
        <v>44508</v>
      </c>
      <c r="I2503" t="s">
        <v>51593</v>
      </c>
      <c r="J2503" t="s">
        <v>7561</v>
      </c>
      <c r="K2503" t="s">
        <v>565</v>
      </c>
      <c r="L2503" s="119" t="str">
        <f t="shared" si="156"/>
        <v>NA</v>
      </c>
      <c r="M2503" s="119"/>
      <c r="N2503" s="120" t="str">
        <f t="shared" si="157"/>
        <v>NA</v>
      </c>
      <c r="O2503" s="120"/>
      <c r="P2503"/>
      <c r="Q2503"/>
      <c r="R2503"/>
      <c r="S2503"/>
      <c r="T2503"/>
      <c r="U2503" t="s">
        <v>9556</v>
      </c>
      <c r="V2503" t="s">
        <v>9554</v>
      </c>
      <c r="W2503" t="s">
        <v>9555</v>
      </c>
      <c r="X2503" t="s">
        <v>675</v>
      </c>
      <c r="Y2503" t="s">
        <v>553</v>
      </c>
      <c r="Z2503" t="s">
        <v>54</v>
      </c>
      <c r="AA2503"/>
      <c r="AB2503" t="s">
        <v>43819</v>
      </c>
      <c r="AC2503" t="s">
        <v>51002</v>
      </c>
      <c r="AD2503" t="s">
        <v>9557</v>
      </c>
      <c r="AE2503" t="s">
        <v>105</v>
      </c>
      <c r="AF2503" s="119" t="str">
        <f t="shared" si="158"/>
        <v>NA</v>
      </c>
      <c r="AG2503" s="119"/>
      <c r="AH2503" s="119"/>
      <c r="AI2503" s="119"/>
      <c r="AJ2503" s="119" t="str">
        <f t="shared" si="159"/>
        <v>NA</v>
      </c>
      <c r="AK2503" s="190"/>
      <c r="AL2503" s="191"/>
    </row>
    <row r="2504" spans="1:38" x14ac:dyDescent="0.25">
      <c r="A2504" t="s">
        <v>19957</v>
      </c>
      <c r="B2504" t="s">
        <v>19955</v>
      </c>
      <c r="C2504" t="s">
        <v>19956</v>
      </c>
      <c r="D2504" t="s">
        <v>675</v>
      </c>
      <c r="E2504" t="s">
        <v>19958</v>
      </c>
      <c r="F2504" t="s">
        <v>54</v>
      </c>
      <c r="G2504"/>
      <c r="H2504" t="s">
        <v>44509</v>
      </c>
      <c r="I2504" t="s">
        <v>51594</v>
      </c>
      <c r="J2504" t="s">
        <v>19959</v>
      </c>
      <c r="K2504" t="s">
        <v>565</v>
      </c>
      <c r="L2504" s="119" t="str">
        <f t="shared" si="156"/>
        <v>NA</v>
      </c>
      <c r="M2504" s="119"/>
      <c r="N2504" s="120" t="str">
        <f t="shared" si="157"/>
        <v>NA</v>
      </c>
      <c r="O2504" s="120"/>
      <c r="P2504"/>
      <c r="Q2504"/>
      <c r="R2504"/>
      <c r="S2504"/>
      <c r="T2504"/>
      <c r="U2504" t="s">
        <v>22341</v>
      </c>
      <c r="V2504" t="s">
        <v>22339</v>
      </c>
      <c r="W2504" t="s">
        <v>22340</v>
      </c>
      <c r="X2504" t="s">
        <v>675</v>
      </c>
      <c r="Y2504" t="s">
        <v>553</v>
      </c>
      <c r="Z2504" t="s">
        <v>54</v>
      </c>
      <c r="AA2504"/>
      <c r="AB2504" t="s">
        <v>43817</v>
      </c>
      <c r="AC2504" t="s">
        <v>51002</v>
      </c>
      <c r="AD2504" t="s">
        <v>22342</v>
      </c>
      <c r="AE2504" t="s">
        <v>105</v>
      </c>
      <c r="AF2504" s="119" t="str">
        <f t="shared" si="158"/>
        <v>NA</v>
      </c>
      <c r="AG2504" s="119"/>
      <c r="AH2504" s="119"/>
      <c r="AI2504" s="119"/>
      <c r="AJ2504" s="119" t="str">
        <f t="shared" si="159"/>
        <v>NA</v>
      </c>
      <c r="AK2504" s="190"/>
      <c r="AL2504" s="191"/>
    </row>
    <row r="2505" spans="1:38" x14ac:dyDescent="0.25">
      <c r="A2505" t="s">
        <v>18884</v>
      </c>
      <c r="B2505" t="s">
        <v>18882</v>
      </c>
      <c r="C2505" t="s">
        <v>18883</v>
      </c>
      <c r="D2505" t="s">
        <v>675</v>
      </c>
      <c r="E2505" t="s">
        <v>18885</v>
      </c>
      <c r="F2505" t="s">
        <v>54</v>
      </c>
      <c r="G2505"/>
      <c r="H2505" t="s">
        <v>44510</v>
      </c>
      <c r="I2505" t="s">
        <v>51595</v>
      </c>
      <c r="J2505" t="s">
        <v>18886</v>
      </c>
      <c r="K2505" t="s">
        <v>565</v>
      </c>
      <c r="L2505" s="119" t="str">
        <f t="shared" si="156"/>
        <v>NA</v>
      </c>
      <c r="M2505" s="119"/>
      <c r="N2505" s="120" t="str">
        <f t="shared" si="157"/>
        <v>NA</v>
      </c>
      <c r="O2505" s="120"/>
      <c r="P2505"/>
      <c r="Q2505"/>
      <c r="R2505"/>
      <c r="S2505"/>
      <c r="T2505"/>
      <c r="U2505" t="s">
        <v>22186</v>
      </c>
      <c r="V2505" t="s">
        <v>22184</v>
      </c>
      <c r="W2505" t="s">
        <v>22185</v>
      </c>
      <c r="X2505" t="s">
        <v>675</v>
      </c>
      <c r="Y2505" t="s">
        <v>553</v>
      </c>
      <c r="Z2505" t="s">
        <v>54</v>
      </c>
      <c r="AA2505"/>
      <c r="AB2505" t="s">
        <v>43817</v>
      </c>
      <c r="AC2505" t="s">
        <v>51002</v>
      </c>
      <c r="AD2505" t="s">
        <v>22187</v>
      </c>
      <c r="AE2505" t="s">
        <v>105</v>
      </c>
      <c r="AF2505" s="119" t="str">
        <f t="shared" si="158"/>
        <v>NA</v>
      </c>
      <c r="AG2505" s="119"/>
      <c r="AH2505" s="119"/>
      <c r="AI2505" s="119"/>
      <c r="AJ2505" s="119" t="str">
        <f t="shared" si="159"/>
        <v>NA</v>
      </c>
      <c r="AK2505" s="190"/>
      <c r="AL2505" s="191"/>
    </row>
    <row r="2506" spans="1:38" x14ac:dyDescent="0.25">
      <c r="A2506" t="s">
        <v>22696</v>
      </c>
      <c r="B2506" t="s">
        <v>22695</v>
      </c>
      <c r="C2506" t="s">
        <v>11839</v>
      </c>
      <c r="D2506" t="s">
        <v>675</v>
      </c>
      <c r="E2506" t="s">
        <v>7508</v>
      </c>
      <c r="F2506" t="s">
        <v>54</v>
      </c>
      <c r="G2506"/>
      <c r="H2506" t="s">
        <v>44511</v>
      </c>
      <c r="I2506" t="s">
        <v>51596</v>
      </c>
      <c r="J2506"/>
      <c r="K2506" t="s">
        <v>565</v>
      </c>
      <c r="L2506" s="119" t="str">
        <f t="shared" si="156"/>
        <v>NA</v>
      </c>
      <c r="M2506" s="119"/>
      <c r="N2506" s="120" t="str">
        <f t="shared" si="157"/>
        <v>NA</v>
      </c>
      <c r="O2506" s="120"/>
      <c r="P2506"/>
      <c r="Q2506"/>
      <c r="R2506"/>
      <c r="S2506"/>
      <c r="T2506"/>
      <c r="U2506" t="s">
        <v>10306</v>
      </c>
      <c r="V2506" t="s">
        <v>10304</v>
      </c>
      <c r="W2506" t="s">
        <v>10305</v>
      </c>
      <c r="X2506" t="s">
        <v>675</v>
      </c>
      <c r="Y2506" t="s">
        <v>553</v>
      </c>
      <c r="Z2506" t="s">
        <v>54</v>
      </c>
      <c r="AA2506"/>
      <c r="AB2506" t="s">
        <v>43817</v>
      </c>
      <c r="AC2506" t="s">
        <v>51002</v>
      </c>
      <c r="AD2506" t="s">
        <v>10306</v>
      </c>
      <c r="AE2506" t="s">
        <v>105</v>
      </c>
      <c r="AF2506" s="119" t="str">
        <f t="shared" si="158"/>
        <v>NA</v>
      </c>
      <c r="AG2506" s="119"/>
      <c r="AH2506" s="119"/>
      <c r="AI2506" s="119"/>
      <c r="AJ2506" s="119" t="str">
        <f t="shared" si="159"/>
        <v>NA</v>
      </c>
      <c r="AK2506" s="190"/>
      <c r="AL2506" s="191"/>
    </row>
    <row r="2507" spans="1:38" x14ac:dyDescent="0.25">
      <c r="A2507" t="s">
        <v>7507</v>
      </c>
      <c r="B2507" t="s">
        <v>7505</v>
      </c>
      <c r="C2507" t="s">
        <v>7506</v>
      </c>
      <c r="D2507" t="s">
        <v>675</v>
      </c>
      <c r="E2507" t="s">
        <v>7508</v>
      </c>
      <c r="F2507" t="s">
        <v>54</v>
      </c>
      <c r="G2507"/>
      <c r="H2507" t="s">
        <v>44512</v>
      </c>
      <c r="I2507" t="s">
        <v>51596</v>
      </c>
      <c r="J2507" t="s">
        <v>7509</v>
      </c>
      <c r="K2507" t="s">
        <v>565</v>
      </c>
      <c r="L2507" s="119" t="str">
        <f t="shared" si="156"/>
        <v>NA</v>
      </c>
      <c r="M2507" s="119"/>
      <c r="N2507" s="120" t="str">
        <f t="shared" si="157"/>
        <v>NA</v>
      </c>
      <c r="O2507" s="120"/>
      <c r="P2507"/>
      <c r="Q2507"/>
      <c r="R2507"/>
      <c r="S2507"/>
      <c r="T2507"/>
      <c r="U2507" t="s">
        <v>8195</v>
      </c>
      <c r="V2507" t="s">
        <v>8193</v>
      </c>
      <c r="W2507" t="s">
        <v>8194</v>
      </c>
      <c r="X2507" t="s">
        <v>675</v>
      </c>
      <c r="Y2507" t="s">
        <v>553</v>
      </c>
      <c r="Z2507" t="s">
        <v>54</v>
      </c>
      <c r="AA2507"/>
      <c r="AB2507" t="s">
        <v>43817</v>
      </c>
      <c r="AC2507" t="s">
        <v>51002</v>
      </c>
      <c r="AD2507" t="s">
        <v>8196</v>
      </c>
      <c r="AE2507" t="s">
        <v>105</v>
      </c>
      <c r="AF2507" s="119" t="str">
        <f t="shared" si="158"/>
        <v>NA</v>
      </c>
      <c r="AG2507" s="119"/>
      <c r="AH2507" s="119"/>
      <c r="AI2507" s="119"/>
      <c r="AJ2507" s="119" t="str">
        <f t="shared" si="159"/>
        <v>NA</v>
      </c>
      <c r="AK2507" s="190"/>
      <c r="AL2507" s="191"/>
    </row>
    <row r="2508" spans="1:38" x14ac:dyDescent="0.25">
      <c r="A2508" t="s">
        <v>22015</v>
      </c>
      <c r="B2508" t="s">
        <v>22013</v>
      </c>
      <c r="C2508" t="s">
        <v>22014</v>
      </c>
      <c r="D2508" t="s">
        <v>675</v>
      </c>
      <c r="E2508" t="s">
        <v>22016</v>
      </c>
      <c r="F2508" t="s">
        <v>54</v>
      </c>
      <c r="G2508"/>
      <c r="H2508" t="s">
        <v>44513</v>
      </c>
      <c r="I2508" t="s">
        <v>51597</v>
      </c>
      <c r="J2508" t="s">
        <v>22015</v>
      </c>
      <c r="K2508" t="s">
        <v>565</v>
      </c>
      <c r="L2508" s="119" t="str">
        <f t="shared" si="156"/>
        <v>NA</v>
      </c>
      <c r="M2508" s="119"/>
      <c r="N2508" s="120" t="str">
        <f t="shared" si="157"/>
        <v>NA</v>
      </c>
      <c r="O2508" s="120"/>
      <c r="P2508"/>
      <c r="Q2508"/>
      <c r="R2508"/>
      <c r="S2508"/>
      <c r="T2508"/>
      <c r="U2508" t="s">
        <v>10645</v>
      </c>
      <c r="V2508" t="s">
        <v>10643</v>
      </c>
      <c r="W2508" t="s">
        <v>10644</v>
      </c>
      <c r="X2508" t="s">
        <v>675</v>
      </c>
      <c r="Y2508" t="s">
        <v>553</v>
      </c>
      <c r="Z2508" t="s">
        <v>54</v>
      </c>
      <c r="AA2508"/>
      <c r="AB2508" t="s">
        <v>43817</v>
      </c>
      <c r="AC2508" t="s">
        <v>51002</v>
      </c>
      <c r="AD2508"/>
      <c r="AE2508" t="s">
        <v>105</v>
      </c>
      <c r="AF2508" s="119" t="str">
        <f t="shared" si="158"/>
        <v>NA</v>
      </c>
      <c r="AG2508" s="119"/>
      <c r="AH2508" s="119"/>
      <c r="AI2508" s="119"/>
      <c r="AJ2508" s="119" t="str">
        <f t="shared" si="159"/>
        <v>NA</v>
      </c>
      <c r="AK2508" s="190"/>
      <c r="AL2508" s="191"/>
    </row>
    <row r="2509" spans="1:38" x14ac:dyDescent="0.25">
      <c r="A2509" t="s">
        <v>21021</v>
      </c>
      <c r="B2509" t="s">
        <v>21019</v>
      </c>
      <c r="C2509" t="s">
        <v>21020</v>
      </c>
      <c r="D2509" t="s">
        <v>675</v>
      </c>
      <c r="E2509" t="s">
        <v>21022</v>
      </c>
      <c r="F2509" t="s">
        <v>54</v>
      </c>
      <c r="G2509"/>
      <c r="H2509" t="s">
        <v>44514</v>
      </c>
      <c r="I2509" t="s">
        <v>51598</v>
      </c>
      <c r="J2509" t="s">
        <v>21021</v>
      </c>
      <c r="K2509" t="s">
        <v>565</v>
      </c>
      <c r="L2509" s="119" t="str">
        <f t="shared" si="156"/>
        <v>NA</v>
      </c>
      <c r="M2509" s="119"/>
      <c r="N2509" s="120" t="str">
        <f t="shared" si="157"/>
        <v>NA</v>
      </c>
      <c r="O2509" s="120"/>
      <c r="P2509"/>
      <c r="Q2509"/>
      <c r="R2509"/>
      <c r="S2509"/>
      <c r="T2509"/>
      <c r="U2509" t="s">
        <v>8626</v>
      </c>
      <c r="V2509" t="s">
        <v>8624</v>
      </c>
      <c r="W2509" t="s">
        <v>8625</v>
      </c>
      <c r="X2509" t="s">
        <v>675</v>
      </c>
      <c r="Y2509" t="s">
        <v>553</v>
      </c>
      <c r="Z2509" t="s">
        <v>54</v>
      </c>
      <c r="AA2509"/>
      <c r="AB2509" t="s">
        <v>43819</v>
      </c>
      <c r="AC2509" t="s">
        <v>51002</v>
      </c>
      <c r="AD2509" t="s">
        <v>8627</v>
      </c>
      <c r="AE2509" t="s">
        <v>105</v>
      </c>
      <c r="AF2509" s="119" t="str">
        <f t="shared" si="158"/>
        <v>NA</v>
      </c>
      <c r="AG2509" s="119"/>
      <c r="AH2509" s="119"/>
      <c r="AI2509" s="119"/>
      <c r="AJ2509" s="119" t="str">
        <f t="shared" si="159"/>
        <v>NA</v>
      </c>
      <c r="AK2509" s="190"/>
      <c r="AL2509" s="191"/>
    </row>
    <row r="2510" spans="1:38" x14ac:dyDescent="0.25">
      <c r="A2510" t="s">
        <v>19962</v>
      </c>
      <c r="B2510" t="s">
        <v>19960</v>
      </c>
      <c r="C2510" t="s">
        <v>19961</v>
      </c>
      <c r="D2510" t="s">
        <v>675</v>
      </c>
      <c r="E2510" t="s">
        <v>19963</v>
      </c>
      <c r="F2510" t="s">
        <v>54</v>
      </c>
      <c r="G2510"/>
      <c r="H2510" t="s">
        <v>44515</v>
      </c>
      <c r="I2510" t="s">
        <v>51599</v>
      </c>
      <c r="J2510" t="s">
        <v>19964</v>
      </c>
      <c r="K2510" t="s">
        <v>565</v>
      </c>
      <c r="L2510" s="119" t="str">
        <f t="shared" si="156"/>
        <v>NA</v>
      </c>
      <c r="M2510" s="119"/>
      <c r="N2510" s="120" t="str">
        <f t="shared" si="157"/>
        <v>NA</v>
      </c>
      <c r="O2510" s="120"/>
      <c r="P2510"/>
      <c r="Q2510"/>
      <c r="R2510"/>
      <c r="S2510"/>
      <c r="T2510"/>
      <c r="U2510" t="s">
        <v>19762</v>
      </c>
      <c r="V2510" t="s">
        <v>19760</v>
      </c>
      <c r="W2510" t="s">
        <v>19761</v>
      </c>
      <c r="X2510" t="s">
        <v>675</v>
      </c>
      <c r="Y2510" t="s">
        <v>553</v>
      </c>
      <c r="Z2510" t="s">
        <v>54</v>
      </c>
      <c r="AA2510"/>
      <c r="AB2510" t="s">
        <v>43815</v>
      </c>
      <c r="AC2510" t="s">
        <v>51002</v>
      </c>
      <c r="AD2510" t="s">
        <v>19762</v>
      </c>
      <c r="AE2510" t="s">
        <v>105</v>
      </c>
      <c r="AF2510" s="119" t="str">
        <f t="shared" si="158"/>
        <v>NA</v>
      </c>
      <c r="AG2510" s="119"/>
      <c r="AH2510" s="119"/>
      <c r="AI2510" s="119"/>
      <c r="AJ2510" s="119" t="str">
        <f t="shared" si="159"/>
        <v>NA</v>
      </c>
      <c r="AK2510" s="190"/>
      <c r="AL2510" s="191"/>
    </row>
    <row r="2511" spans="1:38" x14ac:dyDescent="0.25">
      <c r="A2511" t="s">
        <v>7537</v>
      </c>
      <c r="B2511" t="s">
        <v>7535</v>
      </c>
      <c r="C2511" t="s">
        <v>7536</v>
      </c>
      <c r="D2511" t="s">
        <v>675</v>
      </c>
      <c r="E2511" t="s">
        <v>7538</v>
      </c>
      <c r="F2511" t="s">
        <v>54</v>
      </c>
      <c r="G2511"/>
      <c r="H2511" t="s">
        <v>44516</v>
      </c>
      <c r="I2511" t="s">
        <v>51600</v>
      </c>
      <c r="J2511" t="s">
        <v>7539</v>
      </c>
      <c r="K2511" t="s">
        <v>565</v>
      </c>
      <c r="L2511" s="119" t="str">
        <f t="shared" si="156"/>
        <v>NA</v>
      </c>
      <c r="M2511" s="119"/>
      <c r="N2511" s="120" t="str">
        <f t="shared" si="157"/>
        <v>NA</v>
      </c>
      <c r="O2511" s="120"/>
      <c r="P2511"/>
      <c r="Q2511"/>
      <c r="R2511"/>
      <c r="S2511"/>
      <c r="T2511"/>
      <c r="U2511" t="s">
        <v>9150</v>
      </c>
      <c r="V2511" t="s">
        <v>9148</v>
      </c>
      <c r="W2511" t="s">
        <v>9149</v>
      </c>
      <c r="X2511" t="s">
        <v>675</v>
      </c>
      <c r="Y2511" t="s">
        <v>553</v>
      </c>
      <c r="Z2511" t="s">
        <v>54</v>
      </c>
      <c r="AA2511"/>
      <c r="AB2511" t="s">
        <v>43819</v>
      </c>
      <c r="AC2511" t="s">
        <v>51002</v>
      </c>
      <c r="AD2511"/>
      <c r="AE2511" t="s">
        <v>105</v>
      </c>
      <c r="AF2511" s="119" t="str">
        <f t="shared" si="158"/>
        <v>NA</v>
      </c>
      <c r="AG2511" s="119"/>
      <c r="AH2511" s="119"/>
      <c r="AI2511" s="119"/>
      <c r="AJ2511" s="119" t="str">
        <f t="shared" si="159"/>
        <v>NA</v>
      </c>
      <c r="AK2511" s="190"/>
      <c r="AL2511" s="191"/>
    </row>
    <row r="2512" spans="1:38" x14ac:dyDescent="0.25">
      <c r="A2512" t="s">
        <v>15388</v>
      </c>
      <c r="B2512" t="s">
        <v>15386</v>
      </c>
      <c r="C2512" t="s">
        <v>15387</v>
      </c>
      <c r="D2512" t="s">
        <v>675</v>
      </c>
      <c r="E2512" t="s">
        <v>15389</v>
      </c>
      <c r="F2512" t="s">
        <v>54</v>
      </c>
      <c r="G2512"/>
      <c r="H2512" t="s">
        <v>44517</v>
      </c>
      <c r="I2512" t="s">
        <v>51601</v>
      </c>
      <c r="J2512" t="s">
        <v>15390</v>
      </c>
      <c r="K2512" t="s">
        <v>565</v>
      </c>
      <c r="L2512" s="119" t="str">
        <f t="shared" si="156"/>
        <v>NA</v>
      </c>
      <c r="M2512" s="119"/>
      <c r="N2512" s="120" t="str">
        <f t="shared" si="157"/>
        <v>NA</v>
      </c>
      <c r="O2512" s="120"/>
      <c r="P2512"/>
      <c r="Q2512"/>
      <c r="R2512"/>
      <c r="S2512"/>
      <c r="T2512"/>
      <c r="U2512" t="s">
        <v>10818</v>
      </c>
      <c r="V2512" t="s">
        <v>10816</v>
      </c>
      <c r="W2512" t="s">
        <v>10817</v>
      </c>
      <c r="X2512" t="s">
        <v>675</v>
      </c>
      <c r="Y2512" t="s">
        <v>553</v>
      </c>
      <c r="Z2512" t="s">
        <v>54</v>
      </c>
      <c r="AA2512"/>
      <c r="AB2512" t="s">
        <v>43817</v>
      </c>
      <c r="AC2512" t="s">
        <v>51002</v>
      </c>
      <c r="AD2512"/>
      <c r="AE2512" t="s">
        <v>105</v>
      </c>
      <c r="AF2512" s="119" t="str">
        <f t="shared" si="158"/>
        <v>NA</v>
      </c>
      <c r="AG2512" s="119"/>
      <c r="AH2512" s="119"/>
      <c r="AI2512" s="119"/>
      <c r="AJ2512" s="119" t="str">
        <f t="shared" si="159"/>
        <v>NA</v>
      </c>
      <c r="AK2512" s="190"/>
      <c r="AL2512" s="191"/>
    </row>
    <row r="2513" spans="1:38" x14ac:dyDescent="0.25">
      <c r="A2513" t="s">
        <v>22698</v>
      </c>
      <c r="B2513" t="s">
        <v>22697</v>
      </c>
      <c r="C2513" t="s">
        <v>11839</v>
      </c>
      <c r="D2513" t="s">
        <v>675</v>
      </c>
      <c r="E2513" t="s">
        <v>22699</v>
      </c>
      <c r="F2513" t="s">
        <v>54</v>
      </c>
      <c r="G2513"/>
      <c r="H2513" t="s">
        <v>44518</v>
      </c>
      <c r="I2513" t="s">
        <v>51602</v>
      </c>
      <c r="J2513"/>
      <c r="K2513" t="s">
        <v>565</v>
      </c>
      <c r="L2513" s="119" t="str">
        <f t="shared" si="156"/>
        <v>NA</v>
      </c>
      <c r="M2513" s="119"/>
      <c r="N2513" s="120" t="str">
        <f t="shared" si="157"/>
        <v>NA</v>
      </c>
      <c r="O2513" s="120"/>
      <c r="P2513"/>
      <c r="Q2513"/>
      <c r="R2513"/>
      <c r="S2513"/>
      <c r="T2513"/>
      <c r="U2513" t="s">
        <v>10911</v>
      </c>
      <c r="V2513" t="s">
        <v>10909</v>
      </c>
      <c r="W2513" t="s">
        <v>10910</v>
      </c>
      <c r="X2513" t="s">
        <v>675</v>
      </c>
      <c r="Y2513" t="s">
        <v>553</v>
      </c>
      <c r="Z2513" t="s">
        <v>54</v>
      </c>
      <c r="AA2513"/>
      <c r="AB2513" t="s">
        <v>43817</v>
      </c>
      <c r="AC2513" t="s">
        <v>51002</v>
      </c>
      <c r="AD2513"/>
      <c r="AE2513" t="s">
        <v>105</v>
      </c>
      <c r="AF2513" s="119" t="str">
        <f t="shared" si="158"/>
        <v>NA</v>
      </c>
      <c r="AG2513" s="119"/>
      <c r="AH2513" s="119"/>
      <c r="AI2513" s="119"/>
      <c r="AJ2513" s="119" t="str">
        <f t="shared" si="159"/>
        <v>NA</v>
      </c>
      <c r="AK2513" s="190"/>
      <c r="AL2513" s="191"/>
    </row>
    <row r="2514" spans="1:38" x14ac:dyDescent="0.25">
      <c r="A2514" t="s">
        <v>8154</v>
      </c>
      <c r="B2514" t="s">
        <v>8152</v>
      </c>
      <c r="C2514" t="s">
        <v>8153</v>
      </c>
      <c r="D2514" t="s">
        <v>675</v>
      </c>
      <c r="E2514" t="s">
        <v>5071</v>
      </c>
      <c r="F2514" t="s">
        <v>54</v>
      </c>
      <c r="G2514"/>
      <c r="H2514" t="s">
        <v>44519</v>
      </c>
      <c r="I2514" t="s">
        <v>51603</v>
      </c>
      <c r="J2514" t="s">
        <v>8155</v>
      </c>
      <c r="K2514" t="s">
        <v>105</v>
      </c>
      <c r="L2514" s="119" t="str">
        <f t="shared" si="156"/>
        <v>NA</v>
      </c>
      <c r="M2514" s="119"/>
      <c r="N2514" s="120" t="str">
        <f t="shared" si="157"/>
        <v>NA</v>
      </c>
      <c r="O2514" s="120"/>
      <c r="P2514"/>
      <c r="Q2514"/>
      <c r="R2514"/>
      <c r="S2514"/>
      <c r="T2514"/>
      <c r="U2514" t="s">
        <v>10611</v>
      </c>
      <c r="V2514" t="s">
        <v>10609</v>
      </c>
      <c r="W2514" t="s">
        <v>10610</v>
      </c>
      <c r="X2514" t="s">
        <v>675</v>
      </c>
      <c r="Y2514" t="s">
        <v>553</v>
      </c>
      <c r="Z2514" t="s">
        <v>54</v>
      </c>
      <c r="AA2514"/>
      <c r="AB2514" t="s">
        <v>43820</v>
      </c>
      <c r="AC2514" t="s">
        <v>51002</v>
      </c>
      <c r="AD2514"/>
      <c r="AE2514" t="s">
        <v>105</v>
      </c>
      <c r="AF2514" s="119" t="str">
        <f t="shared" si="158"/>
        <v>NA</v>
      </c>
      <c r="AG2514" s="119"/>
      <c r="AH2514" s="119"/>
      <c r="AI2514" s="119"/>
      <c r="AJ2514" s="119" t="str">
        <f t="shared" si="159"/>
        <v>NA</v>
      </c>
      <c r="AK2514" s="190"/>
      <c r="AL2514" s="191"/>
    </row>
    <row r="2515" spans="1:38" x14ac:dyDescent="0.25">
      <c r="A2515" t="s">
        <v>22051</v>
      </c>
      <c r="B2515" t="s">
        <v>22049</v>
      </c>
      <c r="C2515" t="s">
        <v>22050</v>
      </c>
      <c r="D2515" t="s">
        <v>675</v>
      </c>
      <c r="E2515" t="s">
        <v>22052</v>
      </c>
      <c r="F2515" t="s">
        <v>54</v>
      </c>
      <c r="G2515"/>
      <c r="H2515" t="s">
        <v>44520</v>
      </c>
      <c r="I2515" t="s">
        <v>51604</v>
      </c>
      <c r="J2515" t="s">
        <v>22053</v>
      </c>
      <c r="K2515" t="s">
        <v>565</v>
      </c>
      <c r="L2515" s="119" t="str">
        <f t="shared" si="156"/>
        <v>NA</v>
      </c>
      <c r="M2515" s="119"/>
      <c r="N2515" s="120" t="str">
        <f t="shared" si="157"/>
        <v>NA</v>
      </c>
      <c r="O2515" s="120"/>
      <c r="P2515"/>
      <c r="Q2515"/>
      <c r="R2515"/>
      <c r="S2515"/>
      <c r="T2515"/>
      <c r="U2515" t="s">
        <v>9156</v>
      </c>
      <c r="V2515" t="s">
        <v>9154</v>
      </c>
      <c r="W2515" t="s">
        <v>9155</v>
      </c>
      <c r="X2515" t="s">
        <v>675</v>
      </c>
      <c r="Y2515" t="s">
        <v>553</v>
      </c>
      <c r="Z2515" t="s">
        <v>54</v>
      </c>
      <c r="AA2515"/>
      <c r="AB2515" t="s">
        <v>43819</v>
      </c>
      <c r="AC2515" t="s">
        <v>51002</v>
      </c>
      <c r="AD2515"/>
      <c r="AE2515" t="s">
        <v>105</v>
      </c>
      <c r="AF2515" s="119" t="str">
        <f t="shared" si="158"/>
        <v>NA</v>
      </c>
      <c r="AG2515" s="119"/>
      <c r="AH2515" s="119"/>
      <c r="AI2515" s="119"/>
      <c r="AJ2515" s="119" t="str">
        <f t="shared" si="159"/>
        <v>NA</v>
      </c>
      <c r="AK2515" s="190"/>
      <c r="AL2515" s="191"/>
    </row>
    <row r="2516" spans="1:38" x14ac:dyDescent="0.25">
      <c r="A2516" t="s">
        <v>7517</v>
      </c>
      <c r="B2516" t="s">
        <v>7515</v>
      </c>
      <c r="C2516" t="s">
        <v>7516</v>
      </c>
      <c r="D2516" t="s">
        <v>675</v>
      </c>
      <c r="E2516" t="s">
        <v>7518</v>
      </c>
      <c r="F2516" t="s">
        <v>54</v>
      </c>
      <c r="G2516"/>
      <c r="H2516" t="s">
        <v>44521</v>
      </c>
      <c r="I2516" t="s">
        <v>51605</v>
      </c>
      <c r="J2516" t="s">
        <v>7519</v>
      </c>
      <c r="K2516" t="s">
        <v>565</v>
      </c>
      <c r="L2516" s="119" t="str">
        <f t="shared" si="156"/>
        <v>NA</v>
      </c>
      <c r="M2516" s="119"/>
      <c r="N2516" s="120" t="str">
        <f t="shared" si="157"/>
        <v>NA</v>
      </c>
      <c r="O2516" s="120"/>
      <c r="P2516"/>
      <c r="Q2516"/>
      <c r="R2516"/>
      <c r="S2516"/>
      <c r="T2516"/>
      <c r="U2516" t="s">
        <v>10777</v>
      </c>
      <c r="V2516" t="s">
        <v>10775</v>
      </c>
      <c r="W2516" t="s">
        <v>10776</v>
      </c>
      <c r="X2516" t="s">
        <v>675</v>
      </c>
      <c r="Y2516" t="s">
        <v>553</v>
      </c>
      <c r="Z2516" t="s">
        <v>54</v>
      </c>
      <c r="AA2516"/>
      <c r="AB2516" t="s">
        <v>43817</v>
      </c>
      <c r="AC2516" t="s">
        <v>51002</v>
      </c>
      <c r="AD2516"/>
      <c r="AE2516" t="s">
        <v>105</v>
      </c>
      <c r="AF2516" s="119" t="str">
        <f t="shared" si="158"/>
        <v>NA</v>
      </c>
      <c r="AG2516" s="119"/>
      <c r="AH2516" s="119"/>
      <c r="AI2516" s="119"/>
      <c r="AJ2516" s="119" t="str">
        <f t="shared" si="159"/>
        <v>NA</v>
      </c>
      <c r="AK2516" s="190"/>
      <c r="AL2516" s="191"/>
    </row>
    <row r="2517" spans="1:38" x14ac:dyDescent="0.25">
      <c r="A2517" t="s">
        <v>22701</v>
      </c>
      <c r="B2517" t="s">
        <v>22700</v>
      </c>
      <c r="C2517" t="s">
        <v>11839</v>
      </c>
      <c r="D2517" t="s">
        <v>675</v>
      </c>
      <c r="E2517" t="s">
        <v>2651</v>
      </c>
      <c r="F2517" t="s">
        <v>54</v>
      </c>
      <c r="G2517"/>
      <c r="H2517" t="s">
        <v>44522</v>
      </c>
      <c r="I2517" t="s">
        <v>51606</v>
      </c>
      <c r="J2517"/>
      <c r="K2517" t="s">
        <v>565</v>
      </c>
      <c r="L2517" s="119" t="str">
        <f t="shared" si="156"/>
        <v>NA</v>
      </c>
      <c r="M2517" s="119"/>
      <c r="N2517" s="120" t="str">
        <f t="shared" si="157"/>
        <v>NA</v>
      </c>
      <c r="O2517" s="120"/>
      <c r="P2517"/>
      <c r="Q2517"/>
      <c r="R2517"/>
      <c r="S2517"/>
      <c r="T2517"/>
      <c r="U2517" t="s">
        <v>10637</v>
      </c>
      <c r="V2517" t="s">
        <v>10635</v>
      </c>
      <c r="W2517" t="s">
        <v>10636</v>
      </c>
      <c r="X2517" t="s">
        <v>675</v>
      </c>
      <c r="Y2517" t="s">
        <v>553</v>
      </c>
      <c r="Z2517" t="s">
        <v>54</v>
      </c>
      <c r="AA2517"/>
      <c r="AB2517" t="s">
        <v>43817</v>
      </c>
      <c r="AC2517" t="s">
        <v>51002</v>
      </c>
      <c r="AD2517" t="s">
        <v>10638</v>
      </c>
      <c r="AE2517" t="s">
        <v>105</v>
      </c>
      <c r="AF2517" s="119" t="str">
        <f t="shared" si="158"/>
        <v>NA</v>
      </c>
      <c r="AG2517" s="119"/>
      <c r="AH2517" s="119"/>
      <c r="AI2517" s="119"/>
      <c r="AJ2517" s="119" t="str">
        <f t="shared" si="159"/>
        <v>NA</v>
      </c>
      <c r="AK2517" s="190"/>
      <c r="AL2517" s="191"/>
    </row>
    <row r="2518" spans="1:38" x14ac:dyDescent="0.25">
      <c r="A2518" t="s">
        <v>20108</v>
      </c>
      <c r="B2518" t="s">
        <v>20106</v>
      </c>
      <c r="C2518" t="s">
        <v>20107</v>
      </c>
      <c r="D2518" t="s">
        <v>675</v>
      </c>
      <c r="E2518" t="s">
        <v>2651</v>
      </c>
      <c r="F2518" t="s">
        <v>54</v>
      </c>
      <c r="G2518"/>
      <c r="H2518" t="s">
        <v>44523</v>
      </c>
      <c r="I2518" t="s">
        <v>51606</v>
      </c>
      <c r="J2518" t="s">
        <v>20109</v>
      </c>
      <c r="K2518" t="s">
        <v>565</v>
      </c>
      <c r="L2518" s="119" t="str">
        <f t="shared" si="156"/>
        <v>NA</v>
      </c>
      <c r="M2518" s="119"/>
      <c r="N2518" s="120" t="str">
        <f t="shared" si="157"/>
        <v>NA</v>
      </c>
      <c r="O2518" s="120"/>
      <c r="P2518"/>
      <c r="Q2518"/>
      <c r="R2518"/>
      <c r="S2518"/>
      <c r="T2518"/>
      <c r="U2518" t="s">
        <v>11465</v>
      </c>
      <c r="V2518" t="s">
        <v>11463</v>
      </c>
      <c r="W2518" t="s">
        <v>11464</v>
      </c>
      <c r="X2518" t="s">
        <v>675</v>
      </c>
      <c r="Y2518" t="s">
        <v>553</v>
      </c>
      <c r="Z2518" t="s">
        <v>54</v>
      </c>
      <c r="AA2518"/>
      <c r="AB2518" t="s">
        <v>43817</v>
      </c>
      <c r="AC2518" t="s">
        <v>51002</v>
      </c>
      <c r="AD2518"/>
      <c r="AE2518" t="s">
        <v>105</v>
      </c>
      <c r="AF2518" s="119" t="str">
        <f t="shared" si="158"/>
        <v>NA</v>
      </c>
      <c r="AG2518" s="119"/>
      <c r="AH2518" s="119"/>
      <c r="AI2518" s="119"/>
      <c r="AJ2518" s="119" t="str">
        <f t="shared" si="159"/>
        <v>NA</v>
      </c>
      <c r="AK2518" s="190"/>
      <c r="AL2518" s="191"/>
    </row>
    <row r="2519" spans="1:38" x14ac:dyDescent="0.25">
      <c r="A2519" t="s">
        <v>6576</v>
      </c>
      <c r="B2519" t="s">
        <v>6574</v>
      </c>
      <c r="C2519" t="s">
        <v>6575</v>
      </c>
      <c r="D2519" t="s">
        <v>675</v>
      </c>
      <c r="E2519" t="s">
        <v>2651</v>
      </c>
      <c r="F2519" t="s">
        <v>54</v>
      </c>
      <c r="G2519"/>
      <c r="H2519" t="s">
        <v>44524</v>
      </c>
      <c r="I2519" t="s">
        <v>51606</v>
      </c>
      <c r="J2519" t="s">
        <v>6565</v>
      </c>
      <c r="K2519" t="s">
        <v>105</v>
      </c>
      <c r="L2519" s="119" t="str">
        <f t="shared" si="156"/>
        <v>NA</v>
      </c>
      <c r="M2519" s="119"/>
      <c r="N2519" s="120" t="str">
        <f t="shared" si="157"/>
        <v>NA</v>
      </c>
      <c r="O2519" s="120"/>
      <c r="P2519"/>
      <c r="Q2519"/>
      <c r="R2519"/>
      <c r="S2519"/>
      <c r="T2519"/>
      <c r="U2519" t="s">
        <v>10485</v>
      </c>
      <c r="V2519" t="s">
        <v>10483</v>
      </c>
      <c r="W2519" t="s">
        <v>10484</v>
      </c>
      <c r="X2519" t="s">
        <v>675</v>
      </c>
      <c r="Y2519" t="s">
        <v>553</v>
      </c>
      <c r="Z2519" t="s">
        <v>54</v>
      </c>
      <c r="AA2519"/>
      <c r="AB2519" t="s">
        <v>43817</v>
      </c>
      <c r="AC2519" t="s">
        <v>51002</v>
      </c>
      <c r="AD2519" t="s">
        <v>10485</v>
      </c>
      <c r="AE2519" t="s">
        <v>105</v>
      </c>
      <c r="AF2519" s="119" t="str">
        <f t="shared" si="158"/>
        <v>NA</v>
      </c>
      <c r="AG2519" s="119"/>
      <c r="AH2519" s="119"/>
      <c r="AI2519" s="119"/>
      <c r="AJ2519" s="119" t="str">
        <f t="shared" si="159"/>
        <v>NA</v>
      </c>
      <c r="AK2519" s="190"/>
      <c r="AL2519" s="191"/>
    </row>
    <row r="2520" spans="1:38" x14ac:dyDescent="0.25">
      <c r="A2520" t="s">
        <v>17459</v>
      </c>
      <c r="B2520" t="s">
        <v>17457</v>
      </c>
      <c r="C2520" t="s">
        <v>17458</v>
      </c>
      <c r="D2520" t="s">
        <v>675</v>
      </c>
      <c r="E2520" t="s">
        <v>17460</v>
      </c>
      <c r="F2520" t="s">
        <v>54</v>
      </c>
      <c r="G2520"/>
      <c r="H2520" t="s">
        <v>44525</v>
      </c>
      <c r="I2520" t="s">
        <v>51607</v>
      </c>
      <c r="J2520" t="s">
        <v>17461</v>
      </c>
      <c r="K2520" t="s">
        <v>565</v>
      </c>
      <c r="L2520" s="119" t="str">
        <f t="shared" si="156"/>
        <v>NA</v>
      </c>
      <c r="M2520" s="119"/>
      <c r="N2520" s="120" t="str">
        <f t="shared" si="157"/>
        <v>NA</v>
      </c>
      <c r="O2520" s="120"/>
      <c r="P2520"/>
      <c r="Q2520"/>
      <c r="R2520"/>
      <c r="S2520"/>
      <c r="T2520"/>
      <c r="U2520" t="s">
        <v>10595</v>
      </c>
      <c r="V2520" t="s">
        <v>10593</v>
      </c>
      <c r="W2520" t="s">
        <v>10594</v>
      </c>
      <c r="X2520" t="s">
        <v>675</v>
      </c>
      <c r="Y2520" t="s">
        <v>553</v>
      </c>
      <c r="Z2520" t="s">
        <v>54</v>
      </c>
      <c r="AA2520"/>
      <c r="AB2520" t="s">
        <v>43820</v>
      </c>
      <c r="AC2520" t="s">
        <v>51002</v>
      </c>
      <c r="AD2520"/>
      <c r="AE2520" t="s">
        <v>105</v>
      </c>
      <c r="AF2520" s="119" t="str">
        <f t="shared" si="158"/>
        <v>NA</v>
      </c>
      <c r="AG2520" s="119"/>
      <c r="AH2520" s="119"/>
      <c r="AI2520" s="119"/>
      <c r="AJ2520" s="119" t="str">
        <f t="shared" si="159"/>
        <v>NA</v>
      </c>
      <c r="AK2520" s="190"/>
      <c r="AL2520" s="191"/>
    </row>
    <row r="2521" spans="1:38" x14ac:dyDescent="0.25">
      <c r="A2521" t="s">
        <v>9354</v>
      </c>
      <c r="B2521" t="s">
        <v>9352</v>
      </c>
      <c r="C2521" t="s">
        <v>9353</v>
      </c>
      <c r="D2521" t="s">
        <v>675</v>
      </c>
      <c r="E2521" t="s">
        <v>9355</v>
      </c>
      <c r="F2521" t="s">
        <v>54</v>
      </c>
      <c r="G2521"/>
      <c r="H2521" t="s">
        <v>44526</v>
      </c>
      <c r="I2521" t="s">
        <v>51608</v>
      </c>
      <c r="J2521" t="s">
        <v>9354</v>
      </c>
      <c r="K2521" t="s">
        <v>565</v>
      </c>
      <c r="L2521" s="119" t="str">
        <f t="shared" si="156"/>
        <v>NA</v>
      </c>
      <c r="M2521" s="119"/>
      <c r="N2521" s="120" t="str">
        <f t="shared" si="157"/>
        <v>NA</v>
      </c>
      <c r="O2521" s="120"/>
      <c r="P2521"/>
      <c r="Q2521"/>
      <c r="R2521"/>
      <c r="S2521"/>
      <c r="T2521"/>
      <c r="U2521" t="s">
        <v>11462</v>
      </c>
      <c r="V2521" t="s">
        <v>11460</v>
      </c>
      <c r="W2521" t="s">
        <v>11461</v>
      </c>
      <c r="X2521" t="s">
        <v>675</v>
      </c>
      <c r="Y2521" t="s">
        <v>553</v>
      </c>
      <c r="Z2521" t="s">
        <v>54</v>
      </c>
      <c r="AA2521"/>
      <c r="AB2521" t="s">
        <v>43817</v>
      </c>
      <c r="AC2521" t="s">
        <v>51002</v>
      </c>
      <c r="AD2521"/>
      <c r="AE2521" t="s">
        <v>105</v>
      </c>
      <c r="AF2521" s="119" t="str">
        <f t="shared" si="158"/>
        <v>NA</v>
      </c>
      <c r="AG2521" s="119"/>
      <c r="AH2521" s="119"/>
      <c r="AI2521" s="119"/>
      <c r="AJ2521" s="119" t="str">
        <f t="shared" si="159"/>
        <v>NA</v>
      </c>
      <c r="AK2521" s="190"/>
      <c r="AL2521" s="191"/>
    </row>
    <row r="2522" spans="1:38" x14ac:dyDescent="0.25">
      <c r="A2522" t="s">
        <v>7923</v>
      </c>
      <c r="B2522" t="s">
        <v>7921</v>
      </c>
      <c r="C2522" t="s">
        <v>7922</v>
      </c>
      <c r="D2522" t="s">
        <v>675</v>
      </c>
      <c r="E2522" t="s">
        <v>7924</v>
      </c>
      <c r="F2522" t="s">
        <v>54</v>
      </c>
      <c r="G2522"/>
      <c r="H2522" t="s">
        <v>44527</v>
      </c>
      <c r="I2522" t="s">
        <v>51609</v>
      </c>
      <c r="J2522" t="s">
        <v>7925</v>
      </c>
      <c r="K2522" t="s">
        <v>105</v>
      </c>
      <c r="L2522" s="119" t="str">
        <f t="shared" si="156"/>
        <v>NA</v>
      </c>
      <c r="M2522" s="119"/>
      <c r="N2522" s="120" t="str">
        <f t="shared" si="157"/>
        <v>NA</v>
      </c>
      <c r="O2522" s="120"/>
      <c r="P2522"/>
      <c r="Q2522"/>
      <c r="R2522"/>
      <c r="S2522"/>
      <c r="T2522"/>
      <c r="U2522" t="s">
        <v>9129</v>
      </c>
      <c r="V2522" t="s">
        <v>9127</v>
      </c>
      <c r="W2522" t="s">
        <v>9128</v>
      </c>
      <c r="X2522" t="s">
        <v>675</v>
      </c>
      <c r="Y2522" t="s">
        <v>553</v>
      </c>
      <c r="Z2522" t="s">
        <v>54</v>
      </c>
      <c r="AA2522"/>
      <c r="AB2522" t="s">
        <v>43819</v>
      </c>
      <c r="AC2522" t="s">
        <v>51002</v>
      </c>
      <c r="AD2522"/>
      <c r="AE2522" t="s">
        <v>105</v>
      </c>
      <c r="AF2522" s="119" t="str">
        <f t="shared" si="158"/>
        <v>NA</v>
      </c>
      <c r="AG2522" s="119"/>
      <c r="AH2522" s="119"/>
      <c r="AI2522" s="119"/>
      <c r="AJ2522" s="119" t="str">
        <f t="shared" si="159"/>
        <v>NA</v>
      </c>
      <c r="AK2522" s="190"/>
      <c r="AL2522" s="191"/>
    </row>
    <row r="2523" spans="1:38" x14ac:dyDescent="0.25">
      <c r="A2523" t="s">
        <v>21671</v>
      </c>
      <c r="B2523" t="s">
        <v>21669</v>
      </c>
      <c r="C2523" t="s">
        <v>21670</v>
      </c>
      <c r="D2523" t="s">
        <v>675</v>
      </c>
      <c r="E2523" t="s">
        <v>805</v>
      </c>
      <c r="F2523" t="s">
        <v>54</v>
      </c>
      <c r="G2523"/>
      <c r="H2523" t="s">
        <v>44528</v>
      </c>
      <c r="I2523" t="s">
        <v>51610</v>
      </c>
      <c r="J2523" t="s">
        <v>21671</v>
      </c>
      <c r="K2523" t="s">
        <v>565</v>
      </c>
      <c r="L2523" s="119" t="str">
        <f t="shared" si="156"/>
        <v>NA</v>
      </c>
      <c r="M2523" s="119"/>
      <c r="N2523" s="120" t="str">
        <f t="shared" si="157"/>
        <v>NA</v>
      </c>
      <c r="O2523" s="120"/>
      <c r="P2523"/>
      <c r="Q2523"/>
      <c r="R2523"/>
      <c r="S2523"/>
      <c r="T2523"/>
      <c r="U2523" t="s">
        <v>19518</v>
      </c>
      <c r="V2523" t="s">
        <v>19516</v>
      </c>
      <c r="W2523" t="s">
        <v>19517</v>
      </c>
      <c r="X2523" t="s">
        <v>675</v>
      </c>
      <c r="Y2523" t="s">
        <v>553</v>
      </c>
      <c r="Z2523" t="s">
        <v>54</v>
      </c>
      <c r="AA2523"/>
      <c r="AB2523" t="s">
        <v>43815</v>
      </c>
      <c r="AC2523" t="s">
        <v>51002</v>
      </c>
      <c r="AD2523"/>
      <c r="AE2523" t="s">
        <v>105</v>
      </c>
      <c r="AF2523" s="119" t="str">
        <f t="shared" si="158"/>
        <v>NA</v>
      </c>
      <c r="AG2523" s="119"/>
      <c r="AH2523" s="119"/>
      <c r="AI2523" s="119"/>
      <c r="AJ2523" s="119" t="str">
        <f t="shared" si="159"/>
        <v>NA</v>
      </c>
      <c r="AK2523" s="190"/>
      <c r="AL2523" s="191"/>
    </row>
    <row r="2524" spans="1:38" x14ac:dyDescent="0.25">
      <c r="A2524" t="s">
        <v>10076</v>
      </c>
      <c r="B2524" t="s">
        <v>10074</v>
      </c>
      <c r="C2524" t="s">
        <v>10075</v>
      </c>
      <c r="D2524" t="s">
        <v>675</v>
      </c>
      <c r="E2524" t="s">
        <v>10077</v>
      </c>
      <c r="F2524" t="s">
        <v>54</v>
      </c>
      <c r="G2524"/>
      <c r="H2524" t="s">
        <v>44529</v>
      </c>
      <c r="I2524" t="s">
        <v>51611</v>
      </c>
      <c r="J2524" t="s">
        <v>10078</v>
      </c>
      <c r="K2524" t="s">
        <v>105</v>
      </c>
      <c r="L2524" s="119" t="str">
        <f t="shared" si="156"/>
        <v>NA</v>
      </c>
      <c r="M2524" s="119"/>
      <c r="N2524" s="120" t="str">
        <f t="shared" si="157"/>
        <v>NA</v>
      </c>
      <c r="O2524" s="120"/>
      <c r="P2524"/>
      <c r="Q2524"/>
      <c r="R2524"/>
      <c r="S2524"/>
      <c r="T2524"/>
      <c r="U2524" t="s">
        <v>6366</v>
      </c>
      <c r="V2524" t="s">
        <v>6364</v>
      </c>
      <c r="W2524" t="s">
        <v>6365</v>
      </c>
      <c r="X2524" t="s">
        <v>675</v>
      </c>
      <c r="Y2524" t="s">
        <v>553</v>
      </c>
      <c r="Z2524" t="s">
        <v>54</v>
      </c>
      <c r="AA2524"/>
      <c r="AB2524" t="s">
        <v>43817</v>
      </c>
      <c r="AC2524" t="s">
        <v>51002</v>
      </c>
      <c r="AD2524" t="s">
        <v>6367</v>
      </c>
      <c r="AE2524" t="s">
        <v>105</v>
      </c>
      <c r="AF2524" s="119" t="str">
        <f t="shared" si="158"/>
        <v>NA</v>
      </c>
      <c r="AG2524" s="119"/>
      <c r="AH2524" s="119"/>
      <c r="AI2524" s="119"/>
      <c r="AJ2524" s="119" t="str">
        <f t="shared" si="159"/>
        <v>NA</v>
      </c>
      <c r="AK2524" s="190"/>
      <c r="AL2524" s="191"/>
    </row>
    <row r="2525" spans="1:38" x14ac:dyDescent="0.25">
      <c r="A2525" t="s">
        <v>17755</v>
      </c>
      <c r="B2525" t="s">
        <v>17753</v>
      </c>
      <c r="C2525" t="s">
        <v>17754</v>
      </c>
      <c r="D2525" t="s">
        <v>675</v>
      </c>
      <c r="E2525" t="s">
        <v>17756</v>
      </c>
      <c r="F2525" t="s">
        <v>54</v>
      </c>
      <c r="G2525"/>
      <c r="H2525" t="s">
        <v>44530</v>
      </c>
      <c r="I2525" t="s">
        <v>51612</v>
      </c>
      <c r="J2525" t="s">
        <v>17757</v>
      </c>
      <c r="K2525" t="s">
        <v>565</v>
      </c>
      <c r="L2525" s="119" t="str">
        <f t="shared" si="156"/>
        <v>NA</v>
      </c>
      <c r="M2525" s="119"/>
      <c r="N2525" s="120" t="str">
        <f t="shared" si="157"/>
        <v>NA</v>
      </c>
      <c r="O2525" s="120"/>
      <c r="P2525"/>
      <c r="Q2525"/>
      <c r="R2525"/>
      <c r="S2525"/>
      <c r="T2525"/>
      <c r="U2525" t="s">
        <v>8975</v>
      </c>
      <c r="V2525" t="s">
        <v>8973</v>
      </c>
      <c r="W2525" t="s">
        <v>8974</v>
      </c>
      <c r="X2525" t="s">
        <v>675</v>
      </c>
      <c r="Y2525" t="s">
        <v>553</v>
      </c>
      <c r="Z2525" t="s">
        <v>54</v>
      </c>
      <c r="AA2525"/>
      <c r="AB2525" t="s">
        <v>43819</v>
      </c>
      <c r="AC2525" t="s">
        <v>51002</v>
      </c>
      <c r="AD2525" t="s">
        <v>8976</v>
      </c>
      <c r="AE2525" t="s">
        <v>105</v>
      </c>
      <c r="AF2525" s="119" t="str">
        <f t="shared" si="158"/>
        <v>NA</v>
      </c>
      <c r="AG2525" s="119"/>
      <c r="AH2525" s="119"/>
      <c r="AI2525" s="119"/>
      <c r="AJ2525" s="119" t="str">
        <f t="shared" si="159"/>
        <v>NA</v>
      </c>
      <c r="AK2525" s="190"/>
      <c r="AL2525" s="191"/>
    </row>
    <row r="2526" spans="1:38" x14ac:dyDescent="0.25">
      <c r="A2526" t="s">
        <v>7314</v>
      </c>
      <c r="B2526" t="s">
        <v>7312</v>
      </c>
      <c r="C2526" t="s">
        <v>7313</v>
      </c>
      <c r="D2526" t="s">
        <v>675</v>
      </c>
      <c r="E2526" t="s">
        <v>7315</v>
      </c>
      <c r="F2526" t="s">
        <v>54</v>
      </c>
      <c r="G2526"/>
      <c r="H2526" t="s">
        <v>44531</v>
      </c>
      <c r="I2526" t="s">
        <v>51613</v>
      </c>
      <c r="J2526" t="s">
        <v>7316</v>
      </c>
      <c r="K2526" t="s">
        <v>105</v>
      </c>
      <c r="L2526" s="119" t="str">
        <f t="shared" si="156"/>
        <v>NA</v>
      </c>
      <c r="M2526" s="119"/>
      <c r="N2526" s="120" t="str">
        <f t="shared" si="157"/>
        <v>NA</v>
      </c>
      <c r="O2526" s="120"/>
      <c r="P2526"/>
      <c r="Q2526"/>
      <c r="R2526"/>
      <c r="S2526"/>
      <c r="T2526"/>
      <c r="U2526" t="s">
        <v>9945</v>
      </c>
      <c r="V2526" t="s">
        <v>9943</v>
      </c>
      <c r="W2526" t="s">
        <v>9944</v>
      </c>
      <c r="X2526" t="s">
        <v>675</v>
      </c>
      <c r="Y2526" t="s">
        <v>553</v>
      </c>
      <c r="Z2526" t="s">
        <v>54</v>
      </c>
      <c r="AA2526"/>
      <c r="AB2526" t="s">
        <v>43819</v>
      </c>
      <c r="AC2526" t="s">
        <v>51002</v>
      </c>
      <c r="AD2526" t="s">
        <v>9946</v>
      </c>
      <c r="AE2526" t="s">
        <v>105</v>
      </c>
      <c r="AF2526" s="119" t="str">
        <f t="shared" si="158"/>
        <v>NA</v>
      </c>
      <c r="AG2526" s="119"/>
      <c r="AH2526" s="119"/>
      <c r="AI2526" s="119"/>
      <c r="AJ2526" s="119" t="str">
        <f t="shared" si="159"/>
        <v>NA</v>
      </c>
      <c r="AK2526" s="190"/>
      <c r="AL2526" s="191"/>
    </row>
    <row r="2527" spans="1:38" x14ac:dyDescent="0.25">
      <c r="A2527" t="s">
        <v>22005</v>
      </c>
      <c r="B2527" t="s">
        <v>22003</v>
      </c>
      <c r="C2527" t="s">
        <v>22004</v>
      </c>
      <c r="D2527" t="s">
        <v>675</v>
      </c>
      <c r="E2527" t="s">
        <v>22006</v>
      </c>
      <c r="F2527" t="s">
        <v>54</v>
      </c>
      <c r="G2527"/>
      <c r="H2527" t="s">
        <v>44532</v>
      </c>
      <c r="I2527" t="s">
        <v>51614</v>
      </c>
      <c r="J2527" t="s">
        <v>22005</v>
      </c>
      <c r="K2527" t="s">
        <v>565</v>
      </c>
      <c r="L2527" s="119" t="str">
        <f t="shared" si="156"/>
        <v>NA</v>
      </c>
      <c r="M2527" s="119"/>
      <c r="N2527" s="120" t="str">
        <f t="shared" si="157"/>
        <v>NA</v>
      </c>
      <c r="O2527" s="120"/>
      <c r="P2527"/>
      <c r="Q2527"/>
      <c r="R2527"/>
      <c r="S2527"/>
      <c r="T2527"/>
      <c r="U2527" t="s">
        <v>22246</v>
      </c>
      <c r="V2527" t="s">
        <v>22244</v>
      </c>
      <c r="W2527" t="s">
        <v>22245</v>
      </c>
      <c r="X2527" t="s">
        <v>675</v>
      </c>
      <c r="Y2527" t="s">
        <v>3863</v>
      </c>
      <c r="Z2527" t="s">
        <v>54</v>
      </c>
      <c r="AA2527"/>
      <c r="AB2527" t="s">
        <v>43821</v>
      </c>
      <c r="AC2527" t="s">
        <v>51003</v>
      </c>
      <c r="AD2527" t="s">
        <v>22246</v>
      </c>
      <c r="AE2527" t="s">
        <v>565</v>
      </c>
      <c r="AF2527" s="119" t="str">
        <f t="shared" si="158"/>
        <v>NA</v>
      </c>
      <c r="AG2527" s="119"/>
      <c r="AH2527" s="119"/>
      <c r="AI2527" s="119"/>
      <c r="AJ2527" s="119" t="str">
        <f t="shared" si="159"/>
        <v>NA</v>
      </c>
      <c r="AK2527" s="190"/>
      <c r="AL2527" s="191"/>
    </row>
    <row r="2528" spans="1:38" x14ac:dyDescent="0.25">
      <c r="A2528" t="s">
        <v>10095</v>
      </c>
      <c r="B2528" t="s">
        <v>10093</v>
      </c>
      <c r="C2528" t="s">
        <v>10094</v>
      </c>
      <c r="D2528" t="s">
        <v>675</v>
      </c>
      <c r="E2528" t="s">
        <v>10096</v>
      </c>
      <c r="F2528" t="s">
        <v>54</v>
      </c>
      <c r="G2528"/>
      <c r="H2528" t="s">
        <v>44533</v>
      </c>
      <c r="I2528" t="s">
        <v>51615</v>
      </c>
      <c r="J2528" t="s">
        <v>10097</v>
      </c>
      <c r="K2528" t="s">
        <v>565</v>
      </c>
      <c r="L2528" s="119" t="str">
        <f t="shared" si="156"/>
        <v>NA</v>
      </c>
      <c r="M2528" s="119"/>
      <c r="N2528" s="120" t="str">
        <f t="shared" si="157"/>
        <v>NA</v>
      </c>
      <c r="O2528" s="120"/>
      <c r="P2528"/>
      <c r="Q2528"/>
      <c r="R2528"/>
      <c r="S2528"/>
      <c r="T2528"/>
      <c r="U2528" t="s">
        <v>17515</v>
      </c>
      <c r="V2528" t="s">
        <v>17513</v>
      </c>
      <c r="W2528" t="s">
        <v>17514</v>
      </c>
      <c r="X2528" t="s">
        <v>675</v>
      </c>
      <c r="Y2528" t="s">
        <v>3863</v>
      </c>
      <c r="Z2528" t="s">
        <v>54</v>
      </c>
      <c r="AA2528"/>
      <c r="AB2528" t="s">
        <v>43822</v>
      </c>
      <c r="AC2528" t="s">
        <v>51003</v>
      </c>
      <c r="AD2528"/>
      <c r="AE2528" t="s">
        <v>565</v>
      </c>
      <c r="AF2528" s="119" t="str">
        <f t="shared" si="158"/>
        <v>NA</v>
      </c>
      <c r="AG2528" s="119"/>
      <c r="AH2528" s="119"/>
      <c r="AI2528" s="119"/>
      <c r="AJ2528" s="119" t="str">
        <f t="shared" si="159"/>
        <v>NA</v>
      </c>
      <c r="AK2528" s="190"/>
      <c r="AL2528" s="191"/>
    </row>
    <row r="2529" spans="1:38" x14ac:dyDescent="0.25">
      <c r="A2529" t="s">
        <v>21870</v>
      </c>
      <c r="B2529" t="s">
        <v>21868</v>
      </c>
      <c r="C2529" t="s">
        <v>21869</v>
      </c>
      <c r="D2529" t="s">
        <v>675</v>
      </c>
      <c r="E2529" t="s">
        <v>21871</v>
      </c>
      <c r="F2529" t="s">
        <v>54</v>
      </c>
      <c r="G2529"/>
      <c r="H2529" t="s">
        <v>44534</v>
      </c>
      <c r="I2529" t="s">
        <v>51616</v>
      </c>
      <c r="J2529"/>
      <c r="K2529" t="s">
        <v>565</v>
      </c>
      <c r="L2529" s="119" t="str">
        <f t="shared" si="156"/>
        <v>NA</v>
      </c>
      <c r="M2529" s="119"/>
      <c r="N2529" s="120" t="str">
        <f t="shared" si="157"/>
        <v>NA</v>
      </c>
      <c r="O2529" s="120"/>
      <c r="P2529"/>
      <c r="Q2529"/>
      <c r="R2529"/>
      <c r="S2529"/>
      <c r="T2529"/>
      <c r="U2529" t="s">
        <v>19390</v>
      </c>
      <c r="V2529" t="s">
        <v>19388</v>
      </c>
      <c r="W2529" t="s">
        <v>19389</v>
      </c>
      <c r="X2529" t="s">
        <v>675</v>
      </c>
      <c r="Y2529" t="s">
        <v>19391</v>
      </c>
      <c r="Z2529" t="s">
        <v>54</v>
      </c>
      <c r="AA2529"/>
      <c r="AB2529" t="s">
        <v>43823</v>
      </c>
      <c r="AC2529" t="s">
        <v>51004</v>
      </c>
      <c r="AD2529"/>
      <c r="AE2529" t="s">
        <v>105</v>
      </c>
      <c r="AF2529" s="119" t="str">
        <f t="shared" si="158"/>
        <v>NA</v>
      </c>
      <c r="AG2529" s="119"/>
      <c r="AH2529" s="119"/>
      <c r="AI2529" s="119"/>
      <c r="AJ2529" s="119" t="str">
        <f t="shared" si="159"/>
        <v>NA</v>
      </c>
      <c r="AK2529" s="190"/>
      <c r="AL2529" s="191"/>
    </row>
    <row r="2530" spans="1:38" x14ac:dyDescent="0.25">
      <c r="A2530" t="s">
        <v>17429</v>
      </c>
      <c r="B2530" t="s">
        <v>17427</v>
      </c>
      <c r="C2530" t="s">
        <v>17428</v>
      </c>
      <c r="D2530" t="s">
        <v>675</v>
      </c>
      <c r="E2530" t="s">
        <v>17430</v>
      </c>
      <c r="F2530" t="s">
        <v>54</v>
      </c>
      <c r="G2530"/>
      <c r="H2530" t="s">
        <v>44535</v>
      </c>
      <c r="I2530" t="s">
        <v>51617</v>
      </c>
      <c r="J2530" t="s">
        <v>17431</v>
      </c>
      <c r="K2530" t="s">
        <v>565</v>
      </c>
      <c r="L2530" s="119" t="str">
        <f t="shared" si="156"/>
        <v>NA</v>
      </c>
      <c r="M2530" s="119"/>
      <c r="N2530" s="120" t="str">
        <f t="shared" si="157"/>
        <v>NA</v>
      </c>
      <c r="O2530" s="120"/>
      <c r="P2530"/>
      <c r="Q2530"/>
      <c r="R2530"/>
      <c r="S2530"/>
      <c r="T2530"/>
      <c r="U2530" t="s">
        <v>16878</v>
      </c>
      <c r="V2530" t="s">
        <v>16876</v>
      </c>
      <c r="W2530" t="s">
        <v>16877</v>
      </c>
      <c r="X2530" t="s">
        <v>675</v>
      </c>
      <c r="Y2530" t="s">
        <v>16879</v>
      </c>
      <c r="Z2530" t="s">
        <v>54</v>
      </c>
      <c r="AA2530"/>
      <c r="AB2530" t="s">
        <v>43824</v>
      </c>
      <c r="AC2530" t="s">
        <v>51005</v>
      </c>
      <c r="AD2530"/>
      <c r="AE2530" t="s">
        <v>565</v>
      </c>
      <c r="AF2530" s="119" t="str">
        <f t="shared" si="158"/>
        <v>NA</v>
      </c>
      <c r="AG2530" s="119"/>
      <c r="AH2530" s="119"/>
      <c r="AI2530" s="119"/>
      <c r="AJ2530" s="119" t="str">
        <f t="shared" si="159"/>
        <v>NA</v>
      </c>
      <c r="AK2530" s="190"/>
      <c r="AL2530" s="191"/>
    </row>
    <row r="2531" spans="1:38" x14ac:dyDescent="0.25">
      <c r="A2531" t="s">
        <v>10708</v>
      </c>
      <c r="B2531" t="s">
        <v>10706</v>
      </c>
      <c r="C2531" t="s">
        <v>10707</v>
      </c>
      <c r="D2531" t="s">
        <v>675</v>
      </c>
      <c r="E2531" t="s">
        <v>965</v>
      </c>
      <c r="F2531" t="s">
        <v>54</v>
      </c>
      <c r="G2531"/>
      <c r="H2531" t="s">
        <v>44536</v>
      </c>
      <c r="I2531" t="s">
        <v>51618</v>
      </c>
      <c r="J2531"/>
      <c r="K2531" t="s">
        <v>565</v>
      </c>
      <c r="L2531" s="119" t="str">
        <f t="shared" si="156"/>
        <v>NA</v>
      </c>
      <c r="M2531" s="119"/>
      <c r="N2531" s="120" t="str">
        <f t="shared" si="157"/>
        <v>NA</v>
      </c>
      <c r="O2531" s="120"/>
      <c r="P2531"/>
      <c r="Q2531"/>
      <c r="R2531"/>
      <c r="S2531"/>
      <c r="T2531"/>
      <c r="U2531" t="s">
        <v>11316</v>
      </c>
      <c r="V2531" t="s">
        <v>11314</v>
      </c>
      <c r="W2531" t="s">
        <v>11315</v>
      </c>
      <c r="X2531" t="s">
        <v>675</v>
      </c>
      <c r="Y2531" t="s">
        <v>11317</v>
      </c>
      <c r="Z2531" t="s">
        <v>54</v>
      </c>
      <c r="AA2531"/>
      <c r="AB2531" t="s">
        <v>43825</v>
      </c>
      <c r="AC2531" t="s">
        <v>51006</v>
      </c>
      <c r="AD2531"/>
      <c r="AE2531" t="s">
        <v>105</v>
      </c>
      <c r="AF2531" s="119" t="str">
        <f t="shared" si="158"/>
        <v>NA</v>
      </c>
      <c r="AG2531" s="119"/>
      <c r="AH2531" s="119"/>
      <c r="AI2531" s="119"/>
      <c r="AJ2531" s="119" t="str">
        <f t="shared" si="159"/>
        <v>NA</v>
      </c>
      <c r="AK2531" s="190"/>
      <c r="AL2531" s="191"/>
    </row>
    <row r="2532" spans="1:38" x14ac:dyDescent="0.25">
      <c r="A2532" t="s">
        <v>22289</v>
      </c>
      <c r="B2532" t="s">
        <v>22287</v>
      </c>
      <c r="C2532" t="s">
        <v>22288</v>
      </c>
      <c r="D2532" t="s">
        <v>675</v>
      </c>
      <c r="E2532" t="s">
        <v>965</v>
      </c>
      <c r="F2532" t="s">
        <v>54</v>
      </c>
      <c r="G2532"/>
      <c r="H2532" t="s">
        <v>44537</v>
      </c>
      <c r="I2532" t="s">
        <v>51618</v>
      </c>
      <c r="J2532" t="s">
        <v>22290</v>
      </c>
      <c r="K2532" t="s">
        <v>105</v>
      </c>
      <c r="L2532" s="119" t="str">
        <f t="shared" si="156"/>
        <v>NA</v>
      </c>
      <c r="M2532" s="119"/>
      <c r="N2532" s="120" t="str">
        <f t="shared" si="157"/>
        <v>NA</v>
      </c>
      <c r="O2532" s="120"/>
      <c r="P2532"/>
      <c r="Q2532"/>
      <c r="R2532"/>
      <c r="S2532"/>
      <c r="T2532"/>
      <c r="U2532" t="s">
        <v>6652</v>
      </c>
      <c r="V2532" t="s">
        <v>6651</v>
      </c>
      <c r="W2532" t="s">
        <v>6641</v>
      </c>
      <c r="X2532" t="s">
        <v>675</v>
      </c>
      <c r="Y2532" t="s">
        <v>6653</v>
      </c>
      <c r="Z2532" t="s">
        <v>54</v>
      </c>
      <c r="AA2532"/>
      <c r="AB2532" t="s">
        <v>43826</v>
      </c>
      <c r="AC2532" t="s">
        <v>51007</v>
      </c>
      <c r="AD2532" t="s">
        <v>6652</v>
      </c>
      <c r="AE2532" t="s">
        <v>565</v>
      </c>
      <c r="AF2532" s="119" t="str">
        <f t="shared" si="158"/>
        <v>NA</v>
      </c>
      <c r="AG2532" s="119"/>
      <c r="AH2532" s="119"/>
      <c r="AI2532" s="119"/>
      <c r="AJ2532" s="119" t="str">
        <f t="shared" si="159"/>
        <v>NA</v>
      </c>
      <c r="AK2532" s="190"/>
      <c r="AL2532" s="191"/>
    </row>
    <row r="2533" spans="1:38" x14ac:dyDescent="0.25">
      <c r="A2533" t="s">
        <v>6283</v>
      </c>
      <c r="B2533" t="s">
        <v>6281</v>
      </c>
      <c r="C2533" t="s">
        <v>6282</v>
      </c>
      <c r="D2533" t="s">
        <v>675</v>
      </c>
      <c r="E2533" t="s">
        <v>965</v>
      </c>
      <c r="F2533" t="s">
        <v>54</v>
      </c>
      <c r="G2533"/>
      <c r="H2533" t="s">
        <v>44537</v>
      </c>
      <c r="I2533" t="s">
        <v>51618</v>
      </c>
      <c r="J2533" t="s">
        <v>6284</v>
      </c>
      <c r="K2533" t="s">
        <v>105</v>
      </c>
      <c r="L2533" s="119" t="str">
        <f t="shared" si="156"/>
        <v>NA</v>
      </c>
      <c r="M2533" s="119"/>
      <c r="N2533" s="120" t="str">
        <f t="shared" si="157"/>
        <v>NA</v>
      </c>
      <c r="O2533" s="120"/>
      <c r="P2533"/>
      <c r="Q2533"/>
      <c r="R2533"/>
      <c r="S2533"/>
      <c r="T2533"/>
      <c r="U2533" t="s">
        <v>10092</v>
      </c>
      <c r="V2533" t="s">
        <v>10090</v>
      </c>
      <c r="W2533" t="s">
        <v>10091</v>
      </c>
      <c r="X2533" t="s">
        <v>675</v>
      </c>
      <c r="Y2533" t="s">
        <v>3129</v>
      </c>
      <c r="Z2533" t="s">
        <v>54</v>
      </c>
      <c r="AA2533"/>
      <c r="AB2533" t="s">
        <v>43827</v>
      </c>
      <c r="AC2533" t="s">
        <v>51008</v>
      </c>
      <c r="AD2533"/>
      <c r="AE2533" t="s">
        <v>105</v>
      </c>
      <c r="AF2533" s="119" t="str">
        <f t="shared" si="158"/>
        <v>NA</v>
      </c>
      <c r="AG2533" s="119"/>
      <c r="AH2533" s="119"/>
      <c r="AI2533" s="119"/>
      <c r="AJ2533" s="119" t="str">
        <f t="shared" si="159"/>
        <v>NA</v>
      </c>
      <c r="AK2533" s="190"/>
      <c r="AL2533" s="191"/>
    </row>
    <row r="2534" spans="1:38" x14ac:dyDescent="0.25">
      <c r="A2534" t="s">
        <v>6568</v>
      </c>
      <c r="B2534" t="s">
        <v>6566</v>
      </c>
      <c r="C2534" t="s">
        <v>6567</v>
      </c>
      <c r="D2534" t="s">
        <v>675</v>
      </c>
      <c r="E2534" t="s">
        <v>965</v>
      </c>
      <c r="F2534" t="s">
        <v>54</v>
      </c>
      <c r="G2534"/>
      <c r="H2534" t="s">
        <v>44537</v>
      </c>
      <c r="I2534" t="s">
        <v>51618</v>
      </c>
      <c r="J2534" t="s">
        <v>6569</v>
      </c>
      <c r="K2534" t="s">
        <v>105</v>
      </c>
      <c r="L2534" s="119" t="str">
        <f t="shared" si="156"/>
        <v>NA</v>
      </c>
      <c r="M2534" s="119"/>
      <c r="N2534" s="120" t="str">
        <f t="shared" si="157"/>
        <v>NA</v>
      </c>
      <c r="O2534" s="120"/>
      <c r="P2534"/>
      <c r="Q2534"/>
      <c r="R2534"/>
      <c r="S2534"/>
      <c r="T2534"/>
      <c r="U2534" t="s">
        <v>18677</v>
      </c>
      <c r="V2534" t="s">
        <v>18675</v>
      </c>
      <c r="W2534" t="s">
        <v>18676</v>
      </c>
      <c r="X2534" t="s">
        <v>675</v>
      </c>
      <c r="Y2534" t="s">
        <v>5041</v>
      </c>
      <c r="Z2534" t="s">
        <v>54</v>
      </c>
      <c r="AA2534"/>
      <c r="AB2534" t="s">
        <v>43828</v>
      </c>
      <c r="AC2534" t="s">
        <v>51009</v>
      </c>
      <c r="AD2534"/>
      <c r="AE2534" t="s">
        <v>105</v>
      </c>
      <c r="AF2534" s="119" t="str">
        <f t="shared" si="158"/>
        <v>NA</v>
      </c>
      <c r="AG2534" s="119"/>
      <c r="AH2534" s="119"/>
      <c r="AI2534" s="119"/>
      <c r="AJ2534" s="119" t="str">
        <f t="shared" si="159"/>
        <v>NA</v>
      </c>
      <c r="AK2534" s="190"/>
      <c r="AL2534" s="191"/>
    </row>
    <row r="2535" spans="1:38" x14ac:dyDescent="0.25">
      <c r="A2535" t="s">
        <v>12726</v>
      </c>
      <c r="B2535" t="s">
        <v>12724</v>
      </c>
      <c r="C2535" t="s">
        <v>12725</v>
      </c>
      <c r="D2535" t="s">
        <v>675</v>
      </c>
      <c r="E2535" t="s">
        <v>12727</v>
      </c>
      <c r="F2535" t="s">
        <v>54</v>
      </c>
      <c r="G2535"/>
      <c r="H2535" t="s">
        <v>44538</v>
      </c>
      <c r="I2535" t="s">
        <v>51619</v>
      </c>
      <c r="J2535" t="s">
        <v>12728</v>
      </c>
      <c r="K2535" t="s">
        <v>105</v>
      </c>
      <c r="L2535" s="119" t="str">
        <f t="shared" si="156"/>
        <v>NA</v>
      </c>
      <c r="M2535" s="119"/>
      <c r="N2535" s="120" t="str">
        <f t="shared" si="157"/>
        <v>NA</v>
      </c>
      <c r="O2535" s="120"/>
      <c r="P2535"/>
      <c r="Q2535"/>
      <c r="R2535"/>
      <c r="S2535"/>
      <c r="T2535"/>
      <c r="U2535" t="s">
        <v>20302</v>
      </c>
      <c r="V2535" t="s">
        <v>20300</v>
      </c>
      <c r="W2535" t="s">
        <v>20301</v>
      </c>
      <c r="X2535" t="s">
        <v>675</v>
      </c>
      <c r="Y2535" t="s">
        <v>20303</v>
      </c>
      <c r="Z2535" t="s">
        <v>54</v>
      </c>
      <c r="AA2535"/>
      <c r="AB2535" t="s">
        <v>43829</v>
      </c>
      <c r="AC2535" t="s">
        <v>51010</v>
      </c>
      <c r="AD2535"/>
      <c r="AE2535" t="s">
        <v>105</v>
      </c>
      <c r="AF2535" s="119" t="str">
        <f t="shared" si="158"/>
        <v>NA</v>
      </c>
      <c r="AG2535" s="119"/>
      <c r="AH2535" s="119"/>
      <c r="AI2535" s="119"/>
      <c r="AJ2535" s="119" t="str">
        <f t="shared" si="159"/>
        <v>NA</v>
      </c>
      <c r="AK2535" s="190"/>
      <c r="AL2535" s="191"/>
    </row>
    <row r="2536" spans="1:38" x14ac:dyDescent="0.25">
      <c r="A2536" t="s">
        <v>16178</v>
      </c>
      <c r="B2536" t="s">
        <v>16176</v>
      </c>
      <c r="C2536" t="s">
        <v>16177</v>
      </c>
      <c r="D2536" t="s">
        <v>675</v>
      </c>
      <c r="E2536" t="s">
        <v>16179</v>
      </c>
      <c r="F2536" t="s">
        <v>54</v>
      </c>
      <c r="G2536"/>
      <c r="H2536" t="s">
        <v>44539</v>
      </c>
      <c r="I2536" t="s">
        <v>51620</v>
      </c>
      <c r="J2536" t="s">
        <v>16180</v>
      </c>
      <c r="K2536" t="s">
        <v>565</v>
      </c>
      <c r="L2536" s="119" t="str">
        <f t="shared" si="156"/>
        <v>NA</v>
      </c>
      <c r="M2536" s="119"/>
      <c r="N2536" s="120" t="str">
        <f t="shared" si="157"/>
        <v>NA</v>
      </c>
      <c r="O2536" s="120"/>
      <c r="P2536"/>
      <c r="Q2536"/>
      <c r="R2536"/>
      <c r="S2536"/>
      <c r="T2536"/>
      <c r="U2536" t="s">
        <v>20589</v>
      </c>
      <c r="V2536" t="s">
        <v>20587</v>
      </c>
      <c r="W2536" t="s">
        <v>20588</v>
      </c>
      <c r="X2536" t="s">
        <v>675</v>
      </c>
      <c r="Y2536" t="s">
        <v>3110</v>
      </c>
      <c r="Z2536" t="s">
        <v>54</v>
      </c>
      <c r="AA2536"/>
      <c r="AB2536" t="s">
        <v>43830</v>
      </c>
      <c r="AC2536" t="s">
        <v>51011</v>
      </c>
      <c r="AD2536"/>
      <c r="AE2536" t="s">
        <v>565</v>
      </c>
      <c r="AF2536" s="119" t="str">
        <f t="shared" si="158"/>
        <v>NA</v>
      </c>
      <c r="AG2536" s="119"/>
      <c r="AH2536" s="119"/>
      <c r="AI2536" s="119"/>
      <c r="AJ2536" s="119" t="str">
        <f t="shared" si="159"/>
        <v>NA</v>
      </c>
      <c r="AK2536" s="190"/>
      <c r="AL2536" s="191"/>
    </row>
    <row r="2537" spans="1:38" x14ac:dyDescent="0.25">
      <c r="A2537" t="s">
        <v>14539</v>
      </c>
      <c r="B2537" t="s">
        <v>14537</v>
      </c>
      <c r="C2537" t="s">
        <v>14538</v>
      </c>
      <c r="D2537" t="s">
        <v>675</v>
      </c>
      <c r="E2537" t="s">
        <v>14540</v>
      </c>
      <c r="F2537" t="s">
        <v>54</v>
      </c>
      <c r="G2537"/>
      <c r="H2537" t="s">
        <v>44540</v>
      </c>
      <c r="I2537" t="s">
        <v>51621</v>
      </c>
      <c r="J2537" t="s">
        <v>14541</v>
      </c>
      <c r="K2537" t="s">
        <v>565</v>
      </c>
      <c r="L2537" s="119" t="str">
        <f t="shared" si="156"/>
        <v>NA</v>
      </c>
      <c r="M2537" s="119"/>
      <c r="N2537" s="120" t="str">
        <f t="shared" si="157"/>
        <v>NA</v>
      </c>
      <c r="O2537" s="120"/>
      <c r="P2537"/>
      <c r="Q2537"/>
      <c r="R2537"/>
      <c r="S2537"/>
      <c r="T2537"/>
      <c r="U2537" t="s">
        <v>10262</v>
      </c>
      <c r="V2537" t="s">
        <v>10260</v>
      </c>
      <c r="W2537" t="s">
        <v>10261</v>
      </c>
      <c r="X2537" t="s">
        <v>675</v>
      </c>
      <c r="Y2537" t="s">
        <v>10263</v>
      </c>
      <c r="Z2537" t="s">
        <v>54</v>
      </c>
      <c r="AA2537"/>
      <c r="AB2537" t="s">
        <v>43831</v>
      </c>
      <c r="AC2537" t="s">
        <v>51012</v>
      </c>
      <c r="AD2537" t="s">
        <v>10262</v>
      </c>
      <c r="AE2537" t="s">
        <v>105</v>
      </c>
      <c r="AF2537" s="119" t="str">
        <f t="shared" si="158"/>
        <v>NA</v>
      </c>
      <c r="AG2537" s="119"/>
      <c r="AH2537" s="119"/>
      <c r="AI2537" s="119"/>
      <c r="AJ2537" s="119" t="str">
        <f t="shared" si="159"/>
        <v>NA</v>
      </c>
      <c r="AK2537" s="190"/>
      <c r="AL2537" s="191"/>
    </row>
    <row r="2538" spans="1:38" x14ac:dyDescent="0.25">
      <c r="A2538" t="s">
        <v>9964</v>
      </c>
      <c r="B2538" t="s">
        <v>9962</v>
      </c>
      <c r="C2538" t="s">
        <v>9963</v>
      </c>
      <c r="D2538" t="s">
        <v>675</v>
      </c>
      <c r="E2538" t="s">
        <v>1295</v>
      </c>
      <c r="F2538" t="s">
        <v>54</v>
      </c>
      <c r="G2538"/>
      <c r="H2538" t="s">
        <v>44541</v>
      </c>
      <c r="I2538" t="s">
        <v>51622</v>
      </c>
      <c r="J2538"/>
      <c r="K2538" t="s">
        <v>105</v>
      </c>
      <c r="L2538" s="119" t="str">
        <f t="shared" si="156"/>
        <v>NA</v>
      </c>
      <c r="M2538" s="119"/>
      <c r="N2538" s="120" t="str">
        <f t="shared" si="157"/>
        <v>NA</v>
      </c>
      <c r="O2538" s="120"/>
      <c r="P2538"/>
      <c r="Q2538"/>
      <c r="R2538"/>
      <c r="S2538"/>
      <c r="T2538"/>
      <c r="U2538" t="s">
        <v>17022</v>
      </c>
      <c r="V2538" t="s">
        <v>17020</v>
      </c>
      <c r="W2538" t="s">
        <v>17021</v>
      </c>
      <c r="X2538" t="s">
        <v>675</v>
      </c>
      <c r="Y2538" t="s">
        <v>7055</v>
      </c>
      <c r="Z2538" t="s">
        <v>54</v>
      </c>
      <c r="AA2538"/>
      <c r="AB2538" t="s">
        <v>43832</v>
      </c>
      <c r="AC2538" t="s">
        <v>51013</v>
      </c>
      <c r="AD2538" t="s">
        <v>17023</v>
      </c>
      <c r="AE2538" t="s">
        <v>565</v>
      </c>
      <c r="AF2538" s="119" t="str">
        <f t="shared" si="158"/>
        <v>NA</v>
      </c>
      <c r="AG2538" s="119"/>
      <c r="AH2538" s="119"/>
      <c r="AI2538" s="119"/>
      <c r="AJ2538" s="119" t="str">
        <f t="shared" si="159"/>
        <v>NA</v>
      </c>
      <c r="AK2538" s="190"/>
      <c r="AL2538" s="191"/>
    </row>
    <row r="2539" spans="1:38" x14ac:dyDescent="0.25">
      <c r="A2539" t="s">
        <v>22612</v>
      </c>
      <c r="B2539" t="s">
        <v>22611</v>
      </c>
      <c r="C2539" t="s">
        <v>10339</v>
      </c>
      <c r="D2539" t="s">
        <v>675</v>
      </c>
      <c r="E2539" t="s">
        <v>22613</v>
      </c>
      <c r="F2539" t="s">
        <v>54</v>
      </c>
      <c r="G2539"/>
      <c r="H2539" t="s">
        <v>44542</v>
      </c>
      <c r="I2539" t="s">
        <v>51623</v>
      </c>
      <c r="J2539"/>
      <c r="K2539" t="s">
        <v>565</v>
      </c>
      <c r="L2539" s="119" t="str">
        <f t="shared" si="156"/>
        <v>NA</v>
      </c>
      <c r="M2539" s="119"/>
      <c r="N2539" s="120" t="str">
        <f t="shared" si="157"/>
        <v>NA</v>
      </c>
      <c r="O2539" s="120"/>
      <c r="P2539"/>
      <c r="Q2539"/>
      <c r="R2539"/>
      <c r="S2539"/>
      <c r="T2539"/>
      <c r="U2539" t="s">
        <v>7478</v>
      </c>
      <c r="V2539" t="s">
        <v>7476</v>
      </c>
      <c r="W2539" t="s">
        <v>7477</v>
      </c>
      <c r="X2539" t="s">
        <v>675</v>
      </c>
      <c r="Y2539" t="s">
        <v>7055</v>
      </c>
      <c r="Z2539" t="s">
        <v>54</v>
      </c>
      <c r="AA2539"/>
      <c r="AB2539" t="s">
        <v>43833</v>
      </c>
      <c r="AC2539" t="s">
        <v>51013</v>
      </c>
      <c r="AD2539" t="s">
        <v>7479</v>
      </c>
      <c r="AE2539" t="s">
        <v>105</v>
      </c>
      <c r="AF2539" s="119" t="str">
        <f t="shared" si="158"/>
        <v>NA</v>
      </c>
      <c r="AG2539" s="119"/>
      <c r="AH2539" s="119"/>
      <c r="AI2539" s="119"/>
      <c r="AJ2539" s="119" t="str">
        <f t="shared" si="159"/>
        <v>NA</v>
      </c>
      <c r="AK2539" s="190"/>
      <c r="AL2539" s="191"/>
    </row>
    <row r="2540" spans="1:38" x14ac:dyDescent="0.25">
      <c r="A2540" t="s">
        <v>15540</v>
      </c>
      <c r="B2540" t="s">
        <v>15538</v>
      </c>
      <c r="C2540" t="s">
        <v>15539</v>
      </c>
      <c r="D2540" t="s">
        <v>675</v>
      </c>
      <c r="E2540" t="s">
        <v>995</v>
      </c>
      <c r="F2540" t="s">
        <v>54</v>
      </c>
      <c r="G2540"/>
      <c r="H2540" t="s">
        <v>44543</v>
      </c>
      <c r="I2540" t="s">
        <v>51624</v>
      </c>
      <c r="J2540"/>
      <c r="K2540" t="s">
        <v>565</v>
      </c>
      <c r="L2540" s="119" t="str">
        <f t="shared" si="156"/>
        <v>NA</v>
      </c>
      <c r="M2540" s="119"/>
      <c r="N2540" s="120" t="str">
        <f t="shared" si="157"/>
        <v>NA</v>
      </c>
      <c r="O2540" s="120"/>
      <c r="P2540"/>
      <c r="Q2540"/>
      <c r="R2540"/>
      <c r="S2540"/>
      <c r="T2540"/>
      <c r="U2540" t="s">
        <v>20665</v>
      </c>
      <c r="V2540" t="s">
        <v>20663</v>
      </c>
      <c r="W2540" t="s">
        <v>20664</v>
      </c>
      <c r="X2540" t="s">
        <v>675</v>
      </c>
      <c r="Y2540" t="s">
        <v>20666</v>
      </c>
      <c r="Z2540" t="s">
        <v>54</v>
      </c>
      <c r="AA2540"/>
      <c r="AB2540" t="s">
        <v>43834</v>
      </c>
      <c r="AC2540" t="s">
        <v>51014</v>
      </c>
      <c r="AD2540" t="s">
        <v>20667</v>
      </c>
      <c r="AE2540" t="s">
        <v>565</v>
      </c>
      <c r="AF2540" s="119" t="str">
        <f t="shared" si="158"/>
        <v>NA</v>
      </c>
      <c r="AG2540" s="119"/>
      <c r="AH2540" s="119"/>
      <c r="AI2540" s="119"/>
      <c r="AJ2540" s="119" t="str">
        <f t="shared" si="159"/>
        <v>NA</v>
      </c>
      <c r="AK2540" s="190"/>
      <c r="AL2540" s="191"/>
    </row>
    <row r="2541" spans="1:38" x14ac:dyDescent="0.25">
      <c r="A2541" t="s">
        <v>22378</v>
      </c>
      <c r="B2541" t="s">
        <v>22376</v>
      </c>
      <c r="C2541" t="s">
        <v>22377</v>
      </c>
      <c r="D2541" t="s">
        <v>675</v>
      </c>
      <c r="E2541" t="s">
        <v>995</v>
      </c>
      <c r="F2541" t="s">
        <v>54</v>
      </c>
      <c r="G2541"/>
      <c r="H2541" t="s">
        <v>44544</v>
      </c>
      <c r="I2541" t="s">
        <v>51624</v>
      </c>
      <c r="J2541" t="s">
        <v>22379</v>
      </c>
      <c r="K2541" t="s">
        <v>105</v>
      </c>
      <c r="L2541" s="119" t="str">
        <f t="shared" si="156"/>
        <v>NA</v>
      </c>
      <c r="M2541" s="119"/>
      <c r="N2541" s="120" t="str">
        <f t="shared" si="157"/>
        <v>NA</v>
      </c>
      <c r="O2541" s="120"/>
      <c r="P2541"/>
      <c r="Q2541"/>
      <c r="R2541"/>
      <c r="S2541"/>
      <c r="T2541"/>
      <c r="U2541" t="s">
        <v>21736</v>
      </c>
      <c r="V2541" t="s">
        <v>21734</v>
      </c>
      <c r="W2541" t="s">
        <v>21735</v>
      </c>
      <c r="X2541" t="s">
        <v>675</v>
      </c>
      <c r="Y2541" t="s">
        <v>3907</v>
      </c>
      <c r="Z2541" t="s">
        <v>54</v>
      </c>
      <c r="AA2541"/>
      <c r="AB2541" t="s">
        <v>43835</v>
      </c>
      <c r="AC2541" t="s">
        <v>51015</v>
      </c>
      <c r="AD2541" t="s">
        <v>21737</v>
      </c>
      <c r="AE2541" t="s">
        <v>105</v>
      </c>
      <c r="AF2541" s="119" t="str">
        <f t="shared" si="158"/>
        <v>NA</v>
      </c>
      <c r="AG2541" s="119"/>
      <c r="AH2541" s="119"/>
      <c r="AI2541" s="119"/>
      <c r="AJ2541" s="119" t="str">
        <f t="shared" si="159"/>
        <v>NA</v>
      </c>
      <c r="AK2541" s="190"/>
      <c r="AL2541" s="191"/>
    </row>
    <row r="2542" spans="1:38" x14ac:dyDescent="0.25">
      <c r="A2542" t="s">
        <v>10309</v>
      </c>
      <c r="B2542" t="s">
        <v>10307</v>
      </c>
      <c r="C2542" t="s">
        <v>10308</v>
      </c>
      <c r="D2542" t="s">
        <v>675</v>
      </c>
      <c r="E2542" t="s">
        <v>995</v>
      </c>
      <c r="F2542" t="s">
        <v>54</v>
      </c>
      <c r="G2542"/>
      <c r="H2542" t="s">
        <v>44544</v>
      </c>
      <c r="I2542" t="s">
        <v>51624</v>
      </c>
      <c r="J2542" t="s">
        <v>10310</v>
      </c>
      <c r="K2542" t="s">
        <v>105</v>
      </c>
      <c r="L2542" s="119" t="str">
        <f t="shared" si="156"/>
        <v>NA</v>
      </c>
      <c r="M2542" s="119"/>
      <c r="N2542" s="120" t="str">
        <f t="shared" si="157"/>
        <v>NA</v>
      </c>
      <c r="O2542" s="120"/>
      <c r="P2542"/>
      <c r="Q2542"/>
      <c r="R2542"/>
      <c r="S2542"/>
      <c r="T2542"/>
      <c r="U2542" t="s">
        <v>9141</v>
      </c>
      <c r="V2542" t="s">
        <v>9139</v>
      </c>
      <c r="W2542" t="s">
        <v>9140</v>
      </c>
      <c r="X2542" t="s">
        <v>675</v>
      </c>
      <c r="Y2542" t="s">
        <v>3907</v>
      </c>
      <c r="Z2542" t="s">
        <v>54</v>
      </c>
      <c r="AA2542"/>
      <c r="AB2542" t="s">
        <v>43836</v>
      </c>
      <c r="AC2542" t="s">
        <v>51015</v>
      </c>
      <c r="AD2542"/>
      <c r="AE2542" t="s">
        <v>105</v>
      </c>
      <c r="AF2542" s="119" t="str">
        <f t="shared" si="158"/>
        <v>NA</v>
      </c>
      <c r="AG2542" s="119"/>
      <c r="AH2542" s="119"/>
      <c r="AI2542" s="119"/>
      <c r="AJ2542" s="119" t="str">
        <f t="shared" si="159"/>
        <v>NA</v>
      </c>
      <c r="AK2542" s="190"/>
      <c r="AL2542" s="191"/>
    </row>
    <row r="2543" spans="1:38" x14ac:dyDescent="0.25">
      <c r="A2543" t="s">
        <v>15734</v>
      </c>
      <c r="B2543" t="s">
        <v>15732</v>
      </c>
      <c r="C2543" t="s">
        <v>15733</v>
      </c>
      <c r="D2543" t="s">
        <v>675</v>
      </c>
      <c r="E2543" t="s">
        <v>15735</v>
      </c>
      <c r="F2543" t="s">
        <v>54</v>
      </c>
      <c r="G2543"/>
      <c r="H2543" t="s">
        <v>44545</v>
      </c>
      <c r="I2543" t="s">
        <v>51625</v>
      </c>
      <c r="J2543"/>
      <c r="K2543" t="s">
        <v>565</v>
      </c>
      <c r="L2543" s="119" t="str">
        <f t="shared" si="156"/>
        <v>NA</v>
      </c>
      <c r="M2543" s="119"/>
      <c r="N2543" s="120" t="str">
        <f t="shared" si="157"/>
        <v>NA</v>
      </c>
      <c r="O2543" s="120"/>
      <c r="P2543"/>
      <c r="Q2543"/>
      <c r="R2543"/>
      <c r="S2543"/>
      <c r="T2543"/>
      <c r="U2543" t="s">
        <v>9281</v>
      </c>
      <c r="V2543" t="s">
        <v>9279</v>
      </c>
      <c r="W2543" t="s">
        <v>9280</v>
      </c>
      <c r="X2543" t="s">
        <v>675</v>
      </c>
      <c r="Y2543" t="s">
        <v>9282</v>
      </c>
      <c r="Z2543" t="s">
        <v>54</v>
      </c>
      <c r="AA2543"/>
      <c r="AB2543" t="s">
        <v>43837</v>
      </c>
      <c r="AC2543" t="s">
        <v>51016</v>
      </c>
      <c r="AD2543"/>
      <c r="AE2543" t="s">
        <v>105</v>
      </c>
      <c r="AF2543" s="119" t="str">
        <f t="shared" si="158"/>
        <v>NA</v>
      </c>
      <c r="AG2543" s="119"/>
      <c r="AH2543" s="119"/>
      <c r="AI2543" s="119"/>
      <c r="AJ2543" s="119" t="str">
        <f t="shared" si="159"/>
        <v>NA</v>
      </c>
      <c r="AK2543" s="190"/>
      <c r="AL2543" s="191"/>
    </row>
    <row r="2544" spans="1:38" x14ac:dyDescent="0.25">
      <c r="A2544" t="s">
        <v>22615</v>
      </c>
      <c r="B2544" t="s">
        <v>22614</v>
      </c>
      <c r="C2544" t="s">
        <v>6542</v>
      </c>
      <c r="D2544" t="s">
        <v>675</v>
      </c>
      <c r="E2544" t="s">
        <v>2656</v>
      </c>
      <c r="F2544" t="s">
        <v>54</v>
      </c>
      <c r="G2544"/>
      <c r="H2544" t="s">
        <v>44546</v>
      </c>
      <c r="I2544" t="s">
        <v>51626</v>
      </c>
      <c r="J2544" t="s">
        <v>22616</v>
      </c>
      <c r="K2544" t="s">
        <v>565</v>
      </c>
      <c r="L2544" s="119" t="str">
        <f t="shared" si="156"/>
        <v>NA</v>
      </c>
      <c r="M2544" s="119"/>
      <c r="N2544" s="120" t="str">
        <f t="shared" si="157"/>
        <v>NA</v>
      </c>
      <c r="O2544" s="120"/>
      <c r="P2544"/>
      <c r="Q2544"/>
      <c r="R2544"/>
      <c r="S2544"/>
      <c r="T2544"/>
      <c r="U2544" t="s">
        <v>16857</v>
      </c>
      <c r="V2544" t="s">
        <v>16855</v>
      </c>
      <c r="W2544" t="s">
        <v>16856</v>
      </c>
      <c r="X2544" t="s">
        <v>675</v>
      </c>
      <c r="Y2544" t="s">
        <v>3115</v>
      </c>
      <c r="Z2544" t="s">
        <v>54</v>
      </c>
      <c r="AA2544"/>
      <c r="AB2544" t="s">
        <v>43838</v>
      </c>
      <c r="AC2544" t="s">
        <v>51017</v>
      </c>
      <c r="AD2544"/>
      <c r="AE2544" t="s">
        <v>565</v>
      </c>
      <c r="AF2544" s="119" t="str">
        <f t="shared" si="158"/>
        <v>NA</v>
      </c>
      <c r="AG2544" s="119"/>
      <c r="AH2544" s="119"/>
      <c r="AI2544" s="119"/>
      <c r="AJ2544" s="119" t="str">
        <f t="shared" si="159"/>
        <v>NA</v>
      </c>
      <c r="AK2544" s="190"/>
      <c r="AL2544" s="191"/>
    </row>
    <row r="2545" spans="1:38" x14ac:dyDescent="0.25">
      <c r="A2545" t="s">
        <v>9486</v>
      </c>
      <c r="B2545" t="s">
        <v>9484</v>
      </c>
      <c r="C2545" t="s">
        <v>9485</v>
      </c>
      <c r="D2545" t="s">
        <v>675</v>
      </c>
      <c r="E2545" t="s">
        <v>2656</v>
      </c>
      <c r="F2545" t="s">
        <v>54</v>
      </c>
      <c r="G2545"/>
      <c r="H2545" t="s">
        <v>44547</v>
      </c>
      <c r="I2545" t="s">
        <v>51626</v>
      </c>
      <c r="J2545"/>
      <c r="K2545" t="s">
        <v>105</v>
      </c>
      <c r="L2545" s="119" t="str">
        <f t="shared" si="156"/>
        <v>NA</v>
      </c>
      <c r="M2545" s="119"/>
      <c r="N2545" s="120" t="str">
        <f t="shared" si="157"/>
        <v>NA</v>
      </c>
      <c r="O2545" s="120"/>
      <c r="P2545"/>
      <c r="Q2545"/>
      <c r="R2545"/>
      <c r="S2545"/>
      <c r="T2545"/>
      <c r="U2545" t="s">
        <v>10394</v>
      </c>
      <c r="V2545" t="s">
        <v>10393</v>
      </c>
      <c r="W2545" t="s">
        <v>10384</v>
      </c>
      <c r="X2545" t="s">
        <v>675</v>
      </c>
      <c r="Y2545" t="s">
        <v>1663</v>
      </c>
      <c r="Z2545" t="s">
        <v>54</v>
      </c>
      <c r="AA2545"/>
      <c r="AB2545" t="s">
        <v>43839</v>
      </c>
      <c r="AC2545" t="s">
        <v>51018</v>
      </c>
      <c r="AD2545" t="s">
        <v>10394</v>
      </c>
      <c r="AE2545" t="s">
        <v>565</v>
      </c>
      <c r="AF2545" s="119" t="str">
        <f t="shared" si="158"/>
        <v>NA</v>
      </c>
      <c r="AG2545" s="119"/>
      <c r="AH2545" s="119"/>
      <c r="AI2545" s="119"/>
      <c r="AJ2545" s="119" t="str">
        <f t="shared" si="159"/>
        <v>NA</v>
      </c>
      <c r="AK2545" s="190"/>
      <c r="AL2545" s="191"/>
    </row>
    <row r="2546" spans="1:38" x14ac:dyDescent="0.25">
      <c r="A2546" t="s">
        <v>10981</v>
      </c>
      <c r="B2546" t="s">
        <v>10979</v>
      </c>
      <c r="C2546" t="s">
        <v>10980</v>
      </c>
      <c r="D2546" t="s">
        <v>675</v>
      </c>
      <c r="E2546" t="s">
        <v>5610</v>
      </c>
      <c r="F2546" t="s">
        <v>54</v>
      </c>
      <c r="G2546"/>
      <c r="H2546" t="s">
        <v>44548</v>
      </c>
      <c r="I2546" t="s">
        <v>51627</v>
      </c>
      <c r="J2546" t="s">
        <v>10982</v>
      </c>
      <c r="K2546" t="s">
        <v>105</v>
      </c>
      <c r="L2546" s="119" t="str">
        <f t="shared" si="156"/>
        <v>NA</v>
      </c>
      <c r="M2546" s="119"/>
      <c r="N2546" s="120" t="str">
        <f t="shared" si="157"/>
        <v>NA</v>
      </c>
      <c r="O2546" s="120"/>
      <c r="P2546"/>
      <c r="Q2546"/>
      <c r="R2546"/>
      <c r="S2546"/>
      <c r="T2546"/>
      <c r="U2546" t="s">
        <v>8092</v>
      </c>
      <c r="V2546" t="s">
        <v>8090</v>
      </c>
      <c r="W2546" t="s">
        <v>8091</v>
      </c>
      <c r="X2546" t="s">
        <v>675</v>
      </c>
      <c r="Y2546" t="s">
        <v>1663</v>
      </c>
      <c r="Z2546" t="s">
        <v>54</v>
      </c>
      <c r="AA2546"/>
      <c r="AB2546" t="s">
        <v>43840</v>
      </c>
      <c r="AC2546" t="s">
        <v>51018</v>
      </c>
      <c r="AD2546" t="s">
        <v>8093</v>
      </c>
      <c r="AE2546" t="s">
        <v>105</v>
      </c>
      <c r="AF2546" s="119" t="str">
        <f t="shared" si="158"/>
        <v>NA</v>
      </c>
      <c r="AG2546" s="119"/>
      <c r="AH2546" s="119"/>
      <c r="AI2546" s="119"/>
      <c r="AJ2546" s="119" t="str">
        <f t="shared" si="159"/>
        <v>NA</v>
      </c>
      <c r="AK2546" s="190"/>
      <c r="AL2546" s="191"/>
    </row>
    <row r="2547" spans="1:38" x14ac:dyDescent="0.25">
      <c r="A2547" t="s">
        <v>22625</v>
      </c>
      <c r="B2547" t="s">
        <v>22624</v>
      </c>
      <c r="C2547" t="s">
        <v>6542</v>
      </c>
      <c r="D2547" t="s">
        <v>675</v>
      </c>
      <c r="E2547" t="s">
        <v>19029</v>
      </c>
      <c r="F2547" t="s">
        <v>54</v>
      </c>
      <c r="G2547"/>
      <c r="H2547" t="s">
        <v>44549</v>
      </c>
      <c r="I2547" t="s">
        <v>51628</v>
      </c>
      <c r="J2547" t="s">
        <v>22626</v>
      </c>
      <c r="K2547" t="s">
        <v>565</v>
      </c>
      <c r="L2547" s="119" t="str">
        <f t="shared" si="156"/>
        <v>NA</v>
      </c>
      <c r="M2547" s="119"/>
      <c r="N2547" s="120" t="str">
        <f t="shared" si="157"/>
        <v>NA</v>
      </c>
      <c r="O2547" s="120"/>
      <c r="P2547"/>
      <c r="Q2547"/>
      <c r="R2547"/>
      <c r="S2547"/>
      <c r="T2547"/>
      <c r="U2547" t="s">
        <v>9269</v>
      </c>
      <c r="V2547" t="s">
        <v>9267</v>
      </c>
      <c r="W2547" t="s">
        <v>9268</v>
      </c>
      <c r="X2547" t="s">
        <v>675</v>
      </c>
      <c r="Y2547" t="s">
        <v>1663</v>
      </c>
      <c r="Z2547" t="s">
        <v>54</v>
      </c>
      <c r="AA2547"/>
      <c r="AB2547" t="s">
        <v>43840</v>
      </c>
      <c r="AC2547" t="s">
        <v>51018</v>
      </c>
      <c r="AD2547"/>
      <c r="AE2547" t="s">
        <v>105</v>
      </c>
      <c r="AF2547" s="119" t="str">
        <f t="shared" si="158"/>
        <v>NA</v>
      </c>
      <c r="AG2547" s="119"/>
      <c r="AH2547" s="119"/>
      <c r="AI2547" s="119"/>
      <c r="AJ2547" s="119" t="str">
        <f t="shared" si="159"/>
        <v>NA</v>
      </c>
      <c r="AK2547" s="190"/>
      <c r="AL2547" s="191"/>
    </row>
    <row r="2548" spans="1:38" x14ac:dyDescent="0.25">
      <c r="A2548" t="s">
        <v>19028</v>
      </c>
      <c r="B2548" t="s">
        <v>19026</v>
      </c>
      <c r="C2548" t="s">
        <v>19027</v>
      </c>
      <c r="D2548" t="s">
        <v>675</v>
      </c>
      <c r="E2548" t="s">
        <v>19029</v>
      </c>
      <c r="F2548" t="s">
        <v>54</v>
      </c>
      <c r="G2548"/>
      <c r="H2548" t="s">
        <v>44550</v>
      </c>
      <c r="I2548" t="s">
        <v>51628</v>
      </c>
      <c r="J2548"/>
      <c r="K2548" t="s">
        <v>565</v>
      </c>
      <c r="L2548" s="119" t="str">
        <f t="shared" si="156"/>
        <v>NA</v>
      </c>
      <c r="M2548" s="119"/>
      <c r="N2548" s="120" t="str">
        <f t="shared" si="157"/>
        <v>NA</v>
      </c>
      <c r="O2548" s="120"/>
      <c r="P2548"/>
      <c r="Q2548"/>
      <c r="R2548"/>
      <c r="S2548"/>
      <c r="T2548"/>
      <c r="U2548" t="s">
        <v>7264</v>
      </c>
      <c r="V2548" t="s">
        <v>7262</v>
      </c>
      <c r="W2548" t="s">
        <v>7263</v>
      </c>
      <c r="X2548" t="s">
        <v>675</v>
      </c>
      <c r="Y2548" t="s">
        <v>1663</v>
      </c>
      <c r="Z2548" t="s">
        <v>54</v>
      </c>
      <c r="AA2548"/>
      <c r="AB2548" t="s">
        <v>43841</v>
      </c>
      <c r="AC2548" t="s">
        <v>51018</v>
      </c>
      <c r="AD2548" t="s">
        <v>7265</v>
      </c>
      <c r="AE2548" t="s">
        <v>105</v>
      </c>
      <c r="AF2548" s="119" t="str">
        <f t="shared" si="158"/>
        <v>NA</v>
      </c>
      <c r="AG2548" s="119"/>
      <c r="AH2548" s="119"/>
      <c r="AI2548" s="119"/>
      <c r="AJ2548" s="119" t="str">
        <f t="shared" si="159"/>
        <v>NA</v>
      </c>
      <c r="AK2548" s="190"/>
      <c r="AL2548" s="191"/>
    </row>
    <row r="2549" spans="1:38" x14ac:dyDescent="0.25">
      <c r="A2549" t="s">
        <v>15742</v>
      </c>
      <c r="B2549" t="s">
        <v>15740</v>
      </c>
      <c r="C2549" t="s">
        <v>15741</v>
      </c>
      <c r="D2549" t="s">
        <v>675</v>
      </c>
      <c r="E2549" t="s">
        <v>15743</v>
      </c>
      <c r="F2549" t="s">
        <v>54</v>
      </c>
      <c r="G2549"/>
      <c r="H2549" t="s">
        <v>44551</v>
      </c>
      <c r="I2549" t="s">
        <v>51629</v>
      </c>
      <c r="J2549"/>
      <c r="K2549" t="s">
        <v>565</v>
      </c>
      <c r="L2549" s="119" t="str">
        <f t="shared" si="156"/>
        <v>NA</v>
      </c>
      <c r="M2549" s="119"/>
      <c r="N2549" s="120" t="str">
        <f t="shared" si="157"/>
        <v>NA</v>
      </c>
      <c r="O2549" s="120"/>
      <c r="P2549"/>
      <c r="Q2549"/>
      <c r="R2549"/>
      <c r="S2549"/>
      <c r="T2549"/>
      <c r="U2549" t="s">
        <v>7736</v>
      </c>
      <c r="V2549" t="s">
        <v>7734</v>
      </c>
      <c r="W2549" t="s">
        <v>7735</v>
      </c>
      <c r="X2549" t="s">
        <v>675</v>
      </c>
      <c r="Y2549" t="s">
        <v>1663</v>
      </c>
      <c r="Z2549" t="s">
        <v>54</v>
      </c>
      <c r="AA2549"/>
      <c r="AB2549" t="s">
        <v>43840</v>
      </c>
      <c r="AC2549" t="s">
        <v>51018</v>
      </c>
      <c r="AD2549" t="s">
        <v>7737</v>
      </c>
      <c r="AE2549" t="s">
        <v>105</v>
      </c>
      <c r="AF2549" s="119" t="str">
        <f t="shared" si="158"/>
        <v>NA</v>
      </c>
      <c r="AG2549" s="119"/>
      <c r="AH2549" s="119"/>
      <c r="AI2549" s="119"/>
      <c r="AJ2549" s="119" t="str">
        <f t="shared" si="159"/>
        <v>NA</v>
      </c>
      <c r="AK2549" s="190"/>
      <c r="AL2549" s="191"/>
    </row>
    <row r="2550" spans="1:38" x14ac:dyDescent="0.25">
      <c r="A2550" t="s">
        <v>20320</v>
      </c>
      <c r="B2550" t="s">
        <v>20318</v>
      </c>
      <c r="C2550" t="s">
        <v>20319</v>
      </c>
      <c r="D2550" t="s">
        <v>675</v>
      </c>
      <c r="E2550" t="s">
        <v>20321</v>
      </c>
      <c r="F2550" t="s">
        <v>54</v>
      </c>
      <c r="G2550"/>
      <c r="H2550" t="s">
        <v>44552</v>
      </c>
      <c r="I2550" t="s">
        <v>51630</v>
      </c>
      <c r="J2550"/>
      <c r="K2550" t="s">
        <v>565</v>
      </c>
      <c r="L2550" s="119" t="str">
        <f t="shared" si="156"/>
        <v>NA</v>
      </c>
      <c r="M2550" s="119"/>
      <c r="N2550" s="120" t="str">
        <f t="shared" si="157"/>
        <v>NA</v>
      </c>
      <c r="O2550" s="120"/>
      <c r="P2550"/>
      <c r="Q2550"/>
      <c r="R2550"/>
      <c r="S2550"/>
      <c r="T2550"/>
      <c r="U2550" t="s">
        <v>12852</v>
      </c>
      <c r="V2550" t="s">
        <v>12850</v>
      </c>
      <c r="W2550" t="s">
        <v>12851</v>
      </c>
      <c r="X2550" t="s">
        <v>675</v>
      </c>
      <c r="Y2550" t="s">
        <v>1658</v>
      </c>
      <c r="Z2550" t="s">
        <v>54</v>
      </c>
      <c r="AA2550"/>
      <c r="AB2550" t="s">
        <v>43842</v>
      </c>
      <c r="AC2550" t="s">
        <v>51019</v>
      </c>
      <c r="AD2550" t="s">
        <v>12852</v>
      </c>
      <c r="AE2550" t="s">
        <v>565</v>
      </c>
      <c r="AF2550" s="119" t="str">
        <f t="shared" si="158"/>
        <v>NA</v>
      </c>
      <c r="AG2550" s="119"/>
      <c r="AH2550" s="119"/>
      <c r="AI2550" s="119"/>
      <c r="AJ2550" s="119" t="str">
        <f t="shared" si="159"/>
        <v>NA</v>
      </c>
      <c r="AK2550" s="190"/>
      <c r="AL2550" s="191"/>
    </row>
    <row r="2551" spans="1:38" x14ac:dyDescent="0.25">
      <c r="A2551" t="s">
        <v>20324</v>
      </c>
      <c r="B2551" t="s">
        <v>20322</v>
      </c>
      <c r="C2551" t="s">
        <v>20323</v>
      </c>
      <c r="D2551" t="s">
        <v>675</v>
      </c>
      <c r="E2551" t="s">
        <v>20325</v>
      </c>
      <c r="F2551" t="s">
        <v>54</v>
      </c>
      <c r="G2551"/>
      <c r="H2551" t="s">
        <v>44553</v>
      </c>
      <c r="I2551" t="s">
        <v>51631</v>
      </c>
      <c r="J2551"/>
      <c r="K2551" t="s">
        <v>565</v>
      </c>
      <c r="L2551" s="119" t="str">
        <f t="shared" si="156"/>
        <v>NA</v>
      </c>
      <c r="M2551" s="119"/>
      <c r="N2551" s="120" t="str">
        <f t="shared" si="157"/>
        <v>NA</v>
      </c>
      <c r="O2551" s="120"/>
      <c r="P2551"/>
      <c r="Q2551"/>
      <c r="R2551"/>
      <c r="S2551"/>
      <c r="T2551"/>
      <c r="U2551" t="s">
        <v>10396</v>
      </c>
      <c r="V2551" t="s">
        <v>10395</v>
      </c>
      <c r="W2551" t="s">
        <v>10384</v>
      </c>
      <c r="X2551" t="s">
        <v>675</v>
      </c>
      <c r="Y2551" t="s">
        <v>1658</v>
      </c>
      <c r="Z2551" t="s">
        <v>54</v>
      </c>
      <c r="AA2551"/>
      <c r="AB2551" t="s">
        <v>43843</v>
      </c>
      <c r="AC2551" t="s">
        <v>51019</v>
      </c>
      <c r="AD2551" t="s">
        <v>10396</v>
      </c>
      <c r="AE2551" t="s">
        <v>565</v>
      </c>
      <c r="AF2551" s="119" t="str">
        <f t="shared" si="158"/>
        <v>NA</v>
      </c>
      <c r="AG2551" s="119"/>
      <c r="AH2551" s="119"/>
      <c r="AI2551" s="119"/>
      <c r="AJ2551" s="119" t="str">
        <f t="shared" si="159"/>
        <v>NA</v>
      </c>
      <c r="AK2551" s="190"/>
      <c r="AL2551" s="191"/>
    </row>
    <row r="2552" spans="1:38" x14ac:dyDescent="0.25">
      <c r="A2552" t="s">
        <v>10764</v>
      </c>
      <c r="B2552" t="s">
        <v>10762</v>
      </c>
      <c r="C2552" t="s">
        <v>10763</v>
      </c>
      <c r="D2552" t="s">
        <v>675</v>
      </c>
      <c r="E2552" t="s">
        <v>10765</v>
      </c>
      <c r="F2552" t="s">
        <v>54</v>
      </c>
      <c r="G2552"/>
      <c r="H2552" t="s">
        <v>44554</v>
      </c>
      <c r="I2552" t="s">
        <v>51632</v>
      </c>
      <c r="J2552"/>
      <c r="K2552" t="s">
        <v>565</v>
      </c>
      <c r="L2552" s="119" t="str">
        <f t="shared" si="156"/>
        <v>NA</v>
      </c>
      <c r="M2552" s="119"/>
      <c r="N2552" s="120" t="str">
        <f t="shared" si="157"/>
        <v>NA</v>
      </c>
      <c r="O2552" s="120"/>
      <c r="P2552"/>
      <c r="Q2552"/>
      <c r="R2552"/>
      <c r="S2552"/>
      <c r="T2552"/>
      <c r="U2552" t="s">
        <v>7703</v>
      </c>
      <c r="V2552" t="s">
        <v>7701</v>
      </c>
      <c r="W2552" t="s">
        <v>7702</v>
      </c>
      <c r="X2552" t="s">
        <v>675</v>
      </c>
      <c r="Y2552" t="s">
        <v>1658</v>
      </c>
      <c r="Z2552" t="s">
        <v>54</v>
      </c>
      <c r="AA2552"/>
      <c r="AB2552" t="s">
        <v>43844</v>
      </c>
      <c r="AC2552" t="s">
        <v>51019</v>
      </c>
      <c r="AD2552" t="s">
        <v>7704</v>
      </c>
      <c r="AE2552" t="s">
        <v>105</v>
      </c>
      <c r="AF2552" s="119" t="str">
        <f t="shared" si="158"/>
        <v>NA</v>
      </c>
      <c r="AG2552" s="119"/>
      <c r="AH2552" s="119"/>
      <c r="AI2552" s="119"/>
      <c r="AJ2552" s="119" t="str">
        <f t="shared" si="159"/>
        <v>NA</v>
      </c>
      <c r="AK2552" s="190"/>
      <c r="AL2552" s="191"/>
    </row>
    <row r="2553" spans="1:38" x14ac:dyDescent="0.25">
      <c r="A2553" t="s">
        <v>6795</v>
      </c>
      <c r="B2553" t="s">
        <v>6794</v>
      </c>
      <c r="C2553" t="s">
        <v>6755</v>
      </c>
      <c r="D2553" t="s">
        <v>675</v>
      </c>
      <c r="E2553" t="s">
        <v>1639</v>
      </c>
      <c r="F2553" t="s">
        <v>54</v>
      </c>
      <c r="G2553"/>
      <c r="H2553" t="s">
        <v>44555</v>
      </c>
      <c r="I2553" t="s">
        <v>51633</v>
      </c>
      <c r="J2553" t="s">
        <v>6795</v>
      </c>
      <c r="K2553" t="s">
        <v>565</v>
      </c>
      <c r="L2553" s="119" t="str">
        <f t="shared" si="156"/>
        <v>NA</v>
      </c>
      <c r="M2553" s="119"/>
      <c r="N2553" s="120" t="str">
        <f t="shared" si="157"/>
        <v>NA</v>
      </c>
      <c r="O2553" s="120"/>
      <c r="P2553"/>
      <c r="Q2553"/>
      <c r="R2553"/>
      <c r="S2553"/>
      <c r="T2553"/>
      <c r="U2553" t="s">
        <v>10900</v>
      </c>
      <c r="V2553" t="s">
        <v>10898</v>
      </c>
      <c r="W2553" t="s">
        <v>10899</v>
      </c>
      <c r="X2553" t="s">
        <v>675</v>
      </c>
      <c r="Y2553" t="s">
        <v>2408</v>
      </c>
      <c r="Z2553" t="s">
        <v>54</v>
      </c>
      <c r="AA2553"/>
      <c r="AB2553" t="s">
        <v>43845</v>
      </c>
      <c r="AC2553" t="s">
        <v>51020</v>
      </c>
      <c r="AD2553" t="s">
        <v>10900</v>
      </c>
      <c r="AE2553" t="s">
        <v>565</v>
      </c>
      <c r="AF2553" s="119" t="str">
        <f t="shared" si="158"/>
        <v>NA</v>
      </c>
      <c r="AG2553" s="119"/>
      <c r="AH2553" s="119"/>
      <c r="AI2553" s="119"/>
      <c r="AJ2553" s="119" t="str">
        <f t="shared" si="159"/>
        <v>NA</v>
      </c>
      <c r="AK2553" s="190"/>
      <c r="AL2553" s="191"/>
    </row>
    <row r="2554" spans="1:38" x14ac:dyDescent="0.25">
      <c r="A2554" t="s">
        <v>20861</v>
      </c>
      <c r="B2554" t="s">
        <v>20859</v>
      </c>
      <c r="C2554" t="s">
        <v>20860</v>
      </c>
      <c r="D2554" t="s">
        <v>675</v>
      </c>
      <c r="E2554" t="s">
        <v>1639</v>
      </c>
      <c r="F2554" t="s">
        <v>54</v>
      </c>
      <c r="G2554"/>
      <c r="H2554" t="s">
        <v>44556</v>
      </c>
      <c r="I2554" t="s">
        <v>51633</v>
      </c>
      <c r="J2554" t="s">
        <v>20862</v>
      </c>
      <c r="K2554" t="s">
        <v>105</v>
      </c>
      <c r="L2554" s="119" t="str">
        <f t="shared" si="156"/>
        <v>NA</v>
      </c>
      <c r="M2554" s="119"/>
      <c r="N2554" s="120" t="str">
        <f t="shared" si="157"/>
        <v>NA</v>
      </c>
      <c r="O2554" s="120"/>
      <c r="P2554"/>
      <c r="Q2554"/>
      <c r="R2554"/>
      <c r="S2554"/>
      <c r="T2554"/>
      <c r="U2554" t="s">
        <v>12098</v>
      </c>
      <c r="V2554" t="s">
        <v>12096</v>
      </c>
      <c r="W2554" t="s">
        <v>12097</v>
      </c>
      <c r="X2554" t="s">
        <v>675</v>
      </c>
      <c r="Y2554" t="s">
        <v>2408</v>
      </c>
      <c r="Z2554" t="s">
        <v>54</v>
      </c>
      <c r="AA2554"/>
      <c r="AB2554" t="s">
        <v>43845</v>
      </c>
      <c r="AC2554" t="s">
        <v>51020</v>
      </c>
      <c r="AD2554" t="s">
        <v>12098</v>
      </c>
      <c r="AE2554" t="s">
        <v>565</v>
      </c>
      <c r="AF2554" s="119" t="str">
        <f t="shared" si="158"/>
        <v>NA</v>
      </c>
      <c r="AG2554" s="119"/>
      <c r="AH2554" s="119"/>
      <c r="AI2554" s="119"/>
      <c r="AJ2554" s="119" t="str">
        <f t="shared" si="159"/>
        <v>NA</v>
      </c>
      <c r="AK2554" s="190"/>
      <c r="AL2554" s="191"/>
    </row>
    <row r="2555" spans="1:38" x14ac:dyDescent="0.25">
      <c r="A2555" t="s">
        <v>20858</v>
      </c>
      <c r="B2555" t="s">
        <v>20856</v>
      </c>
      <c r="C2555" t="s">
        <v>20857</v>
      </c>
      <c r="D2555" t="s">
        <v>675</v>
      </c>
      <c r="E2555" t="s">
        <v>1639</v>
      </c>
      <c r="F2555" t="s">
        <v>54</v>
      </c>
      <c r="G2555"/>
      <c r="H2555" t="s">
        <v>44557</v>
      </c>
      <c r="I2555" t="s">
        <v>51633</v>
      </c>
      <c r="J2555" t="s">
        <v>20858</v>
      </c>
      <c r="K2555" t="s">
        <v>105</v>
      </c>
      <c r="L2555" s="119" t="str">
        <f t="shared" si="156"/>
        <v>NA</v>
      </c>
      <c r="M2555" s="119"/>
      <c r="N2555" s="120" t="str">
        <f t="shared" si="157"/>
        <v>NA</v>
      </c>
      <c r="O2555" s="120"/>
      <c r="P2555"/>
      <c r="Q2555"/>
      <c r="R2555"/>
      <c r="S2555"/>
      <c r="T2555"/>
      <c r="U2555" t="s">
        <v>13132</v>
      </c>
      <c r="V2555" t="s">
        <v>13130</v>
      </c>
      <c r="W2555" t="s">
        <v>13131</v>
      </c>
      <c r="X2555" t="s">
        <v>675</v>
      </c>
      <c r="Y2555" t="s">
        <v>13133</v>
      </c>
      <c r="Z2555" t="s">
        <v>54</v>
      </c>
      <c r="AA2555"/>
      <c r="AB2555" t="s">
        <v>43846</v>
      </c>
      <c r="AC2555" t="s">
        <v>51021</v>
      </c>
      <c r="AD2555" t="s">
        <v>13132</v>
      </c>
      <c r="AE2555" t="s">
        <v>565</v>
      </c>
      <c r="AF2555" s="119" t="str">
        <f t="shared" si="158"/>
        <v>NA</v>
      </c>
      <c r="AG2555" s="119"/>
      <c r="AH2555" s="119"/>
      <c r="AI2555" s="119"/>
      <c r="AJ2555" s="119" t="str">
        <f t="shared" si="159"/>
        <v>NA</v>
      </c>
      <c r="AK2555" s="190"/>
      <c r="AL2555" s="191"/>
    </row>
    <row r="2556" spans="1:38" x14ac:dyDescent="0.25">
      <c r="A2556" t="s">
        <v>15211</v>
      </c>
      <c r="B2556" t="s">
        <v>15209</v>
      </c>
      <c r="C2556" t="s">
        <v>15210</v>
      </c>
      <c r="D2556" t="s">
        <v>675</v>
      </c>
      <c r="E2556" t="s">
        <v>1639</v>
      </c>
      <c r="F2556" t="s">
        <v>54</v>
      </c>
      <c r="G2556"/>
      <c r="H2556" t="s">
        <v>44557</v>
      </c>
      <c r="I2556" t="s">
        <v>51633</v>
      </c>
      <c r="J2556" t="s">
        <v>15212</v>
      </c>
      <c r="K2556" t="s">
        <v>105</v>
      </c>
      <c r="L2556" s="119" t="str">
        <f t="shared" si="156"/>
        <v>NA</v>
      </c>
      <c r="M2556" s="119"/>
      <c r="N2556" s="120" t="str">
        <f t="shared" si="157"/>
        <v>NA</v>
      </c>
      <c r="O2556" s="120"/>
      <c r="P2556"/>
      <c r="Q2556"/>
      <c r="R2556"/>
      <c r="S2556"/>
      <c r="T2556"/>
      <c r="U2556" t="s">
        <v>14134</v>
      </c>
      <c r="V2556" t="s">
        <v>14132</v>
      </c>
      <c r="W2556" t="s">
        <v>14133</v>
      </c>
      <c r="X2556" t="s">
        <v>675</v>
      </c>
      <c r="Y2556" t="s">
        <v>2343</v>
      </c>
      <c r="Z2556" t="s">
        <v>54</v>
      </c>
      <c r="AA2556"/>
      <c r="AB2556" t="s">
        <v>43847</v>
      </c>
      <c r="AC2556" t="s">
        <v>51022</v>
      </c>
      <c r="AD2556" t="s">
        <v>14134</v>
      </c>
      <c r="AE2556" t="s">
        <v>565</v>
      </c>
      <c r="AF2556" s="119" t="str">
        <f t="shared" si="158"/>
        <v>NA</v>
      </c>
      <c r="AG2556" s="119"/>
      <c r="AH2556" s="119"/>
      <c r="AI2556" s="119"/>
      <c r="AJ2556" s="119" t="str">
        <f t="shared" si="159"/>
        <v>NA</v>
      </c>
      <c r="AK2556" s="190"/>
      <c r="AL2556" s="191"/>
    </row>
    <row r="2557" spans="1:38" x14ac:dyDescent="0.25">
      <c r="A2557" t="s">
        <v>9913</v>
      </c>
      <c r="B2557" t="s">
        <v>9911</v>
      </c>
      <c r="C2557" t="s">
        <v>9912</v>
      </c>
      <c r="D2557" t="s">
        <v>675</v>
      </c>
      <c r="E2557" t="s">
        <v>1639</v>
      </c>
      <c r="F2557" t="s">
        <v>54</v>
      </c>
      <c r="G2557"/>
      <c r="H2557" t="s">
        <v>44558</v>
      </c>
      <c r="I2557" t="s">
        <v>51633</v>
      </c>
      <c r="J2557"/>
      <c r="K2557" t="s">
        <v>105</v>
      </c>
      <c r="L2557" s="119" t="str">
        <f t="shared" si="156"/>
        <v>NA</v>
      </c>
      <c r="M2557" s="119"/>
      <c r="N2557" s="120" t="str">
        <f t="shared" si="157"/>
        <v>NA</v>
      </c>
      <c r="O2557" s="120"/>
      <c r="P2557"/>
      <c r="Q2557"/>
      <c r="R2557"/>
      <c r="S2557"/>
      <c r="T2557"/>
      <c r="U2557" t="s">
        <v>14170</v>
      </c>
      <c r="V2557" t="s">
        <v>14168</v>
      </c>
      <c r="W2557" t="s">
        <v>14169</v>
      </c>
      <c r="X2557" t="s">
        <v>675</v>
      </c>
      <c r="Y2557" t="s">
        <v>14171</v>
      </c>
      <c r="Z2557" t="s">
        <v>54</v>
      </c>
      <c r="AA2557"/>
      <c r="AB2557" t="s">
        <v>43848</v>
      </c>
      <c r="AC2557" t="s">
        <v>51023</v>
      </c>
      <c r="AD2557" t="s">
        <v>14170</v>
      </c>
      <c r="AE2557" t="s">
        <v>565</v>
      </c>
      <c r="AF2557" s="119" t="str">
        <f t="shared" si="158"/>
        <v>NA</v>
      </c>
      <c r="AG2557" s="119"/>
      <c r="AH2557" s="119"/>
      <c r="AI2557" s="119"/>
      <c r="AJ2557" s="119" t="str">
        <f t="shared" si="159"/>
        <v>NA</v>
      </c>
      <c r="AK2557" s="190"/>
      <c r="AL2557" s="191"/>
    </row>
    <row r="2558" spans="1:38" x14ac:dyDescent="0.25">
      <c r="A2558" t="s">
        <v>11140</v>
      </c>
      <c r="B2558" t="s">
        <v>11138</v>
      </c>
      <c r="C2558" t="s">
        <v>11139</v>
      </c>
      <c r="D2558" t="s">
        <v>675</v>
      </c>
      <c r="E2558" t="s">
        <v>1639</v>
      </c>
      <c r="F2558" t="s">
        <v>54</v>
      </c>
      <c r="G2558"/>
      <c r="H2558" t="s">
        <v>44558</v>
      </c>
      <c r="I2558" t="s">
        <v>51633</v>
      </c>
      <c r="J2558" t="s">
        <v>11140</v>
      </c>
      <c r="K2558" t="s">
        <v>105</v>
      </c>
      <c r="L2558" s="119" t="str">
        <f t="shared" si="156"/>
        <v>NA</v>
      </c>
      <c r="M2558" s="119"/>
      <c r="N2558" s="120" t="str">
        <f t="shared" si="157"/>
        <v>NA</v>
      </c>
      <c r="O2558" s="120"/>
      <c r="P2558"/>
      <c r="Q2558"/>
      <c r="R2558"/>
      <c r="S2558"/>
      <c r="T2558"/>
      <c r="U2558" t="s">
        <v>14195</v>
      </c>
      <c r="V2558" t="s">
        <v>14193</v>
      </c>
      <c r="W2558" t="s">
        <v>14194</v>
      </c>
      <c r="X2558" t="s">
        <v>675</v>
      </c>
      <c r="Y2558" t="s">
        <v>2051</v>
      </c>
      <c r="Z2558" t="s">
        <v>54</v>
      </c>
      <c r="AA2558"/>
      <c r="AB2558" t="s">
        <v>43849</v>
      </c>
      <c r="AC2558" t="s">
        <v>51024</v>
      </c>
      <c r="AD2558" t="s">
        <v>14195</v>
      </c>
      <c r="AE2558" t="s">
        <v>565</v>
      </c>
      <c r="AF2558" s="119" t="str">
        <f t="shared" si="158"/>
        <v>NA</v>
      </c>
      <c r="AG2558" s="119"/>
      <c r="AH2558" s="119"/>
      <c r="AI2558" s="119"/>
      <c r="AJ2558" s="119" t="str">
        <f t="shared" si="159"/>
        <v>NA</v>
      </c>
      <c r="AK2558" s="190"/>
      <c r="AL2558" s="191"/>
    </row>
    <row r="2559" spans="1:38" x14ac:dyDescent="0.25">
      <c r="A2559" t="s">
        <v>8308</v>
      </c>
      <c r="B2559" t="s">
        <v>8306</v>
      </c>
      <c r="C2559" t="s">
        <v>8307</v>
      </c>
      <c r="D2559" t="s">
        <v>675</v>
      </c>
      <c r="E2559" t="s">
        <v>1639</v>
      </c>
      <c r="F2559" t="s">
        <v>54</v>
      </c>
      <c r="G2559"/>
      <c r="H2559" t="s">
        <v>44558</v>
      </c>
      <c r="I2559" t="s">
        <v>51633</v>
      </c>
      <c r="J2559" t="s">
        <v>8309</v>
      </c>
      <c r="K2559" t="s">
        <v>105</v>
      </c>
      <c r="L2559" s="119" t="str">
        <f t="shared" si="156"/>
        <v>NA</v>
      </c>
      <c r="M2559" s="119"/>
      <c r="N2559" s="120" t="str">
        <f t="shared" si="157"/>
        <v>NA</v>
      </c>
      <c r="O2559" s="120"/>
      <c r="P2559"/>
      <c r="Q2559"/>
      <c r="R2559"/>
      <c r="S2559"/>
      <c r="T2559"/>
      <c r="U2559" t="s">
        <v>7345</v>
      </c>
      <c r="V2559" t="s">
        <v>7343</v>
      </c>
      <c r="W2559" t="s">
        <v>7344</v>
      </c>
      <c r="X2559" t="s">
        <v>675</v>
      </c>
      <c r="Y2559" t="s">
        <v>7346</v>
      </c>
      <c r="Z2559" t="s">
        <v>54</v>
      </c>
      <c r="AA2559"/>
      <c r="AB2559" t="s">
        <v>43850</v>
      </c>
      <c r="AC2559" t="s">
        <v>51025</v>
      </c>
      <c r="AD2559" t="s">
        <v>7347</v>
      </c>
      <c r="AE2559" t="s">
        <v>105</v>
      </c>
      <c r="AF2559" s="119" t="str">
        <f t="shared" si="158"/>
        <v>NA</v>
      </c>
      <c r="AG2559" s="119"/>
      <c r="AH2559" s="119"/>
      <c r="AI2559" s="119"/>
      <c r="AJ2559" s="119" t="str">
        <f t="shared" si="159"/>
        <v>NA</v>
      </c>
      <c r="AK2559" s="190"/>
      <c r="AL2559" s="191"/>
    </row>
    <row r="2560" spans="1:38" x14ac:dyDescent="0.25">
      <c r="A2560" t="s">
        <v>10437</v>
      </c>
      <c r="B2560" t="s">
        <v>10435</v>
      </c>
      <c r="C2560" t="s">
        <v>10436</v>
      </c>
      <c r="D2560" t="s">
        <v>675</v>
      </c>
      <c r="E2560" t="s">
        <v>4126</v>
      </c>
      <c r="F2560" t="s">
        <v>54</v>
      </c>
      <c r="G2560"/>
      <c r="H2560" t="s">
        <v>44559</v>
      </c>
      <c r="I2560" t="s">
        <v>51634</v>
      </c>
      <c r="J2560" t="s">
        <v>10437</v>
      </c>
      <c r="K2560" t="s">
        <v>105</v>
      </c>
      <c r="L2560" s="119" t="str">
        <f t="shared" si="156"/>
        <v>NA</v>
      </c>
      <c r="M2560" s="119"/>
      <c r="N2560" s="120" t="str">
        <f t="shared" si="157"/>
        <v>NA</v>
      </c>
      <c r="O2560" s="120"/>
      <c r="P2560"/>
      <c r="Q2560"/>
      <c r="R2560"/>
      <c r="S2560"/>
      <c r="T2560"/>
      <c r="U2560" t="s">
        <v>14118</v>
      </c>
      <c r="V2560" t="s">
        <v>14116</v>
      </c>
      <c r="W2560" t="s">
        <v>14117</v>
      </c>
      <c r="X2560" t="s">
        <v>675</v>
      </c>
      <c r="Y2560" t="s">
        <v>14119</v>
      </c>
      <c r="Z2560" t="s">
        <v>54</v>
      </c>
      <c r="AA2560"/>
      <c r="AB2560" t="s">
        <v>43851</v>
      </c>
      <c r="AC2560" t="s">
        <v>51026</v>
      </c>
      <c r="AD2560" t="s">
        <v>14120</v>
      </c>
      <c r="AE2560" t="s">
        <v>565</v>
      </c>
      <c r="AF2560" s="119" t="str">
        <f t="shared" si="158"/>
        <v>NA</v>
      </c>
      <c r="AG2560" s="119"/>
      <c r="AH2560" s="119"/>
      <c r="AI2560" s="119"/>
      <c r="AJ2560" s="119" t="str">
        <f t="shared" si="159"/>
        <v>NA</v>
      </c>
      <c r="AK2560" s="190"/>
      <c r="AL2560" s="191"/>
    </row>
    <row r="2561" spans="1:38" x14ac:dyDescent="0.25">
      <c r="A2561" t="s">
        <v>19197</v>
      </c>
      <c r="B2561" t="s">
        <v>19195</v>
      </c>
      <c r="C2561" t="s">
        <v>19196</v>
      </c>
      <c r="D2561" t="s">
        <v>675</v>
      </c>
      <c r="E2561" t="s">
        <v>19198</v>
      </c>
      <c r="F2561" t="s">
        <v>54</v>
      </c>
      <c r="G2561"/>
      <c r="H2561" t="s">
        <v>44560</v>
      </c>
      <c r="I2561" t="s">
        <v>51635</v>
      </c>
      <c r="J2561" t="s">
        <v>19199</v>
      </c>
      <c r="K2561" t="s">
        <v>565</v>
      </c>
      <c r="L2561" s="119" t="str">
        <f t="shared" si="156"/>
        <v>NA</v>
      </c>
      <c r="M2561" s="119"/>
      <c r="N2561" s="120" t="str">
        <f t="shared" si="157"/>
        <v>NA</v>
      </c>
      <c r="O2561" s="120"/>
      <c r="P2561"/>
      <c r="Q2561"/>
      <c r="R2561"/>
      <c r="S2561"/>
      <c r="T2561"/>
      <c r="U2561" t="s">
        <v>13892</v>
      </c>
      <c r="V2561" t="s">
        <v>13890</v>
      </c>
      <c r="W2561" t="s">
        <v>13891</v>
      </c>
      <c r="X2561" t="s">
        <v>675</v>
      </c>
      <c r="Y2561" t="s">
        <v>13893</v>
      </c>
      <c r="Z2561" t="s">
        <v>54</v>
      </c>
      <c r="AA2561"/>
      <c r="AB2561" t="s">
        <v>43852</v>
      </c>
      <c r="AC2561" t="s">
        <v>51027</v>
      </c>
      <c r="AD2561" t="s">
        <v>13892</v>
      </c>
      <c r="AE2561" t="s">
        <v>565</v>
      </c>
      <c r="AF2561" s="119" t="str">
        <f t="shared" si="158"/>
        <v>NA</v>
      </c>
      <c r="AG2561" s="119"/>
      <c r="AH2561" s="119"/>
      <c r="AI2561" s="119"/>
      <c r="AJ2561" s="119" t="str">
        <f t="shared" si="159"/>
        <v>NA</v>
      </c>
      <c r="AK2561" s="190"/>
      <c r="AL2561" s="191"/>
    </row>
    <row r="2562" spans="1:38" x14ac:dyDescent="0.25">
      <c r="A2562" t="s">
        <v>10302</v>
      </c>
      <c r="B2562" t="s">
        <v>10300</v>
      </c>
      <c r="C2562" t="s">
        <v>10301</v>
      </c>
      <c r="D2562" t="s">
        <v>675</v>
      </c>
      <c r="E2562" t="s">
        <v>10303</v>
      </c>
      <c r="F2562" t="s">
        <v>54</v>
      </c>
      <c r="G2562"/>
      <c r="H2562" t="s">
        <v>44561</v>
      </c>
      <c r="I2562" t="s">
        <v>51636</v>
      </c>
      <c r="J2562" t="s">
        <v>10302</v>
      </c>
      <c r="K2562" t="s">
        <v>105</v>
      </c>
      <c r="L2562" s="119" t="str">
        <f t="shared" si="156"/>
        <v>NA</v>
      </c>
      <c r="M2562" s="119"/>
      <c r="N2562" s="120" t="str">
        <f t="shared" si="157"/>
        <v>NA</v>
      </c>
      <c r="O2562" s="120"/>
      <c r="P2562"/>
      <c r="Q2562"/>
      <c r="R2562"/>
      <c r="S2562"/>
      <c r="T2562"/>
      <c r="U2562" t="s">
        <v>14517</v>
      </c>
      <c r="V2562" t="s">
        <v>14515</v>
      </c>
      <c r="W2562" t="s">
        <v>14516</v>
      </c>
      <c r="X2562" t="s">
        <v>675</v>
      </c>
      <c r="Y2562" t="s">
        <v>14518</v>
      </c>
      <c r="Z2562" t="s">
        <v>54</v>
      </c>
      <c r="AA2562"/>
      <c r="AB2562" t="s">
        <v>43853</v>
      </c>
      <c r="AC2562" t="s">
        <v>51028</v>
      </c>
      <c r="AD2562" t="s">
        <v>14517</v>
      </c>
      <c r="AE2562" t="s">
        <v>565</v>
      </c>
      <c r="AF2562" s="119" t="str">
        <f t="shared" si="158"/>
        <v>NA</v>
      </c>
      <c r="AG2562" s="119"/>
      <c r="AH2562" s="119"/>
      <c r="AI2562" s="119"/>
      <c r="AJ2562" s="119" t="str">
        <f t="shared" si="159"/>
        <v>NA</v>
      </c>
      <c r="AK2562" s="190"/>
      <c r="AL2562" s="191"/>
    </row>
    <row r="2563" spans="1:38" x14ac:dyDescent="0.25">
      <c r="A2563" t="s">
        <v>20833</v>
      </c>
      <c r="B2563" t="s">
        <v>20831</v>
      </c>
      <c r="C2563" t="s">
        <v>20832</v>
      </c>
      <c r="D2563" t="s">
        <v>675</v>
      </c>
      <c r="E2563" t="s">
        <v>2882</v>
      </c>
      <c r="F2563" t="s">
        <v>54</v>
      </c>
      <c r="G2563"/>
      <c r="H2563" t="s">
        <v>44562</v>
      </c>
      <c r="I2563" t="s">
        <v>51637</v>
      </c>
      <c r="J2563" t="s">
        <v>20834</v>
      </c>
      <c r="K2563" t="s">
        <v>565</v>
      </c>
      <c r="L2563" s="119" t="str">
        <f t="shared" ref="L2563:L2626" si="160">IF($Q$1&lt;&gt;"",IF(ISNUMBER(SEARCH("*"&amp;$Q$1&amp;"*", A2563)),A2563, IF(ISNUMBER(SEARCH("*"&amp;$Q$1&amp;"*", H2563)),A2563, IF(ISNUMBER(SEARCH("*"&amp;$Q$1&amp;"*", G2563)),A2563, IF(ISNUMBER(SEARCH("*"&amp;$Q$1&amp;"*", J2563)),A2563,  IF(ISNUMBER(SEARCH("*"&amp;$Q$1&amp;"*", E2563)),A2563, "NA"))))),"NA")</f>
        <v>NA</v>
      </c>
      <c r="M2563" s="119"/>
      <c r="N2563" s="120" t="str">
        <f t="shared" ref="N2563:N2626" si="161">IF($Q$11=1,IF(ISNUMBER(SEARCH($T$11,C2563)),A2563,"NA"),"NA")</f>
        <v>NA</v>
      </c>
      <c r="O2563" s="120"/>
      <c r="P2563"/>
      <c r="Q2563"/>
      <c r="R2563"/>
      <c r="S2563"/>
      <c r="T2563"/>
      <c r="U2563" t="s">
        <v>6353</v>
      </c>
      <c r="V2563" t="s">
        <v>6351</v>
      </c>
      <c r="W2563" t="s">
        <v>6352</v>
      </c>
      <c r="X2563" t="s">
        <v>675</v>
      </c>
      <c r="Y2563" t="s">
        <v>6354</v>
      </c>
      <c r="Z2563" t="s">
        <v>54</v>
      </c>
      <c r="AA2563"/>
      <c r="AB2563" t="s">
        <v>43854</v>
      </c>
      <c r="AC2563" t="s">
        <v>51029</v>
      </c>
      <c r="AD2563" t="s">
        <v>6353</v>
      </c>
      <c r="AE2563" t="s">
        <v>105</v>
      </c>
      <c r="AF2563" s="119" t="str">
        <f t="shared" ref="AF2563:AF2626" si="162">IF($Q$6&lt;&gt;"",IF(ISNUMBER(SEARCH($Q$6, W2563)),U2563, "NA"),"NA")</f>
        <v>NA</v>
      </c>
      <c r="AG2563" s="119"/>
      <c r="AH2563" s="119"/>
      <c r="AI2563" s="119"/>
      <c r="AJ2563" s="119" t="str">
        <f t="shared" ref="AJ2563:AJ2626" si="163">IF($Q$5&lt;&gt;"",IF(ISNUMBER(SEARCH($Q$5, U2563&amp;" "&amp;Y2563&amp;" "&amp;AA2563&amp;" "&amp;AB2563&amp;" "&amp;AD2563)),U2563, "NA"),"NA")</f>
        <v>NA</v>
      </c>
      <c r="AK2563" s="190"/>
      <c r="AL2563" s="191"/>
    </row>
    <row r="2564" spans="1:38" x14ac:dyDescent="0.25">
      <c r="A2564" t="s">
        <v>8702</v>
      </c>
      <c r="B2564" t="s">
        <v>8700</v>
      </c>
      <c r="C2564" t="s">
        <v>8701</v>
      </c>
      <c r="D2564" t="s">
        <v>675</v>
      </c>
      <c r="E2564" t="s">
        <v>2882</v>
      </c>
      <c r="F2564" t="s">
        <v>54</v>
      </c>
      <c r="G2564"/>
      <c r="H2564" t="s">
        <v>44563</v>
      </c>
      <c r="I2564" t="s">
        <v>51637</v>
      </c>
      <c r="J2564" t="s">
        <v>8703</v>
      </c>
      <c r="K2564" t="s">
        <v>105</v>
      </c>
      <c r="L2564" s="119" t="str">
        <f t="shared" si="160"/>
        <v>NA</v>
      </c>
      <c r="M2564" s="119"/>
      <c r="N2564" s="120" t="str">
        <f t="shared" si="161"/>
        <v>NA</v>
      </c>
      <c r="O2564" s="120"/>
      <c r="P2564"/>
      <c r="Q2564"/>
      <c r="R2564"/>
      <c r="S2564"/>
      <c r="T2564"/>
      <c r="U2564" t="s">
        <v>13839</v>
      </c>
      <c r="V2564" t="s">
        <v>13837</v>
      </c>
      <c r="W2564" t="s">
        <v>13838</v>
      </c>
      <c r="X2564" t="s">
        <v>675</v>
      </c>
      <c r="Y2564" t="s">
        <v>13840</v>
      </c>
      <c r="Z2564" t="s">
        <v>54</v>
      </c>
      <c r="AA2564"/>
      <c r="AB2564" t="s">
        <v>43855</v>
      </c>
      <c r="AC2564" t="s">
        <v>51030</v>
      </c>
      <c r="AD2564" t="s">
        <v>13839</v>
      </c>
      <c r="AE2564" t="s">
        <v>565</v>
      </c>
      <c r="AF2564" s="119" t="str">
        <f t="shared" si="162"/>
        <v>NA</v>
      </c>
      <c r="AG2564" s="119"/>
      <c r="AH2564" s="119"/>
      <c r="AI2564" s="119"/>
      <c r="AJ2564" s="119" t="str">
        <f t="shared" si="163"/>
        <v>NA</v>
      </c>
      <c r="AK2564" s="190"/>
      <c r="AL2564" s="191"/>
    </row>
    <row r="2565" spans="1:38" x14ac:dyDescent="0.25">
      <c r="A2565" t="s">
        <v>12638</v>
      </c>
      <c r="B2565" t="s">
        <v>12636</v>
      </c>
      <c r="C2565" t="s">
        <v>12637</v>
      </c>
      <c r="D2565" t="s">
        <v>675</v>
      </c>
      <c r="E2565" t="s">
        <v>2882</v>
      </c>
      <c r="F2565" t="s">
        <v>54</v>
      </c>
      <c r="G2565"/>
      <c r="H2565" t="s">
        <v>44562</v>
      </c>
      <c r="I2565" t="s">
        <v>51637</v>
      </c>
      <c r="J2565" t="s">
        <v>12638</v>
      </c>
      <c r="K2565" t="s">
        <v>105</v>
      </c>
      <c r="L2565" s="119" t="str">
        <f t="shared" si="160"/>
        <v>NA</v>
      </c>
      <c r="M2565" s="119"/>
      <c r="N2565" s="120" t="str">
        <f t="shared" si="161"/>
        <v>NA</v>
      </c>
      <c r="O2565" s="120"/>
      <c r="P2565"/>
      <c r="Q2565"/>
      <c r="R2565"/>
      <c r="S2565"/>
      <c r="T2565"/>
      <c r="U2565" t="s">
        <v>17647</v>
      </c>
      <c r="V2565" t="s">
        <v>17645</v>
      </c>
      <c r="W2565" t="s">
        <v>17646</v>
      </c>
      <c r="X2565" t="s">
        <v>675</v>
      </c>
      <c r="Y2565" t="s">
        <v>17648</v>
      </c>
      <c r="Z2565" t="s">
        <v>54</v>
      </c>
      <c r="AA2565"/>
      <c r="AB2565" t="s">
        <v>43856</v>
      </c>
      <c r="AC2565" t="s">
        <v>51031</v>
      </c>
      <c r="AD2565" t="s">
        <v>17647</v>
      </c>
      <c r="AE2565" t="s">
        <v>565</v>
      </c>
      <c r="AF2565" s="119" t="str">
        <f t="shared" si="162"/>
        <v>NA</v>
      </c>
      <c r="AG2565" s="119"/>
      <c r="AH2565" s="119"/>
      <c r="AI2565" s="119"/>
      <c r="AJ2565" s="119" t="str">
        <f t="shared" si="163"/>
        <v>NA</v>
      </c>
      <c r="AK2565" s="190"/>
      <c r="AL2565" s="191"/>
    </row>
    <row r="2566" spans="1:38" x14ac:dyDescent="0.25">
      <c r="A2566" t="s">
        <v>15595</v>
      </c>
      <c r="B2566" t="s">
        <v>15593</v>
      </c>
      <c r="C2566" t="s">
        <v>15594</v>
      </c>
      <c r="D2566" t="s">
        <v>675</v>
      </c>
      <c r="E2566" t="s">
        <v>15596</v>
      </c>
      <c r="F2566" t="s">
        <v>54</v>
      </c>
      <c r="G2566"/>
      <c r="H2566" t="s">
        <v>44564</v>
      </c>
      <c r="I2566" t="s">
        <v>51638</v>
      </c>
      <c r="J2566" t="s">
        <v>15597</v>
      </c>
      <c r="K2566" t="s">
        <v>565</v>
      </c>
      <c r="L2566" s="119" t="str">
        <f t="shared" si="160"/>
        <v>NA</v>
      </c>
      <c r="M2566" s="119"/>
      <c r="N2566" s="120" t="str">
        <f t="shared" si="161"/>
        <v>NA</v>
      </c>
      <c r="O2566" s="120"/>
      <c r="P2566"/>
      <c r="Q2566"/>
      <c r="R2566"/>
      <c r="S2566"/>
      <c r="T2566"/>
      <c r="U2566" t="s">
        <v>14934</v>
      </c>
      <c r="V2566" t="s">
        <v>14932</v>
      </c>
      <c r="W2566" t="s">
        <v>14933</v>
      </c>
      <c r="X2566" t="s">
        <v>675</v>
      </c>
      <c r="Y2566" t="s">
        <v>14935</v>
      </c>
      <c r="Z2566" t="s">
        <v>54</v>
      </c>
      <c r="AA2566"/>
      <c r="AB2566" t="s">
        <v>43857</v>
      </c>
      <c r="AC2566" t="s">
        <v>51032</v>
      </c>
      <c r="AD2566" t="s">
        <v>14934</v>
      </c>
      <c r="AE2566" t="s">
        <v>105</v>
      </c>
      <c r="AF2566" s="119" t="str">
        <f t="shared" si="162"/>
        <v>NA</v>
      </c>
      <c r="AG2566" s="119"/>
      <c r="AH2566" s="119"/>
      <c r="AI2566" s="119"/>
      <c r="AJ2566" s="119" t="str">
        <f t="shared" si="163"/>
        <v>NA</v>
      </c>
      <c r="AK2566" s="190"/>
      <c r="AL2566" s="191"/>
    </row>
    <row r="2567" spans="1:38" x14ac:dyDescent="0.25">
      <c r="A2567" t="s">
        <v>19781</v>
      </c>
      <c r="B2567" t="s">
        <v>19779</v>
      </c>
      <c r="C2567" t="s">
        <v>19780</v>
      </c>
      <c r="D2567" t="s">
        <v>675</v>
      </c>
      <c r="E2567" t="s">
        <v>19782</v>
      </c>
      <c r="F2567" t="s">
        <v>54</v>
      </c>
      <c r="G2567"/>
      <c r="H2567" t="s">
        <v>44565</v>
      </c>
      <c r="I2567" t="s">
        <v>51639</v>
      </c>
      <c r="J2567" t="s">
        <v>19783</v>
      </c>
      <c r="K2567" t="s">
        <v>565</v>
      </c>
      <c r="L2567" s="119" t="str">
        <f t="shared" si="160"/>
        <v>NA</v>
      </c>
      <c r="M2567" s="119"/>
      <c r="N2567" s="120" t="str">
        <f t="shared" si="161"/>
        <v>NA</v>
      </c>
      <c r="O2567" s="120"/>
      <c r="P2567"/>
      <c r="Q2567"/>
      <c r="R2567"/>
      <c r="S2567"/>
      <c r="T2567"/>
      <c r="U2567" t="s">
        <v>8862</v>
      </c>
      <c r="V2567" t="s">
        <v>8860</v>
      </c>
      <c r="W2567" t="s">
        <v>8861</v>
      </c>
      <c r="X2567" t="s">
        <v>675</v>
      </c>
      <c r="Y2567" t="s">
        <v>8863</v>
      </c>
      <c r="Z2567" t="s">
        <v>54</v>
      </c>
      <c r="AA2567"/>
      <c r="AB2567" t="s">
        <v>43858</v>
      </c>
      <c r="AC2567" t="s">
        <v>51033</v>
      </c>
      <c r="AD2567"/>
      <c r="AE2567" t="s">
        <v>105</v>
      </c>
      <c r="AF2567" s="119" t="str">
        <f t="shared" si="162"/>
        <v>NA</v>
      </c>
      <c r="AG2567" s="119"/>
      <c r="AH2567" s="119"/>
      <c r="AI2567" s="119"/>
      <c r="AJ2567" s="119" t="str">
        <f t="shared" si="163"/>
        <v>NA</v>
      </c>
      <c r="AK2567" s="190"/>
      <c r="AL2567" s="191"/>
    </row>
    <row r="2568" spans="1:38" x14ac:dyDescent="0.25">
      <c r="A2568" t="s">
        <v>20543</v>
      </c>
      <c r="B2568" t="s">
        <v>20541</v>
      </c>
      <c r="C2568" t="s">
        <v>20542</v>
      </c>
      <c r="D2568" t="s">
        <v>675</v>
      </c>
      <c r="E2568" t="s">
        <v>19515</v>
      </c>
      <c r="F2568" t="s">
        <v>54</v>
      </c>
      <c r="G2568"/>
      <c r="H2568" t="s">
        <v>44566</v>
      </c>
      <c r="I2568" t="s">
        <v>51640</v>
      </c>
      <c r="J2568" t="s">
        <v>20544</v>
      </c>
      <c r="K2568" t="s">
        <v>565</v>
      </c>
      <c r="L2568" s="119" t="str">
        <f t="shared" si="160"/>
        <v>NA</v>
      </c>
      <c r="M2568" s="119"/>
      <c r="N2568" s="120" t="str">
        <f t="shared" si="161"/>
        <v>NA</v>
      </c>
      <c r="O2568" s="120"/>
      <c r="P2568"/>
      <c r="Q2568"/>
      <c r="R2568"/>
      <c r="S2568"/>
      <c r="T2568"/>
      <c r="U2568" t="s">
        <v>14220</v>
      </c>
      <c r="V2568" t="s">
        <v>14218</v>
      </c>
      <c r="W2568" t="s">
        <v>14219</v>
      </c>
      <c r="X2568" t="s">
        <v>675</v>
      </c>
      <c r="Y2568" t="s">
        <v>14221</v>
      </c>
      <c r="Z2568" t="s">
        <v>54</v>
      </c>
      <c r="AA2568"/>
      <c r="AB2568" t="s">
        <v>43859</v>
      </c>
      <c r="AC2568" t="s">
        <v>51034</v>
      </c>
      <c r="AD2568" t="s">
        <v>14220</v>
      </c>
      <c r="AE2568" t="s">
        <v>565</v>
      </c>
      <c r="AF2568" s="119" t="str">
        <f t="shared" si="162"/>
        <v>NA</v>
      </c>
      <c r="AG2568" s="119"/>
      <c r="AH2568" s="119"/>
      <c r="AI2568" s="119"/>
      <c r="AJ2568" s="119" t="str">
        <f t="shared" si="163"/>
        <v>NA</v>
      </c>
      <c r="AK2568" s="190"/>
      <c r="AL2568" s="191"/>
    </row>
    <row r="2569" spans="1:38" x14ac:dyDescent="0.25">
      <c r="A2569" t="s">
        <v>19510</v>
      </c>
      <c r="B2569" t="s">
        <v>19513</v>
      </c>
      <c r="C2569" t="s">
        <v>19514</v>
      </c>
      <c r="D2569" t="s">
        <v>675</v>
      </c>
      <c r="E2569" t="s">
        <v>19515</v>
      </c>
      <c r="F2569" t="s">
        <v>54</v>
      </c>
      <c r="G2569"/>
      <c r="H2569" t="s">
        <v>44566</v>
      </c>
      <c r="I2569" t="s">
        <v>51640</v>
      </c>
      <c r="J2569" t="s">
        <v>19512</v>
      </c>
      <c r="K2569" t="s">
        <v>565</v>
      </c>
      <c r="L2569" s="119" t="str">
        <f t="shared" si="160"/>
        <v>NA</v>
      </c>
      <c r="M2569" s="119"/>
      <c r="N2569" s="120" t="str">
        <f t="shared" si="161"/>
        <v>NA</v>
      </c>
      <c r="O2569" s="120"/>
      <c r="P2569"/>
      <c r="Q2569"/>
      <c r="R2569"/>
      <c r="S2569"/>
      <c r="T2569"/>
      <c r="U2569" t="s">
        <v>10550</v>
      </c>
      <c r="V2569" t="s">
        <v>10548</v>
      </c>
      <c r="W2569" t="s">
        <v>10549</v>
      </c>
      <c r="X2569" t="s">
        <v>675</v>
      </c>
      <c r="Y2569" t="s">
        <v>2275</v>
      </c>
      <c r="Z2569" t="s">
        <v>54</v>
      </c>
      <c r="AA2569"/>
      <c r="AB2569" t="s">
        <v>43860</v>
      </c>
      <c r="AC2569" t="s">
        <v>51035</v>
      </c>
      <c r="AD2569" t="s">
        <v>10551</v>
      </c>
      <c r="AE2569" t="s">
        <v>105</v>
      </c>
      <c r="AF2569" s="119" t="str">
        <f t="shared" si="162"/>
        <v>NA</v>
      </c>
      <c r="AG2569" s="119"/>
      <c r="AH2569" s="119"/>
      <c r="AI2569" s="119"/>
      <c r="AJ2569" s="119" t="str">
        <f t="shared" si="163"/>
        <v>NA</v>
      </c>
      <c r="AK2569" s="190"/>
      <c r="AL2569" s="191"/>
    </row>
    <row r="2570" spans="1:38" x14ac:dyDescent="0.25">
      <c r="A2570" t="s">
        <v>12626</v>
      </c>
      <c r="B2570" t="s">
        <v>12624</v>
      </c>
      <c r="C2570" t="s">
        <v>12625</v>
      </c>
      <c r="D2570" t="s">
        <v>675</v>
      </c>
      <c r="E2570" t="s">
        <v>12627</v>
      </c>
      <c r="F2570" t="s">
        <v>54</v>
      </c>
      <c r="G2570"/>
      <c r="H2570" t="s">
        <v>44567</v>
      </c>
      <c r="I2570" t="s">
        <v>51641</v>
      </c>
      <c r="J2570" t="s">
        <v>12626</v>
      </c>
      <c r="K2570" t="s">
        <v>105</v>
      </c>
      <c r="L2570" s="119" t="str">
        <f t="shared" si="160"/>
        <v>NA</v>
      </c>
      <c r="M2570" s="119"/>
      <c r="N2570" s="120" t="str">
        <f t="shared" si="161"/>
        <v>NA</v>
      </c>
      <c r="O2570" s="120"/>
      <c r="P2570"/>
      <c r="Q2570"/>
      <c r="R2570"/>
      <c r="S2570"/>
      <c r="T2570"/>
      <c r="U2570" t="s">
        <v>13979</v>
      </c>
      <c r="V2570" t="s">
        <v>13977</v>
      </c>
      <c r="W2570" t="s">
        <v>13978</v>
      </c>
      <c r="X2570" t="s">
        <v>675</v>
      </c>
      <c r="Y2570" t="s">
        <v>2295</v>
      </c>
      <c r="Z2570" t="s">
        <v>54</v>
      </c>
      <c r="AA2570"/>
      <c r="AB2570" t="s">
        <v>43861</v>
      </c>
      <c r="AC2570" t="s">
        <v>51036</v>
      </c>
      <c r="AD2570" t="s">
        <v>13979</v>
      </c>
      <c r="AE2570" t="s">
        <v>565</v>
      </c>
      <c r="AF2570" s="119" t="str">
        <f t="shared" si="162"/>
        <v>NA</v>
      </c>
      <c r="AG2570" s="119"/>
      <c r="AH2570" s="119"/>
      <c r="AI2570" s="119"/>
      <c r="AJ2570" s="119" t="str">
        <f t="shared" si="163"/>
        <v>NA</v>
      </c>
      <c r="AK2570" s="190"/>
      <c r="AL2570" s="191"/>
    </row>
    <row r="2571" spans="1:38" x14ac:dyDescent="0.25">
      <c r="A2571" t="s">
        <v>12611</v>
      </c>
      <c r="B2571" t="s">
        <v>12609</v>
      </c>
      <c r="C2571" t="s">
        <v>12610</v>
      </c>
      <c r="D2571" t="s">
        <v>675</v>
      </c>
      <c r="E2571" t="s">
        <v>12612</v>
      </c>
      <c r="F2571" t="s">
        <v>54</v>
      </c>
      <c r="G2571"/>
      <c r="H2571" t="s">
        <v>44568</v>
      </c>
      <c r="I2571" t="s">
        <v>51642</v>
      </c>
      <c r="J2571" t="s">
        <v>12611</v>
      </c>
      <c r="K2571" t="s">
        <v>105</v>
      </c>
      <c r="L2571" s="119" t="str">
        <f t="shared" si="160"/>
        <v>NA</v>
      </c>
      <c r="M2571" s="119"/>
      <c r="N2571" s="120" t="str">
        <f t="shared" si="161"/>
        <v>NA</v>
      </c>
      <c r="O2571" s="120"/>
      <c r="P2571"/>
      <c r="Q2571"/>
      <c r="R2571"/>
      <c r="S2571"/>
      <c r="T2571"/>
      <c r="U2571" t="s">
        <v>14038</v>
      </c>
      <c r="V2571" t="s">
        <v>14036</v>
      </c>
      <c r="W2571" t="s">
        <v>14037</v>
      </c>
      <c r="X2571" t="s">
        <v>675</v>
      </c>
      <c r="Y2571" t="s">
        <v>14039</v>
      </c>
      <c r="Z2571" t="s">
        <v>54</v>
      </c>
      <c r="AA2571"/>
      <c r="AB2571" t="s">
        <v>43862</v>
      </c>
      <c r="AC2571" t="s">
        <v>51037</v>
      </c>
      <c r="AD2571" t="s">
        <v>14040</v>
      </c>
      <c r="AE2571" t="s">
        <v>565</v>
      </c>
      <c r="AF2571" s="119" t="str">
        <f t="shared" si="162"/>
        <v>NA</v>
      </c>
      <c r="AG2571" s="119"/>
      <c r="AH2571" s="119"/>
      <c r="AI2571" s="119"/>
      <c r="AJ2571" s="119" t="str">
        <f t="shared" si="163"/>
        <v>NA</v>
      </c>
      <c r="AK2571" s="190"/>
      <c r="AL2571" s="191"/>
    </row>
    <row r="2572" spans="1:38" x14ac:dyDescent="0.25">
      <c r="A2572" t="s">
        <v>16882</v>
      </c>
      <c r="B2572" t="s">
        <v>16880</v>
      </c>
      <c r="C2572" t="s">
        <v>16881</v>
      </c>
      <c r="D2572" t="s">
        <v>675</v>
      </c>
      <c r="E2572" t="s">
        <v>16883</v>
      </c>
      <c r="F2572" t="s">
        <v>54</v>
      </c>
      <c r="G2572"/>
      <c r="H2572" t="s">
        <v>44569</v>
      </c>
      <c r="I2572" t="s">
        <v>51643</v>
      </c>
      <c r="J2572" t="s">
        <v>16882</v>
      </c>
      <c r="K2572" t="s">
        <v>565</v>
      </c>
      <c r="L2572" s="119" t="str">
        <f t="shared" si="160"/>
        <v>NA</v>
      </c>
      <c r="M2572" s="119"/>
      <c r="N2572" s="120" t="str">
        <f t="shared" si="161"/>
        <v>NA</v>
      </c>
      <c r="O2572" s="120"/>
      <c r="P2572"/>
      <c r="Q2572"/>
      <c r="R2572"/>
      <c r="S2572"/>
      <c r="T2572"/>
      <c r="U2572" t="s">
        <v>14884</v>
      </c>
      <c r="V2572" t="s">
        <v>14882</v>
      </c>
      <c r="W2572" t="s">
        <v>14883</v>
      </c>
      <c r="X2572" t="s">
        <v>675</v>
      </c>
      <c r="Y2572" t="s">
        <v>14885</v>
      </c>
      <c r="Z2572" t="s">
        <v>54</v>
      </c>
      <c r="AA2572"/>
      <c r="AB2572" t="s">
        <v>43863</v>
      </c>
      <c r="AC2572" t="s">
        <v>51038</v>
      </c>
      <c r="AD2572" t="s">
        <v>14884</v>
      </c>
      <c r="AE2572" t="s">
        <v>565</v>
      </c>
      <c r="AF2572" s="119" t="str">
        <f t="shared" si="162"/>
        <v>NA</v>
      </c>
      <c r="AG2572" s="119"/>
      <c r="AH2572" s="119"/>
      <c r="AI2572" s="119"/>
      <c r="AJ2572" s="119" t="str">
        <f t="shared" si="163"/>
        <v>NA</v>
      </c>
      <c r="AK2572" s="190"/>
      <c r="AL2572" s="191"/>
    </row>
    <row r="2573" spans="1:38" x14ac:dyDescent="0.25">
      <c r="A2573" t="s">
        <v>19615</v>
      </c>
      <c r="B2573" t="s">
        <v>19613</v>
      </c>
      <c r="C2573" t="s">
        <v>19614</v>
      </c>
      <c r="D2573" t="s">
        <v>675</v>
      </c>
      <c r="E2573" t="s">
        <v>19616</v>
      </c>
      <c r="F2573" t="s">
        <v>54</v>
      </c>
      <c r="G2573"/>
      <c r="H2573" t="s">
        <v>44570</v>
      </c>
      <c r="I2573" t="s">
        <v>51644</v>
      </c>
      <c r="J2573" t="s">
        <v>19615</v>
      </c>
      <c r="K2573" t="s">
        <v>565</v>
      </c>
      <c r="L2573" s="119" t="str">
        <f t="shared" si="160"/>
        <v>NA</v>
      </c>
      <c r="M2573" s="119"/>
      <c r="N2573" s="120" t="str">
        <f t="shared" si="161"/>
        <v>NA</v>
      </c>
      <c r="O2573" s="120"/>
      <c r="P2573"/>
      <c r="Q2573"/>
      <c r="R2573"/>
      <c r="S2573"/>
      <c r="T2573"/>
      <c r="U2573" t="s">
        <v>13710</v>
      </c>
      <c r="V2573" t="s">
        <v>13708</v>
      </c>
      <c r="W2573" t="s">
        <v>13709</v>
      </c>
      <c r="X2573" t="s">
        <v>675</v>
      </c>
      <c r="Y2573" t="s">
        <v>13711</v>
      </c>
      <c r="Z2573" t="s">
        <v>54</v>
      </c>
      <c r="AA2573"/>
      <c r="AB2573" t="s">
        <v>43864</v>
      </c>
      <c r="AC2573" t="s">
        <v>51039</v>
      </c>
      <c r="AD2573" t="s">
        <v>13710</v>
      </c>
      <c r="AE2573" t="s">
        <v>565</v>
      </c>
      <c r="AF2573" s="119" t="str">
        <f t="shared" si="162"/>
        <v>NA</v>
      </c>
      <c r="AG2573" s="119"/>
      <c r="AH2573" s="119"/>
      <c r="AI2573" s="119"/>
      <c r="AJ2573" s="119" t="str">
        <f t="shared" si="163"/>
        <v>NA</v>
      </c>
      <c r="AK2573" s="190"/>
      <c r="AL2573" s="191"/>
    </row>
    <row r="2574" spans="1:38" x14ac:dyDescent="0.25">
      <c r="A2574" t="s">
        <v>20647</v>
      </c>
      <c r="B2574" t="s">
        <v>20645</v>
      </c>
      <c r="C2574" t="s">
        <v>20646</v>
      </c>
      <c r="D2574" t="s">
        <v>675</v>
      </c>
      <c r="E2574" t="s">
        <v>20648</v>
      </c>
      <c r="F2574" t="s">
        <v>54</v>
      </c>
      <c r="G2574"/>
      <c r="H2574" t="s">
        <v>44571</v>
      </c>
      <c r="I2574" t="s">
        <v>51645</v>
      </c>
      <c r="J2574" t="s">
        <v>20649</v>
      </c>
      <c r="K2574" t="s">
        <v>565</v>
      </c>
      <c r="L2574" s="119" t="str">
        <f t="shared" si="160"/>
        <v>NA</v>
      </c>
      <c r="M2574" s="119"/>
      <c r="N2574" s="120" t="str">
        <f t="shared" si="161"/>
        <v>NA</v>
      </c>
      <c r="O2574" s="120"/>
      <c r="P2574"/>
      <c r="Q2574"/>
      <c r="R2574"/>
      <c r="S2574"/>
      <c r="T2574"/>
      <c r="U2574" t="s">
        <v>14721</v>
      </c>
      <c r="V2574" t="s">
        <v>14719</v>
      </c>
      <c r="W2574" t="s">
        <v>14720</v>
      </c>
      <c r="X2574" t="s">
        <v>675</v>
      </c>
      <c r="Y2574" t="s">
        <v>2314</v>
      </c>
      <c r="Z2574" t="s">
        <v>54</v>
      </c>
      <c r="AA2574"/>
      <c r="AB2574" t="s">
        <v>43865</v>
      </c>
      <c r="AC2574" t="s">
        <v>51040</v>
      </c>
      <c r="AD2574" t="s">
        <v>14721</v>
      </c>
      <c r="AE2574" t="s">
        <v>565</v>
      </c>
      <c r="AF2574" s="119" t="str">
        <f t="shared" si="162"/>
        <v>NA</v>
      </c>
      <c r="AG2574" s="119"/>
      <c r="AH2574" s="119"/>
      <c r="AI2574" s="119"/>
      <c r="AJ2574" s="119" t="str">
        <f t="shared" si="163"/>
        <v>NA</v>
      </c>
      <c r="AK2574" s="190"/>
      <c r="AL2574" s="191"/>
    </row>
    <row r="2575" spans="1:38" x14ac:dyDescent="0.25">
      <c r="A2575" t="s">
        <v>20383</v>
      </c>
      <c r="B2575" t="s">
        <v>20386</v>
      </c>
      <c r="C2575" t="s">
        <v>20387</v>
      </c>
      <c r="D2575" t="s">
        <v>675</v>
      </c>
      <c r="E2575" t="s">
        <v>20388</v>
      </c>
      <c r="F2575" t="s">
        <v>54</v>
      </c>
      <c r="G2575"/>
      <c r="H2575" t="s">
        <v>44572</v>
      </c>
      <c r="I2575" t="s">
        <v>51646</v>
      </c>
      <c r="J2575" t="s">
        <v>20389</v>
      </c>
      <c r="K2575" t="s">
        <v>565</v>
      </c>
      <c r="L2575" s="119" t="str">
        <f t="shared" si="160"/>
        <v>NA</v>
      </c>
      <c r="M2575" s="119"/>
      <c r="N2575" s="120" t="str">
        <f t="shared" si="161"/>
        <v>NA</v>
      </c>
      <c r="O2575" s="120"/>
      <c r="P2575"/>
      <c r="Q2575"/>
      <c r="R2575"/>
      <c r="S2575"/>
      <c r="T2575"/>
      <c r="U2575" t="s">
        <v>13750</v>
      </c>
      <c r="V2575" t="s">
        <v>13748</v>
      </c>
      <c r="W2575" t="s">
        <v>13749</v>
      </c>
      <c r="X2575" t="s">
        <v>675</v>
      </c>
      <c r="Y2575" t="s">
        <v>13751</v>
      </c>
      <c r="Z2575" t="s">
        <v>54</v>
      </c>
      <c r="AA2575"/>
      <c r="AB2575" t="s">
        <v>43866</v>
      </c>
      <c r="AC2575" t="s">
        <v>51041</v>
      </c>
      <c r="AD2575" t="s">
        <v>13750</v>
      </c>
      <c r="AE2575" t="s">
        <v>565</v>
      </c>
      <c r="AF2575" s="119" t="str">
        <f t="shared" si="162"/>
        <v>NA</v>
      </c>
      <c r="AG2575" s="119"/>
      <c r="AH2575" s="119"/>
      <c r="AI2575" s="119"/>
      <c r="AJ2575" s="119" t="str">
        <f t="shared" si="163"/>
        <v>NA</v>
      </c>
      <c r="AK2575" s="190"/>
      <c r="AL2575" s="191"/>
    </row>
    <row r="2576" spans="1:38" x14ac:dyDescent="0.25">
      <c r="A2576" t="s">
        <v>19285</v>
      </c>
      <c r="B2576" t="s">
        <v>19283</v>
      </c>
      <c r="C2576" t="s">
        <v>19284</v>
      </c>
      <c r="D2576" t="s">
        <v>675</v>
      </c>
      <c r="E2576" t="s">
        <v>11411</v>
      </c>
      <c r="F2576" t="s">
        <v>54</v>
      </c>
      <c r="G2576"/>
      <c r="H2576" t="s">
        <v>44573</v>
      </c>
      <c r="I2576" t="s">
        <v>51647</v>
      </c>
      <c r="J2576" t="s">
        <v>19286</v>
      </c>
      <c r="K2576" t="s">
        <v>565</v>
      </c>
      <c r="L2576" s="119" t="str">
        <f t="shared" si="160"/>
        <v>NA</v>
      </c>
      <c r="M2576" s="119"/>
      <c r="N2576" s="120" t="str">
        <f t="shared" si="161"/>
        <v>NA</v>
      </c>
      <c r="O2576" s="120"/>
      <c r="P2576"/>
      <c r="Q2576"/>
      <c r="R2576"/>
      <c r="S2576"/>
      <c r="T2576"/>
      <c r="U2576" t="s">
        <v>14824</v>
      </c>
      <c r="V2576" t="s">
        <v>14822</v>
      </c>
      <c r="W2576" t="s">
        <v>14823</v>
      </c>
      <c r="X2576" t="s">
        <v>675</v>
      </c>
      <c r="Y2576" t="s">
        <v>14825</v>
      </c>
      <c r="Z2576" t="s">
        <v>54</v>
      </c>
      <c r="AA2576"/>
      <c r="AB2576" t="s">
        <v>43867</v>
      </c>
      <c r="AC2576" t="s">
        <v>51042</v>
      </c>
      <c r="AD2576"/>
      <c r="AE2576" t="s">
        <v>565</v>
      </c>
      <c r="AF2576" s="119" t="str">
        <f t="shared" si="162"/>
        <v>NA</v>
      </c>
      <c r="AG2576" s="119"/>
      <c r="AH2576" s="119"/>
      <c r="AI2576" s="119"/>
      <c r="AJ2576" s="119" t="str">
        <f t="shared" si="163"/>
        <v>NA</v>
      </c>
      <c r="AK2576" s="190"/>
      <c r="AL2576" s="191"/>
    </row>
    <row r="2577" spans="1:38" x14ac:dyDescent="0.25">
      <c r="A2577" t="s">
        <v>11410</v>
      </c>
      <c r="B2577" t="s">
        <v>11408</v>
      </c>
      <c r="C2577" t="s">
        <v>11409</v>
      </c>
      <c r="D2577" t="s">
        <v>675</v>
      </c>
      <c r="E2577" t="s">
        <v>11411</v>
      </c>
      <c r="F2577" t="s">
        <v>54</v>
      </c>
      <c r="G2577"/>
      <c r="H2577" t="s">
        <v>44574</v>
      </c>
      <c r="I2577" t="s">
        <v>51647</v>
      </c>
      <c r="J2577" t="s">
        <v>11410</v>
      </c>
      <c r="K2577" t="s">
        <v>105</v>
      </c>
      <c r="L2577" s="119" t="str">
        <f t="shared" si="160"/>
        <v>NA</v>
      </c>
      <c r="M2577" s="119"/>
      <c r="N2577" s="120" t="str">
        <f t="shared" si="161"/>
        <v>NA</v>
      </c>
      <c r="O2577" s="120"/>
      <c r="P2577"/>
      <c r="Q2577"/>
      <c r="R2577"/>
      <c r="S2577"/>
      <c r="T2577"/>
      <c r="U2577" t="s">
        <v>12999</v>
      </c>
      <c r="V2577" t="s">
        <v>12997</v>
      </c>
      <c r="W2577" t="s">
        <v>12998</v>
      </c>
      <c r="X2577" t="s">
        <v>675</v>
      </c>
      <c r="Y2577" t="s">
        <v>13000</v>
      </c>
      <c r="Z2577" t="s">
        <v>54</v>
      </c>
      <c r="AA2577"/>
      <c r="AB2577" t="s">
        <v>43868</v>
      </c>
      <c r="AC2577" t="s">
        <v>51043</v>
      </c>
      <c r="AD2577"/>
      <c r="AE2577" t="s">
        <v>565</v>
      </c>
      <c r="AF2577" s="119" t="str">
        <f t="shared" si="162"/>
        <v>NA</v>
      </c>
      <c r="AG2577" s="119"/>
      <c r="AH2577" s="119"/>
      <c r="AI2577" s="119"/>
      <c r="AJ2577" s="119" t="str">
        <f t="shared" si="163"/>
        <v>NA</v>
      </c>
      <c r="AK2577" s="190"/>
      <c r="AL2577" s="191"/>
    </row>
    <row r="2578" spans="1:38" x14ac:dyDescent="0.25">
      <c r="A2578" t="s">
        <v>10541</v>
      </c>
      <c r="B2578" t="s">
        <v>10539</v>
      </c>
      <c r="C2578" t="s">
        <v>10540</v>
      </c>
      <c r="D2578" t="s">
        <v>675</v>
      </c>
      <c r="E2578" t="s">
        <v>10542</v>
      </c>
      <c r="F2578" t="s">
        <v>54</v>
      </c>
      <c r="G2578"/>
      <c r="H2578" t="s">
        <v>44575</v>
      </c>
      <c r="I2578" t="s">
        <v>51648</v>
      </c>
      <c r="J2578" t="s">
        <v>10541</v>
      </c>
      <c r="K2578" t="s">
        <v>105</v>
      </c>
      <c r="L2578" s="119" t="str">
        <f t="shared" si="160"/>
        <v>NA</v>
      </c>
      <c r="M2578" s="119"/>
      <c r="N2578" s="120" t="str">
        <f t="shared" si="161"/>
        <v>NA</v>
      </c>
      <c r="O2578" s="120"/>
      <c r="P2578"/>
      <c r="Q2578"/>
      <c r="R2578"/>
      <c r="S2578"/>
      <c r="T2578"/>
      <c r="U2578" t="s">
        <v>22565</v>
      </c>
      <c r="V2578" t="s">
        <v>22564</v>
      </c>
      <c r="W2578" t="s">
        <v>22241</v>
      </c>
      <c r="X2578" t="s">
        <v>675</v>
      </c>
      <c r="Y2578" t="s">
        <v>22566</v>
      </c>
      <c r="Z2578" t="s">
        <v>54</v>
      </c>
      <c r="AA2578"/>
      <c r="AB2578" t="s">
        <v>43869</v>
      </c>
      <c r="AC2578" t="s">
        <v>51044</v>
      </c>
      <c r="AD2578" t="s">
        <v>22567</v>
      </c>
      <c r="AE2578" t="s">
        <v>565</v>
      </c>
      <c r="AF2578" s="119" t="str">
        <f t="shared" si="162"/>
        <v>NA</v>
      </c>
      <c r="AG2578" s="119"/>
      <c r="AH2578" s="119"/>
      <c r="AI2578" s="119"/>
      <c r="AJ2578" s="119" t="str">
        <f t="shared" si="163"/>
        <v>NA</v>
      </c>
      <c r="AK2578" s="190"/>
      <c r="AL2578" s="191"/>
    </row>
    <row r="2579" spans="1:38" x14ac:dyDescent="0.25">
      <c r="A2579" t="s">
        <v>16992</v>
      </c>
      <c r="B2579" t="s">
        <v>16990</v>
      </c>
      <c r="C2579" t="s">
        <v>16991</v>
      </c>
      <c r="D2579" t="s">
        <v>675</v>
      </c>
      <c r="E2579" t="s">
        <v>16993</v>
      </c>
      <c r="F2579" t="s">
        <v>54</v>
      </c>
      <c r="G2579"/>
      <c r="H2579" t="s">
        <v>44576</v>
      </c>
      <c r="I2579" t="s">
        <v>51649</v>
      </c>
      <c r="J2579" t="s">
        <v>16994</v>
      </c>
      <c r="K2579" t="s">
        <v>565</v>
      </c>
      <c r="L2579" s="119" t="str">
        <f t="shared" si="160"/>
        <v>NA</v>
      </c>
      <c r="M2579" s="119"/>
      <c r="N2579" s="120" t="str">
        <f t="shared" si="161"/>
        <v>NA</v>
      </c>
      <c r="O2579" s="120"/>
      <c r="P2579"/>
      <c r="Q2579"/>
      <c r="R2579"/>
      <c r="S2579"/>
      <c r="T2579"/>
      <c r="U2579" t="s">
        <v>16162</v>
      </c>
      <c r="V2579" t="s">
        <v>16160</v>
      </c>
      <c r="W2579" t="s">
        <v>16161</v>
      </c>
      <c r="X2579" t="s">
        <v>675</v>
      </c>
      <c r="Y2579" t="s">
        <v>16163</v>
      </c>
      <c r="Z2579" t="s">
        <v>54</v>
      </c>
      <c r="AA2579"/>
      <c r="AB2579" t="s">
        <v>43870</v>
      </c>
      <c r="AC2579" t="s">
        <v>51045</v>
      </c>
      <c r="AD2579"/>
      <c r="AE2579" t="s">
        <v>565</v>
      </c>
      <c r="AF2579" s="119" t="str">
        <f t="shared" si="162"/>
        <v>NA</v>
      </c>
      <c r="AG2579" s="119"/>
      <c r="AH2579" s="119"/>
      <c r="AI2579" s="119"/>
      <c r="AJ2579" s="119" t="str">
        <f t="shared" si="163"/>
        <v>NA</v>
      </c>
      <c r="AK2579" s="190"/>
      <c r="AL2579" s="191"/>
    </row>
    <row r="2580" spans="1:38" x14ac:dyDescent="0.25">
      <c r="A2580" t="s">
        <v>8453</v>
      </c>
      <c r="B2580" t="s">
        <v>8451</v>
      </c>
      <c r="C2580" t="s">
        <v>8452</v>
      </c>
      <c r="D2580" t="s">
        <v>675</v>
      </c>
      <c r="E2580" t="s">
        <v>8454</v>
      </c>
      <c r="F2580" t="s">
        <v>54</v>
      </c>
      <c r="G2580"/>
      <c r="H2580" t="s">
        <v>44577</v>
      </c>
      <c r="I2580" t="s">
        <v>51650</v>
      </c>
      <c r="J2580" t="s">
        <v>8455</v>
      </c>
      <c r="K2580" t="s">
        <v>105</v>
      </c>
      <c r="L2580" s="119" t="str">
        <f t="shared" si="160"/>
        <v>NA</v>
      </c>
      <c r="M2580" s="119"/>
      <c r="N2580" s="120" t="str">
        <f t="shared" si="161"/>
        <v>NA</v>
      </c>
      <c r="O2580" s="120"/>
      <c r="P2580"/>
      <c r="Q2580"/>
      <c r="R2580"/>
      <c r="S2580"/>
      <c r="T2580"/>
      <c r="U2580" t="s">
        <v>16183</v>
      </c>
      <c r="V2580" t="s">
        <v>16181</v>
      </c>
      <c r="W2580" t="s">
        <v>16182</v>
      </c>
      <c r="X2580" t="s">
        <v>675</v>
      </c>
      <c r="Y2580" t="s">
        <v>16184</v>
      </c>
      <c r="Z2580" t="s">
        <v>54</v>
      </c>
      <c r="AA2580"/>
      <c r="AB2580" t="s">
        <v>43871</v>
      </c>
      <c r="AC2580" t="s">
        <v>51046</v>
      </c>
      <c r="AD2580"/>
      <c r="AE2580" t="s">
        <v>565</v>
      </c>
      <c r="AF2580" s="119" t="str">
        <f t="shared" si="162"/>
        <v>NA</v>
      </c>
      <c r="AG2580" s="119"/>
      <c r="AH2580" s="119"/>
      <c r="AI2580" s="119"/>
      <c r="AJ2580" s="119" t="str">
        <f t="shared" si="163"/>
        <v>NA</v>
      </c>
      <c r="AK2580" s="190"/>
      <c r="AL2580" s="191"/>
    </row>
    <row r="2581" spans="1:38" x14ac:dyDescent="0.25">
      <c r="A2581" t="s">
        <v>15128</v>
      </c>
      <c r="B2581" t="s">
        <v>15126</v>
      </c>
      <c r="C2581" t="s">
        <v>15127</v>
      </c>
      <c r="D2581" t="s">
        <v>675</v>
      </c>
      <c r="E2581" t="s">
        <v>15129</v>
      </c>
      <c r="F2581" t="s">
        <v>54</v>
      </c>
      <c r="G2581"/>
      <c r="H2581" t="s">
        <v>44578</v>
      </c>
      <c r="I2581" t="s">
        <v>51651</v>
      </c>
      <c r="J2581" t="s">
        <v>15128</v>
      </c>
      <c r="K2581" t="s">
        <v>105</v>
      </c>
      <c r="L2581" s="119" t="str">
        <f t="shared" si="160"/>
        <v>NA</v>
      </c>
      <c r="M2581" s="119"/>
      <c r="N2581" s="120" t="str">
        <f t="shared" si="161"/>
        <v>NA</v>
      </c>
      <c r="O2581" s="120"/>
      <c r="P2581"/>
      <c r="Q2581"/>
      <c r="R2581"/>
      <c r="S2581"/>
      <c r="T2581"/>
      <c r="U2581" t="s">
        <v>22242</v>
      </c>
      <c r="V2581" t="s">
        <v>22240</v>
      </c>
      <c r="W2581" t="s">
        <v>22241</v>
      </c>
      <c r="X2581" t="s">
        <v>675</v>
      </c>
      <c r="Y2581" t="s">
        <v>309</v>
      </c>
      <c r="Z2581" t="s">
        <v>54</v>
      </c>
      <c r="AA2581"/>
      <c r="AB2581" t="s">
        <v>43872</v>
      </c>
      <c r="AC2581" t="s">
        <v>51047</v>
      </c>
      <c r="AD2581" t="s">
        <v>22243</v>
      </c>
      <c r="AE2581" t="s">
        <v>565</v>
      </c>
      <c r="AF2581" s="119" t="str">
        <f t="shared" si="162"/>
        <v>NA</v>
      </c>
      <c r="AG2581" s="119"/>
      <c r="AH2581" s="119"/>
      <c r="AI2581" s="119"/>
      <c r="AJ2581" s="119" t="str">
        <f t="shared" si="163"/>
        <v>NA</v>
      </c>
      <c r="AK2581" s="190"/>
      <c r="AL2581" s="191"/>
    </row>
    <row r="2582" spans="1:38" x14ac:dyDescent="0.25">
      <c r="A2582" t="s">
        <v>19595</v>
      </c>
      <c r="B2582" t="s">
        <v>19593</v>
      </c>
      <c r="C2582" t="s">
        <v>19594</v>
      </c>
      <c r="D2582" t="s">
        <v>675</v>
      </c>
      <c r="E2582" t="s">
        <v>533</v>
      </c>
      <c r="F2582" t="s">
        <v>54</v>
      </c>
      <c r="G2582"/>
      <c r="H2582" t="s">
        <v>44579</v>
      </c>
      <c r="I2582" t="s">
        <v>51652</v>
      </c>
      <c r="J2582" t="s">
        <v>19595</v>
      </c>
      <c r="K2582" t="s">
        <v>565</v>
      </c>
      <c r="L2582" s="119" t="str">
        <f t="shared" si="160"/>
        <v>NA</v>
      </c>
      <c r="M2582" s="119"/>
      <c r="N2582" s="120" t="str">
        <f t="shared" si="161"/>
        <v>NA</v>
      </c>
      <c r="O2582" s="120"/>
      <c r="P2582"/>
      <c r="Q2582"/>
      <c r="R2582"/>
      <c r="S2582"/>
      <c r="T2582"/>
      <c r="U2582" t="s">
        <v>16966</v>
      </c>
      <c r="V2582" t="s">
        <v>16964</v>
      </c>
      <c r="W2582" t="s">
        <v>16965</v>
      </c>
      <c r="X2582" t="s">
        <v>675</v>
      </c>
      <c r="Y2582" t="s">
        <v>309</v>
      </c>
      <c r="Z2582" t="s">
        <v>54</v>
      </c>
      <c r="AA2582"/>
      <c r="AB2582" t="s">
        <v>43873</v>
      </c>
      <c r="AC2582" t="s">
        <v>51047</v>
      </c>
      <c r="AD2582"/>
      <c r="AE2582" t="s">
        <v>565</v>
      </c>
      <c r="AF2582" s="119" t="str">
        <f t="shared" si="162"/>
        <v>NA</v>
      </c>
      <c r="AG2582" s="119"/>
      <c r="AH2582" s="119"/>
      <c r="AI2582" s="119"/>
      <c r="AJ2582" s="119" t="str">
        <f t="shared" si="163"/>
        <v>NA</v>
      </c>
      <c r="AK2582" s="190"/>
      <c r="AL2582" s="191"/>
    </row>
    <row r="2583" spans="1:38" x14ac:dyDescent="0.25">
      <c r="A2583" t="s">
        <v>18333</v>
      </c>
      <c r="B2583" t="s">
        <v>18331</v>
      </c>
      <c r="C2583" t="s">
        <v>18332</v>
      </c>
      <c r="D2583" t="s">
        <v>675</v>
      </c>
      <c r="E2583" t="s">
        <v>533</v>
      </c>
      <c r="F2583" t="s">
        <v>54</v>
      </c>
      <c r="G2583"/>
      <c r="H2583" t="s">
        <v>44579</v>
      </c>
      <c r="I2583" t="s">
        <v>51652</v>
      </c>
      <c r="J2583" t="s">
        <v>18333</v>
      </c>
      <c r="K2583" t="s">
        <v>565</v>
      </c>
      <c r="L2583" s="119" t="str">
        <f t="shared" si="160"/>
        <v>NA</v>
      </c>
      <c r="M2583" s="119"/>
      <c r="N2583" s="120" t="str">
        <f t="shared" si="161"/>
        <v>NA</v>
      </c>
      <c r="O2583" s="120"/>
      <c r="P2583"/>
      <c r="Q2583"/>
      <c r="R2583"/>
      <c r="S2583"/>
      <c r="T2583"/>
      <c r="U2583" t="s">
        <v>15400</v>
      </c>
      <c r="V2583" t="s">
        <v>15398</v>
      </c>
      <c r="W2583" t="s">
        <v>15399</v>
      </c>
      <c r="X2583" t="s">
        <v>675</v>
      </c>
      <c r="Y2583" t="s">
        <v>309</v>
      </c>
      <c r="Z2583" t="s">
        <v>54</v>
      </c>
      <c r="AA2583"/>
      <c r="AB2583" t="s">
        <v>43873</v>
      </c>
      <c r="AC2583" t="s">
        <v>51047</v>
      </c>
      <c r="AD2583"/>
      <c r="AE2583" t="s">
        <v>565</v>
      </c>
      <c r="AF2583" s="119" t="str">
        <f t="shared" si="162"/>
        <v>NA</v>
      </c>
      <c r="AG2583" s="119"/>
      <c r="AH2583" s="119"/>
      <c r="AI2583" s="119"/>
      <c r="AJ2583" s="119" t="str">
        <f t="shared" si="163"/>
        <v>NA</v>
      </c>
      <c r="AK2583" s="190"/>
      <c r="AL2583" s="191"/>
    </row>
    <row r="2584" spans="1:38" x14ac:dyDescent="0.25">
      <c r="A2584" t="s">
        <v>20688</v>
      </c>
      <c r="B2584" t="s">
        <v>20686</v>
      </c>
      <c r="C2584" t="s">
        <v>20687</v>
      </c>
      <c r="D2584" t="s">
        <v>675</v>
      </c>
      <c r="E2584" t="s">
        <v>533</v>
      </c>
      <c r="F2584" t="s">
        <v>54</v>
      </c>
      <c r="G2584"/>
      <c r="H2584" t="s">
        <v>44579</v>
      </c>
      <c r="I2584" t="s">
        <v>51652</v>
      </c>
      <c r="J2584" t="s">
        <v>20689</v>
      </c>
      <c r="K2584" t="s">
        <v>565</v>
      </c>
      <c r="L2584" s="119" t="str">
        <f t="shared" si="160"/>
        <v>NA</v>
      </c>
      <c r="M2584" s="119"/>
      <c r="N2584" s="120" t="str">
        <f t="shared" si="161"/>
        <v>NA</v>
      </c>
      <c r="O2584" s="120"/>
      <c r="P2584"/>
      <c r="Q2584"/>
      <c r="R2584"/>
      <c r="S2584"/>
      <c r="T2584"/>
      <c r="U2584" t="s">
        <v>22258</v>
      </c>
      <c r="V2584" t="s">
        <v>22256</v>
      </c>
      <c r="W2584" t="s">
        <v>22257</v>
      </c>
      <c r="X2584" t="s">
        <v>675</v>
      </c>
      <c r="Y2584" t="s">
        <v>309</v>
      </c>
      <c r="Z2584" t="s">
        <v>54</v>
      </c>
      <c r="AA2584"/>
      <c r="AB2584" t="s">
        <v>43872</v>
      </c>
      <c r="AC2584" t="s">
        <v>51047</v>
      </c>
      <c r="AD2584"/>
      <c r="AE2584" t="s">
        <v>105</v>
      </c>
      <c r="AF2584" s="119" t="str">
        <f t="shared" si="162"/>
        <v>NA</v>
      </c>
      <c r="AG2584" s="119"/>
      <c r="AH2584" s="119"/>
      <c r="AI2584" s="119"/>
      <c r="AJ2584" s="119" t="str">
        <f t="shared" si="163"/>
        <v>NA</v>
      </c>
      <c r="AK2584" s="190"/>
      <c r="AL2584" s="191"/>
    </row>
    <row r="2585" spans="1:38" x14ac:dyDescent="0.25">
      <c r="A2585" t="s">
        <v>18339</v>
      </c>
      <c r="B2585" t="s">
        <v>18337</v>
      </c>
      <c r="C2585" t="s">
        <v>18338</v>
      </c>
      <c r="D2585" t="s">
        <v>675</v>
      </c>
      <c r="E2585" t="s">
        <v>533</v>
      </c>
      <c r="F2585" t="s">
        <v>54</v>
      </c>
      <c r="G2585"/>
      <c r="H2585" t="s">
        <v>44579</v>
      </c>
      <c r="I2585" t="s">
        <v>51652</v>
      </c>
      <c r="J2585" t="s">
        <v>18340</v>
      </c>
      <c r="K2585" t="s">
        <v>565</v>
      </c>
      <c r="L2585" s="119" t="str">
        <f t="shared" si="160"/>
        <v>NA</v>
      </c>
      <c r="M2585" s="119"/>
      <c r="N2585" s="120" t="str">
        <f t="shared" si="161"/>
        <v>NA</v>
      </c>
      <c r="O2585" s="120"/>
      <c r="P2585"/>
      <c r="Q2585"/>
      <c r="R2585"/>
      <c r="S2585"/>
      <c r="T2585"/>
      <c r="U2585" t="s">
        <v>6419</v>
      </c>
      <c r="V2585" t="s">
        <v>6417</v>
      </c>
      <c r="W2585" t="s">
        <v>6418</v>
      </c>
      <c r="X2585" t="s">
        <v>675</v>
      </c>
      <c r="Y2585" t="s">
        <v>309</v>
      </c>
      <c r="Z2585" t="s">
        <v>54</v>
      </c>
      <c r="AA2585"/>
      <c r="AB2585" t="s">
        <v>43872</v>
      </c>
      <c r="AC2585" t="s">
        <v>51047</v>
      </c>
      <c r="AD2585" t="s">
        <v>6420</v>
      </c>
      <c r="AE2585" t="s">
        <v>105</v>
      </c>
      <c r="AF2585" s="119" t="str">
        <f t="shared" si="162"/>
        <v>NA</v>
      </c>
      <c r="AG2585" s="119"/>
      <c r="AH2585" s="119"/>
      <c r="AI2585" s="119"/>
      <c r="AJ2585" s="119" t="str">
        <f t="shared" si="163"/>
        <v>NA</v>
      </c>
      <c r="AK2585" s="190"/>
      <c r="AL2585" s="191"/>
    </row>
    <row r="2586" spans="1:38" x14ac:dyDescent="0.25">
      <c r="A2586" t="s">
        <v>15727</v>
      </c>
      <c r="B2586" t="s">
        <v>15725</v>
      </c>
      <c r="C2586" t="s">
        <v>15726</v>
      </c>
      <c r="D2586" t="s">
        <v>675</v>
      </c>
      <c r="E2586" t="s">
        <v>533</v>
      </c>
      <c r="F2586" t="s">
        <v>54</v>
      </c>
      <c r="G2586"/>
      <c r="H2586" t="s">
        <v>44579</v>
      </c>
      <c r="I2586" t="s">
        <v>51652</v>
      </c>
      <c r="J2586" t="s">
        <v>15728</v>
      </c>
      <c r="K2586" t="s">
        <v>565</v>
      </c>
      <c r="L2586" s="119" t="str">
        <f t="shared" si="160"/>
        <v>NA</v>
      </c>
      <c r="M2586" s="119"/>
      <c r="N2586" s="120" t="str">
        <f t="shared" si="161"/>
        <v>NA</v>
      </c>
      <c r="O2586" s="120"/>
      <c r="P2586"/>
      <c r="Q2586"/>
      <c r="R2586"/>
      <c r="S2586"/>
      <c r="T2586"/>
      <c r="U2586" t="s">
        <v>22124</v>
      </c>
      <c r="V2586" t="s">
        <v>22122</v>
      </c>
      <c r="W2586" t="s">
        <v>22123</v>
      </c>
      <c r="X2586" t="s">
        <v>675</v>
      </c>
      <c r="Y2586" t="s">
        <v>309</v>
      </c>
      <c r="Z2586" t="s">
        <v>54</v>
      </c>
      <c r="AA2586"/>
      <c r="AB2586" t="s">
        <v>43872</v>
      </c>
      <c r="AC2586" t="s">
        <v>51047</v>
      </c>
      <c r="AD2586"/>
      <c r="AE2586" t="s">
        <v>105</v>
      </c>
      <c r="AF2586" s="119" t="str">
        <f t="shared" si="162"/>
        <v>NA</v>
      </c>
      <c r="AG2586" s="119"/>
      <c r="AH2586" s="119"/>
      <c r="AI2586" s="119"/>
      <c r="AJ2586" s="119" t="str">
        <f t="shared" si="163"/>
        <v>NA</v>
      </c>
      <c r="AK2586" s="190"/>
      <c r="AL2586" s="191"/>
    </row>
    <row r="2587" spans="1:38" x14ac:dyDescent="0.25">
      <c r="A2587" t="s">
        <v>19349</v>
      </c>
      <c r="B2587" t="s">
        <v>19347</v>
      </c>
      <c r="C2587" t="s">
        <v>19348</v>
      </c>
      <c r="D2587" t="s">
        <v>675</v>
      </c>
      <c r="E2587" t="s">
        <v>533</v>
      </c>
      <c r="F2587" t="s">
        <v>54</v>
      </c>
      <c r="G2587"/>
      <c r="H2587" t="s">
        <v>44579</v>
      </c>
      <c r="I2587" t="s">
        <v>51652</v>
      </c>
      <c r="J2587" t="s">
        <v>19350</v>
      </c>
      <c r="K2587" t="s">
        <v>565</v>
      </c>
      <c r="L2587" s="119" t="str">
        <f t="shared" si="160"/>
        <v>NA</v>
      </c>
      <c r="M2587" s="119"/>
      <c r="N2587" s="120" t="str">
        <f t="shared" si="161"/>
        <v>NA</v>
      </c>
      <c r="O2587" s="120"/>
      <c r="P2587"/>
      <c r="Q2587"/>
      <c r="R2587"/>
      <c r="S2587"/>
      <c r="T2587"/>
      <c r="U2587" t="s">
        <v>16465</v>
      </c>
      <c r="V2587" t="s">
        <v>16463</v>
      </c>
      <c r="W2587" t="s">
        <v>16464</v>
      </c>
      <c r="X2587" t="s">
        <v>675</v>
      </c>
      <c r="Y2587" t="s">
        <v>16466</v>
      </c>
      <c r="Z2587" t="s">
        <v>54</v>
      </c>
      <c r="AA2587"/>
      <c r="AB2587" t="s">
        <v>43874</v>
      </c>
      <c r="AC2587" t="s">
        <v>51048</v>
      </c>
      <c r="AD2587"/>
      <c r="AE2587" t="s">
        <v>565</v>
      </c>
      <c r="AF2587" s="119" t="str">
        <f t="shared" si="162"/>
        <v>NA</v>
      </c>
      <c r="AG2587" s="119"/>
      <c r="AH2587" s="119"/>
      <c r="AI2587" s="119"/>
      <c r="AJ2587" s="119" t="str">
        <f t="shared" si="163"/>
        <v>NA</v>
      </c>
      <c r="AK2587" s="190"/>
      <c r="AL2587" s="191"/>
    </row>
    <row r="2588" spans="1:38" x14ac:dyDescent="0.25">
      <c r="A2588" t="s">
        <v>6800</v>
      </c>
      <c r="B2588" t="s">
        <v>6799</v>
      </c>
      <c r="C2588" t="s">
        <v>6755</v>
      </c>
      <c r="D2588" t="s">
        <v>675</v>
      </c>
      <c r="E2588" t="s">
        <v>533</v>
      </c>
      <c r="F2588" t="s">
        <v>54</v>
      </c>
      <c r="G2588"/>
      <c r="H2588" t="s">
        <v>44580</v>
      </c>
      <c r="I2588" t="s">
        <v>51652</v>
      </c>
      <c r="J2588" t="s">
        <v>6800</v>
      </c>
      <c r="K2588" t="s">
        <v>565</v>
      </c>
      <c r="L2588" s="119" t="str">
        <f t="shared" si="160"/>
        <v>NA</v>
      </c>
      <c r="M2588" s="119"/>
      <c r="N2588" s="120" t="str">
        <f t="shared" si="161"/>
        <v>NA</v>
      </c>
      <c r="O2588" s="120"/>
      <c r="P2588"/>
      <c r="Q2588"/>
      <c r="R2588"/>
      <c r="S2588"/>
      <c r="T2588"/>
      <c r="U2588" t="s">
        <v>13318</v>
      </c>
      <c r="V2588" t="s">
        <v>13316</v>
      </c>
      <c r="W2588" t="s">
        <v>13317</v>
      </c>
      <c r="X2588" t="s">
        <v>675</v>
      </c>
      <c r="Y2588" t="s">
        <v>13319</v>
      </c>
      <c r="Z2588" t="s">
        <v>54</v>
      </c>
      <c r="AA2588"/>
      <c r="AB2588" t="s">
        <v>43875</v>
      </c>
      <c r="AC2588" t="s">
        <v>51049</v>
      </c>
      <c r="AD2588"/>
      <c r="AE2588" t="s">
        <v>565</v>
      </c>
      <c r="AF2588" s="119" t="str">
        <f t="shared" si="162"/>
        <v>NA</v>
      </c>
      <c r="AG2588" s="119"/>
      <c r="AH2588" s="119"/>
      <c r="AI2588" s="119"/>
      <c r="AJ2588" s="119" t="str">
        <f t="shared" si="163"/>
        <v>NA</v>
      </c>
      <c r="AK2588" s="190"/>
      <c r="AL2588" s="191"/>
    </row>
    <row r="2589" spans="1:38" x14ac:dyDescent="0.25">
      <c r="A2589" t="s">
        <v>20865</v>
      </c>
      <c r="B2589" t="s">
        <v>20863</v>
      </c>
      <c r="C2589" t="s">
        <v>20864</v>
      </c>
      <c r="D2589" t="s">
        <v>675</v>
      </c>
      <c r="E2589" t="s">
        <v>533</v>
      </c>
      <c r="F2589" t="s">
        <v>54</v>
      </c>
      <c r="G2589"/>
      <c r="H2589" t="s">
        <v>44579</v>
      </c>
      <c r="I2589" t="s">
        <v>51652</v>
      </c>
      <c r="J2589" t="s">
        <v>20866</v>
      </c>
      <c r="K2589" t="s">
        <v>105</v>
      </c>
      <c r="L2589" s="119" t="str">
        <f t="shared" si="160"/>
        <v>NA</v>
      </c>
      <c r="M2589" s="119"/>
      <c r="N2589" s="120" t="str">
        <f t="shared" si="161"/>
        <v>NA</v>
      </c>
      <c r="O2589" s="120"/>
      <c r="P2589"/>
      <c r="Q2589"/>
      <c r="R2589"/>
      <c r="S2589"/>
      <c r="T2589"/>
      <c r="U2589" t="s">
        <v>8848</v>
      </c>
      <c r="V2589" t="s">
        <v>8846</v>
      </c>
      <c r="W2589" t="s">
        <v>8847</v>
      </c>
      <c r="X2589" t="s">
        <v>675</v>
      </c>
      <c r="Y2589" t="s">
        <v>8849</v>
      </c>
      <c r="Z2589" t="s">
        <v>54</v>
      </c>
      <c r="AA2589"/>
      <c r="AB2589" t="s">
        <v>43876</v>
      </c>
      <c r="AC2589" t="s">
        <v>51050</v>
      </c>
      <c r="AD2589"/>
      <c r="AE2589" t="s">
        <v>105</v>
      </c>
      <c r="AF2589" s="119" t="str">
        <f t="shared" si="162"/>
        <v>NA</v>
      </c>
      <c r="AG2589" s="119"/>
      <c r="AH2589" s="119"/>
      <c r="AI2589" s="119"/>
      <c r="AJ2589" s="119" t="str">
        <f t="shared" si="163"/>
        <v>NA</v>
      </c>
      <c r="AK2589" s="190"/>
      <c r="AL2589" s="191"/>
    </row>
    <row r="2590" spans="1:38" x14ac:dyDescent="0.25">
      <c r="A2590" t="s">
        <v>8552</v>
      </c>
      <c r="B2590" t="s">
        <v>8550</v>
      </c>
      <c r="C2590" t="s">
        <v>8551</v>
      </c>
      <c r="D2590" t="s">
        <v>675</v>
      </c>
      <c r="E2590" t="s">
        <v>533</v>
      </c>
      <c r="F2590" t="s">
        <v>54</v>
      </c>
      <c r="G2590"/>
      <c r="H2590" t="s">
        <v>44581</v>
      </c>
      <c r="I2590" t="s">
        <v>51652</v>
      </c>
      <c r="J2590" t="s">
        <v>8553</v>
      </c>
      <c r="K2590" t="s">
        <v>105</v>
      </c>
      <c r="L2590" s="119" t="str">
        <f t="shared" si="160"/>
        <v>NA</v>
      </c>
      <c r="M2590" s="119"/>
      <c r="N2590" s="120" t="str">
        <f t="shared" si="161"/>
        <v>NA</v>
      </c>
      <c r="O2590" s="120"/>
      <c r="P2590"/>
      <c r="Q2590"/>
      <c r="R2590"/>
      <c r="S2590"/>
      <c r="T2590"/>
      <c r="U2590" t="s">
        <v>12783</v>
      </c>
      <c r="V2590" t="s">
        <v>12781</v>
      </c>
      <c r="W2590" t="s">
        <v>12782</v>
      </c>
      <c r="X2590" t="s">
        <v>675</v>
      </c>
      <c r="Y2590" t="s">
        <v>8545</v>
      </c>
      <c r="Z2590" t="s">
        <v>54</v>
      </c>
      <c r="AA2590"/>
      <c r="AB2590" t="s">
        <v>43877</v>
      </c>
      <c r="AC2590" t="s">
        <v>51051</v>
      </c>
      <c r="AD2590"/>
      <c r="AE2590" t="s">
        <v>565</v>
      </c>
      <c r="AF2590" s="119" t="str">
        <f t="shared" si="162"/>
        <v>NA</v>
      </c>
      <c r="AG2590" s="119"/>
      <c r="AH2590" s="119"/>
      <c r="AI2590" s="119"/>
      <c r="AJ2590" s="119" t="str">
        <f t="shared" si="163"/>
        <v>NA</v>
      </c>
      <c r="AK2590" s="190"/>
      <c r="AL2590" s="191"/>
    </row>
    <row r="2591" spans="1:38" x14ac:dyDescent="0.25">
      <c r="A2591" t="s">
        <v>8822</v>
      </c>
      <c r="B2591" t="s">
        <v>8820</v>
      </c>
      <c r="C2591" t="s">
        <v>8821</v>
      </c>
      <c r="D2591" t="s">
        <v>675</v>
      </c>
      <c r="E2591" t="s">
        <v>533</v>
      </c>
      <c r="F2591" t="s">
        <v>54</v>
      </c>
      <c r="G2591"/>
      <c r="H2591" t="s">
        <v>44581</v>
      </c>
      <c r="I2591" t="s">
        <v>51652</v>
      </c>
      <c r="J2591" t="s">
        <v>8823</v>
      </c>
      <c r="K2591" t="s">
        <v>105</v>
      </c>
      <c r="L2591" s="119" t="str">
        <f t="shared" si="160"/>
        <v>NA</v>
      </c>
      <c r="M2591" s="119"/>
      <c r="N2591" s="120" t="str">
        <f t="shared" si="161"/>
        <v>NA</v>
      </c>
      <c r="O2591" s="120"/>
      <c r="P2591"/>
      <c r="Q2591"/>
      <c r="R2591"/>
      <c r="S2591"/>
      <c r="T2591"/>
      <c r="U2591" t="s">
        <v>8544</v>
      </c>
      <c r="V2591" t="s">
        <v>8542</v>
      </c>
      <c r="W2591" t="s">
        <v>8543</v>
      </c>
      <c r="X2591" t="s">
        <v>675</v>
      </c>
      <c r="Y2591" t="s">
        <v>8545</v>
      </c>
      <c r="Z2591" t="s">
        <v>54</v>
      </c>
      <c r="AA2591"/>
      <c r="AB2591" t="s">
        <v>43878</v>
      </c>
      <c r="AC2591" t="s">
        <v>51051</v>
      </c>
      <c r="AD2591"/>
      <c r="AE2591" t="s">
        <v>105</v>
      </c>
      <c r="AF2591" s="119" t="str">
        <f t="shared" si="162"/>
        <v>NA</v>
      </c>
      <c r="AG2591" s="119"/>
      <c r="AH2591" s="119"/>
      <c r="AI2591" s="119"/>
      <c r="AJ2591" s="119" t="str">
        <f t="shared" si="163"/>
        <v>NA</v>
      </c>
      <c r="AK2591" s="190"/>
      <c r="AL2591" s="191"/>
    </row>
    <row r="2592" spans="1:38" x14ac:dyDescent="0.25">
      <c r="A2592" t="s">
        <v>22080</v>
      </c>
      <c r="B2592" t="s">
        <v>22078</v>
      </c>
      <c r="C2592" t="s">
        <v>22079</v>
      </c>
      <c r="D2592" t="s">
        <v>675</v>
      </c>
      <c r="E2592" t="s">
        <v>533</v>
      </c>
      <c r="F2592" t="s">
        <v>54</v>
      </c>
      <c r="G2592"/>
      <c r="H2592" t="s">
        <v>41965</v>
      </c>
      <c r="I2592" t="s">
        <v>51652</v>
      </c>
      <c r="J2592" t="s">
        <v>22081</v>
      </c>
      <c r="K2592" t="s">
        <v>105</v>
      </c>
      <c r="L2592" s="119" t="str">
        <f t="shared" si="160"/>
        <v>NA</v>
      </c>
      <c r="M2592" s="119"/>
      <c r="N2592" s="120" t="str">
        <f t="shared" si="161"/>
        <v>NA</v>
      </c>
      <c r="O2592" s="120"/>
      <c r="P2592"/>
      <c r="Q2592"/>
      <c r="R2592"/>
      <c r="S2592"/>
      <c r="T2592"/>
      <c r="U2592" t="s">
        <v>17070</v>
      </c>
      <c r="V2592" t="s">
        <v>17068</v>
      </c>
      <c r="W2592" t="s">
        <v>17069</v>
      </c>
      <c r="X2592" t="s">
        <v>675</v>
      </c>
      <c r="Y2592" t="s">
        <v>17071</v>
      </c>
      <c r="Z2592" t="s">
        <v>54</v>
      </c>
      <c r="AA2592"/>
      <c r="AB2592" t="s">
        <v>43879</v>
      </c>
      <c r="AC2592" t="s">
        <v>51052</v>
      </c>
      <c r="AD2592"/>
      <c r="AE2592" t="s">
        <v>565</v>
      </c>
      <c r="AF2592" s="119" t="str">
        <f t="shared" si="162"/>
        <v>NA</v>
      </c>
      <c r="AG2592" s="119"/>
      <c r="AH2592" s="119"/>
      <c r="AI2592" s="119"/>
      <c r="AJ2592" s="119" t="str">
        <f t="shared" si="163"/>
        <v>NA</v>
      </c>
      <c r="AK2592" s="190"/>
      <c r="AL2592" s="191"/>
    </row>
    <row r="2593" spans="1:38" x14ac:dyDescent="0.25">
      <c r="A2593" t="s">
        <v>9224</v>
      </c>
      <c r="B2593" t="s">
        <v>9222</v>
      </c>
      <c r="C2593" t="s">
        <v>9223</v>
      </c>
      <c r="D2593" t="s">
        <v>675</v>
      </c>
      <c r="E2593" t="s">
        <v>533</v>
      </c>
      <c r="F2593" t="s">
        <v>54</v>
      </c>
      <c r="G2593"/>
      <c r="H2593" t="s">
        <v>44581</v>
      </c>
      <c r="I2593" t="s">
        <v>51652</v>
      </c>
      <c r="J2593" t="s">
        <v>9224</v>
      </c>
      <c r="K2593" t="s">
        <v>105</v>
      </c>
      <c r="L2593" s="119" t="str">
        <f t="shared" si="160"/>
        <v>NA</v>
      </c>
      <c r="M2593" s="119"/>
      <c r="N2593" s="120" t="str">
        <f t="shared" si="161"/>
        <v>NA</v>
      </c>
      <c r="O2593" s="120"/>
      <c r="P2593"/>
      <c r="Q2593"/>
      <c r="R2593"/>
      <c r="S2593"/>
      <c r="T2593"/>
      <c r="U2593" t="s">
        <v>17300</v>
      </c>
      <c r="V2593" t="s">
        <v>17298</v>
      </c>
      <c r="W2593" t="s">
        <v>17299</v>
      </c>
      <c r="X2593" t="s">
        <v>675</v>
      </c>
      <c r="Y2593" t="s">
        <v>17301</v>
      </c>
      <c r="Z2593" t="s">
        <v>54</v>
      </c>
      <c r="AA2593"/>
      <c r="AB2593" t="s">
        <v>43880</v>
      </c>
      <c r="AC2593" t="s">
        <v>51053</v>
      </c>
      <c r="AD2593"/>
      <c r="AE2593" t="s">
        <v>565</v>
      </c>
      <c r="AF2593" s="119" t="str">
        <f t="shared" si="162"/>
        <v>NA</v>
      </c>
      <c r="AG2593" s="119"/>
      <c r="AH2593" s="119"/>
      <c r="AI2593" s="119"/>
      <c r="AJ2593" s="119" t="str">
        <f t="shared" si="163"/>
        <v>NA</v>
      </c>
      <c r="AK2593" s="190"/>
      <c r="AL2593" s="191"/>
    </row>
    <row r="2594" spans="1:38" x14ac:dyDescent="0.25">
      <c r="A2594" t="s">
        <v>10020</v>
      </c>
      <c r="B2594" t="s">
        <v>10018</v>
      </c>
      <c r="C2594" t="s">
        <v>10019</v>
      </c>
      <c r="D2594" t="s">
        <v>675</v>
      </c>
      <c r="E2594" t="s">
        <v>533</v>
      </c>
      <c r="F2594" t="s">
        <v>54</v>
      </c>
      <c r="G2594"/>
      <c r="H2594" t="s">
        <v>44581</v>
      </c>
      <c r="I2594" t="s">
        <v>51652</v>
      </c>
      <c r="J2594" t="s">
        <v>10021</v>
      </c>
      <c r="K2594" t="s">
        <v>105</v>
      </c>
      <c r="L2594" s="119" t="str">
        <f t="shared" si="160"/>
        <v>NA</v>
      </c>
      <c r="M2594" s="119"/>
      <c r="N2594" s="120" t="str">
        <f t="shared" si="161"/>
        <v>NA</v>
      </c>
      <c r="O2594" s="120"/>
      <c r="P2594"/>
      <c r="Q2594"/>
      <c r="R2594"/>
      <c r="S2594"/>
      <c r="T2594"/>
      <c r="U2594" t="s">
        <v>19768</v>
      </c>
      <c r="V2594" t="s">
        <v>19766</v>
      </c>
      <c r="W2594" t="s">
        <v>19767</v>
      </c>
      <c r="X2594" t="s">
        <v>675</v>
      </c>
      <c r="Y2594" t="s">
        <v>19769</v>
      </c>
      <c r="Z2594" t="s">
        <v>54</v>
      </c>
      <c r="AA2594"/>
      <c r="AB2594" t="s">
        <v>43881</v>
      </c>
      <c r="AC2594" t="s">
        <v>51054</v>
      </c>
      <c r="AD2594"/>
      <c r="AE2594" t="s">
        <v>565</v>
      </c>
      <c r="AF2594" s="119" t="str">
        <f t="shared" si="162"/>
        <v>NA</v>
      </c>
      <c r="AG2594" s="119"/>
      <c r="AH2594" s="119"/>
      <c r="AI2594" s="119"/>
      <c r="AJ2594" s="119" t="str">
        <f t="shared" si="163"/>
        <v>NA</v>
      </c>
      <c r="AK2594" s="190"/>
      <c r="AL2594" s="191"/>
    </row>
    <row r="2595" spans="1:38" x14ac:dyDescent="0.25">
      <c r="A2595" t="s">
        <v>7551</v>
      </c>
      <c r="B2595" t="s">
        <v>7549</v>
      </c>
      <c r="C2595" t="s">
        <v>7550</v>
      </c>
      <c r="D2595" t="s">
        <v>675</v>
      </c>
      <c r="E2595" t="s">
        <v>533</v>
      </c>
      <c r="F2595" t="s">
        <v>54</v>
      </c>
      <c r="G2595"/>
      <c r="H2595" t="s">
        <v>44582</v>
      </c>
      <c r="I2595" t="s">
        <v>51652</v>
      </c>
      <c r="J2595" t="s">
        <v>7552</v>
      </c>
      <c r="K2595" t="s">
        <v>105</v>
      </c>
      <c r="L2595" s="119" t="str">
        <f t="shared" si="160"/>
        <v>NA</v>
      </c>
      <c r="M2595" s="119"/>
      <c r="N2595" s="120" t="str">
        <f t="shared" si="161"/>
        <v>NA</v>
      </c>
      <c r="O2595" s="120"/>
      <c r="P2595"/>
      <c r="Q2595"/>
      <c r="R2595"/>
      <c r="S2595"/>
      <c r="T2595"/>
      <c r="U2595" t="s">
        <v>13552</v>
      </c>
      <c r="V2595" t="s">
        <v>13550</v>
      </c>
      <c r="W2595" t="s">
        <v>13551</v>
      </c>
      <c r="X2595" t="s">
        <v>675</v>
      </c>
      <c r="Y2595" t="s">
        <v>13553</v>
      </c>
      <c r="Z2595" t="s">
        <v>54</v>
      </c>
      <c r="AA2595"/>
      <c r="AB2595" t="s">
        <v>43882</v>
      </c>
      <c r="AC2595" t="s">
        <v>51055</v>
      </c>
      <c r="AD2595"/>
      <c r="AE2595" t="s">
        <v>565</v>
      </c>
      <c r="AF2595" s="119" t="str">
        <f t="shared" si="162"/>
        <v>NA</v>
      </c>
      <c r="AG2595" s="119"/>
      <c r="AH2595" s="119"/>
      <c r="AI2595" s="119"/>
      <c r="AJ2595" s="119" t="str">
        <f t="shared" si="163"/>
        <v>NA</v>
      </c>
      <c r="AK2595" s="190"/>
      <c r="AL2595" s="191"/>
    </row>
    <row r="2596" spans="1:38" x14ac:dyDescent="0.25">
      <c r="A2596" t="s">
        <v>12228</v>
      </c>
      <c r="B2596" t="s">
        <v>12226</v>
      </c>
      <c r="C2596" t="s">
        <v>12227</v>
      </c>
      <c r="D2596" t="s">
        <v>675</v>
      </c>
      <c r="E2596" t="s">
        <v>533</v>
      </c>
      <c r="F2596" t="s">
        <v>54</v>
      </c>
      <c r="G2596"/>
      <c r="H2596" t="s">
        <v>44582</v>
      </c>
      <c r="I2596" t="s">
        <v>51652</v>
      </c>
      <c r="J2596"/>
      <c r="K2596" t="s">
        <v>105</v>
      </c>
      <c r="L2596" s="119" t="str">
        <f t="shared" si="160"/>
        <v>NA</v>
      </c>
      <c r="M2596" s="119"/>
      <c r="N2596" s="120" t="str">
        <f t="shared" si="161"/>
        <v>NA</v>
      </c>
      <c r="O2596" s="120"/>
      <c r="P2596"/>
      <c r="Q2596"/>
      <c r="R2596"/>
      <c r="S2596"/>
      <c r="T2596"/>
      <c r="U2596" t="s">
        <v>16981</v>
      </c>
      <c r="V2596" t="s">
        <v>16979</v>
      </c>
      <c r="W2596" t="s">
        <v>16980</v>
      </c>
      <c r="X2596" t="s">
        <v>675</v>
      </c>
      <c r="Y2596" t="s">
        <v>3601</v>
      </c>
      <c r="Z2596" t="s">
        <v>54</v>
      </c>
      <c r="AA2596"/>
      <c r="AB2596" t="s">
        <v>43883</v>
      </c>
      <c r="AC2596" t="s">
        <v>51056</v>
      </c>
      <c r="AD2596"/>
      <c r="AE2596" t="s">
        <v>565</v>
      </c>
      <c r="AF2596" s="119" t="str">
        <f t="shared" si="162"/>
        <v>NA</v>
      </c>
      <c r="AG2596" s="119"/>
      <c r="AH2596" s="119"/>
      <c r="AI2596" s="119"/>
      <c r="AJ2596" s="119" t="str">
        <f t="shared" si="163"/>
        <v>NA</v>
      </c>
      <c r="AK2596" s="190"/>
      <c r="AL2596" s="191"/>
    </row>
    <row r="2597" spans="1:38" x14ac:dyDescent="0.25">
      <c r="A2597" t="s">
        <v>22131</v>
      </c>
      <c r="B2597" t="s">
        <v>22129</v>
      </c>
      <c r="C2597" t="s">
        <v>22130</v>
      </c>
      <c r="D2597" t="s">
        <v>675</v>
      </c>
      <c r="E2597" t="s">
        <v>533</v>
      </c>
      <c r="F2597" t="s">
        <v>54</v>
      </c>
      <c r="G2597"/>
      <c r="H2597" t="s">
        <v>44582</v>
      </c>
      <c r="I2597" t="s">
        <v>51652</v>
      </c>
      <c r="J2597"/>
      <c r="K2597" t="s">
        <v>105</v>
      </c>
      <c r="L2597" s="119" t="str">
        <f t="shared" si="160"/>
        <v>NA</v>
      </c>
      <c r="M2597" s="119"/>
      <c r="N2597" s="120" t="str">
        <f t="shared" si="161"/>
        <v>NA</v>
      </c>
      <c r="O2597" s="120"/>
      <c r="P2597"/>
      <c r="Q2597"/>
      <c r="R2597"/>
      <c r="S2597"/>
      <c r="T2597"/>
      <c r="U2597" t="s">
        <v>17501</v>
      </c>
      <c r="V2597" t="s">
        <v>17499</v>
      </c>
      <c r="W2597" t="s">
        <v>17500</v>
      </c>
      <c r="X2597" t="s">
        <v>675</v>
      </c>
      <c r="Y2597" t="s">
        <v>17502</v>
      </c>
      <c r="Z2597" t="s">
        <v>54</v>
      </c>
      <c r="AA2597"/>
      <c r="AB2597" t="s">
        <v>43884</v>
      </c>
      <c r="AC2597" t="s">
        <v>51057</v>
      </c>
      <c r="AD2597"/>
      <c r="AE2597" t="s">
        <v>565</v>
      </c>
      <c r="AF2597" s="119" t="str">
        <f t="shared" si="162"/>
        <v>NA</v>
      </c>
      <c r="AG2597" s="119"/>
      <c r="AH2597" s="119"/>
      <c r="AI2597" s="119"/>
      <c r="AJ2597" s="119" t="str">
        <f t="shared" si="163"/>
        <v>NA</v>
      </c>
      <c r="AK2597" s="190"/>
      <c r="AL2597" s="191"/>
    </row>
    <row r="2598" spans="1:38" x14ac:dyDescent="0.25">
      <c r="A2598" t="s">
        <v>11458</v>
      </c>
      <c r="B2598" t="s">
        <v>11456</v>
      </c>
      <c r="C2598" t="s">
        <v>11457</v>
      </c>
      <c r="D2598" t="s">
        <v>675</v>
      </c>
      <c r="E2598" t="s">
        <v>533</v>
      </c>
      <c r="F2598" t="s">
        <v>54</v>
      </c>
      <c r="G2598"/>
      <c r="H2598" t="s">
        <v>44582</v>
      </c>
      <c r="I2598" t="s">
        <v>51652</v>
      </c>
      <c r="J2598" t="s">
        <v>11459</v>
      </c>
      <c r="K2598" t="s">
        <v>105</v>
      </c>
      <c r="L2598" s="119" t="str">
        <f t="shared" si="160"/>
        <v>NA</v>
      </c>
      <c r="M2598" s="119"/>
      <c r="N2598" s="120" t="str">
        <f t="shared" si="161"/>
        <v>NA</v>
      </c>
      <c r="O2598" s="120"/>
      <c r="P2598"/>
      <c r="Q2598"/>
      <c r="R2598"/>
      <c r="S2598"/>
      <c r="T2598"/>
      <c r="U2598" t="s">
        <v>20175</v>
      </c>
      <c r="V2598" t="s">
        <v>20173</v>
      </c>
      <c r="W2598" t="s">
        <v>20174</v>
      </c>
      <c r="X2598" t="s">
        <v>675</v>
      </c>
      <c r="Y2598" t="s">
        <v>20176</v>
      </c>
      <c r="Z2598" t="s">
        <v>54</v>
      </c>
      <c r="AA2598"/>
      <c r="AB2598" t="s">
        <v>43885</v>
      </c>
      <c r="AC2598" t="s">
        <v>51058</v>
      </c>
      <c r="AD2598"/>
      <c r="AE2598" t="s">
        <v>565</v>
      </c>
      <c r="AF2598" s="119" t="str">
        <f t="shared" si="162"/>
        <v>NA</v>
      </c>
      <c r="AG2598" s="119"/>
      <c r="AH2598" s="119"/>
      <c r="AI2598" s="119"/>
      <c r="AJ2598" s="119" t="str">
        <f t="shared" si="163"/>
        <v>NA</v>
      </c>
      <c r="AK2598" s="190"/>
      <c r="AL2598" s="191"/>
    </row>
    <row r="2599" spans="1:38" x14ac:dyDescent="0.25">
      <c r="A2599" t="s">
        <v>11795</v>
      </c>
      <c r="B2599" t="s">
        <v>11793</v>
      </c>
      <c r="C2599" t="s">
        <v>11794</v>
      </c>
      <c r="D2599" t="s">
        <v>675</v>
      </c>
      <c r="E2599" t="s">
        <v>533</v>
      </c>
      <c r="F2599" t="s">
        <v>54</v>
      </c>
      <c r="G2599"/>
      <c r="H2599" t="s">
        <v>44582</v>
      </c>
      <c r="I2599" t="s">
        <v>51652</v>
      </c>
      <c r="J2599" t="s">
        <v>11796</v>
      </c>
      <c r="K2599" t="s">
        <v>105</v>
      </c>
      <c r="L2599" s="119" t="str">
        <f t="shared" si="160"/>
        <v>NA</v>
      </c>
      <c r="M2599" s="119"/>
      <c r="N2599" s="120" t="str">
        <f t="shared" si="161"/>
        <v>NA</v>
      </c>
      <c r="O2599" s="120"/>
      <c r="P2599"/>
      <c r="Q2599"/>
      <c r="R2599"/>
      <c r="S2599"/>
      <c r="T2599"/>
      <c r="U2599" t="s">
        <v>17578</v>
      </c>
      <c r="V2599" t="s">
        <v>17576</v>
      </c>
      <c r="W2599" t="s">
        <v>17577</v>
      </c>
      <c r="X2599" t="s">
        <v>675</v>
      </c>
      <c r="Y2599" t="s">
        <v>17579</v>
      </c>
      <c r="Z2599" t="s">
        <v>54</v>
      </c>
      <c r="AA2599"/>
      <c r="AB2599" t="s">
        <v>43886</v>
      </c>
      <c r="AC2599" t="s">
        <v>51059</v>
      </c>
      <c r="AD2599"/>
      <c r="AE2599" t="s">
        <v>565</v>
      </c>
      <c r="AF2599" s="119" t="str">
        <f t="shared" si="162"/>
        <v>NA</v>
      </c>
      <c r="AG2599" s="119"/>
      <c r="AH2599" s="119"/>
      <c r="AI2599" s="119"/>
      <c r="AJ2599" s="119" t="str">
        <f t="shared" si="163"/>
        <v>NA</v>
      </c>
      <c r="AK2599" s="190"/>
      <c r="AL2599" s="191"/>
    </row>
    <row r="2600" spans="1:38" x14ac:dyDescent="0.25">
      <c r="A2600" t="s">
        <v>22095</v>
      </c>
      <c r="B2600" t="s">
        <v>22093</v>
      </c>
      <c r="C2600" t="s">
        <v>22094</v>
      </c>
      <c r="D2600" t="s">
        <v>675</v>
      </c>
      <c r="E2600" t="s">
        <v>533</v>
      </c>
      <c r="F2600" t="s">
        <v>54</v>
      </c>
      <c r="G2600"/>
      <c r="H2600" t="s">
        <v>44582</v>
      </c>
      <c r="I2600" t="s">
        <v>51652</v>
      </c>
      <c r="J2600" t="s">
        <v>22096</v>
      </c>
      <c r="K2600" t="s">
        <v>105</v>
      </c>
      <c r="L2600" s="119" t="str">
        <f t="shared" si="160"/>
        <v>NA</v>
      </c>
      <c r="M2600" s="119"/>
      <c r="N2600" s="120" t="str">
        <f t="shared" si="161"/>
        <v>NA</v>
      </c>
      <c r="O2600" s="120"/>
      <c r="P2600"/>
      <c r="Q2600"/>
      <c r="R2600"/>
      <c r="S2600"/>
      <c r="T2600"/>
      <c r="U2600" t="s">
        <v>17694</v>
      </c>
      <c r="V2600" t="s">
        <v>17692</v>
      </c>
      <c r="W2600" t="s">
        <v>17693</v>
      </c>
      <c r="X2600" t="s">
        <v>675</v>
      </c>
      <c r="Y2600" t="s">
        <v>17695</v>
      </c>
      <c r="Z2600" t="s">
        <v>54</v>
      </c>
      <c r="AA2600"/>
      <c r="AB2600" t="s">
        <v>43887</v>
      </c>
      <c r="AC2600" t="s">
        <v>51060</v>
      </c>
      <c r="AD2600"/>
      <c r="AE2600" t="s">
        <v>105</v>
      </c>
      <c r="AF2600" s="119" t="str">
        <f t="shared" si="162"/>
        <v>NA</v>
      </c>
      <c r="AG2600" s="119"/>
      <c r="AH2600" s="119"/>
      <c r="AI2600" s="119"/>
      <c r="AJ2600" s="119" t="str">
        <f t="shared" si="163"/>
        <v>NA</v>
      </c>
      <c r="AK2600" s="190"/>
      <c r="AL2600" s="191"/>
    </row>
    <row r="2601" spans="1:38" x14ac:dyDescent="0.25">
      <c r="A2601" t="s">
        <v>7493</v>
      </c>
      <c r="B2601" t="s">
        <v>7491</v>
      </c>
      <c r="C2601" t="s">
        <v>7492</v>
      </c>
      <c r="D2601" t="s">
        <v>675</v>
      </c>
      <c r="E2601" t="s">
        <v>533</v>
      </c>
      <c r="F2601" t="s">
        <v>54</v>
      </c>
      <c r="G2601"/>
      <c r="H2601" t="s">
        <v>44582</v>
      </c>
      <c r="I2601" t="s">
        <v>51652</v>
      </c>
      <c r="J2601" t="s">
        <v>7494</v>
      </c>
      <c r="K2601" t="s">
        <v>105</v>
      </c>
      <c r="L2601" s="119" t="str">
        <f t="shared" si="160"/>
        <v>NA</v>
      </c>
      <c r="M2601" s="119"/>
      <c r="N2601" s="120" t="str">
        <f t="shared" si="161"/>
        <v>NA</v>
      </c>
      <c r="O2601" s="120"/>
      <c r="P2601"/>
      <c r="Q2601"/>
      <c r="R2601"/>
      <c r="S2601"/>
      <c r="T2601"/>
      <c r="U2601" t="s">
        <v>17698</v>
      </c>
      <c r="V2601" t="s">
        <v>17696</v>
      </c>
      <c r="W2601" t="s">
        <v>17697</v>
      </c>
      <c r="X2601" t="s">
        <v>675</v>
      </c>
      <c r="Y2601" t="s">
        <v>17699</v>
      </c>
      <c r="Z2601" t="s">
        <v>54</v>
      </c>
      <c r="AA2601"/>
      <c r="AB2601" t="s">
        <v>43888</v>
      </c>
      <c r="AC2601" t="s">
        <v>51061</v>
      </c>
      <c r="AD2601"/>
      <c r="AE2601" t="s">
        <v>565</v>
      </c>
      <c r="AF2601" s="119" t="str">
        <f t="shared" si="162"/>
        <v>NA</v>
      </c>
      <c r="AG2601" s="119"/>
      <c r="AH2601" s="119"/>
      <c r="AI2601" s="119"/>
      <c r="AJ2601" s="119" t="str">
        <f t="shared" si="163"/>
        <v>NA</v>
      </c>
      <c r="AK2601" s="190"/>
      <c r="AL2601" s="191"/>
    </row>
    <row r="2602" spans="1:38" x14ac:dyDescent="0.25">
      <c r="A2602" t="s">
        <v>20054</v>
      </c>
      <c r="B2602" t="s">
        <v>20052</v>
      </c>
      <c r="C2602" t="s">
        <v>20053</v>
      </c>
      <c r="D2602" t="s">
        <v>675</v>
      </c>
      <c r="E2602" t="s">
        <v>3058</v>
      </c>
      <c r="F2602" t="s">
        <v>54</v>
      </c>
      <c r="G2602"/>
      <c r="H2602" t="s">
        <v>44583</v>
      </c>
      <c r="I2602" t="s">
        <v>51653</v>
      </c>
      <c r="J2602" t="s">
        <v>20055</v>
      </c>
      <c r="K2602" t="s">
        <v>565</v>
      </c>
      <c r="L2602" s="119" t="str">
        <f t="shared" si="160"/>
        <v>NA</v>
      </c>
      <c r="M2602" s="119"/>
      <c r="N2602" s="120" t="str">
        <f t="shared" si="161"/>
        <v>NA</v>
      </c>
      <c r="O2602" s="120"/>
      <c r="P2602"/>
      <c r="Q2602"/>
      <c r="R2602"/>
      <c r="S2602"/>
      <c r="T2602"/>
      <c r="U2602" t="s">
        <v>20535</v>
      </c>
      <c r="V2602" t="s">
        <v>20533</v>
      </c>
      <c r="W2602" t="s">
        <v>20534</v>
      </c>
      <c r="X2602" t="s">
        <v>675</v>
      </c>
      <c r="Y2602" t="s">
        <v>20536</v>
      </c>
      <c r="Z2602" t="s">
        <v>54</v>
      </c>
      <c r="AA2602"/>
      <c r="AB2602" t="s">
        <v>43889</v>
      </c>
      <c r="AC2602" t="s">
        <v>51062</v>
      </c>
      <c r="AD2602" t="s">
        <v>20537</v>
      </c>
      <c r="AE2602" t="s">
        <v>565</v>
      </c>
      <c r="AF2602" s="119" t="str">
        <f t="shared" si="162"/>
        <v>NA</v>
      </c>
      <c r="AG2602" s="119"/>
      <c r="AH2602" s="119"/>
      <c r="AI2602" s="119"/>
      <c r="AJ2602" s="119" t="str">
        <f t="shared" si="163"/>
        <v>NA</v>
      </c>
      <c r="AK2602" s="190"/>
      <c r="AL2602" s="191"/>
    </row>
    <row r="2603" spans="1:38" x14ac:dyDescent="0.25">
      <c r="A2603" t="s">
        <v>11540</v>
      </c>
      <c r="B2603" t="s">
        <v>11538</v>
      </c>
      <c r="C2603" t="s">
        <v>11539</v>
      </c>
      <c r="D2603" t="s">
        <v>675</v>
      </c>
      <c r="E2603" t="s">
        <v>3058</v>
      </c>
      <c r="F2603" t="s">
        <v>54</v>
      </c>
      <c r="G2603"/>
      <c r="H2603" t="s">
        <v>44584</v>
      </c>
      <c r="I2603" t="s">
        <v>51653</v>
      </c>
      <c r="J2603" t="s">
        <v>11541</v>
      </c>
      <c r="K2603" t="s">
        <v>105</v>
      </c>
      <c r="L2603" s="119" t="str">
        <f t="shared" si="160"/>
        <v>NA</v>
      </c>
      <c r="M2603" s="119"/>
      <c r="N2603" s="120" t="str">
        <f t="shared" si="161"/>
        <v>NA</v>
      </c>
      <c r="O2603" s="120"/>
      <c r="P2603"/>
      <c r="Q2603"/>
      <c r="R2603"/>
      <c r="S2603"/>
      <c r="T2603"/>
      <c r="U2603" t="s">
        <v>18185</v>
      </c>
      <c r="V2603" t="s">
        <v>18183</v>
      </c>
      <c r="W2603" t="s">
        <v>18184</v>
      </c>
      <c r="X2603" t="s">
        <v>675</v>
      </c>
      <c r="Y2603" t="s">
        <v>3120</v>
      </c>
      <c r="Z2603" t="s">
        <v>54</v>
      </c>
      <c r="AA2603"/>
      <c r="AB2603" t="s">
        <v>43890</v>
      </c>
      <c r="AC2603" t="s">
        <v>51063</v>
      </c>
      <c r="AD2603" t="s">
        <v>18185</v>
      </c>
      <c r="AE2603" t="s">
        <v>565</v>
      </c>
      <c r="AF2603" s="119" t="str">
        <f t="shared" si="162"/>
        <v>NA</v>
      </c>
      <c r="AG2603" s="119"/>
      <c r="AH2603" s="119"/>
      <c r="AI2603" s="119"/>
      <c r="AJ2603" s="119" t="str">
        <f t="shared" si="163"/>
        <v>NA</v>
      </c>
      <c r="AK2603" s="190"/>
      <c r="AL2603" s="191"/>
    </row>
    <row r="2604" spans="1:38" x14ac:dyDescent="0.25">
      <c r="A2604" t="s">
        <v>15878</v>
      </c>
      <c r="B2604" t="s">
        <v>15876</v>
      </c>
      <c r="C2604" t="s">
        <v>15877</v>
      </c>
      <c r="D2604" t="s">
        <v>675</v>
      </c>
      <c r="E2604" t="s">
        <v>15879</v>
      </c>
      <c r="F2604" t="s">
        <v>54</v>
      </c>
      <c r="G2604"/>
      <c r="H2604" t="s">
        <v>44585</v>
      </c>
      <c r="I2604" t="s">
        <v>51654</v>
      </c>
      <c r="J2604"/>
      <c r="K2604" t="s">
        <v>565</v>
      </c>
      <c r="L2604" s="119" t="str">
        <f t="shared" si="160"/>
        <v>NA</v>
      </c>
      <c r="M2604" s="119"/>
      <c r="N2604" s="120" t="str">
        <f t="shared" si="161"/>
        <v>NA</v>
      </c>
      <c r="O2604" s="120"/>
      <c r="P2604"/>
      <c r="Q2604"/>
      <c r="R2604"/>
      <c r="S2604"/>
      <c r="T2604"/>
      <c r="U2604" t="s">
        <v>18660</v>
      </c>
      <c r="V2604" t="s">
        <v>18658</v>
      </c>
      <c r="W2604" t="s">
        <v>18659</v>
      </c>
      <c r="X2604" t="s">
        <v>675</v>
      </c>
      <c r="Y2604" t="s">
        <v>18661</v>
      </c>
      <c r="Z2604" t="s">
        <v>54</v>
      </c>
      <c r="AA2604"/>
      <c r="AB2604" t="s">
        <v>43891</v>
      </c>
      <c r="AC2604" t="s">
        <v>51064</v>
      </c>
      <c r="AD2604" t="s">
        <v>18662</v>
      </c>
      <c r="AE2604" t="s">
        <v>565</v>
      </c>
      <c r="AF2604" s="119" t="str">
        <f t="shared" si="162"/>
        <v>NA</v>
      </c>
      <c r="AG2604" s="119"/>
      <c r="AH2604" s="119"/>
      <c r="AI2604" s="119"/>
      <c r="AJ2604" s="119" t="str">
        <f t="shared" si="163"/>
        <v>NA</v>
      </c>
      <c r="AK2604" s="190"/>
      <c r="AL2604" s="191"/>
    </row>
    <row r="2605" spans="1:38" x14ac:dyDescent="0.25">
      <c r="A2605" t="s">
        <v>18622</v>
      </c>
      <c r="B2605" t="s">
        <v>18620</v>
      </c>
      <c r="C2605" t="s">
        <v>18621</v>
      </c>
      <c r="D2605" t="s">
        <v>675</v>
      </c>
      <c r="E2605" t="s">
        <v>11515</v>
      </c>
      <c r="F2605" t="s">
        <v>54</v>
      </c>
      <c r="G2605"/>
      <c r="H2605" t="s">
        <v>44586</v>
      </c>
      <c r="I2605" t="s">
        <v>51655</v>
      </c>
      <c r="J2605" t="s">
        <v>18622</v>
      </c>
      <c r="K2605" t="s">
        <v>565</v>
      </c>
      <c r="L2605" s="119" t="str">
        <f t="shared" si="160"/>
        <v>NA</v>
      </c>
      <c r="M2605" s="119"/>
      <c r="N2605" s="120" t="str">
        <f t="shared" si="161"/>
        <v>NA</v>
      </c>
      <c r="O2605" s="120"/>
      <c r="P2605"/>
      <c r="Q2605"/>
      <c r="R2605"/>
      <c r="S2605"/>
      <c r="T2605"/>
      <c r="U2605" t="s">
        <v>6357</v>
      </c>
      <c r="V2605" t="s">
        <v>6355</v>
      </c>
      <c r="W2605" t="s">
        <v>6356</v>
      </c>
      <c r="X2605" t="s">
        <v>675</v>
      </c>
      <c r="Y2605" t="s">
        <v>6358</v>
      </c>
      <c r="Z2605" t="s">
        <v>54</v>
      </c>
      <c r="AA2605"/>
      <c r="AB2605" t="s">
        <v>43892</v>
      </c>
      <c r="AC2605" t="s">
        <v>51065</v>
      </c>
      <c r="AD2605" t="s">
        <v>6359</v>
      </c>
      <c r="AE2605" t="s">
        <v>105</v>
      </c>
      <c r="AF2605" s="119" t="str">
        <f t="shared" si="162"/>
        <v>NA</v>
      </c>
      <c r="AG2605" s="119"/>
      <c r="AH2605" s="119"/>
      <c r="AI2605" s="119"/>
      <c r="AJ2605" s="119" t="str">
        <f t="shared" si="163"/>
        <v>NA</v>
      </c>
      <c r="AK2605" s="190"/>
      <c r="AL2605" s="191"/>
    </row>
    <row r="2606" spans="1:38" x14ac:dyDescent="0.25">
      <c r="A2606" t="s">
        <v>11514</v>
      </c>
      <c r="B2606" t="s">
        <v>11512</v>
      </c>
      <c r="C2606" t="s">
        <v>11513</v>
      </c>
      <c r="D2606" t="s">
        <v>675</v>
      </c>
      <c r="E2606" t="s">
        <v>11515</v>
      </c>
      <c r="F2606" t="s">
        <v>54</v>
      </c>
      <c r="G2606"/>
      <c r="H2606" t="s">
        <v>44587</v>
      </c>
      <c r="I2606" t="s">
        <v>51655</v>
      </c>
      <c r="J2606" t="s">
        <v>11516</v>
      </c>
      <c r="K2606" t="s">
        <v>105</v>
      </c>
      <c r="L2606" s="119" t="str">
        <f t="shared" si="160"/>
        <v>NA</v>
      </c>
      <c r="M2606" s="119"/>
      <c r="N2606" s="120" t="str">
        <f t="shared" si="161"/>
        <v>NA</v>
      </c>
      <c r="O2606" s="120"/>
      <c r="P2606"/>
      <c r="Q2606"/>
      <c r="R2606"/>
      <c r="S2606"/>
      <c r="T2606"/>
      <c r="U2606" t="s">
        <v>18157</v>
      </c>
      <c r="V2606" t="s">
        <v>18155</v>
      </c>
      <c r="W2606" t="s">
        <v>18156</v>
      </c>
      <c r="X2606" t="s">
        <v>675</v>
      </c>
      <c r="Y2606" t="s">
        <v>18158</v>
      </c>
      <c r="Z2606" t="s">
        <v>54</v>
      </c>
      <c r="AA2606"/>
      <c r="AB2606" t="s">
        <v>43893</v>
      </c>
      <c r="AC2606" t="s">
        <v>51066</v>
      </c>
      <c r="AD2606" t="s">
        <v>18159</v>
      </c>
      <c r="AE2606" t="s">
        <v>565</v>
      </c>
      <c r="AF2606" s="119" t="str">
        <f t="shared" si="162"/>
        <v>NA</v>
      </c>
      <c r="AG2606" s="119"/>
      <c r="AH2606" s="119"/>
      <c r="AI2606" s="119"/>
      <c r="AJ2606" s="119" t="str">
        <f t="shared" si="163"/>
        <v>NA</v>
      </c>
      <c r="AK2606" s="190"/>
      <c r="AL2606" s="191"/>
    </row>
    <row r="2607" spans="1:38" x14ac:dyDescent="0.25">
      <c r="A2607" t="s">
        <v>12634</v>
      </c>
      <c r="B2607" t="s">
        <v>12632</v>
      </c>
      <c r="C2607" t="s">
        <v>12633</v>
      </c>
      <c r="D2607" t="s">
        <v>675</v>
      </c>
      <c r="E2607" t="s">
        <v>12635</v>
      </c>
      <c r="F2607" t="s">
        <v>54</v>
      </c>
      <c r="G2607"/>
      <c r="H2607" t="s">
        <v>44588</v>
      </c>
      <c r="I2607" t="s">
        <v>51656</v>
      </c>
      <c r="J2607" t="s">
        <v>12634</v>
      </c>
      <c r="K2607" t="s">
        <v>105</v>
      </c>
      <c r="L2607" s="119" t="str">
        <f t="shared" si="160"/>
        <v>NA</v>
      </c>
      <c r="M2607" s="119"/>
      <c r="N2607" s="120" t="str">
        <f t="shared" si="161"/>
        <v>NA</v>
      </c>
      <c r="O2607" s="120"/>
      <c r="P2607"/>
      <c r="Q2607"/>
      <c r="R2607"/>
      <c r="S2607"/>
      <c r="T2607"/>
      <c r="U2607" t="s">
        <v>18531</v>
      </c>
      <c r="V2607" t="s">
        <v>18529</v>
      </c>
      <c r="W2607" t="s">
        <v>18530</v>
      </c>
      <c r="X2607" t="s">
        <v>675</v>
      </c>
      <c r="Y2607" t="s">
        <v>3379</v>
      </c>
      <c r="Z2607" t="s">
        <v>54</v>
      </c>
      <c r="AA2607"/>
      <c r="AB2607" t="s">
        <v>43894</v>
      </c>
      <c r="AC2607" t="s">
        <v>51067</v>
      </c>
      <c r="AD2607" t="s">
        <v>18532</v>
      </c>
      <c r="AE2607" t="s">
        <v>565</v>
      </c>
      <c r="AF2607" s="119" t="str">
        <f t="shared" si="162"/>
        <v>NA</v>
      </c>
      <c r="AG2607" s="119"/>
      <c r="AH2607" s="119"/>
      <c r="AI2607" s="119"/>
      <c r="AJ2607" s="119" t="str">
        <f t="shared" si="163"/>
        <v>NA</v>
      </c>
      <c r="AK2607" s="190"/>
      <c r="AL2607" s="191"/>
    </row>
    <row r="2608" spans="1:38" x14ac:dyDescent="0.25">
      <c r="A2608" t="s">
        <v>6104</v>
      </c>
      <c r="B2608" t="s">
        <v>6102</v>
      </c>
      <c r="C2608" t="s">
        <v>6103</v>
      </c>
      <c r="D2608" t="s">
        <v>675</v>
      </c>
      <c r="E2608" t="s">
        <v>6105</v>
      </c>
      <c r="F2608" t="s">
        <v>54</v>
      </c>
      <c r="G2608"/>
      <c r="H2608" t="s">
        <v>44589</v>
      </c>
      <c r="I2608" t="s">
        <v>51657</v>
      </c>
      <c r="J2608" t="s">
        <v>6106</v>
      </c>
      <c r="K2608" t="s">
        <v>105</v>
      </c>
      <c r="L2608" s="119" t="str">
        <f t="shared" si="160"/>
        <v>NA</v>
      </c>
      <c r="M2608" s="119"/>
      <c r="N2608" s="120" t="str">
        <f t="shared" si="161"/>
        <v>NA</v>
      </c>
      <c r="O2608" s="120"/>
      <c r="P2608"/>
      <c r="Q2608"/>
      <c r="R2608"/>
      <c r="S2608"/>
      <c r="T2608"/>
      <c r="U2608" t="s">
        <v>7285</v>
      </c>
      <c r="V2608" t="s">
        <v>7283</v>
      </c>
      <c r="W2608" t="s">
        <v>7284</v>
      </c>
      <c r="X2608" t="s">
        <v>675</v>
      </c>
      <c r="Y2608" t="s">
        <v>3379</v>
      </c>
      <c r="Z2608" t="s">
        <v>54</v>
      </c>
      <c r="AA2608"/>
      <c r="AB2608" t="s">
        <v>43895</v>
      </c>
      <c r="AC2608" t="s">
        <v>51067</v>
      </c>
      <c r="AD2608" t="s">
        <v>7286</v>
      </c>
      <c r="AE2608" t="s">
        <v>105</v>
      </c>
      <c r="AF2608" s="119" t="str">
        <f t="shared" si="162"/>
        <v>NA</v>
      </c>
      <c r="AG2608" s="119"/>
      <c r="AH2608" s="119"/>
      <c r="AI2608" s="119"/>
      <c r="AJ2608" s="119" t="str">
        <f t="shared" si="163"/>
        <v>NA</v>
      </c>
      <c r="AK2608" s="190"/>
      <c r="AL2608" s="191"/>
    </row>
    <row r="2609" spans="1:38" x14ac:dyDescent="0.25">
      <c r="A2609" t="s">
        <v>15699</v>
      </c>
      <c r="B2609" t="s">
        <v>15697</v>
      </c>
      <c r="C2609" t="s">
        <v>15698</v>
      </c>
      <c r="D2609" t="s">
        <v>675</v>
      </c>
      <c r="E2609" t="s">
        <v>15700</v>
      </c>
      <c r="F2609" t="s">
        <v>54</v>
      </c>
      <c r="G2609"/>
      <c r="H2609" t="s">
        <v>44590</v>
      </c>
      <c r="I2609" t="s">
        <v>51658</v>
      </c>
      <c r="J2609" t="s">
        <v>15701</v>
      </c>
      <c r="K2609" t="s">
        <v>565</v>
      </c>
      <c r="L2609" s="119" t="str">
        <f t="shared" si="160"/>
        <v>NA</v>
      </c>
      <c r="M2609" s="119"/>
      <c r="N2609" s="120" t="str">
        <f t="shared" si="161"/>
        <v>NA</v>
      </c>
      <c r="O2609" s="120"/>
      <c r="P2609"/>
      <c r="Q2609"/>
      <c r="R2609"/>
      <c r="S2609"/>
      <c r="T2609"/>
      <c r="U2609" t="s">
        <v>9210</v>
      </c>
      <c r="V2609" t="s">
        <v>9208</v>
      </c>
      <c r="W2609" t="s">
        <v>9209</v>
      </c>
      <c r="X2609" t="s">
        <v>675</v>
      </c>
      <c r="Y2609" t="s">
        <v>3379</v>
      </c>
      <c r="Z2609" t="s">
        <v>54</v>
      </c>
      <c r="AA2609"/>
      <c r="AB2609" t="s">
        <v>43896</v>
      </c>
      <c r="AC2609" t="s">
        <v>51067</v>
      </c>
      <c r="AD2609" t="s">
        <v>9211</v>
      </c>
      <c r="AE2609" t="s">
        <v>105</v>
      </c>
      <c r="AF2609" s="119" t="str">
        <f t="shared" si="162"/>
        <v>NA</v>
      </c>
      <c r="AG2609" s="119"/>
      <c r="AH2609" s="119"/>
      <c r="AI2609" s="119"/>
      <c r="AJ2609" s="119" t="str">
        <f t="shared" si="163"/>
        <v>NA</v>
      </c>
      <c r="AK2609" s="190"/>
      <c r="AL2609" s="191"/>
    </row>
    <row r="2610" spans="1:38" x14ac:dyDescent="0.25">
      <c r="A2610" t="s">
        <v>10002</v>
      </c>
      <c r="B2610" t="s">
        <v>10000</v>
      </c>
      <c r="C2610" t="s">
        <v>10001</v>
      </c>
      <c r="D2610" t="s">
        <v>675</v>
      </c>
      <c r="E2610" t="s">
        <v>10003</v>
      </c>
      <c r="F2610" t="s">
        <v>54</v>
      </c>
      <c r="G2610"/>
      <c r="H2610" t="s">
        <v>44591</v>
      </c>
      <c r="I2610" t="s">
        <v>51659</v>
      </c>
      <c r="J2610"/>
      <c r="K2610" t="s">
        <v>105</v>
      </c>
      <c r="L2610" s="119" t="str">
        <f t="shared" si="160"/>
        <v>NA</v>
      </c>
      <c r="M2610" s="119"/>
      <c r="N2610" s="120" t="str">
        <f t="shared" si="161"/>
        <v>NA</v>
      </c>
      <c r="O2610" s="120"/>
      <c r="P2610"/>
      <c r="Q2610"/>
      <c r="R2610"/>
      <c r="S2610"/>
      <c r="T2610"/>
      <c r="U2610" t="s">
        <v>19321</v>
      </c>
      <c r="V2610" t="s">
        <v>19319</v>
      </c>
      <c r="W2610" t="s">
        <v>19320</v>
      </c>
      <c r="X2610" t="s">
        <v>675</v>
      </c>
      <c r="Y2610" t="s">
        <v>19322</v>
      </c>
      <c r="Z2610" t="s">
        <v>54</v>
      </c>
      <c r="AA2610"/>
      <c r="AB2610" t="s">
        <v>43897</v>
      </c>
      <c r="AC2610" t="s">
        <v>51068</v>
      </c>
      <c r="AD2610" t="s">
        <v>19323</v>
      </c>
      <c r="AE2610" t="s">
        <v>565</v>
      </c>
      <c r="AF2610" s="119" t="str">
        <f t="shared" si="162"/>
        <v>NA</v>
      </c>
      <c r="AG2610" s="119"/>
      <c r="AH2610" s="119"/>
      <c r="AI2610" s="119"/>
      <c r="AJ2610" s="119" t="str">
        <f t="shared" si="163"/>
        <v>NA</v>
      </c>
      <c r="AK2610" s="190"/>
      <c r="AL2610" s="191"/>
    </row>
    <row r="2611" spans="1:38" x14ac:dyDescent="0.25">
      <c r="A2611" t="s">
        <v>8292</v>
      </c>
      <c r="B2611" t="s">
        <v>8290</v>
      </c>
      <c r="C2611" t="s">
        <v>8291</v>
      </c>
      <c r="D2611" t="s">
        <v>675</v>
      </c>
      <c r="E2611" t="s">
        <v>8293</v>
      </c>
      <c r="F2611" t="s">
        <v>54</v>
      </c>
      <c r="G2611"/>
      <c r="H2611" t="s">
        <v>44592</v>
      </c>
      <c r="I2611" t="s">
        <v>51660</v>
      </c>
      <c r="J2611" t="s">
        <v>8294</v>
      </c>
      <c r="K2611" t="s">
        <v>105</v>
      </c>
      <c r="L2611" s="119" t="str">
        <f t="shared" si="160"/>
        <v>NA</v>
      </c>
      <c r="M2611" s="119"/>
      <c r="N2611" s="120" t="str">
        <f t="shared" si="161"/>
        <v>NA</v>
      </c>
      <c r="O2611" s="120"/>
      <c r="P2611"/>
      <c r="Q2611"/>
      <c r="R2611"/>
      <c r="S2611"/>
      <c r="T2611"/>
      <c r="U2611" t="s">
        <v>19276</v>
      </c>
      <c r="V2611" t="s">
        <v>19274</v>
      </c>
      <c r="W2611" t="s">
        <v>19275</v>
      </c>
      <c r="X2611" t="s">
        <v>675</v>
      </c>
      <c r="Y2611" t="s">
        <v>19277</v>
      </c>
      <c r="Z2611" t="s">
        <v>54</v>
      </c>
      <c r="AA2611"/>
      <c r="AB2611" t="s">
        <v>43898</v>
      </c>
      <c r="AC2611" t="s">
        <v>51069</v>
      </c>
      <c r="AD2611" t="s">
        <v>19276</v>
      </c>
      <c r="AE2611" t="s">
        <v>565</v>
      </c>
      <c r="AF2611" s="119" t="str">
        <f t="shared" si="162"/>
        <v>NA</v>
      </c>
      <c r="AG2611" s="119"/>
      <c r="AH2611" s="119"/>
      <c r="AI2611" s="119"/>
      <c r="AJ2611" s="119" t="str">
        <f t="shared" si="163"/>
        <v>NA</v>
      </c>
      <c r="AK2611" s="190"/>
      <c r="AL2611" s="191"/>
    </row>
    <row r="2612" spans="1:38" x14ac:dyDescent="0.25">
      <c r="A2612" t="s">
        <v>19446</v>
      </c>
      <c r="B2612" t="s">
        <v>19444</v>
      </c>
      <c r="C2612" t="s">
        <v>19445</v>
      </c>
      <c r="D2612" t="s">
        <v>675</v>
      </c>
      <c r="E2612" t="s">
        <v>19447</v>
      </c>
      <c r="F2612" t="s">
        <v>54</v>
      </c>
      <c r="G2612"/>
      <c r="H2612" t="s">
        <v>44593</v>
      </c>
      <c r="I2612" t="s">
        <v>51661</v>
      </c>
      <c r="J2612" t="s">
        <v>19448</v>
      </c>
      <c r="K2612" t="s">
        <v>565</v>
      </c>
      <c r="L2612" s="119" t="str">
        <f t="shared" si="160"/>
        <v>NA</v>
      </c>
      <c r="M2612" s="119"/>
      <c r="N2612" s="120" t="str">
        <f t="shared" si="161"/>
        <v>NA</v>
      </c>
      <c r="O2612" s="120"/>
      <c r="P2612"/>
      <c r="Q2612"/>
      <c r="R2612"/>
      <c r="S2612"/>
      <c r="T2612"/>
      <c r="U2612" t="s">
        <v>6127</v>
      </c>
      <c r="V2612" t="s">
        <v>6126</v>
      </c>
      <c r="W2612" t="s">
        <v>6113</v>
      </c>
      <c r="X2612" t="s">
        <v>675</v>
      </c>
      <c r="Y2612" t="s">
        <v>6128</v>
      </c>
      <c r="Z2612" t="s">
        <v>54</v>
      </c>
      <c r="AA2612"/>
      <c r="AB2612" t="s">
        <v>43899</v>
      </c>
      <c r="AC2612" t="s">
        <v>51070</v>
      </c>
      <c r="AD2612" t="s">
        <v>6127</v>
      </c>
      <c r="AE2612" t="s">
        <v>565</v>
      </c>
      <c r="AF2612" s="119" t="str">
        <f t="shared" si="162"/>
        <v>NA</v>
      </c>
      <c r="AG2612" s="119"/>
      <c r="AH2612" s="119"/>
      <c r="AI2612" s="119"/>
      <c r="AJ2612" s="119" t="str">
        <f t="shared" si="163"/>
        <v>NA</v>
      </c>
      <c r="AK2612" s="190"/>
      <c r="AL2612" s="191"/>
    </row>
    <row r="2613" spans="1:38" x14ac:dyDescent="0.25">
      <c r="A2613" t="s">
        <v>11578</v>
      </c>
      <c r="B2613" t="s">
        <v>11576</v>
      </c>
      <c r="C2613" t="s">
        <v>11577</v>
      </c>
      <c r="D2613" t="s">
        <v>675</v>
      </c>
      <c r="E2613" t="s">
        <v>11579</v>
      </c>
      <c r="F2613" t="s">
        <v>54</v>
      </c>
      <c r="G2613"/>
      <c r="H2613" t="s">
        <v>44594</v>
      </c>
      <c r="I2613" t="s">
        <v>51662</v>
      </c>
      <c r="J2613" t="s">
        <v>11580</v>
      </c>
      <c r="K2613" t="s">
        <v>105</v>
      </c>
      <c r="L2613" s="119" t="str">
        <f t="shared" si="160"/>
        <v>NA</v>
      </c>
      <c r="M2613" s="119"/>
      <c r="N2613" s="120" t="str">
        <f t="shared" si="161"/>
        <v>NA</v>
      </c>
      <c r="O2613" s="120"/>
      <c r="P2613"/>
      <c r="Q2613"/>
      <c r="R2613"/>
      <c r="S2613"/>
      <c r="T2613"/>
      <c r="U2613" t="s">
        <v>12072</v>
      </c>
      <c r="V2613" t="s">
        <v>12070</v>
      </c>
      <c r="W2613" t="s">
        <v>12071</v>
      </c>
      <c r="X2613" t="s">
        <v>675</v>
      </c>
      <c r="Y2613" t="s">
        <v>6128</v>
      </c>
      <c r="Z2613" t="s">
        <v>54</v>
      </c>
      <c r="AA2613"/>
      <c r="AB2613" t="s">
        <v>43900</v>
      </c>
      <c r="AC2613" t="s">
        <v>51070</v>
      </c>
      <c r="AD2613" t="s">
        <v>12073</v>
      </c>
      <c r="AE2613" t="s">
        <v>105</v>
      </c>
      <c r="AF2613" s="119" t="str">
        <f t="shared" si="162"/>
        <v>NA</v>
      </c>
      <c r="AG2613" s="119"/>
      <c r="AH2613" s="119"/>
      <c r="AI2613" s="119"/>
      <c r="AJ2613" s="119" t="str">
        <f t="shared" si="163"/>
        <v>NA</v>
      </c>
      <c r="AK2613" s="190"/>
      <c r="AL2613" s="191"/>
    </row>
    <row r="2614" spans="1:38" x14ac:dyDescent="0.25">
      <c r="A2614" t="s">
        <v>20461</v>
      </c>
      <c r="B2614" t="s">
        <v>20459</v>
      </c>
      <c r="C2614" t="s">
        <v>20460</v>
      </c>
      <c r="D2614" t="s">
        <v>675</v>
      </c>
      <c r="E2614" t="s">
        <v>8691</v>
      </c>
      <c r="F2614" t="s">
        <v>54</v>
      </c>
      <c r="G2614"/>
      <c r="H2614" t="s">
        <v>44595</v>
      </c>
      <c r="I2614" t="s">
        <v>51663</v>
      </c>
      <c r="J2614" t="s">
        <v>20462</v>
      </c>
      <c r="K2614" t="s">
        <v>565</v>
      </c>
      <c r="L2614" s="119" t="str">
        <f t="shared" si="160"/>
        <v>NA</v>
      </c>
      <c r="M2614" s="119"/>
      <c r="N2614" s="120" t="str">
        <f t="shared" si="161"/>
        <v>NA</v>
      </c>
      <c r="O2614" s="120"/>
      <c r="P2614"/>
      <c r="Q2614"/>
      <c r="R2614"/>
      <c r="S2614"/>
      <c r="T2614"/>
      <c r="U2614" t="s">
        <v>20673</v>
      </c>
      <c r="V2614" t="s">
        <v>20671</v>
      </c>
      <c r="W2614" t="s">
        <v>20672</v>
      </c>
      <c r="X2614" t="s">
        <v>675</v>
      </c>
      <c r="Y2614" t="s">
        <v>20674</v>
      </c>
      <c r="Z2614" t="s">
        <v>54</v>
      </c>
      <c r="AA2614"/>
      <c r="AB2614" t="s">
        <v>43901</v>
      </c>
      <c r="AC2614" t="s">
        <v>51071</v>
      </c>
      <c r="AD2614" t="s">
        <v>20675</v>
      </c>
      <c r="AE2614" t="s">
        <v>565</v>
      </c>
      <c r="AF2614" s="119" t="str">
        <f t="shared" si="162"/>
        <v>NA</v>
      </c>
      <c r="AG2614" s="119"/>
      <c r="AH2614" s="119"/>
      <c r="AI2614" s="119"/>
      <c r="AJ2614" s="119" t="str">
        <f t="shared" si="163"/>
        <v>NA</v>
      </c>
      <c r="AK2614" s="190"/>
      <c r="AL2614" s="191"/>
    </row>
    <row r="2615" spans="1:38" x14ac:dyDescent="0.25">
      <c r="A2615" t="s">
        <v>8690</v>
      </c>
      <c r="B2615" t="s">
        <v>8688</v>
      </c>
      <c r="C2615" t="s">
        <v>8689</v>
      </c>
      <c r="D2615" t="s">
        <v>675</v>
      </c>
      <c r="E2615" t="s">
        <v>8691</v>
      </c>
      <c r="F2615" t="s">
        <v>54</v>
      </c>
      <c r="G2615"/>
      <c r="H2615" t="s">
        <v>44596</v>
      </c>
      <c r="I2615" t="s">
        <v>51663</v>
      </c>
      <c r="J2615" t="s">
        <v>8692</v>
      </c>
      <c r="K2615" t="s">
        <v>105</v>
      </c>
      <c r="L2615" s="119" t="str">
        <f t="shared" si="160"/>
        <v>NA</v>
      </c>
      <c r="M2615" s="119"/>
      <c r="N2615" s="120" t="str">
        <f t="shared" si="161"/>
        <v>NA</v>
      </c>
      <c r="O2615" s="120"/>
      <c r="P2615"/>
      <c r="Q2615"/>
      <c r="R2615"/>
      <c r="S2615"/>
      <c r="T2615"/>
      <c r="U2615" t="s">
        <v>16663</v>
      </c>
      <c r="V2615" t="s">
        <v>16661</v>
      </c>
      <c r="W2615" t="s">
        <v>16662</v>
      </c>
      <c r="X2615" t="s">
        <v>675</v>
      </c>
      <c r="Y2615" t="s">
        <v>16664</v>
      </c>
      <c r="Z2615" t="s">
        <v>54</v>
      </c>
      <c r="AA2615"/>
      <c r="AB2615" t="s">
        <v>43902</v>
      </c>
      <c r="AC2615" t="s">
        <v>51072</v>
      </c>
      <c r="AD2615" t="s">
        <v>16665</v>
      </c>
      <c r="AE2615" t="s">
        <v>565</v>
      </c>
      <c r="AF2615" s="119" t="str">
        <f t="shared" si="162"/>
        <v>NA</v>
      </c>
      <c r="AG2615" s="119"/>
      <c r="AH2615" s="119"/>
      <c r="AI2615" s="119"/>
      <c r="AJ2615" s="119" t="str">
        <f t="shared" si="163"/>
        <v>NA</v>
      </c>
      <c r="AK2615" s="190"/>
      <c r="AL2615" s="191"/>
    </row>
    <row r="2616" spans="1:38" x14ac:dyDescent="0.25">
      <c r="A2616" t="s">
        <v>20547</v>
      </c>
      <c r="B2616" t="s">
        <v>20545</v>
      </c>
      <c r="C2616" t="s">
        <v>20546</v>
      </c>
      <c r="D2616" t="s">
        <v>675</v>
      </c>
      <c r="E2616" t="s">
        <v>20548</v>
      </c>
      <c r="F2616" t="s">
        <v>54</v>
      </c>
      <c r="G2616"/>
      <c r="H2616" t="s">
        <v>44597</v>
      </c>
      <c r="I2616" t="s">
        <v>51664</v>
      </c>
      <c r="J2616" t="s">
        <v>20549</v>
      </c>
      <c r="K2616" t="s">
        <v>565</v>
      </c>
      <c r="L2616" s="119" t="str">
        <f t="shared" si="160"/>
        <v>NA</v>
      </c>
      <c r="M2616" s="119"/>
      <c r="N2616" s="120" t="str">
        <f t="shared" si="161"/>
        <v>NA</v>
      </c>
      <c r="O2616" s="120"/>
      <c r="P2616"/>
      <c r="Q2616"/>
      <c r="R2616"/>
      <c r="S2616"/>
      <c r="T2616"/>
      <c r="U2616" t="s">
        <v>9580</v>
      </c>
      <c r="V2616" t="s">
        <v>9578</v>
      </c>
      <c r="W2616" t="s">
        <v>9579</v>
      </c>
      <c r="X2616" t="s">
        <v>675</v>
      </c>
      <c r="Y2616" t="s">
        <v>9581</v>
      </c>
      <c r="Z2616" t="s">
        <v>54</v>
      </c>
      <c r="AA2616"/>
      <c r="AB2616" t="s">
        <v>43903</v>
      </c>
      <c r="AC2616" t="s">
        <v>51073</v>
      </c>
      <c r="AD2616" t="s">
        <v>9580</v>
      </c>
      <c r="AE2616" t="s">
        <v>105</v>
      </c>
      <c r="AF2616" s="119" t="str">
        <f t="shared" si="162"/>
        <v>NA</v>
      </c>
      <c r="AG2616" s="119"/>
      <c r="AH2616" s="119"/>
      <c r="AI2616" s="119"/>
      <c r="AJ2616" s="119" t="str">
        <f t="shared" si="163"/>
        <v>NA</v>
      </c>
      <c r="AK2616" s="190"/>
      <c r="AL2616" s="191"/>
    </row>
    <row r="2617" spans="1:38" x14ac:dyDescent="0.25">
      <c r="A2617" t="s">
        <v>20470</v>
      </c>
      <c r="B2617" t="s">
        <v>20468</v>
      </c>
      <c r="C2617" t="s">
        <v>20469</v>
      </c>
      <c r="D2617" t="s">
        <v>675</v>
      </c>
      <c r="E2617" t="s">
        <v>20471</v>
      </c>
      <c r="F2617" t="s">
        <v>54</v>
      </c>
      <c r="G2617"/>
      <c r="H2617" t="s">
        <v>44598</v>
      </c>
      <c r="I2617" t="s">
        <v>51665</v>
      </c>
      <c r="J2617" t="s">
        <v>20472</v>
      </c>
      <c r="K2617" t="s">
        <v>565</v>
      </c>
      <c r="L2617" s="119" t="str">
        <f t="shared" si="160"/>
        <v>NA</v>
      </c>
      <c r="M2617" s="119"/>
      <c r="N2617" s="120" t="str">
        <f t="shared" si="161"/>
        <v>NA</v>
      </c>
      <c r="O2617" s="120"/>
      <c r="P2617"/>
      <c r="Q2617"/>
      <c r="R2617"/>
      <c r="S2617"/>
      <c r="T2617"/>
      <c r="U2617" t="s">
        <v>17200</v>
      </c>
      <c r="V2617" t="s">
        <v>17198</v>
      </c>
      <c r="W2617" t="s">
        <v>17199</v>
      </c>
      <c r="X2617" t="s">
        <v>675</v>
      </c>
      <c r="Y2617" t="s">
        <v>17201</v>
      </c>
      <c r="Z2617" t="s">
        <v>54</v>
      </c>
      <c r="AA2617"/>
      <c r="AB2617" t="s">
        <v>43904</v>
      </c>
      <c r="AC2617" t="s">
        <v>51074</v>
      </c>
      <c r="AD2617" t="s">
        <v>17202</v>
      </c>
      <c r="AE2617" t="s">
        <v>565</v>
      </c>
      <c r="AF2617" s="119" t="str">
        <f t="shared" si="162"/>
        <v>NA</v>
      </c>
      <c r="AG2617" s="119"/>
      <c r="AH2617" s="119"/>
      <c r="AI2617" s="119"/>
      <c r="AJ2617" s="119" t="str">
        <f t="shared" si="163"/>
        <v>NA</v>
      </c>
      <c r="AK2617" s="190"/>
      <c r="AL2617" s="191"/>
    </row>
    <row r="2618" spans="1:38" x14ac:dyDescent="0.25">
      <c r="A2618" t="s">
        <v>10290</v>
      </c>
      <c r="B2618" t="s">
        <v>10288</v>
      </c>
      <c r="C2618" t="s">
        <v>10289</v>
      </c>
      <c r="D2618" t="s">
        <v>675</v>
      </c>
      <c r="E2618" t="s">
        <v>10291</v>
      </c>
      <c r="F2618" t="s">
        <v>54</v>
      </c>
      <c r="G2618"/>
      <c r="H2618" t="s">
        <v>44599</v>
      </c>
      <c r="I2618" t="s">
        <v>51666</v>
      </c>
      <c r="J2618" t="s">
        <v>10292</v>
      </c>
      <c r="K2618" t="s">
        <v>105</v>
      </c>
      <c r="L2618" s="119" t="str">
        <f t="shared" si="160"/>
        <v>NA</v>
      </c>
      <c r="M2618" s="119"/>
      <c r="N2618" s="120" t="str">
        <f t="shared" si="161"/>
        <v>NA</v>
      </c>
      <c r="O2618" s="120"/>
      <c r="P2618"/>
      <c r="Q2618"/>
      <c r="R2618"/>
      <c r="S2618"/>
      <c r="T2618"/>
      <c r="U2618" t="s">
        <v>6160</v>
      </c>
      <c r="V2618" t="s">
        <v>6159</v>
      </c>
      <c r="W2618" t="s">
        <v>6113</v>
      </c>
      <c r="X2618" t="s">
        <v>675</v>
      </c>
      <c r="Y2618" t="s">
        <v>6161</v>
      </c>
      <c r="Z2618" t="s">
        <v>54</v>
      </c>
      <c r="AA2618"/>
      <c r="AB2618" t="s">
        <v>43905</v>
      </c>
      <c r="AC2618" t="s">
        <v>51075</v>
      </c>
      <c r="AD2618" t="s">
        <v>6160</v>
      </c>
      <c r="AE2618" t="s">
        <v>565</v>
      </c>
      <c r="AF2618" s="119" t="str">
        <f t="shared" si="162"/>
        <v>NA</v>
      </c>
      <c r="AG2618" s="119"/>
      <c r="AH2618" s="119"/>
      <c r="AI2618" s="119"/>
      <c r="AJ2618" s="119" t="str">
        <f t="shared" si="163"/>
        <v>NA</v>
      </c>
      <c r="AK2618" s="190"/>
      <c r="AL2618" s="191"/>
    </row>
    <row r="2619" spans="1:38" x14ac:dyDescent="0.25">
      <c r="A2619" t="s">
        <v>19772</v>
      </c>
      <c r="B2619" t="s">
        <v>19770</v>
      </c>
      <c r="C2619" t="s">
        <v>19771</v>
      </c>
      <c r="D2619" t="s">
        <v>675</v>
      </c>
      <c r="E2619" t="s">
        <v>19773</v>
      </c>
      <c r="F2619" t="s">
        <v>54</v>
      </c>
      <c r="G2619"/>
      <c r="H2619" t="s">
        <v>44600</v>
      </c>
      <c r="I2619" t="s">
        <v>51667</v>
      </c>
      <c r="J2619" t="s">
        <v>19774</v>
      </c>
      <c r="K2619" t="s">
        <v>565</v>
      </c>
      <c r="L2619" s="119" t="str">
        <f t="shared" si="160"/>
        <v>NA</v>
      </c>
      <c r="M2619" s="119"/>
      <c r="N2619" s="120" t="str">
        <f t="shared" si="161"/>
        <v>NA</v>
      </c>
      <c r="O2619" s="120"/>
      <c r="P2619"/>
      <c r="Q2619"/>
      <c r="R2619"/>
      <c r="S2619"/>
      <c r="T2619"/>
      <c r="U2619" t="s">
        <v>18466</v>
      </c>
      <c r="V2619" t="s">
        <v>18464</v>
      </c>
      <c r="W2619" t="s">
        <v>18465</v>
      </c>
      <c r="X2619" t="s">
        <v>675</v>
      </c>
      <c r="Y2619" t="s">
        <v>6161</v>
      </c>
      <c r="Z2619" t="s">
        <v>54</v>
      </c>
      <c r="AA2619"/>
      <c r="AB2619" t="s">
        <v>43906</v>
      </c>
      <c r="AC2619" t="s">
        <v>51075</v>
      </c>
      <c r="AD2619" t="s">
        <v>18467</v>
      </c>
      <c r="AE2619" t="s">
        <v>565</v>
      </c>
      <c r="AF2619" s="119" t="str">
        <f t="shared" si="162"/>
        <v>NA</v>
      </c>
      <c r="AG2619" s="119"/>
      <c r="AH2619" s="119"/>
      <c r="AI2619" s="119"/>
      <c r="AJ2619" s="119" t="str">
        <f t="shared" si="163"/>
        <v>NA</v>
      </c>
      <c r="AK2619" s="190"/>
      <c r="AL2619" s="191"/>
    </row>
    <row r="2620" spans="1:38" x14ac:dyDescent="0.25">
      <c r="A2620" t="s">
        <v>8754</v>
      </c>
      <c r="B2620" t="s">
        <v>8752</v>
      </c>
      <c r="C2620" t="s">
        <v>8753</v>
      </c>
      <c r="D2620" t="s">
        <v>675</v>
      </c>
      <c r="E2620" t="s">
        <v>8755</v>
      </c>
      <c r="F2620" t="s">
        <v>54</v>
      </c>
      <c r="G2620"/>
      <c r="H2620" t="s">
        <v>44601</v>
      </c>
      <c r="I2620" t="s">
        <v>51668</v>
      </c>
      <c r="J2620"/>
      <c r="K2620" t="s">
        <v>105</v>
      </c>
      <c r="L2620" s="119" t="str">
        <f t="shared" si="160"/>
        <v>NA</v>
      </c>
      <c r="M2620" s="119"/>
      <c r="N2620" s="120" t="str">
        <f t="shared" si="161"/>
        <v>NA</v>
      </c>
      <c r="O2620" s="120"/>
      <c r="P2620"/>
      <c r="Q2620"/>
      <c r="R2620"/>
      <c r="S2620"/>
      <c r="T2620"/>
      <c r="U2620" t="s">
        <v>20079</v>
      </c>
      <c r="V2620" t="s">
        <v>20077</v>
      </c>
      <c r="W2620" t="s">
        <v>20078</v>
      </c>
      <c r="X2620" t="s">
        <v>675</v>
      </c>
      <c r="Y2620" t="s">
        <v>20080</v>
      </c>
      <c r="Z2620" t="s">
        <v>54</v>
      </c>
      <c r="AA2620"/>
      <c r="AB2620" t="s">
        <v>43907</v>
      </c>
      <c r="AC2620" t="s">
        <v>51076</v>
      </c>
      <c r="AD2620" t="s">
        <v>20081</v>
      </c>
      <c r="AE2620" t="s">
        <v>565</v>
      </c>
      <c r="AF2620" s="119" t="str">
        <f t="shared" si="162"/>
        <v>NA</v>
      </c>
      <c r="AG2620" s="119"/>
      <c r="AH2620" s="119"/>
      <c r="AI2620" s="119"/>
      <c r="AJ2620" s="119" t="str">
        <f t="shared" si="163"/>
        <v>NA</v>
      </c>
      <c r="AK2620" s="190"/>
      <c r="AL2620" s="191"/>
    </row>
    <row r="2621" spans="1:38" x14ac:dyDescent="0.25">
      <c r="A2621" t="s">
        <v>18422</v>
      </c>
      <c r="B2621" t="s">
        <v>18420</v>
      </c>
      <c r="C2621" t="s">
        <v>18421</v>
      </c>
      <c r="D2621" t="s">
        <v>675</v>
      </c>
      <c r="E2621" t="s">
        <v>18423</v>
      </c>
      <c r="F2621" t="s">
        <v>54</v>
      </c>
      <c r="G2621"/>
      <c r="H2621" t="s">
        <v>44602</v>
      </c>
      <c r="I2621" t="s">
        <v>51669</v>
      </c>
      <c r="J2621" t="s">
        <v>18422</v>
      </c>
      <c r="K2621" t="s">
        <v>565</v>
      </c>
      <c r="L2621" s="119" t="str">
        <f t="shared" si="160"/>
        <v>NA</v>
      </c>
      <c r="M2621" s="119"/>
      <c r="N2621" s="120" t="str">
        <f t="shared" si="161"/>
        <v>NA</v>
      </c>
      <c r="O2621" s="120"/>
      <c r="P2621"/>
      <c r="Q2621"/>
      <c r="R2621"/>
      <c r="S2621"/>
      <c r="T2621"/>
      <c r="U2621" t="s">
        <v>20228</v>
      </c>
      <c r="V2621" t="s">
        <v>20226</v>
      </c>
      <c r="W2621" t="s">
        <v>20227</v>
      </c>
      <c r="X2621" t="s">
        <v>675</v>
      </c>
      <c r="Y2621" t="s">
        <v>1673</v>
      </c>
      <c r="Z2621" t="s">
        <v>54</v>
      </c>
      <c r="AA2621"/>
      <c r="AB2621" t="s">
        <v>43908</v>
      </c>
      <c r="AC2621" t="s">
        <v>51077</v>
      </c>
      <c r="AD2621" t="s">
        <v>20229</v>
      </c>
      <c r="AE2621" t="s">
        <v>565</v>
      </c>
      <c r="AF2621" s="119" t="str">
        <f t="shared" si="162"/>
        <v>NA</v>
      </c>
      <c r="AG2621" s="119"/>
      <c r="AH2621" s="119"/>
      <c r="AI2621" s="119"/>
      <c r="AJ2621" s="119" t="str">
        <f t="shared" si="163"/>
        <v>NA</v>
      </c>
      <c r="AK2621" s="190"/>
      <c r="AL2621" s="191"/>
    </row>
    <row r="2622" spans="1:38" x14ac:dyDescent="0.25">
      <c r="A2622" t="s">
        <v>17037</v>
      </c>
      <c r="B2622" t="s">
        <v>17035</v>
      </c>
      <c r="C2622" t="s">
        <v>17036</v>
      </c>
      <c r="D2622" t="s">
        <v>675</v>
      </c>
      <c r="E2622" t="s">
        <v>17038</v>
      </c>
      <c r="F2622" t="s">
        <v>54</v>
      </c>
      <c r="G2622"/>
      <c r="H2622" t="s">
        <v>44603</v>
      </c>
      <c r="I2622" t="s">
        <v>51670</v>
      </c>
      <c r="J2622" t="s">
        <v>17039</v>
      </c>
      <c r="K2622" t="s">
        <v>565</v>
      </c>
      <c r="L2622" s="119" t="str">
        <f t="shared" si="160"/>
        <v>NA</v>
      </c>
      <c r="M2622" s="119"/>
      <c r="N2622" s="120" t="str">
        <f t="shared" si="161"/>
        <v>NA</v>
      </c>
      <c r="O2622" s="120"/>
      <c r="P2622"/>
      <c r="Q2622"/>
      <c r="R2622"/>
      <c r="S2622"/>
      <c r="T2622"/>
      <c r="U2622" t="s">
        <v>18617</v>
      </c>
      <c r="V2622" t="s">
        <v>18615</v>
      </c>
      <c r="W2622" t="s">
        <v>18616</v>
      </c>
      <c r="X2622" t="s">
        <v>675</v>
      </c>
      <c r="Y2622" t="s">
        <v>18618</v>
      </c>
      <c r="Z2622" t="s">
        <v>54</v>
      </c>
      <c r="AA2622"/>
      <c r="AB2622" t="s">
        <v>43909</v>
      </c>
      <c r="AC2622" t="s">
        <v>51078</v>
      </c>
      <c r="AD2622" t="s">
        <v>18619</v>
      </c>
      <c r="AE2622" t="s">
        <v>565</v>
      </c>
      <c r="AF2622" s="119" t="str">
        <f t="shared" si="162"/>
        <v>NA</v>
      </c>
      <c r="AG2622" s="119"/>
      <c r="AH2622" s="119"/>
      <c r="AI2622" s="119"/>
      <c r="AJ2622" s="119" t="str">
        <f t="shared" si="163"/>
        <v>NA</v>
      </c>
      <c r="AK2622" s="190"/>
      <c r="AL2622" s="191"/>
    </row>
    <row r="2623" spans="1:38" x14ac:dyDescent="0.25">
      <c r="A2623" t="s">
        <v>12580</v>
      </c>
      <c r="B2623" t="s">
        <v>12578</v>
      </c>
      <c r="C2623" t="s">
        <v>12579</v>
      </c>
      <c r="D2623" t="s">
        <v>675</v>
      </c>
      <c r="E2623" t="s">
        <v>12581</v>
      </c>
      <c r="F2623" t="s">
        <v>54</v>
      </c>
      <c r="G2623"/>
      <c r="H2623" t="s">
        <v>44604</v>
      </c>
      <c r="I2623" t="s">
        <v>51671</v>
      </c>
      <c r="J2623" t="s">
        <v>12580</v>
      </c>
      <c r="K2623" t="s">
        <v>105</v>
      </c>
      <c r="L2623" s="119" t="str">
        <f t="shared" si="160"/>
        <v>NA</v>
      </c>
      <c r="M2623" s="119"/>
      <c r="N2623" s="120" t="str">
        <f t="shared" si="161"/>
        <v>NA</v>
      </c>
      <c r="O2623" s="120"/>
      <c r="P2623"/>
      <c r="Q2623"/>
      <c r="R2623"/>
      <c r="S2623"/>
      <c r="T2623"/>
      <c r="U2623" t="s">
        <v>18954</v>
      </c>
      <c r="V2623" t="s">
        <v>18952</v>
      </c>
      <c r="W2623" t="s">
        <v>18953</v>
      </c>
      <c r="X2623" t="s">
        <v>675</v>
      </c>
      <c r="Y2623" t="s">
        <v>18955</v>
      </c>
      <c r="Z2623" t="s">
        <v>54</v>
      </c>
      <c r="AA2623"/>
      <c r="AB2623" t="s">
        <v>43910</v>
      </c>
      <c r="AC2623" t="s">
        <v>51079</v>
      </c>
      <c r="AD2623" t="s">
        <v>18956</v>
      </c>
      <c r="AE2623" t="s">
        <v>565</v>
      </c>
      <c r="AF2623" s="119" t="str">
        <f t="shared" si="162"/>
        <v>NA</v>
      </c>
      <c r="AG2623" s="119"/>
      <c r="AH2623" s="119"/>
      <c r="AI2623" s="119"/>
      <c r="AJ2623" s="119" t="str">
        <f t="shared" si="163"/>
        <v>NA</v>
      </c>
      <c r="AK2623" s="190"/>
      <c r="AL2623" s="191"/>
    </row>
    <row r="2624" spans="1:38" x14ac:dyDescent="0.25">
      <c r="A2624" t="s">
        <v>20636</v>
      </c>
      <c r="B2624" t="s">
        <v>20634</v>
      </c>
      <c r="C2624" t="s">
        <v>20635</v>
      </c>
      <c r="D2624" t="s">
        <v>675</v>
      </c>
      <c r="E2624" t="s">
        <v>3207</v>
      </c>
      <c r="F2624" t="s">
        <v>54</v>
      </c>
      <c r="G2624"/>
      <c r="H2624" t="s">
        <v>44605</v>
      </c>
      <c r="I2624" t="s">
        <v>51672</v>
      </c>
      <c r="J2624" t="s">
        <v>20636</v>
      </c>
      <c r="K2624" t="s">
        <v>565</v>
      </c>
      <c r="L2624" s="119" t="str">
        <f t="shared" si="160"/>
        <v>NA</v>
      </c>
      <c r="M2624" s="119"/>
      <c r="N2624" s="120" t="str">
        <f t="shared" si="161"/>
        <v>NA</v>
      </c>
      <c r="O2624" s="120"/>
      <c r="P2624"/>
      <c r="Q2624"/>
      <c r="R2624"/>
      <c r="S2624"/>
      <c r="T2624"/>
      <c r="U2624" t="s">
        <v>6181</v>
      </c>
      <c r="V2624" t="s">
        <v>6180</v>
      </c>
      <c r="W2624" t="s">
        <v>6113</v>
      </c>
      <c r="X2624" t="s">
        <v>675</v>
      </c>
      <c r="Y2624" t="s">
        <v>6182</v>
      </c>
      <c r="Z2624" t="s">
        <v>54</v>
      </c>
      <c r="AA2624"/>
      <c r="AB2624" t="s">
        <v>43911</v>
      </c>
      <c r="AC2624" t="s">
        <v>51080</v>
      </c>
      <c r="AD2624" t="s">
        <v>6183</v>
      </c>
      <c r="AE2624" t="s">
        <v>565</v>
      </c>
      <c r="AF2624" s="119" t="str">
        <f t="shared" si="162"/>
        <v>NA</v>
      </c>
      <c r="AG2624" s="119"/>
      <c r="AH2624" s="119"/>
      <c r="AI2624" s="119"/>
      <c r="AJ2624" s="119" t="str">
        <f t="shared" si="163"/>
        <v>NA</v>
      </c>
      <c r="AK2624" s="190"/>
      <c r="AL2624" s="191"/>
    </row>
    <row r="2625" spans="1:38" x14ac:dyDescent="0.25">
      <c r="A2625" t="s">
        <v>17388</v>
      </c>
      <c r="B2625" t="s">
        <v>17386</v>
      </c>
      <c r="C2625" t="s">
        <v>17387</v>
      </c>
      <c r="D2625" t="s">
        <v>675</v>
      </c>
      <c r="E2625" t="s">
        <v>17389</v>
      </c>
      <c r="F2625" t="s">
        <v>54</v>
      </c>
      <c r="G2625"/>
      <c r="H2625" t="s">
        <v>44606</v>
      </c>
      <c r="I2625" t="s">
        <v>51673</v>
      </c>
      <c r="J2625" t="s">
        <v>17388</v>
      </c>
      <c r="K2625" t="s">
        <v>565</v>
      </c>
      <c r="L2625" s="119" t="str">
        <f t="shared" si="160"/>
        <v>NA</v>
      </c>
      <c r="M2625" s="119"/>
      <c r="N2625" s="120" t="str">
        <f t="shared" si="161"/>
        <v>NA</v>
      </c>
      <c r="O2625" s="120"/>
      <c r="P2625"/>
      <c r="Q2625"/>
      <c r="R2625"/>
      <c r="S2625"/>
      <c r="T2625"/>
      <c r="U2625" t="s">
        <v>18152</v>
      </c>
      <c r="V2625" t="s">
        <v>18150</v>
      </c>
      <c r="W2625" t="s">
        <v>18151</v>
      </c>
      <c r="X2625" t="s">
        <v>675</v>
      </c>
      <c r="Y2625" t="s">
        <v>18153</v>
      </c>
      <c r="Z2625" t="s">
        <v>54</v>
      </c>
      <c r="AA2625"/>
      <c r="AB2625" t="s">
        <v>43912</v>
      </c>
      <c r="AC2625" t="s">
        <v>51081</v>
      </c>
      <c r="AD2625" t="s">
        <v>18154</v>
      </c>
      <c r="AE2625" t="s">
        <v>565</v>
      </c>
      <c r="AF2625" s="119" t="str">
        <f t="shared" si="162"/>
        <v>NA</v>
      </c>
      <c r="AG2625" s="119"/>
      <c r="AH2625" s="119"/>
      <c r="AI2625" s="119"/>
      <c r="AJ2625" s="119" t="str">
        <f t="shared" si="163"/>
        <v>NA</v>
      </c>
      <c r="AK2625" s="190"/>
      <c r="AL2625" s="191"/>
    </row>
    <row r="2626" spans="1:38" x14ac:dyDescent="0.25">
      <c r="A2626" t="s">
        <v>16309</v>
      </c>
      <c r="B2626" t="s">
        <v>16307</v>
      </c>
      <c r="C2626" t="s">
        <v>16308</v>
      </c>
      <c r="D2626" t="s">
        <v>675</v>
      </c>
      <c r="E2626" t="s">
        <v>8360</v>
      </c>
      <c r="F2626" t="s">
        <v>54</v>
      </c>
      <c r="G2626"/>
      <c r="H2626" t="s">
        <v>44607</v>
      </c>
      <c r="I2626" t="s">
        <v>51674</v>
      </c>
      <c r="J2626" t="s">
        <v>16309</v>
      </c>
      <c r="K2626" t="s">
        <v>565</v>
      </c>
      <c r="L2626" s="119" t="str">
        <f t="shared" si="160"/>
        <v>NA</v>
      </c>
      <c r="M2626" s="119"/>
      <c r="N2626" s="120" t="str">
        <f t="shared" si="161"/>
        <v>NA</v>
      </c>
      <c r="O2626" s="120"/>
      <c r="P2626"/>
      <c r="Q2626"/>
      <c r="R2626"/>
      <c r="S2626"/>
      <c r="T2626"/>
      <c r="U2626" t="s">
        <v>18115</v>
      </c>
      <c r="V2626" t="s">
        <v>18113</v>
      </c>
      <c r="W2626" t="s">
        <v>18114</v>
      </c>
      <c r="X2626" t="s">
        <v>675</v>
      </c>
      <c r="Y2626" t="s">
        <v>10466</v>
      </c>
      <c r="Z2626" t="s">
        <v>54</v>
      </c>
      <c r="AA2626"/>
      <c r="AB2626" t="s">
        <v>43913</v>
      </c>
      <c r="AC2626" t="s">
        <v>51082</v>
      </c>
      <c r="AD2626" t="s">
        <v>18116</v>
      </c>
      <c r="AE2626" t="s">
        <v>565</v>
      </c>
      <c r="AF2626" s="119" t="str">
        <f t="shared" si="162"/>
        <v>NA</v>
      </c>
      <c r="AG2626" s="119"/>
      <c r="AH2626" s="119"/>
      <c r="AI2626" s="119"/>
      <c r="AJ2626" s="119" t="str">
        <f t="shared" si="163"/>
        <v>NA</v>
      </c>
      <c r="AK2626" s="190"/>
      <c r="AL2626" s="191"/>
    </row>
    <row r="2627" spans="1:38" x14ac:dyDescent="0.25">
      <c r="A2627" t="s">
        <v>8359</v>
      </c>
      <c r="B2627" t="s">
        <v>8357</v>
      </c>
      <c r="C2627" t="s">
        <v>8358</v>
      </c>
      <c r="D2627" t="s">
        <v>675</v>
      </c>
      <c r="E2627" t="s">
        <v>8360</v>
      </c>
      <c r="F2627" t="s">
        <v>54</v>
      </c>
      <c r="G2627"/>
      <c r="H2627" t="s">
        <v>44607</v>
      </c>
      <c r="I2627" t="s">
        <v>51674</v>
      </c>
      <c r="J2627" t="s">
        <v>8361</v>
      </c>
      <c r="K2627" t="s">
        <v>105</v>
      </c>
      <c r="L2627" s="119" t="str">
        <f t="shared" ref="L2627:L2690" si="164">IF($Q$1&lt;&gt;"",IF(ISNUMBER(SEARCH("*"&amp;$Q$1&amp;"*", A2627)),A2627, IF(ISNUMBER(SEARCH("*"&amp;$Q$1&amp;"*", H2627)),A2627, IF(ISNUMBER(SEARCH("*"&amp;$Q$1&amp;"*", G2627)),A2627, IF(ISNUMBER(SEARCH("*"&amp;$Q$1&amp;"*", J2627)),A2627,  IF(ISNUMBER(SEARCH("*"&amp;$Q$1&amp;"*", E2627)),A2627, "NA"))))),"NA")</f>
        <v>NA</v>
      </c>
      <c r="M2627" s="119"/>
      <c r="N2627" s="120" t="str">
        <f t="shared" ref="N2627:N2690" si="165">IF($Q$11=1,IF(ISNUMBER(SEARCH($T$11,C2627)),A2627,"NA"),"NA")</f>
        <v>NA</v>
      </c>
      <c r="O2627" s="120"/>
      <c r="P2627"/>
      <c r="Q2627"/>
      <c r="R2627"/>
      <c r="S2627"/>
      <c r="T2627"/>
      <c r="U2627" t="s">
        <v>10465</v>
      </c>
      <c r="V2627" t="s">
        <v>10463</v>
      </c>
      <c r="W2627" t="s">
        <v>10464</v>
      </c>
      <c r="X2627" t="s">
        <v>675</v>
      </c>
      <c r="Y2627" t="s">
        <v>10466</v>
      </c>
      <c r="Z2627" t="s">
        <v>54</v>
      </c>
      <c r="AA2627"/>
      <c r="AB2627" t="s">
        <v>43914</v>
      </c>
      <c r="AC2627" t="s">
        <v>51082</v>
      </c>
      <c r="AD2627" t="s">
        <v>10467</v>
      </c>
      <c r="AE2627" t="s">
        <v>105</v>
      </c>
      <c r="AF2627" s="119" t="str">
        <f t="shared" ref="AF2627:AF2690" si="166">IF($Q$6&lt;&gt;"",IF(ISNUMBER(SEARCH($Q$6, W2627)),U2627, "NA"),"NA")</f>
        <v>NA</v>
      </c>
      <c r="AG2627" s="119"/>
      <c r="AH2627" s="119"/>
      <c r="AI2627" s="119"/>
      <c r="AJ2627" s="119" t="str">
        <f t="shared" ref="AJ2627:AJ2690" si="167">IF($Q$5&lt;&gt;"",IF(ISNUMBER(SEARCH($Q$5, U2627&amp;" "&amp;Y2627&amp;" "&amp;AA2627&amp;" "&amp;AB2627&amp;" "&amp;AD2627)),U2627, "NA"),"NA")</f>
        <v>NA</v>
      </c>
      <c r="AK2627" s="190"/>
      <c r="AL2627" s="191"/>
    </row>
    <row r="2628" spans="1:38" x14ac:dyDescent="0.25">
      <c r="A2628" t="s">
        <v>14766</v>
      </c>
      <c r="B2628" t="s">
        <v>14764</v>
      </c>
      <c r="C2628" t="s">
        <v>14765</v>
      </c>
      <c r="D2628" t="s">
        <v>675</v>
      </c>
      <c r="E2628" t="s">
        <v>14767</v>
      </c>
      <c r="F2628" t="s">
        <v>54</v>
      </c>
      <c r="G2628"/>
      <c r="H2628" t="s">
        <v>44608</v>
      </c>
      <c r="I2628" t="s">
        <v>51675</v>
      </c>
      <c r="J2628" t="s">
        <v>14766</v>
      </c>
      <c r="K2628" t="s">
        <v>105</v>
      </c>
      <c r="L2628" s="119" t="str">
        <f t="shared" si="164"/>
        <v>NA</v>
      </c>
      <c r="M2628" s="119"/>
      <c r="N2628" s="120" t="str">
        <f t="shared" si="165"/>
        <v>NA</v>
      </c>
      <c r="O2628" s="120"/>
      <c r="P2628"/>
      <c r="Q2628"/>
      <c r="R2628"/>
      <c r="S2628"/>
      <c r="T2628"/>
      <c r="U2628" t="s">
        <v>11773</v>
      </c>
      <c r="V2628" t="s">
        <v>11771</v>
      </c>
      <c r="W2628" t="s">
        <v>11772</v>
      </c>
      <c r="X2628" t="s">
        <v>675</v>
      </c>
      <c r="Y2628" t="s">
        <v>11774</v>
      </c>
      <c r="Z2628" t="s">
        <v>54</v>
      </c>
      <c r="AA2628"/>
      <c r="AB2628" t="s">
        <v>43915</v>
      </c>
      <c r="AC2628" t="s">
        <v>51083</v>
      </c>
      <c r="AD2628" t="s">
        <v>11775</v>
      </c>
      <c r="AE2628" t="s">
        <v>105</v>
      </c>
      <c r="AF2628" s="119" t="str">
        <f t="shared" si="166"/>
        <v>NA</v>
      </c>
      <c r="AG2628" s="119"/>
      <c r="AH2628" s="119"/>
      <c r="AI2628" s="119"/>
      <c r="AJ2628" s="119" t="str">
        <f t="shared" si="167"/>
        <v>NA</v>
      </c>
      <c r="AK2628" s="190"/>
      <c r="AL2628" s="191"/>
    </row>
    <row r="2629" spans="1:38" x14ac:dyDescent="0.25">
      <c r="A2629" t="s">
        <v>18426</v>
      </c>
      <c r="B2629" t="s">
        <v>18424</v>
      </c>
      <c r="C2629" t="s">
        <v>18425</v>
      </c>
      <c r="D2629" t="s">
        <v>675</v>
      </c>
      <c r="E2629" t="s">
        <v>2817</v>
      </c>
      <c r="F2629" t="s">
        <v>54</v>
      </c>
      <c r="G2629"/>
      <c r="H2629" t="s">
        <v>44609</v>
      </c>
      <c r="I2629" t="s">
        <v>51676</v>
      </c>
      <c r="J2629" t="s">
        <v>18426</v>
      </c>
      <c r="K2629" t="s">
        <v>565</v>
      </c>
      <c r="L2629" s="119" t="str">
        <f t="shared" si="164"/>
        <v>NA</v>
      </c>
      <c r="M2629" s="119"/>
      <c r="N2629" s="120" t="str">
        <f t="shared" si="165"/>
        <v>NA</v>
      </c>
      <c r="O2629" s="120"/>
      <c r="P2629"/>
      <c r="Q2629"/>
      <c r="R2629"/>
      <c r="S2629"/>
      <c r="T2629"/>
      <c r="U2629" t="s">
        <v>17862</v>
      </c>
      <c r="V2629" t="s">
        <v>17860</v>
      </c>
      <c r="W2629" t="s">
        <v>17861</v>
      </c>
      <c r="X2629" t="s">
        <v>675</v>
      </c>
      <c r="Y2629" t="s">
        <v>9117</v>
      </c>
      <c r="Z2629" t="s">
        <v>54</v>
      </c>
      <c r="AA2629"/>
      <c r="AB2629" t="s">
        <v>43916</v>
      </c>
      <c r="AC2629" t="s">
        <v>51084</v>
      </c>
      <c r="AD2629" t="s">
        <v>17863</v>
      </c>
      <c r="AE2629" t="s">
        <v>565</v>
      </c>
      <c r="AF2629" s="119" t="str">
        <f t="shared" si="166"/>
        <v>NA</v>
      </c>
      <c r="AG2629" s="119"/>
      <c r="AH2629" s="119"/>
      <c r="AI2629" s="119"/>
      <c r="AJ2629" s="119" t="str">
        <f t="shared" si="167"/>
        <v>NA</v>
      </c>
      <c r="AK2629" s="190"/>
      <c r="AL2629" s="191"/>
    </row>
    <row r="2630" spans="1:38" x14ac:dyDescent="0.25">
      <c r="A2630" t="s">
        <v>8686</v>
      </c>
      <c r="B2630" t="s">
        <v>8684</v>
      </c>
      <c r="C2630" t="s">
        <v>8685</v>
      </c>
      <c r="D2630" t="s">
        <v>675</v>
      </c>
      <c r="E2630" t="s">
        <v>2817</v>
      </c>
      <c r="F2630" t="s">
        <v>54</v>
      </c>
      <c r="G2630"/>
      <c r="H2630" t="s">
        <v>44610</v>
      </c>
      <c r="I2630" t="s">
        <v>51676</v>
      </c>
      <c r="J2630" t="s">
        <v>8687</v>
      </c>
      <c r="K2630" t="s">
        <v>105</v>
      </c>
      <c r="L2630" s="119" t="str">
        <f t="shared" si="164"/>
        <v>NA</v>
      </c>
      <c r="M2630" s="119"/>
      <c r="N2630" s="120" t="str">
        <f t="shared" si="165"/>
        <v>NA</v>
      </c>
      <c r="O2630" s="120"/>
      <c r="P2630"/>
      <c r="Q2630"/>
      <c r="R2630"/>
      <c r="S2630"/>
      <c r="T2630"/>
      <c r="U2630" t="s">
        <v>9116</v>
      </c>
      <c r="V2630" t="s">
        <v>9114</v>
      </c>
      <c r="W2630" t="s">
        <v>9115</v>
      </c>
      <c r="X2630" t="s">
        <v>675</v>
      </c>
      <c r="Y2630" t="s">
        <v>9117</v>
      </c>
      <c r="Z2630" t="s">
        <v>54</v>
      </c>
      <c r="AA2630"/>
      <c r="AB2630" t="s">
        <v>43917</v>
      </c>
      <c r="AC2630" t="s">
        <v>51084</v>
      </c>
      <c r="AD2630" t="s">
        <v>9116</v>
      </c>
      <c r="AE2630" t="s">
        <v>105</v>
      </c>
      <c r="AF2630" s="119" t="str">
        <f t="shared" si="166"/>
        <v>NA</v>
      </c>
      <c r="AG2630" s="119"/>
      <c r="AH2630" s="119"/>
      <c r="AI2630" s="119"/>
      <c r="AJ2630" s="119" t="str">
        <f t="shared" si="167"/>
        <v>NA</v>
      </c>
      <c r="AK2630" s="190"/>
      <c r="AL2630" s="191"/>
    </row>
    <row r="2631" spans="1:38" x14ac:dyDescent="0.25">
      <c r="A2631" t="s">
        <v>15424</v>
      </c>
      <c r="B2631" t="s">
        <v>15422</v>
      </c>
      <c r="C2631" t="s">
        <v>15423</v>
      </c>
      <c r="D2631" t="s">
        <v>675</v>
      </c>
      <c r="E2631" t="s">
        <v>15425</v>
      </c>
      <c r="F2631" t="s">
        <v>54</v>
      </c>
      <c r="G2631"/>
      <c r="H2631" t="s">
        <v>44611</v>
      </c>
      <c r="I2631" t="s">
        <v>51677</v>
      </c>
      <c r="J2631" t="s">
        <v>15426</v>
      </c>
      <c r="K2631" t="s">
        <v>565</v>
      </c>
      <c r="L2631" s="119" t="str">
        <f t="shared" si="164"/>
        <v>NA</v>
      </c>
      <c r="M2631" s="119"/>
      <c r="N2631" s="120" t="str">
        <f t="shared" si="165"/>
        <v>NA</v>
      </c>
      <c r="O2631" s="120"/>
      <c r="P2631"/>
      <c r="Q2631"/>
      <c r="R2631"/>
      <c r="S2631"/>
      <c r="T2631"/>
      <c r="U2631" t="s">
        <v>15494</v>
      </c>
      <c r="V2631" t="s">
        <v>15492</v>
      </c>
      <c r="W2631" t="s">
        <v>15493</v>
      </c>
      <c r="X2631" t="s">
        <v>675</v>
      </c>
      <c r="Y2631" t="s">
        <v>15495</v>
      </c>
      <c r="Z2631" t="s">
        <v>54</v>
      </c>
      <c r="AA2631"/>
      <c r="AB2631" t="s">
        <v>43918</v>
      </c>
      <c r="AC2631" t="s">
        <v>51085</v>
      </c>
      <c r="AD2631" t="s">
        <v>15496</v>
      </c>
      <c r="AE2631" t="s">
        <v>565</v>
      </c>
      <c r="AF2631" s="119" t="str">
        <f t="shared" si="166"/>
        <v>NA</v>
      </c>
      <c r="AG2631" s="119"/>
      <c r="AH2631" s="119"/>
      <c r="AI2631" s="119"/>
      <c r="AJ2631" s="119" t="str">
        <f t="shared" si="167"/>
        <v>NA</v>
      </c>
      <c r="AK2631" s="190"/>
      <c r="AL2631" s="191"/>
    </row>
    <row r="2632" spans="1:38" x14ac:dyDescent="0.25">
      <c r="A2632" t="s">
        <v>18178</v>
      </c>
      <c r="B2632" t="s">
        <v>18176</v>
      </c>
      <c r="C2632" t="s">
        <v>18177</v>
      </c>
      <c r="D2632" t="s">
        <v>675</v>
      </c>
      <c r="E2632" t="s">
        <v>18179</v>
      </c>
      <c r="F2632" t="s">
        <v>54</v>
      </c>
      <c r="G2632"/>
      <c r="H2632" t="s">
        <v>44612</v>
      </c>
      <c r="I2632" t="s">
        <v>51678</v>
      </c>
      <c r="J2632" t="s">
        <v>18178</v>
      </c>
      <c r="K2632" t="s">
        <v>565</v>
      </c>
      <c r="L2632" s="119" t="str">
        <f t="shared" si="164"/>
        <v>NA</v>
      </c>
      <c r="M2632" s="119"/>
      <c r="N2632" s="120" t="str">
        <f t="shared" si="165"/>
        <v>NA</v>
      </c>
      <c r="O2632" s="120"/>
      <c r="P2632"/>
      <c r="Q2632"/>
      <c r="R2632"/>
      <c r="S2632"/>
      <c r="T2632"/>
      <c r="U2632" t="s">
        <v>18572</v>
      </c>
      <c r="V2632" t="s">
        <v>18570</v>
      </c>
      <c r="W2632" t="s">
        <v>18571</v>
      </c>
      <c r="X2632" t="s">
        <v>675</v>
      </c>
      <c r="Y2632" t="s">
        <v>18573</v>
      </c>
      <c r="Z2632" t="s">
        <v>54</v>
      </c>
      <c r="AA2632"/>
      <c r="AB2632" t="s">
        <v>43919</v>
      </c>
      <c r="AC2632" t="s">
        <v>51086</v>
      </c>
      <c r="AD2632"/>
      <c r="AE2632" t="s">
        <v>565</v>
      </c>
      <c r="AF2632" s="119" t="str">
        <f t="shared" si="166"/>
        <v>NA</v>
      </c>
      <c r="AG2632" s="119"/>
      <c r="AH2632" s="119"/>
      <c r="AI2632" s="119"/>
      <c r="AJ2632" s="119" t="str">
        <f t="shared" si="167"/>
        <v>NA</v>
      </c>
      <c r="AK2632" s="190"/>
      <c r="AL2632" s="191"/>
    </row>
    <row r="2633" spans="1:38" x14ac:dyDescent="0.25">
      <c r="A2633" t="s">
        <v>16950</v>
      </c>
      <c r="B2633" t="s">
        <v>16948</v>
      </c>
      <c r="C2633" t="s">
        <v>16949</v>
      </c>
      <c r="D2633" t="s">
        <v>675</v>
      </c>
      <c r="E2633" t="s">
        <v>16951</v>
      </c>
      <c r="F2633" t="s">
        <v>54</v>
      </c>
      <c r="G2633"/>
      <c r="H2633" t="s">
        <v>44613</v>
      </c>
      <c r="I2633" t="s">
        <v>51679</v>
      </c>
      <c r="J2633" t="s">
        <v>16952</v>
      </c>
      <c r="K2633" t="s">
        <v>565</v>
      </c>
      <c r="L2633" s="119" t="str">
        <f t="shared" si="164"/>
        <v>NA</v>
      </c>
      <c r="M2633" s="119"/>
      <c r="N2633" s="120" t="str">
        <f t="shared" si="165"/>
        <v>NA</v>
      </c>
      <c r="O2633" s="120"/>
      <c r="P2633"/>
      <c r="Q2633"/>
      <c r="R2633"/>
      <c r="S2633"/>
      <c r="T2633"/>
      <c r="U2633" t="s">
        <v>15952</v>
      </c>
      <c r="V2633" t="s">
        <v>15950</v>
      </c>
      <c r="W2633" t="s">
        <v>15951</v>
      </c>
      <c r="X2633" t="s">
        <v>675</v>
      </c>
      <c r="Y2633" t="s">
        <v>15953</v>
      </c>
      <c r="Z2633" t="s">
        <v>54</v>
      </c>
      <c r="AA2633"/>
      <c r="AB2633" t="s">
        <v>43920</v>
      </c>
      <c r="AC2633" t="s">
        <v>51087</v>
      </c>
      <c r="AD2633"/>
      <c r="AE2633" t="s">
        <v>565</v>
      </c>
      <c r="AF2633" s="119" t="str">
        <f t="shared" si="166"/>
        <v>NA</v>
      </c>
      <c r="AG2633" s="119"/>
      <c r="AH2633" s="119"/>
      <c r="AI2633" s="119"/>
      <c r="AJ2633" s="119" t="str">
        <f t="shared" si="167"/>
        <v>NA</v>
      </c>
      <c r="AK2633" s="190"/>
      <c r="AL2633" s="191"/>
    </row>
    <row r="2634" spans="1:38" x14ac:dyDescent="0.25">
      <c r="A2634" t="s">
        <v>18449</v>
      </c>
      <c r="B2634" t="s">
        <v>18447</v>
      </c>
      <c r="C2634" t="s">
        <v>18448</v>
      </c>
      <c r="D2634" t="s">
        <v>675</v>
      </c>
      <c r="E2634" t="s">
        <v>3880</v>
      </c>
      <c r="F2634" t="s">
        <v>54</v>
      </c>
      <c r="G2634"/>
      <c r="H2634" t="s">
        <v>44614</v>
      </c>
      <c r="I2634" t="s">
        <v>51680</v>
      </c>
      <c r="J2634" t="s">
        <v>18450</v>
      </c>
      <c r="K2634" t="s">
        <v>565</v>
      </c>
      <c r="L2634" s="119" t="str">
        <f t="shared" si="164"/>
        <v>NA</v>
      </c>
      <c r="M2634" s="119"/>
      <c r="N2634" s="120" t="str">
        <f t="shared" si="165"/>
        <v>NA</v>
      </c>
      <c r="O2634" s="120"/>
      <c r="P2634"/>
      <c r="Q2634"/>
      <c r="R2634"/>
      <c r="S2634"/>
      <c r="T2634"/>
      <c r="U2634" t="s">
        <v>18736</v>
      </c>
      <c r="V2634" t="s">
        <v>18734</v>
      </c>
      <c r="W2634" t="s">
        <v>18735</v>
      </c>
      <c r="X2634" t="s">
        <v>675</v>
      </c>
      <c r="Y2634" t="s">
        <v>18737</v>
      </c>
      <c r="Z2634" t="s">
        <v>54</v>
      </c>
      <c r="AA2634"/>
      <c r="AB2634" t="s">
        <v>43921</v>
      </c>
      <c r="AC2634" t="s">
        <v>51088</v>
      </c>
      <c r="AD2634"/>
      <c r="AE2634" t="s">
        <v>565</v>
      </c>
      <c r="AF2634" s="119" t="str">
        <f t="shared" si="166"/>
        <v>NA</v>
      </c>
      <c r="AG2634" s="119"/>
      <c r="AH2634" s="119"/>
      <c r="AI2634" s="119"/>
      <c r="AJ2634" s="119" t="str">
        <f t="shared" si="167"/>
        <v>NA</v>
      </c>
      <c r="AK2634" s="190"/>
      <c r="AL2634" s="191"/>
    </row>
    <row r="2635" spans="1:38" x14ac:dyDescent="0.25">
      <c r="A2635" t="s">
        <v>11034</v>
      </c>
      <c r="B2635" t="s">
        <v>11033</v>
      </c>
      <c r="C2635" t="s">
        <v>4160</v>
      </c>
      <c r="D2635" t="s">
        <v>675</v>
      </c>
      <c r="E2635" t="s">
        <v>3880</v>
      </c>
      <c r="F2635" t="s">
        <v>54</v>
      </c>
      <c r="G2635"/>
      <c r="H2635" t="s">
        <v>44615</v>
      </c>
      <c r="I2635" t="s">
        <v>51680</v>
      </c>
      <c r="J2635" t="s">
        <v>11035</v>
      </c>
      <c r="K2635" t="s">
        <v>565</v>
      </c>
      <c r="L2635" s="119" t="str">
        <f t="shared" si="164"/>
        <v>NA</v>
      </c>
      <c r="M2635" s="119"/>
      <c r="N2635" s="120" t="str">
        <f t="shared" si="165"/>
        <v>NA</v>
      </c>
      <c r="O2635" s="120"/>
      <c r="P2635"/>
      <c r="Q2635"/>
      <c r="R2635"/>
      <c r="S2635"/>
      <c r="T2635"/>
      <c r="U2635" t="s">
        <v>16005</v>
      </c>
      <c r="V2635" t="s">
        <v>16003</v>
      </c>
      <c r="W2635" t="s">
        <v>16004</v>
      </c>
      <c r="X2635" t="s">
        <v>675</v>
      </c>
      <c r="Y2635" t="s">
        <v>3756</v>
      </c>
      <c r="Z2635" t="s">
        <v>54</v>
      </c>
      <c r="AA2635"/>
      <c r="AB2635" t="s">
        <v>43922</v>
      </c>
      <c r="AC2635" t="s">
        <v>51089</v>
      </c>
      <c r="AD2635"/>
      <c r="AE2635" t="s">
        <v>565</v>
      </c>
      <c r="AF2635" s="119" t="str">
        <f t="shared" si="166"/>
        <v>NA</v>
      </c>
      <c r="AG2635" s="119"/>
      <c r="AH2635" s="119"/>
      <c r="AI2635" s="119"/>
      <c r="AJ2635" s="119" t="str">
        <f t="shared" si="167"/>
        <v>NA</v>
      </c>
      <c r="AK2635" s="190"/>
      <c r="AL2635" s="191"/>
    </row>
    <row r="2636" spans="1:38" x14ac:dyDescent="0.25">
      <c r="A2636" t="s">
        <v>18795</v>
      </c>
      <c r="B2636" t="s">
        <v>18793</v>
      </c>
      <c r="C2636" t="s">
        <v>18794</v>
      </c>
      <c r="D2636" t="s">
        <v>675</v>
      </c>
      <c r="E2636" t="s">
        <v>18796</v>
      </c>
      <c r="F2636" t="s">
        <v>54</v>
      </c>
      <c r="G2636"/>
      <c r="H2636" t="s">
        <v>44616</v>
      </c>
      <c r="I2636" t="s">
        <v>51681</v>
      </c>
      <c r="J2636" t="s">
        <v>18795</v>
      </c>
      <c r="K2636" t="s">
        <v>565</v>
      </c>
      <c r="L2636" s="119" t="str">
        <f t="shared" si="164"/>
        <v>NA</v>
      </c>
      <c r="M2636" s="119"/>
      <c r="N2636" s="120" t="str">
        <f t="shared" si="165"/>
        <v>NA</v>
      </c>
      <c r="O2636" s="120"/>
      <c r="P2636"/>
      <c r="Q2636"/>
      <c r="R2636"/>
      <c r="S2636"/>
      <c r="T2636"/>
      <c r="U2636" t="s">
        <v>15533</v>
      </c>
      <c r="V2636" t="s">
        <v>15531</v>
      </c>
      <c r="W2636" t="s">
        <v>15532</v>
      </c>
      <c r="X2636" t="s">
        <v>675</v>
      </c>
      <c r="Y2636" t="s">
        <v>3765</v>
      </c>
      <c r="Z2636" t="s">
        <v>54</v>
      </c>
      <c r="AA2636"/>
      <c r="AB2636" t="s">
        <v>43923</v>
      </c>
      <c r="AC2636" t="s">
        <v>51090</v>
      </c>
      <c r="AD2636"/>
      <c r="AE2636" t="s">
        <v>565</v>
      </c>
      <c r="AF2636" s="119" t="str">
        <f t="shared" si="166"/>
        <v>NA</v>
      </c>
      <c r="AG2636" s="119"/>
      <c r="AH2636" s="119"/>
      <c r="AI2636" s="119"/>
      <c r="AJ2636" s="119" t="str">
        <f t="shared" si="167"/>
        <v>NA</v>
      </c>
      <c r="AK2636" s="190"/>
      <c r="AL2636" s="191"/>
    </row>
    <row r="2637" spans="1:38" x14ac:dyDescent="0.25">
      <c r="A2637" t="s">
        <v>15600</v>
      </c>
      <c r="B2637" t="s">
        <v>15598</v>
      </c>
      <c r="C2637" t="s">
        <v>15599</v>
      </c>
      <c r="D2637" t="s">
        <v>675</v>
      </c>
      <c r="E2637" t="s">
        <v>11027</v>
      </c>
      <c r="F2637" t="s">
        <v>54</v>
      </c>
      <c r="G2637"/>
      <c r="H2637" t="s">
        <v>44617</v>
      </c>
      <c r="I2637" t="s">
        <v>51682</v>
      </c>
      <c r="J2637" t="s">
        <v>15601</v>
      </c>
      <c r="K2637" t="s">
        <v>565</v>
      </c>
      <c r="L2637" s="119" t="str">
        <f t="shared" si="164"/>
        <v>NA</v>
      </c>
      <c r="M2637" s="119"/>
      <c r="N2637" s="120" t="str">
        <f t="shared" si="165"/>
        <v>NA</v>
      </c>
      <c r="O2637" s="120"/>
      <c r="P2637"/>
      <c r="Q2637"/>
      <c r="R2637"/>
      <c r="S2637"/>
      <c r="T2637"/>
      <c r="U2637" t="s">
        <v>12603</v>
      </c>
      <c r="V2637" t="s">
        <v>12601</v>
      </c>
      <c r="W2637" t="s">
        <v>12602</v>
      </c>
      <c r="X2637" t="s">
        <v>675</v>
      </c>
      <c r="Y2637" t="s">
        <v>12604</v>
      </c>
      <c r="Z2637" t="s">
        <v>54</v>
      </c>
      <c r="AA2637"/>
      <c r="AB2637" t="s">
        <v>43924</v>
      </c>
      <c r="AC2637" t="s">
        <v>51091</v>
      </c>
      <c r="AD2637" t="s">
        <v>12605</v>
      </c>
      <c r="AE2637" t="s">
        <v>105</v>
      </c>
      <c r="AF2637" s="119" t="str">
        <f t="shared" si="166"/>
        <v>NA</v>
      </c>
      <c r="AG2637" s="119"/>
      <c r="AH2637" s="119"/>
      <c r="AI2637" s="119"/>
      <c r="AJ2637" s="119" t="str">
        <f t="shared" si="167"/>
        <v>NA</v>
      </c>
      <c r="AK2637" s="190"/>
      <c r="AL2637" s="191"/>
    </row>
    <row r="2638" spans="1:38" x14ac:dyDescent="0.25">
      <c r="A2638" t="s">
        <v>11026</v>
      </c>
      <c r="B2638" t="s">
        <v>11025</v>
      </c>
      <c r="C2638" t="s">
        <v>4160</v>
      </c>
      <c r="D2638" t="s">
        <v>675</v>
      </c>
      <c r="E2638" t="s">
        <v>11027</v>
      </c>
      <c r="F2638" t="s">
        <v>54</v>
      </c>
      <c r="G2638"/>
      <c r="H2638" t="s">
        <v>44618</v>
      </c>
      <c r="I2638" t="s">
        <v>51682</v>
      </c>
      <c r="J2638" t="s">
        <v>11028</v>
      </c>
      <c r="K2638" t="s">
        <v>565</v>
      </c>
      <c r="L2638" s="119" t="str">
        <f t="shared" si="164"/>
        <v>NA</v>
      </c>
      <c r="M2638" s="119"/>
      <c r="N2638" s="120" t="str">
        <f t="shared" si="165"/>
        <v>NA</v>
      </c>
      <c r="O2638" s="120"/>
      <c r="P2638"/>
      <c r="Q2638"/>
      <c r="R2638"/>
      <c r="S2638"/>
      <c r="T2638"/>
      <c r="U2638" t="s">
        <v>14370</v>
      </c>
      <c r="V2638" t="s">
        <v>14368</v>
      </c>
      <c r="W2638" t="s">
        <v>14369</v>
      </c>
      <c r="X2638" t="s">
        <v>675</v>
      </c>
      <c r="Y2638" t="s">
        <v>14371</v>
      </c>
      <c r="Z2638" t="s">
        <v>54</v>
      </c>
      <c r="AA2638"/>
      <c r="AB2638" t="s">
        <v>43925</v>
      </c>
      <c r="AC2638" t="s">
        <v>51092</v>
      </c>
      <c r="AD2638" t="s">
        <v>14372</v>
      </c>
      <c r="AE2638" t="s">
        <v>565</v>
      </c>
      <c r="AF2638" s="119" t="str">
        <f t="shared" si="166"/>
        <v>NA</v>
      </c>
      <c r="AG2638" s="119"/>
      <c r="AH2638" s="119"/>
      <c r="AI2638" s="119"/>
      <c r="AJ2638" s="119" t="str">
        <f t="shared" si="167"/>
        <v>NA</v>
      </c>
      <c r="AK2638" s="190"/>
      <c r="AL2638" s="191"/>
    </row>
    <row r="2639" spans="1:38" x14ac:dyDescent="0.25">
      <c r="A2639" t="s">
        <v>6116</v>
      </c>
      <c r="B2639" t="s">
        <v>6115</v>
      </c>
      <c r="C2639" t="s">
        <v>6113</v>
      </c>
      <c r="D2639" t="s">
        <v>675</v>
      </c>
      <c r="E2639" t="s">
        <v>6117</v>
      </c>
      <c r="F2639" t="s">
        <v>54</v>
      </c>
      <c r="G2639"/>
      <c r="H2639" t="s">
        <v>44619</v>
      </c>
      <c r="I2639" t="s">
        <v>51683</v>
      </c>
      <c r="J2639" t="s">
        <v>6116</v>
      </c>
      <c r="K2639" t="s">
        <v>565</v>
      </c>
      <c r="L2639" s="119" t="str">
        <f t="shared" si="164"/>
        <v>NA</v>
      </c>
      <c r="M2639" s="119"/>
      <c r="N2639" s="120" t="str">
        <f t="shared" si="165"/>
        <v>NA</v>
      </c>
      <c r="O2639" s="120"/>
      <c r="P2639"/>
      <c r="Q2639"/>
      <c r="R2639"/>
      <c r="S2639"/>
      <c r="T2639"/>
      <c r="U2639" t="s">
        <v>14945</v>
      </c>
      <c r="V2639" t="s">
        <v>14943</v>
      </c>
      <c r="W2639" t="s">
        <v>14944</v>
      </c>
      <c r="X2639" t="s">
        <v>675</v>
      </c>
      <c r="Y2639" t="s">
        <v>6194</v>
      </c>
      <c r="Z2639" t="s">
        <v>54</v>
      </c>
      <c r="AA2639"/>
      <c r="AB2639" t="s">
        <v>43926</v>
      </c>
      <c r="AC2639" t="s">
        <v>51093</v>
      </c>
      <c r="AD2639" t="s">
        <v>14946</v>
      </c>
      <c r="AE2639" t="s">
        <v>565</v>
      </c>
      <c r="AF2639" s="119" t="str">
        <f t="shared" si="166"/>
        <v>NA</v>
      </c>
      <c r="AG2639" s="119"/>
      <c r="AH2639" s="119"/>
      <c r="AI2639" s="119"/>
      <c r="AJ2639" s="119" t="str">
        <f t="shared" si="167"/>
        <v>NA</v>
      </c>
      <c r="AK2639" s="190"/>
      <c r="AL2639" s="191"/>
    </row>
    <row r="2640" spans="1:38" x14ac:dyDescent="0.25">
      <c r="A2640" t="s">
        <v>15636</v>
      </c>
      <c r="B2640" t="s">
        <v>15634</v>
      </c>
      <c r="C2640" t="s">
        <v>15635</v>
      </c>
      <c r="D2640" t="s">
        <v>675</v>
      </c>
      <c r="E2640" t="s">
        <v>15637</v>
      </c>
      <c r="F2640" t="s">
        <v>54</v>
      </c>
      <c r="G2640"/>
      <c r="H2640" t="s">
        <v>44620</v>
      </c>
      <c r="I2640" t="s">
        <v>51684</v>
      </c>
      <c r="J2640" t="s">
        <v>15638</v>
      </c>
      <c r="K2640" t="s">
        <v>565</v>
      </c>
      <c r="L2640" s="119" t="str">
        <f t="shared" si="164"/>
        <v>NA</v>
      </c>
      <c r="M2640" s="119"/>
      <c r="N2640" s="120" t="str">
        <f t="shared" si="165"/>
        <v>NA</v>
      </c>
      <c r="O2640" s="120"/>
      <c r="P2640"/>
      <c r="Q2640"/>
      <c r="R2640"/>
      <c r="S2640"/>
      <c r="T2640"/>
      <c r="U2640" t="s">
        <v>6193</v>
      </c>
      <c r="V2640" t="s">
        <v>6191</v>
      </c>
      <c r="W2640" t="s">
        <v>6192</v>
      </c>
      <c r="X2640" t="s">
        <v>675</v>
      </c>
      <c r="Y2640" t="s">
        <v>6194</v>
      </c>
      <c r="Z2640" t="s">
        <v>54</v>
      </c>
      <c r="AA2640"/>
      <c r="AB2640" t="s">
        <v>43926</v>
      </c>
      <c r="AC2640" t="s">
        <v>51093</v>
      </c>
      <c r="AD2640" t="s">
        <v>6195</v>
      </c>
      <c r="AE2640" t="s">
        <v>105</v>
      </c>
      <c r="AF2640" s="119" t="str">
        <f t="shared" si="166"/>
        <v>NA</v>
      </c>
      <c r="AG2640" s="119"/>
      <c r="AH2640" s="119"/>
      <c r="AI2640" s="119"/>
      <c r="AJ2640" s="119" t="str">
        <f t="shared" si="167"/>
        <v>NA</v>
      </c>
      <c r="AK2640" s="190"/>
      <c r="AL2640" s="191"/>
    </row>
    <row r="2641" spans="1:38" x14ac:dyDescent="0.25">
      <c r="A2641" t="s">
        <v>11030</v>
      </c>
      <c r="B2641" t="s">
        <v>11029</v>
      </c>
      <c r="C2641" t="s">
        <v>4160</v>
      </c>
      <c r="D2641" t="s">
        <v>675</v>
      </c>
      <c r="E2641" t="s">
        <v>11031</v>
      </c>
      <c r="F2641" t="s">
        <v>54</v>
      </c>
      <c r="G2641"/>
      <c r="H2641" t="s">
        <v>44621</v>
      </c>
      <c r="I2641" t="s">
        <v>51685</v>
      </c>
      <c r="J2641" t="s">
        <v>11032</v>
      </c>
      <c r="K2641" t="s">
        <v>565</v>
      </c>
      <c r="L2641" s="119" t="str">
        <f t="shared" si="164"/>
        <v>NA</v>
      </c>
      <c r="M2641" s="119"/>
      <c r="N2641" s="120" t="str">
        <f t="shared" si="165"/>
        <v>NA</v>
      </c>
      <c r="O2641" s="120"/>
      <c r="P2641"/>
      <c r="Q2641"/>
      <c r="R2641"/>
      <c r="S2641"/>
      <c r="T2641"/>
      <c r="U2641" t="s">
        <v>16274</v>
      </c>
      <c r="V2641" t="s">
        <v>16272</v>
      </c>
      <c r="W2641" t="s">
        <v>16273</v>
      </c>
      <c r="X2641" t="s">
        <v>675</v>
      </c>
      <c r="Y2641" t="s">
        <v>16275</v>
      </c>
      <c r="Z2641" t="s">
        <v>54</v>
      </c>
      <c r="AA2641"/>
      <c r="AB2641" t="s">
        <v>43927</v>
      </c>
      <c r="AC2641" t="s">
        <v>51094</v>
      </c>
      <c r="AD2641"/>
      <c r="AE2641" t="s">
        <v>565</v>
      </c>
      <c r="AF2641" s="119" t="str">
        <f t="shared" si="166"/>
        <v>NA</v>
      </c>
      <c r="AG2641" s="119"/>
      <c r="AH2641" s="119"/>
      <c r="AI2641" s="119"/>
      <c r="AJ2641" s="119" t="str">
        <f t="shared" si="167"/>
        <v>NA</v>
      </c>
      <c r="AK2641" s="190"/>
      <c r="AL2641" s="191"/>
    </row>
    <row r="2642" spans="1:38" x14ac:dyDescent="0.25">
      <c r="A2642" t="s">
        <v>16175</v>
      </c>
      <c r="B2642" t="s">
        <v>16173</v>
      </c>
      <c r="C2642" t="s">
        <v>16174</v>
      </c>
      <c r="D2642" t="s">
        <v>675</v>
      </c>
      <c r="E2642" t="s">
        <v>8332</v>
      </c>
      <c r="F2642" t="s">
        <v>54</v>
      </c>
      <c r="G2642"/>
      <c r="H2642" t="s">
        <v>44622</v>
      </c>
      <c r="I2642" t="s">
        <v>51686</v>
      </c>
      <c r="J2642"/>
      <c r="K2642" t="s">
        <v>565</v>
      </c>
      <c r="L2642" s="119" t="str">
        <f t="shared" si="164"/>
        <v>NA</v>
      </c>
      <c r="M2642" s="119"/>
      <c r="N2642" s="120" t="str">
        <f t="shared" si="165"/>
        <v>NA</v>
      </c>
      <c r="O2642" s="120"/>
      <c r="P2642"/>
      <c r="Q2642"/>
      <c r="R2642"/>
      <c r="S2642"/>
      <c r="T2642"/>
      <c r="U2642" t="s">
        <v>15330</v>
      </c>
      <c r="V2642" t="s">
        <v>15328</v>
      </c>
      <c r="W2642" t="s">
        <v>15329</v>
      </c>
      <c r="X2642" t="s">
        <v>675</v>
      </c>
      <c r="Y2642" t="s">
        <v>15331</v>
      </c>
      <c r="Z2642" t="s">
        <v>54</v>
      </c>
      <c r="AA2642"/>
      <c r="AB2642" t="s">
        <v>43928</v>
      </c>
      <c r="AC2642" t="s">
        <v>51095</v>
      </c>
      <c r="AD2642" t="s">
        <v>15330</v>
      </c>
      <c r="AE2642" t="s">
        <v>565</v>
      </c>
      <c r="AF2642" s="119" t="str">
        <f t="shared" si="166"/>
        <v>NA</v>
      </c>
      <c r="AG2642" s="119"/>
      <c r="AH2642" s="119"/>
      <c r="AI2642" s="119"/>
      <c r="AJ2642" s="119" t="str">
        <f t="shared" si="167"/>
        <v>NA</v>
      </c>
      <c r="AK2642" s="190"/>
      <c r="AL2642" s="191"/>
    </row>
    <row r="2643" spans="1:38" x14ac:dyDescent="0.25">
      <c r="A2643" t="s">
        <v>16865</v>
      </c>
      <c r="B2643" t="s">
        <v>16863</v>
      </c>
      <c r="C2643" t="s">
        <v>16864</v>
      </c>
      <c r="D2643" t="s">
        <v>675</v>
      </c>
      <c r="E2643" t="s">
        <v>8332</v>
      </c>
      <c r="F2643" t="s">
        <v>54</v>
      </c>
      <c r="G2643"/>
      <c r="H2643" t="s">
        <v>44622</v>
      </c>
      <c r="I2643" t="s">
        <v>51686</v>
      </c>
      <c r="J2643" t="s">
        <v>16866</v>
      </c>
      <c r="K2643" t="s">
        <v>565</v>
      </c>
      <c r="L2643" s="119" t="str">
        <f t="shared" si="164"/>
        <v>NA</v>
      </c>
      <c r="M2643" s="119"/>
      <c r="N2643" s="120" t="str">
        <f t="shared" si="165"/>
        <v>NA</v>
      </c>
      <c r="O2643" s="120"/>
      <c r="P2643"/>
      <c r="Q2643"/>
      <c r="R2643"/>
      <c r="S2643"/>
      <c r="T2643"/>
      <c r="U2643" t="s">
        <v>16434</v>
      </c>
      <c r="V2643" t="s">
        <v>16432</v>
      </c>
      <c r="W2643" t="s">
        <v>16433</v>
      </c>
      <c r="X2643" t="s">
        <v>675</v>
      </c>
      <c r="Y2643" t="s">
        <v>16435</v>
      </c>
      <c r="Z2643" t="s">
        <v>54</v>
      </c>
      <c r="AA2643"/>
      <c r="AB2643" t="s">
        <v>43929</v>
      </c>
      <c r="AC2643" t="s">
        <v>51096</v>
      </c>
      <c r="AD2643"/>
      <c r="AE2643" t="s">
        <v>565</v>
      </c>
      <c r="AF2643" s="119" t="str">
        <f t="shared" si="166"/>
        <v>NA</v>
      </c>
      <c r="AG2643" s="119"/>
      <c r="AH2643" s="119"/>
      <c r="AI2643" s="119"/>
      <c r="AJ2643" s="119" t="str">
        <f t="shared" si="167"/>
        <v>NA</v>
      </c>
      <c r="AK2643" s="190"/>
      <c r="AL2643" s="191"/>
    </row>
    <row r="2644" spans="1:38" x14ac:dyDescent="0.25">
      <c r="A2644" t="s">
        <v>8331</v>
      </c>
      <c r="B2644" t="s">
        <v>8329</v>
      </c>
      <c r="C2644" t="s">
        <v>8330</v>
      </c>
      <c r="D2644" t="s">
        <v>675</v>
      </c>
      <c r="E2644" t="s">
        <v>8332</v>
      </c>
      <c r="F2644" t="s">
        <v>54</v>
      </c>
      <c r="G2644"/>
      <c r="H2644" t="s">
        <v>44623</v>
      </c>
      <c r="I2644" t="s">
        <v>51686</v>
      </c>
      <c r="J2644" t="s">
        <v>8333</v>
      </c>
      <c r="K2644" t="s">
        <v>105</v>
      </c>
      <c r="L2644" s="119" t="str">
        <f t="shared" si="164"/>
        <v>NA</v>
      </c>
      <c r="M2644" s="119"/>
      <c r="N2644" s="120" t="str">
        <f t="shared" si="165"/>
        <v>NA</v>
      </c>
      <c r="O2644" s="120"/>
      <c r="P2644"/>
      <c r="Q2644"/>
      <c r="R2644"/>
      <c r="S2644"/>
      <c r="T2644"/>
      <c r="U2644" t="s">
        <v>17103</v>
      </c>
      <c r="V2644" t="s">
        <v>17101</v>
      </c>
      <c r="W2644" t="s">
        <v>17102</v>
      </c>
      <c r="X2644" t="s">
        <v>675</v>
      </c>
      <c r="Y2644" t="s">
        <v>17104</v>
      </c>
      <c r="Z2644" t="s">
        <v>54</v>
      </c>
      <c r="AA2644"/>
      <c r="AB2644" t="s">
        <v>43930</v>
      </c>
      <c r="AC2644" t="s">
        <v>51097</v>
      </c>
      <c r="AD2644" t="s">
        <v>17105</v>
      </c>
      <c r="AE2644" t="s">
        <v>565</v>
      </c>
      <c r="AF2644" s="119" t="str">
        <f t="shared" si="166"/>
        <v>NA</v>
      </c>
      <c r="AG2644" s="119"/>
      <c r="AH2644" s="119"/>
      <c r="AI2644" s="119"/>
      <c r="AJ2644" s="119" t="str">
        <f t="shared" si="167"/>
        <v>NA</v>
      </c>
      <c r="AK2644" s="190"/>
      <c r="AL2644" s="191"/>
    </row>
    <row r="2645" spans="1:38" x14ac:dyDescent="0.25">
      <c r="A2645" t="s">
        <v>6119</v>
      </c>
      <c r="B2645" t="s">
        <v>6118</v>
      </c>
      <c r="C2645" t="s">
        <v>6113</v>
      </c>
      <c r="D2645" t="s">
        <v>675</v>
      </c>
      <c r="E2645" t="s">
        <v>4108</v>
      </c>
      <c r="F2645" t="s">
        <v>54</v>
      </c>
      <c r="G2645"/>
      <c r="H2645" t="s">
        <v>44624</v>
      </c>
      <c r="I2645" t="s">
        <v>51687</v>
      </c>
      <c r="J2645" t="s">
        <v>6119</v>
      </c>
      <c r="K2645" t="s">
        <v>565</v>
      </c>
      <c r="L2645" s="119" t="str">
        <f t="shared" si="164"/>
        <v>NA</v>
      </c>
      <c r="M2645" s="119"/>
      <c r="N2645" s="120" t="str">
        <f t="shared" si="165"/>
        <v>NA</v>
      </c>
      <c r="O2645" s="120"/>
      <c r="P2645"/>
      <c r="Q2645"/>
      <c r="R2645"/>
      <c r="S2645"/>
      <c r="T2645"/>
      <c r="U2645" t="s">
        <v>6403</v>
      </c>
      <c r="V2645" t="s">
        <v>6401</v>
      </c>
      <c r="W2645" t="s">
        <v>6402</v>
      </c>
      <c r="X2645" t="s">
        <v>675</v>
      </c>
      <c r="Y2645" t="s">
        <v>6404</v>
      </c>
      <c r="Z2645" t="s">
        <v>54</v>
      </c>
      <c r="AA2645"/>
      <c r="AB2645" t="s">
        <v>43931</v>
      </c>
      <c r="AC2645" t="s">
        <v>51098</v>
      </c>
      <c r="AD2645"/>
      <c r="AE2645" t="s">
        <v>105</v>
      </c>
      <c r="AF2645" s="119" t="str">
        <f t="shared" si="166"/>
        <v>NA</v>
      </c>
      <c r="AG2645" s="119"/>
      <c r="AH2645" s="119"/>
      <c r="AI2645" s="119"/>
      <c r="AJ2645" s="119" t="str">
        <f t="shared" si="167"/>
        <v>NA</v>
      </c>
      <c r="AK2645" s="190"/>
      <c r="AL2645" s="191"/>
    </row>
    <row r="2646" spans="1:38" x14ac:dyDescent="0.25">
      <c r="A2646" t="s">
        <v>6830</v>
      </c>
      <c r="B2646" t="s">
        <v>6828</v>
      </c>
      <c r="C2646" t="s">
        <v>6829</v>
      </c>
      <c r="D2646" t="s">
        <v>675</v>
      </c>
      <c r="E2646" t="s">
        <v>4108</v>
      </c>
      <c r="F2646" t="s">
        <v>54</v>
      </c>
      <c r="G2646"/>
      <c r="H2646" t="s">
        <v>44625</v>
      </c>
      <c r="I2646" t="s">
        <v>51687</v>
      </c>
      <c r="J2646" t="s">
        <v>6831</v>
      </c>
      <c r="K2646" t="s">
        <v>105</v>
      </c>
      <c r="L2646" s="119" t="str">
        <f t="shared" si="164"/>
        <v>NA</v>
      </c>
      <c r="M2646" s="119"/>
      <c r="N2646" s="120" t="str">
        <f t="shared" si="165"/>
        <v>NA</v>
      </c>
      <c r="O2646" s="120"/>
      <c r="P2646"/>
      <c r="Q2646"/>
      <c r="R2646"/>
      <c r="S2646"/>
      <c r="T2646"/>
      <c r="U2646" t="s">
        <v>8681</v>
      </c>
      <c r="V2646" t="s">
        <v>8679</v>
      </c>
      <c r="W2646" t="s">
        <v>8680</v>
      </c>
      <c r="X2646" t="s">
        <v>675</v>
      </c>
      <c r="Y2646" t="s">
        <v>8682</v>
      </c>
      <c r="Z2646" t="s">
        <v>54</v>
      </c>
      <c r="AA2646"/>
      <c r="AB2646" t="s">
        <v>43932</v>
      </c>
      <c r="AC2646" t="s">
        <v>51099</v>
      </c>
      <c r="AD2646" t="s">
        <v>8683</v>
      </c>
      <c r="AE2646" t="s">
        <v>105</v>
      </c>
      <c r="AF2646" s="119" t="str">
        <f t="shared" si="166"/>
        <v>NA</v>
      </c>
      <c r="AG2646" s="119"/>
      <c r="AH2646" s="119"/>
      <c r="AI2646" s="119"/>
      <c r="AJ2646" s="119" t="str">
        <f t="shared" si="167"/>
        <v>NA</v>
      </c>
      <c r="AK2646" s="190"/>
      <c r="AL2646" s="191"/>
    </row>
    <row r="2647" spans="1:38" x14ac:dyDescent="0.25">
      <c r="A2647" t="s">
        <v>20817</v>
      </c>
      <c r="B2647" t="s">
        <v>20816</v>
      </c>
      <c r="C2647" t="s">
        <v>20813</v>
      </c>
      <c r="D2647" t="s">
        <v>675</v>
      </c>
      <c r="E2647" t="s">
        <v>4103</v>
      </c>
      <c r="F2647" t="s">
        <v>54</v>
      </c>
      <c r="G2647"/>
      <c r="H2647" t="s">
        <v>44626</v>
      </c>
      <c r="I2647" t="s">
        <v>51688</v>
      </c>
      <c r="J2647" t="s">
        <v>20818</v>
      </c>
      <c r="K2647" t="s">
        <v>565</v>
      </c>
      <c r="L2647" s="119" t="str">
        <f t="shared" si="164"/>
        <v>NA</v>
      </c>
      <c r="M2647" s="119"/>
      <c r="N2647" s="120" t="str">
        <f t="shared" si="165"/>
        <v>NA</v>
      </c>
      <c r="O2647" s="120"/>
      <c r="P2647"/>
      <c r="Q2647"/>
      <c r="R2647"/>
      <c r="S2647"/>
      <c r="T2647"/>
      <c r="U2647" t="s">
        <v>17396</v>
      </c>
      <c r="V2647" t="s">
        <v>17394</v>
      </c>
      <c r="W2647" t="s">
        <v>17395</v>
      </c>
      <c r="X2647" t="s">
        <v>675</v>
      </c>
      <c r="Y2647" t="s">
        <v>17397</v>
      </c>
      <c r="Z2647" t="s">
        <v>54</v>
      </c>
      <c r="AA2647"/>
      <c r="AB2647" t="s">
        <v>43933</v>
      </c>
      <c r="AC2647" t="s">
        <v>51100</v>
      </c>
      <c r="AD2647"/>
      <c r="AE2647" t="s">
        <v>565</v>
      </c>
      <c r="AF2647" s="119" t="str">
        <f t="shared" si="166"/>
        <v>NA</v>
      </c>
      <c r="AG2647" s="119"/>
      <c r="AH2647" s="119"/>
      <c r="AI2647" s="119"/>
      <c r="AJ2647" s="119" t="str">
        <f t="shared" si="167"/>
        <v>NA</v>
      </c>
      <c r="AK2647" s="190"/>
      <c r="AL2647" s="191"/>
    </row>
    <row r="2648" spans="1:38" x14ac:dyDescent="0.25">
      <c r="A2648" t="s">
        <v>18016</v>
      </c>
      <c r="B2648" t="s">
        <v>18014</v>
      </c>
      <c r="C2648" t="s">
        <v>18015</v>
      </c>
      <c r="D2648" t="s">
        <v>675</v>
      </c>
      <c r="E2648" t="s">
        <v>18017</v>
      </c>
      <c r="F2648" t="s">
        <v>54</v>
      </c>
      <c r="G2648"/>
      <c r="H2648" t="s">
        <v>44627</v>
      </c>
      <c r="I2648" t="s">
        <v>51689</v>
      </c>
      <c r="J2648" t="s">
        <v>18018</v>
      </c>
      <c r="K2648" t="s">
        <v>565</v>
      </c>
      <c r="L2648" s="119" t="str">
        <f t="shared" si="164"/>
        <v>NA</v>
      </c>
      <c r="M2648" s="119"/>
      <c r="N2648" s="120" t="str">
        <f t="shared" si="165"/>
        <v>NA</v>
      </c>
      <c r="O2648" s="120"/>
      <c r="P2648"/>
      <c r="Q2648"/>
      <c r="R2648"/>
      <c r="S2648"/>
      <c r="T2648"/>
      <c r="U2648" t="s">
        <v>22620</v>
      </c>
      <c r="V2648" t="s">
        <v>22619</v>
      </c>
      <c r="W2648" t="s">
        <v>22241</v>
      </c>
      <c r="X2648" t="s">
        <v>675</v>
      </c>
      <c r="Y2648" t="s">
        <v>3605</v>
      </c>
      <c r="Z2648" t="s">
        <v>54</v>
      </c>
      <c r="AA2648"/>
      <c r="AB2648" t="s">
        <v>43934</v>
      </c>
      <c r="AC2648" t="s">
        <v>51101</v>
      </c>
      <c r="AD2648" t="s">
        <v>22621</v>
      </c>
      <c r="AE2648" t="s">
        <v>565</v>
      </c>
      <c r="AF2648" s="119" t="str">
        <f t="shared" si="166"/>
        <v>NA</v>
      </c>
      <c r="AG2648" s="119"/>
      <c r="AH2648" s="119"/>
      <c r="AI2648" s="119"/>
      <c r="AJ2648" s="119" t="str">
        <f t="shared" si="167"/>
        <v>NA</v>
      </c>
      <c r="AK2648" s="190"/>
      <c r="AL2648" s="191"/>
    </row>
    <row r="2649" spans="1:38" x14ac:dyDescent="0.25">
      <c r="A2649" t="s">
        <v>20552</v>
      </c>
      <c r="B2649" t="s">
        <v>20550</v>
      </c>
      <c r="C2649" t="s">
        <v>20551</v>
      </c>
      <c r="D2649" t="s">
        <v>675</v>
      </c>
      <c r="E2649" t="s">
        <v>20553</v>
      </c>
      <c r="F2649" t="s">
        <v>54</v>
      </c>
      <c r="G2649"/>
      <c r="H2649" t="s">
        <v>44628</v>
      </c>
      <c r="I2649" t="s">
        <v>51690</v>
      </c>
      <c r="J2649" t="s">
        <v>20554</v>
      </c>
      <c r="K2649" t="s">
        <v>565</v>
      </c>
      <c r="L2649" s="119" t="str">
        <f t="shared" si="164"/>
        <v>NA</v>
      </c>
      <c r="M2649" s="119"/>
      <c r="N2649" s="120" t="str">
        <f t="shared" si="165"/>
        <v>NA</v>
      </c>
      <c r="O2649" s="120"/>
      <c r="P2649"/>
      <c r="Q2649"/>
      <c r="R2649"/>
      <c r="S2649"/>
      <c r="T2649"/>
      <c r="U2649" t="s">
        <v>17509</v>
      </c>
      <c r="V2649" t="s">
        <v>17507</v>
      </c>
      <c r="W2649" t="s">
        <v>17508</v>
      </c>
      <c r="X2649" t="s">
        <v>675</v>
      </c>
      <c r="Y2649" t="s">
        <v>3605</v>
      </c>
      <c r="Z2649" t="s">
        <v>54</v>
      </c>
      <c r="AA2649"/>
      <c r="AB2649" t="s">
        <v>43935</v>
      </c>
      <c r="AC2649" t="s">
        <v>51101</v>
      </c>
      <c r="AD2649"/>
      <c r="AE2649" t="s">
        <v>565</v>
      </c>
      <c r="AF2649" s="119" t="str">
        <f t="shared" si="166"/>
        <v>NA</v>
      </c>
      <c r="AG2649" s="119"/>
      <c r="AH2649" s="119"/>
      <c r="AI2649" s="119"/>
      <c r="AJ2649" s="119" t="str">
        <f t="shared" si="167"/>
        <v>NA</v>
      </c>
      <c r="AK2649" s="190"/>
      <c r="AL2649" s="191"/>
    </row>
    <row r="2650" spans="1:38" x14ac:dyDescent="0.25">
      <c r="A2650" t="s">
        <v>16544</v>
      </c>
      <c r="B2650" t="s">
        <v>16542</v>
      </c>
      <c r="C2650" t="s">
        <v>16543</v>
      </c>
      <c r="D2650" t="s">
        <v>675</v>
      </c>
      <c r="E2650" t="s">
        <v>16545</v>
      </c>
      <c r="F2650" t="s">
        <v>54</v>
      </c>
      <c r="G2650"/>
      <c r="H2650" t="s">
        <v>44629</v>
      </c>
      <c r="I2650" t="s">
        <v>51691</v>
      </c>
      <c r="J2650" t="s">
        <v>16546</v>
      </c>
      <c r="K2650" t="s">
        <v>565</v>
      </c>
      <c r="L2650" s="119" t="str">
        <f t="shared" si="164"/>
        <v>NA</v>
      </c>
      <c r="M2650" s="119"/>
      <c r="N2650" s="120" t="str">
        <f t="shared" si="165"/>
        <v>NA</v>
      </c>
      <c r="O2650" s="120"/>
      <c r="P2650"/>
      <c r="Q2650"/>
      <c r="R2650"/>
      <c r="S2650"/>
      <c r="T2650"/>
      <c r="U2650" t="s">
        <v>22653</v>
      </c>
      <c r="V2650" t="s">
        <v>22652</v>
      </c>
      <c r="W2650" t="s">
        <v>22241</v>
      </c>
      <c r="X2650" t="s">
        <v>675</v>
      </c>
      <c r="Y2650" t="s">
        <v>22654</v>
      </c>
      <c r="Z2650" t="s">
        <v>54</v>
      </c>
      <c r="AA2650"/>
      <c r="AB2650" t="s">
        <v>43936</v>
      </c>
      <c r="AC2650" t="s">
        <v>51102</v>
      </c>
      <c r="AD2650" t="s">
        <v>22655</v>
      </c>
      <c r="AE2650" t="s">
        <v>565</v>
      </c>
      <c r="AF2650" s="119" t="str">
        <f t="shared" si="166"/>
        <v>NA</v>
      </c>
      <c r="AG2650" s="119"/>
      <c r="AH2650" s="119"/>
      <c r="AI2650" s="119"/>
      <c r="AJ2650" s="119" t="str">
        <f t="shared" si="167"/>
        <v>NA</v>
      </c>
      <c r="AK2650" s="190"/>
      <c r="AL2650" s="191"/>
    </row>
    <row r="2651" spans="1:38" x14ac:dyDescent="0.25">
      <c r="A2651" t="s">
        <v>19217</v>
      </c>
      <c r="B2651" t="s">
        <v>19215</v>
      </c>
      <c r="C2651" t="s">
        <v>19216</v>
      </c>
      <c r="D2651" t="s">
        <v>675</v>
      </c>
      <c r="E2651" t="s">
        <v>19218</v>
      </c>
      <c r="F2651" t="s">
        <v>54</v>
      </c>
      <c r="G2651"/>
      <c r="H2651" t="s">
        <v>44630</v>
      </c>
      <c r="I2651" t="s">
        <v>51692</v>
      </c>
      <c r="J2651" t="s">
        <v>19219</v>
      </c>
      <c r="K2651" t="s">
        <v>565</v>
      </c>
      <c r="L2651" s="119" t="str">
        <f t="shared" si="164"/>
        <v>NA</v>
      </c>
      <c r="M2651" s="119"/>
      <c r="N2651" s="120" t="str">
        <f t="shared" si="165"/>
        <v>NA</v>
      </c>
      <c r="O2651" s="120"/>
      <c r="P2651"/>
      <c r="Q2651"/>
      <c r="R2651"/>
      <c r="S2651"/>
      <c r="T2651"/>
      <c r="U2651" t="s">
        <v>21297</v>
      </c>
      <c r="V2651" t="s">
        <v>21295</v>
      </c>
      <c r="W2651" t="s">
        <v>21296</v>
      </c>
      <c r="X2651" t="s">
        <v>675</v>
      </c>
      <c r="Y2651" t="s">
        <v>5575</v>
      </c>
      <c r="Z2651" t="s">
        <v>54</v>
      </c>
      <c r="AA2651"/>
      <c r="AB2651" t="s">
        <v>43937</v>
      </c>
      <c r="AC2651" t="s">
        <v>51103</v>
      </c>
      <c r="AD2651" t="s">
        <v>21298</v>
      </c>
      <c r="AE2651" t="s">
        <v>565</v>
      </c>
      <c r="AF2651" s="119" t="str">
        <f t="shared" si="166"/>
        <v>NA</v>
      </c>
      <c r="AG2651" s="119"/>
      <c r="AH2651" s="119"/>
      <c r="AI2651" s="119"/>
      <c r="AJ2651" s="119" t="str">
        <f t="shared" si="167"/>
        <v>NA</v>
      </c>
      <c r="AK2651" s="190"/>
      <c r="AL2651" s="191"/>
    </row>
    <row r="2652" spans="1:38" x14ac:dyDescent="0.25">
      <c r="A2652" t="s">
        <v>19227</v>
      </c>
      <c r="B2652" t="s">
        <v>19225</v>
      </c>
      <c r="C2652" t="s">
        <v>19226</v>
      </c>
      <c r="D2652" t="s">
        <v>675</v>
      </c>
      <c r="E2652" t="s">
        <v>19228</v>
      </c>
      <c r="F2652" t="s">
        <v>54</v>
      </c>
      <c r="G2652"/>
      <c r="H2652" t="s">
        <v>44631</v>
      </c>
      <c r="I2652" t="s">
        <v>51693</v>
      </c>
      <c r="J2652" t="s">
        <v>19229</v>
      </c>
      <c r="K2652" t="s">
        <v>565</v>
      </c>
      <c r="L2652" s="119" t="str">
        <f t="shared" si="164"/>
        <v>NA</v>
      </c>
      <c r="M2652" s="119"/>
      <c r="N2652" s="120" t="str">
        <f t="shared" si="165"/>
        <v>NA</v>
      </c>
      <c r="O2652" s="120"/>
      <c r="P2652"/>
      <c r="Q2652"/>
      <c r="R2652"/>
      <c r="S2652"/>
      <c r="T2652"/>
      <c r="U2652" t="s">
        <v>20328</v>
      </c>
      <c r="V2652" t="s">
        <v>20326</v>
      </c>
      <c r="W2652" t="s">
        <v>20327</v>
      </c>
      <c r="X2652" t="s">
        <v>675</v>
      </c>
      <c r="Y2652" t="s">
        <v>20329</v>
      </c>
      <c r="Z2652" t="s">
        <v>54</v>
      </c>
      <c r="AA2652"/>
      <c r="AB2652" t="s">
        <v>43938</v>
      </c>
      <c r="AC2652" t="s">
        <v>51104</v>
      </c>
      <c r="AD2652" t="s">
        <v>20328</v>
      </c>
      <c r="AE2652" t="s">
        <v>565</v>
      </c>
      <c r="AF2652" s="119" t="str">
        <f t="shared" si="166"/>
        <v>NA</v>
      </c>
      <c r="AG2652" s="119"/>
      <c r="AH2652" s="119"/>
      <c r="AI2652" s="119"/>
      <c r="AJ2652" s="119" t="str">
        <f t="shared" si="167"/>
        <v>NA</v>
      </c>
      <c r="AK2652" s="190"/>
      <c r="AL2652" s="191"/>
    </row>
    <row r="2653" spans="1:38" x14ac:dyDescent="0.25">
      <c r="A2653" t="s">
        <v>18841</v>
      </c>
      <c r="B2653" t="s">
        <v>18839</v>
      </c>
      <c r="C2653" t="s">
        <v>18840</v>
      </c>
      <c r="D2653" t="s">
        <v>675</v>
      </c>
      <c r="E2653" t="s">
        <v>18842</v>
      </c>
      <c r="F2653" t="s">
        <v>54</v>
      </c>
      <c r="G2653"/>
      <c r="H2653" t="s">
        <v>44632</v>
      </c>
      <c r="I2653" t="s">
        <v>51694</v>
      </c>
      <c r="J2653" t="s">
        <v>18843</v>
      </c>
      <c r="K2653" t="s">
        <v>565</v>
      </c>
      <c r="L2653" s="119" t="str">
        <f t="shared" si="164"/>
        <v>NA</v>
      </c>
      <c r="M2653" s="119"/>
      <c r="N2653" s="120" t="str">
        <f t="shared" si="165"/>
        <v>NA</v>
      </c>
      <c r="O2653" s="120"/>
      <c r="P2653"/>
      <c r="Q2653"/>
      <c r="R2653"/>
      <c r="S2653"/>
      <c r="T2653"/>
      <c r="U2653" t="s">
        <v>11074</v>
      </c>
      <c r="V2653" t="s">
        <v>11072</v>
      </c>
      <c r="W2653" t="s">
        <v>11073</v>
      </c>
      <c r="X2653" t="s">
        <v>675</v>
      </c>
      <c r="Y2653" t="s">
        <v>1316</v>
      </c>
      <c r="Z2653" t="s">
        <v>54</v>
      </c>
      <c r="AA2653"/>
      <c r="AB2653" t="s">
        <v>43939</v>
      </c>
      <c r="AC2653" t="s">
        <v>51105</v>
      </c>
      <c r="AD2653"/>
      <c r="AE2653" t="s">
        <v>565</v>
      </c>
      <c r="AF2653" s="119" t="str">
        <f t="shared" si="166"/>
        <v>NA</v>
      </c>
      <c r="AG2653" s="119"/>
      <c r="AH2653" s="119"/>
      <c r="AI2653" s="119"/>
      <c r="AJ2653" s="119" t="str">
        <f t="shared" si="167"/>
        <v>NA</v>
      </c>
      <c r="AK2653" s="190"/>
      <c r="AL2653" s="191"/>
    </row>
    <row r="2654" spans="1:38" x14ac:dyDescent="0.25">
      <c r="A2654" t="s">
        <v>11323</v>
      </c>
      <c r="B2654" t="s">
        <v>11321</v>
      </c>
      <c r="C2654" t="s">
        <v>11322</v>
      </c>
      <c r="D2654" t="s">
        <v>675</v>
      </c>
      <c r="E2654" t="s">
        <v>11324</v>
      </c>
      <c r="F2654" t="s">
        <v>54</v>
      </c>
      <c r="G2654"/>
      <c r="H2654" t="s">
        <v>44633</v>
      </c>
      <c r="I2654" t="s">
        <v>51695</v>
      </c>
      <c r="J2654" t="s">
        <v>11325</v>
      </c>
      <c r="K2654" t="s">
        <v>105</v>
      </c>
      <c r="L2654" s="119" t="str">
        <f t="shared" si="164"/>
        <v>NA</v>
      </c>
      <c r="M2654" s="119"/>
      <c r="N2654" s="120" t="str">
        <f t="shared" si="165"/>
        <v>NA</v>
      </c>
      <c r="O2654" s="120"/>
      <c r="P2654"/>
      <c r="Q2654"/>
      <c r="R2654"/>
      <c r="S2654"/>
      <c r="T2654"/>
      <c r="U2654" t="s">
        <v>19093</v>
      </c>
      <c r="V2654" t="s">
        <v>19091</v>
      </c>
      <c r="W2654" t="s">
        <v>19092</v>
      </c>
      <c r="X2654" t="s">
        <v>675</v>
      </c>
      <c r="Y2654" t="s">
        <v>1316</v>
      </c>
      <c r="Z2654" t="s">
        <v>54</v>
      </c>
      <c r="AA2654"/>
      <c r="AB2654" t="s">
        <v>43940</v>
      </c>
      <c r="AC2654" t="s">
        <v>51105</v>
      </c>
      <c r="AD2654"/>
      <c r="AE2654" t="s">
        <v>565</v>
      </c>
      <c r="AF2654" s="119" t="str">
        <f t="shared" si="166"/>
        <v>NA</v>
      </c>
      <c r="AG2654" s="119"/>
      <c r="AH2654" s="119"/>
      <c r="AI2654" s="119"/>
      <c r="AJ2654" s="119" t="str">
        <f t="shared" si="167"/>
        <v>NA</v>
      </c>
      <c r="AK2654" s="190"/>
      <c r="AL2654" s="191"/>
    </row>
    <row r="2655" spans="1:38" x14ac:dyDescent="0.25">
      <c r="A2655" t="s">
        <v>21317</v>
      </c>
      <c r="B2655" t="s">
        <v>21316</v>
      </c>
      <c r="C2655" t="s">
        <v>3975</v>
      </c>
      <c r="D2655" t="s">
        <v>675</v>
      </c>
      <c r="E2655" t="s">
        <v>21318</v>
      </c>
      <c r="F2655" t="s">
        <v>54</v>
      </c>
      <c r="G2655"/>
      <c r="H2655" t="s">
        <v>44634</v>
      </c>
      <c r="I2655" t="s">
        <v>51696</v>
      </c>
      <c r="J2655" t="s">
        <v>21319</v>
      </c>
      <c r="K2655" t="s">
        <v>565</v>
      </c>
      <c r="L2655" s="119" t="str">
        <f t="shared" si="164"/>
        <v>NA</v>
      </c>
      <c r="M2655" s="119"/>
      <c r="N2655" s="120" t="str">
        <f t="shared" si="165"/>
        <v>NA</v>
      </c>
      <c r="O2655" s="120"/>
      <c r="P2655"/>
      <c r="Q2655"/>
      <c r="R2655"/>
      <c r="S2655"/>
      <c r="T2655"/>
      <c r="U2655" t="s">
        <v>18986</v>
      </c>
      <c r="V2655" t="s">
        <v>18984</v>
      </c>
      <c r="W2655" t="s">
        <v>18985</v>
      </c>
      <c r="X2655" t="s">
        <v>675</v>
      </c>
      <c r="Y2655" t="s">
        <v>1316</v>
      </c>
      <c r="Z2655" t="s">
        <v>54</v>
      </c>
      <c r="AA2655"/>
      <c r="AB2655" t="s">
        <v>43940</v>
      </c>
      <c r="AC2655" t="s">
        <v>51105</v>
      </c>
      <c r="AD2655"/>
      <c r="AE2655" t="s">
        <v>565</v>
      </c>
      <c r="AF2655" s="119" t="str">
        <f t="shared" si="166"/>
        <v>NA</v>
      </c>
      <c r="AG2655" s="119"/>
      <c r="AH2655" s="119"/>
      <c r="AI2655" s="119"/>
      <c r="AJ2655" s="119" t="str">
        <f t="shared" si="167"/>
        <v>NA</v>
      </c>
      <c r="AK2655" s="190"/>
      <c r="AL2655" s="191"/>
    </row>
    <row r="2656" spans="1:38" x14ac:dyDescent="0.25">
      <c r="A2656" t="s">
        <v>20364</v>
      </c>
      <c r="B2656" t="s">
        <v>20362</v>
      </c>
      <c r="C2656" t="s">
        <v>20363</v>
      </c>
      <c r="D2656" t="s">
        <v>675</v>
      </c>
      <c r="E2656" t="s">
        <v>20365</v>
      </c>
      <c r="F2656" t="s">
        <v>54</v>
      </c>
      <c r="G2656"/>
      <c r="H2656" t="s">
        <v>44635</v>
      </c>
      <c r="I2656" t="s">
        <v>51697</v>
      </c>
      <c r="J2656" t="s">
        <v>20366</v>
      </c>
      <c r="K2656" t="s">
        <v>565</v>
      </c>
      <c r="L2656" s="119" t="str">
        <f t="shared" si="164"/>
        <v>NA</v>
      </c>
      <c r="M2656" s="119"/>
      <c r="N2656" s="120" t="str">
        <f t="shared" si="165"/>
        <v>NA</v>
      </c>
      <c r="O2656" s="120"/>
      <c r="P2656"/>
      <c r="Q2656"/>
      <c r="R2656"/>
      <c r="S2656"/>
      <c r="T2656"/>
      <c r="U2656" t="s">
        <v>18182</v>
      </c>
      <c r="V2656" t="s">
        <v>18180</v>
      </c>
      <c r="W2656" t="s">
        <v>18181</v>
      </c>
      <c r="X2656" t="s">
        <v>675</v>
      </c>
      <c r="Y2656" t="s">
        <v>1316</v>
      </c>
      <c r="Z2656" t="s">
        <v>54</v>
      </c>
      <c r="AA2656"/>
      <c r="AB2656" t="s">
        <v>43940</v>
      </c>
      <c r="AC2656" t="s">
        <v>51105</v>
      </c>
      <c r="AD2656" t="s">
        <v>18182</v>
      </c>
      <c r="AE2656" t="s">
        <v>565</v>
      </c>
      <c r="AF2656" s="119" t="str">
        <f t="shared" si="166"/>
        <v>NA</v>
      </c>
      <c r="AG2656" s="119"/>
      <c r="AH2656" s="119"/>
      <c r="AI2656" s="119"/>
      <c r="AJ2656" s="119" t="str">
        <f t="shared" si="167"/>
        <v>NA</v>
      </c>
      <c r="AK2656" s="190"/>
      <c r="AL2656" s="191"/>
    </row>
    <row r="2657" spans="1:38" x14ac:dyDescent="0.25">
      <c r="A2657" t="s">
        <v>19071</v>
      </c>
      <c r="B2657" t="s">
        <v>19069</v>
      </c>
      <c r="C2657" t="s">
        <v>19070</v>
      </c>
      <c r="D2657" t="s">
        <v>675</v>
      </c>
      <c r="E2657" t="s">
        <v>19072</v>
      </c>
      <c r="F2657" t="s">
        <v>54</v>
      </c>
      <c r="G2657"/>
      <c r="H2657" t="s">
        <v>44636</v>
      </c>
      <c r="I2657" t="s">
        <v>51698</v>
      </c>
      <c r="J2657"/>
      <c r="K2657" t="s">
        <v>565</v>
      </c>
      <c r="L2657" s="119" t="str">
        <f t="shared" si="164"/>
        <v>NA</v>
      </c>
      <c r="M2657" s="119"/>
      <c r="N2657" s="120" t="str">
        <f t="shared" si="165"/>
        <v>NA</v>
      </c>
      <c r="O2657" s="120"/>
      <c r="P2657"/>
      <c r="Q2657"/>
      <c r="R2657"/>
      <c r="S2657"/>
      <c r="T2657"/>
      <c r="U2657" t="s">
        <v>9627</v>
      </c>
      <c r="V2657" t="s">
        <v>9625</v>
      </c>
      <c r="W2657" t="s">
        <v>9626</v>
      </c>
      <c r="X2657" t="s">
        <v>675</v>
      </c>
      <c r="Y2657" t="s">
        <v>1316</v>
      </c>
      <c r="Z2657" t="s">
        <v>54</v>
      </c>
      <c r="AA2657"/>
      <c r="AB2657" t="s">
        <v>43941</v>
      </c>
      <c r="AC2657" t="s">
        <v>51105</v>
      </c>
      <c r="AD2657"/>
      <c r="AE2657" t="s">
        <v>105</v>
      </c>
      <c r="AF2657" s="119" t="str">
        <f t="shared" si="166"/>
        <v>NA</v>
      </c>
      <c r="AG2657" s="119"/>
      <c r="AH2657" s="119"/>
      <c r="AI2657" s="119"/>
      <c r="AJ2657" s="119" t="str">
        <f t="shared" si="167"/>
        <v>NA</v>
      </c>
      <c r="AK2657" s="190"/>
      <c r="AL2657" s="191"/>
    </row>
    <row r="2658" spans="1:38" x14ac:dyDescent="0.25">
      <c r="A2658" t="s">
        <v>8287</v>
      </c>
      <c r="B2658" t="s">
        <v>8285</v>
      </c>
      <c r="C2658" t="s">
        <v>8286</v>
      </c>
      <c r="D2658" t="s">
        <v>675</v>
      </c>
      <c r="E2658" t="s">
        <v>8288</v>
      </c>
      <c r="F2658" t="s">
        <v>54</v>
      </c>
      <c r="G2658"/>
      <c r="H2658" t="s">
        <v>44637</v>
      </c>
      <c r="I2658" t="s">
        <v>51699</v>
      </c>
      <c r="J2658" t="s">
        <v>8289</v>
      </c>
      <c r="K2658" t="s">
        <v>105</v>
      </c>
      <c r="L2658" s="119" t="str">
        <f t="shared" si="164"/>
        <v>NA</v>
      </c>
      <c r="M2658" s="119"/>
      <c r="N2658" s="120" t="str">
        <f t="shared" si="165"/>
        <v>NA</v>
      </c>
      <c r="O2658" s="120"/>
      <c r="P2658"/>
      <c r="Q2658"/>
      <c r="R2658"/>
      <c r="S2658"/>
      <c r="T2658"/>
      <c r="U2658" t="s">
        <v>7369</v>
      </c>
      <c r="V2658" t="s">
        <v>7367</v>
      </c>
      <c r="W2658" t="s">
        <v>7368</v>
      </c>
      <c r="X2658" t="s">
        <v>675</v>
      </c>
      <c r="Y2658" t="s">
        <v>1316</v>
      </c>
      <c r="Z2658" t="s">
        <v>54</v>
      </c>
      <c r="AA2658"/>
      <c r="AB2658" t="s">
        <v>43939</v>
      </c>
      <c r="AC2658" t="s">
        <v>51105</v>
      </c>
      <c r="AD2658" t="s">
        <v>7370</v>
      </c>
      <c r="AE2658" t="s">
        <v>105</v>
      </c>
      <c r="AF2658" s="119" t="str">
        <f t="shared" si="166"/>
        <v>NA</v>
      </c>
      <c r="AG2658" s="119"/>
      <c r="AH2658" s="119"/>
      <c r="AI2658" s="119"/>
      <c r="AJ2658" s="119" t="str">
        <f t="shared" si="167"/>
        <v>NA</v>
      </c>
      <c r="AK2658" s="190"/>
      <c r="AL2658" s="191"/>
    </row>
    <row r="2659" spans="1:38" x14ac:dyDescent="0.25">
      <c r="A2659" t="s">
        <v>17241</v>
      </c>
      <c r="B2659" t="s">
        <v>17239</v>
      </c>
      <c r="C2659" t="s">
        <v>17240</v>
      </c>
      <c r="D2659" t="s">
        <v>675</v>
      </c>
      <c r="E2659" t="s">
        <v>17242</v>
      </c>
      <c r="F2659" t="s">
        <v>54</v>
      </c>
      <c r="G2659"/>
      <c r="H2659" t="s">
        <v>44638</v>
      </c>
      <c r="I2659" t="s">
        <v>51700</v>
      </c>
      <c r="J2659" t="s">
        <v>17243</v>
      </c>
      <c r="K2659" t="s">
        <v>565</v>
      </c>
      <c r="L2659" s="119" t="str">
        <f t="shared" si="164"/>
        <v>NA</v>
      </c>
      <c r="M2659" s="119"/>
      <c r="N2659" s="120" t="str">
        <f t="shared" si="165"/>
        <v>NA</v>
      </c>
      <c r="O2659" s="120"/>
      <c r="P2659"/>
      <c r="Q2659"/>
      <c r="R2659"/>
      <c r="S2659"/>
      <c r="T2659"/>
      <c r="U2659" t="s">
        <v>22194</v>
      </c>
      <c r="V2659" t="s">
        <v>22192</v>
      </c>
      <c r="W2659" t="s">
        <v>22193</v>
      </c>
      <c r="X2659" t="s">
        <v>675</v>
      </c>
      <c r="Y2659" t="s">
        <v>1316</v>
      </c>
      <c r="Z2659" t="s">
        <v>54</v>
      </c>
      <c r="AA2659"/>
      <c r="AB2659" t="s">
        <v>43939</v>
      </c>
      <c r="AC2659" t="s">
        <v>51105</v>
      </c>
      <c r="AD2659" t="s">
        <v>22195</v>
      </c>
      <c r="AE2659" t="s">
        <v>105</v>
      </c>
      <c r="AF2659" s="119" t="str">
        <f t="shared" si="166"/>
        <v>NA</v>
      </c>
      <c r="AG2659" s="119"/>
      <c r="AH2659" s="119"/>
      <c r="AI2659" s="119"/>
      <c r="AJ2659" s="119" t="str">
        <f t="shared" si="167"/>
        <v>NA</v>
      </c>
      <c r="AK2659" s="190"/>
      <c r="AL2659" s="191"/>
    </row>
    <row r="2660" spans="1:38" x14ac:dyDescent="0.25">
      <c r="A2660" t="s">
        <v>19736</v>
      </c>
      <c r="B2660" t="s">
        <v>19734</v>
      </c>
      <c r="C2660" t="s">
        <v>19735</v>
      </c>
      <c r="D2660" t="s">
        <v>675</v>
      </c>
      <c r="E2660" t="s">
        <v>2965</v>
      </c>
      <c r="F2660" t="s">
        <v>54</v>
      </c>
      <c r="G2660"/>
      <c r="H2660" t="s">
        <v>44639</v>
      </c>
      <c r="I2660" t="s">
        <v>51701</v>
      </c>
      <c r="J2660" t="s">
        <v>19737</v>
      </c>
      <c r="K2660" t="s">
        <v>565</v>
      </c>
      <c r="L2660" s="119" t="str">
        <f t="shared" si="164"/>
        <v>NA</v>
      </c>
      <c r="M2660" s="119"/>
      <c r="N2660" s="120" t="str">
        <f t="shared" si="165"/>
        <v>NA</v>
      </c>
      <c r="O2660" s="120"/>
      <c r="P2660"/>
      <c r="Q2660"/>
      <c r="R2660"/>
      <c r="S2660"/>
      <c r="T2660"/>
      <c r="U2660" t="s">
        <v>7960</v>
      </c>
      <c r="V2660" t="s">
        <v>7958</v>
      </c>
      <c r="W2660" t="s">
        <v>7959</v>
      </c>
      <c r="X2660" t="s">
        <v>675</v>
      </c>
      <c r="Y2660" t="s">
        <v>1316</v>
      </c>
      <c r="Z2660" t="s">
        <v>54</v>
      </c>
      <c r="AA2660"/>
      <c r="AB2660" t="s">
        <v>43941</v>
      </c>
      <c r="AC2660" t="s">
        <v>51105</v>
      </c>
      <c r="AD2660" t="s">
        <v>7961</v>
      </c>
      <c r="AE2660" t="s">
        <v>105</v>
      </c>
      <c r="AF2660" s="119" t="str">
        <f t="shared" si="166"/>
        <v>NA</v>
      </c>
      <c r="AG2660" s="119"/>
      <c r="AH2660" s="119"/>
      <c r="AI2660" s="119"/>
      <c r="AJ2660" s="119" t="str">
        <f t="shared" si="167"/>
        <v>NA</v>
      </c>
      <c r="AK2660" s="190"/>
      <c r="AL2660" s="191"/>
    </row>
    <row r="2661" spans="1:38" x14ac:dyDescent="0.25">
      <c r="A2661" t="s">
        <v>17309</v>
      </c>
      <c r="B2661" t="s">
        <v>17307</v>
      </c>
      <c r="C2661" t="s">
        <v>17308</v>
      </c>
      <c r="D2661" t="s">
        <v>675</v>
      </c>
      <c r="E2661" t="s">
        <v>17310</v>
      </c>
      <c r="F2661" t="s">
        <v>54</v>
      </c>
      <c r="G2661"/>
      <c r="H2661" t="s">
        <v>44640</v>
      </c>
      <c r="I2661" t="s">
        <v>51702</v>
      </c>
      <c r="J2661"/>
      <c r="K2661" t="s">
        <v>565</v>
      </c>
      <c r="L2661" s="119" t="str">
        <f t="shared" si="164"/>
        <v>NA</v>
      </c>
      <c r="M2661" s="119"/>
      <c r="N2661" s="120" t="str">
        <f t="shared" si="165"/>
        <v>NA</v>
      </c>
      <c r="O2661" s="120"/>
      <c r="P2661"/>
      <c r="Q2661"/>
      <c r="R2661"/>
      <c r="S2661"/>
      <c r="T2661"/>
      <c r="U2661" t="s">
        <v>17884</v>
      </c>
      <c r="V2661" t="s">
        <v>17882</v>
      </c>
      <c r="W2661" t="s">
        <v>17883</v>
      </c>
      <c r="X2661" t="s">
        <v>675</v>
      </c>
      <c r="Y2661" t="s">
        <v>17885</v>
      </c>
      <c r="Z2661" t="s">
        <v>54</v>
      </c>
      <c r="AA2661"/>
      <c r="AB2661" t="s">
        <v>43942</v>
      </c>
      <c r="AC2661" t="s">
        <v>51106</v>
      </c>
      <c r="AD2661" t="s">
        <v>17884</v>
      </c>
      <c r="AE2661" t="s">
        <v>565</v>
      </c>
      <c r="AF2661" s="119" t="str">
        <f t="shared" si="166"/>
        <v>NA</v>
      </c>
      <c r="AG2661" s="119"/>
      <c r="AH2661" s="119"/>
      <c r="AI2661" s="119"/>
      <c r="AJ2661" s="119" t="str">
        <f t="shared" si="167"/>
        <v>NA</v>
      </c>
      <c r="AK2661" s="190"/>
      <c r="AL2661" s="191"/>
    </row>
    <row r="2662" spans="1:38" x14ac:dyDescent="0.25">
      <c r="A2662" t="s">
        <v>19933</v>
      </c>
      <c r="B2662" t="s">
        <v>19931</v>
      </c>
      <c r="C2662" t="s">
        <v>19932</v>
      </c>
      <c r="D2662" t="s">
        <v>675</v>
      </c>
      <c r="E2662" t="s">
        <v>19934</v>
      </c>
      <c r="F2662" t="s">
        <v>54</v>
      </c>
      <c r="G2662"/>
      <c r="H2662" t="s">
        <v>44641</v>
      </c>
      <c r="I2662" t="s">
        <v>51703</v>
      </c>
      <c r="J2662" t="s">
        <v>19935</v>
      </c>
      <c r="K2662" t="s">
        <v>565</v>
      </c>
      <c r="L2662" s="119" t="str">
        <f t="shared" si="164"/>
        <v>NA</v>
      </c>
      <c r="M2662" s="119"/>
      <c r="N2662" s="120" t="str">
        <f t="shared" si="165"/>
        <v>NA</v>
      </c>
      <c r="O2662" s="120"/>
      <c r="P2662"/>
      <c r="Q2662"/>
      <c r="R2662"/>
      <c r="S2662"/>
      <c r="T2662"/>
      <c r="U2662" t="s">
        <v>17941</v>
      </c>
      <c r="V2662" t="s">
        <v>17939</v>
      </c>
      <c r="W2662" t="s">
        <v>17940</v>
      </c>
      <c r="X2662" t="s">
        <v>675</v>
      </c>
      <c r="Y2662" t="s">
        <v>17942</v>
      </c>
      <c r="Z2662" t="s">
        <v>54</v>
      </c>
      <c r="AA2662"/>
      <c r="AB2662" t="s">
        <v>43943</v>
      </c>
      <c r="AC2662" t="s">
        <v>51107</v>
      </c>
      <c r="AD2662" t="s">
        <v>17941</v>
      </c>
      <c r="AE2662" t="s">
        <v>565</v>
      </c>
      <c r="AF2662" s="119" t="str">
        <f t="shared" si="166"/>
        <v>NA</v>
      </c>
      <c r="AG2662" s="119"/>
      <c r="AH2662" s="119"/>
      <c r="AI2662" s="119"/>
      <c r="AJ2662" s="119" t="str">
        <f t="shared" si="167"/>
        <v>NA</v>
      </c>
      <c r="AK2662" s="190"/>
      <c r="AL2662" s="191"/>
    </row>
    <row r="2663" spans="1:38" x14ac:dyDescent="0.25">
      <c r="A2663" t="s">
        <v>11037</v>
      </c>
      <c r="B2663" t="s">
        <v>11036</v>
      </c>
      <c r="C2663" t="s">
        <v>4160</v>
      </c>
      <c r="D2663" t="s">
        <v>675</v>
      </c>
      <c r="E2663" t="s">
        <v>4081</v>
      </c>
      <c r="F2663" t="s">
        <v>54</v>
      </c>
      <c r="G2663"/>
      <c r="H2663" t="s">
        <v>44642</v>
      </c>
      <c r="I2663" t="s">
        <v>51704</v>
      </c>
      <c r="J2663" t="s">
        <v>11038</v>
      </c>
      <c r="K2663" t="s">
        <v>565</v>
      </c>
      <c r="L2663" s="119" t="str">
        <f t="shared" si="164"/>
        <v>NA</v>
      </c>
      <c r="M2663" s="119"/>
      <c r="N2663" s="120" t="str">
        <f t="shared" si="165"/>
        <v>NA</v>
      </c>
      <c r="O2663" s="120"/>
      <c r="P2663"/>
      <c r="Q2663"/>
      <c r="R2663"/>
      <c r="S2663"/>
      <c r="T2663"/>
      <c r="U2663" t="s">
        <v>15499</v>
      </c>
      <c r="V2663" t="s">
        <v>15497</v>
      </c>
      <c r="W2663" t="s">
        <v>15498</v>
      </c>
      <c r="X2663" t="s">
        <v>675</v>
      </c>
      <c r="Y2663" t="s">
        <v>15500</v>
      </c>
      <c r="Z2663" t="s">
        <v>54</v>
      </c>
      <c r="AA2663"/>
      <c r="AB2663" t="s">
        <v>43944</v>
      </c>
      <c r="AC2663" t="s">
        <v>51108</v>
      </c>
      <c r="AD2663" t="s">
        <v>15501</v>
      </c>
      <c r="AE2663" t="s">
        <v>565</v>
      </c>
      <c r="AF2663" s="119" t="str">
        <f t="shared" si="166"/>
        <v>NA</v>
      </c>
      <c r="AG2663" s="119"/>
      <c r="AH2663" s="119"/>
      <c r="AI2663" s="119"/>
      <c r="AJ2663" s="119" t="str">
        <f t="shared" si="167"/>
        <v>NA</v>
      </c>
      <c r="AK2663" s="190"/>
      <c r="AL2663" s="191"/>
    </row>
    <row r="2664" spans="1:38" x14ac:dyDescent="0.25">
      <c r="A2664" t="s">
        <v>8618</v>
      </c>
      <c r="B2664" t="s">
        <v>8616</v>
      </c>
      <c r="C2664" t="s">
        <v>8617</v>
      </c>
      <c r="D2664" t="s">
        <v>675</v>
      </c>
      <c r="E2664" t="s">
        <v>4081</v>
      </c>
      <c r="F2664" t="s">
        <v>54</v>
      </c>
      <c r="G2664"/>
      <c r="H2664" t="s">
        <v>44643</v>
      </c>
      <c r="I2664" t="s">
        <v>51704</v>
      </c>
      <c r="J2664" t="s">
        <v>8619</v>
      </c>
      <c r="K2664" t="s">
        <v>105</v>
      </c>
      <c r="L2664" s="119" t="str">
        <f t="shared" si="164"/>
        <v>NA</v>
      </c>
      <c r="M2664" s="119"/>
      <c r="N2664" s="120" t="str">
        <f t="shared" si="165"/>
        <v>NA</v>
      </c>
      <c r="O2664" s="120"/>
      <c r="P2664"/>
      <c r="Q2664"/>
      <c r="R2664"/>
      <c r="S2664"/>
      <c r="T2664"/>
      <c r="U2664" t="s">
        <v>18633</v>
      </c>
      <c r="V2664" t="s">
        <v>18631</v>
      </c>
      <c r="W2664" t="s">
        <v>18632</v>
      </c>
      <c r="X2664" t="s">
        <v>675</v>
      </c>
      <c r="Y2664" t="s">
        <v>18634</v>
      </c>
      <c r="Z2664" t="s">
        <v>54</v>
      </c>
      <c r="AA2664"/>
      <c r="AB2664" t="s">
        <v>43945</v>
      </c>
      <c r="AC2664" t="s">
        <v>51109</v>
      </c>
      <c r="AD2664" t="s">
        <v>18633</v>
      </c>
      <c r="AE2664" t="s">
        <v>565</v>
      </c>
      <c r="AF2664" s="119" t="str">
        <f t="shared" si="166"/>
        <v>NA</v>
      </c>
      <c r="AG2664" s="119"/>
      <c r="AH2664" s="119"/>
      <c r="AI2664" s="119"/>
      <c r="AJ2664" s="119" t="str">
        <f t="shared" si="167"/>
        <v>NA</v>
      </c>
      <c r="AK2664" s="190"/>
      <c r="AL2664" s="191"/>
    </row>
    <row r="2665" spans="1:38" x14ac:dyDescent="0.25">
      <c r="A2665" t="s">
        <v>6166</v>
      </c>
      <c r="B2665" t="s">
        <v>6165</v>
      </c>
      <c r="C2665" t="s">
        <v>6113</v>
      </c>
      <c r="D2665" t="s">
        <v>675</v>
      </c>
      <c r="E2665" t="s">
        <v>6167</v>
      </c>
      <c r="F2665" t="s">
        <v>54</v>
      </c>
      <c r="G2665"/>
      <c r="H2665" t="s">
        <v>44644</v>
      </c>
      <c r="I2665" t="s">
        <v>51705</v>
      </c>
      <c r="J2665" t="s">
        <v>6168</v>
      </c>
      <c r="K2665" t="s">
        <v>565</v>
      </c>
      <c r="L2665" s="119" t="str">
        <f t="shared" si="164"/>
        <v>NA</v>
      </c>
      <c r="M2665" s="119"/>
      <c r="N2665" s="120" t="str">
        <f t="shared" si="165"/>
        <v>NA</v>
      </c>
      <c r="O2665" s="120"/>
      <c r="P2665"/>
      <c r="Q2665"/>
      <c r="R2665"/>
      <c r="S2665"/>
      <c r="T2665"/>
      <c r="U2665" t="s">
        <v>15604</v>
      </c>
      <c r="V2665" t="s">
        <v>15602</v>
      </c>
      <c r="W2665" t="s">
        <v>15603</v>
      </c>
      <c r="X2665" t="s">
        <v>675</v>
      </c>
      <c r="Y2665" t="s">
        <v>6847</v>
      </c>
      <c r="Z2665" t="s">
        <v>54</v>
      </c>
      <c r="AA2665"/>
      <c r="AB2665" t="s">
        <v>43946</v>
      </c>
      <c r="AC2665" t="s">
        <v>51110</v>
      </c>
      <c r="AD2665" t="s">
        <v>15605</v>
      </c>
      <c r="AE2665" t="s">
        <v>565</v>
      </c>
      <c r="AF2665" s="119" t="str">
        <f t="shared" si="166"/>
        <v>NA</v>
      </c>
      <c r="AG2665" s="119"/>
      <c r="AH2665" s="119"/>
      <c r="AI2665" s="119"/>
      <c r="AJ2665" s="119" t="str">
        <f t="shared" si="167"/>
        <v>NA</v>
      </c>
      <c r="AK2665" s="190"/>
      <c r="AL2665" s="191"/>
    </row>
    <row r="2666" spans="1:38" x14ac:dyDescent="0.25">
      <c r="A2666" t="s">
        <v>7659</v>
      </c>
      <c r="B2666" t="s">
        <v>7657</v>
      </c>
      <c r="C2666" t="s">
        <v>7658</v>
      </c>
      <c r="D2666" t="s">
        <v>675</v>
      </c>
      <c r="E2666" t="s">
        <v>6167</v>
      </c>
      <c r="F2666" t="s">
        <v>54</v>
      </c>
      <c r="G2666"/>
      <c r="H2666" t="s">
        <v>44645</v>
      </c>
      <c r="I2666" t="s">
        <v>51705</v>
      </c>
      <c r="J2666" t="s">
        <v>7660</v>
      </c>
      <c r="K2666" t="s">
        <v>105</v>
      </c>
      <c r="L2666" s="119" t="str">
        <f t="shared" si="164"/>
        <v>NA</v>
      </c>
      <c r="M2666" s="119"/>
      <c r="N2666" s="120" t="str">
        <f t="shared" si="165"/>
        <v>NA</v>
      </c>
      <c r="O2666" s="120"/>
      <c r="P2666"/>
      <c r="Q2666"/>
      <c r="R2666"/>
      <c r="S2666"/>
      <c r="T2666"/>
      <c r="U2666" t="s">
        <v>6846</v>
      </c>
      <c r="V2666" t="s">
        <v>6844</v>
      </c>
      <c r="W2666" t="s">
        <v>6845</v>
      </c>
      <c r="X2666" t="s">
        <v>675</v>
      </c>
      <c r="Y2666" t="s">
        <v>6847</v>
      </c>
      <c r="Z2666" t="s">
        <v>54</v>
      </c>
      <c r="AA2666"/>
      <c r="AB2666" t="s">
        <v>43947</v>
      </c>
      <c r="AC2666" t="s">
        <v>51110</v>
      </c>
      <c r="AD2666"/>
      <c r="AE2666" t="s">
        <v>105</v>
      </c>
      <c r="AF2666" s="119" t="str">
        <f t="shared" si="166"/>
        <v>NA</v>
      </c>
      <c r="AG2666" s="119"/>
      <c r="AH2666" s="119"/>
      <c r="AI2666" s="119"/>
      <c r="AJ2666" s="119" t="str">
        <f t="shared" si="167"/>
        <v>NA</v>
      </c>
      <c r="AK2666" s="190"/>
      <c r="AL2666" s="191"/>
    </row>
    <row r="2667" spans="1:38" x14ac:dyDescent="0.25">
      <c r="A2667" t="s">
        <v>11040</v>
      </c>
      <c r="B2667" t="s">
        <v>11039</v>
      </c>
      <c r="C2667" t="s">
        <v>4160</v>
      </c>
      <c r="D2667" t="s">
        <v>675</v>
      </c>
      <c r="E2667" t="s">
        <v>3083</v>
      </c>
      <c r="F2667" t="s">
        <v>54</v>
      </c>
      <c r="G2667"/>
      <c r="H2667" t="s">
        <v>44646</v>
      </c>
      <c r="I2667" t="s">
        <v>51706</v>
      </c>
      <c r="J2667" t="s">
        <v>11041</v>
      </c>
      <c r="K2667" t="s">
        <v>565</v>
      </c>
      <c r="L2667" s="119" t="str">
        <f t="shared" si="164"/>
        <v>NA</v>
      </c>
      <c r="M2667" s="119"/>
      <c r="N2667" s="120" t="str">
        <f t="shared" si="165"/>
        <v>NA</v>
      </c>
      <c r="O2667" s="120"/>
      <c r="P2667"/>
      <c r="Q2667"/>
      <c r="R2667"/>
      <c r="S2667"/>
      <c r="T2667"/>
      <c r="U2667" t="s">
        <v>16826</v>
      </c>
      <c r="V2667" t="s">
        <v>16824</v>
      </c>
      <c r="W2667" t="s">
        <v>16825</v>
      </c>
      <c r="X2667" t="s">
        <v>675</v>
      </c>
      <c r="Y2667" t="s">
        <v>16827</v>
      </c>
      <c r="Z2667" t="s">
        <v>54</v>
      </c>
      <c r="AA2667"/>
      <c r="AB2667" t="s">
        <v>43948</v>
      </c>
      <c r="AC2667" t="s">
        <v>51111</v>
      </c>
      <c r="AD2667" t="s">
        <v>16828</v>
      </c>
      <c r="AE2667" t="s">
        <v>565</v>
      </c>
      <c r="AF2667" s="119" t="str">
        <f t="shared" si="166"/>
        <v>NA</v>
      </c>
      <c r="AG2667" s="119"/>
      <c r="AH2667" s="119"/>
      <c r="AI2667" s="119"/>
      <c r="AJ2667" s="119" t="str">
        <f t="shared" si="167"/>
        <v>NA</v>
      </c>
      <c r="AK2667" s="190"/>
      <c r="AL2667" s="191"/>
    </row>
    <row r="2668" spans="1:38" x14ac:dyDescent="0.25">
      <c r="A2668" t="s">
        <v>10174</v>
      </c>
      <c r="B2668" t="s">
        <v>10172</v>
      </c>
      <c r="C2668" t="s">
        <v>10173</v>
      </c>
      <c r="D2668" t="s">
        <v>675</v>
      </c>
      <c r="E2668" t="s">
        <v>3083</v>
      </c>
      <c r="F2668" t="s">
        <v>54</v>
      </c>
      <c r="G2668"/>
      <c r="H2668" t="s">
        <v>44647</v>
      </c>
      <c r="I2668" t="s">
        <v>51706</v>
      </c>
      <c r="J2668"/>
      <c r="K2668" t="s">
        <v>105</v>
      </c>
      <c r="L2668" s="119" t="str">
        <f t="shared" si="164"/>
        <v>NA</v>
      </c>
      <c r="M2668" s="119"/>
      <c r="N2668" s="120" t="str">
        <f t="shared" si="165"/>
        <v>NA</v>
      </c>
      <c r="O2668" s="120"/>
      <c r="P2668"/>
      <c r="Q2668"/>
      <c r="R2668"/>
      <c r="S2668"/>
      <c r="T2668"/>
      <c r="U2668" t="s">
        <v>9742</v>
      </c>
      <c r="V2668" t="s">
        <v>9740</v>
      </c>
      <c r="W2668" t="s">
        <v>9741</v>
      </c>
      <c r="X2668" t="s">
        <v>675</v>
      </c>
      <c r="Y2668" t="s">
        <v>9743</v>
      </c>
      <c r="Z2668" t="s">
        <v>54</v>
      </c>
      <c r="AA2668"/>
      <c r="AB2668" t="s">
        <v>43949</v>
      </c>
      <c r="AC2668" t="s">
        <v>51112</v>
      </c>
      <c r="AD2668" t="s">
        <v>9742</v>
      </c>
      <c r="AE2668" t="s">
        <v>105</v>
      </c>
      <c r="AF2668" s="119" t="str">
        <f t="shared" si="166"/>
        <v>NA</v>
      </c>
      <c r="AG2668" s="119"/>
      <c r="AH2668" s="119"/>
      <c r="AI2668" s="119"/>
      <c r="AJ2668" s="119" t="str">
        <f t="shared" si="167"/>
        <v>NA</v>
      </c>
      <c r="AK2668" s="190"/>
      <c r="AL2668" s="191"/>
    </row>
    <row r="2669" spans="1:38" x14ac:dyDescent="0.25">
      <c r="A2669" t="s">
        <v>20814</v>
      </c>
      <c r="B2669" t="s">
        <v>20812</v>
      </c>
      <c r="C2669" t="s">
        <v>20813</v>
      </c>
      <c r="D2669" t="s">
        <v>675</v>
      </c>
      <c r="E2669" t="s">
        <v>20156</v>
      </c>
      <c r="F2669" t="s">
        <v>54</v>
      </c>
      <c r="G2669"/>
      <c r="H2669" t="s">
        <v>44648</v>
      </c>
      <c r="I2669" t="s">
        <v>51707</v>
      </c>
      <c r="J2669" t="s">
        <v>20815</v>
      </c>
      <c r="K2669" t="s">
        <v>565</v>
      </c>
      <c r="L2669" s="119" t="str">
        <f t="shared" si="164"/>
        <v>NA</v>
      </c>
      <c r="M2669" s="119"/>
      <c r="N2669" s="120" t="str">
        <f t="shared" si="165"/>
        <v>NA</v>
      </c>
      <c r="O2669" s="120"/>
      <c r="P2669"/>
      <c r="Q2669"/>
      <c r="R2669"/>
      <c r="S2669"/>
      <c r="T2669"/>
      <c r="U2669" t="s">
        <v>6815</v>
      </c>
      <c r="V2669" t="s">
        <v>6814</v>
      </c>
      <c r="W2669" t="s">
        <v>6755</v>
      </c>
      <c r="X2669" t="s">
        <v>675</v>
      </c>
      <c r="Y2669" t="s">
        <v>1775</v>
      </c>
      <c r="Z2669" t="s">
        <v>54</v>
      </c>
      <c r="AA2669"/>
      <c r="AB2669" t="s">
        <v>43950</v>
      </c>
      <c r="AC2669" t="s">
        <v>51113</v>
      </c>
      <c r="AD2669" t="s">
        <v>6815</v>
      </c>
      <c r="AE2669" t="s">
        <v>565</v>
      </c>
      <c r="AF2669" s="119" t="str">
        <f t="shared" si="166"/>
        <v>NA</v>
      </c>
      <c r="AG2669" s="119"/>
      <c r="AH2669" s="119"/>
      <c r="AI2669" s="119"/>
      <c r="AJ2669" s="119" t="str">
        <f t="shared" si="167"/>
        <v>NA</v>
      </c>
      <c r="AK2669" s="190"/>
      <c r="AL2669" s="191"/>
    </row>
    <row r="2670" spans="1:38" x14ac:dyDescent="0.25">
      <c r="A2670" t="s">
        <v>20155</v>
      </c>
      <c r="B2670" t="s">
        <v>20153</v>
      </c>
      <c r="C2670" t="s">
        <v>20154</v>
      </c>
      <c r="D2670" t="s">
        <v>675</v>
      </c>
      <c r="E2670" t="s">
        <v>20156</v>
      </c>
      <c r="F2670" t="s">
        <v>54</v>
      </c>
      <c r="G2670"/>
      <c r="H2670" t="s">
        <v>44649</v>
      </c>
      <c r="I2670" t="s">
        <v>51707</v>
      </c>
      <c r="J2670"/>
      <c r="K2670" t="s">
        <v>565</v>
      </c>
      <c r="L2670" s="119" t="str">
        <f t="shared" si="164"/>
        <v>NA</v>
      </c>
      <c r="M2670" s="119"/>
      <c r="N2670" s="120" t="str">
        <f t="shared" si="165"/>
        <v>NA</v>
      </c>
      <c r="O2670" s="120"/>
      <c r="P2670"/>
      <c r="Q2670"/>
      <c r="R2670"/>
      <c r="S2670"/>
      <c r="T2670"/>
      <c r="U2670" t="s">
        <v>15715</v>
      </c>
      <c r="V2670" t="s">
        <v>15713</v>
      </c>
      <c r="W2670" t="s">
        <v>15714</v>
      </c>
      <c r="X2670" t="s">
        <v>675</v>
      </c>
      <c r="Y2670" t="s">
        <v>1775</v>
      </c>
      <c r="Z2670" t="s">
        <v>54</v>
      </c>
      <c r="AA2670"/>
      <c r="AB2670" t="s">
        <v>43951</v>
      </c>
      <c r="AC2670" t="s">
        <v>51113</v>
      </c>
      <c r="AD2670" t="s">
        <v>15716</v>
      </c>
      <c r="AE2670" t="s">
        <v>565</v>
      </c>
      <c r="AF2670" s="119" t="str">
        <f t="shared" si="166"/>
        <v>NA</v>
      </c>
      <c r="AG2670" s="119"/>
      <c r="AH2670" s="119"/>
      <c r="AI2670" s="119"/>
      <c r="AJ2670" s="119" t="str">
        <f t="shared" si="167"/>
        <v>NA</v>
      </c>
      <c r="AK2670" s="190"/>
      <c r="AL2670" s="191"/>
    </row>
    <row r="2671" spans="1:38" x14ac:dyDescent="0.25">
      <c r="A2671" t="s">
        <v>17636</v>
      </c>
      <c r="B2671" t="s">
        <v>17634</v>
      </c>
      <c r="C2671" t="s">
        <v>17635</v>
      </c>
      <c r="D2671" t="s">
        <v>675</v>
      </c>
      <c r="E2671" t="s">
        <v>1807</v>
      </c>
      <c r="F2671" t="s">
        <v>54</v>
      </c>
      <c r="G2671"/>
      <c r="H2671" t="s">
        <v>44650</v>
      </c>
      <c r="I2671" t="s">
        <v>51708</v>
      </c>
      <c r="J2671" t="s">
        <v>17636</v>
      </c>
      <c r="K2671" t="s">
        <v>565</v>
      </c>
      <c r="L2671" s="119" t="str">
        <f t="shared" si="164"/>
        <v>NA</v>
      </c>
      <c r="M2671" s="119"/>
      <c r="N2671" s="120" t="str">
        <f t="shared" si="165"/>
        <v>NA</v>
      </c>
      <c r="O2671" s="120"/>
      <c r="P2671"/>
      <c r="Q2671"/>
      <c r="R2671"/>
      <c r="S2671"/>
      <c r="T2671"/>
      <c r="U2671" t="s">
        <v>19913</v>
      </c>
      <c r="V2671" t="s">
        <v>19911</v>
      </c>
      <c r="W2671" t="s">
        <v>19912</v>
      </c>
      <c r="X2671" t="s">
        <v>675</v>
      </c>
      <c r="Y2671" t="s">
        <v>1775</v>
      </c>
      <c r="Z2671" t="s">
        <v>54</v>
      </c>
      <c r="AA2671"/>
      <c r="AB2671" t="s">
        <v>43951</v>
      </c>
      <c r="AC2671" t="s">
        <v>51113</v>
      </c>
      <c r="AD2671" t="s">
        <v>19914</v>
      </c>
      <c r="AE2671" t="s">
        <v>565</v>
      </c>
      <c r="AF2671" s="119" t="str">
        <f t="shared" si="166"/>
        <v>NA</v>
      </c>
      <c r="AG2671" s="119"/>
      <c r="AH2671" s="119"/>
      <c r="AI2671" s="119"/>
      <c r="AJ2671" s="119" t="str">
        <f t="shared" si="167"/>
        <v>NA</v>
      </c>
      <c r="AK2671" s="190"/>
      <c r="AL2671" s="191"/>
    </row>
    <row r="2672" spans="1:38" x14ac:dyDescent="0.25">
      <c r="A2672" t="s">
        <v>11052</v>
      </c>
      <c r="B2672" t="s">
        <v>11051</v>
      </c>
      <c r="C2672" t="s">
        <v>4160</v>
      </c>
      <c r="D2672" t="s">
        <v>675</v>
      </c>
      <c r="E2672" t="s">
        <v>1807</v>
      </c>
      <c r="F2672" t="s">
        <v>54</v>
      </c>
      <c r="G2672"/>
      <c r="H2672" t="s">
        <v>44651</v>
      </c>
      <c r="I2672" t="s">
        <v>51708</v>
      </c>
      <c r="J2672" t="s">
        <v>11053</v>
      </c>
      <c r="K2672" t="s">
        <v>565</v>
      </c>
      <c r="L2672" s="119" t="str">
        <f t="shared" si="164"/>
        <v>NA</v>
      </c>
      <c r="M2672" s="119"/>
      <c r="N2672" s="120" t="str">
        <f t="shared" si="165"/>
        <v>NA</v>
      </c>
      <c r="O2672" s="120"/>
      <c r="P2672"/>
      <c r="Q2672"/>
      <c r="R2672"/>
      <c r="S2672"/>
      <c r="T2672"/>
      <c r="U2672" t="s">
        <v>11778</v>
      </c>
      <c r="V2672" t="s">
        <v>11776</v>
      </c>
      <c r="W2672" t="s">
        <v>11777</v>
      </c>
      <c r="X2672" t="s">
        <v>675</v>
      </c>
      <c r="Y2672" t="s">
        <v>1775</v>
      </c>
      <c r="Z2672" t="s">
        <v>54</v>
      </c>
      <c r="AA2672"/>
      <c r="AB2672" t="s">
        <v>43952</v>
      </c>
      <c r="AC2672" t="s">
        <v>51113</v>
      </c>
      <c r="AD2672" t="s">
        <v>11779</v>
      </c>
      <c r="AE2672" t="s">
        <v>105</v>
      </c>
      <c r="AF2672" s="119" t="str">
        <f t="shared" si="166"/>
        <v>NA</v>
      </c>
      <c r="AG2672" s="119"/>
      <c r="AH2672" s="119"/>
      <c r="AI2672" s="119"/>
      <c r="AJ2672" s="119" t="str">
        <f t="shared" si="167"/>
        <v>NA</v>
      </c>
      <c r="AK2672" s="190"/>
      <c r="AL2672" s="191"/>
    </row>
    <row r="2673" spans="1:38" x14ac:dyDescent="0.25">
      <c r="A2673" t="s">
        <v>6149</v>
      </c>
      <c r="B2673" t="s">
        <v>6148</v>
      </c>
      <c r="C2673" t="s">
        <v>6113</v>
      </c>
      <c r="D2673" t="s">
        <v>675</v>
      </c>
      <c r="E2673" t="s">
        <v>1807</v>
      </c>
      <c r="F2673" t="s">
        <v>54</v>
      </c>
      <c r="G2673"/>
      <c r="H2673" t="s">
        <v>44652</v>
      </c>
      <c r="I2673" t="s">
        <v>51708</v>
      </c>
      <c r="J2673" t="s">
        <v>6150</v>
      </c>
      <c r="K2673" t="s">
        <v>565</v>
      </c>
      <c r="L2673" s="119" t="str">
        <f t="shared" si="164"/>
        <v>NA</v>
      </c>
      <c r="M2673" s="119"/>
      <c r="N2673" s="120" t="str">
        <f t="shared" si="165"/>
        <v>NA</v>
      </c>
      <c r="O2673" s="120"/>
      <c r="P2673"/>
      <c r="Q2673"/>
      <c r="R2673"/>
      <c r="S2673"/>
      <c r="T2673"/>
      <c r="U2673" t="s">
        <v>11337</v>
      </c>
      <c r="V2673" t="s">
        <v>11335</v>
      </c>
      <c r="W2673" t="s">
        <v>11336</v>
      </c>
      <c r="X2673" t="s">
        <v>675</v>
      </c>
      <c r="Y2673" t="s">
        <v>1775</v>
      </c>
      <c r="Z2673" t="s">
        <v>54</v>
      </c>
      <c r="AA2673"/>
      <c r="AB2673" t="s">
        <v>43952</v>
      </c>
      <c r="AC2673" t="s">
        <v>51113</v>
      </c>
      <c r="AD2673" t="s">
        <v>11338</v>
      </c>
      <c r="AE2673" t="s">
        <v>105</v>
      </c>
      <c r="AF2673" s="119" t="str">
        <f t="shared" si="166"/>
        <v>NA</v>
      </c>
      <c r="AG2673" s="119"/>
      <c r="AH2673" s="119"/>
      <c r="AI2673" s="119"/>
      <c r="AJ2673" s="119" t="str">
        <f t="shared" si="167"/>
        <v>NA</v>
      </c>
      <c r="AK2673" s="190"/>
      <c r="AL2673" s="191"/>
    </row>
    <row r="2674" spans="1:38" x14ac:dyDescent="0.25">
      <c r="A2674" t="s">
        <v>9497</v>
      </c>
      <c r="B2674" t="s">
        <v>9495</v>
      </c>
      <c r="C2674" t="s">
        <v>9496</v>
      </c>
      <c r="D2674" t="s">
        <v>675</v>
      </c>
      <c r="E2674" t="s">
        <v>1807</v>
      </c>
      <c r="F2674" t="s">
        <v>54</v>
      </c>
      <c r="G2674"/>
      <c r="H2674" t="s">
        <v>44653</v>
      </c>
      <c r="I2674" t="s">
        <v>51708</v>
      </c>
      <c r="J2674"/>
      <c r="K2674" t="s">
        <v>105</v>
      </c>
      <c r="L2674" s="119" t="str">
        <f t="shared" si="164"/>
        <v>NA</v>
      </c>
      <c r="M2674" s="119"/>
      <c r="N2674" s="120" t="str">
        <f t="shared" si="165"/>
        <v>NA</v>
      </c>
      <c r="O2674" s="120"/>
      <c r="P2674"/>
      <c r="Q2674"/>
      <c r="R2674"/>
      <c r="S2674"/>
      <c r="T2674"/>
      <c r="U2674" t="s">
        <v>12144</v>
      </c>
      <c r="V2674" t="s">
        <v>12142</v>
      </c>
      <c r="W2674" t="s">
        <v>12143</v>
      </c>
      <c r="X2674" t="s">
        <v>675</v>
      </c>
      <c r="Y2674" t="s">
        <v>1775</v>
      </c>
      <c r="Z2674" t="s">
        <v>54</v>
      </c>
      <c r="AA2674"/>
      <c r="AB2674" t="s">
        <v>43952</v>
      </c>
      <c r="AC2674" t="s">
        <v>51113</v>
      </c>
      <c r="AD2674" t="s">
        <v>12144</v>
      </c>
      <c r="AE2674" t="s">
        <v>105</v>
      </c>
      <c r="AF2674" s="119" t="str">
        <f t="shared" si="166"/>
        <v>NA</v>
      </c>
      <c r="AG2674" s="119"/>
      <c r="AH2674" s="119"/>
      <c r="AI2674" s="119"/>
      <c r="AJ2674" s="119" t="str">
        <f t="shared" si="167"/>
        <v>NA</v>
      </c>
      <c r="AK2674" s="190"/>
      <c r="AL2674" s="191"/>
    </row>
    <row r="2675" spans="1:38" x14ac:dyDescent="0.25">
      <c r="A2675" t="s">
        <v>9227</v>
      </c>
      <c r="B2675" t="s">
        <v>9225</v>
      </c>
      <c r="C2675" t="s">
        <v>9226</v>
      </c>
      <c r="D2675" t="s">
        <v>675</v>
      </c>
      <c r="E2675" t="s">
        <v>1807</v>
      </c>
      <c r="F2675" t="s">
        <v>54</v>
      </c>
      <c r="G2675"/>
      <c r="H2675" t="s">
        <v>44653</v>
      </c>
      <c r="I2675" t="s">
        <v>51708</v>
      </c>
      <c r="J2675" t="s">
        <v>9228</v>
      </c>
      <c r="K2675" t="s">
        <v>105</v>
      </c>
      <c r="L2675" s="119" t="str">
        <f t="shared" si="164"/>
        <v>NA</v>
      </c>
      <c r="M2675" s="119"/>
      <c r="N2675" s="120" t="str">
        <f t="shared" si="165"/>
        <v>NA</v>
      </c>
      <c r="O2675" s="120"/>
      <c r="P2675"/>
      <c r="Q2675"/>
      <c r="R2675"/>
      <c r="S2675"/>
      <c r="T2675"/>
      <c r="U2675" t="s">
        <v>7268</v>
      </c>
      <c r="V2675" t="s">
        <v>7266</v>
      </c>
      <c r="W2675" t="s">
        <v>7267</v>
      </c>
      <c r="X2675" t="s">
        <v>675</v>
      </c>
      <c r="Y2675" t="s">
        <v>1775</v>
      </c>
      <c r="Z2675" t="s">
        <v>54</v>
      </c>
      <c r="AA2675"/>
      <c r="AB2675" t="s">
        <v>43952</v>
      </c>
      <c r="AC2675" t="s">
        <v>51113</v>
      </c>
      <c r="AD2675" t="s">
        <v>7269</v>
      </c>
      <c r="AE2675" t="s">
        <v>105</v>
      </c>
      <c r="AF2675" s="119" t="str">
        <f t="shared" si="166"/>
        <v>NA</v>
      </c>
      <c r="AG2675" s="119"/>
      <c r="AH2675" s="119"/>
      <c r="AI2675" s="119"/>
      <c r="AJ2675" s="119" t="str">
        <f t="shared" si="167"/>
        <v>NA</v>
      </c>
      <c r="AK2675" s="190"/>
      <c r="AL2675" s="191"/>
    </row>
    <row r="2676" spans="1:38" x14ac:dyDescent="0.25">
      <c r="A2676" t="s">
        <v>11055</v>
      </c>
      <c r="B2676" t="s">
        <v>11054</v>
      </c>
      <c r="C2676" t="s">
        <v>4160</v>
      </c>
      <c r="D2676" t="s">
        <v>675</v>
      </c>
      <c r="E2676" t="s">
        <v>4098</v>
      </c>
      <c r="F2676" t="s">
        <v>54</v>
      </c>
      <c r="G2676"/>
      <c r="H2676" t="s">
        <v>44654</v>
      </c>
      <c r="I2676" t="s">
        <v>51709</v>
      </c>
      <c r="J2676" t="s">
        <v>11056</v>
      </c>
      <c r="K2676" t="s">
        <v>565</v>
      </c>
      <c r="L2676" s="119" t="str">
        <f t="shared" si="164"/>
        <v>NA</v>
      </c>
      <c r="M2676" s="119"/>
      <c r="N2676" s="120" t="str">
        <f t="shared" si="165"/>
        <v>NA</v>
      </c>
      <c r="O2676" s="120"/>
      <c r="P2676"/>
      <c r="Q2676"/>
      <c r="R2676"/>
      <c r="S2676"/>
      <c r="T2676"/>
      <c r="U2676" t="s">
        <v>5980</v>
      </c>
      <c r="V2676" t="s">
        <v>5978</v>
      </c>
      <c r="W2676" t="s">
        <v>5979</v>
      </c>
      <c r="X2676" t="s">
        <v>675</v>
      </c>
      <c r="Y2676" t="s">
        <v>1775</v>
      </c>
      <c r="Z2676" t="s">
        <v>54</v>
      </c>
      <c r="AA2676"/>
      <c r="AB2676" t="s">
        <v>43952</v>
      </c>
      <c r="AC2676" t="s">
        <v>51113</v>
      </c>
      <c r="AD2676" t="s">
        <v>5981</v>
      </c>
      <c r="AE2676" t="s">
        <v>105</v>
      </c>
      <c r="AF2676" s="119" t="str">
        <f t="shared" si="166"/>
        <v>NA</v>
      </c>
      <c r="AG2676" s="119"/>
      <c r="AH2676" s="119"/>
      <c r="AI2676" s="119"/>
      <c r="AJ2676" s="119" t="str">
        <f t="shared" si="167"/>
        <v>NA</v>
      </c>
      <c r="AK2676" s="190"/>
      <c r="AL2676" s="191"/>
    </row>
    <row r="2677" spans="1:38" x14ac:dyDescent="0.25">
      <c r="A2677" t="s">
        <v>17582</v>
      </c>
      <c r="B2677" t="s">
        <v>17580</v>
      </c>
      <c r="C2677" t="s">
        <v>17581</v>
      </c>
      <c r="D2677" t="s">
        <v>675</v>
      </c>
      <c r="E2677" t="s">
        <v>11469</v>
      </c>
      <c r="F2677" t="s">
        <v>54</v>
      </c>
      <c r="G2677"/>
      <c r="H2677" t="s">
        <v>44655</v>
      </c>
      <c r="I2677" t="s">
        <v>51710</v>
      </c>
      <c r="J2677" t="s">
        <v>17583</v>
      </c>
      <c r="K2677" t="s">
        <v>565</v>
      </c>
      <c r="L2677" s="119" t="str">
        <f t="shared" si="164"/>
        <v>NA</v>
      </c>
      <c r="M2677" s="119"/>
      <c r="N2677" s="120" t="str">
        <f t="shared" si="165"/>
        <v>NA</v>
      </c>
      <c r="O2677" s="120"/>
      <c r="P2677"/>
      <c r="Q2677"/>
      <c r="R2677"/>
      <c r="S2677"/>
      <c r="T2677"/>
      <c r="U2677" t="s">
        <v>15536</v>
      </c>
      <c r="V2677" t="s">
        <v>15534</v>
      </c>
      <c r="W2677" t="s">
        <v>15535</v>
      </c>
      <c r="X2677" t="s">
        <v>675</v>
      </c>
      <c r="Y2677" t="s">
        <v>1780</v>
      </c>
      <c r="Z2677" t="s">
        <v>54</v>
      </c>
      <c r="AA2677"/>
      <c r="AB2677" t="s">
        <v>43953</v>
      </c>
      <c r="AC2677" t="s">
        <v>51114</v>
      </c>
      <c r="AD2677" t="s">
        <v>15537</v>
      </c>
      <c r="AE2677" t="s">
        <v>565</v>
      </c>
      <c r="AF2677" s="119" t="str">
        <f t="shared" si="166"/>
        <v>NA</v>
      </c>
      <c r="AG2677" s="119"/>
      <c r="AH2677" s="119"/>
      <c r="AI2677" s="119"/>
      <c r="AJ2677" s="119" t="str">
        <f t="shared" si="167"/>
        <v>NA</v>
      </c>
      <c r="AK2677" s="190"/>
      <c r="AL2677" s="191"/>
    </row>
    <row r="2678" spans="1:38" x14ac:dyDescent="0.25">
      <c r="A2678" t="s">
        <v>11468</v>
      </c>
      <c r="B2678" t="s">
        <v>11466</v>
      </c>
      <c r="C2678" t="s">
        <v>11467</v>
      </c>
      <c r="D2678" t="s">
        <v>675</v>
      </c>
      <c r="E2678" t="s">
        <v>11469</v>
      </c>
      <c r="F2678" t="s">
        <v>54</v>
      </c>
      <c r="G2678"/>
      <c r="H2678" t="s">
        <v>44656</v>
      </c>
      <c r="I2678" t="s">
        <v>51710</v>
      </c>
      <c r="J2678"/>
      <c r="K2678" t="s">
        <v>105</v>
      </c>
      <c r="L2678" s="119" t="str">
        <f t="shared" si="164"/>
        <v>NA</v>
      </c>
      <c r="M2678" s="119"/>
      <c r="N2678" s="120" t="str">
        <f t="shared" si="165"/>
        <v>NA</v>
      </c>
      <c r="O2678" s="120"/>
      <c r="P2678"/>
      <c r="Q2678"/>
      <c r="R2678"/>
      <c r="S2678"/>
      <c r="T2678"/>
      <c r="U2678" t="s">
        <v>15420</v>
      </c>
      <c r="V2678" t="s">
        <v>15418</v>
      </c>
      <c r="W2678" t="s">
        <v>15419</v>
      </c>
      <c r="X2678" t="s">
        <v>675</v>
      </c>
      <c r="Y2678" t="s">
        <v>15421</v>
      </c>
      <c r="Z2678" t="s">
        <v>54</v>
      </c>
      <c r="AA2678"/>
      <c r="AB2678" t="s">
        <v>43954</v>
      </c>
      <c r="AC2678" t="s">
        <v>51115</v>
      </c>
      <c r="AD2678" t="s">
        <v>15420</v>
      </c>
      <c r="AE2678" t="s">
        <v>565</v>
      </c>
      <c r="AF2678" s="119" t="str">
        <f t="shared" si="166"/>
        <v>NA</v>
      </c>
      <c r="AG2678" s="119"/>
      <c r="AH2678" s="119"/>
      <c r="AI2678" s="119"/>
      <c r="AJ2678" s="119" t="str">
        <f t="shared" si="167"/>
        <v>NA</v>
      </c>
      <c r="AK2678" s="190"/>
      <c r="AL2678" s="191"/>
    </row>
    <row r="2679" spans="1:38" x14ac:dyDescent="0.25">
      <c r="A2679" t="s">
        <v>17600</v>
      </c>
      <c r="B2679" t="s">
        <v>17598</v>
      </c>
      <c r="C2679" t="s">
        <v>17599</v>
      </c>
      <c r="D2679" t="s">
        <v>675</v>
      </c>
      <c r="E2679" t="s">
        <v>17601</v>
      </c>
      <c r="F2679" t="s">
        <v>54</v>
      </c>
      <c r="G2679"/>
      <c r="H2679" t="s">
        <v>44657</v>
      </c>
      <c r="I2679" t="s">
        <v>51711</v>
      </c>
      <c r="J2679" t="s">
        <v>17602</v>
      </c>
      <c r="K2679" t="s">
        <v>565</v>
      </c>
      <c r="L2679" s="119" t="str">
        <f t="shared" si="164"/>
        <v>NA</v>
      </c>
      <c r="M2679" s="119"/>
      <c r="N2679" s="120" t="str">
        <f t="shared" si="165"/>
        <v>NA</v>
      </c>
      <c r="O2679" s="120"/>
      <c r="P2679"/>
      <c r="Q2679"/>
      <c r="R2679"/>
      <c r="S2679"/>
      <c r="T2679"/>
      <c r="U2679" t="s">
        <v>18807</v>
      </c>
      <c r="V2679" t="s">
        <v>18805</v>
      </c>
      <c r="W2679" t="s">
        <v>18806</v>
      </c>
      <c r="X2679" t="s">
        <v>675</v>
      </c>
      <c r="Y2679" t="s">
        <v>18808</v>
      </c>
      <c r="Z2679" t="s">
        <v>54</v>
      </c>
      <c r="AA2679"/>
      <c r="AB2679" t="s">
        <v>43955</v>
      </c>
      <c r="AC2679" t="s">
        <v>51116</v>
      </c>
      <c r="AD2679" t="s">
        <v>18809</v>
      </c>
      <c r="AE2679" t="s">
        <v>565</v>
      </c>
      <c r="AF2679" s="119" t="str">
        <f t="shared" si="166"/>
        <v>NA</v>
      </c>
      <c r="AG2679" s="119"/>
      <c r="AH2679" s="119"/>
      <c r="AI2679" s="119"/>
      <c r="AJ2679" s="119" t="str">
        <f t="shared" si="167"/>
        <v>NA</v>
      </c>
      <c r="AK2679" s="190"/>
      <c r="AL2679" s="191"/>
    </row>
    <row r="2680" spans="1:38" x14ac:dyDescent="0.25">
      <c r="A2680" t="s">
        <v>19967</v>
      </c>
      <c r="B2680" t="s">
        <v>19965</v>
      </c>
      <c r="C2680" t="s">
        <v>19966</v>
      </c>
      <c r="D2680" t="s">
        <v>675</v>
      </c>
      <c r="E2680" t="s">
        <v>9705</v>
      </c>
      <c r="F2680" t="s">
        <v>54</v>
      </c>
      <c r="G2680"/>
      <c r="H2680" t="s">
        <v>44658</v>
      </c>
      <c r="I2680" t="s">
        <v>51712</v>
      </c>
      <c r="J2680" t="s">
        <v>19967</v>
      </c>
      <c r="K2680" t="s">
        <v>565</v>
      </c>
      <c r="L2680" s="119" t="str">
        <f t="shared" si="164"/>
        <v>NA</v>
      </c>
      <c r="M2680" s="119"/>
      <c r="N2680" s="120" t="str">
        <f t="shared" si="165"/>
        <v>NA</v>
      </c>
      <c r="O2680" s="120"/>
      <c r="P2680"/>
      <c r="Q2680"/>
      <c r="R2680"/>
      <c r="S2680"/>
      <c r="T2680"/>
      <c r="U2680" t="s">
        <v>18880</v>
      </c>
      <c r="V2680" t="s">
        <v>18878</v>
      </c>
      <c r="W2680" t="s">
        <v>18879</v>
      </c>
      <c r="X2680" t="s">
        <v>675</v>
      </c>
      <c r="Y2680" t="s">
        <v>8313</v>
      </c>
      <c r="Z2680" t="s">
        <v>54</v>
      </c>
      <c r="AA2680"/>
      <c r="AB2680" t="s">
        <v>43956</v>
      </c>
      <c r="AC2680" t="s">
        <v>51117</v>
      </c>
      <c r="AD2680" t="s">
        <v>18881</v>
      </c>
      <c r="AE2680" t="s">
        <v>565</v>
      </c>
      <c r="AF2680" s="119" t="str">
        <f t="shared" si="166"/>
        <v>NA</v>
      </c>
      <c r="AG2680" s="119"/>
      <c r="AH2680" s="119"/>
      <c r="AI2680" s="119"/>
      <c r="AJ2680" s="119" t="str">
        <f t="shared" si="167"/>
        <v>NA</v>
      </c>
      <c r="AK2680" s="190"/>
      <c r="AL2680" s="191"/>
    </row>
    <row r="2681" spans="1:38" x14ac:dyDescent="0.25">
      <c r="A2681" t="s">
        <v>9704</v>
      </c>
      <c r="B2681" t="s">
        <v>9702</v>
      </c>
      <c r="C2681" t="s">
        <v>9703</v>
      </c>
      <c r="D2681" t="s">
        <v>675</v>
      </c>
      <c r="E2681" t="s">
        <v>9705</v>
      </c>
      <c r="F2681" t="s">
        <v>54</v>
      </c>
      <c r="G2681"/>
      <c r="H2681" t="s">
        <v>44659</v>
      </c>
      <c r="I2681" t="s">
        <v>51712</v>
      </c>
      <c r="J2681"/>
      <c r="K2681" t="s">
        <v>105</v>
      </c>
      <c r="L2681" s="119" t="str">
        <f t="shared" si="164"/>
        <v>NA</v>
      </c>
      <c r="M2681" s="119"/>
      <c r="N2681" s="120" t="str">
        <f t="shared" si="165"/>
        <v>NA</v>
      </c>
      <c r="O2681" s="120"/>
      <c r="P2681"/>
      <c r="Q2681"/>
      <c r="R2681"/>
      <c r="S2681"/>
      <c r="T2681"/>
      <c r="U2681" t="s">
        <v>8312</v>
      </c>
      <c r="V2681" t="s">
        <v>8310</v>
      </c>
      <c r="W2681" t="s">
        <v>8311</v>
      </c>
      <c r="X2681" t="s">
        <v>675</v>
      </c>
      <c r="Y2681" t="s">
        <v>8313</v>
      </c>
      <c r="Z2681" t="s">
        <v>54</v>
      </c>
      <c r="AA2681"/>
      <c r="AB2681" t="s">
        <v>43957</v>
      </c>
      <c r="AC2681" t="s">
        <v>51117</v>
      </c>
      <c r="AD2681" t="s">
        <v>8314</v>
      </c>
      <c r="AE2681" t="s">
        <v>105</v>
      </c>
      <c r="AF2681" s="119" t="str">
        <f t="shared" si="166"/>
        <v>NA</v>
      </c>
      <c r="AG2681" s="119"/>
      <c r="AH2681" s="119"/>
      <c r="AI2681" s="119"/>
      <c r="AJ2681" s="119" t="str">
        <f t="shared" si="167"/>
        <v>NA</v>
      </c>
      <c r="AK2681" s="190"/>
      <c r="AL2681" s="191"/>
    </row>
    <row r="2682" spans="1:38" x14ac:dyDescent="0.25">
      <c r="A2682" t="s">
        <v>20475</v>
      </c>
      <c r="B2682" t="s">
        <v>20473</v>
      </c>
      <c r="C2682" t="s">
        <v>20474</v>
      </c>
      <c r="D2682" t="s">
        <v>675</v>
      </c>
      <c r="E2682" t="s">
        <v>20476</v>
      </c>
      <c r="F2682" t="s">
        <v>54</v>
      </c>
      <c r="G2682"/>
      <c r="H2682" t="s">
        <v>44660</v>
      </c>
      <c r="I2682" t="s">
        <v>51713</v>
      </c>
      <c r="J2682" t="s">
        <v>20477</v>
      </c>
      <c r="K2682" t="s">
        <v>565</v>
      </c>
      <c r="L2682" s="119" t="str">
        <f t="shared" si="164"/>
        <v>NA</v>
      </c>
      <c r="M2682" s="119"/>
      <c r="N2682" s="120" t="str">
        <f t="shared" si="165"/>
        <v>NA</v>
      </c>
      <c r="O2682" s="120"/>
      <c r="P2682"/>
      <c r="Q2682"/>
      <c r="R2682"/>
      <c r="S2682"/>
      <c r="T2682"/>
      <c r="U2682" t="s">
        <v>19463</v>
      </c>
      <c r="V2682" t="s">
        <v>19461</v>
      </c>
      <c r="W2682" t="s">
        <v>19462</v>
      </c>
      <c r="X2682" t="s">
        <v>675</v>
      </c>
      <c r="Y2682" t="s">
        <v>19464</v>
      </c>
      <c r="Z2682" t="s">
        <v>54</v>
      </c>
      <c r="AA2682"/>
      <c r="AB2682" t="s">
        <v>43958</v>
      </c>
      <c r="AC2682" t="s">
        <v>51118</v>
      </c>
      <c r="AD2682" t="s">
        <v>19465</v>
      </c>
      <c r="AE2682" t="s">
        <v>565</v>
      </c>
      <c r="AF2682" s="119" t="str">
        <f t="shared" si="166"/>
        <v>NA</v>
      </c>
      <c r="AG2682" s="119"/>
      <c r="AH2682" s="119"/>
      <c r="AI2682" s="119"/>
      <c r="AJ2682" s="119" t="str">
        <f t="shared" si="167"/>
        <v>NA</v>
      </c>
      <c r="AK2682" s="190"/>
      <c r="AL2682" s="191"/>
    </row>
    <row r="2683" spans="1:38" x14ac:dyDescent="0.25">
      <c r="A2683" t="s">
        <v>16777</v>
      </c>
      <c r="B2683" t="s">
        <v>16775</v>
      </c>
      <c r="C2683" t="s">
        <v>16776</v>
      </c>
      <c r="D2683" t="s">
        <v>675</v>
      </c>
      <c r="E2683" t="s">
        <v>16778</v>
      </c>
      <c r="F2683" t="s">
        <v>54</v>
      </c>
      <c r="G2683"/>
      <c r="H2683" t="s">
        <v>44661</v>
      </c>
      <c r="I2683" t="s">
        <v>51714</v>
      </c>
      <c r="J2683" t="s">
        <v>16779</v>
      </c>
      <c r="K2683" t="s">
        <v>565</v>
      </c>
      <c r="L2683" s="119" t="str">
        <f t="shared" si="164"/>
        <v>NA</v>
      </c>
      <c r="M2683" s="119"/>
      <c r="N2683" s="120" t="str">
        <f t="shared" si="165"/>
        <v>NA</v>
      </c>
      <c r="O2683" s="120"/>
      <c r="P2683"/>
      <c r="Q2683"/>
      <c r="R2683"/>
      <c r="S2683"/>
      <c r="T2683"/>
      <c r="U2683" t="s">
        <v>19468</v>
      </c>
      <c r="V2683" t="s">
        <v>19466</v>
      </c>
      <c r="W2683" t="s">
        <v>19467</v>
      </c>
      <c r="X2683" t="s">
        <v>675</v>
      </c>
      <c r="Y2683" t="s">
        <v>19469</v>
      </c>
      <c r="Z2683" t="s">
        <v>54</v>
      </c>
      <c r="AA2683"/>
      <c r="AB2683" t="s">
        <v>43959</v>
      </c>
      <c r="AC2683" t="s">
        <v>51119</v>
      </c>
      <c r="AD2683" t="s">
        <v>19470</v>
      </c>
      <c r="AE2683" t="s">
        <v>565</v>
      </c>
      <c r="AF2683" s="119" t="str">
        <f t="shared" si="166"/>
        <v>NA</v>
      </c>
      <c r="AG2683" s="119"/>
      <c r="AH2683" s="119"/>
      <c r="AI2683" s="119"/>
      <c r="AJ2683" s="119" t="str">
        <f t="shared" si="167"/>
        <v>NA</v>
      </c>
      <c r="AK2683" s="190"/>
      <c r="AL2683" s="191"/>
    </row>
    <row r="2684" spans="1:38" x14ac:dyDescent="0.25">
      <c r="A2684" t="s">
        <v>11046</v>
      </c>
      <c r="B2684" t="s">
        <v>11045</v>
      </c>
      <c r="C2684" t="s">
        <v>4160</v>
      </c>
      <c r="D2684" t="s">
        <v>675</v>
      </c>
      <c r="E2684" t="s">
        <v>548</v>
      </c>
      <c r="F2684" t="s">
        <v>54</v>
      </c>
      <c r="G2684"/>
      <c r="H2684" t="s">
        <v>44662</v>
      </c>
      <c r="I2684" t="s">
        <v>51715</v>
      </c>
      <c r="J2684" t="s">
        <v>11047</v>
      </c>
      <c r="K2684" t="s">
        <v>565</v>
      </c>
      <c r="L2684" s="119" t="str">
        <f t="shared" si="164"/>
        <v>NA</v>
      </c>
      <c r="M2684" s="119"/>
      <c r="N2684" s="120" t="str">
        <f t="shared" si="165"/>
        <v>NA</v>
      </c>
      <c r="O2684" s="120"/>
      <c r="P2684"/>
      <c r="Q2684"/>
      <c r="R2684"/>
      <c r="S2684"/>
      <c r="T2684"/>
      <c r="U2684" t="s">
        <v>6766</v>
      </c>
      <c r="V2684" t="s">
        <v>6765</v>
      </c>
      <c r="W2684" t="s">
        <v>6755</v>
      </c>
      <c r="X2684" t="s">
        <v>675</v>
      </c>
      <c r="Y2684" t="s">
        <v>2845</v>
      </c>
      <c r="Z2684" t="s">
        <v>54</v>
      </c>
      <c r="AA2684"/>
      <c r="AB2684" t="s">
        <v>43960</v>
      </c>
      <c r="AC2684" t="s">
        <v>51120</v>
      </c>
      <c r="AD2684" t="s">
        <v>6766</v>
      </c>
      <c r="AE2684" t="s">
        <v>565</v>
      </c>
      <c r="AF2684" s="119" t="str">
        <f t="shared" si="166"/>
        <v>NA</v>
      </c>
      <c r="AG2684" s="119"/>
      <c r="AH2684" s="119"/>
      <c r="AI2684" s="119"/>
      <c r="AJ2684" s="119" t="str">
        <f t="shared" si="167"/>
        <v>NA</v>
      </c>
      <c r="AK2684" s="190"/>
      <c r="AL2684" s="191"/>
    </row>
    <row r="2685" spans="1:38" x14ac:dyDescent="0.25">
      <c r="A2685" t="s">
        <v>16845</v>
      </c>
      <c r="B2685" t="s">
        <v>16843</v>
      </c>
      <c r="C2685" t="s">
        <v>16844</v>
      </c>
      <c r="D2685" t="s">
        <v>675</v>
      </c>
      <c r="E2685" t="s">
        <v>548</v>
      </c>
      <c r="F2685" t="s">
        <v>54</v>
      </c>
      <c r="G2685"/>
      <c r="H2685" t="s">
        <v>44663</v>
      </c>
      <c r="I2685" t="s">
        <v>51715</v>
      </c>
      <c r="J2685" t="s">
        <v>16846</v>
      </c>
      <c r="K2685" t="s">
        <v>565</v>
      </c>
      <c r="L2685" s="119" t="str">
        <f t="shared" si="164"/>
        <v>NA</v>
      </c>
      <c r="M2685" s="119"/>
      <c r="N2685" s="120" t="str">
        <f t="shared" si="165"/>
        <v>NA</v>
      </c>
      <c r="O2685" s="120"/>
      <c r="P2685"/>
      <c r="Q2685"/>
      <c r="R2685"/>
      <c r="S2685"/>
      <c r="T2685"/>
      <c r="U2685" t="s">
        <v>18436</v>
      </c>
      <c r="V2685" t="s">
        <v>18434</v>
      </c>
      <c r="W2685" t="s">
        <v>18435</v>
      </c>
      <c r="X2685" t="s">
        <v>675</v>
      </c>
      <c r="Y2685" t="s">
        <v>2845</v>
      </c>
      <c r="Z2685" t="s">
        <v>54</v>
      </c>
      <c r="AA2685"/>
      <c r="AB2685" t="s">
        <v>43961</v>
      </c>
      <c r="AC2685" t="s">
        <v>51120</v>
      </c>
      <c r="AD2685" t="s">
        <v>18437</v>
      </c>
      <c r="AE2685" t="s">
        <v>565</v>
      </c>
      <c r="AF2685" s="119" t="str">
        <f t="shared" si="166"/>
        <v>NA</v>
      </c>
      <c r="AG2685" s="119"/>
      <c r="AH2685" s="119"/>
      <c r="AI2685" s="119"/>
      <c r="AJ2685" s="119" t="str">
        <f t="shared" si="167"/>
        <v>NA</v>
      </c>
      <c r="AK2685" s="190"/>
      <c r="AL2685" s="191"/>
    </row>
    <row r="2686" spans="1:38" x14ac:dyDescent="0.25">
      <c r="A2686" t="s">
        <v>16094</v>
      </c>
      <c r="B2686" t="s">
        <v>16092</v>
      </c>
      <c r="C2686" t="s">
        <v>16093</v>
      </c>
      <c r="D2686" t="s">
        <v>675</v>
      </c>
      <c r="E2686" t="s">
        <v>548</v>
      </c>
      <c r="F2686" t="s">
        <v>54</v>
      </c>
      <c r="G2686"/>
      <c r="H2686" t="s">
        <v>44663</v>
      </c>
      <c r="I2686" t="s">
        <v>51715</v>
      </c>
      <c r="J2686" t="s">
        <v>16094</v>
      </c>
      <c r="K2686" t="s">
        <v>565</v>
      </c>
      <c r="L2686" s="119" t="str">
        <f t="shared" si="164"/>
        <v>NA</v>
      </c>
      <c r="M2686" s="119"/>
      <c r="N2686" s="120" t="str">
        <f t="shared" si="165"/>
        <v>NA</v>
      </c>
      <c r="O2686" s="120"/>
      <c r="P2686"/>
      <c r="Q2686"/>
      <c r="R2686"/>
      <c r="S2686"/>
      <c r="T2686"/>
      <c r="U2686" t="s">
        <v>22401</v>
      </c>
      <c r="V2686" t="s">
        <v>22400</v>
      </c>
      <c r="W2686" t="s">
        <v>5261</v>
      </c>
      <c r="X2686" t="s">
        <v>675</v>
      </c>
      <c r="Y2686" t="s">
        <v>5263</v>
      </c>
      <c r="Z2686" t="s">
        <v>54</v>
      </c>
      <c r="AA2686"/>
      <c r="AB2686" t="s">
        <v>43962</v>
      </c>
      <c r="AC2686" t="s">
        <v>51121</v>
      </c>
      <c r="AD2686" t="s">
        <v>22402</v>
      </c>
      <c r="AE2686" t="s">
        <v>565</v>
      </c>
      <c r="AF2686" s="119" t="str">
        <f t="shared" si="166"/>
        <v>NA</v>
      </c>
      <c r="AG2686" s="119"/>
      <c r="AH2686" s="119"/>
      <c r="AI2686" s="119"/>
      <c r="AJ2686" s="119" t="str">
        <f t="shared" si="167"/>
        <v>NA</v>
      </c>
      <c r="AK2686" s="190"/>
      <c r="AL2686" s="191"/>
    </row>
    <row r="2687" spans="1:38" x14ac:dyDescent="0.25">
      <c r="A2687" t="s">
        <v>20617</v>
      </c>
      <c r="B2687" t="s">
        <v>20615</v>
      </c>
      <c r="C2687" t="s">
        <v>20616</v>
      </c>
      <c r="D2687" t="s">
        <v>675</v>
      </c>
      <c r="E2687" t="s">
        <v>548</v>
      </c>
      <c r="F2687" t="s">
        <v>54</v>
      </c>
      <c r="G2687"/>
      <c r="H2687" t="s">
        <v>44663</v>
      </c>
      <c r="I2687" t="s">
        <v>51715</v>
      </c>
      <c r="J2687" t="s">
        <v>20617</v>
      </c>
      <c r="K2687" t="s">
        <v>565</v>
      </c>
      <c r="L2687" s="119" t="str">
        <f t="shared" si="164"/>
        <v>NA</v>
      </c>
      <c r="M2687" s="119"/>
      <c r="N2687" s="120" t="str">
        <f t="shared" si="165"/>
        <v>NA</v>
      </c>
      <c r="O2687" s="120"/>
      <c r="P2687"/>
      <c r="Q2687"/>
      <c r="R2687"/>
      <c r="S2687"/>
      <c r="T2687"/>
      <c r="U2687" t="s">
        <v>6786</v>
      </c>
      <c r="V2687" t="s">
        <v>6785</v>
      </c>
      <c r="W2687" t="s">
        <v>6755</v>
      </c>
      <c r="X2687" t="s">
        <v>675</v>
      </c>
      <c r="Y2687" t="s">
        <v>2970</v>
      </c>
      <c r="Z2687" t="s">
        <v>54</v>
      </c>
      <c r="AA2687"/>
      <c r="AB2687" t="s">
        <v>43963</v>
      </c>
      <c r="AC2687" t="s">
        <v>51122</v>
      </c>
      <c r="AD2687" t="s">
        <v>6786</v>
      </c>
      <c r="AE2687" t="s">
        <v>565</v>
      </c>
      <c r="AF2687" s="119" t="str">
        <f t="shared" si="166"/>
        <v>NA</v>
      </c>
      <c r="AG2687" s="119"/>
      <c r="AH2687" s="119"/>
      <c r="AI2687" s="119"/>
      <c r="AJ2687" s="119" t="str">
        <f t="shared" si="167"/>
        <v>NA</v>
      </c>
      <c r="AK2687" s="190"/>
      <c r="AL2687" s="191"/>
    </row>
    <row r="2688" spans="1:38" x14ac:dyDescent="0.25">
      <c r="A2688" t="s">
        <v>19009</v>
      </c>
      <c r="B2688" t="s">
        <v>19007</v>
      </c>
      <c r="C2688" t="s">
        <v>19008</v>
      </c>
      <c r="D2688" t="s">
        <v>675</v>
      </c>
      <c r="E2688" t="s">
        <v>548</v>
      </c>
      <c r="F2688" t="s">
        <v>54</v>
      </c>
      <c r="G2688"/>
      <c r="H2688" t="s">
        <v>44663</v>
      </c>
      <c r="I2688" t="s">
        <v>51715</v>
      </c>
      <c r="J2688" t="s">
        <v>19010</v>
      </c>
      <c r="K2688" t="s">
        <v>565</v>
      </c>
      <c r="L2688" s="119" t="str">
        <f t="shared" si="164"/>
        <v>NA</v>
      </c>
      <c r="M2688" s="119"/>
      <c r="N2688" s="120" t="str">
        <f t="shared" si="165"/>
        <v>NA</v>
      </c>
      <c r="O2688" s="120"/>
      <c r="P2688"/>
      <c r="Q2688"/>
      <c r="R2688"/>
      <c r="S2688"/>
      <c r="T2688"/>
      <c r="U2688" t="s">
        <v>18111</v>
      </c>
      <c r="V2688" t="s">
        <v>18109</v>
      </c>
      <c r="W2688" t="s">
        <v>18110</v>
      </c>
      <c r="X2688" t="s">
        <v>675</v>
      </c>
      <c r="Y2688" t="s">
        <v>2970</v>
      </c>
      <c r="Z2688" t="s">
        <v>54</v>
      </c>
      <c r="AA2688"/>
      <c r="AB2688" t="s">
        <v>43964</v>
      </c>
      <c r="AC2688" t="s">
        <v>51122</v>
      </c>
      <c r="AD2688" t="s">
        <v>18112</v>
      </c>
      <c r="AE2688" t="s">
        <v>565</v>
      </c>
      <c r="AF2688" s="119" t="str">
        <f t="shared" si="166"/>
        <v>NA</v>
      </c>
      <c r="AG2688" s="119"/>
      <c r="AH2688" s="119"/>
      <c r="AI2688" s="119"/>
      <c r="AJ2688" s="119" t="str">
        <f t="shared" si="167"/>
        <v>NA</v>
      </c>
      <c r="AK2688" s="190"/>
      <c r="AL2688" s="191"/>
    </row>
    <row r="2689" spans="1:38" x14ac:dyDescent="0.25">
      <c r="A2689" t="s">
        <v>19631</v>
      </c>
      <c r="B2689" t="s">
        <v>19629</v>
      </c>
      <c r="C2689" t="s">
        <v>19630</v>
      </c>
      <c r="D2689" t="s">
        <v>675</v>
      </c>
      <c r="E2689" t="s">
        <v>548</v>
      </c>
      <c r="F2689" t="s">
        <v>54</v>
      </c>
      <c r="G2689"/>
      <c r="H2689" t="s">
        <v>44663</v>
      </c>
      <c r="I2689" t="s">
        <v>51715</v>
      </c>
      <c r="J2689" t="s">
        <v>19632</v>
      </c>
      <c r="K2689" t="s">
        <v>565</v>
      </c>
      <c r="L2689" s="119" t="str">
        <f t="shared" si="164"/>
        <v>NA</v>
      </c>
      <c r="M2689" s="119"/>
      <c r="N2689" s="120" t="str">
        <f t="shared" si="165"/>
        <v>NA</v>
      </c>
      <c r="O2689" s="120"/>
      <c r="P2689"/>
      <c r="Q2689"/>
      <c r="R2689"/>
      <c r="S2689"/>
      <c r="T2689"/>
      <c r="U2689" t="s">
        <v>20167</v>
      </c>
      <c r="V2689" t="s">
        <v>20165</v>
      </c>
      <c r="W2689" t="s">
        <v>20166</v>
      </c>
      <c r="X2689" t="s">
        <v>675</v>
      </c>
      <c r="Y2689" t="s">
        <v>2970</v>
      </c>
      <c r="Z2689" t="s">
        <v>54</v>
      </c>
      <c r="AA2689"/>
      <c r="AB2689" t="s">
        <v>43964</v>
      </c>
      <c r="AC2689" t="s">
        <v>51122</v>
      </c>
      <c r="AD2689" t="s">
        <v>20168</v>
      </c>
      <c r="AE2689" t="s">
        <v>565</v>
      </c>
      <c r="AF2689" s="119" t="str">
        <f t="shared" si="166"/>
        <v>NA</v>
      </c>
      <c r="AG2689" s="119"/>
      <c r="AH2689" s="119"/>
      <c r="AI2689" s="119"/>
      <c r="AJ2689" s="119" t="str">
        <f t="shared" si="167"/>
        <v>NA</v>
      </c>
      <c r="AK2689" s="190"/>
      <c r="AL2689" s="191"/>
    </row>
    <row r="2690" spans="1:38" x14ac:dyDescent="0.25">
      <c r="A2690" t="s">
        <v>19442</v>
      </c>
      <c r="B2690" t="s">
        <v>19440</v>
      </c>
      <c r="C2690" t="s">
        <v>19441</v>
      </c>
      <c r="D2690" t="s">
        <v>675</v>
      </c>
      <c r="E2690" t="s">
        <v>548</v>
      </c>
      <c r="F2690" t="s">
        <v>54</v>
      </c>
      <c r="G2690"/>
      <c r="H2690" t="s">
        <v>44663</v>
      </c>
      <c r="I2690" t="s">
        <v>51715</v>
      </c>
      <c r="J2690" t="s">
        <v>19443</v>
      </c>
      <c r="K2690" t="s">
        <v>565</v>
      </c>
      <c r="L2690" s="119" t="str">
        <f t="shared" si="164"/>
        <v>NA</v>
      </c>
      <c r="M2690" s="119"/>
      <c r="N2690" s="120" t="str">
        <f t="shared" si="165"/>
        <v>NA</v>
      </c>
      <c r="O2690" s="120"/>
      <c r="P2690"/>
      <c r="Q2690"/>
      <c r="R2690"/>
      <c r="S2690"/>
      <c r="T2690"/>
      <c r="U2690" t="s">
        <v>8903</v>
      </c>
      <c r="V2690" t="s">
        <v>8901</v>
      </c>
      <c r="W2690" t="s">
        <v>8902</v>
      </c>
      <c r="X2690" t="s">
        <v>675</v>
      </c>
      <c r="Y2690" t="s">
        <v>2970</v>
      </c>
      <c r="Z2690" t="s">
        <v>54</v>
      </c>
      <c r="AA2690"/>
      <c r="AB2690" t="s">
        <v>43965</v>
      </c>
      <c r="AC2690" t="s">
        <v>51122</v>
      </c>
      <c r="AD2690" t="s">
        <v>8904</v>
      </c>
      <c r="AE2690" t="s">
        <v>105</v>
      </c>
      <c r="AF2690" s="119" t="str">
        <f t="shared" si="166"/>
        <v>NA</v>
      </c>
      <c r="AG2690" s="119"/>
      <c r="AH2690" s="119"/>
      <c r="AI2690" s="119"/>
      <c r="AJ2690" s="119" t="str">
        <f t="shared" si="167"/>
        <v>NA</v>
      </c>
      <c r="AK2690" s="190"/>
      <c r="AL2690" s="191"/>
    </row>
    <row r="2691" spans="1:38" x14ac:dyDescent="0.25">
      <c r="A2691" t="s">
        <v>19128</v>
      </c>
      <c r="B2691" t="s">
        <v>19126</v>
      </c>
      <c r="C2691" t="s">
        <v>19127</v>
      </c>
      <c r="D2691" t="s">
        <v>675</v>
      </c>
      <c r="E2691" t="s">
        <v>548</v>
      </c>
      <c r="F2691" t="s">
        <v>54</v>
      </c>
      <c r="G2691"/>
      <c r="H2691" t="s">
        <v>44663</v>
      </c>
      <c r="I2691" t="s">
        <v>51715</v>
      </c>
      <c r="J2691" t="s">
        <v>19129</v>
      </c>
      <c r="K2691" t="s">
        <v>565</v>
      </c>
      <c r="L2691" s="119" t="str">
        <f t="shared" ref="L2691:L2754" si="168">IF($Q$1&lt;&gt;"",IF(ISNUMBER(SEARCH("*"&amp;$Q$1&amp;"*", A2691)),A2691, IF(ISNUMBER(SEARCH("*"&amp;$Q$1&amp;"*", H2691)),A2691, IF(ISNUMBER(SEARCH("*"&amp;$Q$1&amp;"*", G2691)),A2691, IF(ISNUMBER(SEARCH("*"&amp;$Q$1&amp;"*", J2691)),A2691,  IF(ISNUMBER(SEARCH("*"&amp;$Q$1&amp;"*", E2691)),A2691, "NA"))))),"NA")</f>
        <v>NA</v>
      </c>
      <c r="M2691" s="119"/>
      <c r="N2691" s="120" t="str">
        <f t="shared" ref="N2691:N2754" si="169">IF($Q$11=1,IF(ISNUMBER(SEARCH($T$11,C2691)),A2691,"NA"),"NA")</f>
        <v>NA</v>
      </c>
      <c r="O2691" s="120"/>
      <c r="P2691"/>
      <c r="Q2691"/>
      <c r="R2691"/>
      <c r="S2691"/>
      <c r="T2691"/>
      <c r="U2691" t="s">
        <v>11367</v>
      </c>
      <c r="V2691" t="s">
        <v>11365</v>
      </c>
      <c r="W2691" t="s">
        <v>11366</v>
      </c>
      <c r="X2691" t="s">
        <v>675</v>
      </c>
      <c r="Y2691" t="s">
        <v>2970</v>
      </c>
      <c r="Z2691" t="s">
        <v>54</v>
      </c>
      <c r="AA2691"/>
      <c r="AB2691" t="s">
        <v>43966</v>
      </c>
      <c r="AC2691" t="s">
        <v>51122</v>
      </c>
      <c r="AD2691" t="s">
        <v>11368</v>
      </c>
      <c r="AE2691" t="s">
        <v>105</v>
      </c>
      <c r="AF2691" s="119" t="str">
        <f t="shared" ref="AF2691:AF2754" si="170">IF($Q$6&lt;&gt;"",IF(ISNUMBER(SEARCH($Q$6, W2691)),U2691, "NA"),"NA")</f>
        <v>NA</v>
      </c>
      <c r="AG2691" s="119"/>
      <c r="AH2691" s="119"/>
      <c r="AI2691" s="119"/>
      <c r="AJ2691" s="119" t="str">
        <f t="shared" ref="AJ2691:AJ2754" si="171">IF($Q$5&lt;&gt;"",IF(ISNUMBER(SEARCH($Q$5, U2691&amp;" "&amp;Y2691&amp;" "&amp;AA2691&amp;" "&amp;AB2691&amp;" "&amp;AD2691)),U2691, "NA"),"NA")</f>
        <v>NA</v>
      </c>
      <c r="AK2691" s="190"/>
      <c r="AL2691" s="191"/>
    </row>
    <row r="2692" spans="1:38" x14ac:dyDescent="0.25">
      <c r="A2692" t="s">
        <v>20121</v>
      </c>
      <c r="B2692" t="s">
        <v>20119</v>
      </c>
      <c r="C2692" t="s">
        <v>20120</v>
      </c>
      <c r="D2692" t="s">
        <v>675</v>
      </c>
      <c r="E2692" t="s">
        <v>548</v>
      </c>
      <c r="F2692" t="s">
        <v>54</v>
      </c>
      <c r="G2692"/>
      <c r="H2692" t="s">
        <v>44663</v>
      </c>
      <c r="I2692" t="s">
        <v>51715</v>
      </c>
      <c r="J2692" t="s">
        <v>20122</v>
      </c>
      <c r="K2692" t="s">
        <v>565</v>
      </c>
      <c r="L2692" s="119" t="str">
        <f t="shared" si="168"/>
        <v>NA</v>
      </c>
      <c r="M2692" s="119"/>
      <c r="N2692" s="120" t="str">
        <f t="shared" si="169"/>
        <v>NA</v>
      </c>
      <c r="O2692" s="120"/>
      <c r="P2692"/>
      <c r="Q2692"/>
      <c r="R2692"/>
      <c r="S2692"/>
      <c r="T2692"/>
      <c r="U2692" t="s">
        <v>19886</v>
      </c>
      <c r="V2692" t="s">
        <v>19884</v>
      </c>
      <c r="W2692" t="s">
        <v>19885</v>
      </c>
      <c r="X2692" t="s">
        <v>675</v>
      </c>
      <c r="Y2692" t="s">
        <v>19887</v>
      </c>
      <c r="Z2692" t="s">
        <v>54</v>
      </c>
      <c r="AA2692"/>
      <c r="AB2692" t="s">
        <v>43967</v>
      </c>
      <c r="AC2692" t="s">
        <v>51123</v>
      </c>
      <c r="AD2692" t="s">
        <v>19888</v>
      </c>
      <c r="AE2692" t="s">
        <v>565</v>
      </c>
      <c r="AF2692" s="119" t="str">
        <f t="shared" si="170"/>
        <v>NA</v>
      </c>
      <c r="AG2692" s="119"/>
      <c r="AH2692" s="119"/>
      <c r="AI2692" s="119"/>
      <c r="AJ2692" s="119" t="str">
        <f t="shared" si="171"/>
        <v>NA</v>
      </c>
      <c r="AK2692" s="190"/>
      <c r="AL2692" s="191"/>
    </row>
    <row r="2693" spans="1:38" x14ac:dyDescent="0.25">
      <c r="A2693" t="s">
        <v>6156</v>
      </c>
      <c r="B2693" t="s">
        <v>6155</v>
      </c>
      <c r="C2693" t="s">
        <v>6113</v>
      </c>
      <c r="D2693" t="s">
        <v>675</v>
      </c>
      <c r="E2693" t="s">
        <v>548</v>
      </c>
      <c r="F2693" t="s">
        <v>54</v>
      </c>
      <c r="G2693"/>
      <c r="H2693" t="s">
        <v>44664</v>
      </c>
      <c r="I2693" t="s">
        <v>51715</v>
      </c>
      <c r="J2693" t="s">
        <v>6156</v>
      </c>
      <c r="K2693" t="s">
        <v>565</v>
      </c>
      <c r="L2693" s="119" t="str">
        <f t="shared" si="168"/>
        <v>NA</v>
      </c>
      <c r="M2693" s="119"/>
      <c r="N2693" s="120" t="str">
        <f t="shared" si="169"/>
        <v>NA</v>
      </c>
      <c r="O2693" s="120"/>
      <c r="P2693"/>
      <c r="Q2693"/>
      <c r="R2693"/>
      <c r="S2693"/>
      <c r="T2693"/>
      <c r="U2693" t="s">
        <v>9073</v>
      </c>
      <c r="V2693" t="s">
        <v>9071</v>
      </c>
      <c r="W2693" t="s">
        <v>9072</v>
      </c>
      <c r="X2693" t="s">
        <v>675</v>
      </c>
      <c r="Y2693" t="s">
        <v>9074</v>
      </c>
      <c r="Z2693" t="s">
        <v>54</v>
      </c>
      <c r="AA2693"/>
      <c r="AB2693" t="s">
        <v>43968</v>
      </c>
      <c r="AC2693" t="s">
        <v>51124</v>
      </c>
      <c r="AD2693"/>
      <c r="AE2693" t="s">
        <v>105</v>
      </c>
      <c r="AF2693" s="119" t="str">
        <f t="shared" si="170"/>
        <v>NA</v>
      </c>
      <c r="AG2693" s="119"/>
      <c r="AH2693" s="119"/>
      <c r="AI2693" s="119"/>
      <c r="AJ2693" s="119" t="str">
        <f t="shared" si="171"/>
        <v>NA</v>
      </c>
      <c r="AK2693" s="190"/>
      <c r="AL2693" s="191"/>
    </row>
    <row r="2694" spans="1:38" x14ac:dyDescent="0.25">
      <c r="A2694" t="s">
        <v>15628</v>
      </c>
      <c r="B2694" t="s">
        <v>15626</v>
      </c>
      <c r="C2694" t="s">
        <v>15627</v>
      </c>
      <c r="D2694" t="s">
        <v>675</v>
      </c>
      <c r="E2694" t="s">
        <v>548</v>
      </c>
      <c r="F2694" t="s">
        <v>54</v>
      </c>
      <c r="G2694"/>
      <c r="H2694" t="s">
        <v>44663</v>
      </c>
      <c r="I2694" t="s">
        <v>51715</v>
      </c>
      <c r="J2694" t="s">
        <v>15629</v>
      </c>
      <c r="K2694" t="s">
        <v>565</v>
      </c>
      <c r="L2694" s="119" t="str">
        <f t="shared" si="168"/>
        <v>NA</v>
      </c>
      <c r="M2694" s="119"/>
      <c r="N2694" s="120" t="str">
        <f t="shared" si="169"/>
        <v>NA</v>
      </c>
      <c r="O2694" s="120"/>
      <c r="P2694"/>
      <c r="Q2694"/>
      <c r="R2694"/>
      <c r="S2694"/>
      <c r="T2694"/>
      <c r="U2694" t="s">
        <v>20465</v>
      </c>
      <c r="V2694" t="s">
        <v>20463</v>
      </c>
      <c r="W2694" t="s">
        <v>20464</v>
      </c>
      <c r="X2694" t="s">
        <v>675</v>
      </c>
      <c r="Y2694" t="s">
        <v>20466</v>
      </c>
      <c r="Z2694" t="s">
        <v>54</v>
      </c>
      <c r="AA2694"/>
      <c r="AB2694" t="s">
        <v>43969</v>
      </c>
      <c r="AC2694" t="s">
        <v>51125</v>
      </c>
      <c r="AD2694" t="s">
        <v>20467</v>
      </c>
      <c r="AE2694" t="s">
        <v>565</v>
      </c>
      <c r="AF2694" s="119" t="str">
        <f t="shared" si="170"/>
        <v>NA</v>
      </c>
      <c r="AG2694" s="119"/>
      <c r="AH2694" s="119"/>
      <c r="AI2694" s="119"/>
      <c r="AJ2694" s="119" t="str">
        <f t="shared" si="171"/>
        <v>NA</v>
      </c>
      <c r="AK2694" s="190"/>
      <c r="AL2694" s="191"/>
    </row>
    <row r="2695" spans="1:38" x14ac:dyDescent="0.25">
      <c r="A2695" t="s">
        <v>20250</v>
      </c>
      <c r="B2695" t="s">
        <v>20248</v>
      </c>
      <c r="C2695" t="s">
        <v>20249</v>
      </c>
      <c r="D2695" t="s">
        <v>675</v>
      </c>
      <c r="E2695" t="s">
        <v>548</v>
      </c>
      <c r="F2695" t="s">
        <v>54</v>
      </c>
      <c r="G2695"/>
      <c r="H2695" t="s">
        <v>44663</v>
      </c>
      <c r="I2695" t="s">
        <v>51715</v>
      </c>
      <c r="J2695" t="s">
        <v>20251</v>
      </c>
      <c r="K2695" t="s">
        <v>565</v>
      </c>
      <c r="L2695" s="119" t="str">
        <f t="shared" si="168"/>
        <v>NA</v>
      </c>
      <c r="M2695" s="119"/>
      <c r="N2695" s="120" t="str">
        <f t="shared" si="169"/>
        <v>NA</v>
      </c>
      <c r="O2695" s="120"/>
      <c r="P2695"/>
      <c r="Q2695"/>
      <c r="R2695"/>
      <c r="S2695"/>
      <c r="T2695"/>
      <c r="U2695" t="s">
        <v>20518</v>
      </c>
      <c r="V2695" t="s">
        <v>20516</v>
      </c>
      <c r="W2695" t="s">
        <v>20517</v>
      </c>
      <c r="X2695" t="s">
        <v>675</v>
      </c>
      <c r="Y2695" t="s">
        <v>20519</v>
      </c>
      <c r="Z2695" t="s">
        <v>54</v>
      </c>
      <c r="AA2695"/>
      <c r="AB2695" t="s">
        <v>43970</v>
      </c>
      <c r="AC2695" t="s">
        <v>51126</v>
      </c>
      <c r="AD2695" t="s">
        <v>20520</v>
      </c>
      <c r="AE2695" t="s">
        <v>565</v>
      </c>
      <c r="AF2695" s="119" t="str">
        <f t="shared" si="170"/>
        <v>NA</v>
      </c>
      <c r="AG2695" s="119"/>
      <c r="AH2695" s="119"/>
      <c r="AI2695" s="119"/>
      <c r="AJ2695" s="119" t="str">
        <f t="shared" si="171"/>
        <v>NA</v>
      </c>
      <c r="AK2695" s="190"/>
      <c r="AL2695" s="191"/>
    </row>
    <row r="2696" spans="1:38" x14ac:dyDescent="0.25">
      <c r="A2696" t="s">
        <v>18119</v>
      </c>
      <c r="B2696" t="s">
        <v>18117</v>
      </c>
      <c r="C2696" t="s">
        <v>18118</v>
      </c>
      <c r="D2696" t="s">
        <v>675</v>
      </c>
      <c r="E2696" t="s">
        <v>548</v>
      </c>
      <c r="F2696" t="s">
        <v>54</v>
      </c>
      <c r="G2696"/>
      <c r="H2696" t="s">
        <v>44663</v>
      </c>
      <c r="I2696" t="s">
        <v>51715</v>
      </c>
      <c r="J2696" t="s">
        <v>18120</v>
      </c>
      <c r="K2696" t="s">
        <v>565</v>
      </c>
      <c r="L2696" s="119" t="str">
        <f t="shared" si="168"/>
        <v>NA</v>
      </c>
      <c r="M2696" s="119"/>
      <c r="N2696" s="120" t="str">
        <f t="shared" si="169"/>
        <v>NA</v>
      </c>
      <c r="O2696" s="120"/>
      <c r="P2696"/>
      <c r="Q2696"/>
      <c r="R2696"/>
      <c r="S2696"/>
      <c r="T2696"/>
      <c r="U2696" t="s">
        <v>20315</v>
      </c>
      <c r="V2696" t="s">
        <v>20313</v>
      </c>
      <c r="W2696" t="s">
        <v>20314</v>
      </c>
      <c r="X2696" t="s">
        <v>675</v>
      </c>
      <c r="Y2696" t="s">
        <v>20316</v>
      </c>
      <c r="Z2696" t="s">
        <v>54</v>
      </c>
      <c r="AA2696"/>
      <c r="AB2696" t="s">
        <v>43971</v>
      </c>
      <c r="AC2696" t="s">
        <v>51127</v>
      </c>
      <c r="AD2696" t="s">
        <v>20317</v>
      </c>
      <c r="AE2696" t="s">
        <v>565</v>
      </c>
      <c r="AF2696" s="119" t="str">
        <f t="shared" si="170"/>
        <v>NA</v>
      </c>
      <c r="AG2696" s="119"/>
      <c r="AH2696" s="119"/>
      <c r="AI2696" s="119"/>
      <c r="AJ2696" s="119" t="str">
        <f t="shared" si="171"/>
        <v>NA</v>
      </c>
      <c r="AK2696" s="190"/>
      <c r="AL2696" s="191"/>
    </row>
    <row r="2697" spans="1:38" x14ac:dyDescent="0.25">
      <c r="A2697" t="s">
        <v>6185</v>
      </c>
      <c r="B2697" t="s">
        <v>6184</v>
      </c>
      <c r="C2697" t="s">
        <v>6113</v>
      </c>
      <c r="D2697" t="s">
        <v>675</v>
      </c>
      <c r="E2697" t="s">
        <v>548</v>
      </c>
      <c r="F2697" t="s">
        <v>54</v>
      </c>
      <c r="G2697"/>
      <c r="H2697" t="s">
        <v>44664</v>
      </c>
      <c r="I2697" t="s">
        <v>51715</v>
      </c>
      <c r="J2697" t="s">
        <v>6185</v>
      </c>
      <c r="K2697" t="s">
        <v>565</v>
      </c>
      <c r="L2697" s="119" t="str">
        <f t="shared" si="168"/>
        <v>NA</v>
      </c>
      <c r="M2697" s="119"/>
      <c r="N2697" s="120" t="str">
        <f t="shared" si="169"/>
        <v>NA</v>
      </c>
      <c r="O2697" s="120"/>
      <c r="P2697"/>
      <c r="Q2697"/>
      <c r="R2697"/>
      <c r="S2697"/>
      <c r="T2697"/>
      <c r="U2697" t="s">
        <v>20378</v>
      </c>
      <c r="V2697" t="s">
        <v>20376</v>
      </c>
      <c r="W2697" t="s">
        <v>20377</v>
      </c>
      <c r="X2697" t="s">
        <v>675</v>
      </c>
      <c r="Y2697" t="s">
        <v>20379</v>
      </c>
      <c r="Z2697" t="s">
        <v>54</v>
      </c>
      <c r="AA2697"/>
      <c r="AB2697" t="s">
        <v>43972</v>
      </c>
      <c r="AC2697" t="s">
        <v>51128</v>
      </c>
      <c r="AD2697" t="s">
        <v>20380</v>
      </c>
      <c r="AE2697" t="s">
        <v>565</v>
      </c>
      <c r="AF2697" s="119" t="str">
        <f t="shared" si="170"/>
        <v>NA</v>
      </c>
      <c r="AG2697" s="119"/>
      <c r="AH2697" s="119"/>
      <c r="AI2697" s="119"/>
      <c r="AJ2697" s="119" t="str">
        <f t="shared" si="171"/>
        <v>NA</v>
      </c>
      <c r="AK2697" s="190"/>
      <c r="AL2697" s="191"/>
    </row>
    <row r="2698" spans="1:38" x14ac:dyDescent="0.25">
      <c r="A2698" t="s">
        <v>6154</v>
      </c>
      <c r="B2698" t="s">
        <v>6153</v>
      </c>
      <c r="C2698" t="s">
        <v>6113</v>
      </c>
      <c r="D2698" t="s">
        <v>675</v>
      </c>
      <c r="E2698" t="s">
        <v>548</v>
      </c>
      <c r="F2698" t="s">
        <v>54</v>
      </c>
      <c r="G2698"/>
      <c r="H2698" t="s">
        <v>44664</v>
      </c>
      <c r="I2698" t="s">
        <v>51715</v>
      </c>
      <c r="J2698" t="s">
        <v>6154</v>
      </c>
      <c r="K2698" t="s">
        <v>565</v>
      </c>
      <c r="L2698" s="119" t="str">
        <f t="shared" si="168"/>
        <v>NA</v>
      </c>
      <c r="M2698" s="119"/>
      <c r="N2698" s="120" t="str">
        <f t="shared" si="169"/>
        <v>NA</v>
      </c>
      <c r="O2698" s="120"/>
      <c r="P2698"/>
      <c r="Q2698"/>
      <c r="R2698"/>
      <c r="S2698"/>
      <c r="T2698"/>
      <c r="U2698" t="s">
        <v>6791</v>
      </c>
      <c r="V2698" t="s">
        <v>6790</v>
      </c>
      <c r="W2698" t="s">
        <v>6755</v>
      </c>
      <c r="X2698" t="s">
        <v>675</v>
      </c>
      <c r="Y2698" t="s">
        <v>6792</v>
      </c>
      <c r="Z2698" t="s">
        <v>54</v>
      </c>
      <c r="AA2698"/>
      <c r="AB2698" t="s">
        <v>43973</v>
      </c>
      <c r="AC2698" t="s">
        <v>51129</v>
      </c>
      <c r="AD2698" t="s">
        <v>6793</v>
      </c>
      <c r="AE2698" t="s">
        <v>565</v>
      </c>
      <c r="AF2698" s="119" t="str">
        <f t="shared" si="170"/>
        <v>NA</v>
      </c>
      <c r="AG2698" s="119"/>
      <c r="AH2698" s="119"/>
      <c r="AI2698" s="119"/>
      <c r="AJ2698" s="119" t="str">
        <f t="shared" si="171"/>
        <v>NA</v>
      </c>
      <c r="AK2698" s="190"/>
      <c r="AL2698" s="191"/>
    </row>
    <row r="2699" spans="1:38" x14ac:dyDescent="0.25">
      <c r="A2699" t="s">
        <v>11043</v>
      </c>
      <c r="B2699" t="s">
        <v>11042</v>
      </c>
      <c r="C2699" t="s">
        <v>4160</v>
      </c>
      <c r="D2699" t="s">
        <v>675</v>
      </c>
      <c r="E2699" t="s">
        <v>548</v>
      </c>
      <c r="F2699" t="s">
        <v>54</v>
      </c>
      <c r="G2699"/>
      <c r="H2699" t="s">
        <v>44662</v>
      </c>
      <c r="I2699" t="s">
        <v>51715</v>
      </c>
      <c r="J2699" t="s">
        <v>11044</v>
      </c>
      <c r="K2699" t="s">
        <v>565</v>
      </c>
      <c r="L2699" s="119" t="str">
        <f t="shared" si="168"/>
        <v>NA</v>
      </c>
      <c r="M2699" s="119"/>
      <c r="N2699" s="120" t="str">
        <f t="shared" si="169"/>
        <v>NA</v>
      </c>
      <c r="O2699" s="120"/>
      <c r="P2699"/>
      <c r="Q2699"/>
      <c r="R2699"/>
      <c r="S2699"/>
      <c r="T2699"/>
      <c r="U2699" t="s">
        <v>19305</v>
      </c>
      <c r="V2699" t="s">
        <v>19303</v>
      </c>
      <c r="W2699" t="s">
        <v>19304</v>
      </c>
      <c r="X2699" t="s">
        <v>675</v>
      </c>
      <c r="Y2699" t="s">
        <v>6792</v>
      </c>
      <c r="Z2699" t="s">
        <v>54</v>
      </c>
      <c r="AA2699"/>
      <c r="AB2699" t="s">
        <v>43974</v>
      </c>
      <c r="AC2699" t="s">
        <v>51129</v>
      </c>
      <c r="AD2699" t="s">
        <v>19306</v>
      </c>
      <c r="AE2699" t="s">
        <v>565</v>
      </c>
      <c r="AF2699" s="119" t="str">
        <f t="shared" si="170"/>
        <v>NA</v>
      </c>
      <c r="AG2699" s="119"/>
      <c r="AH2699" s="119"/>
      <c r="AI2699" s="119"/>
      <c r="AJ2699" s="119" t="str">
        <f t="shared" si="171"/>
        <v>NA</v>
      </c>
      <c r="AK2699" s="190"/>
      <c r="AL2699" s="191"/>
    </row>
    <row r="2700" spans="1:38" x14ac:dyDescent="0.25">
      <c r="A2700" t="s">
        <v>10509</v>
      </c>
      <c r="B2700" t="s">
        <v>10507</v>
      </c>
      <c r="C2700" t="s">
        <v>10508</v>
      </c>
      <c r="D2700" t="s">
        <v>675</v>
      </c>
      <c r="E2700" t="s">
        <v>548</v>
      </c>
      <c r="F2700" t="s">
        <v>54</v>
      </c>
      <c r="G2700"/>
      <c r="H2700" t="s">
        <v>44662</v>
      </c>
      <c r="I2700" t="s">
        <v>51715</v>
      </c>
      <c r="J2700" t="s">
        <v>10510</v>
      </c>
      <c r="K2700" t="s">
        <v>105</v>
      </c>
      <c r="L2700" s="119" t="str">
        <f t="shared" si="168"/>
        <v>NA</v>
      </c>
      <c r="M2700" s="119"/>
      <c r="N2700" s="120" t="str">
        <f t="shared" si="169"/>
        <v>NA</v>
      </c>
      <c r="O2700" s="120"/>
      <c r="P2700"/>
      <c r="Q2700"/>
      <c r="R2700"/>
      <c r="S2700"/>
      <c r="T2700"/>
      <c r="U2700" t="s">
        <v>20597</v>
      </c>
      <c r="V2700" t="s">
        <v>20595</v>
      </c>
      <c r="W2700" t="s">
        <v>20596</v>
      </c>
      <c r="X2700" t="s">
        <v>675</v>
      </c>
      <c r="Y2700" t="s">
        <v>20598</v>
      </c>
      <c r="Z2700" t="s">
        <v>54</v>
      </c>
      <c r="AA2700"/>
      <c r="AB2700" t="s">
        <v>43975</v>
      </c>
      <c r="AC2700" t="s">
        <v>51130</v>
      </c>
      <c r="AD2700" t="s">
        <v>20599</v>
      </c>
      <c r="AE2700" t="s">
        <v>565</v>
      </c>
      <c r="AF2700" s="119" t="str">
        <f t="shared" si="170"/>
        <v>NA</v>
      </c>
      <c r="AG2700" s="119"/>
      <c r="AH2700" s="119"/>
      <c r="AI2700" s="119"/>
      <c r="AJ2700" s="119" t="str">
        <f t="shared" si="171"/>
        <v>NA</v>
      </c>
      <c r="AK2700" s="190"/>
      <c r="AL2700" s="191"/>
    </row>
    <row r="2701" spans="1:38" x14ac:dyDescent="0.25">
      <c r="A2701" t="s">
        <v>9655</v>
      </c>
      <c r="B2701" t="s">
        <v>9653</v>
      </c>
      <c r="C2701" t="s">
        <v>9654</v>
      </c>
      <c r="D2701" t="s">
        <v>675</v>
      </c>
      <c r="E2701" t="s">
        <v>548</v>
      </c>
      <c r="F2701" t="s">
        <v>54</v>
      </c>
      <c r="G2701"/>
      <c r="H2701" t="s">
        <v>44665</v>
      </c>
      <c r="I2701" t="s">
        <v>51715</v>
      </c>
      <c r="J2701" t="s">
        <v>9656</v>
      </c>
      <c r="K2701" t="s">
        <v>105</v>
      </c>
      <c r="L2701" s="119" t="str">
        <f t="shared" si="168"/>
        <v>NA</v>
      </c>
      <c r="M2701" s="119"/>
      <c r="N2701" s="120" t="str">
        <f t="shared" si="169"/>
        <v>NA</v>
      </c>
      <c r="O2701" s="120"/>
      <c r="P2701"/>
      <c r="Q2701"/>
      <c r="R2701"/>
      <c r="S2701"/>
      <c r="T2701"/>
      <c r="U2701" t="s">
        <v>16874</v>
      </c>
      <c r="V2701" t="s">
        <v>16872</v>
      </c>
      <c r="W2701" t="s">
        <v>16873</v>
      </c>
      <c r="X2701" t="s">
        <v>675</v>
      </c>
      <c r="Y2701" t="s">
        <v>16875</v>
      </c>
      <c r="Z2701" t="s">
        <v>54</v>
      </c>
      <c r="AA2701"/>
      <c r="AB2701" t="s">
        <v>43976</v>
      </c>
      <c r="AC2701" t="s">
        <v>51131</v>
      </c>
      <c r="AD2701" t="s">
        <v>16874</v>
      </c>
      <c r="AE2701" t="s">
        <v>565</v>
      </c>
      <c r="AF2701" s="119" t="str">
        <f t="shared" si="170"/>
        <v>NA</v>
      </c>
      <c r="AG2701" s="119"/>
      <c r="AH2701" s="119"/>
      <c r="AI2701" s="119"/>
      <c r="AJ2701" s="119" t="str">
        <f t="shared" si="171"/>
        <v>NA</v>
      </c>
      <c r="AK2701" s="190"/>
      <c r="AL2701" s="191"/>
    </row>
    <row r="2702" spans="1:38" x14ac:dyDescent="0.25">
      <c r="A2702" t="s">
        <v>21867</v>
      </c>
      <c r="B2702" t="s">
        <v>21865</v>
      </c>
      <c r="C2702" t="s">
        <v>21866</v>
      </c>
      <c r="D2702" t="s">
        <v>675</v>
      </c>
      <c r="E2702" t="s">
        <v>548</v>
      </c>
      <c r="F2702" t="s">
        <v>54</v>
      </c>
      <c r="G2702"/>
      <c r="H2702" t="s">
        <v>44662</v>
      </c>
      <c r="I2702" t="s">
        <v>51715</v>
      </c>
      <c r="J2702" t="s">
        <v>21867</v>
      </c>
      <c r="K2702" t="s">
        <v>105</v>
      </c>
      <c r="L2702" s="119" t="str">
        <f t="shared" si="168"/>
        <v>NA</v>
      </c>
      <c r="M2702" s="119"/>
      <c r="N2702" s="120" t="str">
        <f t="shared" si="169"/>
        <v>NA</v>
      </c>
      <c r="O2702" s="120"/>
      <c r="P2702"/>
      <c r="Q2702"/>
      <c r="R2702"/>
      <c r="S2702"/>
      <c r="T2702"/>
      <c r="U2702" t="s">
        <v>15690</v>
      </c>
      <c r="V2702" t="s">
        <v>15688</v>
      </c>
      <c r="W2702" t="s">
        <v>15689</v>
      </c>
      <c r="X2702" t="s">
        <v>675</v>
      </c>
      <c r="Y2702" t="s">
        <v>15691</v>
      </c>
      <c r="Z2702" t="s">
        <v>54</v>
      </c>
      <c r="AA2702"/>
      <c r="AB2702" t="s">
        <v>43977</v>
      </c>
      <c r="AC2702" t="s">
        <v>51132</v>
      </c>
      <c r="AD2702" t="s">
        <v>15692</v>
      </c>
      <c r="AE2702" t="s">
        <v>565</v>
      </c>
      <c r="AF2702" s="119" t="str">
        <f t="shared" si="170"/>
        <v>NA</v>
      </c>
      <c r="AG2702" s="119"/>
      <c r="AH2702" s="119"/>
      <c r="AI2702" s="119"/>
      <c r="AJ2702" s="119" t="str">
        <f t="shared" si="171"/>
        <v>NA</v>
      </c>
      <c r="AK2702" s="190"/>
      <c r="AL2702" s="191"/>
    </row>
    <row r="2703" spans="1:38" x14ac:dyDescent="0.25">
      <c r="A2703" t="s">
        <v>22270</v>
      </c>
      <c r="B2703" t="s">
        <v>22268</v>
      </c>
      <c r="C2703" t="s">
        <v>22269</v>
      </c>
      <c r="D2703" t="s">
        <v>675</v>
      </c>
      <c r="E2703" t="s">
        <v>548</v>
      </c>
      <c r="F2703" t="s">
        <v>54</v>
      </c>
      <c r="G2703"/>
      <c r="H2703" t="s">
        <v>44662</v>
      </c>
      <c r="I2703" t="s">
        <v>51715</v>
      </c>
      <c r="J2703" t="s">
        <v>22195</v>
      </c>
      <c r="K2703" t="s">
        <v>105</v>
      </c>
      <c r="L2703" s="119" t="str">
        <f t="shared" si="168"/>
        <v>NA</v>
      </c>
      <c r="M2703" s="119"/>
      <c r="N2703" s="120" t="str">
        <f t="shared" si="169"/>
        <v>NA</v>
      </c>
      <c r="O2703" s="120"/>
      <c r="P2703"/>
      <c r="Q2703"/>
      <c r="R2703"/>
      <c r="S2703"/>
      <c r="T2703"/>
      <c r="U2703" t="s">
        <v>16117</v>
      </c>
      <c r="V2703" t="s">
        <v>16115</v>
      </c>
      <c r="W2703" t="s">
        <v>16116</v>
      </c>
      <c r="X2703" t="s">
        <v>675</v>
      </c>
      <c r="Y2703" t="s">
        <v>16118</v>
      </c>
      <c r="Z2703" t="s">
        <v>54</v>
      </c>
      <c r="AA2703"/>
      <c r="AB2703" t="s">
        <v>43978</v>
      </c>
      <c r="AC2703" t="s">
        <v>51133</v>
      </c>
      <c r="AD2703" t="s">
        <v>16119</v>
      </c>
      <c r="AE2703" t="s">
        <v>565</v>
      </c>
      <c r="AF2703" s="119" t="str">
        <f t="shared" si="170"/>
        <v>NA</v>
      </c>
      <c r="AG2703" s="119"/>
      <c r="AH2703" s="119"/>
      <c r="AI2703" s="119"/>
      <c r="AJ2703" s="119" t="str">
        <f t="shared" si="171"/>
        <v>NA</v>
      </c>
      <c r="AK2703" s="190"/>
      <c r="AL2703" s="191"/>
    </row>
    <row r="2704" spans="1:38" x14ac:dyDescent="0.25">
      <c r="A2704" t="s">
        <v>6747</v>
      </c>
      <c r="B2704" t="s">
        <v>6745</v>
      </c>
      <c r="C2704" t="s">
        <v>6746</v>
      </c>
      <c r="D2704" t="s">
        <v>675</v>
      </c>
      <c r="E2704" t="s">
        <v>548</v>
      </c>
      <c r="F2704" t="s">
        <v>54</v>
      </c>
      <c r="G2704"/>
      <c r="H2704" t="s">
        <v>44662</v>
      </c>
      <c r="I2704" t="s">
        <v>51715</v>
      </c>
      <c r="J2704" t="s">
        <v>6747</v>
      </c>
      <c r="K2704" t="s">
        <v>105</v>
      </c>
      <c r="L2704" s="119" t="str">
        <f t="shared" si="168"/>
        <v>NA</v>
      </c>
      <c r="M2704" s="119"/>
      <c r="N2704" s="120" t="str">
        <f t="shared" si="169"/>
        <v>NA</v>
      </c>
      <c r="O2704" s="120"/>
      <c r="P2704"/>
      <c r="Q2704"/>
      <c r="R2704"/>
      <c r="S2704"/>
      <c r="T2704"/>
      <c r="U2704" t="s">
        <v>19510</v>
      </c>
      <c r="V2704" t="s">
        <v>19508</v>
      </c>
      <c r="W2704" t="s">
        <v>19509</v>
      </c>
      <c r="X2704" t="s">
        <v>675</v>
      </c>
      <c r="Y2704" t="s">
        <v>19511</v>
      </c>
      <c r="Z2704" t="s">
        <v>54</v>
      </c>
      <c r="AA2704"/>
      <c r="AB2704" t="s">
        <v>43979</v>
      </c>
      <c r="AC2704" t="s">
        <v>51134</v>
      </c>
      <c r="AD2704" t="s">
        <v>19512</v>
      </c>
      <c r="AE2704" t="s">
        <v>565</v>
      </c>
      <c r="AF2704" s="119" t="str">
        <f t="shared" si="170"/>
        <v>NA</v>
      </c>
      <c r="AG2704" s="119"/>
      <c r="AH2704" s="119"/>
      <c r="AI2704" s="119"/>
      <c r="AJ2704" s="119" t="str">
        <f t="shared" si="171"/>
        <v>NA</v>
      </c>
      <c r="AK2704" s="190"/>
      <c r="AL2704" s="191"/>
    </row>
    <row r="2705" spans="1:38" x14ac:dyDescent="0.25">
      <c r="A2705" t="s">
        <v>6741</v>
      </c>
      <c r="B2705" t="s">
        <v>6739</v>
      </c>
      <c r="C2705" t="s">
        <v>6740</v>
      </c>
      <c r="D2705" t="s">
        <v>675</v>
      </c>
      <c r="E2705" t="s">
        <v>548</v>
      </c>
      <c r="F2705" t="s">
        <v>54</v>
      </c>
      <c r="G2705"/>
      <c r="H2705" t="s">
        <v>44662</v>
      </c>
      <c r="I2705" t="s">
        <v>51715</v>
      </c>
      <c r="J2705"/>
      <c r="K2705" t="s">
        <v>105</v>
      </c>
      <c r="L2705" s="119" t="str">
        <f t="shared" si="168"/>
        <v>NA</v>
      </c>
      <c r="M2705" s="119"/>
      <c r="N2705" s="120" t="str">
        <f t="shared" si="169"/>
        <v>NA</v>
      </c>
      <c r="O2705" s="120"/>
      <c r="P2705"/>
      <c r="Q2705"/>
      <c r="R2705"/>
      <c r="S2705"/>
      <c r="T2705"/>
      <c r="U2705" t="s">
        <v>19280</v>
      </c>
      <c r="V2705" t="s">
        <v>19278</v>
      </c>
      <c r="W2705" t="s">
        <v>19279</v>
      </c>
      <c r="X2705" t="s">
        <v>675</v>
      </c>
      <c r="Y2705" t="s">
        <v>19281</v>
      </c>
      <c r="Z2705" t="s">
        <v>54</v>
      </c>
      <c r="AA2705"/>
      <c r="AB2705" t="s">
        <v>43980</v>
      </c>
      <c r="AC2705" t="s">
        <v>51135</v>
      </c>
      <c r="AD2705" t="s">
        <v>19282</v>
      </c>
      <c r="AE2705" t="s">
        <v>565</v>
      </c>
      <c r="AF2705" s="119" t="str">
        <f t="shared" si="170"/>
        <v>NA</v>
      </c>
      <c r="AG2705" s="119"/>
      <c r="AH2705" s="119"/>
      <c r="AI2705" s="119"/>
      <c r="AJ2705" s="119" t="str">
        <f t="shared" si="171"/>
        <v>NA</v>
      </c>
      <c r="AK2705" s="190"/>
      <c r="AL2705" s="191"/>
    </row>
    <row r="2706" spans="1:38" x14ac:dyDescent="0.25">
      <c r="A2706" t="s">
        <v>21947</v>
      </c>
      <c r="B2706" t="s">
        <v>21945</v>
      </c>
      <c r="C2706" t="s">
        <v>21946</v>
      </c>
      <c r="D2706" t="s">
        <v>675</v>
      </c>
      <c r="E2706" t="s">
        <v>548</v>
      </c>
      <c r="F2706" t="s">
        <v>54</v>
      </c>
      <c r="G2706"/>
      <c r="H2706" t="s">
        <v>44662</v>
      </c>
      <c r="I2706" t="s">
        <v>51715</v>
      </c>
      <c r="J2706"/>
      <c r="K2706" t="s">
        <v>105</v>
      </c>
      <c r="L2706" s="119" t="str">
        <f t="shared" si="168"/>
        <v>NA</v>
      </c>
      <c r="M2706" s="119"/>
      <c r="N2706" s="120" t="str">
        <f t="shared" si="169"/>
        <v>NA</v>
      </c>
      <c r="O2706" s="120"/>
      <c r="P2706"/>
      <c r="Q2706"/>
      <c r="R2706"/>
      <c r="S2706"/>
      <c r="T2706"/>
      <c r="U2706" t="s">
        <v>8419</v>
      </c>
      <c r="V2706" t="s">
        <v>8417</v>
      </c>
      <c r="W2706" t="s">
        <v>8418</v>
      </c>
      <c r="X2706" t="s">
        <v>675</v>
      </c>
      <c r="Y2706" t="s">
        <v>8420</v>
      </c>
      <c r="Z2706" t="s">
        <v>54</v>
      </c>
      <c r="AA2706"/>
      <c r="AB2706" t="s">
        <v>43981</v>
      </c>
      <c r="AC2706" t="s">
        <v>51136</v>
      </c>
      <c r="AD2706"/>
      <c r="AE2706" t="s">
        <v>105</v>
      </c>
      <c r="AF2706" s="119" t="str">
        <f t="shared" si="170"/>
        <v>NA</v>
      </c>
      <c r="AG2706" s="119"/>
      <c r="AH2706" s="119"/>
      <c r="AI2706" s="119"/>
      <c r="AJ2706" s="119" t="str">
        <f t="shared" si="171"/>
        <v>NA</v>
      </c>
      <c r="AK2706" s="190"/>
      <c r="AL2706" s="191"/>
    </row>
    <row r="2707" spans="1:38" x14ac:dyDescent="0.25">
      <c r="A2707" t="s">
        <v>11475</v>
      </c>
      <c r="B2707" t="s">
        <v>11473</v>
      </c>
      <c r="C2707" t="s">
        <v>11474</v>
      </c>
      <c r="D2707" t="s">
        <v>675</v>
      </c>
      <c r="E2707" t="s">
        <v>548</v>
      </c>
      <c r="F2707" t="s">
        <v>54</v>
      </c>
      <c r="G2707"/>
      <c r="H2707" t="s">
        <v>44662</v>
      </c>
      <c r="I2707" t="s">
        <v>51715</v>
      </c>
      <c r="J2707" t="s">
        <v>11476</v>
      </c>
      <c r="K2707" t="s">
        <v>105</v>
      </c>
      <c r="L2707" s="119" t="str">
        <f t="shared" si="168"/>
        <v>NA</v>
      </c>
      <c r="M2707" s="119"/>
      <c r="N2707" s="120" t="str">
        <f t="shared" si="169"/>
        <v>NA</v>
      </c>
      <c r="O2707" s="120"/>
      <c r="P2707"/>
      <c r="Q2707"/>
      <c r="R2707"/>
      <c r="S2707"/>
      <c r="T2707"/>
      <c r="U2707" t="s">
        <v>18258</v>
      </c>
      <c r="V2707" t="s">
        <v>18256</v>
      </c>
      <c r="W2707" t="s">
        <v>18257</v>
      </c>
      <c r="X2707" t="s">
        <v>675</v>
      </c>
      <c r="Y2707" t="s">
        <v>3033</v>
      </c>
      <c r="Z2707" t="s">
        <v>54</v>
      </c>
      <c r="AA2707"/>
      <c r="AB2707" t="s">
        <v>43982</v>
      </c>
      <c r="AC2707" t="s">
        <v>51137</v>
      </c>
      <c r="AD2707" t="s">
        <v>18259</v>
      </c>
      <c r="AE2707" t="s">
        <v>565</v>
      </c>
      <c r="AF2707" s="119" t="str">
        <f t="shared" si="170"/>
        <v>NA</v>
      </c>
      <c r="AG2707" s="119"/>
      <c r="AH2707" s="119"/>
      <c r="AI2707" s="119"/>
      <c r="AJ2707" s="119" t="str">
        <f t="shared" si="171"/>
        <v>NA</v>
      </c>
      <c r="AK2707" s="190"/>
      <c r="AL2707" s="191"/>
    </row>
    <row r="2708" spans="1:38" x14ac:dyDescent="0.25">
      <c r="A2708" t="s">
        <v>11765</v>
      </c>
      <c r="B2708" t="s">
        <v>11763</v>
      </c>
      <c r="C2708" t="s">
        <v>11764</v>
      </c>
      <c r="D2708" t="s">
        <v>675</v>
      </c>
      <c r="E2708" t="s">
        <v>548</v>
      </c>
      <c r="F2708" t="s">
        <v>54</v>
      </c>
      <c r="G2708"/>
      <c r="H2708" t="s">
        <v>44662</v>
      </c>
      <c r="I2708" t="s">
        <v>51715</v>
      </c>
      <c r="J2708" t="s">
        <v>11766</v>
      </c>
      <c r="K2708" t="s">
        <v>105</v>
      </c>
      <c r="L2708" s="119" t="str">
        <f t="shared" si="168"/>
        <v>NA</v>
      </c>
      <c r="M2708" s="119"/>
      <c r="N2708" s="120" t="str">
        <f t="shared" si="169"/>
        <v>NA</v>
      </c>
      <c r="O2708" s="120"/>
      <c r="P2708"/>
      <c r="Q2708"/>
      <c r="R2708"/>
      <c r="S2708"/>
      <c r="T2708"/>
      <c r="U2708" t="s">
        <v>18836</v>
      </c>
      <c r="V2708" t="s">
        <v>18834</v>
      </c>
      <c r="W2708" t="s">
        <v>18835</v>
      </c>
      <c r="X2708" t="s">
        <v>675</v>
      </c>
      <c r="Y2708" t="s">
        <v>18837</v>
      </c>
      <c r="Z2708" t="s">
        <v>54</v>
      </c>
      <c r="AA2708"/>
      <c r="AB2708" t="s">
        <v>43983</v>
      </c>
      <c r="AC2708" t="s">
        <v>51138</v>
      </c>
      <c r="AD2708" t="s">
        <v>18838</v>
      </c>
      <c r="AE2708" t="s">
        <v>565</v>
      </c>
      <c r="AF2708" s="119" t="str">
        <f t="shared" si="170"/>
        <v>NA</v>
      </c>
      <c r="AG2708" s="119"/>
      <c r="AH2708" s="119"/>
      <c r="AI2708" s="119"/>
      <c r="AJ2708" s="119" t="str">
        <f t="shared" si="171"/>
        <v>NA</v>
      </c>
      <c r="AK2708" s="190"/>
      <c r="AL2708" s="191"/>
    </row>
    <row r="2709" spans="1:38" x14ac:dyDescent="0.25">
      <c r="A2709" t="s">
        <v>11407</v>
      </c>
      <c r="B2709" t="s">
        <v>11405</v>
      </c>
      <c r="C2709" t="s">
        <v>11406</v>
      </c>
      <c r="D2709" t="s">
        <v>675</v>
      </c>
      <c r="E2709" t="s">
        <v>548</v>
      </c>
      <c r="F2709" t="s">
        <v>54</v>
      </c>
      <c r="G2709"/>
      <c r="H2709" t="s">
        <v>44662</v>
      </c>
      <c r="I2709" t="s">
        <v>51715</v>
      </c>
      <c r="J2709" t="s">
        <v>11407</v>
      </c>
      <c r="K2709" t="s">
        <v>105</v>
      </c>
      <c r="L2709" s="119" t="str">
        <f t="shared" si="168"/>
        <v>NA</v>
      </c>
      <c r="M2709" s="119"/>
      <c r="N2709" s="120" t="str">
        <f t="shared" si="169"/>
        <v>NA</v>
      </c>
      <c r="O2709" s="120"/>
      <c r="P2709"/>
      <c r="Q2709"/>
      <c r="R2709"/>
      <c r="S2709"/>
      <c r="T2709"/>
      <c r="U2709" t="s">
        <v>18207</v>
      </c>
      <c r="V2709" t="s">
        <v>18205</v>
      </c>
      <c r="W2709" t="s">
        <v>18206</v>
      </c>
      <c r="X2709" t="s">
        <v>675</v>
      </c>
      <c r="Y2709" t="s">
        <v>3332</v>
      </c>
      <c r="Z2709" t="s">
        <v>54</v>
      </c>
      <c r="AA2709"/>
      <c r="AB2709" t="s">
        <v>43984</v>
      </c>
      <c r="AC2709" t="s">
        <v>51139</v>
      </c>
      <c r="AD2709" t="s">
        <v>18208</v>
      </c>
      <c r="AE2709" t="s">
        <v>565</v>
      </c>
      <c r="AF2709" s="119" t="str">
        <f t="shared" si="170"/>
        <v>NA</v>
      </c>
      <c r="AG2709" s="119"/>
      <c r="AH2709" s="119"/>
      <c r="AI2709" s="119"/>
      <c r="AJ2709" s="119" t="str">
        <f t="shared" si="171"/>
        <v>NA</v>
      </c>
      <c r="AK2709" s="190"/>
      <c r="AL2709" s="191"/>
    </row>
    <row r="2710" spans="1:38" x14ac:dyDescent="0.25">
      <c r="A2710" t="s">
        <v>11270</v>
      </c>
      <c r="B2710" t="s">
        <v>11268</v>
      </c>
      <c r="C2710" t="s">
        <v>11269</v>
      </c>
      <c r="D2710" t="s">
        <v>675</v>
      </c>
      <c r="E2710" t="s">
        <v>548</v>
      </c>
      <c r="F2710" t="s">
        <v>54</v>
      </c>
      <c r="G2710"/>
      <c r="H2710" t="s">
        <v>44662</v>
      </c>
      <c r="I2710" t="s">
        <v>51715</v>
      </c>
      <c r="J2710" t="s">
        <v>11271</v>
      </c>
      <c r="K2710" t="s">
        <v>105</v>
      </c>
      <c r="L2710" s="119" t="str">
        <f t="shared" si="168"/>
        <v>NA</v>
      </c>
      <c r="M2710" s="119"/>
      <c r="N2710" s="120" t="str">
        <f t="shared" si="169"/>
        <v>NA</v>
      </c>
      <c r="O2710" s="120"/>
      <c r="P2710"/>
      <c r="Q2710"/>
      <c r="R2710"/>
      <c r="S2710"/>
      <c r="T2710"/>
      <c r="U2710" t="s">
        <v>19864</v>
      </c>
      <c r="V2710" t="s">
        <v>19862</v>
      </c>
      <c r="W2710" t="s">
        <v>19863</v>
      </c>
      <c r="X2710" t="s">
        <v>675</v>
      </c>
      <c r="Y2710" t="s">
        <v>19865</v>
      </c>
      <c r="Z2710" t="s">
        <v>54</v>
      </c>
      <c r="AA2710"/>
      <c r="AB2710" t="s">
        <v>43985</v>
      </c>
      <c r="AC2710" t="s">
        <v>51140</v>
      </c>
      <c r="AD2710" t="s">
        <v>19864</v>
      </c>
      <c r="AE2710" t="s">
        <v>565</v>
      </c>
      <c r="AF2710" s="119" t="str">
        <f t="shared" si="170"/>
        <v>NA</v>
      </c>
      <c r="AG2710" s="119"/>
      <c r="AH2710" s="119"/>
      <c r="AI2710" s="119"/>
      <c r="AJ2710" s="119" t="str">
        <f t="shared" si="171"/>
        <v>NA</v>
      </c>
      <c r="AK2710" s="190"/>
      <c r="AL2710" s="191"/>
    </row>
    <row r="2711" spans="1:38" x14ac:dyDescent="0.25">
      <c r="A2711" t="s">
        <v>7620</v>
      </c>
      <c r="B2711" t="s">
        <v>7618</v>
      </c>
      <c r="C2711" t="s">
        <v>7619</v>
      </c>
      <c r="D2711" t="s">
        <v>675</v>
      </c>
      <c r="E2711" t="s">
        <v>548</v>
      </c>
      <c r="F2711" t="s">
        <v>54</v>
      </c>
      <c r="G2711"/>
      <c r="H2711" t="s">
        <v>44662</v>
      </c>
      <c r="I2711" t="s">
        <v>51715</v>
      </c>
      <c r="J2711" t="s">
        <v>7621</v>
      </c>
      <c r="K2711" t="s">
        <v>105</v>
      </c>
      <c r="L2711" s="119" t="str">
        <f t="shared" si="168"/>
        <v>NA</v>
      </c>
      <c r="M2711" s="119"/>
      <c r="N2711" s="120" t="str">
        <f t="shared" si="169"/>
        <v>NA</v>
      </c>
      <c r="O2711" s="120"/>
      <c r="P2711"/>
      <c r="Q2711"/>
      <c r="R2711"/>
      <c r="S2711"/>
      <c r="T2711"/>
      <c r="U2711" t="s">
        <v>15468</v>
      </c>
      <c r="V2711" t="s">
        <v>15466</v>
      </c>
      <c r="W2711" t="s">
        <v>15467</v>
      </c>
      <c r="X2711" t="s">
        <v>675</v>
      </c>
      <c r="Y2711" t="s">
        <v>15464</v>
      </c>
      <c r="Z2711" t="s">
        <v>54</v>
      </c>
      <c r="AA2711"/>
      <c r="AB2711" t="s">
        <v>43986</v>
      </c>
      <c r="AC2711" t="s">
        <v>51141</v>
      </c>
      <c r="AD2711" t="s">
        <v>15469</v>
      </c>
      <c r="AE2711" t="s">
        <v>565</v>
      </c>
      <c r="AF2711" s="119" t="str">
        <f t="shared" si="170"/>
        <v>NA</v>
      </c>
      <c r="AG2711" s="119"/>
      <c r="AH2711" s="119"/>
      <c r="AI2711" s="119"/>
      <c r="AJ2711" s="119" t="str">
        <f t="shared" si="171"/>
        <v>NA</v>
      </c>
      <c r="AK2711" s="190"/>
      <c r="AL2711" s="191"/>
    </row>
    <row r="2712" spans="1:38" x14ac:dyDescent="0.25">
      <c r="A2712" t="s">
        <v>10024</v>
      </c>
      <c r="B2712" t="s">
        <v>10022</v>
      </c>
      <c r="C2712" t="s">
        <v>10023</v>
      </c>
      <c r="D2712" t="s">
        <v>675</v>
      </c>
      <c r="E2712" t="s">
        <v>548</v>
      </c>
      <c r="F2712" t="s">
        <v>54</v>
      </c>
      <c r="G2712"/>
      <c r="H2712" t="s">
        <v>44665</v>
      </c>
      <c r="I2712" t="s">
        <v>51715</v>
      </c>
      <c r="J2712" t="s">
        <v>10025</v>
      </c>
      <c r="K2712" t="s">
        <v>105</v>
      </c>
      <c r="L2712" s="119" t="str">
        <f t="shared" si="168"/>
        <v>NA</v>
      </c>
      <c r="M2712" s="119"/>
      <c r="N2712" s="120" t="str">
        <f t="shared" si="169"/>
        <v>NA</v>
      </c>
      <c r="O2712" s="120"/>
      <c r="P2712"/>
      <c r="Q2712"/>
      <c r="R2712"/>
      <c r="S2712"/>
      <c r="T2712"/>
      <c r="U2712" t="s">
        <v>15463</v>
      </c>
      <c r="V2712" t="s">
        <v>15461</v>
      </c>
      <c r="W2712" t="s">
        <v>15462</v>
      </c>
      <c r="X2712" t="s">
        <v>675</v>
      </c>
      <c r="Y2712" t="s">
        <v>15464</v>
      </c>
      <c r="Z2712" t="s">
        <v>54</v>
      </c>
      <c r="AA2712"/>
      <c r="AB2712" t="s">
        <v>43986</v>
      </c>
      <c r="AC2712" t="s">
        <v>51141</v>
      </c>
      <c r="AD2712" t="s">
        <v>15465</v>
      </c>
      <c r="AE2712" t="s">
        <v>565</v>
      </c>
      <c r="AF2712" s="119" t="str">
        <f t="shared" si="170"/>
        <v>NA</v>
      </c>
      <c r="AG2712" s="119"/>
      <c r="AH2712" s="119"/>
      <c r="AI2712" s="119"/>
      <c r="AJ2712" s="119" t="str">
        <f t="shared" si="171"/>
        <v>NA</v>
      </c>
      <c r="AK2712" s="190"/>
      <c r="AL2712" s="191"/>
    </row>
    <row r="2713" spans="1:38" x14ac:dyDescent="0.25">
      <c r="A2713" t="s">
        <v>6211</v>
      </c>
      <c r="B2713" t="s">
        <v>6209</v>
      </c>
      <c r="C2713" t="s">
        <v>6210</v>
      </c>
      <c r="D2713" t="s">
        <v>675</v>
      </c>
      <c r="E2713" t="s">
        <v>548</v>
      </c>
      <c r="F2713" t="s">
        <v>54</v>
      </c>
      <c r="G2713"/>
      <c r="H2713" t="s">
        <v>44662</v>
      </c>
      <c r="I2713" t="s">
        <v>51715</v>
      </c>
      <c r="J2713" t="s">
        <v>6211</v>
      </c>
      <c r="K2713" t="s">
        <v>105</v>
      </c>
      <c r="L2713" s="119" t="str">
        <f t="shared" si="168"/>
        <v>NA</v>
      </c>
      <c r="M2713" s="119"/>
      <c r="N2713" s="120" t="str">
        <f t="shared" si="169"/>
        <v>NA</v>
      </c>
      <c r="O2713" s="120"/>
      <c r="P2713"/>
      <c r="Q2713"/>
      <c r="R2713"/>
      <c r="S2713"/>
      <c r="T2713"/>
      <c r="U2713" t="s">
        <v>18946</v>
      </c>
      <c r="V2713" t="s">
        <v>18944</v>
      </c>
      <c r="W2713" t="s">
        <v>18945</v>
      </c>
      <c r="X2713" t="s">
        <v>675</v>
      </c>
      <c r="Y2713" t="s">
        <v>18947</v>
      </c>
      <c r="Z2713" t="s">
        <v>54</v>
      </c>
      <c r="AA2713"/>
      <c r="AB2713" t="s">
        <v>43987</v>
      </c>
      <c r="AC2713" t="s">
        <v>51142</v>
      </c>
      <c r="AD2713" t="s">
        <v>18946</v>
      </c>
      <c r="AE2713" t="s">
        <v>565</v>
      </c>
      <c r="AF2713" s="119" t="str">
        <f t="shared" si="170"/>
        <v>NA</v>
      </c>
      <c r="AG2713" s="119"/>
      <c r="AH2713" s="119"/>
      <c r="AI2713" s="119"/>
      <c r="AJ2713" s="119" t="str">
        <f t="shared" si="171"/>
        <v>NA</v>
      </c>
      <c r="AK2713" s="190"/>
      <c r="AL2713" s="191"/>
    </row>
    <row r="2714" spans="1:38" x14ac:dyDescent="0.25">
      <c r="A2714" t="s">
        <v>20703</v>
      </c>
      <c r="B2714" t="s">
        <v>20701</v>
      </c>
      <c r="C2714" t="s">
        <v>20702</v>
      </c>
      <c r="D2714" t="s">
        <v>675</v>
      </c>
      <c r="E2714" t="s">
        <v>20704</v>
      </c>
      <c r="F2714" t="s">
        <v>54</v>
      </c>
      <c r="G2714"/>
      <c r="H2714" t="s">
        <v>44666</v>
      </c>
      <c r="I2714" t="s">
        <v>51716</v>
      </c>
      <c r="J2714" t="s">
        <v>20705</v>
      </c>
      <c r="K2714" t="s">
        <v>565</v>
      </c>
      <c r="L2714" s="119" t="str">
        <f t="shared" si="168"/>
        <v>NA</v>
      </c>
      <c r="M2714" s="119"/>
      <c r="N2714" s="120" t="str">
        <f t="shared" si="169"/>
        <v>NA</v>
      </c>
      <c r="O2714" s="120"/>
      <c r="P2714"/>
      <c r="Q2714"/>
      <c r="R2714"/>
      <c r="S2714"/>
      <c r="T2714"/>
      <c r="U2714" t="s">
        <v>18687</v>
      </c>
      <c r="V2714" t="s">
        <v>18685</v>
      </c>
      <c r="W2714" t="s">
        <v>18686</v>
      </c>
      <c r="X2714" t="s">
        <v>675</v>
      </c>
      <c r="Y2714" t="s">
        <v>18688</v>
      </c>
      <c r="Z2714" t="s">
        <v>54</v>
      </c>
      <c r="AA2714"/>
      <c r="AB2714" t="s">
        <v>43988</v>
      </c>
      <c r="AC2714" t="s">
        <v>51143</v>
      </c>
      <c r="AD2714" t="s">
        <v>18689</v>
      </c>
      <c r="AE2714" t="s">
        <v>565</v>
      </c>
      <c r="AF2714" s="119" t="str">
        <f t="shared" si="170"/>
        <v>NA</v>
      </c>
      <c r="AG2714" s="119"/>
      <c r="AH2714" s="119"/>
      <c r="AI2714" s="119"/>
      <c r="AJ2714" s="119" t="str">
        <f t="shared" si="171"/>
        <v>NA</v>
      </c>
      <c r="AK2714" s="190"/>
      <c r="AL2714" s="191"/>
    </row>
    <row r="2715" spans="1:38" x14ac:dyDescent="0.25">
      <c r="A2715" t="s">
        <v>11022</v>
      </c>
      <c r="B2715" t="s">
        <v>11020</v>
      </c>
      <c r="C2715" t="s">
        <v>11021</v>
      </c>
      <c r="D2715" t="s">
        <v>675</v>
      </c>
      <c r="E2715" t="s">
        <v>11023</v>
      </c>
      <c r="F2715" t="s">
        <v>54</v>
      </c>
      <c r="G2715"/>
      <c r="H2715" t="s">
        <v>44667</v>
      </c>
      <c r="I2715" t="s">
        <v>51717</v>
      </c>
      <c r="J2715" t="s">
        <v>11024</v>
      </c>
      <c r="K2715" t="s">
        <v>565</v>
      </c>
      <c r="L2715" s="119" t="str">
        <f t="shared" si="168"/>
        <v>NA</v>
      </c>
      <c r="M2715" s="119"/>
      <c r="N2715" s="120" t="str">
        <f t="shared" si="169"/>
        <v>NA</v>
      </c>
      <c r="O2715" s="120"/>
      <c r="P2715"/>
      <c r="Q2715"/>
      <c r="R2715"/>
      <c r="S2715"/>
      <c r="T2715"/>
      <c r="U2715" t="s">
        <v>17090</v>
      </c>
      <c r="V2715" t="s">
        <v>17088</v>
      </c>
      <c r="W2715" t="s">
        <v>17089</v>
      </c>
      <c r="X2715" t="s">
        <v>675</v>
      </c>
      <c r="Y2715" t="s">
        <v>17091</v>
      </c>
      <c r="Z2715" t="s">
        <v>54</v>
      </c>
      <c r="AA2715"/>
      <c r="AB2715" t="s">
        <v>43989</v>
      </c>
      <c r="AC2715" t="s">
        <v>51144</v>
      </c>
      <c r="AD2715" t="s">
        <v>17092</v>
      </c>
      <c r="AE2715" t="s">
        <v>565</v>
      </c>
      <c r="AF2715" s="119" t="str">
        <f t="shared" si="170"/>
        <v>NA</v>
      </c>
      <c r="AG2715" s="119"/>
      <c r="AH2715" s="119"/>
      <c r="AI2715" s="119"/>
      <c r="AJ2715" s="119" t="str">
        <f t="shared" si="171"/>
        <v>NA</v>
      </c>
      <c r="AK2715" s="190"/>
      <c r="AL2715" s="191"/>
    </row>
    <row r="2716" spans="1:38" x14ac:dyDescent="0.25">
      <c r="A2716" t="s">
        <v>11049</v>
      </c>
      <c r="B2716" t="s">
        <v>11048</v>
      </c>
      <c r="C2716" t="s">
        <v>4160</v>
      </c>
      <c r="D2716" t="s">
        <v>675</v>
      </c>
      <c r="E2716" t="s">
        <v>11023</v>
      </c>
      <c r="F2716" t="s">
        <v>54</v>
      </c>
      <c r="G2716"/>
      <c r="H2716" t="s">
        <v>44667</v>
      </c>
      <c r="I2716" t="s">
        <v>51717</v>
      </c>
      <c r="J2716" t="s">
        <v>11050</v>
      </c>
      <c r="K2716" t="s">
        <v>565</v>
      </c>
      <c r="L2716" s="119" t="str">
        <f t="shared" si="168"/>
        <v>NA</v>
      </c>
      <c r="M2716" s="119"/>
      <c r="N2716" s="120" t="str">
        <f t="shared" si="169"/>
        <v>NA</v>
      </c>
      <c r="O2716" s="120"/>
      <c r="P2716"/>
      <c r="Q2716"/>
      <c r="R2716"/>
      <c r="S2716"/>
      <c r="T2716"/>
      <c r="U2716" t="s">
        <v>6805</v>
      </c>
      <c r="V2716" t="s">
        <v>6804</v>
      </c>
      <c r="W2716" t="s">
        <v>6755</v>
      </c>
      <c r="X2716" t="s">
        <v>675</v>
      </c>
      <c r="Y2716" t="s">
        <v>2945</v>
      </c>
      <c r="Z2716" t="s">
        <v>54</v>
      </c>
      <c r="AA2716"/>
      <c r="AB2716" t="s">
        <v>43990</v>
      </c>
      <c r="AC2716" t="s">
        <v>51145</v>
      </c>
      <c r="AD2716" t="s">
        <v>6806</v>
      </c>
      <c r="AE2716" t="s">
        <v>565</v>
      </c>
      <c r="AF2716" s="119" t="str">
        <f t="shared" si="170"/>
        <v>NA</v>
      </c>
      <c r="AG2716" s="119"/>
      <c r="AH2716" s="119"/>
      <c r="AI2716" s="119"/>
      <c r="AJ2716" s="119" t="str">
        <f t="shared" si="171"/>
        <v>NA</v>
      </c>
      <c r="AK2716" s="190"/>
      <c r="AL2716" s="191"/>
    </row>
    <row r="2717" spans="1:38" x14ac:dyDescent="0.25">
      <c r="A2717" t="s">
        <v>20734</v>
      </c>
      <c r="B2717" t="s">
        <v>20732</v>
      </c>
      <c r="C2717" t="s">
        <v>20733</v>
      </c>
      <c r="D2717" t="s">
        <v>675</v>
      </c>
      <c r="E2717" t="s">
        <v>20735</v>
      </c>
      <c r="F2717" t="s">
        <v>54</v>
      </c>
      <c r="G2717"/>
      <c r="H2717" t="s">
        <v>44668</v>
      </c>
      <c r="I2717" t="s">
        <v>51718</v>
      </c>
      <c r="J2717" t="s">
        <v>20736</v>
      </c>
      <c r="K2717" t="s">
        <v>565</v>
      </c>
      <c r="L2717" s="119" t="str">
        <f t="shared" si="168"/>
        <v>NA</v>
      </c>
      <c r="M2717" s="119"/>
      <c r="N2717" s="120" t="str">
        <f t="shared" si="169"/>
        <v>NA</v>
      </c>
      <c r="O2717" s="120"/>
      <c r="P2717"/>
      <c r="Q2717"/>
      <c r="R2717"/>
      <c r="S2717"/>
      <c r="T2717"/>
      <c r="U2717" t="s">
        <v>18148</v>
      </c>
      <c r="V2717" t="s">
        <v>18146</v>
      </c>
      <c r="W2717" t="s">
        <v>18147</v>
      </c>
      <c r="X2717" t="s">
        <v>675</v>
      </c>
      <c r="Y2717" t="s">
        <v>2945</v>
      </c>
      <c r="Z2717" t="s">
        <v>54</v>
      </c>
      <c r="AA2717"/>
      <c r="AB2717" t="s">
        <v>43991</v>
      </c>
      <c r="AC2717" t="s">
        <v>51145</v>
      </c>
      <c r="AD2717" t="s">
        <v>18149</v>
      </c>
      <c r="AE2717" t="s">
        <v>565</v>
      </c>
      <c r="AF2717" s="119" t="str">
        <f t="shared" si="170"/>
        <v>NA</v>
      </c>
      <c r="AG2717" s="119"/>
      <c r="AH2717" s="119"/>
      <c r="AI2717" s="119"/>
      <c r="AJ2717" s="119" t="str">
        <f t="shared" si="171"/>
        <v>NA</v>
      </c>
      <c r="AK2717" s="190"/>
      <c r="AL2717" s="191"/>
    </row>
    <row r="2718" spans="1:38" x14ac:dyDescent="0.25">
      <c r="A2718" t="s">
        <v>10216</v>
      </c>
      <c r="B2718" t="s">
        <v>10214</v>
      </c>
      <c r="C2718" t="s">
        <v>10215</v>
      </c>
      <c r="D2718" t="s">
        <v>675</v>
      </c>
      <c r="E2718" t="s">
        <v>1687</v>
      </c>
      <c r="F2718" t="s">
        <v>54</v>
      </c>
      <c r="G2718"/>
      <c r="H2718" t="s">
        <v>44669</v>
      </c>
      <c r="I2718" t="s">
        <v>51719</v>
      </c>
      <c r="J2718"/>
      <c r="K2718" t="s">
        <v>105</v>
      </c>
      <c r="L2718" s="119" t="str">
        <f t="shared" si="168"/>
        <v>NA</v>
      </c>
      <c r="M2718" s="119"/>
      <c r="N2718" s="120" t="str">
        <f t="shared" si="169"/>
        <v>NA</v>
      </c>
      <c r="O2718" s="120"/>
      <c r="P2718"/>
      <c r="Q2718"/>
      <c r="R2718"/>
      <c r="S2718"/>
      <c r="T2718"/>
      <c r="U2718" t="s">
        <v>19121</v>
      </c>
      <c r="V2718" t="s">
        <v>19119</v>
      </c>
      <c r="W2718" t="s">
        <v>19120</v>
      </c>
      <c r="X2718" t="s">
        <v>675</v>
      </c>
      <c r="Y2718" t="s">
        <v>2945</v>
      </c>
      <c r="Z2718" t="s">
        <v>54</v>
      </c>
      <c r="AA2718"/>
      <c r="AB2718" t="s">
        <v>43991</v>
      </c>
      <c r="AC2718" t="s">
        <v>51145</v>
      </c>
      <c r="AD2718" t="s">
        <v>19121</v>
      </c>
      <c r="AE2718" t="s">
        <v>565</v>
      </c>
      <c r="AF2718" s="119" t="str">
        <f t="shared" si="170"/>
        <v>NA</v>
      </c>
      <c r="AG2718" s="119"/>
      <c r="AH2718" s="119"/>
      <c r="AI2718" s="119"/>
      <c r="AJ2718" s="119" t="str">
        <f t="shared" si="171"/>
        <v>NA</v>
      </c>
      <c r="AK2718" s="190"/>
      <c r="AL2718" s="191"/>
    </row>
    <row r="2719" spans="1:38" x14ac:dyDescent="0.25">
      <c r="A2719" t="s">
        <v>11799</v>
      </c>
      <c r="B2719" t="s">
        <v>11797</v>
      </c>
      <c r="C2719" t="s">
        <v>11798</v>
      </c>
      <c r="D2719" t="s">
        <v>675</v>
      </c>
      <c r="E2719" t="s">
        <v>1687</v>
      </c>
      <c r="F2719" t="s">
        <v>54</v>
      </c>
      <c r="G2719"/>
      <c r="H2719" t="s">
        <v>44670</v>
      </c>
      <c r="I2719" t="s">
        <v>51719</v>
      </c>
      <c r="J2719" t="s">
        <v>11800</v>
      </c>
      <c r="K2719" t="s">
        <v>105</v>
      </c>
      <c r="L2719" s="119" t="str">
        <f t="shared" si="168"/>
        <v>NA</v>
      </c>
      <c r="M2719" s="119"/>
      <c r="N2719" s="120" t="str">
        <f t="shared" si="169"/>
        <v>NA</v>
      </c>
      <c r="O2719" s="120"/>
      <c r="P2719"/>
      <c r="Q2719"/>
      <c r="R2719"/>
      <c r="S2719"/>
      <c r="T2719"/>
      <c r="U2719" t="s">
        <v>18308</v>
      </c>
      <c r="V2719" t="s">
        <v>18306</v>
      </c>
      <c r="W2719" t="s">
        <v>18307</v>
      </c>
      <c r="X2719" t="s">
        <v>675</v>
      </c>
      <c r="Y2719" t="s">
        <v>18309</v>
      </c>
      <c r="Z2719" t="s">
        <v>54</v>
      </c>
      <c r="AA2719"/>
      <c r="AB2719" t="s">
        <v>43992</v>
      </c>
      <c r="AC2719" t="s">
        <v>51146</v>
      </c>
      <c r="AD2719" t="s">
        <v>18308</v>
      </c>
      <c r="AE2719" t="s">
        <v>565</v>
      </c>
      <c r="AF2719" s="119" t="str">
        <f t="shared" si="170"/>
        <v>NA</v>
      </c>
      <c r="AG2719" s="119"/>
      <c r="AH2719" s="119"/>
      <c r="AI2719" s="119"/>
      <c r="AJ2719" s="119" t="str">
        <f t="shared" si="171"/>
        <v>NA</v>
      </c>
      <c r="AK2719" s="190"/>
      <c r="AL2719" s="191"/>
    </row>
    <row r="2720" spans="1:38" x14ac:dyDescent="0.25">
      <c r="A2720" t="s">
        <v>6121</v>
      </c>
      <c r="B2720" t="s">
        <v>6120</v>
      </c>
      <c r="C2720" t="s">
        <v>6113</v>
      </c>
      <c r="D2720" t="s">
        <v>675</v>
      </c>
      <c r="E2720" t="s">
        <v>1812</v>
      </c>
      <c r="F2720" t="s">
        <v>54</v>
      </c>
      <c r="G2720"/>
      <c r="H2720" t="s">
        <v>44671</v>
      </c>
      <c r="I2720" t="s">
        <v>51720</v>
      </c>
      <c r="J2720" t="s">
        <v>6121</v>
      </c>
      <c r="K2720" t="s">
        <v>565</v>
      </c>
      <c r="L2720" s="119" t="str">
        <f t="shared" si="168"/>
        <v>NA</v>
      </c>
      <c r="M2720" s="119"/>
      <c r="N2720" s="120" t="str">
        <f t="shared" si="169"/>
        <v>NA</v>
      </c>
      <c r="O2720" s="120"/>
      <c r="P2720"/>
      <c r="Q2720"/>
      <c r="R2720"/>
      <c r="S2720"/>
      <c r="T2720"/>
      <c r="U2720" t="s">
        <v>11782</v>
      </c>
      <c r="V2720" t="s">
        <v>11780</v>
      </c>
      <c r="W2720" t="s">
        <v>11781</v>
      </c>
      <c r="X2720" t="s">
        <v>675</v>
      </c>
      <c r="Y2720" t="s">
        <v>11783</v>
      </c>
      <c r="Z2720" t="s">
        <v>54</v>
      </c>
      <c r="AA2720"/>
      <c r="AB2720" t="s">
        <v>43993</v>
      </c>
      <c r="AC2720" t="s">
        <v>51147</v>
      </c>
      <c r="AD2720" t="s">
        <v>11784</v>
      </c>
      <c r="AE2720" t="s">
        <v>105</v>
      </c>
      <c r="AF2720" s="119" t="str">
        <f t="shared" si="170"/>
        <v>NA</v>
      </c>
      <c r="AG2720" s="119"/>
      <c r="AH2720" s="119"/>
      <c r="AI2720" s="119"/>
      <c r="AJ2720" s="119" t="str">
        <f t="shared" si="171"/>
        <v>NA</v>
      </c>
      <c r="AK2720" s="190"/>
      <c r="AL2720" s="191"/>
    </row>
    <row r="2721" spans="1:38" x14ac:dyDescent="0.25">
      <c r="A2721" t="s">
        <v>6123</v>
      </c>
      <c r="B2721" t="s">
        <v>6122</v>
      </c>
      <c r="C2721" t="s">
        <v>6113</v>
      </c>
      <c r="D2721" t="s">
        <v>675</v>
      </c>
      <c r="E2721" t="s">
        <v>3516</v>
      </c>
      <c r="F2721" t="s">
        <v>54</v>
      </c>
      <c r="G2721"/>
      <c r="H2721" t="s">
        <v>44672</v>
      </c>
      <c r="I2721" t="s">
        <v>51721</v>
      </c>
      <c r="J2721" t="s">
        <v>6123</v>
      </c>
      <c r="K2721" t="s">
        <v>565</v>
      </c>
      <c r="L2721" s="119" t="str">
        <f t="shared" si="168"/>
        <v>NA</v>
      </c>
      <c r="M2721" s="119"/>
      <c r="N2721" s="120" t="str">
        <f t="shared" si="169"/>
        <v>NA</v>
      </c>
      <c r="O2721" s="120"/>
      <c r="P2721"/>
      <c r="Q2721"/>
      <c r="R2721"/>
      <c r="S2721"/>
      <c r="T2721"/>
      <c r="U2721" t="s">
        <v>12206</v>
      </c>
      <c r="V2721" t="s">
        <v>12204</v>
      </c>
      <c r="W2721" t="s">
        <v>12205</v>
      </c>
      <c r="X2721" t="s">
        <v>675</v>
      </c>
      <c r="Y2721" t="s">
        <v>11783</v>
      </c>
      <c r="Z2721" t="s">
        <v>54</v>
      </c>
      <c r="AA2721"/>
      <c r="AB2721" t="s">
        <v>43993</v>
      </c>
      <c r="AC2721" t="s">
        <v>51147</v>
      </c>
      <c r="AD2721" t="s">
        <v>12207</v>
      </c>
      <c r="AE2721" t="s">
        <v>105</v>
      </c>
      <c r="AF2721" s="119" t="str">
        <f t="shared" si="170"/>
        <v>NA</v>
      </c>
      <c r="AG2721" s="119"/>
      <c r="AH2721" s="119"/>
      <c r="AI2721" s="119"/>
      <c r="AJ2721" s="119" t="str">
        <f t="shared" si="171"/>
        <v>NA</v>
      </c>
      <c r="AK2721" s="190"/>
      <c r="AL2721" s="191"/>
    </row>
    <row r="2722" spans="1:38" x14ac:dyDescent="0.25">
      <c r="A2722" t="s">
        <v>6130</v>
      </c>
      <c r="B2722" t="s">
        <v>6129</v>
      </c>
      <c r="C2722" t="s">
        <v>6113</v>
      </c>
      <c r="D2722" t="s">
        <v>675</v>
      </c>
      <c r="E2722" t="s">
        <v>6131</v>
      </c>
      <c r="F2722" t="s">
        <v>54</v>
      </c>
      <c r="G2722"/>
      <c r="H2722" t="s">
        <v>44673</v>
      </c>
      <c r="I2722" t="s">
        <v>51722</v>
      </c>
      <c r="J2722" t="s">
        <v>6130</v>
      </c>
      <c r="K2722" t="s">
        <v>565</v>
      </c>
      <c r="L2722" s="119" t="str">
        <f t="shared" si="168"/>
        <v>NA</v>
      </c>
      <c r="M2722" s="119"/>
      <c r="N2722" s="120" t="str">
        <f t="shared" si="169"/>
        <v>NA</v>
      </c>
      <c r="O2722" s="120"/>
      <c r="P2722"/>
      <c r="Q2722"/>
      <c r="R2722"/>
      <c r="S2722"/>
      <c r="T2722"/>
      <c r="U2722" t="s">
        <v>20050</v>
      </c>
      <c r="V2722" t="s">
        <v>20048</v>
      </c>
      <c r="W2722" t="s">
        <v>20049</v>
      </c>
      <c r="X2722" t="s">
        <v>675</v>
      </c>
      <c r="Y2722" t="s">
        <v>20051</v>
      </c>
      <c r="Z2722" t="s">
        <v>54</v>
      </c>
      <c r="AA2722"/>
      <c r="AB2722" t="s">
        <v>43994</v>
      </c>
      <c r="AC2722" t="s">
        <v>51148</v>
      </c>
      <c r="AD2722" t="s">
        <v>20050</v>
      </c>
      <c r="AE2722" t="s">
        <v>565</v>
      </c>
      <c r="AF2722" s="119" t="str">
        <f t="shared" si="170"/>
        <v>NA</v>
      </c>
      <c r="AG2722" s="119"/>
      <c r="AH2722" s="119"/>
      <c r="AI2722" s="119"/>
      <c r="AJ2722" s="119" t="str">
        <f t="shared" si="171"/>
        <v>NA</v>
      </c>
      <c r="AK2722" s="190"/>
      <c r="AL2722" s="191"/>
    </row>
    <row r="2723" spans="1:38" x14ac:dyDescent="0.25">
      <c r="A2723" t="s">
        <v>18267</v>
      </c>
      <c r="B2723" t="s">
        <v>18265</v>
      </c>
      <c r="C2723" t="s">
        <v>18266</v>
      </c>
      <c r="D2723" t="s">
        <v>675</v>
      </c>
      <c r="E2723" t="s">
        <v>18268</v>
      </c>
      <c r="F2723" t="s">
        <v>54</v>
      </c>
      <c r="G2723"/>
      <c r="H2723" t="s">
        <v>44674</v>
      </c>
      <c r="I2723" t="s">
        <v>51723</v>
      </c>
      <c r="J2723" t="s">
        <v>18269</v>
      </c>
      <c r="K2723" t="s">
        <v>565</v>
      </c>
      <c r="L2723" s="119" t="str">
        <f t="shared" si="168"/>
        <v>NA</v>
      </c>
      <c r="M2723" s="119"/>
      <c r="N2723" s="120" t="str">
        <f t="shared" si="169"/>
        <v>NA</v>
      </c>
      <c r="O2723" s="120"/>
      <c r="P2723"/>
      <c r="Q2723"/>
      <c r="R2723"/>
      <c r="S2723"/>
      <c r="T2723"/>
      <c r="U2723" t="s">
        <v>18595</v>
      </c>
      <c r="V2723" t="s">
        <v>18593</v>
      </c>
      <c r="W2723" t="s">
        <v>18594</v>
      </c>
      <c r="X2723" t="s">
        <v>675</v>
      </c>
      <c r="Y2723" t="s">
        <v>18596</v>
      </c>
      <c r="Z2723" t="s">
        <v>54</v>
      </c>
      <c r="AA2723"/>
      <c r="AB2723" t="s">
        <v>43995</v>
      </c>
      <c r="AC2723" t="s">
        <v>51149</v>
      </c>
      <c r="AD2723" t="s">
        <v>18597</v>
      </c>
      <c r="AE2723" t="s">
        <v>565</v>
      </c>
      <c r="AF2723" s="119" t="str">
        <f t="shared" si="170"/>
        <v>NA</v>
      </c>
      <c r="AG2723" s="119"/>
      <c r="AH2723" s="119"/>
      <c r="AI2723" s="119"/>
      <c r="AJ2723" s="119" t="str">
        <f t="shared" si="171"/>
        <v>NA</v>
      </c>
      <c r="AK2723" s="190"/>
      <c r="AL2723" s="191"/>
    </row>
    <row r="2724" spans="1:38" x14ac:dyDescent="0.25">
      <c r="A2724" t="s">
        <v>17144</v>
      </c>
      <c r="B2724" t="s">
        <v>17142</v>
      </c>
      <c r="C2724" t="s">
        <v>17143</v>
      </c>
      <c r="D2724" t="s">
        <v>675</v>
      </c>
      <c r="E2724" t="s">
        <v>2079</v>
      </c>
      <c r="F2724" t="s">
        <v>54</v>
      </c>
      <c r="G2724"/>
      <c r="H2724" t="s">
        <v>44675</v>
      </c>
      <c r="I2724" t="s">
        <v>51724</v>
      </c>
      <c r="J2724" t="s">
        <v>17145</v>
      </c>
      <c r="K2724" t="s">
        <v>565</v>
      </c>
      <c r="L2724" s="119" t="str">
        <f t="shared" si="168"/>
        <v>NA</v>
      </c>
      <c r="M2724" s="119"/>
      <c r="N2724" s="120" t="str">
        <f t="shared" si="169"/>
        <v>NA</v>
      </c>
      <c r="O2724" s="120"/>
      <c r="P2724"/>
      <c r="Q2724"/>
      <c r="R2724"/>
      <c r="S2724"/>
      <c r="T2724"/>
      <c r="U2724" t="s">
        <v>6178</v>
      </c>
      <c r="V2724" t="s">
        <v>6177</v>
      </c>
      <c r="W2724" t="s">
        <v>6113</v>
      </c>
      <c r="X2724" t="s">
        <v>675</v>
      </c>
      <c r="Y2724" t="s">
        <v>2162</v>
      </c>
      <c r="Z2724" t="s">
        <v>54</v>
      </c>
      <c r="AA2724"/>
      <c r="AB2724" t="s">
        <v>43996</v>
      </c>
      <c r="AC2724" t="s">
        <v>51150</v>
      </c>
      <c r="AD2724" t="s">
        <v>6179</v>
      </c>
      <c r="AE2724" t="s">
        <v>565</v>
      </c>
      <c r="AF2724" s="119" t="str">
        <f t="shared" si="170"/>
        <v>NA</v>
      </c>
      <c r="AG2724" s="119"/>
      <c r="AH2724" s="119"/>
      <c r="AI2724" s="119"/>
      <c r="AJ2724" s="119" t="str">
        <f t="shared" si="171"/>
        <v>NA</v>
      </c>
      <c r="AK2724" s="190"/>
      <c r="AL2724" s="191"/>
    </row>
    <row r="2725" spans="1:38" x14ac:dyDescent="0.25">
      <c r="A2725" t="s">
        <v>6136</v>
      </c>
      <c r="B2725" t="s">
        <v>6135</v>
      </c>
      <c r="C2725" t="s">
        <v>6113</v>
      </c>
      <c r="D2725" t="s">
        <v>675</v>
      </c>
      <c r="E2725" t="s">
        <v>2950</v>
      </c>
      <c r="F2725" t="s">
        <v>54</v>
      </c>
      <c r="G2725"/>
      <c r="H2725" t="s">
        <v>44676</v>
      </c>
      <c r="I2725" t="s">
        <v>51725</v>
      </c>
      <c r="J2725" t="s">
        <v>6136</v>
      </c>
      <c r="K2725" t="s">
        <v>565</v>
      </c>
      <c r="L2725" s="119" t="str">
        <f t="shared" si="168"/>
        <v>NA</v>
      </c>
      <c r="M2725" s="119"/>
      <c r="N2725" s="120" t="str">
        <f t="shared" si="169"/>
        <v>NA</v>
      </c>
      <c r="O2725" s="120"/>
      <c r="P2725"/>
      <c r="Q2725"/>
      <c r="R2725"/>
      <c r="S2725"/>
      <c r="T2725"/>
      <c r="U2725" t="s">
        <v>18917</v>
      </c>
      <c r="V2725" t="s">
        <v>18915</v>
      </c>
      <c r="W2725" t="s">
        <v>18916</v>
      </c>
      <c r="X2725" t="s">
        <v>675</v>
      </c>
      <c r="Y2725" t="s">
        <v>2162</v>
      </c>
      <c r="Z2725" t="s">
        <v>54</v>
      </c>
      <c r="AA2725"/>
      <c r="AB2725" t="s">
        <v>43997</v>
      </c>
      <c r="AC2725" t="s">
        <v>51150</v>
      </c>
      <c r="AD2725" t="s">
        <v>18918</v>
      </c>
      <c r="AE2725" t="s">
        <v>565</v>
      </c>
      <c r="AF2725" s="119" t="str">
        <f t="shared" si="170"/>
        <v>NA</v>
      </c>
      <c r="AG2725" s="119"/>
      <c r="AH2725" s="119"/>
      <c r="AI2725" s="119"/>
      <c r="AJ2725" s="119" t="str">
        <f t="shared" si="171"/>
        <v>NA</v>
      </c>
      <c r="AK2725" s="190"/>
      <c r="AL2725" s="191"/>
    </row>
    <row r="2726" spans="1:38" x14ac:dyDescent="0.25">
      <c r="A2726" t="s">
        <v>17191</v>
      </c>
      <c r="B2726" t="s">
        <v>17189</v>
      </c>
      <c r="C2726" t="s">
        <v>17190</v>
      </c>
      <c r="D2726" t="s">
        <v>675</v>
      </c>
      <c r="E2726" t="s">
        <v>2950</v>
      </c>
      <c r="F2726" t="s">
        <v>54</v>
      </c>
      <c r="G2726"/>
      <c r="H2726" t="s">
        <v>44677</v>
      </c>
      <c r="I2726" t="s">
        <v>51725</v>
      </c>
      <c r="J2726" t="s">
        <v>17192</v>
      </c>
      <c r="K2726" t="s">
        <v>565</v>
      </c>
      <c r="L2726" s="119" t="str">
        <f t="shared" si="168"/>
        <v>NA</v>
      </c>
      <c r="M2726" s="119"/>
      <c r="N2726" s="120" t="str">
        <f t="shared" si="169"/>
        <v>NA</v>
      </c>
      <c r="O2726" s="120"/>
      <c r="P2726"/>
      <c r="Q2726"/>
      <c r="R2726"/>
      <c r="S2726"/>
      <c r="T2726"/>
      <c r="U2726" t="s">
        <v>22385</v>
      </c>
      <c r="V2726" t="s">
        <v>22383</v>
      </c>
      <c r="W2726" t="s">
        <v>22384</v>
      </c>
      <c r="X2726" t="s">
        <v>675</v>
      </c>
      <c r="Y2726" t="s">
        <v>2162</v>
      </c>
      <c r="Z2726" t="s">
        <v>54</v>
      </c>
      <c r="AA2726"/>
      <c r="AB2726" t="s">
        <v>43998</v>
      </c>
      <c r="AC2726" t="s">
        <v>51150</v>
      </c>
      <c r="AD2726" t="s">
        <v>22195</v>
      </c>
      <c r="AE2726" t="s">
        <v>105</v>
      </c>
      <c r="AF2726" s="119" t="str">
        <f t="shared" si="170"/>
        <v>NA</v>
      </c>
      <c r="AG2726" s="119"/>
      <c r="AH2726" s="119"/>
      <c r="AI2726" s="119"/>
      <c r="AJ2726" s="119" t="str">
        <f t="shared" si="171"/>
        <v>NA</v>
      </c>
      <c r="AK2726" s="190"/>
      <c r="AL2726" s="191"/>
    </row>
    <row r="2727" spans="1:38" x14ac:dyDescent="0.25">
      <c r="A2727" t="s">
        <v>17331</v>
      </c>
      <c r="B2727" t="s">
        <v>17329</v>
      </c>
      <c r="C2727" t="s">
        <v>17330</v>
      </c>
      <c r="D2727" t="s">
        <v>675</v>
      </c>
      <c r="E2727" t="s">
        <v>2979</v>
      </c>
      <c r="F2727" t="s">
        <v>54</v>
      </c>
      <c r="G2727"/>
      <c r="H2727" t="s">
        <v>44678</v>
      </c>
      <c r="I2727" t="s">
        <v>51726</v>
      </c>
      <c r="J2727" t="s">
        <v>17332</v>
      </c>
      <c r="K2727" t="s">
        <v>565</v>
      </c>
      <c r="L2727" s="119" t="str">
        <f t="shared" si="168"/>
        <v>NA</v>
      </c>
      <c r="M2727" s="119"/>
      <c r="N2727" s="120" t="str">
        <f t="shared" si="169"/>
        <v>NA</v>
      </c>
      <c r="O2727" s="120"/>
      <c r="P2727"/>
      <c r="Q2727"/>
      <c r="R2727"/>
      <c r="S2727"/>
      <c r="T2727"/>
      <c r="U2727" t="s">
        <v>10188</v>
      </c>
      <c r="V2727" t="s">
        <v>10186</v>
      </c>
      <c r="W2727" t="s">
        <v>10187</v>
      </c>
      <c r="X2727" t="s">
        <v>675</v>
      </c>
      <c r="Y2727" t="s">
        <v>2162</v>
      </c>
      <c r="Z2727" t="s">
        <v>54</v>
      </c>
      <c r="AA2727"/>
      <c r="AB2727" t="s">
        <v>43999</v>
      </c>
      <c r="AC2727" t="s">
        <v>51150</v>
      </c>
      <c r="AD2727"/>
      <c r="AE2727" t="s">
        <v>105</v>
      </c>
      <c r="AF2727" s="119" t="str">
        <f t="shared" si="170"/>
        <v>NA</v>
      </c>
      <c r="AG2727" s="119"/>
      <c r="AH2727" s="119"/>
      <c r="AI2727" s="119"/>
      <c r="AJ2727" s="119" t="str">
        <f t="shared" si="171"/>
        <v>NA</v>
      </c>
      <c r="AK2727" s="190"/>
      <c r="AL2727" s="191"/>
    </row>
    <row r="2728" spans="1:38" x14ac:dyDescent="0.25">
      <c r="A2728" t="s">
        <v>6141</v>
      </c>
      <c r="B2728" t="s">
        <v>6140</v>
      </c>
      <c r="C2728" t="s">
        <v>6113</v>
      </c>
      <c r="D2728" t="s">
        <v>675</v>
      </c>
      <c r="E2728" t="s">
        <v>2979</v>
      </c>
      <c r="F2728" t="s">
        <v>54</v>
      </c>
      <c r="G2728"/>
      <c r="H2728" t="s">
        <v>44679</v>
      </c>
      <c r="I2728" t="s">
        <v>51726</v>
      </c>
      <c r="J2728" t="s">
        <v>6141</v>
      </c>
      <c r="K2728" t="s">
        <v>565</v>
      </c>
      <c r="L2728" s="119" t="str">
        <f t="shared" si="168"/>
        <v>NA</v>
      </c>
      <c r="M2728" s="119"/>
      <c r="N2728" s="120" t="str">
        <f t="shared" si="169"/>
        <v>NA</v>
      </c>
      <c r="O2728" s="120"/>
      <c r="P2728"/>
      <c r="Q2728"/>
      <c r="R2728"/>
      <c r="S2728"/>
      <c r="T2728"/>
      <c r="U2728" t="s">
        <v>9677</v>
      </c>
      <c r="V2728" t="s">
        <v>9675</v>
      </c>
      <c r="W2728" t="s">
        <v>9676</v>
      </c>
      <c r="X2728" t="s">
        <v>675</v>
      </c>
      <c r="Y2728" t="s">
        <v>2162</v>
      </c>
      <c r="Z2728" t="s">
        <v>54</v>
      </c>
      <c r="AA2728"/>
      <c r="AB2728" t="s">
        <v>43999</v>
      </c>
      <c r="AC2728" t="s">
        <v>51150</v>
      </c>
      <c r="AD2728"/>
      <c r="AE2728" t="s">
        <v>105</v>
      </c>
      <c r="AF2728" s="119" t="str">
        <f t="shared" si="170"/>
        <v>NA</v>
      </c>
      <c r="AG2728" s="119"/>
      <c r="AH2728" s="119"/>
      <c r="AI2728" s="119"/>
      <c r="AJ2728" s="119" t="str">
        <f t="shared" si="171"/>
        <v>NA</v>
      </c>
      <c r="AK2728" s="190"/>
      <c r="AL2728" s="191"/>
    </row>
    <row r="2729" spans="1:38" x14ac:dyDescent="0.25">
      <c r="A2729" t="s">
        <v>6163</v>
      </c>
      <c r="B2729" t="s">
        <v>6162</v>
      </c>
      <c r="C2729" t="s">
        <v>6113</v>
      </c>
      <c r="D2729" t="s">
        <v>675</v>
      </c>
      <c r="E2729" t="s">
        <v>6164</v>
      </c>
      <c r="F2729" t="s">
        <v>54</v>
      </c>
      <c r="G2729"/>
      <c r="H2729" t="s">
        <v>44680</v>
      </c>
      <c r="I2729" t="s">
        <v>51727</v>
      </c>
      <c r="J2729" t="s">
        <v>6163</v>
      </c>
      <c r="K2729" t="s">
        <v>565</v>
      </c>
      <c r="L2729" s="119" t="str">
        <f t="shared" si="168"/>
        <v>NA</v>
      </c>
      <c r="M2729" s="119"/>
      <c r="N2729" s="120" t="str">
        <f t="shared" si="169"/>
        <v>NA</v>
      </c>
      <c r="O2729" s="120"/>
      <c r="P2729"/>
      <c r="Q2729"/>
      <c r="R2729"/>
      <c r="S2729"/>
      <c r="T2729"/>
      <c r="U2729" t="s">
        <v>16886</v>
      </c>
      <c r="V2729" t="s">
        <v>16884</v>
      </c>
      <c r="W2729" t="s">
        <v>16885</v>
      </c>
      <c r="X2729" t="s">
        <v>675</v>
      </c>
      <c r="Y2729" t="s">
        <v>16887</v>
      </c>
      <c r="Z2729" t="s">
        <v>54</v>
      </c>
      <c r="AA2729"/>
      <c r="AB2729" t="s">
        <v>44000</v>
      </c>
      <c r="AC2729" t="s">
        <v>51151</v>
      </c>
      <c r="AD2729" t="s">
        <v>16888</v>
      </c>
      <c r="AE2729" t="s">
        <v>565</v>
      </c>
      <c r="AF2729" s="119" t="str">
        <f t="shared" si="170"/>
        <v>NA</v>
      </c>
      <c r="AG2729" s="119"/>
      <c r="AH2729" s="119"/>
      <c r="AI2729" s="119"/>
      <c r="AJ2729" s="119" t="str">
        <f t="shared" si="171"/>
        <v>NA</v>
      </c>
      <c r="AK2729" s="190"/>
      <c r="AL2729" s="191"/>
    </row>
    <row r="2730" spans="1:38" x14ac:dyDescent="0.25">
      <c r="A2730" t="s">
        <v>18262</v>
      </c>
      <c r="B2730" t="s">
        <v>18260</v>
      </c>
      <c r="C2730" t="s">
        <v>18261</v>
      </c>
      <c r="D2730" t="s">
        <v>675</v>
      </c>
      <c r="E2730" t="s">
        <v>18263</v>
      </c>
      <c r="F2730" t="s">
        <v>54</v>
      </c>
      <c r="G2730"/>
      <c r="H2730" t="s">
        <v>44681</v>
      </c>
      <c r="I2730" t="s">
        <v>51728</v>
      </c>
      <c r="J2730" t="s">
        <v>18264</v>
      </c>
      <c r="K2730" t="s">
        <v>565</v>
      </c>
      <c r="L2730" s="119" t="str">
        <f t="shared" si="168"/>
        <v>NA</v>
      </c>
      <c r="M2730" s="119"/>
      <c r="N2730" s="120" t="str">
        <f t="shared" si="169"/>
        <v>NA</v>
      </c>
      <c r="O2730" s="120"/>
      <c r="P2730"/>
      <c r="Q2730"/>
      <c r="R2730"/>
      <c r="S2730"/>
      <c r="T2730"/>
      <c r="U2730" t="s">
        <v>17558</v>
      </c>
      <c r="V2730" t="s">
        <v>17556</v>
      </c>
      <c r="W2730" t="s">
        <v>17557</v>
      </c>
      <c r="X2730" t="s">
        <v>675</v>
      </c>
      <c r="Y2730" t="s">
        <v>17559</v>
      </c>
      <c r="Z2730" t="s">
        <v>54</v>
      </c>
      <c r="AA2730"/>
      <c r="AB2730" t="s">
        <v>44001</v>
      </c>
      <c r="AC2730" t="s">
        <v>51152</v>
      </c>
      <c r="AD2730" t="s">
        <v>17558</v>
      </c>
      <c r="AE2730" t="s">
        <v>565</v>
      </c>
      <c r="AF2730" s="119" t="str">
        <f t="shared" si="170"/>
        <v>NA</v>
      </c>
      <c r="AG2730" s="119"/>
      <c r="AH2730" s="119"/>
      <c r="AI2730" s="119"/>
      <c r="AJ2730" s="119" t="str">
        <f t="shared" si="171"/>
        <v>NA</v>
      </c>
      <c r="AK2730" s="190"/>
      <c r="AL2730" s="191"/>
    </row>
    <row r="2731" spans="1:38" x14ac:dyDescent="0.25">
      <c r="A2731" t="s">
        <v>20356</v>
      </c>
      <c r="B2731" t="s">
        <v>20354</v>
      </c>
      <c r="C2731" t="s">
        <v>20355</v>
      </c>
      <c r="D2731" t="s">
        <v>675</v>
      </c>
      <c r="E2731" t="s">
        <v>20357</v>
      </c>
      <c r="F2731" t="s">
        <v>54</v>
      </c>
      <c r="G2731"/>
      <c r="H2731" t="s">
        <v>44682</v>
      </c>
      <c r="I2731" t="s">
        <v>51729</v>
      </c>
      <c r="J2731" t="s">
        <v>20358</v>
      </c>
      <c r="K2731" t="s">
        <v>565</v>
      </c>
      <c r="L2731" s="119" t="str">
        <f t="shared" si="168"/>
        <v>NA</v>
      </c>
      <c r="M2731" s="119"/>
      <c r="N2731" s="120" t="str">
        <f t="shared" si="169"/>
        <v>NA</v>
      </c>
      <c r="O2731" s="120"/>
      <c r="P2731"/>
      <c r="Q2731"/>
      <c r="R2731"/>
      <c r="S2731"/>
      <c r="T2731"/>
      <c r="U2731" t="s">
        <v>15412</v>
      </c>
      <c r="V2731" t="s">
        <v>15410</v>
      </c>
      <c r="W2731" t="s">
        <v>15411</v>
      </c>
      <c r="X2731" t="s">
        <v>675</v>
      </c>
      <c r="Y2731" t="s">
        <v>15413</v>
      </c>
      <c r="Z2731" t="s">
        <v>54</v>
      </c>
      <c r="AA2731"/>
      <c r="AB2731" t="s">
        <v>44002</v>
      </c>
      <c r="AC2731" t="s">
        <v>51153</v>
      </c>
      <c r="AD2731" t="s">
        <v>15414</v>
      </c>
      <c r="AE2731" t="s">
        <v>565</v>
      </c>
      <c r="AF2731" s="119" t="str">
        <f t="shared" si="170"/>
        <v>NA</v>
      </c>
      <c r="AG2731" s="119"/>
      <c r="AH2731" s="119"/>
      <c r="AI2731" s="119"/>
      <c r="AJ2731" s="119" t="str">
        <f t="shared" si="171"/>
        <v>NA</v>
      </c>
      <c r="AK2731" s="190"/>
      <c r="AL2731" s="191"/>
    </row>
    <row r="2732" spans="1:38" x14ac:dyDescent="0.25">
      <c r="A2732" t="s">
        <v>9314</v>
      </c>
      <c r="B2732" t="s">
        <v>9312</v>
      </c>
      <c r="C2732" t="s">
        <v>9313</v>
      </c>
      <c r="D2732" t="s">
        <v>675</v>
      </c>
      <c r="E2732" t="s">
        <v>9315</v>
      </c>
      <c r="F2732" t="s">
        <v>54</v>
      </c>
      <c r="G2732"/>
      <c r="H2732" t="s">
        <v>44683</v>
      </c>
      <c r="I2732" t="s">
        <v>51730</v>
      </c>
      <c r="J2732" t="s">
        <v>9316</v>
      </c>
      <c r="K2732" t="s">
        <v>105</v>
      </c>
      <c r="L2732" s="119" t="str">
        <f t="shared" si="168"/>
        <v>NA</v>
      </c>
      <c r="M2732" s="119"/>
      <c r="N2732" s="120" t="str">
        <f t="shared" si="169"/>
        <v>NA</v>
      </c>
      <c r="O2732" s="120"/>
      <c r="P2732"/>
      <c r="Q2732"/>
      <c r="R2732"/>
      <c r="S2732"/>
      <c r="T2732"/>
      <c r="U2732" t="s">
        <v>20498</v>
      </c>
      <c r="V2732" t="s">
        <v>20496</v>
      </c>
      <c r="W2732" t="s">
        <v>20497</v>
      </c>
      <c r="X2732" t="s">
        <v>675</v>
      </c>
      <c r="Y2732" t="s">
        <v>20499</v>
      </c>
      <c r="Z2732" t="s">
        <v>54</v>
      </c>
      <c r="AA2732"/>
      <c r="AB2732" t="s">
        <v>44003</v>
      </c>
      <c r="AC2732" t="s">
        <v>51154</v>
      </c>
      <c r="AD2732" t="s">
        <v>20498</v>
      </c>
      <c r="AE2732" t="s">
        <v>565</v>
      </c>
      <c r="AF2732" s="119" t="str">
        <f t="shared" si="170"/>
        <v>NA</v>
      </c>
      <c r="AG2732" s="119"/>
      <c r="AH2732" s="119"/>
      <c r="AI2732" s="119"/>
      <c r="AJ2732" s="119" t="str">
        <f t="shared" si="171"/>
        <v>NA</v>
      </c>
      <c r="AK2732" s="190"/>
      <c r="AL2732" s="191"/>
    </row>
    <row r="2733" spans="1:38" x14ac:dyDescent="0.25">
      <c r="A2733" t="s">
        <v>9269</v>
      </c>
      <c r="B2733" t="s">
        <v>9270</v>
      </c>
      <c r="C2733" t="s">
        <v>9271</v>
      </c>
      <c r="D2733" t="s">
        <v>675</v>
      </c>
      <c r="E2733" t="s">
        <v>9272</v>
      </c>
      <c r="F2733" t="s">
        <v>54</v>
      </c>
      <c r="G2733"/>
      <c r="H2733" t="s">
        <v>44684</v>
      </c>
      <c r="I2733" t="s">
        <v>51731</v>
      </c>
      <c r="J2733"/>
      <c r="K2733" t="s">
        <v>105</v>
      </c>
      <c r="L2733" s="119" t="str">
        <f t="shared" si="168"/>
        <v>NA</v>
      </c>
      <c r="M2733" s="119"/>
      <c r="N2733" s="120" t="str">
        <f t="shared" si="169"/>
        <v>NA</v>
      </c>
      <c r="O2733" s="120"/>
      <c r="P2733"/>
      <c r="Q2733"/>
      <c r="R2733"/>
      <c r="S2733"/>
      <c r="T2733"/>
      <c r="U2733" t="s">
        <v>6170</v>
      </c>
      <c r="V2733" t="s">
        <v>6169</v>
      </c>
      <c r="W2733" t="s">
        <v>6113</v>
      </c>
      <c r="X2733" t="s">
        <v>675</v>
      </c>
      <c r="Y2733" t="s">
        <v>6171</v>
      </c>
      <c r="Z2733" t="s">
        <v>54</v>
      </c>
      <c r="AA2733"/>
      <c r="AB2733" t="s">
        <v>44004</v>
      </c>
      <c r="AC2733" t="s">
        <v>51155</v>
      </c>
      <c r="AD2733" t="s">
        <v>6172</v>
      </c>
      <c r="AE2733" t="s">
        <v>565</v>
      </c>
      <c r="AF2733" s="119" t="str">
        <f t="shared" si="170"/>
        <v>NA</v>
      </c>
      <c r="AG2733" s="119"/>
      <c r="AH2733" s="119"/>
      <c r="AI2733" s="119"/>
      <c r="AJ2733" s="119" t="str">
        <f t="shared" si="171"/>
        <v>NA</v>
      </c>
      <c r="AK2733" s="190"/>
      <c r="AL2733" s="191"/>
    </row>
    <row r="2734" spans="1:38" x14ac:dyDescent="0.25">
      <c r="A2734" t="s">
        <v>18369</v>
      </c>
      <c r="B2734" t="s">
        <v>18367</v>
      </c>
      <c r="C2734" t="s">
        <v>18368</v>
      </c>
      <c r="D2734" t="s">
        <v>675</v>
      </c>
      <c r="E2734" t="s">
        <v>2300</v>
      </c>
      <c r="F2734" t="s">
        <v>54</v>
      </c>
      <c r="G2734"/>
      <c r="H2734" t="s">
        <v>44685</v>
      </c>
      <c r="I2734" t="s">
        <v>51732</v>
      </c>
      <c r="J2734" t="s">
        <v>18370</v>
      </c>
      <c r="K2734" t="s">
        <v>565</v>
      </c>
      <c r="L2734" s="119" t="str">
        <f t="shared" si="168"/>
        <v>NA</v>
      </c>
      <c r="M2734" s="119"/>
      <c r="N2734" s="120" t="str">
        <f t="shared" si="169"/>
        <v>NA</v>
      </c>
      <c r="O2734" s="120"/>
      <c r="P2734"/>
      <c r="Q2734"/>
      <c r="R2734"/>
      <c r="S2734"/>
      <c r="T2734"/>
      <c r="U2734" t="s">
        <v>20265</v>
      </c>
      <c r="V2734" t="s">
        <v>20263</v>
      </c>
      <c r="W2734" t="s">
        <v>20264</v>
      </c>
      <c r="X2734" t="s">
        <v>675</v>
      </c>
      <c r="Y2734" t="s">
        <v>20266</v>
      </c>
      <c r="Z2734" t="s">
        <v>54</v>
      </c>
      <c r="AA2734"/>
      <c r="AB2734" t="s">
        <v>44005</v>
      </c>
      <c r="AC2734" t="s">
        <v>51156</v>
      </c>
      <c r="AD2734"/>
      <c r="AE2734" t="s">
        <v>565</v>
      </c>
      <c r="AF2734" s="119" t="str">
        <f t="shared" si="170"/>
        <v>NA</v>
      </c>
      <c r="AG2734" s="119"/>
      <c r="AH2734" s="119"/>
      <c r="AI2734" s="119"/>
      <c r="AJ2734" s="119" t="str">
        <f t="shared" si="171"/>
        <v>NA</v>
      </c>
      <c r="AK2734" s="190"/>
      <c r="AL2734" s="191"/>
    </row>
    <row r="2735" spans="1:38" x14ac:dyDescent="0.25">
      <c r="A2735" t="s">
        <v>21848</v>
      </c>
      <c r="B2735" t="s">
        <v>21846</v>
      </c>
      <c r="C2735" t="s">
        <v>21847</v>
      </c>
      <c r="D2735" t="s">
        <v>675</v>
      </c>
      <c r="E2735" t="s">
        <v>21849</v>
      </c>
      <c r="F2735" t="s">
        <v>54</v>
      </c>
      <c r="G2735"/>
      <c r="H2735" t="s">
        <v>44686</v>
      </c>
      <c r="I2735" t="s">
        <v>51733</v>
      </c>
      <c r="J2735"/>
      <c r="K2735" t="s">
        <v>105</v>
      </c>
      <c r="L2735" s="119" t="str">
        <f t="shared" si="168"/>
        <v>NA</v>
      </c>
      <c r="M2735" s="119"/>
      <c r="N2735" s="120" t="str">
        <f t="shared" si="169"/>
        <v>NA</v>
      </c>
      <c r="O2735" s="120"/>
      <c r="P2735"/>
      <c r="Q2735"/>
      <c r="R2735"/>
      <c r="S2735"/>
      <c r="T2735"/>
      <c r="U2735" t="s">
        <v>20265</v>
      </c>
      <c r="V2735" t="s">
        <v>20267</v>
      </c>
      <c r="W2735" t="s">
        <v>20268</v>
      </c>
      <c r="X2735" t="s">
        <v>675</v>
      </c>
      <c r="Y2735" t="s">
        <v>20266</v>
      </c>
      <c r="Z2735" t="s">
        <v>54</v>
      </c>
      <c r="AA2735"/>
      <c r="AB2735" t="s">
        <v>44005</v>
      </c>
      <c r="AC2735" t="s">
        <v>51156</v>
      </c>
      <c r="AD2735" t="s">
        <v>20269</v>
      </c>
      <c r="AE2735" t="s">
        <v>565</v>
      </c>
      <c r="AF2735" s="119" t="str">
        <f t="shared" si="170"/>
        <v>NA</v>
      </c>
      <c r="AG2735" s="119"/>
      <c r="AH2735" s="119"/>
      <c r="AI2735" s="119"/>
      <c r="AJ2735" s="119" t="str">
        <f t="shared" si="171"/>
        <v>NA</v>
      </c>
      <c r="AK2735" s="190"/>
      <c r="AL2735" s="191"/>
    </row>
    <row r="2736" spans="1:38" x14ac:dyDescent="0.25">
      <c r="A2736" t="s">
        <v>6982</v>
      </c>
      <c r="B2736" t="s">
        <v>6980</v>
      </c>
      <c r="C2736" t="s">
        <v>6981</v>
      </c>
      <c r="D2736" t="s">
        <v>675</v>
      </c>
      <c r="E2736" t="s">
        <v>6983</v>
      </c>
      <c r="F2736" t="s">
        <v>54</v>
      </c>
      <c r="G2736"/>
      <c r="H2736" t="s">
        <v>44687</v>
      </c>
      <c r="I2736" t="s">
        <v>51734</v>
      </c>
      <c r="J2736" t="s">
        <v>6982</v>
      </c>
      <c r="K2736" t="s">
        <v>105</v>
      </c>
      <c r="L2736" s="119" t="str">
        <f t="shared" si="168"/>
        <v>NA</v>
      </c>
      <c r="M2736" s="119"/>
      <c r="N2736" s="120" t="str">
        <f t="shared" si="169"/>
        <v>NA</v>
      </c>
      <c r="O2736" s="120"/>
      <c r="P2736"/>
      <c r="Q2736"/>
      <c r="R2736"/>
      <c r="S2736"/>
      <c r="T2736"/>
      <c r="U2736" t="s">
        <v>20196</v>
      </c>
      <c r="V2736" t="s">
        <v>20194</v>
      </c>
      <c r="W2736" t="s">
        <v>20195</v>
      </c>
      <c r="X2736" t="s">
        <v>675</v>
      </c>
      <c r="Y2736" t="s">
        <v>20197</v>
      </c>
      <c r="Z2736" t="s">
        <v>54</v>
      </c>
      <c r="AA2736"/>
      <c r="AB2736" t="s">
        <v>44006</v>
      </c>
      <c r="AC2736" t="s">
        <v>51157</v>
      </c>
      <c r="AD2736"/>
      <c r="AE2736" t="s">
        <v>565</v>
      </c>
      <c r="AF2736" s="119" t="str">
        <f t="shared" si="170"/>
        <v>NA</v>
      </c>
      <c r="AG2736" s="119"/>
      <c r="AH2736" s="119"/>
      <c r="AI2736" s="119"/>
      <c r="AJ2736" s="119" t="str">
        <f t="shared" si="171"/>
        <v>NA</v>
      </c>
      <c r="AK2736" s="190"/>
      <c r="AL2736" s="191"/>
    </row>
    <row r="2737" spans="1:38" x14ac:dyDescent="0.25">
      <c r="A2737" t="s">
        <v>7161</v>
      </c>
      <c r="B2737" t="s">
        <v>7159</v>
      </c>
      <c r="C2737" t="s">
        <v>7160</v>
      </c>
      <c r="D2737" t="s">
        <v>675</v>
      </c>
      <c r="E2737" t="s">
        <v>7162</v>
      </c>
      <c r="F2737" t="s">
        <v>54</v>
      </c>
      <c r="G2737"/>
      <c r="H2737" t="s">
        <v>44688</v>
      </c>
      <c r="I2737" t="s">
        <v>51735</v>
      </c>
      <c r="J2737" t="s">
        <v>7163</v>
      </c>
      <c r="K2737" t="s">
        <v>565</v>
      </c>
      <c r="L2737" s="119" t="str">
        <f t="shared" si="168"/>
        <v>NA</v>
      </c>
      <c r="M2737" s="119"/>
      <c r="N2737" s="120" t="str">
        <f t="shared" si="169"/>
        <v>NA</v>
      </c>
      <c r="O2737" s="120"/>
      <c r="P2737"/>
      <c r="Q2737"/>
      <c r="R2737"/>
      <c r="S2737"/>
      <c r="T2737"/>
      <c r="U2737" t="s">
        <v>8096</v>
      </c>
      <c r="V2737" t="s">
        <v>8094</v>
      </c>
      <c r="W2737" t="s">
        <v>8095</v>
      </c>
      <c r="X2737" t="s">
        <v>675</v>
      </c>
      <c r="Y2737" t="s">
        <v>8097</v>
      </c>
      <c r="Z2737" t="s">
        <v>54</v>
      </c>
      <c r="AA2737"/>
      <c r="AB2737" t="s">
        <v>44007</v>
      </c>
      <c r="AC2737" t="s">
        <v>51158</v>
      </c>
      <c r="AD2737" t="s">
        <v>8098</v>
      </c>
      <c r="AE2737" t="s">
        <v>105</v>
      </c>
      <c r="AF2737" s="119" t="str">
        <f t="shared" si="170"/>
        <v>NA</v>
      </c>
      <c r="AG2737" s="119"/>
      <c r="AH2737" s="119"/>
      <c r="AI2737" s="119"/>
      <c r="AJ2737" s="119" t="str">
        <f t="shared" si="171"/>
        <v>NA</v>
      </c>
      <c r="AK2737" s="190"/>
      <c r="AL2737" s="191"/>
    </row>
    <row r="2738" spans="1:38" x14ac:dyDescent="0.25">
      <c r="A2738" t="s">
        <v>7227</v>
      </c>
      <c r="B2738" t="s">
        <v>7226</v>
      </c>
      <c r="C2738" t="s">
        <v>7177</v>
      </c>
      <c r="D2738" t="s">
        <v>675</v>
      </c>
      <c r="E2738" t="s">
        <v>7228</v>
      </c>
      <c r="F2738" t="s">
        <v>54</v>
      </c>
      <c r="G2738"/>
      <c r="H2738" t="s">
        <v>44689</v>
      </c>
      <c r="I2738" t="s">
        <v>51736</v>
      </c>
      <c r="J2738" t="s">
        <v>7229</v>
      </c>
      <c r="K2738" t="s">
        <v>565</v>
      </c>
      <c r="L2738" s="119" t="str">
        <f t="shared" si="168"/>
        <v>NA</v>
      </c>
      <c r="M2738" s="119"/>
      <c r="N2738" s="120" t="str">
        <f t="shared" si="169"/>
        <v>NA</v>
      </c>
      <c r="O2738" s="120"/>
      <c r="P2738"/>
      <c r="Q2738"/>
      <c r="R2738"/>
      <c r="S2738"/>
      <c r="T2738"/>
      <c r="U2738" t="s">
        <v>18803</v>
      </c>
      <c r="V2738" t="s">
        <v>18801</v>
      </c>
      <c r="W2738" t="s">
        <v>18802</v>
      </c>
      <c r="X2738" t="s">
        <v>675</v>
      </c>
      <c r="Y2738" t="s">
        <v>3231</v>
      </c>
      <c r="Z2738" t="s">
        <v>54</v>
      </c>
      <c r="AA2738"/>
      <c r="AB2738" t="s">
        <v>44008</v>
      </c>
      <c r="AC2738" t="s">
        <v>51159</v>
      </c>
      <c r="AD2738" t="s">
        <v>18804</v>
      </c>
      <c r="AE2738" t="s">
        <v>565</v>
      </c>
      <c r="AF2738" s="119" t="str">
        <f t="shared" si="170"/>
        <v>NA</v>
      </c>
      <c r="AG2738" s="119"/>
      <c r="AH2738" s="119"/>
      <c r="AI2738" s="119"/>
      <c r="AJ2738" s="119" t="str">
        <f t="shared" si="171"/>
        <v>NA</v>
      </c>
      <c r="AK2738" s="190"/>
      <c r="AL2738" s="191"/>
    </row>
    <row r="2739" spans="1:38" x14ac:dyDescent="0.25">
      <c r="A2739" t="s">
        <v>7908</v>
      </c>
      <c r="B2739" t="s">
        <v>7906</v>
      </c>
      <c r="C2739" t="s">
        <v>7907</v>
      </c>
      <c r="D2739" t="s">
        <v>675</v>
      </c>
      <c r="E2739" t="s">
        <v>7228</v>
      </c>
      <c r="F2739" t="s">
        <v>54</v>
      </c>
      <c r="G2739"/>
      <c r="H2739" t="s">
        <v>44690</v>
      </c>
      <c r="I2739" t="s">
        <v>51736</v>
      </c>
      <c r="J2739"/>
      <c r="K2739" t="s">
        <v>105</v>
      </c>
      <c r="L2739" s="119" t="str">
        <f t="shared" si="168"/>
        <v>NA</v>
      </c>
      <c r="M2739" s="119"/>
      <c r="N2739" s="120" t="str">
        <f t="shared" si="169"/>
        <v>NA</v>
      </c>
      <c r="O2739" s="120"/>
      <c r="P2739"/>
      <c r="Q2739"/>
      <c r="R2739"/>
      <c r="S2739"/>
      <c r="T2739"/>
      <c r="U2739" t="s">
        <v>17945</v>
      </c>
      <c r="V2739" t="s">
        <v>17943</v>
      </c>
      <c r="W2739" t="s">
        <v>17944</v>
      </c>
      <c r="X2739" t="s">
        <v>675</v>
      </c>
      <c r="Y2739" t="s">
        <v>8327</v>
      </c>
      <c r="Z2739" t="s">
        <v>54</v>
      </c>
      <c r="AA2739"/>
      <c r="AB2739" t="s">
        <v>44009</v>
      </c>
      <c r="AC2739" t="s">
        <v>51160</v>
      </c>
      <c r="AD2739" t="s">
        <v>17946</v>
      </c>
      <c r="AE2739" t="s">
        <v>565</v>
      </c>
      <c r="AF2739" s="119" t="str">
        <f t="shared" si="170"/>
        <v>NA</v>
      </c>
      <c r="AG2739" s="119"/>
      <c r="AH2739" s="119"/>
      <c r="AI2739" s="119"/>
      <c r="AJ2739" s="119" t="str">
        <f t="shared" si="171"/>
        <v>NA</v>
      </c>
      <c r="AK2739" s="190"/>
      <c r="AL2739" s="191"/>
    </row>
    <row r="2740" spans="1:38" x14ac:dyDescent="0.25">
      <c r="A2740" t="s">
        <v>15959</v>
      </c>
      <c r="B2740" t="s">
        <v>15957</v>
      </c>
      <c r="C2740" t="s">
        <v>15958</v>
      </c>
      <c r="D2740" t="s">
        <v>675</v>
      </c>
      <c r="E2740" t="s">
        <v>15960</v>
      </c>
      <c r="F2740" t="s">
        <v>54</v>
      </c>
      <c r="G2740"/>
      <c r="H2740" t="s">
        <v>44691</v>
      </c>
      <c r="I2740" t="s">
        <v>51737</v>
      </c>
      <c r="J2740" t="s">
        <v>15961</v>
      </c>
      <c r="K2740" t="s">
        <v>565</v>
      </c>
      <c r="L2740" s="119" t="str">
        <f t="shared" si="168"/>
        <v>NA</v>
      </c>
      <c r="M2740" s="119"/>
      <c r="N2740" s="120" t="str">
        <f t="shared" si="169"/>
        <v>NA</v>
      </c>
      <c r="O2740" s="120"/>
      <c r="P2740"/>
      <c r="Q2740"/>
      <c r="R2740"/>
      <c r="S2740"/>
      <c r="T2740"/>
      <c r="U2740" t="s">
        <v>8326</v>
      </c>
      <c r="V2740" t="s">
        <v>8324</v>
      </c>
      <c r="W2740" t="s">
        <v>8325</v>
      </c>
      <c r="X2740" t="s">
        <v>675</v>
      </c>
      <c r="Y2740" t="s">
        <v>8327</v>
      </c>
      <c r="Z2740" t="s">
        <v>54</v>
      </c>
      <c r="AA2740"/>
      <c r="AB2740" t="s">
        <v>44010</v>
      </c>
      <c r="AC2740" t="s">
        <v>51160</v>
      </c>
      <c r="AD2740" t="s">
        <v>8328</v>
      </c>
      <c r="AE2740" t="s">
        <v>105</v>
      </c>
      <c r="AF2740" s="119" t="str">
        <f t="shared" si="170"/>
        <v>NA</v>
      </c>
      <c r="AG2740" s="119"/>
      <c r="AH2740" s="119"/>
      <c r="AI2740" s="119"/>
      <c r="AJ2740" s="119" t="str">
        <f t="shared" si="171"/>
        <v>NA</v>
      </c>
      <c r="AK2740" s="190"/>
      <c r="AL2740" s="191"/>
    </row>
    <row r="2741" spans="1:38" x14ac:dyDescent="0.25">
      <c r="A2741" t="s">
        <v>7079</v>
      </c>
      <c r="B2741" t="s">
        <v>7078</v>
      </c>
      <c r="C2741" t="s">
        <v>7071</v>
      </c>
      <c r="D2741" t="s">
        <v>675</v>
      </c>
      <c r="E2741" t="s">
        <v>7080</v>
      </c>
      <c r="F2741" t="s">
        <v>54</v>
      </c>
      <c r="G2741"/>
      <c r="H2741" t="s">
        <v>44692</v>
      </c>
      <c r="I2741" t="s">
        <v>51738</v>
      </c>
      <c r="J2741" t="s">
        <v>7081</v>
      </c>
      <c r="K2741" t="s">
        <v>565</v>
      </c>
      <c r="L2741" s="119" t="str">
        <f t="shared" si="168"/>
        <v>NA</v>
      </c>
      <c r="M2741" s="119"/>
      <c r="N2741" s="120" t="str">
        <f t="shared" si="169"/>
        <v>NA</v>
      </c>
      <c r="O2741" s="120"/>
      <c r="P2741"/>
      <c r="Q2741"/>
      <c r="R2741"/>
      <c r="S2741"/>
      <c r="T2741"/>
      <c r="U2741" t="s">
        <v>15338</v>
      </c>
      <c r="V2741" t="s">
        <v>15336</v>
      </c>
      <c r="W2741" t="s">
        <v>15337</v>
      </c>
      <c r="X2741" t="s">
        <v>675</v>
      </c>
      <c r="Y2741" t="s">
        <v>3270</v>
      </c>
      <c r="Z2741" t="s">
        <v>54</v>
      </c>
      <c r="AA2741"/>
      <c r="AB2741" t="s">
        <v>44011</v>
      </c>
      <c r="AC2741" t="s">
        <v>51161</v>
      </c>
      <c r="AD2741" t="s">
        <v>15339</v>
      </c>
      <c r="AE2741" t="s">
        <v>565</v>
      </c>
      <c r="AF2741" s="119" t="str">
        <f t="shared" si="170"/>
        <v>NA</v>
      </c>
      <c r="AG2741" s="119"/>
      <c r="AH2741" s="119"/>
      <c r="AI2741" s="119"/>
      <c r="AJ2741" s="119" t="str">
        <f t="shared" si="171"/>
        <v>NA</v>
      </c>
      <c r="AK2741" s="190"/>
      <c r="AL2741" s="191"/>
    </row>
    <row r="2742" spans="1:38" x14ac:dyDescent="0.25">
      <c r="A2742" t="s">
        <v>12029</v>
      </c>
      <c r="B2742" t="s">
        <v>12027</v>
      </c>
      <c r="C2742" t="s">
        <v>12028</v>
      </c>
      <c r="D2742" t="s">
        <v>675</v>
      </c>
      <c r="E2742" t="s">
        <v>1000</v>
      </c>
      <c r="F2742" t="s">
        <v>54</v>
      </c>
      <c r="G2742"/>
      <c r="H2742" t="s">
        <v>44693</v>
      </c>
      <c r="I2742" t="s">
        <v>51739</v>
      </c>
      <c r="J2742"/>
      <c r="K2742" t="s">
        <v>105</v>
      </c>
      <c r="L2742" s="119" t="str">
        <f t="shared" si="168"/>
        <v>NA</v>
      </c>
      <c r="M2742" s="119"/>
      <c r="N2742" s="120" t="str">
        <f t="shared" si="169"/>
        <v>NA</v>
      </c>
      <c r="O2742" s="120"/>
      <c r="P2742"/>
      <c r="Q2742"/>
      <c r="R2742"/>
      <c r="S2742"/>
      <c r="T2742"/>
      <c r="U2742" t="s">
        <v>15342</v>
      </c>
      <c r="V2742" t="s">
        <v>15340</v>
      </c>
      <c r="W2742" t="s">
        <v>15341</v>
      </c>
      <c r="X2742" t="s">
        <v>675</v>
      </c>
      <c r="Y2742" t="s">
        <v>3270</v>
      </c>
      <c r="Z2742" t="s">
        <v>54</v>
      </c>
      <c r="AA2742"/>
      <c r="AB2742" t="s">
        <v>44011</v>
      </c>
      <c r="AC2742" t="s">
        <v>51161</v>
      </c>
      <c r="AD2742"/>
      <c r="AE2742" t="s">
        <v>565</v>
      </c>
      <c r="AF2742" s="119" t="str">
        <f t="shared" si="170"/>
        <v>NA</v>
      </c>
      <c r="AG2742" s="119"/>
      <c r="AH2742" s="119"/>
      <c r="AI2742" s="119"/>
      <c r="AJ2742" s="119" t="str">
        <f t="shared" si="171"/>
        <v>NA</v>
      </c>
      <c r="AK2742" s="190"/>
      <c r="AL2742" s="191"/>
    </row>
    <row r="2743" spans="1:38" x14ac:dyDescent="0.25">
      <c r="A2743" t="s">
        <v>7161</v>
      </c>
      <c r="B2743" t="s">
        <v>7164</v>
      </c>
      <c r="C2743" t="s">
        <v>7160</v>
      </c>
      <c r="D2743" t="s">
        <v>675</v>
      </c>
      <c r="E2743" t="s">
        <v>7165</v>
      </c>
      <c r="F2743" t="s">
        <v>54</v>
      </c>
      <c r="G2743"/>
      <c r="H2743" t="s">
        <v>44694</v>
      </c>
      <c r="I2743" t="s">
        <v>51740</v>
      </c>
      <c r="J2743" t="s">
        <v>7166</v>
      </c>
      <c r="K2743" t="s">
        <v>565</v>
      </c>
      <c r="L2743" s="119" t="str">
        <f t="shared" si="168"/>
        <v>NA</v>
      </c>
      <c r="M2743" s="119"/>
      <c r="N2743" s="120" t="str">
        <f t="shared" si="169"/>
        <v>NA</v>
      </c>
      <c r="O2743" s="120"/>
      <c r="P2743"/>
      <c r="Q2743"/>
      <c r="R2743"/>
      <c r="S2743"/>
      <c r="T2743"/>
      <c r="U2743" t="s">
        <v>18035</v>
      </c>
      <c r="V2743" t="s">
        <v>18033</v>
      </c>
      <c r="W2743" t="s">
        <v>18034</v>
      </c>
      <c r="X2743" t="s">
        <v>675</v>
      </c>
      <c r="Y2743" t="s">
        <v>3270</v>
      </c>
      <c r="Z2743" t="s">
        <v>54</v>
      </c>
      <c r="AA2743"/>
      <c r="AB2743" t="s">
        <v>44011</v>
      </c>
      <c r="AC2743" t="s">
        <v>51161</v>
      </c>
      <c r="AD2743"/>
      <c r="AE2743" t="s">
        <v>565</v>
      </c>
      <c r="AF2743" s="119" t="str">
        <f t="shared" si="170"/>
        <v>NA</v>
      </c>
      <c r="AG2743" s="119"/>
      <c r="AH2743" s="119"/>
      <c r="AI2743" s="119"/>
      <c r="AJ2743" s="119" t="str">
        <f t="shared" si="171"/>
        <v>NA</v>
      </c>
      <c r="AK2743" s="190"/>
      <c r="AL2743" s="191"/>
    </row>
    <row r="2744" spans="1:38" x14ac:dyDescent="0.25">
      <c r="A2744" t="s">
        <v>16069</v>
      </c>
      <c r="B2744" t="s">
        <v>16067</v>
      </c>
      <c r="C2744" t="s">
        <v>16068</v>
      </c>
      <c r="D2744" t="s">
        <v>675</v>
      </c>
      <c r="E2744" t="s">
        <v>16070</v>
      </c>
      <c r="F2744" t="s">
        <v>54</v>
      </c>
      <c r="G2744"/>
      <c r="H2744" t="s">
        <v>44695</v>
      </c>
      <c r="I2744" t="s">
        <v>51741</v>
      </c>
      <c r="J2744" t="s">
        <v>16069</v>
      </c>
      <c r="K2744" t="s">
        <v>565</v>
      </c>
      <c r="L2744" s="119" t="str">
        <f t="shared" si="168"/>
        <v>NA</v>
      </c>
      <c r="M2744" s="119"/>
      <c r="N2744" s="120" t="str">
        <f t="shared" si="169"/>
        <v>NA</v>
      </c>
      <c r="O2744" s="120"/>
      <c r="P2744"/>
      <c r="Q2744"/>
      <c r="R2744"/>
      <c r="S2744"/>
      <c r="T2744"/>
      <c r="U2744" t="s">
        <v>19408</v>
      </c>
      <c r="V2744" t="s">
        <v>19406</v>
      </c>
      <c r="W2744" t="s">
        <v>19407</v>
      </c>
      <c r="X2744" t="s">
        <v>675</v>
      </c>
      <c r="Y2744" t="s">
        <v>3270</v>
      </c>
      <c r="Z2744" t="s">
        <v>54</v>
      </c>
      <c r="AA2744"/>
      <c r="AB2744" t="s">
        <v>44011</v>
      </c>
      <c r="AC2744" t="s">
        <v>51161</v>
      </c>
      <c r="AD2744"/>
      <c r="AE2744" t="s">
        <v>565</v>
      </c>
      <c r="AF2744" s="119" t="str">
        <f t="shared" si="170"/>
        <v>NA</v>
      </c>
      <c r="AG2744" s="119"/>
      <c r="AH2744" s="119"/>
      <c r="AI2744" s="119"/>
      <c r="AJ2744" s="119" t="str">
        <f t="shared" si="171"/>
        <v>NA</v>
      </c>
      <c r="AK2744" s="190"/>
      <c r="AL2744" s="191"/>
    </row>
    <row r="2745" spans="1:38" x14ac:dyDescent="0.25">
      <c r="A2745" t="s">
        <v>7204</v>
      </c>
      <c r="B2745" t="s">
        <v>7203</v>
      </c>
      <c r="C2745" t="s">
        <v>5565</v>
      </c>
      <c r="D2745" t="s">
        <v>675</v>
      </c>
      <c r="E2745" t="s">
        <v>2005</v>
      </c>
      <c r="F2745" t="s">
        <v>54</v>
      </c>
      <c r="G2745"/>
      <c r="H2745" t="s">
        <v>44696</v>
      </c>
      <c r="I2745" t="s">
        <v>51742</v>
      </c>
      <c r="J2745" t="s">
        <v>7205</v>
      </c>
      <c r="K2745" t="s">
        <v>565</v>
      </c>
      <c r="L2745" s="119" t="str">
        <f t="shared" si="168"/>
        <v>NA</v>
      </c>
      <c r="M2745" s="119"/>
      <c r="N2745" s="120" t="str">
        <f t="shared" si="169"/>
        <v>NA</v>
      </c>
      <c r="O2745" s="120"/>
      <c r="P2745"/>
      <c r="Q2745"/>
      <c r="R2745"/>
      <c r="S2745"/>
      <c r="T2745"/>
      <c r="U2745" t="s">
        <v>12408</v>
      </c>
      <c r="V2745" t="s">
        <v>12407</v>
      </c>
      <c r="W2745" t="s">
        <v>5069</v>
      </c>
      <c r="X2745" t="s">
        <v>675</v>
      </c>
      <c r="Y2745" t="s">
        <v>3270</v>
      </c>
      <c r="Z2745" t="s">
        <v>54</v>
      </c>
      <c r="AA2745"/>
      <c r="AB2745" t="s">
        <v>44012</v>
      </c>
      <c r="AC2745" t="s">
        <v>51161</v>
      </c>
      <c r="AD2745" t="s">
        <v>12408</v>
      </c>
      <c r="AE2745" t="s">
        <v>565</v>
      </c>
      <c r="AF2745" s="119" t="str">
        <f t="shared" si="170"/>
        <v>NA</v>
      </c>
      <c r="AG2745" s="119"/>
      <c r="AH2745" s="119"/>
      <c r="AI2745" s="119"/>
      <c r="AJ2745" s="119" t="str">
        <f t="shared" si="171"/>
        <v>NA</v>
      </c>
      <c r="AK2745" s="190"/>
      <c r="AL2745" s="191"/>
    </row>
    <row r="2746" spans="1:38" x14ac:dyDescent="0.25">
      <c r="A2746" t="s">
        <v>13043</v>
      </c>
      <c r="B2746" t="s">
        <v>13041</v>
      </c>
      <c r="C2746" t="s">
        <v>13042</v>
      </c>
      <c r="D2746" t="s">
        <v>675</v>
      </c>
      <c r="E2746" t="s">
        <v>2005</v>
      </c>
      <c r="F2746" t="s">
        <v>54</v>
      </c>
      <c r="G2746"/>
      <c r="H2746" t="s">
        <v>44697</v>
      </c>
      <c r="I2746" t="s">
        <v>51742</v>
      </c>
      <c r="J2746" t="s">
        <v>13044</v>
      </c>
      <c r="K2746" t="s">
        <v>565</v>
      </c>
      <c r="L2746" s="119" t="str">
        <f t="shared" si="168"/>
        <v>NA</v>
      </c>
      <c r="M2746" s="119"/>
      <c r="N2746" s="120" t="str">
        <f t="shared" si="169"/>
        <v>NA</v>
      </c>
      <c r="O2746" s="120"/>
      <c r="P2746"/>
      <c r="Q2746"/>
      <c r="R2746"/>
      <c r="S2746"/>
      <c r="T2746"/>
      <c r="U2746" t="s">
        <v>20829</v>
      </c>
      <c r="V2746" t="s">
        <v>20828</v>
      </c>
      <c r="W2746" t="s">
        <v>20820</v>
      </c>
      <c r="X2746" t="s">
        <v>675</v>
      </c>
      <c r="Y2746" t="s">
        <v>3270</v>
      </c>
      <c r="Z2746" t="s">
        <v>54</v>
      </c>
      <c r="AA2746"/>
      <c r="AB2746" t="s">
        <v>44012</v>
      </c>
      <c r="AC2746" t="s">
        <v>51161</v>
      </c>
      <c r="AD2746" t="s">
        <v>20830</v>
      </c>
      <c r="AE2746" t="s">
        <v>565</v>
      </c>
      <c r="AF2746" s="119" t="str">
        <f t="shared" si="170"/>
        <v>NA</v>
      </c>
      <c r="AG2746" s="119"/>
      <c r="AH2746" s="119"/>
      <c r="AI2746" s="119"/>
      <c r="AJ2746" s="119" t="str">
        <f t="shared" si="171"/>
        <v>NA</v>
      </c>
      <c r="AK2746" s="190"/>
      <c r="AL2746" s="191"/>
    </row>
    <row r="2747" spans="1:38" x14ac:dyDescent="0.25">
      <c r="A2747" t="s">
        <v>7207</v>
      </c>
      <c r="B2747" t="s">
        <v>7206</v>
      </c>
      <c r="C2747" t="s">
        <v>5565</v>
      </c>
      <c r="D2747" t="s">
        <v>675</v>
      </c>
      <c r="E2747" t="s">
        <v>610</v>
      </c>
      <c r="F2747" t="s">
        <v>54</v>
      </c>
      <c r="G2747"/>
      <c r="H2747" t="s">
        <v>44698</v>
      </c>
      <c r="I2747" t="s">
        <v>51743</v>
      </c>
      <c r="J2747" t="s">
        <v>7208</v>
      </c>
      <c r="K2747" t="s">
        <v>565</v>
      </c>
      <c r="L2747" s="119" t="str">
        <f t="shared" si="168"/>
        <v>NA</v>
      </c>
      <c r="M2747" s="119"/>
      <c r="N2747" s="120" t="str">
        <f t="shared" si="169"/>
        <v>NA</v>
      </c>
      <c r="O2747" s="120"/>
      <c r="P2747"/>
      <c r="Q2747"/>
      <c r="R2747"/>
      <c r="S2747"/>
      <c r="T2747"/>
      <c r="U2747" t="s">
        <v>20877</v>
      </c>
      <c r="V2747" t="s">
        <v>20875</v>
      </c>
      <c r="W2747" t="s">
        <v>20876</v>
      </c>
      <c r="X2747" t="s">
        <v>675</v>
      </c>
      <c r="Y2747" t="s">
        <v>3270</v>
      </c>
      <c r="Z2747" t="s">
        <v>54</v>
      </c>
      <c r="AA2747"/>
      <c r="AB2747" t="s">
        <v>44012</v>
      </c>
      <c r="AC2747" t="s">
        <v>51161</v>
      </c>
      <c r="AD2747" t="s">
        <v>20878</v>
      </c>
      <c r="AE2747" t="s">
        <v>105</v>
      </c>
      <c r="AF2747" s="119" t="str">
        <f t="shared" si="170"/>
        <v>NA</v>
      </c>
      <c r="AG2747" s="119"/>
      <c r="AH2747" s="119"/>
      <c r="AI2747" s="119"/>
      <c r="AJ2747" s="119" t="str">
        <f t="shared" si="171"/>
        <v>NA</v>
      </c>
      <c r="AK2747" s="190"/>
      <c r="AL2747" s="191"/>
    </row>
    <row r="2748" spans="1:38" x14ac:dyDescent="0.25">
      <c r="A2748" t="s">
        <v>7090</v>
      </c>
      <c r="B2748" t="s">
        <v>7089</v>
      </c>
      <c r="C2748" t="s">
        <v>7071</v>
      </c>
      <c r="D2748" t="s">
        <v>675</v>
      </c>
      <c r="E2748" t="s">
        <v>610</v>
      </c>
      <c r="F2748" t="s">
        <v>54</v>
      </c>
      <c r="G2748"/>
      <c r="H2748" t="s">
        <v>44699</v>
      </c>
      <c r="I2748" t="s">
        <v>51743</v>
      </c>
      <c r="J2748" t="s">
        <v>7091</v>
      </c>
      <c r="K2748" t="s">
        <v>565</v>
      </c>
      <c r="L2748" s="119" t="str">
        <f t="shared" si="168"/>
        <v>NA</v>
      </c>
      <c r="M2748" s="119"/>
      <c r="N2748" s="120" t="str">
        <f t="shared" si="169"/>
        <v>NA</v>
      </c>
      <c r="O2748" s="120"/>
      <c r="P2748"/>
      <c r="Q2748"/>
      <c r="R2748"/>
      <c r="S2748"/>
      <c r="T2748"/>
      <c r="U2748" t="s">
        <v>10081</v>
      </c>
      <c r="V2748" t="s">
        <v>10079</v>
      </c>
      <c r="W2748" t="s">
        <v>10080</v>
      </c>
      <c r="X2748" t="s">
        <v>675</v>
      </c>
      <c r="Y2748" t="s">
        <v>3270</v>
      </c>
      <c r="Z2748" t="s">
        <v>54</v>
      </c>
      <c r="AA2748"/>
      <c r="AB2748" t="s">
        <v>44013</v>
      </c>
      <c r="AC2748" t="s">
        <v>51161</v>
      </c>
      <c r="AD2748" t="s">
        <v>10081</v>
      </c>
      <c r="AE2748" t="s">
        <v>105</v>
      </c>
      <c r="AF2748" s="119" t="str">
        <f t="shared" si="170"/>
        <v>NA</v>
      </c>
      <c r="AG2748" s="119"/>
      <c r="AH2748" s="119"/>
      <c r="AI2748" s="119"/>
      <c r="AJ2748" s="119" t="str">
        <f t="shared" si="171"/>
        <v>NA</v>
      </c>
      <c r="AK2748" s="190"/>
      <c r="AL2748" s="191"/>
    </row>
    <row r="2749" spans="1:38" x14ac:dyDescent="0.25">
      <c r="A2749" t="s">
        <v>14551</v>
      </c>
      <c r="B2749" t="s">
        <v>14549</v>
      </c>
      <c r="C2749" t="s">
        <v>14550</v>
      </c>
      <c r="D2749" t="s">
        <v>675</v>
      </c>
      <c r="E2749" t="s">
        <v>610</v>
      </c>
      <c r="F2749" t="s">
        <v>54</v>
      </c>
      <c r="G2749"/>
      <c r="H2749" t="s">
        <v>44700</v>
      </c>
      <c r="I2749" t="s">
        <v>51743</v>
      </c>
      <c r="J2749" t="s">
        <v>14551</v>
      </c>
      <c r="K2749" t="s">
        <v>565</v>
      </c>
      <c r="L2749" s="119" t="str">
        <f t="shared" si="168"/>
        <v>NA</v>
      </c>
      <c r="M2749" s="119"/>
      <c r="N2749" s="120" t="str">
        <f t="shared" si="169"/>
        <v>NA</v>
      </c>
      <c r="O2749" s="120"/>
      <c r="P2749"/>
      <c r="Q2749"/>
      <c r="R2749"/>
      <c r="S2749"/>
      <c r="T2749"/>
      <c r="U2749" t="s">
        <v>9806</v>
      </c>
      <c r="V2749" t="s">
        <v>9804</v>
      </c>
      <c r="W2749" t="s">
        <v>9805</v>
      </c>
      <c r="X2749" t="s">
        <v>675</v>
      </c>
      <c r="Y2749" t="s">
        <v>3270</v>
      </c>
      <c r="Z2749" t="s">
        <v>54</v>
      </c>
      <c r="AA2749"/>
      <c r="AB2749" t="s">
        <v>44013</v>
      </c>
      <c r="AC2749" t="s">
        <v>51161</v>
      </c>
      <c r="AD2749"/>
      <c r="AE2749" t="s">
        <v>105</v>
      </c>
      <c r="AF2749" s="119" t="str">
        <f t="shared" si="170"/>
        <v>NA</v>
      </c>
      <c r="AG2749" s="119"/>
      <c r="AH2749" s="119"/>
      <c r="AI2749" s="119"/>
      <c r="AJ2749" s="119" t="str">
        <f t="shared" si="171"/>
        <v>NA</v>
      </c>
      <c r="AK2749" s="190"/>
      <c r="AL2749" s="191"/>
    </row>
    <row r="2750" spans="1:38" x14ac:dyDescent="0.25">
      <c r="A2750" t="s">
        <v>7805</v>
      </c>
      <c r="B2750" t="s">
        <v>7803</v>
      </c>
      <c r="C2750" t="s">
        <v>7804</v>
      </c>
      <c r="D2750" t="s">
        <v>675</v>
      </c>
      <c r="E2750" t="s">
        <v>610</v>
      </c>
      <c r="F2750" t="s">
        <v>54</v>
      </c>
      <c r="G2750"/>
      <c r="H2750" t="s">
        <v>44701</v>
      </c>
      <c r="I2750" t="s">
        <v>51743</v>
      </c>
      <c r="J2750" t="s">
        <v>7806</v>
      </c>
      <c r="K2750" t="s">
        <v>105</v>
      </c>
      <c r="L2750" s="119" t="str">
        <f t="shared" si="168"/>
        <v>NA</v>
      </c>
      <c r="M2750" s="119"/>
      <c r="N2750" s="120" t="str">
        <f t="shared" si="169"/>
        <v>NA</v>
      </c>
      <c r="O2750" s="120"/>
      <c r="P2750"/>
      <c r="Q2750"/>
      <c r="R2750"/>
      <c r="S2750"/>
      <c r="T2750"/>
      <c r="U2750" t="s">
        <v>8983</v>
      </c>
      <c r="V2750" t="s">
        <v>8981</v>
      </c>
      <c r="W2750" t="s">
        <v>8982</v>
      </c>
      <c r="X2750" t="s">
        <v>675</v>
      </c>
      <c r="Y2750" t="s">
        <v>3270</v>
      </c>
      <c r="Z2750" t="s">
        <v>54</v>
      </c>
      <c r="AA2750"/>
      <c r="AB2750" t="s">
        <v>44013</v>
      </c>
      <c r="AC2750" t="s">
        <v>51161</v>
      </c>
      <c r="AD2750" t="s">
        <v>8983</v>
      </c>
      <c r="AE2750" t="s">
        <v>105</v>
      </c>
      <c r="AF2750" s="119" t="str">
        <f t="shared" si="170"/>
        <v>NA</v>
      </c>
      <c r="AG2750" s="119"/>
      <c r="AH2750" s="119"/>
      <c r="AI2750" s="119"/>
      <c r="AJ2750" s="119" t="str">
        <f t="shared" si="171"/>
        <v>NA</v>
      </c>
      <c r="AK2750" s="190"/>
      <c r="AL2750" s="191"/>
    </row>
    <row r="2751" spans="1:38" x14ac:dyDescent="0.25">
      <c r="A2751" t="s">
        <v>12795</v>
      </c>
      <c r="B2751" t="s">
        <v>12793</v>
      </c>
      <c r="C2751" t="s">
        <v>12794</v>
      </c>
      <c r="D2751" t="s">
        <v>675</v>
      </c>
      <c r="E2751" t="s">
        <v>610</v>
      </c>
      <c r="F2751" t="s">
        <v>54</v>
      </c>
      <c r="G2751"/>
      <c r="H2751" t="s">
        <v>44702</v>
      </c>
      <c r="I2751" t="s">
        <v>51743</v>
      </c>
      <c r="J2751"/>
      <c r="K2751" t="s">
        <v>105</v>
      </c>
      <c r="L2751" s="119" t="str">
        <f t="shared" si="168"/>
        <v>NA</v>
      </c>
      <c r="M2751" s="119"/>
      <c r="N2751" s="120" t="str">
        <f t="shared" si="169"/>
        <v>NA</v>
      </c>
      <c r="O2751" s="120"/>
      <c r="P2751"/>
      <c r="Q2751"/>
      <c r="R2751"/>
      <c r="S2751"/>
      <c r="T2751"/>
      <c r="U2751" t="s">
        <v>9549</v>
      </c>
      <c r="V2751" t="s">
        <v>9547</v>
      </c>
      <c r="W2751" t="s">
        <v>9548</v>
      </c>
      <c r="X2751" t="s">
        <v>675</v>
      </c>
      <c r="Y2751" t="s">
        <v>3270</v>
      </c>
      <c r="Z2751" t="s">
        <v>54</v>
      </c>
      <c r="AA2751"/>
      <c r="AB2751" t="s">
        <v>44013</v>
      </c>
      <c r="AC2751" t="s">
        <v>51161</v>
      </c>
      <c r="AD2751"/>
      <c r="AE2751" t="s">
        <v>105</v>
      </c>
      <c r="AF2751" s="119" t="str">
        <f t="shared" si="170"/>
        <v>NA</v>
      </c>
      <c r="AG2751" s="119"/>
      <c r="AH2751" s="119"/>
      <c r="AI2751" s="119"/>
      <c r="AJ2751" s="119" t="str">
        <f t="shared" si="171"/>
        <v>NA</v>
      </c>
      <c r="AK2751" s="190"/>
      <c r="AL2751" s="191"/>
    </row>
    <row r="2752" spans="1:38" x14ac:dyDescent="0.25">
      <c r="A2752" t="s">
        <v>9835</v>
      </c>
      <c r="B2752" t="s">
        <v>9833</v>
      </c>
      <c r="C2752" t="s">
        <v>9834</v>
      </c>
      <c r="D2752" t="s">
        <v>675</v>
      </c>
      <c r="E2752" t="s">
        <v>610</v>
      </c>
      <c r="F2752" t="s">
        <v>54</v>
      </c>
      <c r="G2752"/>
      <c r="H2752" t="s">
        <v>44701</v>
      </c>
      <c r="I2752" t="s">
        <v>51743</v>
      </c>
      <c r="J2752"/>
      <c r="K2752" t="s">
        <v>105</v>
      </c>
      <c r="L2752" s="119" t="str">
        <f t="shared" si="168"/>
        <v>NA</v>
      </c>
      <c r="M2752" s="119"/>
      <c r="N2752" s="120" t="str">
        <f t="shared" si="169"/>
        <v>NA</v>
      </c>
      <c r="O2752" s="120"/>
      <c r="P2752"/>
      <c r="Q2752"/>
      <c r="R2752"/>
      <c r="S2752"/>
      <c r="T2752"/>
      <c r="U2752" t="s">
        <v>11249</v>
      </c>
      <c r="V2752" t="s">
        <v>11247</v>
      </c>
      <c r="W2752" t="s">
        <v>11248</v>
      </c>
      <c r="X2752" t="s">
        <v>675</v>
      </c>
      <c r="Y2752" t="s">
        <v>3270</v>
      </c>
      <c r="Z2752" t="s">
        <v>54</v>
      </c>
      <c r="AA2752"/>
      <c r="AB2752" t="s">
        <v>44012</v>
      </c>
      <c r="AC2752" t="s">
        <v>51161</v>
      </c>
      <c r="AD2752"/>
      <c r="AE2752" t="s">
        <v>105</v>
      </c>
      <c r="AF2752" s="119" t="str">
        <f t="shared" si="170"/>
        <v>NA</v>
      </c>
      <c r="AG2752" s="119"/>
      <c r="AH2752" s="119"/>
      <c r="AI2752" s="119"/>
      <c r="AJ2752" s="119" t="str">
        <f t="shared" si="171"/>
        <v>NA</v>
      </c>
      <c r="AK2752" s="190"/>
      <c r="AL2752" s="191"/>
    </row>
    <row r="2753" spans="1:38" x14ac:dyDescent="0.25">
      <c r="A2753" t="s">
        <v>14923</v>
      </c>
      <c r="B2753" t="s">
        <v>14921</v>
      </c>
      <c r="C2753" t="s">
        <v>14922</v>
      </c>
      <c r="D2753" t="s">
        <v>675</v>
      </c>
      <c r="E2753" t="s">
        <v>610</v>
      </c>
      <c r="F2753" t="s">
        <v>54</v>
      </c>
      <c r="G2753"/>
      <c r="H2753" t="s">
        <v>44702</v>
      </c>
      <c r="I2753" t="s">
        <v>51743</v>
      </c>
      <c r="J2753" t="s">
        <v>14923</v>
      </c>
      <c r="K2753" t="s">
        <v>105</v>
      </c>
      <c r="L2753" s="119" t="str">
        <f t="shared" si="168"/>
        <v>NA</v>
      </c>
      <c r="M2753" s="119"/>
      <c r="N2753" s="120" t="str">
        <f t="shared" si="169"/>
        <v>NA</v>
      </c>
      <c r="O2753" s="120"/>
      <c r="P2753"/>
      <c r="Q2753"/>
      <c r="R2753"/>
      <c r="S2753"/>
      <c r="T2753"/>
      <c r="U2753" t="s">
        <v>15915</v>
      </c>
      <c r="V2753" t="s">
        <v>15913</v>
      </c>
      <c r="W2753" t="s">
        <v>15914</v>
      </c>
      <c r="X2753" t="s">
        <v>675</v>
      </c>
      <c r="Y2753" t="s">
        <v>2868</v>
      </c>
      <c r="Z2753" t="s">
        <v>54</v>
      </c>
      <c r="AA2753"/>
      <c r="AB2753" t="s">
        <v>44014</v>
      </c>
      <c r="AC2753" t="s">
        <v>51162</v>
      </c>
      <c r="AD2753" t="s">
        <v>15915</v>
      </c>
      <c r="AE2753" t="s">
        <v>565</v>
      </c>
      <c r="AF2753" s="119" t="str">
        <f t="shared" si="170"/>
        <v>NA</v>
      </c>
      <c r="AG2753" s="119"/>
      <c r="AH2753" s="119"/>
      <c r="AI2753" s="119"/>
      <c r="AJ2753" s="119" t="str">
        <f t="shared" si="171"/>
        <v>NA</v>
      </c>
      <c r="AK2753" s="190"/>
      <c r="AL2753" s="191"/>
    </row>
    <row r="2754" spans="1:38" x14ac:dyDescent="0.25">
      <c r="A2754" t="s">
        <v>8380</v>
      </c>
      <c r="B2754" t="s">
        <v>8378</v>
      </c>
      <c r="C2754" t="s">
        <v>8379</v>
      </c>
      <c r="D2754" t="s">
        <v>675</v>
      </c>
      <c r="E2754" t="s">
        <v>610</v>
      </c>
      <c r="F2754" t="s">
        <v>54</v>
      </c>
      <c r="G2754"/>
      <c r="H2754" t="s">
        <v>44701</v>
      </c>
      <c r="I2754" t="s">
        <v>51743</v>
      </c>
      <c r="J2754"/>
      <c r="K2754" t="s">
        <v>105</v>
      </c>
      <c r="L2754" s="119" t="str">
        <f t="shared" si="168"/>
        <v>NA</v>
      </c>
      <c r="M2754" s="119"/>
      <c r="N2754" s="120" t="str">
        <f t="shared" si="169"/>
        <v>NA</v>
      </c>
      <c r="O2754" s="120"/>
      <c r="P2754"/>
      <c r="Q2754"/>
      <c r="R2754"/>
      <c r="S2754"/>
      <c r="T2754"/>
      <c r="U2754" t="s">
        <v>14482</v>
      </c>
      <c r="V2754" t="s">
        <v>14480</v>
      </c>
      <c r="W2754" t="s">
        <v>14481</v>
      </c>
      <c r="X2754" t="s">
        <v>675</v>
      </c>
      <c r="Y2754" t="s">
        <v>2868</v>
      </c>
      <c r="Z2754" t="s">
        <v>54</v>
      </c>
      <c r="AA2754"/>
      <c r="AB2754" t="s">
        <v>44015</v>
      </c>
      <c r="AC2754" t="s">
        <v>51162</v>
      </c>
      <c r="AD2754"/>
      <c r="AE2754" t="s">
        <v>105</v>
      </c>
      <c r="AF2754" s="119" t="str">
        <f t="shared" si="170"/>
        <v>NA</v>
      </c>
      <c r="AG2754" s="119"/>
      <c r="AH2754" s="119"/>
      <c r="AI2754" s="119"/>
      <c r="AJ2754" s="119" t="str">
        <f t="shared" si="171"/>
        <v>NA</v>
      </c>
      <c r="AK2754" s="190"/>
      <c r="AL2754" s="191"/>
    </row>
    <row r="2755" spans="1:38" x14ac:dyDescent="0.25">
      <c r="A2755" t="s">
        <v>11205</v>
      </c>
      <c r="B2755" t="s">
        <v>11203</v>
      </c>
      <c r="C2755" t="s">
        <v>11204</v>
      </c>
      <c r="D2755" t="s">
        <v>675</v>
      </c>
      <c r="E2755" t="s">
        <v>610</v>
      </c>
      <c r="F2755" t="s">
        <v>54</v>
      </c>
      <c r="G2755"/>
      <c r="H2755" t="s">
        <v>44702</v>
      </c>
      <c r="I2755" t="s">
        <v>51743</v>
      </c>
      <c r="J2755" t="s">
        <v>11206</v>
      </c>
      <c r="K2755" t="s">
        <v>105</v>
      </c>
      <c r="L2755" s="119" t="str">
        <f t="shared" ref="L2755:L2818" si="172">IF($Q$1&lt;&gt;"",IF(ISNUMBER(SEARCH("*"&amp;$Q$1&amp;"*", A2755)),A2755, IF(ISNUMBER(SEARCH("*"&amp;$Q$1&amp;"*", H2755)),A2755, IF(ISNUMBER(SEARCH("*"&amp;$Q$1&amp;"*", G2755)),A2755, IF(ISNUMBER(SEARCH("*"&amp;$Q$1&amp;"*", J2755)),A2755,  IF(ISNUMBER(SEARCH("*"&amp;$Q$1&amp;"*", E2755)),A2755, "NA"))))),"NA")</f>
        <v>NA</v>
      </c>
      <c r="M2755" s="119"/>
      <c r="N2755" s="120" t="str">
        <f t="shared" ref="N2755:N2818" si="173">IF($Q$11=1,IF(ISNUMBER(SEARCH($T$11,C2755)),A2755,"NA"),"NA")</f>
        <v>NA</v>
      </c>
      <c r="O2755" s="120"/>
      <c r="P2755"/>
      <c r="Q2755"/>
      <c r="R2755"/>
      <c r="S2755"/>
      <c r="T2755"/>
      <c r="U2755" t="s">
        <v>8348</v>
      </c>
      <c r="V2755" t="s">
        <v>8346</v>
      </c>
      <c r="W2755" t="s">
        <v>8347</v>
      </c>
      <c r="X2755" t="s">
        <v>675</v>
      </c>
      <c r="Y2755" t="s">
        <v>2868</v>
      </c>
      <c r="Z2755" t="s">
        <v>54</v>
      </c>
      <c r="AA2755"/>
      <c r="AB2755" t="s">
        <v>44016</v>
      </c>
      <c r="AC2755" t="s">
        <v>51162</v>
      </c>
      <c r="AD2755"/>
      <c r="AE2755" t="s">
        <v>105</v>
      </c>
      <c r="AF2755" s="119" t="str">
        <f t="shared" ref="AF2755:AF2818" si="174">IF($Q$6&lt;&gt;"",IF(ISNUMBER(SEARCH($Q$6, W2755)),U2755, "NA"),"NA")</f>
        <v>NA</v>
      </c>
      <c r="AG2755" s="119"/>
      <c r="AH2755" s="119"/>
      <c r="AI2755" s="119"/>
      <c r="AJ2755" s="119" t="str">
        <f t="shared" ref="AJ2755:AJ2818" si="175">IF($Q$5&lt;&gt;"",IF(ISNUMBER(SEARCH($Q$5, U2755&amp;" "&amp;Y2755&amp;" "&amp;AA2755&amp;" "&amp;AB2755&amp;" "&amp;AD2755)),U2755, "NA"),"NA")</f>
        <v>NA</v>
      </c>
      <c r="AK2755" s="190"/>
      <c r="AL2755" s="191"/>
    </row>
    <row r="2756" spans="1:38" x14ac:dyDescent="0.25">
      <c r="A2756" t="s">
        <v>22440</v>
      </c>
      <c r="B2756" t="s">
        <v>22438</v>
      </c>
      <c r="C2756" t="s">
        <v>22439</v>
      </c>
      <c r="D2756" t="s">
        <v>675</v>
      </c>
      <c r="E2756" t="s">
        <v>610</v>
      </c>
      <c r="F2756" t="s">
        <v>54</v>
      </c>
      <c r="G2756"/>
      <c r="H2756" t="s">
        <v>44701</v>
      </c>
      <c r="I2756" t="s">
        <v>51743</v>
      </c>
      <c r="J2756"/>
      <c r="K2756" t="s">
        <v>105</v>
      </c>
      <c r="L2756" s="119" t="str">
        <f t="shared" si="172"/>
        <v>NA</v>
      </c>
      <c r="M2756" s="119"/>
      <c r="N2756" s="120" t="str">
        <f t="shared" si="173"/>
        <v>NA</v>
      </c>
      <c r="O2756" s="120"/>
      <c r="P2756"/>
      <c r="Q2756"/>
      <c r="R2756"/>
      <c r="S2756"/>
      <c r="T2756"/>
      <c r="U2756" t="s">
        <v>7998</v>
      </c>
      <c r="V2756" t="s">
        <v>7996</v>
      </c>
      <c r="W2756" t="s">
        <v>7997</v>
      </c>
      <c r="X2756" t="s">
        <v>675</v>
      </c>
      <c r="Y2756" t="s">
        <v>1461</v>
      </c>
      <c r="Z2756" t="s">
        <v>54</v>
      </c>
      <c r="AA2756"/>
      <c r="AB2756" t="s">
        <v>44017</v>
      </c>
      <c r="AC2756" t="s">
        <v>51163</v>
      </c>
      <c r="AD2756" t="s">
        <v>7999</v>
      </c>
      <c r="AE2756" t="s">
        <v>105</v>
      </c>
      <c r="AF2756" s="119" t="str">
        <f t="shared" si="174"/>
        <v>NA</v>
      </c>
      <c r="AG2756" s="119"/>
      <c r="AH2756" s="119"/>
      <c r="AI2756" s="119"/>
      <c r="AJ2756" s="119" t="str">
        <f t="shared" si="175"/>
        <v>NA</v>
      </c>
      <c r="AK2756" s="190"/>
      <c r="AL2756" s="191"/>
    </row>
    <row r="2757" spans="1:38" x14ac:dyDescent="0.25">
      <c r="A2757" t="s">
        <v>12325</v>
      </c>
      <c r="B2757" t="s">
        <v>12323</v>
      </c>
      <c r="C2757" t="s">
        <v>12324</v>
      </c>
      <c r="D2757" t="s">
        <v>675</v>
      </c>
      <c r="E2757" t="s">
        <v>610</v>
      </c>
      <c r="F2757" t="s">
        <v>54</v>
      </c>
      <c r="G2757"/>
      <c r="H2757" t="s">
        <v>44702</v>
      </c>
      <c r="I2757" t="s">
        <v>51743</v>
      </c>
      <c r="J2757"/>
      <c r="K2757" t="s">
        <v>105</v>
      </c>
      <c r="L2757" s="119" t="str">
        <f t="shared" si="172"/>
        <v>NA</v>
      </c>
      <c r="M2757" s="119"/>
      <c r="N2757" s="120" t="str">
        <f t="shared" si="173"/>
        <v>NA</v>
      </c>
      <c r="O2757" s="120"/>
      <c r="P2757"/>
      <c r="Q2757"/>
      <c r="R2757"/>
      <c r="S2757"/>
      <c r="T2757"/>
      <c r="U2757" t="s">
        <v>15529</v>
      </c>
      <c r="V2757" t="s">
        <v>15527</v>
      </c>
      <c r="W2757" t="s">
        <v>15528</v>
      </c>
      <c r="X2757" t="s">
        <v>675</v>
      </c>
      <c r="Y2757" t="s">
        <v>1461</v>
      </c>
      <c r="Z2757" t="s">
        <v>54</v>
      </c>
      <c r="AA2757"/>
      <c r="AB2757" t="s">
        <v>44018</v>
      </c>
      <c r="AC2757" t="s">
        <v>51163</v>
      </c>
      <c r="AD2757" t="s">
        <v>15530</v>
      </c>
      <c r="AE2757" t="s">
        <v>105</v>
      </c>
      <c r="AF2757" s="119" t="str">
        <f t="shared" si="174"/>
        <v>NA</v>
      </c>
      <c r="AG2757" s="119"/>
      <c r="AH2757" s="119"/>
      <c r="AI2757" s="119"/>
      <c r="AJ2757" s="119" t="str">
        <f t="shared" si="175"/>
        <v>NA</v>
      </c>
      <c r="AK2757" s="190"/>
      <c r="AL2757" s="191"/>
    </row>
    <row r="2758" spans="1:38" x14ac:dyDescent="0.25">
      <c r="A2758" t="s">
        <v>5998</v>
      </c>
      <c r="B2758" t="s">
        <v>5996</v>
      </c>
      <c r="C2758" t="s">
        <v>5997</v>
      </c>
      <c r="D2758" t="s">
        <v>675</v>
      </c>
      <c r="E2758" t="s">
        <v>610</v>
      </c>
      <c r="F2758" t="s">
        <v>54</v>
      </c>
      <c r="G2758"/>
      <c r="H2758" t="s">
        <v>44702</v>
      </c>
      <c r="I2758" t="s">
        <v>51743</v>
      </c>
      <c r="J2758" t="s">
        <v>5999</v>
      </c>
      <c r="K2758" t="s">
        <v>105</v>
      </c>
      <c r="L2758" s="119" t="str">
        <f t="shared" si="172"/>
        <v>NA</v>
      </c>
      <c r="M2758" s="119"/>
      <c r="N2758" s="120" t="str">
        <f t="shared" si="173"/>
        <v>NA</v>
      </c>
      <c r="O2758" s="120"/>
      <c r="P2758"/>
      <c r="Q2758"/>
      <c r="R2758"/>
      <c r="S2758"/>
      <c r="T2758"/>
      <c r="U2758" t="s">
        <v>18382</v>
      </c>
      <c r="V2758" t="s">
        <v>18380</v>
      </c>
      <c r="W2758" t="s">
        <v>18381</v>
      </c>
      <c r="X2758" t="s">
        <v>675</v>
      </c>
      <c r="Y2758" t="s">
        <v>1419</v>
      </c>
      <c r="Z2758" t="s">
        <v>54</v>
      </c>
      <c r="AA2758"/>
      <c r="AB2758" t="s">
        <v>44019</v>
      </c>
      <c r="AC2758" t="s">
        <v>51164</v>
      </c>
      <c r="AD2758"/>
      <c r="AE2758" t="s">
        <v>565</v>
      </c>
      <c r="AF2758" s="119" t="str">
        <f t="shared" si="174"/>
        <v>NA</v>
      </c>
      <c r="AG2758" s="119"/>
      <c r="AH2758" s="119"/>
      <c r="AI2758" s="119"/>
      <c r="AJ2758" s="119" t="str">
        <f t="shared" si="175"/>
        <v>NA</v>
      </c>
      <c r="AK2758" s="190"/>
      <c r="AL2758" s="191"/>
    </row>
    <row r="2759" spans="1:38" x14ac:dyDescent="0.25">
      <c r="A2759" t="s">
        <v>11836</v>
      </c>
      <c r="B2759" t="s">
        <v>11834</v>
      </c>
      <c r="C2759" t="s">
        <v>11835</v>
      </c>
      <c r="D2759" t="s">
        <v>675</v>
      </c>
      <c r="E2759" t="s">
        <v>610</v>
      </c>
      <c r="F2759" t="s">
        <v>54</v>
      </c>
      <c r="G2759"/>
      <c r="H2759" t="s">
        <v>44702</v>
      </c>
      <c r="I2759" t="s">
        <v>51743</v>
      </c>
      <c r="J2759" t="s">
        <v>11837</v>
      </c>
      <c r="K2759" t="s">
        <v>105</v>
      </c>
      <c r="L2759" s="119" t="str">
        <f t="shared" si="172"/>
        <v>NA</v>
      </c>
      <c r="M2759" s="119"/>
      <c r="N2759" s="120" t="str">
        <f t="shared" si="173"/>
        <v>NA</v>
      </c>
      <c r="O2759" s="120"/>
      <c r="P2759"/>
      <c r="Q2759"/>
      <c r="R2759"/>
      <c r="S2759"/>
      <c r="T2759"/>
      <c r="U2759" t="s">
        <v>18524</v>
      </c>
      <c r="V2759" t="s">
        <v>18522</v>
      </c>
      <c r="W2759" t="s">
        <v>18523</v>
      </c>
      <c r="X2759" t="s">
        <v>675</v>
      </c>
      <c r="Y2759" t="s">
        <v>1419</v>
      </c>
      <c r="Z2759" t="s">
        <v>54</v>
      </c>
      <c r="AA2759"/>
      <c r="AB2759" t="s">
        <v>44019</v>
      </c>
      <c r="AC2759" t="s">
        <v>51164</v>
      </c>
      <c r="AD2759"/>
      <c r="AE2759" t="s">
        <v>565</v>
      </c>
      <c r="AF2759" s="119" t="str">
        <f t="shared" si="174"/>
        <v>NA</v>
      </c>
      <c r="AG2759" s="119"/>
      <c r="AH2759" s="119"/>
      <c r="AI2759" s="119"/>
      <c r="AJ2759" s="119" t="str">
        <f t="shared" si="175"/>
        <v>NA</v>
      </c>
      <c r="AK2759" s="190"/>
      <c r="AL2759" s="191"/>
    </row>
    <row r="2760" spans="1:38" x14ac:dyDescent="0.25">
      <c r="A2760" t="s">
        <v>10914</v>
      </c>
      <c r="B2760" t="s">
        <v>10912</v>
      </c>
      <c r="C2760" t="s">
        <v>10913</v>
      </c>
      <c r="D2760" t="s">
        <v>675</v>
      </c>
      <c r="E2760" t="s">
        <v>610</v>
      </c>
      <c r="F2760" t="s">
        <v>54</v>
      </c>
      <c r="G2760"/>
      <c r="H2760" t="s">
        <v>44702</v>
      </c>
      <c r="I2760" t="s">
        <v>51743</v>
      </c>
      <c r="J2760" t="s">
        <v>10915</v>
      </c>
      <c r="K2760" t="s">
        <v>105</v>
      </c>
      <c r="L2760" s="119" t="str">
        <f t="shared" si="172"/>
        <v>NA</v>
      </c>
      <c r="M2760" s="119"/>
      <c r="N2760" s="120" t="str">
        <f t="shared" si="173"/>
        <v>NA</v>
      </c>
      <c r="O2760" s="120"/>
      <c r="P2760"/>
      <c r="Q2760"/>
      <c r="R2760"/>
      <c r="S2760"/>
      <c r="T2760"/>
      <c r="U2760" t="s">
        <v>6548</v>
      </c>
      <c r="V2760" t="s">
        <v>6547</v>
      </c>
      <c r="W2760" t="s">
        <v>6542</v>
      </c>
      <c r="X2760" t="s">
        <v>675</v>
      </c>
      <c r="Y2760" t="s">
        <v>1419</v>
      </c>
      <c r="Z2760" t="s">
        <v>54</v>
      </c>
      <c r="AA2760"/>
      <c r="AB2760" t="s">
        <v>44020</v>
      </c>
      <c r="AC2760" t="s">
        <v>51164</v>
      </c>
      <c r="AD2760" t="s">
        <v>6548</v>
      </c>
      <c r="AE2760" t="s">
        <v>565</v>
      </c>
      <c r="AF2760" s="119" t="str">
        <f t="shared" si="174"/>
        <v>NA</v>
      </c>
      <c r="AG2760" s="119"/>
      <c r="AH2760" s="119"/>
      <c r="AI2760" s="119"/>
      <c r="AJ2760" s="119" t="str">
        <f t="shared" si="175"/>
        <v>NA</v>
      </c>
      <c r="AK2760" s="190"/>
      <c r="AL2760" s="191"/>
    </row>
    <row r="2761" spans="1:38" x14ac:dyDescent="0.25">
      <c r="A2761" t="s">
        <v>6236</v>
      </c>
      <c r="B2761" t="s">
        <v>6234</v>
      </c>
      <c r="C2761" t="s">
        <v>6235</v>
      </c>
      <c r="D2761" t="s">
        <v>675</v>
      </c>
      <c r="E2761" t="s">
        <v>610</v>
      </c>
      <c r="F2761" t="s">
        <v>54</v>
      </c>
      <c r="G2761"/>
      <c r="H2761" t="s">
        <v>44702</v>
      </c>
      <c r="I2761" t="s">
        <v>51743</v>
      </c>
      <c r="J2761" t="s">
        <v>6237</v>
      </c>
      <c r="K2761" t="s">
        <v>105</v>
      </c>
      <c r="L2761" s="119" t="str">
        <f t="shared" si="172"/>
        <v>NA</v>
      </c>
      <c r="M2761" s="119"/>
      <c r="N2761" s="120" t="str">
        <f t="shared" si="173"/>
        <v>NA</v>
      </c>
      <c r="O2761" s="120"/>
      <c r="P2761"/>
      <c r="Q2761"/>
      <c r="R2761"/>
      <c r="S2761"/>
      <c r="T2761"/>
      <c r="U2761" t="s">
        <v>8695</v>
      </c>
      <c r="V2761" t="s">
        <v>8693</v>
      </c>
      <c r="W2761" t="s">
        <v>8694</v>
      </c>
      <c r="X2761" t="s">
        <v>675</v>
      </c>
      <c r="Y2761" t="s">
        <v>1419</v>
      </c>
      <c r="Z2761" t="s">
        <v>54</v>
      </c>
      <c r="AA2761"/>
      <c r="AB2761" t="s">
        <v>44021</v>
      </c>
      <c r="AC2761" t="s">
        <v>51164</v>
      </c>
      <c r="AD2761" t="s">
        <v>8696</v>
      </c>
      <c r="AE2761" t="s">
        <v>105</v>
      </c>
      <c r="AF2761" s="119" t="str">
        <f t="shared" si="174"/>
        <v>NA</v>
      </c>
      <c r="AG2761" s="119"/>
      <c r="AH2761" s="119"/>
      <c r="AI2761" s="119"/>
      <c r="AJ2761" s="119" t="str">
        <f t="shared" si="175"/>
        <v>NA</v>
      </c>
      <c r="AK2761" s="190"/>
      <c r="AL2761" s="191"/>
    </row>
    <row r="2762" spans="1:38" x14ac:dyDescent="0.25">
      <c r="A2762" t="s">
        <v>9132</v>
      </c>
      <c r="B2762" t="s">
        <v>9130</v>
      </c>
      <c r="C2762" t="s">
        <v>9131</v>
      </c>
      <c r="D2762" t="s">
        <v>675</v>
      </c>
      <c r="E2762" t="s">
        <v>610</v>
      </c>
      <c r="F2762" t="s">
        <v>54</v>
      </c>
      <c r="G2762"/>
      <c r="H2762" t="s">
        <v>44701</v>
      </c>
      <c r="I2762" t="s">
        <v>51743</v>
      </c>
      <c r="J2762" t="s">
        <v>9133</v>
      </c>
      <c r="K2762" t="s">
        <v>105</v>
      </c>
      <c r="L2762" s="119" t="str">
        <f t="shared" si="172"/>
        <v>NA</v>
      </c>
      <c r="M2762" s="119"/>
      <c r="N2762" s="120" t="str">
        <f t="shared" si="173"/>
        <v>NA</v>
      </c>
      <c r="O2762" s="120"/>
      <c r="P2762"/>
      <c r="Q2762"/>
      <c r="R2762"/>
      <c r="S2762"/>
      <c r="T2762"/>
      <c r="U2762" t="s">
        <v>10577</v>
      </c>
      <c r="V2762" t="s">
        <v>10575</v>
      </c>
      <c r="W2762" t="s">
        <v>10576</v>
      </c>
      <c r="X2762" t="s">
        <v>675</v>
      </c>
      <c r="Y2762" t="s">
        <v>1419</v>
      </c>
      <c r="Z2762" t="s">
        <v>54</v>
      </c>
      <c r="AA2762"/>
      <c r="AB2762" t="s">
        <v>44022</v>
      </c>
      <c r="AC2762" t="s">
        <v>51164</v>
      </c>
      <c r="AD2762"/>
      <c r="AE2762" t="s">
        <v>105</v>
      </c>
      <c r="AF2762" s="119" t="str">
        <f t="shared" si="174"/>
        <v>NA</v>
      </c>
      <c r="AG2762" s="119"/>
      <c r="AH2762" s="119"/>
      <c r="AI2762" s="119"/>
      <c r="AJ2762" s="119" t="str">
        <f t="shared" si="175"/>
        <v>NA</v>
      </c>
      <c r="AK2762" s="190"/>
      <c r="AL2762" s="191"/>
    </row>
    <row r="2763" spans="1:38" x14ac:dyDescent="0.25">
      <c r="A2763" t="s">
        <v>14288</v>
      </c>
      <c r="B2763" t="s">
        <v>14286</v>
      </c>
      <c r="C2763" t="s">
        <v>14287</v>
      </c>
      <c r="D2763" t="s">
        <v>675</v>
      </c>
      <c r="E2763" t="s">
        <v>610</v>
      </c>
      <c r="F2763" t="s">
        <v>54</v>
      </c>
      <c r="G2763"/>
      <c r="H2763" t="s">
        <v>44700</v>
      </c>
      <c r="I2763" t="s">
        <v>51743</v>
      </c>
      <c r="J2763" t="s">
        <v>14289</v>
      </c>
      <c r="K2763" t="s">
        <v>105</v>
      </c>
      <c r="L2763" s="119" t="str">
        <f t="shared" si="172"/>
        <v>NA</v>
      </c>
      <c r="M2763" s="119"/>
      <c r="N2763" s="120" t="str">
        <f t="shared" si="173"/>
        <v>NA</v>
      </c>
      <c r="O2763" s="120"/>
      <c r="P2763"/>
      <c r="Q2763"/>
      <c r="R2763"/>
      <c r="S2763"/>
      <c r="T2763"/>
      <c r="U2763" t="s">
        <v>11827</v>
      </c>
      <c r="V2763" t="s">
        <v>11825</v>
      </c>
      <c r="W2763" t="s">
        <v>11826</v>
      </c>
      <c r="X2763" t="s">
        <v>675</v>
      </c>
      <c r="Y2763" t="s">
        <v>1419</v>
      </c>
      <c r="Z2763" t="s">
        <v>54</v>
      </c>
      <c r="AA2763"/>
      <c r="AB2763" t="s">
        <v>44022</v>
      </c>
      <c r="AC2763" t="s">
        <v>51164</v>
      </c>
      <c r="AD2763"/>
      <c r="AE2763" t="s">
        <v>105</v>
      </c>
      <c r="AF2763" s="119" t="str">
        <f t="shared" si="174"/>
        <v>NA</v>
      </c>
      <c r="AG2763" s="119"/>
      <c r="AH2763" s="119"/>
      <c r="AI2763" s="119"/>
      <c r="AJ2763" s="119" t="str">
        <f t="shared" si="175"/>
        <v>NA</v>
      </c>
      <c r="AK2763" s="190"/>
      <c r="AL2763" s="191"/>
    </row>
    <row r="2764" spans="1:38" x14ac:dyDescent="0.25">
      <c r="A2764" t="s">
        <v>20944</v>
      </c>
      <c r="B2764" t="s">
        <v>20942</v>
      </c>
      <c r="C2764" t="s">
        <v>20943</v>
      </c>
      <c r="D2764" t="s">
        <v>675</v>
      </c>
      <c r="E2764" t="s">
        <v>610</v>
      </c>
      <c r="F2764" t="s">
        <v>54</v>
      </c>
      <c r="G2764"/>
      <c r="H2764" t="s">
        <v>44702</v>
      </c>
      <c r="I2764" t="s">
        <v>51743</v>
      </c>
      <c r="J2764" t="s">
        <v>20945</v>
      </c>
      <c r="K2764" t="s">
        <v>105</v>
      </c>
      <c r="L2764" s="119" t="str">
        <f t="shared" si="172"/>
        <v>NA</v>
      </c>
      <c r="M2764" s="119"/>
      <c r="N2764" s="120" t="str">
        <f t="shared" si="173"/>
        <v>NA</v>
      </c>
      <c r="O2764" s="120"/>
      <c r="P2764"/>
      <c r="Q2764"/>
      <c r="R2764"/>
      <c r="S2764"/>
      <c r="T2764"/>
      <c r="U2764" t="s">
        <v>21941</v>
      </c>
      <c r="V2764" t="s">
        <v>21939</v>
      </c>
      <c r="W2764" t="s">
        <v>21940</v>
      </c>
      <c r="X2764" t="s">
        <v>675</v>
      </c>
      <c r="Y2764" t="s">
        <v>1419</v>
      </c>
      <c r="Z2764" t="s">
        <v>54</v>
      </c>
      <c r="AA2764"/>
      <c r="AB2764" t="s">
        <v>44022</v>
      </c>
      <c r="AC2764" t="s">
        <v>51164</v>
      </c>
      <c r="AD2764"/>
      <c r="AE2764" t="s">
        <v>105</v>
      </c>
      <c r="AF2764" s="119" t="str">
        <f t="shared" si="174"/>
        <v>NA</v>
      </c>
      <c r="AG2764" s="119"/>
      <c r="AH2764" s="119"/>
      <c r="AI2764" s="119"/>
      <c r="AJ2764" s="119" t="str">
        <f t="shared" si="175"/>
        <v>NA</v>
      </c>
      <c r="AK2764" s="190"/>
      <c r="AL2764" s="191"/>
    </row>
    <row r="2765" spans="1:38" x14ac:dyDescent="0.25">
      <c r="A2765" t="s">
        <v>10006</v>
      </c>
      <c r="B2765" t="s">
        <v>10004</v>
      </c>
      <c r="C2765" t="s">
        <v>10005</v>
      </c>
      <c r="D2765" t="s">
        <v>675</v>
      </c>
      <c r="E2765" t="s">
        <v>610</v>
      </c>
      <c r="F2765" t="s">
        <v>54</v>
      </c>
      <c r="G2765"/>
      <c r="H2765" t="s">
        <v>44701</v>
      </c>
      <c r="I2765" t="s">
        <v>51743</v>
      </c>
      <c r="J2765" t="s">
        <v>10006</v>
      </c>
      <c r="K2765" t="s">
        <v>105</v>
      </c>
      <c r="L2765" s="119" t="str">
        <f t="shared" si="172"/>
        <v>NA</v>
      </c>
      <c r="M2765" s="119"/>
      <c r="N2765" s="120" t="str">
        <f t="shared" si="173"/>
        <v>NA</v>
      </c>
      <c r="O2765" s="120"/>
      <c r="P2765"/>
      <c r="Q2765"/>
      <c r="R2765"/>
      <c r="S2765"/>
      <c r="T2765"/>
      <c r="U2765" t="s">
        <v>19145</v>
      </c>
      <c r="V2765" t="s">
        <v>19144</v>
      </c>
      <c r="W2765" t="s">
        <v>19142</v>
      </c>
      <c r="X2765" t="s">
        <v>675</v>
      </c>
      <c r="Y2765" t="s">
        <v>19146</v>
      </c>
      <c r="Z2765" t="s">
        <v>54</v>
      </c>
      <c r="AA2765"/>
      <c r="AB2765" t="s">
        <v>44023</v>
      </c>
      <c r="AC2765" t="s">
        <v>51165</v>
      </c>
      <c r="AD2765"/>
      <c r="AE2765" t="s">
        <v>565</v>
      </c>
      <c r="AF2765" s="119" t="str">
        <f t="shared" si="174"/>
        <v>NA</v>
      </c>
      <c r="AG2765" s="119"/>
      <c r="AH2765" s="119"/>
      <c r="AI2765" s="119"/>
      <c r="AJ2765" s="119" t="str">
        <f t="shared" si="175"/>
        <v>NA</v>
      </c>
      <c r="AK2765" s="190"/>
      <c r="AL2765" s="191"/>
    </row>
    <row r="2766" spans="1:38" x14ac:dyDescent="0.25">
      <c r="A2766" t="s">
        <v>6270</v>
      </c>
      <c r="B2766" t="s">
        <v>6268</v>
      </c>
      <c r="C2766" t="s">
        <v>6269</v>
      </c>
      <c r="D2766" t="s">
        <v>675</v>
      </c>
      <c r="E2766" t="s">
        <v>610</v>
      </c>
      <c r="F2766" t="s">
        <v>54</v>
      </c>
      <c r="G2766"/>
      <c r="H2766" t="s">
        <v>44702</v>
      </c>
      <c r="I2766" t="s">
        <v>51743</v>
      </c>
      <c r="J2766" t="s">
        <v>6271</v>
      </c>
      <c r="K2766" t="s">
        <v>105</v>
      </c>
      <c r="L2766" s="119" t="str">
        <f t="shared" si="172"/>
        <v>NA</v>
      </c>
      <c r="M2766" s="119"/>
      <c r="N2766" s="120" t="str">
        <f t="shared" si="173"/>
        <v>NA</v>
      </c>
      <c r="O2766" s="120"/>
      <c r="P2766"/>
      <c r="Q2766"/>
      <c r="R2766"/>
      <c r="S2766"/>
      <c r="T2766"/>
      <c r="U2766" t="s">
        <v>9571</v>
      </c>
      <c r="V2766" t="s">
        <v>9569</v>
      </c>
      <c r="W2766" t="s">
        <v>9570</v>
      </c>
      <c r="X2766" t="s">
        <v>675</v>
      </c>
      <c r="Y2766" t="s">
        <v>9572</v>
      </c>
      <c r="Z2766" t="s">
        <v>54</v>
      </c>
      <c r="AA2766"/>
      <c r="AB2766" t="s">
        <v>44024</v>
      </c>
      <c r="AC2766" t="s">
        <v>51166</v>
      </c>
      <c r="AD2766"/>
      <c r="AE2766" t="s">
        <v>105</v>
      </c>
      <c r="AF2766" s="119" t="str">
        <f t="shared" si="174"/>
        <v>NA</v>
      </c>
      <c r="AG2766" s="119"/>
      <c r="AH2766" s="119"/>
      <c r="AI2766" s="119"/>
      <c r="AJ2766" s="119" t="str">
        <f t="shared" si="175"/>
        <v>NA</v>
      </c>
      <c r="AK2766" s="190"/>
      <c r="AL2766" s="191"/>
    </row>
    <row r="2767" spans="1:38" x14ac:dyDescent="0.25">
      <c r="A2767" t="s">
        <v>6423</v>
      </c>
      <c r="B2767" t="s">
        <v>6421</v>
      </c>
      <c r="C2767" t="s">
        <v>6422</v>
      </c>
      <c r="D2767" t="s">
        <v>675</v>
      </c>
      <c r="E2767" t="s">
        <v>610</v>
      </c>
      <c r="F2767" t="s">
        <v>54</v>
      </c>
      <c r="G2767"/>
      <c r="H2767" t="s">
        <v>44702</v>
      </c>
      <c r="I2767" t="s">
        <v>51743</v>
      </c>
      <c r="J2767" t="s">
        <v>6424</v>
      </c>
      <c r="K2767" t="s">
        <v>105</v>
      </c>
      <c r="L2767" s="119" t="str">
        <f t="shared" si="172"/>
        <v>NA</v>
      </c>
      <c r="M2767" s="119"/>
      <c r="N2767" s="120" t="str">
        <f t="shared" si="173"/>
        <v>NA</v>
      </c>
      <c r="O2767" s="120"/>
      <c r="P2767"/>
      <c r="Q2767"/>
      <c r="R2767"/>
      <c r="S2767"/>
      <c r="T2767"/>
      <c r="U2767" t="s">
        <v>9887</v>
      </c>
      <c r="V2767" t="s">
        <v>9885</v>
      </c>
      <c r="W2767" t="s">
        <v>9886</v>
      </c>
      <c r="X2767" t="s">
        <v>675</v>
      </c>
      <c r="Y2767" t="s">
        <v>9888</v>
      </c>
      <c r="Z2767" t="s">
        <v>54</v>
      </c>
      <c r="AA2767"/>
      <c r="AB2767" t="s">
        <v>44025</v>
      </c>
      <c r="AC2767" t="s">
        <v>51167</v>
      </c>
      <c r="AD2767"/>
      <c r="AE2767" t="s">
        <v>565</v>
      </c>
      <c r="AF2767" s="119" t="str">
        <f t="shared" si="174"/>
        <v>NA</v>
      </c>
      <c r="AG2767" s="119"/>
      <c r="AH2767" s="119"/>
      <c r="AI2767" s="119"/>
      <c r="AJ2767" s="119" t="str">
        <f t="shared" si="175"/>
        <v>NA</v>
      </c>
      <c r="AK2767" s="190"/>
      <c r="AL2767" s="191"/>
    </row>
    <row r="2768" spans="1:38" x14ac:dyDescent="0.25">
      <c r="A2768" t="s">
        <v>12437</v>
      </c>
      <c r="B2768" t="s">
        <v>12435</v>
      </c>
      <c r="C2768" t="s">
        <v>12436</v>
      </c>
      <c r="D2768" t="s">
        <v>675</v>
      </c>
      <c r="E2768" t="s">
        <v>610</v>
      </c>
      <c r="F2768" t="s">
        <v>54</v>
      </c>
      <c r="G2768"/>
      <c r="H2768" t="s">
        <v>44702</v>
      </c>
      <c r="I2768" t="s">
        <v>51743</v>
      </c>
      <c r="J2768" t="s">
        <v>12438</v>
      </c>
      <c r="K2768" t="s">
        <v>105</v>
      </c>
      <c r="L2768" s="119" t="str">
        <f t="shared" si="172"/>
        <v>NA</v>
      </c>
      <c r="M2768" s="119"/>
      <c r="N2768" s="120" t="str">
        <f t="shared" si="173"/>
        <v>NA</v>
      </c>
      <c r="O2768" s="120"/>
      <c r="P2768"/>
      <c r="Q2768"/>
      <c r="R2768"/>
      <c r="S2768"/>
      <c r="T2768"/>
      <c r="U2768" t="s">
        <v>19143</v>
      </c>
      <c r="V2768" t="s">
        <v>19141</v>
      </c>
      <c r="W2768" t="s">
        <v>19142</v>
      </c>
      <c r="X2768" t="s">
        <v>675</v>
      </c>
      <c r="Y2768" t="s">
        <v>1423</v>
      </c>
      <c r="Z2768" t="s">
        <v>54</v>
      </c>
      <c r="AA2768"/>
      <c r="AB2768" t="s">
        <v>44026</v>
      </c>
      <c r="AC2768" t="s">
        <v>51168</v>
      </c>
      <c r="AD2768"/>
      <c r="AE2768" t="s">
        <v>565</v>
      </c>
      <c r="AF2768" s="119" t="str">
        <f t="shared" si="174"/>
        <v>NA</v>
      </c>
      <c r="AG2768" s="119"/>
      <c r="AH2768" s="119"/>
      <c r="AI2768" s="119"/>
      <c r="AJ2768" s="119" t="str">
        <f t="shared" si="175"/>
        <v>NA</v>
      </c>
      <c r="AK2768" s="190"/>
      <c r="AL2768" s="191"/>
    </row>
    <row r="2769" spans="1:38" x14ac:dyDescent="0.25">
      <c r="A2769" t="s">
        <v>7260</v>
      </c>
      <c r="B2769" t="s">
        <v>7258</v>
      </c>
      <c r="C2769" t="s">
        <v>7259</v>
      </c>
      <c r="D2769" t="s">
        <v>675</v>
      </c>
      <c r="E2769" t="s">
        <v>610</v>
      </c>
      <c r="F2769" t="s">
        <v>54</v>
      </c>
      <c r="G2769"/>
      <c r="H2769" t="s">
        <v>44702</v>
      </c>
      <c r="I2769" t="s">
        <v>51743</v>
      </c>
      <c r="J2769" t="s">
        <v>7261</v>
      </c>
      <c r="K2769" t="s">
        <v>105</v>
      </c>
      <c r="L2769" s="119" t="str">
        <f t="shared" si="172"/>
        <v>NA</v>
      </c>
      <c r="M2769" s="119"/>
      <c r="N2769" s="120" t="str">
        <f t="shared" si="173"/>
        <v>NA</v>
      </c>
      <c r="O2769" s="120"/>
      <c r="P2769"/>
      <c r="Q2769"/>
      <c r="R2769"/>
      <c r="S2769"/>
      <c r="T2769"/>
      <c r="U2769" t="s">
        <v>11331</v>
      </c>
      <c r="V2769" t="s">
        <v>11329</v>
      </c>
      <c r="W2769" t="s">
        <v>11330</v>
      </c>
      <c r="X2769" t="s">
        <v>675</v>
      </c>
      <c r="Y2769" t="s">
        <v>1423</v>
      </c>
      <c r="Z2769" t="s">
        <v>54</v>
      </c>
      <c r="AA2769"/>
      <c r="AB2769" t="s">
        <v>44027</v>
      </c>
      <c r="AC2769" t="s">
        <v>51168</v>
      </c>
      <c r="AD2769"/>
      <c r="AE2769" t="s">
        <v>105</v>
      </c>
      <c r="AF2769" s="119" t="str">
        <f t="shared" si="174"/>
        <v>NA</v>
      </c>
      <c r="AG2769" s="119"/>
      <c r="AH2769" s="119"/>
      <c r="AI2769" s="119"/>
      <c r="AJ2769" s="119" t="str">
        <f t="shared" si="175"/>
        <v>NA</v>
      </c>
      <c r="AK2769" s="190"/>
      <c r="AL2769" s="191"/>
    </row>
    <row r="2770" spans="1:38" x14ac:dyDescent="0.25">
      <c r="A2770" t="s">
        <v>16101</v>
      </c>
      <c r="B2770" t="s">
        <v>16099</v>
      </c>
      <c r="C2770" t="s">
        <v>16100</v>
      </c>
      <c r="D2770" t="s">
        <v>675</v>
      </c>
      <c r="E2770" t="s">
        <v>16102</v>
      </c>
      <c r="F2770" t="s">
        <v>54</v>
      </c>
      <c r="G2770"/>
      <c r="H2770" t="s">
        <v>44703</v>
      </c>
      <c r="I2770" t="s">
        <v>51744</v>
      </c>
      <c r="J2770" t="s">
        <v>16101</v>
      </c>
      <c r="K2770" t="s">
        <v>565</v>
      </c>
      <c r="L2770" s="119" t="str">
        <f t="shared" si="172"/>
        <v>NA</v>
      </c>
      <c r="M2770" s="119"/>
      <c r="N2770" s="120" t="str">
        <f t="shared" si="173"/>
        <v>NA</v>
      </c>
      <c r="O2770" s="120"/>
      <c r="P2770"/>
      <c r="Q2770"/>
      <c r="R2770"/>
      <c r="S2770"/>
      <c r="T2770"/>
      <c r="U2770" t="s">
        <v>16981</v>
      </c>
      <c r="V2770" t="s">
        <v>16982</v>
      </c>
      <c r="W2770" t="s">
        <v>16983</v>
      </c>
      <c r="X2770" t="s">
        <v>675</v>
      </c>
      <c r="Y2770" t="s">
        <v>11496</v>
      </c>
      <c r="Z2770" t="s">
        <v>54</v>
      </c>
      <c r="AA2770"/>
      <c r="AB2770" t="s">
        <v>44028</v>
      </c>
      <c r="AC2770" t="s">
        <v>51169</v>
      </c>
      <c r="AD2770"/>
      <c r="AE2770" t="s">
        <v>565</v>
      </c>
      <c r="AF2770" s="119" t="str">
        <f t="shared" si="174"/>
        <v>NA</v>
      </c>
      <c r="AG2770" s="119"/>
      <c r="AH2770" s="119"/>
      <c r="AI2770" s="119"/>
      <c r="AJ2770" s="119" t="str">
        <f t="shared" si="175"/>
        <v>NA</v>
      </c>
      <c r="AK2770" s="190"/>
      <c r="AL2770" s="191"/>
    </row>
    <row r="2771" spans="1:38" x14ac:dyDescent="0.25">
      <c r="A2771" t="s">
        <v>12401</v>
      </c>
      <c r="B2771" t="s">
        <v>12399</v>
      </c>
      <c r="C2771" t="s">
        <v>12400</v>
      </c>
      <c r="D2771" t="s">
        <v>675</v>
      </c>
      <c r="E2771" t="s">
        <v>12402</v>
      </c>
      <c r="F2771" t="s">
        <v>54</v>
      </c>
      <c r="G2771"/>
      <c r="H2771" t="s">
        <v>44704</v>
      </c>
      <c r="I2771" t="s">
        <v>51745</v>
      </c>
      <c r="J2771" t="s">
        <v>12403</v>
      </c>
      <c r="K2771" t="s">
        <v>105</v>
      </c>
      <c r="L2771" s="119" t="str">
        <f t="shared" si="172"/>
        <v>NA</v>
      </c>
      <c r="M2771" s="119"/>
      <c r="N2771" s="120" t="str">
        <f t="shared" si="173"/>
        <v>NA</v>
      </c>
      <c r="O2771" s="120"/>
      <c r="P2771"/>
      <c r="Q2771"/>
      <c r="R2771"/>
      <c r="S2771"/>
      <c r="T2771"/>
      <c r="U2771" t="s">
        <v>11495</v>
      </c>
      <c r="V2771" t="s">
        <v>11493</v>
      </c>
      <c r="W2771" t="s">
        <v>11494</v>
      </c>
      <c r="X2771" t="s">
        <v>675</v>
      </c>
      <c r="Y2771" t="s">
        <v>11496</v>
      </c>
      <c r="Z2771" t="s">
        <v>54</v>
      </c>
      <c r="AA2771"/>
      <c r="AB2771" t="s">
        <v>44029</v>
      </c>
      <c r="AC2771" t="s">
        <v>51169</v>
      </c>
      <c r="AD2771"/>
      <c r="AE2771" t="s">
        <v>105</v>
      </c>
      <c r="AF2771" s="119" t="str">
        <f t="shared" si="174"/>
        <v>NA</v>
      </c>
      <c r="AG2771" s="119"/>
      <c r="AH2771" s="119"/>
      <c r="AI2771" s="119"/>
      <c r="AJ2771" s="119" t="str">
        <f t="shared" si="175"/>
        <v>NA</v>
      </c>
      <c r="AK2771" s="190"/>
      <c r="AL2771" s="191"/>
    </row>
    <row r="2772" spans="1:38" x14ac:dyDescent="0.25">
      <c r="A2772" t="s">
        <v>7178</v>
      </c>
      <c r="B2772" t="s">
        <v>7176</v>
      </c>
      <c r="C2772" t="s">
        <v>7177</v>
      </c>
      <c r="D2772" t="s">
        <v>675</v>
      </c>
      <c r="E2772" t="s">
        <v>5719</v>
      </c>
      <c r="F2772" t="s">
        <v>54</v>
      </c>
      <c r="G2772"/>
      <c r="H2772" t="s">
        <v>44705</v>
      </c>
      <c r="I2772" t="s">
        <v>51746</v>
      </c>
      <c r="J2772" t="s">
        <v>7179</v>
      </c>
      <c r="K2772" t="s">
        <v>565</v>
      </c>
      <c r="L2772" s="119" t="str">
        <f t="shared" si="172"/>
        <v>NA</v>
      </c>
      <c r="M2772" s="119"/>
      <c r="N2772" s="120" t="str">
        <f t="shared" si="173"/>
        <v>NA</v>
      </c>
      <c r="O2772" s="120"/>
      <c r="P2772"/>
      <c r="Q2772"/>
      <c r="R2772"/>
      <c r="S2772"/>
      <c r="T2772"/>
      <c r="U2772" t="s">
        <v>18021</v>
      </c>
      <c r="V2772" t="s">
        <v>18019</v>
      </c>
      <c r="W2772" t="s">
        <v>18020</v>
      </c>
      <c r="X2772" t="s">
        <v>675</v>
      </c>
      <c r="Y2772" t="s">
        <v>11970</v>
      </c>
      <c r="Z2772" t="s">
        <v>54</v>
      </c>
      <c r="AA2772"/>
      <c r="AB2772" t="s">
        <v>44030</v>
      </c>
      <c r="AC2772" t="s">
        <v>51170</v>
      </c>
      <c r="AD2772"/>
      <c r="AE2772" t="s">
        <v>565</v>
      </c>
      <c r="AF2772" s="119" t="str">
        <f t="shared" si="174"/>
        <v>NA</v>
      </c>
      <c r="AG2772" s="119"/>
      <c r="AH2772" s="119"/>
      <c r="AI2772" s="119"/>
      <c r="AJ2772" s="119" t="str">
        <f t="shared" si="175"/>
        <v>NA</v>
      </c>
      <c r="AK2772" s="190"/>
      <c r="AL2772" s="191"/>
    </row>
    <row r="2773" spans="1:38" x14ac:dyDescent="0.25">
      <c r="A2773" t="s">
        <v>9113</v>
      </c>
      <c r="B2773" t="s">
        <v>9111</v>
      </c>
      <c r="C2773" t="s">
        <v>9112</v>
      </c>
      <c r="D2773" t="s">
        <v>675</v>
      </c>
      <c r="E2773" t="s">
        <v>5719</v>
      </c>
      <c r="F2773" t="s">
        <v>54</v>
      </c>
      <c r="G2773"/>
      <c r="H2773" t="s">
        <v>44706</v>
      </c>
      <c r="I2773" t="s">
        <v>51746</v>
      </c>
      <c r="J2773"/>
      <c r="K2773" t="s">
        <v>105</v>
      </c>
      <c r="L2773" s="119" t="str">
        <f t="shared" si="172"/>
        <v>NA</v>
      </c>
      <c r="M2773" s="119"/>
      <c r="N2773" s="120" t="str">
        <f t="shared" si="173"/>
        <v>NA</v>
      </c>
      <c r="O2773" s="120"/>
      <c r="P2773"/>
      <c r="Q2773"/>
      <c r="R2773"/>
      <c r="S2773"/>
      <c r="T2773"/>
      <c r="U2773" t="s">
        <v>11969</v>
      </c>
      <c r="V2773" t="s">
        <v>11967</v>
      </c>
      <c r="W2773" t="s">
        <v>11968</v>
      </c>
      <c r="X2773" t="s">
        <v>675</v>
      </c>
      <c r="Y2773" t="s">
        <v>11970</v>
      </c>
      <c r="Z2773" t="s">
        <v>54</v>
      </c>
      <c r="AA2773"/>
      <c r="AB2773" t="s">
        <v>44030</v>
      </c>
      <c r="AC2773" t="s">
        <v>51170</v>
      </c>
      <c r="AD2773"/>
      <c r="AE2773" t="s">
        <v>105</v>
      </c>
      <c r="AF2773" s="119" t="str">
        <f t="shared" si="174"/>
        <v>NA</v>
      </c>
      <c r="AG2773" s="119"/>
      <c r="AH2773" s="119"/>
      <c r="AI2773" s="119"/>
      <c r="AJ2773" s="119" t="str">
        <f t="shared" si="175"/>
        <v>NA</v>
      </c>
      <c r="AK2773" s="190"/>
      <c r="AL2773" s="191"/>
    </row>
    <row r="2774" spans="1:38" x14ac:dyDescent="0.25">
      <c r="A2774" t="s">
        <v>19489</v>
      </c>
      <c r="B2774" t="s">
        <v>19487</v>
      </c>
      <c r="C2774" t="s">
        <v>19488</v>
      </c>
      <c r="D2774" t="s">
        <v>675</v>
      </c>
      <c r="E2774" t="s">
        <v>19490</v>
      </c>
      <c r="F2774" t="s">
        <v>54</v>
      </c>
      <c r="G2774"/>
      <c r="H2774" t="s">
        <v>44707</v>
      </c>
      <c r="I2774" t="s">
        <v>51747</v>
      </c>
      <c r="J2774" t="s">
        <v>19489</v>
      </c>
      <c r="K2774" t="s">
        <v>565</v>
      </c>
      <c r="L2774" s="119" t="str">
        <f t="shared" si="172"/>
        <v>NA</v>
      </c>
      <c r="M2774" s="119"/>
      <c r="N2774" s="120" t="str">
        <f t="shared" si="173"/>
        <v>NA</v>
      </c>
      <c r="O2774" s="120"/>
      <c r="P2774"/>
      <c r="Q2774"/>
      <c r="R2774"/>
      <c r="S2774"/>
      <c r="T2774"/>
      <c r="U2774" t="s">
        <v>21290</v>
      </c>
      <c r="V2774" t="s">
        <v>21288</v>
      </c>
      <c r="W2774" t="s">
        <v>21289</v>
      </c>
      <c r="X2774" t="s">
        <v>675</v>
      </c>
      <c r="Y2774" t="s">
        <v>11376</v>
      </c>
      <c r="Z2774" t="s">
        <v>54</v>
      </c>
      <c r="AA2774"/>
      <c r="AB2774" t="s">
        <v>44031</v>
      </c>
      <c r="AC2774" t="s">
        <v>51171</v>
      </c>
      <c r="AD2774" t="s">
        <v>21290</v>
      </c>
      <c r="AE2774" t="s">
        <v>565</v>
      </c>
      <c r="AF2774" s="119" t="str">
        <f t="shared" si="174"/>
        <v>NA</v>
      </c>
      <c r="AG2774" s="119"/>
      <c r="AH2774" s="119"/>
      <c r="AI2774" s="119"/>
      <c r="AJ2774" s="119" t="str">
        <f t="shared" si="175"/>
        <v>NA</v>
      </c>
      <c r="AK2774" s="190"/>
      <c r="AL2774" s="191"/>
    </row>
    <row r="2775" spans="1:38" x14ac:dyDescent="0.25">
      <c r="A2775" t="s">
        <v>12115</v>
      </c>
      <c r="B2775" t="s">
        <v>12113</v>
      </c>
      <c r="C2775" t="s">
        <v>12114</v>
      </c>
      <c r="D2775" t="s">
        <v>675</v>
      </c>
      <c r="E2775" t="s">
        <v>12116</v>
      </c>
      <c r="F2775" t="s">
        <v>54</v>
      </c>
      <c r="G2775"/>
      <c r="H2775" t="s">
        <v>44708</v>
      </c>
      <c r="I2775" t="s">
        <v>51748</v>
      </c>
      <c r="J2775" t="s">
        <v>12117</v>
      </c>
      <c r="K2775" t="s">
        <v>105</v>
      </c>
      <c r="L2775" s="119" t="str">
        <f t="shared" si="172"/>
        <v>NA</v>
      </c>
      <c r="M2775" s="119"/>
      <c r="N2775" s="120" t="str">
        <f t="shared" si="173"/>
        <v>NA</v>
      </c>
      <c r="O2775" s="120"/>
      <c r="P2775"/>
      <c r="Q2775"/>
      <c r="R2775"/>
      <c r="S2775"/>
      <c r="T2775"/>
      <c r="U2775" t="s">
        <v>11375</v>
      </c>
      <c r="V2775" t="s">
        <v>11373</v>
      </c>
      <c r="W2775" t="s">
        <v>11374</v>
      </c>
      <c r="X2775" t="s">
        <v>675</v>
      </c>
      <c r="Y2775" t="s">
        <v>11376</v>
      </c>
      <c r="Z2775" t="s">
        <v>54</v>
      </c>
      <c r="AA2775"/>
      <c r="AB2775" t="s">
        <v>44031</v>
      </c>
      <c r="AC2775" t="s">
        <v>51171</v>
      </c>
      <c r="AD2775"/>
      <c r="AE2775" t="s">
        <v>105</v>
      </c>
      <c r="AF2775" s="119" t="str">
        <f t="shared" si="174"/>
        <v>NA</v>
      </c>
      <c r="AG2775" s="119"/>
      <c r="AH2775" s="119"/>
      <c r="AI2775" s="119"/>
      <c r="AJ2775" s="119" t="str">
        <f t="shared" si="175"/>
        <v>NA</v>
      </c>
      <c r="AK2775" s="190"/>
      <c r="AL2775" s="191"/>
    </row>
    <row r="2776" spans="1:38" x14ac:dyDescent="0.25">
      <c r="A2776" t="s">
        <v>7210</v>
      </c>
      <c r="B2776" t="s">
        <v>7209</v>
      </c>
      <c r="C2776" t="s">
        <v>5565</v>
      </c>
      <c r="D2776" t="s">
        <v>675</v>
      </c>
      <c r="E2776" t="s">
        <v>7211</v>
      </c>
      <c r="F2776" t="s">
        <v>54</v>
      </c>
      <c r="G2776"/>
      <c r="H2776" t="s">
        <v>44709</v>
      </c>
      <c r="I2776" t="s">
        <v>51749</v>
      </c>
      <c r="J2776" t="s">
        <v>7212</v>
      </c>
      <c r="K2776" t="s">
        <v>565</v>
      </c>
      <c r="L2776" s="119" t="str">
        <f t="shared" si="172"/>
        <v>NA</v>
      </c>
      <c r="M2776" s="119"/>
      <c r="N2776" s="120" t="str">
        <f t="shared" si="173"/>
        <v>NA</v>
      </c>
      <c r="O2776" s="120"/>
      <c r="P2776"/>
      <c r="Q2776"/>
      <c r="R2776"/>
      <c r="S2776"/>
      <c r="T2776"/>
      <c r="U2776" t="s">
        <v>12498</v>
      </c>
      <c r="V2776" t="s">
        <v>12496</v>
      </c>
      <c r="W2776" t="s">
        <v>12497</v>
      </c>
      <c r="X2776" t="s">
        <v>675</v>
      </c>
      <c r="Y2776" t="s">
        <v>12499</v>
      </c>
      <c r="Z2776" t="s">
        <v>54</v>
      </c>
      <c r="AA2776"/>
      <c r="AB2776" t="s">
        <v>44032</v>
      </c>
      <c r="AC2776" t="s">
        <v>51172</v>
      </c>
      <c r="AD2776" t="s">
        <v>12498</v>
      </c>
      <c r="AE2776" t="s">
        <v>105</v>
      </c>
      <c r="AF2776" s="119" t="str">
        <f t="shared" si="174"/>
        <v>NA</v>
      </c>
      <c r="AG2776" s="119"/>
      <c r="AH2776" s="119"/>
      <c r="AI2776" s="119"/>
      <c r="AJ2776" s="119" t="str">
        <f t="shared" si="175"/>
        <v>NA</v>
      </c>
      <c r="AK2776" s="190"/>
      <c r="AL2776" s="191"/>
    </row>
    <row r="2777" spans="1:38" x14ac:dyDescent="0.25">
      <c r="A2777" t="s">
        <v>7161</v>
      </c>
      <c r="B2777" t="s">
        <v>7167</v>
      </c>
      <c r="C2777" t="s">
        <v>7160</v>
      </c>
      <c r="D2777" t="s">
        <v>675</v>
      </c>
      <c r="E2777" t="s">
        <v>7168</v>
      </c>
      <c r="F2777" t="s">
        <v>54</v>
      </c>
      <c r="G2777"/>
      <c r="H2777" t="s">
        <v>44710</v>
      </c>
      <c r="I2777" t="s">
        <v>51750</v>
      </c>
      <c r="J2777" t="s">
        <v>7169</v>
      </c>
      <c r="K2777" t="s">
        <v>565</v>
      </c>
      <c r="L2777" s="119" t="str">
        <f t="shared" si="172"/>
        <v>NA</v>
      </c>
      <c r="M2777" s="119"/>
      <c r="N2777" s="120" t="str">
        <f t="shared" si="173"/>
        <v>NA</v>
      </c>
      <c r="O2777" s="120"/>
      <c r="P2777"/>
      <c r="Q2777"/>
      <c r="R2777"/>
      <c r="S2777"/>
      <c r="T2777"/>
      <c r="U2777" t="s">
        <v>16558</v>
      </c>
      <c r="V2777" t="s">
        <v>16556</v>
      </c>
      <c r="W2777" t="s">
        <v>16557</v>
      </c>
      <c r="X2777" t="s">
        <v>675</v>
      </c>
      <c r="Y2777" t="s">
        <v>16559</v>
      </c>
      <c r="Z2777" t="s">
        <v>54</v>
      </c>
      <c r="AA2777"/>
      <c r="AB2777" t="s">
        <v>44033</v>
      </c>
      <c r="AC2777" t="s">
        <v>51173</v>
      </c>
      <c r="AD2777" t="s">
        <v>16560</v>
      </c>
      <c r="AE2777" t="s">
        <v>565</v>
      </c>
      <c r="AF2777" s="119" t="str">
        <f t="shared" si="174"/>
        <v>NA</v>
      </c>
      <c r="AG2777" s="119"/>
      <c r="AH2777" s="119"/>
      <c r="AI2777" s="119"/>
      <c r="AJ2777" s="119" t="str">
        <f t="shared" si="175"/>
        <v>NA</v>
      </c>
      <c r="AK2777" s="190"/>
      <c r="AL2777" s="191"/>
    </row>
    <row r="2778" spans="1:38" x14ac:dyDescent="0.25">
      <c r="A2778" t="s">
        <v>7235</v>
      </c>
      <c r="B2778" t="s">
        <v>7233</v>
      </c>
      <c r="C2778" t="s">
        <v>7234</v>
      </c>
      <c r="D2778" t="s">
        <v>675</v>
      </c>
      <c r="E2778" t="s">
        <v>7168</v>
      </c>
      <c r="F2778" t="s">
        <v>54</v>
      </c>
      <c r="G2778"/>
      <c r="H2778" t="s">
        <v>44711</v>
      </c>
      <c r="I2778" t="s">
        <v>51750</v>
      </c>
      <c r="J2778" t="s">
        <v>7236</v>
      </c>
      <c r="K2778" t="s">
        <v>105</v>
      </c>
      <c r="L2778" s="119" t="str">
        <f t="shared" si="172"/>
        <v>NA</v>
      </c>
      <c r="M2778" s="119"/>
      <c r="N2778" s="120" t="str">
        <f t="shared" si="173"/>
        <v>NA</v>
      </c>
      <c r="O2778" s="120"/>
      <c r="P2778"/>
      <c r="Q2778"/>
      <c r="R2778"/>
      <c r="S2778"/>
      <c r="T2778"/>
      <c r="U2778" t="s">
        <v>16729</v>
      </c>
      <c r="V2778" t="s">
        <v>16727</v>
      </c>
      <c r="W2778" t="s">
        <v>16728</v>
      </c>
      <c r="X2778" t="s">
        <v>675</v>
      </c>
      <c r="Y2778" t="s">
        <v>4426</v>
      </c>
      <c r="Z2778" t="s">
        <v>54</v>
      </c>
      <c r="AA2778"/>
      <c r="AB2778" t="s">
        <v>44034</v>
      </c>
      <c r="AC2778" t="s">
        <v>51174</v>
      </c>
      <c r="AD2778"/>
      <c r="AE2778" t="s">
        <v>105</v>
      </c>
      <c r="AF2778" s="119" t="str">
        <f t="shared" si="174"/>
        <v>NA</v>
      </c>
      <c r="AG2778" s="119"/>
      <c r="AH2778" s="119"/>
      <c r="AI2778" s="119"/>
      <c r="AJ2778" s="119" t="str">
        <f t="shared" si="175"/>
        <v>NA</v>
      </c>
      <c r="AK2778" s="190"/>
      <c r="AL2778" s="191"/>
    </row>
    <row r="2779" spans="1:38" x14ac:dyDescent="0.25">
      <c r="A2779" t="s">
        <v>8826</v>
      </c>
      <c r="B2779" t="s">
        <v>8824</v>
      </c>
      <c r="C2779" t="s">
        <v>8825</v>
      </c>
      <c r="D2779" t="s">
        <v>675</v>
      </c>
      <c r="E2779" t="s">
        <v>7168</v>
      </c>
      <c r="F2779" t="s">
        <v>54</v>
      </c>
      <c r="G2779"/>
      <c r="H2779" t="s">
        <v>44712</v>
      </c>
      <c r="I2779" t="s">
        <v>51750</v>
      </c>
      <c r="J2779"/>
      <c r="K2779" t="s">
        <v>105</v>
      </c>
      <c r="L2779" s="119" t="str">
        <f t="shared" si="172"/>
        <v>NA</v>
      </c>
      <c r="M2779" s="119"/>
      <c r="N2779" s="120" t="str">
        <f t="shared" si="173"/>
        <v>NA</v>
      </c>
      <c r="O2779" s="120"/>
      <c r="P2779"/>
      <c r="Q2779"/>
      <c r="R2779"/>
      <c r="S2779"/>
      <c r="T2779"/>
      <c r="U2779" t="s">
        <v>18028</v>
      </c>
      <c r="V2779" t="s">
        <v>18026</v>
      </c>
      <c r="W2779" t="s">
        <v>18027</v>
      </c>
      <c r="X2779" t="s">
        <v>675</v>
      </c>
      <c r="Y2779" t="s">
        <v>4426</v>
      </c>
      <c r="Z2779" t="s">
        <v>54</v>
      </c>
      <c r="AA2779"/>
      <c r="AB2779" t="s">
        <v>44034</v>
      </c>
      <c r="AC2779" t="s">
        <v>51174</v>
      </c>
      <c r="AD2779"/>
      <c r="AE2779" t="s">
        <v>105</v>
      </c>
      <c r="AF2779" s="119" t="str">
        <f t="shared" si="174"/>
        <v>NA</v>
      </c>
      <c r="AG2779" s="119"/>
      <c r="AH2779" s="119"/>
      <c r="AI2779" s="119"/>
      <c r="AJ2779" s="119" t="str">
        <f t="shared" si="175"/>
        <v>NA</v>
      </c>
      <c r="AK2779" s="190"/>
      <c r="AL2779" s="191"/>
    </row>
    <row r="2780" spans="1:38" x14ac:dyDescent="0.25">
      <c r="A2780" t="s">
        <v>12951</v>
      </c>
      <c r="B2780" t="s">
        <v>12949</v>
      </c>
      <c r="C2780" t="s">
        <v>12950</v>
      </c>
      <c r="D2780" t="s">
        <v>675</v>
      </c>
      <c r="E2780" t="s">
        <v>12952</v>
      </c>
      <c r="F2780" t="s">
        <v>54</v>
      </c>
      <c r="G2780"/>
      <c r="H2780" t="s">
        <v>44713</v>
      </c>
      <c r="I2780" t="s">
        <v>51751</v>
      </c>
      <c r="J2780" t="s">
        <v>12951</v>
      </c>
      <c r="K2780" t="s">
        <v>565</v>
      </c>
      <c r="L2780" s="119" t="str">
        <f t="shared" si="172"/>
        <v>NA</v>
      </c>
      <c r="M2780" s="119"/>
      <c r="N2780" s="120" t="str">
        <f t="shared" si="173"/>
        <v>NA</v>
      </c>
      <c r="O2780" s="120"/>
      <c r="P2780"/>
      <c r="Q2780"/>
      <c r="R2780"/>
      <c r="S2780"/>
      <c r="T2780"/>
      <c r="U2780" t="s">
        <v>19267</v>
      </c>
      <c r="V2780" t="s">
        <v>19265</v>
      </c>
      <c r="W2780" t="s">
        <v>19266</v>
      </c>
      <c r="X2780" t="s">
        <v>675</v>
      </c>
      <c r="Y2780" t="s">
        <v>19268</v>
      </c>
      <c r="Z2780" t="s">
        <v>54</v>
      </c>
      <c r="AA2780"/>
      <c r="AB2780" t="s">
        <v>44035</v>
      </c>
      <c r="AC2780" t="s">
        <v>51175</v>
      </c>
      <c r="AD2780" t="s">
        <v>19269</v>
      </c>
      <c r="AE2780" t="s">
        <v>565</v>
      </c>
      <c r="AF2780" s="119" t="str">
        <f t="shared" si="174"/>
        <v>NA</v>
      </c>
      <c r="AG2780" s="119"/>
      <c r="AH2780" s="119"/>
      <c r="AI2780" s="119"/>
      <c r="AJ2780" s="119" t="str">
        <f t="shared" si="175"/>
        <v>NA</v>
      </c>
      <c r="AK2780" s="190"/>
      <c r="AL2780" s="191"/>
    </row>
    <row r="2781" spans="1:38" x14ac:dyDescent="0.25">
      <c r="A2781" t="s">
        <v>18902</v>
      </c>
      <c r="B2781" t="s">
        <v>18900</v>
      </c>
      <c r="C2781" t="s">
        <v>18901</v>
      </c>
      <c r="D2781" t="s">
        <v>675</v>
      </c>
      <c r="E2781" t="s">
        <v>18903</v>
      </c>
      <c r="F2781" t="s">
        <v>54</v>
      </c>
      <c r="G2781"/>
      <c r="H2781" t="s">
        <v>44714</v>
      </c>
      <c r="I2781" t="s">
        <v>51752</v>
      </c>
      <c r="J2781" t="s">
        <v>18902</v>
      </c>
      <c r="K2781" t="s">
        <v>565</v>
      </c>
      <c r="L2781" s="119" t="str">
        <f t="shared" si="172"/>
        <v>NA</v>
      </c>
      <c r="M2781" s="119"/>
      <c r="N2781" s="120" t="str">
        <f t="shared" si="173"/>
        <v>NA</v>
      </c>
      <c r="O2781" s="120"/>
      <c r="P2781"/>
      <c r="Q2781"/>
      <c r="R2781"/>
      <c r="S2781"/>
      <c r="T2781"/>
      <c r="U2781" t="s">
        <v>11923</v>
      </c>
      <c r="V2781" t="s">
        <v>11922</v>
      </c>
      <c r="W2781" t="s">
        <v>11920</v>
      </c>
      <c r="X2781" t="s">
        <v>675</v>
      </c>
      <c r="Y2781" t="s">
        <v>112</v>
      </c>
      <c r="Z2781" t="s">
        <v>54</v>
      </c>
      <c r="AA2781"/>
      <c r="AB2781" t="s">
        <v>44036</v>
      </c>
      <c r="AC2781" t="s">
        <v>51176</v>
      </c>
      <c r="AD2781" t="s">
        <v>11923</v>
      </c>
      <c r="AE2781" t="s">
        <v>565</v>
      </c>
      <c r="AF2781" s="119" t="str">
        <f t="shared" si="174"/>
        <v>NA</v>
      </c>
      <c r="AG2781" s="119"/>
      <c r="AH2781" s="119"/>
      <c r="AI2781" s="119"/>
      <c r="AJ2781" s="119" t="str">
        <f t="shared" si="175"/>
        <v>NA</v>
      </c>
      <c r="AK2781" s="190"/>
      <c r="AL2781" s="191"/>
    </row>
    <row r="2782" spans="1:38" x14ac:dyDescent="0.25">
      <c r="A2782" t="s">
        <v>9004</v>
      </c>
      <c r="B2782" t="s">
        <v>9002</v>
      </c>
      <c r="C2782" t="s">
        <v>9003</v>
      </c>
      <c r="D2782" t="s">
        <v>675</v>
      </c>
      <c r="E2782" t="s">
        <v>9005</v>
      </c>
      <c r="F2782" t="s">
        <v>54</v>
      </c>
      <c r="G2782"/>
      <c r="H2782" t="s">
        <v>44715</v>
      </c>
      <c r="I2782" t="s">
        <v>51753</v>
      </c>
      <c r="J2782"/>
      <c r="K2782" t="s">
        <v>105</v>
      </c>
      <c r="L2782" s="119" t="str">
        <f t="shared" si="172"/>
        <v>NA</v>
      </c>
      <c r="M2782" s="119"/>
      <c r="N2782" s="120" t="str">
        <f t="shared" si="173"/>
        <v>NA</v>
      </c>
      <c r="O2782" s="120"/>
      <c r="P2782"/>
      <c r="Q2782"/>
      <c r="R2782"/>
      <c r="S2782"/>
      <c r="T2782"/>
      <c r="U2782" t="s">
        <v>20147</v>
      </c>
      <c r="V2782" t="s">
        <v>20145</v>
      </c>
      <c r="W2782" t="s">
        <v>20146</v>
      </c>
      <c r="X2782" t="s">
        <v>675</v>
      </c>
      <c r="Y2782" t="s">
        <v>112</v>
      </c>
      <c r="Z2782" t="s">
        <v>54</v>
      </c>
      <c r="AA2782"/>
      <c r="AB2782" t="s">
        <v>44037</v>
      </c>
      <c r="AC2782" t="s">
        <v>51176</v>
      </c>
      <c r="AD2782"/>
      <c r="AE2782" t="s">
        <v>565</v>
      </c>
      <c r="AF2782" s="119" t="str">
        <f t="shared" si="174"/>
        <v>NA</v>
      </c>
      <c r="AG2782" s="119"/>
      <c r="AH2782" s="119"/>
      <c r="AI2782" s="119"/>
      <c r="AJ2782" s="119" t="str">
        <f t="shared" si="175"/>
        <v>NA</v>
      </c>
      <c r="AK2782" s="190"/>
      <c r="AL2782" s="191"/>
    </row>
    <row r="2783" spans="1:38" x14ac:dyDescent="0.25">
      <c r="A2783" t="s">
        <v>7193</v>
      </c>
      <c r="B2783" t="s">
        <v>7192</v>
      </c>
      <c r="C2783" t="s">
        <v>7160</v>
      </c>
      <c r="D2783" t="s">
        <v>675</v>
      </c>
      <c r="E2783" t="s">
        <v>7104</v>
      </c>
      <c r="F2783" t="s">
        <v>54</v>
      </c>
      <c r="G2783"/>
      <c r="H2783" t="s">
        <v>44716</v>
      </c>
      <c r="I2783" t="s">
        <v>51754</v>
      </c>
      <c r="J2783" t="s">
        <v>7193</v>
      </c>
      <c r="K2783" t="s">
        <v>565</v>
      </c>
      <c r="L2783" s="119" t="str">
        <f t="shared" si="172"/>
        <v>NA</v>
      </c>
      <c r="M2783" s="119"/>
      <c r="N2783" s="120" t="str">
        <f t="shared" si="173"/>
        <v>NA</v>
      </c>
      <c r="O2783" s="120"/>
      <c r="P2783"/>
      <c r="Q2783"/>
      <c r="R2783"/>
      <c r="S2783"/>
      <c r="T2783"/>
      <c r="U2783" t="s">
        <v>19559</v>
      </c>
      <c r="V2783" t="s">
        <v>19557</v>
      </c>
      <c r="W2783" t="s">
        <v>19558</v>
      </c>
      <c r="X2783" t="s">
        <v>675</v>
      </c>
      <c r="Y2783" t="s">
        <v>112</v>
      </c>
      <c r="Z2783" t="s">
        <v>54</v>
      </c>
      <c r="AA2783"/>
      <c r="AB2783" t="s">
        <v>44037</v>
      </c>
      <c r="AC2783" t="s">
        <v>51176</v>
      </c>
      <c r="AD2783"/>
      <c r="AE2783" t="s">
        <v>565</v>
      </c>
      <c r="AF2783" s="119" t="str">
        <f t="shared" si="174"/>
        <v>NA</v>
      </c>
      <c r="AG2783" s="119"/>
      <c r="AH2783" s="119"/>
      <c r="AI2783" s="119"/>
      <c r="AJ2783" s="119" t="str">
        <f t="shared" si="175"/>
        <v>NA</v>
      </c>
      <c r="AK2783" s="190"/>
      <c r="AL2783" s="191"/>
    </row>
    <row r="2784" spans="1:38" x14ac:dyDescent="0.25">
      <c r="A2784" t="s">
        <v>7103</v>
      </c>
      <c r="B2784" t="s">
        <v>7102</v>
      </c>
      <c r="C2784" t="s">
        <v>7071</v>
      </c>
      <c r="D2784" t="s">
        <v>675</v>
      </c>
      <c r="E2784" t="s">
        <v>7104</v>
      </c>
      <c r="F2784" t="s">
        <v>54</v>
      </c>
      <c r="G2784"/>
      <c r="H2784" t="s">
        <v>44717</v>
      </c>
      <c r="I2784" t="s">
        <v>51754</v>
      </c>
      <c r="J2784" t="s">
        <v>7103</v>
      </c>
      <c r="K2784" t="s">
        <v>565</v>
      </c>
      <c r="L2784" s="119" t="str">
        <f t="shared" si="172"/>
        <v>NA</v>
      </c>
      <c r="M2784" s="119"/>
      <c r="N2784" s="120" t="str">
        <f t="shared" si="173"/>
        <v>NA</v>
      </c>
      <c r="O2784" s="120"/>
      <c r="P2784"/>
      <c r="Q2784"/>
      <c r="R2784"/>
      <c r="S2784"/>
      <c r="T2784"/>
      <c r="U2784" t="s">
        <v>10628</v>
      </c>
      <c r="V2784" t="s">
        <v>10626</v>
      </c>
      <c r="W2784" t="s">
        <v>10627</v>
      </c>
      <c r="X2784" t="s">
        <v>675</v>
      </c>
      <c r="Y2784" t="s">
        <v>112</v>
      </c>
      <c r="Z2784" t="s">
        <v>54</v>
      </c>
      <c r="AA2784"/>
      <c r="AB2784" t="s">
        <v>44036</v>
      </c>
      <c r="AC2784" t="s">
        <v>51176</v>
      </c>
      <c r="AD2784" t="s">
        <v>10629</v>
      </c>
      <c r="AE2784" t="s">
        <v>105</v>
      </c>
      <c r="AF2784" s="119" t="str">
        <f t="shared" si="174"/>
        <v>NA</v>
      </c>
      <c r="AG2784" s="119"/>
      <c r="AH2784" s="119"/>
      <c r="AI2784" s="119"/>
      <c r="AJ2784" s="119" t="str">
        <f t="shared" si="175"/>
        <v>NA</v>
      </c>
      <c r="AK2784" s="190"/>
      <c r="AL2784" s="191"/>
    </row>
    <row r="2785" spans="1:38" x14ac:dyDescent="0.25">
      <c r="A2785" t="s">
        <v>7103</v>
      </c>
      <c r="B2785" t="s">
        <v>7105</v>
      </c>
      <c r="C2785" t="s">
        <v>7071</v>
      </c>
      <c r="D2785" t="s">
        <v>675</v>
      </c>
      <c r="E2785" t="s">
        <v>7104</v>
      </c>
      <c r="F2785" t="s">
        <v>54</v>
      </c>
      <c r="G2785"/>
      <c r="H2785" t="s">
        <v>44717</v>
      </c>
      <c r="I2785" t="s">
        <v>51754</v>
      </c>
      <c r="J2785" t="s">
        <v>7103</v>
      </c>
      <c r="K2785" t="s">
        <v>565</v>
      </c>
      <c r="L2785" s="119" t="str">
        <f t="shared" si="172"/>
        <v>NA</v>
      </c>
      <c r="M2785" s="119"/>
      <c r="N2785" s="120" t="str">
        <f t="shared" si="173"/>
        <v>NA</v>
      </c>
      <c r="O2785" s="120"/>
      <c r="P2785"/>
      <c r="Q2785"/>
      <c r="R2785"/>
      <c r="S2785"/>
      <c r="T2785"/>
      <c r="U2785" t="s">
        <v>10342</v>
      </c>
      <c r="V2785" t="s">
        <v>10341</v>
      </c>
      <c r="W2785" t="s">
        <v>10339</v>
      </c>
      <c r="X2785" t="s">
        <v>675</v>
      </c>
      <c r="Y2785" t="s">
        <v>1189</v>
      </c>
      <c r="Z2785" t="s">
        <v>54</v>
      </c>
      <c r="AA2785"/>
      <c r="AB2785" t="s">
        <v>44038</v>
      </c>
      <c r="AC2785" t="s">
        <v>51177</v>
      </c>
      <c r="AD2785" t="s">
        <v>10343</v>
      </c>
      <c r="AE2785" t="s">
        <v>565</v>
      </c>
      <c r="AF2785" s="119" t="str">
        <f t="shared" si="174"/>
        <v>NA</v>
      </c>
      <c r="AG2785" s="119"/>
      <c r="AH2785" s="119"/>
      <c r="AI2785" s="119"/>
      <c r="AJ2785" s="119" t="str">
        <f t="shared" si="175"/>
        <v>NA</v>
      </c>
      <c r="AK2785" s="190"/>
      <c r="AL2785" s="191"/>
    </row>
    <row r="2786" spans="1:38" x14ac:dyDescent="0.25">
      <c r="A2786" t="s">
        <v>9611</v>
      </c>
      <c r="B2786" t="s">
        <v>9609</v>
      </c>
      <c r="C2786" t="s">
        <v>9610</v>
      </c>
      <c r="D2786" t="s">
        <v>675</v>
      </c>
      <c r="E2786" t="s">
        <v>7104</v>
      </c>
      <c r="F2786" t="s">
        <v>54</v>
      </c>
      <c r="G2786"/>
      <c r="H2786" t="s">
        <v>44718</v>
      </c>
      <c r="I2786" t="s">
        <v>51754</v>
      </c>
      <c r="J2786" t="s">
        <v>9611</v>
      </c>
      <c r="K2786" t="s">
        <v>105</v>
      </c>
      <c r="L2786" s="119" t="str">
        <f t="shared" si="172"/>
        <v>NA</v>
      </c>
      <c r="M2786" s="119"/>
      <c r="N2786" s="120" t="str">
        <f t="shared" si="173"/>
        <v>NA</v>
      </c>
      <c r="O2786" s="120"/>
      <c r="P2786"/>
      <c r="Q2786"/>
      <c r="R2786"/>
      <c r="S2786"/>
      <c r="T2786"/>
      <c r="U2786" t="s">
        <v>16969</v>
      </c>
      <c r="V2786" t="s">
        <v>16967</v>
      </c>
      <c r="W2786" t="s">
        <v>16968</v>
      </c>
      <c r="X2786" t="s">
        <v>675</v>
      </c>
      <c r="Y2786" t="s">
        <v>1189</v>
      </c>
      <c r="Z2786" t="s">
        <v>54</v>
      </c>
      <c r="AA2786"/>
      <c r="AB2786" t="s">
        <v>44039</v>
      </c>
      <c r="AC2786" t="s">
        <v>51177</v>
      </c>
      <c r="AD2786"/>
      <c r="AE2786" t="s">
        <v>565</v>
      </c>
      <c r="AF2786" s="119" t="str">
        <f t="shared" si="174"/>
        <v>NA</v>
      </c>
      <c r="AG2786" s="119"/>
      <c r="AH2786" s="119"/>
      <c r="AI2786" s="119"/>
      <c r="AJ2786" s="119" t="str">
        <f t="shared" si="175"/>
        <v>NA</v>
      </c>
      <c r="AK2786" s="190"/>
      <c r="AL2786" s="191"/>
    </row>
    <row r="2787" spans="1:38" x14ac:dyDescent="0.25">
      <c r="A2787" t="s">
        <v>9378</v>
      </c>
      <c r="B2787" t="s">
        <v>9376</v>
      </c>
      <c r="C2787" t="s">
        <v>9377</v>
      </c>
      <c r="D2787" t="s">
        <v>675</v>
      </c>
      <c r="E2787" t="s">
        <v>7104</v>
      </c>
      <c r="F2787" t="s">
        <v>54</v>
      </c>
      <c r="G2787"/>
      <c r="H2787" t="s">
        <v>44718</v>
      </c>
      <c r="I2787" t="s">
        <v>51754</v>
      </c>
      <c r="J2787" t="s">
        <v>9379</v>
      </c>
      <c r="K2787" t="s">
        <v>105</v>
      </c>
      <c r="L2787" s="119" t="str">
        <f t="shared" si="172"/>
        <v>NA</v>
      </c>
      <c r="M2787" s="119"/>
      <c r="N2787" s="120" t="str">
        <f t="shared" si="173"/>
        <v>NA</v>
      </c>
      <c r="O2787" s="120"/>
      <c r="P2787"/>
      <c r="Q2787"/>
      <c r="R2787"/>
      <c r="S2787"/>
      <c r="T2787"/>
      <c r="U2787" t="s">
        <v>6543</v>
      </c>
      <c r="V2787" t="s">
        <v>6541</v>
      </c>
      <c r="W2787" t="s">
        <v>6542</v>
      </c>
      <c r="X2787" t="s">
        <v>675</v>
      </c>
      <c r="Y2787" t="s">
        <v>1189</v>
      </c>
      <c r="Z2787" t="s">
        <v>54</v>
      </c>
      <c r="AA2787"/>
      <c r="AB2787" t="s">
        <v>44040</v>
      </c>
      <c r="AC2787" t="s">
        <v>51177</v>
      </c>
      <c r="AD2787" t="s">
        <v>6543</v>
      </c>
      <c r="AE2787" t="s">
        <v>565</v>
      </c>
      <c r="AF2787" s="119" t="str">
        <f t="shared" si="174"/>
        <v>NA</v>
      </c>
      <c r="AG2787" s="119"/>
      <c r="AH2787" s="119"/>
      <c r="AI2787" s="119"/>
      <c r="AJ2787" s="119" t="str">
        <f t="shared" si="175"/>
        <v>NA</v>
      </c>
      <c r="AK2787" s="190"/>
      <c r="AL2787" s="191"/>
    </row>
    <row r="2788" spans="1:38" x14ac:dyDescent="0.25">
      <c r="A2788" t="s">
        <v>13253</v>
      </c>
      <c r="B2788" t="s">
        <v>13251</v>
      </c>
      <c r="C2788" t="s">
        <v>13252</v>
      </c>
      <c r="D2788" t="s">
        <v>675</v>
      </c>
      <c r="E2788" t="s">
        <v>13254</v>
      </c>
      <c r="F2788" t="s">
        <v>54</v>
      </c>
      <c r="G2788"/>
      <c r="H2788" t="s">
        <v>44719</v>
      </c>
      <c r="I2788" t="s">
        <v>51755</v>
      </c>
      <c r="J2788" t="s">
        <v>13253</v>
      </c>
      <c r="K2788" t="s">
        <v>565</v>
      </c>
      <c r="L2788" s="119" t="str">
        <f t="shared" si="172"/>
        <v>NA</v>
      </c>
      <c r="M2788" s="119"/>
      <c r="N2788" s="120" t="str">
        <f t="shared" si="173"/>
        <v>NA</v>
      </c>
      <c r="O2788" s="120"/>
      <c r="P2788"/>
      <c r="Q2788"/>
      <c r="R2788"/>
      <c r="S2788"/>
      <c r="T2788"/>
      <c r="U2788" t="s">
        <v>9350</v>
      </c>
      <c r="V2788" t="s">
        <v>9348</v>
      </c>
      <c r="W2788" t="s">
        <v>9349</v>
      </c>
      <c r="X2788" t="s">
        <v>675</v>
      </c>
      <c r="Y2788" t="s">
        <v>9351</v>
      </c>
      <c r="Z2788" t="s">
        <v>54</v>
      </c>
      <c r="AA2788"/>
      <c r="AB2788" t="s">
        <v>44041</v>
      </c>
      <c r="AC2788" t="s">
        <v>51178</v>
      </c>
      <c r="AD2788"/>
      <c r="AE2788" t="s">
        <v>105</v>
      </c>
      <c r="AF2788" s="119" t="str">
        <f t="shared" si="174"/>
        <v>NA</v>
      </c>
      <c r="AG2788" s="119"/>
      <c r="AH2788" s="119"/>
      <c r="AI2788" s="119"/>
      <c r="AJ2788" s="119" t="str">
        <f t="shared" si="175"/>
        <v>NA</v>
      </c>
      <c r="AK2788" s="190"/>
      <c r="AL2788" s="191"/>
    </row>
    <row r="2789" spans="1:38" x14ac:dyDescent="0.25">
      <c r="A2789" t="s">
        <v>7117</v>
      </c>
      <c r="B2789" t="s">
        <v>7116</v>
      </c>
      <c r="C2789" t="s">
        <v>7071</v>
      </c>
      <c r="D2789" t="s">
        <v>675</v>
      </c>
      <c r="E2789" t="s">
        <v>7118</v>
      </c>
      <c r="F2789" t="s">
        <v>54</v>
      </c>
      <c r="G2789"/>
      <c r="H2789" t="s">
        <v>44720</v>
      </c>
      <c r="I2789" t="s">
        <v>51756</v>
      </c>
      <c r="J2789" t="s">
        <v>7119</v>
      </c>
      <c r="K2789" t="s">
        <v>565</v>
      </c>
      <c r="L2789" s="119" t="str">
        <f t="shared" si="172"/>
        <v>NA</v>
      </c>
      <c r="M2789" s="119"/>
      <c r="N2789" s="120" t="str">
        <f t="shared" si="173"/>
        <v>NA</v>
      </c>
      <c r="O2789" s="120"/>
      <c r="P2789"/>
      <c r="Q2789"/>
      <c r="R2789"/>
      <c r="S2789"/>
      <c r="T2789"/>
      <c r="U2789" t="s">
        <v>18191</v>
      </c>
      <c r="V2789" t="s">
        <v>18189</v>
      </c>
      <c r="W2789" t="s">
        <v>18190</v>
      </c>
      <c r="X2789" t="s">
        <v>675</v>
      </c>
      <c r="Y2789" t="s">
        <v>18192</v>
      </c>
      <c r="Z2789" t="s">
        <v>54</v>
      </c>
      <c r="AA2789"/>
      <c r="AB2789" t="s">
        <v>44042</v>
      </c>
      <c r="AC2789" t="s">
        <v>51179</v>
      </c>
      <c r="AD2789"/>
      <c r="AE2789" t="s">
        <v>565</v>
      </c>
      <c r="AF2789" s="119" t="str">
        <f t="shared" si="174"/>
        <v>NA</v>
      </c>
      <c r="AG2789" s="119"/>
      <c r="AH2789" s="119"/>
      <c r="AI2789" s="119"/>
      <c r="AJ2789" s="119" t="str">
        <f t="shared" si="175"/>
        <v>NA</v>
      </c>
      <c r="AK2789" s="190"/>
      <c r="AL2789" s="191"/>
    </row>
    <row r="2790" spans="1:38" x14ac:dyDescent="0.25">
      <c r="A2790" t="s">
        <v>18236</v>
      </c>
      <c r="B2790" t="s">
        <v>18234</v>
      </c>
      <c r="C2790" t="s">
        <v>18235</v>
      </c>
      <c r="D2790" t="s">
        <v>675</v>
      </c>
      <c r="E2790" t="s">
        <v>18237</v>
      </c>
      <c r="F2790" t="s">
        <v>54</v>
      </c>
      <c r="G2790"/>
      <c r="H2790" t="s">
        <v>44721</v>
      </c>
      <c r="I2790" t="s">
        <v>51757</v>
      </c>
      <c r="J2790" t="s">
        <v>18238</v>
      </c>
      <c r="K2790" t="s">
        <v>565</v>
      </c>
      <c r="L2790" s="119" t="str">
        <f t="shared" si="172"/>
        <v>NA</v>
      </c>
      <c r="M2790" s="119"/>
      <c r="N2790" s="120" t="str">
        <f t="shared" si="173"/>
        <v>NA</v>
      </c>
      <c r="O2790" s="120"/>
      <c r="P2790"/>
      <c r="Q2790"/>
      <c r="R2790"/>
      <c r="S2790"/>
      <c r="T2790"/>
      <c r="U2790" t="s">
        <v>17347</v>
      </c>
      <c r="V2790" t="s">
        <v>17345</v>
      </c>
      <c r="W2790" t="s">
        <v>17346</v>
      </c>
      <c r="X2790" t="s">
        <v>675</v>
      </c>
      <c r="Y2790" t="s">
        <v>17348</v>
      </c>
      <c r="Z2790" t="s">
        <v>54</v>
      </c>
      <c r="AA2790"/>
      <c r="AB2790" t="s">
        <v>44043</v>
      </c>
      <c r="AC2790" t="s">
        <v>51180</v>
      </c>
      <c r="AD2790"/>
      <c r="AE2790" t="s">
        <v>565</v>
      </c>
      <c r="AF2790" s="119" t="str">
        <f t="shared" si="174"/>
        <v>NA</v>
      </c>
      <c r="AG2790" s="119"/>
      <c r="AH2790" s="119"/>
      <c r="AI2790" s="119"/>
      <c r="AJ2790" s="119" t="str">
        <f t="shared" si="175"/>
        <v>NA</v>
      </c>
      <c r="AK2790" s="190"/>
      <c r="AL2790" s="191"/>
    </row>
    <row r="2791" spans="1:38" x14ac:dyDescent="0.25">
      <c r="A2791" t="s">
        <v>7214</v>
      </c>
      <c r="B2791" t="s">
        <v>7213</v>
      </c>
      <c r="C2791" t="s">
        <v>5565</v>
      </c>
      <c r="D2791" t="s">
        <v>675</v>
      </c>
      <c r="E2791" t="s">
        <v>7215</v>
      </c>
      <c r="F2791" t="s">
        <v>54</v>
      </c>
      <c r="G2791"/>
      <c r="H2791" t="s">
        <v>44722</v>
      </c>
      <c r="I2791" t="s">
        <v>51758</v>
      </c>
      <c r="J2791" t="s">
        <v>7216</v>
      </c>
      <c r="K2791" t="s">
        <v>565</v>
      </c>
      <c r="L2791" s="119" t="str">
        <f t="shared" si="172"/>
        <v>NA</v>
      </c>
      <c r="M2791" s="119"/>
      <c r="N2791" s="120" t="str">
        <f t="shared" si="173"/>
        <v>NA</v>
      </c>
      <c r="O2791" s="120"/>
      <c r="P2791"/>
      <c r="Q2791"/>
      <c r="R2791"/>
      <c r="S2791"/>
      <c r="T2791"/>
      <c r="U2791" t="s">
        <v>18382</v>
      </c>
      <c r="V2791" t="s">
        <v>18383</v>
      </c>
      <c r="W2791" t="s">
        <v>18381</v>
      </c>
      <c r="X2791" t="s">
        <v>675</v>
      </c>
      <c r="Y2791" t="s">
        <v>18384</v>
      </c>
      <c r="Z2791" t="s">
        <v>54</v>
      </c>
      <c r="AA2791"/>
      <c r="AB2791" t="s">
        <v>44044</v>
      </c>
      <c r="AC2791" t="s">
        <v>51181</v>
      </c>
      <c r="AD2791"/>
      <c r="AE2791" t="s">
        <v>565</v>
      </c>
      <c r="AF2791" s="119" t="str">
        <f t="shared" si="174"/>
        <v>NA</v>
      </c>
      <c r="AG2791" s="119"/>
      <c r="AH2791" s="119"/>
      <c r="AI2791" s="119"/>
      <c r="AJ2791" s="119" t="str">
        <f t="shared" si="175"/>
        <v>NA</v>
      </c>
      <c r="AK2791" s="190"/>
      <c r="AL2791" s="191"/>
    </row>
    <row r="2792" spans="1:38" x14ac:dyDescent="0.25">
      <c r="A2792" t="s">
        <v>16593</v>
      </c>
      <c r="B2792" t="s">
        <v>16591</v>
      </c>
      <c r="C2792" t="s">
        <v>16592</v>
      </c>
      <c r="D2792" t="s">
        <v>675</v>
      </c>
      <c r="E2792" t="s">
        <v>7215</v>
      </c>
      <c r="F2792" t="s">
        <v>54</v>
      </c>
      <c r="G2792"/>
      <c r="H2792" t="s">
        <v>44723</v>
      </c>
      <c r="I2792" t="s">
        <v>51758</v>
      </c>
      <c r="J2792" t="s">
        <v>16593</v>
      </c>
      <c r="K2792" t="s">
        <v>565</v>
      </c>
      <c r="L2792" s="119" t="str">
        <f t="shared" si="172"/>
        <v>NA</v>
      </c>
      <c r="M2792" s="119"/>
      <c r="N2792" s="120" t="str">
        <f t="shared" si="173"/>
        <v>NA</v>
      </c>
      <c r="O2792" s="120"/>
      <c r="P2792"/>
      <c r="Q2792"/>
      <c r="R2792"/>
      <c r="S2792"/>
      <c r="T2792"/>
      <c r="U2792" t="s">
        <v>11341</v>
      </c>
      <c r="V2792" t="s">
        <v>11339</v>
      </c>
      <c r="W2792" t="s">
        <v>11340</v>
      </c>
      <c r="X2792" t="s">
        <v>675</v>
      </c>
      <c r="Y2792" t="s">
        <v>11342</v>
      </c>
      <c r="Z2792" t="s">
        <v>54</v>
      </c>
      <c r="AA2792"/>
      <c r="AB2792" t="s">
        <v>44045</v>
      </c>
      <c r="AC2792" t="s">
        <v>51182</v>
      </c>
      <c r="AD2792"/>
      <c r="AE2792" t="s">
        <v>105</v>
      </c>
      <c r="AF2792" s="119" t="str">
        <f t="shared" si="174"/>
        <v>NA</v>
      </c>
      <c r="AG2792" s="119"/>
      <c r="AH2792" s="119"/>
      <c r="AI2792" s="119"/>
      <c r="AJ2792" s="119" t="str">
        <f t="shared" si="175"/>
        <v>NA</v>
      </c>
      <c r="AK2792" s="190"/>
      <c r="AL2792" s="191"/>
    </row>
    <row r="2793" spans="1:38" x14ac:dyDescent="0.25">
      <c r="A2793" t="s">
        <v>7114</v>
      </c>
      <c r="B2793" t="s">
        <v>7113</v>
      </c>
      <c r="C2793" t="s">
        <v>7071</v>
      </c>
      <c r="D2793" t="s">
        <v>675</v>
      </c>
      <c r="E2793" t="s">
        <v>4939</v>
      </c>
      <c r="F2793" t="s">
        <v>54</v>
      </c>
      <c r="G2793"/>
      <c r="H2793" t="s">
        <v>44724</v>
      </c>
      <c r="I2793" t="s">
        <v>51759</v>
      </c>
      <c r="J2793" t="s">
        <v>7115</v>
      </c>
      <c r="K2793" t="s">
        <v>565</v>
      </c>
      <c r="L2793" s="119" t="str">
        <f t="shared" si="172"/>
        <v>NA</v>
      </c>
      <c r="M2793" s="119"/>
      <c r="N2793" s="120" t="str">
        <f t="shared" si="173"/>
        <v>NA</v>
      </c>
      <c r="O2793" s="120"/>
      <c r="P2793"/>
      <c r="Q2793"/>
      <c r="R2793"/>
      <c r="S2793"/>
      <c r="T2793"/>
      <c r="U2793" t="s">
        <v>18094</v>
      </c>
      <c r="V2793" t="s">
        <v>18092</v>
      </c>
      <c r="W2793" t="s">
        <v>18093</v>
      </c>
      <c r="X2793" t="s">
        <v>675</v>
      </c>
      <c r="Y2793" t="s">
        <v>9301</v>
      </c>
      <c r="Z2793" t="s">
        <v>54</v>
      </c>
      <c r="AA2793"/>
      <c r="AB2793" t="s">
        <v>44046</v>
      </c>
      <c r="AC2793" t="s">
        <v>51183</v>
      </c>
      <c r="AD2793" t="s">
        <v>18095</v>
      </c>
      <c r="AE2793" t="s">
        <v>565</v>
      </c>
      <c r="AF2793" s="119" t="str">
        <f t="shared" si="174"/>
        <v>NA</v>
      </c>
      <c r="AG2793" s="119"/>
      <c r="AH2793" s="119"/>
      <c r="AI2793" s="119"/>
      <c r="AJ2793" s="119" t="str">
        <f t="shared" si="175"/>
        <v>NA</v>
      </c>
      <c r="AK2793" s="190"/>
      <c r="AL2793" s="191"/>
    </row>
    <row r="2794" spans="1:38" x14ac:dyDescent="0.25">
      <c r="A2794" t="s">
        <v>7793</v>
      </c>
      <c r="B2794" t="s">
        <v>7791</v>
      </c>
      <c r="C2794" t="s">
        <v>7792</v>
      </c>
      <c r="D2794" t="s">
        <v>675</v>
      </c>
      <c r="E2794" t="s">
        <v>4939</v>
      </c>
      <c r="F2794" t="s">
        <v>54</v>
      </c>
      <c r="G2794"/>
      <c r="H2794" t="s">
        <v>44725</v>
      </c>
      <c r="I2794" t="s">
        <v>51759</v>
      </c>
      <c r="J2794" t="s">
        <v>7794</v>
      </c>
      <c r="K2794" t="s">
        <v>105</v>
      </c>
      <c r="L2794" s="119" t="str">
        <f t="shared" si="172"/>
        <v>NA</v>
      </c>
      <c r="M2794" s="119"/>
      <c r="N2794" s="120" t="str">
        <f t="shared" si="173"/>
        <v>NA</v>
      </c>
      <c r="O2794" s="120"/>
      <c r="P2794"/>
      <c r="Q2794"/>
      <c r="R2794"/>
      <c r="S2794"/>
      <c r="T2794"/>
      <c r="U2794" t="s">
        <v>9300</v>
      </c>
      <c r="V2794" t="s">
        <v>9298</v>
      </c>
      <c r="W2794" t="s">
        <v>9299</v>
      </c>
      <c r="X2794" t="s">
        <v>675</v>
      </c>
      <c r="Y2794" t="s">
        <v>9301</v>
      </c>
      <c r="Z2794" t="s">
        <v>54</v>
      </c>
      <c r="AA2794"/>
      <c r="AB2794" t="s">
        <v>44047</v>
      </c>
      <c r="AC2794" t="s">
        <v>51183</v>
      </c>
      <c r="AD2794"/>
      <c r="AE2794" t="s">
        <v>105</v>
      </c>
      <c r="AF2794" s="119" t="str">
        <f t="shared" si="174"/>
        <v>NA</v>
      </c>
      <c r="AG2794" s="119"/>
      <c r="AH2794" s="119"/>
      <c r="AI2794" s="119"/>
      <c r="AJ2794" s="119" t="str">
        <f t="shared" si="175"/>
        <v>NA</v>
      </c>
      <c r="AK2794" s="190"/>
      <c r="AL2794" s="191"/>
    </row>
    <row r="2795" spans="1:38" x14ac:dyDescent="0.25">
      <c r="A2795" t="s">
        <v>7221</v>
      </c>
      <c r="B2795" t="s">
        <v>7220</v>
      </c>
      <c r="C2795" t="s">
        <v>5565</v>
      </c>
      <c r="D2795" t="s">
        <v>675</v>
      </c>
      <c r="E2795" t="s">
        <v>4804</v>
      </c>
      <c r="F2795" t="s">
        <v>54</v>
      </c>
      <c r="G2795"/>
      <c r="H2795" t="s">
        <v>44726</v>
      </c>
      <c r="I2795" t="s">
        <v>51760</v>
      </c>
      <c r="J2795" t="s">
        <v>7222</v>
      </c>
      <c r="K2795" t="s">
        <v>565</v>
      </c>
      <c r="L2795" s="119" t="str">
        <f t="shared" si="172"/>
        <v>NA</v>
      </c>
      <c r="M2795" s="119"/>
      <c r="N2795" s="120" t="str">
        <f t="shared" si="173"/>
        <v>NA</v>
      </c>
      <c r="O2795" s="120"/>
      <c r="P2795"/>
      <c r="Q2795"/>
      <c r="R2795"/>
      <c r="S2795"/>
      <c r="T2795"/>
      <c r="U2795" t="s">
        <v>11393</v>
      </c>
      <c r="V2795" t="s">
        <v>11391</v>
      </c>
      <c r="W2795" t="s">
        <v>11392</v>
      </c>
      <c r="X2795" t="s">
        <v>675</v>
      </c>
      <c r="Y2795" t="s">
        <v>9301</v>
      </c>
      <c r="Z2795" t="s">
        <v>54</v>
      </c>
      <c r="AA2795"/>
      <c r="AB2795" t="s">
        <v>44048</v>
      </c>
      <c r="AC2795" t="s">
        <v>51183</v>
      </c>
      <c r="AD2795"/>
      <c r="AE2795" t="s">
        <v>105</v>
      </c>
      <c r="AF2795" s="119" t="str">
        <f t="shared" si="174"/>
        <v>NA</v>
      </c>
      <c r="AG2795" s="119"/>
      <c r="AH2795" s="119"/>
      <c r="AI2795" s="119"/>
      <c r="AJ2795" s="119" t="str">
        <f t="shared" si="175"/>
        <v>NA</v>
      </c>
      <c r="AK2795" s="190"/>
      <c r="AL2795" s="191"/>
    </row>
    <row r="2796" spans="1:38" x14ac:dyDescent="0.25">
      <c r="A2796" t="s">
        <v>7121</v>
      </c>
      <c r="B2796" t="s">
        <v>7120</v>
      </c>
      <c r="C2796" t="s">
        <v>7071</v>
      </c>
      <c r="D2796" t="s">
        <v>675</v>
      </c>
      <c r="E2796" t="s">
        <v>1176</v>
      </c>
      <c r="F2796" t="s">
        <v>54</v>
      </c>
      <c r="G2796"/>
      <c r="H2796" t="s">
        <v>44727</v>
      </c>
      <c r="I2796" t="s">
        <v>51761</v>
      </c>
      <c r="J2796" t="s">
        <v>7122</v>
      </c>
      <c r="K2796" t="s">
        <v>565</v>
      </c>
      <c r="L2796" s="119" t="str">
        <f t="shared" si="172"/>
        <v>NA</v>
      </c>
      <c r="M2796" s="119"/>
      <c r="N2796" s="120" t="str">
        <f t="shared" si="173"/>
        <v>NA</v>
      </c>
      <c r="O2796" s="120"/>
      <c r="P2796"/>
      <c r="Q2796"/>
      <c r="R2796"/>
      <c r="S2796"/>
      <c r="T2796"/>
      <c r="U2796" t="s">
        <v>16853</v>
      </c>
      <c r="V2796" t="s">
        <v>16851</v>
      </c>
      <c r="W2796" t="s">
        <v>16852</v>
      </c>
      <c r="X2796" t="s">
        <v>675</v>
      </c>
      <c r="Y2796" t="s">
        <v>16854</v>
      </c>
      <c r="Z2796" t="s">
        <v>54</v>
      </c>
      <c r="AA2796"/>
      <c r="AB2796" t="s">
        <v>44049</v>
      </c>
      <c r="AC2796" t="s">
        <v>51184</v>
      </c>
      <c r="AD2796"/>
      <c r="AE2796" t="s">
        <v>565</v>
      </c>
      <c r="AF2796" s="119" t="str">
        <f t="shared" si="174"/>
        <v>NA</v>
      </c>
      <c r="AG2796" s="119"/>
      <c r="AH2796" s="119"/>
      <c r="AI2796" s="119"/>
      <c r="AJ2796" s="119" t="str">
        <f t="shared" si="175"/>
        <v>NA</v>
      </c>
      <c r="AK2796" s="190"/>
      <c r="AL2796" s="191"/>
    </row>
    <row r="2797" spans="1:38" x14ac:dyDescent="0.25">
      <c r="A2797" t="s">
        <v>7072</v>
      </c>
      <c r="B2797" t="s">
        <v>7070</v>
      </c>
      <c r="C2797" t="s">
        <v>7071</v>
      </c>
      <c r="D2797" t="s">
        <v>675</v>
      </c>
      <c r="E2797" t="s">
        <v>1176</v>
      </c>
      <c r="F2797" t="s">
        <v>54</v>
      </c>
      <c r="G2797"/>
      <c r="H2797" t="s">
        <v>44727</v>
      </c>
      <c r="I2797" t="s">
        <v>51761</v>
      </c>
      <c r="J2797" t="s">
        <v>7073</v>
      </c>
      <c r="K2797" t="s">
        <v>565</v>
      </c>
      <c r="L2797" s="119" t="str">
        <f t="shared" si="172"/>
        <v>NA</v>
      </c>
      <c r="M2797" s="119"/>
      <c r="N2797" s="120" t="str">
        <f t="shared" si="173"/>
        <v>NA</v>
      </c>
      <c r="O2797" s="120"/>
      <c r="P2797"/>
      <c r="Q2797"/>
      <c r="R2797"/>
      <c r="S2797"/>
      <c r="T2797"/>
      <c r="U2797" t="s">
        <v>11925</v>
      </c>
      <c r="V2797" t="s">
        <v>11924</v>
      </c>
      <c r="W2797" t="s">
        <v>11920</v>
      </c>
      <c r="X2797" t="s">
        <v>675</v>
      </c>
      <c r="Y2797" t="s">
        <v>3703</v>
      </c>
      <c r="Z2797" t="s">
        <v>54</v>
      </c>
      <c r="AA2797"/>
      <c r="AB2797" t="s">
        <v>44050</v>
      </c>
      <c r="AC2797" t="s">
        <v>51185</v>
      </c>
      <c r="AD2797" t="s">
        <v>11926</v>
      </c>
      <c r="AE2797" t="s">
        <v>565</v>
      </c>
      <c r="AF2797" s="119" t="str">
        <f t="shared" si="174"/>
        <v>NA</v>
      </c>
      <c r="AG2797" s="119"/>
      <c r="AH2797" s="119"/>
      <c r="AI2797" s="119"/>
      <c r="AJ2797" s="119" t="str">
        <f t="shared" si="175"/>
        <v>NA</v>
      </c>
      <c r="AK2797" s="190"/>
      <c r="AL2797" s="191"/>
    </row>
    <row r="2798" spans="1:38" x14ac:dyDescent="0.25">
      <c r="A2798" t="s">
        <v>20851</v>
      </c>
      <c r="B2798" t="s">
        <v>20849</v>
      </c>
      <c r="C2798" t="s">
        <v>20850</v>
      </c>
      <c r="D2798" t="s">
        <v>675</v>
      </c>
      <c r="E2798" t="s">
        <v>1176</v>
      </c>
      <c r="F2798" t="s">
        <v>54</v>
      </c>
      <c r="G2798"/>
      <c r="H2798" t="s">
        <v>44728</v>
      </c>
      <c r="I2798" t="s">
        <v>51761</v>
      </c>
      <c r="J2798" t="s">
        <v>20852</v>
      </c>
      <c r="K2798" t="s">
        <v>105</v>
      </c>
      <c r="L2798" s="119" t="str">
        <f t="shared" si="172"/>
        <v>NA</v>
      </c>
      <c r="M2798" s="119"/>
      <c r="N2798" s="120" t="str">
        <f t="shared" si="173"/>
        <v>NA</v>
      </c>
      <c r="O2798" s="120"/>
      <c r="P2798"/>
      <c r="Q2798"/>
      <c r="R2798"/>
      <c r="S2798"/>
      <c r="T2798"/>
      <c r="U2798" t="s">
        <v>6659</v>
      </c>
      <c r="V2798" t="s">
        <v>6657</v>
      </c>
      <c r="W2798" t="s">
        <v>6658</v>
      </c>
      <c r="X2798" t="s">
        <v>675</v>
      </c>
      <c r="Y2798" t="s">
        <v>3703</v>
      </c>
      <c r="Z2798" t="s">
        <v>54</v>
      </c>
      <c r="AA2798"/>
      <c r="AB2798" t="s">
        <v>44050</v>
      </c>
      <c r="AC2798" t="s">
        <v>51185</v>
      </c>
      <c r="AD2798" t="s">
        <v>6660</v>
      </c>
      <c r="AE2798" t="s">
        <v>105</v>
      </c>
      <c r="AF2798" s="119" t="str">
        <f t="shared" si="174"/>
        <v>NA</v>
      </c>
      <c r="AG2798" s="119"/>
      <c r="AH2798" s="119"/>
      <c r="AI2798" s="119"/>
      <c r="AJ2798" s="119" t="str">
        <f t="shared" si="175"/>
        <v>NA</v>
      </c>
      <c r="AK2798" s="190"/>
      <c r="AL2798" s="191"/>
    </row>
    <row r="2799" spans="1:38" x14ac:dyDescent="0.25">
      <c r="A2799" t="s">
        <v>7218</v>
      </c>
      <c r="B2799" t="s">
        <v>7217</v>
      </c>
      <c r="C2799" t="s">
        <v>5565</v>
      </c>
      <c r="D2799" t="s">
        <v>675</v>
      </c>
      <c r="E2799" t="s">
        <v>5583</v>
      </c>
      <c r="F2799" t="s">
        <v>54</v>
      </c>
      <c r="G2799"/>
      <c r="H2799" t="s">
        <v>44729</v>
      </c>
      <c r="I2799" t="s">
        <v>51762</v>
      </c>
      <c r="J2799" t="s">
        <v>7219</v>
      </c>
      <c r="K2799" t="s">
        <v>565</v>
      </c>
      <c r="L2799" s="119" t="str">
        <f t="shared" si="172"/>
        <v>NA</v>
      </c>
      <c r="M2799" s="119"/>
      <c r="N2799" s="120" t="str">
        <f t="shared" si="173"/>
        <v>NA</v>
      </c>
      <c r="O2799" s="120"/>
      <c r="P2799"/>
      <c r="Q2799"/>
      <c r="R2799"/>
      <c r="S2799"/>
      <c r="T2799"/>
      <c r="U2799" t="s">
        <v>9872</v>
      </c>
      <c r="V2799" t="s">
        <v>9870</v>
      </c>
      <c r="W2799" t="s">
        <v>9871</v>
      </c>
      <c r="X2799" t="s">
        <v>675</v>
      </c>
      <c r="Y2799" t="s">
        <v>3703</v>
      </c>
      <c r="Z2799" t="s">
        <v>54</v>
      </c>
      <c r="AA2799"/>
      <c r="AB2799" t="s">
        <v>44051</v>
      </c>
      <c r="AC2799" t="s">
        <v>51185</v>
      </c>
      <c r="AD2799" t="s">
        <v>9873</v>
      </c>
      <c r="AE2799" t="s">
        <v>105</v>
      </c>
      <c r="AF2799" s="119" t="str">
        <f t="shared" si="174"/>
        <v>NA</v>
      </c>
      <c r="AG2799" s="119"/>
      <c r="AH2799" s="119"/>
      <c r="AI2799" s="119"/>
      <c r="AJ2799" s="119" t="str">
        <f t="shared" si="175"/>
        <v>NA</v>
      </c>
      <c r="AK2799" s="190"/>
      <c r="AL2799" s="191"/>
    </row>
    <row r="2800" spans="1:38" x14ac:dyDescent="0.25">
      <c r="A2800" t="s">
        <v>19917</v>
      </c>
      <c r="B2800" t="s">
        <v>19915</v>
      </c>
      <c r="C2800" t="s">
        <v>19916</v>
      </c>
      <c r="D2800" t="s">
        <v>675</v>
      </c>
      <c r="E2800" t="s">
        <v>19918</v>
      </c>
      <c r="F2800" t="s">
        <v>54</v>
      </c>
      <c r="G2800"/>
      <c r="H2800" t="s">
        <v>44730</v>
      </c>
      <c r="I2800" t="s">
        <v>51763</v>
      </c>
      <c r="J2800" t="s">
        <v>19917</v>
      </c>
      <c r="K2800" t="s">
        <v>565</v>
      </c>
      <c r="L2800" s="119" t="str">
        <f t="shared" si="172"/>
        <v>NA</v>
      </c>
      <c r="M2800" s="119"/>
      <c r="N2800" s="120" t="str">
        <f t="shared" si="173"/>
        <v>NA</v>
      </c>
      <c r="O2800" s="120"/>
      <c r="P2800"/>
      <c r="Q2800"/>
      <c r="R2800"/>
      <c r="S2800"/>
      <c r="T2800"/>
      <c r="U2800" t="s">
        <v>17674</v>
      </c>
      <c r="V2800" t="s">
        <v>17672</v>
      </c>
      <c r="W2800" t="s">
        <v>17673</v>
      </c>
      <c r="X2800" t="s">
        <v>675</v>
      </c>
      <c r="Y2800" t="s">
        <v>11401</v>
      </c>
      <c r="Z2800" t="s">
        <v>54</v>
      </c>
      <c r="AA2800"/>
      <c r="AB2800" t="s">
        <v>44052</v>
      </c>
      <c r="AC2800" t="s">
        <v>51186</v>
      </c>
      <c r="AD2800" t="s">
        <v>17674</v>
      </c>
      <c r="AE2800" t="s">
        <v>565</v>
      </c>
      <c r="AF2800" s="119" t="str">
        <f t="shared" si="174"/>
        <v>NA</v>
      </c>
      <c r="AG2800" s="119"/>
      <c r="AH2800" s="119"/>
      <c r="AI2800" s="119"/>
      <c r="AJ2800" s="119" t="str">
        <f t="shared" si="175"/>
        <v>NA</v>
      </c>
      <c r="AK2800" s="190"/>
      <c r="AL2800" s="191"/>
    </row>
    <row r="2801" spans="1:38" x14ac:dyDescent="0.25">
      <c r="A2801" t="s">
        <v>17099</v>
      </c>
      <c r="B2801" t="s">
        <v>17097</v>
      </c>
      <c r="C2801" t="s">
        <v>17098</v>
      </c>
      <c r="D2801" t="s">
        <v>675</v>
      </c>
      <c r="E2801" t="s">
        <v>17100</v>
      </c>
      <c r="F2801" t="s">
        <v>54</v>
      </c>
      <c r="G2801"/>
      <c r="H2801" t="s">
        <v>44731</v>
      </c>
      <c r="I2801" t="s">
        <v>51764</v>
      </c>
      <c r="J2801" t="s">
        <v>17099</v>
      </c>
      <c r="K2801" t="s">
        <v>565</v>
      </c>
      <c r="L2801" s="119" t="str">
        <f t="shared" si="172"/>
        <v>NA</v>
      </c>
      <c r="M2801" s="119"/>
      <c r="N2801" s="120" t="str">
        <f t="shared" si="173"/>
        <v>NA</v>
      </c>
      <c r="O2801" s="120"/>
      <c r="P2801"/>
      <c r="Q2801"/>
      <c r="R2801"/>
      <c r="S2801"/>
      <c r="T2801"/>
      <c r="U2801" t="s">
        <v>11400</v>
      </c>
      <c r="V2801" t="s">
        <v>11398</v>
      </c>
      <c r="W2801" t="s">
        <v>11399</v>
      </c>
      <c r="X2801" t="s">
        <v>675</v>
      </c>
      <c r="Y2801" t="s">
        <v>11401</v>
      </c>
      <c r="Z2801" t="s">
        <v>54</v>
      </c>
      <c r="AA2801"/>
      <c r="AB2801" t="s">
        <v>44053</v>
      </c>
      <c r="AC2801" t="s">
        <v>51186</v>
      </c>
      <c r="AD2801"/>
      <c r="AE2801" t="s">
        <v>105</v>
      </c>
      <c r="AF2801" s="119" t="str">
        <f t="shared" si="174"/>
        <v>NA</v>
      </c>
      <c r="AG2801" s="119"/>
      <c r="AH2801" s="119"/>
      <c r="AI2801" s="119"/>
      <c r="AJ2801" s="119" t="str">
        <f t="shared" si="175"/>
        <v>NA</v>
      </c>
      <c r="AK2801" s="190"/>
      <c r="AL2801" s="191"/>
    </row>
    <row r="2802" spans="1:38" x14ac:dyDescent="0.25">
      <c r="A2802" t="s">
        <v>12272</v>
      </c>
      <c r="B2802" t="s">
        <v>12270</v>
      </c>
      <c r="C2802" t="s">
        <v>12271</v>
      </c>
      <c r="D2802" t="s">
        <v>675</v>
      </c>
      <c r="E2802" t="s">
        <v>4580</v>
      </c>
      <c r="F2802" t="s">
        <v>54</v>
      </c>
      <c r="G2802"/>
      <c r="H2802" t="s">
        <v>44732</v>
      </c>
      <c r="I2802" t="s">
        <v>51275</v>
      </c>
      <c r="J2802" t="s">
        <v>12269</v>
      </c>
      <c r="K2802" t="s">
        <v>105</v>
      </c>
      <c r="L2802" s="119" t="str">
        <f t="shared" si="172"/>
        <v>NA</v>
      </c>
      <c r="M2802" s="119"/>
      <c r="N2802" s="120" t="str">
        <f t="shared" si="173"/>
        <v>NA</v>
      </c>
      <c r="O2802" s="120"/>
      <c r="P2802"/>
      <c r="Q2802"/>
      <c r="R2802"/>
      <c r="S2802"/>
      <c r="T2802"/>
      <c r="U2802" t="s">
        <v>11506</v>
      </c>
      <c r="V2802" t="s">
        <v>11504</v>
      </c>
      <c r="W2802" t="s">
        <v>11505</v>
      </c>
      <c r="X2802" t="s">
        <v>675</v>
      </c>
      <c r="Y2802" t="s">
        <v>11507</v>
      </c>
      <c r="Z2802" t="s">
        <v>54</v>
      </c>
      <c r="AA2802"/>
      <c r="AB2802" t="s">
        <v>44054</v>
      </c>
      <c r="AC2802" t="s">
        <v>51187</v>
      </c>
      <c r="AD2802"/>
      <c r="AE2802" t="s">
        <v>105</v>
      </c>
      <c r="AF2802" s="119" t="str">
        <f t="shared" si="174"/>
        <v>NA</v>
      </c>
      <c r="AG2802" s="119"/>
      <c r="AH2802" s="119"/>
      <c r="AI2802" s="119"/>
      <c r="AJ2802" s="119" t="str">
        <f t="shared" si="175"/>
        <v>NA</v>
      </c>
      <c r="AK2802" s="190"/>
      <c r="AL2802" s="191"/>
    </row>
    <row r="2803" spans="1:38" x14ac:dyDescent="0.25">
      <c r="A2803" t="s">
        <v>6850</v>
      </c>
      <c r="B2803" t="s">
        <v>6848</v>
      </c>
      <c r="C2803" t="s">
        <v>6849</v>
      </c>
      <c r="D2803" t="s">
        <v>675</v>
      </c>
      <c r="E2803" t="s">
        <v>6851</v>
      </c>
      <c r="F2803" t="s">
        <v>54</v>
      </c>
      <c r="G2803"/>
      <c r="H2803" t="s">
        <v>44733</v>
      </c>
      <c r="I2803" t="s">
        <v>51765</v>
      </c>
      <c r="J2803" t="s">
        <v>6852</v>
      </c>
      <c r="K2803" t="s">
        <v>105</v>
      </c>
      <c r="L2803" s="119" t="str">
        <f t="shared" si="172"/>
        <v>NA</v>
      </c>
      <c r="M2803" s="119"/>
      <c r="N2803" s="120" t="str">
        <f t="shared" si="173"/>
        <v>NA</v>
      </c>
      <c r="O2803" s="120"/>
      <c r="P2803"/>
      <c r="Q2803"/>
      <c r="R2803"/>
      <c r="S2803"/>
      <c r="T2803"/>
      <c r="U2803" t="s">
        <v>19202</v>
      </c>
      <c r="V2803" t="s">
        <v>19200</v>
      </c>
      <c r="W2803" t="s">
        <v>19201</v>
      </c>
      <c r="X2803" t="s">
        <v>675</v>
      </c>
      <c r="Y2803" t="s">
        <v>3872</v>
      </c>
      <c r="Z2803" t="s">
        <v>54</v>
      </c>
      <c r="AA2803"/>
      <c r="AB2803" t="s">
        <v>44055</v>
      </c>
      <c r="AC2803" t="s">
        <v>51188</v>
      </c>
      <c r="AD2803" t="s">
        <v>19203</v>
      </c>
      <c r="AE2803" t="s">
        <v>565</v>
      </c>
      <c r="AF2803" s="119" t="str">
        <f t="shared" si="174"/>
        <v>NA</v>
      </c>
      <c r="AG2803" s="119"/>
      <c r="AH2803" s="119"/>
      <c r="AI2803" s="119"/>
      <c r="AJ2803" s="119" t="str">
        <f t="shared" si="175"/>
        <v>NA</v>
      </c>
      <c r="AK2803" s="190"/>
      <c r="AL2803" s="191"/>
    </row>
    <row r="2804" spans="1:38" x14ac:dyDescent="0.25">
      <c r="A2804" t="s">
        <v>7134</v>
      </c>
      <c r="B2804" t="s">
        <v>7133</v>
      </c>
      <c r="C2804" t="s">
        <v>7071</v>
      </c>
      <c r="D2804" t="s">
        <v>675</v>
      </c>
      <c r="E2804" t="s">
        <v>7135</v>
      </c>
      <c r="F2804" t="s">
        <v>54</v>
      </c>
      <c r="G2804"/>
      <c r="H2804" t="s">
        <v>44734</v>
      </c>
      <c r="I2804" t="s">
        <v>51766</v>
      </c>
      <c r="J2804" t="s">
        <v>7136</v>
      </c>
      <c r="K2804" t="s">
        <v>565</v>
      </c>
      <c r="L2804" s="119" t="str">
        <f t="shared" si="172"/>
        <v>NA</v>
      </c>
      <c r="M2804" s="119"/>
      <c r="N2804" s="120" t="str">
        <f t="shared" si="173"/>
        <v>NA</v>
      </c>
      <c r="O2804" s="120"/>
      <c r="P2804"/>
      <c r="Q2804"/>
      <c r="R2804"/>
      <c r="S2804"/>
      <c r="T2804"/>
      <c r="U2804" t="s">
        <v>17875</v>
      </c>
      <c r="V2804" t="s">
        <v>17873</v>
      </c>
      <c r="W2804" t="s">
        <v>17874</v>
      </c>
      <c r="X2804" t="s">
        <v>675</v>
      </c>
      <c r="Y2804" t="s">
        <v>17876</v>
      </c>
      <c r="Z2804" t="s">
        <v>54</v>
      </c>
      <c r="AA2804"/>
      <c r="AB2804" t="s">
        <v>44056</v>
      </c>
      <c r="AC2804" t="s">
        <v>51189</v>
      </c>
      <c r="AD2804"/>
      <c r="AE2804" t="s">
        <v>105</v>
      </c>
      <c r="AF2804" s="119" t="str">
        <f t="shared" si="174"/>
        <v>NA</v>
      </c>
      <c r="AG2804" s="119"/>
      <c r="AH2804" s="119"/>
      <c r="AI2804" s="119"/>
      <c r="AJ2804" s="119" t="str">
        <f t="shared" si="175"/>
        <v>NA</v>
      </c>
      <c r="AK2804" s="190"/>
      <c r="AL2804" s="191"/>
    </row>
    <row r="2805" spans="1:38" x14ac:dyDescent="0.25">
      <c r="A2805" t="s">
        <v>18123</v>
      </c>
      <c r="B2805" t="s">
        <v>18121</v>
      </c>
      <c r="C2805" t="s">
        <v>18122</v>
      </c>
      <c r="D2805" t="s">
        <v>675</v>
      </c>
      <c r="E2805" t="s">
        <v>18124</v>
      </c>
      <c r="F2805" t="s">
        <v>54</v>
      </c>
      <c r="G2805"/>
      <c r="H2805" t="s">
        <v>44735</v>
      </c>
      <c r="I2805" t="s">
        <v>51767</v>
      </c>
      <c r="J2805" t="s">
        <v>18123</v>
      </c>
      <c r="K2805" t="s">
        <v>565</v>
      </c>
      <c r="L2805" s="119" t="str">
        <f t="shared" si="172"/>
        <v>NA</v>
      </c>
      <c r="M2805" s="119"/>
      <c r="N2805" s="120" t="str">
        <f t="shared" si="173"/>
        <v>NA</v>
      </c>
      <c r="O2805" s="120"/>
      <c r="P2805"/>
      <c r="Q2805"/>
      <c r="R2805"/>
      <c r="S2805"/>
      <c r="T2805"/>
      <c r="U2805" t="s">
        <v>12053</v>
      </c>
      <c r="V2805" t="s">
        <v>12051</v>
      </c>
      <c r="W2805" t="s">
        <v>12052</v>
      </c>
      <c r="X2805" t="s">
        <v>675</v>
      </c>
      <c r="Y2805" t="s">
        <v>12054</v>
      </c>
      <c r="Z2805" t="s">
        <v>54</v>
      </c>
      <c r="AA2805"/>
      <c r="AB2805" t="s">
        <v>44057</v>
      </c>
      <c r="AC2805" t="s">
        <v>51190</v>
      </c>
      <c r="AD2805"/>
      <c r="AE2805" t="s">
        <v>105</v>
      </c>
      <c r="AF2805" s="119" t="str">
        <f t="shared" si="174"/>
        <v>NA</v>
      </c>
      <c r="AG2805" s="119"/>
      <c r="AH2805" s="119"/>
      <c r="AI2805" s="119"/>
      <c r="AJ2805" s="119" t="str">
        <f t="shared" si="175"/>
        <v>NA</v>
      </c>
      <c r="AK2805" s="190"/>
      <c r="AL2805" s="191"/>
    </row>
    <row r="2806" spans="1:38" x14ac:dyDescent="0.25">
      <c r="A2806" t="s">
        <v>17477</v>
      </c>
      <c r="B2806" t="s">
        <v>17475</v>
      </c>
      <c r="C2806" t="s">
        <v>17476</v>
      </c>
      <c r="D2806" t="s">
        <v>675</v>
      </c>
      <c r="E2806" t="s">
        <v>17478</v>
      </c>
      <c r="F2806" t="s">
        <v>54</v>
      </c>
      <c r="G2806"/>
      <c r="H2806" t="s">
        <v>44736</v>
      </c>
      <c r="I2806" t="s">
        <v>51768</v>
      </c>
      <c r="J2806" t="s">
        <v>17477</v>
      </c>
      <c r="K2806" t="s">
        <v>565</v>
      </c>
      <c r="L2806" s="119" t="str">
        <f t="shared" si="172"/>
        <v>NA</v>
      </c>
      <c r="M2806" s="119"/>
      <c r="N2806" s="120" t="str">
        <f t="shared" si="173"/>
        <v>NA</v>
      </c>
      <c r="O2806" s="120"/>
      <c r="P2806"/>
      <c r="Q2806"/>
      <c r="R2806"/>
      <c r="S2806"/>
      <c r="T2806"/>
      <c r="U2806" t="s">
        <v>10345</v>
      </c>
      <c r="V2806" t="s">
        <v>10344</v>
      </c>
      <c r="W2806" t="s">
        <v>10339</v>
      </c>
      <c r="X2806" t="s">
        <v>675</v>
      </c>
      <c r="Y2806" t="s">
        <v>9576</v>
      </c>
      <c r="Z2806" t="s">
        <v>54</v>
      </c>
      <c r="AA2806"/>
      <c r="AB2806" t="s">
        <v>44058</v>
      </c>
      <c r="AC2806" t="s">
        <v>51191</v>
      </c>
      <c r="AD2806" t="s">
        <v>10346</v>
      </c>
      <c r="AE2806" t="s">
        <v>565</v>
      </c>
      <c r="AF2806" s="119" t="str">
        <f t="shared" si="174"/>
        <v>NA</v>
      </c>
      <c r="AG2806" s="119"/>
      <c r="AH2806" s="119"/>
      <c r="AI2806" s="119"/>
      <c r="AJ2806" s="119" t="str">
        <f t="shared" si="175"/>
        <v>NA</v>
      </c>
      <c r="AK2806" s="190"/>
      <c r="AL2806" s="191"/>
    </row>
    <row r="2807" spans="1:38" x14ac:dyDescent="0.25">
      <c r="A2807" t="s">
        <v>14536</v>
      </c>
      <c r="B2807" t="s">
        <v>14534</v>
      </c>
      <c r="C2807" t="s">
        <v>14535</v>
      </c>
      <c r="D2807" t="s">
        <v>675</v>
      </c>
      <c r="E2807" t="s">
        <v>3192</v>
      </c>
      <c r="F2807" t="s">
        <v>54</v>
      </c>
      <c r="G2807"/>
      <c r="H2807" t="s">
        <v>44737</v>
      </c>
      <c r="I2807" t="s">
        <v>51769</v>
      </c>
      <c r="J2807" t="s">
        <v>14536</v>
      </c>
      <c r="K2807" t="s">
        <v>565</v>
      </c>
      <c r="L2807" s="119" t="str">
        <f t="shared" si="172"/>
        <v>NA</v>
      </c>
      <c r="M2807" s="119"/>
      <c r="N2807" s="120" t="str">
        <f t="shared" si="173"/>
        <v>NA</v>
      </c>
      <c r="O2807" s="120"/>
      <c r="P2807"/>
      <c r="Q2807"/>
      <c r="R2807"/>
      <c r="S2807"/>
      <c r="T2807"/>
      <c r="U2807" t="s">
        <v>19733</v>
      </c>
      <c r="V2807" t="s">
        <v>19731</v>
      </c>
      <c r="W2807" t="s">
        <v>19732</v>
      </c>
      <c r="X2807" t="s">
        <v>675</v>
      </c>
      <c r="Y2807" t="s">
        <v>9576</v>
      </c>
      <c r="Z2807" t="s">
        <v>54</v>
      </c>
      <c r="AA2807"/>
      <c r="AB2807" t="s">
        <v>44059</v>
      </c>
      <c r="AC2807" t="s">
        <v>51191</v>
      </c>
      <c r="AD2807"/>
      <c r="AE2807" t="s">
        <v>565</v>
      </c>
      <c r="AF2807" s="119" t="str">
        <f t="shared" si="174"/>
        <v>NA</v>
      </c>
      <c r="AG2807" s="119"/>
      <c r="AH2807" s="119"/>
      <c r="AI2807" s="119"/>
      <c r="AJ2807" s="119" t="str">
        <f t="shared" si="175"/>
        <v>NA</v>
      </c>
      <c r="AK2807" s="190"/>
      <c r="AL2807" s="191"/>
    </row>
    <row r="2808" spans="1:38" x14ac:dyDescent="0.25">
      <c r="A2808" t="s">
        <v>7745</v>
      </c>
      <c r="B2808" t="s">
        <v>7743</v>
      </c>
      <c r="C2808" t="s">
        <v>7744</v>
      </c>
      <c r="D2808" t="s">
        <v>675</v>
      </c>
      <c r="E2808" t="s">
        <v>3192</v>
      </c>
      <c r="F2808" t="s">
        <v>54</v>
      </c>
      <c r="G2808"/>
      <c r="H2808" t="s">
        <v>44738</v>
      </c>
      <c r="I2808" t="s">
        <v>51769</v>
      </c>
      <c r="J2808" t="s">
        <v>7746</v>
      </c>
      <c r="K2808" t="s">
        <v>105</v>
      </c>
      <c r="L2808" s="119" t="str">
        <f t="shared" si="172"/>
        <v>NA</v>
      </c>
      <c r="M2808" s="119"/>
      <c r="N2808" s="120" t="str">
        <f t="shared" si="173"/>
        <v>NA</v>
      </c>
      <c r="O2808" s="120"/>
      <c r="P2808"/>
      <c r="Q2808"/>
      <c r="R2808"/>
      <c r="S2808"/>
      <c r="T2808"/>
      <c r="U2808" t="s">
        <v>16831</v>
      </c>
      <c r="V2808" t="s">
        <v>16829</v>
      </c>
      <c r="W2808" t="s">
        <v>16830</v>
      </c>
      <c r="X2808" t="s">
        <v>675</v>
      </c>
      <c r="Y2808" t="s">
        <v>9576</v>
      </c>
      <c r="Z2808" t="s">
        <v>54</v>
      </c>
      <c r="AA2808"/>
      <c r="AB2808" t="s">
        <v>44059</v>
      </c>
      <c r="AC2808" t="s">
        <v>51191</v>
      </c>
      <c r="AD2808"/>
      <c r="AE2808" t="s">
        <v>565</v>
      </c>
      <c r="AF2808" s="119" t="str">
        <f t="shared" si="174"/>
        <v>NA</v>
      </c>
      <c r="AG2808" s="119"/>
      <c r="AH2808" s="119"/>
      <c r="AI2808" s="119"/>
      <c r="AJ2808" s="119" t="str">
        <f t="shared" si="175"/>
        <v>NA</v>
      </c>
      <c r="AK2808" s="190"/>
      <c r="AL2808" s="191"/>
    </row>
    <row r="2809" spans="1:38" x14ac:dyDescent="0.25">
      <c r="A2809" t="s">
        <v>15022</v>
      </c>
      <c r="B2809" t="s">
        <v>15020</v>
      </c>
      <c r="C2809" t="s">
        <v>15021</v>
      </c>
      <c r="D2809" t="s">
        <v>675</v>
      </c>
      <c r="E2809" t="s">
        <v>15023</v>
      </c>
      <c r="F2809" t="s">
        <v>54</v>
      </c>
      <c r="G2809"/>
      <c r="H2809" t="s">
        <v>44739</v>
      </c>
      <c r="I2809" t="s">
        <v>51770</v>
      </c>
      <c r="J2809" t="s">
        <v>15024</v>
      </c>
      <c r="K2809" t="s">
        <v>565</v>
      </c>
      <c r="L2809" s="119" t="str">
        <f t="shared" si="172"/>
        <v>NA</v>
      </c>
      <c r="M2809" s="119"/>
      <c r="N2809" s="120" t="str">
        <f t="shared" si="173"/>
        <v>NA</v>
      </c>
      <c r="O2809" s="120"/>
      <c r="P2809"/>
      <c r="Q2809"/>
      <c r="R2809"/>
      <c r="S2809"/>
      <c r="T2809"/>
      <c r="U2809" t="s">
        <v>10774</v>
      </c>
      <c r="V2809" t="s">
        <v>10772</v>
      </c>
      <c r="W2809" t="s">
        <v>10773</v>
      </c>
      <c r="X2809" t="s">
        <v>675</v>
      </c>
      <c r="Y2809" t="s">
        <v>9576</v>
      </c>
      <c r="Z2809" t="s">
        <v>54</v>
      </c>
      <c r="AA2809"/>
      <c r="AB2809" t="s">
        <v>44060</v>
      </c>
      <c r="AC2809" t="s">
        <v>51191</v>
      </c>
      <c r="AD2809"/>
      <c r="AE2809" t="s">
        <v>105</v>
      </c>
      <c r="AF2809" s="119" t="str">
        <f t="shared" si="174"/>
        <v>NA</v>
      </c>
      <c r="AG2809" s="119"/>
      <c r="AH2809" s="119"/>
      <c r="AI2809" s="119"/>
      <c r="AJ2809" s="119" t="str">
        <f t="shared" si="175"/>
        <v>NA</v>
      </c>
      <c r="AK2809" s="190"/>
      <c r="AL2809" s="191"/>
    </row>
    <row r="2810" spans="1:38" x14ac:dyDescent="0.25">
      <c r="A2810" t="s">
        <v>7161</v>
      </c>
      <c r="B2810" t="s">
        <v>7170</v>
      </c>
      <c r="C2810" t="s">
        <v>7160</v>
      </c>
      <c r="D2810" t="s">
        <v>675</v>
      </c>
      <c r="E2810" t="s">
        <v>7171</v>
      </c>
      <c r="F2810" t="s">
        <v>54</v>
      </c>
      <c r="G2810"/>
      <c r="H2810" t="s">
        <v>44740</v>
      </c>
      <c r="I2810" t="s">
        <v>51771</v>
      </c>
      <c r="J2810" t="s">
        <v>7172</v>
      </c>
      <c r="K2810" t="s">
        <v>565</v>
      </c>
      <c r="L2810" s="119" t="str">
        <f t="shared" si="172"/>
        <v>NA</v>
      </c>
      <c r="M2810" s="119"/>
      <c r="N2810" s="120" t="str">
        <f t="shared" si="173"/>
        <v>NA</v>
      </c>
      <c r="O2810" s="120"/>
      <c r="P2810"/>
      <c r="Q2810"/>
      <c r="R2810"/>
      <c r="S2810"/>
      <c r="T2810"/>
      <c r="U2810" t="s">
        <v>11432</v>
      </c>
      <c r="V2810" t="s">
        <v>11430</v>
      </c>
      <c r="W2810" t="s">
        <v>11431</v>
      </c>
      <c r="X2810" t="s">
        <v>675</v>
      </c>
      <c r="Y2810" t="s">
        <v>9576</v>
      </c>
      <c r="Z2810" t="s">
        <v>54</v>
      </c>
      <c r="AA2810"/>
      <c r="AB2810" t="s">
        <v>44060</v>
      </c>
      <c r="AC2810" t="s">
        <v>51191</v>
      </c>
      <c r="AD2810"/>
      <c r="AE2810" t="s">
        <v>105</v>
      </c>
      <c r="AF2810" s="119" t="str">
        <f t="shared" si="174"/>
        <v>NA</v>
      </c>
      <c r="AG2810" s="119"/>
      <c r="AH2810" s="119"/>
      <c r="AI2810" s="119"/>
      <c r="AJ2810" s="119" t="str">
        <f t="shared" si="175"/>
        <v>NA</v>
      </c>
      <c r="AK2810" s="190"/>
      <c r="AL2810" s="191"/>
    </row>
    <row r="2811" spans="1:38" x14ac:dyDescent="0.25">
      <c r="A2811" t="s">
        <v>14407</v>
      </c>
      <c r="B2811" t="s">
        <v>14405</v>
      </c>
      <c r="C2811" t="s">
        <v>14406</v>
      </c>
      <c r="D2811" t="s">
        <v>675</v>
      </c>
      <c r="E2811" t="s">
        <v>13592</v>
      </c>
      <c r="F2811" t="s">
        <v>54</v>
      </c>
      <c r="G2811"/>
      <c r="H2811" t="s">
        <v>44741</v>
      </c>
      <c r="I2811" t="s">
        <v>51772</v>
      </c>
      <c r="J2811" t="s">
        <v>14408</v>
      </c>
      <c r="K2811" t="s">
        <v>565</v>
      </c>
      <c r="L2811" s="119" t="str">
        <f t="shared" si="172"/>
        <v>NA</v>
      </c>
      <c r="M2811" s="119"/>
      <c r="N2811" s="120" t="str">
        <f t="shared" si="173"/>
        <v>NA</v>
      </c>
      <c r="O2811" s="120"/>
      <c r="P2811"/>
      <c r="Q2811"/>
      <c r="R2811"/>
      <c r="S2811"/>
      <c r="T2811"/>
      <c r="U2811" t="s">
        <v>9575</v>
      </c>
      <c r="V2811" t="s">
        <v>9573</v>
      </c>
      <c r="W2811" t="s">
        <v>9574</v>
      </c>
      <c r="X2811" t="s">
        <v>675</v>
      </c>
      <c r="Y2811" t="s">
        <v>9576</v>
      </c>
      <c r="Z2811" t="s">
        <v>54</v>
      </c>
      <c r="AA2811"/>
      <c r="AB2811" t="s">
        <v>44061</v>
      </c>
      <c r="AC2811" t="s">
        <v>51191</v>
      </c>
      <c r="AD2811" t="s">
        <v>9577</v>
      </c>
      <c r="AE2811" t="s">
        <v>105</v>
      </c>
      <c r="AF2811" s="119" t="str">
        <f t="shared" si="174"/>
        <v>NA</v>
      </c>
      <c r="AG2811" s="119"/>
      <c r="AH2811" s="119"/>
      <c r="AI2811" s="119"/>
      <c r="AJ2811" s="119" t="str">
        <f t="shared" si="175"/>
        <v>NA</v>
      </c>
      <c r="AK2811" s="190"/>
      <c r="AL2811" s="191"/>
    </row>
    <row r="2812" spans="1:38" x14ac:dyDescent="0.25">
      <c r="A2812" t="s">
        <v>17621</v>
      </c>
      <c r="B2812" t="s">
        <v>17619</v>
      </c>
      <c r="C2812" t="s">
        <v>17620</v>
      </c>
      <c r="D2812" t="s">
        <v>675</v>
      </c>
      <c r="E2812" t="s">
        <v>17622</v>
      </c>
      <c r="F2812" t="s">
        <v>54</v>
      </c>
      <c r="G2812"/>
      <c r="H2812" t="s">
        <v>44742</v>
      </c>
      <c r="I2812" t="s">
        <v>51773</v>
      </c>
      <c r="J2812" t="s">
        <v>17621</v>
      </c>
      <c r="K2812" t="s">
        <v>565</v>
      </c>
      <c r="L2812" s="119" t="str">
        <f t="shared" si="172"/>
        <v>NA</v>
      </c>
      <c r="M2812" s="119"/>
      <c r="N2812" s="120" t="str">
        <f t="shared" si="173"/>
        <v>NA</v>
      </c>
      <c r="O2812" s="120"/>
      <c r="P2812"/>
      <c r="Q2812"/>
      <c r="R2812"/>
      <c r="S2812"/>
      <c r="T2812"/>
      <c r="U2812" t="s">
        <v>16343</v>
      </c>
      <c r="V2812" t="s">
        <v>16341</v>
      </c>
      <c r="W2812" t="s">
        <v>16342</v>
      </c>
      <c r="X2812" t="s">
        <v>675</v>
      </c>
      <c r="Y2812" t="s">
        <v>11556</v>
      </c>
      <c r="Z2812" t="s">
        <v>54</v>
      </c>
      <c r="AA2812"/>
      <c r="AB2812" t="s">
        <v>44062</v>
      </c>
      <c r="AC2812" t="s">
        <v>51192</v>
      </c>
      <c r="AD2812"/>
      <c r="AE2812" t="s">
        <v>565</v>
      </c>
      <c r="AF2812" s="119" t="str">
        <f t="shared" si="174"/>
        <v>NA</v>
      </c>
      <c r="AG2812" s="119"/>
      <c r="AH2812" s="119"/>
      <c r="AI2812" s="119"/>
      <c r="AJ2812" s="119" t="str">
        <f t="shared" si="175"/>
        <v>NA</v>
      </c>
      <c r="AK2812" s="190"/>
      <c r="AL2812" s="191"/>
    </row>
    <row r="2813" spans="1:38" x14ac:dyDescent="0.25">
      <c r="A2813" t="s">
        <v>9545</v>
      </c>
      <c r="B2813" t="s">
        <v>9543</v>
      </c>
      <c r="C2813" t="s">
        <v>9544</v>
      </c>
      <c r="D2813" t="s">
        <v>675</v>
      </c>
      <c r="E2813" t="s">
        <v>9546</v>
      </c>
      <c r="F2813" t="s">
        <v>54</v>
      </c>
      <c r="G2813"/>
      <c r="H2813" t="s">
        <v>44743</v>
      </c>
      <c r="I2813" t="s">
        <v>51774</v>
      </c>
      <c r="J2813"/>
      <c r="K2813" t="s">
        <v>105</v>
      </c>
      <c r="L2813" s="119" t="str">
        <f t="shared" si="172"/>
        <v>NA</v>
      </c>
      <c r="M2813" s="119"/>
      <c r="N2813" s="120" t="str">
        <f t="shared" si="173"/>
        <v>NA</v>
      </c>
      <c r="O2813" s="120"/>
      <c r="P2813"/>
      <c r="Q2813"/>
      <c r="R2813"/>
      <c r="S2813"/>
      <c r="T2813"/>
      <c r="U2813" t="s">
        <v>11555</v>
      </c>
      <c r="V2813" t="s">
        <v>11553</v>
      </c>
      <c r="W2813" t="s">
        <v>11554</v>
      </c>
      <c r="X2813" t="s">
        <v>675</v>
      </c>
      <c r="Y2813" t="s">
        <v>11556</v>
      </c>
      <c r="Z2813" t="s">
        <v>54</v>
      </c>
      <c r="AA2813"/>
      <c r="AB2813" t="s">
        <v>44063</v>
      </c>
      <c r="AC2813" t="s">
        <v>51192</v>
      </c>
      <c r="AD2813" t="s">
        <v>11555</v>
      </c>
      <c r="AE2813" t="s">
        <v>105</v>
      </c>
      <c r="AF2813" s="119" t="str">
        <f t="shared" si="174"/>
        <v>NA</v>
      </c>
      <c r="AG2813" s="119"/>
      <c r="AH2813" s="119"/>
      <c r="AI2813" s="119"/>
      <c r="AJ2813" s="119" t="str">
        <f t="shared" si="175"/>
        <v>NA</v>
      </c>
      <c r="AK2813" s="190"/>
      <c r="AL2813" s="191"/>
    </row>
    <row r="2814" spans="1:38" x14ac:dyDescent="0.25">
      <c r="A2814" t="s">
        <v>14388</v>
      </c>
      <c r="B2814" t="s">
        <v>14386</v>
      </c>
      <c r="C2814" t="s">
        <v>14387</v>
      </c>
      <c r="D2814" t="s">
        <v>675</v>
      </c>
      <c r="E2814" t="s">
        <v>14389</v>
      </c>
      <c r="F2814" t="s">
        <v>54</v>
      </c>
      <c r="G2814"/>
      <c r="H2814" t="s">
        <v>44744</v>
      </c>
      <c r="I2814" t="s">
        <v>51775</v>
      </c>
      <c r="J2814" t="s">
        <v>14390</v>
      </c>
      <c r="K2814" t="s">
        <v>565</v>
      </c>
      <c r="L2814" s="119" t="str">
        <f t="shared" si="172"/>
        <v>NA</v>
      </c>
      <c r="M2814" s="119"/>
      <c r="N2814" s="120" t="str">
        <f t="shared" si="173"/>
        <v>NA</v>
      </c>
      <c r="O2814" s="120"/>
      <c r="P2814"/>
      <c r="Q2814"/>
      <c r="R2814"/>
      <c r="S2814"/>
      <c r="T2814"/>
      <c r="U2814" t="s">
        <v>12549</v>
      </c>
      <c r="V2814" t="s">
        <v>12547</v>
      </c>
      <c r="W2814" t="s">
        <v>12548</v>
      </c>
      <c r="X2814" t="s">
        <v>675</v>
      </c>
      <c r="Y2814" t="s">
        <v>12550</v>
      </c>
      <c r="Z2814" t="s">
        <v>54</v>
      </c>
      <c r="AA2814"/>
      <c r="AB2814" t="s">
        <v>44064</v>
      </c>
      <c r="AC2814" t="s">
        <v>51193</v>
      </c>
      <c r="AD2814" t="s">
        <v>12551</v>
      </c>
      <c r="AE2814" t="s">
        <v>105</v>
      </c>
      <c r="AF2814" s="119" t="str">
        <f t="shared" si="174"/>
        <v>NA</v>
      </c>
      <c r="AG2814" s="119"/>
      <c r="AH2814" s="119"/>
      <c r="AI2814" s="119"/>
      <c r="AJ2814" s="119" t="str">
        <f t="shared" si="175"/>
        <v>NA</v>
      </c>
      <c r="AK2814" s="190"/>
      <c r="AL2814" s="191"/>
    </row>
    <row r="2815" spans="1:38" x14ac:dyDescent="0.25">
      <c r="A2815" t="s">
        <v>7111</v>
      </c>
      <c r="B2815" t="s">
        <v>7110</v>
      </c>
      <c r="C2815" t="s">
        <v>7071</v>
      </c>
      <c r="D2815" t="s">
        <v>675</v>
      </c>
      <c r="E2815" t="s">
        <v>983</v>
      </c>
      <c r="F2815" t="s">
        <v>54</v>
      </c>
      <c r="G2815"/>
      <c r="H2815" t="s">
        <v>44745</v>
      </c>
      <c r="I2815" t="s">
        <v>51776</v>
      </c>
      <c r="J2815" t="s">
        <v>7112</v>
      </c>
      <c r="K2815" t="s">
        <v>565</v>
      </c>
      <c r="L2815" s="119" t="str">
        <f t="shared" si="172"/>
        <v>NA</v>
      </c>
      <c r="M2815" s="119"/>
      <c r="N2815" s="120" t="str">
        <f t="shared" si="173"/>
        <v>NA</v>
      </c>
      <c r="O2815" s="120"/>
      <c r="P2815"/>
      <c r="Q2815"/>
      <c r="R2815"/>
      <c r="S2815"/>
      <c r="T2815"/>
      <c r="U2815" t="s">
        <v>8921</v>
      </c>
      <c r="V2815" t="s">
        <v>8919</v>
      </c>
      <c r="W2815" t="s">
        <v>8920</v>
      </c>
      <c r="X2815" t="s">
        <v>675</v>
      </c>
      <c r="Y2815" t="s">
        <v>8922</v>
      </c>
      <c r="Z2815" t="s">
        <v>54</v>
      </c>
      <c r="AA2815"/>
      <c r="AB2815" t="s">
        <v>44065</v>
      </c>
      <c r="AC2815" t="s">
        <v>51194</v>
      </c>
      <c r="AD2815" t="s">
        <v>8921</v>
      </c>
      <c r="AE2815" t="s">
        <v>105</v>
      </c>
      <c r="AF2815" s="119" t="str">
        <f t="shared" si="174"/>
        <v>NA</v>
      </c>
      <c r="AG2815" s="119"/>
      <c r="AH2815" s="119"/>
      <c r="AI2815" s="119"/>
      <c r="AJ2815" s="119" t="str">
        <f t="shared" si="175"/>
        <v>NA</v>
      </c>
      <c r="AK2815" s="190"/>
      <c r="AL2815" s="191"/>
    </row>
    <row r="2816" spans="1:38" x14ac:dyDescent="0.25">
      <c r="A2816" t="s">
        <v>19875</v>
      </c>
      <c r="B2816" t="s">
        <v>19873</v>
      </c>
      <c r="C2816" t="s">
        <v>19874</v>
      </c>
      <c r="D2816" t="s">
        <v>675</v>
      </c>
      <c r="E2816" t="s">
        <v>19876</v>
      </c>
      <c r="F2816" t="s">
        <v>54</v>
      </c>
      <c r="G2816"/>
      <c r="H2816" t="s">
        <v>44746</v>
      </c>
      <c r="I2816" t="s">
        <v>51777</v>
      </c>
      <c r="J2816" t="s">
        <v>19875</v>
      </c>
      <c r="K2816" t="s">
        <v>565</v>
      </c>
      <c r="L2816" s="119" t="str">
        <f t="shared" si="172"/>
        <v>NA</v>
      </c>
      <c r="M2816" s="119"/>
      <c r="N2816" s="120" t="str">
        <f t="shared" si="173"/>
        <v>NA</v>
      </c>
      <c r="O2816" s="120"/>
      <c r="P2816"/>
      <c r="Q2816"/>
      <c r="R2816"/>
      <c r="S2816"/>
      <c r="T2816"/>
      <c r="U2816" t="s">
        <v>11949</v>
      </c>
      <c r="V2816" t="s">
        <v>11947</v>
      </c>
      <c r="W2816" t="s">
        <v>11948</v>
      </c>
      <c r="X2816" t="s">
        <v>675</v>
      </c>
      <c r="Y2816" t="s">
        <v>8922</v>
      </c>
      <c r="Z2816" t="s">
        <v>54</v>
      </c>
      <c r="AA2816"/>
      <c r="AB2816" t="s">
        <v>41982</v>
      </c>
      <c r="AC2816" t="s">
        <v>51194</v>
      </c>
      <c r="AD2816"/>
      <c r="AE2816" t="s">
        <v>105</v>
      </c>
      <c r="AF2816" s="119" t="str">
        <f t="shared" si="174"/>
        <v>NA</v>
      </c>
      <c r="AG2816" s="119"/>
      <c r="AH2816" s="119"/>
      <c r="AI2816" s="119"/>
      <c r="AJ2816" s="119" t="str">
        <f t="shared" si="175"/>
        <v>NA</v>
      </c>
      <c r="AK2816" s="190"/>
      <c r="AL2816" s="191"/>
    </row>
    <row r="2817" spans="1:38" x14ac:dyDescent="0.25">
      <c r="A2817" t="s">
        <v>13734</v>
      </c>
      <c r="B2817" t="s">
        <v>13732</v>
      </c>
      <c r="C2817" t="s">
        <v>13733</v>
      </c>
      <c r="D2817" t="s">
        <v>675</v>
      </c>
      <c r="E2817" t="s">
        <v>13735</v>
      </c>
      <c r="F2817" t="s">
        <v>54</v>
      </c>
      <c r="G2817"/>
      <c r="H2817" t="s">
        <v>44747</v>
      </c>
      <c r="I2817" t="s">
        <v>51778</v>
      </c>
      <c r="J2817" t="s">
        <v>13736</v>
      </c>
      <c r="K2817" t="s">
        <v>565</v>
      </c>
      <c r="L2817" s="119" t="str">
        <f t="shared" si="172"/>
        <v>NA</v>
      </c>
      <c r="M2817" s="119"/>
      <c r="N2817" s="120" t="str">
        <f t="shared" si="173"/>
        <v>NA</v>
      </c>
      <c r="O2817" s="120"/>
      <c r="P2817"/>
      <c r="Q2817"/>
      <c r="R2817"/>
      <c r="S2817"/>
      <c r="T2817"/>
      <c r="U2817" t="s">
        <v>6550</v>
      </c>
      <c r="V2817" t="s">
        <v>6549</v>
      </c>
      <c r="W2817" t="s">
        <v>6542</v>
      </c>
      <c r="X2817" t="s">
        <v>675</v>
      </c>
      <c r="Y2817" t="s">
        <v>5868</v>
      </c>
      <c r="Z2817" t="s">
        <v>54</v>
      </c>
      <c r="AA2817"/>
      <c r="AB2817" t="s">
        <v>44066</v>
      </c>
      <c r="AC2817" t="s">
        <v>51195</v>
      </c>
      <c r="AD2817" t="s">
        <v>6550</v>
      </c>
      <c r="AE2817" t="s">
        <v>565</v>
      </c>
      <c r="AF2817" s="119" t="str">
        <f t="shared" si="174"/>
        <v>NA</v>
      </c>
      <c r="AG2817" s="119"/>
      <c r="AH2817" s="119"/>
      <c r="AI2817" s="119"/>
      <c r="AJ2817" s="119" t="str">
        <f t="shared" si="175"/>
        <v>NA</v>
      </c>
      <c r="AK2817" s="190"/>
      <c r="AL2817" s="191"/>
    </row>
    <row r="2818" spans="1:38" x14ac:dyDescent="0.25">
      <c r="A2818" t="s">
        <v>6027</v>
      </c>
      <c r="B2818" t="s">
        <v>6025</v>
      </c>
      <c r="C2818" t="s">
        <v>6026</v>
      </c>
      <c r="D2818" t="s">
        <v>675</v>
      </c>
      <c r="E2818" t="s">
        <v>5466</v>
      </c>
      <c r="F2818" t="s">
        <v>54</v>
      </c>
      <c r="G2818"/>
      <c r="H2818" t="s">
        <v>44748</v>
      </c>
      <c r="I2818" t="s">
        <v>51779</v>
      </c>
      <c r="J2818" t="s">
        <v>6028</v>
      </c>
      <c r="K2818" t="s">
        <v>105</v>
      </c>
      <c r="L2818" s="119" t="str">
        <f t="shared" si="172"/>
        <v>NA</v>
      </c>
      <c r="M2818" s="119"/>
      <c r="N2818" s="120" t="str">
        <f t="shared" si="173"/>
        <v>NA</v>
      </c>
      <c r="O2818" s="120"/>
      <c r="P2818"/>
      <c r="Q2818"/>
      <c r="R2818"/>
      <c r="S2818"/>
      <c r="T2818"/>
      <c r="U2818" t="s">
        <v>5867</v>
      </c>
      <c r="V2818" t="s">
        <v>5865</v>
      </c>
      <c r="W2818" t="s">
        <v>5866</v>
      </c>
      <c r="X2818" t="s">
        <v>675</v>
      </c>
      <c r="Y2818" t="s">
        <v>5868</v>
      </c>
      <c r="Z2818" t="s">
        <v>54</v>
      </c>
      <c r="AA2818"/>
      <c r="AB2818" t="s">
        <v>41982</v>
      </c>
      <c r="AC2818" t="s">
        <v>51195</v>
      </c>
      <c r="AD2818"/>
      <c r="AE2818" t="s">
        <v>105</v>
      </c>
      <c r="AF2818" s="119" t="str">
        <f t="shared" si="174"/>
        <v>NA</v>
      </c>
      <c r="AG2818" s="119"/>
      <c r="AH2818" s="119"/>
      <c r="AI2818" s="119"/>
      <c r="AJ2818" s="119" t="str">
        <f t="shared" si="175"/>
        <v>NA</v>
      </c>
      <c r="AK2818" s="190"/>
      <c r="AL2818" s="191"/>
    </row>
    <row r="2819" spans="1:38" x14ac:dyDescent="0.25">
      <c r="A2819" t="s">
        <v>20837</v>
      </c>
      <c r="B2819" t="s">
        <v>20835</v>
      </c>
      <c r="C2819" t="s">
        <v>20836</v>
      </c>
      <c r="D2819" t="s">
        <v>675</v>
      </c>
      <c r="E2819" t="s">
        <v>20838</v>
      </c>
      <c r="F2819" t="s">
        <v>54</v>
      </c>
      <c r="G2819"/>
      <c r="H2819" t="s">
        <v>44749</v>
      </c>
      <c r="I2819" t="s">
        <v>51780</v>
      </c>
      <c r="J2819" t="s">
        <v>20837</v>
      </c>
      <c r="K2819" t="s">
        <v>565</v>
      </c>
      <c r="L2819" s="119" t="str">
        <f t="shared" ref="L2819:L2882" si="176">IF($Q$1&lt;&gt;"",IF(ISNUMBER(SEARCH("*"&amp;$Q$1&amp;"*", A2819)),A2819, IF(ISNUMBER(SEARCH("*"&amp;$Q$1&amp;"*", H2819)),A2819, IF(ISNUMBER(SEARCH("*"&amp;$Q$1&amp;"*", G2819)),A2819, IF(ISNUMBER(SEARCH("*"&amp;$Q$1&amp;"*", J2819)),A2819,  IF(ISNUMBER(SEARCH("*"&amp;$Q$1&amp;"*", E2819)),A2819, "NA"))))),"NA")</f>
        <v>NA</v>
      </c>
      <c r="M2819" s="119"/>
      <c r="N2819" s="120" t="str">
        <f t="shared" ref="N2819:N2882" si="177">IF($Q$11=1,IF(ISNUMBER(SEARCH($T$11,C2819)),A2819,"NA"),"NA")</f>
        <v>NA</v>
      </c>
      <c r="O2819" s="120"/>
      <c r="P2819"/>
      <c r="Q2819"/>
      <c r="R2819"/>
      <c r="S2819"/>
      <c r="T2819"/>
      <c r="U2819" t="s">
        <v>12161</v>
      </c>
      <c r="V2819" t="s">
        <v>12159</v>
      </c>
      <c r="W2819" t="s">
        <v>12160</v>
      </c>
      <c r="X2819" t="s">
        <v>675</v>
      </c>
      <c r="Y2819" t="s">
        <v>5868</v>
      </c>
      <c r="Z2819" t="s">
        <v>54</v>
      </c>
      <c r="AA2819"/>
      <c r="AB2819" t="s">
        <v>41982</v>
      </c>
      <c r="AC2819" t="s">
        <v>51195</v>
      </c>
      <c r="AD2819"/>
      <c r="AE2819" t="s">
        <v>105</v>
      </c>
      <c r="AF2819" s="119" t="str">
        <f t="shared" ref="AF2819:AF2882" si="178">IF($Q$6&lt;&gt;"",IF(ISNUMBER(SEARCH($Q$6, W2819)),U2819, "NA"),"NA")</f>
        <v>NA</v>
      </c>
      <c r="AG2819" s="119"/>
      <c r="AH2819" s="119"/>
      <c r="AI2819" s="119"/>
      <c r="AJ2819" s="119" t="str">
        <f t="shared" ref="AJ2819:AJ2882" si="179">IF($Q$5&lt;&gt;"",IF(ISNUMBER(SEARCH($Q$5, U2819&amp;" "&amp;Y2819&amp;" "&amp;AA2819&amp;" "&amp;AB2819&amp;" "&amp;AD2819)),U2819, "NA"),"NA")</f>
        <v>NA</v>
      </c>
      <c r="AK2819" s="190"/>
      <c r="AL2819" s="191"/>
    </row>
    <row r="2820" spans="1:38" x14ac:dyDescent="0.25">
      <c r="A2820" t="s">
        <v>16725</v>
      </c>
      <c r="B2820" t="s">
        <v>16723</v>
      </c>
      <c r="C2820" t="s">
        <v>16724</v>
      </c>
      <c r="D2820" t="s">
        <v>675</v>
      </c>
      <c r="E2820" t="s">
        <v>16726</v>
      </c>
      <c r="F2820" t="s">
        <v>54</v>
      </c>
      <c r="G2820"/>
      <c r="H2820" t="s">
        <v>44750</v>
      </c>
      <c r="I2820" t="s">
        <v>51781</v>
      </c>
      <c r="J2820" t="s">
        <v>16725</v>
      </c>
      <c r="K2820" t="s">
        <v>565</v>
      </c>
      <c r="L2820" s="119" t="str">
        <f t="shared" si="176"/>
        <v>NA</v>
      </c>
      <c r="M2820" s="119"/>
      <c r="N2820" s="120" t="str">
        <f t="shared" si="177"/>
        <v>NA</v>
      </c>
      <c r="O2820" s="120"/>
      <c r="P2820"/>
      <c r="Q2820"/>
      <c r="R2820"/>
      <c r="S2820"/>
      <c r="T2820"/>
      <c r="U2820" t="s">
        <v>8427</v>
      </c>
      <c r="V2820" t="s">
        <v>8425</v>
      </c>
      <c r="W2820" t="s">
        <v>8426</v>
      </c>
      <c r="X2820" t="s">
        <v>675</v>
      </c>
      <c r="Y2820" t="s">
        <v>5868</v>
      </c>
      <c r="Z2820" t="s">
        <v>54</v>
      </c>
      <c r="AA2820"/>
      <c r="AB2820" t="s">
        <v>44067</v>
      </c>
      <c r="AC2820" t="s">
        <v>51195</v>
      </c>
      <c r="AD2820" t="s">
        <v>8428</v>
      </c>
      <c r="AE2820" t="s">
        <v>105</v>
      </c>
      <c r="AF2820" s="119" t="str">
        <f t="shared" si="178"/>
        <v>NA</v>
      </c>
      <c r="AG2820" s="119"/>
      <c r="AH2820" s="119"/>
      <c r="AI2820" s="119"/>
      <c r="AJ2820" s="119" t="str">
        <f t="shared" si="179"/>
        <v>NA</v>
      </c>
      <c r="AK2820" s="190"/>
      <c r="AL2820" s="191"/>
    </row>
    <row r="2821" spans="1:38" x14ac:dyDescent="0.25">
      <c r="A2821" t="s">
        <v>20605</v>
      </c>
      <c r="B2821" t="s">
        <v>20603</v>
      </c>
      <c r="C2821" t="s">
        <v>20604</v>
      </c>
      <c r="D2821" t="s">
        <v>675</v>
      </c>
      <c r="E2821" t="s">
        <v>20606</v>
      </c>
      <c r="F2821" t="s">
        <v>54</v>
      </c>
      <c r="G2821"/>
      <c r="H2821" t="s">
        <v>44751</v>
      </c>
      <c r="I2821" t="s">
        <v>51782</v>
      </c>
      <c r="J2821"/>
      <c r="K2821" t="s">
        <v>565</v>
      </c>
      <c r="L2821" s="119" t="str">
        <f t="shared" si="176"/>
        <v>NA</v>
      </c>
      <c r="M2821" s="119"/>
      <c r="N2821" s="120" t="str">
        <f t="shared" si="177"/>
        <v>NA</v>
      </c>
      <c r="O2821" s="120"/>
      <c r="P2821"/>
      <c r="Q2821"/>
      <c r="R2821"/>
      <c r="S2821"/>
      <c r="T2821"/>
      <c r="U2821" t="s">
        <v>10793</v>
      </c>
      <c r="V2821" t="s">
        <v>10791</v>
      </c>
      <c r="W2821" t="s">
        <v>10792</v>
      </c>
      <c r="X2821" t="s">
        <v>675</v>
      </c>
      <c r="Y2821" t="s">
        <v>5868</v>
      </c>
      <c r="Z2821" t="s">
        <v>54</v>
      </c>
      <c r="AA2821"/>
      <c r="AB2821" t="s">
        <v>41982</v>
      </c>
      <c r="AC2821" t="s">
        <v>51195</v>
      </c>
      <c r="AD2821"/>
      <c r="AE2821" t="s">
        <v>105</v>
      </c>
      <c r="AF2821" s="119" t="str">
        <f t="shared" si="178"/>
        <v>NA</v>
      </c>
      <c r="AG2821" s="119"/>
      <c r="AH2821" s="119"/>
      <c r="AI2821" s="119"/>
      <c r="AJ2821" s="119" t="str">
        <f t="shared" si="179"/>
        <v>NA</v>
      </c>
      <c r="AK2821" s="190"/>
      <c r="AL2821" s="191"/>
    </row>
    <row r="2822" spans="1:38" x14ac:dyDescent="0.25">
      <c r="A2822" t="s">
        <v>6760</v>
      </c>
      <c r="B2822" t="s">
        <v>6759</v>
      </c>
      <c r="C2822" t="s">
        <v>6755</v>
      </c>
      <c r="D2822" t="s">
        <v>675</v>
      </c>
      <c r="E2822" t="s">
        <v>1720</v>
      </c>
      <c r="F2822" t="s">
        <v>54</v>
      </c>
      <c r="G2822"/>
      <c r="H2822" t="s">
        <v>44752</v>
      </c>
      <c r="I2822" t="s">
        <v>51783</v>
      </c>
      <c r="J2822" t="s">
        <v>6760</v>
      </c>
      <c r="K2822" t="s">
        <v>565</v>
      </c>
      <c r="L2822" s="119" t="str">
        <f t="shared" si="176"/>
        <v>NA</v>
      </c>
      <c r="M2822" s="119"/>
      <c r="N2822" s="120" t="str">
        <f t="shared" si="177"/>
        <v>NA</v>
      </c>
      <c r="O2822" s="120"/>
      <c r="P2822"/>
      <c r="Q2822"/>
      <c r="R2822"/>
      <c r="S2822"/>
      <c r="T2822"/>
      <c r="U2822" t="s">
        <v>11288</v>
      </c>
      <c r="V2822" t="s">
        <v>11286</v>
      </c>
      <c r="W2822" t="s">
        <v>11287</v>
      </c>
      <c r="X2822" t="s">
        <v>675</v>
      </c>
      <c r="Y2822" t="s">
        <v>5868</v>
      </c>
      <c r="Z2822" t="s">
        <v>54</v>
      </c>
      <c r="AA2822"/>
      <c r="AB2822" t="s">
        <v>41982</v>
      </c>
      <c r="AC2822" t="s">
        <v>51195</v>
      </c>
      <c r="AD2822"/>
      <c r="AE2822" t="s">
        <v>105</v>
      </c>
      <c r="AF2822" s="119" t="str">
        <f t="shared" si="178"/>
        <v>NA</v>
      </c>
      <c r="AG2822" s="119"/>
      <c r="AH2822" s="119"/>
      <c r="AI2822" s="119"/>
      <c r="AJ2822" s="119" t="str">
        <f t="shared" si="179"/>
        <v>NA</v>
      </c>
      <c r="AK2822" s="190"/>
      <c r="AL2822" s="191"/>
    </row>
    <row r="2823" spans="1:38" x14ac:dyDescent="0.25">
      <c r="A2823" t="s">
        <v>8939</v>
      </c>
      <c r="B2823" t="s">
        <v>8937</v>
      </c>
      <c r="C2823" t="s">
        <v>8938</v>
      </c>
      <c r="D2823" t="s">
        <v>675</v>
      </c>
      <c r="E2823" t="s">
        <v>1720</v>
      </c>
      <c r="F2823" t="s">
        <v>54</v>
      </c>
      <c r="G2823"/>
      <c r="H2823" t="s">
        <v>44753</v>
      </c>
      <c r="I2823" t="s">
        <v>51783</v>
      </c>
      <c r="J2823" t="s">
        <v>8939</v>
      </c>
      <c r="K2823" t="s">
        <v>105</v>
      </c>
      <c r="L2823" s="119" t="str">
        <f t="shared" si="176"/>
        <v>NA</v>
      </c>
      <c r="M2823" s="119"/>
      <c r="N2823" s="120" t="str">
        <f t="shared" si="177"/>
        <v>NA</v>
      </c>
      <c r="O2823" s="120"/>
      <c r="P2823"/>
      <c r="Q2823"/>
      <c r="R2823"/>
      <c r="S2823"/>
      <c r="T2823"/>
      <c r="U2823" t="s">
        <v>11921</v>
      </c>
      <c r="V2823" t="s">
        <v>11919</v>
      </c>
      <c r="W2823" t="s">
        <v>11920</v>
      </c>
      <c r="X2823" t="s">
        <v>675</v>
      </c>
      <c r="Y2823" t="s">
        <v>5129</v>
      </c>
      <c r="Z2823" t="s">
        <v>54</v>
      </c>
      <c r="AA2823"/>
      <c r="AB2823" t="s">
        <v>41982</v>
      </c>
      <c r="AC2823" t="s">
        <v>51196</v>
      </c>
      <c r="AD2823" t="s">
        <v>11921</v>
      </c>
      <c r="AE2823" t="s">
        <v>565</v>
      </c>
      <c r="AF2823" s="119" t="str">
        <f t="shared" si="178"/>
        <v>NA</v>
      </c>
      <c r="AG2823" s="119"/>
      <c r="AH2823" s="119"/>
      <c r="AI2823" s="119"/>
      <c r="AJ2823" s="119" t="str">
        <f t="shared" si="179"/>
        <v>NA</v>
      </c>
      <c r="AK2823" s="190"/>
      <c r="AL2823" s="191"/>
    </row>
    <row r="2824" spans="1:38" x14ac:dyDescent="0.25">
      <c r="A2824" t="s">
        <v>8277</v>
      </c>
      <c r="B2824" t="s">
        <v>8275</v>
      </c>
      <c r="C2824" t="s">
        <v>8276</v>
      </c>
      <c r="D2824" t="s">
        <v>675</v>
      </c>
      <c r="E2824" t="s">
        <v>8278</v>
      </c>
      <c r="F2824" t="s">
        <v>54</v>
      </c>
      <c r="G2824"/>
      <c r="H2824" t="s">
        <v>44754</v>
      </c>
      <c r="I2824" t="s">
        <v>51784</v>
      </c>
      <c r="J2824" t="s">
        <v>8279</v>
      </c>
      <c r="K2824" t="s">
        <v>105</v>
      </c>
      <c r="L2824" s="119" t="str">
        <f t="shared" si="176"/>
        <v>NA</v>
      </c>
      <c r="M2824" s="119"/>
      <c r="N2824" s="120" t="str">
        <f t="shared" si="177"/>
        <v>NA</v>
      </c>
      <c r="O2824" s="120"/>
      <c r="P2824"/>
      <c r="Q2824"/>
      <c r="R2824"/>
      <c r="S2824"/>
      <c r="T2824"/>
      <c r="U2824" t="s">
        <v>12095</v>
      </c>
      <c r="V2824" t="s">
        <v>12093</v>
      </c>
      <c r="W2824" t="s">
        <v>12094</v>
      </c>
      <c r="X2824" t="s">
        <v>675</v>
      </c>
      <c r="Y2824" t="s">
        <v>5129</v>
      </c>
      <c r="Z2824" t="s">
        <v>54</v>
      </c>
      <c r="AA2824"/>
      <c r="AB2824" t="s">
        <v>41982</v>
      </c>
      <c r="AC2824" t="s">
        <v>51196</v>
      </c>
      <c r="AD2824" t="s">
        <v>12095</v>
      </c>
      <c r="AE2824" t="s">
        <v>565</v>
      </c>
      <c r="AF2824" s="119" t="str">
        <f t="shared" si="178"/>
        <v>NA</v>
      </c>
      <c r="AG2824" s="119"/>
      <c r="AH2824" s="119"/>
      <c r="AI2824" s="119"/>
      <c r="AJ2824" s="119" t="str">
        <f t="shared" si="179"/>
        <v>NA</v>
      </c>
      <c r="AK2824" s="190"/>
      <c r="AL2824" s="191"/>
    </row>
    <row r="2825" spans="1:38" x14ac:dyDescent="0.25">
      <c r="A2825" t="s">
        <v>19718</v>
      </c>
      <c r="B2825" t="s">
        <v>19716</v>
      </c>
      <c r="C2825" t="s">
        <v>19717</v>
      </c>
      <c r="D2825" t="s">
        <v>675</v>
      </c>
      <c r="E2825" t="s">
        <v>1735</v>
      </c>
      <c r="F2825" t="s">
        <v>54</v>
      </c>
      <c r="G2825"/>
      <c r="H2825" t="s">
        <v>44755</v>
      </c>
      <c r="I2825" t="s">
        <v>51785</v>
      </c>
      <c r="J2825" t="s">
        <v>19718</v>
      </c>
      <c r="K2825" t="s">
        <v>565</v>
      </c>
      <c r="L2825" s="119" t="str">
        <f t="shared" si="176"/>
        <v>NA</v>
      </c>
      <c r="M2825" s="119"/>
      <c r="N2825" s="120" t="str">
        <f t="shared" si="177"/>
        <v>NA</v>
      </c>
      <c r="O2825" s="120"/>
      <c r="P2825"/>
      <c r="Q2825"/>
      <c r="R2825"/>
      <c r="S2825"/>
      <c r="T2825"/>
      <c r="U2825" t="s">
        <v>8614</v>
      </c>
      <c r="V2825" t="s">
        <v>8612</v>
      </c>
      <c r="W2825" t="s">
        <v>8613</v>
      </c>
      <c r="X2825" t="s">
        <v>675</v>
      </c>
      <c r="Y2825" t="s">
        <v>5129</v>
      </c>
      <c r="Z2825" t="s">
        <v>54</v>
      </c>
      <c r="AA2825"/>
      <c r="AB2825" t="s">
        <v>44067</v>
      </c>
      <c r="AC2825" t="s">
        <v>51196</v>
      </c>
      <c r="AD2825" t="s">
        <v>8615</v>
      </c>
      <c r="AE2825" t="s">
        <v>105</v>
      </c>
      <c r="AF2825" s="119" t="str">
        <f t="shared" si="178"/>
        <v>NA</v>
      </c>
      <c r="AG2825" s="119"/>
      <c r="AH2825" s="119"/>
      <c r="AI2825" s="119"/>
      <c r="AJ2825" s="119" t="str">
        <f t="shared" si="179"/>
        <v>NA</v>
      </c>
      <c r="AK2825" s="190"/>
      <c r="AL2825" s="191"/>
    </row>
    <row r="2826" spans="1:38" x14ac:dyDescent="0.25">
      <c r="A2826" t="s">
        <v>7360</v>
      </c>
      <c r="B2826" t="s">
        <v>7358</v>
      </c>
      <c r="C2826" t="s">
        <v>7359</v>
      </c>
      <c r="D2826" t="s">
        <v>675</v>
      </c>
      <c r="E2826" t="s">
        <v>1735</v>
      </c>
      <c r="F2826" t="s">
        <v>54</v>
      </c>
      <c r="G2826"/>
      <c r="H2826" t="s">
        <v>44756</v>
      </c>
      <c r="I2826" t="s">
        <v>51785</v>
      </c>
      <c r="J2826" t="s">
        <v>7361</v>
      </c>
      <c r="K2826" t="s">
        <v>105</v>
      </c>
      <c r="L2826" s="119" t="str">
        <f t="shared" si="176"/>
        <v>NA</v>
      </c>
      <c r="M2826" s="119"/>
      <c r="N2826" s="120" t="str">
        <f t="shared" si="177"/>
        <v>NA</v>
      </c>
      <c r="O2826" s="120"/>
      <c r="P2826"/>
      <c r="Q2826"/>
      <c r="R2826"/>
      <c r="S2826"/>
      <c r="T2826"/>
      <c r="U2826" t="s">
        <v>5867</v>
      </c>
      <c r="V2826" t="s">
        <v>5869</v>
      </c>
      <c r="W2826" t="s">
        <v>5870</v>
      </c>
      <c r="X2826" t="s">
        <v>675</v>
      </c>
      <c r="Y2826" t="s">
        <v>5129</v>
      </c>
      <c r="Z2826" t="s">
        <v>54</v>
      </c>
      <c r="AA2826"/>
      <c r="AB2826" t="s">
        <v>41982</v>
      </c>
      <c r="AC2826" t="s">
        <v>51196</v>
      </c>
      <c r="AD2826"/>
      <c r="AE2826" t="s">
        <v>105</v>
      </c>
      <c r="AF2826" s="119" t="str">
        <f t="shared" si="178"/>
        <v>NA</v>
      </c>
      <c r="AG2826" s="119"/>
      <c r="AH2826" s="119"/>
      <c r="AI2826" s="119"/>
      <c r="AJ2826" s="119" t="str">
        <f t="shared" si="179"/>
        <v>NA</v>
      </c>
      <c r="AK2826" s="190"/>
      <c r="AL2826" s="191"/>
    </row>
    <row r="2827" spans="1:38" x14ac:dyDescent="0.25">
      <c r="A2827" t="s">
        <v>15652</v>
      </c>
      <c r="B2827" t="s">
        <v>15650</v>
      </c>
      <c r="C2827" t="s">
        <v>15651</v>
      </c>
      <c r="D2827" t="s">
        <v>675</v>
      </c>
      <c r="E2827" t="s">
        <v>15653</v>
      </c>
      <c r="F2827" t="s">
        <v>54</v>
      </c>
      <c r="G2827"/>
      <c r="H2827" t="s">
        <v>44757</v>
      </c>
      <c r="I2827" t="s">
        <v>51786</v>
      </c>
      <c r="J2827" t="s">
        <v>15654</v>
      </c>
      <c r="K2827" t="s">
        <v>565</v>
      </c>
      <c r="L2827" s="119" t="str">
        <f t="shared" si="176"/>
        <v>NA</v>
      </c>
      <c r="M2827" s="119"/>
      <c r="N2827" s="120" t="str">
        <f t="shared" si="177"/>
        <v>NA</v>
      </c>
      <c r="O2827" s="120"/>
      <c r="P2827"/>
      <c r="Q2827"/>
      <c r="R2827"/>
      <c r="S2827"/>
      <c r="T2827"/>
      <c r="U2827" t="s">
        <v>5867</v>
      </c>
      <c r="V2827" t="s">
        <v>5871</v>
      </c>
      <c r="W2827" t="s">
        <v>5872</v>
      </c>
      <c r="X2827" t="s">
        <v>675</v>
      </c>
      <c r="Y2827" t="s">
        <v>5129</v>
      </c>
      <c r="Z2827" t="s">
        <v>54</v>
      </c>
      <c r="AA2827"/>
      <c r="AB2827" t="s">
        <v>41982</v>
      </c>
      <c r="AC2827" t="s">
        <v>51196</v>
      </c>
      <c r="AD2827"/>
      <c r="AE2827" t="s">
        <v>105</v>
      </c>
      <c r="AF2827" s="119" t="str">
        <f t="shared" si="178"/>
        <v>NA</v>
      </c>
      <c r="AG2827" s="119"/>
      <c r="AH2827" s="119"/>
      <c r="AI2827" s="119"/>
      <c r="AJ2827" s="119" t="str">
        <f t="shared" si="179"/>
        <v>NA</v>
      </c>
      <c r="AK2827" s="190"/>
      <c r="AL2827" s="191"/>
    </row>
    <row r="2828" spans="1:38" x14ac:dyDescent="0.25">
      <c r="A2828" t="s">
        <v>6762</v>
      </c>
      <c r="B2828" t="s">
        <v>6761</v>
      </c>
      <c r="C2828" t="s">
        <v>6755</v>
      </c>
      <c r="D2828" t="s">
        <v>675</v>
      </c>
      <c r="E2828" t="s">
        <v>6763</v>
      </c>
      <c r="F2828" t="s">
        <v>54</v>
      </c>
      <c r="G2828"/>
      <c r="H2828" t="s">
        <v>44758</v>
      </c>
      <c r="I2828" t="s">
        <v>51787</v>
      </c>
      <c r="J2828" t="s">
        <v>6764</v>
      </c>
      <c r="K2828" t="s">
        <v>565</v>
      </c>
      <c r="L2828" s="119" t="str">
        <f t="shared" si="176"/>
        <v>NA</v>
      </c>
      <c r="M2828" s="119"/>
      <c r="N2828" s="120" t="str">
        <f t="shared" si="177"/>
        <v>NA</v>
      </c>
      <c r="O2828" s="120"/>
      <c r="P2828"/>
      <c r="Q2828"/>
      <c r="R2828"/>
      <c r="S2828"/>
      <c r="T2828"/>
      <c r="U2828" t="s">
        <v>7852</v>
      </c>
      <c r="V2828" t="s">
        <v>7850</v>
      </c>
      <c r="W2828" t="s">
        <v>7851</v>
      </c>
      <c r="X2828" t="s">
        <v>675</v>
      </c>
      <c r="Y2828" t="s">
        <v>5129</v>
      </c>
      <c r="Z2828" t="s">
        <v>54</v>
      </c>
      <c r="AA2828"/>
      <c r="AB2828" t="s">
        <v>44067</v>
      </c>
      <c r="AC2828" t="s">
        <v>51196</v>
      </c>
      <c r="AD2828" t="s">
        <v>7853</v>
      </c>
      <c r="AE2828" t="s">
        <v>105</v>
      </c>
      <c r="AF2828" s="119" t="str">
        <f t="shared" si="178"/>
        <v>NA</v>
      </c>
      <c r="AG2828" s="119"/>
      <c r="AH2828" s="119"/>
      <c r="AI2828" s="119"/>
      <c r="AJ2828" s="119" t="str">
        <f t="shared" si="179"/>
        <v>NA</v>
      </c>
      <c r="AK2828" s="190"/>
      <c r="AL2828" s="191"/>
    </row>
    <row r="2829" spans="1:38" x14ac:dyDescent="0.25">
      <c r="A2829" t="s">
        <v>20660</v>
      </c>
      <c r="B2829" t="s">
        <v>20658</v>
      </c>
      <c r="C2829" t="s">
        <v>20659</v>
      </c>
      <c r="D2829" t="s">
        <v>675</v>
      </c>
      <c r="E2829" t="s">
        <v>20661</v>
      </c>
      <c r="F2829" t="s">
        <v>54</v>
      </c>
      <c r="G2829"/>
      <c r="H2829" t="s">
        <v>44759</v>
      </c>
      <c r="I2829" t="s">
        <v>51788</v>
      </c>
      <c r="J2829" t="s">
        <v>20662</v>
      </c>
      <c r="K2829" t="s">
        <v>565</v>
      </c>
      <c r="L2829" s="119" t="str">
        <f t="shared" si="176"/>
        <v>NA</v>
      </c>
      <c r="M2829" s="119"/>
      <c r="N2829" s="120" t="str">
        <f t="shared" si="177"/>
        <v>NA</v>
      </c>
      <c r="O2829" s="120"/>
      <c r="P2829"/>
      <c r="Q2829"/>
      <c r="R2829"/>
      <c r="S2829"/>
      <c r="T2829"/>
      <c r="U2829" t="s">
        <v>12161</v>
      </c>
      <c r="V2829" t="s">
        <v>12162</v>
      </c>
      <c r="W2829" t="s">
        <v>12163</v>
      </c>
      <c r="X2829" t="s">
        <v>675</v>
      </c>
      <c r="Y2829" t="s">
        <v>5129</v>
      </c>
      <c r="Z2829" t="s">
        <v>54</v>
      </c>
      <c r="AA2829"/>
      <c r="AB2829" t="s">
        <v>41982</v>
      </c>
      <c r="AC2829" t="s">
        <v>51196</v>
      </c>
      <c r="AD2829"/>
      <c r="AE2829" t="s">
        <v>105</v>
      </c>
      <c r="AF2829" s="119" t="str">
        <f t="shared" si="178"/>
        <v>NA</v>
      </c>
      <c r="AG2829" s="119"/>
      <c r="AH2829" s="119"/>
      <c r="AI2829" s="119"/>
      <c r="AJ2829" s="119" t="str">
        <f t="shared" si="179"/>
        <v>NA</v>
      </c>
      <c r="AK2829" s="190"/>
      <c r="AL2829" s="191"/>
    </row>
    <row r="2830" spans="1:38" x14ac:dyDescent="0.25">
      <c r="A2830" t="s">
        <v>11014</v>
      </c>
      <c r="B2830" t="s">
        <v>11012</v>
      </c>
      <c r="C2830" t="s">
        <v>11013</v>
      </c>
      <c r="D2830" t="s">
        <v>675</v>
      </c>
      <c r="E2830" t="s">
        <v>4135</v>
      </c>
      <c r="F2830" t="s">
        <v>54</v>
      </c>
      <c r="G2830"/>
      <c r="H2830" t="s">
        <v>44760</v>
      </c>
      <c r="I2830" t="s">
        <v>51789</v>
      </c>
      <c r="J2830" t="s">
        <v>11015</v>
      </c>
      <c r="K2830" t="s">
        <v>565</v>
      </c>
      <c r="L2830" s="119" t="str">
        <f t="shared" si="176"/>
        <v>NA</v>
      </c>
      <c r="M2830" s="119"/>
      <c r="N2830" s="120" t="str">
        <f t="shared" si="177"/>
        <v>NA</v>
      </c>
      <c r="O2830" s="120"/>
      <c r="P2830"/>
      <c r="Q2830"/>
      <c r="R2830"/>
      <c r="S2830"/>
      <c r="T2830"/>
      <c r="U2830" t="s">
        <v>12584</v>
      </c>
      <c r="V2830" t="s">
        <v>12582</v>
      </c>
      <c r="W2830" t="s">
        <v>12583</v>
      </c>
      <c r="X2830" t="s">
        <v>675</v>
      </c>
      <c r="Y2830" t="s">
        <v>5129</v>
      </c>
      <c r="Z2830" t="s">
        <v>54</v>
      </c>
      <c r="AA2830"/>
      <c r="AB2830" t="s">
        <v>41982</v>
      </c>
      <c r="AC2830" t="s">
        <v>51196</v>
      </c>
      <c r="AD2830" t="s">
        <v>12584</v>
      </c>
      <c r="AE2830" t="s">
        <v>105</v>
      </c>
      <c r="AF2830" s="119" t="str">
        <f t="shared" si="178"/>
        <v>NA</v>
      </c>
      <c r="AG2830" s="119"/>
      <c r="AH2830" s="119"/>
      <c r="AI2830" s="119"/>
      <c r="AJ2830" s="119" t="str">
        <f t="shared" si="179"/>
        <v>NA</v>
      </c>
      <c r="AK2830" s="190"/>
      <c r="AL2830" s="191"/>
    </row>
    <row r="2831" spans="1:38" x14ac:dyDescent="0.25">
      <c r="A2831" t="s">
        <v>8317</v>
      </c>
      <c r="B2831" t="s">
        <v>8315</v>
      </c>
      <c r="C2831" t="s">
        <v>8316</v>
      </c>
      <c r="D2831" t="s">
        <v>675</v>
      </c>
      <c r="E2831" t="s">
        <v>4135</v>
      </c>
      <c r="F2831" t="s">
        <v>54</v>
      </c>
      <c r="G2831"/>
      <c r="H2831" t="s">
        <v>44761</v>
      </c>
      <c r="I2831" t="s">
        <v>51789</v>
      </c>
      <c r="J2831" t="s">
        <v>8318</v>
      </c>
      <c r="K2831" t="s">
        <v>105</v>
      </c>
      <c r="L2831" s="119" t="str">
        <f t="shared" si="176"/>
        <v>NA</v>
      </c>
      <c r="M2831" s="119"/>
      <c r="N2831" s="120" t="str">
        <f t="shared" si="177"/>
        <v>NA</v>
      </c>
      <c r="O2831" s="120"/>
      <c r="P2831"/>
      <c r="Q2831"/>
      <c r="R2831"/>
      <c r="S2831"/>
      <c r="T2831"/>
      <c r="U2831" t="s">
        <v>8530</v>
      </c>
      <c r="V2831" t="s">
        <v>8528</v>
      </c>
      <c r="W2831" t="s">
        <v>8529</v>
      </c>
      <c r="X2831" t="s">
        <v>675</v>
      </c>
      <c r="Y2831" t="s">
        <v>5129</v>
      </c>
      <c r="Z2831" t="s">
        <v>54</v>
      </c>
      <c r="AA2831"/>
      <c r="AB2831" t="s">
        <v>44067</v>
      </c>
      <c r="AC2831" t="s">
        <v>51196</v>
      </c>
      <c r="AD2831" t="s">
        <v>8531</v>
      </c>
      <c r="AE2831" t="s">
        <v>105</v>
      </c>
      <c r="AF2831" s="119" t="str">
        <f t="shared" si="178"/>
        <v>NA</v>
      </c>
      <c r="AG2831" s="119"/>
      <c r="AH2831" s="119"/>
      <c r="AI2831" s="119"/>
      <c r="AJ2831" s="119" t="str">
        <f t="shared" si="179"/>
        <v>NA</v>
      </c>
      <c r="AK2831" s="190"/>
      <c r="AL2831" s="191"/>
    </row>
    <row r="2832" spans="1:38" x14ac:dyDescent="0.25">
      <c r="A2832" t="s">
        <v>8610</v>
      </c>
      <c r="B2832" t="s">
        <v>8608</v>
      </c>
      <c r="C2832" t="s">
        <v>8609</v>
      </c>
      <c r="D2832" t="s">
        <v>675</v>
      </c>
      <c r="E2832" t="s">
        <v>4135</v>
      </c>
      <c r="F2832" t="s">
        <v>54</v>
      </c>
      <c r="G2832"/>
      <c r="H2832" t="s">
        <v>44761</v>
      </c>
      <c r="I2832" t="s">
        <v>51789</v>
      </c>
      <c r="J2832" t="s">
        <v>8611</v>
      </c>
      <c r="K2832" t="s">
        <v>105</v>
      </c>
      <c r="L2832" s="119" t="str">
        <f t="shared" si="176"/>
        <v>NA</v>
      </c>
      <c r="M2832" s="119"/>
      <c r="N2832" s="120" t="str">
        <f t="shared" si="177"/>
        <v>NA</v>
      </c>
      <c r="O2832" s="120"/>
      <c r="P2832"/>
      <c r="Q2832"/>
      <c r="R2832"/>
      <c r="S2832"/>
      <c r="T2832"/>
      <c r="U2832" t="s">
        <v>19903</v>
      </c>
      <c r="V2832" t="s">
        <v>19901</v>
      </c>
      <c r="W2832" t="s">
        <v>19902</v>
      </c>
      <c r="X2832" t="s">
        <v>675</v>
      </c>
      <c r="Y2832" t="s">
        <v>5129</v>
      </c>
      <c r="Z2832" t="s">
        <v>54</v>
      </c>
      <c r="AA2832"/>
      <c r="AB2832" t="s">
        <v>44068</v>
      </c>
      <c r="AC2832" t="s">
        <v>51196</v>
      </c>
      <c r="AD2832"/>
      <c r="AE2832" t="s">
        <v>105</v>
      </c>
      <c r="AF2832" s="119" t="str">
        <f t="shared" si="178"/>
        <v>NA</v>
      </c>
      <c r="AG2832" s="119"/>
      <c r="AH2832" s="119"/>
      <c r="AI2832" s="119"/>
      <c r="AJ2832" s="119" t="str">
        <f t="shared" si="179"/>
        <v>NA</v>
      </c>
      <c r="AK2832" s="190"/>
      <c r="AL2832" s="191"/>
    </row>
    <row r="2833" spans="1:38" x14ac:dyDescent="0.25">
      <c r="A2833" t="s">
        <v>19309</v>
      </c>
      <c r="B2833" t="s">
        <v>19307</v>
      </c>
      <c r="C2833" t="s">
        <v>19308</v>
      </c>
      <c r="D2833" t="s">
        <v>675</v>
      </c>
      <c r="E2833" t="s">
        <v>19310</v>
      </c>
      <c r="F2833" t="s">
        <v>54</v>
      </c>
      <c r="G2833"/>
      <c r="H2833" t="s">
        <v>44762</v>
      </c>
      <c r="I2833" t="s">
        <v>51790</v>
      </c>
      <c r="J2833" t="s">
        <v>19311</v>
      </c>
      <c r="K2833" t="s">
        <v>565</v>
      </c>
      <c r="L2833" s="119" t="str">
        <f t="shared" si="176"/>
        <v>NA</v>
      </c>
      <c r="M2833" s="119"/>
      <c r="N2833" s="120" t="str">
        <f t="shared" si="177"/>
        <v>NA</v>
      </c>
      <c r="O2833" s="120"/>
      <c r="P2833"/>
      <c r="Q2833"/>
      <c r="R2833"/>
      <c r="S2833"/>
      <c r="T2833"/>
      <c r="U2833" t="s">
        <v>10821</v>
      </c>
      <c r="V2833" t="s">
        <v>10819</v>
      </c>
      <c r="W2833" t="s">
        <v>10820</v>
      </c>
      <c r="X2833" t="s">
        <v>675</v>
      </c>
      <c r="Y2833" t="s">
        <v>5129</v>
      </c>
      <c r="Z2833" t="s">
        <v>54</v>
      </c>
      <c r="AA2833"/>
      <c r="AB2833" t="s">
        <v>41982</v>
      </c>
      <c r="AC2833" t="s">
        <v>51196</v>
      </c>
      <c r="AD2833" t="s">
        <v>10821</v>
      </c>
      <c r="AE2833" t="s">
        <v>105</v>
      </c>
      <c r="AF2833" s="119" t="str">
        <f t="shared" si="178"/>
        <v>NA</v>
      </c>
      <c r="AG2833" s="119"/>
      <c r="AH2833" s="119"/>
      <c r="AI2833" s="119"/>
      <c r="AJ2833" s="119" t="str">
        <f t="shared" si="179"/>
        <v>NA</v>
      </c>
      <c r="AK2833" s="190"/>
      <c r="AL2833" s="191"/>
    </row>
    <row r="2834" spans="1:38" x14ac:dyDescent="0.25">
      <c r="A2834" t="s">
        <v>6797</v>
      </c>
      <c r="B2834" t="s">
        <v>6796</v>
      </c>
      <c r="C2834" t="s">
        <v>6755</v>
      </c>
      <c r="D2834" t="s">
        <v>675</v>
      </c>
      <c r="E2834" t="s">
        <v>1802</v>
      </c>
      <c r="F2834" t="s">
        <v>54</v>
      </c>
      <c r="G2834"/>
      <c r="H2834" t="s">
        <v>44763</v>
      </c>
      <c r="I2834" t="s">
        <v>51791</v>
      </c>
      <c r="J2834" t="s">
        <v>6798</v>
      </c>
      <c r="K2834" t="s">
        <v>565</v>
      </c>
      <c r="L2834" s="119" t="str">
        <f t="shared" si="176"/>
        <v>NA</v>
      </c>
      <c r="M2834" s="119"/>
      <c r="N2834" s="120" t="str">
        <f t="shared" si="177"/>
        <v>NA</v>
      </c>
      <c r="O2834" s="120"/>
      <c r="P2834"/>
      <c r="Q2834"/>
      <c r="R2834"/>
      <c r="S2834"/>
      <c r="T2834"/>
      <c r="U2834" t="s">
        <v>10921</v>
      </c>
      <c r="V2834" t="s">
        <v>10919</v>
      </c>
      <c r="W2834" t="s">
        <v>10920</v>
      </c>
      <c r="X2834" t="s">
        <v>675</v>
      </c>
      <c r="Y2834" t="s">
        <v>5129</v>
      </c>
      <c r="Z2834" t="s">
        <v>54</v>
      </c>
      <c r="AA2834"/>
      <c r="AB2834" t="s">
        <v>41982</v>
      </c>
      <c r="AC2834" t="s">
        <v>51196</v>
      </c>
      <c r="AD2834"/>
      <c r="AE2834" t="s">
        <v>105</v>
      </c>
      <c r="AF2834" s="119" t="str">
        <f t="shared" si="178"/>
        <v>NA</v>
      </c>
      <c r="AG2834" s="119"/>
      <c r="AH2834" s="119"/>
      <c r="AI2834" s="119"/>
      <c r="AJ2834" s="119" t="str">
        <f t="shared" si="179"/>
        <v>NA</v>
      </c>
      <c r="AK2834" s="190"/>
      <c r="AL2834" s="191"/>
    </row>
    <row r="2835" spans="1:38" x14ac:dyDescent="0.25">
      <c r="A2835" t="s">
        <v>21863</v>
      </c>
      <c r="B2835" t="s">
        <v>21861</v>
      </c>
      <c r="C2835" t="s">
        <v>21862</v>
      </c>
      <c r="D2835" t="s">
        <v>675</v>
      </c>
      <c r="E2835" t="s">
        <v>1802</v>
      </c>
      <c r="F2835" t="s">
        <v>54</v>
      </c>
      <c r="G2835"/>
      <c r="H2835" t="s">
        <v>44764</v>
      </c>
      <c r="I2835" t="s">
        <v>51791</v>
      </c>
      <c r="J2835" t="s">
        <v>21864</v>
      </c>
      <c r="K2835" t="s">
        <v>105</v>
      </c>
      <c r="L2835" s="119" t="str">
        <f t="shared" si="176"/>
        <v>NA</v>
      </c>
      <c r="M2835" s="119"/>
      <c r="N2835" s="120" t="str">
        <f t="shared" si="177"/>
        <v>NA</v>
      </c>
      <c r="O2835" s="120"/>
      <c r="P2835"/>
      <c r="Q2835"/>
      <c r="R2835"/>
      <c r="S2835"/>
      <c r="T2835"/>
      <c r="U2835" t="s">
        <v>8907</v>
      </c>
      <c r="V2835" t="s">
        <v>8905</v>
      </c>
      <c r="W2835" t="s">
        <v>8906</v>
      </c>
      <c r="X2835" t="s">
        <v>675</v>
      </c>
      <c r="Y2835" t="s">
        <v>5875</v>
      </c>
      <c r="Z2835" t="s">
        <v>54</v>
      </c>
      <c r="AA2835"/>
      <c r="AB2835" t="s">
        <v>44067</v>
      </c>
      <c r="AC2835" t="s">
        <v>51197</v>
      </c>
      <c r="AD2835" t="s">
        <v>8907</v>
      </c>
      <c r="AE2835" t="s">
        <v>105</v>
      </c>
      <c r="AF2835" s="119" t="str">
        <f t="shared" si="178"/>
        <v>NA</v>
      </c>
      <c r="AG2835" s="119"/>
      <c r="AH2835" s="119"/>
      <c r="AI2835" s="119"/>
      <c r="AJ2835" s="119" t="str">
        <f t="shared" si="179"/>
        <v>NA</v>
      </c>
      <c r="AK2835" s="190"/>
      <c r="AL2835" s="191"/>
    </row>
    <row r="2836" spans="1:38" x14ac:dyDescent="0.25">
      <c r="A2836" t="s">
        <v>19642</v>
      </c>
      <c r="B2836" t="s">
        <v>19640</v>
      </c>
      <c r="C2836" t="s">
        <v>19641</v>
      </c>
      <c r="D2836" t="s">
        <v>675</v>
      </c>
      <c r="E2836" t="s">
        <v>19643</v>
      </c>
      <c r="F2836" t="s">
        <v>54</v>
      </c>
      <c r="G2836"/>
      <c r="H2836" t="s">
        <v>44765</v>
      </c>
      <c r="I2836" t="s">
        <v>51792</v>
      </c>
      <c r="J2836" t="s">
        <v>19642</v>
      </c>
      <c r="K2836" t="s">
        <v>565</v>
      </c>
      <c r="L2836" s="119" t="str">
        <f t="shared" si="176"/>
        <v>NA</v>
      </c>
      <c r="M2836" s="119"/>
      <c r="N2836" s="120" t="str">
        <f t="shared" si="177"/>
        <v>NA</v>
      </c>
      <c r="O2836" s="120"/>
      <c r="P2836"/>
      <c r="Q2836"/>
      <c r="R2836"/>
      <c r="S2836"/>
      <c r="T2836"/>
      <c r="U2836" t="s">
        <v>9278</v>
      </c>
      <c r="V2836" t="s">
        <v>9276</v>
      </c>
      <c r="W2836" t="s">
        <v>9277</v>
      </c>
      <c r="X2836" t="s">
        <v>675</v>
      </c>
      <c r="Y2836" t="s">
        <v>5875</v>
      </c>
      <c r="Z2836" t="s">
        <v>54</v>
      </c>
      <c r="AA2836"/>
      <c r="AB2836" t="s">
        <v>44067</v>
      </c>
      <c r="AC2836" t="s">
        <v>51197</v>
      </c>
      <c r="AD2836" t="s">
        <v>9278</v>
      </c>
      <c r="AE2836" t="s">
        <v>105</v>
      </c>
      <c r="AF2836" s="119" t="str">
        <f t="shared" si="178"/>
        <v>NA</v>
      </c>
      <c r="AG2836" s="119"/>
      <c r="AH2836" s="119"/>
      <c r="AI2836" s="119"/>
      <c r="AJ2836" s="119" t="str">
        <f t="shared" si="179"/>
        <v>NA</v>
      </c>
      <c r="AK2836" s="190"/>
      <c r="AL2836" s="191"/>
    </row>
    <row r="2837" spans="1:38" x14ac:dyDescent="0.25">
      <c r="A2837" t="s">
        <v>6802</v>
      </c>
      <c r="B2837" t="s">
        <v>6801</v>
      </c>
      <c r="C2837" t="s">
        <v>6755</v>
      </c>
      <c r="D2837" t="s">
        <v>675</v>
      </c>
      <c r="E2837" t="s">
        <v>4183</v>
      </c>
      <c r="F2837" t="s">
        <v>54</v>
      </c>
      <c r="G2837"/>
      <c r="H2837" t="s">
        <v>44766</v>
      </c>
      <c r="I2837" t="s">
        <v>51793</v>
      </c>
      <c r="J2837" t="s">
        <v>6803</v>
      </c>
      <c r="K2837" t="s">
        <v>565</v>
      </c>
      <c r="L2837" s="119" t="str">
        <f t="shared" si="176"/>
        <v>NA</v>
      </c>
      <c r="M2837" s="119"/>
      <c r="N2837" s="120" t="str">
        <f t="shared" si="177"/>
        <v>NA</v>
      </c>
      <c r="O2837" s="120"/>
      <c r="P2837"/>
      <c r="Q2837"/>
      <c r="R2837"/>
      <c r="S2837"/>
      <c r="T2837"/>
      <c r="U2837" t="s">
        <v>5867</v>
      </c>
      <c r="V2837" t="s">
        <v>5873</v>
      </c>
      <c r="W2837" t="s">
        <v>5874</v>
      </c>
      <c r="X2837" t="s">
        <v>675</v>
      </c>
      <c r="Y2837" t="s">
        <v>5875</v>
      </c>
      <c r="Z2837" t="s">
        <v>54</v>
      </c>
      <c r="AA2837"/>
      <c r="AB2837" t="s">
        <v>41982</v>
      </c>
      <c r="AC2837" t="s">
        <v>51197</v>
      </c>
      <c r="AD2837"/>
      <c r="AE2837" t="s">
        <v>105</v>
      </c>
      <c r="AF2837" s="119" t="str">
        <f t="shared" si="178"/>
        <v>NA</v>
      </c>
      <c r="AG2837" s="119"/>
      <c r="AH2837" s="119"/>
      <c r="AI2837" s="119"/>
      <c r="AJ2837" s="119" t="str">
        <f t="shared" si="179"/>
        <v>NA</v>
      </c>
      <c r="AK2837" s="190"/>
      <c r="AL2837" s="191"/>
    </row>
    <row r="2838" spans="1:38" x14ac:dyDescent="0.25">
      <c r="A2838" t="s">
        <v>18970</v>
      </c>
      <c r="B2838" t="s">
        <v>18968</v>
      </c>
      <c r="C2838" t="s">
        <v>18969</v>
      </c>
      <c r="D2838" t="s">
        <v>675</v>
      </c>
      <c r="E2838" t="s">
        <v>18971</v>
      </c>
      <c r="F2838" t="s">
        <v>54</v>
      </c>
      <c r="G2838"/>
      <c r="H2838" t="s">
        <v>44767</v>
      </c>
      <c r="I2838" t="s">
        <v>51794</v>
      </c>
      <c r="J2838" t="s">
        <v>18972</v>
      </c>
      <c r="K2838" t="s">
        <v>565</v>
      </c>
      <c r="L2838" s="119" t="str">
        <f t="shared" si="176"/>
        <v>NA</v>
      </c>
      <c r="M2838" s="119"/>
      <c r="N2838" s="120" t="str">
        <f t="shared" si="177"/>
        <v>NA</v>
      </c>
      <c r="O2838" s="120"/>
      <c r="P2838"/>
      <c r="Q2838"/>
      <c r="R2838"/>
      <c r="S2838"/>
      <c r="T2838"/>
      <c r="U2838" t="s">
        <v>5867</v>
      </c>
      <c r="V2838" t="s">
        <v>5876</v>
      </c>
      <c r="W2838" t="s">
        <v>5877</v>
      </c>
      <c r="X2838" t="s">
        <v>675</v>
      </c>
      <c r="Y2838" t="s">
        <v>5875</v>
      </c>
      <c r="Z2838" t="s">
        <v>54</v>
      </c>
      <c r="AA2838"/>
      <c r="AB2838" t="s">
        <v>41982</v>
      </c>
      <c r="AC2838" t="s">
        <v>51197</v>
      </c>
      <c r="AD2838"/>
      <c r="AE2838" t="s">
        <v>105</v>
      </c>
      <c r="AF2838" s="119" t="str">
        <f t="shared" si="178"/>
        <v>NA</v>
      </c>
      <c r="AG2838" s="119"/>
      <c r="AH2838" s="119"/>
      <c r="AI2838" s="119"/>
      <c r="AJ2838" s="119" t="str">
        <f t="shared" si="179"/>
        <v>NA</v>
      </c>
      <c r="AK2838" s="190"/>
      <c r="AL2838" s="191"/>
    </row>
    <row r="2839" spans="1:38" x14ac:dyDescent="0.25">
      <c r="A2839" t="s">
        <v>6779</v>
      </c>
      <c r="B2839" t="s">
        <v>6778</v>
      </c>
      <c r="C2839" t="s">
        <v>6755</v>
      </c>
      <c r="D2839" t="s">
        <v>675</v>
      </c>
      <c r="E2839" t="s">
        <v>6757</v>
      </c>
      <c r="F2839" t="s">
        <v>54</v>
      </c>
      <c r="G2839"/>
      <c r="H2839" t="s">
        <v>44768</v>
      </c>
      <c r="I2839" t="s">
        <v>51795</v>
      </c>
      <c r="J2839" t="s">
        <v>6780</v>
      </c>
      <c r="K2839" t="s">
        <v>565</v>
      </c>
      <c r="L2839" s="119" t="str">
        <f t="shared" si="176"/>
        <v>NA</v>
      </c>
      <c r="M2839" s="119"/>
      <c r="N2839" s="120" t="str">
        <f t="shared" si="177"/>
        <v>NA</v>
      </c>
      <c r="O2839" s="120"/>
      <c r="P2839"/>
      <c r="Q2839"/>
      <c r="R2839"/>
      <c r="S2839"/>
      <c r="T2839"/>
      <c r="U2839" t="s">
        <v>7834</v>
      </c>
      <c r="V2839" t="s">
        <v>7832</v>
      </c>
      <c r="W2839" t="s">
        <v>7833</v>
      </c>
      <c r="X2839" t="s">
        <v>675</v>
      </c>
      <c r="Y2839" t="s">
        <v>5875</v>
      </c>
      <c r="Z2839" t="s">
        <v>54</v>
      </c>
      <c r="AA2839"/>
      <c r="AB2839" t="s">
        <v>44067</v>
      </c>
      <c r="AC2839" t="s">
        <v>51197</v>
      </c>
      <c r="AD2839" t="s">
        <v>7834</v>
      </c>
      <c r="AE2839" t="s">
        <v>105</v>
      </c>
      <c r="AF2839" s="119" t="str">
        <f t="shared" si="178"/>
        <v>NA</v>
      </c>
      <c r="AG2839" s="119"/>
      <c r="AH2839" s="119"/>
      <c r="AI2839" s="119"/>
      <c r="AJ2839" s="119" t="str">
        <f t="shared" si="179"/>
        <v>NA</v>
      </c>
      <c r="AK2839" s="190"/>
      <c r="AL2839" s="191"/>
    </row>
    <row r="2840" spans="1:38" x14ac:dyDescent="0.25">
      <c r="A2840" t="s">
        <v>6756</v>
      </c>
      <c r="B2840" t="s">
        <v>6754</v>
      </c>
      <c r="C2840" t="s">
        <v>6755</v>
      </c>
      <c r="D2840" t="s">
        <v>675</v>
      </c>
      <c r="E2840" t="s">
        <v>6757</v>
      </c>
      <c r="F2840" t="s">
        <v>54</v>
      </c>
      <c r="G2840"/>
      <c r="H2840" t="s">
        <v>44768</v>
      </c>
      <c r="I2840" t="s">
        <v>51795</v>
      </c>
      <c r="J2840" t="s">
        <v>6758</v>
      </c>
      <c r="K2840" t="s">
        <v>565</v>
      </c>
      <c r="L2840" s="119" t="str">
        <f t="shared" si="176"/>
        <v>NA</v>
      </c>
      <c r="M2840" s="119"/>
      <c r="N2840" s="120" t="str">
        <f t="shared" si="177"/>
        <v>NA</v>
      </c>
      <c r="O2840" s="120"/>
      <c r="P2840"/>
      <c r="Q2840"/>
      <c r="R2840"/>
      <c r="S2840"/>
      <c r="T2840"/>
      <c r="U2840" t="s">
        <v>10621</v>
      </c>
      <c r="V2840" t="s">
        <v>10619</v>
      </c>
      <c r="W2840" t="s">
        <v>10620</v>
      </c>
      <c r="X2840" t="s">
        <v>675</v>
      </c>
      <c r="Y2840" t="s">
        <v>5875</v>
      </c>
      <c r="Z2840" t="s">
        <v>54</v>
      </c>
      <c r="AA2840"/>
      <c r="AB2840" t="s">
        <v>44069</v>
      </c>
      <c r="AC2840" t="s">
        <v>51197</v>
      </c>
      <c r="AD2840"/>
      <c r="AE2840" t="s">
        <v>105</v>
      </c>
      <c r="AF2840" s="119" t="str">
        <f t="shared" si="178"/>
        <v>NA</v>
      </c>
      <c r="AG2840" s="119"/>
      <c r="AH2840" s="119"/>
      <c r="AI2840" s="119"/>
      <c r="AJ2840" s="119" t="str">
        <f t="shared" si="179"/>
        <v>NA</v>
      </c>
      <c r="AK2840" s="190"/>
      <c r="AL2840" s="191"/>
    </row>
    <row r="2841" spans="1:38" x14ac:dyDescent="0.25">
      <c r="A2841" t="s">
        <v>12463</v>
      </c>
      <c r="B2841" t="s">
        <v>12461</v>
      </c>
      <c r="C2841" t="s">
        <v>12462</v>
      </c>
      <c r="D2841" t="s">
        <v>675</v>
      </c>
      <c r="E2841" t="s">
        <v>6757</v>
      </c>
      <c r="F2841" t="s">
        <v>54</v>
      </c>
      <c r="G2841"/>
      <c r="H2841" t="s">
        <v>44769</v>
      </c>
      <c r="I2841" t="s">
        <v>51795</v>
      </c>
      <c r="J2841" t="s">
        <v>12463</v>
      </c>
      <c r="K2841" t="s">
        <v>105</v>
      </c>
      <c r="L2841" s="119" t="str">
        <f t="shared" si="176"/>
        <v>NA</v>
      </c>
      <c r="M2841" s="119"/>
      <c r="N2841" s="120" t="str">
        <f t="shared" si="177"/>
        <v>NA</v>
      </c>
      <c r="O2841" s="120"/>
      <c r="P2841"/>
      <c r="Q2841"/>
      <c r="R2841"/>
      <c r="S2841"/>
      <c r="T2841"/>
      <c r="U2841" t="s">
        <v>6545</v>
      </c>
      <c r="V2841" t="s">
        <v>6544</v>
      </c>
      <c r="W2841" t="s">
        <v>6542</v>
      </c>
      <c r="X2841" t="s">
        <v>675</v>
      </c>
      <c r="Y2841" t="s">
        <v>56</v>
      </c>
      <c r="Z2841" t="s">
        <v>54</v>
      </c>
      <c r="AA2841"/>
      <c r="AB2841" t="s">
        <v>41982</v>
      </c>
      <c r="AC2841" t="s">
        <v>51198</v>
      </c>
      <c r="AD2841" t="s">
        <v>6546</v>
      </c>
      <c r="AE2841" t="s">
        <v>565</v>
      </c>
      <c r="AF2841" s="119" t="str">
        <f t="shared" si="178"/>
        <v>NA</v>
      </c>
      <c r="AG2841" s="119"/>
      <c r="AH2841" s="119"/>
      <c r="AI2841" s="119"/>
      <c r="AJ2841" s="119" t="str">
        <f t="shared" si="179"/>
        <v>NA</v>
      </c>
      <c r="AK2841" s="190"/>
      <c r="AL2841" s="191"/>
    </row>
    <row r="2842" spans="1:38" x14ac:dyDescent="0.25">
      <c r="A2842" t="s">
        <v>19790</v>
      </c>
      <c r="B2842" t="s">
        <v>19788</v>
      </c>
      <c r="C2842" t="s">
        <v>19789</v>
      </c>
      <c r="D2842" t="s">
        <v>675</v>
      </c>
      <c r="E2842" t="s">
        <v>11421</v>
      </c>
      <c r="F2842" t="s">
        <v>54</v>
      </c>
      <c r="G2842"/>
      <c r="H2842" t="s">
        <v>44770</v>
      </c>
      <c r="I2842" t="s">
        <v>51796</v>
      </c>
      <c r="J2842" t="s">
        <v>19791</v>
      </c>
      <c r="K2842" t="s">
        <v>565</v>
      </c>
      <c r="L2842" s="119" t="str">
        <f t="shared" si="176"/>
        <v>NA</v>
      </c>
      <c r="M2842" s="119"/>
      <c r="N2842" s="120" t="str">
        <f t="shared" si="177"/>
        <v>NA</v>
      </c>
      <c r="O2842" s="120"/>
      <c r="P2842"/>
      <c r="Q2842"/>
      <c r="R2842"/>
      <c r="S2842"/>
      <c r="T2842"/>
      <c r="U2842" t="s">
        <v>9822</v>
      </c>
      <c r="V2842" t="s">
        <v>9820</v>
      </c>
      <c r="W2842" t="s">
        <v>9821</v>
      </c>
      <c r="X2842" t="s">
        <v>675</v>
      </c>
      <c r="Y2842" t="s">
        <v>56</v>
      </c>
      <c r="Z2842" t="s">
        <v>54</v>
      </c>
      <c r="AA2842"/>
      <c r="AB2842" t="s">
        <v>44067</v>
      </c>
      <c r="AC2842" t="s">
        <v>51198</v>
      </c>
      <c r="AD2842" t="s">
        <v>9822</v>
      </c>
      <c r="AE2842" t="s">
        <v>105</v>
      </c>
      <c r="AF2842" s="119" t="str">
        <f t="shared" si="178"/>
        <v>NA</v>
      </c>
      <c r="AG2842" s="119"/>
      <c r="AH2842" s="119"/>
      <c r="AI2842" s="119"/>
      <c r="AJ2842" s="119" t="str">
        <f t="shared" si="179"/>
        <v>NA</v>
      </c>
      <c r="AK2842" s="190"/>
      <c r="AL2842" s="191"/>
    </row>
    <row r="2843" spans="1:38" x14ac:dyDescent="0.25">
      <c r="A2843" t="s">
        <v>11420</v>
      </c>
      <c r="B2843" t="s">
        <v>11418</v>
      </c>
      <c r="C2843" t="s">
        <v>11419</v>
      </c>
      <c r="D2843" t="s">
        <v>675</v>
      </c>
      <c r="E2843" t="s">
        <v>11421</v>
      </c>
      <c r="F2843" t="s">
        <v>54</v>
      </c>
      <c r="G2843"/>
      <c r="H2843" t="s">
        <v>44771</v>
      </c>
      <c r="I2843" t="s">
        <v>51796</v>
      </c>
      <c r="J2843" t="s">
        <v>11422</v>
      </c>
      <c r="K2843" t="s">
        <v>105</v>
      </c>
      <c r="L2843" s="119" t="str">
        <f t="shared" si="176"/>
        <v>NA</v>
      </c>
      <c r="M2843" s="119"/>
      <c r="N2843" s="120" t="str">
        <f t="shared" si="177"/>
        <v>NA</v>
      </c>
      <c r="O2843" s="120"/>
      <c r="P2843"/>
      <c r="Q2843"/>
      <c r="R2843"/>
      <c r="S2843"/>
      <c r="T2843"/>
      <c r="U2843" t="s">
        <v>5867</v>
      </c>
      <c r="V2843" t="s">
        <v>5878</v>
      </c>
      <c r="W2843" t="s">
        <v>5879</v>
      </c>
      <c r="X2843" t="s">
        <v>675</v>
      </c>
      <c r="Y2843" t="s">
        <v>56</v>
      </c>
      <c r="Z2843" t="s">
        <v>54</v>
      </c>
      <c r="AA2843"/>
      <c r="AB2843" t="s">
        <v>41982</v>
      </c>
      <c r="AC2843" t="s">
        <v>51198</v>
      </c>
      <c r="AD2843"/>
      <c r="AE2843" t="s">
        <v>105</v>
      </c>
      <c r="AF2843" s="119" t="str">
        <f t="shared" si="178"/>
        <v>NA</v>
      </c>
      <c r="AG2843" s="119"/>
      <c r="AH2843" s="119"/>
      <c r="AI2843" s="119"/>
      <c r="AJ2843" s="119" t="str">
        <f t="shared" si="179"/>
        <v>NA</v>
      </c>
      <c r="AK2843" s="190"/>
      <c r="AL2843" s="191"/>
    </row>
    <row r="2844" spans="1:38" x14ac:dyDescent="0.25">
      <c r="A2844" t="s">
        <v>12020</v>
      </c>
      <c r="B2844" t="s">
        <v>12018</v>
      </c>
      <c r="C2844" t="s">
        <v>12019</v>
      </c>
      <c r="D2844" t="s">
        <v>675</v>
      </c>
      <c r="E2844" t="s">
        <v>12021</v>
      </c>
      <c r="F2844" t="s">
        <v>54</v>
      </c>
      <c r="G2844"/>
      <c r="H2844" t="s">
        <v>44772</v>
      </c>
      <c r="I2844" t="s">
        <v>51797</v>
      </c>
      <c r="J2844" t="s">
        <v>12022</v>
      </c>
      <c r="K2844" t="s">
        <v>105</v>
      </c>
      <c r="L2844" s="119" t="str">
        <f t="shared" si="176"/>
        <v>NA</v>
      </c>
      <c r="M2844" s="119"/>
      <c r="N2844" s="120" t="str">
        <f t="shared" si="177"/>
        <v>NA</v>
      </c>
      <c r="O2844" s="120"/>
      <c r="P2844"/>
      <c r="Q2844"/>
      <c r="R2844"/>
      <c r="S2844"/>
      <c r="T2844"/>
      <c r="U2844" t="s">
        <v>10589</v>
      </c>
      <c r="V2844" t="s">
        <v>10587</v>
      </c>
      <c r="W2844" t="s">
        <v>10588</v>
      </c>
      <c r="X2844" t="s">
        <v>675</v>
      </c>
      <c r="Y2844" t="s">
        <v>56</v>
      </c>
      <c r="Z2844" t="s">
        <v>54</v>
      </c>
      <c r="AA2844"/>
      <c r="AB2844" t="s">
        <v>41982</v>
      </c>
      <c r="AC2844" t="s">
        <v>51198</v>
      </c>
      <c r="AD2844" t="s">
        <v>10589</v>
      </c>
      <c r="AE2844" t="s">
        <v>105</v>
      </c>
      <c r="AF2844" s="119" t="str">
        <f t="shared" si="178"/>
        <v>NA</v>
      </c>
      <c r="AG2844" s="119"/>
      <c r="AH2844" s="119"/>
      <c r="AI2844" s="119"/>
      <c r="AJ2844" s="119" t="str">
        <f t="shared" si="179"/>
        <v>NA</v>
      </c>
      <c r="AK2844" s="190"/>
      <c r="AL2844" s="191"/>
    </row>
    <row r="2845" spans="1:38" x14ac:dyDescent="0.25">
      <c r="A2845" t="s">
        <v>16945</v>
      </c>
      <c r="B2845" t="s">
        <v>16943</v>
      </c>
      <c r="C2845" t="s">
        <v>16944</v>
      </c>
      <c r="D2845" t="s">
        <v>675</v>
      </c>
      <c r="E2845" t="s">
        <v>16946</v>
      </c>
      <c r="F2845" t="s">
        <v>54</v>
      </c>
      <c r="G2845"/>
      <c r="H2845" t="s">
        <v>44773</v>
      </c>
      <c r="I2845" t="s">
        <v>51798</v>
      </c>
      <c r="J2845" t="s">
        <v>16947</v>
      </c>
      <c r="K2845" t="s">
        <v>565</v>
      </c>
      <c r="L2845" s="119" t="str">
        <f t="shared" si="176"/>
        <v>NA</v>
      </c>
      <c r="M2845" s="119"/>
      <c r="N2845" s="120" t="str">
        <f t="shared" si="177"/>
        <v>NA</v>
      </c>
      <c r="O2845" s="120"/>
      <c r="P2845"/>
      <c r="Q2845"/>
      <c r="R2845"/>
      <c r="S2845"/>
      <c r="T2845"/>
      <c r="U2845" t="s">
        <v>11246</v>
      </c>
      <c r="V2845" t="s">
        <v>11244</v>
      </c>
      <c r="W2845" t="s">
        <v>11245</v>
      </c>
      <c r="X2845" t="s">
        <v>675</v>
      </c>
      <c r="Y2845" t="s">
        <v>56</v>
      </c>
      <c r="Z2845" t="s">
        <v>54</v>
      </c>
      <c r="AA2845"/>
      <c r="AB2845" t="s">
        <v>41982</v>
      </c>
      <c r="AC2845" t="s">
        <v>51198</v>
      </c>
      <c r="AD2845"/>
      <c r="AE2845" t="s">
        <v>105</v>
      </c>
      <c r="AF2845" s="119" t="str">
        <f t="shared" si="178"/>
        <v>NA</v>
      </c>
      <c r="AG2845" s="119"/>
      <c r="AH2845" s="119"/>
      <c r="AI2845" s="119"/>
      <c r="AJ2845" s="119" t="str">
        <f t="shared" si="179"/>
        <v>NA</v>
      </c>
      <c r="AK2845" s="190"/>
      <c r="AL2845" s="191"/>
    </row>
    <row r="2846" spans="1:38" x14ac:dyDescent="0.25">
      <c r="A2846" t="s">
        <v>18445</v>
      </c>
      <c r="B2846" t="s">
        <v>18443</v>
      </c>
      <c r="C2846" t="s">
        <v>18444</v>
      </c>
      <c r="D2846" t="s">
        <v>675</v>
      </c>
      <c r="E2846" t="s">
        <v>756</v>
      </c>
      <c r="F2846" t="s">
        <v>54</v>
      </c>
      <c r="G2846"/>
      <c r="H2846" t="s">
        <v>44774</v>
      </c>
      <c r="I2846" t="s">
        <v>51799</v>
      </c>
      <c r="J2846" t="s">
        <v>18446</v>
      </c>
      <c r="K2846" t="s">
        <v>565</v>
      </c>
      <c r="L2846" s="119" t="str">
        <f t="shared" si="176"/>
        <v>NA</v>
      </c>
      <c r="M2846" s="119"/>
      <c r="N2846" s="120" t="str">
        <f t="shared" si="177"/>
        <v>NA</v>
      </c>
      <c r="O2846" s="120"/>
      <c r="P2846"/>
      <c r="Q2846"/>
      <c r="R2846"/>
      <c r="S2846"/>
      <c r="T2846"/>
      <c r="U2846" t="s">
        <v>6978</v>
      </c>
      <c r="V2846" t="s">
        <v>6976</v>
      </c>
      <c r="W2846" t="s">
        <v>6977</v>
      </c>
      <c r="X2846" t="s">
        <v>675</v>
      </c>
      <c r="Y2846" t="s">
        <v>4269</v>
      </c>
      <c r="Z2846" t="s">
        <v>54</v>
      </c>
      <c r="AA2846"/>
      <c r="AB2846" t="s">
        <v>41982</v>
      </c>
      <c r="AC2846" t="s">
        <v>51199</v>
      </c>
      <c r="AD2846" t="s">
        <v>6979</v>
      </c>
      <c r="AE2846" t="s">
        <v>105</v>
      </c>
      <c r="AF2846" s="119" t="str">
        <f t="shared" si="178"/>
        <v>NA</v>
      </c>
      <c r="AG2846" s="119"/>
      <c r="AH2846" s="119"/>
      <c r="AI2846" s="119"/>
      <c r="AJ2846" s="119" t="str">
        <f t="shared" si="179"/>
        <v>NA</v>
      </c>
      <c r="AK2846" s="190"/>
      <c r="AL2846" s="191"/>
    </row>
    <row r="2847" spans="1:38" x14ac:dyDescent="0.25">
      <c r="A2847" t="s">
        <v>11018</v>
      </c>
      <c r="B2847" t="s">
        <v>11016</v>
      </c>
      <c r="C2847" t="s">
        <v>11017</v>
      </c>
      <c r="D2847" t="s">
        <v>675</v>
      </c>
      <c r="E2847" t="s">
        <v>756</v>
      </c>
      <c r="F2847" t="s">
        <v>54</v>
      </c>
      <c r="G2847"/>
      <c r="H2847" t="s">
        <v>44775</v>
      </c>
      <c r="I2847" t="s">
        <v>51799</v>
      </c>
      <c r="J2847" t="s">
        <v>11019</v>
      </c>
      <c r="K2847" t="s">
        <v>565</v>
      </c>
      <c r="L2847" s="119" t="str">
        <f t="shared" si="176"/>
        <v>NA</v>
      </c>
      <c r="M2847" s="119"/>
      <c r="N2847" s="120" t="str">
        <f t="shared" si="177"/>
        <v>NA</v>
      </c>
      <c r="O2847" s="120"/>
      <c r="P2847"/>
      <c r="Q2847"/>
      <c r="R2847"/>
      <c r="S2847"/>
      <c r="T2847"/>
      <c r="U2847" t="s">
        <v>11168</v>
      </c>
      <c r="V2847" t="s">
        <v>11166</v>
      </c>
      <c r="W2847" t="s">
        <v>11167</v>
      </c>
      <c r="X2847" t="s">
        <v>675</v>
      </c>
      <c r="Y2847" t="s">
        <v>4269</v>
      </c>
      <c r="Z2847" t="s">
        <v>54</v>
      </c>
      <c r="AA2847"/>
      <c r="AB2847" t="s">
        <v>41982</v>
      </c>
      <c r="AC2847" t="s">
        <v>51199</v>
      </c>
      <c r="AD2847" t="s">
        <v>11169</v>
      </c>
      <c r="AE2847" t="s">
        <v>105</v>
      </c>
      <c r="AF2847" s="119" t="str">
        <f t="shared" si="178"/>
        <v>NA</v>
      </c>
      <c r="AG2847" s="119"/>
      <c r="AH2847" s="119"/>
      <c r="AI2847" s="119"/>
      <c r="AJ2847" s="119" t="str">
        <f t="shared" si="179"/>
        <v>NA</v>
      </c>
      <c r="AK2847" s="190"/>
      <c r="AL2847" s="191"/>
    </row>
    <row r="2848" spans="1:38" x14ac:dyDescent="0.25">
      <c r="A2848" t="s">
        <v>20826</v>
      </c>
      <c r="B2848" t="s">
        <v>20825</v>
      </c>
      <c r="C2848" t="s">
        <v>20809</v>
      </c>
      <c r="D2848" t="s">
        <v>675</v>
      </c>
      <c r="E2848" t="s">
        <v>2900</v>
      </c>
      <c r="F2848" t="s">
        <v>54</v>
      </c>
      <c r="G2848"/>
      <c r="H2848" t="s">
        <v>44776</v>
      </c>
      <c r="I2848" t="s">
        <v>51800</v>
      </c>
      <c r="J2848" t="s">
        <v>20827</v>
      </c>
      <c r="K2848" t="s">
        <v>565</v>
      </c>
      <c r="L2848" s="119" t="str">
        <f t="shared" si="176"/>
        <v>NA</v>
      </c>
      <c r="M2848" s="119"/>
      <c r="N2848" s="120" t="str">
        <f t="shared" si="177"/>
        <v>NA</v>
      </c>
      <c r="O2848" s="120"/>
      <c r="P2848"/>
      <c r="Q2848"/>
      <c r="R2848"/>
      <c r="S2848"/>
      <c r="T2848"/>
      <c r="U2848" t="s">
        <v>5867</v>
      </c>
      <c r="V2848" t="s">
        <v>5880</v>
      </c>
      <c r="W2848" t="s">
        <v>5881</v>
      </c>
      <c r="X2848" t="s">
        <v>675</v>
      </c>
      <c r="Y2848" t="s">
        <v>4269</v>
      </c>
      <c r="Z2848" t="s">
        <v>54</v>
      </c>
      <c r="AA2848"/>
      <c r="AB2848" t="s">
        <v>41982</v>
      </c>
      <c r="AC2848" t="s">
        <v>51199</v>
      </c>
      <c r="AD2848"/>
      <c r="AE2848" t="s">
        <v>105</v>
      </c>
      <c r="AF2848" s="119" t="str">
        <f t="shared" si="178"/>
        <v>NA</v>
      </c>
      <c r="AG2848" s="119"/>
      <c r="AH2848" s="119"/>
      <c r="AI2848" s="119"/>
      <c r="AJ2848" s="119" t="str">
        <f t="shared" si="179"/>
        <v>NA</v>
      </c>
      <c r="AK2848" s="190"/>
      <c r="AL2848" s="191"/>
    </row>
    <row r="2849" spans="1:38" x14ac:dyDescent="0.25">
      <c r="A2849" t="s">
        <v>19502</v>
      </c>
      <c r="B2849" t="s">
        <v>19500</v>
      </c>
      <c r="C2849" t="s">
        <v>19501</v>
      </c>
      <c r="D2849" t="s">
        <v>675</v>
      </c>
      <c r="E2849" t="s">
        <v>2900</v>
      </c>
      <c r="F2849" t="s">
        <v>54</v>
      </c>
      <c r="G2849"/>
      <c r="H2849" t="s">
        <v>44777</v>
      </c>
      <c r="I2849" t="s">
        <v>51800</v>
      </c>
      <c r="J2849" t="s">
        <v>19503</v>
      </c>
      <c r="K2849" t="s">
        <v>565</v>
      </c>
      <c r="L2849" s="119" t="str">
        <f t="shared" si="176"/>
        <v>NA</v>
      </c>
      <c r="M2849" s="119"/>
      <c r="N2849" s="120" t="str">
        <f t="shared" si="177"/>
        <v>NA</v>
      </c>
      <c r="O2849" s="120"/>
      <c r="P2849"/>
      <c r="Q2849"/>
      <c r="R2849"/>
      <c r="S2849"/>
      <c r="T2849"/>
      <c r="U2849" t="s">
        <v>12161</v>
      </c>
      <c r="V2849" t="s">
        <v>12164</v>
      </c>
      <c r="W2849" t="s">
        <v>12165</v>
      </c>
      <c r="X2849" t="s">
        <v>675</v>
      </c>
      <c r="Y2849" t="s">
        <v>4269</v>
      </c>
      <c r="Z2849" t="s">
        <v>54</v>
      </c>
      <c r="AA2849"/>
      <c r="AB2849" t="s">
        <v>41982</v>
      </c>
      <c r="AC2849" t="s">
        <v>51199</v>
      </c>
      <c r="AD2849"/>
      <c r="AE2849" t="s">
        <v>105</v>
      </c>
      <c r="AF2849" s="119" t="str">
        <f t="shared" si="178"/>
        <v>NA</v>
      </c>
      <c r="AG2849" s="119"/>
      <c r="AH2849" s="119"/>
      <c r="AI2849" s="119"/>
      <c r="AJ2849" s="119" t="str">
        <f t="shared" si="179"/>
        <v>NA</v>
      </c>
      <c r="AK2849" s="190"/>
      <c r="AL2849" s="191"/>
    </row>
    <row r="2850" spans="1:38" x14ac:dyDescent="0.25">
      <c r="A2850" t="s">
        <v>9669</v>
      </c>
      <c r="B2850" t="s">
        <v>9667</v>
      </c>
      <c r="C2850" t="s">
        <v>9668</v>
      </c>
      <c r="D2850" t="s">
        <v>675</v>
      </c>
      <c r="E2850" t="s">
        <v>9670</v>
      </c>
      <c r="F2850" t="s">
        <v>54</v>
      </c>
      <c r="G2850"/>
      <c r="H2850" t="s">
        <v>44778</v>
      </c>
      <c r="I2850" t="s">
        <v>51801</v>
      </c>
      <c r="J2850"/>
      <c r="K2850" t="s">
        <v>105</v>
      </c>
      <c r="L2850" s="119" t="str">
        <f t="shared" si="176"/>
        <v>NA</v>
      </c>
      <c r="M2850" s="119"/>
      <c r="N2850" s="120" t="str">
        <f t="shared" si="177"/>
        <v>NA</v>
      </c>
      <c r="O2850" s="120"/>
      <c r="P2850"/>
      <c r="Q2850"/>
      <c r="R2850"/>
      <c r="S2850"/>
      <c r="T2850"/>
      <c r="U2850" t="s">
        <v>7255</v>
      </c>
      <c r="V2850" t="s">
        <v>7253</v>
      </c>
      <c r="W2850" t="s">
        <v>7254</v>
      </c>
      <c r="X2850" t="s">
        <v>675</v>
      </c>
      <c r="Y2850" t="s">
        <v>4269</v>
      </c>
      <c r="Z2850" t="s">
        <v>54</v>
      </c>
      <c r="AA2850"/>
      <c r="AB2850" t="s">
        <v>41982</v>
      </c>
      <c r="AC2850" t="s">
        <v>51199</v>
      </c>
      <c r="AD2850" t="s">
        <v>5961</v>
      </c>
      <c r="AE2850" t="s">
        <v>105</v>
      </c>
      <c r="AF2850" s="119" t="str">
        <f t="shared" si="178"/>
        <v>NA</v>
      </c>
      <c r="AG2850" s="119"/>
      <c r="AH2850" s="119"/>
      <c r="AI2850" s="119"/>
      <c r="AJ2850" s="119" t="str">
        <f t="shared" si="179"/>
        <v>NA</v>
      </c>
      <c r="AK2850" s="190"/>
      <c r="AL2850" s="191"/>
    </row>
    <row r="2851" spans="1:38" x14ac:dyDescent="0.25">
      <c r="A2851" t="s">
        <v>9797</v>
      </c>
      <c r="B2851" t="s">
        <v>9795</v>
      </c>
      <c r="C2851" t="s">
        <v>9796</v>
      </c>
      <c r="D2851" t="s">
        <v>675</v>
      </c>
      <c r="E2851" t="s">
        <v>9798</v>
      </c>
      <c r="F2851" t="s">
        <v>54</v>
      </c>
      <c r="G2851"/>
      <c r="H2851" t="s">
        <v>44779</v>
      </c>
      <c r="I2851" t="s">
        <v>51802</v>
      </c>
      <c r="J2851"/>
      <c r="K2851" t="s">
        <v>105</v>
      </c>
      <c r="L2851" s="119" t="str">
        <f t="shared" si="176"/>
        <v>NA</v>
      </c>
      <c r="M2851" s="119"/>
      <c r="N2851" s="120" t="str">
        <f t="shared" si="177"/>
        <v>NA</v>
      </c>
      <c r="O2851" s="120"/>
      <c r="P2851"/>
      <c r="Q2851"/>
      <c r="R2851"/>
      <c r="S2851"/>
      <c r="T2851"/>
      <c r="U2851" t="s">
        <v>10862</v>
      </c>
      <c r="V2851" t="s">
        <v>10860</v>
      </c>
      <c r="W2851" t="s">
        <v>10861</v>
      </c>
      <c r="X2851" t="s">
        <v>675</v>
      </c>
      <c r="Y2851" t="s">
        <v>4269</v>
      </c>
      <c r="Z2851" t="s">
        <v>54</v>
      </c>
      <c r="AA2851"/>
      <c r="AB2851" t="s">
        <v>41982</v>
      </c>
      <c r="AC2851" t="s">
        <v>51199</v>
      </c>
      <c r="AD2851" t="s">
        <v>10863</v>
      </c>
      <c r="AE2851" t="s">
        <v>105</v>
      </c>
      <c r="AF2851" s="119" t="str">
        <f t="shared" si="178"/>
        <v>NA</v>
      </c>
      <c r="AG2851" s="119"/>
      <c r="AH2851" s="119"/>
      <c r="AI2851" s="119"/>
      <c r="AJ2851" s="119" t="str">
        <f t="shared" si="179"/>
        <v>NA</v>
      </c>
      <c r="AK2851" s="190"/>
      <c r="AL2851" s="191"/>
    </row>
    <row r="2852" spans="1:38" x14ac:dyDescent="0.25">
      <c r="A2852" t="s">
        <v>10259</v>
      </c>
      <c r="B2852" t="s">
        <v>10257</v>
      </c>
      <c r="C2852" t="s">
        <v>10258</v>
      </c>
      <c r="D2852" t="s">
        <v>675</v>
      </c>
      <c r="E2852" t="s">
        <v>9798</v>
      </c>
      <c r="F2852" t="s">
        <v>54</v>
      </c>
      <c r="G2852"/>
      <c r="H2852" t="s">
        <v>44779</v>
      </c>
      <c r="I2852" t="s">
        <v>51802</v>
      </c>
      <c r="J2852"/>
      <c r="K2852" t="s">
        <v>105</v>
      </c>
      <c r="L2852" s="119" t="str">
        <f t="shared" si="176"/>
        <v>NA</v>
      </c>
      <c r="M2852" s="119"/>
      <c r="N2852" s="120" t="str">
        <f t="shared" si="177"/>
        <v>NA</v>
      </c>
      <c r="O2852" s="120"/>
      <c r="P2852"/>
      <c r="Q2852"/>
      <c r="R2852"/>
      <c r="S2852"/>
      <c r="T2852"/>
      <c r="U2852" t="s">
        <v>10624</v>
      </c>
      <c r="V2852" t="s">
        <v>10622</v>
      </c>
      <c r="W2852" t="s">
        <v>10623</v>
      </c>
      <c r="X2852" t="s">
        <v>675</v>
      </c>
      <c r="Y2852" t="s">
        <v>4269</v>
      </c>
      <c r="Z2852" t="s">
        <v>54</v>
      </c>
      <c r="AA2852"/>
      <c r="AB2852" t="s">
        <v>44069</v>
      </c>
      <c r="AC2852" t="s">
        <v>51199</v>
      </c>
      <c r="AD2852" t="s">
        <v>10625</v>
      </c>
      <c r="AE2852" t="s">
        <v>105</v>
      </c>
      <c r="AF2852" s="119" t="str">
        <f t="shared" si="178"/>
        <v>NA</v>
      </c>
      <c r="AG2852" s="119"/>
      <c r="AH2852" s="119"/>
      <c r="AI2852" s="119"/>
      <c r="AJ2852" s="119" t="str">
        <f t="shared" si="179"/>
        <v>NA</v>
      </c>
      <c r="AK2852" s="190"/>
      <c r="AL2852" s="191"/>
    </row>
    <row r="2853" spans="1:38" x14ac:dyDescent="0.25">
      <c r="A2853" t="s">
        <v>19651</v>
      </c>
      <c r="B2853" t="s">
        <v>19649</v>
      </c>
      <c r="C2853" t="s">
        <v>19650</v>
      </c>
      <c r="D2853" t="s">
        <v>675</v>
      </c>
      <c r="E2853" t="s">
        <v>19652</v>
      </c>
      <c r="F2853" t="s">
        <v>54</v>
      </c>
      <c r="G2853"/>
      <c r="H2853" t="s">
        <v>44780</v>
      </c>
      <c r="I2853" t="s">
        <v>51803</v>
      </c>
      <c r="J2853" t="s">
        <v>19651</v>
      </c>
      <c r="K2853" t="s">
        <v>565</v>
      </c>
      <c r="L2853" s="119" t="str">
        <f t="shared" si="176"/>
        <v>NA</v>
      </c>
      <c r="M2853" s="119"/>
      <c r="N2853" s="120" t="str">
        <f t="shared" si="177"/>
        <v>NA</v>
      </c>
      <c r="O2853" s="120"/>
      <c r="P2853"/>
      <c r="Q2853"/>
      <c r="R2853"/>
      <c r="S2853"/>
      <c r="T2853"/>
      <c r="U2853" t="s">
        <v>10618</v>
      </c>
      <c r="V2853" t="s">
        <v>10616</v>
      </c>
      <c r="W2853" t="s">
        <v>10617</v>
      </c>
      <c r="X2853" t="s">
        <v>675</v>
      </c>
      <c r="Y2853" t="s">
        <v>4269</v>
      </c>
      <c r="Z2853" t="s">
        <v>54</v>
      </c>
      <c r="AA2853"/>
      <c r="AB2853" t="s">
        <v>41982</v>
      </c>
      <c r="AC2853" t="s">
        <v>51199</v>
      </c>
      <c r="AD2853"/>
      <c r="AE2853" t="s">
        <v>105</v>
      </c>
      <c r="AF2853" s="119" t="str">
        <f t="shared" si="178"/>
        <v>NA</v>
      </c>
      <c r="AG2853" s="119"/>
      <c r="AH2853" s="119"/>
      <c r="AI2853" s="119"/>
      <c r="AJ2853" s="119" t="str">
        <f t="shared" si="179"/>
        <v>NA</v>
      </c>
      <c r="AK2853" s="190"/>
      <c r="AL2853" s="191"/>
    </row>
    <row r="2854" spans="1:38" x14ac:dyDescent="0.25">
      <c r="A2854" t="s">
        <v>8650</v>
      </c>
      <c r="B2854" t="s">
        <v>8648</v>
      </c>
      <c r="C2854" t="s">
        <v>8649</v>
      </c>
      <c r="D2854" t="s">
        <v>675</v>
      </c>
      <c r="E2854" t="s">
        <v>8651</v>
      </c>
      <c r="F2854" t="s">
        <v>54</v>
      </c>
      <c r="G2854"/>
      <c r="H2854" t="s">
        <v>44781</v>
      </c>
      <c r="I2854" t="s">
        <v>51804</v>
      </c>
      <c r="J2854" t="s">
        <v>8652</v>
      </c>
      <c r="K2854" t="s">
        <v>105</v>
      </c>
      <c r="L2854" s="119" t="str">
        <f t="shared" si="176"/>
        <v>NA</v>
      </c>
      <c r="M2854" s="119"/>
      <c r="N2854" s="120" t="str">
        <f t="shared" si="177"/>
        <v>NA</v>
      </c>
      <c r="O2854" s="120"/>
      <c r="P2854"/>
      <c r="Q2854"/>
      <c r="R2854"/>
      <c r="S2854"/>
      <c r="T2854"/>
      <c r="U2854" t="s">
        <v>8642</v>
      </c>
      <c r="V2854" t="s">
        <v>8640</v>
      </c>
      <c r="W2854" t="s">
        <v>8641</v>
      </c>
      <c r="X2854" t="s">
        <v>675</v>
      </c>
      <c r="Y2854" t="s">
        <v>4269</v>
      </c>
      <c r="Z2854" t="s">
        <v>54</v>
      </c>
      <c r="AA2854"/>
      <c r="AB2854" t="s">
        <v>44067</v>
      </c>
      <c r="AC2854" t="s">
        <v>51199</v>
      </c>
      <c r="AD2854"/>
      <c r="AE2854" t="s">
        <v>105</v>
      </c>
      <c r="AF2854" s="119" t="str">
        <f t="shared" si="178"/>
        <v>NA</v>
      </c>
      <c r="AG2854" s="119"/>
      <c r="AH2854" s="119"/>
      <c r="AI2854" s="119"/>
      <c r="AJ2854" s="119" t="str">
        <f t="shared" si="179"/>
        <v>NA</v>
      </c>
      <c r="AK2854" s="190"/>
      <c r="AL2854" s="191"/>
    </row>
    <row r="2855" spans="1:38" x14ac:dyDescent="0.25">
      <c r="A2855" t="s">
        <v>6817</v>
      </c>
      <c r="B2855" t="s">
        <v>6816</v>
      </c>
      <c r="C2855" t="s">
        <v>6755</v>
      </c>
      <c r="D2855" t="s">
        <v>675</v>
      </c>
      <c r="E2855" t="s">
        <v>526</v>
      </c>
      <c r="F2855" t="s">
        <v>54</v>
      </c>
      <c r="G2855"/>
      <c r="H2855" t="s">
        <v>44782</v>
      </c>
      <c r="I2855" t="s">
        <v>51805</v>
      </c>
      <c r="J2855" t="s">
        <v>6818</v>
      </c>
      <c r="K2855" t="s">
        <v>565</v>
      </c>
      <c r="L2855" s="119" t="str">
        <f t="shared" si="176"/>
        <v>NA</v>
      </c>
      <c r="M2855" s="119"/>
      <c r="N2855" s="120" t="str">
        <f t="shared" si="177"/>
        <v>NA</v>
      </c>
      <c r="O2855" s="120"/>
      <c r="P2855"/>
      <c r="Q2855"/>
      <c r="R2855"/>
      <c r="S2855"/>
      <c r="T2855"/>
      <c r="U2855" t="s">
        <v>12013</v>
      </c>
      <c r="V2855" t="s">
        <v>12011</v>
      </c>
      <c r="W2855" t="s">
        <v>12012</v>
      </c>
      <c r="X2855" t="s">
        <v>675</v>
      </c>
      <c r="Y2855" t="s">
        <v>4269</v>
      </c>
      <c r="Z2855" t="s">
        <v>54</v>
      </c>
      <c r="AA2855"/>
      <c r="AB2855" t="s">
        <v>41982</v>
      </c>
      <c r="AC2855" t="s">
        <v>51199</v>
      </c>
      <c r="AD2855" t="s">
        <v>12014</v>
      </c>
      <c r="AE2855" t="s">
        <v>105</v>
      </c>
      <c r="AF2855" s="119" t="str">
        <f t="shared" si="178"/>
        <v>NA</v>
      </c>
      <c r="AG2855" s="119"/>
      <c r="AH2855" s="119"/>
      <c r="AI2855" s="119"/>
      <c r="AJ2855" s="119" t="str">
        <f t="shared" si="179"/>
        <v>NA</v>
      </c>
      <c r="AK2855" s="190"/>
      <c r="AL2855" s="191"/>
    </row>
    <row r="2856" spans="1:38" x14ac:dyDescent="0.25">
      <c r="A2856" t="s">
        <v>20810</v>
      </c>
      <c r="B2856" t="s">
        <v>20808</v>
      </c>
      <c r="C2856" t="s">
        <v>20809</v>
      </c>
      <c r="D2856" t="s">
        <v>675</v>
      </c>
      <c r="E2856" t="s">
        <v>526</v>
      </c>
      <c r="F2856" t="s">
        <v>54</v>
      </c>
      <c r="G2856"/>
      <c r="H2856" t="s">
        <v>44783</v>
      </c>
      <c r="I2856" t="s">
        <v>51805</v>
      </c>
      <c r="J2856" t="s">
        <v>20811</v>
      </c>
      <c r="K2856" t="s">
        <v>565</v>
      </c>
      <c r="L2856" s="119" t="str">
        <f t="shared" si="176"/>
        <v>NA</v>
      </c>
      <c r="M2856" s="119"/>
      <c r="N2856" s="120" t="str">
        <f t="shared" si="177"/>
        <v>NA</v>
      </c>
      <c r="O2856" s="120"/>
      <c r="P2856"/>
      <c r="Q2856"/>
      <c r="R2856"/>
      <c r="S2856"/>
      <c r="T2856"/>
      <c r="U2856" t="s">
        <v>8521</v>
      </c>
      <c r="V2856" t="s">
        <v>8519</v>
      </c>
      <c r="W2856" t="s">
        <v>8520</v>
      </c>
      <c r="X2856" t="s">
        <v>675</v>
      </c>
      <c r="Y2856" t="s">
        <v>8522</v>
      </c>
      <c r="Z2856" t="s">
        <v>54</v>
      </c>
      <c r="AA2856"/>
      <c r="AB2856" t="s">
        <v>44067</v>
      </c>
      <c r="AC2856" t="s">
        <v>51200</v>
      </c>
      <c r="AD2856" t="s">
        <v>8521</v>
      </c>
      <c r="AE2856" t="s">
        <v>105</v>
      </c>
      <c r="AF2856" s="119" t="str">
        <f t="shared" si="178"/>
        <v>NA</v>
      </c>
      <c r="AG2856" s="119"/>
      <c r="AH2856" s="119"/>
      <c r="AI2856" s="119"/>
      <c r="AJ2856" s="119" t="str">
        <f t="shared" si="179"/>
        <v>NA</v>
      </c>
      <c r="AK2856" s="190"/>
      <c r="AL2856" s="191"/>
    </row>
    <row r="2857" spans="1:38" x14ac:dyDescent="0.25">
      <c r="A2857" t="s">
        <v>20719</v>
      </c>
      <c r="B2857" t="s">
        <v>20717</v>
      </c>
      <c r="C2857" t="s">
        <v>20718</v>
      </c>
      <c r="D2857" t="s">
        <v>675</v>
      </c>
      <c r="E2857" t="s">
        <v>526</v>
      </c>
      <c r="F2857" t="s">
        <v>54</v>
      </c>
      <c r="G2857"/>
      <c r="H2857" t="s">
        <v>44784</v>
      </c>
      <c r="I2857" t="s">
        <v>51805</v>
      </c>
      <c r="J2857" t="s">
        <v>20719</v>
      </c>
      <c r="K2857" t="s">
        <v>565</v>
      </c>
      <c r="L2857" s="119" t="str">
        <f t="shared" si="176"/>
        <v>NA</v>
      </c>
      <c r="M2857" s="119"/>
      <c r="N2857" s="120" t="str">
        <f t="shared" si="177"/>
        <v>NA</v>
      </c>
      <c r="O2857" s="120"/>
      <c r="P2857"/>
      <c r="Q2857"/>
      <c r="R2857"/>
      <c r="S2857"/>
      <c r="T2857"/>
      <c r="U2857" t="s">
        <v>11307</v>
      </c>
      <c r="V2857" t="s">
        <v>11305</v>
      </c>
      <c r="W2857" t="s">
        <v>11306</v>
      </c>
      <c r="X2857" t="s">
        <v>675</v>
      </c>
      <c r="Y2857" t="s">
        <v>8522</v>
      </c>
      <c r="Z2857" t="s">
        <v>54</v>
      </c>
      <c r="AA2857"/>
      <c r="AB2857" t="s">
        <v>41982</v>
      </c>
      <c r="AC2857" t="s">
        <v>51200</v>
      </c>
      <c r="AD2857"/>
      <c r="AE2857" t="s">
        <v>105</v>
      </c>
      <c r="AF2857" s="119" t="str">
        <f t="shared" si="178"/>
        <v>NA</v>
      </c>
      <c r="AG2857" s="119"/>
      <c r="AH2857" s="119"/>
      <c r="AI2857" s="119"/>
      <c r="AJ2857" s="119" t="str">
        <f t="shared" si="179"/>
        <v>NA</v>
      </c>
      <c r="AK2857" s="190"/>
      <c r="AL2857" s="191"/>
    </row>
    <row r="2858" spans="1:38" x14ac:dyDescent="0.25">
      <c r="A2858" t="s">
        <v>19050</v>
      </c>
      <c r="B2858" t="s">
        <v>19048</v>
      </c>
      <c r="C2858" t="s">
        <v>19049</v>
      </c>
      <c r="D2858" t="s">
        <v>675</v>
      </c>
      <c r="E2858" t="s">
        <v>526</v>
      </c>
      <c r="F2858" t="s">
        <v>54</v>
      </c>
      <c r="G2858"/>
      <c r="H2858" t="s">
        <v>44784</v>
      </c>
      <c r="I2858" t="s">
        <v>51805</v>
      </c>
      <c r="J2858" t="s">
        <v>19051</v>
      </c>
      <c r="K2858" t="s">
        <v>565</v>
      </c>
      <c r="L2858" s="119" t="str">
        <f t="shared" si="176"/>
        <v>NA</v>
      </c>
      <c r="M2858" s="119"/>
      <c r="N2858" s="120" t="str">
        <f t="shared" si="177"/>
        <v>NA</v>
      </c>
      <c r="O2858" s="120"/>
      <c r="P2858"/>
      <c r="Q2858"/>
      <c r="R2858"/>
      <c r="S2858"/>
      <c r="T2858"/>
      <c r="U2858" t="s">
        <v>12433</v>
      </c>
      <c r="V2858" t="s">
        <v>12431</v>
      </c>
      <c r="W2858" t="s">
        <v>12432</v>
      </c>
      <c r="X2858" t="s">
        <v>675</v>
      </c>
      <c r="Y2858" t="s">
        <v>8522</v>
      </c>
      <c r="Z2858" t="s">
        <v>54</v>
      </c>
      <c r="AA2858"/>
      <c r="AB2858" t="s">
        <v>41982</v>
      </c>
      <c r="AC2858" t="s">
        <v>51200</v>
      </c>
      <c r="AD2858" t="s">
        <v>12434</v>
      </c>
      <c r="AE2858" t="s">
        <v>105</v>
      </c>
      <c r="AF2858" s="119" t="str">
        <f t="shared" si="178"/>
        <v>NA</v>
      </c>
      <c r="AG2858" s="119"/>
      <c r="AH2858" s="119"/>
      <c r="AI2858" s="119"/>
      <c r="AJ2858" s="119" t="str">
        <f t="shared" si="179"/>
        <v>NA</v>
      </c>
      <c r="AK2858" s="190"/>
      <c r="AL2858" s="191"/>
    </row>
    <row r="2859" spans="1:38" x14ac:dyDescent="0.25">
      <c r="A2859" t="s">
        <v>19673</v>
      </c>
      <c r="B2859" t="s">
        <v>19671</v>
      </c>
      <c r="C2859" t="s">
        <v>19672</v>
      </c>
      <c r="D2859" t="s">
        <v>675</v>
      </c>
      <c r="E2859" t="s">
        <v>526</v>
      </c>
      <c r="F2859" t="s">
        <v>54</v>
      </c>
      <c r="G2859"/>
      <c r="H2859" t="s">
        <v>44784</v>
      </c>
      <c r="I2859" t="s">
        <v>51805</v>
      </c>
      <c r="J2859" t="s">
        <v>19674</v>
      </c>
      <c r="K2859" t="s">
        <v>565</v>
      </c>
      <c r="L2859" s="119" t="str">
        <f t="shared" si="176"/>
        <v>NA</v>
      </c>
      <c r="M2859" s="119"/>
      <c r="N2859" s="120" t="str">
        <f t="shared" si="177"/>
        <v>NA</v>
      </c>
      <c r="O2859" s="120"/>
      <c r="P2859"/>
      <c r="Q2859"/>
      <c r="R2859"/>
      <c r="S2859"/>
      <c r="T2859"/>
      <c r="U2859" t="s">
        <v>10348</v>
      </c>
      <c r="V2859" t="s">
        <v>10347</v>
      </c>
      <c r="W2859" t="s">
        <v>10339</v>
      </c>
      <c r="X2859" t="s">
        <v>675</v>
      </c>
      <c r="Y2859" t="s">
        <v>676</v>
      </c>
      <c r="Z2859" t="s">
        <v>54</v>
      </c>
      <c r="AA2859"/>
      <c r="AB2859" t="s">
        <v>44070</v>
      </c>
      <c r="AC2859" t="s">
        <v>50429</v>
      </c>
      <c r="AD2859" t="s">
        <v>10348</v>
      </c>
      <c r="AE2859" t="s">
        <v>565</v>
      </c>
      <c r="AF2859" s="119" t="str">
        <f t="shared" si="178"/>
        <v>NA</v>
      </c>
      <c r="AG2859" s="119"/>
      <c r="AH2859" s="119"/>
      <c r="AI2859" s="119"/>
      <c r="AJ2859" s="119" t="str">
        <f t="shared" si="179"/>
        <v>NA</v>
      </c>
      <c r="AK2859" s="190"/>
      <c r="AL2859" s="191"/>
    </row>
    <row r="2860" spans="1:38" x14ac:dyDescent="0.25">
      <c r="A2860" t="s">
        <v>7952</v>
      </c>
      <c r="B2860" t="s">
        <v>7950</v>
      </c>
      <c r="C2860" t="s">
        <v>7951</v>
      </c>
      <c r="D2860" t="s">
        <v>675</v>
      </c>
      <c r="E2860" t="s">
        <v>526</v>
      </c>
      <c r="F2860" t="s">
        <v>54</v>
      </c>
      <c r="G2860"/>
      <c r="H2860" t="s">
        <v>44785</v>
      </c>
      <c r="I2860" t="s">
        <v>51805</v>
      </c>
      <c r="J2860" t="s">
        <v>7953</v>
      </c>
      <c r="K2860" t="s">
        <v>105</v>
      </c>
      <c r="L2860" s="119" t="str">
        <f t="shared" si="176"/>
        <v>NA</v>
      </c>
      <c r="M2860" s="119"/>
      <c r="N2860" s="120" t="str">
        <f t="shared" si="177"/>
        <v>NA</v>
      </c>
      <c r="O2860" s="120"/>
      <c r="P2860"/>
      <c r="Q2860"/>
      <c r="R2860"/>
      <c r="S2860"/>
      <c r="T2860"/>
      <c r="U2860" t="s">
        <v>12179</v>
      </c>
      <c r="V2860" t="s">
        <v>12177</v>
      </c>
      <c r="W2860" t="s">
        <v>12178</v>
      </c>
      <c r="X2860" t="s">
        <v>675</v>
      </c>
      <c r="Y2860" t="s">
        <v>676</v>
      </c>
      <c r="Z2860" t="s">
        <v>54</v>
      </c>
      <c r="AA2860"/>
      <c r="AB2860" t="s">
        <v>41982</v>
      </c>
      <c r="AC2860" t="s">
        <v>50429</v>
      </c>
      <c r="AD2860" t="s">
        <v>12179</v>
      </c>
      <c r="AE2860" t="s">
        <v>105</v>
      </c>
      <c r="AF2860" s="119" t="str">
        <f t="shared" si="178"/>
        <v>NA</v>
      </c>
      <c r="AG2860" s="119"/>
      <c r="AH2860" s="119"/>
      <c r="AI2860" s="119"/>
      <c r="AJ2860" s="119" t="str">
        <f t="shared" si="179"/>
        <v>NA</v>
      </c>
      <c r="AK2860" s="190"/>
      <c r="AL2860" s="191"/>
    </row>
    <row r="2861" spans="1:38" x14ac:dyDescent="0.25">
      <c r="A2861" t="s">
        <v>8593</v>
      </c>
      <c r="B2861" t="s">
        <v>8591</v>
      </c>
      <c r="C2861" t="s">
        <v>8592</v>
      </c>
      <c r="D2861" t="s">
        <v>675</v>
      </c>
      <c r="E2861" t="s">
        <v>526</v>
      </c>
      <c r="F2861" t="s">
        <v>54</v>
      </c>
      <c r="G2861"/>
      <c r="H2861" t="s">
        <v>44785</v>
      </c>
      <c r="I2861" t="s">
        <v>51805</v>
      </c>
      <c r="J2861" t="s">
        <v>8594</v>
      </c>
      <c r="K2861" t="s">
        <v>105</v>
      </c>
      <c r="L2861" s="119" t="str">
        <f t="shared" si="176"/>
        <v>NA</v>
      </c>
      <c r="M2861" s="119"/>
      <c r="N2861" s="120" t="str">
        <f t="shared" si="177"/>
        <v>NA</v>
      </c>
      <c r="O2861" s="120"/>
      <c r="P2861"/>
      <c r="Q2861"/>
      <c r="R2861"/>
      <c r="S2861"/>
      <c r="T2861"/>
      <c r="U2861" t="s">
        <v>7486</v>
      </c>
      <c r="V2861" t="s">
        <v>7484</v>
      </c>
      <c r="W2861" t="s">
        <v>7485</v>
      </c>
      <c r="X2861" t="s">
        <v>675</v>
      </c>
      <c r="Y2861" t="s">
        <v>676</v>
      </c>
      <c r="Z2861" t="s">
        <v>54</v>
      </c>
      <c r="AA2861"/>
      <c r="AB2861" t="s">
        <v>41982</v>
      </c>
      <c r="AC2861" t="s">
        <v>50429</v>
      </c>
      <c r="AD2861"/>
      <c r="AE2861" t="s">
        <v>105</v>
      </c>
      <c r="AF2861" s="119" t="str">
        <f t="shared" si="178"/>
        <v>NA</v>
      </c>
      <c r="AG2861" s="119"/>
      <c r="AH2861" s="119"/>
      <c r="AI2861" s="119"/>
      <c r="AJ2861" s="119" t="str">
        <f t="shared" si="179"/>
        <v>NA</v>
      </c>
      <c r="AK2861" s="190"/>
      <c r="AL2861" s="191"/>
    </row>
    <row r="2862" spans="1:38" x14ac:dyDescent="0.25">
      <c r="A2862" t="s">
        <v>21348</v>
      </c>
      <c r="B2862" t="s">
        <v>21346</v>
      </c>
      <c r="C2862" t="s">
        <v>21347</v>
      </c>
      <c r="D2862" t="s">
        <v>675</v>
      </c>
      <c r="E2862" t="s">
        <v>526</v>
      </c>
      <c r="F2862" t="s">
        <v>54</v>
      </c>
      <c r="G2862"/>
      <c r="H2862" t="s">
        <v>44783</v>
      </c>
      <c r="I2862" t="s">
        <v>51805</v>
      </c>
      <c r="J2862" t="s">
        <v>21348</v>
      </c>
      <c r="K2862" t="s">
        <v>105</v>
      </c>
      <c r="L2862" s="119" t="str">
        <f t="shared" si="176"/>
        <v>NA</v>
      </c>
      <c r="M2862" s="119"/>
      <c r="N2862" s="120" t="str">
        <f t="shared" si="177"/>
        <v>NA</v>
      </c>
      <c r="O2862" s="120"/>
      <c r="P2862"/>
      <c r="Q2862"/>
      <c r="R2862"/>
      <c r="S2862"/>
      <c r="T2862"/>
      <c r="U2862" t="s">
        <v>8606</v>
      </c>
      <c r="V2862" t="s">
        <v>8604</v>
      </c>
      <c r="W2862" t="s">
        <v>8605</v>
      </c>
      <c r="X2862" t="s">
        <v>675</v>
      </c>
      <c r="Y2862" t="s">
        <v>676</v>
      </c>
      <c r="Z2862" t="s">
        <v>54</v>
      </c>
      <c r="AA2862"/>
      <c r="AB2862" t="s">
        <v>44067</v>
      </c>
      <c r="AC2862" t="s">
        <v>50429</v>
      </c>
      <c r="AD2862" t="s">
        <v>8607</v>
      </c>
      <c r="AE2862" t="s">
        <v>105</v>
      </c>
      <c r="AF2862" s="119" t="str">
        <f t="shared" si="178"/>
        <v>NA</v>
      </c>
      <c r="AG2862" s="119"/>
      <c r="AH2862" s="119"/>
      <c r="AI2862" s="119"/>
      <c r="AJ2862" s="119" t="str">
        <f t="shared" si="179"/>
        <v>NA</v>
      </c>
      <c r="AK2862" s="190"/>
      <c r="AL2862" s="191"/>
    </row>
    <row r="2863" spans="1:38" x14ac:dyDescent="0.25">
      <c r="A2863" t="s">
        <v>15165</v>
      </c>
      <c r="B2863" t="s">
        <v>15163</v>
      </c>
      <c r="C2863" t="s">
        <v>15164</v>
      </c>
      <c r="D2863" t="s">
        <v>675</v>
      </c>
      <c r="E2863" t="s">
        <v>526</v>
      </c>
      <c r="F2863" t="s">
        <v>54</v>
      </c>
      <c r="G2863"/>
      <c r="H2863" t="s">
        <v>44783</v>
      </c>
      <c r="I2863" t="s">
        <v>51805</v>
      </c>
      <c r="J2863" t="s">
        <v>15166</v>
      </c>
      <c r="K2863" t="s">
        <v>105</v>
      </c>
      <c r="L2863" s="119" t="str">
        <f t="shared" si="176"/>
        <v>NA</v>
      </c>
      <c r="M2863" s="119"/>
      <c r="N2863" s="120" t="str">
        <f t="shared" si="177"/>
        <v>NA</v>
      </c>
      <c r="O2863" s="120"/>
      <c r="P2863"/>
      <c r="Q2863"/>
      <c r="R2863"/>
      <c r="S2863"/>
      <c r="T2863"/>
      <c r="U2863" t="s">
        <v>7350</v>
      </c>
      <c r="V2863" t="s">
        <v>7348</v>
      </c>
      <c r="W2863" t="s">
        <v>7349</v>
      </c>
      <c r="X2863" t="s">
        <v>675</v>
      </c>
      <c r="Y2863" t="s">
        <v>676</v>
      </c>
      <c r="Z2863" t="s">
        <v>54</v>
      </c>
      <c r="AA2863"/>
      <c r="AB2863" t="s">
        <v>41982</v>
      </c>
      <c r="AC2863" t="s">
        <v>50429</v>
      </c>
      <c r="AD2863" t="s">
        <v>7350</v>
      </c>
      <c r="AE2863" t="s">
        <v>105</v>
      </c>
      <c r="AF2863" s="119" t="str">
        <f t="shared" si="178"/>
        <v>NA</v>
      </c>
      <c r="AG2863" s="119"/>
      <c r="AH2863" s="119"/>
      <c r="AI2863" s="119"/>
      <c r="AJ2863" s="119" t="str">
        <f t="shared" si="179"/>
        <v>NA</v>
      </c>
      <c r="AK2863" s="190"/>
      <c r="AL2863" s="191"/>
    </row>
    <row r="2864" spans="1:38" x14ac:dyDescent="0.25">
      <c r="A2864" t="s">
        <v>12200</v>
      </c>
      <c r="B2864" t="s">
        <v>12198</v>
      </c>
      <c r="C2864" t="s">
        <v>12199</v>
      </c>
      <c r="D2864" t="s">
        <v>675</v>
      </c>
      <c r="E2864" t="s">
        <v>526</v>
      </c>
      <c r="F2864" t="s">
        <v>54</v>
      </c>
      <c r="G2864"/>
      <c r="H2864" t="s">
        <v>44783</v>
      </c>
      <c r="I2864" t="s">
        <v>51805</v>
      </c>
      <c r="J2864"/>
      <c r="K2864" t="s">
        <v>105</v>
      </c>
      <c r="L2864" s="119" t="str">
        <f t="shared" si="176"/>
        <v>NA</v>
      </c>
      <c r="M2864" s="119"/>
      <c r="N2864" s="120" t="str">
        <f t="shared" si="177"/>
        <v>NA</v>
      </c>
      <c r="O2864" s="120"/>
      <c r="P2864"/>
      <c r="Q2864"/>
      <c r="R2864"/>
      <c r="S2864"/>
      <c r="T2864"/>
      <c r="U2864" t="s">
        <v>10796</v>
      </c>
      <c r="V2864" t="s">
        <v>10794</v>
      </c>
      <c r="W2864" t="s">
        <v>10795</v>
      </c>
      <c r="X2864" t="s">
        <v>675</v>
      </c>
      <c r="Y2864" t="s">
        <v>676</v>
      </c>
      <c r="Z2864" t="s">
        <v>54</v>
      </c>
      <c r="AA2864"/>
      <c r="AB2864" t="s">
        <v>41982</v>
      </c>
      <c r="AC2864" t="s">
        <v>50429</v>
      </c>
      <c r="AD2864"/>
      <c r="AE2864" t="s">
        <v>105</v>
      </c>
      <c r="AF2864" s="119" t="str">
        <f t="shared" si="178"/>
        <v>NA</v>
      </c>
      <c r="AG2864" s="119"/>
      <c r="AH2864" s="119"/>
      <c r="AI2864" s="119"/>
      <c r="AJ2864" s="119" t="str">
        <f t="shared" si="179"/>
        <v>NA</v>
      </c>
      <c r="AK2864" s="190"/>
      <c r="AL2864" s="191"/>
    </row>
    <row r="2865" spans="1:38" x14ac:dyDescent="0.25">
      <c r="A2865" t="s">
        <v>11787</v>
      </c>
      <c r="B2865" t="s">
        <v>11785</v>
      </c>
      <c r="C2865" t="s">
        <v>11786</v>
      </c>
      <c r="D2865" t="s">
        <v>675</v>
      </c>
      <c r="E2865" t="s">
        <v>526</v>
      </c>
      <c r="F2865" t="s">
        <v>54</v>
      </c>
      <c r="G2865"/>
      <c r="H2865" t="s">
        <v>44783</v>
      </c>
      <c r="I2865" t="s">
        <v>51805</v>
      </c>
      <c r="J2865" t="s">
        <v>11788</v>
      </c>
      <c r="K2865" t="s">
        <v>105</v>
      </c>
      <c r="L2865" s="119" t="str">
        <f t="shared" si="176"/>
        <v>NA</v>
      </c>
      <c r="M2865" s="119"/>
      <c r="N2865" s="120" t="str">
        <f t="shared" si="177"/>
        <v>NA</v>
      </c>
      <c r="O2865" s="120"/>
      <c r="P2865"/>
      <c r="Q2865"/>
      <c r="R2865"/>
      <c r="S2865"/>
      <c r="T2865"/>
      <c r="U2865" t="s">
        <v>8534</v>
      </c>
      <c r="V2865" t="s">
        <v>8532</v>
      </c>
      <c r="W2865" t="s">
        <v>8533</v>
      </c>
      <c r="X2865" t="s">
        <v>675</v>
      </c>
      <c r="Y2865" t="s">
        <v>676</v>
      </c>
      <c r="Z2865" t="s">
        <v>54</v>
      </c>
      <c r="AA2865"/>
      <c r="AB2865" t="s">
        <v>44067</v>
      </c>
      <c r="AC2865" t="s">
        <v>50429</v>
      </c>
      <c r="AD2865" t="s">
        <v>8534</v>
      </c>
      <c r="AE2865" t="s">
        <v>105</v>
      </c>
      <c r="AF2865" s="119" t="str">
        <f t="shared" si="178"/>
        <v>NA</v>
      </c>
      <c r="AG2865" s="119"/>
      <c r="AH2865" s="119"/>
      <c r="AI2865" s="119"/>
      <c r="AJ2865" s="119" t="str">
        <f t="shared" si="179"/>
        <v>NA</v>
      </c>
      <c r="AK2865" s="190"/>
      <c r="AL2865" s="191"/>
    </row>
    <row r="2866" spans="1:38" x14ac:dyDescent="0.25">
      <c r="A2866" t="s">
        <v>11310</v>
      </c>
      <c r="B2866" t="s">
        <v>11308</v>
      </c>
      <c r="C2866" t="s">
        <v>11309</v>
      </c>
      <c r="D2866" t="s">
        <v>675</v>
      </c>
      <c r="E2866" t="s">
        <v>526</v>
      </c>
      <c r="F2866" t="s">
        <v>54</v>
      </c>
      <c r="G2866"/>
      <c r="H2866" t="s">
        <v>44783</v>
      </c>
      <c r="I2866" t="s">
        <v>51805</v>
      </c>
      <c r="J2866" t="s">
        <v>11310</v>
      </c>
      <c r="K2866" t="s">
        <v>105</v>
      </c>
      <c r="L2866" s="119" t="str">
        <f t="shared" si="176"/>
        <v>NA</v>
      </c>
      <c r="M2866" s="119"/>
      <c r="N2866" s="120" t="str">
        <f t="shared" si="177"/>
        <v>NA</v>
      </c>
      <c r="O2866" s="120"/>
      <c r="P2866"/>
      <c r="Q2866"/>
      <c r="R2866"/>
      <c r="S2866"/>
      <c r="T2866"/>
      <c r="U2866" t="s">
        <v>9506</v>
      </c>
      <c r="V2866" t="s">
        <v>9504</v>
      </c>
      <c r="W2866" t="s">
        <v>9505</v>
      </c>
      <c r="X2866" t="s">
        <v>675</v>
      </c>
      <c r="Y2866" t="s">
        <v>676</v>
      </c>
      <c r="Z2866" t="s">
        <v>54</v>
      </c>
      <c r="AA2866"/>
      <c r="AB2866" t="s">
        <v>44067</v>
      </c>
      <c r="AC2866" t="s">
        <v>50429</v>
      </c>
      <c r="AD2866" t="s">
        <v>9507</v>
      </c>
      <c r="AE2866" t="s">
        <v>105</v>
      </c>
      <c r="AF2866" s="119" t="str">
        <f t="shared" si="178"/>
        <v>NA</v>
      </c>
      <c r="AG2866" s="119"/>
      <c r="AH2866" s="119"/>
      <c r="AI2866" s="119"/>
      <c r="AJ2866" s="119" t="str">
        <f t="shared" si="179"/>
        <v>NA</v>
      </c>
      <c r="AK2866" s="190"/>
      <c r="AL2866" s="191"/>
    </row>
    <row r="2867" spans="1:38" x14ac:dyDescent="0.25">
      <c r="A2867" t="s">
        <v>20977</v>
      </c>
      <c r="B2867" t="s">
        <v>20975</v>
      </c>
      <c r="C2867" t="s">
        <v>20976</v>
      </c>
      <c r="D2867" t="s">
        <v>675</v>
      </c>
      <c r="E2867" t="s">
        <v>526</v>
      </c>
      <c r="F2867" t="s">
        <v>54</v>
      </c>
      <c r="G2867"/>
      <c r="H2867" t="s">
        <v>44783</v>
      </c>
      <c r="I2867" t="s">
        <v>51805</v>
      </c>
      <c r="J2867" t="s">
        <v>20978</v>
      </c>
      <c r="K2867" t="s">
        <v>105</v>
      </c>
      <c r="L2867" s="119" t="str">
        <f t="shared" si="176"/>
        <v>NA</v>
      </c>
      <c r="M2867" s="119"/>
      <c r="N2867" s="120" t="str">
        <f t="shared" si="177"/>
        <v>NA</v>
      </c>
      <c r="O2867" s="120"/>
      <c r="P2867"/>
      <c r="Q2867"/>
      <c r="R2867"/>
      <c r="S2867"/>
      <c r="T2867"/>
      <c r="U2867" t="s">
        <v>6552</v>
      </c>
      <c r="V2867" t="s">
        <v>6551</v>
      </c>
      <c r="W2867" t="s">
        <v>6542</v>
      </c>
      <c r="X2867" t="s">
        <v>675</v>
      </c>
      <c r="Y2867" t="s">
        <v>630</v>
      </c>
      <c r="Z2867" t="s">
        <v>54</v>
      </c>
      <c r="AA2867"/>
      <c r="AB2867" t="s">
        <v>44066</v>
      </c>
      <c r="AC2867" t="s">
        <v>51201</v>
      </c>
      <c r="AD2867" t="s">
        <v>6552</v>
      </c>
      <c r="AE2867" t="s">
        <v>565</v>
      </c>
      <c r="AF2867" s="119" t="str">
        <f t="shared" si="178"/>
        <v>NA</v>
      </c>
      <c r="AG2867" s="119"/>
      <c r="AH2867" s="119"/>
      <c r="AI2867" s="119"/>
      <c r="AJ2867" s="119" t="str">
        <f t="shared" si="179"/>
        <v>NA</v>
      </c>
      <c r="AK2867" s="190"/>
      <c r="AL2867" s="191"/>
    </row>
    <row r="2868" spans="1:38" x14ac:dyDescent="0.25">
      <c r="A2868" t="s">
        <v>7555</v>
      </c>
      <c r="B2868" t="s">
        <v>7553</v>
      </c>
      <c r="C2868" t="s">
        <v>7554</v>
      </c>
      <c r="D2868" t="s">
        <v>675</v>
      </c>
      <c r="E2868" t="s">
        <v>526</v>
      </c>
      <c r="F2868" t="s">
        <v>54</v>
      </c>
      <c r="G2868"/>
      <c r="H2868" t="s">
        <v>44783</v>
      </c>
      <c r="I2868" t="s">
        <v>51805</v>
      </c>
      <c r="J2868" t="s">
        <v>7556</v>
      </c>
      <c r="K2868" t="s">
        <v>105</v>
      </c>
      <c r="L2868" s="119" t="str">
        <f t="shared" si="176"/>
        <v>NA</v>
      </c>
      <c r="M2868" s="119"/>
      <c r="N2868" s="120" t="str">
        <f t="shared" si="177"/>
        <v>NA</v>
      </c>
      <c r="O2868" s="120"/>
      <c r="P2868"/>
      <c r="Q2868"/>
      <c r="R2868"/>
      <c r="S2868"/>
      <c r="T2868"/>
      <c r="U2868" t="s">
        <v>22152</v>
      </c>
      <c r="V2868" t="s">
        <v>22150</v>
      </c>
      <c r="W2868" t="s">
        <v>22151</v>
      </c>
      <c r="X2868" t="s">
        <v>675</v>
      </c>
      <c r="Y2868" t="s">
        <v>630</v>
      </c>
      <c r="Z2868" t="s">
        <v>54</v>
      </c>
      <c r="AA2868"/>
      <c r="AB2868" t="s">
        <v>41982</v>
      </c>
      <c r="AC2868" t="s">
        <v>51201</v>
      </c>
      <c r="AD2868" t="s">
        <v>22153</v>
      </c>
      <c r="AE2868" t="s">
        <v>565</v>
      </c>
      <c r="AF2868" s="119" t="str">
        <f t="shared" si="178"/>
        <v>NA</v>
      </c>
      <c r="AG2868" s="119"/>
      <c r="AH2868" s="119"/>
      <c r="AI2868" s="119"/>
      <c r="AJ2868" s="119" t="str">
        <f t="shared" si="179"/>
        <v>NA</v>
      </c>
      <c r="AK2868" s="190"/>
      <c r="AL2868" s="191"/>
    </row>
    <row r="2869" spans="1:38" x14ac:dyDescent="0.25">
      <c r="A2869" t="s">
        <v>12268</v>
      </c>
      <c r="B2869" t="s">
        <v>12266</v>
      </c>
      <c r="C2869" t="s">
        <v>12267</v>
      </c>
      <c r="D2869" t="s">
        <v>675</v>
      </c>
      <c r="E2869" t="s">
        <v>526</v>
      </c>
      <c r="F2869" t="s">
        <v>54</v>
      </c>
      <c r="G2869"/>
      <c r="H2869" t="s">
        <v>44783</v>
      </c>
      <c r="I2869" t="s">
        <v>51805</v>
      </c>
      <c r="J2869" t="s">
        <v>12269</v>
      </c>
      <c r="K2869" t="s">
        <v>105</v>
      </c>
      <c r="L2869" s="119" t="str">
        <f t="shared" si="176"/>
        <v>NA</v>
      </c>
      <c r="M2869" s="119"/>
      <c r="N2869" s="120" t="str">
        <f t="shared" si="177"/>
        <v>NA</v>
      </c>
      <c r="O2869" s="120"/>
      <c r="P2869"/>
      <c r="Q2869"/>
      <c r="R2869"/>
      <c r="S2869"/>
      <c r="T2869"/>
      <c r="U2869" t="s">
        <v>5867</v>
      </c>
      <c r="V2869" t="s">
        <v>5882</v>
      </c>
      <c r="W2869" t="s">
        <v>5883</v>
      </c>
      <c r="X2869" t="s">
        <v>675</v>
      </c>
      <c r="Y2869" t="s">
        <v>630</v>
      </c>
      <c r="Z2869" t="s">
        <v>54</v>
      </c>
      <c r="AA2869"/>
      <c r="AB2869" t="s">
        <v>41982</v>
      </c>
      <c r="AC2869" t="s">
        <v>51201</v>
      </c>
      <c r="AD2869"/>
      <c r="AE2869" t="s">
        <v>105</v>
      </c>
      <c r="AF2869" s="119" t="str">
        <f t="shared" si="178"/>
        <v>NA</v>
      </c>
      <c r="AG2869" s="119"/>
      <c r="AH2869" s="119"/>
      <c r="AI2869" s="119"/>
      <c r="AJ2869" s="119" t="str">
        <f t="shared" si="179"/>
        <v>NA</v>
      </c>
      <c r="AK2869" s="190"/>
      <c r="AL2869" s="191"/>
    </row>
    <row r="2870" spans="1:38" x14ac:dyDescent="0.25">
      <c r="A2870" t="s">
        <v>18479</v>
      </c>
      <c r="B2870" t="s">
        <v>18477</v>
      </c>
      <c r="C2870" t="s">
        <v>18478</v>
      </c>
      <c r="D2870" t="s">
        <v>675</v>
      </c>
      <c r="E2870" t="s">
        <v>18480</v>
      </c>
      <c r="F2870" t="s">
        <v>54</v>
      </c>
      <c r="G2870"/>
      <c r="H2870" t="s">
        <v>44786</v>
      </c>
      <c r="I2870" t="s">
        <v>51806</v>
      </c>
      <c r="J2870" t="s">
        <v>18479</v>
      </c>
      <c r="K2870" t="s">
        <v>565</v>
      </c>
      <c r="L2870" s="119" t="str">
        <f t="shared" si="176"/>
        <v>NA</v>
      </c>
      <c r="M2870" s="119"/>
      <c r="N2870" s="120" t="str">
        <f t="shared" si="177"/>
        <v>NA</v>
      </c>
      <c r="O2870" s="120"/>
      <c r="P2870"/>
      <c r="Q2870"/>
      <c r="R2870"/>
      <c r="S2870"/>
      <c r="T2870"/>
      <c r="U2870" t="s">
        <v>12214</v>
      </c>
      <c r="V2870" t="s">
        <v>12212</v>
      </c>
      <c r="W2870" t="s">
        <v>12213</v>
      </c>
      <c r="X2870" t="s">
        <v>675</v>
      </c>
      <c r="Y2870" t="s">
        <v>630</v>
      </c>
      <c r="Z2870" t="s">
        <v>54</v>
      </c>
      <c r="AA2870"/>
      <c r="AB2870" t="s">
        <v>41982</v>
      </c>
      <c r="AC2870" t="s">
        <v>51201</v>
      </c>
      <c r="AD2870" t="s">
        <v>12214</v>
      </c>
      <c r="AE2870" t="s">
        <v>105</v>
      </c>
      <c r="AF2870" s="119" t="str">
        <f t="shared" si="178"/>
        <v>NA</v>
      </c>
      <c r="AG2870" s="119"/>
      <c r="AH2870" s="119"/>
      <c r="AI2870" s="119"/>
      <c r="AJ2870" s="119" t="str">
        <f t="shared" si="179"/>
        <v>NA</v>
      </c>
      <c r="AK2870" s="190"/>
      <c r="AL2870" s="191"/>
    </row>
    <row r="2871" spans="1:38" x14ac:dyDescent="0.25">
      <c r="A2871" t="s">
        <v>19906</v>
      </c>
      <c r="B2871" t="s">
        <v>19904</v>
      </c>
      <c r="C2871" t="s">
        <v>19905</v>
      </c>
      <c r="D2871" t="s">
        <v>675</v>
      </c>
      <c r="E2871" t="s">
        <v>3028</v>
      </c>
      <c r="F2871" t="s">
        <v>54</v>
      </c>
      <c r="G2871"/>
      <c r="H2871" t="s">
        <v>44787</v>
      </c>
      <c r="I2871" t="s">
        <v>51807</v>
      </c>
      <c r="J2871" t="s">
        <v>19906</v>
      </c>
      <c r="K2871" t="s">
        <v>565</v>
      </c>
      <c r="L2871" s="119" t="str">
        <f t="shared" si="176"/>
        <v>NA</v>
      </c>
      <c r="M2871" s="119"/>
      <c r="N2871" s="120" t="str">
        <f t="shared" si="177"/>
        <v>NA</v>
      </c>
      <c r="O2871" s="120"/>
      <c r="P2871"/>
      <c r="Q2871"/>
      <c r="R2871"/>
      <c r="S2871"/>
      <c r="T2871"/>
      <c r="U2871" t="s">
        <v>9564</v>
      </c>
      <c r="V2871" t="s">
        <v>9562</v>
      </c>
      <c r="W2871" t="s">
        <v>9563</v>
      </c>
      <c r="X2871" t="s">
        <v>675</v>
      </c>
      <c r="Y2871" t="s">
        <v>630</v>
      </c>
      <c r="Z2871" t="s">
        <v>54</v>
      </c>
      <c r="AA2871"/>
      <c r="AB2871" t="s">
        <v>44067</v>
      </c>
      <c r="AC2871" t="s">
        <v>51201</v>
      </c>
      <c r="AD2871"/>
      <c r="AE2871" t="s">
        <v>105</v>
      </c>
      <c r="AF2871" s="119" t="str">
        <f t="shared" si="178"/>
        <v>NA</v>
      </c>
      <c r="AG2871" s="119"/>
      <c r="AH2871" s="119"/>
      <c r="AI2871" s="119"/>
      <c r="AJ2871" s="119" t="str">
        <f t="shared" si="179"/>
        <v>NA</v>
      </c>
      <c r="AK2871" s="190"/>
      <c r="AL2871" s="191"/>
    </row>
    <row r="2872" spans="1:38" x14ac:dyDescent="0.25">
      <c r="A2872" t="s">
        <v>15504</v>
      </c>
      <c r="B2872" t="s">
        <v>15502</v>
      </c>
      <c r="C2872" t="s">
        <v>15503</v>
      </c>
      <c r="D2872" t="s">
        <v>675</v>
      </c>
      <c r="E2872" t="s">
        <v>3028</v>
      </c>
      <c r="F2872" t="s">
        <v>54</v>
      </c>
      <c r="G2872"/>
      <c r="H2872" t="s">
        <v>44787</v>
      </c>
      <c r="I2872" t="s">
        <v>51807</v>
      </c>
      <c r="J2872" t="s">
        <v>15505</v>
      </c>
      <c r="K2872" t="s">
        <v>565</v>
      </c>
      <c r="L2872" s="119" t="str">
        <f t="shared" si="176"/>
        <v>NA</v>
      </c>
      <c r="M2872" s="119"/>
      <c r="N2872" s="120" t="str">
        <f t="shared" si="177"/>
        <v>NA</v>
      </c>
      <c r="O2872" s="120"/>
      <c r="P2872"/>
      <c r="Q2872"/>
      <c r="R2872"/>
      <c r="S2872"/>
      <c r="T2872"/>
      <c r="U2872" t="s">
        <v>7607</v>
      </c>
      <c r="V2872" t="s">
        <v>7605</v>
      </c>
      <c r="W2872" t="s">
        <v>7606</v>
      </c>
      <c r="X2872" t="s">
        <v>675</v>
      </c>
      <c r="Y2872" t="s">
        <v>630</v>
      </c>
      <c r="Z2872" t="s">
        <v>54</v>
      </c>
      <c r="AA2872"/>
      <c r="AB2872" t="s">
        <v>41982</v>
      </c>
      <c r="AC2872" t="s">
        <v>51201</v>
      </c>
      <c r="AD2872" t="s">
        <v>7608</v>
      </c>
      <c r="AE2872" t="s">
        <v>105</v>
      </c>
      <c r="AF2872" s="119" t="str">
        <f t="shared" si="178"/>
        <v>NA</v>
      </c>
      <c r="AG2872" s="119"/>
      <c r="AH2872" s="119"/>
      <c r="AI2872" s="119"/>
      <c r="AJ2872" s="119" t="str">
        <f t="shared" si="179"/>
        <v>NA</v>
      </c>
      <c r="AK2872" s="190"/>
      <c r="AL2872" s="191"/>
    </row>
    <row r="2873" spans="1:38" x14ac:dyDescent="0.25">
      <c r="A2873" t="s">
        <v>18060</v>
      </c>
      <c r="B2873" t="s">
        <v>18058</v>
      </c>
      <c r="C2873" t="s">
        <v>18059</v>
      </c>
      <c r="D2873" t="s">
        <v>675</v>
      </c>
      <c r="E2873" t="s">
        <v>18061</v>
      </c>
      <c r="F2873" t="s">
        <v>54</v>
      </c>
      <c r="G2873"/>
      <c r="H2873" t="s">
        <v>44788</v>
      </c>
      <c r="I2873" t="s">
        <v>51808</v>
      </c>
      <c r="J2873" t="s">
        <v>18062</v>
      </c>
      <c r="K2873" t="s">
        <v>565</v>
      </c>
      <c r="L2873" s="119" t="str">
        <f t="shared" si="176"/>
        <v>NA</v>
      </c>
      <c r="M2873" s="119"/>
      <c r="N2873" s="120" t="str">
        <f t="shared" si="177"/>
        <v>NA</v>
      </c>
      <c r="O2873" s="120"/>
      <c r="P2873"/>
      <c r="Q2873"/>
      <c r="R2873"/>
      <c r="S2873"/>
      <c r="T2873"/>
      <c r="U2873" t="s">
        <v>10632</v>
      </c>
      <c r="V2873" t="s">
        <v>10633</v>
      </c>
      <c r="W2873" t="s">
        <v>10634</v>
      </c>
      <c r="X2873" t="s">
        <v>675</v>
      </c>
      <c r="Y2873" t="s">
        <v>630</v>
      </c>
      <c r="Z2873" t="s">
        <v>54</v>
      </c>
      <c r="AA2873"/>
      <c r="AB2873" t="s">
        <v>41982</v>
      </c>
      <c r="AC2873" t="s">
        <v>51201</v>
      </c>
      <c r="AD2873"/>
      <c r="AE2873" t="s">
        <v>105</v>
      </c>
      <c r="AF2873" s="119" t="str">
        <f t="shared" si="178"/>
        <v>NA</v>
      </c>
      <c r="AG2873" s="119"/>
      <c r="AH2873" s="119"/>
      <c r="AI2873" s="119"/>
      <c r="AJ2873" s="119" t="str">
        <f t="shared" si="179"/>
        <v>NA</v>
      </c>
      <c r="AK2873" s="190"/>
      <c r="AL2873" s="191"/>
    </row>
    <row r="2874" spans="1:38" x14ac:dyDescent="0.25">
      <c r="A2874" t="s">
        <v>19364</v>
      </c>
      <c r="B2874" t="s">
        <v>19362</v>
      </c>
      <c r="C2874" t="s">
        <v>19363</v>
      </c>
      <c r="D2874" t="s">
        <v>675</v>
      </c>
      <c r="E2874" t="s">
        <v>19365</v>
      </c>
      <c r="F2874" t="s">
        <v>54</v>
      </c>
      <c r="G2874"/>
      <c r="H2874" t="s">
        <v>44789</v>
      </c>
      <c r="I2874" t="s">
        <v>51809</v>
      </c>
      <c r="J2874" t="s">
        <v>19366</v>
      </c>
      <c r="K2874" t="s">
        <v>565</v>
      </c>
      <c r="L2874" s="119" t="str">
        <f t="shared" si="176"/>
        <v>NA</v>
      </c>
      <c r="M2874" s="119"/>
      <c r="N2874" s="120" t="str">
        <f t="shared" si="177"/>
        <v>NA</v>
      </c>
      <c r="O2874" s="120"/>
      <c r="P2874"/>
      <c r="Q2874"/>
      <c r="R2874"/>
      <c r="S2874"/>
      <c r="T2874"/>
      <c r="U2874" t="s">
        <v>10586</v>
      </c>
      <c r="V2874" t="s">
        <v>10584</v>
      </c>
      <c r="W2874" t="s">
        <v>10585</v>
      </c>
      <c r="X2874" t="s">
        <v>675</v>
      </c>
      <c r="Y2874" t="s">
        <v>630</v>
      </c>
      <c r="Z2874" t="s">
        <v>54</v>
      </c>
      <c r="AA2874"/>
      <c r="AB2874" t="s">
        <v>41982</v>
      </c>
      <c r="AC2874" t="s">
        <v>51201</v>
      </c>
      <c r="AD2874"/>
      <c r="AE2874" t="s">
        <v>105</v>
      </c>
      <c r="AF2874" s="119" t="str">
        <f t="shared" si="178"/>
        <v>NA</v>
      </c>
      <c r="AG2874" s="119"/>
      <c r="AH2874" s="119"/>
      <c r="AI2874" s="119"/>
      <c r="AJ2874" s="119" t="str">
        <f t="shared" si="179"/>
        <v>NA</v>
      </c>
      <c r="AK2874" s="190"/>
      <c r="AL2874" s="191"/>
    </row>
    <row r="2875" spans="1:38" x14ac:dyDescent="0.25">
      <c r="A2875" t="s">
        <v>18475</v>
      </c>
      <c r="B2875" t="s">
        <v>18473</v>
      </c>
      <c r="C2875" t="s">
        <v>18474</v>
      </c>
      <c r="D2875" t="s">
        <v>675</v>
      </c>
      <c r="E2875" t="s">
        <v>18476</v>
      </c>
      <c r="F2875" t="s">
        <v>54</v>
      </c>
      <c r="G2875"/>
      <c r="H2875" t="s">
        <v>44790</v>
      </c>
      <c r="I2875" t="s">
        <v>51810</v>
      </c>
      <c r="J2875" t="s">
        <v>18475</v>
      </c>
      <c r="K2875" t="s">
        <v>565</v>
      </c>
      <c r="L2875" s="119" t="str">
        <f t="shared" si="176"/>
        <v>NA</v>
      </c>
      <c r="M2875" s="119"/>
      <c r="N2875" s="120" t="str">
        <f t="shared" si="177"/>
        <v>NA</v>
      </c>
      <c r="O2875" s="120"/>
      <c r="P2875"/>
      <c r="Q2875"/>
      <c r="R2875"/>
      <c r="S2875"/>
      <c r="T2875"/>
      <c r="U2875" t="s">
        <v>8119</v>
      </c>
      <c r="V2875" t="s">
        <v>8117</v>
      </c>
      <c r="W2875" t="s">
        <v>8118</v>
      </c>
      <c r="X2875" t="s">
        <v>675</v>
      </c>
      <c r="Y2875" t="s">
        <v>5886</v>
      </c>
      <c r="Z2875" t="s">
        <v>54</v>
      </c>
      <c r="AA2875"/>
      <c r="AB2875" t="s">
        <v>41982</v>
      </c>
      <c r="AC2875" t="s">
        <v>51202</v>
      </c>
      <c r="AD2875" t="s">
        <v>8120</v>
      </c>
      <c r="AE2875" t="s">
        <v>105</v>
      </c>
      <c r="AF2875" s="119" t="str">
        <f t="shared" si="178"/>
        <v>NA</v>
      </c>
      <c r="AG2875" s="119"/>
      <c r="AH2875" s="119"/>
      <c r="AI2875" s="119"/>
      <c r="AJ2875" s="119" t="str">
        <f t="shared" si="179"/>
        <v>NA</v>
      </c>
      <c r="AK2875" s="190"/>
      <c r="AL2875" s="191"/>
    </row>
    <row r="2876" spans="1:38" x14ac:dyDescent="0.25">
      <c r="A2876" t="s">
        <v>15685</v>
      </c>
      <c r="B2876" t="s">
        <v>15683</v>
      </c>
      <c r="C2876" t="s">
        <v>15684</v>
      </c>
      <c r="D2876" t="s">
        <v>675</v>
      </c>
      <c r="E2876" t="s">
        <v>15686</v>
      </c>
      <c r="F2876" t="s">
        <v>54</v>
      </c>
      <c r="G2876"/>
      <c r="H2876" t="s">
        <v>44791</v>
      </c>
      <c r="I2876" t="s">
        <v>51811</v>
      </c>
      <c r="J2876" t="s">
        <v>15687</v>
      </c>
      <c r="K2876" t="s">
        <v>565</v>
      </c>
      <c r="L2876" s="119" t="str">
        <f t="shared" si="176"/>
        <v>NA</v>
      </c>
      <c r="M2876" s="119"/>
      <c r="N2876" s="120" t="str">
        <f t="shared" si="177"/>
        <v>NA</v>
      </c>
      <c r="O2876" s="120"/>
      <c r="P2876"/>
      <c r="Q2876"/>
      <c r="R2876"/>
      <c r="S2876"/>
      <c r="T2876"/>
      <c r="U2876" t="s">
        <v>21944</v>
      </c>
      <c r="V2876" t="s">
        <v>21942</v>
      </c>
      <c r="W2876" t="s">
        <v>21943</v>
      </c>
      <c r="X2876" t="s">
        <v>675</v>
      </c>
      <c r="Y2876" t="s">
        <v>5886</v>
      </c>
      <c r="Z2876" t="s">
        <v>54</v>
      </c>
      <c r="AA2876"/>
      <c r="AB2876" t="s">
        <v>41982</v>
      </c>
      <c r="AC2876" t="s">
        <v>51202</v>
      </c>
      <c r="AD2876" t="s">
        <v>21944</v>
      </c>
      <c r="AE2876" t="s">
        <v>105</v>
      </c>
      <c r="AF2876" s="119" t="str">
        <f t="shared" si="178"/>
        <v>NA</v>
      </c>
      <c r="AG2876" s="119"/>
      <c r="AH2876" s="119"/>
      <c r="AI2876" s="119"/>
      <c r="AJ2876" s="119" t="str">
        <f t="shared" si="179"/>
        <v>NA</v>
      </c>
      <c r="AK2876" s="190"/>
      <c r="AL2876" s="191"/>
    </row>
    <row r="2877" spans="1:38" x14ac:dyDescent="0.25">
      <c r="A2877" t="s">
        <v>19851</v>
      </c>
      <c r="B2877" t="s">
        <v>19849</v>
      </c>
      <c r="C2877" t="s">
        <v>19850</v>
      </c>
      <c r="D2877" t="s">
        <v>675</v>
      </c>
      <c r="E2877" t="s">
        <v>19852</v>
      </c>
      <c r="F2877" t="s">
        <v>54</v>
      </c>
      <c r="G2877"/>
      <c r="H2877" t="s">
        <v>44792</v>
      </c>
      <c r="I2877" t="s">
        <v>51812</v>
      </c>
      <c r="J2877" t="s">
        <v>19853</v>
      </c>
      <c r="K2877" t="s">
        <v>565</v>
      </c>
      <c r="L2877" s="119" t="str">
        <f t="shared" si="176"/>
        <v>NA</v>
      </c>
      <c r="M2877" s="119"/>
      <c r="N2877" s="120" t="str">
        <f t="shared" si="177"/>
        <v>NA</v>
      </c>
      <c r="O2877" s="120"/>
      <c r="P2877"/>
      <c r="Q2877"/>
      <c r="R2877"/>
      <c r="S2877"/>
      <c r="T2877"/>
      <c r="U2877" t="s">
        <v>5867</v>
      </c>
      <c r="V2877" t="s">
        <v>5884</v>
      </c>
      <c r="W2877" t="s">
        <v>5885</v>
      </c>
      <c r="X2877" t="s">
        <v>675</v>
      </c>
      <c r="Y2877" t="s">
        <v>5886</v>
      </c>
      <c r="Z2877" t="s">
        <v>54</v>
      </c>
      <c r="AA2877"/>
      <c r="AB2877" t="s">
        <v>41982</v>
      </c>
      <c r="AC2877" t="s">
        <v>51202</v>
      </c>
      <c r="AD2877"/>
      <c r="AE2877" t="s">
        <v>105</v>
      </c>
      <c r="AF2877" s="119" t="str">
        <f t="shared" si="178"/>
        <v>NA</v>
      </c>
      <c r="AG2877" s="119"/>
      <c r="AH2877" s="119"/>
      <c r="AI2877" s="119"/>
      <c r="AJ2877" s="119" t="str">
        <f t="shared" si="179"/>
        <v>NA</v>
      </c>
      <c r="AK2877" s="190"/>
      <c r="AL2877" s="191"/>
    </row>
    <row r="2878" spans="1:38" x14ac:dyDescent="0.25">
      <c r="A2878" t="s">
        <v>18143</v>
      </c>
      <c r="B2878" t="s">
        <v>18141</v>
      </c>
      <c r="C2878" t="s">
        <v>18142</v>
      </c>
      <c r="D2878" t="s">
        <v>675</v>
      </c>
      <c r="E2878" t="s">
        <v>18144</v>
      </c>
      <c r="F2878" t="s">
        <v>54</v>
      </c>
      <c r="G2878"/>
      <c r="H2878" t="s">
        <v>44793</v>
      </c>
      <c r="I2878" t="s">
        <v>51813</v>
      </c>
      <c r="J2878" t="s">
        <v>18145</v>
      </c>
      <c r="K2878" t="s">
        <v>565</v>
      </c>
      <c r="L2878" s="119" t="str">
        <f t="shared" si="176"/>
        <v>NA</v>
      </c>
      <c r="M2878" s="119"/>
      <c r="N2878" s="120" t="str">
        <f t="shared" si="177"/>
        <v>NA</v>
      </c>
      <c r="O2878" s="120"/>
      <c r="P2878"/>
      <c r="Q2878"/>
      <c r="R2878"/>
      <c r="S2878"/>
      <c r="T2878"/>
      <c r="U2878" t="s">
        <v>5867</v>
      </c>
      <c r="V2878" t="s">
        <v>5887</v>
      </c>
      <c r="W2878" t="s">
        <v>5888</v>
      </c>
      <c r="X2878" t="s">
        <v>675</v>
      </c>
      <c r="Y2878" t="s">
        <v>5886</v>
      </c>
      <c r="Z2878" t="s">
        <v>54</v>
      </c>
      <c r="AA2878"/>
      <c r="AB2878" t="s">
        <v>41982</v>
      </c>
      <c r="AC2878" t="s">
        <v>51202</v>
      </c>
      <c r="AD2878"/>
      <c r="AE2878" t="s">
        <v>105</v>
      </c>
      <c r="AF2878" s="119" t="str">
        <f t="shared" si="178"/>
        <v>NA</v>
      </c>
      <c r="AG2878" s="119"/>
      <c r="AH2878" s="119"/>
      <c r="AI2878" s="119"/>
      <c r="AJ2878" s="119" t="str">
        <f t="shared" si="179"/>
        <v>NA</v>
      </c>
      <c r="AK2878" s="190"/>
      <c r="AL2878" s="191"/>
    </row>
    <row r="2879" spans="1:38" x14ac:dyDescent="0.25">
      <c r="A2879" t="s">
        <v>6788</v>
      </c>
      <c r="B2879" t="s">
        <v>6787</v>
      </c>
      <c r="C2879" t="s">
        <v>6755</v>
      </c>
      <c r="D2879" t="s">
        <v>675</v>
      </c>
      <c r="E2879" t="s">
        <v>4178</v>
      </c>
      <c r="F2879" t="s">
        <v>54</v>
      </c>
      <c r="G2879"/>
      <c r="H2879" t="s">
        <v>44794</v>
      </c>
      <c r="I2879" t="s">
        <v>51814</v>
      </c>
      <c r="J2879" t="s">
        <v>6789</v>
      </c>
      <c r="K2879" t="s">
        <v>565</v>
      </c>
      <c r="L2879" s="119" t="str">
        <f t="shared" si="176"/>
        <v>NA</v>
      </c>
      <c r="M2879" s="119"/>
      <c r="N2879" s="120" t="str">
        <f t="shared" si="177"/>
        <v>NA</v>
      </c>
      <c r="O2879" s="120"/>
      <c r="P2879"/>
      <c r="Q2879"/>
      <c r="R2879"/>
      <c r="S2879"/>
      <c r="T2879"/>
      <c r="U2879" t="s">
        <v>5867</v>
      </c>
      <c r="V2879" t="s">
        <v>5889</v>
      </c>
      <c r="W2879" t="s">
        <v>5890</v>
      </c>
      <c r="X2879" t="s">
        <v>675</v>
      </c>
      <c r="Y2879" t="s">
        <v>5886</v>
      </c>
      <c r="Z2879" t="s">
        <v>54</v>
      </c>
      <c r="AA2879"/>
      <c r="AB2879" t="s">
        <v>41982</v>
      </c>
      <c r="AC2879" t="s">
        <v>51202</v>
      </c>
      <c r="AD2879"/>
      <c r="AE2879" t="s">
        <v>105</v>
      </c>
      <c r="AF2879" s="119" t="str">
        <f t="shared" si="178"/>
        <v>NA</v>
      </c>
      <c r="AG2879" s="119"/>
      <c r="AH2879" s="119"/>
      <c r="AI2879" s="119"/>
      <c r="AJ2879" s="119" t="str">
        <f t="shared" si="179"/>
        <v>NA</v>
      </c>
      <c r="AK2879" s="190"/>
      <c r="AL2879" s="191"/>
    </row>
    <row r="2880" spans="1:38" x14ac:dyDescent="0.25">
      <c r="A2880" t="s">
        <v>20237</v>
      </c>
      <c r="B2880" t="s">
        <v>20235</v>
      </c>
      <c r="C2880" t="s">
        <v>20236</v>
      </c>
      <c r="D2880" t="s">
        <v>675</v>
      </c>
      <c r="E2880" t="s">
        <v>20238</v>
      </c>
      <c r="F2880" t="s">
        <v>54</v>
      </c>
      <c r="G2880"/>
      <c r="H2880" t="s">
        <v>44795</v>
      </c>
      <c r="I2880" t="s">
        <v>51815</v>
      </c>
      <c r="J2880" t="s">
        <v>20239</v>
      </c>
      <c r="K2880" t="s">
        <v>565</v>
      </c>
      <c r="L2880" s="119" t="str">
        <f t="shared" si="176"/>
        <v>NA</v>
      </c>
      <c r="M2880" s="119"/>
      <c r="N2880" s="120" t="str">
        <f t="shared" si="177"/>
        <v>NA</v>
      </c>
      <c r="O2880" s="120"/>
      <c r="P2880"/>
      <c r="Q2880"/>
      <c r="R2880"/>
      <c r="S2880"/>
      <c r="T2880"/>
      <c r="U2880" t="s">
        <v>5867</v>
      </c>
      <c r="V2880" t="s">
        <v>5891</v>
      </c>
      <c r="W2880" t="s">
        <v>5892</v>
      </c>
      <c r="X2880" t="s">
        <v>675</v>
      </c>
      <c r="Y2880" t="s">
        <v>5886</v>
      </c>
      <c r="Z2880" t="s">
        <v>54</v>
      </c>
      <c r="AA2880"/>
      <c r="AB2880" t="s">
        <v>41982</v>
      </c>
      <c r="AC2880" t="s">
        <v>51202</v>
      </c>
      <c r="AD2880"/>
      <c r="AE2880" t="s">
        <v>105</v>
      </c>
      <c r="AF2880" s="119" t="str">
        <f t="shared" si="178"/>
        <v>NA</v>
      </c>
      <c r="AG2880" s="119"/>
      <c r="AH2880" s="119"/>
      <c r="AI2880" s="119"/>
      <c r="AJ2880" s="119" t="str">
        <f t="shared" si="179"/>
        <v>NA</v>
      </c>
      <c r="AK2880" s="190"/>
      <c r="AL2880" s="191"/>
    </row>
    <row r="2881" spans="1:38" x14ac:dyDescent="0.25">
      <c r="A2881" t="s">
        <v>18127</v>
      </c>
      <c r="B2881" t="s">
        <v>18125</v>
      </c>
      <c r="C2881" t="s">
        <v>18126</v>
      </c>
      <c r="D2881" t="s">
        <v>675</v>
      </c>
      <c r="E2881" t="s">
        <v>3184</v>
      </c>
      <c r="F2881" t="s">
        <v>54</v>
      </c>
      <c r="G2881"/>
      <c r="H2881" t="s">
        <v>44796</v>
      </c>
      <c r="I2881" t="s">
        <v>51816</v>
      </c>
      <c r="J2881" t="s">
        <v>18128</v>
      </c>
      <c r="K2881" t="s">
        <v>565</v>
      </c>
      <c r="L2881" s="119" t="str">
        <f t="shared" si="176"/>
        <v>NA</v>
      </c>
      <c r="M2881" s="119"/>
      <c r="N2881" s="120" t="str">
        <f t="shared" si="177"/>
        <v>NA</v>
      </c>
      <c r="O2881" s="120"/>
      <c r="P2881"/>
      <c r="Q2881"/>
      <c r="R2881"/>
      <c r="S2881"/>
      <c r="T2881"/>
      <c r="U2881" t="s">
        <v>9729</v>
      </c>
      <c r="V2881" t="s">
        <v>9727</v>
      </c>
      <c r="W2881" t="s">
        <v>9728</v>
      </c>
      <c r="X2881" t="s">
        <v>675</v>
      </c>
      <c r="Y2881" t="s">
        <v>5886</v>
      </c>
      <c r="Z2881" t="s">
        <v>54</v>
      </c>
      <c r="AA2881"/>
      <c r="AB2881" t="s">
        <v>44067</v>
      </c>
      <c r="AC2881" t="s">
        <v>51202</v>
      </c>
      <c r="AD2881"/>
      <c r="AE2881" t="s">
        <v>105</v>
      </c>
      <c r="AF2881" s="119" t="str">
        <f t="shared" si="178"/>
        <v>NA</v>
      </c>
      <c r="AG2881" s="119"/>
      <c r="AH2881" s="119"/>
      <c r="AI2881" s="119"/>
      <c r="AJ2881" s="119" t="str">
        <f t="shared" si="179"/>
        <v>NA</v>
      </c>
      <c r="AK2881" s="190"/>
      <c r="AL2881" s="191"/>
    </row>
    <row r="2882" spans="1:38" x14ac:dyDescent="0.25">
      <c r="A2882" t="s">
        <v>9587</v>
      </c>
      <c r="B2882" t="s">
        <v>9585</v>
      </c>
      <c r="C2882" t="s">
        <v>9586</v>
      </c>
      <c r="D2882" t="s">
        <v>675</v>
      </c>
      <c r="E2882" t="s">
        <v>9588</v>
      </c>
      <c r="F2882" t="s">
        <v>54</v>
      </c>
      <c r="G2882"/>
      <c r="H2882" t="s">
        <v>44797</v>
      </c>
      <c r="I2882" t="s">
        <v>51817</v>
      </c>
      <c r="J2882"/>
      <c r="K2882" t="s">
        <v>105</v>
      </c>
      <c r="L2882" s="119" t="str">
        <f t="shared" si="176"/>
        <v>NA</v>
      </c>
      <c r="M2882" s="119"/>
      <c r="N2882" s="120" t="str">
        <f t="shared" si="177"/>
        <v>NA</v>
      </c>
      <c r="O2882" s="120"/>
      <c r="P2882"/>
      <c r="Q2882"/>
      <c r="R2882"/>
      <c r="S2882"/>
      <c r="T2882"/>
      <c r="U2882" t="s">
        <v>9791</v>
      </c>
      <c r="V2882" t="s">
        <v>9789</v>
      </c>
      <c r="W2882" t="s">
        <v>9790</v>
      </c>
      <c r="X2882" t="s">
        <v>675</v>
      </c>
      <c r="Y2882" t="s">
        <v>5886</v>
      </c>
      <c r="Z2882" t="s">
        <v>54</v>
      </c>
      <c r="AA2882"/>
      <c r="AB2882" t="s">
        <v>44067</v>
      </c>
      <c r="AC2882" t="s">
        <v>51202</v>
      </c>
      <c r="AD2882"/>
      <c r="AE2882" t="s">
        <v>105</v>
      </c>
      <c r="AF2882" s="119" t="str">
        <f t="shared" si="178"/>
        <v>NA</v>
      </c>
      <c r="AG2882" s="119"/>
      <c r="AH2882" s="119"/>
      <c r="AI2882" s="119"/>
      <c r="AJ2882" s="119" t="str">
        <f t="shared" si="179"/>
        <v>NA</v>
      </c>
      <c r="AK2882" s="190"/>
      <c r="AL2882" s="191"/>
    </row>
    <row r="2883" spans="1:38" x14ac:dyDescent="0.25">
      <c r="A2883" t="s">
        <v>17682</v>
      </c>
      <c r="B2883" t="s">
        <v>17680</v>
      </c>
      <c r="C2883" t="s">
        <v>17681</v>
      </c>
      <c r="D2883" t="s">
        <v>675</v>
      </c>
      <c r="E2883" t="s">
        <v>17683</v>
      </c>
      <c r="F2883" t="s">
        <v>54</v>
      </c>
      <c r="G2883"/>
      <c r="H2883" t="s">
        <v>44798</v>
      </c>
      <c r="I2883" t="s">
        <v>51818</v>
      </c>
      <c r="J2883" t="s">
        <v>17684</v>
      </c>
      <c r="K2883" t="s">
        <v>565</v>
      </c>
      <c r="L2883" s="119" t="str">
        <f t="shared" ref="L2883:L2946" si="180">IF($Q$1&lt;&gt;"",IF(ISNUMBER(SEARCH("*"&amp;$Q$1&amp;"*", A2883)),A2883, IF(ISNUMBER(SEARCH("*"&amp;$Q$1&amp;"*", H2883)),A2883, IF(ISNUMBER(SEARCH("*"&amp;$Q$1&amp;"*", G2883)),A2883, IF(ISNUMBER(SEARCH("*"&amp;$Q$1&amp;"*", J2883)),A2883,  IF(ISNUMBER(SEARCH("*"&amp;$Q$1&amp;"*", E2883)),A2883, "NA"))))),"NA")</f>
        <v>NA</v>
      </c>
      <c r="M2883" s="119"/>
      <c r="N2883" s="120" t="str">
        <f t="shared" ref="N2883:N2946" si="181">IF($Q$11=1,IF(ISNUMBER(SEARCH($T$11,C2883)),A2883,"NA"),"NA")</f>
        <v>NA</v>
      </c>
      <c r="O2883" s="120"/>
      <c r="P2883"/>
      <c r="Q2883"/>
      <c r="R2883"/>
      <c r="S2883"/>
      <c r="T2883"/>
      <c r="U2883" t="s">
        <v>8264</v>
      </c>
      <c r="V2883" t="s">
        <v>8262</v>
      </c>
      <c r="W2883" t="s">
        <v>8263</v>
      </c>
      <c r="X2883" t="s">
        <v>675</v>
      </c>
      <c r="Y2883" t="s">
        <v>5886</v>
      </c>
      <c r="Z2883" t="s">
        <v>54</v>
      </c>
      <c r="AA2883"/>
      <c r="AB2883" t="s">
        <v>44067</v>
      </c>
      <c r="AC2883" t="s">
        <v>51202</v>
      </c>
      <c r="AD2883" t="s">
        <v>8265</v>
      </c>
      <c r="AE2883" t="s">
        <v>105</v>
      </c>
      <c r="AF2883" s="119" t="str">
        <f t="shared" ref="AF2883:AF2946" si="182">IF($Q$6&lt;&gt;"",IF(ISNUMBER(SEARCH($Q$6, W2883)),U2883, "NA"),"NA")</f>
        <v>NA</v>
      </c>
      <c r="AG2883" s="119"/>
      <c r="AH2883" s="119"/>
      <c r="AI2883" s="119"/>
      <c r="AJ2883" s="119" t="str">
        <f t="shared" ref="AJ2883:AJ2946" si="183">IF($Q$5&lt;&gt;"",IF(ISNUMBER(SEARCH($Q$5, U2883&amp;" "&amp;Y2883&amp;" "&amp;AA2883&amp;" "&amp;AB2883&amp;" "&amp;AD2883)),U2883, "NA"),"NA")</f>
        <v>NA</v>
      </c>
      <c r="AK2883" s="190"/>
      <c r="AL2883" s="191"/>
    </row>
    <row r="2884" spans="1:38" x14ac:dyDescent="0.25">
      <c r="A2884" t="s">
        <v>18876</v>
      </c>
      <c r="B2884" t="s">
        <v>18874</v>
      </c>
      <c r="C2884" t="s">
        <v>18875</v>
      </c>
      <c r="D2884" t="s">
        <v>675</v>
      </c>
      <c r="E2884" t="s">
        <v>18877</v>
      </c>
      <c r="F2884" t="s">
        <v>54</v>
      </c>
      <c r="G2884"/>
      <c r="H2884" t="s">
        <v>44799</v>
      </c>
      <c r="I2884" t="s">
        <v>51819</v>
      </c>
      <c r="J2884" t="s">
        <v>18876</v>
      </c>
      <c r="K2884" t="s">
        <v>565</v>
      </c>
      <c r="L2884" s="119" t="str">
        <f t="shared" si="180"/>
        <v>NA</v>
      </c>
      <c r="M2884" s="119"/>
      <c r="N2884" s="120" t="str">
        <f t="shared" si="181"/>
        <v>NA</v>
      </c>
      <c r="O2884" s="120"/>
      <c r="P2884"/>
      <c r="Q2884"/>
      <c r="R2884"/>
      <c r="S2884"/>
      <c r="T2884"/>
      <c r="U2884" t="s">
        <v>10841</v>
      </c>
      <c r="V2884" t="s">
        <v>10839</v>
      </c>
      <c r="W2884" t="s">
        <v>10840</v>
      </c>
      <c r="X2884" t="s">
        <v>675</v>
      </c>
      <c r="Y2884" t="s">
        <v>5886</v>
      </c>
      <c r="Z2884" t="s">
        <v>54</v>
      </c>
      <c r="AA2884"/>
      <c r="AB2884" t="s">
        <v>41982</v>
      </c>
      <c r="AC2884" t="s">
        <v>51202</v>
      </c>
      <c r="AD2884"/>
      <c r="AE2884" t="s">
        <v>105</v>
      </c>
      <c r="AF2884" s="119" t="str">
        <f t="shared" si="182"/>
        <v>NA</v>
      </c>
      <c r="AG2884" s="119"/>
      <c r="AH2884" s="119"/>
      <c r="AI2884" s="119"/>
      <c r="AJ2884" s="119" t="str">
        <f t="shared" si="183"/>
        <v>NA</v>
      </c>
      <c r="AK2884" s="190"/>
      <c r="AL2884" s="191"/>
    </row>
    <row r="2885" spans="1:38" x14ac:dyDescent="0.25">
      <c r="A2885" t="s">
        <v>20711</v>
      </c>
      <c r="B2885" t="s">
        <v>20709</v>
      </c>
      <c r="C2885" t="s">
        <v>20710</v>
      </c>
      <c r="D2885" t="s">
        <v>675</v>
      </c>
      <c r="E2885" t="s">
        <v>20712</v>
      </c>
      <c r="F2885" t="s">
        <v>54</v>
      </c>
      <c r="G2885"/>
      <c r="H2885" t="s">
        <v>44800</v>
      </c>
      <c r="I2885" t="s">
        <v>51820</v>
      </c>
      <c r="J2885" t="s">
        <v>20713</v>
      </c>
      <c r="K2885" t="s">
        <v>565</v>
      </c>
      <c r="L2885" s="119" t="str">
        <f t="shared" si="180"/>
        <v>NA</v>
      </c>
      <c r="M2885" s="119"/>
      <c r="N2885" s="120" t="str">
        <f t="shared" si="181"/>
        <v>NA</v>
      </c>
      <c r="O2885" s="120"/>
      <c r="P2885"/>
      <c r="Q2885"/>
      <c r="R2885"/>
      <c r="S2885"/>
      <c r="T2885"/>
      <c r="U2885" t="s">
        <v>11092</v>
      </c>
      <c r="V2885" t="s">
        <v>11091</v>
      </c>
      <c r="W2885" t="s">
        <v>3975</v>
      </c>
      <c r="X2885" t="s">
        <v>675</v>
      </c>
      <c r="Y2885" t="s">
        <v>5895</v>
      </c>
      <c r="Z2885" t="s">
        <v>54</v>
      </c>
      <c r="AA2885"/>
      <c r="AB2885" t="s">
        <v>41982</v>
      </c>
      <c r="AC2885" t="s">
        <v>51203</v>
      </c>
      <c r="AD2885" t="s">
        <v>11093</v>
      </c>
      <c r="AE2885" t="s">
        <v>565</v>
      </c>
      <c r="AF2885" s="119" t="str">
        <f t="shared" si="182"/>
        <v>NA</v>
      </c>
      <c r="AG2885" s="119"/>
      <c r="AH2885" s="119"/>
      <c r="AI2885" s="119"/>
      <c r="AJ2885" s="119" t="str">
        <f t="shared" si="183"/>
        <v>NA</v>
      </c>
      <c r="AK2885" s="190"/>
      <c r="AL2885" s="191"/>
    </row>
    <row r="2886" spans="1:38" x14ac:dyDescent="0.25">
      <c r="A2886" t="s">
        <v>6811</v>
      </c>
      <c r="B2886" t="s">
        <v>6810</v>
      </c>
      <c r="C2886" t="s">
        <v>6755</v>
      </c>
      <c r="D2886" t="s">
        <v>675</v>
      </c>
      <c r="E2886" t="s">
        <v>6812</v>
      </c>
      <c r="F2886" t="s">
        <v>54</v>
      </c>
      <c r="G2886"/>
      <c r="H2886" t="s">
        <v>44801</v>
      </c>
      <c r="I2886" t="s">
        <v>51821</v>
      </c>
      <c r="J2886" t="s">
        <v>6813</v>
      </c>
      <c r="K2886" t="s">
        <v>565</v>
      </c>
      <c r="L2886" s="119" t="str">
        <f t="shared" si="180"/>
        <v>NA</v>
      </c>
      <c r="M2886" s="119"/>
      <c r="N2886" s="120" t="str">
        <f t="shared" si="181"/>
        <v>NA</v>
      </c>
      <c r="O2886" s="120"/>
      <c r="P2886"/>
      <c r="Q2886"/>
      <c r="R2886"/>
      <c r="S2886"/>
      <c r="T2886"/>
      <c r="U2886" t="s">
        <v>5867</v>
      </c>
      <c r="V2886" t="s">
        <v>5893</v>
      </c>
      <c r="W2886" t="s">
        <v>5894</v>
      </c>
      <c r="X2886" t="s">
        <v>675</v>
      </c>
      <c r="Y2886" t="s">
        <v>5895</v>
      </c>
      <c r="Z2886" t="s">
        <v>54</v>
      </c>
      <c r="AA2886"/>
      <c r="AB2886" t="s">
        <v>41982</v>
      </c>
      <c r="AC2886" t="s">
        <v>51203</v>
      </c>
      <c r="AD2886"/>
      <c r="AE2886" t="s">
        <v>105</v>
      </c>
      <c r="AF2886" s="119" t="str">
        <f t="shared" si="182"/>
        <v>NA</v>
      </c>
      <c r="AG2886" s="119"/>
      <c r="AH2886" s="119"/>
      <c r="AI2886" s="119"/>
      <c r="AJ2886" s="119" t="str">
        <f t="shared" si="183"/>
        <v>NA</v>
      </c>
      <c r="AK2886" s="190"/>
      <c r="AL2886" s="191"/>
    </row>
    <row r="2887" spans="1:38" x14ac:dyDescent="0.25">
      <c r="A2887" t="s">
        <v>11479</v>
      </c>
      <c r="B2887" t="s">
        <v>11477</v>
      </c>
      <c r="C2887" t="s">
        <v>11478</v>
      </c>
      <c r="D2887" t="s">
        <v>675</v>
      </c>
      <c r="E2887" t="s">
        <v>11480</v>
      </c>
      <c r="F2887" t="s">
        <v>54</v>
      </c>
      <c r="G2887"/>
      <c r="H2887" t="s">
        <v>44802</v>
      </c>
      <c r="I2887" t="s">
        <v>51822</v>
      </c>
      <c r="J2887" t="s">
        <v>11479</v>
      </c>
      <c r="K2887" t="s">
        <v>105</v>
      </c>
      <c r="L2887" s="119" t="str">
        <f t="shared" si="180"/>
        <v>NA</v>
      </c>
      <c r="M2887" s="119"/>
      <c r="N2887" s="120" t="str">
        <f t="shared" si="181"/>
        <v>NA</v>
      </c>
      <c r="O2887" s="120"/>
      <c r="P2887"/>
      <c r="Q2887"/>
      <c r="R2887"/>
      <c r="S2887"/>
      <c r="T2887"/>
      <c r="U2887" t="s">
        <v>5867</v>
      </c>
      <c r="V2887" t="s">
        <v>5896</v>
      </c>
      <c r="W2887" t="s">
        <v>5897</v>
      </c>
      <c r="X2887" t="s">
        <v>675</v>
      </c>
      <c r="Y2887" t="s">
        <v>5895</v>
      </c>
      <c r="Z2887" t="s">
        <v>54</v>
      </c>
      <c r="AA2887"/>
      <c r="AB2887" t="s">
        <v>41982</v>
      </c>
      <c r="AC2887" t="s">
        <v>51203</v>
      </c>
      <c r="AD2887"/>
      <c r="AE2887" t="s">
        <v>105</v>
      </c>
      <c r="AF2887" s="119" t="str">
        <f t="shared" si="182"/>
        <v>NA</v>
      </c>
      <c r="AG2887" s="119"/>
      <c r="AH2887" s="119"/>
      <c r="AI2887" s="119"/>
      <c r="AJ2887" s="119" t="str">
        <f t="shared" si="183"/>
        <v>NA</v>
      </c>
      <c r="AK2887" s="190"/>
      <c r="AL2887" s="191"/>
    </row>
    <row r="2888" spans="1:38" x14ac:dyDescent="0.25">
      <c r="A2888" t="s">
        <v>21683</v>
      </c>
      <c r="B2888" t="s">
        <v>21681</v>
      </c>
      <c r="C2888" t="s">
        <v>21682</v>
      </c>
      <c r="D2888" t="s">
        <v>675</v>
      </c>
      <c r="E2888" t="s">
        <v>2352</v>
      </c>
      <c r="F2888" t="s">
        <v>54</v>
      </c>
      <c r="G2888"/>
      <c r="H2888" t="s">
        <v>44803</v>
      </c>
      <c r="I2888" t="s">
        <v>51823</v>
      </c>
      <c r="J2888" t="s">
        <v>21684</v>
      </c>
      <c r="K2888" t="s">
        <v>565</v>
      </c>
      <c r="L2888" s="119" t="str">
        <f t="shared" si="180"/>
        <v>NA</v>
      </c>
      <c r="M2888" s="119"/>
      <c r="N2888" s="120" t="str">
        <f t="shared" si="181"/>
        <v>NA</v>
      </c>
      <c r="O2888" s="120"/>
      <c r="P2888"/>
      <c r="Q2888"/>
      <c r="R2888"/>
      <c r="S2888"/>
      <c r="T2888"/>
      <c r="U2888" t="s">
        <v>5867</v>
      </c>
      <c r="V2888" t="s">
        <v>5898</v>
      </c>
      <c r="W2888" t="s">
        <v>5899</v>
      </c>
      <c r="X2888" t="s">
        <v>675</v>
      </c>
      <c r="Y2888" t="s">
        <v>5895</v>
      </c>
      <c r="Z2888" t="s">
        <v>54</v>
      </c>
      <c r="AA2888"/>
      <c r="AB2888" t="s">
        <v>41982</v>
      </c>
      <c r="AC2888" t="s">
        <v>51203</v>
      </c>
      <c r="AD2888"/>
      <c r="AE2888" t="s">
        <v>105</v>
      </c>
      <c r="AF2888" s="119" t="str">
        <f t="shared" si="182"/>
        <v>NA</v>
      </c>
      <c r="AG2888" s="119"/>
      <c r="AH2888" s="119"/>
      <c r="AI2888" s="119"/>
      <c r="AJ2888" s="119" t="str">
        <f t="shared" si="183"/>
        <v>NA</v>
      </c>
      <c r="AK2888" s="190"/>
      <c r="AL2888" s="191"/>
    </row>
    <row r="2889" spans="1:38" x14ac:dyDescent="0.25">
      <c r="A2889" t="s">
        <v>21603</v>
      </c>
      <c r="B2889" t="s">
        <v>21601</v>
      </c>
      <c r="C2889" t="s">
        <v>21602</v>
      </c>
      <c r="D2889" t="s">
        <v>675</v>
      </c>
      <c r="E2889" t="s">
        <v>5380</v>
      </c>
      <c r="F2889" t="s">
        <v>54</v>
      </c>
      <c r="G2889"/>
      <c r="H2889" t="s">
        <v>44804</v>
      </c>
      <c r="I2889" t="s">
        <v>51824</v>
      </c>
      <c r="J2889" t="s">
        <v>21604</v>
      </c>
      <c r="K2889" t="s">
        <v>565</v>
      </c>
      <c r="L2889" s="119" t="str">
        <f t="shared" si="180"/>
        <v>NA</v>
      </c>
      <c r="M2889" s="119"/>
      <c r="N2889" s="120" t="str">
        <f t="shared" si="181"/>
        <v>NA</v>
      </c>
      <c r="O2889" s="120"/>
      <c r="P2889"/>
      <c r="Q2889"/>
      <c r="R2889"/>
      <c r="S2889"/>
      <c r="T2889"/>
      <c r="U2889" t="s">
        <v>5867</v>
      </c>
      <c r="V2889" t="s">
        <v>5900</v>
      </c>
      <c r="W2889" t="s">
        <v>5901</v>
      </c>
      <c r="X2889" t="s">
        <v>675</v>
      </c>
      <c r="Y2889" t="s">
        <v>5895</v>
      </c>
      <c r="Z2889" t="s">
        <v>54</v>
      </c>
      <c r="AA2889"/>
      <c r="AB2889" t="s">
        <v>41982</v>
      </c>
      <c r="AC2889" t="s">
        <v>51203</v>
      </c>
      <c r="AD2889"/>
      <c r="AE2889" t="s">
        <v>105</v>
      </c>
      <c r="AF2889" s="119" t="str">
        <f t="shared" si="182"/>
        <v>NA</v>
      </c>
      <c r="AG2889" s="119"/>
      <c r="AH2889" s="119"/>
      <c r="AI2889" s="119"/>
      <c r="AJ2889" s="119" t="str">
        <f t="shared" si="183"/>
        <v>NA</v>
      </c>
      <c r="AK2889" s="190"/>
      <c r="AL2889" s="191"/>
    </row>
    <row r="2890" spans="1:38" x14ac:dyDescent="0.25">
      <c r="A2890" t="s">
        <v>21856</v>
      </c>
      <c r="B2890" t="s">
        <v>21854</v>
      </c>
      <c r="C2890" t="s">
        <v>21855</v>
      </c>
      <c r="D2890" t="s">
        <v>675</v>
      </c>
      <c r="E2890" t="s">
        <v>21857</v>
      </c>
      <c r="F2890" t="s">
        <v>54</v>
      </c>
      <c r="G2890"/>
      <c r="H2890" t="s">
        <v>44805</v>
      </c>
      <c r="I2890" t="s">
        <v>51825</v>
      </c>
      <c r="J2890"/>
      <c r="K2890" t="s">
        <v>565</v>
      </c>
      <c r="L2890" s="119" t="str">
        <f t="shared" si="180"/>
        <v>NA</v>
      </c>
      <c r="M2890" s="119"/>
      <c r="N2890" s="120" t="str">
        <f t="shared" si="181"/>
        <v>NA</v>
      </c>
      <c r="O2890" s="120"/>
      <c r="P2890"/>
      <c r="Q2890"/>
      <c r="R2890"/>
      <c r="S2890"/>
      <c r="T2890"/>
      <c r="U2890" t="s">
        <v>10608</v>
      </c>
      <c r="V2890" t="s">
        <v>10606</v>
      </c>
      <c r="W2890" t="s">
        <v>10607</v>
      </c>
      <c r="X2890" t="s">
        <v>675</v>
      </c>
      <c r="Y2890" t="s">
        <v>5895</v>
      </c>
      <c r="Z2890" t="s">
        <v>54</v>
      </c>
      <c r="AA2890"/>
      <c r="AB2890" t="s">
        <v>44069</v>
      </c>
      <c r="AC2890" t="s">
        <v>51203</v>
      </c>
      <c r="AD2890"/>
      <c r="AE2890" t="s">
        <v>105</v>
      </c>
      <c r="AF2890" s="119" t="str">
        <f t="shared" si="182"/>
        <v>NA</v>
      </c>
      <c r="AG2890" s="119"/>
      <c r="AH2890" s="119"/>
      <c r="AI2890" s="119"/>
      <c r="AJ2890" s="119" t="str">
        <f t="shared" si="183"/>
        <v>NA</v>
      </c>
      <c r="AK2890" s="190"/>
      <c r="AL2890" s="191"/>
    </row>
    <row r="2891" spans="1:38" x14ac:dyDescent="0.25">
      <c r="A2891" t="s">
        <v>15956</v>
      </c>
      <c r="B2891" t="s">
        <v>15954</v>
      </c>
      <c r="C2891" t="s">
        <v>15955</v>
      </c>
      <c r="D2891" t="s">
        <v>675</v>
      </c>
      <c r="E2891" t="s">
        <v>8163</v>
      </c>
      <c r="F2891" t="s">
        <v>54</v>
      </c>
      <c r="G2891"/>
      <c r="H2891" t="s">
        <v>44806</v>
      </c>
      <c r="I2891" t="s">
        <v>51826</v>
      </c>
      <c r="J2891"/>
      <c r="K2891" t="s">
        <v>565</v>
      </c>
      <c r="L2891" s="119" t="str">
        <f t="shared" si="180"/>
        <v>NA</v>
      </c>
      <c r="M2891" s="119"/>
      <c r="N2891" s="120" t="str">
        <f t="shared" si="181"/>
        <v>NA</v>
      </c>
      <c r="O2891" s="120"/>
      <c r="P2891"/>
      <c r="Q2891"/>
      <c r="R2891"/>
      <c r="S2891"/>
      <c r="T2891"/>
      <c r="U2891" t="s">
        <v>10487</v>
      </c>
      <c r="V2891" t="s">
        <v>10486</v>
      </c>
      <c r="W2891" t="s">
        <v>4267</v>
      </c>
      <c r="X2891" t="s">
        <v>675</v>
      </c>
      <c r="Y2891" t="s">
        <v>898</v>
      </c>
      <c r="Z2891" t="s">
        <v>54</v>
      </c>
      <c r="AA2891"/>
      <c r="AB2891" t="s">
        <v>44066</v>
      </c>
      <c r="AC2891" t="s">
        <v>51204</v>
      </c>
      <c r="AD2891" t="s">
        <v>10488</v>
      </c>
      <c r="AE2891" t="s">
        <v>565</v>
      </c>
      <c r="AF2891" s="119" t="str">
        <f t="shared" si="182"/>
        <v>NA</v>
      </c>
      <c r="AG2891" s="119"/>
      <c r="AH2891" s="119"/>
      <c r="AI2891" s="119"/>
      <c r="AJ2891" s="119" t="str">
        <f t="shared" si="183"/>
        <v>NA</v>
      </c>
      <c r="AK2891" s="190"/>
      <c r="AL2891" s="191"/>
    </row>
    <row r="2892" spans="1:38" x14ac:dyDescent="0.25">
      <c r="A2892" t="s">
        <v>8162</v>
      </c>
      <c r="B2892" t="s">
        <v>8160</v>
      </c>
      <c r="C2892" t="s">
        <v>8161</v>
      </c>
      <c r="D2892" t="s">
        <v>675</v>
      </c>
      <c r="E2892" t="s">
        <v>8163</v>
      </c>
      <c r="F2892" t="s">
        <v>54</v>
      </c>
      <c r="G2892"/>
      <c r="H2892" t="s">
        <v>44807</v>
      </c>
      <c r="I2892" t="s">
        <v>51826</v>
      </c>
      <c r="J2892" t="s">
        <v>8164</v>
      </c>
      <c r="K2892" t="s">
        <v>105</v>
      </c>
      <c r="L2892" s="119" t="str">
        <f t="shared" si="180"/>
        <v>NA</v>
      </c>
      <c r="M2892" s="119"/>
      <c r="N2892" s="120" t="str">
        <f t="shared" si="181"/>
        <v>NA</v>
      </c>
      <c r="O2892" s="120"/>
      <c r="P2892"/>
      <c r="Q2892"/>
      <c r="R2892"/>
      <c r="S2892"/>
      <c r="T2892"/>
      <c r="U2892" t="s">
        <v>16082</v>
      </c>
      <c r="V2892" t="s">
        <v>16080</v>
      </c>
      <c r="W2892" t="s">
        <v>16081</v>
      </c>
      <c r="X2892" t="s">
        <v>675</v>
      </c>
      <c r="Y2892" t="s">
        <v>898</v>
      </c>
      <c r="Z2892" t="s">
        <v>54</v>
      </c>
      <c r="AA2892"/>
      <c r="AB2892" t="s">
        <v>44067</v>
      </c>
      <c r="AC2892" t="s">
        <v>51204</v>
      </c>
      <c r="AD2892"/>
      <c r="AE2892" t="s">
        <v>565</v>
      </c>
      <c r="AF2892" s="119" t="str">
        <f t="shared" si="182"/>
        <v>NA</v>
      </c>
      <c r="AG2892" s="119"/>
      <c r="AH2892" s="119"/>
      <c r="AI2892" s="119"/>
      <c r="AJ2892" s="119" t="str">
        <f t="shared" si="183"/>
        <v>NA</v>
      </c>
      <c r="AK2892" s="190"/>
      <c r="AL2892" s="191"/>
    </row>
    <row r="2893" spans="1:38" x14ac:dyDescent="0.25">
      <c r="A2893" t="s">
        <v>19103</v>
      </c>
      <c r="B2893" t="s">
        <v>19101</v>
      </c>
      <c r="C2893" t="s">
        <v>19102</v>
      </c>
      <c r="D2893" t="s">
        <v>675</v>
      </c>
      <c r="E2893" t="s">
        <v>10040</v>
      </c>
      <c r="F2893" t="s">
        <v>54</v>
      </c>
      <c r="G2893"/>
      <c r="H2893" t="s">
        <v>44808</v>
      </c>
      <c r="I2893" t="s">
        <v>51827</v>
      </c>
      <c r="J2893" t="s">
        <v>19104</v>
      </c>
      <c r="K2893" t="s">
        <v>565</v>
      </c>
      <c r="L2893" s="119" t="str">
        <f t="shared" si="180"/>
        <v>NA</v>
      </c>
      <c r="M2893" s="119"/>
      <c r="N2893" s="120" t="str">
        <f t="shared" si="181"/>
        <v>NA</v>
      </c>
      <c r="O2893" s="120"/>
      <c r="P2893"/>
      <c r="Q2893"/>
      <c r="R2893"/>
      <c r="S2893"/>
      <c r="T2893"/>
      <c r="U2893" t="s">
        <v>9275</v>
      </c>
      <c r="V2893" t="s">
        <v>9273</v>
      </c>
      <c r="W2893" t="s">
        <v>9274</v>
      </c>
      <c r="X2893" t="s">
        <v>675</v>
      </c>
      <c r="Y2893" t="s">
        <v>898</v>
      </c>
      <c r="Z2893" t="s">
        <v>54</v>
      </c>
      <c r="AA2893"/>
      <c r="AB2893" t="s">
        <v>44067</v>
      </c>
      <c r="AC2893" t="s">
        <v>51204</v>
      </c>
      <c r="AD2893" t="s">
        <v>9275</v>
      </c>
      <c r="AE2893" t="s">
        <v>105</v>
      </c>
      <c r="AF2893" s="119" t="str">
        <f t="shared" si="182"/>
        <v>NA</v>
      </c>
      <c r="AG2893" s="119"/>
      <c r="AH2893" s="119"/>
      <c r="AI2893" s="119"/>
      <c r="AJ2893" s="119" t="str">
        <f t="shared" si="183"/>
        <v>NA</v>
      </c>
      <c r="AK2893" s="190"/>
      <c r="AL2893" s="191"/>
    </row>
    <row r="2894" spans="1:38" x14ac:dyDescent="0.25">
      <c r="A2894" t="s">
        <v>10039</v>
      </c>
      <c r="B2894" t="s">
        <v>10037</v>
      </c>
      <c r="C2894" t="s">
        <v>10038</v>
      </c>
      <c r="D2894" t="s">
        <v>675</v>
      </c>
      <c r="E2894" t="s">
        <v>10040</v>
      </c>
      <c r="F2894" t="s">
        <v>54</v>
      </c>
      <c r="G2894"/>
      <c r="H2894" t="s">
        <v>44809</v>
      </c>
      <c r="I2894" t="s">
        <v>51827</v>
      </c>
      <c r="J2894"/>
      <c r="K2894" t="s">
        <v>105</v>
      </c>
      <c r="L2894" s="119" t="str">
        <f t="shared" si="180"/>
        <v>NA</v>
      </c>
      <c r="M2894" s="119"/>
      <c r="N2894" s="120" t="str">
        <f t="shared" si="181"/>
        <v>NA</v>
      </c>
      <c r="O2894" s="120"/>
      <c r="P2894"/>
      <c r="Q2894"/>
      <c r="R2894"/>
      <c r="S2894"/>
      <c r="T2894"/>
      <c r="U2894" t="s">
        <v>5867</v>
      </c>
      <c r="V2894" t="s">
        <v>5902</v>
      </c>
      <c r="W2894" t="s">
        <v>5903</v>
      </c>
      <c r="X2894" t="s">
        <v>675</v>
      </c>
      <c r="Y2894" t="s">
        <v>898</v>
      </c>
      <c r="Z2894" t="s">
        <v>54</v>
      </c>
      <c r="AA2894"/>
      <c r="AB2894" t="s">
        <v>41982</v>
      </c>
      <c r="AC2894" t="s">
        <v>51204</v>
      </c>
      <c r="AD2894"/>
      <c r="AE2894" t="s">
        <v>105</v>
      </c>
      <c r="AF2894" s="119" t="str">
        <f t="shared" si="182"/>
        <v>NA</v>
      </c>
      <c r="AG2894" s="119"/>
      <c r="AH2894" s="119"/>
      <c r="AI2894" s="119"/>
      <c r="AJ2894" s="119" t="str">
        <f t="shared" si="183"/>
        <v>NA</v>
      </c>
      <c r="AK2894" s="190"/>
      <c r="AL2894" s="191"/>
    </row>
    <row r="2895" spans="1:38" x14ac:dyDescent="0.25">
      <c r="A2895" t="s">
        <v>8415</v>
      </c>
      <c r="B2895" t="s">
        <v>8413</v>
      </c>
      <c r="C2895" t="s">
        <v>8414</v>
      </c>
      <c r="D2895" t="s">
        <v>675</v>
      </c>
      <c r="E2895" t="s">
        <v>2360</v>
      </c>
      <c r="F2895" t="s">
        <v>54</v>
      </c>
      <c r="G2895"/>
      <c r="H2895" t="s">
        <v>44810</v>
      </c>
      <c r="I2895" t="s">
        <v>51828</v>
      </c>
      <c r="J2895" t="s">
        <v>8416</v>
      </c>
      <c r="K2895" t="s">
        <v>105</v>
      </c>
      <c r="L2895" s="119" t="str">
        <f t="shared" si="180"/>
        <v>NA</v>
      </c>
      <c r="M2895" s="119"/>
      <c r="N2895" s="120" t="str">
        <f t="shared" si="181"/>
        <v>NA</v>
      </c>
      <c r="O2895" s="120"/>
      <c r="P2895"/>
      <c r="Q2895"/>
      <c r="R2895"/>
      <c r="S2895"/>
      <c r="T2895"/>
      <c r="U2895" t="s">
        <v>5867</v>
      </c>
      <c r="V2895" t="s">
        <v>5904</v>
      </c>
      <c r="W2895" t="s">
        <v>5905</v>
      </c>
      <c r="X2895" t="s">
        <v>675</v>
      </c>
      <c r="Y2895" t="s">
        <v>898</v>
      </c>
      <c r="Z2895" t="s">
        <v>54</v>
      </c>
      <c r="AA2895"/>
      <c r="AB2895" t="s">
        <v>41982</v>
      </c>
      <c r="AC2895" t="s">
        <v>51204</v>
      </c>
      <c r="AD2895"/>
      <c r="AE2895" t="s">
        <v>105</v>
      </c>
      <c r="AF2895" s="119" t="str">
        <f t="shared" si="182"/>
        <v>NA</v>
      </c>
      <c r="AG2895" s="119"/>
      <c r="AH2895" s="119"/>
      <c r="AI2895" s="119"/>
      <c r="AJ2895" s="119" t="str">
        <f t="shared" si="183"/>
        <v>NA</v>
      </c>
      <c r="AK2895" s="190"/>
      <c r="AL2895" s="191"/>
    </row>
    <row r="2896" spans="1:38" x14ac:dyDescent="0.25">
      <c r="A2896" t="s">
        <v>15785</v>
      </c>
      <c r="B2896" t="s">
        <v>15783</v>
      </c>
      <c r="C2896" t="s">
        <v>15784</v>
      </c>
      <c r="D2896" t="s">
        <v>675</v>
      </c>
      <c r="E2896" t="s">
        <v>58</v>
      </c>
      <c r="F2896" t="s">
        <v>54</v>
      </c>
      <c r="G2896"/>
      <c r="H2896" t="s">
        <v>44811</v>
      </c>
      <c r="I2896" t="s">
        <v>51829</v>
      </c>
      <c r="J2896"/>
      <c r="K2896" t="s">
        <v>565</v>
      </c>
      <c r="L2896" s="119" t="str">
        <f t="shared" si="180"/>
        <v>NA</v>
      </c>
      <c r="M2896" s="119"/>
      <c r="N2896" s="120" t="str">
        <f t="shared" si="181"/>
        <v>NA</v>
      </c>
      <c r="O2896" s="120"/>
      <c r="P2896"/>
      <c r="Q2896"/>
      <c r="R2896"/>
      <c r="S2896"/>
      <c r="T2896"/>
      <c r="U2896" t="s">
        <v>7486</v>
      </c>
      <c r="V2896" t="s">
        <v>7487</v>
      </c>
      <c r="W2896" t="s">
        <v>7488</v>
      </c>
      <c r="X2896" t="s">
        <v>675</v>
      </c>
      <c r="Y2896" t="s">
        <v>898</v>
      </c>
      <c r="Z2896" t="s">
        <v>54</v>
      </c>
      <c r="AA2896"/>
      <c r="AB2896" t="s">
        <v>41982</v>
      </c>
      <c r="AC2896" t="s">
        <v>51204</v>
      </c>
      <c r="AD2896"/>
      <c r="AE2896" t="s">
        <v>105</v>
      </c>
      <c r="AF2896" s="119" t="str">
        <f t="shared" si="182"/>
        <v>NA</v>
      </c>
      <c r="AG2896" s="119"/>
      <c r="AH2896" s="119"/>
      <c r="AI2896" s="119"/>
      <c r="AJ2896" s="119" t="str">
        <f t="shared" si="183"/>
        <v>NA</v>
      </c>
      <c r="AK2896" s="190"/>
      <c r="AL2896" s="191"/>
    </row>
    <row r="2897" spans="1:38" x14ac:dyDescent="0.25">
      <c r="A2897" t="s">
        <v>16702</v>
      </c>
      <c r="B2897" t="s">
        <v>16700</v>
      </c>
      <c r="C2897" t="s">
        <v>16701</v>
      </c>
      <c r="D2897" t="s">
        <v>675</v>
      </c>
      <c r="E2897" t="s">
        <v>16703</v>
      </c>
      <c r="F2897" t="s">
        <v>54</v>
      </c>
      <c r="G2897"/>
      <c r="H2897" t="s">
        <v>44812</v>
      </c>
      <c r="I2897" t="s">
        <v>51830</v>
      </c>
      <c r="J2897" t="s">
        <v>16704</v>
      </c>
      <c r="K2897" t="s">
        <v>565</v>
      </c>
      <c r="L2897" s="119" t="str">
        <f t="shared" si="180"/>
        <v>NA</v>
      </c>
      <c r="M2897" s="119"/>
      <c r="N2897" s="120" t="str">
        <f t="shared" si="181"/>
        <v>NA</v>
      </c>
      <c r="O2897" s="120"/>
      <c r="P2897"/>
      <c r="Q2897"/>
      <c r="R2897"/>
      <c r="S2897"/>
      <c r="T2897"/>
      <c r="U2897" t="s">
        <v>12751</v>
      </c>
      <c r="V2897" t="s">
        <v>12749</v>
      </c>
      <c r="W2897" t="s">
        <v>12750</v>
      </c>
      <c r="X2897" t="s">
        <v>675</v>
      </c>
      <c r="Y2897" t="s">
        <v>898</v>
      </c>
      <c r="Z2897" t="s">
        <v>54</v>
      </c>
      <c r="AA2897"/>
      <c r="AB2897" t="s">
        <v>41982</v>
      </c>
      <c r="AC2897" t="s">
        <v>51204</v>
      </c>
      <c r="AD2897" t="s">
        <v>12752</v>
      </c>
      <c r="AE2897" t="s">
        <v>105</v>
      </c>
      <c r="AF2897" s="119" t="str">
        <f t="shared" si="182"/>
        <v>NA</v>
      </c>
      <c r="AG2897" s="119"/>
      <c r="AH2897" s="119"/>
      <c r="AI2897" s="119"/>
      <c r="AJ2897" s="119" t="str">
        <f t="shared" si="183"/>
        <v>NA</v>
      </c>
      <c r="AK2897" s="190"/>
      <c r="AL2897" s="191"/>
    </row>
    <row r="2898" spans="1:38" x14ac:dyDescent="0.25">
      <c r="A2898" t="s">
        <v>21721</v>
      </c>
      <c r="B2898" t="s">
        <v>21719</v>
      </c>
      <c r="C2898" t="s">
        <v>21720</v>
      </c>
      <c r="D2898" t="s">
        <v>675</v>
      </c>
      <c r="E2898" t="s">
        <v>21722</v>
      </c>
      <c r="F2898" t="s">
        <v>54</v>
      </c>
      <c r="G2898"/>
      <c r="H2898" t="s">
        <v>44813</v>
      </c>
      <c r="I2898" t="s">
        <v>51831</v>
      </c>
      <c r="J2898" t="s">
        <v>21723</v>
      </c>
      <c r="K2898" t="s">
        <v>565</v>
      </c>
      <c r="L2898" s="119" t="str">
        <f t="shared" si="180"/>
        <v>NA</v>
      </c>
      <c r="M2898" s="119"/>
      <c r="N2898" s="120" t="str">
        <f t="shared" si="181"/>
        <v>NA</v>
      </c>
      <c r="O2898" s="120"/>
      <c r="P2898"/>
      <c r="Q2898"/>
      <c r="R2898"/>
      <c r="S2898"/>
      <c r="T2898"/>
      <c r="U2898" t="s">
        <v>11754</v>
      </c>
      <c r="V2898" t="s">
        <v>11752</v>
      </c>
      <c r="W2898" t="s">
        <v>11753</v>
      </c>
      <c r="X2898" t="s">
        <v>675</v>
      </c>
      <c r="Y2898" t="s">
        <v>898</v>
      </c>
      <c r="Z2898" t="s">
        <v>54</v>
      </c>
      <c r="AA2898"/>
      <c r="AB2898" t="s">
        <v>41982</v>
      </c>
      <c r="AC2898" t="s">
        <v>51204</v>
      </c>
      <c r="AD2898" t="s">
        <v>11755</v>
      </c>
      <c r="AE2898" t="s">
        <v>105</v>
      </c>
      <c r="AF2898" s="119" t="str">
        <f t="shared" si="182"/>
        <v>NA</v>
      </c>
      <c r="AG2898" s="119"/>
      <c r="AH2898" s="119"/>
      <c r="AI2898" s="119"/>
      <c r="AJ2898" s="119" t="str">
        <f t="shared" si="183"/>
        <v>NA</v>
      </c>
      <c r="AK2898" s="190"/>
      <c r="AL2898" s="191"/>
    </row>
    <row r="2899" spans="1:38" x14ac:dyDescent="0.25">
      <c r="A2899" t="s">
        <v>17991</v>
      </c>
      <c r="B2899" t="s">
        <v>17989</v>
      </c>
      <c r="C2899" t="s">
        <v>17990</v>
      </c>
      <c r="D2899" t="s">
        <v>675</v>
      </c>
      <c r="E2899" t="s">
        <v>17992</v>
      </c>
      <c r="F2899" t="s">
        <v>54</v>
      </c>
      <c r="G2899"/>
      <c r="H2899" t="s">
        <v>44814</v>
      </c>
      <c r="I2899" t="s">
        <v>51832</v>
      </c>
      <c r="J2899" t="s">
        <v>17993</v>
      </c>
      <c r="K2899" t="s">
        <v>565</v>
      </c>
      <c r="L2899" s="119" t="str">
        <f t="shared" si="180"/>
        <v>NA</v>
      </c>
      <c r="M2899" s="119"/>
      <c r="N2899" s="120" t="str">
        <f t="shared" si="181"/>
        <v>NA</v>
      </c>
      <c r="O2899" s="120"/>
      <c r="P2899"/>
      <c r="Q2899"/>
      <c r="R2899"/>
      <c r="S2899"/>
      <c r="T2899"/>
      <c r="U2899" t="s">
        <v>10340</v>
      </c>
      <c r="V2899" t="s">
        <v>10338</v>
      </c>
      <c r="W2899" t="s">
        <v>10339</v>
      </c>
      <c r="X2899" t="s">
        <v>675</v>
      </c>
      <c r="Y2899" t="s">
        <v>5908</v>
      </c>
      <c r="Z2899" t="s">
        <v>54</v>
      </c>
      <c r="AA2899"/>
      <c r="AB2899" t="s">
        <v>44071</v>
      </c>
      <c r="AC2899" t="s">
        <v>51205</v>
      </c>
      <c r="AD2899" t="s">
        <v>10340</v>
      </c>
      <c r="AE2899" t="s">
        <v>565</v>
      </c>
      <c r="AF2899" s="119" t="str">
        <f t="shared" si="182"/>
        <v>NA</v>
      </c>
      <c r="AG2899" s="119"/>
      <c r="AH2899" s="119"/>
      <c r="AI2899" s="119"/>
      <c r="AJ2899" s="119" t="str">
        <f t="shared" si="183"/>
        <v>NA</v>
      </c>
      <c r="AK2899" s="190"/>
      <c r="AL2899" s="191"/>
    </row>
    <row r="2900" spans="1:38" x14ac:dyDescent="0.25">
      <c r="A2900" t="s">
        <v>16270</v>
      </c>
      <c r="B2900" t="s">
        <v>16268</v>
      </c>
      <c r="C2900" t="s">
        <v>16269</v>
      </c>
      <c r="D2900" t="s">
        <v>675</v>
      </c>
      <c r="E2900" t="s">
        <v>16271</v>
      </c>
      <c r="F2900" t="s">
        <v>54</v>
      </c>
      <c r="G2900"/>
      <c r="H2900" t="s">
        <v>44815</v>
      </c>
      <c r="I2900" t="s">
        <v>51833</v>
      </c>
      <c r="J2900" t="s">
        <v>16270</v>
      </c>
      <c r="K2900" t="s">
        <v>565</v>
      </c>
      <c r="L2900" s="119" t="str">
        <f t="shared" si="180"/>
        <v>NA</v>
      </c>
      <c r="M2900" s="119"/>
      <c r="N2900" s="120" t="str">
        <f t="shared" si="181"/>
        <v>NA</v>
      </c>
      <c r="O2900" s="120"/>
      <c r="P2900"/>
      <c r="Q2900"/>
      <c r="R2900"/>
      <c r="S2900"/>
      <c r="T2900"/>
      <c r="U2900" t="s">
        <v>18778</v>
      </c>
      <c r="V2900" t="s">
        <v>18776</v>
      </c>
      <c r="W2900" t="s">
        <v>18777</v>
      </c>
      <c r="X2900" t="s">
        <v>675</v>
      </c>
      <c r="Y2900" t="s">
        <v>5908</v>
      </c>
      <c r="Z2900" t="s">
        <v>54</v>
      </c>
      <c r="AA2900"/>
      <c r="AB2900" t="s">
        <v>44067</v>
      </c>
      <c r="AC2900" t="s">
        <v>51205</v>
      </c>
      <c r="AD2900" t="s">
        <v>18779</v>
      </c>
      <c r="AE2900" t="s">
        <v>565</v>
      </c>
      <c r="AF2900" s="119" t="str">
        <f t="shared" si="182"/>
        <v>NA</v>
      </c>
      <c r="AG2900" s="119"/>
      <c r="AH2900" s="119"/>
      <c r="AI2900" s="119"/>
      <c r="AJ2900" s="119" t="str">
        <f t="shared" si="183"/>
        <v>NA</v>
      </c>
      <c r="AK2900" s="190"/>
      <c r="AL2900" s="191"/>
    </row>
    <row r="2901" spans="1:38" x14ac:dyDescent="0.25">
      <c r="A2901" t="s">
        <v>8255</v>
      </c>
      <c r="B2901" t="s">
        <v>8253</v>
      </c>
      <c r="C2901" t="s">
        <v>8254</v>
      </c>
      <c r="D2901" t="s">
        <v>675</v>
      </c>
      <c r="E2901" t="s">
        <v>4009</v>
      </c>
      <c r="F2901" t="s">
        <v>54</v>
      </c>
      <c r="G2901"/>
      <c r="H2901" t="s">
        <v>44816</v>
      </c>
      <c r="I2901" t="s">
        <v>51834</v>
      </c>
      <c r="J2901" t="s">
        <v>8256</v>
      </c>
      <c r="K2901" t="s">
        <v>105</v>
      </c>
      <c r="L2901" s="119" t="str">
        <f t="shared" si="180"/>
        <v>NA</v>
      </c>
      <c r="M2901" s="119"/>
      <c r="N2901" s="120" t="str">
        <f t="shared" si="181"/>
        <v>NA</v>
      </c>
      <c r="O2901" s="120"/>
      <c r="P2901"/>
      <c r="Q2901"/>
      <c r="R2901"/>
      <c r="S2901"/>
      <c r="T2901"/>
      <c r="U2901" t="s">
        <v>7732</v>
      </c>
      <c r="V2901" t="s">
        <v>7730</v>
      </c>
      <c r="W2901" t="s">
        <v>7731</v>
      </c>
      <c r="X2901" t="s">
        <v>675</v>
      </c>
      <c r="Y2901" t="s">
        <v>5908</v>
      </c>
      <c r="Z2901" t="s">
        <v>54</v>
      </c>
      <c r="AA2901"/>
      <c r="AB2901" t="s">
        <v>44067</v>
      </c>
      <c r="AC2901" t="s">
        <v>51205</v>
      </c>
      <c r="AD2901" t="s">
        <v>7733</v>
      </c>
      <c r="AE2901" t="s">
        <v>105</v>
      </c>
      <c r="AF2901" s="119" t="str">
        <f t="shared" si="182"/>
        <v>NA</v>
      </c>
      <c r="AG2901" s="119"/>
      <c r="AH2901" s="119"/>
      <c r="AI2901" s="119"/>
      <c r="AJ2901" s="119" t="str">
        <f t="shared" si="183"/>
        <v>NA</v>
      </c>
      <c r="AK2901" s="190"/>
      <c r="AL2901" s="191"/>
    </row>
    <row r="2902" spans="1:38" x14ac:dyDescent="0.25">
      <c r="A2902" t="s">
        <v>22519</v>
      </c>
      <c r="B2902" t="s">
        <v>22518</v>
      </c>
      <c r="C2902" t="s">
        <v>11839</v>
      </c>
      <c r="D2902" t="s">
        <v>675</v>
      </c>
      <c r="E2902" t="s">
        <v>5107</v>
      </c>
      <c r="F2902" t="s">
        <v>54</v>
      </c>
      <c r="G2902"/>
      <c r="H2902" t="s">
        <v>44817</v>
      </c>
      <c r="I2902" t="s">
        <v>51835</v>
      </c>
      <c r="J2902" t="s">
        <v>22520</v>
      </c>
      <c r="K2902" t="s">
        <v>565</v>
      </c>
      <c r="L2902" s="119" t="str">
        <f t="shared" si="180"/>
        <v>NA</v>
      </c>
      <c r="M2902" s="119"/>
      <c r="N2902" s="120" t="str">
        <f t="shared" si="181"/>
        <v>NA</v>
      </c>
      <c r="O2902" s="120"/>
      <c r="P2902"/>
      <c r="Q2902"/>
      <c r="R2902"/>
      <c r="S2902"/>
      <c r="T2902"/>
      <c r="U2902" t="s">
        <v>5867</v>
      </c>
      <c r="V2902" t="s">
        <v>5906</v>
      </c>
      <c r="W2902" t="s">
        <v>5907</v>
      </c>
      <c r="X2902" t="s">
        <v>675</v>
      </c>
      <c r="Y2902" t="s">
        <v>5908</v>
      </c>
      <c r="Z2902" t="s">
        <v>54</v>
      </c>
      <c r="AA2902"/>
      <c r="AB2902" t="s">
        <v>41982</v>
      </c>
      <c r="AC2902" t="s">
        <v>51205</v>
      </c>
      <c r="AD2902"/>
      <c r="AE2902" t="s">
        <v>105</v>
      </c>
      <c r="AF2902" s="119" t="str">
        <f t="shared" si="182"/>
        <v>NA</v>
      </c>
      <c r="AG2902" s="119"/>
      <c r="AH2902" s="119"/>
      <c r="AI2902" s="119"/>
      <c r="AJ2902" s="119" t="str">
        <f t="shared" si="183"/>
        <v>NA</v>
      </c>
      <c r="AK2902" s="190"/>
      <c r="AL2902" s="191"/>
    </row>
    <row r="2903" spans="1:38" x14ac:dyDescent="0.25">
      <c r="A2903" t="s">
        <v>18935</v>
      </c>
      <c r="B2903" t="s">
        <v>18933</v>
      </c>
      <c r="C2903" t="s">
        <v>18934</v>
      </c>
      <c r="D2903" t="s">
        <v>675</v>
      </c>
      <c r="E2903" t="s">
        <v>1414</v>
      </c>
      <c r="F2903" t="s">
        <v>54</v>
      </c>
      <c r="G2903"/>
      <c r="H2903" t="s">
        <v>44818</v>
      </c>
      <c r="I2903" t="s">
        <v>51836</v>
      </c>
      <c r="J2903" t="s">
        <v>18936</v>
      </c>
      <c r="K2903" t="s">
        <v>565</v>
      </c>
      <c r="L2903" s="119" t="str">
        <f t="shared" si="180"/>
        <v>NA</v>
      </c>
      <c r="M2903" s="119"/>
      <c r="N2903" s="120" t="str">
        <f t="shared" si="181"/>
        <v>NA</v>
      </c>
      <c r="O2903" s="120"/>
      <c r="P2903"/>
      <c r="Q2903"/>
      <c r="R2903"/>
      <c r="S2903"/>
      <c r="T2903"/>
      <c r="U2903" t="s">
        <v>5867</v>
      </c>
      <c r="V2903" t="s">
        <v>5909</v>
      </c>
      <c r="W2903" t="s">
        <v>5910</v>
      </c>
      <c r="X2903" t="s">
        <v>675</v>
      </c>
      <c r="Y2903" t="s">
        <v>5908</v>
      </c>
      <c r="Z2903" t="s">
        <v>54</v>
      </c>
      <c r="AA2903"/>
      <c r="AB2903" t="s">
        <v>41982</v>
      </c>
      <c r="AC2903" t="s">
        <v>51205</v>
      </c>
      <c r="AD2903"/>
      <c r="AE2903" t="s">
        <v>105</v>
      </c>
      <c r="AF2903" s="119" t="str">
        <f t="shared" si="182"/>
        <v>NA</v>
      </c>
      <c r="AG2903" s="119"/>
      <c r="AH2903" s="119"/>
      <c r="AI2903" s="119"/>
      <c r="AJ2903" s="119" t="str">
        <f t="shared" si="183"/>
        <v>NA</v>
      </c>
      <c r="AK2903" s="190"/>
      <c r="AL2903" s="191"/>
    </row>
    <row r="2904" spans="1:38" x14ac:dyDescent="0.25">
      <c r="A2904" t="s">
        <v>12932</v>
      </c>
      <c r="B2904" t="s">
        <v>12930</v>
      </c>
      <c r="C2904" t="s">
        <v>12931</v>
      </c>
      <c r="D2904" t="s">
        <v>675</v>
      </c>
      <c r="E2904" t="s">
        <v>12933</v>
      </c>
      <c r="F2904" t="s">
        <v>54</v>
      </c>
      <c r="G2904"/>
      <c r="H2904" t="s">
        <v>44819</v>
      </c>
      <c r="I2904" t="s">
        <v>51837</v>
      </c>
      <c r="J2904"/>
      <c r="K2904" t="s">
        <v>565</v>
      </c>
      <c r="L2904" s="119" t="str">
        <f t="shared" si="180"/>
        <v>NA</v>
      </c>
      <c r="M2904" s="119"/>
      <c r="N2904" s="120" t="str">
        <f t="shared" si="181"/>
        <v>NA</v>
      </c>
      <c r="O2904" s="120"/>
      <c r="P2904"/>
      <c r="Q2904"/>
      <c r="R2904"/>
      <c r="S2904"/>
      <c r="T2904"/>
      <c r="U2904" t="s">
        <v>5867</v>
      </c>
      <c r="V2904" t="s">
        <v>5911</v>
      </c>
      <c r="W2904" t="s">
        <v>5912</v>
      </c>
      <c r="X2904" t="s">
        <v>675</v>
      </c>
      <c r="Y2904" t="s">
        <v>5908</v>
      </c>
      <c r="Z2904" t="s">
        <v>54</v>
      </c>
      <c r="AA2904"/>
      <c r="AB2904" t="s">
        <v>41982</v>
      </c>
      <c r="AC2904" t="s">
        <v>51205</v>
      </c>
      <c r="AD2904"/>
      <c r="AE2904" t="s">
        <v>105</v>
      </c>
      <c r="AF2904" s="119" t="str">
        <f t="shared" si="182"/>
        <v>NA</v>
      </c>
      <c r="AG2904" s="119"/>
      <c r="AH2904" s="119"/>
      <c r="AI2904" s="119"/>
      <c r="AJ2904" s="119" t="str">
        <f t="shared" si="183"/>
        <v>NA</v>
      </c>
      <c r="AK2904" s="190"/>
      <c r="AL2904" s="191"/>
    </row>
    <row r="2905" spans="1:38" x14ac:dyDescent="0.25">
      <c r="A2905" t="s">
        <v>11944</v>
      </c>
      <c r="B2905" t="s">
        <v>11942</v>
      </c>
      <c r="C2905" t="s">
        <v>11943</v>
      </c>
      <c r="D2905" t="s">
        <v>675</v>
      </c>
      <c r="E2905" t="s">
        <v>11945</v>
      </c>
      <c r="F2905" t="s">
        <v>54</v>
      </c>
      <c r="G2905"/>
      <c r="H2905" t="s">
        <v>44820</v>
      </c>
      <c r="I2905" t="s">
        <v>51838</v>
      </c>
      <c r="J2905" t="s">
        <v>11946</v>
      </c>
      <c r="K2905" t="s">
        <v>565</v>
      </c>
      <c r="L2905" s="119" t="str">
        <f t="shared" si="180"/>
        <v>NA</v>
      </c>
      <c r="M2905" s="119"/>
      <c r="N2905" s="120" t="str">
        <f t="shared" si="181"/>
        <v>NA</v>
      </c>
      <c r="O2905" s="120"/>
      <c r="P2905"/>
      <c r="Q2905"/>
      <c r="R2905"/>
      <c r="S2905"/>
      <c r="T2905"/>
      <c r="U2905" t="s">
        <v>5867</v>
      </c>
      <c r="V2905" t="s">
        <v>5913</v>
      </c>
      <c r="W2905" t="s">
        <v>5914</v>
      </c>
      <c r="X2905" t="s">
        <v>675</v>
      </c>
      <c r="Y2905" t="s">
        <v>5908</v>
      </c>
      <c r="Z2905" t="s">
        <v>54</v>
      </c>
      <c r="AA2905"/>
      <c r="AB2905" t="s">
        <v>41982</v>
      </c>
      <c r="AC2905" t="s">
        <v>51205</v>
      </c>
      <c r="AD2905"/>
      <c r="AE2905" t="s">
        <v>105</v>
      </c>
      <c r="AF2905" s="119" t="str">
        <f t="shared" si="182"/>
        <v>NA</v>
      </c>
      <c r="AG2905" s="119"/>
      <c r="AH2905" s="119"/>
      <c r="AI2905" s="119"/>
      <c r="AJ2905" s="119" t="str">
        <f t="shared" si="183"/>
        <v>NA</v>
      </c>
      <c r="AK2905" s="190"/>
      <c r="AL2905" s="191"/>
    </row>
    <row r="2906" spans="1:38" x14ac:dyDescent="0.25">
      <c r="A2906" t="s">
        <v>18391</v>
      </c>
      <c r="B2906" t="s">
        <v>18389</v>
      </c>
      <c r="C2906" t="s">
        <v>18390</v>
      </c>
      <c r="D2906" t="s">
        <v>675</v>
      </c>
      <c r="E2906" t="s">
        <v>1440</v>
      </c>
      <c r="F2906" t="s">
        <v>54</v>
      </c>
      <c r="G2906"/>
      <c r="H2906" t="s">
        <v>44821</v>
      </c>
      <c r="I2906" t="s">
        <v>51839</v>
      </c>
      <c r="J2906" t="s">
        <v>18392</v>
      </c>
      <c r="K2906" t="s">
        <v>565</v>
      </c>
      <c r="L2906" s="119" t="str">
        <f t="shared" si="180"/>
        <v>NA</v>
      </c>
      <c r="M2906" s="119"/>
      <c r="N2906" s="120" t="str">
        <f t="shared" si="181"/>
        <v>NA</v>
      </c>
      <c r="O2906" s="120"/>
      <c r="P2906"/>
      <c r="Q2906"/>
      <c r="R2906"/>
      <c r="S2906"/>
      <c r="T2906"/>
      <c r="U2906" t="s">
        <v>5867</v>
      </c>
      <c r="V2906" t="s">
        <v>5915</v>
      </c>
      <c r="W2906" t="s">
        <v>5916</v>
      </c>
      <c r="X2906" t="s">
        <v>675</v>
      </c>
      <c r="Y2906" t="s">
        <v>5908</v>
      </c>
      <c r="Z2906" t="s">
        <v>54</v>
      </c>
      <c r="AA2906"/>
      <c r="AB2906" t="s">
        <v>41982</v>
      </c>
      <c r="AC2906" t="s">
        <v>51205</v>
      </c>
      <c r="AD2906"/>
      <c r="AE2906" t="s">
        <v>105</v>
      </c>
      <c r="AF2906" s="119" t="str">
        <f t="shared" si="182"/>
        <v>NA</v>
      </c>
      <c r="AG2906" s="119"/>
      <c r="AH2906" s="119"/>
      <c r="AI2906" s="119"/>
      <c r="AJ2906" s="119" t="str">
        <f t="shared" si="183"/>
        <v>NA</v>
      </c>
      <c r="AK2906" s="190"/>
      <c r="AL2906" s="191"/>
    </row>
    <row r="2907" spans="1:38" x14ac:dyDescent="0.25">
      <c r="A2907" t="s">
        <v>13962</v>
      </c>
      <c r="B2907" t="s">
        <v>13960</v>
      </c>
      <c r="C2907" t="s">
        <v>13961</v>
      </c>
      <c r="D2907" t="s">
        <v>675</v>
      </c>
      <c r="E2907" t="s">
        <v>1479</v>
      </c>
      <c r="F2907" t="s">
        <v>54</v>
      </c>
      <c r="G2907"/>
      <c r="H2907" t="s">
        <v>44822</v>
      </c>
      <c r="I2907" t="s">
        <v>51840</v>
      </c>
      <c r="J2907" t="s">
        <v>13962</v>
      </c>
      <c r="K2907" t="s">
        <v>565</v>
      </c>
      <c r="L2907" s="119" t="str">
        <f t="shared" si="180"/>
        <v>NA</v>
      </c>
      <c r="M2907" s="119"/>
      <c r="N2907" s="120" t="str">
        <f t="shared" si="181"/>
        <v>NA</v>
      </c>
      <c r="O2907" s="120"/>
      <c r="P2907"/>
      <c r="Q2907"/>
      <c r="R2907"/>
      <c r="S2907"/>
      <c r="T2907"/>
      <c r="U2907" t="s">
        <v>7486</v>
      </c>
      <c r="V2907" t="s">
        <v>7489</v>
      </c>
      <c r="W2907" t="s">
        <v>7490</v>
      </c>
      <c r="X2907" t="s">
        <v>675</v>
      </c>
      <c r="Y2907" t="s">
        <v>5908</v>
      </c>
      <c r="Z2907" t="s">
        <v>54</v>
      </c>
      <c r="AA2907"/>
      <c r="AB2907" t="s">
        <v>41982</v>
      </c>
      <c r="AC2907" t="s">
        <v>51205</v>
      </c>
      <c r="AD2907"/>
      <c r="AE2907" t="s">
        <v>105</v>
      </c>
      <c r="AF2907" s="119" t="str">
        <f t="shared" si="182"/>
        <v>NA</v>
      </c>
      <c r="AG2907" s="119"/>
      <c r="AH2907" s="119"/>
      <c r="AI2907" s="119"/>
      <c r="AJ2907" s="119" t="str">
        <f t="shared" si="183"/>
        <v>NA</v>
      </c>
      <c r="AK2907" s="190"/>
      <c r="AL2907" s="191"/>
    </row>
    <row r="2908" spans="1:38" x14ac:dyDescent="0.25">
      <c r="A2908" t="s">
        <v>12311</v>
      </c>
      <c r="B2908" t="s">
        <v>12309</v>
      </c>
      <c r="C2908" t="s">
        <v>12310</v>
      </c>
      <c r="D2908" t="s">
        <v>675</v>
      </c>
      <c r="E2908" t="s">
        <v>12312</v>
      </c>
      <c r="F2908" t="s">
        <v>54</v>
      </c>
      <c r="G2908"/>
      <c r="H2908" t="s">
        <v>44823</v>
      </c>
      <c r="I2908" t="s">
        <v>51841</v>
      </c>
      <c r="J2908"/>
      <c r="K2908" t="s">
        <v>565</v>
      </c>
      <c r="L2908" s="119" t="str">
        <f t="shared" si="180"/>
        <v>NA</v>
      </c>
      <c r="M2908" s="119"/>
      <c r="N2908" s="120" t="str">
        <f t="shared" si="181"/>
        <v>NA</v>
      </c>
      <c r="O2908" s="120"/>
      <c r="P2908"/>
      <c r="Q2908"/>
      <c r="R2908"/>
      <c r="S2908"/>
      <c r="T2908"/>
      <c r="U2908" t="s">
        <v>22345</v>
      </c>
      <c r="V2908" t="s">
        <v>22343</v>
      </c>
      <c r="W2908" t="s">
        <v>22344</v>
      </c>
      <c r="X2908" t="s">
        <v>675</v>
      </c>
      <c r="Y2908" t="s">
        <v>5908</v>
      </c>
      <c r="Z2908" t="s">
        <v>54</v>
      </c>
      <c r="AA2908"/>
      <c r="AB2908" t="s">
        <v>41982</v>
      </c>
      <c r="AC2908" t="s">
        <v>51205</v>
      </c>
      <c r="AD2908" t="s">
        <v>22346</v>
      </c>
      <c r="AE2908" t="s">
        <v>105</v>
      </c>
      <c r="AF2908" s="119" t="str">
        <f t="shared" si="182"/>
        <v>NA</v>
      </c>
      <c r="AG2908" s="119"/>
      <c r="AH2908" s="119"/>
      <c r="AI2908" s="119"/>
      <c r="AJ2908" s="119" t="str">
        <f t="shared" si="183"/>
        <v>NA</v>
      </c>
      <c r="AK2908" s="190"/>
      <c r="AL2908" s="191"/>
    </row>
    <row r="2909" spans="1:38" x14ac:dyDescent="0.25">
      <c r="A2909" t="s">
        <v>19152</v>
      </c>
      <c r="B2909" t="s">
        <v>19150</v>
      </c>
      <c r="C2909" t="s">
        <v>19151</v>
      </c>
      <c r="D2909" t="s">
        <v>675</v>
      </c>
      <c r="E2909" t="s">
        <v>19153</v>
      </c>
      <c r="F2909" t="s">
        <v>54</v>
      </c>
      <c r="G2909"/>
      <c r="H2909" t="s">
        <v>44824</v>
      </c>
      <c r="I2909" t="s">
        <v>51842</v>
      </c>
      <c r="J2909" t="s">
        <v>19154</v>
      </c>
      <c r="K2909" t="s">
        <v>565</v>
      </c>
      <c r="L2909" s="119" t="str">
        <f t="shared" si="180"/>
        <v>NA</v>
      </c>
      <c r="M2909" s="119"/>
      <c r="N2909" s="120" t="str">
        <f t="shared" si="181"/>
        <v>NA</v>
      </c>
      <c r="O2909" s="120"/>
      <c r="P2909"/>
      <c r="Q2909"/>
      <c r="R2909"/>
      <c r="S2909"/>
      <c r="T2909"/>
      <c r="U2909" t="s">
        <v>11435</v>
      </c>
      <c r="V2909" t="s">
        <v>11433</v>
      </c>
      <c r="W2909" t="s">
        <v>11434</v>
      </c>
      <c r="X2909" t="s">
        <v>675</v>
      </c>
      <c r="Y2909" t="s">
        <v>5908</v>
      </c>
      <c r="Z2909" t="s">
        <v>54</v>
      </c>
      <c r="AA2909"/>
      <c r="AB2909" t="s">
        <v>41982</v>
      </c>
      <c r="AC2909" t="s">
        <v>51205</v>
      </c>
      <c r="AD2909"/>
      <c r="AE2909" t="s">
        <v>105</v>
      </c>
      <c r="AF2909" s="119" t="str">
        <f t="shared" si="182"/>
        <v>NA</v>
      </c>
      <c r="AG2909" s="119"/>
      <c r="AH2909" s="119"/>
      <c r="AI2909" s="119"/>
      <c r="AJ2909" s="119" t="str">
        <f t="shared" si="183"/>
        <v>NA</v>
      </c>
      <c r="AK2909" s="190"/>
      <c r="AL2909" s="191"/>
    </row>
    <row r="2910" spans="1:38" x14ac:dyDescent="0.25">
      <c r="A2910" t="s">
        <v>7578</v>
      </c>
      <c r="B2910" t="s">
        <v>7576</v>
      </c>
      <c r="C2910" t="s">
        <v>7577</v>
      </c>
      <c r="D2910" t="s">
        <v>675</v>
      </c>
      <c r="E2910" t="s">
        <v>7579</v>
      </c>
      <c r="F2910" t="s">
        <v>54</v>
      </c>
      <c r="G2910"/>
      <c r="H2910" t="s">
        <v>44825</v>
      </c>
      <c r="I2910" t="s">
        <v>51843</v>
      </c>
      <c r="J2910" t="s">
        <v>7580</v>
      </c>
      <c r="K2910" t="s">
        <v>565</v>
      </c>
      <c r="L2910" s="119" t="str">
        <f t="shared" si="180"/>
        <v>NA</v>
      </c>
      <c r="M2910" s="119"/>
      <c r="N2910" s="120" t="str">
        <f t="shared" si="181"/>
        <v>NA</v>
      </c>
      <c r="O2910" s="120"/>
      <c r="P2910"/>
      <c r="Q2910"/>
      <c r="R2910"/>
      <c r="S2910"/>
      <c r="T2910"/>
      <c r="U2910" t="s">
        <v>9526</v>
      </c>
      <c r="V2910" t="s">
        <v>9524</v>
      </c>
      <c r="W2910" t="s">
        <v>9525</v>
      </c>
      <c r="X2910" t="s">
        <v>675</v>
      </c>
      <c r="Y2910" t="s">
        <v>5919</v>
      </c>
      <c r="Z2910" t="s">
        <v>54</v>
      </c>
      <c r="AA2910"/>
      <c r="AB2910" t="s">
        <v>44067</v>
      </c>
      <c r="AC2910" t="s">
        <v>51206</v>
      </c>
      <c r="AD2910" t="s">
        <v>9526</v>
      </c>
      <c r="AE2910" t="s">
        <v>105</v>
      </c>
      <c r="AF2910" s="119" t="str">
        <f t="shared" si="182"/>
        <v>NA</v>
      </c>
      <c r="AG2910" s="119"/>
      <c r="AH2910" s="119"/>
      <c r="AI2910" s="119"/>
      <c r="AJ2910" s="119" t="str">
        <f t="shared" si="183"/>
        <v>NA</v>
      </c>
      <c r="AK2910" s="190"/>
      <c r="AL2910" s="191"/>
    </row>
    <row r="2911" spans="1:38" x14ac:dyDescent="0.25">
      <c r="A2911" t="s">
        <v>21701</v>
      </c>
      <c r="B2911" t="s">
        <v>21699</v>
      </c>
      <c r="C2911" t="s">
        <v>21700</v>
      </c>
      <c r="D2911" t="s">
        <v>675</v>
      </c>
      <c r="E2911" t="s">
        <v>21702</v>
      </c>
      <c r="F2911" t="s">
        <v>54</v>
      </c>
      <c r="G2911"/>
      <c r="H2911" t="s">
        <v>44826</v>
      </c>
      <c r="I2911" t="s">
        <v>51844</v>
      </c>
      <c r="J2911" t="s">
        <v>21703</v>
      </c>
      <c r="K2911" t="s">
        <v>565</v>
      </c>
      <c r="L2911" s="119" t="str">
        <f t="shared" si="180"/>
        <v>NA</v>
      </c>
      <c r="M2911" s="119"/>
      <c r="N2911" s="120" t="str">
        <f t="shared" si="181"/>
        <v>NA</v>
      </c>
      <c r="O2911" s="120"/>
      <c r="P2911"/>
      <c r="Q2911"/>
      <c r="R2911"/>
      <c r="S2911"/>
      <c r="T2911"/>
      <c r="U2911" t="s">
        <v>6036</v>
      </c>
      <c r="V2911" t="s">
        <v>6034</v>
      </c>
      <c r="W2911" t="s">
        <v>6035</v>
      </c>
      <c r="X2911" t="s">
        <v>675</v>
      </c>
      <c r="Y2911" t="s">
        <v>5919</v>
      </c>
      <c r="Z2911" t="s">
        <v>54</v>
      </c>
      <c r="AA2911"/>
      <c r="AB2911" t="s">
        <v>41982</v>
      </c>
      <c r="AC2911" t="s">
        <v>51206</v>
      </c>
      <c r="AD2911" t="s">
        <v>6036</v>
      </c>
      <c r="AE2911" t="s">
        <v>105</v>
      </c>
      <c r="AF2911" s="119" t="str">
        <f t="shared" si="182"/>
        <v>NA</v>
      </c>
      <c r="AG2911" s="119"/>
      <c r="AH2911" s="119"/>
      <c r="AI2911" s="119"/>
      <c r="AJ2911" s="119" t="str">
        <f t="shared" si="183"/>
        <v>NA</v>
      </c>
      <c r="AK2911" s="190"/>
      <c r="AL2911" s="191"/>
    </row>
    <row r="2912" spans="1:38" x14ac:dyDescent="0.25">
      <c r="A2912" t="s">
        <v>17841</v>
      </c>
      <c r="B2912" t="s">
        <v>17839</v>
      </c>
      <c r="C2912" t="s">
        <v>17840</v>
      </c>
      <c r="D2912" t="s">
        <v>675</v>
      </c>
      <c r="E2912" t="s">
        <v>17842</v>
      </c>
      <c r="F2912" t="s">
        <v>54</v>
      </c>
      <c r="G2912"/>
      <c r="H2912" t="s">
        <v>44827</v>
      </c>
      <c r="I2912" t="s">
        <v>51845</v>
      </c>
      <c r="J2912" t="s">
        <v>17843</v>
      </c>
      <c r="K2912" t="s">
        <v>565</v>
      </c>
      <c r="L2912" s="119" t="str">
        <f t="shared" si="180"/>
        <v>NA</v>
      </c>
      <c r="M2912" s="119"/>
      <c r="N2912" s="120" t="str">
        <f t="shared" si="181"/>
        <v>NA</v>
      </c>
      <c r="O2912" s="120"/>
      <c r="P2912"/>
      <c r="Q2912"/>
      <c r="R2912"/>
      <c r="S2912"/>
      <c r="T2912"/>
      <c r="U2912" t="s">
        <v>5867</v>
      </c>
      <c r="V2912" t="s">
        <v>5917</v>
      </c>
      <c r="W2912" t="s">
        <v>5918</v>
      </c>
      <c r="X2912" t="s">
        <v>675</v>
      </c>
      <c r="Y2912" t="s">
        <v>5919</v>
      </c>
      <c r="Z2912" t="s">
        <v>54</v>
      </c>
      <c r="AA2912"/>
      <c r="AB2912" t="s">
        <v>41982</v>
      </c>
      <c r="AC2912" t="s">
        <v>51206</v>
      </c>
      <c r="AD2912"/>
      <c r="AE2912" t="s">
        <v>105</v>
      </c>
      <c r="AF2912" s="119" t="str">
        <f t="shared" si="182"/>
        <v>NA</v>
      </c>
      <c r="AG2912" s="119"/>
      <c r="AH2912" s="119"/>
      <c r="AI2912" s="119"/>
      <c r="AJ2912" s="119" t="str">
        <f t="shared" si="183"/>
        <v>NA</v>
      </c>
      <c r="AK2912" s="190"/>
      <c r="AL2912" s="191"/>
    </row>
    <row r="2913" spans="1:38" x14ac:dyDescent="0.25">
      <c r="A2913" t="s">
        <v>21756</v>
      </c>
      <c r="B2913" t="s">
        <v>21754</v>
      </c>
      <c r="C2913" t="s">
        <v>21755</v>
      </c>
      <c r="D2913" t="s">
        <v>675</v>
      </c>
      <c r="E2913" t="s">
        <v>21757</v>
      </c>
      <c r="F2913" t="s">
        <v>54</v>
      </c>
      <c r="G2913"/>
      <c r="H2913" t="s">
        <v>44828</v>
      </c>
      <c r="I2913" t="s">
        <v>51846</v>
      </c>
      <c r="J2913" t="s">
        <v>21756</v>
      </c>
      <c r="K2913" t="s">
        <v>105</v>
      </c>
      <c r="L2913" s="119" t="str">
        <f t="shared" si="180"/>
        <v>NA</v>
      </c>
      <c r="M2913" s="119"/>
      <c r="N2913" s="120" t="str">
        <f t="shared" si="181"/>
        <v>NA</v>
      </c>
      <c r="O2913" s="120"/>
      <c r="P2913"/>
      <c r="Q2913"/>
      <c r="R2913"/>
      <c r="S2913"/>
      <c r="T2913"/>
      <c r="U2913" t="s">
        <v>5867</v>
      </c>
      <c r="V2913" t="s">
        <v>5920</v>
      </c>
      <c r="W2913" t="s">
        <v>5921</v>
      </c>
      <c r="X2913" t="s">
        <v>675</v>
      </c>
      <c r="Y2913" t="s">
        <v>5919</v>
      </c>
      <c r="Z2913" t="s">
        <v>54</v>
      </c>
      <c r="AA2913"/>
      <c r="AB2913" t="s">
        <v>41982</v>
      </c>
      <c r="AC2913" t="s">
        <v>51206</v>
      </c>
      <c r="AD2913"/>
      <c r="AE2913" t="s">
        <v>105</v>
      </c>
      <c r="AF2913" s="119" t="str">
        <f t="shared" si="182"/>
        <v>NA</v>
      </c>
      <c r="AG2913" s="119"/>
      <c r="AH2913" s="119"/>
      <c r="AI2913" s="119"/>
      <c r="AJ2913" s="119" t="str">
        <f t="shared" si="183"/>
        <v>NA</v>
      </c>
      <c r="AK2913" s="190"/>
      <c r="AL2913" s="191"/>
    </row>
    <row r="2914" spans="1:38" x14ac:dyDescent="0.25">
      <c r="A2914" t="s">
        <v>8411</v>
      </c>
      <c r="B2914" t="s">
        <v>8409</v>
      </c>
      <c r="C2914" t="s">
        <v>8410</v>
      </c>
      <c r="D2914" t="s">
        <v>675</v>
      </c>
      <c r="E2914" t="s">
        <v>8412</v>
      </c>
      <c r="F2914" t="s">
        <v>54</v>
      </c>
      <c r="G2914"/>
      <c r="H2914" t="s">
        <v>44829</v>
      </c>
      <c r="I2914" t="s">
        <v>51847</v>
      </c>
      <c r="J2914" t="s">
        <v>8411</v>
      </c>
      <c r="K2914" t="s">
        <v>565</v>
      </c>
      <c r="L2914" s="119" t="str">
        <f t="shared" si="180"/>
        <v>NA</v>
      </c>
      <c r="M2914" s="119"/>
      <c r="N2914" s="120" t="str">
        <f t="shared" si="181"/>
        <v>NA</v>
      </c>
      <c r="O2914" s="120"/>
      <c r="P2914"/>
      <c r="Q2914"/>
      <c r="R2914"/>
      <c r="S2914"/>
      <c r="T2914"/>
      <c r="U2914" t="s">
        <v>5867</v>
      </c>
      <c r="V2914" t="s">
        <v>5922</v>
      </c>
      <c r="W2914" t="s">
        <v>5923</v>
      </c>
      <c r="X2914" t="s">
        <v>675</v>
      </c>
      <c r="Y2914" t="s">
        <v>5919</v>
      </c>
      <c r="Z2914" t="s">
        <v>54</v>
      </c>
      <c r="AA2914"/>
      <c r="AB2914" t="s">
        <v>41982</v>
      </c>
      <c r="AC2914" t="s">
        <v>51206</v>
      </c>
      <c r="AD2914"/>
      <c r="AE2914" t="s">
        <v>105</v>
      </c>
      <c r="AF2914" s="119" t="str">
        <f t="shared" si="182"/>
        <v>NA</v>
      </c>
      <c r="AG2914" s="119"/>
      <c r="AH2914" s="119"/>
      <c r="AI2914" s="119"/>
      <c r="AJ2914" s="119" t="str">
        <f t="shared" si="183"/>
        <v>NA</v>
      </c>
      <c r="AK2914" s="190"/>
      <c r="AL2914" s="191"/>
    </row>
    <row r="2915" spans="1:38" x14ac:dyDescent="0.25">
      <c r="A2915" t="s">
        <v>15199</v>
      </c>
      <c r="B2915" t="s">
        <v>15197</v>
      </c>
      <c r="C2915" t="s">
        <v>15198</v>
      </c>
      <c r="D2915" t="s">
        <v>675</v>
      </c>
      <c r="E2915" t="s">
        <v>15200</v>
      </c>
      <c r="F2915" t="s">
        <v>54</v>
      </c>
      <c r="G2915"/>
      <c r="H2915" t="s">
        <v>44830</v>
      </c>
      <c r="I2915" t="s">
        <v>51848</v>
      </c>
      <c r="J2915"/>
      <c r="K2915" t="s">
        <v>565</v>
      </c>
      <c r="L2915" s="119" t="str">
        <f t="shared" si="180"/>
        <v>NA</v>
      </c>
      <c r="M2915" s="119"/>
      <c r="N2915" s="120" t="str">
        <f t="shared" si="181"/>
        <v>NA</v>
      </c>
      <c r="O2915" s="120"/>
      <c r="P2915"/>
      <c r="Q2915"/>
      <c r="R2915"/>
      <c r="S2915"/>
      <c r="T2915"/>
      <c r="U2915" t="s">
        <v>5867</v>
      </c>
      <c r="V2915" t="s">
        <v>5924</v>
      </c>
      <c r="W2915" t="s">
        <v>5925</v>
      </c>
      <c r="X2915" t="s">
        <v>675</v>
      </c>
      <c r="Y2915" t="s">
        <v>5919</v>
      </c>
      <c r="Z2915" t="s">
        <v>54</v>
      </c>
      <c r="AA2915"/>
      <c r="AB2915" t="s">
        <v>41982</v>
      </c>
      <c r="AC2915" t="s">
        <v>51206</v>
      </c>
      <c r="AD2915"/>
      <c r="AE2915" t="s">
        <v>105</v>
      </c>
      <c r="AF2915" s="119" t="str">
        <f t="shared" si="182"/>
        <v>NA</v>
      </c>
      <c r="AG2915" s="119"/>
      <c r="AH2915" s="119"/>
      <c r="AI2915" s="119"/>
      <c r="AJ2915" s="119" t="str">
        <f t="shared" si="183"/>
        <v>NA</v>
      </c>
      <c r="AK2915" s="190"/>
      <c r="AL2915" s="191"/>
    </row>
    <row r="2916" spans="1:38" x14ac:dyDescent="0.25">
      <c r="A2916" t="s">
        <v>7583</v>
      </c>
      <c r="B2916" t="s">
        <v>7581</v>
      </c>
      <c r="C2916" t="s">
        <v>7582</v>
      </c>
      <c r="D2916" t="s">
        <v>675</v>
      </c>
      <c r="E2916" t="s">
        <v>1029</v>
      </c>
      <c r="F2916" t="s">
        <v>54</v>
      </c>
      <c r="G2916"/>
      <c r="H2916" t="s">
        <v>44831</v>
      </c>
      <c r="I2916" t="s">
        <v>51849</v>
      </c>
      <c r="J2916" t="s">
        <v>7584</v>
      </c>
      <c r="K2916" t="s">
        <v>565</v>
      </c>
      <c r="L2916" s="119" t="str">
        <f t="shared" si="180"/>
        <v>NA</v>
      </c>
      <c r="M2916" s="119"/>
      <c r="N2916" s="120" t="str">
        <f t="shared" si="181"/>
        <v>NA</v>
      </c>
      <c r="O2916" s="120"/>
      <c r="P2916"/>
      <c r="Q2916"/>
      <c r="R2916"/>
      <c r="S2916"/>
      <c r="T2916"/>
      <c r="U2916" t="s">
        <v>8746</v>
      </c>
      <c r="V2916" t="s">
        <v>8744</v>
      </c>
      <c r="W2916" t="s">
        <v>8745</v>
      </c>
      <c r="X2916" t="s">
        <v>675</v>
      </c>
      <c r="Y2916" t="s">
        <v>5919</v>
      </c>
      <c r="Z2916" t="s">
        <v>54</v>
      </c>
      <c r="AA2916"/>
      <c r="AB2916" t="s">
        <v>44067</v>
      </c>
      <c r="AC2916" t="s">
        <v>51206</v>
      </c>
      <c r="AD2916" t="s">
        <v>8747</v>
      </c>
      <c r="AE2916" t="s">
        <v>105</v>
      </c>
      <c r="AF2916" s="119" t="str">
        <f t="shared" si="182"/>
        <v>NA</v>
      </c>
      <c r="AG2916" s="119"/>
      <c r="AH2916" s="119"/>
      <c r="AI2916" s="119"/>
      <c r="AJ2916" s="119" t="str">
        <f t="shared" si="183"/>
        <v>NA</v>
      </c>
      <c r="AK2916" s="190"/>
      <c r="AL2916" s="191"/>
    </row>
    <row r="2917" spans="1:38" x14ac:dyDescent="0.25">
      <c r="A2917" t="s">
        <v>22693</v>
      </c>
      <c r="B2917" t="s">
        <v>22692</v>
      </c>
      <c r="C2917" t="s">
        <v>11839</v>
      </c>
      <c r="D2917" t="s">
        <v>675</v>
      </c>
      <c r="E2917" t="s">
        <v>22694</v>
      </c>
      <c r="F2917" t="s">
        <v>54</v>
      </c>
      <c r="G2917"/>
      <c r="H2917" t="s">
        <v>44832</v>
      </c>
      <c r="I2917" t="s">
        <v>51850</v>
      </c>
      <c r="J2917"/>
      <c r="K2917" t="s">
        <v>565</v>
      </c>
      <c r="L2917" s="119" t="str">
        <f t="shared" si="180"/>
        <v>NA</v>
      </c>
      <c r="M2917" s="119"/>
      <c r="N2917" s="120" t="str">
        <f t="shared" si="181"/>
        <v>NA</v>
      </c>
      <c r="O2917" s="120"/>
      <c r="P2917"/>
      <c r="Q2917"/>
      <c r="R2917"/>
      <c r="S2917"/>
      <c r="T2917"/>
      <c r="U2917" t="s">
        <v>5867</v>
      </c>
      <c r="V2917" t="s">
        <v>5926</v>
      </c>
      <c r="W2917" t="s">
        <v>5927</v>
      </c>
      <c r="X2917" t="s">
        <v>675</v>
      </c>
      <c r="Y2917" t="s">
        <v>5919</v>
      </c>
      <c r="Z2917" t="s">
        <v>54</v>
      </c>
      <c r="AA2917"/>
      <c r="AB2917" t="s">
        <v>41982</v>
      </c>
      <c r="AC2917" t="s">
        <v>51206</v>
      </c>
      <c r="AD2917" t="s">
        <v>5867</v>
      </c>
      <c r="AE2917" t="s">
        <v>105</v>
      </c>
      <c r="AF2917" s="119" t="str">
        <f t="shared" si="182"/>
        <v>NA</v>
      </c>
      <c r="AG2917" s="119"/>
      <c r="AH2917" s="119"/>
      <c r="AI2917" s="119"/>
      <c r="AJ2917" s="119" t="str">
        <f t="shared" si="183"/>
        <v>NA</v>
      </c>
      <c r="AK2917" s="190"/>
      <c r="AL2917" s="191"/>
    </row>
    <row r="2918" spans="1:38" x14ac:dyDescent="0.25">
      <c r="A2918" t="s">
        <v>17400</v>
      </c>
      <c r="B2918" t="s">
        <v>17398</v>
      </c>
      <c r="C2918" t="s">
        <v>17399</v>
      </c>
      <c r="D2918" t="s">
        <v>675</v>
      </c>
      <c r="E2918" t="s">
        <v>17401</v>
      </c>
      <c r="F2918" t="s">
        <v>54</v>
      </c>
      <c r="G2918"/>
      <c r="H2918" t="s">
        <v>44833</v>
      </c>
      <c r="I2918" t="s">
        <v>51851</v>
      </c>
      <c r="J2918" t="s">
        <v>17402</v>
      </c>
      <c r="K2918" t="s">
        <v>565</v>
      </c>
      <c r="L2918" s="119" t="str">
        <f t="shared" si="180"/>
        <v>NA</v>
      </c>
      <c r="M2918" s="119"/>
      <c r="N2918" s="120" t="str">
        <f t="shared" si="181"/>
        <v>NA</v>
      </c>
      <c r="O2918" s="120"/>
      <c r="P2918"/>
      <c r="Q2918"/>
      <c r="R2918"/>
      <c r="S2918"/>
      <c r="T2918"/>
      <c r="U2918" t="s">
        <v>11559</v>
      </c>
      <c r="V2918" t="s">
        <v>11557</v>
      </c>
      <c r="W2918" t="s">
        <v>11558</v>
      </c>
      <c r="X2918" t="s">
        <v>675</v>
      </c>
      <c r="Y2918" t="s">
        <v>5919</v>
      </c>
      <c r="Z2918" t="s">
        <v>54</v>
      </c>
      <c r="AA2918"/>
      <c r="AB2918" t="s">
        <v>41982</v>
      </c>
      <c r="AC2918" t="s">
        <v>51206</v>
      </c>
      <c r="AD2918" t="s">
        <v>11560</v>
      </c>
      <c r="AE2918" t="s">
        <v>105</v>
      </c>
      <c r="AF2918" s="119" t="str">
        <f t="shared" si="182"/>
        <v>NA</v>
      </c>
      <c r="AG2918" s="119"/>
      <c r="AH2918" s="119"/>
      <c r="AI2918" s="119"/>
      <c r="AJ2918" s="119" t="str">
        <f t="shared" si="183"/>
        <v>NA</v>
      </c>
      <c r="AK2918" s="190"/>
      <c r="AL2918" s="191"/>
    </row>
    <row r="2919" spans="1:38" x14ac:dyDescent="0.25">
      <c r="A2919" t="s">
        <v>17410</v>
      </c>
      <c r="B2919" t="s">
        <v>17408</v>
      </c>
      <c r="C2919" t="s">
        <v>17409</v>
      </c>
      <c r="D2919" t="s">
        <v>675</v>
      </c>
      <c r="E2919" t="s">
        <v>17411</v>
      </c>
      <c r="F2919" t="s">
        <v>54</v>
      </c>
      <c r="G2919"/>
      <c r="H2919" t="s">
        <v>44834</v>
      </c>
      <c r="I2919" t="s">
        <v>51852</v>
      </c>
      <c r="J2919" t="s">
        <v>17412</v>
      </c>
      <c r="K2919" t="s">
        <v>565</v>
      </c>
      <c r="L2919" s="119" t="str">
        <f t="shared" si="180"/>
        <v>NA</v>
      </c>
      <c r="M2919" s="119"/>
      <c r="N2919" s="120" t="str">
        <f t="shared" si="181"/>
        <v>NA</v>
      </c>
      <c r="O2919" s="120"/>
      <c r="P2919"/>
      <c r="Q2919"/>
      <c r="R2919"/>
      <c r="S2919"/>
      <c r="T2919"/>
      <c r="U2919" t="s">
        <v>17596</v>
      </c>
      <c r="V2919" t="s">
        <v>17594</v>
      </c>
      <c r="W2919" t="s">
        <v>17595</v>
      </c>
      <c r="X2919" t="s">
        <v>675</v>
      </c>
      <c r="Y2919" t="s">
        <v>5930</v>
      </c>
      <c r="Z2919" t="s">
        <v>54</v>
      </c>
      <c r="AA2919"/>
      <c r="AB2919" t="s">
        <v>44067</v>
      </c>
      <c r="AC2919" t="s">
        <v>51207</v>
      </c>
      <c r="AD2919" t="s">
        <v>17597</v>
      </c>
      <c r="AE2919" t="s">
        <v>565</v>
      </c>
      <c r="AF2919" s="119" t="str">
        <f t="shared" si="182"/>
        <v>NA</v>
      </c>
      <c r="AG2919" s="119"/>
      <c r="AH2919" s="119"/>
      <c r="AI2919" s="119"/>
      <c r="AJ2919" s="119" t="str">
        <f t="shared" si="183"/>
        <v>NA</v>
      </c>
      <c r="AK2919" s="190"/>
      <c r="AL2919" s="191"/>
    </row>
    <row r="2920" spans="1:38" x14ac:dyDescent="0.25">
      <c r="A2920" t="s">
        <v>17415</v>
      </c>
      <c r="B2920" t="s">
        <v>17413</v>
      </c>
      <c r="C2920" t="s">
        <v>17414</v>
      </c>
      <c r="D2920" t="s">
        <v>675</v>
      </c>
      <c r="E2920" t="s">
        <v>17416</v>
      </c>
      <c r="F2920" t="s">
        <v>54</v>
      </c>
      <c r="G2920"/>
      <c r="H2920" t="s">
        <v>44835</v>
      </c>
      <c r="I2920" t="s">
        <v>51853</v>
      </c>
      <c r="J2920" t="s">
        <v>17417</v>
      </c>
      <c r="K2920" t="s">
        <v>565</v>
      </c>
      <c r="L2920" s="119" t="str">
        <f t="shared" si="180"/>
        <v>NA</v>
      </c>
      <c r="M2920" s="119"/>
      <c r="N2920" s="120" t="str">
        <f t="shared" si="181"/>
        <v>NA</v>
      </c>
      <c r="O2920" s="120"/>
      <c r="P2920"/>
      <c r="Q2920"/>
      <c r="R2920"/>
      <c r="S2920"/>
      <c r="T2920"/>
      <c r="U2920" t="s">
        <v>5867</v>
      </c>
      <c r="V2920" t="s">
        <v>5928</v>
      </c>
      <c r="W2920" t="s">
        <v>5929</v>
      </c>
      <c r="X2920" t="s">
        <v>675</v>
      </c>
      <c r="Y2920" t="s">
        <v>5930</v>
      </c>
      <c r="Z2920" t="s">
        <v>54</v>
      </c>
      <c r="AA2920"/>
      <c r="AB2920" t="s">
        <v>41982</v>
      </c>
      <c r="AC2920" t="s">
        <v>51207</v>
      </c>
      <c r="AD2920"/>
      <c r="AE2920" t="s">
        <v>105</v>
      </c>
      <c r="AF2920" s="119" t="str">
        <f t="shared" si="182"/>
        <v>NA</v>
      </c>
      <c r="AG2920" s="119"/>
      <c r="AH2920" s="119"/>
      <c r="AI2920" s="119"/>
      <c r="AJ2920" s="119" t="str">
        <f t="shared" si="183"/>
        <v>NA</v>
      </c>
      <c r="AK2920" s="190"/>
      <c r="AL2920" s="191"/>
    </row>
    <row r="2921" spans="1:38" x14ac:dyDescent="0.25">
      <c r="A2921" t="s">
        <v>17420</v>
      </c>
      <c r="B2921" t="s">
        <v>17418</v>
      </c>
      <c r="C2921" t="s">
        <v>17419</v>
      </c>
      <c r="D2921" t="s">
        <v>675</v>
      </c>
      <c r="E2921" t="s">
        <v>17421</v>
      </c>
      <c r="F2921" t="s">
        <v>54</v>
      </c>
      <c r="G2921"/>
      <c r="H2921" t="s">
        <v>44836</v>
      </c>
      <c r="I2921" t="s">
        <v>51854</v>
      </c>
      <c r="J2921" t="s">
        <v>17422</v>
      </c>
      <c r="K2921" t="s">
        <v>565</v>
      </c>
      <c r="L2921" s="119" t="str">
        <f t="shared" si="180"/>
        <v>NA</v>
      </c>
      <c r="M2921" s="119"/>
      <c r="N2921" s="120" t="str">
        <f t="shared" si="181"/>
        <v>NA</v>
      </c>
      <c r="O2921" s="120"/>
      <c r="P2921"/>
      <c r="Q2921"/>
      <c r="R2921"/>
      <c r="S2921"/>
      <c r="T2921"/>
      <c r="U2921" t="s">
        <v>5867</v>
      </c>
      <c r="V2921" t="s">
        <v>5931</v>
      </c>
      <c r="W2921" t="s">
        <v>5932</v>
      </c>
      <c r="X2921" t="s">
        <v>675</v>
      </c>
      <c r="Y2921" t="s">
        <v>5930</v>
      </c>
      <c r="Z2921" t="s">
        <v>54</v>
      </c>
      <c r="AA2921"/>
      <c r="AB2921" t="s">
        <v>41982</v>
      </c>
      <c r="AC2921" t="s">
        <v>51207</v>
      </c>
      <c r="AD2921"/>
      <c r="AE2921" t="s">
        <v>105</v>
      </c>
      <c r="AF2921" s="119" t="str">
        <f t="shared" si="182"/>
        <v>NA</v>
      </c>
      <c r="AG2921" s="119"/>
      <c r="AH2921" s="119"/>
      <c r="AI2921" s="119"/>
      <c r="AJ2921" s="119" t="str">
        <f t="shared" si="183"/>
        <v>NA</v>
      </c>
      <c r="AK2921" s="190"/>
      <c r="AL2921" s="191"/>
    </row>
    <row r="2922" spans="1:38" x14ac:dyDescent="0.25">
      <c r="A2922" t="s">
        <v>21068</v>
      </c>
      <c r="B2922" t="s">
        <v>21066</v>
      </c>
      <c r="C2922" t="s">
        <v>21067</v>
      </c>
      <c r="D2922" t="s">
        <v>675</v>
      </c>
      <c r="E2922" t="s">
        <v>21069</v>
      </c>
      <c r="F2922" t="s">
        <v>54</v>
      </c>
      <c r="G2922"/>
      <c r="H2922" t="s">
        <v>44837</v>
      </c>
      <c r="I2922" t="s">
        <v>51855</v>
      </c>
      <c r="J2922" t="s">
        <v>21068</v>
      </c>
      <c r="K2922" t="s">
        <v>565</v>
      </c>
      <c r="L2922" s="119" t="str">
        <f t="shared" si="180"/>
        <v>NA</v>
      </c>
      <c r="M2922" s="119"/>
      <c r="N2922" s="120" t="str">
        <f t="shared" si="181"/>
        <v>NA</v>
      </c>
      <c r="O2922" s="120"/>
      <c r="P2922"/>
      <c r="Q2922"/>
      <c r="R2922"/>
      <c r="S2922"/>
      <c r="T2922"/>
      <c r="U2922" t="s">
        <v>5867</v>
      </c>
      <c r="V2922" t="s">
        <v>5933</v>
      </c>
      <c r="W2922" t="s">
        <v>5934</v>
      </c>
      <c r="X2922" t="s">
        <v>675</v>
      </c>
      <c r="Y2922" t="s">
        <v>5930</v>
      </c>
      <c r="Z2922" t="s">
        <v>54</v>
      </c>
      <c r="AA2922"/>
      <c r="AB2922" t="s">
        <v>41982</v>
      </c>
      <c r="AC2922" t="s">
        <v>51207</v>
      </c>
      <c r="AD2922"/>
      <c r="AE2922" t="s">
        <v>105</v>
      </c>
      <c r="AF2922" s="119" t="str">
        <f t="shared" si="182"/>
        <v>NA</v>
      </c>
      <c r="AG2922" s="119"/>
      <c r="AH2922" s="119"/>
      <c r="AI2922" s="119"/>
      <c r="AJ2922" s="119" t="str">
        <f t="shared" si="183"/>
        <v>NA</v>
      </c>
      <c r="AK2922" s="190"/>
      <c r="AL2922" s="191"/>
    </row>
    <row r="2923" spans="1:38" x14ac:dyDescent="0.25">
      <c r="A2923" t="s">
        <v>12770</v>
      </c>
      <c r="B2923" t="s">
        <v>12768</v>
      </c>
      <c r="C2923" t="s">
        <v>12769</v>
      </c>
      <c r="D2923" t="s">
        <v>675</v>
      </c>
      <c r="E2923" t="s">
        <v>2688</v>
      </c>
      <c r="F2923" t="s">
        <v>54</v>
      </c>
      <c r="G2923"/>
      <c r="H2923" t="s">
        <v>44838</v>
      </c>
      <c r="I2923" t="s">
        <v>51856</v>
      </c>
      <c r="J2923" t="s">
        <v>12771</v>
      </c>
      <c r="K2923" t="s">
        <v>105</v>
      </c>
      <c r="L2923" s="119" t="str">
        <f t="shared" si="180"/>
        <v>NA</v>
      </c>
      <c r="M2923" s="119"/>
      <c r="N2923" s="120" t="str">
        <f t="shared" si="181"/>
        <v>NA</v>
      </c>
      <c r="O2923" s="120"/>
      <c r="P2923"/>
      <c r="Q2923"/>
      <c r="R2923"/>
      <c r="S2923"/>
      <c r="T2923"/>
      <c r="U2923" t="s">
        <v>5867</v>
      </c>
      <c r="V2923" t="s">
        <v>5935</v>
      </c>
      <c r="W2923" t="s">
        <v>5936</v>
      </c>
      <c r="X2923" t="s">
        <v>675</v>
      </c>
      <c r="Y2923" t="s">
        <v>5930</v>
      </c>
      <c r="Z2923" t="s">
        <v>54</v>
      </c>
      <c r="AA2923"/>
      <c r="AB2923" t="s">
        <v>41982</v>
      </c>
      <c r="AC2923" t="s">
        <v>51207</v>
      </c>
      <c r="AD2923"/>
      <c r="AE2923" t="s">
        <v>105</v>
      </c>
      <c r="AF2923" s="119" t="str">
        <f t="shared" si="182"/>
        <v>NA</v>
      </c>
      <c r="AG2923" s="119"/>
      <c r="AH2923" s="119"/>
      <c r="AI2923" s="119"/>
      <c r="AJ2923" s="119" t="str">
        <f t="shared" si="183"/>
        <v>NA</v>
      </c>
      <c r="AK2923" s="190"/>
      <c r="AL2923" s="191"/>
    </row>
    <row r="2924" spans="1:38" x14ac:dyDescent="0.25">
      <c r="A2924" t="s">
        <v>21662</v>
      </c>
      <c r="B2924" t="s">
        <v>21660</v>
      </c>
      <c r="C2924" t="s">
        <v>21661</v>
      </c>
      <c r="D2924" t="s">
        <v>675</v>
      </c>
      <c r="E2924" t="s">
        <v>432</v>
      </c>
      <c r="F2924" t="s">
        <v>54</v>
      </c>
      <c r="G2924"/>
      <c r="H2924" t="s">
        <v>44839</v>
      </c>
      <c r="I2924" t="s">
        <v>51857</v>
      </c>
      <c r="J2924" t="s">
        <v>21663</v>
      </c>
      <c r="K2924" t="s">
        <v>565</v>
      </c>
      <c r="L2924" s="119" t="str">
        <f t="shared" si="180"/>
        <v>NA</v>
      </c>
      <c r="M2924" s="119"/>
      <c r="N2924" s="120" t="str">
        <f t="shared" si="181"/>
        <v>NA</v>
      </c>
      <c r="O2924" s="120"/>
      <c r="P2924"/>
      <c r="Q2924"/>
      <c r="R2924"/>
      <c r="S2924"/>
      <c r="T2924"/>
      <c r="U2924" t="s">
        <v>5867</v>
      </c>
      <c r="V2924" t="s">
        <v>5937</v>
      </c>
      <c r="W2924" t="s">
        <v>5938</v>
      </c>
      <c r="X2924" t="s">
        <v>675</v>
      </c>
      <c r="Y2924" t="s">
        <v>5930</v>
      </c>
      <c r="Z2924" t="s">
        <v>54</v>
      </c>
      <c r="AA2924"/>
      <c r="AB2924" t="s">
        <v>41982</v>
      </c>
      <c r="AC2924" t="s">
        <v>51207</v>
      </c>
      <c r="AD2924"/>
      <c r="AE2924" t="s">
        <v>105</v>
      </c>
      <c r="AF2924" s="119" t="str">
        <f t="shared" si="182"/>
        <v>NA</v>
      </c>
      <c r="AG2924" s="119"/>
      <c r="AH2924" s="119"/>
      <c r="AI2924" s="119"/>
      <c r="AJ2924" s="119" t="str">
        <f t="shared" si="183"/>
        <v>NA</v>
      </c>
      <c r="AK2924" s="190"/>
      <c r="AL2924" s="191"/>
    </row>
    <row r="2925" spans="1:38" x14ac:dyDescent="0.25">
      <c r="A2925" t="s">
        <v>21674</v>
      </c>
      <c r="B2925" t="s">
        <v>21672</v>
      </c>
      <c r="C2925" t="s">
        <v>21673</v>
      </c>
      <c r="D2925" t="s">
        <v>675</v>
      </c>
      <c r="E2925" t="s">
        <v>432</v>
      </c>
      <c r="F2925" t="s">
        <v>54</v>
      </c>
      <c r="G2925"/>
      <c r="H2925" t="s">
        <v>44840</v>
      </c>
      <c r="I2925" t="s">
        <v>51857</v>
      </c>
      <c r="J2925" t="s">
        <v>21675</v>
      </c>
      <c r="K2925" t="s">
        <v>565</v>
      </c>
      <c r="L2925" s="119" t="str">
        <f t="shared" si="180"/>
        <v>NA</v>
      </c>
      <c r="M2925" s="119"/>
      <c r="N2925" s="120" t="str">
        <f t="shared" si="181"/>
        <v>NA</v>
      </c>
      <c r="O2925" s="120"/>
      <c r="P2925"/>
      <c r="Q2925"/>
      <c r="R2925"/>
      <c r="S2925"/>
      <c r="T2925"/>
      <c r="U2925" t="s">
        <v>5867</v>
      </c>
      <c r="V2925" t="s">
        <v>5939</v>
      </c>
      <c r="W2925" t="s">
        <v>5940</v>
      </c>
      <c r="X2925" t="s">
        <v>675</v>
      </c>
      <c r="Y2925" t="s">
        <v>5930</v>
      </c>
      <c r="Z2925" t="s">
        <v>54</v>
      </c>
      <c r="AA2925"/>
      <c r="AB2925" t="s">
        <v>41982</v>
      </c>
      <c r="AC2925" t="s">
        <v>51207</v>
      </c>
      <c r="AD2925"/>
      <c r="AE2925" t="s">
        <v>105</v>
      </c>
      <c r="AF2925" s="119" t="str">
        <f t="shared" si="182"/>
        <v>NA</v>
      </c>
      <c r="AG2925" s="119"/>
      <c r="AH2925" s="119"/>
      <c r="AI2925" s="119"/>
      <c r="AJ2925" s="119" t="str">
        <f t="shared" si="183"/>
        <v>NA</v>
      </c>
      <c r="AK2925" s="190"/>
      <c r="AL2925" s="191"/>
    </row>
    <row r="2926" spans="1:38" x14ac:dyDescent="0.25">
      <c r="A2926" t="s">
        <v>20138</v>
      </c>
      <c r="B2926" t="s">
        <v>20136</v>
      </c>
      <c r="C2926" t="s">
        <v>20137</v>
      </c>
      <c r="D2926" t="s">
        <v>675</v>
      </c>
      <c r="E2926" t="s">
        <v>432</v>
      </c>
      <c r="F2926" t="s">
        <v>54</v>
      </c>
      <c r="G2926"/>
      <c r="H2926" t="s">
        <v>44840</v>
      </c>
      <c r="I2926" t="s">
        <v>51857</v>
      </c>
      <c r="J2926" t="s">
        <v>20138</v>
      </c>
      <c r="K2926" t="s">
        <v>565</v>
      </c>
      <c r="L2926" s="119" t="str">
        <f t="shared" si="180"/>
        <v>NA</v>
      </c>
      <c r="M2926" s="119"/>
      <c r="N2926" s="120" t="str">
        <f t="shared" si="181"/>
        <v>NA</v>
      </c>
      <c r="O2926" s="120"/>
      <c r="P2926"/>
      <c r="Q2926"/>
      <c r="R2926"/>
      <c r="S2926"/>
      <c r="T2926"/>
      <c r="U2926" t="s">
        <v>5867</v>
      </c>
      <c r="V2926" t="s">
        <v>5941</v>
      </c>
      <c r="W2926" t="s">
        <v>5942</v>
      </c>
      <c r="X2926" t="s">
        <v>675</v>
      </c>
      <c r="Y2926" t="s">
        <v>5930</v>
      </c>
      <c r="Z2926" t="s">
        <v>54</v>
      </c>
      <c r="AA2926"/>
      <c r="AB2926" t="s">
        <v>41982</v>
      </c>
      <c r="AC2926" t="s">
        <v>51207</v>
      </c>
      <c r="AD2926"/>
      <c r="AE2926" t="s">
        <v>105</v>
      </c>
      <c r="AF2926" s="119" t="str">
        <f t="shared" si="182"/>
        <v>NA</v>
      </c>
      <c r="AG2926" s="119"/>
      <c r="AH2926" s="119"/>
      <c r="AI2926" s="119"/>
      <c r="AJ2926" s="119" t="str">
        <f t="shared" si="183"/>
        <v>NA</v>
      </c>
      <c r="AK2926" s="190"/>
      <c r="AL2926" s="191"/>
    </row>
    <row r="2927" spans="1:38" x14ac:dyDescent="0.25">
      <c r="A2927" t="s">
        <v>12672</v>
      </c>
      <c r="B2927" t="s">
        <v>12670</v>
      </c>
      <c r="C2927" t="s">
        <v>12671</v>
      </c>
      <c r="D2927" t="s">
        <v>675</v>
      </c>
      <c r="E2927" t="s">
        <v>432</v>
      </c>
      <c r="F2927" t="s">
        <v>54</v>
      </c>
      <c r="G2927"/>
      <c r="H2927" t="s">
        <v>44839</v>
      </c>
      <c r="I2927" t="s">
        <v>51857</v>
      </c>
      <c r="J2927"/>
      <c r="K2927" t="s">
        <v>105</v>
      </c>
      <c r="L2927" s="119" t="str">
        <f t="shared" si="180"/>
        <v>NA</v>
      </c>
      <c r="M2927" s="119"/>
      <c r="N2927" s="120" t="str">
        <f t="shared" si="181"/>
        <v>NA</v>
      </c>
      <c r="O2927" s="120"/>
      <c r="P2927"/>
      <c r="Q2927"/>
      <c r="R2927"/>
      <c r="S2927"/>
      <c r="T2927"/>
      <c r="U2927" t="s">
        <v>5867</v>
      </c>
      <c r="V2927" t="s">
        <v>5943</v>
      </c>
      <c r="W2927" t="s">
        <v>5944</v>
      </c>
      <c r="X2927" t="s">
        <v>675</v>
      </c>
      <c r="Y2927" t="s">
        <v>5930</v>
      </c>
      <c r="Z2927" t="s">
        <v>54</v>
      </c>
      <c r="AA2927"/>
      <c r="AB2927" t="s">
        <v>41982</v>
      </c>
      <c r="AC2927" t="s">
        <v>51207</v>
      </c>
      <c r="AD2927"/>
      <c r="AE2927" t="s">
        <v>105</v>
      </c>
      <c r="AF2927" s="119" t="str">
        <f t="shared" si="182"/>
        <v>NA</v>
      </c>
      <c r="AG2927" s="119"/>
      <c r="AH2927" s="119"/>
      <c r="AI2927" s="119"/>
      <c r="AJ2927" s="119" t="str">
        <f t="shared" si="183"/>
        <v>NA</v>
      </c>
      <c r="AK2927" s="190"/>
      <c r="AL2927" s="191"/>
    </row>
    <row r="2928" spans="1:38" x14ac:dyDescent="0.25">
      <c r="A2928" t="s">
        <v>6296</v>
      </c>
      <c r="B2928" t="s">
        <v>6294</v>
      </c>
      <c r="C2928" t="s">
        <v>6295</v>
      </c>
      <c r="D2928" t="s">
        <v>675</v>
      </c>
      <c r="E2928" t="s">
        <v>432</v>
      </c>
      <c r="F2928" t="s">
        <v>54</v>
      </c>
      <c r="G2928"/>
      <c r="H2928" t="s">
        <v>44839</v>
      </c>
      <c r="I2928" t="s">
        <v>51857</v>
      </c>
      <c r="J2928" t="s">
        <v>6297</v>
      </c>
      <c r="K2928" t="s">
        <v>105</v>
      </c>
      <c r="L2928" s="119" t="str">
        <f t="shared" si="180"/>
        <v>NA</v>
      </c>
      <c r="M2928" s="119"/>
      <c r="N2928" s="120" t="str">
        <f t="shared" si="181"/>
        <v>NA</v>
      </c>
      <c r="O2928" s="120"/>
      <c r="P2928"/>
      <c r="Q2928"/>
      <c r="R2928"/>
      <c r="S2928"/>
      <c r="T2928"/>
      <c r="U2928" t="s">
        <v>11242</v>
      </c>
      <c r="V2928" t="s">
        <v>11240</v>
      </c>
      <c r="W2928" t="s">
        <v>11241</v>
      </c>
      <c r="X2928" t="s">
        <v>675</v>
      </c>
      <c r="Y2928" t="s">
        <v>5930</v>
      </c>
      <c r="Z2928" t="s">
        <v>54</v>
      </c>
      <c r="AA2928"/>
      <c r="AB2928" t="s">
        <v>41982</v>
      </c>
      <c r="AC2928" t="s">
        <v>51207</v>
      </c>
      <c r="AD2928" t="s">
        <v>11243</v>
      </c>
      <c r="AE2928" t="s">
        <v>105</v>
      </c>
      <c r="AF2928" s="119" t="str">
        <f t="shared" si="182"/>
        <v>NA</v>
      </c>
      <c r="AG2928" s="119"/>
      <c r="AH2928" s="119"/>
      <c r="AI2928" s="119"/>
      <c r="AJ2928" s="119" t="str">
        <f t="shared" si="183"/>
        <v>NA</v>
      </c>
      <c r="AK2928" s="190"/>
      <c r="AL2928" s="191"/>
    </row>
    <row r="2929" spans="1:38" x14ac:dyDescent="0.25">
      <c r="A2929" t="s">
        <v>15173</v>
      </c>
      <c r="B2929" t="s">
        <v>15171</v>
      </c>
      <c r="C2929" t="s">
        <v>15172</v>
      </c>
      <c r="D2929" t="s">
        <v>675</v>
      </c>
      <c r="E2929" t="s">
        <v>432</v>
      </c>
      <c r="F2929" t="s">
        <v>54</v>
      </c>
      <c r="G2929"/>
      <c r="H2929" t="s">
        <v>44839</v>
      </c>
      <c r="I2929" t="s">
        <v>51857</v>
      </c>
      <c r="J2929"/>
      <c r="K2929" t="s">
        <v>105</v>
      </c>
      <c r="L2929" s="119" t="str">
        <f t="shared" si="180"/>
        <v>NA</v>
      </c>
      <c r="M2929" s="119"/>
      <c r="N2929" s="120" t="str">
        <f t="shared" si="181"/>
        <v>NA</v>
      </c>
      <c r="O2929" s="120"/>
      <c r="P2929"/>
      <c r="Q2929"/>
      <c r="R2929"/>
      <c r="S2929"/>
      <c r="T2929"/>
      <c r="U2929" t="s">
        <v>10574</v>
      </c>
      <c r="V2929" t="s">
        <v>10572</v>
      </c>
      <c r="W2929" t="s">
        <v>10573</v>
      </c>
      <c r="X2929" t="s">
        <v>675</v>
      </c>
      <c r="Y2929" t="s">
        <v>5930</v>
      </c>
      <c r="Z2929" t="s">
        <v>54</v>
      </c>
      <c r="AA2929"/>
      <c r="AB2929" t="s">
        <v>41982</v>
      </c>
      <c r="AC2929" t="s">
        <v>51207</v>
      </c>
      <c r="AD2929"/>
      <c r="AE2929" t="s">
        <v>105</v>
      </c>
      <c r="AF2929" s="119" t="str">
        <f t="shared" si="182"/>
        <v>NA</v>
      </c>
      <c r="AG2929" s="119"/>
      <c r="AH2929" s="119"/>
      <c r="AI2929" s="119"/>
      <c r="AJ2929" s="119" t="str">
        <f t="shared" si="183"/>
        <v>NA</v>
      </c>
      <c r="AK2929" s="190"/>
      <c r="AL2929" s="191"/>
    </row>
    <row r="2930" spans="1:38" x14ac:dyDescent="0.25">
      <c r="A2930" t="s">
        <v>9343</v>
      </c>
      <c r="B2930" t="s">
        <v>9341</v>
      </c>
      <c r="C2930" t="s">
        <v>9342</v>
      </c>
      <c r="D2930" t="s">
        <v>675</v>
      </c>
      <c r="E2930" t="s">
        <v>432</v>
      </c>
      <c r="F2930" t="s">
        <v>54</v>
      </c>
      <c r="G2930"/>
      <c r="H2930" t="s">
        <v>44841</v>
      </c>
      <c r="I2930" t="s">
        <v>51857</v>
      </c>
      <c r="J2930" t="s">
        <v>9344</v>
      </c>
      <c r="K2930" t="s">
        <v>105</v>
      </c>
      <c r="L2930" s="119" t="str">
        <f t="shared" si="180"/>
        <v>NA</v>
      </c>
      <c r="M2930" s="119"/>
      <c r="N2930" s="120" t="str">
        <f t="shared" si="181"/>
        <v>NA</v>
      </c>
      <c r="O2930" s="120"/>
      <c r="P2930"/>
      <c r="Q2930"/>
      <c r="R2930"/>
      <c r="S2930"/>
      <c r="T2930"/>
      <c r="U2930" t="s">
        <v>10601</v>
      </c>
      <c r="V2930" t="s">
        <v>10599</v>
      </c>
      <c r="W2930" t="s">
        <v>10600</v>
      </c>
      <c r="X2930" t="s">
        <v>675</v>
      </c>
      <c r="Y2930" t="s">
        <v>5930</v>
      </c>
      <c r="Z2930" t="s">
        <v>54</v>
      </c>
      <c r="AA2930"/>
      <c r="AB2930" t="s">
        <v>44069</v>
      </c>
      <c r="AC2930" t="s">
        <v>51207</v>
      </c>
      <c r="AD2930"/>
      <c r="AE2930" t="s">
        <v>105</v>
      </c>
      <c r="AF2930" s="119" t="str">
        <f t="shared" si="182"/>
        <v>NA</v>
      </c>
      <c r="AG2930" s="119"/>
      <c r="AH2930" s="119"/>
      <c r="AI2930" s="119"/>
      <c r="AJ2930" s="119" t="str">
        <f t="shared" si="183"/>
        <v>NA</v>
      </c>
      <c r="AK2930" s="190"/>
      <c r="AL2930" s="191"/>
    </row>
    <row r="2931" spans="1:38" x14ac:dyDescent="0.25">
      <c r="A2931" t="s">
        <v>9601</v>
      </c>
      <c r="B2931" t="s">
        <v>9600</v>
      </c>
      <c r="C2931" t="s">
        <v>807</v>
      </c>
      <c r="D2931" t="s">
        <v>675</v>
      </c>
      <c r="E2931" t="s">
        <v>432</v>
      </c>
      <c r="F2931" t="s">
        <v>54</v>
      </c>
      <c r="G2931"/>
      <c r="H2931" t="s">
        <v>44841</v>
      </c>
      <c r="I2931" t="s">
        <v>51857</v>
      </c>
      <c r="J2931"/>
      <c r="K2931" t="s">
        <v>105</v>
      </c>
      <c r="L2931" s="119" t="str">
        <f t="shared" si="180"/>
        <v>NA</v>
      </c>
      <c r="M2931" s="119"/>
      <c r="N2931" s="120" t="str">
        <f t="shared" si="181"/>
        <v>NA</v>
      </c>
      <c r="O2931" s="120"/>
      <c r="P2931"/>
      <c r="Q2931"/>
      <c r="R2931"/>
      <c r="S2931"/>
      <c r="T2931"/>
      <c r="U2931" t="s">
        <v>8655</v>
      </c>
      <c r="V2931" t="s">
        <v>8653</v>
      </c>
      <c r="W2931" t="s">
        <v>8654</v>
      </c>
      <c r="X2931" t="s">
        <v>675</v>
      </c>
      <c r="Y2931" t="s">
        <v>5930</v>
      </c>
      <c r="Z2931" t="s">
        <v>54</v>
      </c>
      <c r="AA2931"/>
      <c r="AB2931" t="s">
        <v>44067</v>
      </c>
      <c r="AC2931" t="s">
        <v>51207</v>
      </c>
      <c r="AD2931" t="s">
        <v>8656</v>
      </c>
      <c r="AE2931" t="s">
        <v>105</v>
      </c>
      <c r="AF2931" s="119" t="str">
        <f t="shared" si="182"/>
        <v>NA</v>
      </c>
      <c r="AG2931" s="119"/>
      <c r="AH2931" s="119"/>
      <c r="AI2931" s="119"/>
      <c r="AJ2931" s="119" t="str">
        <f t="shared" si="183"/>
        <v>NA</v>
      </c>
      <c r="AK2931" s="190"/>
      <c r="AL2931" s="191"/>
    </row>
    <row r="2932" spans="1:38" x14ac:dyDescent="0.25">
      <c r="A2932" t="s">
        <v>6872</v>
      </c>
      <c r="B2932" t="s">
        <v>6870</v>
      </c>
      <c r="C2932" t="s">
        <v>6871</v>
      </c>
      <c r="D2932" t="s">
        <v>675</v>
      </c>
      <c r="E2932" t="s">
        <v>432</v>
      </c>
      <c r="F2932" t="s">
        <v>54</v>
      </c>
      <c r="G2932"/>
      <c r="H2932" t="s">
        <v>44839</v>
      </c>
      <c r="I2932" t="s">
        <v>51857</v>
      </c>
      <c r="J2932"/>
      <c r="K2932" t="s">
        <v>105</v>
      </c>
      <c r="L2932" s="119" t="str">
        <f t="shared" si="180"/>
        <v>NA</v>
      </c>
      <c r="M2932" s="119"/>
      <c r="N2932" s="120" t="str">
        <f t="shared" si="181"/>
        <v>NA</v>
      </c>
      <c r="O2932" s="120"/>
      <c r="P2932"/>
      <c r="Q2932"/>
      <c r="R2932"/>
      <c r="S2932"/>
      <c r="T2932"/>
      <c r="U2932" t="s">
        <v>19565</v>
      </c>
      <c r="V2932" t="s">
        <v>19563</v>
      </c>
      <c r="W2932" t="s">
        <v>19564</v>
      </c>
      <c r="X2932" t="s">
        <v>675</v>
      </c>
      <c r="Y2932" t="s">
        <v>12562</v>
      </c>
      <c r="Z2932" t="s">
        <v>54</v>
      </c>
      <c r="AA2932"/>
      <c r="AB2932" t="s">
        <v>44068</v>
      </c>
      <c r="AC2932" t="s">
        <v>51208</v>
      </c>
      <c r="AD2932" t="s">
        <v>19566</v>
      </c>
      <c r="AE2932" t="s">
        <v>565</v>
      </c>
      <c r="AF2932" s="119" t="str">
        <f t="shared" si="182"/>
        <v>NA</v>
      </c>
      <c r="AG2932" s="119"/>
      <c r="AH2932" s="119"/>
      <c r="AI2932" s="119"/>
      <c r="AJ2932" s="119" t="str">
        <f t="shared" si="183"/>
        <v>NA</v>
      </c>
      <c r="AK2932" s="190"/>
      <c r="AL2932" s="191"/>
    </row>
    <row r="2933" spans="1:38" x14ac:dyDescent="0.25">
      <c r="A2933" t="s">
        <v>22382</v>
      </c>
      <c r="B2933" t="s">
        <v>22380</v>
      </c>
      <c r="C2933" t="s">
        <v>22381</v>
      </c>
      <c r="D2933" t="s">
        <v>675</v>
      </c>
      <c r="E2933" t="s">
        <v>432</v>
      </c>
      <c r="F2933" t="s">
        <v>54</v>
      </c>
      <c r="G2933"/>
      <c r="H2933" t="s">
        <v>44839</v>
      </c>
      <c r="I2933" t="s">
        <v>51857</v>
      </c>
      <c r="J2933"/>
      <c r="K2933" t="s">
        <v>105</v>
      </c>
      <c r="L2933" s="119" t="str">
        <f t="shared" si="180"/>
        <v>NA</v>
      </c>
      <c r="M2933" s="119"/>
      <c r="N2933" s="120" t="str">
        <f t="shared" si="181"/>
        <v>NA</v>
      </c>
      <c r="O2933" s="120"/>
      <c r="P2933"/>
      <c r="Q2933"/>
      <c r="R2933"/>
      <c r="S2933"/>
      <c r="T2933"/>
      <c r="U2933" t="s">
        <v>12561</v>
      </c>
      <c r="V2933" t="s">
        <v>12559</v>
      </c>
      <c r="W2933" t="s">
        <v>12560</v>
      </c>
      <c r="X2933" t="s">
        <v>675</v>
      </c>
      <c r="Y2933" t="s">
        <v>12562</v>
      </c>
      <c r="Z2933" t="s">
        <v>54</v>
      </c>
      <c r="AA2933"/>
      <c r="AB2933" t="s">
        <v>44068</v>
      </c>
      <c r="AC2933" t="s">
        <v>51208</v>
      </c>
      <c r="AD2933"/>
      <c r="AE2933" t="s">
        <v>565</v>
      </c>
      <c r="AF2933" s="119" t="str">
        <f t="shared" si="182"/>
        <v>NA</v>
      </c>
      <c r="AG2933" s="119"/>
      <c r="AH2933" s="119"/>
      <c r="AI2933" s="119"/>
      <c r="AJ2933" s="119" t="str">
        <f t="shared" si="183"/>
        <v>NA</v>
      </c>
      <c r="AK2933" s="190"/>
      <c r="AL2933" s="191"/>
    </row>
    <row r="2934" spans="1:38" x14ac:dyDescent="0.25">
      <c r="A2934" t="s">
        <v>9949</v>
      </c>
      <c r="B2934" t="s">
        <v>9947</v>
      </c>
      <c r="C2934" t="s">
        <v>9948</v>
      </c>
      <c r="D2934" t="s">
        <v>675</v>
      </c>
      <c r="E2934" t="s">
        <v>432</v>
      </c>
      <c r="F2934" t="s">
        <v>54</v>
      </c>
      <c r="G2934"/>
      <c r="H2934" t="s">
        <v>44841</v>
      </c>
      <c r="I2934" t="s">
        <v>51857</v>
      </c>
      <c r="J2934" t="s">
        <v>9950</v>
      </c>
      <c r="K2934" t="s">
        <v>105</v>
      </c>
      <c r="L2934" s="119" t="str">
        <f t="shared" si="180"/>
        <v>NA</v>
      </c>
      <c r="M2934" s="119"/>
      <c r="N2934" s="120" t="str">
        <f t="shared" si="181"/>
        <v>NA</v>
      </c>
      <c r="O2934" s="120"/>
      <c r="P2934"/>
      <c r="Q2934"/>
      <c r="R2934"/>
      <c r="S2934"/>
      <c r="T2934"/>
      <c r="U2934" t="s">
        <v>6990</v>
      </c>
      <c r="V2934" t="s">
        <v>6989</v>
      </c>
      <c r="W2934" t="s">
        <v>6985</v>
      </c>
      <c r="X2934" t="s">
        <v>675</v>
      </c>
      <c r="Y2934" t="s">
        <v>932</v>
      </c>
      <c r="Z2934" t="s">
        <v>54</v>
      </c>
      <c r="AA2934"/>
      <c r="AB2934" t="s">
        <v>44072</v>
      </c>
      <c r="AC2934" t="s">
        <v>51209</v>
      </c>
      <c r="AD2934"/>
      <c r="AE2934" t="s">
        <v>565</v>
      </c>
      <c r="AF2934" s="119" t="str">
        <f t="shared" si="182"/>
        <v>NA</v>
      </c>
      <c r="AG2934" s="119"/>
      <c r="AH2934" s="119"/>
      <c r="AI2934" s="119"/>
      <c r="AJ2934" s="119" t="str">
        <f t="shared" si="183"/>
        <v>NA</v>
      </c>
      <c r="AK2934" s="190"/>
      <c r="AL2934" s="191"/>
    </row>
    <row r="2935" spans="1:38" x14ac:dyDescent="0.25">
      <c r="A2935" t="s">
        <v>20150</v>
      </c>
      <c r="B2935" t="s">
        <v>20148</v>
      </c>
      <c r="C2935" t="s">
        <v>20149</v>
      </c>
      <c r="D2935" t="s">
        <v>675</v>
      </c>
      <c r="E2935" t="s">
        <v>20151</v>
      </c>
      <c r="F2935" t="s">
        <v>54</v>
      </c>
      <c r="G2935"/>
      <c r="H2935" t="s">
        <v>44842</v>
      </c>
      <c r="I2935" t="s">
        <v>51858</v>
      </c>
      <c r="J2935" t="s">
        <v>20152</v>
      </c>
      <c r="K2935" t="s">
        <v>565</v>
      </c>
      <c r="L2935" s="119" t="str">
        <f t="shared" si="180"/>
        <v>NA</v>
      </c>
      <c r="M2935" s="119"/>
      <c r="N2935" s="120" t="str">
        <f t="shared" si="181"/>
        <v>NA</v>
      </c>
      <c r="O2935" s="120"/>
      <c r="P2935"/>
      <c r="Q2935"/>
      <c r="R2935"/>
      <c r="S2935"/>
      <c r="T2935"/>
      <c r="U2935" t="s">
        <v>21032</v>
      </c>
      <c r="V2935" t="s">
        <v>21030</v>
      </c>
      <c r="W2935" t="s">
        <v>21031</v>
      </c>
      <c r="X2935" t="s">
        <v>675</v>
      </c>
      <c r="Y2935" t="s">
        <v>932</v>
      </c>
      <c r="Z2935" t="s">
        <v>54</v>
      </c>
      <c r="AA2935"/>
      <c r="AB2935" t="s">
        <v>44072</v>
      </c>
      <c r="AC2935" t="s">
        <v>51209</v>
      </c>
      <c r="AD2935"/>
      <c r="AE2935" t="s">
        <v>565</v>
      </c>
      <c r="AF2935" s="119" t="str">
        <f t="shared" si="182"/>
        <v>NA</v>
      </c>
      <c r="AG2935" s="119"/>
      <c r="AH2935" s="119"/>
      <c r="AI2935" s="119"/>
      <c r="AJ2935" s="119" t="str">
        <f t="shared" si="183"/>
        <v>NA</v>
      </c>
      <c r="AK2935" s="190"/>
      <c r="AL2935" s="191"/>
    </row>
    <row r="2936" spans="1:38" x14ac:dyDescent="0.25">
      <c r="A2936" t="s">
        <v>19186</v>
      </c>
      <c r="B2936" t="s">
        <v>19184</v>
      </c>
      <c r="C2936" t="s">
        <v>19185</v>
      </c>
      <c r="D2936" t="s">
        <v>675</v>
      </c>
      <c r="E2936" t="s">
        <v>19187</v>
      </c>
      <c r="F2936" t="s">
        <v>54</v>
      </c>
      <c r="G2936"/>
      <c r="H2936" t="s">
        <v>44843</v>
      </c>
      <c r="I2936" t="s">
        <v>51859</v>
      </c>
      <c r="J2936"/>
      <c r="K2936" t="s">
        <v>565</v>
      </c>
      <c r="L2936" s="119" t="str">
        <f t="shared" si="180"/>
        <v>NA</v>
      </c>
      <c r="M2936" s="119"/>
      <c r="N2936" s="120" t="str">
        <f t="shared" si="181"/>
        <v>NA</v>
      </c>
      <c r="O2936" s="120"/>
      <c r="P2936"/>
      <c r="Q2936"/>
      <c r="R2936"/>
      <c r="S2936"/>
      <c r="T2936"/>
      <c r="U2936" t="s">
        <v>9771</v>
      </c>
      <c r="V2936" t="s">
        <v>9769</v>
      </c>
      <c r="W2936" t="s">
        <v>9770</v>
      </c>
      <c r="X2936" t="s">
        <v>675</v>
      </c>
      <c r="Y2936" t="s">
        <v>932</v>
      </c>
      <c r="Z2936" t="s">
        <v>54</v>
      </c>
      <c r="AA2936"/>
      <c r="AB2936" t="s">
        <v>44073</v>
      </c>
      <c r="AC2936" t="s">
        <v>51209</v>
      </c>
      <c r="AD2936" t="s">
        <v>9771</v>
      </c>
      <c r="AE2936" t="s">
        <v>105</v>
      </c>
      <c r="AF2936" s="119" t="str">
        <f t="shared" si="182"/>
        <v>NA</v>
      </c>
      <c r="AG2936" s="119"/>
      <c r="AH2936" s="119"/>
      <c r="AI2936" s="119"/>
      <c r="AJ2936" s="119" t="str">
        <f t="shared" si="183"/>
        <v>NA</v>
      </c>
      <c r="AK2936" s="190"/>
      <c r="AL2936" s="191"/>
    </row>
    <row r="2937" spans="1:38" x14ac:dyDescent="0.25">
      <c r="A2937" t="s">
        <v>21119</v>
      </c>
      <c r="B2937" t="s">
        <v>21117</v>
      </c>
      <c r="C2937" t="s">
        <v>21118</v>
      </c>
      <c r="D2937" t="s">
        <v>675</v>
      </c>
      <c r="E2937" t="s">
        <v>21120</v>
      </c>
      <c r="F2937" t="s">
        <v>54</v>
      </c>
      <c r="G2937"/>
      <c r="H2937" t="s">
        <v>44844</v>
      </c>
      <c r="I2937" t="s">
        <v>51860</v>
      </c>
      <c r="J2937" t="s">
        <v>21119</v>
      </c>
      <c r="K2937" t="s">
        <v>565</v>
      </c>
      <c r="L2937" s="119" t="str">
        <f t="shared" si="180"/>
        <v>NA</v>
      </c>
      <c r="M2937" s="119"/>
      <c r="N2937" s="120" t="str">
        <f t="shared" si="181"/>
        <v>NA</v>
      </c>
      <c r="O2937" s="120"/>
      <c r="P2937"/>
      <c r="Q2937"/>
      <c r="R2937"/>
      <c r="S2937"/>
      <c r="T2937"/>
      <c r="U2937" t="s">
        <v>7933</v>
      </c>
      <c r="V2937" t="s">
        <v>7931</v>
      </c>
      <c r="W2937" t="s">
        <v>7932</v>
      </c>
      <c r="X2937" t="s">
        <v>675</v>
      </c>
      <c r="Y2937" t="s">
        <v>7934</v>
      </c>
      <c r="Z2937" t="s">
        <v>54</v>
      </c>
      <c r="AA2937"/>
      <c r="AB2937" t="s">
        <v>44074</v>
      </c>
      <c r="AC2937" t="s">
        <v>51210</v>
      </c>
      <c r="AD2937" t="s">
        <v>7935</v>
      </c>
      <c r="AE2937" t="s">
        <v>105</v>
      </c>
      <c r="AF2937" s="119" t="str">
        <f t="shared" si="182"/>
        <v>NA</v>
      </c>
      <c r="AG2937" s="119"/>
      <c r="AH2937" s="119"/>
      <c r="AI2937" s="119"/>
      <c r="AJ2937" s="119" t="str">
        <f t="shared" si="183"/>
        <v>NA</v>
      </c>
      <c r="AK2937" s="190"/>
      <c r="AL2937" s="191"/>
    </row>
    <row r="2938" spans="1:38" x14ac:dyDescent="0.25">
      <c r="A2938" t="s">
        <v>21697</v>
      </c>
      <c r="B2938" t="s">
        <v>21695</v>
      </c>
      <c r="C2938" t="s">
        <v>21696</v>
      </c>
      <c r="D2938" t="s">
        <v>675</v>
      </c>
      <c r="E2938" t="s">
        <v>21698</v>
      </c>
      <c r="F2938" t="s">
        <v>54</v>
      </c>
      <c r="G2938"/>
      <c r="H2938" t="s">
        <v>44845</v>
      </c>
      <c r="I2938" t="s">
        <v>51861</v>
      </c>
      <c r="J2938" t="s">
        <v>21697</v>
      </c>
      <c r="K2938" t="s">
        <v>565</v>
      </c>
      <c r="L2938" s="119" t="str">
        <f t="shared" si="180"/>
        <v>NA</v>
      </c>
      <c r="M2938" s="119"/>
      <c r="N2938" s="120" t="str">
        <f t="shared" si="181"/>
        <v>NA</v>
      </c>
      <c r="O2938" s="120"/>
      <c r="P2938"/>
      <c r="Q2938"/>
      <c r="R2938"/>
      <c r="S2938"/>
      <c r="T2938"/>
      <c r="U2938" t="s">
        <v>10893</v>
      </c>
      <c r="V2938" t="s">
        <v>10891</v>
      </c>
      <c r="W2938" t="s">
        <v>10892</v>
      </c>
      <c r="X2938" t="s">
        <v>675</v>
      </c>
      <c r="Y2938" t="s">
        <v>466</v>
      </c>
      <c r="Z2938" t="s">
        <v>54</v>
      </c>
      <c r="AA2938"/>
      <c r="AB2938" t="s">
        <v>44075</v>
      </c>
      <c r="AC2938" t="s">
        <v>51211</v>
      </c>
      <c r="AD2938"/>
      <c r="AE2938" t="s">
        <v>565</v>
      </c>
      <c r="AF2938" s="119" t="str">
        <f t="shared" si="182"/>
        <v>NA</v>
      </c>
      <c r="AG2938" s="119"/>
      <c r="AH2938" s="119"/>
      <c r="AI2938" s="119"/>
      <c r="AJ2938" s="119" t="str">
        <f t="shared" si="183"/>
        <v>NA</v>
      </c>
      <c r="AK2938" s="190"/>
      <c r="AL2938" s="191"/>
    </row>
    <row r="2939" spans="1:38" x14ac:dyDescent="0.25">
      <c r="A2939" t="s">
        <v>7527</v>
      </c>
      <c r="B2939" t="s">
        <v>7525</v>
      </c>
      <c r="C2939" t="s">
        <v>7526</v>
      </c>
      <c r="D2939" t="s">
        <v>675</v>
      </c>
      <c r="E2939" t="s">
        <v>7528</v>
      </c>
      <c r="F2939" t="s">
        <v>54</v>
      </c>
      <c r="G2939"/>
      <c r="H2939" t="s">
        <v>44846</v>
      </c>
      <c r="I2939" t="s">
        <v>51862</v>
      </c>
      <c r="J2939" t="s">
        <v>7529</v>
      </c>
      <c r="K2939" t="s">
        <v>565</v>
      </c>
      <c r="L2939" s="119" t="str">
        <f t="shared" si="180"/>
        <v>NA</v>
      </c>
      <c r="M2939" s="119"/>
      <c r="N2939" s="120" t="str">
        <f t="shared" si="181"/>
        <v>NA</v>
      </c>
      <c r="O2939" s="120"/>
      <c r="P2939"/>
      <c r="Q2939"/>
      <c r="R2939"/>
      <c r="S2939"/>
      <c r="T2939"/>
      <c r="U2939" t="s">
        <v>21463</v>
      </c>
      <c r="V2939" t="s">
        <v>21461</v>
      </c>
      <c r="W2939" t="s">
        <v>21462</v>
      </c>
      <c r="X2939" t="s">
        <v>675</v>
      </c>
      <c r="Y2939" t="s">
        <v>466</v>
      </c>
      <c r="Z2939" t="s">
        <v>54</v>
      </c>
      <c r="AA2939"/>
      <c r="AB2939" t="s">
        <v>44075</v>
      </c>
      <c r="AC2939" t="s">
        <v>51211</v>
      </c>
      <c r="AD2939" t="s">
        <v>21464</v>
      </c>
      <c r="AE2939" t="s">
        <v>565</v>
      </c>
      <c r="AF2939" s="119" t="str">
        <f t="shared" si="182"/>
        <v>NA</v>
      </c>
      <c r="AG2939" s="119"/>
      <c r="AH2939" s="119"/>
      <c r="AI2939" s="119"/>
      <c r="AJ2939" s="119" t="str">
        <f t="shared" si="183"/>
        <v>NA</v>
      </c>
      <c r="AK2939" s="190"/>
      <c r="AL2939" s="191"/>
    </row>
    <row r="2940" spans="1:38" x14ac:dyDescent="0.25">
      <c r="A2940" t="s">
        <v>11840</v>
      </c>
      <c r="B2940" t="s">
        <v>11838</v>
      </c>
      <c r="C2940" t="s">
        <v>11839</v>
      </c>
      <c r="D2940" t="s">
        <v>675</v>
      </c>
      <c r="E2940" t="s">
        <v>4064</v>
      </c>
      <c r="F2940" t="s">
        <v>54</v>
      </c>
      <c r="G2940"/>
      <c r="H2940" t="s">
        <v>44847</v>
      </c>
      <c r="I2940" t="s">
        <v>51863</v>
      </c>
      <c r="J2940"/>
      <c r="K2940" t="s">
        <v>565</v>
      </c>
      <c r="L2940" s="119" t="str">
        <f t="shared" si="180"/>
        <v>NA</v>
      </c>
      <c r="M2940" s="119"/>
      <c r="N2940" s="120" t="str">
        <f t="shared" si="181"/>
        <v>NA</v>
      </c>
      <c r="O2940" s="120"/>
      <c r="P2940"/>
      <c r="Q2940"/>
      <c r="R2940"/>
      <c r="S2940"/>
      <c r="T2940"/>
      <c r="U2940" t="s">
        <v>12441</v>
      </c>
      <c r="V2940" t="s">
        <v>12439</v>
      </c>
      <c r="W2940" t="s">
        <v>12440</v>
      </c>
      <c r="X2940" t="s">
        <v>675</v>
      </c>
      <c r="Y2940" t="s">
        <v>466</v>
      </c>
      <c r="Z2940" t="s">
        <v>54</v>
      </c>
      <c r="AA2940"/>
      <c r="AB2940" t="s">
        <v>44075</v>
      </c>
      <c r="AC2940" t="s">
        <v>51211</v>
      </c>
      <c r="AD2940"/>
      <c r="AE2940" t="s">
        <v>565</v>
      </c>
      <c r="AF2940" s="119" t="str">
        <f t="shared" si="182"/>
        <v>NA</v>
      </c>
      <c r="AG2940" s="119"/>
      <c r="AH2940" s="119"/>
      <c r="AI2940" s="119"/>
      <c r="AJ2940" s="119" t="str">
        <f t="shared" si="183"/>
        <v>NA</v>
      </c>
      <c r="AK2940" s="190"/>
      <c r="AL2940" s="191"/>
    </row>
    <row r="2941" spans="1:38" x14ac:dyDescent="0.25">
      <c r="A2941" t="s">
        <v>6432</v>
      </c>
      <c r="B2941" t="s">
        <v>6430</v>
      </c>
      <c r="C2941" t="s">
        <v>6431</v>
      </c>
      <c r="D2941" t="s">
        <v>675</v>
      </c>
      <c r="E2941" t="s">
        <v>6433</v>
      </c>
      <c r="F2941" t="s">
        <v>54</v>
      </c>
      <c r="G2941"/>
      <c r="H2941" t="s">
        <v>44848</v>
      </c>
      <c r="I2941" t="s">
        <v>51864</v>
      </c>
      <c r="J2941" t="s">
        <v>6434</v>
      </c>
      <c r="K2941" t="s">
        <v>105</v>
      </c>
      <c r="L2941" s="119" t="str">
        <f t="shared" si="180"/>
        <v>NA</v>
      </c>
      <c r="M2941" s="119"/>
      <c r="N2941" s="120" t="str">
        <f t="shared" si="181"/>
        <v>NA</v>
      </c>
      <c r="O2941" s="120"/>
      <c r="P2941"/>
      <c r="Q2941"/>
      <c r="R2941"/>
      <c r="S2941"/>
      <c r="T2941"/>
      <c r="U2941" t="s">
        <v>21587</v>
      </c>
      <c r="V2941" t="s">
        <v>21585</v>
      </c>
      <c r="W2941" t="s">
        <v>21586</v>
      </c>
      <c r="X2941" t="s">
        <v>675</v>
      </c>
      <c r="Y2941" t="s">
        <v>466</v>
      </c>
      <c r="Z2941" t="s">
        <v>54</v>
      </c>
      <c r="AA2941"/>
      <c r="AB2941" t="s">
        <v>44075</v>
      </c>
      <c r="AC2941" t="s">
        <v>51211</v>
      </c>
      <c r="AD2941" t="s">
        <v>21588</v>
      </c>
      <c r="AE2941" t="s">
        <v>565</v>
      </c>
      <c r="AF2941" s="119" t="str">
        <f t="shared" si="182"/>
        <v>NA</v>
      </c>
      <c r="AG2941" s="119"/>
      <c r="AH2941" s="119"/>
      <c r="AI2941" s="119"/>
      <c r="AJ2941" s="119" t="str">
        <f t="shared" si="183"/>
        <v>NA</v>
      </c>
      <c r="AK2941" s="190"/>
      <c r="AL2941" s="191"/>
    </row>
    <row r="2942" spans="1:38" x14ac:dyDescent="0.25">
      <c r="A2942" t="s">
        <v>8588</v>
      </c>
      <c r="B2942" t="s">
        <v>8586</v>
      </c>
      <c r="C2942" t="s">
        <v>8587</v>
      </c>
      <c r="D2942" t="s">
        <v>675</v>
      </c>
      <c r="E2942" t="s">
        <v>8589</v>
      </c>
      <c r="F2942" t="s">
        <v>54</v>
      </c>
      <c r="G2942"/>
      <c r="H2942" t="s">
        <v>44849</v>
      </c>
      <c r="I2942" t="s">
        <v>51865</v>
      </c>
      <c r="J2942" t="s">
        <v>8590</v>
      </c>
      <c r="K2942" t="s">
        <v>105</v>
      </c>
      <c r="L2942" s="119" t="str">
        <f t="shared" si="180"/>
        <v>NA</v>
      </c>
      <c r="M2942" s="119"/>
      <c r="N2942" s="120" t="str">
        <f t="shared" si="181"/>
        <v>NA</v>
      </c>
      <c r="O2942" s="120"/>
      <c r="P2942"/>
      <c r="Q2942"/>
      <c r="R2942"/>
      <c r="S2942"/>
      <c r="T2942"/>
      <c r="U2942" t="s">
        <v>21571</v>
      </c>
      <c r="V2942" t="s">
        <v>21569</v>
      </c>
      <c r="W2942" t="s">
        <v>21570</v>
      </c>
      <c r="X2942" t="s">
        <v>675</v>
      </c>
      <c r="Y2942" t="s">
        <v>466</v>
      </c>
      <c r="Z2942" t="s">
        <v>54</v>
      </c>
      <c r="AA2942"/>
      <c r="AB2942" t="s">
        <v>44075</v>
      </c>
      <c r="AC2942" t="s">
        <v>51211</v>
      </c>
      <c r="AD2942"/>
      <c r="AE2942" t="s">
        <v>565</v>
      </c>
      <c r="AF2942" s="119" t="str">
        <f t="shared" si="182"/>
        <v>NA</v>
      </c>
      <c r="AG2942" s="119"/>
      <c r="AH2942" s="119"/>
      <c r="AI2942" s="119"/>
      <c r="AJ2942" s="119" t="str">
        <f t="shared" si="183"/>
        <v>NA</v>
      </c>
      <c r="AK2942" s="190"/>
      <c r="AL2942" s="191"/>
    </row>
    <row r="2943" spans="1:38" x14ac:dyDescent="0.25">
      <c r="A2943" t="s">
        <v>22708</v>
      </c>
      <c r="B2943" t="s">
        <v>22707</v>
      </c>
      <c r="C2943" t="s">
        <v>11839</v>
      </c>
      <c r="D2943" t="s">
        <v>675</v>
      </c>
      <c r="E2943" t="s">
        <v>1562</v>
      </c>
      <c r="F2943" t="s">
        <v>54</v>
      </c>
      <c r="G2943"/>
      <c r="H2943" t="s">
        <v>44850</v>
      </c>
      <c r="I2943" t="s">
        <v>51866</v>
      </c>
      <c r="J2943"/>
      <c r="K2943" t="s">
        <v>565</v>
      </c>
      <c r="L2943" s="119" t="str">
        <f t="shared" si="180"/>
        <v>NA</v>
      </c>
      <c r="M2943" s="119"/>
      <c r="N2943" s="120" t="str">
        <f t="shared" si="181"/>
        <v>NA</v>
      </c>
      <c r="O2943" s="120"/>
      <c r="P2943"/>
      <c r="Q2943"/>
      <c r="R2943"/>
      <c r="S2943"/>
      <c r="T2943"/>
      <c r="U2943" t="s">
        <v>15682</v>
      </c>
      <c r="V2943" t="s">
        <v>15680</v>
      </c>
      <c r="W2943" t="s">
        <v>15681</v>
      </c>
      <c r="X2943" t="s">
        <v>675</v>
      </c>
      <c r="Y2943" t="s">
        <v>466</v>
      </c>
      <c r="Z2943" t="s">
        <v>54</v>
      </c>
      <c r="AA2943"/>
      <c r="AB2943" t="s">
        <v>44076</v>
      </c>
      <c r="AC2943" t="s">
        <v>51211</v>
      </c>
      <c r="AD2943"/>
      <c r="AE2943" t="s">
        <v>565</v>
      </c>
      <c r="AF2943" s="119" t="str">
        <f t="shared" si="182"/>
        <v>NA</v>
      </c>
      <c r="AG2943" s="119"/>
      <c r="AH2943" s="119"/>
      <c r="AI2943" s="119"/>
      <c r="AJ2943" s="119" t="str">
        <f t="shared" si="183"/>
        <v>NA</v>
      </c>
      <c r="AK2943" s="190"/>
      <c r="AL2943" s="191"/>
    </row>
    <row r="2944" spans="1:38" x14ac:dyDescent="0.25">
      <c r="A2944" t="s">
        <v>10235</v>
      </c>
      <c r="B2944" t="s">
        <v>10233</v>
      </c>
      <c r="C2944" t="s">
        <v>10234</v>
      </c>
      <c r="D2944" t="s">
        <v>675</v>
      </c>
      <c r="E2944" t="s">
        <v>1562</v>
      </c>
      <c r="F2944" t="s">
        <v>54</v>
      </c>
      <c r="G2944"/>
      <c r="H2944" t="s">
        <v>44851</v>
      </c>
      <c r="I2944" t="s">
        <v>51866</v>
      </c>
      <c r="J2944"/>
      <c r="K2944" t="s">
        <v>105</v>
      </c>
      <c r="L2944" s="119" t="str">
        <f t="shared" si="180"/>
        <v>NA</v>
      </c>
      <c r="M2944" s="119"/>
      <c r="N2944" s="120" t="str">
        <f t="shared" si="181"/>
        <v>NA</v>
      </c>
      <c r="O2944" s="120"/>
      <c r="P2944"/>
      <c r="Q2944"/>
      <c r="R2944"/>
      <c r="S2944"/>
      <c r="T2944"/>
      <c r="U2944" t="s">
        <v>7252</v>
      </c>
      <c r="V2944" t="s">
        <v>7250</v>
      </c>
      <c r="W2944" t="s">
        <v>7251</v>
      </c>
      <c r="X2944" t="s">
        <v>675</v>
      </c>
      <c r="Y2944" t="s">
        <v>466</v>
      </c>
      <c r="Z2944" t="s">
        <v>54</v>
      </c>
      <c r="AA2944"/>
      <c r="AB2944" t="s">
        <v>44075</v>
      </c>
      <c r="AC2944" t="s">
        <v>51211</v>
      </c>
      <c r="AD2944"/>
      <c r="AE2944" t="s">
        <v>105</v>
      </c>
      <c r="AF2944" s="119" t="str">
        <f t="shared" si="182"/>
        <v>NA</v>
      </c>
      <c r="AG2944" s="119"/>
      <c r="AH2944" s="119"/>
      <c r="AI2944" s="119"/>
      <c r="AJ2944" s="119" t="str">
        <f t="shared" si="183"/>
        <v>NA</v>
      </c>
      <c r="AK2944" s="190"/>
      <c r="AL2944" s="191"/>
    </row>
    <row r="2945" spans="1:38" x14ac:dyDescent="0.25">
      <c r="A2945" t="s">
        <v>21333</v>
      </c>
      <c r="B2945" t="s">
        <v>21331</v>
      </c>
      <c r="C2945" t="s">
        <v>21332</v>
      </c>
      <c r="D2945" t="s">
        <v>675</v>
      </c>
      <c r="E2945" t="s">
        <v>6529</v>
      </c>
      <c r="F2945" t="s">
        <v>54</v>
      </c>
      <c r="G2945"/>
      <c r="H2945" t="s">
        <v>44852</v>
      </c>
      <c r="I2945" t="s">
        <v>51867</v>
      </c>
      <c r="J2945" t="s">
        <v>21334</v>
      </c>
      <c r="K2945" t="s">
        <v>565</v>
      </c>
      <c r="L2945" s="119" t="str">
        <f t="shared" si="180"/>
        <v>NA</v>
      </c>
      <c r="M2945" s="119"/>
      <c r="N2945" s="120" t="str">
        <f t="shared" si="181"/>
        <v>NA</v>
      </c>
      <c r="O2945" s="120"/>
      <c r="P2945"/>
      <c r="Q2945"/>
      <c r="R2945"/>
      <c r="S2945"/>
      <c r="T2945"/>
      <c r="U2945" t="s">
        <v>7942</v>
      </c>
      <c r="V2945" t="s">
        <v>7940</v>
      </c>
      <c r="W2945" t="s">
        <v>7941</v>
      </c>
      <c r="X2945" t="s">
        <v>675</v>
      </c>
      <c r="Y2945" t="s">
        <v>466</v>
      </c>
      <c r="Z2945" t="s">
        <v>54</v>
      </c>
      <c r="AA2945"/>
      <c r="AB2945" t="s">
        <v>44077</v>
      </c>
      <c r="AC2945" t="s">
        <v>51211</v>
      </c>
      <c r="AD2945" t="s">
        <v>7943</v>
      </c>
      <c r="AE2945" t="s">
        <v>105</v>
      </c>
      <c r="AF2945" s="119" t="str">
        <f t="shared" si="182"/>
        <v>NA</v>
      </c>
      <c r="AG2945" s="119"/>
      <c r="AH2945" s="119"/>
      <c r="AI2945" s="119"/>
      <c r="AJ2945" s="119" t="str">
        <f t="shared" si="183"/>
        <v>NA</v>
      </c>
      <c r="AK2945" s="190"/>
      <c r="AL2945" s="191"/>
    </row>
    <row r="2946" spans="1:38" x14ac:dyDescent="0.25">
      <c r="A2946" t="s">
        <v>6528</v>
      </c>
      <c r="B2946" t="s">
        <v>6526</v>
      </c>
      <c r="C2946" t="s">
        <v>6527</v>
      </c>
      <c r="D2946" t="s">
        <v>675</v>
      </c>
      <c r="E2946" t="s">
        <v>6529</v>
      </c>
      <c r="F2946" t="s">
        <v>54</v>
      </c>
      <c r="G2946"/>
      <c r="H2946" t="s">
        <v>44852</v>
      </c>
      <c r="I2946" t="s">
        <v>51867</v>
      </c>
      <c r="J2946"/>
      <c r="K2946" t="s">
        <v>105</v>
      </c>
      <c r="L2946" s="119" t="str">
        <f t="shared" si="180"/>
        <v>NA</v>
      </c>
      <c r="M2946" s="119"/>
      <c r="N2946" s="120" t="str">
        <f t="shared" si="181"/>
        <v>NA</v>
      </c>
      <c r="O2946" s="120"/>
      <c r="P2946"/>
      <c r="Q2946"/>
      <c r="R2946"/>
      <c r="S2946"/>
      <c r="T2946"/>
      <c r="U2946" t="s">
        <v>6834</v>
      </c>
      <c r="V2946" t="s">
        <v>6832</v>
      </c>
      <c r="W2946" t="s">
        <v>6833</v>
      </c>
      <c r="X2946" t="s">
        <v>675</v>
      </c>
      <c r="Y2946" t="s">
        <v>466</v>
      </c>
      <c r="Z2946" t="s">
        <v>54</v>
      </c>
      <c r="AA2946"/>
      <c r="AB2946" t="s">
        <v>44075</v>
      </c>
      <c r="AC2946" t="s">
        <v>51211</v>
      </c>
      <c r="AD2946" t="s">
        <v>6835</v>
      </c>
      <c r="AE2946" t="s">
        <v>105</v>
      </c>
      <c r="AF2946" s="119" t="str">
        <f t="shared" si="182"/>
        <v>NA</v>
      </c>
      <c r="AG2946" s="119"/>
      <c r="AH2946" s="119"/>
      <c r="AI2946" s="119"/>
      <c r="AJ2946" s="119" t="str">
        <f t="shared" si="183"/>
        <v>NA</v>
      </c>
      <c r="AK2946" s="190"/>
      <c r="AL2946" s="191"/>
    </row>
    <row r="2947" spans="1:38" x14ac:dyDescent="0.25">
      <c r="A2947" t="s">
        <v>14733</v>
      </c>
      <c r="B2947" t="s">
        <v>14731</v>
      </c>
      <c r="C2947" t="s">
        <v>14732</v>
      </c>
      <c r="D2947" t="s">
        <v>675</v>
      </c>
      <c r="E2947" t="s">
        <v>14734</v>
      </c>
      <c r="F2947" t="s">
        <v>54</v>
      </c>
      <c r="G2947"/>
      <c r="H2947" t="s">
        <v>44853</v>
      </c>
      <c r="I2947" t="s">
        <v>51868</v>
      </c>
      <c r="J2947" t="s">
        <v>14733</v>
      </c>
      <c r="K2947" t="s">
        <v>565</v>
      </c>
      <c r="L2947" s="119" t="str">
        <f t="shared" ref="L2947:L3010" si="184">IF($Q$1&lt;&gt;"",IF(ISNUMBER(SEARCH("*"&amp;$Q$1&amp;"*", A2947)),A2947, IF(ISNUMBER(SEARCH("*"&amp;$Q$1&amp;"*", H2947)),A2947, IF(ISNUMBER(SEARCH("*"&amp;$Q$1&amp;"*", G2947)),A2947, IF(ISNUMBER(SEARCH("*"&amp;$Q$1&amp;"*", J2947)),A2947,  IF(ISNUMBER(SEARCH("*"&amp;$Q$1&amp;"*", E2947)),A2947, "NA"))))),"NA")</f>
        <v>NA</v>
      </c>
      <c r="M2947" s="119"/>
      <c r="N2947" s="120" t="str">
        <f t="shared" ref="N2947:N3010" si="185">IF($Q$11=1,IF(ISNUMBER(SEARCH($T$11,C2947)),A2947,"NA"),"NA")</f>
        <v>NA</v>
      </c>
      <c r="O2947" s="120"/>
      <c r="P2947"/>
      <c r="Q2947"/>
      <c r="R2947"/>
      <c r="S2947"/>
      <c r="T2947"/>
      <c r="U2947" t="s">
        <v>7977</v>
      </c>
      <c r="V2947" t="s">
        <v>7975</v>
      </c>
      <c r="W2947" t="s">
        <v>7976</v>
      </c>
      <c r="X2947" t="s">
        <v>675</v>
      </c>
      <c r="Y2947" t="s">
        <v>466</v>
      </c>
      <c r="Z2947" t="s">
        <v>54</v>
      </c>
      <c r="AA2947"/>
      <c r="AB2947" t="s">
        <v>44077</v>
      </c>
      <c r="AC2947" t="s">
        <v>51211</v>
      </c>
      <c r="AD2947" t="s">
        <v>7978</v>
      </c>
      <c r="AE2947" t="s">
        <v>105</v>
      </c>
      <c r="AF2947" s="119" t="str">
        <f t="shared" ref="AF2947:AF3010" si="186">IF($Q$6&lt;&gt;"",IF(ISNUMBER(SEARCH($Q$6, W2947)),U2947, "NA"),"NA")</f>
        <v>NA</v>
      </c>
      <c r="AG2947" s="119"/>
      <c r="AH2947" s="119"/>
      <c r="AI2947" s="119"/>
      <c r="AJ2947" s="119" t="str">
        <f t="shared" ref="AJ2947:AJ3010" si="187">IF($Q$5&lt;&gt;"",IF(ISNUMBER(SEARCH($Q$5, U2947&amp;" "&amp;Y2947&amp;" "&amp;AA2947&amp;" "&amp;AB2947&amp;" "&amp;AD2947)),U2947, "NA"),"NA")</f>
        <v>NA</v>
      </c>
      <c r="AK2947" s="190"/>
      <c r="AL2947" s="191"/>
    </row>
    <row r="2948" spans="1:38" x14ac:dyDescent="0.25">
      <c r="A2948" t="s">
        <v>15393</v>
      </c>
      <c r="B2948" t="s">
        <v>15391</v>
      </c>
      <c r="C2948" t="s">
        <v>15392</v>
      </c>
      <c r="D2948" t="s">
        <v>675</v>
      </c>
      <c r="E2948" t="s">
        <v>15394</v>
      </c>
      <c r="F2948" t="s">
        <v>54</v>
      </c>
      <c r="G2948"/>
      <c r="H2948" t="s">
        <v>44854</v>
      </c>
      <c r="I2948" t="s">
        <v>51869</v>
      </c>
      <c r="J2948" t="s">
        <v>15393</v>
      </c>
      <c r="K2948" t="s">
        <v>565</v>
      </c>
      <c r="L2948" s="119" t="str">
        <f t="shared" si="184"/>
        <v>NA</v>
      </c>
      <c r="M2948" s="119"/>
      <c r="N2948" s="120" t="str">
        <f t="shared" si="185"/>
        <v>NA</v>
      </c>
      <c r="O2948" s="120"/>
      <c r="P2948"/>
      <c r="Q2948"/>
      <c r="R2948"/>
      <c r="S2948"/>
      <c r="T2948"/>
      <c r="U2948" t="s">
        <v>7243</v>
      </c>
      <c r="V2948" t="s">
        <v>7241</v>
      </c>
      <c r="W2948" t="s">
        <v>7242</v>
      </c>
      <c r="X2948" t="s">
        <v>675</v>
      </c>
      <c r="Y2948" t="s">
        <v>466</v>
      </c>
      <c r="Z2948" t="s">
        <v>54</v>
      </c>
      <c r="AA2948"/>
      <c r="AB2948" t="s">
        <v>44075</v>
      </c>
      <c r="AC2948" t="s">
        <v>51211</v>
      </c>
      <c r="AD2948" t="s">
        <v>7244</v>
      </c>
      <c r="AE2948" t="s">
        <v>105</v>
      </c>
      <c r="AF2948" s="119" t="str">
        <f t="shared" si="186"/>
        <v>NA</v>
      </c>
      <c r="AG2948" s="119"/>
      <c r="AH2948" s="119"/>
      <c r="AI2948" s="119"/>
      <c r="AJ2948" s="119" t="str">
        <f t="shared" si="187"/>
        <v>NA</v>
      </c>
      <c r="AK2948" s="190"/>
      <c r="AL2948" s="191"/>
    </row>
    <row r="2949" spans="1:38" x14ac:dyDescent="0.25">
      <c r="A2949" t="s">
        <v>18655</v>
      </c>
      <c r="B2949" t="s">
        <v>18653</v>
      </c>
      <c r="C2949" t="s">
        <v>18654</v>
      </c>
      <c r="D2949" t="s">
        <v>675</v>
      </c>
      <c r="E2949" t="s">
        <v>18656</v>
      </c>
      <c r="F2949" t="s">
        <v>54</v>
      </c>
      <c r="G2949"/>
      <c r="H2949" t="s">
        <v>44855</v>
      </c>
      <c r="I2949" t="s">
        <v>51870</v>
      </c>
      <c r="J2949" t="s">
        <v>18657</v>
      </c>
      <c r="K2949" t="s">
        <v>565</v>
      </c>
      <c r="L2949" s="119" t="str">
        <f t="shared" si="184"/>
        <v>NA</v>
      </c>
      <c r="M2949" s="119"/>
      <c r="N2949" s="120" t="str">
        <f t="shared" si="185"/>
        <v>NA</v>
      </c>
      <c r="O2949" s="120"/>
      <c r="P2949"/>
      <c r="Q2949"/>
      <c r="R2949"/>
      <c r="S2949"/>
      <c r="T2949"/>
      <c r="U2949" t="s">
        <v>7861</v>
      </c>
      <c r="V2949" t="s">
        <v>7859</v>
      </c>
      <c r="W2949" t="s">
        <v>7860</v>
      </c>
      <c r="X2949" t="s">
        <v>675</v>
      </c>
      <c r="Y2949" t="s">
        <v>466</v>
      </c>
      <c r="Z2949" t="s">
        <v>54</v>
      </c>
      <c r="AA2949"/>
      <c r="AB2949" t="s">
        <v>44077</v>
      </c>
      <c r="AC2949" t="s">
        <v>51211</v>
      </c>
      <c r="AD2949" t="s">
        <v>7862</v>
      </c>
      <c r="AE2949" t="s">
        <v>105</v>
      </c>
      <c r="AF2949" s="119" t="str">
        <f t="shared" si="186"/>
        <v>NA</v>
      </c>
      <c r="AG2949" s="119"/>
      <c r="AH2949" s="119"/>
      <c r="AI2949" s="119"/>
      <c r="AJ2949" s="119" t="str">
        <f t="shared" si="187"/>
        <v>NA</v>
      </c>
      <c r="AK2949" s="190"/>
      <c r="AL2949" s="191"/>
    </row>
    <row r="2950" spans="1:38" x14ac:dyDescent="0.25">
      <c r="A2950" t="s">
        <v>21706</v>
      </c>
      <c r="B2950" t="s">
        <v>21704</v>
      </c>
      <c r="C2950" t="s">
        <v>21705</v>
      </c>
      <c r="D2950" t="s">
        <v>675</v>
      </c>
      <c r="E2950" t="s">
        <v>21707</v>
      </c>
      <c r="F2950" t="s">
        <v>54</v>
      </c>
      <c r="G2950"/>
      <c r="H2950" t="s">
        <v>44856</v>
      </c>
      <c r="I2950" t="s">
        <v>51871</v>
      </c>
      <c r="J2950" t="s">
        <v>21708</v>
      </c>
      <c r="K2950" t="s">
        <v>565</v>
      </c>
      <c r="L2950" s="119" t="str">
        <f t="shared" si="184"/>
        <v>NA</v>
      </c>
      <c r="M2950" s="119"/>
      <c r="N2950" s="120" t="str">
        <f t="shared" si="185"/>
        <v>NA</v>
      </c>
      <c r="O2950" s="120"/>
      <c r="P2950"/>
      <c r="Q2950"/>
      <c r="R2950"/>
      <c r="S2950"/>
      <c r="T2950"/>
      <c r="U2950" t="s">
        <v>7025</v>
      </c>
      <c r="V2950" t="s">
        <v>7023</v>
      </c>
      <c r="W2950" t="s">
        <v>7024</v>
      </c>
      <c r="X2950" t="s">
        <v>675</v>
      </c>
      <c r="Y2950" t="s">
        <v>466</v>
      </c>
      <c r="Z2950" t="s">
        <v>54</v>
      </c>
      <c r="AA2950"/>
      <c r="AB2950" t="s">
        <v>44075</v>
      </c>
      <c r="AC2950" t="s">
        <v>51211</v>
      </c>
      <c r="AD2950"/>
      <c r="AE2950" t="s">
        <v>105</v>
      </c>
      <c r="AF2950" s="119" t="str">
        <f t="shared" si="186"/>
        <v>NA</v>
      </c>
      <c r="AG2950" s="119"/>
      <c r="AH2950" s="119"/>
      <c r="AI2950" s="119"/>
      <c r="AJ2950" s="119" t="str">
        <f t="shared" si="187"/>
        <v>NA</v>
      </c>
      <c r="AK2950" s="190"/>
      <c r="AL2950" s="191"/>
    </row>
    <row r="2951" spans="1:38" x14ac:dyDescent="0.25">
      <c r="A2951" t="s">
        <v>8676</v>
      </c>
      <c r="B2951" t="s">
        <v>8674</v>
      </c>
      <c r="C2951" t="s">
        <v>8675</v>
      </c>
      <c r="D2951" t="s">
        <v>675</v>
      </c>
      <c r="E2951" t="s">
        <v>8677</v>
      </c>
      <c r="F2951" t="s">
        <v>54</v>
      </c>
      <c r="G2951"/>
      <c r="H2951" t="s">
        <v>44857</v>
      </c>
      <c r="I2951" t="s">
        <v>51872</v>
      </c>
      <c r="J2951" t="s">
        <v>8678</v>
      </c>
      <c r="K2951" t="s">
        <v>565</v>
      </c>
      <c r="L2951" s="119" t="str">
        <f t="shared" si="184"/>
        <v>NA</v>
      </c>
      <c r="M2951" s="119"/>
      <c r="N2951" s="120" t="str">
        <f t="shared" si="185"/>
        <v>NA</v>
      </c>
      <c r="O2951" s="120"/>
      <c r="P2951"/>
      <c r="Q2951"/>
      <c r="R2951"/>
      <c r="S2951"/>
      <c r="T2951"/>
      <c r="U2951" t="s">
        <v>7981</v>
      </c>
      <c r="V2951" t="s">
        <v>7979</v>
      </c>
      <c r="W2951" t="s">
        <v>7980</v>
      </c>
      <c r="X2951" t="s">
        <v>675</v>
      </c>
      <c r="Y2951" t="s">
        <v>7982</v>
      </c>
      <c r="Z2951" t="s">
        <v>54</v>
      </c>
      <c r="AA2951"/>
      <c r="AB2951" t="s">
        <v>44078</v>
      </c>
      <c r="AC2951" t="s">
        <v>51212</v>
      </c>
      <c r="AD2951" t="s">
        <v>7983</v>
      </c>
      <c r="AE2951" t="s">
        <v>105</v>
      </c>
      <c r="AF2951" s="119" t="str">
        <f t="shared" si="186"/>
        <v>NA</v>
      </c>
      <c r="AG2951" s="119"/>
      <c r="AH2951" s="119"/>
      <c r="AI2951" s="119"/>
      <c r="AJ2951" s="119" t="str">
        <f t="shared" si="187"/>
        <v>NA</v>
      </c>
      <c r="AK2951" s="190"/>
      <c r="AL2951" s="191"/>
    </row>
    <row r="2952" spans="1:38" x14ac:dyDescent="0.25">
      <c r="A2952" t="s">
        <v>22001</v>
      </c>
      <c r="B2952" t="s">
        <v>21999</v>
      </c>
      <c r="C2952" t="s">
        <v>22000</v>
      </c>
      <c r="D2952" t="s">
        <v>675</v>
      </c>
      <c r="E2952" t="s">
        <v>22002</v>
      </c>
      <c r="F2952" t="s">
        <v>54</v>
      </c>
      <c r="G2952"/>
      <c r="H2952" t="s">
        <v>44858</v>
      </c>
      <c r="I2952" t="s">
        <v>51873</v>
      </c>
      <c r="J2952" t="s">
        <v>22001</v>
      </c>
      <c r="K2952" t="s">
        <v>565</v>
      </c>
      <c r="L2952" s="119" t="str">
        <f t="shared" si="184"/>
        <v>NA</v>
      </c>
      <c r="M2952" s="119"/>
      <c r="N2952" s="120" t="str">
        <f t="shared" si="185"/>
        <v>NA</v>
      </c>
      <c r="O2952" s="120"/>
      <c r="P2952"/>
      <c r="Q2952"/>
      <c r="R2952"/>
      <c r="S2952"/>
      <c r="T2952"/>
      <c r="U2952" t="s">
        <v>21436</v>
      </c>
      <c r="V2952" t="s">
        <v>21434</v>
      </c>
      <c r="W2952" t="s">
        <v>21435</v>
      </c>
      <c r="X2952" t="s">
        <v>675</v>
      </c>
      <c r="Y2952" t="s">
        <v>21437</v>
      </c>
      <c r="Z2952" t="s">
        <v>54</v>
      </c>
      <c r="AA2952"/>
      <c r="AB2952" t="s">
        <v>44079</v>
      </c>
      <c r="AC2952" t="s">
        <v>51213</v>
      </c>
      <c r="AD2952"/>
      <c r="AE2952" t="s">
        <v>565</v>
      </c>
      <c r="AF2952" s="119" t="str">
        <f t="shared" si="186"/>
        <v>NA</v>
      </c>
      <c r="AG2952" s="119"/>
      <c r="AH2952" s="119"/>
      <c r="AI2952" s="119"/>
      <c r="AJ2952" s="119" t="str">
        <f t="shared" si="187"/>
        <v>NA</v>
      </c>
      <c r="AK2952" s="190"/>
      <c r="AL2952" s="191"/>
    </row>
    <row r="2953" spans="1:38" x14ac:dyDescent="0.25">
      <c r="A2953" t="s">
        <v>21598</v>
      </c>
      <c r="B2953" t="s">
        <v>21596</v>
      </c>
      <c r="C2953" t="s">
        <v>21597</v>
      </c>
      <c r="D2953" t="s">
        <v>675</v>
      </c>
      <c r="E2953" t="s">
        <v>21599</v>
      </c>
      <c r="F2953" t="s">
        <v>54</v>
      </c>
      <c r="G2953"/>
      <c r="H2953" t="s">
        <v>44859</v>
      </c>
      <c r="I2953" t="s">
        <v>51874</v>
      </c>
      <c r="J2953" t="s">
        <v>21600</v>
      </c>
      <c r="K2953" t="s">
        <v>565</v>
      </c>
      <c r="L2953" s="119" t="str">
        <f t="shared" si="184"/>
        <v>NA</v>
      </c>
      <c r="M2953" s="119"/>
      <c r="N2953" s="120" t="str">
        <f t="shared" si="185"/>
        <v>NA</v>
      </c>
      <c r="O2953" s="120"/>
      <c r="P2953"/>
      <c r="Q2953"/>
      <c r="R2953"/>
      <c r="S2953"/>
      <c r="T2953"/>
      <c r="U2953" t="s">
        <v>21440</v>
      </c>
      <c r="V2953" t="s">
        <v>21438</v>
      </c>
      <c r="W2953" t="s">
        <v>21439</v>
      </c>
      <c r="X2953" t="s">
        <v>675</v>
      </c>
      <c r="Y2953" t="s">
        <v>21441</v>
      </c>
      <c r="Z2953" t="s">
        <v>54</v>
      </c>
      <c r="AA2953"/>
      <c r="AB2953" t="s">
        <v>44080</v>
      </c>
      <c r="AC2953" t="s">
        <v>51214</v>
      </c>
      <c r="AD2953"/>
      <c r="AE2953" t="s">
        <v>565</v>
      </c>
      <c r="AF2953" s="119" t="str">
        <f t="shared" si="186"/>
        <v>NA</v>
      </c>
      <c r="AG2953" s="119"/>
      <c r="AH2953" s="119"/>
      <c r="AI2953" s="119"/>
      <c r="AJ2953" s="119" t="str">
        <f t="shared" si="187"/>
        <v>NA</v>
      </c>
      <c r="AK2953" s="190"/>
      <c r="AL2953" s="191"/>
    </row>
    <row r="2954" spans="1:38" x14ac:dyDescent="0.25">
      <c r="A2954" t="s">
        <v>14020</v>
      </c>
      <c r="B2954" t="s">
        <v>14018</v>
      </c>
      <c r="C2954" t="s">
        <v>14019</v>
      </c>
      <c r="D2954" t="s">
        <v>675</v>
      </c>
      <c r="E2954" t="s">
        <v>14021</v>
      </c>
      <c r="F2954" t="s">
        <v>54</v>
      </c>
      <c r="G2954"/>
      <c r="H2954" t="s">
        <v>44860</v>
      </c>
      <c r="I2954" t="s">
        <v>51875</v>
      </c>
      <c r="J2954"/>
      <c r="K2954" t="s">
        <v>565</v>
      </c>
      <c r="L2954" s="119" t="str">
        <f t="shared" si="184"/>
        <v>NA</v>
      </c>
      <c r="M2954" s="119"/>
      <c r="N2954" s="120" t="str">
        <f t="shared" si="185"/>
        <v>NA</v>
      </c>
      <c r="O2954" s="120"/>
      <c r="P2954"/>
      <c r="Q2954"/>
      <c r="R2954"/>
      <c r="S2954"/>
      <c r="T2954"/>
      <c r="U2954" t="s">
        <v>21531</v>
      </c>
      <c r="V2954" t="s">
        <v>21529</v>
      </c>
      <c r="W2954" t="s">
        <v>21530</v>
      </c>
      <c r="X2954" t="s">
        <v>675</v>
      </c>
      <c r="Y2954" t="s">
        <v>5600</v>
      </c>
      <c r="Z2954" t="s">
        <v>54</v>
      </c>
      <c r="AA2954"/>
      <c r="AB2954" t="s">
        <v>44081</v>
      </c>
      <c r="AC2954" t="s">
        <v>51215</v>
      </c>
      <c r="AD2954"/>
      <c r="AE2954" t="s">
        <v>565</v>
      </c>
      <c r="AF2954" s="119" t="str">
        <f t="shared" si="186"/>
        <v>NA</v>
      </c>
      <c r="AG2954" s="119"/>
      <c r="AH2954" s="119"/>
      <c r="AI2954" s="119"/>
      <c r="AJ2954" s="119" t="str">
        <f t="shared" si="187"/>
        <v>NA</v>
      </c>
      <c r="AK2954" s="190"/>
      <c r="AL2954" s="191"/>
    </row>
    <row r="2955" spans="1:38" x14ac:dyDescent="0.25">
      <c r="A2955" t="s">
        <v>17895</v>
      </c>
      <c r="B2955" t="s">
        <v>17893</v>
      </c>
      <c r="C2955" t="s">
        <v>17894</v>
      </c>
      <c r="D2955" t="s">
        <v>675</v>
      </c>
      <c r="E2955" t="s">
        <v>17896</v>
      </c>
      <c r="F2955" t="s">
        <v>54</v>
      </c>
      <c r="G2955"/>
      <c r="H2955" t="s">
        <v>44861</v>
      </c>
      <c r="I2955" t="s">
        <v>51876</v>
      </c>
      <c r="J2955" t="s">
        <v>17895</v>
      </c>
      <c r="K2955" t="s">
        <v>565</v>
      </c>
      <c r="L2955" s="119" t="str">
        <f t="shared" si="184"/>
        <v>NA</v>
      </c>
      <c r="M2955" s="119"/>
      <c r="N2955" s="120" t="str">
        <f t="shared" si="185"/>
        <v>NA</v>
      </c>
      <c r="O2955" s="120"/>
      <c r="P2955"/>
      <c r="Q2955"/>
      <c r="R2955"/>
      <c r="S2955"/>
      <c r="T2955"/>
      <c r="U2955" t="s">
        <v>7247</v>
      </c>
      <c r="V2955" t="s">
        <v>7245</v>
      </c>
      <c r="W2955" t="s">
        <v>7246</v>
      </c>
      <c r="X2955" t="s">
        <v>675</v>
      </c>
      <c r="Y2955" t="s">
        <v>7248</v>
      </c>
      <c r="Z2955" t="s">
        <v>54</v>
      </c>
      <c r="AA2955"/>
      <c r="AB2955" t="s">
        <v>44082</v>
      </c>
      <c r="AC2955" t="s">
        <v>51216</v>
      </c>
      <c r="AD2955" t="s">
        <v>7249</v>
      </c>
      <c r="AE2955" t="s">
        <v>105</v>
      </c>
      <c r="AF2955" s="119" t="str">
        <f t="shared" si="186"/>
        <v>NA</v>
      </c>
      <c r="AG2955" s="119"/>
      <c r="AH2955" s="119"/>
      <c r="AI2955" s="119"/>
      <c r="AJ2955" s="119" t="str">
        <f t="shared" si="187"/>
        <v>NA</v>
      </c>
      <c r="AK2955" s="190"/>
      <c r="AL2955" s="191"/>
    </row>
    <row r="2956" spans="1:38" x14ac:dyDescent="0.25">
      <c r="A2956" t="s">
        <v>21230</v>
      </c>
      <c r="B2956" t="s">
        <v>21228</v>
      </c>
      <c r="C2956" t="s">
        <v>21229</v>
      </c>
      <c r="D2956" t="s">
        <v>675</v>
      </c>
      <c r="E2956" t="s">
        <v>17896</v>
      </c>
      <c r="F2956" t="s">
        <v>54</v>
      </c>
      <c r="G2956"/>
      <c r="H2956" t="s">
        <v>44862</v>
      </c>
      <c r="I2956" t="s">
        <v>51876</v>
      </c>
      <c r="J2956" t="s">
        <v>21231</v>
      </c>
      <c r="K2956" t="s">
        <v>565</v>
      </c>
      <c r="L2956" s="119" t="str">
        <f t="shared" si="184"/>
        <v>NA</v>
      </c>
      <c r="M2956" s="119"/>
      <c r="N2956" s="120" t="str">
        <f t="shared" si="185"/>
        <v>NA</v>
      </c>
      <c r="O2956" s="120"/>
      <c r="P2956"/>
      <c r="Q2956"/>
      <c r="R2956"/>
      <c r="S2956"/>
      <c r="T2956"/>
      <c r="U2956" t="s">
        <v>10828</v>
      </c>
      <c r="V2956" t="s">
        <v>10826</v>
      </c>
      <c r="W2956" t="s">
        <v>10827</v>
      </c>
      <c r="X2956" t="s">
        <v>675</v>
      </c>
      <c r="Y2956" t="s">
        <v>10829</v>
      </c>
      <c r="Z2956" t="s">
        <v>54</v>
      </c>
      <c r="AA2956"/>
      <c r="AB2956" t="s">
        <v>44083</v>
      </c>
      <c r="AC2956" t="s">
        <v>51217</v>
      </c>
      <c r="AD2956"/>
      <c r="AE2956" t="s">
        <v>105</v>
      </c>
      <c r="AF2956" s="119" t="str">
        <f t="shared" si="186"/>
        <v>NA</v>
      </c>
      <c r="AG2956" s="119"/>
      <c r="AH2956" s="119"/>
      <c r="AI2956" s="119"/>
      <c r="AJ2956" s="119" t="str">
        <f t="shared" si="187"/>
        <v>NA</v>
      </c>
      <c r="AK2956" s="190"/>
      <c r="AL2956" s="191"/>
    </row>
    <row r="2957" spans="1:38" x14ac:dyDescent="0.25">
      <c r="A2957" t="s">
        <v>22710</v>
      </c>
      <c r="B2957" t="s">
        <v>22709</v>
      </c>
      <c r="C2957" t="s">
        <v>11839</v>
      </c>
      <c r="D2957" t="s">
        <v>675</v>
      </c>
      <c r="E2957" t="s">
        <v>1602</v>
      </c>
      <c r="F2957" t="s">
        <v>54</v>
      </c>
      <c r="G2957"/>
      <c r="H2957" t="s">
        <v>44863</v>
      </c>
      <c r="I2957" t="s">
        <v>51877</v>
      </c>
      <c r="J2957"/>
      <c r="K2957" t="s">
        <v>565</v>
      </c>
      <c r="L2957" s="119" t="str">
        <f t="shared" si="184"/>
        <v>NA</v>
      </c>
      <c r="M2957" s="119"/>
      <c r="N2957" s="120" t="str">
        <f t="shared" si="185"/>
        <v>NA</v>
      </c>
      <c r="O2957" s="120"/>
      <c r="P2957"/>
      <c r="Q2957"/>
      <c r="R2957"/>
      <c r="S2957"/>
      <c r="T2957"/>
      <c r="U2957" t="s">
        <v>21549</v>
      </c>
      <c r="V2957" t="s">
        <v>21547</v>
      </c>
      <c r="W2957" t="s">
        <v>21548</v>
      </c>
      <c r="X2957" t="s">
        <v>675</v>
      </c>
      <c r="Y2957" t="s">
        <v>21550</v>
      </c>
      <c r="Z2957" t="s">
        <v>54</v>
      </c>
      <c r="AA2957"/>
      <c r="AB2957" t="s">
        <v>44084</v>
      </c>
      <c r="AC2957" t="s">
        <v>51218</v>
      </c>
      <c r="AD2957"/>
      <c r="AE2957" t="s">
        <v>565</v>
      </c>
      <c r="AF2957" s="119" t="str">
        <f t="shared" si="186"/>
        <v>NA</v>
      </c>
      <c r="AG2957" s="119"/>
      <c r="AH2957" s="119"/>
      <c r="AI2957" s="119"/>
      <c r="AJ2957" s="119" t="str">
        <f t="shared" si="187"/>
        <v>NA</v>
      </c>
      <c r="AK2957" s="190"/>
      <c r="AL2957" s="191"/>
    </row>
    <row r="2958" spans="1:38" x14ac:dyDescent="0.25">
      <c r="A2958" t="s">
        <v>18347</v>
      </c>
      <c r="B2958" t="s">
        <v>18345</v>
      </c>
      <c r="C2958" t="s">
        <v>18346</v>
      </c>
      <c r="D2958" t="s">
        <v>675</v>
      </c>
      <c r="E2958" t="s">
        <v>18348</v>
      </c>
      <c r="F2958" t="s">
        <v>54</v>
      </c>
      <c r="G2958"/>
      <c r="H2958" t="s">
        <v>44864</v>
      </c>
      <c r="I2958" t="s">
        <v>51878</v>
      </c>
      <c r="J2958" t="s">
        <v>18349</v>
      </c>
      <c r="K2958" t="s">
        <v>565</v>
      </c>
      <c r="L2958" s="119" t="str">
        <f t="shared" si="184"/>
        <v>NA</v>
      </c>
      <c r="M2958" s="119"/>
      <c r="N2958" s="120" t="str">
        <f t="shared" si="185"/>
        <v>NA</v>
      </c>
      <c r="O2958" s="120"/>
      <c r="P2958"/>
      <c r="Q2958"/>
      <c r="R2958"/>
      <c r="S2958"/>
      <c r="T2958"/>
      <c r="U2958" t="s">
        <v>21276</v>
      </c>
      <c r="V2958" t="s">
        <v>21274</v>
      </c>
      <c r="W2958" t="s">
        <v>21275</v>
      </c>
      <c r="X2958" t="s">
        <v>675</v>
      </c>
      <c r="Y2958" t="s">
        <v>21277</v>
      </c>
      <c r="Z2958" t="s">
        <v>54</v>
      </c>
      <c r="AA2958"/>
      <c r="AB2958" t="s">
        <v>44085</v>
      </c>
      <c r="AC2958" t="s">
        <v>51219</v>
      </c>
      <c r="AD2958"/>
      <c r="AE2958" t="s">
        <v>565</v>
      </c>
      <c r="AF2958" s="119" t="str">
        <f t="shared" si="186"/>
        <v>NA</v>
      </c>
      <c r="AG2958" s="119"/>
      <c r="AH2958" s="119"/>
      <c r="AI2958" s="119"/>
      <c r="AJ2958" s="119" t="str">
        <f t="shared" si="187"/>
        <v>NA</v>
      </c>
      <c r="AK2958" s="190"/>
      <c r="AL2958" s="191"/>
    </row>
    <row r="2959" spans="1:38" x14ac:dyDescent="0.25">
      <c r="A2959" t="s">
        <v>7272</v>
      </c>
      <c r="B2959" t="s">
        <v>7270</v>
      </c>
      <c r="C2959" t="s">
        <v>7271</v>
      </c>
      <c r="D2959" t="s">
        <v>675</v>
      </c>
      <c r="E2959" t="s">
        <v>7273</v>
      </c>
      <c r="F2959" t="s">
        <v>54</v>
      </c>
      <c r="G2959"/>
      <c r="H2959" t="s">
        <v>44865</v>
      </c>
      <c r="I2959" t="s">
        <v>51879</v>
      </c>
      <c r="J2959" t="s">
        <v>7274</v>
      </c>
      <c r="K2959" t="s">
        <v>105</v>
      </c>
      <c r="L2959" s="119" t="str">
        <f t="shared" si="184"/>
        <v>NA</v>
      </c>
      <c r="M2959" s="119"/>
      <c r="N2959" s="120" t="str">
        <f t="shared" si="185"/>
        <v>NA</v>
      </c>
      <c r="O2959" s="120"/>
      <c r="P2959"/>
      <c r="Q2959"/>
      <c r="R2959"/>
      <c r="S2959"/>
      <c r="T2959"/>
      <c r="U2959" t="s">
        <v>7892</v>
      </c>
      <c r="V2959" t="s">
        <v>7890</v>
      </c>
      <c r="W2959" t="s">
        <v>7891</v>
      </c>
      <c r="X2959" t="s">
        <v>675</v>
      </c>
      <c r="Y2959" t="s">
        <v>2529</v>
      </c>
      <c r="Z2959" t="s">
        <v>54</v>
      </c>
      <c r="AA2959"/>
      <c r="AB2959" t="s">
        <v>44086</v>
      </c>
      <c r="AC2959" t="s">
        <v>51220</v>
      </c>
      <c r="AD2959" t="s">
        <v>7893</v>
      </c>
      <c r="AE2959" t="s">
        <v>105</v>
      </c>
      <c r="AF2959" s="119" t="str">
        <f t="shared" si="186"/>
        <v>NA</v>
      </c>
      <c r="AG2959" s="119"/>
      <c r="AH2959" s="119"/>
      <c r="AI2959" s="119"/>
      <c r="AJ2959" s="119" t="str">
        <f t="shared" si="187"/>
        <v>NA</v>
      </c>
      <c r="AK2959" s="190"/>
      <c r="AL2959" s="191"/>
    </row>
    <row r="2960" spans="1:38" x14ac:dyDescent="0.25">
      <c r="A2960" t="s">
        <v>15889</v>
      </c>
      <c r="B2960" t="s">
        <v>15887</v>
      </c>
      <c r="C2960" t="s">
        <v>15888</v>
      </c>
      <c r="D2960" t="s">
        <v>675</v>
      </c>
      <c r="E2960" t="s">
        <v>15890</v>
      </c>
      <c r="F2960" t="s">
        <v>54</v>
      </c>
      <c r="G2960"/>
      <c r="H2960" t="s">
        <v>44866</v>
      </c>
      <c r="I2960" t="s">
        <v>51880</v>
      </c>
      <c r="J2960" t="s">
        <v>15891</v>
      </c>
      <c r="K2960" t="s">
        <v>565</v>
      </c>
      <c r="L2960" s="119" t="str">
        <f t="shared" si="184"/>
        <v>NA</v>
      </c>
      <c r="M2960" s="119"/>
      <c r="N2960" s="120" t="str">
        <f t="shared" si="185"/>
        <v>NA</v>
      </c>
      <c r="O2960" s="120"/>
      <c r="P2960"/>
      <c r="Q2960"/>
      <c r="R2960"/>
      <c r="S2960"/>
      <c r="T2960"/>
      <c r="U2960" t="s">
        <v>8058</v>
      </c>
      <c r="V2960" t="s">
        <v>8056</v>
      </c>
      <c r="W2960" t="s">
        <v>8057</v>
      </c>
      <c r="X2960" t="s">
        <v>675</v>
      </c>
      <c r="Y2960" t="s">
        <v>2529</v>
      </c>
      <c r="Z2960" t="s">
        <v>54</v>
      </c>
      <c r="AA2960"/>
      <c r="AB2960" t="s">
        <v>44086</v>
      </c>
      <c r="AC2960" t="s">
        <v>51220</v>
      </c>
      <c r="AD2960" t="s">
        <v>8059</v>
      </c>
      <c r="AE2960" t="s">
        <v>105</v>
      </c>
      <c r="AF2960" s="119" t="str">
        <f t="shared" si="186"/>
        <v>NA</v>
      </c>
      <c r="AG2960" s="119"/>
      <c r="AH2960" s="119"/>
      <c r="AI2960" s="119"/>
      <c r="AJ2960" s="119" t="str">
        <f t="shared" si="187"/>
        <v>NA</v>
      </c>
      <c r="AK2960" s="190"/>
      <c r="AL2960" s="191"/>
    </row>
    <row r="2961" spans="1:38" x14ac:dyDescent="0.25">
      <c r="A2961" t="s">
        <v>18508</v>
      </c>
      <c r="B2961" t="s">
        <v>18506</v>
      </c>
      <c r="C2961" t="s">
        <v>18507</v>
      </c>
      <c r="D2961" t="s">
        <v>675</v>
      </c>
      <c r="E2961" t="s">
        <v>2395</v>
      </c>
      <c r="F2961" t="s">
        <v>54</v>
      </c>
      <c r="G2961"/>
      <c r="H2961" t="s">
        <v>44867</v>
      </c>
      <c r="I2961" t="s">
        <v>51881</v>
      </c>
      <c r="J2961" t="s">
        <v>18509</v>
      </c>
      <c r="K2961" t="s">
        <v>565</v>
      </c>
      <c r="L2961" s="119" t="str">
        <f t="shared" si="184"/>
        <v>NA</v>
      </c>
      <c r="M2961" s="119"/>
      <c r="N2961" s="120" t="str">
        <f t="shared" si="185"/>
        <v>NA</v>
      </c>
      <c r="O2961" s="120"/>
      <c r="P2961"/>
      <c r="Q2961"/>
      <c r="R2961"/>
      <c r="S2961"/>
      <c r="T2961"/>
      <c r="U2961" t="s">
        <v>6994</v>
      </c>
      <c r="V2961" t="s">
        <v>6993</v>
      </c>
      <c r="W2961" t="s">
        <v>6985</v>
      </c>
      <c r="X2961" t="s">
        <v>675</v>
      </c>
      <c r="Y2961" t="s">
        <v>3944</v>
      </c>
      <c r="Z2961" t="s">
        <v>54</v>
      </c>
      <c r="AA2961"/>
      <c r="AB2961" t="s">
        <v>44087</v>
      </c>
      <c r="AC2961" t="s">
        <v>51221</v>
      </c>
      <c r="AD2961" t="s">
        <v>6995</v>
      </c>
      <c r="AE2961" t="s">
        <v>565</v>
      </c>
      <c r="AF2961" s="119" t="str">
        <f t="shared" si="186"/>
        <v>NA</v>
      </c>
      <c r="AG2961" s="119"/>
      <c r="AH2961" s="119"/>
      <c r="AI2961" s="119"/>
      <c r="AJ2961" s="119" t="str">
        <f t="shared" si="187"/>
        <v>NA</v>
      </c>
      <c r="AK2961" s="190"/>
      <c r="AL2961" s="191"/>
    </row>
    <row r="2962" spans="1:38" x14ac:dyDescent="0.25">
      <c r="A2962" t="s">
        <v>11202</v>
      </c>
      <c r="B2962" t="s">
        <v>11200</v>
      </c>
      <c r="C2962" t="s">
        <v>11201</v>
      </c>
      <c r="D2962" t="s">
        <v>675</v>
      </c>
      <c r="E2962" t="s">
        <v>2395</v>
      </c>
      <c r="F2962" t="s">
        <v>54</v>
      </c>
      <c r="G2962"/>
      <c r="H2962" t="s">
        <v>44868</v>
      </c>
      <c r="I2962" t="s">
        <v>51881</v>
      </c>
      <c r="J2962"/>
      <c r="K2962" t="s">
        <v>105</v>
      </c>
      <c r="L2962" s="119" t="str">
        <f t="shared" si="184"/>
        <v>NA</v>
      </c>
      <c r="M2962" s="119"/>
      <c r="N2962" s="120" t="str">
        <f t="shared" si="185"/>
        <v>NA</v>
      </c>
      <c r="O2962" s="120"/>
      <c r="P2962"/>
      <c r="Q2962"/>
      <c r="R2962"/>
      <c r="S2962"/>
      <c r="T2962"/>
      <c r="U2962" t="s">
        <v>21386</v>
      </c>
      <c r="V2962" t="s">
        <v>21384</v>
      </c>
      <c r="W2962" t="s">
        <v>21385</v>
      </c>
      <c r="X2962" t="s">
        <v>675</v>
      </c>
      <c r="Y2962" t="s">
        <v>3944</v>
      </c>
      <c r="Z2962" t="s">
        <v>54</v>
      </c>
      <c r="AA2962"/>
      <c r="AB2962" t="s">
        <v>44087</v>
      </c>
      <c r="AC2962" t="s">
        <v>51221</v>
      </c>
      <c r="AD2962" t="s">
        <v>21387</v>
      </c>
      <c r="AE2962" t="s">
        <v>565</v>
      </c>
      <c r="AF2962" s="119" t="str">
        <f t="shared" si="186"/>
        <v>NA</v>
      </c>
      <c r="AG2962" s="119"/>
      <c r="AH2962" s="119"/>
      <c r="AI2962" s="119"/>
      <c r="AJ2962" s="119" t="str">
        <f t="shared" si="187"/>
        <v>NA</v>
      </c>
      <c r="AK2962" s="190"/>
      <c r="AL2962" s="191"/>
    </row>
    <row r="2963" spans="1:38" x14ac:dyDescent="0.25">
      <c r="A2963" t="s">
        <v>14788</v>
      </c>
      <c r="B2963" t="s">
        <v>14786</v>
      </c>
      <c r="C2963" t="s">
        <v>14787</v>
      </c>
      <c r="D2963" t="s">
        <v>675</v>
      </c>
      <c r="E2963" t="s">
        <v>3139</v>
      </c>
      <c r="F2963" t="s">
        <v>54</v>
      </c>
      <c r="G2963"/>
      <c r="H2963" t="s">
        <v>44869</v>
      </c>
      <c r="I2963" t="s">
        <v>51882</v>
      </c>
      <c r="J2963" t="s">
        <v>14788</v>
      </c>
      <c r="K2963" t="s">
        <v>105</v>
      </c>
      <c r="L2963" s="119" t="str">
        <f t="shared" si="184"/>
        <v>NA</v>
      </c>
      <c r="M2963" s="119"/>
      <c r="N2963" s="120" t="str">
        <f t="shared" si="185"/>
        <v>NA</v>
      </c>
      <c r="O2963" s="120"/>
      <c r="P2963"/>
      <c r="Q2963"/>
      <c r="R2963"/>
      <c r="S2963"/>
      <c r="T2963"/>
      <c r="U2963" t="s">
        <v>7837</v>
      </c>
      <c r="V2963" t="s">
        <v>7835</v>
      </c>
      <c r="W2963" t="s">
        <v>7836</v>
      </c>
      <c r="X2963" t="s">
        <v>675</v>
      </c>
      <c r="Y2963" t="s">
        <v>3944</v>
      </c>
      <c r="Z2963" t="s">
        <v>54</v>
      </c>
      <c r="AA2963"/>
      <c r="AB2963" t="s">
        <v>44088</v>
      </c>
      <c r="AC2963" t="s">
        <v>51221</v>
      </c>
      <c r="AD2963" t="s">
        <v>7838</v>
      </c>
      <c r="AE2963" t="s">
        <v>105</v>
      </c>
      <c r="AF2963" s="119" t="str">
        <f t="shared" si="186"/>
        <v>NA</v>
      </c>
      <c r="AG2963" s="119"/>
      <c r="AH2963" s="119"/>
      <c r="AI2963" s="119"/>
      <c r="AJ2963" s="119" t="str">
        <f t="shared" si="187"/>
        <v>NA</v>
      </c>
      <c r="AK2963" s="190"/>
      <c r="AL2963" s="191"/>
    </row>
    <row r="2964" spans="1:38" x14ac:dyDescent="0.25">
      <c r="A2964" t="s">
        <v>21309</v>
      </c>
      <c r="B2964" t="s">
        <v>21307</v>
      </c>
      <c r="C2964" t="s">
        <v>21308</v>
      </c>
      <c r="D2964" t="s">
        <v>675</v>
      </c>
      <c r="E2964" t="s">
        <v>21310</v>
      </c>
      <c r="F2964" t="s">
        <v>54</v>
      </c>
      <c r="G2964"/>
      <c r="H2964" t="s">
        <v>44870</v>
      </c>
      <c r="I2964" t="s">
        <v>51883</v>
      </c>
      <c r="J2964" t="s">
        <v>21311</v>
      </c>
      <c r="K2964" t="s">
        <v>565</v>
      </c>
      <c r="L2964" s="119" t="str">
        <f t="shared" si="184"/>
        <v>NA</v>
      </c>
      <c r="M2964" s="119"/>
      <c r="N2964" s="120" t="str">
        <f t="shared" si="185"/>
        <v>NA</v>
      </c>
      <c r="O2964" s="120"/>
      <c r="P2964"/>
      <c r="Q2964"/>
      <c r="R2964"/>
      <c r="S2964"/>
      <c r="T2964"/>
      <c r="U2964" t="s">
        <v>6997</v>
      </c>
      <c r="V2964" t="s">
        <v>6996</v>
      </c>
      <c r="W2964" t="s">
        <v>6985</v>
      </c>
      <c r="X2964" t="s">
        <v>675</v>
      </c>
      <c r="Y2964" t="s">
        <v>1996</v>
      </c>
      <c r="Z2964" t="s">
        <v>54</v>
      </c>
      <c r="AA2964"/>
      <c r="AB2964" t="s">
        <v>44089</v>
      </c>
      <c r="AC2964" t="s">
        <v>51222</v>
      </c>
      <c r="AD2964"/>
      <c r="AE2964" t="s">
        <v>565</v>
      </c>
      <c r="AF2964" s="119" t="str">
        <f t="shared" si="186"/>
        <v>NA</v>
      </c>
      <c r="AG2964" s="119"/>
      <c r="AH2964" s="119"/>
      <c r="AI2964" s="119"/>
      <c r="AJ2964" s="119" t="str">
        <f t="shared" si="187"/>
        <v>NA</v>
      </c>
      <c r="AK2964" s="190"/>
      <c r="AL2964" s="191"/>
    </row>
    <row r="2965" spans="1:38" x14ac:dyDescent="0.25">
      <c r="A2965" t="s">
        <v>19124</v>
      </c>
      <c r="B2965" t="s">
        <v>19122</v>
      </c>
      <c r="C2965" t="s">
        <v>19123</v>
      </c>
      <c r="D2965" t="s">
        <v>675</v>
      </c>
      <c r="E2965" t="s">
        <v>888</v>
      </c>
      <c r="F2965" t="s">
        <v>54</v>
      </c>
      <c r="G2965"/>
      <c r="H2965" t="s">
        <v>44871</v>
      </c>
      <c r="I2965" t="s">
        <v>51884</v>
      </c>
      <c r="J2965" t="s">
        <v>19125</v>
      </c>
      <c r="K2965" t="s">
        <v>565</v>
      </c>
      <c r="L2965" s="119" t="str">
        <f t="shared" si="184"/>
        <v>NA</v>
      </c>
      <c r="M2965" s="119"/>
      <c r="N2965" s="120" t="str">
        <f t="shared" si="185"/>
        <v>NA</v>
      </c>
      <c r="O2965" s="120"/>
      <c r="P2965"/>
      <c r="Q2965"/>
      <c r="R2965"/>
      <c r="S2965"/>
      <c r="T2965"/>
      <c r="U2965" t="s">
        <v>7783</v>
      </c>
      <c r="V2965" t="s">
        <v>7781</v>
      </c>
      <c r="W2965" t="s">
        <v>7782</v>
      </c>
      <c r="X2965" t="s">
        <v>675</v>
      </c>
      <c r="Y2965" t="s">
        <v>7784</v>
      </c>
      <c r="Z2965" t="s">
        <v>54</v>
      </c>
      <c r="AA2965"/>
      <c r="AB2965" t="s">
        <v>44090</v>
      </c>
      <c r="AC2965" t="s">
        <v>51223</v>
      </c>
      <c r="AD2965" t="s">
        <v>7785</v>
      </c>
      <c r="AE2965" t="s">
        <v>105</v>
      </c>
      <c r="AF2965" s="119" t="str">
        <f t="shared" si="186"/>
        <v>NA</v>
      </c>
      <c r="AG2965" s="119"/>
      <c r="AH2965" s="119"/>
      <c r="AI2965" s="119"/>
      <c r="AJ2965" s="119" t="str">
        <f t="shared" si="187"/>
        <v>NA</v>
      </c>
      <c r="AK2965" s="190"/>
      <c r="AL2965" s="191"/>
    </row>
    <row r="2966" spans="1:38" x14ac:dyDescent="0.25">
      <c r="A2966" t="s">
        <v>15176</v>
      </c>
      <c r="B2966" t="s">
        <v>15174</v>
      </c>
      <c r="C2966" t="s">
        <v>15175</v>
      </c>
      <c r="D2966" t="s">
        <v>675</v>
      </c>
      <c r="E2966" t="s">
        <v>1939</v>
      </c>
      <c r="F2966" t="s">
        <v>54</v>
      </c>
      <c r="G2966"/>
      <c r="H2966" t="s">
        <v>44872</v>
      </c>
      <c r="I2966" t="s">
        <v>51885</v>
      </c>
      <c r="J2966" t="s">
        <v>15177</v>
      </c>
      <c r="K2966" t="s">
        <v>565</v>
      </c>
      <c r="L2966" s="119" t="str">
        <f t="shared" si="184"/>
        <v>NA</v>
      </c>
      <c r="M2966" s="119"/>
      <c r="N2966" s="120" t="str">
        <f t="shared" si="185"/>
        <v>NA</v>
      </c>
      <c r="O2966" s="120"/>
      <c r="P2966"/>
      <c r="Q2966"/>
      <c r="R2966"/>
      <c r="S2966"/>
      <c r="T2966"/>
      <c r="U2966" t="s">
        <v>21106</v>
      </c>
      <c r="V2966" t="s">
        <v>21104</v>
      </c>
      <c r="W2966" t="s">
        <v>21105</v>
      </c>
      <c r="X2966" t="s">
        <v>675</v>
      </c>
      <c r="Y2966" t="s">
        <v>7311</v>
      </c>
      <c r="Z2966" t="s">
        <v>54</v>
      </c>
      <c r="AA2966"/>
      <c r="AB2966" t="s">
        <v>44091</v>
      </c>
      <c r="AC2966" t="s">
        <v>51224</v>
      </c>
      <c r="AD2966"/>
      <c r="AE2966" t="s">
        <v>565</v>
      </c>
      <c r="AF2966" s="119" t="str">
        <f t="shared" si="186"/>
        <v>NA</v>
      </c>
      <c r="AG2966" s="119"/>
      <c r="AH2966" s="119"/>
      <c r="AI2966" s="119"/>
      <c r="AJ2966" s="119" t="str">
        <f t="shared" si="187"/>
        <v>NA</v>
      </c>
      <c r="AK2966" s="190"/>
      <c r="AL2966" s="191"/>
    </row>
    <row r="2967" spans="1:38" x14ac:dyDescent="0.25">
      <c r="A2967" t="s">
        <v>16716</v>
      </c>
      <c r="B2967" t="s">
        <v>16714</v>
      </c>
      <c r="C2967" t="s">
        <v>16715</v>
      </c>
      <c r="D2967" t="s">
        <v>675</v>
      </c>
      <c r="E2967" t="s">
        <v>1992</v>
      </c>
      <c r="F2967" t="s">
        <v>54</v>
      </c>
      <c r="G2967"/>
      <c r="H2967" t="s">
        <v>44873</v>
      </c>
      <c r="I2967" t="s">
        <v>51886</v>
      </c>
      <c r="J2967" t="s">
        <v>16717</v>
      </c>
      <c r="K2967" t="s">
        <v>565</v>
      </c>
      <c r="L2967" s="119" t="str">
        <f t="shared" si="184"/>
        <v>NA</v>
      </c>
      <c r="M2967" s="119"/>
      <c r="N2967" s="120" t="str">
        <f t="shared" si="185"/>
        <v>NA</v>
      </c>
      <c r="O2967" s="120"/>
      <c r="P2967"/>
      <c r="Q2967"/>
      <c r="R2967"/>
      <c r="S2967"/>
      <c r="T2967"/>
      <c r="U2967" t="s">
        <v>7310</v>
      </c>
      <c r="V2967" t="s">
        <v>7308</v>
      </c>
      <c r="W2967" t="s">
        <v>7309</v>
      </c>
      <c r="X2967" t="s">
        <v>675</v>
      </c>
      <c r="Y2967" t="s">
        <v>7311</v>
      </c>
      <c r="Z2967" t="s">
        <v>54</v>
      </c>
      <c r="AA2967"/>
      <c r="AB2967" t="s">
        <v>44091</v>
      </c>
      <c r="AC2967" t="s">
        <v>51224</v>
      </c>
      <c r="AD2967" t="s">
        <v>5961</v>
      </c>
      <c r="AE2967" t="s">
        <v>105</v>
      </c>
      <c r="AF2967" s="119" t="str">
        <f t="shared" si="186"/>
        <v>NA</v>
      </c>
      <c r="AG2967" s="119"/>
      <c r="AH2967" s="119"/>
      <c r="AI2967" s="119"/>
      <c r="AJ2967" s="119" t="str">
        <f t="shared" si="187"/>
        <v>NA</v>
      </c>
      <c r="AK2967" s="190"/>
      <c r="AL2967" s="191"/>
    </row>
    <row r="2968" spans="1:38" x14ac:dyDescent="0.25">
      <c r="A2968" t="s">
        <v>13140</v>
      </c>
      <c r="B2968" t="s">
        <v>13138</v>
      </c>
      <c r="C2968" t="s">
        <v>13139</v>
      </c>
      <c r="D2968" t="s">
        <v>675</v>
      </c>
      <c r="E2968" t="s">
        <v>13141</v>
      </c>
      <c r="F2968" t="s">
        <v>54</v>
      </c>
      <c r="G2968"/>
      <c r="H2968" t="s">
        <v>44874</v>
      </c>
      <c r="I2968" t="s">
        <v>51887</v>
      </c>
      <c r="J2968" t="s">
        <v>13142</v>
      </c>
      <c r="K2968" t="s">
        <v>565</v>
      </c>
      <c r="L2968" s="119" t="str">
        <f t="shared" si="184"/>
        <v>NA</v>
      </c>
      <c r="M2968" s="119"/>
      <c r="N2968" s="120" t="str">
        <f t="shared" si="185"/>
        <v>NA</v>
      </c>
      <c r="O2968" s="120"/>
      <c r="P2968"/>
      <c r="Q2968"/>
      <c r="R2968"/>
      <c r="S2968"/>
      <c r="T2968"/>
      <c r="U2968" t="s">
        <v>21390</v>
      </c>
      <c r="V2968" t="s">
        <v>21388</v>
      </c>
      <c r="W2968" t="s">
        <v>21389</v>
      </c>
      <c r="X2968" t="s">
        <v>675</v>
      </c>
      <c r="Y2968" t="s">
        <v>21391</v>
      </c>
      <c r="Z2968" t="s">
        <v>54</v>
      </c>
      <c r="AA2968"/>
      <c r="AB2968" t="s">
        <v>44092</v>
      </c>
      <c r="AC2968" t="s">
        <v>51225</v>
      </c>
      <c r="AD2968"/>
      <c r="AE2968" t="s">
        <v>565</v>
      </c>
      <c r="AF2968" s="119" t="str">
        <f t="shared" si="186"/>
        <v>NA</v>
      </c>
      <c r="AG2968" s="119"/>
      <c r="AH2968" s="119"/>
      <c r="AI2968" s="119"/>
      <c r="AJ2968" s="119" t="str">
        <f t="shared" si="187"/>
        <v>NA</v>
      </c>
      <c r="AK2968" s="190"/>
      <c r="AL2968" s="191"/>
    </row>
    <row r="2969" spans="1:38" x14ac:dyDescent="0.25">
      <c r="A2969" t="s">
        <v>6427</v>
      </c>
      <c r="B2969" t="s">
        <v>6425</v>
      </c>
      <c r="C2969" t="s">
        <v>6426</v>
      </c>
      <c r="D2969" t="s">
        <v>675</v>
      </c>
      <c r="E2969" t="s">
        <v>6428</v>
      </c>
      <c r="F2969" t="s">
        <v>54</v>
      </c>
      <c r="G2969"/>
      <c r="H2969" t="s">
        <v>44875</v>
      </c>
      <c r="I2969" t="s">
        <v>51888</v>
      </c>
      <c r="J2969" t="s">
        <v>6429</v>
      </c>
      <c r="K2969" t="s">
        <v>105</v>
      </c>
      <c r="L2969" s="119" t="str">
        <f t="shared" si="184"/>
        <v>NA</v>
      </c>
      <c r="M2969" s="119"/>
      <c r="N2969" s="120" t="str">
        <f t="shared" si="185"/>
        <v>NA</v>
      </c>
      <c r="O2969" s="120"/>
      <c r="P2969"/>
      <c r="Q2969"/>
      <c r="R2969"/>
      <c r="S2969"/>
      <c r="T2969"/>
      <c r="U2969" t="s">
        <v>21006</v>
      </c>
      <c r="V2969" t="s">
        <v>21004</v>
      </c>
      <c r="W2969" t="s">
        <v>21005</v>
      </c>
      <c r="X2969" t="s">
        <v>675</v>
      </c>
      <c r="Y2969" t="s">
        <v>2850</v>
      </c>
      <c r="Z2969" t="s">
        <v>54</v>
      </c>
      <c r="AA2969"/>
      <c r="AB2969" t="s">
        <v>44093</v>
      </c>
      <c r="AC2969" t="s">
        <v>51226</v>
      </c>
      <c r="AD2969"/>
      <c r="AE2969" t="s">
        <v>565</v>
      </c>
      <c r="AF2969" s="119" t="str">
        <f t="shared" si="186"/>
        <v>NA</v>
      </c>
      <c r="AG2969" s="119"/>
      <c r="AH2969" s="119"/>
      <c r="AI2969" s="119"/>
      <c r="AJ2969" s="119" t="str">
        <f t="shared" si="187"/>
        <v>NA</v>
      </c>
      <c r="AK2969" s="190"/>
      <c r="AL2969" s="191"/>
    </row>
    <row r="2970" spans="1:38" x14ac:dyDescent="0.25">
      <c r="A2970" t="s">
        <v>11147</v>
      </c>
      <c r="B2970" t="s">
        <v>11145</v>
      </c>
      <c r="C2970" t="s">
        <v>11146</v>
      </c>
      <c r="D2970" t="s">
        <v>675</v>
      </c>
      <c r="E2970" t="s">
        <v>6428</v>
      </c>
      <c r="F2970" t="s">
        <v>54</v>
      </c>
      <c r="G2970"/>
      <c r="H2970" t="s">
        <v>44875</v>
      </c>
      <c r="I2970" t="s">
        <v>51888</v>
      </c>
      <c r="J2970" t="s">
        <v>11148</v>
      </c>
      <c r="K2970" t="s">
        <v>105</v>
      </c>
      <c r="L2970" s="119" t="str">
        <f t="shared" si="184"/>
        <v>NA</v>
      </c>
      <c r="M2970" s="119"/>
      <c r="N2970" s="120" t="str">
        <f t="shared" si="185"/>
        <v>NA</v>
      </c>
      <c r="O2970" s="120"/>
      <c r="P2970"/>
      <c r="Q2970"/>
      <c r="R2970"/>
      <c r="S2970"/>
      <c r="T2970"/>
      <c r="U2970" t="s">
        <v>11966</v>
      </c>
      <c r="V2970" t="s">
        <v>11964</v>
      </c>
      <c r="W2970" t="s">
        <v>11965</v>
      </c>
      <c r="X2970" t="s">
        <v>675</v>
      </c>
      <c r="Y2970" t="s">
        <v>2850</v>
      </c>
      <c r="Z2970" t="s">
        <v>54</v>
      </c>
      <c r="AA2970"/>
      <c r="AB2970" t="s">
        <v>44093</v>
      </c>
      <c r="AC2970" t="s">
        <v>51226</v>
      </c>
      <c r="AD2970"/>
      <c r="AE2970" t="s">
        <v>105</v>
      </c>
      <c r="AF2970" s="119" t="str">
        <f t="shared" si="186"/>
        <v>NA</v>
      </c>
      <c r="AG2970" s="119"/>
      <c r="AH2970" s="119"/>
      <c r="AI2970" s="119"/>
      <c r="AJ2970" s="119" t="str">
        <f t="shared" si="187"/>
        <v>NA</v>
      </c>
      <c r="AK2970" s="190"/>
      <c r="AL2970" s="191"/>
    </row>
    <row r="2971" spans="1:38" x14ac:dyDescent="0.25">
      <c r="A2971" t="s">
        <v>22463</v>
      </c>
      <c r="B2971" t="s">
        <v>22461</v>
      </c>
      <c r="C2971" t="s">
        <v>22462</v>
      </c>
      <c r="D2971" t="s">
        <v>675</v>
      </c>
      <c r="E2971" t="s">
        <v>6428</v>
      </c>
      <c r="F2971" t="s">
        <v>54</v>
      </c>
      <c r="G2971"/>
      <c r="H2971" t="s">
        <v>44875</v>
      </c>
      <c r="I2971" t="s">
        <v>51888</v>
      </c>
      <c r="J2971"/>
      <c r="K2971" t="s">
        <v>105</v>
      </c>
      <c r="L2971" s="119" t="str">
        <f t="shared" si="184"/>
        <v>NA</v>
      </c>
      <c r="M2971" s="119"/>
      <c r="N2971" s="120" t="str">
        <f t="shared" si="185"/>
        <v>NA</v>
      </c>
      <c r="O2971" s="120"/>
      <c r="P2971"/>
      <c r="Q2971"/>
      <c r="R2971"/>
      <c r="S2971"/>
      <c r="T2971"/>
      <c r="U2971" t="s">
        <v>21553</v>
      </c>
      <c r="V2971" t="s">
        <v>21551</v>
      </c>
      <c r="W2971" t="s">
        <v>21552</v>
      </c>
      <c r="X2971" t="s">
        <v>675</v>
      </c>
      <c r="Y2971" t="s">
        <v>21554</v>
      </c>
      <c r="Z2971" t="s">
        <v>54</v>
      </c>
      <c r="AA2971"/>
      <c r="AB2971" t="s">
        <v>44094</v>
      </c>
      <c r="AC2971" t="s">
        <v>51227</v>
      </c>
      <c r="AD2971"/>
      <c r="AE2971" t="s">
        <v>565</v>
      </c>
      <c r="AF2971" s="119" t="str">
        <f t="shared" si="186"/>
        <v>NA</v>
      </c>
      <c r="AG2971" s="119"/>
      <c r="AH2971" s="119"/>
      <c r="AI2971" s="119"/>
      <c r="AJ2971" s="119" t="str">
        <f t="shared" si="187"/>
        <v>NA</v>
      </c>
      <c r="AK2971" s="190"/>
      <c r="AL2971" s="191"/>
    </row>
    <row r="2972" spans="1:38" x14ac:dyDescent="0.25">
      <c r="A2972" t="s">
        <v>15897</v>
      </c>
      <c r="B2972" t="s">
        <v>15895</v>
      </c>
      <c r="C2972" t="s">
        <v>15896</v>
      </c>
      <c r="D2972" t="s">
        <v>675</v>
      </c>
      <c r="E2972" t="s">
        <v>15898</v>
      </c>
      <c r="F2972" t="s">
        <v>54</v>
      </c>
      <c r="G2972"/>
      <c r="H2972" t="s">
        <v>44876</v>
      </c>
      <c r="I2972" t="s">
        <v>51889</v>
      </c>
      <c r="J2972" t="s">
        <v>15899</v>
      </c>
      <c r="K2972" t="s">
        <v>105</v>
      </c>
      <c r="L2972" s="119" t="str">
        <f t="shared" si="184"/>
        <v>NA</v>
      </c>
      <c r="M2972" s="119"/>
      <c r="N2972" s="120" t="str">
        <f t="shared" si="185"/>
        <v>NA</v>
      </c>
      <c r="O2972" s="120"/>
      <c r="P2972"/>
      <c r="Q2972"/>
      <c r="R2972"/>
      <c r="S2972"/>
      <c r="T2972"/>
      <c r="U2972" t="s">
        <v>21557</v>
      </c>
      <c r="V2972" t="s">
        <v>21555</v>
      </c>
      <c r="W2972" t="s">
        <v>21556</v>
      </c>
      <c r="X2972" t="s">
        <v>675</v>
      </c>
      <c r="Y2972" t="s">
        <v>21558</v>
      </c>
      <c r="Z2972" t="s">
        <v>54</v>
      </c>
      <c r="AA2972"/>
      <c r="AB2972" t="s">
        <v>44095</v>
      </c>
      <c r="AC2972" t="s">
        <v>51228</v>
      </c>
      <c r="AD2972"/>
      <c r="AE2972" t="s">
        <v>565</v>
      </c>
      <c r="AF2972" s="119" t="str">
        <f t="shared" si="186"/>
        <v>NA</v>
      </c>
      <c r="AG2972" s="119"/>
      <c r="AH2972" s="119"/>
      <c r="AI2972" s="119"/>
      <c r="AJ2972" s="119" t="str">
        <f t="shared" si="187"/>
        <v>NA</v>
      </c>
      <c r="AK2972" s="190"/>
      <c r="AL2972" s="191"/>
    </row>
    <row r="2973" spans="1:38" x14ac:dyDescent="0.25">
      <c r="A2973" t="s">
        <v>10935</v>
      </c>
      <c r="B2973" t="s">
        <v>10933</v>
      </c>
      <c r="C2973" t="s">
        <v>10934</v>
      </c>
      <c r="D2973" t="s">
        <v>675</v>
      </c>
      <c r="E2973" t="s">
        <v>2765</v>
      </c>
      <c r="F2973" t="s">
        <v>54</v>
      </c>
      <c r="G2973"/>
      <c r="H2973" t="s">
        <v>44877</v>
      </c>
      <c r="I2973" t="s">
        <v>51890</v>
      </c>
      <c r="J2973" t="s">
        <v>10935</v>
      </c>
      <c r="K2973" t="s">
        <v>565</v>
      </c>
      <c r="L2973" s="119" t="str">
        <f t="shared" si="184"/>
        <v>NA</v>
      </c>
      <c r="M2973" s="119"/>
      <c r="N2973" s="120" t="str">
        <f t="shared" si="185"/>
        <v>NA</v>
      </c>
      <c r="O2973" s="120"/>
      <c r="P2973"/>
      <c r="Q2973"/>
      <c r="R2973"/>
      <c r="S2973"/>
      <c r="T2973"/>
      <c r="U2973" t="s">
        <v>21201</v>
      </c>
      <c r="V2973" t="s">
        <v>21199</v>
      </c>
      <c r="W2973" t="s">
        <v>21200</v>
      </c>
      <c r="X2973" t="s">
        <v>675</v>
      </c>
      <c r="Y2973" t="s">
        <v>21202</v>
      </c>
      <c r="Z2973" t="s">
        <v>54</v>
      </c>
      <c r="AA2973"/>
      <c r="AB2973" t="s">
        <v>44096</v>
      </c>
      <c r="AC2973" t="s">
        <v>51229</v>
      </c>
      <c r="AD2973"/>
      <c r="AE2973" t="s">
        <v>565</v>
      </c>
      <c r="AF2973" s="119" t="str">
        <f t="shared" si="186"/>
        <v>NA</v>
      </c>
      <c r="AG2973" s="119"/>
      <c r="AH2973" s="119"/>
      <c r="AI2973" s="119"/>
      <c r="AJ2973" s="119" t="str">
        <f t="shared" si="187"/>
        <v>NA</v>
      </c>
      <c r="AK2973" s="190"/>
      <c r="AL2973" s="191"/>
    </row>
    <row r="2974" spans="1:38" x14ac:dyDescent="0.25">
      <c r="A2974" t="s">
        <v>17061</v>
      </c>
      <c r="B2974" t="s">
        <v>17059</v>
      </c>
      <c r="C2974" t="s">
        <v>17060</v>
      </c>
      <c r="D2974" t="s">
        <v>675</v>
      </c>
      <c r="E2974" t="s">
        <v>17062</v>
      </c>
      <c r="F2974" t="s">
        <v>54</v>
      </c>
      <c r="G2974"/>
      <c r="H2974" t="s">
        <v>44878</v>
      </c>
      <c r="I2974" t="s">
        <v>51891</v>
      </c>
      <c r="J2974" t="s">
        <v>17063</v>
      </c>
      <c r="K2974" t="s">
        <v>565</v>
      </c>
      <c r="L2974" s="119" t="str">
        <f t="shared" si="184"/>
        <v>NA</v>
      </c>
      <c r="M2974" s="119"/>
      <c r="N2974" s="120" t="str">
        <f t="shared" si="185"/>
        <v>NA</v>
      </c>
      <c r="O2974" s="120"/>
      <c r="P2974"/>
      <c r="Q2974"/>
      <c r="R2974"/>
      <c r="S2974"/>
      <c r="T2974"/>
      <c r="U2974" t="s">
        <v>17209</v>
      </c>
      <c r="V2974" t="s">
        <v>17207</v>
      </c>
      <c r="W2974" t="s">
        <v>17208</v>
      </c>
      <c r="X2974" t="s">
        <v>675</v>
      </c>
      <c r="Y2974" t="s">
        <v>17210</v>
      </c>
      <c r="Z2974" t="s">
        <v>54</v>
      </c>
      <c r="AA2974"/>
      <c r="AB2974" t="s">
        <v>44097</v>
      </c>
      <c r="AC2974" t="s">
        <v>51230</v>
      </c>
      <c r="AD2974"/>
      <c r="AE2974" t="s">
        <v>565</v>
      </c>
      <c r="AF2974" s="119" t="str">
        <f t="shared" si="186"/>
        <v>NA</v>
      </c>
      <c r="AG2974" s="119"/>
      <c r="AH2974" s="119"/>
      <c r="AI2974" s="119"/>
      <c r="AJ2974" s="119" t="str">
        <f t="shared" si="187"/>
        <v>NA</v>
      </c>
      <c r="AK2974" s="190"/>
      <c r="AL2974" s="191"/>
    </row>
    <row r="2975" spans="1:38" x14ac:dyDescent="0.25">
      <c r="A2975" t="s">
        <v>6223</v>
      </c>
      <c r="B2975" t="s">
        <v>6221</v>
      </c>
      <c r="C2975" t="s">
        <v>6222</v>
      </c>
      <c r="D2975" t="s">
        <v>675</v>
      </c>
      <c r="E2975" t="s">
        <v>6224</v>
      </c>
      <c r="F2975" t="s">
        <v>54</v>
      </c>
      <c r="G2975"/>
      <c r="H2975" t="s">
        <v>44879</v>
      </c>
      <c r="I2975" t="s">
        <v>51892</v>
      </c>
      <c r="J2975" t="s">
        <v>6225</v>
      </c>
      <c r="K2975" t="s">
        <v>105</v>
      </c>
      <c r="L2975" s="119" t="str">
        <f t="shared" si="184"/>
        <v>NA</v>
      </c>
      <c r="M2975" s="119"/>
      <c r="N2975" s="120" t="str">
        <f t="shared" si="185"/>
        <v>NA</v>
      </c>
      <c r="O2975" s="120"/>
      <c r="P2975"/>
      <c r="Q2975"/>
      <c r="R2975"/>
      <c r="S2975"/>
      <c r="T2975"/>
      <c r="U2975" t="s">
        <v>21544</v>
      </c>
      <c r="V2975" t="s">
        <v>21542</v>
      </c>
      <c r="W2975" t="s">
        <v>21543</v>
      </c>
      <c r="X2975" t="s">
        <v>675</v>
      </c>
      <c r="Y2975" t="s">
        <v>21545</v>
      </c>
      <c r="Z2975" t="s">
        <v>54</v>
      </c>
      <c r="AA2975"/>
      <c r="AB2975" t="s">
        <v>44098</v>
      </c>
      <c r="AC2975" t="s">
        <v>51231</v>
      </c>
      <c r="AD2975" t="s">
        <v>21546</v>
      </c>
      <c r="AE2975" t="s">
        <v>565</v>
      </c>
      <c r="AF2975" s="119" t="str">
        <f t="shared" si="186"/>
        <v>NA</v>
      </c>
      <c r="AG2975" s="119"/>
      <c r="AH2975" s="119"/>
      <c r="AI2975" s="119"/>
      <c r="AJ2975" s="119" t="str">
        <f t="shared" si="187"/>
        <v>NA</v>
      </c>
      <c r="AK2975" s="190"/>
      <c r="AL2975" s="191"/>
    </row>
    <row r="2976" spans="1:38" x14ac:dyDescent="0.25">
      <c r="A2976" t="s">
        <v>15185</v>
      </c>
      <c r="B2976" t="s">
        <v>15183</v>
      </c>
      <c r="C2976" t="s">
        <v>15184</v>
      </c>
      <c r="D2976" t="s">
        <v>675</v>
      </c>
      <c r="E2976" t="s">
        <v>15186</v>
      </c>
      <c r="F2976" t="s">
        <v>54</v>
      </c>
      <c r="G2976"/>
      <c r="H2976" t="s">
        <v>44880</v>
      </c>
      <c r="I2976" t="s">
        <v>51893</v>
      </c>
      <c r="J2976" t="s">
        <v>15187</v>
      </c>
      <c r="K2976" t="s">
        <v>565</v>
      </c>
      <c r="L2976" s="119" t="str">
        <f t="shared" si="184"/>
        <v>NA</v>
      </c>
      <c r="M2976" s="119"/>
      <c r="N2976" s="120" t="str">
        <f t="shared" si="185"/>
        <v>NA</v>
      </c>
      <c r="O2976" s="120"/>
      <c r="P2976"/>
      <c r="Q2976"/>
      <c r="R2976"/>
      <c r="S2976"/>
      <c r="T2976"/>
      <c r="U2976" t="s">
        <v>21406</v>
      </c>
      <c r="V2976" t="s">
        <v>21404</v>
      </c>
      <c r="W2976" t="s">
        <v>21405</v>
      </c>
      <c r="X2976" t="s">
        <v>675</v>
      </c>
      <c r="Y2976" t="s">
        <v>21407</v>
      </c>
      <c r="Z2976" t="s">
        <v>54</v>
      </c>
      <c r="AA2976"/>
      <c r="AB2976" t="s">
        <v>44099</v>
      </c>
      <c r="AC2976" t="s">
        <v>51232</v>
      </c>
      <c r="AD2976"/>
      <c r="AE2976" t="s">
        <v>565</v>
      </c>
      <c r="AF2976" s="119" t="str">
        <f t="shared" si="186"/>
        <v>NA</v>
      </c>
      <c r="AG2976" s="119"/>
      <c r="AH2976" s="119"/>
      <c r="AI2976" s="119"/>
      <c r="AJ2976" s="119" t="str">
        <f t="shared" si="187"/>
        <v>NA</v>
      </c>
      <c r="AK2976" s="190"/>
      <c r="AL2976" s="191"/>
    </row>
    <row r="2977" spans="1:38" x14ac:dyDescent="0.25">
      <c r="A2977" t="s">
        <v>15322</v>
      </c>
      <c r="B2977" t="s">
        <v>15320</v>
      </c>
      <c r="C2977" t="s">
        <v>15321</v>
      </c>
      <c r="D2977" t="s">
        <v>675</v>
      </c>
      <c r="E2977" t="s">
        <v>15323</v>
      </c>
      <c r="F2977" t="s">
        <v>54</v>
      </c>
      <c r="G2977"/>
      <c r="H2977" t="s">
        <v>44881</v>
      </c>
      <c r="I2977" t="s">
        <v>51894</v>
      </c>
      <c r="J2977" t="s">
        <v>15322</v>
      </c>
      <c r="K2977" t="s">
        <v>565</v>
      </c>
      <c r="L2977" s="119" t="str">
        <f t="shared" si="184"/>
        <v>NA</v>
      </c>
      <c r="M2977" s="119"/>
      <c r="N2977" s="120" t="str">
        <f t="shared" si="185"/>
        <v>NA</v>
      </c>
      <c r="O2977" s="120"/>
      <c r="P2977"/>
      <c r="Q2977"/>
      <c r="R2977"/>
      <c r="S2977"/>
      <c r="T2977"/>
      <c r="U2977" t="s">
        <v>21471</v>
      </c>
      <c r="V2977" t="s">
        <v>21469</v>
      </c>
      <c r="W2977" t="s">
        <v>21470</v>
      </c>
      <c r="X2977" t="s">
        <v>675</v>
      </c>
      <c r="Y2977" t="s">
        <v>21472</v>
      </c>
      <c r="Z2977" t="s">
        <v>54</v>
      </c>
      <c r="AA2977"/>
      <c r="AB2977" t="s">
        <v>44100</v>
      </c>
      <c r="AC2977" t="s">
        <v>51233</v>
      </c>
      <c r="AD2977"/>
      <c r="AE2977" t="s">
        <v>565</v>
      </c>
      <c r="AF2977" s="119" t="str">
        <f t="shared" si="186"/>
        <v>NA</v>
      </c>
      <c r="AG2977" s="119"/>
      <c r="AH2977" s="119"/>
      <c r="AI2977" s="119"/>
      <c r="AJ2977" s="119" t="str">
        <f t="shared" si="187"/>
        <v>NA</v>
      </c>
      <c r="AK2977" s="190"/>
      <c r="AL2977" s="191"/>
    </row>
    <row r="2978" spans="1:38" x14ac:dyDescent="0.25">
      <c r="A2978" t="s">
        <v>17376</v>
      </c>
      <c r="B2978" t="s">
        <v>17374</v>
      </c>
      <c r="C2978" t="s">
        <v>17375</v>
      </c>
      <c r="D2978" t="s">
        <v>675</v>
      </c>
      <c r="E2978" t="s">
        <v>17377</v>
      </c>
      <c r="F2978" t="s">
        <v>54</v>
      </c>
      <c r="G2978"/>
      <c r="H2978" t="s">
        <v>44882</v>
      </c>
      <c r="I2978" t="s">
        <v>51895</v>
      </c>
      <c r="J2978" t="s">
        <v>17378</v>
      </c>
      <c r="K2978" t="s">
        <v>105</v>
      </c>
      <c r="L2978" s="119" t="str">
        <f t="shared" si="184"/>
        <v>NA</v>
      </c>
      <c r="M2978" s="119"/>
      <c r="N2978" s="120" t="str">
        <f t="shared" si="185"/>
        <v>NA</v>
      </c>
      <c r="O2978" s="120"/>
      <c r="P2978"/>
      <c r="Q2978"/>
      <c r="R2978"/>
      <c r="S2978"/>
      <c r="T2978"/>
      <c r="U2978" t="s">
        <v>21510</v>
      </c>
      <c r="V2978" t="s">
        <v>21508</v>
      </c>
      <c r="W2978" t="s">
        <v>21509</v>
      </c>
      <c r="X2978" t="s">
        <v>675</v>
      </c>
      <c r="Y2978" t="s">
        <v>21511</v>
      </c>
      <c r="Z2978" t="s">
        <v>54</v>
      </c>
      <c r="AA2978"/>
      <c r="AB2978" t="s">
        <v>44101</v>
      </c>
      <c r="AC2978" t="s">
        <v>51234</v>
      </c>
      <c r="AD2978"/>
      <c r="AE2978" t="s">
        <v>565</v>
      </c>
      <c r="AF2978" s="119" t="str">
        <f t="shared" si="186"/>
        <v>NA</v>
      </c>
      <c r="AG2978" s="119"/>
      <c r="AH2978" s="119"/>
      <c r="AI2978" s="119"/>
      <c r="AJ2978" s="119" t="str">
        <f t="shared" si="187"/>
        <v>NA</v>
      </c>
      <c r="AK2978" s="190"/>
      <c r="AL2978" s="191"/>
    </row>
    <row r="2979" spans="1:38" x14ac:dyDescent="0.25">
      <c r="A2979" t="s">
        <v>15190</v>
      </c>
      <c r="B2979" t="s">
        <v>15188</v>
      </c>
      <c r="C2979" t="s">
        <v>15189</v>
      </c>
      <c r="D2979" t="s">
        <v>675</v>
      </c>
      <c r="E2979" t="s">
        <v>6395</v>
      </c>
      <c r="F2979" t="s">
        <v>54</v>
      </c>
      <c r="G2979"/>
      <c r="H2979" t="s">
        <v>44883</v>
      </c>
      <c r="I2979" t="s">
        <v>51896</v>
      </c>
      <c r="J2979" t="s">
        <v>15191</v>
      </c>
      <c r="K2979" t="s">
        <v>565</v>
      </c>
      <c r="L2979" s="119" t="str">
        <f t="shared" si="184"/>
        <v>NA</v>
      </c>
      <c r="M2979" s="119"/>
      <c r="N2979" s="120" t="str">
        <f t="shared" si="185"/>
        <v>NA</v>
      </c>
      <c r="O2979" s="120"/>
      <c r="P2979"/>
      <c r="Q2979"/>
      <c r="R2979"/>
      <c r="S2979"/>
      <c r="T2979"/>
      <c r="U2979" t="s">
        <v>7928</v>
      </c>
      <c r="V2979" t="s">
        <v>7926</v>
      </c>
      <c r="W2979" t="s">
        <v>7927</v>
      </c>
      <c r="X2979" t="s">
        <v>675</v>
      </c>
      <c r="Y2979" t="s">
        <v>7929</v>
      </c>
      <c r="Z2979" t="s">
        <v>54</v>
      </c>
      <c r="AA2979"/>
      <c r="AB2979" t="s">
        <v>44102</v>
      </c>
      <c r="AC2979" t="s">
        <v>51235</v>
      </c>
      <c r="AD2979" t="s">
        <v>7930</v>
      </c>
      <c r="AE2979" t="s">
        <v>105</v>
      </c>
      <c r="AF2979" s="119" t="str">
        <f t="shared" si="186"/>
        <v>NA</v>
      </c>
      <c r="AG2979" s="119"/>
      <c r="AH2979" s="119"/>
      <c r="AI2979" s="119"/>
      <c r="AJ2979" s="119" t="str">
        <f t="shared" si="187"/>
        <v>NA</v>
      </c>
      <c r="AK2979" s="190"/>
      <c r="AL2979" s="191"/>
    </row>
    <row r="2980" spans="1:38" x14ac:dyDescent="0.25">
      <c r="A2980" t="s">
        <v>6394</v>
      </c>
      <c r="B2980" t="s">
        <v>6392</v>
      </c>
      <c r="C2980" t="s">
        <v>6393</v>
      </c>
      <c r="D2980" t="s">
        <v>675</v>
      </c>
      <c r="E2980" t="s">
        <v>6395</v>
      </c>
      <c r="F2980" t="s">
        <v>54</v>
      </c>
      <c r="G2980"/>
      <c r="H2980" t="s">
        <v>44883</v>
      </c>
      <c r="I2980" t="s">
        <v>51896</v>
      </c>
      <c r="J2980" t="s">
        <v>6396</v>
      </c>
      <c r="K2980" t="s">
        <v>105</v>
      </c>
      <c r="L2980" s="119" t="str">
        <f t="shared" si="184"/>
        <v>NA</v>
      </c>
      <c r="M2980" s="119"/>
      <c r="N2980" s="120" t="str">
        <f t="shared" si="185"/>
        <v>NA</v>
      </c>
      <c r="O2980" s="120"/>
      <c r="P2980"/>
      <c r="Q2980"/>
      <c r="R2980"/>
      <c r="S2980"/>
      <c r="T2980"/>
      <c r="U2980" t="s">
        <v>21410</v>
      </c>
      <c r="V2980" t="s">
        <v>21408</v>
      </c>
      <c r="W2980" t="s">
        <v>21409</v>
      </c>
      <c r="X2980" t="s">
        <v>675</v>
      </c>
      <c r="Y2980" t="s">
        <v>3236</v>
      </c>
      <c r="Z2980" t="s">
        <v>54</v>
      </c>
      <c r="AA2980"/>
      <c r="AB2980" t="s">
        <v>44103</v>
      </c>
      <c r="AC2980" t="s">
        <v>51236</v>
      </c>
      <c r="AD2980"/>
      <c r="AE2980" t="s">
        <v>565</v>
      </c>
      <c r="AF2980" s="119" t="str">
        <f t="shared" si="186"/>
        <v>NA</v>
      </c>
      <c r="AG2980" s="119"/>
      <c r="AH2980" s="119"/>
      <c r="AI2980" s="119"/>
      <c r="AJ2980" s="119" t="str">
        <f t="shared" si="187"/>
        <v>NA</v>
      </c>
      <c r="AK2980" s="190"/>
      <c r="AL2980" s="191"/>
    </row>
    <row r="2981" spans="1:38" x14ac:dyDescent="0.25">
      <c r="A2981" t="s">
        <v>17879</v>
      </c>
      <c r="B2981" t="s">
        <v>17877</v>
      </c>
      <c r="C2981" t="s">
        <v>17878</v>
      </c>
      <c r="D2981" t="s">
        <v>675</v>
      </c>
      <c r="E2981" t="s">
        <v>17880</v>
      </c>
      <c r="F2981" t="s">
        <v>54</v>
      </c>
      <c r="G2981"/>
      <c r="H2981" t="s">
        <v>44884</v>
      </c>
      <c r="I2981" t="s">
        <v>51897</v>
      </c>
      <c r="J2981" t="s">
        <v>17881</v>
      </c>
      <c r="K2981" t="s">
        <v>565</v>
      </c>
      <c r="L2981" s="119" t="str">
        <f t="shared" si="184"/>
        <v>NA</v>
      </c>
      <c r="M2981" s="119"/>
      <c r="N2981" s="120" t="str">
        <f t="shared" si="185"/>
        <v>NA</v>
      </c>
      <c r="O2981" s="120"/>
      <c r="P2981"/>
      <c r="Q2981"/>
      <c r="R2981"/>
      <c r="S2981"/>
      <c r="T2981"/>
      <c r="U2981" t="s">
        <v>7239</v>
      </c>
      <c r="V2981" t="s">
        <v>7237</v>
      </c>
      <c r="W2981" t="s">
        <v>7238</v>
      </c>
      <c r="X2981" t="s">
        <v>675</v>
      </c>
      <c r="Y2981" t="s">
        <v>3236</v>
      </c>
      <c r="Z2981" t="s">
        <v>54</v>
      </c>
      <c r="AA2981"/>
      <c r="AB2981" t="s">
        <v>44103</v>
      </c>
      <c r="AC2981" t="s">
        <v>51236</v>
      </c>
      <c r="AD2981" t="s">
        <v>7240</v>
      </c>
      <c r="AE2981" t="s">
        <v>105</v>
      </c>
      <c r="AF2981" s="119" t="str">
        <f t="shared" si="186"/>
        <v>NA</v>
      </c>
      <c r="AG2981" s="119"/>
      <c r="AH2981" s="119"/>
      <c r="AI2981" s="119"/>
      <c r="AJ2981" s="119" t="str">
        <f t="shared" si="187"/>
        <v>NA</v>
      </c>
      <c r="AK2981" s="190"/>
      <c r="AL2981" s="191"/>
    </row>
    <row r="2982" spans="1:38" x14ac:dyDescent="0.25">
      <c r="A2982" t="s">
        <v>17918</v>
      </c>
      <c r="B2982" t="s">
        <v>17916</v>
      </c>
      <c r="C2982" t="s">
        <v>17917</v>
      </c>
      <c r="D2982" t="s">
        <v>675</v>
      </c>
      <c r="E2982" t="s">
        <v>17919</v>
      </c>
      <c r="F2982" t="s">
        <v>54</v>
      </c>
      <c r="G2982"/>
      <c r="H2982" t="s">
        <v>44885</v>
      </c>
      <c r="I2982" t="s">
        <v>51898</v>
      </c>
      <c r="J2982" t="s">
        <v>17920</v>
      </c>
      <c r="K2982" t="s">
        <v>565</v>
      </c>
      <c r="L2982" s="119" t="str">
        <f t="shared" si="184"/>
        <v>NA</v>
      </c>
      <c r="M2982" s="119"/>
      <c r="N2982" s="120" t="str">
        <f t="shared" si="185"/>
        <v>NA</v>
      </c>
      <c r="O2982" s="120"/>
      <c r="P2982"/>
      <c r="Q2982"/>
      <c r="R2982"/>
      <c r="S2982"/>
      <c r="T2982"/>
      <c r="U2982" t="s">
        <v>6516</v>
      </c>
      <c r="V2982" t="s">
        <v>6514</v>
      </c>
      <c r="W2982" t="s">
        <v>6515</v>
      </c>
      <c r="X2982" t="s">
        <v>675</v>
      </c>
      <c r="Y2982" t="s">
        <v>6517</v>
      </c>
      <c r="Z2982" t="s">
        <v>54</v>
      </c>
      <c r="AA2982"/>
      <c r="AB2982" t="s">
        <v>44104</v>
      </c>
      <c r="AC2982" t="s">
        <v>51237</v>
      </c>
      <c r="AD2982" t="s">
        <v>6516</v>
      </c>
      <c r="AE2982" t="s">
        <v>105</v>
      </c>
      <c r="AF2982" s="119" t="str">
        <f t="shared" si="186"/>
        <v>NA</v>
      </c>
      <c r="AG2982" s="119"/>
      <c r="AH2982" s="119"/>
      <c r="AI2982" s="119"/>
      <c r="AJ2982" s="119" t="str">
        <f t="shared" si="187"/>
        <v>NA</v>
      </c>
      <c r="AK2982" s="190"/>
      <c r="AL2982" s="191"/>
    </row>
    <row r="2983" spans="1:38" x14ac:dyDescent="0.25">
      <c r="A2983" t="s">
        <v>19358</v>
      </c>
      <c r="B2983" t="s">
        <v>19356</v>
      </c>
      <c r="C2983" t="s">
        <v>19357</v>
      </c>
      <c r="D2983" t="s">
        <v>675</v>
      </c>
      <c r="E2983" t="s">
        <v>2638</v>
      </c>
      <c r="F2983" t="s">
        <v>54</v>
      </c>
      <c r="G2983"/>
      <c r="H2983" t="s">
        <v>44886</v>
      </c>
      <c r="I2983" t="s">
        <v>51899</v>
      </c>
      <c r="J2983"/>
      <c r="K2983" t="s">
        <v>565</v>
      </c>
      <c r="L2983" s="119" t="str">
        <f t="shared" si="184"/>
        <v>NA</v>
      </c>
      <c r="M2983" s="119"/>
      <c r="N2983" s="120" t="str">
        <f t="shared" si="185"/>
        <v>NA</v>
      </c>
      <c r="O2983" s="120"/>
      <c r="P2983"/>
      <c r="Q2983"/>
      <c r="R2983"/>
      <c r="S2983"/>
      <c r="T2983"/>
      <c r="U2983" t="s">
        <v>22363</v>
      </c>
      <c r="V2983" t="s">
        <v>22361</v>
      </c>
      <c r="W2983" t="s">
        <v>22362</v>
      </c>
      <c r="X2983" t="s">
        <v>675</v>
      </c>
      <c r="Y2983" t="s">
        <v>1845</v>
      </c>
      <c r="Z2983" t="s">
        <v>54</v>
      </c>
      <c r="AA2983"/>
      <c r="AB2983" t="s">
        <v>44105</v>
      </c>
      <c r="AC2983" t="s">
        <v>51238</v>
      </c>
      <c r="AD2983" t="s">
        <v>22364</v>
      </c>
      <c r="AE2983" t="s">
        <v>105</v>
      </c>
      <c r="AF2983" s="119" t="str">
        <f t="shared" si="186"/>
        <v>NA</v>
      </c>
      <c r="AG2983" s="119"/>
      <c r="AH2983" s="119"/>
      <c r="AI2983" s="119"/>
      <c r="AJ2983" s="119" t="str">
        <f t="shared" si="187"/>
        <v>NA</v>
      </c>
      <c r="AK2983" s="190"/>
      <c r="AL2983" s="191"/>
    </row>
    <row r="2984" spans="1:38" x14ac:dyDescent="0.25">
      <c r="A2984" t="s">
        <v>6051</v>
      </c>
      <c r="B2984" t="s">
        <v>6050</v>
      </c>
      <c r="C2984" t="s">
        <v>6047</v>
      </c>
      <c r="D2984" t="s">
        <v>675</v>
      </c>
      <c r="E2984" t="s">
        <v>2638</v>
      </c>
      <c r="F2984" t="s">
        <v>54</v>
      </c>
      <c r="G2984"/>
      <c r="H2984" t="s">
        <v>44887</v>
      </c>
      <c r="I2984" t="s">
        <v>51899</v>
      </c>
      <c r="J2984" t="s">
        <v>6051</v>
      </c>
      <c r="K2984" t="s">
        <v>565</v>
      </c>
      <c r="L2984" s="119" t="str">
        <f t="shared" si="184"/>
        <v>NA</v>
      </c>
      <c r="M2984" s="119"/>
      <c r="N2984" s="120" t="str">
        <f t="shared" si="185"/>
        <v>NA</v>
      </c>
      <c r="O2984" s="120"/>
      <c r="P2984"/>
      <c r="Q2984"/>
      <c r="R2984"/>
      <c r="S2984"/>
      <c r="T2984"/>
      <c r="U2984" t="s">
        <v>10210</v>
      </c>
      <c r="V2984" t="s">
        <v>10208</v>
      </c>
      <c r="W2984" t="s">
        <v>10209</v>
      </c>
      <c r="X2984" t="s">
        <v>675</v>
      </c>
      <c r="Y2984" t="s">
        <v>1845</v>
      </c>
      <c r="Z2984" t="s">
        <v>54</v>
      </c>
      <c r="AA2984"/>
      <c r="AB2984" t="s">
        <v>44106</v>
      </c>
      <c r="AC2984" t="s">
        <v>51238</v>
      </c>
      <c r="AD2984"/>
      <c r="AE2984" t="s">
        <v>105</v>
      </c>
      <c r="AF2984" s="119" t="str">
        <f t="shared" si="186"/>
        <v>NA</v>
      </c>
      <c r="AG2984" s="119"/>
      <c r="AH2984" s="119"/>
      <c r="AI2984" s="119"/>
      <c r="AJ2984" s="119" t="str">
        <f t="shared" si="187"/>
        <v>NA</v>
      </c>
      <c r="AK2984" s="190"/>
      <c r="AL2984" s="191"/>
    </row>
    <row r="2985" spans="1:38" x14ac:dyDescent="0.25">
      <c r="A2985" t="s">
        <v>13366</v>
      </c>
      <c r="B2985" t="s">
        <v>13364</v>
      </c>
      <c r="C2985" t="s">
        <v>13365</v>
      </c>
      <c r="D2985" t="s">
        <v>675</v>
      </c>
      <c r="E2985" t="s">
        <v>13367</v>
      </c>
      <c r="F2985" t="s">
        <v>54</v>
      </c>
      <c r="G2985"/>
      <c r="H2985" t="s">
        <v>44888</v>
      </c>
      <c r="I2985" t="s">
        <v>51900</v>
      </c>
      <c r="J2985" t="s">
        <v>13368</v>
      </c>
      <c r="K2985" t="s">
        <v>565</v>
      </c>
      <c r="L2985" s="119" t="str">
        <f t="shared" si="184"/>
        <v>NA</v>
      </c>
      <c r="M2985" s="119"/>
      <c r="N2985" s="120" t="str">
        <f t="shared" si="185"/>
        <v>NA</v>
      </c>
      <c r="O2985" s="120"/>
      <c r="P2985"/>
      <c r="Q2985"/>
      <c r="R2985"/>
      <c r="S2985"/>
      <c r="T2985"/>
      <c r="U2985" t="s">
        <v>12524</v>
      </c>
      <c r="V2985" t="s">
        <v>12522</v>
      </c>
      <c r="W2985" t="s">
        <v>12523</v>
      </c>
      <c r="X2985" t="s">
        <v>675</v>
      </c>
      <c r="Y2985" t="s">
        <v>1845</v>
      </c>
      <c r="Z2985" t="s">
        <v>54</v>
      </c>
      <c r="AA2985"/>
      <c r="AB2985" t="s">
        <v>44105</v>
      </c>
      <c r="AC2985" t="s">
        <v>51238</v>
      </c>
      <c r="AD2985" t="s">
        <v>12524</v>
      </c>
      <c r="AE2985" t="s">
        <v>105</v>
      </c>
      <c r="AF2985" s="119" t="str">
        <f t="shared" si="186"/>
        <v>NA</v>
      </c>
      <c r="AG2985" s="119"/>
      <c r="AH2985" s="119"/>
      <c r="AI2985" s="119"/>
      <c r="AJ2985" s="119" t="str">
        <f t="shared" si="187"/>
        <v>NA</v>
      </c>
      <c r="AK2985" s="190"/>
      <c r="AL2985" s="191"/>
    </row>
    <row r="2986" spans="1:38" x14ac:dyDescent="0.25">
      <c r="A2986" t="s">
        <v>20772</v>
      </c>
      <c r="B2986" t="s">
        <v>20770</v>
      </c>
      <c r="C2986" t="s">
        <v>20771</v>
      </c>
      <c r="D2986" t="s">
        <v>675</v>
      </c>
      <c r="E2986" t="s">
        <v>20773</v>
      </c>
      <c r="F2986" t="s">
        <v>54</v>
      </c>
      <c r="G2986"/>
      <c r="H2986" t="s">
        <v>44889</v>
      </c>
      <c r="I2986" t="s">
        <v>51901</v>
      </c>
      <c r="J2986" t="s">
        <v>20774</v>
      </c>
      <c r="K2986" t="s">
        <v>565</v>
      </c>
      <c r="L2986" s="119" t="str">
        <f t="shared" si="184"/>
        <v>NA</v>
      </c>
      <c r="M2986" s="119"/>
      <c r="N2986" s="120" t="str">
        <f t="shared" si="185"/>
        <v>NA</v>
      </c>
      <c r="O2986" s="120"/>
      <c r="P2986"/>
      <c r="Q2986"/>
      <c r="R2986"/>
      <c r="S2986"/>
      <c r="T2986"/>
      <c r="U2986" t="s">
        <v>6589</v>
      </c>
      <c r="V2986" t="s">
        <v>6587</v>
      </c>
      <c r="W2986" t="s">
        <v>6588</v>
      </c>
      <c r="X2986" t="s">
        <v>675</v>
      </c>
      <c r="Y2986" t="s">
        <v>1845</v>
      </c>
      <c r="Z2986" t="s">
        <v>54</v>
      </c>
      <c r="AA2986"/>
      <c r="AB2986" t="s">
        <v>44105</v>
      </c>
      <c r="AC2986" t="s">
        <v>51238</v>
      </c>
      <c r="AD2986" t="s">
        <v>6590</v>
      </c>
      <c r="AE2986" t="s">
        <v>105</v>
      </c>
      <c r="AF2986" s="119" t="str">
        <f t="shared" si="186"/>
        <v>NA</v>
      </c>
      <c r="AG2986" s="119"/>
      <c r="AH2986" s="119"/>
      <c r="AI2986" s="119"/>
      <c r="AJ2986" s="119" t="str">
        <f t="shared" si="187"/>
        <v>NA</v>
      </c>
      <c r="AK2986" s="190"/>
      <c r="AL2986" s="191"/>
    </row>
    <row r="2987" spans="1:38" x14ac:dyDescent="0.25">
      <c r="A2987" t="s">
        <v>14811</v>
      </c>
      <c r="B2987" t="s">
        <v>14809</v>
      </c>
      <c r="C2987" t="s">
        <v>14810</v>
      </c>
      <c r="D2987" t="s">
        <v>675</v>
      </c>
      <c r="E2987" t="s">
        <v>14812</v>
      </c>
      <c r="F2987" t="s">
        <v>54</v>
      </c>
      <c r="G2987"/>
      <c r="H2987" t="s">
        <v>44890</v>
      </c>
      <c r="I2987" t="s">
        <v>51902</v>
      </c>
      <c r="J2987" t="s">
        <v>14813</v>
      </c>
      <c r="K2987" t="s">
        <v>565</v>
      </c>
      <c r="L2987" s="119" t="str">
        <f t="shared" si="184"/>
        <v>NA</v>
      </c>
      <c r="M2987" s="119"/>
      <c r="N2987" s="120" t="str">
        <f t="shared" si="185"/>
        <v>NA</v>
      </c>
      <c r="O2987" s="120"/>
      <c r="P2987"/>
      <c r="Q2987"/>
      <c r="R2987"/>
      <c r="S2987"/>
      <c r="T2987"/>
      <c r="U2987" t="s">
        <v>8351</v>
      </c>
      <c r="V2987" t="s">
        <v>8349</v>
      </c>
      <c r="W2987" t="s">
        <v>8350</v>
      </c>
      <c r="X2987" t="s">
        <v>675</v>
      </c>
      <c r="Y2987" t="s">
        <v>1845</v>
      </c>
      <c r="Z2987" t="s">
        <v>54</v>
      </c>
      <c r="AA2987"/>
      <c r="AB2987" t="s">
        <v>44106</v>
      </c>
      <c r="AC2987" t="s">
        <v>51238</v>
      </c>
      <c r="AD2987" t="s">
        <v>8352</v>
      </c>
      <c r="AE2987" t="s">
        <v>105</v>
      </c>
      <c r="AF2987" s="119" t="str">
        <f t="shared" si="186"/>
        <v>NA</v>
      </c>
      <c r="AG2987" s="119"/>
      <c r="AH2987" s="119"/>
      <c r="AI2987" s="119"/>
      <c r="AJ2987" s="119" t="str">
        <f t="shared" si="187"/>
        <v>NA</v>
      </c>
      <c r="AK2987" s="190"/>
      <c r="AL2987" s="191"/>
    </row>
    <row r="2988" spans="1:38" x14ac:dyDescent="0.25">
      <c r="A2988" t="s">
        <v>6070</v>
      </c>
      <c r="B2988" t="s">
        <v>6069</v>
      </c>
      <c r="C2988" t="s">
        <v>6047</v>
      </c>
      <c r="D2988" t="s">
        <v>675</v>
      </c>
      <c r="E2988" t="s">
        <v>5503</v>
      </c>
      <c r="F2988" t="s">
        <v>54</v>
      </c>
      <c r="G2988"/>
      <c r="H2988" t="s">
        <v>44891</v>
      </c>
      <c r="I2988" t="s">
        <v>51903</v>
      </c>
      <c r="J2988"/>
      <c r="K2988" t="s">
        <v>565</v>
      </c>
      <c r="L2988" s="119" t="str">
        <f t="shared" si="184"/>
        <v>NA</v>
      </c>
      <c r="M2988" s="119"/>
      <c r="N2988" s="120" t="str">
        <f t="shared" si="185"/>
        <v>NA</v>
      </c>
      <c r="O2988" s="120"/>
      <c r="P2988"/>
      <c r="Q2988"/>
      <c r="R2988"/>
      <c r="S2988"/>
      <c r="T2988"/>
      <c r="U2988" t="s">
        <v>6373</v>
      </c>
      <c r="V2988" t="s">
        <v>6371</v>
      </c>
      <c r="W2988" t="s">
        <v>6372</v>
      </c>
      <c r="X2988" t="s">
        <v>675</v>
      </c>
      <c r="Y2988" t="s">
        <v>1845</v>
      </c>
      <c r="Z2988" t="s">
        <v>54</v>
      </c>
      <c r="AA2988"/>
      <c r="AB2988" t="s">
        <v>44105</v>
      </c>
      <c r="AC2988" t="s">
        <v>51238</v>
      </c>
      <c r="AD2988" t="s">
        <v>6373</v>
      </c>
      <c r="AE2988" t="s">
        <v>105</v>
      </c>
      <c r="AF2988" s="119" t="str">
        <f t="shared" si="186"/>
        <v>NA</v>
      </c>
      <c r="AG2988" s="119"/>
      <c r="AH2988" s="119"/>
      <c r="AI2988" s="119"/>
      <c r="AJ2988" s="119" t="str">
        <f t="shared" si="187"/>
        <v>NA</v>
      </c>
      <c r="AK2988" s="190"/>
      <c r="AL2988" s="191"/>
    </row>
    <row r="2989" spans="1:38" x14ac:dyDescent="0.25">
      <c r="A2989" t="s">
        <v>16237</v>
      </c>
      <c r="B2989" t="s">
        <v>16235</v>
      </c>
      <c r="C2989" t="s">
        <v>16236</v>
      </c>
      <c r="D2989" t="s">
        <v>675</v>
      </c>
      <c r="E2989" t="s">
        <v>16238</v>
      </c>
      <c r="F2989" t="s">
        <v>54</v>
      </c>
      <c r="G2989"/>
      <c r="H2989" t="s">
        <v>44892</v>
      </c>
      <c r="I2989" t="s">
        <v>51904</v>
      </c>
      <c r="J2989" t="s">
        <v>16239</v>
      </c>
      <c r="K2989" t="s">
        <v>565</v>
      </c>
      <c r="L2989" s="119" t="str">
        <f t="shared" si="184"/>
        <v>NA</v>
      </c>
      <c r="M2989" s="119"/>
      <c r="N2989" s="120" t="str">
        <f t="shared" si="185"/>
        <v>NA</v>
      </c>
      <c r="O2989" s="120"/>
      <c r="P2989"/>
      <c r="Q2989"/>
      <c r="R2989"/>
      <c r="S2989"/>
      <c r="T2989"/>
      <c r="U2989" t="s">
        <v>7015</v>
      </c>
      <c r="V2989" t="s">
        <v>7013</v>
      </c>
      <c r="W2989" t="s">
        <v>7014</v>
      </c>
      <c r="X2989" t="s">
        <v>675</v>
      </c>
      <c r="Y2989" t="s">
        <v>1845</v>
      </c>
      <c r="Z2989" t="s">
        <v>54</v>
      </c>
      <c r="AA2989"/>
      <c r="AB2989" t="s">
        <v>44105</v>
      </c>
      <c r="AC2989" t="s">
        <v>51238</v>
      </c>
      <c r="AD2989"/>
      <c r="AE2989" t="s">
        <v>105</v>
      </c>
      <c r="AF2989" s="119" t="str">
        <f t="shared" si="186"/>
        <v>NA</v>
      </c>
      <c r="AG2989" s="119"/>
      <c r="AH2989" s="119"/>
      <c r="AI2989" s="119"/>
      <c r="AJ2989" s="119" t="str">
        <f t="shared" si="187"/>
        <v>NA</v>
      </c>
      <c r="AK2989" s="190"/>
      <c r="AL2989" s="191"/>
    </row>
    <row r="2990" spans="1:38" x14ac:dyDescent="0.25">
      <c r="A2990" t="s">
        <v>18828</v>
      </c>
      <c r="B2990" t="s">
        <v>18826</v>
      </c>
      <c r="C2990" t="s">
        <v>18827</v>
      </c>
      <c r="D2990" t="s">
        <v>675</v>
      </c>
      <c r="E2990" t="s">
        <v>6059</v>
      </c>
      <c r="F2990" t="s">
        <v>54</v>
      </c>
      <c r="G2990"/>
      <c r="H2990" t="s">
        <v>44893</v>
      </c>
      <c r="I2990" t="s">
        <v>51905</v>
      </c>
      <c r="J2990" t="s">
        <v>18829</v>
      </c>
      <c r="K2990" t="s">
        <v>565</v>
      </c>
      <c r="L2990" s="119" t="str">
        <f t="shared" si="184"/>
        <v>NA</v>
      </c>
      <c r="M2990" s="119"/>
      <c r="N2990" s="120" t="str">
        <f t="shared" si="185"/>
        <v>NA</v>
      </c>
      <c r="O2990" s="120"/>
      <c r="P2990"/>
      <c r="Q2990"/>
      <c r="R2990"/>
      <c r="S2990"/>
      <c r="T2990"/>
      <c r="U2990" t="s">
        <v>13547</v>
      </c>
      <c r="V2990" t="s">
        <v>13545</v>
      </c>
      <c r="W2990" t="s">
        <v>13546</v>
      </c>
      <c r="X2990" t="s">
        <v>675</v>
      </c>
      <c r="Y2990" t="s">
        <v>13548</v>
      </c>
      <c r="Z2990" t="s">
        <v>54</v>
      </c>
      <c r="AA2990"/>
      <c r="AB2990" t="s">
        <v>44107</v>
      </c>
      <c r="AC2990" t="s">
        <v>51239</v>
      </c>
      <c r="AD2990" t="s">
        <v>13549</v>
      </c>
      <c r="AE2990" t="s">
        <v>565</v>
      </c>
      <c r="AF2990" s="119" t="str">
        <f t="shared" si="186"/>
        <v>NA</v>
      </c>
      <c r="AG2990" s="119"/>
      <c r="AH2990" s="119"/>
      <c r="AI2990" s="119"/>
      <c r="AJ2990" s="119" t="str">
        <f t="shared" si="187"/>
        <v>NA</v>
      </c>
      <c r="AK2990" s="190"/>
      <c r="AL2990" s="191"/>
    </row>
    <row r="2991" spans="1:38" x14ac:dyDescent="0.25">
      <c r="A2991" t="s">
        <v>6058</v>
      </c>
      <c r="B2991" t="s">
        <v>6057</v>
      </c>
      <c r="C2991" t="s">
        <v>6047</v>
      </c>
      <c r="D2991" t="s">
        <v>675</v>
      </c>
      <c r="E2991" t="s">
        <v>6059</v>
      </c>
      <c r="F2991" t="s">
        <v>54</v>
      </c>
      <c r="G2991"/>
      <c r="H2991" t="s">
        <v>44894</v>
      </c>
      <c r="I2991" t="s">
        <v>51905</v>
      </c>
      <c r="J2991"/>
      <c r="K2991" t="s">
        <v>565</v>
      </c>
      <c r="L2991" s="119" t="str">
        <f t="shared" si="184"/>
        <v>NA</v>
      </c>
      <c r="M2991" s="119"/>
      <c r="N2991" s="120" t="str">
        <f t="shared" si="185"/>
        <v>NA</v>
      </c>
      <c r="O2991" s="120"/>
      <c r="P2991"/>
      <c r="Q2991"/>
      <c r="R2991"/>
      <c r="S2991"/>
      <c r="T2991"/>
      <c r="U2991" t="s">
        <v>21043</v>
      </c>
      <c r="V2991" t="s">
        <v>21041</v>
      </c>
      <c r="W2991" t="s">
        <v>21042</v>
      </c>
      <c r="X2991" t="s">
        <v>675</v>
      </c>
      <c r="Y2991" t="s">
        <v>3048</v>
      </c>
      <c r="Z2991" t="s">
        <v>54</v>
      </c>
      <c r="AA2991"/>
      <c r="AB2991" t="s">
        <v>44108</v>
      </c>
      <c r="AC2991" t="s">
        <v>51240</v>
      </c>
      <c r="AD2991" t="s">
        <v>21044</v>
      </c>
      <c r="AE2991" t="s">
        <v>565</v>
      </c>
      <c r="AF2991" s="119" t="str">
        <f t="shared" si="186"/>
        <v>NA</v>
      </c>
      <c r="AG2991" s="119"/>
      <c r="AH2991" s="119"/>
      <c r="AI2991" s="119"/>
      <c r="AJ2991" s="119" t="str">
        <f t="shared" si="187"/>
        <v>NA</v>
      </c>
      <c r="AK2991" s="190"/>
      <c r="AL2991" s="191"/>
    </row>
    <row r="2992" spans="1:38" x14ac:dyDescent="0.25">
      <c r="A2992" t="s">
        <v>19361</v>
      </c>
      <c r="B2992" t="s">
        <v>19359</v>
      </c>
      <c r="C2992" t="s">
        <v>19360</v>
      </c>
      <c r="D2992" t="s">
        <v>675</v>
      </c>
      <c r="E2992" t="s">
        <v>8505</v>
      </c>
      <c r="F2992" t="s">
        <v>54</v>
      </c>
      <c r="G2992"/>
      <c r="H2992" t="s">
        <v>44895</v>
      </c>
      <c r="I2992" t="s">
        <v>51906</v>
      </c>
      <c r="J2992"/>
      <c r="K2992" t="s">
        <v>565</v>
      </c>
      <c r="L2992" s="119" t="str">
        <f t="shared" si="184"/>
        <v>NA</v>
      </c>
      <c r="M2992" s="119"/>
      <c r="N2992" s="120" t="str">
        <f t="shared" si="185"/>
        <v>NA</v>
      </c>
      <c r="O2992" s="120"/>
      <c r="P2992"/>
      <c r="Q2992"/>
      <c r="R2992"/>
      <c r="S2992"/>
      <c r="T2992"/>
      <c r="U2992" t="s">
        <v>8634</v>
      </c>
      <c r="V2992" t="s">
        <v>8632</v>
      </c>
      <c r="W2992" t="s">
        <v>8633</v>
      </c>
      <c r="X2992" t="s">
        <v>675</v>
      </c>
      <c r="Y2992" t="s">
        <v>1948</v>
      </c>
      <c r="Z2992" t="s">
        <v>54</v>
      </c>
      <c r="AA2992"/>
      <c r="AB2992" t="s">
        <v>44109</v>
      </c>
      <c r="AC2992" t="s">
        <v>51241</v>
      </c>
      <c r="AD2992" t="s">
        <v>8635</v>
      </c>
      <c r="AE2992" t="s">
        <v>105</v>
      </c>
      <c r="AF2992" s="119" t="str">
        <f t="shared" si="186"/>
        <v>NA</v>
      </c>
      <c r="AG2992" s="119"/>
      <c r="AH2992" s="119"/>
      <c r="AI2992" s="119"/>
      <c r="AJ2992" s="119" t="str">
        <f t="shared" si="187"/>
        <v>NA</v>
      </c>
      <c r="AK2992" s="190"/>
      <c r="AL2992" s="191"/>
    </row>
    <row r="2993" spans="1:38" x14ac:dyDescent="0.25">
      <c r="A2993" t="s">
        <v>8504</v>
      </c>
      <c r="B2993" t="s">
        <v>8502</v>
      </c>
      <c r="C2993" t="s">
        <v>8503</v>
      </c>
      <c r="D2993" t="s">
        <v>675</v>
      </c>
      <c r="E2993" t="s">
        <v>8505</v>
      </c>
      <c r="F2993" t="s">
        <v>54</v>
      </c>
      <c r="G2993"/>
      <c r="H2993" t="s">
        <v>44896</v>
      </c>
      <c r="I2993" t="s">
        <v>51906</v>
      </c>
      <c r="J2993" t="s">
        <v>8506</v>
      </c>
      <c r="K2993" t="s">
        <v>105</v>
      </c>
      <c r="L2993" s="119" t="str">
        <f t="shared" si="184"/>
        <v>NA</v>
      </c>
      <c r="M2993" s="119"/>
      <c r="N2993" s="120" t="str">
        <f t="shared" si="185"/>
        <v>NA</v>
      </c>
      <c r="O2993" s="120"/>
      <c r="P2993"/>
      <c r="Q2993"/>
      <c r="R2993"/>
      <c r="S2993"/>
      <c r="T2993"/>
      <c r="U2993" t="s">
        <v>13358</v>
      </c>
      <c r="V2993" t="s">
        <v>13356</v>
      </c>
      <c r="W2993" t="s">
        <v>13357</v>
      </c>
      <c r="X2993" t="s">
        <v>675</v>
      </c>
      <c r="Y2993" t="s">
        <v>13359</v>
      </c>
      <c r="Z2993" t="s">
        <v>54</v>
      </c>
      <c r="AA2993"/>
      <c r="AB2993" t="s">
        <v>44110</v>
      </c>
      <c r="AC2993" t="s">
        <v>51242</v>
      </c>
      <c r="AD2993" t="s">
        <v>13358</v>
      </c>
      <c r="AE2993" t="s">
        <v>565</v>
      </c>
      <c r="AF2993" s="119" t="str">
        <f t="shared" si="186"/>
        <v>NA</v>
      </c>
      <c r="AG2993" s="119"/>
      <c r="AH2993" s="119"/>
      <c r="AI2993" s="119"/>
      <c r="AJ2993" s="119" t="str">
        <f t="shared" si="187"/>
        <v>NA</v>
      </c>
      <c r="AK2993" s="190"/>
      <c r="AL2993" s="191"/>
    </row>
    <row r="2994" spans="1:38" x14ac:dyDescent="0.25">
      <c r="A2994" t="s">
        <v>15271</v>
      </c>
      <c r="B2994" t="s">
        <v>15269</v>
      </c>
      <c r="C2994" t="s">
        <v>15270</v>
      </c>
      <c r="D2994" t="s">
        <v>675</v>
      </c>
      <c r="E2994" t="s">
        <v>15272</v>
      </c>
      <c r="F2994" t="s">
        <v>54</v>
      </c>
      <c r="G2994"/>
      <c r="H2994" t="s">
        <v>44897</v>
      </c>
      <c r="I2994" t="s">
        <v>51907</v>
      </c>
      <c r="J2994" t="s">
        <v>15273</v>
      </c>
      <c r="K2994" t="s">
        <v>105</v>
      </c>
      <c r="L2994" s="119" t="str">
        <f t="shared" si="184"/>
        <v>NA</v>
      </c>
      <c r="M2994" s="119"/>
      <c r="N2994" s="120" t="str">
        <f t="shared" si="185"/>
        <v>NA</v>
      </c>
      <c r="O2994" s="120"/>
      <c r="P2994"/>
      <c r="Q2994"/>
      <c r="R2994"/>
      <c r="S2994"/>
      <c r="T2994"/>
      <c r="U2994" t="s">
        <v>22628</v>
      </c>
      <c r="V2994" t="s">
        <v>22627</v>
      </c>
      <c r="W2994" t="s">
        <v>4027</v>
      </c>
      <c r="X2994" t="s">
        <v>675</v>
      </c>
      <c r="Y2994" t="s">
        <v>2074</v>
      </c>
      <c r="Z2994" t="s">
        <v>54</v>
      </c>
      <c r="AA2994"/>
      <c r="AB2994" t="s">
        <v>44111</v>
      </c>
      <c r="AC2994" t="s">
        <v>51243</v>
      </c>
      <c r="AD2994" t="s">
        <v>22628</v>
      </c>
      <c r="AE2994" t="s">
        <v>565</v>
      </c>
      <c r="AF2994" s="119" t="str">
        <f t="shared" si="186"/>
        <v>NA</v>
      </c>
      <c r="AG2994" s="119"/>
      <c r="AH2994" s="119"/>
      <c r="AI2994" s="119"/>
      <c r="AJ2994" s="119" t="str">
        <f t="shared" si="187"/>
        <v>NA</v>
      </c>
      <c r="AK2994" s="190"/>
      <c r="AL2994" s="191"/>
    </row>
    <row r="2995" spans="1:38" x14ac:dyDescent="0.25">
      <c r="A2995" t="s">
        <v>16732</v>
      </c>
      <c r="B2995" t="s">
        <v>16730</v>
      </c>
      <c r="C2995" t="s">
        <v>16731</v>
      </c>
      <c r="D2995" t="s">
        <v>675</v>
      </c>
      <c r="E2995" t="s">
        <v>16733</v>
      </c>
      <c r="F2995" t="s">
        <v>54</v>
      </c>
      <c r="G2995"/>
      <c r="H2995" t="s">
        <v>44898</v>
      </c>
      <c r="I2995" t="s">
        <v>51908</v>
      </c>
      <c r="J2995" t="s">
        <v>16734</v>
      </c>
      <c r="K2995" t="s">
        <v>565</v>
      </c>
      <c r="L2995" s="119" t="str">
        <f t="shared" si="184"/>
        <v>NA</v>
      </c>
      <c r="M2995" s="119"/>
      <c r="N2995" s="120" t="str">
        <f t="shared" si="185"/>
        <v>NA</v>
      </c>
      <c r="O2995" s="120"/>
      <c r="P2995"/>
      <c r="Q2995"/>
      <c r="R2995"/>
      <c r="S2995"/>
      <c r="T2995"/>
      <c r="U2995" t="s">
        <v>13419</v>
      </c>
      <c r="V2995" t="s">
        <v>13417</v>
      </c>
      <c r="W2995" t="s">
        <v>13418</v>
      </c>
      <c r="X2995" t="s">
        <v>675</v>
      </c>
      <c r="Y2995" t="s">
        <v>13420</v>
      </c>
      <c r="Z2995" t="s">
        <v>54</v>
      </c>
      <c r="AA2995"/>
      <c r="AB2995" t="s">
        <v>44112</v>
      </c>
      <c r="AC2995" t="s">
        <v>51244</v>
      </c>
      <c r="AD2995" t="s">
        <v>13419</v>
      </c>
      <c r="AE2995" t="s">
        <v>565</v>
      </c>
      <c r="AF2995" s="119" t="str">
        <f t="shared" si="186"/>
        <v>NA</v>
      </c>
      <c r="AG2995" s="119"/>
      <c r="AH2995" s="119"/>
      <c r="AI2995" s="119"/>
      <c r="AJ2995" s="119" t="str">
        <f t="shared" si="187"/>
        <v>NA</v>
      </c>
      <c r="AK2995" s="190"/>
      <c r="AL2995" s="191"/>
    </row>
    <row r="2996" spans="1:38" x14ac:dyDescent="0.25">
      <c r="A2996" t="s">
        <v>12003</v>
      </c>
      <c r="B2996" t="s">
        <v>12001</v>
      </c>
      <c r="C2996" t="s">
        <v>12002</v>
      </c>
      <c r="D2996" t="s">
        <v>675</v>
      </c>
      <c r="E2996" t="s">
        <v>12004</v>
      </c>
      <c r="F2996" t="s">
        <v>54</v>
      </c>
      <c r="G2996"/>
      <c r="H2996" t="s">
        <v>44899</v>
      </c>
      <c r="I2996" t="s">
        <v>51909</v>
      </c>
      <c r="J2996" t="s">
        <v>12003</v>
      </c>
      <c r="K2996" t="s">
        <v>105</v>
      </c>
      <c r="L2996" s="119" t="str">
        <f t="shared" si="184"/>
        <v>NA</v>
      </c>
      <c r="M2996" s="119"/>
      <c r="N2996" s="120" t="str">
        <f t="shared" si="185"/>
        <v>NA</v>
      </c>
      <c r="O2996" s="120"/>
      <c r="P2996"/>
      <c r="Q2996"/>
      <c r="R2996"/>
      <c r="S2996"/>
      <c r="T2996"/>
      <c r="U2996" t="s">
        <v>18559</v>
      </c>
      <c r="V2996" t="s">
        <v>18557</v>
      </c>
      <c r="W2996" t="s">
        <v>18558</v>
      </c>
      <c r="X2996" t="s">
        <v>675</v>
      </c>
      <c r="Y2996" t="s">
        <v>18560</v>
      </c>
      <c r="Z2996" t="s">
        <v>54</v>
      </c>
      <c r="AA2996"/>
      <c r="AB2996" t="s">
        <v>44113</v>
      </c>
      <c r="AC2996" t="s">
        <v>51245</v>
      </c>
      <c r="AD2996" t="s">
        <v>18561</v>
      </c>
      <c r="AE2996" t="s">
        <v>565</v>
      </c>
      <c r="AF2996" s="119" t="str">
        <f t="shared" si="186"/>
        <v>NA</v>
      </c>
      <c r="AG2996" s="119"/>
      <c r="AH2996" s="119"/>
      <c r="AI2996" s="119"/>
      <c r="AJ2996" s="119" t="str">
        <f t="shared" si="187"/>
        <v>NA</v>
      </c>
      <c r="AK2996" s="190"/>
      <c r="AL2996" s="191"/>
    </row>
    <row r="2997" spans="1:38" x14ac:dyDescent="0.25">
      <c r="A2997" t="s">
        <v>15180</v>
      </c>
      <c r="B2997" t="s">
        <v>15178</v>
      </c>
      <c r="C2997" t="s">
        <v>15179</v>
      </c>
      <c r="D2997" t="s">
        <v>675</v>
      </c>
      <c r="E2997" t="s">
        <v>15181</v>
      </c>
      <c r="F2997" t="s">
        <v>54</v>
      </c>
      <c r="G2997"/>
      <c r="H2997" t="s">
        <v>44900</v>
      </c>
      <c r="I2997" t="s">
        <v>51910</v>
      </c>
      <c r="J2997" t="s">
        <v>15182</v>
      </c>
      <c r="K2997" t="s">
        <v>565</v>
      </c>
      <c r="L2997" s="119" t="str">
        <f t="shared" si="184"/>
        <v>NA</v>
      </c>
      <c r="M2997" s="119"/>
      <c r="N2997" s="120" t="str">
        <f t="shared" si="185"/>
        <v>NA</v>
      </c>
      <c r="O2997" s="120"/>
      <c r="P2997"/>
      <c r="Q2997"/>
      <c r="R2997"/>
      <c r="S2997"/>
      <c r="T2997"/>
      <c r="U2997" t="s">
        <v>8150</v>
      </c>
      <c r="V2997" t="s">
        <v>8148</v>
      </c>
      <c r="W2997" t="s">
        <v>8149</v>
      </c>
      <c r="X2997" t="s">
        <v>675</v>
      </c>
      <c r="Y2997" t="s">
        <v>8151</v>
      </c>
      <c r="Z2997" t="s">
        <v>54</v>
      </c>
      <c r="AA2997"/>
      <c r="AB2997" t="s">
        <v>44114</v>
      </c>
      <c r="AC2997" t="s">
        <v>51246</v>
      </c>
      <c r="AD2997"/>
      <c r="AE2997" t="s">
        <v>105</v>
      </c>
      <c r="AF2997" s="119" t="str">
        <f t="shared" si="186"/>
        <v>NA</v>
      </c>
      <c r="AG2997" s="119"/>
      <c r="AH2997" s="119"/>
      <c r="AI2997" s="119"/>
      <c r="AJ2997" s="119" t="str">
        <f t="shared" si="187"/>
        <v>NA</v>
      </c>
      <c r="AK2997" s="190"/>
      <c r="AL2997" s="191"/>
    </row>
    <row r="2998" spans="1:38" x14ac:dyDescent="0.25">
      <c r="A2998" t="s">
        <v>20130</v>
      </c>
      <c r="B2998" t="s">
        <v>20128</v>
      </c>
      <c r="C2998" t="s">
        <v>20129</v>
      </c>
      <c r="D2998" t="s">
        <v>675</v>
      </c>
      <c r="E2998" t="s">
        <v>10232</v>
      </c>
      <c r="F2998" t="s">
        <v>54</v>
      </c>
      <c r="G2998"/>
      <c r="H2998" t="s">
        <v>44901</v>
      </c>
      <c r="I2998" t="s">
        <v>51911</v>
      </c>
      <c r="J2998" t="s">
        <v>20131</v>
      </c>
      <c r="K2998" t="s">
        <v>565</v>
      </c>
      <c r="L2998" s="119" t="str">
        <f t="shared" si="184"/>
        <v>NA</v>
      </c>
      <c r="M2998" s="119"/>
      <c r="N2998" s="120" t="str">
        <f t="shared" si="185"/>
        <v>NA</v>
      </c>
      <c r="O2998" s="120"/>
      <c r="P2998"/>
      <c r="Q2998"/>
      <c r="R2998"/>
      <c r="S2998"/>
      <c r="T2998"/>
      <c r="U2998" t="s">
        <v>21744</v>
      </c>
      <c r="V2998" t="s">
        <v>21742</v>
      </c>
      <c r="W2998" t="s">
        <v>21743</v>
      </c>
      <c r="X2998" t="s">
        <v>675</v>
      </c>
      <c r="Y2998" t="s">
        <v>4523</v>
      </c>
      <c r="Z2998" t="s">
        <v>54</v>
      </c>
      <c r="AA2998"/>
      <c r="AB2998" t="s">
        <v>44115</v>
      </c>
      <c r="AC2998" t="s">
        <v>51247</v>
      </c>
      <c r="AD2998" t="s">
        <v>21745</v>
      </c>
      <c r="AE2998" t="s">
        <v>105</v>
      </c>
      <c r="AF2998" s="119" t="str">
        <f t="shared" si="186"/>
        <v>NA</v>
      </c>
      <c r="AG2998" s="119"/>
      <c r="AH2998" s="119"/>
      <c r="AI2998" s="119"/>
      <c r="AJ2998" s="119" t="str">
        <f t="shared" si="187"/>
        <v>NA</v>
      </c>
      <c r="AK2998" s="190"/>
      <c r="AL2998" s="191"/>
    </row>
    <row r="2999" spans="1:38" x14ac:dyDescent="0.25">
      <c r="A2999" t="s">
        <v>10231</v>
      </c>
      <c r="B2999" t="s">
        <v>10229</v>
      </c>
      <c r="C2999" t="s">
        <v>10230</v>
      </c>
      <c r="D2999" t="s">
        <v>675</v>
      </c>
      <c r="E2999" t="s">
        <v>10232</v>
      </c>
      <c r="F2999" t="s">
        <v>54</v>
      </c>
      <c r="G2999"/>
      <c r="H2999" t="s">
        <v>44902</v>
      </c>
      <c r="I2999" t="s">
        <v>51911</v>
      </c>
      <c r="J2999"/>
      <c r="K2999" t="s">
        <v>105</v>
      </c>
      <c r="L2999" s="119" t="str">
        <f t="shared" si="184"/>
        <v>NA</v>
      </c>
      <c r="M2999" s="119"/>
      <c r="N2999" s="120" t="str">
        <f t="shared" si="185"/>
        <v>NA</v>
      </c>
      <c r="O2999" s="120"/>
      <c r="P2999"/>
      <c r="Q2999"/>
      <c r="R2999"/>
      <c r="S2999"/>
      <c r="T2999"/>
      <c r="U2999" t="s">
        <v>13612</v>
      </c>
      <c r="V2999" t="s">
        <v>13610</v>
      </c>
      <c r="W2999" t="s">
        <v>13611</v>
      </c>
      <c r="X2999" t="s">
        <v>675</v>
      </c>
      <c r="Y2999" t="s">
        <v>13613</v>
      </c>
      <c r="Z2999" t="s">
        <v>54</v>
      </c>
      <c r="AA2999"/>
      <c r="AB2999" t="s">
        <v>44116</v>
      </c>
      <c r="AC2999" t="s">
        <v>51248</v>
      </c>
      <c r="AD2999" t="s">
        <v>13614</v>
      </c>
      <c r="AE2999" t="s">
        <v>565</v>
      </c>
      <c r="AF2999" s="119" t="str">
        <f t="shared" si="186"/>
        <v>NA</v>
      </c>
      <c r="AG2999" s="119"/>
      <c r="AH2999" s="119"/>
      <c r="AI2999" s="119"/>
      <c r="AJ2999" s="119" t="str">
        <f t="shared" si="187"/>
        <v>NA</v>
      </c>
      <c r="AK2999" s="190"/>
      <c r="AL2999" s="191"/>
    </row>
    <row r="3000" spans="1:38" x14ac:dyDescent="0.25">
      <c r="A3000" t="s">
        <v>18286</v>
      </c>
      <c r="B3000" t="s">
        <v>18284</v>
      </c>
      <c r="C3000" t="s">
        <v>18285</v>
      </c>
      <c r="D3000" t="s">
        <v>675</v>
      </c>
      <c r="E3000" t="s">
        <v>18287</v>
      </c>
      <c r="F3000" t="s">
        <v>54</v>
      </c>
      <c r="G3000"/>
      <c r="H3000" t="s">
        <v>44903</v>
      </c>
      <c r="I3000" t="s">
        <v>51912</v>
      </c>
      <c r="J3000" t="s">
        <v>18288</v>
      </c>
      <c r="K3000" t="s">
        <v>565</v>
      </c>
      <c r="L3000" s="119" t="str">
        <f t="shared" si="184"/>
        <v>NA</v>
      </c>
      <c r="M3000" s="119"/>
      <c r="N3000" s="120" t="str">
        <f t="shared" si="185"/>
        <v>NA</v>
      </c>
      <c r="O3000" s="120"/>
      <c r="P3000"/>
      <c r="Q3000"/>
      <c r="R3000"/>
      <c r="S3000"/>
      <c r="T3000"/>
      <c r="U3000" t="s">
        <v>14024</v>
      </c>
      <c r="V3000" t="s">
        <v>14022</v>
      </c>
      <c r="W3000" t="s">
        <v>14023</v>
      </c>
      <c r="X3000" t="s">
        <v>675</v>
      </c>
      <c r="Y3000" t="s">
        <v>14025</v>
      </c>
      <c r="Z3000" t="s">
        <v>54</v>
      </c>
      <c r="AA3000"/>
      <c r="AB3000" t="s">
        <v>44117</v>
      </c>
      <c r="AC3000" t="s">
        <v>51249</v>
      </c>
      <c r="AD3000" t="s">
        <v>14026</v>
      </c>
      <c r="AE3000" t="s">
        <v>565</v>
      </c>
      <c r="AF3000" s="119" t="str">
        <f t="shared" si="186"/>
        <v>NA</v>
      </c>
      <c r="AG3000" s="119"/>
      <c r="AH3000" s="119"/>
      <c r="AI3000" s="119"/>
      <c r="AJ3000" s="119" t="str">
        <f t="shared" si="187"/>
        <v>NA</v>
      </c>
      <c r="AK3000" s="190"/>
      <c r="AL3000" s="191"/>
    </row>
    <row r="3001" spans="1:38" x14ac:dyDescent="0.25">
      <c r="A3001" t="s">
        <v>18395</v>
      </c>
      <c r="B3001" t="s">
        <v>18393</v>
      </c>
      <c r="C3001" t="s">
        <v>18394</v>
      </c>
      <c r="D3001" t="s">
        <v>675</v>
      </c>
      <c r="E3001" t="s">
        <v>18396</v>
      </c>
      <c r="F3001" t="s">
        <v>54</v>
      </c>
      <c r="G3001"/>
      <c r="H3001" t="s">
        <v>44904</v>
      </c>
      <c r="I3001" t="s">
        <v>51913</v>
      </c>
      <c r="J3001" t="s">
        <v>18397</v>
      </c>
      <c r="K3001" t="s">
        <v>565</v>
      </c>
      <c r="L3001" s="119" t="str">
        <f t="shared" si="184"/>
        <v>NA</v>
      </c>
      <c r="M3001" s="119"/>
      <c r="N3001" s="120" t="str">
        <f t="shared" si="185"/>
        <v>NA</v>
      </c>
      <c r="O3001" s="120"/>
      <c r="P3001"/>
      <c r="Q3001"/>
      <c r="R3001"/>
      <c r="S3001"/>
      <c r="T3001"/>
      <c r="U3001" t="s">
        <v>14130</v>
      </c>
      <c r="V3001" t="s">
        <v>14128</v>
      </c>
      <c r="W3001" t="s">
        <v>14129</v>
      </c>
      <c r="X3001" t="s">
        <v>675</v>
      </c>
      <c r="Y3001" t="s">
        <v>14131</v>
      </c>
      <c r="Z3001" t="s">
        <v>54</v>
      </c>
      <c r="AA3001"/>
      <c r="AB3001" t="s">
        <v>44118</v>
      </c>
      <c r="AC3001" t="s">
        <v>51250</v>
      </c>
      <c r="AD3001" t="s">
        <v>14130</v>
      </c>
      <c r="AE3001" t="s">
        <v>565</v>
      </c>
      <c r="AF3001" s="119" t="str">
        <f t="shared" si="186"/>
        <v>NA</v>
      </c>
      <c r="AG3001" s="119"/>
      <c r="AH3001" s="119"/>
      <c r="AI3001" s="119"/>
      <c r="AJ3001" s="119" t="str">
        <f t="shared" si="187"/>
        <v>NA</v>
      </c>
      <c r="AK3001" s="190"/>
      <c r="AL3001" s="191"/>
    </row>
    <row r="3002" spans="1:38" x14ac:dyDescent="0.25">
      <c r="A3002" t="s">
        <v>19708</v>
      </c>
      <c r="B3002" t="s">
        <v>19706</v>
      </c>
      <c r="C3002" t="s">
        <v>19707</v>
      </c>
      <c r="D3002" t="s">
        <v>675</v>
      </c>
      <c r="E3002" t="s">
        <v>2065</v>
      </c>
      <c r="F3002" t="s">
        <v>54</v>
      </c>
      <c r="G3002"/>
      <c r="H3002" t="s">
        <v>44905</v>
      </c>
      <c r="I3002" t="s">
        <v>51914</v>
      </c>
      <c r="J3002" t="s">
        <v>19708</v>
      </c>
      <c r="K3002" t="s">
        <v>565</v>
      </c>
      <c r="L3002" s="119" t="str">
        <f t="shared" si="184"/>
        <v>NA</v>
      </c>
      <c r="M3002" s="119"/>
      <c r="N3002" s="120" t="str">
        <f t="shared" si="185"/>
        <v>NA</v>
      </c>
      <c r="O3002" s="120"/>
      <c r="P3002"/>
      <c r="Q3002"/>
      <c r="R3002"/>
      <c r="S3002"/>
      <c r="T3002"/>
      <c r="U3002" t="s">
        <v>13722</v>
      </c>
      <c r="V3002" t="s">
        <v>13720</v>
      </c>
      <c r="W3002" t="s">
        <v>13721</v>
      </c>
      <c r="X3002" t="s">
        <v>675</v>
      </c>
      <c r="Y3002" t="s">
        <v>13723</v>
      </c>
      <c r="Z3002" t="s">
        <v>54</v>
      </c>
      <c r="AA3002"/>
      <c r="AB3002" t="s">
        <v>44119</v>
      </c>
      <c r="AC3002" t="s">
        <v>51251</v>
      </c>
      <c r="AD3002" t="s">
        <v>13722</v>
      </c>
      <c r="AE3002" t="s">
        <v>565</v>
      </c>
      <c r="AF3002" s="119" t="str">
        <f t="shared" si="186"/>
        <v>NA</v>
      </c>
      <c r="AG3002" s="119"/>
      <c r="AH3002" s="119"/>
      <c r="AI3002" s="119"/>
      <c r="AJ3002" s="119" t="str">
        <f t="shared" si="187"/>
        <v>NA</v>
      </c>
      <c r="AK3002" s="190"/>
      <c r="AL3002" s="191"/>
    </row>
    <row r="3003" spans="1:38" x14ac:dyDescent="0.25">
      <c r="A3003" t="s">
        <v>6065</v>
      </c>
      <c r="B3003" t="s">
        <v>6064</v>
      </c>
      <c r="C3003" t="s">
        <v>6047</v>
      </c>
      <c r="D3003" t="s">
        <v>675</v>
      </c>
      <c r="E3003" t="s">
        <v>2065</v>
      </c>
      <c r="F3003" t="s">
        <v>54</v>
      </c>
      <c r="G3003"/>
      <c r="H3003" t="s">
        <v>44906</v>
      </c>
      <c r="I3003" t="s">
        <v>51914</v>
      </c>
      <c r="J3003"/>
      <c r="K3003" t="s">
        <v>565</v>
      </c>
      <c r="L3003" s="119" t="str">
        <f t="shared" si="184"/>
        <v>NA</v>
      </c>
      <c r="M3003" s="119"/>
      <c r="N3003" s="120" t="str">
        <f t="shared" si="185"/>
        <v>NA</v>
      </c>
      <c r="O3003" s="120"/>
      <c r="P3003"/>
      <c r="Q3003"/>
      <c r="R3003"/>
      <c r="S3003"/>
      <c r="T3003"/>
      <c r="U3003" t="s">
        <v>14034</v>
      </c>
      <c r="V3003" t="s">
        <v>14032</v>
      </c>
      <c r="W3003" t="s">
        <v>14033</v>
      </c>
      <c r="X3003" t="s">
        <v>675</v>
      </c>
      <c r="Y3003" t="s">
        <v>14035</v>
      </c>
      <c r="Z3003" t="s">
        <v>54</v>
      </c>
      <c r="AA3003"/>
      <c r="AB3003" t="s">
        <v>44120</v>
      </c>
      <c r="AC3003" t="s">
        <v>51252</v>
      </c>
      <c r="AD3003" t="s">
        <v>14034</v>
      </c>
      <c r="AE3003" t="s">
        <v>565</v>
      </c>
      <c r="AF3003" s="119" t="str">
        <f t="shared" si="186"/>
        <v>NA</v>
      </c>
      <c r="AG3003" s="119"/>
      <c r="AH3003" s="119"/>
      <c r="AI3003" s="119"/>
      <c r="AJ3003" s="119" t="str">
        <f t="shared" si="187"/>
        <v>NA</v>
      </c>
      <c r="AK3003" s="190"/>
      <c r="AL3003" s="191"/>
    </row>
    <row r="3004" spans="1:38" x14ac:dyDescent="0.25">
      <c r="A3004" t="s">
        <v>16798</v>
      </c>
      <c r="B3004" t="s">
        <v>16796</v>
      </c>
      <c r="C3004" t="s">
        <v>16797</v>
      </c>
      <c r="D3004" t="s">
        <v>675</v>
      </c>
      <c r="E3004" t="s">
        <v>2887</v>
      </c>
      <c r="F3004" t="s">
        <v>54</v>
      </c>
      <c r="G3004"/>
      <c r="H3004" t="s">
        <v>44907</v>
      </c>
      <c r="I3004" t="s">
        <v>51915</v>
      </c>
      <c r="J3004" t="s">
        <v>16798</v>
      </c>
      <c r="K3004" t="s">
        <v>565</v>
      </c>
      <c r="L3004" s="119" t="str">
        <f t="shared" si="184"/>
        <v>NA</v>
      </c>
      <c r="M3004" s="119"/>
      <c r="N3004" s="120" t="str">
        <f t="shared" si="185"/>
        <v>NA</v>
      </c>
      <c r="O3004" s="120"/>
      <c r="P3004"/>
      <c r="Q3004"/>
      <c r="R3004"/>
      <c r="S3004"/>
      <c r="T3004"/>
      <c r="U3004" t="s">
        <v>13824</v>
      </c>
      <c r="V3004" t="s">
        <v>13822</v>
      </c>
      <c r="W3004" t="s">
        <v>13823</v>
      </c>
      <c r="X3004" t="s">
        <v>675</v>
      </c>
      <c r="Y3004" t="s">
        <v>13825</v>
      </c>
      <c r="Z3004" t="s">
        <v>54</v>
      </c>
      <c r="AA3004"/>
      <c r="AB3004" t="s">
        <v>44121</v>
      </c>
      <c r="AC3004" t="s">
        <v>51253</v>
      </c>
      <c r="AD3004" t="s">
        <v>13824</v>
      </c>
      <c r="AE3004" t="s">
        <v>105</v>
      </c>
      <c r="AF3004" s="119" t="str">
        <f t="shared" si="186"/>
        <v>NA</v>
      </c>
      <c r="AG3004" s="119"/>
      <c r="AH3004" s="119"/>
      <c r="AI3004" s="119"/>
      <c r="AJ3004" s="119" t="str">
        <f t="shared" si="187"/>
        <v>NA</v>
      </c>
      <c r="AK3004" s="190"/>
      <c r="AL3004" s="191"/>
    </row>
    <row r="3005" spans="1:38" x14ac:dyDescent="0.25">
      <c r="A3005" t="s">
        <v>9688</v>
      </c>
      <c r="B3005" t="s">
        <v>9686</v>
      </c>
      <c r="C3005" t="s">
        <v>9687</v>
      </c>
      <c r="D3005" t="s">
        <v>675</v>
      </c>
      <c r="E3005" t="s">
        <v>9689</v>
      </c>
      <c r="F3005" t="s">
        <v>54</v>
      </c>
      <c r="G3005"/>
      <c r="H3005" t="s">
        <v>44908</v>
      </c>
      <c r="I3005" t="s">
        <v>51916</v>
      </c>
      <c r="J3005"/>
      <c r="K3005" t="s">
        <v>105</v>
      </c>
      <c r="L3005" s="119" t="str">
        <f t="shared" si="184"/>
        <v>NA</v>
      </c>
      <c r="M3005" s="119"/>
      <c r="N3005" s="120" t="str">
        <f t="shared" si="185"/>
        <v>NA</v>
      </c>
      <c r="O3005" s="120"/>
      <c r="P3005"/>
      <c r="Q3005"/>
      <c r="R3005"/>
      <c r="S3005"/>
      <c r="T3005"/>
      <c r="U3005" t="s">
        <v>13939</v>
      </c>
      <c r="V3005" t="s">
        <v>13937</v>
      </c>
      <c r="W3005" t="s">
        <v>13938</v>
      </c>
      <c r="X3005" t="s">
        <v>675</v>
      </c>
      <c r="Y3005" t="s">
        <v>13940</v>
      </c>
      <c r="Z3005" t="s">
        <v>54</v>
      </c>
      <c r="AA3005"/>
      <c r="AB3005" t="s">
        <v>44122</v>
      </c>
      <c r="AC3005" t="s">
        <v>51254</v>
      </c>
      <c r="AD3005" t="s">
        <v>13941</v>
      </c>
      <c r="AE3005" t="s">
        <v>565</v>
      </c>
      <c r="AF3005" s="119" t="str">
        <f t="shared" si="186"/>
        <v>NA</v>
      </c>
      <c r="AG3005" s="119"/>
      <c r="AH3005" s="119"/>
      <c r="AI3005" s="119"/>
      <c r="AJ3005" s="119" t="str">
        <f t="shared" si="187"/>
        <v>NA</v>
      </c>
      <c r="AK3005" s="190"/>
      <c r="AL3005" s="191"/>
    </row>
    <row r="3006" spans="1:38" x14ac:dyDescent="0.25">
      <c r="A3006" t="s">
        <v>18744</v>
      </c>
      <c r="B3006" t="s">
        <v>18742</v>
      </c>
      <c r="C3006" t="s">
        <v>18743</v>
      </c>
      <c r="D3006" t="s">
        <v>675</v>
      </c>
      <c r="E3006" t="s">
        <v>18745</v>
      </c>
      <c r="F3006" t="s">
        <v>54</v>
      </c>
      <c r="G3006"/>
      <c r="H3006" t="s">
        <v>44909</v>
      </c>
      <c r="I3006" t="s">
        <v>51917</v>
      </c>
      <c r="J3006" t="s">
        <v>18746</v>
      </c>
      <c r="K3006" t="s">
        <v>565</v>
      </c>
      <c r="L3006" s="119" t="str">
        <f t="shared" si="184"/>
        <v>NA</v>
      </c>
      <c r="M3006" s="119"/>
      <c r="N3006" s="120" t="str">
        <f t="shared" si="185"/>
        <v>NA</v>
      </c>
      <c r="O3006" s="120"/>
      <c r="P3006"/>
      <c r="Q3006"/>
      <c r="R3006"/>
      <c r="S3006"/>
      <c r="T3006"/>
      <c r="U3006" t="s">
        <v>21103</v>
      </c>
      <c r="V3006" t="s">
        <v>21101</v>
      </c>
      <c r="W3006" t="s">
        <v>21102</v>
      </c>
      <c r="X3006" t="s">
        <v>675</v>
      </c>
      <c r="Y3006" t="s">
        <v>979</v>
      </c>
      <c r="Z3006" t="s">
        <v>54</v>
      </c>
      <c r="AA3006"/>
      <c r="AB3006" t="s">
        <v>44123</v>
      </c>
      <c r="AC3006" t="s">
        <v>51255</v>
      </c>
      <c r="AD3006"/>
      <c r="AE3006" t="s">
        <v>565</v>
      </c>
      <c r="AF3006" s="119" t="str">
        <f t="shared" si="186"/>
        <v>NA</v>
      </c>
      <c r="AG3006" s="119"/>
      <c r="AH3006" s="119"/>
      <c r="AI3006" s="119"/>
      <c r="AJ3006" s="119" t="str">
        <f t="shared" si="187"/>
        <v>NA</v>
      </c>
      <c r="AK3006" s="190"/>
      <c r="AL3006" s="191"/>
    </row>
    <row r="3007" spans="1:38" x14ac:dyDescent="0.25">
      <c r="A3007" t="s">
        <v>19753</v>
      </c>
      <c r="B3007" t="s">
        <v>19751</v>
      </c>
      <c r="C3007" t="s">
        <v>19752</v>
      </c>
      <c r="D3007" t="s">
        <v>675</v>
      </c>
      <c r="E3007" t="s">
        <v>19754</v>
      </c>
      <c r="F3007" t="s">
        <v>54</v>
      </c>
      <c r="G3007"/>
      <c r="H3007" t="s">
        <v>44910</v>
      </c>
      <c r="I3007" t="s">
        <v>51918</v>
      </c>
      <c r="J3007" t="s">
        <v>19755</v>
      </c>
      <c r="K3007" t="s">
        <v>565</v>
      </c>
      <c r="L3007" s="119" t="str">
        <f t="shared" si="184"/>
        <v>NA</v>
      </c>
      <c r="M3007" s="119"/>
      <c r="N3007" s="120" t="str">
        <f t="shared" si="185"/>
        <v>NA</v>
      </c>
      <c r="O3007" s="120"/>
      <c r="P3007"/>
      <c r="Q3007"/>
      <c r="R3007"/>
      <c r="S3007"/>
      <c r="T3007"/>
      <c r="U3007" t="s">
        <v>19456</v>
      </c>
      <c r="V3007" t="s">
        <v>19454</v>
      </c>
      <c r="W3007" t="s">
        <v>19455</v>
      </c>
      <c r="X3007" t="s">
        <v>675</v>
      </c>
      <c r="Y3007" t="s">
        <v>979</v>
      </c>
      <c r="Z3007" t="s">
        <v>54</v>
      </c>
      <c r="AA3007"/>
      <c r="AB3007" t="s">
        <v>44124</v>
      </c>
      <c r="AC3007" t="s">
        <v>51255</v>
      </c>
      <c r="AD3007" t="s">
        <v>19456</v>
      </c>
      <c r="AE3007" t="s">
        <v>565</v>
      </c>
      <c r="AF3007" s="119" t="str">
        <f t="shared" si="186"/>
        <v>NA</v>
      </c>
      <c r="AG3007" s="119"/>
      <c r="AH3007" s="119"/>
      <c r="AI3007" s="119"/>
      <c r="AJ3007" s="119" t="str">
        <f t="shared" si="187"/>
        <v>NA</v>
      </c>
      <c r="AK3007" s="190"/>
      <c r="AL3007" s="191"/>
    </row>
    <row r="3008" spans="1:38" x14ac:dyDescent="0.25">
      <c r="A3008" t="s">
        <v>6067</v>
      </c>
      <c r="B3008" t="s">
        <v>6066</v>
      </c>
      <c r="C3008" t="s">
        <v>6047</v>
      </c>
      <c r="D3008" t="s">
        <v>675</v>
      </c>
      <c r="E3008" t="s">
        <v>6068</v>
      </c>
      <c r="F3008" t="s">
        <v>54</v>
      </c>
      <c r="G3008"/>
      <c r="H3008" t="s">
        <v>44911</v>
      </c>
      <c r="I3008" t="s">
        <v>51919</v>
      </c>
      <c r="J3008"/>
      <c r="K3008" t="s">
        <v>565</v>
      </c>
      <c r="L3008" s="119" t="str">
        <f t="shared" si="184"/>
        <v>NA</v>
      </c>
      <c r="M3008" s="119"/>
      <c r="N3008" s="120" t="str">
        <f t="shared" si="185"/>
        <v>NA</v>
      </c>
      <c r="O3008" s="120"/>
      <c r="P3008"/>
      <c r="Q3008"/>
      <c r="R3008"/>
      <c r="S3008"/>
      <c r="T3008"/>
      <c r="U3008" t="s">
        <v>22293</v>
      </c>
      <c r="V3008" t="s">
        <v>22291</v>
      </c>
      <c r="W3008" t="s">
        <v>22292</v>
      </c>
      <c r="X3008" t="s">
        <v>675</v>
      </c>
      <c r="Y3008" t="s">
        <v>979</v>
      </c>
      <c r="Z3008" t="s">
        <v>54</v>
      </c>
      <c r="AA3008"/>
      <c r="AB3008" t="s">
        <v>44123</v>
      </c>
      <c r="AC3008" t="s">
        <v>51255</v>
      </c>
      <c r="AD3008" t="s">
        <v>22293</v>
      </c>
      <c r="AE3008" t="s">
        <v>105</v>
      </c>
      <c r="AF3008" s="119" t="str">
        <f t="shared" si="186"/>
        <v>NA</v>
      </c>
      <c r="AG3008" s="119"/>
      <c r="AH3008" s="119"/>
      <c r="AI3008" s="119"/>
      <c r="AJ3008" s="119" t="str">
        <f t="shared" si="187"/>
        <v>NA</v>
      </c>
      <c r="AK3008" s="190"/>
      <c r="AL3008" s="191"/>
    </row>
    <row r="3009" spans="1:38" x14ac:dyDescent="0.25">
      <c r="A3009" t="s">
        <v>6300</v>
      </c>
      <c r="B3009" t="s">
        <v>6298</v>
      </c>
      <c r="C3009" t="s">
        <v>6299</v>
      </c>
      <c r="D3009" t="s">
        <v>675</v>
      </c>
      <c r="E3009" t="s">
        <v>6301</v>
      </c>
      <c r="F3009" t="s">
        <v>54</v>
      </c>
      <c r="G3009"/>
      <c r="H3009" t="s">
        <v>44912</v>
      </c>
      <c r="I3009" t="s">
        <v>51920</v>
      </c>
      <c r="J3009" t="s">
        <v>6275</v>
      </c>
      <c r="K3009" t="s">
        <v>105</v>
      </c>
      <c r="L3009" s="119" t="str">
        <f t="shared" si="184"/>
        <v>NA</v>
      </c>
      <c r="M3009" s="119"/>
      <c r="N3009" s="120" t="str">
        <f t="shared" si="185"/>
        <v>NA</v>
      </c>
      <c r="O3009" s="120"/>
      <c r="P3009"/>
      <c r="Q3009"/>
      <c r="R3009"/>
      <c r="S3009"/>
      <c r="T3009"/>
      <c r="U3009" t="s">
        <v>18519</v>
      </c>
      <c r="V3009" t="s">
        <v>18517</v>
      </c>
      <c r="W3009" t="s">
        <v>18518</v>
      </c>
      <c r="X3009" t="s">
        <v>675</v>
      </c>
      <c r="Y3009" t="s">
        <v>18520</v>
      </c>
      <c r="Z3009" t="s">
        <v>54</v>
      </c>
      <c r="AA3009"/>
      <c r="AB3009" t="s">
        <v>44125</v>
      </c>
      <c r="AC3009" t="s">
        <v>51256</v>
      </c>
      <c r="AD3009" t="s">
        <v>18521</v>
      </c>
      <c r="AE3009" t="s">
        <v>565</v>
      </c>
      <c r="AF3009" s="119" t="str">
        <f t="shared" si="186"/>
        <v>NA</v>
      </c>
      <c r="AG3009" s="119"/>
      <c r="AH3009" s="119"/>
      <c r="AI3009" s="119"/>
      <c r="AJ3009" s="119" t="str">
        <f t="shared" si="187"/>
        <v>NA</v>
      </c>
      <c r="AK3009" s="190"/>
      <c r="AL3009" s="191"/>
    </row>
    <row r="3010" spans="1:38" x14ac:dyDescent="0.25">
      <c r="A3010" t="s">
        <v>15231</v>
      </c>
      <c r="B3010" t="s">
        <v>15229</v>
      </c>
      <c r="C3010" t="s">
        <v>15230</v>
      </c>
      <c r="D3010" t="s">
        <v>675</v>
      </c>
      <c r="E3010" t="s">
        <v>15232</v>
      </c>
      <c r="F3010" t="s">
        <v>54</v>
      </c>
      <c r="G3010"/>
      <c r="H3010" t="s">
        <v>44913</v>
      </c>
      <c r="I3010" t="s">
        <v>51921</v>
      </c>
      <c r="J3010" t="s">
        <v>15233</v>
      </c>
      <c r="K3010" t="s">
        <v>565</v>
      </c>
      <c r="L3010" s="119" t="str">
        <f t="shared" si="184"/>
        <v>NA</v>
      </c>
      <c r="M3010" s="119"/>
      <c r="N3010" s="120" t="str">
        <f t="shared" si="185"/>
        <v>NA</v>
      </c>
      <c r="O3010" s="120"/>
      <c r="P3010"/>
      <c r="Q3010"/>
      <c r="R3010"/>
      <c r="S3010"/>
      <c r="T3010"/>
      <c r="U3010" t="s">
        <v>21726</v>
      </c>
      <c r="V3010" t="s">
        <v>21724</v>
      </c>
      <c r="W3010" t="s">
        <v>21725</v>
      </c>
      <c r="X3010" t="s">
        <v>675</v>
      </c>
      <c r="Y3010" t="s">
        <v>21727</v>
      </c>
      <c r="Z3010" t="s">
        <v>54</v>
      </c>
      <c r="AA3010"/>
      <c r="AB3010" t="s">
        <v>44126</v>
      </c>
      <c r="AC3010" t="s">
        <v>51257</v>
      </c>
      <c r="AD3010" t="s">
        <v>21728</v>
      </c>
      <c r="AE3010" t="s">
        <v>565</v>
      </c>
      <c r="AF3010" s="119" t="str">
        <f t="shared" si="186"/>
        <v>NA</v>
      </c>
      <c r="AG3010" s="119"/>
      <c r="AH3010" s="119"/>
      <c r="AI3010" s="119"/>
      <c r="AJ3010" s="119" t="str">
        <f t="shared" si="187"/>
        <v>NA</v>
      </c>
      <c r="AK3010" s="190"/>
      <c r="AL3010" s="191"/>
    </row>
    <row r="3011" spans="1:38" x14ac:dyDescent="0.25">
      <c r="A3011" t="s">
        <v>22030</v>
      </c>
      <c r="B3011" t="s">
        <v>22028</v>
      </c>
      <c r="C3011" t="s">
        <v>22029</v>
      </c>
      <c r="D3011" t="s">
        <v>675</v>
      </c>
      <c r="E3011" t="s">
        <v>22031</v>
      </c>
      <c r="F3011" t="s">
        <v>54</v>
      </c>
      <c r="G3011"/>
      <c r="H3011" t="s">
        <v>44914</v>
      </c>
      <c r="I3011" t="s">
        <v>51922</v>
      </c>
      <c r="J3011" t="s">
        <v>22030</v>
      </c>
      <c r="K3011" t="s">
        <v>565</v>
      </c>
      <c r="L3011" s="119" t="str">
        <f t="shared" ref="L3011:L3074" si="188">IF($Q$1&lt;&gt;"",IF(ISNUMBER(SEARCH("*"&amp;$Q$1&amp;"*", A3011)),A3011, IF(ISNUMBER(SEARCH("*"&amp;$Q$1&amp;"*", H3011)),A3011, IF(ISNUMBER(SEARCH("*"&amp;$Q$1&amp;"*", G3011)),A3011, IF(ISNUMBER(SEARCH("*"&amp;$Q$1&amp;"*", J3011)),A3011,  IF(ISNUMBER(SEARCH("*"&amp;$Q$1&amp;"*", E3011)),A3011, "NA"))))),"NA")</f>
        <v>NA</v>
      </c>
      <c r="M3011" s="119"/>
      <c r="N3011" s="120" t="str">
        <f t="shared" ref="N3011:N3074" si="189">IF($Q$11=1,IF(ISNUMBER(SEARCH($T$11,C3011)),A3011,"NA"),"NA")</f>
        <v>NA</v>
      </c>
      <c r="O3011" s="120"/>
      <c r="P3011"/>
      <c r="Q3011"/>
      <c r="R3011"/>
      <c r="S3011"/>
      <c r="T3011"/>
      <c r="U3011" t="s">
        <v>15997</v>
      </c>
      <c r="V3011" t="s">
        <v>15995</v>
      </c>
      <c r="W3011" t="s">
        <v>15996</v>
      </c>
      <c r="X3011" t="s">
        <v>675</v>
      </c>
      <c r="Y3011" t="s">
        <v>15998</v>
      </c>
      <c r="Z3011" t="s">
        <v>54</v>
      </c>
      <c r="AA3011"/>
      <c r="AB3011" t="s">
        <v>44127</v>
      </c>
      <c r="AC3011" t="s">
        <v>51258</v>
      </c>
      <c r="AD3011" t="s">
        <v>15997</v>
      </c>
      <c r="AE3011" t="s">
        <v>565</v>
      </c>
      <c r="AF3011" s="119" t="str">
        <f t="shared" ref="AF3011:AF3074" si="190">IF($Q$6&lt;&gt;"",IF(ISNUMBER(SEARCH($Q$6, W3011)),U3011, "NA"),"NA")</f>
        <v>NA</v>
      </c>
      <c r="AG3011" s="119"/>
      <c r="AH3011" s="119"/>
      <c r="AI3011" s="119"/>
      <c r="AJ3011" s="119" t="str">
        <f t="shared" ref="AJ3011:AJ3074" si="191">IF($Q$5&lt;&gt;"",IF(ISNUMBER(SEARCH($Q$5, U3011&amp;" "&amp;Y3011&amp;" "&amp;AA3011&amp;" "&amp;AB3011&amp;" "&amp;AD3011)),U3011, "NA"),"NA")</f>
        <v>NA</v>
      </c>
      <c r="AK3011" s="190"/>
      <c r="AL3011" s="191"/>
    </row>
    <row r="3012" spans="1:38" x14ac:dyDescent="0.25">
      <c r="A3012" t="s">
        <v>6061</v>
      </c>
      <c r="B3012" t="s">
        <v>6060</v>
      </c>
      <c r="C3012" t="s">
        <v>6047</v>
      </c>
      <c r="D3012" t="s">
        <v>675</v>
      </c>
      <c r="E3012" t="s">
        <v>2413</v>
      </c>
      <c r="F3012" t="s">
        <v>54</v>
      </c>
      <c r="G3012"/>
      <c r="H3012" t="s">
        <v>44915</v>
      </c>
      <c r="I3012" t="s">
        <v>51923</v>
      </c>
      <c r="J3012"/>
      <c r="K3012" t="s">
        <v>565</v>
      </c>
      <c r="L3012" s="119" t="str">
        <f t="shared" si="188"/>
        <v>NA</v>
      </c>
      <c r="M3012" s="119"/>
      <c r="N3012" s="120" t="str">
        <f t="shared" si="189"/>
        <v>NA</v>
      </c>
      <c r="O3012" s="120"/>
      <c r="P3012"/>
      <c r="Q3012"/>
      <c r="R3012"/>
      <c r="S3012"/>
      <c r="T3012"/>
      <c r="U3012" t="s">
        <v>21017</v>
      </c>
      <c r="V3012" t="s">
        <v>21015</v>
      </c>
      <c r="W3012" t="s">
        <v>21016</v>
      </c>
      <c r="X3012" t="s">
        <v>675</v>
      </c>
      <c r="Y3012" t="s">
        <v>2634</v>
      </c>
      <c r="Z3012" t="s">
        <v>54</v>
      </c>
      <c r="AA3012"/>
      <c r="AB3012" t="s">
        <v>44128</v>
      </c>
      <c r="AC3012" t="s">
        <v>51259</v>
      </c>
      <c r="AD3012" t="s">
        <v>21018</v>
      </c>
      <c r="AE3012" t="s">
        <v>565</v>
      </c>
      <c r="AF3012" s="119" t="str">
        <f t="shared" si="190"/>
        <v>NA</v>
      </c>
      <c r="AG3012" s="119"/>
      <c r="AH3012" s="119"/>
      <c r="AI3012" s="119"/>
      <c r="AJ3012" s="119" t="str">
        <f t="shared" si="191"/>
        <v>NA</v>
      </c>
      <c r="AK3012" s="190"/>
      <c r="AL3012" s="191"/>
    </row>
    <row r="3013" spans="1:38" x14ac:dyDescent="0.25">
      <c r="A3013" t="s">
        <v>21264</v>
      </c>
      <c r="B3013" t="s">
        <v>21262</v>
      </c>
      <c r="C3013" t="s">
        <v>21263</v>
      </c>
      <c r="D3013" t="s">
        <v>675</v>
      </c>
      <c r="E3013" t="s">
        <v>21265</v>
      </c>
      <c r="F3013" t="s">
        <v>54</v>
      </c>
      <c r="G3013"/>
      <c r="H3013" t="s">
        <v>44916</v>
      </c>
      <c r="I3013" t="s">
        <v>51924</v>
      </c>
      <c r="J3013"/>
      <c r="K3013" t="s">
        <v>565</v>
      </c>
      <c r="L3013" s="119" t="str">
        <f t="shared" si="188"/>
        <v>NA</v>
      </c>
      <c r="M3013" s="119"/>
      <c r="N3013" s="120" t="str">
        <f t="shared" si="189"/>
        <v>NA</v>
      </c>
      <c r="O3013" s="120"/>
      <c r="P3013"/>
      <c r="Q3013"/>
      <c r="R3013"/>
      <c r="S3013"/>
      <c r="T3013"/>
      <c r="U3013" t="s">
        <v>18277</v>
      </c>
      <c r="V3013" t="s">
        <v>18275</v>
      </c>
      <c r="W3013" t="s">
        <v>18276</v>
      </c>
      <c r="X3013" t="s">
        <v>675</v>
      </c>
      <c r="Y3013" t="s">
        <v>18278</v>
      </c>
      <c r="Z3013" t="s">
        <v>54</v>
      </c>
      <c r="AA3013"/>
      <c r="AB3013" t="s">
        <v>44129</v>
      </c>
      <c r="AC3013" t="s">
        <v>51260</v>
      </c>
      <c r="AD3013" t="s">
        <v>18277</v>
      </c>
      <c r="AE3013" t="s">
        <v>565</v>
      </c>
      <c r="AF3013" s="119" t="str">
        <f t="shared" si="190"/>
        <v>NA</v>
      </c>
      <c r="AG3013" s="119"/>
      <c r="AH3013" s="119"/>
      <c r="AI3013" s="119"/>
      <c r="AJ3013" s="119" t="str">
        <f t="shared" si="191"/>
        <v>NA</v>
      </c>
      <c r="AK3013" s="190"/>
      <c r="AL3013" s="191"/>
    </row>
    <row r="3014" spans="1:38" x14ac:dyDescent="0.25">
      <c r="A3014" t="s">
        <v>17573</v>
      </c>
      <c r="B3014" t="s">
        <v>17571</v>
      </c>
      <c r="C3014" t="s">
        <v>17572</v>
      </c>
      <c r="D3014" t="s">
        <v>675</v>
      </c>
      <c r="E3014" t="s">
        <v>17574</v>
      </c>
      <c r="F3014" t="s">
        <v>54</v>
      </c>
      <c r="G3014"/>
      <c r="H3014" t="s">
        <v>44917</v>
      </c>
      <c r="I3014" t="s">
        <v>51925</v>
      </c>
      <c r="J3014" t="s">
        <v>17575</v>
      </c>
      <c r="K3014" t="s">
        <v>565</v>
      </c>
      <c r="L3014" s="119" t="str">
        <f t="shared" si="188"/>
        <v>NA</v>
      </c>
      <c r="M3014" s="119"/>
      <c r="N3014" s="120" t="str">
        <f t="shared" si="189"/>
        <v>NA</v>
      </c>
      <c r="O3014" s="120"/>
      <c r="P3014"/>
      <c r="Q3014"/>
      <c r="R3014"/>
      <c r="S3014"/>
      <c r="T3014"/>
      <c r="U3014" t="s">
        <v>13082</v>
      </c>
      <c r="V3014" t="s">
        <v>13080</v>
      </c>
      <c r="W3014" t="s">
        <v>13081</v>
      </c>
      <c r="X3014" t="s">
        <v>675</v>
      </c>
      <c r="Y3014" t="s">
        <v>13083</v>
      </c>
      <c r="Z3014" t="s">
        <v>54</v>
      </c>
      <c r="AA3014"/>
      <c r="AB3014" t="s">
        <v>44130</v>
      </c>
      <c r="AC3014" t="s">
        <v>51261</v>
      </c>
      <c r="AD3014" t="s">
        <v>13082</v>
      </c>
      <c r="AE3014" t="s">
        <v>565</v>
      </c>
      <c r="AF3014" s="119" t="str">
        <f t="shared" si="190"/>
        <v>NA</v>
      </c>
      <c r="AG3014" s="119"/>
      <c r="AH3014" s="119"/>
      <c r="AI3014" s="119"/>
      <c r="AJ3014" s="119" t="str">
        <f t="shared" si="191"/>
        <v>NA</v>
      </c>
      <c r="AK3014" s="190"/>
      <c r="AL3014" s="191"/>
    </row>
    <row r="3015" spans="1:38" x14ac:dyDescent="0.25">
      <c r="A3015" t="s">
        <v>19697</v>
      </c>
      <c r="B3015" t="s">
        <v>19695</v>
      </c>
      <c r="C3015" t="s">
        <v>19696</v>
      </c>
      <c r="D3015" t="s">
        <v>675</v>
      </c>
      <c r="E3015" t="s">
        <v>3053</v>
      </c>
      <c r="F3015" t="s">
        <v>54</v>
      </c>
      <c r="G3015"/>
      <c r="H3015" t="s">
        <v>44918</v>
      </c>
      <c r="I3015" t="s">
        <v>51926</v>
      </c>
      <c r="J3015"/>
      <c r="K3015" t="s">
        <v>565</v>
      </c>
      <c r="L3015" s="119" t="str">
        <f t="shared" si="188"/>
        <v>NA</v>
      </c>
      <c r="M3015" s="119"/>
      <c r="N3015" s="120" t="str">
        <f t="shared" si="189"/>
        <v>NA</v>
      </c>
      <c r="O3015" s="120"/>
      <c r="P3015"/>
      <c r="Q3015"/>
      <c r="R3015"/>
      <c r="S3015"/>
      <c r="T3015"/>
      <c r="U3015" t="s">
        <v>21225</v>
      </c>
      <c r="V3015" t="s">
        <v>21223</v>
      </c>
      <c r="W3015" t="s">
        <v>21224</v>
      </c>
      <c r="X3015" t="s">
        <v>675</v>
      </c>
      <c r="Y3015" t="s">
        <v>21226</v>
      </c>
      <c r="Z3015" t="s">
        <v>54</v>
      </c>
      <c r="AA3015"/>
      <c r="AB3015" t="s">
        <v>44131</v>
      </c>
      <c r="AC3015" t="s">
        <v>51262</v>
      </c>
      <c r="AD3015" t="s">
        <v>21227</v>
      </c>
      <c r="AE3015" t="s">
        <v>565</v>
      </c>
      <c r="AF3015" s="119" t="str">
        <f t="shared" si="190"/>
        <v>NA</v>
      </c>
      <c r="AG3015" s="119"/>
      <c r="AH3015" s="119"/>
      <c r="AI3015" s="119"/>
      <c r="AJ3015" s="119" t="str">
        <f t="shared" si="191"/>
        <v>NA</v>
      </c>
      <c r="AK3015" s="190"/>
      <c r="AL3015" s="191"/>
    </row>
    <row r="3016" spans="1:38" x14ac:dyDescent="0.25">
      <c r="A3016" t="s">
        <v>8190</v>
      </c>
      <c r="B3016" t="s">
        <v>8188</v>
      </c>
      <c r="C3016" t="s">
        <v>8189</v>
      </c>
      <c r="D3016" t="s">
        <v>675</v>
      </c>
      <c r="E3016" t="s">
        <v>8191</v>
      </c>
      <c r="F3016" t="s">
        <v>54</v>
      </c>
      <c r="G3016"/>
      <c r="H3016" t="s">
        <v>44919</v>
      </c>
      <c r="I3016" t="s">
        <v>51927</v>
      </c>
      <c r="J3016" t="s">
        <v>8192</v>
      </c>
      <c r="K3016" t="s">
        <v>105</v>
      </c>
      <c r="L3016" s="119" t="str">
        <f t="shared" si="188"/>
        <v>NA</v>
      </c>
      <c r="M3016" s="119"/>
      <c r="N3016" s="120" t="str">
        <f t="shared" si="189"/>
        <v>NA</v>
      </c>
      <c r="O3016" s="120"/>
      <c r="P3016"/>
      <c r="Q3016"/>
      <c r="R3016"/>
      <c r="S3016"/>
      <c r="T3016"/>
      <c r="U3016" t="s">
        <v>10360</v>
      </c>
      <c r="V3016" t="s">
        <v>10358</v>
      </c>
      <c r="W3016" t="s">
        <v>10359</v>
      </c>
      <c r="X3016" t="s">
        <v>675</v>
      </c>
      <c r="Y3016" t="s">
        <v>10361</v>
      </c>
      <c r="Z3016" t="s">
        <v>54</v>
      </c>
      <c r="AA3016"/>
      <c r="AB3016" t="s">
        <v>44132</v>
      </c>
      <c r="AC3016" t="s">
        <v>51263</v>
      </c>
      <c r="AD3016"/>
      <c r="AE3016" t="s">
        <v>565</v>
      </c>
      <c r="AF3016" s="119" t="str">
        <f t="shared" si="190"/>
        <v>NA</v>
      </c>
      <c r="AG3016" s="119"/>
      <c r="AH3016" s="119"/>
      <c r="AI3016" s="119"/>
      <c r="AJ3016" s="119" t="str">
        <f t="shared" si="191"/>
        <v>NA</v>
      </c>
      <c r="AK3016" s="190"/>
      <c r="AL3016" s="191"/>
    </row>
    <row r="3017" spans="1:38" x14ac:dyDescent="0.25">
      <c r="A3017" t="s">
        <v>19528</v>
      </c>
      <c r="B3017" t="s">
        <v>19526</v>
      </c>
      <c r="C3017" t="s">
        <v>19527</v>
      </c>
      <c r="D3017" t="s">
        <v>675</v>
      </c>
      <c r="E3017" t="s">
        <v>19529</v>
      </c>
      <c r="F3017" t="s">
        <v>54</v>
      </c>
      <c r="G3017"/>
      <c r="H3017" t="s">
        <v>44920</v>
      </c>
      <c r="I3017" t="s">
        <v>51928</v>
      </c>
      <c r="J3017" t="s">
        <v>19528</v>
      </c>
      <c r="K3017" t="s">
        <v>565</v>
      </c>
      <c r="L3017" s="119" t="str">
        <f t="shared" si="188"/>
        <v>NA</v>
      </c>
      <c r="M3017" s="119"/>
      <c r="N3017" s="120" t="str">
        <f t="shared" si="189"/>
        <v>NA</v>
      </c>
      <c r="O3017" s="120"/>
      <c r="P3017"/>
      <c r="Q3017"/>
      <c r="R3017"/>
      <c r="S3017"/>
      <c r="T3017"/>
      <c r="U3017" t="s">
        <v>10370</v>
      </c>
      <c r="V3017" t="s">
        <v>10369</v>
      </c>
      <c r="W3017" t="s">
        <v>10359</v>
      </c>
      <c r="X3017" t="s">
        <v>675</v>
      </c>
      <c r="Y3017" t="s">
        <v>10361</v>
      </c>
      <c r="Z3017" t="s">
        <v>54</v>
      </c>
      <c r="AA3017"/>
      <c r="AB3017" t="s">
        <v>44132</v>
      </c>
      <c r="AC3017" t="s">
        <v>51263</v>
      </c>
      <c r="AD3017" t="s">
        <v>10370</v>
      </c>
      <c r="AE3017" t="s">
        <v>565</v>
      </c>
      <c r="AF3017" s="119" t="str">
        <f t="shared" si="190"/>
        <v>NA</v>
      </c>
      <c r="AG3017" s="119"/>
      <c r="AH3017" s="119"/>
      <c r="AI3017" s="119"/>
      <c r="AJ3017" s="119" t="str">
        <f t="shared" si="191"/>
        <v>NA</v>
      </c>
      <c r="AK3017" s="190"/>
      <c r="AL3017" s="191"/>
    </row>
    <row r="3018" spans="1:38" x14ac:dyDescent="0.25">
      <c r="A3018" t="s">
        <v>6063</v>
      </c>
      <c r="B3018" t="s">
        <v>6062</v>
      </c>
      <c r="C3018" t="s">
        <v>6047</v>
      </c>
      <c r="D3018" t="s">
        <v>675</v>
      </c>
      <c r="E3018" t="s">
        <v>505</v>
      </c>
      <c r="F3018" t="s">
        <v>54</v>
      </c>
      <c r="G3018"/>
      <c r="H3018" t="s">
        <v>44921</v>
      </c>
      <c r="I3018" t="s">
        <v>51929</v>
      </c>
      <c r="J3018"/>
      <c r="K3018" t="s">
        <v>565</v>
      </c>
      <c r="L3018" s="119" t="str">
        <f t="shared" si="188"/>
        <v>NA</v>
      </c>
      <c r="M3018" s="119"/>
      <c r="N3018" s="120" t="str">
        <f t="shared" si="189"/>
        <v>NA</v>
      </c>
      <c r="O3018" s="120"/>
      <c r="P3018"/>
      <c r="Q3018"/>
      <c r="R3018"/>
      <c r="S3018"/>
      <c r="T3018"/>
      <c r="U3018" t="s">
        <v>21358</v>
      </c>
      <c r="V3018" t="s">
        <v>21356</v>
      </c>
      <c r="W3018" t="s">
        <v>21357</v>
      </c>
      <c r="X3018" t="s">
        <v>675</v>
      </c>
      <c r="Y3018" t="s">
        <v>1050</v>
      </c>
      <c r="Z3018" t="s">
        <v>54</v>
      </c>
      <c r="AA3018"/>
      <c r="AB3018" t="s">
        <v>44133</v>
      </c>
      <c r="AC3018" t="s">
        <v>51264</v>
      </c>
      <c r="AD3018" t="s">
        <v>21359</v>
      </c>
      <c r="AE3018" t="s">
        <v>105</v>
      </c>
      <c r="AF3018" s="119" t="str">
        <f t="shared" si="190"/>
        <v>NA</v>
      </c>
      <c r="AG3018" s="119"/>
      <c r="AH3018" s="119"/>
      <c r="AI3018" s="119"/>
      <c r="AJ3018" s="119" t="str">
        <f t="shared" si="191"/>
        <v>NA</v>
      </c>
      <c r="AK3018" s="190"/>
      <c r="AL3018" s="191"/>
    </row>
    <row r="3019" spans="1:38" x14ac:dyDescent="0.25">
      <c r="A3019" t="s">
        <v>12221</v>
      </c>
      <c r="B3019" t="s">
        <v>12219</v>
      </c>
      <c r="C3019" t="s">
        <v>12220</v>
      </c>
      <c r="D3019" t="s">
        <v>675</v>
      </c>
      <c r="E3019" t="s">
        <v>505</v>
      </c>
      <c r="F3019" t="s">
        <v>54</v>
      </c>
      <c r="G3019"/>
      <c r="H3019" t="s">
        <v>44921</v>
      </c>
      <c r="I3019" t="s">
        <v>51929</v>
      </c>
      <c r="J3019" t="s">
        <v>12221</v>
      </c>
      <c r="K3019" t="s">
        <v>105</v>
      </c>
      <c r="L3019" s="119" t="str">
        <f t="shared" si="188"/>
        <v>NA</v>
      </c>
      <c r="M3019" s="119"/>
      <c r="N3019" s="120" t="str">
        <f t="shared" si="189"/>
        <v>NA</v>
      </c>
      <c r="O3019" s="120"/>
      <c r="P3019"/>
      <c r="Q3019"/>
      <c r="R3019"/>
      <c r="S3019"/>
      <c r="T3019"/>
      <c r="U3019" t="s">
        <v>16278</v>
      </c>
      <c r="V3019" t="s">
        <v>16276</v>
      </c>
      <c r="W3019" t="s">
        <v>16277</v>
      </c>
      <c r="X3019" t="s">
        <v>675</v>
      </c>
      <c r="Y3019" t="s">
        <v>16279</v>
      </c>
      <c r="Z3019" t="s">
        <v>54</v>
      </c>
      <c r="AA3019"/>
      <c r="AB3019" t="s">
        <v>44134</v>
      </c>
      <c r="AC3019" t="s">
        <v>51265</v>
      </c>
      <c r="AD3019" t="s">
        <v>16280</v>
      </c>
      <c r="AE3019" t="s">
        <v>565</v>
      </c>
      <c r="AF3019" s="119" t="str">
        <f t="shared" si="190"/>
        <v>NA</v>
      </c>
      <c r="AG3019" s="119"/>
      <c r="AH3019" s="119"/>
      <c r="AI3019" s="119"/>
      <c r="AJ3019" s="119" t="str">
        <f t="shared" si="191"/>
        <v>NA</v>
      </c>
      <c r="AK3019" s="190"/>
      <c r="AL3019" s="191"/>
    </row>
    <row r="3020" spans="1:38" x14ac:dyDescent="0.25">
      <c r="A3020" t="s">
        <v>8832</v>
      </c>
      <c r="B3020" t="s">
        <v>8830</v>
      </c>
      <c r="C3020" t="s">
        <v>8831</v>
      </c>
      <c r="D3020" t="s">
        <v>675</v>
      </c>
      <c r="E3020" t="s">
        <v>505</v>
      </c>
      <c r="F3020" t="s">
        <v>54</v>
      </c>
      <c r="G3020"/>
      <c r="H3020" t="s">
        <v>44922</v>
      </c>
      <c r="I3020" t="s">
        <v>51929</v>
      </c>
      <c r="J3020"/>
      <c r="K3020" t="s">
        <v>105</v>
      </c>
      <c r="L3020" s="119" t="str">
        <f t="shared" si="188"/>
        <v>NA</v>
      </c>
      <c r="M3020" s="119"/>
      <c r="N3020" s="120" t="str">
        <f t="shared" si="189"/>
        <v>NA</v>
      </c>
      <c r="O3020" s="120"/>
      <c r="P3020"/>
      <c r="Q3020"/>
      <c r="R3020"/>
      <c r="S3020"/>
      <c r="T3020"/>
      <c r="U3020" t="s">
        <v>15823</v>
      </c>
      <c r="V3020" t="s">
        <v>15821</v>
      </c>
      <c r="W3020" t="s">
        <v>15822</v>
      </c>
      <c r="X3020" t="s">
        <v>675</v>
      </c>
      <c r="Y3020" t="s">
        <v>15824</v>
      </c>
      <c r="Z3020" t="s">
        <v>54</v>
      </c>
      <c r="AA3020"/>
      <c r="AB3020" t="s">
        <v>44135</v>
      </c>
      <c r="AC3020" t="s">
        <v>51266</v>
      </c>
      <c r="AD3020" t="s">
        <v>15823</v>
      </c>
      <c r="AE3020" t="s">
        <v>565</v>
      </c>
      <c r="AF3020" s="119" t="str">
        <f t="shared" si="190"/>
        <v>NA</v>
      </c>
      <c r="AG3020" s="119"/>
      <c r="AH3020" s="119"/>
      <c r="AI3020" s="119"/>
      <c r="AJ3020" s="119" t="str">
        <f t="shared" si="191"/>
        <v>NA</v>
      </c>
      <c r="AK3020" s="190"/>
      <c r="AL3020" s="191"/>
    </row>
    <row r="3021" spans="1:38" x14ac:dyDescent="0.25">
      <c r="A3021" t="s">
        <v>22210</v>
      </c>
      <c r="B3021" t="s">
        <v>22208</v>
      </c>
      <c r="C3021" t="s">
        <v>22209</v>
      </c>
      <c r="D3021" t="s">
        <v>675</v>
      </c>
      <c r="E3021" t="s">
        <v>505</v>
      </c>
      <c r="F3021" t="s">
        <v>54</v>
      </c>
      <c r="G3021"/>
      <c r="H3021" t="s">
        <v>44921</v>
      </c>
      <c r="I3021" t="s">
        <v>51929</v>
      </c>
      <c r="J3021"/>
      <c r="K3021" t="s">
        <v>105</v>
      </c>
      <c r="L3021" s="119" t="str">
        <f t="shared" si="188"/>
        <v>NA</v>
      </c>
      <c r="M3021" s="119"/>
      <c r="N3021" s="120" t="str">
        <f t="shared" si="189"/>
        <v>NA</v>
      </c>
      <c r="O3021" s="120"/>
      <c r="P3021"/>
      <c r="Q3021"/>
      <c r="R3021"/>
      <c r="S3021"/>
      <c r="T3021"/>
      <c r="U3021" t="s">
        <v>21123</v>
      </c>
      <c r="V3021" t="s">
        <v>21121</v>
      </c>
      <c r="W3021" t="s">
        <v>21122</v>
      </c>
      <c r="X3021" t="s">
        <v>675</v>
      </c>
      <c r="Y3021" t="s">
        <v>1072</v>
      </c>
      <c r="Z3021" t="s">
        <v>54</v>
      </c>
      <c r="AA3021"/>
      <c r="AB3021" t="s">
        <v>44136</v>
      </c>
      <c r="AC3021" t="s">
        <v>51267</v>
      </c>
      <c r="AD3021" t="s">
        <v>21123</v>
      </c>
      <c r="AE3021" t="s">
        <v>565</v>
      </c>
      <c r="AF3021" s="119" t="str">
        <f t="shared" si="190"/>
        <v>NA</v>
      </c>
      <c r="AG3021" s="119"/>
      <c r="AH3021" s="119"/>
      <c r="AI3021" s="119"/>
      <c r="AJ3021" s="119" t="str">
        <f t="shared" si="191"/>
        <v>NA</v>
      </c>
      <c r="AK3021" s="190"/>
      <c r="AL3021" s="191"/>
    </row>
    <row r="3022" spans="1:38" x14ac:dyDescent="0.25">
      <c r="A3022" t="s">
        <v>10207</v>
      </c>
      <c r="B3022" t="s">
        <v>10205</v>
      </c>
      <c r="C3022" t="s">
        <v>10206</v>
      </c>
      <c r="D3022" t="s">
        <v>675</v>
      </c>
      <c r="E3022" t="s">
        <v>505</v>
      </c>
      <c r="F3022" t="s">
        <v>54</v>
      </c>
      <c r="G3022"/>
      <c r="H3022" t="s">
        <v>44922</v>
      </c>
      <c r="I3022" t="s">
        <v>51929</v>
      </c>
      <c r="J3022"/>
      <c r="K3022" t="s">
        <v>105</v>
      </c>
      <c r="L3022" s="119" t="str">
        <f t="shared" si="188"/>
        <v>NA</v>
      </c>
      <c r="M3022" s="119"/>
      <c r="N3022" s="120" t="str">
        <f t="shared" si="189"/>
        <v>NA</v>
      </c>
      <c r="O3022" s="120"/>
      <c r="P3022"/>
      <c r="Q3022"/>
      <c r="R3022"/>
      <c r="S3022"/>
      <c r="T3022"/>
      <c r="U3022" t="s">
        <v>10365</v>
      </c>
      <c r="V3022" t="s">
        <v>10364</v>
      </c>
      <c r="W3022" t="s">
        <v>10359</v>
      </c>
      <c r="X3022" t="s">
        <v>675</v>
      </c>
      <c r="Y3022" t="s">
        <v>10366</v>
      </c>
      <c r="Z3022" t="s">
        <v>54</v>
      </c>
      <c r="AA3022"/>
      <c r="AB3022" t="s">
        <v>44137</v>
      </c>
      <c r="AC3022" t="s">
        <v>51268</v>
      </c>
      <c r="AD3022"/>
      <c r="AE3022" t="s">
        <v>565</v>
      </c>
      <c r="AF3022" s="119" t="str">
        <f t="shared" si="190"/>
        <v>NA</v>
      </c>
      <c r="AG3022" s="119"/>
      <c r="AH3022" s="119"/>
      <c r="AI3022" s="119"/>
      <c r="AJ3022" s="119" t="str">
        <f t="shared" si="191"/>
        <v>NA</v>
      </c>
      <c r="AK3022" s="190"/>
      <c r="AL3022" s="191"/>
    </row>
    <row r="3023" spans="1:38" x14ac:dyDescent="0.25">
      <c r="A3023" t="s">
        <v>10783</v>
      </c>
      <c r="B3023" t="s">
        <v>10781</v>
      </c>
      <c r="C3023" t="s">
        <v>10782</v>
      </c>
      <c r="D3023" t="s">
        <v>675</v>
      </c>
      <c r="E3023" t="s">
        <v>505</v>
      </c>
      <c r="F3023" t="s">
        <v>54</v>
      </c>
      <c r="G3023"/>
      <c r="H3023" t="s">
        <v>44921</v>
      </c>
      <c r="I3023" t="s">
        <v>51929</v>
      </c>
      <c r="J3023"/>
      <c r="K3023" t="s">
        <v>105</v>
      </c>
      <c r="L3023" s="119" t="str">
        <f t="shared" si="188"/>
        <v>NA</v>
      </c>
      <c r="M3023" s="119"/>
      <c r="N3023" s="120" t="str">
        <f t="shared" si="189"/>
        <v>NA</v>
      </c>
      <c r="O3023" s="120"/>
      <c r="P3023"/>
      <c r="Q3023"/>
      <c r="R3023"/>
      <c r="S3023"/>
      <c r="T3023"/>
      <c r="U3023" t="s">
        <v>18680</v>
      </c>
      <c r="V3023" t="s">
        <v>18678</v>
      </c>
      <c r="W3023" t="s">
        <v>18679</v>
      </c>
      <c r="X3023" t="s">
        <v>675</v>
      </c>
      <c r="Y3023" t="s">
        <v>10366</v>
      </c>
      <c r="Z3023" t="s">
        <v>54</v>
      </c>
      <c r="AA3023"/>
      <c r="AB3023" t="s">
        <v>44138</v>
      </c>
      <c r="AC3023" t="s">
        <v>51268</v>
      </c>
      <c r="AD3023"/>
      <c r="AE3023" t="s">
        <v>565</v>
      </c>
      <c r="AF3023" s="119" t="str">
        <f t="shared" si="190"/>
        <v>NA</v>
      </c>
      <c r="AG3023" s="119"/>
      <c r="AH3023" s="119"/>
      <c r="AI3023" s="119"/>
      <c r="AJ3023" s="119" t="str">
        <f t="shared" si="191"/>
        <v>NA</v>
      </c>
      <c r="AK3023" s="190"/>
      <c r="AL3023" s="191"/>
    </row>
    <row r="3024" spans="1:38" x14ac:dyDescent="0.25">
      <c r="A3024" t="s">
        <v>12328</v>
      </c>
      <c r="B3024" t="s">
        <v>12326</v>
      </c>
      <c r="C3024" t="s">
        <v>12327</v>
      </c>
      <c r="D3024" t="s">
        <v>675</v>
      </c>
      <c r="E3024" t="s">
        <v>505</v>
      </c>
      <c r="F3024" t="s">
        <v>54</v>
      </c>
      <c r="G3024"/>
      <c r="H3024" t="s">
        <v>44921</v>
      </c>
      <c r="I3024" t="s">
        <v>51929</v>
      </c>
      <c r="J3024"/>
      <c r="K3024" t="s">
        <v>105</v>
      </c>
      <c r="L3024" s="119" t="str">
        <f t="shared" si="188"/>
        <v>NA</v>
      </c>
      <c r="M3024" s="119"/>
      <c r="N3024" s="120" t="str">
        <f t="shared" si="189"/>
        <v>NA</v>
      </c>
      <c r="O3024" s="120"/>
      <c r="P3024"/>
      <c r="Q3024"/>
      <c r="R3024"/>
      <c r="S3024"/>
      <c r="T3024"/>
      <c r="U3024" t="s">
        <v>16720</v>
      </c>
      <c r="V3024" t="s">
        <v>16718</v>
      </c>
      <c r="W3024" t="s">
        <v>16719</v>
      </c>
      <c r="X3024" t="s">
        <v>675</v>
      </c>
      <c r="Y3024" t="s">
        <v>16721</v>
      </c>
      <c r="Z3024" t="s">
        <v>54</v>
      </c>
      <c r="AA3024"/>
      <c r="AB3024" t="s">
        <v>44139</v>
      </c>
      <c r="AC3024" t="s">
        <v>51269</v>
      </c>
      <c r="AD3024" t="s">
        <v>16722</v>
      </c>
      <c r="AE3024" t="s">
        <v>565</v>
      </c>
      <c r="AF3024" s="119" t="str">
        <f t="shared" si="190"/>
        <v>NA</v>
      </c>
      <c r="AG3024" s="119"/>
      <c r="AH3024" s="119"/>
      <c r="AI3024" s="119"/>
      <c r="AJ3024" s="119" t="str">
        <f t="shared" si="191"/>
        <v>NA</v>
      </c>
      <c r="AK3024" s="190"/>
      <c r="AL3024" s="191"/>
    </row>
    <row r="3025" spans="1:38" x14ac:dyDescent="0.25">
      <c r="A3025" t="s">
        <v>10336</v>
      </c>
      <c r="B3025" t="s">
        <v>10334</v>
      </c>
      <c r="C3025" t="s">
        <v>10335</v>
      </c>
      <c r="D3025" t="s">
        <v>675</v>
      </c>
      <c r="E3025" t="s">
        <v>505</v>
      </c>
      <c r="F3025" t="s">
        <v>54</v>
      </c>
      <c r="G3025"/>
      <c r="H3025" t="s">
        <v>44921</v>
      </c>
      <c r="I3025" t="s">
        <v>51929</v>
      </c>
      <c r="J3025" t="s">
        <v>10337</v>
      </c>
      <c r="K3025" t="s">
        <v>105</v>
      </c>
      <c r="L3025" s="119" t="str">
        <f t="shared" si="188"/>
        <v>NA</v>
      </c>
      <c r="M3025" s="119"/>
      <c r="N3025" s="120" t="str">
        <f t="shared" si="189"/>
        <v>NA</v>
      </c>
      <c r="O3025" s="120"/>
      <c r="P3025"/>
      <c r="Q3025"/>
      <c r="R3025"/>
      <c r="S3025"/>
      <c r="T3025"/>
      <c r="U3025" t="s">
        <v>19997</v>
      </c>
      <c r="V3025" t="s">
        <v>19995</v>
      </c>
      <c r="W3025" t="s">
        <v>19996</v>
      </c>
      <c r="X3025" t="s">
        <v>675</v>
      </c>
      <c r="Y3025" t="s">
        <v>19998</v>
      </c>
      <c r="Z3025" t="s">
        <v>54</v>
      </c>
      <c r="AA3025"/>
      <c r="AB3025" t="s">
        <v>44140</v>
      </c>
      <c r="AC3025" t="s">
        <v>51270</v>
      </c>
      <c r="AD3025"/>
      <c r="AE3025" t="s">
        <v>105</v>
      </c>
      <c r="AF3025" s="119" t="str">
        <f t="shared" si="190"/>
        <v>NA</v>
      </c>
      <c r="AG3025" s="119"/>
      <c r="AH3025" s="119"/>
      <c r="AI3025" s="119"/>
      <c r="AJ3025" s="119" t="str">
        <f t="shared" si="191"/>
        <v>NA</v>
      </c>
      <c r="AK3025" s="190"/>
      <c r="AL3025" s="191"/>
    </row>
    <row r="3026" spans="1:38" x14ac:dyDescent="0.25">
      <c r="A3026" t="s">
        <v>17927</v>
      </c>
      <c r="B3026" t="s">
        <v>17925</v>
      </c>
      <c r="C3026" t="s">
        <v>17926</v>
      </c>
      <c r="D3026" t="s">
        <v>675</v>
      </c>
      <c r="E3026" t="s">
        <v>17928</v>
      </c>
      <c r="F3026" t="s">
        <v>54</v>
      </c>
      <c r="G3026"/>
      <c r="H3026" t="s">
        <v>44923</v>
      </c>
      <c r="I3026" t="s">
        <v>51930</v>
      </c>
      <c r="J3026" t="s">
        <v>17929</v>
      </c>
      <c r="K3026" t="s">
        <v>565</v>
      </c>
      <c r="L3026" s="119" t="str">
        <f t="shared" si="188"/>
        <v>NA</v>
      </c>
      <c r="M3026" s="119"/>
      <c r="N3026" s="120" t="str">
        <f t="shared" si="189"/>
        <v>NA</v>
      </c>
      <c r="O3026" s="120"/>
      <c r="P3026"/>
      <c r="Q3026"/>
      <c r="R3026"/>
      <c r="S3026"/>
      <c r="T3026"/>
      <c r="U3026" t="s">
        <v>19062</v>
      </c>
      <c r="V3026" t="s">
        <v>19060</v>
      </c>
      <c r="W3026" t="s">
        <v>19061</v>
      </c>
      <c r="X3026" t="s">
        <v>675</v>
      </c>
      <c r="Y3026" t="s">
        <v>19063</v>
      </c>
      <c r="Z3026" t="s">
        <v>54</v>
      </c>
      <c r="AA3026"/>
      <c r="AB3026" t="s">
        <v>44141</v>
      </c>
      <c r="AC3026" t="s">
        <v>51271</v>
      </c>
      <c r="AD3026" t="s">
        <v>19064</v>
      </c>
      <c r="AE3026" t="s">
        <v>565</v>
      </c>
      <c r="AF3026" s="119" t="str">
        <f t="shared" si="190"/>
        <v>NA</v>
      </c>
      <c r="AG3026" s="119"/>
      <c r="AH3026" s="119"/>
      <c r="AI3026" s="119"/>
      <c r="AJ3026" s="119" t="str">
        <f t="shared" si="191"/>
        <v>NA</v>
      </c>
      <c r="AK3026" s="190"/>
      <c r="AL3026" s="191"/>
    </row>
    <row r="3027" spans="1:38" x14ac:dyDescent="0.25">
      <c r="A3027" t="s">
        <v>12983</v>
      </c>
      <c r="B3027" t="s">
        <v>12981</v>
      </c>
      <c r="C3027" t="s">
        <v>12982</v>
      </c>
      <c r="D3027" t="s">
        <v>675</v>
      </c>
      <c r="E3027" t="s">
        <v>12984</v>
      </c>
      <c r="F3027" t="s">
        <v>54</v>
      </c>
      <c r="G3027"/>
      <c r="H3027" t="s">
        <v>44924</v>
      </c>
      <c r="I3027" t="s">
        <v>51931</v>
      </c>
      <c r="J3027" t="s">
        <v>12983</v>
      </c>
      <c r="K3027" t="s">
        <v>565</v>
      </c>
      <c r="L3027" s="119" t="str">
        <f t="shared" si="188"/>
        <v>NA</v>
      </c>
      <c r="M3027" s="119"/>
      <c r="N3027" s="120" t="str">
        <f t="shared" si="189"/>
        <v>NA</v>
      </c>
      <c r="O3027" s="120"/>
      <c r="P3027"/>
      <c r="Q3027"/>
      <c r="R3027"/>
      <c r="S3027"/>
      <c r="T3027"/>
      <c r="U3027" t="s">
        <v>6002</v>
      </c>
      <c r="V3027" t="s">
        <v>6000</v>
      </c>
      <c r="W3027" t="s">
        <v>6001</v>
      </c>
      <c r="X3027" t="s">
        <v>675</v>
      </c>
      <c r="Y3027" t="s">
        <v>6003</v>
      </c>
      <c r="Z3027" t="s">
        <v>54</v>
      </c>
      <c r="AA3027"/>
      <c r="AB3027" t="s">
        <v>44142</v>
      </c>
      <c r="AC3027" t="s">
        <v>51272</v>
      </c>
      <c r="AD3027" t="s">
        <v>6004</v>
      </c>
      <c r="AE3027" t="s">
        <v>105</v>
      </c>
      <c r="AF3027" s="119" t="str">
        <f t="shared" si="190"/>
        <v>NA</v>
      </c>
      <c r="AG3027" s="119"/>
      <c r="AH3027" s="119"/>
      <c r="AI3027" s="119"/>
      <c r="AJ3027" s="119" t="str">
        <f t="shared" si="191"/>
        <v>NA</v>
      </c>
      <c r="AK3027" s="190"/>
      <c r="AL3027" s="191"/>
    </row>
    <row r="3028" spans="1:38" x14ac:dyDescent="0.25">
      <c r="A3028" t="s">
        <v>12874</v>
      </c>
      <c r="B3028" t="s">
        <v>12872</v>
      </c>
      <c r="C3028" t="s">
        <v>12873</v>
      </c>
      <c r="D3028" t="s">
        <v>675</v>
      </c>
      <c r="E3028" t="s">
        <v>2905</v>
      </c>
      <c r="F3028" t="s">
        <v>54</v>
      </c>
      <c r="G3028"/>
      <c r="H3028" t="s">
        <v>44925</v>
      </c>
      <c r="I3028" t="s">
        <v>51932</v>
      </c>
      <c r="J3028" t="s">
        <v>12874</v>
      </c>
      <c r="K3028" t="s">
        <v>565</v>
      </c>
      <c r="L3028" s="119" t="str">
        <f t="shared" si="188"/>
        <v>NA</v>
      </c>
      <c r="M3028" s="119"/>
      <c r="N3028" s="120" t="str">
        <f t="shared" si="189"/>
        <v>NA</v>
      </c>
      <c r="O3028" s="120"/>
      <c r="P3028"/>
      <c r="Q3028"/>
      <c r="R3028"/>
      <c r="S3028"/>
      <c r="T3028"/>
      <c r="U3028" t="s">
        <v>21055</v>
      </c>
      <c r="V3028" t="s">
        <v>21053</v>
      </c>
      <c r="W3028" t="s">
        <v>21054</v>
      </c>
      <c r="X3028" t="s">
        <v>675</v>
      </c>
      <c r="Y3028" t="s">
        <v>21056</v>
      </c>
      <c r="Z3028" t="s">
        <v>54</v>
      </c>
      <c r="AA3028"/>
      <c r="AB3028" t="s">
        <v>44143</v>
      </c>
      <c r="AC3028" t="s">
        <v>51273</v>
      </c>
      <c r="AD3028"/>
      <c r="AE3028" t="s">
        <v>565</v>
      </c>
      <c r="AF3028" s="119" t="str">
        <f t="shared" si="190"/>
        <v>NA</v>
      </c>
      <c r="AG3028" s="119"/>
      <c r="AH3028" s="119"/>
      <c r="AI3028" s="119"/>
      <c r="AJ3028" s="119" t="str">
        <f t="shared" si="191"/>
        <v>NA</v>
      </c>
      <c r="AK3028" s="190"/>
      <c r="AL3028" s="191"/>
    </row>
    <row r="3029" spans="1:38" x14ac:dyDescent="0.25">
      <c r="A3029" t="s">
        <v>12892</v>
      </c>
      <c r="B3029" t="s">
        <v>12890</v>
      </c>
      <c r="C3029" t="s">
        <v>12891</v>
      </c>
      <c r="D3029" t="s">
        <v>675</v>
      </c>
      <c r="E3029" t="s">
        <v>12893</v>
      </c>
      <c r="F3029" t="s">
        <v>54</v>
      </c>
      <c r="G3029"/>
      <c r="H3029" t="s">
        <v>44926</v>
      </c>
      <c r="I3029" t="s">
        <v>51933</v>
      </c>
      <c r="J3029" t="s">
        <v>12892</v>
      </c>
      <c r="K3029" t="s">
        <v>565</v>
      </c>
      <c r="L3029" s="119" t="str">
        <f t="shared" si="188"/>
        <v>NA</v>
      </c>
      <c r="M3029" s="119"/>
      <c r="N3029" s="120" t="str">
        <f t="shared" si="189"/>
        <v>NA</v>
      </c>
      <c r="O3029" s="120"/>
      <c r="P3029"/>
      <c r="Q3029"/>
      <c r="R3029"/>
      <c r="S3029"/>
      <c r="T3029"/>
      <c r="U3029" t="s">
        <v>21163</v>
      </c>
      <c r="V3029" t="s">
        <v>21161</v>
      </c>
      <c r="W3029" t="s">
        <v>21162</v>
      </c>
      <c r="X3029" t="s">
        <v>675</v>
      </c>
      <c r="Y3029" t="s">
        <v>21164</v>
      </c>
      <c r="Z3029" t="s">
        <v>54</v>
      </c>
      <c r="AA3029"/>
      <c r="AB3029" t="s">
        <v>44144</v>
      </c>
      <c r="AC3029" t="s">
        <v>51274</v>
      </c>
      <c r="AD3029" t="s">
        <v>21163</v>
      </c>
      <c r="AE3029" t="s">
        <v>565</v>
      </c>
      <c r="AF3029" s="119" t="str">
        <f t="shared" si="190"/>
        <v>NA</v>
      </c>
      <c r="AG3029" s="119"/>
      <c r="AH3029" s="119"/>
      <c r="AI3029" s="119"/>
      <c r="AJ3029" s="119" t="str">
        <f t="shared" si="191"/>
        <v>NA</v>
      </c>
      <c r="AK3029" s="190"/>
      <c r="AL3029" s="191"/>
    </row>
    <row r="3030" spans="1:38" x14ac:dyDescent="0.25">
      <c r="A3030" t="s">
        <v>13074</v>
      </c>
      <c r="B3030" t="s">
        <v>13072</v>
      </c>
      <c r="C3030" t="s">
        <v>13073</v>
      </c>
      <c r="D3030" t="s">
        <v>675</v>
      </c>
      <c r="E3030" t="s">
        <v>13075</v>
      </c>
      <c r="F3030" t="s">
        <v>54</v>
      </c>
      <c r="G3030"/>
      <c r="H3030" t="s">
        <v>44927</v>
      </c>
      <c r="I3030" t="s">
        <v>51934</v>
      </c>
      <c r="J3030" t="s">
        <v>13074</v>
      </c>
      <c r="K3030" t="s">
        <v>565</v>
      </c>
      <c r="L3030" s="119" t="str">
        <f t="shared" si="188"/>
        <v>NA</v>
      </c>
      <c r="M3030" s="119"/>
      <c r="N3030" s="120" t="str">
        <f t="shared" si="189"/>
        <v>NA</v>
      </c>
      <c r="O3030" s="120"/>
      <c r="P3030"/>
      <c r="Q3030"/>
      <c r="R3030"/>
      <c r="S3030"/>
      <c r="T3030"/>
      <c r="U3030" t="s">
        <v>17170</v>
      </c>
      <c r="V3030" t="s">
        <v>17168</v>
      </c>
      <c r="W3030" t="s">
        <v>17169</v>
      </c>
      <c r="X3030" t="s">
        <v>675</v>
      </c>
      <c r="Y3030" t="s">
        <v>4580</v>
      </c>
      <c r="Z3030" t="s">
        <v>54</v>
      </c>
      <c r="AA3030"/>
      <c r="AB3030" t="s">
        <v>44145</v>
      </c>
      <c r="AC3030" t="s">
        <v>51275</v>
      </c>
      <c r="AD3030"/>
      <c r="AE3030" t="s">
        <v>565</v>
      </c>
      <c r="AF3030" s="119" t="str">
        <f t="shared" si="190"/>
        <v>NA</v>
      </c>
      <c r="AG3030" s="119"/>
      <c r="AH3030" s="119"/>
      <c r="AI3030" s="119"/>
      <c r="AJ3030" s="119" t="str">
        <f t="shared" si="191"/>
        <v>NA</v>
      </c>
      <c r="AK3030" s="190"/>
      <c r="AL3030" s="191"/>
    </row>
    <row r="3031" spans="1:38" x14ac:dyDescent="0.25">
      <c r="A3031" t="s">
        <v>16679</v>
      </c>
      <c r="B3031" t="s">
        <v>16677</v>
      </c>
      <c r="C3031" t="s">
        <v>16678</v>
      </c>
      <c r="D3031" t="s">
        <v>675</v>
      </c>
      <c r="E3031" t="s">
        <v>16680</v>
      </c>
      <c r="F3031" t="s">
        <v>54</v>
      </c>
      <c r="G3031"/>
      <c r="H3031" t="s">
        <v>44928</v>
      </c>
      <c r="I3031" t="s">
        <v>51935</v>
      </c>
      <c r="J3031" t="s">
        <v>16681</v>
      </c>
      <c r="K3031" t="s">
        <v>565</v>
      </c>
      <c r="L3031" s="119" t="str">
        <f t="shared" si="188"/>
        <v>NA</v>
      </c>
      <c r="M3031" s="119"/>
      <c r="N3031" s="120" t="str">
        <f t="shared" si="189"/>
        <v>NA</v>
      </c>
      <c r="O3031" s="120"/>
      <c r="P3031"/>
      <c r="Q3031"/>
      <c r="R3031"/>
      <c r="S3031"/>
      <c r="T3031"/>
      <c r="U3031" t="s">
        <v>20373</v>
      </c>
      <c r="V3031" t="s">
        <v>20371</v>
      </c>
      <c r="W3031" t="s">
        <v>20372</v>
      </c>
      <c r="X3031" t="s">
        <v>675</v>
      </c>
      <c r="Y3031" t="s">
        <v>20374</v>
      </c>
      <c r="Z3031" t="s">
        <v>54</v>
      </c>
      <c r="AA3031"/>
      <c r="AB3031" t="s">
        <v>44146</v>
      </c>
      <c r="AC3031" t="s">
        <v>51276</v>
      </c>
      <c r="AD3031" t="s">
        <v>20375</v>
      </c>
      <c r="AE3031" t="s">
        <v>565</v>
      </c>
      <c r="AF3031" s="119" t="str">
        <f t="shared" si="190"/>
        <v>NA</v>
      </c>
      <c r="AG3031" s="119"/>
      <c r="AH3031" s="119"/>
      <c r="AI3031" s="119"/>
      <c r="AJ3031" s="119" t="str">
        <f t="shared" si="191"/>
        <v>NA</v>
      </c>
      <c r="AK3031" s="190"/>
      <c r="AL3031" s="191"/>
    </row>
    <row r="3032" spans="1:38" x14ac:dyDescent="0.25">
      <c r="A3032" t="s">
        <v>13152</v>
      </c>
      <c r="B3032" t="s">
        <v>13150</v>
      </c>
      <c r="C3032" t="s">
        <v>13151</v>
      </c>
      <c r="D3032" t="s">
        <v>675</v>
      </c>
      <c r="E3032" t="s">
        <v>13153</v>
      </c>
      <c r="F3032" t="s">
        <v>54</v>
      </c>
      <c r="G3032"/>
      <c r="H3032" t="s">
        <v>44929</v>
      </c>
      <c r="I3032" t="s">
        <v>51936</v>
      </c>
      <c r="J3032" t="s">
        <v>13152</v>
      </c>
      <c r="K3032" t="s">
        <v>565</v>
      </c>
      <c r="L3032" s="119" t="str">
        <f t="shared" si="188"/>
        <v>NA</v>
      </c>
      <c r="M3032" s="119"/>
      <c r="N3032" s="120" t="str">
        <f t="shared" si="189"/>
        <v>NA</v>
      </c>
      <c r="O3032" s="120"/>
      <c r="P3032"/>
      <c r="Q3032"/>
      <c r="R3032"/>
      <c r="S3032"/>
      <c r="T3032"/>
      <c r="U3032" t="s">
        <v>18483</v>
      </c>
      <c r="V3032" t="s">
        <v>18481</v>
      </c>
      <c r="W3032" t="s">
        <v>18482</v>
      </c>
      <c r="X3032" t="s">
        <v>675</v>
      </c>
      <c r="Y3032" t="s">
        <v>18484</v>
      </c>
      <c r="Z3032" t="s">
        <v>54</v>
      </c>
      <c r="AA3032"/>
      <c r="AB3032" t="s">
        <v>44147</v>
      </c>
      <c r="AC3032" t="s">
        <v>51277</v>
      </c>
      <c r="AD3032" t="s">
        <v>18483</v>
      </c>
      <c r="AE3032" t="s">
        <v>565</v>
      </c>
      <c r="AF3032" s="119" t="str">
        <f t="shared" si="190"/>
        <v>NA</v>
      </c>
      <c r="AG3032" s="119"/>
      <c r="AH3032" s="119"/>
      <c r="AI3032" s="119"/>
      <c r="AJ3032" s="119" t="str">
        <f t="shared" si="191"/>
        <v>NA</v>
      </c>
      <c r="AK3032" s="190"/>
      <c r="AL3032" s="191"/>
    </row>
    <row r="3033" spans="1:38" x14ac:dyDescent="0.25">
      <c r="A3033" t="s">
        <v>12944</v>
      </c>
      <c r="B3033" t="s">
        <v>12942</v>
      </c>
      <c r="C3033" t="s">
        <v>12943</v>
      </c>
      <c r="D3033" t="s">
        <v>675</v>
      </c>
      <c r="E3033" t="s">
        <v>12945</v>
      </c>
      <c r="F3033" t="s">
        <v>54</v>
      </c>
      <c r="G3033"/>
      <c r="H3033" t="s">
        <v>44930</v>
      </c>
      <c r="I3033" t="s">
        <v>51937</v>
      </c>
      <c r="J3033" t="s">
        <v>12944</v>
      </c>
      <c r="K3033" t="s">
        <v>565</v>
      </c>
      <c r="L3033" s="119" t="str">
        <f t="shared" si="188"/>
        <v>NA</v>
      </c>
      <c r="M3033" s="119"/>
      <c r="N3033" s="120" t="str">
        <f t="shared" si="189"/>
        <v>NA</v>
      </c>
      <c r="O3033" s="120"/>
      <c r="P3033"/>
      <c r="Q3033"/>
      <c r="R3033"/>
      <c r="S3033"/>
      <c r="T3033"/>
      <c r="U3033" t="s">
        <v>17313</v>
      </c>
      <c r="V3033" t="s">
        <v>17311</v>
      </c>
      <c r="W3033" t="s">
        <v>17312</v>
      </c>
      <c r="X3033" t="s">
        <v>675</v>
      </c>
      <c r="Y3033" t="s">
        <v>17314</v>
      </c>
      <c r="Z3033" t="s">
        <v>54</v>
      </c>
      <c r="AA3033"/>
      <c r="AB3033" t="s">
        <v>44148</v>
      </c>
      <c r="AC3033" t="s">
        <v>51278</v>
      </c>
      <c r="AD3033" t="s">
        <v>17313</v>
      </c>
      <c r="AE3033" t="s">
        <v>565</v>
      </c>
      <c r="AF3033" s="119" t="str">
        <f t="shared" si="190"/>
        <v>NA</v>
      </c>
      <c r="AG3033" s="119"/>
      <c r="AH3033" s="119"/>
      <c r="AI3033" s="119"/>
      <c r="AJ3033" s="119" t="str">
        <f t="shared" si="191"/>
        <v>NA</v>
      </c>
      <c r="AK3033" s="190"/>
      <c r="AL3033" s="191"/>
    </row>
    <row r="3034" spans="1:38" x14ac:dyDescent="0.25">
      <c r="A3034" t="s">
        <v>13292</v>
      </c>
      <c r="B3034" t="s">
        <v>13290</v>
      </c>
      <c r="C3034" t="s">
        <v>13291</v>
      </c>
      <c r="D3034" t="s">
        <v>675</v>
      </c>
      <c r="E3034" t="s">
        <v>13293</v>
      </c>
      <c r="F3034" t="s">
        <v>54</v>
      </c>
      <c r="G3034"/>
      <c r="H3034" t="s">
        <v>44931</v>
      </c>
      <c r="I3034" t="s">
        <v>51938</v>
      </c>
      <c r="J3034" t="s">
        <v>13292</v>
      </c>
      <c r="K3034" t="s">
        <v>565</v>
      </c>
      <c r="L3034" s="119" t="str">
        <f t="shared" si="188"/>
        <v>NA</v>
      </c>
      <c r="M3034" s="119"/>
      <c r="N3034" s="120" t="str">
        <f t="shared" si="189"/>
        <v>NA</v>
      </c>
      <c r="O3034" s="120"/>
      <c r="P3034"/>
      <c r="Q3034"/>
      <c r="R3034"/>
      <c r="S3034"/>
      <c r="T3034"/>
      <c r="U3034" t="s">
        <v>16849</v>
      </c>
      <c r="V3034" t="s">
        <v>16847</v>
      </c>
      <c r="W3034" t="s">
        <v>16848</v>
      </c>
      <c r="X3034" t="s">
        <v>675</v>
      </c>
      <c r="Y3034" t="s">
        <v>2028</v>
      </c>
      <c r="Z3034" t="s">
        <v>54</v>
      </c>
      <c r="AA3034"/>
      <c r="AB3034" t="s">
        <v>44149</v>
      </c>
      <c r="AC3034" t="s">
        <v>51279</v>
      </c>
      <c r="AD3034" t="s">
        <v>16850</v>
      </c>
      <c r="AE3034" t="s">
        <v>565</v>
      </c>
      <c r="AF3034" s="119" t="str">
        <f t="shared" si="190"/>
        <v>NA</v>
      </c>
      <c r="AG3034" s="119"/>
      <c r="AH3034" s="119"/>
      <c r="AI3034" s="119"/>
      <c r="AJ3034" s="119" t="str">
        <f t="shared" si="191"/>
        <v>NA</v>
      </c>
      <c r="AK3034" s="190"/>
      <c r="AL3034" s="191"/>
    </row>
    <row r="3035" spans="1:38" x14ac:dyDescent="0.25">
      <c r="A3035" t="s">
        <v>14644</v>
      </c>
      <c r="B3035" t="s">
        <v>14642</v>
      </c>
      <c r="C3035" t="s">
        <v>14643</v>
      </c>
      <c r="D3035" t="s">
        <v>675</v>
      </c>
      <c r="E3035" t="s">
        <v>14645</v>
      </c>
      <c r="F3035" t="s">
        <v>54</v>
      </c>
      <c r="G3035"/>
      <c r="H3035" t="s">
        <v>44932</v>
      </c>
      <c r="I3035" t="s">
        <v>51939</v>
      </c>
      <c r="J3035" t="s">
        <v>14644</v>
      </c>
      <c r="K3035" t="s">
        <v>565</v>
      </c>
      <c r="L3035" s="119" t="str">
        <f t="shared" si="188"/>
        <v>NA</v>
      </c>
      <c r="M3035" s="119"/>
      <c r="N3035" s="120" t="str">
        <f t="shared" si="189"/>
        <v>NA</v>
      </c>
      <c r="O3035" s="120"/>
      <c r="P3035"/>
      <c r="Q3035"/>
      <c r="R3035"/>
      <c r="S3035"/>
      <c r="T3035"/>
      <c r="U3035" t="s">
        <v>18642</v>
      </c>
      <c r="V3035" t="s">
        <v>18640</v>
      </c>
      <c r="W3035" t="s">
        <v>18641</v>
      </c>
      <c r="X3035" t="s">
        <v>675</v>
      </c>
      <c r="Y3035" t="s">
        <v>18643</v>
      </c>
      <c r="Z3035" t="s">
        <v>54</v>
      </c>
      <c r="AA3035"/>
      <c r="AB3035" t="s">
        <v>44150</v>
      </c>
      <c r="AC3035" t="s">
        <v>51280</v>
      </c>
      <c r="AD3035" t="s">
        <v>18642</v>
      </c>
      <c r="AE3035" t="s">
        <v>565</v>
      </c>
      <c r="AF3035" s="119" t="str">
        <f t="shared" si="190"/>
        <v>NA</v>
      </c>
      <c r="AG3035" s="119"/>
      <c r="AH3035" s="119"/>
      <c r="AI3035" s="119"/>
      <c r="AJ3035" s="119" t="str">
        <f t="shared" si="191"/>
        <v>NA</v>
      </c>
      <c r="AK3035" s="190"/>
      <c r="AL3035" s="191"/>
    </row>
    <row r="3036" spans="1:38" x14ac:dyDescent="0.25">
      <c r="A3036" t="s">
        <v>8145</v>
      </c>
      <c r="B3036" t="s">
        <v>8143</v>
      </c>
      <c r="C3036" t="s">
        <v>8144</v>
      </c>
      <c r="D3036" t="s">
        <v>675</v>
      </c>
      <c r="E3036" t="s">
        <v>8146</v>
      </c>
      <c r="F3036" t="s">
        <v>54</v>
      </c>
      <c r="G3036"/>
      <c r="H3036" t="s">
        <v>44933</v>
      </c>
      <c r="I3036" t="s">
        <v>51940</v>
      </c>
      <c r="J3036" t="s">
        <v>8147</v>
      </c>
      <c r="K3036" t="s">
        <v>105</v>
      </c>
      <c r="L3036" s="119" t="str">
        <f t="shared" si="188"/>
        <v>NA</v>
      </c>
      <c r="M3036" s="119"/>
      <c r="N3036" s="120" t="str">
        <f t="shared" si="189"/>
        <v>NA</v>
      </c>
      <c r="O3036" s="120"/>
      <c r="P3036"/>
      <c r="Q3036"/>
      <c r="R3036"/>
      <c r="S3036"/>
      <c r="T3036"/>
      <c r="U3036" t="s">
        <v>16869</v>
      </c>
      <c r="V3036" t="s">
        <v>16867</v>
      </c>
      <c r="W3036" t="s">
        <v>16868</v>
      </c>
      <c r="X3036" t="s">
        <v>675</v>
      </c>
      <c r="Y3036" t="s">
        <v>16870</v>
      </c>
      <c r="Z3036" t="s">
        <v>54</v>
      </c>
      <c r="AA3036"/>
      <c r="AB3036" t="s">
        <v>44151</v>
      </c>
      <c r="AC3036" t="s">
        <v>51281</v>
      </c>
      <c r="AD3036" t="s">
        <v>16871</v>
      </c>
      <c r="AE3036" t="s">
        <v>565</v>
      </c>
      <c r="AF3036" s="119" t="str">
        <f t="shared" si="190"/>
        <v>NA</v>
      </c>
      <c r="AG3036" s="119"/>
      <c r="AH3036" s="119"/>
      <c r="AI3036" s="119"/>
      <c r="AJ3036" s="119" t="str">
        <f t="shared" si="191"/>
        <v>NA</v>
      </c>
      <c r="AK3036" s="190"/>
      <c r="AL3036" s="191"/>
    </row>
    <row r="3037" spans="1:38" x14ac:dyDescent="0.25">
      <c r="A3037" t="s">
        <v>14137</v>
      </c>
      <c r="B3037" t="s">
        <v>14135</v>
      </c>
      <c r="C3037" t="s">
        <v>14136</v>
      </c>
      <c r="D3037" t="s">
        <v>675</v>
      </c>
      <c r="E3037" t="s">
        <v>14138</v>
      </c>
      <c r="F3037" t="s">
        <v>54</v>
      </c>
      <c r="G3037"/>
      <c r="H3037" t="s">
        <v>44934</v>
      </c>
      <c r="I3037" t="s">
        <v>51941</v>
      </c>
      <c r="J3037" t="s">
        <v>14137</v>
      </c>
      <c r="K3037" t="s">
        <v>565</v>
      </c>
      <c r="L3037" s="119" t="str">
        <f t="shared" si="188"/>
        <v>NA</v>
      </c>
      <c r="M3037" s="119"/>
      <c r="N3037" s="120" t="str">
        <f t="shared" si="189"/>
        <v>NA</v>
      </c>
      <c r="O3037" s="120"/>
      <c r="P3037"/>
      <c r="Q3037"/>
      <c r="R3037"/>
      <c r="S3037"/>
      <c r="T3037"/>
      <c r="U3037" t="s">
        <v>17866</v>
      </c>
      <c r="V3037" t="s">
        <v>17864</v>
      </c>
      <c r="W3037" t="s">
        <v>17865</v>
      </c>
      <c r="X3037" t="s">
        <v>675</v>
      </c>
      <c r="Y3037" t="s">
        <v>17867</v>
      </c>
      <c r="Z3037" t="s">
        <v>54</v>
      </c>
      <c r="AA3037"/>
      <c r="AB3037" t="s">
        <v>44152</v>
      </c>
      <c r="AC3037" t="s">
        <v>51282</v>
      </c>
      <c r="AD3037" t="s">
        <v>17868</v>
      </c>
      <c r="AE3037" t="s">
        <v>565</v>
      </c>
      <c r="AF3037" s="119" t="str">
        <f t="shared" si="190"/>
        <v>NA</v>
      </c>
      <c r="AG3037" s="119"/>
      <c r="AH3037" s="119"/>
      <c r="AI3037" s="119"/>
      <c r="AJ3037" s="119" t="str">
        <f t="shared" si="191"/>
        <v>NA</v>
      </c>
      <c r="AK3037" s="190"/>
      <c r="AL3037" s="191"/>
    </row>
    <row r="3038" spans="1:38" x14ac:dyDescent="0.25">
      <c r="A3038" t="s">
        <v>13858</v>
      </c>
      <c r="B3038" t="s">
        <v>13856</v>
      </c>
      <c r="C3038" t="s">
        <v>13857</v>
      </c>
      <c r="D3038" t="s">
        <v>675</v>
      </c>
      <c r="E3038" t="s">
        <v>13859</v>
      </c>
      <c r="F3038" t="s">
        <v>54</v>
      </c>
      <c r="G3038"/>
      <c r="H3038" t="s">
        <v>44935</v>
      </c>
      <c r="I3038" t="s">
        <v>51942</v>
      </c>
      <c r="J3038" t="s">
        <v>13858</v>
      </c>
      <c r="K3038" t="s">
        <v>565</v>
      </c>
      <c r="L3038" s="119" t="str">
        <f t="shared" si="188"/>
        <v>NA</v>
      </c>
      <c r="M3038" s="119"/>
      <c r="N3038" s="120" t="str">
        <f t="shared" si="189"/>
        <v>NA</v>
      </c>
      <c r="O3038" s="120"/>
      <c r="P3038"/>
      <c r="Q3038"/>
      <c r="R3038"/>
      <c r="S3038"/>
      <c r="T3038"/>
      <c r="U3038" t="s">
        <v>17738</v>
      </c>
      <c r="V3038" t="s">
        <v>17736</v>
      </c>
      <c r="W3038" t="s">
        <v>17737</v>
      </c>
      <c r="X3038" t="s">
        <v>675</v>
      </c>
      <c r="Y3038" t="s">
        <v>17739</v>
      </c>
      <c r="Z3038" t="s">
        <v>54</v>
      </c>
      <c r="AA3038"/>
      <c r="AB3038" t="s">
        <v>44153</v>
      </c>
      <c r="AC3038" t="s">
        <v>51283</v>
      </c>
      <c r="AD3038" t="s">
        <v>17740</v>
      </c>
      <c r="AE3038" t="s">
        <v>565</v>
      </c>
      <c r="AF3038" s="119" t="str">
        <f t="shared" si="190"/>
        <v>NA</v>
      </c>
      <c r="AG3038" s="119"/>
      <c r="AH3038" s="119"/>
      <c r="AI3038" s="119"/>
      <c r="AJ3038" s="119" t="str">
        <f t="shared" si="191"/>
        <v>NA</v>
      </c>
      <c r="AK3038" s="190"/>
      <c r="AL3038" s="191"/>
    </row>
    <row r="3039" spans="1:38" x14ac:dyDescent="0.25">
      <c r="A3039" t="s">
        <v>14240</v>
      </c>
      <c r="B3039" t="s">
        <v>14238</v>
      </c>
      <c r="C3039" t="s">
        <v>14239</v>
      </c>
      <c r="D3039" t="s">
        <v>675</v>
      </c>
      <c r="E3039" t="s">
        <v>4471</v>
      </c>
      <c r="F3039" t="s">
        <v>54</v>
      </c>
      <c r="G3039"/>
      <c r="H3039" t="s">
        <v>44936</v>
      </c>
      <c r="I3039" t="s">
        <v>51943</v>
      </c>
      <c r="J3039" t="s">
        <v>14240</v>
      </c>
      <c r="K3039" t="s">
        <v>565</v>
      </c>
      <c r="L3039" s="119" t="str">
        <f t="shared" si="188"/>
        <v>NA</v>
      </c>
      <c r="M3039" s="119"/>
      <c r="N3039" s="120" t="str">
        <f t="shared" si="189"/>
        <v>NA</v>
      </c>
      <c r="O3039" s="120"/>
      <c r="P3039"/>
      <c r="Q3039"/>
      <c r="R3039"/>
      <c r="S3039"/>
      <c r="T3039"/>
      <c r="U3039" t="s">
        <v>16596</v>
      </c>
      <c r="V3039" t="s">
        <v>16594</v>
      </c>
      <c r="W3039" t="s">
        <v>16595</v>
      </c>
      <c r="X3039" t="s">
        <v>675</v>
      </c>
      <c r="Y3039" t="s">
        <v>16597</v>
      </c>
      <c r="Z3039" t="s">
        <v>54</v>
      </c>
      <c r="AA3039"/>
      <c r="AB3039" t="s">
        <v>44154</v>
      </c>
      <c r="AC3039" t="s">
        <v>51284</v>
      </c>
      <c r="AD3039" t="s">
        <v>16598</v>
      </c>
      <c r="AE3039" t="s">
        <v>565</v>
      </c>
      <c r="AF3039" s="119" t="str">
        <f t="shared" si="190"/>
        <v>NA</v>
      </c>
      <c r="AG3039" s="119"/>
      <c r="AH3039" s="119"/>
      <c r="AI3039" s="119"/>
      <c r="AJ3039" s="119" t="str">
        <f t="shared" si="191"/>
        <v>NA</v>
      </c>
      <c r="AK3039" s="190"/>
      <c r="AL3039" s="191"/>
    </row>
    <row r="3040" spans="1:38" x14ac:dyDescent="0.25">
      <c r="A3040" t="s">
        <v>13843</v>
      </c>
      <c r="B3040" t="s">
        <v>13841</v>
      </c>
      <c r="C3040" t="s">
        <v>13842</v>
      </c>
      <c r="D3040" t="s">
        <v>675</v>
      </c>
      <c r="E3040" t="s">
        <v>13844</v>
      </c>
      <c r="F3040" t="s">
        <v>54</v>
      </c>
      <c r="G3040"/>
      <c r="H3040" t="s">
        <v>44937</v>
      </c>
      <c r="I3040" t="s">
        <v>51944</v>
      </c>
      <c r="J3040" t="s">
        <v>13843</v>
      </c>
      <c r="K3040" t="s">
        <v>565</v>
      </c>
      <c r="L3040" s="119" t="str">
        <f t="shared" si="188"/>
        <v>NA</v>
      </c>
      <c r="M3040" s="119"/>
      <c r="N3040" s="120" t="str">
        <f t="shared" si="189"/>
        <v>NA</v>
      </c>
      <c r="O3040" s="120"/>
      <c r="P3040"/>
      <c r="Q3040"/>
      <c r="R3040"/>
      <c r="S3040"/>
      <c r="T3040"/>
      <c r="U3040" t="s">
        <v>11129</v>
      </c>
      <c r="V3040" t="s">
        <v>11127</v>
      </c>
      <c r="W3040" t="s">
        <v>11128</v>
      </c>
      <c r="X3040" t="s">
        <v>675</v>
      </c>
      <c r="Y3040" t="s">
        <v>11130</v>
      </c>
      <c r="Z3040" t="s">
        <v>54</v>
      </c>
      <c r="AA3040"/>
      <c r="AB3040" t="s">
        <v>44155</v>
      </c>
      <c r="AC3040" t="s">
        <v>51285</v>
      </c>
      <c r="AD3040"/>
      <c r="AE3040" t="s">
        <v>105</v>
      </c>
      <c r="AF3040" s="119" t="str">
        <f t="shared" si="190"/>
        <v>NA</v>
      </c>
      <c r="AG3040" s="119"/>
      <c r="AH3040" s="119"/>
      <c r="AI3040" s="119"/>
      <c r="AJ3040" s="119" t="str">
        <f t="shared" si="191"/>
        <v>NA</v>
      </c>
      <c r="AK3040" s="190"/>
      <c r="AL3040" s="191"/>
    </row>
    <row r="3041" spans="1:38" x14ac:dyDescent="0.25">
      <c r="A3041" t="s">
        <v>8109</v>
      </c>
      <c r="B3041" t="s">
        <v>8107</v>
      </c>
      <c r="C3041" t="s">
        <v>8108</v>
      </c>
      <c r="D3041" t="s">
        <v>675</v>
      </c>
      <c r="E3041" t="s">
        <v>6897</v>
      </c>
      <c r="F3041" t="s">
        <v>54</v>
      </c>
      <c r="G3041"/>
      <c r="H3041" t="s">
        <v>44938</v>
      </c>
      <c r="I3041" t="s">
        <v>51945</v>
      </c>
      <c r="J3041" t="s">
        <v>8110</v>
      </c>
      <c r="K3041" t="s">
        <v>105</v>
      </c>
      <c r="L3041" s="119" t="str">
        <f t="shared" si="188"/>
        <v>NA</v>
      </c>
      <c r="M3041" s="119"/>
      <c r="N3041" s="120" t="str">
        <f t="shared" si="189"/>
        <v>NA</v>
      </c>
      <c r="O3041" s="120"/>
      <c r="P3041"/>
      <c r="Q3041"/>
      <c r="R3041"/>
      <c r="S3041"/>
      <c r="T3041"/>
      <c r="U3041" t="s">
        <v>18993</v>
      </c>
      <c r="V3041" t="s">
        <v>18991</v>
      </c>
      <c r="W3041" t="s">
        <v>18992</v>
      </c>
      <c r="X3041" t="s">
        <v>675</v>
      </c>
      <c r="Y3041" t="s">
        <v>18994</v>
      </c>
      <c r="Z3041" t="s">
        <v>54</v>
      </c>
      <c r="AA3041"/>
      <c r="AB3041" t="s">
        <v>44156</v>
      </c>
      <c r="AC3041" t="s">
        <v>51286</v>
      </c>
      <c r="AD3041" t="s">
        <v>18993</v>
      </c>
      <c r="AE3041" t="s">
        <v>565</v>
      </c>
      <c r="AF3041" s="119" t="str">
        <f t="shared" si="190"/>
        <v>NA</v>
      </c>
      <c r="AG3041" s="119"/>
      <c r="AH3041" s="119"/>
      <c r="AI3041" s="119"/>
      <c r="AJ3041" s="119" t="str">
        <f t="shared" si="191"/>
        <v>NA</v>
      </c>
      <c r="AK3041" s="190"/>
      <c r="AL3041" s="191"/>
    </row>
    <row r="3042" spans="1:38" x14ac:dyDescent="0.25">
      <c r="A3042" t="s">
        <v>6896</v>
      </c>
      <c r="B3042" t="s">
        <v>6894</v>
      </c>
      <c r="C3042" t="s">
        <v>6895</v>
      </c>
      <c r="D3042" t="s">
        <v>675</v>
      </c>
      <c r="E3042" t="s">
        <v>6897</v>
      </c>
      <c r="F3042" t="s">
        <v>54</v>
      </c>
      <c r="G3042"/>
      <c r="H3042" t="s">
        <v>44938</v>
      </c>
      <c r="I3042" t="s">
        <v>51945</v>
      </c>
      <c r="J3042" t="s">
        <v>6896</v>
      </c>
      <c r="K3042" t="s">
        <v>105</v>
      </c>
      <c r="L3042" s="119" t="str">
        <f t="shared" si="188"/>
        <v>NA</v>
      </c>
      <c r="M3042" s="119"/>
      <c r="N3042" s="120" t="str">
        <f t="shared" si="189"/>
        <v>NA</v>
      </c>
      <c r="O3042" s="120"/>
      <c r="P3042"/>
      <c r="Q3042"/>
      <c r="R3042"/>
      <c r="S3042"/>
      <c r="T3042"/>
      <c r="U3042" t="s">
        <v>17923</v>
      </c>
      <c r="V3042" t="s">
        <v>17921</v>
      </c>
      <c r="W3042" t="s">
        <v>17922</v>
      </c>
      <c r="X3042" t="s">
        <v>675</v>
      </c>
      <c r="Y3042" t="s">
        <v>17924</v>
      </c>
      <c r="Z3042" t="s">
        <v>54</v>
      </c>
      <c r="AA3042"/>
      <c r="AB3042" t="s">
        <v>44157</v>
      </c>
      <c r="AC3042" t="s">
        <v>51287</v>
      </c>
      <c r="AD3042" t="s">
        <v>17923</v>
      </c>
      <c r="AE3042" t="s">
        <v>565</v>
      </c>
      <c r="AF3042" s="119" t="str">
        <f t="shared" si="190"/>
        <v>NA</v>
      </c>
      <c r="AG3042" s="119"/>
      <c r="AH3042" s="119"/>
      <c r="AI3042" s="119"/>
      <c r="AJ3042" s="119" t="str">
        <f t="shared" si="191"/>
        <v>NA</v>
      </c>
      <c r="AK3042" s="190"/>
      <c r="AL3042" s="191"/>
    </row>
    <row r="3043" spans="1:38" x14ac:dyDescent="0.25">
      <c r="A3043" t="s">
        <v>13239</v>
      </c>
      <c r="B3043" t="s">
        <v>13237</v>
      </c>
      <c r="C3043" t="s">
        <v>13238</v>
      </c>
      <c r="D3043" t="s">
        <v>675</v>
      </c>
      <c r="E3043" t="s">
        <v>13240</v>
      </c>
      <c r="F3043" t="s">
        <v>54</v>
      </c>
      <c r="G3043"/>
      <c r="H3043" t="s">
        <v>44939</v>
      </c>
      <c r="I3043" t="s">
        <v>51946</v>
      </c>
      <c r="J3043" t="s">
        <v>13239</v>
      </c>
      <c r="K3043" t="s">
        <v>565</v>
      </c>
      <c r="L3043" s="119" t="str">
        <f t="shared" si="188"/>
        <v>NA</v>
      </c>
      <c r="M3043" s="119"/>
      <c r="N3043" s="120" t="str">
        <f t="shared" si="189"/>
        <v>NA</v>
      </c>
      <c r="O3043" s="120"/>
      <c r="P3043"/>
      <c r="Q3043"/>
      <c r="R3043"/>
      <c r="S3043"/>
      <c r="T3043"/>
      <c r="U3043" t="s">
        <v>15383</v>
      </c>
      <c r="V3043" t="s">
        <v>15381</v>
      </c>
      <c r="W3043" t="s">
        <v>15382</v>
      </c>
      <c r="X3043" t="s">
        <v>675</v>
      </c>
      <c r="Y3043" t="s">
        <v>15384</v>
      </c>
      <c r="Z3043" t="s">
        <v>54</v>
      </c>
      <c r="AA3043"/>
      <c r="AB3043" t="s">
        <v>44158</v>
      </c>
      <c r="AC3043" t="s">
        <v>51288</v>
      </c>
      <c r="AD3043" t="s">
        <v>15385</v>
      </c>
      <c r="AE3043" t="s">
        <v>565</v>
      </c>
      <c r="AF3043" s="119" t="str">
        <f t="shared" si="190"/>
        <v>NA</v>
      </c>
      <c r="AG3043" s="119"/>
      <c r="AH3043" s="119"/>
      <c r="AI3043" s="119"/>
      <c r="AJ3043" s="119" t="str">
        <f t="shared" si="191"/>
        <v>NA</v>
      </c>
      <c r="AK3043" s="190"/>
      <c r="AL3043" s="191"/>
    </row>
    <row r="3044" spans="1:38" x14ac:dyDescent="0.25">
      <c r="A3044" t="s">
        <v>14213</v>
      </c>
      <c r="B3044" t="s">
        <v>14211</v>
      </c>
      <c r="C3044" t="s">
        <v>14212</v>
      </c>
      <c r="D3044" t="s">
        <v>675</v>
      </c>
      <c r="E3044" t="s">
        <v>519</v>
      </c>
      <c r="F3044" t="s">
        <v>54</v>
      </c>
      <c r="G3044"/>
      <c r="H3044" t="s">
        <v>44940</v>
      </c>
      <c r="I3044" t="s">
        <v>51947</v>
      </c>
      <c r="J3044" t="s">
        <v>14213</v>
      </c>
      <c r="K3044" t="s">
        <v>565</v>
      </c>
      <c r="L3044" s="119" t="str">
        <f t="shared" si="188"/>
        <v>NA</v>
      </c>
      <c r="M3044" s="119"/>
      <c r="N3044" s="120" t="str">
        <f t="shared" si="189"/>
        <v>NA</v>
      </c>
      <c r="O3044" s="120"/>
      <c r="P3044"/>
      <c r="Q3044"/>
      <c r="R3044"/>
      <c r="S3044"/>
      <c r="T3044"/>
      <c r="U3044" t="s">
        <v>15403</v>
      </c>
      <c r="V3044" t="s">
        <v>15401</v>
      </c>
      <c r="W3044" t="s">
        <v>15402</v>
      </c>
      <c r="X3044" t="s">
        <v>675</v>
      </c>
      <c r="Y3044" t="s">
        <v>15404</v>
      </c>
      <c r="Z3044" t="s">
        <v>54</v>
      </c>
      <c r="AA3044"/>
      <c r="AB3044" t="s">
        <v>44159</v>
      </c>
      <c r="AC3044" t="s">
        <v>51289</v>
      </c>
      <c r="AD3044" t="s">
        <v>15403</v>
      </c>
      <c r="AE3044" t="s">
        <v>565</v>
      </c>
      <c r="AF3044" s="119" t="str">
        <f t="shared" si="190"/>
        <v>NA</v>
      </c>
      <c r="AG3044" s="119"/>
      <c r="AH3044" s="119"/>
      <c r="AI3044" s="119"/>
      <c r="AJ3044" s="119" t="str">
        <f t="shared" si="191"/>
        <v>NA</v>
      </c>
      <c r="AK3044" s="190"/>
      <c r="AL3044" s="191"/>
    </row>
    <row r="3045" spans="1:38" x14ac:dyDescent="0.25">
      <c r="A3045" t="s">
        <v>9019</v>
      </c>
      <c r="B3045" t="s">
        <v>9017</v>
      </c>
      <c r="C3045" t="s">
        <v>9018</v>
      </c>
      <c r="D3045" t="s">
        <v>675</v>
      </c>
      <c r="E3045" t="s">
        <v>519</v>
      </c>
      <c r="F3045" t="s">
        <v>54</v>
      </c>
      <c r="G3045"/>
      <c r="H3045" t="s">
        <v>44941</v>
      </c>
      <c r="I3045" t="s">
        <v>51947</v>
      </c>
      <c r="J3045" t="s">
        <v>9019</v>
      </c>
      <c r="K3045" t="s">
        <v>105</v>
      </c>
      <c r="L3045" s="119" t="str">
        <f t="shared" si="188"/>
        <v>NA</v>
      </c>
      <c r="M3045" s="119"/>
      <c r="N3045" s="120" t="str">
        <f t="shared" si="189"/>
        <v>NA</v>
      </c>
      <c r="O3045" s="120"/>
      <c r="P3045"/>
      <c r="Q3045"/>
      <c r="R3045"/>
      <c r="S3045"/>
      <c r="T3045"/>
      <c r="U3045" t="s">
        <v>21028</v>
      </c>
      <c r="V3045" t="s">
        <v>21026</v>
      </c>
      <c r="W3045" t="s">
        <v>21027</v>
      </c>
      <c r="X3045" t="s">
        <v>675</v>
      </c>
      <c r="Y3045" t="s">
        <v>21029</v>
      </c>
      <c r="Z3045" t="s">
        <v>54</v>
      </c>
      <c r="AA3045"/>
      <c r="AB3045" t="s">
        <v>44160</v>
      </c>
      <c r="AC3045" t="s">
        <v>51290</v>
      </c>
      <c r="AD3045" t="s">
        <v>21028</v>
      </c>
      <c r="AE3045" t="s">
        <v>565</v>
      </c>
      <c r="AF3045" s="119" t="str">
        <f t="shared" si="190"/>
        <v>NA</v>
      </c>
      <c r="AG3045" s="119"/>
      <c r="AH3045" s="119"/>
      <c r="AI3045" s="119"/>
      <c r="AJ3045" s="119" t="str">
        <f t="shared" si="191"/>
        <v>NA</v>
      </c>
      <c r="AK3045" s="190"/>
      <c r="AL3045" s="191"/>
    </row>
    <row r="3046" spans="1:38" x14ac:dyDescent="0.25">
      <c r="A3046" t="s">
        <v>9614</v>
      </c>
      <c r="B3046" t="s">
        <v>9612</v>
      </c>
      <c r="C3046" t="s">
        <v>9613</v>
      </c>
      <c r="D3046" t="s">
        <v>675</v>
      </c>
      <c r="E3046" t="s">
        <v>519</v>
      </c>
      <c r="F3046" t="s">
        <v>54</v>
      </c>
      <c r="G3046"/>
      <c r="H3046" t="s">
        <v>44941</v>
      </c>
      <c r="I3046" t="s">
        <v>51947</v>
      </c>
      <c r="J3046"/>
      <c r="K3046" t="s">
        <v>105</v>
      </c>
      <c r="L3046" s="119" t="str">
        <f t="shared" si="188"/>
        <v>NA</v>
      </c>
      <c r="M3046" s="119"/>
      <c r="N3046" s="120" t="str">
        <f t="shared" si="189"/>
        <v>NA</v>
      </c>
      <c r="O3046" s="120"/>
      <c r="P3046"/>
      <c r="Q3046"/>
      <c r="R3046"/>
      <c r="S3046"/>
      <c r="T3046"/>
      <c r="U3046" t="s">
        <v>21035</v>
      </c>
      <c r="V3046" t="s">
        <v>21033</v>
      </c>
      <c r="W3046" t="s">
        <v>21034</v>
      </c>
      <c r="X3046" t="s">
        <v>675</v>
      </c>
      <c r="Y3046" t="s">
        <v>21036</v>
      </c>
      <c r="Z3046" t="s">
        <v>54</v>
      </c>
      <c r="AA3046"/>
      <c r="AB3046" t="s">
        <v>44161</v>
      </c>
      <c r="AC3046" t="s">
        <v>51291</v>
      </c>
      <c r="AD3046"/>
      <c r="AE3046" t="s">
        <v>565</v>
      </c>
      <c r="AF3046" s="119" t="str">
        <f t="shared" si="190"/>
        <v>NA</v>
      </c>
      <c r="AG3046" s="119"/>
      <c r="AH3046" s="119"/>
      <c r="AI3046" s="119"/>
      <c r="AJ3046" s="119" t="str">
        <f t="shared" si="191"/>
        <v>NA</v>
      </c>
      <c r="AK3046" s="190"/>
      <c r="AL3046" s="191"/>
    </row>
    <row r="3047" spans="1:38" x14ac:dyDescent="0.25">
      <c r="A3047" t="s">
        <v>6625</v>
      </c>
      <c r="B3047" t="s">
        <v>6623</v>
      </c>
      <c r="C3047" t="s">
        <v>6624</v>
      </c>
      <c r="D3047" t="s">
        <v>675</v>
      </c>
      <c r="E3047" t="s">
        <v>519</v>
      </c>
      <c r="F3047" t="s">
        <v>54</v>
      </c>
      <c r="G3047"/>
      <c r="H3047" t="s">
        <v>44942</v>
      </c>
      <c r="I3047" t="s">
        <v>51947</v>
      </c>
      <c r="J3047" t="s">
        <v>6626</v>
      </c>
      <c r="K3047" t="s">
        <v>105</v>
      </c>
      <c r="L3047" s="119" t="str">
        <f t="shared" si="188"/>
        <v>NA</v>
      </c>
      <c r="M3047" s="119"/>
      <c r="N3047" s="120" t="str">
        <f t="shared" si="189"/>
        <v>NA</v>
      </c>
      <c r="O3047" s="120"/>
      <c r="P3047"/>
      <c r="Q3047"/>
      <c r="R3047"/>
      <c r="S3047"/>
      <c r="T3047"/>
      <c r="U3047" t="s">
        <v>20383</v>
      </c>
      <c r="V3047" t="s">
        <v>20381</v>
      </c>
      <c r="W3047" t="s">
        <v>20382</v>
      </c>
      <c r="X3047" t="s">
        <v>675</v>
      </c>
      <c r="Y3047" t="s">
        <v>20384</v>
      </c>
      <c r="Z3047" t="s">
        <v>54</v>
      </c>
      <c r="AA3047"/>
      <c r="AB3047" t="s">
        <v>44162</v>
      </c>
      <c r="AC3047" t="s">
        <v>51292</v>
      </c>
      <c r="AD3047" t="s">
        <v>20385</v>
      </c>
      <c r="AE3047" t="s">
        <v>565</v>
      </c>
      <c r="AF3047" s="119" t="str">
        <f t="shared" si="190"/>
        <v>NA</v>
      </c>
      <c r="AG3047" s="119"/>
      <c r="AH3047" s="119"/>
      <c r="AI3047" s="119"/>
      <c r="AJ3047" s="119" t="str">
        <f t="shared" si="191"/>
        <v>NA</v>
      </c>
      <c r="AK3047" s="190"/>
      <c r="AL3047" s="191"/>
    </row>
    <row r="3048" spans="1:38" x14ac:dyDescent="0.25">
      <c r="A3048" t="s">
        <v>15215</v>
      </c>
      <c r="B3048" t="s">
        <v>15213</v>
      </c>
      <c r="C3048" t="s">
        <v>15214</v>
      </c>
      <c r="D3048" t="s">
        <v>675</v>
      </c>
      <c r="E3048" t="s">
        <v>519</v>
      </c>
      <c r="F3048" t="s">
        <v>54</v>
      </c>
      <c r="G3048"/>
      <c r="H3048" t="s">
        <v>44942</v>
      </c>
      <c r="I3048" t="s">
        <v>51947</v>
      </c>
      <c r="J3048" t="s">
        <v>15215</v>
      </c>
      <c r="K3048" t="s">
        <v>105</v>
      </c>
      <c r="L3048" s="119" t="str">
        <f t="shared" si="188"/>
        <v>NA</v>
      </c>
      <c r="M3048" s="119"/>
      <c r="N3048" s="120" t="str">
        <f t="shared" si="189"/>
        <v>NA</v>
      </c>
      <c r="O3048" s="120"/>
      <c r="P3048"/>
      <c r="Q3048"/>
      <c r="R3048"/>
      <c r="S3048"/>
      <c r="T3048"/>
      <c r="U3048" t="s">
        <v>21088</v>
      </c>
      <c r="V3048" t="s">
        <v>21086</v>
      </c>
      <c r="W3048" t="s">
        <v>21087</v>
      </c>
      <c r="X3048" t="s">
        <v>675</v>
      </c>
      <c r="Y3048" t="s">
        <v>21089</v>
      </c>
      <c r="Z3048" t="s">
        <v>54</v>
      </c>
      <c r="AA3048"/>
      <c r="AB3048" t="s">
        <v>44163</v>
      </c>
      <c r="AC3048" t="s">
        <v>51293</v>
      </c>
      <c r="AD3048" t="s">
        <v>21088</v>
      </c>
      <c r="AE3048" t="s">
        <v>565</v>
      </c>
      <c r="AF3048" s="119" t="str">
        <f t="shared" si="190"/>
        <v>NA</v>
      </c>
      <c r="AG3048" s="119"/>
      <c r="AH3048" s="119"/>
      <c r="AI3048" s="119"/>
      <c r="AJ3048" s="119" t="str">
        <f t="shared" si="191"/>
        <v>NA</v>
      </c>
      <c r="AK3048" s="190"/>
      <c r="AL3048" s="191"/>
    </row>
    <row r="3049" spans="1:38" x14ac:dyDescent="0.25">
      <c r="A3049" t="s">
        <v>7306</v>
      </c>
      <c r="B3049" t="s">
        <v>7304</v>
      </c>
      <c r="C3049" t="s">
        <v>7305</v>
      </c>
      <c r="D3049" t="s">
        <v>675</v>
      </c>
      <c r="E3049" t="s">
        <v>519</v>
      </c>
      <c r="F3049" t="s">
        <v>54</v>
      </c>
      <c r="G3049"/>
      <c r="H3049" t="s">
        <v>44942</v>
      </c>
      <c r="I3049" t="s">
        <v>51947</v>
      </c>
      <c r="J3049" t="s">
        <v>7307</v>
      </c>
      <c r="K3049" t="s">
        <v>105</v>
      </c>
      <c r="L3049" s="119" t="str">
        <f t="shared" si="188"/>
        <v>NA</v>
      </c>
      <c r="M3049" s="119"/>
      <c r="N3049" s="120" t="str">
        <f t="shared" si="189"/>
        <v>NA</v>
      </c>
      <c r="O3049" s="120"/>
      <c r="P3049"/>
      <c r="Q3049"/>
      <c r="R3049"/>
      <c r="S3049"/>
      <c r="T3049"/>
      <c r="U3049" t="s">
        <v>20336</v>
      </c>
      <c r="V3049" t="s">
        <v>20334</v>
      </c>
      <c r="W3049" t="s">
        <v>20335</v>
      </c>
      <c r="X3049" t="s">
        <v>675</v>
      </c>
      <c r="Y3049" t="s">
        <v>20337</v>
      </c>
      <c r="Z3049" t="s">
        <v>54</v>
      </c>
      <c r="AA3049"/>
      <c r="AB3049" t="s">
        <v>44164</v>
      </c>
      <c r="AC3049" t="s">
        <v>51294</v>
      </c>
      <c r="AD3049" t="s">
        <v>20338</v>
      </c>
      <c r="AE3049" t="s">
        <v>565</v>
      </c>
      <c r="AF3049" s="119" t="str">
        <f t="shared" si="190"/>
        <v>NA</v>
      </c>
      <c r="AG3049" s="119"/>
      <c r="AH3049" s="119"/>
      <c r="AI3049" s="119"/>
      <c r="AJ3049" s="119" t="str">
        <f t="shared" si="191"/>
        <v>NA</v>
      </c>
      <c r="AK3049" s="190"/>
      <c r="AL3049" s="191"/>
    </row>
    <row r="3050" spans="1:38" x14ac:dyDescent="0.25">
      <c r="A3050" t="s">
        <v>8137</v>
      </c>
      <c r="B3050" t="s">
        <v>8135</v>
      </c>
      <c r="C3050" t="s">
        <v>8136</v>
      </c>
      <c r="D3050" t="s">
        <v>675</v>
      </c>
      <c r="E3050" t="s">
        <v>519</v>
      </c>
      <c r="F3050" t="s">
        <v>54</v>
      </c>
      <c r="G3050"/>
      <c r="H3050" t="s">
        <v>44942</v>
      </c>
      <c r="I3050" t="s">
        <v>51947</v>
      </c>
      <c r="J3050"/>
      <c r="K3050" t="s">
        <v>105</v>
      </c>
      <c r="L3050" s="119" t="str">
        <f t="shared" si="188"/>
        <v>NA</v>
      </c>
      <c r="M3050" s="119"/>
      <c r="N3050" s="120" t="str">
        <f t="shared" si="189"/>
        <v>NA</v>
      </c>
      <c r="O3050" s="120"/>
      <c r="P3050"/>
      <c r="Q3050"/>
      <c r="R3050"/>
      <c r="S3050"/>
      <c r="T3050"/>
      <c r="U3050" t="s">
        <v>19979</v>
      </c>
      <c r="V3050" t="s">
        <v>19977</v>
      </c>
      <c r="W3050" t="s">
        <v>19978</v>
      </c>
      <c r="X3050" t="s">
        <v>675</v>
      </c>
      <c r="Y3050" t="s">
        <v>19980</v>
      </c>
      <c r="Z3050" t="s">
        <v>54</v>
      </c>
      <c r="AA3050"/>
      <c r="AB3050" t="s">
        <v>44165</v>
      </c>
      <c r="AC3050" t="s">
        <v>51295</v>
      </c>
      <c r="AD3050" t="s">
        <v>19979</v>
      </c>
      <c r="AE3050" t="s">
        <v>565</v>
      </c>
      <c r="AF3050" s="119" t="str">
        <f t="shared" si="190"/>
        <v>NA</v>
      </c>
      <c r="AG3050" s="119"/>
      <c r="AH3050" s="119"/>
      <c r="AI3050" s="119"/>
      <c r="AJ3050" s="119" t="str">
        <f t="shared" si="191"/>
        <v>NA</v>
      </c>
      <c r="AK3050" s="190"/>
      <c r="AL3050" s="191"/>
    </row>
    <row r="3051" spans="1:38" x14ac:dyDescent="0.25">
      <c r="A3051" t="s">
        <v>13348</v>
      </c>
      <c r="B3051" t="s">
        <v>13346</v>
      </c>
      <c r="C3051" t="s">
        <v>13347</v>
      </c>
      <c r="D3051" t="s">
        <v>675</v>
      </c>
      <c r="E3051" t="s">
        <v>13349</v>
      </c>
      <c r="F3051" t="s">
        <v>54</v>
      </c>
      <c r="G3051"/>
      <c r="H3051" t="s">
        <v>44943</v>
      </c>
      <c r="I3051" t="s">
        <v>51948</v>
      </c>
      <c r="J3051" t="s">
        <v>13348</v>
      </c>
      <c r="K3051" t="s">
        <v>565</v>
      </c>
      <c r="L3051" s="119" t="str">
        <f t="shared" si="188"/>
        <v>NA</v>
      </c>
      <c r="M3051" s="119"/>
      <c r="N3051" s="120" t="str">
        <f t="shared" si="189"/>
        <v>NA</v>
      </c>
      <c r="O3051" s="120"/>
      <c r="P3051"/>
      <c r="Q3051"/>
      <c r="R3051"/>
      <c r="S3051"/>
      <c r="T3051"/>
      <c r="U3051" t="s">
        <v>15827</v>
      </c>
      <c r="V3051" t="s">
        <v>15825</v>
      </c>
      <c r="W3051" t="s">
        <v>15826</v>
      </c>
      <c r="X3051" t="s">
        <v>675</v>
      </c>
      <c r="Y3051" t="s">
        <v>15828</v>
      </c>
      <c r="Z3051" t="s">
        <v>54</v>
      </c>
      <c r="AA3051"/>
      <c r="AB3051" t="s">
        <v>44166</v>
      </c>
      <c r="AC3051" t="s">
        <v>51296</v>
      </c>
      <c r="AD3051" t="s">
        <v>15827</v>
      </c>
      <c r="AE3051" t="s">
        <v>565</v>
      </c>
      <c r="AF3051" s="119" t="str">
        <f t="shared" si="190"/>
        <v>NA</v>
      </c>
      <c r="AG3051" s="119"/>
      <c r="AH3051" s="119"/>
      <c r="AI3051" s="119"/>
      <c r="AJ3051" s="119" t="str">
        <f t="shared" si="191"/>
        <v>NA</v>
      </c>
      <c r="AK3051" s="190"/>
      <c r="AL3051" s="191"/>
    </row>
    <row r="3052" spans="1:38" x14ac:dyDescent="0.25">
      <c r="A3052" t="s">
        <v>14123</v>
      </c>
      <c r="B3052" t="s">
        <v>14121</v>
      </c>
      <c r="C3052" t="s">
        <v>14122</v>
      </c>
      <c r="D3052" t="s">
        <v>675</v>
      </c>
      <c r="E3052" t="s">
        <v>14124</v>
      </c>
      <c r="F3052" t="s">
        <v>54</v>
      </c>
      <c r="G3052"/>
      <c r="H3052" t="s">
        <v>44944</v>
      </c>
      <c r="I3052" t="s">
        <v>51949</v>
      </c>
      <c r="J3052" t="s">
        <v>14123</v>
      </c>
      <c r="K3052" t="s">
        <v>565</v>
      </c>
      <c r="L3052" s="119" t="str">
        <f t="shared" si="188"/>
        <v>NA</v>
      </c>
      <c r="M3052" s="119"/>
      <c r="N3052" s="120" t="str">
        <f t="shared" si="189"/>
        <v>NA</v>
      </c>
      <c r="O3052" s="120"/>
      <c r="P3052"/>
      <c r="Q3052"/>
      <c r="R3052"/>
      <c r="S3052"/>
      <c r="T3052"/>
      <c r="U3052" t="s">
        <v>16298</v>
      </c>
      <c r="V3052" t="s">
        <v>16296</v>
      </c>
      <c r="W3052" t="s">
        <v>16297</v>
      </c>
      <c r="X3052" t="s">
        <v>675</v>
      </c>
      <c r="Y3052" t="s">
        <v>16299</v>
      </c>
      <c r="Z3052" t="s">
        <v>54</v>
      </c>
      <c r="AA3052"/>
      <c r="AB3052" t="s">
        <v>44167</v>
      </c>
      <c r="AC3052" t="s">
        <v>51297</v>
      </c>
      <c r="AD3052"/>
      <c r="AE3052" t="s">
        <v>565</v>
      </c>
      <c r="AF3052" s="119" t="str">
        <f t="shared" si="190"/>
        <v>NA</v>
      </c>
      <c r="AG3052" s="119"/>
      <c r="AH3052" s="119"/>
      <c r="AI3052" s="119"/>
      <c r="AJ3052" s="119" t="str">
        <f t="shared" si="191"/>
        <v>NA</v>
      </c>
      <c r="AK3052" s="190"/>
      <c r="AL3052" s="191"/>
    </row>
    <row r="3053" spans="1:38" x14ac:dyDescent="0.25">
      <c r="A3053" t="s">
        <v>13279</v>
      </c>
      <c r="B3053" t="s">
        <v>13277</v>
      </c>
      <c r="C3053" t="s">
        <v>13278</v>
      </c>
      <c r="D3053" t="s">
        <v>675</v>
      </c>
      <c r="E3053" t="s">
        <v>13280</v>
      </c>
      <c r="F3053" t="s">
        <v>54</v>
      </c>
      <c r="G3053"/>
      <c r="H3053" t="s">
        <v>44945</v>
      </c>
      <c r="I3053" t="s">
        <v>51950</v>
      </c>
      <c r="J3053" t="s">
        <v>13281</v>
      </c>
      <c r="K3053" t="s">
        <v>565</v>
      </c>
      <c r="L3053" s="119" t="str">
        <f t="shared" si="188"/>
        <v>NA</v>
      </c>
      <c r="M3053" s="119"/>
      <c r="N3053" s="120" t="str">
        <f t="shared" si="189"/>
        <v>NA</v>
      </c>
      <c r="O3053" s="120"/>
      <c r="P3053"/>
      <c r="Q3053"/>
      <c r="R3053"/>
      <c r="S3053"/>
      <c r="T3053"/>
      <c r="U3053" t="s">
        <v>15432</v>
      </c>
      <c r="V3053" t="s">
        <v>15430</v>
      </c>
      <c r="W3053" t="s">
        <v>15431</v>
      </c>
      <c r="X3053" t="s">
        <v>675</v>
      </c>
      <c r="Y3053" t="s">
        <v>6259</v>
      </c>
      <c r="Z3053" t="s">
        <v>54</v>
      </c>
      <c r="AA3053"/>
      <c r="AB3053" t="s">
        <v>44168</v>
      </c>
      <c r="AC3053" t="s">
        <v>51298</v>
      </c>
      <c r="AD3053" t="s">
        <v>15433</v>
      </c>
      <c r="AE3053" t="s">
        <v>565</v>
      </c>
      <c r="AF3053" s="119" t="str">
        <f t="shared" si="190"/>
        <v>NA</v>
      </c>
      <c r="AG3053" s="119"/>
      <c r="AH3053" s="119"/>
      <c r="AI3053" s="119"/>
      <c r="AJ3053" s="119" t="str">
        <f t="shared" si="191"/>
        <v>NA</v>
      </c>
      <c r="AK3053" s="190"/>
      <c r="AL3053" s="191"/>
    </row>
    <row r="3054" spans="1:38" x14ac:dyDescent="0.25">
      <c r="A3054" t="s">
        <v>13011</v>
      </c>
      <c r="B3054" t="s">
        <v>13009</v>
      </c>
      <c r="C3054" t="s">
        <v>13010</v>
      </c>
      <c r="D3054" t="s">
        <v>675</v>
      </c>
      <c r="E3054" t="s">
        <v>13012</v>
      </c>
      <c r="F3054" t="s">
        <v>54</v>
      </c>
      <c r="G3054"/>
      <c r="H3054" t="s">
        <v>44946</v>
      </c>
      <c r="I3054" t="s">
        <v>51951</v>
      </c>
      <c r="J3054" t="s">
        <v>13011</v>
      </c>
      <c r="K3054" t="s">
        <v>565</v>
      </c>
      <c r="L3054" s="119" t="str">
        <f t="shared" si="188"/>
        <v>NA</v>
      </c>
      <c r="M3054" s="119"/>
      <c r="N3054" s="120" t="str">
        <f t="shared" si="189"/>
        <v>NA</v>
      </c>
      <c r="O3054" s="120"/>
      <c r="P3054"/>
      <c r="Q3054"/>
      <c r="R3054"/>
      <c r="S3054"/>
      <c r="T3054"/>
      <c r="U3054" t="s">
        <v>6258</v>
      </c>
      <c r="V3054" t="s">
        <v>6257</v>
      </c>
      <c r="W3054" t="s">
        <v>6252</v>
      </c>
      <c r="X3054" t="s">
        <v>675</v>
      </c>
      <c r="Y3054" t="s">
        <v>6259</v>
      </c>
      <c r="Z3054" t="s">
        <v>54</v>
      </c>
      <c r="AA3054"/>
      <c r="AB3054" t="s">
        <v>44169</v>
      </c>
      <c r="AC3054" t="s">
        <v>51298</v>
      </c>
      <c r="AD3054" t="s">
        <v>6258</v>
      </c>
      <c r="AE3054" t="s">
        <v>565</v>
      </c>
      <c r="AF3054" s="119" t="str">
        <f t="shared" si="190"/>
        <v>NA</v>
      </c>
      <c r="AG3054" s="119"/>
      <c r="AH3054" s="119"/>
      <c r="AI3054" s="119"/>
      <c r="AJ3054" s="119" t="str">
        <f t="shared" si="191"/>
        <v>NA</v>
      </c>
      <c r="AK3054" s="190"/>
      <c r="AL3054" s="191"/>
    </row>
    <row r="3055" spans="1:38" x14ac:dyDescent="0.25">
      <c r="A3055" t="s">
        <v>14191</v>
      </c>
      <c r="B3055" t="s">
        <v>14189</v>
      </c>
      <c r="C3055" t="s">
        <v>14190</v>
      </c>
      <c r="D3055" t="s">
        <v>675</v>
      </c>
      <c r="E3055" t="s">
        <v>14192</v>
      </c>
      <c r="F3055" t="s">
        <v>54</v>
      </c>
      <c r="G3055"/>
      <c r="H3055" t="s">
        <v>44947</v>
      </c>
      <c r="I3055" t="s">
        <v>51952</v>
      </c>
      <c r="J3055" t="s">
        <v>14191</v>
      </c>
      <c r="K3055" t="s">
        <v>565</v>
      </c>
      <c r="L3055" s="119" t="str">
        <f t="shared" si="188"/>
        <v>NA</v>
      </c>
      <c r="M3055" s="119"/>
      <c r="N3055" s="120" t="str">
        <f t="shared" si="189"/>
        <v>NA</v>
      </c>
      <c r="O3055" s="120"/>
      <c r="P3055"/>
      <c r="Q3055"/>
      <c r="R3055"/>
      <c r="S3055"/>
      <c r="T3055"/>
      <c r="U3055" t="s">
        <v>16491</v>
      </c>
      <c r="V3055" t="s">
        <v>16489</v>
      </c>
      <c r="W3055" t="s">
        <v>16490</v>
      </c>
      <c r="X3055" t="s">
        <v>675</v>
      </c>
      <c r="Y3055" t="s">
        <v>16492</v>
      </c>
      <c r="Z3055" t="s">
        <v>54</v>
      </c>
      <c r="AA3055"/>
      <c r="AB3055" t="s">
        <v>44170</v>
      </c>
      <c r="AC3055" t="s">
        <v>51299</v>
      </c>
      <c r="AD3055" t="s">
        <v>16491</v>
      </c>
      <c r="AE3055" t="s">
        <v>565</v>
      </c>
      <c r="AF3055" s="119" t="str">
        <f t="shared" si="190"/>
        <v>NA</v>
      </c>
      <c r="AG3055" s="119"/>
      <c r="AH3055" s="119"/>
      <c r="AI3055" s="119"/>
      <c r="AJ3055" s="119" t="str">
        <f t="shared" si="191"/>
        <v>NA</v>
      </c>
      <c r="AK3055" s="190"/>
      <c r="AL3055" s="191"/>
    </row>
    <row r="3056" spans="1:38" x14ac:dyDescent="0.25">
      <c r="A3056" t="s">
        <v>13423</v>
      </c>
      <c r="B3056" t="s">
        <v>13421</v>
      </c>
      <c r="C3056" t="s">
        <v>13422</v>
      </c>
      <c r="D3056" t="s">
        <v>675</v>
      </c>
      <c r="E3056" t="s">
        <v>13424</v>
      </c>
      <c r="F3056" t="s">
        <v>54</v>
      </c>
      <c r="G3056"/>
      <c r="H3056" t="s">
        <v>44948</v>
      </c>
      <c r="I3056" t="s">
        <v>51953</v>
      </c>
      <c r="J3056" t="s">
        <v>13423</v>
      </c>
      <c r="K3056" t="s">
        <v>565</v>
      </c>
      <c r="L3056" s="119" t="str">
        <f t="shared" si="188"/>
        <v>NA</v>
      </c>
      <c r="M3056" s="119"/>
      <c r="N3056" s="120" t="str">
        <f t="shared" si="189"/>
        <v>NA</v>
      </c>
      <c r="O3056" s="120"/>
      <c r="P3056"/>
      <c r="Q3056"/>
      <c r="R3056"/>
      <c r="S3056"/>
      <c r="T3056"/>
      <c r="U3056" t="s">
        <v>18504</v>
      </c>
      <c r="V3056" t="s">
        <v>18502</v>
      </c>
      <c r="W3056" t="s">
        <v>18503</v>
      </c>
      <c r="X3056" t="s">
        <v>675</v>
      </c>
      <c r="Y3056" t="s">
        <v>18505</v>
      </c>
      <c r="Z3056" t="s">
        <v>54</v>
      </c>
      <c r="AA3056"/>
      <c r="AB3056" t="s">
        <v>44171</v>
      </c>
      <c r="AC3056" t="s">
        <v>51300</v>
      </c>
      <c r="AD3056" t="s">
        <v>18504</v>
      </c>
      <c r="AE3056" t="s">
        <v>565</v>
      </c>
      <c r="AF3056" s="119" t="str">
        <f t="shared" si="190"/>
        <v>NA</v>
      </c>
      <c r="AG3056" s="119"/>
      <c r="AH3056" s="119"/>
      <c r="AI3056" s="119"/>
      <c r="AJ3056" s="119" t="str">
        <f t="shared" si="191"/>
        <v>NA</v>
      </c>
      <c r="AK3056" s="190"/>
      <c r="AL3056" s="191"/>
    </row>
    <row r="3057" spans="1:38" x14ac:dyDescent="0.25">
      <c r="A3057" t="s">
        <v>6670</v>
      </c>
      <c r="B3057" t="s">
        <v>6669</v>
      </c>
      <c r="C3057" t="s">
        <v>6667</v>
      </c>
      <c r="D3057" t="s">
        <v>675</v>
      </c>
      <c r="E3057" t="s">
        <v>6671</v>
      </c>
      <c r="F3057" t="s">
        <v>54</v>
      </c>
      <c r="G3057"/>
      <c r="H3057" t="s">
        <v>44949</v>
      </c>
      <c r="I3057" t="s">
        <v>51954</v>
      </c>
      <c r="J3057" t="s">
        <v>6670</v>
      </c>
      <c r="K3057" t="s">
        <v>565</v>
      </c>
      <c r="L3057" s="119" t="str">
        <f t="shared" si="188"/>
        <v>NA</v>
      </c>
      <c r="M3057" s="119"/>
      <c r="N3057" s="120" t="str">
        <f t="shared" si="189"/>
        <v>NA</v>
      </c>
      <c r="O3057" s="120"/>
      <c r="P3057"/>
      <c r="Q3057"/>
      <c r="R3057"/>
      <c r="S3057"/>
      <c r="T3057"/>
      <c r="U3057" t="s">
        <v>6261</v>
      </c>
      <c r="V3057" t="s">
        <v>6260</v>
      </c>
      <c r="W3057" t="s">
        <v>6252</v>
      </c>
      <c r="X3057" t="s">
        <v>675</v>
      </c>
      <c r="Y3057" t="s">
        <v>1138</v>
      </c>
      <c r="Z3057" t="s">
        <v>54</v>
      </c>
      <c r="AA3057"/>
      <c r="AB3057" t="s">
        <v>44172</v>
      </c>
      <c r="AC3057" t="s">
        <v>51301</v>
      </c>
      <c r="AD3057" t="s">
        <v>6261</v>
      </c>
      <c r="AE3057" t="s">
        <v>565</v>
      </c>
      <c r="AF3057" s="119" t="str">
        <f t="shared" si="190"/>
        <v>NA</v>
      </c>
      <c r="AG3057" s="119"/>
      <c r="AH3057" s="119"/>
      <c r="AI3057" s="119"/>
      <c r="AJ3057" s="119" t="str">
        <f t="shared" si="191"/>
        <v>NA</v>
      </c>
      <c r="AK3057" s="190"/>
      <c r="AL3057" s="191"/>
    </row>
    <row r="3058" spans="1:38" x14ac:dyDescent="0.25">
      <c r="A3058" t="s">
        <v>11216</v>
      </c>
      <c r="B3058" t="s">
        <v>11214</v>
      </c>
      <c r="C3058" t="s">
        <v>11215</v>
      </c>
      <c r="D3058" t="s">
        <v>675</v>
      </c>
      <c r="E3058" t="s">
        <v>6671</v>
      </c>
      <c r="F3058" t="s">
        <v>54</v>
      </c>
      <c r="G3058"/>
      <c r="H3058" t="s">
        <v>44950</v>
      </c>
      <c r="I3058" t="s">
        <v>51954</v>
      </c>
      <c r="J3058" t="s">
        <v>11217</v>
      </c>
      <c r="K3058" t="s">
        <v>105</v>
      </c>
      <c r="L3058" s="119" t="str">
        <f t="shared" si="188"/>
        <v>NA</v>
      </c>
      <c r="M3058" s="119"/>
      <c r="N3058" s="120" t="str">
        <f t="shared" si="189"/>
        <v>NA</v>
      </c>
      <c r="O3058" s="120"/>
      <c r="P3058"/>
      <c r="Q3058"/>
      <c r="R3058"/>
      <c r="S3058"/>
      <c r="T3058"/>
      <c r="U3058" t="s">
        <v>22296</v>
      </c>
      <c r="V3058" t="s">
        <v>22294</v>
      </c>
      <c r="W3058" t="s">
        <v>22295</v>
      </c>
      <c r="X3058" t="s">
        <v>675</v>
      </c>
      <c r="Y3058" t="s">
        <v>22297</v>
      </c>
      <c r="Z3058" t="s">
        <v>54</v>
      </c>
      <c r="AA3058"/>
      <c r="AB3058" t="s">
        <v>44173</v>
      </c>
      <c r="AC3058" t="s">
        <v>51302</v>
      </c>
      <c r="AD3058" t="s">
        <v>22195</v>
      </c>
      <c r="AE3058" t="s">
        <v>105</v>
      </c>
      <c r="AF3058" s="119" t="str">
        <f t="shared" si="190"/>
        <v>NA</v>
      </c>
      <c r="AG3058" s="119"/>
      <c r="AH3058" s="119"/>
      <c r="AI3058" s="119"/>
      <c r="AJ3058" s="119" t="str">
        <f t="shared" si="191"/>
        <v>NA</v>
      </c>
      <c r="AK3058" s="190"/>
      <c r="AL3058" s="191"/>
    </row>
    <row r="3059" spans="1:38" x14ac:dyDescent="0.25">
      <c r="A3059" t="s">
        <v>14313</v>
      </c>
      <c r="B3059" t="s">
        <v>14311</v>
      </c>
      <c r="C3059" t="s">
        <v>14312</v>
      </c>
      <c r="D3059" t="s">
        <v>675</v>
      </c>
      <c r="E3059" t="s">
        <v>14314</v>
      </c>
      <c r="F3059" t="s">
        <v>54</v>
      </c>
      <c r="G3059"/>
      <c r="H3059" t="s">
        <v>44951</v>
      </c>
      <c r="I3059" t="s">
        <v>51955</v>
      </c>
      <c r="J3059" t="s">
        <v>14313</v>
      </c>
      <c r="K3059" t="s">
        <v>565</v>
      </c>
      <c r="L3059" s="119" t="str">
        <f t="shared" si="188"/>
        <v>NA</v>
      </c>
      <c r="M3059" s="119"/>
      <c r="N3059" s="120" t="str">
        <f t="shared" si="189"/>
        <v>NA</v>
      </c>
      <c r="O3059" s="120"/>
      <c r="P3059"/>
      <c r="Q3059"/>
      <c r="R3059"/>
      <c r="S3059"/>
      <c r="T3059"/>
      <c r="U3059" t="s">
        <v>18551</v>
      </c>
      <c r="V3059" t="s">
        <v>18549</v>
      </c>
      <c r="W3059" t="s">
        <v>18550</v>
      </c>
      <c r="X3059" t="s">
        <v>675</v>
      </c>
      <c r="Y3059" t="s">
        <v>18552</v>
      </c>
      <c r="Z3059" t="s">
        <v>54</v>
      </c>
      <c r="AA3059"/>
      <c r="AB3059" t="s">
        <v>44174</v>
      </c>
      <c r="AC3059" t="s">
        <v>51303</v>
      </c>
      <c r="AD3059" t="s">
        <v>18551</v>
      </c>
      <c r="AE3059" t="s">
        <v>565</v>
      </c>
      <c r="AF3059" s="119" t="str">
        <f t="shared" si="190"/>
        <v>NA</v>
      </c>
      <c r="AG3059" s="119"/>
      <c r="AH3059" s="119"/>
      <c r="AI3059" s="119"/>
      <c r="AJ3059" s="119" t="str">
        <f t="shared" si="191"/>
        <v>NA</v>
      </c>
      <c r="AK3059" s="190"/>
      <c r="AL3059" s="191"/>
    </row>
    <row r="3060" spans="1:38" x14ac:dyDescent="0.25">
      <c r="A3060" t="s">
        <v>14317</v>
      </c>
      <c r="B3060" t="s">
        <v>14315</v>
      </c>
      <c r="C3060" t="s">
        <v>14316</v>
      </c>
      <c r="D3060" t="s">
        <v>675</v>
      </c>
      <c r="E3060" t="s">
        <v>14318</v>
      </c>
      <c r="F3060" t="s">
        <v>54</v>
      </c>
      <c r="G3060"/>
      <c r="H3060" t="s">
        <v>44952</v>
      </c>
      <c r="I3060" t="s">
        <v>51956</v>
      </c>
      <c r="J3060" t="s">
        <v>14317</v>
      </c>
      <c r="K3060" t="s">
        <v>565</v>
      </c>
      <c r="L3060" s="119" t="str">
        <f t="shared" si="188"/>
        <v>NA</v>
      </c>
      <c r="M3060" s="119"/>
      <c r="N3060" s="120" t="str">
        <f t="shared" si="189"/>
        <v>NA</v>
      </c>
      <c r="O3060" s="120"/>
      <c r="P3060"/>
      <c r="Q3060"/>
      <c r="R3060"/>
      <c r="S3060"/>
      <c r="T3060"/>
      <c r="U3060" t="s">
        <v>19635</v>
      </c>
      <c r="V3060" t="s">
        <v>19633</v>
      </c>
      <c r="W3060" t="s">
        <v>19634</v>
      </c>
      <c r="X3060" t="s">
        <v>675</v>
      </c>
      <c r="Y3060" t="s">
        <v>6608</v>
      </c>
      <c r="Z3060" t="s">
        <v>54</v>
      </c>
      <c r="AA3060"/>
      <c r="AB3060" t="s">
        <v>44175</v>
      </c>
      <c r="AC3060" t="s">
        <v>51304</v>
      </c>
      <c r="AD3060" t="s">
        <v>19635</v>
      </c>
      <c r="AE3060" t="s">
        <v>565</v>
      </c>
      <c r="AF3060" s="119" t="str">
        <f t="shared" si="190"/>
        <v>NA</v>
      </c>
      <c r="AG3060" s="119"/>
      <c r="AH3060" s="119"/>
      <c r="AI3060" s="119"/>
      <c r="AJ3060" s="119" t="str">
        <f t="shared" si="191"/>
        <v>NA</v>
      </c>
      <c r="AK3060" s="190"/>
      <c r="AL3060" s="191"/>
    </row>
    <row r="3061" spans="1:38" x14ac:dyDescent="0.25">
      <c r="A3061" t="s">
        <v>13454</v>
      </c>
      <c r="B3061" t="s">
        <v>13452</v>
      </c>
      <c r="C3061" t="s">
        <v>13453</v>
      </c>
      <c r="D3061" t="s">
        <v>675</v>
      </c>
      <c r="E3061" t="s">
        <v>13455</v>
      </c>
      <c r="F3061" t="s">
        <v>54</v>
      </c>
      <c r="G3061"/>
      <c r="H3061" t="s">
        <v>44953</v>
      </c>
      <c r="I3061" t="s">
        <v>51957</v>
      </c>
      <c r="J3061" t="s">
        <v>13454</v>
      </c>
      <c r="K3061" t="s">
        <v>565</v>
      </c>
      <c r="L3061" s="119" t="str">
        <f t="shared" si="188"/>
        <v>NA</v>
      </c>
      <c r="M3061" s="119"/>
      <c r="N3061" s="120" t="str">
        <f t="shared" si="189"/>
        <v>NA</v>
      </c>
      <c r="O3061" s="120"/>
      <c r="P3061"/>
      <c r="Q3061"/>
      <c r="R3061"/>
      <c r="S3061"/>
      <c r="T3061"/>
      <c r="U3061" t="s">
        <v>6607</v>
      </c>
      <c r="V3061" t="s">
        <v>6605</v>
      </c>
      <c r="W3061" t="s">
        <v>6606</v>
      </c>
      <c r="X3061" t="s">
        <v>675</v>
      </c>
      <c r="Y3061" t="s">
        <v>6608</v>
      </c>
      <c r="Z3061" t="s">
        <v>54</v>
      </c>
      <c r="AA3061"/>
      <c r="AB3061" t="s">
        <v>44176</v>
      </c>
      <c r="AC3061" t="s">
        <v>51304</v>
      </c>
      <c r="AD3061" t="s">
        <v>6609</v>
      </c>
      <c r="AE3061" t="s">
        <v>105</v>
      </c>
      <c r="AF3061" s="119" t="str">
        <f t="shared" si="190"/>
        <v>NA</v>
      </c>
      <c r="AG3061" s="119"/>
      <c r="AH3061" s="119"/>
      <c r="AI3061" s="119"/>
      <c r="AJ3061" s="119" t="str">
        <f t="shared" si="191"/>
        <v>NA</v>
      </c>
      <c r="AK3061" s="190"/>
      <c r="AL3061" s="191"/>
    </row>
    <row r="3062" spans="1:38" x14ac:dyDescent="0.25">
      <c r="A3062" t="s">
        <v>13800</v>
      </c>
      <c r="B3062" t="s">
        <v>13798</v>
      </c>
      <c r="C3062" t="s">
        <v>13799</v>
      </c>
      <c r="D3062" t="s">
        <v>675</v>
      </c>
      <c r="E3062" t="s">
        <v>13801</v>
      </c>
      <c r="F3062" t="s">
        <v>54</v>
      </c>
      <c r="G3062"/>
      <c r="H3062" t="s">
        <v>44954</v>
      </c>
      <c r="I3062" t="s">
        <v>51958</v>
      </c>
      <c r="J3062" t="s">
        <v>13800</v>
      </c>
      <c r="K3062" t="s">
        <v>565</v>
      </c>
      <c r="L3062" s="119" t="str">
        <f t="shared" si="188"/>
        <v>NA</v>
      </c>
      <c r="M3062" s="119"/>
      <c r="N3062" s="120" t="str">
        <f t="shared" si="189"/>
        <v>NA</v>
      </c>
      <c r="O3062" s="120"/>
      <c r="P3062"/>
      <c r="Q3062"/>
      <c r="R3062"/>
      <c r="S3062"/>
      <c r="T3062"/>
      <c r="U3062" t="s">
        <v>17292</v>
      </c>
      <c r="V3062" t="s">
        <v>17290</v>
      </c>
      <c r="W3062" t="s">
        <v>17291</v>
      </c>
      <c r="X3062" t="s">
        <v>675</v>
      </c>
      <c r="Y3062" t="s">
        <v>17293</v>
      </c>
      <c r="Z3062" t="s">
        <v>54</v>
      </c>
      <c r="AA3062"/>
      <c r="AB3062" t="s">
        <v>44177</v>
      </c>
      <c r="AC3062" t="s">
        <v>51305</v>
      </c>
      <c r="AD3062"/>
      <c r="AE3062" t="s">
        <v>565</v>
      </c>
      <c r="AF3062" s="119" t="str">
        <f t="shared" si="190"/>
        <v>NA</v>
      </c>
      <c r="AG3062" s="119"/>
      <c r="AH3062" s="119"/>
      <c r="AI3062" s="119"/>
      <c r="AJ3062" s="119" t="str">
        <f t="shared" si="191"/>
        <v>NA</v>
      </c>
      <c r="AK3062" s="190"/>
      <c r="AL3062" s="191"/>
    </row>
    <row r="3063" spans="1:38" x14ac:dyDescent="0.25">
      <c r="A3063" t="s">
        <v>14243</v>
      </c>
      <c r="B3063" t="s">
        <v>14241</v>
      </c>
      <c r="C3063" t="s">
        <v>14242</v>
      </c>
      <c r="D3063" t="s">
        <v>675</v>
      </c>
      <c r="E3063" t="s">
        <v>14244</v>
      </c>
      <c r="F3063" t="s">
        <v>54</v>
      </c>
      <c r="G3063"/>
      <c r="H3063" t="s">
        <v>44955</v>
      </c>
      <c r="I3063" t="s">
        <v>51959</v>
      </c>
      <c r="J3063" t="s">
        <v>14243</v>
      </c>
      <c r="K3063" t="s">
        <v>565</v>
      </c>
      <c r="L3063" s="119" t="str">
        <f t="shared" si="188"/>
        <v>NA</v>
      </c>
      <c r="M3063" s="119"/>
      <c r="N3063" s="120" t="str">
        <f t="shared" si="189"/>
        <v>NA</v>
      </c>
      <c r="O3063" s="120"/>
      <c r="P3063"/>
      <c r="Q3063"/>
      <c r="R3063"/>
      <c r="S3063"/>
      <c r="T3063"/>
      <c r="U3063" t="s">
        <v>10903</v>
      </c>
      <c r="V3063" t="s">
        <v>10901</v>
      </c>
      <c r="W3063" t="s">
        <v>10902</v>
      </c>
      <c r="X3063" t="s">
        <v>675</v>
      </c>
      <c r="Y3063" t="s">
        <v>10904</v>
      </c>
      <c r="Z3063" t="s">
        <v>54</v>
      </c>
      <c r="AA3063"/>
      <c r="AB3063" t="s">
        <v>44178</v>
      </c>
      <c r="AC3063" t="s">
        <v>51306</v>
      </c>
      <c r="AD3063" t="s">
        <v>10903</v>
      </c>
      <c r="AE3063" t="s">
        <v>565</v>
      </c>
      <c r="AF3063" s="119" t="str">
        <f t="shared" si="190"/>
        <v>NA</v>
      </c>
      <c r="AG3063" s="119"/>
      <c r="AH3063" s="119"/>
      <c r="AI3063" s="119"/>
      <c r="AJ3063" s="119" t="str">
        <f t="shared" si="191"/>
        <v>NA</v>
      </c>
      <c r="AK3063" s="190"/>
      <c r="AL3063" s="191"/>
    </row>
    <row r="3064" spans="1:38" x14ac:dyDescent="0.25">
      <c r="A3064" t="s">
        <v>13956</v>
      </c>
      <c r="B3064" t="s">
        <v>13954</v>
      </c>
      <c r="C3064" t="s">
        <v>13955</v>
      </c>
      <c r="D3064" t="s">
        <v>675</v>
      </c>
      <c r="E3064" t="s">
        <v>2098</v>
      </c>
      <c r="F3064" t="s">
        <v>54</v>
      </c>
      <c r="G3064"/>
      <c r="H3064" t="s">
        <v>44956</v>
      </c>
      <c r="I3064" t="s">
        <v>51960</v>
      </c>
      <c r="J3064" t="s">
        <v>13956</v>
      </c>
      <c r="K3064" t="s">
        <v>565</v>
      </c>
      <c r="L3064" s="119" t="str">
        <f t="shared" si="188"/>
        <v>NA</v>
      </c>
      <c r="M3064" s="119"/>
      <c r="N3064" s="120" t="str">
        <f t="shared" si="189"/>
        <v>NA</v>
      </c>
      <c r="O3064" s="120"/>
      <c r="P3064"/>
      <c r="Q3064"/>
      <c r="R3064"/>
      <c r="S3064"/>
      <c r="T3064"/>
      <c r="U3064" t="s">
        <v>10170</v>
      </c>
      <c r="V3064" t="s">
        <v>10168</v>
      </c>
      <c r="W3064" t="s">
        <v>10169</v>
      </c>
      <c r="X3064" t="s">
        <v>675</v>
      </c>
      <c r="Y3064" t="s">
        <v>10171</v>
      </c>
      <c r="Z3064" t="s">
        <v>54</v>
      </c>
      <c r="AA3064"/>
      <c r="AB3064" t="s">
        <v>44179</v>
      </c>
      <c r="AC3064" t="s">
        <v>51307</v>
      </c>
      <c r="AD3064" t="s">
        <v>10170</v>
      </c>
      <c r="AE3064" t="s">
        <v>105</v>
      </c>
      <c r="AF3064" s="119" t="str">
        <f t="shared" si="190"/>
        <v>NA</v>
      </c>
      <c r="AG3064" s="119"/>
      <c r="AH3064" s="119"/>
      <c r="AI3064" s="119"/>
      <c r="AJ3064" s="119" t="str">
        <f t="shared" si="191"/>
        <v>NA</v>
      </c>
      <c r="AK3064" s="190"/>
      <c r="AL3064" s="191"/>
    </row>
    <row r="3065" spans="1:38" x14ac:dyDescent="0.25">
      <c r="A3065" t="s">
        <v>14188</v>
      </c>
      <c r="B3065" t="s">
        <v>14186</v>
      </c>
      <c r="C3065" t="s">
        <v>14187</v>
      </c>
      <c r="D3065" t="s">
        <v>675</v>
      </c>
      <c r="E3065" t="s">
        <v>2524</v>
      </c>
      <c r="F3065" t="s">
        <v>54</v>
      </c>
      <c r="G3065"/>
      <c r="H3065" t="s">
        <v>44957</v>
      </c>
      <c r="I3065" t="s">
        <v>51961</v>
      </c>
      <c r="J3065" t="s">
        <v>14188</v>
      </c>
      <c r="K3065" t="s">
        <v>565</v>
      </c>
      <c r="L3065" s="119" t="str">
        <f t="shared" si="188"/>
        <v>NA</v>
      </c>
      <c r="M3065" s="119"/>
      <c r="N3065" s="120" t="str">
        <f t="shared" si="189"/>
        <v>NA</v>
      </c>
      <c r="O3065" s="120"/>
      <c r="P3065"/>
      <c r="Q3065"/>
      <c r="R3065"/>
      <c r="S3065"/>
      <c r="T3065"/>
      <c r="U3065" t="s">
        <v>20063</v>
      </c>
      <c r="V3065" t="s">
        <v>20061</v>
      </c>
      <c r="W3065" t="s">
        <v>20062</v>
      </c>
      <c r="X3065" t="s">
        <v>675</v>
      </c>
      <c r="Y3065" t="s">
        <v>20064</v>
      </c>
      <c r="Z3065" t="s">
        <v>54</v>
      </c>
      <c r="AA3065"/>
      <c r="AB3065" t="s">
        <v>44180</v>
      </c>
      <c r="AC3065" t="s">
        <v>51308</v>
      </c>
      <c r="AD3065" t="s">
        <v>20065</v>
      </c>
      <c r="AE3065" t="s">
        <v>565</v>
      </c>
      <c r="AF3065" s="119" t="str">
        <f t="shared" si="190"/>
        <v>NA</v>
      </c>
      <c r="AG3065" s="119"/>
      <c r="AH3065" s="119"/>
      <c r="AI3065" s="119"/>
      <c r="AJ3065" s="119" t="str">
        <f t="shared" si="191"/>
        <v>NA</v>
      </c>
      <c r="AK3065" s="190"/>
      <c r="AL3065" s="191"/>
    </row>
    <row r="3066" spans="1:38" x14ac:dyDescent="0.25">
      <c r="A3066" t="s">
        <v>13521</v>
      </c>
      <c r="B3066" t="s">
        <v>13519</v>
      </c>
      <c r="C3066" t="s">
        <v>13520</v>
      </c>
      <c r="D3066" t="s">
        <v>675</v>
      </c>
      <c r="E3066" t="s">
        <v>3250</v>
      </c>
      <c r="F3066" t="s">
        <v>54</v>
      </c>
      <c r="G3066"/>
      <c r="H3066" t="s">
        <v>44958</v>
      </c>
      <c r="I3066" t="s">
        <v>51962</v>
      </c>
      <c r="J3066" t="s">
        <v>13521</v>
      </c>
      <c r="K3066" t="s">
        <v>565</v>
      </c>
      <c r="L3066" s="119" t="str">
        <f t="shared" si="188"/>
        <v>NA</v>
      </c>
      <c r="M3066" s="119"/>
      <c r="N3066" s="120" t="str">
        <f t="shared" si="189"/>
        <v>NA</v>
      </c>
      <c r="O3066" s="120"/>
      <c r="P3066"/>
      <c r="Q3066"/>
      <c r="R3066"/>
      <c r="S3066"/>
      <c r="T3066"/>
      <c r="U3066" t="s">
        <v>14832</v>
      </c>
      <c r="V3066" t="s">
        <v>14830</v>
      </c>
      <c r="W3066" t="s">
        <v>14831</v>
      </c>
      <c r="X3066" t="s">
        <v>675</v>
      </c>
      <c r="Y3066" t="s">
        <v>14833</v>
      </c>
      <c r="Z3066" t="s">
        <v>54</v>
      </c>
      <c r="AA3066"/>
      <c r="AB3066" t="s">
        <v>44181</v>
      </c>
      <c r="AC3066" t="s">
        <v>51309</v>
      </c>
      <c r="AD3066" t="s">
        <v>14832</v>
      </c>
      <c r="AE3066" t="s">
        <v>565</v>
      </c>
      <c r="AF3066" s="119" t="str">
        <f t="shared" si="190"/>
        <v>NA</v>
      </c>
      <c r="AG3066" s="119"/>
      <c r="AH3066" s="119"/>
      <c r="AI3066" s="119"/>
      <c r="AJ3066" s="119" t="str">
        <f t="shared" si="191"/>
        <v>NA</v>
      </c>
      <c r="AK3066" s="190"/>
      <c r="AL3066" s="191"/>
    </row>
    <row r="3067" spans="1:38" x14ac:dyDescent="0.25">
      <c r="A3067" t="s">
        <v>13524</v>
      </c>
      <c r="B3067" t="s">
        <v>13522</v>
      </c>
      <c r="C3067" t="s">
        <v>13523</v>
      </c>
      <c r="D3067" t="s">
        <v>675</v>
      </c>
      <c r="E3067" t="s">
        <v>13525</v>
      </c>
      <c r="F3067" t="s">
        <v>54</v>
      </c>
      <c r="G3067"/>
      <c r="H3067" t="s">
        <v>44959</v>
      </c>
      <c r="I3067" t="s">
        <v>51963</v>
      </c>
      <c r="J3067" t="s">
        <v>13524</v>
      </c>
      <c r="K3067" t="s">
        <v>565</v>
      </c>
      <c r="L3067" s="119" t="str">
        <f t="shared" si="188"/>
        <v>NA</v>
      </c>
      <c r="M3067" s="119"/>
      <c r="N3067" s="120" t="str">
        <f t="shared" si="189"/>
        <v>NA</v>
      </c>
      <c r="O3067" s="120"/>
      <c r="P3067"/>
      <c r="Q3067"/>
      <c r="R3067"/>
      <c r="S3067"/>
      <c r="T3067"/>
      <c r="U3067" t="s">
        <v>20348</v>
      </c>
      <c r="V3067" t="s">
        <v>20346</v>
      </c>
      <c r="W3067" t="s">
        <v>20347</v>
      </c>
      <c r="X3067" t="s">
        <v>675</v>
      </c>
      <c r="Y3067" t="s">
        <v>1549</v>
      </c>
      <c r="Z3067" t="s">
        <v>54</v>
      </c>
      <c r="AA3067"/>
      <c r="AB3067" t="s">
        <v>44182</v>
      </c>
      <c r="AC3067" t="s">
        <v>51310</v>
      </c>
      <c r="AD3067" t="s">
        <v>20349</v>
      </c>
      <c r="AE3067" t="s">
        <v>565</v>
      </c>
      <c r="AF3067" s="119" t="str">
        <f t="shared" si="190"/>
        <v>NA</v>
      </c>
      <c r="AG3067" s="119"/>
      <c r="AH3067" s="119"/>
      <c r="AI3067" s="119"/>
      <c r="AJ3067" s="119" t="str">
        <f t="shared" si="191"/>
        <v>NA</v>
      </c>
      <c r="AK3067" s="190"/>
      <c r="AL3067" s="191"/>
    </row>
    <row r="3068" spans="1:38" x14ac:dyDescent="0.25">
      <c r="A3068" t="s">
        <v>13539</v>
      </c>
      <c r="B3068" t="s">
        <v>13537</v>
      </c>
      <c r="C3068" t="s">
        <v>13538</v>
      </c>
      <c r="D3068" t="s">
        <v>675</v>
      </c>
      <c r="E3068" t="s">
        <v>13540</v>
      </c>
      <c r="F3068" t="s">
        <v>54</v>
      </c>
      <c r="G3068"/>
      <c r="H3068" t="s">
        <v>44960</v>
      </c>
      <c r="I3068" t="s">
        <v>51964</v>
      </c>
      <c r="J3068" t="s">
        <v>13539</v>
      </c>
      <c r="K3068" t="s">
        <v>565</v>
      </c>
      <c r="L3068" s="119" t="str">
        <f t="shared" si="188"/>
        <v>NA</v>
      </c>
      <c r="M3068" s="119"/>
      <c r="N3068" s="120" t="str">
        <f t="shared" si="189"/>
        <v>NA</v>
      </c>
      <c r="O3068" s="120"/>
      <c r="P3068"/>
      <c r="Q3068"/>
      <c r="R3068"/>
      <c r="S3068"/>
      <c r="T3068"/>
      <c r="U3068" t="s">
        <v>6263</v>
      </c>
      <c r="V3068" t="s">
        <v>6262</v>
      </c>
      <c r="W3068" t="s">
        <v>6252</v>
      </c>
      <c r="X3068" t="s">
        <v>675</v>
      </c>
      <c r="Y3068" t="s">
        <v>1549</v>
      </c>
      <c r="Z3068" t="s">
        <v>54</v>
      </c>
      <c r="AA3068"/>
      <c r="AB3068" t="s">
        <v>44183</v>
      </c>
      <c r="AC3068" t="s">
        <v>51310</v>
      </c>
      <c r="AD3068" t="s">
        <v>6263</v>
      </c>
      <c r="AE3068" t="s">
        <v>565</v>
      </c>
      <c r="AF3068" s="119" t="str">
        <f t="shared" si="190"/>
        <v>NA</v>
      </c>
      <c r="AG3068" s="119"/>
      <c r="AH3068" s="119"/>
      <c r="AI3068" s="119"/>
      <c r="AJ3068" s="119" t="str">
        <f t="shared" si="191"/>
        <v>NA</v>
      </c>
      <c r="AK3068" s="190"/>
      <c r="AL3068" s="191"/>
    </row>
    <row r="3069" spans="1:38" x14ac:dyDescent="0.25">
      <c r="A3069" t="s">
        <v>20898</v>
      </c>
      <c r="B3069" t="s">
        <v>20896</v>
      </c>
      <c r="C3069" t="s">
        <v>20897</v>
      </c>
      <c r="D3069" t="s">
        <v>675</v>
      </c>
      <c r="E3069" t="s">
        <v>13540</v>
      </c>
      <c r="F3069" t="s">
        <v>54</v>
      </c>
      <c r="G3069"/>
      <c r="H3069" t="s">
        <v>44961</v>
      </c>
      <c r="I3069" t="s">
        <v>51964</v>
      </c>
      <c r="J3069" t="s">
        <v>20899</v>
      </c>
      <c r="K3069" t="s">
        <v>105</v>
      </c>
      <c r="L3069" s="119" t="str">
        <f t="shared" si="188"/>
        <v>NA</v>
      </c>
      <c r="M3069" s="119"/>
      <c r="N3069" s="120" t="str">
        <f t="shared" si="189"/>
        <v>NA</v>
      </c>
      <c r="O3069" s="120"/>
      <c r="P3069"/>
      <c r="Q3069"/>
      <c r="R3069"/>
      <c r="S3069"/>
      <c r="T3069"/>
      <c r="U3069" t="s">
        <v>5947</v>
      </c>
      <c r="V3069" t="s">
        <v>5945</v>
      </c>
      <c r="W3069" t="s">
        <v>5946</v>
      </c>
      <c r="X3069" t="s">
        <v>675</v>
      </c>
      <c r="Y3069" t="s">
        <v>1549</v>
      </c>
      <c r="Z3069" t="s">
        <v>54</v>
      </c>
      <c r="AA3069"/>
      <c r="AB3069" t="s">
        <v>44183</v>
      </c>
      <c r="AC3069" t="s">
        <v>51310</v>
      </c>
      <c r="AD3069" t="s">
        <v>5948</v>
      </c>
      <c r="AE3069" t="s">
        <v>105</v>
      </c>
      <c r="AF3069" s="119" t="str">
        <f t="shared" si="190"/>
        <v>NA</v>
      </c>
      <c r="AG3069" s="119"/>
      <c r="AH3069" s="119"/>
      <c r="AI3069" s="119"/>
      <c r="AJ3069" s="119" t="str">
        <f t="shared" si="191"/>
        <v>NA</v>
      </c>
      <c r="AK3069" s="190"/>
      <c r="AL3069" s="191"/>
    </row>
    <row r="3070" spans="1:38" x14ac:dyDescent="0.25">
      <c r="A3070" t="s">
        <v>13528</v>
      </c>
      <c r="B3070" t="s">
        <v>13526</v>
      </c>
      <c r="C3070" t="s">
        <v>13527</v>
      </c>
      <c r="D3070" t="s">
        <v>675</v>
      </c>
      <c r="E3070" t="s">
        <v>13529</v>
      </c>
      <c r="F3070" t="s">
        <v>54</v>
      </c>
      <c r="G3070"/>
      <c r="H3070" t="s">
        <v>44962</v>
      </c>
      <c r="I3070" t="s">
        <v>51965</v>
      </c>
      <c r="J3070" t="s">
        <v>13528</v>
      </c>
      <c r="K3070" t="s">
        <v>565</v>
      </c>
      <c r="L3070" s="119" t="str">
        <f t="shared" si="188"/>
        <v>NA</v>
      </c>
      <c r="M3070" s="119"/>
      <c r="N3070" s="120" t="str">
        <f t="shared" si="189"/>
        <v>NA</v>
      </c>
      <c r="O3070" s="120"/>
      <c r="P3070"/>
      <c r="Q3070"/>
      <c r="R3070"/>
      <c r="S3070"/>
      <c r="T3070"/>
      <c r="U3070" t="s">
        <v>20743</v>
      </c>
      <c r="V3070" t="s">
        <v>20741</v>
      </c>
      <c r="W3070" t="s">
        <v>20742</v>
      </c>
      <c r="X3070" t="s">
        <v>675</v>
      </c>
      <c r="Y3070" t="s">
        <v>3564</v>
      </c>
      <c r="Z3070" t="s">
        <v>54</v>
      </c>
      <c r="AA3070"/>
      <c r="AB3070" t="s">
        <v>49660</v>
      </c>
      <c r="AC3070" t="s">
        <v>51311</v>
      </c>
      <c r="AD3070" t="s">
        <v>20743</v>
      </c>
      <c r="AE3070" t="s">
        <v>565</v>
      </c>
      <c r="AF3070" s="119" t="str">
        <f t="shared" si="190"/>
        <v>NA</v>
      </c>
      <c r="AG3070" s="119"/>
      <c r="AH3070" s="119"/>
      <c r="AI3070" s="119"/>
      <c r="AJ3070" s="119" t="str">
        <f t="shared" si="191"/>
        <v>NA</v>
      </c>
      <c r="AK3070" s="190"/>
      <c r="AL3070" s="191"/>
    </row>
    <row r="3071" spans="1:38" x14ac:dyDescent="0.25">
      <c r="A3071" t="s">
        <v>13556</v>
      </c>
      <c r="B3071" t="s">
        <v>13554</v>
      </c>
      <c r="C3071" t="s">
        <v>13555</v>
      </c>
      <c r="D3071" t="s">
        <v>675</v>
      </c>
      <c r="E3071" t="s">
        <v>13557</v>
      </c>
      <c r="F3071" t="s">
        <v>54</v>
      </c>
      <c r="G3071"/>
      <c r="H3071" t="s">
        <v>44963</v>
      </c>
      <c r="I3071" t="s">
        <v>51966</v>
      </c>
      <c r="J3071" t="s">
        <v>13556</v>
      </c>
      <c r="K3071" t="s">
        <v>565</v>
      </c>
      <c r="L3071" s="119" t="str">
        <f t="shared" si="188"/>
        <v>NA</v>
      </c>
      <c r="M3071" s="119"/>
      <c r="N3071" s="120" t="str">
        <f t="shared" si="189"/>
        <v>NA</v>
      </c>
      <c r="O3071" s="120"/>
      <c r="P3071"/>
      <c r="Q3071"/>
      <c r="R3071"/>
      <c r="S3071"/>
      <c r="T3071"/>
      <c r="U3071" t="s">
        <v>6253</v>
      </c>
      <c r="V3071" t="s">
        <v>6251</v>
      </c>
      <c r="W3071" t="s">
        <v>6252</v>
      </c>
      <c r="X3071" t="s">
        <v>675</v>
      </c>
      <c r="Y3071" t="s">
        <v>3564</v>
      </c>
      <c r="Z3071" t="s">
        <v>54</v>
      </c>
      <c r="AA3071"/>
      <c r="AB3071" t="s">
        <v>49661</v>
      </c>
      <c r="AC3071" t="s">
        <v>51311</v>
      </c>
      <c r="AD3071" t="s">
        <v>6253</v>
      </c>
      <c r="AE3071" t="s">
        <v>565</v>
      </c>
      <c r="AF3071" s="119" t="str">
        <f t="shared" si="190"/>
        <v>NA</v>
      </c>
      <c r="AG3071" s="119"/>
      <c r="AH3071" s="119"/>
      <c r="AI3071" s="119"/>
      <c r="AJ3071" s="119" t="str">
        <f t="shared" si="191"/>
        <v>NA</v>
      </c>
      <c r="AK3071" s="190"/>
      <c r="AL3071" s="191"/>
    </row>
    <row r="3072" spans="1:38" x14ac:dyDescent="0.25">
      <c r="A3072" t="s">
        <v>10385</v>
      </c>
      <c r="B3072" t="s">
        <v>10383</v>
      </c>
      <c r="C3072" t="s">
        <v>10384</v>
      </c>
      <c r="D3072" t="s">
        <v>675</v>
      </c>
      <c r="E3072" t="s">
        <v>4475</v>
      </c>
      <c r="F3072" t="s">
        <v>54</v>
      </c>
      <c r="G3072"/>
      <c r="H3072" t="s">
        <v>44964</v>
      </c>
      <c r="I3072" t="s">
        <v>51967</v>
      </c>
      <c r="J3072" t="s">
        <v>10385</v>
      </c>
      <c r="K3072" t="s">
        <v>565</v>
      </c>
      <c r="L3072" s="119" t="str">
        <f t="shared" si="188"/>
        <v>NA</v>
      </c>
      <c r="M3072" s="119"/>
      <c r="N3072" s="120" t="str">
        <f t="shared" si="189"/>
        <v>NA</v>
      </c>
      <c r="O3072" s="120"/>
      <c r="P3072"/>
      <c r="Q3072"/>
      <c r="R3072"/>
      <c r="S3072"/>
      <c r="T3072"/>
      <c r="U3072" t="s">
        <v>20219</v>
      </c>
      <c r="V3072" t="s">
        <v>20217</v>
      </c>
      <c r="W3072" t="s">
        <v>20218</v>
      </c>
      <c r="X3072" t="s">
        <v>675</v>
      </c>
      <c r="Y3072" t="s">
        <v>20220</v>
      </c>
      <c r="Z3072" t="s">
        <v>54</v>
      </c>
      <c r="AA3072"/>
      <c r="AB3072" t="s">
        <v>44184</v>
      </c>
      <c r="AC3072" t="s">
        <v>51312</v>
      </c>
      <c r="AD3072" t="s">
        <v>20219</v>
      </c>
      <c r="AE3072" t="s">
        <v>565</v>
      </c>
      <c r="AF3072" s="119" t="str">
        <f t="shared" si="190"/>
        <v>NA</v>
      </c>
      <c r="AG3072" s="119"/>
      <c r="AH3072" s="119"/>
      <c r="AI3072" s="119"/>
      <c r="AJ3072" s="119" t="str">
        <f t="shared" si="191"/>
        <v>NA</v>
      </c>
      <c r="AK3072" s="190"/>
      <c r="AL3072" s="191"/>
    </row>
    <row r="3073" spans="1:38" x14ac:dyDescent="0.25">
      <c r="A3073" t="s">
        <v>13575</v>
      </c>
      <c r="B3073" t="s">
        <v>13573</v>
      </c>
      <c r="C3073" t="s">
        <v>13574</v>
      </c>
      <c r="D3073" t="s">
        <v>675</v>
      </c>
      <c r="E3073" t="s">
        <v>4475</v>
      </c>
      <c r="F3073" t="s">
        <v>54</v>
      </c>
      <c r="G3073"/>
      <c r="H3073" t="s">
        <v>44965</v>
      </c>
      <c r="I3073" t="s">
        <v>51967</v>
      </c>
      <c r="J3073" t="s">
        <v>13575</v>
      </c>
      <c r="K3073" t="s">
        <v>565</v>
      </c>
      <c r="L3073" s="119" t="str">
        <f t="shared" si="188"/>
        <v>NA</v>
      </c>
      <c r="M3073" s="119"/>
      <c r="N3073" s="120" t="str">
        <f t="shared" si="189"/>
        <v>NA</v>
      </c>
      <c r="O3073" s="120"/>
      <c r="P3073"/>
      <c r="Q3073"/>
      <c r="R3073"/>
      <c r="S3073"/>
      <c r="T3073"/>
      <c r="U3073" t="s">
        <v>19024</v>
      </c>
      <c r="V3073" t="s">
        <v>19022</v>
      </c>
      <c r="W3073" t="s">
        <v>19023</v>
      </c>
      <c r="X3073" t="s">
        <v>675</v>
      </c>
      <c r="Y3073" t="s">
        <v>19025</v>
      </c>
      <c r="Z3073" t="s">
        <v>54</v>
      </c>
      <c r="AA3073"/>
      <c r="AB3073" t="s">
        <v>44185</v>
      </c>
      <c r="AC3073" t="s">
        <v>51313</v>
      </c>
      <c r="AD3073" t="s">
        <v>19024</v>
      </c>
      <c r="AE3073" t="s">
        <v>565</v>
      </c>
      <c r="AF3073" s="119" t="str">
        <f t="shared" si="190"/>
        <v>NA</v>
      </c>
      <c r="AG3073" s="119"/>
      <c r="AH3073" s="119"/>
      <c r="AI3073" s="119"/>
      <c r="AJ3073" s="119" t="str">
        <f t="shared" si="191"/>
        <v>NA</v>
      </c>
      <c r="AK3073" s="190"/>
      <c r="AL3073" s="191"/>
    </row>
    <row r="3074" spans="1:38" x14ac:dyDescent="0.25">
      <c r="A3074" t="s">
        <v>13604</v>
      </c>
      <c r="B3074" t="s">
        <v>13602</v>
      </c>
      <c r="C3074" t="s">
        <v>13603</v>
      </c>
      <c r="D3074" t="s">
        <v>675</v>
      </c>
      <c r="E3074" t="s">
        <v>13605</v>
      </c>
      <c r="F3074" t="s">
        <v>54</v>
      </c>
      <c r="G3074"/>
      <c r="H3074" t="s">
        <v>44966</v>
      </c>
      <c r="I3074" t="s">
        <v>51968</v>
      </c>
      <c r="J3074" t="s">
        <v>13604</v>
      </c>
      <c r="K3074" t="s">
        <v>565</v>
      </c>
      <c r="L3074" s="119" t="str">
        <f t="shared" si="188"/>
        <v>NA</v>
      </c>
      <c r="M3074" s="119"/>
      <c r="N3074" s="120" t="str">
        <f t="shared" si="189"/>
        <v>NA</v>
      </c>
      <c r="O3074" s="120"/>
      <c r="P3074"/>
      <c r="Q3074"/>
      <c r="R3074"/>
      <c r="S3074"/>
      <c r="T3074"/>
      <c r="U3074" t="s">
        <v>17746</v>
      </c>
      <c r="V3074" t="s">
        <v>17744</v>
      </c>
      <c r="W3074" t="s">
        <v>17745</v>
      </c>
      <c r="X3074" t="s">
        <v>675</v>
      </c>
      <c r="Y3074" t="s">
        <v>17747</v>
      </c>
      <c r="Z3074" t="s">
        <v>54</v>
      </c>
      <c r="AA3074"/>
      <c r="AB3074" t="s">
        <v>44186</v>
      </c>
      <c r="AC3074" t="s">
        <v>51314</v>
      </c>
      <c r="AD3074"/>
      <c r="AE3074" t="s">
        <v>565</v>
      </c>
      <c r="AF3074" s="119" t="str">
        <f t="shared" si="190"/>
        <v>NA</v>
      </c>
      <c r="AG3074" s="119"/>
      <c r="AH3074" s="119"/>
      <c r="AI3074" s="119"/>
      <c r="AJ3074" s="119" t="str">
        <f t="shared" si="191"/>
        <v>NA</v>
      </c>
      <c r="AK3074" s="190"/>
      <c r="AL3074" s="191"/>
    </row>
    <row r="3075" spans="1:38" x14ac:dyDescent="0.25">
      <c r="A3075" t="s">
        <v>13649</v>
      </c>
      <c r="B3075" t="s">
        <v>13647</v>
      </c>
      <c r="C3075" t="s">
        <v>13648</v>
      </c>
      <c r="D3075" t="s">
        <v>675</v>
      </c>
      <c r="E3075" t="s">
        <v>13650</v>
      </c>
      <c r="F3075" t="s">
        <v>54</v>
      </c>
      <c r="G3075"/>
      <c r="H3075" t="s">
        <v>44967</v>
      </c>
      <c r="I3075" t="s">
        <v>51969</v>
      </c>
      <c r="J3075" t="s">
        <v>13651</v>
      </c>
      <c r="K3075" t="s">
        <v>565</v>
      </c>
      <c r="L3075" s="119" t="str">
        <f t="shared" ref="L3075:L3138" si="192">IF($Q$1&lt;&gt;"",IF(ISNUMBER(SEARCH("*"&amp;$Q$1&amp;"*", A3075)),A3075, IF(ISNUMBER(SEARCH("*"&amp;$Q$1&amp;"*", H3075)),A3075, IF(ISNUMBER(SEARCH("*"&amp;$Q$1&amp;"*", G3075)),A3075, IF(ISNUMBER(SEARCH("*"&amp;$Q$1&amp;"*", J3075)),A3075,  IF(ISNUMBER(SEARCH("*"&amp;$Q$1&amp;"*", E3075)),A3075, "NA"))))),"NA")</f>
        <v>NA</v>
      </c>
      <c r="M3075" s="119"/>
      <c r="N3075" s="120" t="str">
        <f t="shared" ref="N3075:N3138" si="193">IF($Q$11=1,IF(ISNUMBER(SEARCH($T$11,C3075)),A3075,"NA"),"NA")</f>
        <v>NA</v>
      </c>
      <c r="O3075" s="120"/>
      <c r="P3075"/>
      <c r="Q3075"/>
      <c r="R3075"/>
      <c r="S3075"/>
      <c r="T3075"/>
      <c r="U3075" t="s">
        <v>6267</v>
      </c>
      <c r="V3075" t="s">
        <v>6266</v>
      </c>
      <c r="W3075" t="s">
        <v>6252</v>
      </c>
      <c r="X3075" t="s">
        <v>675</v>
      </c>
      <c r="Y3075" t="s">
        <v>2211</v>
      </c>
      <c r="Z3075" t="s">
        <v>54</v>
      </c>
      <c r="AA3075"/>
      <c r="AB3075" t="s">
        <v>44187</v>
      </c>
      <c r="AC3075" t="s">
        <v>51315</v>
      </c>
      <c r="AD3075" t="s">
        <v>6267</v>
      </c>
      <c r="AE3075" t="s">
        <v>565</v>
      </c>
      <c r="AF3075" s="119" t="str">
        <f t="shared" ref="AF3075:AF3138" si="194">IF($Q$6&lt;&gt;"",IF(ISNUMBER(SEARCH($Q$6, W3075)),U3075, "NA"),"NA")</f>
        <v>NA</v>
      </c>
      <c r="AG3075" s="119"/>
      <c r="AH3075" s="119"/>
      <c r="AI3075" s="119"/>
      <c r="AJ3075" s="119" t="str">
        <f t="shared" ref="AJ3075:AJ3138" si="195">IF($Q$5&lt;&gt;"",IF(ISNUMBER(SEARCH($Q$5, U3075&amp;" "&amp;Y3075&amp;" "&amp;AA3075&amp;" "&amp;AB3075&amp;" "&amp;AD3075)),U3075, "NA"),"NA")</f>
        <v>NA</v>
      </c>
      <c r="AK3075" s="190"/>
      <c r="AL3075" s="191"/>
    </row>
    <row r="3076" spans="1:38" x14ac:dyDescent="0.25">
      <c r="A3076" t="s">
        <v>13326</v>
      </c>
      <c r="B3076" t="s">
        <v>13324</v>
      </c>
      <c r="C3076" t="s">
        <v>13325</v>
      </c>
      <c r="D3076" t="s">
        <v>675</v>
      </c>
      <c r="E3076" t="s">
        <v>13327</v>
      </c>
      <c r="F3076" t="s">
        <v>54</v>
      </c>
      <c r="G3076"/>
      <c r="H3076" t="s">
        <v>44968</v>
      </c>
      <c r="I3076" t="s">
        <v>51970</v>
      </c>
      <c r="J3076" t="s">
        <v>13326</v>
      </c>
      <c r="K3076" t="s">
        <v>565</v>
      </c>
      <c r="L3076" s="119" t="str">
        <f t="shared" si="192"/>
        <v>NA</v>
      </c>
      <c r="M3076" s="119"/>
      <c r="N3076" s="120" t="str">
        <f t="shared" si="193"/>
        <v>NA</v>
      </c>
      <c r="O3076" s="120"/>
      <c r="P3076"/>
      <c r="Q3076"/>
      <c r="R3076"/>
      <c r="S3076"/>
      <c r="T3076"/>
      <c r="U3076" t="s">
        <v>18603</v>
      </c>
      <c r="V3076" t="s">
        <v>18601</v>
      </c>
      <c r="W3076" t="s">
        <v>18602</v>
      </c>
      <c r="X3076" t="s">
        <v>675</v>
      </c>
      <c r="Y3076" t="s">
        <v>18604</v>
      </c>
      <c r="Z3076" t="s">
        <v>54</v>
      </c>
      <c r="AA3076"/>
      <c r="AB3076" t="s">
        <v>44188</v>
      </c>
      <c r="AC3076" t="s">
        <v>51316</v>
      </c>
      <c r="AD3076" t="s">
        <v>18603</v>
      </c>
      <c r="AE3076" t="s">
        <v>565</v>
      </c>
      <c r="AF3076" s="119" t="str">
        <f t="shared" si="194"/>
        <v>NA</v>
      </c>
      <c r="AG3076" s="119"/>
      <c r="AH3076" s="119"/>
      <c r="AI3076" s="119"/>
      <c r="AJ3076" s="119" t="str">
        <f t="shared" si="195"/>
        <v>NA</v>
      </c>
      <c r="AK3076" s="190"/>
      <c r="AL3076" s="191"/>
    </row>
    <row r="3077" spans="1:38" x14ac:dyDescent="0.25">
      <c r="A3077" t="s">
        <v>14574</v>
      </c>
      <c r="B3077" t="s">
        <v>14572</v>
      </c>
      <c r="C3077" t="s">
        <v>14573</v>
      </c>
      <c r="D3077" t="s">
        <v>675</v>
      </c>
      <c r="E3077" t="s">
        <v>2698</v>
      </c>
      <c r="F3077" t="s">
        <v>54</v>
      </c>
      <c r="G3077"/>
      <c r="H3077" t="s">
        <v>44969</v>
      </c>
      <c r="I3077" t="s">
        <v>51971</v>
      </c>
      <c r="J3077" t="s">
        <v>14574</v>
      </c>
      <c r="K3077" t="s">
        <v>565</v>
      </c>
      <c r="L3077" s="119" t="str">
        <f t="shared" si="192"/>
        <v>NA</v>
      </c>
      <c r="M3077" s="119"/>
      <c r="N3077" s="120" t="str">
        <f t="shared" si="193"/>
        <v>NA</v>
      </c>
      <c r="O3077" s="120"/>
      <c r="P3077"/>
      <c r="Q3077"/>
      <c r="R3077"/>
      <c r="S3077"/>
      <c r="T3077"/>
      <c r="U3077" t="s">
        <v>9052</v>
      </c>
      <c r="V3077" t="s">
        <v>9050</v>
      </c>
      <c r="W3077" t="s">
        <v>9051</v>
      </c>
      <c r="X3077" t="s">
        <v>675</v>
      </c>
      <c r="Y3077" t="s">
        <v>9053</v>
      </c>
      <c r="Z3077" t="s">
        <v>54</v>
      </c>
      <c r="AA3077"/>
      <c r="AB3077" t="s">
        <v>44189</v>
      </c>
      <c r="AC3077" t="s">
        <v>51317</v>
      </c>
      <c r="AD3077" t="s">
        <v>9054</v>
      </c>
      <c r="AE3077" t="s">
        <v>105</v>
      </c>
      <c r="AF3077" s="119" t="str">
        <f t="shared" si="194"/>
        <v>NA</v>
      </c>
      <c r="AG3077" s="119"/>
      <c r="AH3077" s="119"/>
      <c r="AI3077" s="119"/>
      <c r="AJ3077" s="119" t="str">
        <f t="shared" si="195"/>
        <v>NA</v>
      </c>
      <c r="AK3077" s="190"/>
      <c r="AL3077" s="191"/>
    </row>
    <row r="3078" spans="1:38" x14ac:dyDescent="0.25">
      <c r="A3078" t="s">
        <v>14577</v>
      </c>
      <c r="B3078" t="s">
        <v>14575</v>
      </c>
      <c r="C3078" t="s">
        <v>14576</v>
      </c>
      <c r="D3078" t="s">
        <v>675</v>
      </c>
      <c r="E3078" t="s">
        <v>4253</v>
      </c>
      <c r="F3078" t="s">
        <v>54</v>
      </c>
      <c r="G3078"/>
      <c r="H3078" t="s">
        <v>44970</v>
      </c>
      <c r="I3078" t="s">
        <v>51972</v>
      </c>
      <c r="J3078" t="s">
        <v>14577</v>
      </c>
      <c r="K3078" t="s">
        <v>565</v>
      </c>
      <c r="L3078" s="119" t="str">
        <f t="shared" si="192"/>
        <v>NA</v>
      </c>
      <c r="M3078" s="119"/>
      <c r="N3078" s="120" t="str">
        <f t="shared" si="193"/>
        <v>NA</v>
      </c>
      <c r="O3078" s="120"/>
      <c r="P3078"/>
      <c r="Q3078"/>
      <c r="R3078"/>
      <c r="S3078"/>
      <c r="T3078"/>
      <c r="U3078" t="s">
        <v>6265</v>
      </c>
      <c r="V3078" t="s">
        <v>6264</v>
      </c>
      <c r="W3078" t="s">
        <v>6252</v>
      </c>
      <c r="X3078" t="s">
        <v>675</v>
      </c>
      <c r="Y3078" t="s">
        <v>2215</v>
      </c>
      <c r="Z3078" t="s">
        <v>54</v>
      </c>
      <c r="AA3078"/>
      <c r="AB3078" t="s">
        <v>44190</v>
      </c>
      <c r="AC3078" t="s">
        <v>51318</v>
      </c>
      <c r="AD3078" t="s">
        <v>6265</v>
      </c>
      <c r="AE3078" t="s">
        <v>565</v>
      </c>
      <c r="AF3078" s="119" t="str">
        <f t="shared" si="194"/>
        <v>NA</v>
      </c>
      <c r="AG3078" s="119"/>
      <c r="AH3078" s="119"/>
      <c r="AI3078" s="119"/>
      <c r="AJ3078" s="119" t="str">
        <f t="shared" si="195"/>
        <v>NA</v>
      </c>
      <c r="AK3078" s="190"/>
      <c r="AL3078" s="191"/>
    </row>
    <row r="3079" spans="1:38" x14ac:dyDescent="0.25">
      <c r="A3079" t="s">
        <v>14685</v>
      </c>
      <c r="B3079" t="s">
        <v>14683</v>
      </c>
      <c r="C3079" t="s">
        <v>14684</v>
      </c>
      <c r="D3079" t="s">
        <v>675</v>
      </c>
      <c r="E3079" t="s">
        <v>4253</v>
      </c>
      <c r="F3079" t="s">
        <v>54</v>
      </c>
      <c r="G3079"/>
      <c r="H3079" t="s">
        <v>44970</v>
      </c>
      <c r="I3079" t="s">
        <v>51972</v>
      </c>
      <c r="J3079" t="s">
        <v>14685</v>
      </c>
      <c r="K3079" t="s">
        <v>565</v>
      </c>
      <c r="L3079" s="119" t="str">
        <f t="shared" si="192"/>
        <v>NA</v>
      </c>
      <c r="M3079" s="119"/>
      <c r="N3079" s="120" t="str">
        <f t="shared" si="193"/>
        <v>NA</v>
      </c>
      <c r="O3079" s="120"/>
      <c r="P3079"/>
      <c r="Q3079"/>
      <c r="R3079"/>
      <c r="S3079"/>
      <c r="T3079"/>
      <c r="U3079" t="s">
        <v>18950</v>
      </c>
      <c r="V3079" t="s">
        <v>18948</v>
      </c>
      <c r="W3079" t="s">
        <v>18949</v>
      </c>
      <c r="X3079" t="s">
        <v>675</v>
      </c>
      <c r="Y3079" t="s">
        <v>18951</v>
      </c>
      <c r="Z3079" t="s">
        <v>54</v>
      </c>
      <c r="AA3079"/>
      <c r="AB3079" t="s">
        <v>44191</v>
      </c>
      <c r="AC3079" t="s">
        <v>51319</v>
      </c>
      <c r="AD3079"/>
      <c r="AE3079" t="s">
        <v>565</v>
      </c>
      <c r="AF3079" s="119" t="str">
        <f t="shared" si="194"/>
        <v>NA</v>
      </c>
      <c r="AG3079" s="119"/>
      <c r="AH3079" s="119"/>
      <c r="AI3079" s="119"/>
      <c r="AJ3079" s="119" t="str">
        <f t="shared" si="195"/>
        <v>NA</v>
      </c>
      <c r="AK3079" s="190"/>
      <c r="AL3079" s="191"/>
    </row>
    <row r="3080" spans="1:38" x14ac:dyDescent="0.25">
      <c r="A3080" t="s">
        <v>10072</v>
      </c>
      <c r="B3080" t="s">
        <v>10070</v>
      </c>
      <c r="C3080" t="s">
        <v>10071</v>
      </c>
      <c r="D3080" t="s">
        <v>675</v>
      </c>
      <c r="E3080" t="s">
        <v>10073</v>
      </c>
      <c r="F3080" t="s">
        <v>54</v>
      </c>
      <c r="G3080"/>
      <c r="H3080" t="s">
        <v>44971</v>
      </c>
      <c r="I3080" t="s">
        <v>51973</v>
      </c>
      <c r="J3080" t="s">
        <v>10072</v>
      </c>
      <c r="K3080" t="s">
        <v>105</v>
      </c>
      <c r="L3080" s="119" t="str">
        <f t="shared" si="192"/>
        <v>NA</v>
      </c>
      <c r="M3080" s="119"/>
      <c r="N3080" s="120" t="str">
        <f t="shared" si="193"/>
        <v>NA</v>
      </c>
      <c r="O3080" s="120"/>
      <c r="P3080"/>
      <c r="Q3080"/>
      <c r="R3080"/>
      <c r="S3080"/>
      <c r="T3080"/>
      <c r="U3080" t="s">
        <v>17450</v>
      </c>
      <c r="V3080" t="s">
        <v>17448</v>
      </c>
      <c r="W3080" t="s">
        <v>17449</v>
      </c>
      <c r="X3080" t="s">
        <v>675</v>
      </c>
      <c r="Y3080" t="s">
        <v>17451</v>
      </c>
      <c r="Z3080" t="s">
        <v>54</v>
      </c>
      <c r="AA3080"/>
      <c r="AB3080" t="s">
        <v>44192</v>
      </c>
      <c r="AC3080" t="s">
        <v>51320</v>
      </c>
      <c r="AD3080" t="s">
        <v>17452</v>
      </c>
      <c r="AE3080" t="s">
        <v>565</v>
      </c>
      <c r="AF3080" s="119" t="str">
        <f t="shared" si="194"/>
        <v>NA</v>
      </c>
      <c r="AG3080" s="119"/>
      <c r="AH3080" s="119"/>
      <c r="AI3080" s="119"/>
      <c r="AJ3080" s="119" t="str">
        <f t="shared" si="195"/>
        <v>NA</v>
      </c>
      <c r="AK3080" s="190"/>
      <c r="AL3080" s="191"/>
    </row>
    <row r="3081" spans="1:38" x14ac:dyDescent="0.25">
      <c r="A3081" t="s">
        <v>14604</v>
      </c>
      <c r="B3081" t="s">
        <v>14602</v>
      </c>
      <c r="C3081" t="s">
        <v>14603</v>
      </c>
      <c r="D3081" t="s">
        <v>675</v>
      </c>
      <c r="E3081" t="s">
        <v>14605</v>
      </c>
      <c r="F3081" t="s">
        <v>54</v>
      </c>
      <c r="G3081"/>
      <c r="H3081" t="s">
        <v>44972</v>
      </c>
      <c r="I3081" t="s">
        <v>51974</v>
      </c>
      <c r="J3081" t="s">
        <v>14606</v>
      </c>
      <c r="K3081" t="s">
        <v>565</v>
      </c>
      <c r="L3081" s="119" t="str">
        <f t="shared" si="192"/>
        <v>NA</v>
      </c>
      <c r="M3081" s="119"/>
      <c r="N3081" s="120" t="str">
        <f t="shared" si="193"/>
        <v>NA</v>
      </c>
      <c r="O3081" s="120"/>
      <c r="P3081"/>
      <c r="Q3081"/>
      <c r="R3081"/>
      <c r="S3081"/>
      <c r="T3081"/>
      <c r="U3081" t="s">
        <v>20577</v>
      </c>
      <c r="V3081" t="s">
        <v>20575</v>
      </c>
      <c r="W3081" t="s">
        <v>20576</v>
      </c>
      <c r="X3081" t="s">
        <v>675</v>
      </c>
      <c r="Y3081" t="s">
        <v>20578</v>
      </c>
      <c r="Z3081" t="s">
        <v>54</v>
      </c>
      <c r="AA3081"/>
      <c r="AB3081" t="s">
        <v>44193</v>
      </c>
      <c r="AC3081" t="s">
        <v>51321</v>
      </c>
      <c r="AD3081" t="s">
        <v>20577</v>
      </c>
      <c r="AE3081" t="s">
        <v>565</v>
      </c>
      <c r="AF3081" s="119" t="str">
        <f t="shared" si="194"/>
        <v>NA</v>
      </c>
      <c r="AG3081" s="119"/>
      <c r="AH3081" s="119"/>
      <c r="AI3081" s="119"/>
      <c r="AJ3081" s="119" t="str">
        <f t="shared" si="195"/>
        <v>NA</v>
      </c>
      <c r="AK3081" s="190"/>
      <c r="AL3081" s="191"/>
    </row>
    <row r="3082" spans="1:38" x14ac:dyDescent="0.25">
      <c r="A3082" t="s">
        <v>13591</v>
      </c>
      <c r="B3082" t="s">
        <v>13589</v>
      </c>
      <c r="C3082" t="s">
        <v>13590</v>
      </c>
      <c r="D3082" t="s">
        <v>675</v>
      </c>
      <c r="E3082" t="s">
        <v>13592</v>
      </c>
      <c r="F3082" t="s">
        <v>54</v>
      </c>
      <c r="G3082"/>
      <c r="H3082" t="s">
        <v>44741</v>
      </c>
      <c r="I3082" t="s">
        <v>51772</v>
      </c>
      <c r="J3082" t="s">
        <v>13591</v>
      </c>
      <c r="K3082" t="s">
        <v>565</v>
      </c>
      <c r="L3082" s="119" t="str">
        <f t="shared" si="192"/>
        <v>NA</v>
      </c>
      <c r="M3082" s="119"/>
      <c r="N3082" s="120" t="str">
        <f t="shared" si="193"/>
        <v>NA</v>
      </c>
      <c r="O3082" s="120"/>
      <c r="P3082"/>
      <c r="Q3082"/>
      <c r="R3082"/>
      <c r="S3082"/>
      <c r="T3082"/>
      <c r="U3082" t="s">
        <v>6255</v>
      </c>
      <c r="V3082" t="s">
        <v>6254</v>
      </c>
      <c r="W3082" t="s">
        <v>6252</v>
      </c>
      <c r="X3082" t="s">
        <v>675</v>
      </c>
      <c r="Y3082" t="s">
        <v>6256</v>
      </c>
      <c r="Z3082" t="s">
        <v>54</v>
      </c>
      <c r="AA3082"/>
      <c r="AB3082" t="s">
        <v>44194</v>
      </c>
      <c r="AC3082" t="s">
        <v>51322</v>
      </c>
      <c r="AD3082" t="s">
        <v>6255</v>
      </c>
      <c r="AE3082" t="s">
        <v>565</v>
      </c>
      <c r="AF3082" s="119" t="str">
        <f t="shared" si="194"/>
        <v>NA</v>
      </c>
      <c r="AG3082" s="119"/>
      <c r="AH3082" s="119"/>
      <c r="AI3082" s="119"/>
      <c r="AJ3082" s="119" t="str">
        <f t="shared" si="195"/>
        <v>NA</v>
      </c>
      <c r="AK3082" s="190"/>
      <c r="AL3082" s="191"/>
    </row>
    <row r="3083" spans="1:38" x14ac:dyDescent="0.25">
      <c r="A3083" t="s">
        <v>14639</v>
      </c>
      <c r="B3083" t="s">
        <v>14637</v>
      </c>
      <c r="C3083" t="s">
        <v>14638</v>
      </c>
      <c r="D3083" t="s">
        <v>675</v>
      </c>
      <c r="E3083" t="s">
        <v>14640</v>
      </c>
      <c r="F3083" t="s">
        <v>54</v>
      </c>
      <c r="G3083"/>
      <c r="H3083" t="s">
        <v>44973</v>
      </c>
      <c r="I3083" t="s">
        <v>51975</v>
      </c>
      <c r="J3083" t="s">
        <v>14641</v>
      </c>
      <c r="K3083" t="s">
        <v>565</v>
      </c>
      <c r="L3083" s="119" t="str">
        <f t="shared" si="192"/>
        <v>NA</v>
      </c>
      <c r="M3083" s="119"/>
      <c r="N3083" s="120" t="str">
        <f t="shared" si="193"/>
        <v>NA</v>
      </c>
      <c r="O3083" s="120"/>
      <c r="P3083"/>
      <c r="Q3083"/>
      <c r="R3083"/>
      <c r="S3083"/>
      <c r="T3083"/>
      <c r="U3083" t="s">
        <v>22140</v>
      </c>
      <c r="V3083" t="s">
        <v>22138</v>
      </c>
      <c r="W3083" t="s">
        <v>22139</v>
      </c>
      <c r="X3083" t="s">
        <v>675</v>
      </c>
      <c r="Y3083" t="s">
        <v>22141</v>
      </c>
      <c r="Z3083" t="s">
        <v>54</v>
      </c>
      <c r="AA3083"/>
      <c r="AB3083" t="s">
        <v>44195</v>
      </c>
      <c r="AC3083" t="s">
        <v>51323</v>
      </c>
      <c r="AD3083" t="s">
        <v>22142</v>
      </c>
      <c r="AE3083" t="s">
        <v>105</v>
      </c>
      <c r="AF3083" s="119" t="str">
        <f t="shared" si="194"/>
        <v>NA</v>
      </c>
      <c r="AG3083" s="119"/>
      <c r="AH3083" s="119"/>
      <c r="AI3083" s="119"/>
      <c r="AJ3083" s="119" t="str">
        <f t="shared" si="195"/>
        <v>NA</v>
      </c>
      <c r="AK3083" s="190"/>
      <c r="AL3083" s="191"/>
    </row>
    <row r="3084" spans="1:38" x14ac:dyDescent="0.25">
      <c r="A3084" t="s">
        <v>8788</v>
      </c>
      <c r="B3084" t="s">
        <v>8786</v>
      </c>
      <c r="C3084" t="s">
        <v>8787</v>
      </c>
      <c r="D3084" t="s">
        <v>675</v>
      </c>
      <c r="E3084" t="s">
        <v>8789</v>
      </c>
      <c r="F3084" t="s">
        <v>54</v>
      </c>
      <c r="G3084"/>
      <c r="H3084" t="s">
        <v>44974</v>
      </c>
      <c r="I3084" t="s">
        <v>51976</v>
      </c>
      <c r="J3084" t="s">
        <v>8790</v>
      </c>
      <c r="K3084" t="s">
        <v>105</v>
      </c>
      <c r="L3084" s="119" t="str">
        <f t="shared" si="192"/>
        <v>NA</v>
      </c>
      <c r="M3084" s="119"/>
      <c r="N3084" s="120" t="str">
        <f t="shared" si="193"/>
        <v>NA</v>
      </c>
      <c r="O3084" s="120"/>
      <c r="P3084"/>
      <c r="Q3084"/>
      <c r="R3084"/>
      <c r="S3084"/>
      <c r="T3084"/>
      <c r="U3084" t="s">
        <v>16860</v>
      </c>
      <c r="V3084" t="s">
        <v>16858</v>
      </c>
      <c r="W3084" t="s">
        <v>16859</v>
      </c>
      <c r="X3084" t="s">
        <v>675</v>
      </c>
      <c r="Y3084" t="s">
        <v>16861</v>
      </c>
      <c r="Z3084" t="s">
        <v>54</v>
      </c>
      <c r="AA3084"/>
      <c r="AB3084" t="s">
        <v>44196</v>
      </c>
      <c r="AC3084" t="s">
        <v>51324</v>
      </c>
      <c r="AD3084" t="s">
        <v>16862</v>
      </c>
      <c r="AE3084" t="s">
        <v>565</v>
      </c>
      <c r="AF3084" s="119" t="str">
        <f t="shared" si="194"/>
        <v>NA</v>
      </c>
      <c r="AG3084" s="119"/>
      <c r="AH3084" s="119"/>
      <c r="AI3084" s="119"/>
      <c r="AJ3084" s="119" t="str">
        <f t="shared" si="195"/>
        <v>NA</v>
      </c>
      <c r="AK3084" s="190"/>
      <c r="AL3084" s="191"/>
    </row>
    <row r="3085" spans="1:38" x14ac:dyDescent="0.25">
      <c r="A3085" t="s">
        <v>13640</v>
      </c>
      <c r="B3085" t="s">
        <v>13638</v>
      </c>
      <c r="C3085" t="s">
        <v>13639</v>
      </c>
      <c r="D3085" t="s">
        <v>675</v>
      </c>
      <c r="E3085" t="s">
        <v>13641</v>
      </c>
      <c r="F3085" t="s">
        <v>54</v>
      </c>
      <c r="G3085"/>
      <c r="H3085" t="s">
        <v>44975</v>
      </c>
      <c r="I3085" t="s">
        <v>51977</v>
      </c>
      <c r="J3085" t="s">
        <v>13640</v>
      </c>
      <c r="K3085" t="s">
        <v>565</v>
      </c>
      <c r="L3085" s="119" t="str">
        <f t="shared" si="192"/>
        <v>NA</v>
      </c>
      <c r="M3085" s="119"/>
      <c r="N3085" s="120" t="str">
        <f t="shared" si="193"/>
        <v>NA</v>
      </c>
      <c r="O3085" s="120"/>
      <c r="P3085"/>
      <c r="Q3085"/>
      <c r="R3085"/>
      <c r="S3085"/>
      <c r="T3085"/>
      <c r="U3085" t="s">
        <v>6053</v>
      </c>
      <c r="V3085" t="s">
        <v>6052</v>
      </c>
      <c r="W3085" t="s">
        <v>6047</v>
      </c>
      <c r="X3085" t="s">
        <v>675</v>
      </c>
      <c r="Y3085" t="s">
        <v>6054</v>
      </c>
      <c r="Z3085" t="s">
        <v>54</v>
      </c>
      <c r="AA3085"/>
      <c r="AB3085" t="s">
        <v>44197</v>
      </c>
      <c r="AC3085" t="s">
        <v>51325</v>
      </c>
      <c r="AD3085" t="s">
        <v>6013</v>
      </c>
      <c r="AE3085" t="s">
        <v>565</v>
      </c>
      <c r="AF3085" s="119" t="str">
        <f t="shared" si="194"/>
        <v>NA</v>
      </c>
      <c r="AG3085" s="119"/>
      <c r="AH3085" s="119"/>
      <c r="AI3085" s="119"/>
      <c r="AJ3085" s="119" t="str">
        <f t="shared" si="195"/>
        <v>NA</v>
      </c>
      <c r="AK3085" s="190"/>
      <c r="AL3085" s="191"/>
    </row>
    <row r="3086" spans="1:38" x14ac:dyDescent="0.25">
      <c r="A3086" t="s">
        <v>14669</v>
      </c>
      <c r="B3086" t="s">
        <v>14667</v>
      </c>
      <c r="C3086" t="s">
        <v>14668</v>
      </c>
      <c r="D3086" t="s">
        <v>675</v>
      </c>
      <c r="E3086" t="s">
        <v>14670</v>
      </c>
      <c r="F3086" t="s">
        <v>54</v>
      </c>
      <c r="G3086"/>
      <c r="H3086" t="s">
        <v>44976</v>
      </c>
      <c r="I3086" t="s">
        <v>51978</v>
      </c>
      <c r="J3086" t="s">
        <v>14669</v>
      </c>
      <c r="K3086" t="s">
        <v>565</v>
      </c>
      <c r="L3086" s="119" t="str">
        <f t="shared" si="192"/>
        <v>NA</v>
      </c>
      <c r="M3086" s="119"/>
      <c r="N3086" s="120" t="str">
        <f t="shared" si="193"/>
        <v>NA</v>
      </c>
      <c r="O3086" s="120"/>
      <c r="P3086"/>
      <c r="Q3086"/>
      <c r="R3086"/>
      <c r="S3086"/>
      <c r="T3086"/>
      <c r="U3086" t="s">
        <v>6056</v>
      </c>
      <c r="V3086" t="s">
        <v>6055</v>
      </c>
      <c r="W3086" t="s">
        <v>6047</v>
      </c>
      <c r="X3086" t="s">
        <v>675</v>
      </c>
      <c r="Y3086" t="s">
        <v>2707</v>
      </c>
      <c r="Z3086" t="s">
        <v>54</v>
      </c>
      <c r="AA3086"/>
      <c r="AB3086" t="s">
        <v>44198</v>
      </c>
      <c r="AC3086" t="s">
        <v>51326</v>
      </c>
      <c r="AD3086" t="s">
        <v>6013</v>
      </c>
      <c r="AE3086" t="s">
        <v>565</v>
      </c>
      <c r="AF3086" s="119" t="str">
        <f t="shared" si="194"/>
        <v>NA</v>
      </c>
      <c r="AG3086" s="119"/>
      <c r="AH3086" s="119"/>
      <c r="AI3086" s="119"/>
      <c r="AJ3086" s="119" t="str">
        <f t="shared" si="195"/>
        <v>NA</v>
      </c>
      <c r="AK3086" s="190"/>
      <c r="AL3086" s="191"/>
    </row>
    <row r="3087" spans="1:38" x14ac:dyDescent="0.25">
      <c r="A3087" t="s">
        <v>14677</v>
      </c>
      <c r="B3087" t="s">
        <v>14675</v>
      </c>
      <c r="C3087" t="s">
        <v>14676</v>
      </c>
      <c r="D3087" t="s">
        <v>675</v>
      </c>
      <c r="E3087" t="s">
        <v>14678</v>
      </c>
      <c r="F3087" t="s">
        <v>54</v>
      </c>
      <c r="G3087"/>
      <c r="H3087" t="s">
        <v>44977</v>
      </c>
      <c r="I3087" t="s">
        <v>51979</v>
      </c>
      <c r="J3087" t="s">
        <v>14677</v>
      </c>
      <c r="K3087" t="s">
        <v>565</v>
      </c>
      <c r="L3087" s="119" t="str">
        <f t="shared" si="192"/>
        <v>NA</v>
      </c>
      <c r="M3087" s="119"/>
      <c r="N3087" s="120" t="str">
        <f t="shared" si="193"/>
        <v>NA</v>
      </c>
      <c r="O3087" s="120"/>
      <c r="P3087"/>
      <c r="Q3087"/>
      <c r="R3087"/>
      <c r="S3087"/>
      <c r="T3087"/>
      <c r="U3087" t="s">
        <v>18740</v>
      </c>
      <c r="V3087" t="s">
        <v>18738</v>
      </c>
      <c r="W3087" t="s">
        <v>18739</v>
      </c>
      <c r="X3087" t="s">
        <v>675</v>
      </c>
      <c r="Y3087" t="s">
        <v>2707</v>
      </c>
      <c r="Z3087" t="s">
        <v>54</v>
      </c>
      <c r="AA3087"/>
      <c r="AB3087" t="s">
        <v>44199</v>
      </c>
      <c r="AC3087" t="s">
        <v>51326</v>
      </c>
      <c r="AD3087" t="s">
        <v>18741</v>
      </c>
      <c r="AE3087" t="s">
        <v>565</v>
      </c>
      <c r="AF3087" s="119" t="str">
        <f t="shared" si="194"/>
        <v>NA</v>
      </c>
      <c r="AG3087" s="119"/>
      <c r="AH3087" s="119"/>
      <c r="AI3087" s="119"/>
      <c r="AJ3087" s="119" t="str">
        <f t="shared" si="195"/>
        <v>NA</v>
      </c>
      <c r="AK3087" s="190"/>
      <c r="AL3087" s="191"/>
    </row>
    <row r="3088" spans="1:38" x14ac:dyDescent="0.25">
      <c r="A3088" t="s">
        <v>8132</v>
      </c>
      <c r="B3088" t="s">
        <v>8130</v>
      </c>
      <c r="C3088" t="s">
        <v>8131</v>
      </c>
      <c r="D3088" t="s">
        <v>675</v>
      </c>
      <c r="E3088" t="s">
        <v>8133</v>
      </c>
      <c r="F3088" t="s">
        <v>54</v>
      </c>
      <c r="G3088"/>
      <c r="H3088" t="s">
        <v>44978</v>
      </c>
      <c r="I3088" t="s">
        <v>51980</v>
      </c>
      <c r="J3088" t="s">
        <v>8134</v>
      </c>
      <c r="K3088" t="s">
        <v>105</v>
      </c>
      <c r="L3088" s="119" t="str">
        <f t="shared" si="192"/>
        <v>NA</v>
      </c>
      <c r="M3088" s="119"/>
      <c r="N3088" s="120" t="str">
        <f t="shared" si="193"/>
        <v>NA</v>
      </c>
      <c r="O3088" s="120"/>
      <c r="P3088"/>
      <c r="Q3088"/>
      <c r="R3088"/>
      <c r="S3088"/>
      <c r="T3088"/>
      <c r="U3088" t="s">
        <v>15649</v>
      </c>
      <c r="V3088" t="s">
        <v>15647</v>
      </c>
      <c r="W3088" t="s">
        <v>15648</v>
      </c>
      <c r="X3088" t="s">
        <v>675</v>
      </c>
      <c r="Y3088" t="s">
        <v>2707</v>
      </c>
      <c r="Z3088" t="s">
        <v>54</v>
      </c>
      <c r="AA3088"/>
      <c r="AB3088" t="s">
        <v>44199</v>
      </c>
      <c r="AC3088" t="s">
        <v>51326</v>
      </c>
      <c r="AD3088" t="s">
        <v>15649</v>
      </c>
      <c r="AE3088" t="s">
        <v>565</v>
      </c>
      <c r="AF3088" s="119" t="str">
        <f t="shared" si="194"/>
        <v>NA</v>
      </c>
      <c r="AG3088" s="119"/>
      <c r="AH3088" s="119"/>
      <c r="AI3088" s="119"/>
      <c r="AJ3088" s="119" t="str">
        <f t="shared" si="195"/>
        <v>NA</v>
      </c>
      <c r="AK3088" s="190"/>
      <c r="AL3088" s="191"/>
    </row>
    <row r="3089" spans="1:38" x14ac:dyDescent="0.25">
      <c r="A3089" t="s">
        <v>13698</v>
      </c>
      <c r="B3089" t="s">
        <v>13696</v>
      </c>
      <c r="C3089" t="s">
        <v>13697</v>
      </c>
      <c r="D3089" t="s">
        <v>675</v>
      </c>
      <c r="E3089" t="s">
        <v>13699</v>
      </c>
      <c r="F3089" t="s">
        <v>54</v>
      </c>
      <c r="G3089"/>
      <c r="H3089" t="s">
        <v>44979</v>
      </c>
      <c r="I3089" t="s">
        <v>51981</v>
      </c>
      <c r="J3089" t="s">
        <v>13698</v>
      </c>
      <c r="K3089" t="s">
        <v>565</v>
      </c>
      <c r="L3089" s="119" t="str">
        <f t="shared" si="192"/>
        <v>NA</v>
      </c>
      <c r="M3089" s="119"/>
      <c r="N3089" s="120" t="str">
        <f t="shared" si="193"/>
        <v>NA</v>
      </c>
      <c r="O3089" s="120"/>
      <c r="P3089"/>
      <c r="Q3089"/>
      <c r="R3089"/>
      <c r="S3089"/>
      <c r="T3089"/>
      <c r="U3089" t="s">
        <v>10061</v>
      </c>
      <c r="V3089" t="s">
        <v>10059</v>
      </c>
      <c r="W3089" t="s">
        <v>10060</v>
      </c>
      <c r="X3089" t="s">
        <v>675</v>
      </c>
      <c r="Y3089" t="s">
        <v>2707</v>
      </c>
      <c r="Z3089" t="s">
        <v>54</v>
      </c>
      <c r="AA3089"/>
      <c r="AB3089" t="s">
        <v>44200</v>
      </c>
      <c r="AC3089" t="s">
        <v>51326</v>
      </c>
      <c r="AD3089" t="s">
        <v>10061</v>
      </c>
      <c r="AE3089" t="s">
        <v>105</v>
      </c>
      <c r="AF3089" s="119" t="str">
        <f t="shared" si="194"/>
        <v>NA</v>
      </c>
      <c r="AG3089" s="119"/>
      <c r="AH3089" s="119"/>
      <c r="AI3089" s="119"/>
      <c r="AJ3089" s="119" t="str">
        <f t="shared" si="195"/>
        <v>NA</v>
      </c>
      <c r="AK3089" s="190"/>
      <c r="AL3089" s="191"/>
    </row>
    <row r="3090" spans="1:38" x14ac:dyDescent="0.25">
      <c r="A3090" t="s">
        <v>14228</v>
      </c>
      <c r="B3090" t="s">
        <v>14226</v>
      </c>
      <c r="C3090" t="s">
        <v>14227</v>
      </c>
      <c r="D3090" t="s">
        <v>675</v>
      </c>
      <c r="E3090" t="s">
        <v>14229</v>
      </c>
      <c r="F3090" t="s">
        <v>54</v>
      </c>
      <c r="G3090"/>
      <c r="H3090" t="s">
        <v>44980</v>
      </c>
      <c r="I3090" t="s">
        <v>51982</v>
      </c>
      <c r="J3090" t="s">
        <v>14228</v>
      </c>
      <c r="K3090" t="s">
        <v>565</v>
      </c>
      <c r="L3090" s="119" t="str">
        <f t="shared" si="192"/>
        <v>NA</v>
      </c>
      <c r="M3090" s="119"/>
      <c r="N3090" s="120" t="str">
        <f t="shared" si="193"/>
        <v>NA</v>
      </c>
      <c r="O3090" s="120"/>
      <c r="P3090"/>
      <c r="Q3090"/>
      <c r="R3090"/>
      <c r="S3090"/>
      <c r="T3090"/>
      <c r="U3090" t="s">
        <v>16764</v>
      </c>
      <c r="V3090" t="s">
        <v>16762</v>
      </c>
      <c r="W3090" t="s">
        <v>16763</v>
      </c>
      <c r="X3090" t="s">
        <v>675</v>
      </c>
      <c r="Y3090" t="s">
        <v>16765</v>
      </c>
      <c r="Z3090" t="s">
        <v>54</v>
      </c>
      <c r="AA3090"/>
      <c r="AB3090" t="s">
        <v>44201</v>
      </c>
      <c r="AC3090" t="s">
        <v>51327</v>
      </c>
      <c r="AD3090" t="s">
        <v>16766</v>
      </c>
      <c r="AE3090" t="s">
        <v>565</v>
      </c>
      <c r="AF3090" s="119" t="str">
        <f t="shared" si="194"/>
        <v>NA</v>
      </c>
      <c r="AG3090" s="119"/>
      <c r="AH3090" s="119"/>
      <c r="AI3090" s="119"/>
      <c r="AJ3090" s="119" t="str">
        <f t="shared" si="195"/>
        <v>NA</v>
      </c>
      <c r="AK3090" s="190"/>
      <c r="AL3090" s="191"/>
    </row>
    <row r="3091" spans="1:38" x14ac:dyDescent="0.25">
      <c r="A3091" t="s">
        <v>13718</v>
      </c>
      <c r="B3091" t="s">
        <v>13716</v>
      </c>
      <c r="C3091" t="s">
        <v>13717</v>
      </c>
      <c r="D3091" t="s">
        <v>675</v>
      </c>
      <c r="E3091" t="s">
        <v>13719</v>
      </c>
      <c r="F3091" t="s">
        <v>54</v>
      </c>
      <c r="G3091"/>
      <c r="H3091" t="s">
        <v>44981</v>
      </c>
      <c r="I3091" t="s">
        <v>51983</v>
      </c>
      <c r="J3091" t="s">
        <v>13718</v>
      </c>
      <c r="K3091" t="s">
        <v>565</v>
      </c>
      <c r="L3091" s="119" t="str">
        <f t="shared" si="192"/>
        <v>NA</v>
      </c>
      <c r="M3091" s="119"/>
      <c r="N3091" s="120" t="str">
        <f t="shared" si="193"/>
        <v>NA</v>
      </c>
      <c r="O3091" s="120"/>
      <c r="P3091"/>
      <c r="Q3091"/>
      <c r="R3091"/>
      <c r="S3091"/>
      <c r="T3091"/>
      <c r="U3091" t="s">
        <v>16988</v>
      </c>
      <c r="V3091" t="s">
        <v>16986</v>
      </c>
      <c r="W3091" t="s">
        <v>16987</v>
      </c>
      <c r="X3091" t="s">
        <v>675</v>
      </c>
      <c r="Y3091" t="s">
        <v>16989</v>
      </c>
      <c r="Z3091" t="s">
        <v>54</v>
      </c>
      <c r="AA3091"/>
      <c r="AB3091" t="s">
        <v>44202</v>
      </c>
      <c r="AC3091" t="s">
        <v>51328</v>
      </c>
      <c r="AD3091" t="s">
        <v>16988</v>
      </c>
      <c r="AE3091" t="s">
        <v>565</v>
      </c>
      <c r="AF3091" s="119" t="str">
        <f t="shared" si="194"/>
        <v>NA</v>
      </c>
      <c r="AG3091" s="119"/>
      <c r="AH3091" s="119"/>
      <c r="AI3091" s="119"/>
      <c r="AJ3091" s="119" t="str">
        <f t="shared" si="195"/>
        <v>NA</v>
      </c>
      <c r="AK3091" s="190"/>
      <c r="AL3091" s="191"/>
    </row>
    <row r="3092" spans="1:38" x14ac:dyDescent="0.25">
      <c r="A3092" t="s">
        <v>14548</v>
      </c>
      <c r="B3092" t="s">
        <v>14546</v>
      </c>
      <c r="C3092" t="s">
        <v>14547</v>
      </c>
      <c r="D3092" t="s">
        <v>675</v>
      </c>
      <c r="E3092" t="s">
        <v>250</v>
      </c>
      <c r="F3092" t="s">
        <v>54</v>
      </c>
      <c r="G3092"/>
      <c r="H3092" t="s">
        <v>44982</v>
      </c>
      <c r="I3092" t="s">
        <v>51984</v>
      </c>
      <c r="J3092" t="s">
        <v>14548</v>
      </c>
      <c r="K3092" t="s">
        <v>565</v>
      </c>
      <c r="L3092" s="119" t="str">
        <f t="shared" si="192"/>
        <v>NA</v>
      </c>
      <c r="M3092" s="119"/>
      <c r="N3092" s="120" t="str">
        <f t="shared" si="193"/>
        <v>NA</v>
      </c>
      <c r="O3092" s="120"/>
      <c r="P3092"/>
      <c r="Q3092"/>
      <c r="R3092"/>
      <c r="S3092"/>
      <c r="T3092"/>
      <c r="U3092" t="s">
        <v>6920</v>
      </c>
      <c r="V3092" t="s">
        <v>6918</v>
      </c>
      <c r="W3092" t="s">
        <v>6919</v>
      </c>
      <c r="X3092" t="s">
        <v>675</v>
      </c>
      <c r="Y3092" t="s">
        <v>6921</v>
      </c>
      <c r="Z3092" t="s">
        <v>54</v>
      </c>
      <c r="AA3092"/>
      <c r="AB3092" t="s">
        <v>44203</v>
      </c>
      <c r="AC3092" t="s">
        <v>51329</v>
      </c>
      <c r="AD3092" t="s">
        <v>6922</v>
      </c>
      <c r="AE3092" t="s">
        <v>105</v>
      </c>
      <c r="AF3092" s="119" t="str">
        <f t="shared" si="194"/>
        <v>NA</v>
      </c>
      <c r="AG3092" s="119"/>
      <c r="AH3092" s="119"/>
      <c r="AI3092" s="119"/>
      <c r="AJ3092" s="119" t="str">
        <f t="shared" si="195"/>
        <v>NA</v>
      </c>
      <c r="AK3092" s="190"/>
      <c r="AL3092" s="191"/>
    </row>
    <row r="3093" spans="1:38" x14ac:dyDescent="0.25">
      <c r="A3093" t="s">
        <v>20881</v>
      </c>
      <c r="B3093" t="s">
        <v>20879</v>
      </c>
      <c r="C3093" t="s">
        <v>20880</v>
      </c>
      <c r="D3093" t="s">
        <v>675</v>
      </c>
      <c r="E3093" t="s">
        <v>250</v>
      </c>
      <c r="F3093" t="s">
        <v>54</v>
      </c>
      <c r="G3093"/>
      <c r="H3093" t="s">
        <v>44983</v>
      </c>
      <c r="I3093" t="s">
        <v>51984</v>
      </c>
      <c r="J3093" t="s">
        <v>20882</v>
      </c>
      <c r="K3093" t="s">
        <v>105</v>
      </c>
      <c r="L3093" s="119" t="str">
        <f t="shared" si="192"/>
        <v>NA</v>
      </c>
      <c r="M3093" s="119"/>
      <c r="N3093" s="120" t="str">
        <f t="shared" si="193"/>
        <v>NA</v>
      </c>
      <c r="O3093" s="120"/>
      <c r="P3093"/>
      <c r="Q3093"/>
      <c r="R3093"/>
      <c r="S3093"/>
      <c r="T3093"/>
      <c r="U3093" t="s">
        <v>17148</v>
      </c>
      <c r="V3093" t="s">
        <v>17146</v>
      </c>
      <c r="W3093" t="s">
        <v>17147</v>
      </c>
      <c r="X3093" t="s">
        <v>675</v>
      </c>
      <c r="Y3093" t="s">
        <v>17149</v>
      </c>
      <c r="Z3093" t="s">
        <v>54</v>
      </c>
      <c r="AA3093"/>
      <c r="AB3093" t="s">
        <v>44204</v>
      </c>
      <c r="AC3093" t="s">
        <v>51330</v>
      </c>
      <c r="AD3093" t="s">
        <v>17150</v>
      </c>
      <c r="AE3093" t="s">
        <v>565</v>
      </c>
      <c r="AF3093" s="119" t="str">
        <f t="shared" si="194"/>
        <v>NA</v>
      </c>
      <c r="AG3093" s="119"/>
      <c r="AH3093" s="119"/>
      <c r="AI3093" s="119"/>
      <c r="AJ3093" s="119" t="str">
        <f t="shared" si="195"/>
        <v>NA</v>
      </c>
      <c r="AK3093" s="190"/>
      <c r="AL3093" s="191"/>
    </row>
    <row r="3094" spans="1:38" x14ac:dyDescent="0.25">
      <c r="A3094" t="s">
        <v>13726</v>
      </c>
      <c r="B3094" t="s">
        <v>13724</v>
      </c>
      <c r="C3094" t="s">
        <v>13725</v>
      </c>
      <c r="D3094" t="s">
        <v>675</v>
      </c>
      <c r="E3094" t="s">
        <v>13727</v>
      </c>
      <c r="F3094" t="s">
        <v>54</v>
      </c>
      <c r="G3094"/>
      <c r="H3094" t="s">
        <v>44984</v>
      </c>
      <c r="I3094" t="s">
        <v>51985</v>
      </c>
      <c r="J3094" t="s">
        <v>13726</v>
      </c>
      <c r="K3094" t="s">
        <v>565</v>
      </c>
      <c r="L3094" s="119" t="str">
        <f t="shared" si="192"/>
        <v>NA</v>
      </c>
      <c r="M3094" s="119"/>
      <c r="N3094" s="120" t="str">
        <f t="shared" si="193"/>
        <v>NA</v>
      </c>
      <c r="O3094" s="120"/>
      <c r="P3094"/>
      <c r="Q3094"/>
      <c r="R3094"/>
      <c r="S3094"/>
      <c r="T3094"/>
      <c r="U3094" t="s">
        <v>6915</v>
      </c>
      <c r="V3094" t="s">
        <v>6913</v>
      </c>
      <c r="W3094" t="s">
        <v>6914</v>
      </c>
      <c r="X3094" t="s">
        <v>675</v>
      </c>
      <c r="Y3094" t="s">
        <v>6916</v>
      </c>
      <c r="Z3094" t="s">
        <v>54</v>
      </c>
      <c r="AA3094"/>
      <c r="AB3094" t="s">
        <v>44205</v>
      </c>
      <c r="AC3094" t="s">
        <v>51331</v>
      </c>
      <c r="AD3094" t="s">
        <v>6917</v>
      </c>
      <c r="AE3094" t="s">
        <v>105</v>
      </c>
      <c r="AF3094" s="119" t="str">
        <f t="shared" si="194"/>
        <v>NA</v>
      </c>
      <c r="AG3094" s="119"/>
      <c r="AH3094" s="119"/>
      <c r="AI3094" s="119"/>
      <c r="AJ3094" s="119" t="str">
        <f t="shared" si="195"/>
        <v>NA</v>
      </c>
      <c r="AK3094" s="190"/>
      <c r="AL3094" s="191"/>
    </row>
    <row r="3095" spans="1:38" x14ac:dyDescent="0.25">
      <c r="A3095" t="s">
        <v>14554</v>
      </c>
      <c r="B3095" t="s">
        <v>14552</v>
      </c>
      <c r="C3095" t="s">
        <v>14553</v>
      </c>
      <c r="D3095" t="s">
        <v>675</v>
      </c>
      <c r="E3095" t="s">
        <v>13740</v>
      </c>
      <c r="F3095" t="s">
        <v>54</v>
      </c>
      <c r="G3095"/>
      <c r="H3095" t="s">
        <v>44985</v>
      </c>
      <c r="I3095" t="s">
        <v>51986</v>
      </c>
      <c r="J3095" t="s">
        <v>14555</v>
      </c>
      <c r="K3095" t="s">
        <v>565</v>
      </c>
      <c r="L3095" s="119" t="str">
        <f t="shared" si="192"/>
        <v>NA</v>
      </c>
      <c r="M3095" s="119"/>
      <c r="N3095" s="120" t="str">
        <f t="shared" si="193"/>
        <v>NA</v>
      </c>
      <c r="O3095" s="120"/>
      <c r="P3095"/>
      <c r="Q3095"/>
      <c r="R3095"/>
      <c r="S3095"/>
      <c r="T3095"/>
      <c r="U3095" t="s">
        <v>6048</v>
      </c>
      <c r="V3095" t="s">
        <v>6046</v>
      </c>
      <c r="W3095" t="s">
        <v>6047</v>
      </c>
      <c r="X3095" t="s">
        <v>675</v>
      </c>
      <c r="Y3095" t="s">
        <v>3097</v>
      </c>
      <c r="Z3095" t="s">
        <v>54</v>
      </c>
      <c r="AA3095"/>
      <c r="AB3095" t="s">
        <v>44206</v>
      </c>
      <c r="AC3095" t="s">
        <v>51332</v>
      </c>
      <c r="AD3095" t="s">
        <v>6049</v>
      </c>
      <c r="AE3095" t="s">
        <v>565</v>
      </c>
      <c r="AF3095" s="119" t="str">
        <f t="shared" si="194"/>
        <v>NA</v>
      </c>
      <c r="AG3095" s="119"/>
      <c r="AH3095" s="119"/>
      <c r="AI3095" s="119"/>
      <c r="AJ3095" s="119" t="str">
        <f t="shared" si="195"/>
        <v>NA</v>
      </c>
      <c r="AK3095" s="190"/>
      <c r="AL3095" s="191"/>
    </row>
    <row r="3096" spans="1:38" x14ac:dyDescent="0.25">
      <c r="A3096" t="s">
        <v>13739</v>
      </c>
      <c r="B3096" t="s">
        <v>13737</v>
      </c>
      <c r="C3096" t="s">
        <v>13738</v>
      </c>
      <c r="D3096" t="s">
        <v>675</v>
      </c>
      <c r="E3096" t="s">
        <v>13740</v>
      </c>
      <c r="F3096" t="s">
        <v>54</v>
      </c>
      <c r="G3096"/>
      <c r="H3096" t="s">
        <v>44985</v>
      </c>
      <c r="I3096" t="s">
        <v>51986</v>
      </c>
      <c r="J3096" t="s">
        <v>13739</v>
      </c>
      <c r="K3096" t="s">
        <v>565</v>
      </c>
      <c r="L3096" s="119" t="str">
        <f t="shared" si="192"/>
        <v>NA</v>
      </c>
      <c r="M3096" s="119"/>
      <c r="N3096" s="120" t="str">
        <f t="shared" si="193"/>
        <v>NA</v>
      </c>
      <c r="O3096" s="120"/>
      <c r="P3096"/>
      <c r="Q3096"/>
      <c r="R3096"/>
      <c r="S3096"/>
      <c r="T3096"/>
      <c r="U3096" t="s">
        <v>19041</v>
      </c>
      <c r="V3096" t="s">
        <v>19039</v>
      </c>
      <c r="W3096" t="s">
        <v>19040</v>
      </c>
      <c r="X3096" t="s">
        <v>675</v>
      </c>
      <c r="Y3096" t="s">
        <v>5280</v>
      </c>
      <c r="Z3096" t="s">
        <v>54</v>
      </c>
      <c r="AA3096"/>
      <c r="AB3096" t="s">
        <v>44207</v>
      </c>
      <c r="AC3096" t="s">
        <v>51333</v>
      </c>
      <c r="AD3096" t="s">
        <v>19042</v>
      </c>
      <c r="AE3096" t="s">
        <v>565</v>
      </c>
      <c r="AF3096" s="119" t="str">
        <f t="shared" si="194"/>
        <v>NA</v>
      </c>
      <c r="AG3096" s="119"/>
      <c r="AH3096" s="119"/>
      <c r="AI3096" s="119"/>
      <c r="AJ3096" s="119" t="str">
        <f t="shared" si="195"/>
        <v>NA</v>
      </c>
      <c r="AK3096" s="190"/>
      <c r="AL3096" s="191"/>
    </row>
    <row r="3097" spans="1:38" x14ac:dyDescent="0.25">
      <c r="A3097" t="s">
        <v>6680</v>
      </c>
      <c r="B3097" t="s">
        <v>6679</v>
      </c>
      <c r="C3097" t="s">
        <v>6667</v>
      </c>
      <c r="D3097" t="s">
        <v>675</v>
      </c>
      <c r="E3097" t="s">
        <v>6681</v>
      </c>
      <c r="F3097" t="s">
        <v>54</v>
      </c>
      <c r="G3097"/>
      <c r="H3097" t="s">
        <v>44986</v>
      </c>
      <c r="I3097" t="s">
        <v>51987</v>
      </c>
      <c r="J3097" t="s">
        <v>6680</v>
      </c>
      <c r="K3097" t="s">
        <v>565</v>
      </c>
      <c r="L3097" s="119" t="str">
        <f t="shared" si="192"/>
        <v>NA</v>
      </c>
      <c r="M3097" s="119"/>
      <c r="N3097" s="120" t="str">
        <f t="shared" si="193"/>
        <v>NA</v>
      </c>
      <c r="O3097" s="120"/>
      <c r="P3097"/>
      <c r="Q3097"/>
      <c r="R3097"/>
      <c r="S3097"/>
      <c r="T3097"/>
      <c r="U3097" t="s">
        <v>6555</v>
      </c>
      <c r="V3097" t="s">
        <v>6553</v>
      </c>
      <c r="W3097" t="s">
        <v>6554</v>
      </c>
      <c r="X3097" t="s">
        <v>675</v>
      </c>
      <c r="Y3097" t="s">
        <v>5280</v>
      </c>
      <c r="Z3097" t="s">
        <v>54</v>
      </c>
      <c r="AA3097"/>
      <c r="AB3097" t="s">
        <v>44208</v>
      </c>
      <c r="AC3097" t="s">
        <v>51333</v>
      </c>
      <c r="AD3097" t="s">
        <v>6556</v>
      </c>
      <c r="AE3097" t="s">
        <v>105</v>
      </c>
      <c r="AF3097" s="119" t="str">
        <f t="shared" si="194"/>
        <v>NA</v>
      </c>
      <c r="AG3097" s="119"/>
      <c r="AH3097" s="119"/>
      <c r="AI3097" s="119"/>
      <c r="AJ3097" s="119" t="str">
        <f t="shared" si="195"/>
        <v>NA</v>
      </c>
      <c r="AK3097" s="190"/>
      <c r="AL3097" s="191"/>
    </row>
    <row r="3098" spans="1:38" x14ac:dyDescent="0.25">
      <c r="A3098" t="s">
        <v>11682</v>
      </c>
      <c r="B3098" t="s">
        <v>11680</v>
      </c>
      <c r="C3098" t="s">
        <v>11681</v>
      </c>
      <c r="D3098" t="s">
        <v>675</v>
      </c>
      <c r="E3098" t="s">
        <v>6681</v>
      </c>
      <c r="F3098" t="s">
        <v>54</v>
      </c>
      <c r="G3098"/>
      <c r="H3098" t="s">
        <v>44987</v>
      </c>
      <c r="I3098" t="s">
        <v>51987</v>
      </c>
      <c r="J3098" t="s">
        <v>11683</v>
      </c>
      <c r="K3098" t="s">
        <v>105</v>
      </c>
      <c r="L3098" s="119" t="str">
        <f t="shared" si="192"/>
        <v>NA</v>
      </c>
      <c r="M3098" s="119"/>
      <c r="N3098" s="120" t="str">
        <f t="shared" si="193"/>
        <v>NA</v>
      </c>
      <c r="O3098" s="120"/>
      <c r="P3098"/>
      <c r="Q3098"/>
      <c r="R3098"/>
      <c r="S3098"/>
      <c r="T3098"/>
      <c r="U3098" t="s">
        <v>20757</v>
      </c>
      <c r="V3098" t="s">
        <v>20755</v>
      </c>
      <c r="W3098" t="s">
        <v>20756</v>
      </c>
      <c r="X3098" t="s">
        <v>675</v>
      </c>
      <c r="Y3098" t="s">
        <v>20758</v>
      </c>
      <c r="Z3098" t="s">
        <v>54</v>
      </c>
      <c r="AA3098"/>
      <c r="AB3098" t="s">
        <v>44209</v>
      </c>
      <c r="AC3098" t="s">
        <v>51334</v>
      </c>
      <c r="AD3098" t="s">
        <v>20759</v>
      </c>
      <c r="AE3098" t="s">
        <v>565</v>
      </c>
      <c r="AF3098" s="119" t="str">
        <f t="shared" si="194"/>
        <v>NA</v>
      </c>
      <c r="AG3098" s="119"/>
      <c r="AH3098" s="119"/>
      <c r="AI3098" s="119"/>
      <c r="AJ3098" s="119" t="str">
        <f t="shared" si="195"/>
        <v>NA</v>
      </c>
      <c r="AK3098" s="190"/>
      <c r="AL3098" s="191"/>
    </row>
    <row r="3099" spans="1:38" x14ac:dyDescent="0.25">
      <c r="A3099" t="s">
        <v>6683</v>
      </c>
      <c r="B3099" t="s">
        <v>6682</v>
      </c>
      <c r="C3099" t="s">
        <v>6667</v>
      </c>
      <c r="D3099" t="s">
        <v>675</v>
      </c>
      <c r="E3099" t="s">
        <v>5486</v>
      </c>
      <c r="F3099" t="s">
        <v>54</v>
      </c>
      <c r="G3099"/>
      <c r="H3099" t="s">
        <v>44988</v>
      </c>
      <c r="I3099" t="s">
        <v>51988</v>
      </c>
      <c r="J3099" t="s">
        <v>6684</v>
      </c>
      <c r="K3099" t="s">
        <v>565</v>
      </c>
      <c r="L3099" s="119" t="str">
        <f t="shared" si="192"/>
        <v>NA</v>
      </c>
      <c r="M3099" s="119"/>
      <c r="N3099" s="120" t="str">
        <f t="shared" si="193"/>
        <v>NA</v>
      </c>
      <c r="O3099" s="120"/>
      <c r="P3099"/>
      <c r="Q3099"/>
      <c r="R3099"/>
      <c r="S3099"/>
      <c r="T3099"/>
      <c r="U3099" t="s">
        <v>12490</v>
      </c>
      <c r="V3099" t="s">
        <v>12488</v>
      </c>
      <c r="W3099" t="s">
        <v>12489</v>
      </c>
      <c r="X3099" t="s">
        <v>675</v>
      </c>
      <c r="Y3099" t="s">
        <v>12491</v>
      </c>
      <c r="Z3099" t="s">
        <v>54</v>
      </c>
      <c r="AA3099"/>
      <c r="AB3099" t="s">
        <v>44210</v>
      </c>
      <c r="AC3099" t="s">
        <v>51335</v>
      </c>
      <c r="AD3099"/>
      <c r="AE3099" t="s">
        <v>105</v>
      </c>
      <c r="AF3099" s="119" t="str">
        <f t="shared" si="194"/>
        <v>NA</v>
      </c>
      <c r="AG3099" s="119"/>
      <c r="AH3099" s="119"/>
      <c r="AI3099" s="119"/>
      <c r="AJ3099" s="119" t="str">
        <f t="shared" si="195"/>
        <v>NA</v>
      </c>
      <c r="AK3099" s="190"/>
      <c r="AL3099" s="191"/>
    </row>
    <row r="3100" spans="1:38" x14ac:dyDescent="0.25">
      <c r="A3100" t="s">
        <v>14941</v>
      </c>
      <c r="B3100" t="s">
        <v>14939</v>
      </c>
      <c r="C3100" t="s">
        <v>14940</v>
      </c>
      <c r="D3100" t="s">
        <v>675</v>
      </c>
      <c r="E3100" t="s">
        <v>14942</v>
      </c>
      <c r="F3100" t="s">
        <v>54</v>
      </c>
      <c r="G3100"/>
      <c r="H3100" t="s">
        <v>44989</v>
      </c>
      <c r="I3100" t="s">
        <v>51989</v>
      </c>
      <c r="J3100"/>
      <c r="K3100" t="s">
        <v>565</v>
      </c>
      <c r="L3100" s="119" t="str">
        <f t="shared" si="192"/>
        <v>NA</v>
      </c>
      <c r="M3100" s="119"/>
      <c r="N3100" s="120" t="str">
        <f t="shared" si="193"/>
        <v>NA</v>
      </c>
      <c r="O3100" s="120"/>
      <c r="P3100"/>
      <c r="Q3100"/>
      <c r="R3100"/>
      <c r="S3100"/>
      <c r="T3100"/>
      <c r="U3100" t="s">
        <v>8870</v>
      </c>
      <c r="V3100" t="s">
        <v>8868</v>
      </c>
      <c r="W3100" t="s">
        <v>8869</v>
      </c>
      <c r="X3100" t="s">
        <v>675</v>
      </c>
      <c r="Y3100" t="s">
        <v>8871</v>
      </c>
      <c r="Z3100" t="s">
        <v>54</v>
      </c>
      <c r="AA3100"/>
      <c r="AB3100" t="s">
        <v>44211</v>
      </c>
      <c r="AC3100" t="s">
        <v>51336</v>
      </c>
      <c r="AD3100"/>
      <c r="AE3100" t="s">
        <v>105</v>
      </c>
      <c r="AF3100" s="119" t="str">
        <f t="shared" si="194"/>
        <v>NA</v>
      </c>
      <c r="AG3100" s="119"/>
      <c r="AH3100" s="119"/>
      <c r="AI3100" s="119"/>
      <c r="AJ3100" s="119" t="str">
        <f t="shared" si="195"/>
        <v>NA</v>
      </c>
      <c r="AK3100" s="190"/>
      <c r="AL3100" s="191"/>
    </row>
    <row r="3101" spans="1:38" x14ac:dyDescent="0.25">
      <c r="A3101" t="s">
        <v>14844</v>
      </c>
      <c r="B3101" t="s">
        <v>14842</v>
      </c>
      <c r="C3101" t="s">
        <v>14843</v>
      </c>
      <c r="D3101" t="s">
        <v>675</v>
      </c>
      <c r="E3101" t="s">
        <v>5443</v>
      </c>
      <c r="F3101" t="s">
        <v>54</v>
      </c>
      <c r="G3101"/>
      <c r="H3101" t="s">
        <v>44990</v>
      </c>
      <c r="I3101" t="s">
        <v>51990</v>
      </c>
      <c r="J3101"/>
      <c r="K3101" t="s">
        <v>565</v>
      </c>
      <c r="L3101" s="119" t="str">
        <f t="shared" si="192"/>
        <v>NA</v>
      </c>
      <c r="M3101" s="119"/>
      <c r="N3101" s="120" t="str">
        <f t="shared" si="193"/>
        <v>NA</v>
      </c>
      <c r="O3101" s="120"/>
      <c r="P3101"/>
      <c r="Q3101"/>
      <c r="R3101"/>
      <c r="S3101"/>
      <c r="T3101"/>
      <c r="U3101" t="s">
        <v>13629</v>
      </c>
      <c r="V3101" t="s">
        <v>13627</v>
      </c>
      <c r="W3101" t="s">
        <v>13628</v>
      </c>
      <c r="X3101" t="s">
        <v>675</v>
      </c>
      <c r="Y3101" t="s">
        <v>13630</v>
      </c>
      <c r="Z3101" t="s">
        <v>54</v>
      </c>
      <c r="AA3101"/>
      <c r="AB3101" t="s">
        <v>44212</v>
      </c>
      <c r="AC3101" t="s">
        <v>51337</v>
      </c>
      <c r="AD3101" t="s">
        <v>13629</v>
      </c>
      <c r="AE3101" t="s">
        <v>565</v>
      </c>
      <c r="AF3101" s="119" t="str">
        <f t="shared" si="194"/>
        <v>NA</v>
      </c>
      <c r="AG3101" s="119"/>
      <c r="AH3101" s="119"/>
      <c r="AI3101" s="119"/>
      <c r="AJ3101" s="119" t="str">
        <f t="shared" si="195"/>
        <v>NA</v>
      </c>
      <c r="AK3101" s="190"/>
      <c r="AL3101" s="191"/>
    </row>
    <row r="3102" spans="1:38" x14ac:dyDescent="0.25">
      <c r="A3102" t="s">
        <v>14949</v>
      </c>
      <c r="B3102" t="s">
        <v>14947</v>
      </c>
      <c r="C3102" t="s">
        <v>14948</v>
      </c>
      <c r="D3102" t="s">
        <v>675</v>
      </c>
      <c r="E3102" t="s">
        <v>14950</v>
      </c>
      <c r="F3102" t="s">
        <v>54</v>
      </c>
      <c r="G3102"/>
      <c r="H3102" t="s">
        <v>44991</v>
      </c>
      <c r="I3102" t="s">
        <v>51991</v>
      </c>
      <c r="J3102"/>
      <c r="K3102" t="s">
        <v>565</v>
      </c>
      <c r="L3102" s="119" t="str">
        <f t="shared" si="192"/>
        <v>NA</v>
      </c>
      <c r="M3102" s="119"/>
      <c r="N3102" s="120" t="str">
        <f t="shared" si="193"/>
        <v>NA</v>
      </c>
      <c r="O3102" s="120"/>
      <c r="P3102"/>
      <c r="Q3102"/>
      <c r="R3102"/>
      <c r="S3102"/>
      <c r="T3102"/>
      <c r="U3102" t="s">
        <v>18576</v>
      </c>
      <c r="V3102" t="s">
        <v>18574</v>
      </c>
      <c r="W3102" t="s">
        <v>18575</v>
      </c>
      <c r="X3102" t="s">
        <v>675</v>
      </c>
      <c r="Y3102" t="s">
        <v>2219</v>
      </c>
      <c r="Z3102" t="s">
        <v>54</v>
      </c>
      <c r="AA3102"/>
      <c r="AB3102" t="s">
        <v>44213</v>
      </c>
      <c r="AC3102" t="s">
        <v>51338</v>
      </c>
      <c r="AD3102" t="s">
        <v>18577</v>
      </c>
      <c r="AE3102" t="s">
        <v>565</v>
      </c>
      <c r="AF3102" s="119" t="str">
        <f t="shared" si="194"/>
        <v>NA</v>
      </c>
      <c r="AG3102" s="119"/>
      <c r="AH3102" s="119"/>
      <c r="AI3102" s="119"/>
      <c r="AJ3102" s="119" t="str">
        <f t="shared" si="195"/>
        <v>NA</v>
      </c>
      <c r="AK3102" s="190"/>
      <c r="AL3102" s="191"/>
    </row>
    <row r="3103" spans="1:38" x14ac:dyDescent="0.25">
      <c r="A3103" t="s">
        <v>9235</v>
      </c>
      <c r="B3103" t="s">
        <v>9233</v>
      </c>
      <c r="C3103" t="s">
        <v>9234</v>
      </c>
      <c r="D3103" t="s">
        <v>675</v>
      </c>
      <c r="E3103" t="s">
        <v>1469</v>
      </c>
      <c r="F3103" t="s">
        <v>54</v>
      </c>
      <c r="G3103"/>
      <c r="H3103" t="s">
        <v>44992</v>
      </c>
      <c r="I3103" t="s">
        <v>51992</v>
      </c>
      <c r="J3103"/>
      <c r="K3103" t="s">
        <v>105</v>
      </c>
      <c r="L3103" s="119" t="str">
        <f t="shared" si="192"/>
        <v>NA</v>
      </c>
      <c r="M3103" s="119"/>
      <c r="N3103" s="120" t="str">
        <f t="shared" si="193"/>
        <v>NA</v>
      </c>
      <c r="O3103" s="120"/>
      <c r="P3103"/>
      <c r="Q3103"/>
      <c r="R3103"/>
      <c r="S3103"/>
      <c r="T3103"/>
      <c r="U3103" t="s">
        <v>15221</v>
      </c>
      <c r="V3103" t="s">
        <v>15219</v>
      </c>
      <c r="W3103" t="s">
        <v>15220</v>
      </c>
      <c r="X3103" t="s">
        <v>675</v>
      </c>
      <c r="Y3103" t="s">
        <v>15222</v>
      </c>
      <c r="Z3103" t="s">
        <v>54</v>
      </c>
      <c r="AA3103"/>
      <c r="AB3103" t="s">
        <v>44214</v>
      </c>
      <c r="AC3103" t="s">
        <v>51339</v>
      </c>
      <c r="AD3103" t="s">
        <v>15223</v>
      </c>
      <c r="AE3103" t="s">
        <v>565</v>
      </c>
      <c r="AF3103" s="119" t="str">
        <f t="shared" si="194"/>
        <v>NA</v>
      </c>
      <c r="AG3103" s="119"/>
      <c r="AH3103" s="119"/>
      <c r="AI3103" s="119"/>
      <c r="AJ3103" s="119" t="str">
        <f t="shared" si="195"/>
        <v>NA</v>
      </c>
      <c r="AK3103" s="190"/>
      <c r="AL3103" s="191"/>
    </row>
    <row r="3104" spans="1:38" x14ac:dyDescent="0.25">
      <c r="A3104" t="s">
        <v>14978</v>
      </c>
      <c r="B3104" t="s">
        <v>14976</v>
      </c>
      <c r="C3104" t="s">
        <v>14977</v>
      </c>
      <c r="D3104" t="s">
        <v>675</v>
      </c>
      <c r="E3104" t="s">
        <v>14979</v>
      </c>
      <c r="F3104" t="s">
        <v>54</v>
      </c>
      <c r="G3104"/>
      <c r="H3104" t="s">
        <v>44993</v>
      </c>
      <c r="I3104" t="s">
        <v>51993</v>
      </c>
      <c r="J3104"/>
      <c r="K3104" t="s">
        <v>565</v>
      </c>
      <c r="L3104" s="119" t="str">
        <f t="shared" si="192"/>
        <v>NA</v>
      </c>
      <c r="M3104" s="119"/>
      <c r="N3104" s="120" t="str">
        <f t="shared" si="193"/>
        <v>NA</v>
      </c>
      <c r="O3104" s="120"/>
      <c r="P3104"/>
      <c r="Q3104"/>
      <c r="R3104"/>
      <c r="S3104"/>
      <c r="T3104"/>
      <c r="U3104" t="s">
        <v>6072</v>
      </c>
      <c r="V3104" t="s">
        <v>6071</v>
      </c>
      <c r="W3104" t="s">
        <v>6047</v>
      </c>
      <c r="X3104" t="s">
        <v>675</v>
      </c>
      <c r="Y3104" t="s">
        <v>2310</v>
      </c>
      <c r="Z3104" t="s">
        <v>54</v>
      </c>
      <c r="AA3104"/>
      <c r="AB3104" t="s">
        <v>44215</v>
      </c>
      <c r="AC3104" t="s">
        <v>51340</v>
      </c>
      <c r="AD3104" t="s">
        <v>6073</v>
      </c>
      <c r="AE3104" t="s">
        <v>565</v>
      </c>
      <c r="AF3104" s="119" t="str">
        <f t="shared" si="194"/>
        <v>NA</v>
      </c>
      <c r="AG3104" s="119"/>
      <c r="AH3104" s="119"/>
      <c r="AI3104" s="119"/>
      <c r="AJ3104" s="119" t="str">
        <f t="shared" si="195"/>
        <v>NA</v>
      </c>
      <c r="AK3104" s="190"/>
      <c r="AL3104" s="191"/>
    </row>
    <row r="3105" spans="1:38" x14ac:dyDescent="0.25">
      <c r="A3105" t="s">
        <v>13387</v>
      </c>
      <c r="B3105" t="s">
        <v>13385</v>
      </c>
      <c r="C3105" t="s">
        <v>13386</v>
      </c>
      <c r="D3105" t="s">
        <v>675</v>
      </c>
      <c r="E3105" t="s">
        <v>1465</v>
      </c>
      <c r="F3105" t="s">
        <v>54</v>
      </c>
      <c r="G3105"/>
      <c r="H3105" t="s">
        <v>44994</v>
      </c>
      <c r="I3105" t="s">
        <v>51994</v>
      </c>
      <c r="J3105" t="s">
        <v>13387</v>
      </c>
      <c r="K3105" t="s">
        <v>565</v>
      </c>
      <c r="L3105" s="119" t="str">
        <f t="shared" si="192"/>
        <v>NA</v>
      </c>
      <c r="M3105" s="119"/>
      <c r="N3105" s="120" t="str">
        <f t="shared" si="193"/>
        <v>NA</v>
      </c>
      <c r="O3105" s="120"/>
      <c r="P3105"/>
      <c r="Q3105"/>
      <c r="R3105"/>
      <c r="S3105"/>
      <c r="T3105"/>
      <c r="U3105" t="s">
        <v>18515</v>
      </c>
      <c r="V3105" t="s">
        <v>18513</v>
      </c>
      <c r="W3105" t="s">
        <v>18514</v>
      </c>
      <c r="X3105" t="s">
        <v>675</v>
      </c>
      <c r="Y3105" t="s">
        <v>18516</v>
      </c>
      <c r="Z3105" t="s">
        <v>54</v>
      </c>
      <c r="AA3105"/>
      <c r="AB3105" t="s">
        <v>44216</v>
      </c>
      <c r="AC3105" t="s">
        <v>51341</v>
      </c>
      <c r="AD3105" t="s">
        <v>18515</v>
      </c>
      <c r="AE3105" t="s">
        <v>565</v>
      </c>
      <c r="AF3105" s="119" t="str">
        <f t="shared" si="194"/>
        <v>NA</v>
      </c>
      <c r="AG3105" s="119"/>
      <c r="AH3105" s="119"/>
      <c r="AI3105" s="119"/>
      <c r="AJ3105" s="119" t="str">
        <f t="shared" si="195"/>
        <v>NA</v>
      </c>
      <c r="AK3105" s="190"/>
      <c r="AL3105" s="191"/>
    </row>
    <row r="3106" spans="1:38" x14ac:dyDescent="0.25">
      <c r="A3106" t="s">
        <v>22258</v>
      </c>
      <c r="B3106" t="s">
        <v>22259</v>
      </c>
      <c r="C3106" t="s">
        <v>22260</v>
      </c>
      <c r="D3106" t="s">
        <v>675</v>
      </c>
      <c r="E3106" t="s">
        <v>1465</v>
      </c>
      <c r="F3106" t="s">
        <v>54</v>
      </c>
      <c r="G3106"/>
      <c r="H3106" t="s">
        <v>44995</v>
      </c>
      <c r="I3106" t="s">
        <v>51994</v>
      </c>
      <c r="J3106" t="s">
        <v>22261</v>
      </c>
      <c r="K3106" t="s">
        <v>105</v>
      </c>
      <c r="L3106" s="119" t="str">
        <f t="shared" si="192"/>
        <v>NA</v>
      </c>
      <c r="M3106" s="119"/>
      <c r="N3106" s="120" t="str">
        <f t="shared" si="193"/>
        <v>NA</v>
      </c>
      <c r="O3106" s="120"/>
      <c r="P3106"/>
      <c r="Q3106"/>
      <c r="R3106"/>
      <c r="S3106"/>
      <c r="T3106"/>
      <c r="U3106" t="s">
        <v>18564</v>
      </c>
      <c r="V3106" t="s">
        <v>18562</v>
      </c>
      <c r="W3106" t="s">
        <v>18563</v>
      </c>
      <c r="X3106" t="s">
        <v>675</v>
      </c>
      <c r="Y3106" t="s">
        <v>18565</v>
      </c>
      <c r="Z3106" t="s">
        <v>54</v>
      </c>
      <c r="AA3106"/>
      <c r="AB3106" t="s">
        <v>44217</v>
      </c>
      <c r="AC3106" t="s">
        <v>51342</v>
      </c>
      <c r="AD3106" t="s">
        <v>18564</v>
      </c>
      <c r="AE3106" t="s">
        <v>565</v>
      </c>
      <c r="AF3106" s="119" t="str">
        <f t="shared" si="194"/>
        <v>NA</v>
      </c>
      <c r="AG3106" s="119"/>
      <c r="AH3106" s="119"/>
      <c r="AI3106" s="119"/>
      <c r="AJ3106" s="119" t="str">
        <f t="shared" si="195"/>
        <v>NA</v>
      </c>
      <c r="AK3106" s="190"/>
      <c r="AL3106" s="191"/>
    </row>
    <row r="3107" spans="1:38" x14ac:dyDescent="0.25">
      <c r="A3107" t="s">
        <v>9767</v>
      </c>
      <c r="B3107" t="s">
        <v>9765</v>
      </c>
      <c r="C3107" t="s">
        <v>9766</v>
      </c>
      <c r="D3107" t="s">
        <v>675</v>
      </c>
      <c r="E3107" t="s">
        <v>1465</v>
      </c>
      <c r="F3107" t="s">
        <v>54</v>
      </c>
      <c r="G3107"/>
      <c r="H3107" t="s">
        <v>44996</v>
      </c>
      <c r="I3107" t="s">
        <v>51994</v>
      </c>
      <c r="J3107" t="s">
        <v>9768</v>
      </c>
      <c r="K3107" t="s">
        <v>105</v>
      </c>
      <c r="L3107" s="119" t="str">
        <f t="shared" si="192"/>
        <v>NA</v>
      </c>
      <c r="M3107" s="119"/>
      <c r="N3107" s="120" t="str">
        <f t="shared" si="193"/>
        <v>NA</v>
      </c>
      <c r="O3107" s="120"/>
      <c r="P3107"/>
      <c r="Q3107"/>
      <c r="R3107"/>
      <c r="S3107"/>
      <c r="T3107"/>
      <c r="U3107" t="s">
        <v>18683</v>
      </c>
      <c r="V3107" t="s">
        <v>18681</v>
      </c>
      <c r="W3107" t="s">
        <v>18682</v>
      </c>
      <c r="X3107" t="s">
        <v>675</v>
      </c>
      <c r="Y3107" t="s">
        <v>18684</v>
      </c>
      <c r="Z3107" t="s">
        <v>54</v>
      </c>
      <c r="AA3107"/>
      <c r="AB3107" t="s">
        <v>44218</v>
      </c>
      <c r="AC3107" t="s">
        <v>51343</v>
      </c>
      <c r="AD3107" t="s">
        <v>18683</v>
      </c>
      <c r="AE3107" t="s">
        <v>565</v>
      </c>
      <c r="AF3107" s="119" t="str">
        <f t="shared" si="194"/>
        <v>NA</v>
      </c>
      <c r="AG3107" s="119"/>
      <c r="AH3107" s="119"/>
      <c r="AI3107" s="119"/>
      <c r="AJ3107" s="119" t="str">
        <f t="shared" si="195"/>
        <v>NA</v>
      </c>
      <c r="AK3107" s="190"/>
      <c r="AL3107" s="191"/>
    </row>
    <row r="3108" spans="1:38" x14ac:dyDescent="0.25">
      <c r="A3108" t="s">
        <v>22388</v>
      </c>
      <c r="B3108" t="s">
        <v>22386</v>
      </c>
      <c r="C3108" t="s">
        <v>22387</v>
      </c>
      <c r="D3108" t="s">
        <v>675</v>
      </c>
      <c r="E3108" t="s">
        <v>1465</v>
      </c>
      <c r="F3108" t="s">
        <v>54</v>
      </c>
      <c r="G3108"/>
      <c r="H3108" t="s">
        <v>44995</v>
      </c>
      <c r="I3108" t="s">
        <v>51994</v>
      </c>
      <c r="J3108" t="s">
        <v>22389</v>
      </c>
      <c r="K3108" t="s">
        <v>105</v>
      </c>
      <c r="L3108" s="119" t="str">
        <f t="shared" si="192"/>
        <v>NA</v>
      </c>
      <c r="M3108" s="119"/>
      <c r="N3108" s="120" t="str">
        <f t="shared" si="193"/>
        <v>NA</v>
      </c>
      <c r="O3108" s="120"/>
      <c r="P3108"/>
      <c r="Q3108"/>
      <c r="R3108"/>
      <c r="S3108"/>
      <c r="T3108"/>
      <c r="U3108" t="s">
        <v>14433</v>
      </c>
      <c r="V3108" t="s">
        <v>14431</v>
      </c>
      <c r="W3108" t="s">
        <v>14432</v>
      </c>
      <c r="X3108" t="s">
        <v>675</v>
      </c>
      <c r="Y3108" t="s">
        <v>14434</v>
      </c>
      <c r="Z3108" t="s">
        <v>54</v>
      </c>
      <c r="AA3108"/>
      <c r="AB3108" t="s">
        <v>44219</v>
      </c>
      <c r="AC3108" t="s">
        <v>51344</v>
      </c>
      <c r="AD3108" t="s">
        <v>14435</v>
      </c>
      <c r="AE3108" t="s">
        <v>565</v>
      </c>
      <c r="AF3108" s="119" t="str">
        <f t="shared" si="194"/>
        <v>NA</v>
      </c>
      <c r="AG3108" s="119"/>
      <c r="AH3108" s="119"/>
      <c r="AI3108" s="119"/>
      <c r="AJ3108" s="119" t="str">
        <f t="shared" si="195"/>
        <v>NA</v>
      </c>
      <c r="AK3108" s="190"/>
      <c r="AL3108" s="191"/>
    </row>
    <row r="3109" spans="1:38" x14ac:dyDescent="0.25">
      <c r="A3109" t="s">
        <v>15018</v>
      </c>
      <c r="B3109" t="s">
        <v>15016</v>
      </c>
      <c r="C3109" t="s">
        <v>15017</v>
      </c>
      <c r="D3109" t="s">
        <v>675</v>
      </c>
      <c r="E3109" t="s">
        <v>15019</v>
      </c>
      <c r="F3109" t="s">
        <v>54</v>
      </c>
      <c r="G3109"/>
      <c r="H3109" t="s">
        <v>44997</v>
      </c>
      <c r="I3109" t="s">
        <v>51995</v>
      </c>
      <c r="J3109"/>
      <c r="K3109" t="s">
        <v>565</v>
      </c>
      <c r="L3109" s="119" t="str">
        <f t="shared" si="192"/>
        <v>NA</v>
      </c>
      <c r="M3109" s="119"/>
      <c r="N3109" s="120" t="str">
        <f t="shared" si="193"/>
        <v>NA</v>
      </c>
      <c r="O3109" s="120"/>
      <c r="P3109"/>
      <c r="Q3109"/>
      <c r="R3109"/>
      <c r="S3109"/>
      <c r="T3109"/>
      <c r="U3109" t="s">
        <v>13052</v>
      </c>
      <c r="V3109" t="s">
        <v>13050</v>
      </c>
      <c r="W3109" t="s">
        <v>13051</v>
      </c>
      <c r="X3109" t="s">
        <v>675</v>
      </c>
      <c r="Y3109" t="s">
        <v>3760</v>
      </c>
      <c r="Z3109" t="s">
        <v>54</v>
      </c>
      <c r="AA3109"/>
      <c r="AB3109" t="s">
        <v>44220</v>
      </c>
      <c r="AC3109" t="s">
        <v>51345</v>
      </c>
      <c r="AD3109" t="s">
        <v>13052</v>
      </c>
      <c r="AE3109" t="s">
        <v>565</v>
      </c>
      <c r="AF3109" s="119" t="str">
        <f t="shared" si="194"/>
        <v>NA</v>
      </c>
      <c r="AG3109" s="119"/>
      <c r="AH3109" s="119"/>
      <c r="AI3109" s="119"/>
      <c r="AJ3109" s="119" t="str">
        <f t="shared" si="195"/>
        <v>NA</v>
      </c>
      <c r="AK3109" s="190"/>
      <c r="AL3109" s="191"/>
    </row>
    <row r="3110" spans="1:38" x14ac:dyDescent="0.25">
      <c r="A3110" t="s">
        <v>22179</v>
      </c>
      <c r="B3110" t="s">
        <v>22177</v>
      </c>
      <c r="C3110" t="s">
        <v>22178</v>
      </c>
      <c r="D3110" t="s">
        <v>675</v>
      </c>
      <c r="E3110" t="s">
        <v>2822</v>
      </c>
      <c r="F3110" t="s">
        <v>54</v>
      </c>
      <c r="G3110"/>
      <c r="H3110" t="s">
        <v>44998</v>
      </c>
      <c r="I3110" t="s">
        <v>51996</v>
      </c>
      <c r="J3110"/>
      <c r="K3110" t="s">
        <v>565</v>
      </c>
      <c r="L3110" s="119" t="str">
        <f t="shared" si="192"/>
        <v>NA</v>
      </c>
      <c r="M3110" s="119"/>
      <c r="N3110" s="120" t="str">
        <f t="shared" si="193"/>
        <v>NA</v>
      </c>
      <c r="O3110" s="120"/>
      <c r="P3110"/>
      <c r="Q3110"/>
      <c r="R3110"/>
      <c r="S3110"/>
      <c r="T3110"/>
      <c r="U3110" t="s">
        <v>22651</v>
      </c>
      <c r="V3110" t="s">
        <v>22649</v>
      </c>
      <c r="W3110" t="s">
        <v>22650</v>
      </c>
      <c r="X3110" t="s">
        <v>675</v>
      </c>
      <c r="Y3110" t="s">
        <v>1396</v>
      </c>
      <c r="Z3110" t="s">
        <v>54</v>
      </c>
      <c r="AA3110"/>
      <c r="AB3110" t="s">
        <v>44221</v>
      </c>
      <c r="AC3110" t="s">
        <v>51346</v>
      </c>
      <c r="AD3110" t="s">
        <v>22651</v>
      </c>
      <c r="AE3110" t="s">
        <v>565</v>
      </c>
      <c r="AF3110" s="119" t="str">
        <f t="shared" si="194"/>
        <v>NA</v>
      </c>
      <c r="AG3110" s="119"/>
      <c r="AH3110" s="119"/>
      <c r="AI3110" s="119"/>
      <c r="AJ3110" s="119" t="str">
        <f t="shared" si="195"/>
        <v>NA</v>
      </c>
      <c r="AK3110" s="190"/>
      <c r="AL3110" s="191"/>
    </row>
    <row r="3111" spans="1:38" x14ac:dyDescent="0.25">
      <c r="A3111" t="s">
        <v>15089</v>
      </c>
      <c r="B3111" t="s">
        <v>15087</v>
      </c>
      <c r="C3111" t="s">
        <v>15088</v>
      </c>
      <c r="D3111" t="s">
        <v>675</v>
      </c>
      <c r="E3111" t="s">
        <v>15090</v>
      </c>
      <c r="F3111" t="s">
        <v>54</v>
      </c>
      <c r="G3111"/>
      <c r="H3111" t="s">
        <v>44999</v>
      </c>
      <c r="I3111" t="s">
        <v>51997</v>
      </c>
      <c r="J3111"/>
      <c r="K3111" t="s">
        <v>565</v>
      </c>
      <c r="L3111" s="119" t="str">
        <f t="shared" si="192"/>
        <v>NA</v>
      </c>
      <c r="M3111" s="119"/>
      <c r="N3111" s="120" t="str">
        <f t="shared" si="193"/>
        <v>NA</v>
      </c>
      <c r="O3111" s="120"/>
      <c r="P3111"/>
      <c r="Q3111"/>
      <c r="R3111"/>
      <c r="S3111"/>
      <c r="T3111"/>
      <c r="U3111" t="s">
        <v>8383</v>
      </c>
      <c r="V3111" t="s">
        <v>8381</v>
      </c>
      <c r="W3111" t="s">
        <v>8382</v>
      </c>
      <c r="X3111" t="s">
        <v>675</v>
      </c>
      <c r="Y3111" t="s">
        <v>1396</v>
      </c>
      <c r="Z3111" t="s">
        <v>54</v>
      </c>
      <c r="AA3111"/>
      <c r="AB3111" t="s">
        <v>44222</v>
      </c>
      <c r="AC3111" t="s">
        <v>51346</v>
      </c>
      <c r="AD3111"/>
      <c r="AE3111" t="s">
        <v>105</v>
      </c>
      <c r="AF3111" s="119" t="str">
        <f t="shared" si="194"/>
        <v>NA</v>
      </c>
      <c r="AG3111" s="119"/>
      <c r="AH3111" s="119"/>
      <c r="AI3111" s="119"/>
      <c r="AJ3111" s="119" t="str">
        <f t="shared" si="195"/>
        <v>NA</v>
      </c>
      <c r="AK3111" s="190"/>
      <c r="AL3111" s="191"/>
    </row>
    <row r="3112" spans="1:38" x14ac:dyDescent="0.25">
      <c r="A3112" t="s">
        <v>15006</v>
      </c>
      <c r="B3112" t="s">
        <v>15004</v>
      </c>
      <c r="C3112" t="s">
        <v>15005</v>
      </c>
      <c r="D3112" t="s">
        <v>675</v>
      </c>
      <c r="E3112" t="s">
        <v>15007</v>
      </c>
      <c r="F3112" t="s">
        <v>54</v>
      </c>
      <c r="G3112"/>
      <c r="H3112" t="s">
        <v>45000</v>
      </c>
      <c r="I3112" t="s">
        <v>51998</v>
      </c>
      <c r="J3112"/>
      <c r="K3112" t="s">
        <v>565</v>
      </c>
      <c r="L3112" s="119" t="str">
        <f t="shared" si="192"/>
        <v>NA</v>
      </c>
      <c r="M3112" s="119"/>
      <c r="N3112" s="120" t="str">
        <f t="shared" si="193"/>
        <v>NA</v>
      </c>
      <c r="O3112" s="120"/>
      <c r="P3112"/>
      <c r="Q3112"/>
      <c r="R3112"/>
      <c r="S3112"/>
      <c r="T3112"/>
      <c r="U3112" t="s">
        <v>21063</v>
      </c>
      <c r="V3112" t="s">
        <v>21061</v>
      </c>
      <c r="W3112" t="s">
        <v>21062</v>
      </c>
      <c r="X3112" t="s">
        <v>675</v>
      </c>
      <c r="Y3112" t="s">
        <v>21064</v>
      </c>
      <c r="Z3112" t="s">
        <v>54</v>
      </c>
      <c r="AA3112"/>
      <c r="AB3112" t="s">
        <v>44223</v>
      </c>
      <c r="AC3112" t="s">
        <v>51347</v>
      </c>
      <c r="AD3112" t="s">
        <v>21065</v>
      </c>
      <c r="AE3112" t="s">
        <v>565</v>
      </c>
      <c r="AF3112" s="119" t="str">
        <f t="shared" si="194"/>
        <v>NA</v>
      </c>
      <c r="AG3112" s="119"/>
      <c r="AH3112" s="119"/>
      <c r="AI3112" s="119"/>
      <c r="AJ3112" s="119" t="str">
        <f t="shared" si="195"/>
        <v>NA</v>
      </c>
      <c r="AK3112" s="190"/>
      <c r="AL3112" s="191"/>
    </row>
    <row r="3113" spans="1:38" x14ac:dyDescent="0.25">
      <c r="A3113" t="s">
        <v>14994</v>
      </c>
      <c r="B3113" t="s">
        <v>14992</v>
      </c>
      <c r="C3113" t="s">
        <v>14993</v>
      </c>
      <c r="D3113" t="s">
        <v>675</v>
      </c>
      <c r="E3113" t="s">
        <v>14995</v>
      </c>
      <c r="F3113" t="s">
        <v>54</v>
      </c>
      <c r="G3113"/>
      <c r="H3113" t="s">
        <v>45001</v>
      </c>
      <c r="I3113" t="s">
        <v>51999</v>
      </c>
      <c r="J3113"/>
      <c r="K3113" t="s">
        <v>565</v>
      </c>
      <c r="L3113" s="119" t="str">
        <f t="shared" si="192"/>
        <v>NA</v>
      </c>
      <c r="M3113" s="119"/>
      <c r="N3113" s="120" t="str">
        <f t="shared" si="193"/>
        <v>NA</v>
      </c>
      <c r="O3113" s="120"/>
      <c r="P3113"/>
      <c r="Q3113"/>
      <c r="R3113"/>
      <c r="S3113"/>
      <c r="T3113"/>
      <c r="U3113" t="s">
        <v>16221</v>
      </c>
      <c r="V3113" t="s">
        <v>16219</v>
      </c>
      <c r="W3113" t="s">
        <v>16220</v>
      </c>
      <c r="X3113" t="s">
        <v>675</v>
      </c>
      <c r="Y3113" t="s">
        <v>16222</v>
      </c>
      <c r="Z3113" t="s">
        <v>54</v>
      </c>
      <c r="AA3113"/>
      <c r="AB3113" t="s">
        <v>44224</v>
      </c>
      <c r="AC3113" t="s">
        <v>51348</v>
      </c>
      <c r="AD3113" t="s">
        <v>16221</v>
      </c>
      <c r="AE3113" t="s">
        <v>565</v>
      </c>
      <c r="AF3113" s="119" t="str">
        <f t="shared" si="194"/>
        <v>NA</v>
      </c>
      <c r="AG3113" s="119"/>
      <c r="AH3113" s="119"/>
      <c r="AI3113" s="119"/>
      <c r="AJ3113" s="119" t="str">
        <f t="shared" si="195"/>
        <v>NA</v>
      </c>
      <c r="AK3113" s="190"/>
      <c r="AL3113" s="191"/>
    </row>
    <row r="3114" spans="1:38" x14ac:dyDescent="0.25">
      <c r="A3114" t="s">
        <v>14998</v>
      </c>
      <c r="B3114" t="s">
        <v>14996</v>
      </c>
      <c r="C3114" t="s">
        <v>14997</v>
      </c>
      <c r="D3114" t="s">
        <v>675</v>
      </c>
      <c r="E3114" t="s">
        <v>14999</v>
      </c>
      <c r="F3114" t="s">
        <v>54</v>
      </c>
      <c r="G3114"/>
      <c r="H3114" t="s">
        <v>45002</v>
      </c>
      <c r="I3114" t="s">
        <v>52000</v>
      </c>
      <c r="J3114"/>
      <c r="K3114" t="s">
        <v>565</v>
      </c>
      <c r="L3114" s="119" t="str">
        <f t="shared" si="192"/>
        <v>NA</v>
      </c>
      <c r="M3114" s="119"/>
      <c r="N3114" s="120" t="str">
        <f t="shared" si="193"/>
        <v>NA</v>
      </c>
      <c r="O3114" s="120"/>
      <c r="P3114"/>
      <c r="Q3114"/>
      <c r="R3114"/>
      <c r="S3114"/>
      <c r="T3114"/>
      <c r="U3114" t="s">
        <v>8448</v>
      </c>
      <c r="V3114" t="s">
        <v>8446</v>
      </c>
      <c r="W3114" t="s">
        <v>8447</v>
      </c>
      <c r="X3114" t="s">
        <v>675</v>
      </c>
      <c r="Y3114" t="s">
        <v>8449</v>
      </c>
      <c r="Z3114" t="s">
        <v>54</v>
      </c>
      <c r="AA3114"/>
      <c r="AB3114" t="s">
        <v>44225</v>
      </c>
      <c r="AC3114" t="s">
        <v>51349</v>
      </c>
      <c r="AD3114" t="s">
        <v>8450</v>
      </c>
      <c r="AE3114" t="s">
        <v>565</v>
      </c>
      <c r="AF3114" s="119" t="str">
        <f t="shared" si="194"/>
        <v>NA</v>
      </c>
      <c r="AG3114" s="119"/>
      <c r="AH3114" s="119"/>
      <c r="AI3114" s="119"/>
      <c r="AJ3114" s="119" t="str">
        <f t="shared" si="195"/>
        <v>NA</v>
      </c>
      <c r="AK3114" s="190"/>
      <c r="AL3114" s="191"/>
    </row>
    <row r="3115" spans="1:38" x14ac:dyDescent="0.25">
      <c r="A3115" t="s">
        <v>14982</v>
      </c>
      <c r="B3115" t="s">
        <v>14980</v>
      </c>
      <c r="C3115" t="s">
        <v>14981</v>
      </c>
      <c r="D3115" t="s">
        <v>675</v>
      </c>
      <c r="E3115" t="s">
        <v>14983</v>
      </c>
      <c r="F3115" t="s">
        <v>54</v>
      </c>
      <c r="G3115"/>
      <c r="H3115" t="s">
        <v>45003</v>
      </c>
      <c r="I3115" t="s">
        <v>52001</v>
      </c>
      <c r="J3115" t="s">
        <v>14982</v>
      </c>
      <c r="K3115" t="s">
        <v>565</v>
      </c>
      <c r="L3115" s="119" t="str">
        <f t="shared" si="192"/>
        <v>NA</v>
      </c>
      <c r="M3115" s="119"/>
      <c r="N3115" s="120" t="str">
        <f t="shared" si="193"/>
        <v>NA</v>
      </c>
      <c r="O3115" s="120"/>
      <c r="P3115"/>
      <c r="Q3115"/>
      <c r="R3115"/>
      <c r="S3115"/>
      <c r="T3115"/>
      <c r="U3115" t="s">
        <v>14454</v>
      </c>
      <c r="V3115" t="s">
        <v>14452</v>
      </c>
      <c r="W3115" t="s">
        <v>14453</v>
      </c>
      <c r="X3115" t="s">
        <v>675</v>
      </c>
      <c r="Y3115" t="s">
        <v>14455</v>
      </c>
      <c r="Z3115" t="s">
        <v>54</v>
      </c>
      <c r="AA3115"/>
      <c r="AB3115" t="s">
        <v>44226</v>
      </c>
      <c r="AC3115" t="s">
        <v>51350</v>
      </c>
      <c r="AD3115" t="s">
        <v>14456</v>
      </c>
      <c r="AE3115" t="s">
        <v>565</v>
      </c>
      <c r="AF3115" s="119" t="str">
        <f t="shared" si="194"/>
        <v>NA</v>
      </c>
      <c r="AG3115" s="119"/>
      <c r="AH3115" s="119"/>
      <c r="AI3115" s="119"/>
      <c r="AJ3115" s="119" t="str">
        <f t="shared" si="195"/>
        <v>NA</v>
      </c>
      <c r="AK3115" s="190"/>
      <c r="AL3115" s="191"/>
    </row>
    <row r="3116" spans="1:38" x14ac:dyDescent="0.25">
      <c r="A3116" t="s">
        <v>12833</v>
      </c>
      <c r="B3116" t="s">
        <v>12831</v>
      </c>
      <c r="C3116" t="s">
        <v>12832</v>
      </c>
      <c r="D3116" t="s">
        <v>675</v>
      </c>
      <c r="E3116" t="s">
        <v>12834</v>
      </c>
      <c r="F3116" t="s">
        <v>54</v>
      </c>
      <c r="G3116"/>
      <c r="H3116" t="s">
        <v>45004</v>
      </c>
      <c r="I3116" t="s">
        <v>52002</v>
      </c>
      <c r="J3116" t="s">
        <v>12833</v>
      </c>
      <c r="K3116" t="s">
        <v>565</v>
      </c>
      <c r="L3116" s="119" t="str">
        <f t="shared" si="192"/>
        <v>NA</v>
      </c>
      <c r="M3116" s="119"/>
      <c r="N3116" s="120" t="str">
        <f t="shared" si="193"/>
        <v>NA</v>
      </c>
      <c r="O3116" s="120"/>
      <c r="P3116"/>
      <c r="Q3116"/>
      <c r="R3116"/>
      <c r="S3116"/>
      <c r="T3116"/>
      <c r="U3116" t="s">
        <v>19677</v>
      </c>
      <c r="V3116" t="s">
        <v>19675</v>
      </c>
      <c r="W3116" t="s">
        <v>19676</v>
      </c>
      <c r="X3116" t="s">
        <v>675</v>
      </c>
      <c r="Y3116" t="s">
        <v>19678</v>
      </c>
      <c r="Z3116" t="s">
        <v>54</v>
      </c>
      <c r="AA3116"/>
      <c r="AB3116" t="s">
        <v>44227</v>
      </c>
      <c r="AC3116" t="s">
        <v>51351</v>
      </c>
      <c r="AD3116" t="s">
        <v>19677</v>
      </c>
      <c r="AE3116" t="s">
        <v>565</v>
      </c>
      <c r="AF3116" s="119" t="str">
        <f t="shared" si="194"/>
        <v>NA</v>
      </c>
      <c r="AG3116" s="119"/>
      <c r="AH3116" s="119"/>
      <c r="AI3116" s="119"/>
      <c r="AJ3116" s="119" t="str">
        <f t="shared" si="195"/>
        <v>NA</v>
      </c>
      <c r="AK3116" s="190"/>
      <c r="AL3116" s="191"/>
    </row>
    <row r="3117" spans="1:38" x14ac:dyDescent="0.25">
      <c r="A3117" t="s">
        <v>10537</v>
      </c>
      <c r="B3117" t="s">
        <v>10535</v>
      </c>
      <c r="C3117" t="s">
        <v>10536</v>
      </c>
      <c r="D3117" t="s">
        <v>675</v>
      </c>
      <c r="E3117" t="s">
        <v>10538</v>
      </c>
      <c r="F3117" t="s">
        <v>54</v>
      </c>
      <c r="G3117"/>
      <c r="H3117" t="s">
        <v>45005</v>
      </c>
      <c r="I3117" t="s">
        <v>52003</v>
      </c>
      <c r="J3117" t="s">
        <v>10537</v>
      </c>
      <c r="K3117" t="s">
        <v>565</v>
      </c>
      <c r="L3117" s="119" t="str">
        <f t="shared" si="192"/>
        <v>NA</v>
      </c>
      <c r="M3117" s="119"/>
      <c r="N3117" s="120" t="str">
        <f t="shared" si="193"/>
        <v>NA</v>
      </c>
      <c r="O3117" s="120"/>
      <c r="P3117"/>
      <c r="Q3117"/>
      <c r="R3117"/>
      <c r="S3117"/>
      <c r="T3117"/>
      <c r="U3117" t="s">
        <v>18538</v>
      </c>
      <c r="V3117" t="s">
        <v>18536</v>
      </c>
      <c r="W3117" t="s">
        <v>18537</v>
      </c>
      <c r="X3117" t="s">
        <v>675</v>
      </c>
      <c r="Y3117" t="s">
        <v>18539</v>
      </c>
      <c r="Z3117" t="s">
        <v>54</v>
      </c>
      <c r="AA3117"/>
      <c r="AB3117" t="s">
        <v>44228</v>
      </c>
      <c r="AC3117" t="s">
        <v>51352</v>
      </c>
      <c r="AD3117" t="s">
        <v>18538</v>
      </c>
      <c r="AE3117" t="s">
        <v>565</v>
      </c>
      <c r="AF3117" s="119" t="str">
        <f t="shared" si="194"/>
        <v>NA</v>
      </c>
      <c r="AG3117" s="119"/>
      <c r="AH3117" s="119"/>
      <c r="AI3117" s="119"/>
      <c r="AJ3117" s="119" t="str">
        <f t="shared" si="195"/>
        <v>NA</v>
      </c>
      <c r="AK3117" s="190"/>
      <c r="AL3117" s="191"/>
    </row>
    <row r="3118" spans="1:38" x14ac:dyDescent="0.25">
      <c r="A3118" t="s">
        <v>22064</v>
      </c>
      <c r="B3118" t="s">
        <v>22062</v>
      </c>
      <c r="C3118" t="s">
        <v>22063</v>
      </c>
      <c r="D3118" t="s">
        <v>675</v>
      </c>
      <c r="E3118" t="s">
        <v>22065</v>
      </c>
      <c r="F3118" t="s">
        <v>54</v>
      </c>
      <c r="G3118"/>
      <c r="H3118" t="s">
        <v>45006</v>
      </c>
      <c r="I3118" t="s">
        <v>52004</v>
      </c>
      <c r="J3118" t="s">
        <v>22064</v>
      </c>
      <c r="K3118" t="s">
        <v>565</v>
      </c>
      <c r="L3118" s="119" t="str">
        <f t="shared" si="192"/>
        <v>NA</v>
      </c>
      <c r="M3118" s="119"/>
      <c r="N3118" s="120" t="str">
        <f t="shared" si="193"/>
        <v>NA</v>
      </c>
      <c r="O3118" s="120"/>
      <c r="P3118"/>
      <c r="Q3118"/>
      <c r="R3118"/>
      <c r="S3118"/>
      <c r="T3118"/>
      <c r="U3118" t="s">
        <v>14459</v>
      </c>
      <c r="V3118" t="s">
        <v>14457</v>
      </c>
      <c r="W3118" t="s">
        <v>14458</v>
      </c>
      <c r="X3118" t="s">
        <v>675</v>
      </c>
      <c r="Y3118" t="s">
        <v>14460</v>
      </c>
      <c r="Z3118" t="s">
        <v>54</v>
      </c>
      <c r="AA3118"/>
      <c r="AB3118" t="s">
        <v>44229</v>
      </c>
      <c r="AC3118" t="s">
        <v>51353</v>
      </c>
      <c r="AD3118" t="s">
        <v>14461</v>
      </c>
      <c r="AE3118" t="s">
        <v>565</v>
      </c>
      <c r="AF3118" s="119" t="str">
        <f t="shared" si="194"/>
        <v>NA</v>
      </c>
      <c r="AG3118" s="119"/>
      <c r="AH3118" s="119"/>
      <c r="AI3118" s="119"/>
      <c r="AJ3118" s="119" t="str">
        <f t="shared" si="195"/>
        <v>NA</v>
      </c>
      <c r="AK3118" s="190"/>
      <c r="AL3118" s="191"/>
    </row>
    <row r="3119" spans="1:38" x14ac:dyDescent="0.25">
      <c r="A3119" t="s">
        <v>14967</v>
      </c>
      <c r="B3119" t="s">
        <v>14965</v>
      </c>
      <c r="C3119" t="s">
        <v>14966</v>
      </c>
      <c r="D3119" t="s">
        <v>675</v>
      </c>
      <c r="E3119" t="s">
        <v>2878</v>
      </c>
      <c r="F3119" t="s">
        <v>54</v>
      </c>
      <c r="G3119"/>
      <c r="H3119" t="s">
        <v>45007</v>
      </c>
      <c r="I3119" t="s">
        <v>52005</v>
      </c>
      <c r="J3119"/>
      <c r="K3119" t="s">
        <v>565</v>
      </c>
      <c r="L3119" s="119" t="str">
        <f t="shared" si="192"/>
        <v>NA</v>
      </c>
      <c r="M3119" s="119"/>
      <c r="N3119" s="120" t="str">
        <f t="shared" si="193"/>
        <v>NA</v>
      </c>
      <c r="O3119" s="120"/>
      <c r="P3119"/>
      <c r="Q3119"/>
      <c r="R3119"/>
      <c r="S3119"/>
      <c r="T3119"/>
      <c r="U3119" t="s">
        <v>6278</v>
      </c>
      <c r="V3119" t="s">
        <v>6276</v>
      </c>
      <c r="W3119" t="s">
        <v>6277</v>
      </c>
      <c r="X3119" t="s">
        <v>675</v>
      </c>
      <c r="Y3119" t="s">
        <v>6279</v>
      </c>
      <c r="Z3119" t="s">
        <v>54</v>
      </c>
      <c r="AA3119"/>
      <c r="AB3119" t="s">
        <v>44230</v>
      </c>
      <c r="AC3119" t="s">
        <v>51354</v>
      </c>
      <c r="AD3119" t="s">
        <v>6280</v>
      </c>
      <c r="AE3119" t="s">
        <v>105</v>
      </c>
      <c r="AF3119" s="119" t="str">
        <f t="shared" si="194"/>
        <v>NA</v>
      </c>
      <c r="AG3119" s="119"/>
      <c r="AH3119" s="119"/>
      <c r="AI3119" s="119"/>
      <c r="AJ3119" s="119" t="str">
        <f t="shared" si="195"/>
        <v>NA</v>
      </c>
      <c r="AK3119" s="190"/>
      <c r="AL3119" s="191"/>
    </row>
    <row r="3120" spans="1:38" x14ac:dyDescent="0.25">
      <c r="A3120" t="s">
        <v>21293</v>
      </c>
      <c r="B3120" t="s">
        <v>21291</v>
      </c>
      <c r="C3120" t="s">
        <v>21292</v>
      </c>
      <c r="D3120" t="s">
        <v>675</v>
      </c>
      <c r="E3120" t="s">
        <v>21294</v>
      </c>
      <c r="F3120" t="s">
        <v>54</v>
      </c>
      <c r="G3120"/>
      <c r="H3120" t="s">
        <v>45008</v>
      </c>
      <c r="I3120" t="s">
        <v>52006</v>
      </c>
      <c r="J3120"/>
      <c r="K3120" t="s">
        <v>565</v>
      </c>
      <c r="L3120" s="119" t="str">
        <f t="shared" si="192"/>
        <v>NA</v>
      </c>
      <c r="M3120" s="119"/>
      <c r="N3120" s="120" t="str">
        <f t="shared" si="193"/>
        <v>NA</v>
      </c>
      <c r="O3120" s="120"/>
      <c r="P3120"/>
      <c r="Q3120"/>
      <c r="R3120"/>
      <c r="S3120"/>
      <c r="T3120"/>
      <c r="U3120" t="s">
        <v>19545</v>
      </c>
      <c r="V3120" t="s">
        <v>19543</v>
      </c>
      <c r="W3120" t="s">
        <v>19544</v>
      </c>
      <c r="X3120" t="s">
        <v>675</v>
      </c>
      <c r="Y3120" t="s">
        <v>19546</v>
      </c>
      <c r="Z3120" t="s">
        <v>54</v>
      </c>
      <c r="AA3120"/>
      <c r="AB3120" t="s">
        <v>44231</v>
      </c>
      <c r="AC3120" t="s">
        <v>51355</v>
      </c>
      <c r="AD3120" t="s">
        <v>19545</v>
      </c>
      <c r="AE3120" t="s">
        <v>565</v>
      </c>
      <c r="AF3120" s="119" t="str">
        <f t="shared" si="194"/>
        <v>NA</v>
      </c>
      <c r="AG3120" s="119"/>
      <c r="AH3120" s="119"/>
      <c r="AI3120" s="119"/>
      <c r="AJ3120" s="119" t="str">
        <f t="shared" si="195"/>
        <v>NA</v>
      </c>
      <c r="AK3120" s="190"/>
      <c r="AL3120" s="191"/>
    </row>
    <row r="3121" spans="1:38" x14ac:dyDescent="0.25">
      <c r="A3121" t="s">
        <v>17664</v>
      </c>
      <c r="B3121" t="s">
        <v>17662</v>
      </c>
      <c r="C3121" t="s">
        <v>17663</v>
      </c>
      <c r="D3121" t="s">
        <v>675</v>
      </c>
      <c r="E3121" t="s">
        <v>2671</v>
      </c>
      <c r="F3121" t="s">
        <v>54</v>
      </c>
      <c r="G3121"/>
      <c r="H3121" t="s">
        <v>45009</v>
      </c>
      <c r="I3121" t="s">
        <v>52007</v>
      </c>
      <c r="J3121" t="s">
        <v>17664</v>
      </c>
      <c r="K3121" t="s">
        <v>565</v>
      </c>
      <c r="L3121" s="119" t="str">
        <f t="shared" si="192"/>
        <v>NA</v>
      </c>
      <c r="M3121" s="119"/>
      <c r="N3121" s="120" t="str">
        <f t="shared" si="193"/>
        <v>NA</v>
      </c>
      <c r="O3121" s="120"/>
      <c r="P3121"/>
      <c r="Q3121"/>
      <c r="R3121"/>
      <c r="S3121"/>
      <c r="T3121"/>
      <c r="U3121" t="s">
        <v>8339</v>
      </c>
      <c r="V3121" t="s">
        <v>8337</v>
      </c>
      <c r="W3121" t="s">
        <v>8338</v>
      </c>
      <c r="X3121" t="s">
        <v>675</v>
      </c>
      <c r="Y3121" t="s">
        <v>8340</v>
      </c>
      <c r="Z3121" t="s">
        <v>54</v>
      </c>
      <c r="AA3121"/>
      <c r="AB3121" t="s">
        <v>44232</v>
      </c>
      <c r="AC3121" t="s">
        <v>51356</v>
      </c>
      <c r="AD3121" t="s">
        <v>8341</v>
      </c>
      <c r="AE3121" t="s">
        <v>105</v>
      </c>
      <c r="AF3121" s="119" t="str">
        <f t="shared" si="194"/>
        <v>NA</v>
      </c>
      <c r="AG3121" s="119"/>
      <c r="AH3121" s="119"/>
      <c r="AI3121" s="119"/>
      <c r="AJ3121" s="119" t="str">
        <f t="shared" si="195"/>
        <v>NA</v>
      </c>
      <c r="AK3121" s="190"/>
      <c r="AL3121" s="191"/>
    </row>
    <row r="3122" spans="1:38" x14ac:dyDescent="0.25">
      <c r="A3122" t="s">
        <v>7047</v>
      </c>
      <c r="B3122" t="s">
        <v>7046</v>
      </c>
      <c r="C3122" t="s">
        <v>7040</v>
      </c>
      <c r="D3122" t="s">
        <v>675</v>
      </c>
      <c r="E3122" t="s">
        <v>7048</v>
      </c>
      <c r="F3122" t="s">
        <v>54</v>
      </c>
      <c r="G3122"/>
      <c r="H3122" t="s">
        <v>45010</v>
      </c>
      <c r="I3122" t="s">
        <v>52008</v>
      </c>
      <c r="J3122" t="s">
        <v>7049</v>
      </c>
      <c r="K3122" t="s">
        <v>565</v>
      </c>
      <c r="L3122" s="119" t="str">
        <f t="shared" si="192"/>
        <v>NA</v>
      </c>
      <c r="M3122" s="119"/>
      <c r="N3122" s="120" t="str">
        <f t="shared" si="193"/>
        <v>NA</v>
      </c>
      <c r="O3122" s="120"/>
      <c r="P3122"/>
      <c r="Q3122"/>
      <c r="R3122"/>
      <c r="S3122"/>
      <c r="T3122"/>
      <c r="U3122" t="s">
        <v>14094</v>
      </c>
      <c r="V3122" t="s">
        <v>14092</v>
      </c>
      <c r="W3122" t="s">
        <v>14093</v>
      </c>
      <c r="X3122" t="s">
        <v>675</v>
      </c>
      <c r="Y3122" t="s">
        <v>14095</v>
      </c>
      <c r="Z3122" t="s">
        <v>54</v>
      </c>
      <c r="AA3122"/>
      <c r="AB3122" t="s">
        <v>44233</v>
      </c>
      <c r="AC3122" t="s">
        <v>51357</v>
      </c>
      <c r="AD3122" t="s">
        <v>14096</v>
      </c>
      <c r="AE3122" t="s">
        <v>565</v>
      </c>
      <c r="AF3122" s="119" t="str">
        <f t="shared" si="194"/>
        <v>NA</v>
      </c>
      <c r="AG3122" s="119"/>
      <c r="AH3122" s="119"/>
      <c r="AI3122" s="119"/>
      <c r="AJ3122" s="119" t="str">
        <f t="shared" si="195"/>
        <v>NA</v>
      </c>
      <c r="AK3122" s="190"/>
      <c r="AL3122" s="191"/>
    </row>
    <row r="3123" spans="1:38" x14ac:dyDescent="0.25">
      <c r="A3123" t="s">
        <v>16908</v>
      </c>
      <c r="B3123" t="s">
        <v>16906</v>
      </c>
      <c r="C3123" t="s">
        <v>16907</v>
      </c>
      <c r="D3123" t="s">
        <v>675</v>
      </c>
      <c r="E3123" t="s">
        <v>7048</v>
      </c>
      <c r="F3123" t="s">
        <v>54</v>
      </c>
      <c r="G3123"/>
      <c r="H3123" t="s">
        <v>45011</v>
      </c>
      <c r="I3123" t="s">
        <v>52008</v>
      </c>
      <c r="J3123" t="s">
        <v>16908</v>
      </c>
      <c r="K3123" t="s">
        <v>565</v>
      </c>
      <c r="L3123" s="119" t="str">
        <f t="shared" si="192"/>
        <v>NA</v>
      </c>
      <c r="M3123" s="119"/>
      <c r="N3123" s="120" t="str">
        <f t="shared" si="193"/>
        <v>NA</v>
      </c>
      <c r="O3123" s="120"/>
      <c r="P3123"/>
      <c r="Q3123"/>
      <c r="R3123"/>
      <c r="S3123"/>
      <c r="T3123"/>
      <c r="U3123" t="s">
        <v>20609</v>
      </c>
      <c r="V3123" t="s">
        <v>20607</v>
      </c>
      <c r="W3123" t="s">
        <v>20608</v>
      </c>
      <c r="X3123" t="s">
        <v>675</v>
      </c>
      <c r="Y3123" t="s">
        <v>20610</v>
      </c>
      <c r="Z3123" t="s">
        <v>54</v>
      </c>
      <c r="AA3123"/>
      <c r="AB3123" t="s">
        <v>44234</v>
      </c>
      <c r="AC3123" t="s">
        <v>51358</v>
      </c>
      <c r="AD3123" t="s">
        <v>20611</v>
      </c>
      <c r="AE3123" t="s">
        <v>565</v>
      </c>
      <c r="AF3123" s="119" t="str">
        <f t="shared" si="194"/>
        <v>NA</v>
      </c>
      <c r="AG3123" s="119"/>
      <c r="AH3123" s="119"/>
      <c r="AI3123" s="119"/>
      <c r="AJ3123" s="119" t="str">
        <f t="shared" si="195"/>
        <v>NA</v>
      </c>
      <c r="AK3123" s="190"/>
      <c r="AL3123" s="191"/>
    </row>
    <row r="3124" spans="1:38" x14ac:dyDescent="0.25">
      <c r="A3124" t="s">
        <v>19700</v>
      </c>
      <c r="B3124" t="s">
        <v>19698</v>
      </c>
      <c r="C3124" t="s">
        <v>19699</v>
      </c>
      <c r="D3124" t="s">
        <v>675</v>
      </c>
      <c r="E3124" t="s">
        <v>19701</v>
      </c>
      <c r="F3124" t="s">
        <v>54</v>
      </c>
      <c r="G3124"/>
      <c r="H3124" t="s">
        <v>45012</v>
      </c>
      <c r="I3124" t="s">
        <v>52009</v>
      </c>
      <c r="J3124" t="s">
        <v>19702</v>
      </c>
      <c r="K3124" t="s">
        <v>565</v>
      </c>
      <c r="L3124" s="119" t="str">
        <f t="shared" si="192"/>
        <v>NA</v>
      </c>
      <c r="M3124" s="119"/>
      <c r="N3124" s="120" t="str">
        <f t="shared" si="193"/>
        <v>NA</v>
      </c>
      <c r="O3124" s="120"/>
      <c r="P3124"/>
      <c r="Q3124"/>
      <c r="R3124"/>
      <c r="S3124"/>
      <c r="T3124"/>
      <c r="U3124" t="s">
        <v>14446</v>
      </c>
      <c r="V3124" t="s">
        <v>14444</v>
      </c>
      <c r="W3124" t="s">
        <v>14445</v>
      </c>
      <c r="X3124" t="s">
        <v>675</v>
      </c>
      <c r="Y3124" t="s">
        <v>14447</v>
      </c>
      <c r="Z3124" t="s">
        <v>54</v>
      </c>
      <c r="AA3124"/>
      <c r="AB3124" t="s">
        <v>44235</v>
      </c>
      <c r="AC3124" t="s">
        <v>51359</v>
      </c>
      <c r="AD3124" t="s">
        <v>14446</v>
      </c>
      <c r="AE3124" t="s">
        <v>565</v>
      </c>
      <c r="AF3124" s="119" t="str">
        <f t="shared" si="194"/>
        <v>NA</v>
      </c>
      <c r="AG3124" s="119"/>
      <c r="AH3124" s="119"/>
      <c r="AI3124" s="119"/>
      <c r="AJ3124" s="119" t="str">
        <f t="shared" si="195"/>
        <v>NA</v>
      </c>
      <c r="AK3124" s="190"/>
      <c r="AL3124" s="191"/>
    </row>
    <row r="3125" spans="1:38" x14ac:dyDescent="0.25">
      <c r="A3125" t="s">
        <v>14532</v>
      </c>
      <c r="B3125" t="s">
        <v>14530</v>
      </c>
      <c r="C3125" t="s">
        <v>14531</v>
      </c>
      <c r="D3125" t="s">
        <v>675</v>
      </c>
      <c r="E3125" t="s">
        <v>14533</v>
      </c>
      <c r="F3125" t="s">
        <v>54</v>
      </c>
      <c r="G3125"/>
      <c r="H3125" t="s">
        <v>45013</v>
      </c>
      <c r="I3125" t="s">
        <v>52010</v>
      </c>
      <c r="J3125" t="s">
        <v>14532</v>
      </c>
      <c r="K3125" t="s">
        <v>565</v>
      </c>
      <c r="L3125" s="119" t="str">
        <f t="shared" si="192"/>
        <v>NA</v>
      </c>
      <c r="M3125" s="119"/>
      <c r="N3125" s="120" t="str">
        <f t="shared" si="193"/>
        <v>NA</v>
      </c>
      <c r="O3125" s="120"/>
      <c r="P3125"/>
      <c r="Q3125"/>
      <c r="R3125"/>
      <c r="S3125"/>
      <c r="T3125"/>
      <c r="U3125" t="s">
        <v>18056</v>
      </c>
      <c r="V3125" t="s">
        <v>18054</v>
      </c>
      <c r="W3125" t="s">
        <v>18055</v>
      </c>
      <c r="X3125" t="s">
        <v>675</v>
      </c>
      <c r="Y3125" t="s">
        <v>953</v>
      </c>
      <c r="Z3125" t="s">
        <v>54</v>
      </c>
      <c r="AA3125"/>
      <c r="AB3125" t="s">
        <v>44236</v>
      </c>
      <c r="AC3125" t="s">
        <v>51360</v>
      </c>
      <c r="AD3125" t="s">
        <v>18057</v>
      </c>
      <c r="AE3125" t="s">
        <v>565</v>
      </c>
      <c r="AF3125" s="119" t="str">
        <f t="shared" si="194"/>
        <v>NA</v>
      </c>
      <c r="AG3125" s="119"/>
      <c r="AH3125" s="119"/>
      <c r="AI3125" s="119"/>
      <c r="AJ3125" s="119" t="str">
        <f t="shared" si="195"/>
        <v>NA</v>
      </c>
      <c r="AK3125" s="190"/>
      <c r="AL3125" s="191"/>
    </row>
    <row r="3126" spans="1:38" x14ac:dyDescent="0.25">
      <c r="A3126" t="s">
        <v>16196</v>
      </c>
      <c r="B3126" t="s">
        <v>16194</v>
      </c>
      <c r="C3126" t="s">
        <v>16195</v>
      </c>
      <c r="D3126" t="s">
        <v>675</v>
      </c>
      <c r="E3126" t="s">
        <v>16197</v>
      </c>
      <c r="F3126" t="s">
        <v>54</v>
      </c>
      <c r="G3126"/>
      <c r="H3126" t="s">
        <v>45014</v>
      </c>
      <c r="I3126" t="s">
        <v>52011</v>
      </c>
      <c r="J3126" t="s">
        <v>16196</v>
      </c>
      <c r="K3126" t="s">
        <v>565</v>
      </c>
      <c r="L3126" s="119" t="str">
        <f t="shared" si="192"/>
        <v>NA</v>
      </c>
      <c r="M3126" s="119"/>
      <c r="N3126" s="120" t="str">
        <f t="shared" si="193"/>
        <v>NA</v>
      </c>
      <c r="O3126" s="120"/>
      <c r="P3126"/>
      <c r="Q3126"/>
      <c r="R3126"/>
      <c r="S3126"/>
      <c r="T3126"/>
      <c r="U3126" t="s">
        <v>6572</v>
      </c>
      <c r="V3126" t="s">
        <v>6570</v>
      </c>
      <c r="W3126" t="s">
        <v>6571</v>
      </c>
      <c r="X3126" t="s">
        <v>675</v>
      </c>
      <c r="Y3126" t="s">
        <v>953</v>
      </c>
      <c r="Z3126" t="s">
        <v>54</v>
      </c>
      <c r="AA3126"/>
      <c r="AB3126" t="s">
        <v>44237</v>
      </c>
      <c r="AC3126" t="s">
        <v>51360</v>
      </c>
      <c r="AD3126" t="s">
        <v>6573</v>
      </c>
      <c r="AE3126" t="s">
        <v>105</v>
      </c>
      <c r="AF3126" s="119" t="str">
        <f t="shared" si="194"/>
        <v>NA</v>
      </c>
      <c r="AG3126" s="119"/>
      <c r="AH3126" s="119"/>
      <c r="AI3126" s="119"/>
      <c r="AJ3126" s="119" t="str">
        <f t="shared" si="195"/>
        <v>NA</v>
      </c>
      <c r="AK3126" s="190"/>
      <c r="AL3126" s="191"/>
    </row>
    <row r="3127" spans="1:38" x14ac:dyDescent="0.25">
      <c r="A3127" t="s">
        <v>7181</v>
      </c>
      <c r="B3127" t="s">
        <v>7180</v>
      </c>
      <c r="C3127" t="s">
        <v>4448</v>
      </c>
      <c r="D3127" t="s">
        <v>675</v>
      </c>
      <c r="E3127" t="s">
        <v>1080</v>
      </c>
      <c r="F3127" t="s">
        <v>54</v>
      </c>
      <c r="G3127"/>
      <c r="H3127" t="s">
        <v>45015</v>
      </c>
      <c r="I3127" t="s">
        <v>52012</v>
      </c>
      <c r="J3127" t="s">
        <v>7182</v>
      </c>
      <c r="K3127" t="s">
        <v>565</v>
      </c>
      <c r="L3127" s="119" t="str">
        <f t="shared" si="192"/>
        <v>NA</v>
      </c>
      <c r="M3127" s="119"/>
      <c r="N3127" s="120" t="str">
        <f t="shared" si="193"/>
        <v>NA</v>
      </c>
      <c r="O3127" s="120"/>
      <c r="P3127"/>
      <c r="Q3127"/>
      <c r="R3127"/>
      <c r="S3127"/>
      <c r="T3127"/>
      <c r="U3127" t="s">
        <v>7587</v>
      </c>
      <c r="V3127" t="s">
        <v>7585</v>
      </c>
      <c r="W3127" t="s">
        <v>7586</v>
      </c>
      <c r="X3127" t="s">
        <v>675</v>
      </c>
      <c r="Y3127" t="s">
        <v>953</v>
      </c>
      <c r="Z3127" t="s">
        <v>54</v>
      </c>
      <c r="AA3127"/>
      <c r="AB3127" t="s">
        <v>44237</v>
      </c>
      <c r="AC3127" t="s">
        <v>51360</v>
      </c>
      <c r="AD3127" t="s">
        <v>7588</v>
      </c>
      <c r="AE3127" t="s">
        <v>105</v>
      </c>
      <c r="AF3127" s="119" t="str">
        <f t="shared" si="194"/>
        <v>NA</v>
      </c>
      <c r="AG3127" s="119"/>
      <c r="AH3127" s="119"/>
      <c r="AI3127" s="119"/>
      <c r="AJ3127" s="119" t="str">
        <f t="shared" si="195"/>
        <v>NA</v>
      </c>
      <c r="AK3127" s="190"/>
      <c r="AL3127" s="191"/>
    </row>
    <row r="3128" spans="1:38" x14ac:dyDescent="0.25">
      <c r="A3128" t="s">
        <v>15429</v>
      </c>
      <c r="B3128" t="s">
        <v>15427</v>
      </c>
      <c r="C3128" t="s">
        <v>15428</v>
      </c>
      <c r="D3128" t="s">
        <v>675</v>
      </c>
      <c r="E3128" t="s">
        <v>1080</v>
      </c>
      <c r="F3128" t="s">
        <v>54</v>
      </c>
      <c r="G3128"/>
      <c r="H3128" t="s">
        <v>45016</v>
      </c>
      <c r="I3128" t="s">
        <v>52012</v>
      </c>
      <c r="J3128" t="s">
        <v>15429</v>
      </c>
      <c r="K3128" t="s">
        <v>565</v>
      </c>
      <c r="L3128" s="119" t="str">
        <f t="shared" si="192"/>
        <v>NA</v>
      </c>
      <c r="M3128" s="119"/>
      <c r="N3128" s="120" t="str">
        <f t="shared" si="193"/>
        <v>NA</v>
      </c>
      <c r="O3128" s="120"/>
      <c r="P3128"/>
      <c r="Q3128"/>
      <c r="R3128"/>
      <c r="S3128"/>
      <c r="T3128"/>
      <c r="U3128" t="s">
        <v>22446</v>
      </c>
      <c r="V3128" t="s">
        <v>22444</v>
      </c>
      <c r="W3128" t="s">
        <v>22445</v>
      </c>
      <c r="X3128" t="s">
        <v>675</v>
      </c>
      <c r="Y3128" t="s">
        <v>953</v>
      </c>
      <c r="Z3128" t="s">
        <v>54</v>
      </c>
      <c r="AA3128"/>
      <c r="AB3128" t="s">
        <v>44238</v>
      </c>
      <c r="AC3128" t="s">
        <v>51360</v>
      </c>
      <c r="AD3128" t="s">
        <v>22447</v>
      </c>
      <c r="AE3128" t="s">
        <v>105</v>
      </c>
      <c r="AF3128" s="119" t="str">
        <f t="shared" si="194"/>
        <v>NA</v>
      </c>
      <c r="AG3128" s="119"/>
      <c r="AH3128" s="119"/>
      <c r="AI3128" s="119"/>
      <c r="AJ3128" s="119" t="str">
        <f t="shared" si="195"/>
        <v>NA</v>
      </c>
      <c r="AK3128" s="190"/>
      <c r="AL3128" s="191"/>
    </row>
    <row r="3129" spans="1:38" x14ac:dyDescent="0.25">
      <c r="A3129" t="s">
        <v>19856</v>
      </c>
      <c r="B3129" t="s">
        <v>19854</v>
      </c>
      <c r="C3129" t="s">
        <v>19855</v>
      </c>
      <c r="D3129" t="s">
        <v>675</v>
      </c>
      <c r="E3129" t="s">
        <v>1080</v>
      </c>
      <c r="F3129" t="s">
        <v>54</v>
      </c>
      <c r="G3129"/>
      <c r="H3129" t="s">
        <v>45016</v>
      </c>
      <c r="I3129" t="s">
        <v>52012</v>
      </c>
      <c r="J3129" t="s">
        <v>19856</v>
      </c>
      <c r="K3129" t="s">
        <v>565</v>
      </c>
      <c r="L3129" s="119" t="str">
        <f t="shared" si="192"/>
        <v>NA</v>
      </c>
      <c r="M3129" s="119"/>
      <c r="N3129" s="120" t="str">
        <f t="shared" si="193"/>
        <v>NA</v>
      </c>
      <c r="O3129" s="120"/>
      <c r="P3129"/>
      <c r="Q3129"/>
      <c r="R3129"/>
      <c r="S3129"/>
      <c r="T3129"/>
      <c r="U3129" t="s">
        <v>22664</v>
      </c>
      <c r="V3129" t="s">
        <v>22663</v>
      </c>
      <c r="W3129" t="s">
        <v>22650</v>
      </c>
      <c r="X3129" t="s">
        <v>675</v>
      </c>
      <c r="Y3129" t="s">
        <v>1401</v>
      </c>
      <c r="Z3129" t="s">
        <v>54</v>
      </c>
      <c r="AA3129"/>
      <c r="AB3129" t="s">
        <v>44239</v>
      </c>
      <c r="AC3129" t="s">
        <v>51361</v>
      </c>
      <c r="AD3129" t="s">
        <v>22664</v>
      </c>
      <c r="AE3129" t="s">
        <v>565</v>
      </c>
      <c r="AF3129" s="119" t="str">
        <f t="shared" si="194"/>
        <v>NA</v>
      </c>
      <c r="AG3129" s="119"/>
      <c r="AH3129" s="119"/>
      <c r="AI3129" s="119"/>
      <c r="AJ3129" s="119" t="str">
        <f t="shared" si="195"/>
        <v>NA</v>
      </c>
      <c r="AK3129" s="190"/>
      <c r="AL3129" s="191"/>
    </row>
    <row r="3130" spans="1:38" x14ac:dyDescent="0.25">
      <c r="A3130" t="s">
        <v>13903</v>
      </c>
      <c r="B3130" t="s">
        <v>13901</v>
      </c>
      <c r="C3130" t="s">
        <v>13902</v>
      </c>
      <c r="D3130" t="s">
        <v>675</v>
      </c>
      <c r="E3130" t="s">
        <v>13904</v>
      </c>
      <c r="F3130" t="s">
        <v>54</v>
      </c>
      <c r="G3130"/>
      <c r="H3130" t="s">
        <v>45017</v>
      </c>
      <c r="I3130" t="s">
        <v>52013</v>
      </c>
      <c r="J3130" t="s">
        <v>13903</v>
      </c>
      <c r="K3130" t="s">
        <v>565</v>
      </c>
      <c r="L3130" s="119" t="str">
        <f t="shared" si="192"/>
        <v>NA</v>
      </c>
      <c r="M3130" s="119"/>
      <c r="N3130" s="120" t="str">
        <f t="shared" si="193"/>
        <v>NA</v>
      </c>
      <c r="O3130" s="120"/>
      <c r="P3130"/>
      <c r="Q3130"/>
      <c r="R3130"/>
      <c r="S3130"/>
      <c r="T3130"/>
      <c r="U3130" t="s">
        <v>14688</v>
      </c>
      <c r="V3130" t="s">
        <v>14686</v>
      </c>
      <c r="W3130" t="s">
        <v>14687</v>
      </c>
      <c r="X3130" t="s">
        <v>675</v>
      </c>
      <c r="Y3130" t="s">
        <v>1401</v>
      </c>
      <c r="Z3130" t="s">
        <v>54</v>
      </c>
      <c r="AA3130"/>
      <c r="AB3130" t="s">
        <v>44240</v>
      </c>
      <c r="AC3130" t="s">
        <v>51361</v>
      </c>
      <c r="AD3130" t="s">
        <v>14688</v>
      </c>
      <c r="AE3130" t="s">
        <v>565</v>
      </c>
      <c r="AF3130" s="119" t="str">
        <f t="shared" si="194"/>
        <v>NA</v>
      </c>
      <c r="AG3130" s="119"/>
      <c r="AH3130" s="119"/>
      <c r="AI3130" s="119"/>
      <c r="AJ3130" s="119" t="str">
        <f t="shared" si="195"/>
        <v>NA</v>
      </c>
      <c r="AK3130" s="190"/>
      <c r="AL3130" s="191"/>
    </row>
    <row r="3131" spans="1:38" x14ac:dyDescent="0.25">
      <c r="A3131" t="s">
        <v>18580</v>
      </c>
      <c r="B3131" t="s">
        <v>18578</v>
      </c>
      <c r="C3131" t="s">
        <v>18579</v>
      </c>
      <c r="D3131" t="s">
        <v>675</v>
      </c>
      <c r="E3131" t="s">
        <v>18581</v>
      </c>
      <c r="F3131" t="s">
        <v>54</v>
      </c>
      <c r="G3131"/>
      <c r="H3131" t="s">
        <v>45018</v>
      </c>
      <c r="I3131" t="s">
        <v>52014</v>
      </c>
      <c r="J3131" t="s">
        <v>18582</v>
      </c>
      <c r="K3131" t="s">
        <v>565</v>
      </c>
      <c r="L3131" s="119" t="str">
        <f t="shared" si="192"/>
        <v>NA</v>
      </c>
      <c r="M3131" s="119"/>
      <c r="N3131" s="120" t="str">
        <f t="shared" si="193"/>
        <v>NA</v>
      </c>
      <c r="O3131" s="120"/>
      <c r="P3131"/>
      <c r="Q3131"/>
      <c r="R3131"/>
      <c r="S3131"/>
      <c r="T3131"/>
      <c r="U3131" t="s">
        <v>14757</v>
      </c>
      <c r="V3131" t="s">
        <v>14755</v>
      </c>
      <c r="W3131" t="s">
        <v>14756</v>
      </c>
      <c r="X3131" t="s">
        <v>675</v>
      </c>
      <c r="Y3131" t="s">
        <v>14758</v>
      </c>
      <c r="Z3131" t="s">
        <v>54</v>
      </c>
      <c r="AA3131"/>
      <c r="AB3131" t="s">
        <v>44241</v>
      </c>
      <c r="AC3131" t="s">
        <v>51362</v>
      </c>
      <c r="AD3131" t="s">
        <v>14759</v>
      </c>
      <c r="AE3131" t="s">
        <v>105</v>
      </c>
      <c r="AF3131" s="119" t="str">
        <f t="shared" si="194"/>
        <v>NA</v>
      </c>
      <c r="AG3131" s="119"/>
      <c r="AH3131" s="119"/>
      <c r="AI3131" s="119"/>
      <c r="AJ3131" s="119" t="str">
        <f t="shared" si="195"/>
        <v>NA</v>
      </c>
      <c r="AK3131" s="190"/>
      <c r="AL3131" s="191"/>
    </row>
    <row r="3132" spans="1:38" x14ac:dyDescent="0.25">
      <c r="A3132" t="s">
        <v>7107</v>
      </c>
      <c r="B3132" t="s">
        <v>7106</v>
      </c>
      <c r="C3132" t="s">
        <v>7071</v>
      </c>
      <c r="D3132" t="s">
        <v>675</v>
      </c>
      <c r="E3132" t="s">
        <v>7108</v>
      </c>
      <c r="F3132" t="s">
        <v>54</v>
      </c>
      <c r="G3132"/>
      <c r="H3132" t="s">
        <v>45019</v>
      </c>
      <c r="I3132" t="s">
        <v>52015</v>
      </c>
      <c r="J3132" t="s">
        <v>7109</v>
      </c>
      <c r="K3132" t="s">
        <v>565</v>
      </c>
      <c r="L3132" s="119" t="str">
        <f t="shared" si="192"/>
        <v>NA</v>
      </c>
      <c r="M3132" s="119"/>
      <c r="N3132" s="120" t="str">
        <f t="shared" si="193"/>
        <v>NA</v>
      </c>
      <c r="O3132" s="120"/>
      <c r="P3132"/>
      <c r="Q3132"/>
      <c r="R3132"/>
      <c r="S3132"/>
      <c r="T3132"/>
      <c r="U3132" t="s">
        <v>10761</v>
      </c>
      <c r="V3132" t="s">
        <v>10760</v>
      </c>
      <c r="W3132" t="s">
        <v>4789</v>
      </c>
      <c r="X3132" t="s">
        <v>675</v>
      </c>
      <c r="Y3132" t="s">
        <v>3876</v>
      </c>
      <c r="Z3132" t="s">
        <v>54</v>
      </c>
      <c r="AA3132"/>
      <c r="AB3132" t="s">
        <v>44242</v>
      </c>
      <c r="AC3132" t="s">
        <v>51363</v>
      </c>
      <c r="AD3132" t="s">
        <v>10761</v>
      </c>
      <c r="AE3132" t="s">
        <v>565</v>
      </c>
      <c r="AF3132" s="119" t="str">
        <f t="shared" si="194"/>
        <v>NA</v>
      </c>
      <c r="AG3132" s="119"/>
      <c r="AH3132" s="119"/>
      <c r="AI3132" s="119"/>
      <c r="AJ3132" s="119" t="str">
        <f t="shared" si="195"/>
        <v>NA</v>
      </c>
      <c r="AK3132" s="190"/>
      <c r="AL3132" s="191"/>
    </row>
    <row r="3133" spans="1:38" x14ac:dyDescent="0.25">
      <c r="A3133" t="s">
        <v>14393</v>
      </c>
      <c r="B3133" t="s">
        <v>14391</v>
      </c>
      <c r="C3133" t="s">
        <v>14392</v>
      </c>
      <c r="D3133" t="s">
        <v>675</v>
      </c>
      <c r="E3133" t="s">
        <v>7108</v>
      </c>
      <c r="F3133" t="s">
        <v>54</v>
      </c>
      <c r="G3133"/>
      <c r="H3133" t="s">
        <v>45020</v>
      </c>
      <c r="I3133" t="s">
        <v>52015</v>
      </c>
      <c r="J3133" t="s">
        <v>14394</v>
      </c>
      <c r="K3133" t="s">
        <v>565</v>
      </c>
      <c r="L3133" s="119" t="str">
        <f t="shared" si="192"/>
        <v>NA</v>
      </c>
      <c r="M3133" s="119"/>
      <c r="N3133" s="120" t="str">
        <f t="shared" si="193"/>
        <v>NA</v>
      </c>
      <c r="O3133" s="120"/>
      <c r="P3133"/>
      <c r="Q3133"/>
      <c r="R3133"/>
      <c r="S3133"/>
      <c r="T3133"/>
      <c r="U3133" t="s">
        <v>15548</v>
      </c>
      <c r="V3133" t="s">
        <v>15546</v>
      </c>
      <c r="W3133" t="s">
        <v>15547</v>
      </c>
      <c r="X3133" t="s">
        <v>675</v>
      </c>
      <c r="Y3133" t="s">
        <v>3876</v>
      </c>
      <c r="Z3133" t="s">
        <v>54</v>
      </c>
      <c r="AA3133"/>
      <c r="AB3133" t="s">
        <v>44243</v>
      </c>
      <c r="AC3133" t="s">
        <v>51363</v>
      </c>
      <c r="AD3133" t="s">
        <v>15548</v>
      </c>
      <c r="AE3133" t="s">
        <v>565</v>
      </c>
      <c r="AF3133" s="119" t="str">
        <f t="shared" si="194"/>
        <v>NA</v>
      </c>
      <c r="AG3133" s="119"/>
      <c r="AH3133" s="119"/>
      <c r="AI3133" s="119"/>
      <c r="AJ3133" s="119" t="str">
        <f t="shared" si="195"/>
        <v>NA</v>
      </c>
      <c r="AK3133" s="190"/>
      <c r="AL3133" s="191"/>
    </row>
    <row r="3134" spans="1:38" x14ac:dyDescent="0.25">
      <c r="A3134" t="s">
        <v>14745</v>
      </c>
      <c r="B3134" t="s">
        <v>14743</v>
      </c>
      <c r="C3134" t="s">
        <v>14744</v>
      </c>
      <c r="D3134" t="s">
        <v>675</v>
      </c>
      <c r="E3134" t="s">
        <v>7108</v>
      </c>
      <c r="F3134" t="s">
        <v>54</v>
      </c>
      <c r="G3134"/>
      <c r="H3134" t="s">
        <v>45021</v>
      </c>
      <c r="I3134" t="s">
        <v>52015</v>
      </c>
      <c r="J3134" t="s">
        <v>14746</v>
      </c>
      <c r="K3134" t="s">
        <v>105</v>
      </c>
      <c r="L3134" s="119" t="str">
        <f t="shared" si="192"/>
        <v>NA</v>
      </c>
      <c r="M3134" s="119"/>
      <c r="N3134" s="120" t="str">
        <f t="shared" si="193"/>
        <v>NA</v>
      </c>
      <c r="O3134" s="120"/>
      <c r="P3134"/>
      <c r="Q3134"/>
      <c r="R3134"/>
      <c r="S3134"/>
      <c r="T3134"/>
      <c r="U3134" t="s">
        <v>18303</v>
      </c>
      <c r="V3134" t="s">
        <v>18301</v>
      </c>
      <c r="W3134" t="s">
        <v>18302</v>
      </c>
      <c r="X3134" t="s">
        <v>675</v>
      </c>
      <c r="Y3134" t="s">
        <v>18304</v>
      </c>
      <c r="Z3134" t="s">
        <v>54</v>
      </c>
      <c r="AA3134"/>
      <c r="AB3134" t="s">
        <v>44244</v>
      </c>
      <c r="AC3134" t="s">
        <v>51364</v>
      </c>
      <c r="AD3134" t="s">
        <v>18305</v>
      </c>
      <c r="AE3134" t="s">
        <v>565</v>
      </c>
      <c r="AF3134" s="119" t="str">
        <f t="shared" si="194"/>
        <v>NA</v>
      </c>
      <c r="AG3134" s="119"/>
      <c r="AH3134" s="119"/>
      <c r="AI3134" s="119"/>
      <c r="AJ3134" s="119" t="str">
        <f t="shared" si="195"/>
        <v>NA</v>
      </c>
      <c r="AK3134" s="190"/>
      <c r="AL3134" s="191"/>
    </row>
    <row r="3135" spans="1:38" x14ac:dyDescent="0.25">
      <c r="A3135" t="s">
        <v>21059</v>
      </c>
      <c r="B3135" t="s">
        <v>21057</v>
      </c>
      <c r="C3135" t="s">
        <v>21058</v>
      </c>
      <c r="D3135" t="s">
        <v>675</v>
      </c>
      <c r="E3135" t="s">
        <v>21060</v>
      </c>
      <c r="F3135" t="s">
        <v>54</v>
      </c>
      <c r="G3135"/>
      <c r="H3135" t="s">
        <v>45022</v>
      </c>
      <c r="I3135" t="s">
        <v>52016</v>
      </c>
      <c r="J3135" t="s">
        <v>21059</v>
      </c>
      <c r="K3135" t="s">
        <v>565</v>
      </c>
      <c r="L3135" s="119" t="str">
        <f t="shared" si="192"/>
        <v>NA</v>
      </c>
      <c r="M3135" s="119"/>
      <c r="N3135" s="120" t="str">
        <f t="shared" si="193"/>
        <v>NA</v>
      </c>
      <c r="O3135" s="120"/>
      <c r="P3135"/>
      <c r="Q3135"/>
      <c r="R3135"/>
      <c r="S3135"/>
      <c r="T3135"/>
      <c r="U3135" t="s">
        <v>16136</v>
      </c>
      <c r="V3135" t="s">
        <v>16134</v>
      </c>
      <c r="W3135" t="s">
        <v>16135</v>
      </c>
      <c r="X3135" t="s">
        <v>675</v>
      </c>
      <c r="Y3135" t="s">
        <v>16137</v>
      </c>
      <c r="Z3135" t="s">
        <v>54</v>
      </c>
      <c r="AA3135"/>
      <c r="AB3135" t="s">
        <v>44245</v>
      </c>
      <c r="AC3135" t="s">
        <v>51365</v>
      </c>
      <c r="AD3135" t="s">
        <v>16136</v>
      </c>
      <c r="AE3135" t="s">
        <v>565</v>
      </c>
      <c r="AF3135" s="119" t="str">
        <f t="shared" si="194"/>
        <v>NA</v>
      </c>
      <c r="AG3135" s="119"/>
      <c r="AH3135" s="119"/>
      <c r="AI3135" s="119"/>
      <c r="AJ3135" s="119" t="str">
        <f t="shared" si="195"/>
        <v>NA</v>
      </c>
      <c r="AK3135" s="190"/>
      <c r="AL3135" s="191"/>
    </row>
    <row r="3136" spans="1:38" x14ac:dyDescent="0.25">
      <c r="A3136" t="s">
        <v>13944</v>
      </c>
      <c r="B3136" t="s">
        <v>13942</v>
      </c>
      <c r="C3136" t="s">
        <v>13943</v>
      </c>
      <c r="D3136" t="s">
        <v>675</v>
      </c>
      <c r="E3136" t="s">
        <v>13945</v>
      </c>
      <c r="F3136" t="s">
        <v>54</v>
      </c>
      <c r="G3136"/>
      <c r="H3136" t="s">
        <v>45023</v>
      </c>
      <c r="I3136" t="s">
        <v>52017</v>
      </c>
      <c r="J3136" t="s">
        <v>13944</v>
      </c>
      <c r="K3136" t="s">
        <v>565</v>
      </c>
      <c r="L3136" s="119" t="str">
        <f t="shared" si="192"/>
        <v>NA</v>
      </c>
      <c r="M3136" s="119"/>
      <c r="N3136" s="120" t="str">
        <f t="shared" si="193"/>
        <v>NA</v>
      </c>
      <c r="O3136" s="120"/>
      <c r="P3136"/>
      <c r="Q3136"/>
      <c r="R3136"/>
      <c r="S3136"/>
      <c r="T3136"/>
      <c r="U3136" t="s">
        <v>15093</v>
      </c>
      <c r="V3136" t="s">
        <v>15091</v>
      </c>
      <c r="W3136" t="s">
        <v>15092</v>
      </c>
      <c r="X3136" t="s">
        <v>675</v>
      </c>
      <c r="Y3136" t="s">
        <v>12460</v>
      </c>
      <c r="Z3136" t="s">
        <v>54</v>
      </c>
      <c r="AA3136"/>
      <c r="AB3136" t="s">
        <v>44246</v>
      </c>
      <c r="AC3136" t="s">
        <v>51366</v>
      </c>
      <c r="AD3136" t="s">
        <v>15094</v>
      </c>
      <c r="AE3136" t="s">
        <v>565</v>
      </c>
      <c r="AF3136" s="119" t="str">
        <f t="shared" si="194"/>
        <v>NA</v>
      </c>
      <c r="AG3136" s="119"/>
      <c r="AH3136" s="119"/>
      <c r="AI3136" s="119"/>
      <c r="AJ3136" s="119" t="str">
        <f t="shared" si="195"/>
        <v>NA</v>
      </c>
      <c r="AK3136" s="190"/>
      <c r="AL3136" s="191"/>
    </row>
    <row r="3137" spans="1:38" x14ac:dyDescent="0.25">
      <c r="A3137" t="s">
        <v>10140</v>
      </c>
      <c r="B3137" t="s">
        <v>10138</v>
      </c>
      <c r="C3137" t="s">
        <v>10139</v>
      </c>
      <c r="D3137" t="s">
        <v>675</v>
      </c>
      <c r="E3137" t="s">
        <v>10141</v>
      </c>
      <c r="F3137" t="s">
        <v>54</v>
      </c>
      <c r="G3137"/>
      <c r="H3137" t="s">
        <v>45024</v>
      </c>
      <c r="I3137" t="s">
        <v>52018</v>
      </c>
      <c r="J3137" t="s">
        <v>10140</v>
      </c>
      <c r="K3137" t="s">
        <v>105</v>
      </c>
      <c r="L3137" s="119" t="str">
        <f t="shared" si="192"/>
        <v>NA</v>
      </c>
      <c r="M3137" s="119"/>
      <c r="N3137" s="120" t="str">
        <f t="shared" si="193"/>
        <v>NA</v>
      </c>
      <c r="O3137" s="120"/>
      <c r="P3137"/>
      <c r="Q3137"/>
      <c r="R3137"/>
      <c r="S3137"/>
      <c r="T3137"/>
      <c r="U3137" t="s">
        <v>12459</v>
      </c>
      <c r="V3137" t="s">
        <v>12457</v>
      </c>
      <c r="W3137" t="s">
        <v>12458</v>
      </c>
      <c r="X3137" t="s">
        <v>675</v>
      </c>
      <c r="Y3137" t="s">
        <v>12460</v>
      </c>
      <c r="Z3137" t="s">
        <v>54</v>
      </c>
      <c r="AA3137"/>
      <c r="AB3137" t="s">
        <v>44246</v>
      </c>
      <c r="AC3137" t="s">
        <v>51366</v>
      </c>
      <c r="AD3137"/>
      <c r="AE3137" t="s">
        <v>105</v>
      </c>
      <c r="AF3137" s="119" t="str">
        <f t="shared" si="194"/>
        <v>NA</v>
      </c>
      <c r="AG3137" s="119"/>
      <c r="AH3137" s="119"/>
      <c r="AI3137" s="119"/>
      <c r="AJ3137" s="119" t="str">
        <f t="shared" si="195"/>
        <v>NA</v>
      </c>
      <c r="AK3137" s="190"/>
      <c r="AL3137" s="191"/>
    </row>
    <row r="3138" spans="1:38" x14ac:dyDescent="0.25">
      <c r="A3138" t="s">
        <v>19601</v>
      </c>
      <c r="B3138" t="s">
        <v>19599</v>
      </c>
      <c r="C3138" t="s">
        <v>19600</v>
      </c>
      <c r="D3138" t="s">
        <v>675</v>
      </c>
      <c r="E3138" t="s">
        <v>19602</v>
      </c>
      <c r="F3138" t="s">
        <v>54</v>
      </c>
      <c r="G3138"/>
      <c r="H3138" t="s">
        <v>45025</v>
      </c>
      <c r="I3138" t="s">
        <v>52019</v>
      </c>
      <c r="J3138" t="s">
        <v>19601</v>
      </c>
      <c r="K3138" t="s">
        <v>565</v>
      </c>
      <c r="L3138" s="119" t="str">
        <f t="shared" si="192"/>
        <v>NA</v>
      </c>
      <c r="M3138" s="119"/>
      <c r="N3138" s="120" t="str">
        <f t="shared" si="193"/>
        <v>NA</v>
      </c>
      <c r="O3138" s="120"/>
      <c r="P3138"/>
      <c r="Q3138"/>
      <c r="R3138"/>
      <c r="S3138"/>
      <c r="T3138"/>
      <c r="U3138" t="s">
        <v>21925</v>
      </c>
      <c r="V3138" t="s">
        <v>21923</v>
      </c>
      <c r="W3138" t="s">
        <v>21924</v>
      </c>
      <c r="X3138" t="s">
        <v>675</v>
      </c>
      <c r="Y3138" t="s">
        <v>512</v>
      </c>
      <c r="Z3138" t="s">
        <v>54</v>
      </c>
      <c r="AA3138"/>
      <c r="AB3138" t="s">
        <v>44247</v>
      </c>
      <c r="AC3138" t="s">
        <v>51367</v>
      </c>
      <c r="AD3138" t="s">
        <v>21926</v>
      </c>
      <c r="AE3138" t="s">
        <v>105</v>
      </c>
      <c r="AF3138" s="119" t="str">
        <f t="shared" si="194"/>
        <v>NA</v>
      </c>
      <c r="AG3138" s="119"/>
      <c r="AH3138" s="119"/>
      <c r="AI3138" s="119"/>
      <c r="AJ3138" s="119" t="str">
        <f t="shared" si="195"/>
        <v>NA</v>
      </c>
      <c r="AK3138" s="190"/>
      <c r="AL3138" s="191"/>
    </row>
    <row r="3139" spans="1:38" x14ac:dyDescent="0.25">
      <c r="A3139" t="s">
        <v>13322</v>
      </c>
      <c r="B3139" t="s">
        <v>13320</v>
      </c>
      <c r="C3139" t="s">
        <v>13321</v>
      </c>
      <c r="D3139" t="s">
        <v>675</v>
      </c>
      <c r="E3139" t="s">
        <v>7174</v>
      </c>
      <c r="F3139" t="s">
        <v>54</v>
      </c>
      <c r="G3139"/>
      <c r="H3139" t="s">
        <v>45026</v>
      </c>
      <c r="I3139" t="s">
        <v>52020</v>
      </c>
      <c r="J3139" t="s">
        <v>13323</v>
      </c>
      <c r="K3139" t="s">
        <v>565</v>
      </c>
      <c r="L3139" s="119" t="str">
        <f t="shared" ref="L3139:L3202" si="196">IF($Q$1&lt;&gt;"",IF(ISNUMBER(SEARCH("*"&amp;$Q$1&amp;"*", A3139)),A3139, IF(ISNUMBER(SEARCH("*"&amp;$Q$1&amp;"*", H3139)),A3139, IF(ISNUMBER(SEARCH("*"&amp;$Q$1&amp;"*", G3139)),A3139, IF(ISNUMBER(SEARCH("*"&amp;$Q$1&amp;"*", J3139)),A3139,  IF(ISNUMBER(SEARCH("*"&amp;$Q$1&amp;"*", E3139)),A3139, "NA"))))),"NA")</f>
        <v>NA</v>
      </c>
      <c r="M3139" s="119"/>
      <c r="N3139" s="120" t="str">
        <f t="shared" ref="N3139:N3202" si="197">IF($Q$11=1,IF(ISNUMBER(SEARCH($T$11,C3139)),A3139,"NA"),"NA")</f>
        <v>NA</v>
      </c>
      <c r="O3139" s="120"/>
      <c r="P3139"/>
      <c r="Q3139"/>
      <c r="R3139"/>
      <c r="S3139"/>
      <c r="T3139"/>
      <c r="U3139" t="s">
        <v>12569</v>
      </c>
      <c r="V3139" t="s">
        <v>12567</v>
      </c>
      <c r="W3139" t="s">
        <v>12568</v>
      </c>
      <c r="X3139" t="s">
        <v>675</v>
      </c>
      <c r="Y3139" t="s">
        <v>512</v>
      </c>
      <c r="Z3139" t="s">
        <v>54</v>
      </c>
      <c r="AA3139"/>
      <c r="AB3139" t="s">
        <v>44247</v>
      </c>
      <c r="AC3139" t="s">
        <v>51367</v>
      </c>
      <c r="AD3139" t="s">
        <v>12570</v>
      </c>
      <c r="AE3139" t="s">
        <v>105</v>
      </c>
      <c r="AF3139" s="119" t="str">
        <f t="shared" ref="AF3139:AF3202" si="198">IF($Q$6&lt;&gt;"",IF(ISNUMBER(SEARCH($Q$6, W3139)),U3139, "NA"),"NA")</f>
        <v>NA</v>
      </c>
      <c r="AG3139" s="119"/>
      <c r="AH3139" s="119"/>
      <c r="AI3139" s="119"/>
      <c r="AJ3139" s="119" t="str">
        <f t="shared" ref="AJ3139:AJ3202" si="199">IF($Q$5&lt;&gt;"",IF(ISNUMBER(SEARCH($Q$5, U3139&amp;" "&amp;Y3139&amp;" "&amp;AA3139&amp;" "&amp;AB3139&amp;" "&amp;AD3139)),U3139, "NA"),"NA")</f>
        <v>NA</v>
      </c>
      <c r="AK3139" s="190"/>
      <c r="AL3139" s="191"/>
    </row>
    <row r="3140" spans="1:38" x14ac:dyDescent="0.25">
      <c r="A3140" t="s">
        <v>7161</v>
      </c>
      <c r="B3140" t="s">
        <v>7173</v>
      </c>
      <c r="C3140" t="s">
        <v>7160</v>
      </c>
      <c r="D3140" t="s">
        <v>675</v>
      </c>
      <c r="E3140" t="s">
        <v>7174</v>
      </c>
      <c r="F3140" t="s">
        <v>54</v>
      </c>
      <c r="G3140"/>
      <c r="H3140" t="s">
        <v>45027</v>
      </c>
      <c r="I3140" t="s">
        <v>52020</v>
      </c>
      <c r="J3140" t="s">
        <v>7175</v>
      </c>
      <c r="K3140" t="s">
        <v>565</v>
      </c>
      <c r="L3140" s="119" t="str">
        <f t="shared" si="196"/>
        <v>NA</v>
      </c>
      <c r="M3140" s="119"/>
      <c r="N3140" s="120" t="str">
        <f t="shared" si="197"/>
        <v>NA</v>
      </c>
      <c r="O3140" s="120"/>
      <c r="P3140"/>
      <c r="Q3140"/>
      <c r="R3140"/>
      <c r="S3140"/>
      <c r="T3140"/>
      <c r="U3140" t="s">
        <v>6933</v>
      </c>
      <c r="V3140" t="s">
        <v>6931</v>
      </c>
      <c r="W3140" t="s">
        <v>6932</v>
      </c>
      <c r="X3140" t="s">
        <v>675</v>
      </c>
      <c r="Y3140" t="s">
        <v>512</v>
      </c>
      <c r="Z3140" t="s">
        <v>54</v>
      </c>
      <c r="AA3140"/>
      <c r="AB3140" t="s">
        <v>44247</v>
      </c>
      <c r="AC3140" t="s">
        <v>51367</v>
      </c>
      <c r="AD3140" t="s">
        <v>6934</v>
      </c>
      <c r="AE3140" t="s">
        <v>105</v>
      </c>
      <c r="AF3140" s="119" t="str">
        <f t="shared" si="198"/>
        <v>NA</v>
      </c>
      <c r="AG3140" s="119"/>
      <c r="AH3140" s="119"/>
      <c r="AI3140" s="119"/>
      <c r="AJ3140" s="119" t="str">
        <f t="shared" si="199"/>
        <v>NA</v>
      </c>
      <c r="AK3140" s="190"/>
      <c r="AL3140" s="191"/>
    </row>
    <row r="3141" spans="1:38" x14ac:dyDescent="0.25">
      <c r="A3141" t="s">
        <v>7127</v>
      </c>
      <c r="B3141" t="s">
        <v>7126</v>
      </c>
      <c r="C3141" t="s">
        <v>7071</v>
      </c>
      <c r="D3141" t="s">
        <v>675</v>
      </c>
      <c r="E3141" t="s">
        <v>300</v>
      </c>
      <c r="F3141" t="s">
        <v>54</v>
      </c>
      <c r="G3141"/>
      <c r="H3141" t="s">
        <v>45028</v>
      </c>
      <c r="I3141" t="s">
        <v>52021</v>
      </c>
      <c r="J3141" t="s">
        <v>7128</v>
      </c>
      <c r="K3141" t="s">
        <v>565</v>
      </c>
      <c r="L3141" s="119" t="str">
        <f t="shared" si="196"/>
        <v>NA</v>
      </c>
      <c r="M3141" s="119"/>
      <c r="N3141" s="120" t="str">
        <f t="shared" si="197"/>
        <v>NA</v>
      </c>
      <c r="O3141" s="120"/>
      <c r="P3141"/>
      <c r="Q3141"/>
      <c r="R3141"/>
      <c r="S3141"/>
      <c r="T3141"/>
      <c r="U3141" t="s">
        <v>11179</v>
      </c>
      <c r="V3141" t="s">
        <v>11177</v>
      </c>
      <c r="W3141" t="s">
        <v>11178</v>
      </c>
      <c r="X3141" t="s">
        <v>675</v>
      </c>
      <c r="Y3141" t="s">
        <v>512</v>
      </c>
      <c r="Z3141" t="s">
        <v>54</v>
      </c>
      <c r="AA3141"/>
      <c r="AB3141" t="s">
        <v>44247</v>
      </c>
      <c r="AC3141" t="s">
        <v>51367</v>
      </c>
      <c r="AD3141" t="s">
        <v>11180</v>
      </c>
      <c r="AE3141" t="s">
        <v>105</v>
      </c>
      <c r="AF3141" s="119" t="str">
        <f t="shared" si="198"/>
        <v>NA</v>
      </c>
      <c r="AG3141" s="119"/>
      <c r="AH3141" s="119"/>
      <c r="AI3141" s="119"/>
      <c r="AJ3141" s="119" t="str">
        <f t="shared" si="199"/>
        <v>NA</v>
      </c>
      <c r="AK3141" s="190"/>
      <c r="AL3141" s="191"/>
    </row>
    <row r="3142" spans="1:38" x14ac:dyDescent="0.25">
      <c r="A3142" t="s">
        <v>22273</v>
      </c>
      <c r="B3142" t="s">
        <v>22271</v>
      </c>
      <c r="C3142" t="s">
        <v>22272</v>
      </c>
      <c r="D3142" t="s">
        <v>675</v>
      </c>
      <c r="E3142" t="s">
        <v>300</v>
      </c>
      <c r="F3142" t="s">
        <v>54</v>
      </c>
      <c r="G3142"/>
      <c r="H3142" t="s">
        <v>45029</v>
      </c>
      <c r="I3142" t="s">
        <v>52021</v>
      </c>
      <c r="J3142"/>
      <c r="K3142" t="s">
        <v>105</v>
      </c>
      <c r="L3142" s="119" t="str">
        <f t="shared" si="196"/>
        <v>NA</v>
      </c>
      <c r="M3142" s="119"/>
      <c r="N3142" s="120" t="str">
        <f t="shared" si="197"/>
        <v>NA</v>
      </c>
      <c r="O3142" s="120"/>
      <c r="P3142"/>
      <c r="Q3142"/>
      <c r="R3142"/>
      <c r="S3142"/>
      <c r="T3142"/>
      <c r="U3142" t="s">
        <v>13217</v>
      </c>
      <c r="V3142" t="s">
        <v>13215</v>
      </c>
      <c r="W3142" t="s">
        <v>13216</v>
      </c>
      <c r="X3142" t="s">
        <v>675</v>
      </c>
      <c r="Y3142" t="s">
        <v>13218</v>
      </c>
      <c r="Z3142" t="s">
        <v>54</v>
      </c>
      <c r="AA3142"/>
      <c r="AB3142" t="s">
        <v>44248</v>
      </c>
      <c r="AC3142" t="s">
        <v>51368</v>
      </c>
      <c r="AD3142" t="s">
        <v>13217</v>
      </c>
      <c r="AE3142" t="s">
        <v>565</v>
      </c>
      <c r="AF3142" s="119" t="str">
        <f t="shared" si="198"/>
        <v>NA</v>
      </c>
      <c r="AG3142" s="119"/>
      <c r="AH3142" s="119"/>
      <c r="AI3142" s="119"/>
      <c r="AJ3142" s="119" t="str">
        <f t="shared" si="199"/>
        <v>NA</v>
      </c>
      <c r="AK3142" s="190"/>
      <c r="AL3142" s="191"/>
    </row>
    <row r="3143" spans="1:38" x14ac:dyDescent="0.25">
      <c r="A3143" t="s">
        <v>10988</v>
      </c>
      <c r="B3143" t="s">
        <v>10986</v>
      </c>
      <c r="C3143" t="s">
        <v>10987</v>
      </c>
      <c r="D3143" t="s">
        <v>675</v>
      </c>
      <c r="E3143" t="s">
        <v>300</v>
      </c>
      <c r="F3143" t="s">
        <v>54</v>
      </c>
      <c r="G3143"/>
      <c r="H3143" t="s">
        <v>45029</v>
      </c>
      <c r="I3143" t="s">
        <v>52021</v>
      </c>
      <c r="J3143"/>
      <c r="K3143" t="s">
        <v>105</v>
      </c>
      <c r="L3143" s="119" t="str">
        <f t="shared" si="196"/>
        <v>NA</v>
      </c>
      <c r="M3143" s="119"/>
      <c r="N3143" s="120" t="str">
        <f t="shared" si="197"/>
        <v>NA</v>
      </c>
      <c r="O3143" s="120"/>
      <c r="P3143"/>
      <c r="Q3143"/>
      <c r="R3143"/>
      <c r="S3143"/>
      <c r="T3143"/>
      <c r="U3143" t="s">
        <v>8167</v>
      </c>
      <c r="V3143" t="s">
        <v>8165</v>
      </c>
      <c r="W3143" t="s">
        <v>8166</v>
      </c>
      <c r="X3143" t="s">
        <v>675</v>
      </c>
      <c r="Y3143" t="s">
        <v>8168</v>
      </c>
      <c r="Z3143" t="s">
        <v>54</v>
      </c>
      <c r="AA3143"/>
      <c r="AB3143" t="s">
        <v>44249</v>
      </c>
      <c r="AC3143" t="s">
        <v>51369</v>
      </c>
      <c r="AD3143" t="s">
        <v>8169</v>
      </c>
      <c r="AE3143" t="s">
        <v>105</v>
      </c>
      <c r="AF3143" s="119" t="str">
        <f t="shared" si="198"/>
        <v>NA</v>
      </c>
      <c r="AG3143" s="119"/>
      <c r="AH3143" s="119"/>
      <c r="AI3143" s="119"/>
      <c r="AJ3143" s="119" t="str">
        <f t="shared" si="199"/>
        <v>NA</v>
      </c>
      <c r="AK3143" s="190"/>
      <c r="AL3143" s="191"/>
    </row>
    <row r="3144" spans="1:38" x14ac:dyDescent="0.25">
      <c r="A3144" t="s">
        <v>6290</v>
      </c>
      <c r="B3144" t="s">
        <v>6288</v>
      </c>
      <c r="C3144" t="s">
        <v>6289</v>
      </c>
      <c r="D3144" t="s">
        <v>675</v>
      </c>
      <c r="E3144" t="s">
        <v>300</v>
      </c>
      <c r="F3144" t="s">
        <v>54</v>
      </c>
      <c r="G3144"/>
      <c r="H3144" t="s">
        <v>45029</v>
      </c>
      <c r="I3144" t="s">
        <v>52021</v>
      </c>
      <c r="J3144" t="s">
        <v>6271</v>
      </c>
      <c r="K3144" t="s">
        <v>105</v>
      </c>
      <c r="L3144" s="119" t="str">
        <f t="shared" si="196"/>
        <v>NA</v>
      </c>
      <c r="M3144" s="119"/>
      <c r="N3144" s="120" t="str">
        <f t="shared" si="197"/>
        <v>NA</v>
      </c>
      <c r="O3144" s="120"/>
      <c r="P3144"/>
      <c r="Q3144"/>
      <c r="R3144"/>
      <c r="S3144"/>
      <c r="T3144"/>
      <c r="U3144" t="s">
        <v>17128</v>
      </c>
      <c r="V3144" t="s">
        <v>17126</v>
      </c>
      <c r="W3144" t="s">
        <v>17127</v>
      </c>
      <c r="X3144" t="s">
        <v>675</v>
      </c>
      <c r="Y3144" t="s">
        <v>17129</v>
      </c>
      <c r="Z3144" t="s">
        <v>54</v>
      </c>
      <c r="AA3144"/>
      <c r="AB3144" t="s">
        <v>44250</v>
      </c>
      <c r="AC3144" t="s">
        <v>51370</v>
      </c>
      <c r="AD3144" t="s">
        <v>17128</v>
      </c>
      <c r="AE3144" t="s">
        <v>565</v>
      </c>
      <c r="AF3144" s="119" t="str">
        <f t="shared" si="198"/>
        <v>NA</v>
      </c>
      <c r="AG3144" s="119"/>
      <c r="AH3144" s="119"/>
      <c r="AI3144" s="119"/>
      <c r="AJ3144" s="119" t="str">
        <f t="shared" si="199"/>
        <v>NA</v>
      </c>
      <c r="AK3144" s="190"/>
      <c r="AL3144" s="191"/>
    </row>
    <row r="3145" spans="1:38" x14ac:dyDescent="0.25">
      <c r="A3145" t="s">
        <v>15036</v>
      </c>
      <c r="B3145" t="s">
        <v>15034</v>
      </c>
      <c r="C3145" t="s">
        <v>15035</v>
      </c>
      <c r="D3145" t="s">
        <v>675</v>
      </c>
      <c r="E3145" t="s">
        <v>15037</v>
      </c>
      <c r="F3145" t="s">
        <v>54</v>
      </c>
      <c r="G3145"/>
      <c r="H3145" t="s">
        <v>45030</v>
      </c>
      <c r="I3145" t="s">
        <v>52022</v>
      </c>
      <c r="J3145" t="s">
        <v>15038</v>
      </c>
      <c r="K3145" t="s">
        <v>565</v>
      </c>
      <c r="L3145" s="119" t="str">
        <f t="shared" si="196"/>
        <v>NA</v>
      </c>
      <c r="M3145" s="119"/>
      <c r="N3145" s="120" t="str">
        <f t="shared" si="197"/>
        <v>NA</v>
      </c>
      <c r="O3145" s="120"/>
      <c r="P3145"/>
      <c r="Q3145"/>
      <c r="R3145"/>
      <c r="S3145"/>
      <c r="T3145"/>
      <c r="U3145" t="s">
        <v>10525</v>
      </c>
      <c r="V3145" t="s">
        <v>10523</v>
      </c>
      <c r="W3145" t="s">
        <v>10524</v>
      </c>
      <c r="X3145" t="s">
        <v>675</v>
      </c>
      <c r="Y3145" t="s">
        <v>10526</v>
      </c>
      <c r="Z3145" t="s">
        <v>54</v>
      </c>
      <c r="AA3145"/>
      <c r="AB3145" t="s">
        <v>44251</v>
      </c>
      <c r="AC3145" t="s">
        <v>51371</v>
      </c>
      <c r="AD3145" t="s">
        <v>10527</v>
      </c>
      <c r="AE3145" t="s">
        <v>565</v>
      </c>
      <c r="AF3145" s="119" t="str">
        <f t="shared" si="198"/>
        <v>NA</v>
      </c>
      <c r="AG3145" s="119"/>
      <c r="AH3145" s="119"/>
      <c r="AI3145" s="119"/>
      <c r="AJ3145" s="119" t="str">
        <f t="shared" si="199"/>
        <v>NA</v>
      </c>
      <c r="AK3145" s="190"/>
      <c r="AL3145" s="191"/>
    </row>
    <row r="3146" spans="1:38" x14ac:dyDescent="0.25">
      <c r="A3146" t="s">
        <v>17438</v>
      </c>
      <c r="B3146" t="s">
        <v>17436</v>
      </c>
      <c r="C3146" t="s">
        <v>17437</v>
      </c>
      <c r="D3146" t="s">
        <v>675</v>
      </c>
      <c r="E3146" t="s">
        <v>17439</v>
      </c>
      <c r="F3146" t="s">
        <v>54</v>
      </c>
      <c r="G3146"/>
      <c r="H3146" t="s">
        <v>45031</v>
      </c>
      <c r="I3146" t="s">
        <v>52023</v>
      </c>
      <c r="J3146" t="s">
        <v>17438</v>
      </c>
      <c r="K3146" t="s">
        <v>565</v>
      </c>
      <c r="L3146" s="119" t="str">
        <f t="shared" si="196"/>
        <v>NA</v>
      </c>
      <c r="M3146" s="119"/>
      <c r="N3146" s="120" t="str">
        <f t="shared" si="197"/>
        <v>NA</v>
      </c>
      <c r="O3146" s="120"/>
      <c r="P3146"/>
      <c r="Q3146"/>
      <c r="R3146"/>
      <c r="S3146"/>
      <c r="T3146"/>
      <c r="U3146" t="s">
        <v>6950</v>
      </c>
      <c r="V3146" t="s">
        <v>6948</v>
      </c>
      <c r="W3146" t="s">
        <v>6949</v>
      </c>
      <c r="X3146" t="s">
        <v>675</v>
      </c>
      <c r="Y3146" t="s">
        <v>6951</v>
      </c>
      <c r="Z3146" t="s">
        <v>54</v>
      </c>
      <c r="AA3146"/>
      <c r="AB3146" t="s">
        <v>44252</v>
      </c>
      <c r="AC3146" t="s">
        <v>51372</v>
      </c>
      <c r="AD3146"/>
      <c r="AE3146" t="s">
        <v>105</v>
      </c>
      <c r="AF3146" s="119" t="str">
        <f t="shared" si="198"/>
        <v>NA</v>
      </c>
      <c r="AG3146" s="119"/>
      <c r="AH3146" s="119"/>
      <c r="AI3146" s="119"/>
      <c r="AJ3146" s="119" t="str">
        <f t="shared" si="199"/>
        <v>NA</v>
      </c>
      <c r="AK3146" s="190"/>
      <c r="AL3146" s="191"/>
    </row>
    <row r="3147" spans="1:38" x14ac:dyDescent="0.25">
      <c r="A3147" t="s">
        <v>10907</v>
      </c>
      <c r="B3147" t="s">
        <v>10905</v>
      </c>
      <c r="C3147" t="s">
        <v>10906</v>
      </c>
      <c r="D3147" t="s">
        <v>675</v>
      </c>
      <c r="E3147" t="s">
        <v>10908</v>
      </c>
      <c r="F3147" t="s">
        <v>54</v>
      </c>
      <c r="G3147"/>
      <c r="H3147" t="s">
        <v>45032</v>
      </c>
      <c r="I3147" t="s">
        <v>52024</v>
      </c>
      <c r="J3147" t="s">
        <v>10907</v>
      </c>
      <c r="K3147" t="s">
        <v>565</v>
      </c>
      <c r="L3147" s="119" t="str">
        <f t="shared" si="196"/>
        <v>NA</v>
      </c>
      <c r="M3147" s="119"/>
      <c r="N3147" s="120" t="str">
        <f t="shared" si="197"/>
        <v>NA</v>
      </c>
      <c r="O3147" s="120"/>
      <c r="P3147"/>
      <c r="Q3147"/>
      <c r="R3147"/>
      <c r="S3147"/>
      <c r="T3147"/>
      <c r="U3147" t="s">
        <v>12279</v>
      </c>
      <c r="V3147" t="s">
        <v>12277</v>
      </c>
      <c r="W3147" t="s">
        <v>12278</v>
      </c>
      <c r="X3147" t="s">
        <v>675</v>
      </c>
      <c r="Y3147" t="s">
        <v>12280</v>
      </c>
      <c r="Z3147" t="s">
        <v>54</v>
      </c>
      <c r="AA3147"/>
      <c r="AB3147" t="s">
        <v>44253</v>
      </c>
      <c r="AC3147" t="s">
        <v>51373</v>
      </c>
      <c r="AD3147" t="s">
        <v>12281</v>
      </c>
      <c r="AE3147" t="s">
        <v>565</v>
      </c>
      <c r="AF3147" s="119" t="str">
        <f t="shared" si="198"/>
        <v>NA</v>
      </c>
      <c r="AG3147" s="119"/>
      <c r="AH3147" s="119"/>
      <c r="AI3147" s="119"/>
      <c r="AJ3147" s="119" t="str">
        <f t="shared" si="199"/>
        <v>NA</v>
      </c>
      <c r="AK3147" s="190"/>
      <c r="AL3147" s="191"/>
    </row>
    <row r="3148" spans="1:38" x14ac:dyDescent="0.25">
      <c r="A3148" t="s">
        <v>12502</v>
      </c>
      <c r="B3148" t="s">
        <v>12500</v>
      </c>
      <c r="C3148" t="s">
        <v>12501</v>
      </c>
      <c r="D3148" t="s">
        <v>675</v>
      </c>
      <c r="E3148" t="s">
        <v>1274</v>
      </c>
      <c r="F3148" t="s">
        <v>54</v>
      </c>
      <c r="G3148"/>
      <c r="H3148" t="s">
        <v>45033</v>
      </c>
      <c r="I3148" t="s">
        <v>52025</v>
      </c>
      <c r="J3148" t="s">
        <v>12502</v>
      </c>
      <c r="K3148" t="s">
        <v>565</v>
      </c>
      <c r="L3148" s="119" t="str">
        <f t="shared" si="196"/>
        <v>NA</v>
      </c>
      <c r="M3148" s="119"/>
      <c r="N3148" s="120" t="str">
        <f t="shared" si="197"/>
        <v>NA</v>
      </c>
      <c r="O3148" s="120"/>
      <c r="P3148"/>
      <c r="Q3148"/>
      <c r="R3148"/>
      <c r="S3148"/>
      <c r="T3148"/>
      <c r="U3148" t="s">
        <v>12790</v>
      </c>
      <c r="V3148" t="s">
        <v>12788</v>
      </c>
      <c r="W3148" t="s">
        <v>12789</v>
      </c>
      <c r="X3148" t="s">
        <v>675</v>
      </c>
      <c r="Y3148" t="s">
        <v>12791</v>
      </c>
      <c r="Z3148" t="s">
        <v>54</v>
      </c>
      <c r="AA3148"/>
      <c r="AB3148" t="s">
        <v>44254</v>
      </c>
      <c r="AC3148" t="s">
        <v>51374</v>
      </c>
      <c r="AD3148" t="s">
        <v>12792</v>
      </c>
      <c r="AE3148" t="s">
        <v>105</v>
      </c>
      <c r="AF3148" s="119" t="str">
        <f t="shared" si="198"/>
        <v>NA</v>
      </c>
      <c r="AG3148" s="119"/>
      <c r="AH3148" s="119"/>
      <c r="AI3148" s="119"/>
      <c r="AJ3148" s="119" t="str">
        <f t="shared" si="199"/>
        <v>NA</v>
      </c>
      <c r="AK3148" s="190"/>
      <c r="AL3148" s="191"/>
    </row>
    <row r="3149" spans="1:38" x14ac:dyDescent="0.25">
      <c r="A3149" t="s">
        <v>7145</v>
      </c>
      <c r="B3149" t="s">
        <v>7144</v>
      </c>
      <c r="C3149" t="s">
        <v>7071</v>
      </c>
      <c r="D3149" t="s">
        <v>675</v>
      </c>
      <c r="E3149" t="s">
        <v>7146</v>
      </c>
      <c r="F3149" t="s">
        <v>54</v>
      </c>
      <c r="G3149"/>
      <c r="H3149" t="s">
        <v>45034</v>
      </c>
      <c r="I3149" t="s">
        <v>52026</v>
      </c>
      <c r="J3149" t="s">
        <v>7147</v>
      </c>
      <c r="K3149" t="s">
        <v>565</v>
      </c>
      <c r="L3149" s="119" t="str">
        <f t="shared" si="196"/>
        <v>NA</v>
      </c>
      <c r="M3149" s="119"/>
      <c r="N3149" s="120" t="str">
        <f t="shared" si="197"/>
        <v>NA</v>
      </c>
      <c r="O3149" s="120"/>
      <c r="P3149"/>
      <c r="Q3149"/>
      <c r="R3149"/>
      <c r="S3149"/>
      <c r="T3149"/>
      <c r="U3149" t="s">
        <v>21881</v>
      </c>
      <c r="V3149" t="s">
        <v>21879</v>
      </c>
      <c r="W3149" t="s">
        <v>21880</v>
      </c>
      <c r="X3149" t="s">
        <v>675</v>
      </c>
      <c r="Y3149" t="s">
        <v>21882</v>
      </c>
      <c r="Z3149" t="s">
        <v>54</v>
      </c>
      <c r="AA3149"/>
      <c r="AB3149" t="s">
        <v>44255</v>
      </c>
      <c r="AC3149" t="s">
        <v>51375</v>
      </c>
      <c r="AD3149" t="s">
        <v>21883</v>
      </c>
      <c r="AE3149" t="s">
        <v>105</v>
      </c>
      <c r="AF3149" s="119" t="str">
        <f t="shared" si="198"/>
        <v>NA</v>
      </c>
      <c r="AG3149" s="119"/>
      <c r="AH3149" s="119"/>
      <c r="AI3149" s="119"/>
      <c r="AJ3149" s="119" t="str">
        <f t="shared" si="199"/>
        <v>NA</v>
      </c>
      <c r="AK3149" s="190"/>
      <c r="AL3149" s="191"/>
    </row>
    <row r="3150" spans="1:38" x14ac:dyDescent="0.25">
      <c r="A3150" t="s">
        <v>14397</v>
      </c>
      <c r="B3150" t="s">
        <v>14395</v>
      </c>
      <c r="C3150" t="s">
        <v>14396</v>
      </c>
      <c r="D3150" t="s">
        <v>675</v>
      </c>
      <c r="E3150" t="s">
        <v>14398</v>
      </c>
      <c r="F3150" t="s">
        <v>54</v>
      </c>
      <c r="G3150"/>
      <c r="H3150" t="s">
        <v>45035</v>
      </c>
      <c r="I3150" t="s">
        <v>52027</v>
      </c>
      <c r="J3150" t="s">
        <v>14399</v>
      </c>
      <c r="K3150" t="s">
        <v>565</v>
      </c>
      <c r="L3150" s="119" t="str">
        <f t="shared" si="196"/>
        <v>NA</v>
      </c>
      <c r="M3150" s="119"/>
      <c r="N3150" s="120" t="str">
        <f t="shared" si="197"/>
        <v>NA</v>
      </c>
      <c r="O3150" s="120"/>
      <c r="P3150"/>
      <c r="Q3150"/>
      <c r="R3150"/>
      <c r="S3150"/>
      <c r="T3150"/>
      <c r="U3150" t="s">
        <v>15985</v>
      </c>
      <c r="V3150" t="s">
        <v>15983</v>
      </c>
      <c r="W3150" t="s">
        <v>15984</v>
      </c>
      <c r="X3150" t="s">
        <v>675</v>
      </c>
      <c r="Y3150" t="s">
        <v>15986</v>
      </c>
      <c r="Z3150" t="s">
        <v>54</v>
      </c>
      <c r="AA3150"/>
      <c r="AB3150" t="s">
        <v>44256</v>
      </c>
      <c r="AC3150" t="s">
        <v>51376</v>
      </c>
      <c r="AD3150" t="s">
        <v>15987</v>
      </c>
      <c r="AE3150" t="s">
        <v>565</v>
      </c>
      <c r="AF3150" s="119" t="str">
        <f t="shared" si="198"/>
        <v>NA</v>
      </c>
      <c r="AG3150" s="119"/>
      <c r="AH3150" s="119"/>
      <c r="AI3150" s="119"/>
      <c r="AJ3150" s="119" t="str">
        <f t="shared" si="199"/>
        <v>NA</v>
      </c>
      <c r="AK3150" s="190"/>
      <c r="AL3150" s="191"/>
    </row>
    <row r="3151" spans="1:38" x14ac:dyDescent="0.25">
      <c r="A3151" t="s">
        <v>20020</v>
      </c>
      <c r="B3151" t="s">
        <v>20018</v>
      </c>
      <c r="C3151" t="s">
        <v>20019</v>
      </c>
      <c r="D3151" t="s">
        <v>675</v>
      </c>
      <c r="E3151" t="s">
        <v>20021</v>
      </c>
      <c r="F3151" t="s">
        <v>54</v>
      </c>
      <c r="G3151"/>
      <c r="H3151" t="s">
        <v>45036</v>
      </c>
      <c r="I3151" t="s">
        <v>52028</v>
      </c>
      <c r="J3151" t="s">
        <v>20020</v>
      </c>
      <c r="K3151" t="s">
        <v>565</v>
      </c>
      <c r="L3151" s="119" t="str">
        <f t="shared" si="196"/>
        <v>NA</v>
      </c>
      <c r="M3151" s="119"/>
      <c r="N3151" s="120" t="str">
        <f t="shared" si="197"/>
        <v>NA</v>
      </c>
      <c r="O3151" s="120"/>
      <c r="P3151"/>
      <c r="Q3151"/>
      <c r="R3151"/>
      <c r="S3151"/>
      <c r="T3151"/>
      <c r="U3151" t="s">
        <v>19423</v>
      </c>
      <c r="V3151" t="s">
        <v>19421</v>
      </c>
      <c r="W3151" t="s">
        <v>19422</v>
      </c>
      <c r="X3151" t="s">
        <v>675</v>
      </c>
      <c r="Y3151" t="s">
        <v>1544</v>
      </c>
      <c r="Z3151" t="s">
        <v>54</v>
      </c>
      <c r="AA3151"/>
      <c r="AB3151" t="s">
        <v>44257</v>
      </c>
      <c r="AC3151" t="s">
        <v>51377</v>
      </c>
      <c r="AD3151" t="s">
        <v>19423</v>
      </c>
      <c r="AE3151" t="s">
        <v>565</v>
      </c>
      <c r="AF3151" s="119" t="str">
        <f t="shared" si="198"/>
        <v>NA</v>
      </c>
      <c r="AG3151" s="119"/>
      <c r="AH3151" s="119"/>
      <c r="AI3151" s="119"/>
      <c r="AJ3151" s="119" t="str">
        <f t="shared" si="199"/>
        <v>NA</v>
      </c>
      <c r="AK3151" s="190"/>
      <c r="AL3151" s="191"/>
    </row>
    <row r="3152" spans="1:38" x14ac:dyDescent="0.25">
      <c r="A3152" t="s">
        <v>17716</v>
      </c>
      <c r="B3152" t="s">
        <v>17714</v>
      </c>
      <c r="C3152" t="s">
        <v>17715</v>
      </c>
      <c r="D3152" t="s">
        <v>675</v>
      </c>
      <c r="E3152" t="s">
        <v>17717</v>
      </c>
      <c r="F3152" t="s">
        <v>54</v>
      </c>
      <c r="G3152"/>
      <c r="H3152" t="s">
        <v>45037</v>
      </c>
      <c r="I3152" t="s">
        <v>52029</v>
      </c>
      <c r="J3152" t="s">
        <v>17718</v>
      </c>
      <c r="K3152" t="s">
        <v>565</v>
      </c>
      <c r="L3152" s="119" t="str">
        <f t="shared" si="196"/>
        <v>NA</v>
      </c>
      <c r="M3152" s="119"/>
      <c r="N3152" s="120" t="str">
        <f t="shared" si="197"/>
        <v>NA</v>
      </c>
      <c r="O3152" s="120"/>
      <c r="P3152"/>
      <c r="Q3152"/>
      <c r="R3152"/>
      <c r="S3152"/>
      <c r="T3152"/>
      <c r="U3152" t="s">
        <v>21196</v>
      </c>
      <c r="V3152" t="s">
        <v>21194</v>
      </c>
      <c r="W3152" t="s">
        <v>21195</v>
      </c>
      <c r="X3152" t="s">
        <v>675</v>
      </c>
      <c r="Y3152" t="s">
        <v>21197</v>
      </c>
      <c r="Z3152" t="s">
        <v>54</v>
      </c>
      <c r="AA3152"/>
      <c r="AB3152" t="s">
        <v>44258</v>
      </c>
      <c r="AC3152" t="s">
        <v>51378</v>
      </c>
      <c r="AD3152" t="s">
        <v>21198</v>
      </c>
      <c r="AE3152" t="s">
        <v>565</v>
      </c>
      <c r="AF3152" s="119" t="str">
        <f t="shared" si="198"/>
        <v>NA</v>
      </c>
      <c r="AG3152" s="119"/>
      <c r="AH3152" s="119"/>
      <c r="AI3152" s="119"/>
      <c r="AJ3152" s="119" t="str">
        <f t="shared" si="199"/>
        <v>NA</v>
      </c>
      <c r="AK3152" s="190"/>
      <c r="AL3152" s="191"/>
    </row>
    <row r="3153" spans="1:38" x14ac:dyDescent="0.25">
      <c r="A3153" t="s">
        <v>20445</v>
      </c>
      <c r="B3153" t="s">
        <v>20443</v>
      </c>
      <c r="C3153" t="s">
        <v>20444</v>
      </c>
      <c r="D3153" t="s">
        <v>675</v>
      </c>
      <c r="E3153" t="s">
        <v>20446</v>
      </c>
      <c r="F3153" t="s">
        <v>54</v>
      </c>
      <c r="G3153"/>
      <c r="H3153" t="s">
        <v>45038</v>
      </c>
      <c r="I3153" t="s">
        <v>52030</v>
      </c>
      <c r="J3153" t="s">
        <v>20445</v>
      </c>
      <c r="K3153" t="s">
        <v>565</v>
      </c>
      <c r="L3153" s="119" t="str">
        <f t="shared" si="196"/>
        <v>NA</v>
      </c>
      <c r="M3153" s="119"/>
      <c r="N3153" s="120" t="str">
        <f t="shared" si="197"/>
        <v>NA</v>
      </c>
      <c r="O3153" s="120"/>
      <c r="P3153"/>
      <c r="Q3153"/>
      <c r="R3153"/>
      <c r="S3153"/>
      <c r="T3153"/>
      <c r="U3153" t="s">
        <v>19813</v>
      </c>
      <c r="V3153" t="s">
        <v>19811</v>
      </c>
      <c r="W3153" t="s">
        <v>19812</v>
      </c>
      <c r="X3153" t="s">
        <v>675</v>
      </c>
      <c r="Y3153" t="s">
        <v>19814</v>
      </c>
      <c r="Z3153" t="s">
        <v>54</v>
      </c>
      <c r="AA3153"/>
      <c r="AB3153" t="s">
        <v>44259</v>
      </c>
      <c r="AC3153" t="s">
        <v>51379</v>
      </c>
      <c r="AD3153" t="s">
        <v>19813</v>
      </c>
      <c r="AE3153" t="s">
        <v>565</v>
      </c>
      <c r="AF3153" s="119" t="str">
        <f t="shared" si="198"/>
        <v>NA</v>
      </c>
      <c r="AG3153" s="119"/>
      <c r="AH3153" s="119"/>
      <c r="AI3153" s="119"/>
      <c r="AJ3153" s="119" t="str">
        <f t="shared" si="199"/>
        <v>NA</v>
      </c>
      <c r="AK3153" s="190"/>
      <c r="AL3153" s="191"/>
    </row>
    <row r="3154" spans="1:38" x14ac:dyDescent="0.25">
      <c r="A3154" t="s">
        <v>19111</v>
      </c>
      <c r="B3154" t="s">
        <v>19109</v>
      </c>
      <c r="C3154" t="s">
        <v>19110</v>
      </c>
      <c r="D3154" t="s">
        <v>675</v>
      </c>
      <c r="E3154" t="s">
        <v>19112</v>
      </c>
      <c r="F3154" t="s">
        <v>54</v>
      </c>
      <c r="G3154"/>
      <c r="H3154" t="s">
        <v>45039</v>
      </c>
      <c r="I3154" t="s">
        <v>52031</v>
      </c>
      <c r="J3154" t="s">
        <v>19113</v>
      </c>
      <c r="K3154" t="s">
        <v>565</v>
      </c>
      <c r="L3154" s="119" t="str">
        <f t="shared" si="196"/>
        <v>NA</v>
      </c>
      <c r="M3154" s="119"/>
      <c r="N3154" s="120" t="str">
        <f t="shared" si="197"/>
        <v>NA</v>
      </c>
      <c r="O3154" s="120"/>
      <c r="P3154"/>
      <c r="Q3154"/>
      <c r="R3154"/>
      <c r="S3154"/>
      <c r="T3154"/>
      <c r="U3154" t="s">
        <v>17804</v>
      </c>
      <c r="V3154" t="s">
        <v>17802</v>
      </c>
      <c r="W3154" t="s">
        <v>17803</v>
      </c>
      <c r="X3154" t="s">
        <v>675</v>
      </c>
      <c r="Y3154" t="s">
        <v>17805</v>
      </c>
      <c r="Z3154" t="s">
        <v>54</v>
      </c>
      <c r="AA3154"/>
      <c r="AB3154" t="s">
        <v>44260</v>
      </c>
      <c r="AC3154" t="s">
        <v>51380</v>
      </c>
      <c r="AD3154" t="s">
        <v>17804</v>
      </c>
      <c r="AE3154" t="s">
        <v>565</v>
      </c>
      <c r="AF3154" s="119" t="str">
        <f t="shared" si="198"/>
        <v>NA</v>
      </c>
      <c r="AG3154" s="119"/>
      <c r="AH3154" s="119"/>
      <c r="AI3154" s="119"/>
      <c r="AJ3154" s="119" t="str">
        <f t="shared" si="199"/>
        <v>NA</v>
      </c>
      <c r="AK3154" s="190"/>
      <c r="AL3154" s="191"/>
    </row>
    <row r="3155" spans="1:38" x14ac:dyDescent="0.25">
      <c r="A3155" t="s">
        <v>10513</v>
      </c>
      <c r="B3155" t="s">
        <v>10511</v>
      </c>
      <c r="C3155" t="s">
        <v>10512</v>
      </c>
      <c r="D3155" t="s">
        <v>675</v>
      </c>
      <c r="E3155" t="s">
        <v>1740</v>
      </c>
      <c r="F3155" t="s">
        <v>54</v>
      </c>
      <c r="G3155"/>
      <c r="H3155" t="s">
        <v>45040</v>
      </c>
      <c r="I3155" t="s">
        <v>52032</v>
      </c>
      <c r="J3155" t="s">
        <v>10513</v>
      </c>
      <c r="K3155" t="s">
        <v>565</v>
      </c>
      <c r="L3155" s="119" t="str">
        <f t="shared" si="196"/>
        <v>NA</v>
      </c>
      <c r="M3155" s="119"/>
      <c r="N3155" s="120" t="str">
        <f t="shared" si="197"/>
        <v>NA</v>
      </c>
      <c r="O3155" s="120"/>
      <c r="P3155"/>
      <c r="Q3155"/>
      <c r="R3155"/>
      <c r="S3155"/>
      <c r="T3155"/>
      <c r="U3155" t="s">
        <v>22666</v>
      </c>
      <c r="V3155" t="s">
        <v>22665</v>
      </c>
      <c r="W3155" t="s">
        <v>11839</v>
      </c>
      <c r="X3155" t="s">
        <v>675</v>
      </c>
      <c r="Y3155" t="s">
        <v>22667</v>
      </c>
      <c r="Z3155" t="s">
        <v>54</v>
      </c>
      <c r="AA3155"/>
      <c r="AB3155" t="s">
        <v>44261</v>
      </c>
      <c r="AC3155" t="s">
        <v>51381</v>
      </c>
      <c r="AD3155"/>
      <c r="AE3155" t="s">
        <v>565</v>
      </c>
      <c r="AF3155" s="119" t="str">
        <f t="shared" si="198"/>
        <v>NA</v>
      </c>
      <c r="AG3155" s="119"/>
      <c r="AH3155" s="119"/>
      <c r="AI3155" s="119"/>
      <c r="AJ3155" s="119" t="str">
        <f t="shared" si="199"/>
        <v>NA</v>
      </c>
      <c r="AK3155" s="190"/>
      <c r="AL3155" s="191"/>
    </row>
    <row r="3156" spans="1:38" x14ac:dyDescent="0.25">
      <c r="A3156" t="s">
        <v>19730</v>
      </c>
      <c r="B3156" t="s">
        <v>19728</v>
      </c>
      <c r="C3156" t="s">
        <v>19729</v>
      </c>
      <c r="D3156" t="s">
        <v>675</v>
      </c>
      <c r="E3156" t="s">
        <v>1740</v>
      </c>
      <c r="F3156" t="s">
        <v>54</v>
      </c>
      <c r="G3156"/>
      <c r="H3156" t="s">
        <v>45041</v>
      </c>
      <c r="I3156" t="s">
        <v>52032</v>
      </c>
      <c r="J3156" t="s">
        <v>19730</v>
      </c>
      <c r="K3156" t="s">
        <v>565</v>
      </c>
      <c r="L3156" s="119" t="str">
        <f t="shared" si="196"/>
        <v>NA</v>
      </c>
      <c r="M3156" s="119"/>
      <c r="N3156" s="120" t="str">
        <f t="shared" si="197"/>
        <v>NA</v>
      </c>
      <c r="O3156" s="120"/>
      <c r="P3156"/>
      <c r="Q3156"/>
      <c r="R3156"/>
      <c r="S3156"/>
      <c r="T3156"/>
      <c r="U3156" t="s">
        <v>16144</v>
      </c>
      <c r="V3156" t="s">
        <v>16142</v>
      </c>
      <c r="W3156" t="s">
        <v>16143</v>
      </c>
      <c r="X3156" t="s">
        <v>675</v>
      </c>
      <c r="Y3156" t="s">
        <v>16145</v>
      </c>
      <c r="Z3156" t="s">
        <v>54</v>
      </c>
      <c r="AA3156"/>
      <c r="AB3156" t="s">
        <v>44262</v>
      </c>
      <c r="AC3156" t="s">
        <v>51382</v>
      </c>
      <c r="AD3156" t="s">
        <v>16146</v>
      </c>
      <c r="AE3156" t="s">
        <v>565</v>
      </c>
      <c r="AF3156" s="119" t="str">
        <f t="shared" si="198"/>
        <v>NA</v>
      </c>
      <c r="AG3156" s="119"/>
      <c r="AH3156" s="119"/>
      <c r="AI3156" s="119"/>
      <c r="AJ3156" s="119" t="str">
        <f t="shared" si="199"/>
        <v>NA</v>
      </c>
      <c r="AK3156" s="190"/>
      <c r="AL3156" s="191"/>
    </row>
    <row r="3157" spans="1:38" x14ac:dyDescent="0.25">
      <c r="A3157" t="s">
        <v>12739</v>
      </c>
      <c r="B3157" t="s">
        <v>12737</v>
      </c>
      <c r="C3157" t="s">
        <v>12738</v>
      </c>
      <c r="D3157" t="s">
        <v>675</v>
      </c>
      <c r="E3157" t="s">
        <v>1740</v>
      </c>
      <c r="F3157" t="s">
        <v>54</v>
      </c>
      <c r="G3157"/>
      <c r="H3157" t="s">
        <v>45040</v>
      </c>
      <c r="I3157" t="s">
        <v>52032</v>
      </c>
      <c r="J3157"/>
      <c r="K3157" t="s">
        <v>105</v>
      </c>
      <c r="L3157" s="119" t="str">
        <f t="shared" si="196"/>
        <v>NA</v>
      </c>
      <c r="M3157" s="119"/>
      <c r="N3157" s="120" t="str">
        <f t="shared" si="197"/>
        <v>NA</v>
      </c>
      <c r="O3157" s="120"/>
      <c r="P3157"/>
      <c r="Q3157"/>
      <c r="R3157"/>
      <c r="S3157"/>
      <c r="T3157"/>
      <c r="U3157" t="s">
        <v>15441</v>
      </c>
      <c r="V3157" t="s">
        <v>15439</v>
      </c>
      <c r="W3157" t="s">
        <v>15440</v>
      </c>
      <c r="X3157" t="s">
        <v>675</v>
      </c>
      <c r="Y3157" t="s">
        <v>15442</v>
      </c>
      <c r="Z3157" t="s">
        <v>54</v>
      </c>
      <c r="AA3157"/>
      <c r="AB3157" t="s">
        <v>44263</v>
      </c>
      <c r="AC3157" t="s">
        <v>51383</v>
      </c>
      <c r="AD3157" t="s">
        <v>15441</v>
      </c>
      <c r="AE3157" t="s">
        <v>565</v>
      </c>
      <c r="AF3157" s="119" t="str">
        <f t="shared" si="198"/>
        <v>NA</v>
      </c>
      <c r="AG3157" s="119"/>
      <c r="AH3157" s="119"/>
      <c r="AI3157" s="119"/>
      <c r="AJ3157" s="119" t="str">
        <f t="shared" si="199"/>
        <v>NA</v>
      </c>
      <c r="AK3157" s="190"/>
      <c r="AL3157" s="191"/>
    </row>
    <row r="3158" spans="1:38" x14ac:dyDescent="0.25">
      <c r="A3158" t="s">
        <v>9371</v>
      </c>
      <c r="B3158" t="s">
        <v>9369</v>
      </c>
      <c r="C3158" t="s">
        <v>9370</v>
      </c>
      <c r="D3158" t="s">
        <v>675</v>
      </c>
      <c r="E3158" t="s">
        <v>1740</v>
      </c>
      <c r="F3158" t="s">
        <v>54</v>
      </c>
      <c r="G3158"/>
      <c r="H3158" t="s">
        <v>45042</v>
      </c>
      <c r="I3158" t="s">
        <v>52032</v>
      </c>
      <c r="J3158"/>
      <c r="K3158" t="s">
        <v>105</v>
      </c>
      <c r="L3158" s="119" t="str">
        <f t="shared" si="196"/>
        <v>NA</v>
      </c>
      <c r="M3158" s="119"/>
      <c r="N3158" s="120" t="str">
        <f t="shared" si="197"/>
        <v>NA</v>
      </c>
      <c r="O3158" s="120"/>
      <c r="P3158"/>
      <c r="Q3158"/>
      <c r="R3158"/>
      <c r="S3158"/>
      <c r="T3158"/>
      <c r="U3158" t="s">
        <v>16205</v>
      </c>
      <c r="V3158" t="s">
        <v>16203</v>
      </c>
      <c r="W3158" t="s">
        <v>16204</v>
      </c>
      <c r="X3158" t="s">
        <v>675</v>
      </c>
      <c r="Y3158" t="s">
        <v>16206</v>
      </c>
      <c r="Z3158" t="s">
        <v>54</v>
      </c>
      <c r="AA3158"/>
      <c r="AB3158" t="s">
        <v>44264</v>
      </c>
      <c r="AC3158" t="s">
        <v>51384</v>
      </c>
      <c r="AD3158" t="s">
        <v>16207</v>
      </c>
      <c r="AE3158" t="s">
        <v>565</v>
      </c>
      <c r="AF3158" s="119" t="str">
        <f t="shared" si="198"/>
        <v>NA</v>
      </c>
      <c r="AG3158" s="119"/>
      <c r="AH3158" s="119"/>
      <c r="AI3158" s="119"/>
      <c r="AJ3158" s="119" t="str">
        <f t="shared" si="199"/>
        <v>NA</v>
      </c>
      <c r="AK3158" s="190"/>
      <c r="AL3158" s="191"/>
    </row>
    <row r="3159" spans="1:38" x14ac:dyDescent="0.25">
      <c r="A3159" t="s">
        <v>10780</v>
      </c>
      <c r="B3159" t="s">
        <v>10778</v>
      </c>
      <c r="C3159" t="s">
        <v>10779</v>
      </c>
      <c r="D3159" t="s">
        <v>675</v>
      </c>
      <c r="E3159" t="s">
        <v>1740</v>
      </c>
      <c r="F3159" t="s">
        <v>54</v>
      </c>
      <c r="G3159"/>
      <c r="H3159" t="s">
        <v>45043</v>
      </c>
      <c r="I3159" t="s">
        <v>52032</v>
      </c>
      <c r="J3159" t="s">
        <v>10780</v>
      </c>
      <c r="K3159" t="s">
        <v>105</v>
      </c>
      <c r="L3159" s="119" t="str">
        <f t="shared" si="196"/>
        <v>NA</v>
      </c>
      <c r="M3159" s="119"/>
      <c r="N3159" s="120" t="str">
        <f t="shared" si="197"/>
        <v>NA</v>
      </c>
      <c r="O3159" s="120"/>
      <c r="P3159"/>
      <c r="Q3159"/>
      <c r="R3159"/>
      <c r="S3159"/>
      <c r="T3159"/>
      <c r="U3159" t="s">
        <v>21171</v>
      </c>
      <c r="V3159" t="s">
        <v>21169</v>
      </c>
      <c r="W3159" t="s">
        <v>21170</v>
      </c>
      <c r="X3159" t="s">
        <v>675</v>
      </c>
      <c r="Y3159" t="s">
        <v>21172</v>
      </c>
      <c r="Z3159" t="s">
        <v>54</v>
      </c>
      <c r="AA3159"/>
      <c r="AB3159" t="s">
        <v>44265</v>
      </c>
      <c r="AC3159" t="s">
        <v>51385</v>
      </c>
      <c r="AD3159" t="s">
        <v>21173</v>
      </c>
      <c r="AE3159" t="s">
        <v>565</v>
      </c>
      <c r="AF3159" s="119" t="str">
        <f t="shared" si="198"/>
        <v>NA</v>
      </c>
      <c r="AG3159" s="119"/>
      <c r="AH3159" s="119"/>
      <c r="AI3159" s="119"/>
      <c r="AJ3159" s="119" t="str">
        <f t="shared" si="199"/>
        <v>NA</v>
      </c>
      <c r="AK3159" s="190"/>
      <c r="AL3159" s="191"/>
    </row>
    <row r="3160" spans="1:38" x14ac:dyDescent="0.25">
      <c r="A3160" t="s">
        <v>21874</v>
      </c>
      <c r="B3160" t="s">
        <v>21872</v>
      </c>
      <c r="C3160" t="s">
        <v>21873</v>
      </c>
      <c r="D3160" t="s">
        <v>675</v>
      </c>
      <c r="E3160" t="s">
        <v>1740</v>
      </c>
      <c r="F3160" t="s">
        <v>54</v>
      </c>
      <c r="G3160"/>
      <c r="H3160" t="s">
        <v>45040</v>
      </c>
      <c r="I3160" t="s">
        <v>52032</v>
      </c>
      <c r="J3160" t="s">
        <v>21874</v>
      </c>
      <c r="K3160" t="s">
        <v>105</v>
      </c>
      <c r="L3160" s="119" t="str">
        <f t="shared" si="196"/>
        <v>NA</v>
      </c>
      <c r="M3160" s="119"/>
      <c r="N3160" s="120" t="str">
        <f t="shared" si="197"/>
        <v>NA</v>
      </c>
      <c r="O3160" s="120"/>
      <c r="P3160"/>
      <c r="Q3160"/>
      <c r="R3160"/>
      <c r="S3160"/>
      <c r="T3160"/>
      <c r="U3160" t="s">
        <v>6479</v>
      </c>
      <c r="V3160" t="s">
        <v>6477</v>
      </c>
      <c r="W3160" t="s">
        <v>6478</v>
      </c>
      <c r="X3160" t="s">
        <v>675</v>
      </c>
      <c r="Y3160" t="s">
        <v>6480</v>
      </c>
      <c r="Z3160" t="s">
        <v>54</v>
      </c>
      <c r="AA3160"/>
      <c r="AB3160" t="s">
        <v>44266</v>
      </c>
      <c r="AC3160" t="s">
        <v>51386</v>
      </c>
      <c r="AD3160"/>
      <c r="AE3160" t="s">
        <v>105</v>
      </c>
      <c r="AF3160" s="119" t="str">
        <f t="shared" si="198"/>
        <v>NA</v>
      </c>
      <c r="AG3160" s="119"/>
      <c r="AH3160" s="119"/>
      <c r="AI3160" s="119"/>
      <c r="AJ3160" s="119" t="str">
        <f t="shared" si="199"/>
        <v>NA</v>
      </c>
      <c r="AK3160" s="190"/>
      <c r="AL3160" s="191"/>
    </row>
    <row r="3161" spans="1:38" x14ac:dyDescent="0.25">
      <c r="A3161" t="s">
        <v>16257</v>
      </c>
      <c r="B3161" t="s">
        <v>16255</v>
      </c>
      <c r="C3161" t="s">
        <v>16256</v>
      </c>
      <c r="D3161" t="s">
        <v>675</v>
      </c>
      <c r="E3161" t="s">
        <v>16258</v>
      </c>
      <c r="F3161" t="s">
        <v>54</v>
      </c>
      <c r="G3161"/>
      <c r="H3161" t="s">
        <v>45044</v>
      </c>
      <c r="I3161" t="s">
        <v>52033</v>
      </c>
      <c r="J3161" t="s">
        <v>16259</v>
      </c>
      <c r="K3161" t="s">
        <v>565</v>
      </c>
      <c r="L3161" s="119" t="str">
        <f t="shared" si="196"/>
        <v>NA</v>
      </c>
      <c r="M3161" s="119"/>
      <c r="N3161" s="120" t="str">
        <f t="shared" si="197"/>
        <v>NA</v>
      </c>
      <c r="O3161" s="120"/>
      <c r="P3161"/>
      <c r="Q3161"/>
      <c r="R3161"/>
      <c r="S3161"/>
      <c r="T3161"/>
      <c r="U3161" t="s">
        <v>16383</v>
      </c>
      <c r="V3161" t="s">
        <v>16381</v>
      </c>
      <c r="W3161" t="s">
        <v>16382</v>
      </c>
      <c r="X3161" t="s">
        <v>675</v>
      </c>
      <c r="Y3161" t="s">
        <v>16384</v>
      </c>
      <c r="Z3161" t="s">
        <v>54</v>
      </c>
      <c r="AA3161"/>
      <c r="AB3161" t="s">
        <v>44267</v>
      </c>
      <c r="AC3161" t="s">
        <v>51387</v>
      </c>
      <c r="AD3161" t="s">
        <v>16385</v>
      </c>
      <c r="AE3161" t="s">
        <v>565</v>
      </c>
      <c r="AF3161" s="119" t="str">
        <f t="shared" si="198"/>
        <v>NA</v>
      </c>
      <c r="AG3161" s="119"/>
      <c r="AH3161" s="119"/>
      <c r="AI3161" s="119"/>
      <c r="AJ3161" s="119" t="str">
        <f t="shared" si="199"/>
        <v>NA</v>
      </c>
      <c r="AK3161" s="190"/>
      <c r="AL3161" s="191"/>
    </row>
    <row r="3162" spans="1:38" x14ac:dyDescent="0.25">
      <c r="A3162" t="s">
        <v>10515</v>
      </c>
      <c r="B3162" t="s">
        <v>10514</v>
      </c>
      <c r="C3162" t="s">
        <v>10512</v>
      </c>
      <c r="D3162" t="s">
        <v>675</v>
      </c>
      <c r="E3162" t="s">
        <v>10516</v>
      </c>
      <c r="F3162" t="s">
        <v>54</v>
      </c>
      <c r="G3162"/>
      <c r="H3162" t="s">
        <v>45045</v>
      </c>
      <c r="I3162" t="s">
        <v>52034</v>
      </c>
      <c r="J3162" t="s">
        <v>6013</v>
      </c>
      <c r="K3162" t="s">
        <v>565</v>
      </c>
      <c r="L3162" s="119" t="str">
        <f t="shared" si="196"/>
        <v>NA</v>
      </c>
      <c r="M3162" s="119"/>
      <c r="N3162" s="120" t="str">
        <f t="shared" si="197"/>
        <v>NA</v>
      </c>
      <c r="O3162" s="120"/>
      <c r="P3162"/>
      <c r="Q3162"/>
      <c r="R3162"/>
      <c r="S3162"/>
      <c r="T3162"/>
      <c r="U3162" t="s">
        <v>22676</v>
      </c>
      <c r="V3162" t="s">
        <v>22675</v>
      </c>
      <c r="W3162" t="s">
        <v>11839</v>
      </c>
      <c r="X3162" t="s">
        <v>675</v>
      </c>
      <c r="Y3162" t="s">
        <v>1358</v>
      </c>
      <c r="Z3162" t="s">
        <v>54</v>
      </c>
      <c r="AA3162"/>
      <c r="AB3162" t="s">
        <v>44268</v>
      </c>
      <c r="AC3162" t="s">
        <v>51388</v>
      </c>
      <c r="AD3162"/>
      <c r="AE3162" t="s">
        <v>565</v>
      </c>
      <c r="AF3162" s="119" t="str">
        <f t="shared" si="198"/>
        <v>NA</v>
      </c>
      <c r="AG3162" s="119"/>
      <c r="AH3162" s="119"/>
      <c r="AI3162" s="119"/>
      <c r="AJ3162" s="119" t="str">
        <f t="shared" si="199"/>
        <v>NA</v>
      </c>
      <c r="AK3162" s="190"/>
      <c r="AL3162" s="191"/>
    </row>
    <row r="3163" spans="1:38" x14ac:dyDescent="0.25">
      <c r="A3163" t="s">
        <v>15236</v>
      </c>
      <c r="B3163" t="s">
        <v>15234</v>
      </c>
      <c r="C3163" t="s">
        <v>15235</v>
      </c>
      <c r="D3163" t="s">
        <v>675</v>
      </c>
      <c r="E3163" t="s">
        <v>15237</v>
      </c>
      <c r="F3163" t="s">
        <v>54</v>
      </c>
      <c r="G3163"/>
      <c r="H3163" t="s">
        <v>45046</v>
      </c>
      <c r="I3163" t="s">
        <v>52035</v>
      </c>
      <c r="J3163" t="s">
        <v>15238</v>
      </c>
      <c r="K3163" t="s">
        <v>565</v>
      </c>
      <c r="L3163" s="119" t="str">
        <f t="shared" si="196"/>
        <v>NA</v>
      </c>
      <c r="M3163" s="119"/>
      <c r="N3163" s="120" t="str">
        <f t="shared" si="197"/>
        <v>NA</v>
      </c>
      <c r="O3163" s="120"/>
      <c r="P3163"/>
      <c r="Q3163"/>
      <c r="R3163"/>
      <c r="S3163"/>
      <c r="T3163"/>
      <c r="U3163" t="s">
        <v>21711</v>
      </c>
      <c r="V3163" t="s">
        <v>21709</v>
      </c>
      <c r="W3163" t="s">
        <v>21710</v>
      </c>
      <c r="X3163" t="s">
        <v>675</v>
      </c>
      <c r="Y3163" t="s">
        <v>21712</v>
      </c>
      <c r="Z3163" t="s">
        <v>54</v>
      </c>
      <c r="AA3163"/>
      <c r="AB3163" t="s">
        <v>44269</v>
      </c>
      <c r="AC3163" t="s">
        <v>51389</v>
      </c>
      <c r="AD3163" t="s">
        <v>21713</v>
      </c>
      <c r="AE3163" t="s">
        <v>565</v>
      </c>
      <c r="AF3163" s="119" t="str">
        <f t="shared" si="198"/>
        <v>NA</v>
      </c>
      <c r="AG3163" s="119"/>
      <c r="AH3163" s="119"/>
      <c r="AI3163" s="119"/>
      <c r="AJ3163" s="119" t="str">
        <f t="shared" si="199"/>
        <v>NA</v>
      </c>
      <c r="AK3163" s="190"/>
      <c r="AL3163" s="191"/>
    </row>
    <row r="3164" spans="1:38" x14ac:dyDescent="0.25">
      <c r="A3164" t="s">
        <v>18359</v>
      </c>
      <c r="B3164" t="s">
        <v>18357</v>
      </c>
      <c r="C3164" t="s">
        <v>18358</v>
      </c>
      <c r="D3164" t="s">
        <v>675</v>
      </c>
      <c r="E3164" t="s">
        <v>18360</v>
      </c>
      <c r="F3164" t="s">
        <v>54</v>
      </c>
      <c r="G3164"/>
      <c r="H3164" t="s">
        <v>45047</v>
      </c>
      <c r="I3164" t="s">
        <v>52036</v>
      </c>
      <c r="J3164" t="s">
        <v>18361</v>
      </c>
      <c r="K3164" t="s">
        <v>565</v>
      </c>
      <c r="L3164" s="119" t="str">
        <f t="shared" si="196"/>
        <v>NA</v>
      </c>
      <c r="M3164" s="119"/>
      <c r="N3164" s="120" t="str">
        <f t="shared" si="197"/>
        <v>NA</v>
      </c>
      <c r="O3164" s="120"/>
      <c r="P3164"/>
      <c r="Q3164"/>
      <c r="R3164"/>
      <c r="S3164"/>
      <c r="T3164"/>
      <c r="U3164" t="s">
        <v>9673</v>
      </c>
      <c r="V3164" t="s">
        <v>9671</v>
      </c>
      <c r="W3164" t="s">
        <v>9672</v>
      </c>
      <c r="X3164" t="s">
        <v>675</v>
      </c>
      <c r="Y3164" t="s">
        <v>9674</v>
      </c>
      <c r="Z3164" t="s">
        <v>54</v>
      </c>
      <c r="AA3164"/>
      <c r="AB3164" t="s">
        <v>44270</v>
      </c>
      <c r="AC3164" t="s">
        <v>51390</v>
      </c>
      <c r="AD3164" t="s">
        <v>9673</v>
      </c>
      <c r="AE3164" t="s">
        <v>105</v>
      </c>
      <c r="AF3164" s="119" t="str">
        <f t="shared" si="198"/>
        <v>NA</v>
      </c>
      <c r="AG3164" s="119"/>
      <c r="AH3164" s="119"/>
      <c r="AI3164" s="119"/>
      <c r="AJ3164" s="119" t="str">
        <f t="shared" si="199"/>
        <v>NA</v>
      </c>
      <c r="AK3164" s="190"/>
      <c r="AL3164" s="191"/>
    </row>
    <row r="3165" spans="1:38" x14ac:dyDescent="0.25">
      <c r="A3165" t="s">
        <v>14162</v>
      </c>
      <c r="B3165" t="s">
        <v>14160</v>
      </c>
      <c r="C3165" t="s">
        <v>14161</v>
      </c>
      <c r="D3165" t="s">
        <v>675</v>
      </c>
      <c r="E3165" t="s">
        <v>14163</v>
      </c>
      <c r="F3165" t="s">
        <v>54</v>
      </c>
      <c r="G3165"/>
      <c r="H3165" t="s">
        <v>45048</v>
      </c>
      <c r="I3165" t="s">
        <v>52037</v>
      </c>
      <c r="J3165" t="s">
        <v>14164</v>
      </c>
      <c r="K3165" t="s">
        <v>565</v>
      </c>
      <c r="L3165" s="119" t="str">
        <f t="shared" si="196"/>
        <v>NA</v>
      </c>
      <c r="M3165" s="119"/>
      <c r="N3165" s="120" t="str">
        <f t="shared" si="197"/>
        <v>NA</v>
      </c>
      <c r="O3165" s="120"/>
      <c r="P3165"/>
      <c r="Q3165"/>
      <c r="R3165"/>
      <c r="S3165"/>
      <c r="T3165"/>
      <c r="U3165" t="s">
        <v>20988</v>
      </c>
      <c r="V3165" t="s">
        <v>20986</v>
      </c>
      <c r="W3165" t="s">
        <v>20987</v>
      </c>
      <c r="X3165" t="s">
        <v>675</v>
      </c>
      <c r="Y3165" t="s">
        <v>1444</v>
      </c>
      <c r="Z3165" t="s">
        <v>54</v>
      </c>
      <c r="AA3165"/>
      <c r="AB3165" t="s">
        <v>44271</v>
      </c>
      <c r="AC3165" t="s">
        <v>51391</v>
      </c>
      <c r="AD3165"/>
      <c r="AE3165" t="s">
        <v>105</v>
      </c>
      <c r="AF3165" s="119" t="str">
        <f t="shared" si="198"/>
        <v>NA</v>
      </c>
      <c r="AG3165" s="119"/>
      <c r="AH3165" s="119"/>
      <c r="AI3165" s="119"/>
      <c r="AJ3165" s="119" t="str">
        <f t="shared" si="199"/>
        <v>NA</v>
      </c>
      <c r="AK3165" s="190"/>
      <c r="AL3165" s="191"/>
    </row>
    <row r="3166" spans="1:38" x14ac:dyDescent="0.25">
      <c r="A3166" t="s">
        <v>17213</v>
      </c>
      <c r="B3166" t="s">
        <v>17211</v>
      </c>
      <c r="C3166" t="s">
        <v>17212</v>
      </c>
      <c r="D3166" t="s">
        <v>675</v>
      </c>
      <c r="E3166" t="s">
        <v>17214</v>
      </c>
      <c r="F3166" t="s">
        <v>54</v>
      </c>
      <c r="G3166"/>
      <c r="H3166" t="s">
        <v>45049</v>
      </c>
      <c r="I3166" t="s">
        <v>52038</v>
      </c>
      <c r="J3166" t="s">
        <v>17215</v>
      </c>
      <c r="K3166" t="s">
        <v>565</v>
      </c>
      <c r="L3166" s="119" t="str">
        <f t="shared" si="196"/>
        <v>NA</v>
      </c>
      <c r="M3166" s="119"/>
      <c r="N3166" s="120" t="str">
        <f t="shared" si="197"/>
        <v>NA</v>
      </c>
      <c r="O3166" s="120"/>
      <c r="P3166"/>
      <c r="Q3166"/>
      <c r="R3166"/>
      <c r="S3166"/>
      <c r="T3166"/>
      <c r="U3166" t="s">
        <v>7564</v>
      </c>
      <c r="V3166" t="s">
        <v>7562</v>
      </c>
      <c r="W3166" t="s">
        <v>7563</v>
      </c>
      <c r="X3166" t="s">
        <v>675</v>
      </c>
      <c r="Y3166" t="s">
        <v>7565</v>
      </c>
      <c r="Z3166" t="s">
        <v>54</v>
      </c>
      <c r="AA3166"/>
      <c r="AB3166" t="s">
        <v>44272</v>
      </c>
      <c r="AC3166" t="s">
        <v>51392</v>
      </c>
      <c r="AD3166" t="s">
        <v>7566</v>
      </c>
      <c r="AE3166" t="s">
        <v>565</v>
      </c>
      <c r="AF3166" s="119" t="str">
        <f t="shared" si="198"/>
        <v>NA</v>
      </c>
      <c r="AG3166" s="119"/>
      <c r="AH3166" s="119"/>
      <c r="AI3166" s="119"/>
      <c r="AJ3166" s="119" t="str">
        <f t="shared" si="199"/>
        <v>NA</v>
      </c>
      <c r="AK3166" s="190"/>
      <c r="AL3166" s="191"/>
    </row>
    <row r="3167" spans="1:38" x14ac:dyDescent="0.25">
      <c r="A3167" t="s">
        <v>17251</v>
      </c>
      <c r="B3167" t="s">
        <v>17249</v>
      </c>
      <c r="C3167" t="s">
        <v>17250</v>
      </c>
      <c r="D3167" t="s">
        <v>675</v>
      </c>
      <c r="E3167" t="s">
        <v>2094</v>
      </c>
      <c r="F3167" t="s">
        <v>54</v>
      </c>
      <c r="G3167"/>
      <c r="H3167" t="s">
        <v>45050</v>
      </c>
      <c r="I3167" t="s">
        <v>52039</v>
      </c>
      <c r="J3167" t="s">
        <v>17252</v>
      </c>
      <c r="K3167" t="s">
        <v>565</v>
      </c>
      <c r="L3167" s="119" t="str">
        <f t="shared" si="196"/>
        <v>NA</v>
      </c>
      <c r="M3167" s="119"/>
      <c r="N3167" s="120" t="str">
        <f t="shared" si="197"/>
        <v>NA</v>
      </c>
      <c r="O3167" s="120"/>
      <c r="P3167"/>
      <c r="Q3167"/>
      <c r="R3167"/>
      <c r="S3167"/>
      <c r="T3167"/>
      <c r="U3167" t="s">
        <v>9057</v>
      </c>
      <c r="V3167" t="s">
        <v>9055</v>
      </c>
      <c r="W3167" t="s">
        <v>9056</v>
      </c>
      <c r="X3167" t="s">
        <v>675</v>
      </c>
      <c r="Y3167" t="s">
        <v>2466</v>
      </c>
      <c r="Z3167" t="s">
        <v>54</v>
      </c>
      <c r="AA3167"/>
      <c r="AB3167" t="s">
        <v>44273</v>
      </c>
      <c r="AC3167" t="s">
        <v>51393</v>
      </c>
      <c r="AD3167"/>
      <c r="AE3167" t="s">
        <v>105</v>
      </c>
      <c r="AF3167" s="119" t="str">
        <f t="shared" si="198"/>
        <v>NA</v>
      </c>
      <c r="AG3167" s="119"/>
      <c r="AH3167" s="119"/>
      <c r="AI3167" s="119"/>
      <c r="AJ3167" s="119" t="str">
        <f t="shared" si="199"/>
        <v>NA</v>
      </c>
      <c r="AK3167" s="190"/>
      <c r="AL3167" s="191"/>
    </row>
    <row r="3168" spans="1:38" x14ac:dyDescent="0.25">
      <c r="A3168" t="s">
        <v>14828</v>
      </c>
      <c r="B3168" t="s">
        <v>14826</v>
      </c>
      <c r="C3168" t="s">
        <v>14827</v>
      </c>
      <c r="D3168" t="s">
        <v>675</v>
      </c>
      <c r="E3168" t="s">
        <v>14829</v>
      </c>
      <c r="F3168" t="s">
        <v>54</v>
      </c>
      <c r="G3168"/>
      <c r="H3168" t="s">
        <v>45051</v>
      </c>
      <c r="I3168" t="s">
        <v>52040</v>
      </c>
      <c r="J3168"/>
      <c r="K3168" t="s">
        <v>565</v>
      </c>
      <c r="L3168" s="119" t="str">
        <f t="shared" si="196"/>
        <v>NA</v>
      </c>
      <c r="M3168" s="119"/>
      <c r="N3168" s="120" t="str">
        <f t="shared" si="197"/>
        <v>NA</v>
      </c>
      <c r="O3168" s="120"/>
      <c r="P3168"/>
      <c r="Q3168"/>
      <c r="R3168"/>
      <c r="S3168"/>
      <c r="T3168"/>
      <c r="U3168" t="s">
        <v>9938</v>
      </c>
      <c r="V3168" t="s">
        <v>9936</v>
      </c>
      <c r="W3168" t="s">
        <v>9937</v>
      </c>
      <c r="X3168" t="s">
        <v>675</v>
      </c>
      <c r="Y3168" t="s">
        <v>1498</v>
      </c>
      <c r="Z3168" t="s">
        <v>54</v>
      </c>
      <c r="AA3168"/>
      <c r="AB3168" t="s">
        <v>44274</v>
      </c>
      <c r="AC3168" t="s">
        <v>51394</v>
      </c>
      <c r="AD3168"/>
      <c r="AE3168" t="s">
        <v>105</v>
      </c>
      <c r="AF3168" s="119" t="str">
        <f t="shared" si="198"/>
        <v>NA</v>
      </c>
      <c r="AG3168" s="119"/>
      <c r="AH3168" s="119"/>
      <c r="AI3168" s="119"/>
      <c r="AJ3168" s="119" t="str">
        <f t="shared" si="199"/>
        <v>NA</v>
      </c>
      <c r="AK3168" s="190"/>
      <c r="AL3168" s="191"/>
    </row>
    <row r="3169" spans="1:38" x14ac:dyDescent="0.25">
      <c r="A3169" t="s">
        <v>14365</v>
      </c>
      <c r="B3169" t="s">
        <v>14363</v>
      </c>
      <c r="C3169" t="s">
        <v>14364</v>
      </c>
      <c r="D3169" t="s">
        <v>675</v>
      </c>
      <c r="E3169" t="s">
        <v>14366</v>
      </c>
      <c r="F3169" t="s">
        <v>54</v>
      </c>
      <c r="G3169"/>
      <c r="H3169" t="s">
        <v>45052</v>
      </c>
      <c r="I3169" t="s">
        <v>52041</v>
      </c>
      <c r="J3169" t="s">
        <v>14367</v>
      </c>
      <c r="K3169" t="s">
        <v>565</v>
      </c>
      <c r="L3169" s="119" t="str">
        <f t="shared" si="196"/>
        <v>NA</v>
      </c>
      <c r="M3169" s="119"/>
      <c r="N3169" s="120" t="str">
        <f t="shared" si="197"/>
        <v>NA</v>
      </c>
      <c r="O3169" s="120"/>
      <c r="P3169"/>
      <c r="Q3169"/>
      <c r="R3169"/>
      <c r="S3169"/>
      <c r="T3169"/>
      <c r="U3169" t="s">
        <v>10069</v>
      </c>
      <c r="V3169" t="s">
        <v>10067</v>
      </c>
      <c r="W3169" t="s">
        <v>10068</v>
      </c>
      <c r="X3169" t="s">
        <v>675</v>
      </c>
      <c r="Y3169" t="s">
        <v>1498</v>
      </c>
      <c r="Z3169" t="s">
        <v>54</v>
      </c>
      <c r="AA3169"/>
      <c r="AB3169" t="s">
        <v>44274</v>
      </c>
      <c r="AC3169" t="s">
        <v>51394</v>
      </c>
      <c r="AD3169"/>
      <c r="AE3169" t="s">
        <v>105</v>
      </c>
      <c r="AF3169" s="119" t="str">
        <f t="shared" si="198"/>
        <v>NA</v>
      </c>
      <c r="AG3169" s="119"/>
      <c r="AH3169" s="119"/>
      <c r="AI3169" s="119"/>
      <c r="AJ3169" s="119" t="str">
        <f t="shared" si="199"/>
        <v>NA</v>
      </c>
      <c r="AK3169" s="190"/>
      <c r="AL3169" s="191"/>
    </row>
    <row r="3170" spans="1:38" x14ac:dyDescent="0.25">
      <c r="A3170" t="s">
        <v>14896</v>
      </c>
      <c r="B3170" t="s">
        <v>14894</v>
      </c>
      <c r="C3170" t="s">
        <v>14895</v>
      </c>
      <c r="D3170" t="s">
        <v>675</v>
      </c>
      <c r="E3170" t="s">
        <v>14897</v>
      </c>
      <c r="F3170" t="s">
        <v>54</v>
      </c>
      <c r="G3170"/>
      <c r="H3170" t="s">
        <v>45053</v>
      </c>
      <c r="I3170" t="s">
        <v>52042</v>
      </c>
      <c r="J3170"/>
      <c r="K3170" t="s">
        <v>565</v>
      </c>
      <c r="L3170" s="119" t="str">
        <f t="shared" si="196"/>
        <v>NA</v>
      </c>
      <c r="M3170" s="119"/>
      <c r="N3170" s="120" t="str">
        <f t="shared" si="197"/>
        <v>NA</v>
      </c>
      <c r="O3170" s="120"/>
      <c r="P3170"/>
      <c r="Q3170"/>
      <c r="R3170"/>
      <c r="S3170"/>
      <c r="T3170"/>
      <c r="U3170" t="s">
        <v>17047</v>
      </c>
      <c r="V3170" t="s">
        <v>17045</v>
      </c>
      <c r="W3170" t="s">
        <v>17046</v>
      </c>
      <c r="X3170" t="s">
        <v>675</v>
      </c>
      <c r="Y3170" t="s">
        <v>17048</v>
      </c>
      <c r="Z3170" t="s">
        <v>54</v>
      </c>
      <c r="AA3170"/>
      <c r="AB3170" t="s">
        <v>44275</v>
      </c>
      <c r="AC3170" t="s">
        <v>51395</v>
      </c>
      <c r="AD3170" t="s">
        <v>17047</v>
      </c>
      <c r="AE3170" t="s">
        <v>565</v>
      </c>
      <c r="AF3170" s="119" t="str">
        <f t="shared" si="198"/>
        <v>NA</v>
      </c>
      <c r="AG3170" s="119"/>
      <c r="AH3170" s="119"/>
      <c r="AI3170" s="119"/>
      <c r="AJ3170" s="119" t="str">
        <f t="shared" si="199"/>
        <v>NA</v>
      </c>
      <c r="AK3170" s="190"/>
      <c r="AL3170" s="191"/>
    </row>
    <row r="3171" spans="1:38" x14ac:dyDescent="0.25">
      <c r="A3171" t="s">
        <v>15902</v>
      </c>
      <c r="B3171" t="s">
        <v>15900</v>
      </c>
      <c r="C3171" t="s">
        <v>15901</v>
      </c>
      <c r="D3171" t="s">
        <v>675</v>
      </c>
      <c r="E3171" t="s">
        <v>15903</v>
      </c>
      <c r="F3171" t="s">
        <v>54</v>
      </c>
      <c r="G3171"/>
      <c r="H3171" t="s">
        <v>45054</v>
      </c>
      <c r="I3171" t="s">
        <v>52043</v>
      </c>
      <c r="J3171" t="s">
        <v>15904</v>
      </c>
      <c r="K3171" t="s">
        <v>565</v>
      </c>
      <c r="L3171" s="119" t="str">
        <f t="shared" si="196"/>
        <v>NA</v>
      </c>
      <c r="M3171" s="119"/>
      <c r="N3171" s="120" t="str">
        <f t="shared" si="197"/>
        <v>NA</v>
      </c>
      <c r="O3171" s="120"/>
      <c r="P3171"/>
      <c r="Q3171"/>
      <c r="R3171"/>
      <c r="S3171"/>
      <c r="T3171"/>
      <c r="U3171" t="s">
        <v>22689</v>
      </c>
      <c r="V3171" t="s">
        <v>22688</v>
      </c>
      <c r="W3171" t="s">
        <v>11839</v>
      </c>
      <c r="X3171" t="s">
        <v>675</v>
      </c>
      <c r="Y3171" t="s">
        <v>21632</v>
      </c>
      <c r="Z3171" t="s">
        <v>54</v>
      </c>
      <c r="AA3171"/>
      <c r="AB3171" t="s">
        <v>44276</v>
      </c>
      <c r="AC3171" t="s">
        <v>51396</v>
      </c>
      <c r="AD3171"/>
      <c r="AE3171" t="s">
        <v>565</v>
      </c>
      <c r="AF3171" s="119" t="str">
        <f t="shared" si="198"/>
        <v>NA</v>
      </c>
      <c r="AG3171" s="119"/>
      <c r="AH3171" s="119"/>
      <c r="AI3171" s="119"/>
      <c r="AJ3171" s="119" t="str">
        <f t="shared" si="199"/>
        <v>NA</v>
      </c>
      <c r="AK3171" s="190"/>
      <c r="AL3171" s="191"/>
    </row>
    <row r="3172" spans="1:38" x14ac:dyDescent="0.25">
      <c r="A3172" t="s">
        <v>17434</v>
      </c>
      <c r="B3172" t="s">
        <v>17432</v>
      </c>
      <c r="C3172" t="s">
        <v>17433</v>
      </c>
      <c r="D3172" t="s">
        <v>675</v>
      </c>
      <c r="E3172" t="s">
        <v>17435</v>
      </c>
      <c r="F3172" t="s">
        <v>54</v>
      </c>
      <c r="G3172"/>
      <c r="H3172" t="s">
        <v>45055</v>
      </c>
      <c r="I3172" t="s">
        <v>52044</v>
      </c>
      <c r="J3172" t="s">
        <v>17434</v>
      </c>
      <c r="K3172" t="s">
        <v>565</v>
      </c>
      <c r="L3172" s="119" t="str">
        <f t="shared" si="196"/>
        <v>NA</v>
      </c>
      <c r="M3172" s="119"/>
      <c r="N3172" s="120" t="str">
        <f t="shared" si="197"/>
        <v>NA</v>
      </c>
      <c r="O3172" s="120"/>
      <c r="P3172"/>
      <c r="Q3172"/>
      <c r="R3172"/>
      <c r="S3172"/>
      <c r="T3172"/>
      <c r="U3172" t="s">
        <v>21631</v>
      </c>
      <c r="V3172" t="s">
        <v>21629</v>
      </c>
      <c r="W3172" t="s">
        <v>21630</v>
      </c>
      <c r="X3172" t="s">
        <v>675</v>
      </c>
      <c r="Y3172" t="s">
        <v>21632</v>
      </c>
      <c r="Z3172" t="s">
        <v>54</v>
      </c>
      <c r="AA3172"/>
      <c r="AB3172" t="s">
        <v>44277</v>
      </c>
      <c r="AC3172" t="s">
        <v>51396</v>
      </c>
      <c r="AD3172" t="s">
        <v>21633</v>
      </c>
      <c r="AE3172" t="s">
        <v>565</v>
      </c>
      <c r="AF3172" s="119" t="str">
        <f t="shared" si="198"/>
        <v>NA</v>
      </c>
      <c r="AG3172" s="119"/>
      <c r="AH3172" s="119"/>
      <c r="AI3172" s="119"/>
      <c r="AJ3172" s="119" t="str">
        <f t="shared" si="199"/>
        <v>NA</v>
      </c>
      <c r="AK3172" s="190"/>
      <c r="AL3172" s="191"/>
    </row>
    <row r="3173" spans="1:38" x14ac:dyDescent="0.25">
      <c r="A3173" t="s">
        <v>15194</v>
      </c>
      <c r="B3173" t="s">
        <v>15192</v>
      </c>
      <c r="C3173" t="s">
        <v>15193</v>
      </c>
      <c r="D3173" t="s">
        <v>675</v>
      </c>
      <c r="E3173" t="s">
        <v>15195</v>
      </c>
      <c r="F3173" t="s">
        <v>54</v>
      </c>
      <c r="G3173"/>
      <c r="H3173" t="s">
        <v>45056</v>
      </c>
      <c r="I3173" t="s">
        <v>52045</v>
      </c>
      <c r="J3173" t="s">
        <v>15196</v>
      </c>
      <c r="K3173" t="s">
        <v>565</v>
      </c>
      <c r="L3173" s="119" t="str">
        <f t="shared" si="196"/>
        <v>NA</v>
      </c>
      <c r="M3173" s="119"/>
      <c r="N3173" s="120" t="str">
        <f t="shared" si="197"/>
        <v>NA</v>
      </c>
      <c r="O3173" s="120"/>
      <c r="P3173"/>
      <c r="Q3173"/>
      <c r="R3173"/>
      <c r="S3173"/>
      <c r="T3173"/>
      <c r="U3173" t="s">
        <v>21636</v>
      </c>
      <c r="V3173" t="s">
        <v>21634</v>
      </c>
      <c r="W3173" t="s">
        <v>21635</v>
      </c>
      <c r="X3173" t="s">
        <v>675</v>
      </c>
      <c r="Y3173" t="s">
        <v>21637</v>
      </c>
      <c r="Z3173" t="s">
        <v>54</v>
      </c>
      <c r="AA3173"/>
      <c r="AB3173" t="s">
        <v>44278</v>
      </c>
      <c r="AC3173" t="s">
        <v>51397</v>
      </c>
      <c r="AD3173" t="s">
        <v>21638</v>
      </c>
      <c r="AE3173" t="s">
        <v>565</v>
      </c>
      <c r="AF3173" s="119" t="str">
        <f t="shared" si="198"/>
        <v>NA</v>
      </c>
      <c r="AG3173" s="119"/>
      <c r="AH3173" s="119"/>
      <c r="AI3173" s="119"/>
      <c r="AJ3173" s="119" t="str">
        <f t="shared" si="199"/>
        <v>NA</v>
      </c>
      <c r="AK3173" s="190"/>
      <c r="AL3173" s="191"/>
    </row>
    <row r="3174" spans="1:38" x14ac:dyDescent="0.25">
      <c r="A3174" t="s">
        <v>20223</v>
      </c>
      <c r="B3174" t="s">
        <v>20221</v>
      </c>
      <c r="C3174" t="s">
        <v>20222</v>
      </c>
      <c r="D3174" t="s">
        <v>675</v>
      </c>
      <c r="E3174" t="s">
        <v>20224</v>
      </c>
      <c r="F3174" t="s">
        <v>54</v>
      </c>
      <c r="G3174"/>
      <c r="H3174" t="s">
        <v>45057</v>
      </c>
      <c r="I3174" t="s">
        <v>52046</v>
      </c>
      <c r="J3174" t="s">
        <v>20225</v>
      </c>
      <c r="K3174" t="s">
        <v>565</v>
      </c>
      <c r="L3174" s="119" t="str">
        <f t="shared" si="196"/>
        <v>NA</v>
      </c>
      <c r="M3174" s="119"/>
      <c r="N3174" s="120" t="str">
        <f t="shared" si="197"/>
        <v>NA</v>
      </c>
      <c r="O3174" s="120"/>
      <c r="P3174"/>
      <c r="Q3174"/>
      <c r="R3174"/>
      <c r="S3174"/>
      <c r="T3174"/>
      <c r="U3174" t="s">
        <v>17165</v>
      </c>
      <c r="V3174" t="s">
        <v>17163</v>
      </c>
      <c r="W3174" t="s">
        <v>17164</v>
      </c>
      <c r="X3174" t="s">
        <v>675</v>
      </c>
      <c r="Y3174" t="s">
        <v>17166</v>
      </c>
      <c r="Z3174" t="s">
        <v>54</v>
      </c>
      <c r="AA3174"/>
      <c r="AB3174" t="s">
        <v>44279</v>
      </c>
      <c r="AC3174" t="s">
        <v>51398</v>
      </c>
      <c r="AD3174" t="s">
        <v>17167</v>
      </c>
      <c r="AE3174" t="s">
        <v>565</v>
      </c>
      <c r="AF3174" s="119" t="str">
        <f t="shared" si="198"/>
        <v>NA</v>
      </c>
      <c r="AG3174" s="119"/>
      <c r="AH3174" s="119"/>
      <c r="AI3174" s="119"/>
      <c r="AJ3174" s="119" t="str">
        <f t="shared" si="199"/>
        <v>NA</v>
      </c>
      <c r="AK3174" s="190"/>
      <c r="AL3174" s="191"/>
    </row>
    <row r="3175" spans="1:38" x14ac:dyDescent="0.25">
      <c r="A3175" t="s">
        <v>21080</v>
      </c>
      <c r="B3175" t="s">
        <v>21078</v>
      </c>
      <c r="C3175" t="s">
        <v>21079</v>
      </c>
      <c r="D3175" t="s">
        <v>675</v>
      </c>
      <c r="E3175" t="s">
        <v>21081</v>
      </c>
      <c r="F3175" t="s">
        <v>54</v>
      </c>
      <c r="G3175"/>
      <c r="H3175" t="s">
        <v>45058</v>
      </c>
      <c r="I3175" t="s">
        <v>52047</v>
      </c>
      <c r="J3175" t="s">
        <v>21080</v>
      </c>
      <c r="K3175" t="s">
        <v>565</v>
      </c>
      <c r="L3175" s="119" t="str">
        <f t="shared" si="196"/>
        <v>NA</v>
      </c>
      <c r="M3175" s="119"/>
      <c r="N3175" s="120" t="str">
        <f t="shared" si="197"/>
        <v>NA</v>
      </c>
      <c r="O3175" s="120"/>
      <c r="P3175"/>
      <c r="Q3175"/>
      <c r="R3175"/>
      <c r="S3175"/>
      <c r="T3175"/>
      <c r="U3175" t="s">
        <v>16627</v>
      </c>
      <c r="V3175" t="s">
        <v>16625</v>
      </c>
      <c r="W3175" t="s">
        <v>16626</v>
      </c>
      <c r="X3175" t="s">
        <v>675</v>
      </c>
      <c r="Y3175" t="s">
        <v>16628</v>
      </c>
      <c r="Z3175" t="s">
        <v>54</v>
      </c>
      <c r="AA3175"/>
      <c r="AB3175" t="s">
        <v>44280</v>
      </c>
      <c r="AC3175" t="s">
        <v>51399</v>
      </c>
      <c r="AD3175"/>
      <c r="AE3175" t="s">
        <v>565</v>
      </c>
      <c r="AF3175" s="119" t="str">
        <f t="shared" si="198"/>
        <v>NA</v>
      </c>
      <c r="AG3175" s="119"/>
      <c r="AH3175" s="119"/>
      <c r="AI3175" s="119"/>
      <c r="AJ3175" s="119" t="str">
        <f t="shared" si="199"/>
        <v>NA</v>
      </c>
      <c r="AK3175" s="190"/>
      <c r="AL3175" s="191"/>
    </row>
    <row r="3176" spans="1:38" x14ac:dyDescent="0.25">
      <c r="A3176" t="s">
        <v>21314</v>
      </c>
      <c r="B3176" t="s">
        <v>21312</v>
      </c>
      <c r="C3176" t="s">
        <v>21313</v>
      </c>
      <c r="D3176" t="s">
        <v>675</v>
      </c>
      <c r="E3176" t="s">
        <v>21315</v>
      </c>
      <c r="F3176" t="s">
        <v>54</v>
      </c>
      <c r="G3176"/>
      <c r="H3176" t="s">
        <v>45059</v>
      </c>
      <c r="I3176" t="s">
        <v>52048</v>
      </c>
      <c r="J3176" t="s">
        <v>21314</v>
      </c>
      <c r="K3176" t="s">
        <v>565</v>
      </c>
      <c r="L3176" s="119" t="str">
        <f t="shared" si="196"/>
        <v>NA</v>
      </c>
      <c r="M3176" s="119"/>
      <c r="N3176" s="120" t="str">
        <f t="shared" si="197"/>
        <v>NA</v>
      </c>
      <c r="O3176" s="120"/>
      <c r="P3176"/>
      <c r="Q3176"/>
      <c r="R3176"/>
      <c r="S3176"/>
      <c r="T3176"/>
      <c r="U3176" t="s">
        <v>22531</v>
      </c>
      <c r="V3176" t="s">
        <v>22530</v>
      </c>
      <c r="W3176" t="s">
        <v>11839</v>
      </c>
      <c r="X3176" t="s">
        <v>675</v>
      </c>
      <c r="Y3176" t="s">
        <v>1531</v>
      </c>
      <c r="Z3176" t="s">
        <v>54</v>
      </c>
      <c r="AA3176"/>
      <c r="AB3176" t="s">
        <v>44281</v>
      </c>
      <c r="AC3176" t="s">
        <v>51400</v>
      </c>
      <c r="AD3176"/>
      <c r="AE3176" t="s">
        <v>565</v>
      </c>
      <c r="AF3176" s="119" t="str">
        <f t="shared" si="198"/>
        <v>NA</v>
      </c>
      <c r="AG3176" s="119"/>
      <c r="AH3176" s="119"/>
      <c r="AI3176" s="119"/>
      <c r="AJ3176" s="119" t="str">
        <f t="shared" si="199"/>
        <v>NA</v>
      </c>
      <c r="AK3176" s="190"/>
      <c r="AL3176" s="191"/>
    </row>
    <row r="3177" spans="1:38" x14ac:dyDescent="0.25">
      <c r="A3177" t="s">
        <v>10518</v>
      </c>
      <c r="B3177" t="s">
        <v>10517</v>
      </c>
      <c r="C3177" t="s">
        <v>10512</v>
      </c>
      <c r="D3177" t="s">
        <v>675</v>
      </c>
      <c r="E3177" t="s">
        <v>3222</v>
      </c>
      <c r="F3177" t="s">
        <v>54</v>
      </c>
      <c r="G3177"/>
      <c r="H3177" t="s">
        <v>45060</v>
      </c>
      <c r="I3177" t="s">
        <v>52049</v>
      </c>
      <c r="J3177" t="s">
        <v>6013</v>
      </c>
      <c r="K3177" t="s">
        <v>565</v>
      </c>
      <c r="L3177" s="119" t="str">
        <f t="shared" si="196"/>
        <v>NA</v>
      </c>
      <c r="M3177" s="119"/>
      <c r="N3177" s="120" t="str">
        <f t="shared" si="197"/>
        <v>NA</v>
      </c>
      <c r="O3177" s="120"/>
      <c r="P3177"/>
      <c r="Q3177"/>
      <c r="R3177"/>
      <c r="S3177"/>
      <c r="T3177"/>
      <c r="U3177" t="s">
        <v>19894</v>
      </c>
      <c r="V3177" t="s">
        <v>19892</v>
      </c>
      <c r="W3177" t="s">
        <v>19893</v>
      </c>
      <c r="X3177" t="s">
        <v>675</v>
      </c>
      <c r="Y3177" t="s">
        <v>19895</v>
      </c>
      <c r="Z3177" t="s">
        <v>54</v>
      </c>
      <c r="AA3177"/>
      <c r="AB3177" t="s">
        <v>44282</v>
      </c>
      <c r="AC3177" t="s">
        <v>51401</v>
      </c>
      <c r="AD3177" t="s">
        <v>19896</v>
      </c>
      <c r="AE3177" t="s">
        <v>565</v>
      </c>
      <c r="AF3177" s="119" t="str">
        <f t="shared" si="198"/>
        <v>NA</v>
      </c>
      <c r="AG3177" s="119"/>
      <c r="AH3177" s="119"/>
      <c r="AI3177" s="119"/>
      <c r="AJ3177" s="119" t="str">
        <f t="shared" si="199"/>
        <v>NA</v>
      </c>
      <c r="AK3177" s="190"/>
      <c r="AL3177" s="191"/>
    </row>
    <row r="3178" spans="1:38" x14ac:dyDescent="0.25">
      <c r="A3178" t="s">
        <v>15267</v>
      </c>
      <c r="B3178" t="s">
        <v>15265</v>
      </c>
      <c r="C3178" t="s">
        <v>15266</v>
      </c>
      <c r="D3178" t="s">
        <v>675</v>
      </c>
      <c r="E3178" t="s">
        <v>3222</v>
      </c>
      <c r="F3178" t="s">
        <v>54</v>
      </c>
      <c r="G3178"/>
      <c r="H3178" t="s">
        <v>45061</v>
      </c>
      <c r="I3178" t="s">
        <v>52049</v>
      </c>
      <c r="J3178" t="s">
        <v>15268</v>
      </c>
      <c r="K3178" t="s">
        <v>565</v>
      </c>
      <c r="L3178" s="119" t="str">
        <f t="shared" si="196"/>
        <v>NA</v>
      </c>
      <c r="M3178" s="119"/>
      <c r="N3178" s="120" t="str">
        <f t="shared" si="197"/>
        <v>NA</v>
      </c>
      <c r="O3178" s="120"/>
      <c r="P3178"/>
      <c r="Q3178"/>
      <c r="R3178"/>
      <c r="S3178"/>
      <c r="T3178"/>
      <c r="U3178" t="s">
        <v>17405</v>
      </c>
      <c r="V3178" t="s">
        <v>17403</v>
      </c>
      <c r="W3178" t="s">
        <v>17404</v>
      </c>
      <c r="X3178" t="s">
        <v>675</v>
      </c>
      <c r="Y3178" t="s">
        <v>17406</v>
      </c>
      <c r="Z3178" t="s">
        <v>54</v>
      </c>
      <c r="AA3178"/>
      <c r="AB3178" t="s">
        <v>44283</v>
      </c>
      <c r="AC3178" t="s">
        <v>51402</v>
      </c>
      <c r="AD3178" t="s">
        <v>17407</v>
      </c>
      <c r="AE3178" t="s">
        <v>565</v>
      </c>
      <c r="AF3178" s="119" t="str">
        <f t="shared" si="198"/>
        <v>NA</v>
      </c>
      <c r="AG3178" s="119"/>
      <c r="AH3178" s="119"/>
      <c r="AI3178" s="119"/>
      <c r="AJ3178" s="119" t="str">
        <f t="shared" si="199"/>
        <v>NA</v>
      </c>
      <c r="AK3178" s="190"/>
      <c r="AL3178" s="191"/>
    </row>
    <row r="3179" spans="1:38" x14ac:dyDescent="0.25">
      <c r="A3179" t="s">
        <v>20777</v>
      </c>
      <c r="B3179" t="s">
        <v>20775</v>
      </c>
      <c r="C3179" t="s">
        <v>20776</v>
      </c>
      <c r="D3179" t="s">
        <v>675</v>
      </c>
      <c r="E3179" t="s">
        <v>3222</v>
      </c>
      <c r="F3179" t="s">
        <v>54</v>
      </c>
      <c r="G3179"/>
      <c r="H3179" t="s">
        <v>45060</v>
      </c>
      <c r="I3179" t="s">
        <v>52049</v>
      </c>
      <c r="J3179" t="s">
        <v>20777</v>
      </c>
      <c r="K3179" t="s">
        <v>565</v>
      </c>
      <c r="L3179" s="119" t="str">
        <f t="shared" si="196"/>
        <v>NA</v>
      </c>
      <c r="M3179" s="119"/>
      <c r="N3179" s="120" t="str">
        <f t="shared" si="197"/>
        <v>NA</v>
      </c>
      <c r="O3179" s="120"/>
      <c r="P3179"/>
      <c r="Q3179"/>
      <c r="R3179"/>
      <c r="S3179"/>
      <c r="T3179"/>
      <c r="U3179" t="s">
        <v>19943</v>
      </c>
      <c r="V3179" t="s">
        <v>19941</v>
      </c>
      <c r="W3179" t="s">
        <v>19942</v>
      </c>
      <c r="X3179" t="s">
        <v>675</v>
      </c>
      <c r="Y3179" t="s">
        <v>19944</v>
      </c>
      <c r="Z3179" t="s">
        <v>54</v>
      </c>
      <c r="AA3179"/>
      <c r="AB3179" t="s">
        <v>44284</v>
      </c>
      <c r="AC3179" t="s">
        <v>51403</v>
      </c>
      <c r="AD3179" t="s">
        <v>19945</v>
      </c>
      <c r="AE3179" t="s">
        <v>565</v>
      </c>
      <c r="AF3179" s="119" t="str">
        <f t="shared" si="198"/>
        <v>NA</v>
      </c>
      <c r="AG3179" s="119"/>
      <c r="AH3179" s="119"/>
      <c r="AI3179" s="119"/>
      <c r="AJ3179" s="119" t="str">
        <f t="shared" si="199"/>
        <v>NA</v>
      </c>
      <c r="AK3179" s="190"/>
      <c r="AL3179" s="191"/>
    </row>
    <row r="3180" spans="1:38" x14ac:dyDescent="0.25">
      <c r="A3180" t="s">
        <v>12368</v>
      </c>
      <c r="B3180" t="s">
        <v>12366</v>
      </c>
      <c r="C3180" t="s">
        <v>12367</v>
      </c>
      <c r="D3180" t="s">
        <v>675</v>
      </c>
      <c r="E3180" t="s">
        <v>12369</v>
      </c>
      <c r="F3180" t="s">
        <v>54</v>
      </c>
      <c r="G3180"/>
      <c r="H3180" t="s">
        <v>45062</v>
      </c>
      <c r="I3180" t="s">
        <v>52050</v>
      </c>
      <c r="J3180"/>
      <c r="K3180" t="s">
        <v>105</v>
      </c>
      <c r="L3180" s="119" t="str">
        <f t="shared" si="196"/>
        <v>NA</v>
      </c>
      <c r="M3180" s="119"/>
      <c r="N3180" s="120" t="str">
        <f t="shared" si="197"/>
        <v>NA</v>
      </c>
      <c r="O3180" s="120"/>
      <c r="P3180"/>
      <c r="Q3180"/>
      <c r="R3180"/>
      <c r="S3180"/>
      <c r="T3180"/>
      <c r="U3180" t="s">
        <v>19948</v>
      </c>
      <c r="V3180" t="s">
        <v>19946</v>
      </c>
      <c r="W3180" t="s">
        <v>19947</v>
      </c>
      <c r="X3180" t="s">
        <v>675</v>
      </c>
      <c r="Y3180" t="s">
        <v>5246</v>
      </c>
      <c r="Z3180" t="s">
        <v>54</v>
      </c>
      <c r="AA3180"/>
      <c r="AB3180" t="s">
        <v>44285</v>
      </c>
      <c r="AC3180" t="s">
        <v>51404</v>
      </c>
      <c r="AD3180" t="s">
        <v>19949</v>
      </c>
      <c r="AE3180" t="s">
        <v>565</v>
      </c>
      <c r="AF3180" s="119" t="str">
        <f t="shared" si="198"/>
        <v>NA</v>
      </c>
      <c r="AG3180" s="119"/>
      <c r="AH3180" s="119"/>
      <c r="AI3180" s="119"/>
      <c r="AJ3180" s="119" t="str">
        <f t="shared" si="199"/>
        <v>NA</v>
      </c>
      <c r="AK3180" s="190"/>
      <c r="AL3180" s="191"/>
    </row>
    <row r="3181" spans="1:38" x14ac:dyDescent="0.25">
      <c r="A3181" t="s">
        <v>20730</v>
      </c>
      <c r="B3181" t="s">
        <v>20728</v>
      </c>
      <c r="C3181" t="s">
        <v>20729</v>
      </c>
      <c r="D3181" t="s">
        <v>675</v>
      </c>
      <c r="E3181" t="s">
        <v>20731</v>
      </c>
      <c r="F3181" t="s">
        <v>54</v>
      </c>
      <c r="G3181"/>
      <c r="H3181" t="s">
        <v>45063</v>
      </c>
      <c r="I3181" t="s">
        <v>52051</v>
      </c>
      <c r="J3181" t="s">
        <v>20730</v>
      </c>
      <c r="K3181" t="s">
        <v>565</v>
      </c>
      <c r="L3181" s="119" t="str">
        <f t="shared" si="196"/>
        <v>NA</v>
      </c>
      <c r="M3181" s="119"/>
      <c r="N3181" s="120" t="str">
        <f t="shared" si="197"/>
        <v>NA</v>
      </c>
      <c r="O3181" s="120"/>
      <c r="P3181"/>
      <c r="Q3181"/>
      <c r="R3181"/>
      <c r="S3181"/>
      <c r="T3181"/>
      <c r="U3181" t="s">
        <v>6900</v>
      </c>
      <c r="V3181" t="s">
        <v>6898</v>
      </c>
      <c r="W3181" t="s">
        <v>6899</v>
      </c>
      <c r="X3181" t="s">
        <v>675</v>
      </c>
      <c r="Y3181" t="s">
        <v>5246</v>
      </c>
      <c r="Z3181" t="s">
        <v>54</v>
      </c>
      <c r="AA3181"/>
      <c r="AB3181" t="s">
        <v>44286</v>
      </c>
      <c r="AC3181" t="s">
        <v>51404</v>
      </c>
      <c r="AD3181"/>
      <c r="AE3181" t="s">
        <v>105</v>
      </c>
      <c r="AF3181" s="119" t="str">
        <f t="shared" si="198"/>
        <v>NA</v>
      </c>
      <c r="AG3181" s="119"/>
      <c r="AH3181" s="119"/>
      <c r="AI3181" s="119"/>
      <c r="AJ3181" s="119" t="str">
        <f t="shared" si="199"/>
        <v>NA</v>
      </c>
      <c r="AK3181" s="190"/>
      <c r="AL3181" s="191"/>
    </row>
    <row r="3182" spans="1:38" x14ac:dyDescent="0.25">
      <c r="A3182" t="s">
        <v>12975</v>
      </c>
      <c r="B3182" t="s">
        <v>12973</v>
      </c>
      <c r="C3182" t="s">
        <v>12974</v>
      </c>
      <c r="D3182" t="s">
        <v>675</v>
      </c>
      <c r="E3182" t="s">
        <v>12976</v>
      </c>
      <c r="F3182" t="s">
        <v>54</v>
      </c>
      <c r="G3182"/>
      <c r="H3182" t="s">
        <v>45064</v>
      </c>
      <c r="I3182" t="s">
        <v>52052</v>
      </c>
      <c r="J3182" t="s">
        <v>12975</v>
      </c>
      <c r="K3182" t="s">
        <v>565</v>
      </c>
      <c r="L3182" s="119" t="str">
        <f t="shared" si="196"/>
        <v>NA</v>
      </c>
      <c r="M3182" s="119"/>
      <c r="N3182" s="120" t="str">
        <f t="shared" si="197"/>
        <v>NA</v>
      </c>
      <c r="O3182" s="120"/>
      <c r="P3182"/>
      <c r="Q3182"/>
      <c r="R3182"/>
      <c r="S3182"/>
      <c r="T3182"/>
      <c r="U3182" t="s">
        <v>16786</v>
      </c>
      <c r="V3182" t="s">
        <v>16784</v>
      </c>
      <c r="W3182" t="s">
        <v>16785</v>
      </c>
      <c r="X3182" t="s">
        <v>675</v>
      </c>
      <c r="Y3182" t="s">
        <v>16787</v>
      </c>
      <c r="Z3182" t="s">
        <v>54</v>
      </c>
      <c r="AA3182"/>
      <c r="AB3182" t="s">
        <v>44287</v>
      </c>
      <c r="AC3182" t="s">
        <v>51405</v>
      </c>
      <c r="AD3182"/>
      <c r="AE3182" t="s">
        <v>565</v>
      </c>
      <c r="AF3182" s="119" t="str">
        <f t="shared" si="198"/>
        <v>NA</v>
      </c>
      <c r="AG3182" s="119"/>
      <c r="AH3182" s="119"/>
      <c r="AI3182" s="119"/>
      <c r="AJ3182" s="119" t="str">
        <f t="shared" si="199"/>
        <v>NA</v>
      </c>
      <c r="AK3182" s="190"/>
      <c r="AL3182" s="191"/>
    </row>
    <row r="3183" spans="1:38" x14ac:dyDescent="0.25">
      <c r="A3183" t="s">
        <v>13296</v>
      </c>
      <c r="B3183" t="s">
        <v>13294</v>
      </c>
      <c r="C3183" t="s">
        <v>13295</v>
      </c>
      <c r="D3183" t="s">
        <v>675</v>
      </c>
      <c r="E3183" t="s">
        <v>13297</v>
      </c>
      <c r="F3183" t="s">
        <v>54</v>
      </c>
      <c r="G3183"/>
      <c r="H3183" t="s">
        <v>45065</v>
      </c>
      <c r="I3183" t="s">
        <v>52053</v>
      </c>
      <c r="J3183" t="s">
        <v>13296</v>
      </c>
      <c r="K3183" t="s">
        <v>565</v>
      </c>
      <c r="L3183" s="119" t="str">
        <f t="shared" si="196"/>
        <v>NA</v>
      </c>
      <c r="M3183" s="119"/>
      <c r="N3183" s="120" t="str">
        <f t="shared" si="197"/>
        <v>NA</v>
      </c>
      <c r="O3183" s="120"/>
      <c r="P3183"/>
      <c r="Q3183"/>
      <c r="R3183"/>
      <c r="S3183"/>
      <c r="T3183"/>
      <c r="U3183" t="s">
        <v>21716</v>
      </c>
      <c r="V3183" t="s">
        <v>21714</v>
      </c>
      <c r="W3183" t="s">
        <v>21715</v>
      </c>
      <c r="X3183" t="s">
        <v>675</v>
      </c>
      <c r="Y3183" t="s">
        <v>21717</v>
      </c>
      <c r="Z3183" t="s">
        <v>54</v>
      </c>
      <c r="AA3183"/>
      <c r="AB3183" t="s">
        <v>44288</v>
      </c>
      <c r="AC3183" t="s">
        <v>51406</v>
      </c>
      <c r="AD3183" t="s">
        <v>21718</v>
      </c>
      <c r="AE3183" t="s">
        <v>565</v>
      </c>
      <c r="AF3183" s="119" t="str">
        <f t="shared" si="198"/>
        <v>NA</v>
      </c>
      <c r="AG3183" s="119"/>
      <c r="AH3183" s="119"/>
      <c r="AI3183" s="119"/>
      <c r="AJ3183" s="119" t="str">
        <f t="shared" si="199"/>
        <v>NA</v>
      </c>
      <c r="AK3183" s="190"/>
      <c r="AL3183" s="191"/>
    </row>
    <row r="3184" spans="1:38" x14ac:dyDescent="0.25">
      <c r="A3184" t="s">
        <v>13107</v>
      </c>
      <c r="B3184" t="s">
        <v>13105</v>
      </c>
      <c r="C3184" t="s">
        <v>13106</v>
      </c>
      <c r="D3184" t="s">
        <v>675</v>
      </c>
      <c r="E3184" t="s">
        <v>1920</v>
      </c>
      <c r="F3184" t="s">
        <v>54</v>
      </c>
      <c r="G3184"/>
      <c r="H3184" t="s">
        <v>45066</v>
      </c>
      <c r="I3184" t="s">
        <v>52054</v>
      </c>
      <c r="J3184" t="s">
        <v>13107</v>
      </c>
      <c r="K3184" t="s">
        <v>105</v>
      </c>
      <c r="L3184" s="119" t="str">
        <f t="shared" si="196"/>
        <v>NA</v>
      </c>
      <c r="M3184" s="119"/>
      <c r="N3184" s="120" t="str">
        <f t="shared" si="197"/>
        <v>NA</v>
      </c>
      <c r="O3184" s="120"/>
      <c r="P3184"/>
      <c r="Q3184"/>
      <c r="R3184"/>
      <c r="S3184"/>
      <c r="T3184"/>
      <c r="U3184" t="s">
        <v>21687</v>
      </c>
      <c r="V3184" t="s">
        <v>21685</v>
      </c>
      <c r="W3184" t="s">
        <v>21686</v>
      </c>
      <c r="X3184" t="s">
        <v>675</v>
      </c>
      <c r="Y3184" t="s">
        <v>21688</v>
      </c>
      <c r="Z3184" t="s">
        <v>54</v>
      </c>
      <c r="AA3184"/>
      <c r="AB3184" t="s">
        <v>44289</v>
      </c>
      <c r="AC3184" t="s">
        <v>51407</v>
      </c>
      <c r="AD3184" t="s">
        <v>21689</v>
      </c>
      <c r="AE3184" t="s">
        <v>565</v>
      </c>
      <c r="AF3184" s="119" t="str">
        <f t="shared" si="198"/>
        <v>NA</v>
      </c>
      <c r="AG3184" s="119"/>
      <c r="AH3184" s="119"/>
      <c r="AI3184" s="119"/>
      <c r="AJ3184" s="119" t="str">
        <f t="shared" si="199"/>
        <v>NA</v>
      </c>
      <c r="AK3184" s="190"/>
      <c r="AL3184" s="191"/>
    </row>
    <row r="3185" spans="1:38" x14ac:dyDescent="0.25">
      <c r="A3185" t="s">
        <v>13128</v>
      </c>
      <c r="B3185" t="s">
        <v>13126</v>
      </c>
      <c r="C3185" t="s">
        <v>13127</v>
      </c>
      <c r="D3185" t="s">
        <v>675</v>
      </c>
      <c r="E3185" t="s">
        <v>13129</v>
      </c>
      <c r="F3185" t="s">
        <v>54</v>
      </c>
      <c r="G3185"/>
      <c r="H3185" t="s">
        <v>45067</v>
      </c>
      <c r="I3185" t="s">
        <v>52055</v>
      </c>
      <c r="J3185" t="s">
        <v>13128</v>
      </c>
      <c r="K3185" t="s">
        <v>105</v>
      </c>
      <c r="L3185" s="119" t="str">
        <f t="shared" si="196"/>
        <v>NA</v>
      </c>
      <c r="M3185" s="119"/>
      <c r="N3185" s="120" t="str">
        <f t="shared" si="197"/>
        <v>NA</v>
      </c>
      <c r="O3185" s="120"/>
      <c r="P3185"/>
      <c r="Q3185"/>
      <c r="R3185"/>
      <c r="S3185"/>
      <c r="T3185"/>
      <c r="U3185" t="s">
        <v>21645</v>
      </c>
      <c r="V3185" t="s">
        <v>21643</v>
      </c>
      <c r="W3185" t="s">
        <v>21644</v>
      </c>
      <c r="X3185" t="s">
        <v>675</v>
      </c>
      <c r="Y3185" t="s">
        <v>21646</v>
      </c>
      <c r="Z3185" t="s">
        <v>54</v>
      </c>
      <c r="AA3185"/>
      <c r="AB3185" t="s">
        <v>44290</v>
      </c>
      <c r="AC3185" t="s">
        <v>51408</v>
      </c>
      <c r="AD3185" t="s">
        <v>21647</v>
      </c>
      <c r="AE3185" t="s">
        <v>565</v>
      </c>
      <c r="AF3185" s="119" t="str">
        <f t="shared" si="198"/>
        <v>NA</v>
      </c>
      <c r="AG3185" s="119"/>
      <c r="AH3185" s="119"/>
      <c r="AI3185" s="119"/>
      <c r="AJ3185" s="119" t="str">
        <f t="shared" si="199"/>
        <v>NA</v>
      </c>
      <c r="AK3185" s="190"/>
      <c r="AL3185" s="191"/>
    </row>
    <row r="3186" spans="1:38" x14ac:dyDescent="0.25">
      <c r="A3186" t="s">
        <v>14205</v>
      </c>
      <c r="B3186" t="s">
        <v>14203</v>
      </c>
      <c r="C3186" t="s">
        <v>14204</v>
      </c>
      <c r="D3186" t="s">
        <v>675</v>
      </c>
      <c r="E3186" t="s">
        <v>14206</v>
      </c>
      <c r="F3186" t="s">
        <v>54</v>
      </c>
      <c r="G3186"/>
      <c r="H3186" t="s">
        <v>45068</v>
      </c>
      <c r="I3186" t="s">
        <v>52056</v>
      </c>
      <c r="J3186" t="s">
        <v>14207</v>
      </c>
      <c r="K3186" t="s">
        <v>565</v>
      </c>
      <c r="L3186" s="119" t="str">
        <f t="shared" si="196"/>
        <v>NA</v>
      </c>
      <c r="M3186" s="119"/>
      <c r="N3186" s="120" t="str">
        <f t="shared" si="197"/>
        <v>NA</v>
      </c>
      <c r="O3186" s="120"/>
      <c r="P3186"/>
      <c r="Q3186"/>
      <c r="R3186"/>
      <c r="S3186"/>
      <c r="T3186"/>
      <c r="U3186" t="s">
        <v>10180</v>
      </c>
      <c r="V3186" t="s">
        <v>10178</v>
      </c>
      <c r="W3186" t="s">
        <v>10179</v>
      </c>
      <c r="X3186" t="s">
        <v>675</v>
      </c>
      <c r="Y3186" t="s">
        <v>10181</v>
      </c>
      <c r="Z3186" t="s">
        <v>54</v>
      </c>
      <c r="AA3186"/>
      <c r="AB3186" t="s">
        <v>44291</v>
      </c>
      <c r="AC3186" t="s">
        <v>51409</v>
      </c>
      <c r="AD3186"/>
      <c r="AE3186" t="s">
        <v>565</v>
      </c>
      <c r="AF3186" s="119" t="str">
        <f t="shared" si="198"/>
        <v>NA</v>
      </c>
      <c r="AG3186" s="119"/>
      <c r="AH3186" s="119"/>
      <c r="AI3186" s="119"/>
      <c r="AJ3186" s="119" t="str">
        <f t="shared" si="199"/>
        <v>NA</v>
      </c>
      <c r="AK3186" s="190"/>
      <c r="AL3186" s="191"/>
    </row>
    <row r="3187" spans="1:38" x14ac:dyDescent="0.25">
      <c r="A3187" t="s">
        <v>14251</v>
      </c>
      <c r="B3187" t="s">
        <v>14249</v>
      </c>
      <c r="C3187" t="s">
        <v>14250</v>
      </c>
      <c r="D3187" t="s">
        <v>675</v>
      </c>
      <c r="E3187" t="s">
        <v>14252</v>
      </c>
      <c r="F3187" t="s">
        <v>54</v>
      </c>
      <c r="G3187"/>
      <c r="H3187" t="s">
        <v>45069</v>
      </c>
      <c r="I3187" t="s">
        <v>52057</v>
      </c>
      <c r="J3187" t="s">
        <v>14251</v>
      </c>
      <c r="K3187" t="s">
        <v>565</v>
      </c>
      <c r="L3187" s="119" t="str">
        <f t="shared" si="196"/>
        <v>NA</v>
      </c>
      <c r="M3187" s="119"/>
      <c r="N3187" s="120" t="str">
        <f t="shared" si="197"/>
        <v>NA</v>
      </c>
      <c r="O3187" s="120"/>
      <c r="P3187"/>
      <c r="Q3187"/>
      <c r="R3187"/>
      <c r="S3187"/>
      <c r="T3187"/>
      <c r="U3187" t="s">
        <v>11151</v>
      </c>
      <c r="V3187" t="s">
        <v>11149</v>
      </c>
      <c r="W3187" t="s">
        <v>11150</v>
      </c>
      <c r="X3187" t="s">
        <v>675</v>
      </c>
      <c r="Y3187" t="s">
        <v>11152</v>
      </c>
      <c r="Z3187" t="s">
        <v>54</v>
      </c>
      <c r="AA3187"/>
      <c r="AB3187" t="s">
        <v>44292</v>
      </c>
      <c r="AC3187" t="s">
        <v>51410</v>
      </c>
      <c r="AD3187"/>
      <c r="AE3187" t="s">
        <v>105</v>
      </c>
      <c r="AF3187" s="119" t="str">
        <f t="shared" si="198"/>
        <v>NA</v>
      </c>
      <c r="AG3187" s="119"/>
      <c r="AH3187" s="119"/>
      <c r="AI3187" s="119"/>
      <c r="AJ3187" s="119" t="str">
        <f t="shared" si="199"/>
        <v>NA</v>
      </c>
      <c r="AK3187" s="190"/>
      <c r="AL3187" s="191"/>
    </row>
    <row r="3188" spans="1:38" x14ac:dyDescent="0.25">
      <c r="A3188" t="s">
        <v>14201</v>
      </c>
      <c r="B3188" t="s">
        <v>14199</v>
      </c>
      <c r="C3188" t="s">
        <v>14200</v>
      </c>
      <c r="D3188" t="s">
        <v>675</v>
      </c>
      <c r="E3188" t="s">
        <v>14202</v>
      </c>
      <c r="F3188" t="s">
        <v>54</v>
      </c>
      <c r="G3188"/>
      <c r="H3188" t="s">
        <v>45070</v>
      </c>
      <c r="I3188" t="s">
        <v>52058</v>
      </c>
      <c r="J3188" t="s">
        <v>14201</v>
      </c>
      <c r="K3188" t="s">
        <v>565</v>
      </c>
      <c r="L3188" s="119" t="str">
        <f t="shared" si="196"/>
        <v>NA</v>
      </c>
      <c r="M3188" s="119"/>
      <c r="N3188" s="120" t="str">
        <f t="shared" si="197"/>
        <v>NA</v>
      </c>
      <c r="O3188" s="120"/>
      <c r="P3188"/>
      <c r="Q3188"/>
      <c r="R3188"/>
      <c r="S3188"/>
      <c r="T3188"/>
      <c r="U3188" t="s">
        <v>19473</v>
      </c>
      <c r="V3188" t="s">
        <v>19471</v>
      </c>
      <c r="W3188" t="s">
        <v>19472</v>
      </c>
      <c r="X3188" t="s">
        <v>675</v>
      </c>
      <c r="Y3188" t="s">
        <v>9530</v>
      </c>
      <c r="Z3188" t="s">
        <v>54</v>
      </c>
      <c r="AA3188"/>
      <c r="AB3188" t="s">
        <v>44293</v>
      </c>
      <c r="AC3188" t="s">
        <v>51411</v>
      </c>
      <c r="AD3188" t="s">
        <v>19474</v>
      </c>
      <c r="AE3188" t="s">
        <v>565</v>
      </c>
      <c r="AF3188" s="119" t="str">
        <f t="shared" si="198"/>
        <v>NA</v>
      </c>
      <c r="AG3188" s="119"/>
      <c r="AH3188" s="119"/>
      <c r="AI3188" s="119"/>
      <c r="AJ3188" s="119" t="str">
        <f t="shared" si="199"/>
        <v>NA</v>
      </c>
      <c r="AK3188" s="190"/>
      <c r="AL3188" s="191"/>
    </row>
    <row r="3189" spans="1:38" x14ac:dyDescent="0.25">
      <c r="A3189" t="s">
        <v>13807</v>
      </c>
      <c r="B3189" t="s">
        <v>13805</v>
      </c>
      <c r="C3189" t="s">
        <v>13806</v>
      </c>
      <c r="D3189" t="s">
        <v>675</v>
      </c>
      <c r="E3189" t="s">
        <v>13808</v>
      </c>
      <c r="F3189" t="s">
        <v>54</v>
      </c>
      <c r="G3189"/>
      <c r="H3189" t="s">
        <v>45071</v>
      </c>
      <c r="I3189" t="s">
        <v>52059</v>
      </c>
      <c r="J3189" t="s">
        <v>13807</v>
      </c>
      <c r="K3189" t="s">
        <v>565</v>
      </c>
      <c r="L3189" s="119" t="str">
        <f t="shared" si="196"/>
        <v>NA</v>
      </c>
      <c r="M3189" s="119"/>
      <c r="N3189" s="120" t="str">
        <f t="shared" si="197"/>
        <v>NA</v>
      </c>
      <c r="O3189" s="120"/>
      <c r="P3189"/>
      <c r="Q3189"/>
      <c r="R3189"/>
      <c r="S3189"/>
      <c r="T3189"/>
      <c r="U3189" t="s">
        <v>9529</v>
      </c>
      <c r="V3189" t="s">
        <v>9527</v>
      </c>
      <c r="W3189" t="s">
        <v>9528</v>
      </c>
      <c r="X3189" t="s">
        <v>675</v>
      </c>
      <c r="Y3189" t="s">
        <v>9530</v>
      </c>
      <c r="Z3189" t="s">
        <v>54</v>
      </c>
      <c r="AA3189"/>
      <c r="AB3189" t="s">
        <v>44294</v>
      </c>
      <c r="AC3189" t="s">
        <v>51411</v>
      </c>
      <c r="AD3189"/>
      <c r="AE3189" t="s">
        <v>105</v>
      </c>
      <c r="AF3189" s="119" t="str">
        <f t="shared" si="198"/>
        <v>NA</v>
      </c>
      <c r="AG3189" s="119"/>
      <c r="AH3189" s="119"/>
      <c r="AI3189" s="119"/>
      <c r="AJ3189" s="119" t="str">
        <f t="shared" si="199"/>
        <v>NA</v>
      </c>
      <c r="AK3189" s="190"/>
      <c r="AL3189" s="191"/>
    </row>
    <row r="3190" spans="1:38" x14ac:dyDescent="0.25">
      <c r="A3190" t="s">
        <v>7627</v>
      </c>
      <c r="B3190" t="s">
        <v>7625</v>
      </c>
      <c r="C3190" t="s">
        <v>7626</v>
      </c>
      <c r="D3190" t="s">
        <v>675</v>
      </c>
      <c r="E3190" t="s">
        <v>7628</v>
      </c>
      <c r="F3190" t="s">
        <v>54</v>
      </c>
      <c r="G3190"/>
      <c r="H3190" t="s">
        <v>45072</v>
      </c>
      <c r="I3190" t="s">
        <v>52060</v>
      </c>
      <c r="J3190" t="s">
        <v>7627</v>
      </c>
      <c r="K3190" t="s">
        <v>565</v>
      </c>
      <c r="L3190" s="119" t="str">
        <f t="shared" si="196"/>
        <v>NA</v>
      </c>
      <c r="M3190" s="119"/>
      <c r="N3190" s="120" t="str">
        <f t="shared" si="197"/>
        <v>NA</v>
      </c>
      <c r="O3190" s="120"/>
      <c r="P3190"/>
      <c r="Q3190"/>
      <c r="R3190"/>
      <c r="S3190"/>
      <c r="T3190"/>
      <c r="U3190" t="s">
        <v>20112</v>
      </c>
      <c r="V3190" t="s">
        <v>20110</v>
      </c>
      <c r="W3190" t="s">
        <v>20111</v>
      </c>
      <c r="X3190" t="s">
        <v>675</v>
      </c>
      <c r="Y3190" t="s">
        <v>20113</v>
      </c>
      <c r="Z3190" t="s">
        <v>54</v>
      </c>
      <c r="AA3190"/>
      <c r="AB3190" t="s">
        <v>44295</v>
      </c>
      <c r="AC3190" t="s">
        <v>51412</v>
      </c>
      <c r="AD3190" t="s">
        <v>20114</v>
      </c>
      <c r="AE3190" t="s">
        <v>565</v>
      </c>
      <c r="AF3190" s="119" t="str">
        <f t="shared" si="198"/>
        <v>NA</v>
      </c>
      <c r="AG3190" s="119"/>
      <c r="AH3190" s="119"/>
      <c r="AI3190" s="119"/>
      <c r="AJ3190" s="119" t="str">
        <f t="shared" si="199"/>
        <v>NA</v>
      </c>
      <c r="AK3190" s="190"/>
      <c r="AL3190" s="191"/>
    </row>
    <row r="3191" spans="1:38" x14ac:dyDescent="0.25">
      <c r="A3191" t="s">
        <v>13390</v>
      </c>
      <c r="B3191" t="s">
        <v>13388</v>
      </c>
      <c r="C3191" t="s">
        <v>13389</v>
      </c>
      <c r="D3191" t="s">
        <v>675</v>
      </c>
      <c r="E3191" t="s">
        <v>13391</v>
      </c>
      <c r="F3191" t="s">
        <v>54</v>
      </c>
      <c r="G3191"/>
      <c r="H3191" t="s">
        <v>45073</v>
      </c>
      <c r="I3191" t="s">
        <v>52061</v>
      </c>
      <c r="J3191" t="s">
        <v>13390</v>
      </c>
      <c r="K3191" t="s">
        <v>565</v>
      </c>
      <c r="L3191" s="119" t="str">
        <f t="shared" si="196"/>
        <v>NA</v>
      </c>
      <c r="M3191" s="119"/>
      <c r="N3191" s="120" t="str">
        <f t="shared" si="197"/>
        <v>NA</v>
      </c>
      <c r="O3191" s="120"/>
      <c r="P3191"/>
      <c r="Q3191"/>
      <c r="R3191"/>
      <c r="S3191"/>
      <c r="T3191"/>
      <c r="U3191" t="s">
        <v>10156</v>
      </c>
      <c r="V3191" t="s">
        <v>10154</v>
      </c>
      <c r="W3191" t="s">
        <v>10155</v>
      </c>
      <c r="X3191" t="s">
        <v>675</v>
      </c>
      <c r="Y3191" t="s">
        <v>10157</v>
      </c>
      <c r="Z3191" t="s">
        <v>54</v>
      </c>
      <c r="AA3191"/>
      <c r="AB3191" t="s">
        <v>44296</v>
      </c>
      <c r="AC3191" t="s">
        <v>51413</v>
      </c>
      <c r="AD3191"/>
      <c r="AE3191" t="s">
        <v>105</v>
      </c>
      <c r="AF3191" s="119" t="str">
        <f t="shared" si="198"/>
        <v>NA</v>
      </c>
      <c r="AG3191" s="119"/>
      <c r="AH3191" s="119"/>
      <c r="AI3191" s="119"/>
      <c r="AJ3191" s="119" t="str">
        <f t="shared" si="199"/>
        <v>NA</v>
      </c>
      <c r="AK3191" s="190"/>
      <c r="AL3191" s="191"/>
    </row>
    <row r="3192" spans="1:38" x14ac:dyDescent="0.25">
      <c r="A3192" t="s">
        <v>14868</v>
      </c>
      <c r="B3192" t="s">
        <v>14866</v>
      </c>
      <c r="C3192" t="s">
        <v>14867</v>
      </c>
      <c r="D3192" t="s">
        <v>675</v>
      </c>
      <c r="E3192" t="s">
        <v>14869</v>
      </c>
      <c r="F3192" t="s">
        <v>54</v>
      </c>
      <c r="G3192"/>
      <c r="H3192" t="s">
        <v>45074</v>
      </c>
      <c r="I3192" t="s">
        <v>52062</v>
      </c>
      <c r="J3192" t="s">
        <v>14868</v>
      </c>
      <c r="K3192" t="s">
        <v>565</v>
      </c>
      <c r="L3192" s="119" t="str">
        <f t="shared" si="196"/>
        <v>NA</v>
      </c>
      <c r="M3192" s="119"/>
      <c r="N3192" s="120" t="str">
        <f t="shared" si="197"/>
        <v>NA</v>
      </c>
      <c r="O3192" s="120"/>
      <c r="P3192"/>
      <c r="Q3192"/>
      <c r="R3192"/>
      <c r="S3192"/>
      <c r="T3192"/>
      <c r="U3192" t="s">
        <v>22535</v>
      </c>
      <c r="V3192" t="s">
        <v>22534</v>
      </c>
      <c r="W3192" t="s">
        <v>11839</v>
      </c>
      <c r="X3192" t="s">
        <v>675</v>
      </c>
      <c r="Y3192" t="s">
        <v>22536</v>
      </c>
      <c r="Z3192" t="s">
        <v>54</v>
      </c>
      <c r="AA3192"/>
      <c r="AB3192" t="s">
        <v>44297</v>
      </c>
      <c r="AC3192" t="s">
        <v>51414</v>
      </c>
      <c r="AD3192"/>
      <c r="AE3192" t="s">
        <v>565</v>
      </c>
      <c r="AF3192" s="119" t="str">
        <f t="shared" si="198"/>
        <v>NA</v>
      </c>
      <c r="AG3192" s="119"/>
      <c r="AH3192" s="119"/>
      <c r="AI3192" s="119"/>
      <c r="AJ3192" s="119" t="str">
        <f t="shared" si="199"/>
        <v>NA</v>
      </c>
      <c r="AK3192" s="190"/>
      <c r="AL3192" s="191"/>
    </row>
    <row r="3193" spans="1:38" x14ac:dyDescent="0.25">
      <c r="A3193" t="s">
        <v>13402</v>
      </c>
      <c r="B3193" t="s">
        <v>13400</v>
      </c>
      <c r="C3193" t="s">
        <v>13401</v>
      </c>
      <c r="D3193" t="s">
        <v>675</v>
      </c>
      <c r="E3193" t="s">
        <v>13403</v>
      </c>
      <c r="F3193" t="s">
        <v>54</v>
      </c>
      <c r="G3193"/>
      <c r="H3193" t="s">
        <v>45075</v>
      </c>
      <c r="I3193" t="s">
        <v>52063</v>
      </c>
      <c r="J3193" t="s">
        <v>13402</v>
      </c>
      <c r="K3193" t="s">
        <v>565</v>
      </c>
      <c r="L3193" s="119" t="str">
        <f t="shared" si="196"/>
        <v>NA</v>
      </c>
      <c r="M3193" s="119"/>
      <c r="N3193" s="120" t="str">
        <f t="shared" si="197"/>
        <v>NA</v>
      </c>
      <c r="O3193" s="120"/>
      <c r="P3193"/>
      <c r="Q3193"/>
      <c r="R3193"/>
      <c r="S3193"/>
      <c r="T3193"/>
      <c r="U3193" t="s">
        <v>21242</v>
      </c>
      <c r="V3193" t="s">
        <v>21240</v>
      </c>
      <c r="W3193" t="s">
        <v>21241</v>
      </c>
      <c r="X3193" t="s">
        <v>675</v>
      </c>
      <c r="Y3193" t="s">
        <v>21243</v>
      </c>
      <c r="Z3193" t="s">
        <v>54</v>
      </c>
      <c r="AA3193"/>
      <c r="AB3193" t="s">
        <v>44298</v>
      </c>
      <c r="AC3193" t="s">
        <v>51415</v>
      </c>
      <c r="AD3193" t="s">
        <v>21244</v>
      </c>
      <c r="AE3193" t="s">
        <v>565</v>
      </c>
      <c r="AF3193" s="119" t="str">
        <f t="shared" si="198"/>
        <v>NA</v>
      </c>
      <c r="AG3193" s="119"/>
      <c r="AH3193" s="119"/>
      <c r="AI3193" s="119"/>
      <c r="AJ3193" s="119" t="str">
        <f t="shared" si="199"/>
        <v>NA</v>
      </c>
      <c r="AK3193" s="190"/>
      <c r="AL3193" s="191"/>
    </row>
    <row r="3194" spans="1:38" x14ac:dyDescent="0.25">
      <c r="A3194" t="s">
        <v>14292</v>
      </c>
      <c r="B3194" t="s">
        <v>14290</v>
      </c>
      <c r="C3194" t="s">
        <v>14291</v>
      </c>
      <c r="D3194" t="s">
        <v>675</v>
      </c>
      <c r="E3194" t="s">
        <v>14293</v>
      </c>
      <c r="F3194" t="s">
        <v>54</v>
      </c>
      <c r="G3194"/>
      <c r="H3194" t="s">
        <v>45076</v>
      </c>
      <c r="I3194" t="s">
        <v>52064</v>
      </c>
      <c r="J3194" t="s">
        <v>14292</v>
      </c>
      <c r="K3194" t="s">
        <v>565</v>
      </c>
      <c r="L3194" s="119" t="str">
        <f t="shared" si="196"/>
        <v>NA</v>
      </c>
      <c r="M3194" s="119"/>
      <c r="N3194" s="120" t="str">
        <f t="shared" si="197"/>
        <v>NA</v>
      </c>
      <c r="O3194" s="120"/>
      <c r="P3194"/>
      <c r="Q3194"/>
      <c r="R3194"/>
      <c r="S3194"/>
      <c r="T3194"/>
      <c r="U3194" t="s">
        <v>22705</v>
      </c>
      <c r="V3194" t="s">
        <v>22704</v>
      </c>
      <c r="W3194" t="s">
        <v>11839</v>
      </c>
      <c r="X3194" t="s">
        <v>675</v>
      </c>
      <c r="Y3194" t="s">
        <v>1266</v>
      </c>
      <c r="Z3194" t="s">
        <v>54</v>
      </c>
      <c r="AA3194"/>
      <c r="AB3194" t="s">
        <v>44299</v>
      </c>
      <c r="AC3194" t="s">
        <v>51416</v>
      </c>
      <c r="AD3194" t="s">
        <v>22706</v>
      </c>
      <c r="AE3194" t="s">
        <v>565</v>
      </c>
      <c r="AF3194" s="119" t="str">
        <f t="shared" si="198"/>
        <v>NA</v>
      </c>
      <c r="AG3194" s="119"/>
      <c r="AH3194" s="119"/>
      <c r="AI3194" s="119"/>
      <c r="AJ3194" s="119" t="str">
        <f t="shared" si="199"/>
        <v>NA</v>
      </c>
      <c r="AK3194" s="190"/>
      <c r="AL3194" s="191"/>
    </row>
    <row r="3195" spans="1:38" x14ac:dyDescent="0.25">
      <c r="A3195" t="s">
        <v>12140</v>
      </c>
      <c r="B3195" t="s">
        <v>12138</v>
      </c>
      <c r="C3195" t="s">
        <v>12139</v>
      </c>
      <c r="D3195" t="s">
        <v>675</v>
      </c>
      <c r="E3195" t="s">
        <v>12141</v>
      </c>
      <c r="F3195" t="s">
        <v>54</v>
      </c>
      <c r="G3195"/>
      <c r="H3195" t="s">
        <v>45077</v>
      </c>
      <c r="I3195" t="s">
        <v>52065</v>
      </c>
      <c r="J3195"/>
      <c r="K3195" t="s">
        <v>105</v>
      </c>
      <c r="L3195" s="119" t="str">
        <f t="shared" si="196"/>
        <v>NA</v>
      </c>
      <c r="M3195" s="119"/>
      <c r="N3195" s="120" t="str">
        <f t="shared" si="197"/>
        <v>NA</v>
      </c>
      <c r="O3195" s="120"/>
      <c r="P3195"/>
      <c r="Q3195"/>
      <c r="R3195"/>
      <c r="S3195"/>
      <c r="T3195"/>
      <c r="U3195" t="s">
        <v>22480</v>
      </c>
      <c r="V3195" t="s">
        <v>22479</v>
      </c>
      <c r="W3195" t="s">
        <v>11839</v>
      </c>
      <c r="X3195" t="s">
        <v>675</v>
      </c>
      <c r="Y3195" t="s">
        <v>1266</v>
      </c>
      <c r="Z3195" t="s">
        <v>54</v>
      </c>
      <c r="AA3195"/>
      <c r="AB3195" t="s">
        <v>44299</v>
      </c>
      <c r="AC3195" t="s">
        <v>51416</v>
      </c>
      <c r="AD3195" t="s">
        <v>22481</v>
      </c>
      <c r="AE3195" t="s">
        <v>565</v>
      </c>
      <c r="AF3195" s="119" t="str">
        <f t="shared" si="198"/>
        <v>NA</v>
      </c>
      <c r="AG3195" s="119"/>
      <c r="AH3195" s="119"/>
      <c r="AI3195" s="119"/>
      <c r="AJ3195" s="119" t="str">
        <f t="shared" si="199"/>
        <v>NA</v>
      </c>
      <c r="AK3195" s="190"/>
      <c r="AL3195" s="191"/>
    </row>
    <row r="3196" spans="1:38" x14ac:dyDescent="0.25">
      <c r="A3196" t="s">
        <v>14339</v>
      </c>
      <c r="B3196" t="s">
        <v>14337</v>
      </c>
      <c r="C3196" t="s">
        <v>14338</v>
      </c>
      <c r="D3196" t="s">
        <v>675</v>
      </c>
      <c r="E3196" t="s">
        <v>14340</v>
      </c>
      <c r="F3196" t="s">
        <v>54</v>
      </c>
      <c r="G3196"/>
      <c r="H3196" t="s">
        <v>45078</v>
      </c>
      <c r="I3196" t="s">
        <v>52066</v>
      </c>
      <c r="J3196" t="s">
        <v>14339</v>
      </c>
      <c r="K3196" t="s">
        <v>565</v>
      </c>
      <c r="L3196" s="119" t="str">
        <f t="shared" si="196"/>
        <v>NA</v>
      </c>
      <c r="M3196" s="119"/>
      <c r="N3196" s="120" t="str">
        <f t="shared" si="197"/>
        <v>NA</v>
      </c>
      <c r="O3196" s="120"/>
      <c r="P3196"/>
      <c r="Q3196"/>
      <c r="R3196"/>
      <c r="S3196"/>
      <c r="T3196"/>
      <c r="U3196" t="s">
        <v>8811</v>
      </c>
      <c r="V3196" t="s">
        <v>8809</v>
      </c>
      <c r="W3196" t="s">
        <v>8810</v>
      </c>
      <c r="X3196" t="s">
        <v>675</v>
      </c>
      <c r="Y3196" t="s">
        <v>1266</v>
      </c>
      <c r="Z3196" t="s">
        <v>54</v>
      </c>
      <c r="AA3196"/>
      <c r="AB3196" t="s">
        <v>44300</v>
      </c>
      <c r="AC3196" t="s">
        <v>51416</v>
      </c>
      <c r="AD3196"/>
      <c r="AE3196" t="s">
        <v>105</v>
      </c>
      <c r="AF3196" s="119" t="str">
        <f t="shared" si="198"/>
        <v>NA</v>
      </c>
      <c r="AG3196" s="119"/>
      <c r="AH3196" s="119"/>
      <c r="AI3196" s="119"/>
      <c r="AJ3196" s="119" t="str">
        <f t="shared" si="199"/>
        <v>NA</v>
      </c>
      <c r="AK3196" s="190"/>
      <c r="AL3196" s="191"/>
    </row>
    <row r="3197" spans="1:38" x14ac:dyDescent="0.25">
      <c r="A3197" t="s">
        <v>8496</v>
      </c>
      <c r="B3197" t="s">
        <v>8494</v>
      </c>
      <c r="C3197" t="s">
        <v>8495</v>
      </c>
      <c r="D3197" t="s">
        <v>675</v>
      </c>
      <c r="E3197" t="s">
        <v>8497</v>
      </c>
      <c r="F3197" t="s">
        <v>54</v>
      </c>
      <c r="G3197"/>
      <c r="H3197" t="s">
        <v>45079</v>
      </c>
      <c r="I3197" t="s">
        <v>52067</v>
      </c>
      <c r="J3197" t="s">
        <v>8498</v>
      </c>
      <c r="K3197" t="s">
        <v>105</v>
      </c>
      <c r="L3197" s="119" t="str">
        <f t="shared" si="196"/>
        <v>NA</v>
      </c>
      <c r="M3197" s="119"/>
      <c r="N3197" s="120" t="str">
        <f t="shared" si="197"/>
        <v>NA</v>
      </c>
      <c r="O3197" s="120"/>
      <c r="P3197"/>
      <c r="Q3197"/>
      <c r="R3197"/>
      <c r="S3197"/>
      <c r="T3197"/>
      <c r="U3197" t="s">
        <v>9869</v>
      </c>
      <c r="V3197" t="s">
        <v>9867</v>
      </c>
      <c r="W3197" t="s">
        <v>9868</v>
      </c>
      <c r="X3197" t="s">
        <v>675</v>
      </c>
      <c r="Y3197" t="s">
        <v>1266</v>
      </c>
      <c r="Z3197" t="s">
        <v>54</v>
      </c>
      <c r="AA3197"/>
      <c r="AB3197" t="s">
        <v>44300</v>
      </c>
      <c r="AC3197" t="s">
        <v>51416</v>
      </c>
      <c r="AD3197"/>
      <c r="AE3197" t="s">
        <v>105</v>
      </c>
      <c r="AF3197" s="119" t="str">
        <f t="shared" si="198"/>
        <v>NA</v>
      </c>
      <c r="AG3197" s="119"/>
      <c r="AH3197" s="119"/>
      <c r="AI3197" s="119"/>
      <c r="AJ3197" s="119" t="str">
        <f t="shared" si="199"/>
        <v>NA</v>
      </c>
      <c r="AK3197" s="190"/>
      <c r="AL3197" s="191"/>
    </row>
    <row r="3198" spans="1:38" x14ac:dyDescent="0.25">
      <c r="A3198" t="s">
        <v>11417</v>
      </c>
      <c r="B3198" t="s">
        <v>11415</v>
      </c>
      <c r="C3198" t="s">
        <v>11416</v>
      </c>
      <c r="D3198" t="s">
        <v>675</v>
      </c>
      <c r="E3198" t="s">
        <v>8497</v>
      </c>
      <c r="F3198" t="s">
        <v>54</v>
      </c>
      <c r="G3198"/>
      <c r="H3198" t="s">
        <v>45080</v>
      </c>
      <c r="I3198" t="s">
        <v>52067</v>
      </c>
      <c r="J3198" t="s">
        <v>11417</v>
      </c>
      <c r="K3198" t="s">
        <v>105</v>
      </c>
      <c r="L3198" s="119" t="str">
        <f t="shared" si="196"/>
        <v>NA</v>
      </c>
      <c r="M3198" s="119"/>
      <c r="N3198" s="120" t="str">
        <f t="shared" si="197"/>
        <v>NA</v>
      </c>
      <c r="O3198" s="120"/>
      <c r="P3198"/>
      <c r="Q3198"/>
      <c r="R3198"/>
      <c r="S3198"/>
      <c r="T3198"/>
      <c r="U3198" t="s">
        <v>6827</v>
      </c>
      <c r="V3198" t="s">
        <v>6825</v>
      </c>
      <c r="W3198" t="s">
        <v>6826</v>
      </c>
      <c r="X3198" t="s">
        <v>675</v>
      </c>
      <c r="Y3198" t="s">
        <v>1266</v>
      </c>
      <c r="Z3198" t="s">
        <v>54</v>
      </c>
      <c r="AA3198"/>
      <c r="AB3198" t="s">
        <v>44301</v>
      </c>
      <c r="AC3198" t="s">
        <v>51416</v>
      </c>
      <c r="AD3198"/>
      <c r="AE3198" t="s">
        <v>105</v>
      </c>
      <c r="AF3198" s="119" t="str">
        <f t="shared" si="198"/>
        <v>NA</v>
      </c>
      <c r="AG3198" s="119"/>
      <c r="AH3198" s="119"/>
      <c r="AI3198" s="119"/>
      <c r="AJ3198" s="119" t="str">
        <f t="shared" si="199"/>
        <v>NA</v>
      </c>
      <c r="AK3198" s="190"/>
      <c r="AL3198" s="191"/>
    </row>
    <row r="3199" spans="1:38" x14ac:dyDescent="0.25">
      <c r="A3199" t="s">
        <v>13502</v>
      </c>
      <c r="B3199" t="s">
        <v>13500</v>
      </c>
      <c r="C3199" t="s">
        <v>13501</v>
      </c>
      <c r="D3199" t="s">
        <v>675</v>
      </c>
      <c r="E3199" t="s">
        <v>2471</v>
      </c>
      <c r="F3199" t="s">
        <v>54</v>
      </c>
      <c r="G3199"/>
      <c r="H3199" t="s">
        <v>45081</v>
      </c>
      <c r="I3199" t="s">
        <v>52068</v>
      </c>
      <c r="J3199" t="s">
        <v>13502</v>
      </c>
      <c r="K3199" t="s">
        <v>565</v>
      </c>
      <c r="L3199" s="119" t="str">
        <f t="shared" si="196"/>
        <v>NA</v>
      </c>
      <c r="M3199" s="119"/>
      <c r="N3199" s="120" t="str">
        <f t="shared" si="197"/>
        <v>NA</v>
      </c>
      <c r="O3199" s="120"/>
      <c r="P3199"/>
      <c r="Q3199"/>
      <c r="R3199"/>
      <c r="S3199"/>
      <c r="T3199"/>
      <c r="U3199" t="s">
        <v>22349</v>
      </c>
      <c r="V3199" t="s">
        <v>22347</v>
      </c>
      <c r="W3199" t="s">
        <v>22348</v>
      </c>
      <c r="X3199" t="s">
        <v>675</v>
      </c>
      <c r="Y3199" t="s">
        <v>1266</v>
      </c>
      <c r="Z3199" t="s">
        <v>54</v>
      </c>
      <c r="AA3199"/>
      <c r="AB3199" t="s">
        <v>44301</v>
      </c>
      <c r="AC3199" t="s">
        <v>51416</v>
      </c>
      <c r="AD3199" t="s">
        <v>22350</v>
      </c>
      <c r="AE3199" t="s">
        <v>105</v>
      </c>
      <c r="AF3199" s="119" t="str">
        <f t="shared" si="198"/>
        <v>NA</v>
      </c>
      <c r="AG3199" s="119"/>
      <c r="AH3199" s="119"/>
      <c r="AI3199" s="119"/>
      <c r="AJ3199" s="119" t="str">
        <f t="shared" si="199"/>
        <v>NA</v>
      </c>
      <c r="AK3199" s="190"/>
      <c r="AL3199" s="191"/>
    </row>
    <row r="3200" spans="1:38" x14ac:dyDescent="0.25">
      <c r="A3200" t="s">
        <v>14508</v>
      </c>
      <c r="B3200" t="s">
        <v>14506</v>
      </c>
      <c r="C3200" t="s">
        <v>14507</v>
      </c>
      <c r="D3200" t="s">
        <v>675</v>
      </c>
      <c r="E3200" t="s">
        <v>14509</v>
      </c>
      <c r="F3200" t="s">
        <v>54</v>
      </c>
      <c r="G3200"/>
      <c r="H3200" t="s">
        <v>45082</v>
      </c>
      <c r="I3200" t="s">
        <v>52069</v>
      </c>
      <c r="J3200" t="s">
        <v>14510</v>
      </c>
      <c r="K3200" t="s">
        <v>565</v>
      </c>
      <c r="L3200" s="119" t="str">
        <f t="shared" si="196"/>
        <v>NA</v>
      </c>
      <c r="M3200" s="119"/>
      <c r="N3200" s="120" t="str">
        <f t="shared" si="197"/>
        <v>NA</v>
      </c>
      <c r="O3200" s="120"/>
      <c r="P3200"/>
      <c r="Q3200"/>
      <c r="R3200"/>
      <c r="S3200"/>
      <c r="T3200"/>
      <c r="U3200" t="s">
        <v>7474</v>
      </c>
      <c r="V3200" t="s">
        <v>7472</v>
      </c>
      <c r="W3200" t="s">
        <v>7473</v>
      </c>
      <c r="X3200" t="s">
        <v>675</v>
      </c>
      <c r="Y3200" t="s">
        <v>1266</v>
      </c>
      <c r="Z3200" t="s">
        <v>54</v>
      </c>
      <c r="AA3200"/>
      <c r="AB3200" t="s">
        <v>44300</v>
      </c>
      <c r="AC3200" t="s">
        <v>51416</v>
      </c>
      <c r="AD3200" t="s">
        <v>7475</v>
      </c>
      <c r="AE3200" t="s">
        <v>105</v>
      </c>
      <c r="AF3200" s="119" t="str">
        <f t="shared" si="198"/>
        <v>NA</v>
      </c>
      <c r="AG3200" s="119"/>
      <c r="AH3200" s="119"/>
      <c r="AI3200" s="119"/>
      <c r="AJ3200" s="119" t="str">
        <f t="shared" si="199"/>
        <v>NA</v>
      </c>
      <c r="AK3200" s="190"/>
      <c r="AL3200" s="191"/>
    </row>
    <row r="3201" spans="1:38" x14ac:dyDescent="0.25">
      <c r="A3201" t="s">
        <v>13563</v>
      </c>
      <c r="B3201" t="s">
        <v>13561</v>
      </c>
      <c r="C3201" t="s">
        <v>13562</v>
      </c>
      <c r="D3201" t="s">
        <v>675</v>
      </c>
      <c r="E3201" t="s">
        <v>13564</v>
      </c>
      <c r="F3201" t="s">
        <v>54</v>
      </c>
      <c r="G3201"/>
      <c r="H3201" t="s">
        <v>45083</v>
      </c>
      <c r="I3201" t="s">
        <v>52070</v>
      </c>
      <c r="J3201" t="s">
        <v>13563</v>
      </c>
      <c r="K3201" t="s">
        <v>565</v>
      </c>
      <c r="L3201" s="119" t="str">
        <f t="shared" si="196"/>
        <v>NA</v>
      </c>
      <c r="M3201" s="119"/>
      <c r="N3201" s="120" t="str">
        <f t="shared" si="197"/>
        <v>NA</v>
      </c>
      <c r="O3201" s="120"/>
      <c r="P3201"/>
      <c r="Q3201"/>
      <c r="R3201"/>
      <c r="S3201"/>
      <c r="T3201"/>
      <c r="U3201" t="s">
        <v>21626</v>
      </c>
      <c r="V3201" t="s">
        <v>21624</v>
      </c>
      <c r="W3201" t="s">
        <v>21625</v>
      </c>
      <c r="X3201" t="s">
        <v>675</v>
      </c>
      <c r="Y3201" t="s">
        <v>21627</v>
      </c>
      <c r="Z3201" t="s">
        <v>54</v>
      </c>
      <c r="AA3201"/>
      <c r="AB3201" t="s">
        <v>44302</v>
      </c>
      <c r="AC3201" t="s">
        <v>51417</v>
      </c>
      <c r="AD3201" t="s">
        <v>21628</v>
      </c>
      <c r="AE3201" t="s">
        <v>565</v>
      </c>
      <c r="AF3201" s="119" t="str">
        <f t="shared" si="198"/>
        <v>NA</v>
      </c>
      <c r="AG3201" s="119"/>
      <c r="AH3201" s="119"/>
      <c r="AI3201" s="119"/>
      <c r="AJ3201" s="119" t="str">
        <f t="shared" si="199"/>
        <v>NA</v>
      </c>
      <c r="AK3201" s="190"/>
      <c r="AL3201" s="191"/>
    </row>
    <row r="3202" spans="1:38" x14ac:dyDescent="0.25">
      <c r="A3202" t="s">
        <v>14526</v>
      </c>
      <c r="B3202" t="s">
        <v>14524</v>
      </c>
      <c r="C3202" t="s">
        <v>14525</v>
      </c>
      <c r="D3202" t="s">
        <v>675</v>
      </c>
      <c r="E3202" t="s">
        <v>2157</v>
      </c>
      <c r="F3202" t="s">
        <v>54</v>
      </c>
      <c r="G3202"/>
      <c r="H3202" t="s">
        <v>45084</v>
      </c>
      <c r="I3202" t="s">
        <v>52071</v>
      </c>
      <c r="J3202" t="s">
        <v>14526</v>
      </c>
      <c r="K3202" t="s">
        <v>565</v>
      </c>
      <c r="L3202" s="119" t="str">
        <f t="shared" si="196"/>
        <v>NA</v>
      </c>
      <c r="M3202" s="119"/>
      <c r="N3202" s="120" t="str">
        <f t="shared" si="197"/>
        <v>NA</v>
      </c>
      <c r="O3202" s="120"/>
      <c r="P3202"/>
      <c r="Q3202"/>
      <c r="R3202"/>
      <c r="S3202"/>
      <c r="T3202"/>
      <c r="U3202" t="s">
        <v>12231</v>
      </c>
      <c r="V3202" t="s">
        <v>12229</v>
      </c>
      <c r="W3202" t="s">
        <v>12230</v>
      </c>
      <c r="X3202" t="s">
        <v>675</v>
      </c>
      <c r="Y3202" t="s">
        <v>12232</v>
      </c>
      <c r="Z3202" t="s">
        <v>54</v>
      </c>
      <c r="AA3202"/>
      <c r="AB3202" t="s">
        <v>44303</v>
      </c>
      <c r="AC3202" t="s">
        <v>51418</v>
      </c>
      <c r="AD3202" t="s">
        <v>12233</v>
      </c>
      <c r="AE3202" t="s">
        <v>105</v>
      </c>
      <c r="AF3202" s="119" t="str">
        <f t="shared" si="198"/>
        <v>NA</v>
      </c>
      <c r="AG3202" s="119"/>
      <c r="AH3202" s="119"/>
      <c r="AI3202" s="119"/>
      <c r="AJ3202" s="119" t="str">
        <f t="shared" si="199"/>
        <v>NA</v>
      </c>
      <c r="AK3202" s="190"/>
      <c r="AL3202" s="191"/>
    </row>
    <row r="3203" spans="1:38" x14ac:dyDescent="0.25">
      <c r="A3203" t="s">
        <v>14328</v>
      </c>
      <c r="B3203" t="s">
        <v>14326</v>
      </c>
      <c r="C3203" t="s">
        <v>14327</v>
      </c>
      <c r="D3203" t="s">
        <v>675</v>
      </c>
      <c r="E3203" t="s">
        <v>2157</v>
      </c>
      <c r="F3203" t="s">
        <v>54</v>
      </c>
      <c r="G3203"/>
      <c r="H3203" t="s">
        <v>45084</v>
      </c>
      <c r="I3203" t="s">
        <v>52071</v>
      </c>
      <c r="J3203" t="s">
        <v>14328</v>
      </c>
      <c r="K3203" t="s">
        <v>565</v>
      </c>
      <c r="L3203" s="119" t="str">
        <f t="shared" ref="L3203:L3266" si="200">IF($Q$1&lt;&gt;"",IF(ISNUMBER(SEARCH("*"&amp;$Q$1&amp;"*", A3203)),A3203, IF(ISNUMBER(SEARCH("*"&amp;$Q$1&amp;"*", H3203)),A3203, IF(ISNUMBER(SEARCH("*"&amp;$Q$1&amp;"*", G3203)),A3203, IF(ISNUMBER(SEARCH("*"&amp;$Q$1&amp;"*", J3203)),A3203,  IF(ISNUMBER(SEARCH("*"&amp;$Q$1&amp;"*", E3203)),A3203, "NA"))))),"NA")</f>
        <v>NA</v>
      </c>
      <c r="M3203" s="119"/>
      <c r="N3203" s="120" t="str">
        <f t="shared" ref="N3203:N3266" si="201">IF($Q$11=1,IF(ISNUMBER(SEARCH($T$11,C3203)),A3203,"NA"),"NA")</f>
        <v>NA</v>
      </c>
      <c r="O3203" s="120"/>
      <c r="P3203"/>
      <c r="Q3203"/>
      <c r="R3203"/>
      <c r="S3203"/>
      <c r="T3203"/>
      <c r="U3203" t="s">
        <v>18812</v>
      </c>
      <c r="V3203" t="s">
        <v>18810</v>
      </c>
      <c r="W3203" t="s">
        <v>18811</v>
      </c>
      <c r="X3203" t="s">
        <v>675</v>
      </c>
      <c r="Y3203" t="s">
        <v>18813</v>
      </c>
      <c r="Z3203" t="s">
        <v>54</v>
      </c>
      <c r="AA3203"/>
      <c r="AB3203" t="s">
        <v>44304</v>
      </c>
      <c r="AC3203" t="s">
        <v>51419</v>
      </c>
      <c r="AD3203" t="s">
        <v>18814</v>
      </c>
      <c r="AE3203" t="s">
        <v>565</v>
      </c>
      <c r="AF3203" s="119" t="str">
        <f t="shared" ref="AF3203:AF3266" si="202">IF($Q$6&lt;&gt;"",IF(ISNUMBER(SEARCH($Q$6, W3203)),U3203, "NA"),"NA")</f>
        <v>NA</v>
      </c>
      <c r="AG3203" s="119"/>
      <c r="AH3203" s="119"/>
      <c r="AI3203" s="119"/>
      <c r="AJ3203" s="119" t="str">
        <f t="shared" ref="AJ3203:AJ3266" si="203">IF($Q$5&lt;&gt;"",IF(ISNUMBER(SEARCH($Q$5, U3203&amp;" "&amp;Y3203&amp;" "&amp;AA3203&amp;" "&amp;AB3203&amp;" "&amp;AD3203)),U3203, "NA"),"NA")</f>
        <v>NA</v>
      </c>
      <c r="AK3203" s="190"/>
      <c r="AL3203" s="191"/>
    </row>
    <row r="3204" spans="1:38" x14ac:dyDescent="0.25">
      <c r="A3204" t="s">
        <v>12466</v>
      </c>
      <c r="B3204" t="s">
        <v>12464</v>
      </c>
      <c r="C3204" t="s">
        <v>12465</v>
      </c>
      <c r="D3204" t="s">
        <v>675</v>
      </c>
      <c r="E3204" t="s">
        <v>2157</v>
      </c>
      <c r="F3204" t="s">
        <v>54</v>
      </c>
      <c r="G3204"/>
      <c r="H3204" t="s">
        <v>45085</v>
      </c>
      <c r="I3204" t="s">
        <v>52071</v>
      </c>
      <c r="J3204" t="s">
        <v>12467</v>
      </c>
      <c r="K3204" t="s">
        <v>105</v>
      </c>
      <c r="L3204" s="119" t="str">
        <f t="shared" si="200"/>
        <v>NA</v>
      </c>
      <c r="M3204" s="119"/>
      <c r="N3204" s="120" t="str">
        <f t="shared" si="201"/>
        <v>NA</v>
      </c>
      <c r="O3204" s="120"/>
      <c r="P3204"/>
      <c r="Q3204"/>
      <c r="R3204"/>
      <c r="S3204"/>
      <c r="T3204"/>
      <c r="U3204" t="s">
        <v>21218</v>
      </c>
      <c r="V3204" t="s">
        <v>21216</v>
      </c>
      <c r="W3204" t="s">
        <v>21217</v>
      </c>
      <c r="X3204" t="s">
        <v>675</v>
      </c>
      <c r="Y3204" t="s">
        <v>21219</v>
      </c>
      <c r="Z3204" t="s">
        <v>54</v>
      </c>
      <c r="AA3204"/>
      <c r="AB3204" t="s">
        <v>44305</v>
      </c>
      <c r="AC3204" t="s">
        <v>51420</v>
      </c>
      <c r="AD3204"/>
      <c r="AE3204" t="s">
        <v>565</v>
      </c>
      <c r="AF3204" s="119" t="str">
        <f t="shared" si="202"/>
        <v>NA</v>
      </c>
      <c r="AG3204" s="119"/>
      <c r="AH3204" s="119"/>
      <c r="AI3204" s="119"/>
      <c r="AJ3204" s="119" t="str">
        <f t="shared" si="203"/>
        <v>NA</v>
      </c>
      <c r="AK3204" s="190"/>
      <c r="AL3204" s="191"/>
    </row>
    <row r="3205" spans="1:38" x14ac:dyDescent="0.25">
      <c r="A3205" t="s">
        <v>14150</v>
      </c>
      <c r="B3205" t="s">
        <v>14148</v>
      </c>
      <c r="C3205" t="s">
        <v>14149</v>
      </c>
      <c r="D3205" t="s">
        <v>675</v>
      </c>
      <c r="E3205" t="s">
        <v>14151</v>
      </c>
      <c r="F3205" t="s">
        <v>54</v>
      </c>
      <c r="G3205"/>
      <c r="H3205" t="s">
        <v>45086</v>
      </c>
      <c r="I3205" t="s">
        <v>52072</v>
      </c>
      <c r="J3205" t="s">
        <v>14152</v>
      </c>
      <c r="K3205" t="s">
        <v>565</v>
      </c>
      <c r="L3205" s="119" t="str">
        <f t="shared" si="200"/>
        <v>NA</v>
      </c>
      <c r="M3205" s="119"/>
      <c r="N3205" s="120" t="str">
        <f t="shared" si="201"/>
        <v>NA</v>
      </c>
      <c r="O3205" s="120"/>
      <c r="P3205"/>
      <c r="Q3205"/>
      <c r="R3205"/>
      <c r="S3205"/>
      <c r="T3205"/>
      <c r="U3205" t="s">
        <v>20592</v>
      </c>
      <c r="V3205" t="s">
        <v>20590</v>
      </c>
      <c r="W3205" t="s">
        <v>20591</v>
      </c>
      <c r="X3205" t="s">
        <v>675</v>
      </c>
      <c r="Y3205" t="s">
        <v>20593</v>
      </c>
      <c r="Z3205" t="s">
        <v>54</v>
      </c>
      <c r="AA3205"/>
      <c r="AB3205" t="s">
        <v>44306</v>
      </c>
      <c r="AC3205" t="s">
        <v>51421</v>
      </c>
      <c r="AD3205" t="s">
        <v>20594</v>
      </c>
      <c r="AE3205" t="s">
        <v>565</v>
      </c>
      <c r="AF3205" s="119" t="str">
        <f t="shared" si="202"/>
        <v>NA</v>
      </c>
      <c r="AG3205" s="119"/>
      <c r="AH3205" s="119"/>
      <c r="AI3205" s="119"/>
      <c r="AJ3205" s="119" t="str">
        <f t="shared" si="203"/>
        <v>NA</v>
      </c>
      <c r="AK3205" s="190"/>
      <c r="AL3205" s="191"/>
    </row>
    <row r="3206" spans="1:38" x14ac:dyDescent="0.25">
      <c r="A3206" t="s">
        <v>7647</v>
      </c>
      <c r="B3206" t="s">
        <v>7645</v>
      </c>
      <c r="C3206" t="s">
        <v>7646</v>
      </c>
      <c r="D3206" t="s">
        <v>675</v>
      </c>
      <c r="E3206" t="s">
        <v>2423</v>
      </c>
      <c r="F3206" t="s">
        <v>54</v>
      </c>
      <c r="G3206"/>
      <c r="H3206" t="s">
        <v>45087</v>
      </c>
      <c r="I3206" t="s">
        <v>52073</v>
      </c>
      <c r="J3206" t="s">
        <v>7648</v>
      </c>
      <c r="K3206" t="s">
        <v>105</v>
      </c>
      <c r="L3206" s="119" t="str">
        <f t="shared" si="200"/>
        <v>NA</v>
      </c>
      <c r="M3206" s="119"/>
      <c r="N3206" s="120" t="str">
        <f t="shared" si="201"/>
        <v>NA</v>
      </c>
      <c r="O3206" s="120"/>
      <c r="P3206"/>
      <c r="Q3206"/>
      <c r="R3206"/>
      <c r="S3206"/>
      <c r="T3206"/>
      <c r="U3206" t="s">
        <v>16105</v>
      </c>
      <c r="V3206" t="s">
        <v>16103</v>
      </c>
      <c r="W3206" t="s">
        <v>16104</v>
      </c>
      <c r="X3206" t="s">
        <v>675</v>
      </c>
      <c r="Y3206" t="s">
        <v>812</v>
      </c>
      <c r="Z3206" t="s">
        <v>54</v>
      </c>
      <c r="AA3206"/>
      <c r="AB3206" t="s">
        <v>44307</v>
      </c>
      <c r="AC3206" t="s">
        <v>51422</v>
      </c>
      <c r="AD3206" t="s">
        <v>16106</v>
      </c>
      <c r="AE3206" t="s">
        <v>565</v>
      </c>
      <c r="AF3206" s="119" t="str">
        <f t="shared" si="202"/>
        <v>NA</v>
      </c>
      <c r="AG3206" s="119"/>
      <c r="AH3206" s="119"/>
      <c r="AI3206" s="119"/>
      <c r="AJ3206" s="119" t="str">
        <f t="shared" si="203"/>
        <v>NA</v>
      </c>
      <c r="AK3206" s="190"/>
      <c r="AL3206" s="191"/>
    </row>
    <row r="3207" spans="1:38" x14ac:dyDescent="0.25">
      <c r="A3207" t="s">
        <v>14558</v>
      </c>
      <c r="B3207" t="s">
        <v>14556</v>
      </c>
      <c r="C3207" t="s">
        <v>14557</v>
      </c>
      <c r="D3207" t="s">
        <v>675</v>
      </c>
      <c r="E3207" t="s">
        <v>498</v>
      </c>
      <c r="F3207" t="s">
        <v>54</v>
      </c>
      <c r="G3207"/>
      <c r="H3207" t="s">
        <v>45088</v>
      </c>
      <c r="I3207" t="s">
        <v>52074</v>
      </c>
      <c r="J3207" t="s">
        <v>14558</v>
      </c>
      <c r="K3207" t="s">
        <v>565</v>
      </c>
      <c r="L3207" s="119" t="str">
        <f t="shared" si="200"/>
        <v>NA</v>
      </c>
      <c r="M3207" s="119"/>
      <c r="N3207" s="120" t="str">
        <f t="shared" si="201"/>
        <v>NA</v>
      </c>
      <c r="O3207" s="120"/>
      <c r="P3207"/>
      <c r="Q3207"/>
      <c r="R3207"/>
      <c r="S3207"/>
      <c r="T3207"/>
      <c r="U3207" t="s">
        <v>14441</v>
      </c>
      <c r="V3207" t="s">
        <v>14439</v>
      </c>
      <c r="W3207" t="s">
        <v>14440</v>
      </c>
      <c r="X3207" t="s">
        <v>675</v>
      </c>
      <c r="Y3207" t="s">
        <v>14442</v>
      </c>
      <c r="Z3207" t="s">
        <v>54</v>
      </c>
      <c r="AA3207"/>
      <c r="AB3207" t="s">
        <v>44308</v>
      </c>
      <c r="AC3207" t="s">
        <v>51423</v>
      </c>
      <c r="AD3207" t="s">
        <v>14443</v>
      </c>
      <c r="AE3207" t="s">
        <v>565</v>
      </c>
      <c r="AF3207" s="119" t="str">
        <f t="shared" si="202"/>
        <v>NA</v>
      </c>
      <c r="AG3207" s="119"/>
      <c r="AH3207" s="119"/>
      <c r="AI3207" s="119"/>
      <c r="AJ3207" s="119" t="str">
        <f t="shared" si="203"/>
        <v>NA</v>
      </c>
      <c r="AK3207" s="190"/>
      <c r="AL3207" s="191"/>
    </row>
    <row r="3208" spans="1:38" x14ac:dyDescent="0.25">
      <c r="A3208" t="s">
        <v>14652</v>
      </c>
      <c r="B3208" t="s">
        <v>14650</v>
      </c>
      <c r="C3208" t="s">
        <v>14651</v>
      </c>
      <c r="D3208" t="s">
        <v>675</v>
      </c>
      <c r="E3208" t="s">
        <v>498</v>
      </c>
      <c r="F3208" t="s">
        <v>54</v>
      </c>
      <c r="G3208"/>
      <c r="H3208" t="s">
        <v>45088</v>
      </c>
      <c r="I3208" t="s">
        <v>52074</v>
      </c>
      <c r="J3208" t="s">
        <v>14652</v>
      </c>
      <c r="K3208" t="s">
        <v>565</v>
      </c>
      <c r="L3208" s="119" t="str">
        <f t="shared" si="200"/>
        <v>NA</v>
      </c>
      <c r="M3208" s="119"/>
      <c r="N3208" s="120" t="str">
        <f t="shared" si="201"/>
        <v>NA</v>
      </c>
      <c r="O3208" s="120"/>
      <c r="P3208"/>
      <c r="Q3208"/>
      <c r="R3208"/>
      <c r="S3208"/>
      <c r="T3208"/>
      <c r="U3208" t="s">
        <v>15069</v>
      </c>
      <c r="V3208" t="s">
        <v>15067</v>
      </c>
      <c r="W3208" t="s">
        <v>15068</v>
      </c>
      <c r="X3208" t="s">
        <v>675</v>
      </c>
      <c r="Y3208" t="s">
        <v>15070</v>
      </c>
      <c r="Z3208" t="s">
        <v>54</v>
      </c>
      <c r="AA3208"/>
      <c r="AB3208" t="s">
        <v>44309</v>
      </c>
      <c r="AC3208" t="s">
        <v>51424</v>
      </c>
      <c r="AD3208" t="s">
        <v>15071</v>
      </c>
      <c r="AE3208" t="s">
        <v>565</v>
      </c>
      <c r="AF3208" s="119" t="str">
        <f t="shared" si="202"/>
        <v>NA</v>
      </c>
      <c r="AG3208" s="119"/>
      <c r="AH3208" s="119"/>
      <c r="AI3208" s="119"/>
      <c r="AJ3208" s="119" t="str">
        <f t="shared" si="203"/>
        <v>NA</v>
      </c>
      <c r="AK3208" s="190"/>
      <c r="AL3208" s="191"/>
    </row>
    <row r="3209" spans="1:38" x14ac:dyDescent="0.25">
      <c r="A3209" t="s">
        <v>9819</v>
      </c>
      <c r="B3209" t="s">
        <v>9817</v>
      </c>
      <c r="C3209" t="s">
        <v>9818</v>
      </c>
      <c r="D3209" t="s">
        <v>675</v>
      </c>
      <c r="E3209" t="s">
        <v>498</v>
      </c>
      <c r="F3209" t="s">
        <v>54</v>
      </c>
      <c r="G3209"/>
      <c r="H3209" t="s">
        <v>45089</v>
      </c>
      <c r="I3209" t="s">
        <v>52074</v>
      </c>
      <c r="J3209"/>
      <c r="K3209" t="s">
        <v>105</v>
      </c>
      <c r="L3209" s="119" t="str">
        <f t="shared" si="200"/>
        <v>NA</v>
      </c>
      <c r="M3209" s="119"/>
      <c r="N3209" s="120" t="str">
        <f t="shared" si="201"/>
        <v>NA</v>
      </c>
      <c r="O3209" s="120"/>
      <c r="P3209"/>
      <c r="Q3209"/>
      <c r="R3209"/>
      <c r="S3209"/>
      <c r="T3209"/>
      <c r="U3209" t="s">
        <v>18910</v>
      </c>
      <c r="V3209" t="s">
        <v>18908</v>
      </c>
      <c r="W3209" t="s">
        <v>18909</v>
      </c>
      <c r="X3209" t="s">
        <v>675</v>
      </c>
      <c r="Y3209" t="s">
        <v>1522</v>
      </c>
      <c r="Z3209" t="s">
        <v>54</v>
      </c>
      <c r="AA3209"/>
      <c r="AB3209" t="s">
        <v>44310</v>
      </c>
      <c r="AC3209" t="s">
        <v>51425</v>
      </c>
      <c r="AD3209" t="s">
        <v>18910</v>
      </c>
      <c r="AE3209" t="s">
        <v>565</v>
      </c>
      <c r="AF3209" s="119" t="str">
        <f t="shared" si="202"/>
        <v>NA</v>
      </c>
      <c r="AG3209" s="119"/>
      <c r="AH3209" s="119"/>
      <c r="AI3209" s="119"/>
      <c r="AJ3209" s="119" t="str">
        <f t="shared" si="203"/>
        <v>NA</v>
      </c>
      <c r="AK3209" s="190"/>
      <c r="AL3209" s="191"/>
    </row>
    <row r="3210" spans="1:38" x14ac:dyDescent="0.25">
      <c r="A3210" t="s">
        <v>20895</v>
      </c>
      <c r="B3210" t="s">
        <v>20893</v>
      </c>
      <c r="C3210" t="s">
        <v>20894</v>
      </c>
      <c r="D3210" t="s">
        <v>675</v>
      </c>
      <c r="E3210" t="s">
        <v>498</v>
      </c>
      <c r="F3210" t="s">
        <v>54</v>
      </c>
      <c r="G3210"/>
      <c r="H3210" t="s">
        <v>45090</v>
      </c>
      <c r="I3210" t="s">
        <v>52074</v>
      </c>
      <c r="J3210"/>
      <c r="K3210" t="s">
        <v>105</v>
      </c>
      <c r="L3210" s="119" t="str">
        <f t="shared" si="200"/>
        <v>NA</v>
      </c>
      <c r="M3210" s="119"/>
      <c r="N3210" s="120" t="str">
        <f t="shared" si="201"/>
        <v>NA</v>
      </c>
      <c r="O3210" s="120"/>
      <c r="P3210"/>
      <c r="Q3210"/>
      <c r="R3210"/>
      <c r="S3210"/>
      <c r="T3210"/>
      <c r="U3210" t="s">
        <v>22657</v>
      </c>
      <c r="V3210" t="s">
        <v>22656</v>
      </c>
      <c r="W3210" t="s">
        <v>22650</v>
      </c>
      <c r="X3210" t="s">
        <v>675</v>
      </c>
      <c r="Y3210" t="s">
        <v>1122</v>
      </c>
      <c r="Z3210" t="s">
        <v>54</v>
      </c>
      <c r="AA3210"/>
      <c r="AB3210" t="s">
        <v>44311</v>
      </c>
      <c r="AC3210" t="s">
        <v>51426</v>
      </c>
      <c r="AD3210" t="s">
        <v>22657</v>
      </c>
      <c r="AE3210" t="s">
        <v>565</v>
      </c>
      <c r="AF3210" s="119" t="str">
        <f t="shared" si="202"/>
        <v>NA</v>
      </c>
      <c r="AG3210" s="119"/>
      <c r="AH3210" s="119"/>
      <c r="AI3210" s="119"/>
      <c r="AJ3210" s="119" t="str">
        <f t="shared" si="203"/>
        <v>NA</v>
      </c>
      <c r="AK3210" s="190"/>
      <c r="AL3210" s="191"/>
    </row>
    <row r="3211" spans="1:38" x14ac:dyDescent="0.25">
      <c r="A3211" t="s">
        <v>10177</v>
      </c>
      <c r="B3211" t="s">
        <v>10175</v>
      </c>
      <c r="C3211" t="s">
        <v>10176</v>
      </c>
      <c r="D3211" t="s">
        <v>675</v>
      </c>
      <c r="E3211" t="s">
        <v>498</v>
      </c>
      <c r="F3211" t="s">
        <v>54</v>
      </c>
      <c r="G3211"/>
      <c r="H3211" t="s">
        <v>45089</v>
      </c>
      <c r="I3211" t="s">
        <v>52074</v>
      </c>
      <c r="J3211"/>
      <c r="K3211" t="s">
        <v>105</v>
      </c>
      <c r="L3211" s="119" t="str">
        <f t="shared" si="200"/>
        <v>NA</v>
      </c>
      <c r="M3211" s="119"/>
      <c r="N3211" s="120" t="str">
        <f t="shared" si="201"/>
        <v>NA</v>
      </c>
      <c r="O3211" s="120"/>
      <c r="P3211"/>
      <c r="Q3211"/>
      <c r="R3211"/>
      <c r="S3211"/>
      <c r="T3211"/>
      <c r="U3211" t="s">
        <v>6287</v>
      </c>
      <c r="V3211" t="s">
        <v>6285</v>
      </c>
      <c r="W3211" t="s">
        <v>6286</v>
      </c>
      <c r="X3211" t="s">
        <v>675</v>
      </c>
      <c r="Y3211" t="s">
        <v>1122</v>
      </c>
      <c r="Z3211" t="s">
        <v>54</v>
      </c>
      <c r="AA3211"/>
      <c r="AB3211" t="s">
        <v>44312</v>
      </c>
      <c r="AC3211" t="s">
        <v>51426</v>
      </c>
      <c r="AD3211" t="s">
        <v>6280</v>
      </c>
      <c r="AE3211" t="s">
        <v>105</v>
      </c>
      <c r="AF3211" s="119" t="str">
        <f t="shared" si="202"/>
        <v>NA</v>
      </c>
      <c r="AG3211" s="119"/>
      <c r="AH3211" s="119"/>
      <c r="AI3211" s="119"/>
      <c r="AJ3211" s="119" t="str">
        <f t="shared" si="203"/>
        <v>NA</v>
      </c>
      <c r="AK3211" s="190"/>
      <c r="AL3211" s="191"/>
    </row>
    <row r="3212" spans="1:38" x14ac:dyDescent="0.25">
      <c r="A3212" t="s">
        <v>10249</v>
      </c>
      <c r="B3212" t="s">
        <v>10247</v>
      </c>
      <c r="C3212" t="s">
        <v>10248</v>
      </c>
      <c r="D3212" t="s">
        <v>675</v>
      </c>
      <c r="E3212" t="s">
        <v>498</v>
      </c>
      <c r="F3212" t="s">
        <v>54</v>
      </c>
      <c r="G3212"/>
      <c r="H3212" t="s">
        <v>45089</v>
      </c>
      <c r="I3212" t="s">
        <v>52074</v>
      </c>
      <c r="J3212"/>
      <c r="K3212" t="s">
        <v>105</v>
      </c>
      <c r="L3212" s="119" t="str">
        <f t="shared" si="200"/>
        <v>NA</v>
      </c>
      <c r="M3212" s="119"/>
      <c r="N3212" s="120" t="str">
        <f t="shared" si="201"/>
        <v>NA</v>
      </c>
      <c r="O3212" s="120"/>
      <c r="P3212"/>
      <c r="Q3212"/>
      <c r="R3212"/>
      <c r="S3212"/>
      <c r="T3212"/>
      <c r="U3212" t="s">
        <v>7797</v>
      </c>
      <c r="V3212" t="s">
        <v>7795</v>
      </c>
      <c r="W3212" t="s">
        <v>7796</v>
      </c>
      <c r="X3212" t="s">
        <v>675</v>
      </c>
      <c r="Y3212" t="s">
        <v>1122</v>
      </c>
      <c r="Z3212" t="s">
        <v>54</v>
      </c>
      <c r="AA3212"/>
      <c r="AB3212" t="s">
        <v>44313</v>
      </c>
      <c r="AC3212" t="s">
        <v>51426</v>
      </c>
      <c r="AD3212" t="s">
        <v>7798</v>
      </c>
      <c r="AE3212" t="s">
        <v>105</v>
      </c>
      <c r="AF3212" s="119" t="str">
        <f t="shared" si="202"/>
        <v>NA</v>
      </c>
      <c r="AG3212" s="119"/>
      <c r="AH3212" s="119"/>
      <c r="AI3212" s="119"/>
      <c r="AJ3212" s="119" t="str">
        <f t="shared" si="203"/>
        <v>NA</v>
      </c>
      <c r="AK3212" s="190"/>
      <c r="AL3212" s="191"/>
    </row>
    <row r="3213" spans="1:38" x14ac:dyDescent="0.25">
      <c r="A3213" t="s">
        <v>6333</v>
      </c>
      <c r="B3213" t="s">
        <v>6331</v>
      </c>
      <c r="C3213" t="s">
        <v>6332</v>
      </c>
      <c r="D3213" t="s">
        <v>675</v>
      </c>
      <c r="E3213" t="s">
        <v>498</v>
      </c>
      <c r="F3213" t="s">
        <v>54</v>
      </c>
      <c r="G3213"/>
      <c r="H3213" t="s">
        <v>45090</v>
      </c>
      <c r="I3213" t="s">
        <v>52074</v>
      </c>
      <c r="J3213" t="s">
        <v>6333</v>
      </c>
      <c r="K3213" t="s">
        <v>105</v>
      </c>
      <c r="L3213" s="119" t="str">
        <f t="shared" si="200"/>
        <v>NA</v>
      </c>
      <c r="M3213" s="119"/>
      <c r="N3213" s="120" t="str">
        <f t="shared" si="201"/>
        <v>NA</v>
      </c>
      <c r="O3213" s="120"/>
      <c r="P3213"/>
      <c r="Q3213"/>
      <c r="R3213"/>
      <c r="S3213"/>
      <c r="T3213"/>
      <c r="U3213" t="s">
        <v>9311</v>
      </c>
      <c r="V3213" t="s">
        <v>9309</v>
      </c>
      <c r="W3213" t="s">
        <v>9310</v>
      </c>
      <c r="X3213" t="s">
        <v>675</v>
      </c>
      <c r="Y3213" t="s">
        <v>1122</v>
      </c>
      <c r="Z3213" t="s">
        <v>54</v>
      </c>
      <c r="AA3213"/>
      <c r="AB3213" t="s">
        <v>44313</v>
      </c>
      <c r="AC3213" t="s">
        <v>51426</v>
      </c>
      <c r="AD3213" t="s">
        <v>5961</v>
      </c>
      <c r="AE3213" t="s">
        <v>105</v>
      </c>
      <c r="AF3213" s="119" t="str">
        <f t="shared" si="202"/>
        <v>NA</v>
      </c>
      <c r="AG3213" s="119"/>
      <c r="AH3213" s="119"/>
      <c r="AI3213" s="119"/>
      <c r="AJ3213" s="119" t="str">
        <f t="shared" si="203"/>
        <v>NA</v>
      </c>
      <c r="AK3213" s="190"/>
      <c r="AL3213" s="191"/>
    </row>
    <row r="3214" spans="1:38" x14ac:dyDescent="0.25">
      <c r="A3214" t="s">
        <v>21908</v>
      </c>
      <c r="B3214" t="s">
        <v>21906</v>
      </c>
      <c r="C3214" t="s">
        <v>21907</v>
      </c>
      <c r="D3214" t="s">
        <v>675</v>
      </c>
      <c r="E3214" t="s">
        <v>498</v>
      </c>
      <c r="F3214" t="s">
        <v>54</v>
      </c>
      <c r="G3214"/>
      <c r="H3214" t="s">
        <v>45090</v>
      </c>
      <c r="I3214" t="s">
        <v>52074</v>
      </c>
      <c r="J3214" t="s">
        <v>21909</v>
      </c>
      <c r="K3214" t="s">
        <v>105</v>
      </c>
      <c r="L3214" s="119" t="str">
        <f t="shared" si="200"/>
        <v>NA</v>
      </c>
      <c r="M3214" s="119"/>
      <c r="N3214" s="120" t="str">
        <f t="shared" si="201"/>
        <v>NA</v>
      </c>
      <c r="O3214" s="120"/>
      <c r="P3214"/>
      <c r="Q3214"/>
      <c r="R3214"/>
      <c r="S3214"/>
      <c r="T3214"/>
      <c r="U3214" t="s">
        <v>12699</v>
      </c>
      <c r="V3214" t="s">
        <v>12697</v>
      </c>
      <c r="W3214" t="s">
        <v>12698</v>
      </c>
      <c r="X3214" t="s">
        <v>675</v>
      </c>
      <c r="Y3214" t="s">
        <v>1122</v>
      </c>
      <c r="Z3214" t="s">
        <v>54</v>
      </c>
      <c r="AA3214"/>
      <c r="AB3214" t="s">
        <v>44312</v>
      </c>
      <c r="AC3214" t="s">
        <v>51426</v>
      </c>
      <c r="AD3214"/>
      <c r="AE3214" t="s">
        <v>105</v>
      </c>
      <c r="AF3214" s="119" t="str">
        <f t="shared" si="202"/>
        <v>NA</v>
      </c>
      <c r="AG3214" s="119"/>
      <c r="AH3214" s="119"/>
      <c r="AI3214" s="119"/>
      <c r="AJ3214" s="119" t="str">
        <f t="shared" si="203"/>
        <v>NA</v>
      </c>
      <c r="AK3214" s="190"/>
      <c r="AL3214" s="191"/>
    </row>
    <row r="3215" spans="1:38" x14ac:dyDescent="0.25">
      <c r="A3215" t="s">
        <v>6970</v>
      </c>
      <c r="B3215" t="s">
        <v>6968</v>
      </c>
      <c r="C3215" t="s">
        <v>6969</v>
      </c>
      <c r="D3215" t="s">
        <v>675</v>
      </c>
      <c r="E3215" t="s">
        <v>498</v>
      </c>
      <c r="F3215" t="s">
        <v>54</v>
      </c>
      <c r="G3215"/>
      <c r="H3215" t="s">
        <v>45090</v>
      </c>
      <c r="I3215" t="s">
        <v>52074</v>
      </c>
      <c r="J3215" t="s">
        <v>6971</v>
      </c>
      <c r="K3215" t="s">
        <v>105</v>
      </c>
      <c r="L3215" s="119" t="str">
        <f t="shared" si="200"/>
        <v>NA</v>
      </c>
      <c r="M3215" s="119"/>
      <c r="N3215" s="120" t="str">
        <f t="shared" si="201"/>
        <v>NA</v>
      </c>
      <c r="O3215" s="120"/>
      <c r="P3215"/>
      <c r="Q3215"/>
      <c r="R3215"/>
      <c r="S3215"/>
      <c r="T3215"/>
      <c r="U3215" t="s">
        <v>12168</v>
      </c>
      <c r="V3215" t="s">
        <v>12166</v>
      </c>
      <c r="W3215" t="s">
        <v>12167</v>
      </c>
      <c r="X3215" t="s">
        <v>675</v>
      </c>
      <c r="Y3215" t="s">
        <v>1122</v>
      </c>
      <c r="Z3215" t="s">
        <v>54</v>
      </c>
      <c r="AA3215"/>
      <c r="AB3215" t="s">
        <v>44312</v>
      </c>
      <c r="AC3215" t="s">
        <v>51426</v>
      </c>
      <c r="AD3215" t="s">
        <v>12169</v>
      </c>
      <c r="AE3215" t="s">
        <v>105</v>
      </c>
      <c r="AF3215" s="119" t="str">
        <f t="shared" si="202"/>
        <v>NA</v>
      </c>
      <c r="AG3215" s="119"/>
      <c r="AH3215" s="119"/>
      <c r="AI3215" s="119"/>
      <c r="AJ3215" s="119" t="str">
        <f t="shared" si="203"/>
        <v>NA</v>
      </c>
      <c r="AK3215" s="190"/>
      <c r="AL3215" s="191"/>
    </row>
    <row r="3216" spans="1:38" x14ac:dyDescent="0.25">
      <c r="A3216" t="s">
        <v>10043</v>
      </c>
      <c r="B3216" t="s">
        <v>10041</v>
      </c>
      <c r="C3216" t="s">
        <v>10042</v>
      </c>
      <c r="D3216" t="s">
        <v>675</v>
      </c>
      <c r="E3216" t="s">
        <v>498</v>
      </c>
      <c r="F3216" t="s">
        <v>54</v>
      </c>
      <c r="G3216"/>
      <c r="H3216" t="s">
        <v>45089</v>
      </c>
      <c r="I3216" t="s">
        <v>52074</v>
      </c>
      <c r="J3216" t="s">
        <v>10043</v>
      </c>
      <c r="K3216" t="s">
        <v>105</v>
      </c>
      <c r="L3216" s="119" t="str">
        <f t="shared" si="200"/>
        <v>NA</v>
      </c>
      <c r="M3216" s="119"/>
      <c r="N3216" s="120" t="str">
        <f t="shared" si="201"/>
        <v>NA</v>
      </c>
      <c r="O3216" s="120"/>
      <c r="P3216"/>
      <c r="Q3216"/>
      <c r="R3216"/>
      <c r="S3216"/>
      <c r="T3216"/>
      <c r="U3216" t="s">
        <v>20144</v>
      </c>
      <c r="V3216" t="s">
        <v>20142</v>
      </c>
      <c r="W3216" t="s">
        <v>20143</v>
      </c>
      <c r="X3216" t="s">
        <v>675</v>
      </c>
      <c r="Y3216" t="s">
        <v>1484</v>
      </c>
      <c r="Z3216" t="s">
        <v>54</v>
      </c>
      <c r="AA3216"/>
      <c r="AB3216" t="s">
        <v>44314</v>
      </c>
      <c r="AC3216" t="s">
        <v>51427</v>
      </c>
      <c r="AD3216" t="s">
        <v>20144</v>
      </c>
      <c r="AE3216" t="s">
        <v>565</v>
      </c>
      <c r="AF3216" s="119" t="str">
        <f t="shared" si="202"/>
        <v>NA</v>
      </c>
      <c r="AG3216" s="119"/>
      <c r="AH3216" s="119"/>
      <c r="AI3216" s="119"/>
      <c r="AJ3216" s="119" t="str">
        <f t="shared" si="203"/>
        <v>NA</v>
      </c>
      <c r="AK3216" s="190"/>
      <c r="AL3216" s="191"/>
    </row>
    <row r="3217" spans="1:38" x14ac:dyDescent="0.25">
      <c r="A3217" t="s">
        <v>9979</v>
      </c>
      <c r="B3217" t="s">
        <v>9977</v>
      </c>
      <c r="C3217" t="s">
        <v>9978</v>
      </c>
      <c r="D3217" t="s">
        <v>675</v>
      </c>
      <c r="E3217" t="s">
        <v>498</v>
      </c>
      <c r="F3217" t="s">
        <v>54</v>
      </c>
      <c r="G3217"/>
      <c r="H3217" t="s">
        <v>45089</v>
      </c>
      <c r="I3217" t="s">
        <v>52074</v>
      </c>
      <c r="J3217" t="s">
        <v>9979</v>
      </c>
      <c r="K3217" t="s">
        <v>105</v>
      </c>
      <c r="L3217" s="119" t="str">
        <f t="shared" si="200"/>
        <v>NA</v>
      </c>
      <c r="M3217" s="119"/>
      <c r="N3217" s="120" t="str">
        <f t="shared" si="201"/>
        <v>NA</v>
      </c>
      <c r="O3217" s="120"/>
      <c r="P3217"/>
      <c r="Q3217"/>
      <c r="R3217"/>
      <c r="S3217"/>
      <c r="T3217"/>
      <c r="U3217" t="s">
        <v>10924</v>
      </c>
      <c r="V3217" t="s">
        <v>10922</v>
      </c>
      <c r="W3217" t="s">
        <v>10923</v>
      </c>
      <c r="X3217" t="s">
        <v>675</v>
      </c>
      <c r="Y3217" t="s">
        <v>10925</v>
      </c>
      <c r="Z3217" t="s">
        <v>54</v>
      </c>
      <c r="AA3217"/>
      <c r="AB3217" t="s">
        <v>44315</v>
      </c>
      <c r="AC3217" t="s">
        <v>51428</v>
      </c>
      <c r="AD3217" t="s">
        <v>10926</v>
      </c>
      <c r="AE3217" t="s">
        <v>565</v>
      </c>
      <c r="AF3217" s="119" t="str">
        <f t="shared" si="202"/>
        <v>NA</v>
      </c>
      <c r="AG3217" s="119"/>
      <c r="AH3217" s="119"/>
      <c r="AI3217" s="119"/>
      <c r="AJ3217" s="119" t="str">
        <f t="shared" si="203"/>
        <v>NA</v>
      </c>
      <c r="AK3217" s="190"/>
      <c r="AL3217" s="191"/>
    </row>
    <row r="3218" spans="1:38" x14ac:dyDescent="0.25">
      <c r="A3218" t="s">
        <v>9319</v>
      </c>
      <c r="B3218" t="s">
        <v>9317</v>
      </c>
      <c r="C3218" t="s">
        <v>9318</v>
      </c>
      <c r="D3218" t="s">
        <v>675</v>
      </c>
      <c r="E3218" t="s">
        <v>498</v>
      </c>
      <c r="F3218" t="s">
        <v>54</v>
      </c>
      <c r="G3218"/>
      <c r="H3218" t="s">
        <v>45089</v>
      </c>
      <c r="I3218" t="s">
        <v>52074</v>
      </c>
      <c r="J3218" t="s">
        <v>9320</v>
      </c>
      <c r="K3218" t="s">
        <v>105</v>
      </c>
      <c r="L3218" s="119" t="str">
        <f t="shared" si="200"/>
        <v>NA</v>
      </c>
      <c r="M3218" s="119"/>
      <c r="N3218" s="120" t="str">
        <f t="shared" si="201"/>
        <v>NA</v>
      </c>
      <c r="O3218" s="120"/>
      <c r="P3218"/>
      <c r="Q3218"/>
      <c r="R3218"/>
      <c r="S3218"/>
      <c r="T3218"/>
      <c r="U3218" t="s">
        <v>20306</v>
      </c>
      <c r="V3218" t="s">
        <v>20304</v>
      </c>
      <c r="W3218" t="s">
        <v>20305</v>
      </c>
      <c r="X3218" t="s">
        <v>675</v>
      </c>
      <c r="Y3218" t="s">
        <v>20307</v>
      </c>
      <c r="Z3218" t="s">
        <v>54</v>
      </c>
      <c r="AA3218"/>
      <c r="AB3218" t="s">
        <v>44316</v>
      </c>
      <c r="AC3218" t="s">
        <v>51429</v>
      </c>
      <c r="AD3218" t="s">
        <v>20306</v>
      </c>
      <c r="AE3218" t="s">
        <v>565</v>
      </c>
      <c r="AF3218" s="119" t="str">
        <f t="shared" si="202"/>
        <v>NA</v>
      </c>
      <c r="AG3218" s="119"/>
      <c r="AH3218" s="119"/>
      <c r="AI3218" s="119"/>
      <c r="AJ3218" s="119" t="str">
        <f t="shared" si="203"/>
        <v>NA</v>
      </c>
      <c r="AK3218" s="190"/>
      <c r="AL3218" s="191"/>
    </row>
    <row r="3219" spans="1:38" x14ac:dyDescent="0.25">
      <c r="A3219" t="s">
        <v>8486</v>
      </c>
      <c r="B3219" t="s">
        <v>8484</v>
      </c>
      <c r="C3219" t="s">
        <v>8485</v>
      </c>
      <c r="D3219" t="s">
        <v>675</v>
      </c>
      <c r="E3219" t="s">
        <v>8487</v>
      </c>
      <c r="F3219" t="s">
        <v>54</v>
      </c>
      <c r="G3219"/>
      <c r="H3219" t="s">
        <v>45091</v>
      </c>
      <c r="I3219" t="s">
        <v>52075</v>
      </c>
      <c r="J3219" t="s">
        <v>8488</v>
      </c>
      <c r="K3219" t="s">
        <v>105</v>
      </c>
      <c r="L3219" s="119" t="str">
        <f t="shared" si="200"/>
        <v>NA</v>
      </c>
      <c r="M3219" s="119"/>
      <c r="N3219" s="120" t="str">
        <f t="shared" si="201"/>
        <v>NA</v>
      </c>
      <c r="O3219" s="120"/>
      <c r="P3219"/>
      <c r="Q3219"/>
      <c r="R3219"/>
      <c r="S3219"/>
      <c r="T3219"/>
      <c r="U3219" t="s">
        <v>15445</v>
      </c>
      <c r="V3219" t="s">
        <v>15443</v>
      </c>
      <c r="W3219" t="s">
        <v>15444</v>
      </c>
      <c r="X3219" t="s">
        <v>675</v>
      </c>
      <c r="Y3219" t="s">
        <v>15446</v>
      </c>
      <c r="Z3219" t="s">
        <v>54</v>
      </c>
      <c r="AA3219"/>
      <c r="AB3219" t="s">
        <v>44317</v>
      </c>
      <c r="AC3219" t="s">
        <v>51430</v>
      </c>
      <c r="AD3219" t="s">
        <v>15445</v>
      </c>
      <c r="AE3219" t="s">
        <v>565</v>
      </c>
      <c r="AF3219" s="119" t="str">
        <f t="shared" si="202"/>
        <v>NA</v>
      </c>
      <c r="AG3219" s="119"/>
      <c r="AH3219" s="119"/>
      <c r="AI3219" s="119"/>
      <c r="AJ3219" s="119" t="str">
        <f t="shared" si="203"/>
        <v>NA</v>
      </c>
      <c r="AK3219" s="190"/>
      <c r="AL3219" s="191"/>
    </row>
    <row r="3220" spans="1:38" x14ac:dyDescent="0.25">
      <c r="A3220" t="s">
        <v>13583</v>
      </c>
      <c r="B3220" t="s">
        <v>13581</v>
      </c>
      <c r="C3220" t="s">
        <v>13582</v>
      </c>
      <c r="D3220" t="s">
        <v>675</v>
      </c>
      <c r="E3220" t="s">
        <v>13584</v>
      </c>
      <c r="F3220" t="s">
        <v>54</v>
      </c>
      <c r="G3220"/>
      <c r="H3220" t="s">
        <v>45092</v>
      </c>
      <c r="I3220" t="s">
        <v>52076</v>
      </c>
      <c r="J3220" t="s">
        <v>13583</v>
      </c>
      <c r="K3220" t="s">
        <v>565</v>
      </c>
      <c r="L3220" s="119" t="str">
        <f t="shared" si="200"/>
        <v>NA</v>
      </c>
      <c r="M3220" s="119"/>
      <c r="N3220" s="120" t="str">
        <f t="shared" si="201"/>
        <v>NA</v>
      </c>
      <c r="O3220" s="120"/>
      <c r="P3220"/>
      <c r="Q3220"/>
      <c r="R3220"/>
      <c r="S3220"/>
      <c r="T3220"/>
      <c r="U3220" t="s">
        <v>14926</v>
      </c>
      <c r="V3220" t="s">
        <v>14924</v>
      </c>
      <c r="W3220" t="s">
        <v>14925</v>
      </c>
      <c r="X3220" t="s">
        <v>675</v>
      </c>
      <c r="Y3220" t="s">
        <v>1008</v>
      </c>
      <c r="Z3220" t="s">
        <v>54</v>
      </c>
      <c r="AA3220"/>
      <c r="AB3220" t="s">
        <v>44318</v>
      </c>
      <c r="AC3220" t="s">
        <v>51431</v>
      </c>
      <c r="AD3220" t="s">
        <v>14926</v>
      </c>
      <c r="AE3220" t="s">
        <v>565</v>
      </c>
      <c r="AF3220" s="119" t="str">
        <f t="shared" si="202"/>
        <v>NA</v>
      </c>
      <c r="AG3220" s="119"/>
      <c r="AH3220" s="119"/>
      <c r="AI3220" s="119"/>
      <c r="AJ3220" s="119" t="str">
        <f t="shared" si="203"/>
        <v>NA</v>
      </c>
      <c r="AK3220" s="190"/>
      <c r="AL3220" s="191"/>
    </row>
    <row r="3221" spans="1:38" x14ac:dyDescent="0.25">
      <c r="A3221" t="s">
        <v>14569</v>
      </c>
      <c r="B3221" t="s">
        <v>14567</v>
      </c>
      <c r="C3221" t="s">
        <v>14568</v>
      </c>
      <c r="D3221" t="s">
        <v>675</v>
      </c>
      <c r="E3221" t="s">
        <v>14570</v>
      </c>
      <c r="F3221" t="s">
        <v>54</v>
      </c>
      <c r="G3221"/>
      <c r="H3221" t="s">
        <v>45093</v>
      </c>
      <c r="I3221" t="s">
        <v>52077</v>
      </c>
      <c r="J3221" t="s">
        <v>14571</v>
      </c>
      <c r="K3221" t="s">
        <v>565</v>
      </c>
      <c r="L3221" s="119" t="str">
        <f t="shared" si="200"/>
        <v>NA</v>
      </c>
      <c r="M3221" s="119"/>
      <c r="N3221" s="120" t="str">
        <f t="shared" si="201"/>
        <v>NA</v>
      </c>
      <c r="O3221" s="120"/>
      <c r="P3221"/>
      <c r="Q3221"/>
      <c r="R3221"/>
      <c r="S3221"/>
      <c r="T3221"/>
      <c r="U3221" t="s">
        <v>7083</v>
      </c>
      <c r="V3221" t="s">
        <v>7082</v>
      </c>
      <c r="W3221" t="s">
        <v>7071</v>
      </c>
      <c r="X3221" t="s">
        <v>675</v>
      </c>
      <c r="Y3221" t="s">
        <v>1012</v>
      </c>
      <c r="Z3221" t="s">
        <v>54</v>
      </c>
      <c r="AA3221"/>
      <c r="AB3221" t="s">
        <v>44319</v>
      </c>
      <c r="AC3221" t="s">
        <v>51432</v>
      </c>
      <c r="AD3221" t="s">
        <v>7084</v>
      </c>
      <c r="AE3221" t="s">
        <v>565</v>
      </c>
      <c r="AF3221" s="119" t="str">
        <f t="shared" si="202"/>
        <v>NA</v>
      </c>
      <c r="AG3221" s="119"/>
      <c r="AH3221" s="119"/>
      <c r="AI3221" s="119"/>
      <c r="AJ3221" s="119" t="str">
        <f t="shared" si="203"/>
        <v>NA</v>
      </c>
      <c r="AK3221" s="190"/>
      <c r="AL3221" s="191"/>
    </row>
    <row r="3222" spans="1:38" x14ac:dyDescent="0.25">
      <c r="A3222" t="s">
        <v>14210</v>
      </c>
      <c r="B3222" t="s">
        <v>14208</v>
      </c>
      <c r="C3222" t="s">
        <v>14209</v>
      </c>
      <c r="D3222" t="s">
        <v>675</v>
      </c>
      <c r="E3222" t="s">
        <v>2192</v>
      </c>
      <c r="F3222" t="s">
        <v>54</v>
      </c>
      <c r="G3222"/>
      <c r="H3222" t="s">
        <v>45094</v>
      </c>
      <c r="I3222" t="s">
        <v>52078</v>
      </c>
      <c r="J3222" t="s">
        <v>14210</v>
      </c>
      <c r="K3222" t="s">
        <v>565</v>
      </c>
      <c r="L3222" s="119" t="str">
        <f t="shared" si="200"/>
        <v>NA</v>
      </c>
      <c r="M3222" s="119"/>
      <c r="N3222" s="120" t="str">
        <f t="shared" si="201"/>
        <v>NA</v>
      </c>
      <c r="O3222" s="120"/>
      <c r="P3222"/>
      <c r="Q3222"/>
      <c r="R3222"/>
      <c r="S3222"/>
      <c r="T3222"/>
      <c r="U3222" t="s">
        <v>7196</v>
      </c>
      <c r="V3222" t="s">
        <v>7194</v>
      </c>
      <c r="W3222" t="s">
        <v>7195</v>
      </c>
      <c r="X3222" t="s">
        <v>675</v>
      </c>
      <c r="Y3222" t="s">
        <v>1012</v>
      </c>
      <c r="Z3222" t="s">
        <v>54</v>
      </c>
      <c r="AA3222"/>
      <c r="AB3222" t="s">
        <v>44320</v>
      </c>
      <c r="AC3222" t="s">
        <v>51432</v>
      </c>
      <c r="AD3222" t="s">
        <v>7197</v>
      </c>
      <c r="AE3222" t="s">
        <v>565</v>
      </c>
      <c r="AF3222" s="119" t="str">
        <f t="shared" si="202"/>
        <v>NA</v>
      </c>
      <c r="AG3222" s="119"/>
      <c r="AH3222" s="119"/>
      <c r="AI3222" s="119"/>
      <c r="AJ3222" s="119" t="str">
        <f t="shared" si="203"/>
        <v>NA</v>
      </c>
      <c r="AK3222" s="190"/>
      <c r="AL3222" s="191"/>
    </row>
    <row r="3223" spans="1:38" x14ac:dyDescent="0.25">
      <c r="A3223" t="s">
        <v>13654</v>
      </c>
      <c r="B3223" t="s">
        <v>13652</v>
      </c>
      <c r="C3223" t="s">
        <v>13653</v>
      </c>
      <c r="D3223" t="s">
        <v>675</v>
      </c>
      <c r="E3223" t="s">
        <v>13655</v>
      </c>
      <c r="F3223" t="s">
        <v>54</v>
      </c>
      <c r="G3223"/>
      <c r="H3223" t="s">
        <v>45095</v>
      </c>
      <c r="I3223" t="s">
        <v>52079</v>
      </c>
      <c r="J3223" t="s">
        <v>13656</v>
      </c>
      <c r="K3223" t="s">
        <v>565</v>
      </c>
      <c r="L3223" s="119" t="str">
        <f t="shared" si="200"/>
        <v>NA</v>
      </c>
      <c r="M3223" s="119"/>
      <c r="N3223" s="120" t="str">
        <f t="shared" si="201"/>
        <v>NA</v>
      </c>
      <c r="O3223" s="120"/>
      <c r="P3223"/>
      <c r="Q3223"/>
      <c r="R3223"/>
      <c r="S3223"/>
      <c r="T3223"/>
      <c r="U3223" t="s">
        <v>15580</v>
      </c>
      <c r="V3223" t="s">
        <v>15578</v>
      </c>
      <c r="W3223" t="s">
        <v>15579</v>
      </c>
      <c r="X3223" t="s">
        <v>675</v>
      </c>
      <c r="Y3223" t="s">
        <v>1012</v>
      </c>
      <c r="Z3223" t="s">
        <v>54</v>
      </c>
      <c r="AA3223"/>
      <c r="AB3223" t="s">
        <v>44321</v>
      </c>
      <c r="AC3223" t="s">
        <v>51432</v>
      </c>
      <c r="AD3223" t="s">
        <v>15580</v>
      </c>
      <c r="AE3223" t="s">
        <v>565</v>
      </c>
      <c r="AF3223" s="119" t="str">
        <f t="shared" si="202"/>
        <v>NA</v>
      </c>
      <c r="AG3223" s="119"/>
      <c r="AH3223" s="119"/>
      <c r="AI3223" s="119"/>
      <c r="AJ3223" s="119" t="str">
        <f t="shared" si="203"/>
        <v>NA</v>
      </c>
      <c r="AK3223" s="190"/>
      <c r="AL3223" s="191"/>
    </row>
    <row r="3224" spans="1:38" x14ac:dyDescent="0.25">
      <c r="A3224" t="s">
        <v>13617</v>
      </c>
      <c r="B3224" t="s">
        <v>13615</v>
      </c>
      <c r="C3224" t="s">
        <v>13616</v>
      </c>
      <c r="D3224" t="s">
        <v>675</v>
      </c>
      <c r="E3224" t="s">
        <v>13618</v>
      </c>
      <c r="F3224" t="s">
        <v>54</v>
      </c>
      <c r="G3224"/>
      <c r="H3224" t="s">
        <v>45096</v>
      </c>
      <c r="I3224" t="s">
        <v>52080</v>
      </c>
      <c r="J3224" t="s">
        <v>13617</v>
      </c>
      <c r="K3224" t="s">
        <v>565</v>
      </c>
      <c r="L3224" s="119" t="str">
        <f t="shared" si="200"/>
        <v>NA</v>
      </c>
      <c r="M3224" s="119"/>
      <c r="N3224" s="120" t="str">
        <f t="shared" si="201"/>
        <v>NA</v>
      </c>
      <c r="O3224" s="120"/>
      <c r="P3224"/>
      <c r="Q3224"/>
      <c r="R3224"/>
      <c r="S3224"/>
      <c r="T3224"/>
      <c r="U3224" t="s">
        <v>19084</v>
      </c>
      <c r="V3224" t="s">
        <v>19082</v>
      </c>
      <c r="W3224" t="s">
        <v>19083</v>
      </c>
      <c r="X3224" t="s">
        <v>675</v>
      </c>
      <c r="Y3224" t="s">
        <v>19085</v>
      </c>
      <c r="Z3224" t="s">
        <v>54</v>
      </c>
      <c r="AA3224"/>
      <c r="AB3224" t="s">
        <v>44322</v>
      </c>
      <c r="AC3224" t="s">
        <v>51433</v>
      </c>
      <c r="AD3224" t="s">
        <v>19086</v>
      </c>
      <c r="AE3224" t="s">
        <v>565</v>
      </c>
      <c r="AF3224" s="119" t="str">
        <f t="shared" si="202"/>
        <v>NA</v>
      </c>
      <c r="AG3224" s="119"/>
      <c r="AH3224" s="119"/>
      <c r="AI3224" s="119"/>
      <c r="AJ3224" s="119" t="str">
        <f t="shared" si="203"/>
        <v>NA</v>
      </c>
      <c r="AK3224" s="190"/>
      <c r="AL3224" s="191"/>
    </row>
    <row r="3225" spans="1:38" x14ac:dyDescent="0.25">
      <c r="A3225" t="s">
        <v>17651</v>
      </c>
      <c r="B3225" t="s">
        <v>17649</v>
      </c>
      <c r="C3225" t="s">
        <v>17650</v>
      </c>
      <c r="D3225" t="s">
        <v>675</v>
      </c>
      <c r="E3225" t="s">
        <v>17652</v>
      </c>
      <c r="F3225" t="s">
        <v>54</v>
      </c>
      <c r="G3225"/>
      <c r="H3225" t="s">
        <v>45097</v>
      </c>
      <c r="I3225" t="s">
        <v>52081</v>
      </c>
      <c r="J3225" t="s">
        <v>17653</v>
      </c>
      <c r="K3225" t="s">
        <v>565</v>
      </c>
      <c r="L3225" s="119" t="str">
        <f t="shared" si="200"/>
        <v>NA</v>
      </c>
      <c r="M3225" s="119"/>
      <c r="N3225" s="120" t="str">
        <f t="shared" si="201"/>
        <v>NA</v>
      </c>
      <c r="O3225" s="120"/>
      <c r="P3225"/>
      <c r="Q3225"/>
      <c r="R3225"/>
      <c r="S3225"/>
      <c r="T3225"/>
      <c r="U3225" t="s">
        <v>7096</v>
      </c>
      <c r="V3225" t="s">
        <v>7095</v>
      </c>
      <c r="W3225" t="s">
        <v>7071</v>
      </c>
      <c r="X3225" t="s">
        <v>675</v>
      </c>
      <c r="Y3225" t="s">
        <v>7097</v>
      </c>
      <c r="Z3225" t="s">
        <v>54</v>
      </c>
      <c r="AA3225"/>
      <c r="AB3225" t="s">
        <v>44323</v>
      </c>
      <c r="AC3225" t="s">
        <v>51434</v>
      </c>
      <c r="AD3225" t="s">
        <v>7098</v>
      </c>
      <c r="AE3225" t="s">
        <v>565</v>
      </c>
      <c r="AF3225" s="119" t="str">
        <f t="shared" si="202"/>
        <v>NA</v>
      </c>
      <c r="AG3225" s="119"/>
      <c r="AH3225" s="119"/>
      <c r="AI3225" s="119"/>
      <c r="AJ3225" s="119" t="str">
        <f t="shared" si="203"/>
        <v>NA</v>
      </c>
      <c r="AK3225" s="190"/>
      <c r="AL3225" s="191"/>
    </row>
    <row r="3226" spans="1:38" x14ac:dyDescent="0.25">
      <c r="A3226" t="s">
        <v>7637</v>
      </c>
      <c r="B3226" t="s">
        <v>7636</v>
      </c>
      <c r="C3226" t="s">
        <v>7626</v>
      </c>
      <c r="D3226" t="s">
        <v>675</v>
      </c>
      <c r="E3226" t="s">
        <v>4558</v>
      </c>
      <c r="F3226" t="s">
        <v>54</v>
      </c>
      <c r="G3226"/>
      <c r="H3226" t="s">
        <v>45098</v>
      </c>
      <c r="I3226" t="s">
        <v>52082</v>
      </c>
      <c r="J3226" t="s">
        <v>7638</v>
      </c>
      <c r="K3226" t="s">
        <v>565</v>
      </c>
      <c r="L3226" s="119" t="str">
        <f t="shared" si="200"/>
        <v>NA</v>
      </c>
      <c r="M3226" s="119"/>
      <c r="N3226" s="120" t="str">
        <f t="shared" si="201"/>
        <v>NA</v>
      </c>
      <c r="O3226" s="120"/>
      <c r="P3226"/>
      <c r="Q3226"/>
      <c r="R3226"/>
      <c r="S3226"/>
      <c r="T3226"/>
      <c r="U3226" t="s">
        <v>19206</v>
      </c>
      <c r="V3226" t="s">
        <v>19204</v>
      </c>
      <c r="W3226" t="s">
        <v>19205</v>
      </c>
      <c r="X3226" t="s">
        <v>675</v>
      </c>
      <c r="Y3226" t="s">
        <v>19207</v>
      </c>
      <c r="Z3226" t="s">
        <v>54</v>
      </c>
      <c r="AA3226"/>
      <c r="AB3226" t="s">
        <v>44324</v>
      </c>
      <c r="AC3226" t="s">
        <v>51435</v>
      </c>
      <c r="AD3226" t="s">
        <v>19206</v>
      </c>
      <c r="AE3226" t="s">
        <v>565</v>
      </c>
      <c r="AF3226" s="119" t="str">
        <f t="shared" si="202"/>
        <v>NA</v>
      </c>
      <c r="AG3226" s="119"/>
      <c r="AH3226" s="119"/>
      <c r="AI3226" s="119"/>
      <c r="AJ3226" s="119" t="str">
        <f t="shared" si="203"/>
        <v>NA</v>
      </c>
      <c r="AK3226" s="190"/>
      <c r="AL3226" s="191"/>
    </row>
    <row r="3227" spans="1:38" x14ac:dyDescent="0.25">
      <c r="A3227" t="s">
        <v>7640</v>
      </c>
      <c r="B3227" t="s">
        <v>7639</v>
      </c>
      <c r="C3227" t="s">
        <v>7626</v>
      </c>
      <c r="D3227" t="s">
        <v>675</v>
      </c>
      <c r="E3227" t="s">
        <v>4558</v>
      </c>
      <c r="F3227" t="s">
        <v>54</v>
      </c>
      <c r="G3227"/>
      <c r="H3227" t="s">
        <v>45099</v>
      </c>
      <c r="I3227" t="s">
        <v>52082</v>
      </c>
      <c r="J3227" t="s">
        <v>7640</v>
      </c>
      <c r="K3227" t="s">
        <v>565</v>
      </c>
      <c r="L3227" s="119" t="str">
        <f t="shared" si="200"/>
        <v>NA</v>
      </c>
      <c r="M3227" s="119"/>
      <c r="N3227" s="120" t="str">
        <f t="shared" si="201"/>
        <v>NA</v>
      </c>
      <c r="O3227" s="120"/>
      <c r="P3227"/>
      <c r="Q3227"/>
      <c r="R3227"/>
      <c r="S3227"/>
      <c r="T3227"/>
      <c r="U3227" t="s">
        <v>15583</v>
      </c>
      <c r="V3227" t="s">
        <v>15581</v>
      </c>
      <c r="W3227" t="s">
        <v>15582</v>
      </c>
      <c r="X3227" t="s">
        <v>675</v>
      </c>
      <c r="Y3227" t="s">
        <v>15584</v>
      </c>
      <c r="Z3227" t="s">
        <v>54</v>
      </c>
      <c r="AA3227"/>
      <c r="AB3227" t="s">
        <v>44325</v>
      </c>
      <c r="AC3227" t="s">
        <v>51436</v>
      </c>
      <c r="AD3227" t="s">
        <v>15583</v>
      </c>
      <c r="AE3227" t="s">
        <v>565</v>
      </c>
      <c r="AF3227" s="119" t="str">
        <f t="shared" si="202"/>
        <v>NA</v>
      </c>
      <c r="AG3227" s="119"/>
      <c r="AH3227" s="119"/>
      <c r="AI3227" s="119"/>
      <c r="AJ3227" s="119" t="str">
        <f t="shared" si="203"/>
        <v>NA</v>
      </c>
      <c r="AK3227" s="190"/>
      <c r="AL3227" s="191"/>
    </row>
    <row r="3228" spans="1:38" x14ac:dyDescent="0.25">
      <c r="A3228" t="s">
        <v>14259</v>
      </c>
      <c r="B3228" t="s">
        <v>14257</v>
      </c>
      <c r="C3228" t="s">
        <v>14258</v>
      </c>
      <c r="D3228" t="s">
        <v>675</v>
      </c>
      <c r="E3228" t="s">
        <v>14260</v>
      </c>
      <c r="F3228" t="s">
        <v>54</v>
      </c>
      <c r="G3228"/>
      <c r="H3228" t="s">
        <v>45100</v>
      </c>
      <c r="I3228" t="s">
        <v>52083</v>
      </c>
      <c r="J3228" t="s">
        <v>14259</v>
      </c>
      <c r="K3228" t="s">
        <v>565</v>
      </c>
      <c r="L3228" s="119" t="str">
        <f t="shared" si="200"/>
        <v>NA</v>
      </c>
      <c r="M3228" s="119"/>
      <c r="N3228" s="120" t="str">
        <f t="shared" si="201"/>
        <v>NA</v>
      </c>
      <c r="O3228" s="120"/>
      <c r="P3228"/>
      <c r="Q3228"/>
      <c r="R3228"/>
      <c r="S3228"/>
      <c r="T3228"/>
      <c r="U3228" t="s">
        <v>18223</v>
      </c>
      <c r="V3228" t="s">
        <v>18221</v>
      </c>
      <c r="W3228" t="s">
        <v>18222</v>
      </c>
      <c r="X3228" t="s">
        <v>675</v>
      </c>
      <c r="Y3228" t="s">
        <v>18224</v>
      </c>
      <c r="Z3228" t="s">
        <v>54</v>
      </c>
      <c r="AA3228"/>
      <c r="AB3228" t="s">
        <v>44326</v>
      </c>
      <c r="AC3228" t="s">
        <v>51437</v>
      </c>
      <c r="AD3228" t="s">
        <v>18225</v>
      </c>
      <c r="AE3228" t="s">
        <v>565</v>
      </c>
      <c r="AF3228" s="119" t="str">
        <f t="shared" si="202"/>
        <v>NA</v>
      </c>
      <c r="AG3228" s="119"/>
      <c r="AH3228" s="119"/>
      <c r="AI3228" s="119"/>
      <c r="AJ3228" s="119" t="str">
        <f t="shared" si="203"/>
        <v>NA</v>
      </c>
      <c r="AK3228" s="190"/>
      <c r="AL3228" s="191"/>
    </row>
    <row r="3229" spans="1:38" x14ac:dyDescent="0.25">
      <c r="A3229" t="s">
        <v>14634</v>
      </c>
      <c r="B3229" t="s">
        <v>14632</v>
      </c>
      <c r="C3229" t="s">
        <v>14633</v>
      </c>
      <c r="D3229" t="s">
        <v>675</v>
      </c>
      <c r="E3229" t="s">
        <v>14635</v>
      </c>
      <c r="F3229" t="s">
        <v>54</v>
      </c>
      <c r="G3229"/>
      <c r="H3229" t="s">
        <v>45101</v>
      </c>
      <c r="I3229" t="s">
        <v>52084</v>
      </c>
      <c r="J3229" t="s">
        <v>14636</v>
      </c>
      <c r="K3229" t="s">
        <v>565</v>
      </c>
      <c r="L3229" s="119" t="str">
        <f t="shared" si="200"/>
        <v>NA</v>
      </c>
      <c r="M3229" s="119"/>
      <c r="N3229" s="120" t="str">
        <f t="shared" si="201"/>
        <v>NA</v>
      </c>
      <c r="O3229" s="120"/>
      <c r="P3229"/>
      <c r="Q3229"/>
      <c r="R3229"/>
      <c r="S3229"/>
      <c r="T3229"/>
      <c r="U3229" t="s">
        <v>20793</v>
      </c>
      <c r="V3229" t="s">
        <v>20791</v>
      </c>
      <c r="W3229" t="s">
        <v>20792</v>
      </c>
      <c r="X3229" t="s">
        <v>675</v>
      </c>
      <c r="Y3229" t="s">
        <v>20794</v>
      </c>
      <c r="Z3229" t="s">
        <v>54</v>
      </c>
      <c r="AA3229"/>
      <c r="AB3229" t="s">
        <v>44327</v>
      </c>
      <c r="AC3229" t="s">
        <v>51438</v>
      </c>
      <c r="AD3229" t="s">
        <v>20795</v>
      </c>
      <c r="AE3229" t="s">
        <v>565</v>
      </c>
      <c r="AF3229" s="119" t="str">
        <f t="shared" si="202"/>
        <v>NA</v>
      </c>
      <c r="AG3229" s="119"/>
      <c r="AH3229" s="119"/>
      <c r="AI3229" s="119"/>
      <c r="AJ3229" s="119" t="str">
        <f t="shared" si="203"/>
        <v>NA</v>
      </c>
      <c r="AK3229" s="190"/>
      <c r="AL3229" s="191"/>
    </row>
    <row r="3230" spans="1:38" x14ac:dyDescent="0.25">
      <c r="A3230" t="s">
        <v>13633</v>
      </c>
      <c r="B3230" t="s">
        <v>13631</v>
      </c>
      <c r="C3230" t="s">
        <v>13632</v>
      </c>
      <c r="D3230" t="s">
        <v>675</v>
      </c>
      <c r="E3230" t="s">
        <v>7635</v>
      </c>
      <c r="F3230" t="s">
        <v>54</v>
      </c>
      <c r="G3230"/>
      <c r="H3230" t="s">
        <v>45102</v>
      </c>
      <c r="I3230" t="s">
        <v>52085</v>
      </c>
      <c r="J3230" t="s">
        <v>13633</v>
      </c>
      <c r="K3230" t="s">
        <v>565</v>
      </c>
      <c r="L3230" s="119" t="str">
        <f t="shared" si="200"/>
        <v>NA</v>
      </c>
      <c r="M3230" s="119"/>
      <c r="N3230" s="120" t="str">
        <f t="shared" si="201"/>
        <v>NA</v>
      </c>
      <c r="O3230" s="120"/>
      <c r="P3230"/>
      <c r="Q3230"/>
      <c r="R3230"/>
      <c r="S3230"/>
      <c r="T3230"/>
      <c r="U3230" t="s">
        <v>19419</v>
      </c>
      <c r="V3230" t="s">
        <v>19417</v>
      </c>
      <c r="W3230" t="s">
        <v>19418</v>
      </c>
      <c r="X3230" t="s">
        <v>675</v>
      </c>
      <c r="Y3230" t="s">
        <v>19420</v>
      </c>
      <c r="Z3230" t="s">
        <v>54</v>
      </c>
      <c r="AA3230"/>
      <c r="AB3230" t="s">
        <v>44328</v>
      </c>
      <c r="AC3230" t="s">
        <v>51439</v>
      </c>
      <c r="AD3230" t="s">
        <v>19419</v>
      </c>
      <c r="AE3230" t="s">
        <v>565</v>
      </c>
      <c r="AF3230" s="119" t="str">
        <f t="shared" si="202"/>
        <v>NA</v>
      </c>
      <c r="AG3230" s="119"/>
      <c r="AH3230" s="119"/>
      <c r="AI3230" s="119"/>
      <c r="AJ3230" s="119" t="str">
        <f t="shared" si="203"/>
        <v>NA</v>
      </c>
      <c r="AK3230" s="190"/>
      <c r="AL3230" s="191"/>
    </row>
    <row r="3231" spans="1:38" x14ac:dyDescent="0.25">
      <c r="A3231" t="s">
        <v>7634</v>
      </c>
      <c r="B3231" t="s">
        <v>7633</v>
      </c>
      <c r="C3231" t="s">
        <v>7626</v>
      </c>
      <c r="D3231" t="s">
        <v>675</v>
      </c>
      <c r="E3231" t="s">
        <v>7635</v>
      </c>
      <c r="F3231" t="s">
        <v>54</v>
      </c>
      <c r="G3231"/>
      <c r="H3231" t="s">
        <v>45103</v>
      </c>
      <c r="I3231" t="s">
        <v>52085</v>
      </c>
      <c r="J3231" t="s">
        <v>7634</v>
      </c>
      <c r="K3231" t="s">
        <v>565</v>
      </c>
      <c r="L3231" s="119" t="str">
        <f t="shared" si="200"/>
        <v>NA</v>
      </c>
      <c r="M3231" s="119"/>
      <c r="N3231" s="120" t="str">
        <f t="shared" si="201"/>
        <v>NA</v>
      </c>
      <c r="O3231" s="120"/>
      <c r="P3231"/>
      <c r="Q3231"/>
      <c r="R3231"/>
      <c r="S3231"/>
      <c r="T3231"/>
      <c r="U3231" t="s">
        <v>19256</v>
      </c>
      <c r="V3231" t="s">
        <v>19254</v>
      </c>
      <c r="W3231" t="s">
        <v>19255</v>
      </c>
      <c r="X3231" t="s">
        <v>675</v>
      </c>
      <c r="Y3231" t="s">
        <v>19257</v>
      </c>
      <c r="Z3231" t="s">
        <v>54</v>
      </c>
      <c r="AA3231"/>
      <c r="AB3231" t="s">
        <v>44329</v>
      </c>
      <c r="AC3231" t="s">
        <v>51440</v>
      </c>
      <c r="AD3231" t="s">
        <v>19256</v>
      </c>
      <c r="AE3231" t="s">
        <v>565</v>
      </c>
      <c r="AF3231" s="119" t="str">
        <f t="shared" si="202"/>
        <v>NA</v>
      </c>
      <c r="AG3231" s="119"/>
      <c r="AH3231" s="119"/>
      <c r="AI3231" s="119"/>
      <c r="AJ3231" s="119" t="str">
        <f t="shared" si="203"/>
        <v>NA</v>
      </c>
      <c r="AK3231" s="190"/>
      <c r="AL3231" s="191"/>
    </row>
    <row r="3232" spans="1:38" x14ac:dyDescent="0.25">
      <c r="A3232" t="s">
        <v>14236</v>
      </c>
      <c r="B3232" t="s">
        <v>14234</v>
      </c>
      <c r="C3232" t="s">
        <v>14235</v>
      </c>
      <c r="D3232" t="s">
        <v>675</v>
      </c>
      <c r="E3232" t="s">
        <v>14237</v>
      </c>
      <c r="F3232" t="s">
        <v>54</v>
      </c>
      <c r="G3232"/>
      <c r="H3232" t="s">
        <v>45104</v>
      </c>
      <c r="I3232" t="s">
        <v>52086</v>
      </c>
      <c r="J3232" t="s">
        <v>14236</v>
      </c>
      <c r="K3232" t="s">
        <v>565</v>
      </c>
      <c r="L3232" s="119" t="str">
        <f t="shared" si="200"/>
        <v>NA</v>
      </c>
      <c r="M3232" s="119"/>
      <c r="N3232" s="120" t="str">
        <f t="shared" si="201"/>
        <v>NA</v>
      </c>
      <c r="O3232" s="120"/>
      <c r="P3232"/>
      <c r="Q3232"/>
      <c r="R3232"/>
      <c r="S3232"/>
      <c r="T3232"/>
      <c r="U3232" t="s">
        <v>18542</v>
      </c>
      <c r="V3232" t="s">
        <v>18540</v>
      </c>
      <c r="W3232" t="s">
        <v>18541</v>
      </c>
      <c r="X3232" t="s">
        <v>675</v>
      </c>
      <c r="Y3232" t="s">
        <v>18543</v>
      </c>
      <c r="Z3232" t="s">
        <v>54</v>
      </c>
      <c r="AA3232"/>
      <c r="AB3232" t="s">
        <v>44330</v>
      </c>
      <c r="AC3232" t="s">
        <v>51441</v>
      </c>
      <c r="AD3232" t="s">
        <v>18542</v>
      </c>
      <c r="AE3232" t="s">
        <v>565</v>
      </c>
      <c r="AF3232" s="119" t="str">
        <f t="shared" si="202"/>
        <v>NA</v>
      </c>
      <c r="AG3232" s="119"/>
      <c r="AH3232" s="119"/>
      <c r="AI3232" s="119"/>
      <c r="AJ3232" s="119" t="str">
        <f t="shared" si="203"/>
        <v>NA</v>
      </c>
      <c r="AK3232" s="190"/>
      <c r="AL3232" s="191"/>
    </row>
    <row r="3233" spans="1:38" x14ac:dyDescent="0.25">
      <c r="A3233" t="s">
        <v>15918</v>
      </c>
      <c r="B3233" t="s">
        <v>15916</v>
      </c>
      <c r="C3233" t="s">
        <v>15917</v>
      </c>
      <c r="D3233" t="s">
        <v>675</v>
      </c>
      <c r="E3233" t="s">
        <v>15919</v>
      </c>
      <c r="F3233" t="s">
        <v>54</v>
      </c>
      <c r="G3233"/>
      <c r="H3233" t="s">
        <v>45105</v>
      </c>
      <c r="I3233" t="s">
        <v>52087</v>
      </c>
      <c r="J3233" t="s">
        <v>15920</v>
      </c>
      <c r="K3233" t="s">
        <v>565</v>
      </c>
      <c r="L3233" s="119" t="str">
        <f t="shared" si="200"/>
        <v>NA</v>
      </c>
      <c r="M3233" s="119"/>
      <c r="N3233" s="120" t="str">
        <f t="shared" si="201"/>
        <v>NA</v>
      </c>
      <c r="O3233" s="120"/>
      <c r="P3233"/>
      <c r="Q3233"/>
      <c r="R3233"/>
      <c r="S3233"/>
      <c r="T3233"/>
      <c r="U3233" t="s">
        <v>19477</v>
      </c>
      <c r="V3233" t="s">
        <v>19475</v>
      </c>
      <c r="W3233" t="s">
        <v>19476</v>
      </c>
      <c r="X3233" t="s">
        <v>675</v>
      </c>
      <c r="Y3233" t="s">
        <v>19478</v>
      </c>
      <c r="Z3233" t="s">
        <v>54</v>
      </c>
      <c r="AA3233"/>
      <c r="AB3233" t="s">
        <v>44331</v>
      </c>
      <c r="AC3233" t="s">
        <v>51442</v>
      </c>
      <c r="AD3233" t="s">
        <v>19477</v>
      </c>
      <c r="AE3233" t="s">
        <v>565</v>
      </c>
      <c r="AF3233" s="119" t="str">
        <f t="shared" si="202"/>
        <v>NA</v>
      </c>
      <c r="AG3233" s="119"/>
      <c r="AH3233" s="119"/>
      <c r="AI3233" s="119"/>
      <c r="AJ3233" s="119" t="str">
        <f t="shared" si="203"/>
        <v>NA</v>
      </c>
      <c r="AK3233" s="190"/>
      <c r="AL3233" s="191"/>
    </row>
    <row r="3234" spans="1:38" x14ac:dyDescent="0.25">
      <c r="A3234" t="s">
        <v>13035</v>
      </c>
      <c r="B3234" t="s">
        <v>13033</v>
      </c>
      <c r="C3234" t="s">
        <v>13034</v>
      </c>
      <c r="D3234" t="s">
        <v>675</v>
      </c>
      <c r="E3234" t="s">
        <v>13036</v>
      </c>
      <c r="F3234" t="s">
        <v>54</v>
      </c>
      <c r="G3234"/>
      <c r="H3234" t="s">
        <v>45106</v>
      </c>
      <c r="I3234" t="s">
        <v>52088</v>
      </c>
      <c r="J3234" t="s">
        <v>13035</v>
      </c>
      <c r="K3234" t="s">
        <v>565</v>
      </c>
      <c r="L3234" s="119" t="str">
        <f t="shared" si="200"/>
        <v>NA</v>
      </c>
      <c r="M3234" s="119"/>
      <c r="N3234" s="120" t="str">
        <f t="shared" si="201"/>
        <v>NA</v>
      </c>
      <c r="O3234" s="120"/>
      <c r="P3234"/>
      <c r="Q3234"/>
      <c r="R3234"/>
      <c r="S3234"/>
      <c r="T3234"/>
      <c r="U3234" t="s">
        <v>17095</v>
      </c>
      <c r="V3234" t="s">
        <v>17093</v>
      </c>
      <c r="W3234" t="s">
        <v>17094</v>
      </c>
      <c r="X3234" t="s">
        <v>675</v>
      </c>
      <c r="Y3234" t="s">
        <v>17096</v>
      </c>
      <c r="Z3234" t="s">
        <v>54</v>
      </c>
      <c r="AA3234"/>
      <c r="AB3234" t="s">
        <v>44332</v>
      </c>
      <c r="AC3234" t="s">
        <v>51443</v>
      </c>
      <c r="AD3234" t="s">
        <v>17095</v>
      </c>
      <c r="AE3234" t="s">
        <v>565</v>
      </c>
      <c r="AF3234" s="119" t="str">
        <f t="shared" si="202"/>
        <v>NA</v>
      </c>
      <c r="AG3234" s="119"/>
      <c r="AH3234" s="119"/>
      <c r="AI3234" s="119"/>
      <c r="AJ3234" s="119" t="str">
        <f t="shared" si="203"/>
        <v>NA</v>
      </c>
      <c r="AK3234" s="190"/>
      <c r="AL3234" s="191"/>
    </row>
    <row r="3235" spans="1:38" x14ac:dyDescent="0.25">
      <c r="A3235" t="s">
        <v>6329</v>
      </c>
      <c r="B3235" t="s">
        <v>6327</v>
      </c>
      <c r="C3235" t="s">
        <v>6328</v>
      </c>
      <c r="D3235" t="s">
        <v>675</v>
      </c>
      <c r="E3235" t="s">
        <v>6330</v>
      </c>
      <c r="F3235" t="s">
        <v>54</v>
      </c>
      <c r="G3235"/>
      <c r="H3235" t="s">
        <v>45107</v>
      </c>
      <c r="I3235" t="s">
        <v>52089</v>
      </c>
      <c r="J3235" t="s">
        <v>6329</v>
      </c>
      <c r="K3235" t="s">
        <v>105</v>
      </c>
      <c r="L3235" s="119" t="str">
        <f t="shared" si="200"/>
        <v>NA</v>
      </c>
      <c r="M3235" s="119"/>
      <c r="N3235" s="120" t="str">
        <f t="shared" si="201"/>
        <v>NA</v>
      </c>
      <c r="O3235" s="120"/>
      <c r="P3235"/>
      <c r="Q3235"/>
      <c r="R3235"/>
      <c r="S3235"/>
      <c r="T3235"/>
      <c r="U3235" t="s">
        <v>7196</v>
      </c>
      <c r="V3235" t="s">
        <v>7198</v>
      </c>
      <c r="W3235" t="s">
        <v>7195</v>
      </c>
      <c r="X3235" t="s">
        <v>675</v>
      </c>
      <c r="Y3235" t="s">
        <v>7199</v>
      </c>
      <c r="Z3235" t="s">
        <v>54</v>
      </c>
      <c r="AA3235"/>
      <c r="AB3235" t="s">
        <v>44333</v>
      </c>
      <c r="AC3235" t="s">
        <v>51444</v>
      </c>
      <c r="AD3235" t="s">
        <v>7200</v>
      </c>
      <c r="AE3235" t="s">
        <v>565</v>
      </c>
      <c r="AF3235" s="119" t="str">
        <f t="shared" si="202"/>
        <v>NA</v>
      </c>
      <c r="AG3235" s="119"/>
      <c r="AH3235" s="119"/>
      <c r="AI3235" s="119"/>
      <c r="AJ3235" s="119" t="str">
        <f t="shared" si="203"/>
        <v>NA</v>
      </c>
      <c r="AK3235" s="190"/>
      <c r="AL3235" s="191"/>
    </row>
    <row r="3236" spans="1:38" x14ac:dyDescent="0.25">
      <c r="A3236" t="s">
        <v>15738</v>
      </c>
      <c r="B3236" t="s">
        <v>15736</v>
      </c>
      <c r="C3236" t="s">
        <v>15737</v>
      </c>
      <c r="D3236" t="s">
        <v>675</v>
      </c>
      <c r="E3236" t="s">
        <v>6560</v>
      </c>
      <c r="F3236" t="s">
        <v>54</v>
      </c>
      <c r="G3236"/>
      <c r="H3236" t="s">
        <v>45108</v>
      </c>
      <c r="I3236" t="s">
        <v>52090</v>
      </c>
      <c r="J3236" t="s">
        <v>15739</v>
      </c>
      <c r="K3236" t="s">
        <v>565</v>
      </c>
      <c r="L3236" s="119" t="str">
        <f t="shared" si="200"/>
        <v>NA</v>
      </c>
      <c r="M3236" s="119"/>
      <c r="N3236" s="120" t="str">
        <f t="shared" si="201"/>
        <v>NA</v>
      </c>
      <c r="O3236" s="120"/>
      <c r="P3236"/>
      <c r="Q3236"/>
      <c r="R3236"/>
      <c r="S3236"/>
      <c r="T3236"/>
      <c r="U3236" t="s">
        <v>18585</v>
      </c>
      <c r="V3236" t="s">
        <v>18583</v>
      </c>
      <c r="W3236" t="s">
        <v>18584</v>
      </c>
      <c r="X3236" t="s">
        <v>675</v>
      </c>
      <c r="Y3236" t="s">
        <v>18586</v>
      </c>
      <c r="Z3236" t="s">
        <v>54</v>
      </c>
      <c r="AA3236"/>
      <c r="AB3236" t="s">
        <v>44334</v>
      </c>
      <c r="AC3236" t="s">
        <v>51445</v>
      </c>
      <c r="AD3236" t="s">
        <v>18587</v>
      </c>
      <c r="AE3236" t="s">
        <v>565</v>
      </c>
      <c r="AF3236" s="119" t="str">
        <f t="shared" si="202"/>
        <v>NA</v>
      </c>
      <c r="AG3236" s="119"/>
      <c r="AH3236" s="119"/>
      <c r="AI3236" s="119"/>
      <c r="AJ3236" s="119" t="str">
        <f t="shared" si="203"/>
        <v>NA</v>
      </c>
      <c r="AK3236" s="190"/>
      <c r="AL3236" s="191"/>
    </row>
    <row r="3237" spans="1:38" x14ac:dyDescent="0.25">
      <c r="A3237" t="s">
        <v>6559</v>
      </c>
      <c r="B3237" t="s">
        <v>6557</v>
      </c>
      <c r="C3237" t="s">
        <v>6558</v>
      </c>
      <c r="D3237" t="s">
        <v>675</v>
      </c>
      <c r="E3237" t="s">
        <v>6560</v>
      </c>
      <c r="F3237" t="s">
        <v>54</v>
      </c>
      <c r="G3237"/>
      <c r="H3237" t="s">
        <v>45109</v>
      </c>
      <c r="I3237" t="s">
        <v>52090</v>
      </c>
      <c r="J3237" t="s">
        <v>6561</v>
      </c>
      <c r="K3237" t="s">
        <v>105</v>
      </c>
      <c r="L3237" s="119" t="str">
        <f t="shared" si="200"/>
        <v>NA</v>
      </c>
      <c r="M3237" s="119"/>
      <c r="N3237" s="120" t="str">
        <f t="shared" si="201"/>
        <v>NA</v>
      </c>
      <c r="O3237" s="120"/>
      <c r="P3237"/>
      <c r="Q3237"/>
      <c r="R3237"/>
      <c r="S3237"/>
      <c r="T3237"/>
      <c r="U3237" t="s">
        <v>13492</v>
      </c>
      <c r="V3237" t="s">
        <v>13490</v>
      </c>
      <c r="W3237" t="s">
        <v>13491</v>
      </c>
      <c r="X3237" t="s">
        <v>675</v>
      </c>
      <c r="Y3237" t="s">
        <v>1220</v>
      </c>
      <c r="Z3237" t="s">
        <v>54</v>
      </c>
      <c r="AA3237"/>
      <c r="AB3237" t="s">
        <v>44335</v>
      </c>
      <c r="AC3237" t="s">
        <v>51446</v>
      </c>
      <c r="AD3237" t="s">
        <v>13492</v>
      </c>
      <c r="AE3237" t="s">
        <v>565</v>
      </c>
      <c r="AF3237" s="119" t="str">
        <f t="shared" si="202"/>
        <v>NA</v>
      </c>
      <c r="AG3237" s="119"/>
      <c r="AH3237" s="119"/>
      <c r="AI3237" s="119"/>
      <c r="AJ3237" s="119" t="str">
        <f t="shared" si="203"/>
        <v>NA</v>
      </c>
      <c r="AK3237" s="190"/>
      <c r="AL3237" s="191"/>
    </row>
    <row r="3238" spans="1:38" x14ac:dyDescent="0.25">
      <c r="A3238" t="s">
        <v>13159</v>
      </c>
      <c r="B3238" t="s">
        <v>13157</v>
      </c>
      <c r="C3238" t="s">
        <v>13158</v>
      </c>
      <c r="D3238" t="s">
        <v>675</v>
      </c>
      <c r="E3238" t="s">
        <v>1830</v>
      </c>
      <c r="F3238" t="s">
        <v>54</v>
      </c>
      <c r="G3238"/>
      <c r="H3238" t="s">
        <v>45110</v>
      </c>
      <c r="I3238" t="s">
        <v>52091</v>
      </c>
      <c r="J3238" t="s">
        <v>13159</v>
      </c>
      <c r="K3238" t="s">
        <v>565</v>
      </c>
      <c r="L3238" s="119" t="str">
        <f t="shared" si="200"/>
        <v>NA</v>
      </c>
      <c r="M3238" s="119"/>
      <c r="N3238" s="120" t="str">
        <f t="shared" si="201"/>
        <v>NA</v>
      </c>
      <c r="O3238" s="120"/>
      <c r="P3238"/>
      <c r="Q3238"/>
      <c r="R3238"/>
      <c r="S3238"/>
      <c r="T3238"/>
      <c r="U3238" t="s">
        <v>7231</v>
      </c>
      <c r="V3238" t="s">
        <v>7230</v>
      </c>
      <c r="W3238" t="s">
        <v>7195</v>
      </c>
      <c r="X3238" t="s">
        <v>675</v>
      </c>
      <c r="Y3238" t="s">
        <v>1224</v>
      </c>
      <c r="Z3238" t="s">
        <v>54</v>
      </c>
      <c r="AA3238"/>
      <c r="AB3238" t="s">
        <v>44336</v>
      </c>
      <c r="AC3238" t="s">
        <v>51447</v>
      </c>
      <c r="AD3238" t="s">
        <v>7232</v>
      </c>
      <c r="AE3238" t="s">
        <v>565</v>
      </c>
      <c r="AF3238" s="119" t="str">
        <f t="shared" si="202"/>
        <v>NA</v>
      </c>
      <c r="AG3238" s="119"/>
      <c r="AH3238" s="119"/>
      <c r="AI3238" s="119"/>
      <c r="AJ3238" s="119" t="str">
        <f t="shared" si="203"/>
        <v>NA</v>
      </c>
      <c r="AK3238" s="190"/>
      <c r="AL3238" s="191"/>
    </row>
    <row r="3239" spans="1:38" x14ac:dyDescent="0.25">
      <c r="A3239" t="s">
        <v>13213</v>
      </c>
      <c r="B3239" t="s">
        <v>13211</v>
      </c>
      <c r="C3239" t="s">
        <v>13212</v>
      </c>
      <c r="D3239" t="s">
        <v>675</v>
      </c>
      <c r="E3239" t="s">
        <v>13214</v>
      </c>
      <c r="F3239" t="s">
        <v>54</v>
      </c>
      <c r="G3239"/>
      <c r="H3239" t="s">
        <v>45111</v>
      </c>
      <c r="I3239" t="s">
        <v>52092</v>
      </c>
      <c r="J3239" t="s">
        <v>13213</v>
      </c>
      <c r="K3239" t="s">
        <v>565</v>
      </c>
      <c r="L3239" s="119" t="str">
        <f t="shared" si="200"/>
        <v>NA</v>
      </c>
      <c r="M3239" s="119"/>
      <c r="N3239" s="120" t="str">
        <f t="shared" si="201"/>
        <v>NA</v>
      </c>
      <c r="O3239" s="120"/>
      <c r="P3239"/>
      <c r="Q3239"/>
      <c r="R3239"/>
      <c r="S3239"/>
      <c r="T3239"/>
      <c r="U3239" t="s">
        <v>7401</v>
      </c>
      <c r="V3239" t="s">
        <v>7399</v>
      </c>
      <c r="W3239" t="s">
        <v>7400</v>
      </c>
      <c r="X3239" t="s">
        <v>675</v>
      </c>
      <c r="Y3239" t="s">
        <v>1224</v>
      </c>
      <c r="Z3239" t="s">
        <v>54</v>
      </c>
      <c r="AA3239"/>
      <c r="AB3239" t="s">
        <v>44337</v>
      </c>
      <c r="AC3239" t="s">
        <v>51447</v>
      </c>
      <c r="AD3239" t="s">
        <v>7402</v>
      </c>
      <c r="AE3239" t="s">
        <v>105</v>
      </c>
      <c r="AF3239" s="119" t="str">
        <f t="shared" si="202"/>
        <v>NA</v>
      </c>
      <c r="AG3239" s="119"/>
      <c r="AH3239" s="119"/>
      <c r="AI3239" s="119"/>
      <c r="AJ3239" s="119" t="str">
        <f t="shared" si="203"/>
        <v>NA</v>
      </c>
      <c r="AK3239" s="190"/>
      <c r="AL3239" s="191"/>
    </row>
    <row r="3240" spans="1:38" x14ac:dyDescent="0.25">
      <c r="A3240" t="s">
        <v>13352</v>
      </c>
      <c r="B3240" t="s">
        <v>13350</v>
      </c>
      <c r="C3240" t="s">
        <v>13351</v>
      </c>
      <c r="D3240" t="s">
        <v>675</v>
      </c>
      <c r="E3240" t="s">
        <v>2042</v>
      </c>
      <c r="F3240" t="s">
        <v>54</v>
      </c>
      <c r="G3240"/>
      <c r="H3240" t="s">
        <v>45112</v>
      </c>
      <c r="I3240" t="s">
        <v>52093</v>
      </c>
      <c r="J3240" t="s">
        <v>13352</v>
      </c>
      <c r="K3240" t="s">
        <v>565</v>
      </c>
      <c r="L3240" s="119" t="str">
        <f t="shared" si="200"/>
        <v>NA</v>
      </c>
      <c r="M3240" s="119"/>
      <c r="N3240" s="120" t="str">
        <f t="shared" si="201"/>
        <v>NA</v>
      </c>
      <c r="O3240" s="120"/>
      <c r="P3240"/>
      <c r="Q3240"/>
      <c r="R3240"/>
      <c r="S3240"/>
      <c r="T3240"/>
      <c r="U3240" t="s">
        <v>22267</v>
      </c>
      <c r="V3240" t="s">
        <v>22265</v>
      </c>
      <c r="W3240" t="s">
        <v>22266</v>
      </c>
      <c r="X3240" t="s">
        <v>675</v>
      </c>
      <c r="Y3240" t="s">
        <v>1224</v>
      </c>
      <c r="Z3240" t="s">
        <v>54</v>
      </c>
      <c r="AA3240"/>
      <c r="AB3240" t="s">
        <v>44337</v>
      </c>
      <c r="AC3240" t="s">
        <v>51447</v>
      </c>
      <c r="AD3240"/>
      <c r="AE3240" t="s">
        <v>105</v>
      </c>
      <c r="AF3240" s="119" t="str">
        <f t="shared" si="202"/>
        <v>NA</v>
      </c>
      <c r="AG3240" s="119"/>
      <c r="AH3240" s="119"/>
      <c r="AI3240" s="119"/>
      <c r="AJ3240" s="119" t="str">
        <f t="shared" si="203"/>
        <v>NA</v>
      </c>
      <c r="AK3240" s="190"/>
      <c r="AL3240" s="191"/>
    </row>
    <row r="3241" spans="1:38" x14ac:dyDescent="0.25">
      <c r="A3241" t="s">
        <v>14043</v>
      </c>
      <c r="B3241" t="s">
        <v>14041</v>
      </c>
      <c r="C3241" t="s">
        <v>14042</v>
      </c>
      <c r="D3241" t="s">
        <v>675</v>
      </c>
      <c r="E3241" t="s">
        <v>14044</v>
      </c>
      <c r="F3241" t="s">
        <v>54</v>
      </c>
      <c r="G3241"/>
      <c r="H3241" t="s">
        <v>45113</v>
      </c>
      <c r="I3241" t="s">
        <v>52094</v>
      </c>
      <c r="J3241" t="s">
        <v>14043</v>
      </c>
      <c r="K3241" t="s">
        <v>565</v>
      </c>
      <c r="L3241" s="119" t="str">
        <f t="shared" si="200"/>
        <v>NA</v>
      </c>
      <c r="M3241" s="119"/>
      <c r="N3241" s="120" t="str">
        <f t="shared" si="201"/>
        <v>NA</v>
      </c>
      <c r="O3241" s="120"/>
      <c r="P3241"/>
      <c r="Q3241"/>
      <c r="R3241"/>
      <c r="S3241"/>
      <c r="T3241"/>
      <c r="U3241" t="s">
        <v>9876</v>
      </c>
      <c r="V3241" t="s">
        <v>9874</v>
      </c>
      <c r="W3241" t="s">
        <v>9875</v>
      </c>
      <c r="X3241" t="s">
        <v>675</v>
      </c>
      <c r="Y3241" t="s">
        <v>1224</v>
      </c>
      <c r="Z3241" t="s">
        <v>54</v>
      </c>
      <c r="AA3241"/>
      <c r="AB3241" t="s">
        <v>44338</v>
      </c>
      <c r="AC3241" t="s">
        <v>51447</v>
      </c>
      <c r="AD3241"/>
      <c r="AE3241" t="s">
        <v>105</v>
      </c>
      <c r="AF3241" s="119" t="str">
        <f t="shared" si="202"/>
        <v>NA</v>
      </c>
      <c r="AG3241" s="119"/>
      <c r="AH3241" s="119"/>
      <c r="AI3241" s="119"/>
      <c r="AJ3241" s="119" t="str">
        <f t="shared" si="203"/>
        <v>NA</v>
      </c>
      <c r="AK3241" s="190"/>
      <c r="AL3241" s="191"/>
    </row>
    <row r="3242" spans="1:38" x14ac:dyDescent="0.25">
      <c r="A3242" t="s">
        <v>7630</v>
      </c>
      <c r="B3242" t="s">
        <v>7629</v>
      </c>
      <c r="C3242" t="s">
        <v>7626</v>
      </c>
      <c r="D3242" t="s">
        <v>675</v>
      </c>
      <c r="E3242" t="s">
        <v>7631</v>
      </c>
      <c r="F3242" t="s">
        <v>54</v>
      </c>
      <c r="G3242"/>
      <c r="H3242" t="s">
        <v>45114</v>
      </c>
      <c r="I3242" t="s">
        <v>52095</v>
      </c>
      <c r="J3242" t="s">
        <v>7632</v>
      </c>
      <c r="K3242" t="s">
        <v>565</v>
      </c>
      <c r="L3242" s="119" t="str">
        <f t="shared" si="200"/>
        <v>NA</v>
      </c>
      <c r="M3242" s="119"/>
      <c r="N3242" s="120" t="str">
        <f t="shared" si="201"/>
        <v>NA</v>
      </c>
      <c r="O3242" s="120"/>
      <c r="P3242"/>
      <c r="Q3242"/>
      <c r="R3242"/>
      <c r="S3242"/>
      <c r="T3242"/>
      <c r="U3242" t="s">
        <v>20332</v>
      </c>
      <c r="V3242" t="s">
        <v>20330</v>
      </c>
      <c r="W3242" t="s">
        <v>20331</v>
      </c>
      <c r="X3242" t="s">
        <v>675</v>
      </c>
      <c r="Y3242" t="s">
        <v>20333</v>
      </c>
      <c r="Z3242" t="s">
        <v>54</v>
      </c>
      <c r="AA3242"/>
      <c r="AB3242" t="s">
        <v>44339</v>
      </c>
      <c r="AC3242" t="s">
        <v>51448</v>
      </c>
      <c r="AD3242" t="s">
        <v>20332</v>
      </c>
      <c r="AE3242" t="s">
        <v>565</v>
      </c>
      <c r="AF3242" s="119" t="str">
        <f t="shared" si="202"/>
        <v>NA</v>
      </c>
      <c r="AG3242" s="119"/>
      <c r="AH3242" s="119"/>
      <c r="AI3242" s="119"/>
      <c r="AJ3242" s="119" t="str">
        <f t="shared" si="203"/>
        <v>NA</v>
      </c>
      <c r="AK3242" s="190"/>
      <c r="AL3242" s="191"/>
    </row>
    <row r="3243" spans="1:38" x14ac:dyDescent="0.25">
      <c r="A3243" t="s">
        <v>13458</v>
      </c>
      <c r="B3243" t="s">
        <v>13456</v>
      </c>
      <c r="C3243" t="s">
        <v>13457</v>
      </c>
      <c r="D3243" t="s">
        <v>675</v>
      </c>
      <c r="E3243" t="s">
        <v>13459</v>
      </c>
      <c r="F3243" t="s">
        <v>54</v>
      </c>
      <c r="G3243"/>
      <c r="H3243" t="s">
        <v>45115</v>
      </c>
      <c r="I3243" t="s">
        <v>52096</v>
      </c>
      <c r="J3243" t="s">
        <v>13458</v>
      </c>
      <c r="K3243" t="s">
        <v>565</v>
      </c>
      <c r="L3243" s="119" t="str">
        <f t="shared" si="200"/>
        <v>NA</v>
      </c>
      <c r="M3243" s="119"/>
      <c r="N3243" s="120" t="str">
        <f t="shared" si="201"/>
        <v>NA</v>
      </c>
      <c r="O3243" s="120"/>
      <c r="P3243"/>
      <c r="Q3243"/>
      <c r="R3243"/>
      <c r="S3243"/>
      <c r="T3243"/>
      <c r="U3243" t="s">
        <v>7196</v>
      </c>
      <c r="V3243" t="s">
        <v>7201</v>
      </c>
      <c r="W3243" t="s">
        <v>7195</v>
      </c>
      <c r="X3243" t="s">
        <v>675</v>
      </c>
      <c r="Y3243" t="s">
        <v>2693</v>
      </c>
      <c r="Z3243" t="s">
        <v>54</v>
      </c>
      <c r="AA3243"/>
      <c r="AB3243" t="s">
        <v>44340</v>
      </c>
      <c r="AC3243" t="s">
        <v>51449</v>
      </c>
      <c r="AD3243" t="s">
        <v>7202</v>
      </c>
      <c r="AE3243" t="s">
        <v>565</v>
      </c>
      <c r="AF3243" s="119" t="str">
        <f t="shared" si="202"/>
        <v>NA</v>
      </c>
      <c r="AG3243" s="119"/>
      <c r="AH3243" s="119"/>
      <c r="AI3243" s="119"/>
      <c r="AJ3243" s="119" t="str">
        <f t="shared" si="203"/>
        <v>NA</v>
      </c>
      <c r="AK3243" s="190"/>
      <c r="AL3243" s="191"/>
    </row>
    <row r="3244" spans="1:38" x14ac:dyDescent="0.25">
      <c r="A3244" t="s">
        <v>13532</v>
      </c>
      <c r="B3244" t="s">
        <v>13530</v>
      </c>
      <c r="C3244" t="s">
        <v>13531</v>
      </c>
      <c r="D3244" t="s">
        <v>675</v>
      </c>
      <c r="E3244" t="s">
        <v>13533</v>
      </c>
      <c r="F3244" t="s">
        <v>54</v>
      </c>
      <c r="G3244"/>
      <c r="H3244" t="s">
        <v>45116</v>
      </c>
      <c r="I3244" t="s">
        <v>52097</v>
      </c>
      <c r="J3244" t="s">
        <v>13532</v>
      </c>
      <c r="K3244" t="s">
        <v>565</v>
      </c>
      <c r="L3244" s="119" t="str">
        <f t="shared" si="200"/>
        <v>NA</v>
      </c>
      <c r="M3244" s="119"/>
      <c r="N3244" s="120" t="str">
        <f t="shared" si="201"/>
        <v>NA</v>
      </c>
      <c r="O3244" s="120"/>
      <c r="P3244"/>
      <c r="Q3244"/>
      <c r="R3244"/>
      <c r="S3244"/>
      <c r="T3244"/>
      <c r="U3244" t="s">
        <v>20798</v>
      </c>
      <c r="V3244" t="s">
        <v>20796</v>
      </c>
      <c r="W3244" t="s">
        <v>20797</v>
      </c>
      <c r="X3244" t="s">
        <v>675</v>
      </c>
      <c r="Y3244" t="s">
        <v>20799</v>
      </c>
      <c r="Z3244" t="s">
        <v>54</v>
      </c>
      <c r="AA3244"/>
      <c r="AB3244" t="s">
        <v>44341</v>
      </c>
      <c r="AC3244" t="s">
        <v>51450</v>
      </c>
      <c r="AD3244" t="s">
        <v>20800</v>
      </c>
      <c r="AE3244" t="s">
        <v>565</v>
      </c>
      <c r="AF3244" s="119" t="str">
        <f t="shared" si="202"/>
        <v>NA</v>
      </c>
      <c r="AG3244" s="119"/>
      <c r="AH3244" s="119"/>
      <c r="AI3244" s="119"/>
      <c r="AJ3244" s="119" t="str">
        <f t="shared" si="203"/>
        <v>NA</v>
      </c>
      <c r="AK3244" s="190"/>
      <c r="AL3244" s="191"/>
    </row>
    <row r="3245" spans="1:38" x14ac:dyDescent="0.25">
      <c r="A3245" t="s">
        <v>13261</v>
      </c>
      <c r="B3245" t="s">
        <v>13259</v>
      </c>
      <c r="C3245" t="s">
        <v>13260</v>
      </c>
      <c r="D3245" t="s">
        <v>675</v>
      </c>
      <c r="E3245" t="s">
        <v>229</v>
      </c>
      <c r="F3245" t="s">
        <v>54</v>
      </c>
      <c r="G3245"/>
      <c r="H3245" t="s">
        <v>49669</v>
      </c>
      <c r="I3245" t="s">
        <v>52098</v>
      </c>
      <c r="J3245" t="s">
        <v>13261</v>
      </c>
      <c r="K3245" t="s">
        <v>565</v>
      </c>
      <c r="L3245" s="119" t="str">
        <f t="shared" si="200"/>
        <v>NA</v>
      </c>
      <c r="M3245" s="119"/>
      <c r="N3245" s="120" t="str">
        <f t="shared" si="201"/>
        <v>NA</v>
      </c>
      <c r="O3245" s="120"/>
      <c r="P3245"/>
      <c r="Q3245"/>
      <c r="R3245"/>
      <c r="S3245"/>
      <c r="T3245"/>
      <c r="U3245" t="s">
        <v>20652</v>
      </c>
      <c r="V3245" t="s">
        <v>20650</v>
      </c>
      <c r="W3245" t="s">
        <v>20651</v>
      </c>
      <c r="X3245" t="s">
        <v>675</v>
      </c>
      <c r="Y3245" t="s">
        <v>20653</v>
      </c>
      <c r="Z3245" t="s">
        <v>54</v>
      </c>
      <c r="AA3245"/>
      <c r="AB3245" t="s">
        <v>44342</v>
      </c>
      <c r="AC3245" t="s">
        <v>51451</v>
      </c>
      <c r="AD3245" t="s">
        <v>20654</v>
      </c>
      <c r="AE3245" t="s">
        <v>565</v>
      </c>
      <c r="AF3245" s="119" t="str">
        <f t="shared" si="202"/>
        <v>NA</v>
      </c>
      <c r="AG3245" s="119"/>
      <c r="AH3245" s="119"/>
      <c r="AI3245" s="119"/>
      <c r="AJ3245" s="119" t="str">
        <f t="shared" si="203"/>
        <v>NA</v>
      </c>
      <c r="AK3245" s="190"/>
      <c r="AL3245" s="191"/>
    </row>
    <row r="3246" spans="1:38" x14ac:dyDescent="0.25">
      <c r="A3246" t="s">
        <v>7319</v>
      </c>
      <c r="B3246" t="s">
        <v>7317</v>
      </c>
      <c r="C3246" t="s">
        <v>7318</v>
      </c>
      <c r="D3246" t="s">
        <v>675</v>
      </c>
      <c r="E3246" t="s">
        <v>229</v>
      </c>
      <c r="F3246" t="s">
        <v>54</v>
      </c>
      <c r="G3246"/>
      <c r="H3246" t="s">
        <v>49670</v>
      </c>
      <c r="I3246" t="s">
        <v>52098</v>
      </c>
      <c r="J3246" t="s">
        <v>7319</v>
      </c>
      <c r="K3246" t="s">
        <v>105</v>
      </c>
      <c r="L3246" s="119" t="str">
        <f t="shared" si="200"/>
        <v>NA</v>
      </c>
      <c r="M3246" s="119"/>
      <c r="N3246" s="120" t="str">
        <f t="shared" si="201"/>
        <v>NA</v>
      </c>
      <c r="O3246" s="120"/>
      <c r="P3246"/>
      <c r="Q3246"/>
      <c r="R3246"/>
      <c r="S3246"/>
      <c r="T3246"/>
      <c r="U3246" t="s">
        <v>14415</v>
      </c>
      <c r="V3246" t="s">
        <v>14413</v>
      </c>
      <c r="W3246" t="s">
        <v>14414</v>
      </c>
      <c r="X3246" t="s">
        <v>675</v>
      </c>
      <c r="Y3246" t="s">
        <v>14416</v>
      </c>
      <c r="Z3246" t="s">
        <v>54</v>
      </c>
      <c r="AA3246"/>
      <c r="AB3246" t="s">
        <v>44343</v>
      </c>
      <c r="AC3246" t="s">
        <v>51452</v>
      </c>
      <c r="AD3246" t="s">
        <v>14415</v>
      </c>
      <c r="AE3246" t="s">
        <v>565</v>
      </c>
      <c r="AF3246" s="119" t="str">
        <f t="shared" si="202"/>
        <v>NA</v>
      </c>
      <c r="AG3246" s="119"/>
      <c r="AH3246" s="119"/>
      <c r="AI3246" s="119"/>
      <c r="AJ3246" s="119" t="str">
        <f t="shared" si="203"/>
        <v>NA</v>
      </c>
      <c r="AK3246" s="190"/>
      <c r="AL3246" s="191"/>
    </row>
    <row r="3247" spans="1:38" x14ac:dyDescent="0.25">
      <c r="A3247" t="s">
        <v>10242</v>
      </c>
      <c r="B3247" t="s">
        <v>10240</v>
      </c>
      <c r="C3247" t="s">
        <v>10241</v>
      </c>
      <c r="D3247" t="s">
        <v>675</v>
      </c>
      <c r="E3247" t="s">
        <v>229</v>
      </c>
      <c r="F3247" t="s">
        <v>54</v>
      </c>
      <c r="G3247"/>
      <c r="H3247" t="s">
        <v>49671</v>
      </c>
      <c r="I3247" t="s">
        <v>52098</v>
      </c>
      <c r="J3247"/>
      <c r="K3247" t="s">
        <v>105</v>
      </c>
      <c r="L3247" s="119" t="str">
        <f t="shared" si="200"/>
        <v>NA</v>
      </c>
      <c r="M3247" s="119"/>
      <c r="N3247" s="120" t="str">
        <f t="shared" si="201"/>
        <v>NA</v>
      </c>
      <c r="O3247" s="120"/>
      <c r="P3247"/>
      <c r="Q3247"/>
      <c r="R3247"/>
      <c r="S3247"/>
      <c r="T3247"/>
      <c r="U3247" t="s">
        <v>20276</v>
      </c>
      <c r="V3247" t="s">
        <v>20274</v>
      </c>
      <c r="W3247" t="s">
        <v>20275</v>
      </c>
      <c r="X3247" t="s">
        <v>675</v>
      </c>
      <c r="Y3247" t="s">
        <v>20277</v>
      </c>
      <c r="Z3247" t="s">
        <v>54</v>
      </c>
      <c r="AA3247"/>
      <c r="AB3247" t="s">
        <v>44344</v>
      </c>
      <c r="AC3247" t="s">
        <v>51453</v>
      </c>
      <c r="AD3247" t="s">
        <v>20276</v>
      </c>
      <c r="AE3247" t="s">
        <v>565</v>
      </c>
      <c r="AF3247" s="119" t="str">
        <f t="shared" si="202"/>
        <v>NA</v>
      </c>
      <c r="AG3247" s="119"/>
      <c r="AH3247" s="119"/>
      <c r="AI3247" s="119"/>
      <c r="AJ3247" s="119" t="str">
        <f t="shared" si="203"/>
        <v>NA</v>
      </c>
      <c r="AK3247" s="190"/>
      <c r="AL3247" s="191"/>
    </row>
    <row r="3248" spans="1:38" x14ac:dyDescent="0.25">
      <c r="A3248" t="s">
        <v>22207</v>
      </c>
      <c r="B3248" t="s">
        <v>22205</v>
      </c>
      <c r="C3248" t="s">
        <v>22206</v>
      </c>
      <c r="D3248" t="s">
        <v>675</v>
      </c>
      <c r="E3248" t="s">
        <v>229</v>
      </c>
      <c r="F3248" t="s">
        <v>54</v>
      </c>
      <c r="G3248"/>
      <c r="H3248" t="s">
        <v>49670</v>
      </c>
      <c r="I3248" t="s">
        <v>52098</v>
      </c>
      <c r="J3248"/>
      <c r="K3248" t="s">
        <v>105</v>
      </c>
      <c r="L3248" s="119" t="str">
        <f t="shared" si="200"/>
        <v>NA</v>
      </c>
      <c r="M3248" s="119"/>
      <c r="N3248" s="120" t="str">
        <f t="shared" si="201"/>
        <v>NA</v>
      </c>
      <c r="O3248" s="120"/>
      <c r="P3248"/>
      <c r="Q3248"/>
      <c r="R3248"/>
      <c r="S3248"/>
      <c r="T3248"/>
      <c r="U3248" t="s">
        <v>14402</v>
      </c>
      <c r="V3248" t="s">
        <v>14400</v>
      </c>
      <c r="W3248" t="s">
        <v>14401</v>
      </c>
      <c r="X3248" t="s">
        <v>675</v>
      </c>
      <c r="Y3248" t="s">
        <v>14403</v>
      </c>
      <c r="Z3248" t="s">
        <v>54</v>
      </c>
      <c r="AA3248"/>
      <c r="AB3248" t="s">
        <v>44345</v>
      </c>
      <c r="AC3248" t="s">
        <v>51454</v>
      </c>
      <c r="AD3248" t="s">
        <v>14404</v>
      </c>
      <c r="AE3248" t="s">
        <v>565</v>
      </c>
      <c r="AF3248" s="119" t="str">
        <f t="shared" si="202"/>
        <v>NA</v>
      </c>
      <c r="AG3248" s="119"/>
      <c r="AH3248" s="119"/>
      <c r="AI3248" s="119"/>
      <c r="AJ3248" s="119" t="str">
        <f t="shared" si="203"/>
        <v>NA</v>
      </c>
      <c r="AK3248" s="190"/>
      <c r="AL3248" s="191"/>
    </row>
    <row r="3249" spans="1:38" x14ac:dyDescent="0.25">
      <c r="A3249" t="s">
        <v>10194</v>
      </c>
      <c r="B3249" t="s">
        <v>10192</v>
      </c>
      <c r="C3249" t="s">
        <v>10193</v>
      </c>
      <c r="D3249" t="s">
        <v>675</v>
      </c>
      <c r="E3249" t="s">
        <v>229</v>
      </c>
      <c r="F3249" t="s">
        <v>54</v>
      </c>
      <c r="G3249"/>
      <c r="H3249" t="s">
        <v>49671</v>
      </c>
      <c r="I3249" t="s">
        <v>52098</v>
      </c>
      <c r="J3249" t="s">
        <v>10194</v>
      </c>
      <c r="K3249" t="s">
        <v>105</v>
      </c>
      <c r="L3249" s="119" t="str">
        <f t="shared" si="200"/>
        <v>NA</v>
      </c>
      <c r="M3249" s="119"/>
      <c r="N3249" s="120" t="str">
        <f t="shared" si="201"/>
        <v>NA</v>
      </c>
      <c r="O3249" s="120"/>
      <c r="P3249"/>
      <c r="Q3249"/>
      <c r="R3249"/>
      <c r="S3249"/>
      <c r="T3249"/>
      <c r="U3249" t="s">
        <v>20788</v>
      </c>
      <c r="V3249" t="s">
        <v>20786</v>
      </c>
      <c r="W3249" t="s">
        <v>20787</v>
      </c>
      <c r="X3249" t="s">
        <v>675</v>
      </c>
      <c r="Y3249" t="s">
        <v>20789</v>
      </c>
      <c r="Z3249" t="s">
        <v>54</v>
      </c>
      <c r="AA3249"/>
      <c r="AB3249" t="s">
        <v>44346</v>
      </c>
      <c r="AC3249" t="s">
        <v>51455</v>
      </c>
      <c r="AD3249" t="s">
        <v>20790</v>
      </c>
      <c r="AE3249" t="s">
        <v>565</v>
      </c>
      <c r="AF3249" s="119" t="str">
        <f t="shared" si="202"/>
        <v>NA</v>
      </c>
      <c r="AG3249" s="119"/>
      <c r="AH3249" s="119"/>
      <c r="AI3249" s="119"/>
      <c r="AJ3249" s="119" t="str">
        <f t="shared" si="203"/>
        <v>NA</v>
      </c>
      <c r="AK3249" s="190"/>
      <c r="AL3249" s="191"/>
    </row>
    <row r="3250" spans="1:38" x14ac:dyDescent="0.25">
      <c r="A3250" t="s">
        <v>13965</v>
      </c>
      <c r="B3250" t="s">
        <v>13963</v>
      </c>
      <c r="C3250" t="s">
        <v>13964</v>
      </c>
      <c r="D3250" t="s">
        <v>675</v>
      </c>
      <c r="E3250" t="s">
        <v>229</v>
      </c>
      <c r="F3250" t="s">
        <v>54</v>
      </c>
      <c r="G3250"/>
      <c r="H3250" t="s">
        <v>49669</v>
      </c>
      <c r="I3250" t="s">
        <v>52098</v>
      </c>
      <c r="J3250" t="s">
        <v>13966</v>
      </c>
      <c r="K3250" t="s">
        <v>105</v>
      </c>
      <c r="L3250" s="119" t="str">
        <f t="shared" si="200"/>
        <v>NA</v>
      </c>
      <c r="M3250" s="119"/>
      <c r="N3250" s="120" t="str">
        <f t="shared" si="201"/>
        <v>NA</v>
      </c>
      <c r="O3250" s="120"/>
      <c r="P3250"/>
      <c r="Q3250"/>
      <c r="R3250"/>
      <c r="S3250"/>
      <c r="T3250"/>
      <c r="U3250" t="s">
        <v>8423</v>
      </c>
      <c r="V3250" t="s">
        <v>8421</v>
      </c>
      <c r="W3250" t="s">
        <v>8422</v>
      </c>
      <c r="X3250" t="s">
        <v>675</v>
      </c>
      <c r="Y3250" t="s">
        <v>1457</v>
      </c>
      <c r="Z3250" t="s">
        <v>54</v>
      </c>
      <c r="AA3250"/>
      <c r="AB3250" t="s">
        <v>44347</v>
      </c>
      <c r="AC3250" t="s">
        <v>51456</v>
      </c>
      <c r="AD3250" t="s">
        <v>8424</v>
      </c>
      <c r="AE3250" t="s">
        <v>105</v>
      </c>
      <c r="AF3250" s="119" t="str">
        <f t="shared" si="202"/>
        <v>NA</v>
      </c>
      <c r="AG3250" s="119"/>
      <c r="AH3250" s="119"/>
      <c r="AI3250" s="119"/>
      <c r="AJ3250" s="119" t="str">
        <f t="shared" si="203"/>
        <v>NA</v>
      </c>
      <c r="AK3250" s="190"/>
      <c r="AL3250" s="191"/>
    </row>
    <row r="3251" spans="1:38" x14ac:dyDescent="0.25">
      <c r="A3251" t="s">
        <v>13578</v>
      </c>
      <c r="B3251" t="s">
        <v>13576</v>
      </c>
      <c r="C3251" t="s">
        <v>13577</v>
      </c>
      <c r="D3251" t="s">
        <v>675</v>
      </c>
      <c r="E3251" t="s">
        <v>13579</v>
      </c>
      <c r="F3251" t="s">
        <v>54</v>
      </c>
      <c r="G3251"/>
      <c r="H3251" t="s">
        <v>45117</v>
      </c>
      <c r="I3251" t="s">
        <v>52099</v>
      </c>
      <c r="J3251" t="s">
        <v>13580</v>
      </c>
      <c r="K3251" t="s">
        <v>565</v>
      </c>
      <c r="L3251" s="119" t="str">
        <f t="shared" si="200"/>
        <v>NA</v>
      </c>
      <c r="M3251" s="119"/>
      <c r="N3251" s="120" t="str">
        <f t="shared" si="201"/>
        <v>NA</v>
      </c>
      <c r="O3251" s="120"/>
      <c r="P3251"/>
      <c r="Q3251"/>
      <c r="R3251"/>
      <c r="S3251"/>
      <c r="T3251"/>
      <c r="U3251" t="s">
        <v>15587</v>
      </c>
      <c r="V3251" t="s">
        <v>15585</v>
      </c>
      <c r="W3251" t="s">
        <v>15586</v>
      </c>
      <c r="X3251" t="s">
        <v>675</v>
      </c>
      <c r="Y3251" t="s">
        <v>15588</v>
      </c>
      <c r="Z3251" t="s">
        <v>54</v>
      </c>
      <c r="AA3251"/>
      <c r="AB3251" t="s">
        <v>44348</v>
      </c>
      <c r="AC3251" t="s">
        <v>51457</v>
      </c>
      <c r="AD3251" t="s">
        <v>15587</v>
      </c>
      <c r="AE3251" t="s">
        <v>565</v>
      </c>
      <c r="AF3251" s="119" t="str">
        <f t="shared" si="202"/>
        <v>NA</v>
      </c>
      <c r="AG3251" s="119"/>
      <c r="AH3251" s="119"/>
      <c r="AI3251" s="119"/>
      <c r="AJ3251" s="119" t="str">
        <f t="shared" si="203"/>
        <v>NA</v>
      </c>
      <c r="AK3251" s="190"/>
      <c r="AL3251" s="191"/>
    </row>
    <row r="3252" spans="1:38" x14ac:dyDescent="0.25">
      <c r="A3252" t="s">
        <v>11977</v>
      </c>
      <c r="B3252" t="s">
        <v>11975</v>
      </c>
      <c r="C3252" t="s">
        <v>11976</v>
      </c>
      <c r="D3252" t="s">
        <v>675</v>
      </c>
      <c r="E3252" t="s">
        <v>11978</v>
      </c>
      <c r="F3252" t="s">
        <v>54</v>
      </c>
      <c r="G3252"/>
      <c r="H3252" t="s">
        <v>45118</v>
      </c>
      <c r="I3252" t="s">
        <v>52100</v>
      </c>
      <c r="J3252" t="s">
        <v>11979</v>
      </c>
      <c r="K3252" t="s">
        <v>105</v>
      </c>
      <c r="L3252" s="119" t="str">
        <f t="shared" si="200"/>
        <v>NA</v>
      </c>
      <c r="M3252" s="119"/>
      <c r="N3252" s="120" t="str">
        <f t="shared" si="201"/>
        <v>NA</v>
      </c>
      <c r="O3252" s="120"/>
      <c r="P3252"/>
      <c r="Q3252"/>
      <c r="R3252"/>
      <c r="S3252"/>
      <c r="T3252"/>
      <c r="U3252" t="s">
        <v>18607</v>
      </c>
      <c r="V3252" t="s">
        <v>18605</v>
      </c>
      <c r="W3252" t="s">
        <v>18606</v>
      </c>
      <c r="X3252" t="s">
        <v>675</v>
      </c>
      <c r="Y3252" t="s">
        <v>18608</v>
      </c>
      <c r="Z3252" t="s">
        <v>54</v>
      </c>
      <c r="AA3252"/>
      <c r="AB3252" t="s">
        <v>44349</v>
      </c>
      <c r="AC3252" t="s">
        <v>51458</v>
      </c>
      <c r="AD3252" t="s">
        <v>18607</v>
      </c>
      <c r="AE3252" t="s">
        <v>565</v>
      </c>
      <c r="AF3252" s="119" t="str">
        <f t="shared" si="202"/>
        <v>NA</v>
      </c>
      <c r="AG3252" s="119"/>
      <c r="AH3252" s="119"/>
      <c r="AI3252" s="119"/>
      <c r="AJ3252" s="119" t="str">
        <f t="shared" si="203"/>
        <v>NA</v>
      </c>
      <c r="AK3252" s="190"/>
      <c r="AL3252" s="191"/>
    </row>
    <row r="3253" spans="1:38" x14ac:dyDescent="0.25">
      <c r="A3253" t="s">
        <v>13587</v>
      </c>
      <c r="B3253" t="s">
        <v>13585</v>
      </c>
      <c r="C3253" t="s">
        <v>13586</v>
      </c>
      <c r="D3253" t="s">
        <v>675</v>
      </c>
      <c r="E3253" t="s">
        <v>13588</v>
      </c>
      <c r="F3253" t="s">
        <v>54</v>
      </c>
      <c r="G3253"/>
      <c r="H3253" t="s">
        <v>45119</v>
      </c>
      <c r="I3253" t="s">
        <v>52101</v>
      </c>
      <c r="J3253" t="s">
        <v>13587</v>
      </c>
      <c r="K3253" t="s">
        <v>565</v>
      </c>
      <c r="L3253" s="119" t="str">
        <f t="shared" si="200"/>
        <v>NA</v>
      </c>
      <c r="M3253" s="119"/>
      <c r="N3253" s="120" t="str">
        <f t="shared" si="201"/>
        <v>NA</v>
      </c>
      <c r="O3253" s="120"/>
      <c r="P3253"/>
      <c r="Q3253"/>
      <c r="R3253"/>
      <c r="S3253"/>
      <c r="T3253"/>
      <c r="U3253" t="s">
        <v>17829</v>
      </c>
      <c r="V3253" t="s">
        <v>17827</v>
      </c>
      <c r="W3253" t="s">
        <v>17828</v>
      </c>
      <c r="X3253" t="s">
        <v>675</v>
      </c>
      <c r="Y3253" t="s">
        <v>17830</v>
      </c>
      <c r="Z3253" t="s">
        <v>54</v>
      </c>
      <c r="AA3253"/>
      <c r="AB3253" t="s">
        <v>44350</v>
      </c>
      <c r="AC3253" t="s">
        <v>51459</v>
      </c>
      <c r="AD3253" t="s">
        <v>17829</v>
      </c>
      <c r="AE3253" t="s">
        <v>565</v>
      </c>
      <c r="AF3253" s="119" t="str">
        <f t="shared" si="202"/>
        <v>NA</v>
      </c>
      <c r="AG3253" s="119"/>
      <c r="AH3253" s="119"/>
      <c r="AI3253" s="119"/>
      <c r="AJ3253" s="119" t="str">
        <f t="shared" si="203"/>
        <v>NA</v>
      </c>
      <c r="AK3253" s="190"/>
      <c r="AL3253" s="191"/>
    </row>
    <row r="3254" spans="1:38" x14ac:dyDescent="0.25">
      <c r="A3254" t="s">
        <v>14591</v>
      </c>
      <c r="B3254" t="s">
        <v>14589</v>
      </c>
      <c r="C3254" t="s">
        <v>14590</v>
      </c>
      <c r="D3254" t="s">
        <v>675</v>
      </c>
      <c r="E3254" t="s">
        <v>14592</v>
      </c>
      <c r="F3254" t="s">
        <v>54</v>
      </c>
      <c r="G3254"/>
      <c r="H3254" t="s">
        <v>45120</v>
      </c>
      <c r="I3254" t="s">
        <v>52102</v>
      </c>
      <c r="J3254"/>
      <c r="K3254" t="s">
        <v>565</v>
      </c>
      <c r="L3254" s="119" t="str">
        <f t="shared" si="200"/>
        <v>NA</v>
      </c>
      <c r="M3254" s="119"/>
      <c r="N3254" s="120" t="str">
        <f t="shared" si="201"/>
        <v>NA</v>
      </c>
      <c r="O3254" s="120"/>
      <c r="P3254"/>
      <c r="Q3254"/>
      <c r="R3254"/>
      <c r="S3254"/>
      <c r="T3254"/>
      <c r="U3254" t="s">
        <v>20192</v>
      </c>
      <c r="V3254" t="s">
        <v>20190</v>
      </c>
      <c r="W3254" t="s">
        <v>20191</v>
      </c>
      <c r="X3254" t="s">
        <v>675</v>
      </c>
      <c r="Y3254" t="s">
        <v>20193</v>
      </c>
      <c r="Z3254" t="s">
        <v>54</v>
      </c>
      <c r="AA3254"/>
      <c r="AB3254" t="s">
        <v>44351</v>
      </c>
      <c r="AC3254" t="s">
        <v>51460</v>
      </c>
      <c r="AD3254" t="s">
        <v>20192</v>
      </c>
      <c r="AE3254" t="s">
        <v>565</v>
      </c>
      <c r="AF3254" s="119" t="str">
        <f t="shared" si="202"/>
        <v>NA</v>
      </c>
      <c r="AG3254" s="119"/>
      <c r="AH3254" s="119"/>
      <c r="AI3254" s="119"/>
      <c r="AJ3254" s="119" t="str">
        <f t="shared" si="203"/>
        <v>NA</v>
      </c>
      <c r="AK3254" s="190"/>
      <c r="AL3254" s="191"/>
    </row>
    <row r="3255" spans="1:38" x14ac:dyDescent="0.25">
      <c r="A3255" t="s">
        <v>14840</v>
      </c>
      <c r="B3255" t="s">
        <v>14838</v>
      </c>
      <c r="C3255" t="s">
        <v>14839</v>
      </c>
      <c r="D3255" t="s">
        <v>675</v>
      </c>
      <c r="E3255" t="s">
        <v>14841</v>
      </c>
      <c r="F3255" t="s">
        <v>54</v>
      </c>
      <c r="G3255"/>
      <c r="H3255" t="s">
        <v>45121</v>
      </c>
      <c r="I3255" t="s">
        <v>52103</v>
      </c>
      <c r="J3255" t="s">
        <v>14840</v>
      </c>
      <c r="K3255" t="s">
        <v>565</v>
      </c>
      <c r="L3255" s="119" t="str">
        <f t="shared" si="200"/>
        <v>NA</v>
      </c>
      <c r="M3255" s="119"/>
      <c r="N3255" s="120" t="str">
        <f t="shared" si="201"/>
        <v>NA</v>
      </c>
      <c r="O3255" s="120"/>
      <c r="P3255"/>
      <c r="Q3255"/>
      <c r="R3255"/>
      <c r="S3255"/>
      <c r="T3255"/>
      <c r="U3255" t="s">
        <v>17891</v>
      </c>
      <c r="V3255" t="s">
        <v>17889</v>
      </c>
      <c r="W3255" t="s">
        <v>17890</v>
      </c>
      <c r="X3255" t="s">
        <v>675</v>
      </c>
      <c r="Y3255" t="s">
        <v>17892</v>
      </c>
      <c r="Z3255" t="s">
        <v>54</v>
      </c>
      <c r="AA3255"/>
      <c r="AB3255" t="s">
        <v>44352</v>
      </c>
      <c r="AC3255" t="s">
        <v>51461</v>
      </c>
      <c r="AD3255" t="s">
        <v>17891</v>
      </c>
      <c r="AE3255" t="s">
        <v>565</v>
      </c>
      <c r="AF3255" s="119" t="str">
        <f t="shared" si="202"/>
        <v>NA</v>
      </c>
      <c r="AG3255" s="119"/>
      <c r="AH3255" s="119"/>
      <c r="AI3255" s="119"/>
      <c r="AJ3255" s="119" t="str">
        <f t="shared" si="203"/>
        <v>NA</v>
      </c>
      <c r="AK3255" s="190"/>
      <c r="AL3255" s="191"/>
    </row>
    <row r="3256" spans="1:38" x14ac:dyDescent="0.25">
      <c r="A3256" t="s">
        <v>11846</v>
      </c>
      <c r="B3256" t="s">
        <v>11844</v>
      </c>
      <c r="C3256" t="s">
        <v>11845</v>
      </c>
      <c r="D3256" t="s">
        <v>675</v>
      </c>
      <c r="E3256" t="s">
        <v>2505</v>
      </c>
      <c r="F3256" t="s">
        <v>54</v>
      </c>
      <c r="G3256"/>
      <c r="H3256" t="s">
        <v>45122</v>
      </c>
      <c r="I3256" t="s">
        <v>52104</v>
      </c>
      <c r="J3256" t="s">
        <v>11847</v>
      </c>
      <c r="K3256" t="s">
        <v>565</v>
      </c>
      <c r="L3256" s="119" t="str">
        <f t="shared" si="200"/>
        <v>NA</v>
      </c>
      <c r="M3256" s="119"/>
      <c r="N3256" s="120" t="str">
        <f t="shared" si="201"/>
        <v>NA</v>
      </c>
      <c r="O3256" s="120"/>
      <c r="P3256"/>
      <c r="Q3256"/>
      <c r="R3256"/>
      <c r="S3256"/>
      <c r="T3256"/>
      <c r="U3256" t="s">
        <v>20783</v>
      </c>
      <c r="V3256" t="s">
        <v>20781</v>
      </c>
      <c r="W3256" t="s">
        <v>20782</v>
      </c>
      <c r="X3256" t="s">
        <v>675</v>
      </c>
      <c r="Y3256" t="s">
        <v>20784</v>
      </c>
      <c r="Z3256" t="s">
        <v>54</v>
      </c>
      <c r="AA3256"/>
      <c r="AB3256" t="s">
        <v>44353</v>
      </c>
      <c r="AC3256" t="s">
        <v>51462</v>
      </c>
      <c r="AD3256" t="s">
        <v>20785</v>
      </c>
      <c r="AE3256" t="s">
        <v>565</v>
      </c>
      <c r="AF3256" s="119" t="str">
        <f t="shared" si="202"/>
        <v>NA</v>
      </c>
      <c r="AG3256" s="119"/>
      <c r="AH3256" s="119"/>
      <c r="AI3256" s="119"/>
      <c r="AJ3256" s="119" t="str">
        <f t="shared" si="203"/>
        <v>NA</v>
      </c>
      <c r="AK3256" s="190"/>
      <c r="AL3256" s="191"/>
    </row>
    <row r="3257" spans="1:38" x14ac:dyDescent="0.25">
      <c r="A3257" t="s">
        <v>15870</v>
      </c>
      <c r="B3257" t="s">
        <v>15868</v>
      </c>
      <c r="C3257" t="s">
        <v>15869</v>
      </c>
      <c r="D3257" t="s">
        <v>675</v>
      </c>
      <c r="E3257" t="s">
        <v>15871</v>
      </c>
      <c r="F3257" t="s">
        <v>54</v>
      </c>
      <c r="G3257"/>
      <c r="H3257" t="s">
        <v>45123</v>
      </c>
      <c r="I3257" t="s">
        <v>52105</v>
      </c>
      <c r="J3257"/>
      <c r="K3257" t="s">
        <v>565</v>
      </c>
      <c r="L3257" s="119" t="str">
        <f t="shared" si="200"/>
        <v>NA</v>
      </c>
      <c r="M3257" s="119"/>
      <c r="N3257" s="120" t="str">
        <f t="shared" si="201"/>
        <v>NA</v>
      </c>
      <c r="O3257" s="120"/>
      <c r="P3257"/>
      <c r="Q3257"/>
      <c r="R3257"/>
      <c r="S3257"/>
      <c r="T3257"/>
      <c r="U3257" t="s">
        <v>20725</v>
      </c>
      <c r="V3257" t="s">
        <v>20723</v>
      </c>
      <c r="W3257" t="s">
        <v>20724</v>
      </c>
      <c r="X3257" t="s">
        <v>675</v>
      </c>
      <c r="Y3257" t="s">
        <v>20726</v>
      </c>
      <c r="Z3257" t="s">
        <v>54</v>
      </c>
      <c r="AA3257"/>
      <c r="AB3257" t="s">
        <v>44354</v>
      </c>
      <c r="AC3257" t="s">
        <v>51463</v>
      </c>
      <c r="AD3257" t="s">
        <v>20727</v>
      </c>
      <c r="AE3257" t="s">
        <v>565</v>
      </c>
      <c r="AF3257" s="119" t="str">
        <f t="shared" si="202"/>
        <v>NA</v>
      </c>
      <c r="AG3257" s="119"/>
      <c r="AH3257" s="119"/>
      <c r="AI3257" s="119"/>
      <c r="AJ3257" s="119" t="str">
        <f t="shared" si="203"/>
        <v>NA</v>
      </c>
      <c r="AK3257" s="190"/>
      <c r="AL3257" s="191"/>
    </row>
    <row r="3258" spans="1:38" x14ac:dyDescent="0.25">
      <c r="A3258" t="s">
        <v>13872</v>
      </c>
      <c r="B3258" t="s">
        <v>13870</v>
      </c>
      <c r="C3258" t="s">
        <v>13871</v>
      </c>
      <c r="D3258" t="s">
        <v>675</v>
      </c>
      <c r="E3258" t="s">
        <v>13873</v>
      </c>
      <c r="F3258" t="s">
        <v>54</v>
      </c>
      <c r="G3258"/>
      <c r="H3258" t="s">
        <v>45124</v>
      </c>
      <c r="I3258" t="s">
        <v>52106</v>
      </c>
      <c r="J3258"/>
      <c r="K3258" t="s">
        <v>565</v>
      </c>
      <c r="L3258" s="119" t="str">
        <f t="shared" si="200"/>
        <v>NA</v>
      </c>
      <c r="M3258" s="119"/>
      <c r="N3258" s="120" t="str">
        <f t="shared" si="201"/>
        <v>NA</v>
      </c>
      <c r="O3258" s="120"/>
      <c r="P3258"/>
      <c r="Q3258"/>
      <c r="R3258"/>
      <c r="S3258"/>
      <c r="T3258"/>
      <c r="U3258" t="s">
        <v>21251</v>
      </c>
      <c r="V3258" t="s">
        <v>21249</v>
      </c>
      <c r="W3258" t="s">
        <v>21250</v>
      </c>
      <c r="X3258" t="s">
        <v>675</v>
      </c>
      <c r="Y3258" t="s">
        <v>21252</v>
      </c>
      <c r="Z3258" t="s">
        <v>54</v>
      </c>
      <c r="AA3258"/>
      <c r="AB3258" t="s">
        <v>44355</v>
      </c>
      <c r="AC3258" t="s">
        <v>51464</v>
      </c>
      <c r="AD3258"/>
      <c r="AE3258" t="s">
        <v>565</v>
      </c>
      <c r="AF3258" s="119" t="str">
        <f t="shared" si="202"/>
        <v>NA</v>
      </c>
      <c r="AG3258" s="119"/>
      <c r="AH3258" s="119"/>
      <c r="AI3258" s="119"/>
      <c r="AJ3258" s="119" t="str">
        <f t="shared" si="203"/>
        <v>NA</v>
      </c>
      <c r="AK3258" s="190"/>
      <c r="AL3258" s="191"/>
    </row>
    <row r="3259" spans="1:38" x14ac:dyDescent="0.25">
      <c r="A3259" t="s">
        <v>22056</v>
      </c>
      <c r="B3259" t="s">
        <v>22054</v>
      </c>
      <c r="C3259" t="s">
        <v>22055</v>
      </c>
      <c r="D3259" t="s">
        <v>675</v>
      </c>
      <c r="E3259" t="s">
        <v>22057</v>
      </c>
      <c r="F3259" t="s">
        <v>54</v>
      </c>
      <c r="G3259"/>
      <c r="H3259" t="s">
        <v>45125</v>
      </c>
      <c r="I3259" t="s">
        <v>52107</v>
      </c>
      <c r="J3259" t="s">
        <v>22058</v>
      </c>
      <c r="K3259" t="s">
        <v>565</v>
      </c>
      <c r="L3259" s="119" t="str">
        <f t="shared" si="200"/>
        <v>NA</v>
      </c>
      <c r="M3259" s="119"/>
      <c r="N3259" s="120" t="str">
        <f t="shared" si="201"/>
        <v>NA</v>
      </c>
      <c r="O3259" s="120"/>
      <c r="P3259"/>
      <c r="Q3259"/>
      <c r="R3259"/>
      <c r="S3259"/>
      <c r="T3259"/>
      <c r="U3259" t="s">
        <v>14961</v>
      </c>
      <c r="V3259" t="s">
        <v>14959</v>
      </c>
      <c r="W3259" t="s">
        <v>14960</v>
      </c>
      <c r="X3259" t="s">
        <v>675</v>
      </c>
      <c r="Y3259" t="s">
        <v>3148</v>
      </c>
      <c r="Z3259" t="s">
        <v>54</v>
      </c>
      <c r="AA3259"/>
      <c r="AB3259" t="s">
        <v>44356</v>
      </c>
      <c r="AC3259" t="s">
        <v>51465</v>
      </c>
      <c r="AD3259"/>
      <c r="AE3259" t="s">
        <v>565</v>
      </c>
      <c r="AF3259" s="119" t="str">
        <f t="shared" si="202"/>
        <v>NA</v>
      </c>
      <c r="AG3259" s="119"/>
      <c r="AH3259" s="119"/>
      <c r="AI3259" s="119"/>
      <c r="AJ3259" s="119" t="str">
        <f t="shared" si="203"/>
        <v>NA</v>
      </c>
      <c r="AK3259" s="190"/>
      <c r="AL3259" s="191"/>
    </row>
    <row r="3260" spans="1:38" x14ac:dyDescent="0.25">
      <c r="A3260" t="s">
        <v>11852</v>
      </c>
      <c r="B3260" t="s">
        <v>11851</v>
      </c>
      <c r="C3260" t="s">
        <v>11845</v>
      </c>
      <c r="D3260" t="s">
        <v>675</v>
      </c>
      <c r="E3260" t="s">
        <v>11853</v>
      </c>
      <c r="F3260" t="s">
        <v>54</v>
      </c>
      <c r="G3260"/>
      <c r="H3260" t="s">
        <v>45126</v>
      </c>
      <c r="I3260" t="s">
        <v>52108</v>
      </c>
      <c r="J3260" t="s">
        <v>11854</v>
      </c>
      <c r="K3260" t="s">
        <v>565</v>
      </c>
      <c r="L3260" s="119" t="str">
        <f t="shared" si="200"/>
        <v>NA</v>
      </c>
      <c r="M3260" s="119"/>
      <c r="N3260" s="120" t="str">
        <f t="shared" si="201"/>
        <v>NA</v>
      </c>
      <c r="O3260" s="120"/>
      <c r="P3260"/>
      <c r="Q3260"/>
      <c r="R3260"/>
      <c r="S3260"/>
      <c r="T3260"/>
      <c r="U3260" t="s">
        <v>15082</v>
      </c>
      <c r="V3260" t="s">
        <v>15080</v>
      </c>
      <c r="W3260" t="s">
        <v>15081</v>
      </c>
      <c r="X3260" t="s">
        <v>675</v>
      </c>
      <c r="Y3260" t="s">
        <v>453</v>
      </c>
      <c r="Z3260" t="s">
        <v>54</v>
      </c>
      <c r="AA3260"/>
      <c r="AB3260" t="s">
        <v>44357</v>
      </c>
      <c r="AC3260" t="s">
        <v>51466</v>
      </c>
      <c r="AD3260"/>
      <c r="AE3260" t="s">
        <v>565</v>
      </c>
      <c r="AF3260" s="119" t="str">
        <f t="shared" si="202"/>
        <v>NA</v>
      </c>
      <c r="AG3260" s="119"/>
      <c r="AH3260" s="119"/>
      <c r="AI3260" s="119"/>
      <c r="AJ3260" s="119" t="str">
        <f t="shared" si="203"/>
        <v>NA</v>
      </c>
      <c r="AK3260" s="190"/>
      <c r="AL3260" s="191"/>
    </row>
    <row r="3261" spans="1:38" x14ac:dyDescent="0.25">
      <c r="A3261" t="s">
        <v>12615</v>
      </c>
      <c r="B3261" t="s">
        <v>12613</v>
      </c>
      <c r="C3261" t="s">
        <v>12614</v>
      </c>
      <c r="D3261" t="s">
        <v>675</v>
      </c>
      <c r="E3261" t="s">
        <v>11853</v>
      </c>
      <c r="F3261" t="s">
        <v>54</v>
      </c>
      <c r="G3261"/>
      <c r="H3261" t="s">
        <v>45127</v>
      </c>
      <c r="I3261" t="s">
        <v>52108</v>
      </c>
      <c r="J3261" t="s">
        <v>12615</v>
      </c>
      <c r="K3261" t="s">
        <v>105</v>
      </c>
      <c r="L3261" s="119" t="str">
        <f t="shared" si="200"/>
        <v>NA</v>
      </c>
      <c r="M3261" s="119"/>
      <c r="N3261" s="120" t="str">
        <f t="shared" si="201"/>
        <v>NA</v>
      </c>
      <c r="O3261" s="120"/>
      <c r="P3261"/>
      <c r="Q3261"/>
      <c r="R3261"/>
      <c r="S3261"/>
      <c r="T3261"/>
      <c r="U3261" t="s">
        <v>20700</v>
      </c>
      <c r="V3261" t="s">
        <v>20698</v>
      </c>
      <c r="W3261" t="s">
        <v>20699</v>
      </c>
      <c r="X3261" t="s">
        <v>675</v>
      </c>
      <c r="Y3261" t="s">
        <v>453</v>
      </c>
      <c r="Z3261" t="s">
        <v>54</v>
      </c>
      <c r="AA3261"/>
      <c r="AB3261" t="s">
        <v>44358</v>
      </c>
      <c r="AC3261" t="s">
        <v>51466</v>
      </c>
      <c r="AD3261" t="s">
        <v>20700</v>
      </c>
      <c r="AE3261" t="s">
        <v>565</v>
      </c>
      <c r="AF3261" s="119" t="str">
        <f t="shared" si="202"/>
        <v>NA</v>
      </c>
      <c r="AG3261" s="119"/>
      <c r="AH3261" s="119"/>
      <c r="AI3261" s="119"/>
      <c r="AJ3261" s="119" t="str">
        <f t="shared" si="203"/>
        <v>NA</v>
      </c>
      <c r="AK3261" s="190"/>
      <c r="AL3261" s="191"/>
    </row>
    <row r="3262" spans="1:38" x14ac:dyDescent="0.25">
      <c r="A3262" t="s">
        <v>11856</v>
      </c>
      <c r="B3262" t="s">
        <v>11855</v>
      </c>
      <c r="C3262" t="s">
        <v>11845</v>
      </c>
      <c r="D3262" t="s">
        <v>675</v>
      </c>
      <c r="E3262" t="s">
        <v>11857</v>
      </c>
      <c r="F3262" t="s">
        <v>54</v>
      </c>
      <c r="G3262"/>
      <c r="H3262" t="s">
        <v>45128</v>
      </c>
      <c r="I3262" t="s">
        <v>52109</v>
      </c>
      <c r="J3262" t="s">
        <v>11858</v>
      </c>
      <c r="K3262" t="s">
        <v>565</v>
      </c>
      <c r="L3262" s="119" t="str">
        <f t="shared" si="200"/>
        <v>NA</v>
      </c>
      <c r="M3262" s="119"/>
      <c r="N3262" s="120" t="str">
        <f t="shared" si="201"/>
        <v>NA</v>
      </c>
      <c r="O3262" s="120"/>
      <c r="P3262"/>
      <c r="Q3262"/>
      <c r="R3262"/>
      <c r="S3262"/>
      <c r="T3262"/>
      <c r="U3262" t="s">
        <v>20855</v>
      </c>
      <c r="V3262" t="s">
        <v>20853</v>
      </c>
      <c r="W3262" t="s">
        <v>20854</v>
      </c>
      <c r="X3262" t="s">
        <v>675</v>
      </c>
      <c r="Y3262" t="s">
        <v>453</v>
      </c>
      <c r="Z3262" t="s">
        <v>54</v>
      </c>
      <c r="AA3262"/>
      <c r="AB3262" t="s">
        <v>44357</v>
      </c>
      <c r="AC3262" t="s">
        <v>51466</v>
      </c>
      <c r="AD3262"/>
      <c r="AE3262" t="s">
        <v>105</v>
      </c>
      <c r="AF3262" s="119" t="str">
        <f t="shared" si="202"/>
        <v>NA</v>
      </c>
      <c r="AG3262" s="119"/>
      <c r="AH3262" s="119"/>
      <c r="AI3262" s="119"/>
      <c r="AJ3262" s="119" t="str">
        <f t="shared" si="203"/>
        <v>NA</v>
      </c>
      <c r="AK3262" s="190"/>
      <c r="AL3262" s="191"/>
    </row>
    <row r="3263" spans="1:38" x14ac:dyDescent="0.25">
      <c r="A3263" t="s">
        <v>13854</v>
      </c>
      <c r="B3263" t="s">
        <v>13852</v>
      </c>
      <c r="C3263" t="s">
        <v>13853</v>
      </c>
      <c r="D3263" t="s">
        <v>675</v>
      </c>
      <c r="E3263" t="s">
        <v>13855</v>
      </c>
      <c r="F3263" t="s">
        <v>54</v>
      </c>
      <c r="G3263"/>
      <c r="H3263" t="s">
        <v>45129</v>
      </c>
      <c r="I3263" t="s">
        <v>52110</v>
      </c>
      <c r="J3263" t="s">
        <v>13854</v>
      </c>
      <c r="K3263" t="s">
        <v>565</v>
      </c>
      <c r="L3263" s="119" t="str">
        <f t="shared" si="200"/>
        <v>NA</v>
      </c>
      <c r="M3263" s="119"/>
      <c r="N3263" s="120" t="str">
        <f t="shared" si="201"/>
        <v>NA</v>
      </c>
      <c r="O3263" s="120"/>
      <c r="P3263"/>
      <c r="Q3263"/>
      <c r="R3263"/>
      <c r="S3263"/>
      <c r="T3263"/>
      <c r="U3263" t="s">
        <v>22446</v>
      </c>
      <c r="V3263" t="s">
        <v>22448</v>
      </c>
      <c r="W3263" t="s">
        <v>22449</v>
      </c>
      <c r="X3263" t="s">
        <v>675</v>
      </c>
      <c r="Y3263" t="s">
        <v>453</v>
      </c>
      <c r="Z3263" t="s">
        <v>54</v>
      </c>
      <c r="AA3263"/>
      <c r="AB3263" t="s">
        <v>44359</v>
      </c>
      <c r="AC3263" t="s">
        <v>51466</v>
      </c>
      <c r="AD3263" t="s">
        <v>22195</v>
      </c>
      <c r="AE3263" t="s">
        <v>105</v>
      </c>
      <c r="AF3263" s="119" t="str">
        <f t="shared" si="202"/>
        <v>NA</v>
      </c>
      <c r="AG3263" s="119"/>
      <c r="AH3263" s="119"/>
      <c r="AI3263" s="119"/>
      <c r="AJ3263" s="119" t="str">
        <f t="shared" si="203"/>
        <v>NA</v>
      </c>
      <c r="AK3263" s="190"/>
      <c r="AL3263" s="191"/>
    </row>
    <row r="3264" spans="1:38" x14ac:dyDescent="0.25">
      <c r="A3264" t="s">
        <v>21259</v>
      </c>
      <c r="B3264" t="s">
        <v>21257</v>
      </c>
      <c r="C3264" t="s">
        <v>21258</v>
      </c>
      <c r="D3264" t="s">
        <v>675</v>
      </c>
      <c r="E3264" t="s">
        <v>21260</v>
      </c>
      <c r="F3264" t="s">
        <v>54</v>
      </c>
      <c r="G3264"/>
      <c r="H3264" t="s">
        <v>45130</v>
      </c>
      <c r="I3264" t="s">
        <v>52111</v>
      </c>
      <c r="J3264" t="s">
        <v>21261</v>
      </c>
      <c r="K3264" t="s">
        <v>565</v>
      </c>
      <c r="L3264" s="119" t="str">
        <f t="shared" si="200"/>
        <v>NA</v>
      </c>
      <c r="M3264" s="119"/>
      <c r="N3264" s="120" t="str">
        <f t="shared" si="201"/>
        <v>NA</v>
      </c>
      <c r="O3264" s="120"/>
      <c r="P3264"/>
      <c r="Q3264"/>
      <c r="R3264"/>
      <c r="S3264"/>
      <c r="T3264"/>
      <c r="U3264" t="s">
        <v>10137</v>
      </c>
      <c r="V3264" t="s">
        <v>10135</v>
      </c>
      <c r="W3264" t="s">
        <v>10136</v>
      </c>
      <c r="X3264" t="s">
        <v>675</v>
      </c>
      <c r="Y3264" t="s">
        <v>453</v>
      </c>
      <c r="Z3264" t="s">
        <v>54</v>
      </c>
      <c r="AA3264"/>
      <c r="AB3264" t="s">
        <v>44359</v>
      </c>
      <c r="AC3264" t="s">
        <v>51466</v>
      </c>
      <c r="AD3264"/>
      <c r="AE3264" t="s">
        <v>105</v>
      </c>
      <c r="AF3264" s="119" t="str">
        <f t="shared" si="202"/>
        <v>NA</v>
      </c>
      <c r="AG3264" s="119"/>
      <c r="AH3264" s="119"/>
      <c r="AI3264" s="119"/>
      <c r="AJ3264" s="119" t="str">
        <f t="shared" si="203"/>
        <v>NA</v>
      </c>
      <c r="AK3264" s="190"/>
      <c r="AL3264" s="191"/>
    </row>
    <row r="3265" spans="1:38" x14ac:dyDescent="0.25">
      <c r="A3265" t="s">
        <v>11862</v>
      </c>
      <c r="B3265" t="s">
        <v>11861</v>
      </c>
      <c r="C3265" t="s">
        <v>11845</v>
      </c>
      <c r="D3265" t="s">
        <v>675</v>
      </c>
      <c r="E3265" t="s">
        <v>1789</v>
      </c>
      <c r="F3265" t="s">
        <v>54</v>
      </c>
      <c r="G3265"/>
      <c r="H3265" t="s">
        <v>45131</v>
      </c>
      <c r="I3265" t="s">
        <v>52112</v>
      </c>
      <c r="J3265" t="s">
        <v>11863</v>
      </c>
      <c r="K3265" t="s">
        <v>565</v>
      </c>
      <c r="L3265" s="119" t="str">
        <f t="shared" si="200"/>
        <v>NA</v>
      </c>
      <c r="M3265" s="119"/>
      <c r="N3265" s="120" t="str">
        <f t="shared" si="201"/>
        <v>NA</v>
      </c>
      <c r="O3265" s="120"/>
      <c r="P3265"/>
      <c r="Q3265"/>
      <c r="R3265"/>
      <c r="S3265"/>
      <c r="T3265"/>
      <c r="U3265" t="s">
        <v>9374</v>
      </c>
      <c r="V3265" t="s">
        <v>9372</v>
      </c>
      <c r="W3265" t="s">
        <v>9373</v>
      </c>
      <c r="X3265" t="s">
        <v>675</v>
      </c>
      <c r="Y3265" t="s">
        <v>453</v>
      </c>
      <c r="Z3265" t="s">
        <v>54</v>
      </c>
      <c r="AA3265"/>
      <c r="AB3265" t="s">
        <v>44359</v>
      </c>
      <c r="AC3265" t="s">
        <v>51466</v>
      </c>
      <c r="AD3265" t="s">
        <v>9375</v>
      </c>
      <c r="AE3265" t="s">
        <v>105</v>
      </c>
      <c r="AF3265" s="119" t="str">
        <f t="shared" si="202"/>
        <v>NA</v>
      </c>
      <c r="AG3265" s="119"/>
      <c r="AH3265" s="119"/>
      <c r="AI3265" s="119"/>
      <c r="AJ3265" s="119" t="str">
        <f t="shared" si="203"/>
        <v>NA</v>
      </c>
      <c r="AK3265" s="190"/>
      <c r="AL3265" s="191"/>
    </row>
    <row r="3266" spans="1:38" x14ac:dyDescent="0.25">
      <c r="A3266" t="s">
        <v>16305</v>
      </c>
      <c r="B3266" t="s">
        <v>16303</v>
      </c>
      <c r="C3266" t="s">
        <v>16304</v>
      </c>
      <c r="D3266" t="s">
        <v>675</v>
      </c>
      <c r="E3266" t="s">
        <v>3843</v>
      </c>
      <c r="F3266" t="s">
        <v>54</v>
      </c>
      <c r="G3266"/>
      <c r="H3266" t="s">
        <v>45132</v>
      </c>
      <c r="I3266" t="s">
        <v>52113</v>
      </c>
      <c r="J3266" t="s">
        <v>16306</v>
      </c>
      <c r="K3266" t="s">
        <v>565</v>
      </c>
      <c r="L3266" s="119" t="str">
        <f t="shared" si="200"/>
        <v>NA</v>
      </c>
      <c r="M3266" s="119"/>
      <c r="N3266" s="120" t="str">
        <f t="shared" si="201"/>
        <v>NA</v>
      </c>
      <c r="O3266" s="120"/>
      <c r="P3266"/>
      <c r="Q3266"/>
      <c r="R3266"/>
      <c r="S3266"/>
      <c r="T3266"/>
      <c r="U3266" t="s">
        <v>12689</v>
      </c>
      <c r="V3266" t="s">
        <v>12687</v>
      </c>
      <c r="W3266" t="s">
        <v>12688</v>
      </c>
      <c r="X3266" t="s">
        <v>675</v>
      </c>
      <c r="Y3266" t="s">
        <v>453</v>
      </c>
      <c r="Z3266" t="s">
        <v>54</v>
      </c>
      <c r="AA3266"/>
      <c r="AB3266" t="s">
        <v>44359</v>
      </c>
      <c r="AC3266" t="s">
        <v>51466</v>
      </c>
      <c r="AD3266"/>
      <c r="AE3266" t="s">
        <v>105</v>
      </c>
      <c r="AF3266" s="119" t="str">
        <f t="shared" si="202"/>
        <v>NA</v>
      </c>
      <c r="AG3266" s="119"/>
      <c r="AH3266" s="119"/>
      <c r="AI3266" s="119"/>
      <c r="AJ3266" s="119" t="str">
        <f t="shared" si="203"/>
        <v>NA</v>
      </c>
      <c r="AK3266" s="190"/>
      <c r="AL3266" s="191"/>
    </row>
    <row r="3267" spans="1:38" x14ac:dyDescent="0.25">
      <c r="A3267" t="s">
        <v>21213</v>
      </c>
      <c r="B3267" t="s">
        <v>21211</v>
      </c>
      <c r="C3267" t="s">
        <v>21212</v>
      </c>
      <c r="D3267" t="s">
        <v>675</v>
      </c>
      <c r="E3267" t="s">
        <v>21214</v>
      </c>
      <c r="F3267" t="s">
        <v>54</v>
      </c>
      <c r="G3267"/>
      <c r="H3267" t="s">
        <v>45133</v>
      </c>
      <c r="I3267" t="s">
        <v>52114</v>
      </c>
      <c r="J3267" t="s">
        <v>21215</v>
      </c>
      <c r="K3267" t="s">
        <v>565</v>
      </c>
      <c r="L3267" s="119" t="str">
        <f t="shared" ref="L3267:L3330" si="204">IF($Q$1&lt;&gt;"",IF(ISNUMBER(SEARCH("*"&amp;$Q$1&amp;"*", A3267)),A3267, IF(ISNUMBER(SEARCH("*"&amp;$Q$1&amp;"*", H3267)),A3267, IF(ISNUMBER(SEARCH("*"&amp;$Q$1&amp;"*", G3267)),A3267, IF(ISNUMBER(SEARCH("*"&amp;$Q$1&amp;"*", J3267)),A3267,  IF(ISNUMBER(SEARCH("*"&amp;$Q$1&amp;"*", E3267)),A3267, "NA"))))),"NA")</f>
        <v>NA</v>
      </c>
      <c r="M3267" s="119"/>
      <c r="N3267" s="120" t="str">
        <f t="shared" ref="N3267:N3330" si="205">IF($Q$11=1,IF(ISNUMBER(SEARCH($T$11,C3267)),A3267,"NA"),"NA")</f>
        <v>NA</v>
      </c>
      <c r="O3267" s="120"/>
      <c r="P3267"/>
      <c r="Q3267"/>
      <c r="R3267"/>
      <c r="S3267"/>
      <c r="T3267"/>
      <c r="U3267" t="s">
        <v>6720</v>
      </c>
      <c r="V3267" t="s">
        <v>6718</v>
      </c>
      <c r="W3267" t="s">
        <v>6719</v>
      </c>
      <c r="X3267" t="s">
        <v>675</v>
      </c>
      <c r="Y3267" t="s">
        <v>453</v>
      </c>
      <c r="Z3267" t="s">
        <v>54</v>
      </c>
      <c r="AA3267"/>
      <c r="AB3267" t="s">
        <v>44357</v>
      </c>
      <c r="AC3267" t="s">
        <v>51466</v>
      </c>
      <c r="AD3267" t="s">
        <v>6721</v>
      </c>
      <c r="AE3267" t="s">
        <v>105</v>
      </c>
      <c r="AF3267" s="119" t="str">
        <f t="shared" ref="AF3267:AF3330" si="206">IF($Q$6&lt;&gt;"",IF(ISNUMBER(SEARCH($Q$6, W3267)),U3267, "NA"),"NA")</f>
        <v>NA</v>
      </c>
      <c r="AG3267" s="119"/>
      <c r="AH3267" s="119"/>
      <c r="AI3267" s="119"/>
      <c r="AJ3267" s="119" t="str">
        <f t="shared" ref="AJ3267:AJ3330" si="207">IF($Q$5&lt;&gt;"",IF(ISNUMBER(SEARCH($Q$5, U3267&amp;" "&amp;Y3267&amp;" "&amp;AA3267&amp;" "&amp;AB3267&amp;" "&amp;AD3267)),U3267, "NA"),"NA")</f>
        <v>NA</v>
      </c>
      <c r="AK3267" s="190"/>
      <c r="AL3267" s="191"/>
    </row>
    <row r="3268" spans="1:38" x14ac:dyDescent="0.25">
      <c r="A3268" t="s">
        <v>16449</v>
      </c>
      <c r="B3268" t="s">
        <v>16447</v>
      </c>
      <c r="C3268" t="s">
        <v>16448</v>
      </c>
      <c r="D3268" t="s">
        <v>675</v>
      </c>
      <c r="E3268" t="s">
        <v>16450</v>
      </c>
      <c r="F3268" t="s">
        <v>54</v>
      </c>
      <c r="G3268"/>
      <c r="H3268" t="s">
        <v>45134</v>
      </c>
      <c r="I3268" t="s">
        <v>52115</v>
      </c>
      <c r="J3268"/>
      <c r="K3268" t="s">
        <v>565</v>
      </c>
      <c r="L3268" s="119" t="str">
        <f t="shared" si="204"/>
        <v>NA</v>
      </c>
      <c r="M3268" s="119"/>
      <c r="N3268" s="120" t="str">
        <f t="shared" si="205"/>
        <v>NA</v>
      </c>
      <c r="O3268" s="120"/>
      <c r="P3268"/>
      <c r="Q3268"/>
      <c r="R3268"/>
      <c r="S3268"/>
      <c r="T3268"/>
      <c r="U3268" t="s">
        <v>8017</v>
      </c>
      <c r="V3268" t="s">
        <v>8015</v>
      </c>
      <c r="W3268" t="s">
        <v>8016</v>
      </c>
      <c r="X3268" t="s">
        <v>675</v>
      </c>
      <c r="Y3268" t="s">
        <v>453</v>
      </c>
      <c r="Z3268" t="s">
        <v>54</v>
      </c>
      <c r="AA3268"/>
      <c r="AB3268" t="s">
        <v>44359</v>
      </c>
      <c r="AC3268" t="s">
        <v>51466</v>
      </c>
      <c r="AD3268" t="s">
        <v>8018</v>
      </c>
      <c r="AE3268" t="s">
        <v>105</v>
      </c>
      <c r="AF3268" s="119" t="str">
        <f t="shared" si="206"/>
        <v>NA</v>
      </c>
      <c r="AG3268" s="119"/>
      <c r="AH3268" s="119"/>
      <c r="AI3268" s="119"/>
      <c r="AJ3268" s="119" t="str">
        <f t="shared" si="207"/>
        <v>NA</v>
      </c>
      <c r="AK3268" s="190"/>
      <c r="AL3268" s="191"/>
    </row>
    <row r="3269" spans="1:38" x14ac:dyDescent="0.25">
      <c r="A3269" t="s">
        <v>11872</v>
      </c>
      <c r="B3269" t="s">
        <v>11871</v>
      </c>
      <c r="C3269" t="s">
        <v>11845</v>
      </c>
      <c r="D3269" t="s">
        <v>675</v>
      </c>
      <c r="E3269" t="s">
        <v>11873</v>
      </c>
      <c r="F3269" t="s">
        <v>54</v>
      </c>
      <c r="G3269"/>
      <c r="H3269" t="s">
        <v>45135</v>
      </c>
      <c r="I3269" t="s">
        <v>52116</v>
      </c>
      <c r="J3269" t="s">
        <v>11874</v>
      </c>
      <c r="K3269" t="s">
        <v>565</v>
      </c>
      <c r="L3269" s="119" t="str">
        <f t="shared" si="204"/>
        <v>NA</v>
      </c>
      <c r="M3269" s="119"/>
      <c r="N3269" s="120" t="str">
        <f t="shared" si="205"/>
        <v>NA</v>
      </c>
      <c r="O3269" s="120"/>
      <c r="P3269"/>
      <c r="Q3269"/>
      <c r="R3269"/>
      <c r="S3269"/>
      <c r="T3269"/>
      <c r="U3269" t="s">
        <v>12300</v>
      </c>
      <c r="V3269" t="s">
        <v>12298</v>
      </c>
      <c r="W3269" t="s">
        <v>12299</v>
      </c>
      <c r="X3269" t="s">
        <v>675</v>
      </c>
      <c r="Y3269" t="s">
        <v>453</v>
      </c>
      <c r="Z3269" t="s">
        <v>54</v>
      </c>
      <c r="AA3269"/>
      <c r="AB3269" t="s">
        <v>44357</v>
      </c>
      <c r="AC3269" t="s">
        <v>51466</v>
      </c>
      <c r="AD3269" t="s">
        <v>12301</v>
      </c>
      <c r="AE3269" t="s">
        <v>105</v>
      </c>
      <c r="AF3269" s="119" t="str">
        <f t="shared" si="206"/>
        <v>NA</v>
      </c>
      <c r="AG3269" s="119"/>
      <c r="AH3269" s="119"/>
      <c r="AI3269" s="119"/>
      <c r="AJ3269" s="119" t="str">
        <f t="shared" si="207"/>
        <v>NA</v>
      </c>
      <c r="AK3269" s="190"/>
      <c r="AL3269" s="191"/>
    </row>
    <row r="3270" spans="1:38" x14ac:dyDescent="0.25">
      <c r="A3270" t="s">
        <v>16620</v>
      </c>
      <c r="B3270" t="s">
        <v>16618</v>
      </c>
      <c r="C3270" t="s">
        <v>16619</v>
      </c>
      <c r="D3270" t="s">
        <v>675</v>
      </c>
      <c r="E3270" t="s">
        <v>16621</v>
      </c>
      <c r="F3270" t="s">
        <v>54</v>
      </c>
      <c r="G3270"/>
      <c r="H3270" t="s">
        <v>45136</v>
      </c>
      <c r="I3270" t="s">
        <v>52117</v>
      </c>
      <c r="J3270" t="s">
        <v>16620</v>
      </c>
      <c r="K3270" t="s">
        <v>565</v>
      </c>
      <c r="L3270" s="119" t="str">
        <f t="shared" si="204"/>
        <v>NA</v>
      </c>
      <c r="M3270" s="119"/>
      <c r="N3270" s="120" t="str">
        <f t="shared" si="205"/>
        <v>NA</v>
      </c>
      <c r="O3270" s="120"/>
      <c r="P3270"/>
      <c r="Q3270"/>
      <c r="R3270"/>
      <c r="S3270"/>
      <c r="T3270"/>
      <c r="U3270" t="s">
        <v>6824</v>
      </c>
      <c r="V3270" t="s">
        <v>6822</v>
      </c>
      <c r="W3270" t="s">
        <v>6823</v>
      </c>
      <c r="X3270" t="s">
        <v>675</v>
      </c>
      <c r="Y3270" t="s">
        <v>453</v>
      </c>
      <c r="Z3270" t="s">
        <v>54</v>
      </c>
      <c r="AA3270"/>
      <c r="AB3270" t="s">
        <v>44357</v>
      </c>
      <c r="AC3270" t="s">
        <v>51466</v>
      </c>
      <c r="AD3270"/>
      <c r="AE3270" t="s">
        <v>105</v>
      </c>
      <c r="AF3270" s="119" t="str">
        <f t="shared" si="206"/>
        <v>NA</v>
      </c>
      <c r="AG3270" s="119"/>
      <c r="AH3270" s="119"/>
      <c r="AI3270" s="119"/>
      <c r="AJ3270" s="119" t="str">
        <f t="shared" si="207"/>
        <v>NA</v>
      </c>
      <c r="AK3270" s="190"/>
      <c r="AL3270" s="191"/>
    </row>
    <row r="3271" spans="1:38" x14ac:dyDescent="0.25">
      <c r="A3271" t="s">
        <v>16624</v>
      </c>
      <c r="B3271" t="s">
        <v>16622</v>
      </c>
      <c r="C3271" t="s">
        <v>16623</v>
      </c>
      <c r="D3271" t="s">
        <v>675</v>
      </c>
      <c r="E3271" t="s">
        <v>3623</v>
      </c>
      <c r="F3271" t="s">
        <v>54</v>
      </c>
      <c r="G3271"/>
      <c r="H3271" t="s">
        <v>45137</v>
      </c>
      <c r="I3271" t="s">
        <v>52118</v>
      </c>
      <c r="J3271" t="s">
        <v>16624</v>
      </c>
      <c r="K3271" t="s">
        <v>565</v>
      </c>
      <c r="L3271" s="119" t="str">
        <f t="shared" si="204"/>
        <v>NA</v>
      </c>
      <c r="M3271" s="119"/>
      <c r="N3271" s="120" t="str">
        <f t="shared" si="205"/>
        <v>NA</v>
      </c>
      <c r="O3271" s="120"/>
      <c r="P3271"/>
      <c r="Q3271"/>
      <c r="R3271"/>
      <c r="S3271"/>
      <c r="T3271"/>
      <c r="U3271" t="s">
        <v>21929</v>
      </c>
      <c r="V3271" t="s">
        <v>21927</v>
      </c>
      <c r="W3271" t="s">
        <v>21928</v>
      </c>
      <c r="X3271" t="s">
        <v>675</v>
      </c>
      <c r="Y3271" t="s">
        <v>453</v>
      </c>
      <c r="Z3271" t="s">
        <v>54</v>
      </c>
      <c r="AA3271"/>
      <c r="AB3271" t="s">
        <v>44357</v>
      </c>
      <c r="AC3271" t="s">
        <v>51466</v>
      </c>
      <c r="AD3271"/>
      <c r="AE3271" t="s">
        <v>105</v>
      </c>
      <c r="AF3271" s="119" t="str">
        <f t="shared" si="206"/>
        <v>NA</v>
      </c>
      <c r="AG3271" s="119"/>
      <c r="AH3271" s="119"/>
      <c r="AI3271" s="119"/>
      <c r="AJ3271" s="119" t="str">
        <f t="shared" si="207"/>
        <v>NA</v>
      </c>
      <c r="AK3271" s="190"/>
      <c r="AL3271" s="191"/>
    </row>
    <row r="3272" spans="1:38" x14ac:dyDescent="0.25">
      <c r="A3272" t="s">
        <v>21852</v>
      </c>
      <c r="B3272" t="s">
        <v>21850</v>
      </c>
      <c r="C3272" t="s">
        <v>21851</v>
      </c>
      <c r="D3272" t="s">
        <v>675</v>
      </c>
      <c r="E3272" t="s">
        <v>21853</v>
      </c>
      <c r="F3272" t="s">
        <v>54</v>
      </c>
      <c r="G3272"/>
      <c r="H3272" t="s">
        <v>45138</v>
      </c>
      <c r="I3272" t="s">
        <v>52119</v>
      </c>
      <c r="J3272" t="s">
        <v>21852</v>
      </c>
      <c r="K3272" t="s">
        <v>105</v>
      </c>
      <c r="L3272" s="119" t="str">
        <f t="shared" si="204"/>
        <v>NA</v>
      </c>
      <c r="M3272" s="119"/>
      <c r="N3272" s="120" t="str">
        <f t="shared" si="205"/>
        <v>NA</v>
      </c>
      <c r="O3272" s="120"/>
      <c r="P3272"/>
      <c r="Q3272"/>
      <c r="R3272"/>
      <c r="S3272"/>
      <c r="T3272"/>
      <c r="U3272" t="s">
        <v>10213</v>
      </c>
      <c r="V3272" t="s">
        <v>10211</v>
      </c>
      <c r="W3272" t="s">
        <v>10212</v>
      </c>
      <c r="X3272" t="s">
        <v>675</v>
      </c>
      <c r="Y3272" t="s">
        <v>453</v>
      </c>
      <c r="Z3272" t="s">
        <v>54</v>
      </c>
      <c r="AA3272"/>
      <c r="AB3272" t="s">
        <v>44359</v>
      </c>
      <c r="AC3272" t="s">
        <v>51466</v>
      </c>
      <c r="AD3272"/>
      <c r="AE3272" t="s">
        <v>105</v>
      </c>
      <c r="AF3272" s="119" t="str">
        <f t="shared" si="206"/>
        <v>NA</v>
      </c>
      <c r="AG3272" s="119"/>
      <c r="AH3272" s="119"/>
      <c r="AI3272" s="119"/>
      <c r="AJ3272" s="119" t="str">
        <f t="shared" si="207"/>
        <v>NA</v>
      </c>
      <c r="AK3272" s="190"/>
      <c r="AL3272" s="191"/>
    </row>
    <row r="3273" spans="1:38" x14ac:dyDescent="0.25">
      <c r="A3273" t="s">
        <v>13446</v>
      </c>
      <c r="B3273" t="s">
        <v>13444</v>
      </c>
      <c r="C3273" t="s">
        <v>13445</v>
      </c>
      <c r="D3273" t="s">
        <v>675</v>
      </c>
      <c r="E3273" t="s">
        <v>13447</v>
      </c>
      <c r="F3273" t="s">
        <v>54</v>
      </c>
      <c r="G3273"/>
      <c r="H3273" t="s">
        <v>45139</v>
      </c>
      <c r="I3273" t="s">
        <v>52120</v>
      </c>
      <c r="J3273"/>
      <c r="K3273" t="s">
        <v>565</v>
      </c>
      <c r="L3273" s="119" t="str">
        <f t="shared" si="204"/>
        <v>NA</v>
      </c>
      <c r="M3273" s="119"/>
      <c r="N3273" s="120" t="str">
        <f t="shared" si="205"/>
        <v>NA</v>
      </c>
      <c r="O3273" s="120"/>
      <c r="P3273"/>
      <c r="Q3273"/>
      <c r="R3273"/>
      <c r="S3273"/>
      <c r="T3273"/>
      <c r="U3273" t="s">
        <v>7624</v>
      </c>
      <c r="V3273" t="s">
        <v>7622</v>
      </c>
      <c r="W3273" t="s">
        <v>7623</v>
      </c>
      <c r="X3273" t="s">
        <v>675</v>
      </c>
      <c r="Y3273" t="s">
        <v>453</v>
      </c>
      <c r="Z3273" t="s">
        <v>54</v>
      </c>
      <c r="AA3273"/>
      <c r="AB3273" t="s">
        <v>44357</v>
      </c>
      <c r="AC3273" t="s">
        <v>51466</v>
      </c>
      <c r="AD3273"/>
      <c r="AE3273" t="s">
        <v>105</v>
      </c>
      <c r="AF3273" s="119" t="str">
        <f t="shared" si="206"/>
        <v>NA</v>
      </c>
      <c r="AG3273" s="119"/>
      <c r="AH3273" s="119"/>
      <c r="AI3273" s="119"/>
      <c r="AJ3273" s="119" t="str">
        <f t="shared" si="207"/>
        <v>NA</v>
      </c>
      <c r="AK3273" s="190"/>
      <c r="AL3273" s="191"/>
    </row>
    <row r="3274" spans="1:38" x14ac:dyDescent="0.25">
      <c r="A3274" t="s">
        <v>11897</v>
      </c>
      <c r="B3274" t="s">
        <v>11896</v>
      </c>
      <c r="C3274" t="s">
        <v>11845</v>
      </c>
      <c r="D3274" t="s">
        <v>675</v>
      </c>
      <c r="E3274" t="s">
        <v>491</v>
      </c>
      <c r="F3274" t="s">
        <v>54</v>
      </c>
      <c r="G3274"/>
      <c r="H3274" t="s">
        <v>45140</v>
      </c>
      <c r="I3274" t="s">
        <v>52121</v>
      </c>
      <c r="J3274" t="s">
        <v>11898</v>
      </c>
      <c r="K3274" t="s">
        <v>565</v>
      </c>
      <c r="L3274" s="119" t="str">
        <f t="shared" si="204"/>
        <v>NA</v>
      </c>
      <c r="M3274" s="119"/>
      <c r="N3274" s="120" t="str">
        <f t="shared" si="205"/>
        <v>NA</v>
      </c>
      <c r="O3274" s="120"/>
      <c r="P3274"/>
      <c r="Q3274"/>
      <c r="R3274"/>
      <c r="S3274"/>
      <c r="T3274"/>
      <c r="U3274" t="s">
        <v>14970</v>
      </c>
      <c r="V3274" t="s">
        <v>14968</v>
      </c>
      <c r="W3274" t="s">
        <v>14969</v>
      </c>
      <c r="X3274" t="s">
        <v>675</v>
      </c>
      <c r="Y3274" t="s">
        <v>14971</v>
      </c>
      <c r="Z3274" t="s">
        <v>54</v>
      </c>
      <c r="AA3274"/>
      <c r="AB3274" t="s">
        <v>44360</v>
      </c>
      <c r="AC3274" t="s">
        <v>51467</v>
      </c>
      <c r="AD3274"/>
      <c r="AE3274" t="s">
        <v>565</v>
      </c>
      <c r="AF3274" s="119" t="str">
        <f t="shared" si="206"/>
        <v>NA</v>
      </c>
      <c r="AG3274" s="119"/>
      <c r="AH3274" s="119"/>
      <c r="AI3274" s="119"/>
      <c r="AJ3274" s="119" t="str">
        <f t="shared" si="207"/>
        <v>NA</v>
      </c>
      <c r="AK3274" s="190"/>
      <c r="AL3274" s="191"/>
    </row>
    <row r="3275" spans="1:38" x14ac:dyDescent="0.25">
      <c r="A3275" t="s">
        <v>12387</v>
      </c>
      <c r="B3275" t="s">
        <v>12386</v>
      </c>
      <c r="C3275" t="s">
        <v>5257</v>
      </c>
      <c r="D3275" t="s">
        <v>675</v>
      </c>
      <c r="E3275" t="s">
        <v>491</v>
      </c>
      <c r="F3275" t="s">
        <v>54</v>
      </c>
      <c r="G3275"/>
      <c r="H3275" t="s">
        <v>45141</v>
      </c>
      <c r="I3275" t="s">
        <v>52121</v>
      </c>
      <c r="J3275" t="s">
        <v>12387</v>
      </c>
      <c r="K3275" t="s">
        <v>565</v>
      </c>
      <c r="L3275" s="119" t="str">
        <f t="shared" si="204"/>
        <v>NA</v>
      </c>
      <c r="M3275" s="119"/>
      <c r="N3275" s="120" t="str">
        <f t="shared" si="205"/>
        <v>NA</v>
      </c>
      <c r="O3275" s="120"/>
      <c r="P3275"/>
      <c r="Q3275"/>
      <c r="R3275"/>
      <c r="S3275"/>
      <c r="T3275"/>
      <c r="U3275" t="s">
        <v>13271</v>
      </c>
      <c r="V3275" t="s">
        <v>13269</v>
      </c>
      <c r="W3275" t="s">
        <v>13270</v>
      </c>
      <c r="X3275" t="s">
        <v>675</v>
      </c>
      <c r="Y3275" t="s">
        <v>13272</v>
      </c>
      <c r="Z3275" t="s">
        <v>54</v>
      </c>
      <c r="AA3275"/>
      <c r="AB3275" t="s">
        <v>44361</v>
      </c>
      <c r="AC3275" t="s">
        <v>51468</v>
      </c>
      <c r="AD3275"/>
      <c r="AE3275" t="s">
        <v>565</v>
      </c>
      <c r="AF3275" s="119" t="str">
        <f t="shared" si="206"/>
        <v>NA</v>
      </c>
      <c r="AG3275" s="119"/>
      <c r="AH3275" s="119"/>
      <c r="AI3275" s="119"/>
      <c r="AJ3275" s="119" t="str">
        <f t="shared" si="207"/>
        <v>NA</v>
      </c>
      <c r="AK3275" s="190"/>
      <c r="AL3275" s="191"/>
    </row>
    <row r="3276" spans="1:38" x14ac:dyDescent="0.25">
      <c r="A3276" t="s">
        <v>19743</v>
      </c>
      <c r="B3276" t="s">
        <v>19741</v>
      </c>
      <c r="C3276" t="s">
        <v>19742</v>
      </c>
      <c r="D3276" t="s">
        <v>675</v>
      </c>
      <c r="E3276" t="s">
        <v>491</v>
      </c>
      <c r="F3276" t="s">
        <v>54</v>
      </c>
      <c r="G3276"/>
      <c r="H3276" t="s">
        <v>45142</v>
      </c>
      <c r="I3276" t="s">
        <v>52121</v>
      </c>
      <c r="J3276" t="s">
        <v>19744</v>
      </c>
      <c r="K3276" t="s">
        <v>565</v>
      </c>
      <c r="L3276" s="119" t="str">
        <f t="shared" si="204"/>
        <v>NA</v>
      </c>
      <c r="M3276" s="119"/>
      <c r="N3276" s="120" t="str">
        <f t="shared" si="205"/>
        <v>NA</v>
      </c>
      <c r="O3276" s="120"/>
      <c r="P3276"/>
      <c r="Q3276"/>
      <c r="R3276"/>
      <c r="S3276"/>
      <c r="T3276"/>
      <c r="U3276" t="s">
        <v>14331</v>
      </c>
      <c r="V3276" t="s">
        <v>14329</v>
      </c>
      <c r="W3276" t="s">
        <v>14330</v>
      </c>
      <c r="X3276" t="s">
        <v>675</v>
      </c>
      <c r="Y3276" t="s">
        <v>14332</v>
      </c>
      <c r="Z3276" t="s">
        <v>54</v>
      </c>
      <c r="AA3276"/>
      <c r="AB3276" t="s">
        <v>44362</v>
      </c>
      <c r="AC3276" t="s">
        <v>51469</v>
      </c>
      <c r="AD3276" t="s">
        <v>14331</v>
      </c>
      <c r="AE3276" t="s">
        <v>565</v>
      </c>
      <c r="AF3276" s="119" t="str">
        <f t="shared" si="206"/>
        <v>NA</v>
      </c>
      <c r="AG3276" s="119"/>
      <c r="AH3276" s="119"/>
      <c r="AI3276" s="119"/>
      <c r="AJ3276" s="119" t="str">
        <f t="shared" si="207"/>
        <v>NA</v>
      </c>
      <c r="AK3276" s="190"/>
      <c r="AL3276" s="191"/>
    </row>
    <row r="3277" spans="1:38" x14ac:dyDescent="0.25">
      <c r="A3277" t="s">
        <v>14335</v>
      </c>
      <c r="B3277" t="s">
        <v>14333</v>
      </c>
      <c r="C3277" t="s">
        <v>14334</v>
      </c>
      <c r="D3277" t="s">
        <v>675</v>
      </c>
      <c r="E3277" t="s">
        <v>491</v>
      </c>
      <c r="F3277" t="s">
        <v>54</v>
      </c>
      <c r="G3277"/>
      <c r="H3277" t="s">
        <v>45143</v>
      </c>
      <c r="I3277" t="s">
        <v>52121</v>
      </c>
      <c r="J3277" t="s">
        <v>14336</v>
      </c>
      <c r="K3277" t="s">
        <v>565</v>
      </c>
      <c r="L3277" s="119" t="str">
        <f t="shared" si="204"/>
        <v>NA</v>
      </c>
      <c r="M3277" s="119"/>
      <c r="N3277" s="120" t="str">
        <f t="shared" si="205"/>
        <v>NA</v>
      </c>
      <c r="O3277" s="120"/>
      <c r="P3277"/>
      <c r="Q3277"/>
      <c r="R3277"/>
      <c r="S3277"/>
      <c r="T3277"/>
      <c r="U3277" t="s">
        <v>14051</v>
      </c>
      <c r="V3277" t="s">
        <v>14049</v>
      </c>
      <c r="W3277" t="s">
        <v>14050</v>
      </c>
      <c r="X3277" t="s">
        <v>675</v>
      </c>
      <c r="Y3277" t="s">
        <v>14052</v>
      </c>
      <c r="Z3277" t="s">
        <v>54</v>
      </c>
      <c r="AA3277"/>
      <c r="AB3277" t="s">
        <v>44363</v>
      </c>
      <c r="AC3277" t="s">
        <v>51470</v>
      </c>
      <c r="AD3277" t="s">
        <v>14051</v>
      </c>
      <c r="AE3277" t="s">
        <v>565</v>
      </c>
      <c r="AF3277" s="119" t="str">
        <f t="shared" si="206"/>
        <v>NA</v>
      </c>
      <c r="AG3277" s="119"/>
      <c r="AH3277" s="119"/>
      <c r="AI3277" s="119"/>
      <c r="AJ3277" s="119" t="str">
        <f t="shared" si="207"/>
        <v>NA</v>
      </c>
      <c r="AK3277" s="190"/>
      <c r="AL3277" s="191"/>
    </row>
    <row r="3278" spans="1:38" x14ac:dyDescent="0.25">
      <c r="A3278" t="s">
        <v>16229</v>
      </c>
      <c r="B3278" t="s">
        <v>16227</v>
      </c>
      <c r="C3278" t="s">
        <v>16228</v>
      </c>
      <c r="D3278" t="s">
        <v>675</v>
      </c>
      <c r="E3278" t="s">
        <v>491</v>
      </c>
      <c r="F3278" t="s">
        <v>54</v>
      </c>
      <c r="G3278"/>
      <c r="H3278" t="s">
        <v>45142</v>
      </c>
      <c r="I3278" t="s">
        <v>52121</v>
      </c>
      <c r="J3278" t="s">
        <v>16229</v>
      </c>
      <c r="K3278" t="s">
        <v>565</v>
      </c>
      <c r="L3278" s="119" t="str">
        <f t="shared" si="204"/>
        <v>NA</v>
      </c>
      <c r="M3278" s="119"/>
      <c r="N3278" s="120" t="str">
        <f t="shared" si="205"/>
        <v>NA</v>
      </c>
      <c r="O3278" s="120"/>
      <c r="P3278"/>
      <c r="Q3278"/>
      <c r="R3278"/>
      <c r="S3278"/>
      <c r="T3278"/>
      <c r="U3278" t="s">
        <v>14953</v>
      </c>
      <c r="V3278" t="s">
        <v>14951</v>
      </c>
      <c r="W3278" t="s">
        <v>14952</v>
      </c>
      <c r="X3278" t="s">
        <v>675</v>
      </c>
      <c r="Y3278" t="s">
        <v>14954</v>
      </c>
      <c r="Z3278" t="s">
        <v>54</v>
      </c>
      <c r="AA3278"/>
      <c r="AB3278" t="s">
        <v>44364</v>
      </c>
      <c r="AC3278" t="s">
        <v>51471</v>
      </c>
      <c r="AD3278"/>
      <c r="AE3278" t="s">
        <v>565</v>
      </c>
      <c r="AF3278" s="119" t="str">
        <f t="shared" si="206"/>
        <v>NA</v>
      </c>
      <c r="AG3278" s="119"/>
      <c r="AH3278" s="119"/>
      <c r="AI3278" s="119"/>
      <c r="AJ3278" s="119" t="str">
        <f t="shared" si="207"/>
        <v>NA</v>
      </c>
      <c r="AK3278" s="190"/>
      <c r="AL3278" s="191"/>
    </row>
    <row r="3279" spans="1:38" x14ac:dyDescent="0.25">
      <c r="A3279" t="s">
        <v>19021</v>
      </c>
      <c r="B3279" t="s">
        <v>19019</v>
      </c>
      <c r="C3279" t="s">
        <v>19020</v>
      </c>
      <c r="D3279" t="s">
        <v>675</v>
      </c>
      <c r="E3279" t="s">
        <v>491</v>
      </c>
      <c r="F3279" t="s">
        <v>54</v>
      </c>
      <c r="G3279"/>
      <c r="H3279" t="s">
        <v>45142</v>
      </c>
      <c r="I3279" t="s">
        <v>52121</v>
      </c>
      <c r="J3279" t="s">
        <v>19021</v>
      </c>
      <c r="K3279" t="s">
        <v>565</v>
      </c>
      <c r="L3279" s="119" t="str">
        <f t="shared" si="204"/>
        <v>NA</v>
      </c>
      <c r="M3279" s="119"/>
      <c r="N3279" s="120" t="str">
        <f t="shared" si="205"/>
        <v>NA</v>
      </c>
      <c r="O3279" s="120"/>
      <c r="P3279"/>
      <c r="Q3279"/>
      <c r="R3279"/>
      <c r="S3279"/>
      <c r="T3279"/>
      <c r="U3279" t="s">
        <v>20803</v>
      </c>
      <c r="V3279" t="s">
        <v>20801</v>
      </c>
      <c r="W3279" t="s">
        <v>20802</v>
      </c>
      <c r="X3279" t="s">
        <v>675</v>
      </c>
      <c r="Y3279" t="s">
        <v>20804</v>
      </c>
      <c r="Z3279" t="s">
        <v>54</v>
      </c>
      <c r="AA3279"/>
      <c r="AB3279" t="s">
        <v>44365</v>
      </c>
      <c r="AC3279" t="s">
        <v>51472</v>
      </c>
      <c r="AD3279" t="s">
        <v>20805</v>
      </c>
      <c r="AE3279" t="s">
        <v>565</v>
      </c>
      <c r="AF3279" s="119" t="str">
        <f t="shared" si="206"/>
        <v>NA</v>
      </c>
      <c r="AG3279" s="119"/>
      <c r="AH3279" s="119"/>
      <c r="AI3279" s="119"/>
      <c r="AJ3279" s="119" t="str">
        <f t="shared" si="207"/>
        <v>NA</v>
      </c>
      <c r="AK3279" s="190"/>
      <c r="AL3279" s="191"/>
    </row>
    <row r="3280" spans="1:38" x14ac:dyDescent="0.25">
      <c r="A3280" t="s">
        <v>7956</v>
      </c>
      <c r="B3280" t="s">
        <v>7954</v>
      </c>
      <c r="C3280" t="s">
        <v>7955</v>
      </c>
      <c r="D3280" t="s">
        <v>675</v>
      </c>
      <c r="E3280" t="s">
        <v>491</v>
      </c>
      <c r="F3280" t="s">
        <v>54</v>
      </c>
      <c r="G3280"/>
      <c r="H3280" t="s">
        <v>45144</v>
      </c>
      <c r="I3280" t="s">
        <v>52121</v>
      </c>
      <c r="J3280" t="s">
        <v>7957</v>
      </c>
      <c r="K3280" t="s">
        <v>105</v>
      </c>
      <c r="L3280" s="119" t="str">
        <f t="shared" si="204"/>
        <v>NA</v>
      </c>
      <c r="M3280" s="119"/>
      <c r="N3280" s="120" t="str">
        <f t="shared" si="205"/>
        <v>NA</v>
      </c>
      <c r="O3280" s="120"/>
      <c r="P3280"/>
      <c r="Q3280"/>
      <c r="R3280"/>
      <c r="S3280"/>
      <c r="T3280"/>
      <c r="U3280" t="s">
        <v>14775</v>
      </c>
      <c r="V3280" t="s">
        <v>14773</v>
      </c>
      <c r="W3280" t="s">
        <v>14774</v>
      </c>
      <c r="X3280" t="s">
        <v>675</v>
      </c>
      <c r="Y3280" t="s">
        <v>14776</v>
      </c>
      <c r="Z3280" t="s">
        <v>54</v>
      </c>
      <c r="AA3280"/>
      <c r="AB3280" t="s">
        <v>44366</v>
      </c>
      <c r="AC3280" t="s">
        <v>51473</v>
      </c>
      <c r="AD3280" t="s">
        <v>14777</v>
      </c>
      <c r="AE3280" t="s">
        <v>565</v>
      </c>
      <c r="AF3280" s="119" t="str">
        <f t="shared" si="206"/>
        <v>NA</v>
      </c>
      <c r="AG3280" s="119"/>
      <c r="AH3280" s="119"/>
      <c r="AI3280" s="119"/>
      <c r="AJ3280" s="119" t="str">
        <f t="shared" si="207"/>
        <v>NA</v>
      </c>
      <c r="AK3280" s="190"/>
      <c r="AL3280" s="191"/>
    </row>
    <row r="3281" spans="1:38" x14ac:dyDescent="0.25">
      <c r="A3281" t="s">
        <v>11963</v>
      </c>
      <c r="B3281" t="s">
        <v>11961</v>
      </c>
      <c r="C3281" t="s">
        <v>11962</v>
      </c>
      <c r="D3281" t="s">
        <v>675</v>
      </c>
      <c r="E3281" t="s">
        <v>491</v>
      </c>
      <c r="F3281" t="s">
        <v>54</v>
      </c>
      <c r="G3281"/>
      <c r="H3281" t="s">
        <v>45141</v>
      </c>
      <c r="I3281" t="s">
        <v>52121</v>
      </c>
      <c r="J3281"/>
      <c r="K3281" t="s">
        <v>105</v>
      </c>
      <c r="L3281" s="119" t="str">
        <f t="shared" si="204"/>
        <v>NA</v>
      </c>
      <c r="M3281" s="119"/>
      <c r="N3281" s="120" t="str">
        <f t="shared" si="205"/>
        <v>NA</v>
      </c>
      <c r="O3281" s="120"/>
      <c r="P3281"/>
      <c r="Q3281"/>
      <c r="R3281"/>
      <c r="S3281"/>
      <c r="T3281"/>
      <c r="U3281" t="s">
        <v>19485</v>
      </c>
      <c r="V3281" t="s">
        <v>19483</v>
      </c>
      <c r="W3281" t="s">
        <v>19484</v>
      </c>
      <c r="X3281" t="s">
        <v>675</v>
      </c>
      <c r="Y3281" t="s">
        <v>19486</v>
      </c>
      <c r="Z3281" t="s">
        <v>54</v>
      </c>
      <c r="AA3281"/>
      <c r="AB3281" t="s">
        <v>44367</v>
      </c>
      <c r="AC3281" t="s">
        <v>51474</v>
      </c>
      <c r="AD3281" t="s">
        <v>19485</v>
      </c>
      <c r="AE3281" t="s">
        <v>565</v>
      </c>
      <c r="AF3281" s="119" t="str">
        <f t="shared" si="206"/>
        <v>NA</v>
      </c>
      <c r="AG3281" s="119"/>
      <c r="AH3281" s="119"/>
      <c r="AI3281" s="119"/>
      <c r="AJ3281" s="119" t="str">
        <f t="shared" si="207"/>
        <v>NA</v>
      </c>
      <c r="AK3281" s="190"/>
      <c r="AL3281" s="191"/>
    </row>
    <row r="3282" spans="1:38" x14ac:dyDescent="0.25">
      <c r="A3282" t="s">
        <v>6304</v>
      </c>
      <c r="B3282" t="s">
        <v>6302</v>
      </c>
      <c r="C3282" t="s">
        <v>6303</v>
      </c>
      <c r="D3282" t="s">
        <v>675</v>
      </c>
      <c r="E3282" t="s">
        <v>491</v>
      </c>
      <c r="F3282" t="s">
        <v>54</v>
      </c>
      <c r="G3282"/>
      <c r="H3282" t="s">
        <v>45141</v>
      </c>
      <c r="I3282" t="s">
        <v>52121</v>
      </c>
      <c r="J3282" t="s">
        <v>6305</v>
      </c>
      <c r="K3282" t="s">
        <v>105</v>
      </c>
      <c r="L3282" s="119" t="str">
        <f t="shared" si="204"/>
        <v>NA</v>
      </c>
      <c r="M3282" s="119"/>
      <c r="N3282" s="120" t="str">
        <f t="shared" si="205"/>
        <v>NA</v>
      </c>
      <c r="O3282" s="120"/>
      <c r="P3282"/>
      <c r="Q3282"/>
      <c r="R3282"/>
      <c r="S3282"/>
      <c r="T3282"/>
      <c r="U3282" t="s">
        <v>15053</v>
      </c>
      <c r="V3282" t="s">
        <v>15051</v>
      </c>
      <c r="W3282" t="s">
        <v>15052</v>
      </c>
      <c r="X3282" t="s">
        <v>675</v>
      </c>
      <c r="Y3282" t="s">
        <v>15054</v>
      </c>
      <c r="Z3282" t="s">
        <v>54</v>
      </c>
      <c r="AA3282"/>
      <c r="AB3282" t="s">
        <v>44368</v>
      </c>
      <c r="AC3282" t="s">
        <v>51475</v>
      </c>
      <c r="AD3282"/>
      <c r="AE3282" t="s">
        <v>565</v>
      </c>
      <c r="AF3282" s="119" t="str">
        <f t="shared" si="206"/>
        <v>NA</v>
      </c>
      <c r="AG3282" s="119"/>
      <c r="AH3282" s="119"/>
      <c r="AI3282" s="119"/>
      <c r="AJ3282" s="119" t="str">
        <f t="shared" si="207"/>
        <v>NA</v>
      </c>
      <c r="AK3282" s="190"/>
      <c r="AL3282" s="191"/>
    </row>
    <row r="3283" spans="1:38" x14ac:dyDescent="0.25">
      <c r="A3283" t="s">
        <v>12720</v>
      </c>
      <c r="B3283" t="s">
        <v>12718</v>
      </c>
      <c r="C3283" t="s">
        <v>12719</v>
      </c>
      <c r="D3283" t="s">
        <v>675</v>
      </c>
      <c r="E3283" t="s">
        <v>491</v>
      </c>
      <c r="F3283" t="s">
        <v>54</v>
      </c>
      <c r="G3283"/>
      <c r="H3283" t="s">
        <v>45141</v>
      </c>
      <c r="I3283" t="s">
        <v>52121</v>
      </c>
      <c r="J3283"/>
      <c r="K3283" t="s">
        <v>105</v>
      </c>
      <c r="L3283" s="119" t="str">
        <f t="shared" si="204"/>
        <v>NA</v>
      </c>
      <c r="M3283" s="119"/>
      <c r="N3283" s="120" t="str">
        <f t="shared" si="205"/>
        <v>NA</v>
      </c>
      <c r="O3283" s="120"/>
      <c r="P3283"/>
      <c r="Q3283"/>
      <c r="R3283"/>
      <c r="S3283"/>
      <c r="T3283"/>
      <c r="U3283" t="s">
        <v>6889</v>
      </c>
      <c r="V3283" t="s">
        <v>6887</v>
      </c>
      <c r="W3283" t="s">
        <v>6888</v>
      </c>
      <c r="X3283" t="s">
        <v>675</v>
      </c>
      <c r="Y3283" t="s">
        <v>6890</v>
      </c>
      <c r="Z3283" t="s">
        <v>54</v>
      </c>
      <c r="AA3283"/>
      <c r="AB3283" t="s">
        <v>44369</v>
      </c>
      <c r="AC3283" t="s">
        <v>51476</v>
      </c>
      <c r="AD3283"/>
      <c r="AE3283" t="s">
        <v>565</v>
      </c>
      <c r="AF3283" s="119" t="str">
        <f t="shared" si="206"/>
        <v>NA</v>
      </c>
      <c r="AG3283" s="119"/>
      <c r="AH3283" s="119"/>
      <c r="AI3283" s="119"/>
      <c r="AJ3283" s="119" t="str">
        <f t="shared" si="207"/>
        <v>NA</v>
      </c>
      <c r="AK3283" s="190"/>
      <c r="AL3283" s="191"/>
    </row>
    <row r="3284" spans="1:38" x14ac:dyDescent="0.25">
      <c r="A3284" t="s">
        <v>9922</v>
      </c>
      <c r="B3284" t="s">
        <v>9920</v>
      </c>
      <c r="C3284" t="s">
        <v>9921</v>
      </c>
      <c r="D3284" t="s">
        <v>675</v>
      </c>
      <c r="E3284" t="s">
        <v>491</v>
      </c>
      <c r="F3284" t="s">
        <v>54</v>
      </c>
      <c r="G3284"/>
      <c r="H3284" t="s">
        <v>45144</v>
      </c>
      <c r="I3284" t="s">
        <v>52121</v>
      </c>
      <c r="J3284" t="s">
        <v>9923</v>
      </c>
      <c r="K3284" t="s">
        <v>105</v>
      </c>
      <c r="L3284" s="119" t="str">
        <f t="shared" si="204"/>
        <v>NA</v>
      </c>
      <c r="M3284" s="119"/>
      <c r="N3284" s="120" t="str">
        <f t="shared" si="205"/>
        <v>NA</v>
      </c>
      <c r="O3284" s="120"/>
      <c r="P3284"/>
      <c r="Q3284"/>
      <c r="R3284"/>
      <c r="S3284"/>
      <c r="T3284"/>
      <c r="U3284" t="s">
        <v>8706</v>
      </c>
      <c r="V3284" t="s">
        <v>8704</v>
      </c>
      <c r="W3284" t="s">
        <v>8705</v>
      </c>
      <c r="X3284" t="s">
        <v>675</v>
      </c>
      <c r="Y3284" t="s">
        <v>8707</v>
      </c>
      <c r="Z3284" t="s">
        <v>54</v>
      </c>
      <c r="AA3284"/>
      <c r="AB3284" t="s">
        <v>44370</v>
      </c>
      <c r="AC3284" t="s">
        <v>51477</v>
      </c>
      <c r="AD3284" t="s">
        <v>8708</v>
      </c>
      <c r="AE3284" t="s">
        <v>105</v>
      </c>
      <c r="AF3284" s="119" t="str">
        <f t="shared" si="206"/>
        <v>NA</v>
      </c>
      <c r="AG3284" s="119"/>
      <c r="AH3284" s="119"/>
      <c r="AI3284" s="119"/>
      <c r="AJ3284" s="119" t="str">
        <f t="shared" si="207"/>
        <v>NA</v>
      </c>
      <c r="AK3284" s="190"/>
      <c r="AL3284" s="191"/>
    </row>
    <row r="3285" spans="1:38" x14ac:dyDescent="0.25">
      <c r="A3285" t="s">
        <v>22172</v>
      </c>
      <c r="B3285" t="s">
        <v>22170</v>
      </c>
      <c r="C3285" t="s">
        <v>22171</v>
      </c>
      <c r="D3285" t="s">
        <v>675</v>
      </c>
      <c r="E3285" t="s">
        <v>491</v>
      </c>
      <c r="F3285" t="s">
        <v>54</v>
      </c>
      <c r="G3285"/>
      <c r="H3285" t="s">
        <v>45141</v>
      </c>
      <c r="I3285" t="s">
        <v>52121</v>
      </c>
      <c r="J3285" t="s">
        <v>22173</v>
      </c>
      <c r="K3285" t="s">
        <v>105</v>
      </c>
      <c r="L3285" s="119" t="str">
        <f t="shared" si="204"/>
        <v>NA</v>
      </c>
      <c r="M3285" s="119"/>
      <c r="N3285" s="120" t="str">
        <f t="shared" si="205"/>
        <v>NA</v>
      </c>
      <c r="O3285" s="120"/>
      <c r="P3285"/>
      <c r="Q3285"/>
      <c r="R3285"/>
      <c r="S3285"/>
      <c r="T3285"/>
      <c r="U3285" t="s">
        <v>14986</v>
      </c>
      <c r="V3285" t="s">
        <v>14984</v>
      </c>
      <c r="W3285" t="s">
        <v>14985</v>
      </c>
      <c r="X3285" t="s">
        <v>675</v>
      </c>
      <c r="Y3285" t="s">
        <v>14987</v>
      </c>
      <c r="Z3285" t="s">
        <v>54</v>
      </c>
      <c r="AA3285"/>
      <c r="AB3285" t="s">
        <v>44371</v>
      </c>
      <c r="AC3285" t="s">
        <v>51478</v>
      </c>
      <c r="AD3285"/>
      <c r="AE3285" t="s">
        <v>565</v>
      </c>
      <c r="AF3285" s="119" t="str">
        <f t="shared" si="206"/>
        <v>NA</v>
      </c>
      <c r="AG3285" s="119"/>
      <c r="AH3285" s="119"/>
      <c r="AI3285" s="119"/>
      <c r="AJ3285" s="119" t="str">
        <f t="shared" si="207"/>
        <v>NA</v>
      </c>
      <c r="AK3285" s="190"/>
      <c r="AL3285" s="191"/>
    </row>
    <row r="3286" spans="1:38" x14ac:dyDescent="0.25">
      <c r="A3286" t="s">
        <v>22276</v>
      </c>
      <c r="B3286" t="s">
        <v>22274</v>
      </c>
      <c r="C3286" t="s">
        <v>22275</v>
      </c>
      <c r="D3286" t="s">
        <v>675</v>
      </c>
      <c r="E3286" t="s">
        <v>491</v>
      </c>
      <c r="F3286" t="s">
        <v>54</v>
      </c>
      <c r="G3286"/>
      <c r="H3286" t="s">
        <v>45141</v>
      </c>
      <c r="I3286" t="s">
        <v>52121</v>
      </c>
      <c r="J3286" t="s">
        <v>22277</v>
      </c>
      <c r="K3286" t="s">
        <v>105</v>
      </c>
      <c r="L3286" s="119" t="str">
        <f t="shared" si="204"/>
        <v>NA</v>
      </c>
      <c r="M3286" s="119"/>
      <c r="N3286" s="120" t="str">
        <f t="shared" si="205"/>
        <v>NA</v>
      </c>
      <c r="O3286" s="120"/>
      <c r="P3286"/>
      <c r="Q3286"/>
      <c r="R3286"/>
      <c r="S3286"/>
      <c r="T3286"/>
      <c r="U3286" t="s">
        <v>14964</v>
      </c>
      <c r="V3286" t="s">
        <v>14962</v>
      </c>
      <c r="W3286" t="s">
        <v>14963</v>
      </c>
      <c r="X3286" t="s">
        <v>675</v>
      </c>
      <c r="Y3286" t="s">
        <v>3019</v>
      </c>
      <c r="Z3286" t="s">
        <v>54</v>
      </c>
      <c r="AA3286"/>
      <c r="AB3286" t="s">
        <v>44372</v>
      </c>
      <c r="AC3286" t="s">
        <v>51479</v>
      </c>
      <c r="AD3286"/>
      <c r="AE3286" t="s">
        <v>565</v>
      </c>
      <c r="AF3286" s="119" t="str">
        <f t="shared" si="206"/>
        <v>NA</v>
      </c>
      <c r="AG3286" s="119"/>
      <c r="AH3286" s="119"/>
      <c r="AI3286" s="119"/>
      <c r="AJ3286" s="119" t="str">
        <f t="shared" si="207"/>
        <v>NA</v>
      </c>
      <c r="AK3286" s="190"/>
      <c r="AL3286" s="191"/>
    </row>
    <row r="3287" spans="1:38" x14ac:dyDescent="0.25">
      <c r="A3287" t="s">
        <v>12334</v>
      </c>
      <c r="B3287" t="s">
        <v>12332</v>
      </c>
      <c r="C3287" t="s">
        <v>12333</v>
      </c>
      <c r="D3287" t="s">
        <v>675</v>
      </c>
      <c r="E3287" t="s">
        <v>491</v>
      </c>
      <c r="F3287" t="s">
        <v>54</v>
      </c>
      <c r="G3287"/>
      <c r="H3287" t="s">
        <v>45141</v>
      </c>
      <c r="I3287" t="s">
        <v>52121</v>
      </c>
      <c r="J3287"/>
      <c r="K3287" t="s">
        <v>105</v>
      </c>
      <c r="L3287" s="119" t="str">
        <f t="shared" si="204"/>
        <v>NA</v>
      </c>
      <c r="M3287" s="119"/>
      <c r="N3287" s="120" t="str">
        <f t="shared" si="205"/>
        <v>NA</v>
      </c>
      <c r="O3287" s="120"/>
      <c r="P3287"/>
      <c r="Q3287"/>
      <c r="R3287"/>
      <c r="S3287"/>
      <c r="T3287"/>
      <c r="U3287" t="s">
        <v>18754</v>
      </c>
      <c r="V3287" t="s">
        <v>18752</v>
      </c>
      <c r="W3287" t="s">
        <v>18753</v>
      </c>
      <c r="X3287" t="s">
        <v>675</v>
      </c>
      <c r="Y3287" t="s">
        <v>18755</v>
      </c>
      <c r="Z3287" t="s">
        <v>54</v>
      </c>
      <c r="AA3287"/>
      <c r="AB3287" t="s">
        <v>44373</v>
      </c>
      <c r="AC3287" t="s">
        <v>51480</v>
      </c>
      <c r="AD3287"/>
      <c r="AE3287" t="s">
        <v>565</v>
      </c>
      <c r="AF3287" s="119" t="str">
        <f t="shared" si="206"/>
        <v>NA</v>
      </c>
      <c r="AG3287" s="119"/>
      <c r="AH3287" s="119"/>
      <c r="AI3287" s="119"/>
      <c r="AJ3287" s="119" t="str">
        <f t="shared" si="207"/>
        <v>NA</v>
      </c>
      <c r="AK3287" s="190"/>
      <c r="AL3287" s="191"/>
    </row>
    <row r="3288" spans="1:38" x14ac:dyDescent="0.25">
      <c r="A3288" t="s">
        <v>12677</v>
      </c>
      <c r="B3288" t="s">
        <v>12678</v>
      </c>
      <c r="C3288" t="s">
        <v>12679</v>
      </c>
      <c r="D3288" t="s">
        <v>675</v>
      </c>
      <c r="E3288" t="s">
        <v>491</v>
      </c>
      <c r="F3288" t="s">
        <v>54</v>
      </c>
      <c r="G3288"/>
      <c r="H3288" t="s">
        <v>45141</v>
      </c>
      <c r="I3288" t="s">
        <v>52121</v>
      </c>
      <c r="J3288" t="s">
        <v>12680</v>
      </c>
      <c r="K3288" t="s">
        <v>105</v>
      </c>
      <c r="L3288" s="119" t="str">
        <f t="shared" si="204"/>
        <v>NA</v>
      </c>
      <c r="M3288" s="119"/>
      <c r="N3288" s="120" t="str">
        <f t="shared" si="205"/>
        <v>NA</v>
      </c>
      <c r="O3288" s="120"/>
      <c r="P3288"/>
      <c r="Q3288"/>
      <c r="R3288"/>
      <c r="S3288"/>
      <c r="T3288"/>
      <c r="U3288" t="s">
        <v>15057</v>
      </c>
      <c r="V3288" t="s">
        <v>15055</v>
      </c>
      <c r="W3288" t="s">
        <v>15056</v>
      </c>
      <c r="X3288" t="s">
        <v>675</v>
      </c>
      <c r="Y3288" t="s">
        <v>15058</v>
      </c>
      <c r="Z3288" t="s">
        <v>54</v>
      </c>
      <c r="AA3288"/>
      <c r="AB3288" t="s">
        <v>44374</v>
      </c>
      <c r="AC3288" t="s">
        <v>51481</v>
      </c>
      <c r="AD3288"/>
      <c r="AE3288" t="s">
        <v>565</v>
      </c>
      <c r="AF3288" s="119" t="str">
        <f t="shared" si="206"/>
        <v>NA</v>
      </c>
      <c r="AG3288" s="119"/>
      <c r="AH3288" s="119"/>
      <c r="AI3288" s="119"/>
      <c r="AJ3288" s="119" t="str">
        <f t="shared" si="207"/>
        <v>NA</v>
      </c>
      <c r="AK3288" s="190"/>
      <c r="AL3288" s="191"/>
    </row>
    <row r="3289" spans="1:38" x14ac:dyDescent="0.25">
      <c r="A3289" t="s">
        <v>17356</v>
      </c>
      <c r="B3289" t="s">
        <v>17354</v>
      </c>
      <c r="C3289" t="s">
        <v>17355</v>
      </c>
      <c r="D3289" t="s">
        <v>675</v>
      </c>
      <c r="E3289" t="s">
        <v>17357</v>
      </c>
      <c r="F3289" t="s">
        <v>54</v>
      </c>
      <c r="G3289"/>
      <c r="H3289" t="s">
        <v>45145</v>
      </c>
      <c r="I3289" t="s">
        <v>52122</v>
      </c>
      <c r="J3289" t="s">
        <v>17358</v>
      </c>
      <c r="K3289" t="s">
        <v>565</v>
      </c>
      <c r="L3289" s="119" t="str">
        <f t="shared" si="204"/>
        <v>NA</v>
      </c>
      <c r="M3289" s="119"/>
      <c r="N3289" s="120" t="str">
        <f t="shared" si="205"/>
        <v>NA</v>
      </c>
      <c r="O3289" s="120"/>
      <c r="P3289"/>
      <c r="Q3289"/>
      <c r="R3289"/>
      <c r="S3289"/>
      <c r="T3289"/>
      <c r="U3289" t="s">
        <v>18762</v>
      </c>
      <c r="V3289" t="s">
        <v>18760</v>
      </c>
      <c r="W3289" t="s">
        <v>18761</v>
      </c>
      <c r="X3289" t="s">
        <v>675</v>
      </c>
      <c r="Y3289" t="s">
        <v>18763</v>
      </c>
      <c r="Z3289" t="s">
        <v>54</v>
      </c>
      <c r="AA3289"/>
      <c r="AB3289" t="s">
        <v>44375</v>
      </c>
      <c r="AC3289" t="s">
        <v>51482</v>
      </c>
      <c r="AD3289" t="s">
        <v>18764</v>
      </c>
      <c r="AE3289" t="s">
        <v>565</v>
      </c>
      <c r="AF3289" s="119" t="str">
        <f t="shared" si="206"/>
        <v>NA</v>
      </c>
      <c r="AG3289" s="119"/>
      <c r="AH3289" s="119"/>
      <c r="AI3289" s="119"/>
      <c r="AJ3289" s="119" t="str">
        <f t="shared" si="207"/>
        <v>NA</v>
      </c>
      <c r="AK3289" s="190"/>
      <c r="AL3289" s="191"/>
    </row>
    <row r="3290" spans="1:38" x14ac:dyDescent="0.25">
      <c r="A3290" t="s">
        <v>22466</v>
      </c>
      <c r="B3290" t="s">
        <v>22464</v>
      </c>
      <c r="C3290" t="s">
        <v>22465</v>
      </c>
      <c r="D3290" t="s">
        <v>675</v>
      </c>
      <c r="E3290" t="s">
        <v>22467</v>
      </c>
      <c r="F3290" t="s">
        <v>54</v>
      </c>
      <c r="G3290"/>
      <c r="H3290" t="s">
        <v>45146</v>
      </c>
      <c r="I3290" t="s">
        <v>52123</v>
      </c>
      <c r="J3290" t="s">
        <v>22468</v>
      </c>
      <c r="K3290" t="s">
        <v>565</v>
      </c>
      <c r="L3290" s="119" t="str">
        <f t="shared" si="204"/>
        <v>NA</v>
      </c>
      <c r="M3290" s="119"/>
      <c r="N3290" s="120" t="str">
        <f t="shared" si="205"/>
        <v>NA</v>
      </c>
      <c r="O3290" s="120"/>
      <c r="P3290"/>
      <c r="Q3290"/>
      <c r="R3290"/>
      <c r="S3290"/>
      <c r="T3290"/>
      <c r="U3290" t="s">
        <v>13536</v>
      </c>
      <c r="V3290" t="s">
        <v>13534</v>
      </c>
      <c r="W3290" t="s">
        <v>13535</v>
      </c>
      <c r="X3290" t="s">
        <v>675</v>
      </c>
      <c r="Y3290" t="s">
        <v>3337</v>
      </c>
      <c r="Z3290" t="s">
        <v>54</v>
      </c>
      <c r="AA3290"/>
      <c r="AB3290" t="s">
        <v>44376</v>
      </c>
      <c r="AC3290" t="s">
        <v>51483</v>
      </c>
      <c r="AD3290" t="s">
        <v>13536</v>
      </c>
      <c r="AE3290" t="s">
        <v>565</v>
      </c>
      <c r="AF3290" s="119" t="str">
        <f t="shared" si="206"/>
        <v>NA</v>
      </c>
      <c r="AG3290" s="119"/>
      <c r="AH3290" s="119"/>
      <c r="AI3290" s="119"/>
      <c r="AJ3290" s="119" t="str">
        <f t="shared" si="207"/>
        <v>NA</v>
      </c>
      <c r="AK3290" s="190"/>
      <c r="AL3290" s="191"/>
    </row>
    <row r="3291" spans="1:38" x14ac:dyDescent="0.25">
      <c r="A3291" t="s">
        <v>21115</v>
      </c>
      <c r="B3291" t="s">
        <v>21113</v>
      </c>
      <c r="C3291" t="s">
        <v>21114</v>
      </c>
      <c r="D3291" t="s">
        <v>675</v>
      </c>
      <c r="E3291" t="s">
        <v>3627</v>
      </c>
      <c r="F3291" t="s">
        <v>54</v>
      </c>
      <c r="G3291"/>
      <c r="H3291" t="s">
        <v>45147</v>
      </c>
      <c r="I3291" t="s">
        <v>52124</v>
      </c>
      <c r="J3291" t="s">
        <v>21116</v>
      </c>
      <c r="K3291" t="s">
        <v>565</v>
      </c>
      <c r="L3291" s="119" t="str">
        <f t="shared" si="204"/>
        <v>NA</v>
      </c>
      <c r="M3291" s="119"/>
      <c r="N3291" s="120" t="str">
        <f t="shared" si="205"/>
        <v>NA</v>
      </c>
      <c r="O3291" s="120"/>
      <c r="P3291"/>
      <c r="Q3291"/>
      <c r="R3291"/>
      <c r="S3291"/>
      <c r="T3291"/>
      <c r="U3291" t="s">
        <v>15078</v>
      </c>
      <c r="V3291" t="s">
        <v>15076</v>
      </c>
      <c r="W3291" t="s">
        <v>15077</v>
      </c>
      <c r="X3291" t="s">
        <v>675</v>
      </c>
      <c r="Y3291" t="s">
        <v>15079</v>
      </c>
      <c r="Z3291" t="s">
        <v>54</v>
      </c>
      <c r="AA3291"/>
      <c r="AB3291" t="s">
        <v>44377</v>
      </c>
      <c r="AC3291" t="s">
        <v>51484</v>
      </c>
      <c r="AD3291"/>
      <c r="AE3291" t="s">
        <v>565</v>
      </c>
      <c r="AF3291" s="119" t="str">
        <f t="shared" si="206"/>
        <v>NA</v>
      </c>
      <c r="AG3291" s="119"/>
      <c r="AH3291" s="119"/>
      <c r="AI3291" s="119"/>
      <c r="AJ3291" s="119" t="str">
        <f t="shared" si="207"/>
        <v>NA</v>
      </c>
      <c r="AK3291" s="190"/>
      <c r="AL3291" s="191"/>
    </row>
    <row r="3292" spans="1:38" x14ac:dyDescent="0.25">
      <c r="A3292" t="s">
        <v>15375</v>
      </c>
      <c r="B3292" t="s">
        <v>15373</v>
      </c>
      <c r="C3292" t="s">
        <v>15374</v>
      </c>
      <c r="D3292" t="s">
        <v>675</v>
      </c>
      <c r="E3292" t="s">
        <v>15376</v>
      </c>
      <c r="F3292" t="s">
        <v>54</v>
      </c>
      <c r="G3292"/>
      <c r="H3292" t="s">
        <v>45148</v>
      </c>
      <c r="I3292" t="s">
        <v>52125</v>
      </c>
      <c r="J3292"/>
      <c r="K3292" t="s">
        <v>565</v>
      </c>
      <c r="L3292" s="119" t="str">
        <f t="shared" si="204"/>
        <v>NA</v>
      </c>
      <c r="M3292" s="119"/>
      <c r="N3292" s="120" t="str">
        <f t="shared" si="205"/>
        <v>NA</v>
      </c>
      <c r="O3292" s="120"/>
      <c r="P3292"/>
      <c r="Q3292"/>
      <c r="R3292"/>
      <c r="S3292"/>
      <c r="T3292"/>
      <c r="U3292" t="s">
        <v>17497</v>
      </c>
      <c r="V3292" t="s">
        <v>17495</v>
      </c>
      <c r="W3292" t="s">
        <v>17496</v>
      </c>
      <c r="X3292" t="s">
        <v>675</v>
      </c>
      <c r="Y3292" t="s">
        <v>17498</v>
      </c>
      <c r="Z3292" t="s">
        <v>54</v>
      </c>
      <c r="AA3292"/>
      <c r="AB3292" t="s">
        <v>44378</v>
      </c>
      <c r="AC3292" t="s">
        <v>51485</v>
      </c>
      <c r="AD3292" t="s">
        <v>17497</v>
      </c>
      <c r="AE3292" t="s">
        <v>565</v>
      </c>
      <c r="AF3292" s="119" t="str">
        <f t="shared" si="206"/>
        <v>NA</v>
      </c>
      <c r="AG3292" s="119"/>
      <c r="AH3292" s="119"/>
      <c r="AI3292" s="119"/>
      <c r="AJ3292" s="119" t="str">
        <f t="shared" si="207"/>
        <v>NA</v>
      </c>
      <c r="AK3292" s="190"/>
      <c r="AL3292" s="191"/>
    </row>
    <row r="3293" spans="1:38" x14ac:dyDescent="0.25">
      <c r="A3293" t="s">
        <v>16904</v>
      </c>
      <c r="B3293" t="s">
        <v>16902</v>
      </c>
      <c r="C3293" t="s">
        <v>16903</v>
      </c>
      <c r="D3293" t="s">
        <v>675</v>
      </c>
      <c r="E3293" t="s">
        <v>16905</v>
      </c>
      <c r="F3293" t="s">
        <v>54</v>
      </c>
      <c r="G3293"/>
      <c r="H3293" t="s">
        <v>45149</v>
      </c>
      <c r="I3293" t="s">
        <v>52126</v>
      </c>
      <c r="J3293"/>
      <c r="K3293" t="s">
        <v>565</v>
      </c>
      <c r="L3293" s="119" t="str">
        <f t="shared" si="204"/>
        <v>NA</v>
      </c>
      <c r="M3293" s="119"/>
      <c r="N3293" s="120" t="str">
        <f t="shared" si="205"/>
        <v>NA</v>
      </c>
      <c r="O3293" s="120"/>
      <c r="P3293"/>
      <c r="Q3293"/>
      <c r="R3293"/>
      <c r="S3293"/>
      <c r="T3293"/>
      <c r="U3293" t="s">
        <v>17505</v>
      </c>
      <c r="V3293" t="s">
        <v>17503</v>
      </c>
      <c r="W3293" t="s">
        <v>17504</v>
      </c>
      <c r="X3293" t="s">
        <v>675</v>
      </c>
      <c r="Y3293" t="s">
        <v>17506</v>
      </c>
      <c r="Z3293" t="s">
        <v>54</v>
      </c>
      <c r="AA3293"/>
      <c r="AB3293" t="s">
        <v>44379</v>
      </c>
      <c r="AC3293" t="s">
        <v>51486</v>
      </c>
      <c r="AD3293" t="s">
        <v>17505</v>
      </c>
      <c r="AE3293" t="s">
        <v>565</v>
      </c>
      <c r="AF3293" s="119" t="str">
        <f t="shared" si="206"/>
        <v>NA</v>
      </c>
      <c r="AG3293" s="119"/>
      <c r="AH3293" s="119"/>
      <c r="AI3293" s="119"/>
      <c r="AJ3293" s="119" t="str">
        <f t="shared" si="207"/>
        <v>NA</v>
      </c>
      <c r="AK3293" s="190"/>
      <c r="AL3293" s="191"/>
    </row>
    <row r="3294" spans="1:38" x14ac:dyDescent="0.25">
      <c r="A3294" t="s">
        <v>21287</v>
      </c>
      <c r="B3294" t="s">
        <v>21285</v>
      </c>
      <c r="C3294" t="s">
        <v>21286</v>
      </c>
      <c r="D3294" t="s">
        <v>675</v>
      </c>
      <c r="E3294" t="s">
        <v>13889</v>
      </c>
      <c r="F3294" t="s">
        <v>54</v>
      </c>
      <c r="G3294"/>
      <c r="H3294" t="s">
        <v>45150</v>
      </c>
      <c r="I3294" t="s">
        <v>52127</v>
      </c>
      <c r="J3294"/>
      <c r="K3294" t="s">
        <v>565</v>
      </c>
      <c r="L3294" s="119" t="str">
        <f t="shared" si="204"/>
        <v>NA</v>
      </c>
      <c r="M3294" s="119"/>
      <c r="N3294" s="120" t="str">
        <f t="shared" si="205"/>
        <v>NA</v>
      </c>
      <c r="O3294" s="120"/>
      <c r="P3294"/>
      <c r="Q3294"/>
      <c r="R3294"/>
      <c r="S3294"/>
      <c r="T3294"/>
      <c r="U3294" t="s">
        <v>15002</v>
      </c>
      <c r="V3294" t="s">
        <v>15000</v>
      </c>
      <c r="W3294" t="s">
        <v>15001</v>
      </c>
      <c r="X3294" t="s">
        <v>675</v>
      </c>
      <c r="Y3294" t="s">
        <v>15003</v>
      </c>
      <c r="Z3294" t="s">
        <v>54</v>
      </c>
      <c r="AA3294"/>
      <c r="AB3294" t="s">
        <v>44380</v>
      </c>
      <c r="AC3294" t="s">
        <v>51487</v>
      </c>
      <c r="AD3294"/>
      <c r="AE3294" t="s">
        <v>565</v>
      </c>
      <c r="AF3294" s="119" t="str">
        <f t="shared" si="206"/>
        <v>NA</v>
      </c>
      <c r="AG3294" s="119"/>
      <c r="AH3294" s="119"/>
      <c r="AI3294" s="119"/>
      <c r="AJ3294" s="119" t="str">
        <f t="shared" si="207"/>
        <v>NA</v>
      </c>
      <c r="AK3294" s="190"/>
      <c r="AL3294" s="191"/>
    </row>
    <row r="3295" spans="1:38" x14ac:dyDescent="0.25">
      <c r="A3295" t="s">
        <v>13888</v>
      </c>
      <c r="B3295" t="s">
        <v>13886</v>
      </c>
      <c r="C3295" t="s">
        <v>13887</v>
      </c>
      <c r="D3295" t="s">
        <v>675</v>
      </c>
      <c r="E3295" t="s">
        <v>13889</v>
      </c>
      <c r="F3295" t="s">
        <v>54</v>
      </c>
      <c r="G3295"/>
      <c r="H3295" t="s">
        <v>45151</v>
      </c>
      <c r="I3295" t="s">
        <v>52127</v>
      </c>
      <c r="J3295"/>
      <c r="K3295" t="s">
        <v>565</v>
      </c>
      <c r="L3295" s="119" t="str">
        <f t="shared" si="204"/>
        <v>NA</v>
      </c>
      <c r="M3295" s="119"/>
      <c r="N3295" s="120" t="str">
        <f t="shared" si="205"/>
        <v>NA</v>
      </c>
      <c r="O3295" s="120"/>
      <c r="P3295"/>
      <c r="Q3295"/>
      <c r="R3295"/>
      <c r="S3295"/>
      <c r="T3295"/>
      <c r="U3295" t="s">
        <v>6954</v>
      </c>
      <c r="V3295" t="s">
        <v>6952</v>
      </c>
      <c r="W3295" t="s">
        <v>6953</v>
      </c>
      <c r="X3295" t="s">
        <v>675</v>
      </c>
      <c r="Y3295" t="s">
        <v>6955</v>
      </c>
      <c r="Z3295" t="s">
        <v>54</v>
      </c>
      <c r="AA3295"/>
      <c r="AB3295" t="s">
        <v>44381</v>
      </c>
      <c r="AC3295" t="s">
        <v>51488</v>
      </c>
      <c r="AD3295" t="s">
        <v>6954</v>
      </c>
      <c r="AE3295" t="s">
        <v>565</v>
      </c>
      <c r="AF3295" s="119" t="str">
        <f t="shared" si="206"/>
        <v>NA</v>
      </c>
      <c r="AG3295" s="119"/>
      <c r="AH3295" s="119"/>
      <c r="AI3295" s="119"/>
      <c r="AJ3295" s="119" t="str">
        <f t="shared" si="207"/>
        <v>NA</v>
      </c>
      <c r="AK3295" s="190"/>
      <c r="AL3295" s="191"/>
    </row>
    <row r="3296" spans="1:38" x14ac:dyDescent="0.25">
      <c r="A3296" t="s">
        <v>19740</v>
      </c>
      <c r="B3296" t="s">
        <v>19738</v>
      </c>
      <c r="C3296" t="s">
        <v>19739</v>
      </c>
      <c r="D3296" t="s">
        <v>675</v>
      </c>
      <c r="E3296" t="s">
        <v>3078</v>
      </c>
      <c r="F3296" t="s">
        <v>54</v>
      </c>
      <c r="G3296"/>
      <c r="H3296" t="s">
        <v>45152</v>
      </c>
      <c r="I3296" t="s">
        <v>52128</v>
      </c>
      <c r="J3296"/>
      <c r="K3296" t="s">
        <v>565</v>
      </c>
      <c r="L3296" s="119" t="str">
        <f t="shared" si="204"/>
        <v>NA</v>
      </c>
      <c r="M3296" s="119"/>
      <c r="N3296" s="120" t="str">
        <f t="shared" si="205"/>
        <v>NA</v>
      </c>
      <c r="O3296" s="120"/>
      <c r="P3296"/>
      <c r="Q3296"/>
      <c r="R3296"/>
      <c r="S3296"/>
      <c r="T3296"/>
      <c r="U3296" t="s">
        <v>12840</v>
      </c>
      <c r="V3296" t="s">
        <v>12838</v>
      </c>
      <c r="W3296" t="s">
        <v>12839</v>
      </c>
      <c r="X3296" t="s">
        <v>675</v>
      </c>
      <c r="Y3296" t="s">
        <v>12841</v>
      </c>
      <c r="Z3296" t="s">
        <v>54</v>
      </c>
      <c r="AA3296"/>
      <c r="AB3296" t="s">
        <v>44382</v>
      </c>
      <c r="AC3296" t="s">
        <v>51489</v>
      </c>
      <c r="AD3296" t="s">
        <v>12840</v>
      </c>
      <c r="AE3296" t="s">
        <v>565</v>
      </c>
      <c r="AF3296" s="119" t="str">
        <f t="shared" si="206"/>
        <v>NA</v>
      </c>
      <c r="AG3296" s="119"/>
      <c r="AH3296" s="119"/>
      <c r="AI3296" s="119"/>
      <c r="AJ3296" s="119" t="str">
        <f t="shared" si="207"/>
        <v>NA</v>
      </c>
      <c r="AK3296" s="190"/>
      <c r="AL3296" s="191"/>
    </row>
    <row r="3297" spans="1:38" x14ac:dyDescent="0.25">
      <c r="A3297" t="s">
        <v>11563</v>
      </c>
      <c r="B3297" t="s">
        <v>11561</v>
      </c>
      <c r="C3297" t="s">
        <v>11562</v>
      </c>
      <c r="D3297" t="s">
        <v>675</v>
      </c>
      <c r="E3297" t="s">
        <v>3078</v>
      </c>
      <c r="F3297" t="s">
        <v>54</v>
      </c>
      <c r="G3297"/>
      <c r="H3297" t="s">
        <v>45153</v>
      </c>
      <c r="I3297" t="s">
        <v>52128</v>
      </c>
      <c r="J3297" t="s">
        <v>11564</v>
      </c>
      <c r="K3297" t="s">
        <v>105</v>
      </c>
      <c r="L3297" s="119" t="str">
        <f t="shared" si="204"/>
        <v>NA</v>
      </c>
      <c r="M3297" s="119"/>
      <c r="N3297" s="120" t="str">
        <f t="shared" si="205"/>
        <v>NA</v>
      </c>
      <c r="O3297" s="120"/>
      <c r="P3297"/>
      <c r="Q3297"/>
      <c r="R3297"/>
      <c r="S3297"/>
      <c r="T3297"/>
      <c r="U3297" t="s">
        <v>12863</v>
      </c>
      <c r="V3297" t="s">
        <v>12861</v>
      </c>
      <c r="W3297" t="s">
        <v>12862</v>
      </c>
      <c r="X3297" t="s">
        <v>675</v>
      </c>
      <c r="Y3297" t="s">
        <v>12864</v>
      </c>
      <c r="Z3297" t="s">
        <v>54</v>
      </c>
      <c r="AA3297"/>
      <c r="AB3297" t="s">
        <v>44383</v>
      </c>
      <c r="AC3297" t="s">
        <v>51490</v>
      </c>
      <c r="AD3297" t="s">
        <v>12863</v>
      </c>
      <c r="AE3297" t="s">
        <v>565</v>
      </c>
      <c r="AF3297" s="119" t="str">
        <f t="shared" si="206"/>
        <v>NA</v>
      </c>
      <c r="AG3297" s="119"/>
      <c r="AH3297" s="119"/>
      <c r="AI3297" s="119"/>
      <c r="AJ3297" s="119" t="str">
        <f t="shared" si="207"/>
        <v>NA</v>
      </c>
      <c r="AK3297" s="190"/>
      <c r="AL3297" s="191"/>
    </row>
    <row r="3298" spans="1:38" x14ac:dyDescent="0.25">
      <c r="A3298" t="s">
        <v>11907</v>
      </c>
      <c r="B3298" t="s">
        <v>11906</v>
      </c>
      <c r="C3298" t="s">
        <v>11845</v>
      </c>
      <c r="D3298" t="s">
        <v>675</v>
      </c>
      <c r="E3298" t="s">
        <v>3134</v>
      </c>
      <c r="F3298" t="s">
        <v>54</v>
      </c>
      <c r="G3298"/>
      <c r="H3298" t="s">
        <v>45154</v>
      </c>
      <c r="I3298" t="s">
        <v>52129</v>
      </c>
      <c r="J3298" t="s">
        <v>11908</v>
      </c>
      <c r="K3298" t="s">
        <v>565</v>
      </c>
      <c r="L3298" s="119" t="str">
        <f t="shared" si="204"/>
        <v>NA</v>
      </c>
      <c r="M3298" s="119"/>
      <c r="N3298" s="120" t="str">
        <f t="shared" si="205"/>
        <v>NA</v>
      </c>
      <c r="O3298" s="120"/>
      <c r="P3298"/>
      <c r="Q3298"/>
      <c r="R3298"/>
      <c r="S3298"/>
      <c r="T3298"/>
      <c r="U3298" t="s">
        <v>13055</v>
      </c>
      <c r="V3298" t="s">
        <v>13053</v>
      </c>
      <c r="W3298" t="s">
        <v>13054</v>
      </c>
      <c r="X3298" t="s">
        <v>675</v>
      </c>
      <c r="Y3298" t="s">
        <v>13056</v>
      </c>
      <c r="Z3298" t="s">
        <v>54</v>
      </c>
      <c r="AA3298"/>
      <c r="AB3298" t="s">
        <v>44384</v>
      </c>
      <c r="AC3298" t="s">
        <v>51491</v>
      </c>
      <c r="AD3298" t="s">
        <v>13055</v>
      </c>
      <c r="AE3298" t="s">
        <v>565</v>
      </c>
      <c r="AF3298" s="119" t="str">
        <f t="shared" si="206"/>
        <v>NA</v>
      </c>
      <c r="AG3298" s="119"/>
      <c r="AH3298" s="119"/>
      <c r="AI3298" s="119"/>
      <c r="AJ3298" s="119" t="str">
        <f t="shared" si="207"/>
        <v>NA</v>
      </c>
      <c r="AK3298" s="190"/>
      <c r="AL3298" s="191"/>
    </row>
    <row r="3299" spans="1:38" x14ac:dyDescent="0.25">
      <c r="A3299" t="s">
        <v>14177</v>
      </c>
      <c r="B3299" t="s">
        <v>14175</v>
      </c>
      <c r="C3299" t="s">
        <v>14176</v>
      </c>
      <c r="D3299" t="s">
        <v>675</v>
      </c>
      <c r="E3299" t="s">
        <v>3134</v>
      </c>
      <c r="F3299" t="s">
        <v>54</v>
      </c>
      <c r="G3299"/>
      <c r="H3299" t="s">
        <v>45155</v>
      </c>
      <c r="I3299" t="s">
        <v>52129</v>
      </c>
      <c r="J3299" t="s">
        <v>14178</v>
      </c>
      <c r="K3299" t="s">
        <v>565</v>
      </c>
      <c r="L3299" s="119" t="str">
        <f t="shared" si="204"/>
        <v>NA</v>
      </c>
      <c r="M3299" s="119"/>
      <c r="N3299" s="120" t="str">
        <f t="shared" si="205"/>
        <v>NA</v>
      </c>
      <c r="O3299" s="120"/>
      <c r="P3299"/>
      <c r="Q3299"/>
      <c r="R3299"/>
      <c r="S3299"/>
      <c r="T3299"/>
      <c r="U3299" t="s">
        <v>7302</v>
      </c>
      <c r="V3299" t="s">
        <v>7300</v>
      </c>
      <c r="W3299" t="s">
        <v>7301</v>
      </c>
      <c r="X3299" t="s">
        <v>675</v>
      </c>
      <c r="Y3299" t="s">
        <v>7303</v>
      </c>
      <c r="Z3299" t="s">
        <v>54</v>
      </c>
      <c r="AA3299"/>
      <c r="AB3299" t="s">
        <v>44385</v>
      </c>
      <c r="AC3299" t="s">
        <v>51492</v>
      </c>
      <c r="AD3299"/>
      <c r="AE3299" t="s">
        <v>105</v>
      </c>
      <c r="AF3299" s="119" t="str">
        <f t="shared" si="206"/>
        <v>NA</v>
      </c>
      <c r="AG3299" s="119"/>
      <c r="AH3299" s="119"/>
      <c r="AI3299" s="119"/>
      <c r="AJ3299" s="119" t="str">
        <f t="shared" si="207"/>
        <v>NA</v>
      </c>
      <c r="AK3299" s="190"/>
      <c r="AL3299" s="191"/>
    </row>
    <row r="3300" spans="1:38" x14ac:dyDescent="0.25">
      <c r="A3300" t="s">
        <v>14155</v>
      </c>
      <c r="B3300" t="s">
        <v>14153</v>
      </c>
      <c r="C3300" t="s">
        <v>14154</v>
      </c>
      <c r="D3300" t="s">
        <v>675</v>
      </c>
      <c r="E3300" t="s">
        <v>3134</v>
      </c>
      <c r="F3300" t="s">
        <v>54</v>
      </c>
      <c r="G3300"/>
      <c r="H3300" t="s">
        <v>45155</v>
      </c>
      <c r="I3300" t="s">
        <v>52129</v>
      </c>
      <c r="J3300" t="s">
        <v>14155</v>
      </c>
      <c r="K3300" t="s">
        <v>565</v>
      </c>
      <c r="L3300" s="119" t="str">
        <f t="shared" si="204"/>
        <v>NA</v>
      </c>
      <c r="M3300" s="119"/>
      <c r="N3300" s="120" t="str">
        <f t="shared" si="205"/>
        <v>NA</v>
      </c>
      <c r="O3300" s="120"/>
      <c r="P3300"/>
      <c r="Q3300"/>
      <c r="R3300"/>
      <c r="S3300"/>
      <c r="T3300"/>
      <c r="U3300" t="s">
        <v>12912</v>
      </c>
      <c r="V3300" t="s">
        <v>12910</v>
      </c>
      <c r="W3300" t="s">
        <v>12911</v>
      </c>
      <c r="X3300" t="s">
        <v>675</v>
      </c>
      <c r="Y3300" t="s">
        <v>1905</v>
      </c>
      <c r="Z3300" t="s">
        <v>54</v>
      </c>
      <c r="AA3300"/>
      <c r="AB3300" t="s">
        <v>44386</v>
      </c>
      <c r="AC3300" t="s">
        <v>51493</v>
      </c>
      <c r="AD3300" t="s">
        <v>12912</v>
      </c>
      <c r="AE3300" t="s">
        <v>105</v>
      </c>
      <c r="AF3300" s="119" t="str">
        <f t="shared" si="206"/>
        <v>NA</v>
      </c>
      <c r="AG3300" s="119"/>
      <c r="AH3300" s="119"/>
      <c r="AI3300" s="119"/>
      <c r="AJ3300" s="119" t="str">
        <f t="shared" si="207"/>
        <v>NA</v>
      </c>
      <c r="AK3300" s="190"/>
      <c r="AL3300" s="191"/>
    </row>
    <row r="3301" spans="1:38" x14ac:dyDescent="0.25">
      <c r="A3301" t="s">
        <v>9967</v>
      </c>
      <c r="B3301" t="s">
        <v>9965</v>
      </c>
      <c r="C3301" t="s">
        <v>9966</v>
      </c>
      <c r="D3301" t="s">
        <v>675</v>
      </c>
      <c r="E3301" t="s">
        <v>9968</v>
      </c>
      <c r="F3301" t="s">
        <v>54</v>
      </c>
      <c r="G3301"/>
      <c r="H3301" t="s">
        <v>45156</v>
      </c>
      <c r="I3301" t="s">
        <v>52130</v>
      </c>
      <c r="J3301"/>
      <c r="K3301" t="s">
        <v>105</v>
      </c>
      <c r="L3301" s="119" t="str">
        <f t="shared" si="204"/>
        <v>NA</v>
      </c>
      <c r="M3301" s="119"/>
      <c r="N3301" s="120" t="str">
        <f t="shared" si="205"/>
        <v>NA</v>
      </c>
      <c r="O3301" s="120"/>
      <c r="P3301"/>
      <c r="Q3301"/>
      <c r="R3301"/>
      <c r="S3301"/>
      <c r="T3301"/>
      <c r="U3301" t="s">
        <v>14141</v>
      </c>
      <c r="V3301" t="s">
        <v>14139</v>
      </c>
      <c r="W3301" t="s">
        <v>14140</v>
      </c>
      <c r="X3301" t="s">
        <v>675</v>
      </c>
      <c r="Y3301" t="s">
        <v>14142</v>
      </c>
      <c r="Z3301" t="s">
        <v>54</v>
      </c>
      <c r="AA3301"/>
      <c r="AB3301" t="s">
        <v>44387</v>
      </c>
      <c r="AC3301" t="s">
        <v>51494</v>
      </c>
      <c r="AD3301" t="s">
        <v>14143</v>
      </c>
      <c r="AE3301" t="s">
        <v>565</v>
      </c>
      <c r="AF3301" s="119" t="str">
        <f t="shared" si="206"/>
        <v>NA</v>
      </c>
      <c r="AG3301" s="119"/>
      <c r="AH3301" s="119"/>
      <c r="AI3301" s="119"/>
      <c r="AJ3301" s="119" t="str">
        <f t="shared" si="207"/>
        <v>NA</v>
      </c>
      <c r="AK3301" s="190"/>
      <c r="AL3301" s="191"/>
    </row>
    <row r="3302" spans="1:38" x14ac:dyDescent="0.25">
      <c r="A3302" t="s">
        <v>17670</v>
      </c>
      <c r="B3302" t="s">
        <v>17668</v>
      </c>
      <c r="C3302" t="s">
        <v>17669</v>
      </c>
      <c r="D3302" t="s">
        <v>675</v>
      </c>
      <c r="E3302" t="s">
        <v>2237</v>
      </c>
      <c r="F3302" t="s">
        <v>54</v>
      </c>
      <c r="G3302"/>
      <c r="H3302" t="s">
        <v>45157</v>
      </c>
      <c r="I3302" t="s">
        <v>52131</v>
      </c>
      <c r="J3302" t="s">
        <v>17671</v>
      </c>
      <c r="K3302" t="s">
        <v>565</v>
      </c>
      <c r="L3302" s="119" t="str">
        <f t="shared" si="204"/>
        <v>NA</v>
      </c>
      <c r="M3302" s="119"/>
      <c r="N3302" s="120" t="str">
        <f t="shared" si="205"/>
        <v>NA</v>
      </c>
      <c r="O3302" s="120"/>
      <c r="P3302"/>
      <c r="Q3302"/>
      <c r="R3302"/>
      <c r="S3302"/>
      <c r="T3302"/>
      <c r="U3302" t="s">
        <v>12919</v>
      </c>
      <c r="V3302" t="s">
        <v>12917</v>
      </c>
      <c r="W3302" t="s">
        <v>12918</v>
      </c>
      <c r="X3302" t="s">
        <v>675</v>
      </c>
      <c r="Y3302" t="s">
        <v>12920</v>
      </c>
      <c r="Z3302" t="s">
        <v>54</v>
      </c>
      <c r="AA3302"/>
      <c r="AB3302" t="s">
        <v>44388</v>
      </c>
      <c r="AC3302" t="s">
        <v>51495</v>
      </c>
      <c r="AD3302" t="s">
        <v>12919</v>
      </c>
      <c r="AE3302" t="s">
        <v>565</v>
      </c>
      <c r="AF3302" s="119" t="str">
        <f t="shared" si="206"/>
        <v>NA</v>
      </c>
      <c r="AG3302" s="119"/>
      <c r="AH3302" s="119"/>
      <c r="AI3302" s="119"/>
      <c r="AJ3302" s="119" t="str">
        <f t="shared" si="207"/>
        <v>NA</v>
      </c>
      <c r="AK3302" s="190"/>
      <c r="AL3302" s="191"/>
    </row>
    <row r="3303" spans="1:38" x14ac:dyDescent="0.25">
      <c r="A3303" t="s">
        <v>19434</v>
      </c>
      <c r="B3303" t="s">
        <v>19432</v>
      </c>
      <c r="C3303" t="s">
        <v>19433</v>
      </c>
      <c r="D3303" t="s">
        <v>675</v>
      </c>
      <c r="E3303" t="s">
        <v>19435</v>
      </c>
      <c r="F3303" t="s">
        <v>54</v>
      </c>
      <c r="G3303"/>
      <c r="H3303" t="s">
        <v>45158</v>
      </c>
      <c r="I3303" t="s">
        <v>52132</v>
      </c>
      <c r="J3303"/>
      <c r="K3303" t="s">
        <v>565</v>
      </c>
      <c r="L3303" s="119" t="str">
        <f t="shared" si="204"/>
        <v>NA</v>
      </c>
      <c r="M3303" s="119"/>
      <c r="N3303" s="120" t="str">
        <f t="shared" si="205"/>
        <v>NA</v>
      </c>
      <c r="O3303" s="120"/>
      <c r="P3303"/>
      <c r="Q3303"/>
      <c r="R3303"/>
      <c r="S3303"/>
      <c r="T3303"/>
      <c r="U3303" t="s">
        <v>13119</v>
      </c>
      <c r="V3303" t="s">
        <v>13117</v>
      </c>
      <c r="W3303" t="s">
        <v>13118</v>
      </c>
      <c r="X3303" t="s">
        <v>675</v>
      </c>
      <c r="Y3303" t="s">
        <v>13120</v>
      </c>
      <c r="Z3303" t="s">
        <v>54</v>
      </c>
      <c r="AA3303"/>
      <c r="AB3303" t="s">
        <v>44389</v>
      </c>
      <c r="AC3303" t="s">
        <v>51496</v>
      </c>
      <c r="AD3303" t="s">
        <v>13121</v>
      </c>
      <c r="AE3303" t="s">
        <v>565</v>
      </c>
      <c r="AF3303" s="119" t="str">
        <f t="shared" si="206"/>
        <v>NA</v>
      </c>
      <c r="AG3303" s="119"/>
      <c r="AH3303" s="119"/>
      <c r="AI3303" s="119"/>
      <c r="AJ3303" s="119" t="str">
        <f t="shared" si="207"/>
        <v>NA</v>
      </c>
      <c r="AK3303" s="190"/>
      <c r="AL3303" s="191"/>
    </row>
    <row r="3304" spans="1:38" x14ac:dyDescent="0.25">
      <c r="A3304" t="s">
        <v>13371</v>
      </c>
      <c r="B3304" t="s">
        <v>13369</v>
      </c>
      <c r="C3304" t="s">
        <v>13370</v>
      </c>
      <c r="D3304" t="s">
        <v>675</v>
      </c>
      <c r="E3304" t="s">
        <v>13372</v>
      </c>
      <c r="F3304" t="s">
        <v>54</v>
      </c>
      <c r="G3304"/>
      <c r="H3304" t="s">
        <v>45159</v>
      </c>
      <c r="I3304" t="s">
        <v>52133</v>
      </c>
      <c r="J3304"/>
      <c r="K3304" t="s">
        <v>565</v>
      </c>
      <c r="L3304" s="119" t="str">
        <f t="shared" si="204"/>
        <v>NA</v>
      </c>
      <c r="M3304" s="119"/>
      <c r="N3304" s="120" t="str">
        <f t="shared" si="205"/>
        <v>NA</v>
      </c>
      <c r="O3304" s="120"/>
      <c r="P3304"/>
      <c r="Q3304"/>
      <c r="R3304"/>
      <c r="S3304"/>
      <c r="T3304"/>
      <c r="U3304" t="s">
        <v>13330</v>
      </c>
      <c r="V3304" t="s">
        <v>13328</v>
      </c>
      <c r="W3304" t="s">
        <v>13329</v>
      </c>
      <c r="X3304" t="s">
        <v>675</v>
      </c>
      <c r="Y3304" t="s">
        <v>13331</v>
      </c>
      <c r="Z3304" t="s">
        <v>54</v>
      </c>
      <c r="AA3304"/>
      <c r="AB3304" t="s">
        <v>44390</v>
      </c>
      <c r="AC3304" t="s">
        <v>51497</v>
      </c>
      <c r="AD3304" t="s">
        <v>13330</v>
      </c>
      <c r="AE3304" t="s">
        <v>565</v>
      </c>
      <c r="AF3304" s="119" t="str">
        <f t="shared" si="206"/>
        <v>NA</v>
      </c>
      <c r="AG3304" s="119"/>
      <c r="AH3304" s="119"/>
      <c r="AI3304" s="119"/>
      <c r="AJ3304" s="119" t="str">
        <f t="shared" si="207"/>
        <v>NA</v>
      </c>
      <c r="AK3304" s="190"/>
      <c r="AL3304" s="191"/>
    </row>
    <row r="3305" spans="1:38" x14ac:dyDescent="0.25">
      <c r="A3305" t="s">
        <v>12356</v>
      </c>
      <c r="B3305" t="s">
        <v>12354</v>
      </c>
      <c r="C3305" t="s">
        <v>12355</v>
      </c>
      <c r="D3305" t="s">
        <v>675</v>
      </c>
      <c r="E3305" t="s">
        <v>12357</v>
      </c>
      <c r="F3305" t="s">
        <v>54</v>
      </c>
      <c r="G3305"/>
      <c r="H3305" t="s">
        <v>45160</v>
      </c>
      <c r="I3305" t="s">
        <v>52134</v>
      </c>
      <c r="J3305" t="s">
        <v>12356</v>
      </c>
      <c r="K3305" t="s">
        <v>565</v>
      </c>
      <c r="L3305" s="119" t="str">
        <f t="shared" si="204"/>
        <v>NA</v>
      </c>
      <c r="M3305" s="119"/>
      <c r="N3305" s="120" t="str">
        <f t="shared" si="205"/>
        <v>NA</v>
      </c>
      <c r="O3305" s="120"/>
      <c r="P3305"/>
      <c r="Q3305"/>
      <c r="R3305"/>
      <c r="S3305"/>
      <c r="T3305"/>
      <c r="U3305" t="s">
        <v>6911</v>
      </c>
      <c r="V3305" t="s">
        <v>6909</v>
      </c>
      <c r="W3305" t="s">
        <v>6910</v>
      </c>
      <c r="X3305" t="s">
        <v>675</v>
      </c>
      <c r="Y3305" t="s">
        <v>1958</v>
      </c>
      <c r="Z3305" t="s">
        <v>54</v>
      </c>
      <c r="AA3305"/>
      <c r="AB3305" t="s">
        <v>44391</v>
      </c>
      <c r="AC3305" t="s">
        <v>51498</v>
      </c>
      <c r="AD3305" t="s">
        <v>6912</v>
      </c>
      <c r="AE3305" t="s">
        <v>105</v>
      </c>
      <c r="AF3305" s="119" t="str">
        <f t="shared" si="206"/>
        <v>NA</v>
      </c>
      <c r="AG3305" s="119"/>
      <c r="AH3305" s="119"/>
      <c r="AI3305" s="119"/>
      <c r="AJ3305" s="119" t="str">
        <f t="shared" si="207"/>
        <v>NA</v>
      </c>
      <c r="AK3305" s="190"/>
      <c r="AL3305" s="191"/>
    </row>
    <row r="3306" spans="1:38" x14ac:dyDescent="0.25">
      <c r="A3306" t="s">
        <v>16031</v>
      </c>
      <c r="B3306" t="s">
        <v>16029</v>
      </c>
      <c r="C3306" t="s">
        <v>16030</v>
      </c>
      <c r="D3306" t="s">
        <v>675</v>
      </c>
      <c r="E3306" t="s">
        <v>1612</v>
      </c>
      <c r="F3306" t="s">
        <v>54</v>
      </c>
      <c r="G3306"/>
      <c r="H3306" t="s">
        <v>45161</v>
      </c>
      <c r="I3306" t="s">
        <v>52135</v>
      </c>
      <c r="J3306" t="s">
        <v>16032</v>
      </c>
      <c r="K3306" t="s">
        <v>565</v>
      </c>
      <c r="L3306" s="119" t="str">
        <f t="shared" si="204"/>
        <v>NA</v>
      </c>
      <c r="M3306" s="119"/>
      <c r="N3306" s="120" t="str">
        <f t="shared" si="205"/>
        <v>NA</v>
      </c>
      <c r="O3306" s="120"/>
      <c r="P3306"/>
      <c r="Q3306"/>
      <c r="R3306"/>
      <c r="S3306"/>
      <c r="T3306"/>
      <c r="U3306" t="s">
        <v>13203</v>
      </c>
      <c r="V3306" t="s">
        <v>13201</v>
      </c>
      <c r="W3306" t="s">
        <v>13202</v>
      </c>
      <c r="X3306" t="s">
        <v>675</v>
      </c>
      <c r="Y3306" t="s">
        <v>1963</v>
      </c>
      <c r="Z3306" t="s">
        <v>54</v>
      </c>
      <c r="AA3306"/>
      <c r="AB3306" t="s">
        <v>44392</v>
      </c>
      <c r="AC3306" t="s">
        <v>51499</v>
      </c>
      <c r="AD3306" t="s">
        <v>13203</v>
      </c>
      <c r="AE3306" t="s">
        <v>565</v>
      </c>
      <c r="AF3306" s="119" t="str">
        <f t="shared" si="206"/>
        <v>NA</v>
      </c>
      <c r="AG3306" s="119"/>
      <c r="AH3306" s="119"/>
      <c r="AI3306" s="119"/>
      <c r="AJ3306" s="119" t="str">
        <f t="shared" si="207"/>
        <v>NA</v>
      </c>
      <c r="AK3306" s="190"/>
      <c r="AL3306" s="191"/>
    </row>
    <row r="3307" spans="1:38" x14ac:dyDescent="0.25">
      <c r="A3307" t="s">
        <v>16047</v>
      </c>
      <c r="B3307" t="s">
        <v>16045</v>
      </c>
      <c r="C3307" t="s">
        <v>16046</v>
      </c>
      <c r="D3307" t="s">
        <v>675</v>
      </c>
      <c r="E3307" t="s">
        <v>6092</v>
      </c>
      <c r="F3307" t="s">
        <v>54</v>
      </c>
      <c r="G3307"/>
      <c r="H3307" t="s">
        <v>45162</v>
      </c>
      <c r="I3307" t="s">
        <v>52136</v>
      </c>
      <c r="J3307" t="s">
        <v>16048</v>
      </c>
      <c r="K3307" t="s">
        <v>565</v>
      </c>
      <c r="L3307" s="119" t="str">
        <f t="shared" si="204"/>
        <v>NA</v>
      </c>
      <c r="M3307" s="119"/>
      <c r="N3307" s="120" t="str">
        <f t="shared" si="205"/>
        <v>NA</v>
      </c>
      <c r="O3307" s="120"/>
      <c r="P3307"/>
      <c r="Q3307"/>
      <c r="R3307"/>
      <c r="S3307"/>
      <c r="T3307"/>
      <c r="U3307" t="s">
        <v>12829</v>
      </c>
      <c r="V3307" t="s">
        <v>12827</v>
      </c>
      <c r="W3307" t="s">
        <v>12828</v>
      </c>
      <c r="X3307" t="s">
        <v>675</v>
      </c>
      <c r="Y3307" t="s">
        <v>12830</v>
      </c>
      <c r="Z3307" t="s">
        <v>54</v>
      </c>
      <c r="AA3307"/>
      <c r="AB3307" t="s">
        <v>44393</v>
      </c>
      <c r="AC3307" t="s">
        <v>51500</v>
      </c>
      <c r="AD3307" t="s">
        <v>12829</v>
      </c>
      <c r="AE3307" t="s">
        <v>565</v>
      </c>
      <c r="AF3307" s="119" t="str">
        <f t="shared" si="206"/>
        <v>NA</v>
      </c>
      <c r="AG3307" s="119"/>
      <c r="AH3307" s="119"/>
      <c r="AI3307" s="119"/>
      <c r="AJ3307" s="119" t="str">
        <f t="shared" si="207"/>
        <v>NA</v>
      </c>
      <c r="AK3307" s="190"/>
      <c r="AL3307" s="191"/>
    </row>
    <row r="3308" spans="1:38" x14ac:dyDescent="0.25">
      <c r="A3308" t="s">
        <v>6091</v>
      </c>
      <c r="B3308" t="s">
        <v>6090</v>
      </c>
      <c r="C3308" t="s">
        <v>6084</v>
      </c>
      <c r="D3308" t="s">
        <v>675</v>
      </c>
      <c r="E3308" t="s">
        <v>6092</v>
      </c>
      <c r="F3308" t="s">
        <v>54</v>
      </c>
      <c r="G3308"/>
      <c r="H3308" t="s">
        <v>45163</v>
      </c>
      <c r="I3308" t="s">
        <v>52136</v>
      </c>
      <c r="J3308" t="s">
        <v>6091</v>
      </c>
      <c r="K3308" t="s">
        <v>565</v>
      </c>
      <c r="L3308" s="119" t="str">
        <f t="shared" si="204"/>
        <v>NA</v>
      </c>
      <c r="M3308" s="119"/>
      <c r="N3308" s="120" t="str">
        <f t="shared" si="205"/>
        <v>NA</v>
      </c>
      <c r="O3308" s="120"/>
      <c r="P3308"/>
      <c r="Q3308"/>
      <c r="R3308"/>
      <c r="S3308"/>
      <c r="T3308"/>
      <c r="U3308" t="s">
        <v>14064</v>
      </c>
      <c r="V3308" t="s">
        <v>14062</v>
      </c>
      <c r="W3308" t="s">
        <v>14063</v>
      </c>
      <c r="X3308" t="s">
        <v>675</v>
      </c>
      <c r="Y3308" t="s">
        <v>14065</v>
      </c>
      <c r="Z3308" t="s">
        <v>54</v>
      </c>
      <c r="AA3308"/>
      <c r="AB3308" t="s">
        <v>44394</v>
      </c>
      <c r="AC3308" t="s">
        <v>51501</v>
      </c>
      <c r="AD3308" t="s">
        <v>14064</v>
      </c>
      <c r="AE3308" t="s">
        <v>565</v>
      </c>
      <c r="AF3308" s="119" t="str">
        <f t="shared" si="206"/>
        <v>NA</v>
      </c>
      <c r="AG3308" s="119"/>
      <c r="AH3308" s="119"/>
      <c r="AI3308" s="119"/>
      <c r="AJ3308" s="119" t="str">
        <f t="shared" si="207"/>
        <v>NA</v>
      </c>
      <c r="AK3308" s="190"/>
      <c r="AL3308" s="191"/>
    </row>
    <row r="3309" spans="1:38" x14ac:dyDescent="0.25">
      <c r="A3309" t="s">
        <v>16089</v>
      </c>
      <c r="B3309" t="s">
        <v>16087</v>
      </c>
      <c r="C3309" t="s">
        <v>16088</v>
      </c>
      <c r="D3309" t="s">
        <v>675</v>
      </c>
      <c r="E3309" t="s">
        <v>16090</v>
      </c>
      <c r="F3309" t="s">
        <v>54</v>
      </c>
      <c r="G3309"/>
      <c r="H3309" t="s">
        <v>45164</v>
      </c>
      <c r="I3309" t="s">
        <v>52137</v>
      </c>
      <c r="J3309" t="s">
        <v>16091</v>
      </c>
      <c r="K3309" t="s">
        <v>565</v>
      </c>
      <c r="L3309" s="119" t="str">
        <f t="shared" si="204"/>
        <v>NA</v>
      </c>
      <c r="M3309" s="119"/>
      <c r="N3309" s="120" t="str">
        <f t="shared" si="205"/>
        <v>NA</v>
      </c>
      <c r="O3309" s="120"/>
      <c r="P3309"/>
      <c r="Q3309"/>
      <c r="R3309"/>
      <c r="S3309"/>
      <c r="T3309"/>
      <c r="U3309" t="s">
        <v>14232</v>
      </c>
      <c r="V3309" t="s">
        <v>14230</v>
      </c>
      <c r="W3309" t="s">
        <v>14231</v>
      </c>
      <c r="X3309" t="s">
        <v>675</v>
      </c>
      <c r="Y3309" t="s">
        <v>14233</v>
      </c>
      <c r="Z3309" t="s">
        <v>54</v>
      </c>
      <c r="AA3309"/>
      <c r="AB3309" t="s">
        <v>44395</v>
      </c>
      <c r="AC3309" t="s">
        <v>51502</v>
      </c>
      <c r="AD3309" t="s">
        <v>14232</v>
      </c>
      <c r="AE3309" t="s">
        <v>565</v>
      </c>
      <c r="AF3309" s="119" t="str">
        <f t="shared" si="206"/>
        <v>NA</v>
      </c>
      <c r="AG3309" s="119"/>
      <c r="AH3309" s="119"/>
      <c r="AI3309" s="119"/>
      <c r="AJ3309" s="119" t="str">
        <f t="shared" si="207"/>
        <v>NA</v>
      </c>
      <c r="AK3309" s="190"/>
      <c r="AL3309" s="191"/>
    </row>
    <row r="3310" spans="1:38" x14ac:dyDescent="0.25">
      <c r="A3310" t="s">
        <v>15657</v>
      </c>
      <c r="B3310" t="s">
        <v>15655</v>
      </c>
      <c r="C3310" t="s">
        <v>15656</v>
      </c>
      <c r="D3310" t="s">
        <v>675</v>
      </c>
      <c r="E3310" t="s">
        <v>15658</v>
      </c>
      <c r="F3310" t="s">
        <v>54</v>
      </c>
      <c r="G3310"/>
      <c r="H3310" t="s">
        <v>45165</v>
      </c>
      <c r="I3310" t="s">
        <v>52138</v>
      </c>
      <c r="J3310" t="s">
        <v>15659</v>
      </c>
      <c r="K3310" t="s">
        <v>565</v>
      </c>
      <c r="L3310" s="119" t="str">
        <f t="shared" si="204"/>
        <v>NA</v>
      </c>
      <c r="M3310" s="119"/>
      <c r="N3310" s="120" t="str">
        <f t="shared" si="205"/>
        <v>NA</v>
      </c>
      <c r="O3310" s="120"/>
      <c r="P3310"/>
      <c r="Q3310"/>
      <c r="R3310"/>
      <c r="S3310"/>
      <c r="T3310"/>
      <c r="U3310" t="s">
        <v>13986</v>
      </c>
      <c r="V3310" t="s">
        <v>13984</v>
      </c>
      <c r="W3310" t="s">
        <v>13985</v>
      </c>
      <c r="X3310" t="s">
        <v>675</v>
      </c>
      <c r="Y3310" t="s">
        <v>13987</v>
      </c>
      <c r="Z3310" t="s">
        <v>54</v>
      </c>
      <c r="AA3310"/>
      <c r="AB3310" t="s">
        <v>44396</v>
      </c>
      <c r="AC3310" t="s">
        <v>51503</v>
      </c>
      <c r="AD3310" t="s">
        <v>13986</v>
      </c>
      <c r="AE3310" t="s">
        <v>565</v>
      </c>
      <c r="AF3310" s="119" t="str">
        <f t="shared" si="206"/>
        <v>NA</v>
      </c>
      <c r="AG3310" s="119"/>
      <c r="AH3310" s="119"/>
      <c r="AI3310" s="119"/>
      <c r="AJ3310" s="119" t="str">
        <f t="shared" si="207"/>
        <v>NA</v>
      </c>
      <c r="AK3310" s="190"/>
      <c r="AL3310" s="191"/>
    </row>
    <row r="3311" spans="1:38" x14ac:dyDescent="0.25">
      <c r="A3311" t="s">
        <v>8514</v>
      </c>
      <c r="B3311" t="s">
        <v>8512</v>
      </c>
      <c r="C3311" t="s">
        <v>8513</v>
      </c>
      <c r="D3311" t="s">
        <v>675</v>
      </c>
      <c r="E3311" t="s">
        <v>8515</v>
      </c>
      <c r="F3311" t="s">
        <v>54</v>
      </c>
      <c r="G3311"/>
      <c r="H3311" t="s">
        <v>45166</v>
      </c>
      <c r="I3311" t="s">
        <v>52139</v>
      </c>
      <c r="J3311"/>
      <c r="K3311" t="s">
        <v>105</v>
      </c>
      <c r="L3311" s="119" t="str">
        <f t="shared" si="204"/>
        <v>NA</v>
      </c>
      <c r="M3311" s="119"/>
      <c r="N3311" s="120" t="str">
        <f t="shared" si="205"/>
        <v>NA</v>
      </c>
      <c r="O3311" s="120"/>
      <c r="P3311"/>
      <c r="Q3311"/>
      <c r="R3311"/>
      <c r="S3311"/>
      <c r="T3311"/>
      <c r="U3311" t="s">
        <v>9253</v>
      </c>
      <c r="V3311" t="s">
        <v>9251</v>
      </c>
      <c r="W3311" t="s">
        <v>9252</v>
      </c>
      <c r="X3311" t="s">
        <v>675</v>
      </c>
      <c r="Y3311" t="s">
        <v>9254</v>
      </c>
      <c r="Z3311" t="s">
        <v>54</v>
      </c>
      <c r="AA3311"/>
      <c r="AB3311" t="s">
        <v>44397</v>
      </c>
      <c r="AC3311" t="s">
        <v>51504</v>
      </c>
      <c r="AD3311" t="s">
        <v>9253</v>
      </c>
      <c r="AE3311" t="s">
        <v>105</v>
      </c>
      <c r="AF3311" s="119" t="str">
        <f t="shared" si="206"/>
        <v>NA</v>
      </c>
      <c r="AG3311" s="119"/>
      <c r="AH3311" s="119"/>
      <c r="AI3311" s="119"/>
      <c r="AJ3311" s="119" t="str">
        <f t="shared" si="207"/>
        <v>NA</v>
      </c>
      <c r="AK3311" s="190"/>
      <c r="AL3311" s="191"/>
    </row>
    <row r="3312" spans="1:38" x14ac:dyDescent="0.25">
      <c r="A3312" t="s">
        <v>16707</v>
      </c>
      <c r="B3312" t="s">
        <v>16705</v>
      </c>
      <c r="C3312" t="s">
        <v>16706</v>
      </c>
      <c r="D3312" t="s">
        <v>675</v>
      </c>
      <c r="E3312" t="s">
        <v>16708</v>
      </c>
      <c r="F3312" t="s">
        <v>54</v>
      </c>
      <c r="G3312"/>
      <c r="H3312" t="s">
        <v>45167</v>
      </c>
      <c r="I3312" t="s">
        <v>52140</v>
      </c>
      <c r="J3312" t="s">
        <v>16707</v>
      </c>
      <c r="K3312" t="s">
        <v>565</v>
      </c>
      <c r="L3312" s="119" t="str">
        <f t="shared" si="204"/>
        <v>NA</v>
      </c>
      <c r="M3312" s="119"/>
      <c r="N3312" s="120" t="str">
        <f t="shared" si="205"/>
        <v>NA</v>
      </c>
      <c r="O3312" s="120"/>
      <c r="P3312"/>
      <c r="Q3312"/>
      <c r="R3312"/>
      <c r="S3312"/>
      <c r="T3312"/>
      <c r="U3312" t="s">
        <v>10400</v>
      </c>
      <c r="V3312" t="s">
        <v>10399</v>
      </c>
      <c r="W3312" t="s">
        <v>10384</v>
      </c>
      <c r="X3312" t="s">
        <v>675</v>
      </c>
      <c r="Y3312" t="s">
        <v>3609</v>
      </c>
      <c r="Z3312" t="s">
        <v>54</v>
      </c>
      <c r="AA3312"/>
      <c r="AB3312" t="s">
        <v>44398</v>
      </c>
      <c r="AC3312" t="s">
        <v>51505</v>
      </c>
      <c r="AD3312" t="s">
        <v>10400</v>
      </c>
      <c r="AE3312" t="s">
        <v>565</v>
      </c>
      <c r="AF3312" s="119" t="str">
        <f t="shared" si="206"/>
        <v>NA</v>
      </c>
      <c r="AG3312" s="119"/>
      <c r="AH3312" s="119"/>
      <c r="AI3312" s="119"/>
      <c r="AJ3312" s="119" t="str">
        <f t="shared" si="207"/>
        <v>NA</v>
      </c>
      <c r="AK3312" s="190"/>
      <c r="AL3312" s="191"/>
    </row>
    <row r="3313" spans="1:38" x14ac:dyDescent="0.25">
      <c r="A3313" t="s">
        <v>18135</v>
      </c>
      <c r="B3313" t="s">
        <v>18133</v>
      </c>
      <c r="C3313" t="s">
        <v>18134</v>
      </c>
      <c r="D3313" t="s">
        <v>675</v>
      </c>
      <c r="E3313" t="s">
        <v>18136</v>
      </c>
      <c r="F3313" t="s">
        <v>54</v>
      </c>
      <c r="G3313"/>
      <c r="H3313" t="s">
        <v>45168</v>
      </c>
      <c r="I3313" t="s">
        <v>52141</v>
      </c>
      <c r="J3313" t="s">
        <v>18137</v>
      </c>
      <c r="K3313" t="s">
        <v>565</v>
      </c>
      <c r="L3313" s="119" t="str">
        <f t="shared" si="204"/>
        <v>NA</v>
      </c>
      <c r="M3313" s="119"/>
      <c r="N3313" s="120" t="str">
        <f t="shared" si="205"/>
        <v>NA</v>
      </c>
      <c r="O3313" s="120"/>
      <c r="P3313"/>
      <c r="Q3313"/>
      <c r="R3313"/>
      <c r="S3313"/>
      <c r="T3313"/>
      <c r="U3313" t="s">
        <v>14299</v>
      </c>
      <c r="V3313" t="s">
        <v>14297</v>
      </c>
      <c r="W3313" t="s">
        <v>14298</v>
      </c>
      <c r="X3313" t="s">
        <v>675</v>
      </c>
      <c r="Y3313" t="s">
        <v>3609</v>
      </c>
      <c r="Z3313" t="s">
        <v>54</v>
      </c>
      <c r="AA3313"/>
      <c r="AB3313" t="s">
        <v>44399</v>
      </c>
      <c r="AC3313" t="s">
        <v>51505</v>
      </c>
      <c r="AD3313" t="s">
        <v>14299</v>
      </c>
      <c r="AE3313" t="s">
        <v>565</v>
      </c>
      <c r="AF3313" s="119" t="str">
        <f t="shared" si="206"/>
        <v>NA</v>
      </c>
      <c r="AG3313" s="119"/>
      <c r="AH3313" s="119"/>
      <c r="AI3313" s="119"/>
      <c r="AJ3313" s="119" t="str">
        <f t="shared" si="207"/>
        <v>NA</v>
      </c>
      <c r="AK3313" s="190"/>
      <c r="AL3313" s="191"/>
    </row>
    <row r="3314" spans="1:38" x14ac:dyDescent="0.25">
      <c r="A3314" t="s">
        <v>16252</v>
      </c>
      <c r="B3314" t="s">
        <v>16250</v>
      </c>
      <c r="C3314" t="s">
        <v>16251</v>
      </c>
      <c r="D3314" t="s">
        <v>675</v>
      </c>
      <c r="E3314" t="s">
        <v>16253</v>
      </c>
      <c r="F3314" t="s">
        <v>54</v>
      </c>
      <c r="G3314"/>
      <c r="H3314" t="s">
        <v>45169</v>
      </c>
      <c r="I3314" t="s">
        <v>52142</v>
      </c>
      <c r="J3314" t="s">
        <v>16254</v>
      </c>
      <c r="K3314" t="s">
        <v>565</v>
      </c>
      <c r="L3314" s="119" t="str">
        <f t="shared" si="204"/>
        <v>NA</v>
      </c>
      <c r="M3314" s="119"/>
      <c r="N3314" s="120" t="str">
        <f t="shared" si="205"/>
        <v>NA</v>
      </c>
      <c r="O3314" s="120"/>
      <c r="P3314"/>
      <c r="Q3314"/>
      <c r="R3314"/>
      <c r="S3314"/>
      <c r="T3314"/>
      <c r="U3314" t="s">
        <v>10835</v>
      </c>
      <c r="V3314" t="s">
        <v>10833</v>
      </c>
      <c r="W3314" t="s">
        <v>10834</v>
      </c>
      <c r="X3314" t="s">
        <v>675</v>
      </c>
      <c r="Y3314" t="s">
        <v>3609</v>
      </c>
      <c r="Z3314" t="s">
        <v>54</v>
      </c>
      <c r="AA3314"/>
      <c r="AB3314" t="s">
        <v>44400</v>
      </c>
      <c r="AC3314" t="s">
        <v>51505</v>
      </c>
      <c r="AD3314" t="s">
        <v>10835</v>
      </c>
      <c r="AE3314" t="s">
        <v>105</v>
      </c>
      <c r="AF3314" s="119" t="str">
        <f t="shared" si="206"/>
        <v>NA</v>
      </c>
      <c r="AG3314" s="119"/>
      <c r="AH3314" s="119"/>
      <c r="AI3314" s="119"/>
      <c r="AJ3314" s="119" t="str">
        <f t="shared" si="207"/>
        <v>NA</v>
      </c>
      <c r="AK3314" s="190"/>
      <c r="AL3314" s="191"/>
    </row>
    <row r="3315" spans="1:38" x14ac:dyDescent="0.25">
      <c r="A3315" t="s">
        <v>12508</v>
      </c>
      <c r="B3315" t="s">
        <v>12506</v>
      </c>
      <c r="C3315" t="s">
        <v>12507</v>
      </c>
      <c r="D3315" t="s">
        <v>675</v>
      </c>
      <c r="E3315" t="s">
        <v>12509</v>
      </c>
      <c r="F3315" t="s">
        <v>54</v>
      </c>
      <c r="G3315"/>
      <c r="H3315" t="s">
        <v>45170</v>
      </c>
      <c r="I3315" t="s">
        <v>52143</v>
      </c>
      <c r="J3315"/>
      <c r="K3315" t="s">
        <v>105</v>
      </c>
      <c r="L3315" s="119" t="str">
        <f t="shared" si="204"/>
        <v>NA</v>
      </c>
      <c r="M3315" s="119"/>
      <c r="N3315" s="120" t="str">
        <f t="shared" si="205"/>
        <v>NA</v>
      </c>
      <c r="O3315" s="120"/>
      <c r="P3315"/>
      <c r="Q3315"/>
      <c r="R3315"/>
      <c r="S3315"/>
      <c r="T3315"/>
      <c r="U3315" t="s">
        <v>13466</v>
      </c>
      <c r="V3315" t="s">
        <v>13464</v>
      </c>
      <c r="W3315" t="s">
        <v>13465</v>
      </c>
      <c r="X3315" t="s">
        <v>675</v>
      </c>
      <c r="Y3315" t="s">
        <v>13467</v>
      </c>
      <c r="Z3315" t="s">
        <v>54</v>
      </c>
      <c r="AA3315"/>
      <c r="AB3315" t="s">
        <v>44401</v>
      </c>
      <c r="AC3315" t="s">
        <v>51506</v>
      </c>
      <c r="AD3315" t="s">
        <v>13466</v>
      </c>
      <c r="AE3315" t="s">
        <v>565</v>
      </c>
      <c r="AF3315" s="119" t="str">
        <f t="shared" si="206"/>
        <v>NA</v>
      </c>
      <c r="AG3315" s="119"/>
      <c r="AH3315" s="119"/>
      <c r="AI3315" s="119"/>
      <c r="AJ3315" s="119" t="str">
        <f t="shared" si="207"/>
        <v>NA</v>
      </c>
      <c r="AK3315" s="190"/>
      <c r="AL3315" s="191"/>
    </row>
    <row r="3316" spans="1:38" x14ac:dyDescent="0.25">
      <c r="A3316" t="s">
        <v>18731</v>
      </c>
      <c r="B3316" t="s">
        <v>18729</v>
      </c>
      <c r="C3316" t="s">
        <v>18730</v>
      </c>
      <c r="D3316" t="s">
        <v>675</v>
      </c>
      <c r="E3316" t="s">
        <v>18732</v>
      </c>
      <c r="F3316" t="s">
        <v>54</v>
      </c>
      <c r="G3316"/>
      <c r="H3316" t="s">
        <v>45171</v>
      </c>
      <c r="I3316" t="s">
        <v>52144</v>
      </c>
      <c r="J3316" t="s">
        <v>18733</v>
      </c>
      <c r="K3316" t="s">
        <v>565</v>
      </c>
      <c r="L3316" s="119" t="str">
        <f t="shared" si="204"/>
        <v>NA</v>
      </c>
      <c r="M3316" s="119"/>
      <c r="N3316" s="120" t="str">
        <f t="shared" si="205"/>
        <v>NA</v>
      </c>
      <c r="O3316" s="120"/>
      <c r="P3316"/>
      <c r="Q3316"/>
      <c r="R3316"/>
      <c r="S3316"/>
      <c r="T3316"/>
      <c r="U3316" t="s">
        <v>13495</v>
      </c>
      <c r="V3316" t="s">
        <v>13493</v>
      </c>
      <c r="W3316" t="s">
        <v>13494</v>
      </c>
      <c r="X3316" t="s">
        <v>675</v>
      </c>
      <c r="Y3316" t="s">
        <v>2123</v>
      </c>
      <c r="Z3316" t="s">
        <v>54</v>
      </c>
      <c r="AA3316"/>
      <c r="AB3316" t="s">
        <v>44402</v>
      </c>
      <c r="AC3316" t="s">
        <v>51507</v>
      </c>
      <c r="AD3316" t="s">
        <v>13495</v>
      </c>
      <c r="AE3316" t="s">
        <v>565</v>
      </c>
      <c r="AF3316" s="119" t="str">
        <f t="shared" si="206"/>
        <v>NA</v>
      </c>
      <c r="AG3316" s="119"/>
      <c r="AH3316" s="119"/>
      <c r="AI3316" s="119"/>
      <c r="AJ3316" s="119" t="str">
        <f t="shared" si="207"/>
        <v>NA</v>
      </c>
      <c r="AK3316" s="190"/>
      <c r="AL3316" s="191"/>
    </row>
    <row r="3317" spans="1:38" x14ac:dyDescent="0.25">
      <c r="A3317" t="s">
        <v>12622</v>
      </c>
      <c r="B3317" t="s">
        <v>12620</v>
      </c>
      <c r="C3317" t="s">
        <v>12621</v>
      </c>
      <c r="D3317" t="s">
        <v>675</v>
      </c>
      <c r="E3317" t="s">
        <v>12623</v>
      </c>
      <c r="F3317" t="s">
        <v>54</v>
      </c>
      <c r="G3317"/>
      <c r="H3317" t="s">
        <v>45172</v>
      </c>
      <c r="I3317" t="s">
        <v>52145</v>
      </c>
      <c r="J3317" t="s">
        <v>12622</v>
      </c>
      <c r="K3317" t="s">
        <v>105</v>
      </c>
      <c r="L3317" s="119" t="str">
        <f t="shared" si="204"/>
        <v>NA</v>
      </c>
      <c r="M3317" s="119"/>
      <c r="N3317" s="120" t="str">
        <f t="shared" si="205"/>
        <v>NA</v>
      </c>
      <c r="O3317" s="120"/>
      <c r="P3317"/>
      <c r="Q3317"/>
      <c r="R3317"/>
      <c r="S3317"/>
      <c r="T3317"/>
      <c r="U3317" t="s">
        <v>10333</v>
      </c>
      <c r="V3317" t="s">
        <v>10331</v>
      </c>
      <c r="W3317" t="s">
        <v>10332</v>
      </c>
      <c r="X3317" t="s">
        <v>675</v>
      </c>
      <c r="Y3317" t="s">
        <v>2123</v>
      </c>
      <c r="Z3317" t="s">
        <v>54</v>
      </c>
      <c r="AA3317"/>
      <c r="AB3317" t="s">
        <v>44403</v>
      </c>
      <c r="AC3317" t="s">
        <v>51507</v>
      </c>
      <c r="AD3317" t="s">
        <v>10333</v>
      </c>
      <c r="AE3317" t="s">
        <v>105</v>
      </c>
      <c r="AF3317" s="119" t="str">
        <f t="shared" si="206"/>
        <v>NA</v>
      </c>
      <c r="AG3317" s="119"/>
      <c r="AH3317" s="119"/>
      <c r="AI3317" s="119"/>
      <c r="AJ3317" s="119" t="str">
        <f t="shared" si="207"/>
        <v>NA</v>
      </c>
      <c r="AK3317" s="190"/>
      <c r="AL3317" s="191"/>
    </row>
    <row r="3318" spans="1:38" x14ac:dyDescent="0.25">
      <c r="A3318" t="s">
        <v>18925</v>
      </c>
      <c r="B3318" t="s">
        <v>18923</v>
      </c>
      <c r="C3318" t="s">
        <v>18924</v>
      </c>
      <c r="D3318" t="s">
        <v>675</v>
      </c>
      <c r="E3318" t="s">
        <v>6274</v>
      </c>
      <c r="F3318" t="s">
        <v>54</v>
      </c>
      <c r="G3318"/>
      <c r="H3318" t="s">
        <v>45173</v>
      </c>
      <c r="I3318" t="s">
        <v>52146</v>
      </c>
      <c r="J3318"/>
      <c r="K3318" t="s">
        <v>565</v>
      </c>
      <c r="L3318" s="119" t="str">
        <f t="shared" si="204"/>
        <v>NA</v>
      </c>
      <c r="M3318" s="119"/>
      <c r="N3318" s="120" t="str">
        <f t="shared" si="205"/>
        <v>NA</v>
      </c>
      <c r="O3318" s="120"/>
      <c r="P3318"/>
      <c r="Q3318"/>
      <c r="R3318"/>
      <c r="S3318"/>
      <c r="T3318"/>
      <c r="U3318" t="s">
        <v>6673</v>
      </c>
      <c r="V3318" t="s">
        <v>6672</v>
      </c>
      <c r="W3318" t="s">
        <v>6667</v>
      </c>
      <c r="X3318" t="s">
        <v>675</v>
      </c>
      <c r="Y3318" t="s">
        <v>6674</v>
      </c>
      <c r="Z3318" t="s">
        <v>54</v>
      </c>
      <c r="AA3318"/>
      <c r="AB3318" t="s">
        <v>44404</v>
      </c>
      <c r="AC3318" t="s">
        <v>51508</v>
      </c>
      <c r="AD3318" t="s">
        <v>6673</v>
      </c>
      <c r="AE3318" t="s">
        <v>565</v>
      </c>
      <c r="AF3318" s="119" t="str">
        <f t="shared" si="206"/>
        <v>NA</v>
      </c>
      <c r="AG3318" s="119"/>
      <c r="AH3318" s="119"/>
      <c r="AI3318" s="119"/>
      <c r="AJ3318" s="119" t="str">
        <f t="shared" si="207"/>
        <v>NA</v>
      </c>
      <c r="AK3318" s="190"/>
      <c r="AL3318" s="191"/>
    </row>
    <row r="3319" spans="1:38" x14ac:dyDescent="0.25">
      <c r="A3319" t="s">
        <v>6270</v>
      </c>
      <c r="B3319" t="s">
        <v>6272</v>
      </c>
      <c r="C3319" t="s">
        <v>6273</v>
      </c>
      <c r="D3319" t="s">
        <v>675</v>
      </c>
      <c r="E3319" t="s">
        <v>6274</v>
      </c>
      <c r="F3319" t="s">
        <v>54</v>
      </c>
      <c r="G3319"/>
      <c r="H3319" t="s">
        <v>45174</v>
      </c>
      <c r="I3319" t="s">
        <v>52146</v>
      </c>
      <c r="J3319" t="s">
        <v>6275</v>
      </c>
      <c r="K3319" t="s">
        <v>105</v>
      </c>
      <c r="L3319" s="119" t="str">
        <f t="shared" si="204"/>
        <v>NA</v>
      </c>
      <c r="M3319" s="119"/>
      <c r="N3319" s="120" t="str">
        <f t="shared" si="205"/>
        <v>NA</v>
      </c>
      <c r="O3319" s="120"/>
      <c r="P3319"/>
      <c r="Q3319"/>
      <c r="R3319"/>
      <c r="S3319"/>
      <c r="T3319"/>
      <c r="U3319" t="s">
        <v>6693</v>
      </c>
      <c r="V3319" t="s">
        <v>6692</v>
      </c>
      <c r="W3319" t="s">
        <v>6667</v>
      </c>
      <c r="X3319" t="s">
        <v>675</v>
      </c>
      <c r="Y3319" t="s">
        <v>2629</v>
      </c>
      <c r="Z3319" t="s">
        <v>54</v>
      </c>
      <c r="AA3319"/>
      <c r="AB3319" t="s">
        <v>44405</v>
      </c>
      <c r="AC3319" t="s">
        <v>51509</v>
      </c>
      <c r="AD3319" t="s">
        <v>6694</v>
      </c>
      <c r="AE3319" t="s">
        <v>565</v>
      </c>
      <c r="AF3319" s="119" t="str">
        <f t="shared" si="206"/>
        <v>NA</v>
      </c>
      <c r="AG3319" s="119"/>
      <c r="AH3319" s="119"/>
      <c r="AI3319" s="119"/>
      <c r="AJ3319" s="119" t="str">
        <f t="shared" si="207"/>
        <v>NA</v>
      </c>
      <c r="AK3319" s="190"/>
      <c r="AL3319" s="191"/>
    </row>
    <row r="3320" spans="1:38" x14ac:dyDescent="0.25">
      <c r="A3320" t="s">
        <v>10844</v>
      </c>
      <c r="B3320" t="s">
        <v>10842</v>
      </c>
      <c r="C3320" t="s">
        <v>10843</v>
      </c>
      <c r="D3320" t="s">
        <v>675</v>
      </c>
      <c r="E3320" t="s">
        <v>1983</v>
      </c>
      <c r="F3320" t="s">
        <v>54</v>
      </c>
      <c r="G3320"/>
      <c r="H3320" t="s">
        <v>45175</v>
      </c>
      <c r="I3320" t="s">
        <v>52147</v>
      </c>
      <c r="J3320" t="s">
        <v>10845</v>
      </c>
      <c r="K3320" t="s">
        <v>565</v>
      </c>
      <c r="L3320" s="119" t="str">
        <f t="shared" si="204"/>
        <v>NA</v>
      </c>
      <c r="M3320" s="119"/>
      <c r="N3320" s="120" t="str">
        <f t="shared" si="205"/>
        <v>NA</v>
      </c>
      <c r="O3320" s="120"/>
      <c r="P3320"/>
      <c r="Q3320"/>
      <c r="R3320"/>
      <c r="S3320"/>
      <c r="T3320"/>
      <c r="U3320" t="s">
        <v>13572</v>
      </c>
      <c r="V3320" t="s">
        <v>13570</v>
      </c>
      <c r="W3320" t="s">
        <v>13571</v>
      </c>
      <c r="X3320" t="s">
        <v>675</v>
      </c>
      <c r="Y3320" t="s">
        <v>2629</v>
      </c>
      <c r="Z3320" t="s">
        <v>54</v>
      </c>
      <c r="AA3320"/>
      <c r="AB3320" t="s">
        <v>44406</v>
      </c>
      <c r="AC3320" t="s">
        <v>51509</v>
      </c>
      <c r="AD3320" t="s">
        <v>13572</v>
      </c>
      <c r="AE3320" t="s">
        <v>565</v>
      </c>
      <c r="AF3320" s="119" t="str">
        <f t="shared" si="206"/>
        <v>NA</v>
      </c>
      <c r="AG3320" s="119"/>
      <c r="AH3320" s="119"/>
      <c r="AI3320" s="119"/>
      <c r="AJ3320" s="119" t="str">
        <f t="shared" si="207"/>
        <v>NA</v>
      </c>
      <c r="AK3320" s="190"/>
      <c r="AL3320" s="191"/>
    </row>
    <row r="3321" spans="1:38" x14ac:dyDescent="0.25">
      <c r="A3321" t="s">
        <v>21980</v>
      </c>
      <c r="B3321" t="s">
        <v>21978</v>
      </c>
      <c r="C3321" t="s">
        <v>21979</v>
      </c>
      <c r="D3321" t="s">
        <v>675</v>
      </c>
      <c r="E3321" t="s">
        <v>1983</v>
      </c>
      <c r="F3321" t="s">
        <v>54</v>
      </c>
      <c r="G3321"/>
      <c r="H3321" t="s">
        <v>45176</v>
      </c>
      <c r="I3321" t="s">
        <v>52147</v>
      </c>
      <c r="J3321" t="s">
        <v>21981</v>
      </c>
      <c r="K3321" t="s">
        <v>565</v>
      </c>
      <c r="L3321" s="119" t="str">
        <f t="shared" si="204"/>
        <v>NA</v>
      </c>
      <c r="M3321" s="119"/>
      <c r="N3321" s="120" t="str">
        <f t="shared" si="205"/>
        <v>NA</v>
      </c>
      <c r="O3321" s="120"/>
      <c r="P3321"/>
      <c r="Q3321"/>
      <c r="R3321"/>
      <c r="S3321"/>
      <c r="T3321"/>
      <c r="U3321" t="s">
        <v>13831</v>
      </c>
      <c r="V3321" t="s">
        <v>13829</v>
      </c>
      <c r="W3321" t="s">
        <v>13830</v>
      </c>
      <c r="X3321" t="s">
        <v>675</v>
      </c>
      <c r="Y3321" t="s">
        <v>2629</v>
      </c>
      <c r="Z3321" t="s">
        <v>54</v>
      </c>
      <c r="AA3321"/>
      <c r="AB3321" t="s">
        <v>44406</v>
      </c>
      <c r="AC3321" t="s">
        <v>51509</v>
      </c>
      <c r="AD3321" t="s">
        <v>13831</v>
      </c>
      <c r="AE3321" t="s">
        <v>565</v>
      </c>
      <c r="AF3321" s="119" t="str">
        <f t="shared" si="206"/>
        <v>NA</v>
      </c>
      <c r="AG3321" s="119"/>
      <c r="AH3321" s="119"/>
      <c r="AI3321" s="119"/>
      <c r="AJ3321" s="119" t="str">
        <f t="shared" si="207"/>
        <v>NA</v>
      </c>
      <c r="AK3321" s="190"/>
      <c r="AL3321" s="191"/>
    </row>
    <row r="3322" spans="1:38" x14ac:dyDescent="0.25">
      <c r="A3322" t="s">
        <v>17042</v>
      </c>
      <c r="B3322" t="s">
        <v>17040</v>
      </c>
      <c r="C3322" t="s">
        <v>17041</v>
      </c>
      <c r="D3322" t="s">
        <v>675</v>
      </c>
      <c r="E3322" t="s">
        <v>17043</v>
      </c>
      <c r="F3322" t="s">
        <v>54</v>
      </c>
      <c r="G3322"/>
      <c r="H3322" t="s">
        <v>45177</v>
      </c>
      <c r="I3322" t="s">
        <v>52148</v>
      </c>
      <c r="J3322" t="s">
        <v>17044</v>
      </c>
      <c r="K3322" t="s">
        <v>565</v>
      </c>
      <c r="L3322" s="119" t="str">
        <f t="shared" si="204"/>
        <v>NA</v>
      </c>
      <c r="M3322" s="119"/>
      <c r="N3322" s="120" t="str">
        <f t="shared" si="205"/>
        <v>NA</v>
      </c>
      <c r="O3322" s="120"/>
      <c r="P3322"/>
      <c r="Q3322"/>
      <c r="R3322"/>
      <c r="S3322"/>
      <c r="T3322"/>
      <c r="U3322" t="s">
        <v>13785</v>
      </c>
      <c r="V3322" t="s">
        <v>13783</v>
      </c>
      <c r="W3322" t="s">
        <v>13784</v>
      </c>
      <c r="X3322" t="s">
        <v>675</v>
      </c>
      <c r="Y3322" t="s">
        <v>2629</v>
      </c>
      <c r="Z3322" t="s">
        <v>54</v>
      </c>
      <c r="AA3322"/>
      <c r="AB3322" t="s">
        <v>44406</v>
      </c>
      <c r="AC3322" t="s">
        <v>51509</v>
      </c>
      <c r="AD3322" t="s">
        <v>13785</v>
      </c>
      <c r="AE3322" t="s">
        <v>565</v>
      </c>
      <c r="AF3322" s="119" t="str">
        <f t="shared" si="206"/>
        <v>NA</v>
      </c>
      <c r="AG3322" s="119"/>
      <c r="AH3322" s="119"/>
      <c r="AI3322" s="119"/>
      <c r="AJ3322" s="119" t="str">
        <f t="shared" si="207"/>
        <v>NA</v>
      </c>
      <c r="AK3322" s="190"/>
      <c r="AL3322" s="191"/>
    </row>
    <row r="3323" spans="1:38" x14ac:dyDescent="0.25">
      <c r="A3323" t="s">
        <v>17182</v>
      </c>
      <c r="B3323" t="s">
        <v>17180</v>
      </c>
      <c r="C3323" t="s">
        <v>17181</v>
      </c>
      <c r="D3323" t="s">
        <v>675</v>
      </c>
      <c r="E3323" t="s">
        <v>7278</v>
      </c>
      <c r="F3323" t="s">
        <v>54</v>
      </c>
      <c r="G3323"/>
      <c r="H3323" t="s">
        <v>45178</v>
      </c>
      <c r="I3323" t="s">
        <v>52149</v>
      </c>
      <c r="J3323" t="s">
        <v>17183</v>
      </c>
      <c r="K3323" t="s">
        <v>565</v>
      </c>
      <c r="L3323" s="119" t="str">
        <f t="shared" si="204"/>
        <v>NA</v>
      </c>
      <c r="M3323" s="119"/>
      <c r="N3323" s="120" t="str">
        <f t="shared" si="205"/>
        <v>NA</v>
      </c>
      <c r="O3323" s="120"/>
      <c r="P3323"/>
      <c r="Q3323"/>
      <c r="R3323"/>
      <c r="S3323"/>
      <c r="T3323"/>
      <c r="U3323" t="s">
        <v>13948</v>
      </c>
      <c r="V3323" t="s">
        <v>13946</v>
      </c>
      <c r="W3323" t="s">
        <v>13947</v>
      </c>
      <c r="X3323" t="s">
        <v>675</v>
      </c>
      <c r="Y3323" t="s">
        <v>13949</v>
      </c>
      <c r="Z3323" t="s">
        <v>54</v>
      </c>
      <c r="AA3323"/>
      <c r="AB3323" t="s">
        <v>44407</v>
      </c>
      <c r="AC3323" t="s">
        <v>51510</v>
      </c>
      <c r="AD3323" t="s">
        <v>13948</v>
      </c>
      <c r="AE3323" t="s">
        <v>565</v>
      </c>
      <c r="AF3323" s="119" t="str">
        <f t="shared" si="206"/>
        <v>NA</v>
      </c>
      <c r="AG3323" s="119"/>
      <c r="AH3323" s="119"/>
      <c r="AI3323" s="119"/>
      <c r="AJ3323" s="119" t="str">
        <f t="shared" si="207"/>
        <v>NA</v>
      </c>
      <c r="AK3323" s="190"/>
      <c r="AL3323" s="191"/>
    </row>
    <row r="3324" spans="1:38" x14ac:dyDescent="0.25">
      <c r="A3324" t="s">
        <v>7277</v>
      </c>
      <c r="B3324" t="s">
        <v>7275</v>
      </c>
      <c r="C3324" t="s">
        <v>7276</v>
      </c>
      <c r="D3324" t="s">
        <v>675</v>
      </c>
      <c r="E3324" t="s">
        <v>7278</v>
      </c>
      <c r="F3324" t="s">
        <v>54</v>
      </c>
      <c r="G3324"/>
      <c r="H3324" t="s">
        <v>45179</v>
      </c>
      <c r="I3324" t="s">
        <v>52149</v>
      </c>
      <c r="J3324" t="s">
        <v>5961</v>
      </c>
      <c r="K3324" t="s">
        <v>105</v>
      </c>
      <c r="L3324" s="119" t="str">
        <f t="shared" si="204"/>
        <v>NA</v>
      </c>
      <c r="M3324" s="119"/>
      <c r="N3324" s="120" t="str">
        <f t="shared" si="205"/>
        <v>NA</v>
      </c>
      <c r="O3324" s="120"/>
      <c r="P3324"/>
      <c r="Q3324"/>
      <c r="R3324"/>
      <c r="S3324"/>
      <c r="T3324"/>
      <c r="U3324" t="s">
        <v>13664</v>
      </c>
      <c r="V3324" t="s">
        <v>13662</v>
      </c>
      <c r="W3324" t="s">
        <v>13663</v>
      </c>
      <c r="X3324" t="s">
        <v>675</v>
      </c>
      <c r="Y3324" t="s">
        <v>13665</v>
      </c>
      <c r="Z3324" t="s">
        <v>54</v>
      </c>
      <c r="AA3324"/>
      <c r="AB3324" t="s">
        <v>44408</v>
      </c>
      <c r="AC3324" t="s">
        <v>51511</v>
      </c>
      <c r="AD3324" t="s">
        <v>13666</v>
      </c>
      <c r="AE3324" t="s">
        <v>565</v>
      </c>
      <c r="AF3324" s="119" t="str">
        <f t="shared" si="206"/>
        <v>NA</v>
      </c>
      <c r="AG3324" s="119"/>
      <c r="AH3324" s="119"/>
      <c r="AI3324" s="119"/>
      <c r="AJ3324" s="119" t="str">
        <f t="shared" si="207"/>
        <v>NA</v>
      </c>
      <c r="AK3324" s="190"/>
      <c r="AL3324" s="191"/>
    </row>
    <row r="3325" spans="1:38" x14ac:dyDescent="0.25">
      <c r="A3325" t="s">
        <v>6088</v>
      </c>
      <c r="B3325" t="s">
        <v>6087</v>
      </c>
      <c r="C3325" t="s">
        <v>6084</v>
      </c>
      <c r="D3325" t="s">
        <v>675</v>
      </c>
      <c r="E3325" t="s">
        <v>35</v>
      </c>
      <c r="F3325" t="s">
        <v>54</v>
      </c>
      <c r="G3325"/>
      <c r="H3325" t="s">
        <v>45180</v>
      </c>
      <c r="I3325" t="s">
        <v>52150</v>
      </c>
      <c r="J3325" t="s">
        <v>6089</v>
      </c>
      <c r="K3325" t="s">
        <v>565</v>
      </c>
      <c r="L3325" s="119" t="str">
        <f t="shared" si="204"/>
        <v>NA</v>
      </c>
      <c r="M3325" s="119"/>
      <c r="N3325" s="120" t="str">
        <f t="shared" si="205"/>
        <v>NA</v>
      </c>
      <c r="O3325" s="120"/>
      <c r="P3325"/>
      <c r="Q3325"/>
      <c r="R3325"/>
      <c r="S3325"/>
      <c r="T3325"/>
      <c r="U3325" t="s">
        <v>14625</v>
      </c>
      <c r="V3325" t="s">
        <v>14623</v>
      </c>
      <c r="W3325" t="s">
        <v>14624</v>
      </c>
      <c r="X3325" t="s">
        <v>675</v>
      </c>
      <c r="Y3325" t="s">
        <v>14626</v>
      </c>
      <c r="Z3325" t="s">
        <v>54</v>
      </c>
      <c r="AA3325"/>
      <c r="AB3325" t="s">
        <v>44409</v>
      </c>
      <c r="AC3325" t="s">
        <v>51512</v>
      </c>
      <c r="AD3325" t="s">
        <v>14627</v>
      </c>
      <c r="AE3325" t="s">
        <v>565</v>
      </c>
      <c r="AF3325" s="119" t="str">
        <f t="shared" si="206"/>
        <v>NA</v>
      </c>
      <c r="AG3325" s="119"/>
      <c r="AH3325" s="119"/>
      <c r="AI3325" s="119"/>
      <c r="AJ3325" s="119" t="str">
        <f t="shared" si="207"/>
        <v>NA</v>
      </c>
      <c r="AK3325" s="190"/>
      <c r="AL3325" s="191"/>
    </row>
    <row r="3326" spans="1:38" x14ac:dyDescent="0.25">
      <c r="A3326" t="s">
        <v>6085</v>
      </c>
      <c r="B3326" t="s">
        <v>6083</v>
      </c>
      <c r="C3326" t="s">
        <v>6084</v>
      </c>
      <c r="D3326" t="s">
        <v>675</v>
      </c>
      <c r="E3326" t="s">
        <v>35</v>
      </c>
      <c r="F3326" t="s">
        <v>54</v>
      </c>
      <c r="G3326"/>
      <c r="H3326" t="s">
        <v>45180</v>
      </c>
      <c r="I3326" t="s">
        <v>52150</v>
      </c>
      <c r="J3326" t="s">
        <v>6086</v>
      </c>
      <c r="K3326" t="s">
        <v>565</v>
      </c>
      <c r="L3326" s="119" t="str">
        <f t="shared" si="204"/>
        <v>NA</v>
      </c>
      <c r="M3326" s="119"/>
      <c r="N3326" s="120" t="str">
        <f t="shared" si="205"/>
        <v>NA</v>
      </c>
      <c r="O3326" s="120"/>
      <c r="P3326"/>
      <c r="Q3326"/>
      <c r="R3326"/>
      <c r="S3326"/>
      <c r="T3326"/>
      <c r="U3326" t="s">
        <v>14587</v>
      </c>
      <c r="V3326" t="s">
        <v>14585</v>
      </c>
      <c r="W3326" t="s">
        <v>14586</v>
      </c>
      <c r="X3326" t="s">
        <v>675</v>
      </c>
      <c r="Y3326" t="s">
        <v>14588</v>
      </c>
      <c r="Z3326" t="s">
        <v>54</v>
      </c>
      <c r="AA3326"/>
      <c r="AB3326" t="s">
        <v>44410</v>
      </c>
      <c r="AC3326" t="s">
        <v>51513</v>
      </c>
      <c r="AD3326" t="s">
        <v>14587</v>
      </c>
      <c r="AE3326" t="s">
        <v>565</v>
      </c>
      <c r="AF3326" s="119" t="str">
        <f t="shared" si="206"/>
        <v>NA</v>
      </c>
      <c r="AG3326" s="119"/>
      <c r="AH3326" s="119"/>
      <c r="AI3326" s="119"/>
      <c r="AJ3326" s="119" t="str">
        <f t="shared" si="207"/>
        <v>NA</v>
      </c>
      <c r="AK3326" s="190"/>
      <c r="AL3326" s="191"/>
    </row>
    <row r="3327" spans="1:38" x14ac:dyDescent="0.25">
      <c r="A3327" t="s">
        <v>18250</v>
      </c>
      <c r="B3327" t="s">
        <v>18248</v>
      </c>
      <c r="C3327" t="s">
        <v>18249</v>
      </c>
      <c r="D3327" t="s">
        <v>675</v>
      </c>
      <c r="E3327" t="s">
        <v>35</v>
      </c>
      <c r="F3327" t="s">
        <v>54</v>
      </c>
      <c r="G3327"/>
      <c r="H3327" t="s">
        <v>45181</v>
      </c>
      <c r="I3327" t="s">
        <v>52150</v>
      </c>
      <c r="J3327" t="s">
        <v>18251</v>
      </c>
      <c r="K3327" t="s">
        <v>565</v>
      </c>
      <c r="L3327" s="119" t="str">
        <f t="shared" si="204"/>
        <v>NA</v>
      </c>
      <c r="M3327" s="119"/>
      <c r="N3327" s="120" t="str">
        <f t="shared" si="205"/>
        <v>NA</v>
      </c>
      <c r="O3327" s="120"/>
      <c r="P3327"/>
      <c r="Q3327"/>
      <c r="R3327"/>
      <c r="S3327"/>
      <c r="T3327"/>
      <c r="U3327" t="s">
        <v>12087</v>
      </c>
      <c r="V3327" t="s">
        <v>12085</v>
      </c>
      <c r="W3327" t="s">
        <v>12086</v>
      </c>
      <c r="X3327" t="s">
        <v>675</v>
      </c>
      <c r="Y3327" t="s">
        <v>12088</v>
      </c>
      <c r="Z3327" t="s">
        <v>54</v>
      </c>
      <c r="AA3327"/>
      <c r="AB3327" t="s">
        <v>44411</v>
      </c>
      <c r="AC3327" t="s">
        <v>51514</v>
      </c>
      <c r="AD3327" t="s">
        <v>12087</v>
      </c>
      <c r="AE3327" t="s">
        <v>105</v>
      </c>
      <c r="AF3327" s="119" t="str">
        <f t="shared" si="206"/>
        <v>NA</v>
      </c>
      <c r="AG3327" s="119"/>
      <c r="AH3327" s="119"/>
      <c r="AI3327" s="119"/>
      <c r="AJ3327" s="119" t="str">
        <f t="shared" si="207"/>
        <v>NA</v>
      </c>
      <c r="AK3327" s="190"/>
      <c r="AL3327" s="191"/>
    </row>
    <row r="3328" spans="1:38" x14ac:dyDescent="0.25">
      <c r="A3328" t="s">
        <v>19806</v>
      </c>
      <c r="B3328" t="s">
        <v>19804</v>
      </c>
      <c r="C3328" t="s">
        <v>19805</v>
      </c>
      <c r="D3328" t="s">
        <v>675</v>
      </c>
      <c r="E3328" t="s">
        <v>35</v>
      </c>
      <c r="F3328" t="s">
        <v>54</v>
      </c>
      <c r="G3328"/>
      <c r="H3328" t="s">
        <v>45181</v>
      </c>
      <c r="I3328" t="s">
        <v>52150</v>
      </c>
      <c r="J3328" t="s">
        <v>19807</v>
      </c>
      <c r="K3328" t="s">
        <v>565</v>
      </c>
      <c r="L3328" s="119" t="str">
        <f t="shared" si="204"/>
        <v>NA</v>
      </c>
      <c r="M3328" s="119"/>
      <c r="N3328" s="120" t="str">
        <f t="shared" si="205"/>
        <v>NA</v>
      </c>
      <c r="O3328" s="120"/>
      <c r="P3328"/>
      <c r="Q3328"/>
      <c r="R3328"/>
      <c r="S3328"/>
      <c r="T3328"/>
      <c r="U3328" t="s">
        <v>14658</v>
      </c>
      <c r="V3328" t="s">
        <v>14656</v>
      </c>
      <c r="W3328" t="s">
        <v>14657</v>
      </c>
      <c r="X3328" t="s">
        <v>675</v>
      </c>
      <c r="Y3328" t="s">
        <v>9538</v>
      </c>
      <c r="Z3328" t="s">
        <v>54</v>
      </c>
      <c r="AA3328"/>
      <c r="AB3328" t="s">
        <v>44412</v>
      </c>
      <c r="AC3328" t="s">
        <v>51515</v>
      </c>
      <c r="AD3328" t="s">
        <v>14658</v>
      </c>
      <c r="AE3328" t="s">
        <v>565</v>
      </c>
      <c r="AF3328" s="119" t="str">
        <f t="shared" si="206"/>
        <v>NA</v>
      </c>
      <c r="AG3328" s="119"/>
      <c r="AH3328" s="119"/>
      <c r="AI3328" s="119"/>
      <c r="AJ3328" s="119" t="str">
        <f t="shared" si="207"/>
        <v>NA</v>
      </c>
      <c r="AK3328" s="190"/>
      <c r="AL3328" s="191"/>
    </row>
    <row r="3329" spans="1:38" x14ac:dyDescent="0.25">
      <c r="A3329" t="s">
        <v>20246</v>
      </c>
      <c r="B3329" t="s">
        <v>20244</v>
      </c>
      <c r="C3329" t="s">
        <v>20245</v>
      </c>
      <c r="D3329" t="s">
        <v>675</v>
      </c>
      <c r="E3329" t="s">
        <v>35</v>
      </c>
      <c r="F3329" t="s">
        <v>54</v>
      </c>
      <c r="G3329"/>
      <c r="H3329" t="s">
        <v>45181</v>
      </c>
      <c r="I3329" t="s">
        <v>52150</v>
      </c>
      <c r="J3329" t="s">
        <v>20247</v>
      </c>
      <c r="K3329" t="s">
        <v>565</v>
      </c>
      <c r="L3329" s="119" t="str">
        <f t="shared" si="204"/>
        <v>NA</v>
      </c>
      <c r="M3329" s="119"/>
      <c r="N3329" s="120" t="str">
        <f t="shared" si="205"/>
        <v>NA</v>
      </c>
      <c r="O3329" s="120"/>
      <c r="P3329"/>
      <c r="Q3329"/>
      <c r="R3329"/>
      <c r="S3329"/>
      <c r="T3329"/>
      <c r="U3329" t="s">
        <v>9537</v>
      </c>
      <c r="V3329" t="s">
        <v>9535</v>
      </c>
      <c r="W3329" t="s">
        <v>9536</v>
      </c>
      <c r="X3329" t="s">
        <v>675</v>
      </c>
      <c r="Y3329" t="s">
        <v>9538</v>
      </c>
      <c r="Z3329" t="s">
        <v>54</v>
      </c>
      <c r="AA3329"/>
      <c r="AB3329" t="s">
        <v>44413</v>
      </c>
      <c r="AC3329" t="s">
        <v>51515</v>
      </c>
      <c r="AD3329"/>
      <c r="AE3329" t="s">
        <v>105</v>
      </c>
      <c r="AF3329" s="119" t="str">
        <f t="shared" si="206"/>
        <v>NA</v>
      </c>
      <c r="AG3329" s="119"/>
      <c r="AH3329" s="119"/>
      <c r="AI3329" s="119"/>
      <c r="AJ3329" s="119" t="str">
        <f t="shared" si="207"/>
        <v>NA</v>
      </c>
      <c r="AK3329" s="190"/>
      <c r="AL3329" s="191"/>
    </row>
    <row r="3330" spans="1:38" x14ac:dyDescent="0.25">
      <c r="A3330" t="s">
        <v>19167</v>
      </c>
      <c r="B3330" t="s">
        <v>19165</v>
      </c>
      <c r="C3330" t="s">
        <v>19166</v>
      </c>
      <c r="D3330" t="s">
        <v>675</v>
      </c>
      <c r="E3330" t="s">
        <v>35</v>
      </c>
      <c r="F3330" t="s">
        <v>54</v>
      </c>
      <c r="G3330"/>
      <c r="H3330" t="s">
        <v>45181</v>
      </c>
      <c r="I3330" t="s">
        <v>52150</v>
      </c>
      <c r="J3330" t="s">
        <v>19167</v>
      </c>
      <c r="K3330" t="s">
        <v>565</v>
      </c>
      <c r="L3330" s="119" t="str">
        <f t="shared" si="204"/>
        <v>NA</v>
      </c>
      <c r="M3330" s="119"/>
      <c r="N3330" s="120" t="str">
        <f t="shared" si="205"/>
        <v>NA</v>
      </c>
      <c r="O3330" s="120"/>
      <c r="P3330"/>
      <c r="Q3330"/>
      <c r="R3330"/>
      <c r="S3330"/>
      <c r="T3330"/>
      <c r="U3330" t="s">
        <v>10402</v>
      </c>
      <c r="V3330" t="s">
        <v>10401</v>
      </c>
      <c r="W3330" t="s">
        <v>10384</v>
      </c>
      <c r="X3330" t="s">
        <v>675</v>
      </c>
      <c r="Y3330" t="s">
        <v>2290</v>
      </c>
      <c r="Z3330" t="s">
        <v>54</v>
      </c>
      <c r="AA3330"/>
      <c r="AB3330" t="s">
        <v>44414</v>
      </c>
      <c r="AC3330" t="s">
        <v>51516</v>
      </c>
      <c r="AD3330" t="s">
        <v>10402</v>
      </c>
      <c r="AE3330" t="s">
        <v>565</v>
      </c>
      <c r="AF3330" s="119" t="str">
        <f t="shared" si="206"/>
        <v>NA</v>
      </c>
      <c r="AG3330" s="119"/>
      <c r="AH3330" s="119"/>
      <c r="AI3330" s="119"/>
      <c r="AJ3330" s="119" t="str">
        <f t="shared" si="207"/>
        <v>NA</v>
      </c>
      <c r="AK3330" s="190"/>
      <c r="AL3330" s="191"/>
    </row>
    <row r="3331" spans="1:38" x14ac:dyDescent="0.25">
      <c r="A3331" t="s">
        <v>9663</v>
      </c>
      <c r="B3331" t="s">
        <v>9661</v>
      </c>
      <c r="C3331" t="s">
        <v>9662</v>
      </c>
      <c r="D3331" t="s">
        <v>675</v>
      </c>
      <c r="E3331" t="s">
        <v>35</v>
      </c>
      <c r="F3331" t="s">
        <v>54</v>
      </c>
      <c r="G3331"/>
      <c r="H3331" t="s">
        <v>45182</v>
      </c>
      <c r="I3331" t="s">
        <v>52150</v>
      </c>
      <c r="J3331" t="s">
        <v>9663</v>
      </c>
      <c r="K3331" t="s">
        <v>105</v>
      </c>
      <c r="L3331" s="119" t="str">
        <f t="shared" ref="L3331:L3394" si="208">IF($Q$1&lt;&gt;"",IF(ISNUMBER(SEARCH("*"&amp;$Q$1&amp;"*", A3331)),A3331, IF(ISNUMBER(SEARCH("*"&amp;$Q$1&amp;"*", H3331)),A3331, IF(ISNUMBER(SEARCH("*"&amp;$Q$1&amp;"*", G3331)),A3331, IF(ISNUMBER(SEARCH("*"&amp;$Q$1&amp;"*", J3331)),A3331,  IF(ISNUMBER(SEARCH("*"&amp;$Q$1&amp;"*", E3331)),A3331, "NA"))))),"NA")</f>
        <v>NA</v>
      </c>
      <c r="M3331" s="119"/>
      <c r="N3331" s="120" t="str">
        <f t="shared" ref="N3331:N3394" si="209">IF($Q$11=1,IF(ISNUMBER(SEARCH($T$11,C3331)),A3331,"NA"),"NA")</f>
        <v>NA</v>
      </c>
      <c r="O3331" s="120"/>
      <c r="P3331"/>
      <c r="Q3331"/>
      <c r="R3331"/>
      <c r="S3331"/>
      <c r="T3331"/>
      <c r="U3331" t="s">
        <v>14704</v>
      </c>
      <c r="V3331" t="s">
        <v>14702</v>
      </c>
      <c r="W3331" t="s">
        <v>14703</v>
      </c>
      <c r="X3331" t="s">
        <v>675</v>
      </c>
      <c r="Y3331" t="s">
        <v>2290</v>
      </c>
      <c r="Z3331" t="s">
        <v>54</v>
      </c>
      <c r="AA3331"/>
      <c r="AB3331" t="s">
        <v>44415</v>
      </c>
      <c r="AC3331" t="s">
        <v>51516</v>
      </c>
      <c r="AD3331" t="s">
        <v>14704</v>
      </c>
      <c r="AE3331" t="s">
        <v>565</v>
      </c>
      <c r="AF3331" s="119" t="str">
        <f t="shared" ref="AF3331:AF3394" si="210">IF($Q$6&lt;&gt;"",IF(ISNUMBER(SEARCH($Q$6, W3331)),U3331, "NA"),"NA")</f>
        <v>NA</v>
      </c>
      <c r="AG3331" s="119"/>
      <c r="AH3331" s="119"/>
      <c r="AI3331" s="119"/>
      <c r="AJ3331" s="119" t="str">
        <f t="shared" ref="AJ3331:AJ3394" si="211">IF($Q$5&lt;&gt;"",IF(ISNUMBER(SEARCH($Q$5, U3331&amp;" "&amp;Y3331&amp;" "&amp;AA3331&amp;" "&amp;AB3331&amp;" "&amp;AD3331)),U3331, "NA"),"NA")</f>
        <v>NA</v>
      </c>
      <c r="AK3331" s="190"/>
      <c r="AL3331" s="191"/>
    </row>
    <row r="3332" spans="1:38" x14ac:dyDescent="0.25">
      <c r="A3332" t="s">
        <v>14938</v>
      </c>
      <c r="B3332" t="s">
        <v>14936</v>
      </c>
      <c r="C3332" t="s">
        <v>14937</v>
      </c>
      <c r="D3332" t="s">
        <v>675</v>
      </c>
      <c r="E3332" t="s">
        <v>35</v>
      </c>
      <c r="F3332" t="s">
        <v>54</v>
      </c>
      <c r="G3332"/>
      <c r="H3332" t="s">
        <v>45183</v>
      </c>
      <c r="I3332" t="s">
        <v>52150</v>
      </c>
      <c r="J3332"/>
      <c r="K3332" t="s">
        <v>105</v>
      </c>
      <c r="L3332" s="119" t="str">
        <f t="shared" si="208"/>
        <v>NA</v>
      </c>
      <c r="M3332" s="119"/>
      <c r="N3332" s="120" t="str">
        <f t="shared" si="209"/>
        <v>NA</v>
      </c>
      <c r="O3332" s="120"/>
      <c r="P3332"/>
      <c r="Q3332"/>
      <c r="R3332"/>
      <c r="S3332"/>
      <c r="T3332"/>
      <c r="U3332" t="s">
        <v>14167</v>
      </c>
      <c r="V3332" t="s">
        <v>14165</v>
      </c>
      <c r="W3332" t="s">
        <v>14166</v>
      </c>
      <c r="X3332" t="s">
        <v>675</v>
      </c>
      <c r="Y3332" t="s">
        <v>2290</v>
      </c>
      <c r="Z3332" t="s">
        <v>54</v>
      </c>
      <c r="AA3332"/>
      <c r="AB3332" t="s">
        <v>44415</v>
      </c>
      <c r="AC3332" t="s">
        <v>51516</v>
      </c>
      <c r="AD3332" t="s">
        <v>14167</v>
      </c>
      <c r="AE3332" t="s">
        <v>565</v>
      </c>
      <c r="AF3332" s="119" t="str">
        <f t="shared" si="210"/>
        <v>NA</v>
      </c>
      <c r="AG3332" s="119"/>
      <c r="AH3332" s="119"/>
      <c r="AI3332" s="119"/>
      <c r="AJ3332" s="119" t="str">
        <f t="shared" si="211"/>
        <v>NA</v>
      </c>
      <c r="AK3332" s="190"/>
      <c r="AL3332" s="191"/>
    </row>
    <row r="3333" spans="1:38" x14ac:dyDescent="0.25">
      <c r="A3333" t="s">
        <v>12447</v>
      </c>
      <c r="B3333" t="s">
        <v>12445</v>
      </c>
      <c r="C3333" t="s">
        <v>12446</v>
      </c>
      <c r="D3333" t="s">
        <v>675</v>
      </c>
      <c r="E3333" t="s">
        <v>35</v>
      </c>
      <c r="F3333" t="s">
        <v>54</v>
      </c>
      <c r="G3333"/>
      <c r="H3333" t="s">
        <v>45183</v>
      </c>
      <c r="I3333" t="s">
        <v>52150</v>
      </c>
      <c r="J3333"/>
      <c r="K3333" t="s">
        <v>105</v>
      </c>
      <c r="L3333" s="119" t="str">
        <f t="shared" si="208"/>
        <v>NA</v>
      </c>
      <c r="M3333" s="119"/>
      <c r="N3333" s="120" t="str">
        <f t="shared" si="209"/>
        <v>NA</v>
      </c>
      <c r="O3333" s="120"/>
      <c r="P3333"/>
      <c r="Q3333"/>
      <c r="R3333"/>
      <c r="S3333"/>
      <c r="T3333"/>
      <c r="U3333" t="s">
        <v>13969</v>
      </c>
      <c r="V3333" t="s">
        <v>13967</v>
      </c>
      <c r="W3333" t="s">
        <v>13968</v>
      </c>
      <c r="X3333" t="s">
        <v>675</v>
      </c>
      <c r="Y3333" t="s">
        <v>2290</v>
      </c>
      <c r="Z3333" t="s">
        <v>54</v>
      </c>
      <c r="AA3333"/>
      <c r="AB3333" t="s">
        <v>44415</v>
      </c>
      <c r="AC3333" t="s">
        <v>51516</v>
      </c>
      <c r="AD3333" t="s">
        <v>13969</v>
      </c>
      <c r="AE3333" t="s">
        <v>565</v>
      </c>
      <c r="AF3333" s="119" t="str">
        <f t="shared" si="210"/>
        <v>NA</v>
      </c>
      <c r="AG3333" s="119"/>
      <c r="AH3333" s="119"/>
      <c r="AI3333" s="119"/>
      <c r="AJ3333" s="119" t="str">
        <f t="shared" si="211"/>
        <v>NA</v>
      </c>
      <c r="AK3333" s="190"/>
      <c r="AL3333" s="191"/>
    </row>
    <row r="3334" spans="1:38" x14ac:dyDescent="0.25">
      <c r="A3334" t="s">
        <v>11675</v>
      </c>
      <c r="B3334" t="s">
        <v>11673</v>
      </c>
      <c r="C3334" t="s">
        <v>11674</v>
      </c>
      <c r="D3334" t="s">
        <v>675</v>
      </c>
      <c r="E3334" t="s">
        <v>2128</v>
      </c>
      <c r="F3334" t="s">
        <v>54</v>
      </c>
      <c r="G3334"/>
      <c r="H3334" t="s">
        <v>45184</v>
      </c>
      <c r="I3334" t="s">
        <v>52151</v>
      </c>
      <c r="J3334" t="s">
        <v>11676</v>
      </c>
      <c r="K3334" t="s">
        <v>565</v>
      </c>
      <c r="L3334" s="119" t="str">
        <f t="shared" si="208"/>
        <v>NA</v>
      </c>
      <c r="M3334" s="119"/>
      <c r="N3334" s="120" t="str">
        <f t="shared" si="209"/>
        <v>NA</v>
      </c>
      <c r="O3334" s="120"/>
      <c r="P3334"/>
      <c r="Q3334"/>
      <c r="R3334"/>
      <c r="S3334"/>
      <c r="T3334"/>
      <c r="U3334" t="s">
        <v>6701</v>
      </c>
      <c r="V3334" t="s">
        <v>6700</v>
      </c>
      <c r="W3334" t="s">
        <v>6667</v>
      </c>
      <c r="X3334" t="s">
        <v>675</v>
      </c>
      <c r="Y3334" t="s">
        <v>2290</v>
      </c>
      <c r="Z3334" t="s">
        <v>54</v>
      </c>
      <c r="AA3334"/>
      <c r="AB3334" t="s">
        <v>44416</v>
      </c>
      <c r="AC3334" t="s">
        <v>51516</v>
      </c>
      <c r="AD3334" t="s">
        <v>6701</v>
      </c>
      <c r="AE3334" t="s">
        <v>565</v>
      </c>
      <c r="AF3334" s="119" t="str">
        <f t="shared" si="210"/>
        <v>NA</v>
      </c>
      <c r="AG3334" s="119"/>
      <c r="AH3334" s="119"/>
      <c r="AI3334" s="119"/>
      <c r="AJ3334" s="119" t="str">
        <f t="shared" si="211"/>
        <v>NA</v>
      </c>
      <c r="AK3334" s="190"/>
      <c r="AL3334" s="191"/>
    </row>
    <row r="3335" spans="1:38" x14ac:dyDescent="0.25">
      <c r="A3335" t="s">
        <v>18404</v>
      </c>
      <c r="B3335" t="s">
        <v>18402</v>
      </c>
      <c r="C3335" t="s">
        <v>18403</v>
      </c>
      <c r="D3335" t="s">
        <v>675</v>
      </c>
      <c r="E3335" t="s">
        <v>2128</v>
      </c>
      <c r="F3335" t="s">
        <v>54</v>
      </c>
      <c r="G3335"/>
      <c r="H3335" t="s">
        <v>45185</v>
      </c>
      <c r="I3335" t="s">
        <v>52151</v>
      </c>
      <c r="J3335" t="s">
        <v>18404</v>
      </c>
      <c r="K3335" t="s">
        <v>565</v>
      </c>
      <c r="L3335" s="119" t="str">
        <f t="shared" si="208"/>
        <v>NA</v>
      </c>
      <c r="M3335" s="119"/>
      <c r="N3335" s="120" t="str">
        <f t="shared" si="209"/>
        <v>NA</v>
      </c>
      <c r="O3335" s="120"/>
      <c r="P3335"/>
      <c r="Q3335"/>
      <c r="R3335"/>
      <c r="S3335"/>
      <c r="T3335"/>
      <c r="U3335" t="s">
        <v>22204</v>
      </c>
      <c r="V3335" t="s">
        <v>22202</v>
      </c>
      <c r="W3335" t="s">
        <v>22203</v>
      </c>
      <c r="X3335" t="s">
        <v>675</v>
      </c>
      <c r="Y3335" t="s">
        <v>2290</v>
      </c>
      <c r="Z3335" t="s">
        <v>54</v>
      </c>
      <c r="AA3335"/>
      <c r="AB3335" t="s">
        <v>44417</v>
      </c>
      <c r="AC3335" t="s">
        <v>51516</v>
      </c>
      <c r="AD3335" t="s">
        <v>22195</v>
      </c>
      <c r="AE3335" t="s">
        <v>105</v>
      </c>
      <c r="AF3335" s="119" t="str">
        <f t="shared" si="210"/>
        <v>NA</v>
      </c>
      <c r="AG3335" s="119"/>
      <c r="AH3335" s="119"/>
      <c r="AI3335" s="119"/>
      <c r="AJ3335" s="119" t="str">
        <f t="shared" si="211"/>
        <v>NA</v>
      </c>
      <c r="AK3335" s="190"/>
      <c r="AL3335" s="191"/>
    </row>
    <row r="3336" spans="1:38" x14ac:dyDescent="0.25">
      <c r="A3336" t="s">
        <v>7994</v>
      </c>
      <c r="B3336" t="s">
        <v>7992</v>
      </c>
      <c r="C3336" t="s">
        <v>7993</v>
      </c>
      <c r="D3336" t="s">
        <v>675</v>
      </c>
      <c r="E3336" t="s">
        <v>2128</v>
      </c>
      <c r="F3336" t="s">
        <v>54</v>
      </c>
      <c r="G3336"/>
      <c r="H3336" t="s">
        <v>45186</v>
      </c>
      <c r="I3336" t="s">
        <v>52151</v>
      </c>
      <c r="J3336" t="s">
        <v>7995</v>
      </c>
      <c r="K3336" t="s">
        <v>105</v>
      </c>
      <c r="L3336" s="119" t="str">
        <f t="shared" si="208"/>
        <v>NA</v>
      </c>
      <c r="M3336" s="119"/>
      <c r="N3336" s="120" t="str">
        <f t="shared" si="209"/>
        <v>NA</v>
      </c>
      <c r="O3336" s="120"/>
      <c r="P3336"/>
      <c r="Q3336"/>
      <c r="R3336"/>
      <c r="S3336"/>
      <c r="T3336"/>
      <c r="U3336" t="s">
        <v>6326</v>
      </c>
      <c r="V3336" t="s">
        <v>6324</v>
      </c>
      <c r="W3336" t="s">
        <v>6325</v>
      </c>
      <c r="X3336" t="s">
        <v>675</v>
      </c>
      <c r="Y3336" t="s">
        <v>2290</v>
      </c>
      <c r="Z3336" t="s">
        <v>54</v>
      </c>
      <c r="AA3336"/>
      <c r="AB3336" t="s">
        <v>44417</v>
      </c>
      <c r="AC3336" t="s">
        <v>51516</v>
      </c>
      <c r="AD3336"/>
      <c r="AE3336" t="s">
        <v>105</v>
      </c>
      <c r="AF3336" s="119" t="str">
        <f t="shared" si="210"/>
        <v>NA</v>
      </c>
      <c r="AG3336" s="119"/>
      <c r="AH3336" s="119"/>
      <c r="AI3336" s="119"/>
      <c r="AJ3336" s="119" t="str">
        <f t="shared" si="211"/>
        <v>NA</v>
      </c>
      <c r="AK3336" s="190"/>
      <c r="AL3336" s="191"/>
    </row>
    <row r="3337" spans="1:38" x14ac:dyDescent="0.25">
      <c r="A3337" t="s">
        <v>21997</v>
      </c>
      <c r="B3337" t="s">
        <v>21995</v>
      </c>
      <c r="C3337" t="s">
        <v>21996</v>
      </c>
      <c r="D3337" t="s">
        <v>675</v>
      </c>
      <c r="E3337" t="s">
        <v>21998</v>
      </c>
      <c r="F3337" t="s">
        <v>54</v>
      </c>
      <c r="G3337"/>
      <c r="H3337" t="s">
        <v>45187</v>
      </c>
      <c r="I3337" t="s">
        <v>52152</v>
      </c>
      <c r="J3337" t="s">
        <v>21997</v>
      </c>
      <c r="K3337" t="s">
        <v>565</v>
      </c>
      <c r="L3337" s="119" t="str">
        <f t="shared" si="208"/>
        <v>NA</v>
      </c>
      <c r="M3337" s="119"/>
      <c r="N3337" s="120" t="str">
        <f t="shared" si="209"/>
        <v>NA</v>
      </c>
      <c r="O3337" s="120"/>
      <c r="P3337"/>
      <c r="Q3337"/>
      <c r="R3337"/>
      <c r="S3337"/>
      <c r="T3337"/>
      <c r="U3337" t="s">
        <v>8113</v>
      </c>
      <c r="V3337" t="s">
        <v>8111</v>
      </c>
      <c r="W3337" t="s">
        <v>8112</v>
      </c>
      <c r="X3337" t="s">
        <v>675</v>
      </c>
      <c r="Y3337" t="s">
        <v>2290</v>
      </c>
      <c r="Z3337" t="s">
        <v>54</v>
      </c>
      <c r="AA3337"/>
      <c r="AB3337" t="s">
        <v>44417</v>
      </c>
      <c r="AC3337" t="s">
        <v>51516</v>
      </c>
      <c r="AD3337"/>
      <c r="AE3337" t="s">
        <v>105</v>
      </c>
      <c r="AF3337" s="119" t="str">
        <f t="shared" si="210"/>
        <v>NA</v>
      </c>
      <c r="AG3337" s="119"/>
      <c r="AH3337" s="119"/>
      <c r="AI3337" s="119"/>
      <c r="AJ3337" s="119" t="str">
        <f t="shared" si="211"/>
        <v>NA</v>
      </c>
      <c r="AK3337" s="190"/>
      <c r="AL3337" s="191"/>
    </row>
    <row r="3338" spans="1:38" x14ac:dyDescent="0.25">
      <c r="A3338" t="s">
        <v>21975</v>
      </c>
      <c r="B3338" t="s">
        <v>21973</v>
      </c>
      <c r="C3338" t="s">
        <v>21974</v>
      </c>
      <c r="D3338" t="s">
        <v>675</v>
      </c>
      <c r="E3338" t="s">
        <v>21976</v>
      </c>
      <c r="F3338" t="s">
        <v>54</v>
      </c>
      <c r="G3338"/>
      <c r="H3338" t="s">
        <v>45188</v>
      </c>
      <c r="I3338" t="s">
        <v>52153</v>
      </c>
      <c r="J3338" t="s">
        <v>21977</v>
      </c>
      <c r="K3338" t="s">
        <v>565</v>
      </c>
      <c r="L3338" s="119" t="str">
        <f t="shared" si="208"/>
        <v>NA</v>
      </c>
      <c r="M3338" s="119"/>
      <c r="N3338" s="120" t="str">
        <f t="shared" si="209"/>
        <v>NA</v>
      </c>
      <c r="O3338" s="120"/>
      <c r="P3338"/>
      <c r="Q3338"/>
      <c r="R3338"/>
      <c r="S3338"/>
      <c r="T3338"/>
      <c r="U3338" t="s">
        <v>12344</v>
      </c>
      <c r="V3338" t="s">
        <v>12342</v>
      </c>
      <c r="W3338" t="s">
        <v>12343</v>
      </c>
      <c r="X3338" t="s">
        <v>675</v>
      </c>
      <c r="Y3338" t="s">
        <v>2290</v>
      </c>
      <c r="Z3338" t="s">
        <v>54</v>
      </c>
      <c r="AA3338"/>
      <c r="AB3338" t="s">
        <v>44417</v>
      </c>
      <c r="AC3338" t="s">
        <v>51516</v>
      </c>
      <c r="AD3338"/>
      <c r="AE3338" t="s">
        <v>105</v>
      </c>
      <c r="AF3338" s="119" t="str">
        <f t="shared" si="210"/>
        <v>NA</v>
      </c>
      <c r="AG3338" s="119"/>
      <c r="AH3338" s="119"/>
      <c r="AI3338" s="119"/>
      <c r="AJ3338" s="119" t="str">
        <f t="shared" si="211"/>
        <v>NA</v>
      </c>
      <c r="AK3338" s="190"/>
      <c r="AL3338" s="191"/>
    </row>
    <row r="3339" spans="1:38" x14ac:dyDescent="0.25">
      <c r="A3339" t="s">
        <v>15313</v>
      </c>
      <c r="B3339" t="s">
        <v>15311</v>
      </c>
      <c r="C3339" t="s">
        <v>15312</v>
      </c>
      <c r="D3339" t="s">
        <v>675</v>
      </c>
      <c r="E3339" t="s">
        <v>15314</v>
      </c>
      <c r="F3339" t="s">
        <v>54</v>
      </c>
      <c r="G3339"/>
      <c r="H3339" t="s">
        <v>45189</v>
      </c>
      <c r="I3339" t="s">
        <v>52154</v>
      </c>
      <c r="J3339" t="s">
        <v>15315</v>
      </c>
      <c r="K3339" t="s">
        <v>565</v>
      </c>
      <c r="L3339" s="119" t="str">
        <f t="shared" si="208"/>
        <v>NA</v>
      </c>
      <c r="M3339" s="119"/>
      <c r="N3339" s="120" t="str">
        <f t="shared" si="209"/>
        <v>NA</v>
      </c>
      <c r="O3339" s="120"/>
      <c r="P3339"/>
      <c r="Q3339"/>
      <c r="R3339"/>
      <c r="S3339"/>
      <c r="T3339"/>
      <c r="U3339" t="s">
        <v>21378</v>
      </c>
      <c r="V3339" t="s">
        <v>21376</v>
      </c>
      <c r="W3339" t="s">
        <v>21377</v>
      </c>
      <c r="X3339" t="s">
        <v>675</v>
      </c>
      <c r="Y3339" t="s">
        <v>21379</v>
      </c>
      <c r="Z3339" t="s">
        <v>54</v>
      </c>
      <c r="AA3339"/>
      <c r="AB3339" t="s">
        <v>44418</v>
      </c>
      <c r="AC3339" t="s">
        <v>51517</v>
      </c>
      <c r="AD3339"/>
      <c r="AE3339" t="s">
        <v>565</v>
      </c>
      <c r="AF3339" s="119" t="str">
        <f t="shared" si="210"/>
        <v>NA</v>
      </c>
      <c r="AG3339" s="119"/>
      <c r="AH3339" s="119"/>
      <c r="AI3339" s="119"/>
      <c r="AJ3339" s="119" t="str">
        <f t="shared" si="211"/>
        <v>NA</v>
      </c>
      <c r="AK3339" s="190"/>
      <c r="AL3339" s="191"/>
    </row>
    <row r="3340" spans="1:38" x14ac:dyDescent="0.25">
      <c r="A3340" t="s">
        <v>7711</v>
      </c>
      <c r="B3340" t="s">
        <v>7709</v>
      </c>
      <c r="C3340" t="s">
        <v>7710</v>
      </c>
      <c r="D3340" t="s">
        <v>675</v>
      </c>
      <c r="E3340" t="s">
        <v>7712</v>
      </c>
      <c r="F3340" t="s">
        <v>54</v>
      </c>
      <c r="G3340"/>
      <c r="H3340" t="s">
        <v>45190</v>
      </c>
      <c r="I3340" t="s">
        <v>52155</v>
      </c>
      <c r="J3340"/>
      <c r="K3340" t="s">
        <v>105</v>
      </c>
      <c r="L3340" s="119" t="str">
        <f t="shared" si="208"/>
        <v>NA</v>
      </c>
      <c r="M3340" s="119"/>
      <c r="N3340" s="120" t="str">
        <f t="shared" si="209"/>
        <v>NA</v>
      </c>
      <c r="O3340" s="120"/>
      <c r="P3340"/>
      <c r="Q3340"/>
      <c r="R3340"/>
      <c r="S3340"/>
      <c r="T3340"/>
      <c r="U3340" t="s">
        <v>16109</v>
      </c>
      <c r="V3340" t="s">
        <v>16107</v>
      </c>
      <c r="W3340" t="s">
        <v>16108</v>
      </c>
      <c r="X3340" t="s">
        <v>675</v>
      </c>
      <c r="Y3340" t="s">
        <v>16110</v>
      </c>
      <c r="Z3340" t="s">
        <v>54</v>
      </c>
      <c r="AA3340"/>
      <c r="AB3340" t="s">
        <v>44419</v>
      </c>
      <c r="AC3340" t="s">
        <v>51518</v>
      </c>
      <c r="AD3340"/>
      <c r="AE3340" t="s">
        <v>565</v>
      </c>
      <c r="AF3340" s="119" t="str">
        <f t="shared" si="210"/>
        <v>NA</v>
      </c>
      <c r="AG3340" s="119"/>
      <c r="AH3340" s="119"/>
      <c r="AI3340" s="119"/>
      <c r="AJ3340" s="119" t="str">
        <f t="shared" si="211"/>
        <v>NA</v>
      </c>
      <c r="AK3340" s="190"/>
      <c r="AL3340" s="191"/>
    </row>
    <row r="3341" spans="1:38" x14ac:dyDescent="0.25">
      <c r="A3341" t="s">
        <v>7470</v>
      </c>
      <c r="B3341" t="s">
        <v>7468</v>
      </c>
      <c r="C3341" t="s">
        <v>7469</v>
      </c>
      <c r="D3341" t="s">
        <v>675</v>
      </c>
      <c r="E3341" t="s">
        <v>7471</v>
      </c>
      <c r="F3341" t="s">
        <v>54</v>
      </c>
      <c r="G3341"/>
      <c r="H3341" t="s">
        <v>45191</v>
      </c>
      <c r="I3341" t="s">
        <v>52156</v>
      </c>
      <c r="J3341" t="s">
        <v>7470</v>
      </c>
      <c r="K3341" t="s">
        <v>105</v>
      </c>
      <c r="L3341" s="119" t="str">
        <f t="shared" si="208"/>
        <v>NA</v>
      </c>
      <c r="M3341" s="119"/>
      <c r="N3341" s="120" t="str">
        <f t="shared" si="209"/>
        <v>NA</v>
      </c>
      <c r="O3341" s="120"/>
      <c r="P3341"/>
      <c r="Q3341"/>
      <c r="R3341"/>
      <c r="S3341"/>
      <c r="T3341"/>
      <c r="U3341" t="s">
        <v>16113</v>
      </c>
      <c r="V3341" t="s">
        <v>16111</v>
      </c>
      <c r="W3341" t="s">
        <v>16112</v>
      </c>
      <c r="X3341" t="s">
        <v>675</v>
      </c>
      <c r="Y3341" t="s">
        <v>16114</v>
      </c>
      <c r="Z3341" t="s">
        <v>54</v>
      </c>
      <c r="AA3341"/>
      <c r="AB3341" t="s">
        <v>44420</v>
      </c>
      <c r="AC3341" t="s">
        <v>51519</v>
      </c>
      <c r="AD3341" t="s">
        <v>14415</v>
      </c>
      <c r="AE3341" t="s">
        <v>565</v>
      </c>
      <c r="AF3341" s="119" t="str">
        <f t="shared" si="210"/>
        <v>NA</v>
      </c>
      <c r="AG3341" s="119"/>
      <c r="AH3341" s="119"/>
      <c r="AI3341" s="119"/>
      <c r="AJ3341" s="119" t="str">
        <f t="shared" si="211"/>
        <v>NA</v>
      </c>
      <c r="AK3341" s="190"/>
      <c r="AL3341" s="191"/>
    </row>
    <row r="3342" spans="1:38" x14ac:dyDescent="0.25">
      <c r="A3342" t="s">
        <v>21370</v>
      </c>
      <c r="B3342" t="s">
        <v>21368</v>
      </c>
      <c r="C3342" t="s">
        <v>21369</v>
      </c>
      <c r="D3342" t="s">
        <v>675</v>
      </c>
      <c r="E3342" t="s">
        <v>21371</v>
      </c>
      <c r="F3342" t="s">
        <v>54</v>
      </c>
      <c r="G3342"/>
      <c r="H3342" t="s">
        <v>45192</v>
      </c>
      <c r="I3342" t="s">
        <v>52157</v>
      </c>
      <c r="J3342" t="s">
        <v>21372</v>
      </c>
      <c r="K3342" t="s">
        <v>565</v>
      </c>
      <c r="L3342" s="119" t="str">
        <f t="shared" si="208"/>
        <v>NA</v>
      </c>
      <c r="M3342" s="119"/>
      <c r="N3342" s="120" t="str">
        <f t="shared" si="209"/>
        <v>NA</v>
      </c>
      <c r="O3342" s="120"/>
      <c r="P3342"/>
      <c r="Q3342"/>
      <c r="R3342"/>
      <c r="S3342"/>
      <c r="T3342"/>
      <c r="U3342" t="s">
        <v>13070</v>
      </c>
      <c r="V3342" t="s">
        <v>13068</v>
      </c>
      <c r="W3342" t="s">
        <v>13069</v>
      </c>
      <c r="X3342" t="s">
        <v>675</v>
      </c>
      <c r="Y3342" t="s">
        <v>13071</v>
      </c>
      <c r="Z3342" t="s">
        <v>54</v>
      </c>
      <c r="AA3342"/>
      <c r="AB3342" t="s">
        <v>44421</v>
      </c>
      <c r="AC3342" t="s">
        <v>51520</v>
      </c>
      <c r="AD3342"/>
      <c r="AE3342" t="s">
        <v>565</v>
      </c>
      <c r="AF3342" s="119" t="str">
        <f t="shared" si="210"/>
        <v>NA</v>
      </c>
      <c r="AG3342" s="119"/>
      <c r="AH3342" s="119"/>
      <c r="AI3342" s="119"/>
      <c r="AJ3342" s="119" t="str">
        <f t="shared" si="211"/>
        <v>NA</v>
      </c>
      <c r="AK3342" s="190"/>
      <c r="AL3342" s="191"/>
    </row>
    <row r="3343" spans="1:38" x14ac:dyDescent="0.25">
      <c r="A3343" t="s">
        <v>20948</v>
      </c>
      <c r="B3343" t="s">
        <v>20946</v>
      </c>
      <c r="C3343" t="s">
        <v>20947</v>
      </c>
      <c r="D3343" t="s">
        <v>675</v>
      </c>
      <c r="E3343" t="s">
        <v>5493</v>
      </c>
      <c r="F3343" t="s">
        <v>54</v>
      </c>
      <c r="G3343"/>
      <c r="H3343" t="s">
        <v>45193</v>
      </c>
      <c r="I3343" t="s">
        <v>52158</v>
      </c>
      <c r="J3343" t="s">
        <v>20948</v>
      </c>
      <c r="K3343" t="s">
        <v>565</v>
      </c>
      <c r="L3343" s="119" t="str">
        <f t="shared" si="208"/>
        <v>NA</v>
      </c>
      <c r="M3343" s="119"/>
      <c r="N3343" s="120" t="str">
        <f t="shared" si="209"/>
        <v>NA</v>
      </c>
      <c r="O3343" s="120"/>
      <c r="P3343"/>
      <c r="Q3343"/>
      <c r="R3343"/>
      <c r="S3343"/>
      <c r="T3343"/>
      <c r="U3343" t="s">
        <v>15792</v>
      </c>
      <c r="V3343" t="s">
        <v>15790</v>
      </c>
      <c r="W3343" t="s">
        <v>15791</v>
      </c>
      <c r="X3343" t="s">
        <v>675</v>
      </c>
      <c r="Y3343" t="s">
        <v>15793</v>
      </c>
      <c r="Z3343" t="s">
        <v>54</v>
      </c>
      <c r="AA3343"/>
      <c r="AB3343" t="s">
        <v>44422</v>
      </c>
      <c r="AC3343" t="s">
        <v>51521</v>
      </c>
      <c r="AD3343"/>
      <c r="AE3343" t="s">
        <v>565</v>
      </c>
      <c r="AF3343" s="119" t="str">
        <f t="shared" si="210"/>
        <v>NA</v>
      </c>
      <c r="AG3343" s="119"/>
      <c r="AH3343" s="119"/>
      <c r="AI3343" s="119"/>
      <c r="AJ3343" s="119" t="str">
        <f t="shared" si="211"/>
        <v>NA</v>
      </c>
      <c r="AK3343" s="190"/>
      <c r="AL3343" s="191"/>
    </row>
    <row r="3344" spans="1:38" x14ac:dyDescent="0.25">
      <c r="A3344" t="s">
        <v>18089</v>
      </c>
      <c r="B3344" t="s">
        <v>18087</v>
      </c>
      <c r="C3344" t="s">
        <v>18088</v>
      </c>
      <c r="D3344" t="s">
        <v>675</v>
      </c>
      <c r="E3344" t="s">
        <v>18090</v>
      </c>
      <c r="F3344" t="s">
        <v>54</v>
      </c>
      <c r="G3344"/>
      <c r="H3344" t="s">
        <v>45194</v>
      </c>
      <c r="I3344" t="s">
        <v>52159</v>
      </c>
      <c r="J3344" t="s">
        <v>18091</v>
      </c>
      <c r="K3344" t="s">
        <v>565</v>
      </c>
      <c r="L3344" s="119" t="str">
        <f t="shared" si="208"/>
        <v>NA</v>
      </c>
      <c r="M3344" s="119"/>
      <c r="N3344" s="120" t="str">
        <f t="shared" si="209"/>
        <v>NA</v>
      </c>
      <c r="O3344" s="120"/>
      <c r="P3344"/>
      <c r="Q3344"/>
      <c r="R3344"/>
      <c r="S3344"/>
      <c r="T3344"/>
      <c r="U3344" t="s">
        <v>15804</v>
      </c>
      <c r="V3344" t="s">
        <v>15802</v>
      </c>
      <c r="W3344" t="s">
        <v>15803</v>
      </c>
      <c r="X3344" t="s">
        <v>675</v>
      </c>
      <c r="Y3344" t="s">
        <v>15805</v>
      </c>
      <c r="Z3344" t="s">
        <v>54</v>
      </c>
      <c r="AA3344"/>
      <c r="AB3344" t="s">
        <v>44423</v>
      </c>
      <c r="AC3344" t="s">
        <v>51522</v>
      </c>
      <c r="AD3344"/>
      <c r="AE3344" t="s">
        <v>565</v>
      </c>
      <c r="AF3344" s="119" t="str">
        <f t="shared" si="210"/>
        <v>NA</v>
      </c>
      <c r="AG3344" s="119"/>
      <c r="AH3344" s="119"/>
      <c r="AI3344" s="119"/>
      <c r="AJ3344" s="119" t="str">
        <f t="shared" si="211"/>
        <v>NA</v>
      </c>
      <c r="AK3344" s="190"/>
      <c r="AL3344" s="191"/>
    </row>
    <row r="3345" spans="1:38" x14ac:dyDescent="0.25">
      <c r="A3345" t="s">
        <v>15436</v>
      </c>
      <c r="B3345" t="s">
        <v>15434</v>
      </c>
      <c r="C3345" t="s">
        <v>15435</v>
      </c>
      <c r="D3345" t="s">
        <v>675</v>
      </c>
      <c r="E3345" t="s">
        <v>15437</v>
      </c>
      <c r="F3345" t="s">
        <v>54</v>
      </c>
      <c r="G3345"/>
      <c r="H3345" t="s">
        <v>45195</v>
      </c>
      <c r="I3345" t="s">
        <v>52160</v>
      </c>
      <c r="J3345" t="s">
        <v>15438</v>
      </c>
      <c r="K3345" t="s">
        <v>565</v>
      </c>
      <c r="L3345" s="119" t="str">
        <f t="shared" si="208"/>
        <v>NA</v>
      </c>
      <c r="M3345" s="119"/>
      <c r="N3345" s="120" t="str">
        <f t="shared" si="209"/>
        <v>NA</v>
      </c>
      <c r="O3345" s="120"/>
      <c r="P3345"/>
      <c r="Q3345"/>
      <c r="R3345"/>
      <c r="S3345"/>
      <c r="T3345"/>
      <c r="U3345" t="s">
        <v>21561</v>
      </c>
      <c r="V3345" t="s">
        <v>21559</v>
      </c>
      <c r="W3345" t="s">
        <v>21560</v>
      </c>
      <c r="X3345" t="s">
        <v>675</v>
      </c>
      <c r="Y3345" t="s">
        <v>21562</v>
      </c>
      <c r="Z3345" t="s">
        <v>54</v>
      </c>
      <c r="AA3345"/>
      <c r="AB3345" t="s">
        <v>44424</v>
      </c>
      <c r="AC3345" t="s">
        <v>51523</v>
      </c>
      <c r="AD3345"/>
      <c r="AE3345" t="s">
        <v>565</v>
      </c>
      <c r="AF3345" s="119" t="str">
        <f t="shared" si="210"/>
        <v>NA</v>
      </c>
      <c r="AG3345" s="119"/>
      <c r="AH3345" s="119"/>
      <c r="AI3345" s="119"/>
      <c r="AJ3345" s="119" t="str">
        <f t="shared" si="211"/>
        <v>NA</v>
      </c>
      <c r="AK3345" s="190"/>
      <c r="AL3345" s="191"/>
    </row>
    <row r="3346" spans="1:38" x14ac:dyDescent="0.25">
      <c r="A3346" t="s">
        <v>20215</v>
      </c>
      <c r="B3346" t="s">
        <v>20213</v>
      </c>
      <c r="C3346" t="s">
        <v>20214</v>
      </c>
      <c r="D3346" t="s">
        <v>675</v>
      </c>
      <c r="E3346" t="s">
        <v>2726</v>
      </c>
      <c r="F3346" t="s">
        <v>54</v>
      </c>
      <c r="G3346"/>
      <c r="H3346" t="s">
        <v>45196</v>
      </c>
      <c r="I3346" t="s">
        <v>52161</v>
      </c>
      <c r="J3346" t="s">
        <v>20216</v>
      </c>
      <c r="K3346" t="s">
        <v>565</v>
      </c>
      <c r="L3346" s="119" t="str">
        <f t="shared" si="208"/>
        <v>NA</v>
      </c>
      <c r="M3346" s="119"/>
      <c r="N3346" s="120" t="str">
        <f t="shared" si="209"/>
        <v>NA</v>
      </c>
      <c r="O3346" s="120"/>
      <c r="P3346"/>
      <c r="Q3346"/>
      <c r="R3346"/>
      <c r="S3346"/>
      <c r="T3346"/>
      <c r="U3346" t="s">
        <v>15863</v>
      </c>
      <c r="V3346" t="s">
        <v>15861</v>
      </c>
      <c r="W3346" t="s">
        <v>15862</v>
      </c>
      <c r="X3346" t="s">
        <v>675</v>
      </c>
      <c r="Y3346" t="s">
        <v>15864</v>
      </c>
      <c r="Z3346" t="s">
        <v>54</v>
      </c>
      <c r="AA3346"/>
      <c r="AB3346" t="s">
        <v>44425</v>
      </c>
      <c r="AC3346" t="s">
        <v>51524</v>
      </c>
      <c r="AD3346" t="s">
        <v>14415</v>
      </c>
      <c r="AE3346" t="s">
        <v>565</v>
      </c>
      <c r="AF3346" s="119" t="str">
        <f t="shared" si="210"/>
        <v>NA</v>
      </c>
      <c r="AG3346" s="119"/>
      <c r="AH3346" s="119"/>
      <c r="AI3346" s="119"/>
      <c r="AJ3346" s="119" t="str">
        <f t="shared" si="211"/>
        <v>NA</v>
      </c>
      <c r="AK3346" s="190"/>
      <c r="AL3346" s="191"/>
    </row>
    <row r="3347" spans="1:38" x14ac:dyDescent="0.25">
      <c r="A3347" t="s">
        <v>6158</v>
      </c>
      <c r="B3347" t="s">
        <v>6157</v>
      </c>
      <c r="C3347" t="s">
        <v>6113</v>
      </c>
      <c r="D3347" t="s">
        <v>675</v>
      </c>
      <c r="E3347" t="s">
        <v>2726</v>
      </c>
      <c r="F3347" t="s">
        <v>54</v>
      </c>
      <c r="G3347"/>
      <c r="H3347" t="s">
        <v>45197</v>
      </c>
      <c r="I3347" t="s">
        <v>52161</v>
      </c>
      <c r="J3347" t="s">
        <v>6158</v>
      </c>
      <c r="K3347" t="s">
        <v>565</v>
      </c>
      <c r="L3347" s="119" t="str">
        <f t="shared" si="208"/>
        <v>NA</v>
      </c>
      <c r="M3347" s="119"/>
      <c r="N3347" s="120" t="str">
        <f t="shared" si="209"/>
        <v>NA</v>
      </c>
      <c r="O3347" s="120"/>
      <c r="P3347"/>
      <c r="Q3347"/>
      <c r="R3347"/>
      <c r="S3347"/>
      <c r="T3347"/>
      <c r="U3347" t="s">
        <v>21577</v>
      </c>
      <c r="V3347" t="s">
        <v>21575</v>
      </c>
      <c r="W3347" t="s">
        <v>21576</v>
      </c>
      <c r="X3347" t="s">
        <v>675</v>
      </c>
      <c r="Y3347" t="s">
        <v>15864</v>
      </c>
      <c r="Z3347" t="s">
        <v>54</v>
      </c>
      <c r="AA3347"/>
      <c r="AB3347" t="s">
        <v>44426</v>
      </c>
      <c r="AC3347" t="s">
        <v>51524</v>
      </c>
      <c r="AD3347"/>
      <c r="AE3347" t="s">
        <v>565</v>
      </c>
      <c r="AF3347" s="119" t="str">
        <f t="shared" si="210"/>
        <v>NA</v>
      </c>
      <c r="AG3347" s="119"/>
      <c r="AH3347" s="119"/>
      <c r="AI3347" s="119"/>
      <c r="AJ3347" s="119" t="str">
        <f t="shared" si="211"/>
        <v>NA</v>
      </c>
      <c r="AK3347" s="190"/>
      <c r="AL3347" s="191"/>
    </row>
    <row r="3348" spans="1:38" x14ac:dyDescent="0.25">
      <c r="A3348" t="s">
        <v>9708</v>
      </c>
      <c r="B3348" t="s">
        <v>9706</v>
      </c>
      <c r="C3348" t="s">
        <v>9707</v>
      </c>
      <c r="D3348" t="s">
        <v>675</v>
      </c>
      <c r="E3348" t="s">
        <v>2726</v>
      </c>
      <c r="F3348" t="s">
        <v>54</v>
      </c>
      <c r="G3348"/>
      <c r="H3348" t="s">
        <v>45198</v>
      </c>
      <c r="I3348" t="s">
        <v>52161</v>
      </c>
      <c r="J3348" t="s">
        <v>9709</v>
      </c>
      <c r="K3348" t="s">
        <v>105</v>
      </c>
      <c r="L3348" s="119" t="str">
        <f t="shared" si="208"/>
        <v>NA</v>
      </c>
      <c r="M3348" s="119"/>
      <c r="N3348" s="120" t="str">
        <f t="shared" si="209"/>
        <v>NA</v>
      </c>
      <c r="O3348" s="120"/>
      <c r="P3348"/>
      <c r="Q3348"/>
      <c r="R3348"/>
      <c r="S3348"/>
      <c r="T3348"/>
      <c r="U3348" t="s">
        <v>18906</v>
      </c>
      <c r="V3348" t="s">
        <v>18904</v>
      </c>
      <c r="W3348" t="s">
        <v>18905</v>
      </c>
      <c r="X3348" t="s">
        <v>675</v>
      </c>
      <c r="Y3348" t="s">
        <v>18907</v>
      </c>
      <c r="Z3348" t="s">
        <v>54</v>
      </c>
      <c r="AA3348"/>
      <c r="AB3348" t="s">
        <v>44427</v>
      </c>
      <c r="AC3348" t="s">
        <v>51525</v>
      </c>
      <c r="AD3348" t="s">
        <v>14415</v>
      </c>
      <c r="AE3348" t="s">
        <v>565</v>
      </c>
      <c r="AF3348" s="119" t="str">
        <f t="shared" si="210"/>
        <v>NA</v>
      </c>
      <c r="AG3348" s="119"/>
      <c r="AH3348" s="119"/>
      <c r="AI3348" s="119"/>
      <c r="AJ3348" s="119" t="str">
        <f t="shared" si="211"/>
        <v>NA</v>
      </c>
      <c r="AK3348" s="190"/>
      <c r="AL3348" s="191"/>
    </row>
    <row r="3349" spans="1:38" x14ac:dyDescent="0.25">
      <c r="A3349" t="s">
        <v>7322</v>
      </c>
      <c r="B3349" t="s">
        <v>7320</v>
      </c>
      <c r="C3349" t="s">
        <v>7321</v>
      </c>
      <c r="D3349" t="s">
        <v>675</v>
      </c>
      <c r="E3349" t="s">
        <v>2726</v>
      </c>
      <c r="F3349" t="s">
        <v>54</v>
      </c>
      <c r="G3349"/>
      <c r="H3349" t="s">
        <v>45199</v>
      </c>
      <c r="I3349" t="s">
        <v>52161</v>
      </c>
      <c r="J3349" t="s">
        <v>5961</v>
      </c>
      <c r="K3349" t="s">
        <v>105</v>
      </c>
      <c r="L3349" s="119" t="str">
        <f t="shared" si="208"/>
        <v>NA</v>
      </c>
      <c r="M3349" s="119"/>
      <c r="N3349" s="120" t="str">
        <f t="shared" si="209"/>
        <v>NA</v>
      </c>
      <c r="O3349" s="120"/>
      <c r="P3349"/>
      <c r="Q3349"/>
      <c r="R3349"/>
      <c r="S3349"/>
      <c r="T3349"/>
      <c r="U3349" t="s">
        <v>20401</v>
      </c>
      <c r="V3349" t="s">
        <v>20399</v>
      </c>
      <c r="W3349" t="s">
        <v>20400</v>
      </c>
      <c r="X3349" t="s">
        <v>675</v>
      </c>
      <c r="Y3349" t="s">
        <v>18907</v>
      </c>
      <c r="Z3349" t="s">
        <v>54</v>
      </c>
      <c r="AA3349"/>
      <c r="AB3349" t="s">
        <v>44427</v>
      </c>
      <c r="AC3349" t="s">
        <v>51525</v>
      </c>
      <c r="AD3349" t="s">
        <v>14415</v>
      </c>
      <c r="AE3349" t="s">
        <v>565</v>
      </c>
      <c r="AF3349" s="119" t="str">
        <f t="shared" si="210"/>
        <v>NA</v>
      </c>
      <c r="AG3349" s="119"/>
      <c r="AH3349" s="119"/>
      <c r="AI3349" s="119"/>
      <c r="AJ3349" s="119" t="str">
        <f t="shared" si="211"/>
        <v>NA</v>
      </c>
      <c r="AK3349" s="190"/>
      <c r="AL3349" s="191"/>
    </row>
    <row r="3350" spans="1:38" x14ac:dyDescent="0.25">
      <c r="A3350" t="s">
        <v>18786</v>
      </c>
      <c r="B3350" t="s">
        <v>18784</v>
      </c>
      <c r="C3350" t="s">
        <v>18785</v>
      </c>
      <c r="D3350" t="s">
        <v>675</v>
      </c>
      <c r="E3350" t="s">
        <v>18787</v>
      </c>
      <c r="F3350" t="s">
        <v>54</v>
      </c>
      <c r="G3350"/>
      <c r="H3350" t="s">
        <v>45200</v>
      </c>
      <c r="I3350" t="s">
        <v>52162</v>
      </c>
      <c r="J3350" t="s">
        <v>18788</v>
      </c>
      <c r="K3350" t="s">
        <v>565</v>
      </c>
      <c r="L3350" s="119" t="str">
        <f t="shared" si="208"/>
        <v>NA</v>
      </c>
      <c r="M3350" s="119"/>
      <c r="N3350" s="120" t="str">
        <f t="shared" si="209"/>
        <v>NA</v>
      </c>
      <c r="O3350" s="120"/>
      <c r="P3350"/>
      <c r="Q3350"/>
      <c r="R3350"/>
      <c r="S3350"/>
      <c r="T3350"/>
      <c r="U3350" t="s">
        <v>22490</v>
      </c>
      <c r="V3350" t="s">
        <v>22489</v>
      </c>
      <c r="W3350" t="s">
        <v>6985</v>
      </c>
      <c r="X3350" t="s">
        <v>675</v>
      </c>
      <c r="Y3350" t="s">
        <v>2519</v>
      </c>
      <c r="Z3350" t="s">
        <v>54</v>
      </c>
      <c r="AA3350"/>
      <c r="AB3350" t="s">
        <v>44428</v>
      </c>
      <c r="AC3350" t="s">
        <v>51526</v>
      </c>
      <c r="AD3350"/>
      <c r="AE3350" t="s">
        <v>565</v>
      </c>
      <c r="AF3350" s="119" t="str">
        <f t="shared" si="210"/>
        <v>NA</v>
      </c>
      <c r="AG3350" s="119"/>
      <c r="AH3350" s="119"/>
      <c r="AI3350" s="119"/>
      <c r="AJ3350" s="119" t="str">
        <f t="shared" si="211"/>
        <v>NA</v>
      </c>
      <c r="AK3350" s="190"/>
      <c r="AL3350" s="191"/>
    </row>
    <row r="3351" spans="1:38" x14ac:dyDescent="0.25">
      <c r="A3351" t="s">
        <v>16391</v>
      </c>
      <c r="B3351" t="s">
        <v>16389</v>
      </c>
      <c r="C3351" t="s">
        <v>16390</v>
      </c>
      <c r="D3351" t="s">
        <v>675</v>
      </c>
      <c r="E3351" t="s">
        <v>16392</v>
      </c>
      <c r="F3351" t="s">
        <v>54</v>
      </c>
      <c r="G3351"/>
      <c r="H3351" t="s">
        <v>45201</v>
      </c>
      <c r="I3351" t="s">
        <v>52163</v>
      </c>
      <c r="J3351" t="s">
        <v>16393</v>
      </c>
      <c r="K3351" t="s">
        <v>565</v>
      </c>
      <c r="L3351" s="119" t="str">
        <f t="shared" si="208"/>
        <v>NA</v>
      </c>
      <c r="M3351" s="119"/>
      <c r="N3351" s="120" t="str">
        <f t="shared" si="209"/>
        <v>NA</v>
      </c>
      <c r="O3351" s="120"/>
      <c r="P3351"/>
      <c r="Q3351"/>
      <c r="R3351"/>
      <c r="S3351"/>
      <c r="T3351"/>
      <c r="U3351" t="s">
        <v>21534</v>
      </c>
      <c r="V3351" t="s">
        <v>21532</v>
      </c>
      <c r="W3351" t="s">
        <v>21533</v>
      </c>
      <c r="X3351" t="s">
        <v>675</v>
      </c>
      <c r="Y3351" t="s">
        <v>2519</v>
      </c>
      <c r="Z3351" t="s">
        <v>54</v>
      </c>
      <c r="AA3351"/>
      <c r="AB3351" t="s">
        <v>44429</v>
      </c>
      <c r="AC3351" t="s">
        <v>51526</v>
      </c>
      <c r="AD3351"/>
      <c r="AE3351" t="s">
        <v>565</v>
      </c>
      <c r="AF3351" s="119" t="str">
        <f t="shared" si="210"/>
        <v>NA</v>
      </c>
      <c r="AG3351" s="119"/>
      <c r="AH3351" s="119"/>
      <c r="AI3351" s="119"/>
      <c r="AJ3351" s="119" t="str">
        <f t="shared" si="211"/>
        <v>NA</v>
      </c>
      <c r="AK3351" s="190"/>
      <c r="AL3351" s="191"/>
    </row>
    <row r="3352" spans="1:38" x14ac:dyDescent="0.25">
      <c r="A3352" t="s">
        <v>16478</v>
      </c>
      <c r="B3352" t="s">
        <v>16476</v>
      </c>
      <c r="C3352" t="s">
        <v>16477</v>
      </c>
      <c r="D3352" t="s">
        <v>675</v>
      </c>
      <c r="E3352" t="s">
        <v>2549</v>
      </c>
      <c r="F3352" t="s">
        <v>54</v>
      </c>
      <c r="G3352"/>
      <c r="H3352" t="s">
        <v>45202</v>
      </c>
      <c r="I3352" t="s">
        <v>52164</v>
      </c>
      <c r="J3352" t="s">
        <v>16479</v>
      </c>
      <c r="K3352" t="s">
        <v>565</v>
      </c>
      <c r="L3352" s="119" t="str">
        <f t="shared" si="208"/>
        <v>NA</v>
      </c>
      <c r="M3352" s="119"/>
      <c r="N3352" s="120" t="str">
        <f t="shared" si="209"/>
        <v>NA</v>
      </c>
      <c r="O3352" s="120"/>
      <c r="P3352"/>
      <c r="Q3352"/>
      <c r="R3352"/>
      <c r="S3352"/>
      <c r="T3352"/>
      <c r="U3352" t="s">
        <v>21541</v>
      </c>
      <c r="V3352" t="s">
        <v>21539</v>
      </c>
      <c r="W3352" t="s">
        <v>21540</v>
      </c>
      <c r="X3352" t="s">
        <v>675</v>
      </c>
      <c r="Y3352" t="s">
        <v>2519</v>
      </c>
      <c r="Z3352" t="s">
        <v>54</v>
      </c>
      <c r="AA3352"/>
      <c r="AB3352" t="s">
        <v>44429</v>
      </c>
      <c r="AC3352" t="s">
        <v>51526</v>
      </c>
      <c r="AD3352"/>
      <c r="AE3352" t="s">
        <v>565</v>
      </c>
      <c r="AF3352" s="119" t="str">
        <f t="shared" si="210"/>
        <v>NA</v>
      </c>
      <c r="AG3352" s="119"/>
      <c r="AH3352" s="119"/>
      <c r="AI3352" s="119"/>
      <c r="AJ3352" s="119" t="str">
        <f t="shared" si="211"/>
        <v>NA</v>
      </c>
      <c r="AK3352" s="190"/>
      <c r="AL3352" s="191"/>
    </row>
    <row r="3353" spans="1:38" x14ac:dyDescent="0.25">
      <c r="A3353" t="s">
        <v>6174</v>
      </c>
      <c r="B3353" t="s">
        <v>6173</v>
      </c>
      <c r="C3353" t="s">
        <v>6113</v>
      </c>
      <c r="D3353" t="s">
        <v>675</v>
      </c>
      <c r="E3353" t="s">
        <v>2549</v>
      </c>
      <c r="F3353" t="s">
        <v>54</v>
      </c>
      <c r="G3353"/>
      <c r="H3353" t="s">
        <v>45203</v>
      </c>
      <c r="I3353" t="s">
        <v>52164</v>
      </c>
      <c r="J3353" t="s">
        <v>6174</v>
      </c>
      <c r="K3353" t="s">
        <v>565</v>
      </c>
      <c r="L3353" s="119" t="str">
        <f t="shared" si="208"/>
        <v>NA</v>
      </c>
      <c r="M3353" s="119"/>
      <c r="N3353" s="120" t="str">
        <f t="shared" si="209"/>
        <v>NA</v>
      </c>
      <c r="O3353" s="120"/>
      <c r="P3353"/>
      <c r="Q3353"/>
      <c r="R3353"/>
      <c r="S3353"/>
      <c r="T3353"/>
      <c r="U3353" t="s">
        <v>8079</v>
      </c>
      <c r="V3353" t="s">
        <v>8077</v>
      </c>
      <c r="W3353" t="s">
        <v>8078</v>
      </c>
      <c r="X3353" t="s">
        <v>675</v>
      </c>
      <c r="Y3353" t="s">
        <v>2519</v>
      </c>
      <c r="Z3353" t="s">
        <v>54</v>
      </c>
      <c r="AA3353"/>
      <c r="AB3353" t="s">
        <v>44430</v>
      </c>
      <c r="AC3353" t="s">
        <v>51526</v>
      </c>
      <c r="AD3353" t="s">
        <v>8080</v>
      </c>
      <c r="AE3353" t="s">
        <v>105</v>
      </c>
      <c r="AF3353" s="119" t="str">
        <f t="shared" si="210"/>
        <v>NA</v>
      </c>
      <c r="AG3353" s="119"/>
      <c r="AH3353" s="119"/>
      <c r="AI3353" s="119"/>
      <c r="AJ3353" s="119" t="str">
        <f t="shared" si="211"/>
        <v>NA</v>
      </c>
      <c r="AK3353" s="190"/>
      <c r="AL3353" s="191"/>
    </row>
    <row r="3354" spans="1:38" x14ac:dyDescent="0.25">
      <c r="A3354" t="s">
        <v>8300</v>
      </c>
      <c r="B3354" t="s">
        <v>8298</v>
      </c>
      <c r="C3354" t="s">
        <v>8299</v>
      </c>
      <c r="D3354" t="s">
        <v>675</v>
      </c>
      <c r="E3354" t="s">
        <v>2549</v>
      </c>
      <c r="F3354" t="s">
        <v>54</v>
      </c>
      <c r="G3354"/>
      <c r="H3354" t="s">
        <v>45204</v>
      </c>
      <c r="I3354" t="s">
        <v>52164</v>
      </c>
      <c r="J3354" t="s">
        <v>8301</v>
      </c>
      <c r="K3354" t="s">
        <v>105</v>
      </c>
      <c r="L3354" s="119" t="str">
        <f t="shared" si="208"/>
        <v>NA</v>
      </c>
      <c r="M3354" s="119"/>
      <c r="N3354" s="120" t="str">
        <f t="shared" si="209"/>
        <v>NA</v>
      </c>
      <c r="O3354" s="120"/>
      <c r="P3354"/>
      <c r="Q3354"/>
      <c r="R3354"/>
      <c r="S3354"/>
      <c r="T3354"/>
      <c r="U3354" t="s">
        <v>21452</v>
      </c>
      <c r="V3354" t="s">
        <v>21450</v>
      </c>
      <c r="W3354" t="s">
        <v>21451</v>
      </c>
      <c r="X3354" t="s">
        <v>675</v>
      </c>
      <c r="Y3354" t="s">
        <v>21453</v>
      </c>
      <c r="Z3354" t="s">
        <v>54</v>
      </c>
      <c r="AA3354"/>
      <c r="AB3354" t="s">
        <v>44431</v>
      </c>
      <c r="AC3354" t="s">
        <v>51527</v>
      </c>
      <c r="AD3354"/>
      <c r="AE3354" t="s">
        <v>565</v>
      </c>
      <c r="AF3354" s="119" t="str">
        <f t="shared" si="210"/>
        <v>NA</v>
      </c>
      <c r="AG3354" s="119"/>
      <c r="AH3354" s="119"/>
      <c r="AI3354" s="119"/>
      <c r="AJ3354" s="119" t="str">
        <f t="shared" si="211"/>
        <v>NA</v>
      </c>
      <c r="AK3354" s="190"/>
      <c r="AL3354" s="191"/>
    </row>
    <row r="3355" spans="1:38" x14ac:dyDescent="0.25">
      <c r="A3355" t="s">
        <v>7357</v>
      </c>
      <c r="B3355" t="s">
        <v>7355</v>
      </c>
      <c r="C3355" t="s">
        <v>7356</v>
      </c>
      <c r="D3355" t="s">
        <v>675</v>
      </c>
      <c r="E3355" t="s">
        <v>2549</v>
      </c>
      <c r="F3355" t="s">
        <v>54</v>
      </c>
      <c r="G3355"/>
      <c r="H3355" t="s">
        <v>45205</v>
      </c>
      <c r="I3355" t="s">
        <v>52164</v>
      </c>
      <c r="J3355"/>
      <c r="K3355" t="s">
        <v>105</v>
      </c>
      <c r="L3355" s="119" t="str">
        <f t="shared" si="208"/>
        <v>NA</v>
      </c>
      <c r="M3355" s="119"/>
      <c r="N3355" s="120" t="str">
        <f t="shared" si="209"/>
        <v>NA</v>
      </c>
      <c r="O3355" s="120"/>
      <c r="P3355"/>
      <c r="Q3355"/>
      <c r="R3355"/>
      <c r="S3355"/>
      <c r="T3355"/>
      <c r="U3355" t="s">
        <v>18377</v>
      </c>
      <c r="V3355" t="s">
        <v>18375</v>
      </c>
      <c r="W3355" t="s">
        <v>18376</v>
      </c>
      <c r="X3355" t="s">
        <v>675</v>
      </c>
      <c r="Y3355" t="s">
        <v>18378</v>
      </c>
      <c r="Z3355" t="s">
        <v>54</v>
      </c>
      <c r="AA3355"/>
      <c r="AB3355" t="s">
        <v>44432</v>
      </c>
      <c r="AC3355" t="s">
        <v>51528</v>
      </c>
      <c r="AD3355" t="s">
        <v>18379</v>
      </c>
      <c r="AE3355" t="s">
        <v>565</v>
      </c>
      <c r="AF3355" s="119" t="str">
        <f t="shared" si="210"/>
        <v>NA</v>
      </c>
      <c r="AG3355" s="119"/>
      <c r="AH3355" s="119"/>
      <c r="AI3355" s="119"/>
      <c r="AJ3355" s="119" t="str">
        <f t="shared" si="211"/>
        <v>NA</v>
      </c>
      <c r="AK3355" s="190"/>
      <c r="AL3355" s="191"/>
    </row>
    <row r="3356" spans="1:38" x14ac:dyDescent="0.25">
      <c r="A3356" t="s">
        <v>20937</v>
      </c>
      <c r="B3356" t="s">
        <v>20935</v>
      </c>
      <c r="C3356" t="s">
        <v>20936</v>
      </c>
      <c r="D3356" t="s">
        <v>675</v>
      </c>
      <c r="E3356" t="s">
        <v>2716</v>
      </c>
      <c r="F3356" t="s">
        <v>54</v>
      </c>
      <c r="G3356"/>
      <c r="H3356" t="s">
        <v>45206</v>
      </c>
      <c r="I3356" t="s">
        <v>52165</v>
      </c>
      <c r="J3356"/>
      <c r="K3356" t="s">
        <v>105</v>
      </c>
      <c r="L3356" s="119" t="str">
        <f t="shared" si="208"/>
        <v>NA</v>
      </c>
      <c r="M3356" s="119"/>
      <c r="N3356" s="120" t="str">
        <f t="shared" si="209"/>
        <v>NA</v>
      </c>
      <c r="O3356" s="120"/>
      <c r="P3356"/>
      <c r="Q3356"/>
      <c r="R3356"/>
      <c r="S3356"/>
      <c r="T3356"/>
      <c r="U3356" t="s">
        <v>22490</v>
      </c>
      <c r="V3356" t="s">
        <v>22491</v>
      </c>
      <c r="W3356" t="s">
        <v>6985</v>
      </c>
      <c r="X3356" t="s">
        <v>675</v>
      </c>
      <c r="Y3356" t="s">
        <v>19494</v>
      </c>
      <c r="Z3356" t="s">
        <v>54</v>
      </c>
      <c r="AA3356"/>
      <c r="AB3356" t="s">
        <v>44433</v>
      </c>
      <c r="AC3356" t="s">
        <v>51529</v>
      </c>
      <c r="AD3356"/>
      <c r="AE3356" t="s">
        <v>565</v>
      </c>
      <c r="AF3356" s="119" t="str">
        <f t="shared" si="210"/>
        <v>NA</v>
      </c>
      <c r="AG3356" s="119"/>
      <c r="AH3356" s="119"/>
      <c r="AI3356" s="119"/>
      <c r="AJ3356" s="119" t="str">
        <f t="shared" si="211"/>
        <v>NA</v>
      </c>
      <c r="AK3356" s="190"/>
      <c r="AL3356" s="191"/>
    </row>
    <row r="3357" spans="1:38" x14ac:dyDescent="0.25">
      <c r="A3357" t="s">
        <v>18535</v>
      </c>
      <c r="B3357" t="s">
        <v>18533</v>
      </c>
      <c r="C3357" t="s">
        <v>18534</v>
      </c>
      <c r="D3357" t="s">
        <v>675</v>
      </c>
      <c r="E3357" t="s">
        <v>842</v>
      </c>
      <c r="F3357" t="s">
        <v>54</v>
      </c>
      <c r="G3357"/>
      <c r="H3357" t="s">
        <v>45207</v>
      </c>
      <c r="I3357" t="s">
        <v>52166</v>
      </c>
      <c r="J3357" t="s">
        <v>18535</v>
      </c>
      <c r="K3357" t="s">
        <v>565</v>
      </c>
      <c r="L3357" s="119" t="str">
        <f t="shared" si="208"/>
        <v>NA</v>
      </c>
      <c r="M3357" s="119"/>
      <c r="N3357" s="120" t="str">
        <f t="shared" si="209"/>
        <v>NA</v>
      </c>
      <c r="O3357" s="120"/>
      <c r="P3357"/>
      <c r="Q3357"/>
      <c r="R3357"/>
      <c r="S3357"/>
      <c r="T3357"/>
      <c r="U3357" t="s">
        <v>19493</v>
      </c>
      <c r="V3357" t="s">
        <v>19491</v>
      </c>
      <c r="W3357" t="s">
        <v>19492</v>
      </c>
      <c r="X3357" t="s">
        <v>675</v>
      </c>
      <c r="Y3357" t="s">
        <v>19494</v>
      </c>
      <c r="Z3357" t="s">
        <v>54</v>
      </c>
      <c r="AA3357"/>
      <c r="AB3357" t="s">
        <v>44434</v>
      </c>
      <c r="AC3357" t="s">
        <v>51529</v>
      </c>
      <c r="AD3357"/>
      <c r="AE3357" t="s">
        <v>565</v>
      </c>
      <c r="AF3357" s="119" t="str">
        <f t="shared" si="210"/>
        <v>NA</v>
      </c>
      <c r="AG3357" s="119"/>
      <c r="AH3357" s="119"/>
      <c r="AI3357" s="119"/>
      <c r="AJ3357" s="119" t="str">
        <f t="shared" si="211"/>
        <v>NA</v>
      </c>
      <c r="AK3357" s="190"/>
      <c r="AL3357" s="191"/>
    </row>
    <row r="3358" spans="1:38" x14ac:dyDescent="0.25">
      <c r="A3358" t="s">
        <v>19222</v>
      </c>
      <c r="B3358" t="s">
        <v>19220</v>
      </c>
      <c r="C3358" t="s">
        <v>19221</v>
      </c>
      <c r="D3358" t="s">
        <v>675</v>
      </c>
      <c r="E3358" t="s">
        <v>19223</v>
      </c>
      <c r="F3358" t="s">
        <v>54</v>
      </c>
      <c r="G3358"/>
      <c r="H3358" t="s">
        <v>45208</v>
      </c>
      <c r="I3358" t="s">
        <v>52167</v>
      </c>
      <c r="J3358" t="s">
        <v>19224</v>
      </c>
      <c r="K3358" t="s">
        <v>565</v>
      </c>
      <c r="L3358" s="119" t="str">
        <f t="shared" si="208"/>
        <v>NA</v>
      </c>
      <c r="M3358" s="119"/>
      <c r="N3358" s="120" t="str">
        <f t="shared" si="209"/>
        <v>NA</v>
      </c>
      <c r="O3358" s="120"/>
      <c r="P3358"/>
      <c r="Q3358"/>
      <c r="R3358"/>
      <c r="S3358"/>
      <c r="T3358"/>
      <c r="U3358" t="s">
        <v>16794</v>
      </c>
      <c r="V3358" t="s">
        <v>16792</v>
      </c>
      <c r="W3358" t="s">
        <v>16793</v>
      </c>
      <c r="X3358" t="s">
        <v>675</v>
      </c>
      <c r="Y3358" t="s">
        <v>16795</v>
      </c>
      <c r="Z3358" t="s">
        <v>54</v>
      </c>
      <c r="AA3358"/>
      <c r="AB3358" t="s">
        <v>44435</v>
      </c>
      <c r="AC3358" t="s">
        <v>51530</v>
      </c>
      <c r="AD3358" t="s">
        <v>14415</v>
      </c>
      <c r="AE3358" t="s">
        <v>565</v>
      </c>
      <c r="AF3358" s="119" t="str">
        <f t="shared" si="210"/>
        <v>NA</v>
      </c>
      <c r="AG3358" s="119"/>
      <c r="AH3358" s="119"/>
      <c r="AI3358" s="119"/>
      <c r="AJ3358" s="119" t="str">
        <f t="shared" si="211"/>
        <v>NA</v>
      </c>
      <c r="AK3358" s="190"/>
      <c r="AL3358" s="191"/>
    </row>
    <row r="3359" spans="1:38" x14ac:dyDescent="0.25">
      <c r="A3359" t="s">
        <v>16919</v>
      </c>
      <c r="B3359" t="s">
        <v>16917</v>
      </c>
      <c r="C3359" t="s">
        <v>16918</v>
      </c>
      <c r="D3359" t="s">
        <v>675</v>
      </c>
      <c r="E3359" t="s">
        <v>16920</v>
      </c>
      <c r="F3359" t="s">
        <v>54</v>
      </c>
      <c r="G3359"/>
      <c r="H3359" t="s">
        <v>45209</v>
      </c>
      <c r="I3359" t="s">
        <v>52168</v>
      </c>
      <c r="J3359" t="s">
        <v>16921</v>
      </c>
      <c r="K3359" t="s">
        <v>565</v>
      </c>
      <c r="L3359" s="119" t="str">
        <f t="shared" si="208"/>
        <v>NA</v>
      </c>
      <c r="M3359" s="119"/>
      <c r="N3359" s="120" t="str">
        <f t="shared" si="209"/>
        <v>NA</v>
      </c>
      <c r="O3359" s="120"/>
      <c r="P3359"/>
      <c r="Q3359"/>
      <c r="R3359"/>
      <c r="S3359"/>
      <c r="T3359"/>
      <c r="U3359" t="s">
        <v>21537</v>
      </c>
      <c r="V3359" t="s">
        <v>21535</v>
      </c>
      <c r="W3359" t="s">
        <v>21536</v>
      </c>
      <c r="X3359" t="s">
        <v>675</v>
      </c>
      <c r="Y3359" t="s">
        <v>21538</v>
      </c>
      <c r="Z3359" t="s">
        <v>54</v>
      </c>
      <c r="AA3359"/>
      <c r="AB3359" t="s">
        <v>44436</v>
      </c>
      <c r="AC3359" t="s">
        <v>51531</v>
      </c>
      <c r="AD3359"/>
      <c r="AE3359" t="s">
        <v>565</v>
      </c>
      <c r="AF3359" s="119" t="str">
        <f t="shared" si="210"/>
        <v>NA</v>
      </c>
      <c r="AG3359" s="119"/>
      <c r="AH3359" s="119"/>
      <c r="AI3359" s="119"/>
      <c r="AJ3359" s="119" t="str">
        <f t="shared" si="211"/>
        <v>NA</v>
      </c>
      <c r="AK3359" s="190"/>
      <c r="AL3359" s="191"/>
    </row>
    <row r="3360" spans="1:38" x14ac:dyDescent="0.25">
      <c r="A3360" t="s">
        <v>19415</v>
      </c>
      <c r="B3360" t="s">
        <v>19413</v>
      </c>
      <c r="C3360" t="s">
        <v>19414</v>
      </c>
      <c r="D3360" t="s">
        <v>675</v>
      </c>
      <c r="E3360" t="s">
        <v>19416</v>
      </c>
      <c r="F3360" t="s">
        <v>54</v>
      </c>
      <c r="G3360"/>
      <c r="H3360" t="s">
        <v>45210</v>
      </c>
      <c r="I3360" t="s">
        <v>52169</v>
      </c>
      <c r="J3360" t="s">
        <v>19415</v>
      </c>
      <c r="K3360" t="s">
        <v>565</v>
      </c>
      <c r="L3360" s="119" t="str">
        <f t="shared" si="208"/>
        <v>NA</v>
      </c>
      <c r="M3360" s="119"/>
      <c r="N3360" s="120" t="str">
        <f t="shared" si="209"/>
        <v>NA</v>
      </c>
      <c r="O3360" s="120"/>
      <c r="P3360"/>
      <c r="Q3360"/>
      <c r="R3360"/>
      <c r="S3360"/>
      <c r="T3360"/>
      <c r="U3360" t="s">
        <v>21489</v>
      </c>
      <c r="V3360" t="s">
        <v>21487</v>
      </c>
      <c r="W3360" t="s">
        <v>21488</v>
      </c>
      <c r="X3360" t="s">
        <v>675</v>
      </c>
      <c r="Y3360" t="s">
        <v>2019</v>
      </c>
      <c r="Z3360" t="s">
        <v>54</v>
      </c>
      <c r="AA3360"/>
      <c r="AB3360" t="s">
        <v>44437</v>
      </c>
      <c r="AC3360" t="s">
        <v>51532</v>
      </c>
      <c r="AD3360"/>
      <c r="AE3360" t="s">
        <v>565</v>
      </c>
      <c r="AF3360" s="119" t="str">
        <f t="shared" si="210"/>
        <v>NA</v>
      </c>
      <c r="AG3360" s="119"/>
      <c r="AH3360" s="119"/>
      <c r="AI3360" s="119"/>
      <c r="AJ3360" s="119" t="str">
        <f t="shared" si="211"/>
        <v>NA</v>
      </c>
      <c r="AK3360" s="190"/>
      <c r="AL3360" s="191"/>
    </row>
    <row r="3361" spans="1:38" x14ac:dyDescent="0.25">
      <c r="A3361" t="s">
        <v>9756</v>
      </c>
      <c r="B3361" t="s">
        <v>9754</v>
      </c>
      <c r="C3361" t="s">
        <v>9755</v>
      </c>
      <c r="D3361" t="s">
        <v>675</v>
      </c>
      <c r="E3361" t="s">
        <v>9757</v>
      </c>
      <c r="F3361" t="s">
        <v>54</v>
      </c>
      <c r="G3361"/>
      <c r="H3361" t="s">
        <v>45211</v>
      </c>
      <c r="I3361" t="s">
        <v>52170</v>
      </c>
      <c r="J3361"/>
      <c r="K3361" t="s">
        <v>105</v>
      </c>
      <c r="L3361" s="119" t="str">
        <f t="shared" si="208"/>
        <v>NA</v>
      </c>
      <c r="M3361" s="119"/>
      <c r="N3361" s="120" t="str">
        <f t="shared" si="209"/>
        <v>NA</v>
      </c>
      <c r="O3361" s="120"/>
      <c r="P3361"/>
      <c r="Q3361"/>
      <c r="R3361"/>
      <c r="S3361"/>
      <c r="T3361"/>
      <c r="U3361" t="s">
        <v>7919</v>
      </c>
      <c r="V3361" t="s">
        <v>7917</v>
      </c>
      <c r="W3361" t="s">
        <v>7918</v>
      </c>
      <c r="X3361" t="s">
        <v>675</v>
      </c>
      <c r="Y3361" t="s">
        <v>2019</v>
      </c>
      <c r="Z3361" t="s">
        <v>54</v>
      </c>
      <c r="AA3361"/>
      <c r="AB3361" t="s">
        <v>44438</v>
      </c>
      <c r="AC3361" t="s">
        <v>51532</v>
      </c>
      <c r="AD3361" t="s">
        <v>7920</v>
      </c>
      <c r="AE3361" t="s">
        <v>105</v>
      </c>
      <c r="AF3361" s="119" t="str">
        <f t="shared" si="210"/>
        <v>NA</v>
      </c>
      <c r="AG3361" s="119"/>
      <c r="AH3361" s="119"/>
      <c r="AI3361" s="119"/>
      <c r="AJ3361" s="119" t="str">
        <f t="shared" si="211"/>
        <v>NA</v>
      </c>
      <c r="AK3361" s="190"/>
      <c r="AL3361" s="191"/>
    </row>
    <row r="3362" spans="1:38" x14ac:dyDescent="0.25">
      <c r="A3362" t="s">
        <v>6138</v>
      </c>
      <c r="B3362" t="s">
        <v>6137</v>
      </c>
      <c r="C3362" t="s">
        <v>6113</v>
      </c>
      <c r="D3362" t="s">
        <v>675</v>
      </c>
      <c r="E3362" t="s">
        <v>6139</v>
      </c>
      <c r="F3362" t="s">
        <v>54</v>
      </c>
      <c r="G3362"/>
      <c r="H3362" t="s">
        <v>45212</v>
      </c>
      <c r="I3362" t="s">
        <v>52171</v>
      </c>
      <c r="J3362" t="s">
        <v>6138</v>
      </c>
      <c r="K3362" t="s">
        <v>565</v>
      </c>
      <c r="L3362" s="119" t="str">
        <f t="shared" si="208"/>
        <v>NA</v>
      </c>
      <c r="M3362" s="119"/>
      <c r="N3362" s="120" t="str">
        <f t="shared" si="209"/>
        <v>NA</v>
      </c>
      <c r="O3362" s="120"/>
      <c r="P3362"/>
      <c r="Q3362"/>
      <c r="R3362"/>
      <c r="S3362"/>
      <c r="T3362"/>
      <c r="U3362" t="s">
        <v>14876</v>
      </c>
      <c r="V3362" t="s">
        <v>14874</v>
      </c>
      <c r="W3362" t="s">
        <v>14875</v>
      </c>
      <c r="X3362" t="s">
        <v>675</v>
      </c>
      <c r="Y3362" t="s">
        <v>14877</v>
      </c>
      <c r="Z3362" t="s">
        <v>54</v>
      </c>
      <c r="AA3362"/>
      <c r="AB3362" t="s">
        <v>44439</v>
      </c>
      <c r="AC3362" t="s">
        <v>51533</v>
      </c>
      <c r="AD3362" t="s">
        <v>14878</v>
      </c>
      <c r="AE3362" t="s">
        <v>565</v>
      </c>
      <c r="AF3362" s="119" t="str">
        <f t="shared" si="210"/>
        <v>NA</v>
      </c>
      <c r="AG3362" s="119"/>
      <c r="AH3362" s="119"/>
      <c r="AI3362" s="119"/>
      <c r="AJ3362" s="119" t="str">
        <f t="shared" si="211"/>
        <v>NA</v>
      </c>
      <c r="AK3362" s="190"/>
      <c r="AL3362" s="191"/>
    </row>
    <row r="3363" spans="1:38" x14ac:dyDescent="0.25">
      <c r="A3363" t="s">
        <v>17371</v>
      </c>
      <c r="B3363" t="s">
        <v>17369</v>
      </c>
      <c r="C3363" t="s">
        <v>17370</v>
      </c>
      <c r="D3363" t="s">
        <v>675</v>
      </c>
      <c r="E3363" t="s">
        <v>17372</v>
      </c>
      <c r="F3363" t="s">
        <v>54</v>
      </c>
      <c r="G3363"/>
      <c r="H3363" t="s">
        <v>45213</v>
      </c>
      <c r="I3363" t="s">
        <v>52172</v>
      </c>
      <c r="J3363" t="s">
        <v>17373</v>
      </c>
      <c r="K3363" t="s">
        <v>565</v>
      </c>
      <c r="L3363" s="119" t="str">
        <f t="shared" si="208"/>
        <v>NA</v>
      </c>
      <c r="M3363" s="119"/>
      <c r="N3363" s="120" t="str">
        <f t="shared" si="209"/>
        <v>NA</v>
      </c>
      <c r="O3363" s="120"/>
      <c r="P3363"/>
      <c r="Q3363"/>
      <c r="R3363"/>
      <c r="S3363"/>
      <c r="T3363"/>
      <c r="U3363" t="s">
        <v>20453</v>
      </c>
      <c r="V3363" t="s">
        <v>20451</v>
      </c>
      <c r="W3363" t="s">
        <v>20452</v>
      </c>
      <c r="X3363" t="s">
        <v>675</v>
      </c>
      <c r="Y3363" t="s">
        <v>20454</v>
      </c>
      <c r="Z3363" t="s">
        <v>54</v>
      </c>
      <c r="AA3363"/>
      <c r="AB3363" t="s">
        <v>44440</v>
      </c>
      <c r="AC3363" t="s">
        <v>51534</v>
      </c>
      <c r="AD3363" t="s">
        <v>14415</v>
      </c>
      <c r="AE3363" t="s">
        <v>565</v>
      </c>
      <c r="AF3363" s="119" t="str">
        <f t="shared" si="210"/>
        <v>NA</v>
      </c>
      <c r="AG3363" s="119"/>
      <c r="AH3363" s="119"/>
      <c r="AI3363" s="119"/>
      <c r="AJ3363" s="119" t="str">
        <f t="shared" si="211"/>
        <v>NA</v>
      </c>
      <c r="AK3363" s="190"/>
      <c r="AL3363" s="191"/>
    </row>
    <row r="3364" spans="1:38" x14ac:dyDescent="0.25">
      <c r="A3364" t="s">
        <v>6143</v>
      </c>
      <c r="B3364" t="s">
        <v>6142</v>
      </c>
      <c r="C3364" t="s">
        <v>6113</v>
      </c>
      <c r="D3364" t="s">
        <v>675</v>
      </c>
      <c r="E3364" t="s">
        <v>6144</v>
      </c>
      <c r="F3364" t="s">
        <v>54</v>
      </c>
      <c r="G3364"/>
      <c r="H3364" t="s">
        <v>45214</v>
      </c>
      <c r="I3364" t="s">
        <v>52173</v>
      </c>
      <c r="J3364" t="s">
        <v>6143</v>
      </c>
      <c r="K3364" t="s">
        <v>565</v>
      </c>
      <c r="L3364" s="119" t="str">
        <f t="shared" si="208"/>
        <v>NA</v>
      </c>
      <c r="M3364" s="119"/>
      <c r="N3364" s="120" t="str">
        <f t="shared" si="209"/>
        <v>NA</v>
      </c>
      <c r="O3364" s="120"/>
      <c r="P3364"/>
      <c r="Q3364"/>
      <c r="R3364"/>
      <c r="S3364"/>
      <c r="T3364"/>
      <c r="U3364" t="s">
        <v>22490</v>
      </c>
      <c r="V3364" t="s">
        <v>22492</v>
      </c>
      <c r="W3364" t="s">
        <v>6985</v>
      </c>
      <c r="X3364" t="s">
        <v>675</v>
      </c>
      <c r="Y3364" t="s">
        <v>22493</v>
      </c>
      <c r="Z3364" t="s">
        <v>54</v>
      </c>
      <c r="AA3364"/>
      <c r="AB3364" t="s">
        <v>44441</v>
      </c>
      <c r="AC3364" t="s">
        <v>51535</v>
      </c>
      <c r="AD3364"/>
      <c r="AE3364" t="s">
        <v>565</v>
      </c>
      <c r="AF3364" s="119" t="str">
        <f t="shared" si="210"/>
        <v>NA</v>
      </c>
      <c r="AG3364" s="119"/>
      <c r="AH3364" s="119"/>
      <c r="AI3364" s="119"/>
      <c r="AJ3364" s="119" t="str">
        <f t="shared" si="211"/>
        <v>NA</v>
      </c>
      <c r="AK3364" s="190"/>
      <c r="AL3364" s="191"/>
    </row>
    <row r="3365" spans="1:38" x14ac:dyDescent="0.25">
      <c r="A3365" t="s">
        <v>17442</v>
      </c>
      <c r="B3365" t="s">
        <v>17440</v>
      </c>
      <c r="C3365" t="s">
        <v>17441</v>
      </c>
      <c r="D3365" t="s">
        <v>675</v>
      </c>
      <c r="E3365" t="s">
        <v>6144</v>
      </c>
      <c r="F3365" t="s">
        <v>54</v>
      </c>
      <c r="G3365"/>
      <c r="H3365" t="s">
        <v>45215</v>
      </c>
      <c r="I3365" t="s">
        <v>52173</v>
      </c>
      <c r="J3365" t="s">
        <v>17443</v>
      </c>
      <c r="K3365" t="s">
        <v>565</v>
      </c>
      <c r="L3365" s="119" t="str">
        <f t="shared" si="208"/>
        <v>NA</v>
      </c>
      <c r="M3365" s="119"/>
      <c r="N3365" s="120" t="str">
        <f t="shared" si="209"/>
        <v>NA</v>
      </c>
      <c r="O3365" s="120"/>
      <c r="P3365"/>
      <c r="Q3365"/>
      <c r="R3365"/>
      <c r="S3365"/>
      <c r="T3365"/>
      <c r="U3365" t="s">
        <v>21577</v>
      </c>
      <c r="V3365" t="s">
        <v>21578</v>
      </c>
      <c r="W3365" t="s">
        <v>21579</v>
      </c>
      <c r="X3365" t="s">
        <v>675</v>
      </c>
      <c r="Y3365" t="s">
        <v>21580</v>
      </c>
      <c r="Z3365" t="s">
        <v>54</v>
      </c>
      <c r="AA3365"/>
      <c r="AB3365" t="s">
        <v>44442</v>
      </c>
      <c r="AC3365" t="s">
        <v>51536</v>
      </c>
      <c r="AD3365"/>
      <c r="AE3365" t="s">
        <v>565</v>
      </c>
      <c r="AF3365" s="119" t="str">
        <f t="shared" si="210"/>
        <v>NA</v>
      </c>
      <c r="AG3365" s="119"/>
      <c r="AH3365" s="119"/>
      <c r="AI3365" s="119"/>
      <c r="AJ3365" s="119" t="str">
        <f t="shared" si="211"/>
        <v>NA</v>
      </c>
      <c r="AK3365" s="190"/>
      <c r="AL3365" s="191"/>
    </row>
    <row r="3366" spans="1:38" x14ac:dyDescent="0.25">
      <c r="A3366" t="s">
        <v>8297</v>
      </c>
      <c r="B3366" t="s">
        <v>8295</v>
      </c>
      <c r="C3366" t="s">
        <v>8296</v>
      </c>
      <c r="D3366" t="s">
        <v>675</v>
      </c>
      <c r="E3366" t="s">
        <v>6144</v>
      </c>
      <c r="F3366" t="s">
        <v>54</v>
      </c>
      <c r="G3366"/>
      <c r="H3366" t="s">
        <v>45216</v>
      </c>
      <c r="I3366" t="s">
        <v>52173</v>
      </c>
      <c r="J3366"/>
      <c r="K3366" t="s">
        <v>105</v>
      </c>
      <c r="L3366" s="119" t="str">
        <f t="shared" si="208"/>
        <v>NA</v>
      </c>
      <c r="M3366" s="119"/>
      <c r="N3366" s="120" t="str">
        <f t="shared" si="209"/>
        <v>NA</v>
      </c>
      <c r="O3366" s="120"/>
      <c r="P3366"/>
      <c r="Q3366"/>
      <c r="R3366"/>
      <c r="S3366"/>
      <c r="T3366"/>
      <c r="U3366" t="s">
        <v>22490</v>
      </c>
      <c r="V3366" t="s">
        <v>22494</v>
      </c>
      <c r="W3366" t="s">
        <v>6985</v>
      </c>
      <c r="X3366" t="s">
        <v>675</v>
      </c>
      <c r="Y3366" t="s">
        <v>22495</v>
      </c>
      <c r="Z3366" t="s">
        <v>54</v>
      </c>
      <c r="AA3366"/>
      <c r="AB3366" t="s">
        <v>44443</v>
      </c>
      <c r="AC3366" t="s">
        <v>51537</v>
      </c>
      <c r="AD3366"/>
      <c r="AE3366" t="s">
        <v>565</v>
      </c>
      <c r="AF3366" s="119" t="str">
        <f t="shared" si="210"/>
        <v>NA</v>
      </c>
      <c r="AG3366" s="119"/>
      <c r="AH3366" s="119"/>
      <c r="AI3366" s="119"/>
      <c r="AJ3366" s="119" t="str">
        <f t="shared" si="211"/>
        <v>NA</v>
      </c>
      <c r="AK3366" s="190"/>
      <c r="AL3366" s="191"/>
    </row>
    <row r="3367" spans="1:38" x14ac:dyDescent="0.25">
      <c r="A3367" t="s">
        <v>17554</v>
      </c>
      <c r="B3367" t="s">
        <v>17552</v>
      </c>
      <c r="C3367" t="s">
        <v>17553</v>
      </c>
      <c r="D3367" t="s">
        <v>675</v>
      </c>
      <c r="E3367" t="s">
        <v>3175</v>
      </c>
      <c r="F3367" t="s">
        <v>54</v>
      </c>
      <c r="G3367"/>
      <c r="H3367" t="s">
        <v>45217</v>
      </c>
      <c r="I3367" t="s">
        <v>52174</v>
      </c>
      <c r="J3367" t="s">
        <v>17555</v>
      </c>
      <c r="K3367" t="s">
        <v>565</v>
      </c>
      <c r="L3367" s="119" t="str">
        <f t="shared" si="208"/>
        <v>NA</v>
      </c>
      <c r="M3367" s="119"/>
      <c r="N3367" s="120" t="str">
        <f t="shared" si="209"/>
        <v>NA</v>
      </c>
      <c r="O3367" s="120"/>
      <c r="P3367"/>
      <c r="Q3367"/>
      <c r="R3367"/>
      <c r="S3367"/>
      <c r="T3367"/>
      <c r="U3367" t="s">
        <v>21525</v>
      </c>
      <c r="V3367" t="s">
        <v>21524</v>
      </c>
      <c r="W3367" t="s">
        <v>16112</v>
      </c>
      <c r="X3367" t="s">
        <v>675</v>
      </c>
      <c r="Y3367" t="s">
        <v>3226</v>
      </c>
      <c r="Z3367" t="s">
        <v>54</v>
      </c>
      <c r="AA3367"/>
      <c r="AB3367" t="s">
        <v>44444</v>
      </c>
      <c r="AC3367" t="s">
        <v>51538</v>
      </c>
      <c r="AD3367"/>
      <c r="AE3367" t="s">
        <v>565</v>
      </c>
      <c r="AF3367" s="119" t="str">
        <f t="shared" si="210"/>
        <v>NA</v>
      </c>
      <c r="AG3367" s="119"/>
      <c r="AH3367" s="119"/>
      <c r="AI3367" s="119"/>
      <c r="AJ3367" s="119" t="str">
        <f t="shared" si="211"/>
        <v>NA</v>
      </c>
      <c r="AK3367" s="190"/>
      <c r="AL3367" s="191"/>
    </row>
    <row r="3368" spans="1:38" x14ac:dyDescent="0.25">
      <c r="A3368" t="s">
        <v>6146</v>
      </c>
      <c r="B3368" t="s">
        <v>6145</v>
      </c>
      <c r="C3368" t="s">
        <v>6113</v>
      </c>
      <c r="D3368" t="s">
        <v>675</v>
      </c>
      <c r="E3368" t="s">
        <v>3175</v>
      </c>
      <c r="F3368" t="s">
        <v>54</v>
      </c>
      <c r="G3368"/>
      <c r="H3368" t="s">
        <v>45218</v>
      </c>
      <c r="I3368" t="s">
        <v>52174</v>
      </c>
      <c r="J3368" t="s">
        <v>6147</v>
      </c>
      <c r="K3368" t="s">
        <v>565</v>
      </c>
      <c r="L3368" s="119" t="str">
        <f t="shared" si="208"/>
        <v>NA</v>
      </c>
      <c r="M3368" s="119"/>
      <c r="N3368" s="120" t="str">
        <f t="shared" si="209"/>
        <v>NA</v>
      </c>
      <c r="O3368" s="120"/>
      <c r="P3368"/>
      <c r="Q3368"/>
      <c r="R3368"/>
      <c r="S3368"/>
      <c r="T3368"/>
      <c r="U3368" t="s">
        <v>16834</v>
      </c>
      <c r="V3368" t="s">
        <v>16832</v>
      </c>
      <c r="W3368" t="s">
        <v>16833</v>
      </c>
      <c r="X3368" t="s">
        <v>675</v>
      </c>
      <c r="Y3368" t="s">
        <v>12487</v>
      </c>
      <c r="Z3368" t="s">
        <v>54</v>
      </c>
      <c r="AA3368"/>
      <c r="AB3368" t="s">
        <v>44445</v>
      </c>
      <c r="AC3368" t="s">
        <v>51539</v>
      </c>
      <c r="AD3368" t="s">
        <v>16835</v>
      </c>
      <c r="AE3368" t="s">
        <v>565</v>
      </c>
      <c r="AF3368" s="119" t="str">
        <f t="shared" si="210"/>
        <v>NA</v>
      </c>
      <c r="AG3368" s="119"/>
      <c r="AH3368" s="119"/>
      <c r="AI3368" s="119"/>
      <c r="AJ3368" s="119" t="str">
        <f t="shared" si="211"/>
        <v>NA</v>
      </c>
      <c r="AK3368" s="190"/>
      <c r="AL3368" s="191"/>
    </row>
    <row r="3369" spans="1:38" x14ac:dyDescent="0.25">
      <c r="A3369" t="s">
        <v>17724</v>
      </c>
      <c r="B3369" t="s">
        <v>17722</v>
      </c>
      <c r="C3369" t="s">
        <v>17723</v>
      </c>
      <c r="D3369" t="s">
        <v>675</v>
      </c>
      <c r="E3369" t="s">
        <v>17725</v>
      </c>
      <c r="F3369" t="s">
        <v>54</v>
      </c>
      <c r="G3369"/>
      <c r="H3369" t="s">
        <v>45219</v>
      </c>
      <c r="I3369" t="s">
        <v>52175</v>
      </c>
      <c r="J3369" t="s">
        <v>17726</v>
      </c>
      <c r="K3369" t="s">
        <v>565</v>
      </c>
      <c r="L3369" s="119" t="str">
        <f t="shared" si="208"/>
        <v>NA</v>
      </c>
      <c r="M3369" s="119"/>
      <c r="N3369" s="120" t="str">
        <f t="shared" si="209"/>
        <v>NA</v>
      </c>
      <c r="O3369" s="120"/>
      <c r="P3369"/>
      <c r="Q3369"/>
      <c r="R3369"/>
      <c r="S3369"/>
      <c r="T3369"/>
      <c r="U3369" t="s">
        <v>12486</v>
      </c>
      <c r="V3369" t="s">
        <v>12484</v>
      </c>
      <c r="W3369" t="s">
        <v>12485</v>
      </c>
      <c r="X3369" t="s">
        <v>675</v>
      </c>
      <c r="Y3369" t="s">
        <v>12487</v>
      </c>
      <c r="Z3369" t="s">
        <v>54</v>
      </c>
      <c r="AA3369"/>
      <c r="AB3369" t="s">
        <v>44446</v>
      </c>
      <c r="AC3369" t="s">
        <v>51539</v>
      </c>
      <c r="AD3369"/>
      <c r="AE3369" t="s">
        <v>565</v>
      </c>
      <c r="AF3369" s="119" t="str">
        <f t="shared" si="210"/>
        <v>NA</v>
      </c>
      <c r="AG3369" s="119"/>
      <c r="AH3369" s="119"/>
      <c r="AI3369" s="119"/>
      <c r="AJ3369" s="119" t="str">
        <f t="shared" si="211"/>
        <v>NA</v>
      </c>
      <c r="AK3369" s="190"/>
      <c r="AL3369" s="191"/>
    </row>
    <row r="3370" spans="1:38" x14ac:dyDescent="0.25">
      <c r="A3370" t="s">
        <v>17729</v>
      </c>
      <c r="B3370" t="s">
        <v>17727</v>
      </c>
      <c r="C3370" t="s">
        <v>17728</v>
      </c>
      <c r="D3370" t="s">
        <v>675</v>
      </c>
      <c r="E3370" t="s">
        <v>17730</v>
      </c>
      <c r="F3370" t="s">
        <v>54</v>
      </c>
      <c r="G3370"/>
      <c r="H3370" t="s">
        <v>45220</v>
      </c>
      <c r="I3370" t="s">
        <v>52176</v>
      </c>
      <c r="J3370" t="s">
        <v>17729</v>
      </c>
      <c r="K3370" t="s">
        <v>565</v>
      </c>
      <c r="L3370" s="119" t="str">
        <f t="shared" si="208"/>
        <v>NA</v>
      </c>
      <c r="M3370" s="119"/>
      <c r="N3370" s="120" t="str">
        <f t="shared" si="209"/>
        <v>NA</v>
      </c>
      <c r="O3370" s="120"/>
      <c r="P3370"/>
      <c r="Q3370"/>
      <c r="R3370"/>
      <c r="S3370"/>
      <c r="T3370"/>
      <c r="U3370" t="s">
        <v>12959</v>
      </c>
      <c r="V3370" t="s">
        <v>12957</v>
      </c>
      <c r="W3370" t="s">
        <v>12958</v>
      </c>
      <c r="X3370" t="s">
        <v>675</v>
      </c>
      <c r="Y3370" t="s">
        <v>12960</v>
      </c>
      <c r="Z3370" t="s">
        <v>54</v>
      </c>
      <c r="AA3370"/>
      <c r="AB3370" t="s">
        <v>44447</v>
      </c>
      <c r="AC3370" t="s">
        <v>51540</v>
      </c>
      <c r="AD3370" t="s">
        <v>12959</v>
      </c>
      <c r="AE3370" t="s">
        <v>565</v>
      </c>
      <c r="AF3370" s="119" t="str">
        <f t="shared" si="210"/>
        <v>NA</v>
      </c>
      <c r="AG3370" s="119"/>
      <c r="AH3370" s="119"/>
      <c r="AI3370" s="119"/>
      <c r="AJ3370" s="119" t="str">
        <f t="shared" si="211"/>
        <v>NA</v>
      </c>
      <c r="AK3370" s="190"/>
      <c r="AL3370" s="191"/>
    </row>
    <row r="3371" spans="1:38" x14ac:dyDescent="0.25">
      <c r="A3371" t="s">
        <v>20632</v>
      </c>
      <c r="B3371" t="s">
        <v>20630</v>
      </c>
      <c r="C3371" t="s">
        <v>20631</v>
      </c>
      <c r="D3371" t="s">
        <v>675</v>
      </c>
      <c r="E3371" t="s">
        <v>9001</v>
      </c>
      <c r="F3371" t="s">
        <v>54</v>
      </c>
      <c r="G3371"/>
      <c r="H3371" t="s">
        <v>45221</v>
      </c>
      <c r="I3371" t="s">
        <v>52177</v>
      </c>
      <c r="J3371" t="s">
        <v>20633</v>
      </c>
      <c r="K3371" t="s">
        <v>565</v>
      </c>
      <c r="L3371" s="119" t="str">
        <f t="shared" si="208"/>
        <v>NA</v>
      </c>
      <c r="M3371" s="119"/>
      <c r="N3371" s="120" t="str">
        <f t="shared" si="209"/>
        <v>NA</v>
      </c>
      <c r="O3371" s="120"/>
      <c r="P3371"/>
      <c r="Q3371"/>
      <c r="R3371"/>
      <c r="S3371"/>
      <c r="T3371"/>
      <c r="U3371" t="s">
        <v>20488</v>
      </c>
      <c r="V3371" t="s">
        <v>20486</v>
      </c>
      <c r="W3371" t="s">
        <v>20487</v>
      </c>
      <c r="X3371" t="s">
        <v>675</v>
      </c>
      <c r="Y3371" t="s">
        <v>20489</v>
      </c>
      <c r="Z3371" t="s">
        <v>54</v>
      </c>
      <c r="AA3371"/>
      <c r="AB3371" t="s">
        <v>44448</v>
      </c>
      <c r="AC3371" t="s">
        <v>51541</v>
      </c>
      <c r="AD3371" t="s">
        <v>20490</v>
      </c>
      <c r="AE3371" t="s">
        <v>565</v>
      </c>
      <c r="AF3371" s="119" t="str">
        <f t="shared" si="210"/>
        <v>NA</v>
      </c>
      <c r="AG3371" s="119"/>
      <c r="AH3371" s="119"/>
      <c r="AI3371" s="119"/>
      <c r="AJ3371" s="119" t="str">
        <f t="shared" si="211"/>
        <v>NA</v>
      </c>
      <c r="AK3371" s="190"/>
      <c r="AL3371" s="191"/>
    </row>
    <row r="3372" spans="1:38" x14ac:dyDescent="0.25">
      <c r="A3372" t="s">
        <v>9000</v>
      </c>
      <c r="B3372" t="s">
        <v>8998</v>
      </c>
      <c r="C3372" t="s">
        <v>8999</v>
      </c>
      <c r="D3372" t="s">
        <v>675</v>
      </c>
      <c r="E3372" t="s">
        <v>9001</v>
      </c>
      <c r="F3372" t="s">
        <v>54</v>
      </c>
      <c r="G3372"/>
      <c r="H3372" t="s">
        <v>45222</v>
      </c>
      <c r="I3372" t="s">
        <v>52177</v>
      </c>
      <c r="J3372"/>
      <c r="K3372" t="s">
        <v>105</v>
      </c>
      <c r="L3372" s="119" t="str">
        <f t="shared" si="208"/>
        <v>NA</v>
      </c>
      <c r="M3372" s="119"/>
      <c r="N3372" s="120" t="str">
        <f t="shared" si="209"/>
        <v>NA</v>
      </c>
      <c r="O3372" s="120"/>
      <c r="P3372"/>
      <c r="Q3372"/>
      <c r="R3372"/>
      <c r="S3372"/>
      <c r="T3372"/>
      <c r="U3372" t="s">
        <v>15516</v>
      </c>
      <c r="V3372" t="s">
        <v>15514</v>
      </c>
      <c r="W3372" t="s">
        <v>15515</v>
      </c>
      <c r="X3372" t="s">
        <v>675</v>
      </c>
      <c r="Y3372" t="s">
        <v>15517</v>
      </c>
      <c r="Z3372" t="s">
        <v>54</v>
      </c>
      <c r="AA3372"/>
      <c r="AB3372" t="s">
        <v>44449</v>
      </c>
      <c r="AC3372" t="s">
        <v>51542</v>
      </c>
      <c r="AD3372" t="s">
        <v>15518</v>
      </c>
      <c r="AE3372" t="s">
        <v>565</v>
      </c>
      <c r="AF3372" s="119" t="str">
        <f t="shared" si="210"/>
        <v>NA</v>
      </c>
      <c r="AG3372" s="119"/>
      <c r="AH3372" s="119"/>
      <c r="AI3372" s="119"/>
      <c r="AJ3372" s="119" t="str">
        <f t="shared" si="211"/>
        <v>NA</v>
      </c>
      <c r="AK3372" s="190"/>
      <c r="AL3372" s="191"/>
    </row>
    <row r="3373" spans="1:38" x14ac:dyDescent="0.25">
      <c r="A3373" t="s">
        <v>11071</v>
      </c>
      <c r="B3373" t="s">
        <v>11070</v>
      </c>
      <c r="C3373" t="s">
        <v>4621</v>
      </c>
      <c r="D3373" t="s">
        <v>675</v>
      </c>
      <c r="E3373" t="s">
        <v>103</v>
      </c>
      <c r="F3373" t="s">
        <v>54</v>
      </c>
      <c r="G3373"/>
      <c r="H3373" t="s">
        <v>45223</v>
      </c>
      <c r="I3373" t="s">
        <v>52178</v>
      </c>
      <c r="J3373" t="s">
        <v>11071</v>
      </c>
      <c r="K3373" t="s">
        <v>565</v>
      </c>
      <c r="L3373" s="119" t="str">
        <f t="shared" si="208"/>
        <v>NA</v>
      </c>
      <c r="M3373" s="119"/>
      <c r="N3373" s="120" t="str">
        <f t="shared" si="209"/>
        <v>NA</v>
      </c>
      <c r="O3373" s="120"/>
      <c r="P3373"/>
      <c r="Q3373"/>
      <c r="R3373"/>
      <c r="S3373"/>
      <c r="T3373"/>
      <c r="U3373" t="s">
        <v>13047</v>
      </c>
      <c r="V3373" t="s">
        <v>13045</v>
      </c>
      <c r="W3373" t="s">
        <v>13046</v>
      </c>
      <c r="X3373" t="s">
        <v>675</v>
      </c>
      <c r="Y3373" t="s">
        <v>13048</v>
      </c>
      <c r="Z3373" t="s">
        <v>54</v>
      </c>
      <c r="AA3373"/>
      <c r="AB3373" t="s">
        <v>44450</v>
      </c>
      <c r="AC3373" t="s">
        <v>51543</v>
      </c>
      <c r="AD3373" t="s">
        <v>13049</v>
      </c>
      <c r="AE3373" t="s">
        <v>565</v>
      </c>
      <c r="AF3373" s="119" t="str">
        <f t="shared" si="210"/>
        <v>NA</v>
      </c>
      <c r="AG3373" s="119"/>
      <c r="AH3373" s="119"/>
      <c r="AI3373" s="119"/>
      <c r="AJ3373" s="119" t="str">
        <f t="shared" si="211"/>
        <v>NA</v>
      </c>
      <c r="AK3373" s="190"/>
      <c r="AL3373" s="191"/>
    </row>
    <row r="3374" spans="1:38" x14ac:dyDescent="0.25">
      <c r="A3374" t="s">
        <v>16453</v>
      </c>
      <c r="B3374" t="s">
        <v>16451</v>
      </c>
      <c r="C3374" t="s">
        <v>16452</v>
      </c>
      <c r="D3374" t="s">
        <v>675</v>
      </c>
      <c r="E3374" t="s">
        <v>103</v>
      </c>
      <c r="F3374" t="s">
        <v>54</v>
      </c>
      <c r="G3374"/>
      <c r="H3374" t="s">
        <v>45224</v>
      </c>
      <c r="I3374" t="s">
        <v>52178</v>
      </c>
      <c r="J3374" t="s">
        <v>16453</v>
      </c>
      <c r="K3374" t="s">
        <v>565</v>
      </c>
      <c r="L3374" s="119" t="str">
        <f t="shared" si="208"/>
        <v>NA</v>
      </c>
      <c r="M3374" s="119"/>
      <c r="N3374" s="120" t="str">
        <f t="shared" si="209"/>
        <v>NA</v>
      </c>
      <c r="O3374" s="120"/>
      <c r="P3374"/>
      <c r="Q3374"/>
      <c r="R3374"/>
      <c r="S3374"/>
      <c r="T3374"/>
      <c r="U3374" t="s">
        <v>9957</v>
      </c>
      <c r="V3374" t="s">
        <v>9955</v>
      </c>
      <c r="W3374" t="s">
        <v>9956</v>
      </c>
      <c r="X3374" t="s">
        <v>675</v>
      </c>
      <c r="Y3374" t="s">
        <v>9958</v>
      </c>
      <c r="Z3374" t="s">
        <v>54</v>
      </c>
      <c r="AA3374"/>
      <c r="AB3374" t="s">
        <v>44451</v>
      </c>
      <c r="AC3374" t="s">
        <v>51544</v>
      </c>
      <c r="AD3374"/>
      <c r="AE3374" t="s">
        <v>105</v>
      </c>
      <c r="AF3374" s="119" t="str">
        <f t="shared" si="210"/>
        <v>NA</v>
      </c>
      <c r="AG3374" s="119"/>
      <c r="AH3374" s="119"/>
      <c r="AI3374" s="119"/>
      <c r="AJ3374" s="119" t="str">
        <f t="shared" si="211"/>
        <v>NA</v>
      </c>
      <c r="AK3374" s="190"/>
      <c r="AL3374" s="191"/>
    </row>
    <row r="3375" spans="1:38" x14ac:dyDescent="0.25">
      <c r="A3375" t="s">
        <v>6941</v>
      </c>
      <c r="B3375" t="s">
        <v>6939</v>
      </c>
      <c r="C3375" t="s">
        <v>6940</v>
      </c>
      <c r="D3375" t="s">
        <v>675</v>
      </c>
      <c r="E3375" t="s">
        <v>103</v>
      </c>
      <c r="F3375" t="s">
        <v>54</v>
      </c>
      <c r="G3375"/>
      <c r="H3375" t="s">
        <v>45223</v>
      </c>
      <c r="I3375" t="s">
        <v>52178</v>
      </c>
      <c r="J3375" t="s">
        <v>6942</v>
      </c>
      <c r="K3375" t="s">
        <v>105</v>
      </c>
      <c r="L3375" s="119" t="str">
        <f t="shared" si="208"/>
        <v>NA</v>
      </c>
      <c r="M3375" s="119"/>
      <c r="N3375" s="120" t="str">
        <f t="shared" si="209"/>
        <v>NA</v>
      </c>
      <c r="O3375" s="120"/>
      <c r="P3375"/>
      <c r="Q3375"/>
      <c r="R3375"/>
      <c r="S3375"/>
      <c r="T3375"/>
      <c r="U3375" t="s">
        <v>12101</v>
      </c>
      <c r="V3375" t="s">
        <v>12099</v>
      </c>
      <c r="W3375" t="s">
        <v>12100</v>
      </c>
      <c r="X3375" t="s">
        <v>675</v>
      </c>
      <c r="Y3375" t="s">
        <v>199</v>
      </c>
      <c r="Z3375" t="s">
        <v>54</v>
      </c>
      <c r="AA3375"/>
      <c r="AB3375" t="s">
        <v>44452</v>
      </c>
      <c r="AC3375" t="s">
        <v>51545</v>
      </c>
      <c r="AD3375"/>
      <c r="AE3375" t="s">
        <v>105</v>
      </c>
      <c r="AF3375" s="119" t="str">
        <f t="shared" si="210"/>
        <v>NA</v>
      </c>
      <c r="AG3375" s="119"/>
      <c r="AH3375" s="119"/>
      <c r="AI3375" s="119"/>
      <c r="AJ3375" s="119" t="str">
        <f t="shared" si="211"/>
        <v>NA</v>
      </c>
      <c r="AK3375" s="190"/>
      <c r="AL3375" s="191"/>
    </row>
    <row r="3376" spans="1:38" x14ac:dyDescent="0.25">
      <c r="A3376" t="s">
        <v>22335</v>
      </c>
      <c r="B3376" t="s">
        <v>22333</v>
      </c>
      <c r="C3376" t="s">
        <v>22334</v>
      </c>
      <c r="D3376" t="s">
        <v>675</v>
      </c>
      <c r="E3376" t="s">
        <v>103</v>
      </c>
      <c r="F3376" t="s">
        <v>54</v>
      </c>
      <c r="G3376"/>
      <c r="H3376" t="s">
        <v>45223</v>
      </c>
      <c r="I3376" t="s">
        <v>52178</v>
      </c>
      <c r="J3376"/>
      <c r="K3376" t="s">
        <v>105</v>
      </c>
      <c r="L3376" s="119" t="str">
        <f t="shared" si="208"/>
        <v>NA</v>
      </c>
      <c r="M3376" s="119"/>
      <c r="N3376" s="120" t="str">
        <f t="shared" si="209"/>
        <v>NA</v>
      </c>
      <c r="O3376" s="120"/>
      <c r="P3376"/>
      <c r="Q3376"/>
      <c r="R3376"/>
      <c r="S3376"/>
      <c r="T3376"/>
      <c r="U3376" t="s">
        <v>5984</v>
      </c>
      <c r="V3376" t="s">
        <v>5982</v>
      </c>
      <c r="W3376" t="s">
        <v>5983</v>
      </c>
      <c r="X3376" t="s">
        <v>675</v>
      </c>
      <c r="Y3376" t="s">
        <v>199</v>
      </c>
      <c r="Z3376" t="s">
        <v>54</v>
      </c>
      <c r="AA3376"/>
      <c r="AB3376" t="s">
        <v>44452</v>
      </c>
      <c r="AC3376" t="s">
        <v>51545</v>
      </c>
      <c r="AD3376"/>
      <c r="AE3376" t="s">
        <v>105</v>
      </c>
      <c r="AF3376" s="119" t="str">
        <f t="shared" si="210"/>
        <v>NA</v>
      </c>
      <c r="AG3376" s="119"/>
      <c r="AH3376" s="119"/>
      <c r="AI3376" s="119"/>
      <c r="AJ3376" s="119" t="str">
        <f t="shared" si="211"/>
        <v>NA</v>
      </c>
      <c r="AK3376" s="190"/>
      <c r="AL3376" s="191"/>
    </row>
    <row r="3377" spans="1:38" x14ac:dyDescent="0.25">
      <c r="A3377" t="s">
        <v>7086</v>
      </c>
      <c r="B3377" t="s">
        <v>7085</v>
      </c>
      <c r="C3377" t="s">
        <v>7071</v>
      </c>
      <c r="D3377" t="s">
        <v>675</v>
      </c>
      <c r="E3377" t="s">
        <v>7087</v>
      </c>
      <c r="F3377" t="s">
        <v>54</v>
      </c>
      <c r="G3377"/>
      <c r="H3377" t="s">
        <v>45225</v>
      </c>
      <c r="I3377" t="s">
        <v>52179</v>
      </c>
      <c r="J3377" t="s">
        <v>7088</v>
      </c>
      <c r="K3377" t="s">
        <v>565</v>
      </c>
      <c r="L3377" s="119" t="str">
        <f t="shared" si="208"/>
        <v>NA</v>
      </c>
      <c r="M3377" s="119"/>
      <c r="N3377" s="120" t="str">
        <f t="shared" si="209"/>
        <v>NA</v>
      </c>
      <c r="O3377" s="120"/>
      <c r="P3377"/>
      <c r="Q3377"/>
      <c r="R3377"/>
      <c r="S3377"/>
      <c r="T3377"/>
      <c r="U3377" t="s">
        <v>8344</v>
      </c>
      <c r="V3377" t="s">
        <v>8342</v>
      </c>
      <c r="W3377" t="s">
        <v>8343</v>
      </c>
      <c r="X3377" t="s">
        <v>675</v>
      </c>
      <c r="Y3377" t="s">
        <v>199</v>
      </c>
      <c r="Z3377" t="s">
        <v>54</v>
      </c>
      <c r="AA3377"/>
      <c r="AB3377" t="s">
        <v>44453</v>
      </c>
      <c r="AC3377" t="s">
        <v>51545</v>
      </c>
      <c r="AD3377" t="s">
        <v>8345</v>
      </c>
      <c r="AE3377" t="s">
        <v>105</v>
      </c>
      <c r="AF3377" s="119" t="str">
        <f t="shared" si="210"/>
        <v>NA</v>
      </c>
      <c r="AG3377" s="119"/>
      <c r="AH3377" s="119"/>
      <c r="AI3377" s="119"/>
      <c r="AJ3377" s="119" t="str">
        <f t="shared" si="211"/>
        <v>NA</v>
      </c>
      <c r="AK3377" s="190"/>
      <c r="AL3377" s="191"/>
    </row>
    <row r="3378" spans="1:38" x14ac:dyDescent="0.25">
      <c r="A3378" t="s">
        <v>15835</v>
      </c>
      <c r="B3378" t="s">
        <v>15833</v>
      </c>
      <c r="C3378" t="s">
        <v>15834</v>
      </c>
      <c r="D3378" t="s">
        <v>675</v>
      </c>
      <c r="E3378" t="s">
        <v>15836</v>
      </c>
      <c r="F3378" t="s">
        <v>54</v>
      </c>
      <c r="G3378"/>
      <c r="H3378" t="s">
        <v>45226</v>
      </c>
      <c r="I3378" t="s">
        <v>52180</v>
      </c>
      <c r="J3378" t="s">
        <v>15835</v>
      </c>
      <c r="K3378" t="s">
        <v>565</v>
      </c>
      <c r="L3378" s="119" t="str">
        <f t="shared" si="208"/>
        <v>NA</v>
      </c>
      <c r="M3378" s="119"/>
      <c r="N3378" s="120" t="str">
        <f t="shared" si="209"/>
        <v>NA</v>
      </c>
      <c r="O3378" s="120"/>
      <c r="P3378"/>
      <c r="Q3378"/>
      <c r="R3378"/>
      <c r="S3378"/>
      <c r="T3378"/>
      <c r="U3378" t="s">
        <v>10786</v>
      </c>
      <c r="V3378" t="s">
        <v>10784</v>
      </c>
      <c r="W3378" t="s">
        <v>10785</v>
      </c>
      <c r="X3378" t="s">
        <v>675</v>
      </c>
      <c r="Y3378" t="s">
        <v>199</v>
      </c>
      <c r="Z3378" t="s">
        <v>54</v>
      </c>
      <c r="AA3378"/>
      <c r="AB3378" t="s">
        <v>44452</v>
      </c>
      <c r="AC3378" t="s">
        <v>51545</v>
      </c>
      <c r="AD3378" t="s">
        <v>10786</v>
      </c>
      <c r="AE3378" t="s">
        <v>105</v>
      </c>
      <c r="AF3378" s="119" t="str">
        <f t="shared" si="210"/>
        <v>NA</v>
      </c>
      <c r="AG3378" s="119"/>
      <c r="AH3378" s="119"/>
      <c r="AI3378" s="119"/>
      <c r="AJ3378" s="119" t="str">
        <f t="shared" si="211"/>
        <v>NA</v>
      </c>
      <c r="AK3378" s="190"/>
      <c r="AL3378" s="191"/>
    </row>
    <row r="3379" spans="1:38" x14ac:dyDescent="0.25">
      <c r="A3379" t="s">
        <v>7093</v>
      </c>
      <c r="B3379" t="s">
        <v>7092</v>
      </c>
      <c r="C3379" t="s">
        <v>7071</v>
      </c>
      <c r="D3379" t="s">
        <v>675</v>
      </c>
      <c r="E3379" t="s">
        <v>3777</v>
      </c>
      <c r="F3379" t="s">
        <v>54</v>
      </c>
      <c r="G3379"/>
      <c r="H3379" t="s">
        <v>45227</v>
      </c>
      <c r="I3379" t="s">
        <v>52181</v>
      </c>
      <c r="J3379" t="s">
        <v>7094</v>
      </c>
      <c r="K3379" t="s">
        <v>565</v>
      </c>
      <c r="L3379" s="119" t="str">
        <f t="shared" si="208"/>
        <v>NA</v>
      </c>
      <c r="M3379" s="119"/>
      <c r="N3379" s="120" t="str">
        <f t="shared" si="209"/>
        <v>NA</v>
      </c>
      <c r="O3379" s="120"/>
      <c r="P3379"/>
      <c r="Q3379"/>
      <c r="R3379"/>
      <c r="S3379"/>
      <c r="T3379"/>
      <c r="U3379" t="s">
        <v>6293</v>
      </c>
      <c r="V3379" t="s">
        <v>6291</v>
      </c>
      <c r="W3379" t="s">
        <v>6292</v>
      </c>
      <c r="X3379" t="s">
        <v>675</v>
      </c>
      <c r="Y3379" t="s">
        <v>199</v>
      </c>
      <c r="Z3379" t="s">
        <v>54</v>
      </c>
      <c r="AA3379"/>
      <c r="AB3379" t="s">
        <v>44452</v>
      </c>
      <c r="AC3379" t="s">
        <v>51545</v>
      </c>
      <c r="AD3379" t="s">
        <v>6293</v>
      </c>
      <c r="AE3379" t="s">
        <v>105</v>
      </c>
      <c r="AF3379" s="119" t="str">
        <f t="shared" si="210"/>
        <v>NA</v>
      </c>
      <c r="AG3379" s="119"/>
      <c r="AH3379" s="119"/>
      <c r="AI3379" s="119"/>
      <c r="AJ3379" s="119" t="str">
        <f t="shared" si="211"/>
        <v>NA</v>
      </c>
      <c r="AK3379" s="190"/>
      <c r="AL3379" s="191"/>
    </row>
    <row r="3380" spans="1:38" x14ac:dyDescent="0.25">
      <c r="A3380" t="s">
        <v>13091</v>
      </c>
      <c r="B3380" t="s">
        <v>13089</v>
      </c>
      <c r="C3380" t="s">
        <v>13090</v>
      </c>
      <c r="D3380" t="s">
        <v>675</v>
      </c>
      <c r="E3380" t="s">
        <v>3777</v>
      </c>
      <c r="F3380" t="s">
        <v>54</v>
      </c>
      <c r="G3380"/>
      <c r="H3380" t="s">
        <v>45228</v>
      </c>
      <c r="I3380" t="s">
        <v>52181</v>
      </c>
      <c r="J3380" t="s">
        <v>13092</v>
      </c>
      <c r="K3380" t="s">
        <v>565</v>
      </c>
      <c r="L3380" s="119" t="str">
        <f t="shared" si="208"/>
        <v>NA</v>
      </c>
      <c r="M3380" s="119"/>
      <c r="N3380" s="120" t="str">
        <f t="shared" si="209"/>
        <v>NA</v>
      </c>
      <c r="O3380" s="120"/>
      <c r="P3380"/>
      <c r="Q3380"/>
      <c r="R3380"/>
      <c r="S3380"/>
      <c r="T3380"/>
      <c r="U3380" t="s">
        <v>16245</v>
      </c>
      <c r="V3380" t="s">
        <v>16243</v>
      </c>
      <c r="W3380" t="s">
        <v>16244</v>
      </c>
      <c r="X3380" t="s">
        <v>675</v>
      </c>
      <c r="Y3380" t="s">
        <v>1930</v>
      </c>
      <c r="Z3380" t="s">
        <v>54</v>
      </c>
      <c r="AA3380"/>
      <c r="AB3380" t="s">
        <v>44454</v>
      </c>
      <c r="AC3380" t="s">
        <v>51546</v>
      </c>
      <c r="AD3380" t="s">
        <v>16246</v>
      </c>
      <c r="AE3380" t="s">
        <v>565</v>
      </c>
      <c r="AF3380" s="119" t="str">
        <f t="shared" si="210"/>
        <v>NA</v>
      </c>
      <c r="AG3380" s="119"/>
      <c r="AH3380" s="119"/>
      <c r="AI3380" s="119"/>
      <c r="AJ3380" s="119" t="str">
        <f t="shared" si="211"/>
        <v>NA</v>
      </c>
      <c r="AK3380" s="190"/>
      <c r="AL3380" s="191"/>
    </row>
    <row r="3381" spans="1:38" x14ac:dyDescent="0.25">
      <c r="A3381" t="s">
        <v>9567</v>
      </c>
      <c r="B3381" t="s">
        <v>9565</v>
      </c>
      <c r="C3381" t="s">
        <v>9566</v>
      </c>
      <c r="D3381" t="s">
        <v>675</v>
      </c>
      <c r="E3381" t="s">
        <v>9568</v>
      </c>
      <c r="F3381" t="s">
        <v>54</v>
      </c>
      <c r="G3381"/>
      <c r="H3381" t="s">
        <v>45229</v>
      </c>
      <c r="I3381" t="s">
        <v>52182</v>
      </c>
      <c r="J3381" t="s">
        <v>9567</v>
      </c>
      <c r="K3381" t="s">
        <v>105</v>
      </c>
      <c r="L3381" s="119" t="str">
        <f t="shared" si="208"/>
        <v>NA</v>
      </c>
      <c r="M3381" s="119"/>
      <c r="N3381" s="120" t="str">
        <f t="shared" si="209"/>
        <v>NA</v>
      </c>
      <c r="O3381" s="120"/>
      <c r="P3381"/>
      <c r="Q3381"/>
      <c r="R3381"/>
      <c r="S3381"/>
      <c r="T3381"/>
      <c r="U3381" t="s">
        <v>6012</v>
      </c>
      <c r="V3381" t="s">
        <v>6011</v>
      </c>
      <c r="W3381" t="s">
        <v>6006</v>
      </c>
      <c r="X3381" t="s">
        <v>675</v>
      </c>
      <c r="Y3381" t="s">
        <v>1930</v>
      </c>
      <c r="Z3381" t="s">
        <v>54</v>
      </c>
      <c r="AA3381"/>
      <c r="AB3381" t="s">
        <v>44455</v>
      </c>
      <c r="AC3381" t="s">
        <v>51546</v>
      </c>
      <c r="AD3381" t="s">
        <v>6013</v>
      </c>
      <c r="AE3381" t="s">
        <v>565</v>
      </c>
      <c r="AF3381" s="119" t="str">
        <f t="shared" si="210"/>
        <v>NA</v>
      </c>
      <c r="AG3381" s="119"/>
      <c r="AH3381" s="119"/>
      <c r="AI3381" s="119"/>
      <c r="AJ3381" s="119" t="str">
        <f t="shared" si="211"/>
        <v>NA</v>
      </c>
      <c r="AK3381" s="190"/>
      <c r="AL3381" s="191"/>
    </row>
    <row r="3382" spans="1:38" x14ac:dyDescent="0.25">
      <c r="A3382" t="s">
        <v>15927</v>
      </c>
      <c r="B3382" t="s">
        <v>15925</v>
      </c>
      <c r="C3382" t="s">
        <v>15926</v>
      </c>
      <c r="D3382" t="s">
        <v>675</v>
      </c>
      <c r="E3382" t="s">
        <v>15928</v>
      </c>
      <c r="F3382" t="s">
        <v>54</v>
      </c>
      <c r="G3382"/>
      <c r="H3382" t="s">
        <v>45230</v>
      </c>
      <c r="I3382" t="s">
        <v>52183</v>
      </c>
      <c r="J3382" t="s">
        <v>15927</v>
      </c>
      <c r="K3382" t="s">
        <v>565</v>
      </c>
      <c r="L3382" s="119" t="str">
        <f t="shared" si="208"/>
        <v>NA</v>
      </c>
      <c r="M3382" s="119"/>
      <c r="N3382" s="120" t="str">
        <f t="shared" si="209"/>
        <v>NA</v>
      </c>
      <c r="O3382" s="120"/>
      <c r="P3382"/>
      <c r="Q3382"/>
      <c r="R3382"/>
      <c r="S3382"/>
      <c r="T3382"/>
      <c r="U3382" t="s">
        <v>21954</v>
      </c>
      <c r="V3382" t="s">
        <v>21952</v>
      </c>
      <c r="W3382" t="s">
        <v>21953</v>
      </c>
      <c r="X3382" t="s">
        <v>675</v>
      </c>
      <c r="Y3382" t="s">
        <v>1930</v>
      </c>
      <c r="Z3382" t="s">
        <v>54</v>
      </c>
      <c r="AA3382"/>
      <c r="AB3382" t="s">
        <v>44455</v>
      </c>
      <c r="AC3382" t="s">
        <v>51546</v>
      </c>
      <c r="AD3382" t="s">
        <v>21955</v>
      </c>
      <c r="AE3382" t="s">
        <v>105</v>
      </c>
      <c r="AF3382" s="119" t="str">
        <f t="shared" si="210"/>
        <v>NA</v>
      </c>
      <c r="AG3382" s="119"/>
      <c r="AH3382" s="119"/>
      <c r="AI3382" s="119"/>
      <c r="AJ3382" s="119" t="str">
        <f t="shared" si="211"/>
        <v>NA</v>
      </c>
      <c r="AK3382" s="190"/>
      <c r="AL3382" s="191"/>
    </row>
    <row r="3383" spans="1:38" x14ac:dyDescent="0.25">
      <c r="A3383" t="s">
        <v>6879</v>
      </c>
      <c r="B3383" t="s">
        <v>6877</v>
      </c>
      <c r="C3383" t="s">
        <v>6878</v>
      </c>
      <c r="D3383" t="s">
        <v>675</v>
      </c>
      <c r="E3383" t="s">
        <v>6880</v>
      </c>
      <c r="F3383" t="s">
        <v>54</v>
      </c>
      <c r="G3383"/>
      <c r="H3383" t="s">
        <v>45231</v>
      </c>
      <c r="I3383" t="s">
        <v>52184</v>
      </c>
      <c r="J3383" t="s">
        <v>6881</v>
      </c>
      <c r="K3383" t="s">
        <v>105</v>
      </c>
      <c r="L3383" s="119" t="str">
        <f t="shared" si="208"/>
        <v>NA</v>
      </c>
      <c r="M3383" s="119"/>
      <c r="N3383" s="120" t="str">
        <f t="shared" si="209"/>
        <v>NA</v>
      </c>
      <c r="O3383" s="120"/>
      <c r="P3383"/>
      <c r="Q3383"/>
      <c r="R3383"/>
      <c r="S3383"/>
      <c r="T3383"/>
      <c r="U3383" t="s">
        <v>16290</v>
      </c>
      <c r="V3383" t="s">
        <v>16288</v>
      </c>
      <c r="W3383" t="s">
        <v>16289</v>
      </c>
      <c r="X3383" t="s">
        <v>675</v>
      </c>
      <c r="Y3383" t="s">
        <v>16291</v>
      </c>
      <c r="Z3383" t="s">
        <v>54</v>
      </c>
      <c r="AA3383"/>
      <c r="AB3383" t="s">
        <v>44456</v>
      </c>
      <c r="AC3383" t="s">
        <v>51547</v>
      </c>
      <c r="AD3383"/>
      <c r="AE3383" t="s">
        <v>565</v>
      </c>
      <c r="AF3383" s="119" t="str">
        <f t="shared" si="210"/>
        <v>NA</v>
      </c>
      <c r="AG3383" s="119"/>
      <c r="AH3383" s="119"/>
      <c r="AI3383" s="119"/>
      <c r="AJ3383" s="119" t="str">
        <f t="shared" si="211"/>
        <v>NA</v>
      </c>
      <c r="AK3383" s="190"/>
      <c r="AL3383" s="191"/>
    </row>
    <row r="3384" spans="1:38" x14ac:dyDescent="0.25">
      <c r="A3384" t="s">
        <v>7100</v>
      </c>
      <c r="B3384" t="s">
        <v>7099</v>
      </c>
      <c r="C3384" t="s">
        <v>7071</v>
      </c>
      <c r="D3384" t="s">
        <v>675</v>
      </c>
      <c r="E3384" t="s">
        <v>1101</v>
      </c>
      <c r="F3384" t="s">
        <v>54</v>
      </c>
      <c r="G3384"/>
      <c r="H3384" t="s">
        <v>45232</v>
      </c>
      <c r="I3384" t="s">
        <v>52185</v>
      </c>
      <c r="J3384" t="s">
        <v>7101</v>
      </c>
      <c r="K3384" t="s">
        <v>565</v>
      </c>
      <c r="L3384" s="119" t="str">
        <f t="shared" si="208"/>
        <v>NA</v>
      </c>
      <c r="M3384" s="119"/>
      <c r="N3384" s="120" t="str">
        <f t="shared" si="209"/>
        <v>NA</v>
      </c>
      <c r="O3384" s="120"/>
      <c r="P3384"/>
      <c r="Q3384"/>
      <c r="R3384"/>
      <c r="S3384"/>
      <c r="T3384"/>
      <c r="U3384" t="s">
        <v>9205</v>
      </c>
      <c r="V3384" t="s">
        <v>9203</v>
      </c>
      <c r="W3384" t="s">
        <v>9204</v>
      </c>
      <c r="X3384" t="s">
        <v>675</v>
      </c>
      <c r="Y3384" t="s">
        <v>9206</v>
      </c>
      <c r="Z3384" t="s">
        <v>54</v>
      </c>
      <c r="AA3384"/>
      <c r="AB3384" t="s">
        <v>44457</v>
      </c>
      <c r="AC3384" t="s">
        <v>51548</v>
      </c>
      <c r="AD3384" t="s">
        <v>9207</v>
      </c>
      <c r="AE3384" t="s">
        <v>105</v>
      </c>
      <c r="AF3384" s="119" t="str">
        <f t="shared" si="210"/>
        <v>NA</v>
      </c>
      <c r="AG3384" s="119"/>
      <c r="AH3384" s="119"/>
      <c r="AI3384" s="119"/>
      <c r="AJ3384" s="119" t="str">
        <f t="shared" si="211"/>
        <v>NA</v>
      </c>
      <c r="AK3384" s="190"/>
      <c r="AL3384" s="191"/>
    </row>
    <row r="3385" spans="1:38" x14ac:dyDescent="0.25">
      <c r="A3385" t="s">
        <v>15711</v>
      </c>
      <c r="B3385" t="s">
        <v>15709</v>
      </c>
      <c r="C3385" t="s">
        <v>15710</v>
      </c>
      <c r="D3385" t="s">
        <v>675</v>
      </c>
      <c r="E3385" t="s">
        <v>15712</v>
      </c>
      <c r="F3385" t="s">
        <v>54</v>
      </c>
      <c r="G3385"/>
      <c r="H3385" t="s">
        <v>45233</v>
      </c>
      <c r="I3385" t="s">
        <v>52186</v>
      </c>
      <c r="J3385" t="s">
        <v>15711</v>
      </c>
      <c r="K3385" t="s">
        <v>565</v>
      </c>
      <c r="L3385" s="119" t="str">
        <f t="shared" si="208"/>
        <v>NA</v>
      </c>
      <c r="M3385" s="119"/>
      <c r="N3385" s="120" t="str">
        <f t="shared" si="209"/>
        <v>NA</v>
      </c>
      <c r="O3385" s="120"/>
      <c r="P3385"/>
      <c r="Q3385"/>
      <c r="R3385"/>
      <c r="S3385"/>
      <c r="T3385"/>
      <c r="U3385" t="s">
        <v>9909</v>
      </c>
      <c r="V3385" t="s">
        <v>9907</v>
      </c>
      <c r="W3385" t="s">
        <v>9908</v>
      </c>
      <c r="X3385" t="s">
        <v>675</v>
      </c>
      <c r="Y3385" t="s">
        <v>9910</v>
      </c>
      <c r="Z3385" t="s">
        <v>54</v>
      </c>
      <c r="AA3385"/>
      <c r="AB3385" t="s">
        <v>44458</v>
      </c>
      <c r="AC3385" t="s">
        <v>51549</v>
      </c>
      <c r="AD3385"/>
      <c r="AE3385" t="s">
        <v>105</v>
      </c>
      <c r="AF3385" s="119" t="str">
        <f t="shared" si="210"/>
        <v>NA</v>
      </c>
      <c r="AG3385" s="119"/>
      <c r="AH3385" s="119"/>
      <c r="AI3385" s="119"/>
      <c r="AJ3385" s="119" t="str">
        <f t="shared" si="211"/>
        <v>NA</v>
      </c>
      <c r="AK3385" s="190"/>
      <c r="AL3385" s="191"/>
    </row>
    <row r="3386" spans="1:38" x14ac:dyDescent="0.25">
      <c r="A3386" t="s">
        <v>22019</v>
      </c>
      <c r="B3386" t="s">
        <v>22017</v>
      </c>
      <c r="C3386" t="s">
        <v>22018</v>
      </c>
      <c r="D3386" t="s">
        <v>675</v>
      </c>
      <c r="E3386" t="s">
        <v>22020</v>
      </c>
      <c r="F3386" t="s">
        <v>54</v>
      </c>
      <c r="G3386"/>
      <c r="H3386" t="s">
        <v>45234</v>
      </c>
      <c r="I3386" t="s">
        <v>52187</v>
      </c>
      <c r="J3386" t="s">
        <v>22019</v>
      </c>
      <c r="K3386" t="s">
        <v>565</v>
      </c>
      <c r="L3386" s="119" t="str">
        <f t="shared" si="208"/>
        <v>NA</v>
      </c>
      <c r="M3386" s="119"/>
      <c r="N3386" s="120" t="str">
        <f t="shared" si="209"/>
        <v>NA</v>
      </c>
      <c r="O3386" s="120"/>
      <c r="P3386"/>
      <c r="Q3386"/>
      <c r="R3386"/>
      <c r="S3386"/>
      <c r="T3386"/>
      <c r="U3386" t="s">
        <v>12080</v>
      </c>
      <c r="V3386" t="s">
        <v>12078</v>
      </c>
      <c r="W3386" t="s">
        <v>12079</v>
      </c>
      <c r="X3386" t="s">
        <v>675</v>
      </c>
      <c r="Y3386" t="s">
        <v>12081</v>
      </c>
      <c r="Z3386" t="s">
        <v>54</v>
      </c>
      <c r="AA3386"/>
      <c r="AB3386" t="s">
        <v>44459</v>
      </c>
      <c r="AC3386" t="s">
        <v>51550</v>
      </c>
      <c r="AD3386"/>
      <c r="AE3386" t="s">
        <v>105</v>
      </c>
      <c r="AF3386" s="119" t="str">
        <f t="shared" si="210"/>
        <v>NA</v>
      </c>
      <c r="AG3386" s="119"/>
      <c r="AH3386" s="119"/>
      <c r="AI3386" s="119"/>
      <c r="AJ3386" s="119" t="str">
        <f t="shared" si="211"/>
        <v>NA</v>
      </c>
      <c r="AK3386" s="190"/>
      <c r="AL3386" s="191"/>
    </row>
    <row r="3387" spans="1:38" x14ac:dyDescent="0.25">
      <c r="A3387" t="s">
        <v>21205</v>
      </c>
      <c r="B3387" t="s">
        <v>21203</v>
      </c>
      <c r="C3387" t="s">
        <v>21204</v>
      </c>
      <c r="D3387" t="s">
        <v>675</v>
      </c>
      <c r="E3387" t="s">
        <v>21206</v>
      </c>
      <c r="F3387" t="s">
        <v>54</v>
      </c>
      <c r="G3387"/>
      <c r="H3387" t="s">
        <v>45235</v>
      </c>
      <c r="I3387" t="s">
        <v>52188</v>
      </c>
      <c r="J3387" t="s">
        <v>21207</v>
      </c>
      <c r="K3387" t="s">
        <v>565</v>
      </c>
      <c r="L3387" s="119" t="str">
        <f t="shared" si="208"/>
        <v>NA</v>
      </c>
      <c r="M3387" s="119"/>
      <c r="N3387" s="120" t="str">
        <f t="shared" si="209"/>
        <v>NA</v>
      </c>
      <c r="O3387" s="120"/>
      <c r="P3387"/>
      <c r="Q3387"/>
      <c r="R3387"/>
      <c r="S3387"/>
      <c r="T3387"/>
      <c r="U3387" t="s">
        <v>15874</v>
      </c>
      <c r="V3387" t="s">
        <v>15872</v>
      </c>
      <c r="W3387" t="s">
        <v>15873</v>
      </c>
      <c r="X3387" t="s">
        <v>675</v>
      </c>
      <c r="Y3387" t="s">
        <v>15875</v>
      </c>
      <c r="Z3387" t="s">
        <v>54</v>
      </c>
      <c r="AA3387"/>
      <c r="AB3387" t="s">
        <v>44460</v>
      </c>
      <c r="AC3387" t="s">
        <v>51551</v>
      </c>
      <c r="AD3387" t="s">
        <v>15874</v>
      </c>
      <c r="AE3387" t="s">
        <v>565</v>
      </c>
      <c r="AF3387" s="119" t="str">
        <f t="shared" si="210"/>
        <v>NA</v>
      </c>
      <c r="AG3387" s="119"/>
      <c r="AH3387" s="119"/>
      <c r="AI3387" s="119"/>
      <c r="AJ3387" s="119" t="str">
        <f t="shared" si="211"/>
        <v>NA</v>
      </c>
      <c r="AK3387" s="190"/>
      <c r="AL3387" s="191"/>
    </row>
    <row r="3388" spans="1:38" x14ac:dyDescent="0.25">
      <c r="A3388" t="s">
        <v>7124</v>
      </c>
      <c r="B3388" t="s">
        <v>7123</v>
      </c>
      <c r="C3388" t="s">
        <v>7071</v>
      </c>
      <c r="D3388" t="s">
        <v>675</v>
      </c>
      <c r="E3388" t="s">
        <v>2675</v>
      </c>
      <c r="F3388" t="s">
        <v>54</v>
      </c>
      <c r="G3388"/>
      <c r="H3388" t="s">
        <v>45236</v>
      </c>
      <c r="I3388" t="s">
        <v>52189</v>
      </c>
      <c r="J3388" t="s">
        <v>7125</v>
      </c>
      <c r="K3388" t="s">
        <v>565</v>
      </c>
      <c r="L3388" s="119" t="str">
        <f t="shared" si="208"/>
        <v>NA</v>
      </c>
      <c r="M3388" s="119"/>
      <c r="N3388" s="120" t="str">
        <f t="shared" si="209"/>
        <v>NA</v>
      </c>
      <c r="O3388" s="120"/>
      <c r="P3388"/>
      <c r="Q3388"/>
      <c r="R3388"/>
      <c r="S3388"/>
      <c r="T3388"/>
      <c r="U3388" t="s">
        <v>16366</v>
      </c>
      <c r="V3388" t="s">
        <v>16364</v>
      </c>
      <c r="W3388" t="s">
        <v>16365</v>
      </c>
      <c r="X3388" t="s">
        <v>675</v>
      </c>
      <c r="Y3388" t="s">
        <v>16367</v>
      </c>
      <c r="Z3388" t="s">
        <v>54</v>
      </c>
      <c r="AA3388"/>
      <c r="AB3388" t="s">
        <v>44461</v>
      </c>
      <c r="AC3388" t="s">
        <v>51552</v>
      </c>
      <c r="AD3388" t="s">
        <v>16368</v>
      </c>
      <c r="AE3388" t="s">
        <v>565</v>
      </c>
      <c r="AF3388" s="119" t="str">
        <f t="shared" si="210"/>
        <v>NA</v>
      </c>
      <c r="AG3388" s="119"/>
      <c r="AH3388" s="119"/>
      <c r="AI3388" s="119"/>
      <c r="AJ3388" s="119" t="str">
        <f t="shared" si="211"/>
        <v>NA</v>
      </c>
      <c r="AK3388" s="190"/>
      <c r="AL3388" s="191"/>
    </row>
    <row r="3389" spans="1:38" x14ac:dyDescent="0.25">
      <c r="A3389" t="s">
        <v>18463</v>
      </c>
      <c r="B3389" t="s">
        <v>18461</v>
      </c>
      <c r="C3389" t="s">
        <v>18462</v>
      </c>
      <c r="D3389" t="s">
        <v>675</v>
      </c>
      <c r="E3389" t="s">
        <v>2675</v>
      </c>
      <c r="F3389" t="s">
        <v>54</v>
      </c>
      <c r="G3389"/>
      <c r="H3389" t="s">
        <v>45237</v>
      </c>
      <c r="I3389" t="s">
        <v>52189</v>
      </c>
      <c r="J3389" t="s">
        <v>18463</v>
      </c>
      <c r="K3389" t="s">
        <v>565</v>
      </c>
      <c r="L3389" s="119" t="str">
        <f t="shared" si="208"/>
        <v>NA</v>
      </c>
      <c r="M3389" s="119"/>
      <c r="N3389" s="120" t="str">
        <f t="shared" si="209"/>
        <v>NA</v>
      </c>
      <c r="O3389" s="120"/>
      <c r="P3389"/>
      <c r="Q3389"/>
      <c r="R3389"/>
      <c r="S3389"/>
      <c r="T3389"/>
      <c r="U3389" t="s">
        <v>6010</v>
      </c>
      <c r="V3389" t="s">
        <v>6009</v>
      </c>
      <c r="W3389" t="s">
        <v>6006</v>
      </c>
      <c r="X3389" t="s">
        <v>675</v>
      </c>
      <c r="Y3389" t="s">
        <v>1973</v>
      </c>
      <c r="Z3389" t="s">
        <v>54</v>
      </c>
      <c r="AA3389"/>
      <c r="AB3389" t="s">
        <v>44462</v>
      </c>
      <c r="AC3389" t="s">
        <v>51553</v>
      </c>
      <c r="AD3389" t="s">
        <v>6010</v>
      </c>
      <c r="AE3389" t="s">
        <v>565</v>
      </c>
      <c r="AF3389" s="119" t="str">
        <f t="shared" si="210"/>
        <v>NA</v>
      </c>
      <c r="AG3389" s="119"/>
      <c r="AH3389" s="119"/>
      <c r="AI3389" s="119"/>
      <c r="AJ3389" s="119" t="str">
        <f t="shared" si="211"/>
        <v>NA</v>
      </c>
      <c r="AK3389" s="190"/>
      <c r="AL3389" s="191"/>
    </row>
    <row r="3390" spans="1:38" x14ac:dyDescent="0.25">
      <c r="A3390" t="s">
        <v>9510</v>
      </c>
      <c r="B3390" t="s">
        <v>9508</v>
      </c>
      <c r="C3390" t="s">
        <v>9509</v>
      </c>
      <c r="D3390" t="s">
        <v>675</v>
      </c>
      <c r="E3390" t="s">
        <v>2675</v>
      </c>
      <c r="F3390" t="s">
        <v>54</v>
      </c>
      <c r="G3390"/>
      <c r="H3390" t="s">
        <v>45238</v>
      </c>
      <c r="I3390" t="s">
        <v>52189</v>
      </c>
      <c r="J3390"/>
      <c r="K3390" t="s">
        <v>105</v>
      </c>
      <c r="L3390" s="119" t="str">
        <f t="shared" si="208"/>
        <v>NA</v>
      </c>
      <c r="M3390" s="119"/>
      <c r="N3390" s="120" t="str">
        <f t="shared" si="209"/>
        <v>NA</v>
      </c>
      <c r="O3390" s="120"/>
      <c r="P3390"/>
      <c r="Q3390"/>
      <c r="R3390"/>
      <c r="S3390"/>
      <c r="T3390"/>
      <c r="U3390" t="s">
        <v>10228</v>
      </c>
      <c r="V3390" t="s">
        <v>10226</v>
      </c>
      <c r="W3390" t="s">
        <v>10227</v>
      </c>
      <c r="X3390" t="s">
        <v>675</v>
      </c>
      <c r="Y3390" t="s">
        <v>1973</v>
      </c>
      <c r="Z3390" t="s">
        <v>54</v>
      </c>
      <c r="AA3390"/>
      <c r="AB3390" t="s">
        <v>44463</v>
      </c>
      <c r="AC3390" t="s">
        <v>51553</v>
      </c>
      <c r="AD3390"/>
      <c r="AE3390" t="s">
        <v>105</v>
      </c>
      <c r="AF3390" s="119" t="str">
        <f t="shared" si="210"/>
        <v>NA</v>
      </c>
      <c r="AG3390" s="119"/>
      <c r="AH3390" s="119"/>
      <c r="AI3390" s="119"/>
      <c r="AJ3390" s="119" t="str">
        <f t="shared" si="211"/>
        <v>NA</v>
      </c>
      <c r="AK3390" s="190"/>
      <c r="AL3390" s="191"/>
    </row>
    <row r="3391" spans="1:38" x14ac:dyDescent="0.25">
      <c r="A3391" t="s">
        <v>7771</v>
      </c>
      <c r="B3391" t="s">
        <v>7769</v>
      </c>
      <c r="C3391" t="s">
        <v>7770</v>
      </c>
      <c r="D3391" t="s">
        <v>675</v>
      </c>
      <c r="E3391" t="s">
        <v>7772</v>
      </c>
      <c r="F3391" t="s">
        <v>54</v>
      </c>
      <c r="G3391"/>
      <c r="H3391" t="s">
        <v>45239</v>
      </c>
      <c r="I3391" t="s">
        <v>52190</v>
      </c>
      <c r="J3391"/>
      <c r="K3391" t="s">
        <v>105</v>
      </c>
      <c r="L3391" s="119" t="str">
        <f t="shared" si="208"/>
        <v>NA</v>
      </c>
      <c r="M3391" s="119"/>
      <c r="N3391" s="120" t="str">
        <f t="shared" si="209"/>
        <v>NA</v>
      </c>
      <c r="O3391" s="120"/>
      <c r="P3391"/>
      <c r="Q3391"/>
      <c r="R3391"/>
      <c r="S3391"/>
      <c r="T3391"/>
      <c r="U3391" t="s">
        <v>19381</v>
      </c>
      <c r="V3391" t="s">
        <v>19379</v>
      </c>
      <c r="W3391" t="s">
        <v>19380</v>
      </c>
      <c r="X3391" t="s">
        <v>675</v>
      </c>
      <c r="Y3391" t="s">
        <v>1973</v>
      </c>
      <c r="Z3391" t="s">
        <v>54</v>
      </c>
      <c r="AA3391"/>
      <c r="AB3391" t="s">
        <v>44464</v>
      </c>
      <c r="AC3391" t="s">
        <v>51553</v>
      </c>
      <c r="AD3391" t="s">
        <v>19382</v>
      </c>
      <c r="AE3391" t="s">
        <v>105</v>
      </c>
      <c r="AF3391" s="119" t="str">
        <f t="shared" si="210"/>
        <v>NA</v>
      </c>
      <c r="AG3391" s="119"/>
      <c r="AH3391" s="119"/>
      <c r="AI3391" s="119"/>
      <c r="AJ3391" s="119" t="str">
        <f t="shared" si="211"/>
        <v>NA</v>
      </c>
      <c r="AK3391" s="190"/>
      <c r="AL3391" s="191"/>
    </row>
    <row r="3392" spans="1:38" x14ac:dyDescent="0.25">
      <c r="A3392" t="s">
        <v>17218</v>
      </c>
      <c r="B3392" t="s">
        <v>17216</v>
      </c>
      <c r="C3392" t="s">
        <v>17217</v>
      </c>
      <c r="D3392" t="s">
        <v>675</v>
      </c>
      <c r="E3392" t="s">
        <v>17219</v>
      </c>
      <c r="F3392" t="s">
        <v>54</v>
      </c>
      <c r="G3392"/>
      <c r="H3392" t="s">
        <v>45240</v>
      </c>
      <c r="I3392" t="s">
        <v>52191</v>
      </c>
      <c r="J3392" t="s">
        <v>17218</v>
      </c>
      <c r="K3392" t="s">
        <v>565</v>
      </c>
      <c r="L3392" s="119" t="str">
        <f t="shared" si="208"/>
        <v>NA</v>
      </c>
      <c r="M3392" s="119"/>
      <c r="N3392" s="120" t="str">
        <f t="shared" si="209"/>
        <v>NA</v>
      </c>
      <c r="O3392" s="120"/>
      <c r="P3392"/>
      <c r="Q3392"/>
      <c r="R3392"/>
      <c r="S3392"/>
      <c r="T3392"/>
      <c r="U3392" t="s">
        <v>13267</v>
      </c>
      <c r="V3392" t="s">
        <v>13265</v>
      </c>
      <c r="W3392" t="s">
        <v>13266</v>
      </c>
      <c r="X3392" t="s">
        <v>675</v>
      </c>
      <c r="Y3392" t="s">
        <v>13268</v>
      </c>
      <c r="Z3392" t="s">
        <v>54</v>
      </c>
      <c r="AA3392"/>
      <c r="AB3392" t="s">
        <v>44465</v>
      </c>
      <c r="AC3392" t="s">
        <v>51554</v>
      </c>
      <c r="AD3392" t="s">
        <v>13267</v>
      </c>
      <c r="AE3392" t="s">
        <v>565</v>
      </c>
      <c r="AF3392" s="119" t="str">
        <f t="shared" si="210"/>
        <v>NA</v>
      </c>
      <c r="AG3392" s="119"/>
      <c r="AH3392" s="119"/>
      <c r="AI3392" s="119"/>
      <c r="AJ3392" s="119" t="str">
        <f t="shared" si="211"/>
        <v>NA</v>
      </c>
      <c r="AK3392" s="190"/>
      <c r="AL3392" s="191"/>
    </row>
    <row r="3393" spans="1:38" x14ac:dyDescent="0.25">
      <c r="A3393" t="s">
        <v>7130</v>
      </c>
      <c r="B3393" t="s">
        <v>7129</v>
      </c>
      <c r="C3393" t="s">
        <v>7071</v>
      </c>
      <c r="D3393" t="s">
        <v>675</v>
      </c>
      <c r="E3393" t="s">
        <v>7131</v>
      </c>
      <c r="F3393" t="s">
        <v>54</v>
      </c>
      <c r="G3393"/>
      <c r="H3393" t="s">
        <v>45241</v>
      </c>
      <c r="I3393" t="s">
        <v>52192</v>
      </c>
      <c r="J3393" t="s">
        <v>7132</v>
      </c>
      <c r="K3393" t="s">
        <v>565</v>
      </c>
      <c r="L3393" s="119" t="str">
        <f t="shared" si="208"/>
        <v>NA</v>
      </c>
      <c r="M3393" s="119"/>
      <c r="N3393" s="120" t="str">
        <f t="shared" si="209"/>
        <v>NA</v>
      </c>
      <c r="O3393" s="120"/>
      <c r="P3393"/>
      <c r="Q3393"/>
      <c r="R3393"/>
      <c r="S3393"/>
      <c r="T3393"/>
      <c r="U3393" t="s">
        <v>16790</v>
      </c>
      <c r="V3393" t="s">
        <v>16788</v>
      </c>
      <c r="W3393" t="s">
        <v>16789</v>
      </c>
      <c r="X3393" t="s">
        <v>675</v>
      </c>
      <c r="Y3393" t="s">
        <v>2015</v>
      </c>
      <c r="Z3393" t="s">
        <v>54</v>
      </c>
      <c r="AA3393"/>
      <c r="AB3393" t="s">
        <v>44466</v>
      </c>
      <c r="AC3393" t="s">
        <v>51555</v>
      </c>
      <c r="AD3393" t="s">
        <v>16791</v>
      </c>
      <c r="AE3393" t="s">
        <v>565</v>
      </c>
      <c r="AF3393" s="119" t="str">
        <f t="shared" si="210"/>
        <v>NA</v>
      </c>
      <c r="AG3393" s="119"/>
      <c r="AH3393" s="119"/>
      <c r="AI3393" s="119"/>
      <c r="AJ3393" s="119" t="str">
        <f t="shared" si="211"/>
        <v>NA</v>
      </c>
      <c r="AK3393" s="190"/>
      <c r="AL3393" s="191"/>
    </row>
    <row r="3394" spans="1:38" x14ac:dyDescent="0.25">
      <c r="A3394" t="s">
        <v>16924</v>
      </c>
      <c r="B3394" t="s">
        <v>16922</v>
      </c>
      <c r="C3394" t="s">
        <v>16923</v>
      </c>
      <c r="D3394" t="s">
        <v>675</v>
      </c>
      <c r="E3394" t="s">
        <v>7131</v>
      </c>
      <c r="F3394" t="s">
        <v>54</v>
      </c>
      <c r="G3394"/>
      <c r="H3394" t="s">
        <v>45242</v>
      </c>
      <c r="I3394" t="s">
        <v>52192</v>
      </c>
      <c r="J3394" t="s">
        <v>16925</v>
      </c>
      <c r="K3394" t="s">
        <v>565</v>
      </c>
      <c r="L3394" s="119" t="str">
        <f t="shared" si="208"/>
        <v>NA</v>
      </c>
      <c r="M3394" s="119"/>
      <c r="N3394" s="120" t="str">
        <f t="shared" si="209"/>
        <v>NA</v>
      </c>
      <c r="O3394" s="120"/>
      <c r="P3394"/>
      <c r="Q3394"/>
      <c r="R3394"/>
      <c r="S3394"/>
      <c r="T3394"/>
      <c r="U3394" t="s">
        <v>17078</v>
      </c>
      <c r="V3394" t="s">
        <v>17076</v>
      </c>
      <c r="W3394" t="s">
        <v>17077</v>
      </c>
      <c r="X3394" t="s">
        <v>675</v>
      </c>
      <c r="Y3394" t="s">
        <v>17079</v>
      </c>
      <c r="Z3394" t="s">
        <v>54</v>
      </c>
      <c r="AA3394"/>
      <c r="AB3394" t="s">
        <v>44467</v>
      </c>
      <c r="AC3394" t="s">
        <v>51556</v>
      </c>
      <c r="AD3394" t="s">
        <v>17080</v>
      </c>
      <c r="AE3394" t="s">
        <v>565</v>
      </c>
      <c r="AF3394" s="119" t="str">
        <f t="shared" si="210"/>
        <v>NA</v>
      </c>
      <c r="AG3394" s="119"/>
      <c r="AH3394" s="119"/>
      <c r="AI3394" s="119"/>
      <c r="AJ3394" s="119" t="str">
        <f t="shared" si="211"/>
        <v>NA</v>
      </c>
      <c r="AK3394" s="190"/>
      <c r="AL3394" s="191"/>
    </row>
    <row r="3395" spans="1:38" x14ac:dyDescent="0.25">
      <c r="A3395" t="s">
        <v>17381</v>
      </c>
      <c r="B3395" t="s">
        <v>17379</v>
      </c>
      <c r="C3395" t="s">
        <v>17380</v>
      </c>
      <c r="D3395" t="s">
        <v>675</v>
      </c>
      <c r="E3395" t="s">
        <v>3825</v>
      </c>
      <c r="F3395" t="s">
        <v>54</v>
      </c>
      <c r="G3395"/>
      <c r="H3395" t="s">
        <v>45243</v>
      </c>
      <c r="I3395" t="s">
        <v>52193</v>
      </c>
      <c r="J3395" t="s">
        <v>17382</v>
      </c>
      <c r="K3395" t="s">
        <v>565</v>
      </c>
      <c r="L3395" s="119" t="str">
        <f t="shared" ref="L3395:L3458" si="212">IF($Q$1&lt;&gt;"",IF(ISNUMBER(SEARCH("*"&amp;$Q$1&amp;"*", A3395)),A3395, IF(ISNUMBER(SEARCH("*"&amp;$Q$1&amp;"*", H3395)),A3395, IF(ISNUMBER(SEARCH("*"&amp;$Q$1&amp;"*", G3395)),A3395, IF(ISNUMBER(SEARCH("*"&amp;$Q$1&amp;"*", J3395)),A3395,  IF(ISNUMBER(SEARCH("*"&amp;$Q$1&amp;"*", E3395)),A3395, "NA"))))),"NA")</f>
        <v>NA</v>
      </c>
      <c r="M3395" s="119"/>
      <c r="N3395" s="120" t="str">
        <f t="shared" ref="N3395:N3458" si="213">IF($Q$11=1,IF(ISNUMBER(SEARCH($T$11,C3395)),A3395,"NA"),"NA")</f>
        <v>NA</v>
      </c>
      <c r="O3395" s="120"/>
      <c r="P3395"/>
      <c r="Q3395"/>
      <c r="R3395"/>
      <c r="S3395"/>
      <c r="T3395"/>
      <c r="U3395" t="s">
        <v>10204</v>
      </c>
      <c r="V3395" t="s">
        <v>10202</v>
      </c>
      <c r="W3395" t="s">
        <v>10203</v>
      </c>
      <c r="X3395" t="s">
        <v>675</v>
      </c>
      <c r="Y3395" t="s">
        <v>5252</v>
      </c>
      <c r="Z3395" t="s">
        <v>54</v>
      </c>
      <c r="AA3395"/>
      <c r="AB3395" t="s">
        <v>44468</v>
      </c>
      <c r="AC3395" t="s">
        <v>51557</v>
      </c>
      <c r="AD3395"/>
      <c r="AE3395" t="s">
        <v>105</v>
      </c>
      <c r="AF3395" s="119" t="str">
        <f t="shared" ref="AF3395:AF3458" si="214">IF($Q$6&lt;&gt;"",IF(ISNUMBER(SEARCH($Q$6, W3395)),U3395, "NA"),"NA")</f>
        <v>NA</v>
      </c>
      <c r="AG3395" s="119"/>
      <c r="AH3395" s="119"/>
      <c r="AI3395" s="119"/>
      <c r="AJ3395" s="119" t="str">
        <f t="shared" ref="AJ3395:AJ3458" si="215">IF($Q$5&lt;&gt;"",IF(ISNUMBER(SEARCH($Q$5, U3395&amp;" "&amp;Y3395&amp;" "&amp;AA3395&amp;" "&amp;AB3395&amp;" "&amp;AD3395)),U3395, "NA"),"NA")</f>
        <v>NA</v>
      </c>
      <c r="AK3395" s="190"/>
      <c r="AL3395" s="191"/>
    </row>
    <row r="3396" spans="1:38" x14ac:dyDescent="0.25">
      <c r="A3396" t="s">
        <v>7138</v>
      </c>
      <c r="B3396" t="s">
        <v>7137</v>
      </c>
      <c r="C3396" t="s">
        <v>7071</v>
      </c>
      <c r="D3396" t="s">
        <v>675</v>
      </c>
      <c r="E3396" t="s">
        <v>7139</v>
      </c>
      <c r="F3396" t="s">
        <v>54</v>
      </c>
      <c r="G3396"/>
      <c r="H3396" t="s">
        <v>45244</v>
      </c>
      <c r="I3396" t="s">
        <v>52194</v>
      </c>
      <c r="J3396" t="s">
        <v>7140</v>
      </c>
      <c r="K3396" t="s">
        <v>565</v>
      </c>
      <c r="L3396" s="119" t="str">
        <f t="shared" si="212"/>
        <v>NA</v>
      </c>
      <c r="M3396" s="119"/>
      <c r="N3396" s="120" t="str">
        <f t="shared" si="213"/>
        <v>NA</v>
      </c>
      <c r="O3396" s="120"/>
      <c r="P3396"/>
      <c r="Q3396"/>
      <c r="R3396"/>
      <c r="S3396"/>
      <c r="T3396"/>
      <c r="U3396" t="s">
        <v>6007</v>
      </c>
      <c r="V3396" t="s">
        <v>6005</v>
      </c>
      <c r="W3396" t="s">
        <v>6006</v>
      </c>
      <c r="X3396" t="s">
        <v>675</v>
      </c>
      <c r="Y3396" t="s">
        <v>6008</v>
      </c>
      <c r="Z3396" t="s">
        <v>54</v>
      </c>
      <c r="AA3396"/>
      <c r="AB3396" t="s">
        <v>44469</v>
      </c>
      <c r="AC3396" t="s">
        <v>51558</v>
      </c>
      <c r="AD3396"/>
      <c r="AE3396" t="s">
        <v>565</v>
      </c>
      <c r="AF3396" s="119" t="str">
        <f t="shared" si="214"/>
        <v>NA</v>
      </c>
      <c r="AG3396" s="119"/>
      <c r="AH3396" s="119"/>
      <c r="AI3396" s="119"/>
      <c r="AJ3396" s="119" t="str">
        <f t="shared" si="215"/>
        <v>NA</v>
      </c>
      <c r="AK3396" s="190"/>
      <c r="AL3396" s="191"/>
    </row>
    <row r="3397" spans="1:38" x14ac:dyDescent="0.25">
      <c r="A3397" t="s">
        <v>20068</v>
      </c>
      <c r="B3397" t="s">
        <v>20066</v>
      </c>
      <c r="C3397" t="s">
        <v>20067</v>
      </c>
      <c r="D3397" t="s">
        <v>675</v>
      </c>
      <c r="E3397" t="s">
        <v>20069</v>
      </c>
      <c r="F3397" t="s">
        <v>54</v>
      </c>
      <c r="G3397"/>
      <c r="H3397" t="s">
        <v>45245</v>
      </c>
      <c r="I3397" t="s">
        <v>52195</v>
      </c>
      <c r="J3397" t="s">
        <v>20068</v>
      </c>
      <c r="K3397" t="s">
        <v>565</v>
      </c>
      <c r="L3397" s="119" t="str">
        <f t="shared" si="212"/>
        <v>NA</v>
      </c>
      <c r="M3397" s="119"/>
      <c r="N3397" s="120" t="str">
        <f t="shared" si="213"/>
        <v>NA</v>
      </c>
      <c r="O3397" s="120"/>
      <c r="P3397"/>
      <c r="Q3397"/>
      <c r="R3397"/>
      <c r="S3397"/>
      <c r="T3397"/>
      <c r="U3397" t="s">
        <v>13488</v>
      </c>
      <c r="V3397" t="s">
        <v>13486</v>
      </c>
      <c r="W3397" t="s">
        <v>13487</v>
      </c>
      <c r="X3397" t="s">
        <v>675</v>
      </c>
      <c r="Y3397" t="s">
        <v>13489</v>
      </c>
      <c r="Z3397" t="s">
        <v>54</v>
      </c>
      <c r="AA3397"/>
      <c r="AB3397" t="s">
        <v>44470</v>
      </c>
      <c r="AC3397" t="s">
        <v>51559</v>
      </c>
      <c r="AD3397" t="s">
        <v>13488</v>
      </c>
      <c r="AE3397" t="s">
        <v>565</v>
      </c>
      <c r="AF3397" s="119" t="str">
        <f t="shared" si="214"/>
        <v>NA</v>
      </c>
      <c r="AG3397" s="119"/>
      <c r="AH3397" s="119"/>
      <c r="AI3397" s="119"/>
      <c r="AJ3397" s="119" t="str">
        <f t="shared" si="215"/>
        <v>NA</v>
      </c>
      <c r="AK3397" s="190"/>
      <c r="AL3397" s="191"/>
    </row>
    <row r="3398" spans="1:38" x14ac:dyDescent="0.25">
      <c r="A3398" t="s">
        <v>7149</v>
      </c>
      <c r="B3398" t="s">
        <v>7148</v>
      </c>
      <c r="C3398" t="s">
        <v>7071</v>
      </c>
      <c r="D3398" t="s">
        <v>675</v>
      </c>
      <c r="E3398" t="s">
        <v>7150</v>
      </c>
      <c r="F3398" t="s">
        <v>54</v>
      </c>
      <c r="G3398"/>
      <c r="H3398" t="s">
        <v>45246</v>
      </c>
      <c r="I3398" t="s">
        <v>52196</v>
      </c>
      <c r="J3398" t="s">
        <v>7151</v>
      </c>
      <c r="K3398" t="s">
        <v>565</v>
      </c>
      <c r="L3398" s="119" t="str">
        <f t="shared" si="212"/>
        <v>NA</v>
      </c>
      <c r="M3398" s="119"/>
      <c r="N3398" s="120" t="str">
        <f t="shared" si="213"/>
        <v>NA</v>
      </c>
      <c r="O3398" s="120"/>
      <c r="P3398"/>
      <c r="Q3398"/>
      <c r="R3398"/>
      <c r="S3398"/>
      <c r="T3398"/>
      <c r="U3398" t="s">
        <v>6015</v>
      </c>
      <c r="V3398" t="s">
        <v>6014</v>
      </c>
      <c r="W3398" t="s">
        <v>6006</v>
      </c>
      <c r="X3398" t="s">
        <v>675</v>
      </c>
      <c r="Y3398" t="s">
        <v>2984</v>
      </c>
      <c r="Z3398" t="s">
        <v>54</v>
      </c>
      <c r="AA3398"/>
      <c r="AB3398" t="s">
        <v>44471</v>
      </c>
      <c r="AC3398" t="s">
        <v>51560</v>
      </c>
      <c r="AD3398"/>
      <c r="AE3398" t="s">
        <v>565</v>
      </c>
      <c r="AF3398" s="119" t="str">
        <f t="shared" si="214"/>
        <v>NA</v>
      </c>
      <c r="AG3398" s="119"/>
      <c r="AH3398" s="119"/>
      <c r="AI3398" s="119"/>
      <c r="AJ3398" s="119" t="str">
        <f t="shared" si="215"/>
        <v>NA</v>
      </c>
      <c r="AK3398" s="190"/>
      <c r="AL3398" s="191"/>
    </row>
    <row r="3399" spans="1:38" x14ac:dyDescent="0.25">
      <c r="A3399" t="s">
        <v>8806</v>
      </c>
      <c r="B3399" t="s">
        <v>8804</v>
      </c>
      <c r="C3399" t="s">
        <v>8805</v>
      </c>
      <c r="D3399" t="s">
        <v>675</v>
      </c>
      <c r="E3399" t="s">
        <v>8807</v>
      </c>
      <c r="F3399" t="s">
        <v>54</v>
      </c>
      <c r="G3399"/>
      <c r="H3399" t="s">
        <v>45247</v>
      </c>
      <c r="I3399" t="s">
        <v>52197</v>
      </c>
      <c r="J3399" t="s">
        <v>8808</v>
      </c>
      <c r="K3399" t="s">
        <v>105</v>
      </c>
      <c r="L3399" s="119" t="str">
        <f t="shared" si="212"/>
        <v>NA</v>
      </c>
      <c r="M3399" s="119"/>
      <c r="N3399" s="120" t="str">
        <f t="shared" si="213"/>
        <v>NA</v>
      </c>
      <c r="O3399" s="120"/>
      <c r="P3399"/>
      <c r="Q3399"/>
      <c r="R3399"/>
      <c r="S3399"/>
      <c r="T3399"/>
      <c r="U3399" t="s">
        <v>17335</v>
      </c>
      <c r="V3399" t="s">
        <v>17333</v>
      </c>
      <c r="W3399" t="s">
        <v>17334</v>
      </c>
      <c r="X3399" t="s">
        <v>675</v>
      </c>
      <c r="Y3399" t="s">
        <v>2984</v>
      </c>
      <c r="Z3399" t="s">
        <v>54</v>
      </c>
      <c r="AA3399"/>
      <c r="AB3399" t="s">
        <v>44472</v>
      </c>
      <c r="AC3399" t="s">
        <v>51560</v>
      </c>
      <c r="AD3399" t="s">
        <v>17336</v>
      </c>
      <c r="AE3399" t="s">
        <v>565</v>
      </c>
      <c r="AF3399" s="119" t="str">
        <f t="shared" si="214"/>
        <v>NA</v>
      </c>
      <c r="AG3399" s="119"/>
      <c r="AH3399" s="119"/>
      <c r="AI3399" s="119"/>
      <c r="AJ3399" s="119" t="str">
        <f t="shared" si="215"/>
        <v>NA</v>
      </c>
      <c r="AK3399" s="190"/>
      <c r="AL3399" s="191"/>
    </row>
    <row r="3400" spans="1:38" x14ac:dyDescent="0.25">
      <c r="A3400" t="s">
        <v>7153</v>
      </c>
      <c r="B3400" t="s">
        <v>7152</v>
      </c>
      <c r="C3400" t="s">
        <v>7071</v>
      </c>
      <c r="D3400" t="s">
        <v>675</v>
      </c>
      <c r="E3400" t="s">
        <v>7154</v>
      </c>
      <c r="F3400" t="s">
        <v>54</v>
      </c>
      <c r="G3400"/>
      <c r="H3400" t="s">
        <v>45248</v>
      </c>
      <c r="I3400" t="s">
        <v>52198</v>
      </c>
      <c r="J3400" t="s">
        <v>7155</v>
      </c>
      <c r="K3400" t="s">
        <v>565</v>
      </c>
      <c r="L3400" s="119" t="str">
        <f t="shared" si="212"/>
        <v>NA</v>
      </c>
      <c r="M3400" s="119"/>
      <c r="N3400" s="120" t="str">
        <f t="shared" si="213"/>
        <v>NA</v>
      </c>
      <c r="O3400" s="120"/>
      <c r="P3400"/>
      <c r="Q3400"/>
      <c r="R3400"/>
      <c r="S3400"/>
      <c r="T3400"/>
      <c r="U3400" t="s">
        <v>15226</v>
      </c>
      <c r="V3400" t="s">
        <v>15224</v>
      </c>
      <c r="W3400" t="s">
        <v>15225</v>
      </c>
      <c r="X3400" t="s">
        <v>675</v>
      </c>
      <c r="Y3400" t="s">
        <v>15227</v>
      </c>
      <c r="Z3400" t="s">
        <v>54</v>
      </c>
      <c r="AA3400"/>
      <c r="AB3400" t="s">
        <v>44473</v>
      </c>
      <c r="AC3400" t="s">
        <v>51561</v>
      </c>
      <c r="AD3400" t="s">
        <v>15228</v>
      </c>
      <c r="AE3400" t="s">
        <v>565</v>
      </c>
      <c r="AF3400" s="119" t="str">
        <f t="shared" si="214"/>
        <v>NA</v>
      </c>
      <c r="AG3400" s="119"/>
      <c r="AH3400" s="119"/>
      <c r="AI3400" s="119"/>
      <c r="AJ3400" s="119" t="str">
        <f t="shared" si="215"/>
        <v>NA</v>
      </c>
      <c r="AK3400" s="190"/>
      <c r="AL3400" s="191"/>
    </row>
    <row r="3401" spans="1:38" x14ac:dyDescent="0.25">
      <c r="A3401" t="s">
        <v>13232</v>
      </c>
      <c r="B3401" t="s">
        <v>13230</v>
      </c>
      <c r="C3401" t="s">
        <v>13231</v>
      </c>
      <c r="D3401" t="s">
        <v>675</v>
      </c>
      <c r="E3401" t="s">
        <v>7154</v>
      </c>
      <c r="F3401" t="s">
        <v>54</v>
      </c>
      <c r="G3401"/>
      <c r="H3401" t="s">
        <v>45249</v>
      </c>
      <c r="I3401" t="s">
        <v>52198</v>
      </c>
      <c r="J3401" t="s">
        <v>13233</v>
      </c>
      <c r="K3401" t="s">
        <v>565</v>
      </c>
      <c r="L3401" s="119" t="str">
        <f t="shared" si="212"/>
        <v>NA</v>
      </c>
      <c r="M3401" s="119"/>
      <c r="N3401" s="120" t="str">
        <f t="shared" si="213"/>
        <v>NA</v>
      </c>
      <c r="O3401" s="120"/>
      <c r="P3401"/>
      <c r="Q3401"/>
      <c r="R3401"/>
      <c r="S3401"/>
      <c r="T3401"/>
      <c r="U3401" t="s">
        <v>17677</v>
      </c>
      <c r="V3401" t="s">
        <v>17675</v>
      </c>
      <c r="W3401" t="s">
        <v>17676</v>
      </c>
      <c r="X3401" t="s">
        <v>675</v>
      </c>
      <c r="Y3401" t="s">
        <v>17678</v>
      </c>
      <c r="Z3401" t="s">
        <v>54</v>
      </c>
      <c r="AA3401"/>
      <c r="AB3401" t="s">
        <v>44474</v>
      </c>
      <c r="AC3401" t="s">
        <v>51562</v>
      </c>
      <c r="AD3401" t="s">
        <v>17679</v>
      </c>
      <c r="AE3401" t="s">
        <v>565</v>
      </c>
      <c r="AF3401" s="119" t="str">
        <f t="shared" si="214"/>
        <v>NA</v>
      </c>
      <c r="AG3401" s="119"/>
      <c r="AH3401" s="119"/>
      <c r="AI3401" s="119"/>
      <c r="AJ3401" s="119" t="str">
        <f t="shared" si="215"/>
        <v>NA</v>
      </c>
      <c r="AK3401" s="190"/>
      <c r="AL3401" s="191"/>
    </row>
    <row r="3402" spans="1:38" x14ac:dyDescent="0.25">
      <c r="A3402" t="s">
        <v>8793</v>
      </c>
      <c r="B3402" t="s">
        <v>8791</v>
      </c>
      <c r="C3402" t="s">
        <v>8792</v>
      </c>
      <c r="D3402" t="s">
        <v>675</v>
      </c>
      <c r="E3402" t="s">
        <v>7154</v>
      </c>
      <c r="F3402" t="s">
        <v>54</v>
      </c>
      <c r="G3402"/>
      <c r="H3402" t="s">
        <v>45250</v>
      </c>
      <c r="I3402" t="s">
        <v>52198</v>
      </c>
      <c r="J3402" t="s">
        <v>8794</v>
      </c>
      <c r="K3402" t="s">
        <v>105</v>
      </c>
      <c r="L3402" s="119" t="str">
        <f t="shared" si="212"/>
        <v>NA</v>
      </c>
      <c r="M3402" s="119"/>
      <c r="N3402" s="120" t="str">
        <f t="shared" si="213"/>
        <v>NA</v>
      </c>
      <c r="O3402" s="120"/>
      <c r="P3402"/>
      <c r="Q3402"/>
      <c r="R3402"/>
      <c r="S3402"/>
      <c r="T3402"/>
      <c r="U3402" t="s">
        <v>20708</v>
      </c>
      <c r="V3402" t="s">
        <v>20706</v>
      </c>
      <c r="W3402" t="s">
        <v>20707</v>
      </c>
      <c r="X3402" t="s">
        <v>675</v>
      </c>
      <c r="Y3402" t="s">
        <v>5499</v>
      </c>
      <c r="Z3402" t="s">
        <v>54</v>
      </c>
      <c r="AA3402"/>
      <c r="AB3402" t="s">
        <v>44475</v>
      </c>
      <c r="AC3402" t="s">
        <v>51563</v>
      </c>
      <c r="AD3402" t="s">
        <v>20708</v>
      </c>
      <c r="AE3402" t="s">
        <v>565</v>
      </c>
      <c r="AF3402" s="119" t="str">
        <f t="shared" si="214"/>
        <v>NA</v>
      </c>
      <c r="AG3402" s="119"/>
      <c r="AH3402" s="119"/>
      <c r="AI3402" s="119"/>
      <c r="AJ3402" s="119" t="str">
        <f t="shared" si="215"/>
        <v>NA</v>
      </c>
      <c r="AK3402" s="190"/>
      <c r="AL3402" s="191"/>
    </row>
    <row r="3403" spans="1:38" x14ac:dyDescent="0.25">
      <c r="A3403" t="s">
        <v>7157</v>
      </c>
      <c r="B3403" t="s">
        <v>7156</v>
      </c>
      <c r="C3403" t="s">
        <v>7071</v>
      </c>
      <c r="D3403" t="s">
        <v>675</v>
      </c>
      <c r="E3403" t="s">
        <v>907</v>
      </c>
      <c r="F3403" t="s">
        <v>54</v>
      </c>
      <c r="G3403"/>
      <c r="H3403" t="s">
        <v>45251</v>
      </c>
      <c r="I3403" t="s">
        <v>52199</v>
      </c>
      <c r="J3403" t="s">
        <v>7158</v>
      </c>
      <c r="K3403" t="s">
        <v>565</v>
      </c>
      <c r="L3403" s="119" t="str">
        <f t="shared" si="212"/>
        <v>NA</v>
      </c>
      <c r="M3403" s="119"/>
      <c r="N3403" s="120" t="str">
        <f t="shared" si="213"/>
        <v>NA</v>
      </c>
      <c r="O3403" s="120"/>
      <c r="P3403"/>
      <c r="Q3403"/>
      <c r="R3403"/>
      <c r="S3403"/>
      <c r="T3403"/>
      <c r="U3403" t="s">
        <v>17932</v>
      </c>
      <c r="V3403" t="s">
        <v>17930</v>
      </c>
      <c r="W3403" t="s">
        <v>17931</v>
      </c>
      <c r="X3403" t="s">
        <v>675</v>
      </c>
      <c r="Y3403" t="s">
        <v>17933</v>
      </c>
      <c r="Z3403" t="s">
        <v>54</v>
      </c>
      <c r="AA3403"/>
      <c r="AB3403" t="s">
        <v>44476</v>
      </c>
      <c r="AC3403" t="s">
        <v>51564</v>
      </c>
      <c r="AD3403" t="s">
        <v>17934</v>
      </c>
      <c r="AE3403" t="s">
        <v>565</v>
      </c>
      <c r="AF3403" s="119" t="str">
        <f t="shared" si="214"/>
        <v>NA</v>
      </c>
      <c r="AG3403" s="119"/>
      <c r="AH3403" s="119"/>
      <c r="AI3403" s="119"/>
      <c r="AJ3403" s="119" t="str">
        <f t="shared" si="215"/>
        <v>NA</v>
      </c>
      <c r="AK3403" s="190"/>
      <c r="AL3403" s="191"/>
    </row>
    <row r="3404" spans="1:38" x14ac:dyDescent="0.25">
      <c r="A3404" t="s">
        <v>15285</v>
      </c>
      <c r="B3404" t="s">
        <v>15283</v>
      </c>
      <c r="C3404" t="s">
        <v>15284</v>
      </c>
      <c r="D3404" t="s">
        <v>675</v>
      </c>
      <c r="E3404" t="s">
        <v>907</v>
      </c>
      <c r="F3404" t="s">
        <v>54</v>
      </c>
      <c r="G3404"/>
      <c r="H3404" t="s">
        <v>45252</v>
      </c>
      <c r="I3404" t="s">
        <v>52199</v>
      </c>
      <c r="J3404" t="s">
        <v>15286</v>
      </c>
      <c r="K3404" t="s">
        <v>565</v>
      </c>
      <c r="L3404" s="119" t="str">
        <f t="shared" si="212"/>
        <v>NA</v>
      </c>
      <c r="M3404" s="119"/>
      <c r="N3404" s="120" t="str">
        <f t="shared" si="213"/>
        <v>NA</v>
      </c>
      <c r="O3404" s="120"/>
      <c r="P3404"/>
      <c r="Q3404"/>
      <c r="R3404"/>
      <c r="S3404"/>
      <c r="T3404"/>
      <c r="U3404" t="s">
        <v>20746</v>
      </c>
      <c r="V3404" t="s">
        <v>20744</v>
      </c>
      <c r="W3404" t="s">
        <v>20745</v>
      </c>
      <c r="X3404" t="s">
        <v>675</v>
      </c>
      <c r="Y3404" t="s">
        <v>20747</v>
      </c>
      <c r="Z3404" t="s">
        <v>54</v>
      </c>
      <c r="AA3404"/>
      <c r="AB3404" t="s">
        <v>44477</v>
      </c>
      <c r="AC3404" t="s">
        <v>51565</v>
      </c>
      <c r="AD3404" t="s">
        <v>20746</v>
      </c>
      <c r="AE3404" t="s">
        <v>565</v>
      </c>
      <c r="AF3404" s="119" t="str">
        <f t="shared" si="214"/>
        <v>NA</v>
      </c>
      <c r="AG3404" s="119"/>
      <c r="AH3404" s="119"/>
      <c r="AI3404" s="119"/>
      <c r="AJ3404" s="119" t="str">
        <f t="shared" si="215"/>
        <v>NA</v>
      </c>
      <c r="AK3404" s="190"/>
      <c r="AL3404" s="191"/>
    </row>
    <row r="3405" spans="1:38" x14ac:dyDescent="0.25">
      <c r="A3405" t="s">
        <v>6095</v>
      </c>
      <c r="B3405" t="s">
        <v>6093</v>
      </c>
      <c r="C3405" t="s">
        <v>6094</v>
      </c>
      <c r="D3405" t="s">
        <v>675</v>
      </c>
      <c r="E3405" t="s">
        <v>6096</v>
      </c>
      <c r="F3405" t="s">
        <v>54</v>
      </c>
      <c r="G3405"/>
      <c r="H3405" t="s">
        <v>45253</v>
      </c>
      <c r="I3405" t="s">
        <v>52200</v>
      </c>
      <c r="J3405" t="s">
        <v>6097</v>
      </c>
      <c r="K3405" t="s">
        <v>105</v>
      </c>
      <c r="L3405" s="119" t="str">
        <f t="shared" si="212"/>
        <v>NA</v>
      </c>
      <c r="M3405" s="119"/>
      <c r="N3405" s="120" t="str">
        <f t="shared" si="213"/>
        <v>NA</v>
      </c>
      <c r="O3405" s="120"/>
      <c r="P3405"/>
      <c r="Q3405"/>
      <c r="R3405"/>
      <c r="S3405"/>
      <c r="T3405"/>
      <c r="U3405" t="s">
        <v>20958</v>
      </c>
      <c r="V3405" t="s">
        <v>20956</v>
      </c>
      <c r="W3405" t="s">
        <v>20957</v>
      </c>
      <c r="X3405" t="s">
        <v>675</v>
      </c>
      <c r="Y3405" t="s">
        <v>20959</v>
      </c>
      <c r="Z3405" t="s">
        <v>54</v>
      </c>
      <c r="AA3405"/>
      <c r="AB3405" t="s">
        <v>44478</v>
      </c>
      <c r="AC3405" t="s">
        <v>51566</v>
      </c>
      <c r="AD3405" t="s">
        <v>20958</v>
      </c>
      <c r="AE3405" t="s">
        <v>565</v>
      </c>
      <c r="AF3405" s="119" t="str">
        <f t="shared" si="214"/>
        <v>NA</v>
      </c>
      <c r="AG3405" s="119"/>
      <c r="AH3405" s="119"/>
      <c r="AI3405" s="119"/>
      <c r="AJ3405" s="119" t="str">
        <f t="shared" si="215"/>
        <v>NA</v>
      </c>
      <c r="AK3405" s="190"/>
      <c r="AL3405" s="191"/>
    </row>
    <row r="3406" spans="1:38" x14ac:dyDescent="0.25">
      <c r="A3406" t="s">
        <v>9780</v>
      </c>
      <c r="B3406" t="s">
        <v>9778</v>
      </c>
      <c r="C3406" t="s">
        <v>9779</v>
      </c>
      <c r="D3406" t="s">
        <v>675</v>
      </c>
      <c r="E3406" t="s">
        <v>9781</v>
      </c>
      <c r="F3406" t="s">
        <v>54</v>
      </c>
      <c r="G3406"/>
      <c r="H3406" t="s">
        <v>45254</v>
      </c>
      <c r="I3406" t="s">
        <v>52201</v>
      </c>
      <c r="J3406"/>
      <c r="K3406" t="s">
        <v>105</v>
      </c>
      <c r="L3406" s="119" t="str">
        <f t="shared" si="212"/>
        <v>NA</v>
      </c>
      <c r="M3406" s="119"/>
      <c r="N3406" s="120" t="str">
        <f t="shared" si="213"/>
        <v>NA</v>
      </c>
      <c r="O3406" s="120"/>
      <c r="P3406"/>
      <c r="Q3406"/>
      <c r="R3406"/>
      <c r="S3406"/>
      <c r="T3406"/>
      <c r="U3406" t="s">
        <v>15521</v>
      </c>
      <c r="V3406" t="s">
        <v>15519</v>
      </c>
      <c r="W3406" t="s">
        <v>15520</v>
      </c>
      <c r="X3406" t="s">
        <v>675</v>
      </c>
      <c r="Y3406" t="s">
        <v>15522</v>
      </c>
      <c r="Z3406" t="s">
        <v>54</v>
      </c>
      <c r="AA3406"/>
      <c r="AB3406" t="s">
        <v>44479</v>
      </c>
      <c r="AC3406" t="s">
        <v>51567</v>
      </c>
      <c r="AD3406" t="s">
        <v>15523</v>
      </c>
      <c r="AE3406" t="s">
        <v>565</v>
      </c>
      <c r="AF3406" s="119" t="str">
        <f t="shared" si="214"/>
        <v>NA</v>
      </c>
      <c r="AG3406" s="119"/>
      <c r="AH3406" s="119"/>
      <c r="AI3406" s="119"/>
      <c r="AJ3406" s="119" t="str">
        <f t="shared" si="215"/>
        <v>NA</v>
      </c>
      <c r="AK3406" s="190"/>
      <c r="AL3406" s="191"/>
    </row>
    <row r="3407" spans="1:38" x14ac:dyDescent="0.25">
      <c r="A3407" t="s">
        <v>19116</v>
      </c>
      <c r="B3407" t="s">
        <v>19114</v>
      </c>
      <c r="C3407" t="s">
        <v>19115</v>
      </c>
      <c r="D3407" t="s">
        <v>675</v>
      </c>
      <c r="E3407" t="s">
        <v>19117</v>
      </c>
      <c r="F3407" t="s">
        <v>54</v>
      </c>
      <c r="G3407"/>
      <c r="H3407" t="s">
        <v>45255</v>
      </c>
      <c r="I3407" t="s">
        <v>52202</v>
      </c>
      <c r="J3407" t="s">
        <v>19118</v>
      </c>
      <c r="K3407" t="s">
        <v>565</v>
      </c>
      <c r="L3407" s="119" t="str">
        <f t="shared" si="212"/>
        <v>NA</v>
      </c>
      <c r="M3407" s="119"/>
      <c r="N3407" s="120" t="str">
        <f t="shared" si="213"/>
        <v>NA</v>
      </c>
      <c r="O3407" s="120"/>
      <c r="P3407"/>
      <c r="Q3407"/>
      <c r="R3407"/>
      <c r="S3407"/>
      <c r="T3407"/>
      <c r="U3407" t="s">
        <v>9825</v>
      </c>
      <c r="V3407" t="s">
        <v>9823</v>
      </c>
      <c r="W3407" t="s">
        <v>9824</v>
      </c>
      <c r="X3407" t="s">
        <v>675</v>
      </c>
      <c r="Y3407" t="s">
        <v>9826</v>
      </c>
      <c r="Z3407" t="s">
        <v>54</v>
      </c>
      <c r="AA3407"/>
      <c r="AB3407" t="s">
        <v>44480</v>
      </c>
      <c r="AC3407" t="s">
        <v>51568</v>
      </c>
      <c r="AD3407"/>
      <c r="AE3407" t="s">
        <v>105</v>
      </c>
      <c r="AF3407" s="119" t="str">
        <f t="shared" si="214"/>
        <v>NA</v>
      </c>
      <c r="AG3407" s="119"/>
      <c r="AH3407" s="119"/>
      <c r="AI3407" s="119"/>
      <c r="AJ3407" s="119" t="str">
        <f t="shared" si="215"/>
        <v>NA</v>
      </c>
      <c r="AK3407" s="190"/>
      <c r="AL3407" s="191"/>
    </row>
    <row r="3408" spans="1:38" x14ac:dyDescent="0.25">
      <c r="A3408" t="s">
        <v>19314</v>
      </c>
      <c r="B3408" t="s">
        <v>19312</v>
      </c>
      <c r="C3408" t="s">
        <v>19313</v>
      </c>
      <c r="D3408" t="s">
        <v>675</v>
      </c>
      <c r="E3408" t="s">
        <v>19315</v>
      </c>
      <c r="F3408" t="s">
        <v>54</v>
      </c>
      <c r="G3408"/>
      <c r="H3408" t="s">
        <v>45256</v>
      </c>
      <c r="I3408" t="s">
        <v>52203</v>
      </c>
      <c r="J3408" t="s">
        <v>19314</v>
      </c>
      <c r="K3408" t="s">
        <v>565</v>
      </c>
      <c r="L3408" s="119" t="str">
        <f t="shared" si="212"/>
        <v>NA</v>
      </c>
      <c r="M3408" s="119"/>
      <c r="N3408" s="120" t="str">
        <f t="shared" si="213"/>
        <v>NA</v>
      </c>
      <c r="O3408" s="120"/>
      <c r="P3408"/>
      <c r="Q3408"/>
      <c r="R3408"/>
      <c r="S3408"/>
      <c r="T3408"/>
      <c r="U3408" t="s">
        <v>22669</v>
      </c>
      <c r="V3408" t="s">
        <v>22668</v>
      </c>
      <c r="W3408" t="s">
        <v>11839</v>
      </c>
      <c r="X3408" t="s">
        <v>675</v>
      </c>
      <c r="Y3408" t="s">
        <v>418</v>
      </c>
      <c r="Z3408" t="s">
        <v>54</v>
      </c>
      <c r="AA3408"/>
      <c r="AB3408" t="s">
        <v>44481</v>
      </c>
      <c r="AC3408" t="s">
        <v>51569</v>
      </c>
      <c r="AD3408"/>
      <c r="AE3408" t="s">
        <v>565</v>
      </c>
      <c r="AF3408" s="119" t="str">
        <f t="shared" si="214"/>
        <v>NA</v>
      </c>
      <c r="AG3408" s="119"/>
      <c r="AH3408" s="119"/>
      <c r="AI3408" s="119"/>
      <c r="AJ3408" s="119" t="str">
        <f t="shared" si="215"/>
        <v>NA</v>
      </c>
      <c r="AK3408" s="190"/>
      <c r="AL3408" s="191"/>
    </row>
    <row r="3409" spans="1:38" x14ac:dyDescent="0.25">
      <c r="A3409" t="s">
        <v>18928</v>
      </c>
      <c r="B3409" t="s">
        <v>18926</v>
      </c>
      <c r="C3409" t="s">
        <v>18927</v>
      </c>
      <c r="D3409" t="s">
        <v>675</v>
      </c>
      <c r="E3409" t="s">
        <v>2554</v>
      </c>
      <c r="F3409" t="s">
        <v>54</v>
      </c>
      <c r="G3409"/>
      <c r="H3409" t="s">
        <v>45257</v>
      </c>
      <c r="I3409" t="s">
        <v>52204</v>
      </c>
      <c r="J3409" t="s">
        <v>18929</v>
      </c>
      <c r="K3409" t="s">
        <v>565</v>
      </c>
      <c r="L3409" s="119" t="str">
        <f t="shared" si="212"/>
        <v>NA</v>
      </c>
      <c r="M3409" s="119"/>
      <c r="N3409" s="120" t="str">
        <f t="shared" si="213"/>
        <v>NA</v>
      </c>
      <c r="O3409" s="120"/>
      <c r="P3409"/>
      <c r="Q3409"/>
      <c r="R3409"/>
      <c r="S3409"/>
      <c r="T3409"/>
      <c r="U3409" t="s">
        <v>22367</v>
      </c>
      <c r="V3409" t="s">
        <v>22365</v>
      </c>
      <c r="W3409" t="s">
        <v>22366</v>
      </c>
      <c r="X3409" t="s">
        <v>675</v>
      </c>
      <c r="Y3409" t="s">
        <v>418</v>
      </c>
      <c r="Z3409" t="s">
        <v>54</v>
      </c>
      <c r="AA3409"/>
      <c r="AB3409" t="s">
        <v>44482</v>
      </c>
      <c r="AC3409" t="s">
        <v>51569</v>
      </c>
      <c r="AD3409" t="s">
        <v>22195</v>
      </c>
      <c r="AE3409" t="s">
        <v>105</v>
      </c>
      <c r="AF3409" s="119" t="str">
        <f t="shared" si="214"/>
        <v>NA</v>
      </c>
      <c r="AG3409" s="119"/>
      <c r="AH3409" s="119"/>
      <c r="AI3409" s="119"/>
      <c r="AJ3409" s="119" t="str">
        <f t="shared" si="215"/>
        <v>NA</v>
      </c>
      <c r="AK3409" s="190"/>
      <c r="AL3409" s="191"/>
    </row>
    <row r="3410" spans="1:38" x14ac:dyDescent="0.25">
      <c r="A3410" t="s">
        <v>19272</v>
      </c>
      <c r="B3410" t="s">
        <v>19270</v>
      </c>
      <c r="C3410" t="s">
        <v>19271</v>
      </c>
      <c r="D3410" t="s">
        <v>675</v>
      </c>
      <c r="E3410" t="s">
        <v>2774</v>
      </c>
      <c r="F3410" t="s">
        <v>54</v>
      </c>
      <c r="G3410"/>
      <c r="H3410" t="s">
        <v>45258</v>
      </c>
      <c r="I3410" t="s">
        <v>52205</v>
      </c>
      <c r="J3410" t="s">
        <v>19273</v>
      </c>
      <c r="K3410" t="s">
        <v>565</v>
      </c>
      <c r="L3410" s="119" t="str">
        <f t="shared" si="212"/>
        <v>NA</v>
      </c>
      <c r="M3410" s="119"/>
      <c r="N3410" s="120" t="str">
        <f t="shared" si="213"/>
        <v>NA</v>
      </c>
      <c r="O3410" s="120"/>
      <c r="P3410"/>
      <c r="Q3410"/>
      <c r="R3410"/>
      <c r="S3410"/>
      <c r="T3410"/>
      <c r="U3410" t="s">
        <v>10222</v>
      </c>
      <c r="V3410" t="s">
        <v>10220</v>
      </c>
      <c r="W3410" t="s">
        <v>10221</v>
      </c>
      <c r="X3410" t="s">
        <v>675</v>
      </c>
      <c r="Y3410" t="s">
        <v>418</v>
      </c>
      <c r="Z3410" t="s">
        <v>54</v>
      </c>
      <c r="AA3410"/>
      <c r="AB3410" t="s">
        <v>44483</v>
      </c>
      <c r="AC3410" t="s">
        <v>51569</v>
      </c>
      <c r="AD3410"/>
      <c r="AE3410" t="s">
        <v>105</v>
      </c>
      <c r="AF3410" s="119" t="str">
        <f t="shared" si="214"/>
        <v>NA</v>
      </c>
      <c r="AG3410" s="119"/>
      <c r="AH3410" s="119"/>
      <c r="AI3410" s="119"/>
      <c r="AJ3410" s="119" t="str">
        <f t="shared" si="215"/>
        <v>NA</v>
      </c>
      <c r="AK3410" s="190"/>
      <c r="AL3410" s="191"/>
    </row>
    <row r="3411" spans="1:38" x14ac:dyDescent="0.25">
      <c r="A3411" t="s">
        <v>11328</v>
      </c>
      <c r="B3411" t="s">
        <v>11326</v>
      </c>
      <c r="C3411" t="s">
        <v>11327</v>
      </c>
      <c r="D3411" t="s">
        <v>675</v>
      </c>
      <c r="E3411" t="s">
        <v>2774</v>
      </c>
      <c r="F3411" t="s">
        <v>54</v>
      </c>
      <c r="G3411"/>
      <c r="H3411" t="s">
        <v>45259</v>
      </c>
      <c r="I3411" t="s">
        <v>52205</v>
      </c>
      <c r="J3411"/>
      <c r="K3411" t="s">
        <v>105</v>
      </c>
      <c r="L3411" s="119" t="str">
        <f t="shared" si="212"/>
        <v>NA</v>
      </c>
      <c r="M3411" s="119"/>
      <c r="N3411" s="120" t="str">
        <f t="shared" si="213"/>
        <v>NA</v>
      </c>
      <c r="O3411" s="120"/>
      <c r="P3411"/>
      <c r="Q3411"/>
      <c r="R3411"/>
      <c r="S3411"/>
      <c r="T3411"/>
      <c r="U3411" t="s">
        <v>21993</v>
      </c>
      <c r="V3411" t="s">
        <v>21991</v>
      </c>
      <c r="W3411" t="s">
        <v>21992</v>
      </c>
      <c r="X3411" t="s">
        <v>675</v>
      </c>
      <c r="Y3411" t="s">
        <v>21994</v>
      </c>
      <c r="Z3411" t="s">
        <v>54</v>
      </c>
      <c r="AA3411"/>
      <c r="AB3411" t="s">
        <v>44484</v>
      </c>
      <c r="AC3411" t="s">
        <v>51570</v>
      </c>
      <c r="AD3411" t="s">
        <v>21993</v>
      </c>
      <c r="AE3411" t="s">
        <v>565</v>
      </c>
      <c r="AF3411" s="119" t="str">
        <f t="shared" si="214"/>
        <v>NA</v>
      </c>
      <c r="AG3411" s="119"/>
      <c r="AH3411" s="119"/>
      <c r="AI3411" s="119"/>
      <c r="AJ3411" s="119" t="str">
        <f t="shared" si="215"/>
        <v>NA</v>
      </c>
      <c r="AK3411" s="190"/>
      <c r="AL3411" s="191"/>
    </row>
    <row r="3412" spans="1:38" x14ac:dyDescent="0.25">
      <c r="A3412" t="s">
        <v>6808</v>
      </c>
      <c r="B3412" t="s">
        <v>6807</v>
      </c>
      <c r="C3412" t="s">
        <v>6755</v>
      </c>
      <c r="D3412" t="s">
        <v>675</v>
      </c>
      <c r="E3412" t="s">
        <v>2915</v>
      </c>
      <c r="F3412" t="s">
        <v>54</v>
      </c>
      <c r="G3412"/>
      <c r="H3412" t="s">
        <v>45260</v>
      </c>
      <c r="I3412" t="s">
        <v>52206</v>
      </c>
      <c r="J3412" t="s">
        <v>6809</v>
      </c>
      <c r="K3412" t="s">
        <v>565</v>
      </c>
      <c r="L3412" s="119" t="str">
        <f t="shared" si="212"/>
        <v>NA</v>
      </c>
      <c r="M3412" s="119"/>
      <c r="N3412" s="120" t="str">
        <f t="shared" si="213"/>
        <v>NA</v>
      </c>
      <c r="O3412" s="120"/>
      <c r="P3412"/>
      <c r="Q3412"/>
      <c r="R3412"/>
      <c r="S3412"/>
      <c r="T3412"/>
      <c r="U3412" t="s">
        <v>7532</v>
      </c>
      <c r="V3412" t="s">
        <v>7530</v>
      </c>
      <c r="W3412" t="s">
        <v>7531</v>
      </c>
      <c r="X3412" t="s">
        <v>675</v>
      </c>
      <c r="Y3412" t="s">
        <v>7533</v>
      </c>
      <c r="Z3412" t="s">
        <v>54</v>
      </c>
      <c r="AA3412"/>
      <c r="AB3412" t="s">
        <v>44485</v>
      </c>
      <c r="AC3412" t="s">
        <v>51571</v>
      </c>
      <c r="AD3412" t="s">
        <v>7534</v>
      </c>
      <c r="AE3412" t="s">
        <v>565</v>
      </c>
      <c r="AF3412" s="119" t="str">
        <f t="shared" si="214"/>
        <v>NA</v>
      </c>
      <c r="AG3412" s="119"/>
      <c r="AH3412" s="119"/>
      <c r="AI3412" s="119"/>
      <c r="AJ3412" s="119" t="str">
        <f t="shared" si="215"/>
        <v>NA</v>
      </c>
      <c r="AK3412" s="190"/>
      <c r="AL3412" s="191"/>
    </row>
    <row r="3413" spans="1:38" x14ac:dyDescent="0.25">
      <c r="A3413" t="s">
        <v>17136</v>
      </c>
      <c r="B3413" t="s">
        <v>17134</v>
      </c>
      <c r="C3413" t="s">
        <v>17135</v>
      </c>
      <c r="D3413" t="s">
        <v>675</v>
      </c>
      <c r="E3413" t="s">
        <v>2915</v>
      </c>
      <c r="F3413" t="s">
        <v>54</v>
      </c>
      <c r="G3413"/>
      <c r="H3413" t="s">
        <v>45261</v>
      </c>
      <c r="I3413" t="s">
        <v>52206</v>
      </c>
      <c r="J3413" t="s">
        <v>17137</v>
      </c>
      <c r="K3413" t="s">
        <v>565</v>
      </c>
      <c r="L3413" s="119" t="str">
        <f t="shared" si="212"/>
        <v>NA</v>
      </c>
      <c r="M3413" s="119"/>
      <c r="N3413" s="120" t="str">
        <f t="shared" si="213"/>
        <v>NA</v>
      </c>
      <c r="O3413" s="120"/>
      <c r="P3413"/>
      <c r="Q3413"/>
      <c r="R3413"/>
      <c r="S3413"/>
      <c r="T3413"/>
      <c r="U3413" t="s">
        <v>15808</v>
      </c>
      <c r="V3413" t="s">
        <v>15806</v>
      </c>
      <c r="W3413" t="s">
        <v>15807</v>
      </c>
      <c r="X3413" t="s">
        <v>675</v>
      </c>
      <c r="Y3413" t="s">
        <v>15809</v>
      </c>
      <c r="Z3413" t="s">
        <v>54</v>
      </c>
      <c r="AA3413"/>
      <c r="AB3413" t="s">
        <v>44486</v>
      </c>
      <c r="AC3413" t="s">
        <v>51572</v>
      </c>
      <c r="AD3413" t="s">
        <v>15810</v>
      </c>
      <c r="AE3413" t="s">
        <v>565</v>
      </c>
      <c r="AF3413" s="119" t="str">
        <f t="shared" si="214"/>
        <v>NA</v>
      </c>
      <c r="AG3413" s="119"/>
      <c r="AH3413" s="119"/>
      <c r="AI3413" s="119"/>
      <c r="AJ3413" s="119" t="str">
        <f t="shared" si="215"/>
        <v>NA</v>
      </c>
      <c r="AK3413" s="190"/>
      <c r="AL3413" s="191"/>
    </row>
    <row r="3414" spans="1:38" x14ac:dyDescent="0.25">
      <c r="A3414" t="s">
        <v>21937</v>
      </c>
      <c r="B3414" t="s">
        <v>21935</v>
      </c>
      <c r="C3414" t="s">
        <v>21936</v>
      </c>
      <c r="D3414" t="s">
        <v>675</v>
      </c>
      <c r="E3414" t="s">
        <v>2915</v>
      </c>
      <c r="F3414" t="s">
        <v>54</v>
      </c>
      <c r="G3414"/>
      <c r="H3414" t="s">
        <v>45262</v>
      </c>
      <c r="I3414" t="s">
        <v>52206</v>
      </c>
      <c r="J3414" t="s">
        <v>21938</v>
      </c>
      <c r="K3414" t="s">
        <v>105</v>
      </c>
      <c r="L3414" s="119" t="str">
        <f t="shared" si="212"/>
        <v>NA</v>
      </c>
      <c r="M3414" s="119"/>
      <c r="N3414" s="120" t="str">
        <f t="shared" si="213"/>
        <v>NA</v>
      </c>
      <c r="O3414" s="120"/>
      <c r="P3414"/>
      <c r="Q3414"/>
      <c r="R3414"/>
      <c r="S3414"/>
      <c r="T3414"/>
      <c r="U3414" t="s">
        <v>21650</v>
      </c>
      <c r="V3414" t="s">
        <v>21648</v>
      </c>
      <c r="W3414" t="s">
        <v>21649</v>
      </c>
      <c r="X3414" t="s">
        <v>675</v>
      </c>
      <c r="Y3414" t="s">
        <v>21651</v>
      </c>
      <c r="Z3414" t="s">
        <v>54</v>
      </c>
      <c r="AA3414"/>
      <c r="AB3414" t="s">
        <v>44487</v>
      </c>
      <c r="AC3414" t="s">
        <v>51573</v>
      </c>
      <c r="AD3414"/>
      <c r="AE3414" t="s">
        <v>565</v>
      </c>
      <c r="AF3414" s="119" t="str">
        <f t="shared" si="214"/>
        <v>NA</v>
      </c>
      <c r="AG3414" s="119"/>
      <c r="AH3414" s="119"/>
      <c r="AI3414" s="119"/>
      <c r="AJ3414" s="119" t="str">
        <f t="shared" si="215"/>
        <v>NA</v>
      </c>
      <c r="AK3414" s="190"/>
      <c r="AL3414" s="191"/>
    </row>
    <row r="3415" spans="1:38" x14ac:dyDescent="0.25">
      <c r="A3415" t="s">
        <v>17161</v>
      </c>
      <c r="B3415" t="s">
        <v>17159</v>
      </c>
      <c r="C3415" t="s">
        <v>17160</v>
      </c>
      <c r="D3415" t="s">
        <v>675</v>
      </c>
      <c r="E3415" t="s">
        <v>3830</v>
      </c>
      <c r="F3415" t="s">
        <v>54</v>
      </c>
      <c r="G3415"/>
      <c r="H3415" t="s">
        <v>45263</v>
      </c>
      <c r="I3415" t="s">
        <v>52207</v>
      </c>
      <c r="J3415" t="s">
        <v>17162</v>
      </c>
      <c r="K3415" t="s">
        <v>565</v>
      </c>
      <c r="L3415" s="119" t="str">
        <f t="shared" si="212"/>
        <v>NA</v>
      </c>
      <c r="M3415" s="119"/>
      <c r="N3415" s="120" t="str">
        <f t="shared" si="213"/>
        <v>NA</v>
      </c>
      <c r="O3415" s="120"/>
      <c r="P3415"/>
      <c r="Q3415"/>
      <c r="R3415"/>
      <c r="S3415"/>
      <c r="T3415"/>
      <c r="U3415" t="s">
        <v>22516</v>
      </c>
      <c r="V3415" t="s">
        <v>22515</v>
      </c>
      <c r="W3415" t="s">
        <v>11839</v>
      </c>
      <c r="X3415" t="s">
        <v>675</v>
      </c>
      <c r="Y3415" t="s">
        <v>22517</v>
      </c>
      <c r="Z3415" t="s">
        <v>54</v>
      </c>
      <c r="AA3415"/>
      <c r="AB3415" t="s">
        <v>44488</v>
      </c>
      <c r="AC3415" t="s">
        <v>51574</v>
      </c>
      <c r="AD3415"/>
      <c r="AE3415" t="s">
        <v>565</v>
      </c>
      <c r="AF3415" s="119" t="str">
        <f t="shared" si="214"/>
        <v>NA</v>
      </c>
      <c r="AG3415" s="119"/>
      <c r="AH3415" s="119"/>
      <c r="AI3415" s="119"/>
      <c r="AJ3415" s="119" t="str">
        <f t="shared" si="215"/>
        <v>NA</v>
      </c>
      <c r="AK3415" s="190"/>
      <c r="AL3415" s="191"/>
    </row>
    <row r="3416" spans="1:38" x14ac:dyDescent="0.25">
      <c r="A3416" t="s">
        <v>10985</v>
      </c>
      <c r="B3416" t="s">
        <v>10983</v>
      </c>
      <c r="C3416" t="s">
        <v>10984</v>
      </c>
      <c r="D3416" t="s">
        <v>675</v>
      </c>
      <c r="E3416" t="s">
        <v>3830</v>
      </c>
      <c r="F3416" t="s">
        <v>54</v>
      </c>
      <c r="G3416"/>
      <c r="H3416" t="s">
        <v>45264</v>
      </c>
      <c r="I3416" t="s">
        <v>52207</v>
      </c>
      <c r="J3416" t="s">
        <v>10985</v>
      </c>
      <c r="K3416" t="s">
        <v>105</v>
      </c>
      <c r="L3416" s="119" t="str">
        <f t="shared" si="212"/>
        <v>NA</v>
      </c>
      <c r="M3416" s="119"/>
      <c r="N3416" s="120" t="str">
        <f t="shared" si="213"/>
        <v>NA</v>
      </c>
      <c r="O3416" s="120"/>
      <c r="P3416"/>
      <c r="Q3416"/>
      <c r="R3416"/>
      <c r="S3416"/>
      <c r="T3416"/>
      <c r="U3416" t="s">
        <v>16335</v>
      </c>
      <c r="V3416" t="s">
        <v>16333</v>
      </c>
      <c r="W3416" t="s">
        <v>16334</v>
      </c>
      <c r="X3416" t="s">
        <v>675</v>
      </c>
      <c r="Y3416" t="s">
        <v>16336</v>
      </c>
      <c r="Z3416" t="s">
        <v>54</v>
      </c>
      <c r="AA3416"/>
      <c r="AB3416" t="s">
        <v>44489</v>
      </c>
      <c r="AC3416" t="s">
        <v>51575</v>
      </c>
      <c r="AD3416" t="s">
        <v>16337</v>
      </c>
      <c r="AE3416" t="s">
        <v>565</v>
      </c>
      <c r="AF3416" s="119" t="str">
        <f t="shared" si="214"/>
        <v>NA</v>
      </c>
      <c r="AG3416" s="119"/>
      <c r="AH3416" s="119"/>
      <c r="AI3416" s="119"/>
      <c r="AJ3416" s="119" t="str">
        <f t="shared" si="215"/>
        <v>NA</v>
      </c>
      <c r="AK3416" s="190"/>
      <c r="AL3416" s="191"/>
    </row>
    <row r="3417" spans="1:38" x14ac:dyDescent="0.25">
      <c r="A3417" t="s">
        <v>11488</v>
      </c>
      <c r="B3417" t="s">
        <v>11486</v>
      </c>
      <c r="C3417" t="s">
        <v>11487</v>
      </c>
      <c r="D3417" t="s">
        <v>675</v>
      </c>
      <c r="E3417" t="s">
        <v>3830</v>
      </c>
      <c r="F3417" t="s">
        <v>54</v>
      </c>
      <c r="G3417"/>
      <c r="H3417" t="s">
        <v>45264</v>
      </c>
      <c r="I3417" t="s">
        <v>52207</v>
      </c>
      <c r="J3417" t="s">
        <v>11489</v>
      </c>
      <c r="K3417" t="s">
        <v>105</v>
      </c>
      <c r="L3417" s="119" t="str">
        <f t="shared" si="212"/>
        <v>NA</v>
      </c>
      <c r="M3417" s="119"/>
      <c r="N3417" s="120" t="str">
        <f t="shared" si="213"/>
        <v>NA</v>
      </c>
      <c r="O3417" s="120"/>
      <c r="P3417"/>
      <c r="Q3417"/>
      <c r="R3417"/>
      <c r="S3417"/>
      <c r="T3417"/>
      <c r="U3417" t="s">
        <v>22674</v>
      </c>
      <c r="V3417" t="s">
        <v>22673</v>
      </c>
      <c r="W3417" t="s">
        <v>11839</v>
      </c>
      <c r="X3417" t="s">
        <v>675</v>
      </c>
      <c r="Y3417" t="s">
        <v>957</v>
      </c>
      <c r="Z3417" t="s">
        <v>54</v>
      </c>
      <c r="AA3417"/>
      <c r="AB3417" t="s">
        <v>44490</v>
      </c>
      <c r="AC3417" t="s">
        <v>51576</v>
      </c>
      <c r="AD3417"/>
      <c r="AE3417" t="s">
        <v>565</v>
      </c>
      <c r="AF3417" s="119" t="str">
        <f t="shared" si="214"/>
        <v>NA</v>
      </c>
      <c r="AG3417" s="119"/>
      <c r="AH3417" s="119"/>
      <c r="AI3417" s="119"/>
      <c r="AJ3417" s="119" t="str">
        <f t="shared" si="215"/>
        <v>NA</v>
      </c>
      <c r="AK3417" s="190"/>
      <c r="AL3417" s="191"/>
    </row>
    <row r="3418" spans="1:38" x14ac:dyDescent="0.25">
      <c r="A3418" t="s">
        <v>11769</v>
      </c>
      <c r="B3418" t="s">
        <v>11767</v>
      </c>
      <c r="C3418" t="s">
        <v>11768</v>
      </c>
      <c r="D3418" t="s">
        <v>675</v>
      </c>
      <c r="E3418" t="s">
        <v>3830</v>
      </c>
      <c r="F3418" t="s">
        <v>54</v>
      </c>
      <c r="G3418"/>
      <c r="H3418" t="s">
        <v>45264</v>
      </c>
      <c r="I3418" t="s">
        <v>52207</v>
      </c>
      <c r="J3418" t="s">
        <v>11770</v>
      </c>
      <c r="K3418" t="s">
        <v>105</v>
      </c>
      <c r="L3418" s="119" t="str">
        <f t="shared" si="212"/>
        <v>NA</v>
      </c>
      <c r="M3418" s="119"/>
      <c r="N3418" s="120" t="str">
        <f t="shared" si="213"/>
        <v>NA</v>
      </c>
      <c r="O3418" s="120"/>
      <c r="P3418"/>
      <c r="Q3418"/>
      <c r="R3418"/>
      <c r="S3418"/>
      <c r="T3418"/>
      <c r="U3418" t="s">
        <v>22678</v>
      </c>
      <c r="V3418" t="s">
        <v>22677</v>
      </c>
      <c r="W3418" t="s">
        <v>11839</v>
      </c>
      <c r="X3418" t="s">
        <v>675</v>
      </c>
      <c r="Y3418" t="s">
        <v>1375</v>
      </c>
      <c r="Z3418" t="s">
        <v>54</v>
      </c>
      <c r="AA3418"/>
      <c r="AB3418" t="s">
        <v>44491</v>
      </c>
      <c r="AC3418" t="s">
        <v>51577</v>
      </c>
      <c r="AD3418"/>
      <c r="AE3418" t="s">
        <v>565</v>
      </c>
      <c r="AF3418" s="119" t="str">
        <f t="shared" si="214"/>
        <v>NA</v>
      </c>
      <c r="AG3418" s="119"/>
      <c r="AH3418" s="119"/>
      <c r="AI3418" s="119"/>
      <c r="AJ3418" s="119" t="str">
        <f t="shared" si="215"/>
        <v>NA</v>
      </c>
      <c r="AK3418" s="190"/>
      <c r="AL3418" s="191"/>
    </row>
    <row r="3419" spans="1:38" x14ac:dyDescent="0.25">
      <c r="A3419" t="s">
        <v>19623</v>
      </c>
      <c r="B3419" t="s">
        <v>19621</v>
      </c>
      <c r="C3419" t="s">
        <v>19622</v>
      </c>
      <c r="D3419" t="s">
        <v>675</v>
      </c>
      <c r="E3419" t="s">
        <v>19624</v>
      </c>
      <c r="F3419" t="s">
        <v>54</v>
      </c>
      <c r="G3419"/>
      <c r="H3419" t="s">
        <v>45265</v>
      </c>
      <c r="I3419" t="s">
        <v>52208</v>
      </c>
      <c r="J3419" t="s">
        <v>19625</v>
      </c>
      <c r="K3419" t="s">
        <v>565</v>
      </c>
      <c r="L3419" s="119" t="str">
        <f t="shared" si="212"/>
        <v>NA</v>
      </c>
      <c r="M3419" s="119"/>
      <c r="N3419" s="120" t="str">
        <f t="shared" si="213"/>
        <v>NA</v>
      </c>
      <c r="O3419" s="120"/>
      <c r="P3419"/>
      <c r="Q3419"/>
      <c r="R3419"/>
      <c r="S3419"/>
      <c r="T3419"/>
      <c r="U3419" t="s">
        <v>13362</v>
      </c>
      <c r="V3419" t="s">
        <v>13360</v>
      </c>
      <c r="W3419" t="s">
        <v>13361</v>
      </c>
      <c r="X3419" t="s">
        <v>675</v>
      </c>
      <c r="Y3419" t="s">
        <v>13363</v>
      </c>
      <c r="Z3419" t="s">
        <v>54</v>
      </c>
      <c r="AA3419"/>
      <c r="AB3419" t="s">
        <v>44492</v>
      </c>
      <c r="AC3419" t="s">
        <v>51578</v>
      </c>
      <c r="AD3419" t="s">
        <v>13362</v>
      </c>
      <c r="AE3419" t="s">
        <v>565</v>
      </c>
      <c r="AF3419" s="119" t="str">
        <f t="shared" si="214"/>
        <v>NA</v>
      </c>
      <c r="AG3419" s="119"/>
      <c r="AH3419" s="119"/>
      <c r="AI3419" s="119"/>
      <c r="AJ3419" s="119" t="str">
        <f t="shared" si="215"/>
        <v>NA</v>
      </c>
      <c r="AK3419" s="190"/>
      <c r="AL3419" s="191"/>
    </row>
    <row r="3420" spans="1:38" x14ac:dyDescent="0.25">
      <c r="A3420" t="s">
        <v>20457</v>
      </c>
      <c r="B3420" t="s">
        <v>20455</v>
      </c>
      <c r="C3420" t="s">
        <v>20456</v>
      </c>
      <c r="D3420" t="s">
        <v>675</v>
      </c>
      <c r="E3420" t="s">
        <v>2534</v>
      </c>
      <c r="F3420" t="s">
        <v>54</v>
      </c>
      <c r="G3420"/>
      <c r="H3420" t="s">
        <v>45266</v>
      </c>
      <c r="I3420" t="s">
        <v>52209</v>
      </c>
      <c r="J3420" t="s">
        <v>20458</v>
      </c>
      <c r="K3420" t="s">
        <v>565</v>
      </c>
      <c r="L3420" s="119" t="str">
        <f t="shared" si="212"/>
        <v>NA</v>
      </c>
      <c r="M3420" s="119"/>
      <c r="N3420" s="120" t="str">
        <f t="shared" si="213"/>
        <v>NA</v>
      </c>
      <c r="O3420" s="120"/>
      <c r="P3420"/>
      <c r="Q3420"/>
      <c r="R3420"/>
      <c r="S3420"/>
      <c r="T3420"/>
      <c r="U3420" t="s">
        <v>22524</v>
      </c>
      <c r="V3420" t="s">
        <v>22523</v>
      </c>
      <c r="W3420" t="s">
        <v>11839</v>
      </c>
      <c r="X3420" t="s">
        <v>675</v>
      </c>
      <c r="Y3420" t="s">
        <v>22525</v>
      </c>
      <c r="Z3420" t="s">
        <v>54</v>
      </c>
      <c r="AA3420"/>
      <c r="AB3420" t="s">
        <v>44493</v>
      </c>
      <c r="AC3420" t="s">
        <v>51579</v>
      </c>
      <c r="AD3420" t="s">
        <v>22526</v>
      </c>
      <c r="AE3420" t="s">
        <v>565</v>
      </c>
      <c r="AF3420" s="119" t="str">
        <f t="shared" si="214"/>
        <v>NA</v>
      </c>
      <c r="AG3420" s="119"/>
      <c r="AH3420" s="119"/>
      <c r="AI3420" s="119"/>
      <c r="AJ3420" s="119" t="str">
        <f t="shared" si="215"/>
        <v>NA</v>
      </c>
      <c r="AK3420" s="190"/>
      <c r="AL3420" s="191"/>
    </row>
    <row r="3421" spans="1:38" x14ac:dyDescent="0.25">
      <c r="A3421" t="s">
        <v>12516</v>
      </c>
      <c r="B3421" t="s">
        <v>12514</v>
      </c>
      <c r="C3421" t="s">
        <v>12515</v>
      </c>
      <c r="D3421" t="s">
        <v>675</v>
      </c>
      <c r="E3421" t="s">
        <v>12517</v>
      </c>
      <c r="F3421" t="s">
        <v>54</v>
      </c>
      <c r="G3421"/>
      <c r="H3421" t="s">
        <v>45267</v>
      </c>
      <c r="I3421" t="s">
        <v>52210</v>
      </c>
      <c r="J3421" t="s">
        <v>12516</v>
      </c>
      <c r="K3421" t="s">
        <v>105</v>
      </c>
      <c r="L3421" s="119" t="str">
        <f t="shared" si="212"/>
        <v>NA</v>
      </c>
      <c r="M3421" s="119"/>
      <c r="N3421" s="120" t="str">
        <f t="shared" si="213"/>
        <v>NA</v>
      </c>
      <c r="O3421" s="120"/>
      <c r="P3421"/>
      <c r="Q3421"/>
      <c r="R3421"/>
      <c r="S3421"/>
      <c r="T3421"/>
      <c r="U3421" t="s">
        <v>17186</v>
      </c>
      <c r="V3421" t="s">
        <v>17184</v>
      </c>
      <c r="W3421" t="s">
        <v>17185</v>
      </c>
      <c r="X3421" t="s">
        <v>675</v>
      </c>
      <c r="Y3421" t="s">
        <v>17187</v>
      </c>
      <c r="Z3421" t="s">
        <v>54</v>
      </c>
      <c r="AA3421"/>
      <c r="AB3421" t="s">
        <v>44494</v>
      </c>
      <c r="AC3421" t="s">
        <v>51580</v>
      </c>
      <c r="AD3421" t="s">
        <v>17188</v>
      </c>
      <c r="AE3421" t="s">
        <v>565</v>
      </c>
      <c r="AF3421" s="119" t="str">
        <f t="shared" si="214"/>
        <v>NA</v>
      </c>
      <c r="AG3421" s="119"/>
      <c r="AH3421" s="119"/>
      <c r="AI3421" s="119"/>
      <c r="AJ3421" s="119" t="str">
        <f t="shared" si="215"/>
        <v>NA</v>
      </c>
      <c r="AK3421" s="190"/>
      <c r="AL3421" s="191"/>
    </row>
    <row r="3422" spans="1:38" x14ac:dyDescent="0.25">
      <c r="A3422" t="s">
        <v>15775</v>
      </c>
      <c r="B3422" t="s">
        <v>15773</v>
      </c>
      <c r="C3422" t="s">
        <v>15774</v>
      </c>
      <c r="D3422" t="s">
        <v>675</v>
      </c>
      <c r="E3422" t="s">
        <v>15776</v>
      </c>
      <c r="F3422" t="s">
        <v>54</v>
      </c>
      <c r="G3422"/>
      <c r="H3422" t="s">
        <v>45268</v>
      </c>
      <c r="I3422" t="s">
        <v>52211</v>
      </c>
      <c r="J3422" t="s">
        <v>15775</v>
      </c>
      <c r="K3422" t="s">
        <v>565</v>
      </c>
      <c r="L3422" s="119" t="str">
        <f t="shared" si="212"/>
        <v>NA</v>
      </c>
      <c r="M3422" s="119"/>
      <c r="N3422" s="120" t="str">
        <f t="shared" si="213"/>
        <v>NA</v>
      </c>
      <c r="O3422" s="120"/>
      <c r="P3422"/>
      <c r="Q3422"/>
      <c r="R3422"/>
      <c r="S3422"/>
      <c r="T3422"/>
      <c r="U3422" t="s">
        <v>16631</v>
      </c>
      <c r="V3422" t="s">
        <v>16629</v>
      </c>
      <c r="W3422" t="s">
        <v>16630</v>
      </c>
      <c r="X3422" t="s">
        <v>675</v>
      </c>
      <c r="Y3422" t="s">
        <v>16632</v>
      </c>
      <c r="Z3422" t="s">
        <v>54</v>
      </c>
      <c r="AA3422"/>
      <c r="AB3422" t="s">
        <v>44495</v>
      </c>
      <c r="AC3422" t="s">
        <v>51581</v>
      </c>
      <c r="AD3422" t="s">
        <v>16633</v>
      </c>
      <c r="AE3422" t="s">
        <v>565</v>
      </c>
      <c r="AF3422" s="119" t="str">
        <f t="shared" si="214"/>
        <v>NA</v>
      </c>
      <c r="AG3422" s="119"/>
      <c r="AH3422" s="119"/>
      <c r="AI3422" s="119"/>
      <c r="AJ3422" s="119" t="str">
        <f t="shared" si="215"/>
        <v>NA</v>
      </c>
      <c r="AK3422" s="190"/>
      <c r="AL3422" s="191"/>
    </row>
    <row r="3423" spans="1:38" x14ac:dyDescent="0.25">
      <c r="A3423" t="s">
        <v>11849</v>
      </c>
      <c r="B3423" t="s">
        <v>11848</v>
      </c>
      <c r="C3423" t="s">
        <v>11845</v>
      </c>
      <c r="D3423" t="s">
        <v>675</v>
      </c>
      <c r="E3423" t="s">
        <v>395</v>
      </c>
      <c r="F3423" t="s">
        <v>54</v>
      </c>
      <c r="G3423"/>
      <c r="H3423" t="s">
        <v>45269</v>
      </c>
      <c r="I3423" t="s">
        <v>52212</v>
      </c>
      <c r="J3423" t="s">
        <v>11850</v>
      </c>
      <c r="K3423" t="s">
        <v>565</v>
      </c>
      <c r="L3423" s="119" t="str">
        <f t="shared" si="212"/>
        <v>NA</v>
      </c>
      <c r="M3423" s="119"/>
      <c r="N3423" s="120" t="str">
        <f t="shared" si="213"/>
        <v>NA</v>
      </c>
      <c r="O3423" s="120"/>
      <c r="P3423"/>
      <c r="Q3423"/>
      <c r="R3423"/>
      <c r="S3423"/>
      <c r="T3423"/>
      <c r="U3423" t="s">
        <v>22026</v>
      </c>
      <c r="V3423" t="s">
        <v>22024</v>
      </c>
      <c r="W3423" t="s">
        <v>22025</v>
      </c>
      <c r="X3423" t="s">
        <v>675</v>
      </c>
      <c r="Y3423" t="s">
        <v>22027</v>
      </c>
      <c r="Z3423" t="s">
        <v>54</v>
      </c>
      <c r="AA3423"/>
      <c r="AB3423" t="s">
        <v>44496</v>
      </c>
      <c r="AC3423" t="s">
        <v>51582</v>
      </c>
      <c r="AD3423" t="s">
        <v>22026</v>
      </c>
      <c r="AE3423" t="s">
        <v>565</v>
      </c>
      <c r="AF3423" s="119" t="str">
        <f t="shared" si="214"/>
        <v>NA</v>
      </c>
      <c r="AG3423" s="119"/>
      <c r="AH3423" s="119"/>
      <c r="AI3423" s="119"/>
      <c r="AJ3423" s="119" t="str">
        <f t="shared" si="215"/>
        <v>NA</v>
      </c>
      <c r="AK3423" s="190"/>
      <c r="AL3423" s="191"/>
    </row>
    <row r="3424" spans="1:38" x14ac:dyDescent="0.25">
      <c r="A3424" t="s">
        <v>21984</v>
      </c>
      <c r="B3424" t="s">
        <v>21982</v>
      </c>
      <c r="C3424" t="s">
        <v>21983</v>
      </c>
      <c r="D3424" t="s">
        <v>675</v>
      </c>
      <c r="E3424" t="s">
        <v>395</v>
      </c>
      <c r="F3424" t="s">
        <v>54</v>
      </c>
      <c r="G3424"/>
      <c r="H3424" t="s">
        <v>45270</v>
      </c>
      <c r="I3424" t="s">
        <v>52212</v>
      </c>
      <c r="J3424" t="s">
        <v>21985</v>
      </c>
      <c r="K3424" t="s">
        <v>565</v>
      </c>
      <c r="L3424" s="119" t="str">
        <f t="shared" si="212"/>
        <v>NA</v>
      </c>
      <c r="M3424" s="119"/>
      <c r="N3424" s="120" t="str">
        <f t="shared" si="213"/>
        <v>NA</v>
      </c>
      <c r="O3424" s="120"/>
      <c r="P3424"/>
      <c r="Q3424"/>
      <c r="R3424"/>
      <c r="S3424"/>
      <c r="T3424"/>
      <c r="U3424" t="s">
        <v>21616</v>
      </c>
      <c r="V3424" t="s">
        <v>21614</v>
      </c>
      <c r="W3424" t="s">
        <v>21615</v>
      </c>
      <c r="X3424" t="s">
        <v>675</v>
      </c>
      <c r="Y3424" t="s">
        <v>21617</v>
      </c>
      <c r="Z3424" t="s">
        <v>54</v>
      </c>
      <c r="AA3424"/>
      <c r="AB3424" t="s">
        <v>44497</v>
      </c>
      <c r="AC3424" t="s">
        <v>51583</v>
      </c>
      <c r="AD3424" t="s">
        <v>21618</v>
      </c>
      <c r="AE3424" t="s">
        <v>565</v>
      </c>
      <c r="AF3424" s="119" t="str">
        <f t="shared" si="214"/>
        <v>NA</v>
      </c>
      <c r="AG3424" s="119"/>
      <c r="AH3424" s="119"/>
      <c r="AI3424" s="119"/>
      <c r="AJ3424" s="119" t="str">
        <f t="shared" si="215"/>
        <v>NA</v>
      </c>
      <c r="AK3424" s="190"/>
      <c r="AL3424" s="191"/>
    </row>
    <row r="3425" spans="1:38" x14ac:dyDescent="0.25">
      <c r="A3425" t="s">
        <v>18291</v>
      </c>
      <c r="B3425" t="s">
        <v>18289</v>
      </c>
      <c r="C3425" t="s">
        <v>18290</v>
      </c>
      <c r="D3425" t="s">
        <v>675</v>
      </c>
      <c r="E3425" t="s">
        <v>395</v>
      </c>
      <c r="F3425" t="s">
        <v>54</v>
      </c>
      <c r="G3425"/>
      <c r="H3425" t="s">
        <v>45271</v>
      </c>
      <c r="I3425" t="s">
        <v>52212</v>
      </c>
      <c r="J3425" t="s">
        <v>18292</v>
      </c>
      <c r="K3425" t="s">
        <v>565</v>
      </c>
      <c r="L3425" s="119" t="str">
        <f t="shared" si="212"/>
        <v>NA</v>
      </c>
      <c r="M3425" s="119"/>
      <c r="N3425" s="120" t="str">
        <f t="shared" si="213"/>
        <v>NA</v>
      </c>
      <c r="O3425" s="120"/>
      <c r="P3425"/>
      <c r="Q3425"/>
      <c r="R3425"/>
      <c r="S3425"/>
      <c r="T3425"/>
      <c r="U3425" t="s">
        <v>8272</v>
      </c>
      <c r="V3425" t="s">
        <v>8270</v>
      </c>
      <c r="W3425" t="s">
        <v>8271</v>
      </c>
      <c r="X3425" t="s">
        <v>675</v>
      </c>
      <c r="Y3425" t="s">
        <v>8273</v>
      </c>
      <c r="Z3425" t="s">
        <v>54</v>
      </c>
      <c r="AA3425"/>
      <c r="AB3425" t="s">
        <v>44498</v>
      </c>
      <c r="AC3425" t="s">
        <v>51584</v>
      </c>
      <c r="AD3425" t="s">
        <v>8274</v>
      </c>
      <c r="AE3425" t="s">
        <v>105</v>
      </c>
      <c r="AF3425" s="119" t="str">
        <f t="shared" si="214"/>
        <v>NA</v>
      </c>
      <c r="AG3425" s="119"/>
      <c r="AH3425" s="119"/>
      <c r="AI3425" s="119"/>
      <c r="AJ3425" s="119" t="str">
        <f t="shared" si="215"/>
        <v>NA</v>
      </c>
      <c r="AK3425" s="190"/>
      <c r="AL3425" s="191"/>
    </row>
    <row r="3426" spans="1:38" x14ac:dyDescent="0.25">
      <c r="A3426" t="s">
        <v>8721</v>
      </c>
      <c r="B3426" t="s">
        <v>8719</v>
      </c>
      <c r="C3426" t="s">
        <v>8720</v>
      </c>
      <c r="D3426" t="s">
        <v>675</v>
      </c>
      <c r="E3426" t="s">
        <v>395</v>
      </c>
      <c r="F3426" t="s">
        <v>54</v>
      </c>
      <c r="G3426"/>
      <c r="H3426" t="s">
        <v>45272</v>
      </c>
      <c r="I3426" t="s">
        <v>52212</v>
      </c>
      <c r="J3426" t="s">
        <v>8722</v>
      </c>
      <c r="K3426" t="s">
        <v>105</v>
      </c>
      <c r="L3426" s="119" t="str">
        <f t="shared" si="212"/>
        <v>NA</v>
      </c>
      <c r="M3426" s="119"/>
      <c r="N3426" s="120" t="str">
        <f t="shared" si="213"/>
        <v>NA</v>
      </c>
      <c r="O3426" s="120"/>
      <c r="P3426"/>
      <c r="Q3426"/>
      <c r="R3426"/>
      <c r="S3426"/>
      <c r="T3426"/>
      <c r="U3426" t="s">
        <v>22684</v>
      </c>
      <c r="V3426" t="s">
        <v>22683</v>
      </c>
      <c r="W3426" t="s">
        <v>11839</v>
      </c>
      <c r="X3426" t="s">
        <v>675</v>
      </c>
      <c r="Y3426" t="s">
        <v>2544</v>
      </c>
      <c r="Z3426" t="s">
        <v>54</v>
      </c>
      <c r="AA3426"/>
      <c r="AB3426" t="s">
        <v>44499</v>
      </c>
      <c r="AC3426" t="s">
        <v>51585</v>
      </c>
      <c r="AD3426"/>
      <c r="AE3426" t="s">
        <v>565</v>
      </c>
      <c r="AF3426" s="119" t="str">
        <f t="shared" si="214"/>
        <v>NA</v>
      </c>
      <c r="AG3426" s="119"/>
      <c r="AH3426" s="119"/>
      <c r="AI3426" s="119"/>
      <c r="AJ3426" s="119" t="str">
        <f t="shared" si="215"/>
        <v>NA</v>
      </c>
      <c r="AK3426" s="190"/>
      <c r="AL3426" s="191"/>
    </row>
    <row r="3427" spans="1:38" x14ac:dyDescent="0.25">
      <c r="A3427" t="s">
        <v>22456</v>
      </c>
      <c r="B3427" t="s">
        <v>22454</v>
      </c>
      <c r="C3427" t="s">
        <v>22455</v>
      </c>
      <c r="D3427" t="s">
        <v>675</v>
      </c>
      <c r="E3427" t="s">
        <v>395</v>
      </c>
      <c r="F3427" t="s">
        <v>54</v>
      </c>
      <c r="G3427"/>
      <c r="H3427" t="s">
        <v>45272</v>
      </c>
      <c r="I3427" t="s">
        <v>52212</v>
      </c>
      <c r="J3427"/>
      <c r="K3427" t="s">
        <v>105</v>
      </c>
      <c r="L3427" s="119" t="str">
        <f t="shared" si="212"/>
        <v>NA</v>
      </c>
      <c r="M3427" s="119"/>
      <c r="N3427" s="120" t="str">
        <f t="shared" si="213"/>
        <v>NA</v>
      </c>
      <c r="O3427" s="120"/>
      <c r="P3427"/>
      <c r="Q3427"/>
      <c r="R3427"/>
      <c r="S3427"/>
      <c r="T3427"/>
      <c r="U3427" t="s">
        <v>22686</v>
      </c>
      <c r="V3427" t="s">
        <v>22685</v>
      </c>
      <c r="W3427" t="s">
        <v>11839</v>
      </c>
      <c r="X3427" t="s">
        <v>675</v>
      </c>
      <c r="Y3427" t="s">
        <v>22687</v>
      </c>
      <c r="Z3427" t="s">
        <v>54</v>
      </c>
      <c r="AA3427"/>
      <c r="AB3427" t="s">
        <v>44500</v>
      </c>
      <c r="AC3427" t="s">
        <v>51586</v>
      </c>
      <c r="AD3427"/>
      <c r="AE3427" t="s">
        <v>565</v>
      </c>
      <c r="AF3427" s="119" t="str">
        <f t="shared" si="214"/>
        <v>NA</v>
      </c>
      <c r="AG3427" s="119"/>
      <c r="AH3427" s="119"/>
      <c r="AI3427" s="119"/>
      <c r="AJ3427" s="119" t="str">
        <f t="shared" si="215"/>
        <v>NA</v>
      </c>
      <c r="AK3427" s="190"/>
      <c r="AL3427" s="191"/>
    </row>
    <row r="3428" spans="1:38" x14ac:dyDescent="0.25">
      <c r="A3428" t="s">
        <v>9189</v>
      </c>
      <c r="B3428" t="s">
        <v>9187</v>
      </c>
      <c r="C3428" t="s">
        <v>9188</v>
      </c>
      <c r="D3428" t="s">
        <v>675</v>
      </c>
      <c r="E3428" t="s">
        <v>395</v>
      </c>
      <c r="F3428" t="s">
        <v>54</v>
      </c>
      <c r="G3428"/>
      <c r="H3428" t="s">
        <v>45272</v>
      </c>
      <c r="I3428" t="s">
        <v>52212</v>
      </c>
      <c r="J3428"/>
      <c r="K3428" t="s">
        <v>105</v>
      </c>
      <c r="L3428" s="119" t="str">
        <f t="shared" si="212"/>
        <v>NA</v>
      </c>
      <c r="M3428" s="119"/>
      <c r="N3428" s="120" t="str">
        <f t="shared" si="213"/>
        <v>NA</v>
      </c>
      <c r="O3428" s="120"/>
      <c r="P3428"/>
      <c r="Q3428"/>
      <c r="R3428"/>
      <c r="S3428"/>
      <c r="T3428"/>
      <c r="U3428" t="s">
        <v>16932</v>
      </c>
      <c r="V3428" t="s">
        <v>16930</v>
      </c>
      <c r="W3428" t="s">
        <v>16931</v>
      </c>
      <c r="X3428" t="s">
        <v>675</v>
      </c>
      <c r="Y3428" t="s">
        <v>1494</v>
      </c>
      <c r="Z3428" t="s">
        <v>54</v>
      </c>
      <c r="AA3428"/>
      <c r="AB3428" t="s">
        <v>44501</v>
      </c>
      <c r="AC3428" t="s">
        <v>51587</v>
      </c>
      <c r="AD3428" t="s">
        <v>16933</v>
      </c>
      <c r="AE3428" t="s">
        <v>565</v>
      </c>
      <c r="AF3428" s="119" t="str">
        <f t="shared" si="214"/>
        <v>NA</v>
      </c>
      <c r="AG3428" s="119"/>
      <c r="AH3428" s="119"/>
      <c r="AI3428" s="119"/>
      <c r="AJ3428" s="119" t="str">
        <f t="shared" si="215"/>
        <v>NA</v>
      </c>
      <c r="AK3428" s="190"/>
      <c r="AL3428" s="191"/>
    </row>
    <row r="3429" spans="1:38" x14ac:dyDescent="0.25">
      <c r="A3429" t="s">
        <v>15326</v>
      </c>
      <c r="B3429" t="s">
        <v>15324</v>
      </c>
      <c r="C3429" t="s">
        <v>15325</v>
      </c>
      <c r="D3429" t="s">
        <v>675</v>
      </c>
      <c r="E3429" t="s">
        <v>15327</v>
      </c>
      <c r="F3429" t="s">
        <v>54</v>
      </c>
      <c r="G3429"/>
      <c r="H3429" t="s">
        <v>45273</v>
      </c>
      <c r="I3429" t="s">
        <v>52213</v>
      </c>
      <c r="J3429"/>
      <c r="K3429" t="s">
        <v>565</v>
      </c>
      <c r="L3429" s="119" t="str">
        <f t="shared" si="212"/>
        <v>NA</v>
      </c>
      <c r="M3429" s="119"/>
      <c r="N3429" s="120" t="str">
        <f t="shared" si="213"/>
        <v>NA</v>
      </c>
      <c r="O3429" s="120"/>
      <c r="P3429"/>
      <c r="Q3429"/>
      <c r="R3429"/>
      <c r="S3429"/>
      <c r="T3429"/>
      <c r="U3429" t="s">
        <v>21159</v>
      </c>
      <c r="V3429" t="s">
        <v>21157</v>
      </c>
      <c r="W3429" t="s">
        <v>21158</v>
      </c>
      <c r="X3429" t="s">
        <v>675</v>
      </c>
      <c r="Y3429" t="s">
        <v>21160</v>
      </c>
      <c r="Z3429" t="s">
        <v>54</v>
      </c>
      <c r="AA3429"/>
      <c r="AB3429" t="s">
        <v>44502</v>
      </c>
      <c r="AC3429" t="s">
        <v>51588</v>
      </c>
      <c r="AD3429" t="s">
        <v>21159</v>
      </c>
      <c r="AE3429" t="s">
        <v>565</v>
      </c>
      <c r="AF3429" s="119" t="str">
        <f t="shared" si="214"/>
        <v>NA</v>
      </c>
      <c r="AG3429" s="119"/>
      <c r="AH3429" s="119"/>
      <c r="AI3429" s="119"/>
      <c r="AJ3429" s="119" t="str">
        <f t="shared" si="215"/>
        <v>NA</v>
      </c>
      <c r="AK3429" s="190"/>
      <c r="AL3429" s="191"/>
    </row>
    <row r="3430" spans="1:38" x14ac:dyDescent="0.25">
      <c r="A3430" t="s">
        <v>16023</v>
      </c>
      <c r="B3430" t="s">
        <v>16021</v>
      </c>
      <c r="C3430" t="s">
        <v>16022</v>
      </c>
      <c r="D3430" t="s">
        <v>675</v>
      </c>
      <c r="E3430" t="s">
        <v>3511</v>
      </c>
      <c r="F3430" t="s">
        <v>54</v>
      </c>
      <c r="G3430"/>
      <c r="H3430" t="s">
        <v>45274</v>
      </c>
      <c r="I3430" t="s">
        <v>52214</v>
      </c>
      <c r="J3430" t="s">
        <v>16024</v>
      </c>
      <c r="K3430" t="s">
        <v>565</v>
      </c>
      <c r="L3430" s="119" t="str">
        <f t="shared" si="212"/>
        <v>NA</v>
      </c>
      <c r="M3430" s="119"/>
      <c r="N3430" s="120" t="str">
        <f t="shared" si="213"/>
        <v>NA</v>
      </c>
      <c r="O3430" s="120"/>
      <c r="P3430"/>
      <c r="Q3430"/>
      <c r="R3430"/>
      <c r="S3430"/>
      <c r="T3430"/>
      <c r="U3430" t="s">
        <v>17153</v>
      </c>
      <c r="V3430" t="s">
        <v>17151</v>
      </c>
      <c r="W3430" t="s">
        <v>17152</v>
      </c>
      <c r="X3430" t="s">
        <v>675</v>
      </c>
      <c r="Y3430" t="s">
        <v>17154</v>
      </c>
      <c r="Z3430" t="s">
        <v>54</v>
      </c>
      <c r="AA3430"/>
      <c r="AB3430" t="s">
        <v>44503</v>
      </c>
      <c r="AC3430" t="s">
        <v>51589</v>
      </c>
      <c r="AD3430"/>
      <c r="AE3430" t="s">
        <v>565</v>
      </c>
      <c r="AF3430" s="119" t="str">
        <f t="shared" si="214"/>
        <v>NA</v>
      </c>
      <c r="AG3430" s="119"/>
      <c r="AH3430" s="119"/>
      <c r="AI3430" s="119"/>
      <c r="AJ3430" s="119" t="str">
        <f t="shared" si="215"/>
        <v>NA</v>
      </c>
      <c r="AK3430" s="190"/>
      <c r="AL3430" s="191"/>
    </row>
    <row r="3431" spans="1:38" x14ac:dyDescent="0.25">
      <c r="A3431" t="s">
        <v>12393</v>
      </c>
      <c r="B3431" t="s">
        <v>12391</v>
      </c>
      <c r="C3431" t="s">
        <v>12392</v>
      </c>
      <c r="D3431" t="s">
        <v>675</v>
      </c>
      <c r="E3431" t="s">
        <v>12394</v>
      </c>
      <c r="F3431" t="s">
        <v>54</v>
      </c>
      <c r="G3431"/>
      <c r="H3431" t="s">
        <v>45275</v>
      </c>
      <c r="I3431" t="s">
        <v>52215</v>
      </c>
      <c r="J3431" t="s">
        <v>5355</v>
      </c>
      <c r="K3431" t="s">
        <v>565</v>
      </c>
      <c r="L3431" s="119" t="str">
        <f t="shared" si="212"/>
        <v>NA</v>
      </c>
      <c r="M3431" s="119"/>
      <c r="N3431" s="120" t="str">
        <f t="shared" si="213"/>
        <v>NA</v>
      </c>
      <c r="O3431" s="120"/>
      <c r="P3431"/>
      <c r="Q3431"/>
      <c r="R3431"/>
      <c r="S3431"/>
      <c r="T3431"/>
      <c r="U3431" t="s">
        <v>22703</v>
      </c>
      <c r="V3431" t="s">
        <v>22702</v>
      </c>
      <c r="W3431" t="s">
        <v>11839</v>
      </c>
      <c r="X3431" t="s">
        <v>675</v>
      </c>
      <c r="Y3431" t="s">
        <v>17158</v>
      </c>
      <c r="Z3431" t="s">
        <v>54</v>
      </c>
      <c r="AA3431"/>
      <c r="AB3431" t="s">
        <v>44504</v>
      </c>
      <c r="AC3431" t="s">
        <v>51590</v>
      </c>
      <c r="AD3431"/>
      <c r="AE3431" t="s">
        <v>565</v>
      </c>
      <c r="AF3431" s="119" t="str">
        <f t="shared" si="214"/>
        <v>NA</v>
      </c>
      <c r="AG3431" s="119"/>
      <c r="AH3431" s="119"/>
      <c r="AI3431" s="119"/>
      <c r="AJ3431" s="119" t="str">
        <f t="shared" si="215"/>
        <v>NA</v>
      </c>
      <c r="AK3431" s="190"/>
      <c r="AL3431" s="191"/>
    </row>
    <row r="3432" spans="1:38" x14ac:dyDescent="0.25">
      <c r="A3432" t="s">
        <v>16035</v>
      </c>
      <c r="B3432" t="s">
        <v>16033</v>
      </c>
      <c r="C3432" t="s">
        <v>16034</v>
      </c>
      <c r="D3432" t="s">
        <v>675</v>
      </c>
      <c r="E3432" t="s">
        <v>12394</v>
      </c>
      <c r="F3432" t="s">
        <v>54</v>
      </c>
      <c r="G3432"/>
      <c r="H3432" t="s">
        <v>45276</v>
      </c>
      <c r="I3432" t="s">
        <v>52215</v>
      </c>
      <c r="J3432" t="s">
        <v>16036</v>
      </c>
      <c r="K3432" t="s">
        <v>565</v>
      </c>
      <c r="L3432" s="119" t="str">
        <f t="shared" si="212"/>
        <v>NA</v>
      </c>
      <c r="M3432" s="119"/>
      <c r="N3432" s="120" t="str">
        <f t="shared" si="213"/>
        <v>NA</v>
      </c>
      <c r="O3432" s="120"/>
      <c r="P3432"/>
      <c r="Q3432"/>
      <c r="R3432"/>
      <c r="S3432"/>
      <c r="T3432"/>
      <c r="U3432" t="s">
        <v>17157</v>
      </c>
      <c r="V3432" t="s">
        <v>17155</v>
      </c>
      <c r="W3432" t="s">
        <v>17156</v>
      </c>
      <c r="X3432" t="s">
        <v>675</v>
      </c>
      <c r="Y3432" t="s">
        <v>17158</v>
      </c>
      <c r="Z3432" t="s">
        <v>54</v>
      </c>
      <c r="AA3432"/>
      <c r="AB3432" t="s">
        <v>44505</v>
      </c>
      <c r="AC3432" t="s">
        <v>51590</v>
      </c>
      <c r="AD3432"/>
      <c r="AE3432" t="s">
        <v>565</v>
      </c>
      <c r="AF3432" s="119" t="str">
        <f t="shared" si="214"/>
        <v>NA</v>
      </c>
      <c r="AG3432" s="119"/>
      <c r="AH3432" s="119"/>
      <c r="AI3432" s="119"/>
      <c r="AJ3432" s="119" t="str">
        <f t="shared" si="215"/>
        <v>NA</v>
      </c>
      <c r="AK3432" s="190"/>
      <c r="AL3432" s="191"/>
    </row>
    <row r="3433" spans="1:38" x14ac:dyDescent="0.25">
      <c r="A3433" t="s">
        <v>15558</v>
      </c>
      <c r="B3433" t="s">
        <v>15556</v>
      </c>
      <c r="C3433" t="s">
        <v>15557</v>
      </c>
      <c r="D3433" t="s">
        <v>675</v>
      </c>
      <c r="E3433" t="s">
        <v>15559</v>
      </c>
      <c r="F3433" t="s">
        <v>54</v>
      </c>
      <c r="G3433"/>
      <c r="H3433" t="s">
        <v>45277</v>
      </c>
      <c r="I3433" t="s">
        <v>52216</v>
      </c>
      <c r="J3433" t="s">
        <v>15560</v>
      </c>
      <c r="K3433" t="s">
        <v>565</v>
      </c>
      <c r="L3433" s="119" t="str">
        <f t="shared" si="212"/>
        <v>NA</v>
      </c>
      <c r="M3433" s="119"/>
      <c r="N3433" s="120" t="str">
        <f t="shared" si="213"/>
        <v>NA</v>
      </c>
      <c r="O3433" s="120"/>
      <c r="P3433"/>
      <c r="Q3433"/>
      <c r="R3433"/>
      <c r="S3433"/>
      <c r="T3433"/>
      <c r="U3433" t="s">
        <v>19817</v>
      </c>
      <c r="V3433" t="s">
        <v>19815</v>
      </c>
      <c r="W3433" t="s">
        <v>19816</v>
      </c>
      <c r="X3433" t="s">
        <v>675</v>
      </c>
      <c r="Y3433" t="s">
        <v>19818</v>
      </c>
      <c r="Z3433" t="s">
        <v>54</v>
      </c>
      <c r="AA3433"/>
      <c r="AB3433" t="s">
        <v>44506</v>
      </c>
      <c r="AC3433" t="s">
        <v>51591</v>
      </c>
      <c r="AD3433" t="s">
        <v>19819</v>
      </c>
      <c r="AE3433" t="s">
        <v>565</v>
      </c>
      <c r="AF3433" s="119" t="str">
        <f t="shared" si="214"/>
        <v>NA</v>
      </c>
      <c r="AG3433" s="119"/>
      <c r="AH3433" s="119"/>
      <c r="AI3433" s="119"/>
      <c r="AJ3433" s="119" t="str">
        <f t="shared" si="215"/>
        <v>NA</v>
      </c>
      <c r="AK3433" s="190"/>
      <c r="AL3433" s="191"/>
    </row>
    <row r="3434" spans="1:38" x14ac:dyDescent="0.25">
      <c r="A3434" t="s">
        <v>15666</v>
      </c>
      <c r="B3434" t="s">
        <v>15664</v>
      </c>
      <c r="C3434" t="s">
        <v>15665</v>
      </c>
      <c r="D3434" t="s">
        <v>675</v>
      </c>
      <c r="E3434" t="s">
        <v>15667</v>
      </c>
      <c r="F3434" t="s">
        <v>54</v>
      </c>
      <c r="G3434"/>
      <c r="H3434" t="s">
        <v>45278</v>
      </c>
      <c r="I3434" t="s">
        <v>52217</v>
      </c>
      <c r="J3434"/>
      <c r="K3434" t="s">
        <v>565</v>
      </c>
      <c r="L3434" s="119" t="str">
        <f t="shared" si="212"/>
        <v>NA</v>
      </c>
      <c r="M3434" s="119"/>
      <c r="N3434" s="120" t="str">
        <f t="shared" si="213"/>
        <v>NA</v>
      </c>
      <c r="O3434" s="120"/>
      <c r="P3434"/>
      <c r="Q3434"/>
      <c r="R3434"/>
      <c r="S3434"/>
      <c r="T3434"/>
      <c r="U3434" t="s">
        <v>6240</v>
      </c>
      <c r="V3434" t="s">
        <v>6238</v>
      </c>
      <c r="W3434" t="s">
        <v>6239</v>
      </c>
      <c r="X3434" t="s">
        <v>675</v>
      </c>
      <c r="Y3434" t="s">
        <v>6241</v>
      </c>
      <c r="Z3434" t="s">
        <v>54</v>
      </c>
      <c r="AA3434"/>
      <c r="AB3434" t="s">
        <v>44507</v>
      </c>
      <c r="AC3434" t="s">
        <v>51592</v>
      </c>
      <c r="AD3434" t="s">
        <v>6242</v>
      </c>
      <c r="AE3434" t="s">
        <v>105</v>
      </c>
      <c r="AF3434" s="119" t="str">
        <f t="shared" si="214"/>
        <v>NA</v>
      </c>
      <c r="AG3434" s="119"/>
      <c r="AH3434" s="119"/>
      <c r="AI3434" s="119"/>
      <c r="AJ3434" s="119" t="str">
        <f t="shared" si="215"/>
        <v>NA</v>
      </c>
      <c r="AK3434" s="190"/>
      <c r="AL3434" s="191"/>
    </row>
    <row r="3435" spans="1:38" x14ac:dyDescent="0.25">
      <c r="A3435" t="s">
        <v>13086</v>
      </c>
      <c r="B3435" t="s">
        <v>13084</v>
      </c>
      <c r="C3435" t="s">
        <v>13085</v>
      </c>
      <c r="D3435" t="s">
        <v>675</v>
      </c>
      <c r="E3435" t="s">
        <v>13087</v>
      </c>
      <c r="F3435" t="s">
        <v>54</v>
      </c>
      <c r="G3435"/>
      <c r="H3435" t="s">
        <v>45279</v>
      </c>
      <c r="I3435" t="s">
        <v>52218</v>
      </c>
      <c r="J3435" t="s">
        <v>13088</v>
      </c>
      <c r="K3435" t="s">
        <v>565</v>
      </c>
      <c r="L3435" s="119" t="str">
        <f t="shared" si="212"/>
        <v>NA</v>
      </c>
      <c r="M3435" s="119"/>
      <c r="N3435" s="120" t="str">
        <f t="shared" si="213"/>
        <v>NA</v>
      </c>
      <c r="O3435" s="120"/>
      <c r="P3435"/>
      <c r="Q3435"/>
      <c r="R3435"/>
      <c r="S3435"/>
      <c r="T3435"/>
      <c r="U3435" t="s">
        <v>7559</v>
      </c>
      <c r="V3435" t="s">
        <v>7557</v>
      </c>
      <c r="W3435" t="s">
        <v>7558</v>
      </c>
      <c r="X3435" t="s">
        <v>675</v>
      </c>
      <c r="Y3435" t="s">
        <v>7560</v>
      </c>
      <c r="Z3435" t="s">
        <v>54</v>
      </c>
      <c r="AA3435"/>
      <c r="AB3435" t="s">
        <v>44508</v>
      </c>
      <c r="AC3435" t="s">
        <v>51593</v>
      </c>
      <c r="AD3435" t="s">
        <v>7561</v>
      </c>
      <c r="AE3435" t="s">
        <v>565</v>
      </c>
      <c r="AF3435" s="119" t="str">
        <f t="shared" si="214"/>
        <v>NA</v>
      </c>
      <c r="AG3435" s="119"/>
      <c r="AH3435" s="119"/>
      <c r="AI3435" s="119"/>
      <c r="AJ3435" s="119" t="str">
        <f t="shared" si="215"/>
        <v>NA</v>
      </c>
      <c r="AK3435" s="190"/>
      <c r="AL3435" s="191"/>
    </row>
    <row r="3436" spans="1:38" x14ac:dyDescent="0.25">
      <c r="A3436" t="s">
        <v>20163</v>
      </c>
      <c r="B3436" t="s">
        <v>20161</v>
      </c>
      <c r="C3436" t="s">
        <v>20162</v>
      </c>
      <c r="D3436" t="s">
        <v>675</v>
      </c>
      <c r="E3436" t="s">
        <v>20164</v>
      </c>
      <c r="F3436" t="s">
        <v>54</v>
      </c>
      <c r="G3436"/>
      <c r="H3436" t="s">
        <v>45280</v>
      </c>
      <c r="I3436" t="s">
        <v>52219</v>
      </c>
      <c r="J3436" t="s">
        <v>20163</v>
      </c>
      <c r="K3436" t="s">
        <v>565</v>
      </c>
      <c r="L3436" s="119" t="str">
        <f t="shared" si="212"/>
        <v>NA</v>
      </c>
      <c r="M3436" s="119"/>
      <c r="N3436" s="120" t="str">
        <f t="shared" si="213"/>
        <v>NA</v>
      </c>
      <c r="O3436" s="120"/>
      <c r="P3436"/>
      <c r="Q3436"/>
      <c r="R3436"/>
      <c r="S3436"/>
      <c r="T3436"/>
      <c r="U3436" t="s">
        <v>19957</v>
      </c>
      <c r="V3436" t="s">
        <v>19955</v>
      </c>
      <c r="W3436" t="s">
        <v>19956</v>
      </c>
      <c r="X3436" t="s">
        <v>675</v>
      </c>
      <c r="Y3436" t="s">
        <v>19958</v>
      </c>
      <c r="Z3436" t="s">
        <v>54</v>
      </c>
      <c r="AA3436"/>
      <c r="AB3436" t="s">
        <v>44509</v>
      </c>
      <c r="AC3436" t="s">
        <v>51594</v>
      </c>
      <c r="AD3436" t="s">
        <v>19959</v>
      </c>
      <c r="AE3436" t="s">
        <v>565</v>
      </c>
      <c r="AF3436" s="119" t="str">
        <f t="shared" si="214"/>
        <v>NA</v>
      </c>
      <c r="AG3436" s="119"/>
      <c r="AH3436" s="119"/>
      <c r="AI3436" s="119"/>
      <c r="AJ3436" s="119" t="str">
        <f t="shared" si="215"/>
        <v>NA</v>
      </c>
      <c r="AK3436" s="190"/>
      <c r="AL3436" s="191"/>
    </row>
    <row r="3437" spans="1:38" x14ac:dyDescent="0.25">
      <c r="A3437" t="s">
        <v>18200</v>
      </c>
      <c r="B3437" t="s">
        <v>18198</v>
      </c>
      <c r="C3437" t="s">
        <v>18199</v>
      </c>
      <c r="D3437" t="s">
        <v>675</v>
      </c>
      <c r="E3437" t="s">
        <v>18201</v>
      </c>
      <c r="F3437" t="s">
        <v>54</v>
      </c>
      <c r="G3437"/>
      <c r="H3437" t="s">
        <v>45281</v>
      </c>
      <c r="I3437" t="s">
        <v>52220</v>
      </c>
      <c r="J3437" t="s">
        <v>18200</v>
      </c>
      <c r="K3437" t="s">
        <v>565</v>
      </c>
      <c r="L3437" s="119" t="str">
        <f t="shared" si="212"/>
        <v>NA</v>
      </c>
      <c r="M3437" s="119"/>
      <c r="N3437" s="120" t="str">
        <f t="shared" si="213"/>
        <v>NA</v>
      </c>
      <c r="O3437" s="120"/>
      <c r="P3437"/>
      <c r="Q3437"/>
      <c r="R3437"/>
      <c r="S3437"/>
      <c r="T3437"/>
      <c r="U3437" t="s">
        <v>18884</v>
      </c>
      <c r="V3437" t="s">
        <v>18882</v>
      </c>
      <c r="W3437" t="s">
        <v>18883</v>
      </c>
      <c r="X3437" t="s">
        <v>675</v>
      </c>
      <c r="Y3437" t="s">
        <v>18885</v>
      </c>
      <c r="Z3437" t="s">
        <v>54</v>
      </c>
      <c r="AA3437"/>
      <c r="AB3437" t="s">
        <v>44510</v>
      </c>
      <c r="AC3437" t="s">
        <v>51595</v>
      </c>
      <c r="AD3437" t="s">
        <v>18886</v>
      </c>
      <c r="AE3437" t="s">
        <v>565</v>
      </c>
      <c r="AF3437" s="119" t="str">
        <f t="shared" si="214"/>
        <v>NA</v>
      </c>
      <c r="AG3437" s="119"/>
      <c r="AH3437" s="119"/>
      <c r="AI3437" s="119"/>
      <c r="AJ3437" s="119" t="str">
        <f t="shared" si="215"/>
        <v>NA</v>
      </c>
      <c r="AK3437" s="190"/>
      <c r="AL3437" s="191"/>
    </row>
    <row r="3438" spans="1:38" x14ac:dyDescent="0.25">
      <c r="A3438" t="s">
        <v>14347</v>
      </c>
      <c r="B3438" t="s">
        <v>14345</v>
      </c>
      <c r="C3438" t="s">
        <v>14346</v>
      </c>
      <c r="D3438" t="s">
        <v>675</v>
      </c>
      <c r="E3438" t="s">
        <v>9061</v>
      </c>
      <c r="F3438" t="s">
        <v>54</v>
      </c>
      <c r="G3438"/>
      <c r="H3438" t="s">
        <v>45282</v>
      </c>
      <c r="I3438" t="s">
        <v>52221</v>
      </c>
      <c r="J3438" t="s">
        <v>14348</v>
      </c>
      <c r="K3438" t="s">
        <v>565</v>
      </c>
      <c r="L3438" s="119" t="str">
        <f t="shared" si="212"/>
        <v>NA</v>
      </c>
      <c r="M3438" s="119"/>
      <c r="N3438" s="120" t="str">
        <f t="shared" si="213"/>
        <v>NA</v>
      </c>
      <c r="O3438" s="120"/>
      <c r="P3438"/>
      <c r="Q3438"/>
      <c r="R3438"/>
      <c r="S3438"/>
      <c r="T3438"/>
      <c r="U3438" t="s">
        <v>22696</v>
      </c>
      <c r="V3438" t="s">
        <v>22695</v>
      </c>
      <c r="W3438" t="s">
        <v>11839</v>
      </c>
      <c r="X3438" t="s">
        <v>675</v>
      </c>
      <c r="Y3438" t="s">
        <v>7508</v>
      </c>
      <c r="Z3438" t="s">
        <v>54</v>
      </c>
      <c r="AA3438"/>
      <c r="AB3438" t="s">
        <v>44511</v>
      </c>
      <c r="AC3438" t="s">
        <v>51596</v>
      </c>
      <c r="AD3438"/>
      <c r="AE3438" t="s">
        <v>565</v>
      </c>
      <c r="AF3438" s="119" t="str">
        <f t="shared" si="214"/>
        <v>NA</v>
      </c>
      <c r="AG3438" s="119"/>
      <c r="AH3438" s="119"/>
      <c r="AI3438" s="119"/>
      <c r="AJ3438" s="119" t="str">
        <f t="shared" si="215"/>
        <v>NA</v>
      </c>
      <c r="AK3438" s="190"/>
      <c r="AL3438" s="191"/>
    </row>
    <row r="3439" spans="1:38" x14ac:dyDescent="0.25">
      <c r="A3439" t="s">
        <v>9060</v>
      </c>
      <c r="B3439" t="s">
        <v>9058</v>
      </c>
      <c r="C3439" t="s">
        <v>9059</v>
      </c>
      <c r="D3439" t="s">
        <v>675</v>
      </c>
      <c r="E3439" t="s">
        <v>9061</v>
      </c>
      <c r="F3439" t="s">
        <v>54</v>
      </c>
      <c r="G3439"/>
      <c r="H3439" t="s">
        <v>45283</v>
      </c>
      <c r="I3439" t="s">
        <v>52221</v>
      </c>
      <c r="J3439" t="s">
        <v>9060</v>
      </c>
      <c r="K3439" t="s">
        <v>105</v>
      </c>
      <c r="L3439" s="119" t="str">
        <f t="shared" si="212"/>
        <v>NA</v>
      </c>
      <c r="M3439" s="119"/>
      <c r="N3439" s="120" t="str">
        <f t="shared" si="213"/>
        <v>NA</v>
      </c>
      <c r="O3439" s="120"/>
      <c r="P3439"/>
      <c r="Q3439"/>
      <c r="R3439"/>
      <c r="S3439"/>
      <c r="T3439"/>
      <c r="U3439" t="s">
        <v>7507</v>
      </c>
      <c r="V3439" t="s">
        <v>7505</v>
      </c>
      <c r="W3439" t="s">
        <v>7506</v>
      </c>
      <c r="X3439" t="s">
        <v>675</v>
      </c>
      <c r="Y3439" t="s">
        <v>7508</v>
      </c>
      <c r="Z3439" t="s">
        <v>54</v>
      </c>
      <c r="AA3439"/>
      <c r="AB3439" t="s">
        <v>44512</v>
      </c>
      <c r="AC3439" t="s">
        <v>51596</v>
      </c>
      <c r="AD3439" t="s">
        <v>7509</v>
      </c>
      <c r="AE3439" t="s">
        <v>565</v>
      </c>
      <c r="AF3439" s="119" t="str">
        <f t="shared" si="214"/>
        <v>NA</v>
      </c>
      <c r="AG3439" s="119"/>
      <c r="AH3439" s="119"/>
      <c r="AI3439" s="119"/>
      <c r="AJ3439" s="119" t="str">
        <f t="shared" si="215"/>
        <v>NA</v>
      </c>
      <c r="AK3439" s="190"/>
      <c r="AL3439" s="191"/>
    </row>
    <row r="3440" spans="1:38" x14ac:dyDescent="0.25">
      <c r="A3440" t="s">
        <v>21126</v>
      </c>
      <c r="B3440" t="s">
        <v>21124</v>
      </c>
      <c r="C3440" t="s">
        <v>21125</v>
      </c>
      <c r="D3440" t="s">
        <v>675</v>
      </c>
      <c r="E3440" t="s">
        <v>10013</v>
      </c>
      <c r="F3440" t="s">
        <v>54</v>
      </c>
      <c r="G3440"/>
      <c r="H3440" t="s">
        <v>45284</v>
      </c>
      <c r="I3440" t="s">
        <v>52222</v>
      </c>
      <c r="J3440" t="s">
        <v>21127</v>
      </c>
      <c r="K3440" t="s">
        <v>565</v>
      </c>
      <c r="L3440" s="119" t="str">
        <f t="shared" si="212"/>
        <v>NA</v>
      </c>
      <c r="M3440" s="119"/>
      <c r="N3440" s="120" t="str">
        <f t="shared" si="213"/>
        <v>NA</v>
      </c>
      <c r="O3440" s="120"/>
      <c r="P3440"/>
      <c r="Q3440"/>
      <c r="R3440"/>
      <c r="S3440"/>
      <c r="T3440"/>
      <c r="U3440" t="s">
        <v>22015</v>
      </c>
      <c r="V3440" t="s">
        <v>22013</v>
      </c>
      <c r="W3440" t="s">
        <v>22014</v>
      </c>
      <c r="X3440" t="s">
        <v>675</v>
      </c>
      <c r="Y3440" t="s">
        <v>22016</v>
      </c>
      <c r="Z3440" t="s">
        <v>54</v>
      </c>
      <c r="AA3440"/>
      <c r="AB3440" t="s">
        <v>44513</v>
      </c>
      <c r="AC3440" t="s">
        <v>51597</v>
      </c>
      <c r="AD3440" t="s">
        <v>22015</v>
      </c>
      <c r="AE3440" t="s">
        <v>565</v>
      </c>
      <c r="AF3440" s="119" t="str">
        <f t="shared" si="214"/>
        <v>NA</v>
      </c>
      <c r="AG3440" s="119"/>
      <c r="AH3440" s="119"/>
      <c r="AI3440" s="119"/>
      <c r="AJ3440" s="119" t="str">
        <f t="shared" si="215"/>
        <v>NA</v>
      </c>
      <c r="AK3440" s="190"/>
      <c r="AL3440" s="191"/>
    </row>
    <row r="3441" spans="1:38" x14ac:dyDescent="0.25">
      <c r="A3441" t="s">
        <v>10012</v>
      </c>
      <c r="B3441" t="s">
        <v>10010</v>
      </c>
      <c r="C3441" t="s">
        <v>10011</v>
      </c>
      <c r="D3441" t="s">
        <v>675</v>
      </c>
      <c r="E3441" t="s">
        <v>10013</v>
      </c>
      <c r="F3441" t="s">
        <v>54</v>
      </c>
      <c r="G3441"/>
      <c r="H3441" t="s">
        <v>45285</v>
      </c>
      <c r="I3441" t="s">
        <v>52222</v>
      </c>
      <c r="J3441" t="s">
        <v>10012</v>
      </c>
      <c r="K3441" t="s">
        <v>105</v>
      </c>
      <c r="L3441" s="119" t="str">
        <f t="shared" si="212"/>
        <v>NA</v>
      </c>
      <c r="M3441" s="119"/>
      <c r="N3441" s="120" t="str">
        <f t="shared" si="213"/>
        <v>NA</v>
      </c>
      <c r="O3441" s="120"/>
      <c r="P3441"/>
      <c r="Q3441"/>
      <c r="R3441"/>
      <c r="S3441"/>
      <c r="T3441"/>
      <c r="U3441" t="s">
        <v>21021</v>
      </c>
      <c r="V3441" t="s">
        <v>21019</v>
      </c>
      <c r="W3441" t="s">
        <v>21020</v>
      </c>
      <c r="X3441" t="s">
        <v>675</v>
      </c>
      <c r="Y3441" t="s">
        <v>21022</v>
      </c>
      <c r="Z3441" t="s">
        <v>54</v>
      </c>
      <c r="AA3441"/>
      <c r="AB3441" t="s">
        <v>44514</v>
      </c>
      <c r="AC3441" t="s">
        <v>51598</v>
      </c>
      <c r="AD3441" t="s">
        <v>21021</v>
      </c>
      <c r="AE3441" t="s">
        <v>565</v>
      </c>
      <c r="AF3441" s="119" t="str">
        <f t="shared" si="214"/>
        <v>NA</v>
      </c>
      <c r="AG3441" s="119"/>
      <c r="AH3441" s="119"/>
      <c r="AI3441" s="119"/>
      <c r="AJ3441" s="119" t="str">
        <f t="shared" si="215"/>
        <v>NA</v>
      </c>
      <c r="AK3441" s="190"/>
      <c r="AL3441" s="191"/>
    </row>
    <row r="3442" spans="1:38" x14ac:dyDescent="0.25">
      <c r="A3442" t="s">
        <v>17792</v>
      </c>
      <c r="B3442" t="s">
        <v>17790</v>
      </c>
      <c r="C3442" t="s">
        <v>17791</v>
      </c>
      <c r="D3442" t="s">
        <v>675</v>
      </c>
      <c r="E3442" t="s">
        <v>2784</v>
      </c>
      <c r="F3442" t="s">
        <v>54</v>
      </c>
      <c r="G3442"/>
      <c r="H3442" t="s">
        <v>45286</v>
      </c>
      <c r="I3442" t="s">
        <v>52223</v>
      </c>
      <c r="J3442" t="s">
        <v>17793</v>
      </c>
      <c r="K3442" t="s">
        <v>565</v>
      </c>
      <c r="L3442" s="119" t="str">
        <f t="shared" si="212"/>
        <v>NA</v>
      </c>
      <c r="M3442" s="119"/>
      <c r="N3442" s="120" t="str">
        <f t="shared" si="213"/>
        <v>NA</v>
      </c>
      <c r="O3442" s="120"/>
      <c r="P3442"/>
      <c r="Q3442"/>
      <c r="R3442"/>
      <c r="S3442"/>
      <c r="T3442"/>
      <c r="U3442" t="s">
        <v>19962</v>
      </c>
      <c r="V3442" t="s">
        <v>19960</v>
      </c>
      <c r="W3442" t="s">
        <v>19961</v>
      </c>
      <c r="X3442" t="s">
        <v>675</v>
      </c>
      <c r="Y3442" t="s">
        <v>19963</v>
      </c>
      <c r="Z3442" t="s">
        <v>54</v>
      </c>
      <c r="AA3442"/>
      <c r="AB3442" t="s">
        <v>44515</v>
      </c>
      <c r="AC3442" t="s">
        <v>51599</v>
      </c>
      <c r="AD3442" t="s">
        <v>19964</v>
      </c>
      <c r="AE3442" t="s">
        <v>565</v>
      </c>
      <c r="AF3442" s="119" t="str">
        <f t="shared" si="214"/>
        <v>NA</v>
      </c>
      <c r="AG3442" s="119"/>
      <c r="AH3442" s="119"/>
      <c r="AI3442" s="119"/>
      <c r="AJ3442" s="119" t="str">
        <f t="shared" si="215"/>
        <v>NA</v>
      </c>
      <c r="AK3442" s="190"/>
      <c r="AL3442" s="191"/>
    </row>
    <row r="3443" spans="1:38" x14ac:dyDescent="0.25">
      <c r="A3443" t="s">
        <v>21144</v>
      </c>
      <c r="B3443" t="s">
        <v>21142</v>
      </c>
      <c r="C3443" t="s">
        <v>21143</v>
      </c>
      <c r="D3443" t="s">
        <v>675</v>
      </c>
      <c r="E3443" t="s">
        <v>1943</v>
      </c>
      <c r="F3443" t="s">
        <v>54</v>
      </c>
      <c r="G3443"/>
      <c r="H3443" t="s">
        <v>45287</v>
      </c>
      <c r="I3443" t="s">
        <v>52224</v>
      </c>
      <c r="J3443" t="s">
        <v>21145</v>
      </c>
      <c r="K3443" t="s">
        <v>565</v>
      </c>
      <c r="L3443" s="119" t="str">
        <f t="shared" si="212"/>
        <v>NA</v>
      </c>
      <c r="M3443" s="119"/>
      <c r="N3443" s="120" t="str">
        <f t="shared" si="213"/>
        <v>NA</v>
      </c>
      <c r="O3443" s="120"/>
      <c r="P3443"/>
      <c r="Q3443"/>
      <c r="R3443"/>
      <c r="S3443"/>
      <c r="T3443"/>
      <c r="U3443" t="s">
        <v>7537</v>
      </c>
      <c r="V3443" t="s">
        <v>7535</v>
      </c>
      <c r="W3443" t="s">
        <v>7536</v>
      </c>
      <c r="X3443" t="s">
        <v>675</v>
      </c>
      <c r="Y3443" t="s">
        <v>7538</v>
      </c>
      <c r="Z3443" t="s">
        <v>54</v>
      </c>
      <c r="AA3443"/>
      <c r="AB3443" t="s">
        <v>44516</v>
      </c>
      <c r="AC3443" t="s">
        <v>51600</v>
      </c>
      <c r="AD3443" t="s">
        <v>7539</v>
      </c>
      <c r="AE3443" t="s">
        <v>565</v>
      </c>
      <c r="AF3443" s="119" t="str">
        <f t="shared" si="214"/>
        <v>NA</v>
      </c>
      <c r="AG3443" s="119"/>
      <c r="AH3443" s="119"/>
      <c r="AI3443" s="119"/>
      <c r="AJ3443" s="119" t="str">
        <f t="shared" si="215"/>
        <v>NA</v>
      </c>
      <c r="AK3443" s="190"/>
      <c r="AL3443" s="191"/>
    </row>
    <row r="3444" spans="1:38" x14ac:dyDescent="0.25">
      <c r="A3444" t="s">
        <v>11865</v>
      </c>
      <c r="B3444" t="s">
        <v>11864</v>
      </c>
      <c r="C3444" t="s">
        <v>11845</v>
      </c>
      <c r="D3444" t="s">
        <v>675</v>
      </c>
      <c r="E3444" t="s">
        <v>1943</v>
      </c>
      <c r="F3444" t="s">
        <v>54</v>
      </c>
      <c r="G3444"/>
      <c r="H3444" t="s">
        <v>45288</v>
      </c>
      <c r="I3444" t="s">
        <v>52224</v>
      </c>
      <c r="J3444" t="s">
        <v>11866</v>
      </c>
      <c r="K3444" t="s">
        <v>565</v>
      </c>
      <c r="L3444" s="119" t="str">
        <f t="shared" si="212"/>
        <v>NA</v>
      </c>
      <c r="M3444" s="119"/>
      <c r="N3444" s="120" t="str">
        <f t="shared" si="213"/>
        <v>NA</v>
      </c>
      <c r="O3444" s="120"/>
      <c r="P3444"/>
      <c r="Q3444"/>
      <c r="R3444"/>
      <c r="S3444"/>
      <c r="T3444"/>
      <c r="U3444" t="s">
        <v>15388</v>
      </c>
      <c r="V3444" t="s">
        <v>15386</v>
      </c>
      <c r="W3444" t="s">
        <v>15387</v>
      </c>
      <c r="X3444" t="s">
        <v>675</v>
      </c>
      <c r="Y3444" t="s">
        <v>15389</v>
      </c>
      <c r="Z3444" t="s">
        <v>54</v>
      </c>
      <c r="AA3444"/>
      <c r="AB3444" t="s">
        <v>44517</v>
      </c>
      <c r="AC3444" t="s">
        <v>51601</v>
      </c>
      <c r="AD3444" t="s">
        <v>15390</v>
      </c>
      <c r="AE3444" t="s">
        <v>565</v>
      </c>
      <c r="AF3444" s="119" t="str">
        <f t="shared" si="214"/>
        <v>NA</v>
      </c>
      <c r="AG3444" s="119"/>
      <c r="AH3444" s="119"/>
      <c r="AI3444" s="119"/>
      <c r="AJ3444" s="119" t="str">
        <f t="shared" si="215"/>
        <v>NA</v>
      </c>
      <c r="AK3444" s="190"/>
      <c r="AL3444" s="191"/>
    </row>
    <row r="3445" spans="1:38" x14ac:dyDescent="0.25">
      <c r="A3445" t="s">
        <v>6744</v>
      </c>
      <c r="B3445" t="s">
        <v>6742</v>
      </c>
      <c r="C3445" t="s">
        <v>6743</v>
      </c>
      <c r="D3445" t="s">
        <v>675</v>
      </c>
      <c r="E3445" t="s">
        <v>1943</v>
      </c>
      <c r="F3445" t="s">
        <v>54</v>
      </c>
      <c r="G3445"/>
      <c r="H3445" t="s">
        <v>45287</v>
      </c>
      <c r="I3445" t="s">
        <v>52224</v>
      </c>
      <c r="J3445" t="s">
        <v>6744</v>
      </c>
      <c r="K3445" t="s">
        <v>105</v>
      </c>
      <c r="L3445" s="119" t="str">
        <f t="shared" si="212"/>
        <v>NA</v>
      </c>
      <c r="M3445" s="119"/>
      <c r="N3445" s="120" t="str">
        <f t="shared" si="213"/>
        <v>NA</v>
      </c>
      <c r="O3445" s="120"/>
      <c r="P3445"/>
      <c r="Q3445"/>
      <c r="R3445"/>
      <c r="S3445"/>
      <c r="T3445"/>
      <c r="U3445" t="s">
        <v>22698</v>
      </c>
      <c r="V3445" t="s">
        <v>22697</v>
      </c>
      <c r="W3445" t="s">
        <v>11839</v>
      </c>
      <c r="X3445" t="s">
        <v>675</v>
      </c>
      <c r="Y3445" t="s">
        <v>22699</v>
      </c>
      <c r="Z3445" t="s">
        <v>54</v>
      </c>
      <c r="AA3445"/>
      <c r="AB3445" t="s">
        <v>44518</v>
      </c>
      <c r="AC3445" t="s">
        <v>51602</v>
      </c>
      <c r="AD3445"/>
      <c r="AE3445" t="s">
        <v>565</v>
      </c>
      <c r="AF3445" s="119" t="str">
        <f t="shared" si="214"/>
        <v>NA</v>
      </c>
      <c r="AG3445" s="119"/>
      <c r="AH3445" s="119"/>
      <c r="AI3445" s="119"/>
      <c r="AJ3445" s="119" t="str">
        <f t="shared" si="215"/>
        <v>NA</v>
      </c>
      <c r="AK3445" s="190"/>
      <c r="AL3445" s="191"/>
    </row>
    <row r="3446" spans="1:38" x14ac:dyDescent="0.25">
      <c r="A3446" t="s">
        <v>14422</v>
      </c>
      <c r="B3446" t="s">
        <v>14425</v>
      </c>
      <c r="C3446" t="s">
        <v>14426</v>
      </c>
      <c r="D3446" t="s">
        <v>675</v>
      </c>
      <c r="E3446" t="s">
        <v>1968</v>
      </c>
      <c r="F3446" t="s">
        <v>54</v>
      </c>
      <c r="G3446"/>
      <c r="H3446" t="s">
        <v>45289</v>
      </c>
      <c r="I3446" t="s">
        <v>52225</v>
      </c>
      <c r="J3446"/>
      <c r="K3446" t="s">
        <v>565</v>
      </c>
      <c r="L3446" s="119" t="str">
        <f t="shared" si="212"/>
        <v>NA</v>
      </c>
      <c r="M3446" s="119"/>
      <c r="N3446" s="120" t="str">
        <f t="shared" si="213"/>
        <v>NA</v>
      </c>
      <c r="O3446" s="120"/>
      <c r="P3446"/>
      <c r="Q3446"/>
      <c r="R3446"/>
      <c r="S3446"/>
      <c r="T3446"/>
      <c r="U3446" t="s">
        <v>8154</v>
      </c>
      <c r="V3446" t="s">
        <v>8152</v>
      </c>
      <c r="W3446" t="s">
        <v>8153</v>
      </c>
      <c r="X3446" t="s">
        <v>675</v>
      </c>
      <c r="Y3446" t="s">
        <v>5071</v>
      </c>
      <c r="Z3446" t="s">
        <v>54</v>
      </c>
      <c r="AA3446"/>
      <c r="AB3446" t="s">
        <v>44519</v>
      </c>
      <c r="AC3446" t="s">
        <v>51603</v>
      </c>
      <c r="AD3446" t="s">
        <v>8155</v>
      </c>
      <c r="AE3446" t="s">
        <v>105</v>
      </c>
      <c r="AF3446" s="119" t="str">
        <f t="shared" si="214"/>
        <v>NA</v>
      </c>
      <c r="AG3446" s="119"/>
      <c r="AH3446" s="119"/>
      <c r="AI3446" s="119"/>
      <c r="AJ3446" s="119" t="str">
        <f t="shared" si="215"/>
        <v>NA</v>
      </c>
      <c r="AK3446" s="190"/>
      <c r="AL3446" s="191"/>
    </row>
    <row r="3447" spans="1:38" x14ac:dyDescent="0.25">
      <c r="A3447" t="s">
        <v>7465</v>
      </c>
      <c r="B3447" t="s">
        <v>7463</v>
      </c>
      <c r="C3447" t="s">
        <v>7464</v>
      </c>
      <c r="D3447" t="s">
        <v>675</v>
      </c>
      <c r="E3447" t="s">
        <v>7466</v>
      </c>
      <c r="F3447" t="s">
        <v>54</v>
      </c>
      <c r="G3447"/>
      <c r="H3447" t="s">
        <v>45290</v>
      </c>
      <c r="I3447" t="s">
        <v>52226</v>
      </c>
      <c r="J3447" t="s">
        <v>7467</v>
      </c>
      <c r="K3447" t="s">
        <v>105</v>
      </c>
      <c r="L3447" s="119" t="str">
        <f t="shared" si="212"/>
        <v>NA</v>
      </c>
      <c r="M3447" s="119"/>
      <c r="N3447" s="120" t="str">
        <f t="shared" si="213"/>
        <v>NA</v>
      </c>
      <c r="O3447" s="120"/>
      <c r="P3447"/>
      <c r="Q3447"/>
      <c r="R3447"/>
      <c r="S3447"/>
      <c r="T3447"/>
      <c r="U3447" t="s">
        <v>22051</v>
      </c>
      <c r="V3447" t="s">
        <v>22049</v>
      </c>
      <c r="W3447" t="s">
        <v>22050</v>
      </c>
      <c r="X3447" t="s">
        <v>675</v>
      </c>
      <c r="Y3447" t="s">
        <v>22052</v>
      </c>
      <c r="Z3447" t="s">
        <v>54</v>
      </c>
      <c r="AA3447"/>
      <c r="AB3447" t="s">
        <v>44520</v>
      </c>
      <c r="AC3447" t="s">
        <v>51604</v>
      </c>
      <c r="AD3447" t="s">
        <v>22053</v>
      </c>
      <c r="AE3447" t="s">
        <v>565</v>
      </c>
      <c r="AF3447" s="119" t="str">
        <f t="shared" si="214"/>
        <v>NA</v>
      </c>
      <c r="AG3447" s="119"/>
      <c r="AH3447" s="119"/>
      <c r="AI3447" s="119"/>
      <c r="AJ3447" s="119" t="str">
        <f t="shared" si="215"/>
        <v>NA</v>
      </c>
      <c r="AK3447" s="190"/>
      <c r="AL3447" s="191"/>
    </row>
    <row r="3448" spans="1:38" x14ac:dyDescent="0.25">
      <c r="A3448" t="s">
        <v>18821</v>
      </c>
      <c r="B3448" t="s">
        <v>18819</v>
      </c>
      <c r="C3448" t="s">
        <v>18820</v>
      </c>
      <c r="D3448" t="s">
        <v>675</v>
      </c>
      <c r="E3448" t="s">
        <v>18822</v>
      </c>
      <c r="F3448" t="s">
        <v>54</v>
      </c>
      <c r="G3448"/>
      <c r="H3448" t="s">
        <v>45291</v>
      </c>
      <c r="I3448" t="s">
        <v>52227</v>
      </c>
      <c r="J3448" t="s">
        <v>18821</v>
      </c>
      <c r="K3448" t="s">
        <v>565</v>
      </c>
      <c r="L3448" s="119" t="str">
        <f t="shared" si="212"/>
        <v>NA</v>
      </c>
      <c r="M3448" s="119"/>
      <c r="N3448" s="120" t="str">
        <f t="shared" si="213"/>
        <v>NA</v>
      </c>
      <c r="O3448" s="120"/>
      <c r="P3448"/>
      <c r="Q3448"/>
      <c r="R3448"/>
      <c r="S3448"/>
      <c r="T3448"/>
      <c r="U3448" t="s">
        <v>7517</v>
      </c>
      <c r="V3448" t="s">
        <v>7515</v>
      </c>
      <c r="W3448" t="s">
        <v>7516</v>
      </c>
      <c r="X3448" t="s">
        <v>675</v>
      </c>
      <c r="Y3448" t="s">
        <v>7518</v>
      </c>
      <c r="Z3448" t="s">
        <v>54</v>
      </c>
      <c r="AA3448"/>
      <c r="AB3448" t="s">
        <v>44521</v>
      </c>
      <c r="AC3448" t="s">
        <v>51605</v>
      </c>
      <c r="AD3448" t="s">
        <v>7519</v>
      </c>
      <c r="AE3448" t="s">
        <v>565</v>
      </c>
      <c r="AF3448" s="119" t="str">
        <f t="shared" si="214"/>
        <v>NA</v>
      </c>
      <c r="AG3448" s="119"/>
      <c r="AH3448" s="119"/>
      <c r="AI3448" s="119"/>
      <c r="AJ3448" s="119" t="str">
        <f t="shared" si="215"/>
        <v>NA</v>
      </c>
      <c r="AK3448" s="190"/>
      <c r="AL3448" s="191"/>
    </row>
    <row r="3449" spans="1:38" x14ac:dyDescent="0.25">
      <c r="A3449" t="s">
        <v>18440</v>
      </c>
      <c r="B3449" t="s">
        <v>18438</v>
      </c>
      <c r="C3449" t="s">
        <v>18439</v>
      </c>
      <c r="D3449" t="s">
        <v>675</v>
      </c>
      <c r="E3449" t="s">
        <v>18441</v>
      </c>
      <c r="F3449" t="s">
        <v>54</v>
      </c>
      <c r="G3449"/>
      <c r="H3449" t="s">
        <v>45292</v>
      </c>
      <c r="I3449" t="s">
        <v>52228</v>
      </c>
      <c r="J3449" t="s">
        <v>18442</v>
      </c>
      <c r="K3449" t="s">
        <v>565</v>
      </c>
      <c r="L3449" s="119" t="str">
        <f t="shared" si="212"/>
        <v>NA</v>
      </c>
      <c r="M3449" s="119"/>
      <c r="N3449" s="120" t="str">
        <f t="shared" si="213"/>
        <v>NA</v>
      </c>
      <c r="O3449" s="120"/>
      <c r="P3449"/>
      <c r="Q3449"/>
      <c r="R3449"/>
      <c r="S3449"/>
      <c r="T3449"/>
      <c r="U3449" t="s">
        <v>22701</v>
      </c>
      <c r="V3449" t="s">
        <v>22700</v>
      </c>
      <c r="W3449" t="s">
        <v>11839</v>
      </c>
      <c r="X3449" t="s">
        <v>675</v>
      </c>
      <c r="Y3449" t="s">
        <v>2651</v>
      </c>
      <c r="Z3449" t="s">
        <v>54</v>
      </c>
      <c r="AA3449"/>
      <c r="AB3449" t="s">
        <v>44522</v>
      </c>
      <c r="AC3449" t="s">
        <v>51606</v>
      </c>
      <c r="AD3449"/>
      <c r="AE3449" t="s">
        <v>565</v>
      </c>
      <c r="AF3449" s="119" t="str">
        <f t="shared" si="214"/>
        <v>NA</v>
      </c>
      <c r="AG3449" s="119"/>
      <c r="AH3449" s="119"/>
      <c r="AI3449" s="119"/>
      <c r="AJ3449" s="119" t="str">
        <f t="shared" si="215"/>
        <v>NA</v>
      </c>
      <c r="AK3449" s="190"/>
      <c r="AL3449" s="191"/>
    </row>
    <row r="3450" spans="1:38" x14ac:dyDescent="0.25">
      <c r="A3450" t="s">
        <v>21268</v>
      </c>
      <c r="B3450" t="s">
        <v>21266</v>
      </c>
      <c r="C3450" t="s">
        <v>21267</v>
      </c>
      <c r="D3450" t="s">
        <v>675</v>
      </c>
      <c r="E3450" t="s">
        <v>2863</v>
      </c>
      <c r="F3450" t="s">
        <v>54</v>
      </c>
      <c r="G3450"/>
      <c r="H3450" t="s">
        <v>45293</v>
      </c>
      <c r="I3450" t="s">
        <v>52229</v>
      </c>
      <c r="J3450" t="s">
        <v>21268</v>
      </c>
      <c r="K3450" t="s">
        <v>565</v>
      </c>
      <c r="L3450" s="119" t="str">
        <f t="shared" si="212"/>
        <v>NA</v>
      </c>
      <c r="M3450" s="119"/>
      <c r="N3450" s="120" t="str">
        <f t="shared" si="213"/>
        <v>NA</v>
      </c>
      <c r="O3450" s="120"/>
      <c r="P3450"/>
      <c r="Q3450"/>
      <c r="R3450"/>
      <c r="S3450"/>
      <c r="T3450"/>
      <c r="U3450" t="s">
        <v>20108</v>
      </c>
      <c r="V3450" t="s">
        <v>20106</v>
      </c>
      <c r="W3450" t="s">
        <v>20107</v>
      </c>
      <c r="X3450" t="s">
        <v>675</v>
      </c>
      <c r="Y3450" t="s">
        <v>2651</v>
      </c>
      <c r="Z3450" t="s">
        <v>54</v>
      </c>
      <c r="AA3450"/>
      <c r="AB3450" t="s">
        <v>44523</v>
      </c>
      <c r="AC3450" t="s">
        <v>51606</v>
      </c>
      <c r="AD3450" t="s">
        <v>20109</v>
      </c>
      <c r="AE3450" t="s">
        <v>565</v>
      </c>
      <c r="AF3450" s="119" t="str">
        <f t="shared" si="214"/>
        <v>NA</v>
      </c>
      <c r="AG3450" s="119"/>
      <c r="AH3450" s="119"/>
      <c r="AI3450" s="119"/>
      <c r="AJ3450" s="119" t="str">
        <f t="shared" si="215"/>
        <v>NA</v>
      </c>
      <c r="AK3450" s="190"/>
      <c r="AL3450" s="191"/>
    </row>
    <row r="3451" spans="1:38" x14ac:dyDescent="0.25">
      <c r="A3451" t="s">
        <v>22148</v>
      </c>
      <c r="B3451" t="s">
        <v>22147</v>
      </c>
      <c r="C3451" t="s">
        <v>12392</v>
      </c>
      <c r="D3451" t="s">
        <v>675</v>
      </c>
      <c r="E3451" t="s">
        <v>17247</v>
      </c>
      <c r="F3451" t="s">
        <v>54</v>
      </c>
      <c r="G3451"/>
      <c r="H3451" t="s">
        <v>45294</v>
      </c>
      <c r="I3451" t="s">
        <v>52230</v>
      </c>
      <c r="J3451" t="s">
        <v>22149</v>
      </c>
      <c r="K3451" t="s">
        <v>565</v>
      </c>
      <c r="L3451" s="119" t="str">
        <f t="shared" si="212"/>
        <v>NA</v>
      </c>
      <c r="M3451" s="119"/>
      <c r="N3451" s="120" t="str">
        <f t="shared" si="213"/>
        <v>NA</v>
      </c>
      <c r="O3451" s="120"/>
      <c r="P3451"/>
      <c r="Q3451"/>
      <c r="R3451"/>
      <c r="S3451"/>
      <c r="T3451"/>
      <c r="U3451" t="s">
        <v>6576</v>
      </c>
      <c r="V3451" t="s">
        <v>6574</v>
      </c>
      <c r="W3451" t="s">
        <v>6575</v>
      </c>
      <c r="X3451" t="s">
        <v>675</v>
      </c>
      <c r="Y3451" t="s">
        <v>2651</v>
      </c>
      <c r="Z3451" t="s">
        <v>54</v>
      </c>
      <c r="AA3451"/>
      <c r="AB3451" t="s">
        <v>44524</v>
      </c>
      <c r="AC3451" t="s">
        <v>51606</v>
      </c>
      <c r="AD3451" t="s">
        <v>6565</v>
      </c>
      <c r="AE3451" t="s">
        <v>105</v>
      </c>
      <c r="AF3451" s="119" t="str">
        <f t="shared" si="214"/>
        <v>NA</v>
      </c>
      <c r="AG3451" s="119"/>
      <c r="AH3451" s="119"/>
      <c r="AI3451" s="119"/>
      <c r="AJ3451" s="119" t="str">
        <f t="shared" si="215"/>
        <v>NA</v>
      </c>
      <c r="AK3451" s="190"/>
      <c r="AL3451" s="191"/>
    </row>
    <row r="3452" spans="1:38" x14ac:dyDescent="0.25">
      <c r="A3452" t="s">
        <v>17246</v>
      </c>
      <c r="B3452" t="s">
        <v>17244</v>
      </c>
      <c r="C3452" t="s">
        <v>17245</v>
      </c>
      <c r="D3452" t="s">
        <v>675</v>
      </c>
      <c r="E3452" t="s">
        <v>17247</v>
      </c>
      <c r="F3452" t="s">
        <v>54</v>
      </c>
      <c r="G3452"/>
      <c r="H3452" t="s">
        <v>45295</v>
      </c>
      <c r="I3452" t="s">
        <v>52230</v>
      </c>
      <c r="J3452" t="s">
        <v>17248</v>
      </c>
      <c r="K3452" t="s">
        <v>565</v>
      </c>
      <c r="L3452" s="119" t="str">
        <f t="shared" si="212"/>
        <v>NA</v>
      </c>
      <c r="M3452" s="119"/>
      <c r="N3452" s="120" t="str">
        <f t="shared" si="213"/>
        <v>NA</v>
      </c>
      <c r="O3452" s="120"/>
      <c r="P3452"/>
      <c r="Q3452"/>
      <c r="R3452"/>
      <c r="S3452"/>
      <c r="T3452"/>
      <c r="U3452" t="s">
        <v>17459</v>
      </c>
      <c r="V3452" t="s">
        <v>17457</v>
      </c>
      <c r="W3452" t="s">
        <v>17458</v>
      </c>
      <c r="X3452" t="s">
        <v>675</v>
      </c>
      <c r="Y3452" t="s">
        <v>17460</v>
      </c>
      <c r="Z3452" t="s">
        <v>54</v>
      </c>
      <c r="AA3452"/>
      <c r="AB3452" t="s">
        <v>44525</v>
      </c>
      <c r="AC3452" t="s">
        <v>51607</v>
      </c>
      <c r="AD3452" t="s">
        <v>17461</v>
      </c>
      <c r="AE3452" t="s">
        <v>565</v>
      </c>
      <c r="AF3452" s="119" t="str">
        <f t="shared" si="214"/>
        <v>NA</v>
      </c>
      <c r="AG3452" s="119"/>
      <c r="AH3452" s="119"/>
      <c r="AI3452" s="119"/>
      <c r="AJ3452" s="119" t="str">
        <f t="shared" si="215"/>
        <v>NA</v>
      </c>
      <c r="AK3452" s="190"/>
      <c r="AL3452" s="191"/>
    </row>
    <row r="3453" spans="1:38" x14ac:dyDescent="0.25">
      <c r="A3453" t="s">
        <v>13483</v>
      </c>
      <c r="B3453" t="s">
        <v>13481</v>
      </c>
      <c r="C3453" t="s">
        <v>13482</v>
      </c>
      <c r="D3453" t="s">
        <v>675</v>
      </c>
      <c r="E3453" t="s">
        <v>13484</v>
      </c>
      <c r="F3453" t="s">
        <v>54</v>
      </c>
      <c r="G3453"/>
      <c r="H3453" t="s">
        <v>45296</v>
      </c>
      <c r="I3453" t="s">
        <v>52231</v>
      </c>
      <c r="J3453" t="s">
        <v>13485</v>
      </c>
      <c r="K3453" t="s">
        <v>565</v>
      </c>
      <c r="L3453" s="119" t="str">
        <f t="shared" si="212"/>
        <v>NA</v>
      </c>
      <c r="M3453" s="119"/>
      <c r="N3453" s="120" t="str">
        <f t="shared" si="213"/>
        <v>NA</v>
      </c>
      <c r="O3453" s="120"/>
      <c r="P3453"/>
      <c r="Q3453"/>
      <c r="R3453"/>
      <c r="S3453"/>
      <c r="T3453"/>
      <c r="U3453" t="s">
        <v>9354</v>
      </c>
      <c r="V3453" t="s">
        <v>9352</v>
      </c>
      <c r="W3453" t="s">
        <v>9353</v>
      </c>
      <c r="X3453" t="s">
        <v>675</v>
      </c>
      <c r="Y3453" t="s">
        <v>9355</v>
      </c>
      <c r="Z3453" t="s">
        <v>54</v>
      </c>
      <c r="AA3453"/>
      <c r="AB3453" t="s">
        <v>44526</v>
      </c>
      <c r="AC3453" t="s">
        <v>51608</v>
      </c>
      <c r="AD3453" t="s">
        <v>9354</v>
      </c>
      <c r="AE3453" t="s">
        <v>565</v>
      </c>
      <c r="AF3453" s="119" t="str">
        <f t="shared" si="214"/>
        <v>NA</v>
      </c>
      <c r="AG3453" s="119"/>
      <c r="AH3453" s="119"/>
      <c r="AI3453" s="119"/>
      <c r="AJ3453" s="119" t="str">
        <f t="shared" si="215"/>
        <v>NA</v>
      </c>
      <c r="AK3453" s="190"/>
      <c r="AL3453" s="191"/>
    </row>
    <row r="3454" spans="1:38" x14ac:dyDescent="0.25">
      <c r="A3454" t="s">
        <v>9482</v>
      </c>
      <c r="B3454" t="s">
        <v>9480</v>
      </c>
      <c r="C3454" t="s">
        <v>9481</v>
      </c>
      <c r="D3454" t="s">
        <v>675</v>
      </c>
      <c r="E3454" t="s">
        <v>9483</v>
      </c>
      <c r="F3454" t="s">
        <v>54</v>
      </c>
      <c r="G3454"/>
      <c r="H3454" t="s">
        <v>45297</v>
      </c>
      <c r="I3454" t="s">
        <v>52232</v>
      </c>
      <c r="J3454" t="s">
        <v>9482</v>
      </c>
      <c r="K3454" t="s">
        <v>105</v>
      </c>
      <c r="L3454" s="119" t="str">
        <f t="shared" si="212"/>
        <v>NA</v>
      </c>
      <c r="M3454" s="119"/>
      <c r="N3454" s="120" t="str">
        <f t="shared" si="213"/>
        <v>NA</v>
      </c>
      <c r="O3454" s="120"/>
      <c r="P3454"/>
      <c r="Q3454"/>
      <c r="R3454"/>
      <c r="S3454"/>
      <c r="T3454"/>
      <c r="U3454" t="s">
        <v>7923</v>
      </c>
      <c r="V3454" t="s">
        <v>7921</v>
      </c>
      <c r="W3454" t="s">
        <v>7922</v>
      </c>
      <c r="X3454" t="s">
        <v>675</v>
      </c>
      <c r="Y3454" t="s">
        <v>7924</v>
      </c>
      <c r="Z3454" t="s">
        <v>54</v>
      </c>
      <c r="AA3454"/>
      <c r="AB3454" t="s">
        <v>44527</v>
      </c>
      <c r="AC3454" t="s">
        <v>51609</v>
      </c>
      <c r="AD3454" t="s">
        <v>7925</v>
      </c>
      <c r="AE3454" t="s">
        <v>105</v>
      </c>
      <c r="AF3454" s="119" t="str">
        <f t="shared" si="214"/>
        <v>NA</v>
      </c>
      <c r="AG3454" s="119"/>
      <c r="AH3454" s="119"/>
      <c r="AI3454" s="119"/>
      <c r="AJ3454" s="119" t="str">
        <f t="shared" si="215"/>
        <v>NA</v>
      </c>
      <c r="AK3454" s="190"/>
      <c r="AL3454" s="191"/>
    </row>
    <row r="3455" spans="1:38" x14ac:dyDescent="0.25">
      <c r="A3455" t="s">
        <v>17351</v>
      </c>
      <c r="B3455" t="s">
        <v>17349</v>
      </c>
      <c r="C3455" t="s">
        <v>17350</v>
      </c>
      <c r="D3455" t="s">
        <v>675</v>
      </c>
      <c r="E3455" t="s">
        <v>17352</v>
      </c>
      <c r="F3455" t="s">
        <v>54</v>
      </c>
      <c r="G3455"/>
      <c r="H3455" t="s">
        <v>45298</v>
      </c>
      <c r="I3455" t="s">
        <v>52233</v>
      </c>
      <c r="J3455" t="s">
        <v>17353</v>
      </c>
      <c r="K3455" t="s">
        <v>565</v>
      </c>
      <c r="L3455" s="119" t="str">
        <f t="shared" si="212"/>
        <v>NA</v>
      </c>
      <c r="M3455" s="119"/>
      <c r="N3455" s="120" t="str">
        <f t="shared" si="213"/>
        <v>NA</v>
      </c>
      <c r="O3455" s="120"/>
      <c r="P3455"/>
      <c r="Q3455"/>
      <c r="R3455"/>
      <c r="S3455"/>
      <c r="T3455"/>
      <c r="U3455" t="s">
        <v>21671</v>
      </c>
      <c r="V3455" t="s">
        <v>21669</v>
      </c>
      <c r="W3455" t="s">
        <v>21670</v>
      </c>
      <c r="X3455" t="s">
        <v>675</v>
      </c>
      <c r="Y3455" t="s">
        <v>805</v>
      </c>
      <c r="Z3455" t="s">
        <v>54</v>
      </c>
      <c r="AA3455"/>
      <c r="AB3455" t="s">
        <v>44528</v>
      </c>
      <c r="AC3455" t="s">
        <v>51610</v>
      </c>
      <c r="AD3455" t="s">
        <v>21671</v>
      </c>
      <c r="AE3455" t="s">
        <v>565</v>
      </c>
      <c r="AF3455" s="119" t="str">
        <f t="shared" si="214"/>
        <v>NA</v>
      </c>
      <c r="AG3455" s="119"/>
      <c r="AH3455" s="119"/>
      <c r="AI3455" s="119"/>
      <c r="AJ3455" s="119" t="str">
        <f t="shared" si="215"/>
        <v>NA</v>
      </c>
      <c r="AK3455" s="190"/>
      <c r="AL3455" s="191"/>
    </row>
    <row r="3456" spans="1:38" x14ac:dyDescent="0.25">
      <c r="A3456" t="s">
        <v>14665</v>
      </c>
      <c r="B3456" t="s">
        <v>14663</v>
      </c>
      <c r="C3456" t="s">
        <v>14664</v>
      </c>
      <c r="D3456" t="s">
        <v>675</v>
      </c>
      <c r="E3456" t="s">
        <v>12474</v>
      </c>
      <c r="F3456" t="s">
        <v>54</v>
      </c>
      <c r="G3456"/>
      <c r="H3456" t="s">
        <v>45299</v>
      </c>
      <c r="I3456" t="s">
        <v>52234</v>
      </c>
      <c r="J3456" t="s">
        <v>14666</v>
      </c>
      <c r="K3456" t="s">
        <v>565</v>
      </c>
      <c r="L3456" s="119" t="str">
        <f t="shared" si="212"/>
        <v>NA</v>
      </c>
      <c r="M3456" s="119"/>
      <c r="N3456" s="120" t="str">
        <f t="shared" si="213"/>
        <v>NA</v>
      </c>
      <c r="O3456" s="120"/>
      <c r="P3456"/>
      <c r="Q3456"/>
      <c r="R3456"/>
      <c r="S3456"/>
      <c r="T3456"/>
      <c r="U3456" t="s">
        <v>10076</v>
      </c>
      <c r="V3456" t="s">
        <v>10074</v>
      </c>
      <c r="W3456" t="s">
        <v>10075</v>
      </c>
      <c r="X3456" t="s">
        <v>675</v>
      </c>
      <c r="Y3456" t="s">
        <v>10077</v>
      </c>
      <c r="Z3456" t="s">
        <v>54</v>
      </c>
      <c r="AA3456"/>
      <c r="AB3456" t="s">
        <v>44529</v>
      </c>
      <c r="AC3456" t="s">
        <v>51611</v>
      </c>
      <c r="AD3456" t="s">
        <v>10078</v>
      </c>
      <c r="AE3456" t="s">
        <v>105</v>
      </c>
      <c r="AF3456" s="119" t="str">
        <f t="shared" si="214"/>
        <v>NA</v>
      </c>
      <c r="AG3456" s="119"/>
      <c r="AH3456" s="119"/>
      <c r="AI3456" s="119"/>
      <c r="AJ3456" s="119" t="str">
        <f t="shared" si="215"/>
        <v>NA</v>
      </c>
      <c r="AK3456" s="190"/>
      <c r="AL3456" s="191"/>
    </row>
    <row r="3457" spans="1:38" x14ac:dyDescent="0.25">
      <c r="A3457" t="s">
        <v>17234</v>
      </c>
      <c r="B3457" t="s">
        <v>17232</v>
      </c>
      <c r="C3457" t="s">
        <v>17233</v>
      </c>
      <c r="D3457" t="s">
        <v>675</v>
      </c>
      <c r="E3457" t="s">
        <v>12474</v>
      </c>
      <c r="F3457" t="s">
        <v>54</v>
      </c>
      <c r="G3457"/>
      <c r="H3457" t="s">
        <v>45300</v>
      </c>
      <c r="I3457" t="s">
        <v>52234</v>
      </c>
      <c r="J3457" t="s">
        <v>17235</v>
      </c>
      <c r="K3457" t="s">
        <v>565</v>
      </c>
      <c r="L3457" s="119" t="str">
        <f t="shared" si="212"/>
        <v>NA</v>
      </c>
      <c r="M3457" s="119"/>
      <c r="N3457" s="120" t="str">
        <f t="shared" si="213"/>
        <v>NA</v>
      </c>
      <c r="O3457" s="120"/>
      <c r="P3457"/>
      <c r="Q3457"/>
      <c r="R3457"/>
      <c r="S3457"/>
      <c r="T3457"/>
      <c r="U3457" t="s">
        <v>17755</v>
      </c>
      <c r="V3457" t="s">
        <v>17753</v>
      </c>
      <c r="W3457" t="s">
        <v>17754</v>
      </c>
      <c r="X3457" t="s">
        <v>675</v>
      </c>
      <c r="Y3457" t="s">
        <v>17756</v>
      </c>
      <c r="Z3457" t="s">
        <v>54</v>
      </c>
      <c r="AA3457"/>
      <c r="AB3457" t="s">
        <v>44530</v>
      </c>
      <c r="AC3457" t="s">
        <v>51612</v>
      </c>
      <c r="AD3457" t="s">
        <v>17757</v>
      </c>
      <c r="AE3457" t="s">
        <v>565</v>
      </c>
      <c r="AF3457" s="119" t="str">
        <f t="shared" si="214"/>
        <v>NA</v>
      </c>
      <c r="AG3457" s="119"/>
      <c r="AH3457" s="119"/>
      <c r="AI3457" s="119"/>
      <c r="AJ3457" s="119" t="str">
        <f t="shared" si="215"/>
        <v>NA</v>
      </c>
      <c r="AK3457" s="190"/>
      <c r="AL3457" s="191"/>
    </row>
    <row r="3458" spans="1:38" x14ac:dyDescent="0.25">
      <c r="A3458" t="s">
        <v>12473</v>
      </c>
      <c r="B3458" t="s">
        <v>12471</v>
      </c>
      <c r="C3458" t="s">
        <v>12472</v>
      </c>
      <c r="D3458" t="s">
        <v>675</v>
      </c>
      <c r="E3458" t="s">
        <v>12474</v>
      </c>
      <c r="F3458" t="s">
        <v>54</v>
      </c>
      <c r="G3458"/>
      <c r="H3458" t="s">
        <v>45301</v>
      </c>
      <c r="I3458" t="s">
        <v>52234</v>
      </c>
      <c r="J3458"/>
      <c r="K3458" t="s">
        <v>105</v>
      </c>
      <c r="L3458" s="119" t="str">
        <f t="shared" si="212"/>
        <v>NA</v>
      </c>
      <c r="M3458" s="119"/>
      <c r="N3458" s="120" t="str">
        <f t="shared" si="213"/>
        <v>NA</v>
      </c>
      <c r="O3458" s="120"/>
      <c r="P3458"/>
      <c r="Q3458"/>
      <c r="R3458"/>
      <c r="S3458"/>
      <c r="T3458"/>
      <c r="U3458" t="s">
        <v>7314</v>
      </c>
      <c r="V3458" t="s">
        <v>7312</v>
      </c>
      <c r="W3458" t="s">
        <v>7313</v>
      </c>
      <c r="X3458" t="s">
        <v>675</v>
      </c>
      <c r="Y3458" t="s">
        <v>7315</v>
      </c>
      <c r="Z3458" t="s">
        <v>54</v>
      </c>
      <c r="AA3458"/>
      <c r="AB3458" t="s">
        <v>44531</v>
      </c>
      <c r="AC3458" t="s">
        <v>51613</v>
      </c>
      <c r="AD3458" t="s">
        <v>7316</v>
      </c>
      <c r="AE3458" t="s">
        <v>105</v>
      </c>
      <c r="AF3458" s="119" t="str">
        <f t="shared" si="214"/>
        <v>NA</v>
      </c>
      <c r="AG3458" s="119"/>
      <c r="AH3458" s="119"/>
      <c r="AI3458" s="119"/>
      <c r="AJ3458" s="119" t="str">
        <f t="shared" si="215"/>
        <v>NA</v>
      </c>
      <c r="AK3458" s="190"/>
      <c r="AL3458" s="191"/>
    </row>
    <row r="3459" spans="1:38" x14ac:dyDescent="0.25">
      <c r="A3459" t="s">
        <v>10295</v>
      </c>
      <c r="B3459" t="s">
        <v>10293</v>
      </c>
      <c r="C3459" t="s">
        <v>10294</v>
      </c>
      <c r="D3459" t="s">
        <v>675</v>
      </c>
      <c r="E3459" t="s">
        <v>10296</v>
      </c>
      <c r="F3459" t="s">
        <v>54</v>
      </c>
      <c r="G3459"/>
      <c r="H3459" t="s">
        <v>45302</v>
      </c>
      <c r="I3459" t="s">
        <v>52235</v>
      </c>
      <c r="J3459"/>
      <c r="K3459" t="s">
        <v>105</v>
      </c>
      <c r="L3459" s="119" t="str">
        <f t="shared" ref="L3459:L3522" si="216">IF($Q$1&lt;&gt;"",IF(ISNUMBER(SEARCH("*"&amp;$Q$1&amp;"*", A3459)),A3459, IF(ISNUMBER(SEARCH("*"&amp;$Q$1&amp;"*", H3459)),A3459, IF(ISNUMBER(SEARCH("*"&amp;$Q$1&amp;"*", G3459)),A3459, IF(ISNUMBER(SEARCH("*"&amp;$Q$1&amp;"*", J3459)),A3459,  IF(ISNUMBER(SEARCH("*"&amp;$Q$1&amp;"*", E3459)),A3459, "NA"))))),"NA")</f>
        <v>NA</v>
      </c>
      <c r="M3459" s="119"/>
      <c r="N3459" s="120" t="str">
        <f t="shared" ref="N3459:N3522" si="217">IF($Q$11=1,IF(ISNUMBER(SEARCH($T$11,C3459)),A3459,"NA"),"NA")</f>
        <v>NA</v>
      </c>
      <c r="O3459" s="120"/>
      <c r="P3459"/>
      <c r="Q3459"/>
      <c r="R3459"/>
      <c r="S3459"/>
      <c r="T3459"/>
      <c r="U3459" t="s">
        <v>22005</v>
      </c>
      <c r="V3459" t="s">
        <v>22003</v>
      </c>
      <c r="W3459" t="s">
        <v>22004</v>
      </c>
      <c r="X3459" t="s">
        <v>675</v>
      </c>
      <c r="Y3459" t="s">
        <v>22006</v>
      </c>
      <c r="Z3459" t="s">
        <v>54</v>
      </c>
      <c r="AA3459"/>
      <c r="AB3459" t="s">
        <v>44532</v>
      </c>
      <c r="AC3459" t="s">
        <v>51614</v>
      </c>
      <c r="AD3459" t="s">
        <v>22005</v>
      </c>
      <c r="AE3459" t="s">
        <v>565</v>
      </c>
      <c r="AF3459" s="119" t="str">
        <f t="shared" ref="AF3459:AF3522" si="218">IF($Q$6&lt;&gt;"",IF(ISNUMBER(SEARCH($Q$6, W3459)),U3459, "NA"),"NA")</f>
        <v>NA</v>
      </c>
      <c r="AG3459" s="119"/>
      <c r="AH3459" s="119"/>
      <c r="AI3459" s="119"/>
      <c r="AJ3459" s="119" t="str">
        <f t="shared" ref="AJ3459:AJ3522" si="219">IF($Q$5&lt;&gt;"",IF(ISNUMBER(SEARCH($Q$5, U3459&amp;" "&amp;Y3459&amp;" "&amp;AA3459&amp;" "&amp;AB3459&amp;" "&amp;AD3459)),U3459, "NA"),"NA")</f>
        <v>NA</v>
      </c>
      <c r="AK3459" s="190"/>
      <c r="AL3459" s="191"/>
    </row>
    <row r="3460" spans="1:38" x14ac:dyDescent="0.25">
      <c r="A3460" t="s">
        <v>18073</v>
      </c>
      <c r="B3460" t="s">
        <v>18071</v>
      </c>
      <c r="C3460" t="s">
        <v>18072</v>
      </c>
      <c r="D3460" t="s">
        <v>675</v>
      </c>
      <c r="E3460" t="s">
        <v>18074</v>
      </c>
      <c r="F3460" t="s">
        <v>54</v>
      </c>
      <c r="G3460"/>
      <c r="H3460" t="s">
        <v>45303</v>
      </c>
      <c r="I3460" t="s">
        <v>52236</v>
      </c>
      <c r="J3460" t="s">
        <v>18075</v>
      </c>
      <c r="K3460" t="s">
        <v>565</v>
      </c>
      <c r="L3460" s="119" t="str">
        <f t="shared" si="216"/>
        <v>NA</v>
      </c>
      <c r="M3460" s="119"/>
      <c r="N3460" s="120" t="str">
        <f t="shared" si="217"/>
        <v>NA</v>
      </c>
      <c r="O3460" s="120"/>
      <c r="P3460"/>
      <c r="Q3460"/>
      <c r="R3460"/>
      <c r="S3460"/>
      <c r="T3460"/>
      <c r="U3460" t="s">
        <v>10095</v>
      </c>
      <c r="V3460" t="s">
        <v>10093</v>
      </c>
      <c r="W3460" t="s">
        <v>10094</v>
      </c>
      <c r="X3460" t="s">
        <v>675</v>
      </c>
      <c r="Y3460" t="s">
        <v>10096</v>
      </c>
      <c r="Z3460" t="s">
        <v>54</v>
      </c>
      <c r="AA3460"/>
      <c r="AB3460" t="s">
        <v>44533</v>
      </c>
      <c r="AC3460" t="s">
        <v>51615</v>
      </c>
      <c r="AD3460" t="s">
        <v>10097</v>
      </c>
      <c r="AE3460" t="s">
        <v>565</v>
      </c>
      <c r="AF3460" s="119" t="str">
        <f t="shared" si="218"/>
        <v>NA</v>
      </c>
      <c r="AG3460" s="119"/>
      <c r="AH3460" s="119"/>
      <c r="AI3460" s="119"/>
      <c r="AJ3460" s="119" t="str">
        <f t="shared" si="219"/>
        <v>NA</v>
      </c>
      <c r="AK3460" s="190"/>
      <c r="AL3460" s="191"/>
    </row>
    <row r="3461" spans="1:38" x14ac:dyDescent="0.25">
      <c r="A3461" t="s">
        <v>19786</v>
      </c>
      <c r="B3461" t="s">
        <v>19784</v>
      </c>
      <c r="C3461" t="s">
        <v>19785</v>
      </c>
      <c r="D3461" t="s">
        <v>675</v>
      </c>
      <c r="E3461" t="s">
        <v>19787</v>
      </c>
      <c r="F3461" t="s">
        <v>54</v>
      </c>
      <c r="G3461"/>
      <c r="H3461" t="s">
        <v>45304</v>
      </c>
      <c r="I3461" t="s">
        <v>52237</v>
      </c>
      <c r="J3461"/>
      <c r="K3461" t="s">
        <v>565</v>
      </c>
      <c r="L3461" s="119" t="str">
        <f t="shared" si="216"/>
        <v>NA</v>
      </c>
      <c r="M3461" s="119"/>
      <c r="N3461" s="120" t="str">
        <f t="shared" si="217"/>
        <v>NA</v>
      </c>
      <c r="O3461" s="120"/>
      <c r="P3461"/>
      <c r="Q3461"/>
      <c r="R3461"/>
      <c r="S3461"/>
      <c r="T3461"/>
      <c r="U3461" t="s">
        <v>21870</v>
      </c>
      <c r="V3461" t="s">
        <v>21868</v>
      </c>
      <c r="W3461" t="s">
        <v>21869</v>
      </c>
      <c r="X3461" t="s">
        <v>675</v>
      </c>
      <c r="Y3461" t="s">
        <v>21871</v>
      </c>
      <c r="Z3461" t="s">
        <v>54</v>
      </c>
      <c r="AA3461"/>
      <c r="AB3461" t="s">
        <v>44534</v>
      </c>
      <c r="AC3461" t="s">
        <v>51616</v>
      </c>
      <c r="AD3461"/>
      <c r="AE3461" t="s">
        <v>565</v>
      </c>
      <c r="AF3461" s="119" t="str">
        <f t="shared" si="218"/>
        <v>NA</v>
      </c>
      <c r="AG3461" s="119"/>
      <c r="AH3461" s="119"/>
      <c r="AI3461" s="119"/>
      <c r="AJ3461" s="119" t="str">
        <f t="shared" si="219"/>
        <v>NA</v>
      </c>
      <c r="AK3461" s="190"/>
      <c r="AL3461" s="191"/>
    </row>
    <row r="3462" spans="1:38" x14ac:dyDescent="0.25">
      <c r="A3462" t="s">
        <v>14696</v>
      </c>
      <c r="B3462" t="s">
        <v>14694</v>
      </c>
      <c r="C3462" t="s">
        <v>14695</v>
      </c>
      <c r="D3462" t="s">
        <v>675</v>
      </c>
      <c r="E3462" t="s">
        <v>14697</v>
      </c>
      <c r="F3462" t="s">
        <v>54</v>
      </c>
      <c r="G3462"/>
      <c r="H3462" t="s">
        <v>45305</v>
      </c>
      <c r="I3462" t="s">
        <v>52238</v>
      </c>
      <c r="J3462" t="s">
        <v>14696</v>
      </c>
      <c r="K3462" t="s">
        <v>565</v>
      </c>
      <c r="L3462" s="119" t="str">
        <f t="shared" si="216"/>
        <v>NA</v>
      </c>
      <c r="M3462" s="119"/>
      <c r="N3462" s="120" t="str">
        <f t="shared" si="217"/>
        <v>NA</v>
      </c>
      <c r="O3462" s="120"/>
      <c r="P3462"/>
      <c r="Q3462"/>
      <c r="R3462"/>
      <c r="S3462"/>
      <c r="T3462"/>
      <c r="U3462" t="s">
        <v>17429</v>
      </c>
      <c r="V3462" t="s">
        <v>17427</v>
      </c>
      <c r="W3462" t="s">
        <v>17428</v>
      </c>
      <c r="X3462" t="s">
        <v>675</v>
      </c>
      <c r="Y3462" t="s">
        <v>17430</v>
      </c>
      <c r="Z3462" t="s">
        <v>54</v>
      </c>
      <c r="AA3462"/>
      <c r="AB3462" t="s">
        <v>44535</v>
      </c>
      <c r="AC3462" t="s">
        <v>51617</v>
      </c>
      <c r="AD3462" t="s">
        <v>17431</v>
      </c>
      <c r="AE3462" t="s">
        <v>565</v>
      </c>
      <c r="AF3462" s="119" t="str">
        <f t="shared" si="218"/>
        <v>NA</v>
      </c>
      <c r="AG3462" s="119"/>
      <c r="AH3462" s="119"/>
      <c r="AI3462" s="119"/>
      <c r="AJ3462" s="119" t="str">
        <f t="shared" si="219"/>
        <v>NA</v>
      </c>
      <c r="AK3462" s="190"/>
      <c r="AL3462" s="191"/>
    </row>
    <row r="3463" spans="1:38" x14ac:dyDescent="0.25">
      <c r="A3463" t="s">
        <v>7611</v>
      </c>
      <c r="B3463" t="s">
        <v>7609</v>
      </c>
      <c r="C3463" t="s">
        <v>7610</v>
      </c>
      <c r="D3463" t="s">
        <v>675</v>
      </c>
      <c r="E3463" t="s">
        <v>7612</v>
      </c>
      <c r="F3463" t="s">
        <v>54</v>
      </c>
      <c r="G3463"/>
      <c r="H3463" t="s">
        <v>45306</v>
      </c>
      <c r="I3463" t="s">
        <v>52239</v>
      </c>
      <c r="J3463" t="s">
        <v>7613</v>
      </c>
      <c r="K3463" t="s">
        <v>105</v>
      </c>
      <c r="L3463" s="119" t="str">
        <f t="shared" si="216"/>
        <v>NA</v>
      </c>
      <c r="M3463" s="119"/>
      <c r="N3463" s="120" t="str">
        <f t="shared" si="217"/>
        <v>NA</v>
      </c>
      <c r="O3463" s="120"/>
      <c r="P3463"/>
      <c r="Q3463"/>
      <c r="R3463"/>
      <c r="S3463"/>
      <c r="T3463"/>
      <c r="U3463" t="s">
        <v>10708</v>
      </c>
      <c r="V3463" t="s">
        <v>10706</v>
      </c>
      <c r="W3463" t="s">
        <v>10707</v>
      </c>
      <c r="X3463" t="s">
        <v>675</v>
      </c>
      <c r="Y3463" t="s">
        <v>965</v>
      </c>
      <c r="Z3463" t="s">
        <v>54</v>
      </c>
      <c r="AA3463"/>
      <c r="AB3463" t="s">
        <v>44536</v>
      </c>
      <c r="AC3463" t="s">
        <v>51618</v>
      </c>
      <c r="AD3463"/>
      <c r="AE3463" t="s">
        <v>565</v>
      </c>
      <c r="AF3463" s="119" t="str">
        <f t="shared" si="218"/>
        <v>NA</v>
      </c>
      <c r="AG3463" s="119"/>
      <c r="AH3463" s="119"/>
      <c r="AI3463" s="119"/>
      <c r="AJ3463" s="119" t="str">
        <f t="shared" si="219"/>
        <v>NA</v>
      </c>
      <c r="AK3463" s="190"/>
      <c r="AL3463" s="191"/>
    </row>
    <row r="3464" spans="1:38" x14ac:dyDescent="0.25">
      <c r="A3464" t="s">
        <v>9521</v>
      </c>
      <c r="B3464" t="s">
        <v>9519</v>
      </c>
      <c r="C3464" t="s">
        <v>9520</v>
      </c>
      <c r="D3464" t="s">
        <v>675</v>
      </c>
      <c r="E3464" t="s">
        <v>9522</v>
      </c>
      <c r="F3464" t="s">
        <v>54</v>
      </c>
      <c r="G3464"/>
      <c r="H3464" t="s">
        <v>45307</v>
      </c>
      <c r="I3464" t="s">
        <v>52240</v>
      </c>
      <c r="J3464" t="s">
        <v>9523</v>
      </c>
      <c r="K3464" t="s">
        <v>105</v>
      </c>
      <c r="L3464" s="119" t="str">
        <f t="shared" si="216"/>
        <v>NA</v>
      </c>
      <c r="M3464" s="119"/>
      <c r="N3464" s="120" t="str">
        <f t="shared" si="217"/>
        <v>NA</v>
      </c>
      <c r="O3464" s="120"/>
      <c r="P3464"/>
      <c r="Q3464"/>
      <c r="R3464"/>
      <c r="S3464"/>
      <c r="T3464"/>
      <c r="U3464" t="s">
        <v>22289</v>
      </c>
      <c r="V3464" t="s">
        <v>22287</v>
      </c>
      <c r="W3464" t="s">
        <v>22288</v>
      </c>
      <c r="X3464" t="s">
        <v>675</v>
      </c>
      <c r="Y3464" t="s">
        <v>965</v>
      </c>
      <c r="Z3464" t="s">
        <v>54</v>
      </c>
      <c r="AA3464"/>
      <c r="AB3464" t="s">
        <v>44537</v>
      </c>
      <c r="AC3464" t="s">
        <v>51618</v>
      </c>
      <c r="AD3464" t="s">
        <v>22290</v>
      </c>
      <c r="AE3464" t="s">
        <v>105</v>
      </c>
      <c r="AF3464" s="119" t="str">
        <f t="shared" si="218"/>
        <v>NA</v>
      </c>
      <c r="AG3464" s="119"/>
      <c r="AH3464" s="119"/>
      <c r="AI3464" s="119"/>
      <c r="AJ3464" s="119" t="str">
        <f t="shared" si="219"/>
        <v>NA</v>
      </c>
      <c r="AK3464" s="190"/>
      <c r="AL3464" s="191"/>
    </row>
    <row r="3465" spans="1:38" x14ac:dyDescent="0.25">
      <c r="A3465" t="s">
        <v>15624</v>
      </c>
      <c r="B3465" t="s">
        <v>15622</v>
      </c>
      <c r="C3465" t="s">
        <v>15623</v>
      </c>
      <c r="D3465" t="s">
        <v>675</v>
      </c>
      <c r="E3465" t="s">
        <v>15625</v>
      </c>
      <c r="F3465" t="s">
        <v>54</v>
      </c>
      <c r="G3465"/>
      <c r="H3465" t="s">
        <v>45308</v>
      </c>
      <c r="I3465" t="s">
        <v>52241</v>
      </c>
      <c r="J3465"/>
      <c r="K3465" t="s">
        <v>565</v>
      </c>
      <c r="L3465" s="119" t="str">
        <f t="shared" si="216"/>
        <v>NA</v>
      </c>
      <c r="M3465" s="119"/>
      <c r="N3465" s="120" t="str">
        <f t="shared" si="217"/>
        <v>NA</v>
      </c>
      <c r="O3465" s="120"/>
      <c r="P3465"/>
      <c r="Q3465"/>
      <c r="R3465"/>
      <c r="S3465"/>
      <c r="T3465"/>
      <c r="U3465" t="s">
        <v>6283</v>
      </c>
      <c r="V3465" t="s">
        <v>6281</v>
      </c>
      <c r="W3465" t="s">
        <v>6282</v>
      </c>
      <c r="X3465" t="s">
        <v>675</v>
      </c>
      <c r="Y3465" t="s">
        <v>965</v>
      </c>
      <c r="Z3465" t="s">
        <v>54</v>
      </c>
      <c r="AA3465"/>
      <c r="AB3465" t="s">
        <v>44537</v>
      </c>
      <c r="AC3465" t="s">
        <v>51618</v>
      </c>
      <c r="AD3465" t="s">
        <v>6284</v>
      </c>
      <c r="AE3465" t="s">
        <v>105</v>
      </c>
      <c r="AF3465" s="119" t="str">
        <f t="shared" si="218"/>
        <v>NA</v>
      </c>
      <c r="AG3465" s="119"/>
      <c r="AH3465" s="119"/>
      <c r="AI3465" s="119"/>
      <c r="AJ3465" s="119" t="str">
        <f t="shared" si="219"/>
        <v>NA</v>
      </c>
      <c r="AK3465" s="190"/>
      <c r="AL3465" s="191"/>
    </row>
    <row r="3466" spans="1:38" x14ac:dyDescent="0.25">
      <c r="A3466" t="s">
        <v>17813</v>
      </c>
      <c r="B3466" t="s">
        <v>17811</v>
      </c>
      <c r="C3466" t="s">
        <v>17812</v>
      </c>
      <c r="D3466" t="s">
        <v>675</v>
      </c>
      <c r="E3466" t="s">
        <v>17814</v>
      </c>
      <c r="F3466" t="s">
        <v>54</v>
      </c>
      <c r="G3466"/>
      <c r="H3466" t="s">
        <v>45309</v>
      </c>
      <c r="I3466" t="s">
        <v>52242</v>
      </c>
      <c r="J3466" t="s">
        <v>17815</v>
      </c>
      <c r="K3466" t="s">
        <v>565</v>
      </c>
      <c r="L3466" s="119" t="str">
        <f t="shared" si="216"/>
        <v>NA</v>
      </c>
      <c r="M3466" s="119"/>
      <c r="N3466" s="120" t="str">
        <f t="shared" si="217"/>
        <v>NA</v>
      </c>
      <c r="O3466" s="120"/>
      <c r="P3466"/>
      <c r="Q3466"/>
      <c r="R3466"/>
      <c r="S3466"/>
      <c r="T3466"/>
      <c r="U3466" t="s">
        <v>6568</v>
      </c>
      <c r="V3466" t="s">
        <v>6566</v>
      </c>
      <c r="W3466" t="s">
        <v>6567</v>
      </c>
      <c r="X3466" t="s">
        <v>675</v>
      </c>
      <c r="Y3466" t="s">
        <v>965</v>
      </c>
      <c r="Z3466" t="s">
        <v>54</v>
      </c>
      <c r="AA3466"/>
      <c r="AB3466" t="s">
        <v>44537</v>
      </c>
      <c r="AC3466" t="s">
        <v>51618</v>
      </c>
      <c r="AD3466" t="s">
        <v>6569</v>
      </c>
      <c r="AE3466" t="s">
        <v>105</v>
      </c>
      <c r="AF3466" s="119" t="str">
        <f t="shared" si="218"/>
        <v>NA</v>
      </c>
      <c r="AG3466" s="119"/>
      <c r="AH3466" s="119"/>
      <c r="AI3466" s="119"/>
      <c r="AJ3466" s="119" t="str">
        <f t="shared" si="219"/>
        <v>NA</v>
      </c>
      <c r="AK3466" s="190"/>
      <c r="AL3466" s="191"/>
    </row>
    <row r="3467" spans="1:38" x14ac:dyDescent="0.25">
      <c r="A3467" t="s">
        <v>20657</v>
      </c>
      <c r="B3467" t="s">
        <v>20655</v>
      </c>
      <c r="C3467" t="s">
        <v>20656</v>
      </c>
      <c r="D3467" t="s">
        <v>675</v>
      </c>
      <c r="E3467" t="s">
        <v>17814</v>
      </c>
      <c r="F3467" t="s">
        <v>54</v>
      </c>
      <c r="G3467"/>
      <c r="H3467" t="s">
        <v>45309</v>
      </c>
      <c r="I3467" t="s">
        <v>52242</v>
      </c>
      <c r="J3467"/>
      <c r="K3467" t="s">
        <v>565</v>
      </c>
      <c r="L3467" s="119" t="str">
        <f t="shared" si="216"/>
        <v>NA</v>
      </c>
      <c r="M3467" s="119"/>
      <c r="N3467" s="120" t="str">
        <f t="shared" si="217"/>
        <v>NA</v>
      </c>
      <c r="O3467" s="120"/>
      <c r="P3467"/>
      <c r="Q3467"/>
      <c r="R3467"/>
      <c r="S3467"/>
      <c r="T3467"/>
      <c r="U3467" t="s">
        <v>12726</v>
      </c>
      <c r="V3467" t="s">
        <v>12724</v>
      </c>
      <c r="W3467" t="s">
        <v>12725</v>
      </c>
      <c r="X3467" t="s">
        <v>675</v>
      </c>
      <c r="Y3467" t="s">
        <v>12727</v>
      </c>
      <c r="Z3467" t="s">
        <v>54</v>
      </c>
      <c r="AA3467"/>
      <c r="AB3467" t="s">
        <v>44538</v>
      </c>
      <c r="AC3467" t="s">
        <v>51619</v>
      </c>
      <c r="AD3467" t="s">
        <v>12728</v>
      </c>
      <c r="AE3467" t="s">
        <v>105</v>
      </c>
      <c r="AF3467" s="119" t="str">
        <f t="shared" si="218"/>
        <v>NA</v>
      </c>
      <c r="AG3467" s="119"/>
      <c r="AH3467" s="119"/>
      <c r="AI3467" s="119"/>
      <c r="AJ3467" s="119" t="str">
        <f t="shared" si="219"/>
        <v>NA</v>
      </c>
      <c r="AK3467" s="190"/>
      <c r="AL3467" s="191"/>
    </row>
    <row r="3468" spans="1:38" x14ac:dyDescent="0.25">
      <c r="A3468" t="s">
        <v>11904</v>
      </c>
      <c r="B3468" t="s">
        <v>11903</v>
      </c>
      <c r="C3468" t="s">
        <v>11845</v>
      </c>
      <c r="D3468" t="s">
        <v>675</v>
      </c>
      <c r="E3468" t="s">
        <v>2232</v>
      </c>
      <c r="F3468" t="s">
        <v>54</v>
      </c>
      <c r="G3468"/>
      <c r="H3468" t="s">
        <v>45310</v>
      </c>
      <c r="I3468" t="s">
        <v>52243</v>
      </c>
      <c r="J3468" t="s">
        <v>11905</v>
      </c>
      <c r="K3468" t="s">
        <v>565</v>
      </c>
      <c r="L3468" s="119" t="str">
        <f t="shared" si="216"/>
        <v>NA</v>
      </c>
      <c r="M3468" s="119"/>
      <c r="N3468" s="120" t="str">
        <f t="shared" si="217"/>
        <v>NA</v>
      </c>
      <c r="O3468" s="120"/>
      <c r="P3468"/>
      <c r="Q3468"/>
      <c r="R3468"/>
      <c r="S3468"/>
      <c r="T3468"/>
      <c r="U3468" t="s">
        <v>16178</v>
      </c>
      <c r="V3468" t="s">
        <v>16176</v>
      </c>
      <c r="W3468" t="s">
        <v>16177</v>
      </c>
      <c r="X3468" t="s">
        <v>675</v>
      </c>
      <c r="Y3468" t="s">
        <v>16179</v>
      </c>
      <c r="Z3468" t="s">
        <v>54</v>
      </c>
      <c r="AA3468"/>
      <c r="AB3468" t="s">
        <v>44539</v>
      </c>
      <c r="AC3468" t="s">
        <v>51620</v>
      </c>
      <c r="AD3468" t="s">
        <v>16180</v>
      </c>
      <c r="AE3468" t="s">
        <v>565</v>
      </c>
      <c r="AF3468" s="119" t="str">
        <f t="shared" si="218"/>
        <v>NA</v>
      </c>
      <c r="AG3468" s="119"/>
      <c r="AH3468" s="119"/>
      <c r="AI3468" s="119"/>
      <c r="AJ3468" s="119" t="str">
        <f t="shared" si="219"/>
        <v>NA</v>
      </c>
      <c r="AK3468" s="190"/>
      <c r="AL3468" s="191"/>
    </row>
    <row r="3469" spans="1:38" x14ac:dyDescent="0.25">
      <c r="A3469" t="s">
        <v>13636</v>
      </c>
      <c r="B3469" t="s">
        <v>13634</v>
      </c>
      <c r="C3469" t="s">
        <v>13635</v>
      </c>
      <c r="D3469" t="s">
        <v>675</v>
      </c>
      <c r="E3469" t="s">
        <v>13637</v>
      </c>
      <c r="F3469" t="s">
        <v>54</v>
      </c>
      <c r="G3469"/>
      <c r="H3469" t="s">
        <v>45311</v>
      </c>
      <c r="I3469" t="s">
        <v>52244</v>
      </c>
      <c r="J3469" t="s">
        <v>13636</v>
      </c>
      <c r="K3469" t="s">
        <v>565</v>
      </c>
      <c r="L3469" s="119" t="str">
        <f t="shared" si="216"/>
        <v>NA</v>
      </c>
      <c r="M3469" s="119"/>
      <c r="N3469" s="120" t="str">
        <f t="shared" si="217"/>
        <v>NA</v>
      </c>
      <c r="O3469" s="120"/>
      <c r="P3469"/>
      <c r="Q3469"/>
      <c r="R3469"/>
      <c r="S3469"/>
      <c r="T3469"/>
      <c r="U3469" t="s">
        <v>14539</v>
      </c>
      <c r="V3469" t="s">
        <v>14537</v>
      </c>
      <c r="W3469" t="s">
        <v>14538</v>
      </c>
      <c r="X3469" t="s">
        <v>675</v>
      </c>
      <c r="Y3469" t="s">
        <v>14540</v>
      </c>
      <c r="Z3469" t="s">
        <v>54</v>
      </c>
      <c r="AA3469"/>
      <c r="AB3469" t="s">
        <v>44540</v>
      </c>
      <c r="AC3469" t="s">
        <v>51621</v>
      </c>
      <c r="AD3469" t="s">
        <v>14541</v>
      </c>
      <c r="AE3469" t="s">
        <v>565</v>
      </c>
      <c r="AF3469" s="119" t="str">
        <f t="shared" si="218"/>
        <v>NA</v>
      </c>
      <c r="AG3469" s="119"/>
      <c r="AH3469" s="119"/>
      <c r="AI3469" s="119"/>
      <c r="AJ3469" s="119" t="str">
        <f t="shared" si="219"/>
        <v>NA</v>
      </c>
      <c r="AK3469" s="190"/>
      <c r="AL3469" s="191"/>
    </row>
    <row r="3470" spans="1:38" x14ac:dyDescent="0.25">
      <c r="A3470" t="s">
        <v>11910</v>
      </c>
      <c r="B3470" t="s">
        <v>11909</v>
      </c>
      <c r="C3470" t="s">
        <v>11845</v>
      </c>
      <c r="D3470" t="s">
        <v>675</v>
      </c>
      <c r="E3470" t="s">
        <v>4002</v>
      </c>
      <c r="F3470" t="s">
        <v>54</v>
      </c>
      <c r="G3470"/>
      <c r="H3470" t="s">
        <v>45312</v>
      </c>
      <c r="I3470" t="s">
        <v>52245</v>
      </c>
      <c r="J3470" t="s">
        <v>11911</v>
      </c>
      <c r="K3470" t="s">
        <v>565</v>
      </c>
      <c r="L3470" s="119" t="str">
        <f t="shared" si="216"/>
        <v>NA</v>
      </c>
      <c r="M3470" s="119"/>
      <c r="N3470" s="120" t="str">
        <f t="shared" si="217"/>
        <v>NA</v>
      </c>
      <c r="O3470" s="120"/>
      <c r="P3470"/>
      <c r="Q3470"/>
      <c r="R3470"/>
      <c r="S3470"/>
      <c r="T3470"/>
      <c r="U3470" t="s">
        <v>9964</v>
      </c>
      <c r="V3470" t="s">
        <v>9962</v>
      </c>
      <c r="W3470" t="s">
        <v>9963</v>
      </c>
      <c r="X3470" t="s">
        <v>675</v>
      </c>
      <c r="Y3470" t="s">
        <v>1295</v>
      </c>
      <c r="Z3470" t="s">
        <v>54</v>
      </c>
      <c r="AA3470"/>
      <c r="AB3470" t="s">
        <v>44541</v>
      </c>
      <c r="AC3470" t="s">
        <v>51622</v>
      </c>
      <c r="AD3470"/>
      <c r="AE3470" t="s">
        <v>105</v>
      </c>
      <c r="AF3470" s="119" t="str">
        <f t="shared" si="218"/>
        <v>NA</v>
      </c>
      <c r="AG3470" s="119"/>
      <c r="AH3470" s="119"/>
      <c r="AI3470" s="119"/>
      <c r="AJ3470" s="119" t="str">
        <f t="shared" si="219"/>
        <v>NA</v>
      </c>
      <c r="AK3470" s="190"/>
      <c r="AL3470" s="191"/>
    </row>
    <row r="3471" spans="1:38" x14ac:dyDescent="0.25">
      <c r="A3471" t="s">
        <v>13705</v>
      </c>
      <c r="B3471" t="s">
        <v>13703</v>
      </c>
      <c r="C3471" t="s">
        <v>13704</v>
      </c>
      <c r="D3471" t="s">
        <v>675</v>
      </c>
      <c r="E3471" t="s">
        <v>13706</v>
      </c>
      <c r="F3471" t="s">
        <v>54</v>
      </c>
      <c r="G3471"/>
      <c r="H3471" t="s">
        <v>45313</v>
      </c>
      <c r="I3471" t="s">
        <v>52246</v>
      </c>
      <c r="J3471" t="s">
        <v>13707</v>
      </c>
      <c r="K3471" t="s">
        <v>565</v>
      </c>
      <c r="L3471" s="119" t="str">
        <f t="shared" si="216"/>
        <v>NA</v>
      </c>
      <c r="M3471" s="119"/>
      <c r="N3471" s="120" t="str">
        <f t="shared" si="217"/>
        <v>NA</v>
      </c>
      <c r="O3471" s="120"/>
      <c r="P3471"/>
      <c r="Q3471"/>
      <c r="R3471"/>
      <c r="S3471"/>
      <c r="T3471"/>
      <c r="U3471" t="s">
        <v>22612</v>
      </c>
      <c r="V3471" t="s">
        <v>22611</v>
      </c>
      <c r="W3471" t="s">
        <v>10339</v>
      </c>
      <c r="X3471" t="s">
        <v>675</v>
      </c>
      <c r="Y3471" t="s">
        <v>22613</v>
      </c>
      <c r="Z3471" t="s">
        <v>54</v>
      </c>
      <c r="AA3471"/>
      <c r="AB3471" t="s">
        <v>44542</v>
      </c>
      <c r="AC3471" t="s">
        <v>51623</v>
      </c>
      <c r="AD3471"/>
      <c r="AE3471" t="s">
        <v>565</v>
      </c>
      <c r="AF3471" s="119" t="str">
        <f t="shared" si="218"/>
        <v>NA</v>
      </c>
      <c r="AG3471" s="119"/>
      <c r="AH3471" s="119"/>
      <c r="AI3471" s="119"/>
      <c r="AJ3471" s="119" t="str">
        <f t="shared" si="219"/>
        <v>NA</v>
      </c>
      <c r="AK3471" s="190"/>
      <c r="AL3471" s="191"/>
    </row>
    <row r="3472" spans="1:38" x14ac:dyDescent="0.25">
      <c r="A3472" t="s">
        <v>17913</v>
      </c>
      <c r="B3472" t="s">
        <v>17911</v>
      </c>
      <c r="C3472" t="s">
        <v>17912</v>
      </c>
      <c r="D3472" t="s">
        <v>675</v>
      </c>
      <c r="E3472" t="s">
        <v>17914</v>
      </c>
      <c r="F3472" t="s">
        <v>54</v>
      </c>
      <c r="G3472"/>
      <c r="H3472" t="s">
        <v>45314</v>
      </c>
      <c r="I3472" t="s">
        <v>52247</v>
      </c>
      <c r="J3472" t="s">
        <v>17915</v>
      </c>
      <c r="K3472" t="s">
        <v>565</v>
      </c>
      <c r="L3472" s="119" t="str">
        <f t="shared" si="216"/>
        <v>NA</v>
      </c>
      <c r="M3472" s="119"/>
      <c r="N3472" s="120" t="str">
        <f t="shared" si="217"/>
        <v>NA</v>
      </c>
      <c r="O3472" s="120"/>
      <c r="P3472"/>
      <c r="Q3472"/>
      <c r="R3472"/>
      <c r="S3472"/>
      <c r="T3472"/>
      <c r="U3472" t="s">
        <v>15540</v>
      </c>
      <c r="V3472" t="s">
        <v>15538</v>
      </c>
      <c r="W3472" t="s">
        <v>15539</v>
      </c>
      <c r="X3472" t="s">
        <v>675</v>
      </c>
      <c r="Y3472" t="s">
        <v>995</v>
      </c>
      <c r="Z3472" t="s">
        <v>54</v>
      </c>
      <c r="AA3472"/>
      <c r="AB3472" t="s">
        <v>44543</v>
      </c>
      <c r="AC3472" t="s">
        <v>51624</v>
      </c>
      <c r="AD3472"/>
      <c r="AE3472" t="s">
        <v>565</v>
      </c>
      <c r="AF3472" s="119" t="str">
        <f t="shared" si="218"/>
        <v>NA</v>
      </c>
      <c r="AG3472" s="119"/>
      <c r="AH3472" s="119"/>
      <c r="AI3472" s="119"/>
      <c r="AJ3472" s="119" t="str">
        <f t="shared" si="219"/>
        <v>NA</v>
      </c>
      <c r="AK3472" s="190"/>
      <c r="AL3472" s="191"/>
    </row>
    <row r="3473" spans="1:38" x14ac:dyDescent="0.25">
      <c r="A3473" t="s">
        <v>21234</v>
      </c>
      <c r="B3473" t="s">
        <v>21232</v>
      </c>
      <c r="C3473" t="s">
        <v>21233</v>
      </c>
      <c r="D3473" t="s">
        <v>675</v>
      </c>
      <c r="E3473" t="s">
        <v>6189</v>
      </c>
      <c r="F3473" t="s">
        <v>54</v>
      </c>
      <c r="G3473"/>
      <c r="H3473" t="s">
        <v>45315</v>
      </c>
      <c r="I3473" t="s">
        <v>52248</v>
      </c>
      <c r="J3473"/>
      <c r="K3473" t="s">
        <v>565</v>
      </c>
      <c r="L3473" s="119" t="str">
        <f t="shared" si="216"/>
        <v>NA</v>
      </c>
      <c r="M3473" s="119"/>
      <c r="N3473" s="120" t="str">
        <f t="shared" si="217"/>
        <v>NA</v>
      </c>
      <c r="O3473" s="120"/>
      <c r="P3473"/>
      <c r="Q3473"/>
      <c r="R3473"/>
      <c r="S3473"/>
      <c r="T3473"/>
      <c r="U3473" t="s">
        <v>22378</v>
      </c>
      <c r="V3473" t="s">
        <v>22376</v>
      </c>
      <c r="W3473" t="s">
        <v>22377</v>
      </c>
      <c r="X3473" t="s">
        <v>675</v>
      </c>
      <c r="Y3473" t="s">
        <v>995</v>
      </c>
      <c r="Z3473" t="s">
        <v>54</v>
      </c>
      <c r="AA3473"/>
      <c r="AB3473" t="s">
        <v>44544</v>
      </c>
      <c r="AC3473" t="s">
        <v>51624</v>
      </c>
      <c r="AD3473" t="s">
        <v>22379</v>
      </c>
      <c r="AE3473" t="s">
        <v>105</v>
      </c>
      <c r="AF3473" s="119" t="str">
        <f t="shared" si="218"/>
        <v>NA</v>
      </c>
      <c r="AG3473" s="119"/>
      <c r="AH3473" s="119"/>
      <c r="AI3473" s="119"/>
      <c r="AJ3473" s="119" t="str">
        <f t="shared" si="219"/>
        <v>NA</v>
      </c>
      <c r="AK3473" s="190"/>
      <c r="AL3473" s="191"/>
    </row>
    <row r="3474" spans="1:38" x14ac:dyDescent="0.25">
      <c r="A3474" t="s">
        <v>6188</v>
      </c>
      <c r="B3474" t="s">
        <v>6186</v>
      </c>
      <c r="C3474" t="s">
        <v>6187</v>
      </c>
      <c r="D3474" t="s">
        <v>675</v>
      </c>
      <c r="E3474" t="s">
        <v>6189</v>
      </c>
      <c r="F3474" t="s">
        <v>54</v>
      </c>
      <c r="G3474"/>
      <c r="H3474" t="s">
        <v>45315</v>
      </c>
      <c r="I3474" t="s">
        <v>52248</v>
      </c>
      <c r="J3474" t="s">
        <v>6190</v>
      </c>
      <c r="K3474" t="s">
        <v>105</v>
      </c>
      <c r="L3474" s="119" t="str">
        <f t="shared" si="216"/>
        <v>NA</v>
      </c>
      <c r="M3474" s="119"/>
      <c r="N3474" s="120" t="str">
        <f t="shared" si="217"/>
        <v>NA</v>
      </c>
      <c r="O3474" s="120"/>
      <c r="P3474"/>
      <c r="Q3474"/>
      <c r="R3474"/>
      <c r="S3474"/>
      <c r="T3474"/>
      <c r="U3474" t="s">
        <v>10309</v>
      </c>
      <c r="V3474" t="s">
        <v>10307</v>
      </c>
      <c r="W3474" t="s">
        <v>10308</v>
      </c>
      <c r="X3474" t="s">
        <v>675</v>
      </c>
      <c r="Y3474" t="s">
        <v>995</v>
      </c>
      <c r="Z3474" t="s">
        <v>54</v>
      </c>
      <c r="AA3474"/>
      <c r="AB3474" t="s">
        <v>44544</v>
      </c>
      <c r="AC3474" t="s">
        <v>51624</v>
      </c>
      <c r="AD3474" t="s">
        <v>10310</v>
      </c>
      <c r="AE3474" t="s">
        <v>105</v>
      </c>
      <c r="AF3474" s="119" t="str">
        <f t="shared" si="218"/>
        <v>NA</v>
      </c>
      <c r="AG3474" s="119"/>
      <c r="AH3474" s="119"/>
      <c r="AI3474" s="119"/>
      <c r="AJ3474" s="119" t="str">
        <f t="shared" si="219"/>
        <v>NA</v>
      </c>
      <c r="AK3474" s="190"/>
      <c r="AL3474" s="191"/>
    </row>
    <row r="3475" spans="1:38" x14ac:dyDescent="0.25">
      <c r="A3475" t="s">
        <v>7421</v>
      </c>
      <c r="B3475" t="s">
        <v>7419</v>
      </c>
      <c r="C3475" t="s">
        <v>7420</v>
      </c>
      <c r="D3475" t="s">
        <v>675</v>
      </c>
      <c r="E3475" t="s">
        <v>6189</v>
      </c>
      <c r="F3475" t="s">
        <v>54</v>
      </c>
      <c r="G3475"/>
      <c r="H3475" t="s">
        <v>45315</v>
      </c>
      <c r="I3475" t="s">
        <v>52248</v>
      </c>
      <c r="J3475" t="s">
        <v>7422</v>
      </c>
      <c r="K3475" t="s">
        <v>105</v>
      </c>
      <c r="L3475" s="119" t="str">
        <f t="shared" si="216"/>
        <v>NA</v>
      </c>
      <c r="M3475" s="119"/>
      <c r="N3475" s="120" t="str">
        <f t="shared" si="217"/>
        <v>NA</v>
      </c>
      <c r="O3475" s="120"/>
      <c r="P3475"/>
      <c r="Q3475"/>
      <c r="R3475"/>
      <c r="S3475"/>
      <c r="T3475"/>
      <c r="U3475" t="s">
        <v>15734</v>
      </c>
      <c r="V3475" t="s">
        <v>15732</v>
      </c>
      <c r="W3475" t="s">
        <v>15733</v>
      </c>
      <c r="X3475" t="s">
        <v>675</v>
      </c>
      <c r="Y3475" t="s">
        <v>15735</v>
      </c>
      <c r="Z3475" t="s">
        <v>54</v>
      </c>
      <c r="AA3475"/>
      <c r="AB3475" t="s">
        <v>44545</v>
      </c>
      <c r="AC3475" t="s">
        <v>51625</v>
      </c>
      <c r="AD3475"/>
      <c r="AE3475" t="s">
        <v>565</v>
      </c>
      <c r="AF3475" s="119" t="str">
        <f t="shared" si="218"/>
        <v>NA</v>
      </c>
      <c r="AG3475" s="119"/>
      <c r="AH3475" s="119"/>
      <c r="AI3475" s="119"/>
      <c r="AJ3475" s="119" t="str">
        <f t="shared" si="219"/>
        <v>NA</v>
      </c>
      <c r="AK3475" s="190"/>
      <c r="AL3475" s="191"/>
    </row>
    <row r="3476" spans="1:38" x14ac:dyDescent="0.25">
      <c r="A3476" t="s">
        <v>10771</v>
      </c>
      <c r="B3476" t="s">
        <v>10769</v>
      </c>
      <c r="C3476" t="s">
        <v>10770</v>
      </c>
      <c r="D3476" t="s">
        <v>675</v>
      </c>
      <c r="E3476" t="s">
        <v>5200</v>
      </c>
      <c r="F3476" t="s">
        <v>54</v>
      </c>
      <c r="G3476"/>
      <c r="H3476" t="s">
        <v>45316</v>
      </c>
      <c r="I3476" t="s">
        <v>52249</v>
      </c>
      <c r="J3476"/>
      <c r="K3476" t="s">
        <v>565</v>
      </c>
      <c r="L3476" s="119" t="str">
        <f t="shared" si="216"/>
        <v>NA</v>
      </c>
      <c r="M3476" s="119"/>
      <c r="N3476" s="120" t="str">
        <f t="shared" si="217"/>
        <v>NA</v>
      </c>
      <c r="O3476" s="120"/>
      <c r="P3476"/>
      <c r="Q3476"/>
      <c r="R3476"/>
      <c r="S3476"/>
      <c r="T3476"/>
      <c r="U3476" t="s">
        <v>22615</v>
      </c>
      <c r="V3476" t="s">
        <v>22614</v>
      </c>
      <c r="W3476" t="s">
        <v>6542</v>
      </c>
      <c r="X3476" t="s">
        <v>675</v>
      </c>
      <c r="Y3476" t="s">
        <v>2656</v>
      </c>
      <c r="Z3476" t="s">
        <v>54</v>
      </c>
      <c r="AA3476"/>
      <c r="AB3476" t="s">
        <v>44546</v>
      </c>
      <c r="AC3476" t="s">
        <v>51626</v>
      </c>
      <c r="AD3476" t="s">
        <v>22616</v>
      </c>
      <c r="AE3476" t="s">
        <v>565</v>
      </c>
      <c r="AF3476" s="119" t="str">
        <f t="shared" si="218"/>
        <v>NA</v>
      </c>
      <c r="AG3476" s="119"/>
      <c r="AH3476" s="119"/>
      <c r="AI3476" s="119"/>
      <c r="AJ3476" s="119" t="str">
        <f t="shared" si="219"/>
        <v>NA</v>
      </c>
      <c r="AK3476" s="190"/>
      <c r="AL3476" s="191"/>
    </row>
    <row r="3477" spans="1:38" x14ac:dyDescent="0.25">
      <c r="A3477" t="s">
        <v>16140</v>
      </c>
      <c r="B3477" t="s">
        <v>16138</v>
      </c>
      <c r="C3477" t="s">
        <v>16139</v>
      </c>
      <c r="D3477" t="s">
        <v>675</v>
      </c>
      <c r="E3477" t="s">
        <v>16141</v>
      </c>
      <c r="F3477" t="s">
        <v>54</v>
      </c>
      <c r="G3477"/>
      <c r="H3477" t="s">
        <v>45317</v>
      </c>
      <c r="I3477" t="s">
        <v>52250</v>
      </c>
      <c r="J3477"/>
      <c r="K3477" t="s">
        <v>565</v>
      </c>
      <c r="L3477" s="119" t="str">
        <f t="shared" si="216"/>
        <v>NA</v>
      </c>
      <c r="M3477" s="119"/>
      <c r="N3477" s="120" t="str">
        <f t="shared" si="217"/>
        <v>NA</v>
      </c>
      <c r="O3477" s="120"/>
      <c r="P3477"/>
      <c r="Q3477"/>
      <c r="R3477"/>
      <c r="S3477"/>
      <c r="T3477"/>
      <c r="U3477" t="s">
        <v>9486</v>
      </c>
      <c r="V3477" t="s">
        <v>9484</v>
      </c>
      <c r="W3477" t="s">
        <v>9485</v>
      </c>
      <c r="X3477" t="s">
        <v>675</v>
      </c>
      <c r="Y3477" t="s">
        <v>2656</v>
      </c>
      <c r="Z3477" t="s">
        <v>54</v>
      </c>
      <c r="AA3477"/>
      <c r="AB3477" t="s">
        <v>44547</v>
      </c>
      <c r="AC3477" t="s">
        <v>51626</v>
      </c>
      <c r="AD3477"/>
      <c r="AE3477" t="s">
        <v>105</v>
      </c>
      <c r="AF3477" s="119" t="str">
        <f t="shared" si="218"/>
        <v>NA</v>
      </c>
      <c r="AG3477" s="119"/>
      <c r="AH3477" s="119"/>
      <c r="AI3477" s="119"/>
      <c r="AJ3477" s="119" t="str">
        <f t="shared" si="219"/>
        <v>NA</v>
      </c>
      <c r="AK3477" s="190"/>
      <c r="AL3477" s="191"/>
    </row>
    <row r="3478" spans="1:38" x14ac:dyDescent="0.25">
      <c r="A3478" t="s">
        <v>21425</v>
      </c>
      <c r="B3478" t="s">
        <v>21423</v>
      </c>
      <c r="C3478" t="s">
        <v>21424</v>
      </c>
      <c r="D3478" t="s">
        <v>675</v>
      </c>
      <c r="E3478" t="s">
        <v>21426</v>
      </c>
      <c r="F3478" t="s">
        <v>54</v>
      </c>
      <c r="G3478"/>
      <c r="H3478" t="s">
        <v>45318</v>
      </c>
      <c r="I3478" t="s">
        <v>52251</v>
      </c>
      <c r="J3478"/>
      <c r="K3478" t="s">
        <v>565</v>
      </c>
      <c r="L3478" s="119" t="str">
        <f t="shared" si="216"/>
        <v>NA</v>
      </c>
      <c r="M3478" s="119"/>
      <c r="N3478" s="120" t="str">
        <f t="shared" si="217"/>
        <v>NA</v>
      </c>
      <c r="O3478" s="120"/>
      <c r="P3478"/>
      <c r="Q3478"/>
      <c r="R3478"/>
      <c r="S3478"/>
      <c r="T3478"/>
      <c r="U3478" t="s">
        <v>10981</v>
      </c>
      <c r="V3478" t="s">
        <v>10979</v>
      </c>
      <c r="W3478" t="s">
        <v>10980</v>
      </c>
      <c r="X3478" t="s">
        <v>675</v>
      </c>
      <c r="Y3478" t="s">
        <v>5610</v>
      </c>
      <c r="Z3478" t="s">
        <v>54</v>
      </c>
      <c r="AA3478"/>
      <c r="AB3478" t="s">
        <v>44548</v>
      </c>
      <c r="AC3478" t="s">
        <v>51627</v>
      </c>
      <c r="AD3478" t="s">
        <v>10982</v>
      </c>
      <c r="AE3478" t="s">
        <v>105</v>
      </c>
      <c r="AF3478" s="119" t="str">
        <f t="shared" si="218"/>
        <v>NA</v>
      </c>
      <c r="AG3478" s="119"/>
      <c r="AH3478" s="119"/>
      <c r="AI3478" s="119"/>
      <c r="AJ3478" s="119" t="str">
        <f t="shared" si="219"/>
        <v>NA</v>
      </c>
      <c r="AK3478" s="190"/>
      <c r="AL3478" s="191"/>
    </row>
    <row r="3479" spans="1:38" x14ac:dyDescent="0.25">
      <c r="A3479" t="s">
        <v>21429</v>
      </c>
      <c r="B3479" t="s">
        <v>21427</v>
      </c>
      <c r="C3479" t="s">
        <v>21428</v>
      </c>
      <c r="D3479" t="s">
        <v>675</v>
      </c>
      <c r="E3479" t="s">
        <v>1037</v>
      </c>
      <c r="F3479" t="s">
        <v>54</v>
      </c>
      <c r="G3479"/>
      <c r="H3479" t="s">
        <v>45319</v>
      </c>
      <c r="I3479" t="s">
        <v>52252</v>
      </c>
      <c r="J3479"/>
      <c r="K3479" t="s">
        <v>565</v>
      </c>
      <c r="L3479" s="119" t="str">
        <f t="shared" si="216"/>
        <v>NA</v>
      </c>
      <c r="M3479" s="119"/>
      <c r="N3479" s="120" t="str">
        <f t="shared" si="217"/>
        <v>NA</v>
      </c>
      <c r="O3479" s="120"/>
      <c r="P3479"/>
      <c r="Q3479"/>
      <c r="R3479"/>
      <c r="S3479"/>
      <c r="T3479"/>
      <c r="U3479" t="s">
        <v>22625</v>
      </c>
      <c r="V3479" t="s">
        <v>22624</v>
      </c>
      <c r="W3479" t="s">
        <v>6542</v>
      </c>
      <c r="X3479" t="s">
        <v>675</v>
      </c>
      <c r="Y3479" t="s">
        <v>19029</v>
      </c>
      <c r="Z3479" t="s">
        <v>54</v>
      </c>
      <c r="AA3479"/>
      <c r="AB3479" t="s">
        <v>44549</v>
      </c>
      <c r="AC3479" t="s">
        <v>51628</v>
      </c>
      <c r="AD3479" t="s">
        <v>22626</v>
      </c>
      <c r="AE3479" t="s">
        <v>565</v>
      </c>
      <c r="AF3479" s="119" t="str">
        <f t="shared" si="218"/>
        <v>NA</v>
      </c>
      <c r="AG3479" s="119"/>
      <c r="AH3479" s="119"/>
      <c r="AI3479" s="119"/>
      <c r="AJ3479" s="119" t="str">
        <f t="shared" si="219"/>
        <v>NA</v>
      </c>
      <c r="AK3479" s="190"/>
      <c r="AL3479" s="191"/>
    </row>
    <row r="3480" spans="1:38" x14ac:dyDescent="0.25">
      <c r="A3480" t="s">
        <v>21432</v>
      </c>
      <c r="B3480" t="s">
        <v>21430</v>
      </c>
      <c r="C3480" t="s">
        <v>21431</v>
      </c>
      <c r="D3480" t="s">
        <v>675</v>
      </c>
      <c r="E3480" t="s">
        <v>21433</v>
      </c>
      <c r="F3480" t="s">
        <v>54</v>
      </c>
      <c r="G3480"/>
      <c r="H3480" t="s">
        <v>45320</v>
      </c>
      <c r="I3480" t="s">
        <v>52253</v>
      </c>
      <c r="J3480"/>
      <c r="K3480" t="s">
        <v>565</v>
      </c>
      <c r="L3480" s="119" t="str">
        <f t="shared" si="216"/>
        <v>NA</v>
      </c>
      <c r="M3480" s="119"/>
      <c r="N3480" s="120" t="str">
        <f t="shared" si="217"/>
        <v>NA</v>
      </c>
      <c r="O3480" s="120"/>
      <c r="P3480"/>
      <c r="Q3480"/>
      <c r="R3480"/>
      <c r="S3480"/>
      <c r="T3480"/>
      <c r="U3480" t="s">
        <v>19028</v>
      </c>
      <c r="V3480" t="s">
        <v>19026</v>
      </c>
      <c r="W3480" t="s">
        <v>19027</v>
      </c>
      <c r="X3480" t="s">
        <v>675</v>
      </c>
      <c r="Y3480" t="s">
        <v>19029</v>
      </c>
      <c r="Z3480" t="s">
        <v>54</v>
      </c>
      <c r="AA3480"/>
      <c r="AB3480" t="s">
        <v>44550</v>
      </c>
      <c r="AC3480" t="s">
        <v>51628</v>
      </c>
      <c r="AD3480"/>
      <c r="AE3480" t="s">
        <v>565</v>
      </c>
      <c r="AF3480" s="119" t="str">
        <f t="shared" si="218"/>
        <v>NA</v>
      </c>
      <c r="AG3480" s="119"/>
      <c r="AH3480" s="119"/>
      <c r="AI3480" s="119"/>
      <c r="AJ3480" s="119" t="str">
        <f t="shared" si="219"/>
        <v>NA</v>
      </c>
      <c r="AK3480" s="190"/>
      <c r="AL3480" s="191"/>
    </row>
    <row r="3481" spans="1:38" x14ac:dyDescent="0.25">
      <c r="A3481" t="s">
        <v>7008</v>
      </c>
      <c r="B3481" t="s">
        <v>7007</v>
      </c>
      <c r="C3481" t="s">
        <v>6985</v>
      </c>
      <c r="D3481" t="s">
        <v>675</v>
      </c>
      <c r="E3481" t="s">
        <v>1536</v>
      </c>
      <c r="F3481" t="s">
        <v>54</v>
      </c>
      <c r="G3481"/>
      <c r="H3481" t="s">
        <v>45321</v>
      </c>
      <c r="I3481" t="s">
        <v>52254</v>
      </c>
      <c r="J3481"/>
      <c r="K3481" t="s">
        <v>565</v>
      </c>
      <c r="L3481" s="119" t="str">
        <f t="shared" si="216"/>
        <v>NA</v>
      </c>
      <c r="M3481" s="119"/>
      <c r="N3481" s="120" t="str">
        <f t="shared" si="217"/>
        <v>NA</v>
      </c>
      <c r="O3481" s="120"/>
      <c r="P3481"/>
      <c r="Q3481"/>
      <c r="R3481"/>
      <c r="S3481"/>
      <c r="T3481"/>
      <c r="U3481" t="s">
        <v>15742</v>
      </c>
      <c r="V3481" t="s">
        <v>15740</v>
      </c>
      <c r="W3481" t="s">
        <v>15741</v>
      </c>
      <c r="X3481" t="s">
        <v>675</v>
      </c>
      <c r="Y3481" t="s">
        <v>15743</v>
      </c>
      <c r="Z3481" t="s">
        <v>54</v>
      </c>
      <c r="AA3481"/>
      <c r="AB3481" t="s">
        <v>44551</v>
      </c>
      <c r="AC3481" t="s">
        <v>51629</v>
      </c>
      <c r="AD3481"/>
      <c r="AE3481" t="s">
        <v>565</v>
      </c>
      <c r="AF3481" s="119" t="str">
        <f t="shared" si="218"/>
        <v>NA</v>
      </c>
      <c r="AG3481" s="119"/>
      <c r="AH3481" s="119"/>
      <c r="AI3481" s="119"/>
      <c r="AJ3481" s="119" t="str">
        <f t="shared" si="219"/>
        <v>NA</v>
      </c>
      <c r="AK3481" s="190"/>
      <c r="AL3481" s="191"/>
    </row>
    <row r="3482" spans="1:38" x14ac:dyDescent="0.25">
      <c r="A3482" t="s">
        <v>10859</v>
      </c>
      <c r="B3482" t="s">
        <v>10857</v>
      </c>
      <c r="C3482" t="s">
        <v>10858</v>
      </c>
      <c r="D3482" t="s">
        <v>675</v>
      </c>
      <c r="E3482" t="s">
        <v>1536</v>
      </c>
      <c r="F3482" t="s">
        <v>54</v>
      </c>
      <c r="G3482"/>
      <c r="H3482" t="s">
        <v>45322</v>
      </c>
      <c r="I3482" t="s">
        <v>52254</v>
      </c>
      <c r="J3482"/>
      <c r="K3482" t="s">
        <v>565</v>
      </c>
      <c r="L3482" s="119" t="str">
        <f t="shared" si="216"/>
        <v>NA</v>
      </c>
      <c r="M3482" s="119"/>
      <c r="N3482" s="120" t="str">
        <f t="shared" si="217"/>
        <v>NA</v>
      </c>
      <c r="O3482" s="120"/>
      <c r="P3482"/>
      <c r="Q3482"/>
      <c r="R3482"/>
      <c r="S3482"/>
      <c r="T3482"/>
      <c r="U3482" t="s">
        <v>20320</v>
      </c>
      <c r="V3482" t="s">
        <v>20318</v>
      </c>
      <c r="W3482" t="s">
        <v>20319</v>
      </c>
      <c r="X3482" t="s">
        <v>675</v>
      </c>
      <c r="Y3482" t="s">
        <v>20321</v>
      </c>
      <c r="Z3482" t="s">
        <v>54</v>
      </c>
      <c r="AA3482"/>
      <c r="AB3482" t="s">
        <v>44552</v>
      </c>
      <c r="AC3482" t="s">
        <v>51630</v>
      </c>
      <c r="AD3482"/>
      <c r="AE3482" t="s">
        <v>565</v>
      </c>
      <c r="AF3482" s="119" t="str">
        <f t="shared" si="218"/>
        <v>NA</v>
      </c>
      <c r="AG3482" s="119"/>
      <c r="AH3482" s="119"/>
      <c r="AI3482" s="119"/>
      <c r="AJ3482" s="119" t="str">
        <f t="shared" si="219"/>
        <v>NA</v>
      </c>
      <c r="AK3482" s="190"/>
      <c r="AL3482" s="191"/>
    </row>
    <row r="3483" spans="1:38" x14ac:dyDescent="0.25">
      <c r="A3483" t="s">
        <v>15820</v>
      </c>
      <c r="B3483" t="s">
        <v>15818</v>
      </c>
      <c r="C3483" t="s">
        <v>15819</v>
      </c>
      <c r="D3483" t="s">
        <v>675</v>
      </c>
      <c r="E3483" t="s">
        <v>1536</v>
      </c>
      <c r="F3483" t="s">
        <v>54</v>
      </c>
      <c r="G3483"/>
      <c r="H3483" t="s">
        <v>45323</v>
      </c>
      <c r="I3483" t="s">
        <v>52254</v>
      </c>
      <c r="J3483"/>
      <c r="K3483" t="s">
        <v>565</v>
      </c>
      <c r="L3483" s="119" t="str">
        <f t="shared" si="216"/>
        <v>NA</v>
      </c>
      <c r="M3483" s="119"/>
      <c r="N3483" s="120" t="str">
        <f t="shared" si="217"/>
        <v>NA</v>
      </c>
      <c r="O3483" s="120"/>
      <c r="P3483"/>
      <c r="Q3483"/>
      <c r="R3483"/>
      <c r="S3483"/>
      <c r="T3483"/>
      <c r="U3483" t="s">
        <v>20324</v>
      </c>
      <c r="V3483" t="s">
        <v>20322</v>
      </c>
      <c r="W3483" t="s">
        <v>20323</v>
      </c>
      <c r="X3483" t="s">
        <v>675</v>
      </c>
      <c r="Y3483" t="s">
        <v>20325</v>
      </c>
      <c r="Z3483" t="s">
        <v>54</v>
      </c>
      <c r="AA3483"/>
      <c r="AB3483" t="s">
        <v>44553</v>
      </c>
      <c r="AC3483" t="s">
        <v>51631</v>
      </c>
      <c r="AD3483"/>
      <c r="AE3483" t="s">
        <v>565</v>
      </c>
      <c r="AF3483" s="119" t="str">
        <f t="shared" si="218"/>
        <v>NA</v>
      </c>
      <c r="AG3483" s="119"/>
      <c r="AH3483" s="119"/>
      <c r="AI3483" s="119"/>
      <c r="AJ3483" s="119" t="str">
        <f t="shared" si="219"/>
        <v>NA</v>
      </c>
      <c r="AK3483" s="190"/>
      <c r="AL3483" s="191"/>
    </row>
    <row r="3484" spans="1:38" x14ac:dyDescent="0.25">
      <c r="A3484" t="s">
        <v>15817</v>
      </c>
      <c r="B3484" t="s">
        <v>15815</v>
      </c>
      <c r="C3484" t="s">
        <v>15816</v>
      </c>
      <c r="D3484" t="s">
        <v>675</v>
      </c>
      <c r="E3484" t="s">
        <v>1536</v>
      </c>
      <c r="F3484" t="s">
        <v>54</v>
      </c>
      <c r="G3484"/>
      <c r="H3484" t="s">
        <v>45323</v>
      </c>
      <c r="I3484" t="s">
        <v>52254</v>
      </c>
      <c r="J3484"/>
      <c r="K3484" t="s">
        <v>565</v>
      </c>
      <c r="L3484" s="119" t="str">
        <f t="shared" si="216"/>
        <v>NA</v>
      </c>
      <c r="M3484" s="119"/>
      <c r="N3484" s="120" t="str">
        <f t="shared" si="217"/>
        <v>NA</v>
      </c>
      <c r="O3484" s="120"/>
      <c r="P3484"/>
      <c r="Q3484"/>
      <c r="R3484"/>
      <c r="S3484"/>
      <c r="T3484"/>
      <c r="U3484" t="s">
        <v>10764</v>
      </c>
      <c r="V3484" t="s">
        <v>10762</v>
      </c>
      <c r="W3484" t="s">
        <v>10763</v>
      </c>
      <c r="X3484" t="s">
        <v>675</v>
      </c>
      <c r="Y3484" t="s">
        <v>10765</v>
      </c>
      <c r="Z3484" t="s">
        <v>54</v>
      </c>
      <c r="AA3484"/>
      <c r="AB3484" t="s">
        <v>44554</v>
      </c>
      <c r="AC3484" t="s">
        <v>51632</v>
      </c>
      <c r="AD3484"/>
      <c r="AE3484" t="s">
        <v>565</v>
      </c>
      <c r="AF3484" s="119" t="str">
        <f t="shared" si="218"/>
        <v>NA</v>
      </c>
      <c r="AG3484" s="119"/>
      <c r="AH3484" s="119"/>
      <c r="AI3484" s="119"/>
      <c r="AJ3484" s="119" t="str">
        <f t="shared" si="219"/>
        <v>NA</v>
      </c>
      <c r="AK3484" s="190"/>
      <c r="AL3484" s="191"/>
    </row>
    <row r="3485" spans="1:38" x14ac:dyDescent="0.25">
      <c r="A3485" t="s">
        <v>21574</v>
      </c>
      <c r="B3485" t="s">
        <v>21572</v>
      </c>
      <c r="C3485" t="s">
        <v>21573</v>
      </c>
      <c r="D3485" t="s">
        <v>675</v>
      </c>
      <c r="E3485" t="s">
        <v>1536</v>
      </c>
      <c r="F3485" t="s">
        <v>54</v>
      </c>
      <c r="G3485"/>
      <c r="H3485" t="s">
        <v>45322</v>
      </c>
      <c r="I3485" t="s">
        <v>52254</v>
      </c>
      <c r="J3485"/>
      <c r="K3485" t="s">
        <v>565</v>
      </c>
      <c r="L3485" s="119" t="str">
        <f t="shared" si="216"/>
        <v>NA</v>
      </c>
      <c r="M3485" s="119"/>
      <c r="N3485" s="120" t="str">
        <f t="shared" si="217"/>
        <v>NA</v>
      </c>
      <c r="O3485" s="120"/>
      <c r="P3485"/>
      <c r="Q3485"/>
      <c r="R3485"/>
      <c r="S3485"/>
      <c r="T3485"/>
      <c r="U3485" t="s">
        <v>6795</v>
      </c>
      <c r="V3485" t="s">
        <v>6794</v>
      </c>
      <c r="W3485" t="s">
        <v>6755</v>
      </c>
      <c r="X3485" t="s">
        <v>675</v>
      </c>
      <c r="Y3485" t="s">
        <v>1639</v>
      </c>
      <c r="Z3485" t="s">
        <v>54</v>
      </c>
      <c r="AA3485"/>
      <c r="AB3485" t="s">
        <v>44555</v>
      </c>
      <c r="AC3485" t="s">
        <v>51633</v>
      </c>
      <c r="AD3485" t="s">
        <v>6795</v>
      </c>
      <c r="AE3485" t="s">
        <v>565</v>
      </c>
      <c r="AF3485" s="119" t="str">
        <f t="shared" si="218"/>
        <v>NA</v>
      </c>
      <c r="AG3485" s="119"/>
      <c r="AH3485" s="119"/>
      <c r="AI3485" s="119"/>
      <c r="AJ3485" s="119" t="str">
        <f t="shared" si="219"/>
        <v>NA</v>
      </c>
      <c r="AK3485" s="190"/>
      <c r="AL3485" s="191"/>
    </row>
    <row r="3486" spans="1:38" x14ac:dyDescent="0.25">
      <c r="A3486" t="s">
        <v>7938</v>
      </c>
      <c r="B3486" t="s">
        <v>7936</v>
      </c>
      <c r="C3486" t="s">
        <v>7937</v>
      </c>
      <c r="D3486" t="s">
        <v>675</v>
      </c>
      <c r="E3486" t="s">
        <v>1536</v>
      </c>
      <c r="F3486" t="s">
        <v>54</v>
      </c>
      <c r="G3486"/>
      <c r="H3486" t="s">
        <v>45324</v>
      </c>
      <c r="I3486" t="s">
        <v>52254</v>
      </c>
      <c r="J3486" t="s">
        <v>7939</v>
      </c>
      <c r="K3486" t="s">
        <v>105</v>
      </c>
      <c r="L3486" s="119" t="str">
        <f t="shared" si="216"/>
        <v>NA</v>
      </c>
      <c r="M3486" s="119"/>
      <c r="N3486" s="120" t="str">
        <f t="shared" si="217"/>
        <v>NA</v>
      </c>
      <c r="O3486" s="120"/>
      <c r="P3486"/>
      <c r="Q3486"/>
      <c r="R3486"/>
      <c r="S3486"/>
      <c r="T3486"/>
      <c r="U3486" t="s">
        <v>20861</v>
      </c>
      <c r="V3486" t="s">
        <v>20859</v>
      </c>
      <c r="W3486" t="s">
        <v>20860</v>
      </c>
      <c r="X3486" t="s">
        <v>675</v>
      </c>
      <c r="Y3486" t="s">
        <v>1639</v>
      </c>
      <c r="Z3486" t="s">
        <v>54</v>
      </c>
      <c r="AA3486"/>
      <c r="AB3486" t="s">
        <v>44556</v>
      </c>
      <c r="AC3486" t="s">
        <v>51633</v>
      </c>
      <c r="AD3486" t="s">
        <v>20862</v>
      </c>
      <c r="AE3486" t="s">
        <v>105</v>
      </c>
      <c r="AF3486" s="119" t="str">
        <f t="shared" si="218"/>
        <v>NA</v>
      </c>
      <c r="AG3486" s="119"/>
      <c r="AH3486" s="119"/>
      <c r="AI3486" s="119"/>
      <c r="AJ3486" s="119" t="str">
        <f t="shared" si="219"/>
        <v>NA</v>
      </c>
      <c r="AK3486" s="190"/>
      <c r="AL3486" s="191"/>
    </row>
    <row r="3487" spans="1:38" x14ac:dyDescent="0.25">
      <c r="A3487" t="s">
        <v>6249</v>
      </c>
      <c r="B3487" t="s">
        <v>6247</v>
      </c>
      <c r="C3487" t="s">
        <v>6248</v>
      </c>
      <c r="D3487" t="s">
        <v>675</v>
      </c>
      <c r="E3487" t="s">
        <v>1536</v>
      </c>
      <c r="F3487" t="s">
        <v>54</v>
      </c>
      <c r="G3487"/>
      <c r="H3487" t="s">
        <v>45322</v>
      </c>
      <c r="I3487" t="s">
        <v>52254</v>
      </c>
      <c r="J3487" t="s">
        <v>6250</v>
      </c>
      <c r="K3487" t="s">
        <v>105</v>
      </c>
      <c r="L3487" s="119" t="str">
        <f t="shared" si="216"/>
        <v>NA</v>
      </c>
      <c r="M3487" s="119"/>
      <c r="N3487" s="120" t="str">
        <f t="shared" si="217"/>
        <v>NA</v>
      </c>
      <c r="O3487" s="120"/>
      <c r="P3487"/>
      <c r="Q3487"/>
      <c r="R3487"/>
      <c r="S3487"/>
      <c r="T3487"/>
      <c r="U3487" t="s">
        <v>20858</v>
      </c>
      <c r="V3487" t="s">
        <v>20856</v>
      </c>
      <c r="W3487" t="s">
        <v>20857</v>
      </c>
      <c r="X3487" t="s">
        <v>675</v>
      </c>
      <c r="Y3487" t="s">
        <v>1639</v>
      </c>
      <c r="Z3487" t="s">
        <v>54</v>
      </c>
      <c r="AA3487"/>
      <c r="AB3487" t="s">
        <v>44557</v>
      </c>
      <c r="AC3487" t="s">
        <v>51633</v>
      </c>
      <c r="AD3487" t="s">
        <v>20858</v>
      </c>
      <c r="AE3487" t="s">
        <v>105</v>
      </c>
      <c r="AF3487" s="119" t="str">
        <f t="shared" si="218"/>
        <v>NA</v>
      </c>
      <c r="AG3487" s="119"/>
      <c r="AH3487" s="119"/>
      <c r="AI3487" s="119"/>
      <c r="AJ3487" s="119" t="str">
        <f t="shared" si="219"/>
        <v>NA</v>
      </c>
      <c r="AK3487" s="190"/>
      <c r="AL3487" s="191"/>
    </row>
    <row r="3488" spans="1:38" x14ac:dyDescent="0.25">
      <c r="A3488" t="s">
        <v>22012</v>
      </c>
      <c r="B3488" t="s">
        <v>22010</v>
      </c>
      <c r="C3488" t="s">
        <v>22011</v>
      </c>
      <c r="D3488" t="s">
        <v>675</v>
      </c>
      <c r="E3488" t="s">
        <v>1826</v>
      </c>
      <c r="F3488" t="s">
        <v>54</v>
      </c>
      <c r="G3488"/>
      <c r="H3488" t="s">
        <v>45325</v>
      </c>
      <c r="I3488" t="s">
        <v>52255</v>
      </c>
      <c r="J3488"/>
      <c r="K3488" t="s">
        <v>565</v>
      </c>
      <c r="L3488" s="119" t="str">
        <f t="shared" si="216"/>
        <v>NA</v>
      </c>
      <c r="M3488" s="119"/>
      <c r="N3488" s="120" t="str">
        <f t="shared" si="217"/>
        <v>NA</v>
      </c>
      <c r="O3488" s="120"/>
      <c r="P3488"/>
      <c r="Q3488"/>
      <c r="R3488"/>
      <c r="S3488"/>
      <c r="T3488"/>
      <c r="U3488" t="s">
        <v>15211</v>
      </c>
      <c r="V3488" t="s">
        <v>15209</v>
      </c>
      <c r="W3488" t="s">
        <v>15210</v>
      </c>
      <c r="X3488" t="s">
        <v>675</v>
      </c>
      <c r="Y3488" t="s">
        <v>1639</v>
      </c>
      <c r="Z3488" t="s">
        <v>54</v>
      </c>
      <c r="AA3488"/>
      <c r="AB3488" t="s">
        <v>44557</v>
      </c>
      <c r="AC3488" t="s">
        <v>51633</v>
      </c>
      <c r="AD3488" t="s">
        <v>15212</v>
      </c>
      <c r="AE3488" t="s">
        <v>105</v>
      </c>
      <c r="AF3488" s="119" t="str">
        <f t="shared" si="218"/>
        <v>NA</v>
      </c>
      <c r="AG3488" s="119"/>
      <c r="AH3488" s="119"/>
      <c r="AI3488" s="119"/>
      <c r="AJ3488" s="119" t="str">
        <f t="shared" si="219"/>
        <v>NA</v>
      </c>
      <c r="AK3488" s="190"/>
      <c r="AL3488" s="191"/>
    </row>
    <row r="3489" spans="1:38" x14ac:dyDescent="0.25">
      <c r="A3489" t="s">
        <v>8083</v>
      </c>
      <c r="B3489" t="s">
        <v>8081</v>
      </c>
      <c r="C3489" t="s">
        <v>8082</v>
      </c>
      <c r="D3489" t="s">
        <v>675</v>
      </c>
      <c r="E3489" t="s">
        <v>1826</v>
      </c>
      <c r="F3489" t="s">
        <v>54</v>
      </c>
      <c r="G3489"/>
      <c r="H3489" t="s">
        <v>45326</v>
      </c>
      <c r="I3489" t="s">
        <v>52255</v>
      </c>
      <c r="J3489"/>
      <c r="K3489" t="s">
        <v>105</v>
      </c>
      <c r="L3489" s="119" t="str">
        <f t="shared" si="216"/>
        <v>NA</v>
      </c>
      <c r="M3489" s="119"/>
      <c r="N3489" s="120" t="str">
        <f t="shared" si="217"/>
        <v>NA</v>
      </c>
      <c r="O3489" s="120"/>
      <c r="P3489"/>
      <c r="Q3489"/>
      <c r="R3489"/>
      <c r="S3489"/>
      <c r="T3489"/>
      <c r="U3489" t="s">
        <v>9913</v>
      </c>
      <c r="V3489" t="s">
        <v>9911</v>
      </c>
      <c r="W3489" t="s">
        <v>9912</v>
      </c>
      <c r="X3489" t="s">
        <v>675</v>
      </c>
      <c r="Y3489" t="s">
        <v>1639</v>
      </c>
      <c r="Z3489" t="s">
        <v>54</v>
      </c>
      <c r="AA3489"/>
      <c r="AB3489" t="s">
        <v>44558</v>
      </c>
      <c r="AC3489" t="s">
        <v>51633</v>
      </c>
      <c r="AD3489"/>
      <c r="AE3489" t="s">
        <v>105</v>
      </c>
      <c r="AF3489" s="119" t="str">
        <f t="shared" si="218"/>
        <v>NA</v>
      </c>
      <c r="AG3489" s="119"/>
      <c r="AH3489" s="119"/>
      <c r="AI3489" s="119"/>
      <c r="AJ3489" s="119" t="str">
        <f t="shared" si="219"/>
        <v>NA</v>
      </c>
      <c r="AK3489" s="190"/>
      <c r="AL3489" s="191"/>
    </row>
    <row r="3490" spans="1:38" x14ac:dyDescent="0.25">
      <c r="A3490" t="s">
        <v>21448</v>
      </c>
      <c r="B3490" t="s">
        <v>21446</v>
      </c>
      <c r="C3490" t="s">
        <v>21447</v>
      </c>
      <c r="D3490" t="s">
        <v>675</v>
      </c>
      <c r="E3490" t="s">
        <v>21449</v>
      </c>
      <c r="F3490" t="s">
        <v>54</v>
      </c>
      <c r="G3490"/>
      <c r="H3490" t="s">
        <v>45327</v>
      </c>
      <c r="I3490" t="s">
        <v>52256</v>
      </c>
      <c r="J3490"/>
      <c r="K3490" t="s">
        <v>565</v>
      </c>
      <c r="L3490" s="119" t="str">
        <f t="shared" si="216"/>
        <v>NA</v>
      </c>
      <c r="M3490" s="119"/>
      <c r="N3490" s="120" t="str">
        <f t="shared" si="217"/>
        <v>NA</v>
      </c>
      <c r="O3490" s="120"/>
      <c r="P3490"/>
      <c r="Q3490"/>
      <c r="R3490"/>
      <c r="S3490"/>
      <c r="T3490"/>
      <c r="U3490" t="s">
        <v>11140</v>
      </c>
      <c r="V3490" t="s">
        <v>11138</v>
      </c>
      <c r="W3490" t="s">
        <v>11139</v>
      </c>
      <c r="X3490" t="s">
        <v>675</v>
      </c>
      <c r="Y3490" t="s">
        <v>1639</v>
      </c>
      <c r="Z3490" t="s">
        <v>54</v>
      </c>
      <c r="AA3490"/>
      <c r="AB3490" t="s">
        <v>44558</v>
      </c>
      <c r="AC3490" t="s">
        <v>51633</v>
      </c>
      <c r="AD3490" t="s">
        <v>11140</v>
      </c>
      <c r="AE3490" t="s">
        <v>105</v>
      </c>
      <c r="AF3490" s="119" t="str">
        <f t="shared" si="218"/>
        <v>NA</v>
      </c>
      <c r="AG3490" s="119"/>
      <c r="AH3490" s="119"/>
      <c r="AI3490" s="119"/>
      <c r="AJ3490" s="119" t="str">
        <f t="shared" si="219"/>
        <v>NA</v>
      </c>
      <c r="AK3490" s="190"/>
      <c r="AL3490" s="191"/>
    </row>
    <row r="3491" spans="1:38" x14ac:dyDescent="0.25">
      <c r="A3491" t="s">
        <v>16601</v>
      </c>
      <c r="B3491" t="s">
        <v>16599</v>
      </c>
      <c r="C3491" t="s">
        <v>16600</v>
      </c>
      <c r="D3491" t="s">
        <v>675</v>
      </c>
      <c r="E3491" t="s">
        <v>1705</v>
      </c>
      <c r="F3491" t="s">
        <v>54</v>
      </c>
      <c r="G3491"/>
      <c r="H3491" t="s">
        <v>45328</v>
      </c>
      <c r="I3491" t="s">
        <v>52257</v>
      </c>
      <c r="J3491"/>
      <c r="K3491" t="s">
        <v>565</v>
      </c>
      <c r="L3491" s="119" t="str">
        <f t="shared" si="216"/>
        <v>NA</v>
      </c>
      <c r="M3491" s="119"/>
      <c r="N3491" s="120" t="str">
        <f t="shared" si="217"/>
        <v>NA</v>
      </c>
      <c r="O3491" s="120"/>
      <c r="P3491"/>
      <c r="Q3491"/>
      <c r="R3491"/>
      <c r="S3491"/>
      <c r="T3491"/>
      <c r="U3491" t="s">
        <v>8308</v>
      </c>
      <c r="V3491" t="s">
        <v>8306</v>
      </c>
      <c r="W3491" t="s">
        <v>8307</v>
      </c>
      <c r="X3491" t="s">
        <v>675</v>
      </c>
      <c r="Y3491" t="s">
        <v>1639</v>
      </c>
      <c r="Z3491" t="s">
        <v>54</v>
      </c>
      <c r="AA3491"/>
      <c r="AB3491" t="s">
        <v>44558</v>
      </c>
      <c r="AC3491" t="s">
        <v>51633</v>
      </c>
      <c r="AD3491" t="s">
        <v>8309</v>
      </c>
      <c r="AE3491" t="s">
        <v>105</v>
      </c>
      <c r="AF3491" s="119" t="str">
        <f t="shared" si="218"/>
        <v>NA</v>
      </c>
      <c r="AG3491" s="119"/>
      <c r="AH3491" s="119"/>
      <c r="AI3491" s="119"/>
      <c r="AJ3491" s="119" t="str">
        <f t="shared" si="219"/>
        <v>NA</v>
      </c>
      <c r="AK3491" s="190"/>
      <c r="AL3491" s="191"/>
    </row>
    <row r="3492" spans="1:38" x14ac:dyDescent="0.25">
      <c r="A3492" t="s">
        <v>16604</v>
      </c>
      <c r="B3492" t="s">
        <v>16602</v>
      </c>
      <c r="C3492" t="s">
        <v>16603</v>
      </c>
      <c r="D3492" t="s">
        <v>675</v>
      </c>
      <c r="E3492" t="s">
        <v>1705</v>
      </c>
      <c r="F3492" t="s">
        <v>54</v>
      </c>
      <c r="G3492"/>
      <c r="H3492" t="s">
        <v>45328</v>
      </c>
      <c r="I3492" t="s">
        <v>52257</v>
      </c>
      <c r="J3492"/>
      <c r="K3492" t="s">
        <v>565</v>
      </c>
      <c r="L3492" s="119" t="str">
        <f t="shared" si="216"/>
        <v>NA</v>
      </c>
      <c r="M3492" s="119"/>
      <c r="N3492" s="120" t="str">
        <f t="shared" si="217"/>
        <v>NA</v>
      </c>
      <c r="O3492" s="120"/>
      <c r="P3492"/>
      <c r="Q3492"/>
      <c r="R3492"/>
      <c r="S3492"/>
      <c r="T3492"/>
      <c r="U3492" t="s">
        <v>10437</v>
      </c>
      <c r="V3492" t="s">
        <v>10435</v>
      </c>
      <c r="W3492" t="s">
        <v>10436</v>
      </c>
      <c r="X3492" t="s">
        <v>675</v>
      </c>
      <c r="Y3492" t="s">
        <v>4126</v>
      </c>
      <c r="Z3492" t="s">
        <v>54</v>
      </c>
      <c r="AA3492"/>
      <c r="AB3492" t="s">
        <v>44559</v>
      </c>
      <c r="AC3492" t="s">
        <v>51634</v>
      </c>
      <c r="AD3492" t="s">
        <v>10437</v>
      </c>
      <c r="AE3492" t="s">
        <v>105</v>
      </c>
      <c r="AF3492" s="119" t="str">
        <f t="shared" si="218"/>
        <v>NA</v>
      </c>
      <c r="AG3492" s="119"/>
      <c r="AH3492" s="119"/>
      <c r="AI3492" s="119"/>
      <c r="AJ3492" s="119" t="str">
        <f t="shared" si="219"/>
        <v>NA</v>
      </c>
      <c r="AK3492" s="190"/>
      <c r="AL3492" s="191"/>
    </row>
    <row r="3493" spans="1:38" x14ac:dyDescent="0.25">
      <c r="A3493" t="s">
        <v>21467</v>
      </c>
      <c r="B3493" t="s">
        <v>21465</v>
      </c>
      <c r="C3493" t="s">
        <v>21466</v>
      </c>
      <c r="D3493" t="s">
        <v>675</v>
      </c>
      <c r="E3493" t="s">
        <v>21468</v>
      </c>
      <c r="F3493" t="s">
        <v>54</v>
      </c>
      <c r="G3493"/>
      <c r="H3493" t="s">
        <v>45329</v>
      </c>
      <c r="I3493" t="s">
        <v>52258</v>
      </c>
      <c r="J3493"/>
      <c r="K3493" t="s">
        <v>565</v>
      </c>
      <c r="L3493" s="119" t="str">
        <f t="shared" si="216"/>
        <v>NA</v>
      </c>
      <c r="M3493" s="119"/>
      <c r="N3493" s="120" t="str">
        <f t="shared" si="217"/>
        <v>NA</v>
      </c>
      <c r="O3493" s="120"/>
      <c r="P3493"/>
      <c r="Q3493"/>
      <c r="R3493"/>
      <c r="S3493"/>
      <c r="T3493"/>
      <c r="U3493" t="s">
        <v>19197</v>
      </c>
      <c r="V3493" t="s">
        <v>19195</v>
      </c>
      <c r="W3493" t="s">
        <v>19196</v>
      </c>
      <c r="X3493" t="s">
        <v>675</v>
      </c>
      <c r="Y3493" t="s">
        <v>19198</v>
      </c>
      <c r="Z3493" t="s">
        <v>54</v>
      </c>
      <c r="AA3493"/>
      <c r="AB3493" t="s">
        <v>44560</v>
      </c>
      <c r="AC3493" t="s">
        <v>51635</v>
      </c>
      <c r="AD3493" t="s">
        <v>19199</v>
      </c>
      <c r="AE3493" t="s">
        <v>565</v>
      </c>
      <c r="AF3493" s="119" t="str">
        <f t="shared" si="218"/>
        <v>NA</v>
      </c>
      <c r="AG3493" s="119"/>
      <c r="AH3493" s="119"/>
      <c r="AI3493" s="119"/>
      <c r="AJ3493" s="119" t="str">
        <f t="shared" si="219"/>
        <v>NA</v>
      </c>
      <c r="AK3493" s="190"/>
      <c r="AL3493" s="191"/>
    </row>
    <row r="3494" spans="1:38" x14ac:dyDescent="0.25">
      <c r="A3494" t="s">
        <v>8066</v>
      </c>
      <c r="B3494" t="s">
        <v>8064</v>
      </c>
      <c r="C3494" t="s">
        <v>8065</v>
      </c>
      <c r="D3494" t="s">
        <v>675</v>
      </c>
      <c r="E3494" t="s">
        <v>8067</v>
      </c>
      <c r="F3494" t="s">
        <v>54</v>
      </c>
      <c r="G3494"/>
      <c r="H3494" t="s">
        <v>45330</v>
      </c>
      <c r="I3494" t="s">
        <v>52259</v>
      </c>
      <c r="J3494" t="s">
        <v>8068</v>
      </c>
      <c r="K3494" t="s">
        <v>105</v>
      </c>
      <c r="L3494" s="119" t="str">
        <f t="shared" si="216"/>
        <v>NA</v>
      </c>
      <c r="M3494" s="119"/>
      <c r="N3494" s="120" t="str">
        <f t="shared" si="217"/>
        <v>NA</v>
      </c>
      <c r="O3494" s="120"/>
      <c r="P3494"/>
      <c r="Q3494"/>
      <c r="R3494"/>
      <c r="S3494"/>
      <c r="T3494"/>
      <c r="U3494" t="s">
        <v>10302</v>
      </c>
      <c r="V3494" t="s">
        <v>10300</v>
      </c>
      <c r="W3494" t="s">
        <v>10301</v>
      </c>
      <c r="X3494" t="s">
        <v>675</v>
      </c>
      <c r="Y3494" t="s">
        <v>10303</v>
      </c>
      <c r="Z3494" t="s">
        <v>54</v>
      </c>
      <c r="AA3494"/>
      <c r="AB3494" t="s">
        <v>44561</v>
      </c>
      <c r="AC3494" t="s">
        <v>51636</v>
      </c>
      <c r="AD3494" t="s">
        <v>10302</v>
      </c>
      <c r="AE3494" t="s">
        <v>105</v>
      </c>
      <c r="AF3494" s="119" t="str">
        <f t="shared" si="218"/>
        <v>NA</v>
      </c>
      <c r="AG3494" s="119"/>
      <c r="AH3494" s="119"/>
      <c r="AI3494" s="119"/>
      <c r="AJ3494" s="119" t="str">
        <f t="shared" si="219"/>
        <v>NA</v>
      </c>
      <c r="AK3494" s="190"/>
      <c r="AL3494" s="191"/>
    </row>
    <row r="3495" spans="1:38" x14ac:dyDescent="0.25">
      <c r="A3495" t="s">
        <v>21398</v>
      </c>
      <c r="B3495" t="s">
        <v>21396</v>
      </c>
      <c r="C3495" t="s">
        <v>21397</v>
      </c>
      <c r="D3495" t="s">
        <v>675</v>
      </c>
      <c r="E3495" t="s">
        <v>21399</v>
      </c>
      <c r="F3495" t="s">
        <v>54</v>
      </c>
      <c r="G3495"/>
      <c r="H3495" t="s">
        <v>45331</v>
      </c>
      <c r="I3495" t="s">
        <v>52260</v>
      </c>
      <c r="J3495"/>
      <c r="K3495" t="s">
        <v>565</v>
      </c>
      <c r="L3495" s="119" t="str">
        <f t="shared" si="216"/>
        <v>NA</v>
      </c>
      <c r="M3495" s="119"/>
      <c r="N3495" s="120" t="str">
        <f t="shared" si="217"/>
        <v>NA</v>
      </c>
      <c r="O3495" s="120"/>
      <c r="P3495"/>
      <c r="Q3495"/>
      <c r="R3495"/>
      <c r="S3495"/>
      <c r="T3495"/>
      <c r="U3495" t="s">
        <v>20833</v>
      </c>
      <c r="V3495" t="s">
        <v>20831</v>
      </c>
      <c r="W3495" t="s">
        <v>20832</v>
      </c>
      <c r="X3495" t="s">
        <v>675</v>
      </c>
      <c r="Y3495" t="s">
        <v>2882</v>
      </c>
      <c r="Z3495" t="s">
        <v>54</v>
      </c>
      <c r="AA3495"/>
      <c r="AB3495" t="s">
        <v>44562</v>
      </c>
      <c r="AC3495" t="s">
        <v>51637</v>
      </c>
      <c r="AD3495" t="s">
        <v>20834</v>
      </c>
      <c r="AE3495" t="s">
        <v>565</v>
      </c>
      <c r="AF3495" s="119" t="str">
        <f t="shared" si="218"/>
        <v>NA</v>
      </c>
      <c r="AG3495" s="119"/>
      <c r="AH3495" s="119"/>
      <c r="AI3495" s="119"/>
      <c r="AJ3495" s="119" t="str">
        <f t="shared" si="219"/>
        <v>NA</v>
      </c>
      <c r="AK3495" s="190"/>
      <c r="AL3495" s="191"/>
    </row>
    <row r="3496" spans="1:38" x14ac:dyDescent="0.25">
      <c r="A3496" t="s">
        <v>6999</v>
      </c>
      <c r="B3496" t="s">
        <v>6998</v>
      </c>
      <c r="C3496" t="s">
        <v>6985</v>
      </c>
      <c r="D3496" t="s">
        <v>675</v>
      </c>
      <c r="E3496" t="s">
        <v>7000</v>
      </c>
      <c r="F3496" t="s">
        <v>54</v>
      </c>
      <c r="G3496"/>
      <c r="H3496" t="s">
        <v>45332</v>
      </c>
      <c r="I3496" t="s">
        <v>52261</v>
      </c>
      <c r="J3496"/>
      <c r="K3496" t="s">
        <v>565</v>
      </c>
      <c r="L3496" s="119" t="str">
        <f t="shared" si="216"/>
        <v>NA</v>
      </c>
      <c r="M3496" s="119"/>
      <c r="N3496" s="120" t="str">
        <f t="shared" si="217"/>
        <v>NA</v>
      </c>
      <c r="O3496" s="120"/>
      <c r="P3496"/>
      <c r="Q3496"/>
      <c r="R3496"/>
      <c r="S3496"/>
      <c r="T3496"/>
      <c r="U3496" t="s">
        <v>8702</v>
      </c>
      <c r="V3496" t="s">
        <v>8700</v>
      </c>
      <c r="W3496" t="s">
        <v>8701</v>
      </c>
      <c r="X3496" t="s">
        <v>675</v>
      </c>
      <c r="Y3496" t="s">
        <v>2882</v>
      </c>
      <c r="Z3496" t="s">
        <v>54</v>
      </c>
      <c r="AA3496"/>
      <c r="AB3496" t="s">
        <v>44563</v>
      </c>
      <c r="AC3496" t="s">
        <v>51637</v>
      </c>
      <c r="AD3496" t="s">
        <v>8703</v>
      </c>
      <c r="AE3496" t="s">
        <v>105</v>
      </c>
      <c r="AF3496" s="119" t="str">
        <f t="shared" si="218"/>
        <v>NA</v>
      </c>
      <c r="AG3496" s="119"/>
      <c r="AH3496" s="119"/>
      <c r="AI3496" s="119"/>
      <c r="AJ3496" s="119" t="str">
        <f t="shared" si="219"/>
        <v>NA</v>
      </c>
      <c r="AK3496" s="190"/>
      <c r="AL3496" s="191"/>
    </row>
    <row r="3497" spans="1:38" x14ac:dyDescent="0.25">
      <c r="A3497" t="s">
        <v>21482</v>
      </c>
      <c r="B3497" t="s">
        <v>21480</v>
      </c>
      <c r="C3497" t="s">
        <v>21481</v>
      </c>
      <c r="D3497" t="s">
        <v>675</v>
      </c>
      <c r="E3497" t="s">
        <v>21483</v>
      </c>
      <c r="F3497" t="s">
        <v>54</v>
      </c>
      <c r="G3497"/>
      <c r="H3497" t="s">
        <v>45333</v>
      </c>
      <c r="I3497" t="s">
        <v>52262</v>
      </c>
      <c r="J3497"/>
      <c r="K3497" t="s">
        <v>565</v>
      </c>
      <c r="L3497" s="119" t="str">
        <f t="shared" si="216"/>
        <v>NA</v>
      </c>
      <c r="M3497" s="119"/>
      <c r="N3497" s="120" t="str">
        <f t="shared" si="217"/>
        <v>NA</v>
      </c>
      <c r="O3497" s="120"/>
      <c r="P3497"/>
      <c r="Q3497"/>
      <c r="R3497"/>
      <c r="S3497"/>
      <c r="T3497"/>
      <c r="U3497" t="s">
        <v>12638</v>
      </c>
      <c r="V3497" t="s">
        <v>12636</v>
      </c>
      <c r="W3497" t="s">
        <v>12637</v>
      </c>
      <c r="X3497" t="s">
        <v>675</v>
      </c>
      <c r="Y3497" t="s">
        <v>2882</v>
      </c>
      <c r="Z3497" t="s">
        <v>54</v>
      </c>
      <c r="AA3497"/>
      <c r="AB3497" t="s">
        <v>44562</v>
      </c>
      <c r="AC3497" t="s">
        <v>51637</v>
      </c>
      <c r="AD3497" t="s">
        <v>12638</v>
      </c>
      <c r="AE3497" t="s">
        <v>105</v>
      </c>
      <c r="AF3497" s="119" t="str">
        <f t="shared" si="218"/>
        <v>NA</v>
      </c>
      <c r="AG3497" s="119"/>
      <c r="AH3497" s="119"/>
      <c r="AI3497" s="119"/>
      <c r="AJ3497" s="119" t="str">
        <f t="shared" si="219"/>
        <v>NA</v>
      </c>
      <c r="AK3497" s="190"/>
      <c r="AL3497" s="191"/>
    </row>
    <row r="3498" spans="1:38" x14ac:dyDescent="0.25">
      <c r="A3498" t="s">
        <v>19426</v>
      </c>
      <c r="B3498" t="s">
        <v>19424</v>
      </c>
      <c r="C3498" t="s">
        <v>19425</v>
      </c>
      <c r="D3498" t="s">
        <v>675</v>
      </c>
      <c r="E3498" t="s">
        <v>19427</v>
      </c>
      <c r="F3498" t="s">
        <v>54</v>
      </c>
      <c r="G3498"/>
      <c r="H3498" t="s">
        <v>45334</v>
      </c>
      <c r="I3498" t="s">
        <v>52263</v>
      </c>
      <c r="J3498"/>
      <c r="K3498" t="s">
        <v>565</v>
      </c>
      <c r="L3498" s="119" t="str">
        <f t="shared" si="216"/>
        <v>NA</v>
      </c>
      <c r="M3498" s="119"/>
      <c r="N3498" s="120" t="str">
        <f t="shared" si="217"/>
        <v>NA</v>
      </c>
      <c r="O3498" s="120"/>
      <c r="P3498"/>
      <c r="Q3498"/>
      <c r="R3498"/>
      <c r="S3498"/>
      <c r="T3498"/>
      <c r="U3498" t="s">
        <v>15595</v>
      </c>
      <c r="V3498" t="s">
        <v>15593</v>
      </c>
      <c r="W3498" t="s">
        <v>15594</v>
      </c>
      <c r="X3498" t="s">
        <v>675</v>
      </c>
      <c r="Y3498" t="s">
        <v>15596</v>
      </c>
      <c r="Z3498" t="s">
        <v>54</v>
      </c>
      <c r="AA3498"/>
      <c r="AB3498" t="s">
        <v>44564</v>
      </c>
      <c r="AC3498" t="s">
        <v>51638</v>
      </c>
      <c r="AD3498" t="s">
        <v>15597</v>
      </c>
      <c r="AE3498" t="s">
        <v>565</v>
      </c>
      <c r="AF3498" s="119" t="str">
        <f t="shared" si="218"/>
        <v>NA</v>
      </c>
      <c r="AG3498" s="119"/>
      <c r="AH3498" s="119"/>
      <c r="AI3498" s="119"/>
      <c r="AJ3498" s="119" t="str">
        <f t="shared" si="219"/>
        <v>NA</v>
      </c>
      <c r="AK3498" s="190"/>
      <c r="AL3498" s="191"/>
    </row>
    <row r="3499" spans="1:38" x14ac:dyDescent="0.25">
      <c r="A3499" t="s">
        <v>21402</v>
      </c>
      <c r="B3499" t="s">
        <v>21400</v>
      </c>
      <c r="C3499" t="s">
        <v>21401</v>
      </c>
      <c r="D3499" t="s">
        <v>675</v>
      </c>
      <c r="E3499" t="s">
        <v>21403</v>
      </c>
      <c r="F3499" t="s">
        <v>54</v>
      </c>
      <c r="G3499"/>
      <c r="H3499" t="s">
        <v>45335</v>
      </c>
      <c r="I3499" t="s">
        <v>52264</v>
      </c>
      <c r="J3499"/>
      <c r="K3499" t="s">
        <v>565</v>
      </c>
      <c r="L3499" s="119" t="str">
        <f t="shared" si="216"/>
        <v>NA</v>
      </c>
      <c r="M3499" s="119"/>
      <c r="N3499" s="120" t="str">
        <f t="shared" si="217"/>
        <v>NA</v>
      </c>
      <c r="O3499" s="120"/>
      <c r="P3499"/>
      <c r="Q3499"/>
      <c r="R3499"/>
      <c r="S3499"/>
      <c r="T3499"/>
      <c r="U3499" t="s">
        <v>19781</v>
      </c>
      <c r="V3499" t="s">
        <v>19779</v>
      </c>
      <c r="W3499" t="s">
        <v>19780</v>
      </c>
      <c r="X3499" t="s">
        <v>675</v>
      </c>
      <c r="Y3499" t="s">
        <v>19782</v>
      </c>
      <c r="Z3499" t="s">
        <v>54</v>
      </c>
      <c r="AA3499"/>
      <c r="AB3499" t="s">
        <v>44565</v>
      </c>
      <c r="AC3499" t="s">
        <v>51639</v>
      </c>
      <c r="AD3499" t="s">
        <v>19783</v>
      </c>
      <c r="AE3499" t="s">
        <v>565</v>
      </c>
      <c r="AF3499" s="119" t="str">
        <f t="shared" si="218"/>
        <v>NA</v>
      </c>
      <c r="AG3499" s="119"/>
      <c r="AH3499" s="119"/>
      <c r="AI3499" s="119"/>
      <c r="AJ3499" s="119" t="str">
        <f t="shared" si="219"/>
        <v>NA</v>
      </c>
      <c r="AK3499" s="190"/>
      <c r="AL3499" s="191"/>
    </row>
    <row r="3500" spans="1:38" x14ac:dyDescent="0.25">
      <c r="A3500" t="s">
        <v>21421</v>
      </c>
      <c r="B3500" t="s">
        <v>21419</v>
      </c>
      <c r="C3500" t="s">
        <v>21420</v>
      </c>
      <c r="D3500" t="s">
        <v>675</v>
      </c>
      <c r="E3500" t="s">
        <v>21422</v>
      </c>
      <c r="F3500" t="s">
        <v>54</v>
      </c>
      <c r="G3500"/>
      <c r="H3500" t="s">
        <v>45336</v>
      </c>
      <c r="I3500" t="s">
        <v>52265</v>
      </c>
      <c r="J3500"/>
      <c r="K3500" t="s">
        <v>565</v>
      </c>
      <c r="L3500" s="119" t="str">
        <f t="shared" si="216"/>
        <v>NA</v>
      </c>
      <c r="M3500" s="119"/>
      <c r="N3500" s="120" t="str">
        <f t="shared" si="217"/>
        <v>NA</v>
      </c>
      <c r="O3500" s="120"/>
      <c r="P3500"/>
      <c r="Q3500"/>
      <c r="R3500"/>
      <c r="S3500"/>
      <c r="T3500"/>
      <c r="U3500" t="s">
        <v>20543</v>
      </c>
      <c r="V3500" t="s">
        <v>20541</v>
      </c>
      <c r="W3500" t="s">
        <v>20542</v>
      </c>
      <c r="X3500" t="s">
        <v>675</v>
      </c>
      <c r="Y3500" t="s">
        <v>19515</v>
      </c>
      <c r="Z3500" t="s">
        <v>54</v>
      </c>
      <c r="AA3500"/>
      <c r="AB3500" t="s">
        <v>44566</v>
      </c>
      <c r="AC3500" t="s">
        <v>51640</v>
      </c>
      <c r="AD3500" t="s">
        <v>20544</v>
      </c>
      <c r="AE3500" t="s">
        <v>565</v>
      </c>
      <c r="AF3500" s="119" t="str">
        <f t="shared" si="218"/>
        <v>NA</v>
      </c>
      <c r="AG3500" s="119"/>
      <c r="AH3500" s="119"/>
      <c r="AI3500" s="119"/>
      <c r="AJ3500" s="119" t="str">
        <f t="shared" si="219"/>
        <v>NA</v>
      </c>
      <c r="AK3500" s="190"/>
      <c r="AL3500" s="191"/>
    </row>
    <row r="3501" spans="1:38" x14ac:dyDescent="0.25">
      <c r="A3501" t="s">
        <v>21496</v>
      </c>
      <c r="B3501" t="s">
        <v>21494</v>
      </c>
      <c r="C3501" t="s">
        <v>21495</v>
      </c>
      <c r="D3501" t="s">
        <v>675</v>
      </c>
      <c r="E3501" t="s">
        <v>3677</v>
      </c>
      <c r="F3501" t="s">
        <v>54</v>
      </c>
      <c r="G3501"/>
      <c r="H3501" t="s">
        <v>45337</v>
      </c>
      <c r="I3501" t="s">
        <v>52266</v>
      </c>
      <c r="J3501" t="s">
        <v>21497</v>
      </c>
      <c r="K3501" t="s">
        <v>565</v>
      </c>
      <c r="L3501" s="119" t="str">
        <f t="shared" si="216"/>
        <v>NA</v>
      </c>
      <c r="M3501" s="119"/>
      <c r="N3501" s="120" t="str">
        <f t="shared" si="217"/>
        <v>NA</v>
      </c>
      <c r="O3501" s="120"/>
      <c r="P3501"/>
      <c r="Q3501"/>
      <c r="R3501"/>
      <c r="S3501"/>
      <c r="T3501"/>
      <c r="U3501" t="s">
        <v>19510</v>
      </c>
      <c r="V3501" t="s">
        <v>19513</v>
      </c>
      <c r="W3501" t="s">
        <v>19514</v>
      </c>
      <c r="X3501" t="s">
        <v>675</v>
      </c>
      <c r="Y3501" t="s">
        <v>19515</v>
      </c>
      <c r="Z3501" t="s">
        <v>54</v>
      </c>
      <c r="AA3501"/>
      <c r="AB3501" t="s">
        <v>44566</v>
      </c>
      <c r="AC3501" t="s">
        <v>51640</v>
      </c>
      <c r="AD3501" t="s">
        <v>19512</v>
      </c>
      <c r="AE3501" t="s">
        <v>565</v>
      </c>
      <c r="AF3501" s="119" t="str">
        <f t="shared" si="218"/>
        <v>NA</v>
      </c>
      <c r="AG3501" s="119"/>
      <c r="AH3501" s="119"/>
      <c r="AI3501" s="119"/>
      <c r="AJ3501" s="119" t="str">
        <f t="shared" si="219"/>
        <v>NA</v>
      </c>
      <c r="AK3501" s="190"/>
      <c r="AL3501" s="191"/>
    </row>
    <row r="3502" spans="1:38" x14ac:dyDescent="0.25">
      <c r="A3502" t="s">
        <v>20295</v>
      </c>
      <c r="B3502" t="s">
        <v>20293</v>
      </c>
      <c r="C3502" t="s">
        <v>20294</v>
      </c>
      <c r="D3502" t="s">
        <v>675</v>
      </c>
      <c r="E3502" t="s">
        <v>2930</v>
      </c>
      <c r="F3502" t="s">
        <v>54</v>
      </c>
      <c r="G3502"/>
      <c r="H3502" t="s">
        <v>45338</v>
      </c>
      <c r="I3502" t="s">
        <v>52267</v>
      </c>
      <c r="J3502"/>
      <c r="K3502" t="s">
        <v>565</v>
      </c>
      <c r="L3502" s="119" t="str">
        <f t="shared" si="216"/>
        <v>NA</v>
      </c>
      <c r="M3502" s="119"/>
      <c r="N3502" s="120" t="str">
        <f t="shared" si="217"/>
        <v>NA</v>
      </c>
      <c r="O3502" s="120"/>
      <c r="P3502"/>
      <c r="Q3502"/>
      <c r="R3502"/>
      <c r="S3502"/>
      <c r="T3502"/>
      <c r="U3502" t="s">
        <v>12626</v>
      </c>
      <c r="V3502" t="s">
        <v>12624</v>
      </c>
      <c r="W3502" t="s">
        <v>12625</v>
      </c>
      <c r="X3502" t="s">
        <v>675</v>
      </c>
      <c r="Y3502" t="s">
        <v>12627</v>
      </c>
      <c r="Z3502" t="s">
        <v>54</v>
      </c>
      <c r="AA3502"/>
      <c r="AB3502" t="s">
        <v>44567</v>
      </c>
      <c r="AC3502" t="s">
        <v>51641</v>
      </c>
      <c r="AD3502" t="s">
        <v>12626</v>
      </c>
      <c r="AE3502" t="s">
        <v>105</v>
      </c>
      <c r="AF3502" s="119" t="str">
        <f t="shared" si="218"/>
        <v>NA</v>
      </c>
      <c r="AG3502" s="119"/>
      <c r="AH3502" s="119"/>
      <c r="AI3502" s="119"/>
      <c r="AJ3502" s="119" t="str">
        <f t="shared" si="219"/>
        <v>NA</v>
      </c>
      <c r="AK3502" s="190"/>
      <c r="AL3502" s="191"/>
    </row>
    <row r="3503" spans="1:38" x14ac:dyDescent="0.25">
      <c r="A3503" t="s">
        <v>22061</v>
      </c>
      <c r="B3503" t="s">
        <v>22059</v>
      </c>
      <c r="C3503" t="s">
        <v>22060</v>
      </c>
      <c r="D3503" t="s">
        <v>675</v>
      </c>
      <c r="E3503" t="s">
        <v>2930</v>
      </c>
      <c r="F3503" t="s">
        <v>54</v>
      </c>
      <c r="G3503"/>
      <c r="H3503" t="s">
        <v>45339</v>
      </c>
      <c r="I3503" t="s">
        <v>52267</v>
      </c>
      <c r="J3503"/>
      <c r="K3503" t="s">
        <v>565</v>
      </c>
      <c r="L3503" s="119" t="str">
        <f t="shared" si="216"/>
        <v>NA</v>
      </c>
      <c r="M3503" s="119"/>
      <c r="N3503" s="120" t="str">
        <f t="shared" si="217"/>
        <v>NA</v>
      </c>
      <c r="O3503" s="120"/>
      <c r="P3503"/>
      <c r="Q3503"/>
      <c r="R3503"/>
      <c r="S3503"/>
      <c r="T3503"/>
      <c r="U3503" t="s">
        <v>12611</v>
      </c>
      <c r="V3503" t="s">
        <v>12609</v>
      </c>
      <c r="W3503" t="s">
        <v>12610</v>
      </c>
      <c r="X3503" t="s">
        <v>675</v>
      </c>
      <c r="Y3503" t="s">
        <v>12612</v>
      </c>
      <c r="Z3503" t="s">
        <v>54</v>
      </c>
      <c r="AA3503"/>
      <c r="AB3503" t="s">
        <v>44568</v>
      </c>
      <c r="AC3503" t="s">
        <v>51642</v>
      </c>
      <c r="AD3503" t="s">
        <v>12611</v>
      </c>
      <c r="AE3503" t="s">
        <v>105</v>
      </c>
      <c r="AF3503" s="119" t="str">
        <f t="shared" si="218"/>
        <v>NA</v>
      </c>
      <c r="AG3503" s="119"/>
      <c r="AH3503" s="119"/>
      <c r="AI3503" s="119"/>
      <c r="AJ3503" s="119" t="str">
        <f t="shared" si="219"/>
        <v>NA</v>
      </c>
      <c r="AK3503" s="190"/>
      <c r="AL3503" s="191"/>
    </row>
    <row r="3504" spans="1:38" x14ac:dyDescent="0.25">
      <c r="A3504" t="s">
        <v>12264</v>
      </c>
      <c r="B3504" t="s">
        <v>12262</v>
      </c>
      <c r="C3504" t="s">
        <v>12263</v>
      </c>
      <c r="D3504" t="s">
        <v>675</v>
      </c>
      <c r="E3504" t="s">
        <v>2930</v>
      </c>
      <c r="F3504" t="s">
        <v>54</v>
      </c>
      <c r="G3504"/>
      <c r="H3504" t="s">
        <v>45339</v>
      </c>
      <c r="I3504" t="s">
        <v>52267</v>
      </c>
      <c r="J3504" t="s">
        <v>12265</v>
      </c>
      <c r="K3504" t="s">
        <v>105</v>
      </c>
      <c r="L3504" s="119" t="str">
        <f t="shared" si="216"/>
        <v>NA</v>
      </c>
      <c r="M3504" s="119"/>
      <c r="N3504" s="120" t="str">
        <f t="shared" si="217"/>
        <v>NA</v>
      </c>
      <c r="O3504" s="120"/>
      <c r="P3504"/>
      <c r="Q3504"/>
      <c r="R3504"/>
      <c r="S3504"/>
      <c r="T3504"/>
      <c r="U3504" t="s">
        <v>16882</v>
      </c>
      <c r="V3504" t="s">
        <v>16880</v>
      </c>
      <c r="W3504" t="s">
        <v>16881</v>
      </c>
      <c r="X3504" t="s">
        <v>675</v>
      </c>
      <c r="Y3504" t="s">
        <v>16883</v>
      </c>
      <c r="Z3504" t="s">
        <v>54</v>
      </c>
      <c r="AA3504"/>
      <c r="AB3504" t="s">
        <v>44569</v>
      </c>
      <c r="AC3504" t="s">
        <v>51643</v>
      </c>
      <c r="AD3504" t="s">
        <v>16882</v>
      </c>
      <c r="AE3504" t="s">
        <v>565</v>
      </c>
      <c r="AF3504" s="119" t="str">
        <f t="shared" si="218"/>
        <v>NA</v>
      </c>
      <c r="AG3504" s="119"/>
      <c r="AH3504" s="119"/>
      <c r="AI3504" s="119"/>
      <c r="AJ3504" s="119" t="str">
        <f t="shared" si="219"/>
        <v>NA</v>
      </c>
      <c r="AK3504" s="190"/>
      <c r="AL3504" s="191"/>
    </row>
    <row r="3505" spans="1:38" x14ac:dyDescent="0.25">
      <c r="A3505" t="s">
        <v>22304</v>
      </c>
      <c r="B3505" t="s">
        <v>22302</v>
      </c>
      <c r="C3505" t="s">
        <v>22303</v>
      </c>
      <c r="D3505" t="s">
        <v>675</v>
      </c>
      <c r="E3505" t="s">
        <v>2930</v>
      </c>
      <c r="F3505" t="s">
        <v>54</v>
      </c>
      <c r="G3505"/>
      <c r="H3505" t="s">
        <v>45339</v>
      </c>
      <c r="I3505" t="s">
        <v>52267</v>
      </c>
      <c r="J3505" t="s">
        <v>22305</v>
      </c>
      <c r="K3505" t="s">
        <v>105</v>
      </c>
      <c r="L3505" s="119" t="str">
        <f t="shared" si="216"/>
        <v>NA</v>
      </c>
      <c r="M3505" s="119"/>
      <c r="N3505" s="120" t="str">
        <f t="shared" si="217"/>
        <v>NA</v>
      </c>
      <c r="O3505" s="120"/>
      <c r="P3505"/>
      <c r="Q3505"/>
      <c r="R3505"/>
      <c r="S3505"/>
      <c r="T3505"/>
      <c r="U3505" t="s">
        <v>19615</v>
      </c>
      <c r="V3505" t="s">
        <v>19613</v>
      </c>
      <c r="W3505" t="s">
        <v>19614</v>
      </c>
      <c r="X3505" t="s">
        <v>675</v>
      </c>
      <c r="Y3505" t="s">
        <v>19616</v>
      </c>
      <c r="Z3505" t="s">
        <v>54</v>
      </c>
      <c r="AA3505"/>
      <c r="AB3505" t="s">
        <v>44570</v>
      </c>
      <c r="AC3505" t="s">
        <v>51644</v>
      </c>
      <c r="AD3505" t="s">
        <v>19615</v>
      </c>
      <c r="AE3505" t="s">
        <v>565</v>
      </c>
      <c r="AF3505" s="119" t="str">
        <f t="shared" si="218"/>
        <v>NA</v>
      </c>
      <c r="AG3505" s="119"/>
      <c r="AH3505" s="119"/>
      <c r="AI3505" s="119"/>
      <c r="AJ3505" s="119" t="str">
        <f t="shared" si="219"/>
        <v>NA</v>
      </c>
      <c r="AK3505" s="190"/>
      <c r="AL3505" s="191"/>
    </row>
    <row r="3506" spans="1:38" x14ac:dyDescent="0.25">
      <c r="A3506" t="s">
        <v>21500</v>
      </c>
      <c r="B3506" t="s">
        <v>21498</v>
      </c>
      <c r="C3506" t="s">
        <v>21499</v>
      </c>
      <c r="D3506" t="s">
        <v>675</v>
      </c>
      <c r="E3506" t="s">
        <v>21501</v>
      </c>
      <c r="F3506" t="s">
        <v>54</v>
      </c>
      <c r="G3506"/>
      <c r="H3506" t="s">
        <v>45340</v>
      </c>
      <c r="I3506" t="s">
        <v>52268</v>
      </c>
      <c r="J3506"/>
      <c r="K3506" t="s">
        <v>565</v>
      </c>
      <c r="L3506" s="119" t="str">
        <f t="shared" si="216"/>
        <v>NA</v>
      </c>
      <c r="M3506" s="119"/>
      <c r="N3506" s="120" t="str">
        <f t="shared" si="217"/>
        <v>NA</v>
      </c>
      <c r="O3506" s="120"/>
      <c r="P3506"/>
      <c r="Q3506"/>
      <c r="R3506"/>
      <c r="S3506"/>
      <c r="T3506"/>
      <c r="U3506" t="s">
        <v>20647</v>
      </c>
      <c r="V3506" t="s">
        <v>20645</v>
      </c>
      <c r="W3506" t="s">
        <v>20646</v>
      </c>
      <c r="X3506" t="s">
        <v>675</v>
      </c>
      <c r="Y3506" t="s">
        <v>20648</v>
      </c>
      <c r="Z3506" t="s">
        <v>54</v>
      </c>
      <c r="AA3506"/>
      <c r="AB3506" t="s">
        <v>44571</v>
      </c>
      <c r="AC3506" t="s">
        <v>51645</v>
      </c>
      <c r="AD3506" t="s">
        <v>20649</v>
      </c>
      <c r="AE3506" t="s">
        <v>565</v>
      </c>
      <c r="AF3506" s="119" t="str">
        <f t="shared" si="218"/>
        <v>NA</v>
      </c>
      <c r="AG3506" s="119"/>
      <c r="AH3506" s="119"/>
      <c r="AI3506" s="119"/>
      <c r="AJ3506" s="119" t="str">
        <f t="shared" si="219"/>
        <v>NA</v>
      </c>
      <c r="AK3506" s="190"/>
      <c r="AL3506" s="191"/>
    </row>
    <row r="3507" spans="1:38" x14ac:dyDescent="0.25">
      <c r="A3507" t="s">
        <v>17609</v>
      </c>
      <c r="B3507" t="s">
        <v>17607</v>
      </c>
      <c r="C3507" t="s">
        <v>17608</v>
      </c>
      <c r="D3507" t="s">
        <v>675</v>
      </c>
      <c r="E3507" t="s">
        <v>17610</v>
      </c>
      <c r="F3507" t="s">
        <v>54</v>
      </c>
      <c r="G3507"/>
      <c r="H3507" t="s">
        <v>45341</v>
      </c>
      <c r="I3507" t="s">
        <v>52269</v>
      </c>
      <c r="J3507"/>
      <c r="K3507" t="s">
        <v>565</v>
      </c>
      <c r="L3507" s="119" t="str">
        <f t="shared" si="216"/>
        <v>NA</v>
      </c>
      <c r="M3507" s="119"/>
      <c r="N3507" s="120" t="str">
        <f t="shared" si="217"/>
        <v>NA</v>
      </c>
      <c r="O3507" s="120"/>
      <c r="P3507"/>
      <c r="Q3507"/>
      <c r="R3507"/>
      <c r="S3507"/>
      <c r="T3507"/>
      <c r="U3507" t="s">
        <v>20383</v>
      </c>
      <c r="V3507" t="s">
        <v>20386</v>
      </c>
      <c r="W3507" t="s">
        <v>20387</v>
      </c>
      <c r="X3507" t="s">
        <v>675</v>
      </c>
      <c r="Y3507" t="s">
        <v>20388</v>
      </c>
      <c r="Z3507" t="s">
        <v>54</v>
      </c>
      <c r="AA3507"/>
      <c r="AB3507" t="s">
        <v>44572</v>
      </c>
      <c r="AC3507" t="s">
        <v>51646</v>
      </c>
      <c r="AD3507" t="s">
        <v>20389</v>
      </c>
      <c r="AE3507" t="s">
        <v>565</v>
      </c>
      <c r="AF3507" s="119" t="str">
        <f t="shared" si="218"/>
        <v>NA</v>
      </c>
      <c r="AG3507" s="119"/>
      <c r="AH3507" s="119"/>
      <c r="AI3507" s="119"/>
      <c r="AJ3507" s="119" t="str">
        <f t="shared" si="219"/>
        <v>NA</v>
      </c>
      <c r="AK3507" s="190"/>
      <c r="AL3507" s="191"/>
    </row>
    <row r="3508" spans="1:38" x14ac:dyDescent="0.25">
      <c r="A3508" t="s">
        <v>7005</v>
      </c>
      <c r="B3508" t="s">
        <v>7004</v>
      </c>
      <c r="C3508" t="s">
        <v>6985</v>
      </c>
      <c r="D3508" t="s">
        <v>675</v>
      </c>
      <c r="E3508" t="s">
        <v>7006</v>
      </c>
      <c r="F3508" t="s">
        <v>54</v>
      </c>
      <c r="G3508"/>
      <c r="H3508" t="s">
        <v>45342</v>
      </c>
      <c r="I3508" t="s">
        <v>52270</v>
      </c>
      <c r="J3508"/>
      <c r="K3508" t="s">
        <v>565</v>
      </c>
      <c r="L3508" s="119" t="str">
        <f t="shared" si="216"/>
        <v>NA</v>
      </c>
      <c r="M3508" s="119"/>
      <c r="N3508" s="120" t="str">
        <f t="shared" si="217"/>
        <v>NA</v>
      </c>
      <c r="O3508" s="120"/>
      <c r="P3508"/>
      <c r="Q3508"/>
      <c r="R3508"/>
      <c r="S3508"/>
      <c r="T3508"/>
      <c r="U3508" t="s">
        <v>19285</v>
      </c>
      <c r="V3508" t="s">
        <v>19283</v>
      </c>
      <c r="W3508" t="s">
        <v>19284</v>
      </c>
      <c r="X3508" t="s">
        <v>675</v>
      </c>
      <c r="Y3508" t="s">
        <v>11411</v>
      </c>
      <c r="Z3508" t="s">
        <v>54</v>
      </c>
      <c r="AA3508"/>
      <c r="AB3508" t="s">
        <v>44573</v>
      </c>
      <c r="AC3508" t="s">
        <v>51647</v>
      </c>
      <c r="AD3508" t="s">
        <v>19286</v>
      </c>
      <c r="AE3508" t="s">
        <v>565</v>
      </c>
      <c r="AF3508" s="119" t="str">
        <f t="shared" si="218"/>
        <v>NA</v>
      </c>
      <c r="AG3508" s="119"/>
      <c r="AH3508" s="119"/>
      <c r="AI3508" s="119"/>
      <c r="AJ3508" s="119" t="str">
        <f t="shared" si="219"/>
        <v>NA</v>
      </c>
      <c r="AK3508" s="190"/>
      <c r="AL3508" s="191"/>
    </row>
    <row r="3509" spans="1:38" x14ac:dyDescent="0.25">
      <c r="A3509" t="s">
        <v>7002</v>
      </c>
      <c r="B3509" t="s">
        <v>7001</v>
      </c>
      <c r="C3509" t="s">
        <v>6985</v>
      </c>
      <c r="D3509" t="s">
        <v>675</v>
      </c>
      <c r="E3509" t="s">
        <v>7003</v>
      </c>
      <c r="F3509" t="s">
        <v>54</v>
      </c>
      <c r="G3509"/>
      <c r="H3509" t="s">
        <v>45343</v>
      </c>
      <c r="I3509" t="s">
        <v>52271</v>
      </c>
      <c r="J3509"/>
      <c r="K3509" t="s">
        <v>565</v>
      </c>
      <c r="L3509" s="119" t="str">
        <f t="shared" si="216"/>
        <v>NA</v>
      </c>
      <c r="M3509" s="119"/>
      <c r="N3509" s="120" t="str">
        <f t="shared" si="217"/>
        <v>NA</v>
      </c>
      <c r="O3509" s="120"/>
      <c r="P3509"/>
      <c r="Q3509"/>
      <c r="R3509"/>
      <c r="S3509"/>
      <c r="T3509"/>
      <c r="U3509" t="s">
        <v>11410</v>
      </c>
      <c r="V3509" t="s">
        <v>11408</v>
      </c>
      <c r="W3509" t="s">
        <v>11409</v>
      </c>
      <c r="X3509" t="s">
        <v>675</v>
      </c>
      <c r="Y3509" t="s">
        <v>11411</v>
      </c>
      <c r="Z3509" t="s">
        <v>54</v>
      </c>
      <c r="AA3509"/>
      <c r="AB3509" t="s">
        <v>44574</v>
      </c>
      <c r="AC3509" t="s">
        <v>51647</v>
      </c>
      <c r="AD3509" t="s">
        <v>11410</v>
      </c>
      <c r="AE3509" t="s">
        <v>105</v>
      </c>
      <c r="AF3509" s="119" t="str">
        <f t="shared" si="218"/>
        <v>NA</v>
      </c>
      <c r="AG3509" s="119"/>
      <c r="AH3509" s="119"/>
      <c r="AI3509" s="119"/>
      <c r="AJ3509" s="119" t="str">
        <f t="shared" si="219"/>
        <v>NA</v>
      </c>
      <c r="AK3509" s="190"/>
      <c r="AL3509" s="191"/>
    </row>
    <row r="3510" spans="1:38" x14ac:dyDescent="0.25">
      <c r="A3510" t="s">
        <v>21504</v>
      </c>
      <c r="B3510" t="s">
        <v>21502</v>
      </c>
      <c r="C3510" t="s">
        <v>21503</v>
      </c>
      <c r="D3510" t="s">
        <v>675</v>
      </c>
      <c r="E3510" t="s">
        <v>7003</v>
      </c>
      <c r="F3510" t="s">
        <v>54</v>
      </c>
      <c r="G3510"/>
      <c r="H3510" t="s">
        <v>45344</v>
      </c>
      <c r="I3510" t="s">
        <v>52271</v>
      </c>
      <c r="J3510"/>
      <c r="K3510" t="s">
        <v>565</v>
      </c>
      <c r="L3510" s="119" t="str">
        <f t="shared" si="216"/>
        <v>NA</v>
      </c>
      <c r="M3510" s="119"/>
      <c r="N3510" s="120" t="str">
        <f t="shared" si="217"/>
        <v>NA</v>
      </c>
      <c r="O3510" s="120"/>
      <c r="P3510"/>
      <c r="Q3510"/>
      <c r="R3510"/>
      <c r="S3510"/>
      <c r="T3510"/>
      <c r="U3510" t="s">
        <v>10541</v>
      </c>
      <c r="V3510" t="s">
        <v>10539</v>
      </c>
      <c r="W3510" t="s">
        <v>10540</v>
      </c>
      <c r="X3510" t="s">
        <v>675</v>
      </c>
      <c r="Y3510" t="s">
        <v>10542</v>
      </c>
      <c r="Z3510" t="s">
        <v>54</v>
      </c>
      <c r="AA3510"/>
      <c r="AB3510" t="s">
        <v>44575</v>
      </c>
      <c r="AC3510" t="s">
        <v>51648</v>
      </c>
      <c r="AD3510" t="s">
        <v>10541</v>
      </c>
      <c r="AE3510" t="s">
        <v>105</v>
      </c>
      <c r="AF3510" s="119" t="str">
        <f t="shared" si="218"/>
        <v>NA</v>
      </c>
      <c r="AG3510" s="119"/>
      <c r="AH3510" s="119"/>
      <c r="AI3510" s="119"/>
      <c r="AJ3510" s="119" t="str">
        <f t="shared" si="219"/>
        <v>NA</v>
      </c>
      <c r="AK3510" s="190"/>
      <c r="AL3510" s="191"/>
    </row>
    <row r="3511" spans="1:38" x14ac:dyDescent="0.25">
      <c r="A3511" t="s">
        <v>21394</v>
      </c>
      <c r="B3511" t="s">
        <v>21392</v>
      </c>
      <c r="C3511" t="s">
        <v>21393</v>
      </c>
      <c r="D3511" t="s">
        <v>675</v>
      </c>
      <c r="E3511" t="s">
        <v>21395</v>
      </c>
      <c r="F3511" t="s">
        <v>54</v>
      </c>
      <c r="G3511"/>
      <c r="H3511" t="s">
        <v>45345</v>
      </c>
      <c r="I3511" t="s">
        <v>52272</v>
      </c>
      <c r="J3511"/>
      <c r="K3511" t="s">
        <v>565</v>
      </c>
      <c r="L3511" s="119" t="str">
        <f t="shared" si="216"/>
        <v>NA</v>
      </c>
      <c r="M3511" s="119"/>
      <c r="N3511" s="120" t="str">
        <f t="shared" si="217"/>
        <v>NA</v>
      </c>
      <c r="O3511" s="120"/>
      <c r="P3511"/>
      <c r="Q3511"/>
      <c r="R3511"/>
      <c r="S3511"/>
      <c r="T3511"/>
      <c r="U3511" t="s">
        <v>16992</v>
      </c>
      <c r="V3511" t="s">
        <v>16990</v>
      </c>
      <c r="W3511" t="s">
        <v>16991</v>
      </c>
      <c r="X3511" t="s">
        <v>675</v>
      </c>
      <c r="Y3511" t="s">
        <v>16993</v>
      </c>
      <c r="Z3511" t="s">
        <v>54</v>
      </c>
      <c r="AA3511"/>
      <c r="AB3511" t="s">
        <v>44576</v>
      </c>
      <c r="AC3511" t="s">
        <v>51649</v>
      </c>
      <c r="AD3511" t="s">
        <v>16994</v>
      </c>
      <c r="AE3511" t="s">
        <v>565</v>
      </c>
      <c r="AF3511" s="119" t="str">
        <f t="shared" si="218"/>
        <v>NA</v>
      </c>
      <c r="AG3511" s="119"/>
      <c r="AH3511" s="119"/>
      <c r="AI3511" s="119"/>
      <c r="AJ3511" s="119" t="str">
        <f t="shared" si="219"/>
        <v>NA</v>
      </c>
      <c r="AK3511" s="190"/>
      <c r="AL3511" s="191"/>
    </row>
    <row r="3512" spans="1:38" x14ac:dyDescent="0.25">
      <c r="A3512" t="s">
        <v>21514</v>
      </c>
      <c r="B3512" t="s">
        <v>21512</v>
      </c>
      <c r="C3512" t="s">
        <v>21513</v>
      </c>
      <c r="D3512" t="s">
        <v>675</v>
      </c>
      <c r="E3512" t="s">
        <v>21515</v>
      </c>
      <c r="F3512" t="s">
        <v>54</v>
      </c>
      <c r="G3512"/>
      <c r="H3512" t="s">
        <v>45346</v>
      </c>
      <c r="I3512" t="s">
        <v>52273</v>
      </c>
      <c r="J3512"/>
      <c r="K3512" t="s">
        <v>565</v>
      </c>
      <c r="L3512" s="119" t="str">
        <f t="shared" si="216"/>
        <v>NA</v>
      </c>
      <c r="M3512" s="119"/>
      <c r="N3512" s="120" t="str">
        <f t="shared" si="217"/>
        <v>NA</v>
      </c>
      <c r="O3512" s="120"/>
      <c r="P3512"/>
      <c r="Q3512"/>
      <c r="R3512"/>
      <c r="S3512"/>
      <c r="T3512"/>
      <c r="U3512" t="s">
        <v>8453</v>
      </c>
      <c r="V3512" t="s">
        <v>8451</v>
      </c>
      <c r="W3512" t="s">
        <v>8452</v>
      </c>
      <c r="X3512" t="s">
        <v>675</v>
      </c>
      <c r="Y3512" t="s">
        <v>8454</v>
      </c>
      <c r="Z3512" t="s">
        <v>54</v>
      </c>
      <c r="AA3512"/>
      <c r="AB3512" t="s">
        <v>44577</v>
      </c>
      <c r="AC3512" t="s">
        <v>51650</v>
      </c>
      <c r="AD3512" t="s">
        <v>8455</v>
      </c>
      <c r="AE3512" t="s">
        <v>105</v>
      </c>
      <c r="AF3512" s="119" t="str">
        <f t="shared" si="218"/>
        <v>NA</v>
      </c>
      <c r="AG3512" s="119"/>
      <c r="AH3512" s="119"/>
      <c r="AI3512" s="119"/>
      <c r="AJ3512" s="119" t="str">
        <f t="shared" si="219"/>
        <v>NA</v>
      </c>
      <c r="AK3512" s="190"/>
      <c r="AL3512" s="191"/>
    </row>
    <row r="3513" spans="1:38" x14ac:dyDescent="0.25">
      <c r="A3513" t="s">
        <v>21522</v>
      </c>
      <c r="B3513" t="s">
        <v>21520</v>
      </c>
      <c r="C3513" t="s">
        <v>21521</v>
      </c>
      <c r="D3513" t="s">
        <v>675</v>
      </c>
      <c r="E3513" t="s">
        <v>21523</v>
      </c>
      <c r="F3513" t="s">
        <v>54</v>
      </c>
      <c r="G3513"/>
      <c r="H3513" t="s">
        <v>45347</v>
      </c>
      <c r="I3513" t="s">
        <v>52274</v>
      </c>
      <c r="J3513"/>
      <c r="K3513" t="s">
        <v>565</v>
      </c>
      <c r="L3513" s="119" t="str">
        <f t="shared" si="216"/>
        <v>NA</v>
      </c>
      <c r="M3513" s="119"/>
      <c r="N3513" s="120" t="str">
        <f t="shared" si="217"/>
        <v>NA</v>
      </c>
      <c r="O3513" s="120"/>
      <c r="P3513"/>
      <c r="Q3513"/>
      <c r="R3513"/>
      <c r="S3513"/>
      <c r="T3513"/>
      <c r="U3513" t="s">
        <v>15128</v>
      </c>
      <c r="V3513" t="s">
        <v>15126</v>
      </c>
      <c r="W3513" t="s">
        <v>15127</v>
      </c>
      <c r="X3513" t="s">
        <v>675</v>
      </c>
      <c r="Y3513" t="s">
        <v>15129</v>
      </c>
      <c r="Z3513" t="s">
        <v>54</v>
      </c>
      <c r="AA3513"/>
      <c r="AB3513" t="s">
        <v>44578</v>
      </c>
      <c r="AC3513" t="s">
        <v>51651</v>
      </c>
      <c r="AD3513" t="s">
        <v>15128</v>
      </c>
      <c r="AE3513" t="s">
        <v>105</v>
      </c>
      <c r="AF3513" s="119" t="str">
        <f t="shared" si="218"/>
        <v>NA</v>
      </c>
      <c r="AG3513" s="119"/>
      <c r="AH3513" s="119"/>
      <c r="AI3513" s="119"/>
      <c r="AJ3513" s="119" t="str">
        <f t="shared" si="219"/>
        <v>NA</v>
      </c>
      <c r="AK3513" s="190"/>
      <c r="AL3513" s="191"/>
    </row>
    <row r="3514" spans="1:38" x14ac:dyDescent="0.25">
      <c r="A3514" t="s">
        <v>21528</v>
      </c>
      <c r="B3514" t="s">
        <v>21526</v>
      </c>
      <c r="C3514" t="s">
        <v>21527</v>
      </c>
      <c r="D3514" t="s">
        <v>675</v>
      </c>
      <c r="E3514" t="s">
        <v>1324</v>
      </c>
      <c r="F3514" t="s">
        <v>54</v>
      </c>
      <c r="G3514"/>
      <c r="H3514" t="s">
        <v>45348</v>
      </c>
      <c r="I3514" t="s">
        <v>52275</v>
      </c>
      <c r="J3514"/>
      <c r="K3514" t="s">
        <v>565</v>
      </c>
      <c r="L3514" s="119" t="str">
        <f t="shared" si="216"/>
        <v>NA</v>
      </c>
      <c r="M3514" s="119"/>
      <c r="N3514" s="120" t="str">
        <f t="shared" si="217"/>
        <v>NA</v>
      </c>
      <c r="O3514" s="120"/>
      <c r="P3514"/>
      <c r="Q3514"/>
      <c r="R3514"/>
      <c r="S3514"/>
      <c r="T3514"/>
      <c r="U3514" t="s">
        <v>19595</v>
      </c>
      <c r="V3514" t="s">
        <v>19593</v>
      </c>
      <c r="W3514" t="s">
        <v>19594</v>
      </c>
      <c r="X3514" t="s">
        <v>675</v>
      </c>
      <c r="Y3514" t="s">
        <v>533</v>
      </c>
      <c r="Z3514" t="s">
        <v>54</v>
      </c>
      <c r="AA3514"/>
      <c r="AB3514" t="s">
        <v>44579</v>
      </c>
      <c r="AC3514" t="s">
        <v>51652</v>
      </c>
      <c r="AD3514" t="s">
        <v>19595</v>
      </c>
      <c r="AE3514" t="s">
        <v>565</v>
      </c>
      <c r="AF3514" s="119" t="str">
        <f t="shared" si="218"/>
        <v>NA</v>
      </c>
      <c r="AG3514" s="119"/>
      <c r="AH3514" s="119"/>
      <c r="AI3514" s="119"/>
      <c r="AJ3514" s="119" t="str">
        <f t="shared" si="219"/>
        <v>NA</v>
      </c>
      <c r="AK3514" s="190"/>
      <c r="AL3514" s="191"/>
    </row>
    <row r="3515" spans="1:38" x14ac:dyDescent="0.25">
      <c r="A3515" t="s">
        <v>22573</v>
      </c>
      <c r="B3515" t="s">
        <v>22572</v>
      </c>
      <c r="C3515" t="s">
        <v>22241</v>
      </c>
      <c r="D3515" t="s">
        <v>675</v>
      </c>
      <c r="E3515" t="s">
        <v>1045</v>
      </c>
      <c r="F3515" t="s">
        <v>54</v>
      </c>
      <c r="G3515"/>
      <c r="H3515" t="s">
        <v>45349</v>
      </c>
      <c r="I3515" t="s">
        <v>52276</v>
      </c>
      <c r="J3515" t="s">
        <v>22574</v>
      </c>
      <c r="K3515" t="s">
        <v>565</v>
      </c>
      <c r="L3515" s="119" t="str">
        <f t="shared" si="216"/>
        <v>NA</v>
      </c>
      <c r="M3515" s="119"/>
      <c r="N3515" s="120" t="str">
        <f t="shared" si="217"/>
        <v>NA</v>
      </c>
      <c r="O3515" s="120"/>
      <c r="P3515"/>
      <c r="Q3515"/>
      <c r="R3515"/>
      <c r="S3515"/>
      <c r="T3515"/>
      <c r="U3515" t="s">
        <v>18333</v>
      </c>
      <c r="V3515" t="s">
        <v>18331</v>
      </c>
      <c r="W3515" t="s">
        <v>18332</v>
      </c>
      <c r="X3515" t="s">
        <v>675</v>
      </c>
      <c r="Y3515" t="s">
        <v>533</v>
      </c>
      <c r="Z3515" t="s">
        <v>54</v>
      </c>
      <c r="AA3515"/>
      <c r="AB3515" t="s">
        <v>44579</v>
      </c>
      <c r="AC3515" t="s">
        <v>51652</v>
      </c>
      <c r="AD3515" t="s">
        <v>18333</v>
      </c>
      <c r="AE3515" t="s">
        <v>565</v>
      </c>
      <c r="AF3515" s="119" t="str">
        <f t="shared" si="218"/>
        <v>NA</v>
      </c>
      <c r="AG3515" s="119"/>
      <c r="AH3515" s="119"/>
      <c r="AI3515" s="119"/>
      <c r="AJ3515" s="119" t="str">
        <f t="shared" si="219"/>
        <v>NA</v>
      </c>
      <c r="AK3515" s="190"/>
      <c r="AL3515" s="191"/>
    </row>
    <row r="3516" spans="1:38" x14ac:dyDescent="0.25">
      <c r="A3516" t="s">
        <v>16217</v>
      </c>
      <c r="B3516" t="s">
        <v>16215</v>
      </c>
      <c r="C3516" t="s">
        <v>16216</v>
      </c>
      <c r="D3516" t="s">
        <v>675</v>
      </c>
      <c r="E3516" t="s">
        <v>1045</v>
      </c>
      <c r="F3516" t="s">
        <v>54</v>
      </c>
      <c r="G3516"/>
      <c r="H3516" t="s">
        <v>45350</v>
      </c>
      <c r="I3516" t="s">
        <v>52276</v>
      </c>
      <c r="J3516" t="s">
        <v>16218</v>
      </c>
      <c r="K3516" t="s">
        <v>565</v>
      </c>
      <c r="L3516" s="119" t="str">
        <f t="shared" si="216"/>
        <v>NA</v>
      </c>
      <c r="M3516" s="119"/>
      <c r="N3516" s="120" t="str">
        <f t="shared" si="217"/>
        <v>NA</v>
      </c>
      <c r="O3516" s="120"/>
      <c r="P3516"/>
      <c r="Q3516"/>
      <c r="R3516"/>
      <c r="S3516"/>
      <c r="T3516"/>
      <c r="U3516" t="s">
        <v>20688</v>
      </c>
      <c r="V3516" t="s">
        <v>20686</v>
      </c>
      <c r="W3516" t="s">
        <v>20687</v>
      </c>
      <c r="X3516" t="s">
        <v>675</v>
      </c>
      <c r="Y3516" t="s">
        <v>533</v>
      </c>
      <c r="Z3516" t="s">
        <v>54</v>
      </c>
      <c r="AA3516"/>
      <c r="AB3516" t="s">
        <v>44579</v>
      </c>
      <c r="AC3516" t="s">
        <v>51652</v>
      </c>
      <c r="AD3516" t="s">
        <v>20689</v>
      </c>
      <c r="AE3516" t="s">
        <v>565</v>
      </c>
      <c r="AF3516" s="119" t="str">
        <f t="shared" si="218"/>
        <v>NA</v>
      </c>
      <c r="AG3516" s="119"/>
      <c r="AH3516" s="119"/>
      <c r="AI3516" s="119"/>
      <c r="AJ3516" s="119" t="str">
        <f t="shared" si="219"/>
        <v>NA</v>
      </c>
      <c r="AK3516" s="190"/>
      <c r="AL3516" s="191"/>
    </row>
    <row r="3517" spans="1:38" x14ac:dyDescent="0.25">
      <c r="A3517" t="s">
        <v>22308</v>
      </c>
      <c r="B3517" t="s">
        <v>22306</v>
      </c>
      <c r="C3517" t="s">
        <v>22307</v>
      </c>
      <c r="D3517" t="s">
        <v>675</v>
      </c>
      <c r="E3517" t="s">
        <v>1045</v>
      </c>
      <c r="F3517" t="s">
        <v>54</v>
      </c>
      <c r="G3517"/>
      <c r="H3517" t="s">
        <v>45351</v>
      </c>
      <c r="I3517" t="s">
        <v>52276</v>
      </c>
      <c r="J3517" t="s">
        <v>22195</v>
      </c>
      <c r="K3517" t="s">
        <v>105</v>
      </c>
      <c r="L3517" s="119" t="str">
        <f t="shared" si="216"/>
        <v>NA</v>
      </c>
      <c r="M3517" s="119"/>
      <c r="N3517" s="120" t="str">
        <f t="shared" si="217"/>
        <v>NA</v>
      </c>
      <c r="O3517" s="120"/>
      <c r="P3517"/>
      <c r="Q3517"/>
      <c r="R3517"/>
      <c r="S3517"/>
      <c r="T3517"/>
      <c r="U3517" t="s">
        <v>18339</v>
      </c>
      <c r="V3517" t="s">
        <v>18337</v>
      </c>
      <c r="W3517" t="s">
        <v>18338</v>
      </c>
      <c r="X3517" t="s">
        <v>675</v>
      </c>
      <c r="Y3517" t="s">
        <v>533</v>
      </c>
      <c r="Z3517" t="s">
        <v>54</v>
      </c>
      <c r="AA3517"/>
      <c r="AB3517" t="s">
        <v>44579</v>
      </c>
      <c r="AC3517" t="s">
        <v>51652</v>
      </c>
      <c r="AD3517" t="s">
        <v>18340</v>
      </c>
      <c r="AE3517" t="s">
        <v>565</v>
      </c>
      <c r="AF3517" s="119" t="str">
        <f t="shared" si="218"/>
        <v>NA</v>
      </c>
      <c r="AG3517" s="119"/>
      <c r="AH3517" s="119"/>
      <c r="AI3517" s="119"/>
      <c r="AJ3517" s="119" t="str">
        <f t="shared" si="219"/>
        <v>NA</v>
      </c>
      <c r="AK3517" s="190"/>
      <c r="AL3517" s="191"/>
    </row>
    <row r="3518" spans="1:38" x14ac:dyDescent="0.25">
      <c r="A3518" t="s">
        <v>6232</v>
      </c>
      <c r="B3518" t="s">
        <v>6230</v>
      </c>
      <c r="C3518" t="s">
        <v>6231</v>
      </c>
      <c r="D3518" t="s">
        <v>675</v>
      </c>
      <c r="E3518" t="s">
        <v>1045</v>
      </c>
      <c r="F3518" t="s">
        <v>54</v>
      </c>
      <c r="G3518"/>
      <c r="H3518" t="s">
        <v>45351</v>
      </c>
      <c r="I3518" t="s">
        <v>52276</v>
      </c>
      <c r="J3518" t="s">
        <v>6233</v>
      </c>
      <c r="K3518" t="s">
        <v>105</v>
      </c>
      <c r="L3518" s="119" t="str">
        <f t="shared" si="216"/>
        <v>NA</v>
      </c>
      <c r="M3518" s="119"/>
      <c r="N3518" s="120" t="str">
        <f t="shared" si="217"/>
        <v>NA</v>
      </c>
      <c r="O3518" s="120"/>
      <c r="P3518"/>
      <c r="Q3518"/>
      <c r="R3518"/>
      <c r="S3518"/>
      <c r="T3518"/>
      <c r="U3518" t="s">
        <v>15727</v>
      </c>
      <c r="V3518" t="s">
        <v>15725</v>
      </c>
      <c r="W3518" t="s">
        <v>15726</v>
      </c>
      <c r="X3518" t="s">
        <v>675</v>
      </c>
      <c r="Y3518" t="s">
        <v>533</v>
      </c>
      <c r="Z3518" t="s">
        <v>54</v>
      </c>
      <c r="AA3518"/>
      <c r="AB3518" t="s">
        <v>44579</v>
      </c>
      <c r="AC3518" t="s">
        <v>51652</v>
      </c>
      <c r="AD3518" t="s">
        <v>15728</v>
      </c>
      <c r="AE3518" t="s">
        <v>565</v>
      </c>
      <c r="AF3518" s="119" t="str">
        <f t="shared" si="218"/>
        <v>NA</v>
      </c>
      <c r="AG3518" s="119"/>
      <c r="AH3518" s="119"/>
      <c r="AI3518" s="119"/>
      <c r="AJ3518" s="119" t="str">
        <f t="shared" si="219"/>
        <v>NA</v>
      </c>
      <c r="AK3518" s="190"/>
      <c r="AL3518" s="191"/>
    </row>
    <row r="3519" spans="1:38" x14ac:dyDescent="0.25">
      <c r="A3519" t="s">
        <v>18324</v>
      </c>
      <c r="B3519" t="s">
        <v>18322</v>
      </c>
      <c r="C3519" t="s">
        <v>18323</v>
      </c>
      <c r="D3519" t="s">
        <v>675</v>
      </c>
      <c r="E3519" t="s">
        <v>18325</v>
      </c>
      <c r="F3519" t="s">
        <v>54</v>
      </c>
      <c r="G3519"/>
      <c r="H3519" t="s">
        <v>45352</v>
      </c>
      <c r="I3519" t="s">
        <v>52277</v>
      </c>
      <c r="J3519"/>
      <c r="K3519" t="s">
        <v>565</v>
      </c>
      <c r="L3519" s="119" t="str">
        <f t="shared" si="216"/>
        <v>NA</v>
      </c>
      <c r="M3519" s="119"/>
      <c r="N3519" s="120" t="str">
        <f t="shared" si="217"/>
        <v>NA</v>
      </c>
      <c r="O3519" s="120"/>
      <c r="P3519"/>
      <c r="Q3519"/>
      <c r="R3519"/>
      <c r="S3519"/>
      <c r="T3519"/>
      <c r="U3519" t="s">
        <v>19349</v>
      </c>
      <c r="V3519" t="s">
        <v>19347</v>
      </c>
      <c r="W3519" t="s">
        <v>19348</v>
      </c>
      <c r="X3519" t="s">
        <v>675</v>
      </c>
      <c r="Y3519" t="s">
        <v>533</v>
      </c>
      <c r="Z3519" t="s">
        <v>54</v>
      </c>
      <c r="AA3519"/>
      <c r="AB3519" t="s">
        <v>44579</v>
      </c>
      <c r="AC3519" t="s">
        <v>51652</v>
      </c>
      <c r="AD3519" t="s">
        <v>19350</v>
      </c>
      <c r="AE3519" t="s">
        <v>565</v>
      </c>
      <c r="AF3519" s="119" t="str">
        <f t="shared" si="218"/>
        <v>NA</v>
      </c>
      <c r="AG3519" s="119"/>
      <c r="AH3519" s="119"/>
      <c r="AI3519" s="119"/>
      <c r="AJ3519" s="119" t="str">
        <f t="shared" si="219"/>
        <v>NA</v>
      </c>
      <c r="AK3519" s="190"/>
      <c r="AL3519" s="191"/>
    </row>
    <row r="3520" spans="1:38" x14ac:dyDescent="0.25">
      <c r="A3520" t="s">
        <v>16354</v>
      </c>
      <c r="B3520" t="s">
        <v>16352</v>
      </c>
      <c r="C3520" t="s">
        <v>16353</v>
      </c>
      <c r="D3520" t="s">
        <v>675</v>
      </c>
      <c r="E3520" t="s">
        <v>16355</v>
      </c>
      <c r="F3520" t="s">
        <v>54</v>
      </c>
      <c r="G3520"/>
      <c r="H3520" t="s">
        <v>45353</v>
      </c>
      <c r="I3520" t="s">
        <v>52278</v>
      </c>
      <c r="J3520" t="s">
        <v>16356</v>
      </c>
      <c r="K3520" t="s">
        <v>565</v>
      </c>
      <c r="L3520" s="119" t="str">
        <f t="shared" si="216"/>
        <v>NA</v>
      </c>
      <c r="M3520" s="119"/>
      <c r="N3520" s="120" t="str">
        <f t="shared" si="217"/>
        <v>NA</v>
      </c>
      <c r="O3520" s="120"/>
      <c r="P3520"/>
      <c r="Q3520"/>
      <c r="R3520"/>
      <c r="S3520"/>
      <c r="T3520"/>
      <c r="U3520" t="s">
        <v>6800</v>
      </c>
      <c r="V3520" t="s">
        <v>6799</v>
      </c>
      <c r="W3520" t="s">
        <v>6755</v>
      </c>
      <c r="X3520" t="s">
        <v>675</v>
      </c>
      <c r="Y3520" t="s">
        <v>533</v>
      </c>
      <c r="Z3520" t="s">
        <v>54</v>
      </c>
      <c r="AA3520"/>
      <c r="AB3520" t="s">
        <v>44580</v>
      </c>
      <c r="AC3520" t="s">
        <v>51652</v>
      </c>
      <c r="AD3520" t="s">
        <v>6800</v>
      </c>
      <c r="AE3520" t="s">
        <v>565</v>
      </c>
      <c r="AF3520" s="119" t="str">
        <f t="shared" si="218"/>
        <v>NA</v>
      </c>
      <c r="AG3520" s="119"/>
      <c r="AH3520" s="119"/>
      <c r="AI3520" s="119"/>
      <c r="AJ3520" s="119" t="str">
        <f t="shared" si="219"/>
        <v>NA</v>
      </c>
      <c r="AK3520" s="190"/>
      <c r="AL3520" s="191"/>
    </row>
    <row r="3521" spans="1:38" x14ac:dyDescent="0.25">
      <c r="A3521" t="s">
        <v>13206</v>
      </c>
      <c r="B3521" t="s">
        <v>13204</v>
      </c>
      <c r="C3521" t="s">
        <v>13205</v>
      </c>
      <c r="D3521" t="s">
        <v>675</v>
      </c>
      <c r="E3521" t="s">
        <v>13207</v>
      </c>
      <c r="F3521" t="s">
        <v>54</v>
      </c>
      <c r="G3521"/>
      <c r="H3521" t="s">
        <v>45354</v>
      </c>
      <c r="I3521" t="s">
        <v>52279</v>
      </c>
      <c r="J3521"/>
      <c r="K3521" t="s">
        <v>565</v>
      </c>
      <c r="L3521" s="119" t="str">
        <f t="shared" si="216"/>
        <v>NA</v>
      </c>
      <c r="M3521" s="119"/>
      <c r="N3521" s="120" t="str">
        <f t="shared" si="217"/>
        <v>NA</v>
      </c>
      <c r="O3521" s="120"/>
      <c r="P3521"/>
      <c r="Q3521"/>
      <c r="R3521"/>
      <c r="S3521"/>
      <c r="T3521"/>
      <c r="U3521" t="s">
        <v>20865</v>
      </c>
      <c r="V3521" t="s">
        <v>20863</v>
      </c>
      <c r="W3521" t="s">
        <v>20864</v>
      </c>
      <c r="X3521" t="s">
        <v>675</v>
      </c>
      <c r="Y3521" t="s">
        <v>533</v>
      </c>
      <c r="Z3521" t="s">
        <v>54</v>
      </c>
      <c r="AA3521"/>
      <c r="AB3521" t="s">
        <v>44579</v>
      </c>
      <c r="AC3521" t="s">
        <v>51652</v>
      </c>
      <c r="AD3521" t="s">
        <v>20866</v>
      </c>
      <c r="AE3521" t="s">
        <v>105</v>
      </c>
      <c r="AF3521" s="119" t="str">
        <f t="shared" si="218"/>
        <v>NA</v>
      </c>
      <c r="AG3521" s="119"/>
      <c r="AH3521" s="119"/>
      <c r="AI3521" s="119"/>
      <c r="AJ3521" s="119" t="str">
        <f t="shared" si="219"/>
        <v>NA</v>
      </c>
      <c r="AK3521" s="190"/>
      <c r="AL3521" s="191"/>
    </row>
    <row r="3522" spans="1:38" x14ac:dyDescent="0.25">
      <c r="A3522" t="s">
        <v>22588</v>
      </c>
      <c r="B3522" t="s">
        <v>22587</v>
      </c>
      <c r="C3522" t="s">
        <v>22241</v>
      </c>
      <c r="D3522" t="s">
        <v>675</v>
      </c>
      <c r="E3522" t="s">
        <v>1338</v>
      </c>
      <c r="F3522" t="s">
        <v>54</v>
      </c>
      <c r="G3522"/>
      <c r="H3522" t="s">
        <v>45355</v>
      </c>
      <c r="I3522" t="s">
        <v>52280</v>
      </c>
      <c r="J3522" t="s">
        <v>22589</v>
      </c>
      <c r="K3522" t="s">
        <v>565</v>
      </c>
      <c r="L3522" s="119" t="str">
        <f t="shared" si="216"/>
        <v>NA</v>
      </c>
      <c r="M3522" s="119"/>
      <c r="N3522" s="120" t="str">
        <f t="shared" si="217"/>
        <v>NA</v>
      </c>
      <c r="O3522" s="120"/>
      <c r="P3522"/>
      <c r="Q3522"/>
      <c r="R3522"/>
      <c r="S3522"/>
      <c r="T3522"/>
      <c r="U3522" t="s">
        <v>8552</v>
      </c>
      <c r="V3522" t="s">
        <v>8550</v>
      </c>
      <c r="W3522" t="s">
        <v>8551</v>
      </c>
      <c r="X3522" t="s">
        <v>675</v>
      </c>
      <c r="Y3522" t="s">
        <v>533</v>
      </c>
      <c r="Z3522" t="s">
        <v>54</v>
      </c>
      <c r="AA3522"/>
      <c r="AB3522" t="s">
        <v>44581</v>
      </c>
      <c r="AC3522" t="s">
        <v>51652</v>
      </c>
      <c r="AD3522" t="s">
        <v>8553</v>
      </c>
      <c r="AE3522" t="s">
        <v>105</v>
      </c>
      <c r="AF3522" s="119" t="str">
        <f t="shared" si="218"/>
        <v>NA</v>
      </c>
      <c r="AG3522" s="119"/>
      <c r="AH3522" s="119"/>
      <c r="AI3522" s="119"/>
      <c r="AJ3522" s="119" t="str">
        <f t="shared" si="219"/>
        <v>NA</v>
      </c>
      <c r="AK3522" s="190"/>
      <c r="AL3522" s="191"/>
    </row>
    <row r="3523" spans="1:38" x14ac:dyDescent="0.25">
      <c r="A3523" t="s">
        <v>8537</v>
      </c>
      <c r="B3523" t="s">
        <v>8535</v>
      </c>
      <c r="C3523" t="s">
        <v>8536</v>
      </c>
      <c r="D3523" t="s">
        <v>675</v>
      </c>
      <c r="E3523" t="s">
        <v>1338</v>
      </c>
      <c r="F3523" t="s">
        <v>54</v>
      </c>
      <c r="G3523"/>
      <c r="H3523" t="s">
        <v>45356</v>
      </c>
      <c r="I3523" t="s">
        <v>52280</v>
      </c>
      <c r="J3523"/>
      <c r="K3523" t="s">
        <v>105</v>
      </c>
      <c r="L3523" s="119" t="str">
        <f t="shared" ref="L3523:L3586" si="220">IF($Q$1&lt;&gt;"",IF(ISNUMBER(SEARCH("*"&amp;$Q$1&amp;"*", A3523)),A3523, IF(ISNUMBER(SEARCH("*"&amp;$Q$1&amp;"*", H3523)),A3523, IF(ISNUMBER(SEARCH("*"&amp;$Q$1&amp;"*", G3523)),A3523, IF(ISNUMBER(SEARCH("*"&amp;$Q$1&amp;"*", J3523)),A3523,  IF(ISNUMBER(SEARCH("*"&amp;$Q$1&amp;"*", E3523)),A3523, "NA"))))),"NA")</f>
        <v>NA</v>
      </c>
      <c r="M3523" s="119"/>
      <c r="N3523" s="120" t="str">
        <f t="shared" ref="N3523:N3586" si="221">IF($Q$11=1,IF(ISNUMBER(SEARCH($T$11,C3523)),A3523,"NA"),"NA")</f>
        <v>NA</v>
      </c>
      <c r="O3523" s="120"/>
      <c r="P3523"/>
      <c r="Q3523"/>
      <c r="R3523"/>
      <c r="S3523"/>
      <c r="T3523"/>
      <c r="U3523" t="s">
        <v>8822</v>
      </c>
      <c r="V3523" t="s">
        <v>8820</v>
      </c>
      <c r="W3523" t="s">
        <v>8821</v>
      </c>
      <c r="X3523" t="s">
        <v>675</v>
      </c>
      <c r="Y3523" t="s">
        <v>533</v>
      </c>
      <c r="Z3523" t="s">
        <v>54</v>
      </c>
      <c r="AA3523"/>
      <c r="AB3523" t="s">
        <v>44581</v>
      </c>
      <c r="AC3523" t="s">
        <v>51652</v>
      </c>
      <c r="AD3523" t="s">
        <v>8823</v>
      </c>
      <c r="AE3523" t="s">
        <v>105</v>
      </c>
      <c r="AF3523" s="119" t="str">
        <f t="shared" ref="AF3523:AF3586" si="222">IF($Q$6&lt;&gt;"",IF(ISNUMBER(SEARCH($Q$6, W3523)),U3523, "NA"),"NA")</f>
        <v>NA</v>
      </c>
      <c r="AG3523" s="119"/>
      <c r="AH3523" s="119"/>
      <c r="AI3523" s="119"/>
      <c r="AJ3523" s="119" t="str">
        <f t="shared" ref="AJ3523:AJ3586" si="223">IF($Q$5&lt;&gt;"",IF(ISNUMBER(SEARCH($Q$5, U3523&amp;" "&amp;Y3523&amp;" "&amp;AA3523&amp;" "&amp;AB3523&amp;" "&amp;AD3523)),U3523, "NA"),"NA")</f>
        <v>NA</v>
      </c>
      <c r="AK3523" s="190"/>
      <c r="AL3523" s="191"/>
    </row>
    <row r="3524" spans="1:38" x14ac:dyDescent="0.25">
      <c r="A3524" t="s">
        <v>17238</v>
      </c>
      <c r="B3524" t="s">
        <v>17236</v>
      </c>
      <c r="C3524" t="s">
        <v>17237</v>
      </c>
      <c r="D3524" t="s">
        <v>675</v>
      </c>
      <c r="E3524" t="s">
        <v>1208</v>
      </c>
      <c r="F3524" t="s">
        <v>54</v>
      </c>
      <c r="G3524"/>
      <c r="H3524" t="s">
        <v>45357</v>
      </c>
      <c r="I3524" t="s">
        <v>52281</v>
      </c>
      <c r="J3524"/>
      <c r="K3524" t="s">
        <v>565</v>
      </c>
      <c r="L3524" s="119" t="str">
        <f t="shared" si="220"/>
        <v>NA</v>
      </c>
      <c r="M3524" s="119"/>
      <c r="N3524" s="120" t="str">
        <f t="shared" si="221"/>
        <v>NA</v>
      </c>
      <c r="O3524" s="120"/>
      <c r="P3524"/>
      <c r="Q3524"/>
      <c r="R3524"/>
      <c r="S3524"/>
      <c r="T3524"/>
      <c r="U3524" t="s">
        <v>22080</v>
      </c>
      <c r="V3524" t="s">
        <v>22078</v>
      </c>
      <c r="W3524" t="s">
        <v>22079</v>
      </c>
      <c r="X3524" t="s">
        <v>675</v>
      </c>
      <c r="Y3524" t="s">
        <v>533</v>
      </c>
      <c r="Z3524" t="s">
        <v>54</v>
      </c>
      <c r="AA3524"/>
      <c r="AB3524" t="s">
        <v>41965</v>
      </c>
      <c r="AC3524" t="s">
        <v>51652</v>
      </c>
      <c r="AD3524" t="s">
        <v>22081</v>
      </c>
      <c r="AE3524" t="s">
        <v>105</v>
      </c>
      <c r="AF3524" s="119" t="str">
        <f t="shared" si="222"/>
        <v>NA</v>
      </c>
      <c r="AG3524" s="119"/>
      <c r="AH3524" s="119"/>
      <c r="AI3524" s="119"/>
      <c r="AJ3524" s="119" t="str">
        <f t="shared" si="223"/>
        <v>NA</v>
      </c>
      <c r="AK3524" s="190"/>
      <c r="AL3524" s="191"/>
    </row>
    <row r="3525" spans="1:38" x14ac:dyDescent="0.25">
      <c r="A3525" t="s">
        <v>13509</v>
      </c>
      <c r="B3525" t="s">
        <v>13507</v>
      </c>
      <c r="C3525" t="s">
        <v>13508</v>
      </c>
      <c r="D3525" t="s">
        <v>675</v>
      </c>
      <c r="E3525" t="s">
        <v>13510</v>
      </c>
      <c r="F3525" t="s">
        <v>54</v>
      </c>
      <c r="G3525"/>
      <c r="H3525" t="s">
        <v>45358</v>
      </c>
      <c r="I3525" t="s">
        <v>52282</v>
      </c>
      <c r="J3525"/>
      <c r="K3525" t="s">
        <v>105</v>
      </c>
      <c r="L3525" s="119" t="str">
        <f t="shared" si="220"/>
        <v>NA</v>
      </c>
      <c r="M3525" s="119"/>
      <c r="N3525" s="120" t="str">
        <f t="shared" si="221"/>
        <v>NA</v>
      </c>
      <c r="O3525" s="120"/>
      <c r="P3525"/>
      <c r="Q3525"/>
      <c r="R3525"/>
      <c r="S3525"/>
      <c r="T3525"/>
      <c r="U3525" t="s">
        <v>9224</v>
      </c>
      <c r="V3525" t="s">
        <v>9222</v>
      </c>
      <c r="W3525" t="s">
        <v>9223</v>
      </c>
      <c r="X3525" t="s">
        <v>675</v>
      </c>
      <c r="Y3525" t="s">
        <v>533</v>
      </c>
      <c r="Z3525" t="s">
        <v>54</v>
      </c>
      <c r="AA3525"/>
      <c r="AB3525" t="s">
        <v>44581</v>
      </c>
      <c r="AC3525" t="s">
        <v>51652</v>
      </c>
      <c r="AD3525" t="s">
        <v>9224</v>
      </c>
      <c r="AE3525" t="s">
        <v>105</v>
      </c>
      <c r="AF3525" s="119" t="str">
        <f t="shared" si="222"/>
        <v>NA</v>
      </c>
      <c r="AG3525" s="119"/>
      <c r="AH3525" s="119"/>
      <c r="AI3525" s="119"/>
      <c r="AJ3525" s="119" t="str">
        <f t="shared" si="223"/>
        <v>NA</v>
      </c>
      <c r="AK3525" s="190"/>
      <c r="AL3525" s="191"/>
    </row>
    <row r="3526" spans="1:38" x14ac:dyDescent="0.25">
      <c r="A3526" t="s">
        <v>22661</v>
      </c>
      <c r="B3526" t="s">
        <v>22660</v>
      </c>
      <c r="C3526" t="s">
        <v>22241</v>
      </c>
      <c r="D3526" t="s">
        <v>675</v>
      </c>
      <c r="E3526" t="s">
        <v>538</v>
      </c>
      <c r="F3526" t="s">
        <v>54</v>
      </c>
      <c r="G3526"/>
      <c r="H3526" t="s">
        <v>45359</v>
      </c>
      <c r="I3526" t="s">
        <v>52283</v>
      </c>
      <c r="J3526"/>
      <c r="K3526" t="s">
        <v>565</v>
      </c>
      <c r="L3526" s="119" t="str">
        <f t="shared" si="220"/>
        <v>NA</v>
      </c>
      <c r="M3526" s="119"/>
      <c r="N3526" s="120" t="str">
        <f t="shared" si="221"/>
        <v>NA</v>
      </c>
      <c r="O3526" s="120"/>
      <c r="P3526"/>
      <c r="Q3526"/>
      <c r="R3526"/>
      <c r="S3526"/>
      <c r="T3526"/>
      <c r="U3526" t="s">
        <v>10020</v>
      </c>
      <c r="V3526" t="s">
        <v>10018</v>
      </c>
      <c r="W3526" t="s">
        <v>10019</v>
      </c>
      <c r="X3526" t="s">
        <v>675</v>
      </c>
      <c r="Y3526" t="s">
        <v>533</v>
      </c>
      <c r="Z3526" t="s">
        <v>54</v>
      </c>
      <c r="AA3526"/>
      <c r="AB3526" t="s">
        <v>44581</v>
      </c>
      <c r="AC3526" t="s">
        <v>51652</v>
      </c>
      <c r="AD3526" t="s">
        <v>10021</v>
      </c>
      <c r="AE3526" t="s">
        <v>105</v>
      </c>
      <c r="AF3526" s="119" t="str">
        <f t="shared" si="222"/>
        <v>NA</v>
      </c>
      <c r="AG3526" s="119"/>
      <c r="AH3526" s="119"/>
      <c r="AI3526" s="119"/>
      <c r="AJ3526" s="119" t="str">
        <f t="shared" si="223"/>
        <v>NA</v>
      </c>
      <c r="AK3526" s="190"/>
      <c r="AL3526" s="191"/>
    </row>
    <row r="3527" spans="1:38" x14ac:dyDescent="0.25">
      <c r="A3527" t="s">
        <v>22618</v>
      </c>
      <c r="B3527" t="s">
        <v>22617</v>
      </c>
      <c r="C3527" t="s">
        <v>22241</v>
      </c>
      <c r="D3527" t="s">
        <v>675</v>
      </c>
      <c r="E3527" t="s">
        <v>538</v>
      </c>
      <c r="F3527" t="s">
        <v>54</v>
      </c>
      <c r="G3527"/>
      <c r="H3527" t="s">
        <v>45359</v>
      </c>
      <c r="I3527" t="s">
        <v>52283</v>
      </c>
      <c r="J3527" t="s">
        <v>22574</v>
      </c>
      <c r="K3527" t="s">
        <v>565</v>
      </c>
      <c r="L3527" s="119" t="str">
        <f t="shared" si="220"/>
        <v>NA</v>
      </c>
      <c r="M3527" s="119"/>
      <c r="N3527" s="120" t="str">
        <f t="shared" si="221"/>
        <v>NA</v>
      </c>
      <c r="O3527" s="120"/>
      <c r="P3527"/>
      <c r="Q3527"/>
      <c r="R3527"/>
      <c r="S3527"/>
      <c r="T3527"/>
      <c r="U3527" t="s">
        <v>7551</v>
      </c>
      <c r="V3527" t="s">
        <v>7549</v>
      </c>
      <c r="W3527" t="s">
        <v>7550</v>
      </c>
      <c r="X3527" t="s">
        <v>675</v>
      </c>
      <c r="Y3527" t="s">
        <v>533</v>
      </c>
      <c r="Z3527" t="s">
        <v>54</v>
      </c>
      <c r="AA3527"/>
      <c r="AB3527" t="s">
        <v>44582</v>
      </c>
      <c r="AC3527" t="s">
        <v>51652</v>
      </c>
      <c r="AD3527" t="s">
        <v>7552</v>
      </c>
      <c r="AE3527" t="s">
        <v>105</v>
      </c>
      <c r="AF3527" s="119" t="str">
        <f t="shared" si="222"/>
        <v>NA</v>
      </c>
      <c r="AG3527" s="119"/>
      <c r="AH3527" s="119"/>
      <c r="AI3527" s="119"/>
      <c r="AJ3527" s="119" t="str">
        <f t="shared" si="223"/>
        <v>NA</v>
      </c>
      <c r="AK3527" s="190"/>
      <c r="AL3527" s="191"/>
    </row>
    <row r="3528" spans="1:38" x14ac:dyDescent="0.25">
      <c r="A3528" t="s">
        <v>21321</v>
      </c>
      <c r="B3528" t="s">
        <v>21320</v>
      </c>
      <c r="C3528" t="s">
        <v>5595</v>
      </c>
      <c r="D3528" t="s">
        <v>675</v>
      </c>
      <c r="E3528" t="s">
        <v>538</v>
      </c>
      <c r="F3528" t="s">
        <v>54</v>
      </c>
      <c r="G3528"/>
      <c r="H3528" t="s">
        <v>45360</v>
      </c>
      <c r="I3528" t="s">
        <v>52283</v>
      </c>
      <c r="J3528"/>
      <c r="K3528" t="s">
        <v>565</v>
      </c>
      <c r="L3528" s="119" t="str">
        <f t="shared" si="220"/>
        <v>NA</v>
      </c>
      <c r="M3528" s="119"/>
      <c r="N3528" s="120" t="str">
        <f t="shared" si="221"/>
        <v>NA</v>
      </c>
      <c r="O3528" s="120"/>
      <c r="P3528"/>
      <c r="Q3528"/>
      <c r="R3528"/>
      <c r="S3528"/>
      <c r="T3528"/>
      <c r="U3528" t="s">
        <v>12228</v>
      </c>
      <c r="V3528" t="s">
        <v>12226</v>
      </c>
      <c r="W3528" t="s">
        <v>12227</v>
      </c>
      <c r="X3528" t="s">
        <v>675</v>
      </c>
      <c r="Y3528" t="s">
        <v>533</v>
      </c>
      <c r="Z3528" t="s">
        <v>54</v>
      </c>
      <c r="AA3528"/>
      <c r="AB3528" t="s">
        <v>44582</v>
      </c>
      <c r="AC3528" t="s">
        <v>51652</v>
      </c>
      <c r="AD3528"/>
      <c r="AE3528" t="s">
        <v>105</v>
      </c>
      <c r="AF3528" s="119" t="str">
        <f t="shared" si="222"/>
        <v>NA</v>
      </c>
      <c r="AG3528" s="119"/>
      <c r="AH3528" s="119"/>
      <c r="AI3528" s="119"/>
      <c r="AJ3528" s="119" t="str">
        <f t="shared" si="223"/>
        <v>NA</v>
      </c>
      <c r="AK3528" s="190"/>
      <c r="AL3528" s="191"/>
    </row>
    <row r="3529" spans="1:38" x14ac:dyDescent="0.25">
      <c r="A3529" t="s">
        <v>14411</v>
      </c>
      <c r="B3529" t="s">
        <v>14409</v>
      </c>
      <c r="C3529" t="s">
        <v>14410</v>
      </c>
      <c r="D3529" t="s">
        <v>675</v>
      </c>
      <c r="E3529" t="s">
        <v>538</v>
      </c>
      <c r="F3529" t="s">
        <v>54</v>
      </c>
      <c r="G3529"/>
      <c r="H3529" t="s">
        <v>45361</v>
      </c>
      <c r="I3529" t="s">
        <v>52283</v>
      </c>
      <c r="J3529" t="s">
        <v>14412</v>
      </c>
      <c r="K3529" t="s">
        <v>565</v>
      </c>
      <c r="L3529" s="119" t="str">
        <f t="shared" si="220"/>
        <v>NA</v>
      </c>
      <c r="M3529" s="119"/>
      <c r="N3529" s="120" t="str">
        <f t="shared" si="221"/>
        <v>NA</v>
      </c>
      <c r="O3529" s="120"/>
      <c r="P3529"/>
      <c r="Q3529"/>
      <c r="R3529"/>
      <c r="S3529"/>
      <c r="T3529"/>
      <c r="U3529" t="s">
        <v>22131</v>
      </c>
      <c r="V3529" t="s">
        <v>22129</v>
      </c>
      <c r="W3529" t="s">
        <v>22130</v>
      </c>
      <c r="X3529" t="s">
        <v>675</v>
      </c>
      <c r="Y3529" t="s">
        <v>533</v>
      </c>
      <c r="Z3529" t="s">
        <v>54</v>
      </c>
      <c r="AA3529"/>
      <c r="AB3529" t="s">
        <v>44582</v>
      </c>
      <c r="AC3529" t="s">
        <v>51652</v>
      </c>
      <c r="AD3529"/>
      <c r="AE3529" t="s">
        <v>105</v>
      </c>
      <c r="AF3529" s="119" t="str">
        <f t="shared" si="222"/>
        <v>NA</v>
      </c>
      <c r="AG3529" s="119"/>
      <c r="AH3529" s="119"/>
      <c r="AI3529" s="119"/>
      <c r="AJ3529" s="119" t="str">
        <f t="shared" si="223"/>
        <v>NA</v>
      </c>
      <c r="AK3529" s="190"/>
      <c r="AL3529" s="191"/>
    </row>
    <row r="3530" spans="1:38" x14ac:dyDescent="0.25">
      <c r="A3530" t="s">
        <v>22213</v>
      </c>
      <c r="B3530" t="s">
        <v>22211</v>
      </c>
      <c r="C3530" t="s">
        <v>22212</v>
      </c>
      <c r="D3530" t="s">
        <v>675</v>
      </c>
      <c r="E3530" t="s">
        <v>538</v>
      </c>
      <c r="F3530" t="s">
        <v>54</v>
      </c>
      <c r="G3530"/>
      <c r="H3530" t="s">
        <v>45360</v>
      </c>
      <c r="I3530" t="s">
        <v>52283</v>
      </c>
      <c r="J3530" t="s">
        <v>22214</v>
      </c>
      <c r="K3530" t="s">
        <v>105</v>
      </c>
      <c r="L3530" s="119" t="str">
        <f t="shared" si="220"/>
        <v>NA</v>
      </c>
      <c r="M3530" s="119"/>
      <c r="N3530" s="120" t="str">
        <f t="shared" si="221"/>
        <v>NA</v>
      </c>
      <c r="O3530" s="120"/>
      <c r="P3530"/>
      <c r="Q3530"/>
      <c r="R3530"/>
      <c r="S3530"/>
      <c r="T3530"/>
      <c r="U3530" t="s">
        <v>11458</v>
      </c>
      <c r="V3530" t="s">
        <v>11456</v>
      </c>
      <c r="W3530" t="s">
        <v>11457</v>
      </c>
      <c r="X3530" t="s">
        <v>675</v>
      </c>
      <c r="Y3530" t="s">
        <v>533</v>
      </c>
      <c r="Z3530" t="s">
        <v>54</v>
      </c>
      <c r="AA3530"/>
      <c r="AB3530" t="s">
        <v>44582</v>
      </c>
      <c r="AC3530" t="s">
        <v>51652</v>
      </c>
      <c r="AD3530" t="s">
        <v>11459</v>
      </c>
      <c r="AE3530" t="s">
        <v>105</v>
      </c>
      <c r="AF3530" s="119" t="str">
        <f t="shared" si="222"/>
        <v>NA</v>
      </c>
      <c r="AG3530" s="119"/>
      <c r="AH3530" s="119"/>
      <c r="AI3530" s="119"/>
      <c r="AJ3530" s="119" t="str">
        <f t="shared" si="223"/>
        <v>NA</v>
      </c>
      <c r="AK3530" s="190"/>
      <c r="AL3530" s="191"/>
    </row>
    <row r="3531" spans="1:38" x14ac:dyDescent="0.25">
      <c r="A3531" t="s">
        <v>9895</v>
      </c>
      <c r="B3531" t="s">
        <v>9893</v>
      </c>
      <c r="C3531" t="s">
        <v>9894</v>
      </c>
      <c r="D3531" t="s">
        <v>675</v>
      </c>
      <c r="E3531" t="s">
        <v>538</v>
      </c>
      <c r="F3531" t="s">
        <v>54</v>
      </c>
      <c r="G3531"/>
      <c r="H3531" t="s">
        <v>45362</v>
      </c>
      <c r="I3531" t="s">
        <v>52283</v>
      </c>
      <c r="J3531" t="s">
        <v>9896</v>
      </c>
      <c r="K3531" t="s">
        <v>105</v>
      </c>
      <c r="L3531" s="119" t="str">
        <f t="shared" si="220"/>
        <v>NA</v>
      </c>
      <c r="M3531" s="119"/>
      <c r="N3531" s="120" t="str">
        <f t="shared" si="221"/>
        <v>NA</v>
      </c>
      <c r="O3531" s="120"/>
      <c r="P3531"/>
      <c r="Q3531"/>
      <c r="R3531"/>
      <c r="S3531"/>
      <c r="T3531"/>
      <c r="U3531" t="s">
        <v>11795</v>
      </c>
      <c r="V3531" t="s">
        <v>11793</v>
      </c>
      <c r="W3531" t="s">
        <v>11794</v>
      </c>
      <c r="X3531" t="s">
        <v>675</v>
      </c>
      <c r="Y3531" t="s">
        <v>533</v>
      </c>
      <c r="Z3531" t="s">
        <v>54</v>
      </c>
      <c r="AA3531"/>
      <c r="AB3531" t="s">
        <v>44582</v>
      </c>
      <c r="AC3531" t="s">
        <v>51652</v>
      </c>
      <c r="AD3531" t="s">
        <v>11796</v>
      </c>
      <c r="AE3531" t="s">
        <v>105</v>
      </c>
      <c r="AF3531" s="119" t="str">
        <f t="shared" si="222"/>
        <v>NA</v>
      </c>
      <c r="AG3531" s="119"/>
      <c r="AH3531" s="119"/>
      <c r="AI3531" s="119"/>
      <c r="AJ3531" s="119" t="str">
        <f t="shared" si="223"/>
        <v>NA</v>
      </c>
      <c r="AK3531" s="190"/>
      <c r="AL3531" s="191"/>
    </row>
    <row r="3532" spans="1:38" x14ac:dyDescent="0.25">
      <c r="A3532" t="s">
        <v>8638</v>
      </c>
      <c r="B3532" t="s">
        <v>8636</v>
      </c>
      <c r="C3532" t="s">
        <v>8637</v>
      </c>
      <c r="D3532" t="s">
        <v>675</v>
      </c>
      <c r="E3532" t="s">
        <v>538</v>
      </c>
      <c r="F3532" t="s">
        <v>54</v>
      </c>
      <c r="G3532"/>
      <c r="H3532" t="s">
        <v>45362</v>
      </c>
      <c r="I3532" t="s">
        <v>52283</v>
      </c>
      <c r="J3532" t="s">
        <v>8639</v>
      </c>
      <c r="K3532" t="s">
        <v>105</v>
      </c>
      <c r="L3532" s="119" t="str">
        <f t="shared" si="220"/>
        <v>NA</v>
      </c>
      <c r="M3532" s="119"/>
      <c r="N3532" s="120" t="str">
        <f t="shared" si="221"/>
        <v>NA</v>
      </c>
      <c r="O3532" s="120"/>
      <c r="P3532"/>
      <c r="Q3532"/>
      <c r="R3532"/>
      <c r="S3532"/>
      <c r="T3532"/>
      <c r="U3532" t="s">
        <v>22095</v>
      </c>
      <c r="V3532" t="s">
        <v>22093</v>
      </c>
      <c r="W3532" t="s">
        <v>22094</v>
      </c>
      <c r="X3532" t="s">
        <v>675</v>
      </c>
      <c r="Y3532" t="s">
        <v>533</v>
      </c>
      <c r="Z3532" t="s">
        <v>54</v>
      </c>
      <c r="AA3532"/>
      <c r="AB3532" t="s">
        <v>44582</v>
      </c>
      <c r="AC3532" t="s">
        <v>51652</v>
      </c>
      <c r="AD3532" t="s">
        <v>22096</v>
      </c>
      <c r="AE3532" t="s">
        <v>105</v>
      </c>
      <c r="AF3532" s="119" t="str">
        <f t="shared" si="222"/>
        <v>NA</v>
      </c>
      <c r="AG3532" s="119"/>
      <c r="AH3532" s="119"/>
      <c r="AI3532" s="119"/>
      <c r="AJ3532" s="119" t="str">
        <f t="shared" si="223"/>
        <v>NA</v>
      </c>
      <c r="AK3532" s="190"/>
      <c r="AL3532" s="191"/>
    </row>
    <row r="3533" spans="1:38" x14ac:dyDescent="0.25">
      <c r="A3533" t="s">
        <v>5987</v>
      </c>
      <c r="B3533" t="s">
        <v>5985</v>
      </c>
      <c r="C3533" t="s">
        <v>5986</v>
      </c>
      <c r="D3533" t="s">
        <v>675</v>
      </c>
      <c r="E3533" t="s">
        <v>538</v>
      </c>
      <c r="F3533" t="s">
        <v>54</v>
      </c>
      <c r="G3533"/>
      <c r="H3533" t="s">
        <v>45360</v>
      </c>
      <c r="I3533" t="s">
        <v>52283</v>
      </c>
      <c r="J3533" t="s">
        <v>5988</v>
      </c>
      <c r="K3533" t="s">
        <v>105</v>
      </c>
      <c r="L3533" s="119" t="str">
        <f t="shared" si="220"/>
        <v>NA</v>
      </c>
      <c r="M3533" s="119"/>
      <c r="N3533" s="120" t="str">
        <f t="shared" si="221"/>
        <v>NA</v>
      </c>
      <c r="O3533" s="120"/>
      <c r="P3533"/>
      <c r="Q3533"/>
      <c r="R3533"/>
      <c r="S3533"/>
      <c r="T3533"/>
      <c r="U3533" t="s">
        <v>7493</v>
      </c>
      <c r="V3533" t="s">
        <v>7491</v>
      </c>
      <c r="W3533" t="s">
        <v>7492</v>
      </c>
      <c r="X3533" t="s">
        <v>675</v>
      </c>
      <c r="Y3533" t="s">
        <v>533</v>
      </c>
      <c r="Z3533" t="s">
        <v>54</v>
      </c>
      <c r="AA3533"/>
      <c r="AB3533" t="s">
        <v>44582</v>
      </c>
      <c r="AC3533" t="s">
        <v>51652</v>
      </c>
      <c r="AD3533" t="s">
        <v>7494</v>
      </c>
      <c r="AE3533" t="s">
        <v>105</v>
      </c>
      <c r="AF3533" s="119" t="str">
        <f t="shared" si="222"/>
        <v>NA</v>
      </c>
      <c r="AG3533" s="119"/>
      <c r="AH3533" s="119"/>
      <c r="AI3533" s="119"/>
      <c r="AJ3533" s="119" t="str">
        <f t="shared" si="223"/>
        <v>NA</v>
      </c>
      <c r="AK3533" s="190"/>
      <c r="AL3533" s="191"/>
    </row>
    <row r="3534" spans="1:38" x14ac:dyDescent="0.25">
      <c r="A3534" t="s">
        <v>12025</v>
      </c>
      <c r="B3534" t="s">
        <v>12023</v>
      </c>
      <c r="C3534" t="s">
        <v>12024</v>
      </c>
      <c r="D3534" t="s">
        <v>675</v>
      </c>
      <c r="E3534" t="s">
        <v>538</v>
      </c>
      <c r="F3534" t="s">
        <v>54</v>
      </c>
      <c r="G3534"/>
      <c r="H3534" t="s">
        <v>45360</v>
      </c>
      <c r="I3534" t="s">
        <v>52283</v>
      </c>
      <c r="J3534" t="s">
        <v>12026</v>
      </c>
      <c r="K3534" t="s">
        <v>105</v>
      </c>
      <c r="L3534" s="119" t="str">
        <f t="shared" si="220"/>
        <v>NA</v>
      </c>
      <c r="M3534" s="119"/>
      <c r="N3534" s="120" t="str">
        <f t="shared" si="221"/>
        <v>NA</v>
      </c>
      <c r="O3534" s="120"/>
      <c r="P3534"/>
      <c r="Q3534"/>
      <c r="R3534"/>
      <c r="S3534"/>
      <c r="T3534"/>
      <c r="U3534" t="s">
        <v>20054</v>
      </c>
      <c r="V3534" t="s">
        <v>20052</v>
      </c>
      <c r="W3534" t="s">
        <v>20053</v>
      </c>
      <c r="X3534" t="s">
        <v>675</v>
      </c>
      <c r="Y3534" t="s">
        <v>3058</v>
      </c>
      <c r="Z3534" t="s">
        <v>54</v>
      </c>
      <c r="AA3534"/>
      <c r="AB3534" t="s">
        <v>44583</v>
      </c>
      <c r="AC3534" t="s">
        <v>51653</v>
      </c>
      <c r="AD3534" t="s">
        <v>20055</v>
      </c>
      <c r="AE3534" t="s">
        <v>565</v>
      </c>
      <c r="AF3534" s="119" t="str">
        <f t="shared" si="222"/>
        <v>NA</v>
      </c>
      <c r="AG3534" s="119"/>
      <c r="AH3534" s="119"/>
      <c r="AI3534" s="119"/>
      <c r="AJ3534" s="119" t="str">
        <f t="shared" si="223"/>
        <v>NA</v>
      </c>
      <c r="AK3534" s="190"/>
      <c r="AL3534" s="191"/>
    </row>
    <row r="3535" spans="1:38" x14ac:dyDescent="0.25">
      <c r="A3535" t="s">
        <v>14595</v>
      </c>
      <c r="B3535" t="s">
        <v>14593</v>
      </c>
      <c r="C3535" t="s">
        <v>14594</v>
      </c>
      <c r="D3535" t="s">
        <v>675</v>
      </c>
      <c r="E3535" t="s">
        <v>14596</v>
      </c>
      <c r="F3535" t="s">
        <v>54</v>
      </c>
      <c r="G3535"/>
      <c r="H3535" t="s">
        <v>45363</v>
      </c>
      <c r="I3535" t="s">
        <v>52284</v>
      </c>
      <c r="J3535"/>
      <c r="K3535" t="s">
        <v>565</v>
      </c>
      <c r="L3535" s="119" t="str">
        <f t="shared" si="220"/>
        <v>NA</v>
      </c>
      <c r="M3535" s="119"/>
      <c r="N3535" s="120" t="str">
        <f t="shared" si="221"/>
        <v>NA</v>
      </c>
      <c r="O3535" s="120"/>
      <c r="P3535"/>
      <c r="Q3535"/>
      <c r="R3535"/>
      <c r="S3535"/>
      <c r="T3535"/>
      <c r="U3535" t="s">
        <v>11540</v>
      </c>
      <c r="V3535" t="s">
        <v>11538</v>
      </c>
      <c r="W3535" t="s">
        <v>11539</v>
      </c>
      <c r="X3535" t="s">
        <v>675</v>
      </c>
      <c r="Y3535" t="s">
        <v>3058</v>
      </c>
      <c r="Z3535" t="s">
        <v>54</v>
      </c>
      <c r="AA3535"/>
      <c r="AB3535" t="s">
        <v>44584</v>
      </c>
      <c r="AC3535" t="s">
        <v>51653</v>
      </c>
      <c r="AD3535" t="s">
        <v>11541</v>
      </c>
      <c r="AE3535" t="s">
        <v>105</v>
      </c>
      <c r="AF3535" s="119" t="str">
        <f t="shared" si="222"/>
        <v>NA</v>
      </c>
      <c r="AG3535" s="119"/>
      <c r="AH3535" s="119"/>
      <c r="AI3535" s="119"/>
      <c r="AJ3535" s="119" t="str">
        <f t="shared" si="223"/>
        <v>NA</v>
      </c>
      <c r="AK3535" s="190"/>
      <c r="AL3535" s="191"/>
    </row>
    <row r="3536" spans="1:38" x14ac:dyDescent="0.25">
      <c r="A3536" t="s">
        <v>20261</v>
      </c>
      <c r="B3536" t="s">
        <v>20259</v>
      </c>
      <c r="C3536" t="s">
        <v>20260</v>
      </c>
      <c r="D3536" t="s">
        <v>675</v>
      </c>
      <c r="E3536" t="s">
        <v>20262</v>
      </c>
      <c r="F3536" t="s">
        <v>54</v>
      </c>
      <c r="G3536"/>
      <c r="H3536" t="s">
        <v>45364</v>
      </c>
      <c r="I3536" t="s">
        <v>52285</v>
      </c>
      <c r="J3536"/>
      <c r="K3536" t="s">
        <v>565</v>
      </c>
      <c r="L3536" s="119" t="str">
        <f t="shared" si="220"/>
        <v>NA</v>
      </c>
      <c r="M3536" s="119"/>
      <c r="N3536" s="120" t="str">
        <f t="shared" si="221"/>
        <v>NA</v>
      </c>
      <c r="O3536" s="120"/>
      <c r="P3536"/>
      <c r="Q3536"/>
      <c r="R3536"/>
      <c r="S3536"/>
      <c r="T3536"/>
      <c r="U3536" t="s">
        <v>15878</v>
      </c>
      <c r="V3536" t="s">
        <v>15876</v>
      </c>
      <c r="W3536" t="s">
        <v>15877</v>
      </c>
      <c r="X3536" t="s">
        <v>675</v>
      </c>
      <c r="Y3536" t="s">
        <v>15879</v>
      </c>
      <c r="Z3536" t="s">
        <v>54</v>
      </c>
      <c r="AA3536"/>
      <c r="AB3536" t="s">
        <v>44585</v>
      </c>
      <c r="AC3536" t="s">
        <v>51654</v>
      </c>
      <c r="AD3536"/>
      <c r="AE3536" t="s">
        <v>565</v>
      </c>
      <c r="AF3536" s="119" t="str">
        <f t="shared" si="222"/>
        <v>NA</v>
      </c>
      <c r="AG3536" s="119"/>
      <c r="AH3536" s="119"/>
      <c r="AI3536" s="119"/>
      <c r="AJ3536" s="119" t="str">
        <f t="shared" si="223"/>
        <v>NA</v>
      </c>
      <c r="AK3536" s="190"/>
      <c r="AL3536" s="191"/>
    </row>
    <row r="3537" spans="1:38" x14ac:dyDescent="0.25">
      <c r="A3537" t="s">
        <v>13880</v>
      </c>
      <c r="B3537" t="s">
        <v>13878</v>
      </c>
      <c r="C3537" t="s">
        <v>13879</v>
      </c>
      <c r="D3537" t="s">
        <v>675</v>
      </c>
      <c r="E3537" t="s">
        <v>13881</v>
      </c>
      <c r="F3537" t="s">
        <v>54</v>
      </c>
      <c r="G3537"/>
      <c r="H3537" t="s">
        <v>45365</v>
      </c>
      <c r="I3537" t="s">
        <v>52286</v>
      </c>
      <c r="J3537" t="s">
        <v>13880</v>
      </c>
      <c r="K3537" t="s">
        <v>565</v>
      </c>
      <c r="L3537" s="119" t="str">
        <f t="shared" si="220"/>
        <v>NA</v>
      </c>
      <c r="M3537" s="119"/>
      <c r="N3537" s="120" t="str">
        <f t="shared" si="221"/>
        <v>NA</v>
      </c>
      <c r="O3537" s="120"/>
      <c r="P3537"/>
      <c r="Q3537"/>
      <c r="R3537"/>
      <c r="S3537"/>
      <c r="T3537"/>
      <c r="U3537" t="s">
        <v>18622</v>
      </c>
      <c r="V3537" t="s">
        <v>18620</v>
      </c>
      <c r="W3537" t="s">
        <v>18621</v>
      </c>
      <c r="X3537" t="s">
        <v>675</v>
      </c>
      <c r="Y3537" t="s">
        <v>11515</v>
      </c>
      <c r="Z3537" t="s">
        <v>54</v>
      </c>
      <c r="AA3537"/>
      <c r="AB3537" t="s">
        <v>44586</v>
      </c>
      <c r="AC3537" t="s">
        <v>51655</v>
      </c>
      <c r="AD3537" t="s">
        <v>18622</v>
      </c>
      <c r="AE3537" t="s">
        <v>565</v>
      </c>
      <c r="AF3537" s="119" t="str">
        <f t="shared" si="222"/>
        <v>NA</v>
      </c>
      <c r="AG3537" s="119"/>
      <c r="AH3537" s="119"/>
      <c r="AI3537" s="119"/>
      <c r="AJ3537" s="119" t="str">
        <f t="shared" si="223"/>
        <v>NA</v>
      </c>
      <c r="AK3537" s="190"/>
      <c r="AL3537" s="191"/>
    </row>
    <row r="3538" spans="1:38" x14ac:dyDescent="0.25">
      <c r="A3538" t="s">
        <v>17691</v>
      </c>
      <c r="B3538" t="s">
        <v>17689</v>
      </c>
      <c r="C3538" t="s">
        <v>17690</v>
      </c>
      <c r="D3538" t="s">
        <v>675</v>
      </c>
      <c r="E3538" t="s">
        <v>7671</v>
      </c>
      <c r="F3538" t="s">
        <v>54</v>
      </c>
      <c r="G3538"/>
      <c r="H3538" t="s">
        <v>45366</v>
      </c>
      <c r="I3538" t="s">
        <v>52287</v>
      </c>
      <c r="J3538"/>
      <c r="K3538" t="s">
        <v>565</v>
      </c>
      <c r="L3538" s="119" t="str">
        <f t="shared" si="220"/>
        <v>NA</v>
      </c>
      <c r="M3538" s="119"/>
      <c r="N3538" s="120" t="str">
        <f t="shared" si="221"/>
        <v>NA</v>
      </c>
      <c r="O3538" s="120"/>
      <c r="P3538"/>
      <c r="Q3538"/>
      <c r="R3538"/>
      <c r="S3538"/>
      <c r="T3538"/>
      <c r="U3538" t="s">
        <v>11514</v>
      </c>
      <c r="V3538" t="s">
        <v>11512</v>
      </c>
      <c r="W3538" t="s">
        <v>11513</v>
      </c>
      <c r="X3538" t="s">
        <v>675</v>
      </c>
      <c r="Y3538" t="s">
        <v>11515</v>
      </c>
      <c r="Z3538" t="s">
        <v>54</v>
      </c>
      <c r="AA3538"/>
      <c r="AB3538" t="s">
        <v>44587</v>
      </c>
      <c r="AC3538" t="s">
        <v>51655</v>
      </c>
      <c r="AD3538" t="s">
        <v>11516</v>
      </c>
      <c r="AE3538" t="s">
        <v>105</v>
      </c>
      <c r="AF3538" s="119" t="str">
        <f t="shared" si="222"/>
        <v>NA</v>
      </c>
      <c r="AG3538" s="119"/>
      <c r="AH3538" s="119"/>
      <c r="AI3538" s="119"/>
      <c r="AJ3538" s="119" t="str">
        <f t="shared" si="223"/>
        <v>NA</v>
      </c>
      <c r="AK3538" s="190"/>
      <c r="AL3538" s="191"/>
    </row>
    <row r="3539" spans="1:38" x14ac:dyDescent="0.25">
      <c r="A3539" t="s">
        <v>13792</v>
      </c>
      <c r="B3539" t="s">
        <v>13790</v>
      </c>
      <c r="C3539" t="s">
        <v>13791</v>
      </c>
      <c r="D3539" t="s">
        <v>675</v>
      </c>
      <c r="E3539" t="s">
        <v>7671</v>
      </c>
      <c r="F3539" t="s">
        <v>54</v>
      </c>
      <c r="G3539"/>
      <c r="H3539" t="s">
        <v>45367</v>
      </c>
      <c r="I3539" t="s">
        <v>52287</v>
      </c>
      <c r="J3539"/>
      <c r="K3539" t="s">
        <v>565</v>
      </c>
      <c r="L3539" s="119" t="str">
        <f t="shared" si="220"/>
        <v>NA</v>
      </c>
      <c r="M3539" s="119"/>
      <c r="N3539" s="120" t="str">
        <f t="shared" si="221"/>
        <v>NA</v>
      </c>
      <c r="O3539" s="120"/>
      <c r="P3539"/>
      <c r="Q3539"/>
      <c r="R3539"/>
      <c r="S3539"/>
      <c r="T3539"/>
      <c r="U3539" t="s">
        <v>12634</v>
      </c>
      <c r="V3539" t="s">
        <v>12632</v>
      </c>
      <c r="W3539" t="s">
        <v>12633</v>
      </c>
      <c r="X3539" t="s">
        <v>675</v>
      </c>
      <c r="Y3539" t="s">
        <v>12635</v>
      </c>
      <c r="Z3539" t="s">
        <v>54</v>
      </c>
      <c r="AA3539"/>
      <c r="AB3539" t="s">
        <v>44588</v>
      </c>
      <c r="AC3539" t="s">
        <v>51656</v>
      </c>
      <c r="AD3539" t="s">
        <v>12634</v>
      </c>
      <c r="AE3539" t="s">
        <v>105</v>
      </c>
      <c r="AF3539" s="119" t="str">
        <f t="shared" si="222"/>
        <v>NA</v>
      </c>
      <c r="AG3539" s="119"/>
      <c r="AH3539" s="119"/>
      <c r="AI3539" s="119"/>
      <c r="AJ3539" s="119" t="str">
        <f t="shared" si="223"/>
        <v>NA</v>
      </c>
      <c r="AK3539" s="190"/>
      <c r="AL3539" s="191"/>
    </row>
    <row r="3540" spans="1:38" x14ac:dyDescent="0.25">
      <c r="A3540" t="s">
        <v>7670</v>
      </c>
      <c r="B3540" t="s">
        <v>7668</v>
      </c>
      <c r="C3540" t="s">
        <v>7669</v>
      </c>
      <c r="D3540" t="s">
        <v>675</v>
      </c>
      <c r="E3540" t="s">
        <v>7671</v>
      </c>
      <c r="F3540" t="s">
        <v>54</v>
      </c>
      <c r="G3540"/>
      <c r="H3540" t="s">
        <v>45368</v>
      </c>
      <c r="I3540" t="s">
        <v>52287</v>
      </c>
      <c r="J3540" t="s">
        <v>7672</v>
      </c>
      <c r="K3540" t="s">
        <v>105</v>
      </c>
      <c r="L3540" s="119" t="str">
        <f t="shared" si="220"/>
        <v>NA</v>
      </c>
      <c r="M3540" s="119"/>
      <c r="N3540" s="120" t="str">
        <f t="shared" si="221"/>
        <v>NA</v>
      </c>
      <c r="O3540" s="120"/>
      <c r="P3540"/>
      <c r="Q3540"/>
      <c r="R3540"/>
      <c r="S3540"/>
      <c r="T3540"/>
      <c r="U3540" t="s">
        <v>6104</v>
      </c>
      <c r="V3540" t="s">
        <v>6102</v>
      </c>
      <c r="W3540" t="s">
        <v>6103</v>
      </c>
      <c r="X3540" t="s">
        <v>675</v>
      </c>
      <c r="Y3540" t="s">
        <v>6105</v>
      </c>
      <c r="Z3540" t="s">
        <v>54</v>
      </c>
      <c r="AA3540"/>
      <c r="AB3540" t="s">
        <v>44589</v>
      </c>
      <c r="AC3540" t="s">
        <v>51657</v>
      </c>
      <c r="AD3540" t="s">
        <v>6106</v>
      </c>
      <c r="AE3540" t="s">
        <v>105</v>
      </c>
      <c r="AF3540" s="119" t="str">
        <f t="shared" si="222"/>
        <v>NA</v>
      </c>
      <c r="AG3540" s="119"/>
      <c r="AH3540" s="119"/>
      <c r="AI3540" s="119"/>
      <c r="AJ3540" s="119" t="str">
        <f t="shared" si="223"/>
        <v>NA</v>
      </c>
      <c r="AK3540" s="190"/>
      <c r="AL3540" s="191"/>
    </row>
    <row r="3541" spans="1:38" x14ac:dyDescent="0.25">
      <c r="A3541" t="s">
        <v>14464</v>
      </c>
      <c r="B3541" t="s">
        <v>14462</v>
      </c>
      <c r="C3541" t="s">
        <v>14463</v>
      </c>
      <c r="D3541" t="s">
        <v>675</v>
      </c>
      <c r="E3541" t="s">
        <v>14465</v>
      </c>
      <c r="F3541" t="s">
        <v>54</v>
      </c>
      <c r="G3541"/>
      <c r="H3541" t="s">
        <v>45369</v>
      </c>
      <c r="I3541" t="s">
        <v>52288</v>
      </c>
      <c r="J3541" t="s">
        <v>14466</v>
      </c>
      <c r="K3541" t="s">
        <v>565</v>
      </c>
      <c r="L3541" s="119" t="str">
        <f t="shared" si="220"/>
        <v>NA</v>
      </c>
      <c r="M3541" s="119"/>
      <c r="N3541" s="120" t="str">
        <f t="shared" si="221"/>
        <v>NA</v>
      </c>
      <c r="O3541" s="120"/>
      <c r="P3541"/>
      <c r="Q3541"/>
      <c r="R3541"/>
      <c r="S3541"/>
      <c r="T3541"/>
      <c r="U3541" t="s">
        <v>15699</v>
      </c>
      <c r="V3541" t="s">
        <v>15697</v>
      </c>
      <c r="W3541" t="s">
        <v>15698</v>
      </c>
      <c r="X3541" t="s">
        <v>675</v>
      </c>
      <c r="Y3541" t="s">
        <v>15700</v>
      </c>
      <c r="Z3541" t="s">
        <v>54</v>
      </c>
      <c r="AA3541"/>
      <c r="AB3541" t="s">
        <v>44590</v>
      </c>
      <c r="AC3541" t="s">
        <v>51658</v>
      </c>
      <c r="AD3541" t="s">
        <v>15701</v>
      </c>
      <c r="AE3541" t="s">
        <v>565</v>
      </c>
      <c r="AF3541" s="119" t="str">
        <f t="shared" si="222"/>
        <v>NA</v>
      </c>
      <c r="AG3541" s="119"/>
      <c r="AH3541" s="119"/>
      <c r="AI3541" s="119"/>
      <c r="AJ3541" s="119" t="str">
        <f t="shared" si="223"/>
        <v>NA</v>
      </c>
      <c r="AK3541" s="190"/>
      <c r="AL3541" s="191"/>
    </row>
    <row r="3542" spans="1:38" x14ac:dyDescent="0.25">
      <c r="A3542" t="s">
        <v>10875</v>
      </c>
      <c r="B3542" t="s">
        <v>10873</v>
      </c>
      <c r="C3542" t="s">
        <v>10874</v>
      </c>
      <c r="D3542" t="s">
        <v>675</v>
      </c>
      <c r="E3542" t="s">
        <v>10876</v>
      </c>
      <c r="F3542" t="s">
        <v>54</v>
      </c>
      <c r="G3542"/>
      <c r="H3542" t="s">
        <v>45370</v>
      </c>
      <c r="I3542" t="s">
        <v>52289</v>
      </c>
      <c r="J3542"/>
      <c r="K3542" t="s">
        <v>565</v>
      </c>
      <c r="L3542" s="119" t="str">
        <f t="shared" si="220"/>
        <v>NA</v>
      </c>
      <c r="M3542" s="119"/>
      <c r="N3542" s="120" t="str">
        <f t="shared" si="221"/>
        <v>NA</v>
      </c>
      <c r="O3542" s="120"/>
      <c r="P3542"/>
      <c r="Q3542"/>
      <c r="R3542"/>
      <c r="S3542"/>
      <c r="T3542"/>
      <c r="U3542" t="s">
        <v>10002</v>
      </c>
      <c r="V3542" t="s">
        <v>10000</v>
      </c>
      <c r="W3542" t="s">
        <v>10001</v>
      </c>
      <c r="X3542" t="s">
        <v>675</v>
      </c>
      <c r="Y3542" t="s">
        <v>10003</v>
      </c>
      <c r="Z3542" t="s">
        <v>54</v>
      </c>
      <c r="AA3542"/>
      <c r="AB3542" t="s">
        <v>44591</v>
      </c>
      <c r="AC3542" t="s">
        <v>51659</v>
      </c>
      <c r="AD3542"/>
      <c r="AE3542" t="s">
        <v>105</v>
      </c>
      <c r="AF3542" s="119" t="str">
        <f t="shared" si="222"/>
        <v>NA</v>
      </c>
      <c r="AG3542" s="119"/>
      <c r="AH3542" s="119"/>
      <c r="AI3542" s="119"/>
      <c r="AJ3542" s="119" t="str">
        <f t="shared" si="223"/>
        <v>NA</v>
      </c>
      <c r="AK3542" s="190"/>
      <c r="AL3542" s="191"/>
    </row>
    <row r="3543" spans="1:38" x14ac:dyDescent="0.25">
      <c r="A3543" t="s">
        <v>17808</v>
      </c>
      <c r="B3543" t="s">
        <v>17806</v>
      </c>
      <c r="C3543" t="s">
        <v>17807</v>
      </c>
      <c r="D3543" t="s">
        <v>675</v>
      </c>
      <c r="E3543" t="s">
        <v>17809</v>
      </c>
      <c r="F3543" t="s">
        <v>54</v>
      </c>
      <c r="G3543"/>
      <c r="H3543" t="s">
        <v>45371</v>
      </c>
      <c r="I3543" t="s">
        <v>52290</v>
      </c>
      <c r="J3543" t="s">
        <v>17810</v>
      </c>
      <c r="K3543" t="s">
        <v>565</v>
      </c>
      <c r="L3543" s="119" t="str">
        <f t="shared" si="220"/>
        <v>NA</v>
      </c>
      <c r="M3543" s="119"/>
      <c r="N3543" s="120" t="str">
        <f t="shared" si="221"/>
        <v>NA</v>
      </c>
      <c r="O3543" s="120"/>
      <c r="P3543"/>
      <c r="Q3543"/>
      <c r="R3543"/>
      <c r="S3543"/>
      <c r="T3543"/>
      <c r="U3543" t="s">
        <v>8292</v>
      </c>
      <c r="V3543" t="s">
        <v>8290</v>
      </c>
      <c r="W3543" t="s">
        <v>8291</v>
      </c>
      <c r="X3543" t="s">
        <v>675</v>
      </c>
      <c r="Y3543" t="s">
        <v>8293</v>
      </c>
      <c r="Z3543" t="s">
        <v>54</v>
      </c>
      <c r="AA3543"/>
      <c r="AB3543" t="s">
        <v>44592</v>
      </c>
      <c r="AC3543" t="s">
        <v>51660</v>
      </c>
      <c r="AD3543" t="s">
        <v>8294</v>
      </c>
      <c r="AE3543" t="s">
        <v>105</v>
      </c>
      <c r="AF3543" s="119" t="str">
        <f t="shared" si="222"/>
        <v>NA</v>
      </c>
      <c r="AG3543" s="119"/>
      <c r="AH3543" s="119"/>
      <c r="AI3543" s="119"/>
      <c r="AJ3543" s="119" t="str">
        <f t="shared" si="223"/>
        <v>NA</v>
      </c>
      <c r="AK3543" s="190"/>
      <c r="AL3543" s="191"/>
    </row>
    <row r="3544" spans="1:38" x14ac:dyDescent="0.25">
      <c r="A3544" t="s">
        <v>13690</v>
      </c>
      <c r="B3544" t="s">
        <v>13688</v>
      </c>
      <c r="C3544" t="s">
        <v>13689</v>
      </c>
      <c r="D3544" t="s">
        <v>675</v>
      </c>
      <c r="E3544" t="s">
        <v>13691</v>
      </c>
      <c r="F3544" t="s">
        <v>54</v>
      </c>
      <c r="G3544"/>
      <c r="H3544" t="s">
        <v>45372</v>
      </c>
      <c r="I3544" t="s">
        <v>52291</v>
      </c>
      <c r="J3544" t="s">
        <v>13690</v>
      </c>
      <c r="K3544" t="s">
        <v>565</v>
      </c>
      <c r="L3544" s="119" t="str">
        <f t="shared" si="220"/>
        <v>NA</v>
      </c>
      <c r="M3544" s="119"/>
      <c r="N3544" s="120" t="str">
        <f t="shared" si="221"/>
        <v>NA</v>
      </c>
      <c r="O3544" s="120"/>
      <c r="P3544"/>
      <c r="Q3544"/>
      <c r="R3544"/>
      <c r="S3544"/>
      <c r="T3544"/>
      <c r="U3544" t="s">
        <v>19446</v>
      </c>
      <c r="V3544" t="s">
        <v>19444</v>
      </c>
      <c r="W3544" t="s">
        <v>19445</v>
      </c>
      <c r="X3544" t="s">
        <v>675</v>
      </c>
      <c r="Y3544" t="s">
        <v>19447</v>
      </c>
      <c r="Z3544" t="s">
        <v>54</v>
      </c>
      <c r="AA3544"/>
      <c r="AB3544" t="s">
        <v>44593</v>
      </c>
      <c r="AC3544" t="s">
        <v>51661</v>
      </c>
      <c r="AD3544" t="s">
        <v>19448</v>
      </c>
      <c r="AE3544" t="s">
        <v>565</v>
      </c>
      <c r="AF3544" s="119" t="str">
        <f t="shared" si="222"/>
        <v>NA</v>
      </c>
      <c r="AG3544" s="119"/>
      <c r="AH3544" s="119"/>
      <c r="AI3544" s="119"/>
      <c r="AJ3544" s="119" t="str">
        <f t="shared" si="223"/>
        <v>NA</v>
      </c>
      <c r="AK3544" s="190"/>
      <c r="AL3544" s="191"/>
    </row>
    <row r="3545" spans="1:38" x14ac:dyDescent="0.25">
      <c r="A3545" t="s">
        <v>17902</v>
      </c>
      <c r="B3545" t="s">
        <v>17900</v>
      </c>
      <c r="C3545" t="s">
        <v>17901</v>
      </c>
      <c r="D3545" t="s">
        <v>675</v>
      </c>
      <c r="E3545" t="s">
        <v>17903</v>
      </c>
      <c r="F3545" t="s">
        <v>54</v>
      </c>
      <c r="G3545"/>
      <c r="H3545" t="s">
        <v>45373</v>
      </c>
      <c r="I3545" t="s">
        <v>52292</v>
      </c>
      <c r="J3545"/>
      <c r="K3545" t="s">
        <v>565</v>
      </c>
      <c r="L3545" s="119" t="str">
        <f t="shared" si="220"/>
        <v>NA</v>
      </c>
      <c r="M3545" s="119"/>
      <c r="N3545" s="120" t="str">
        <f t="shared" si="221"/>
        <v>NA</v>
      </c>
      <c r="O3545" s="120"/>
      <c r="P3545"/>
      <c r="Q3545"/>
      <c r="R3545"/>
      <c r="S3545"/>
      <c r="T3545"/>
      <c r="U3545" t="s">
        <v>11578</v>
      </c>
      <c r="V3545" t="s">
        <v>11576</v>
      </c>
      <c r="W3545" t="s">
        <v>11577</v>
      </c>
      <c r="X3545" t="s">
        <v>675</v>
      </c>
      <c r="Y3545" t="s">
        <v>11579</v>
      </c>
      <c r="Z3545" t="s">
        <v>54</v>
      </c>
      <c r="AA3545"/>
      <c r="AB3545" t="s">
        <v>44594</v>
      </c>
      <c r="AC3545" t="s">
        <v>51662</v>
      </c>
      <c r="AD3545" t="s">
        <v>11580</v>
      </c>
      <c r="AE3545" t="s">
        <v>105</v>
      </c>
      <c r="AF3545" s="119" t="str">
        <f t="shared" si="222"/>
        <v>NA</v>
      </c>
      <c r="AG3545" s="119"/>
      <c r="AH3545" s="119"/>
      <c r="AI3545" s="119"/>
      <c r="AJ3545" s="119" t="str">
        <f t="shared" si="223"/>
        <v>NA</v>
      </c>
      <c r="AK3545" s="190"/>
      <c r="AL3545" s="191"/>
    </row>
    <row r="3546" spans="1:38" x14ac:dyDescent="0.25">
      <c r="A3546" t="s">
        <v>18697</v>
      </c>
      <c r="B3546" t="s">
        <v>18695</v>
      </c>
      <c r="C3546" t="s">
        <v>18696</v>
      </c>
      <c r="D3546" t="s">
        <v>675</v>
      </c>
      <c r="E3546" t="s">
        <v>18698</v>
      </c>
      <c r="F3546" t="s">
        <v>54</v>
      </c>
      <c r="G3546"/>
      <c r="H3546" t="s">
        <v>45374</v>
      </c>
      <c r="I3546" t="s">
        <v>52293</v>
      </c>
      <c r="J3546" t="s">
        <v>18699</v>
      </c>
      <c r="K3546" t="s">
        <v>565</v>
      </c>
      <c r="L3546" s="119" t="str">
        <f t="shared" si="220"/>
        <v>NA</v>
      </c>
      <c r="M3546" s="119"/>
      <c r="N3546" s="120" t="str">
        <f t="shared" si="221"/>
        <v>NA</v>
      </c>
      <c r="O3546" s="120"/>
      <c r="P3546"/>
      <c r="Q3546"/>
      <c r="R3546"/>
      <c r="S3546"/>
      <c r="T3546"/>
      <c r="U3546" t="s">
        <v>20461</v>
      </c>
      <c r="V3546" t="s">
        <v>20459</v>
      </c>
      <c r="W3546" t="s">
        <v>20460</v>
      </c>
      <c r="X3546" t="s">
        <v>675</v>
      </c>
      <c r="Y3546" t="s">
        <v>8691</v>
      </c>
      <c r="Z3546" t="s">
        <v>54</v>
      </c>
      <c r="AA3546"/>
      <c r="AB3546" t="s">
        <v>44595</v>
      </c>
      <c r="AC3546" t="s">
        <v>51663</v>
      </c>
      <c r="AD3546" t="s">
        <v>20462</v>
      </c>
      <c r="AE3546" t="s">
        <v>565</v>
      </c>
      <c r="AF3546" s="119" t="str">
        <f t="shared" si="222"/>
        <v>NA</v>
      </c>
      <c r="AG3546" s="119"/>
      <c r="AH3546" s="119"/>
      <c r="AI3546" s="119"/>
      <c r="AJ3546" s="119" t="str">
        <f t="shared" si="223"/>
        <v>NA</v>
      </c>
      <c r="AK3546" s="190"/>
      <c r="AL3546" s="191"/>
    </row>
    <row r="3547" spans="1:38" x14ac:dyDescent="0.25">
      <c r="A3547" t="s">
        <v>7412</v>
      </c>
      <c r="B3547" t="s">
        <v>7410</v>
      </c>
      <c r="C3547" t="s">
        <v>7411</v>
      </c>
      <c r="D3547" t="s">
        <v>675</v>
      </c>
      <c r="E3547" t="s">
        <v>1607</v>
      </c>
      <c r="F3547" t="s">
        <v>54</v>
      </c>
      <c r="G3547"/>
      <c r="H3547" t="s">
        <v>45375</v>
      </c>
      <c r="I3547" t="s">
        <v>52294</v>
      </c>
      <c r="J3547" t="s">
        <v>7413</v>
      </c>
      <c r="K3547" t="s">
        <v>105</v>
      </c>
      <c r="L3547" s="119" t="str">
        <f t="shared" si="220"/>
        <v>NA</v>
      </c>
      <c r="M3547" s="119"/>
      <c r="N3547" s="120" t="str">
        <f t="shared" si="221"/>
        <v>NA</v>
      </c>
      <c r="O3547" s="120"/>
      <c r="P3547"/>
      <c r="Q3547"/>
      <c r="R3547"/>
      <c r="S3547"/>
      <c r="T3547"/>
      <c r="U3547" t="s">
        <v>8690</v>
      </c>
      <c r="V3547" t="s">
        <v>8688</v>
      </c>
      <c r="W3547" t="s">
        <v>8689</v>
      </c>
      <c r="X3547" t="s">
        <v>675</v>
      </c>
      <c r="Y3547" t="s">
        <v>8691</v>
      </c>
      <c r="Z3547" t="s">
        <v>54</v>
      </c>
      <c r="AA3547"/>
      <c r="AB3547" t="s">
        <v>44596</v>
      </c>
      <c r="AC3547" t="s">
        <v>51663</v>
      </c>
      <c r="AD3547" t="s">
        <v>8692</v>
      </c>
      <c r="AE3547" t="s">
        <v>105</v>
      </c>
      <c r="AF3547" s="119" t="str">
        <f t="shared" si="222"/>
        <v>NA</v>
      </c>
      <c r="AG3547" s="119"/>
      <c r="AH3547" s="119"/>
      <c r="AI3547" s="119"/>
      <c r="AJ3547" s="119" t="str">
        <f t="shared" si="223"/>
        <v>NA</v>
      </c>
      <c r="AK3547" s="190"/>
      <c r="AL3547" s="191"/>
    </row>
    <row r="3548" spans="1:38" x14ac:dyDescent="0.25">
      <c r="A3548" t="s">
        <v>16097</v>
      </c>
      <c r="B3548" t="s">
        <v>16095</v>
      </c>
      <c r="C3548" t="s">
        <v>16096</v>
      </c>
      <c r="D3548" t="s">
        <v>675</v>
      </c>
      <c r="E3548" t="s">
        <v>3430</v>
      </c>
      <c r="F3548" t="s">
        <v>54</v>
      </c>
      <c r="G3548"/>
      <c r="H3548" t="s">
        <v>45376</v>
      </c>
      <c r="I3548" t="s">
        <v>52295</v>
      </c>
      <c r="J3548" t="s">
        <v>16098</v>
      </c>
      <c r="K3548" t="s">
        <v>565</v>
      </c>
      <c r="L3548" s="119" t="str">
        <f t="shared" si="220"/>
        <v>NA</v>
      </c>
      <c r="M3548" s="119"/>
      <c r="N3548" s="120" t="str">
        <f t="shared" si="221"/>
        <v>NA</v>
      </c>
      <c r="O3548" s="120"/>
      <c r="P3548"/>
      <c r="Q3548"/>
      <c r="R3548"/>
      <c r="S3548"/>
      <c r="T3548"/>
      <c r="U3548" t="s">
        <v>20547</v>
      </c>
      <c r="V3548" t="s">
        <v>20545</v>
      </c>
      <c r="W3548" t="s">
        <v>20546</v>
      </c>
      <c r="X3548" t="s">
        <v>675</v>
      </c>
      <c r="Y3548" t="s">
        <v>20548</v>
      </c>
      <c r="Z3548" t="s">
        <v>54</v>
      </c>
      <c r="AA3548"/>
      <c r="AB3548" t="s">
        <v>44597</v>
      </c>
      <c r="AC3548" t="s">
        <v>51664</v>
      </c>
      <c r="AD3548" t="s">
        <v>20549</v>
      </c>
      <c r="AE3548" t="s">
        <v>565</v>
      </c>
      <c r="AF3548" s="119" t="str">
        <f t="shared" si="222"/>
        <v>NA</v>
      </c>
      <c r="AG3548" s="119"/>
      <c r="AH3548" s="119"/>
      <c r="AI3548" s="119"/>
      <c r="AJ3548" s="119" t="str">
        <f t="shared" si="223"/>
        <v>NA</v>
      </c>
      <c r="AK3548" s="190"/>
      <c r="AL3548" s="191"/>
    </row>
    <row r="3549" spans="1:38" x14ac:dyDescent="0.25">
      <c r="A3549" t="s">
        <v>14791</v>
      </c>
      <c r="B3549" t="s">
        <v>14789</v>
      </c>
      <c r="C3549" t="s">
        <v>14790</v>
      </c>
      <c r="D3549" t="s">
        <v>675</v>
      </c>
      <c r="E3549" t="s">
        <v>14792</v>
      </c>
      <c r="F3549" t="s">
        <v>54</v>
      </c>
      <c r="G3549"/>
      <c r="H3549" t="s">
        <v>45377</v>
      </c>
      <c r="I3549" t="s">
        <v>52296</v>
      </c>
      <c r="J3549"/>
      <c r="K3549" t="s">
        <v>565</v>
      </c>
      <c r="L3549" s="119" t="str">
        <f t="shared" si="220"/>
        <v>NA</v>
      </c>
      <c r="M3549" s="119"/>
      <c r="N3549" s="120" t="str">
        <f t="shared" si="221"/>
        <v>NA</v>
      </c>
      <c r="O3549" s="120"/>
      <c r="P3549"/>
      <c r="Q3549"/>
      <c r="R3549"/>
      <c r="S3549"/>
      <c r="T3549"/>
      <c r="U3549" t="s">
        <v>20470</v>
      </c>
      <c r="V3549" t="s">
        <v>20468</v>
      </c>
      <c r="W3549" t="s">
        <v>20469</v>
      </c>
      <c r="X3549" t="s">
        <v>675</v>
      </c>
      <c r="Y3549" t="s">
        <v>20471</v>
      </c>
      <c r="Z3549" t="s">
        <v>54</v>
      </c>
      <c r="AA3549"/>
      <c r="AB3549" t="s">
        <v>44598</v>
      </c>
      <c r="AC3549" t="s">
        <v>51665</v>
      </c>
      <c r="AD3549" t="s">
        <v>20472</v>
      </c>
      <c r="AE3549" t="s">
        <v>565</v>
      </c>
      <c r="AF3549" s="119" t="str">
        <f t="shared" si="222"/>
        <v>NA</v>
      </c>
      <c r="AG3549" s="119"/>
      <c r="AH3549" s="119"/>
      <c r="AI3549" s="119"/>
      <c r="AJ3549" s="119" t="str">
        <f t="shared" si="223"/>
        <v>NA</v>
      </c>
      <c r="AK3549" s="190"/>
      <c r="AL3549" s="191"/>
    </row>
    <row r="3550" spans="1:38" x14ac:dyDescent="0.25">
      <c r="A3550" t="s">
        <v>9784</v>
      </c>
      <c r="B3550" t="s">
        <v>9782</v>
      </c>
      <c r="C3550" t="s">
        <v>9783</v>
      </c>
      <c r="D3550" t="s">
        <v>675</v>
      </c>
      <c r="E3550" t="s">
        <v>1059</v>
      </c>
      <c r="F3550" t="s">
        <v>54</v>
      </c>
      <c r="G3550"/>
      <c r="H3550" t="s">
        <v>45378</v>
      </c>
      <c r="I3550" t="s">
        <v>52297</v>
      </c>
      <c r="J3550"/>
      <c r="K3550" t="s">
        <v>105</v>
      </c>
      <c r="L3550" s="119" t="str">
        <f t="shared" si="220"/>
        <v>NA</v>
      </c>
      <c r="M3550" s="119"/>
      <c r="N3550" s="120" t="str">
        <f t="shared" si="221"/>
        <v>NA</v>
      </c>
      <c r="O3550" s="120"/>
      <c r="P3550"/>
      <c r="Q3550"/>
      <c r="R3550"/>
      <c r="S3550"/>
      <c r="T3550"/>
      <c r="U3550" t="s">
        <v>10290</v>
      </c>
      <c r="V3550" t="s">
        <v>10288</v>
      </c>
      <c r="W3550" t="s">
        <v>10289</v>
      </c>
      <c r="X3550" t="s">
        <v>675</v>
      </c>
      <c r="Y3550" t="s">
        <v>10291</v>
      </c>
      <c r="Z3550" t="s">
        <v>54</v>
      </c>
      <c r="AA3550"/>
      <c r="AB3550" t="s">
        <v>44599</v>
      </c>
      <c r="AC3550" t="s">
        <v>51666</v>
      </c>
      <c r="AD3550" t="s">
        <v>10292</v>
      </c>
      <c r="AE3550" t="s">
        <v>105</v>
      </c>
      <c r="AF3550" s="119" t="str">
        <f t="shared" si="222"/>
        <v>NA</v>
      </c>
      <c r="AG3550" s="119"/>
      <c r="AH3550" s="119"/>
      <c r="AI3550" s="119"/>
      <c r="AJ3550" s="119" t="str">
        <f t="shared" si="223"/>
        <v>NA</v>
      </c>
      <c r="AK3550" s="190"/>
      <c r="AL3550" s="191"/>
    </row>
    <row r="3551" spans="1:38" x14ac:dyDescent="0.25">
      <c r="A3551" t="s">
        <v>5956</v>
      </c>
      <c r="B3551" t="s">
        <v>5954</v>
      </c>
      <c r="C3551" t="s">
        <v>5955</v>
      </c>
      <c r="D3551" t="s">
        <v>675</v>
      </c>
      <c r="E3551" t="s">
        <v>1059</v>
      </c>
      <c r="F3551" t="s">
        <v>54</v>
      </c>
      <c r="G3551"/>
      <c r="H3551" t="s">
        <v>45379</v>
      </c>
      <c r="I3551" t="s">
        <v>52297</v>
      </c>
      <c r="J3551" t="s">
        <v>5957</v>
      </c>
      <c r="K3551" t="s">
        <v>105</v>
      </c>
      <c r="L3551" s="119" t="str">
        <f t="shared" si="220"/>
        <v>NA</v>
      </c>
      <c r="M3551" s="119"/>
      <c r="N3551" s="120" t="str">
        <f t="shared" si="221"/>
        <v>NA</v>
      </c>
      <c r="O3551" s="120"/>
      <c r="P3551"/>
      <c r="Q3551"/>
      <c r="R3551"/>
      <c r="S3551"/>
      <c r="T3551"/>
      <c r="U3551" t="s">
        <v>19772</v>
      </c>
      <c r="V3551" t="s">
        <v>19770</v>
      </c>
      <c r="W3551" t="s">
        <v>19771</v>
      </c>
      <c r="X3551" t="s">
        <v>675</v>
      </c>
      <c r="Y3551" t="s">
        <v>19773</v>
      </c>
      <c r="Z3551" t="s">
        <v>54</v>
      </c>
      <c r="AA3551"/>
      <c r="AB3551" t="s">
        <v>44600</v>
      </c>
      <c r="AC3551" t="s">
        <v>51667</v>
      </c>
      <c r="AD3551" t="s">
        <v>19774</v>
      </c>
      <c r="AE3551" t="s">
        <v>565</v>
      </c>
      <c r="AF3551" s="119" t="str">
        <f t="shared" si="222"/>
        <v>NA</v>
      </c>
      <c r="AG3551" s="119"/>
      <c r="AH3551" s="119"/>
      <c r="AI3551" s="119"/>
      <c r="AJ3551" s="119" t="str">
        <f t="shared" si="223"/>
        <v>NA</v>
      </c>
      <c r="AK3551" s="190"/>
      <c r="AL3551" s="191"/>
    </row>
    <row r="3552" spans="1:38" x14ac:dyDescent="0.25">
      <c r="A3552" t="s">
        <v>9685</v>
      </c>
      <c r="B3552" t="s">
        <v>9683</v>
      </c>
      <c r="C3552" t="s">
        <v>9684</v>
      </c>
      <c r="D3552" t="s">
        <v>675</v>
      </c>
      <c r="E3552" t="s">
        <v>1059</v>
      </c>
      <c r="F3552" t="s">
        <v>54</v>
      </c>
      <c r="G3552"/>
      <c r="H3552" t="s">
        <v>45378</v>
      </c>
      <c r="I3552" t="s">
        <v>52297</v>
      </c>
      <c r="J3552"/>
      <c r="K3552" t="s">
        <v>105</v>
      </c>
      <c r="L3552" s="119" t="str">
        <f t="shared" si="220"/>
        <v>NA</v>
      </c>
      <c r="M3552" s="119"/>
      <c r="N3552" s="120" t="str">
        <f t="shared" si="221"/>
        <v>NA</v>
      </c>
      <c r="O3552" s="120"/>
      <c r="P3552"/>
      <c r="Q3552"/>
      <c r="R3552"/>
      <c r="S3552"/>
      <c r="T3552"/>
      <c r="U3552" t="s">
        <v>8754</v>
      </c>
      <c r="V3552" t="s">
        <v>8752</v>
      </c>
      <c r="W3552" t="s">
        <v>8753</v>
      </c>
      <c r="X3552" t="s">
        <v>675</v>
      </c>
      <c r="Y3552" t="s">
        <v>8755</v>
      </c>
      <c r="Z3552" t="s">
        <v>54</v>
      </c>
      <c r="AA3552"/>
      <c r="AB3552" t="s">
        <v>44601</v>
      </c>
      <c r="AC3552" t="s">
        <v>51668</v>
      </c>
      <c r="AD3552"/>
      <c r="AE3552" t="s">
        <v>105</v>
      </c>
      <c r="AF3552" s="119" t="str">
        <f t="shared" si="222"/>
        <v>NA</v>
      </c>
      <c r="AG3552" s="119"/>
      <c r="AH3552" s="119"/>
      <c r="AI3552" s="119"/>
      <c r="AJ3552" s="119" t="str">
        <f t="shared" si="223"/>
        <v>NA</v>
      </c>
      <c r="AK3552" s="190"/>
      <c r="AL3552" s="191"/>
    </row>
    <row r="3553" spans="1:38" x14ac:dyDescent="0.25">
      <c r="A3553" t="s">
        <v>22280</v>
      </c>
      <c r="B3553" t="s">
        <v>22278</v>
      </c>
      <c r="C3553" t="s">
        <v>22279</v>
      </c>
      <c r="D3553" t="s">
        <v>675</v>
      </c>
      <c r="E3553" t="s">
        <v>1059</v>
      </c>
      <c r="F3553" t="s">
        <v>54</v>
      </c>
      <c r="G3553"/>
      <c r="H3553" t="s">
        <v>45379</v>
      </c>
      <c r="I3553" t="s">
        <v>52297</v>
      </c>
      <c r="J3553"/>
      <c r="K3553" t="s">
        <v>105</v>
      </c>
      <c r="L3553" s="119" t="str">
        <f t="shared" si="220"/>
        <v>NA</v>
      </c>
      <c r="M3553" s="119"/>
      <c r="N3553" s="120" t="str">
        <f t="shared" si="221"/>
        <v>NA</v>
      </c>
      <c r="O3553" s="120"/>
      <c r="P3553"/>
      <c r="Q3553"/>
      <c r="R3553"/>
      <c r="S3553"/>
      <c r="T3553"/>
      <c r="U3553" t="s">
        <v>18422</v>
      </c>
      <c r="V3553" t="s">
        <v>18420</v>
      </c>
      <c r="W3553" t="s">
        <v>18421</v>
      </c>
      <c r="X3553" t="s">
        <v>675</v>
      </c>
      <c r="Y3553" t="s">
        <v>18423</v>
      </c>
      <c r="Z3553" t="s">
        <v>54</v>
      </c>
      <c r="AA3553"/>
      <c r="AB3553" t="s">
        <v>44602</v>
      </c>
      <c r="AC3553" t="s">
        <v>51669</v>
      </c>
      <c r="AD3553" t="s">
        <v>18422</v>
      </c>
      <c r="AE3553" t="s">
        <v>565</v>
      </c>
      <c r="AF3553" s="119" t="str">
        <f t="shared" si="222"/>
        <v>NA</v>
      </c>
      <c r="AG3553" s="119"/>
      <c r="AH3553" s="119"/>
      <c r="AI3553" s="119"/>
      <c r="AJ3553" s="119" t="str">
        <f t="shared" si="223"/>
        <v>NA</v>
      </c>
      <c r="AK3553" s="190"/>
      <c r="AL3553" s="191"/>
    </row>
    <row r="3554" spans="1:38" x14ac:dyDescent="0.25">
      <c r="A3554" t="s">
        <v>19193</v>
      </c>
      <c r="B3554" t="s">
        <v>19191</v>
      </c>
      <c r="C3554" t="s">
        <v>19192</v>
      </c>
      <c r="D3554" t="s">
        <v>675</v>
      </c>
      <c r="E3554" t="s">
        <v>19194</v>
      </c>
      <c r="F3554" t="s">
        <v>54</v>
      </c>
      <c r="G3554"/>
      <c r="H3554" t="s">
        <v>45380</v>
      </c>
      <c r="I3554" t="s">
        <v>52298</v>
      </c>
      <c r="J3554"/>
      <c r="K3554" t="s">
        <v>565</v>
      </c>
      <c r="L3554" s="119" t="str">
        <f t="shared" si="220"/>
        <v>NA</v>
      </c>
      <c r="M3554" s="119"/>
      <c r="N3554" s="120" t="str">
        <f t="shared" si="221"/>
        <v>NA</v>
      </c>
      <c r="O3554" s="120"/>
      <c r="P3554"/>
      <c r="Q3554"/>
      <c r="R3554"/>
      <c r="S3554"/>
      <c r="T3554"/>
      <c r="U3554" t="s">
        <v>17037</v>
      </c>
      <c r="V3554" t="s">
        <v>17035</v>
      </c>
      <c r="W3554" t="s">
        <v>17036</v>
      </c>
      <c r="X3554" t="s">
        <v>675</v>
      </c>
      <c r="Y3554" t="s">
        <v>17038</v>
      </c>
      <c r="Z3554" t="s">
        <v>54</v>
      </c>
      <c r="AA3554"/>
      <c r="AB3554" t="s">
        <v>44603</v>
      </c>
      <c r="AC3554" t="s">
        <v>51670</v>
      </c>
      <c r="AD3554" t="s">
        <v>17039</v>
      </c>
      <c r="AE3554" t="s">
        <v>565</v>
      </c>
      <c r="AF3554" s="119" t="str">
        <f t="shared" si="222"/>
        <v>NA</v>
      </c>
      <c r="AG3554" s="119"/>
      <c r="AH3554" s="119"/>
      <c r="AI3554" s="119"/>
      <c r="AJ3554" s="119" t="str">
        <f t="shared" si="223"/>
        <v>NA</v>
      </c>
      <c r="AK3554" s="190"/>
      <c r="AL3554" s="191"/>
    </row>
    <row r="3555" spans="1:38" x14ac:dyDescent="0.25">
      <c r="A3555" t="s">
        <v>11991</v>
      </c>
      <c r="B3555" t="s">
        <v>11989</v>
      </c>
      <c r="C3555" t="s">
        <v>11990</v>
      </c>
      <c r="D3555" t="s">
        <v>675</v>
      </c>
      <c r="E3555" t="s">
        <v>11992</v>
      </c>
      <c r="F3555" t="s">
        <v>54</v>
      </c>
      <c r="G3555"/>
      <c r="H3555" t="s">
        <v>45381</v>
      </c>
      <c r="I3555" t="s">
        <v>52299</v>
      </c>
      <c r="J3555"/>
      <c r="K3555" t="s">
        <v>105</v>
      </c>
      <c r="L3555" s="119" t="str">
        <f t="shared" si="220"/>
        <v>NA</v>
      </c>
      <c r="M3555" s="119"/>
      <c r="N3555" s="120" t="str">
        <f t="shared" si="221"/>
        <v>NA</v>
      </c>
      <c r="O3555" s="120"/>
      <c r="P3555"/>
      <c r="Q3555"/>
      <c r="R3555"/>
      <c r="S3555"/>
      <c r="T3555"/>
      <c r="U3555" t="s">
        <v>12580</v>
      </c>
      <c r="V3555" t="s">
        <v>12578</v>
      </c>
      <c r="W3555" t="s">
        <v>12579</v>
      </c>
      <c r="X3555" t="s">
        <v>675</v>
      </c>
      <c r="Y3555" t="s">
        <v>12581</v>
      </c>
      <c r="Z3555" t="s">
        <v>54</v>
      </c>
      <c r="AA3555"/>
      <c r="AB3555" t="s">
        <v>44604</v>
      </c>
      <c r="AC3555" t="s">
        <v>51671</v>
      </c>
      <c r="AD3555" t="s">
        <v>12580</v>
      </c>
      <c r="AE3555" t="s">
        <v>105</v>
      </c>
      <c r="AF3555" s="119" t="str">
        <f t="shared" si="222"/>
        <v>NA</v>
      </c>
      <c r="AG3555" s="119"/>
      <c r="AH3555" s="119"/>
      <c r="AI3555" s="119"/>
      <c r="AJ3555" s="119" t="str">
        <f t="shared" si="223"/>
        <v>NA</v>
      </c>
      <c r="AK3555" s="190"/>
      <c r="AL3555" s="191"/>
    </row>
    <row r="3556" spans="1:38" x14ac:dyDescent="0.25">
      <c r="A3556" t="s">
        <v>16520</v>
      </c>
      <c r="B3556" t="s">
        <v>16518</v>
      </c>
      <c r="C3556" t="s">
        <v>16519</v>
      </c>
      <c r="D3556" t="s">
        <v>675</v>
      </c>
      <c r="E3556" t="s">
        <v>16521</v>
      </c>
      <c r="F3556" t="s">
        <v>54</v>
      </c>
      <c r="G3556"/>
      <c r="H3556" t="s">
        <v>45382</v>
      </c>
      <c r="I3556" t="s">
        <v>52300</v>
      </c>
      <c r="J3556"/>
      <c r="K3556" t="s">
        <v>565</v>
      </c>
      <c r="L3556" s="119" t="str">
        <f t="shared" si="220"/>
        <v>NA</v>
      </c>
      <c r="M3556" s="119"/>
      <c r="N3556" s="120" t="str">
        <f t="shared" si="221"/>
        <v>NA</v>
      </c>
      <c r="O3556" s="120"/>
      <c r="P3556"/>
      <c r="Q3556"/>
      <c r="R3556"/>
      <c r="S3556"/>
      <c r="T3556"/>
      <c r="U3556" t="s">
        <v>20636</v>
      </c>
      <c r="V3556" t="s">
        <v>20634</v>
      </c>
      <c r="W3556" t="s">
        <v>20635</v>
      </c>
      <c r="X3556" t="s">
        <v>675</v>
      </c>
      <c r="Y3556" t="s">
        <v>3207</v>
      </c>
      <c r="Z3556" t="s">
        <v>54</v>
      </c>
      <c r="AA3556"/>
      <c r="AB3556" t="s">
        <v>44605</v>
      </c>
      <c r="AC3556" t="s">
        <v>51672</v>
      </c>
      <c r="AD3556" t="s">
        <v>20636</v>
      </c>
      <c r="AE3556" t="s">
        <v>565</v>
      </c>
      <c r="AF3556" s="119" t="str">
        <f t="shared" si="222"/>
        <v>NA</v>
      </c>
      <c r="AG3556" s="119"/>
      <c r="AH3556" s="119"/>
      <c r="AI3556" s="119"/>
      <c r="AJ3556" s="119" t="str">
        <f t="shared" si="223"/>
        <v>NA</v>
      </c>
      <c r="AK3556" s="190"/>
      <c r="AL3556" s="191"/>
    </row>
    <row r="3557" spans="1:38" x14ac:dyDescent="0.25">
      <c r="A3557" t="s">
        <v>18775</v>
      </c>
      <c r="B3557" t="s">
        <v>18773</v>
      </c>
      <c r="C3557" t="s">
        <v>18774</v>
      </c>
      <c r="D3557" t="s">
        <v>675</v>
      </c>
      <c r="E3557" t="s">
        <v>3665</v>
      </c>
      <c r="F3557" t="s">
        <v>54</v>
      </c>
      <c r="G3557"/>
      <c r="H3557" t="s">
        <v>45383</v>
      </c>
      <c r="I3557" t="s">
        <v>52301</v>
      </c>
      <c r="J3557"/>
      <c r="K3557" t="s">
        <v>565</v>
      </c>
      <c r="L3557" s="119" t="str">
        <f t="shared" si="220"/>
        <v>NA</v>
      </c>
      <c r="M3557" s="119"/>
      <c r="N3557" s="120" t="str">
        <f t="shared" si="221"/>
        <v>NA</v>
      </c>
      <c r="O3557" s="120"/>
      <c r="P3557"/>
      <c r="Q3557"/>
      <c r="R3557"/>
      <c r="S3557"/>
      <c r="T3557"/>
      <c r="U3557" t="s">
        <v>17388</v>
      </c>
      <c r="V3557" t="s">
        <v>17386</v>
      </c>
      <c r="W3557" t="s">
        <v>17387</v>
      </c>
      <c r="X3557" t="s">
        <v>675</v>
      </c>
      <c r="Y3557" t="s">
        <v>17389</v>
      </c>
      <c r="Z3557" t="s">
        <v>54</v>
      </c>
      <c r="AA3557"/>
      <c r="AB3557" t="s">
        <v>44606</v>
      </c>
      <c r="AC3557" t="s">
        <v>51673</v>
      </c>
      <c r="AD3557" t="s">
        <v>17388</v>
      </c>
      <c r="AE3557" t="s">
        <v>565</v>
      </c>
      <c r="AF3557" s="119" t="str">
        <f t="shared" si="222"/>
        <v>NA</v>
      </c>
      <c r="AG3557" s="119"/>
      <c r="AH3557" s="119"/>
      <c r="AI3557" s="119"/>
      <c r="AJ3557" s="119" t="str">
        <f t="shared" si="223"/>
        <v>NA</v>
      </c>
      <c r="AK3557" s="190"/>
      <c r="AL3557" s="191"/>
    </row>
    <row r="3558" spans="1:38" x14ac:dyDescent="0.25">
      <c r="A3558" t="s">
        <v>13284</v>
      </c>
      <c r="B3558" t="s">
        <v>13282</v>
      </c>
      <c r="C3558" t="s">
        <v>13283</v>
      </c>
      <c r="D3558" t="s">
        <v>675</v>
      </c>
      <c r="E3558" t="s">
        <v>1168</v>
      </c>
      <c r="F3558" t="s">
        <v>54</v>
      </c>
      <c r="G3558"/>
      <c r="H3558" t="s">
        <v>45384</v>
      </c>
      <c r="I3558" t="s">
        <v>52302</v>
      </c>
      <c r="J3558" t="s">
        <v>13285</v>
      </c>
      <c r="K3558" t="s">
        <v>565</v>
      </c>
      <c r="L3558" s="119" t="str">
        <f t="shared" si="220"/>
        <v>NA</v>
      </c>
      <c r="M3558" s="119"/>
      <c r="N3558" s="120" t="str">
        <f t="shared" si="221"/>
        <v>NA</v>
      </c>
      <c r="O3558" s="120"/>
      <c r="P3558"/>
      <c r="Q3558"/>
      <c r="R3558"/>
      <c r="S3558"/>
      <c r="T3558"/>
      <c r="U3558" t="s">
        <v>16309</v>
      </c>
      <c r="V3558" t="s">
        <v>16307</v>
      </c>
      <c r="W3558" t="s">
        <v>16308</v>
      </c>
      <c r="X3558" t="s">
        <v>675</v>
      </c>
      <c r="Y3558" t="s">
        <v>8360</v>
      </c>
      <c r="Z3558" t="s">
        <v>54</v>
      </c>
      <c r="AA3558"/>
      <c r="AB3558" t="s">
        <v>44607</v>
      </c>
      <c r="AC3558" t="s">
        <v>51674</v>
      </c>
      <c r="AD3558" t="s">
        <v>16309</v>
      </c>
      <c r="AE3558" t="s">
        <v>565</v>
      </c>
      <c r="AF3558" s="119" t="str">
        <f t="shared" si="222"/>
        <v>NA</v>
      </c>
      <c r="AG3558" s="119"/>
      <c r="AH3558" s="119"/>
      <c r="AI3558" s="119"/>
      <c r="AJ3558" s="119" t="str">
        <f t="shared" si="223"/>
        <v>NA</v>
      </c>
      <c r="AK3558" s="190"/>
      <c r="AL3558" s="191"/>
    </row>
    <row r="3559" spans="1:38" x14ac:dyDescent="0.25">
      <c r="A3559" t="s">
        <v>9513</v>
      </c>
      <c r="B3559" t="s">
        <v>9511</v>
      </c>
      <c r="C3559" t="s">
        <v>9512</v>
      </c>
      <c r="D3559" t="s">
        <v>675</v>
      </c>
      <c r="E3559" t="s">
        <v>9514</v>
      </c>
      <c r="F3559" t="s">
        <v>54</v>
      </c>
      <c r="G3559"/>
      <c r="H3559" t="s">
        <v>45385</v>
      </c>
      <c r="I3559" t="s">
        <v>52303</v>
      </c>
      <c r="J3559" t="s">
        <v>9515</v>
      </c>
      <c r="K3559" t="s">
        <v>105</v>
      </c>
      <c r="L3559" s="119" t="str">
        <f t="shared" si="220"/>
        <v>NA</v>
      </c>
      <c r="M3559" s="119"/>
      <c r="N3559" s="120" t="str">
        <f t="shared" si="221"/>
        <v>NA</v>
      </c>
      <c r="O3559" s="120"/>
      <c r="P3559"/>
      <c r="Q3559"/>
      <c r="R3559"/>
      <c r="S3559"/>
      <c r="T3559"/>
      <c r="U3559" t="s">
        <v>8359</v>
      </c>
      <c r="V3559" t="s">
        <v>8357</v>
      </c>
      <c r="W3559" t="s">
        <v>8358</v>
      </c>
      <c r="X3559" t="s">
        <v>675</v>
      </c>
      <c r="Y3559" t="s">
        <v>8360</v>
      </c>
      <c r="Z3559" t="s">
        <v>54</v>
      </c>
      <c r="AA3559"/>
      <c r="AB3559" t="s">
        <v>44607</v>
      </c>
      <c r="AC3559" t="s">
        <v>51674</v>
      </c>
      <c r="AD3559" t="s">
        <v>8361</v>
      </c>
      <c r="AE3559" t="s">
        <v>105</v>
      </c>
      <c r="AF3559" s="119" t="str">
        <f t="shared" si="222"/>
        <v>NA</v>
      </c>
      <c r="AG3559" s="119"/>
      <c r="AH3559" s="119"/>
      <c r="AI3559" s="119"/>
      <c r="AJ3559" s="119" t="str">
        <f t="shared" si="223"/>
        <v>NA</v>
      </c>
      <c r="AK3559" s="190"/>
      <c r="AL3559" s="191"/>
    </row>
    <row r="3560" spans="1:38" x14ac:dyDescent="0.25">
      <c r="A3560" t="s">
        <v>5968</v>
      </c>
      <c r="B3560" t="s">
        <v>5966</v>
      </c>
      <c r="C3560" t="s">
        <v>5967</v>
      </c>
      <c r="D3560" t="s">
        <v>675</v>
      </c>
      <c r="E3560" t="s">
        <v>5969</v>
      </c>
      <c r="F3560" t="s">
        <v>54</v>
      </c>
      <c r="G3560"/>
      <c r="H3560" t="s">
        <v>45386</v>
      </c>
      <c r="I3560" t="s">
        <v>52304</v>
      </c>
      <c r="J3560" t="s">
        <v>5970</v>
      </c>
      <c r="K3560" t="s">
        <v>105</v>
      </c>
      <c r="L3560" s="119" t="str">
        <f t="shared" si="220"/>
        <v>NA</v>
      </c>
      <c r="M3560" s="119"/>
      <c r="N3560" s="120" t="str">
        <f t="shared" si="221"/>
        <v>NA</v>
      </c>
      <c r="O3560" s="120"/>
      <c r="P3560"/>
      <c r="Q3560"/>
      <c r="R3560"/>
      <c r="S3560"/>
      <c r="T3560"/>
      <c r="U3560" t="s">
        <v>14766</v>
      </c>
      <c r="V3560" t="s">
        <v>14764</v>
      </c>
      <c r="W3560" t="s">
        <v>14765</v>
      </c>
      <c r="X3560" t="s">
        <v>675</v>
      </c>
      <c r="Y3560" t="s">
        <v>14767</v>
      </c>
      <c r="Z3560" t="s">
        <v>54</v>
      </c>
      <c r="AA3560"/>
      <c r="AB3560" t="s">
        <v>44608</v>
      </c>
      <c r="AC3560" t="s">
        <v>51675</v>
      </c>
      <c r="AD3560" t="s">
        <v>14766</v>
      </c>
      <c r="AE3560" t="s">
        <v>105</v>
      </c>
      <c r="AF3560" s="119" t="str">
        <f t="shared" si="222"/>
        <v>NA</v>
      </c>
      <c r="AG3560" s="119"/>
      <c r="AH3560" s="119"/>
      <c r="AI3560" s="119"/>
      <c r="AJ3560" s="119" t="str">
        <f t="shared" si="223"/>
        <v>NA</v>
      </c>
      <c r="AK3560" s="190"/>
      <c r="AL3560" s="191"/>
    </row>
    <row r="3561" spans="1:38" x14ac:dyDescent="0.25">
      <c r="A3561" t="s">
        <v>22623</v>
      </c>
      <c r="B3561" t="s">
        <v>22622</v>
      </c>
      <c r="C3561" t="s">
        <v>22241</v>
      </c>
      <c r="D3561" t="s">
        <v>675</v>
      </c>
      <c r="E3561" t="s">
        <v>1283</v>
      </c>
      <c r="F3561" t="s">
        <v>54</v>
      </c>
      <c r="G3561"/>
      <c r="H3561" t="s">
        <v>45387</v>
      </c>
      <c r="I3561" t="s">
        <v>52305</v>
      </c>
      <c r="J3561"/>
      <c r="K3561" t="s">
        <v>565</v>
      </c>
      <c r="L3561" s="119" t="str">
        <f t="shared" si="220"/>
        <v>NA</v>
      </c>
      <c r="M3561" s="119"/>
      <c r="N3561" s="120" t="str">
        <f t="shared" si="221"/>
        <v>NA</v>
      </c>
      <c r="O3561" s="120"/>
      <c r="P3561"/>
      <c r="Q3561"/>
      <c r="R3561"/>
      <c r="S3561"/>
      <c r="T3561"/>
      <c r="U3561" t="s">
        <v>18426</v>
      </c>
      <c r="V3561" t="s">
        <v>18424</v>
      </c>
      <c r="W3561" t="s">
        <v>18425</v>
      </c>
      <c r="X3561" t="s">
        <v>675</v>
      </c>
      <c r="Y3561" t="s">
        <v>2817</v>
      </c>
      <c r="Z3561" t="s">
        <v>54</v>
      </c>
      <c r="AA3561"/>
      <c r="AB3561" t="s">
        <v>44609</v>
      </c>
      <c r="AC3561" t="s">
        <v>51676</v>
      </c>
      <c r="AD3561" t="s">
        <v>18426</v>
      </c>
      <c r="AE3561" t="s">
        <v>565</v>
      </c>
      <c r="AF3561" s="119" t="str">
        <f t="shared" si="222"/>
        <v>NA</v>
      </c>
      <c r="AG3561" s="119"/>
      <c r="AH3561" s="119"/>
      <c r="AI3561" s="119"/>
      <c r="AJ3561" s="119" t="str">
        <f t="shared" si="223"/>
        <v>NA</v>
      </c>
      <c r="AK3561" s="190"/>
      <c r="AL3561" s="191"/>
    </row>
    <row r="3562" spans="1:38" x14ac:dyDescent="0.25">
      <c r="A3562" t="s">
        <v>22661</v>
      </c>
      <c r="B3562" t="s">
        <v>22662</v>
      </c>
      <c r="C3562" t="s">
        <v>22241</v>
      </c>
      <c r="D3562" t="s">
        <v>675</v>
      </c>
      <c r="E3562" t="s">
        <v>1283</v>
      </c>
      <c r="F3562" t="s">
        <v>54</v>
      </c>
      <c r="G3562"/>
      <c r="H3562" t="s">
        <v>45387</v>
      </c>
      <c r="I3562" t="s">
        <v>52305</v>
      </c>
      <c r="J3562"/>
      <c r="K3562" t="s">
        <v>565</v>
      </c>
      <c r="L3562" s="119" t="str">
        <f t="shared" si="220"/>
        <v>NA</v>
      </c>
      <c r="M3562" s="119"/>
      <c r="N3562" s="120" t="str">
        <f t="shared" si="221"/>
        <v>NA</v>
      </c>
      <c r="O3562" s="120"/>
      <c r="P3562"/>
      <c r="Q3562"/>
      <c r="R3562"/>
      <c r="S3562"/>
      <c r="T3562"/>
      <c r="U3562" t="s">
        <v>8686</v>
      </c>
      <c r="V3562" t="s">
        <v>8684</v>
      </c>
      <c r="W3562" t="s">
        <v>8685</v>
      </c>
      <c r="X3562" t="s">
        <v>675</v>
      </c>
      <c r="Y3562" t="s">
        <v>2817</v>
      </c>
      <c r="Z3562" t="s">
        <v>54</v>
      </c>
      <c r="AA3562"/>
      <c r="AB3562" t="s">
        <v>44610</v>
      </c>
      <c r="AC3562" t="s">
        <v>51676</v>
      </c>
      <c r="AD3562" t="s">
        <v>8687</v>
      </c>
      <c r="AE3562" t="s">
        <v>105</v>
      </c>
      <c r="AF3562" s="119" t="str">
        <f t="shared" si="222"/>
        <v>NA</v>
      </c>
      <c r="AG3562" s="119"/>
      <c r="AH3562" s="119"/>
      <c r="AI3562" s="119"/>
      <c r="AJ3562" s="119" t="str">
        <f t="shared" si="223"/>
        <v>NA</v>
      </c>
      <c r="AK3562" s="190"/>
      <c r="AL3562" s="191"/>
    </row>
    <row r="3563" spans="1:38" x14ac:dyDescent="0.25">
      <c r="A3563" t="s">
        <v>21181</v>
      </c>
      <c r="B3563" t="s">
        <v>21179</v>
      </c>
      <c r="C3563" t="s">
        <v>21180</v>
      </c>
      <c r="D3563" t="s">
        <v>675</v>
      </c>
      <c r="E3563" t="s">
        <v>1283</v>
      </c>
      <c r="F3563" t="s">
        <v>54</v>
      </c>
      <c r="G3563"/>
      <c r="H3563" t="s">
        <v>45388</v>
      </c>
      <c r="I3563" t="s">
        <v>52305</v>
      </c>
      <c r="J3563"/>
      <c r="K3563" t="s">
        <v>565</v>
      </c>
      <c r="L3563" s="119" t="str">
        <f t="shared" si="220"/>
        <v>NA</v>
      </c>
      <c r="M3563" s="119"/>
      <c r="N3563" s="120" t="str">
        <f t="shared" si="221"/>
        <v>NA</v>
      </c>
      <c r="O3563" s="120"/>
      <c r="P3563"/>
      <c r="Q3563"/>
      <c r="R3563"/>
      <c r="S3563"/>
      <c r="T3563"/>
      <c r="U3563" t="s">
        <v>15424</v>
      </c>
      <c r="V3563" t="s">
        <v>15422</v>
      </c>
      <c r="W3563" t="s">
        <v>15423</v>
      </c>
      <c r="X3563" t="s">
        <v>675</v>
      </c>
      <c r="Y3563" t="s">
        <v>15425</v>
      </c>
      <c r="Z3563" t="s">
        <v>54</v>
      </c>
      <c r="AA3563"/>
      <c r="AB3563" t="s">
        <v>44611</v>
      </c>
      <c r="AC3563" t="s">
        <v>51677</v>
      </c>
      <c r="AD3563" t="s">
        <v>15426</v>
      </c>
      <c r="AE3563" t="s">
        <v>565</v>
      </c>
      <c r="AF3563" s="119" t="str">
        <f t="shared" si="222"/>
        <v>NA</v>
      </c>
      <c r="AG3563" s="119"/>
      <c r="AH3563" s="119"/>
      <c r="AI3563" s="119"/>
      <c r="AJ3563" s="119" t="str">
        <f t="shared" si="223"/>
        <v>NA</v>
      </c>
      <c r="AK3563" s="190"/>
      <c r="AL3563" s="191"/>
    </row>
    <row r="3564" spans="1:38" x14ac:dyDescent="0.25">
      <c r="A3564" t="s">
        <v>15695</v>
      </c>
      <c r="B3564" t="s">
        <v>15693</v>
      </c>
      <c r="C3564" t="s">
        <v>15694</v>
      </c>
      <c r="D3564" t="s">
        <v>675</v>
      </c>
      <c r="E3564" t="s">
        <v>1283</v>
      </c>
      <c r="F3564" t="s">
        <v>54</v>
      </c>
      <c r="G3564"/>
      <c r="H3564" t="s">
        <v>45389</v>
      </c>
      <c r="I3564" t="s">
        <v>52305</v>
      </c>
      <c r="J3564" t="s">
        <v>15696</v>
      </c>
      <c r="K3564" t="s">
        <v>565</v>
      </c>
      <c r="L3564" s="119" t="str">
        <f t="shared" si="220"/>
        <v>NA</v>
      </c>
      <c r="M3564" s="119"/>
      <c r="N3564" s="120" t="str">
        <f t="shared" si="221"/>
        <v>NA</v>
      </c>
      <c r="O3564" s="120"/>
      <c r="P3564"/>
      <c r="Q3564"/>
      <c r="R3564"/>
      <c r="S3564"/>
      <c r="T3564"/>
      <c r="U3564" t="s">
        <v>18178</v>
      </c>
      <c r="V3564" t="s">
        <v>18176</v>
      </c>
      <c r="W3564" t="s">
        <v>18177</v>
      </c>
      <c r="X3564" t="s">
        <v>675</v>
      </c>
      <c r="Y3564" t="s">
        <v>18179</v>
      </c>
      <c r="Z3564" t="s">
        <v>54</v>
      </c>
      <c r="AA3564"/>
      <c r="AB3564" t="s">
        <v>44612</v>
      </c>
      <c r="AC3564" t="s">
        <v>51678</v>
      </c>
      <c r="AD3564" t="s">
        <v>18178</v>
      </c>
      <c r="AE3564" t="s">
        <v>565</v>
      </c>
      <c r="AF3564" s="119" t="str">
        <f t="shared" si="222"/>
        <v>NA</v>
      </c>
      <c r="AG3564" s="119"/>
      <c r="AH3564" s="119"/>
      <c r="AI3564" s="119"/>
      <c r="AJ3564" s="119" t="str">
        <f t="shared" si="223"/>
        <v>NA</v>
      </c>
      <c r="AK3564" s="190"/>
      <c r="AL3564" s="191"/>
    </row>
    <row r="3565" spans="1:38" x14ac:dyDescent="0.25">
      <c r="A3565" t="s">
        <v>11164</v>
      </c>
      <c r="B3565" t="s">
        <v>11162</v>
      </c>
      <c r="C3565" t="s">
        <v>11163</v>
      </c>
      <c r="D3565" t="s">
        <v>675</v>
      </c>
      <c r="E3565" t="s">
        <v>1283</v>
      </c>
      <c r="F3565" t="s">
        <v>54</v>
      </c>
      <c r="G3565"/>
      <c r="H3565" t="s">
        <v>45388</v>
      </c>
      <c r="I3565" t="s">
        <v>52305</v>
      </c>
      <c r="J3565" t="s">
        <v>11165</v>
      </c>
      <c r="K3565" t="s">
        <v>105</v>
      </c>
      <c r="L3565" s="119" t="str">
        <f t="shared" si="220"/>
        <v>NA</v>
      </c>
      <c r="M3565" s="119"/>
      <c r="N3565" s="120" t="str">
        <f t="shared" si="221"/>
        <v>NA</v>
      </c>
      <c r="O3565" s="120"/>
      <c r="P3565"/>
      <c r="Q3565"/>
      <c r="R3565"/>
      <c r="S3565"/>
      <c r="T3565"/>
      <c r="U3565" t="s">
        <v>16950</v>
      </c>
      <c r="V3565" t="s">
        <v>16948</v>
      </c>
      <c r="W3565" t="s">
        <v>16949</v>
      </c>
      <c r="X3565" t="s">
        <v>675</v>
      </c>
      <c r="Y3565" t="s">
        <v>16951</v>
      </c>
      <c r="Z3565" t="s">
        <v>54</v>
      </c>
      <c r="AA3565"/>
      <c r="AB3565" t="s">
        <v>44613</v>
      </c>
      <c r="AC3565" t="s">
        <v>51679</v>
      </c>
      <c r="AD3565" t="s">
        <v>16952</v>
      </c>
      <c r="AE3565" t="s">
        <v>565</v>
      </c>
      <c r="AF3565" s="119" t="str">
        <f t="shared" si="222"/>
        <v>NA</v>
      </c>
      <c r="AG3565" s="119"/>
      <c r="AH3565" s="119"/>
      <c r="AI3565" s="119"/>
      <c r="AJ3565" s="119" t="str">
        <f t="shared" si="223"/>
        <v>NA</v>
      </c>
      <c r="AK3565" s="190"/>
      <c r="AL3565" s="191"/>
    </row>
    <row r="3566" spans="1:38" x14ac:dyDescent="0.25">
      <c r="A3566" t="s">
        <v>20644</v>
      </c>
      <c r="B3566" t="s">
        <v>20642</v>
      </c>
      <c r="C3566" t="s">
        <v>20643</v>
      </c>
      <c r="D3566" t="s">
        <v>675</v>
      </c>
      <c r="E3566" t="s">
        <v>3821</v>
      </c>
      <c r="F3566" t="s">
        <v>54</v>
      </c>
      <c r="G3566"/>
      <c r="H3566" t="s">
        <v>45390</v>
      </c>
      <c r="I3566" t="s">
        <v>52306</v>
      </c>
      <c r="J3566"/>
      <c r="K3566" t="s">
        <v>565</v>
      </c>
      <c r="L3566" s="119" t="str">
        <f t="shared" si="220"/>
        <v>NA</v>
      </c>
      <c r="M3566" s="119"/>
      <c r="N3566" s="120" t="str">
        <f t="shared" si="221"/>
        <v>NA</v>
      </c>
      <c r="O3566" s="120"/>
      <c r="P3566"/>
      <c r="Q3566"/>
      <c r="R3566"/>
      <c r="S3566"/>
      <c r="T3566"/>
      <c r="U3566" t="s">
        <v>18449</v>
      </c>
      <c r="V3566" t="s">
        <v>18447</v>
      </c>
      <c r="W3566" t="s">
        <v>18448</v>
      </c>
      <c r="X3566" t="s">
        <v>675</v>
      </c>
      <c r="Y3566" t="s">
        <v>3880</v>
      </c>
      <c r="Z3566" t="s">
        <v>54</v>
      </c>
      <c r="AA3566"/>
      <c r="AB3566" t="s">
        <v>44614</v>
      </c>
      <c r="AC3566" t="s">
        <v>51680</v>
      </c>
      <c r="AD3566" t="s">
        <v>18450</v>
      </c>
      <c r="AE3566" t="s">
        <v>565</v>
      </c>
      <c r="AF3566" s="119" t="str">
        <f t="shared" si="222"/>
        <v>NA</v>
      </c>
      <c r="AG3566" s="119"/>
      <c r="AH3566" s="119"/>
      <c r="AI3566" s="119"/>
      <c r="AJ3566" s="119" t="str">
        <f t="shared" si="223"/>
        <v>NA</v>
      </c>
      <c r="AK3566" s="190"/>
      <c r="AL3566" s="191"/>
    </row>
    <row r="3567" spans="1:38" x14ac:dyDescent="0.25">
      <c r="A3567" t="s">
        <v>21255</v>
      </c>
      <c r="B3567" t="s">
        <v>21253</v>
      </c>
      <c r="C3567" t="s">
        <v>21254</v>
      </c>
      <c r="D3567" t="s">
        <v>675</v>
      </c>
      <c r="E3567" t="s">
        <v>21256</v>
      </c>
      <c r="F3567" t="s">
        <v>54</v>
      </c>
      <c r="G3567"/>
      <c r="H3567" t="s">
        <v>45391</v>
      </c>
      <c r="I3567" t="s">
        <v>52307</v>
      </c>
      <c r="J3567"/>
      <c r="K3567" t="s">
        <v>565</v>
      </c>
      <c r="L3567" s="119" t="str">
        <f t="shared" si="220"/>
        <v>NA</v>
      </c>
      <c r="M3567" s="119"/>
      <c r="N3567" s="120" t="str">
        <f t="shared" si="221"/>
        <v>NA</v>
      </c>
      <c r="O3567" s="120"/>
      <c r="P3567"/>
      <c r="Q3567"/>
      <c r="R3567"/>
      <c r="S3567"/>
      <c r="T3567"/>
      <c r="U3567" t="s">
        <v>11034</v>
      </c>
      <c r="V3567" t="s">
        <v>11033</v>
      </c>
      <c r="W3567" t="s">
        <v>4160</v>
      </c>
      <c r="X3567" t="s">
        <v>675</v>
      </c>
      <c r="Y3567" t="s">
        <v>3880</v>
      </c>
      <c r="Z3567" t="s">
        <v>54</v>
      </c>
      <c r="AA3567"/>
      <c r="AB3567" t="s">
        <v>44615</v>
      </c>
      <c r="AC3567" t="s">
        <v>51680</v>
      </c>
      <c r="AD3567" t="s">
        <v>11035</v>
      </c>
      <c r="AE3567" t="s">
        <v>565</v>
      </c>
      <c r="AF3567" s="119" t="str">
        <f t="shared" si="222"/>
        <v>NA</v>
      </c>
      <c r="AG3567" s="119"/>
      <c r="AH3567" s="119"/>
      <c r="AI3567" s="119"/>
      <c r="AJ3567" s="119" t="str">
        <f t="shared" si="223"/>
        <v>NA</v>
      </c>
      <c r="AK3567" s="190"/>
      <c r="AL3567" s="191"/>
    </row>
    <row r="3568" spans="1:38" x14ac:dyDescent="0.25">
      <c r="A3568" t="s">
        <v>13925</v>
      </c>
      <c r="B3568" t="s">
        <v>13923</v>
      </c>
      <c r="C3568" t="s">
        <v>13924</v>
      </c>
      <c r="D3568" t="s">
        <v>675</v>
      </c>
      <c r="E3568" t="s">
        <v>10325</v>
      </c>
      <c r="F3568" t="s">
        <v>54</v>
      </c>
      <c r="G3568"/>
      <c r="H3568" t="s">
        <v>45392</v>
      </c>
      <c r="I3568" t="s">
        <v>52308</v>
      </c>
      <c r="J3568" t="s">
        <v>13926</v>
      </c>
      <c r="K3568" t="s">
        <v>565</v>
      </c>
      <c r="L3568" s="119" t="str">
        <f t="shared" si="220"/>
        <v>NA</v>
      </c>
      <c r="M3568" s="119"/>
      <c r="N3568" s="120" t="str">
        <f t="shared" si="221"/>
        <v>NA</v>
      </c>
      <c r="O3568" s="120"/>
      <c r="P3568"/>
      <c r="Q3568"/>
      <c r="R3568"/>
      <c r="S3568"/>
      <c r="T3568"/>
      <c r="U3568" t="s">
        <v>18795</v>
      </c>
      <c r="V3568" t="s">
        <v>18793</v>
      </c>
      <c r="W3568" t="s">
        <v>18794</v>
      </c>
      <c r="X3568" t="s">
        <v>675</v>
      </c>
      <c r="Y3568" t="s">
        <v>18796</v>
      </c>
      <c r="Z3568" t="s">
        <v>54</v>
      </c>
      <c r="AA3568"/>
      <c r="AB3568" t="s">
        <v>44616</v>
      </c>
      <c r="AC3568" t="s">
        <v>51681</v>
      </c>
      <c r="AD3568" t="s">
        <v>18795</v>
      </c>
      <c r="AE3568" t="s">
        <v>565</v>
      </c>
      <c r="AF3568" s="119" t="str">
        <f t="shared" si="222"/>
        <v>NA</v>
      </c>
      <c r="AG3568" s="119"/>
      <c r="AH3568" s="119"/>
      <c r="AI3568" s="119"/>
      <c r="AJ3568" s="119" t="str">
        <f t="shared" si="223"/>
        <v>NA</v>
      </c>
      <c r="AK3568" s="190"/>
      <c r="AL3568" s="191"/>
    </row>
    <row r="3569" spans="1:38" x14ac:dyDescent="0.25">
      <c r="A3569" t="s">
        <v>10324</v>
      </c>
      <c r="B3569" t="s">
        <v>10322</v>
      </c>
      <c r="C3569" t="s">
        <v>10323</v>
      </c>
      <c r="D3569" t="s">
        <v>675</v>
      </c>
      <c r="E3569" t="s">
        <v>10325</v>
      </c>
      <c r="F3569" t="s">
        <v>54</v>
      </c>
      <c r="G3569"/>
      <c r="H3569" t="s">
        <v>45393</v>
      </c>
      <c r="I3569" t="s">
        <v>52308</v>
      </c>
      <c r="J3569" t="s">
        <v>10326</v>
      </c>
      <c r="K3569" t="s">
        <v>105</v>
      </c>
      <c r="L3569" s="119" t="str">
        <f t="shared" si="220"/>
        <v>NA</v>
      </c>
      <c r="M3569" s="119"/>
      <c r="N3569" s="120" t="str">
        <f t="shared" si="221"/>
        <v>NA</v>
      </c>
      <c r="O3569" s="120"/>
      <c r="P3569"/>
      <c r="Q3569"/>
      <c r="R3569"/>
      <c r="S3569"/>
      <c r="T3569"/>
      <c r="U3569" t="s">
        <v>15600</v>
      </c>
      <c r="V3569" t="s">
        <v>15598</v>
      </c>
      <c r="W3569" t="s">
        <v>15599</v>
      </c>
      <c r="X3569" t="s">
        <v>675</v>
      </c>
      <c r="Y3569" t="s">
        <v>11027</v>
      </c>
      <c r="Z3569" t="s">
        <v>54</v>
      </c>
      <c r="AA3569"/>
      <c r="AB3569" t="s">
        <v>44617</v>
      </c>
      <c r="AC3569" t="s">
        <v>51682</v>
      </c>
      <c r="AD3569" t="s">
        <v>15601</v>
      </c>
      <c r="AE3569" t="s">
        <v>565</v>
      </c>
      <c r="AF3569" s="119" t="str">
        <f t="shared" si="222"/>
        <v>NA</v>
      </c>
      <c r="AG3569" s="119"/>
      <c r="AH3569" s="119"/>
      <c r="AI3569" s="119"/>
      <c r="AJ3569" s="119" t="str">
        <f t="shared" si="223"/>
        <v>NA</v>
      </c>
      <c r="AK3569" s="190"/>
      <c r="AL3569" s="191"/>
    </row>
    <row r="3570" spans="1:38" x14ac:dyDescent="0.25">
      <c r="A3570" t="s">
        <v>11843</v>
      </c>
      <c r="B3570" t="s">
        <v>11841</v>
      </c>
      <c r="C3570" t="s">
        <v>11842</v>
      </c>
      <c r="D3570" t="s">
        <v>675</v>
      </c>
      <c r="E3570" t="s">
        <v>2432</v>
      </c>
      <c r="F3570" t="s">
        <v>54</v>
      </c>
      <c r="G3570"/>
      <c r="H3570" t="s">
        <v>45394</v>
      </c>
      <c r="I3570" t="s">
        <v>52309</v>
      </c>
      <c r="J3570" t="s">
        <v>11843</v>
      </c>
      <c r="K3570" t="s">
        <v>565</v>
      </c>
      <c r="L3570" s="119" t="str">
        <f t="shared" si="220"/>
        <v>NA</v>
      </c>
      <c r="M3570" s="119"/>
      <c r="N3570" s="120" t="str">
        <f t="shared" si="221"/>
        <v>NA</v>
      </c>
      <c r="O3570" s="120"/>
      <c r="P3570"/>
      <c r="Q3570"/>
      <c r="R3570"/>
      <c r="S3570"/>
      <c r="T3570"/>
      <c r="U3570" t="s">
        <v>11026</v>
      </c>
      <c r="V3570" t="s">
        <v>11025</v>
      </c>
      <c r="W3570" t="s">
        <v>4160</v>
      </c>
      <c r="X3570" t="s">
        <v>675</v>
      </c>
      <c r="Y3570" t="s">
        <v>11027</v>
      </c>
      <c r="Z3570" t="s">
        <v>54</v>
      </c>
      <c r="AA3570"/>
      <c r="AB3570" t="s">
        <v>44618</v>
      </c>
      <c r="AC3570" t="s">
        <v>51682</v>
      </c>
      <c r="AD3570" t="s">
        <v>11028</v>
      </c>
      <c r="AE3570" t="s">
        <v>565</v>
      </c>
      <c r="AF3570" s="119" t="str">
        <f t="shared" si="222"/>
        <v>NA</v>
      </c>
      <c r="AG3570" s="119"/>
      <c r="AH3570" s="119"/>
      <c r="AI3570" s="119"/>
      <c r="AJ3570" s="119" t="str">
        <f t="shared" si="223"/>
        <v>NA</v>
      </c>
      <c r="AK3570" s="190"/>
      <c r="AL3570" s="191"/>
    </row>
    <row r="3571" spans="1:38" x14ac:dyDescent="0.25">
      <c r="A3571" t="s">
        <v>19173</v>
      </c>
      <c r="B3571" t="s">
        <v>19171</v>
      </c>
      <c r="C3571" t="s">
        <v>19172</v>
      </c>
      <c r="D3571" t="s">
        <v>675</v>
      </c>
      <c r="E3571" t="s">
        <v>2432</v>
      </c>
      <c r="F3571" t="s">
        <v>54</v>
      </c>
      <c r="G3571"/>
      <c r="H3571" t="s">
        <v>45395</v>
      </c>
      <c r="I3571" t="s">
        <v>52309</v>
      </c>
      <c r="J3571" t="s">
        <v>19173</v>
      </c>
      <c r="K3571" t="s">
        <v>565</v>
      </c>
      <c r="L3571" s="119" t="str">
        <f t="shared" si="220"/>
        <v>NA</v>
      </c>
      <c r="M3571" s="119"/>
      <c r="N3571" s="120" t="str">
        <f t="shared" si="221"/>
        <v>NA</v>
      </c>
      <c r="O3571" s="120"/>
      <c r="P3571"/>
      <c r="Q3571"/>
      <c r="R3571"/>
      <c r="S3571"/>
      <c r="T3571"/>
      <c r="U3571" t="s">
        <v>6116</v>
      </c>
      <c r="V3571" t="s">
        <v>6115</v>
      </c>
      <c r="W3571" t="s">
        <v>6113</v>
      </c>
      <c r="X3571" t="s">
        <v>675</v>
      </c>
      <c r="Y3571" t="s">
        <v>6117</v>
      </c>
      <c r="Z3571" t="s">
        <v>54</v>
      </c>
      <c r="AA3571"/>
      <c r="AB3571" t="s">
        <v>44619</v>
      </c>
      <c r="AC3571" t="s">
        <v>51683</v>
      </c>
      <c r="AD3571" t="s">
        <v>6116</v>
      </c>
      <c r="AE3571" t="s">
        <v>565</v>
      </c>
      <c r="AF3571" s="119" t="str">
        <f t="shared" si="222"/>
        <v>NA</v>
      </c>
      <c r="AG3571" s="119"/>
      <c r="AH3571" s="119"/>
      <c r="AI3571" s="119"/>
      <c r="AJ3571" s="119" t="str">
        <f t="shared" si="223"/>
        <v>NA</v>
      </c>
      <c r="AK3571" s="190"/>
      <c r="AL3571" s="191"/>
    </row>
    <row r="3572" spans="1:38" x14ac:dyDescent="0.25">
      <c r="A3572" t="s">
        <v>20515</v>
      </c>
      <c r="B3572" t="s">
        <v>20513</v>
      </c>
      <c r="C3572" t="s">
        <v>20514</v>
      </c>
      <c r="D3572" t="s">
        <v>675</v>
      </c>
      <c r="E3572" t="s">
        <v>2432</v>
      </c>
      <c r="F3572" t="s">
        <v>54</v>
      </c>
      <c r="G3572"/>
      <c r="H3572" t="s">
        <v>45395</v>
      </c>
      <c r="I3572" t="s">
        <v>52309</v>
      </c>
      <c r="J3572"/>
      <c r="K3572" t="s">
        <v>565</v>
      </c>
      <c r="L3572" s="119" t="str">
        <f t="shared" si="220"/>
        <v>NA</v>
      </c>
      <c r="M3572" s="119"/>
      <c r="N3572" s="120" t="str">
        <f t="shared" si="221"/>
        <v>NA</v>
      </c>
      <c r="O3572" s="120"/>
      <c r="P3572"/>
      <c r="Q3572"/>
      <c r="R3572"/>
      <c r="S3572"/>
      <c r="T3572"/>
      <c r="U3572" t="s">
        <v>15636</v>
      </c>
      <c r="V3572" t="s">
        <v>15634</v>
      </c>
      <c r="W3572" t="s">
        <v>15635</v>
      </c>
      <c r="X3572" t="s">
        <v>675</v>
      </c>
      <c r="Y3572" t="s">
        <v>15637</v>
      </c>
      <c r="Z3572" t="s">
        <v>54</v>
      </c>
      <c r="AA3572"/>
      <c r="AB3572" t="s">
        <v>44620</v>
      </c>
      <c r="AC3572" t="s">
        <v>51684</v>
      </c>
      <c r="AD3572" t="s">
        <v>15638</v>
      </c>
      <c r="AE3572" t="s">
        <v>565</v>
      </c>
      <c r="AF3572" s="119" t="str">
        <f t="shared" si="222"/>
        <v>NA</v>
      </c>
      <c r="AG3572" s="119"/>
      <c r="AH3572" s="119"/>
      <c r="AI3572" s="119"/>
      <c r="AJ3572" s="119" t="str">
        <f t="shared" si="223"/>
        <v>NA</v>
      </c>
      <c r="AK3572" s="190"/>
      <c r="AL3572" s="191"/>
    </row>
    <row r="3573" spans="1:38" x14ac:dyDescent="0.25">
      <c r="A3573" t="s">
        <v>18220</v>
      </c>
      <c r="B3573" t="s">
        <v>18218</v>
      </c>
      <c r="C3573" t="s">
        <v>18219</v>
      </c>
      <c r="D3573" t="s">
        <v>675</v>
      </c>
      <c r="E3573" t="s">
        <v>2365</v>
      </c>
      <c r="F3573" t="s">
        <v>54</v>
      </c>
      <c r="G3573"/>
      <c r="H3573" t="s">
        <v>45396</v>
      </c>
      <c r="I3573" t="s">
        <v>52310</v>
      </c>
      <c r="J3573"/>
      <c r="K3573" t="s">
        <v>565</v>
      </c>
      <c r="L3573" s="119" t="str">
        <f t="shared" si="220"/>
        <v>NA</v>
      </c>
      <c r="M3573" s="119"/>
      <c r="N3573" s="120" t="str">
        <f t="shared" si="221"/>
        <v>NA</v>
      </c>
      <c r="O3573" s="120"/>
      <c r="P3573"/>
      <c r="Q3573"/>
      <c r="R3573"/>
      <c r="S3573"/>
      <c r="T3573"/>
      <c r="U3573" t="s">
        <v>11030</v>
      </c>
      <c r="V3573" t="s">
        <v>11029</v>
      </c>
      <c r="W3573" t="s">
        <v>4160</v>
      </c>
      <c r="X3573" t="s">
        <v>675</v>
      </c>
      <c r="Y3573" t="s">
        <v>11031</v>
      </c>
      <c r="Z3573" t="s">
        <v>54</v>
      </c>
      <c r="AA3573"/>
      <c r="AB3573" t="s">
        <v>44621</v>
      </c>
      <c r="AC3573" t="s">
        <v>51685</v>
      </c>
      <c r="AD3573" t="s">
        <v>11032</v>
      </c>
      <c r="AE3573" t="s">
        <v>565</v>
      </c>
      <c r="AF3573" s="119" t="str">
        <f t="shared" si="222"/>
        <v>NA</v>
      </c>
      <c r="AG3573" s="119"/>
      <c r="AH3573" s="119"/>
      <c r="AI3573" s="119"/>
      <c r="AJ3573" s="119" t="str">
        <f t="shared" si="223"/>
        <v>NA</v>
      </c>
      <c r="AK3573" s="190"/>
      <c r="AL3573" s="191"/>
    </row>
    <row r="3574" spans="1:38" x14ac:dyDescent="0.25">
      <c r="A3574" t="s">
        <v>22168</v>
      </c>
      <c r="B3574" t="s">
        <v>22166</v>
      </c>
      <c r="C3574" t="s">
        <v>22167</v>
      </c>
      <c r="D3574" t="s">
        <v>675</v>
      </c>
      <c r="E3574" t="s">
        <v>2365</v>
      </c>
      <c r="F3574" t="s">
        <v>54</v>
      </c>
      <c r="G3574"/>
      <c r="H3574" t="s">
        <v>45397</v>
      </c>
      <c r="I3574" t="s">
        <v>52310</v>
      </c>
      <c r="J3574" t="s">
        <v>22169</v>
      </c>
      <c r="K3574" t="s">
        <v>105</v>
      </c>
      <c r="L3574" s="119" t="str">
        <f t="shared" si="220"/>
        <v>NA</v>
      </c>
      <c r="M3574" s="119"/>
      <c r="N3574" s="120" t="str">
        <f t="shared" si="221"/>
        <v>NA</v>
      </c>
      <c r="O3574" s="120"/>
      <c r="P3574"/>
      <c r="Q3574"/>
      <c r="R3574"/>
      <c r="S3574"/>
      <c r="T3574"/>
      <c r="U3574" t="s">
        <v>16175</v>
      </c>
      <c r="V3574" t="s">
        <v>16173</v>
      </c>
      <c r="W3574" t="s">
        <v>16174</v>
      </c>
      <c r="X3574" t="s">
        <v>675</v>
      </c>
      <c r="Y3574" t="s">
        <v>8332</v>
      </c>
      <c r="Z3574" t="s">
        <v>54</v>
      </c>
      <c r="AA3574"/>
      <c r="AB3574" t="s">
        <v>44622</v>
      </c>
      <c r="AC3574" t="s">
        <v>51686</v>
      </c>
      <c r="AD3574"/>
      <c r="AE3574" t="s">
        <v>565</v>
      </c>
      <c r="AF3574" s="119" t="str">
        <f t="shared" si="222"/>
        <v>NA</v>
      </c>
      <c r="AG3574" s="119"/>
      <c r="AH3574" s="119"/>
      <c r="AI3574" s="119"/>
      <c r="AJ3574" s="119" t="str">
        <f t="shared" si="223"/>
        <v>NA</v>
      </c>
      <c r="AK3574" s="190"/>
      <c r="AL3574" s="191"/>
    </row>
    <row r="3575" spans="1:38" x14ac:dyDescent="0.25">
      <c r="A3575" t="s">
        <v>11885</v>
      </c>
      <c r="B3575" t="s">
        <v>11884</v>
      </c>
      <c r="C3575" t="s">
        <v>11845</v>
      </c>
      <c r="D3575" t="s">
        <v>675</v>
      </c>
      <c r="E3575" t="s">
        <v>2056</v>
      </c>
      <c r="F3575" t="s">
        <v>54</v>
      </c>
      <c r="G3575"/>
      <c r="H3575" t="s">
        <v>45398</v>
      </c>
      <c r="I3575" t="s">
        <v>52311</v>
      </c>
      <c r="J3575" t="s">
        <v>11886</v>
      </c>
      <c r="K3575" t="s">
        <v>565</v>
      </c>
      <c r="L3575" s="119" t="str">
        <f t="shared" si="220"/>
        <v>NA</v>
      </c>
      <c r="M3575" s="119"/>
      <c r="N3575" s="120" t="str">
        <f t="shared" si="221"/>
        <v>NA</v>
      </c>
      <c r="O3575" s="120"/>
      <c r="P3575"/>
      <c r="Q3575"/>
      <c r="R3575"/>
      <c r="S3575"/>
      <c r="T3575"/>
      <c r="U3575" t="s">
        <v>16865</v>
      </c>
      <c r="V3575" t="s">
        <v>16863</v>
      </c>
      <c r="W3575" t="s">
        <v>16864</v>
      </c>
      <c r="X3575" t="s">
        <v>675</v>
      </c>
      <c r="Y3575" t="s">
        <v>8332</v>
      </c>
      <c r="Z3575" t="s">
        <v>54</v>
      </c>
      <c r="AA3575"/>
      <c r="AB3575" t="s">
        <v>44622</v>
      </c>
      <c r="AC3575" t="s">
        <v>51686</v>
      </c>
      <c r="AD3575" t="s">
        <v>16866</v>
      </c>
      <c r="AE3575" t="s">
        <v>565</v>
      </c>
      <c r="AF3575" s="119" t="str">
        <f t="shared" si="222"/>
        <v>NA</v>
      </c>
      <c r="AG3575" s="119"/>
      <c r="AH3575" s="119"/>
      <c r="AI3575" s="119"/>
      <c r="AJ3575" s="119" t="str">
        <f t="shared" si="223"/>
        <v>NA</v>
      </c>
      <c r="AK3575" s="190"/>
      <c r="AL3575" s="191"/>
    </row>
    <row r="3576" spans="1:38" x14ac:dyDescent="0.25">
      <c r="A3576" t="s">
        <v>21151</v>
      </c>
      <c r="B3576" t="s">
        <v>21149</v>
      </c>
      <c r="C3576" t="s">
        <v>21150</v>
      </c>
      <c r="D3576" t="s">
        <v>675</v>
      </c>
      <c r="E3576" t="s">
        <v>2056</v>
      </c>
      <c r="F3576" t="s">
        <v>54</v>
      </c>
      <c r="G3576"/>
      <c r="H3576" t="s">
        <v>45399</v>
      </c>
      <c r="I3576" t="s">
        <v>52311</v>
      </c>
      <c r="J3576" t="s">
        <v>21152</v>
      </c>
      <c r="K3576" t="s">
        <v>565</v>
      </c>
      <c r="L3576" s="119" t="str">
        <f t="shared" si="220"/>
        <v>NA</v>
      </c>
      <c r="M3576" s="119"/>
      <c r="N3576" s="120" t="str">
        <f t="shared" si="221"/>
        <v>NA</v>
      </c>
      <c r="O3576" s="120"/>
      <c r="P3576"/>
      <c r="Q3576"/>
      <c r="R3576"/>
      <c r="S3576"/>
      <c r="T3576"/>
      <c r="U3576" t="s">
        <v>8331</v>
      </c>
      <c r="V3576" t="s">
        <v>8329</v>
      </c>
      <c r="W3576" t="s">
        <v>8330</v>
      </c>
      <c r="X3576" t="s">
        <v>675</v>
      </c>
      <c r="Y3576" t="s">
        <v>8332</v>
      </c>
      <c r="Z3576" t="s">
        <v>54</v>
      </c>
      <c r="AA3576"/>
      <c r="AB3576" t="s">
        <v>44623</v>
      </c>
      <c r="AC3576" t="s">
        <v>51686</v>
      </c>
      <c r="AD3576" t="s">
        <v>8333</v>
      </c>
      <c r="AE3576" t="s">
        <v>105</v>
      </c>
      <c r="AF3576" s="119" t="str">
        <f t="shared" si="222"/>
        <v>NA</v>
      </c>
      <c r="AG3576" s="119"/>
      <c r="AH3576" s="119"/>
      <c r="AI3576" s="119"/>
      <c r="AJ3576" s="119" t="str">
        <f t="shared" si="223"/>
        <v>NA</v>
      </c>
      <c r="AK3576" s="190"/>
      <c r="AL3576" s="191"/>
    </row>
    <row r="3577" spans="1:38" x14ac:dyDescent="0.25">
      <c r="A3577" t="s">
        <v>19294</v>
      </c>
      <c r="B3577" t="s">
        <v>19292</v>
      </c>
      <c r="C3577" t="s">
        <v>19293</v>
      </c>
      <c r="D3577" t="s">
        <v>675</v>
      </c>
      <c r="E3577" t="s">
        <v>2056</v>
      </c>
      <c r="F3577" t="s">
        <v>54</v>
      </c>
      <c r="G3577"/>
      <c r="H3577" t="s">
        <v>45400</v>
      </c>
      <c r="I3577" t="s">
        <v>52311</v>
      </c>
      <c r="J3577"/>
      <c r="K3577" t="s">
        <v>565</v>
      </c>
      <c r="L3577" s="119" t="str">
        <f t="shared" si="220"/>
        <v>NA</v>
      </c>
      <c r="M3577" s="119"/>
      <c r="N3577" s="120" t="str">
        <f t="shared" si="221"/>
        <v>NA</v>
      </c>
      <c r="O3577" s="120"/>
      <c r="P3577"/>
      <c r="Q3577"/>
      <c r="R3577"/>
      <c r="S3577"/>
      <c r="T3577"/>
      <c r="U3577" t="s">
        <v>6119</v>
      </c>
      <c r="V3577" t="s">
        <v>6118</v>
      </c>
      <c r="W3577" t="s">
        <v>6113</v>
      </c>
      <c r="X3577" t="s">
        <v>675</v>
      </c>
      <c r="Y3577" t="s">
        <v>4108</v>
      </c>
      <c r="Z3577" t="s">
        <v>54</v>
      </c>
      <c r="AA3577"/>
      <c r="AB3577" t="s">
        <v>44624</v>
      </c>
      <c r="AC3577" t="s">
        <v>51687</v>
      </c>
      <c r="AD3577" t="s">
        <v>6119</v>
      </c>
      <c r="AE3577" t="s">
        <v>565</v>
      </c>
      <c r="AF3577" s="119" t="str">
        <f t="shared" si="222"/>
        <v>NA</v>
      </c>
      <c r="AG3577" s="119"/>
      <c r="AH3577" s="119"/>
      <c r="AI3577" s="119"/>
      <c r="AJ3577" s="119" t="str">
        <f t="shared" si="223"/>
        <v>NA</v>
      </c>
      <c r="AK3577" s="190"/>
      <c r="AL3577" s="191"/>
    </row>
    <row r="3578" spans="1:38" x14ac:dyDescent="0.25">
      <c r="A3578" t="s">
        <v>8758</v>
      </c>
      <c r="B3578" t="s">
        <v>8756</v>
      </c>
      <c r="C3578" t="s">
        <v>8757</v>
      </c>
      <c r="D3578" t="s">
        <v>675</v>
      </c>
      <c r="E3578" t="s">
        <v>2056</v>
      </c>
      <c r="F3578" t="s">
        <v>54</v>
      </c>
      <c r="G3578"/>
      <c r="H3578" t="s">
        <v>45401</v>
      </c>
      <c r="I3578" t="s">
        <v>52311</v>
      </c>
      <c r="J3578" t="s">
        <v>8759</v>
      </c>
      <c r="K3578" t="s">
        <v>105</v>
      </c>
      <c r="L3578" s="119" t="str">
        <f t="shared" si="220"/>
        <v>NA</v>
      </c>
      <c r="M3578" s="119"/>
      <c r="N3578" s="120" t="str">
        <f t="shared" si="221"/>
        <v>NA</v>
      </c>
      <c r="O3578" s="120"/>
      <c r="P3578"/>
      <c r="Q3578"/>
      <c r="R3578"/>
      <c r="S3578"/>
      <c r="T3578"/>
      <c r="U3578" t="s">
        <v>6830</v>
      </c>
      <c r="V3578" t="s">
        <v>6828</v>
      </c>
      <c r="W3578" t="s">
        <v>6829</v>
      </c>
      <c r="X3578" t="s">
        <v>675</v>
      </c>
      <c r="Y3578" t="s">
        <v>4108</v>
      </c>
      <c r="Z3578" t="s">
        <v>54</v>
      </c>
      <c r="AA3578"/>
      <c r="AB3578" t="s">
        <v>44625</v>
      </c>
      <c r="AC3578" t="s">
        <v>51687</v>
      </c>
      <c r="AD3578" t="s">
        <v>6831</v>
      </c>
      <c r="AE3578" t="s">
        <v>105</v>
      </c>
      <c r="AF3578" s="119" t="str">
        <f t="shared" si="222"/>
        <v>NA</v>
      </c>
      <c r="AG3578" s="119"/>
      <c r="AH3578" s="119"/>
      <c r="AI3578" s="119"/>
      <c r="AJ3578" s="119" t="str">
        <f t="shared" si="223"/>
        <v>NA</v>
      </c>
      <c r="AK3578" s="190"/>
      <c r="AL3578" s="191"/>
    </row>
    <row r="3579" spans="1:38" x14ac:dyDescent="0.25">
      <c r="A3579" t="s">
        <v>6462</v>
      </c>
      <c r="B3579" t="s">
        <v>6460</v>
      </c>
      <c r="C3579" t="s">
        <v>6461</v>
      </c>
      <c r="D3579" t="s">
        <v>675</v>
      </c>
      <c r="E3579" t="s">
        <v>2056</v>
      </c>
      <c r="F3579" t="s">
        <v>54</v>
      </c>
      <c r="G3579"/>
      <c r="H3579" t="s">
        <v>45399</v>
      </c>
      <c r="I3579" t="s">
        <v>52311</v>
      </c>
      <c r="J3579" t="s">
        <v>6462</v>
      </c>
      <c r="K3579" t="s">
        <v>105</v>
      </c>
      <c r="L3579" s="119" t="str">
        <f t="shared" si="220"/>
        <v>NA</v>
      </c>
      <c r="M3579" s="119"/>
      <c r="N3579" s="120" t="str">
        <f t="shared" si="221"/>
        <v>NA</v>
      </c>
      <c r="O3579" s="120"/>
      <c r="P3579"/>
      <c r="Q3579"/>
      <c r="R3579"/>
      <c r="S3579"/>
      <c r="T3579"/>
      <c r="U3579" t="s">
        <v>20817</v>
      </c>
      <c r="V3579" t="s">
        <v>20816</v>
      </c>
      <c r="W3579" t="s">
        <v>20813</v>
      </c>
      <c r="X3579" t="s">
        <v>675</v>
      </c>
      <c r="Y3579" t="s">
        <v>4103</v>
      </c>
      <c r="Z3579" t="s">
        <v>54</v>
      </c>
      <c r="AA3579"/>
      <c r="AB3579" t="s">
        <v>44626</v>
      </c>
      <c r="AC3579" t="s">
        <v>51688</v>
      </c>
      <c r="AD3579" t="s">
        <v>20818</v>
      </c>
      <c r="AE3579" t="s">
        <v>565</v>
      </c>
      <c r="AF3579" s="119" t="str">
        <f t="shared" si="222"/>
        <v>NA</v>
      </c>
      <c r="AG3579" s="119"/>
      <c r="AH3579" s="119"/>
      <c r="AI3579" s="119"/>
      <c r="AJ3579" s="119" t="str">
        <f t="shared" si="223"/>
        <v>NA</v>
      </c>
      <c r="AK3579" s="190"/>
      <c r="AL3579" s="191"/>
    </row>
    <row r="3580" spans="1:38" x14ac:dyDescent="0.25">
      <c r="A3580" t="s">
        <v>21155</v>
      </c>
      <c r="B3580" t="s">
        <v>21153</v>
      </c>
      <c r="C3580" t="s">
        <v>21154</v>
      </c>
      <c r="D3580" t="s">
        <v>675</v>
      </c>
      <c r="E3580" t="s">
        <v>2447</v>
      </c>
      <c r="F3580" t="s">
        <v>54</v>
      </c>
      <c r="G3580"/>
      <c r="H3580" t="s">
        <v>45402</v>
      </c>
      <c r="I3580" t="s">
        <v>52312</v>
      </c>
      <c r="J3580" t="s">
        <v>21156</v>
      </c>
      <c r="K3580" t="s">
        <v>565</v>
      </c>
      <c r="L3580" s="119" t="str">
        <f t="shared" si="220"/>
        <v>NA</v>
      </c>
      <c r="M3580" s="119"/>
      <c r="N3580" s="120" t="str">
        <f t="shared" si="221"/>
        <v>NA</v>
      </c>
      <c r="O3580" s="120"/>
      <c r="P3580"/>
      <c r="Q3580"/>
      <c r="R3580"/>
      <c r="S3580"/>
      <c r="T3580"/>
      <c r="U3580" t="s">
        <v>18016</v>
      </c>
      <c r="V3580" t="s">
        <v>18014</v>
      </c>
      <c r="W3580" t="s">
        <v>18015</v>
      </c>
      <c r="X3580" t="s">
        <v>675</v>
      </c>
      <c r="Y3580" t="s">
        <v>18017</v>
      </c>
      <c r="Z3580" t="s">
        <v>54</v>
      </c>
      <c r="AA3580"/>
      <c r="AB3580" t="s">
        <v>44627</v>
      </c>
      <c r="AC3580" t="s">
        <v>51689</v>
      </c>
      <c r="AD3580" t="s">
        <v>18018</v>
      </c>
      <c r="AE3580" t="s">
        <v>565</v>
      </c>
      <c r="AF3580" s="119" t="str">
        <f t="shared" si="222"/>
        <v>NA</v>
      </c>
      <c r="AG3580" s="119"/>
      <c r="AH3580" s="119"/>
      <c r="AI3580" s="119"/>
      <c r="AJ3580" s="119" t="str">
        <f t="shared" si="223"/>
        <v>NA</v>
      </c>
      <c r="AK3580" s="190"/>
      <c r="AL3580" s="191"/>
    </row>
    <row r="3581" spans="1:38" x14ac:dyDescent="0.25">
      <c r="A3581" t="s">
        <v>11894</v>
      </c>
      <c r="B3581" t="s">
        <v>11893</v>
      </c>
      <c r="C3581" t="s">
        <v>11845</v>
      </c>
      <c r="D3581" t="s">
        <v>675</v>
      </c>
      <c r="E3581" t="s">
        <v>2447</v>
      </c>
      <c r="F3581" t="s">
        <v>54</v>
      </c>
      <c r="G3581"/>
      <c r="H3581" t="s">
        <v>45403</v>
      </c>
      <c r="I3581" t="s">
        <v>52312</v>
      </c>
      <c r="J3581" t="s">
        <v>11895</v>
      </c>
      <c r="K3581" t="s">
        <v>565</v>
      </c>
      <c r="L3581" s="119" t="str">
        <f t="shared" si="220"/>
        <v>NA</v>
      </c>
      <c r="M3581" s="119"/>
      <c r="N3581" s="120" t="str">
        <f t="shared" si="221"/>
        <v>NA</v>
      </c>
      <c r="O3581" s="120"/>
      <c r="P3581"/>
      <c r="Q3581"/>
      <c r="R3581"/>
      <c r="S3581"/>
      <c r="T3581"/>
      <c r="U3581" t="s">
        <v>20552</v>
      </c>
      <c r="V3581" t="s">
        <v>20550</v>
      </c>
      <c r="W3581" t="s">
        <v>20551</v>
      </c>
      <c r="X3581" t="s">
        <v>675</v>
      </c>
      <c r="Y3581" t="s">
        <v>20553</v>
      </c>
      <c r="Z3581" t="s">
        <v>54</v>
      </c>
      <c r="AA3581"/>
      <c r="AB3581" t="s">
        <v>44628</v>
      </c>
      <c r="AC3581" t="s">
        <v>51690</v>
      </c>
      <c r="AD3581" t="s">
        <v>20554</v>
      </c>
      <c r="AE3581" t="s">
        <v>565</v>
      </c>
      <c r="AF3581" s="119" t="str">
        <f t="shared" si="222"/>
        <v>NA</v>
      </c>
      <c r="AG3581" s="119"/>
      <c r="AH3581" s="119"/>
      <c r="AI3581" s="119"/>
      <c r="AJ3581" s="119" t="str">
        <f t="shared" si="223"/>
        <v>NA</v>
      </c>
      <c r="AK3581" s="190"/>
      <c r="AL3581" s="191"/>
    </row>
    <row r="3582" spans="1:38" x14ac:dyDescent="0.25">
      <c r="A3582" t="s">
        <v>21176</v>
      </c>
      <c r="B3582" t="s">
        <v>21174</v>
      </c>
      <c r="C3582" t="s">
        <v>21175</v>
      </c>
      <c r="D3582" t="s">
        <v>675</v>
      </c>
      <c r="E3582" t="s">
        <v>21177</v>
      </c>
      <c r="F3582" t="s">
        <v>54</v>
      </c>
      <c r="G3582"/>
      <c r="H3582" t="s">
        <v>45404</v>
      </c>
      <c r="I3582" t="s">
        <v>52313</v>
      </c>
      <c r="J3582" t="s">
        <v>21178</v>
      </c>
      <c r="K3582" t="s">
        <v>565</v>
      </c>
      <c r="L3582" s="119" t="str">
        <f t="shared" si="220"/>
        <v>NA</v>
      </c>
      <c r="M3582" s="119"/>
      <c r="N3582" s="120" t="str">
        <f t="shared" si="221"/>
        <v>NA</v>
      </c>
      <c r="O3582" s="120"/>
      <c r="P3582"/>
      <c r="Q3582"/>
      <c r="R3582"/>
      <c r="S3582"/>
      <c r="T3582"/>
      <c r="U3582" t="s">
        <v>16544</v>
      </c>
      <c r="V3582" t="s">
        <v>16542</v>
      </c>
      <c r="W3582" t="s">
        <v>16543</v>
      </c>
      <c r="X3582" t="s">
        <v>675</v>
      </c>
      <c r="Y3582" t="s">
        <v>16545</v>
      </c>
      <c r="Z3582" t="s">
        <v>54</v>
      </c>
      <c r="AA3582"/>
      <c r="AB3582" t="s">
        <v>44629</v>
      </c>
      <c r="AC3582" t="s">
        <v>51691</v>
      </c>
      <c r="AD3582" t="s">
        <v>16546</v>
      </c>
      <c r="AE3582" t="s">
        <v>565</v>
      </c>
      <c r="AF3582" s="119" t="str">
        <f t="shared" si="222"/>
        <v>NA</v>
      </c>
      <c r="AG3582" s="119"/>
      <c r="AH3582" s="119"/>
      <c r="AI3582" s="119"/>
      <c r="AJ3582" s="119" t="str">
        <f t="shared" si="223"/>
        <v>NA</v>
      </c>
      <c r="AK3582" s="190"/>
      <c r="AL3582" s="191"/>
    </row>
    <row r="3583" spans="1:38" x14ac:dyDescent="0.25">
      <c r="A3583" t="s">
        <v>21271</v>
      </c>
      <c r="B3583" t="s">
        <v>21269</v>
      </c>
      <c r="C3583" t="s">
        <v>21270</v>
      </c>
      <c r="D3583" t="s">
        <v>675</v>
      </c>
      <c r="E3583" t="s">
        <v>21272</v>
      </c>
      <c r="F3583" t="s">
        <v>54</v>
      </c>
      <c r="G3583"/>
      <c r="H3583" t="s">
        <v>45405</v>
      </c>
      <c r="I3583" t="s">
        <v>52314</v>
      </c>
      <c r="J3583" t="s">
        <v>21273</v>
      </c>
      <c r="K3583" t="s">
        <v>565</v>
      </c>
      <c r="L3583" s="119" t="str">
        <f t="shared" si="220"/>
        <v>NA</v>
      </c>
      <c r="M3583" s="119"/>
      <c r="N3583" s="120" t="str">
        <f t="shared" si="221"/>
        <v>NA</v>
      </c>
      <c r="O3583" s="120"/>
      <c r="P3583"/>
      <c r="Q3583"/>
      <c r="R3583"/>
      <c r="S3583"/>
      <c r="T3583"/>
      <c r="U3583" t="s">
        <v>19217</v>
      </c>
      <c r="V3583" t="s">
        <v>19215</v>
      </c>
      <c r="W3583" t="s">
        <v>19216</v>
      </c>
      <c r="X3583" t="s">
        <v>675</v>
      </c>
      <c r="Y3583" t="s">
        <v>19218</v>
      </c>
      <c r="Z3583" t="s">
        <v>54</v>
      </c>
      <c r="AA3583"/>
      <c r="AB3583" t="s">
        <v>44630</v>
      </c>
      <c r="AC3583" t="s">
        <v>51692</v>
      </c>
      <c r="AD3583" t="s">
        <v>19219</v>
      </c>
      <c r="AE3583" t="s">
        <v>565</v>
      </c>
      <c r="AF3583" s="119" t="str">
        <f t="shared" si="222"/>
        <v>NA</v>
      </c>
      <c r="AG3583" s="119"/>
      <c r="AH3583" s="119"/>
      <c r="AI3583" s="119"/>
      <c r="AJ3583" s="119" t="str">
        <f t="shared" si="223"/>
        <v>NA</v>
      </c>
      <c r="AK3583" s="190"/>
      <c r="AL3583" s="191"/>
    </row>
    <row r="3584" spans="1:38" x14ac:dyDescent="0.25">
      <c r="A3584" t="s">
        <v>13310</v>
      </c>
      <c r="B3584" t="s">
        <v>13308</v>
      </c>
      <c r="C3584" t="s">
        <v>13309</v>
      </c>
      <c r="D3584" t="s">
        <v>675</v>
      </c>
      <c r="E3584" t="s">
        <v>13311</v>
      </c>
      <c r="F3584" t="s">
        <v>54</v>
      </c>
      <c r="G3584"/>
      <c r="H3584" t="s">
        <v>45406</v>
      </c>
      <c r="I3584" t="s">
        <v>52315</v>
      </c>
      <c r="J3584" t="s">
        <v>13312</v>
      </c>
      <c r="K3584" t="s">
        <v>565</v>
      </c>
      <c r="L3584" s="119" t="str">
        <f t="shared" si="220"/>
        <v>NA</v>
      </c>
      <c r="M3584" s="119"/>
      <c r="N3584" s="120" t="str">
        <f t="shared" si="221"/>
        <v>NA</v>
      </c>
      <c r="O3584" s="120"/>
      <c r="P3584"/>
      <c r="Q3584"/>
      <c r="R3584"/>
      <c r="S3584"/>
      <c r="T3584"/>
      <c r="U3584" t="s">
        <v>19227</v>
      </c>
      <c r="V3584" t="s">
        <v>19225</v>
      </c>
      <c r="W3584" t="s">
        <v>19226</v>
      </c>
      <c r="X3584" t="s">
        <v>675</v>
      </c>
      <c r="Y3584" t="s">
        <v>19228</v>
      </c>
      <c r="Z3584" t="s">
        <v>54</v>
      </c>
      <c r="AA3584"/>
      <c r="AB3584" t="s">
        <v>44631</v>
      </c>
      <c r="AC3584" t="s">
        <v>51693</v>
      </c>
      <c r="AD3584" t="s">
        <v>19229</v>
      </c>
      <c r="AE3584" t="s">
        <v>565</v>
      </c>
      <c r="AF3584" s="119" t="str">
        <f t="shared" si="222"/>
        <v>NA</v>
      </c>
      <c r="AG3584" s="119"/>
      <c r="AH3584" s="119"/>
      <c r="AI3584" s="119"/>
      <c r="AJ3584" s="119" t="str">
        <f t="shared" si="223"/>
        <v>NA</v>
      </c>
      <c r="AK3584" s="190"/>
      <c r="AL3584" s="191"/>
    </row>
    <row r="3585" spans="1:38" x14ac:dyDescent="0.25">
      <c r="A3585" t="s">
        <v>20125</v>
      </c>
      <c r="B3585" t="s">
        <v>20123</v>
      </c>
      <c r="C3585" t="s">
        <v>20124</v>
      </c>
      <c r="D3585" t="s">
        <v>675</v>
      </c>
      <c r="E3585" t="s">
        <v>20126</v>
      </c>
      <c r="F3585" t="s">
        <v>54</v>
      </c>
      <c r="G3585"/>
      <c r="H3585" t="s">
        <v>45407</v>
      </c>
      <c r="I3585" t="s">
        <v>52316</v>
      </c>
      <c r="J3585" t="s">
        <v>20127</v>
      </c>
      <c r="K3585" t="s">
        <v>565</v>
      </c>
      <c r="L3585" s="119" t="str">
        <f t="shared" si="220"/>
        <v>NA</v>
      </c>
      <c r="M3585" s="119"/>
      <c r="N3585" s="120" t="str">
        <f t="shared" si="221"/>
        <v>NA</v>
      </c>
      <c r="O3585" s="120"/>
      <c r="P3585"/>
      <c r="Q3585"/>
      <c r="R3585"/>
      <c r="S3585"/>
      <c r="T3585"/>
      <c r="U3585" t="s">
        <v>18841</v>
      </c>
      <c r="V3585" t="s">
        <v>18839</v>
      </c>
      <c r="W3585" t="s">
        <v>18840</v>
      </c>
      <c r="X3585" t="s">
        <v>675</v>
      </c>
      <c r="Y3585" t="s">
        <v>18842</v>
      </c>
      <c r="Z3585" t="s">
        <v>54</v>
      </c>
      <c r="AA3585"/>
      <c r="AB3585" t="s">
        <v>44632</v>
      </c>
      <c r="AC3585" t="s">
        <v>51694</v>
      </c>
      <c r="AD3585" t="s">
        <v>18843</v>
      </c>
      <c r="AE3585" t="s">
        <v>565</v>
      </c>
      <c r="AF3585" s="119" t="str">
        <f t="shared" si="222"/>
        <v>NA</v>
      </c>
      <c r="AG3585" s="119"/>
      <c r="AH3585" s="119"/>
      <c r="AI3585" s="119"/>
      <c r="AJ3585" s="119" t="str">
        <f t="shared" si="223"/>
        <v>NA</v>
      </c>
      <c r="AK3585" s="190"/>
      <c r="AL3585" s="191"/>
    </row>
    <row r="3586" spans="1:38" x14ac:dyDescent="0.25">
      <c r="A3586" t="s">
        <v>13952</v>
      </c>
      <c r="B3586" t="s">
        <v>13950</v>
      </c>
      <c r="C3586" t="s">
        <v>13951</v>
      </c>
      <c r="D3586" t="s">
        <v>675</v>
      </c>
      <c r="E3586" t="s">
        <v>13953</v>
      </c>
      <c r="F3586" t="s">
        <v>54</v>
      </c>
      <c r="G3586"/>
      <c r="H3586" t="s">
        <v>45408</v>
      </c>
      <c r="I3586" t="s">
        <v>52317</v>
      </c>
      <c r="J3586" t="s">
        <v>13952</v>
      </c>
      <c r="K3586" t="s">
        <v>565</v>
      </c>
      <c r="L3586" s="119" t="str">
        <f t="shared" si="220"/>
        <v>NA</v>
      </c>
      <c r="M3586" s="119"/>
      <c r="N3586" s="120" t="str">
        <f t="shared" si="221"/>
        <v>NA</v>
      </c>
      <c r="O3586" s="120"/>
      <c r="P3586"/>
      <c r="Q3586"/>
      <c r="R3586"/>
      <c r="S3586"/>
      <c r="T3586"/>
      <c r="U3586" t="s">
        <v>11323</v>
      </c>
      <c r="V3586" t="s">
        <v>11321</v>
      </c>
      <c r="W3586" t="s">
        <v>11322</v>
      </c>
      <c r="X3586" t="s">
        <v>675</v>
      </c>
      <c r="Y3586" t="s">
        <v>11324</v>
      </c>
      <c r="Z3586" t="s">
        <v>54</v>
      </c>
      <c r="AA3586"/>
      <c r="AB3586" t="s">
        <v>44633</v>
      </c>
      <c r="AC3586" t="s">
        <v>51695</v>
      </c>
      <c r="AD3586" t="s">
        <v>11325</v>
      </c>
      <c r="AE3586" t="s">
        <v>105</v>
      </c>
      <c r="AF3586" s="119" t="str">
        <f t="shared" si="222"/>
        <v>NA</v>
      </c>
      <c r="AG3586" s="119"/>
      <c r="AH3586" s="119"/>
      <c r="AI3586" s="119"/>
      <c r="AJ3586" s="119" t="str">
        <f t="shared" si="223"/>
        <v>NA</v>
      </c>
      <c r="AK3586" s="190"/>
      <c r="AL3586" s="191"/>
    </row>
    <row r="3587" spans="1:38" x14ac:dyDescent="0.25">
      <c r="A3587" t="s">
        <v>13682</v>
      </c>
      <c r="B3587" t="s">
        <v>13680</v>
      </c>
      <c r="C3587" t="s">
        <v>13681</v>
      </c>
      <c r="D3587" t="s">
        <v>675</v>
      </c>
      <c r="E3587" t="s">
        <v>13683</v>
      </c>
      <c r="F3587" t="s">
        <v>54</v>
      </c>
      <c r="G3587"/>
      <c r="H3587" t="s">
        <v>45409</v>
      </c>
      <c r="I3587" t="s">
        <v>52318</v>
      </c>
      <c r="J3587" t="s">
        <v>13684</v>
      </c>
      <c r="K3587" t="s">
        <v>565</v>
      </c>
      <c r="L3587" s="119" t="str">
        <f t="shared" ref="L3587:L3650" si="224">IF($Q$1&lt;&gt;"",IF(ISNUMBER(SEARCH("*"&amp;$Q$1&amp;"*", A3587)),A3587, IF(ISNUMBER(SEARCH("*"&amp;$Q$1&amp;"*", H3587)),A3587, IF(ISNUMBER(SEARCH("*"&amp;$Q$1&amp;"*", G3587)),A3587, IF(ISNUMBER(SEARCH("*"&amp;$Q$1&amp;"*", J3587)),A3587,  IF(ISNUMBER(SEARCH("*"&amp;$Q$1&amp;"*", E3587)),A3587, "NA"))))),"NA")</f>
        <v>NA</v>
      </c>
      <c r="M3587" s="119"/>
      <c r="N3587" s="120" t="str">
        <f t="shared" ref="N3587:N3650" si="225">IF($Q$11=1,IF(ISNUMBER(SEARCH($T$11,C3587)),A3587,"NA"),"NA")</f>
        <v>NA</v>
      </c>
      <c r="O3587" s="120"/>
      <c r="P3587"/>
      <c r="Q3587"/>
      <c r="R3587"/>
      <c r="S3587"/>
      <c r="T3587"/>
      <c r="U3587" t="s">
        <v>21317</v>
      </c>
      <c r="V3587" t="s">
        <v>21316</v>
      </c>
      <c r="W3587" t="s">
        <v>3975</v>
      </c>
      <c r="X3587" t="s">
        <v>675</v>
      </c>
      <c r="Y3587" t="s">
        <v>21318</v>
      </c>
      <c r="Z3587" t="s">
        <v>54</v>
      </c>
      <c r="AA3587"/>
      <c r="AB3587" t="s">
        <v>44634</v>
      </c>
      <c r="AC3587" t="s">
        <v>51696</v>
      </c>
      <c r="AD3587" t="s">
        <v>21319</v>
      </c>
      <c r="AE3587" t="s">
        <v>565</v>
      </c>
      <c r="AF3587" s="119" t="str">
        <f t="shared" ref="AF3587:AF3650" si="226">IF($Q$6&lt;&gt;"",IF(ISNUMBER(SEARCH($Q$6, W3587)),U3587, "NA"),"NA")</f>
        <v>NA</v>
      </c>
      <c r="AG3587" s="119"/>
      <c r="AH3587" s="119"/>
      <c r="AI3587" s="119"/>
      <c r="AJ3587" s="119" t="str">
        <f t="shared" ref="AJ3587:AJ3650" si="227">IF($Q$5&lt;&gt;"",IF(ISNUMBER(SEARCH($Q$5, U3587&amp;" "&amp;Y3587&amp;" "&amp;AA3587&amp;" "&amp;AB3587&amp;" "&amp;AD3587)),U3587, "NA"),"NA")</f>
        <v>NA</v>
      </c>
      <c r="AK3587" s="190"/>
      <c r="AL3587" s="191"/>
    </row>
    <row r="3588" spans="1:38" x14ac:dyDescent="0.25">
      <c r="A3588" t="s">
        <v>13730</v>
      </c>
      <c r="B3588" t="s">
        <v>13728</v>
      </c>
      <c r="C3588" t="s">
        <v>13729</v>
      </c>
      <c r="D3588" t="s">
        <v>675</v>
      </c>
      <c r="E3588" t="s">
        <v>2745</v>
      </c>
      <c r="F3588" t="s">
        <v>54</v>
      </c>
      <c r="G3588"/>
      <c r="H3588" t="s">
        <v>45410</v>
      </c>
      <c r="I3588" t="s">
        <v>52319</v>
      </c>
      <c r="J3588" t="s">
        <v>13731</v>
      </c>
      <c r="K3588" t="s">
        <v>565</v>
      </c>
      <c r="L3588" s="119" t="str">
        <f t="shared" si="224"/>
        <v>NA</v>
      </c>
      <c r="M3588" s="119"/>
      <c r="N3588" s="120" t="str">
        <f t="shared" si="225"/>
        <v>NA</v>
      </c>
      <c r="O3588" s="120"/>
      <c r="P3588"/>
      <c r="Q3588"/>
      <c r="R3588"/>
      <c r="S3588"/>
      <c r="T3588"/>
      <c r="U3588" t="s">
        <v>20364</v>
      </c>
      <c r="V3588" t="s">
        <v>20362</v>
      </c>
      <c r="W3588" t="s">
        <v>20363</v>
      </c>
      <c r="X3588" t="s">
        <v>675</v>
      </c>
      <c r="Y3588" t="s">
        <v>20365</v>
      </c>
      <c r="Z3588" t="s">
        <v>54</v>
      </c>
      <c r="AA3588"/>
      <c r="AB3588" t="s">
        <v>44635</v>
      </c>
      <c r="AC3588" t="s">
        <v>51697</v>
      </c>
      <c r="AD3588" t="s">
        <v>20366</v>
      </c>
      <c r="AE3588" t="s">
        <v>565</v>
      </c>
      <c r="AF3588" s="119" t="str">
        <f t="shared" si="226"/>
        <v>NA</v>
      </c>
      <c r="AG3588" s="119"/>
      <c r="AH3588" s="119"/>
      <c r="AI3588" s="119"/>
      <c r="AJ3588" s="119" t="str">
        <f t="shared" si="227"/>
        <v>NA</v>
      </c>
      <c r="AK3588" s="190"/>
      <c r="AL3588" s="191"/>
    </row>
    <row r="3589" spans="1:38" x14ac:dyDescent="0.25">
      <c r="A3589" t="s">
        <v>18749</v>
      </c>
      <c r="B3589" t="s">
        <v>18747</v>
      </c>
      <c r="C3589" t="s">
        <v>18748</v>
      </c>
      <c r="D3589" t="s">
        <v>675</v>
      </c>
      <c r="E3589" t="s">
        <v>18750</v>
      </c>
      <c r="F3589" t="s">
        <v>54</v>
      </c>
      <c r="G3589"/>
      <c r="H3589" t="s">
        <v>45411</v>
      </c>
      <c r="I3589" t="s">
        <v>52320</v>
      </c>
      <c r="J3589" t="s">
        <v>18751</v>
      </c>
      <c r="K3589" t="s">
        <v>565</v>
      </c>
      <c r="L3589" s="119" t="str">
        <f t="shared" si="224"/>
        <v>NA</v>
      </c>
      <c r="M3589" s="119"/>
      <c r="N3589" s="120" t="str">
        <f t="shared" si="225"/>
        <v>NA</v>
      </c>
      <c r="O3589" s="120"/>
      <c r="P3589"/>
      <c r="Q3589"/>
      <c r="R3589"/>
      <c r="S3589"/>
      <c r="T3589"/>
      <c r="U3589" t="s">
        <v>19071</v>
      </c>
      <c r="V3589" t="s">
        <v>19069</v>
      </c>
      <c r="W3589" t="s">
        <v>19070</v>
      </c>
      <c r="X3589" t="s">
        <v>675</v>
      </c>
      <c r="Y3589" t="s">
        <v>19072</v>
      </c>
      <c r="Z3589" t="s">
        <v>54</v>
      </c>
      <c r="AA3589"/>
      <c r="AB3589" t="s">
        <v>44636</v>
      </c>
      <c r="AC3589" t="s">
        <v>51698</v>
      </c>
      <c r="AD3589"/>
      <c r="AE3589" t="s">
        <v>565</v>
      </c>
      <c r="AF3589" s="119" t="str">
        <f t="shared" si="226"/>
        <v>NA</v>
      </c>
      <c r="AG3589" s="119"/>
      <c r="AH3589" s="119"/>
      <c r="AI3589" s="119"/>
      <c r="AJ3589" s="119" t="str">
        <f t="shared" si="227"/>
        <v>NA</v>
      </c>
      <c r="AK3589" s="190"/>
      <c r="AL3589" s="191"/>
    </row>
    <row r="3590" spans="1:38" x14ac:dyDescent="0.25">
      <c r="A3590" t="s">
        <v>12855</v>
      </c>
      <c r="B3590" t="s">
        <v>12853</v>
      </c>
      <c r="C3590" t="s">
        <v>12854</v>
      </c>
      <c r="D3590" t="s">
        <v>675</v>
      </c>
      <c r="E3590" t="s">
        <v>12856</v>
      </c>
      <c r="F3590" t="s">
        <v>54</v>
      </c>
      <c r="G3590"/>
      <c r="H3590" t="s">
        <v>45412</v>
      </c>
      <c r="I3590" t="s">
        <v>52321</v>
      </c>
      <c r="J3590"/>
      <c r="K3590" t="s">
        <v>565</v>
      </c>
      <c r="L3590" s="119" t="str">
        <f t="shared" si="224"/>
        <v>NA</v>
      </c>
      <c r="M3590" s="119"/>
      <c r="N3590" s="120" t="str">
        <f t="shared" si="225"/>
        <v>NA</v>
      </c>
      <c r="O3590" s="120"/>
      <c r="P3590"/>
      <c r="Q3590"/>
      <c r="R3590"/>
      <c r="S3590"/>
      <c r="T3590"/>
      <c r="U3590" t="s">
        <v>8287</v>
      </c>
      <c r="V3590" t="s">
        <v>8285</v>
      </c>
      <c r="W3590" t="s">
        <v>8286</v>
      </c>
      <c r="X3590" t="s">
        <v>675</v>
      </c>
      <c r="Y3590" t="s">
        <v>8288</v>
      </c>
      <c r="Z3590" t="s">
        <v>54</v>
      </c>
      <c r="AA3590"/>
      <c r="AB3590" t="s">
        <v>44637</v>
      </c>
      <c r="AC3590" t="s">
        <v>51699</v>
      </c>
      <c r="AD3590" t="s">
        <v>8289</v>
      </c>
      <c r="AE3590" t="s">
        <v>105</v>
      </c>
      <c r="AF3590" s="119" t="str">
        <f t="shared" si="226"/>
        <v>NA</v>
      </c>
      <c r="AG3590" s="119"/>
      <c r="AH3590" s="119"/>
      <c r="AI3590" s="119"/>
      <c r="AJ3590" s="119" t="str">
        <f t="shared" si="227"/>
        <v>NA</v>
      </c>
      <c r="AK3590" s="190"/>
      <c r="AL3590" s="191"/>
    </row>
    <row r="3591" spans="1:38" x14ac:dyDescent="0.25">
      <c r="A3591" t="s">
        <v>9261</v>
      </c>
      <c r="B3591" t="s">
        <v>9259</v>
      </c>
      <c r="C3591" t="s">
        <v>9260</v>
      </c>
      <c r="D3591" t="s">
        <v>675</v>
      </c>
      <c r="E3591" t="s">
        <v>9262</v>
      </c>
      <c r="F3591" t="s">
        <v>54</v>
      </c>
      <c r="G3591"/>
      <c r="H3591" t="s">
        <v>45413</v>
      </c>
      <c r="I3591" t="s">
        <v>52322</v>
      </c>
      <c r="J3591" t="s">
        <v>9263</v>
      </c>
      <c r="K3591" t="s">
        <v>105</v>
      </c>
      <c r="L3591" s="119" t="str">
        <f t="shared" si="224"/>
        <v>NA</v>
      </c>
      <c r="M3591" s="119"/>
      <c r="N3591" s="120" t="str">
        <f t="shared" si="225"/>
        <v>NA</v>
      </c>
      <c r="O3591" s="120"/>
      <c r="P3591"/>
      <c r="Q3591"/>
      <c r="R3591"/>
      <c r="S3591"/>
      <c r="T3591"/>
      <c r="U3591" t="s">
        <v>17241</v>
      </c>
      <c r="V3591" t="s">
        <v>17239</v>
      </c>
      <c r="W3591" t="s">
        <v>17240</v>
      </c>
      <c r="X3591" t="s">
        <v>675</v>
      </c>
      <c r="Y3591" t="s">
        <v>17242</v>
      </c>
      <c r="Z3591" t="s">
        <v>54</v>
      </c>
      <c r="AA3591"/>
      <c r="AB3591" t="s">
        <v>44638</v>
      </c>
      <c r="AC3591" t="s">
        <v>51700</v>
      </c>
      <c r="AD3591" t="s">
        <v>17243</v>
      </c>
      <c r="AE3591" t="s">
        <v>565</v>
      </c>
      <c r="AF3591" s="119" t="str">
        <f t="shared" si="226"/>
        <v>NA</v>
      </c>
      <c r="AG3591" s="119"/>
      <c r="AH3591" s="119"/>
      <c r="AI3591" s="119"/>
      <c r="AJ3591" s="119" t="str">
        <f t="shared" si="227"/>
        <v>NA</v>
      </c>
      <c r="AK3591" s="190"/>
      <c r="AL3591" s="191"/>
    </row>
    <row r="3592" spans="1:38" x14ac:dyDescent="0.25">
      <c r="A3592" t="s">
        <v>14850</v>
      </c>
      <c r="B3592" t="s">
        <v>14848</v>
      </c>
      <c r="C3592" t="s">
        <v>14849</v>
      </c>
      <c r="D3592" t="s">
        <v>675</v>
      </c>
      <c r="E3592" t="s">
        <v>14851</v>
      </c>
      <c r="F3592" t="s">
        <v>54</v>
      </c>
      <c r="G3592"/>
      <c r="H3592" t="s">
        <v>45414</v>
      </c>
      <c r="I3592" t="s">
        <v>52323</v>
      </c>
      <c r="J3592" t="s">
        <v>14850</v>
      </c>
      <c r="K3592" t="s">
        <v>565</v>
      </c>
      <c r="L3592" s="119" t="str">
        <f t="shared" si="224"/>
        <v>NA</v>
      </c>
      <c r="M3592" s="119"/>
      <c r="N3592" s="120" t="str">
        <f t="shared" si="225"/>
        <v>NA</v>
      </c>
      <c r="O3592" s="120"/>
      <c r="P3592"/>
      <c r="Q3592"/>
      <c r="R3592"/>
      <c r="S3592"/>
      <c r="T3592"/>
      <c r="U3592" t="s">
        <v>19736</v>
      </c>
      <c r="V3592" t="s">
        <v>19734</v>
      </c>
      <c r="W3592" t="s">
        <v>19735</v>
      </c>
      <c r="X3592" t="s">
        <v>675</v>
      </c>
      <c r="Y3592" t="s">
        <v>2965</v>
      </c>
      <c r="Z3592" t="s">
        <v>54</v>
      </c>
      <c r="AA3592"/>
      <c r="AB3592" t="s">
        <v>44639</v>
      </c>
      <c r="AC3592" t="s">
        <v>51701</v>
      </c>
      <c r="AD3592" t="s">
        <v>19737</v>
      </c>
      <c r="AE3592" t="s">
        <v>565</v>
      </c>
      <c r="AF3592" s="119" t="str">
        <f t="shared" si="226"/>
        <v>NA</v>
      </c>
      <c r="AG3592" s="119"/>
      <c r="AH3592" s="119"/>
      <c r="AI3592" s="119"/>
      <c r="AJ3592" s="119" t="str">
        <f t="shared" si="227"/>
        <v>NA</v>
      </c>
      <c r="AK3592" s="190"/>
      <c r="AL3592" s="191"/>
    </row>
    <row r="3593" spans="1:38" x14ac:dyDescent="0.25">
      <c r="A3593" t="s">
        <v>13019</v>
      </c>
      <c r="B3593" t="s">
        <v>13017</v>
      </c>
      <c r="C3593" t="s">
        <v>13018</v>
      </c>
      <c r="D3593" t="s">
        <v>675</v>
      </c>
      <c r="E3593" t="s">
        <v>13020</v>
      </c>
      <c r="F3593" t="s">
        <v>54</v>
      </c>
      <c r="G3593"/>
      <c r="H3593" t="s">
        <v>45415</v>
      </c>
      <c r="I3593" t="s">
        <v>52324</v>
      </c>
      <c r="J3593" t="s">
        <v>13021</v>
      </c>
      <c r="K3593" t="s">
        <v>565</v>
      </c>
      <c r="L3593" s="119" t="str">
        <f t="shared" si="224"/>
        <v>NA</v>
      </c>
      <c r="M3593" s="119"/>
      <c r="N3593" s="120" t="str">
        <f t="shared" si="225"/>
        <v>NA</v>
      </c>
      <c r="O3593" s="120"/>
      <c r="P3593"/>
      <c r="Q3593"/>
      <c r="R3593"/>
      <c r="S3593"/>
      <c r="T3593"/>
      <c r="U3593" t="s">
        <v>17309</v>
      </c>
      <c r="V3593" t="s">
        <v>17307</v>
      </c>
      <c r="W3593" t="s">
        <v>17308</v>
      </c>
      <c r="X3593" t="s">
        <v>675</v>
      </c>
      <c r="Y3593" t="s">
        <v>17310</v>
      </c>
      <c r="Z3593" t="s">
        <v>54</v>
      </c>
      <c r="AA3593"/>
      <c r="AB3593" t="s">
        <v>44640</v>
      </c>
      <c r="AC3593" t="s">
        <v>51702</v>
      </c>
      <c r="AD3593"/>
      <c r="AE3593" t="s">
        <v>565</v>
      </c>
      <c r="AF3593" s="119" t="str">
        <f t="shared" si="226"/>
        <v>NA</v>
      </c>
      <c r="AG3593" s="119"/>
      <c r="AH3593" s="119"/>
      <c r="AI3593" s="119"/>
      <c r="AJ3593" s="119" t="str">
        <f t="shared" si="227"/>
        <v>NA</v>
      </c>
      <c r="AK3593" s="190"/>
      <c r="AL3593" s="191"/>
    </row>
    <row r="3594" spans="1:38" x14ac:dyDescent="0.25">
      <c r="A3594" t="s">
        <v>13307</v>
      </c>
      <c r="B3594" t="s">
        <v>13305</v>
      </c>
      <c r="C3594" t="s">
        <v>13306</v>
      </c>
      <c r="D3594" t="s">
        <v>675</v>
      </c>
      <c r="E3594" t="s">
        <v>924</v>
      </c>
      <c r="F3594" t="s">
        <v>54</v>
      </c>
      <c r="G3594"/>
      <c r="H3594" t="s">
        <v>45416</v>
      </c>
      <c r="I3594" t="s">
        <v>52325</v>
      </c>
      <c r="J3594" t="s">
        <v>13307</v>
      </c>
      <c r="K3594" t="s">
        <v>565</v>
      </c>
      <c r="L3594" s="119" t="str">
        <f t="shared" si="224"/>
        <v>NA</v>
      </c>
      <c r="M3594" s="119"/>
      <c r="N3594" s="120" t="str">
        <f t="shared" si="225"/>
        <v>NA</v>
      </c>
      <c r="O3594" s="120"/>
      <c r="P3594"/>
      <c r="Q3594"/>
      <c r="R3594"/>
      <c r="S3594"/>
      <c r="T3594"/>
      <c r="U3594" t="s">
        <v>19933</v>
      </c>
      <c r="V3594" t="s">
        <v>19931</v>
      </c>
      <c r="W3594" t="s">
        <v>19932</v>
      </c>
      <c r="X3594" t="s">
        <v>675</v>
      </c>
      <c r="Y3594" t="s">
        <v>19934</v>
      </c>
      <c r="Z3594" t="s">
        <v>54</v>
      </c>
      <c r="AA3594"/>
      <c r="AB3594" t="s">
        <v>44641</v>
      </c>
      <c r="AC3594" t="s">
        <v>51703</v>
      </c>
      <c r="AD3594" t="s">
        <v>19935</v>
      </c>
      <c r="AE3594" t="s">
        <v>565</v>
      </c>
      <c r="AF3594" s="119" t="str">
        <f t="shared" si="226"/>
        <v>NA</v>
      </c>
      <c r="AG3594" s="119"/>
      <c r="AH3594" s="119"/>
      <c r="AI3594" s="119"/>
      <c r="AJ3594" s="119" t="str">
        <f t="shared" si="227"/>
        <v>NA</v>
      </c>
      <c r="AK3594" s="190"/>
      <c r="AL3594" s="191"/>
    </row>
    <row r="3595" spans="1:38" x14ac:dyDescent="0.25">
      <c r="A3595" t="s">
        <v>16316</v>
      </c>
      <c r="B3595" t="s">
        <v>16314</v>
      </c>
      <c r="C3595" t="s">
        <v>16315</v>
      </c>
      <c r="D3595" t="s">
        <v>675</v>
      </c>
      <c r="E3595" t="s">
        <v>16317</v>
      </c>
      <c r="F3595" t="s">
        <v>54</v>
      </c>
      <c r="G3595"/>
      <c r="H3595" t="s">
        <v>45417</v>
      </c>
      <c r="I3595" t="s">
        <v>52326</v>
      </c>
      <c r="J3595" t="s">
        <v>16318</v>
      </c>
      <c r="K3595" t="s">
        <v>565</v>
      </c>
      <c r="L3595" s="119" t="str">
        <f t="shared" si="224"/>
        <v>NA</v>
      </c>
      <c r="M3595" s="119"/>
      <c r="N3595" s="120" t="str">
        <f t="shared" si="225"/>
        <v>NA</v>
      </c>
      <c r="O3595" s="120"/>
      <c r="P3595"/>
      <c r="Q3595"/>
      <c r="R3595"/>
      <c r="S3595"/>
      <c r="T3595"/>
      <c r="U3595" t="s">
        <v>11037</v>
      </c>
      <c r="V3595" t="s">
        <v>11036</v>
      </c>
      <c r="W3595" t="s">
        <v>4160</v>
      </c>
      <c r="X3595" t="s">
        <v>675</v>
      </c>
      <c r="Y3595" t="s">
        <v>4081</v>
      </c>
      <c r="Z3595" t="s">
        <v>54</v>
      </c>
      <c r="AA3595"/>
      <c r="AB3595" t="s">
        <v>44642</v>
      </c>
      <c r="AC3595" t="s">
        <v>51704</v>
      </c>
      <c r="AD3595" t="s">
        <v>11038</v>
      </c>
      <c r="AE3595" t="s">
        <v>565</v>
      </c>
      <c r="AF3595" s="119" t="str">
        <f t="shared" si="226"/>
        <v>NA</v>
      </c>
      <c r="AG3595" s="119"/>
      <c r="AH3595" s="119"/>
      <c r="AI3595" s="119"/>
      <c r="AJ3595" s="119" t="str">
        <f t="shared" si="227"/>
        <v>NA</v>
      </c>
      <c r="AK3595" s="190"/>
      <c r="AL3595" s="191"/>
    </row>
    <row r="3596" spans="1:38" x14ac:dyDescent="0.25">
      <c r="A3596" t="s">
        <v>16445</v>
      </c>
      <c r="B3596" t="s">
        <v>16443</v>
      </c>
      <c r="C3596" t="s">
        <v>16444</v>
      </c>
      <c r="D3596" t="s">
        <v>675</v>
      </c>
      <c r="E3596" t="s">
        <v>16446</v>
      </c>
      <c r="F3596" t="s">
        <v>54</v>
      </c>
      <c r="G3596"/>
      <c r="H3596" t="s">
        <v>45418</v>
      </c>
      <c r="I3596" t="s">
        <v>52327</v>
      </c>
      <c r="J3596"/>
      <c r="K3596" t="s">
        <v>565</v>
      </c>
      <c r="L3596" s="119" t="str">
        <f t="shared" si="224"/>
        <v>NA</v>
      </c>
      <c r="M3596" s="119"/>
      <c r="N3596" s="120" t="str">
        <f t="shared" si="225"/>
        <v>NA</v>
      </c>
      <c r="O3596" s="120"/>
      <c r="P3596"/>
      <c r="Q3596"/>
      <c r="R3596"/>
      <c r="S3596"/>
      <c r="T3596"/>
      <c r="U3596" t="s">
        <v>8618</v>
      </c>
      <c r="V3596" t="s">
        <v>8616</v>
      </c>
      <c r="W3596" t="s">
        <v>8617</v>
      </c>
      <c r="X3596" t="s">
        <v>675</v>
      </c>
      <c r="Y3596" t="s">
        <v>4081</v>
      </c>
      <c r="Z3596" t="s">
        <v>54</v>
      </c>
      <c r="AA3596"/>
      <c r="AB3596" t="s">
        <v>44643</v>
      </c>
      <c r="AC3596" t="s">
        <v>51704</v>
      </c>
      <c r="AD3596" t="s">
        <v>8619</v>
      </c>
      <c r="AE3596" t="s">
        <v>105</v>
      </c>
      <c r="AF3596" s="119" t="str">
        <f t="shared" si="226"/>
        <v>NA</v>
      </c>
      <c r="AG3596" s="119"/>
      <c r="AH3596" s="119"/>
      <c r="AI3596" s="119"/>
      <c r="AJ3596" s="119" t="str">
        <f t="shared" si="227"/>
        <v>NA</v>
      </c>
      <c r="AK3596" s="190"/>
      <c r="AL3596" s="191"/>
    </row>
    <row r="3597" spans="1:38" x14ac:dyDescent="0.25">
      <c r="A3597" t="s">
        <v>13995</v>
      </c>
      <c r="B3597" t="s">
        <v>13993</v>
      </c>
      <c r="C3597" t="s">
        <v>13994</v>
      </c>
      <c r="D3597" t="s">
        <v>675</v>
      </c>
      <c r="E3597" t="s">
        <v>13996</v>
      </c>
      <c r="F3597" t="s">
        <v>54</v>
      </c>
      <c r="G3597"/>
      <c r="H3597" t="s">
        <v>45419</v>
      </c>
      <c r="I3597" t="s">
        <v>52328</v>
      </c>
      <c r="J3597" t="s">
        <v>13997</v>
      </c>
      <c r="K3597" t="s">
        <v>565</v>
      </c>
      <c r="L3597" s="119" t="str">
        <f t="shared" si="224"/>
        <v>NA</v>
      </c>
      <c r="M3597" s="119"/>
      <c r="N3597" s="120" t="str">
        <f t="shared" si="225"/>
        <v>NA</v>
      </c>
      <c r="O3597" s="120"/>
      <c r="P3597"/>
      <c r="Q3597"/>
      <c r="R3597"/>
      <c r="S3597"/>
      <c r="T3597"/>
      <c r="U3597" t="s">
        <v>6166</v>
      </c>
      <c r="V3597" t="s">
        <v>6165</v>
      </c>
      <c r="W3597" t="s">
        <v>6113</v>
      </c>
      <c r="X3597" t="s">
        <v>675</v>
      </c>
      <c r="Y3597" t="s">
        <v>6167</v>
      </c>
      <c r="Z3597" t="s">
        <v>54</v>
      </c>
      <c r="AA3597"/>
      <c r="AB3597" t="s">
        <v>44644</v>
      </c>
      <c r="AC3597" t="s">
        <v>51705</v>
      </c>
      <c r="AD3597" t="s">
        <v>6168</v>
      </c>
      <c r="AE3597" t="s">
        <v>565</v>
      </c>
      <c r="AF3597" s="119" t="str">
        <f t="shared" si="226"/>
        <v>NA</v>
      </c>
      <c r="AG3597" s="119"/>
      <c r="AH3597" s="119"/>
      <c r="AI3597" s="119"/>
      <c r="AJ3597" s="119" t="str">
        <f t="shared" si="227"/>
        <v>NA</v>
      </c>
      <c r="AK3597" s="190"/>
      <c r="AL3597" s="191"/>
    </row>
    <row r="3598" spans="1:38" x14ac:dyDescent="0.25">
      <c r="A3598" t="s">
        <v>18328</v>
      </c>
      <c r="B3598" t="s">
        <v>18326</v>
      </c>
      <c r="C3598" t="s">
        <v>18327</v>
      </c>
      <c r="D3598" t="s">
        <v>675</v>
      </c>
      <c r="E3598" t="s">
        <v>18329</v>
      </c>
      <c r="F3598" t="s">
        <v>54</v>
      </c>
      <c r="G3598"/>
      <c r="H3598" t="s">
        <v>45420</v>
      </c>
      <c r="I3598" t="s">
        <v>52329</v>
      </c>
      <c r="J3598" t="s">
        <v>18330</v>
      </c>
      <c r="K3598" t="s">
        <v>565</v>
      </c>
      <c r="L3598" s="119" t="str">
        <f t="shared" si="224"/>
        <v>NA</v>
      </c>
      <c r="M3598" s="119"/>
      <c r="N3598" s="120" t="str">
        <f t="shared" si="225"/>
        <v>NA</v>
      </c>
      <c r="O3598" s="120"/>
      <c r="P3598"/>
      <c r="Q3598"/>
      <c r="R3598"/>
      <c r="S3598"/>
      <c r="T3598"/>
      <c r="U3598" t="s">
        <v>7659</v>
      </c>
      <c r="V3598" t="s">
        <v>7657</v>
      </c>
      <c r="W3598" t="s">
        <v>7658</v>
      </c>
      <c r="X3598" t="s">
        <v>675</v>
      </c>
      <c r="Y3598" t="s">
        <v>6167</v>
      </c>
      <c r="Z3598" t="s">
        <v>54</v>
      </c>
      <c r="AA3598"/>
      <c r="AB3598" t="s">
        <v>44645</v>
      </c>
      <c r="AC3598" t="s">
        <v>51705</v>
      </c>
      <c r="AD3598" t="s">
        <v>7660</v>
      </c>
      <c r="AE3598" t="s">
        <v>105</v>
      </c>
      <c r="AF3598" s="119" t="str">
        <f t="shared" si="226"/>
        <v>NA</v>
      </c>
      <c r="AG3598" s="119"/>
      <c r="AH3598" s="119"/>
      <c r="AI3598" s="119"/>
      <c r="AJ3598" s="119" t="str">
        <f t="shared" si="227"/>
        <v>NA</v>
      </c>
      <c r="AK3598" s="190"/>
      <c r="AL3598" s="191"/>
    </row>
    <row r="3599" spans="1:38" x14ac:dyDescent="0.25">
      <c r="A3599" t="s">
        <v>16567</v>
      </c>
      <c r="B3599" t="s">
        <v>16565</v>
      </c>
      <c r="C3599" t="s">
        <v>16566</v>
      </c>
      <c r="D3599" t="s">
        <v>675</v>
      </c>
      <c r="E3599" t="s">
        <v>16568</v>
      </c>
      <c r="F3599" t="s">
        <v>54</v>
      </c>
      <c r="G3599"/>
      <c r="H3599" t="s">
        <v>45421</v>
      </c>
      <c r="I3599" t="s">
        <v>52330</v>
      </c>
      <c r="J3599"/>
      <c r="K3599" t="s">
        <v>565</v>
      </c>
      <c r="L3599" s="119" t="str">
        <f t="shared" si="224"/>
        <v>NA</v>
      </c>
      <c r="M3599" s="119"/>
      <c r="N3599" s="120" t="str">
        <f t="shared" si="225"/>
        <v>NA</v>
      </c>
      <c r="O3599" s="120"/>
      <c r="P3599"/>
      <c r="Q3599"/>
      <c r="R3599"/>
      <c r="S3599"/>
      <c r="T3599"/>
      <c r="U3599" t="s">
        <v>11040</v>
      </c>
      <c r="V3599" t="s">
        <v>11039</v>
      </c>
      <c r="W3599" t="s">
        <v>4160</v>
      </c>
      <c r="X3599" t="s">
        <v>675</v>
      </c>
      <c r="Y3599" t="s">
        <v>3083</v>
      </c>
      <c r="Z3599" t="s">
        <v>54</v>
      </c>
      <c r="AA3599"/>
      <c r="AB3599" t="s">
        <v>44646</v>
      </c>
      <c r="AC3599" t="s">
        <v>51706</v>
      </c>
      <c r="AD3599" t="s">
        <v>11041</v>
      </c>
      <c r="AE3599" t="s">
        <v>565</v>
      </c>
      <c r="AF3599" s="119" t="str">
        <f t="shared" si="226"/>
        <v>NA</v>
      </c>
      <c r="AG3599" s="119"/>
      <c r="AH3599" s="119"/>
      <c r="AI3599" s="119"/>
      <c r="AJ3599" s="119" t="str">
        <f t="shared" si="227"/>
        <v>NA</v>
      </c>
      <c r="AK3599" s="190"/>
      <c r="AL3599" s="191"/>
    </row>
    <row r="3600" spans="1:38" x14ac:dyDescent="0.25">
      <c r="A3600" t="s">
        <v>14854</v>
      </c>
      <c r="B3600" t="s">
        <v>14852</v>
      </c>
      <c r="C3600" t="s">
        <v>14853</v>
      </c>
      <c r="D3600" t="s">
        <v>675</v>
      </c>
      <c r="E3600" t="s">
        <v>14855</v>
      </c>
      <c r="F3600" t="s">
        <v>54</v>
      </c>
      <c r="G3600"/>
      <c r="H3600" t="s">
        <v>45422</v>
      </c>
      <c r="I3600" t="s">
        <v>52331</v>
      </c>
      <c r="J3600" t="s">
        <v>14856</v>
      </c>
      <c r="K3600" t="s">
        <v>565</v>
      </c>
      <c r="L3600" s="119" t="str">
        <f t="shared" si="224"/>
        <v>NA</v>
      </c>
      <c r="M3600" s="119"/>
      <c r="N3600" s="120" t="str">
        <f t="shared" si="225"/>
        <v>NA</v>
      </c>
      <c r="O3600" s="120"/>
      <c r="P3600"/>
      <c r="Q3600"/>
      <c r="R3600"/>
      <c r="S3600"/>
      <c r="T3600"/>
      <c r="U3600" t="s">
        <v>10174</v>
      </c>
      <c r="V3600" t="s">
        <v>10172</v>
      </c>
      <c r="W3600" t="s">
        <v>10173</v>
      </c>
      <c r="X3600" t="s">
        <v>675</v>
      </c>
      <c r="Y3600" t="s">
        <v>3083</v>
      </c>
      <c r="Z3600" t="s">
        <v>54</v>
      </c>
      <c r="AA3600"/>
      <c r="AB3600" t="s">
        <v>44647</v>
      </c>
      <c r="AC3600" t="s">
        <v>51706</v>
      </c>
      <c r="AD3600"/>
      <c r="AE3600" t="s">
        <v>105</v>
      </c>
      <c r="AF3600" s="119" t="str">
        <f t="shared" si="226"/>
        <v>NA</v>
      </c>
      <c r="AG3600" s="119"/>
      <c r="AH3600" s="119"/>
      <c r="AI3600" s="119"/>
      <c r="AJ3600" s="119" t="str">
        <f t="shared" si="227"/>
        <v>NA</v>
      </c>
      <c r="AK3600" s="190"/>
      <c r="AL3600" s="191"/>
    </row>
    <row r="3601" spans="1:38" x14ac:dyDescent="0.25">
      <c r="A3601" t="s">
        <v>16652</v>
      </c>
      <c r="B3601" t="s">
        <v>16650</v>
      </c>
      <c r="C3601" t="s">
        <v>16651</v>
      </c>
      <c r="D3601" t="s">
        <v>675</v>
      </c>
      <c r="E3601" t="s">
        <v>16653</v>
      </c>
      <c r="F3601" t="s">
        <v>54</v>
      </c>
      <c r="G3601"/>
      <c r="H3601" t="s">
        <v>45423</v>
      </c>
      <c r="I3601" t="s">
        <v>52332</v>
      </c>
      <c r="J3601"/>
      <c r="K3601" t="s">
        <v>565</v>
      </c>
      <c r="L3601" s="119" t="str">
        <f t="shared" si="224"/>
        <v>NA</v>
      </c>
      <c r="M3601" s="119"/>
      <c r="N3601" s="120" t="str">
        <f t="shared" si="225"/>
        <v>NA</v>
      </c>
      <c r="O3601" s="120"/>
      <c r="P3601"/>
      <c r="Q3601"/>
      <c r="R3601"/>
      <c r="S3601"/>
      <c r="T3601"/>
      <c r="U3601" t="s">
        <v>20814</v>
      </c>
      <c r="V3601" t="s">
        <v>20812</v>
      </c>
      <c r="W3601" t="s">
        <v>20813</v>
      </c>
      <c r="X3601" t="s">
        <v>675</v>
      </c>
      <c r="Y3601" t="s">
        <v>20156</v>
      </c>
      <c r="Z3601" t="s">
        <v>54</v>
      </c>
      <c r="AA3601"/>
      <c r="AB3601" t="s">
        <v>44648</v>
      </c>
      <c r="AC3601" t="s">
        <v>51707</v>
      </c>
      <c r="AD3601" t="s">
        <v>20815</v>
      </c>
      <c r="AE3601" t="s">
        <v>565</v>
      </c>
      <c r="AF3601" s="119" t="str">
        <f t="shared" si="226"/>
        <v>NA</v>
      </c>
      <c r="AG3601" s="119"/>
      <c r="AH3601" s="119"/>
      <c r="AI3601" s="119"/>
      <c r="AJ3601" s="119" t="str">
        <f t="shared" si="227"/>
        <v>NA</v>
      </c>
      <c r="AK3601" s="190"/>
      <c r="AL3601" s="191"/>
    </row>
    <row r="3602" spans="1:38" x14ac:dyDescent="0.25">
      <c r="A3602" t="s">
        <v>12375</v>
      </c>
      <c r="B3602" t="s">
        <v>12374</v>
      </c>
      <c r="C3602" t="s">
        <v>5374</v>
      </c>
      <c r="D3602" t="s">
        <v>675</v>
      </c>
      <c r="E3602" t="s">
        <v>12376</v>
      </c>
      <c r="F3602" t="s">
        <v>54</v>
      </c>
      <c r="G3602"/>
      <c r="H3602" t="s">
        <v>45424</v>
      </c>
      <c r="I3602" t="s">
        <v>52333</v>
      </c>
      <c r="J3602" t="s">
        <v>12377</v>
      </c>
      <c r="K3602" t="s">
        <v>565</v>
      </c>
      <c r="L3602" s="119" t="str">
        <f t="shared" si="224"/>
        <v>NA</v>
      </c>
      <c r="M3602" s="119"/>
      <c r="N3602" s="120" t="str">
        <f t="shared" si="225"/>
        <v>NA</v>
      </c>
      <c r="O3602" s="120"/>
      <c r="P3602"/>
      <c r="Q3602"/>
      <c r="R3602"/>
      <c r="S3602"/>
      <c r="T3602"/>
      <c r="U3602" t="s">
        <v>20155</v>
      </c>
      <c r="V3602" t="s">
        <v>20153</v>
      </c>
      <c r="W3602" t="s">
        <v>20154</v>
      </c>
      <c r="X3602" t="s">
        <v>675</v>
      </c>
      <c r="Y3602" t="s">
        <v>20156</v>
      </c>
      <c r="Z3602" t="s">
        <v>54</v>
      </c>
      <c r="AA3602"/>
      <c r="AB3602" t="s">
        <v>44649</v>
      </c>
      <c r="AC3602" t="s">
        <v>51707</v>
      </c>
      <c r="AD3602"/>
      <c r="AE3602" t="s">
        <v>565</v>
      </c>
      <c r="AF3602" s="119" t="str">
        <f t="shared" si="226"/>
        <v>NA</v>
      </c>
      <c r="AG3602" s="119"/>
      <c r="AH3602" s="119"/>
      <c r="AI3602" s="119"/>
      <c r="AJ3602" s="119" t="str">
        <f t="shared" si="227"/>
        <v>NA</v>
      </c>
      <c r="AK3602" s="190"/>
      <c r="AL3602" s="191"/>
    </row>
    <row r="3603" spans="1:38" x14ac:dyDescent="0.25">
      <c r="A3603" t="s">
        <v>19297</v>
      </c>
      <c r="B3603" t="s">
        <v>19295</v>
      </c>
      <c r="C3603" t="s">
        <v>19296</v>
      </c>
      <c r="D3603" t="s">
        <v>675</v>
      </c>
      <c r="E3603" t="s">
        <v>707</v>
      </c>
      <c r="F3603" t="s">
        <v>54</v>
      </c>
      <c r="G3603"/>
      <c r="H3603" t="s">
        <v>45425</v>
      </c>
      <c r="I3603" t="s">
        <v>52334</v>
      </c>
      <c r="J3603"/>
      <c r="K3603" t="s">
        <v>565</v>
      </c>
      <c r="L3603" s="119" t="str">
        <f t="shared" si="224"/>
        <v>NA</v>
      </c>
      <c r="M3603" s="119"/>
      <c r="N3603" s="120" t="str">
        <f t="shared" si="225"/>
        <v>NA</v>
      </c>
      <c r="O3603" s="120"/>
      <c r="P3603"/>
      <c r="Q3603"/>
      <c r="R3603"/>
      <c r="S3603"/>
      <c r="T3603"/>
      <c r="U3603" t="s">
        <v>17636</v>
      </c>
      <c r="V3603" t="s">
        <v>17634</v>
      </c>
      <c r="W3603" t="s">
        <v>17635</v>
      </c>
      <c r="X3603" t="s">
        <v>675</v>
      </c>
      <c r="Y3603" t="s">
        <v>1807</v>
      </c>
      <c r="Z3603" t="s">
        <v>54</v>
      </c>
      <c r="AA3603"/>
      <c r="AB3603" t="s">
        <v>44650</v>
      </c>
      <c r="AC3603" t="s">
        <v>51708</v>
      </c>
      <c r="AD3603" t="s">
        <v>17636</v>
      </c>
      <c r="AE3603" t="s">
        <v>565</v>
      </c>
      <c r="AF3603" s="119" t="str">
        <f t="shared" si="226"/>
        <v>NA</v>
      </c>
      <c r="AG3603" s="119"/>
      <c r="AH3603" s="119"/>
      <c r="AI3603" s="119"/>
      <c r="AJ3603" s="119" t="str">
        <f t="shared" si="227"/>
        <v>NA</v>
      </c>
      <c r="AK3603" s="190"/>
      <c r="AL3603" s="191"/>
    </row>
    <row r="3604" spans="1:38" x14ac:dyDescent="0.25">
      <c r="A3604" t="s">
        <v>17033</v>
      </c>
      <c r="B3604" t="s">
        <v>17031</v>
      </c>
      <c r="C3604" t="s">
        <v>17032</v>
      </c>
      <c r="D3604" t="s">
        <v>675</v>
      </c>
      <c r="E3604" t="s">
        <v>17034</v>
      </c>
      <c r="F3604" t="s">
        <v>54</v>
      </c>
      <c r="G3604"/>
      <c r="H3604" t="s">
        <v>45426</v>
      </c>
      <c r="I3604" t="s">
        <v>52335</v>
      </c>
      <c r="J3604" t="s">
        <v>13112</v>
      </c>
      <c r="K3604" t="s">
        <v>565</v>
      </c>
      <c r="L3604" s="119" t="str">
        <f t="shared" si="224"/>
        <v>NA</v>
      </c>
      <c r="M3604" s="119"/>
      <c r="N3604" s="120" t="str">
        <f t="shared" si="225"/>
        <v>NA</v>
      </c>
      <c r="O3604" s="120"/>
      <c r="P3604"/>
      <c r="Q3604"/>
      <c r="R3604"/>
      <c r="S3604"/>
      <c r="T3604"/>
      <c r="U3604" t="s">
        <v>11052</v>
      </c>
      <c r="V3604" t="s">
        <v>11051</v>
      </c>
      <c r="W3604" t="s">
        <v>4160</v>
      </c>
      <c r="X3604" t="s">
        <v>675</v>
      </c>
      <c r="Y3604" t="s">
        <v>1807</v>
      </c>
      <c r="Z3604" t="s">
        <v>54</v>
      </c>
      <c r="AA3604"/>
      <c r="AB3604" t="s">
        <v>44651</v>
      </c>
      <c r="AC3604" t="s">
        <v>51708</v>
      </c>
      <c r="AD3604" t="s">
        <v>11053</v>
      </c>
      <c r="AE3604" t="s">
        <v>565</v>
      </c>
      <c r="AF3604" s="119" t="str">
        <f t="shared" si="226"/>
        <v>NA</v>
      </c>
      <c r="AG3604" s="119"/>
      <c r="AH3604" s="119"/>
      <c r="AI3604" s="119"/>
      <c r="AJ3604" s="119" t="str">
        <f t="shared" si="227"/>
        <v>NA</v>
      </c>
      <c r="AK3604" s="190"/>
      <c r="AL3604" s="191"/>
    </row>
    <row r="3605" spans="1:38" x14ac:dyDescent="0.25">
      <c r="A3605" t="s">
        <v>20288</v>
      </c>
      <c r="B3605" t="s">
        <v>20286</v>
      </c>
      <c r="C3605" t="s">
        <v>20287</v>
      </c>
      <c r="D3605" t="s">
        <v>675</v>
      </c>
      <c r="E3605" t="s">
        <v>20289</v>
      </c>
      <c r="F3605" t="s">
        <v>54</v>
      </c>
      <c r="G3605"/>
      <c r="H3605" t="s">
        <v>45427</v>
      </c>
      <c r="I3605" t="s">
        <v>52336</v>
      </c>
      <c r="J3605"/>
      <c r="K3605" t="s">
        <v>565</v>
      </c>
      <c r="L3605" s="119" t="str">
        <f t="shared" si="224"/>
        <v>NA</v>
      </c>
      <c r="M3605" s="119"/>
      <c r="N3605" s="120" t="str">
        <f t="shared" si="225"/>
        <v>NA</v>
      </c>
      <c r="O3605" s="120"/>
      <c r="P3605"/>
      <c r="Q3605"/>
      <c r="R3605"/>
      <c r="S3605"/>
      <c r="T3605"/>
      <c r="U3605" t="s">
        <v>6149</v>
      </c>
      <c r="V3605" t="s">
        <v>6148</v>
      </c>
      <c r="W3605" t="s">
        <v>6113</v>
      </c>
      <c r="X3605" t="s">
        <v>675</v>
      </c>
      <c r="Y3605" t="s">
        <v>1807</v>
      </c>
      <c r="Z3605" t="s">
        <v>54</v>
      </c>
      <c r="AA3605"/>
      <c r="AB3605" t="s">
        <v>44652</v>
      </c>
      <c r="AC3605" t="s">
        <v>51708</v>
      </c>
      <c r="AD3605" t="s">
        <v>6150</v>
      </c>
      <c r="AE3605" t="s">
        <v>565</v>
      </c>
      <c r="AF3605" s="119" t="str">
        <f t="shared" si="226"/>
        <v>NA</v>
      </c>
      <c r="AG3605" s="119"/>
      <c r="AH3605" s="119"/>
      <c r="AI3605" s="119"/>
      <c r="AJ3605" s="119" t="str">
        <f t="shared" si="227"/>
        <v>NA</v>
      </c>
      <c r="AK3605" s="190"/>
      <c r="AL3605" s="191"/>
    </row>
    <row r="3606" spans="1:38" x14ac:dyDescent="0.25">
      <c r="A3606" t="s">
        <v>22404</v>
      </c>
      <c r="B3606" t="s">
        <v>22403</v>
      </c>
      <c r="C3606" t="s">
        <v>4675</v>
      </c>
      <c r="D3606" t="s">
        <v>675</v>
      </c>
      <c r="E3606" t="s">
        <v>1185</v>
      </c>
      <c r="F3606" t="s">
        <v>54</v>
      </c>
      <c r="G3606"/>
      <c r="H3606" t="s">
        <v>45428</v>
      </c>
      <c r="I3606" t="s">
        <v>52337</v>
      </c>
      <c r="J3606" t="s">
        <v>22405</v>
      </c>
      <c r="K3606" t="s">
        <v>565</v>
      </c>
      <c r="L3606" s="119" t="str">
        <f t="shared" si="224"/>
        <v>NA</v>
      </c>
      <c r="M3606" s="119"/>
      <c r="N3606" s="120" t="str">
        <f t="shared" si="225"/>
        <v>NA</v>
      </c>
      <c r="O3606" s="120"/>
      <c r="P3606"/>
      <c r="Q3606"/>
      <c r="R3606"/>
      <c r="S3606"/>
      <c r="T3606"/>
      <c r="U3606" t="s">
        <v>9497</v>
      </c>
      <c r="V3606" t="s">
        <v>9495</v>
      </c>
      <c r="W3606" t="s">
        <v>9496</v>
      </c>
      <c r="X3606" t="s">
        <v>675</v>
      </c>
      <c r="Y3606" t="s">
        <v>1807</v>
      </c>
      <c r="Z3606" t="s">
        <v>54</v>
      </c>
      <c r="AA3606"/>
      <c r="AB3606" t="s">
        <v>44653</v>
      </c>
      <c r="AC3606" t="s">
        <v>51708</v>
      </c>
      <c r="AD3606"/>
      <c r="AE3606" t="s">
        <v>105</v>
      </c>
      <c r="AF3606" s="119" t="str">
        <f t="shared" si="226"/>
        <v>NA</v>
      </c>
      <c r="AG3606" s="119"/>
      <c r="AH3606" s="119"/>
      <c r="AI3606" s="119"/>
      <c r="AJ3606" s="119" t="str">
        <f t="shared" si="227"/>
        <v>NA</v>
      </c>
      <c r="AK3606" s="190"/>
      <c r="AL3606" s="191"/>
    </row>
    <row r="3607" spans="1:38" x14ac:dyDescent="0.25">
      <c r="A3607" t="s">
        <v>6633</v>
      </c>
      <c r="B3607" t="s">
        <v>6631</v>
      </c>
      <c r="C3607" t="s">
        <v>6632</v>
      </c>
      <c r="D3607" t="s">
        <v>675</v>
      </c>
      <c r="E3607" t="s">
        <v>6634</v>
      </c>
      <c r="F3607" t="s">
        <v>54</v>
      </c>
      <c r="G3607"/>
      <c r="H3607" t="s">
        <v>45429</v>
      </c>
      <c r="I3607" t="s">
        <v>52338</v>
      </c>
      <c r="J3607" t="s">
        <v>6635</v>
      </c>
      <c r="K3607" t="s">
        <v>105</v>
      </c>
      <c r="L3607" s="119" t="str">
        <f t="shared" si="224"/>
        <v>NA</v>
      </c>
      <c r="M3607" s="119"/>
      <c r="N3607" s="120" t="str">
        <f t="shared" si="225"/>
        <v>NA</v>
      </c>
      <c r="O3607" s="120"/>
      <c r="P3607"/>
      <c r="Q3607"/>
      <c r="R3607"/>
      <c r="S3607"/>
      <c r="T3607"/>
      <c r="U3607" t="s">
        <v>9227</v>
      </c>
      <c r="V3607" t="s">
        <v>9225</v>
      </c>
      <c r="W3607" t="s">
        <v>9226</v>
      </c>
      <c r="X3607" t="s">
        <v>675</v>
      </c>
      <c r="Y3607" t="s">
        <v>1807</v>
      </c>
      <c r="Z3607" t="s">
        <v>54</v>
      </c>
      <c r="AA3607"/>
      <c r="AB3607" t="s">
        <v>44653</v>
      </c>
      <c r="AC3607" t="s">
        <v>51708</v>
      </c>
      <c r="AD3607" t="s">
        <v>9228</v>
      </c>
      <c r="AE3607" t="s">
        <v>105</v>
      </c>
      <c r="AF3607" s="119" t="str">
        <f t="shared" si="226"/>
        <v>NA</v>
      </c>
      <c r="AG3607" s="119"/>
      <c r="AH3607" s="119"/>
      <c r="AI3607" s="119"/>
      <c r="AJ3607" s="119" t="str">
        <f t="shared" si="227"/>
        <v>NA</v>
      </c>
      <c r="AK3607" s="190"/>
      <c r="AL3607" s="191"/>
    </row>
    <row r="3608" spans="1:38" x14ac:dyDescent="0.25">
      <c r="A3608" t="s">
        <v>15767</v>
      </c>
      <c r="B3608" t="s">
        <v>15765</v>
      </c>
      <c r="C3608" t="s">
        <v>15766</v>
      </c>
      <c r="D3608" t="s">
        <v>675</v>
      </c>
      <c r="E3608" t="s">
        <v>15768</v>
      </c>
      <c r="F3608" t="s">
        <v>54</v>
      </c>
      <c r="G3608"/>
      <c r="H3608" t="s">
        <v>45430</v>
      </c>
      <c r="I3608" t="s">
        <v>52339</v>
      </c>
      <c r="J3608" t="s">
        <v>15767</v>
      </c>
      <c r="K3608" t="s">
        <v>565</v>
      </c>
      <c r="L3608" s="119" t="str">
        <f t="shared" si="224"/>
        <v>NA</v>
      </c>
      <c r="M3608" s="119"/>
      <c r="N3608" s="120" t="str">
        <f t="shared" si="225"/>
        <v>NA</v>
      </c>
      <c r="O3608" s="120"/>
      <c r="P3608"/>
      <c r="Q3608"/>
      <c r="R3608"/>
      <c r="S3608"/>
      <c r="T3608"/>
      <c r="U3608" t="s">
        <v>11055</v>
      </c>
      <c r="V3608" t="s">
        <v>11054</v>
      </c>
      <c r="W3608" t="s">
        <v>4160</v>
      </c>
      <c r="X3608" t="s">
        <v>675</v>
      </c>
      <c r="Y3608" t="s">
        <v>4098</v>
      </c>
      <c r="Z3608" t="s">
        <v>54</v>
      </c>
      <c r="AA3608"/>
      <c r="AB3608" t="s">
        <v>44654</v>
      </c>
      <c r="AC3608" t="s">
        <v>51709</v>
      </c>
      <c r="AD3608" t="s">
        <v>11056</v>
      </c>
      <c r="AE3608" t="s">
        <v>565</v>
      </c>
      <c r="AF3608" s="119" t="str">
        <f t="shared" si="226"/>
        <v>NA</v>
      </c>
      <c r="AG3608" s="119"/>
      <c r="AH3608" s="119"/>
      <c r="AI3608" s="119"/>
      <c r="AJ3608" s="119" t="str">
        <f t="shared" si="227"/>
        <v>NA</v>
      </c>
      <c r="AK3608" s="190"/>
      <c r="AL3608" s="191"/>
    </row>
    <row r="3609" spans="1:38" x14ac:dyDescent="0.25">
      <c r="A3609" t="s">
        <v>12645</v>
      </c>
      <c r="B3609" t="s">
        <v>12643</v>
      </c>
      <c r="C3609" t="s">
        <v>12644</v>
      </c>
      <c r="D3609" t="s">
        <v>675</v>
      </c>
      <c r="E3609" t="s">
        <v>426</v>
      </c>
      <c r="F3609" t="s">
        <v>54</v>
      </c>
      <c r="G3609"/>
      <c r="H3609" t="s">
        <v>45431</v>
      </c>
      <c r="I3609" t="s">
        <v>52340</v>
      </c>
      <c r="J3609" t="s">
        <v>12646</v>
      </c>
      <c r="K3609" t="s">
        <v>565</v>
      </c>
      <c r="L3609" s="119" t="str">
        <f t="shared" si="224"/>
        <v>NA</v>
      </c>
      <c r="M3609" s="119"/>
      <c r="N3609" s="120" t="str">
        <f t="shared" si="225"/>
        <v>NA</v>
      </c>
      <c r="O3609" s="120"/>
      <c r="P3609"/>
      <c r="Q3609"/>
      <c r="R3609"/>
      <c r="S3609"/>
      <c r="T3609"/>
      <c r="U3609" t="s">
        <v>17582</v>
      </c>
      <c r="V3609" t="s">
        <v>17580</v>
      </c>
      <c r="W3609" t="s">
        <v>17581</v>
      </c>
      <c r="X3609" t="s">
        <v>675</v>
      </c>
      <c r="Y3609" t="s">
        <v>11469</v>
      </c>
      <c r="Z3609" t="s">
        <v>54</v>
      </c>
      <c r="AA3609"/>
      <c r="AB3609" t="s">
        <v>44655</v>
      </c>
      <c r="AC3609" t="s">
        <v>51710</v>
      </c>
      <c r="AD3609" t="s">
        <v>17583</v>
      </c>
      <c r="AE3609" t="s">
        <v>565</v>
      </c>
      <c r="AF3609" s="119" t="str">
        <f t="shared" si="226"/>
        <v>NA</v>
      </c>
      <c r="AG3609" s="119"/>
      <c r="AH3609" s="119"/>
      <c r="AI3609" s="119"/>
      <c r="AJ3609" s="119" t="str">
        <f t="shared" si="227"/>
        <v>NA</v>
      </c>
      <c r="AK3609" s="190"/>
      <c r="AL3609" s="191"/>
    </row>
    <row r="3610" spans="1:38" x14ac:dyDescent="0.25">
      <c r="A3610" t="s">
        <v>20888</v>
      </c>
      <c r="B3610" t="s">
        <v>20886</v>
      </c>
      <c r="C3610" t="s">
        <v>20887</v>
      </c>
      <c r="D3610" t="s">
        <v>675</v>
      </c>
      <c r="E3610" t="s">
        <v>426</v>
      </c>
      <c r="F3610" t="s">
        <v>54</v>
      </c>
      <c r="G3610"/>
      <c r="H3610" t="s">
        <v>45431</v>
      </c>
      <c r="I3610" t="s">
        <v>52340</v>
      </c>
      <c r="J3610"/>
      <c r="K3610" t="s">
        <v>105</v>
      </c>
      <c r="L3610" s="119" t="str">
        <f t="shared" si="224"/>
        <v>NA</v>
      </c>
      <c r="M3610" s="119"/>
      <c r="N3610" s="120" t="str">
        <f t="shared" si="225"/>
        <v>NA</v>
      </c>
      <c r="O3610" s="120"/>
      <c r="P3610"/>
      <c r="Q3610"/>
      <c r="R3610"/>
      <c r="S3610"/>
      <c r="T3610"/>
      <c r="U3610" t="s">
        <v>11468</v>
      </c>
      <c r="V3610" t="s">
        <v>11466</v>
      </c>
      <c r="W3610" t="s">
        <v>11467</v>
      </c>
      <c r="X3610" t="s">
        <v>675</v>
      </c>
      <c r="Y3610" t="s">
        <v>11469</v>
      </c>
      <c r="Z3610" t="s">
        <v>54</v>
      </c>
      <c r="AA3610"/>
      <c r="AB3610" t="s">
        <v>44656</v>
      </c>
      <c r="AC3610" t="s">
        <v>51710</v>
      </c>
      <c r="AD3610"/>
      <c r="AE3610" t="s">
        <v>105</v>
      </c>
      <c r="AF3610" s="119" t="str">
        <f t="shared" si="226"/>
        <v>NA</v>
      </c>
      <c r="AG3610" s="119"/>
      <c r="AH3610" s="119"/>
      <c r="AI3610" s="119"/>
      <c r="AJ3610" s="119" t="str">
        <f t="shared" si="227"/>
        <v>NA</v>
      </c>
      <c r="AK3610" s="190"/>
      <c r="AL3610" s="191"/>
    </row>
    <row r="3611" spans="1:38" x14ac:dyDescent="0.25">
      <c r="A3611" t="s">
        <v>6859</v>
      </c>
      <c r="B3611" t="s">
        <v>6857</v>
      </c>
      <c r="C3611" t="s">
        <v>6858</v>
      </c>
      <c r="D3611" t="s">
        <v>675</v>
      </c>
      <c r="E3611" t="s">
        <v>426</v>
      </c>
      <c r="F3611" t="s">
        <v>54</v>
      </c>
      <c r="G3611"/>
      <c r="H3611" t="s">
        <v>45431</v>
      </c>
      <c r="I3611" t="s">
        <v>52340</v>
      </c>
      <c r="J3611" t="s">
        <v>6860</v>
      </c>
      <c r="K3611" t="s">
        <v>105</v>
      </c>
      <c r="L3611" s="119" t="str">
        <f t="shared" si="224"/>
        <v>NA</v>
      </c>
      <c r="M3611" s="119"/>
      <c r="N3611" s="120" t="str">
        <f t="shared" si="225"/>
        <v>NA</v>
      </c>
      <c r="O3611" s="120"/>
      <c r="P3611"/>
      <c r="Q3611"/>
      <c r="R3611"/>
      <c r="S3611"/>
      <c r="T3611"/>
      <c r="U3611" t="s">
        <v>17600</v>
      </c>
      <c r="V3611" t="s">
        <v>17598</v>
      </c>
      <c r="W3611" t="s">
        <v>17599</v>
      </c>
      <c r="X3611" t="s">
        <v>675</v>
      </c>
      <c r="Y3611" t="s">
        <v>17601</v>
      </c>
      <c r="Z3611" t="s">
        <v>54</v>
      </c>
      <c r="AA3611"/>
      <c r="AB3611" t="s">
        <v>44657</v>
      </c>
      <c r="AC3611" t="s">
        <v>51711</v>
      </c>
      <c r="AD3611" t="s">
        <v>17602</v>
      </c>
      <c r="AE3611" t="s">
        <v>565</v>
      </c>
      <c r="AF3611" s="119" t="str">
        <f t="shared" si="226"/>
        <v>NA</v>
      </c>
      <c r="AG3611" s="119"/>
      <c r="AH3611" s="119"/>
      <c r="AI3611" s="119"/>
      <c r="AJ3611" s="119" t="str">
        <f t="shared" si="227"/>
        <v>NA</v>
      </c>
      <c r="AK3611" s="190"/>
      <c r="AL3611" s="191"/>
    </row>
    <row r="3612" spans="1:38" x14ac:dyDescent="0.25">
      <c r="A3612" t="s">
        <v>22201</v>
      </c>
      <c r="B3612" t="s">
        <v>22199</v>
      </c>
      <c r="C3612" t="s">
        <v>22200</v>
      </c>
      <c r="D3612" t="s">
        <v>675</v>
      </c>
      <c r="E3612" t="s">
        <v>426</v>
      </c>
      <c r="F3612" t="s">
        <v>54</v>
      </c>
      <c r="G3612"/>
      <c r="H3612" t="s">
        <v>45431</v>
      </c>
      <c r="I3612" t="s">
        <v>52340</v>
      </c>
      <c r="J3612" t="s">
        <v>22195</v>
      </c>
      <c r="K3612" t="s">
        <v>105</v>
      </c>
      <c r="L3612" s="119" t="str">
        <f t="shared" si="224"/>
        <v>NA</v>
      </c>
      <c r="M3612" s="119"/>
      <c r="N3612" s="120" t="str">
        <f t="shared" si="225"/>
        <v>NA</v>
      </c>
      <c r="O3612" s="120"/>
      <c r="P3612"/>
      <c r="Q3612"/>
      <c r="R3612"/>
      <c r="S3612"/>
      <c r="T3612"/>
      <c r="U3612" t="s">
        <v>19967</v>
      </c>
      <c r="V3612" t="s">
        <v>19965</v>
      </c>
      <c r="W3612" t="s">
        <v>19966</v>
      </c>
      <c r="X3612" t="s">
        <v>675</v>
      </c>
      <c r="Y3612" t="s">
        <v>9705</v>
      </c>
      <c r="Z3612" t="s">
        <v>54</v>
      </c>
      <c r="AA3612"/>
      <c r="AB3612" t="s">
        <v>44658</v>
      </c>
      <c r="AC3612" t="s">
        <v>51712</v>
      </c>
      <c r="AD3612" t="s">
        <v>19967</v>
      </c>
      <c r="AE3612" t="s">
        <v>565</v>
      </c>
      <c r="AF3612" s="119" t="str">
        <f t="shared" si="226"/>
        <v>NA</v>
      </c>
      <c r="AG3612" s="119"/>
      <c r="AH3612" s="119"/>
      <c r="AI3612" s="119"/>
      <c r="AJ3612" s="119" t="str">
        <f t="shared" si="227"/>
        <v>NA</v>
      </c>
      <c r="AK3612" s="190"/>
      <c r="AL3612" s="191"/>
    </row>
    <row r="3613" spans="1:38" x14ac:dyDescent="0.25">
      <c r="A3613" t="s">
        <v>12742</v>
      </c>
      <c r="B3613" t="s">
        <v>12740</v>
      </c>
      <c r="C3613" t="s">
        <v>12741</v>
      </c>
      <c r="D3613" t="s">
        <v>675</v>
      </c>
      <c r="E3613" t="s">
        <v>426</v>
      </c>
      <c r="F3613" t="s">
        <v>54</v>
      </c>
      <c r="G3613"/>
      <c r="H3613" t="s">
        <v>45431</v>
      </c>
      <c r="I3613" t="s">
        <v>52340</v>
      </c>
      <c r="J3613"/>
      <c r="K3613" t="s">
        <v>105</v>
      </c>
      <c r="L3613" s="119" t="str">
        <f t="shared" si="224"/>
        <v>NA</v>
      </c>
      <c r="M3613" s="119"/>
      <c r="N3613" s="120" t="str">
        <f t="shared" si="225"/>
        <v>NA</v>
      </c>
      <c r="O3613" s="120"/>
      <c r="P3613"/>
      <c r="Q3613"/>
      <c r="R3613"/>
      <c r="S3613"/>
      <c r="T3613"/>
      <c r="U3613" t="s">
        <v>9704</v>
      </c>
      <c r="V3613" t="s">
        <v>9702</v>
      </c>
      <c r="W3613" t="s">
        <v>9703</v>
      </c>
      <c r="X3613" t="s">
        <v>675</v>
      </c>
      <c r="Y3613" t="s">
        <v>9705</v>
      </c>
      <c r="Z3613" t="s">
        <v>54</v>
      </c>
      <c r="AA3613"/>
      <c r="AB3613" t="s">
        <v>44659</v>
      </c>
      <c r="AC3613" t="s">
        <v>51712</v>
      </c>
      <c r="AD3613"/>
      <c r="AE3613" t="s">
        <v>105</v>
      </c>
      <c r="AF3613" s="119" t="str">
        <f t="shared" si="226"/>
        <v>NA</v>
      </c>
      <c r="AG3613" s="119"/>
      <c r="AH3613" s="119"/>
      <c r="AI3613" s="119"/>
      <c r="AJ3613" s="119" t="str">
        <f t="shared" si="227"/>
        <v>NA</v>
      </c>
      <c r="AK3613" s="190"/>
      <c r="AL3613" s="191"/>
    </row>
    <row r="3614" spans="1:38" x14ac:dyDescent="0.25">
      <c r="A3614" t="s">
        <v>20203</v>
      </c>
      <c r="B3614" t="s">
        <v>20201</v>
      </c>
      <c r="C3614" t="s">
        <v>20202</v>
      </c>
      <c r="D3614" t="s">
        <v>675</v>
      </c>
      <c r="E3614" t="s">
        <v>20204</v>
      </c>
      <c r="F3614" t="s">
        <v>54</v>
      </c>
      <c r="G3614"/>
      <c r="H3614" t="s">
        <v>45432</v>
      </c>
      <c r="I3614" t="s">
        <v>52341</v>
      </c>
      <c r="J3614"/>
      <c r="K3614" t="s">
        <v>565</v>
      </c>
      <c r="L3614" s="119" t="str">
        <f t="shared" si="224"/>
        <v>NA</v>
      </c>
      <c r="M3614" s="119"/>
      <c r="N3614" s="120" t="str">
        <f t="shared" si="225"/>
        <v>NA</v>
      </c>
      <c r="O3614" s="120"/>
      <c r="P3614"/>
      <c r="Q3614"/>
      <c r="R3614"/>
      <c r="S3614"/>
      <c r="T3614"/>
      <c r="U3614" t="s">
        <v>20475</v>
      </c>
      <c r="V3614" t="s">
        <v>20473</v>
      </c>
      <c r="W3614" t="s">
        <v>20474</v>
      </c>
      <c r="X3614" t="s">
        <v>675</v>
      </c>
      <c r="Y3614" t="s">
        <v>20476</v>
      </c>
      <c r="Z3614" t="s">
        <v>54</v>
      </c>
      <c r="AA3614"/>
      <c r="AB3614" t="s">
        <v>44660</v>
      </c>
      <c r="AC3614" t="s">
        <v>51713</v>
      </c>
      <c r="AD3614" t="s">
        <v>20477</v>
      </c>
      <c r="AE3614" t="s">
        <v>565</v>
      </c>
      <c r="AF3614" s="119" t="str">
        <f t="shared" si="226"/>
        <v>NA</v>
      </c>
      <c r="AG3614" s="119"/>
      <c r="AH3614" s="119"/>
      <c r="AI3614" s="119"/>
      <c r="AJ3614" s="119" t="str">
        <f t="shared" si="227"/>
        <v>NA</v>
      </c>
      <c r="AK3614" s="190"/>
      <c r="AL3614" s="191"/>
    </row>
    <row r="3615" spans="1:38" x14ac:dyDescent="0.25">
      <c r="A3615" t="s">
        <v>14859</v>
      </c>
      <c r="B3615" t="s">
        <v>14857</v>
      </c>
      <c r="C3615" t="s">
        <v>14858</v>
      </c>
      <c r="D3615" t="s">
        <v>675</v>
      </c>
      <c r="E3615" t="s">
        <v>1245</v>
      </c>
      <c r="F3615" t="s">
        <v>54</v>
      </c>
      <c r="G3615"/>
      <c r="H3615" t="s">
        <v>45433</v>
      </c>
      <c r="I3615" t="s">
        <v>52342</v>
      </c>
      <c r="J3615" t="s">
        <v>14860</v>
      </c>
      <c r="K3615" t="s">
        <v>565</v>
      </c>
      <c r="L3615" s="119" t="str">
        <f t="shared" si="224"/>
        <v>NA</v>
      </c>
      <c r="M3615" s="119"/>
      <c r="N3615" s="120" t="str">
        <f t="shared" si="225"/>
        <v>NA</v>
      </c>
      <c r="O3615" s="120"/>
      <c r="P3615"/>
      <c r="Q3615"/>
      <c r="R3615"/>
      <c r="S3615"/>
      <c r="T3615"/>
      <c r="U3615" t="s">
        <v>16777</v>
      </c>
      <c r="V3615" t="s">
        <v>16775</v>
      </c>
      <c r="W3615" t="s">
        <v>16776</v>
      </c>
      <c r="X3615" t="s">
        <v>675</v>
      </c>
      <c r="Y3615" t="s">
        <v>16778</v>
      </c>
      <c r="Z3615" t="s">
        <v>54</v>
      </c>
      <c r="AA3615"/>
      <c r="AB3615" t="s">
        <v>44661</v>
      </c>
      <c r="AC3615" t="s">
        <v>51714</v>
      </c>
      <c r="AD3615" t="s">
        <v>16779</v>
      </c>
      <c r="AE3615" t="s">
        <v>565</v>
      </c>
      <c r="AF3615" s="119" t="str">
        <f t="shared" si="226"/>
        <v>NA</v>
      </c>
      <c r="AG3615" s="119"/>
      <c r="AH3615" s="119"/>
      <c r="AI3615" s="119"/>
      <c r="AJ3615" s="119" t="str">
        <f t="shared" si="227"/>
        <v>NA</v>
      </c>
      <c r="AK3615" s="190"/>
      <c r="AL3615" s="191"/>
    </row>
    <row r="3616" spans="1:38" x14ac:dyDescent="0.25">
      <c r="A3616" t="s">
        <v>18173</v>
      </c>
      <c r="B3616" t="s">
        <v>18171</v>
      </c>
      <c r="C3616" t="s">
        <v>18172</v>
      </c>
      <c r="D3616" t="s">
        <v>675</v>
      </c>
      <c r="E3616" t="s">
        <v>18174</v>
      </c>
      <c r="F3616" t="s">
        <v>54</v>
      </c>
      <c r="G3616"/>
      <c r="H3616" t="s">
        <v>45434</v>
      </c>
      <c r="I3616" t="s">
        <v>52343</v>
      </c>
      <c r="J3616" t="s">
        <v>18175</v>
      </c>
      <c r="K3616" t="s">
        <v>565</v>
      </c>
      <c r="L3616" s="119" t="str">
        <f t="shared" si="224"/>
        <v>NA</v>
      </c>
      <c r="M3616" s="119"/>
      <c r="N3616" s="120" t="str">
        <f t="shared" si="225"/>
        <v>NA</v>
      </c>
      <c r="O3616" s="120"/>
      <c r="P3616"/>
      <c r="Q3616"/>
      <c r="R3616"/>
      <c r="S3616"/>
      <c r="T3616"/>
      <c r="U3616" t="s">
        <v>11046</v>
      </c>
      <c r="V3616" t="s">
        <v>11045</v>
      </c>
      <c r="W3616" t="s">
        <v>4160</v>
      </c>
      <c r="X3616" t="s">
        <v>675</v>
      </c>
      <c r="Y3616" t="s">
        <v>548</v>
      </c>
      <c r="Z3616" t="s">
        <v>54</v>
      </c>
      <c r="AA3616"/>
      <c r="AB3616" t="s">
        <v>44662</v>
      </c>
      <c r="AC3616" t="s">
        <v>51715</v>
      </c>
      <c r="AD3616" t="s">
        <v>11047</v>
      </c>
      <c r="AE3616" t="s">
        <v>565</v>
      </c>
      <c r="AF3616" s="119" t="str">
        <f t="shared" si="226"/>
        <v>NA</v>
      </c>
      <c r="AG3616" s="119"/>
      <c r="AH3616" s="119"/>
      <c r="AI3616" s="119"/>
      <c r="AJ3616" s="119" t="str">
        <f t="shared" si="227"/>
        <v>NA</v>
      </c>
      <c r="AK3616" s="190"/>
      <c r="AL3616" s="191"/>
    </row>
    <row r="3617" spans="1:38" x14ac:dyDescent="0.25">
      <c r="A3617" t="s">
        <v>14469</v>
      </c>
      <c r="B3617" t="s">
        <v>14467</v>
      </c>
      <c r="C3617" t="s">
        <v>14468</v>
      </c>
      <c r="D3617" t="s">
        <v>675</v>
      </c>
      <c r="E3617" t="s">
        <v>1576</v>
      </c>
      <c r="F3617" t="s">
        <v>54</v>
      </c>
      <c r="G3617"/>
      <c r="H3617" t="s">
        <v>45435</v>
      </c>
      <c r="I3617" t="s">
        <v>52344</v>
      </c>
      <c r="J3617" t="s">
        <v>14470</v>
      </c>
      <c r="K3617" t="s">
        <v>565</v>
      </c>
      <c r="L3617" s="119" t="str">
        <f t="shared" si="224"/>
        <v>NA</v>
      </c>
      <c r="M3617" s="119"/>
      <c r="N3617" s="120" t="str">
        <f t="shared" si="225"/>
        <v>NA</v>
      </c>
      <c r="O3617" s="120"/>
      <c r="P3617"/>
      <c r="Q3617"/>
      <c r="R3617"/>
      <c r="S3617"/>
      <c r="T3617"/>
      <c r="U3617" t="s">
        <v>16845</v>
      </c>
      <c r="V3617" t="s">
        <v>16843</v>
      </c>
      <c r="W3617" t="s">
        <v>16844</v>
      </c>
      <c r="X3617" t="s">
        <v>675</v>
      </c>
      <c r="Y3617" t="s">
        <v>548</v>
      </c>
      <c r="Z3617" t="s">
        <v>54</v>
      </c>
      <c r="AA3617"/>
      <c r="AB3617" t="s">
        <v>44663</v>
      </c>
      <c r="AC3617" t="s">
        <v>51715</v>
      </c>
      <c r="AD3617" t="s">
        <v>16846</v>
      </c>
      <c r="AE3617" t="s">
        <v>565</v>
      </c>
      <c r="AF3617" s="119" t="str">
        <f t="shared" si="226"/>
        <v>NA</v>
      </c>
      <c r="AG3617" s="119"/>
      <c r="AH3617" s="119"/>
      <c r="AI3617" s="119"/>
      <c r="AJ3617" s="119" t="str">
        <f t="shared" si="227"/>
        <v>NA</v>
      </c>
      <c r="AK3617" s="190"/>
      <c r="AL3617" s="191"/>
    </row>
    <row r="3618" spans="1:38" x14ac:dyDescent="0.25">
      <c r="A3618" t="s">
        <v>13677</v>
      </c>
      <c r="B3618" t="s">
        <v>13675</v>
      </c>
      <c r="C3618" t="s">
        <v>13676</v>
      </c>
      <c r="D3618" t="s">
        <v>675</v>
      </c>
      <c r="E3618" t="s">
        <v>13678</v>
      </c>
      <c r="F3618" t="s">
        <v>54</v>
      </c>
      <c r="G3618"/>
      <c r="H3618" t="s">
        <v>45436</v>
      </c>
      <c r="I3618" t="s">
        <v>52345</v>
      </c>
      <c r="J3618" t="s">
        <v>13679</v>
      </c>
      <c r="K3618" t="s">
        <v>565</v>
      </c>
      <c r="L3618" s="119" t="str">
        <f t="shared" si="224"/>
        <v>NA</v>
      </c>
      <c r="M3618" s="119"/>
      <c r="N3618" s="120" t="str">
        <f t="shared" si="225"/>
        <v>NA</v>
      </c>
      <c r="O3618" s="120"/>
      <c r="P3618"/>
      <c r="Q3618"/>
      <c r="R3618"/>
      <c r="S3618"/>
      <c r="T3618"/>
      <c r="U3618" t="s">
        <v>16094</v>
      </c>
      <c r="V3618" t="s">
        <v>16092</v>
      </c>
      <c r="W3618" t="s">
        <v>16093</v>
      </c>
      <c r="X3618" t="s">
        <v>675</v>
      </c>
      <c r="Y3618" t="s">
        <v>548</v>
      </c>
      <c r="Z3618" t="s">
        <v>54</v>
      </c>
      <c r="AA3618"/>
      <c r="AB3618" t="s">
        <v>44663</v>
      </c>
      <c r="AC3618" t="s">
        <v>51715</v>
      </c>
      <c r="AD3618" t="s">
        <v>16094</v>
      </c>
      <c r="AE3618" t="s">
        <v>565</v>
      </c>
      <c r="AF3618" s="119" t="str">
        <f t="shared" si="226"/>
        <v>NA</v>
      </c>
      <c r="AG3618" s="119"/>
      <c r="AH3618" s="119"/>
      <c r="AI3618" s="119"/>
      <c r="AJ3618" s="119" t="str">
        <f t="shared" si="227"/>
        <v>NA</v>
      </c>
      <c r="AK3618" s="190"/>
      <c r="AL3618" s="191"/>
    </row>
    <row r="3619" spans="1:38" x14ac:dyDescent="0.25">
      <c r="A3619" t="s">
        <v>11746</v>
      </c>
      <c r="B3619" t="s">
        <v>11745</v>
      </c>
      <c r="C3619" t="s">
        <v>10712</v>
      </c>
      <c r="D3619" t="s">
        <v>675</v>
      </c>
      <c r="E3619" t="s">
        <v>619</v>
      </c>
      <c r="F3619" t="s">
        <v>54</v>
      </c>
      <c r="G3619"/>
      <c r="H3619" t="s">
        <v>45437</v>
      </c>
      <c r="I3619" t="s">
        <v>52346</v>
      </c>
      <c r="J3619" t="s">
        <v>11747</v>
      </c>
      <c r="K3619" t="s">
        <v>565</v>
      </c>
      <c r="L3619" s="119" t="str">
        <f t="shared" si="224"/>
        <v>NA</v>
      </c>
      <c r="M3619" s="119"/>
      <c r="N3619" s="120" t="str">
        <f t="shared" si="225"/>
        <v>NA</v>
      </c>
      <c r="O3619" s="120"/>
      <c r="P3619"/>
      <c r="Q3619"/>
      <c r="R3619"/>
      <c r="S3619"/>
      <c r="T3619"/>
      <c r="U3619" t="s">
        <v>20617</v>
      </c>
      <c r="V3619" t="s">
        <v>20615</v>
      </c>
      <c r="W3619" t="s">
        <v>20616</v>
      </c>
      <c r="X3619" t="s">
        <v>675</v>
      </c>
      <c r="Y3619" t="s">
        <v>548</v>
      </c>
      <c r="Z3619" t="s">
        <v>54</v>
      </c>
      <c r="AA3619"/>
      <c r="AB3619" t="s">
        <v>44663</v>
      </c>
      <c r="AC3619" t="s">
        <v>51715</v>
      </c>
      <c r="AD3619" t="s">
        <v>20617</v>
      </c>
      <c r="AE3619" t="s">
        <v>565</v>
      </c>
      <c r="AF3619" s="119" t="str">
        <f t="shared" si="226"/>
        <v>NA</v>
      </c>
      <c r="AG3619" s="119"/>
      <c r="AH3619" s="119"/>
      <c r="AI3619" s="119"/>
      <c r="AJ3619" s="119" t="str">
        <f t="shared" si="227"/>
        <v>NA</v>
      </c>
      <c r="AK3619" s="190"/>
      <c r="AL3619" s="191"/>
    </row>
    <row r="3620" spans="1:38" x14ac:dyDescent="0.25">
      <c r="A3620" t="s">
        <v>11709</v>
      </c>
      <c r="B3620" t="s">
        <v>11708</v>
      </c>
      <c r="C3620" t="s">
        <v>10712</v>
      </c>
      <c r="D3620" t="s">
        <v>675</v>
      </c>
      <c r="E3620" t="s">
        <v>619</v>
      </c>
      <c r="F3620" t="s">
        <v>54</v>
      </c>
      <c r="G3620"/>
      <c r="H3620" t="s">
        <v>45438</v>
      </c>
      <c r="I3620" t="s">
        <v>52346</v>
      </c>
      <c r="J3620" t="s">
        <v>11710</v>
      </c>
      <c r="K3620" t="s">
        <v>565</v>
      </c>
      <c r="L3620" s="119" t="str">
        <f t="shared" si="224"/>
        <v>NA</v>
      </c>
      <c r="M3620" s="119"/>
      <c r="N3620" s="120" t="str">
        <f t="shared" si="225"/>
        <v>NA</v>
      </c>
      <c r="O3620" s="120"/>
      <c r="P3620"/>
      <c r="Q3620"/>
      <c r="R3620"/>
      <c r="S3620"/>
      <c r="T3620"/>
      <c r="U3620" t="s">
        <v>19009</v>
      </c>
      <c r="V3620" t="s">
        <v>19007</v>
      </c>
      <c r="W3620" t="s">
        <v>19008</v>
      </c>
      <c r="X3620" t="s">
        <v>675</v>
      </c>
      <c r="Y3620" t="s">
        <v>548</v>
      </c>
      <c r="Z3620" t="s">
        <v>54</v>
      </c>
      <c r="AA3620"/>
      <c r="AB3620" t="s">
        <v>44663</v>
      </c>
      <c r="AC3620" t="s">
        <v>51715</v>
      </c>
      <c r="AD3620" t="s">
        <v>19010</v>
      </c>
      <c r="AE3620" t="s">
        <v>565</v>
      </c>
      <c r="AF3620" s="119" t="str">
        <f t="shared" si="226"/>
        <v>NA</v>
      </c>
      <c r="AG3620" s="119"/>
      <c r="AH3620" s="119"/>
      <c r="AI3620" s="119"/>
      <c r="AJ3620" s="119" t="str">
        <f t="shared" si="227"/>
        <v>NA</v>
      </c>
      <c r="AK3620" s="190"/>
      <c r="AL3620" s="191"/>
    </row>
    <row r="3621" spans="1:38" x14ac:dyDescent="0.25">
      <c r="A3621" t="s">
        <v>20920</v>
      </c>
      <c r="B3621" t="s">
        <v>20918</v>
      </c>
      <c r="C3621" t="s">
        <v>20919</v>
      </c>
      <c r="D3621" t="s">
        <v>675</v>
      </c>
      <c r="E3621" t="s">
        <v>619</v>
      </c>
      <c r="F3621" t="s">
        <v>54</v>
      </c>
      <c r="G3621"/>
      <c r="H3621" t="s">
        <v>45439</v>
      </c>
      <c r="I3621" t="s">
        <v>52346</v>
      </c>
      <c r="J3621" t="s">
        <v>20920</v>
      </c>
      <c r="K3621" t="s">
        <v>105</v>
      </c>
      <c r="L3621" s="119" t="str">
        <f t="shared" si="224"/>
        <v>NA</v>
      </c>
      <c r="M3621" s="119"/>
      <c r="N3621" s="120" t="str">
        <f t="shared" si="225"/>
        <v>NA</v>
      </c>
      <c r="O3621" s="120"/>
      <c r="P3621"/>
      <c r="Q3621"/>
      <c r="R3621"/>
      <c r="S3621"/>
      <c r="T3621"/>
      <c r="U3621" t="s">
        <v>19631</v>
      </c>
      <c r="V3621" t="s">
        <v>19629</v>
      </c>
      <c r="W3621" t="s">
        <v>19630</v>
      </c>
      <c r="X3621" t="s">
        <v>675</v>
      </c>
      <c r="Y3621" t="s">
        <v>548</v>
      </c>
      <c r="Z3621" t="s">
        <v>54</v>
      </c>
      <c r="AA3621"/>
      <c r="AB3621" t="s">
        <v>44663</v>
      </c>
      <c r="AC3621" t="s">
        <v>51715</v>
      </c>
      <c r="AD3621" t="s">
        <v>19632</v>
      </c>
      <c r="AE3621" t="s">
        <v>565</v>
      </c>
      <c r="AF3621" s="119" t="str">
        <f t="shared" si="226"/>
        <v>NA</v>
      </c>
      <c r="AG3621" s="119"/>
      <c r="AH3621" s="119"/>
      <c r="AI3621" s="119"/>
      <c r="AJ3621" s="119" t="str">
        <f t="shared" si="227"/>
        <v>NA</v>
      </c>
      <c r="AK3621" s="190"/>
      <c r="AL3621" s="191"/>
    </row>
    <row r="3622" spans="1:38" x14ac:dyDescent="0.25">
      <c r="A3622" t="s">
        <v>9025</v>
      </c>
      <c r="B3622" t="s">
        <v>9023</v>
      </c>
      <c r="C3622" t="s">
        <v>9024</v>
      </c>
      <c r="D3622" t="s">
        <v>675</v>
      </c>
      <c r="E3622" t="s">
        <v>619</v>
      </c>
      <c r="F3622" t="s">
        <v>54</v>
      </c>
      <c r="G3622"/>
      <c r="H3622" t="s">
        <v>45440</v>
      </c>
      <c r="I3622" t="s">
        <v>52346</v>
      </c>
      <c r="J3622" t="s">
        <v>9026</v>
      </c>
      <c r="K3622" t="s">
        <v>105</v>
      </c>
      <c r="L3622" s="119" t="str">
        <f t="shared" si="224"/>
        <v>NA</v>
      </c>
      <c r="M3622" s="119"/>
      <c r="N3622" s="120" t="str">
        <f t="shared" si="225"/>
        <v>NA</v>
      </c>
      <c r="O3622" s="120"/>
      <c r="P3622"/>
      <c r="Q3622"/>
      <c r="R3622"/>
      <c r="S3622"/>
      <c r="T3622"/>
      <c r="U3622" t="s">
        <v>19442</v>
      </c>
      <c r="V3622" t="s">
        <v>19440</v>
      </c>
      <c r="W3622" t="s">
        <v>19441</v>
      </c>
      <c r="X3622" t="s">
        <v>675</v>
      </c>
      <c r="Y3622" t="s">
        <v>548</v>
      </c>
      <c r="Z3622" t="s">
        <v>54</v>
      </c>
      <c r="AA3622"/>
      <c r="AB3622" t="s">
        <v>44663</v>
      </c>
      <c r="AC3622" t="s">
        <v>51715</v>
      </c>
      <c r="AD3622" t="s">
        <v>19443</v>
      </c>
      <c r="AE3622" t="s">
        <v>565</v>
      </c>
      <c r="AF3622" s="119" t="str">
        <f t="shared" si="226"/>
        <v>NA</v>
      </c>
      <c r="AG3622" s="119"/>
      <c r="AH3622" s="119"/>
      <c r="AI3622" s="119"/>
      <c r="AJ3622" s="119" t="str">
        <f t="shared" si="227"/>
        <v>NA</v>
      </c>
      <c r="AK3622" s="190"/>
      <c r="AL3622" s="191"/>
    </row>
    <row r="3623" spans="1:38" x14ac:dyDescent="0.25">
      <c r="A3623" t="s">
        <v>19536</v>
      </c>
      <c r="B3623" t="s">
        <v>19534</v>
      </c>
      <c r="C3623" t="s">
        <v>19535</v>
      </c>
      <c r="D3623" t="s">
        <v>675</v>
      </c>
      <c r="E3623" t="s">
        <v>19537</v>
      </c>
      <c r="F3623" t="s">
        <v>54</v>
      </c>
      <c r="G3623"/>
      <c r="H3623" t="s">
        <v>45441</v>
      </c>
      <c r="I3623" t="s">
        <v>52347</v>
      </c>
      <c r="J3623"/>
      <c r="K3623" t="s">
        <v>565</v>
      </c>
      <c r="L3623" s="119" t="str">
        <f t="shared" si="224"/>
        <v>NA</v>
      </c>
      <c r="M3623" s="119"/>
      <c r="N3623" s="120" t="str">
        <f t="shared" si="225"/>
        <v>NA</v>
      </c>
      <c r="O3623" s="120"/>
      <c r="P3623"/>
      <c r="Q3623"/>
      <c r="R3623"/>
      <c r="S3623"/>
      <c r="T3623"/>
      <c r="U3623" t="s">
        <v>19128</v>
      </c>
      <c r="V3623" t="s">
        <v>19126</v>
      </c>
      <c r="W3623" t="s">
        <v>19127</v>
      </c>
      <c r="X3623" t="s">
        <v>675</v>
      </c>
      <c r="Y3623" t="s">
        <v>548</v>
      </c>
      <c r="Z3623" t="s">
        <v>54</v>
      </c>
      <c r="AA3623"/>
      <c r="AB3623" t="s">
        <v>44663</v>
      </c>
      <c r="AC3623" t="s">
        <v>51715</v>
      </c>
      <c r="AD3623" t="s">
        <v>19129</v>
      </c>
      <c r="AE3623" t="s">
        <v>565</v>
      </c>
      <c r="AF3623" s="119" t="str">
        <f t="shared" si="226"/>
        <v>NA</v>
      </c>
      <c r="AG3623" s="119"/>
      <c r="AH3623" s="119"/>
      <c r="AI3623" s="119"/>
      <c r="AJ3623" s="119" t="str">
        <f t="shared" si="227"/>
        <v>NA</v>
      </c>
      <c r="AK3623" s="190"/>
      <c r="AL3623" s="191"/>
    </row>
    <row r="3624" spans="1:38" x14ac:dyDescent="0.25">
      <c r="A3624" t="s">
        <v>17968</v>
      </c>
      <c r="B3624" t="s">
        <v>17966</v>
      </c>
      <c r="C3624" t="s">
        <v>17967</v>
      </c>
      <c r="D3624" t="s">
        <v>675</v>
      </c>
      <c r="E3624" t="s">
        <v>6603</v>
      </c>
      <c r="F3624" t="s">
        <v>54</v>
      </c>
      <c r="G3624"/>
      <c r="H3624" t="s">
        <v>45442</v>
      </c>
      <c r="I3624" t="s">
        <v>52348</v>
      </c>
      <c r="J3624" t="s">
        <v>17969</v>
      </c>
      <c r="K3624" t="s">
        <v>565</v>
      </c>
      <c r="L3624" s="119" t="str">
        <f t="shared" si="224"/>
        <v>NA</v>
      </c>
      <c r="M3624" s="119"/>
      <c r="N3624" s="120" t="str">
        <f t="shared" si="225"/>
        <v>NA</v>
      </c>
      <c r="O3624" s="120"/>
      <c r="P3624"/>
      <c r="Q3624"/>
      <c r="R3624"/>
      <c r="S3624"/>
      <c r="T3624"/>
      <c r="U3624" t="s">
        <v>20121</v>
      </c>
      <c r="V3624" t="s">
        <v>20119</v>
      </c>
      <c r="W3624" t="s">
        <v>20120</v>
      </c>
      <c r="X3624" t="s">
        <v>675</v>
      </c>
      <c r="Y3624" t="s">
        <v>548</v>
      </c>
      <c r="Z3624" t="s">
        <v>54</v>
      </c>
      <c r="AA3624"/>
      <c r="AB3624" t="s">
        <v>44663</v>
      </c>
      <c r="AC3624" t="s">
        <v>51715</v>
      </c>
      <c r="AD3624" t="s">
        <v>20122</v>
      </c>
      <c r="AE3624" t="s">
        <v>565</v>
      </c>
      <c r="AF3624" s="119" t="str">
        <f t="shared" si="226"/>
        <v>NA</v>
      </c>
      <c r="AG3624" s="119"/>
      <c r="AH3624" s="119"/>
      <c r="AI3624" s="119"/>
      <c r="AJ3624" s="119" t="str">
        <f t="shared" si="227"/>
        <v>NA</v>
      </c>
      <c r="AK3624" s="190"/>
      <c r="AL3624" s="191"/>
    </row>
    <row r="3625" spans="1:38" x14ac:dyDescent="0.25">
      <c r="A3625" t="s">
        <v>6602</v>
      </c>
      <c r="B3625" t="s">
        <v>6600</v>
      </c>
      <c r="C3625" t="s">
        <v>6601</v>
      </c>
      <c r="D3625" t="s">
        <v>675</v>
      </c>
      <c r="E3625" t="s">
        <v>6603</v>
      </c>
      <c r="F3625" t="s">
        <v>54</v>
      </c>
      <c r="G3625"/>
      <c r="H3625" t="s">
        <v>45443</v>
      </c>
      <c r="I3625" t="s">
        <v>52348</v>
      </c>
      <c r="J3625" t="s">
        <v>6604</v>
      </c>
      <c r="K3625" t="s">
        <v>105</v>
      </c>
      <c r="L3625" s="119" t="str">
        <f t="shared" si="224"/>
        <v>NA</v>
      </c>
      <c r="M3625" s="119"/>
      <c r="N3625" s="120" t="str">
        <f t="shared" si="225"/>
        <v>NA</v>
      </c>
      <c r="O3625" s="120"/>
      <c r="P3625"/>
      <c r="Q3625"/>
      <c r="R3625"/>
      <c r="S3625"/>
      <c r="T3625"/>
      <c r="U3625" t="s">
        <v>6156</v>
      </c>
      <c r="V3625" t="s">
        <v>6155</v>
      </c>
      <c r="W3625" t="s">
        <v>6113</v>
      </c>
      <c r="X3625" t="s">
        <v>675</v>
      </c>
      <c r="Y3625" t="s">
        <v>548</v>
      </c>
      <c r="Z3625" t="s">
        <v>54</v>
      </c>
      <c r="AA3625"/>
      <c r="AB3625" t="s">
        <v>44664</v>
      </c>
      <c r="AC3625" t="s">
        <v>51715</v>
      </c>
      <c r="AD3625" t="s">
        <v>6156</v>
      </c>
      <c r="AE3625" t="s">
        <v>565</v>
      </c>
      <c r="AF3625" s="119" t="str">
        <f t="shared" si="226"/>
        <v>NA</v>
      </c>
      <c r="AG3625" s="119"/>
      <c r="AH3625" s="119"/>
      <c r="AI3625" s="119"/>
      <c r="AJ3625" s="119" t="str">
        <f t="shared" si="227"/>
        <v>NA</v>
      </c>
      <c r="AK3625" s="190"/>
      <c r="AL3625" s="191"/>
    </row>
    <row r="3626" spans="1:38" x14ac:dyDescent="0.25">
      <c r="A3626" t="s">
        <v>11687</v>
      </c>
      <c r="B3626" t="s">
        <v>11686</v>
      </c>
      <c r="C3626" t="s">
        <v>10712</v>
      </c>
      <c r="D3626" t="s">
        <v>675</v>
      </c>
      <c r="E3626" t="s">
        <v>1860</v>
      </c>
      <c r="F3626" t="s">
        <v>54</v>
      </c>
      <c r="G3626"/>
      <c r="H3626" t="s">
        <v>45444</v>
      </c>
      <c r="I3626" t="s">
        <v>52349</v>
      </c>
      <c r="J3626" t="s">
        <v>11688</v>
      </c>
      <c r="K3626" t="s">
        <v>565</v>
      </c>
      <c r="L3626" s="119" t="str">
        <f t="shared" si="224"/>
        <v>NA</v>
      </c>
      <c r="M3626" s="119"/>
      <c r="N3626" s="120" t="str">
        <f t="shared" si="225"/>
        <v>NA</v>
      </c>
      <c r="O3626" s="120"/>
      <c r="P3626"/>
      <c r="Q3626"/>
      <c r="R3626"/>
      <c r="S3626"/>
      <c r="T3626"/>
      <c r="U3626" t="s">
        <v>15628</v>
      </c>
      <c r="V3626" t="s">
        <v>15626</v>
      </c>
      <c r="W3626" t="s">
        <v>15627</v>
      </c>
      <c r="X3626" t="s">
        <v>675</v>
      </c>
      <c r="Y3626" t="s">
        <v>548</v>
      </c>
      <c r="Z3626" t="s">
        <v>54</v>
      </c>
      <c r="AA3626"/>
      <c r="AB3626" t="s">
        <v>44663</v>
      </c>
      <c r="AC3626" t="s">
        <v>51715</v>
      </c>
      <c r="AD3626" t="s">
        <v>15629</v>
      </c>
      <c r="AE3626" t="s">
        <v>565</v>
      </c>
      <c r="AF3626" s="119" t="str">
        <f t="shared" si="226"/>
        <v>NA</v>
      </c>
      <c r="AG3626" s="119"/>
      <c r="AH3626" s="119"/>
      <c r="AI3626" s="119"/>
      <c r="AJ3626" s="119" t="str">
        <f t="shared" si="227"/>
        <v>NA</v>
      </c>
      <c r="AK3626" s="190"/>
      <c r="AL3626" s="191"/>
    </row>
    <row r="3627" spans="1:38" x14ac:dyDescent="0.25">
      <c r="A3627" t="s">
        <v>20561</v>
      </c>
      <c r="B3627" t="s">
        <v>20559</v>
      </c>
      <c r="C3627" t="s">
        <v>20560</v>
      </c>
      <c r="D3627" t="s">
        <v>675</v>
      </c>
      <c r="E3627" t="s">
        <v>1860</v>
      </c>
      <c r="F3627" t="s">
        <v>54</v>
      </c>
      <c r="G3627"/>
      <c r="H3627" t="s">
        <v>45445</v>
      </c>
      <c r="I3627" t="s">
        <v>52349</v>
      </c>
      <c r="J3627" t="s">
        <v>20562</v>
      </c>
      <c r="K3627" t="s">
        <v>565</v>
      </c>
      <c r="L3627" s="119" t="str">
        <f t="shared" si="224"/>
        <v>NA</v>
      </c>
      <c r="M3627" s="119"/>
      <c r="N3627" s="120" t="str">
        <f t="shared" si="225"/>
        <v>NA</v>
      </c>
      <c r="O3627" s="120"/>
      <c r="P3627"/>
      <c r="Q3627"/>
      <c r="R3627"/>
      <c r="S3627"/>
      <c r="T3627"/>
      <c r="U3627" t="s">
        <v>20250</v>
      </c>
      <c r="V3627" t="s">
        <v>20248</v>
      </c>
      <c r="W3627" t="s">
        <v>20249</v>
      </c>
      <c r="X3627" t="s">
        <v>675</v>
      </c>
      <c r="Y3627" t="s">
        <v>548</v>
      </c>
      <c r="Z3627" t="s">
        <v>54</v>
      </c>
      <c r="AA3627"/>
      <c r="AB3627" t="s">
        <v>44663</v>
      </c>
      <c r="AC3627" t="s">
        <v>51715</v>
      </c>
      <c r="AD3627" t="s">
        <v>20251</v>
      </c>
      <c r="AE3627" t="s">
        <v>565</v>
      </c>
      <c r="AF3627" s="119" t="str">
        <f t="shared" si="226"/>
        <v>NA</v>
      </c>
      <c r="AG3627" s="119"/>
      <c r="AH3627" s="119"/>
      <c r="AI3627" s="119"/>
      <c r="AJ3627" s="119" t="str">
        <f t="shared" si="227"/>
        <v>NA</v>
      </c>
      <c r="AK3627" s="190"/>
      <c r="AL3627" s="191"/>
    </row>
    <row r="3628" spans="1:38" x14ac:dyDescent="0.25">
      <c r="A3628" t="s">
        <v>15867</v>
      </c>
      <c r="B3628" t="s">
        <v>15865</v>
      </c>
      <c r="C3628" t="s">
        <v>15866</v>
      </c>
      <c r="D3628" t="s">
        <v>675</v>
      </c>
      <c r="E3628" t="s">
        <v>1860</v>
      </c>
      <c r="F3628" t="s">
        <v>54</v>
      </c>
      <c r="G3628"/>
      <c r="H3628" t="s">
        <v>45445</v>
      </c>
      <c r="I3628" t="s">
        <v>52349</v>
      </c>
      <c r="J3628"/>
      <c r="K3628" t="s">
        <v>565</v>
      </c>
      <c r="L3628" s="119" t="str">
        <f t="shared" si="224"/>
        <v>NA</v>
      </c>
      <c r="M3628" s="119"/>
      <c r="N3628" s="120" t="str">
        <f t="shared" si="225"/>
        <v>NA</v>
      </c>
      <c r="O3628" s="120"/>
      <c r="P3628"/>
      <c r="Q3628"/>
      <c r="R3628"/>
      <c r="S3628"/>
      <c r="T3628"/>
      <c r="U3628" t="s">
        <v>18119</v>
      </c>
      <c r="V3628" t="s">
        <v>18117</v>
      </c>
      <c r="W3628" t="s">
        <v>18118</v>
      </c>
      <c r="X3628" t="s">
        <v>675</v>
      </c>
      <c r="Y3628" t="s">
        <v>548</v>
      </c>
      <c r="Z3628" t="s">
        <v>54</v>
      </c>
      <c r="AA3628"/>
      <c r="AB3628" t="s">
        <v>44663</v>
      </c>
      <c r="AC3628" t="s">
        <v>51715</v>
      </c>
      <c r="AD3628" t="s">
        <v>18120</v>
      </c>
      <c r="AE3628" t="s">
        <v>565</v>
      </c>
      <c r="AF3628" s="119" t="str">
        <f t="shared" si="226"/>
        <v>NA</v>
      </c>
      <c r="AG3628" s="119"/>
      <c r="AH3628" s="119"/>
      <c r="AI3628" s="119"/>
      <c r="AJ3628" s="119" t="str">
        <f t="shared" si="227"/>
        <v>NA</v>
      </c>
      <c r="AK3628" s="190"/>
      <c r="AL3628" s="191"/>
    </row>
    <row r="3629" spans="1:38" x14ac:dyDescent="0.25">
      <c r="A3629" t="s">
        <v>22311</v>
      </c>
      <c r="B3629" t="s">
        <v>22309</v>
      </c>
      <c r="C3629" t="s">
        <v>22310</v>
      </c>
      <c r="D3629" t="s">
        <v>675</v>
      </c>
      <c r="E3629" t="s">
        <v>1860</v>
      </c>
      <c r="F3629" t="s">
        <v>54</v>
      </c>
      <c r="G3629"/>
      <c r="H3629" t="s">
        <v>45446</v>
      </c>
      <c r="I3629" t="s">
        <v>52349</v>
      </c>
      <c r="J3629" t="s">
        <v>22312</v>
      </c>
      <c r="K3629" t="s">
        <v>105</v>
      </c>
      <c r="L3629" s="119" t="str">
        <f t="shared" si="224"/>
        <v>NA</v>
      </c>
      <c r="M3629" s="119"/>
      <c r="N3629" s="120" t="str">
        <f t="shared" si="225"/>
        <v>NA</v>
      </c>
      <c r="O3629" s="120"/>
      <c r="P3629"/>
      <c r="Q3629"/>
      <c r="R3629"/>
      <c r="S3629"/>
      <c r="T3629"/>
      <c r="U3629" t="s">
        <v>6185</v>
      </c>
      <c r="V3629" t="s">
        <v>6184</v>
      </c>
      <c r="W3629" t="s">
        <v>6113</v>
      </c>
      <c r="X3629" t="s">
        <v>675</v>
      </c>
      <c r="Y3629" t="s">
        <v>548</v>
      </c>
      <c r="Z3629" t="s">
        <v>54</v>
      </c>
      <c r="AA3629"/>
      <c r="AB3629" t="s">
        <v>44664</v>
      </c>
      <c r="AC3629" t="s">
        <v>51715</v>
      </c>
      <c r="AD3629" t="s">
        <v>6185</v>
      </c>
      <c r="AE3629" t="s">
        <v>565</v>
      </c>
      <c r="AF3629" s="119" t="str">
        <f t="shared" si="226"/>
        <v>NA</v>
      </c>
      <c r="AG3629" s="119"/>
      <c r="AH3629" s="119"/>
      <c r="AI3629" s="119"/>
      <c r="AJ3629" s="119" t="str">
        <f t="shared" si="227"/>
        <v>NA</v>
      </c>
      <c r="AK3629" s="190"/>
      <c r="AL3629" s="191"/>
    </row>
    <row r="3630" spans="1:38" x14ac:dyDescent="0.25">
      <c r="A3630" t="s">
        <v>7018</v>
      </c>
      <c r="B3630" t="s">
        <v>7016</v>
      </c>
      <c r="C3630" t="s">
        <v>7017</v>
      </c>
      <c r="D3630" t="s">
        <v>675</v>
      </c>
      <c r="E3630" t="s">
        <v>1860</v>
      </c>
      <c r="F3630" t="s">
        <v>54</v>
      </c>
      <c r="G3630"/>
      <c r="H3630" t="s">
        <v>45446</v>
      </c>
      <c r="I3630" t="s">
        <v>52349</v>
      </c>
      <c r="J3630" t="s">
        <v>7019</v>
      </c>
      <c r="K3630" t="s">
        <v>105</v>
      </c>
      <c r="L3630" s="119" t="str">
        <f t="shared" si="224"/>
        <v>NA</v>
      </c>
      <c r="M3630" s="119"/>
      <c r="N3630" s="120" t="str">
        <f t="shared" si="225"/>
        <v>NA</v>
      </c>
      <c r="O3630" s="120"/>
      <c r="P3630"/>
      <c r="Q3630"/>
      <c r="R3630"/>
      <c r="S3630"/>
      <c r="T3630"/>
      <c r="U3630" t="s">
        <v>6154</v>
      </c>
      <c r="V3630" t="s">
        <v>6153</v>
      </c>
      <c r="W3630" t="s">
        <v>6113</v>
      </c>
      <c r="X3630" t="s">
        <v>675</v>
      </c>
      <c r="Y3630" t="s">
        <v>548</v>
      </c>
      <c r="Z3630" t="s">
        <v>54</v>
      </c>
      <c r="AA3630"/>
      <c r="AB3630" t="s">
        <v>44664</v>
      </c>
      <c r="AC3630" t="s">
        <v>51715</v>
      </c>
      <c r="AD3630" t="s">
        <v>6154</v>
      </c>
      <c r="AE3630" t="s">
        <v>565</v>
      </c>
      <c r="AF3630" s="119" t="str">
        <f t="shared" si="226"/>
        <v>NA</v>
      </c>
      <c r="AG3630" s="119"/>
      <c r="AH3630" s="119"/>
      <c r="AI3630" s="119"/>
      <c r="AJ3630" s="119" t="str">
        <f t="shared" si="227"/>
        <v>NA</v>
      </c>
      <c r="AK3630" s="190"/>
      <c r="AL3630" s="191"/>
    </row>
    <row r="3631" spans="1:38" x14ac:dyDescent="0.25">
      <c r="A3631" t="s">
        <v>16051</v>
      </c>
      <c r="B3631" t="s">
        <v>16049</v>
      </c>
      <c r="C3631" t="s">
        <v>16050</v>
      </c>
      <c r="D3631" t="s">
        <v>675</v>
      </c>
      <c r="E3631" t="s">
        <v>16052</v>
      </c>
      <c r="F3631" t="s">
        <v>54</v>
      </c>
      <c r="G3631"/>
      <c r="H3631" t="s">
        <v>45447</v>
      </c>
      <c r="I3631" t="s">
        <v>52350</v>
      </c>
      <c r="J3631" t="s">
        <v>16053</v>
      </c>
      <c r="K3631" t="s">
        <v>565</v>
      </c>
      <c r="L3631" s="119" t="str">
        <f t="shared" si="224"/>
        <v>NA</v>
      </c>
      <c r="M3631" s="119"/>
      <c r="N3631" s="120" t="str">
        <f t="shared" si="225"/>
        <v>NA</v>
      </c>
      <c r="O3631" s="120"/>
      <c r="P3631"/>
      <c r="Q3631"/>
      <c r="R3631"/>
      <c r="S3631"/>
      <c r="T3631"/>
      <c r="U3631" t="s">
        <v>11043</v>
      </c>
      <c r="V3631" t="s">
        <v>11042</v>
      </c>
      <c r="W3631" t="s">
        <v>4160</v>
      </c>
      <c r="X3631" t="s">
        <v>675</v>
      </c>
      <c r="Y3631" t="s">
        <v>548</v>
      </c>
      <c r="Z3631" t="s">
        <v>54</v>
      </c>
      <c r="AA3631"/>
      <c r="AB3631" t="s">
        <v>44662</v>
      </c>
      <c r="AC3631" t="s">
        <v>51715</v>
      </c>
      <c r="AD3631" t="s">
        <v>11044</v>
      </c>
      <c r="AE3631" t="s">
        <v>565</v>
      </c>
      <c r="AF3631" s="119" t="str">
        <f t="shared" si="226"/>
        <v>NA</v>
      </c>
      <c r="AG3631" s="119"/>
      <c r="AH3631" s="119"/>
      <c r="AI3631" s="119"/>
      <c r="AJ3631" s="119" t="str">
        <f t="shared" si="227"/>
        <v>NA</v>
      </c>
      <c r="AK3631" s="190"/>
      <c r="AL3631" s="191"/>
    </row>
    <row r="3632" spans="1:38" x14ac:dyDescent="0.25">
      <c r="A3632" t="s">
        <v>13095</v>
      </c>
      <c r="B3632" t="s">
        <v>13093</v>
      </c>
      <c r="C3632" t="s">
        <v>13094</v>
      </c>
      <c r="D3632" t="s">
        <v>675</v>
      </c>
      <c r="E3632" t="s">
        <v>13096</v>
      </c>
      <c r="F3632" t="s">
        <v>54</v>
      </c>
      <c r="G3632"/>
      <c r="H3632" t="s">
        <v>45448</v>
      </c>
      <c r="I3632" t="s">
        <v>52351</v>
      </c>
      <c r="J3632" t="s">
        <v>13095</v>
      </c>
      <c r="K3632" t="s">
        <v>565</v>
      </c>
      <c r="L3632" s="119" t="str">
        <f t="shared" si="224"/>
        <v>NA</v>
      </c>
      <c r="M3632" s="119"/>
      <c r="N3632" s="120" t="str">
        <f t="shared" si="225"/>
        <v>NA</v>
      </c>
      <c r="O3632" s="120"/>
      <c r="P3632"/>
      <c r="Q3632"/>
      <c r="R3632"/>
      <c r="S3632"/>
      <c r="T3632"/>
      <c r="U3632" t="s">
        <v>10509</v>
      </c>
      <c r="V3632" t="s">
        <v>10507</v>
      </c>
      <c r="W3632" t="s">
        <v>10508</v>
      </c>
      <c r="X3632" t="s">
        <v>675</v>
      </c>
      <c r="Y3632" t="s">
        <v>548</v>
      </c>
      <c r="Z3632" t="s">
        <v>54</v>
      </c>
      <c r="AA3632"/>
      <c r="AB3632" t="s">
        <v>44662</v>
      </c>
      <c r="AC3632" t="s">
        <v>51715</v>
      </c>
      <c r="AD3632" t="s">
        <v>10510</v>
      </c>
      <c r="AE3632" t="s">
        <v>105</v>
      </c>
      <c r="AF3632" s="119" t="str">
        <f t="shared" si="226"/>
        <v>NA</v>
      </c>
      <c r="AG3632" s="119"/>
      <c r="AH3632" s="119"/>
      <c r="AI3632" s="119"/>
      <c r="AJ3632" s="119" t="str">
        <f t="shared" si="227"/>
        <v>NA</v>
      </c>
      <c r="AK3632" s="190"/>
      <c r="AL3632" s="191"/>
    </row>
    <row r="3633" spans="1:38" x14ac:dyDescent="0.25">
      <c r="A3633" t="s">
        <v>14754</v>
      </c>
      <c r="B3633" t="s">
        <v>14752</v>
      </c>
      <c r="C3633" t="s">
        <v>14753</v>
      </c>
      <c r="D3633" t="s">
        <v>675</v>
      </c>
      <c r="E3633" t="s">
        <v>1585</v>
      </c>
      <c r="F3633" t="s">
        <v>54</v>
      </c>
      <c r="G3633"/>
      <c r="H3633" t="s">
        <v>45449</v>
      </c>
      <c r="I3633" t="s">
        <v>52352</v>
      </c>
      <c r="J3633"/>
      <c r="K3633" t="s">
        <v>105</v>
      </c>
      <c r="L3633" s="119" t="str">
        <f t="shared" si="224"/>
        <v>NA</v>
      </c>
      <c r="M3633" s="119"/>
      <c r="N3633" s="120" t="str">
        <f t="shared" si="225"/>
        <v>NA</v>
      </c>
      <c r="O3633" s="120"/>
      <c r="P3633"/>
      <c r="Q3633"/>
      <c r="R3633"/>
      <c r="S3633"/>
      <c r="T3633"/>
      <c r="U3633" t="s">
        <v>9655</v>
      </c>
      <c r="V3633" t="s">
        <v>9653</v>
      </c>
      <c r="W3633" t="s">
        <v>9654</v>
      </c>
      <c r="X3633" t="s">
        <v>675</v>
      </c>
      <c r="Y3633" t="s">
        <v>548</v>
      </c>
      <c r="Z3633" t="s">
        <v>54</v>
      </c>
      <c r="AA3633"/>
      <c r="AB3633" t="s">
        <v>44665</v>
      </c>
      <c r="AC3633" t="s">
        <v>51715</v>
      </c>
      <c r="AD3633" t="s">
        <v>9656</v>
      </c>
      <c r="AE3633" t="s">
        <v>105</v>
      </c>
      <c r="AF3633" s="119" t="str">
        <f t="shared" si="226"/>
        <v>NA</v>
      </c>
      <c r="AG3633" s="119"/>
      <c r="AH3633" s="119"/>
      <c r="AI3633" s="119"/>
      <c r="AJ3633" s="119" t="str">
        <f t="shared" si="227"/>
        <v>NA</v>
      </c>
      <c r="AK3633" s="190"/>
      <c r="AL3633" s="191"/>
    </row>
    <row r="3634" spans="1:38" x14ac:dyDescent="0.25">
      <c r="A3634" t="s">
        <v>13183</v>
      </c>
      <c r="B3634" t="s">
        <v>13181</v>
      </c>
      <c r="C3634" t="s">
        <v>13182</v>
      </c>
      <c r="D3634" t="s">
        <v>675</v>
      </c>
      <c r="E3634" t="s">
        <v>13184</v>
      </c>
      <c r="F3634" t="s">
        <v>54</v>
      </c>
      <c r="G3634"/>
      <c r="H3634" t="s">
        <v>45450</v>
      </c>
      <c r="I3634" t="s">
        <v>52353</v>
      </c>
      <c r="J3634" t="s">
        <v>13183</v>
      </c>
      <c r="K3634" t="s">
        <v>565</v>
      </c>
      <c r="L3634" s="119" t="str">
        <f t="shared" si="224"/>
        <v>NA</v>
      </c>
      <c r="M3634" s="119"/>
      <c r="N3634" s="120" t="str">
        <f t="shared" si="225"/>
        <v>NA</v>
      </c>
      <c r="O3634" s="120"/>
      <c r="P3634"/>
      <c r="Q3634"/>
      <c r="R3634"/>
      <c r="S3634"/>
      <c r="T3634"/>
      <c r="U3634" t="s">
        <v>21867</v>
      </c>
      <c r="V3634" t="s">
        <v>21865</v>
      </c>
      <c r="W3634" t="s">
        <v>21866</v>
      </c>
      <c r="X3634" t="s">
        <v>675</v>
      </c>
      <c r="Y3634" t="s">
        <v>548</v>
      </c>
      <c r="Z3634" t="s">
        <v>54</v>
      </c>
      <c r="AA3634"/>
      <c r="AB3634" t="s">
        <v>44662</v>
      </c>
      <c r="AC3634" t="s">
        <v>51715</v>
      </c>
      <c r="AD3634" t="s">
        <v>21867</v>
      </c>
      <c r="AE3634" t="s">
        <v>105</v>
      </c>
      <c r="AF3634" s="119" t="str">
        <f t="shared" si="226"/>
        <v>NA</v>
      </c>
      <c r="AG3634" s="119"/>
      <c r="AH3634" s="119"/>
      <c r="AI3634" s="119"/>
      <c r="AJ3634" s="119" t="str">
        <f t="shared" si="227"/>
        <v>NA</v>
      </c>
      <c r="AK3634" s="190"/>
      <c r="AL3634" s="191"/>
    </row>
    <row r="3635" spans="1:38" x14ac:dyDescent="0.25">
      <c r="A3635" t="s">
        <v>14016</v>
      </c>
      <c r="B3635" t="s">
        <v>14014</v>
      </c>
      <c r="C3635" t="s">
        <v>14015</v>
      </c>
      <c r="D3635" t="s">
        <v>675</v>
      </c>
      <c r="E3635" t="s">
        <v>14017</v>
      </c>
      <c r="F3635" t="s">
        <v>54</v>
      </c>
      <c r="G3635"/>
      <c r="H3635" t="s">
        <v>45451</v>
      </c>
      <c r="I3635" t="s">
        <v>52354</v>
      </c>
      <c r="J3635"/>
      <c r="K3635" t="s">
        <v>565</v>
      </c>
      <c r="L3635" s="119" t="str">
        <f t="shared" si="224"/>
        <v>NA</v>
      </c>
      <c r="M3635" s="119"/>
      <c r="N3635" s="120" t="str">
        <f t="shared" si="225"/>
        <v>NA</v>
      </c>
      <c r="O3635" s="120"/>
      <c r="P3635"/>
      <c r="Q3635"/>
      <c r="R3635"/>
      <c r="S3635"/>
      <c r="T3635"/>
      <c r="U3635" t="s">
        <v>22270</v>
      </c>
      <c r="V3635" t="s">
        <v>22268</v>
      </c>
      <c r="W3635" t="s">
        <v>22269</v>
      </c>
      <c r="X3635" t="s">
        <v>675</v>
      </c>
      <c r="Y3635" t="s">
        <v>548</v>
      </c>
      <c r="Z3635" t="s">
        <v>54</v>
      </c>
      <c r="AA3635"/>
      <c r="AB3635" t="s">
        <v>44662</v>
      </c>
      <c r="AC3635" t="s">
        <v>51715</v>
      </c>
      <c r="AD3635" t="s">
        <v>22195</v>
      </c>
      <c r="AE3635" t="s">
        <v>105</v>
      </c>
      <c r="AF3635" s="119" t="str">
        <f t="shared" si="226"/>
        <v>NA</v>
      </c>
      <c r="AG3635" s="119"/>
      <c r="AH3635" s="119"/>
      <c r="AI3635" s="119"/>
      <c r="AJ3635" s="119" t="str">
        <f t="shared" si="227"/>
        <v>NA</v>
      </c>
      <c r="AK3635" s="190"/>
      <c r="AL3635" s="191"/>
    </row>
    <row r="3636" spans="1:38" x14ac:dyDescent="0.25">
      <c r="A3636" t="s">
        <v>18211</v>
      </c>
      <c r="B3636" t="s">
        <v>18209</v>
      </c>
      <c r="C3636" t="s">
        <v>18210</v>
      </c>
      <c r="D3636" t="s">
        <v>675</v>
      </c>
      <c r="E3636" t="s">
        <v>18212</v>
      </c>
      <c r="F3636" t="s">
        <v>54</v>
      </c>
      <c r="G3636"/>
      <c r="H3636" t="s">
        <v>45452</v>
      </c>
      <c r="I3636" t="s">
        <v>52355</v>
      </c>
      <c r="J3636" t="s">
        <v>18213</v>
      </c>
      <c r="K3636" t="s">
        <v>565</v>
      </c>
      <c r="L3636" s="119" t="str">
        <f t="shared" si="224"/>
        <v>NA</v>
      </c>
      <c r="M3636" s="119"/>
      <c r="N3636" s="120" t="str">
        <f t="shared" si="225"/>
        <v>NA</v>
      </c>
      <c r="O3636" s="120"/>
      <c r="P3636"/>
      <c r="Q3636"/>
      <c r="R3636"/>
      <c r="S3636"/>
      <c r="T3636"/>
      <c r="U3636" t="s">
        <v>6747</v>
      </c>
      <c r="V3636" t="s">
        <v>6745</v>
      </c>
      <c r="W3636" t="s">
        <v>6746</v>
      </c>
      <c r="X3636" t="s">
        <v>675</v>
      </c>
      <c r="Y3636" t="s">
        <v>548</v>
      </c>
      <c r="Z3636" t="s">
        <v>54</v>
      </c>
      <c r="AA3636"/>
      <c r="AB3636" t="s">
        <v>44662</v>
      </c>
      <c r="AC3636" t="s">
        <v>51715</v>
      </c>
      <c r="AD3636" t="s">
        <v>6747</v>
      </c>
      <c r="AE3636" t="s">
        <v>105</v>
      </c>
      <c r="AF3636" s="119" t="str">
        <f t="shared" si="226"/>
        <v>NA</v>
      </c>
      <c r="AG3636" s="119"/>
      <c r="AH3636" s="119"/>
      <c r="AI3636" s="119"/>
      <c r="AJ3636" s="119" t="str">
        <f t="shared" si="227"/>
        <v>NA</v>
      </c>
      <c r="AK3636" s="190"/>
      <c r="AL3636" s="191"/>
    </row>
    <row r="3637" spans="1:38" x14ac:dyDescent="0.25">
      <c r="A3637" t="s">
        <v>16515</v>
      </c>
      <c r="B3637" t="s">
        <v>16513</v>
      </c>
      <c r="C3637" t="s">
        <v>16514</v>
      </c>
      <c r="D3637" t="s">
        <v>675</v>
      </c>
      <c r="E3637" t="s">
        <v>16516</v>
      </c>
      <c r="F3637" t="s">
        <v>54</v>
      </c>
      <c r="G3637"/>
      <c r="H3637" t="s">
        <v>45453</v>
      </c>
      <c r="I3637" t="s">
        <v>52356</v>
      </c>
      <c r="J3637" t="s">
        <v>16517</v>
      </c>
      <c r="K3637" t="s">
        <v>565</v>
      </c>
      <c r="L3637" s="119" t="str">
        <f t="shared" si="224"/>
        <v>NA</v>
      </c>
      <c r="M3637" s="119"/>
      <c r="N3637" s="120" t="str">
        <f t="shared" si="225"/>
        <v>NA</v>
      </c>
      <c r="O3637" s="120"/>
      <c r="P3637"/>
      <c r="Q3637"/>
      <c r="R3637"/>
      <c r="S3637"/>
      <c r="T3637"/>
      <c r="U3637" t="s">
        <v>6741</v>
      </c>
      <c r="V3637" t="s">
        <v>6739</v>
      </c>
      <c r="W3637" t="s">
        <v>6740</v>
      </c>
      <c r="X3637" t="s">
        <v>675</v>
      </c>
      <c r="Y3637" t="s">
        <v>548</v>
      </c>
      <c r="Z3637" t="s">
        <v>54</v>
      </c>
      <c r="AA3637"/>
      <c r="AB3637" t="s">
        <v>44662</v>
      </c>
      <c r="AC3637" t="s">
        <v>51715</v>
      </c>
      <c r="AD3637"/>
      <c r="AE3637" t="s">
        <v>105</v>
      </c>
      <c r="AF3637" s="119" t="str">
        <f t="shared" si="226"/>
        <v>NA</v>
      </c>
      <c r="AG3637" s="119"/>
      <c r="AH3637" s="119"/>
      <c r="AI3637" s="119"/>
      <c r="AJ3637" s="119" t="str">
        <f t="shared" si="227"/>
        <v>NA</v>
      </c>
      <c r="AK3637" s="190"/>
      <c r="AL3637" s="191"/>
    </row>
    <row r="3638" spans="1:38" x14ac:dyDescent="0.25">
      <c r="A3638" t="s">
        <v>14700</v>
      </c>
      <c r="B3638" t="s">
        <v>14698</v>
      </c>
      <c r="C3638" t="s">
        <v>14699</v>
      </c>
      <c r="D3638" t="s">
        <v>675</v>
      </c>
      <c r="E3638" t="s">
        <v>14701</v>
      </c>
      <c r="F3638" t="s">
        <v>54</v>
      </c>
      <c r="G3638"/>
      <c r="H3638" t="s">
        <v>45454</v>
      </c>
      <c r="I3638" t="s">
        <v>52357</v>
      </c>
      <c r="J3638"/>
      <c r="K3638" t="s">
        <v>565</v>
      </c>
      <c r="L3638" s="119" t="str">
        <f t="shared" si="224"/>
        <v>NA</v>
      </c>
      <c r="M3638" s="119"/>
      <c r="N3638" s="120" t="str">
        <f t="shared" si="225"/>
        <v>NA</v>
      </c>
      <c r="O3638" s="120"/>
      <c r="P3638"/>
      <c r="Q3638"/>
      <c r="R3638"/>
      <c r="S3638"/>
      <c r="T3638"/>
      <c r="U3638" t="s">
        <v>21947</v>
      </c>
      <c r="V3638" t="s">
        <v>21945</v>
      </c>
      <c r="W3638" t="s">
        <v>21946</v>
      </c>
      <c r="X3638" t="s">
        <v>675</v>
      </c>
      <c r="Y3638" t="s">
        <v>548</v>
      </c>
      <c r="Z3638" t="s">
        <v>54</v>
      </c>
      <c r="AA3638"/>
      <c r="AB3638" t="s">
        <v>44662</v>
      </c>
      <c r="AC3638" t="s">
        <v>51715</v>
      </c>
      <c r="AD3638"/>
      <c r="AE3638" t="s">
        <v>105</v>
      </c>
      <c r="AF3638" s="119" t="str">
        <f t="shared" si="226"/>
        <v>NA</v>
      </c>
      <c r="AG3638" s="119"/>
      <c r="AH3638" s="119"/>
      <c r="AI3638" s="119"/>
      <c r="AJ3638" s="119" t="str">
        <f t="shared" si="227"/>
        <v>NA</v>
      </c>
      <c r="AK3638" s="190"/>
      <c r="AL3638" s="191"/>
    </row>
    <row r="3639" spans="1:38" x14ac:dyDescent="0.25">
      <c r="A3639" t="s">
        <v>17001</v>
      </c>
      <c r="B3639" t="s">
        <v>16999</v>
      </c>
      <c r="C3639" t="s">
        <v>17000</v>
      </c>
      <c r="D3639" t="s">
        <v>675</v>
      </c>
      <c r="E3639" t="s">
        <v>17002</v>
      </c>
      <c r="F3639" t="s">
        <v>54</v>
      </c>
      <c r="G3639"/>
      <c r="H3639" t="s">
        <v>45455</v>
      </c>
      <c r="I3639" t="s">
        <v>52358</v>
      </c>
      <c r="J3639"/>
      <c r="K3639" t="s">
        <v>565</v>
      </c>
      <c r="L3639" s="119" t="str">
        <f t="shared" si="224"/>
        <v>NA</v>
      </c>
      <c r="M3639" s="119"/>
      <c r="N3639" s="120" t="str">
        <f t="shared" si="225"/>
        <v>NA</v>
      </c>
      <c r="O3639" s="120"/>
      <c r="P3639"/>
      <c r="Q3639"/>
      <c r="R3639"/>
      <c r="S3639"/>
      <c r="T3639"/>
      <c r="U3639" t="s">
        <v>11475</v>
      </c>
      <c r="V3639" t="s">
        <v>11473</v>
      </c>
      <c r="W3639" t="s">
        <v>11474</v>
      </c>
      <c r="X3639" t="s">
        <v>675</v>
      </c>
      <c r="Y3639" t="s">
        <v>548</v>
      </c>
      <c r="Z3639" t="s">
        <v>54</v>
      </c>
      <c r="AA3639"/>
      <c r="AB3639" t="s">
        <v>44662</v>
      </c>
      <c r="AC3639" t="s">
        <v>51715</v>
      </c>
      <c r="AD3639" t="s">
        <v>11476</v>
      </c>
      <c r="AE3639" t="s">
        <v>105</v>
      </c>
      <c r="AF3639" s="119" t="str">
        <f t="shared" si="226"/>
        <v>NA</v>
      </c>
      <c r="AG3639" s="119"/>
      <c r="AH3639" s="119"/>
      <c r="AI3639" s="119"/>
      <c r="AJ3639" s="119" t="str">
        <f t="shared" si="227"/>
        <v>NA</v>
      </c>
      <c r="AK3639" s="190"/>
      <c r="AL3639" s="191"/>
    </row>
    <row r="3640" spans="1:38" x14ac:dyDescent="0.25">
      <c r="A3640" t="s">
        <v>21076</v>
      </c>
      <c r="B3640" t="s">
        <v>21074</v>
      </c>
      <c r="C3640" t="s">
        <v>21075</v>
      </c>
      <c r="D3640" t="s">
        <v>675</v>
      </c>
      <c r="E3640" t="s">
        <v>21077</v>
      </c>
      <c r="F3640" t="s">
        <v>54</v>
      </c>
      <c r="G3640"/>
      <c r="H3640" t="s">
        <v>45456</v>
      </c>
      <c r="I3640" t="s">
        <v>52359</v>
      </c>
      <c r="J3640"/>
      <c r="K3640" t="s">
        <v>565</v>
      </c>
      <c r="L3640" s="119" t="str">
        <f t="shared" si="224"/>
        <v>NA</v>
      </c>
      <c r="M3640" s="119"/>
      <c r="N3640" s="120" t="str">
        <f t="shared" si="225"/>
        <v>NA</v>
      </c>
      <c r="O3640" s="120"/>
      <c r="P3640"/>
      <c r="Q3640"/>
      <c r="R3640"/>
      <c r="S3640"/>
      <c r="T3640"/>
      <c r="U3640" t="s">
        <v>11765</v>
      </c>
      <c r="V3640" t="s">
        <v>11763</v>
      </c>
      <c r="W3640" t="s">
        <v>11764</v>
      </c>
      <c r="X3640" t="s">
        <v>675</v>
      </c>
      <c r="Y3640" t="s">
        <v>548</v>
      </c>
      <c r="Z3640" t="s">
        <v>54</v>
      </c>
      <c r="AA3640"/>
      <c r="AB3640" t="s">
        <v>44662</v>
      </c>
      <c r="AC3640" t="s">
        <v>51715</v>
      </c>
      <c r="AD3640" t="s">
        <v>11766</v>
      </c>
      <c r="AE3640" t="s">
        <v>105</v>
      </c>
      <c r="AF3640" s="119" t="str">
        <f t="shared" si="226"/>
        <v>NA</v>
      </c>
      <c r="AG3640" s="119"/>
      <c r="AH3640" s="119"/>
      <c r="AI3640" s="119"/>
      <c r="AJ3640" s="119" t="str">
        <f t="shared" si="227"/>
        <v>NA</v>
      </c>
      <c r="AK3640" s="190"/>
      <c r="AL3640" s="191"/>
    </row>
    <row r="3641" spans="1:38" x14ac:dyDescent="0.25">
      <c r="A3641" t="s">
        <v>21731</v>
      </c>
      <c r="B3641" t="s">
        <v>21729</v>
      </c>
      <c r="C3641" t="s">
        <v>21730</v>
      </c>
      <c r="D3641" t="s">
        <v>675</v>
      </c>
      <c r="E3641" t="s">
        <v>21732</v>
      </c>
      <c r="F3641" t="s">
        <v>54</v>
      </c>
      <c r="G3641"/>
      <c r="H3641" t="s">
        <v>45457</v>
      </c>
      <c r="I3641" t="s">
        <v>52360</v>
      </c>
      <c r="J3641" t="s">
        <v>21733</v>
      </c>
      <c r="K3641" t="s">
        <v>565</v>
      </c>
      <c r="L3641" s="119" t="str">
        <f t="shared" si="224"/>
        <v>NA</v>
      </c>
      <c r="M3641" s="119"/>
      <c r="N3641" s="120" t="str">
        <f t="shared" si="225"/>
        <v>NA</v>
      </c>
      <c r="O3641" s="120"/>
      <c r="P3641"/>
      <c r="Q3641"/>
      <c r="R3641"/>
      <c r="S3641"/>
      <c r="T3641"/>
      <c r="U3641" t="s">
        <v>11407</v>
      </c>
      <c r="V3641" t="s">
        <v>11405</v>
      </c>
      <c r="W3641" t="s">
        <v>11406</v>
      </c>
      <c r="X3641" t="s">
        <v>675</v>
      </c>
      <c r="Y3641" t="s">
        <v>548</v>
      </c>
      <c r="Z3641" t="s">
        <v>54</v>
      </c>
      <c r="AA3641"/>
      <c r="AB3641" t="s">
        <v>44662</v>
      </c>
      <c r="AC3641" t="s">
        <v>51715</v>
      </c>
      <c r="AD3641" t="s">
        <v>11407</v>
      </c>
      <c r="AE3641" t="s">
        <v>105</v>
      </c>
      <c r="AF3641" s="119" t="str">
        <f t="shared" si="226"/>
        <v>NA</v>
      </c>
      <c r="AG3641" s="119"/>
      <c r="AH3641" s="119"/>
      <c r="AI3641" s="119"/>
      <c r="AJ3641" s="119" t="str">
        <f t="shared" si="227"/>
        <v>NA</v>
      </c>
      <c r="AK3641" s="190"/>
      <c r="AL3641" s="191"/>
    </row>
    <row r="3642" spans="1:38" x14ac:dyDescent="0.25">
      <c r="A3642" t="s">
        <v>13498</v>
      </c>
      <c r="B3642" t="s">
        <v>13496</v>
      </c>
      <c r="C3642" t="s">
        <v>13497</v>
      </c>
      <c r="D3642" t="s">
        <v>675</v>
      </c>
      <c r="E3642" t="s">
        <v>13499</v>
      </c>
      <c r="F3642" t="s">
        <v>54</v>
      </c>
      <c r="G3642"/>
      <c r="H3642" t="s">
        <v>45458</v>
      </c>
      <c r="I3642" t="s">
        <v>52361</v>
      </c>
      <c r="J3642" t="s">
        <v>13498</v>
      </c>
      <c r="K3642" t="s">
        <v>565</v>
      </c>
      <c r="L3642" s="119" t="str">
        <f t="shared" si="224"/>
        <v>NA</v>
      </c>
      <c r="M3642" s="119"/>
      <c r="N3642" s="120" t="str">
        <f t="shared" si="225"/>
        <v>NA</v>
      </c>
      <c r="O3642" s="120"/>
      <c r="P3642"/>
      <c r="Q3642"/>
      <c r="R3642"/>
      <c r="S3642"/>
      <c r="T3642"/>
      <c r="U3642" t="s">
        <v>11270</v>
      </c>
      <c r="V3642" t="s">
        <v>11268</v>
      </c>
      <c r="W3642" t="s">
        <v>11269</v>
      </c>
      <c r="X3642" t="s">
        <v>675</v>
      </c>
      <c r="Y3642" t="s">
        <v>548</v>
      </c>
      <c r="Z3642" t="s">
        <v>54</v>
      </c>
      <c r="AA3642"/>
      <c r="AB3642" t="s">
        <v>44662</v>
      </c>
      <c r="AC3642" t="s">
        <v>51715</v>
      </c>
      <c r="AD3642" t="s">
        <v>11271</v>
      </c>
      <c r="AE3642" t="s">
        <v>105</v>
      </c>
      <c r="AF3642" s="119" t="str">
        <f t="shared" si="226"/>
        <v>NA</v>
      </c>
      <c r="AG3642" s="119"/>
      <c r="AH3642" s="119"/>
      <c r="AI3642" s="119"/>
      <c r="AJ3642" s="119" t="str">
        <f t="shared" si="227"/>
        <v>NA</v>
      </c>
      <c r="AK3642" s="190"/>
      <c r="AL3642" s="191"/>
    </row>
    <row r="3643" spans="1:38" x14ac:dyDescent="0.25">
      <c r="A3643" t="s">
        <v>20678</v>
      </c>
      <c r="B3643" t="s">
        <v>20676</v>
      </c>
      <c r="C3643" t="s">
        <v>20677</v>
      </c>
      <c r="D3643" t="s">
        <v>675</v>
      </c>
      <c r="E3643" t="s">
        <v>20679</v>
      </c>
      <c r="F3643" t="s">
        <v>54</v>
      </c>
      <c r="G3643"/>
      <c r="H3643" t="s">
        <v>45459</v>
      </c>
      <c r="I3643" t="s">
        <v>52362</v>
      </c>
      <c r="J3643" t="s">
        <v>20680</v>
      </c>
      <c r="K3643" t="s">
        <v>565</v>
      </c>
      <c r="L3643" s="119" t="str">
        <f t="shared" si="224"/>
        <v>NA</v>
      </c>
      <c r="M3643" s="119"/>
      <c r="N3643" s="120" t="str">
        <f t="shared" si="225"/>
        <v>NA</v>
      </c>
      <c r="O3643" s="120"/>
      <c r="P3643"/>
      <c r="Q3643"/>
      <c r="R3643"/>
      <c r="S3643"/>
      <c r="T3643"/>
      <c r="U3643" t="s">
        <v>7620</v>
      </c>
      <c r="V3643" t="s">
        <v>7618</v>
      </c>
      <c r="W3643" t="s">
        <v>7619</v>
      </c>
      <c r="X3643" t="s">
        <v>675</v>
      </c>
      <c r="Y3643" t="s">
        <v>548</v>
      </c>
      <c r="Z3643" t="s">
        <v>54</v>
      </c>
      <c r="AA3643"/>
      <c r="AB3643" t="s">
        <v>44662</v>
      </c>
      <c r="AC3643" t="s">
        <v>51715</v>
      </c>
      <c r="AD3643" t="s">
        <v>7621</v>
      </c>
      <c r="AE3643" t="s">
        <v>105</v>
      </c>
      <c r="AF3643" s="119" t="str">
        <f t="shared" si="226"/>
        <v>NA</v>
      </c>
      <c r="AG3643" s="119"/>
      <c r="AH3643" s="119"/>
      <c r="AI3643" s="119"/>
      <c r="AJ3643" s="119" t="str">
        <f t="shared" si="227"/>
        <v>NA</v>
      </c>
      <c r="AK3643" s="190"/>
      <c r="AL3643" s="191"/>
    </row>
    <row r="3644" spans="1:38" x14ac:dyDescent="0.25">
      <c r="A3644" t="s">
        <v>17489</v>
      </c>
      <c r="B3644" t="s">
        <v>17487</v>
      </c>
      <c r="C3644" t="s">
        <v>17488</v>
      </c>
      <c r="D3644" t="s">
        <v>675</v>
      </c>
      <c r="E3644" t="s">
        <v>17490</v>
      </c>
      <c r="F3644" t="s">
        <v>54</v>
      </c>
      <c r="G3644"/>
      <c r="H3644" t="s">
        <v>45460</v>
      </c>
      <c r="I3644" t="s">
        <v>52363</v>
      </c>
      <c r="J3644" t="s">
        <v>17491</v>
      </c>
      <c r="K3644" t="s">
        <v>565</v>
      </c>
      <c r="L3644" s="119" t="str">
        <f t="shared" si="224"/>
        <v>NA</v>
      </c>
      <c r="M3644" s="119"/>
      <c r="N3644" s="120" t="str">
        <f t="shared" si="225"/>
        <v>NA</v>
      </c>
      <c r="O3644" s="120"/>
      <c r="P3644"/>
      <c r="Q3644"/>
      <c r="R3644"/>
      <c r="S3644"/>
      <c r="T3644"/>
      <c r="U3644" t="s">
        <v>10024</v>
      </c>
      <c r="V3644" t="s">
        <v>10022</v>
      </c>
      <c r="W3644" t="s">
        <v>10023</v>
      </c>
      <c r="X3644" t="s">
        <v>675</v>
      </c>
      <c r="Y3644" t="s">
        <v>548</v>
      </c>
      <c r="Z3644" t="s">
        <v>54</v>
      </c>
      <c r="AA3644"/>
      <c r="AB3644" t="s">
        <v>44665</v>
      </c>
      <c r="AC3644" t="s">
        <v>51715</v>
      </c>
      <c r="AD3644" t="s">
        <v>10025</v>
      </c>
      <c r="AE3644" t="s">
        <v>105</v>
      </c>
      <c r="AF3644" s="119" t="str">
        <f t="shared" si="226"/>
        <v>NA</v>
      </c>
      <c r="AG3644" s="119"/>
      <c r="AH3644" s="119"/>
      <c r="AI3644" s="119"/>
      <c r="AJ3644" s="119" t="str">
        <f t="shared" si="227"/>
        <v>NA</v>
      </c>
      <c r="AK3644" s="190"/>
      <c r="AL3644" s="191"/>
    </row>
    <row r="3645" spans="1:38" x14ac:dyDescent="0.25">
      <c r="A3645" t="s">
        <v>14836</v>
      </c>
      <c r="B3645" t="s">
        <v>14834</v>
      </c>
      <c r="C3645" t="s">
        <v>14835</v>
      </c>
      <c r="D3645" t="s">
        <v>675</v>
      </c>
      <c r="E3645" t="s">
        <v>14837</v>
      </c>
      <c r="F3645" t="s">
        <v>54</v>
      </c>
      <c r="G3645"/>
      <c r="H3645" t="s">
        <v>45461</v>
      </c>
      <c r="I3645" t="s">
        <v>52364</v>
      </c>
      <c r="J3645" t="s">
        <v>14836</v>
      </c>
      <c r="K3645" t="s">
        <v>565</v>
      </c>
      <c r="L3645" s="119" t="str">
        <f t="shared" si="224"/>
        <v>NA</v>
      </c>
      <c r="M3645" s="119"/>
      <c r="N3645" s="120" t="str">
        <f t="shared" si="225"/>
        <v>NA</v>
      </c>
      <c r="O3645" s="120"/>
      <c r="P3645"/>
      <c r="Q3645"/>
      <c r="R3645"/>
      <c r="S3645"/>
      <c r="T3645"/>
      <c r="U3645" t="s">
        <v>6211</v>
      </c>
      <c r="V3645" t="s">
        <v>6209</v>
      </c>
      <c r="W3645" t="s">
        <v>6210</v>
      </c>
      <c r="X3645" t="s">
        <v>675</v>
      </c>
      <c r="Y3645" t="s">
        <v>548</v>
      </c>
      <c r="Z3645" t="s">
        <v>54</v>
      </c>
      <c r="AA3645"/>
      <c r="AB3645" t="s">
        <v>44662</v>
      </c>
      <c r="AC3645" t="s">
        <v>51715</v>
      </c>
      <c r="AD3645" t="s">
        <v>6211</v>
      </c>
      <c r="AE3645" t="s">
        <v>105</v>
      </c>
      <c r="AF3645" s="119" t="str">
        <f t="shared" si="226"/>
        <v>NA</v>
      </c>
      <c r="AG3645" s="119"/>
      <c r="AH3645" s="119"/>
      <c r="AI3645" s="119"/>
      <c r="AJ3645" s="119" t="str">
        <f t="shared" si="227"/>
        <v>NA</v>
      </c>
      <c r="AK3645" s="190"/>
      <c r="AL3645" s="191"/>
    </row>
    <row r="3646" spans="1:38" x14ac:dyDescent="0.25">
      <c r="A3646" t="s">
        <v>11159</v>
      </c>
      <c r="B3646" t="s">
        <v>11157</v>
      </c>
      <c r="C3646" t="s">
        <v>11158</v>
      </c>
      <c r="D3646" t="s">
        <v>675</v>
      </c>
      <c r="E3646" t="s">
        <v>11160</v>
      </c>
      <c r="F3646" t="s">
        <v>54</v>
      </c>
      <c r="G3646"/>
      <c r="H3646" t="s">
        <v>45462</v>
      </c>
      <c r="I3646" t="s">
        <v>52365</v>
      </c>
      <c r="J3646" t="s">
        <v>11161</v>
      </c>
      <c r="K3646" t="s">
        <v>105</v>
      </c>
      <c r="L3646" s="119" t="str">
        <f t="shared" si="224"/>
        <v>NA</v>
      </c>
      <c r="M3646" s="119"/>
      <c r="N3646" s="120" t="str">
        <f t="shared" si="225"/>
        <v>NA</v>
      </c>
      <c r="O3646" s="120"/>
      <c r="P3646"/>
      <c r="Q3646"/>
      <c r="R3646"/>
      <c r="S3646"/>
      <c r="T3646"/>
      <c r="U3646" t="s">
        <v>20703</v>
      </c>
      <c r="V3646" t="s">
        <v>20701</v>
      </c>
      <c r="W3646" t="s">
        <v>20702</v>
      </c>
      <c r="X3646" t="s">
        <v>675</v>
      </c>
      <c r="Y3646" t="s">
        <v>20704</v>
      </c>
      <c r="Z3646" t="s">
        <v>54</v>
      </c>
      <c r="AA3646"/>
      <c r="AB3646" t="s">
        <v>44666</v>
      </c>
      <c r="AC3646" t="s">
        <v>51716</v>
      </c>
      <c r="AD3646" t="s">
        <v>20705</v>
      </c>
      <c r="AE3646" t="s">
        <v>565</v>
      </c>
      <c r="AF3646" s="119" t="str">
        <f t="shared" si="226"/>
        <v>NA</v>
      </c>
      <c r="AG3646" s="119"/>
      <c r="AH3646" s="119"/>
      <c r="AI3646" s="119"/>
      <c r="AJ3646" s="119" t="str">
        <f t="shared" si="227"/>
        <v>NA</v>
      </c>
      <c r="AK3646" s="190"/>
      <c r="AL3646" s="191"/>
    </row>
    <row r="3647" spans="1:38" x14ac:dyDescent="0.25">
      <c r="A3647" t="s">
        <v>17733</v>
      </c>
      <c r="B3647" t="s">
        <v>17731</v>
      </c>
      <c r="C3647" t="s">
        <v>17732</v>
      </c>
      <c r="D3647" t="s">
        <v>675</v>
      </c>
      <c r="E3647" t="s">
        <v>17734</v>
      </c>
      <c r="F3647" t="s">
        <v>54</v>
      </c>
      <c r="G3647"/>
      <c r="H3647" t="s">
        <v>45463</v>
      </c>
      <c r="I3647" t="s">
        <v>52366</v>
      </c>
      <c r="J3647" t="s">
        <v>17735</v>
      </c>
      <c r="K3647" t="s">
        <v>565</v>
      </c>
      <c r="L3647" s="119" t="str">
        <f t="shared" si="224"/>
        <v>NA</v>
      </c>
      <c r="M3647" s="119"/>
      <c r="N3647" s="120" t="str">
        <f t="shared" si="225"/>
        <v>NA</v>
      </c>
      <c r="O3647" s="120"/>
      <c r="P3647"/>
      <c r="Q3647"/>
      <c r="R3647"/>
      <c r="S3647"/>
      <c r="T3647"/>
      <c r="U3647" t="s">
        <v>11022</v>
      </c>
      <c r="V3647" t="s">
        <v>11020</v>
      </c>
      <c r="W3647" t="s">
        <v>11021</v>
      </c>
      <c r="X3647" t="s">
        <v>675</v>
      </c>
      <c r="Y3647" t="s">
        <v>11023</v>
      </c>
      <c r="Z3647" t="s">
        <v>54</v>
      </c>
      <c r="AA3647"/>
      <c r="AB3647" t="s">
        <v>44667</v>
      </c>
      <c r="AC3647" t="s">
        <v>51717</v>
      </c>
      <c r="AD3647" t="s">
        <v>11024</v>
      </c>
      <c r="AE3647" t="s">
        <v>565</v>
      </c>
      <c r="AF3647" s="119" t="str">
        <f t="shared" si="226"/>
        <v>NA</v>
      </c>
      <c r="AG3647" s="119"/>
      <c r="AH3647" s="119"/>
      <c r="AI3647" s="119"/>
      <c r="AJ3647" s="119" t="str">
        <f t="shared" si="227"/>
        <v>NA</v>
      </c>
      <c r="AK3647" s="190"/>
      <c r="AL3647" s="191"/>
    </row>
    <row r="3648" spans="1:38" x14ac:dyDescent="0.25">
      <c r="A3648" t="s">
        <v>6962</v>
      </c>
      <c r="B3648" t="s">
        <v>6960</v>
      </c>
      <c r="C3648" t="s">
        <v>6961</v>
      </c>
      <c r="D3648" t="s">
        <v>675</v>
      </c>
      <c r="E3648" t="s">
        <v>6963</v>
      </c>
      <c r="F3648" t="s">
        <v>54</v>
      </c>
      <c r="G3648"/>
      <c r="H3648" t="s">
        <v>45464</v>
      </c>
      <c r="I3648" t="s">
        <v>52367</v>
      </c>
      <c r="J3648" t="s">
        <v>6964</v>
      </c>
      <c r="K3648" t="s">
        <v>105</v>
      </c>
      <c r="L3648" s="119" t="str">
        <f t="shared" si="224"/>
        <v>NA</v>
      </c>
      <c r="M3648" s="119"/>
      <c r="N3648" s="120" t="str">
        <f t="shared" si="225"/>
        <v>NA</v>
      </c>
      <c r="O3648" s="120"/>
      <c r="P3648"/>
      <c r="Q3648"/>
      <c r="R3648"/>
      <c r="S3648"/>
      <c r="T3648"/>
      <c r="U3648" t="s">
        <v>11049</v>
      </c>
      <c r="V3648" t="s">
        <v>11048</v>
      </c>
      <c r="W3648" t="s">
        <v>4160</v>
      </c>
      <c r="X3648" t="s">
        <v>675</v>
      </c>
      <c r="Y3648" t="s">
        <v>11023</v>
      </c>
      <c r="Z3648" t="s">
        <v>54</v>
      </c>
      <c r="AA3648"/>
      <c r="AB3648" t="s">
        <v>44667</v>
      </c>
      <c r="AC3648" t="s">
        <v>51717</v>
      </c>
      <c r="AD3648" t="s">
        <v>11050</v>
      </c>
      <c r="AE3648" t="s">
        <v>565</v>
      </c>
      <c r="AF3648" s="119" t="str">
        <f t="shared" si="226"/>
        <v>NA</v>
      </c>
      <c r="AG3648" s="119"/>
      <c r="AH3648" s="119"/>
      <c r="AI3648" s="119"/>
      <c r="AJ3648" s="119" t="str">
        <f t="shared" si="227"/>
        <v>NA</v>
      </c>
      <c r="AK3648" s="190"/>
      <c r="AL3648" s="191"/>
    </row>
    <row r="3649" spans="1:38" x14ac:dyDescent="0.25">
      <c r="A3649" t="s">
        <v>21009</v>
      </c>
      <c r="B3649" t="s">
        <v>21007</v>
      </c>
      <c r="C3649" t="s">
        <v>21008</v>
      </c>
      <c r="D3649" t="s">
        <v>675</v>
      </c>
      <c r="E3649" t="s">
        <v>21010</v>
      </c>
      <c r="F3649" t="s">
        <v>54</v>
      </c>
      <c r="G3649"/>
      <c r="H3649" t="s">
        <v>45465</v>
      </c>
      <c r="I3649" t="s">
        <v>52368</v>
      </c>
      <c r="J3649" t="s">
        <v>21009</v>
      </c>
      <c r="K3649" t="s">
        <v>565</v>
      </c>
      <c r="L3649" s="119" t="str">
        <f t="shared" si="224"/>
        <v>NA</v>
      </c>
      <c r="M3649" s="119"/>
      <c r="N3649" s="120" t="str">
        <f t="shared" si="225"/>
        <v>NA</v>
      </c>
      <c r="O3649" s="120"/>
      <c r="P3649"/>
      <c r="Q3649"/>
      <c r="R3649"/>
      <c r="S3649"/>
      <c r="T3649"/>
      <c r="U3649" t="s">
        <v>20734</v>
      </c>
      <c r="V3649" t="s">
        <v>20732</v>
      </c>
      <c r="W3649" t="s">
        <v>20733</v>
      </c>
      <c r="X3649" t="s">
        <v>675</v>
      </c>
      <c r="Y3649" t="s">
        <v>20735</v>
      </c>
      <c r="Z3649" t="s">
        <v>54</v>
      </c>
      <c r="AA3649"/>
      <c r="AB3649" t="s">
        <v>44668</v>
      </c>
      <c r="AC3649" t="s">
        <v>51718</v>
      </c>
      <c r="AD3649" t="s">
        <v>20736</v>
      </c>
      <c r="AE3649" t="s">
        <v>565</v>
      </c>
      <c r="AF3649" s="119" t="str">
        <f t="shared" si="226"/>
        <v>NA</v>
      </c>
      <c r="AG3649" s="119"/>
      <c r="AH3649" s="119"/>
      <c r="AI3649" s="119"/>
      <c r="AJ3649" s="119" t="str">
        <f t="shared" si="227"/>
        <v>NA</v>
      </c>
      <c r="AK3649" s="190"/>
      <c r="AL3649" s="191"/>
    </row>
    <row r="3650" spans="1:38" x14ac:dyDescent="0.25">
      <c r="A3650" t="s">
        <v>10713</v>
      </c>
      <c r="B3650" t="s">
        <v>10711</v>
      </c>
      <c r="C3650" t="s">
        <v>10712</v>
      </c>
      <c r="D3650" t="s">
        <v>675</v>
      </c>
      <c r="E3650" t="s">
        <v>1598</v>
      </c>
      <c r="F3650" t="s">
        <v>54</v>
      </c>
      <c r="G3650"/>
      <c r="H3650" t="s">
        <v>45466</v>
      </c>
      <c r="I3650" t="s">
        <v>52369</v>
      </c>
      <c r="J3650" t="s">
        <v>10714</v>
      </c>
      <c r="K3650" t="s">
        <v>565</v>
      </c>
      <c r="L3650" s="119" t="str">
        <f t="shared" si="224"/>
        <v>NA</v>
      </c>
      <c r="M3650" s="119"/>
      <c r="N3650" s="120" t="str">
        <f t="shared" si="225"/>
        <v>NA</v>
      </c>
      <c r="O3650" s="120"/>
      <c r="P3650"/>
      <c r="Q3650"/>
      <c r="R3650"/>
      <c r="S3650"/>
      <c r="T3650"/>
      <c r="U3650" t="s">
        <v>10216</v>
      </c>
      <c r="V3650" t="s">
        <v>10214</v>
      </c>
      <c r="W3650" t="s">
        <v>10215</v>
      </c>
      <c r="X3650" t="s">
        <v>675</v>
      </c>
      <c r="Y3650" t="s">
        <v>1687</v>
      </c>
      <c r="Z3650" t="s">
        <v>54</v>
      </c>
      <c r="AA3650"/>
      <c r="AB3650" t="s">
        <v>44669</v>
      </c>
      <c r="AC3650" t="s">
        <v>51719</v>
      </c>
      <c r="AD3650"/>
      <c r="AE3650" t="s">
        <v>105</v>
      </c>
      <c r="AF3650" s="119" t="str">
        <f t="shared" si="226"/>
        <v>NA</v>
      </c>
      <c r="AG3650" s="119"/>
      <c r="AH3650" s="119"/>
      <c r="AI3650" s="119"/>
      <c r="AJ3650" s="119" t="str">
        <f t="shared" si="227"/>
        <v>NA</v>
      </c>
      <c r="AK3650" s="190"/>
      <c r="AL3650" s="191"/>
    </row>
    <row r="3651" spans="1:38" x14ac:dyDescent="0.25">
      <c r="A3651" t="s">
        <v>17888</v>
      </c>
      <c r="B3651" t="s">
        <v>17886</v>
      </c>
      <c r="C3651" t="s">
        <v>17887</v>
      </c>
      <c r="D3651" t="s">
        <v>675</v>
      </c>
      <c r="E3651" t="s">
        <v>1598</v>
      </c>
      <c r="F3651" t="s">
        <v>54</v>
      </c>
      <c r="G3651"/>
      <c r="H3651" t="s">
        <v>45467</v>
      </c>
      <c r="I3651" t="s">
        <v>52369</v>
      </c>
      <c r="J3651"/>
      <c r="K3651" t="s">
        <v>565</v>
      </c>
      <c r="L3651" s="119" t="str">
        <f t="shared" ref="L3651:L3714" si="228">IF($Q$1&lt;&gt;"",IF(ISNUMBER(SEARCH("*"&amp;$Q$1&amp;"*", A3651)),A3651, IF(ISNUMBER(SEARCH("*"&amp;$Q$1&amp;"*", H3651)),A3651, IF(ISNUMBER(SEARCH("*"&amp;$Q$1&amp;"*", G3651)),A3651, IF(ISNUMBER(SEARCH("*"&amp;$Q$1&amp;"*", J3651)),A3651,  IF(ISNUMBER(SEARCH("*"&amp;$Q$1&amp;"*", E3651)),A3651, "NA"))))),"NA")</f>
        <v>NA</v>
      </c>
      <c r="M3651" s="119"/>
      <c r="N3651" s="120" t="str">
        <f t="shared" ref="N3651:N3714" si="229">IF($Q$11=1,IF(ISNUMBER(SEARCH($T$11,C3651)),A3651,"NA"),"NA")</f>
        <v>NA</v>
      </c>
      <c r="O3651" s="120"/>
      <c r="P3651"/>
      <c r="Q3651"/>
      <c r="R3651"/>
      <c r="S3651"/>
      <c r="T3651"/>
      <c r="U3651" t="s">
        <v>11799</v>
      </c>
      <c r="V3651" t="s">
        <v>11797</v>
      </c>
      <c r="W3651" t="s">
        <v>11798</v>
      </c>
      <c r="X3651" t="s">
        <v>675</v>
      </c>
      <c r="Y3651" t="s">
        <v>1687</v>
      </c>
      <c r="Z3651" t="s">
        <v>54</v>
      </c>
      <c r="AA3651"/>
      <c r="AB3651" t="s">
        <v>44670</v>
      </c>
      <c r="AC3651" t="s">
        <v>51719</v>
      </c>
      <c r="AD3651" t="s">
        <v>11800</v>
      </c>
      <c r="AE3651" t="s">
        <v>105</v>
      </c>
      <c r="AF3651" s="119" t="str">
        <f t="shared" ref="AF3651:AF3714" si="230">IF($Q$6&lt;&gt;"",IF(ISNUMBER(SEARCH($Q$6, W3651)),U3651, "NA"),"NA")</f>
        <v>NA</v>
      </c>
      <c r="AG3651" s="119"/>
      <c r="AH3651" s="119"/>
      <c r="AI3651" s="119"/>
      <c r="AJ3651" s="119" t="str">
        <f t="shared" ref="AJ3651:AJ3714" si="231">IF($Q$5&lt;&gt;"",IF(ISNUMBER(SEARCH($Q$5, U3651&amp;" "&amp;Y3651&amp;" "&amp;AA3651&amp;" "&amp;AB3651&amp;" "&amp;AD3651)),U3651, "NA"),"NA")</f>
        <v>NA</v>
      </c>
      <c r="AK3651" s="190"/>
      <c r="AL3651" s="191"/>
    </row>
    <row r="3652" spans="1:38" x14ac:dyDescent="0.25">
      <c r="A3652" t="s">
        <v>13795</v>
      </c>
      <c r="B3652" t="s">
        <v>13793</v>
      </c>
      <c r="C3652" t="s">
        <v>13794</v>
      </c>
      <c r="D3652" t="s">
        <v>675</v>
      </c>
      <c r="E3652" t="s">
        <v>13796</v>
      </c>
      <c r="F3652" t="s">
        <v>54</v>
      </c>
      <c r="G3652"/>
      <c r="H3652" t="s">
        <v>45468</v>
      </c>
      <c r="I3652" t="s">
        <v>52370</v>
      </c>
      <c r="J3652" t="s">
        <v>13797</v>
      </c>
      <c r="K3652" t="s">
        <v>565</v>
      </c>
      <c r="L3652" s="119" t="str">
        <f t="shared" si="228"/>
        <v>NA</v>
      </c>
      <c r="M3652" s="119"/>
      <c r="N3652" s="120" t="str">
        <f t="shared" si="229"/>
        <v>NA</v>
      </c>
      <c r="O3652" s="120"/>
      <c r="P3652"/>
      <c r="Q3652"/>
      <c r="R3652"/>
      <c r="S3652"/>
      <c r="T3652"/>
      <c r="U3652" t="s">
        <v>6121</v>
      </c>
      <c r="V3652" t="s">
        <v>6120</v>
      </c>
      <c r="W3652" t="s">
        <v>6113</v>
      </c>
      <c r="X3652" t="s">
        <v>675</v>
      </c>
      <c r="Y3652" t="s">
        <v>1812</v>
      </c>
      <c r="Z3652" t="s">
        <v>54</v>
      </c>
      <c r="AA3652"/>
      <c r="AB3652" t="s">
        <v>44671</v>
      </c>
      <c r="AC3652" t="s">
        <v>51720</v>
      </c>
      <c r="AD3652" t="s">
        <v>6121</v>
      </c>
      <c r="AE3652" t="s">
        <v>565</v>
      </c>
      <c r="AF3652" s="119" t="str">
        <f t="shared" si="230"/>
        <v>NA</v>
      </c>
      <c r="AG3652" s="119"/>
      <c r="AH3652" s="119"/>
      <c r="AI3652" s="119"/>
      <c r="AJ3652" s="119" t="str">
        <f t="shared" si="231"/>
        <v>NA</v>
      </c>
      <c r="AK3652" s="190"/>
      <c r="AL3652" s="191"/>
    </row>
    <row r="3653" spans="1:38" x14ac:dyDescent="0.25">
      <c r="A3653" t="s">
        <v>18000</v>
      </c>
      <c r="B3653" t="s">
        <v>17998</v>
      </c>
      <c r="C3653" t="s">
        <v>17999</v>
      </c>
      <c r="D3653" t="s">
        <v>675</v>
      </c>
      <c r="E3653" t="s">
        <v>18001</v>
      </c>
      <c r="F3653" t="s">
        <v>54</v>
      </c>
      <c r="G3653"/>
      <c r="H3653" t="s">
        <v>45469</v>
      </c>
      <c r="I3653" t="s">
        <v>52371</v>
      </c>
      <c r="J3653" t="s">
        <v>18002</v>
      </c>
      <c r="K3653" t="s">
        <v>565</v>
      </c>
      <c r="L3653" s="119" t="str">
        <f t="shared" si="228"/>
        <v>NA</v>
      </c>
      <c r="M3653" s="119"/>
      <c r="N3653" s="120" t="str">
        <f t="shared" si="229"/>
        <v>NA</v>
      </c>
      <c r="O3653" s="120"/>
      <c r="P3653"/>
      <c r="Q3653"/>
      <c r="R3653"/>
      <c r="S3653"/>
      <c r="T3653"/>
      <c r="U3653" t="s">
        <v>6123</v>
      </c>
      <c r="V3653" t="s">
        <v>6122</v>
      </c>
      <c r="W3653" t="s">
        <v>6113</v>
      </c>
      <c r="X3653" t="s">
        <v>675</v>
      </c>
      <c r="Y3653" t="s">
        <v>3516</v>
      </c>
      <c r="Z3653" t="s">
        <v>54</v>
      </c>
      <c r="AA3653"/>
      <c r="AB3653" t="s">
        <v>44672</v>
      </c>
      <c r="AC3653" t="s">
        <v>51721</v>
      </c>
      <c r="AD3653" t="s">
        <v>6123</v>
      </c>
      <c r="AE3653" t="s">
        <v>565</v>
      </c>
      <c r="AF3653" s="119" t="str">
        <f t="shared" si="230"/>
        <v>NA</v>
      </c>
      <c r="AG3653" s="119"/>
      <c r="AH3653" s="119"/>
      <c r="AI3653" s="119"/>
      <c r="AJ3653" s="119" t="str">
        <f t="shared" si="231"/>
        <v>NA</v>
      </c>
      <c r="AK3653" s="190"/>
      <c r="AL3653" s="191"/>
    </row>
    <row r="3654" spans="1:38" x14ac:dyDescent="0.25">
      <c r="A3654" t="s">
        <v>21678</v>
      </c>
      <c r="B3654" t="s">
        <v>21676</v>
      </c>
      <c r="C3654" t="s">
        <v>21677</v>
      </c>
      <c r="D3654" t="s">
        <v>675</v>
      </c>
      <c r="E3654" t="s">
        <v>21679</v>
      </c>
      <c r="F3654" t="s">
        <v>54</v>
      </c>
      <c r="G3654"/>
      <c r="H3654" t="s">
        <v>45470</v>
      </c>
      <c r="I3654" t="s">
        <v>52372</v>
      </c>
      <c r="J3654" t="s">
        <v>21680</v>
      </c>
      <c r="K3654" t="s">
        <v>565</v>
      </c>
      <c r="L3654" s="119" t="str">
        <f t="shared" si="228"/>
        <v>NA</v>
      </c>
      <c r="M3654" s="119"/>
      <c r="N3654" s="120" t="str">
        <f t="shared" si="229"/>
        <v>NA</v>
      </c>
      <c r="O3654" s="120"/>
      <c r="P3654"/>
      <c r="Q3654"/>
      <c r="R3654"/>
      <c r="S3654"/>
      <c r="T3654"/>
      <c r="U3654" t="s">
        <v>6130</v>
      </c>
      <c r="V3654" t="s">
        <v>6129</v>
      </c>
      <c r="W3654" t="s">
        <v>6113</v>
      </c>
      <c r="X3654" t="s">
        <v>675</v>
      </c>
      <c r="Y3654" t="s">
        <v>6131</v>
      </c>
      <c r="Z3654" t="s">
        <v>54</v>
      </c>
      <c r="AA3654"/>
      <c r="AB3654" t="s">
        <v>44673</v>
      </c>
      <c r="AC3654" t="s">
        <v>51722</v>
      </c>
      <c r="AD3654" t="s">
        <v>6130</v>
      </c>
      <c r="AE3654" t="s">
        <v>565</v>
      </c>
      <c r="AF3654" s="119" t="str">
        <f t="shared" si="230"/>
        <v>NA</v>
      </c>
      <c r="AG3654" s="119"/>
      <c r="AH3654" s="119"/>
      <c r="AI3654" s="119"/>
      <c r="AJ3654" s="119" t="str">
        <f t="shared" si="231"/>
        <v>NA</v>
      </c>
      <c r="AK3654" s="190"/>
      <c r="AL3654" s="191"/>
    </row>
    <row r="3655" spans="1:38" x14ac:dyDescent="0.25">
      <c r="A3655" t="s">
        <v>15931</v>
      </c>
      <c r="B3655" t="s">
        <v>15929</v>
      </c>
      <c r="C3655" t="s">
        <v>15930</v>
      </c>
      <c r="D3655" t="s">
        <v>675</v>
      </c>
      <c r="E3655" t="s">
        <v>15932</v>
      </c>
      <c r="F3655" t="s">
        <v>54</v>
      </c>
      <c r="G3655"/>
      <c r="H3655" t="s">
        <v>45471</v>
      </c>
      <c r="I3655" t="s">
        <v>52373</v>
      </c>
      <c r="J3655" t="s">
        <v>15933</v>
      </c>
      <c r="K3655" t="s">
        <v>565</v>
      </c>
      <c r="L3655" s="119" t="str">
        <f t="shared" si="228"/>
        <v>NA</v>
      </c>
      <c r="M3655" s="119"/>
      <c r="N3655" s="120" t="str">
        <f t="shared" si="229"/>
        <v>NA</v>
      </c>
      <c r="O3655" s="120"/>
      <c r="P3655"/>
      <c r="Q3655"/>
      <c r="R3655"/>
      <c r="S3655"/>
      <c r="T3655"/>
      <c r="U3655" t="s">
        <v>18267</v>
      </c>
      <c r="V3655" t="s">
        <v>18265</v>
      </c>
      <c r="W3655" t="s">
        <v>18266</v>
      </c>
      <c r="X3655" t="s">
        <v>675</v>
      </c>
      <c r="Y3655" t="s">
        <v>18268</v>
      </c>
      <c r="Z3655" t="s">
        <v>54</v>
      </c>
      <c r="AA3655"/>
      <c r="AB3655" t="s">
        <v>44674</v>
      </c>
      <c r="AC3655" t="s">
        <v>51723</v>
      </c>
      <c r="AD3655" t="s">
        <v>18269</v>
      </c>
      <c r="AE3655" t="s">
        <v>565</v>
      </c>
      <c r="AF3655" s="119" t="str">
        <f t="shared" si="230"/>
        <v>NA</v>
      </c>
      <c r="AG3655" s="119"/>
      <c r="AH3655" s="119"/>
      <c r="AI3655" s="119"/>
      <c r="AJ3655" s="119" t="str">
        <f t="shared" si="231"/>
        <v>NA</v>
      </c>
      <c r="AK3655" s="190"/>
      <c r="AL3655" s="191"/>
    </row>
    <row r="3656" spans="1:38" x14ac:dyDescent="0.25">
      <c r="A3656" t="s">
        <v>22522</v>
      </c>
      <c r="B3656" t="s">
        <v>22521</v>
      </c>
      <c r="C3656" t="s">
        <v>11845</v>
      </c>
      <c r="D3656" t="s">
        <v>675</v>
      </c>
      <c r="E3656" t="s">
        <v>6664</v>
      </c>
      <c r="F3656" t="s">
        <v>54</v>
      </c>
      <c r="G3656"/>
      <c r="H3656" t="s">
        <v>45472</v>
      </c>
      <c r="I3656" t="s">
        <v>52374</v>
      </c>
      <c r="J3656" t="s">
        <v>22522</v>
      </c>
      <c r="K3656" t="s">
        <v>565</v>
      </c>
      <c r="L3656" s="119" t="str">
        <f t="shared" si="228"/>
        <v>NA</v>
      </c>
      <c r="M3656" s="119"/>
      <c r="N3656" s="120" t="str">
        <f t="shared" si="229"/>
        <v>NA</v>
      </c>
      <c r="O3656" s="120"/>
      <c r="P3656"/>
      <c r="Q3656"/>
      <c r="R3656"/>
      <c r="S3656"/>
      <c r="T3656"/>
      <c r="U3656" t="s">
        <v>17144</v>
      </c>
      <c r="V3656" t="s">
        <v>17142</v>
      </c>
      <c r="W3656" t="s">
        <v>17143</v>
      </c>
      <c r="X3656" t="s">
        <v>675</v>
      </c>
      <c r="Y3656" t="s">
        <v>2079</v>
      </c>
      <c r="Z3656" t="s">
        <v>54</v>
      </c>
      <c r="AA3656"/>
      <c r="AB3656" t="s">
        <v>44675</v>
      </c>
      <c r="AC3656" t="s">
        <v>51724</v>
      </c>
      <c r="AD3656" t="s">
        <v>17145</v>
      </c>
      <c r="AE3656" t="s">
        <v>565</v>
      </c>
      <c r="AF3656" s="119" t="str">
        <f t="shared" si="230"/>
        <v>NA</v>
      </c>
      <c r="AG3656" s="119"/>
      <c r="AH3656" s="119"/>
      <c r="AI3656" s="119"/>
      <c r="AJ3656" s="119" t="str">
        <f t="shared" si="231"/>
        <v>NA</v>
      </c>
      <c r="AK3656" s="190"/>
      <c r="AL3656" s="191"/>
    </row>
    <row r="3657" spans="1:38" x14ac:dyDescent="0.25">
      <c r="A3657" t="s">
        <v>6663</v>
      </c>
      <c r="B3657" t="s">
        <v>6661</v>
      </c>
      <c r="C3657" t="s">
        <v>6662</v>
      </c>
      <c r="D3657" t="s">
        <v>675</v>
      </c>
      <c r="E3657" t="s">
        <v>6664</v>
      </c>
      <c r="F3657" t="s">
        <v>54</v>
      </c>
      <c r="G3657"/>
      <c r="H3657" t="s">
        <v>45473</v>
      </c>
      <c r="I3657" t="s">
        <v>52374</v>
      </c>
      <c r="J3657" t="s">
        <v>6665</v>
      </c>
      <c r="K3657" t="s">
        <v>565</v>
      </c>
      <c r="L3657" s="119" t="str">
        <f t="shared" si="228"/>
        <v>NA</v>
      </c>
      <c r="M3657" s="119"/>
      <c r="N3657" s="120" t="str">
        <f t="shared" si="229"/>
        <v>NA</v>
      </c>
      <c r="O3657" s="120"/>
      <c r="P3657"/>
      <c r="Q3657"/>
      <c r="R3657"/>
      <c r="S3657"/>
      <c r="T3657"/>
      <c r="U3657" t="s">
        <v>6136</v>
      </c>
      <c r="V3657" t="s">
        <v>6135</v>
      </c>
      <c r="W3657" t="s">
        <v>6113</v>
      </c>
      <c r="X3657" t="s">
        <v>675</v>
      </c>
      <c r="Y3657" t="s">
        <v>2950</v>
      </c>
      <c r="Z3657" t="s">
        <v>54</v>
      </c>
      <c r="AA3657"/>
      <c r="AB3657" t="s">
        <v>44676</v>
      </c>
      <c r="AC3657" t="s">
        <v>51725</v>
      </c>
      <c r="AD3657" t="s">
        <v>6136</v>
      </c>
      <c r="AE3657" t="s">
        <v>565</v>
      </c>
      <c r="AF3657" s="119" t="str">
        <f t="shared" si="230"/>
        <v>NA</v>
      </c>
      <c r="AG3657" s="119"/>
      <c r="AH3657" s="119"/>
      <c r="AI3657" s="119"/>
      <c r="AJ3657" s="119" t="str">
        <f t="shared" si="231"/>
        <v>NA</v>
      </c>
      <c r="AK3657" s="190"/>
      <c r="AL3657" s="191"/>
    </row>
    <row r="3658" spans="1:38" x14ac:dyDescent="0.25">
      <c r="A3658" t="s">
        <v>21222</v>
      </c>
      <c r="B3658" t="s">
        <v>21220</v>
      </c>
      <c r="C3658" t="s">
        <v>21221</v>
      </c>
      <c r="D3658" t="s">
        <v>675</v>
      </c>
      <c r="E3658" t="s">
        <v>9087</v>
      </c>
      <c r="F3658" t="s">
        <v>54</v>
      </c>
      <c r="G3658"/>
      <c r="H3658" t="s">
        <v>45474</v>
      </c>
      <c r="I3658" t="s">
        <v>52375</v>
      </c>
      <c r="J3658"/>
      <c r="K3658" t="s">
        <v>565</v>
      </c>
      <c r="L3658" s="119" t="str">
        <f t="shared" si="228"/>
        <v>NA</v>
      </c>
      <c r="M3658" s="119"/>
      <c r="N3658" s="120" t="str">
        <f t="shared" si="229"/>
        <v>NA</v>
      </c>
      <c r="O3658" s="120"/>
      <c r="P3658"/>
      <c r="Q3658"/>
      <c r="R3658"/>
      <c r="S3658"/>
      <c r="T3658"/>
      <c r="U3658" t="s">
        <v>17191</v>
      </c>
      <c r="V3658" t="s">
        <v>17189</v>
      </c>
      <c r="W3658" t="s">
        <v>17190</v>
      </c>
      <c r="X3658" t="s">
        <v>675</v>
      </c>
      <c r="Y3658" t="s">
        <v>2950</v>
      </c>
      <c r="Z3658" t="s">
        <v>54</v>
      </c>
      <c r="AA3658"/>
      <c r="AB3658" t="s">
        <v>44677</v>
      </c>
      <c r="AC3658" t="s">
        <v>51725</v>
      </c>
      <c r="AD3658" t="s">
        <v>17192</v>
      </c>
      <c r="AE3658" t="s">
        <v>565</v>
      </c>
      <c r="AF3658" s="119" t="str">
        <f t="shared" si="230"/>
        <v>NA</v>
      </c>
      <c r="AG3658" s="119"/>
      <c r="AH3658" s="119"/>
      <c r="AI3658" s="119"/>
      <c r="AJ3658" s="119" t="str">
        <f t="shared" si="231"/>
        <v>NA</v>
      </c>
      <c r="AK3658" s="190"/>
      <c r="AL3658" s="191"/>
    </row>
    <row r="3659" spans="1:38" x14ac:dyDescent="0.25">
      <c r="A3659" t="s">
        <v>9266</v>
      </c>
      <c r="B3659" t="s">
        <v>9264</v>
      </c>
      <c r="C3659" t="s">
        <v>9265</v>
      </c>
      <c r="D3659" t="s">
        <v>675</v>
      </c>
      <c r="E3659" t="s">
        <v>9087</v>
      </c>
      <c r="F3659" t="s">
        <v>54</v>
      </c>
      <c r="G3659"/>
      <c r="H3659" t="s">
        <v>45475</v>
      </c>
      <c r="I3659" t="s">
        <v>52375</v>
      </c>
      <c r="J3659"/>
      <c r="K3659" t="s">
        <v>105</v>
      </c>
      <c r="L3659" s="119" t="str">
        <f t="shared" si="228"/>
        <v>NA</v>
      </c>
      <c r="M3659" s="119"/>
      <c r="N3659" s="120" t="str">
        <f t="shared" si="229"/>
        <v>NA</v>
      </c>
      <c r="O3659" s="120"/>
      <c r="P3659"/>
      <c r="Q3659"/>
      <c r="R3659"/>
      <c r="S3659"/>
      <c r="T3659"/>
      <c r="U3659" t="s">
        <v>17331</v>
      </c>
      <c r="V3659" t="s">
        <v>17329</v>
      </c>
      <c r="W3659" t="s">
        <v>17330</v>
      </c>
      <c r="X3659" t="s">
        <v>675</v>
      </c>
      <c r="Y3659" t="s">
        <v>2979</v>
      </c>
      <c r="Z3659" t="s">
        <v>54</v>
      </c>
      <c r="AA3659"/>
      <c r="AB3659" t="s">
        <v>44678</v>
      </c>
      <c r="AC3659" t="s">
        <v>51726</v>
      </c>
      <c r="AD3659" t="s">
        <v>17332</v>
      </c>
      <c r="AE3659" t="s">
        <v>565</v>
      </c>
      <c r="AF3659" s="119" t="str">
        <f t="shared" si="230"/>
        <v>NA</v>
      </c>
      <c r="AG3659" s="119"/>
      <c r="AH3659" s="119"/>
      <c r="AI3659" s="119"/>
      <c r="AJ3659" s="119" t="str">
        <f t="shared" si="231"/>
        <v>NA</v>
      </c>
      <c r="AK3659" s="190"/>
      <c r="AL3659" s="191"/>
    </row>
    <row r="3660" spans="1:38" x14ac:dyDescent="0.25">
      <c r="A3660" t="s">
        <v>9086</v>
      </c>
      <c r="B3660" t="s">
        <v>9084</v>
      </c>
      <c r="C3660" t="s">
        <v>9085</v>
      </c>
      <c r="D3660" t="s">
        <v>675</v>
      </c>
      <c r="E3660" t="s">
        <v>9087</v>
      </c>
      <c r="F3660" t="s">
        <v>54</v>
      </c>
      <c r="G3660"/>
      <c r="H3660" t="s">
        <v>45475</v>
      </c>
      <c r="I3660" t="s">
        <v>52375</v>
      </c>
      <c r="J3660" t="s">
        <v>9086</v>
      </c>
      <c r="K3660" t="s">
        <v>105</v>
      </c>
      <c r="L3660" s="119" t="str">
        <f t="shared" si="228"/>
        <v>NA</v>
      </c>
      <c r="M3660" s="119"/>
      <c r="N3660" s="120" t="str">
        <f t="shared" si="229"/>
        <v>NA</v>
      </c>
      <c r="O3660" s="120"/>
      <c r="P3660"/>
      <c r="Q3660"/>
      <c r="R3660"/>
      <c r="S3660"/>
      <c r="T3660"/>
      <c r="U3660" t="s">
        <v>6141</v>
      </c>
      <c r="V3660" t="s">
        <v>6140</v>
      </c>
      <c r="W3660" t="s">
        <v>6113</v>
      </c>
      <c r="X3660" t="s">
        <v>675</v>
      </c>
      <c r="Y3660" t="s">
        <v>2979</v>
      </c>
      <c r="Z3660" t="s">
        <v>54</v>
      </c>
      <c r="AA3660"/>
      <c r="AB3660" t="s">
        <v>44679</v>
      </c>
      <c r="AC3660" t="s">
        <v>51726</v>
      </c>
      <c r="AD3660" t="s">
        <v>6141</v>
      </c>
      <c r="AE3660" t="s">
        <v>565</v>
      </c>
      <c r="AF3660" s="119" t="str">
        <f t="shared" si="230"/>
        <v>NA</v>
      </c>
      <c r="AG3660" s="119"/>
      <c r="AH3660" s="119"/>
      <c r="AI3660" s="119"/>
      <c r="AJ3660" s="119" t="str">
        <f t="shared" si="231"/>
        <v>NA</v>
      </c>
      <c r="AK3660" s="190"/>
      <c r="AL3660" s="191"/>
    </row>
    <row r="3661" spans="1:38" x14ac:dyDescent="0.25">
      <c r="A3661" t="s">
        <v>7497</v>
      </c>
      <c r="B3661" t="s">
        <v>7495</v>
      </c>
      <c r="C3661" t="s">
        <v>7496</v>
      </c>
      <c r="D3661" t="s">
        <v>675</v>
      </c>
      <c r="E3661" t="s">
        <v>7498</v>
      </c>
      <c r="F3661" t="s">
        <v>54</v>
      </c>
      <c r="G3661"/>
      <c r="H3661" t="s">
        <v>45476</v>
      </c>
      <c r="I3661" t="s">
        <v>52376</v>
      </c>
      <c r="J3661" t="s">
        <v>7499</v>
      </c>
      <c r="K3661" t="s">
        <v>565</v>
      </c>
      <c r="L3661" s="119" t="str">
        <f t="shared" si="228"/>
        <v>NA</v>
      </c>
      <c r="M3661" s="119"/>
      <c r="N3661" s="120" t="str">
        <f t="shared" si="229"/>
        <v>NA</v>
      </c>
      <c r="O3661" s="120"/>
      <c r="P3661"/>
      <c r="Q3661"/>
      <c r="R3661"/>
      <c r="S3661"/>
      <c r="T3661"/>
      <c r="U3661" t="s">
        <v>6163</v>
      </c>
      <c r="V3661" t="s">
        <v>6162</v>
      </c>
      <c r="W3661" t="s">
        <v>6113</v>
      </c>
      <c r="X3661" t="s">
        <v>675</v>
      </c>
      <c r="Y3661" t="s">
        <v>6164</v>
      </c>
      <c r="Z3661" t="s">
        <v>54</v>
      </c>
      <c r="AA3661"/>
      <c r="AB3661" t="s">
        <v>44680</v>
      </c>
      <c r="AC3661" t="s">
        <v>51727</v>
      </c>
      <c r="AD3661" t="s">
        <v>6163</v>
      </c>
      <c r="AE3661" t="s">
        <v>565</v>
      </c>
      <c r="AF3661" s="119" t="str">
        <f t="shared" si="230"/>
        <v>NA</v>
      </c>
      <c r="AG3661" s="119"/>
      <c r="AH3661" s="119"/>
      <c r="AI3661" s="119"/>
      <c r="AJ3661" s="119" t="str">
        <f t="shared" si="231"/>
        <v>NA</v>
      </c>
      <c r="AK3661" s="190"/>
      <c r="AL3661" s="191"/>
    </row>
    <row r="3662" spans="1:38" x14ac:dyDescent="0.25">
      <c r="A3662" t="s">
        <v>15719</v>
      </c>
      <c r="B3662" t="s">
        <v>15717</v>
      </c>
      <c r="C3662" t="s">
        <v>15718</v>
      </c>
      <c r="D3662" t="s">
        <v>675</v>
      </c>
      <c r="E3662" t="s">
        <v>15720</v>
      </c>
      <c r="F3662" t="s">
        <v>54</v>
      </c>
      <c r="G3662"/>
      <c r="H3662" t="s">
        <v>45477</v>
      </c>
      <c r="I3662" t="s">
        <v>52377</v>
      </c>
      <c r="J3662"/>
      <c r="K3662" t="s">
        <v>565</v>
      </c>
      <c r="L3662" s="119" t="str">
        <f t="shared" si="228"/>
        <v>NA</v>
      </c>
      <c r="M3662" s="119"/>
      <c r="N3662" s="120" t="str">
        <f t="shared" si="229"/>
        <v>NA</v>
      </c>
      <c r="O3662" s="120"/>
      <c r="P3662"/>
      <c r="Q3662"/>
      <c r="R3662"/>
      <c r="S3662"/>
      <c r="T3662"/>
      <c r="U3662" t="s">
        <v>18262</v>
      </c>
      <c r="V3662" t="s">
        <v>18260</v>
      </c>
      <c r="W3662" t="s">
        <v>18261</v>
      </c>
      <c r="X3662" t="s">
        <v>675</v>
      </c>
      <c r="Y3662" t="s">
        <v>18263</v>
      </c>
      <c r="Z3662" t="s">
        <v>54</v>
      </c>
      <c r="AA3662"/>
      <c r="AB3662" t="s">
        <v>44681</v>
      </c>
      <c r="AC3662" t="s">
        <v>51728</v>
      </c>
      <c r="AD3662" t="s">
        <v>18264</v>
      </c>
      <c r="AE3662" t="s">
        <v>565</v>
      </c>
      <c r="AF3662" s="119" t="str">
        <f t="shared" si="230"/>
        <v>NA</v>
      </c>
      <c r="AG3662" s="119"/>
      <c r="AH3662" s="119"/>
      <c r="AI3662" s="119"/>
      <c r="AJ3662" s="119" t="str">
        <f t="shared" si="231"/>
        <v>NA</v>
      </c>
      <c r="AK3662" s="190"/>
      <c r="AL3662" s="191"/>
    </row>
    <row r="3663" spans="1:38" x14ac:dyDescent="0.25">
      <c r="A3663" t="s">
        <v>9008</v>
      </c>
      <c r="B3663" t="s">
        <v>9006</v>
      </c>
      <c r="C3663" t="s">
        <v>9007</v>
      </c>
      <c r="D3663" t="s">
        <v>675</v>
      </c>
      <c r="E3663" t="s">
        <v>9009</v>
      </c>
      <c r="F3663" t="s">
        <v>54</v>
      </c>
      <c r="G3663"/>
      <c r="H3663" t="s">
        <v>45478</v>
      </c>
      <c r="I3663" t="s">
        <v>52378</v>
      </c>
      <c r="J3663" t="s">
        <v>9008</v>
      </c>
      <c r="K3663" t="s">
        <v>105</v>
      </c>
      <c r="L3663" s="119" t="str">
        <f t="shared" si="228"/>
        <v>NA</v>
      </c>
      <c r="M3663" s="119"/>
      <c r="N3663" s="120" t="str">
        <f t="shared" si="229"/>
        <v>NA</v>
      </c>
      <c r="O3663" s="120"/>
      <c r="P3663"/>
      <c r="Q3663"/>
      <c r="R3663"/>
      <c r="S3663"/>
      <c r="T3663"/>
      <c r="U3663" t="s">
        <v>20356</v>
      </c>
      <c r="V3663" t="s">
        <v>20354</v>
      </c>
      <c r="W3663" t="s">
        <v>20355</v>
      </c>
      <c r="X3663" t="s">
        <v>675</v>
      </c>
      <c r="Y3663" t="s">
        <v>20357</v>
      </c>
      <c r="Z3663" t="s">
        <v>54</v>
      </c>
      <c r="AA3663"/>
      <c r="AB3663" t="s">
        <v>44682</v>
      </c>
      <c r="AC3663" t="s">
        <v>51729</v>
      </c>
      <c r="AD3663" t="s">
        <v>20358</v>
      </c>
      <c r="AE3663" t="s">
        <v>565</v>
      </c>
      <c r="AF3663" s="119" t="str">
        <f t="shared" si="230"/>
        <v>NA</v>
      </c>
      <c r="AG3663" s="119"/>
      <c r="AH3663" s="119"/>
      <c r="AI3663" s="119"/>
      <c r="AJ3663" s="119" t="str">
        <f t="shared" si="231"/>
        <v>NA</v>
      </c>
      <c r="AK3663" s="190"/>
      <c r="AL3663" s="191"/>
    </row>
    <row r="3664" spans="1:38" x14ac:dyDescent="0.25">
      <c r="A3664" t="s">
        <v>12494</v>
      </c>
      <c r="B3664" t="s">
        <v>12492</v>
      </c>
      <c r="C3664" t="s">
        <v>12493</v>
      </c>
      <c r="D3664" t="s">
        <v>675</v>
      </c>
      <c r="E3664" t="s">
        <v>12495</v>
      </c>
      <c r="F3664" t="s">
        <v>54</v>
      </c>
      <c r="G3664"/>
      <c r="H3664" t="s">
        <v>45479</v>
      </c>
      <c r="I3664" t="s">
        <v>52379</v>
      </c>
      <c r="J3664"/>
      <c r="K3664" t="s">
        <v>105</v>
      </c>
      <c r="L3664" s="119" t="str">
        <f t="shared" si="228"/>
        <v>NA</v>
      </c>
      <c r="M3664" s="119"/>
      <c r="N3664" s="120" t="str">
        <f t="shared" si="229"/>
        <v>NA</v>
      </c>
      <c r="O3664" s="120"/>
      <c r="P3664"/>
      <c r="Q3664"/>
      <c r="R3664"/>
      <c r="S3664"/>
      <c r="T3664"/>
      <c r="U3664" t="s">
        <v>9314</v>
      </c>
      <c r="V3664" t="s">
        <v>9312</v>
      </c>
      <c r="W3664" t="s">
        <v>9313</v>
      </c>
      <c r="X3664" t="s">
        <v>675</v>
      </c>
      <c r="Y3664" t="s">
        <v>9315</v>
      </c>
      <c r="Z3664" t="s">
        <v>54</v>
      </c>
      <c r="AA3664"/>
      <c r="AB3664" t="s">
        <v>44683</v>
      </c>
      <c r="AC3664" t="s">
        <v>51730</v>
      </c>
      <c r="AD3664" t="s">
        <v>9316</v>
      </c>
      <c r="AE3664" t="s">
        <v>105</v>
      </c>
      <c r="AF3664" s="119" t="str">
        <f t="shared" si="230"/>
        <v>NA</v>
      </c>
      <c r="AG3664" s="119"/>
      <c r="AH3664" s="119"/>
      <c r="AI3664" s="119"/>
      <c r="AJ3664" s="119" t="str">
        <f t="shared" si="231"/>
        <v>NA</v>
      </c>
      <c r="AK3664" s="190"/>
      <c r="AL3664" s="191"/>
    </row>
    <row r="3665" spans="1:38" x14ac:dyDescent="0.25">
      <c r="A3665" t="s">
        <v>7573</v>
      </c>
      <c r="B3665" t="s">
        <v>7571</v>
      </c>
      <c r="C3665" t="s">
        <v>7572</v>
      </c>
      <c r="D3665" t="s">
        <v>675</v>
      </c>
      <c r="E3665" t="s">
        <v>7574</v>
      </c>
      <c r="F3665" t="s">
        <v>54</v>
      </c>
      <c r="G3665"/>
      <c r="H3665" t="s">
        <v>45480</v>
      </c>
      <c r="I3665" t="s">
        <v>52380</v>
      </c>
      <c r="J3665" t="s">
        <v>7575</v>
      </c>
      <c r="K3665" t="s">
        <v>565</v>
      </c>
      <c r="L3665" s="119" t="str">
        <f t="shared" si="228"/>
        <v>NA</v>
      </c>
      <c r="M3665" s="119"/>
      <c r="N3665" s="120" t="str">
        <f t="shared" si="229"/>
        <v>NA</v>
      </c>
      <c r="O3665" s="120"/>
      <c r="P3665"/>
      <c r="Q3665"/>
      <c r="R3665"/>
      <c r="S3665"/>
      <c r="T3665"/>
      <c r="U3665" t="s">
        <v>9269</v>
      </c>
      <c r="V3665" t="s">
        <v>9270</v>
      </c>
      <c r="W3665" t="s">
        <v>9271</v>
      </c>
      <c r="X3665" t="s">
        <v>675</v>
      </c>
      <c r="Y3665" t="s">
        <v>9272</v>
      </c>
      <c r="Z3665" t="s">
        <v>54</v>
      </c>
      <c r="AA3665"/>
      <c r="AB3665" t="s">
        <v>44684</v>
      </c>
      <c r="AC3665" t="s">
        <v>51731</v>
      </c>
      <c r="AD3665"/>
      <c r="AE3665" t="s">
        <v>105</v>
      </c>
      <c r="AF3665" s="119" t="str">
        <f t="shared" si="230"/>
        <v>NA</v>
      </c>
      <c r="AG3665" s="119"/>
      <c r="AH3665" s="119"/>
      <c r="AI3665" s="119"/>
      <c r="AJ3665" s="119" t="str">
        <f t="shared" si="231"/>
        <v>NA</v>
      </c>
      <c r="AK3665" s="190"/>
      <c r="AL3665" s="191"/>
    </row>
    <row r="3666" spans="1:38" x14ac:dyDescent="0.25">
      <c r="A3666" t="s">
        <v>19157</v>
      </c>
      <c r="B3666" t="s">
        <v>19155</v>
      </c>
      <c r="C3666" t="s">
        <v>19156</v>
      </c>
      <c r="D3666" t="s">
        <v>675</v>
      </c>
      <c r="E3666" t="s">
        <v>19158</v>
      </c>
      <c r="F3666" t="s">
        <v>54</v>
      </c>
      <c r="G3666"/>
      <c r="H3666" t="s">
        <v>45481</v>
      </c>
      <c r="I3666" t="s">
        <v>52381</v>
      </c>
      <c r="J3666" t="s">
        <v>19159</v>
      </c>
      <c r="K3666" t="s">
        <v>565</v>
      </c>
      <c r="L3666" s="119" t="str">
        <f t="shared" si="228"/>
        <v>NA</v>
      </c>
      <c r="M3666" s="119"/>
      <c r="N3666" s="120" t="str">
        <f t="shared" si="229"/>
        <v>NA</v>
      </c>
      <c r="O3666" s="120"/>
      <c r="P3666"/>
      <c r="Q3666"/>
      <c r="R3666"/>
      <c r="S3666"/>
      <c r="T3666"/>
      <c r="U3666" t="s">
        <v>18369</v>
      </c>
      <c r="V3666" t="s">
        <v>18367</v>
      </c>
      <c r="W3666" t="s">
        <v>18368</v>
      </c>
      <c r="X3666" t="s">
        <v>675</v>
      </c>
      <c r="Y3666" t="s">
        <v>2300</v>
      </c>
      <c r="Z3666" t="s">
        <v>54</v>
      </c>
      <c r="AA3666"/>
      <c r="AB3666" t="s">
        <v>44685</v>
      </c>
      <c r="AC3666" t="s">
        <v>51732</v>
      </c>
      <c r="AD3666" t="s">
        <v>18370</v>
      </c>
      <c r="AE3666" t="s">
        <v>565</v>
      </c>
      <c r="AF3666" s="119" t="str">
        <f t="shared" si="230"/>
        <v>NA</v>
      </c>
      <c r="AG3666" s="119"/>
      <c r="AH3666" s="119"/>
      <c r="AI3666" s="119"/>
      <c r="AJ3666" s="119" t="str">
        <f t="shared" si="231"/>
        <v>NA</v>
      </c>
      <c r="AK3666" s="190"/>
      <c r="AL3666" s="191"/>
    </row>
    <row r="3667" spans="1:38" x14ac:dyDescent="0.25">
      <c r="A3667" t="s">
        <v>16583</v>
      </c>
      <c r="B3667" t="s">
        <v>16581</v>
      </c>
      <c r="C3667" t="s">
        <v>16582</v>
      </c>
      <c r="D3667" t="s">
        <v>675</v>
      </c>
      <c r="E3667" t="s">
        <v>16584</v>
      </c>
      <c r="F3667" t="s">
        <v>54</v>
      </c>
      <c r="G3667"/>
      <c r="H3667" t="s">
        <v>45482</v>
      </c>
      <c r="I3667" t="s">
        <v>52382</v>
      </c>
      <c r="J3667" t="s">
        <v>16585</v>
      </c>
      <c r="K3667" t="s">
        <v>565</v>
      </c>
      <c r="L3667" s="119" t="str">
        <f t="shared" si="228"/>
        <v>NA</v>
      </c>
      <c r="M3667" s="119"/>
      <c r="N3667" s="120" t="str">
        <f t="shared" si="229"/>
        <v>NA</v>
      </c>
      <c r="O3667" s="120"/>
      <c r="P3667"/>
      <c r="Q3667"/>
      <c r="R3667"/>
      <c r="S3667"/>
      <c r="T3667"/>
      <c r="U3667" t="s">
        <v>21848</v>
      </c>
      <c r="V3667" t="s">
        <v>21846</v>
      </c>
      <c r="W3667" t="s">
        <v>21847</v>
      </c>
      <c r="X3667" t="s">
        <v>675</v>
      </c>
      <c r="Y3667" t="s">
        <v>21849</v>
      </c>
      <c r="Z3667" t="s">
        <v>54</v>
      </c>
      <c r="AA3667"/>
      <c r="AB3667" t="s">
        <v>44686</v>
      </c>
      <c r="AC3667" t="s">
        <v>51733</v>
      </c>
      <c r="AD3667"/>
      <c r="AE3667" t="s">
        <v>105</v>
      </c>
      <c r="AF3667" s="119" t="str">
        <f t="shared" si="230"/>
        <v>NA</v>
      </c>
      <c r="AG3667" s="119"/>
      <c r="AH3667" s="119"/>
      <c r="AI3667" s="119"/>
      <c r="AJ3667" s="119" t="str">
        <f t="shared" si="231"/>
        <v>NA</v>
      </c>
      <c r="AK3667" s="190"/>
      <c r="AL3667" s="191"/>
    </row>
    <row r="3668" spans="1:38" x14ac:dyDescent="0.25">
      <c r="A3668" t="s">
        <v>17005</v>
      </c>
      <c r="B3668" t="s">
        <v>17003</v>
      </c>
      <c r="C3668" t="s">
        <v>17004</v>
      </c>
      <c r="D3668" t="s">
        <v>675</v>
      </c>
      <c r="E3668" t="s">
        <v>17006</v>
      </c>
      <c r="F3668" t="s">
        <v>54</v>
      </c>
      <c r="G3668"/>
      <c r="H3668" t="s">
        <v>45483</v>
      </c>
      <c r="I3668" t="s">
        <v>52383</v>
      </c>
      <c r="J3668"/>
      <c r="K3668" t="s">
        <v>565</v>
      </c>
      <c r="L3668" s="119" t="str">
        <f t="shared" si="228"/>
        <v>NA</v>
      </c>
      <c r="M3668" s="119"/>
      <c r="N3668" s="120" t="str">
        <f t="shared" si="229"/>
        <v>NA</v>
      </c>
      <c r="O3668" s="120"/>
      <c r="P3668"/>
      <c r="Q3668"/>
      <c r="R3668"/>
      <c r="S3668"/>
      <c r="T3668"/>
      <c r="U3668" t="s">
        <v>6982</v>
      </c>
      <c r="V3668" t="s">
        <v>6980</v>
      </c>
      <c r="W3668" t="s">
        <v>6981</v>
      </c>
      <c r="X3668" t="s">
        <v>675</v>
      </c>
      <c r="Y3668" t="s">
        <v>6983</v>
      </c>
      <c r="Z3668" t="s">
        <v>54</v>
      </c>
      <c r="AA3668"/>
      <c r="AB3668" t="s">
        <v>44687</v>
      </c>
      <c r="AC3668" t="s">
        <v>51734</v>
      </c>
      <c r="AD3668" t="s">
        <v>6982</v>
      </c>
      <c r="AE3668" t="s">
        <v>105</v>
      </c>
      <c r="AF3668" s="119" t="str">
        <f t="shared" si="230"/>
        <v>NA</v>
      </c>
      <c r="AG3668" s="119"/>
      <c r="AH3668" s="119"/>
      <c r="AI3668" s="119"/>
      <c r="AJ3668" s="119" t="str">
        <f t="shared" si="231"/>
        <v>NA</v>
      </c>
      <c r="AK3668" s="190"/>
      <c r="AL3668" s="191"/>
    </row>
    <row r="3669" spans="1:38" x14ac:dyDescent="0.25">
      <c r="A3669" t="s">
        <v>21654</v>
      </c>
      <c r="B3669" t="s">
        <v>21652</v>
      </c>
      <c r="C3669" t="s">
        <v>21653</v>
      </c>
      <c r="D3669" t="s">
        <v>675</v>
      </c>
      <c r="E3669" t="s">
        <v>2614</v>
      </c>
      <c r="F3669" t="s">
        <v>54</v>
      </c>
      <c r="G3669"/>
      <c r="H3669" t="s">
        <v>45484</v>
      </c>
      <c r="I3669" t="s">
        <v>52384</v>
      </c>
      <c r="J3669" t="s">
        <v>21655</v>
      </c>
      <c r="K3669" t="s">
        <v>565</v>
      </c>
      <c r="L3669" s="119" t="str">
        <f t="shared" si="228"/>
        <v>NA</v>
      </c>
      <c r="M3669" s="119"/>
      <c r="N3669" s="120" t="str">
        <f t="shared" si="229"/>
        <v>NA</v>
      </c>
      <c r="O3669" s="120"/>
      <c r="P3669"/>
      <c r="Q3669"/>
      <c r="R3669"/>
      <c r="S3669"/>
      <c r="T3669"/>
      <c r="U3669" t="s">
        <v>7161</v>
      </c>
      <c r="V3669" t="s">
        <v>7159</v>
      </c>
      <c r="W3669" t="s">
        <v>7160</v>
      </c>
      <c r="X3669" t="s">
        <v>675</v>
      </c>
      <c r="Y3669" t="s">
        <v>7162</v>
      </c>
      <c r="Z3669" t="s">
        <v>54</v>
      </c>
      <c r="AA3669"/>
      <c r="AB3669" t="s">
        <v>44688</v>
      </c>
      <c r="AC3669" t="s">
        <v>51735</v>
      </c>
      <c r="AD3669" t="s">
        <v>7163</v>
      </c>
      <c r="AE3669" t="s">
        <v>565</v>
      </c>
      <c r="AF3669" s="119" t="str">
        <f t="shared" si="230"/>
        <v>NA</v>
      </c>
      <c r="AG3669" s="119"/>
      <c r="AH3669" s="119"/>
      <c r="AI3669" s="119"/>
      <c r="AJ3669" s="119" t="str">
        <f t="shared" si="231"/>
        <v>NA</v>
      </c>
      <c r="AK3669" s="190"/>
      <c r="AL3669" s="191"/>
    </row>
    <row r="3670" spans="1:38" x14ac:dyDescent="0.25">
      <c r="A3670" t="s">
        <v>21611</v>
      </c>
      <c r="B3670" t="s">
        <v>21609</v>
      </c>
      <c r="C3670" t="s">
        <v>21610</v>
      </c>
      <c r="D3670" t="s">
        <v>675</v>
      </c>
      <c r="E3670" t="s">
        <v>21612</v>
      </c>
      <c r="F3670" t="s">
        <v>54</v>
      </c>
      <c r="G3670"/>
      <c r="H3670" t="s">
        <v>45485</v>
      </c>
      <c r="I3670" t="s">
        <v>52385</v>
      </c>
      <c r="J3670" t="s">
        <v>21613</v>
      </c>
      <c r="K3670" t="s">
        <v>565</v>
      </c>
      <c r="L3670" s="119" t="str">
        <f t="shared" si="228"/>
        <v>NA</v>
      </c>
      <c r="M3670" s="119"/>
      <c r="N3670" s="120" t="str">
        <f t="shared" si="229"/>
        <v>NA</v>
      </c>
      <c r="O3670" s="120"/>
      <c r="P3670"/>
      <c r="Q3670"/>
      <c r="R3670"/>
      <c r="S3670"/>
      <c r="T3670"/>
      <c r="U3670" t="s">
        <v>7227</v>
      </c>
      <c r="V3670" t="s">
        <v>7226</v>
      </c>
      <c r="W3670" t="s">
        <v>7177</v>
      </c>
      <c r="X3670" t="s">
        <v>675</v>
      </c>
      <c r="Y3670" t="s">
        <v>7228</v>
      </c>
      <c r="Z3670" t="s">
        <v>54</v>
      </c>
      <c r="AA3670"/>
      <c r="AB3670" t="s">
        <v>44689</v>
      </c>
      <c r="AC3670" t="s">
        <v>51736</v>
      </c>
      <c r="AD3670" t="s">
        <v>7229</v>
      </c>
      <c r="AE3670" t="s">
        <v>565</v>
      </c>
      <c r="AF3670" s="119" t="str">
        <f t="shared" si="230"/>
        <v>NA</v>
      </c>
      <c r="AG3670" s="119"/>
      <c r="AH3670" s="119"/>
      <c r="AI3670" s="119"/>
      <c r="AJ3670" s="119" t="str">
        <f t="shared" si="231"/>
        <v>NA</v>
      </c>
      <c r="AK3670" s="190"/>
      <c r="AL3670" s="191"/>
    </row>
    <row r="3671" spans="1:38" x14ac:dyDescent="0.25">
      <c r="A3671" t="s">
        <v>21280</v>
      </c>
      <c r="B3671" t="s">
        <v>21278</v>
      </c>
      <c r="C3671" t="s">
        <v>21279</v>
      </c>
      <c r="D3671" t="s">
        <v>675</v>
      </c>
      <c r="E3671" t="s">
        <v>21281</v>
      </c>
      <c r="F3671" t="s">
        <v>54</v>
      </c>
      <c r="G3671"/>
      <c r="H3671" t="s">
        <v>45486</v>
      </c>
      <c r="I3671" t="s">
        <v>52386</v>
      </c>
      <c r="J3671"/>
      <c r="K3671" t="s">
        <v>565</v>
      </c>
      <c r="L3671" s="119" t="str">
        <f t="shared" si="228"/>
        <v>NA</v>
      </c>
      <c r="M3671" s="119"/>
      <c r="N3671" s="120" t="str">
        <f t="shared" si="229"/>
        <v>NA</v>
      </c>
      <c r="O3671" s="120"/>
      <c r="P3671"/>
      <c r="Q3671"/>
      <c r="R3671"/>
      <c r="S3671"/>
      <c r="T3671"/>
      <c r="U3671" t="s">
        <v>7908</v>
      </c>
      <c r="V3671" t="s">
        <v>7906</v>
      </c>
      <c r="W3671" t="s">
        <v>7907</v>
      </c>
      <c r="X3671" t="s">
        <v>675</v>
      </c>
      <c r="Y3671" t="s">
        <v>7228</v>
      </c>
      <c r="Z3671" t="s">
        <v>54</v>
      </c>
      <c r="AA3671"/>
      <c r="AB3671" t="s">
        <v>44690</v>
      </c>
      <c r="AC3671" t="s">
        <v>51736</v>
      </c>
      <c r="AD3671"/>
      <c r="AE3671" t="s">
        <v>105</v>
      </c>
      <c r="AF3671" s="119" t="str">
        <f t="shared" si="230"/>
        <v>NA</v>
      </c>
      <c r="AG3671" s="119"/>
      <c r="AH3671" s="119"/>
      <c r="AI3671" s="119"/>
      <c r="AJ3671" s="119" t="str">
        <f t="shared" si="231"/>
        <v>NA</v>
      </c>
      <c r="AK3671" s="190"/>
      <c r="AL3671" s="191"/>
    </row>
    <row r="3672" spans="1:38" x14ac:dyDescent="0.25">
      <c r="A3672" t="s">
        <v>21247</v>
      </c>
      <c r="B3672" t="s">
        <v>21245</v>
      </c>
      <c r="C3672" t="s">
        <v>21246</v>
      </c>
      <c r="D3672" t="s">
        <v>675</v>
      </c>
      <c r="E3672" t="s">
        <v>1142</v>
      </c>
      <c r="F3672" t="s">
        <v>54</v>
      </c>
      <c r="G3672"/>
      <c r="H3672" t="s">
        <v>45487</v>
      </c>
      <c r="I3672" t="s">
        <v>52387</v>
      </c>
      <c r="J3672" t="s">
        <v>21248</v>
      </c>
      <c r="K3672" t="s">
        <v>565</v>
      </c>
      <c r="L3672" s="119" t="str">
        <f t="shared" si="228"/>
        <v>NA</v>
      </c>
      <c r="M3672" s="119"/>
      <c r="N3672" s="120" t="str">
        <f t="shared" si="229"/>
        <v>NA</v>
      </c>
      <c r="O3672" s="120"/>
      <c r="P3672"/>
      <c r="Q3672"/>
      <c r="R3672"/>
      <c r="S3672"/>
      <c r="T3672"/>
      <c r="U3672" t="s">
        <v>15959</v>
      </c>
      <c r="V3672" t="s">
        <v>15957</v>
      </c>
      <c r="W3672" t="s">
        <v>15958</v>
      </c>
      <c r="X3672" t="s">
        <v>675</v>
      </c>
      <c r="Y3672" t="s">
        <v>15960</v>
      </c>
      <c r="Z3672" t="s">
        <v>54</v>
      </c>
      <c r="AA3672"/>
      <c r="AB3672" t="s">
        <v>44691</v>
      </c>
      <c r="AC3672" t="s">
        <v>51737</v>
      </c>
      <c r="AD3672" t="s">
        <v>15961</v>
      </c>
      <c r="AE3672" t="s">
        <v>565</v>
      </c>
      <c r="AF3672" s="119" t="str">
        <f t="shared" si="230"/>
        <v>NA</v>
      </c>
      <c r="AG3672" s="119"/>
      <c r="AH3672" s="119"/>
      <c r="AI3672" s="119"/>
      <c r="AJ3672" s="119" t="str">
        <f t="shared" si="231"/>
        <v>NA</v>
      </c>
      <c r="AK3672" s="190"/>
      <c r="AL3672" s="191"/>
    </row>
    <row r="3673" spans="1:38" x14ac:dyDescent="0.25">
      <c r="A3673" t="s">
        <v>21621</v>
      </c>
      <c r="B3673" t="s">
        <v>21619</v>
      </c>
      <c r="C3673" t="s">
        <v>21620</v>
      </c>
      <c r="D3673" t="s">
        <v>675</v>
      </c>
      <c r="E3673" t="s">
        <v>21622</v>
      </c>
      <c r="F3673" t="s">
        <v>54</v>
      </c>
      <c r="G3673"/>
      <c r="H3673" t="s">
        <v>45488</v>
      </c>
      <c r="I3673" t="s">
        <v>52388</v>
      </c>
      <c r="J3673" t="s">
        <v>21623</v>
      </c>
      <c r="K3673" t="s">
        <v>565</v>
      </c>
      <c r="L3673" s="119" t="str">
        <f t="shared" si="228"/>
        <v>NA</v>
      </c>
      <c r="M3673" s="119"/>
      <c r="N3673" s="120" t="str">
        <f t="shared" si="229"/>
        <v>NA</v>
      </c>
      <c r="O3673" s="120"/>
      <c r="P3673"/>
      <c r="Q3673"/>
      <c r="R3673"/>
      <c r="S3673"/>
      <c r="T3673"/>
      <c r="U3673" t="s">
        <v>7079</v>
      </c>
      <c r="V3673" t="s">
        <v>7078</v>
      </c>
      <c r="W3673" t="s">
        <v>7071</v>
      </c>
      <c r="X3673" t="s">
        <v>675</v>
      </c>
      <c r="Y3673" t="s">
        <v>7080</v>
      </c>
      <c r="Z3673" t="s">
        <v>54</v>
      </c>
      <c r="AA3673"/>
      <c r="AB3673" t="s">
        <v>44692</v>
      </c>
      <c r="AC3673" t="s">
        <v>51738</v>
      </c>
      <c r="AD3673" t="s">
        <v>7081</v>
      </c>
      <c r="AE3673" t="s">
        <v>565</v>
      </c>
      <c r="AF3673" s="119" t="str">
        <f t="shared" si="230"/>
        <v>NA</v>
      </c>
      <c r="AG3673" s="119"/>
      <c r="AH3673" s="119"/>
      <c r="AI3673" s="119"/>
      <c r="AJ3673" s="119" t="str">
        <f t="shared" si="231"/>
        <v>NA</v>
      </c>
      <c r="AK3673" s="190"/>
      <c r="AL3673" s="191"/>
    </row>
    <row r="3674" spans="1:38" x14ac:dyDescent="0.25">
      <c r="A3674" t="s">
        <v>7502</v>
      </c>
      <c r="B3674" t="s">
        <v>7500</v>
      </c>
      <c r="C3674" t="s">
        <v>7501</v>
      </c>
      <c r="D3674" t="s">
        <v>675</v>
      </c>
      <c r="E3674" t="s">
        <v>7503</v>
      </c>
      <c r="F3674" t="s">
        <v>54</v>
      </c>
      <c r="G3674"/>
      <c r="H3674" t="s">
        <v>45489</v>
      </c>
      <c r="I3674" t="s">
        <v>52389</v>
      </c>
      <c r="J3674" t="s">
        <v>7504</v>
      </c>
      <c r="K3674" t="s">
        <v>565</v>
      </c>
      <c r="L3674" s="119" t="str">
        <f t="shared" si="228"/>
        <v>NA</v>
      </c>
      <c r="M3674" s="119"/>
      <c r="N3674" s="120" t="str">
        <f t="shared" si="229"/>
        <v>NA</v>
      </c>
      <c r="O3674" s="120"/>
      <c r="P3674"/>
      <c r="Q3674"/>
      <c r="R3674"/>
      <c r="S3674"/>
      <c r="T3674"/>
      <c r="U3674" t="s">
        <v>12029</v>
      </c>
      <c r="V3674" t="s">
        <v>12027</v>
      </c>
      <c r="W3674" t="s">
        <v>12028</v>
      </c>
      <c r="X3674" t="s">
        <v>675</v>
      </c>
      <c r="Y3674" t="s">
        <v>1000</v>
      </c>
      <c r="Z3674" t="s">
        <v>54</v>
      </c>
      <c r="AA3674"/>
      <c r="AB3674" t="s">
        <v>44693</v>
      </c>
      <c r="AC3674" t="s">
        <v>51739</v>
      </c>
      <c r="AD3674"/>
      <c r="AE3674" t="s">
        <v>105</v>
      </c>
      <c r="AF3674" s="119" t="str">
        <f t="shared" si="230"/>
        <v>NA</v>
      </c>
      <c r="AG3674" s="119"/>
      <c r="AH3674" s="119"/>
      <c r="AI3674" s="119"/>
      <c r="AJ3674" s="119" t="str">
        <f t="shared" si="231"/>
        <v>NA</v>
      </c>
      <c r="AK3674" s="190"/>
      <c r="AL3674" s="191"/>
    </row>
    <row r="3675" spans="1:38" x14ac:dyDescent="0.25">
      <c r="A3675" t="s">
        <v>22680</v>
      </c>
      <c r="B3675" t="s">
        <v>22679</v>
      </c>
      <c r="C3675" t="s">
        <v>11839</v>
      </c>
      <c r="D3675" t="s">
        <v>675</v>
      </c>
      <c r="E3675" t="s">
        <v>3573</v>
      </c>
      <c r="F3675" t="s">
        <v>54</v>
      </c>
      <c r="G3675"/>
      <c r="H3675" t="s">
        <v>45490</v>
      </c>
      <c r="I3675" t="s">
        <v>52390</v>
      </c>
      <c r="J3675"/>
      <c r="K3675" t="s">
        <v>565</v>
      </c>
      <c r="L3675" s="119" t="str">
        <f t="shared" si="228"/>
        <v>NA</v>
      </c>
      <c r="M3675" s="119"/>
      <c r="N3675" s="120" t="str">
        <f t="shared" si="229"/>
        <v>NA</v>
      </c>
      <c r="O3675" s="120"/>
      <c r="P3675"/>
      <c r="Q3675"/>
      <c r="R3675"/>
      <c r="S3675"/>
      <c r="T3675"/>
      <c r="U3675" t="s">
        <v>7161</v>
      </c>
      <c r="V3675" t="s">
        <v>7164</v>
      </c>
      <c r="W3675" t="s">
        <v>7160</v>
      </c>
      <c r="X3675" t="s">
        <v>675</v>
      </c>
      <c r="Y3675" t="s">
        <v>7165</v>
      </c>
      <c r="Z3675" t="s">
        <v>54</v>
      </c>
      <c r="AA3675"/>
      <c r="AB3675" t="s">
        <v>44694</v>
      </c>
      <c r="AC3675" t="s">
        <v>51740</v>
      </c>
      <c r="AD3675" t="s">
        <v>7166</v>
      </c>
      <c r="AE3675" t="s">
        <v>565</v>
      </c>
      <c r="AF3675" s="119" t="str">
        <f t="shared" si="230"/>
        <v>NA</v>
      </c>
      <c r="AG3675" s="119"/>
      <c r="AH3675" s="119"/>
      <c r="AI3675" s="119"/>
      <c r="AJ3675" s="119" t="str">
        <f t="shared" si="231"/>
        <v>NA</v>
      </c>
      <c r="AK3675" s="190"/>
      <c r="AL3675" s="191"/>
    </row>
    <row r="3676" spans="1:38" x14ac:dyDescent="0.25">
      <c r="A3676" t="s">
        <v>6717</v>
      </c>
      <c r="B3676" t="s">
        <v>6715</v>
      </c>
      <c r="C3676" t="s">
        <v>6716</v>
      </c>
      <c r="D3676" t="s">
        <v>675</v>
      </c>
      <c r="E3676" t="s">
        <v>3573</v>
      </c>
      <c r="F3676" t="s">
        <v>54</v>
      </c>
      <c r="G3676"/>
      <c r="H3676" t="s">
        <v>45491</v>
      </c>
      <c r="I3676" t="s">
        <v>52390</v>
      </c>
      <c r="J3676"/>
      <c r="K3676" t="s">
        <v>105</v>
      </c>
      <c r="L3676" s="119" t="str">
        <f t="shared" si="228"/>
        <v>NA</v>
      </c>
      <c r="M3676" s="119"/>
      <c r="N3676" s="120" t="str">
        <f t="shared" si="229"/>
        <v>NA</v>
      </c>
      <c r="O3676" s="120"/>
      <c r="P3676"/>
      <c r="Q3676"/>
      <c r="R3676"/>
      <c r="S3676"/>
      <c r="T3676"/>
      <c r="U3676" t="s">
        <v>16069</v>
      </c>
      <c r="V3676" t="s">
        <v>16067</v>
      </c>
      <c r="W3676" t="s">
        <v>16068</v>
      </c>
      <c r="X3676" t="s">
        <v>675</v>
      </c>
      <c r="Y3676" t="s">
        <v>16070</v>
      </c>
      <c r="Z3676" t="s">
        <v>54</v>
      </c>
      <c r="AA3676"/>
      <c r="AB3676" t="s">
        <v>44695</v>
      </c>
      <c r="AC3676" t="s">
        <v>51741</v>
      </c>
      <c r="AD3676" t="s">
        <v>16069</v>
      </c>
      <c r="AE3676" t="s">
        <v>565</v>
      </c>
      <c r="AF3676" s="119" t="str">
        <f t="shared" si="230"/>
        <v>NA</v>
      </c>
      <c r="AG3676" s="119"/>
      <c r="AH3676" s="119"/>
      <c r="AI3676" s="119"/>
      <c r="AJ3676" s="119" t="str">
        <f t="shared" si="231"/>
        <v>NA</v>
      </c>
      <c r="AK3676" s="190"/>
      <c r="AL3676" s="191"/>
    </row>
    <row r="3677" spans="1:38" x14ac:dyDescent="0.25">
      <c r="A3677" t="s">
        <v>21897</v>
      </c>
      <c r="B3677" t="s">
        <v>21895</v>
      </c>
      <c r="C3677" t="s">
        <v>21896</v>
      </c>
      <c r="D3677" t="s">
        <v>675</v>
      </c>
      <c r="E3677" t="s">
        <v>3573</v>
      </c>
      <c r="F3677" t="s">
        <v>54</v>
      </c>
      <c r="G3677"/>
      <c r="H3677" t="s">
        <v>45491</v>
      </c>
      <c r="I3677" t="s">
        <v>52390</v>
      </c>
      <c r="J3677" t="s">
        <v>21898</v>
      </c>
      <c r="K3677" t="s">
        <v>105</v>
      </c>
      <c r="L3677" s="119" t="str">
        <f t="shared" si="228"/>
        <v>NA</v>
      </c>
      <c r="M3677" s="119"/>
      <c r="N3677" s="120" t="str">
        <f t="shared" si="229"/>
        <v>NA</v>
      </c>
      <c r="O3677" s="120"/>
      <c r="P3677"/>
      <c r="Q3677"/>
      <c r="R3677"/>
      <c r="S3677"/>
      <c r="T3677"/>
      <c r="U3677" t="s">
        <v>7204</v>
      </c>
      <c r="V3677" t="s">
        <v>7203</v>
      </c>
      <c r="W3677" t="s">
        <v>5565</v>
      </c>
      <c r="X3677" t="s">
        <v>675</v>
      </c>
      <c r="Y3677" t="s">
        <v>2005</v>
      </c>
      <c r="Z3677" t="s">
        <v>54</v>
      </c>
      <c r="AA3677"/>
      <c r="AB3677" t="s">
        <v>44696</v>
      </c>
      <c r="AC3677" t="s">
        <v>51742</v>
      </c>
      <c r="AD3677" t="s">
        <v>7205</v>
      </c>
      <c r="AE3677" t="s">
        <v>565</v>
      </c>
      <c r="AF3677" s="119" t="str">
        <f t="shared" si="230"/>
        <v>NA</v>
      </c>
      <c r="AG3677" s="119"/>
      <c r="AH3677" s="119"/>
      <c r="AI3677" s="119"/>
      <c r="AJ3677" s="119" t="str">
        <f t="shared" si="231"/>
        <v>NA</v>
      </c>
      <c r="AK3677" s="190"/>
      <c r="AL3677" s="191"/>
    </row>
    <row r="3678" spans="1:38" x14ac:dyDescent="0.25">
      <c r="A3678" t="s">
        <v>6842</v>
      </c>
      <c r="B3678" t="s">
        <v>6840</v>
      </c>
      <c r="C3678" t="s">
        <v>6841</v>
      </c>
      <c r="D3678" t="s">
        <v>675</v>
      </c>
      <c r="E3678" t="s">
        <v>3573</v>
      </c>
      <c r="F3678" t="s">
        <v>54</v>
      </c>
      <c r="G3678"/>
      <c r="H3678" t="s">
        <v>45491</v>
      </c>
      <c r="I3678" t="s">
        <v>52390</v>
      </c>
      <c r="J3678" t="s">
        <v>6843</v>
      </c>
      <c r="K3678" t="s">
        <v>105</v>
      </c>
      <c r="L3678" s="119" t="str">
        <f t="shared" si="228"/>
        <v>NA</v>
      </c>
      <c r="M3678" s="119"/>
      <c r="N3678" s="120" t="str">
        <f t="shared" si="229"/>
        <v>NA</v>
      </c>
      <c r="O3678" s="120"/>
      <c r="P3678"/>
      <c r="Q3678"/>
      <c r="R3678"/>
      <c r="S3678"/>
      <c r="T3678"/>
      <c r="U3678" t="s">
        <v>13043</v>
      </c>
      <c r="V3678" t="s">
        <v>13041</v>
      </c>
      <c r="W3678" t="s">
        <v>13042</v>
      </c>
      <c r="X3678" t="s">
        <v>675</v>
      </c>
      <c r="Y3678" t="s">
        <v>2005</v>
      </c>
      <c r="Z3678" t="s">
        <v>54</v>
      </c>
      <c r="AA3678"/>
      <c r="AB3678" t="s">
        <v>44697</v>
      </c>
      <c r="AC3678" t="s">
        <v>51742</v>
      </c>
      <c r="AD3678" t="s">
        <v>13044</v>
      </c>
      <c r="AE3678" t="s">
        <v>565</v>
      </c>
      <c r="AF3678" s="119" t="str">
        <f t="shared" si="230"/>
        <v>NA</v>
      </c>
      <c r="AG3678" s="119"/>
      <c r="AH3678" s="119"/>
      <c r="AI3678" s="119"/>
      <c r="AJ3678" s="119" t="str">
        <f t="shared" si="231"/>
        <v>NA</v>
      </c>
      <c r="AK3678" s="190"/>
      <c r="AL3678" s="191"/>
    </row>
    <row r="3679" spans="1:38" x14ac:dyDescent="0.25">
      <c r="A3679" t="s">
        <v>9443</v>
      </c>
      <c r="B3679" t="s">
        <v>9441</v>
      </c>
      <c r="C3679" t="s">
        <v>9442</v>
      </c>
      <c r="D3679" t="s">
        <v>675</v>
      </c>
      <c r="E3679" t="s">
        <v>3573</v>
      </c>
      <c r="F3679" t="s">
        <v>54</v>
      </c>
      <c r="G3679"/>
      <c r="H3679" t="s">
        <v>45492</v>
      </c>
      <c r="I3679" t="s">
        <v>52390</v>
      </c>
      <c r="J3679" t="s">
        <v>9444</v>
      </c>
      <c r="K3679" t="s">
        <v>105</v>
      </c>
      <c r="L3679" s="119" t="str">
        <f t="shared" si="228"/>
        <v>NA</v>
      </c>
      <c r="M3679" s="119"/>
      <c r="N3679" s="120" t="str">
        <f t="shared" si="229"/>
        <v>NA</v>
      </c>
      <c r="O3679" s="120"/>
      <c r="P3679"/>
      <c r="Q3679"/>
      <c r="R3679"/>
      <c r="S3679"/>
      <c r="T3679"/>
      <c r="U3679" t="s">
        <v>7207</v>
      </c>
      <c r="V3679" t="s">
        <v>7206</v>
      </c>
      <c r="W3679" t="s">
        <v>5565</v>
      </c>
      <c r="X3679" t="s">
        <v>675</v>
      </c>
      <c r="Y3679" t="s">
        <v>610</v>
      </c>
      <c r="Z3679" t="s">
        <v>54</v>
      </c>
      <c r="AA3679"/>
      <c r="AB3679" t="s">
        <v>44698</v>
      </c>
      <c r="AC3679" t="s">
        <v>51743</v>
      </c>
      <c r="AD3679" t="s">
        <v>7208</v>
      </c>
      <c r="AE3679" t="s">
        <v>565</v>
      </c>
      <c r="AF3679" s="119" t="str">
        <f t="shared" si="230"/>
        <v>NA</v>
      </c>
      <c r="AG3679" s="119"/>
      <c r="AH3679" s="119"/>
      <c r="AI3679" s="119"/>
      <c r="AJ3679" s="119" t="str">
        <f t="shared" si="231"/>
        <v>NA</v>
      </c>
      <c r="AK3679" s="190"/>
      <c r="AL3679" s="191"/>
    </row>
    <row r="3680" spans="1:38" x14ac:dyDescent="0.25">
      <c r="A3680" t="s">
        <v>21099</v>
      </c>
      <c r="B3680" t="s">
        <v>21097</v>
      </c>
      <c r="C3680" t="s">
        <v>21098</v>
      </c>
      <c r="D3680" t="s">
        <v>675</v>
      </c>
      <c r="E3680" t="s">
        <v>21100</v>
      </c>
      <c r="F3680" t="s">
        <v>54</v>
      </c>
      <c r="G3680"/>
      <c r="H3680" t="s">
        <v>45493</v>
      </c>
      <c r="I3680" t="s">
        <v>52391</v>
      </c>
      <c r="J3680" t="s">
        <v>21099</v>
      </c>
      <c r="K3680" t="s">
        <v>565</v>
      </c>
      <c r="L3680" s="119" t="str">
        <f t="shared" si="228"/>
        <v>NA</v>
      </c>
      <c r="M3680" s="119"/>
      <c r="N3680" s="120" t="str">
        <f t="shared" si="229"/>
        <v>NA</v>
      </c>
      <c r="O3680" s="120"/>
      <c r="P3680"/>
      <c r="Q3680"/>
      <c r="R3680"/>
      <c r="S3680"/>
      <c r="T3680"/>
      <c r="U3680" t="s">
        <v>7090</v>
      </c>
      <c r="V3680" t="s">
        <v>7089</v>
      </c>
      <c r="W3680" t="s">
        <v>7071</v>
      </c>
      <c r="X3680" t="s">
        <v>675</v>
      </c>
      <c r="Y3680" t="s">
        <v>610</v>
      </c>
      <c r="Z3680" t="s">
        <v>54</v>
      </c>
      <c r="AA3680"/>
      <c r="AB3680" t="s">
        <v>44699</v>
      </c>
      <c r="AC3680" t="s">
        <v>51743</v>
      </c>
      <c r="AD3680" t="s">
        <v>7091</v>
      </c>
      <c r="AE3680" t="s">
        <v>565</v>
      </c>
      <c r="AF3680" s="119" t="str">
        <f t="shared" si="230"/>
        <v>NA</v>
      </c>
      <c r="AG3680" s="119"/>
      <c r="AH3680" s="119"/>
      <c r="AI3680" s="119"/>
      <c r="AJ3680" s="119" t="str">
        <f t="shared" si="231"/>
        <v>NA</v>
      </c>
      <c r="AK3680" s="190"/>
      <c r="AL3680" s="191"/>
    </row>
    <row r="3681" spans="1:38" x14ac:dyDescent="0.25">
      <c r="A3681" t="s">
        <v>17083</v>
      </c>
      <c r="B3681" t="s">
        <v>17081</v>
      </c>
      <c r="C3681" t="s">
        <v>17082</v>
      </c>
      <c r="D3681" t="s">
        <v>675</v>
      </c>
      <c r="E3681" t="s">
        <v>3958</v>
      </c>
      <c r="F3681" t="s">
        <v>54</v>
      </c>
      <c r="G3681"/>
      <c r="H3681" t="s">
        <v>45494</v>
      </c>
      <c r="I3681" t="s">
        <v>52392</v>
      </c>
      <c r="J3681" t="s">
        <v>17083</v>
      </c>
      <c r="K3681" t="s">
        <v>565</v>
      </c>
      <c r="L3681" s="119" t="str">
        <f t="shared" si="228"/>
        <v>NA</v>
      </c>
      <c r="M3681" s="119"/>
      <c r="N3681" s="120" t="str">
        <f t="shared" si="229"/>
        <v>NA</v>
      </c>
      <c r="O3681" s="120"/>
      <c r="P3681"/>
      <c r="Q3681"/>
      <c r="R3681"/>
      <c r="S3681"/>
      <c r="T3681"/>
      <c r="U3681" t="s">
        <v>14551</v>
      </c>
      <c r="V3681" t="s">
        <v>14549</v>
      </c>
      <c r="W3681" t="s">
        <v>14550</v>
      </c>
      <c r="X3681" t="s">
        <v>675</v>
      </c>
      <c r="Y3681" t="s">
        <v>610</v>
      </c>
      <c r="Z3681" t="s">
        <v>54</v>
      </c>
      <c r="AA3681"/>
      <c r="AB3681" t="s">
        <v>44700</v>
      </c>
      <c r="AC3681" t="s">
        <v>51743</v>
      </c>
      <c r="AD3681" t="s">
        <v>14551</v>
      </c>
      <c r="AE3681" t="s">
        <v>565</v>
      </c>
      <c r="AF3681" s="119" t="str">
        <f t="shared" si="230"/>
        <v>NA</v>
      </c>
      <c r="AG3681" s="119"/>
      <c r="AH3681" s="119"/>
      <c r="AI3681" s="119"/>
      <c r="AJ3681" s="119" t="str">
        <f t="shared" si="231"/>
        <v>NA</v>
      </c>
      <c r="AK3681" s="190"/>
      <c r="AL3681" s="191"/>
    </row>
    <row r="3682" spans="1:38" x14ac:dyDescent="0.25">
      <c r="A3682" t="s">
        <v>21641</v>
      </c>
      <c r="B3682" t="s">
        <v>21639</v>
      </c>
      <c r="C3682" t="s">
        <v>21640</v>
      </c>
      <c r="D3682" t="s">
        <v>675</v>
      </c>
      <c r="E3682" t="s">
        <v>8260</v>
      </c>
      <c r="F3682" t="s">
        <v>54</v>
      </c>
      <c r="G3682"/>
      <c r="H3682" t="s">
        <v>45495</v>
      </c>
      <c r="I3682" t="s">
        <v>52393</v>
      </c>
      <c r="J3682" t="s">
        <v>21642</v>
      </c>
      <c r="K3682" t="s">
        <v>565</v>
      </c>
      <c r="L3682" s="119" t="str">
        <f t="shared" si="228"/>
        <v>NA</v>
      </c>
      <c r="M3682" s="119"/>
      <c r="N3682" s="120" t="str">
        <f t="shared" si="229"/>
        <v>NA</v>
      </c>
      <c r="O3682" s="120"/>
      <c r="P3682"/>
      <c r="Q3682"/>
      <c r="R3682"/>
      <c r="S3682"/>
      <c r="T3682"/>
      <c r="U3682" t="s">
        <v>7805</v>
      </c>
      <c r="V3682" t="s">
        <v>7803</v>
      </c>
      <c r="W3682" t="s">
        <v>7804</v>
      </c>
      <c r="X3682" t="s">
        <v>675</v>
      </c>
      <c r="Y3682" t="s">
        <v>610</v>
      </c>
      <c r="Z3682" t="s">
        <v>54</v>
      </c>
      <c r="AA3682"/>
      <c r="AB3682" t="s">
        <v>44701</v>
      </c>
      <c r="AC3682" t="s">
        <v>51743</v>
      </c>
      <c r="AD3682" t="s">
        <v>7806</v>
      </c>
      <c r="AE3682" t="s">
        <v>105</v>
      </c>
      <c r="AF3682" s="119" t="str">
        <f t="shared" si="230"/>
        <v>NA</v>
      </c>
      <c r="AG3682" s="119"/>
      <c r="AH3682" s="119"/>
      <c r="AI3682" s="119"/>
      <c r="AJ3682" s="119" t="str">
        <f t="shared" si="231"/>
        <v>NA</v>
      </c>
      <c r="AK3682" s="190"/>
      <c r="AL3682" s="191"/>
    </row>
    <row r="3683" spans="1:38" x14ac:dyDescent="0.25">
      <c r="A3683" t="s">
        <v>8259</v>
      </c>
      <c r="B3683" t="s">
        <v>8257</v>
      </c>
      <c r="C3683" t="s">
        <v>8258</v>
      </c>
      <c r="D3683" t="s">
        <v>675</v>
      </c>
      <c r="E3683" t="s">
        <v>8260</v>
      </c>
      <c r="F3683" t="s">
        <v>54</v>
      </c>
      <c r="G3683"/>
      <c r="H3683" t="s">
        <v>45496</v>
      </c>
      <c r="I3683" t="s">
        <v>52393</v>
      </c>
      <c r="J3683" t="s">
        <v>8261</v>
      </c>
      <c r="K3683" t="s">
        <v>105</v>
      </c>
      <c r="L3683" s="119" t="str">
        <f t="shared" si="228"/>
        <v>NA</v>
      </c>
      <c r="M3683" s="119"/>
      <c r="N3683" s="120" t="str">
        <f t="shared" si="229"/>
        <v>NA</v>
      </c>
      <c r="O3683" s="120"/>
      <c r="P3683"/>
      <c r="Q3683"/>
      <c r="R3683"/>
      <c r="S3683"/>
      <c r="T3683"/>
      <c r="U3683" t="s">
        <v>12795</v>
      </c>
      <c r="V3683" t="s">
        <v>12793</v>
      </c>
      <c r="W3683" t="s">
        <v>12794</v>
      </c>
      <c r="X3683" t="s">
        <v>675</v>
      </c>
      <c r="Y3683" t="s">
        <v>610</v>
      </c>
      <c r="Z3683" t="s">
        <v>54</v>
      </c>
      <c r="AA3683"/>
      <c r="AB3683" t="s">
        <v>44702</v>
      </c>
      <c r="AC3683" t="s">
        <v>51743</v>
      </c>
      <c r="AD3683"/>
      <c r="AE3683" t="s">
        <v>105</v>
      </c>
      <c r="AF3683" s="119" t="str">
        <f t="shared" si="230"/>
        <v>NA</v>
      </c>
      <c r="AG3683" s="119"/>
      <c r="AH3683" s="119"/>
      <c r="AI3683" s="119"/>
      <c r="AJ3683" s="119" t="str">
        <f t="shared" si="231"/>
        <v>NA</v>
      </c>
      <c r="AK3683" s="190"/>
      <c r="AL3683" s="191"/>
    </row>
    <row r="3684" spans="1:38" x14ac:dyDescent="0.25">
      <c r="A3684" t="s">
        <v>22528</v>
      </c>
      <c r="B3684" t="s">
        <v>22527</v>
      </c>
      <c r="C3684" t="s">
        <v>11845</v>
      </c>
      <c r="D3684" t="s">
        <v>675</v>
      </c>
      <c r="E3684" t="s">
        <v>22529</v>
      </c>
      <c r="F3684" t="s">
        <v>54</v>
      </c>
      <c r="G3684"/>
      <c r="H3684" t="s">
        <v>45497</v>
      </c>
      <c r="I3684" t="s">
        <v>52394</v>
      </c>
      <c r="J3684" t="s">
        <v>22528</v>
      </c>
      <c r="K3684" t="s">
        <v>565</v>
      </c>
      <c r="L3684" s="119" t="str">
        <f t="shared" si="228"/>
        <v>NA</v>
      </c>
      <c r="M3684" s="119"/>
      <c r="N3684" s="120" t="str">
        <f t="shared" si="229"/>
        <v>NA</v>
      </c>
      <c r="O3684" s="120"/>
      <c r="P3684"/>
      <c r="Q3684"/>
      <c r="R3684"/>
      <c r="S3684"/>
      <c r="T3684"/>
      <c r="U3684" t="s">
        <v>9835</v>
      </c>
      <c r="V3684" t="s">
        <v>9833</v>
      </c>
      <c r="W3684" t="s">
        <v>9834</v>
      </c>
      <c r="X3684" t="s">
        <v>675</v>
      </c>
      <c r="Y3684" t="s">
        <v>610</v>
      </c>
      <c r="Z3684" t="s">
        <v>54</v>
      </c>
      <c r="AA3684"/>
      <c r="AB3684" t="s">
        <v>44701</v>
      </c>
      <c r="AC3684" t="s">
        <v>51743</v>
      </c>
      <c r="AD3684"/>
      <c r="AE3684" t="s">
        <v>105</v>
      </c>
      <c r="AF3684" s="119" t="str">
        <f t="shared" si="230"/>
        <v>NA</v>
      </c>
      <c r="AG3684" s="119"/>
      <c r="AH3684" s="119"/>
      <c r="AI3684" s="119"/>
      <c r="AJ3684" s="119" t="str">
        <f t="shared" si="231"/>
        <v>NA</v>
      </c>
      <c r="AK3684" s="190"/>
      <c r="AL3684" s="191"/>
    </row>
    <row r="3685" spans="1:38" x14ac:dyDescent="0.25">
      <c r="A3685" t="s">
        <v>22682</v>
      </c>
      <c r="B3685" t="s">
        <v>22681</v>
      </c>
      <c r="C3685" t="s">
        <v>11839</v>
      </c>
      <c r="D3685" t="s">
        <v>675</v>
      </c>
      <c r="E3685" t="s">
        <v>2403</v>
      </c>
      <c r="F3685" t="s">
        <v>54</v>
      </c>
      <c r="G3685"/>
      <c r="H3685" t="s">
        <v>45498</v>
      </c>
      <c r="I3685" t="s">
        <v>52395</v>
      </c>
      <c r="J3685"/>
      <c r="K3685" t="s">
        <v>565</v>
      </c>
      <c r="L3685" s="119" t="str">
        <f t="shared" si="228"/>
        <v>NA</v>
      </c>
      <c r="M3685" s="119"/>
      <c r="N3685" s="120" t="str">
        <f t="shared" si="229"/>
        <v>NA</v>
      </c>
      <c r="O3685" s="120"/>
      <c r="P3685"/>
      <c r="Q3685"/>
      <c r="R3685"/>
      <c r="S3685"/>
      <c r="T3685"/>
      <c r="U3685" t="s">
        <v>14923</v>
      </c>
      <c r="V3685" t="s">
        <v>14921</v>
      </c>
      <c r="W3685" t="s">
        <v>14922</v>
      </c>
      <c r="X3685" t="s">
        <v>675</v>
      </c>
      <c r="Y3685" t="s">
        <v>610</v>
      </c>
      <c r="Z3685" t="s">
        <v>54</v>
      </c>
      <c r="AA3685"/>
      <c r="AB3685" t="s">
        <v>44702</v>
      </c>
      <c r="AC3685" t="s">
        <v>51743</v>
      </c>
      <c r="AD3685" t="s">
        <v>14923</v>
      </c>
      <c r="AE3685" t="s">
        <v>105</v>
      </c>
      <c r="AF3685" s="119" t="str">
        <f t="shared" si="230"/>
        <v>NA</v>
      </c>
      <c r="AG3685" s="119"/>
      <c r="AH3685" s="119"/>
      <c r="AI3685" s="119"/>
      <c r="AJ3685" s="119" t="str">
        <f t="shared" si="231"/>
        <v>NA</v>
      </c>
      <c r="AK3685" s="190"/>
      <c r="AL3685" s="191"/>
    </row>
    <row r="3686" spans="1:38" x14ac:dyDescent="0.25">
      <c r="A3686" t="s">
        <v>7569</v>
      </c>
      <c r="B3686" t="s">
        <v>7567</v>
      </c>
      <c r="C3686" t="s">
        <v>7568</v>
      </c>
      <c r="D3686" t="s">
        <v>675</v>
      </c>
      <c r="E3686" t="s">
        <v>2403</v>
      </c>
      <c r="F3686" t="s">
        <v>54</v>
      </c>
      <c r="G3686"/>
      <c r="H3686" t="s">
        <v>45499</v>
      </c>
      <c r="I3686" t="s">
        <v>52395</v>
      </c>
      <c r="J3686" t="s">
        <v>7570</v>
      </c>
      <c r="K3686" t="s">
        <v>565</v>
      </c>
      <c r="L3686" s="119" t="str">
        <f t="shared" si="228"/>
        <v>NA</v>
      </c>
      <c r="M3686" s="119"/>
      <c r="N3686" s="120" t="str">
        <f t="shared" si="229"/>
        <v>NA</v>
      </c>
      <c r="O3686" s="120"/>
      <c r="P3686"/>
      <c r="Q3686"/>
      <c r="R3686"/>
      <c r="S3686"/>
      <c r="T3686"/>
      <c r="U3686" t="s">
        <v>8380</v>
      </c>
      <c r="V3686" t="s">
        <v>8378</v>
      </c>
      <c r="W3686" t="s">
        <v>8379</v>
      </c>
      <c r="X3686" t="s">
        <v>675</v>
      </c>
      <c r="Y3686" t="s">
        <v>610</v>
      </c>
      <c r="Z3686" t="s">
        <v>54</v>
      </c>
      <c r="AA3686"/>
      <c r="AB3686" t="s">
        <v>44701</v>
      </c>
      <c r="AC3686" t="s">
        <v>51743</v>
      </c>
      <c r="AD3686"/>
      <c r="AE3686" t="s">
        <v>105</v>
      </c>
      <c r="AF3686" s="119" t="str">
        <f t="shared" si="230"/>
        <v>NA</v>
      </c>
      <c r="AG3686" s="119"/>
      <c r="AH3686" s="119"/>
      <c r="AI3686" s="119"/>
      <c r="AJ3686" s="119" t="str">
        <f t="shared" si="231"/>
        <v>NA</v>
      </c>
      <c r="AK3686" s="190"/>
      <c r="AL3686" s="191"/>
    </row>
    <row r="3687" spans="1:38" x14ac:dyDescent="0.25">
      <c r="A3687" t="s">
        <v>22513</v>
      </c>
      <c r="B3687" t="s">
        <v>22512</v>
      </c>
      <c r="C3687" t="s">
        <v>11845</v>
      </c>
      <c r="D3687" t="s">
        <v>675</v>
      </c>
      <c r="E3687" t="s">
        <v>3661</v>
      </c>
      <c r="F3687" t="s">
        <v>54</v>
      </c>
      <c r="G3687"/>
      <c r="H3687" t="s">
        <v>45500</v>
      </c>
      <c r="I3687" t="s">
        <v>52396</v>
      </c>
      <c r="J3687" t="s">
        <v>22514</v>
      </c>
      <c r="K3687" t="s">
        <v>565</v>
      </c>
      <c r="L3687" s="119" t="str">
        <f t="shared" si="228"/>
        <v>NA</v>
      </c>
      <c r="M3687" s="119"/>
      <c r="N3687" s="120" t="str">
        <f t="shared" si="229"/>
        <v>NA</v>
      </c>
      <c r="O3687" s="120"/>
      <c r="P3687"/>
      <c r="Q3687"/>
      <c r="R3687"/>
      <c r="S3687"/>
      <c r="T3687"/>
      <c r="U3687" t="s">
        <v>11205</v>
      </c>
      <c r="V3687" t="s">
        <v>11203</v>
      </c>
      <c r="W3687" t="s">
        <v>11204</v>
      </c>
      <c r="X3687" t="s">
        <v>675</v>
      </c>
      <c r="Y3687" t="s">
        <v>610</v>
      </c>
      <c r="Z3687" t="s">
        <v>54</v>
      </c>
      <c r="AA3687"/>
      <c r="AB3687" t="s">
        <v>44702</v>
      </c>
      <c r="AC3687" t="s">
        <v>51743</v>
      </c>
      <c r="AD3687" t="s">
        <v>11206</v>
      </c>
      <c r="AE3687" t="s">
        <v>105</v>
      </c>
      <c r="AF3687" s="119" t="str">
        <f t="shared" si="230"/>
        <v>NA</v>
      </c>
      <c r="AG3687" s="119"/>
      <c r="AH3687" s="119"/>
      <c r="AI3687" s="119"/>
      <c r="AJ3687" s="119" t="str">
        <f t="shared" si="231"/>
        <v>NA</v>
      </c>
      <c r="AK3687" s="190"/>
      <c r="AL3687" s="191"/>
    </row>
    <row r="3688" spans="1:38" x14ac:dyDescent="0.25">
      <c r="A3688" t="s">
        <v>21607</v>
      </c>
      <c r="B3688" t="s">
        <v>21605</v>
      </c>
      <c r="C3688" t="s">
        <v>21606</v>
      </c>
      <c r="D3688" t="s">
        <v>675</v>
      </c>
      <c r="E3688" t="s">
        <v>3661</v>
      </c>
      <c r="F3688" t="s">
        <v>54</v>
      </c>
      <c r="G3688"/>
      <c r="H3688" t="s">
        <v>45501</v>
      </c>
      <c r="I3688" t="s">
        <v>52396</v>
      </c>
      <c r="J3688" t="s">
        <v>21608</v>
      </c>
      <c r="K3688" t="s">
        <v>565</v>
      </c>
      <c r="L3688" s="119" t="str">
        <f t="shared" si="228"/>
        <v>NA</v>
      </c>
      <c r="M3688" s="119"/>
      <c r="N3688" s="120" t="str">
        <f t="shared" si="229"/>
        <v>NA</v>
      </c>
      <c r="O3688" s="120"/>
      <c r="P3688"/>
      <c r="Q3688"/>
      <c r="R3688"/>
      <c r="S3688"/>
      <c r="T3688"/>
      <c r="U3688" t="s">
        <v>22440</v>
      </c>
      <c r="V3688" t="s">
        <v>22438</v>
      </c>
      <c r="W3688" t="s">
        <v>22439</v>
      </c>
      <c r="X3688" t="s">
        <v>675</v>
      </c>
      <c r="Y3688" t="s">
        <v>610</v>
      </c>
      <c r="Z3688" t="s">
        <v>54</v>
      </c>
      <c r="AA3688"/>
      <c r="AB3688" t="s">
        <v>44701</v>
      </c>
      <c r="AC3688" t="s">
        <v>51743</v>
      </c>
      <c r="AD3688"/>
      <c r="AE3688" t="s">
        <v>105</v>
      </c>
      <c r="AF3688" s="119" t="str">
        <f t="shared" si="230"/>
        <v>NA</v>
      </c>
      <c r="AG3688" s="119"/>
      <c r="AH3688" s="119"/>
      <c r="AI3688" s="119"/>
      <c r="AJ3688" s="119" t="str">
        <f t="shared" si="231"/>
        <v>NA</v>
      </c>
      <c r="AK3688" s="190"/>
      <c r="AL3688" s="191"/>
    </row>
    <row r="3689" spans="1:38" x14ac:dyDescent="0.25">
      <c r="A3689" t="s">
        <v>19952</v>
      </c>
      <c r="B3689" t="s">
        <v>19950</v>
      </c>
      <c r="C3689" t="s">
        <v>19951</v>
      </c>
      <c r="D3689" t="s">
        <v>675</v>
      </c>
      <c r="E3689" t="s">
        <v>19953</v>
      </c>
      <c r="F3689" t="s">
        <v>54</v>
      </c>
      <c r="G3689"/>
      <c r="H3689" t="s">
        <v>45502</v>
      </c>
      <c r="I3689" t="s">
        <v>52397</v>
      </c>
      <c r="J3689" t="s">
        <v>19954</v>
      </c>
      <c r="K3689" t="s">
        <v>565</v>
      </c>
      <c r="L3689" s="119" t="str">
        <f t="shared" si="228"/>
        <v>NA</v>
      </c>
      <c r="M3689" s="119"/>
      <c r="N3689" s="120" t="str">
        <f t="shared" si="229"/>
        <v>NA</v>
      </c>
      <c r="O3689" s="120"/>
      <c r="P3689"/>
      <c r="Q3689"/>
      <c r="R3689"/>
      <c r="S3689"/>
      <c r="T3689"/>
      <c r="U3689" t="s">
        <v>12325</v>
      </c>
      <c r="V3689" t="s">
        <v>12323</v>
      </c>
      <c r="W3689" t="s">
        <v>12324</v>
      </c>
      <c r="X3689" t="s">
        <v>675</v>
      </c>
      <c r="Y3689" t="s">
        <v>610</v>
      </c>
      <c r="Z3689" t="s">
        <v>54</v>
      </c>
      <c r="AA3689"/>
      <c r="AB3689" t="s">
        <v>44702</v>
      </c>
      <c r="AC3689" t="s">
        <v>51743</v>
      </c>
      <c r="AD3689"/>
      <c r="AE3689" t="s">
        <v>105</v>
      </c>
      <c r="AF3689" s="119" t="str">
        <f t="shared" si="230"/>
        <v>NA</v>
      </c>
      <c r="AG3689" s="119"/>
      <c r="AH3689" s="119"/>
      <c r="AI3689" s="119"/>
      <c r="AJ3689" s="119" t="str">
        <f t="shared" si="231"/>
        <v>NA</v>
      </c>
      <c r="AK3689" s="190"/>
      <c r="AL3689" s="191"/>
    </row>
    <row r="3690" spans="1:38" x14ac:dyDescent="0.25">
      <c r="A3690" t="s">
        <v>18590</v>
      </c>
      <c r="B3690" t="s">
        <v>18588</v>
      </c>
      <c r="C3690" t="s">
        <v>18589</v>
      </c>
      <c r="D3690" t="s">
        <v>675</v>
      </c>
      <c r="E3690" t="s">
        <v>18591</v>
      </c>
      <c r="F3690" t="s">
        <v>54</v>
      </c>
      <c r="G3690"/>
      <c r="H3690" t="s">
        <v>45503</v>
      </c>
      <c r="I3690" t="s">
        <v>52398</v>
      </c>
      <c r="J3690" t="s">
        <v>18592</v>
      </c>
      <c r="K3690" t="s">
        <v>565</v>
      </c>
      <c r="L3690" s="119" t="str">
        <f t="shared" si="228"/>
        <v>NA</v>
      </c>
      <c r="M3690" s="119"/>
      <c r="N3690" s="120" t="str">
        <f t="shared" si="229"/>
        <v>NA</v>
      </c>
      <c r="O3690" s="120"/>
      <c r="P3690"/>
      <c r="Q3690"/>
      <c r="R3690"/>
      <c r="S3690"/>
      <c r="T3690"/>
      <c r="U3690" t="s">
        <v>5998</v>
      </c>
      <c r="V3690" t="s">
        <v>5996</v>
      </c>
      <c r="W3690" t="s">
        <v>5997</v>
      </c>
      <c r="X3690" t="s">
        <v>675</v>
      </c>
      <c r="Y3690" t="s">
        <v>610</v>
      </c>
      <c r="Z3690" t="s">
        <v>54</v>
      </c>
      <c r="AA3690"/>
      <c r="AB3690" t="s">
        <v>44702</v>
      </c>
      <c r="AC3690" t="s">
        <v>51743</v>
      </c>
      <c r="AD3690" t="s">
        <v>5999</v>
      </c>
      <c r="AE3690" t="s">
        <v>105</v>
      </c>
      <c r="AF3690" s="119" t="str">
        <f t="shared" si="230"/>
        <v>NA</v>
      </c>
      <c r="AG3690" s="119"/>
      <c r="AH3690" s="119"/>
      <c r="AI3690" s="119"/>
      <c r="AJ3690" s="119" t="str">
        <f t="shared" si="231"/>
        <v>NA</v>
      </c>
      <c r="AK3690" s="190"/>
      <c r="AL3690" s="191"/>
    </row>
    <row r="3691" spans="1:38" x14ac:dyDescent="0.25">
      <c r="A3691" t="s">
        <v>22533</v>
      </c>
      <c r="B3691" t="s">
        <v>22532</v>
      </c>
      <c r="C3691" t="s">
        <v>11845</v>
      </c>
      <c r="D3691" t="s">
        <v>675</v>
      </c>
      <c r="E3691" t="s">
        <v>1240</v>
      </c>
      <c r="F3691" t="s">
        <v>54</v>
      </c>
      <c r="G3691"/>
      <c r="H3691" t="s">
        <v>45504</v>
      </c>
      <c r="I3691" t="s">
        <v>52399</v>
      </c>
      <c r="J3691" t="s">
        <v>22533</v>
      </c>
      <c r="K3691" t="s">
        <v>565</v>
      </c>
      <c r="L3691" s="119" t="str">
        <f t="shared" si="228"/>
        <v>NA</v>
      </c>
      <c r="M3691" s="119"/>
      <c r="N3691" s="120" t="str">
        <f t="shared" si="229"/>
        <v>NA</v>
      </c>
      <c r="O3691" s="120"/>
      <c r="P3691"/>
      <c r="Q3691"/>
      <c r="R3691"/>
      <c r="S3691"/>
      <c r="T3691"/>
      <c r="U3691" t="s">
        <v>11836</v>
      </c>
      <c r="V3691" t="s">
        <v>11834</v>
      </c>
      <c r="W3691" t="s">
        <v>11835</v>
      </c>
      <c r="X3691" t="s">
        <v>675</v>
      </c>
      <c r="Y3691" t="s">
        <v>610</v>
      </c>
      <c r="Z3691" t="s">
        <v>54</v>
      </c>
      <c r="AA3691"/>
      <c r="AB3691" t="s">
        <v>44702</v>
      </c>
      <c r="AC3691" t="s">
        <v>51743</v>
      </c>
      <c r="AD3691" t="s">
        <v>11837</v>
      </c>
      <c r="AE3691" t="s">
        <v>105</v>
      </c>
      <c r="AF3691" s="119" t="str">
        <f t="shared" si="230"/>
        <v>NA</v>
      </c>
      <c r="AG3691" s="119"/>
      <c r="AH3691" s="119"/>
      <c r="AI3691" s="119"/>
      <c r="AJ3691" s="119" t="str">
        <f t="shared" si="231"/>
        <v>NA</v>
      </c>
      <c r="AK3691" s="190"/>
      <c r="AL3691" s="191"/>
    </row>
    <row r="3692" spans="1:38" x14ac:dyDescent="0.25">
      <c r="A3692" t="s">
        <v>6958</v>
      </c>
      <c r="B3692" t="s">
        <v>6956</v>
      </c>
      <c r="C3692" t="s">
        <v>6957</v>
      </c>
      <c r="D3692" t="s">
        <v>675</v>
      </c>
      <c r="E3692" t="s">
        <v>1240</v>
      </c>
      <c r="F3692" t="s">
        <v>54</v>
      </c>
      <c r="G3692"/>
      <c r="H3692" t="s">
        <v>45505</v>
      </c>
      <c r="I3692" t="s">
        <v>52399</v>
      </c>
      <c r="J3692" t="s">
        <v>6959</v>
      </c>
      <c r="K3692" t="s">
        <v>565</v>
      </c>
      <c r="L3692" s="119" t="str">
        <f t="shared" si="228"/>
        <v>NA</v>
      </c>
      <c r="M3692" s="119"/>
      <c r="N3692" s="120" t="str">
        <f t="shared" si="229"/>
        <v>NA</v>
      </c>
      <c r="O3692" s="120"/>
      <c r="P3692"/>
      <c r="Q3692"/>
      <c r="R3692"/>
      <c r="S3692"/>
      <c r="T3692"/>
      <c r="U3692" t="s">
        <v>10914</v>
      </c>
      <c r="V3692" t="s">
        <v>10912</v>
      </c>
      <c r="W3692" t="s">
        <v>10913</v>
      </c>
      <c r="X3692" t="s">
        <v>675</v>
      </c>
      <c r="Y3692" t="s">
        <v>610</v>
      </c>
      <c r="Z3692" t="s">
        <v>54</v>
      </c>
      <c r="AA3692"/>
      <c r="AB3692" t="s">
        <v>44702</v>
      </c>
      <c r="AC3692" t="s">
        <v>51743</v>
      </c>
      <c r="AD3692" t="s">
        <v>10915</v>
      </c>
      <c r="AE3692" t="s">
        <v>105</v>
      </c>
      <c r="AF3692" s="119" t="str">
        <f t="shared" si="230"/>
        <v>NA</v>
      </c>
      <c r="AG3692" s="119"/>
      <c r="AH3692" s="119"/>
      <c r="AI3692" s="119"/>
      <c r="AJ3692" s="119" t="str">
        <f t="shared" si="231"/>
        <v>NA</v>
      </c>
      <c r="AK3692" s="190"/>
      <c r="AL3692" s="191"/>
    </row>
    <row r="3693" spans="1:38" x14ac:dyDescent="0.25">
      <c r="A3693" t="s">
        <v>9413</v>
      </c>
      <c r="B3693" t="s">
        <v>9411</v>
      </c>
      <c r="C3693" t="s">
        <v>9412</v>
      </c>
      <c r="D3693" t="s">
        <v>675</v>
      </c>
      <c r="E3693" t="s">
        <v>1240</v>
      </c>
      <c r="F3693" t="s">
        <v>54</v>
      </c>
      <c r="G3693"/>
      <c r="H3693" t="s">
        <v>45506</v>
      </c>
      <c r="I3693" t="s">
        <v>52399</v>
      </c>
      <c r="J3693" t="s">
        <v>9414</v>
      </c>
      <c r="K3693" t="s">
        <v>105</v>
      </c>
      <c r="L3693" s="119" t="str">
        <f t="shared" si="228"/>
        <v>NA</v>
      </c>
      <c r="M3693" s="119"/>
      <c r="N3693" s="120" t="str">
        <f t="shared" si="229"/>
        <v>NA</v>
      </c>
      <c r="O3693" s="120"/>
      <c r="P3693"/>
      <c r="Q3693"/>
      <c r="R3693"/>
      <c r="S3693"/>
      <c r="T3693"/>
      <c r="U3693" t="s">
        <v>6236</v>
      </c>
      <c r="V3693" t="s">
        <v>6234</v>
      </c>
      <c r="W3693" t="s">
        <v>6235</v>
      </c>
      <c r="X3693" t="s">
        <v>675</v>
      </c>
      <c r="Y3693" t="s">
        <v>610</v>
      </c>
      <c r="Z3693" t="s">
        <v>54</v>
      </c>
      <c r="AA3693"/>
      <c r="AB3693" t="s">
        <v>44702</v>
      </c>
      <c r="AC3693" t="s">
        <v>51743</v>
      </c>
      <c r="AD3693" t="s">
        <v>6237</v>
      </c>
      <c r="AE3693" t="s">
        <v>105</v>
      </c>
      <c r="AF3693" s="119" t="str">
        <f t="shared" si="230"/>
        <v>NA</v>
      </c>
      <c r="AG3693" s="119"/>
      <c r="AH3693" s="119"/>
      <c r="AI3693" s="119"/>
      <c r="AJ3693" s="119" t="str">
        <f t="shared" si="231"/>
        <v>NA</v>
      </c>
      <c r="AK3693" s="190"/>
      <c r="AL3693" s="191"/>
    </row>
    <row r="3694" spans="1:38" x14ac:dyDescent="0.25">
      <c r="A3694" t="s">
        <v>8268</v>
      </c>
      <c r="B3694" t="s">
        <v>8266</v>
      </c>
      <c r="C3694" t="s">
        <v>8267</v>
      </c>
      <c r="D3694" t="s">
        <v>675</v>
      </c>
      <c r="E3694" t="s">
        <v>1240</v>
      </c>
      <c r="F3694" t="s">
        <v>54</v>
      </c>
      <c r="G3694"/>
      <c r="H3694" t="s">
        <v>45506</v>
      </c>
      <c r="I3694" t="s">
        <v>52399</v>
      </c>
      <c r="J3694" t="s">
        <v>8269</v>
      </c>
      <c r="K3694" t="s">
        <v>105</v>
      </c>
      <c r="L3694" s="119" t="str">
        <f t="shared" si="228"/>
        <v>NA</v>
      </c>
      <c r="M3694" s="119"/>
      <c r="N3694" s="120" t="str">
        <f t="shared" si="229"/>
        <v>NA</v>
      </c>
      <c r="O3694" s="120"/>
      <c r="P3694"/>
      <c r="Q3694"/>
      <c r="R3694"/>
      <c r="S3694"/>
      <c r="T3694"/>
      <c r="U3694" t="s">
        <v>9132</v>
      </c>
      <c r="V3694" t="s">
        <v>9130</v>
      </c>
      <c r="W3694" t="s">
        <v>9131</v>
      </c>
      <c r="X3694" t="s">
        <v>675</v>
      </c>
      <c r="Y3694" t="s">
        <v>610</v>
      </c>
      <c r="Z3694" t="s">
        <v>54</v>
      </c>
      <c r="AA3694"/>
      <c r="AB3694" t="s">
        <v>44701</v>
      </c>
      <c r="AC3694" t="s">
        <v>51743</v>
      </c>
      <c r="AD3694" t="s">
        <v>9133</v>
      </c>
      <c r="AE3694" t="s">
        <v>105</v>
      </c>
      <c r="AF3694" s="119" t="str">
        <f t="shared" si="230"/>
        <v>NA</v>
      </c>
      <c r="AG3694" s="119"/>
      <c r="AH3694" s="119"/>
      <c r="AI3694" s="119"/>
      <c r="AJ3694" s="119" t="str">
        <f t="shared" si="231"/>
        <v>NA</v>
      </c>
      <c r="AK3694" s="190"/>
      <c r="AL3694" s="191"/>
    </row>
    <row r="3695" spans="1:38" x14ac:dyDescent="0.25">
      <c r="A3695" t="s">
        <v>17425</v>
      </c>
      <c r="B3695" t="s">
        <v>17423</v>
      </c>
      <c r="C3695" t="s">
        <v>17424</v>
      </c>
      <c r="D3695" t="s">
        <v>675</v>
      </c>
      <c r="E3695" t="s">
        <v>17426</v>
      </c>
      <c r="F3695" t="s">
        <v>54</v>
      </c>
      <c r="G3695"/>
      <c r="H3695" t="s">
        <v>45507</v>
      </c>
      <c r="I3695" t="s">
        <v>52400</v>
      </c>
      <c r="J3695" t="s">
        <v>17425</v>
      </c>
      <c r="K3695" t="s">
        <v>565</v>
      </c>
      <c r="L3695" s="119" t="str">
        <f t="shared" si="228"/>
        <v>NA</v>
      </c>
      <c r="M3695" s="119"/>
      <c r="N3695" s="120" t="str">
        <f t="shared" si="229"/>
        <v>NA</v>
      </c>
      <c r="O3695" s="120"/>
      <c r="P3695"/>
      <c r="Q3695"/>
      <c r="R3695"/>
      <c r="S3695"/>
      <c r="T3695"/>
      <c r="U3695" t="s">
        <v>14288</v>
      </c>
      <c r="V3695" t="s">
        <v>14286</v>
      </c>
      <c r="W3695" t="s">
        <v>14287</v>
      </c>
      <c r="X3695" t="s">
        <v>675</v>
      </c>
      <c r="Y3695" t="s">
        <v>610</v>
      </c>
      <c r="Z3695" t="s">
        <v>54</v>
      </c>
      <c r="AA3695"/>
      <c r="AB3695" t="s">
        <v>44700</v>
      </c>
      <c r="AC3695" t="s">
        <v>51743</v>
      </c>
      <c r="AD3695" t="s">
        <v>14289</v>
      </c>
      <c r="AE3695" t="s">
        <v>105</v>
      </c>
      <c r="AF3695" s="119" t="str">
        <f t="shared" si="230"/>
        <v>NA</v>
      </c>
      <c r="AG3695" s="119"/>
      <c r="AH3695" s="119"/>
      <c r="AI3695" s="119"/>
      <c r="AJ3695" s="119" t="str">
        <f t="shared" si="231"/>
        <v>NA</v>
      </c>
      <c r="AK3695" s="190"/>
      <c r="AL3695" s="191"/>
    </row>
    <row r="3696" spans="1:38" x14ac:dyDescent="0.25">
      <c r="A3696" t="s">
        <v>9339</v>
      </c>
      <c r="B3696" t="s">
        <v>9337</v>
      </c>
      <c r="C3696" t="s">
        <v>9338</v>
      </c>
      <c r="D3696" t="s">
        <v>675</v>
      </c>
      <c r="E3696" t="s">
        <v>9340</v>
      </c>
      <c r="F3696" t="s">
        <v>54</v>
      </c>
      <c r="G3696"/>
      <c r="H3696" t="s">
        <v>45508</v>
      </c>
      <c r="I3696" t="s">
        <v>52401</v>
      </c>
      <c r="J3696"/>
      <c r="K3696" t="s">
        <v>105</v>
      </c>
      <c r="L3696" s="119" t="str">
        <f t="shared" si="228"/>
        <v>NA</v>
      </c>
      <c r="M3696" s="119"/>
      <c r="N3696" s="120" t="str">
        <f t="shared" si="229"/>
        <v>NA</v>
      </c>
      <c r="O3696" s="120"/>
      <c r="P3696"/>
      <c r="Q3696"/>
      <c r="R3696"/>
      <c r="S3696"/>
      <c r="T3696"/>
      <c r="U3696" t="s">
        <v>20944</v>
      </c>
      <c r="V3696" t="s">
        <v>20942</v>
      </c>
      <c r="W3696" t="s">
        <v>20943</v>
      </c>
      <c r="X3696" t="s">
        <v>675</v>
      </c>
      <c r="Y3696" t="s">
        <v>610</v>
      </c>
      <c r="Z3696" t="s">
        <v>54</v>
      </c>
      <c r="AA3696"/>
      <c r="AB3696" t="s">
        <v>44702</v>
      </c>
      <c r="AC3696" t="s">
        <v>51743</v>
      </c>
      <c r="AD3696" t="s">
        <v>20945</v>
      </c>
      <c r="AE3696" t="s">
        <v>105</v>
      </c>
      <c r="AF3696" s="119" t="str">
        <f t="shared" si="230"/>
        <v>NA</v>
      </c>
      <c r="AG3696" s="119"/>
      <c r="AH3696" s="119"/>
      <c r="AI3696" s="119"/>
      <c r="AJ3696" s="119" t="str">
        <f t="shared" si="231"/>
        <v>NA</v>
      </c>
      <c r="AK3696" s="190"/>
      <c r="AL3696" s="191"/>
    </row>
    <row r="3697" spans="1:38" x14ac:dyDescent="0.25">
      <c r="A3697" t="s">
        <v>20058</v>
      </c>
      <c r="B3697" t="s">
        <v>20056</v>
      </c>
      <c r="C3697" t="s">
        <v>20057</v>
      </c>
      <c r="D3697" t="s">
        <v>675</v>
      </c>
      <c r="E3697" t="s">
        <v>20059</v>
      </c>
      <c r="F3697" t="s">
        <v>54</v>
      </c>
      <c r="G3697"/>
      <c r="H3697" t="s">
        <v>45509</v>
      </c>
      <c r="I3697" t="s">
        <v>52402</v>
      </c>
      <c r="J3697" t="s">
        <v>20060</v>
      </c>
      <c r="K3697" t="s">
        <v>565</v>
      </c>
      <c r="L3697" s="119" t="str">
        <f t="shared" si="228"/>
        <v>NA</v>
      </c>
      <c r="M3697" s="119"/>
      <c r="N3697" s="120" t="str">
        <f t="shared" si="229"/>
        <v>NA</v>
      </c>
      <c r="O3697" s="120"/>
      <c r="P3697"/>
      <c r="Q3697"/>
      <c r="R3697"/>
      <c r="S3697"/>
      <c r="T3697"/>
      <c r="U3697" t="s">
        <v>10006</v>
      </c>
      <c r="V3697" t="s">
        <v>10004</v>
      </c>
      <c r="W3697" t="s">
        <v>10005</v>
      </c>
      <c r="X3697" t="s">
        <v>675</v>
      </c>
      <c r="Y3697" t="s">
        <v>610</v>
      </c>
      <c r="Z3697" t="s">
        <v>54</v>
      </c>
      <c r="AA3697"/>
      <c r="AB3697" t="s">
        <v>44701</v>
      </c>
      <c r="AC3697" t="s">
        <v>51743</v>
      </c>
      <c r="AD3697" t="s">
        <v>10006</v>
      </c>
      <c r="AE3697" t="s">
        <v>105</v>
      </c>
      <c r="AF3697" s="119" t="str">
        <f t="shared" si="230"/>
        <v>NA</v>
      </c>
      <c r="AG3697" s="119"/>
      <c r="AH3697" s="119"/>
      <c r="AI3697" s="119"/>
      <c r="AJ3697" s="119" t="str">
        <f t="shared" si="231"/>
        <v>NA</v>
      </c>
      <c r="AK3697" s="190"/>
      <c r="AL3697" s="191"/>
    </row>
    <row r="3698" spans="1:38" x14ac:dyDescent="0.25">
      <c r="A3698" t="s">
        <v>7512</v>
      </c>
      <c r="B3698" t="s">
        <v>7510</v>
      </c>
      <c r="C3698" t="s">
        <v>7511</v>
      </c>
      <c r="D3698" t="s">
        <v>675</v>
      </c>
      <c r="E3698" t="s">
        <v>7513</v>
      </c>
      <c r="F3698" t="s">
        <v>54</v>
      </c>
      <c r="G3698"/>
      <c r="H3698" t="s">
        <v>45510</v>
      </c>
      <c r="I3698" t="s">
        <v>52403</v>
      </c>
      <c r="J3698" t="s">
        <v>7514</v>
      </c>
      <c r="K3698" t="s">
        <v>565</v>
      </c>
      <c r="L3698" s="119" t="str">
        <f t="shared" si="228"/>
        <v>NA</v>
      </c>
      <c r="M3698" s="119"/>
      <c r="N3698" s="120" t="str">
        <f t="shared" si="229"/>
        <v>NA</v>
      </c>
      <c r="O3698" s="120"/>
      <c r="P3698"/>
      <c r="Q3698"/>
      <c r="R3698"/>
      <c r="S3698"/>
      <c r="T3698"/>
      <c r="U3698" t="s">
        <v>6270</v>
      </c>
      <c r="V3698" t="s">
        <v>6268</v>
      </c>
      <c r="W3698" t="s">
        <v>6269</v>
      </c>
      <c r="X3698" t="s">
        <v>675</v>
      </c>
      <c r="Y3698" t="s">
        <v>610</v>
      </c>
      <c r="Z3698" t="s">
        <v>54</v>
      </c>
      <c r="AA3698"/>
      <c r="AB3698" t="s">
        <v>44702</v>
      </c>
      <c r="AC3698" t="s">
        <v>51743</v>
      </c>
      <c r="AD3698" t="s">
        <v>6271</v>
      </c>
      <c r="AE3698" t="s">
        <v>105</v>
      </c>
      <c r="AF3698" s="119" t="str">
        <f t="shared" si="230"/>
        <v>NA</v>
      </c>
      <c r="AG3698" s="119"/>
      <c r="AH3698" s="119"/>
      <c r="AI3698" s="119"/>
      <c r="AJ3698" s="119" t="str">
        <f t="shared" si="231"/>
        <v>NA</v>
      </c>
      <c r="AK3698" s="190"/>
      <c r="AL3698" s="191"/>
    </row>
    <row r="3699" spans="1:38" x14ac:dyDescent="0.25">
      <c r="A3699" t="s">
        <v>21658</v>
      </c>
      <c r="B3699" t="s">
        <v>21656</v>
      </c>
      <c r="C3699" t="s">
        <v>21657</v>
      </c>
      <c r="D3699" t="s">
        <v>675</v>
      </c>
      <c r="E3699" t="s">
        <v>21659</v>
      </c>
      <c r="F3699" t="s">
        <v>54</v>
      </c>
      <c r="G3699"/>
      <c r="H3699" t="s">
        <v>45511</v>
      </c>
      <c r="I3699" t="s">
        <v>52404</v>
      </c>
      <c r="J3699" t="s">
        <v>21658</v>
      </c>
      <c r="K3699" t="s">
        <v>565</v>
      </c>
      <c r="L3699" s="119" t="str">
        <f t="shared" si="228"/>
        <v>NA</v>
      </c>
      <c r="M3699" s="119"/>
      <c r="N3699" s="120" t="str">
        <f t="shared" si="229"/>
        <v>NA</v>
      </c>
      <c r="O3699" s="120"/>
      <c r="P3699"/>
      <c r="Q3699"/>
      <c r="R3699"/>
      <c r="S3699"/>
      <c r="T3699"/>
      <c r="U3699" t="s">
        <v>6423</v>
      </c>
      <c r="V3699" t="s">
        <v>6421</v>
      </c>
      <c r="W3699" t="s">
        <v>6422</v>
      </c>
      <c r="X3699" t="s">
        <v>675</v>
      </c>
      <c r="Y3699" t="s">
        <v>610</v>
      </c>
      <c r="Z3699" t="s">
        <v>54</v>
      </c>
      <c r="AA3699"/>
      <c r="AB3699" t="s">
        <v>44702</v>
      </c>
      <c r="AC3699" t="s">
        <v>51743</v>
      </c>
      <c r="AD3699" t="s">
        <v>6424</v>
      </c>
      <c r="AE3699" t="s">
        <v>105</v>
      </c>
      <c r="AF3699" s="119" t="str">
        <f t="shared" si="230"/>
        <v>NA</v>
      </c>
      <c r="AG3699" s="119"/>
      <c r="AH3699" s="119"/>
      <c r="AI3699" s="119"/>
      <c r="AJ3699" s="119" t="str">
        <f t="shared" si="231"/>
        <v>NA</v>
      </c>
      <c r="AK3699" s="190"/>
      <c r="AL3699" s="191"/>
    </row>
    <row r="3700" spans="1:38" x14ac:dyDescent="0.25">
      <c r="A3700" t="s">
        <v>21341</v>
      </c>
      <c r="B3700" t="s">
        <v>21339</v>
      </c>
      <c r="C3700" t="s">
        <v>21340</v>
      </c>
      <c r="D3700" t="s">
        <v>675</v>
      </c>
      <c r="E3700" t="s">
        <v>21342</v>
      </c>
      <c r="F3700" t="s">
        <v>54</v>
      </c>
      <c r="G3700"/>
      <c r="H3700" t="s">
        <v>45512</v>
      </c>
      <c r="I3700" t="s">
        <v>52405</v>
      </c>
      <c r="J3700"/>
      <c r="K3700" t="s">
        <v>565</v>
      </c>
      <c r="L3700" s="119" t="str">
        <f t="shared" si="228"/>
        <v>NA</v>
      </c>
      <c r="M3700" s="119"/>
      <c r="N3700" s="120" t="str">
        <f t="shared" si="229"/>
        <v>NA</v>
      </c>
      <c r="O3700" s="120"/>
      <c r="P3700"/>
      <c r="Q3700"/>
      <c r="R3700"/>
      <c r="S3700"/>
      <c r="T3700"/>
      <c r="U3700" t="s">
        <v>12437</v>
      </c>
      <c r="V3700" t="s">
        <v>12435</v>
      </c>
      <c r="W3700" t="s">
        <v>12436</v>
      </c>
      <c r="X3700" t="s">
        <v>675</v>
      </c>
      <c r="Y3700" t="s">
        <v>610</v>
      </c>
      <c r="Z3700" t="s">
        <v>54</v>
      </c>
      <c r="AA3700"/>
      <c r="AB3700" t="s">
        <v>44702</v>
      </c>
      <c r="AC3700" t="s">
        <v>51743</v>
      </c>
      <c r="AD3700" t="s">
        <v>12438</v>
      </c>
      <c r="AE3700" t="s">
        <v>105</v>
      </c>
      <c r="AF3700" s="119" t="str">
        <f t="shared" si="230"/>
        <v>NA</v>
      </c>
      <c r="AG3700" s="119"/>
      <c r="AH3700" s="119"/>
      <c r="AI3700" s="119"/>
      <c r="AJ3700" s="119" t="str">
        <f t="shared" si="231"/>
        <v>NA</v>
      </c>
      <c r="AK3700" s="190"/>
      <c r="AL3700" s="191"/>
    </row>
    <row r="3701" spans="1:38" x14ac:dyDescent="0.25">
      <c r="A3701" t="s">
        <v>17481</v>
      </c>
      <c r="B3701" t="s">
        <v>17479</v>
      </c>
      <c r="C3701" t="s">
        <v>17480</v>
      </c>
      <c r="D3701" t="s">
        <v>675</v>
      </c>
      <c r="E3701" t="s">
        <v>17482</v>
      </c>
      <c r="F3701" t="s">
        <v>54</v>
      </c>
      <c r="G3701"/>
      <c r="H3701" t="s">
        <v>45513</v>
      </c>
      <c r="I3701" t="s">
        <v>52406</v>
      </c>
      <c r="J3701" t="s">
        <v>17483</v>
      </c>
      <c r="K3701" t="s">
        <v>565</v>
      </c>
      <c r="L3701" s="119" t="str">
        <f t="shared" si="228"/>
        <v>NA</v>
      </c>
      <c r="M3701" s="119"/>
      <c r="N3701" s="120" t="str">
        <f t="shared" si="229"/>
        <v>NA</v>
      </c>
      <c r="O3701" s="120"/>
      <c r="P3701"/>
      <c r="Q3701"/>
      <c r="R3701"/>
      <c r="S3701"/>
      <c r="T3701"/>
      <c r="U3701" t="s">
        <v>7260</v>
      </c>
      <c r="V3701" t="s">
        <v>7258</v>
      </c>
      <c r="W3701" t="s">
        <v>7259</v>
      </c>
      <c r="X3701" t="s">
        <v>675</v>
      </c>
      <c r="Y3701" t="s">
        <v>610</v>
      </c>
      <c r="Z3701" t="s">
        <v>54</v>
      </c>
      <c r="AA3701"/>
      <c r="AB3701" t="s">
        <v>44702</v>
      </c>
      <c r="AC3701" t="s">
        <v>51743</v>
      </c>
      <c r="AD3701" t="s">
        <v>7261</v>
      </c>
      <c r="AE3701" t="s">
        <v>105</v>
      </c>
      <c r="AF3701" s="119" t="str">
        <f t="shared" si="230"/>
        <v>NA</v>
      </c>
      <c r="AG3701" s="119"/>
      <c r="AH3701" s="119"/>
      <c r="AI3701" s="119"/>
      <c r="AJ3701" s="119" t="str">
        <f t="shared" si="231"/>
        <v>NA</v>
      </c>
      <c r="AK3701" s="190"/>
      <c r="AL3701" s="191"/>
    </row>
    <row r="3702" spans="1:38" x14ac:dyDescent="0.25">
      <c r="A3702" t="s">
        <v>21666</v>
      </c>
      <c r="B3702" t="s">
        <v>21664</v>
      </c>
      <c r="C3702" t="s">
        <v>21665</v>
      </c>
      <c r="D3702" t="s">
        <v>675</v>
      </c>
      <c r="E3702" t="s">
        <v>21667</v>
      </c>
      <c r="F3702" t="s">
        <v>54</v>
      </c>
      <c r="G3702"/>
      <c r="H3702" t="s">
        <v>45514</v>
      </c>
      <c r="I3702" t="s">
        <v>52407</v>
      </c>
      <c r="J3702" t="s">
        <v>21668</v>
      </c>
      <c r="K3702" t="s">
        <v>565</v>
      </c>
      <c r="L3702" s="119" t="str">
        <f t="shared" si="228"/>
        <v>NA</v>
      </c>
      <c r="M3702" s="119"/>
      <c r="N3702" s="120" t="str">
        <f t="shared" si="229"/>
        <v>NA</v>
      </c>
      <c r="O3702" s="120"/>
      <c r="P3702"/>
      <c r="Q3702"/>
      <c r="R3702"/>
      <c r="S3702"/>
      <c r="T3702"/>
      <c r="U3702" t="s">
        <v>16101</v>
      </c>
      <c r="V3702" t="s">
        <v>16099</v>
      </c>
      <c r="W3702" t="s">
        <v>16100</v>
      </c>
      <c r="X3702" t="s">
        <v>675</v>
      </c>
      <c r="Y3702" t="s">
        <v>16102</v>
      </c>
      <c r="Z3702" t="s">
        <v>54</v>
      </c>
      <c r="AA3702"/>
      <c r="AB3702" t="s">
        <v>44703</v>
      </c>
      <c r="AC3702" t="s">
        <v>51744</v>
      </c>
      <c r="AD3702" t="s">
        <v>16101</v>
      </c>
      <c r="AE3702" t="s">
        <v>565</v>
      </c>
      <c r="AF3702" s="119" t="str">
        <f t="shared" si="230"/>
        <v>NA</v>
      </c>
      <c r="AG3702" s="119"/>
      <c r="AH3702" s="119"/>
      <c r="AI3702" s="119"/>
      <c r="AJ3702" s="119" t="str">
        <f t="shared" si="231"/>
        <v>NA</v>
      </c>
      <c r="AK3702" s="190"/>
      <c r="AL3702" s="191"/>
    </row>
    <row r="3703" spans="1:38" x14ac:dyDescent="0.25">
      <c r="A3703" t="s">
        <v>7522</v>
      </c>
      <c r="B3703" t="s">
        <v>7520</v>
      </c>
      <c r="C3703" t="s">
        <v>7521</v>
      </c>
      <c r="D3703" t="s">
        <v>675</v>
      </c>
      <c r="E3703" t="s">
        <v>7523</v>
      </c>
      <c r="F3703" t="s">
        <v>54</v>
      </c>
      <c r="G3703"/>
      <c r="H3703" t="s">
        <v>45515</v>
      </c>
      <c r="I3703" t="s">
        <v>52408</v>
      </c>
      <c r="J3703" t="s">
        <v>7524</v>
      </c>
      <c r="K3703" t="s">
        <v>565</v>
      </c>
      <c r="L3703" s="119" t="str">
        <f t="shared" si="228"/>
        <v>NA</v>
      </c>
      <c r="M3703" s="119"/>
      <c r="N3703" s="120" t="str">
        <f t="shared" si="229"/>
        <v>NA</v>
      </c>
      <c r="O3703" s="120"/>
      <c r="P3703"/>
      <c r="Q3703"/>
      <c r="R3703"/>
      <c r="S3703"/>
      <c r="T3703"/>
      <c r="U3703" t="s">
        <v>12401</v>
      </c>
      <c r="V3703" t="s">
        <v>12399</v>
      </c>
      <c r="W3703" t="s">
        <v>12400</v>
      </c>
      <c r="X3703" t="s">
        <v>675</v>
      </c>
      <c r="Y3703" t="s">
        <v>12402</v>
      </c>
      <c r="Z3703" t="s">
        <v>54</v>
      </c>
      <c r="AA3703"/>
      <c r="AB3703" t="s">
        <v>44704</v>
      </c>
      <c r="AC3703" t="s">
        <v>51745</v>
      </c>
      <c r="AD3703" t="s">
        <v>12403</v>
      </c>
      <c r="AE3703" t="s">
        <v>105</v>
      </c>
      <c r="AF3703" s="119" t="str">
        <f t="shared" si="230"/>
        <v>NA</v>
      </c>
      <c r="AG3703" s="119"/>
      <c r="AH3703" s="119"/>
      <c r="AI3703" s="119"/>
      <c r="AJ3703" s="119" t="str">
        <f t="shared" si="231"/>
        <v>NA</v>
      </c>
      <c r="AK3703" s="190"/>
      <c r="AL3703" s="191"/>
    </row>
    <row r="3704" spans="1:38" x14ac:dyDescent="0.25">
      <c r="A3704" t="s">
        <v>6198</v>
      </c>
      <c r="B3704" t="s">
        <v>6196</v>
      </c>
      <c r="C3704" t="s">
        <v>6197</v>
      </c>
      <c r="D3704" t="s">
        <v>675</v>
      </c>
      <c r="E3704" t="s">
        <v>6199</v>
      </c>
      <c r="F3704" t="s">
        <v>54</v>
      </c>
      <c r="G3704"/>
      <c r="H3704" t="s">
        <v>45516</v>
      </c>
      <c r="I3704" t="s">
        <v>52409</v>
      </c>
      <c r="J3704" t="s">
        <v>6200</v>
      </c>
      <c r="K3704" t="s">
        <v>105</v>
      </c>
      <c r="L3704" s="119" t="str">
        <f t="shared" si="228"/>
        <v>NA</v>
      </c>
      <c r="M3704" s="119"/>
      <c r="N3704" s="120" t="str">
        <f t="shared" si="229"/>
        <v>NA</v>
      </c>
      <c r="O3704" s="120"/>
      <c r="P3704"/>
      <c r="Q3704"/>
      <c r="R3704"/>
      <c r="S3704"/>
      <c r="T3704"/>
      <c r="U3704" t="s">
        <v>7178</v>
      </c>
      <c r="V3704" t="s">
        <v>7176</v>
      </c>
      <c r="W3704" t="s">
        <v>7177</v>
      </c>
      <c r="X3704" t="s">
        <v>675</v>
      </c>
      <c r="Y3704" t="s">
        <v>5719</v>
      </c>
      <c r="Z3704" t="s">
        <v>54</v>
      </c>
      <c r="AA3704"/>
      <c r="AB3704" t="s">
        <v>44705</v>
      </c>
      <c r="AC3704" t="s">
        <v>51746</v>
      </c>
      <c r="AD3704" t="s">
        <v>7179</v>
      </c>
      <c r="AE3704" t="s">
        <v>565</v>
      </c>
      <c r="AF3704" s="119" t="str">
        <f t="shared" si="230"/>
        <v>NA</v>
      </c>
      <c r="AG3704" s="119"/>
      <c r="AH3704" s="119"/>
      <c r="AI3704" s="119"/>
      <c r="AJ3704" s="119" t="str">
        <f t="shared" si="231"/>
        <v>NA</v>
      </c>
      <c r="AK3704" s="190"/>
      <c r="AL3704" s="191"/>
    </row>
    <row r="3705" spans="1:38" x14ac:dyDescent="0.25">
      <c r="A3705" t="s">
        <v>21692</v>
      </c>
      <c r="B3705" t="s">
        <v>21690</v>
      </c>
      <c r="C3705" t="s">
        <v>21691</v>
      </c>
      <c r="D3705" t="s">
        <v>675</v>
      </c>
      <c r="E3705" t="s">
        <v>21693</v>
      </c>
      <c r="F3705" t="s">
        <v>54</v>
      </c>
      <c r="G3705"/>
      <c r="H3705" t="s">
        <v>45517</v>
      </c>
      <c r="I3705" t="s">
        <v>52410</v>
      </c>
      <c r="J3705" t="s">
        <v>21694</v>
      </c>
      <c r="K3705" t="s">
        <v>565</v>
      </c>
      <c r="L3705" s="119" t="str">
        <f t="shared" si="228"/>
        <v>NA</v>
      </c>
      <c r="M3705" s="119"/>
      <c r="N3705" s="120" t="str">
        <f t="shared" si="229"/>
        <v>NA</v>
      </c>
      <c r="O3705" s="120"/>
      <c r="P3705"/>
      <c r="Q3705"/>
      <c r="R3705"/>
      <c r="S3705"/>
      <c r="T3705"/>
      <c r="U3705" t="s">
        <v>9113</v>
      </c>
      <c r="V3705" t="s">
        <v>9111</v>
      </c>
      <c r="W3705" t="s">
        <v>9112</v>
      </c>
      <c r="X3705" t="s">
        <v>675</v>
      </c>
      <c r="Y3705" t="s">
        <v>5719</v>
      </c>
      <c r="Z3705" t="s">
        <v>54</v>
      </c>
      <c r="AA3705"/>
      <c r="AB3705" t="s">
        <v>44706</v>
      </c>
      <c r="AC3705" t="s">
        <v>51746</v>
      </c>
      <c r="AD3705"/>
      <c r="AE3705" t="s">
        <v>105</v>
      </c>
      <c r="AF3705" s="119" t="str">
        <f t="shared" si="230"/>
        <v>NA</v>
      </c>
      <c r="AG3705" s="119"/>
      <c r="AH3705" s="119"/>
      <c r="AI3705" s="119"/>
      <c r="AJ3705" s="119" t="str">
        <f t="shared" si="231"/>
        <v>NA</v>
      </c>
      <c r="AK3705" s="190"/>
      <c r="AL3705" s="191"/>
    </row>
    <row r="3706" spans="1:38" x14ac:dyDescent="0.25">
      <c r="A3706" t="s">
        <v>9801</v>
      </c>
      <c r="B3706" t="s">
        <v>9799</v>
      </c>
      <c r="C3706" t="s">
        <v>9800</v>
      </c>
      <c r="D3706" t="s">
        <v>675</v>
      </c>
      <c r="E3706" t="s">
        <v>9802</v>
      </c>
      <c r="F3706" t="s">
        <v>54</v>
      </c>
      <c r="G3706"/>
      <c r="H3706" t="s">
        <v>45518</v>
      </c>
      <c r="I3706" t="s">
        <v>52411</v>
      </c>
      <c r="J3706" t="s">
        <v>9803</v>
      </c>
      <c r="K3706" t="s">
        <v>105</v>
      </c>
      <c r="L3706" s="119" t="str">
        <f t="shared" si="228"/>
        <v>NA</v>
      </c>
      <c r="M3706" s="119"/>
      <c r="N3706" s="120" t="str">
        <f t="shared" si="229"/>
        <v>NA</v>
      </c>
      <c r="O3706" s="120"/>
      <c r="P3706"/>
      <c r="Q3706"/>
      <c r="R3706"/>
      <c r="S3706"/>
      <c r="T3706"/>
      <c r="U3706" t="s">
        <v>19489</v>
      </c>
      <c r="V3706" t="s">
        <v>19487</v>
      </c>
      <c r="W3706" t="s">
        <v>19488</v>
      </c>
      <c r="X3706" t="s">
        <v>675</v>
      </c>
      <c r="Y3706" t="s">
        <v>19490</v>
      </c>
      <c r="Z3706" t="s">
        <v>54</v>
      </c>
      <c r="AA3706"/>
      <c r="AB3706" t="s">
        <v>44707</v>
      </c>
      <c r="AC3706" t="s">
        <v>51747</v>
      </c>
      <c r="AD3706" t="s">
        <v>19489</v>
      </c>
      <c r="AE3706" t="s">
        <v>565</v>
      </c>
      <c r="AF3706" s="119" t="str">
        <f t="shared" si="230"/>
        <v>NA</v>
      </c>
      <c r="AG3706" s="119"/>
      <c r="AH3706" s="119"/>
      <c r="AI3706" s="119"/>
      <c r="AJ3706" s="119" t="str">
        <f t="shared" si="231"/>
        <v>NA</v>
      </c>
      <c r="AK3706" s="190"/>
      <c r="AL3706" s="191"/>
    </row>
    <row r="3707" spans="1:38" x14ac:dyDescent="0.25">
      <c r="A3707" t="s">
        <v>19289</v>
      </c>
      <c r="B3707" t="s">
        <v>19287</v>
      </c>
      <c r="C3707" t="s">
        <v>19288</v>
      </c>
      <c r="D3707" t="s">
        <v>675</v>
      </c>
      <c r="E3707" t="s">
        <v>19290</v>
      </c>
      <c r="F3707" t="s">
        <v>54</v>
      </c>
      <c r="G3707"/>
      <c r="H3707" t="s">
        <v>45519</v>
      </c>
      <c r="I3707" t="s">
        <v>52412</v>
      </c>
      <c r="J3707" t="s">
        <v>19291</v>
      </c>
      <c r="K3707" t="s">
        <v>565</v>
      </c>
      <c r="L3707" s="119" t="str">
        <f t="shared" si="228"/>
        <v>NA</v>
      </c>
      <c r="M3707" s="119"/>
      <c r="N3707" s="120" t="str">
        <f t="shared" si="229"/>
        <v>NA</v>
      </c>
      <c r="O3707" s="120"/>
      <c r="P3707"/>
      <c r="Q3707"/>
      <c r="R3707"/>
      <c r="S3707"/>
      <c r="T3707"/>
      <c r="U3707" t="s">
        <v>12115</v>
      </c>
      <c r="V3707" t="s">
        <v>12113</v>
      </c>
      <c r="W3707" t="s">
        <v>12114</v>
      </c>
      <c r="X3707" t="s">
        <v>675</v>
      </c>
      <c r="Y3707" t="s">
        <v>12116</v>
      </c>
      <c r="Z3707" t="s">
        <v>54</v>
      </c>
      <c r="AA3707"/>
      <c r="AB3707" t="s">
        <v>44708</v>
      </c>
      <c r="AC3707" t="s">
        <v>51748</v>
      </c>
      <c r="AD3707" t="s">
        <v>12117</v>
      </c>
      <c r="AE3707" t="s">
        <v>105</v>
      </c>
      <c r="AF3707" s="119" t="str">
        <f t="shared" si="230"/>
        <v>NA</v>
      </c>
      <c r="AG3707" s="119"/>
      <c r="AH3707" s="119"/>
      <c r="AI3707" s="119"/>
      <c r="AJ3707" s="119" t="str">
        <f t="shared" si="231"/>
        <v>NA</v>
      </c>
      <c r="AK3707" s="190"/>
      <c r="AL3707" s="191"/>
    </row>
    <row r="3708" spans="1:38" x14ac:dyDescent="0.25">
      <c r="A3708" t="s">
        <v>22540</v>
      </c>
      <c r="B3708" t="s">
        <v>22539</v>
      </c>
      <c r="C3708" t="s">
        <v>11845</v>
      </c>
      <c r="D3708" t="s">
        <v>675</v>
      </c>
      <c r="E3708" t="s">
        <v>1755</v>
      </c>
      <c r="F3708" t="s">
        <v>54</v>
      </c>
      <c r="G3708"/>
      <c r="H3708" t="s">
        <v>45520</v>
      </c>
      <c r="I3708" t="s">
        <v>52413</v>
      </c>
      <c r="J3708" t="s">
        <v>22540</v>
      </c>
      <c r="K3708" t="s">
        <v>565</v>
      </c>
      <c r="L3708" s="119" t="str">
        <f t="shared" si="228"/>
        <v>NA</v>
      </c>
      <c r="M3708" s="119"/>
      <c r="N3708" s="120" t="str">
        <f t="shared" si="229"/>
        <v>NA</v>
      </c>
      <c r="O3708" s="120"/>
      <c r="P3708"/>
      <c r="Q3708"/>
      <c r="R3708"/>
      <c r="S3708"/>
      <c r="T3708"/>
      <c r="U3708" t="s">
        <v>7210</v>
      </c>
      <c r="V3708" t="s">
        <v>7209</v>
      </c>
      <c r="W3708" t="s">
        <v>5565</v>
      </c>
      <c r="X3708" t="s">
        <v>675</v>
      </c>
      <c r="Y3708" t="s">
        <v>7211</v>
      </c>
      <c r="Z3708" t="s">
        <v>54</v>
      </c>
      <c r="AA3708"/>
      <c r="AB3708" t="s">
        <v>44709</v>
      </c>
      <c r="AC3708" t="s">
        <v>51749</v>
      </c>
      <c r="AD3708" t="s">
        <v>7212</v>
      </c>
      <c r="AE3708" t="s">
        <v>565</v>
      </c>
      <c r="AF3708" s="119" t="str">
        <f t="shared" si="230"/>
        <v>NA</v>
      </c>
      <c r="AG3708" s="119"/>
      <c r="AH3708" s="119"/>
      <c r="AI3708" s="119"/>
      <c r="AJ3708" s="119" t="str">
        <f t="shared" si="231"/>
        <v>NA</v>
      </c>
      <c r="AK3708" s="190"/>
      <c r="AL3708" s="191"/>
    </row>
    <row r="3709" spans="1:38" x14ac:dyDescent="0.25">
      <c r="A3709" t="s">
        <v>20696</v>
      </c>
      <c r="B3709" t="s">
        <v>20694</v>
      </c>
      <c r="C3709" t="s">
        <v>20695</v>
      </c>
      <c r="D3709" t="s">
        <v>675</v>
      </c>
      <c r="E3709" t="s">
        <v>1755</v>
      </c>
      <c r="F3709" t="s">
        <v>54</v>
      </c>
      <c r="G3709"/>
      <c r="H3709" t="s">
        <v>45521</v>
      </c>
      <c r="I3709" t="s">
        <v>52413</v>
      </c>
      <c r="J3709" t="s">
        <v>20697</v>
      </c>
      <c r="K3709" t="s">
        <v>565</v>
      </c>
      <c r="L3709" s="119" t="str">
        <f t="shared" si="228"/>
        <v>NA</v>
      </c>
      <c r="M3709" s="119"/>
      <c r="N3709" s="120" t="str">
        <f t="shared" si="229"/>
        <v>NA</v>
      </c>
      <c r="O3709" s="120"/>
      <c r="P3709"/>
      <c r="Q3709"/>
      <c r="R3709"/>
      <c r="S3709"/>
      <c r="T3709"/>
      <c r="U3709" t="s">
        <v>7161</v>
      </c>
      <c r="V3709" t="s">
        <v>7167</v>
      </c>
      <c r="W3709" t="s">
        <v>7160</v>
      </c>
      <c r="X3709" t="s">
        <v>675</v>
      </c>
      <c r="Y3709" t="s">
        <v>7168</v>
      </c>
      <c r="Z3709" t="s">
        <v>54</v>
      </c>
      <c r="AA3709"/>
      <c r="AB3709" t="s">
        <v>44710</v>
      </c>
      <c r="AC3709" t="s">
        <v>51750</v>
      </c>
      <c r="AD3709" t="s">
        <v>7169</v>
      </c>
      <c r="AE3709" t="s">
        <v>565</v>
      </c>
      <c r="AF3709" s="119" t="str">
        <f t="shared" si="230"/>
        <v>NA</v>
      </c>
      <c r="AG3709" s="119"/>
      <c r="AH3709" s="119"/>
      <c r="AI3709" s="119"/>
      <c r="AJ3709" s="119" t="str">
        <f t="shared" si="231"/>
        <v>NA</v>
      </c>
      <c r="AK3709" s="190"/>
      <c r="AL3709" s="191"/>
    </row>
    <row r="3710" spans="1:38" x14ac:dyDescent="0.25">
      <c r="A3710" t="s">
        <v>6376</v>
      </c>
      <c r="B3710" t="s">
        <v>6374</v>
      </c>
      <c r="C3710" t="s">
        <v>6375</v>
      </c>
      <c r="D3710" t="s">
        <v>675</v>
      </c>
      <c r="E3710" t="s">
        <v>1755</v>
      </c>
      <c r="F3710" t="s">
        <v>54</v>
      </c>
      <c r="G3710"/>
      <c r="H3710" t="s">
        <v>45522</v>
      </c>
      <c r="I3710" t="s">
        <v>52413</v>
      </c>
      <c r="J3710" t="s">
        <v>6377</v>
      </c>
      <c r="K3710" t="s">
        <v>105</v>
      </c>
      <c r="L3710" s="119" t="str">
        <f t="shared" si="228"/>
        <v>NA</v>
      </c>
      <c r="M3710" s="119"/>
      <c r="N3710" s="120" t="str">
        <f t="shared" si="229"/>
        <v>NA</v>
      </c>
      <c r="O3710" s="120"/>
      <c r="P3710"/>
      <c r="Q3710"/>
      <c r="R3710"/>
      <c r="S3710"/>
      <c r="T3710"/>
      <c r="U3710" t="s">
        <v>7235</v>
      </c>
      <c r="V3710" t="s">
        <v>7233</v>
      </c>
      <c r="W3710" t="s">
        <v>7234</v>
      </c>
      <c r="X3710" t="s">
        <v>675</v>
      </c>
      <c r="Y3710" t="s">
        <v>7168</v>
      </c>
      <c r="Z3710" t="s">
        <v>54</v>
      </c>
      <c r="AA3710"/>
      <c r="AB3710" t="s">
        <v>44711</v>
      </c>
      <c r="AC3710" t="s">
        <v>51750</v>
      </c>
      <c r="AD3710" t="s">
        <v>7236</v>
      </c>
      <c r="AE3710" t="s">
        <v>105</v>
      </c>
      <c r="AF3710" s="119" t="str">
        <f t="shared" si="230"/>
        <v>NA</v>
      </c>
      <c r="AG3710" s="119"/>
      <c r="AH3710" s="119"/>
      <c r="AI3710" s="119"/>
      <c r="AJ3710" s="119" t="str">
        <f t="shared" si="231"/>
        <v>NA</v>
      </c>
      <c r="AK3710" s="190"/>
      <c r="AL3710" s="191"/>
    </row>
    <row r="3711" spans="1:38" x14ac:dyDescent="0.25">
      <c r="A3711" t="s">
        <v>9326</v>
      </c>
      <c r="B3711" t="s">
        <v>9324</v>
      </c>
      <c r="C3711" t="s">
        <v>9325</v>
      </c>
      <c r="D3711" t="s">
        <v>675</v>
      </c>
      <c r="E3711" t="s">
        <v>1755</v>
      </c>
      <c r="F3711" t="s">
        <v>54</v>
      </c>
      <c r="G3711"/>
      <c r="H3711" t="s">
        <v>45523</v>
      </c>
      <c r="I3711" t="s">
        <v>52413</v>
      </c>
      <c r="J3711" t="s">
        <v>6565</v>
      </c>
      <c r="K3711" t="s">
        <v>105</v>
      </c>
      <c r="L3711" s="119" t="str">
        <f t="shared" si="228"/>
        <v>NA</v>
      </c>
      <c r="M3711" s="119"/>
      <c r="N3711" s="120" t="str">
        <f t="shared" si="229"/>
        <v>NA</v>
      </c>
      <c r="O3711" s="120"/>
      <c r="P3711"/>
      <c r="Q3711"/>
      <c r="R3711"/>
      <c r="S3711"/>
      <c r="T3711"/>
      <c r="U3711" t="s">
        <v>8826</v>
      </c>
      <c r="V3711" t="s">
        <v>8824</v>
      </c>
      <c r="W3711" t="s">
        <v>8825</v>
      </c>
      <c r="X3711" t="s">
        <v>675</v>
      </c>
      <c r="Y3711" t="s">
        <v>7168</v>
      </c>
      <c r="Z3711" t="s">
        <v>54</v>
      </c>
      <c r="AA3711"/>
      <c r="AB3711" t="s">
        <v>44712</v>
      </c>
      <c r="AC3711" t="s">
        <v>51750</v>
      </c>
      <c r="AD3711"/>
      <c r="AE3711" t="s">
        <v>105</v>
      </c>
      <c r="AF3711" s="119" t="str">
        <f t="shared" si="230"/>
        <v>NA</v>
      </c>
      <c r="AG3711" s="119"/>
      <c r="AH3711" s="119"/>
      <c r="AI3711" s="119"/>
      <c r="AJ3711" s="119" t="str">
        <f t="shared" si="231"/>
        <v>NA</v>
      </c>
      <c r="AK3711" s="190"/>
      <c r="AL3711" s="191"/>
    </row>
    <row r="3712" spans="1:38" x14ac:dyDescent="0.25">
      <c r="A3712" t="s">
        <v>12748</v>
      </c>
      <c r="B3712" t="s">
        <v>12746</v>
      </c>
      <c r="C3712" t="s">
        <v>12747</v>
      </c>
      <c r="D3712" t="s">
        <v>675</v>
      </c>
      <c r="E3712" t="s">
        <v>1755</v>
      </c>
      <c r="F3712" t="s">
        <v>54</v>
      </c>
      <c r="G3712"/>
      <c r="H3712" t="s">
        <v>45522</v>
      </c>
      <c r="I3712" t="s">
        <v>52413</v>
      </c>
      <c r="J3712" t="s">
        <v>12748</v>
      </c>
      <c r="K3712" t="s">
        <v>105</v>
      </c>
      <c r="L3712" s="119" t="str">
        <f t="shared" si="228"/>
        <v>NA</v>
      </c>
      <c r="M3712" s="119"/>
      <c r="N3712" s="120" t="str">
        <f t="shared" si="229"/>
        <v>NA</v>
      </c>
      <c r="O3712" s="120"/>
      <c r="P3712"/>
      <c r="Q3712"/>
      <c r="R3712"/>
      <c r="S3712"/>
      <c r="T3712"/>
      <c r="U3712" t="s">
        <v>12951</v>
      </c>
      <c r="V3712" t="s">
        <v>12949</v>
      </c>
      <c r="W3712" t="s">
        <v>12950</v>
      </c>
      <c r="X3712" t="s">
        <v>675</v>
      </c>
      <c r="Y3712" t="s">
        <v>12952</v>
      </c>
      <c r="Z3712" t="s">
        <v>54</v>
      </c>
      <c r="AA3712"/>
      <c r="AB3712" t="s">
        <v>44713</v>
      </c>
      <c r="AC3712" t="s">
        <v>51751</v>
      </c>
      <c r="AD3712" t="s">
        <v>12951</v>
      </c>
      <c r="AE3712" t="s">
        <v>565</v>
      </c>
      <c r="AF3712" s="119" t="str">
        <f t="shared" si="230"/>
        <v>NA</v>
      </c>
      <c r="AG3712" s="119"/>
      <c r="AH3712" s="119"/>
      <c r="AI3712" s="119"/>
      <c r="AJ3712" s="119" t="str">
        <f t="shared" si="231"/>
        <v>NA</v>
      </c>
      <c r="AK3712" s="190"/>
      <c r="AL3712" s="191"/>
    </row>
    <row r="3713" spans="1:38" x14ac:dyDescent="0.25">
      <c r="A3713" t="s">
        <v>11982</v>
      </c>
      <c r="B3713" t="s">
        <v>11980</v>
      </c>
      <c r="C3713" t="s">
        <v>11981</v>
      </c>
      <c r="D3713" t="s">
        <v>675</v>
      </c>
      <c r="E3713" t="s">
        <v>1755</v>
      </c>
      <c r="F3713" t="s">
        <v>54</v>
      </c>
      <c r="G3713"/>
      <c r="H3713" t="s">
        <v>45522</v>
      </c>
      <c r="I3713" t="s">
        <v>52413</v>
      </c>
      <c r="J3713"/>
      <c r="K3713" t="s">
        <v>105</v>
      </c>
      <c r="L3713" s="119" t="str">
        <f t="shared" si="228"/>
        <v>NA</v>
      </c>
      <c r="M3713" s="119"/>
      <c r="N3713" s="120" t="str">
        <f t="shared" si="229"/>
        <v>NA</v>
      </c>
      <c r="O3713" s="120"/>
      <c r="P3713"/>
      <c r="Q3713"/>
      <c r="R3713"/>
      <c r="S3713"/>
      <c r="T3713"/>
      <c r="U3713" t="s">
        <v>18902</v>
      </c>
      <c r="V3713" t="s">
        <v>18900</v>
      </c>
      <c r="W3713" t="s">
        <v>18901</v>
      </c>
      <c r="X3713" t="s">
        <v>675</v>
      </c>
      <c r="Y3713" t="s">
        <v>18903</v>
      </c>
      <c r="Z3713" t="s">
        <v>54</v>
      </c>
      <c r="AA3713"/>
      <c r="AB3713" t="s">
        <v>44714</v>
      </c>
      <c r="AC3713" t="s">
        <v>51752</v>
      </c>
      <c r="AD3713" t="s">
        <v>18902</v>
      </c>
      <c r="AE3713" t="s">
        <v>565</v>
      </c>
      <c r="AF3713" s="119" t="str">
        <f t="shared" si="230"/>
        <v>NA</v>
      </c>
      <c r="AG3713" s="119"/>
      <c r="AH3713" s="119"/>
      <c r="AI3713" s="119"/>
      <c r="AJ3713" s="119" t="str">
        <f t="shared" si="231"/>
        <v>NA</v>
      </c>
      <c r="AK3713" s="190"/>
      <c r="AL3713" s="191"/>
    </row>
    <row r="3714" spans="1:38" x14ac:dyDescent="0.25">
      <c r="A3714" t="s">
        <v>22370</v>
      </c>
      <c r="B3714" t="s">
        <v>22368</v>
      </c>
      <c r="C3714" t="s">
        <v>22369</v>
      </c>
      <c r="D3714" t="s">
        <v>675</v>
      </c>
      <c r="E3714" t="s">
        <v>1755</v>
      </c>
      <c r="F3714" t="s">
        <v>54</v>
      </c>
      <c r="G3714"/>
      <c r="H3714" t="s">
        <v>45522</v>
      </c>
      <c r="I3714" t="s">
        <v>52413</v>
      </c>
      <c r="J3714" t="s">
        <v>22371</v>
      </c>
      <c r="K3714" t="s">
        <v>105</v>
      </c>
      <c r="L3714" s="119" t="str">
        <f t="shared" si="228"/>
        <v>NA</v>
      </c>
      <c r="M3714" s="119"/>
      <c r="N3714" s="120" t="str">
        <f t="shared" si="229"/>
        <v>NA</v>
      </c>
      <c r="O3714" s="120"/>
      <c r="P3714"/>
      <c r="Q3714"/>
      <c r="R3714"/>
      <c r="S3714"/>
      <c r="T3714"/>
      <c r="U3714" t="s">
        <v>9004</v>
      </c>
      <c r="V3714" t="s">
        <v>9002</v>
      </c>
      <c r="W3714" t="s">
        <v>9003</v>
      </c>
      <c r="X3714" t="s">
        <v>675</v>
      </c>
      <c r="Y3714" t="s">
        <v>9005</v>
      </c>
      <c r="Z3714" t="s">
        <v>54</v>
      </c>
      <c r="AA3714"/>
      <c r="AB3714" t="s">
        <v>44715</v>
      </c>
      <c r="AC3714" t="s">
        <v>51753</v>
      </c>
      <c r="AD3714"/>
      <c r="AE3714" t="s">
        <v>105</v>
      </c>
      <c r="AF3714" s="119" t="str">
        <f t="shared" si="230"/>
        <v>NA</v>
      </c>
      <c r="AG3714" s="119"/>
      <c r="AH3714" s="119"/>
      <c r="AI3714" s="119"/>
      <c r="AJ3714" s="119" t="str">
        <f t="shared" si="231"/>
        <v>NA</v>
      </c>
      <c r="AK3714" s="190"/>
      <c r="AL3714" s="191"/>
    </row>
    <row r="3715" spans="1:38" x14ac:dyDescent="0.25">
      <c r="A3715" t="s">
        <v>12172</v>
      </c>
      <c r="B3715" t="s">
        <v>12170</v>
      </c>
      <c r="C3715" t="s">
        <v>12171</v>
      </c>
      <c r="D3715" t="s">
        <v>675</v>
      </c>
      <c r="E3715" t="s">
        <v>1755</v>
      </c>
      <c r="F3715" t="s">
        <v>54</v>
      </c>
      <c r="G3715"/>
      <c r="H3715" t="s">
        <v>45522</v>
      </c>
      <c r="I3715" t="s">
        <v>52413</v>
      </c>
      <c r="J3715"/>
      <c r="K3715" t="s">
        <v>105</v>
      </c>
      <c r="L3715" s="119" t="str">
        <f t="shared" ref="L3715:L3778" si="232">IF($Q$1&lt;&gt;"",IF(ISNUMBER(SEARCH("*"&amp;$Q$1&amp;"*", A3715)),A3715, IF(ISNUMBER(SEARCH("*"&amp;$Q$1&amp;"*", H3715)),A3715, IF(ISNUMBER(SEARCH("*"&amp;$Q$1&amp;"*", G3715)),A3715, IF(ISNUMBER(SEARCH("*"&amp;$Q$1&amp;"*", J3715)),A3715,  IF(ISNUMBER(SEARCH("*"&amp;$Q$1&amp;"*", E3715)),A3715, "NA"))))),"NA")</f>
        <v>NA</v>
      </c>
      <c r="M3715" s="119"/>
      <c r="N3715" s="120" t="str">
        <f t="shared" ref="N3715:N3778" si="233">IF($Q$11=1,IF(ISNUMBER(SEARCH($T$11,C3715)),A3715,"NA"),"NA")</f>
        <v>NA</v>
      </c>
      <c r="O3715" s="120"/>
      <c r="P3715"/>
      <c r="Q3715"/>
      <c r="R3715"/>
      <c r="S3715"/>
      <c r="T3715"/>
      <c r="U3715" t="s">
        <v>7193</v>
      </c>
      <c r="V3715" t="s">
        <v>7192</v>
      </c>
      <c r="W3715" t="s">
        <v>7160</v>
      </c>
      <c r="X3715" t="s">
        <v>675</v>
      </c>
      <c r="Y3715" t="s">
        <v>7104</v>
      </c>
      <c r="Z3715" t="s">
        <v>54</v>
      </c>
      <c r="AA3715"/>
      <c r="AB3715" t="s">
        <v>44716</v>
      </c>
      <c r="AC3715" t="s">
        <v>51754</v>
      </c>
      <c r="AD3715" t="s">
        <v>7193</v>
      </c>
      <c r="AE3715" t="s">
        <v>565</v>
      </c>
      <c r="AF3715" s="119" t="str">
        <f t="shared" ref="AF3715:AF3778" si="234">IF($Q$6&lt;&gt;"",IF(ISNUMBER(SEARCH($Q$6, W3715)),U3715, "NA"),"NA")</f>
        <v>NA</v>
      </c>
      <c r="AG3715" s="119"/>
      <c r="AH3715" s="119"/>
      <c r="AI3715" s="119"/>
      <c r="AJ3715" s="119" t="str">
        <f t="shared" ref="AJ3715:AJ3778" si="235">IF($Q$5&lt;&gt;"",IF(ISNUMBER(SEARCH($Q$5, U3715&amp;" "&amp;Y3715&amp;" "&amp;AA3715&amp;" "&amp;AB3715&amp;" "&amp;AD3715)),U3715, "NA"),"NA")</f>
        <v>NA</v>
      </c>
      <c r="AK3715" s="190"/>
      <c r="AL3715" s="191"/>
    </row>
    <row r="3716" spans="1:38" x14ac:dyDescent="0.25">
      <c r="A3716" t="s">
        <v>20493</v>
      </c>
      <c r="B3716" t="s">
        <v>20491</v>
      </c>
      <c r="C3716" t="s">
        <v>20492</v>
      </c>
      <c r="D3716" t="s">
        <v>675</v>
      </c>
      <c r="E3716" t="s">
        <v>20494</v>
      </c>
      <c r="F3716" t="s">
        <v>54</v>
      </c>
      <c r="G3716"/>
      <c r="H3716" t="s">
        <v>45524</v>
      </c>
      <c r="I3716" t="s">
        <v>52414</v>
      </c>
      <c r="J3716" t="s">
        <v>20495</v>
      </c>
      <c r="K3716" t="s">
        <v>565</v>
      </c>
      <c r="L3716" s="119" t="str">
        <f t="shared" si="232"/>
        <v>NA</v>
      </c>
      <c r="M3716" s="119"/>
      <c r="N3716" s="120" t="str">
        <f t="shared" si="233"/>
        <v>NA</v>
      </c>
      <c r="O3716" s="120"/>
      <c r="P3716"/>
      <c r="Q3716"/>
      <c r="R3716"/>
      <c r="S3716"/>
      <c r="T3716"/>
      <c r="U3716" t="s">
        <v>7103</v>
      </c>
      <c r="V3716" t="s">
        <v>7102</v>
      </c>
      <c r="W3716" t="s">
        <v>7071</v>
      </c>
      <c r="X3716" t="s">
        <v>675</v>
      </c>
      <c r="Y3716" t="s">
        <v>7104</v>
      </c>
      <c r="Z3716" t="s">
        <v>54</v>
      </c>
      <c r="AA3716"/>
      <c r="AB3716" t="s">
        <v>44717</v>
      </c>
      <c r="AC3716" t="s">
        <v>51754</v>
      </c>
      <c r="AD3716" t="s">
        <v>7103</v>
      </c>
      <c r="AE3716" t="s">
        <v>565</v>
      </c>
      <c r="AF3716" s="119" t="str">
        <f t="shared" si="234"/>
        <v>NA</v>
      </c>
      <c r="AG3716" s="119"/>
      <c r="AH3716" s="119"/>
      <c r="AI3716" s="119"/>
      <c r="AJ3716" s="119" t="str">
        <f t="shared" si="235"/>
        <v>NA</v>
      </c>
      <c r="AK3716" s="190"/>
      <c r="AL3716" s="191"/>
    </row>
    <row r="3717" spans="1:38" x14ac:dyDescent="0.25">
      <c r="A3717" t="s">
        <v>7388</v>
      </c>
      <c r="B3717" t="s">
        <v>7386</v>
      </c>
      <c r="C3717" t="s">
        <v>7387</v>
      </c>
      <c r="D3717" t="s">
        <v>675</v>
      </c>
      <c r="E3717" t="s">
        <v>7389</v>
      </c>
      <c r="F3717" t="s">
        <v>54</v>
      </c>
      <c r="G3717"/>
      <c r="H3717" t="s">
        <v>45525</v>
      </c>
      <c r="I3717" t="s">
        <v>52415</v>
      </c>
      <c r="J3717" t="s">
        <v>7390</v>
      </c>
      <c r="K3717" t="s">
        <v>105</v>
      </c>
      <c r="L3717" s="119" t="str">
        <f t="shared" si="232"/>
        <v>NA</v>
      </c>
      <c r="M3717" s="119"/>
      <c r="N3717" s="120" t="str">
        <f t="shared" si="233"/>
        <v>NA</v>
      </c>
      <c r="O3717" s="120"/>
      <c r="P3717"/>
      <c r="Q3717"/>
      <c r="R3717"/>
      <c r="S3717"/>
      <c r="T3717"/>
      <c r="U3717" t="s">
        <v>7103</v>
      </c>
      <c r="V3717" t="s">
        <v>7105</v>
      </c>
      <c r="W3717" t="s">
        <v>7071</v>
      </c>
      <c r="X3717" t="s">
        <v>675</v>
      </c>
      <c r="Y3717" t="s">
        <v>7104</v>
      </c>
      <c r="Z3717" t="s">
        <v>54</v>
      </c>
      <c r="AA3717"/>
      <c r="AB3717" t="s">
        <v>44717</v>
      </c>
      <c r="AC3717" t="s">
        <v>51754</v>
      </c>
      <c r="AD3717" t="s">
        <v>7103</v>
      </c>
      <c r="AE3717" t="s">
        <v>565</v>
      </c>
      <c r="AF3717" s="119" t="str">
        <f t="shared" si="234"/>
        <v>NA</v>
      </c>
      <c r="AG3717" s="119"/>
      <c r="AH3717" s="119"/>
      <c r="AI3717" s="119"/>
      <c r="AJ3717" s="119" t="str">
        <f t="shared" si="235"/>
        <v>NA</v>
      </c>
      <c r="AK3717" s="190"/>
      <c r="AL3717" s="191"/>
    </row>
    <row r="3718" spans="1:38" x14ac:dyDescent="0.25">
      <c r="A3718" t="s">
        <v>19725</v>
      </c>
      <c r="B3718" t="s">
        <v>19723</v>
      </c>
      <c r="C3718" t="s">
        <v>19724</v>
      </c>
      <c r="D3718" t="s">
        <v>675</v>
      </c>
      <c r="E3718" t="s">
        <v>19726</v>
      </c>
      <c r="F3718" t="s">
        <v>54</v>
      </c>
      <c r="G3718"/>
      <c r="H3718" t="s">
        <v>45526</v>
      </c>
      <c r="I3718" t="s">
        <v>52416</v>
      </c>
      <c r="J3718" t="s">
        <v>19727</v>
      </c>
      <c r="K3718" t="s">
        <v>565</v>
      </c>
      <c r="L3718" s="119" t="str">
        <f t="shared" si="232"/>
        <v>NA</v>
      </c>
      <c r="M3718" s="119"/>
      <c r="N3718" s="120" t="str">
        <f t="shared" si="233"/>
        <v>NA</v>
      </c>
      <c r="O3718" s="120"/>
      <c r="P3718"/>
      <c r="Q3718"/>
      <c r="R3718"/>
      <c r="S3718"/>
      <c r="T3718"/>
      <c r="U3718" t="s">
        <v>9611</v>
      </c>
      <c r="V3718" t="s">
        <v>9609</v>
      </c>
      <c r="W3718" t="s">
        <v>9610</v>
      </c>
      <c r="X3718" t="s">
        <v>675</v>
      </c>
      <c r="Y3718" t="s">
        <v>7104</v>
      </c>
      <c r="Z3718" t="s">
        <v>54</v>
      </c>
      <c r="AA3718"/>
      <c r="AB3718" t="s">
        <v>44718</v>
      </c>
      <c r="AC3718" t="s">
        <v>51754</v>
      </c>
      <c r="AD3718" t="s">
        <v>9611</v>
      </c>
      <c r="AE3718" t="s">
        <v>105</v>
      </c>
      <c r="AF3718" s="119" t="str">
        <f t="shared" si="234"/>
        <v>NA</v>
      </c>
      <c r="AG3718" s="119"/>
      <c r="AH3718" s="119"/>
      <c r="AI3718" s="119"/>
      <c r="AJ3718" s="119" t="str">
        <f t="shared" si="235"/>
        <v>NA</v>
      </c>
      <c r="AK3718" s="190"/>
      <c r="AL3718" s="191"/>
    </row>
    <row r="3719" spans="1:38" x14ac:dyDescent="0.25">
      <c r="A3719" t="s">
        <v>12371</v>
      </c>
      <c r="B3719" t="s">
        <v>12370</v>
      </c>
      <c r="C3719" t="s">
        <v>3995</v>
      </c>
      <c r="D3719" t="s">
        <v>675</v>
      </c>
      <c r="E3719" t="s">
        <v>12372</v>
      </c>
      <c r="F3719" t="s">
        <v>54</v>
      </c>
      <c r="G3719"/>
      <c r="H3719" t="s">
        <v>45527</v>
      </c>
      <c r="I3719" t="s">
        <v>52417</v>
      </c>
      <c r="J3719" t="s">
        <v>12373</v>
      </c>
      <c r="K3719" t="s">
        <v>565</v>
      </c>
      <c r="L3719" s="119" t="str">
        <f t="shared" si="232"/>
        <v>NA</v>
      </c>
      <c r="M3719" s="119"/>
      <c r="N3719" s="120" t="str">
        <f t="shared" si="233"/>
        <v>NA</v>
      </c>
      <c r="O3719" s="120"/>
      <c r="P3719"/>
      <c r="Q3719"/>
      <c r="R3719"/>
      <c r="S3719"/>
      <c r="T3719"/>
      <c r="U3719" t="s">
        <v>9378</v>
      </c>
      <c r="V3719" t="s">
        <v>9376</v>
      </c>
      <c r="W3719" t="s">
        <v>9377</v>
      </c>
      <c r="X3719" t="s">
        <v>675</v>
      </c>
      <c r="Y3719" t="s">
        <v>7104</v>
      </c>
      <c r="Z3719" t="s">
        <v>54</v>
      </c>
      <c r="AA3719"/>
      <c r="AB3719" t="s">
        <v>44718</v>
      </c>
      <c r="AC3719" t="s">
        <v>51754</v>
      </c>
      <c r="AD3719" t="s">
        <v>9379</v>
      </c>
      <c r="AE3719" t="s">
        <v>105</v>
      </c>
      <c r="AF3719" s="119" t="str">
        <f t="shared" si="234"/>
        <v>NA</v>
      </c>
      <c r="AG3719" s="119"/>
      <c r="AH3719" s="119"/>
      <c r="AI3719" s="119"/>
      <c r="AJ3719" s="119" t="str">
        <f t="shared" si="235"/>
        <v>NA</v>
      </c>
      <c r="AK3719" s="190"/>
      <c r="AL3719" s="191"/>
    </row>
    <row r="3720" spans="1:38" x14ac:dyDescent="0.25">
      <c r="A3720" t="s">
        <v>18352</v>
      </c>
      <c r="B3720" t="s">
        <v>18350</v>
      </c>
      <c r="C3720" t="s">
        <v>18351</v>
      </c>
      <c r="D3720" t="s">
        <v>675</v>
      </c>
      <c r="E3720" t="s">
        <v>18353</v>
      </c>
      <c r="F3720" t="s">
        <v>54</v>
      </c>
      <c r="G3720"/>
      <c r="H3720" t="s">
        <v>45528</v>
      </c>
      <c r="I3720" t="s">
        <v>52418</v>
      </c>
      <c r="J3720"/>
      <c r="K3720" t="s">
        <v>565</v>
      </c>
      <c r="L3720" s="119" t="str">
        <f t="shared" si="232"/>
        <v>NA</v>
      </c>
      <c r="M3720" s="119"/>
      <c r="N3720" s="120" t="str">
        <f t="shared" si="233"/>
        <v>NA</v>
      </c>
      <c r="O3720" s="120"/>
      <c r="P3720"/>
      <c r="Q3720"/>
      <c r="R3720"/>
      <c r="S3720"/>
      <c r="T3720"/>
      <c r="U3720" t="s">
        <v>13253</v>
      </c>
      <c r="V3720" t="s">
        <v>13251</v>
      </c>
      <c r="W3720" t="s">
        <v>13252</v>
      </c>
      <c r="X3720" t="s">
        <v>675</v>
      </c>
      <c r="Y3720" t="s">
        <v>13254</v>
      </c>
      <c r="Z3720" t="s">
        <v>54</v>
      </c>
      <c r="AA3720"/>
      <c r="AB3720" t="s">
        <v>44719</v>
      </c>
      <c r="AC3720" t="s">
        <v>51755</v>
      </c>
      <c r="AD3720" t="s">
        <v>13253</v>
      </c>
      <c r="AE3720" t="s">
        <v>565</v>
      </c>
      <c r="AF3720" s="119" t="str">
        <f t="shared" si="234"/>
        <v>NA</v>
      </c>
      <c r="AG3720" s="119"/>
      <c r="AH3720" s="119"/>
      <c r="AI3720" s="119"/>
      <c r="AJ3720" s="119" t="str">
        <f t="shared" si="235"/>
        <v>NA</v>
      </c>
      <c r="AK3720" s="190"/>
      <c r="AL3720" s="191"/>
    </row>
    <row r="3721" spans="1:38" x14ac:dyDescent="0.25">
      <c r="A3721" t="s">
        <v>16438</v>
      </c>
      <c r="B3721" t="s">
        <v>16436</v>
      </c>
      <c r="C3721" t="s">
        <v>16437</v>
      </c>
      <c r="D3721" t="s">
        <v>675</v>
      </c>
      <c r="E3721" t="s">
        <v>3656</v>
      </c>
      <c r="F3721" t="s">
        <v>54</v>
      </c>
      <c r="G3721"/>
      <c r="H3721" t="s">
        <v>45529</v>
      </c>
      <c r="I3721" t="s">
        <v>52419</v>
      </c>
      <c r="J3721"/>
      <c r="K3721" t="s">
        <v>565</v>
      </c>
      <c r="L3721" s="119" t="str">
        <f t="shared" si="232"/>
        <v>NA</v>
      </c>
      <c r="M3721" s="119"/>
      <c r="N3721" s="120" t="str">
        <f t="shared" si="233"/>
        <v>NA</v>
      </c>
      <c r="O3721" s="120"/>
      <c r="P3721"/>
      <c r="Q3721"/>
      <c r="R3721"/>
      <c r="S3721"/>
      <c r="T3721"/>
      <c r="U3721" t="s">
        <v>7117</v>
      </c>
      <c r="V3721" t="s">
        <v>7116</v>
      </c>
      <c r="W3721" t="s">
        <v>7071</v>
      </c>
      <c r="X3721" t="s">
        <v>675</v>
      </c>
      <c r="Y3721" t="s">
        <v>7118</v>
      </c>
      <c r="Z3721" t="s">
        <v>54</v>
      </c>
      <c r="AA3721"/>
      <c r="AB3721" t="s">
        <v>44720</v>
      </c>
      <c r="AC3721" t="s">
        <v>51756</v>
      </c>
      <c r="AD3721" t="s">
        <v>7119</v>
      </c>
      <c r="AE3721" t="s">
        <v>565</v>
      </c>
      <c r="AF3721" s="119" t="str">
        <f t="shared" si="234"/>
        <v>NA</v>
      </c>
      <c r="AG3721" s="119"/>
      <c r="AH3721" s="119"/>
      <c r="AI3721" s="119"/>
      <c r="AJ3721" s="119" t="str">
        <f t="shared" si="235"/>
        <v>NA</v>
      </c>
      <c r="AK3721" s="190"/>
      <c r="AL3721" s="191"/>
    </row>
    <row r="3722" spans="1:38" x14ac:dyDescent="0.25">
      <c r="A3722" t="s">
        <v>21988</v>
      </c>
      <c r="B3722" t="s">
        <v>21986</v>
      </c>
      <c r="C3722" t="s">
        <v>21987</v>
      </c>
      <c r="D3722" t="s">
        <v>675</v>
      </c>
      <c r="E3722" t="s">
        <v>21989</v>
      </c>
      <c r="F3722" t="s">
        <v>54</v>
      </c>
      <c r="G3722"/>
      <c r="H3722" t="s">
        <v>45530</v>
      </c>
      <c r="I3722" t="s">
        <v>52420</v>
      </c>
      <c r="J3722" t="s">
        <v>21990</v>
      </c>
      <c r="K3722" t="s">
        <v>565</v>
      </c>
      <c r="L3722" s="119" t="str">
        <f t="shared" si="232"/>
        <v>NA</v>
      </c>
      <c r="M3722" s="119"/>
      <c r="N3722" s="120" t="str">
        <f t="shared" si="233"/>
        <v>NA</v>
      </c>
      <c r="O3722" s="120"/>
      <c r="P3722"/>
      <c r="Q3722"/>
      <c r="R3722"/>
      <c r="S3722"/>
      <c r="T3722"/>
      <c r="U3722" t="s">
        <v>18236</v>
      </c>
      <c r="V3722" t="s">
        <v>18234</v>
      </c>
      <c r="W3722" t="s">
        <v>18235</v>
      </c>
      <c r="X3722" t="s">
        <v>675</v>
      </c>
      <c r="Y3722" t="s">
        <v>18237</v>
      </c>
      <c r="Z3722" t="s">
        <v>54</v>
      </c>
      <c r="AA3722"/>
      <c r="AB3722" t="s">
        <v>44721</v>
      </c>
      <c r="AC3722" t="s">
        <v>51757</v>
      </c>
      <c r="AD3722" t="s">
        <v>18238</v>
      </c>
      <c r="AE3722" t="s">
        <v>565</v>
      </c>
      <c r="AF3722" s="119" t="str">
        <f t="shared" si="234"/>
        <v>NA</v>
      </c>
      <c r="AG3722" s="119"/>
      <c r="AH3722" s="119"/>
      <c r="AI3722" s="119"/>
      <c r="AJ3722" s="119" t="str">
        <f t="shared" si="235"/>
        <v>NA</v>
      </c>
      <c r="AK3722" s="190"/>
      <c r="AL3722" s="191"/>
    </row>
    <row r="3723" spans="1:38" x14ac:dyDescent="0.25">
      <c r="A3723" t="s">
        <v>12046</v>
      </c>
      <c r="B3723" t="s">
        <v>12044</v>
      </c>
      <c r="C3723" t="s">
        <v>12045</v>
      </c>
      <c r="D3723" t="s">
        <v>675</v>
      </c>
      <c r="E3723" t="s">
        <v>12047</v>
      </c>
      <c r="F3723" t="s">
        <v>54</v>
      </c>
      <c r="G3723"/>
      <c r="H3723" t="s">
        <v>45531</v>
      </c>
      <c r="I3723" t="s">
        <v>52421</v>
      </c>
      <c r="J3723"/>
      <c r="K3723" t="s">
        <v>565</v>
      </c>
      <c r="L3723" s="119" t="str">
        <f t="shared" si="232"/>
        <v>NA</v>
      </c>
      <c r="M3723" s="119"/>
      <c r="N3723" s="120" t="str">
        <f t="shared" si="233"/>
        <v>NA</v>
      </c>
      <c r="O3723" s="120"/>
      <c r="P3723"/>
      <c r="Q3723"/>
      <c r="R3723"/>
      <c r="S3723"/>
      <c r="T3723"/>
      <c r="U3723" t="s">
        <v>7214</v>
      </c>
      <c r="V3723" t="s">
        <v>7213</v>
      </c>
      <c r="W3723" t="s">
        <v>5565</v>
      </c>
      <c r="X3723" t="s">
        <v>675</v>
      </c>
      <c r="Y3723" t="s">
        <v>7215</v>
      </c>
      <c r="Z3723" t="s">
        <v>54</v>
      </c>
      <c r="AA3723"/>
      <c r="AB3723" t="s">
        <v>44722</v>
      </c>
      <c r="AC3723" t="s">
        <v>51758</v>
      </c>
      <c r="AD3723" t="s">
        <v>7216</v>
      </c>
      <c r="AE3723" t="s">
        <v>565</v>
      </c>
      <c r="AF3723" s="119" t="str">
        <f t="shared" si="234"/>
        <v>NA</v>
      </c>
      <c r="AG3723" s="119"/>
      <c r="AH3723" s="119"/>
      <c r="AI3723" s="119"/>
      <c r="AJ3723" s="119" t="str">
        <f t="shared" si="235"/>
        <v>NA</v>
      </c>
      <c r="AK3723" s="190"/>
      <c r="AL3723" s="191"/>
    </row>
    <row r="3724" spans="1:38" x14ac:dyDescent="0.25">
      <c r="A3724" t="s">
        <v>12686</v>
      </c>
      <c r="B3724" t="s">
        <v>12684</v>
      </c>
      <c r="C3724" t="s">
        <v>12685</v>
      </c>
      <c r="D3724" t="s">
        <v>675</v>
      </c>
      <c r="E3724" t="s">
        <v>3374</v>
      </c>
      <c r="F3724" t="s">
        <v>54</v>
      </c>
      <c r="G3724"/>
      <c r="H3724" t="s">
        <v>45532</v>
      </c>
      <c r="I3724" t="s">
        <v>52422</v>
      </c>
      <c r="J3724"/>
      <c r="K3724" t="s">
        <v>105</v>
      </c>
      <c r="L3724" s="119" t="str">
        <f t="shared" si="232"/>
        <v>NA</v>
      </c>
      <c r="M3724" s="119"/>
      <c r="N3724" s="120" t="str">
        <f t="shared" si="233"/>
        <v>NA</v>
      </c>
      <c r="O3724" s="120"/>
      <c r="P3724"/>
      <c r="Q3724"/>
      <c r="R3724"/>
      <c r="S3724"/>
      <c r="T3724"/>
      <c r="U3724" t="s">
        <v>16593</v>
      </c>
      <c r="V3724" t="s">
        <v>16591</v>
      </c>
      <c r="W3724" t="s">
        <v>16592</v>
      </c>
      <c r="X3724" t="s">
        <v>675</v>
      </c>
      <c r="Y3724" t="s">
        <v>7215</v>
      </c>
      <c r="Z3724" t="s">
        <v>54</v>
      </c>
      <c r="AA3724"/>
      <c r="AB3724" t="s">
        <v>44723</v>
      </c>
      <c r="AC3724" t="s">
        <v>51758</v>
      </c>
      <c r="AD3724" t="s">
        <v>16593</v>
      </c>
      <c r="AE3724" t="s">
        <v>565</v>
      </c>
      <c r="AF3724" s="119" t="str">
        <f t="shared" si="234"/>
        <v>NA</v>
      </c>
      <c r="AG3724" s="119"/>
      <c r="AH3724" s="119"/>
      <c r="AI3724" s="119"/>
      <c r="AJ3724" s="119" t="str">
        <f t="shared" si="235"/>
        <v>NA</v>
      </c>
      <c r="AK3724" s="190"/>
      <c r="AL3724" s="191"/>
    </row>
    <row r="3725" spans="1:38" x14ac:dyDescent="0.25">
      <c r="A3725" t="s">
        <v>10751</v>
      </c>
      <c r="B3725" t="s">
        <v>10749</v>
      </c>
      <c r="C3725" t="s">
        <v>10750</v>
      </c>
      <c r="D3725" t="s">
        <v>675</v>
      </c>
      <c r="E3725" t="s">
        <v>5137</v>
      </c>
      <c r="F3725" t="s">
        <v>54</v>
      </c>
      <c r="G3725"/>
      <c r="H3725" t="s">
        <v>45533</v>
      </c>
      <c r="I3725" t="s">
        <v>52423</v>
      </c>
      <c r="J3725" t="s">
        <v>10751</v>
      </c>
      <c r="K3725" t="s">
        <v>565</v>
      </c>
      <c r="L3725" s="119" t="str">
        <f t="shared" si="232"/>
        <v>NA</v>
      </c>
      <c r="M3725" s="119"/>
      <c r="N3725" s="120" t="str">
        <f t="shared" si="233"/>
        <v>NA</v>
      </c>
      <c r="O3725" s="120"/>
      <c r="P3725"/>
      <c r="Q3725"/>
      <c r="R3725"/>
      <c r="S3725"/>
      <c r="T3725"/>
      <c r="U3725" t="s">
        <v>7114</v>
      </c>
      <c r="V3725" t="s">
        <v>7113</v>
      </c>
      <c r="W3725" t="s">
        <v>7071</v>
      </c>
      <c r="X3725" t="s">
        <v>675</v>
      </c>
      <c r="Y3725" t="s">
        <v>4939</v>
      </c>
      <c r="Z3725" t="s">
        <v>54</v>
      </c>
      <c r="AA3725"/>
      <c r="AB3725" t="s">
        <v>44724</v>
      </c>
      <c r="AC3725" t="s">
        <v>51759</v>
      </c>
      <c r="AD3725" t="s">
        <v>7115</v>
      </c>
      <c r="AE3725" t="s">
        <v>565</v>
      </c>
      <c r="AF3725" s="119" t="str">
        <f t="shared" si="234"/>
        <v>NA</v>
      </c>
      <c r="AG3725" s="119"/>
      <c r="AH3725" s="119"/>
      <c r="AI3725" s="119"/>
      <c r="AJ3725" s="119" t="str">
        <f t="shared" si="235"/>
        <v>NA</v>
      </c>
      <c r="AK3725" s="190"/>
      <c r="AL3725" s="191"/>
    </row>
    <row r="3726" spans="1:38" x14ac:dyDescent="0.25">
      <c r="A3726" t="s">
        <v>12809</v>
      </c>
      <c r="B3726" t="s">
        <v>12807</v>
      </c>
      <c r="C3726" t="s">
        <v>12808</v>
      </c>
      <c r="D3726" t="s">
        <v>675</v>
      </c>
      <c r="E3726" t="s">
        <v>12810</v>
      </c>
      <c r="F3726" t="s">
        <v>54</v>
      </c>
      <c r="G3726"/>
      <c r="H3726" t="s">
        <v>45534</v>
      </c>
      <c r="I3726" t="s">
        <v>52424</v>
      </c>
      <c r="J3726" t="s">
        <v>12809</v>
      </c>
      <c r="K3726" t="s">
        <v>565</v>
      </c>
      <c r="L3726" s="119" t="str">
        <f t="shared" si="232"/>
        <v>NA</v>
      </c>
      <c r="M3726" s="119"/>
      <c r="N3726" s="120" t="str">
        <f t="shared" si="233"/>
        <v>NA</v>
      </c>
      <c r="O3726" s="120"/>
      <c r="P3726"/>
      <c r="Q3726"/>
      <c r="R3726"/>
      <c r="S3726"/>
      <c r="T3726"/>
      <c r="U3726" t="s">
        <v>7793</v>
      </c>
      <c r="V3726" t="s">
        <v>7791</v>
      </c>
      <c r="W3726" t="s">
        <v>7792</v>
      </c>
      <c r="X3726" t="s">
        <v>675</v>
      </c>
      <c r="Y3726" t="s">
        <v>4939</v>
      </c>
      <c r="Z3726" t="s">
        <v>54</v>
      </c>
      <c r="AA3726"/>
      <c r="AB3726" t="s">
        <v>44725</v>
      </c>
      <c r="AC3726" t="s">
        <v>51759</v>
      </c>
      <c r="AD3726" t="s">
        <v>7794</v>
      </c>
      <c r="AE3726" t="s">
        <v>105</v>
      </c>
      <c r="AF3726" s="119" t="str">
        <f t="shared" si="234"/>
        <v>NA</v>
      </c>
      <c r="AG3726" s="119"/>
      <c r="AH3726" s="119"/>
      <c r="AI3726" s="119"/>
      <c r="AJ3726" s="119" t="str">
        <f t="shared" si="235"/>
        <v>NA</v>
      </c>
      <c r="AK3726" s="190"/>
      <c r="AL3726" s="191"/>
    </row>
    <row r="3727" spans="1:38" x14ac:dyDescent="0.25">
      <c r="A3727" t="s">
        <v>16615</v>
      </c>
      <c r="B3727" t="s">
        <v>16613</v>
      </c>
      <c r="C3727" t="s">
        <v>16614</v>
      </c>
      <c r="D3727" t="s">
        <v>675</v>
      </c>
      <c r="E3727" t="s">
        <v>16616</v>
      </c>
      <c r="F3727" t="s">
        <v>54</v>
      </c>
      <c r="G3727"/>
      <c r="H3727" t="s">
        <v>45535</v>
      </c>
      <c r="I3727" t="s">
        <v>52425</v>
      </c>
      <c r="J3727" t="s">
        <v>16617</v>
      </c>
      <c r="K3727" t="s">
        <v>565</v>
      </c>
      <c r="L3727" s="119" t="str">
        <f t="shared" si="232"/>
        <v>NA</v>
      </c>
      <c r="M3727" s="119"/>
      <c r="N3727" s="120" t="str">
        <f t="shared" si="233"/>
        <v>NA</v>
      </c>
      <c r="O3727" s="120"/>
      <c r="P3727"/>
      <c r="Q3727"/>
      <c r="R3727"/>
      <c r="S3727"/>
      <c r="T3727"/>
      <c r="U3727" t="s">
        <v>7221</v>
      </c>
      <c r="V3727" t="s">
        <v>7220</v>
      </c>
      <c r="W3727" t="s">
        <v>5565</v>
      </c>
      <c r="X3727" t="s">
        <v>675</v>
      </c>
      <c r="Y3727" t="s">
        <v>4804</v>
      </c>
      <c r="Z3727" t="s">
        <v>54</v>
      </c>
      <c r="AA3727"/>
      <c r="AB3727" t="s">
        <v>44726</v>
      </c>
      <c r="AC3727" t="s">
        <v>51760</v>
      </c>
      <c r="AD3727" t="s">
        <v>7222</v>
      </c>
      <c r="AE3727" t="s">
        <v>565</v>
      </c>
      <c r="AF3727" s="119" t="str">
        <f t="shared" si="234"/>
        <v>NA</v>
      </c>
      <c r="AG3727" s="119"/>
      <c r="AH3727" s="119"/>
      <c r="AI3727" s="119"/>
      <c r="AJ3727" s="119" t="str">
        <f t="shared" si="235"/>
        <v>NA</v>
      </c>
      <c r="AK3727" s="190"/>
      <c r="AL3727" s="191"/>
    </row>
    <row r="3728" spans="1:38" x14ac:dyDescent="0.25">
      <c r="A3728" t="s">
        <v>15289</v>
      </c>
      <c r="B3728" t="s">
        <v>15287</v>
      </c>
      <c r="C3728" t="s">
        <v>15288</v>
      </c>
      <c r="D3728" t="s">
        <v>675</v>
      </c>
      <c r="E3728" t="s">
        <v>15290</v>
      </c>
      <c r="F3728" t="s">
        <v>54</v>
      </c>
      <c r="G3728"/>
      <c r="H3728" t="s">
        <v>45536</v>
      </c>
      <c r="I3728" t="s">
        <v>52426</v>
      </c>
      <c r="J3728"/>
      <c r="K3728" t="s">
        <v>565</v>
      </c>
      <c r="L3728" s="119" t="str">
        <f t="shared" si="232"/>
        <v>NA</v>
      </c>
      <c r="M3728" s="119"/>
      <c r="N3728" s="120" t="str">
        <f t="shared" si="233"/>
        <v>NA</v>
      </c>
      <c r="O3728" s="120"/>
      <c r="P3728"/>
      <c r="Q3728"/>
      <c r="R3728"/>
      <c r="S3728"/>
      <c r="T3728"/>
      <c r="U3728" t="s">
        <v>7121</v>
      </c>
      <c r="V3728" t="s">
        <v>7120</v>
      </c>
      <c r="W3728" t="s">
        <v>7071</v>
      </c>
      <c r="X3728" t="s">
        <v>675</v>
      </c>
      <c r="Y3728" t="s">
        <v>1176</v>
      </c>
      <c r="Z3728" t="s">
        <v>54</v>
      </c>
      <c r="AA3728"/>
      <c r="AB3728" t="s">
        <v>44727</v>
      </c>
      <c r="AC3728" t="s">
        <v>51761</v>
      </c>
      <c r="AD3728" t="s">
        <v>7122</v>
      </c>
      <c r="AE3728" t="s">
        <v>565</v>
      </c>
      <c r="AF3728" s="119" t="str">
        <f t="shared" si="234"/>
        <v>NA</v>
      </c>
      <c r="AG3728" s="119"/>
      <c r="AH3728" s="119"/>
      <c r="AI3728" s="119"/>
      <c r="AJ3728" s="119" t="str">
        <f t="shared" si="235"/>
        <v>NA</v>
      </c>
      <c r="AK3728" s="190"/>
      <c r="AL3728" s="191"/>
    </row>
    <row r="3729" spans="1:38" x14ac:dyDescent="0.25">
      <c r="A3729" t="s">
        <v>19017</v>
      </c>
      <c r="B3729" t="s">
        <v>19015</v>
      </c>
      <c r="C3729" t="s">
        <v>19016</v>
      </c>
      <c r="D3729" t="s">
        <v>675</v>
      </c>
      <c r="E3729" t="s">
        <v>19018</v>
      </c>
      <c r="F3729" t="s">
        <v>54</v>
      </c>
      <c r="G3729"/>
      <c r="H3729" t="s">
        <v>45537</v>
      </c>
      <c r="I3729" t="s">
        <v>52427</v>
      </c>
      <c r="J3729"/>
      <c r="K3729" t="s">
        <v>565</v>
      </c>
      <c r="L3729" s="119" t="str">
        <f t="shared" si="232"/>
        <v>NA</v>
      </c>
      <c r="M3729" s="119"/>
      <c r="N3729" s="120" t="str">
        <f t="shared" si="233"/>
        <v>NA</v>
      </c>
      <c r="O3729" s="120"/>
      <c r="P3729"/>
      <c r="Q3729"/>
      <c r="R3729"/>
      <c r="S3729"/>
      <c r="T3729"/>
      <c r="U3729" t="s">
        <v>7072</v>
      </c>
      <c r="V3729" t="s">
        <v>7070</v>
      </c>
      <c r="W3729" t="s">
        <v>7071</v>
      </c>
      <c r="X3729" t="s">
        <v>675</v>
      </c>
      <c r="Y3729" t="s">
        <v>1176</v>
      </c>
      <c r="Z3729" t="s">
        <v>54</v>
      </c>
      <c r="AA3729"/>
      <c r="AB3729" t="s">
        <v>44727</v>
      </c>
      <c r="AC3729" t="s">
        <v>51761</v>
      </c>
      <c r="AD3729" t="s">
        <v>7073</v>
      </c>
      <c r="AE3729" t="s">
        <v>565</v>
      </c>
      <c r="AF3729" s="119" t="str">
        <f t="shared" si="234"/>
        <v>NA</v>
      </c>
      <c r="AG3729" s="119"/>
      <c r="AH3729" s="119"/>
      <c r="AI3729" s="119"/>
      <c r="AJ3729" s="119" t="str">
        <f t="shared" si="235"/>
        <v>NA</v>
      </c>
      <c r="AK3729" s="190"/>
      <c r="AL3729" s="191"/>
    </row>
    <row r="3730" spans="1:38" x14ac:dyDescent="0.25">
      <c r="A3730" t="s">
        <v>9598</v>
      </c>
      <c r="B3730" t="s">
        <v>9596</v>
      </c>
      <c r="C3730" t="s">
        <v>9597</v>
      </c>
      <c r="D3730" t="s">
        <v>675</v>
      </c>
      <c r="E3730" t="s">
        <v>9599</v>
      </c>
      <c r="F3730" t="s">
        <v>54</v>
      </c>
      <c r="G3730"/>
      <c r="H3730" t="s">
        <v>45538</v>
      </c>
      <c r="I3730" t="s">
        <v>52428</v>
      </c>
      <c r="J3730" t="s">
        <v>9598</v>
      </c>
      <c r="K3730" t="s">
        <v>105</v>
      </c>
      <c r="L3730" s="119" t="str">
        <f t="shared" si="232"/>
        <v>NA</v>
      </c>
      <c r="M3730" s="119"/>
      <c r="N3730" s="120" t="str">
        <f t="shared" si="233"/>
        <v>NA</v>
      </c>
      <c r="O3730" s="120"/>
      <c r="P3730"/>
      <c r="Q3730"/>
      <c r="R3730"/>
      <c r="S3730"/>
      <c r="T3730"/>
      <c r="U3730" t="s">
        <v>20851</v>
      </c>
      <c r="V3730" t="s">
        <v>20849</v>
      </c>
      <c r="W3730" t="s">
        <v>20850</v>
      </c>
      <c r="X3730" t="s">
        <v>675</v>
      </c>
      <c r="Y3730" t="s">
        <v>1176</v>
      </c>
      <c r="Z3730" t="s">
        <v>54</v>
      </c>
      <c r="AA3730"/>
      <c r="AB3730" t="s">
        <v>44728</v>
      </c>
      <c r="AC3730" t="s">
        <v>51761</v>
      </c>
      <c r="AD3730" t="s">
        <v>20852</v>
      </c>
      <c r="AE3730" t="s">
        <v>105</v>
      </c>
      <c r="AF3730" s="119" t="str">
        <f t="shared" si="234"/>
        <v>NA</v>
      </c>
      <c r="AG3730" s="119"/>
      <c r="AH3730" s="119"/>
      <c r="AI3730" s="119"/>
      <c r="AJ3730" s="119" t="str">
        <f t="shared" si="235"/>
        <v>NA</v>
      </c>
      <c r="AK3730" s="190"/>
      <c r="AL3730" s="191"/>
    </row>
    <row r="3731" spans="1:38" x14ac:dyDescent="0.25">
      <c r="A3731" t="s">
        <v>11133</v>
      </c>
      <c r="B3731" t="s">
        <v>11131</v>
      </c>
      <c r="C3731" t="s">
        <v>11132</v>
      </c>
      <c r="D3731" t="s">
        <v>675</v>
      </c>
      <c r="E3731" t="s">
        <v>5112</v>
      </c>
      <c r="F3731" t="s">
        <v>54</v>
      </c>
      <c r="G3731"/>
      <c r="H3731" t="s">
        <v>45539</v>
      </c>
      <c r="I3731" t="s">
        <v>52429</v>
      </c>
      <c r="J3731" t="s">
        <v>11134</v>
      </c>
      <c r="K3731" t="s">
        <v>105</v>
      </c>
      <c r="L3731" s="119" t="str">
        <f t="shared" si="232"/>
        <v>NA</v>
      </c>
      <c r="M3731" s="119"/>
      <c r="N3731" s="120" t="str">
        <f t="shared" si="233"/>
        <v>NA</v>
      </c>
      <c r="O3731" s="120"/>
      <c r="P3731"/>
      <c r="Q3731"/>
      <c r="R3731"/>
      <c r="S3731"/>
      <c r="T3731"/>
      <c r="U3731" t="s">
        <v>7218</v>
      </c>
      <c r="V3731" t="s">
        <v>7217</v>
      </c>
      <c r="W3731" t="s">
        <v>5565</v>
      </c>
      <c r="X3731" t="s">
        <v>675</v>
      </c>
      <c r="Y3731" t="s">
        <v>5583</v>
      </c>
      <c r="Z3731" t="s">
        <v>54</v>
      </c>
      <c r="AA3731"/>
      <c r="AB3731" t="s">
        <v>44729</v>
      </c>
      <c r="AC3731" t="s">
        <v>51762</v>
      </c>
      <c r="AD3731" t="s">
        <v>7219</v>
      </c>
      <c r="AE3731" t="s">
        <v>565</v>
      </c>
      <c r="AF3731" s="119" t="str">
        <f t="shared" si="234"/>
        <v>NA</v>
      </c>
      <c r="AG3731" s="119"/>
      <c r="AH3731" s="119"/>
      <c r="AI3731" s="119"/>
      <c r="AJ3731" s="119" t="str">
        <f t="shared" si="235"/>
        <v>NA</v>
      </c>
      <c r="AK3731" s="190"/>
      <c r="AL3731" s="191"/>
    </row>
    <row r="3732" spans="1:38" x14ac:dyDescent="0.25">
      <c r="A3732" t="s">
        <v>10115</v>
      </c>
      <c r="B3732" t="s">
        <v>10113</v>
      </c>
      <c r="C3732" t="s">
        <v>10114</v>
      </c>
      <c r="D3732" t="s">
        <v>675</v>
      </c>
      <c r="E3732" t="s">
        <v>5112</v>
      </c>
      <c r="F3732" t="s">
        <v>54</v>
      </c>
      <c r="G3732"/>
      <c r="H3732" t="s">
        <v>45540</v>
      </c>
      <c r="I3732" t="s">
        <v>52429</v>
      </c>
      <c r="J3732" t="s">
        <v>10115</v>
      </c>
      <c r="K3732" t="s">
        <v>105</v>
      </c>
      <c r="L3732" s="119" t="str">
        <f t="shared" si="232"/>
        <v>NA</v>
      </c>
      <c r="M3732" s="119"/>
      <c r="N3732" s="120" t="str">
        <f t="shared" si="233"/>
        <v>NA</v>
      </c>
      <c r="O3732" s="120"/>
      <c r="P3732"/>
      <c r="Q3732"/>
      <c r="R3732"/>
      <c r="S3732"/>
      <c r="T3732"/>
      <c r="U3732" t="s">
        <v>19917</v>
      </c>
      <c r="V3732" t="s">
        <v>19915</v>
      </c>
      <c r="W3732" t="s">
        <v>19916</v>
      </c>
      <c r="X3732" t="s">
        <v>675</v>
      </c>
      <c r="Y3732" t="s">
        <v>19918</v>
      </c>
      <c r="Z3732" t="s">
        <v>54</v>
      </c>
      <c r="AA3732"/>
      <c r="AB3732" t="s">
        <v>44730</v>
      </c>
      <c r="AC3732" t="s">
        <v>51763</v>
      </c>
      <c r="AD3732" t="s">
        <v>19917</v>
      </c>
      <c r="AE3732" t="s">
        <v>565</v>
      </c>
      <c r="AF3732" s="119" t="str">
        <f t="shared" si="234"/>
        <v>NA</v>
      </c>
      <c r="AG3732" s="119"/>
      <c r="AH3732" s="119"/>
      <c r="AI3732" s="119"/>
      <c r="AJ3732" s="119" t="str">
        <f t="shared" si="235"/>
        <v>NA</v>
      </c>
      <c r="AK3732" s="190"/>
      <c r="AL3732" s="191"/>
    </row>
    <row r="3733" spans="1:38" x14ac:dyDescent="0.25">
      <c r="A3733" t="s">
        <v>11956</v>
      </c>
      <c r="B3733" t="s">
        <v>11954</v>
      </c>
      <c r="C3733" t="s">
        <v>11955</v>
      </c>
      <c r="D3733" t="s">
        <v>675</v>
      </c>
      <c r="E3733" t="s">
        <v>5112</v>
      </c>
      <c r="F3733" t="s">
        <v>54</v>
      </c>
      <c r="G3733"/>
      <c r="H3733" t="s">
        <v>45539</v>
      </c>
      <c r="I3733" t="s">
        <v>52429</v>
      </c>
      <c r="J3733"/>
      <c r="K3733" t="s">
        <v>105</v>
      </c>
      <c r="L3733" s="119" t="str">
        <f t="shared" si="232"/>
        <v>NA</v>
      </c>
      <c r="M3733" s="119"/>
      <c r="N3733" s="120" t="str">
        <f t="shared" si="233"/>
        <v>NA</v>
      </c>
      <c r="O3733" s="120"/>
      <c r="P3733"/>
      <c r="Q3733"/>
      <c r="R3733"/>
      <c r="S3733"/>
      <c r="T3733"/>
      <c r="U3733" t="s">
        <v>17099</v>
      </c>
      <c r="V3733" t="s">
        <v>17097</v>
      </c>
      <c r="W3733" t="s">
        <v>17098</v>
      </c>
      <c r="X3733" t="s">
        <v>675</v>
      </c>
      <c r="Y3733" t="s">
        <v>17100</v>
      </c>
      <c r="Z3733" t="s">
        <v>54</v>
      </c>
      <c r="AA3733"/>
      <c r="AB3733" t="s">
        <v>44731</v>
      </c>
      <c r="AC3733" t="s">
        <v>51764</v>
      </c>
      <c r="AD3733" t="s">
        <v>17099</v>
      </c>
      <c r="AE3733" t="s">
        <v>565</v>
      </c>
      <c r="AF3733" s="119" t="str">
        <f t="shared" si="234"/>
        <v>NA</v>
      </c>
      <c r="AG3733" s="119"/>
      <c r="AH3733" s="119"/>
      <c r="AI3733" s="119"/>
      <c r="AJ3733" s="119" t="str">
        <f t="shared" si="235"/>
        <v>NA</v>
      </c>
      <c r="AK3733" s="190"/>
      <c r="AL3733" s="191"/>
    </row>
    <row r="3734" spans="1:38" x14ac:dyDescent="0.25">
      <c r="A3734" t="s">
        <v>6821</v>
      </c>
      <c r="B3734" t="s">
        <v>6819</v>
      </c>
      <c r="C3734" t="s">
        <v>6820</v>
      </c>
      <c r="D3734" t="s">
        <v>675</v>
      </c>
      <c r="E3734" t="s">
        <v>5112</v>
      </c>
      <c r="F3734" t="s">
        <v>54</v>
      </c>
      <c r="G3734"/>
      <c r="H3734" t="s">
        <v>45539</v>
      </c>
      <c r="I3734" t="s">
        <v>52429</v>
      </c>
      <c r="J3734"/>
      <c r="K3734" t="s">
        <v>105</v>
      </c>
      <c r="L3734" s="119" t="str">
        <f t="shared" si="232"/>
        <v>NA</v>
      </c>
      <c r="M3734" s="119"/>
      <c r="N3734" s="120" t="str">
        <f t="shared" si="233"/>
        <v>NA</v>
      </c>
      <c r="O3734" s="120"/>
      <c r="P3734"/>
      <c r="Q3734"/>
      <c r="R3734"/>
      <c r="S3734"/>
      <c r="T3734"/>
      <c r="U3734" t="s">
        <v>12272</v>
      </c>
      <c r="V3734" t="s">
        <v>12270</v>
      </c>
      <c r="W3734" t="s">
        <v>12271</v>
      </c>
      <c r="X3734" t="s">
        <v>675</v>
      </c>
      <c r="Y3734" t="s">
        <v>4580</v>
      </c>
      <c r="Z3734" t="s">
        <v>54</v>
      </c>
      <c r="AA3734"/>
      <c r="AB3734" t="s">
        <v>44732</v>
      </c>
      <c r="AC3734" t="s">
        <v>51275</v>
      </c>
      <c r="AD3734" t="s">
        <v>12269</v>
      </c>
      <c r="AE3734" t="s">
        <v>105</v>
      </c>
      <c r="AF3734" s="119" t="str">
        <f t="shared" si="234"/>
        <v>NA</v>
      </c>
      <c r="AG3734" s="119"/>
      <c r="AH3734" s="119"/>
      <c r="AI3734" s="119"/>
      <c r="AJ3734" s="119" t="str">
        <f t="shared" si="235"/>
        <v>NA</v>
      </c>
      <c r="AK3734" s="190"/>
      <c r="AL3734" s="191"/>
    </row>
    <row r="3735" spans="1:38" x14ac:dyDescent="0.25">
      <c r="A3735" t="s">
        <v>12745</v>
      </c>
      <c r="B3735" t="s">
        <v>12743</v>
      </c>
      <c r="C3735" t="s">
        <v>12744</v>
      </c>
      <c r="D3735" t="s">
        <v>675</v>
      </c>
      <c r="E3735" t="s">
        <v>5112</v>
      </c>
      <c r="F3735" t="s">
        <v>54</v>
      </c>
      <c r="G3735"/>
      <c r="H3735" t="s">
        <v>45539</v>
      </c>
      <c r="I3735" t="s">
        <v>52429</v>
      </c>
      <c r="J3735"/>
      <c r="K3735" t="s">
        <v>105</v>
      </c>
      <c r="L3735" s="119" t="str">
        <f t="shared" si="232"/>
        <v>NA</v>
      </c>
      <c r="M3735" s="119"/>
      <c r="N3735" s="120" t="str">
        <f t="shared" si="233"/>
        <v>NA</v>
      </c>
      <c r="O3735" s="120"/>
      <c r="P3735"/>
      <c r="Q3735"/>
      <c r="R3735"/>
      <c r="S3735"/>
      <c r="T3735"/>
      <c r="U3735" t="s">
        <v>6850</v>
      </c>
      <c r="V3735" t="s">
        <v>6848</v>
      </c>
      <c r="W3735" t="s">
        <v>6849</v>
      </c>
      <c r="X3735" t="s">
        <v>675</v>
      </c>
      <c r="Y3735" t="s">
        <v>6851</v>
      </c>
      <c r="Z3735" t="s">
        <v>54</v>
      </c>
      <c r="AA3735"/>
      <c r="AB3735" t="s">
        <v>44733</v>
      </c>
      <c r="AC3735" t="s">
        <v>51765</v>
      </c>
      <c r="AD3735" t="s">
        <v>6852</v>
      </c>
      <c r="AE3735" t="s">
        <v>105</v>
      </c>
      <c r="AF3735" s="119" t="str">
        <f t="shared" si="234"/>
        <v>NA</v>
      </c>
      <c r="AG3735" s="119"/>
      <c r="AH3735" s="119"/>
      <c r="AI3735" s="119"/>
      <c r="AJ3735" s="119" t="str">
        <f t="shared" si="235"/>
        <v>NA</v>
      </c>
      <c r="AK3735" s="190"/>
      <c r="AL3735" s="191"/>
    </row>
    <row r="3736" spans="1:38" x14ac:dyDescent="0.25">
      <c r="A3736" t="s">
        <v>10938</v>
      </c>
      <c r="B3736" t="s">
        <v>10936</v>
      </c>
      <c r="C3736" t="s">
        <v>10937</v>
      </c>
      <c r="D3736" t="s">
        <v>675</v>
      </c>
      <c r="E3736" t="s">
        <v>5112</v>
      </c>
      <c r="F3736" t="s">
        <v>54</v>
      </c>
      <c r="G3736"/>
      <c r="H3736" t="s">
        <v>45539</v>
      </c>
      <c r="I3736" t="s">
        <v>52429</v>
      </c>
      <c r="J3736"/>
      <c r="K3736" t="s">
        <v>105</v>
      </c>
      <c r="L3736" s="119" t="str">
        <f t="shared" si="232"/>
        <v>NA</v>
      </c>
      <c r="M3736" s="119"/>
      <c r="N3736" s="120" t="str">
        <f t="shared" si="233"/>
        <v>NA</v>
      </c>
      <c r="O3736" s="120"/>
      <c r="P3736"/>
      <c r="Q3736"/>
      <c r="R3736"/>
      <c r="S3736"/>
      <c r="T3736"/>
      <c r="U3736" t="s">
        <v>7134</v>
      </c>
      <c r="V3736" t="s">
        <v>7133</v>
      </c>
      <c r="W3736" t="s">
        <v>7071</v>
      </c>
      <c r="X3736" t="s">
        <v>675</v>
      </c>
      <c r="Y3736" t="s">
        <v>7135</v>
      </c>
      <c r="Z3736" t="s">
        <v>54</v>
      </c>
      <c r="AA3736"/>
      <c r="AB3736" t="s">
        <v>44734</v>
      </c>
      <c r="AC3736" t="s">
        <v>51766</v>
      </c>
      <c r="AD3736" t="s">
        <v>7136</v>
      </c>
      <c r="AE3736" t="s">
        <v>565</v>
      </c>
      <c r="AF3736" s="119" t="str">
        <f t="shared" si="234"/>
        <v>NA</v>
      </c>
      <c r="AG3736" s="119"/>
      <c r="AH3736" s="119"/>
      <c r="AI3736" s="119"/>
      <c r="AJ3736" s="119" t="str">
        <f t="shared" si="235"/>
        <v>NA</v>
      </c>
      <c r="AK3736" s="190"/>
      <c r="AL3736" s="191"/>
    </row>
    <row r="3737" spans="1:38" x14ac:dyDescent="0.25">
      <c r="A3737" t="s">
        <v>17178</v>
      </c>
      <c r="B3737" t="s">
        <v>17176</v>
      </c>
      <c r="C3737" t="s">
        <v>17177</v>
      </c>
      <c r="D3737" t="s">
        <v>675</v>
      </c>
      <c r="E3737" t="s">
        <v>17179</v>
      </c>
      <c r="F3737" t="s">
        <v>54</v>
      </c>
      <c r="G3737"/>
      <c r="H3737" t="s">
        <v>45541</v>
      </c>
      <c r="I3737" t="s">
        <v>52430</v>
      </c>
      <c r="J3737"/>
      <c r="K3737" t="s">
        <v>565</v>
      </c>
      <c r="L3737" s="119" t="str">
        <f t="shared" si="232"/>
        <v>NA</v>
      </c>
      <c r="M3737" s="119"/>
      <c r="N3737" s="120" t="str">
        <f t="shared" si="233"/>
        <v>NA</v>
      </c>
      <c r="O3737" s="120"/>
      <c r="P3737"/>
      <c r="Q3737"/>
      <c r="R3737"/>
      <c r="S3737"/>
      <c r="T3737"/>
      <c r="U3737" t="s">
        <v>18123</v>
      </c>
      <c r="V3737" t="s">
        <v>18121</v>
      </c>
      <c r="W3737" t="s">
        <v>18122</v>
      </c>
      <c r="X3737" t="s">
        <v>675</v>
      </c>
      <c r="Y3737" t="s">
        <v>18124</v>
      </c>
      <c r="Z3737" t="s">
        <v>54</v>
      </c>
      <c r="AA3737"/>
      <c r="AB3737" t="s">
        <v>44735</v>
      </c>
      <c r="AC3737" t="s">
        <v>51767</v>
      </c>
      <c r="AD3737" t="s">
        <v>18123</v>
      </c>
      <c r="AE3737" t="s">
        <v>565</v>
      </c>
      <c r="AF3737" s="119" t="str">
        <f t="shared" si="234"/>
        <v>NA</v>
      </c>
      <c r="AG3737" s="119"/>
      <c r="AH3737" s="119"/>
      <c r="AI3737" s="119"/>
      <c r="AJ3737" s="119" t="str">
        <f t="shared" si="235"/>
        <v>NA</v>
      </c>
      <c r="AK3737" s="190"/>
      <c r="AL3737" s="191"/>
    </row>
    <row r="3738" spans="1:38" x14ac:dyDescent="0.25">
      <c r="A3738" t="s">
        <v>17268</v>
      </c>
      <c r="B3738" t="s">
        <v>17266</v>
      </c>
      <c r="C3738" t="s">
        <v>17267</v>
      </c>
      <c r="D3738" t="s">
        <v>675</v>
      </c>
      <c r="E3738" t="s">
        <v>17269</v>
      </c>
      <c r="F3738" t="s">
        <v>54</v>
      </c>
      <c r="G3738"/>
      <c r="H3738" t="s">
        <v>45542</v>
      </c>
      <c r="I3738" t="s">
        <v>52431</v>
      </c>
      <c r="J3738" t="s">
        <v>17268</v>
      </c>
      <c r="K3738" t="s">
        <v>565</v>
      </c>
      <c r="L3738" s="119" t="str">
        <f t="shared" si="232"/>
        <v>NA</v>
      </c>
      <c r="M3738" s="119"/>
      <c r="N3738" s="120" t="str">
        <f t="shared" si="233"/>
        <v>NA</v>
      </c>
      <c r="O3738" s="120"/>
      <c r="P3738"/>
      <c r="Q3738"/>
      <c r="R3738"/>
      <c r="S3738"/>
      <c r="T3738"/>
      <c r="U3738" t="s">
        <v>17477</v>
      </c>
      <c r="V3738" t="s">
        <v>17475</v>
      </c>
      <c r="W3738" t="s">
        <v>17476</v>
      </c>
      <c r="X3738" t="s">
        <v>675</v>
      </c>
      <c r="Y3738" t="s">
        <v>17478</v>
      </c>
      <c r="Z3738" t="s">
        <v>54</v>
      </c>
      <c r="AA3738"/>
      <c r="AB3738" t="s">
        <v>44736</v>
      </c>
      <c r="AC3738" t="s">
        <v>51768</v>
      </c>
      <c r="AD3738" t="s">
        <v>17477</v>
      </c>
      <c r="AE3738" t="s">
        <v>565</v>
      </c>
      <c r="AF3738" s="119" t="str">
        <f t="shared" si="234"/>
        <v>NA</v>
      </c>
      <c r="AG3738" s="119"/>
      <c r="AH3738" s="119"/>
      <c r="AI3738" s="119"/>
      <c r="AJ3738" s="119" t="str">
        <f t="shared" si="235"/>
        <v>NA</v>
      </c>
      <c r="AK3738" s="190"/>
      <c r="AL3738" s="191"/>
    </row>
    <row r="3739" spans="1:38" x14ac:dyDescent="0.25">
      <c r="A3739" t="s">
        <v>10753</v>
      </c>
      <c r="B3739" t="s">
        <v>10752</v>
      </c>
      <c r="C3739" t="s">
        <v>10750</v>
      </c>
      <c r="D3739" t="s">
        <v>675</v>
      </c>
      <c r="E3739" t="s">
        <v>10754</v>
      </c>
      <c r="F3739" t="s">
        <v>54</v>
      </c>
      <c r="G3739"/>
      <c r="H3739" t="s">
        <v>45543</v>
      </c>
      <c r="I3739" t="s">
        <v>52432</v>
      </c>
      <c r="J3739" t="s">
        <v>10753</v>
      </c>
      <c r="K3739" t="s">
        <v>565</v>
      </c>
      <c r="L3739" s="119" t="str">
        <f t="shared" si="232"/>
        <v>NA</v>
      </c>
      <c r="M3739" s="119"/>
      <c r="N3739" s="120" t="str">
        <f t="shared" si="233"/>
        <v>NA</v>
      </c>
      <c r="O3739" s="120"/>
      <c r="P3739"/>
      <c r="Q3739"/>
      <c r="R3739"/>
      <c r="S3739"/>
      <c r="T3739"/>
      <c r="U3739" t="s">
        <v>14536</v>
      </c>
      <c r="V3739" t="s">
        <v>14534</v>
      </c>
      <c r="W3739" t="s">
        <v>14535</v>
      </c>
      <c r="X3739" t="s">
        <v>675</v>
      </c>
      <c r="Y3739" t="s">
        <v>3192</v>
      </c>
      <c r="Z3739" t="s">
        <v>54</v>
      </c>
      <c r="AA3739"/>
      <c r="AB3739" t="s">
        <v>44737</v>
      </c>
      <c r="AC3739" t="s">
        <v>51769</v>
      </c>
      <c r="AD3739" t="s">
        <v>14536</v>
      </c>
      <c r="AE3739" t="s">
        <v>565</v>
      </c>
      <c r="AF3739" s="119" t="str">
        <f t="shared" si="234"/>
        <v>NA</v>
      </c>
      <c r="AG3739" s="119"/>
      <c r="AH3739" s="119"/>
      <c r="AI3739" s="119"/>
      <c r="AJ3739" s="119" t="str">
        <f t="shared" si="235"/>
        <v>NA</v>
      </c>
      <c r="AK3739" s="190"/>
      <c r="AL3739" s="191"/>
    </row>
    <row r="3740" spans="1:38" x14ac:dyDescent="0.25">
      <c r="A3740" t="s">
        <v>11695</v>
      </c>
      <c r="B3740" t="s">
        <v>11694</v>
      </c>
      <c r="C3740" t="s">
        <v>10712</v>
      </c>
      <c r="D3740" t="s">
        <v>675</v>
      </c>
      <c r="E3740" t="s">
        <v>11696</v>
      </c>
      <c r="F3740" t="s">
        <v>54</v>
      </c>
      <c r="G3740"/>
      <c r="H3740" t="s">
        <v>45544</v>
      </c>
      <c r="I3740" t="s">
        <v>52433</v>
      </c>
      <c r="J3740" t="s">
        <v>11697</v>
      </c>
      <c r="K3740" t="s">
        <v>565</v>
      </c>
      <c r="L3740" s="119" t="str">
        <f t="shared" si="232"/>
        <v>NA</v>
      </c>
      <c r="M3740" s="119"/>
      <c r="N3740" s="120" t="str">
        <f t="shared" si="233"/>
        <v>NA</v>
      </c>
      <c r="O3740" s="120"/>
      <c r="P3740"/>
      <c r="Q3740"/>
      <c r="R3740"/>
      <c r="S3740"/>
      <c r="T3740"/>
      <c r="U3740" t="s">
        <v>7745</v>
      </c>
      <c r="V3740" t="s">
        <v>7743</v>
      </c>
      <c r="W3740" t="s">
        <v>7744</v>
      </c>
      <c r="X3740" t="s">
        <v>675</v>
      </c>
      <c r="Y3740" t="s">
        <v>3192</v>
      </c>
      <c r="Z3740" t="s">
        <v>54</v>
      </c>
      <c r="AA3740"/>
      <c r="AB3740" t="s">
        <v>44738</v>
      </c>
      <c r="AC3740" t="s">
        <v>51769</v>
      </c>
      <c r="AD3740" t="s">
        <v>7746</v>
      </c>
      <c r="AE3740" t="s">
        <v>105</v>
      </c>
      <c r="AF3740" s="119" t="str">
        <f t="shared" si="234"/>
        <v>NA</v>
      </c>
      <c r="AG3740" s="119"/>
      <c r="AH3740" s="119"/>
      <c r="AI3740" s="119"/>
      <c r="AJ3740" s="119" t="str">
        <f t="shared" si="235"/>
        <v>NA</v>
      </c>
      <c r="AK3740" s="190"/>
      <c r="AL3740" s="191"/>
    </row>
    <row r="3741" spans="1:38" x14ac:dyDescent="0.25">
      <c r="A3741" t="s">
        <v>20171</v>
      </c>
      <c r="B3741" t="s">
        <v>20169</v>
      </c>
      <c r="C3741" t="s">
        <v>20170</v>
      </c>
      <c r="D3741" t="s">
        <v>675</v>
      </c>
      <c r="E3741" t="s">
        <v>20172</v>
      </c>
      <c r="F3741" t="s">
        <v>54</v>
      </c>
      <c r="G3741"/>
      <c r="H3741" t="s">
        <v>45545</v>
      </c>
      <c r="I3741" t="s">
        <v>52434</v>
      </c>
      <c r="J3741"/>
      <c r="K3741" t="s">
        <v>565</v>
      </c>
      <c r="L3741" s="119" t="str">
        <f t="shared" si="232"/>
        <v>NA</v>
      </c>
      <c r="M3741" s="119"/>
      <c r="N3741" s="120" t="str">
        <f t="shared" si="233"/>
        <v>NA</v>
      </c>
      <c r="O3741" s="120"/>
      <c r="P3741"/>
      <c r="Q3741"/>
      <c r="R3741"/>
      <c r="S3741"/>
      <c r="T3741"/>
      <c r="U3741" t="s">
        <v>15022</v>
      </c>
      <c r="V3741" t="s">
        <v>15020</v>
      </c>
      <c r="W3741" t="s">
        <v>15021</v>
      </c>
      <c r="X3741" t="s">
        <v>675</v>
      </c>
      <c r="Y3741" t="s">
        <v>15023</v>
      </c>
      <c r="Z3741" t="s">
        <v>54</v>
      </c>
      <c r="AA3741"/>
      <c r="AB3741" t="s">
        <v>44739</v>
      </c>
      <c r="AC3741" t="s">
        <v>51770</v>
      </c>
      <c r="AD3741" t="s">
        <v>15024</v>
      </c>
      <c r="AE3741" t="s">
        <v>565</v>
      </c>
      <c r="AF3741" s="119" t="str">
        <f t="shared" si="234"/>
        <v>NA</v>
      </c>
      <c r="AG3741" s="119"/>
      <c r="AH3741" s="119"/>
      <c r="AI3741" s="119"/>
      <c r="AJ3741" s="119" t="str">
        <f t="shared" si="235"/>
        <v>NA</v>
      </c>
      <c r="AK3741" s="190"/>
      <c r="AL3741" s="191"/>
    </row>
    <row r="3742" spans="1:38" x14ac:dyDescent="0.25">
      <c r="A3742" t="s">
        <v>10756</v>
      </c>
      <c r="B3742" t="s">
        <v>10755</v>
      </c>
      <c r="C3742" t="s">
        <v>10750</v>
      </c>
      <c r="D3742" t="s">
        <v>675</v>
      </c>
      <c r="E3742" t="s">
        <v>4920</v>
      </c>
      <c r="F3742" t="s">
        <v>54</v>
      </c>
      <c r="G3742"/>
      <c r="H3742" t="s">
        <v>45546</v>
      </c>
      <c r="I3742" t="s">
        <v>52435</v>
      </c>
      <c r="J3742" t="s">
        <v>10756</v>
      </c>
      <c r="K3742" t="s">
        <v>565</v>
      </c>
      <c r="L3742" s="119" t="str">
        <f t="shared" si="232"/>
        <v>NA</v>
      </c>
      <c r="M3742" s="119"/>
      <c r="N3742" s="120" t="str">
        <f t="shared" si="233"/>
        <v>NA</v>
      </c>
      <c r="O3742" s="120"/>
      <c r="P3742"/>
      <c r="Q3742"/>
      <c r="R3742"/>
      <c r="S3742"/>
      <c r="T3742"/>
      <c r="U3742" t="s">
        <v>7161</v>
      </c>
      <c r="V3742" t="s">
        <v>7170</v>
      </c>
      <c r="W3742" t="s">
        <v>7160</v>
      </c>
      <c r="X3742" t="s">
        <v>675</v>
      </c>
      <c r="Y3742" t="s">
        <v>7171</v>
      </c>
      <c r="Z3742" t="s">
        <v>54</v>
      </c>
      <c r="AA3742"/>
      <c r="AB3742" t="s">
        <v>44740</v>
      </c>
      <c r="AC3742" t="s">
        <v>51771</v>
      </c>
      <c r="AD3742" t="s">
        <v>7172</v>
      </c>
      <c r="AE3742" t="s">
        <v>565</v>
      </c>
      <c r="AF3742" s="119" t="str">
        <f t="shared" si="234"/>
        <v>NA</v>
      </c>
      <c r="AG3742" s="119"/>
      <c r="AH3742" s="119"/>
      <c r="AI3742" s="119"/>
      <c r="AJ3742" s="119" t="str">
        <f t="shared" si="235"/>
        <v>NA</v>
      </c>
      <c r="AK3742" s="190"/>
      <c r="AL3742" s="191"/>
    </row>
    <row r="3743" spans="1:38" x14ac:dyDescent="0.25">
      <c r="A3743" t="s">
        <v>20484</v>
      </c>
      <c r="B3743" t="s">
        <v>20482</v>
      </c>
      <c r="C3743" t="s">
        <v>20483</v>
      </c>
      <c r="D3743" t="s">
        <v>675</v>
      </c>
      <c r="E3743" t="s">
        <v>20485</v>
      </c>
      <c r="F3743" t="s">
        <v>54</v>
      </c>
      <c r="G3743"/>
      <c r="H3743" t="s">
        <v>45547</v>
      </c>
      <c r="I3743" t="s">
        <v>52436</v>
      </c>
      <c r="J3743"/>
      <c r="K3743" t="s">
        <v>565</v>
      </c>
      <c r="L3743" s="119" t="str">
        <f t="shared" si="232"/>
        <v>NA</v>
      </c>
      <c r="M3743" s="119"/>
      <c r="N3743" s="120" t="str">
        <f t="shared" si="233"/>
        <v>NA</v>
      </c>
      <c r="O3743" s="120"/>
      <c r="P3743"/>
      <c r="Q3743"/>
      <c r="R3743"/>
      <c r="S3743"/>
      <c r="T3743"/>
      <c r="U3743" t="s">
        <v>14407</v>
      </c>
      <c r="V3743" t="s">
        <v>14405</v>
      </c>
      <c r="W3743" t="s">
        <v>14406</v>
      </c>
      <c r="X3743" t="s">
        <v>675</v>
      </c>
      <c r="Y3743" t="s">
        <v>13592</v>
      </c>
      <c r="Z3743" t="s">
        <v>54</v>
      </c>
      <c r="AA3743"/>
      <c r="AB3743" t="s">
        <v>44741</v>
      </c>
      <c r="AC3743" t="s">
        <v>51772</v>
      </c>
      <c r="AD3743" t="s">
        <v>14408</v>
      </c>
      <c r="AE3743" t="s">
        <v>565</v>
      </c>
      <c r="AF3743" s="119" t="str">
        <f t="shared" si="234"/>
        <v>NA</v>
      </c>
      <c r="AG3743" s="119"/>
      <c r="AH3743" s="119"/>
      <c r="AI3743" s="119"/>
      <c r="AJ3743" s="119" t="str">
        <f t="shared" si="235"/>
        <v>NA</v>
      </c>
      <c r="AK3743" s="190"/>
      <c r="AL3743" s="191"/>
    </row>
    <row r="3744" spans="1:38" x14ac:dyDescent="0.25">
      <c r="A3744" t="s">
        <v>12397</v>
      </c>
      <c r="B3744" t="s">
        <v>12395</v>
      </c>
      <c r="C3744" t="s">
        <v>12396</v>
      </c>
      <c r="D3744" t="s">
        <v>675</v>
      </c>
      <c r="E3744" t="s">
        <v>12398</v>
      </c>
      <c r="F3744" t="s">
        <v>54</v>
      </c>
      <c r="G3744"/>
      <c r="H3744" t="s">
        <v>45548</v>
      </c>
      <c r="I3744" t="s">
        <v>52437</v>
      </c>
      <c r="J3744" t="s">
        <v>12397</v>
      </c>
      <c r="K3744" t="s">
        <v>565</v>
      </c>
      <c r="L3744" s="119" t="str">
        <f t="shared" si="232"/>
        <v>NA</v>
      </c>
      <c r="M3744" s="119"/>
      <c r="N3744" s="120" t="str">
        <f t="shared" si="233"/>
        <v>NA</v>
      </c>
      <c r="O3744" s="120"/>
      <c r="P3744"/>
      <c r="Q3744"/>
      <c r="R3744"/>
      <c r="S3744"/>
      <c r="T3744"/>
      <c r="U3744" t="s">
        <v>17621</v>
      </c>
      <c r="V3744" t="s">
        <v>17619</v>
      </c>
      <c r="W3744" t="s">
        <v>17620</v>
      </c>
      <c r="X3744" t="s">
        <v>675</v>
      </c>
      <c r="Y3744" t="s">
        <v>17622</v>
      </c>
      <c r="Z3744" t="s">
        <v>54</v>
      </c>
      <c r="AA3744"/>
      <c r="AB3744" t="s">
        <v>44742</v>
      </c>
      <c r="AC3744" t="s">
        <v>51773</v>
      </c>
      <c r="AD3744" t="s">
        <v>17621</v>
      </c>
      <c r="AE3744" t="s">
        <v>565</v>
      </c>
      <c r="AF3744" s="119" t="str">
        <f t="shared" si="234"/>
        <v>NA</v>
      </c>
      <c r="AG3744" s="119"/>
      <c r="AH3744" s="119"/>
      <c r="AI3744" s="119"/>
      <c r="AJ3744" s="119" t="str">
        <f t="shared" si="235"/>
        <v>NA</v>
      </c>
      <c r="AK3744" s="190"/>
      <c r="AL3744" s="191"/>
    </row>
    <row r="3745" spans="1:38" x14ac:dyDescent="0.25">
      <c r="A3745" t="s">
        <v>17667</v>
      </c>
      <c r="B3745" t="s">
        <v>17665</v>
      </c>
      <c r="C3745" t="s">
        <v>17666</v>
      </c>
      <c r="D3745" t="s">
        <v>675</v>
      </c>
      <c r="E3745" t="s">
        <v>12398</v>
      </c>
      <c r="F3745" t="s">
        <v>54</v>
      </c>
      <c r="G3745"/>
      <c r="H3745" t="s">
        <v>45549</v>
      </c>
      <c r="I3745" t="s">
        <v>52437</v>
      </c>
      <c r="J3745"/>
      <c r="K3745" t="s">
        <v>565</v>
      </c>
      <c r="L3745" s="119" t="str">
        <f t="shared" si="232"/>
        <v>NA</v>
      </c>
      <c r="M3745" s="119"/>
      <c r="N3745" s="120" t="str">
        <f t="shared" si="233"/>
        <v>NA</v>
      </c>
      <c r="O3745" s="120"/>
      <c r="P3745"/>
      <c r="Q3745"/>
      <c r="R3745"/>
      <c r="S3745"/>
      <c r="T3745"/>
      <c r="U3745" t="s">
        <v>9545</v>
      </c>
      <c r="V3745" t="s">
        <v>9543</v>
      </c>
      <c r="W3745" t="s">
        <v>9544</v>
      </c>
      <c r="X3745" t="s">
        <v>675</v>
      </c>
      <c r="Y3745" t="s">
        <v>9546</v>
      </c>
      <c r="Z3745" t="s">
        <v>54</v>
      </c>
      <c r="AA3745"/>
      <c r="AB3745" t="s">
        <v>44743</v>
      </c>
      <c r="AC3745" t="s">
        <v>51774</v>
      </c>
      <c r="AD3745"/>
      <c r="AE3745" t="s">
        <v>105</v>
      </c>
      <c r="AF3745" s="119" t="str">
        <f t="shared" si="234"/>
        <v>NA</v>
      </c>
      <c r="AG3745" s="119"/>
      <c r="AH3745" s="119"/>
      <c r="AI3745" s="119"/>
      <c r="AJ3745" s="119" t="str">
        <f t="shared" si="235"/>
        <v>NA</v>
      </c>
      <c r="AK3745" s="190"/>
      <c r="AL3745" s="191"/>
    </row>
    <row r="3746" spans="1:38" x14ac:dyDescent="0.25">
      <c r="A3746" t="s">
        <v>11693</v>
      </c>
      <c r="B3746" t="s">
        <v>11692</v>
      </c>
      <c r="C3746" t="s">
        <v>10712</v>
      </c>
      <c r="D3746" t="s">
        <v>675</v>
      </c>
      <c r="E3746" t="s">
        <v>2223</v>
      </c>
      <c r="F3746" t="s">
        <v>54</v>
      </c>
      <c r="G3746"/>
      <c r="H3746" t="s">
        <v>45550</v>
      </c>
      <c r="I3746" t="s">
        <v>52438</v>
      </c>
      <c r="J3746"/>
      <c r="K3746" t="s">
        <v>565</v>
      </c>
      <c r="L3746" s="119" t="str">
        <f t="shared" si="232"/>
        <v>NA</v>
      </c>
      <c r="M3746" s="119"/>
      <c r="N3746" s="120" t="str">
        <f t="shared" si="233"/>
        <v>NA</v>
      </c>
      <c r="O3746" s="120"/>
      <c r="P3746"/>
      <c r="Q3746"/>
      <c r="R3746"/>
      <c r="S3746"/>
      <c r="T3746"/>
      <c r="U3746" t="s">
        <v>14388</v>
      </c>
      <c r="V3746" t="s">
        <v>14386</v>
      </c>
      <c r="W3746" t="s">
        <v>14387</v>
      </c>
      <c r="X3746" t="s">
        <v>675</v>
      </c>
      <c r="Y3746" t="s">
        <v>14389</v>
      </c>
      <c r="Z3746" t="s">
        <v>54</v>
      </c>
      <c r="AA3746"/>
      <c r="AB3746" t="s">
        <v>44744</v>
      </c>
      <c r="AC3746" t="s">
        <v>51775</v>
      </c>
      <c r="AD3746" t="s">
        <v>14390</v>
      </c>
      <c r="AE3746" t="s">
        <v>565</v>
      </c>
      <c r="AF3746" s="119" t="str">
        <f t="shared" si="234"/>
        <v>NA</v>
      </c>
      <c r="AG3746" s="119"/>
      <c r="AH3746" s="119"/>
      <c r="AI3746" s="119"/>
      <c r="AJ3746" s="119" t="str">
        <f t="shared" si="235"/>
        <v>NA</v>
      </c>
      <c r="AK3746" s="190"/>
      <c r="AL3746" s="191"/>
    </row>
    <row r="3747" spans="1:38" x14ac:dyDescent="0.25">
      <c r="A3747" t="s">
        <v>11685</v>
      </c>
      <c r="B3747" t="s">
        <v>11684</v>
      </c>
      <c r="C3747" t="s">
        <v>10712</v>
      </c>
      <c r="D3747" t="s">
        <v>675</v>
      </c>
      <c r="E3747" t="s">
        <v>2228</v>
      </c>
      <c r="F3747" t="s">
        <v>54</v>
      </c>
      <c r="G3747"/>
      <c r="H3747" t="s">
        <v>45551</v>
      </c>
      <c r="I3747" t="s">
        <v>52439</v>
      </c>
      <c r="J3747"/>
      <c r="K3747" t="s">
        <v>565</v>
      </c>
      <c r="L3747" s="119" t="str">
        <f t="shared" si="232"/>
        <v>NA</v>
      </c>
      <c r="M3747" s="119"/>
      <c r="N3747" s="120" t="str">
        <f t="shared" si="233"/>
        <v>NA</v>
      </c>
      <c r="O3747" s="120"/>
      <c r="P3747"/>
      <c r="Q3747"/>
      <c r="R3747"/>
      <c r="S3747"/>
      <c r="T3747"/>
      <c r="U3747" t="s">
        <v>7111</v>
      </c>
      <c r="V3747" t="s">
        <v>7110</v>
      </c>
      <c r="W3747" t="s">
        <v>7071</v>
      </c>
      <c r="X3747" t="s">
        <v>675</v>
      </c>
      <c r="Y3747" t="s">
        <v>983</v>
      </c>
      <c r="Z3747" t="s">
        <v>54</v>
      </c>
      <c r="AA3747"/>
      <c r="AB3747" t="s">
        <v>44745</v>
      </c>
      <c r="AC3747" t="s">
        <v>51776</v>
      </c>
      <c r="AD3747" t="s">
        <v>7112</v>
      </c>
      <c r="AE3747" t="s">
        <v>565</v>
      </c>
      <c r="AF3747" s="119" t="str">
        <f t="shared" si="234"/>
        <v>NA</v>
      </c>
      <c r="AG3747" s="119"/>
      <c r="AH3747" s="119"/>
      <c r="AI3747" s="119"/>
      <c r="AJ3747" s="119" t="str">
        <f t="shared" si="235"/>
        <v>NA</v>
      </c>
      <c r="AK3747" s="190"/>
      <c r="AL3747" s="191"/>
    </row>
    <row r="3748" spans="1:38" x14ac:dyDescent="0.25">
      <c r="A3748" t="s">
        <v>10758</v>
      </c>
      <c r="B3748" t="s">
        <v>10757</v>
      </c>
      <c r="C3748" t="s">
        <v>10750</v>
      </c>
      <c r="D3748" t="s">
        <v>675</v>
      </c>
      <c r="E3748" t="s">
        <v>10759</v>
      </c>
      <c r="F3748" t="s">
        <v>54</v>
      </c>
      <c r="G3748"/>
      <c r="H3748" t="s">
        <v>45552</v>
      </c>
      <c r="I3748" t="s">
        <v>52440</v>
      </c>
      <c r="J3748" t="s">
        <v>10758</v>
      </c>
      <c r="K3748" t="s">
        <v>565</v>
      </c>
      <c r="L3748" s="119" t="str">
        <f t="shared" si="232"/>
        <v>NA</v>
      </c>
      <c r="M3748" s="119"/>
      <c r="N3748" s="120" t="str">
        <f t="shared" si="233"/>
        <v>NA</v>
      </c>
      <c r="O3748" s="120"/>
      <c r="P3748"/>
      <c r="Q3748"/>
      <c r="R3748"/>
      <c r="S3748"/>
      <c r="T3748"/>
      <c r="U3748" t="s">
        <v>19875</v>
      </c>
      <c r="V3748" t="s">
        <v>19873</v>
      </c>
      <c r="W3748" t="s">
        <v>19874</v>
      </c>
      <c r="X3748" t="s">
        <v>675</v>
      </c>
      <c r="Y3748" t="s">
        <v>19876</v>
      </c>
      <c r="Z3748" t="s">
        <v>54</v>
      </c>
      <c r="AA3748"/>
      <c r="AB3748" t="s">
        <v>44746</v>
      </c>
      <c r="AC3748" t="s">
        <v>51777</v>
      </c>
      <c r="AD3748" t="s">
        <v>19875</v>
      </c>
      <c r="AE3748" t="s">
        <v>565</v>
      </c>
      <c r="AF3748" s="119" t="str">
        <f t="shared" si="234"/>
        <v>NA</v>
      </c>
      <c r="AG3748" s="119"/>
      <c r="AH3748" s="119"/>
      <c r="AI3748" s="119"/>
      <c r="AJ3748" s="119" t="str">
        <f t="shared" si="235"/>
        <v>NA</v>
      </c>
      <c r="AK3748" s="190"/>
      <c r="AL3748" s="191"/>
    </row>
    <row r="3749" spans="1:38" x14ac:dyDescent="0.25">
      <c r="A3749" t="s">
        <v>11699</v>
      </c>
      <c r="B3749" t="s">
        <v>11698</v>
      </c>
      <c r="C3749" t="s">
        <v>10712</v>
      </c>
      <c r="D3749" t="s">
        <v>675</v>
      </c>
      <c r="E3749" t="s">
        <v>3997</v>
      </c>
      <c r="F3749" t="s">
        <v>54</v>
      </c>
      <c r="G3749"/>
      <c r="H3749" t="s">
        <v>45553</v>
      </c>
      <c r="I3749" t="s">
        <v>52441</v>
      </c>
      <c r="J3749"/>
      <c r="K3749" t="s">
        <v>565</v>
      </c>
      <c r="L3749" s="119" t="str">
        <f t="shared" si="232"/>
        <v>NA</v>
      </c>
      <c r="M3749" s="119"/>
      <c r="N3749" s="120" t="str">
        <f t="shared" si="233"/>
        <v>NA</v>
      </c>
      <c r="O3749" s="120"/>
      <c r="P3749"/>
      <c r="Q3749"/>
      <c r="R3749"/>
      <c r="S3749"/>
      <c r="T3749"/>
      <c r="U3749" t="s">
        <v>13734</v>
      </c>
      <c r="V3749" t="s">
        <v>13732</v>
      </c>
      <c r="W3749" t="s">
        <v>13733</v>
      </c>
      <c r="X3749" t="s">
        <v>675</v>
      </c>
      <c r="Y3749" t="s">
        <v>13735</v>
      </c>
      <c r="Z3749" t="s">
        <v>54</v>
      </c>
      <c r="AA3749"/>
      <c r="AB3749" t="s">
        <v>44747</v>
      </c>
      <c r="AC3749" t="s">
        <v>51778</v>
      </c>
      <c r="AD3749" t="s">
        <v>13736</v>
      </c>
      <c r="AE3749" t="s">
        <v>565</v>
      </c>
      <c r="AF3749" s="119" t="str">
        <f t="shared" si="234"/>
        <v>NA</v>
      </c>
      <c r="AG3749" s="119"/>
      <c r="AH3749" s="119"/>
      <c r="AI3749" s="119"/>
      <c r="AJ3749" s="119" t="str">
        <f t="shared" si="235"/>
        <v>NA</v>
      </c>
      <c r="AK3749" s="190"/>
      <c r="AL3749" s="191"/>
    </row>
    <row r="3750" spans="1:38" x14ac:dyDescent="0.25">
      <c r="A3750" t="s">
        <v>7434</v>
      </c>
      <c r="B3750" t="s">
        <v>7432</v>
      </c>
      <c r="C3750" t="s">
        <v>7433</v>
      </c>
      <c r="D3750" t="s">
        <v>675</v>
      </c>
      <c r="E3750" t="s">
        <v>3997</v>
      </c>
      <c r="F3750" t="s">
        <v>54</v>
      </c>
      <c r="G3750"/>
      <c r="H3750" t="s">
        <v>45554</v>
      </c>
      <c r="I3750" t="s">
        <v>52441</v>
      </c>
      <c r="J3750" t="s">
        <v>7435</v>
      </c>
      <c r="K3750" t="s">
        <v>105</v>
      </c>
      <c r="L3750" s="119" t="str">
        <f t="shared" si="232"/>
        <v>NA</v>
      </c>
      <c r="M3750" s="119"/>
      <c r="N3750" s="120" t="str">
        <f t="shared" si="233"/>
        <v>NA</v>
      </c>
      <c r="O3750" s="120"/>
      <c r="P3750"/>
      <c r="Q3750"/>
      <c r="R3750"/>
      <c r="S3750"/>
      <c r="T3750"/>
      <c r="U3750" t="s">
        <v>6027</v>
      </c>
      <c r="V3750" t="s">
        <v>6025</v>
      </c>
      <c r="W3750" t="s">
        <v>6026</v>
      </c>
      <c r="X3750" t="s">
        <v>675</v>
      </c>
      <c r="Y3750" t="s">
        <v>5466</v>
      </c>
      <c r="Z3750" t="s">
        <v>54</v>
      </c>
      <c r="AA3750"/>
      <c r="AB3750" t="s">
        <v>44748</v>
      </c>
      <c r="AC3750" t="s">
        <v>51779</v>
      </c>
      <c r="AD3750" t="s">
        <v>6028</v>
      </c>
      <c r="AE3750" t="s">
        <v>105</v>
      </c>
      <c r="AF3750" s="119" t="str">
        <f t="shared" si="234"/>
        <v>NA</v>
      </c>
      <c r="AG3750" s="119"/>
      <c r="AH3750" s="119"/>
      <c r="AI3750" s="119"/>
      <c r="AJ3750" s="119" t="str">
        <f t="shared" si="235"/>
        <v>NA</v>
      </c>
      <c r="AK3750" s="190"/>
      <c r="AL3750" s="191"/>
    </row>
    <row r="3751" spans="1:38" x14ac:dyDescent="0.25">
      <c r="A3751" t="s">
        <v>17909</v>
      </c>
      <c r="B3751" t="s">
        <v>17907</v>
      </c>
      <c r="C3751" t="s">
        <v>17908</v>
      </c>
      <c r="D3751" t="s">
        <v>675</v>
      </c>
      <c r="E3751" t="s">
        <v>17910</v>
      </c>
      <c r="F3751" t="s">
        <v>54</v>
      </c>
      <c r="G3751"/>
      <c r="H3751" t="s">
        <v>45555</v>
      </c>
      <c r="I3751" t="s">
        <v>52442</v>
      </c>
      <c r="J3751" t="s">
        <v>17909</v>
      </c>
      <c r="K3751" t="s">
        <v>565</v>
      </c>
      <c r="L3751" s="119" t="str">
        <f t="shared" si="232"/>
        <v>NA</v>
      </c>
      <c r="M3751" s="119"/>
      <c r="N3751" s="120" t="str">
        <f t="shared" si="233"/>
        <v>NA</v>
      </c>
      <c r="O3751" s="120"/>
      <c r="P3751"/>
      <c r="Q3751"/>
      <c r="R3751"/>
      <c r="S3751"/>
      <c r="T3751"/>
      <c r="U3751" t="s">
        <v>20837</v>
      </c>
      <c r="V3751" t="s">
        <v>20835</v>
      </c>
      <c r="W3751" t="s">
        <v>20836</v>
      </c>
      <c r="X3751" t="s">
        <v>675</v>
      </c>
      <c r="Y3751" t="s">
        <v>20838</v>
      </c>
      <c r="Z3751" t="s">
        <v>54</v>
      </c>
      <c r="AA3751"/>
      <c r="AB3751" t="s">
        <v>44749</v>
      </c>
      <c r="AC3751" t="s">
        <v>51780</v>
      </c>
      <c r="AD3751" t="s">
        <v>20837</v>
      </c>
      <c r="AE3751" t="s">
        <v>565</v>
      </c>
      <c r="AF3751" s="119" t="str">
        <f t="shared" si="234"/>
        <v>NA</v>
      </c>
      <c r="AG3751" s="119"/>
      <c r="AH3751" s="119"/>
      <c r="AI3751" s="119"/>
      <c r="AJ3751" s="119" t="str">
        <f t="shared" si="235"/>
        <v>NA</v>
      </c>
      <c r="AK3751" s="190"/>
      <c r="AL3751" s="191"/>
    </row>
    <row r="3752" spans="1:38" x14ac:dyDescent="0.25">
      <c r="A3752" t="s">
        <v>6109</v>
      </c>
      <c r="B3752" t="s">
        <v>6107</v>
      </c>
      <c r="C3752" t="s">
        <v>6108</v>
      </c>
      <c r="D3752" t="s">
        <v>675</v>
      </c>
      <c r="E3752" t="s">
        <v>6110</v>
      </c>
      <c r="F3752" t="s">
        <v>54</v>
      </c>
      <c r="G3752"/>
      <c r="H3752" t="s">
        <v>45556</v>
      </c>
      <c r="I3752" t="s">
        <v>52443</v>
      </c>
      <c r="J3752" t="s">
        <v>6111</v>
      </c>
      <c r="K3752" t="s">
        <v>105</v>
      </c>
      <c r="L3752" s="119" t="str">
        <f t="shared" si="232"/>
        <v>NA</v>
      </c>
      <c r="M3752" s="119"/>
      <c r="N3752" s="120" t="str">
        <f t="shared" si="233"/>
        <v>NA</v>
      </c>
      <c r="O3752" s="120"/>
      <c r="P3752"/>
      <c r="Q3752"/>
      <c r="R3752"/>
      <c r="S3752"/>
      <c r="T3752"/>
      <c r="U3752" t="s">
        <v>16725</v>
      </c>
      <c r="V3752" t="s">
        <v>16723</v>
      </c>
      <c r="W3752" t="s">
        <v>16724</v>
      </c>
      <c r="X3752" t="s">
        <v>675</v>
      </c>
      <c r="Y3752" t="s">
        <v>16726</v>
      </c>
      <c r="Z3752" t="s">
        <v>54</v>
      </c>
      <c r="AA3752"/>
      <c r="AB3752" t="s">
        <v>44750</v>
      </c>
      <c r="AC3752" t="s">
        <v>51781</v>
      </c>
      <c r="AD3752" t="s">
        <v>16725</v>
      </c>
      <c r="AE3752" t="s">
        <v>565</v>
      </c>
      <c r="AF3752" s="119" t="str">
        <f t="shared" si="234"/>
        <v>NA</v>
      </c>
      <c r="AG3752" s="119"/>
      <c r="AH3752" s="119"/>
      <c r="AI3752" s="119"/>
      <c r="AJ3752" s="119" t="str">
        <f t="shared" si="235"/>
        <v>NA</v>
      </c>
      <c r="AK3752" s="190"/>
      <c r="AL3752" s="191"/>
    </row>
    <row r="3753" spans="1:38" x14ac:dyDescent="0.25">
      <c r="A3753" t="s">
        <v>11121</v>
      </c>
      <c r="B3753" t="s">
        <v>11119</v>
      </c>
      <c r="C3753" t="s">
        <v>11120</v>
      </c>
      <c r="D3753" t="s">
        <v>675</v>
      </c>
      <c r="E3753" t="s">
        <v>11122</v>
      </c>
      <c r="F3753" t="s">
        <v>54</v>
      </c>
      <c r="G3753"/>
      <c r="H3753" t="s">
        <v>45557</v>
      </c>
      <c r="I3753" t="s">
        <v>52444</v>
      </c>
      <c r="J3753"/>
      <c r="K3753" t="s">
        <v>105</v>
      </c>
      <c r="L3753" s="119" t="str">
        <f t="shared" si="232"/>
        <v>NA</v>
      </c>
      <c r="M3753" s="119"/>
      <c r="N3753" s="120" t="str">
        <f t="shared" si="233"/>
        <v>NA</v>
      </c>
      <c r="O3753" s="120"/>
      <c r="P3753"/>
      <c r="Q3753"/>
      <c r="R3753"/>
      <c r="S3753"/>
      <c r="T3753"/>
      <c r="U3753" t="s">
        <v>20605</v>
      </c>
      <c r="V3753" t="s">
        <v>20603</v>
      </c>
      <c r="W3753" t="s">
        <v>20604</v>
      </c>
      <c r="X3753" t="s">
        <v>675</v>
      </c>
      <c r="Y3753" t="s">
        <v>20606</v>
      </c>
      <c r="Z3753" t="s">
        <v>54</v>
      </c>
      <c r="AA3753"/>
      <c r="AB3753" t="s">
        <v>44751</v>
      </c>
      <c r="AC3753" t="s">
        <v>51782</v>
      </c>
      <c r="AD3753"/>
      <c r="AE3753" t="s">
        <v>565</v>
      </c>
      <c r="AF3753" s="119" t="str">
        <f t="shared" si="234"/>
        <v>NA</v>
      </c>
      <c r="AG3753" s="119"/>
      <c r="AH3753" s="119"/>
      <c r="AI3753" s="119"/>
      <c r="AJ3753" s="119" t="str">
        <f t="shared" si="235"/>
        <v>NA</v>
      </c>
      <c r="AK3753" s="190"/>
      <c r="AL3753" s="191"/>
    </row>
    <row r="3754" spans="1:38" x14ac:dyDescent="0.25">
      <c r="A3754" t="s">
        <v>13936</v>
      </c>
      <c r="B3754" t="s">
        <v>13934</v>
      </c>
      <c r="C3754" t="s">
        <v>13935</v>
      </c>
      <c r="D3754" t="s">
        <v>675</v>
      </c>
      <c r="E3754" t="s">
        <v>2624</v>
      </c>
      <c r="F3754" t="s">
        <v>54</v>
      </c>
      <c r="G3754"/>
      <c r="H3754" t="s">
        <v>45558</v>
      </c>
      <c r="I3754" t="s">
        <v>52445</v>
      </c>
      <c r="J3754" t="s">
        <v>13936</v>
      </c>
      <c r="K3754" t="s">
        <v>565</v>
      </c>
      <c r="L3754" s="119" t="str">
        <f t="shared" si="232"/>
        <v>NA</v>
      </c>
      <c r="M3754" s="119"/>
      <c r="N3754" s="120" t="str">
        <f t="shared" si="233"/>
        <v>NA</v>
      </c>
      <c r="O3754" s="120"/>
      <c r="P3754"/>
      <c r="Q3754"/>
      <c r="R3754"/>
      <c r="S3754"/>
      <c r="T3754"/>
      <c r="U3754" t="s">
        <v>6760</v>
      </c>
      <c r="V3754" t="s">
        <v>6759</v>
      </c>
      <c r="W3754" t="s">
        <v>6755</v>
      </c>
      <c r="X3754" t="s">
        <v>675</v>
      </c>
      <c r="Y3754" t="s">
        <v>1720</v>
      </c>
      <c r="Z3754" t="s">
        <v>54</v>
      </c>
      <c r="AA3754"/>
      <c r="AB3754" t="s">
        <v>44752</v>
      </c>
      <c r="AC3754" t="s">
        <v>51783</v>
      </c>
      <c r="AD3754" t="s">
        <v>6760</v>
      </c>
      <c r="AE3754" t="s">
        <v>565</v>
      </c>
      <c r="AF3754" s="119" t="str">
        <f t="shared" si="234"/>
        <v>NA</v>
      </c>
      <c r="AG3754" s="119"/>
      <c r="AH3754" s="119"/>
      <c r="AI3754" s="119"/>
      <c r="AJ3754" s="119" t="str">
        <f t="shared" si="235"/>
        <v>NA</v>
      </c>
      <c r="AK3754" s="190"/>
      <c r="AL3754" s="191"/>
    </row>
    <row r="3755" spans="1:38" x14ac:dyDescent="0.25">
      <c r="A3755" t="s">
        <v>11063</v>
      </c>
      <c r="B3755" t="s">
        <v>11061</v>
      </c>
      <c r="C3755" t="s">
        <v>11062</v>
      </c>
      <c r="D3755" t="s">
        <v>675</v>
      </c>
      <c r="E3755" t="s">
        <v>2624</v>
      </c>
      <c r="F3755" t="s">
        <v>54</v>
      </c>
      <c r="G3755"/>
      <c r="H3755" t="s">
        <v>45559</v>
      </c>
      <c r="I3755" t="s">
        <v>52445</v>
      </c>
      <c r="J3755" t="s">
        <v>11063</v>
      </c>
      <c r="K3755" t="s">
        <v>105</v>
      </c>
      <c r="L3755" s="119" t="str">
        <f t="shared" si="232"/>
        <v>NA</v>
      </c>
      <c r="M3755" s="119"/>
      <c r="N3755" s="120" t="str">
        <f t="shared" si="233"/>
        <v>NA</v>
      </c>
      <c r="O3755" s="120"/>
      <c r="P3755"/>
      <c r="Q3755"/>
      <c r="R3755"/>
      <c r="S3755"/>
      <c r="T3755"/>
      <c r="U3755" t="s">
        <v>8939</v>
      </c>
      <c r="V3755" t="s">
        <v>8937</v>
      </c>
      <c r="W3755" t="s">
        <v>8938</v>
      </c>
      <c r="X3755" t="s">
        <v>675</v>
      </c>
      <c r="Y3755" t="s">
        <v>1720</v>
      </c>
      <c r="Z3755" t="s">
        <v>54</v>
      </c>
      <c r="AA3755"/>
      <c r="AB3755" t="s">
        <v>44753</v>
      </c>
      <c r="AC3755" t="s">
        <v>51783</v>
      </c>
      <c r="AD3755" t="s">
        <v>8939</v>
      </c>
      <c r="AE3755" t="s">
        <v>105</v>
      </c>
      <c r="AF3755" s="119" t="str">
        <f t="shared" si="234"/>
        <v>NA</v>
      </c>
      <c r="AG3755" s="119"/>
      <c r="AH3755" s="119"/>
      <c r="AI3755" s="119"/>
      <c r="AJ3755" s="119" t="str">
        <f t="shared" si="235"/>
        <v>NA</v>
      </c>
      <c r="AK3755" s="190"/>
      <c r="AL3755" s="191"/>
    </row>
    <row r="3756" spans="1:38" x14ac:dyDescent="0.25">
      <c r="A3756" t="s">
        <v>14795</v>
      </c>
      <c r="B3756" t="s">
        <v>14793</v>
      </c>
      <c r="C3756" t="s">
        <v>14794</v>
      </c>
      <c r="D3756" t="s">
        <v>675</v>
      </c>
      <c r="E3756" t="s">
        <v>1794</v>
      </c>
      <c r="F3756" t="s">
        <v>54</v>
      </c>
      <c r="G3756"/>
      <c r="H3756" t="s">
        <v>45560</v>
      </c>
      <c r="I3756" t="s">
        <v>52446</v>
      </c>
      <c r="J3756" t="s">
        <v>14795</v>
      </c>
      <c r="K3756" t="s">
        <v>565</v>
      </c>
      <c r="L3756" s="119" t="str">
        <f t="shared" si="232"/>
        <v>NA</v>
      </c>
      <c r="M3756" s="119"/>
      <c r="N3756" s="120" t="str">
        <f t="shared" si="233"/>
        <v>NA</v>
      </c>
      <c r="O3756" s="120"/>
      <c r="P3756"/>
      <c r="Q3756"/>
      <c r="R3756"/>
      <c r="S3756"/>
      <c r="T3756"/>
      <c r="U3756" t="s">
        <v>8277</v>
      </c>
      <c r="V3756" t="s">
        <v>8275</v>
      </c>
      <c r="W3756" t="s">
        <v>8276</v>
      </c>
      <c r="X3756" t="s">
        <v>675</v>
      </c>
      <c r="Y3756" t="s">
        <v>8278</v>
      </c>
      <c r="Z3756" t="s">
        <v>54</v>
      </c>
      <c r="AA3756"/>
      <c r="AB3756" t="s">
        <v>44754</v>
      </c>
      <c r="AC3756" t="s">
        <v>51784</v>
      </c>
      <c r="AD3756" t="s">
        <v>8279</v>
      </c>
      <c r="AE3756" t="s">
        <v>105</v>
      </c>
      <c r="AF3756" s="119" t="str">
        <f t="shared" si="234"/>
        <v>NA</v>
      </c>
      <c r="AG3756" s="119"/>
      <c r="AH3756" s="119"/>
      <c r="AI3756" s="119"/>
      <c r="AJ3756" s="119" t="str">
        <f t="shared" si="235"/>
        <v>NA</v>
      </c>
      <c r="AK3756" s="190"/>
      <c r="AL3756" s="191"/>
    </row>
    <row r="3757" spans="1:38" x14ac:dyDescent="0.25">
      <c r="A3757" t="s">
        <v>11069</v>
      </c>
      <c r="B3757" t="s">
        <v>11067</v>
      </c>
      <c r="C3757" t="s">
        <v>11068</v>
      </c>
      <c r="D3757" t="s">
        <v>675</v>
      </c>
      <c r="E3757" t="s">
        <v>1794</v>
      </c>
      <c r="F3757" t="s">
        <v>54</v>
      </c>
      <c r="G3757"/>
      <c r="H3757" t="s">
        <v>45560</v>
      </c>
      <c r="I3757" t="s">
        <v>52446</v>
      </c>
      <c r="J3757" t="s">
        <v>11069</v>
      </c>
      <c r="K3757" t="s">
        <v>105</v>
      </c>
      <c r="L3757" s="119" t="str">
        <f t="shared" si="232"/>
        <v>NA</v>
      </c>
      <c r="M3757" s="119"/>
      <c r="N3757" s="120" t="str">
        <f t="shared" si="233"/>
        <v>NA</v>
      </c>
      <c r="O3757" s="120"/>
      <c r="P3757"/>
      <c r="Q3757"/>
      <c r="R3757"/>
      <c r="S3757"/>
      <c r="T3757"/>
      <c r="U3757" t="s">
        <v>19718</v>
      </c>
      <c r="V3757" t="s">
        <v>19716</v>
      </c>
      <c r="W3757" t="s">
        <v>19717</v>
      </c>
      <c r="X3757" t="s">
        <v>675</v>
      </c>
      <c r="Y3757" t="s">
        <v>1735</v>
      </c>
      <c r="Z3757" t="s">
        <v>54</v>
      </c>
      <c r="AA3757"/>
      <c r="AB3757" t="s">
        <v>44755</v>
      </c>
      <c r="AC3757" t="s">
        <v>51785</v>
      </c>
      <c r="AD3757" t="s">
        <v>19718</v>
      </c>
      <c r="AE3757" t="s">
        <v>565</v>
      </c>
      <c r="AF3757" s="119" t="str">
        <f t="shared" si="234"/>
        <v>NA</v>
      </c>
      <c r="AG3757" s="119"/>
      <c r="AH3757" s="119"/>
      <c r="AI3757" s="119"/>
      <c r="AJ3757" s="119" t="str">
        <f t="shared" si="235"/>
        <v>NA</v>
      </c>
      <c r="AK3757" s="190"/>
      <c r="AL3757" s="191"/>
    </row>
    <row r="3758" spans="1:38" x14ac:dyDescent="0.25">
      <c r="A3758" t="s">
        <v>18188</v>
      </c>
      <c r="B3758" t="s">
        <v>18186</v>
      </c>
      <c r="C3758" t="s">
        <v>18187</v>
      </c>
      <c r="D3758" t="s">
        <v>675</v>
      </c>
      <c r="E3758" t="s">
        <v>1798</v>
      </c>
      <c r="F3758" t="s">
        <v>54</v>
      </c>
      <c r="G3758"/>
      <c r="H3758" t="s">
        <v>45561</v>
      </c>
      <c r="I3758" t="s">
        <v>52447</v>
      </c>
      <c r="J3758" t="s">
        <v>18188</v>
      </c>
      <c r="K3758" t="s">
        <v>565</v>
      </c>
      <c r="L3758" s="119" t="str">
        <f t="shared" si="232"/>
        <v>NA</v>
      </c>
      <c r="M3758" s="119"/>
      <c r="N3758" s="120" t="str">
        <f t="shared" si="233"/>
        <v>NA</v>
      </c>
      <c r="O3758" s="120"/>
      <c r="P3758"/>
      <c r="Q3758"/>
      <c r="R3758"/>
      <c r="S3758"/>
      <c r="T3758"/>
      <c r="U3758" t="s">
        <v>7360</v>
      </c>
      <c r="V3758" t="s">
        <v>7358</v>
      </c>
      <c r="W3758" t="s">
        <v>7359</v>
      </c>
      <c r="X3758" t="s">
        <v>675</v>
      </c>
      <c r="Y3758" t="s">
        <v>1735</v>
      </c>
      <c r="Z3758" t="s">
        <v>54</v>
      </c>
      <c r="AA3758"/>
      <c r="AB3758" t="s">
        <v>44756</v>
      </c>
      <c r="AC3758" t="s">
        <v>51785</v>
      </c>
      <c r="AD3758" t="s">
        <v>7361</v>
      </c>
      <c r="AE3758" t="s">
        <v>105</v>
      </c>
      <c r="AF3758" s="119" t="str">
        <f t="shared" si="234"/>
        <v>NA</v>
      </c>
      <c r="AG3758" s="119"/>
      <c r="AH3758" s="119"/>
      <c r="AI3758" s="119"/>
      <c r="AJ3758" s="119" t="str">
        <f t="shared" si="235"/>
        <v>NA</v>
      </c>
      <c r="AK3758" s="190"/>
      <c r="AL3758" s="191"/>
    </row>
    <row r="3759" spans="1:38" x14ac:dyDescent="0.25">
      <c r="A3759" t="s">
        <v>18512</v>
      </c>
      <c r="B3759" t="s">
        <v>18510</v>
      </c>
      <c r="C3759" t="s">
        <v>18511</v>
      </c>
      <c r="D3759" t="s">
        <v>675</v>
      </c>
      <c r="E3759" t="s">
        <v>8646</v>
      </c>
      <c r="F3759" t="s">
        <v>54</v>
      </c>
      <c r="G3759"/>
      <c r="H3759" t="s">
        <v>45562</v>
      </c>
      <c r="I3759" t="s">
        <v>52448</v>
      </c>
      <c r="J3759" t="s">
        <v>18512</v>
      </c>
      <c r="K3759" t="s">
        <v>565</v>
      </c>
      <c r="L3759" s="119" t="str">
        <f t="shared" si="232"/>
        <v>NA</v>
      </c>
      <c r="M3759" s="119"/>
      <c r="N3759" s="120" t="str">
        <f t="shared" si="233"/>
        <v>NA</v>
      </c>
      <c r="O3759" s="120"/>
      <c r="P3759"/>
      <c r="Q3759"/>
      <c r="R3759"/>
      <c r="S3759"/>
      <c r="T3759"/>
      <c r="U3759" t="s">
        <v>15652</v>
      </c>
      <c r="V3759" t="s">
        <v>15650</v>
      </c>
      <c r="W3759" t="s">
        <v>15651</v>
      </c>
      <c r="X3759" t="s">
        <v>675</v>
      </c>
      <c r="Y3759" t="s">
        <v>15653</v>
      </c>
      <c r="Z3759" t="s">
        <v>54</v>
      </c>
      <c r="AA3759"/>
      <c r="AB3759" t="s">
        <v>44757</v>
      </c>
      <c r="AC3759" t="s">
        <v>51786</v>
      </c>
      <c r="AD3759" t="s">
        <v>15654</v>
      </c>
      <c r="AE3759" t="s">
        <v>565</v>
      </c>
      <c r="AF3759" s="119" t="str">
        <f t="shared" si="234"/>
        <v>NA</v>
      </c>
      <c r="AG3759" s="119"/>
      <c r="AH3759" s="119"/>
      <c r="AI3759" s="119"/>
      <c r="AJ3759" s="119" t="str">
        <f t="shared" si="235"/>
        <v>NA</v>
      </c>
      <c r="AK3759" s="190"/>
      <c r="AL3759" s="191"/>
    </row>
    <row r="3760" spans="1:38" x14ac:dyDescent="0.25">
      <c r="A3760" t="s">
        <v>8645</v>
      </c>
      <c r="B3760" t="s">
        <v>8643</v>
      </c>
      <c r="C3760" t="s">
        <v>8644</v>
      </c>
      <c r="D3760" t="s">
        <v>675</v>
      </c>
      <c r="E3760" t="s">
        <v>8646</v>
      </c>
      <c r="F3760" t="s">
        <v>54</v>
      </c>
      <c r="G3760"/>
      <c r="H3760" t="s">
        <v>45563</v>
      </c>
      <c r="I3760" t="s">
        <v>52448</v>
      </c>
      <c r="J3760" t="s">
        <v>8647</v>
      </c>
      <c r="K3760" t="s">
        <v>105</v>
      </c>
      <c r="L3760" s="119" t="str">
        <f t="shared" si="232"/>
        <v>NA</v>
      </c>
      <c r="M3760" s="119"/>
      <c r="N3760" s="120" t="str">
        <f t="shared" si="233"/>
        <v>NA</v>
      </c>
      <c r="O3760" s="120"/>
      <c r="P3760"/>
      <c r="Q3760"/>
      <c r="R3760"/>
      <c r="S3760"/>
      <c r="T3760"/>
      <c r="U3760" t="s">
        <v>6762</v>
      </c>
      <c r="V3760" t="s">
        <v>6761</v>
      </c>
      <c r="W3760" t="s">
        <v>6755</v>
      </c>
      <c r="X3760" t="s">
        <v>675</v>
      </c>
      <c r="Y3760" t="s">
        <v>6763</v>
      </c>
      <c r="Z3760" t="s">
        <v>54</v>
      </c>
      <c r="AA3760"/>
      <c r="AB3760" t="s">
        <v>44758</v>
      </c>
      <c r="AC3760" t="s">
        <v>51787</v>
      </c>
      <c r="AD3760" t="s">
        <v>6764</v>
      </c>
      <c r="AE3760" t="s">
        <v>565</v>
      </c>
      <c r="AF3760" s="119" t="str">
        <f t="shared" si="234"/>
        <v>NA</v>
      </c>
      <c r="AG3760" s="119"/>
      <c r="AH3760" s="119"/>
      <c r="AI3760" s="119"/>
      <c r="AJ3760" s="119" t="str">
        <f t="shared" si="235"/>
        <v>NA</v>
      </c>
      <c r="AK3760" s="190"/>
      <c r="AL3760" s="191"/>
    </row>
    <row r="3761" spans="1:38" x14ac:dyDescent="0.25">
      <c r="A3761" t="s">
        <v>15049</v>
      </c>
      <c r="B3761" t="s">
        <v>15047</v>
      </c>
      <c r="C3761" t="s">
        <v>15048</v>
      </c>
      <c r="D3761" t="s">
        <v>675</v>
      </c>
      <c r="E3761" t="s">
        <v>1817</v>
      </c>
      <c r="F3761" t="s">
        <v>54</v>
      </c>
      <c r="G3761"/>
      <c r="H3761" t="s">
        <v>45564</v>
      </c>
      <c r="I3761" t="s">
        <v>52449</v>
      </c>
      <c r="J3761" t="s">
        <v>15050</v>
      </c>
      <c r="K3761" t="s">
        <v>565</v>
      </c>
      <c r="L3761" s="119" t="str">
        <f t="shared" si="232"/>
        <v>NA</v>
      </c>
      <c r="M3761" s="119"/>
      <c r="N3761" s="120" t="str">
        <f t="shared" si="233"/>
        <v>NA</v>
      </c>
      <c r="O3761" s="120"/>
      <c r="P3761"/>
      <c r="Q3761"/>
      <c r="R3761"/>
      <c r="S3761"/>
      <c r="T3761"/>
      <c r="U3761" t="s">
        <v>20660</v>
      </c>
      <c r="V3761" t="s">
        <v>20658</v>
      </c>
      <c r="W3761" t="s">
        <v>20659</v>
      </c>
      <c r="X3761" t="s">
        <v>675</v>
      </c>
      <c r="Y3761" t="s">
        <v>20661</v>
      </c>
      <c r="Z3761" t="s">
        <v>54</v>
      </c>
      <c r="AA3761"/>
      <c r="AB3761" t="s">
        <v>44759</v>
      </c>
      <c r="AC3761" t="s">
        <v>51788</v>
      </c>
      <c r="AD3761" t="s">
        <v>20662</v>
      </c>
      <c r="AE3761" t="s">
        <v>565</v>
      </c>
      <c r="AF3761" s="119" t="str">
        <f t="shared" si="234"/>
        <v>NA</v>
      </c>
      <c r="AG3761" s="119"/>
      <c r="AH3761" s="119"/>
      <c r="AI3761" s="119"/>
      <c r="AJ3761" s="119" t="str">
        <f t="shared" si="235"/>
        <v>NA</v>
      </c>
      <c r="AK3761" s="190"/>
      <c r="AL3761" s="191"/>
    </row>
    <row r="3762" spans="1:38" x14ac:dyDescent="0.25">
      <c r="A3762" t="s">
        <v>7655</v>
      </c>
      <c r="B3762" t="s">
        <v>7653</v>
      </c>
      <c r="C3762" t="s">
        <v>7654</v>
      </c>
      <c r="D3762" t="s">
        <v>675</v>
      </c>
      <c r="E3762" t="s">
        <v>1817</v>
      </c>
      <c r="F3762" t="s">
        <v>54</v>
      </c>
      <c r="G3762"/>
      <c r="H3762" t="s">
        <v>45565</v>
      </c>
      <c r="I3762" t="s">
        <v>52449</v>
      </c>
      <c r="J3762" t="s">
        <v>7656</v>
      </c>
      <c r="K3762" t="s">
        <v>105</v>
      </c>
      <c r="L3762" s="119" t="str">
        <f t="shared" si="232"/>
        <v>NA</v>
      </c>
      <c r="M3762" s="119"/>
      <c r="N3762" s="120" t="str">
        <f t="shared" si="233"/>
        <v>NA</v>
      </c>
      <c r="O3762" s="120"/>
      <c r="P3762"/>
      <c r="Q3762"/>
      <c r="R3762"/>
      <c r="S3762"/>
      <c r="T3762"/>
      <c r="U3762" t="s">
        <v>11014</v>
      </c>
      <c r="V3762" t="s">
        <v>11012</v>
      </c>
      <c r="W3762" t="s">
        <v>11013</v>
      </c>
      <c r="X3762" t="s">
        <v>675</v>
      </c>
      <c r="Y3762" t="s">
        <v>4135</v>
      </c>
      <c r="Z3762" t="s">
        <v>54</v>
      </c>
      <c r="AA3762"/>
      <c r="AB3762" t="s">
        <v>44760</v>
      </c>
      <c r="AC3762" t="s">
        <v>51789</v>
      </c>
      <c r="AD3762" t="s">
        <v>11015</v>
      </c>
      <c r="AE3762" t="s">
        <v>565</v>
      </c>
      <c r="AF3762" s="119" t="str">
        <f t="shared" si="234"/>
        <v>NA</v>
      </c>
      <c r="AG3762" s="119"/>
      <c r="AH3762" s="119"/>
      <c r="AI3762" s="119"/>
      <c r="AJ3762" s="119" t="str">
        <f t="shared" si="235"/>
        <v>NA</v>
      </c>
      <c r="AK3762" s="190"/>
      <c r="AL3762" s="191"/>
    </row>
    <row r="3763" spans="1:38" x14ac:dyDescent="0.25">
      <c r="A3763" t="s">
        <v>14784</v>
      </c>
      <c r="B3763" t="s">
        <v>14782</v>
      </c>
      <c r="C3763" t="s">
        <v>14783</v>
      </c>
      <c r="D3763" t="s">
        <v>675</v>
      </c>
      <c r="E3763" t="s">
        <v>14785</v>
      </c>
      <c r="F3763" t="s">
        <v>54</v>
      </c>
      <c r="G3763"/>
      <c r="H3763" t="s">
        <v>45566</v>
      </c>
      <c r="I3763" t="s">
        <v>52450</v>
      </c>
      <c r="J3763" t="s">
        <v>14784</v>
      </c>
      <c r="K3763" t="s">
        <v>565</v>
      </c>
      <c r="L3763" s="119" t="str">
        <f t="shared" si="232"/>
        <v>NA</v>
      </c>
      <c r="M3763" s="119"/>
      <c r="N3763" s="120" t="str">
        <f t="shared" si="233"/>
        <v>NA</v>
      </c>
      <c r="O3763" s="120"/>
      <c r="P3763"/>
      <c r="Q3763"/>
      <c r="R3763"/>
      <c r="S3763"/>
      <c r="T3763"/>
      <c r="U3763" t="s">
        <v>8317</v>
      </c>
      <c r="V3763" t="s">
        <v>8315</v>
      </c>
      <c r="W3763" t="s">
        <v>8316</v>
      </c>
      <c r="X3763" t="s">
        <v>675</v>
      </c>
      <c r="Y3763" t="s">
        <v>4135</v>
      </c>
      <c r="Z3763" t="s">
        <v>54</v>
      </c>
      <c r="AA3763"/>
      <c r="AB3763" t="s">
        <v>44761</v>
      </c>
      <c r="AC3763" t="s">
        <v>51789</v>
      </c>
      <c r="AD3763" t="s">
        <v>8318</v>
      </c>
      <c r="AE3763" t="s">
        <v>105</v>
      </c>
      <c r="AF3763" s="119" t="str">
        <f t="shared" si="234"/>
        <v>NA</v>
      </c>
      <c r="AG3763" s="119"/>
      <c r="AH3763" s="119"/>
      <c r="AI3763" s="119"/>
      <c r="AJ3763" s="119" t="str">
        <f t="shared" si="235"/>
        <v>NA</v>
      </c>
      <c r="AK3763" s="190"/>
      <c r="AL3763" s="191"/>
    </row>
    <row r="3764" spans="1:38" x14ac:dyDescent="0.25">
      <c r="A3764" t="s">
        <v>16539</v>
      </c>
      <c r="B3764" t="s">
        <v>16537</v>
      </c>
      <c r="C3764" t="s">
        <v>16538</v>
      </c>
      <c r="D3764" t="s">
        <v>675</v>
      </c>
      <c r="E3764" t="s">
        <v>16540</v>
      </c>
      <c r="F3764" t="s">
        <v>54</v>
      </c>
      <c r="G3764"/>
      <c r="H3764" t="s">
        <v>45567</v>
      </c>
      <c r="I3764" t="s">
        <v>52451</v>
      </c>
      <c r="J3764" t="s">
        <v>16541</v>
      </c>
      <c r="K3764" t="s">
        <v>565</v>
      </c>
      <c r="L3764" s="119" t="str">
        <f t="shared" si="232"/>
        <v>NA</v>
      </c>
      <c r="M3764" s="119"/>
      <c r="N3764" s="120" t="str">
        <f t="shared" si="233"/>
        <v>NA</v>
      </c>
      <c r="O3764" s="120"/>
      <c r="P3764"/>
      <c r="Q3764"/>
      <c r="R3764"/>
      <c r="S3764"/>
      <c r="T3764"/>
      <c r="U3764" t="s">
        <v>8610</v>
      </c>
      <c r="V3764" t="s">
        <v>8608</v>
      </c>
      <c r="W3764" t="s">
        <v>8609</v>
      </c>
      <c r="X3764" t="s">
        <v>675</v>
      </c>
      <c r="Y3764" t="s">
        <v>4135</v>
      </c>
      <c r="Z3764" t="s">
        <v>54</v>
      </c>
      <c r="AA3764"/>
      <c r="AB3764" t="s">
        <v>44761</v>
      </c>
      <c r="AC3764" t="s">
        <v>51789</v>
      </c>
      <c r="AD3764" t="s">
        <v>8611</v>
      </c>
      <c r="AE3764" t="s">
        <v>105</v>
      </c>
      <c r="AF3764" s="119" t="str">
        <f t="shared" si="234"/>
        <v>NA</v>
      </c>
      <c r="AG3764" s="119"/>
      <c r="AH3764" s="119"/>
      <c r="AI3764" s="119"/>
      <c r="AJ3764" s="119" t="str">
        <f t="shared" si="235"/>
        <v>NA</v>
      </c>
      <c r="AK3764" s="190"/>
      <c r="AL3764" s="191"/>
    </row>
    <row r="3765" spans="1:38" x14ac:dyDescent="0.25">
      <c r="A3765" t="s">
        <v>18241</v>
      </c>
      <c r="B3765" t="s">
        <v>18239</v>
      </c>
      <c r="C3765" t="s">
        <v>18240</v>
      </c>
      <c r="D3765" t="s">
        <v>675</v>
      </c>
      <c r="E3765" t="s">
        <v>18242</v>
      </c>
      <c r="F3765" t="s">
        <v>54</v>
      </c>
      <c r="G3765"/>
      <c r="H3765" t="s">
        <v>45568</v>
      </c>
      <c r="I3765" t="s">
        <v>52452</v>
      </c>
      <c r="J3765" t="s">
        <v>18243</v>
      </c>
      <c r="K3765" t="s">
        <v>565</v>
      </c>
      <c r="L3765" s="119" t="str">
        <f t="shared" si="232"/>
        <v>NA</v>
      </c>
      <c r="M3765" s="119"/>
      <c r="N3765" s="120" t="str">
        <f t="shared" si="233"/>
        <v>NA</v>
      </c>
      <c r="O3765" s="120"/>
      <c r="P3765"/>
      <c r="Q3765"/>
      <c r="R3765"/>
      <c r="S3765"/>
      <c r="T3765"/>
      <c r="U3765" t="s">
        <v>19309</v>
      </c>
      <c r="V3765" t="s">
        <v>19307</v>
      </c>
      <c r="W3765" t="s">
        <v>19308</v>
      </c>
      <c r="X3765" t="s">
        <v>675</v>
      </c>
      <c r="Y3765" t="s">
        <v>19310</v>
      </c>
      <c r="Z3765" t="s">
        <v>54</v>
      </c>
      <c r="AA3765"/>
      <c r="AB3765" t="s">
        <v>44762</v>
      </c>
      <c r="AC3765" t="s">
        <v>51790</v>
      </c>
      <c r="AD3765" t="s">
        <v>19311</v>
      </c>
      <c r="AE3765" t="s">
        <v>565</v>
      </c>
      <c r="AF3765" s="119" t="str">
        <f t="shared" si="234"/>
        <v>NA</v>
      </c>
      <c r="AG3765" s="119"/>
      <c r="AH3765" s="119"/>
      <c r="AI3765" s="119"/>
      <c r="AJ3765" s="119" t="str">
        <f t="shared" si="235"/>
        <v>NA</v>
      </c>
      <c r="AK3765" s="190"/>
      <c r="AL3765" s="191"/>
    </row>
    <row r="3766" spans="1:38" x14ac:dyDescent="0.25">
      <c r="A3766" t="s">
        <v>10945</v>
      </c>
      <c r="B3766" t="s">
        <v>10943</v>
      </c>
      <c r="C3766" t="s">
        <v>10944</v>
      </c>
      <c r="D3766" t="s">
        <v>675</v>
      </c>
      <c r="E3766" t="s">
        <v>1508</v>
      </c>
      <c r="F3766" t="s">
        <v>54</v>
      </c>
      <c r="G3766"/>
      <c r="H3766" t="s">
        <v>45569</v>
      </c>
      <c r="I3766" t="s">
        <v>52453</v>
      </c>
      <c r="J3766" t="s">
        <v>10946</v>
      </c>
      <c r="K3766" t="s">
        <v>105</v>
      </c>
      <c r="L3766" s="119" t="str">
        <f t="shared" si="232"/>
        <v>NA</v>
      </c>
      <c r="M3766" s="119"/>
      <c r="N3766" s="120" t="str">
        <f t="shared" si="233"/>
        <v>NA</v>
      </c>
      <c r="O3766" s="120"/>
      <c r="P3766"/>
      <c r="Q3766"/>
      <c r="R3766"/>
      <c r="S3766"/>
      <c r="T3766"/>
      <c r="U3766" t="s">
        <v>6797</v>
      </c>
      <c r="V3766" t="s">
        <v>6796</v>
      </c>
      <c r="W3766" t="s">
        <v>6755</v>
      </c>
      <c r="X3766" t="s">
        <v>675</v>
      </c>
      <c r="Y3766" t="s">
        <v>1802</v>
      </c>
      <c r="Z3766" t="s">
        <v>54</v>
      </c>
      <c r="AA3766"/>
      <c r="AB3766" t="s">
        <v>44763</v>
      </c>
      <c r="AC3766" t="s">
        <v>51791</v>
      </c>
      <c r="AD3766" t="s">
        <v>6798</v>
      </c>
      <c r="AE3766" t="s">
        <v>565</v>
      </c>
      <c r="AF3766" s="119" t="str">
        <f t="shared" si="234"/>
        <v>NA</v>
      </c>
      <c r="AG3766" s="119"/>
      <c r="AH3766" s="119"/>
      <c r="AI3766" s="119"/>
      <c r="AJ3766" s="119" t="str">
        <f t="shared" si="235"/>
        <v>NA</v>
      </c>
      <c r="AK3766" s="190"/>
      <c r="AL3766" s="191"/>
    </row>
    <row r="3767" spans="1:38" x14ac:dyDescent="0.25">
      <c r="A3767" t="s">
        <v>21184</v>
      </c>
      <c r="B3767" t="s">
        <v>21182</v>
      </c>
      <c r="C3767" t="s">
        <v>21183</v>
      </c>
      <c r="D3767" t="s">
        <v>675</v>
      </c>
      <c r="E3767" t="s">
        <v>870</v>
      </c>
      <c r="F3767" t="s">
        <v>54</v>
      </c>
      <c r="G3767"/>
      <c r="H3767" t="s">
        <v>45570</v>
      </c>
      <c r="I3767" t="s">
        <v>52454</v>
      </c>
      <c r="J3767" t="s">
        <v>21185</v>
      </c>
      <c r="K3767" t="s">
        <v>565</v>
      </c>
      <c r="L3767" s="119" t="str">
        <f t="shared" si="232"/>
        <v>NA</v>
      </c>
      <c r="M3767" s="119"/>
      <c r="N3767" s="120" t="str">
        <f t="shared" si="233"/>
        <v>NA</v>
      </c>
      <c r="O3767" s="120"/>
      <c r="P3767"/>
      <c r="Q3767"/>
      <c r="R3767"/>
      <c r="S3767"/>
      <c r="T3767"/>
      <c r="U3767" t="s">
        <v>21863</v>
      </c>
      <c r="V3767" t="s">
        <v>21861</v>
      </c>
      <c r="W3767" t="s">
        <v>21862</v>
      </c>
      <c r="X3767" t="s">
        <v>675</v>
      </c>
      <c r="Y3767" t="s">
        <v>1802</v>
      </c>
      <c r="Z3767" t="s">
        <v>54</v>
      </c>
      <c r="AA3767"/>
      <c r="AB3767" t="s">
        <v>44764</v>
      </c>
      <c r="AC3767" t="s">
        <v>51791</v>
      </c>
      <c r="AD3767" t="s">
        <v>21864</v>
      </c>
      <c r="AE3767" t="s">
        <v>105</v>
      </c>
      <c r="AF3767" s="119" t="str">
        <f t="shared" si="234"/>
        <v>NA</v>
      </c>
      <c r="AG3767" s="119"/>
      <c r="AH3767" s="119"/>
      <c r="AI3767" s="119"/>
      <c r="AJ3767" s="119" t="str">
        <f t="shared" si="235"/>
        <v>NA</v>
      </c>
      <c r="AK3767" s="190"/>
      <c r="AL3767" s="191"/>
    </row>
    <row r="3768" spans="1:38" x14ac:dyDescent="0.25">
      <c r="A3768" t="s">
        <v>10949</v>
      </c>
      <c r="B3768" t="s">
        <v>10947</v>
      </c>
      <c r="C3768" t="s">
        <v>10948</v>
      </c>
      <c r="D3768" t="s">
        <v>675</v>
      </c>
      <c r="E3768" t="s">
        <v>870</v>
      </c>
      <c r="F3768" t="s">
        <v>54</v>
      </c>
      <c r="G3768"/>
      <c r="H3768" t="s">
        <v>45571</v>
      </c>
      <c r="I3768" t="s">
        <v>52454</v>
      </c>
      <c r="J3768" t="s">
        <v>10950</v>
      </c>
      <c r="K3768" t="s">
        <v>105</v>
      </c>
      <c r="L3768" s="119" t="str">
        <f t="shared" si="232"/>
        <v>NA</v>
      </c>
      <c r="M3768" s="119"/>
      <c r="N3768" s="120" t="str">
        <f t="shared" si="233"/>
        <v>NA</v>
      </c>
      <c r="O3768" s="120"/>
      <c r="P3768"/>
      <c r="Q3768"/>
      <c r="R3768"/>
      <c r="S3768"/>
      <c r="T3768"/>
      <c r="U3768" t="s">
        <v>19642</v>
      </c>
      <c r="V3768" t="s">
        <v>19640</v>
      </c>
      <c r="W3768" t="s">
        <v>19641</v>
      </c>
      <c r="X3768" t="s">
        <v>675</v>
      </c>
      <c r="Y3768" t="s">
        <v>19643</v>
      </c>
      <c r="Z3768" t="s">
        <v>54</v>
      </c>
      <c r="AA3768"/>
      <c r="AB3768" t="s">
        <v>44765</v>
      </c>
      <c r="AC3768" t="s">
        <v>51792</v>
      </c>
      <c r="AD3768" t="s">
        <v>19642</v>
      </c>
      <c r="AE3768" t="s">
        <v>565</v>
      </c>
      <c r="AF3768" s="119" t="str">
        <f t="shared" si="234"/>
        <v>NA</v>
      </c>
      <c r="AG3768" s="119"/>
      <c r="AH3768" s="119"/>
      <c r="AI3768" s="119"/>
      <c r="AJ3768" s="119" t="str">
        <f t="shared" si="235"/>
        <v>NA</v>
      </c>
      <c r="AK3768" s="190"/>
      <c r="AL3768" s="191"/>
    </row>
    <row r="3769" spans="1:38" x14ac:dyDescent="0.25">
      <c r="A3769" t="s">
        <v>14415</v>
      </c>
      <c r="B3769" t="s">
        <v>14417</v>
      </c>
      <c r="C3769" t="s">
        <v>14418</v>
      </c>
      <c r="D3769" t="s">
        <v>675</v>
      </c>
      <c r="E3769" t="s">
        <v>14419</v>
      </c>
      <c r="F3769" t="s">
        <v>54</v>
      </c>
      <c r="G3769"/>
      <c r="H3769" t="s">
        <v>45572</v>
      </c>
      <c r="I3769" t="s">
        <v>52455</v>
      </c>
      <c r="J3769"/>
      <c r="K3769" t="s">
        <v>565</v>
      </c>
      <c r="L3769" s="119" t="str">
        <f t="shared" si="232"/>
        <v>NA</v>
      </c>
      <c r="M3769" s="119"/>
      <c r="N3769" s="120" t="str">
        <f t="shared" si="233"/>
        <v>NA</v>
      </c>
      <c r="O3769" s="120"/>
      <c r="P3769"/>
      <c r="Q3769"/>
      <c r="R3769"/>
      <c r="S3769"/>
      <c r="T3769"/>
      <c r="U3769" t="s">
        <v>6802</v>
      </c>
      <c r="V3769" t="s">
        <v>6801</v>
      </c>
      <c r="W3769" t="s">
        <v>6755</v>
      </c>
      <c r="X3769" t="s">
        <v>675</v>
      </c>
      <c r="Y3769" t="s">
        <v>4183</v>
      </c>
      <c r="Z3769" t="s">
        <v>54</v>
      </c>
      <c r="AA3769"/>
      <c r="AB3769" t="s">
        <v>44766</v>
      </c>
      <c r="AC3769" t="s">
        <v>51793</v>
      </c>
      <c r="AD3769" t="s">
        <v>6803</v>
      </c>
      <c r="AE3769" t="s">
        <v>565</v>
      </c>
      <c r="AF3769" s="119" t="str">
        <f t="shared" si="234"/>
        <v>NA</v>
      </c>
      <c r="AG3769" s="119"/>
      <c r="AH3769" s="119"/>
      <c r="AI3769" s="119"/>
      <c r="AJ3769" s="119" t="str">
        <f t="shared" si="235"/>
        <v>NA</v>
      </c>
      <c r="AK3769" s="190"/>
      <c r="AL3769" s="191"/>
    </row>
    <row r="3770" spans="1:38" x14ac:dyDescent="0.25">
      <c r="A3770" t="s">
        <v>15031</v>
      </c>
      <c r="B3770" t="s">
        <v>15029</v>
      </c>
      <c r="C3770" t="s">
        <v>15030</v>
      </c>
      <c r="D3770" t="s">
        <v>675</v>
      </c>
      <c r="E3770" t="s">
        <v>15032</v>
      </c>
      <c r="F3770" t="s">
        <v>54</v>
      </c>
      <c r="G3770"/>
      <c r="H3770" t="s">
        <v>45573</v>
      </c>
      <c r="I3770" t="s">
        <v>52456</v>
      </c>
      <c r="J3770" t="s">
        <v>15033</v>
      </c>
      <c r="K3770" t="s">
        <v>565</v>
      </c>
      <c r="L3770" s="119" t="str">
        <f t="shared" si="232"/>
        <v>NA</v>
      </c>
      <c r="M3770" s="119"/>
      <c r="N3770" s="120" t="str">
        <f t="shared" si="233"/>
        <v>NA</v>
      </c>
      <c r="O3770" s="120"/>
      <c r="P3770"/>
      <c r="Q3770"/>
      <c r="R3770"/>
      <c r="S3770"/>
      <c r="T3770"/>
      <c r="U3770" t="s">
        <v>18970</v>
      </c>
      <c r="V3770" t="s">
        <v>18968</v>
      </c>
      <c r="W3770" t="s">
        <v>18969</v>
      </c>
      <c r="X3770" t="s">
        <v>675</v>
      </c>
      <c r="Y3770" t="s">
        <v>18971</v>
      </c>
      <c r="Z3770" t="s">
        <v>54</v>
      </c>
      <c r="AA3770"/>
      <c r="AB3770" t="s">
        <v>44767</v>
      </c>
      <c r="AC3770" t="s">
        <v>51794</v>
      </c>
      <c r="AD3770" t="s">
        <v>18972</v>
      </c>
      <c r="AE3770" t="s">
        <v>565</v>
      </c>
      <c r="AF3770" s="119" t="str">
        <f t="shared" si="234"/>
        <v>NA</v>
      </c>
      <c r="AG3770" s="119"/>
      <c r="AH3770" s="119"/>
      <c r="AI3770" s="119"/>
      <c r="AJ3770" s="119" t="str">
        <f t="shared" si="235"/>
        <v>NA</v>
      </c>
      <c r="AK3770" s="190"/>
      <c r="AL3770" s="191"/>
    </row>
    <row r="3771" spans="1:38" x14ac:dyDescent="0.25">
      <c r="A3771" t="s">
        <v>14906</v>
      </c>
      <c r="B3771" t="s">
        <v>14905</v>
      </c>
      <c r="C3771" t="s">
        <v>14794</v>
      </c>
      <c r="D3771" t="s">
        <v>675</v>
      </c>
      <c r="E3771" t="s">
        <v>10671</v>
      </c>
      <c r="F3771" t="s">
        <v>54</v>
      </c>
      <c r="G3771"/>
      <c r="H3771" t="s">
        <v>45574</v>
      </c>
      <c r="I3771" t="s">
        <v>52457</v>
      </c>
      <c r="J3771" t="s">
        <v>14907</v>
      </c>
      <c r="K3771" t="s">
        <v>565</v>
      </c>
      <c r="L3771" s="119" t="str">
        <f t="shared" si="232"/>
        <v>NA</v>
      </c>
      <c r="M3771" s="119"/>
      <c r="N3771" s="120" t="str">
        <f t="shared" si="233"/>
        <v>NA</v>
      </c>
      <c r="O3771" s="120"/>
      <c r="P3771"/>
      <c r="Q3771"/>
      <c r="R3771"/>
      <c r="S3771"/>
      <c r="T3771"/>
      <c r="U3771" t="s">
        <v>6779</v>
      </c>
      <c r="V3771" t="s">
        <v>6778</v>
      </c>
      <c r="W3771" t="s">
        <v>6755</v>
      </c>
      <c r="X3771" t="s">
        <v>675</v>
      </c>
      <c r="Y3771" t="s">
        <v>6757</v>
      </c>
      <c r="Z3771" t="s">
        <v>54</v>
      </c>
      <c r="AA3771"/>
      <c r="AB3771" t="s">
        <v>44768</v>
      </c>
      <c r="AC3771" t="s">
        <v>51795</v>
      </c>
      <c r="AD3771" t="s">
        <v>6780</v>
      </c>
      <c r="AE3771" t="s">
        <v>565</v>
      </c>
      <c r="AF3771" s="119" t="str">
        <f t="shared" si="234"/>
        <v>NA</v>
      </c>
      <c r="AG3771" s="119"/>
      <c r="AH3771" s="119"/>
      <c r="AI3771" s="119"/>
      <c r="AJ3771" s="119" t="str">
        <f t="shared" si="235"/>
        <v>NA</v>
      </c>
      <c r="AK3771" s="190"/>
      <c r="AL3771" s="191"/>
    </row>
    <row r="3772" spans="1:38" x14ac:dyDescent="0.25">
      <c r="A3772" t="s">
        <v>10670</v>
      </c>
      <c r="B3772" t="s">
        <v>10668</v>
      </c>
      <c r="C3772" t="s">
        <v>10669</v>
      </c>
      <c r="D3772" t="s">
        <v>675</v>
      </c>
      <c r="E3772" t="s">
        <v>10671</v>
      </c>
      <c r="F3772" t="s">
        <v>54</v>
      </c>
      <c r="G3772"/>
      <c r="H3772" t="s">
        <v>45574</v>
      </c>
      <c r="I3772" t="s">
        <v>52457</v>
      </c>
      <c r="J3772" t="s">
        <v>10672</v>
      </c>
      <c r="K3772" t="s">
        <v>105</v>
      </c>
      <c r="L3772" s="119" t="str">
        <f t="shared" si="232"/>
        <v>NA</v>
      </c>
      <c r="M3772" s="119"/>
      <c r="N3772" s="120" t="str">
        <f t="shared" si="233"/>
        <v>NA</v>
      </c>
      <c r="O3772" s="120"/>
      <c r="P3772"/>
      <c r="Q3772"/>
      <c r="R3772"/>
      <c r="S3772"/>
      <c r="T3772"/>
      <c r="U3772" t="s">
        <v>6756</v>
      </c>
      <c r="V3772" t="s">
        <v>6754</v>
      </c>
      <c r="W3772" t="s">
        <v>6755</v>
      </c>
      <c r="X3772" t="s">
        <v>675</v>
      </c>
      <c r="Y3772" t="s">
        <v>6757</v>
      </c>
      <c r="Z3772" t="s">
        <v>54</v>
      </c>
      <c r="AA3772"/>
      <c r="AB3772" t="s">
        <v>44768</v>
      </c>
      <c r="AC3772" t="s">
        <v>51795</v>
      </c>
      <c r="AD3772" t="s">
        <v>6758</v>
      </c>
      <c r="AE3772" t="s">
        <v>565</v>
      </c>
      <c r="AF3772" s="119" t="str">
        <f t="shared" si="234"/>
        <v>NA</v>
      </c>
      <c r="AG3772" s="119"/>
      <c r="AH3772" s="119"/>
      <c r="AI3772" s="119"/>
      <c r="AJ3772" s="119" t="str">
        <f t="shared" si="235"/>
        <v>NA</v>
      </c>
      <c r="AK3772" s="190"/>
      <c r="AL3772" s="191"/>
    </row>
    <row r="3773" spans="1:38" x14ac:dyDescent="0.25">
      <c r="A3773" t="s">
        <v>19758</v>
      </c>
      <c r="B3773" t="s">
        <v>19756</v>
      </c>
      <c r="C3773" t="s">
        <v>19757</v>
      </c>
      <c r="D3773" t="s">
        <v>675</v>
      </c>
      <c r="E3773" t="s">
        <v>19759</v>
      </c>
      <c r="F3773" t="s">
        <v>54</v>
      </c>
      <c r="G3773"/>
      <c r="H3773" t="s">
        <v>45575</v>
      </c>
      <c r="I3773" t="s">
        <v>52458</v>
      </c>
      <c r="J3773" t="s">
        <v>19758</v>
      </c>
      <c r="K3773" t="s">
        <v>565</v>
      </c>
      <c r="L3773" s="119" t="str">
        <f t="shared" si="232"/>
        <v>NA</v>
      </c>
      <c r="M3773" s="119"/>
      <c r="N3773" s="120" t="str">
        <f t="shared" si="233"/>
        <v>NA</v>
      </c>
      <c r="O3773" s="120"/>
      <c r="P3773"/>
      <c r="Q3773"/>
      <c r="R3773"/>
      <c r="S3773"/>
      <c r="T3773"/>
      <c r="U3773" t="s">
        <v>12463</v>
      </c>
      <c r="V3773" t="s">
        <v>12461</v>
      </c>
      <c r="W3773" t="s">
        <v>12462</v>
      </c>
      <c r="X3773" t="s">
        <v>675</v>
      </c>
      <c r="Y3773" t="s">
        <v>6757</v>
      </c>
      <c r="Z3773" t="s">
        <v>54</v>
      </c>
      <c r="AA3773"/>
      <c r="AB3773" t="s">
        <v>44769</v>
      </c>
      <c r="AC3773" t="s">
        <v>51795</v>
      </c>
      <c r="AD3773" t="s">
        <v>12463</v>
      </c>
      <c r="AE3773" t="s">
        <v>105</v>
      </c>
      <c r="AF3773" s="119" t="str">
        <f t="shared" si="234"/>
        <v>NA</v>
      </c>
      <c r="AG3773" s="119"/>
      <c r="AH3773" s="119"/>
      <c r="AI3773" s="119"/>
      <c r="AJ3773" s="119" t="str">
        <f t="shared" si="235"/>
        <v>NA</v>
      </c>
      <c r="AK3773" s="190"/>
      <c r="AL3773" s="191"/>
    </row>
    <row r="3774" spans="1:38" x14ac:dyDescent="0.25">
      <c r="A3774" t="s">
        <v>12112</v>
      </c>
      <c r="B3774" t="s">
        <v>12110</v>
      </c>
      <c r="C3774" t="s">
        <v>12111</v>
      </c>
      <c r="D3774" t="s">
        <v>675</v>
      </c>
      <c r="E3774" t="s">
        <v>3260</v>
      </c>
      <c r="F3774" t="s">
        <v>54</v>
      </c>
      <c r="G3774"/>
      <c r="H3774" t="s">
        <v>45576</v>
      </c>
      <c r="I3774" t="s">
        <v>52459</v>
      </c>
      <c r="J3774"/>
      <c r="K3774" t="s">
        <v>105</v>
      </c>
      <c r="L3774" s="119" t="str">
        <f t="shared" si="232"/>
        <v>NA</v>
      </c>
      <c r="M3774" s="119"/>
      <c r="N3774" s="120" t="str">
        <f t="shared" si="233"/>
        <v>NA</v>
      </c>
      <c r="O3774" s="120"/>
      <c r="P3774"/>
      <c r="Q3774"/>
      <c r="R3774"/>
      <c r="S3774"/>
      <c r="T3774"/>
      <c r="U3774" t="s">
        <v>19790</v>
      </c>
      <c r="V3774" t="s">
        <v>19788</v>
      </c>
      <c r="W3774" t="s">
        <v>19789</v>
      </c>
      <c r="X3774" t="s">
        <v>675</v>
      </c>
      <c r="Y3774" t="s">
        <v>11421</v>
      </c>
      <c r="Z3774" t="s">
        <v>54</v>
      </c>
      <c r="AA3774"/>
      <c r="AB3774" t="s">
        <v>44770</v>
      </c>
      <c r="AC3774" t="s">
        <v>51796</v>
      </c>
      <c r="AD3774" t="s">
        <v>19791</v>
      </c>
      <c r="AE3774" t="s">
        <v>565</v>
      </c>
      <c r="AF3774" s="119" t="str">
        <f t="shared" si="234"/>
        <v>NA</v>
      </c>
      <c r="AG3774" s="119"/>
      <c r="AH3774" s="119"/>
      <c r="AI3774" s="119"/>
      <c r="AJ3774" s="119" t="str">
        <f t="shared" si="235"/>
        <v>NA</v>
      </c>
      <c r="AK3774" s="190"/>
      <c r="AL3774" s="191"/>
    </row>
    <row r="3775" spans="1:38" x14ac:dyDescent="0.25">
      <c r="A3775" t="s">
        <v>7809</v>
      </c>
      <c r="B3775" t="s">
        <v>7807</v>
      </c>
      <c r="C3775" t="s">
        <v>7808</v>
      </c>
      <c r="D3775" t="s">
        <v>675</v>
      </c>
      <c r="E3775" t="s">
        <v>3260</v>
      </c>
      <c r="F3775" t="s">
        <v>54</v>
      </c>
      <c r="G3775"/>
      <c r="H3775" t="s">
        <v>45577</v>
      </c>
      <c r="I3775" t="s">
        <v>52459</v>
      </c>
      <c r="J3775" t="s">
        <v>7810</v>
      </c>
      <c r="K3775" t="s">
        <v>105</v>
      </c>
      <c r="L3775" s="119" t="str">
        <f t="shared" si="232"/>
        <v>NA</v>
      </c>
      <c r="M3775" s="119"/>
      <c r="N3775" s="120" t="str">
        <f t="shared" si="233"/>
        <v>NA</v>
      </c>
      <c r="O3775" s="120"/>
      <c r="P3775"/>
      <c r="Q3775"/>
      <c r="R3775"/>
      <c r="S3775"/>
      <c r="T3775"/>
      <c r="U3775" t="s">
        <v>11420</v>
      </c>
      <c r="V3775" t="s">
        <v>11418</v>
      </c>
      <c r="W3775" t="s">
        <v>11419</v>
      </c>
      <c r="X3775" t="s">
        <v>675</v>
      </c>
      <c r="Y3775" t="s">
        <v>11421</v>
      </c>
      <c r="Z3775" t="s">
        <v>54</v>
      </c>
      <c r="AA3775"/>
      <c r="AB3775" t="s">
        <v>44771</v>
      </c>
      <c r="AC3775" t="s">
        <v>51796</v>
      </c>
      <c r="AD3775" t="s">
        <v>11422</v>
      </c>
      <c r="AE3775" t="s">
        <v>105</v>
      </c>
      <c r="AF3775" s="119" t="str">
        <f t="shared" si="234"/>
        <v>NA</v>
      </c>
      <c r="AG3775" s="119"/>
      <c r="AH3775" s="119"/>
      <c r="AI3775" s="119"/>
      <c r="AJ3775" s="119" t="str">
        <f t="shared" si="235"/>
        <v>NA</v>
      </c>
      <c r="AK3775" s="190"/>
      <c r="AL3775" s="191"/>
    </row>
    <row r="3776" spans="1:38" x14ac:dyDescent="0.25">
      <c r="A3776" t="s">
        <v>11066</v>
      </c>
      <c r="B3776" t="s">
        <v>11064</v>
      </c>
      <c r="C3776" t="s">
        <v>11065</v>
      </c>
      <c r="D3776" t="s">
        <v>675</v>
      </c>
      <c r="E3776" t="s">
        <v>3260</v>
      </c>
      <c r="F3776" t="s">
        <v>54</v>
      </c>
      <c r="G3776"/>
      <c r="H3776" t="s">
        <v>45576</v>
      </c>
      <c r="I3776" t="s">
        <v>52459</v>
      </c>
      <c r="J3776" t="s">
        <v>11066</v>
      </c>
      <c r="K3776" t="s">
        <v>105</v>
      </c>
      <c r="L3776" s="119" t="str">
        <f t="shared" si="232"/>
        <v>NA</v>
      </c>
      <c r="M3776" s="119"/>
      <c r="N3776" s="120" t="str">
        <f t="shared" si="233"/>
        <v>NA</v>
      </c>
      <c r="O3776" s="120"/>
      <c r="P3776"/>
      <c r="Q3776"/>
      <c r="R3776"/>
      <c r="S3776"/>
      <c r="T3776"/>
      <c r="U3776" t="s">
        <v>12020</v>
      </c>
      <c r="V3776" t="s">
        <v>12018</v>
      </c>
      <c r="W3776" t="s">
        <v>12019</v>
      </c>
      <c r="X3776" t="s">
        <v>675</v>
      </c>
      <c r="Y3776" t="s">
        <v>12021</v>
      </c>
      <c r="Z3776" t="s">
        <v>54</v>
      </c>
      <c r="AA3776"/>
      <c r="AB3776" t="s">
        <v>44772</v>
      </c>
      <c r="AC3776" t="s">
        <v>51797</v>
      </c>
      <c r="AD3776" t="s">
        <v>12022</v>
      </c>
      <c r="AE3776" t="s">
        <v>105</v>
      </c>
      <c r="AF3776" s="119" t="str">
        <f t="shared" si="234"/>
        <v>NA</v>
      </c>
      <c r="AG3776" s="119"/>
      <c r="AH3776" s="119"/>
      <c r="AI3776" s="119"/>
      <c r="AJ3776" s="119" t="str">
        <f t="shared" si="235"/>
        <v>NA</v>
      </c>
      <c r="AK3776" s="190"/>
      <c r="AL3776" s="191"/>
    </row>
    <row r="3777" spans="1:38" x14ac:dyDescent="0.25">
      <c r="A3777" t="s">
        <v>22315</v>
      </c>
      <c r="B3777" t="s">
        <v>22313</v>
      </c>
      <c r="C3777" t="s">
        <v>22314</v>
      </c>
      <c r="D3777" t="s">
        <v>675</v>
      </c>
      <c r="E3777" t="s">
        <v>3260</v>
      </c>
      <c r="F3777" t="s">
        <v>54</v>
      </c>
      <c r="G3777"/>
      <c r="H3777" t="s">
        <v>45576</v>
      </c>
      <c r="I3777" t="s">
        <v>52459</v>
      </c>
      <c r="J3777" t="s">
        <v>22315</v>
      </c>
      <c r="K3777" t="s">
        <v>105</v>
      </c>
      <c r="L3777" s="119" t="str">
        <f t="shared" si="232"/>
        <v>NA</v>
      </c>
      <c r="M3777" s="119"/>
      <c r="N3777" s="120" t="str">
        <f t="shared" si="233"/>
        <v>NA</v>
      </c>
      <c r="O3777" s="120"/>
      <c r="P3777"/>
      <c r="Q3777"/>
      <c r="R3777"/>
      <c r="S3777"/>
      <c r="T3777"/>
      <c r="U3777" t="s">
        <v>16945</v>
      </c>
      <c r="V3777" t="s">
        <v>16943</v>
      </c>
      <c r="W3777" t="s">
        <v>16944</v>
      </c>
      <c r="X3777" t="s">
        <v>675</v>
      </c>
      <c r="Y3777" t="s">
        <v>16946</v>
      </c>
      <c r="Z3777" t="s">
        <v>54</v>
      </c>
      <c r="AA3777"/>
      <c r="AB3777" t="s">
        <v>44773</v>
      </c>
      <c r="AC3777" t="s">
        <v>51798</v>
      </c>
      <c r="AD3777" t="s">
        <v>16947</v>
      </c>
      <c r="AE3777" t="s">
        <v>565</v>
      </c>
      <c r="AF3777" s="119" t="str">
        <f t="shared" si="234"/>
        <v>NA</v>
      </c>
      <c r="AG3777" s="119"/>
      <c r="AH3777" s="119"/>
      <c r="AI3777" s="119"/>
      <c r="AJ3777" s="119" t="str">
        <f t="shared" si="235"/>
        <v>NA</v>
      </c>
      <c r="AK3777" s="190"/>
      <c r="AL3777" s="191"/>
    </row>
    <row r="3778" spans="1:38" x14ac:dyDescent="0.25">
      <c r="A3778" t="s">
        <v>12421</v>
      </c>
      <c r="B3778" t="s">
        <v>12419</v>
      </c>
      <c r="C3778" t="s">
        <v>12420</v>
      </c>
      <c r="D3778" t="s">
        <v>675</v>
      </c>
      <c r="E3778" t="s">
        <v>3260</v>
      </c>
      <c r="F3778" t="s">
        <v>54</v>
      </c>
      <c r="G3778"/>
      <c r="H3778" t="s">
        <v>45576</v>
      </c>
      <c r="I3778" t="s">
        <v>52459</v>
      </c>
      <c r="J3778" t="s">
        <v>12422</v>
      </c>
      <c r="K3778" t="s">
        <v>105</v>
      </c>
      <c r="L3778" s="119" t="str">
        <f t="shared" si="232"/>
        <v>NA</v>
      </c>
      <c r="M3778" s="119"/>
      <c r="N3778" s="120" t="str">
        <f t="shared" si="233"/>
        <v>NA</v>
      </c>
      <c r="O3778" s="120"/>
      <c r="P3778"/>
      <c r="Q3778"/>
      <c r="R3778"/>
      <c r="S3778"/>
      <c r="T3778"/>
      <c r="U3778" t="s">
        <v>18445</v>
      </c>
      <c r="V3778" t="s">
        <v>18443</v>
      </c>
      <c r="W3778" t="s">
        <v>18444</v>
      </c>
      <c r="X3778" t="s">
        <v>675</v>
      </c>
      <c r="Y3778" t="s">
        <v>756</v>
      </c>
      <c r="Z3778" t="s">
        <v>54</v>
      </c>
      <c r="AA3778"/>
      <c r="AB3778" t="s">
        <v>44774</v>
      </c>
      <c r="AC3778" t="s">
        <v>51799</v>
      </c>
      <c r="AD3778" t="s">
        <v>18446</v>
      </c>
      <c r="AE3778" t="s">
        <v>565</v>
      </c>
      <c r="AF3778" s="119" t="str">
        <f t="shared" si="234"/>
        <v>NA</v>
      </c>
      <c r="AG3778" s="119"/>
      <c r="AH3778" s="119"/>
      <c r="AI3778" s="119"/>
      <c r="AJ3778" s="119" t="str">
        <f t="shared" si="235"/>
        <v>NA</v>
      </c>
      <c r="AK3778" s="190"/>
      <c r="AL3778" s="191"/>
    </row>
    <row r="3779" spans="1:38" x14ac:dyDescent="0.25">
      <c r="A3779" t="s">
        <v>12530</v>
      </c>
      <c r="B3779" t="s">
        <v>12528</v>
      </c>
      <c r="C3779" t="s">
        <v>12529</v>
      </c>
      <c r="D3779" t="s">
        <v>675</v>
      </c>
      <c r="E3779" t="s">
        <v>3260</v>
      </c>
      <c r="F3779" t="s">
        <v>54</v>
      </c>
      <c r="G3779"/>
      <c r="H3779" t="s">
        <v>45576</v>
      </c>
      <c r="I3779" t="s">
        <v>52459</v>
      </c>
      <c r="J3779" t="s">
        <v>12531</v>
      </c>
      <c r="K3779" t="s">
        <v>105</v>
      </c>
      <c r="L3779" s="119" t="str">
        <f t="shared" ref="L3779:L3842" si="236">IF($Q$1&lt;&gt;"",IF(ISNUMBER(SEARCH("*"&amp;$Q$1&amp;"*", A3779)),A3779, IF(ISNUMBER(SEARCH("*"&amp;$Q$1&amp;"*", H3779)),A3779, IF(ISNUMBER(SEARCH("*"&amp;$Q$1&amp;"*", G3779)),A3779, IF(ISNUMBER(SEARCH("*"&amp;$Q$1&amp;"*", J3779)),A3779,  IF(ISNUMBER(SEARCH("*"&amp;$Q$1&amp;"*", E3779)),A3779, "NA"))))),"NA")</f>
        <v>NA</v>
      </c>
      <c r="M3779" s="119"/>
      <c r="N3779" s="120" t="str">
        <f t="shared" ref="N3779:N3842" si="237">IF($Q$11=1,IF(ISNUMBER(SEARCH($T$11,C3779)),A3779,"NA"),"NA")</f>
        <v>NA</v>
      </c>
      <c r="O3779" s="120"/>
      <c r="P3779"/>
      <c r="Q3779"/>
      <c r="R3779"/>
      <c r="S3779"/>
      <c r="T3779"/>
      <c r="U3779" t="s">
        <v>11018</v>
      </c>
      <c r="V3779" t="s">
        <v>11016</v>
      </c>
      <c r="W3779" t="s">
        <v>11017</v>
      </c>
      <c r="X3779" t="s">
        <v>675</v>
      </c>
      <c r="Y3779" t="s">
        <v>756</v>
      </c>
      <c r="Z3779" t="s">
        <v>54</v>
      </c>
      <c r="AA3779"/>
      <c r="AB3779" t="s">
        <v>44775</v>
      </c>
      <c r="AC3779" t="s">
        <v>51799</v>
      </c>
      <c r="AD3779" t="s">
        <v>11019</v>
      </c>
      <c r="AE3779" t="s">
        <v>565</v>
      </c>
      <c r="AF3779" s="119" t="str">
        <f t="shared" ref="AF3779:AF3842" si="238">IF($Q$6&lt;&gt;"",IF(ISNUMBER(SEARCH($Q$6, W3779)),U3779, "NA"),"NA")</f>
        <v>NA</v>
      </c>
      <c r="AG3779" s="119"/>
      <c r="AH3779" s="119"/>
      <c r="AI3779" s="119"/>
      <c r="AJ3779" s="119" t="str">
        <f t="shared" ref="AJ3779:AJ3842" si="239">IF($Q$5&lt;&gt;"",IF(ISNUMBER(SEARCH($Q$5, U3779&amp;" "&amp;Y3779&amp;" "&amp;AA3779&amp;" "&amp;AB3779&amp;" "&amp;AD3779)),U3779, "NA"),"NA")</f>
        <v>NA</v>
      </c>
      <c r="AK3779" s="190"/>
      <c r="AL3779" s="191"/>
    </row>
    <row r="3780" spans="1:38" x14ac:dyDescent="0.25">
      <c r="A3780" t="s">
        <v>14741</v>
      </c>
      <c r="B3780" t="s">
        <v>14739</v>
      </c>
      <c r="C3780" t="s">
        <v>14740</v>
      </c>
      <c r="D3780" t="s">
        <v>675</v>
      </c>
      <c r="E3780" t="s">
        <v>14742</v>
      </c>
      <c r="F3780" t="s">
        <v>54</v>
      </c>
      <c r="G3780"/>
      <c r="H3780" t="s">
        <v>45578</v>
      </c>
      <c r="I3780" t="s">
        <v>52460</v>
      </c>
      <c r="J3780" t="s">
        <v>14741</v>
      </c>
      <c r="K3780" t="s">
        <v>565</v>
      </c>
      <c r="L3780" s="119" t="str">
        <f t="shared" si="236"/>
        <v>NA</v>
      </c>
      <c r="M3780" s="119"/>
      <c r="N3780" s="120" t="str">
        <f t="shared" si="237"/>
        <v>NA</v>
      </c>
      <c r="O3780" s="120"/>
      <c r="P3780"/>
      <c r="Q3780"/>
      <c r="R3780"/>
      <c r="S3780"/>
      <c r="T3780"/>
      <c r="U3780" t="s">
        <v>20826</v>
      </c>
      <c r="V3780" t="s">
        <v>20825</v>
      </c>
      <c r="W3780" t="s">
        <v>20809</v>
      </c>
      <c r="X3780" t="s">
        <v>675</v>
      </c>
      <c r="Y3780" t="s">
        <v>2900</v>
      </c>
      <c r="Z3780" t="s">
        <v>54</v>
      </c>
      <c r="AA3780"/>
      <c r="AB3780" t="s">
        <v>44776</v>
      </c>
      <c r="AC3780" t="s">
        <v>51800</v>
      </c>
      <c r="AD3780" t="s">
        <v>20827</v>
      </c>
      <c r="AE3780" t="s">
        <v>565</v>
      </c>
      <c r="AF3780" s="119" t="str">
        <f t="shared" si="238"/>
        <v>NA</v>
      </c>
      <c r="AG3780" s="119"/>
      <c r="AH3780" s="119"/>
      <c r="AI3780" s="119"/>
      <c r="AJ3780" s="119" t="str">
        <f t="shared" si="239"/>
        <v>NA</v>
      </c>
      <c r="AK3780" s="190"/>
      <c r="AL3780" s="191"/>
    </row>
    <row r="3781" spans="1:38" x14ac:dyDescent="0.25">
      <c r="A3781" t="s">
        <v>22023</v>
      </c>
      <c r="B3781" t="s">
        <v>22021</v>
      </c>
      <c r="C3781" t="s">
        <v>22022</v>
      </c>
      <c r="D3781" t="s">
        <v>675</v>
      </c>
      <c r="E3781" t="s">
        <v>10958</v>
      </c>
      <c r="F3781" t="s">
        <v>54</v>
      </c>
      <c r="G3781"/>
      <c r="H3781" t="s">
        <v>45579</v>
      </c>
      <c r="I3781" t="s">
        <v>52461</v>
      </c>
      <c r="J3781" t="s">
        <v>22023</v>
      </c>
      <c r="K3781" t="s">
        <v>565</v>
      </c>
      <c r="L3781" s="119" t="str">
        <f t="shared" si="236"/>
        <v>NA</v>
      </c>
      <c r="M3781" s="119"/>
      <c r="N3781" s="120" t="str">
        <f t="shared" si="237"/>
        <v>NA</v>
      </c>
      <c r="O3781" s="120"/>
      <c r="P3781"/>
      <c r="Q3781"/>
      <c r="R3781"/>
      <c r="S3781"/>
      <c r="T3781"/>
      <c r="U3781" t="s">
        <v>19502</v>
      </c>
      <c r="V3781" t="s">
        <v>19500</v>
      </c>
      <c r="W3781" t="s">
        <v>19501</v>
      </c>
      <c r="X3781" t="s">
        <v>675</v>
      </c>
      <c r="Y3781" t="s">
        <v>2900</v>
      </c>
      <c r="Z3781" t="s">
        <v>54</v>
      </c>
      <c r="AA3781"/>
      <c r="AB3781" t="s">
        <v>44777</v>
      </c>
      <c r="AC3781" t="s">
        <v>51800</v>
      </c>
      <c r="AD3781" t="s">
        <v>19503</v>
      </c>
      <c r="AE3781" t="s">
        <v>565</v>
      </c>
      <c r="AF3781" s="119" t="str">
        <f t="shared" si="238"/>
        <v>NA</v>
      </c>
      <c r="AG3781" s="119"/>
      <c r="AH3781" s="119"/>
      <c r="AI3781" s="119"/>
      <c r="AJ3781" s="119" t="str">
        <f t="shared" si="239"/>
        <v>NA</v>
      </c>
      <c r="AK3781" s="190"/>
      <c r="AL3781" s="191"/>
    </row>
    <row r="3782" spans="1:38" x14ac:dyDescent="0.25">
      <c r="A3782" t="s">
        <v>10957</v>
      </c>
      <c r="B3782" t="s">
        <v>10955</v>
      </c>
      <c r="C3782" t="s">
        <v>10956</v>
      </c>
      <c r="D3782" t="s">
        <v>675</v>
      </c>
      <c r="E3782" t="s">
        <v>10958</v>
      </c>
      <c r="F3782" t="s">
        <v>54</v>
      </c>
      <c r="G3782"/>
      <c r="H3782" t="s">
        <v>45580</v>
      </c>
      <c r="I3782" t="s">
        <v>52461</v>
      </c>
      <c r="J3782"/>
      <c r="K3782" t="s">
        <v>105</v>
      </c>
      <c r="L3782" s="119" t="str">
        <f t="shared" si="236"/>
        <v>NA</v>
      </c>
      <c r="M3782" s="119"/>
      <c r="N3782" s="120" t="str">
        <f t="shared" si="237"/>
        <v>NA</v>
      </c>
      <c r="O3782" s="120"/>
      <c r="P3782"/>
      <c r="Q3782"/>
      <c r="R3782"/>
      <c r="S3782"/>
      <c r="T3782"/>
      <c r="U3782" t="s">
        <v>9669</v>
      </c>
      <c r="V3782" t="s">
        <v>9667</v>
      </c>
      <c r="W3782" t="s">
        <v>9668</v>
      </c>
      <c r="X3782" t="s">
        <v>675</v>
      </c>
      <c r="Y3782" t="s">
        <v>9670</v>
      </c>
      <c r="Z3782" t="s">
        <v>54</v>
      </c>
      <c r="AA3782"/>
      <c r="AB3782" t="s">
        <v>44778</v>
      </c>
      <c r="AC3782" t="s">
        <v>51801</v>
      </c>
      <c r="AD3782"/>
      <c r="AE3782" t="s">
        <v>105</v>
      </c>
      <c r="AF3782" s="119" t="str">
        <f t="shared" si="238"/>
        <v>NA</v>
      </c>
      <c r="AG3782" s="119"/>
      <c r="AH3782" s="119"/>
      <c r="AI3782" s="119"/>
      <c r="AJ3782" s="119" t="str">
        <f t="shared" si="239"/>
        <v>NA</v>
      </c>
      <c r="AK3782" s="190"/>
      <c r="AL3782" s="191"/>
    </row>
    <row r="3783" spans="1:38" x14ac:dyDescent="0.25">
      <c r="A3783" t="s">
        <v>21783</v>
      </c>
      <c r="B3783" t="s">
        <v>21781</v>
      </c>
      <c r="C3783" t="s">
        <v>21782</v>
      </c>
      <c r="D3783" t="s">
        <v>675</v>
      </c>
      <c r="E3783" t="s">
        <v>21784</v>
      </c>
      <c r="F3783" t="s">
        <v>54</v>
      </c>
      <c r="G3783"/>
      <c r="H3783" t="s">
        <v>45581</v>
      </c>
      <c r="I3783" t="s">
        <v>52462</v>
      </c>
      <c r="J3783" t="s">
        <v>21785</v>
      </c>
      <c r="K3783" t="s">
        <v>105</v>
      </c>
      <c r="L3783" s="119" t="str">
        <f t="shared" si="236"/>
        <v>NA</v>
      </c>
      <c r="M3783" s="119"/>
      <c r="N3783" s="120" t="str">
        <f t="shared" si="237"/>
        <v>NA</v>
      </c>
      <c r="O3783" s="120"/>
      <c r="P3783"/>
      <c r="Q3783"/>
      <c r="R3783"/>
      <c r="S3783"/>
      <c r="T3783"/>
      <c r="U3783" t="s">
        <v>9797</v>
      </c>
      <c r="V3783" t="s">
        <v>9795</v>
      </c>
      <c r="W3783" t="s">
        <v>9796</v>
      </c>
      <c r="X3783" t="s">
        <v>675</v>
      </c>
      <c r="Y3783" t="s">
        <v>9798</v>
      </c>
      <c r="Z3783" t="s">
        <v>54</v>
      </c>
      <c r="AA3783"/>
      <c r="AB3783" t="s">
        <v>44779</v>
      </c>
      <c r="AC3783" t="s">
        <v>51802</v>
      </c>
      <c r="AD3783"/>
      <c r="AE3783" t="s">
        <v>105</v>
      </c>
      <c r="AF3783" s="119" t="str">
        <f t="shared" si="238"/>
        <v>NA</v>
      </c>
      <c r="AG3783" s="119"/>
      <c r="AH3783" s="119"/>
      <c r="AI3783" s="119"/>
      <c r="AJ3783" s="119" t="str">
        <f t="shared" si="239"/>
        <v>NA</v>
      </c>
      <c r="AK3783" s="190"/>
      <c r="AL3783" s="191"/>
    </row>
    <row r="3784" spans="1:38" x14ac:dyDescent="0.25">
      <c r="A3784" t="s">
        <v>20507</v>
      </c>
      <c r="B3784" t="s">
        <v>20505</v>
      </c>
      <c r="C3784" t="s">
        <v>20506</v>
      </c>
      <c r="D3784" t="s">
        <v>675</v>
      </c>
      <c r="E3784" t="s">
        <v>20508</v>
      </c>
      <c r="F3784" t="s">
        <v>54</v>
      </c>
      <c r="G3784"/>
      <c r="H3784" t="s">
        <v>45582</v>
      </c>
      <c r="I3784" t="s">
        <v>52463</v>
      </c>
      <c r="J3784" t="s">
        <v>20507</v>
      </c>
      <c r="K3784" t="s">
        <v>565</v>
      </c>
      <c r="L3784" s="119" t="str">
        <f t="shared" si="236"/>
        <v>NA</v>
      </c>
      <c r="M3784" s="119"/>
      <c r="N3784" s="120" t="str">
        <f t="shared" si="237"/>
        <v>NA</v>
      </c>
      <c r="O3784" s="120"/>
      <c r="P3784"/>
      <c r="Q3784"/>
      <c r="R3784"/>
      <c r="S3784"/>
      <c r="T3784"/>
      <c r="U3784" t="s">
        <v>10259</v>
      </c>
      <c r="V3784" t="s">
        <v>10257</v>
      </c>
      <c r="W3784" t="s">
        <v>10258</v>
      </c>
      <c r="X3784" t="s">
        <v>675</v>
      </c>
      <c r="Y3784" t="s">
        <v>9798</v>
      </c>
      <c r="Z3784" t="s">
        <v>54</v>
      </c>
      <c r="AA3784"/>
      <c r="AB3784" t="s">
        <v>44779</v>
      </c>
      <c r="AC3784" t="s">
        <v>51802</v>
      </c>
      <c r="AD3784"/>
      <c r="AE3784" t="s">
        <v>105</v>
      </c>
      <c r="AF3784" s="119" t="str">
        <f t="shared" si="238"/>
        <v>NA</v>
      </c>
      <c r="AG3784" s="119"/>
      <c r="AH3784" s="119"/>
      <c r="AI3784" s="119"/>
      <c r="AJ3784" s="119" t="str">
        <f t="shared" si="239"/>
        <v>NA</v>
      </c>
      <c r="AK3784" s="190"/>
      <c r="AL3784" s="191"/>
    </row>
    <row r="3785" spans="1:38" x14ac:dyDescent="0.25">
      <c r="A3785" t="s">
        <v>14648</v>
      </c>
      <c r="B3785" t="s">
        <v>14646</v>
      </c>
      <c r="C3785" t="s">
        <v>14647</v>
      </c>
      <c r="D3785" t="s">
        <v>675</v>
      </c>
      <c r="E3785" t="s">
        <v>14649</v>
      </c>
      <c r="F3785" t="s">
        <v>54</v>
      </c>
      <c r="G3785"/>
      <c r="H3785" t="s">
        <v>45583</v>
      </c>
      <c r="I3785" t="s">
        <v>52464</v>
      </c>
      <c r="J3785" t="s">
        <v>14648</v>
      </c>
      <c r="K3785" t="s">
        <v>565</v>
      </c>
      <c r="L3785" s="119" t="str">
        <f t="shared" si="236"/>
        <v>NA</v>
      </c>
      <c r="M3785" s="119"/>
      <c r="N3785" s="120" t="str">
        <f t="shared" si="237"/>
        <v>NA</v>
      </c>
      <c r="O3785" s="120"/>
      <c r="P3785"/>
      <c r="Q3785"/>
      <c r="R3785"/>
      <c r="S3785"/>
      <c r="T3785"/>
      <c r="U3785" t="s">
        <v>19651</v>
      </c>
      <c r="V3785" t="s">
        <v>19649</v>
      </c>
      <c r="W3785" t="s">
        <v>19650</v>
      </c>
      <c r="X3785" t="s">
        <v>675</v>
      </c>
      <c r="Y3785" t="s">
        <v>19652</v>
      </c>
      <c r="Z3785" t="s">
        <v>54</v>
      </c>
      <c r="AA3785"/>
      <c r="AB3785" t="s">
        <v>44780</v>
      </c>
      <c r="AC3785" t="s">
        <v>51803</v>
      </c>
      <c r="AD3785" t="s">
        <v>19651</v>
      </c>
      <c r="AE3785" t="s">
        <v>565</v>
      </c>
      <c r="AF3785" s="119" t="str">
        <f t="shared" si="238"/>
        <v>NA</v>
      </c>
      <c r="AG3785" s="119"/>
      <c r="AH3785" s="119"/>
      <c r="AI3785" s="119"/>
      <c r="AJ3785" s="119" t="str">
        <f t="shared" si="239"/>
        <v>NA</v>
      </c>
      <c r="AK3785" s="190"/>
      <c r="AL3785" s="191"/>
    </row>
    <row r="3786" spans="1:38" x14ac:dyDescent="0.25">
      <c r="A3786" t="s">
        <v>6336</v>
      </c>
      <c r="B3786" t="s">
        <v>6334</v>
      </c>
      <c r="C3786" t="s">
        <v>6335</v>
      </c>
      <c r="D3786" t="s">
        <v>675</v>
      </c>
      <c r="E3786" t="s">
        <v>6337</v>
      </c>
      <c r="F3786" t="s">
        <v>54</v>
      </c>
      <c r="G3786"/>
      <c r="H3786" t="s">
        <v>45584</v>
      </c>
      <c r="I3786" t="s">
        <v>52465</v>
      </c>
      <c r="J3786"/>
      <c r="K3786" t="s">
        <v>105</v>
      </c>
      <c r="L3786" s="119" t="str">
        <f t="shared" si="236"/>
        <v>NA</v>
      </c>
      <c r="M3786" s="119"/>
      <c r="N3786" s="120" t="str">
        <f t="shared" si="237"/>
        <v>NA</v>
      </c>
      <c r="O3786" s="120"/>
      <c r="P3786"/>
      <c r="Q3786"/>
      <c r="R3786"/>
      <c r="S3786"/>
      <c r="T3786"/>
      <c r="U3786" t="s">
        <v>8650</v>
      </c>
      <c r="V3786" t="s">
        <v>8648</v>
      </c>
      <c r="W3786" t="s">
        <v>8649</v>
      </c>
      <c r="X3786" t="s">
        <v>675</v>
      </c>
      <c r="Y3786" t="s">
        <v>8651</v>
      </c>
      <c r="Z3786" t="s">
        <v>54</v>
      </c>
      <c r="AA3786"/>
      <c r="AB3786" t="s">
        <v>44781</v>
      </c>
      <c r="AC3786" t="s">
        <v>51804</v>
      </c>
      <c r="AD3786" t="s">
        <v>8652</v>
      </c>
      <c r="AE3786" t="s">
        <v>105</v>
      </c>
      <c r="AF3786" s="119" t="str">
        <f t="shared" si="238"/>
        <v>NA</v>
      </c>
      <c r="AG3786" s="119"/>
      <c r="AH3786" s="119"/>
      <c r="AI3786" s="119"/>
      <c r="AJ3786" s="119" t="str">
        <f t="shared" si="239"/>
        <v>NA</v>
      </c>
      <c r="AK3786" s="190"/>
      <c r="AL3786" s="191"/>
    </row>
    <row r="3787" spans="1:38" x14ac:dyDescent="0.25">
      <c r="A3787" t="s">
        <v>10953</v>
      </c>
      <c r="B3787" t="s">
        <v>10951</v>
      </c>
      <c r="C3787" t="s">
        <v>10952</v>
      </c>
      <c r="D3787" t="s">
        <v>675</v>
      </c>
      <c r="E3787" t="s">
        <v>10954</v>
      </c>
      <c r="F3787" t="s">
        <v>54</v>
      </c>
      <c r="G3787"/>
      <c r="H3787" t="s">
        <v>45585</v>
      </c>
      <c r="I3787" t="s">
        <v>52466</v>
      </c>
      <c r="J3787" t="s">
        <v>10953</v>
      </c>
      <c r="K3787" t="s">
        <v>105</v>
      </c>
      <c r="L3787" s="119" t="str">
        <f t="shared" si="236"/>
        <v>NA</v>
      </c>
      <c r="M3787" s="119"/>
      <c r="N3787" s="120" t="str">
        <f t="shared" si="237"/>
        <v>NA</v>
      </c>
      <c r="O3787" s="120"/>
      <c r="P3787"/>
      <c r="Q3787"/>
      <c r="R3787"/>
      <c r="S3787"/>
      <c r="T3787"/>
      <c r="U3787" t="s">
        <v>6817</v>
      </c>
      <c r="V3787" t="s">
        <v>6816</v>
      </c>
      <c r="W3787" t="s">
        <v>6755</v>
      </c>
      <c r="X3787" t="s">
        <v>675</v>
      </c>
      <c r="Y3787" t="s">
        <v>526</v>
      </c>
      <c r="Z3787" t="s">
        <v>54</v>
      </c>
      <c r="AA3787"/>
      <c r="AB3787" t="s">
        <v>44782</v>
      </c>
      <c r="AC3787" t="s">
        <v>51805</v>
      </c>
      <c r="AD3787" t="s">
        <v>6818</v>
      </c>
      <c r="AE3787" t="s">
        <v>565</v>
      </c>
      <c r="AF3787" s="119" t="str">
        <f t="shared" si="238"/>
        <v>NA</v>
      </c>
      <c r="AG3787" s="119"/>
      <c r="AH3787" s="119"/>
      <c r="AI3787" s="119"/>
      <c r="AJ3787" s="119" t="str">
        <f t="shared" si="239"/>
        <v>NA</v>
      </c>
      <c r="AK3787" s="190"/>
      <c r="AL3787" s="191"/>
    </row>
    <row r="3788" spans="1:38" x14ac:dyDescent="0.25">
      <c r="A3788" t="s">
        <v>15276</v>
      </c>
      <c r="B3788" t="s">
        <v>15274</v>
      </c>
      <c r="C3788" t="s">
        <v>15275</v>
      </c>
      <c r="D3788" t="s">
        <v>675</v>
      </c>
      <c r="E3788" t="s">
        <v>15277</v>
      </c>
      <c r="F3788" t="s">
        <v>54</v>
      </c>
      <c r="G3788"/>
      <c r="H3788" t="s">
        <v>45586</v>
      </c>
      <c r="I3788" t="s">
        <v>52467</v>
      </c>
      <c r="J3788" t="s">
        <v>15278</v>
      </c>
      <c r="K3788" t="s">
        <v>565</v>
      </c>
      <c r="L3788" s="119" t="str">
        <f t="shared" si="236"/>
        <v>NA</v>
      </c>
      <c r="M3788" s="119"/>
      <c r="N3788" s="120" t="str">
        <f t="shared" si="237"/>
        <v>NA</v>
      </c>
      <c r="O3788" s="120"/>
      <c r="P3788"/>
      <c r="Q3788"/>
      <c r="R3788"/>
      <c r="S3788"/>
      <c r="T3788"/>
      <c r="U3788" t="s">
        <v>20810</v>
      </c>
      <c r="V3788" t="s">
        <v>20808</v>
      </c>
      <c r="W3788" t="s">
        <v>20809</v>
      </c>
      <c r="X3788" t="s">
        <v>675</v>
      </c>
      <c r="Y3788" t="s">
        <v>526</v>
      </c>
      <c r="Z3788" t="s">
        <v>54</v>
      </c>
      <c r="AA3788"/>
      <c r="AB3788" t="s">
        <v>44783</v>
      </c>
      <c r="AC3788" t="s">
        <v>51805</v>
      </c>
      <c r="AD3788" t="s">
        <v>20811</v>
      </c>
      <c r="AE3788" t="s">
        <v>565</v>
      </c>
      <c r="AF3788" s="119" t="str">
        <f t="shared" si="238"/>
        <v>NA</v>
      </c>
      <c r="AG3788" s="119"/>
      <c r="AH3788" s="119"/>
      <c r="AI3788" s="119"/>
      <c r="AJ3788" s="119" t="str">
        <f t="shared" si="239"/>
        <v>NA</v>
      </c>
      <c r="AK3788" s="190"/>
      <c r="AL3788" s="191"/>
    </row>
    <row r="3789" spans="1:38" x14ac:dyDescent="0.25">
      <c r="A3789" t="s">
        <v>19659</v>
      </c>
      <c r="B3789" t="s">
        <v>19657</v>
      </c>
      <c r="C3789" t="s">
        <v>19658</v>
      </c>
      <c r="D3789" t="s">
        <v>675</v>
      </c>
      <c r="E3789" t="s">
        <v>5236</v>
      </c>
      <c r="F3789" t="s">
        <v>54</v>
      </c>
      <c r="G3789"/>
      <c r="H3789" t="s">
        <v>45587</v>
      </c>
      <c r="I3789" t="s">
        <v>52468</v>
      </c>
      <c r="J3789" t="s">
        <v>19660</v>
      </c>
      <c r="K3789" t="s">
        <v>565</v>
      </c>
      <c r="L3789" s="119" t="str">
        <f t="shared" si="236"/>
        <v>NA</v>
      </c>
      <c r="M3789" s="119"/>
      <c r="N3789" s="120" t="str">
        <f t="shared" si="237"/>
        <v>NA</v>
      </c>
      <c r="O3789" s="120"/>
      <c r="P3789"/>
      <c r="Q3789"/>
      <c r="R3789"/>
      <c r="S3789"/>
      <c r="T3789"/>
      <c r="U3789" t="s">
        <v>20719</v>
      </c>
      <c r="V3789" t="s">
        <v>20717</v>
      </c>
      <c r="W3789" t="s">
        <v>20718</v>
      </c>
      <c r="X3789" t="s">
        <v>675</v>
      </c>
      <c r="Y3789" t="s">
        <v>526</v>
      </c>
      <c r="Z3789" t="s">
        <v>54</v>
      </c>
      <c r="AA3789"/>
      <c r="AB3789" t="s">
        <v>44784</v>
      </c>
      <c r="AC3789" t="s">
        <v>51805</v>
      </c>
      <c r="AD3789" t="s">
        <v>20719</v>
      </c>
      <c r="AE3789" t="s">
        <v>565</v>
      </c>
      <c r="AF3789" s="119" t="str">
        <f t="shared" si="238"/>
        <v>NA</v>
      </c>
      <c r="AG3789" s="119"/>
      <c r="AH3789" s="119"/>
      <c r="AI3789" s="119"/>
      <c r="AJ3789" s="119" t="str">
        <f t="shared" si="239"/>
        <v>NA</v>
      </c>
      <c r="AK3789" s="190"/>
      <c r="AL3789" s="191"/>
    </row>
    <row r="3790" spans="1:38" x14ac:dyDescent="0.25">
      <c r="A3790" t="s">
        <v>10032</v>
      </c>
      <c r="B3790" t="s">
        <v>10030</v>
      </c>
      <c r="C3790" t="s">
        <v>10031</v>
      </c>
      <c r="D3790" t="s">
        <v>675</v>
      </c>
      <c r="E3790" t="s">
        <v>5236</v>
      </c>
      <c r="F3790" t="s">
        <v>54</v>
      </c>
      <c r="G3790"/>
      <c r="H3790" t="s">
        <v>45588</v>
      </c>
      <c r="I3790" t="s">
        <v>52468</v>
      </c>
      <c r="J3790" t="s">
        <v>10033</v>
      </c>
      <c r="K3790" t="s">
        <v>105</v>
      </c>
      <c r="L3790" s="119" t="str">
        <f t="shared" si="236"/>
        <v>NA</v>
      </c>
      <c r="M3790" s="119"/>
      <c r="N3790" s="120" t="str">
        <f t="shared" si="237"/>
        <v>NA</v>
      </c>
      <c r="O3790" s="120"/>
      <c r="P3790"/>
      <c r="Q3790"/>
      <c r="R3790"/>
      <c r="S3790"/>
      <c r="T3790"/>
      <c r="U3790" t="s">
        <v>19050</v>
      </c>
      <c r="V3790" t="s">
        <v>19048</v>
      </c>
      <c r="W3790" t="s">
        <v>19049</v>
      </c>
      <c r="X3790" t="s">
        <v>675</v>
      </c>
      <c r="Y3790" t="s">
        <v>526</v>
      </c>
      <c r="Z3790" t="s">
        <v>54</v>
      </c>
      <c r="AA3790"/>
      <c r="AB3790" t="s">
        <v>44784</v>
      </c>
      <c r="AC3790" t="s">
        <v>51805</v>
      </c>
      <c r="AD3790" t="s">
        <v>19051</v>
      </c>
      <c r="AE3790" t="s">
        <v>565</v>
      </c>
      <c r="AF3790" s="119" t="str">
        <f t="shared" si="238"/>
        <v>NA</v>
      </c>
      <c r="AG3790" s="119"/>
      <c r="AH3790" s="119"/>
      <c r="AI3790" s="119"/>
      <c r="AJ3790" s="119" t="str">
        <f t="shared" si="239"/>
        <v>NA</v>
      </c>
      <c r="AK3790" s="190"/>
      <c r="AL3790" s="191"/>
    </row>
    <row r="3791" spans="1:38" x14ac:dyDescent="0.25">
      <c r="A3791" t="s">
        <v>21800</v>
      </c>
      <c r="B3791" t="s">
        <v>21798</v>
      </c>
      <c r="C3791" t="s">
        <v>21799</v>
      </c>
      <c r="D3791" t="s">
        <v>675</v>
      </c>
      <c r="E3791" t="s">
        <v>5236</v>
      </c>
      <c r="F3791" t="s">
        <v>54</v>
      </c>
      <c r="G3791"/>
      <c r="H3791" t="s">
        <v>45589</v>
      </c>
      <c r="I3791" t="s">
        <v>52468</v>
      </c>
      <c r="J3791"/>
      <c r="K3791" t="s">
        <v>105</v>
      </c>
      <c r="L3791" s="119" t="str">
        <f t="shared" si="236"/>
        <v>NA</v>
      </c>
      <c r="M3791" s="119"/>
      <c r="N3791" s="120" t="str">
        <f t="shared" si="237"/>
        <v>NA</v>
      </c>
      <c r="O3791" s="120"/>
      <c r="P3791"/>
      <c r="Q3791"/>
      <c r="R3791"/>
      <c r="S3791"/>
      <c r="T3791"/>
      <c r="U3791" t="s">
        <v>19673</v>
      </c>
      <c r="V3791" t="s">
        <v>19671</v>
      </c>
      <c r="W3791" t="s">
        <v>19672</v>
      </c>
      <c r="X3791" t="s">
        <v>675</v>
      </c>
      <c r="Y3791" t="s">
        <v>526</v>
      </c>
      <c r="Z3791" t="s">
        <v>54</v>
      </c>
      <c r="AA3791"/>
      <c r="AB3791" t="s">
        <v>44784</v>
      </c>
      <c r="AC3791" t="s">
        <v>51805</v>
      </c>
      <c r="AD3791" t="s">
        <v>19674</v>
      </c>
      <c r="AE3791" t="s">
        <v>565</v>
      </c>
      <c r="AF3791" s="119" t="str">
        <f t="shared" si="238"/>
        <v>NA</v>
      </c>
      <c r="AG3791" s="119"/>
      <c r="AH3791" s="119"/>
      <c r="AI3791" s="119"/>
      <c r="AJ3791" s="119" t="str">
        <f t="shared" si="239"/>
        <v>NA</v>
      </c>
      <c r="AK3791" s="190"/>
      <c r="AL3791" s="191"/>
    </row>
    <row r="3792" spans="1:38" x14ac:dyDescent="0.25">
      <c r="A3792" t="s">
        <v>11606</v>
      </c>
      <c r="B3792" t="s">
        <v>11604</v>
      </c>
      <c r="C3792" t="s">
        <v>11605</v>
      </c>
      <c r="D3792" t="s">
        <v>675</v>
      </c>
      <c r="E3792" t="s">
        <v>5236</v>
      </c>
      <c r="F3792" t="s">
        <v>54</v>
      </c>
      <c r="G3792"/>
      <c r="H3792" t="s">
        <v>45589</v>
      </c>
      <c r="I3792" t="s">
        <v>52468</v>
      </c>
      <c r="J3792"/>
      <c r="K3792" t="s">
        <v>105</v>
      </c>
      <c r="L3792" s="119" t="str">
        <f t="shared" si="236"/>
        <v>NA</v>
      </c>
      <c r="M3792" s="119"/>
      <c r="N3792" s="120" t="str">
        <f t="shared" si="237"/>
        <v>NA</v>
      </c>
      <c r="O3792" s="120"/>
      <c r="P3792"/>
      <c r="Q3792"/>
      <c r="R3792"/>
      <c r="S3792"/>
      <c r="T3792"/>
      <c r="U3792" t="s">
        <v>7952</v>
      </c>
      <c r="V3792" t="s">
        <v>7950</v>
      </c>
      <c r="W3792" t="s">
        <v>7951</v>
      </c>
      <c r="X3792" t="s">
        <v>675</v>
      </c>
      <c r="Y3792" t="s">
        <v>526</v>
      </c>
      <c r="Z3792" t="s">
        <v>54</v>
      </c>
      <c r="AA3792"/>
      <c r="AB3792" t="s">
        <v>44785</v>
      </c>
      <c r="AC3792" t="s">
        <v>51805</v>
      </c>
      <c r="AD3792" t="s">
        <v>7953</v>
      </c>
      <c r="AE3792" t="s">
        <v>105</v>
      </c>
      <c r="AF3792" s="119" t="str">
        <f t="shared" si="238"/>
        <v>NA</v>
      </c>
      <c r="AG3792" s="119"/>
      <c r="AH3792" s="119"/>
      <c r="AI3792" s="119"/>
      <c r="AJ3792" s="119" t="str">
        <f t="shared" si="239"/>
        <v>NA</v>
      </c>
      <c r="AK3792" s="190"/>
      <c r="AL3792" s="191"/>
    </row>
    <row r="3793" spans="1:38" x14ac:dyDescent="0.25">
      <c r="A3793" t="s">
        <v>15942</v>
      </c>
      <c r="B3793" t="s">
        <v>15940</v>
      </c>
      <c r="C3793" t="s">
        <v>15941</v>
      </c>
      <c r="D3793" t="s">
        <v>675</v>
      </c>
      <c r="E3793" t="s">
        <v>15943</v>
      </c>
      <c r="F3793" t="s">
        <v>54</v>
      </c>
      <c r="G3793"/>
      <c r="H3793" t="s">
        <v>45590</v>
      </c>
      <c r="I3793" t="s">
        <v>52469</v>
      </c>
      <c r="J3793" t="s">
        <v>15944</v>
      </c>
      <c r="K3793" t="s">
        <v>565</v>
      </c>
      <c r="L3793" s="119" t="str">
        <f t="shared" si="236"/>
        <v>NA</v>
      </c>
      <c r="M3793" s="119"/>
      <c r="N3793" s="120" t="str">
        <f t="shared" si="237"/>
        <v>NA</v>
      </c>
      <c r="O3793" s="120"/>
      <c r="P3793"/>
      <c r="Q3793"/>
      <c r="R3793"/>
      <c r="S3793"/>
      <c r="T3793"/>
      <c r="U3793" t="s">
        <v>8593</v>
      </c>
      <c r="V3793" t="s">
        <v>8591</v>
      </c>
      <c r="W3793" t="s">
        <v>8592</v>
      </c>
      <c r="X3793" t="s">
        <v>675</v>
      </c>
      <c r="Y3793" t="s">
        <v>526</v>
      </c>
      <c r="Z3793" t="s">
        <v>54</v>
      </c>
      <c r="AA3793"/>
      <c r="AB3793" t="s">
        <v>44785</v>
      </c>
      <c r="AC3793" t="s">
        <v>51805</v>
      </c>
      <c r="AD3793" t="s">
        <v>8594</v>
      </c>
      <c r="AE3793" t="s">
        <v>105</v>
      </c>
      <c r="AF3793" s="119" t="str">
        <f t="shared" si="238"/>
        <v>NA</v>
      </c>
      <c r="AG3793" s="119"/>
      <c r="AH3793" s="119"/>
      <c r="AI3793" s="119"/>
      <c r="AJ3793" s="119" t="str">
        <f t="shared" si="239"/>
        <v>NA</v>
      </c>
      <c r="AK3793" s="190"/>
      <c r="AL3793" s="191"/>
    </row>
    <row r="3794" spans="1:38" x14ac:dyDescent="0.25">
      <c r="A3794" t="s">
        <v>21210</v>
      </c>
      <c r="B3794" t="s">
        <v>21208</v>
      </c>
      <c r="C3794" t="s">
        <v>21209</v>
      </c>
      <c r="D3794" t="s">
        <v>675</v>
      </c>
      <c r="E3794" t="s">
        <v>15943</v>
      </c>
      <c r="F3794" t="s">
        <v>54</v>
      </c>
      <c r="G3794"/>
      <c r="H3794" t="s">
        <v>45591</v>
      </c>
      <c r="I3794" t="s">
        <v>52469</v>
      </c>
      <c r="J3794"/>
      <c r="K3794" t="s">
        <v>105</v>
      </c>
      <c r="L3794" s="119" t="str">
        <f t="shared" si="236"/>
        <v>NA</v>
      </c>
      <c r="M3794" s="119"/>
      <c r="N3794" s="120" t="str">
        <f t="shared" si="237"/>
        <v>NA</v>
      </c>
      <c r="O3794" s="120"/>
      <c r="P3794"/>
      <c r="Q3794"/>
      <c r="R3794"/>
      <c r="S3794"/>
      <c r="T3794"/>
      <c r="U3794" t="s">
        <v>21348</v>
      </c>
      <c r="V3794" t="s">
        <v>21346</v>
      </c>
      <c r="W3794" t="s">
        <v>21347</v>
      </c>
      <c r="X3794" t="s">
        <v>675</v>
      </c>
      <c r="Y3794" t="s">
        <v>526</v>
      </c>
      <c r="Z3794" t="s">
        <v>54</v>
      </c>
      <c r="AA3794"/>
      <c r="AB3794" t="s">
        <v>44783</v>
      </c>
      <c r="AC3794" t="s">
        <v>51805</v>
      </c>
      <c r="AD3794" t="s">
        <v>21348</v>
      </c>
      <c r="AE3794" t="s">
        <v>105</v>
      </c>
      <c r="AF3794" s="119" t="str">
        <f t="shared" si="238"/>
        <v>NA</v>
      </c>
      <c r="AG3794" s="119"/>
      <c r="AH3794" s="119"/>
      <c r="AI3794" s="119"/>
      <c r="AJ3794" s="119" t="str">
        <f t="shared" si="239"/>
        <v>NA</v>
      </c>
      <c r="AK3794" s="190"/>
      <c r="AL3794" s="191"/>
    </row>
    <row r="3795" spans="1:38" x14ac:dyDescent="0.25">
      <c r="A3795" t="s">
        <v>22084</v>
      </c>
      <c r="B3795" t="s">
        <v>22082</v>
      </c>
      <c r="C3795" t="s">
        <v>22083</v>
      </c>
      <c r="D3795" t="s">
        <v>675</v>
      </c>
      <c r="E3795" t="s">
        <v>7454</v>
      </c>
      <c r="F3795" t="s">
        <v>54</v>
      </c>
      <c r="G3795"/>
      <c r="H3795" t="s">
        <v>45592</v>
      </c>
      <c r="I3795" t="s">
        <v>52470</v>
      </c>
      <c r="J3795" t="s">
        <v>22085</v>
      </c>
      <c r="K3795" t="s">
        <v>105</v>
      </c>
      <c r="L3795" s="119" t="str">
        <f t="shared" si="236"/>
        <v>NA</v>
      </c>
      <c r="M3795" s="119"/>
      <c r="N3795" s="120" t="str">
        <f t="shared" si="237"/>
        <v>NA</v>
      </c>
      <c r="O3795" s="120"/>
      <c r="P3795"/>
      <c r="Q3795"/>
      <c r="R3795"/>
      <c r="S3795"/>
      <c r="T3795"/>
      <c r="U3795" t="s">
        <v>15165</v>
      </c>
      <c r="V3795" t="s">
        <v>15163</v>
      </c>
      <c r="W3795" t="s">
        <v>15164</v>
      </c>
      <c r="X3795" t="s">
        <v>675</v>
      </c>
      <c r="Y3795" t="s">
        <v>526</v>
      </c>
      <c r="Z3795" t="s">
        <v>54</v>
      </c>
      <c r="AA3795"/>
      <c r="AB3795" t="s">
        <v>44783</v>
      </c>
      <c r="AC3795" t="s">
        <v>51805</v>
      </c>
      <c r="AD3795" t="s">
        <v>15166</v>
      </c>
      <c r="AE3795" t="s">
        <v>105</v>
      </c>
      <c r="AF3795" s="119" t="str">
        <f t="shared" si="238"/>
        <v>NA</v>
      </c>
      <c r="AG3795" s="119"/>
      <c r="AH3795" s="119"/>
      <c r="AI3795" s="119"/>
      <c r="AJ3795" s="119" t="str">
        <f t="shared" si="239"/>
        <v>NA</v>
      </c>
      <c r="AK3795" s="190"/>
      <c r="AL3795" s="191"/>
    </row>
    <row r="3796" spans="1:38" x14ac:dyDescent="0.25">
      <c r="A3796" t="s">
        <v>7453</v>
      </c>
      <c r="B3796" t="s">
        <v>7451</v>
      </c>
      <c r="C3796" t="s">
        <v>7452</v>
      </c>
      <c r="D3796" t="s">
        <v>675</v>
      </c>
      <c r="E3796" t="s">
        <v>7454</v>
      </c>
      <c r="F3796" t="s">
        <v>54</v>
      </c>
      <c r="G3796"/>
      <c r="H3796" t="s">
        <v>45592</v>
      </c>
      <c r="I3796" t="s">
        <v>52470</v>
      </c>
      <c r="J3796" t="s">
        <v>7455</v>
      </c>
      <c r="K3796" t="s">
        <v>105</v>
      </c>
      <c r="L3796" s="119" t="str">
        <f t="shared" si="236"/>
        <v>NA</v>
      </c>
      <c r="M3796" s="119"/>
      <c r="N3796" s="120" t="str">
        <f t="shared" si="237"/>
        <v>NA</v>
      </c>
      <c r="O3796" s="120"/>
      <c r="P3796"/>
      <c r="Q3796"/>
      <c r="R3796"/>
      <c r="S3796"/>
      <c r="T3796"/>
      <c r="U3796" t="s">
        <v>12200</v>
      </c>
      <c r="V3796" t="s">
        <v>12198</v>
      </c>
      <c r="W3796" t="s">
        <v>12199</v>
      </c>
      <c r="X3796" t="s">
        <v>675</v>
      </c>
      <c r="Y3796" t="s">
        <v>526</v>
      </c>
      <c r="Z3796" t="s">
        <v>54</v>
      </c>
      <c r="AA3796"/>
      <c r="AB3796" t="s">
        <v>44783</v>
      </c>
      <c r="AC3796" t="s">
        <v>51805</v>
      </c>
      <c r="AD3796"/>
      <c r="AE3796" t="s">
        <v>105</v>
      </c>
      <c r="AF3796" s="119" t="str">
        <f t="shared" si="238"/>
        <v>NA</v>
      </c>
      <c r="AG3796" s="119"/>
      <c r="AH3796" s="119"/>
      <c r="AI3796" s="119"/>
      <c r="AJ3796" s="119" t="str">
        <f t="shared" si="239"/>
        <v>NA</v>
      </c>
      <c r="AK3796" s="190"/>
      <c r="AL3796" s="191"/>
    </row>
    <row r="3797" spans="1:38" x14ac:dyDescent="0.25">
      <c r="A3797" t="s">
        <v>18758</v>
      </c>
      <c r="B3797" t="s">
        <v>18756</v>
      </c>
      <c r="C3797" t="s">
        <v>18757</v>
      </c>
      <c r="D3797" t="s">
        <v>675</v>
      </c>
      <c r="E3797" t="s">
        <v>18759</v>
      </c>
      <c r="F3797" t="s">
        <v>54</v>
      </c>
      <c r="G3797"/>
      <c r="H3797" t="s">
        <v>45593</v>
      </c>
      <c r="I3797" t="s">
        <v>52471</v>
      </c>
      <c r="J3797"/>
      <c r="K3797" t="s">
        <v>105</v>
      </c>
      <c r="L3797" s="119" t="str">
        <f t="shared" si="236"/>
        <v>NA</v>
      </c>
      <c r="M3797" s="119"/>
      <c r="N3797" s="120" t="str">
        <f t="shared" si="237"/>
        <v>NA</v>
      </c>
      <c r="O3797" s="120"/>
      <c r="P3797"/>
      <c r="Q3797"/>
      <c r="R3797"/>
      <c r="S3797"/>
      <c r="T3797"/>
      <c r="U3797" t="s">
        <v>11787</v>
      </c>
      <c r="V3797" t="s">
        <v>11785</v>
      </c>
      <c r="W3797" t="s">
        <v>11786</v>
      </c>
      <c r="X3797" t="s">
        <v>675</v>
      </c>
      <c r="Y3797" t="s">
        <v>526</v>
      </c>
      <c r="Z3797" t="s">
        <v>54</v>
      </c>
      <c r="AA3797"/>
      <c r="AB3797" t="s">
        <v>44783</v>
      </c>
      <c r="AC3797" t="s">
        <v>51805</v>
      </c>
      <c r="AD3797" t="s">
        <v>11788</v>
      </c>
      <c r="AE3797" t="s">
        <v>105</v>
      </c>
      <c r="AF3797" s="119" t="str">
        <f t="shared" si="238"/>
        <v>NA</v>
      </c>
      <c r="AG3797" s="119"/>
      <c r="AH3797" s="119"/>
      <c r="AI3797" s="119"/>
      <c r="AJ3797" s="119" t="str">
        <f t="shared" si="239"/>
        <v>NA</v>
      </c>
      <c r="AK3797" s="190"/>
      <c r="AL3797" s="191"/>
    </row>
    <row r="3798" spans="1:38" x14ac:dyDescent="0.25">
      <c r="A3798" t="s">
        <v>7458</v>
      </c>
      <c r="B3798" t="s">
        <v>7456</v>
      </c>
      <c r="C3798" t="s">
        <v>7457</v>
      </c>
      <c r="D3798" t="s">
        <v>675</v>
      </c>
      <c r="E3798" t="s">
        <v>738</v>
      </c>
      <c r="F3798" t="s">
        <v>54</v>
      </c>
      <c r="G3798"/>
      <c r="H3798" t="s">
        <v>45594</v>
      </c>
      <c r="I3798" t="s">
        <v>52472</v>
      </c>
      <c r="J3798" t="s">
        <v>7459</v>
      </c>
      <c r="K3798" t="s">
        <v>105</v>
      </c>
      <c r="L3798" s="119" t="str">
        <f t="shared" si="236"/>
        <v>NA</v>
      </c>
      <c r="M3798" s="119"/>
      <c r="N3798" s="120" t="str">
        <f t="shared" si="237"/>
        <v>NA</v>
      </c>
      <c r="O3798" s="120"/>
      <c r="P3798"/>
      <c r="Q3798"/>
      <c r="R3798"/>
      <c r="S3798"/>
      <c r="T3798"/>
      <c r="U3798" t="s">
        <v>11310</v>
      </c>
      <c r="V3798" t="s">
        <v>11308</v>
      </c>
      <c r="W3798" t="s">
        <v>11309</v>
      </c>
      <c r="X3798" t="s">
        <v>675</v>
      </c>
      <c r="Y3798" t="s">
        <v>526</v>
      </c>
      <c r="Z3798" t="s">
        <v>54</v>
      </c>
      <c r="AA3798"/>
      <c r="AB3798" t="s">
        <v>44783</v>
      </c>
      <c r="AC3798" t="s">
        <v>51805</v>
      </c>
      <c r="AD3798" t="s">
        <v>11310</v>
      </c>
      <c r="AE3798" t="s">
        <v>105</v>
      </c>
      <c r="AF3798" s="119" t="str">
        <f t="shared" si="238"/>
        <v>NA</v>
      </c>
      <c r="AG3798" s="119"/>
      <c r="AH3798" s="119"/>
      <c r="AI3798" s="119"/>
      <c r="AJ3798" s="119" t="str">
        <f t="shared" si="239"/>
        <v>NA</v>
      </c>
      <c r="AK3798" s="190"/>
      <c r="AL3798" s="191"/>
    </row>
    <row r="3799" spans="1:38" x14ac:dyDescent="0.25">
      <c r="A3799" t="s">
        <v>11455</v>
      </c>
      <c r="B3799" t="s">
        <v>11453</v>
      </c>
      <c r="C3799" t="s">
        <v>11454</v>
      </c>
      <c r="D3799" t="s">
        <v>675</v>
      </c>
      <c r="E3799" t="s">
        <v>738</v>
      </c>
      <c r="F3799" t="s">
        <v>54</v>
      </c>
      <c r="G3799"/>
      <c r="H3799" t="s">
        <v>45594</v>
      </c>
      <c r="I3799" t="s">
        <v>52472</v>
      </c>
      <c r="J3799"/>
      <c r="K3799" t="s">
        <v>105</v>
      </c>
      <c r="L3799" s="119" t="str">
        <f t="shared" si="236"/>
        <v>NA</v>
      </c>
      <c r="M3799" s="119"/>
      <c r="N3799" s="120" t="str">
        <f t="shared" si="237"/>
        <v>NA</v>
      </c>
      <c r="O3799" s="120"/>
      <c r="P3799"/>
      <c r="Q3799"/>
      <c r="R3799"/>
      <c r="S3799"/>
      <c r="T3799"/>
      <c r="U3799" t="s">
        <v>20977</v>
      </c>
      <c r="V3799" t="s">
        <v>20975</v>
      </c>
      <c r="W3799" t="s">
        <v>20976</v>
      </c>
      <c r="X3799" t="s">
        <v>675</v>
      </c>
      <c r="Y3799" t="s">
        <v>526</v>
      </c>
      <c r="Z3799" t="s">
        <v>54</v>
      </c>
      <c r="AA3799"/>
      <c r="AB3799" t="s">
        <v>44783</v>
      </c>
      <c r="AC3799" t="s">
        <v>51805</v>
      </c>
      <c r="AD3799" t="s">
        <v>20978</v>
      </c>
      <c r="AE3799" t="s">
        <v>105</v>
      </c>
      <c r="AF3799" s="119" t="str">
        <f t="shared" si="238"/>
        <v>NA</v>
      </c>
      <c r="AG3799" s="119"/>
      <c r="AH3799" s="119"/>
      <c r="AI3799" s="119"/>
      <c r="AJ3799" s="119" t="str">
        <f t="shared" si="239"/>
        <v>NA</v>
      </c>
      <c r="AK3799" s="190"/>
      <c r="AL3799" s="191"/>
    </row>
    <row r="3800" spans="1:38" x14ac:dyDescent="0.25">
      <c r="A3800" t="s">
        <v>7818</v>
      </c>
      <c r="B3800" t="s">
        <v>7816</v>
      </c>
      <c r="C3800" t="s">
        <v>7817</v>
      </c>
      <c r="D3800" t="s">
        <v>675</v>
      </c>
      <c r="E3800" t="s">
        <v>7819</v>
      </c>
      <c r="F3800" t="s">
        <v>54</v>
      </c>
      <c r="G3800"/>
      <c r="H3800" t="s">
        <v>45595</v>
      </c>
      <c r="I3800" t="s">
        <v>52473</v>
      </c>
      <c r="J3800" t="s">
        <v>7820</v>
      </c>
      <c r="K3800" t="s">
        <v>105</v>
      </c>
      <c r="L3800" s="119" t="str">
        <f t="shared" si="236"/>
        <v>NA</v>
      </c>
      <c r="M3800" s="119"/>
      <c r="N3800" s="120" t="str">
        <f t="shared" si="237"/>
        <v>NA</v>
      </c>
      <c r="O3800" s="120"/>
      <c r="P3800"/>
      <c r="Q3800"/>
      <c r="R3800"/>
      <c r="S3800"/>
      <c r="T3800"/>
      <c r="U3800" t="s">
        <v>7555</v>
      </c>
      <c r="V3800" t="s">
        <v>7553</v>
      </c>
      <c r="W3800" t="s">
        <v>7554</v>
      </c>
      <c r="X3800" t="s">
        <v>675</v>
      </c>
      <c r="Y3800" t="s">
        <v>526</v>
      </c>
      <c r="Z3800" t="s">
        <v>54</v>
      </c>
      <c r="AA3800"/>
      <c r="AB3800" t="s">
        <v>44783</v>
      </c>
      <c r="AC3800" t="s">
        <v>51805</v>
      </c>
      <c r="AD3800" t="s">
        <v>7556</v>
      </c>
      <c r="AE3800" t="s">
        <v>105</v>
      </c>
      <c r="AF3800" s="119" t="str">
        <f t="shared" si="238"/>
        <v>NA</v>
      </c>
      <c r="AG3800" s="119"/>
      <c r="AH3800" s="119"/>
      <c r="AI3800" s="119"/>
      <c r="AJ3800" s="119" t="str">
        <f t="shared" si="239"/>
        <v>NA</v>
      </c>
      <c r="AK3800" s="190"/>
      <c r="AL3800" s="191"/>
    </row>
    <row r="3801" spans="1:38" x14ac:dyDescent="0.25">
      <c r="A3801" t="s">
        <v>15241</v>
      </c>
      <c r="B3801" t="s">
        <v>15239</v>
      </c>
      <c r="C3801" t="s">
        <v>15240</v>
      </c>
      <c r="D3801" t="s">
        <v>675</v>
      </c>
      <c r="E3801" t="s">
        <v>15242</v>
      </c>
      <c r="F3801" t="s">
        <v>54</v>
      </c>
      <c r="G3801"/>
      <c r="H3801" t="s">
        <v>45596</v>
      </c>
      <c r="I3801" t="s">
        <v>52474</v>
      </c>
      <c r="J3801"/>
      <c r="K3801" t="s">
        <v>105</v>
      </c>
      <c r="L3801" s="119" t="str">
        <f t="shared" si="236"/>
        <v>NA</v>
      </c>
      <c r="M3801" s="119"/>
      <c r="N3801" s="120" t="str">
        <f t="shared" si="237"/>
        <v>NA</v>
      </c>
      <c r="O3801" s="120"/>
      <c r="P3801"/>
      <c r="Q3801"/>
      <c r="R3801"/>
      <c r="S3801"/>
      <c r="T3801"/>
      <c r="U3801" t="s">
        <v>12268</v>
      </c>
      <c r="V3801" t="s">
        <v>12266</v>
      </c>
      <c r="W3801" t="s">
        <v>12267</v>
      </c>
      <c r="X3801" t="s">
        <v>675</v>
      </c>
      <c r="Y3801" t="s">
        <v>526</v>
      </c>
      <c r="Z3801" t="s">
        <v>54</v>
      </c>
      <c r="AA3801"/>
      <c r="AB3801" t="s">
        <v>44783</v>
      </c>
      <c r="AC3801" t="s">
        <v>51805</v>
      </c>
      <c r="AD3801" t="s">
        <v>12269</v>
      </c>
      <c r="AE3801" t="s">
        <v>105</v>
      </c>
      <c r="AF3801" s="119" t="str">
        <f t="shared" si="238"/>
        <v>NA</v>
      </c>
      <c r="AG3801" s="119"/>
      <c r="AH3801" s="119"/>
      <c r="AI3801" s="119"/>
      <c r="AJ3801" s="119" t="str">
        <f t="shared" si="239"/>
        <v>NA</v>
      </c>
      <c r="AK3801" s="190"/>
      <c r="AL3801" s="191"/>
    </row>
    <row r="3802" spans="1:38" x14ac:dyDescent="0.25">
      <c r="A3802" t="s">
        <v>22115</v>
      </c>
      <c r="B3802" t="s">
        <v>22113</v>
      </c>
      <c r="C3802" t="s">
        <v>22114</v>
      </c>
      <c r="D3802" t="s">
        <v>675</v>
      </c>
      <c r="E3802" t="s">
        <v>22116</v>
      </c>
      <c r="F3802" t="s">
        <v>54</v>
      </c>
      <c r="G3802"/>
      <c r="H3802" t="s">
        <v>45597</v>
      </c>
      <c r="I3802" t="s">
        <v>52475</v>
      </c>
      <c r="J3802" t="s">
        <v>22117</v>
      </c>
      <c r="K3802" t="s">
        <v>105</v>
      </c>
      <c r="L3802" s="119" t="str">
        <f t="shared" si="236"/>
        <v>NA</v>
      </c>
      <c r="M3802" s="119"/>
      <c r="N3802" s="120" t="str">
        <f t="shared" si="237"/>
        <v>NA</v>
      </c>
      <c r="O3802" s="120"/>
      <c r="P3802"/>
      <c r="Q3802"/>
      <c r="R3802"/>
      <c r="S3802"/>
      <c r="T3802"/>
      <c r="U3802" t="s">
        <v>18479</v>
      </c>
      <c r="V3802" t="s">
        <v>18477</v>
      </c>
      <c r="W3802" t="s">
        <v>18478</v>
      </c>
      <c r="X3802" t="s">
        <v>675</v>
      </c>
      <c r="Y3802" t="s">
        <v>18480</v>
      </c>
      <c r="Z3802" t="s">
        <v>54</v>
      </c>
      <c r="AA3802"/>
      <c r="AB3802" t="s">
        <v>44786</v>
      </c>
      <c r="AC3802" t="s">
        <v>51806</v>
      </c>
      <c r="AD3802" t="s">
        <v>18479</v>
      </c>
      <c r="AE3802" t="s">
        <v>565</v>
      </c>
      <c r="AF3802" s="119" t="str">
        <f t="shared" si="238"/>
        <v>NA</v>
      </c>
      <c r="AG3802" s="119"/>
      <c r="AH3802" s="119"/>
      <c r="AI3802" s="119"/>
      <c r="AJ3802" s="119" t="str">
        <f t="shared" si="239"/>
        <v>NA</v>
      </c>
      <c r="AK3802" s="190"/>
      <c r="AL3802" s="191"/>
    </row>
    <row r="3803" spans="1:38" x14ac:dyDescent="0.25">
      <c r="A3803" t="s">
        <v>15477</v>
      </c>
      <c r="B3803" t="s">
        <v>15475</v>
      </c>
      <c r="C3803" t="s">
        <v>15476</v>
      </c>
      <c r="D3803" t="s">
        <v>675</v>
      </c>
      <c r="E3803" t="s">
        <v>15478</v>
      </c>
      <c r="F3803" t="s">
        <v>54</v>
      </c>
      <c r="G3803"/>
      <c r="H3803" t="s">
        <v>45598</v>
      </c>
      <c r="I3803" t="s">
        <v>52476</v>
      </c>
      <c r="J3803" t="s">
        <v>15479</v>
      </c>
      <c r="K3803" t="s">
        <v>565</v>
      </c>
      <c r="L3803" s="119" t="str">
        <f t="shared" si="236"/>
        <v>NA</v>
      </c>
      <c r="M3803" s="119"/>
      <c r="N3803" s="120" t="str">
        <f t="shared" si="237"/>
        <v>NA</v>
      </c>
      <c r="O3803" s="120"/>
      <c r="P3803"/>
      <c r="Q3803"/>
      <c r="R3803"/>
      <c r="S3803"/>
      <c r="T3803"/>
      <c r="U3803" t="s">
        <v>19906</v>
      </c>
      <c r="V3803" t="s">
        <v>19904</v>
      </c>
      <c r="W3803" t="s">
        <v>19905</v>
      </c>
      <c r="X3803" t="s">
        <v>675</v>
      </c>
      <c r="Y3803" t="s">
        <v>3028</v>
      </c>
      <c r="Z3803" t="s">
        <v>54</v>
      </c>
      <c r="AA3803"/>
      <c r="AB3803" t="s">
        <v>44787</v>
      </c>
      <c r="AC3803" t="s">
        <v>51807</v>
      </c>
      <c r="AD3803" t="s">
        <v>19906</v>
      </c>
      <c r="AE3803" t="s">
        <v>565</v>
      </c>
      <c r="AF3803" s="119" t="str">
        <f t="shared" si="238"/>
        <v>NA</v>
      </c>
      <c r="AG3803" s="119"/>
      <c r="AH3803" s="119"/>
      <c r="AI3803" s="119"/>
      <c r="AJ3803" s="119" t="str">
        <f t="shared" si="239"/>
        <v>NA</v>
      </c>
      <c r="AK3803" s="190"/>
      <c r="AL3803" s="191"/>
    </row>
    <row r="3804" spans="1:38" x14ac:dyDescent="0.25">
      <c r="A3804" t="s">
        <v>11503</v>
      </c>
      <c r="B3804" t="s">
        <v>11501</v>
      </c>
      <c r="C3804" t="s">
        <v>11502</v>
      </c>
      <c r="D3804" t="s">
        <v>675</v>
      </c>
      <c r="E3804" t="s">
        <v>11224</v>
      </c>
      <c r="F3804" t="s">
        <v>54</v>
      </c>
      <c r="G3804"/>
      <c r="H3804" t="s">
        <v>45599</v>
      </c>
      <c r="I3804" t="s">
        <v>52477</v>
      </c>
      <c r="J3804" t="s">
        <v>11503</v>
      </c>
      <c r="K3804" t="s">
        <v>105</v>
      </c>
      <c r="L3804" s="119" t="str">
        <f t="shared" si="236"/>
        <v>NA</v>
      </c>
      <c r="M3804" s="119"/>
      <c r="N3804" s="120" t="str">
        <f t="shared" si="237"/>
        <v>NA</v>
      </c>
      <c r="O3804" s="120"/>
      <c r="P3804"/>
      <c r="Q3804"/>
      <c r="R3804"/>
      <c r="S3804"/>
      <c r="T3804"/>
      <c r="U3804" t="s">
        <v>15504</v>
      </c>
      <c r="V3804" t="s">
        <v>15502</v>
      </c>
      <c r="W3804" t="s">
        <v>15503</v>
      </c>
      <c r="X3804" t="s">
        <v>675</v>
      </c>
      <c r="Y3804" t="s">
        <v>3028</v>
      </c>
      <c r="Z3804" t="s">
        <v>54</v>
      </c>
      <c r="AA3804"/>
      <c r="AB3804" t="s">
        <v>44787</v>
      </c>
      <c r="AC3804" t="s">
        <v>51807</v>
      </c>
      <c r="AD3804" t="s">
        <v>15505</v>
      </c>
      <c r="AE3804" t="s">
        <v>565</v>
      </c>
      <c r="AF3804" s="119" t="str">
        <f t="shared" si="238"/>
        <v>NA</v>
      </c>
      <c r="AG3804" s="119"/>
      <c r="AH3804" s="119"/>
      <c r="AI3804" s="119"/>
      <c r="AJ3804" s="119" t="str">
        <f t="shared" si="239"/>
        <v>NA</v>
      </c>
      <c r="AK3804" s="190"/>
      <c r="AL3804" s="191"/>
    </row>
    <row r="3805" spans="1:38" x14ac:dyDescent="0.25">
      <c r="A3805" t="s">
        <v>11223</v>
      </c>
      <c r="B3805" t="s">
        <v>11221</v>
      </c>
      <c r="C3805" t="s">
        <v>11222</v>
      </c>
      <c r="D3805" t="s">
        <v>675</v>
      </c>
      <c r="E3805" t="s">
        <v>11224</v>
      </c>
      <c r="F3805" t="s">
        <v>54</v>
      </c>
      <c r="G3805"/>
      <c r="H3805" t="s">
        <v>45599</v>
      </c>
      <c r="I3805" t="s">
        <v>52477</v>
      </c>
      <c r="J3805"/>
      <c r="K3805" t="s">
        <v>105</v>
      </c>
      <c r="L3805" s="119" t="str">
        <f t="shared" si="236"/>
        <v>NA</v>
      </c>
      <c r="M3805" s="119"/>
      <c r="N3805" s="120" t="str">
        <f t="shared" si="237"/>
        <v>NA</v>
      </c>
      <c r="O3805" s="120"/>
      <c r="P3805"/>
      <c r="Q3805"/>
      <c r="R3805"/>
      <c r="S3805"/>
      <c r="T3805"/>
      <c r="U3805" t="s">
        <v>18060</v>
      </c>
      <c r="V3805" t="s">
        <v>18058</v>
      </c>
      <c r="W3805" t="s">
        <v>18059</v>
      </c>
      <c r="X3805" t="s">
        <v>675</v>
      </c>
      <c r="Y3805" t="s">
        <v>18061</v>
      </c>
      <c r="Z3805" t="s">
        <v>54</v>
      </c>
      <c r="AA3805"/>
      <c r="AB3805" t="s">
        <v>44788</v>
      </c>
      <c r="AC3805" t="s">
        <v>51808</v>
      </c>
      <c r="AD3805" t="s">
        <v>18062</v>
      </c>
      <c r="AE3805" t="s">
        <v>565</v>
      </c>
      <c r="AF3805" s="119" t="str">
        <f t="shared" si="238"/>
        <v>NA</v>
      </c>
      <c r="AG3805" s="119"/>
      <c r="AH3805" s="119"/>
      <c r="AI3805" s="119"/>
      <c r="AJ3805" s="119" t="str">
        <f t="shared" si="239"/>
        <v>NA</v>
      </c>
      <c r="AK3805" s="190"/>
      <c r="AL3805" s="191"/>
    </row>
    <row r="3806" spans="1:38" x14ac:dyDescent="0.25">
      <c r="A3806" t="s">
        <v>21818</v>
      </c>
      <c r="B3806" t="s">
        <v>21816</v>
      </c>
      <c r="C3806" t="s">
        <v>21817</v>
      </c>
      <c r="D3806" t="s">
        <v>675</v>
      </c>
      <c r="E3806" t="s">
        <v>16669</v>
      </c>
      <c r="F3806" t="s">
        <v>54</v>
      </c>
      <c r="G3806"/>
      <c r="H3806" t="s">
        <v>45600</v>
      </c>
      <c r="I3806" t="s">
        <v>52478</v>
      </c>
      <c r="J3806"/>
      <c r="K3806" t="s">
        <v>105</v>
      </c>
      <c r="L3806" s="119" t="str">
        <f t="shared" si="236"/>
        <v>NA</v>
      </c>
      <c r="M3806" s="119"/>
      <c r="N3806" s="120" t="str">
        <f t="shared" si="237"/>
        <v>NA</v>
      </c>
      <c r="O3806" s="120"/>
      <c r="P3806"/>
      <c r="Q3806"/>
      <c r="R3806"/>
      <c r="S3806"/>
      <c r="T3806"/>
      <c r="U3806" t="s">
        <v>19364</v>
      </c>
      <c r="V3806" t="s">
        <v>19362</v>
      </c>
      <c r="W3806" t="s">
        <v>19363</v>
      </c>
      <c r="X3806" t="s">
        <v>675</v>
      </c>
      <c r="Y3806" t="s">
        <v>19365</v>
      </c>
      <c r="Z3806" t="s">
        <v>54</v>
      </c>
      <c r="AA3806"/>
      <c r="AB3806" t="s">
        <v>44789</v>
      </c>
      <c r="AC3806" t="s">
        <v>51809</v>
      </c>
      <c r="AD3806" t="s">
        <v>19366</v>
      </c>
      <c r="AE3806" t="s">
        <v>565</v>
      </c>
      <c r="AF3806" s="119" t="str">
        <f t="shared" si="238"/>
        <v>NA</v>
      </c>
      <c r="AG3806" s="119"/>
      <c r="AH3806" s="119"/>
      <c r="AI3806" s="119"/>
      <c r="AJ3806" s="119" t="str">
        <f t="shared" si="239"/>
        <v>NA</v>
      </c>
      <c r="AK3806" s="190"/>
      <c r="AL3806" s="191"/>
    </row>
    <row r="3807" spans="1:38" x14ac:dyDescent="0.25">
      <c r="A3807" t="s">
        <v>16668</v>
      </c>
      <c r="B3807" t="s">
        <v>16666</v>
      </c>
      <c r="C3807" t="s">
        <v>16667</v>
      </c>
      <c r="D3807" t="s">
        <v>675</v>
      </c>
      <c r="E3807" t="s">
        <v>16669</v>
      </c>
      <c r="F3807" t="s">
        <v>54</v>
      </c>
      <c r="G3807"/>
      <c r="H3807" t="s">
        <v>45601</v>
      </c>
      <c r="I3807" t="s">
        <v>52478</v>
      </c>
      <c r="J3807"/>
      <c r="K3807" t="s">
        <v>105</v>
      </c>
      <c r="L3807" s="119" t="str">
        <f t="shared" si="236"/>
        <v>NA</v>
      </c>
      <c r="M3807" s="119"/>
      <c r="N3807" s="120" t="str">
        <f t="shared" si="237"/>
        <v>NA</v>
      </c>
      <c r="O3807" s="120"/>
      <c r="P3807"/>
      <c r="Q3807"/>
      <c r="R3807"/>
      <c r="S3807"/>
      <c r="T3807"/>
      <c r="U3807" t="s">
        <v>18475</v>
      </c>
      <c r="V3807" t="s">
        <v>18473</v>
      </c>
      <c r="W3807" t="s">
        <v>18474</v>
      </c>
      <c r="X3807" t="s">
        <v>675</v>
      </c>
      <c r="Y3807" t="s">
        <v>18476</v>
      </c>
      <c r="Z3807" t="s">
        <v>54</v>
      </c>
      <c r="AA3807"/>
      <c r="AB3807" t="s">
        <v>44790</v>
      </c>
      <c r="AC3807" t="s">
        <v>51810</v>
      </c>
      <c r="AD3807" t="s">
        <v>18475</v>
      </c>
      <c r="AE3807" t="s">
        <v>565</v>
      </c>
      <c r="AF3807" s="119" t="str">
        <f t="shared" si="238"/>
        <v>NA</v>
      </c>
      <c r="AG3807" s="119"/>
      <c r="AH3807" s="119"/>
      <c r="AI3807" s="119"/>
      <c r="AJ3807" s="119" t="str">
        <f t="shared" si="239"/>
        <v>NA</v>
      </c>
      <c r="AK3807" s="190"/>
      <c r="AL3807" s="191"/>
    </row>
    <row r="3808" spans="1:38" x14ac:dyDescent="0.25">
      <c r="A3808" t="s">
        <v>16027</v>
      </c>
      <c r="B3808" t="s">
        <v>16025</v>
      </c>
      <c r="C3808" t="s">
        <v>16026</v>
      </c>
      <c r="D3808" t="s">
        <v>675</v>
      </c>
      <c r="E3808" t="s">
        <v>16028</v>
      </c>
      <c r="F3808" t="s">
        <v>54</v>
      </c>
      <c r="G3808"/>
      <c r="H3808" t="s">
        <v>45602</v>
      </c>
      <c r="I3808" t="s">
        <v>52479</v>
      </c>
      <c r="J3808"/>
      <c r="K3808" t="s">
        <v>105</v>
      </c>
      <c r="L3808" s="119" t="str">
        <f t="shared" si="236"/>
        <v>NA</v>
      </c>
      <c r="M3808" s="119"/>
      <c r="N3808" s="120" t="str">
        <f t="shared" si="237"/>
        <v>NA</v>
      </c>
      <c r="O3808" s="120"/>
      <c r="P3808"/>
      <c r="Q3808"/>
      <c r="R3808"/>
      <c r="S3808"/>
      <c r="T3808"/>
      <c r="U3808" t="s">
        <v>15685</v>
      </c>
      <c r="V3808" t="s">
        <v>15683</v>
      </c>
      <c r="W3808" t="s">
        <v>15684</v>
      </c>
      <c r="X3808" t="s">
        <v>675</v>
      </c>
      <c r="Y3808" t="s">
        <v>15686</v>
      </c>
      <c r="Z3808" t="s">
        <v>54</v>
      </c>
      <c r="AA3808"/>
      <c r="AB3808" t="s">
        <v>44791</v>
      </c>
      <c r="AC3808" t="s">
        <v>51811</v>
      </c>
      <c r="AD3808" t="s">
        <v>15687</v>
      </c>
      <c r="AE3808" t="s">
        <v>565</v>
      </c>
      <c r="AF3808" s="119" t="str">
        <f t="shared" si="238"/>
        <v>NA</v>
      </c>
      <c r="AG3808" s="119"/>
      <c r="AH3808" s="119"/>
      <c r="AI3808" s="119"/>
      <c r="AJ3808" s="119" t="str">
        <f t="shared" si="239"/>
        <v>NA</v>
      </c>
      <c r="AK3808" s="190"/>
      <c r="AL3808" s="191"/>
    </row>
    <row r="3809" spans="1:38" x14ac:dyDescent="0.25">
      <c r="A3809" t="s">
        <v>11258</v>
      </c>
      <c r="B3809" t="s">
        <v>11256</v>
      </c>
      <c r="C3809" t="s">
        <v>11257</v>
      </c>
      <c r="D3809" t="s">
        <v>675</v>
      </c>
      <c r="E3809" t="s">
        <v>11259</v>
      </c>
      <c r="F3809" t="s">
        <v>54</v>
      </c>
      <c r="G3809"/>
      <c r="H3809" t="s">
        <v>45603</v>
      </c>
      <c r="I3809" t="s">
        <v>52480</v>
      </c>
      <c r="J3809"/>
      <c r="K3809" t="s">
        <v>105</v>
      </c>
      <c r="L3809" s="119" t="str">
        <f t="shared" si="236"/>
        <v>NA</v>
      </c>
      <c r="M3809" s="119"/>
      <c r="N3809" s="120" t="str">
        <f t="shared" si="237"/>
        <v>NA</v>
      </c>
      <c r="O3809" s="120"/>
      <c r="P3809"/>
      <c r="Q3809"/>
      <c r="R3809"/>
      <c r="S3809"/>
      <c r="T3809"/>
      <c r="U3809" t="s">
        <v>19851</v>
      </c>
      <c r="V3809" t="s">
        <v>19849</v>
      </c>
      <c r="W3809" t="s">
        <v>19850</v>
      </c>
      <c r="X3809" t="s">
        <v>675</v>
      </c>
      <c r="Y3809" t="s">
        <v>19852</v>
      </c>
      <c r="Z3809" t="s">
        <v>54</v>
      </c>
      <c r="AA3809"/>
      <c r="AB3809" t="s">
        <v>44792</v>
      </c>
      <c r="AC3809" t="s">
        <v>51812</v>
      </c>
      <c r="AD3809" t="s">
        <v>19853</v>
      </c>
      <c r="AE3809" t="s">
        <v>565</v>
      </c>
      <c r="AF3809" s="119" t="str">
        <f t="shared" si="238"/>
        <v>NA</v>
      </c>
      <c r="AG3809" s="119"/>
      <c r="AH3809" s="119"/>
      <c r="AI3809" s="119"/>
      <c r="AJ3809" s="119" t="str">
        <f t="shared" si="239"/>
        <v>NA</v>
      </c>
      <c r="AK3809" s="190"/>
      <c r="AL3809" s="191"/>
    </row>
    <row r="3810" spans="1:38" x14ac:dyDescent="0.25">
      <c r="A3810" t="s">
        <v>11811</v>
      </c>
      <c r="B3810" t="s">
        <v>11809</v>
      </c>
      <c r="C3810" t="s">
        <v>11810</v>
      </c>
      <c r="D3810" t="s">
        <v>675</v>
      </c>
      <c r="E3810" t="s">
        <v>11812</v>
      </c>
      <c r="F3810" t="s">
        <v>54</v>
      </c>
      <c r="G3810"/>
      <c r="H3810" t="s">
        <v>45604</v>
      </c>
      <c r="I3810" t="s">
        <v>52481</v>
      </c>
      <c r="J3810"/>
      <c r="K3810" t="s">
        <v>105</v>
      </c>
      <c r="L3810" s="119" t="str">
        <f t="shared" si="236"/>
        <v>NA</v>
      </c>
      <c r="M3810" s="119"/>
      <c r="N3810" s="120" t="str">
        <f t="shared" si="237"/>
        <v>NA</v>
      </c>
      <c r="O3810" s="120"/>
      <c r="P3810"/>
      <c r="Q3810"/>
      <c r="R3810"/>
      <c r="S3810"/>
      <c r="T3810"/>
      <c r="U3810" t="s">
        <v>18143</v>
      </c>
      <c r="V3810" t="s">
        <v>18141</v>
      </c>
      <c r="W3810" t="s">
        <v>18142</v>
      </c>
      <c r="X3810" t="s">
        <v>675</v>
      </c>
      <c r="Y3810" t="s">
        <v>18144</v>
      </c>
      <c r="Z3810" t="s">
        <v>54</v>
      </c>
      <c r="AA3810"/>
      <c r="AB3810" t="s">
        <v>44793</v>
      </c>
      <c r="AC3810" t="s">
        <v>51813</v>
      </c>
      <c r="AD3810" t="s">
        <v>18145</v>
      </c>
      <c r="AE3810" t="s">
        <v>565</v>
      </c>
      <c r="AF3810" s="119" t="str">
        <f t="shared" si="238"/>
        <v>NA</v>
      </c>
      <c r="AG3810" s="119"/>
      <c r="AH3810" s="119"/>
      <c r="AI3810" s="119"/>
      <c r="AJ3810" s="119" t="str">
        <f t="shared" si="239"/>
        <v>NA</v>
      </c>
      <c r="AK3810" s="190"/>
      <c r="AL3810" s="191"/>
    </row>
    <row r="3811" spans="1:38" x14ac:dyDescent="0.25">
      <c r="A3811" t="s">
        <v>16056</v>
      </c>
      <c r="B3811" t="s">
        <v>16054</v>
      </c>
      <c r="C3811" t="s">
        <v>16055</v>
      </c>
      <c r="D3811" t="s">
        <v>675</v>
      </c>
      <c r="E3811" t="s">
        <v>16057</v>
      </c>
      <c r="F3811" t="s">
        <v>54</v>
      </c>
      <c r="G3811"/>
      <c r="H3811" t="s">
        <v>45605</v>
      </c>
      <c r="I3811" t="s">
        <v>52482</v>
      </c>
      <c r="J3811" t="s">
        <v>16058</v>
      </c>
      <c r="K3811" t="s">
        <v>105</v>
      </c>
      <c r="L3811" s="119" t="str">
        <f t="shared" si="236"/>
        <v>NA</v>
      </c>
      <c r="M3811" s="119"/>
      <c r="N3811" s="120" t="str">
        <f t="shared" si="237"/>
        <v>NA</v>
      </c>
      <c r="O3811" s="120"/>
      <c r="P3811"/>
      <c r="Q3811"/>
      <c r="R3811"/>
      <c r="S3811"/>
      <c r="T3811"/>
      <c r="U3811" t="s">
        <v>6788</v>
      </c>
      <c r="V3811" t="s">
        <v>6787</v>
      </c>
      <c r="W3811" t="s">
        <v>6755</v>
      </c>
      <c r="X3811" t="s">
        <v>675</v>
      </c>
      <c r="Y3811" t="s">
        <v>4178</v>
      </c>
      <c r="Z3811" t="s">
        <v>54</v>
      </c>
      <c r="AA3811"/>
      <c r="AB3811" t="s">
        <v>44794</v>
      </c>
      <c r="AC3811" t="s">
        <v>51814</v>
      </c>
      <c r="AD3811" t="s">
        <v>6789</v>
      </c>
      <c r="AE3811" t="s">
        <v>565</v>
      </c>
      <c r="AF3811" s="119" t="str">
        <f t="shared" si="238"/>
        <v>NA</v>
      </c>
      <c r="AG3811" s="119"/>
      <c r="AH3811" s="119"/>
      <c r="AI3811" s="119"/>
      <c r="AJ3811" s="119" t="str">
        <f t="shared" si="239"/>
        <v>NA</v>
      </c>
      <c r="AK3811" s="190"/>
      <c r="AL3811" s="191"/>
    </row>
    <row r="3812" spans="1:38" x14ac:dyDescent="0.25">
      <c r="A3812" t="s">
        <v>16078</v>
      </c>
      <c r="B3812" t="s">
        <v>16076</v>
      </c>
      <c r="C3812" t="s">
        <v>16077</v>
      </c>
      <c r="D3812" t="s">
        <v>675</v>
      </c>
      <c r="E3812" t="s">
        <v>16079</v>
      </c>
      <c r="F3812" t="s">
        <v>54</v>
      </c>
      <c r="G3812"/>
      <c r="H3812" t="s">
        <v>45606</v>
      </c>
      <c r="I3812" t="s">
        <v>52483</v>
      </c>
      <c r="J3812" t="s">
        <v>16078</v>
      </c>
      <c r="K3812" t="s">
        <v>565</v>
      </c>
      <c r="L3812" s="119" t="str">
        <f t="shared" si="236"/>
        <v>NA</v>
      </c>
      <c r="M3812" s="119"/>
      <c r="N3812" s="120" t="str">
        <f t="shared" si="237"/>
        <v>NA</v>
      </c>
      <c r="O3812" s="120"/>
      <c r="P3812"/>
      <c r="Q3812"/>
      <c r="R3812"/>
      <c r="S3812"/>
      <c r="T3812"/>
      <c r="U3812" t="s">
        <v>20237</v>
      </c>
      <c r="V3812" t="s">
        <v>20235</v>
      </c>
      <c r="W3812" t="s">
        <v>20236</v>
      </c>
      <c r="X3812" t="s">
        <v>675</v>
      </c>
      <c r="Y3812" t="s">
        <v>20238</v>
      </c>
      <c r="Z3812" t="s">
        <v>54</v>
      </c>
      <c r="AA3812"/>
      <c r="AB3812" t="s">
        <v>44795</v>
      </c>
      <c r="AC3812" t="s">
        <v>51815</v>
      </c>
      <c r="AD3812" t="s">
        <v>20239</v>
      </c>
      <c r="AE3812" t="s">
        <v>565</v>
      </c>
      <c r="AF3812" s="119" t="str">
        <f t="shared" si="238"/>
        <v>NA</v>
      </c>
      <c r="AG3812" s="119"/>
      <c r="AH3812" s="119"/>
      <c r="AI3812" s="119"/>
      <c r="AJ3812" s="119" t="str">
        <f t="shared" si="239"/>
        <v>NA</v>
      </c>
      <c r="AK3812" s="190"/>
      <c r="AL3812" s="191"/>
    </row>
    <row r="3813" spans="1:38" x14ac:dyDescent="0.25">
      <c r="A3813" t="s">
        <v>16085</v>
      </c>
      <c r="B3813" t="s">
        <v>16083</v>
      </c>
      <c r="C3813" t="s">
        <v>16084</v>
      </c>
      <c r="D3813" t="s">
        <v>675</v>
      </c>
      <c r="E3813" t="s">
        <v>16086</v>
      </c>
      <c r="F3813" t="s">
        <v>54</v>
      </c>
      <c r="G3813"/>
      <c r="H3813" t="s">
        <v>45607</v>
      </c>
      <c r="I3813" t="s">
        <v>52484</v>
      </c>
      <c r="J3813" t="s">
        <v>16085</v>
      </c>
      <c r="K3813" t="s">
        <v>105</v>
      </c>
      <c r="L3813" s="119" t="str">
        <f t="shared" si="236"/>
        <v>NA</v>
      </c>
      <c r="M3813" s="119"/>
      <c r="N3813" s="120" t="str">
        <f t="shared" si="237"/>
        <v>NA</v>
      </c>
      <c r="O3813" s="120"/>
      <c r="P3813"/>
      <c r="Q3813"/>
      <c r="R3813"/>
      <c r="S3813"/>
      <c r="T3813"/>
      <c r="U3813" t="s">
        <v>18127</v>
      </c>
      <c r="V3813" t="s">
        <v>18125</v>
      </c>
      <c r="W3813" t="s">
        <v>18126</v>
      </c>
      <c r="X3813" t="s">
        <v>675</v>
      </c>
      <c r="Y3813" t="s">
        <v>3184</v>
      </c>
      <c r="Z3813" t="s">
        <v>54</v>
      </c>
      <c r="AA3813"/>
      <c r="AB3813" t="s">
        <v>44796</v>
      </c>
      <c r="AC3813" t="s">
        <v>51816</v>
      </c>
      <c r="AD3813" t="s">
        <v>18128</v>
      </c>
      <c r="AE3813" t="s">
        <v>565</v>
      </c>
      <c r="AF3813" s="119" t="str">
        <f t="shared" si="238"/>
        <v>NA</v>
      </c>
      <c r="AG3813" s="119"/>
      <c r="AH3813" s="119"/>
      <c r="AI3813" s="119"/>
      <c r="AJ3813" s="119" t="str">
        <f t="shared" si="239"/>
        <v>NA</v>
      </c>
      <c r="AK3813" s="190"/>
      <c r="AL3813" s="191"/>
    </row>
    <row r="3814" spans="1:38" x14ac:dyDescent="0.25">
      <c r="A3814" t="s">
        <v>12217</v>
      </c>
      <c r="B3814" t="s">
        <v>12215</v>
      </c>
      <c r="C3814" t="s">
        <v>12216</v>
      </c>
      <c r="D3814" t="s">
        <v>675</v>
      </c>
      <c r="E3814" t="s">
        <v>12218</v>
      </c>
      <c r="F3814" t="s">
        <v>54</v>
      </c>
      <c r="G3814"/>
      <c r="H3814" t="s">
        <v>41950</v>
      </c>
      <c r="I3814" t="s">
        <v>52485</v>
      </c>
      <c r="J3814" t="s">
        <v>12217</v>
      </c>
      <c r="K3814" t="s">
        <v>105</v>
      </c>
      <c r="L3814" s="119" t="str">
        <f t="shared" si="236"/>
        <v>NA</v>
      </c>
      <c r="M3814" s="119"/>
      <c r="N3814" s="120" t="str">
        <f t="shared" si="237"/>
        <v>NA</v>
      </c>
      <c r="O3814" s="120"/>
      <c r="P3814"/>
      <c r="Q3814"/>
      <c r="R3814"/>
      <c r="S3814"/>
      <c r="T3814"/>
      <c r="U3814" t="s">
        <v>9587</v>
      </c>
      <c r="V3814" t="s">
        <v>9585</v>
      </c>
      <c r="W3814" t="s">
        <v>9586</v>
      </c>
      <c r="X3814" t="s">
        <v>675</v>
      </c>
      <c r="Y3814" t="s">
        <v>9588</v>
      </c>
      <c r="Z3814" t="s">
        <v>54</v>
      </c>
      <c r="AA3814"/>
      <c r="AB3814" t="s">
        <v>44797</v>
      </c>
      <c r="AC3814" t="s">
        <v>51817</v>
      </c>
      <c r="AD3814"/>
      <c r="AE3814" t="s">
        <v>105</v>
      </c>
      <c r="AF3814" s="119" t="str">
        <f t="shared" si="238"/>
        <v>NA</v>
      </c>
      <c r="AG3814" s="119"/>
      <c r="AH3814" s="119"/>
      <c r="AI3814" s="119"/>
      <c r="AJ3814" s="119" t="str">
        <f t="shared" si="239"/>
        <v>NA</v>
      </c>
      <c r="AK3814" s="190"/>
      <c r="AL3814" s="191"/>
    </row>
    <row r="3815" spans="1:38" x14ac:dyDescent="0.25">
      <c r="A3815" t="s">
        <v>10447</v>
      </c>
      <c r="B3815" t="s">
        <v>10445</v>
      </c>
      <c r="C3815" t="s">
        <v>10446</v>
      </c>
      <c r="D3815" t="s">
        <v>675</v>
      </c>
      <c r="E3815" t="s">
        <v>10448</v>
      </c>
      <c r="F3815" t="s">
        <v>54</v>
      </c>
      <c r="G3815"/>
      <c r="H3815" t="s">
        <v>45608</v>
      </c>
      <c r="I3815" t="s">
        <v>52486</v>
      </c>
      <c r="J3815" t="s">
        <v>10447</v>
      </c>
      <c r="K3815" t="s">
        <v>565</v>
      </c>
      <c r="L3815" s="119" t="str">
        <f t="shared" si="236"/>
        <v>NA</v>
      </c>
      <c r="M3815" s="119"/>
      <c r="N3815" s="120" t="str">
        <f t="shared" si="237"/>
        <v>NA</v>
      </c>
      <c r="O3815" s="120"/>
      <c r="P3815"/>
      <c r="Q3815"/>
      <c r="R3815"/>
      <c r="S3815"/>
      <c r="T3815"/>
      <c r="U3815" t="s">
        <v>17682</v>
      </c>
      <c r="V3815" t="s">
        <v>17680</v>
      </c>
      <c r="W3815" t="s">
        <v>17681</v>
      </c>
      <c r="X3815" t="s">
        <v>675</v>
      </c>
      <c r="Y3815" t="s">
        <v>17683</v>
      </c>
      <c r="Z3815" t="s">
        <v>54</v>
      </c>
      <c r="AA3815"/>
      <c r="AB3815" t="s">
        <v>44798</v>
      </c>
      <c r="AC3815" t="s">
        <v>51818</v>
      </c>
      <c r="AD3815" t="s">
        <v>17684</v>
      </c>
      <c r="AE3815" t="s">
        <v>565</v>
      </c>
      <c r="AF3815" s="119" t="str">
        <f t="shared" si="238"/>
        <v>NA</v>
      </c>
      <c r="AG3815" s="119"/>
      <c r="AH3815" s="119"/>
      <c r="AI3815" s="119"/>
      <c r="AJ3815" s="119" t="str">
        <f t="shared" si="239"/>
        <v>NA</v>
      </c>
      <c r="AK3815" s="190"/>
      <c r="AL3815" s="191"/>
    </row>
    <row r="3816" spans="1:38" x14ac:dyDescent="0.25">
      <c r="A3816" t="s">
        <v>8866</v>
      </c>
      <c r="B3816" t="s">
        <v>8864</v>
      </c>
      <c r="C3816" t="s">
        <v>8865</v>
      </c>
      <c r="D3816" t="s">
        <v>675</v>
      </c>
      <c r="E3816" t="s">
        <v>8867</v>
      </c>
      <c r="F3816" t="s">
        <v>54</v>
      </c>
      <c r="G3816"/>
      <c r="H3816" t="s">
        <v>45609</v>
      </c>
      <c r="I3816" t="s">
        <v>52487</v>
      </c>
      <c r="J3816"/>
      <c r="K3816" t="s">
        <v>105</v>
      </c>
      <c r="L3816" s="119" t="str">
        <f t="shared" si="236"/>
        <v>NA</v>
      </c>
      <c r="M3816" s="119"/>
      <c r="N3816" s="120" t="str">
        <f t="shared" si="237"/>
        <v>NA</v>
      </c>
      <c r="O3816" s="120"/>
      <c r="P3816"/>
      <c r="Q3816"/>
      <c r="R3816"/>
      <c r="S3816"/>
      <c r="T3816"/>
      <c r="U3816" t="s">
        <v>18876</v>
      </c>
      <c r="V3816" t="s">
        <v>18874</v>
      </c>
      <c r="W3816" t="s">
        <v>18875</v>
      </c>
      <c r="X3816" t="s">
        <v>675</v>
      </c>
      <c r="Y3816" t="s">
        <v>18877</v>
      </c>
      <c r="Z3816" t="s">
        <v>54</v>
      </c>
      <c r="AA3816"/>
      <c r="AB3816" t="s">
        <v>44799</v>
      </c>
      <c r="AC3816" t="s">
        <v>51819</v>
      </c>
      <c r="AD3816" t="s">
        <v>18876</v>
      </c>
      <c r="AE3816" t="s">
        <v>565</v>
      </c>
      <c r="AF3816" s="119" t="str">
        <f t="shared" si="238"/>
        <v>NA</v>
      </c>
      <c r="AG3816" s="119"/>
      <c r="AH3816" s="119"/>
      <c r="AI3816" s="119"/>
      <c r="AJ3816" s="119" t="str">
        <f t="shared" si="239"/>
        <v>NA</v>
      </c>
      <c r="AK3816" s="190"/>
      <c r="AL3816" s="191"/>
    </row>
    <row r="3817" spans="1:38" x14ac:dyDescent="0.25">
      <c r="A3817" t="s">
        <v>10716</v>
      </c>
      <c r="B3817" t="s">
        <v>10715</v>
      </c>
      <c r="C3817" t="s">
        <v>10446</v>
      </c>
      <c r="D3817" t="s">
        <v>675</v>
      </c>
      <c r="E3817" t="s">
        <v>1770</v>
      </c>
      <c r="F3817" t="s">
        <v>54</v>
      </c>
      <c r="G3817"/>
      <c r="H3817" t="s">
        <v>45610</v>
      </c>
      <c r="I3817" t="s">
        <v>52488</v>
      </c>
      <c r="J3817" t="s">
        <v>10717</v>
      </c>
      <c r="K3817" t="s">
        <v>565</v>
      </c>
      <c r="L3817" s="119" t="str">
        <f t="shared" si="236"/>
        <v>NA</v>
      </c>
      <c r="M3817" s="119"/>
      <c r="N3817" s="120" t="str">
        <f t="shared" si="237"/>
        <v>NA</v>
      </c>
      <c r="O3817" s="120"/>
      <c r="P3817"/>
      <c r="Q3817"/>
      <c r="R3817"/>
      <c r="S3817"/>
      <c r="T3817"/>
      <c r="U3817" t="s">
        <v>20711</v>
      </c>
      <c r="V3817" t="s">
        <v>20709</v>
      </c>
      <c r="W3817" t="s">
        <v>20710</v>
      </c>
      <c r="X3817" t="s">
        <v>675</v>
      </c>
      <c r="Y3817" t="s">
        <v>20712</v>
      </c>
      <c r="Z3817" t="s">
        <v>54</v>
      </c>
      <c r="AA3817"/>
      <c r="AB3817" t="s">
        <v>44800</v>
      </c>
      <c r="AC3817" t="s">
        <v>51820</v>
      </c>
      <c r="AD3817" t="s">
        <v>20713</v>
      </c>
      <c r="AE3817" t="s">
        <v>565</v>
      </c>
      <c r="AF3817" s="119" t="str">
        <f t="shared" si="238"/>
        <v>NA</v>
      </c>
      <c r="AG3817" s="119"/>
      <c r="AH3817" s="119"/>
      <c r="AI3817" s="119"/>
      <c r="AJ3817" s="119" t="str">
        <f t="shared" si="239"/>
        <v>NA</v>
      </c>
      <c r="AK3817" s="190"/>
      <c r="AL3817" s="191"/>
    </row>
    <row r="3818" spans="1:38" x14ac:dyDescent="0.25">
      <c r="A3818" t="s">
        <v>12668</v>
      </c>
      <c r="B3818" t="s">
        <v>12666</v>
      </c>
      <c r="C3818" t="s">
        <v>12667</v>
      </c>
      <c r="D3818" t="s">
        <v>675</v>
      </c>
      <c r="E3818" t="s">
        <v>1770</v>
      </c>
      <c r="F3818" t="s">
        <v>54</v>
      </c>
      <c r="G3818"/>
      <c r="H3818" t="s">
        <v>45611</v>
      </c>
      <c r="I3818" t="s">
        <v>52488</v>
      </c>
      <c r="J3818" t="s">
        <v>12669</v>
      </c>
      <c r="K3818" t="s">
        <v>105</v>
      </c>
      <c r="L3818" s="119" t="str">
        <f t="shared" si="236"/>
        <v>NA</v>
      </c>
      <c r="M3818" s="119"/>
      <c r="N3818" s="120" t="str">
        <f t="shared" si="237"/>
        <v>NA</v>
      </c>
      <c r="O3818" s="120"/>
      <c r="P3818"/>
      <c r="Q3818"/>
      <c r="R3818"/>
      <c r="S3818"/>
      <c r="T3818"/>
      <c r="U3818" t="s">
        <v>6811</v>
      </c>
      <c r="V3818" t="s">
        <v>6810</v>
      </c>
      <c r="W3818" t="s">
        <v>6755</v>
      </c>
      <c r="X3818" t="s">
        <v>675</v>
      </c>
      <c r="Y3818" t="s">
        <v>6812</v>
      </c>
      <c r="Z3818" t="s">
        <v>54</v>
      </c>
      <c r="AA3818"/>
      <c r="AB3818" t="s">
        <v>44801</v>
      </c>
      <c r="AC3818" t="s">
        <v>51821</v>
      </c>
      <c r="AD3818" t="s">
        <v>6813</v>
      </c>
      <c r="AE3818" t="s">
        <v>565</v>
      </c>
      <c r="AF3818" s="119" t="str">
        <f t="shared" si="238"/>
        <v>NA</v>
      </c>
      <c r="AG3818" s="119"/>
      <c r="AH3818" s="119"/>
      <c r="AI3818" s="119"/>
      <c r="AJ3818" s="119" t="str">
        <f t="shared" si="239"/>
        <v>NA</v>
      </c>
      <c r="AK3818" s="190"/>
      <c r="AL3818" s="191"/>
    </row>
    <row r="3819" spans="1:38" x14ac:dyDescent="0.25">
      <c r="A3819" t="s">
        <v>16187</v>
      </c>
      <c r="B3819" t="s">
        <v>16185</v>
      </c>
      <c r="C3819" t="s">
        <v>16186</v>
      </c>
      <c r="D3819" t="s">
        <v>675</v>
      </c>
      <c r="E3819" t="s">
        <v>16188</v>
      </c>
      <c r="F3819" t="s">
        <v>54</v>
      </c>
      <c r="G3819"/>
      <c r="H3819" t="s">
        <v>45612</v>
      </c>
      <c r="I3819" t="s">
        <v>52489</v>
      </c>
      <c r="J3819" t="s">
        <v>16189</v>
      </c>
      <c r="K3819" t="s">
        <v>565</v>
      </c>
      <c r="L3819" s="119" t="str">
        <f t="shared" si="236"/>
        <v>NA</v>
      </c>
      <c r="M3819" s="119"/>
      <c r="N3819" s="120" t="str">
        <f t="shared" si="237"/>
        <v>NA</v>
      </c>
      <c r="O3819" s="120"/>
      <c r="P3819"/>
      <c r="Q3819"/>
      <c r="R3819"/>
      <c r="S3819"/>
      <c r="T3819"/>
      <c r="U3819" t="s">
        <v>11479</v>
      </c>
      <c r="V3819" t="s">
        <v>11477</v>
      </c>
      <c r="W3819" t="s">
        <v>11478</v>
      </c>
      <c r="X3819" t="s">
        <v>675</v>
      </c>
      <c r="Y3819" t="s">
        <v>11480</v>
      </c>
      <c r="Z3819" t="s">
        <v>54</v>
      </c>
      <c r="AA3819"/>
      <c r="AB3819" t="s">
        <v>44802</v>
      </c>
      <c r="AC3819" t="s">
        <v>51822</v>
      </c>
      <c r="AD3819" t="s">
        <v>11479</v>
      </c>
      <c r="AE3819" t="s">
        <v>105</v>
      </c>
      <c r="AF3819" s="119" t="str">
        <f t="shared" si="238"/>
        <v>NA</v>
      </c>
      <c r="AG3819" s="119"/>
      <c r="AH3819" s="119"/>
      <c r="AI3819" s="119"/>
      <c r="AJ3819" s="119" t="str">
        <f t="shared" si="239"/>
        <v>NA</v>
      </c>
      <c r="AK3819" s="190"/>
      <c r="AL3819" s="191"/>
    </row>
    <row r="3820" spans="1:38" x14ac:dyDescent="0.25">
      <c r="A3820" t="s">
        <v>16192</v>
      </c>
      <c r="B3820" t="s">
        <v>16190</v>
      </c>
      <c r="C3820" t="s">
        <v>16191</v>
      </c>
      <c r="D3820" t="s">
        <v>675</v>
      </c>
      <c r="E3820" t="s">
        <v>16193</v>
      </c>
      <c r="F3820" t="s">
        <v>54</v>
      </c>
      <c r="G3820"/>
      <c r="H3820" t="s">
        <v>45613</v>
      </c>
      <c r="I3820" t="s">
        <v>52490</v>
      </c>
      <c r="J3820" t="s">
        <v>16192</v>
      </c>
      <c r="K3820" t="s">
        <v>105</v>
      </c>
      <c r="L3820" s="119" t="str">
        <f t="shared" si="236"/>
        <v>NA</v>
      </c>
      <c r="M3820" s="119"/>
      <c r="N3820" s="120" t="str">
        <f t="shared" si="237"/>
        <v>NA</v>
      </c>
      <c r="O3820" s="120"/>
      <c r="P3820"/>
      <c r="Q3820"/>
      <c r="R3820"/>
      <c r="S3820"/>
      <c r="T3820"/>
      <c r="U3820" t="s">
        <v>21683</v>
      </c>
      <c r="V3820" t="s">
        <v>21681</v>
      </c>
      <c r="W3820" t="s">
        <v>21682</v>
      </c>
      <c r="X3820" t="s">
        <v>675</v>
      </c>
      <c r="Y3820" t="s">
        <v>2352</v>
      </c>
      <c r="Z3820" t="s">
        <v>54</v>
      </c>
      <c r="AA3820"/>
      <c r="AB3820" t="s">
        <v>44803</v>
      </c>
      <c r="AC3820" t="s">
        <v>51823</v>
      </c>
      <c r="AD3820" t="s">
        <v>21684</v>
      </c>
      <c r="AE3820" t="s">
        <v>565</v>
      </c>
      <c r="AF3820" s="119" t="str">
        <f t="shared" si="238"/>
        <v>NA</v>
      </c>
      <c r="AG3820" s="119"/>
      <c r="AH3820" s="119"/>
      <c r="AI3820" s="119"/>
      <c r="AJ3820" s="119" t="str">
        <f t="shared" si="239"/>
        <v>NA</v>
      </c>
      <c r="AK3820" s="190"/>
      <c r="AL3820" s="191"/>
    </row>
    <row r="3821" spans="1:38" x14ac:dyDescent="0.25">
      <c r="A3821" t="s">
        <v>11656</v>
      </c>
      <c r="B3821" t="s">
        <v>11654</v>
      </c>
      <c r="C3821" t="s">
        <v>11655</v>
      </c>
      <c r="D3821" t="s">
        <v>675</v>
      </c>
      <c r="E3821" t="s">
        <v>2789</v>
      </c>
      <c r="F3821" t="s">
        <v>54</v>
      </c>
      <c r="G3821"/>
      <c r="H3821" t="s">
        <v>45614</v>
      </c>
      <c r="I3821" t="s">
        <v>52491</v>
      </c>
      <c r="J3821"/>
      <c r="K3821" t="s">
        <v>105</v>
      </c>
      <c r="L3821" s="119" t="str">
        <f t="shared" si="236"/>
        <v>NA</v>
      </c>
      <c r="M3821" s="119"/>
      <c r="N3821" s="120" t="str">
        <f t="shared" si="237"/>
        <v>NA</v>
      </c>
      <c r="O3821" s="120"/>
      <c r="P3821"/>
      <c r="Q3821"/>
      <c r="R3821"/>
      <c r="S3821"/>
      <c r="T3821"/>
      <c r="U3821" t="s">
        <v>21603</v>
      </c>
      <c r="V3821" t="s">
        <v>21601</v>
      </c>
      <c r="W3821" t="s">
        <v>21602</v>
      </c>
      <c r="X3821" t="s">
        <v>675</v>
      </c>
      <c r="Y3821" t="s">
        <v>5380</v>
      </c>
      <c r="Z3821" t="s">
        <v>54</v>
      </c>
      <c r="AA3821"/>
      <c r="AB3821" t="s">
        <v>44804</v>
      </c>
      <c r="AC3821" t="s">
        <v>51824</v>
      </c>
      <c r="AD3821" t="s">
        <v>21604</v>
      </c>
      <c r="AE3821" t="s">
        <v>565</v>
      </c>
      <c r="AF3821" s="119" t="str">
        <f t="shared" si="238"/>
        <v>NA</v>
      </c>
      <c r="AG3821" s="119"/>
      <c r="AH3821" s="119"/>
      <c r="AI3821" s="119"/>
      <c r="AJ3821" s="119" t="str">
        <f t="shared" si="239"/>
        <v>NA</v>
      </c>
      <c r="AK3821" s="190"/>
      <c r="AL3821" s="191"/>
    </row>
    <row r="3822" spans="1:38" x14ac:dyDescent="0.25">
      <c r="A3822" t="s">
        <v>16326</v>
      </c>
      <c r="B3822" t="s">
        <v>16324</v>
      </c>
      <c r="C3822" t="s">
        <v>16325</v>
      </c>
      <c r="D3822" t="s">
        <v>675</v>
      </c>
      <c r="E3822" t="s">
        <v>16327</v>
      </c>
      <c r="F3822" t="s">
        <v>54</v>
      </c>
      <c r="G3822"/>
      <c r="H3822" t="s">
        <v>45615</v>
      </c>
      <c r="I3822" t="s">
        <v>52492</v>
      </c>
      <c r="J3822" t="s">
        <v>16326</v>
      </c>
      <c r="K3822" t="s">
        <v>105</v>
      </c>
      <c r="L3822" s="119" t="str">
        <f t="shared" si="236"/>
        <v>NA</v>
      </c>
      <c r="M3822" s="119"/>
      <c r="N3822" s="120" t="str">
        <f t="shared" si="237"/>
        <v>NA</v>
      </c>
      <c r="O3822" s="120"/>
      <c r="P3822"/>
      <c r="Q3822"/>
      <c r="R3822"/>
      <c r="S3822"/>
      <c r="T3822"/>
      <c r="U3822" t="s">
        <v>21856</v>
      </c>
      <c r="V3822" t="s">
        <v>21854</v>
      </c>
      <c r="W3822" t="s">
        <v>21855</v>
      </c>
      <c r="X3822" t="s">
        <v>675</v>
      </c>
      <c r="Y3822" t="s">
        <v>21857</v>
      </c>
      <c r="Z3822" t="s">
        <v>54</v>
      </c>
      <c r="AA3822"/>
      <c r="AB3822" t="s">
        <v>44805</v>
      </c>
      <c r="AC3822" t="s">
        <v>51825</v>
      </c>
      <c r="AD3822"/>
      <c r="AE3822" t="s">
        <v>565</v>
      </c>
      <c r="AF3822" s="119" t="str">
        <f t="shared" si="238"/>
        <v>NA</v>
      </c>
      <c r="AG3822" s="119"/>
      <c r="AH3822" s="119"/>
      <c r="AI3822" s="119"/>
      <c r="AJ3822" s="119" t="str">
        <f t="shared" si="239"/>
        <v>NA</v>
      </c>
      <c r="AK3822" s="190"/>
      <c r="AL3822" s="191"/>
    </row>
    <row r="3823" spans="1:38" x14ac:dyDescent="0.25">
      <c r="A3823" t="s">
        <v>21345</v>
      </c>
      <c r="B3823" t="s">
        <v>21343</v>
      </c>
      <c r="C3823" t="s">
        <v>21344</v>
      </c>
      <c r="D3823" t="s">
        <v>675</v>
      </c>
      <c r="E3823" t="s">
        <v>4346</v>
      </c>
      <c r="F3823" t="s">
        <v>54</v>
      </c>
      <c r="G3823"/>
      <c r="H3823" t="s">
        <v>45616</v>
      </c>
      <c r="I3823" t="s">
        <v>52493</v>
      </c>
      <c r="J3823"/>
      <c r="K3823" t="s">
        <v>105</v>
      </c>
      <c r="L3823" s="119" t="str">
        <f t="shared" si="236"/>
        <v>NA</v>
      </c>
      <c r="M3823" s="119"/>
      <c r="N3823" s="120" t="str">
        <f t="shared" si="237"/>
        <v>NA</v>
      </c>
      <c r="O3823" s="120"/>
      <c r="P3823"/>
      <c r="Q3823"/>
      <c r="R3823"/>
      <c r="S3823"/>
      <c r="T3823"/>
      <c r="U3823" t="s">
        <v>15956</v>
      </c>
      <c r="V3823" t="s">
        <v>15954</v>
      </c>
      <c r="W3823" t="s">
        <v>15955</v>
      </c>
      <c r="X3823" t="s">
        <v>675</v>
      </c>
      <c r="Y3823" t="s">
        <v>8163</v>
      </c>
      <c r="Z3823" t="s">
        <v>54</v>
      </c>
      <c r="AA3823"/>
      <c r="AB3823" t="s">
        <v>44806</v>
      </c>
      <c r="AC3823" t="s">
        <v>51826</v>
      </c>
      <c r="AD3823"/>
      <c r="AE3823" t="s">
        <v>565</v>
      </c>
      <c r="AF3823" s="119" t="str">
        <f t="shared" si="238"/>
        <v>NA</v>
      </c>
      <c r="AG3823" s="119"/>
      <c r="AH3823" s="119"/>
      <c r="AI3823" s="119"/>
      <c r="AJ3823" s="119" t="str">
        <f t="shared" si="239"/>
        <v>NA</v>
      </c>
      <c r="AK3823" s="190"/>
      <c r="AL3823" s="191"/>
    </row>
    <row r="3824" spans="1:38" x14ac:dyDescent="0.25">
      <c r="A3824" t="s">
        <v>16415</v>
      </c>
      <c r="B3824" t="s">
        <v>16413</v>
      </c>
      <c r="C3824" t="s">
        <v>16414</v>
      </c>
      <c r="D3824" t="s">
        <v>675</v>
      </c>
      <c r="E3824" t="s">
        <v>11301</v>
      </c>
      <c r="F3824" t="s">
        <v>54</v>
      </c>
      <c r="G3824"/>
      <c r="H3824" t="s">
        <v>45617</v>
      </c>
      <c r="I3824" t="s">
        <v>52494</v>
      </c>
      <c r="J3824"/>
      <c r="K3824" t="s">
        <v>105</v>
      </c>
      <c r="L3824" s="119" t="str">
        <f t="shared" si="236"/>
        <v>NA</v>
      </c>
      <c r="M3824" s="119"/>
      <c r="N3824" s="120" t="str">
        <f t="shared" si="237"/>
        <v>NA</v>
      </c>
      <c r="O3824" s="120"/>
      <c r="P3824"/>
      <c r="Q3824"/>
      <c r="R3824"/>
      <c r="S3824"/>
      <c r="T3824"/>
      <c r="U3824" t="s">
        <v>8162</v>
      </c>
      <c r="V3824" t="s">
        <v>8160</v>
      </c>
      <c r="W3824" t="s">
        <v>8161</v>
      </c>
      <c r="X3824" t="s">
        <v>675</v>
      </c>
      <c r="Y3824" t="s">
        <v>8163</v>
      </c>
      <c r="Z3824" t="s">
        <v>54</v>
      </c>
      <c r="AA3824"/>
      <c r="AB3824" t="s">
        <v>44807</v>
      </c>
      <c r="AC3824" t="s">
        <v>51826</v>
      </c>
      <c r="AD3824" t="s">
        <v>8164</v>
      </c>
      <c r="AE3824" t="s">
        <v>105</v>
      </c>
      <c r="AF3824" s="119" t="str">
        <f t="shared" si="238"/>
        <v>NA</v>
      </c>
      <c r="AG3824" s="119"/>
      <c r="AH3824" s="119"/>
      <c r="AI3824" s="119"/>
      <c r="AJ3824" s="119" t="str">
        <f t="shared" si="239"/>
        <v>NA</v>
      </c>
      <c r="AK3824" s="190"/>
      <c r="AL3824" s="191"/>
    </row>
    <row r="3825" spans="1:38" x14ac:dyDescent="0.25">
      <c r="A3825" t="s">
        <v>11300</v>
      </c>
      <c r="B3825" t="s">
        <v>11298</v>
      </c>
      <c r="C3825" t="s">
        <v>11299</v>
      </c>
      <c r="D3825" t="s">
        <v>675</v>
      </c>
      <c r="E3825" t="s">
        <v>11301</v>
      </c>
      <c r="F3825" t="s">
        <v>54</v>
      </c>
      <c r="G3825"/>
      <c r="H3825" t="s">
        <v>45618</v>
      </c>
      <c r="I3825" t="s">
        <v>52494</v>
      </c>
      <c r="J3825"/>
      <c r="K3825" t="s">
        <v>105</v>
      </c>
      <c r="L3825" s="119" t="str">
        <f t="shared" si="236"/>
        <v>NA</v>
      </c>
      <c r="M3825" s="119"/>
      <c r="N3825" s="120" t="str">
        <f t="shared" si="237"/>
        <v>NA</v>
      </c>
      <c r="O3825" s="120"/>
      <c r="P3825"/>
      <c r="Q3825"/>
      <c r="R3825"/>
      <c r="S3825"/>
      <c r="T3825"/>
      <c r="U3825" t="s">
        <v>19103</v>
      </c>
      <c r="V3825" t="s">
        <v>19101</v>
      </c>
      <c r="W3825" t="s">
        <v>19102</v>
      </c>
      <c r="X3825" t="s">
        <v>675</v>
      </c>
      <c r="Y3825" t="s">
        <v>10040</v>
      </c>
      <c r="Z3825" t="s">
        <v>54</v>
      </c>
      <c r="AA3825"/>
      <c r="AB3825" t="s">
        <v>44808</v>
      </c>
      <c r="AC3825" t="s">
        <v>51827</v>
      </c>
      <c r="AD3825" t="s">
        <v>19104</v>
      </c>
      <c r="AE3825" t="s">
        <v>565</v>
      </c>
      <c r="AF3825" s="119" t="str">
        <f t="shared" si="238"/>
        <v>NA</v>
      </c>
      <c r="AG3825" s="119"/>
      <c r="AH3825" s="119"/>
      <c r="AI3825" s="119"/>
      <c r="AJ3825" s="119" t="str">
        <f t="shared" si="239"/>
        <v>NA</v>
      </c>
      <c r="AK3825" s="190"/>
      <c r="AL3825" s="191"/>
    </row>
    <row r="3826" spans="1:38" x14ac:dyDescent="0.25">
      <c r="A3826" t="s">
        <v>10888</v>
      </c>
      <c r="B3826" t="s">
        <v>10886</v>
      </c>
      <c r="C3826" t="s">
        <v>10887</v>
      </c>
      <c r="D3826" t="s">
        <v>675</v>
      </c>
      <c r="E3826" t="s">
        <v>10889</v>
      </c>
      <c r="F3826" t="s">
        <v>54</v>
      </c>
      <c r="G3826"/>
      <c r="H3826" t="s">
        <v>45619</v>
      </c>
      <c r="I3826" t="s">
        <v>52495</v>
      </c>
      <c r="J3826" t="s">
        <v>10890</v>
      </c>
      <c r="K3826" t="s">
        <v>565</v>
      </c>
      <c r="L3826" s="119" t="str">
        <f t="shared" si="236"/>
        <v>NA</v>
      </c>
      <c r="M3826" s="119"/>
      <c r="N3826" s="120" t="str">
        <f t="shared" si="237"/>
        <v>NA</v>
      </c>
      <c r="O3826" s="120"/>
      <c r="P3826"/>
      <c r="Q3826"/>
      <c r="R3826"/>
      <c r="S3826"/>
      <c r="T3826"/>
      <c r="U3826" t="s">
        <v>10039</v>
      </c>
      <c r="V3826" t="s">
        <v>10037</v>
      </c>
      <c r="W3826" t="s">
        <v>10038</v>
      </c>
      <c r="X3826" t="s">
        <v>675</v>
      </c>
      <c r="Y3826" t="s">
        <v>10040</v>
      </c>
      <c r="Z3826" t="s">
        <v>54</v>
      </c>
      <c r="AA3826"/>
      <c r="AB3826" t="s">
        <v>44809</v>
      </c>
      <c r="AC3826" t="s">
        <v>51827</v>
      </c>
      <c r="AD3826"/>
      <c r="AE3826" t="s">
        <v>105</v>
      </c>
      <c r="AF3826" s="119" t="str">
        <f t="shared" si="238"/>
        <v>NA</v>
      </c>
      <c r="AG3826" s="119"/>
      <c r="AH3826" s="119"/>
      <c r="AI3826" s="119"/>
      <c r="AJ3826" s="119" t="str">
        <f t="shared" si="239"/>
        <v>NA</v>
      </c>
      <c r="AK3826" s="190"/>
      <c r="AL3826" s="191"/>
    </row>
    <row r="3827" spans="1:38" x14ac:dyDescent="0.25">
      <c r="A3827" t="s">
        <v>16427</v>
      </c>
      <c r="B3827" t="s">
        <v>16425</v>
      </c>
      <c r="C3827" t="s">
        <v>16426</v>
      </c>
      <c r="D3827" t="s">
        <v>675</v>
      </c>
      <c r="E3827" t="s">
        <v>10889</v>
      </c>
      <c r="F3827" t="s">
        <v>54</v>
      </c>
      <c r="G3827"/>
      <c r="H3827" t="s">
        <v>45620</v>
      </c>
      <c r="I3827" t="s">
        <v>52495</v>
      </c>
      <c r="J3827" t="s">
        <v>16427</v>
      </c>
      <c r="K3827" t="s">
        <v>105</v>
      </c>
      <c r="L3827" s="119" t="str">
        <f t="shared" si="236"/>
        <v>NA</v>
      </c>
      <c r="M3827" s="119"/>
      <c r="N3827" s="120" t="str">
        <f t="shared" si="237"/>
        <v>NA</v>
      </c>
      <c r="O3827" s="120"/>
      <c r="P3827"/>
      <c r="Q3827"/>
      <c r="R3827"/>
      <c r="S3827"/>
      <c r="T3827"/>
      <c r="U3827" t="s">
        <v>8415</v>
      </c>
      <c r="V3827" t="s">
        <v>8413</v>
      </c>
      <c r="W3827" t="s">
        <v>8414</v>
      </c>
      <c r="X3827" t="s">
        <v>675</v>
      </c>
      <c r="Y3827" t="s">
        <v>2360</v>
      </c>
      <c r="Z3827" t="s">
        <v>54</v>
      </c>
      <c r="AA3827"/>
      <c r="AB3827" t="s">
        <v>44810</v>
      </c>
      <c r="AC3827" t="s">
        <v>51828</v>
      </c>
      <c r="AD3827" t="s">
        <v>8416</v>
      </c>
      <c r="AE3827" t="s">
        <v>105</v>
      </c>
      <c r="AF3827" s="119" t="str">
        <f t="shared" si="238"/>
        <v>NA</v>
      </c>
      <c r="AG3827" s="119"/>
      <c r="AH3827" s="119"/>
      <c r="AI3827" s="119"/>
      <c r="AJ3827" s="119" t="str">
        <f t="shared" si="239"/>
        <v>NA</v>
      </c>
      <c r="AK3827" s="190"/>
      <c r="AL3827" s="191"/>
    </row>
    <row r="3828" spans="1:38" x14ac:dyDescent="0.25">
      <c r="A3828" t="s">
        <v>16430</v>
      </c>
      <c r="B3828" t="s">
        <v>16428</v>
      </c>
      <c r="C3828" t="s">
        <v>16429</v>
      </c>
      <c r="D3828" t="s">
        <v>675</v>
      </c>
      <c r="E3828" t="s">
        <v>2323</v>
      </c>
      <c r="F3828" t="s">
        <v>54</v>
      </c>
      <c r="G3828"/>
      <c r="H3828" t="s">
        <v>45621</v>
      </c>
      <c r="I3828" t="s">
        <v>52496</v>
      </c>
      <c r="J3828" t="s">
        <v>16431</v>
      </c>
      <c r="K3828" t="s">
        <v>565</v>
      </c>
      <c r="L3828" s="119" t="str">
        <f t="shared" si="236"/>
        <v>NA</v>
      </c>
      <c r="M3828" s="119"/>
      <c r="N3828" s="120" t="str">
        <f t="shared" si="237"/>
        <v>NA</v>
      </c>
      <c r="O3828" s="120"/>
      <c r="P3828"/>
      <c r="Q3828"/>
      <c r="R3828"/>
      <c r="S3828"/>
      <c r="T3828"/>
      <c r="U3828" t="s">
        <v>15785</v>
      </c>
      <c r="V3828" t="s">
        <v>15783</v>
      </c>
      <c r="W3828" t="s">
        <v>15784</v>
      </c>
      <c r="X3828" t="s">
        <v>675</v>
      </c>
      <c r="Y3828" t="s">
        <v>58</v>
      </c>
      <c r="Z3828" t="s">
        <v>54</v>
      </c>
      <c r="AA3828"/>
      <c r="AB3828" t="s">
        <v>44811</v>
      </c>
      <c r="AC3828" t="s">
        <v>51829</v>
      </c>
      <c r="AD3828"/>
      <c r="AE3828" t="s">
        <v>565</v>
      </c>
      <c r="AF3828" s="119" t="str">
        <f t="shared" si="238"/>
        <v>NA</v>
      </c>
      <c r="AG3828" s="119"/>
      <c r="AH3828" s="119"/>
      <c r="AI3828" s="119"/>
      <c r="AJ3828" s="119" t="str">
        <f t="shared" si="239"/>
        <v>NA</v>
      </c>
      <c r="AK3828" s="190"/>
      <c r="AL3828" s="191"/>
    </row>
    <row r="3829" spans="1:38" x14ac:dyDescent="0.25">
      <c r="A3829" t="s">
        <v>10650</v>
      </c>
      <c r="B3829" t="s">
        <v>10649</v>
      </c>
      <c r="C3829" t="s">
        <v>10446</v>
      </c>
      <c r="D3829" t="s">
        <v>675</v>
      </c>
      <c r="E3829" t="s">
        <v>2323</v>
      </c>
      <c r="F3829" t="s">
        <v>54</v>
      </c>
      <c r="G3829"/>
      <c r="H3829" t="s">
        <v>45622</v>
      </c>
      <c r="I3829" t="s">
        <v>52496</v>
      </c>
      <c r="J3829" t="s">
        <v>10651</v>
      </c>
      <c r="K3829" t="s">
        <v>565</v>
      </c>
      <c r="L3829" s="119" t="str">
        <f t="shared" si="236"/>
        <v>NA</v>
      </c>
      <c r="M3829" s="119"/>
      <c r="N3829" s="120" t="str">
        <f t="shared" si="237"/>
        <v>NA</v>
      </c>
      <c r="O3829" s="120"/>
      <c r="P3829"/>
      <c r="Q3829"/>
      <c r="R3829"/>
      <c r="S3829"/>
      <c r="T3829"/>
      <c r="U3829" t="s">
        <v>16702</v>
      </c>
      <c r="V3829" t="s">
        <v>16700</v>
      </c>
      <c r="W3829" t="s">
        <v>16701</v>
      </c>
      <c r="X3829" t="s">
        <v>675</v>
      </c>
      <c r="Y3829" t="s">
        <v>16703</v>
      </c>
      <c r="Z3829" t="s">
        <v>54</v>
      </c>
      <c r="AA3829"/>
      <c r="AB3829" t="s">
        <v>44812</v>
      </c>
      <c r="AC3829" t="s">
        <v>51830</v>
      </c>
      <c r="AD3829" t="s">
        <v>16704</v>
      </c>
      <c r="AE3829" t="s">
        <v>565</v>
      </c>
      <c r="AF3829" s="119" t="str">
        <f t="shared" si="238"/>
        <v>NA</v>
      </c>
      <c r="AG3829" s="119"/>
      <c r="AH3829" s="119"/>
      <c r="AI3829" s="119"/>
      <c r="AJ3829" s="119" t="str">
        <f t="shared" si="239"/>
        <v>NA</v>
      </c>
      <c r="AK3829" s="190"/>
      <c r="AL3829" s="191"/>
    </row>
    <row r="3830" spans="1:38" x14ac:dyDescent="0.25">
      <c r="A3830" t="s">
        <v>11223</v>
      </c>
      <c r="B3830" t="s">
        <v>11225</v>
      </c>
      <c r="C3830" t="s">
        <v>11226</v>
      </c>
      <c r="D3830" t="s">
        <v>675</v>
      </c>
      <c r="E3830" t="s">
        <v>2323</v>
      </c>
      <c r="F3830" t="s">
        <v>54</v>
      </c>
      <c r="G3830"/>
      <c r="H3830" t="s">
        <v>45623</v>
      </c>
      <c r="I3830" t="s">
        <v>52496</v>
      </c>
      <c r="J3830"/>
      <c r="K3830" t="s">
        <v>105</v>
      </c>
      <c r="L3830" s="119" t="str">
        <f t="shared" si="236"/>
        <v>NA</v>
      </c>
      <c r="M3830" s="119"/>
      <c r="N3830" s="120" t="str">
        <f t="shared" si="237"/>
        <v>NA</v>
      </c>
      <c r="O3830" s="120"/>
      <c r="P3830"/>
      <c r="Q3830"/>
      <c r="R3830"/>
      <c r="S3830"/>
      <c r="T3830"/>
      <c r="U3830" t="s">
        <v>21721</v>
      </c>
      <c r="V3830" t="s">
        <v>21719</v>
      </c>
      <c r="W3830" t="s">
        <v>21720</v>
      </c>
      <c r="X3830" t="s">
        <v>675</v>
      </c>
      <c r="Y3830" t="s">
        <v>21722</v>
      </c>
      <c r="Z3830" t="s">
        <v>54</v>
      </c>
      <c r="AA3830"/>
      <c r="AB3830" t="s">
        <v>44813</v>
      </c>
      <c r="AC3830" t="s">
        <v>51831</v>
      </c>
      <c r="AD3830" t="s">
        <v>21723</v>
      </c>
      <c r="AE3830" t="s">
        <v>565</v>
      </c>
      <c r="AF3830" s="119" t="str">
        <f t="shared" si="238"/>
        <v>NA</v>
      </c>
      <c r="AG3830" s="119"/>
      <c r="AH3830" s="119"/>
      <c r="AI3830" s="119"/>
      <c r="AJ3830" s="119" t="str">
        <f t="shared" si="239"/>
        <v>NA</v>
      </c>
      <c r="AK3830" s="190"/>
      <c r="AL3830" s="191"/>
    </row>
    <row r="3831" spans="1:38" x14ac:dyDescent="0.25">
      <c r="A3831" t="s">
        <v>8399</v>
      </c>
      <c r="B3831" t="s">
        <v>8397</v>
      </c>
      <c r="C3831" t="s">
        <v>8398</v>
      </c>
      <c r="D3831" t="s">
        <v>675</v>
      </c>
      <c r="E3831" t="s">
        <v>2323</v>
      </c>
      <c r="F3831" t="s">
        <v>54</v>
      </c>
      <c r="G3831"/>
      <c r="H3831" t="s">
        <v>45624</v>
      </c>
      <c r="I3831" t="s">
        <v>52496</v>
      </c>
      <c r="J3831" t="s">
        <v>8400</v>
      </c>
      <c r="K3831" t="s">
        <v>105</v>
      </c>
      <c r="L3831" s="119" t="str">
        <f t="shared" si="236"/>
        <v>NA</v>
      </c>
      <c r="M3831" s="119"/>
      <c r="N3831" s="120" t="str">
        <f t="shared" si="237"/>
        <v>NA</v>
      </c>
      <c r="O3831" s="120"/>
      <c r="P3831"/>
      <c r="Q3831"/>
      <c r="R3831"/>
      <c r="S3831"/>
      <c r="T3831"/>
      <c r="U3831" t="s">
        <v>17991</v>
      </c>
      <c r="V3831" t="s">
        <v>17989</v>
      </c>
      <c r="W3831" t="s">
        <v>17990</v>
      </c>
      <c r="X3831" t="s">
        <v>675</v>
      </c>
      <c r="Y3831" t="s">
        <v>17992</v>
      </c>
      <c r="Z3831" t="s">
        <v>54</v>
      </c>
      <c r="AA3831"/>
      <c r="AB3831" t="s">
        <v>44814</v>
      </c>
      <c r="AC3831" t="s">
        <v>51832</v>
      </c>
      <c r="AD3831" t="s">
        <v>17993</v>
      </c>
      <c r="AE3831" t="s">
        <v>565</v>
      </c>
      <c r="AF3831" s="119" t="str">
        <f t="shared" si="238"/>
        <v>NA</v>
      </c>
      <c r="AG3831" s="119"/>
      <c r="AH3831" s="119"/>
      <c r="AI3831" s="119"/>
      <c r="AJ3831" s="119" t="str">
        <f t="shared" si="239"/>
        <v>NA</v>
      </c>
      <c r="AK3831" s="190"/>
      <c r="AL3831" s="191"/>
    </row>
    <row r="3832" spans="1:38" x14ac:dyDescent="0.25">
      <c r="A3832" t="s">
        <v>16456</v>
      </c>
      <c r="B3832" t="s">
        <v>16454</v>
      </c>
      <c r="C3832" t="s">
        <v>16455</v>
      </c>
      <c r="D3832" t="s">
        <v>675</v>
      </c>
      <c r="E3832" t="s">
        <v>2380</v>
      </c>
      <c r="F3832" t="s">
        <v>54</v>
      </c>
      <c r="G3832"/>
      <c r="H3832" t="s">
        <v>45625</v>
      </c>
      <c r="I3832" t="s">
        <v>52497</v>
      </c>
      <c r="J3832" t="s">
        <v>16456</v>
      </c>
      <c r="K3832" t="s">
        <v>565</v>
      </c>
      <c r="L3832" s="119" t="str">
        <f t="shared" si="236"/>
        <v>NA</v>
      </c>
      <c r="M3832" s="119"/>
      <c r="N3832" s="120" t="str">
        <f t="shared" si="237"/>
        <v>NA</v>
      </c>
      <c r="O3832" s="120"/>
      <c r="P3832"/>
      <c r="Q3832"/>
      <c r="R3832"/>
      <c r="S3832"/>
      <c r="T3832"/>
      <c r="U3832" t="s">
        <v>16270</v>
      </c>
      <c r="V3832" t="s">
        <v>16268</v>
      </c>
      <c r="W3832" t="s">
        <v>16269</v>
      </c>
      <c r="X3832" t="s">
        <v>675</v>
      </c>
      <c r="Y3832" t="s">
        <v>16271</v>
      </c>
      <c r="Z3832" t="s">
        <v>54</v>
      </c>
      <c r="AA3832"/>
      <c r="AB3832" t="s">
        <v>44815</v>
      </c>
      <c r="AC3832" t="s">
        <v>51833</v>
      </c>
      <c r="AD3832" t="s">
        <v>16270</v>
      </c>
      <c r="AE3832" t="s">
        <v>565</v>
      </c>
      <c r="AF3832" s="119" t="str">
        <f t="shared" si="238"/>
        <v>NA</v>
      </c>
      <c r="AG3832" s="119"/>
      <c r="AH3832" s="119"/>
      <c r="AI3832" s="119"/>
      <c r="AJ3832" s="119" t="str">
        <f t="shared" si="239"/>
        <v>NA</v>
      </c>
      <c r="AK3832" s="190"/>
      <c r="AL3832" s="191"/>
    </row>
    <row r="3833" spans="1:38" x14ac:dyDescent="0.25">
      <c r="A3833" t="s">
        <v>16456</v>
      </c>
      <c r="B3833" t="s">
        <v>16457</v>
      </c>
      <c r="C3833" t="s">
        <v>16458</v>
      </c>
      <c r="D3833" t="s">
        <v>675</v>
      </c>
      <c r="E3833" t="s">
        <v>2380</v>
      </c>
      <c r="F3833" t="s">
        <v>54</v>
      </c>
      <c r="G3833"/>
      <c r="H3833" t="s">
        <v>45625</v>
      </c>
      <c r="I3833" t="s">
        <v>52497</v>
      </c>
      <c r="J3833" t="s">
        <v>16459</v>
      </c>
      <c r="K3833" t="s">
        <v>105</v>
      </c>
      <c r="L3833" s="119" t="str">
        <f t="shared" si="236"/>
        <v>NA</v>
      </c>
      <c r="M3833" s="119"/>
      <c r="N3833" s="120" t="str">
        <f t="shared" si="237"/>
        <v>NA</v>
      </c>
      <c r="O3833" s="120"/>
      <c r="P3833"/>
      <c r="Q3833"/>
      <c r="R3833"/>
      <c r="S3833"/>
      <c r="T3833"/>
      <c r="U3833" t="s">
        <v>8255</v>
      </c>
      <c r="V3833" t="s">
        <v>8253</v>
      </c>
      <c r="W3833" t="s">
        <v>8254</v>
      </c>
      <c r="X3833" t="s">
        <v>675</v>
      </c>
      <c r="Y3833" t="s">
        <v>4009</v>
      </c>
      <c r="Z3833" t="s">
        <v>54</v>
      </c>
      <c r="AA3833"/>
      <c r="AB3833" t="s">
        <v>44816</v>
      </c>
      <c r="AC3833" t="s">
        <v>51834</v>
      </c>
      <c r="AD3833" t="s">
        <v>8256</v>
      </c>
      <c r="AE3833" t="s">
        <v>105</v>
      </c>
      <c r="AF3833" s="119" t="str">
        <f t="shared" si="238"/>
        <v>NA</v>
      </c>
      <c r="AG3833" s="119"/>
      <c r="AH3833" s="119"/>
      <c r="AI3833" s="119"/>
      <c r="AJ3833" s="119" t="str">
        <f t="shared" si="239"/>
        <v>NA</v>
      </c>
      <c r="AK3833" s="190"/>
      <c r="AL3833" s="191"/>
    </row>
    <row r="3834" spans="1:38" x14ac:dyDescent="0.25">
      <c r="A3834" t="s">
        <v>11364</v>
      </c>
      <c r="B3834" t="s">
        <v>11362</v>
      </c>
      <c r="C3834" t="s">
        <v>11363</v>
      </c>
      <c r="D3834" t="s">
        <v>675</v>
      </c>
      <c r="E3834" t="s">
        <v>2380</v>
      </c>
      <c r="F3834" t="s">
        <v>54</v>
      </c>
      <c r="G3834"/>
      <c r="H3834" t="s">
        <v>45626</v>
      </c>
      <c r="I3834" t="s">
        <v>52497</v>
      </c>
      <c r="J3834"/>
      <c r="K3834" t="s">
        <v>105</v>
      </c>
      <c r="L3834" s="119" t="str">
        <f t="shared" si="236"/>
        <v>NA</v>
      </c>
      <c r="M3834" s="119"/>
      <c r="N3834" s="120" t="str">
        <f t="shared" si="237"/>
        <v>NA</v>
      </c>
      <c r="O3834" s="120"/>
      <c r="P3834"/>
      <c r="Q3834"/>
      <c r="R3834"/>
      <c r="S3834"/>
      <c r="T3834"/>
      <c r="U3834" t="s">
        <v>22519</v>
      </c>
      <c r="V3834" t="s">
        <v>22518</v>
      </c>
      <c r="W3834" t="s">
        <v>11839</v>
      </c>
      <c r="X3834" t="s">
        <v>675</v>
      </c>
      <c r="Y3834" t="s">
        <v>5107</v>
      </c>
      <c r="Z3834" t="s">
        <v>54</v>
      </c>
      <c r="AA3834"/>
      <c r="AB3834" t="s">
        <v>44817</v>
      </c>
      <c r="AC3834" t="s">
        <v>51835</v>
      </c>
      <c r="AD3834" t="s">
        <v>22520</v>
      </c>
      <c r="AE3834" t="s">
        <v>565</v>
      </c>
      <c r="AF3834" s="119" t="str">
        <f t="shared" si="238"/>
        <v>NA</v>
      </c>
      <c r="AG3834" s="119"/>
      <c r="AH3834" s="119"/>
      <c r="AI3834" s="119"/>
      <c r="AJ3834" s="119" t="str">
        <f t="shared" si="239"/>
        <v>NA</v>
      </c>
      <c r="AK3834" s="190"/>
      <c r="AL3834" s="191"/>
    </row>
    <row r="3835" spans="1:38" x14ac:dyDescent="0.25">
      <c r="A3835" t="s">
        <v>20991</v>
      </c>
      <c r="B3835" t="s">
        <v>20989</v>
      </c>
      <c r="C3835" t="s">
        <v>20990</v>
      </c>
      <c r="D3835" t="s">
        <v>675</v>
      </c>
      <c r="E3835" t="s">
        <v>2380</v>
      </c>
      <c r="F3835" t="s">
        <v>54</v>
      </c>
      <c r="G3835"/>
      <c r="H3835" t="s">
        <v>45626</v>
      </c>
      <c r="I3835" t="s">
        <v>52497</v>
      </c>
      <c r="J3835"/>
      <c r="K3835" t="s">
        <v>105</v>
      </c>
      <c r="L3835" s="119" t="str">
        <f t="shared" si="236"/>
        <v>NA</v>
      </c>
      <c r="M3835" s="119"/>
      <c r="N3835" s="120" t="str">
        <f t="shared" si="237"/>
        <v>NA</v>
      </c>
      <c r="O3835" s="120"/>
      <c r="P3835"/>
      <c r="Q3835"/>
      <c r="R3835"/>
      <c r="S3835"/>
      <c r="T3835"/>
      <c r="U3835" t="s">
        <v>18935</v>
      </c>
      <c r="V3835" t="s">
        <v>18933</v>
      </c>
      <c r="W3835" t="s">
        <v>18934</v>
      </c>
      <c r="X3835" t="s">
        <v>675</v>
      </c>
      <c r="Y3835" t="s">
        <v>1414</v>
      </c>
      <c r="Z3835" t="s">
        <v>54</v>
      </c>
      <c r="AA3835"/>
      <c r="AB3835" t="s">
        <v>44818</v>
      </c>
      <c r="AC3835" t="s">
        <v>51836</v>
      </c>
      <c r="AD3835" t="s">
        <v>18936</v>
      </c>
      <c r="AE3835" t="s">
        <v>565</v>
      </c>
      <c r="AF3835" s="119" t="str">
        <f t="shared" si="238"/>
        <v>NA</v>
      </c>
      <c r="AG3835" s="119"/>
      <c r="AH3835" s="119"/>
      <c r="AI3835" s="119"/>
      <c r="AJ3835" s="119" t="str">
        <f t="shared" si="239"/>
        <v>NA</v>
      </c>
      <c r="AK3835" s="190"/>
      <c r="AL3835" s="191"/>
    </row>
    <row r="3836" spans="1:38" x14ac:dyDescent="0.25">
      <c r="A3836" t="s">
        <v>21148</v>
      </c>
      <c r="B3836" t="s">
        <v>21146</v>
      </c>
      <c r="C3836" t="s">
        <v>21147</v>
      </c>
      <c r="D3836" t="s">
        <v>675</v>
      </c>
      <c r="E3836" t="s">
        <v>2490</v>
      </c>
      <c r="F3836" t="s">
        <v>54</v>
      </c>
      <c r="G3836"/>
      <c r="H3836" t="s">
        <v>45627</v>
      </c>
      <c r="I3836" t="s">
        <v>52498</v>
      </c>
      <c r="J3836" t="s">
        <v>21148</v>
      </c>
      <c r="K3836" t="s">
        <v>565</v>
      </c>
      <c r="L3836" s="119" t="str">
        <f t="shared" si="236"/>
        <v>NA</v>
      </c>
      <c r="M3836" s="119"/>
      <c r="N3836" s="120" t="str">
        <f t="shared" si="237"/>
        <v>NA</v>
      </c>
      <c r="O3836" s="120"/>
      <c r="P3836"/>
      <c r="Q3836"/>
      <c r="R3836"/>
      <c r="S3836"/>
      <c r="T3836"/>
      <c r="U3836" t="s">
        <v>12932</v>
      </c>
      <c r="V3836" t="s">
        <v>12930</v>
      </c>
      <c r="W3836" t="s">
        <v>12931</v>
      </c>
      <c r="X3836" t="s">
        <v>675</v>
      </c>
      <c r="Y3836" t="s">
        <v>12933</v>
      </c>
      <c r="Z3836" t="s">
        <v>54</v>
      </c>
      <c r="AA3836"/>
      <c r="AB3836" t="s">
        <v>44819</v>
      </c>
      <c r="AC3836" t="s">
        <v>51837</v>
      </c>
      <c r="AD3836"/>
      <c r="AE3836" t="s">
        <v>565</v>
      </c>
      <c r="AF3836" s="119" t="str">
        <f t="shared" si="238"/>
        <v>NA</v>
      </c>
      <c r="AG3836" s="119"/>
      <c r="AH3836" s="119"/>
      <c r="AI3836" s="119"/>
      <c r="AJ3836" s="119" t="str">
        <f t="shared" si="239"/>
        <v>NA</v>
      </c>
      <c r="AK3836" s="190"/>
      <c r="AL3836" s="191"/>
    </row>
    <row r="3837" spans="1:38" x14ac:dyDescent="0.25">
      <c r="A3837" t="s">
        <v>17776</v>
      </c>
      <c r="B3837" t="s">
        <v>17774</v>
      </c>
      <c r="C3837" t="s">
        <v>17775</v>
      </c>
      <c r="D3837" t="s">
        <v>675</v>
      </c>
      <c r="E3837" t="s">
        <v>2490</v>
      </c>
      <c r="F3837" t="s">
        <v>54</v>
      </c>
      <c r="G3837"/>
      <c r="H3837" t="s">
        <v>45628</v>
      </c>
      <c r="I3837" t="s">
        <v>52498</v>
      </c>
      <c r="J3837" t="s">
        <v>17777</v>
      </c>
      <c r="K3837" t="s">
        <v>105</v>
      </c>
      <c r="L3837" s="119" t="str">
        <f t="shared" si="236"/>
        <v>NA</v>
      </c>
      <c r="M3837" s="119"/>
      <c r="N3837" s="120" t="str">
        <f t="shared" si="237"/>
        <v>NA</v>
      </c>
      <c r="O3837" s="120"/>
      <c r="P3837"/>
      <c r="Q3837"/>
      <c r="R3837"/>
      <c r="S3837"/>
      <c r="T3837"/>
      <c r="U3837" t="s">
        <v>11944</v>
      </c>
      <c r="V3837" t="s">
        <v>11942</v>
      </c>
      <c r="W3837" t="s">
        <v>11943</v>
      </c>
      <c r="X3837" t="s">
        <v>675</v>
      </c>
      <c r="Y3837" t="s">
        <v>11945</v>
      </c>
      <c r="Z3837" t="s">
        <v>54</v>
      </c>
      <c r="AA3837"/>
      <c r="AB3837" t="s">
        <v>44820</v>
      </c>
      <c r="AC3837" t="s">
        <v>51838</v>
      </c>
      <c r="AD3837" t="s">
        <v>11946</v>
      </c>
      <c r="AE3837" t="s">
        <v>565</v>
      </c>
      <c r="AF3837" s="119" t="str">
        <f t="shared" si="238"/>
        <v>NA</v>
      </c>
      <c r="AG3837" s="119"/>
      <c r="AH3837" s="119"/>
      <c r="AI3837" s="119"/>
      <c r="AJ3837" s="119" t="str">
        <f t="shared" si="239"/>
        <v>NA</v>
      </c>
      <c r="AK3837" s="190"/>
      <c r="AL3837" s="191"/>
    </row>
    <row r="3838" spans="1:38" x14ac:dyDescent="0.25">
      <c r="A3838" t="s">
        <v>19646</v>
      </c>
      <c r="B3838" t="s">
        <v>19644</v>
      </c>
      <c r="C3838" t="s">
        <v>19645</v>
      </c>
      <c r="D3838" t="s">
        <v>675</v>
      </c>
      <c r="E3838" t="s">
        <v>19647</v>
      </c>
      <c r="F3838" t="s">
        <v>54</v>
      </c>
      <c r="G3838"/>
      <c r="H3838" t="s">
        <v>45629</v>
      </c>
      <c r="I3838" t="s">
        <v>52499</v>
      </c>
      <c r="J3838" t="s">
        <v>19648</v>
      </c>
      <c r="K3838" t="s">
        <v>565</v>
      </c>
      <c r="L3838" s="119" t="str">
        <f t="shared" si="236"/>
        <v>NA</v>
      </c>
      <c r="M3838" s="119"/>
      <c r="N3838" s="120" t="str">
        <f t="shared" si="237"/>
        <v>NA</v>
      </c>
      <c r="O3838" s="120"/>
      <c r="P3838"/>
      <c r="Q3838"/>
      <c r="R3838"/>
      <c r="S3838"/>
      <c r="T3838"/>
      <c r="U3838" t="s">
        <v>18391</v>
      </c>
      <c r="V3838" t="s">
        <v>18389</v>
      </c>
      <c r="W3838" t="s">
        <v>18390</v>
      </c>
      <c r="X3838" t="s">
        <v>675</v>
      </c>
      <c r="Y3838" t="s">
        <v>1440</v>
      </c>
      <c r="Z3838" t="s">
        <v>54</v>
      </c>
      <c r="AA3838"/>
      <c r="AB3838" t="s">
        <v>44821</v>
      </c>
      <c r="AC3838" t="s">
        <v>51839</v>
      </c>
      <c r="AD3838" t="s">
        <v>18392</v>
      </c>
      <c r="AE3838" t="s">
        <v>565</v>
      </c>
      <c r="AF3838" s="119" t="str">
        <f t="shared" si="238"/>
        <v>NA</v>
      </c>
      <c r="AG3838" s="119"/>
      <c r="AH3838" s="119"/>
      <c r="AI3838" s="119"/>
      <c r="AJ3838" s="119" t="str">
        <f t="shared" si="239"/>
        <v>NA</v>
      </c>
      <c r="AK3838" s="190"/>
      <c r="AL3838" s="191"/>
    </row>
    <row r="3839" spans="1:38" x14ac:dyDescent="0.25">
      <c r="A3839" t="s">
        <v>18862</v>
      </c>
      <c r="B3839" t="s">
        <v>18860</v>
      </c>
      <c r="C3839" t="s">
        <v>18861</v>
      </c>
      <c r="D3839" t="s">
        <v>675</v>
      </c>
      <c r="E3839" t="s">
        <v>18863</v>
      </c>
      <c r="F3839" t="s">
        <v>54</v>
      </c>
      <c r="G3839"/>
      <c r="H3839" t="s">
        <v>45630</v>
      </c>
      <c r="I3839" t="s">
        <v>52500</v>
      </c>
      <c r="J3839" t="s">
        <v>15469</v>
      </c>
      <c r="K3839" t="s">
        <v>565</v>
      </c>
      <c r="L3839" s="119" t="str">
        <f t="shared" si="236"/>
        <v>NA</v>
      </c>
      <c r="M3839" s="119"/>
      <c r="N3839" s="120" t="str">
        <f t="shared" si="237"/>
        <v>NA</v>
      </c>
      <c r="O3839" s="120"/>
      <c r="P3839"/>
      <c r="Q3839"/>
      <c r="R3839"/>
      <c r="S3839"/>
      <c r="T3839"/>
      <c r="U3839" t="s">
        <v>13962</v>
      </c>
      <c r="V3839" t="s">
        <v>13960</v>
      </c>
      <c r="W3839" t="s">
        <v>13961</v>
      </c>
      <c r="X3839" t="s">
        <v>675</v>
      </c>
      <c r="Y3839" t="s">
        <v>1479</v>
      </c>
      <c r="Z3839" t="s">
        <v>54</v>
      </c>
      <c r="AA3839"/>
      <c r="AB3839" t="s">
        <v>44822</v>
      </c>
      <c r="AC3839" t="s">
        <v>51840</v>
      </c>
      <c r="AD3839" t="s">
        <v>13962</v>
      </c>
      <c r="AE3839" t="s">
        <v>565</v>
      </c>
      <c r="AF3839" s="119" t="str">
        <f t="shared" si="238"/>
        <v>NA</v>
      </c>
      <c r="AG3839" s="119"/>
      <c r="AH3839" s="119"/>
      <c r="AI3839" s="119"/>
      <c r="AJ3839" s="119" t="str">
        <f t="shared" si="239"/>
        <v>NA</v>
      </c>
      <c r="AK3839" s="190"/>
      <c r="AL3839" s="191"/>
    </row>
    <row r="3840" spans="1:38" x14ac:dyDescent="0.25">
      <c r="A3840" t="s">
        <v>12039</v>
      </c>
      <c r="B3840" t="s">
        <v>12037</v>
      </c>
      <c r="C3840" t="s">
        <v>12038</v>
      </c>
      <c r="D3840" t="s">
        <v>675</v>
      </c>
      <c r="E3840" t="s">
        <v>12040</v>
      </c>
      <c r="F3840" t="s">
        <v>54</v>
      </c>
      <c r="G3840"/>
      <c r="H3840" t="s">
        <v>45631</v>
      </c>
      <c r="I3840" t="s">
        <v>52501</v>
      </c>
      <c r="J3840"/>
      <c r="K3840" t="s">
        <v>105</v>
      </c>
      <c r="L3840" s="119" t="str">
        <f t="shared" si="236"/>
        <v>NA</v>
      </c>
      <c r="M3840" s="119"/>
      <c r="N3840" s="120" t="str">
        <f t="shared" si="237"/>
        <v>NA</v>
      </c>
      <c r="O3840" s="120"/>
      <c r="P3840"/>
      <c r="Q3840"/>
      <c r="R3840"/>
      <c r="S3840"/>
      <c r="T3840"/>
      <c r="U3840" t="s">
        <v>12311</v>
      </c>
      <c r="V3840" t="s">
        <v>12309</v>
      </c>
      <c r="W3840" t="s">
        <v>12310</v>
      </c>
      <c r="X3840" t="s">
        <v>675</v>
      </c>
      <c r="Y3840" t="s">
        <v>12312</v>
      </c>
      <c r="Z3840" t="s">
        <v>54</v>
      </c>
      <c r="AA3840"/>
      <c r="AB3840" t="s">
        <v>44823</v>
      </c>
      <c r="AC3840" t="s">
        <v>51841</v>
      </c>
      <c r="AD3840"/>
      <c r="AE3840" t="s">
        <v>565</v>
      </c>
      <c r="AF3840" s="119" t="str">
        <f t="shared" si="238"/>
        <v>NA</v>
      </c>
      <c r="AG3840" s="119"/>
      <c r="AH3840" s="119"/>
      <c r="AI3840" s="119"/>
      <c r="AJ3840" s="119" t="str">
        <f t="shared" si="239"/>
        <v>NA</v>
      </c>
      <c r="AK3840" s="190"/>
      <c r="AL3840" s="191"/>
    </row>
    <row r="3841" spans="1:38" x14ac:dyDescent="0.25">
      <c r="A3841" t="s">
        <v>18889</v>
      </c>
      <c r="B3841" t="s">
        <v>18887</v>
      </c>
      <c r="C3841" t="s">
        <v>18888</v>
      </c>
      <c r="D3841" t="s">
        <v>675</v>
      </c>
      <c r="E3841" t="s">
        <v>18890</v>
      </c>
      <c r="F3841" t="s">
        <v>54</v>
      </c>
      <c r="G3841"/>
      <c r="H3841" t="s">
        <v>45632</v>
      </c>
      <c r="I3841" t="s">
        <v>52502</v>
      </c>
      <c r="J3841" t="s">
        <v>18891</v>
      </c>
      <c r="K3841" t="s">
        <v>565</v>
      </c>
      <c r="L3841" s="119" t="str">
        <f t="shared" si="236"/>
        <v>NA</v>
      </c>
      <c r="M3841" s="119"/>
      <c r="N3841" s="120" t="str">
        <f t="shared" si="237"/>
        <v>NA</v>
      </c>
      <c r="O3841" s="120"/>
      <c r="P3841"/>
      <c r="Q3841"/>
      <c r="R3841"/>
      <c r="S3841"/>
      <c r="T3841"/>
      <c r="U3841" t="s">
        <v>19152</v>
      </c>
      <c r="V3841" t="s">
        <v>19150</v>
      </c>
      <c r="W3841" t="s">
        <v>19151</v>
      </c>
      <c r="X3841" t="s">
        <v>675</v>
      </c>
      <c r="Y3841" t="s">
        <v>19153</v>
      </c>
      <c r="Z3841" t="s">
        <v>54</v>
      </c>
      <c r="AA3841"/>
      <c r="AB3841" t="s">
        <v>44824</v>
      </c>
      <c r="AC3841" t="s">
        <v>51842</v>
      </c>
      <c r="AD3841" t="s">
        <v>19154</v>
      </c>
      <c r="AE3841" t="s">
        <v>565</v>
      </c>
      <c r="AF3841" s="119" t="str">
        <f t="shared" si="238"/>
        <v>NA</v>
      </c>
      <c r="AG3841" s="119"/>
      <c r="AH3841" s="119"/>
      <c r="AI3841" s="119"/>
      <c r="AJ3841" s="119" t="str">
        <f t="shared" si="239"/>
        <v>NA</v>
      </c>
      <c r="AK3841" s="190"/>
      <c r="AL3841" s="191"/>
    </row>
    <row r="3842" spans="1:38" x14ac:dyDescent="0.25">
      <c r="A3842" t="s">
        <v>9124</v>
      </c>
      <c r="B3842" t="s">
        <v>9122</v>
      </c>
      <c r="C3842" t="s">
        <v>9123</v>
      </c>
      <c r="D3842" t="s">
        <v>675</v>
      </c>
      <c r="E3842" t="s">
        <v>9125</v>
      </c>
      <c r="F3842" t="s">
        <v>54</v>
      </c>
      <c r="G3842"/>
      <c r="H3842" t="s">
        <v>45633</v>
      </c>
      <c r="I3842" t="s">
        <v>52503</v>
      </c>
      <c r="J3842" t="s">
        <v>9126</v>
      </c>
      <c r="K3842" t="s">
        <v>105</v>
      </c>
      <c r="L3842" s="119" t="str">
        <f t="shared" si="236"/>
        <v>NA</v>
      </c>
      <c r="M3842" s="119"/>
      <c r="N3842" s="120" t="str">
        <f t="shared" si="237"/>
        <v>NA</v>
      </c>
      <c r="O3842" s="120"/>
      <c r="P3842"/>
      <c r="Q3842"/>
      <c r="R3842"/>
      <c r="S3842"/>
      <c r="T3842"/>
      <c r="U3842" t="s">
        <v>7578</v>
      </c>
      <c r="V3842" t="s">
        <v>7576</v>
      </c>
      <c r="W3842" t="s">
        <v>7577</v>
      </c>
      <c r="X3842" t="s">
        <v>675</v>
      </c>
      <c r="Y3842" t="s">
        <v>7579</v>
      </c>
      <c r="Z3842" t="s">
        <v>54</v>
      </c>
      <c r="AA3842"/>
      <c r="AB3842" t="s">
        <v>44825</v>
      </c>
      <c r="AC3842" t="s">
        <v>51843</v>
      </c>
      <c r="AD3842" t="s">
        <v>7580</v>
      </c>
      <c r="AE3842" t="s">
        <v>565</v>
      </c>
      <c r="AF3842" s="119" t="str">
        <f t="shared" si="238"/>
        <v>NA</v>
      </c>
      <c r="AG3842" s="119"/>
      <c r="AH3842" s="119"/>
      <c r="AI3842" s="119"/>
      <c r="AJ3842" s="119" t="str">
        <f t="shared" si="239"/>
        <v>NA</v>
      </c>
      <c r="AK3842" s="190"/>
      <c r="AL3842" s="191"/>
    </row>
    <row r="3843" spans="1:38" x14ac:dyDescent="0.25">
      <c r="A3843" t="s">
        <v>11646</v>
      </c>
      <c r="B3843" t="s">
        <v>11644</v>
      </c>
      <c r="C3843" t="s">
        <v>11645</v>
      </c>
      <c r="D3843" t="s">
        <v>675</v>
      </c>
      <c r="E3843" t="s">
        <v>11647</v>
      </c>
      <c r="F3843" t="s">
        <v>54</v>
      </c>
      <c r="G3843"/>
      <c r="H3843" t="s">
        <v>45634</v>
      </c>
      <c r="I3843" t="s">
        <v>52504</v>
      </c>
      <c r="J3843"/>
      <c r="K3843" t="s">
        <v>105</v>
      </c>
      <c r="L3843" s="119" t="str">
        <f t="shared" ref="L3843:L3906" si="240">IF($Q$1&lt;&gt;"",IF(ISNUMBER(SEARCH("*"&amp;$Q$1&amp;"*", A3843)),A3843, IF(ISNUMBER(SEARCH("*"&amp;$Q$1&amp;"*", H3843)),A3843, IF(ISNUMBER(SEARCH("*"&amp;$Q$1&amp;"*", G3843)),A3843, IF(ISNUMBER(SEARCH("*"&amp;$Q$1&amp;"*", J3843)),A3843,  IF(ISNUMBER(SEARCH("*"&amp;$Q$1&amp;"*", E3843)),A3843, "NA"))))),"NA")</f>
        <v>NA</v>
      </c>
      <c r="M3843" s="119"/>
      <c r="N3843" s="120" t="str">
        <f t="shared" ref="N3843:N3906" si="241">IF($Q$11=1,IF(ISNUMBER(SEARCH($T$11,C3843)),A3843,"NA"),"NA")</f>
        <v>NA</v>
      </c>
      <c r="O3843" s="120"/>
      <c r="P3843"/>
      <c r="Q3843"/>
      <c r="R3843"/>
      <c r="S3843"/>
      <c r="T3843"/>
      <c r="U3843" t="s">
        <v>21701</v>
      </c>
      <c r="V3843" t="s">
        <v>21699</v>
      </c>
      <c r="W3843" t="s">
        <v>21700</v>
      </c>
      <c r="X3843" t="s">
        <v>675</v>
      </c>
      <c r="Y3843" t="s">
        <v>21702</v>
      </c>
      <c r="Z3843" t="s">
        <v>54</v>
      </c>
      <c r="AA3843"/>
      <c r="AB3843" t="s">
        <v>44826</v>
      </c>
      <c r="AC3843" t="s">
        <v>51844</v>
      </c>
      <c r="AD3843" t="s">
        <v>21703</v>
      </c>
      <c r="AE3843" t="s">
        <v>565</v>
      </c>
      <c r="AF3843" s="119" t="str">
        <f t="shared" ref="AF3843:AF3906" si="242">IF($Q$6&lt;&gt;"",IF(ISNUMBER(SEARCH($Q$6, W3843)),U3843, "NA"),"NA")</f>
        <v>NA</v>
      </c>
      <c r="AG3843" s="119"/>
      <c r="AH3843" s="119"/>
      <c r="AI3843" s="119"/>
      <c r="AJ3843" s="119" t="str">
        <f t="shared" ref="AJ3843:AJ3906" si="243">IF($Q$5&lt;&gt;"",IF(ISNUMBER(SEARCH($Q$5, U3843&amp;" "&amp;Y3843&amp;" "&amp;AA3843&amp;" "&amp;AB3843&amp;" "&amp;AD3843)),U3843, "NA"),"NA")</f>
        <v>NA</v>
      </c>
      <c r="AK3843" s="190"/>
      <c r="AL3843" s="191"/>
    </row>
    <row r="3844" spans="1:38" x14ac:dyDescent="0.25">
      <c r="A3844" t="s">
        <v>11599</v>
      </c>
      <c r="B3844" t="s">
        <v>11597</v>
      </c>
      <c r="C3844" t="s">
        <v>11598</v>
      </c>
      <c r="D3844" t="s">
        <v>675</v>
      </c>
      <c r="E3844" t="s">
        <v>11600</v>
      </c>
      <c r="F3844" t="s">
        <v>54</v>
      </c>
      <c r="G3844"/>
      <c r="H3844" t="s">
        <v>45635</v>
      </c>
      <c r="I3844" t="s">
        <v>52505</v>
      </c>
      <c r="J3844"/>
      <c r="K3844" t="s">
        <v>105</v>
      </c>
      <c r="L3844" s="119" t="str">
        <f t="shared" si="240"/>
        <v>NA</v>
      </c>
      <c r="M3844" s="119"/>
      <c r="N3844" s="120" t="str">
        <f t="shared" si="241"/>
        <v>NA</v>
      </c>
      <c r="O3844" s="120"/>
      <c r="P3844"/>
      <c r="Q3844"/>
      <c r="R3844"/>
      <c r="S3844"/>
      <c r="T3844"/>
      <c r="U3844" t="s">
        <v>17841</v>
      </c>
      <c r="V3844" t="s">
        <v>17839</v>
      </c>
      <c r="W3844" t="s">
        <v>17840</v>
      </c>
      <c r="X3844" t="s">
        <v>675</v>
      </c>
      <c r="Y3844" t="s">
        <v>17842</v>
      </c>
      <c r="Z3844" t="s">
        <v>54</v>
      </c>
      <c r="AA3844"/>
      <c r="AB3844" t="s">
        <v>44827</v>
      </c>
      <c r="AC3844" t="s">
        <v>51845</v>
      </c>
      <c r="AD3844" t="s">
        <v>17843</v>
      </c>
      <c r="AE3844" t="s">
        <v>565</v>
      </c>
      <c r="AF3844" s="119" t="str">
        <f t="shared" si="242"/>
        <v>NA</v>
      </c>
      <c r="AG3844" s="119"/>
      <c r="AH3844" s="119"/>
      <c r="AI3844" s="119"/>
      <c r="AJ3844" s="119" t="str">
        <f t="shared" si="243"/>
        <v>NA</v>
      </c>
      <c r="AK3844" s="190"/>
      <c r="AL3844" s="191"/>
    </row>
    <row r="3845" spans="1:38" x14ac:dyDescent="0.25">
      <c r="A3845" t="s">
        <v>16507</v>
      </c>
      <c r="B3845" t="s">
        <v>16505</v>
      </c>
      <c r="C3845" t="s">
        <v>16506</v>
      </c>
      <c r="D3845" t="s">
        <v>675</v>
      </c>
      <c r="E3845" t="s">
        <v>2559</v>
      </c>
      <c r="F3845" t="s">
        <v>54</v>
      </c>
      <c r="G3845"/>
      <c r="H3845" t="s">
        <v>45636</v>
      </c>
      <c r="I3845" t="s">
        <v>52506</v>
      </c>
      <c r="J3845" t="s">
        <v>16508</v>
      </c>
      <c r="K3845" t="s">
        <v>565</v>
      </c>
      <c r="L3845" s="119" t="str">
        <f t="shared" si="240"/>
        <v>NA</v>
      </c>
      <c r="M3845" s="119"/>
      <c r="N3845" s="120" t="str">
        <f t="shared" si="241"/>
        <v>NA</v>
      </c>
      <c r="O3845" s="120"/>
      <c r="P3845"/>
      <c r="Q3845"/>
      <c r="R3845"/>
      <c r="S3845"/>
      <c r="T3845"/>
      <c r="U3845" t="s">
        <v>21756</v>
      </c>
      <c r="V3845" t="s">
        <v>21754</v>
      </c>
      <c r="W3845" t="s">
        <v>21755</v>
      </c>
      <c r="X3845" t="s">
        <v>675</v>
      </c>
      <c r="Y3845" t="s">
        <v>21757</v>
      </c>
      <c r="Z3845" t="s">
        <v>54</v>
      </c>
      <c r="AA3845"/>
      <c r="AB3845" t="s">
        <v>44828</v>
      </c>
      <c r="AC3845" t="s">
        <v>51846</v>
      </c>
      <c r="AD3845" t="s">
        <v>21756</v>
      </c>
      <c r="AE3845" t="s">
        <v>105</v>
      </c>
      <c r="AF3845" s="119" t="str">
        <f t="shared" si="242"/>
        <v>NA</v>
      </c>
      <c r="AG3845" s="119"/>
      <c r="AH3845" s="119"/>
      <c r="AI3845" s="119"/>
      <c r="AJ3845" s="119" t="str">
        <f t="shared" si="243"/>
        <v>NA</v>
      </c>
      <c r="AK3845" s="190"/>
      <c r="AL3845" s="191"/>
    </row>
    <row r="3846" spans="1:38" x14ac:dyDescent="0.25">
      <c r="A3846" t="s">
        <v>11734</v>
      </c>
      <c r="B3846" t="s">
        <v>11732</v>
      </c>
      <c r="C3846" t="s">
        <v>11733</v>
      </c>
      <c r="D3846" t="s">
        <v>675</v>
      </c>
      <c r="E3846" t="s">
        <v>2559</v>
      </c>
      <c r="F3846" t="s">
        <v>54</v>
      </c>
      <c r="G3846"/>
      <c r="H3846" t="s">
        <v>45637</v>
      </c>
      <c r="I3846" t="s">
        <v>52506</v>
      </c>
      <c r="J3846" t="s">
        <v>11735</v>
      </c>
      <c r="K3846" t="s">
        <v>565</v>
      </c>
      <c r="L3846" s="119" t="str">
        <f t="shared" si="240"/>
        <v>NA</v>
      </c>
      <c r="M3846" s="119"/>
      <c r="N3846" s="120" t="str">
        <f t="shared" si="241"/>
        <v>NA</v>
      </c>
      <c r="O3846" s="120"/>
      <c r="P3846"/>
      <c r="Q3846"/>
      <c r="R3846"/>
      <c r="S3846"/>
      <c r="T3846"/>
      <c r="U3846" t="s">
        <v>8411</v>
      </c>
      <c r="V3846" t="s">
        <v>8409</v>
      </c>
      <c r="W3846" t="s">
        <v>8410</v>
      </c>
      <c r="X3846" t="s">
        <v>675</v>
      </c>
      <c r="Y3846" t="s">
        <v>8412</v>
      </c>
      <c r="Z3846" t="s">
        <v>54</v>
      </c>
      <c r="AA3846"/>
      <c r="AB3846" t="s">
        <v>44829</v>
      </c>
      <c r="AC3846" t="s">
        <v>51847</v>
      </c>
      <c r="AD3846" t="s">
        <v>8411</v>
      </c>
      <c r="AE3846" t="s">
        <v>565</v>
      </c>
      <c r="AF3846" s="119" t="str">
        <f t="shared" si="242"/>
        <v>NA</v>
      </c>
      <c r="AG3846" s="119"/>
      <c r="AH3846" s="119"/>
      <c r="AI3846" s="119"/>
      <c r="AJ3846" s="119" t="str">
        <f t="shared" si="243"/>
        <v>NA</v>
      </c>
      <c r="AK3846" s="190"/>
      <c r="AL3846" s="191"/>
    </row>
    <row r="3847" spans="1:38" x14ac:dyDescent="0.25">
      <c r="A3847" t="s">
        <v>18162</v>
      </c>
      <c r="B3847" t="s">
        <v>18160</v>
      </c>
      <c r="C3847" t="s">
        <v>18161</v>
      </c>
      <c r="D3847" t="s">
        <v>675</v>
      </c>
      <c r="E3847" t="s">
        <v>18163</v>
      </c>
      <c r="F3847" t="s">
        <v>54</v>
      </c>
      <c r="G3847"/>
      <c r="H3847" t="s">
        <v>45638</v>
      </c>
      <c r="I3847" t="s">
        <v>52507</v>
      </c>
      <c r="J3847"/>
      <c r="K3847" t="s">
        <v>105</v>
      </c>
      <c r="L3847" s="119" t="str">
        <f t="shared" si="240"/>
        <v>NA</v>
      </c>
      <c r="M3847" s="119"/>
      <c r="N3847" s="120" t="str">
        <f t="shared" si="241"/>
        <v>NA</v>
      </c>
      <c r="O3847" s="120"/>
      <c r="P3847"/>
      <c r="Q3847"/>
      <c r="R3847"/>
      <c r="S3847"/>
      <c r="T3847"/>
      <c r="U3847" t="s">
        <v>15199</v>
      </c>
      <c r="V3847" t="s">
        <v>15197</v>
      </c>
      <c r="W3847" t="s">
        <v>15198</v>
      </c>
      <c r="X3847" t="s">
        <v>675</v>
      </c>
      <c r="Y3847" t="s">
        <v>15200</v>
      </c>
      <c r="Z3847" t="s">
        <v>54</v>
      </c>
      <c r="AA3847"/>
      <c r="AB3847" t="s">
        <v>44830</v>
      </c>
      <c r="AC3847" t="s">
        <v>51848</v>
      </c>
      <c r="AD3847"/>
      <c r="AE3847" t="s">
        <v>565</v>
      </c>
      <c r="AF3847" s="119" t="str">
        <f t="shared" si="242"/>
        <v>NA</v>
      </c>
      <c r="AG3847" s="119"/>
      <c r="AH3847" s="119"/>
      <c r="AI3847" s="119"/>
      <c r="AJ3847" s="119" t="str">
        <f t="shared" si="243"/>
        <v>NA</v>
      </c>
      <c r="AK3847" s="190"/>
      <c r="AL3847" s="191"/>
    </row>
    <row r="3848" spans="1:38" x14ac:dyDescent="0.25">
      <c r="A3848" t="s">
        <v>16759</v>
      </c>
      <c r="B3848" t="s">
        <v>16757</v>
      </c>
      <c r="C3848" t="s">
        <v>16758</v>
      </c>
      <c r="D3848" t="s">
        <v>675</v>
      </c>
      <c r="E3848" t="s">
        <v>16760</v>
      </c>
      <c r="F3848" t="s">
        <v>54</v>
      </c>
      <c r="G3848"/>
      <c r="H3848" t="s">
        <v>45639</v>
      </c>
      <c r="I3848" t="s">
        <v>52508</v>
      </c>
      <c r="J3848" t="s">
        <v>16761</v>
      </c>
      <c r="K3848" t="s">
        <v>565</v>
      </c>
      <c r="L3848" s="119" t="str">
        <f t="shared" si="240"/>
        <v>NA</v>
      </c>
      <c r="M3848" s="119"/>
      <c r="N3848" s="120" t="str">
        <f t="shared" si="241"/>
        <v>NA</v>
      </c>
      <c r="O3848" s="120"/>
      <c r="P3848"/>
      <c r="Q3848"/>
      <c r="R3848"/>
      <c r="S3848"/>
      <c r="T3848"/>
      <c r="U3848" t="s">
        <v>7583</v>
      </c>
      <c r="V3848" t="s">
        <v>7581</v>
      </c>
      <c r="W3848" t="s">
        <v>7582</v>
      </c>
      <c r="X3848" t="s">
        <v>675</v>
      </c>
      <c r="Y3848" t="s">
        <v>1029</v>
      </c>
      <c r="Z3848" t="s">
        <v>54</v>
      </c>
      <c r="AA3848"/>
      <c r="AB3848" t="s">
        <v>44831</v>
      </c>
      <c r="AC3848" t="s">
        <v>51849</v>
      </c>
      <c r="AD3848" t="s">
        <v>7584</v>
      </c>
      <c r="AE3848" t="s">
        <v>565</v>
      </c>
      <c r="AF3848" s="119" t="str">
        <f t="shared" si="242"/>
        <v>NA</v>
      </c>
      <c r="AG3848" s="119"/>
      <c r="AH3848" s="119"/>
      <c r="AI3848" s="119"/>
      <c r="AJ3848" s="119" t="str">
        <f t="shared" si="243"/>
        <v>NA</v>
      </c>
      <c r="AK3848" s="190"/>
      <c r="AL3848" s="191"/>
    </row>
    <row r="3849" spans="1:38" x14ac:dyDescent="0.25">
      <c r="A3849" t="s">
        <v>16588</v>
      </c>
      <c r="B3849" t="s">
        <v>16586</v>
      </c>
      <c r="C3849" t="s">
        <v>16587</v>
      </c>
      <c r="D3849" t="s">
        <v>675</v>
      </c>
      <c r="E3849" t="s">
        <v>16589</v>
      </c>
      <c r="F3849" t="s">
        <v>54</v>
      </c>
      <c r="G3849"/>
      <c r="H3849" t="s">
        <v>45640</v>
      </c>
      <c r="I3849" t="s">
        <v>52509</v>
      </c>
      <c r="J3849" t="s">
        <v>16590</v>
      </c>
      <c r="K3849" t="s">
        <v>565</v>
      </c>
      <c r="L3849" s="119" t="str">
        <f t="shared" si="240"/>
        <v>NA</v>
      </c>
      <c r="M3849" s="119"/>
      <c r="N3849" s="120" t="str">
        <f t="shared" si="241"/>
        <v>NA</v>
      </c>
      <c r="O3849" s="120"/>
      <c r="P3849"/>
      <c r="Q3849"/>
      <c r="R3849"/>
      <c r="S3849"/>
      <c r="T3849"/>
      <c r="U3849" t="s">
        <v>22693</v>
      </c>
      <c r="V3849" t="s">
        <v>22692</v>
      </c>
      <c r="W3849" t="s">
        <v>11839</v>
      </c>
      <c r="X3849" t="s">
        <v>675</v>
      </c>
      <c r="Y3849" t="s">
        <v>22694</v>
      </c>
      <c r="Z3849" t="s">
        <v>54</v>
      </c>
      <c r="AA3849"/>
      <c r="AB3849" t="s">
        <v>44832</v>
      </c>
      <c r="AC3849" t="s">
        <v>51850</v>
      </c>
      <c r="AD3849"/>
      <c r="AE3849" t="s">
        <v>565</v>
      </c>
      <c r="AF3849" s="119" t="str">
        <f t="shared" si="242"/>
        <v>NA</v>
      </c>
      <c r="AG3849" s="119"/>
      <c r="AH3849" s="119"/>
      <c r="AI3849" s="119"/>
      <c r="AJ3849" s="119" t="str">
        <f t="shared" si="243"/>
        <v>NA</v>
      </c>
      <c r="AK3849" s="190"/>
      <c r="AL3849" s="191"/>
    </row>
    <row r="3850" spans="1:38" x14ac:dyDescent="0.25">
      <c r="A3850" t="s">
        <v>8407</v>
      </c>
      <c r="B3850" t="s">
        <v>8405</v>
      </c>
      <c r="C3850" t="s">
        <v>8406</v>
      </c>
      <c r="D3850" t="s">
        <v>675</v>
      </c>
      <c r="E3850" t="s">
        <v>5616</v>
      </c>
      <c r="F3850" t="s">
        <v>54</v>
      </c>
      <c r="G3850"/>
      <c r="H3850" t="s">
        <v>45641</v>
      </c>
      <c r="I3850" t="s">
        <v>52510</v>
      </c>
      <c r="J3850" t="s">
        <v>8408</v>
      </c>
      <c r="K3850" t="s">
        <v>105</v>
      </c>
      <c r="L3850" s="119" t="str">
        <f t="shared" si="240"/>
        <v>NA</v>
      </c>
      <c r="M3850" s="119"/>
      <c r="N3850" s="120" t="str">
        <f t="shared" si="241"/>
        <v>NA</v>
      </c>
      <c r="O3850" s="120"/>
      <c r="P3850"/>
      <c r="Q3850"/>
      <c r="R3850"/>
      <c r="S3850"/>
      <c r="T3850"/>
      <c r="U3850" t="s">
        <v>17400</v>
      </c>
      <c r="V3850" t="s">
        <v>17398</v>
      </c>
      <c r="W3850" t="s">
        <v>17399</v>
      </c>
      <c r="X3850" t="s">
        <v>675</v>
      </c>
      <c r="Y3850" t="s">
        <v>17401</v>
      </c>
      <c r="Z3850" t="s">
        <v>54</v>
      </c>
      <c r="AA3850"/>
      <c r="AB3850" t="s">
        <v>44833</v>
      </c>
      <c r="AC3850" t="s">
        <v>51851</v>
      </c>
      <c r="AD3850" t="s">
        <v>17402</v>
      </c>
      <c r="AE3850" t="s">
        <v>565</v>
      </c>
      <c r="AF3850" s="119" t="str">
        <f t="shared" si="242"/>
        <v>NA</v>
      </c>
      <c r="AG3850" s="119"/>
      <c r="AH3850" s="119"/>
      <c r="AI3850" s="119"/>
      <c r="AJ3850" s="119" t="str">
        <f t="shared" si="243"/>
        <v>NA</v>
      </c>
      <c r="AK3850" s="190"/>
      <c r="AL3850" s="191"/>
    </row>
    <row r="3851" spans="1:38" x14ac:dyDescent="0.25">
      <c r="A3851" t="s">
        <v>15281</v>
      </c>
      <c r="B3851" t="s">
        <v>15279</v>
      </c>
      <c r="C3851" t="s">
        <v>15280</v>
      </c>
      <c r="D3851" t="s">
        <v>675</v>
      </c>
      <c r="E3851" t="s">
        <v>15282</v>
      </c>
      <c r="F3851" t="s">
        <v>54</v>
      </c>
      <c r="G3851"/>
      <c r="H3851" t="s">
        <v>45642</v>
      </c>
      <c r="I3851" t="s">
        <v>52511</v>
      </c>
      <c r="J3851"/>
      <c r="K3851" t="s">
        <v>105</v>
      </c>
      <c r="L3851" s="119" t="str">
        <f t="shared" si="240"/>
        <v>NA</v>
      </c>
      <c r="M3851" s="119"/>
      <c r="N3851" s="120" t="str">
        <f t="shared" si="241"/>
        <v>NA</v>
      </c>
      <c r="O3851" s="120"/>
      <c r="P3851"/>
      <c r="Q3851"/>
      <c r="R3851"/>
      <c r="S3851"/>
      <c r="T3851"/>
      <c r="U3851" t="s">
        <v>17410</v>
      </c>
      <c r="V3851" t="s">
        <v>17408</v>
      </c>
      <c r="W3851" t="s">
        <v>17409</v>
      </c>
      <c r="X3851" t="s">
        <v>675</v>
      </c>
      <c r="Y3851" t="s">
        <v>17411</v>
      </c>
      <c r="Z3851" t="s">
        <v>54</v>
      </c>
      <c r="AA3851"/>
      <c r="AB3851" t="s">
        <v>44834</v>
      </c>
      <c r="AC3851" t="s">
        <v>51852</v>
      </c>
      <c r="AD3851" t="s">
        <v>17412</v>
      </c>
      <c r="AE3851" t="s">
        <v>565</v>
      </c>
      <c r="AF3851" s="119" t="str">
        <f t="shared" si="242"/>
        <v>NA</v>
      </c>
      <c r="AG3851" s="119"/>
      <c r="AH3851" s="119"/>
      <c r="AI3851" s="119"/>
      <c r="AJ3851" s="119" t="str">
        <f t="shared" si="243"/>
        <v>NA</v>
      </c>
      <c r="AK3851" s="190"/>
      <c r="AL3851" s="191"/>
    </row>
    <row r="3852" spans="1:38" x14ac:dyDescent="0.25">
      <c r="A3852" t="s">
        <v>15245</v>
      </c>
      <c r="B3852" t="s">
        <v>15247</v>
      </c>
      <c r="C3852" t="s">
        <v>15248</v>
      </c>
      <c r="D3852" t="s">
        <v>675</v>
      </c>
      <c r="E3852" t="s">
        <v>15249</v>
      </c>
      <c r="F3852" t="s">
        <v>54</v>
      </c>
      <c r="G3852"/>
      <c r="H3852" t="s">
        <v>45643</v>
      </c>
      <c r="I3852" t="s">
        <v>52512</v>
      </c>
      <c r="J3852"/>
      <c r="K3852" t="s">
        <v>105</v>
      </c>
      <c r="L3852" s="119" t="str">
        <f t="shared" si="240"/>
        <v>NA</v>
      </c>
      <c r="M3852" s="119"/>
      <c r="N3852" s="120" t="str">
        <f t="shared" si="241"/>
        <v>NA</v>
      </c>
      <c r="O3852" s="120"/>
      <c r="P3852"/>
      <c r="Q3852"/>
      <c r="R3852"/>
      <c r="S3852"/>
      <c r="T3852"/>
      <c r="U3852" t="s">
        <v>17415</v>
      </c>
      <c r="V3852" t="s">
        <v>17413</v>
      </c>
      <c r="W3852" t="s">
        <v>17414</v>
      </c>
      <c r="X3852" t="s">
        <v>675</v>
      </c>
      <c r="Y3852" t="s">
        <v>17416</v>
      </c>
      <c r="Z3852" t="s">
        <v>54</v>
      </c>
      <c r="AA3852"/>
      <c r="AB3852" t="s">
        <v>44835</v>
      </c>
      <c r="AC3852" t="s">
        <v>51853</v>
      </c>
      <c r="AD3852" t="s">
        <v>17417</v>
      </c>
      <c r="AE3852" t="s">
        <v>565</v>
      </c>
      <c r="AF3852" s="119" t="str">
        <f t="shared" si="242"/>
        <v>NA</v>
      </c>
      <c r="AG3852" s="119"/>
      <c r="AH3852" s="119"/>
      <c r="AI3852" s="119"/>
      <c r="AJ3852" s="119" t="str">
        <f t="shared" si="243"/>
        <v>NA</v>
      </c>
      <c r="AK3852" s="190"/>
      <c r="AL3852" s="191"/>
    </row>
    <row r="3853" spans="1:38" x14ac:dyDescent="0.25">
      <c r="A3853" t="s">
        <v>15132</v>
      </c>
      <c r="B3853" t="s">
        <v>15130</v>
      </c>
      <c r="C3853" t="s">
        <v>15131</v>
      </c>
      <c r="D3853" t="s">
        <v>675</v>
      </c>
      <c r="E3853" t="s">
        <v>5829</v>
      </c>
      <c r="F3853" t="s">
        <v>54</v>
      </c>
      <c r="G3853"/>
      <c r="H3853" t="s">
        <v>45644</v>
      </c>
      <c r="I3853" t="s">
        <v>52513</v>
      </c>
      <c r="J3853" t="s">
        <v>15132</v>
      </c>
      <c r="K3853" t="s">
        <v>105</v>
      </c>
      <c r="L3853" s="119" t="str">
        <f t="shared" si="240"/>
        <v>NA</v>
      </c>
      <c r="M3853" s="119"/>
      <c r="N3853" s="120" t="str">
        <f t="shared" si="241"/>
        <v>NA</v>
      </c>
      <c r="O3853" s="120"/>
      <c r="P3853"/>
      <c r="Q3853"/>
      <c r="R3853"/>
      <c r="S3853"/>
      <c r="T3853"/>
      <c r="U3853" t="s">
        <v>17420</v>
      </c>
      <c r="V3853" t="s">
        <v>17418</v>
      </c>
      <c r="W3853" t="s">
        <v>17419</v>
      </c>
      <c r="X3853" t="s">
        <v>675</v>
      </c>
      <c r="Y3853" t="s">
        <v>17421</v>
      </c>
      <c r="Z3853" t="s">
        <v>54</v>
      </c>
      <c r="AA3853"/>
      <c r="AB3853" t="s">
        <v>44836</v>
      </c>
      <c r="AC3853" t="s">
        <v>51854</v>
      </c>
      <c r="AD3853" t="s">
        <v>17422</v>
      </c>
      <c r="AE3853" t="s">
        <v>565</v>
      </c>
      <c r="AF3853" s="119" t="str">
        <f t="shared" si="242"/>
        <v>NA</v>
      </c>
      <c r="AG3853" s="119"/>
      <c r="AH3853" s="119"/>
      <c r="AI3853" s="119"/>
      <c r="AJ3853" s="119" t="str">
        <f t="shared" si="243"/>
        <v>NA</v>
      </c>
      <c r="AK3853" s="190"/>
      <c r="AL3853" s="191"/>
    </row>
    <row r="3854" spans="1:38" x14ac:dyDescent="0.25">
      <c r="A3854" t="s">
        <v>18228</v>
      </c>
      <c r="B3854" t="s">
        <v>18226</v>
      </c>
      <c r="C3854" t="s">
        <v>18227</v>
      </c>
      <c r="D3854" t="s">
        <v>675</v>
      </c>
      <c r="E3854" t="s">
        <v>18229</v>
      </c>
      <c r="F3854" t="s">
        <v>54</v>
      </c>
      <c r="G3854"/>
      <c r="H3854" t="s">
        <v>45645</v>
      </c>
      <c r="I3854" t="s">
        <v>52514</v>
      </c>
      <c r="J3854"/>
      <c r="K3854" t="s">
        <v>105</v>
      </c>
      <c r="L3854" s="119" t="str">
        <f t="shared" si="240"/>
        <v>NA</v>
      </c>
      <c r="M3854" s="119"/>
      <c r="N3854" s="120" t="str">
        <f t="shared" si="241"/>
        <v>NA</v>
      </c>
      <c r="O3854" s="120"/>
      <c r="P3854"/>
      <c r="Q3854"/>
      <c r="R3854"/>
      <c r="S3854"/>
      <c r="T3854"/>
      <c r="U3854" t="s">
        <v>21068</v>
      </c>
      <c r="V3854" t="s">
        <v>21066</v>
      </c>
      <c r="W3854" t="s">
        <v>21067</v>
      </c>
      <c r="X3854" t="s">
        <v>675</v>
      </c>
      <c r="Y3854" t="s">
        <v>21069</v>
      </c>
      <c r="Z3854" t="s">
        <v>54</v>
      </c>
      <c r="AA3854"/>
      <c r="AB3854" t="s">
        <v>44837</v>
      </c>
      <c r="AC3854" t="s">
        <v>51855</v>
      </c>
      <c r="AD3854" t="s">
        <v>21068</v>
      </c>
      <c r="AE3854" t="s">
        <v>565</v>
      </c>
      <c r="AF3854" s="119" t="str">
        <f t="shared" si="242"/>
        <v>NA</v>
      </c>
      <c r="AG3854" s="119"/>
      <c r="AH3854" s="119"/>
      <c r="AI3854" s="119"/>
      <c r="AJ3854" s="119" t="str">
        <f t="shared" si="243"/>
        <v>NA</v>
      </c>
      <c r="AK3854" s="190"/>
      <c r="AL3854" s="191"/>
    </row>
    <row r="3855" spans="1:38" x14ac:dyDescent="0.25">
      <c r="A3855" t="s">
        <v>16645</v>
      </c>
      <c r="B3855" t="s">
        <v>16643</v>
      </c>
      <c r="C3855" t="s">
        <v>16644</v>
      </c>
      <c r="D3855" t="s">
        <v>675</v>
      </c>
      <c r="E3855" t="s">
        <v>3690</v>
      </c>
      <c r="F3855" t="s">
        <v>54</v>
      </c>
      <c r="G3855"/>
      <c r="H3855" t="s">
        <v>45646</v>
      </c>
      <c r="I3855" t="s">
        <v>52515</v>
      </c>
      <c r="J3855" t="s">
        <v>16645</v>
      </c>
      <c r="K3855" t="s">
        <v>105</v>
      </c>
      <c r="L3855" s="119" t="str">
        <f t="shared" si="240"/>
        <v>NA</v>
      </c>
      <c r="M3855" s="119"/>
      <c r="N3855" s="120" t="str">
        <f t="shared" si="241"/>
        <v>NA</v>
      </c>
      <c r="O3855" s="120"/>
      <c r="P3855"/>
      <c r="Q3855"/>
      <c r="R3855"/>
      <c r="S3855"/>
      <c r="T3855"/>
      <c r="U3855" t="s">
        <v>12770</v>
      </c>
      <c r="V3855" t="s">
        <v>12768</v>
      </c>
      <c r="W3855" t="s">
        <v>12769</v>
      </c>
      <c r="X3855" t="s">
        <v>675</v>
      </c>
      <c r="Y3855" t="s">
        <v>2688</v>
      </c>
      <c r="Z3855" t="s">
        <v>54</v>
      </c>
      <c r="AA3855"/>
      <c r="AB3855" t="s">
        <v>44838</v>
      </c>
      <c r="AC3855" t="s">
        <v>51856</v>
      </c>
      <c r="AD3855" t="s">
        <v>12771</v>
      </c>
      <c r="AE3855" t="s">
        <v>105</v>
      </c>
      <c r="AF3855" s="119" t="str">
        <f t="shared" si="242"/>
        <v>NA</v>
      </c>
      <c r="AG3855" s="119"/>
      <c r="AH3855" s="119"/>
      <c r="AI3855" s="119"/>
      <c r="AJ3855" s="119" t="str">
        <f t="shared" si="243"/>
        <v>NA</v>
      </c>
      <c r="AK3855" s="190"/>
      <c r="AL3855" s="191"/>
    </row>
    <row r="3856" spans="1:38" x14ac:dyDescent="0.25">
      <c r="A3856" t="s">
        <v>15245</v>
      </c>
      <c r="B3856" t="s">
        <v>15250</v>
      </c>
      <c r="C3856" t="s">
        <v>15251</v>
      </c>
      <c r="D3856" t="s">
        <v>675</v>
      </c>
      <c r="E3856" t="s">
        <v>3690</v>
      </c>
      <c r="F3856" t="s">
        <v>54</v>
      </c>
      <c r="G3856"/>
      <c r="H3856" t="s">
        <v>45647</v>
      </c>
      <c r="I3856" t="s">
        <v>52515</v>
      </c>
      <c r="J3856"/>
      <c r="K3856" t="s">
        <v>105</v>
      </c>
      <c r="L3856" s="119" t="str">
        <f t="shared" si="240"/>
        <v>NA</v>
      </c>
      <c r="M3856" s="119"/>
      <c r="N3856" s="120" t="str">
        <f t="shared" si="241"/>
        <v>NA</v>
      </c>
      <c r="O3856" s="120"/>
      <c r="P3856"/>
      <c r="Q3856"/>
      <c r="R3856"/>
      <c r="S3856"/>
      <c r="T3856"/>
      <c r="U3856" t="s">
        <v>21662</v>
      </c>
      <c r="V3856" t="s">
        <v>21660</v>
      </c>
      <c r="W3856" t="s">
        <v>21661</v>
      </c>
      <c r="X3856" t="s">
        <v>675</v>
      </c>
      <c r="Y3856" t="s">
        <v>432</v>
      </c>
      <c r="Z3856" t="s">
        <v>54</v>
      </c>
      <c r="AA3856"/>
      <c r="AB3856" t="s">
        <v>44839</v>
      </c>
      <c r="AC3856" t="s">
        <v>51857</v>
      </c>
      <c r="AD3856" t="s">
        <v>21663</v>
      </c>
      <c r="AE3856" t="s">
        <v>565</v>
      </c>
      <c r="AF3856" s="119" t="str">
        <f t="shared" si="242"/>
        <v>NA</v>
      </c>
      <c r="AG3856" s="119"/>
      <c r="AH3856" s="119"/>
      <c r="AI3856" s="119"/>
      <c r="AJ3856" s="119" t="str">
        <f t="shared" si="243"/>
        <v>NA</v>
      </c>
      <c r="AK3856" s="190"/>
      <c r="AL3856" s="191"/>
    </row>
    <row r="3857" spans="1:38" x14ac:dyDescent="0.25">
      <c r="A3857" t="s">
        <v>20932</v>
      </c>
      <c r="B3857" t="s">
        <v>20930</v>
      </c>
      <c r="C3857" t="s">
        <v>20931</v>
      </c>
      <c r="D3857" t="s">
        <v>675</v>
      </c>
      <c r="E3857" t="s">
        <v>827</v>
      </c>
      <c r="F3857" t="s">
        <v>54</v>
      </c>
      <c r="G3857"/>
      <c r="H3857" t="s">
        <v>45648</v>
      </c>
      <c r="I3857" t="s">
        <v>52516</v>
      </c>
      <c r="J3857"/>
      <c r="K3857" t="s">
        <v>105</v>
      </c>
      <c r="L3857" s="119" t="str">
        <f t="shared" si="240"/>
        <v>NA</v>
      </c>
      <c r="M3857" s="119"/>
      <c r="N3857" s="120" t="str">
        <f t="shared" si="241"/>
        <v>NA</v>
      </c>
      <c r="O3857" s="120"/>
      <c r="P3857"/>
      <c r="Q3857"/>
      <c r="R3857"/>
      <c r="S3857"/>
      <c r="T3857"/>
      <c r="U3857" t="s">
        <v>21674</v>
      </c>
      <c r="V3857" t="s">
        <v>21672</v>
      </c>
      <c r="W3857" t="s">
        <v>21673</v>
      </c>
      <c r="X3857" t="s">
        <v>675</v>
      </c>
      <c r="Y3857" t="s">
        <v>432</v>
      </c>
      <c r="Z3857" t="s">
        <v>54</v>
      </c>
      <c r="AA3857"/>
      <c r="AB3857" t="s">
        <v>44840</v>
      </c>
      <c r="AC3857" t="s">
        <v>51857</v>
      </c>
      <c r="AD3857" t="s">
        <v>21675</v>
      </c>
      <c r="AE3857" t="s">
        <v>565</v>
      </c>
      <c r="AF3857" s="119" t="str">
        <f t="shared" si="242"/>
        <v>NA</v>
      </c>
      <c r="AG3857" s="119"/>
      <c r="AH3857" s="119"/>
      <c r="AI3857" s="119"/>
      <c r="AJ3857" s="119" t="str">
        <f t="shared" si="243"/>
        <v>NA</v>
      </c>
      <c r="AK3857" s="190"/>
      <c r="AL3857" s="191"/>
    </row>
    <row r="3858" spans="1:38" x14ac:dyDescent="0.25">
      <c r="A3858" t="s">
        <v>8403</v>
      </c>
      <c r="B3858" t="s">
        <v>8401</v>
      </c>
      <c r="C3858" t="s">
        <v>8402</v>
      </c>
      <c r="D3858" t="s">
        <v>675</v>
      </c>
      <c r="E3858" t="s">
        <v>827</v>
      </c>
      <c r="F3858" t="s">
        <v>54</v>
      </c>
      <c r="G3858"/>
      <c r="H3858" t="s">
        <v>45649</v>
      </c>
      <c r="I3858" t="s">
        <v>52516</v>
      </c>
      <c r="J3858" t="s">
        <v>8404</v>
      </c>
      <c r="K3858" t="s">
        <v>105</v>
      </c>
      <c r="L3858" s="119" t="str">
        <f t="shared" si="240"/>
        <v>NA</v>
      </c>
      <c r="M3858" s="119"/>
      <c r="N3858" s="120" t="str">
        <f t="shared" si="241"/>
        <v>NA</v>
      </c>
      <c r="O3858" s="120"/>
      <c r="P3858"/>
      <c r="Q3858"/>
      <c r="R3858"/>
      <c r="S3858"/>
      <c r="T3858"/>
      <c r="U3858" t="s">
        <v>20138</v>
      </c>
      <c r="V3858" t="s">
        <v>20136</v>
      </c>
      <c r="W3858" t="s">
        <v>20137</v>
      </c>
      <c r="X3858" t="s">
        <v>675</v>
      </c>
      <c r="Y3858" t="s">
        <v>432</v>
      </c>
      <c r="Z3858" t="s">
        <v>54</v>
      </c>
      <c r="AA3858"/>
      <c r="AB3858" t="s">
        <v>44840</v>
      </c>
      <c r="AC3858" t="s">
        <v>51857</v>
      </c>
      <c r="AD3858" t="s">
        <v>20138</v>
      </c>
      <c r="AE3858" t="s">
        <v>565</v>
      </c>
      <c r="AF3858" s="119" t="str">
        <f t="shared" si="242"/>
        <v>NA</v>
      </c>
      <c r="AG3858" s="119"/>
      <c r="AH3858" s="119"/>
      <c r="AI3858" s="119"/>
      <c r="AJ3858" s="119" t="str">
        <f t="shared" si="243"/>
        <v>NA</v>
      </c>
      <c r="AK3858" s="190"/>
      <c r="AL3858" s="191"/>
    </row>
    <row r="3859" spans="1:38" x14ac:dyDescent="0.25">
      <c r="A3859" t="s">
        <v>16648</v>
      </c>
      <c r="B3859" t="s">
        <v>16646</v>
      </c>
      <c r="C3859" t="s">
        <v>16647</v>
      </c>
      <c r="D3859" t="s">
        <v>675</v>
      </c>
      <c r="E3859" t="s">
        <v>16649</v>
      </c>
      <c r="F3859" t="s">
        <v>54</v>
      </c>
      <c r="G3859"/>
      <c r="H3859" t="s">
        <v>45650</v>
      </c>
      <c r="I3859" t="s">
        <v>52517</v>
      </c>
      <c r="J3859" t="s">
        <v>16648</v>
      </c>
      <c r="K3859" t="s">
        <v>105</v>
      </c>
      <c r="L3859" s="119" t="str">
        <f t="shared" si="240"/>
        <v>NA</v>
      </c>
      <c r="M3859" s="119"/>
      <c r="N3859" s="120" t="str">
        <f t="shared" si="241"/>
        <v>NA</v>
      </c>
      <c r="O3859" s="120"/>
      <c r="P3859"/>
      <c r="Q3859"/>
      <c r="R3859"/>
      <c r="S3859"/>
      <c r="T3859"/>
      <c r="U3859" t="s">
        <v>12672</v>
      </c>
      <c r="V3859" t="s">
        <v>12670</v>
      </c>
      <c r="W3859" t="s">
        <v>12671</v>
      </c>
      <c r="X3859" t="s">
        <v>675</v>
      </c>
      <c r="Y3859" t="s">
        <v>432</v>
      </c>
      <c r="Z3859" t="s">
        <v>54</v>
      </c>
      <c r="AA3859"/>
      <c r="AB3859" t="s">
        <v>44839</v>
      </c>
      <c r="AC3859" t="s">
        <v>51857</v>
      </c>
      <c r="AD3859"/>
      <c r="AE3859" t="s">
        <v>105</v>
      </c>
      <c r="AF3859" s="119" t="str">
        <f t="shared" si="242"/>
        <v>NA</v>
      </c>
      <c r="AG3859" s="119"/>
      <c r="AH3859" s="119"/>
      <c r="AI3859" s="119"/>
      <c r="AJ3859" s="119" t="str">
        <f t="shared" si="243"/>
        <v>NA</v>
      </c>
      <c r="AK3859" s="190"/>
      <c r="AL3859" s="191"/>
    </row>
    <row r="3860" spans="1:38" x14ac:dyDescent="0.25">
      <c r="A3860" t="s">
        <v>19013</v>
      </c>
      <c r="B3860" t="s">
        <v>19011</v>
      </c>
      <c r="C3860" t="s">
        <v>19012</v>
      </c>
      <c r="D3860" t="s">
        <v>675</v>
      </c>
      <c r="E3860" t="s">
        <v>19014</v>
      </c>
      <c r="F3860" t="s">
        <v>54</v>
      </c>
      <c r="G3860"/>
      <c r="H3860" t="s">
        <v>45651</v>
      </c>
      <c r="I3860" t="s">
        <v>52518</v>
      </c>
      <c r="J3860"/>
      <c r="K3860" t="s">
        <v>105</v>
      </c>
      <c r="L3860" s="119" t="str">
        <f t="shared" si="240"/>
        <v>NA</v>
      </c>
      <c r="M3860" s="119"/>
      <c r="N3860" s="120" t="str">
        <f t="shared" si="241"/>
        <v>NA</v>
      </c>
      <c r="O3860" s="120"/>
      <c r="P3860"/>
      <c r="Q3860"/>
      <c r="R3860"/>
      <c r="S3860"/>
      <c r="T3860"/>
      <c r="U3860" t="s">
        <v>6296</v>
      </c>
      <c r="V3860" t="s">
        <v>6294</v>
      </c>
      <c r="W3860" t="s">
        <v>6295</v>
      </c>
      <c r="X3860" t="s">
        <v>675</v>
      </c>
      <c r="Y3860" t="s">
        <v>432</v>
      </c>
      <c r="Z3860" t="s">
        <v>54</v>
      </c>
      <c r="AA3860"/>
      <c r="AB3860" t="s">
        <v>44839</v>
      </c>
      <c r="AC3860" t="s">
        <v>51857</v>
      </c>
      <c r="AD3860" t="s">
        <v>6297</v>
      </c>
      <c r="AE3860" t="s">
        <v>105</v>
      </c>
      <c r="AF3860" s="119" t="str">
        <f t="shared" si="242"/>
        <v>NA</v>
      </c>
      <c r="AG3860" s="119"/>
      <c r="AH3860" s="119"/>
      <c r="AI3860" s="119"/>
      <c r="AJ3860" s="119" t="str">
        <f t="shared" si="243"/>
        <v>NA</v>
      </c>
      <c r="AK3860" s="190"/>
      <c r="AL3860" s="191"/>
    </row>
    <row r="3861" spans="1:38" x14ac:dyDescent="0.25">
      <c r="A3861" t="s">
        <v>16656</v>
      </c>
      <c r="B3861" t="s">
        <v>16654</v>
      </c>
      <c r="C3861" t="s">
        <v>16655</v>
      </c>
      <c r="D3861" t="s">
        <v>675</v>
      </c>
      <c r="E3861" t="s">
        <v>2736</v>
      </c>
      <c r="F3861" t="s">
        <v>54</v>
      </c>
      <c r="G3861"/>
      <c r="H3861" t="s">
        <v>45652</v>
      </c>
      <c r="I3861" t="s">
        <v>52519</v>
      </c>
      <c r="J3861" t="s">
        <v>16656</v>
      </c>
      <c r="K3861" t="s">
        <v>105</v>
      </c>
      <c r="L3861" s="119" t="str">
        <f t="shared" si="240"/>
        <v>NA</v>
      </c>
      <c r="M3861" s="119"/>
      <c r="N3861" s="120" t="str">
        <f t="shared" si="241"/>
        <v>NA</v>
      </c>
      <c r="O3861" s="120"/>
      <c r="P3861"/>
      <c r="Q3861"/>
      <c r="R3861"/>
      <c r="S3861"/>
      <c r="T3861"/>
      <c r="U3861" t="s">
        <v>15173</v>
      </c>
      <c r="V3861" t="s">
        <v>15171</v>
      </c>
      <c r="W3861" t="s">
        <v>15172</v>
      </c>
      <c r="X3861" t="s">
        <v>675</v>
      </c>
      <c r="Y3861" t="s">
        <v>432</v>
      </c>
      <c r="Z3861" t="s">
        <v>54</v>
      </c>
      <c r="AA3861"/>
      <c r="AB3861" t="s">
        <v>44839</v>
      </c>
      <c r="AC3861" t="s">
        <v>51857</v>
      </c>
      <c r="AD3861"/>
      <c r="AE3861" t="s">
        <v>105</v>
      </c>
      <c r="AF3861" s="119" t="str">
        <f t="shared" si="242"/>
        <v>NA</v>
      </c>
      <c r="AG3861" s="119"/>
      <c r="AH3861" s="119"/>
      <c r="AI3861" s="119"/>
      <c r="AJ3861" s="119" t="str">
        <f t="shared" si="243"/>
        <v>NA</v>
      </c>
      <c r="AK3861" s="190"/>
      <c r="AL3861" s="191"/>
    </row>
    <row r="3862" spans="1:38" x14ac:dyDescent="0.25">
      <c r="A3862" t="s">
        <v>11715</v>
      </c>
      <c r="B3862" t="s">
        <v>11714</v>
      </c>
      <c r="C3862" t="s">
        <v>10446</v>
      </c>
      <c r="D3862" t="s">
        <v>675</v>
      </c>
      <c r="E3862" t="s">
        <v>11716</v>
      </c>
      <c r="F3862" t="s">
        <v>54</v>
      </c>
      <c r="G3862"/>
      <c r="H3862" t="s">
        <v>45653</v>
      </c>
      <c r="I3862" t="s">
        <v>52520</v>
      </c>
      <c r="J3862"/>
      <c r="K3862" t="s">
        <v>565</v>
      </c>
      <c r="L3862" s="119" t="str">
        <f t="shared" si="240"/>
        <v>NA</v>
      </c>
      <c r="M3862" s="119"/>
      <c r="N3862" s="120" t="str">
        <f t="shared" si="241"/>
        <v>NA</v>
      </c>
      <c r="O3862" s="120"/>
      <c r="P3862"/>
      <c r="Q3862"/>
      <c r="R3862"/>
      <c r="S3862"/>
      <c r="T3862"/>
      <c r="U3862" t="s">
        <v>9343</v>
      </c>
      <c r="V3862" t="s">
        <v>9341</v>
      </c>
      <c r="W3862" t="s">
        <v>9342</v>
      </c>
      <c r="X3862" t="s">
        <v>675</v>
      </c>
      <c r="Y3862" t="s">
        <v>432</v>
      </c>
      <c r="Z3862" t="s">
        <v>54</v>
      </c>
      <c r="AA3862"/>
      <c r="AB3862" t="s">
        <v>44841</v>
      </c>
      <c r="AC3862" t="s">
        <v>51857</v>
      </c>
      <c r="AD3862" t="s">
        <v>9344</v>
      </c>
      <c r="AE3862" t="s">
        <v>105</v>
      </c>
      <c r="AF3862" s="119" t="str">
        <f t="shared" si="242"/>
        <v>NA</v>
      </c>
      <c r="AG3862" s="119"/>
      <c r="AH3862" s="119"/>
      <c r="AI3862" s="119"/>
      <c r="AJ3862" s="119" t="str">
        <f t="shared" si="243"/>
        <v>NA</v>
      </c>
      <c r="AK3862" s="190"/>
      <c r="AL3862" s="191"/>
    </row>
    <row r="3863" spans="1:38" x14ac:dyDescent="0.25">
      <c r="A3863" t="s">
        <v>21815</v>
      </c>
      <c r="B3863" t="s">
        <v>21813</v>
      </c>
      <c r="C3863" t="s">
        <v>21814</v>
      </c>
      <c r="D3863" t="s">
        <v>675</v>
      </c>
      <c r="E3863" t="s">
        <v>11716</v>
      </c>
      <c r="F3863" t="s">
        <v>54</v>
      </c>
      <c r="G3863"/>
      <c r="H3863" t="s">
        <v>45654</v>
      </c>
      <c r="I3863" t="s">
        <v>52520</v>
      </c>
      <c r="J3863"/>
      <c r="K3863" t="s">
        <v>105</v>
      </c>
      <c r="L3863" s="119" t="str">
        <f t="shared" si="240"/>
        <v>NA</v>
      </c>
      <c r="M3863" s="119"/>
      <c r="N3863" s="120" t="str">
        <f t="shared" si="241"/>
        <v>NA</v>
      </c>
      <c r="O3863" s="120"/>
      <c r="P3863"/>
      <c r="Q3863"/>
      <c r="R3863"/>
      <c r="S3863"/>
      <c r="T3863"/>
      <c r="U3863" t="s">
        <v>9601</v>
      </c>
      <c r="V3863" t="s">
        <v>9600</v>
      </c>
      <c r="W3863" t="s">
        <v>807</v>
      </c>
      <c r="X3863" t="s">
        <v>675</v>
      </c>
      <c r="Y3863" t="s">
        <v>432</v>
      </c>
      <c r="Z3863" t="s">
        <v>54</v>
      </c>
      <c r="AA3863"/>
      <c r="AB3863" t="s">
        <v>44841</v>
      </c>
      <c r="AC3863" t="s">
        <v>51857</v>
      </c>
      <c r="AD3863"/>
      <c r="AE3863" t="s">
        <v>105</v>
      </c>
      <c r="AF3863" s="119" t="str">
        <f t="shared" si="242"/>
        <v>NA</v>
      </c>
      <c r="AG3863" s="119"/>
      <c r="AH3863" s="119"/>
      <c r="AI3863" s="119"/>
      <c r="AJ3863" s="119" t="str">
        <f t="shared" si="243"/>
        <v>NA</v>
      </c>
      <c r="AK3863" s="190"/>
      <c r="AL3863" s="191"/>
    </row>
    <row r="3864" spans="1:38" x14ac:dyDescent="0.25">
      <c r="A3864" t="s">
        <v>11712</v>
      </c>
      <c r="B3864" t="s">
        <v>11711</v>
      </c>
      <c r="C3864" t="s">
        <v>10446</v>
      </c>
      <c r="D3864" t="s">
        <v>675</v>
      </c>
      <c r="E3864" t="s">
        <v>4864</v>
      </c>
      <c r="F3864" t="s">
        <v>54</v>
      </c>
      <c r="G3864"/>
      <c r="H3864" t="s">
        <v>45655</v>
      </c>
      <c r="I3864" t="s">
        <v>52521</v>
      </c>
      <c r="J3864" t="s">
        <v>11713</v>
      </c>
      <c r="K3864" t="s">
        <v>565</v>
      </c>
      <c r="L3864" s="119" t="str">
        <f t="shared" si="240"/>
        <v>NA</v>
      </c>
      <c r="M3864" s="119"/>
      <c r="N3864" s="120" t="str">
        <f t="shared" si="241"/>
        <v>NA</v>
      </c>
      <c r="O3864" s="120"/>
      <c r="P3864"/>
      <c r="Q3864"/>
      <c r="R3864"/>
      <c r="S3864"/>
      <c r="T3864"/>
      <c r="U3864" t="s">
        <v>6872</v>
      </c>
      <c r="V3864" t="s">
        <v>6870</v>
      </c>
      <c r="W3864" t="s">
        <v>6871</v>
      </c>
      <c r="X3864" t="s">
        <v>675</v>
      </c>
      <c r="Y3864" t="s">
        <v>432</v>
      </c>
      <c r="Z3864" t="s">
        <v>54</v>
      </c>
      <c r="AA3864"/>
      <c r="AB3864" t="s">
        <v>44839</v>
      </c>
      <c r="AC3864" t="s">
        <v>51857</v>
      </c>
      <c r="AD3864"/>
      <c r="AE3864" t="s">
        <v>105</v>
      </c>
      <c r="AF3864" s="119" t="str">
        <f t="shared" si="242"/>
        <v>NA</v>
      </c>
      <c r="AG3864" s="119"/>
      <c r="AH3864" s="119"/>
      <c r="AI3864" s="119"/>
      <c r="AJ3864" s="119" t="str">
        <f t="shared" si="243"/>
        <v>NA</v>
      </c>
      <c r="AK3864" s="190"/>
      <c r="AL3864" s="191"/>
    </row>
    <row r="3865" spans="1:38" x14ac:dyDescent="0.25">
      <c r="A3865" t="s">
        <v>16928</v>
      </c>
      <c r="B3865" t="s">
        <v>16926</v>
      </c>
      <c r="C3865" t="s">
        <v>16927</v>
      </c>
      <c r="D3865" t="s">
        <v>675</v>
      </c>
      <c r="E3865" t="s">
        <v>11239</v>
      </c>
      <c r="F3865" t="s">
        <v>54</v>
      </c>
      <c r="G3865"/>
      <c r="H3865" t="s">
        <v>45656</v>
      </c>
      <c r="I3865" t="s">
        <v>52522</v>
      </c>
      <c r="J3865" t="s">
        <v>16929</v>
      </c>
      <c r="K3865" t="s">
        <v>565</v>
      </c>
      <c r="L3865" s="119" t="str">
        <f t="shared" si="240"/>
        <v>NA</v>
      </c>
      <c r="M3865" s="119"/>
      <c r="N3865" s="120" t="str">
        <f t="shared" si="241"/>
        <v>NA</v>
      </c>
      <c r="O3865" s="120"/>
      <c r="P3865"/>
      <c r="Q3865"/>
      <c r="R3865"/>
      <c r="S3865"/>
      <c r="T3865"/>
      <c r="U3865" t="s">
        <v>22382</v>
      </c>
      <c r="V3865" t="s">
        <v>22380</v>
      </c>
      <c r="W3865" t="s">
        <v>22381</v>
      </c>
      <c r="X3865" t="s">
        <v>675</v>
      </c>
      <c r="Y3865" t="s">
        <v>432</v>
      </c>
      <c r="Z3865" t="s">
        <v>54</v>
      </c>
      <c r="AA3865"/>
      <c r="AB3865" t="s">
        <v>44839</v>
      </c>
      <c r="AC3865" t="s">
        <v>51857</v>
      </c>
      <c r="AD3865"/>
      <c r="AE3865" t="s">
        <v>105</v>
      </c>
      <c r="AF3865" s="119" t="str">
        <f t="shared" si="242"/>
        <v>NA</v>
      </c>
      <c r="AG3865" s="119"/>
      <c r="AH3865" s="119"/>
      <c r="AI3865" s="119"/>
      <c r="AJ3865" s="119" t="str">
        <f t="shared" si="243"/>
        <v>NA</v>
      </c>
      <c r="AK3865" s="190"/>
      <c r="AL3865" s="191"/>
    </row>
    <row r="3866" spans="1:38" x14ac:dyDescent="0.25">
      <c r="A3866" t="s">
        <v>11238</v>
      </c>
      <c r="B3866" t="s">
        <v>11236</v>
      </c>
      <c r="C3866" t="s">
        <v>11237</v>
      </c>
      <c r="D3866" t="s">
        <v>675</v>
      </c>
      <c r="E3866" t="s">
        <v>11239</v>
      </c>
      <c r="F3866" t="s">
        <v>54</v>
      </c>
      <c r="G3866"/>
      <c r="H3866" t="s">
        <v>45657</v>
      </c>
      <c r="I3866" t="s">
        <v>52522</v>
      </c>
      <c r="J3866"/>
      <c r="K3866" t="s">
        <v>105</v>
      </c>
      <c r="L3866" s="119" t="str">
        <f t="shared" si="240"/>
        <v>NA</v>
      </c>
      <c r="M3866" s="119"/>
      <c r="N3866" s="120" t="str">
        <f t="shared" si="241"/>
        <v>NA</v>
      </c>
      <c r="O3866" s="120"/>
      <c r="P3866"/>
      <c r="Q3866"/>
      <c r="R3866"/>
      <c r="S3866"/>
      <c r="T3866"/>
      <c r="U3866" t="s">
        <v>9949</v>
      </c>
      <c r="V3866" t="s">
        <v>9947</v>
      </c>
      <c r="W3866" t="s">
        <v>9948</v>
      </c>
      <c r="X3866" t="s">
        <v>675</v>
      </c>
      <c r="Y3866" t="s">
        <v>432</v>
      </c>
      <c r="Z3866" t="s">
        <v>54</v>
      </c>
      <c r="AA3866"/>
      <c r="AB3866" t="s">
        <v>44841</v>
      </c>
      <c r="AC3866" t="s">
        <v>51857</v>
      </c>
      <c r="AD3866" t="s">
        <v>9950</v>
      </c>
      <c r="AE3866" t="s">
        <v>105</v>
      </c>
      <c r="AF3866" s="119" t="str">
        <f t="shared" si="242"/>
        <v>NA</v>
      </c>
      <c r="AG3866" s="119"/>
      <c r="AH3866" s="119"/>
      <c r="AI3866" s="119"/>
      <c r="AJ3866" s="119" t="str">
        <f t="shared" si="243"/>
        <v>NA</v>
      </c>
      <c r="AK3866" s="190"/>
      <c r="AL3866" s="191"/>
    </row>
    <row r="3867" spans="1:38" x14ac:dyDescent="0.25">
      <c r="A3867" t="s">
        <v>10429</v>
      </c>
      <c r="B3867" t="s">
        <v>10427</v>
      </c>
      <c r="C3867" t="s">
        <v>10428</v>
      </c>
      <c r="D3867" t="s">
        <v>675</v>
      </c>
      <c r="E3867" t="s">
        <v>10430</v>
      </c>
      <c r="F3867" t="s">
        <v>54</v>
      </c>
      <c r="G3867"/>
      <c r="H3867" t="s">
        <v>45658</v>
      </c>
      <c r="I3867" t="s">
        <v>52523</v>
      </c>
      <c r="J3867" t="s">
        <v>10431</v>
      </c>
      <c r="K3867" t="s">
        <v>105</v>
      </c>
      <c r="L3867" s="119" t="str">
        <f t="shared" si="240"/>
        <v>NA</v>
      </c>
      <c r="M3867" s="119"/>
      <c r="N3867" s="120" t="str">
        <f t="shared" si="241"/>
        <v>NA</v>
      </c>
      <c r="O3867" s="120"/>
      <c r="P3867"/>
      <c r="Q3867"/>
      <c r="R3867"/>
      <c r="S3867"/>
      <c r="T3867"/>
      <c r="U3867" t="s">
        <v>20150</v>
      </c>
      <c r="V3867" t="s">
        <v>20148</v>
      </c>
      <c r="W3867" t="s">
        <v>20149</v>
      </c>
      <c r="X3867" t="s">
        <v>675</v>
      </c>
      <c r="Y3867" t="s">
        <v>20151</v>
      </c>
      <c r="Z3867" t="s">
        <v>54</v>
      </c>
      <c r="AA3867"/>
      <c r="AB3867" t="s">
        <v>44842</v>
      </c>
      <c r="AC3867" t="s">
        <v>51858</v>
      </c>
      <c r="AD3867" t="s">
        <v>20152</v>
      </c>
      <c r="AE3867" t="s">
        <v>565</v>
      </c>
      <c r="AF3867" s="119" t="str">
        <f t="shared" si="242"/>
        <v>NA</v>
      </c>
      <c r="AG3867" s="119"/>
      <c r="AH3867" s="119"/>
      <c r="AI3867" s="119"/>
      <c r="AJ3867" s="119" t="str">
        <f t="shared" si="243"/>
        <v>NA</v>
      </c>
      <c r="AK3867" s="190"/>
      <c r="AL3867" s="191"/>
    </row>
    <row r="3868" spans="1:38" x14ac:dyDescent="0.25">
      <c r="A3868" t="s">
        <v>21827</v>
      </c>
      <c r="B3868" t="s">
        <v>21825</v>
      </c>
      <c r="C3868" t="s">
        <v>21826</v>
      </c>
      <c r="D3868" t="s">
        <v>675</v>
      </c>
      <c r="E3868" t="s">
        <v>4742</v>
      </c>
      <c r="F3868" t="s">
        <v>54</v>
      </c>
      <c r="G3868"/>
      <c r="H3868" t="s">
        <v>45659</v>
      </c>
      <c r="I3868" t="s">
        <v>52524</v>
      </c>
      <c r="J3868"/>
      <c r="K3868" t="s">
        <v>105</v>
      </c>
      <c r="L3868" s="119" t="str">
        <f t="shared" si="240"/>
        <v>NA</v>
      </c>
      <c r="M3868" s="119"/>
      <c r="N3868" s="120" t="str">
        <f t="shared" si="241"/>
        <v>NA</v>
      </c>
      <c r="O3868" s="120"/>
      <c r="P3868"/>
      <c r="Q3868"/>
      <c r="R3868"/>
      <c r="S3868"/>
      <c r="T3868"/>
      <c r="U3868" t="s">
        <v>19186</v>
      </c>
      <c r="V3868" t="s">
        <v>19184</v>
      </c>
      <c r="W3868" t="s">
        <v>19185</v>
      </c>
      <c r="X3868" t="s">
        <v>675</v>
      </c>
      <c r="Y3868" t="s">
        <v>19187</v>
      </c>
      <c r="Z3868" t="s">
        <v>54</v>
      </c>
      <c r="AA3868"/>
      <c r="AB3868" t="s">
        <v>44843</v>
      </c>
      <c r="AC3868" t="s">
        <v>51859</v>
      </c>
      <c r="AD3868"/>
      <c r="AE3868" t="s">
        <v>565</v>
      </c>
      <c r="AF3868" s="119" t="str">
        <f t="shared" si="242"/>
        <v>NA</v>
      </c>
      <c r="AG3868" s="119"/>
      <c r="AH3868" s="119"/>
      <c r="AI3868" s="119"/>
      <c r="AJ3868" s="119" t="str">
        <f t="shared" si="243"/>
        <v>NA</v>
      </c>
      <c r="AK3868" s="190"/>
      <c r="AL3868" s="191"/>
    </row>
    <row r="3869" spans="1:38" x14ac:dyDescent="0.25">
      <c r="A3869" t="s">
        <v>16997</v>
      </c>
      <c r="B3869" t="s">
        <v>16995</v>
      </c>
      <c r="C3869" t="s">
        <v>16996</v>
      </c>
      <c r="D3869" t="s">
        <v>675</v>
      </c>
      <c r="E3869" t="s">
        <v>16998</v>
      </c>
      <c r="F3869" t="s">
        <v>54</v>
      </c>
      <c r="G3869"/>
      <c r="H3869" t="s">
        <v>45660</v>
      </c>
      <c r="I3869" t="s">
        <v>52525</v>
      </c>
      <c r="J3869" t="s">
        <v>16997</v>
      </c>
      <c r="K3869" t="s">
        <v>105</v>
      </c>
      <c r="L3869" s="119" t="str">
        <f t="shared" si="240"/>
        <v>NA</v>
      </c>
      <c r="M3869" s="119"/>
      <c r="N3869" s="120" t="str">
        <f t="shared" si="241"/>
        <v>NA</v>
      </c>
      <c r="O3869" s="120"/>
      <c r="P3869"/>
      <c r="Q3869"/>
      <c r="R3869"/>
      <c r="S3869"/>
      <c r="T3869"/>
      <c r="U3869" t="s">
        <v>21119</v>
      </c>
      <c r="V3869" t="s">
        <v>21117</v>
      </c>
      <c r="W3869" t="s">
        <v>21118</v>
      </c>
      <c r="X3869" t="s">
        <v>675</v>
      </c>
      <c r="Y3869" t="s">
        <v>21120</v>
      </c>
      <c r="Z3869" t="s">
        <v>54</v>
      </c>
      <c r="AA3869"/>
      <c r="AB3869" t="s">
        <v>44844</v>
      </c>
      <c r="AC3869" t="s">
        <v>51860</v>
      </c>
      <c r="AD3869" t="s">
        <v>21119</v>
      </c>
      <c r="AE3869" t="s">
        <v>565</v>
      </c>
      <c r="AF3869" s="119" t="str">
        <f t="shared" si="242"/>
        <v>NA</v>
      </c>
      <c r="AG3869" s="119"/>
      <c r="AH3869" s="119"/>
      <c r="AI3869" s="119"/>
      <c r="AJ3869" s="119" t="str">
        <f t="shared" si="243"/>
        <v>NA</v>
      </c>
      <c r="AK3869" s="190"/>
      <c r="AL3869" s="191"/>
    </row>
    <row r="3870" spans="1:38" x14ac:dyDescent="0.25">
      <c r="A3870" t="s">
        <v>15124</v>
      </c>
      <c r="B3870" t="s">
        <v>15122</v>
      </c>
      <c r="C3870" t="s">
        <v>15123</v>
      </c>
      <c r="D3870" t="s">
        <v>675</v>
      </c>
      <c r="E3870" t="s">
        <v>403</v>
      </c>
      <c r="F3870" t="s">
        <v>54</v>
      </c>
      <c r="G3870"/>
      <c r="H3870" t="s">
        <v>45661</v>
      </c>
      <c r="I3870" t="s">
        <v>52526</v>
      </c>
      <c r="J3870" t="s">
        <v>15125</v>
      </c>
      <c r="K3870" t="s">
        <v>565</v>
      </c>
      <c r="L3870" s="119" t="str">
        <f t="shared" si="240"/>
        <v>NA</v>
      </c>
      <c r="M3870" s="119"/>
      <c r="N3870" s="120" t="str">
        <f t="shared" si="241"/>
        <v>NA</v>
      </c>
      <c r="O3870" s="120"/>
      <c r="P3870"/>
      <c r="Q3870"/>
      <c r="R3870"/>
      <c r="S3870"/>
      <c r="T3870"/>
      <c r="U3870" t="s">
        <v>21697</v>
      </c>
      <c r="V3870" t="s">
        <v>21695</v>
      </c>
      <c r="W3870" t="s">
        <v>21696</v>
      </c>
      <c r="X3870" t="s">
        <v>675</v>
      </c>
      <c r="Y3870" t="s">
        <v>21698</v>
      </c>
      <c r="Z3870" t="s">
        <v>54</v>
      </c>
      <c r="AA3870"/>
      <c r="AB3870" t="s">
        <v>44845</v>
      </c>
      <c r="AC3870" t="s">
        <v>51861</v>
      </c>
      <c r="AD3870" t="s">
        <v>21697</v>
      </c>
      <c r="AE3870" t="s">
        <v>565</v>
      </c>
      <c r="AF3870" s="119" t="str">
        <f t="shared" si="242"/>
        <v>NA</v>
      </c>
      <c r="AG3870" s="119"/>
      <c r="AH3870" s="119"/>
      <c r="AI3870" s="119"/>
      <c r="AJ3870" s="119" t="str">
        <f t="shared" si="243"/>
        <v>NA</v>
      </c>
      <c r="AK3870" s="190"/>
      <c r="AL3870" s="191"/>
    </row>
    <row r="3871" spans="1:38" x14ac:dyDescent="0.25">
      <c r="A3871" t="s">
        <v>19232</v>
      </c>
      <c r="B3871" t="s">
        <v>19230</v>
      </c>
      <c r="C3871" t="s">
        <v>19231</v>
      </c>
      <c r="D3871" t="s">
        <v>675</v>
      </c>
      <c r="E3871" t="s">
        <v>403</v>
      </c>
      <c r="F3871" t="s">
        <v>54</v>
      </c>
      <c r="G3871"/>
      <c r="H3871" t="s">
        <v>45662</v>
      </c>
      <c r="I3871" t="s">
        <v>52526</v>
      </c>
      <c r="J3871" t="s">
        <v>19233</v>
      </c>
      <c r="K3871" t="s">
        <v>565</v>
      </c>
      <c r="L3871" s="119" t="str">
        <f t="shared" si="240"/>
        <v>NA</v>
      </c>
      <c r="M3871" s="119"/>
      <c r="N3871" s="120" t="str">
        <f t="shared" si="241"/>
        <v>NA</v>
      </c>
      <c r="O3871" s="120"/>
      <c r="P3871"/>
      <c r="Q3871"/>
      <c r="R3871"/>
      <c r="S3871"/>
      <c r="T3871"/>
      <c r="U3871" t="s">
        <v>7527</v>
      </c>
      <c r="V3871" t="s">
        <v>7525</v>
      </c>
      <c r="W3871" t="s">
        <v>7526</v>
      </c>
      <c r="X3871" t="s">
        <v>675</v>
      </c>
      <c r="Y3871" t="s">
        <v>7528</v>
      </c>
      <c r="Z3871" t="s">
        <v>54</v>
      </c>
      <c r="AA3871"/>
      <c r="AB3871" t="s">
        <v>44846</v>
      </c>
      <c r="AC3871" t="s">
        <v>51862</v>
      </c>
      <c r="AD3871" t="s">
        <v>7529</v>
      </c>
      <c r="AE3871" t="s">
        <v>565</v>
      </c>
      <c r="AF3871" s="119" t="str">
        <f t="shared" si="242"/>
        <v>NA</v>
      </c>
      <c r="AG3871" s="119"/>
      <c r="AH3871" s="119"/>
      <c r="AI3871" s="119"/>
      <c r="AJ3871" s="119" t="str">
        <f t="shared" si="243"/>
        <v>NA</v>
      </c>
      <c r="AK3871" s="190"/>
      <c r="AL3871" s="191"/>
    </row>
    <row r="3872" spans="1:38" x14ac:dyDescent="0.25">
      <c r="A3872" t="s">
        <v>20528</v>
      </c>
      <c r="B3872" t="s">
        <v>20526</v>
      </c>
      <c r="C3872" t="s">
        <v>20527</v>
      </c>
      <c r="D3872" t="s">
        <v>675</v>
      </c>
      <c r="E3872" t="s">
        <v>403</v>
      </c>
      <c r="F3872" t="s">
        <v>54</v>
      </c>
      <c r="G3872"/>
      <c r="H3872" t="s">
        <v>45662</v>
      </c>
      <c r="I3872" t="s">
        <v>52526</v>
      </c>
      <c r="J3872"/>
      <c r="K3872" t="s">
        <v>565</v>
      </c>
      <c r="L3872" s="119" t="str">
        <f t="shared" si="240"/>
        <v>NA</v>
      </c>
      <c r="M3872" s="119"/>
      <c r="N3872" s="120" t="str">
        <f t="shared" si="241"/>
        <v>NA</v>
      </c>
      <c r="O3872" s="120"/>
      <c r="P3872"/>
      <c r="Q3872"/>
      <c r="R3872"/>
      <c r="S3872"/>
      <c r="T3872"/>
      <c r="U3872" t="s">
        <v>11840</v>
      </c>
      <c r="V3872" t="s">
        <v>11838</v>
      </c>
      <c r="W3872" t="s">
        <v>11839</v>
      </c>
      <c r="X3872" t="s">
        <v>675</v>
      </c>
      <c r="Y3872" t="s">
        <v>4064</v>
      </c>
      <c r="Z3872" t="s">
        <v>54</v>
      </c>
      <c r="AA3872"/>
      <c r="AB3872" t="s">
        <v>44847</v>
      </c>
      <c r="AC3872" t="s">
        <v>51863</v>
      </c>
      <c r="AD3872"/>
      <c r="AE3872" t="s">
        <v>565</v>
      </c>
      <c r="AF3872" s="119" t="str">
        <f t="shared" si="242"/>
        <v>NA</v>
      </c>
      <c r="AG3872" s="119"/>
      <c r="AH3872" s="119"/>
      <c r="AI3872" s="119"/>
      <c r="AJ3872" s="119" t="str">
        <f t="shared" si="243"/>
        <v>NA</v>
      </c>
      <c r="AK3872" s="190"/>
      <c r="AL3872" s="191"/>
    </row>
    <row r="3873" spans="1:38" x14ac:dyDescent="0.25">
      <c r="A3873" t="s">
        <v>8986</v>
      </c>
      <c r="B3873" t="s">
        <v>8984</v>
      </c>
      <c r="C3873" t="s">
        <v>8985</v>
      </c>
      <c r="D3873" t="s">
        <v>675</v>
      </c>
      <c r="E3873" t="s">
        <v>403</v>
      </c>
      <c r="F3873" t="s">
        <v>54</v>
      </c>
      <c r="G3873"/>
      <c r="H3873" t="s">
        <v>45663</v>
      </c>
      <c r="I3873" t="s">
        <v>52526</v>
      </c>
      <c r="J3873" t="s">
        <v>8986</v>
      </c>
      <c r="K3873" t="s">
        <v>105</v>
      </c>
      <c r="L3873" s="119" t="str">
        <f t="shared" si="240"/>
        <v>NA</v>
      </c>
      <c r="M3873" s="119"/>
      <c r="N3873" s="120" t="str">
        <f t="shared" si="241"/>
        <v>NA</v>
      </c>
      <c r="O3873" s="120"/>
      <c r="P3873"/>
      <c r="Q3873"/>
      <c r="R3873"/>
      <c r="S3873"/>
      <c r="T3873"/>
      <c r="U3873" t="s">
        <v>6432</v>
      </c>
      <c r="V3873" t="s">
        <v>6430</v>
      </c>
      <c r="W3873" t="s">
        <v>6431</v>
      </c>
      <c r="X3873" t="s">
        <v>675</v>
      </c>
      <c r="Y3873" t="s">
        <v>6433</v>
      </c>
      <c r="Z3873" t="s">
        <v>54</v>
      </c>
      <c r="AA3873"/>
      <c r="AB3873" t="s">
        <v>44848</v>
      </c>
      <c r="AC3873" t="s">
        <v>51864</v>
      </c>
      <c r="AD3873" t="s">
        <v>6434</v>
      </c>
      <c r="AE3873" t="s">
        <v>105</v>
      </c>
      <c r="AF3873" s="119" t="str">
        <f t="shared" si="242"/>
        <v>NA</v>
      </c>
      <c r="AG3873" s="119"/>
      <c r="AH3873" s="119"/>
      <c r="AI3873" s="119"/>
      <c r="AJ3873" s="119" t="str">
        <f t="shared" si="243"/>
        <v>NA</v>
      </c>
      <c r="AK3873" s="190"/>
      <c r="AL3873" s="191"/>
    </row>
    <row r="3874" spans="1:38" x14ac:dyDescent="0.25">
      <c r="A3874" t="s">
        <v>9168</v>
      </c>
      <c r="B3874" t="s">
        <v>9166</v>
      </c>
      <c r="C3874" t="s">
        <v>9167</v>
      </c>
      <c r="D3874" t="s">
        <v>675</v>
      </c>
      <c r="E3874" t="s">
        <v>403</v>
      </c>
      <c r="F3874" t="s">
        <v>54</v>
      </c>
      <c r="G3874"/>
      <c r="H3874" t="s">
        <v>45663</v>
      </c>
      <c r="I3874" t="s">
        <v>52526</v>
      </c>
      <c r="J3874" t="s">
        <v>9169</v>
      </c>
      <c r="K3874" t="s">
        <v>105</v>
      </c>
      <c r="L3874" s="119" t="str">
        <f t="shared" si="240"/>
        <v>NA</v>
      </c>
      <c r="M3874" s="119"/>
      <c r="N3874" s="120" t="str">
        <f t="shared" si="241"/>
        <v>NA</v>
      </c>
      <c r="O3874" s="120"/>
      <c r="P3874"/>
      <c r="Q3874"/>
      <c r="R3874"/>
      <c r="S3874"/>
      <c r="T3874"/>
      <c r="U3874" t="s">
        <v>8588</v>
      </c>
      <c r="V3874" t="s">
        <v>8586</v>
      </c>
      <c r="W3874" t="s">
        <v>8587</v>
      </c>
      <c r="X3874" t="s">
        <v>675</v>
      </c>
      <c r="Y3874" t="s">
        <v>8589</v>
      </c>
      <c r="Z3874" t="s">
        <v>54</v>
      </c>
      <c r="AA3874"/>
      <c r="AB3874" t="s">
        <v>44849</v>
      </c>
      <c r="AC3874" t="s">
        <v>51865</v>
      </c>
      <c r="AD3874" t="s">
        <v>8590</v>
      </c>
      <c r="AE3874" t="s">
        <v>105</v>
      </c>
      <c r="AF3874" s="119" t="str">
        <f t="shared" si="242"/>
        <v>NA</v>
      </c>
      <c r="AG3874" s="119"/>
      <c r="AH3874" s="119"/>
      <c r="AI3874" s="119"/>
      <c r="AJ3874" s="119" t="str">
        <f t="shared" si="243"/>
        <v>NA</v>
      </c>
      <c r="AK3874" s="190"/>
      <c r="AL3874" s="191"/>
    </row>
    <row r="3875" spans="1:38" x14ac:dyDescent="0.25">
      <c r="A3875" t="s">
        <v>10571</v>
      </c>
      <c r="B3875" t="s">
        <v>10569</v>
      </c>
      <c r="C3875" t="s">
        <v>10570</v>
      </c>
      <c r="D3875" t="s">
        <v>675</v>
      </c>
      <c r="E3875" t="s">
        <v>403</v>
      </c>
      <c r="F3875" t="s">
        <v>54</v>
      </c>
      <c r="G3875"/>
      <c r="H3875" t="s">
        <v>45661</v>
      </c>
      <c r="I3875" t="s">
        <v>52526</v>
      </c>
      <c r="J3875" t="s">
        <v>10506</v>
      </c>
      <c r="K3875" t="s">
        <v>105</v>
      </c>
      <c r="L3875" s="119" t="str">
        <f t="shared" si="240"/>
        <v>NA</v>
      </c>
      <c r="M3875" s="119"/>
      <c r="N3875" s="120" t="str">
        <f t="shared" si="241"/>
        <v>NA</v>
      </c>
      <c r="O3875" s="120"/>
      <c r="P3875"/>
      <c r="Q3875"/>
      <c r="R3875"/>
      <c r="S3875"/>
      <c r="T3875"/>
      <c r="U3875" t="s">
        <v>22708</v>
      </c>
      <c r="V3875" t="s">
        <v>22707</v>
      </c>
      <c r="W3875" t="s">
        <v>11839</v>
      </c>
      <c r="X3875" t="s">
        <v>675</v>
      </c>
      <c r="Y3875" t="s">
        <v>1562</v>
      </c>
      <c r="Z3875" t="s">
        <v>54</v>
      </c>
      <c r="AA3875"/>
      <c r="AB3875" t="s">
        <v>44850</v>
      </c>
      <c r="AC3875" t="s">
        <v>51866</v>
      </c>
      <c r="AD3875"/>
      <c r="AE3875" t="s">
        <v>565</v>
      </c>
      <c r="AF3875" s="119" t="str">
        <f t="shared" si="242"/>
        <v>NA</v>
      </c>
      <c r="AG3875" s="119"/>
      <c r="AH3875" s="119"/>
      <c r="AI3875" s="119"/>
      <c r="AJ3875" s="119" t="str">
        <f t="shared" si="243"/>
        <v>NA</v>
      </c>
      <c r="AK3875" s="190"/>
      <c r="AL3875" s="191"/>
    </row>
    <row r="3876" spans="1:38" x14ac:dyDescent="0.25">
      <c r="A3876" t="s">
        <v>8474</v>
      </c>
      <c r="B3876" t="s">
        <v>8472</v>
      </c>
      <c r="C3876" t="s">
        <v>8473</v>
      </c>
      <c r="D3876" t="s">
        <v>675</v>
      </c>
      <c r="E3876" t="s">
        <v>403</v>
      </c>
      <c r="F3876" t="s">
        <v>54</v>
      </c>
      <c r="G3876"/>
      <c r="H3876" t="s">
        <v>45663</v>
      </c>
      <c r="I3876" t="s">
        <v>52526</v>
      </c>
      <c r="J3876" t="s">
        <v>8474</v>
      </c>
      <c r="K3876" t="s">
        <v>105</v>
      </c>
      <c r="L3876" s="119" t="str">
        <f t="shared" si="240"/>
        <v>NA</v>
      </c>
      <c r="M3876" s="119"/>
      <c r="N3876" s="120" t="str">
        <f t="shared" si="241"/>
        <v>NA</v>
      </c>
      <c r="O3876" s="120"/>
      <c r="P3876"/>
      <c r="Q3876"/>
      <c r="R3876"/>
      <c r="S3876"/>
      <c r="T3876"/>
      <c r="U3876" t="s">
        <v>10235</v>
      </c>
      <c r="V3876" t="s">
        <v>10233</v>
      </c>
      <c r="W3876" t="s">
        <v>10234</v>
      </c>
      <c r="X3876" t="s">
        <v>675</v>
      </c>
      <c r="Y3876" t="s">
        <v>1562</v>
      </c>
      <c r="Z3876" t="s">
        <v>54</v>
      </c>
      <c r="AA3876"/>
      <c r="AB3876" t="s">
        <v>44851</v>
      </c>
      <c r="AC3876" t="s">
        <v>51866</v>
      </c>
      <c r="AD3876"/>
      <c r="AE3876" t="s">
        <v>105</v>
      </c>
      <c r="AF3876" s="119" t="str">
        <f t="shared" si="242"/>
        <v>NA</v>
      </c>
      <c r="AG3876" s="119"/>
      <c r="AH3876" s="119"/>
      <c r="AI3876" s="119"/>
      <c r="AJ3876" s="119" t="str">
        <f t="shared" si="243"/>
        <v>NA</v>
      </c>
      <c r="AK3876" s="190"/>
      <c r="AL3876" s="191"/>
    </row>
    <row r="3877" spans="1:38" x14ac:dyDescent="0.25">
      <c r="A3877" t="s">
        <v>10838</v>
      </c>
      <c r="B3877" t="s">
        <v>10836</v>
      </c>
      <c r="C3877" t="s">
        <v>10837</v>
      </c>
      <c r="D3877" t="s">
        <v>675</v>
      </c>
      <c r="E3877" t="s">
        <v>403</v>
      </c>
      <c r="F3877" t="s">
        <v>54</v>
      </c>
      <c r="G3877"/>
      <c r="H3877" t="s">
        <v>45661</v>
      </c>
      <c r="I3877" t="s">
        <v>52526</v>
      </c>
      <c r="J3877"/>
      <c r="K3877" t="s">
        <v>105</v>
      </c>
      <c r="L3877" s="119" t="str">
        <f t="shared" si="240"/>
        <v>NA</v>
      </c>
      <c r="M3877" s="119"/>
      <c r="N3877" s="120" t="str">
        <f t="shared" si="241"/>
        <v>NA</v>
      </c>
      <c r="O3877" s="120"/>
      <c r="P3877"/>
      <c r="Q3877"/>
      <c r="R3877"/>
      <c r="S3877"/>
      <c r="T3877"/>
      <c r="U3877" t="s">
        <v>21333</v>
      </c>
      <c r="V3877" t="s">
        <v>21331</v>
      </c>
      <c r="W3877" t="s">
        <v>21332</v>
      </c>
      <c r="X3877" t="s">
        <v>675</v>
      </c>
      <c r="Y3877" t="s">
        <v>6529</v>
      </c>
      <c r="Z3877" t="s">
        <v>54</v>
      </c>
      <c r="AA3877"/>
      <c r="AB3877" t="s">
        <v>44852</v>
      </c>
      <c r="AC3877" t="s">
        <v>51867</v>
      </c>
      <c r="AD3877" t="s">
        <v>21334</v>
      </c>
      <c r="AE3877" t="s">
        <v>565</v>
      </c>
      <c r="AF3877" s="119" t="str">
        <f t="shared" si="242"/>
        <v>NA</v>
      </c>
      <c r="AG3877" s="119"/>
      <c r="AH3877" s="119"/>
      <c r="AI3877" s="119"/>
      <c r="AJ3877" s="119" t="str">
        <f t="shared" si="243"/>
        <v>NA</v>
      </c>
      <c r="AK3877" s="190"/>
      <c r="AL3877" s="191"/>
    </row>
    <row r="3878" spans="1:38" x14ac:dyDescent="0.25">
      <c r="A3878" t="s">
        <v>10498</v>
      </c>
      <c r="B3878" t="s">
        <v>10496</v>
      </c>
      <c r="C3878" t="s">
        <v>10497</v>
      </c>
      <c r="D3878" t="s">
        <v>675</v>
      </c>
      <c r="E3878" t="s">
        <v>403</v>
      </c>
      <c r="F3878" t="s">
        <v>54</v>
      </c>
      <c r="G3878"/>
      <c r="H3878" t="s">
        <v>45661</v>
      </c>
      <c r="I3878" t="s">
        <v>52526</v>
      </c>
      <c r="J3878" t="s">
        <v>10499</v>
      </c>
      <c r="K3878" t="s">
        <v>105</v>
      </c>
      <c r="L3878" s="119" t="str">
        <f t="shared" si="240"/>
        <v>NA</v>
      </c>
      <c r="M3878" s="119"/>
      <c r="N3878" s="120" t="str">
        <f t="shared" si="241"/>
        <v>NA</v>
      </c>
      <c r="O3878" s="120"/>
      <c r="P3878"/>
      <c r="Q3878"/>
      <c r="R3878"/>
      <c r="S3878"/>
      <c r="T3878"/>
      <c r="U3878" t="s">
        <v>6528</v>
      </c>
      <c r="V3878" t="s">
        <v>6526</v>
      </c>
      <c r="W3878" t="s">
        <v>6527</v>
      </c>
      <c r="X3878" t="s">
        <v>675</v>
      </c>
      <c r="Y3878" t="s">
        <v>6529</v>
      </c>
      <c r="Z3878" t="s">
        <v>54</v>
      </c>
      <c r="AA3878"/>
      <c r="AB3878" t="s">
        <v>44852</v>
      </c>
      <c r="AC3878" t="s">
        <v>51867</v>
      </c>
      <c r="AD3878"/>
      <c r="AE3878" t="s">
        <v>105</v>
      </c>
      <c r="AF3878" s="119" t="str">
        <f t="shared" si="242"/>
        <v>NA</v>
      </c>
      <c r="AG3878" s="119"/>
      <c r="AH3878" s="119"/>
      <c r="AI3878" s="119"/>
      <c r="AJ3878" s="119" t="str">
        <f t="shared" si="243"/>
        <v>NA</v>
      </c>
      <c r="AK3878" s="190"/>
      <c r="AL3878" s="191"/>
    </row>
    <row r="3879" spans="1:38" x14ac:dyDescent="0.25">
      <c r="A3879" t="s">
        <v>21915</v>
      </c>
      <c r="B3879" t="s">
        <v>21913</v>
      </c>
      <c r="C3879" t="s">
        <v>21914</v>
      </c>
      <c r="D3879" t="s">
        <v>675</v>
      </c>
      <c r="E3879" t="s">
        <v>403</v>
      </c>
      <c r="F3879" t="s">
        <v>54</v>
      </c>
      <c r="G3879"/>
      <c r="H3879" t="s">
        <v>45661</v>
      </c>
      <c r="I3879" t="s">
        <v>52526</v>
      </c>
      <c r="J3879" t="s">
        <v>21916</v>
      </c>
      <c r="K3879" t="s">
        <v>105</v>
      </c>
      <c r="L3879" s="119" t="str">
        <f t="shared" si="240"/>
        <v>NA</v>
      </c>
      <c r="M3879" s="119"/>
      <c r="N3879" s="120" t="str">
        <f t="shared" si="241"/>
        <v>NA</v>
      </c>
      <c r="O3879" s="120"/>
      <c r="P3879"/>
      <c r="Q3879"/>
      <c r="R3879"/>
      <c r="S3879"/>
      <c r="T3879"/>
      <c r="U3879" t="s">
        <v>14733</v>
      </c>
      <c r="V3879" t="s">
        <v>14731</v>
      </c>
      <c r="W3879" t="s">
        <v>14732</v>
      </c>
      <c r="X3879" t="s">
        <v>675</v>
      </c>
      <c r="Y3879" t="s">
        <v>14734</v>
      </c>
      <c r="Z3879" t="s">
        <v>54</v>
      </c>
      <c r="AA3879"/>
      <c r="AB3879" t="s">
        <v>44853</v>
      </c>
      <c r="AC3879" t="s">
        <v>51868</v>
      </c>
      <c r="AD3879" t="s">
        <v>14733</v>
      </c>
      <c r="AE3879" t="s">
        <v>565</v>
      </c>
      <c r="AF3879" s="119" t="str">
        <f t="shared" si="242"/>
        <v>NA</v>
      </c>
      <c r="AG3879" s="119"/>
      <c r="AH3879" s="119"/>
      <c r="AI3879" s="119"/>
      <c r="AJ3879" s="119" t="str">
        <f t="shared" si="243"/>
        <v>NA</v>
      </c>
      <c r="AK3879" s="190"/>
      <c r="AL3879" s="191"/>
    </row>
    <row r="3880" spans="1:38" x14ac:dyDescent="0.25">
      <c r="A3880" t="s">
        <v>20117</v>
      </c>
      <c r="B3880" t="s">
        <v>20115</v>
      </c>
      <c r="C3880" t="s">
        <v>20116</v>
      </c>
      <c r="D3880" t="s">
        <v>675</v>
      </c>
      <c r="E3880" t="s">
        <v>403</v>
      </c>
      <c r="F3880" t="s">
        <v>54</v>
      </c>
      <c r="G3880"/>
      <c r="H3880" t="s">
        <v>45662</v>
      </c>
      <c r="I3880" t="s">
        <v>52526</v>
      </c>
      <c r="J3880" t="s">
        <v>20118</v>
      </c>
      <c r="K3880" t="s">
        <v>105</v>
      </c>
      <c r="L3880" s="119" t="str">
        <f t="shared" si="240"/>
        <v>NA</v>
      </c>
      <c r="M3880" s="119"/>
      <c r="N3880" s="120" t="str">
        <f t="shared" si="241"/>
        <v>NA</v>
      </c>
      <c r="O3880" s="120"/>
      <c r="P3880"/>
      <c r="Q3880"/>
      <c r="R3880"/>
      <c r="S3880"/>
      <c r="T3880"/>
      <c r="U3880" t="s">
        <v>15393</v>
      </c>
      <c r="V3880" t="s">
        <v>15391</v>
      </c>
      <c r="W3880" t="s">
        <v>15392</v>
      </c>
      <c r="X3880" t="s">
        <v>675</v>
      </c>
      <c r="Y3880" t="s">
        <v>15394</v>
      </c>
      <c r="Z3880" t="s">
        <v>54</v>
      </c>
      <c r="AA3880"/>
      <c r="AB3880" t="s">
        <v>44854</v>
      </c>
      <c r="AC3880" t="s">
        <v>51869</v>
      </c>
      <c r="AD3880" t="s">
        <v>15393</v>
      </c>
      <c r="AE3880" t="s">
        <v>565</v>
      </c>
      <c r="AF3880" s="119" t="str">
        <f t="shared" si="242"/>
        <v>NA</v>
      </c>
      <c r="AG3880" s="119"/>
      <c r="AH3880" s="119"/>
      <c r="AI3880" s="119"/>
      <c r="AJ3880" s="119" t="str">
        <f t="shared" si="243"/>
        <v>NA</v>
      </c>
      <c r="AK3880" s="190"/>
      <c r="AL3880" s="191"/>
    </row>
    <row r="3881" spans="1:38" x14ac:dyDescent="0.25">
      <c r="A3881" t="s">
        <v>22102</v>
      </c>
      <c r="B3881" t="s">
        <v>22100</v>
      </c>
      <c r="C3881" t="s">
        <v>22101</v>
      </c>
      <c r="D3881" t="s">
        <v>675</v>
      </c>
      <c r="E3881" t="s">
        <v>403</v>
      </c>
      <c r="F3881" t="s">
        <v>54</v>
      </c>
      <c r="G3881"/>
      <c r="H3881" t="s">
        <v>45661</v>
      </c>
      <c r="I3881" t="s">
        <v>52526</v>
      </c>
      <c r="J3881" t="s">
        <v>22103</v>
      </c>
      <c r="K3881" t="s">
        <v>105</v>
      </c>
      <c r="L3881" s="119" t="str">
        <f t="shared" si="240"/>
        <v>NA</v>
      </c>
      <c r="M3881" s="119"/>
      <c r="N3881" s="120" t="str">
        <f t="shared" si="241"/>
        <v>NA</v>
      </c>
      <c r="O3881" s="120"/>
      <c r="P3881"/>
      <c r="Q3881"/>
      <c r="R3881"/>
      <c r="S3881"/>
      <c r="T3881"/>
      <c r="U3881" t="s">
        <v>18655</v>
      </c>
      <c r="V3881" t="s">
        <v>18653</v>
      </c>
      <c r="W3881" t="s">
        <v>18654</v>
      </c>
      <c r="X3881" t="s">
        <v>675</v>
      </c>
      <c r="Y3881" t="s">
        <v>18656</v>
      </c>
      <c r="Z3881" t="s">
        <v>54</v>
      </c>
      <c r="AA3881"/>
      <c r="AB3881" t="s">
        <v>44855</v>
      </c>
      <c r="AC3881" t="s">
        <v>51870</v>
      </c>
      <c r="AD3881" t="s">
        <v>18657</v>
      </c>
      <c r="AE3881" t="s">
        <v>565</v>
      </c>
      <c r="AF3881" s="119" t="str">
        <f t="shared" si="242"/>
        <v>NA</v>
      </c>
      <c r="AG3881" s="119"/>
      <c r="AH3881" s="119"/>
      <c r="AI3881" s="119"/>
      <c r="AJ3881" s="119" t="str">
        <f t="shared" si="243"/>
        <v>NA</v>
      </c>
      <c r="AK3881" s="190"/>
      <c r="AL3881" s="191"/>
    </row>
    <row r="3882" spans="1:38" x14ac:dyDescent="0.25">
      <c r="A3882" t="s">
        <v>11622</v>
      </c>
      <c r="B3882" t="s">
        <v>11620</v>
      </c>
      <c r="C3882" t="s">
        <v>11621</v>
      </c>
      <c r="D3882" t="s">
        <v>675</v>
      </c>
      <c r="E3882" t="s">
        <v>403</v>
      </c>
      <c r="F3882" t="s">
        <v>54</v>
      </c>
      <c r="G3882"/>
      <c r="H3882" t="s">
        <v>45661</v>
      </c>
      <c r="I3882" t="s">
        <v>52526</v>
      </c>
      <c r="J3882" t="s">
        <v>11622</v>
      </c>
      <c r="K3882" t="s">
        <v>105</v>
      </c>
      <c r="L3882" s="119" t="str">
        <f t="shared" si="240"/>
        <v>NA</v>
      </c>
      <c r="M3882" s="119"/>
      <c r="N3882" s="120" t="str">
        <f t="shared" si="241"/>
        <v>NA</v>
      </c>
      <c r="O3882" s="120"/>
      <c r="P3882"/>
      <c r="Q3882"/>
      <c r="R3882"/>
      <c r="S3882"/>
      <c r="T3882"/>
      <c r="U3882" t="s">
        <v>21706</v>
      </c>
      <c r="V3882" t="s">
        <v>21704</v>
      </c>
      <c r="W3882" t="s">
        <v>21705</v>
      </c>
      <c r="X3882" t="s">
        <v>675</v>
      </c>
      <c r="Y3882" t="s">
        <v>21707</v>
      </c>
      <c r="Z3882" t="s">
        <v>54</v>
      </c>
      <c r="AA3882"/>
      <c r="AB3882" t="s">
        <v>44856</v>
      </c>
      <c r="AC3882" t="s">
        <v>51871</v>
      </c>
      <c r="AD3882" t="s">
        <v>21708</v>
      </c>
      <c r="AE3882" t="s">
        <v>565</v>
      </c>
      <c r="AF3882" s="119" t="str">
        <f t="shared" si="242"/>
        <v>NA</v>
      </c>
      <c r="AG3882" s="119"/>
      <c r="AH3882" s="119"/>
      <c r="AI3882" s="119"/>
      <c r="AJ3882" s="119" t="str">
        <f t="shared" si="243"/>
        <v>NA</v>
      </c>
      <c r="AK3882" s="190"/>
      <c r="AL3882" s="191"/>
    </row>
    <row r="3883" spans="1:38" x14ac:dyDescent="0.25">
      <c r="A3883" t="s">
        <v>11824</v>
      </c>
      <c r="B3883" t="s">
        <v>11822</v>
      </c>
      <c r="C3883" t="s">
        <v>11823</v>
      </c>
      <c r="D3883" t="s">
        <v>675</v>
      </c>
      <c r="E3883" t="s">
        <v>403</v>
      </c>
      <c r="F3883" t="s">
        <v>54</v>
      </c>
      <c r="G3883"/>
      <c r="H3883" t="s">
        <v>45661</v>
      </c>
      <c r="I3883" t="s">
        <v>52526</v>
      </c>
      <c r="J3883" t="s">
        <v>11824</v>
      </c>
      <c r="K3883" t="s">
        <v>105</v>
      </c>
      <c r="L3883" s="119" t="str">
        <f t="shared" si="240"/>
        <v>NA</v>
      </c>
      <c r="M3883" s="119"/>
      <c r="N3883" s="120" t="str">
        <f t="shared" si="241"/>
        <v>NA</v>
      </c>
      <c r="O3883" s="120"/>
      <c r="P3883"/>
      <c r="Q3883"/>
      <c r="R3883"/>
      <c r="S3883"/>
      <c r="T3883"/>
      <c r="U3883" t="s">
        <v>8676</v>
      </c>
      <c r="V3883" t="s">
        <v>8674</v>
      </c>
      <c r="W3883" t="s">
        <v>8675</v>
      </c>
      <c r="X3883" t="s">
        <v>675</v>
      </c>
      <c r="Y3883" t="s">
        <v>8677</v>
      </c>
      <c r="Z3883" t="s">
        <v>54</v>
      </c>
      <c r="AA3883"/>
      <c r="AB3883" t="s">
        <v>44857</v>
      </c>
      <c r="AC3883" t="s">
        <v>51872</v>
      </c>
      <c r="AD3883" t="s">
        <v>8678</v>
      </c>
      <c r="AE3883" t="s">
        <v>565</v>
      </c>
      <c r="AF3883" s="119" t="str">
        <f t="shared" si="242"/>
        <v>NA</v>
      </c>
      <c r="AG3883" s="119"/>
      <c r="AH3883" s="119"/>
      <c r="AI3883" s="119"/>
      <c r="AJ3883" s="119" t="str">
        <f t="shared" si="243"/>
        <v>NA</v>
      </c>
      <c r="AK3883" s="190"/>
      <c r="AL3883" s="191"/>
    </row>
    <row r="3884" spans="1:38" x14ac:dyDescent="0.25">
      <c r="A3884" t="s">
        <v>11628</v>
      </c>
      <c r="B3884" t="s">
        <v>11626</v>
      </c>
      <c r="C3884" t="s">
        <v>11627</v>
      </c>
      <c r="D3884" t="s">
        <v>675</v>
      </c>
      <c r="E3884" t="s">
        <v>403</v>
      </c>
      <c r="F3884" t="s">
        <v>54</v>
      </c>
      <c r="G3884"/>
      <c r="H3884" t="s">
        <v>45661</v>
      </c>
      <c r="I3884" t="s">
        <v>52526</v>
      </c>
      <c r="J3884" t="s">
        <v>11629</v>
      </c>
      <c r="K3884" t="s">
        <v>105</v>
      </c>
      <c r="L3884" s="119" t="str">
        <f t="shared" si="240"/>
        <v>NA</v>
      </c>
      <c r="M3884" s="119"/>
      <c r="N3884" s="120" t="str">
        <f t="shared" si="241"/>
        <v>NA</v>
      </c>
      <c r="O3884" s="120"/>
      <c r="P3884"/>
      <c r="Q3884"/>
      <c r="R3884"/>
      <c r="S3884"/>
      <c r="T3884"/>
      <c r="U3884" t="s">
        <v>22001</v>
      </c>
      <c r="V3884" t="s">
        <v>21999</v>
      </c>
      <c r="W3884" t="s">
        <v>22000</v>
      </c>
      <c r="X3884" t="s">
        <v>675</v>
      </c>
      <c r="Y3884" t="s">
        <v>22002</v>
      </c>
      <c r="Z3884" t="s">
        <v>54</v>
      </c>
      <c r="AA3884"/>
      <c r="AB3884" t="s">
        <v>44858</v>
      </c>
      <c r="AC3884" t="s">
        <v>51873</v>
      </c>
      <c r="AD3884" t="s">
        <v>22001</v>
      </c>
      <c r="AE3884" t="s">
        <v>565</v>
      </c>
      <c r="AF3884" s="119" t="str">
        <f t="shared" si="242"/>
        <v>NA</v>
      </c>
      <c r="AG3884" s="119"/>
      <c r="AH3884" s="119"/>
      <c r="AI3884" s="119"/>
      <c r="AJ3884" s="119" t="str">
        <f t="shared" si="243"/>
        <v>NA</v>
      </c>
      <c r="AK3884" s="190"/>
      <c r="AL3884" s="191"/>
    </row>
    <row r="3885" spans="1:38" x14ac:dyDescent="0.25">
      <c r="A3885" t="s">
        <v>11632</v>
      </c>
      <c r="B3885" t="s">
        <v>11630</v>
      </c>
      <c r="C3885" t="s">
        <v>11631</v>
      </c>
      <c r="D3885" t="s">
        <v>675</v>
      </c>
      <c r="E3885" t="s">
        <v>403</v>
      </c>
      <c r="F3885" t="s">
        <v>54</v>
      </c>
      <c r="G3885"/>
      <c r="H3885" t="s">
        <v>45661</v>
      </c>
      <c r="I3885" t="s">
        <v>52526</v>
      </c>
      <c r="J3885"/>
      <c r="K3885" t="s">
        <v>105</v>
      </c>
      <c r="L3885" s="119" t="str">
        <f t="shared" si="240"/>
        <v>NA</v>
      </c>
      <c r="M3885" s="119"/>
      <c r="N3885" s="120" t="str">
        <f t="shared" si="241"/>
        <v>NA</v>
      </c>
      <c r="O3885" s="120"/>
      <c r="P3885"/>
      <c r="Q3885"/>
      <c r="R3885"/>
      <c r="S3885"/>
      <c r="T3885"/>
      <c r="U3885" t="s">
        <v>21598</v>
      </c>
      <c r="V3885" t="s">
        <v>21596</v>
      </c>
      <c r="W3885" t="s">
        <v>21597</v>
      </c>
      <c r="X3885" t="s">
        <v>675</v>
      </c>
      <c r="Y3885" t="s">
        <v>21599</v>
      </c>
      <c r="Z3885" t="s">
        <v>54</v>
      </c>
      <c r="AA3885"/>
      <c r="AB3885" t="s">
        <v>44859</v>
      </c>
      <c r="AC3885" t="s">
        <v>51874</v>
      </c>
      <c r="AD3885" t="s">
        <v>21600</v>
      </c>
      <c r="AE3885" t="s">
        <v>565</v>
      </c>
      <c r="AF3885" s="119" t="str">
        <f t="shared" si="242"/>
        <v>NA</v>
      </c>
      <c r="AG3885" s="119"/>
      <c r="AH3885" s="119"/>
      <c r="AI3885" s="119"/>
      <c r="AJ3885" s="119" t="str">
        <f t="shared" si="243"/>
        <v>NA</v>
      </c>
      <c r="AK3885" s="190"/>
      <c r="AL3885" s="191"/>
    </row>
    <row r="3886" spans="1:38" x14ac:dyDescent="0.25">
      <c r="A3886" t="s">
        <v>21830</v>
      </c>
      <c r="B3886" t="s">
        <v>21828</v>
      </c>
      <c r="C3886" t="s">
        <v>21829</v>
      </c>
      <c r="D3886" t="s">
        <v>675</v>
      </c>
      <c r="E3886" t="s">
        <v>403</v>
      </c>
      <c r="F3886" t="s">
        <v>54</v>
      </c>
      <c r="G3886"/>
      <c r="H3886" t="s">
        <v>45661</v>
      </c>
      <c r="I3886" t="s">
        <v>52526</v>
      </c>
      <c r="J3886"/>
      <c r="K3886" t="s">
        <v>105</v>
      </c>
      <c r="L3886" s="119" t="str">
        <f t="shared" si="240"/>
        <v>NA</v>
      </c>
      <c r="M3886" s="119"/>
      <c r="N3886" s="120" t="str">
        <f t="shared" si="241"/>
        <v>NA</v>
      </c>
      <c r="O3886" s="120"/>
      <c r="P3886"/>
      <c r="Q3886"/>
      <c r="R3886"/>
      <c r="S3886"/>
      <c r="T3886"/>
      <c r="U3886" t="s">
        <v>14020</v>
      </c>
      <c r="V3886" t="s">
        <v>14018</v>
      </c>
      <c r="W3886" t="s">
        <v>14019</v>
      </c>
      <c r="X3886" t="s">
        <v>675</v>
      </c>
      <c r="Y3886" t="s">
        <v>14021</v>
      </c>
      <c r="Z3886" t="s">
        <v>54</v>
      </c>
      <c r="AA3886"/>
      <c r="AB3886" t="s">
        <v>44860</v>
      </c>
      <c r="AC3886" t="s">
        <v>51875</v>
      </c>
      <c r="AD3886"/>
      <c r="AE3886" t="s">
        <v>565</v>
      </c>
      <c r="AF3886" s="119" t="str">
        <f t="shared" si="242"/>
        <v>NA</v>
      </c>
      <c r="AG3886" s="119"/>
      <c r="AH3886" s="119"/>
      <c r="AI3886" s="119"/>
      <c r="AJ3886" s="119" t="str">
        <f t="shared" si="243"/>
        <v>NA</v>
      </c>
      <c r="AK3886" s="190"/>
      <c r="AL3886" s="191"/>
    </row>
    <row r="3887" spans="1:38" x14ac:dyDescent="0.25">
      <c r="A3887" t="s">
        <v>21794</v>
      </c>
      <c r="B3887" t="s">
        <v>21792</v>
      </c>
      <c r="C3887" t="s">
        <v>21793</v>
      </c>
      <c r="D3887" t="s">
        <v>675</v>
      </c>
      <c r="E3887" t="s">
        <v>403</v>
      </c>
      <c r="F3887" t="s">
        <v>54</v>
      </c>
      <c r="G3887"/>
      <c r="H3887" t="s">
        <v>45661</v>
      </c>
      <c r="I3887" t="s">
        <v>52526</v>
      </c>
      <c r="J3887"/>
      <c r="K3887" t="s">
        <v>105</v>
      </c>
      <c r="L3887" s="119" t="str">
        <f t="shared" si="240"/>
        <v>NA</v>
      </c>
      <c r="M3887" s="119"/>
      <c r="N3887" s="120" t="str">
        <f t="shared" si="241"/>
        <v>NA</v>
      </c>
      <c r="O3887" s="120"/>
      <c r="P3887"/>
      <c r="Q3887"/>
      <c r="R3887"/>
      <c r="S3887"/>
      <c r="T3887"/>
      <c r="U3887" t="s">
        <v>17895</v>
      </c>
      <c r="V3887" t="s">
        <v>17893</v>
      </c>
      <c r="W3887" t="s">
        <v>17894</v>
      </c>
      <c r="X3887" t="s">
        <v>675</v>
      </c>
      <c r="Y3887" t="s">
        <v>17896</v>
      </c>
      <c r="Z3887" t="s">
        <v>54</v>
      </c>
      <c r="AA3887"/>
      <c r="AB3887" t="s">
        <v>44861</v>
      </c>
      <c r="AC3887" t="s">
        <v>51876</v>
      </c>
      <c r="AD3887" t="s">
        <v>17895</v>
      </c>
      <c r="AE3887" t="s">
        <v>565</v>
      </c>
      <c r="AF3887" s="119" t="str">
        <f t="shared" si="242"/>
        <v>NA</v>
      </c>
      <c r="AG3887" s="119"/>
      <c r="AH3887" s="119"/>
      <c r="AI3887" s="119"/>
      <c r="AJ3887" s="119" t="str">
        <f t="shared" si="243"/>
        <v>NA</v>
      </c>
      <c r="AK3887" s="190"/>
      <c r="AL3887" s="191"/>
    </row>
    <row r="3888" spans="1:38" x14ac:dyDescent="0.25">
      <c r="A3888" t="s">
        <v>21797</v>
      </c>
      <c r="B3888" t="s">
        <v>21795</v>
      </c>
      <c r="C3888" t="s">
        <v>21796</v>
      </c>
      <c r="D3888" t="s">
        <v>675</v>
      </c>
      <c r="E3888" t="s">
        <v>403</v>
      </c>
      <c r="F3888" t="s">
        <v>54</v>
      </c>
      <c r="G3888"/>
      <c r="H3888" t="s">
        <v>45661</v>
      </c>
      <c r="I3888" t="s">
        <v>52526</v>
      </c>
      <c r="J3888"/>
      <c r="K3888" t="s">
        <v>105</v>
      </c>
      <c r="L3888" s="119" t="str">
        <f t="shared" si="240"/>
        <v>NA</v>
      </c>
      <c r="M3888" s="119"/>
      <c r="N3888" s="120" t="str">
        <f t="shared" si="241"/>
        <v>NA</v>
      </c>
      <c r="O3888" s="120"/>
      <c r="P3888"/>
      <c r="Q3888"/>
      <c r="R3888"/>
      <c r="S3888"/>
      <c r="T3888"/>
      <c r="U3888" t="s">
        <v>21230</v>
      </c>
      <c r="V3888" t="s">
        <v>21228</v>
      </c>
      <c r="W3888" t="s">
        <v>21229</v>
      </c>
      <c r="X3888" t="s">
        <v>675</v>
      </c>
      <c r="Y3888" t="s">
        <v>17896</v>
      </c>
      <c r="Z3888" t="s">
        <v>54</v>
      </c>
      <c r="AA3888"/>
      <c r="AB3888" t="s">
        <v>44862</v>
      </c>
      <c r="AC3888" t="s">
        <v>51876</v>
      </c>
      <c r="AD3888" t="s">
        <v>21231</v>
      </c>
      <c r="AE3888" t="s">
        <v>565</v>
      </c>
      <c r="AF3888" s="119" t="str">
        <f t="shared" si="242"/>
        <v>NA</v>
      </c>
      <c r="AG3888" s="119"/>
      <c r="AH3888" s="119"/>
      <c r="AI3888" s="119"/>
      <c r="AJ3888" s="119" t="str">
        <f t="shared" si="243"/>
        <v>NA</v>
      </c>
      <c r="AK3888" s="190"/>
      <c r="AL3888" s="191"/>
    </row>
    <row r="3889" spans="1:38" x14ac:dyDescent="0.25">
      <c r="A3889" t="s">
        <v>12537</v>
      </c>
      <c r="B3889" t="s">
        <v>12535</v>
      </c>
      <c r="C3889" t="s">
        <v>12536</v>
      </c>
      <c r="D3889" t="s">
        <v>675</v>
      </c>
      <c r="E3889" t="s">
        <v>403</v>
      </c>
      <c r="F3889" t="s">
        <v>54</v>
      </c>
      <c r="G3889"/>
      <c r="H3889" t="s">
        <v>45661</v>
      </c>
      <c r="I3889" t="s">
        <v>52526</v>
      </c>
      <c r="J3889"/>
      <c r="K3889" t="s">
        <v>105</v>
      </c>
      <c r="L3889" s="119" t="str">
        <f t="shared" si="240"/>
        <v>NA</v>
      </c>
      <c r="M3889" s="119"/>
      <c r="N3889" s="120" t="str">
        <f t="shared" si="241"/>
        <v>NA</v>
      </c>
      <c r="O3889" s="120"/>
      <c r="P3889"/>
      <c r="Q3889"/>
      <c r="R3889"/>
      <c r="S3889"/>
      <c r="T3889"/>
      <c r="U3889" t="s">
        <v>22710</v>
      </c>
      <c r="V3889" t="s">
        <v>22709</v>
      </c>
      <c r="W3889" t="s">
        <v>11839</v>
      </c>
      <c r="X3889" t="s">
        <v>675</v>
      </c>
      <c r="Y3889" t="s">
        <v>1602</v>
      </c>
      <c r="Z3889" t="s">
        <v>54</v>
      </c>
      <c r="AA3889"/>
      <c r="AB3889" t="s">
        <v>44863</v>
      </c>
      <c r="AC3889" t="s">
        <v>51877</v>
      </c>
      <c r="AD3889"/>
      <c r="AE3889" t="s">
        <v>565</v>
      </c>
      <c r="AF3889" s="119" t="str">
        <f t="shared" si="242"/>
        <v>NA</v>
      </c>
      <c r="AG3889" s="119"/>
      <c r="AH3889" s="119"/>
      <c r="AI3889" s="119"/>
      <c r="AJ3889" s="119" t="str">
        <f t="shared" si="243"/>
        <v>NA</v>
      </c>
      <c r="AK3889" s="190"/>
      <c r="AL3889" s="191"/>
    </row>
    <row r="3890" spans="1:38" x14ac:dyDescent="0.25">
      <c r="A3890" t="s">
        <v>21836</v>
      </c>
      <c r="B3890" t="s">
        <v>21834</v>
      </c>
      <c r="C3890" t="s">
        <v>21835</v>
      </c>
      <c r="D3890" t="s">
        <v>675</v>
      </c>
      <c r="E3890" t="s">
        <v>403</v>
      </c>
      <c r="F3890" t="s">
        <v>54</v>
      </c>
      <c r="G3890"/>
      <c r="H3890" t="s">
        <v>45661</v>
      </c>
      <c r="I3890" t="s">
        <v>52526</v>
      </c>
      <c r="J3890"/>
      <c r="K3890" t="s">
        <v>105</v>
      </c>
      <c r="L3890" s="119" t="str">
        <f t="shared" si="240"/>
        <v>NA</v>
      </c>
      <c r="M3890" s="119"/>
      <c r="N3890" s="120" t="str">
        <f t="shared" si="241"/>
        <v>NA</v>
      </c>
      <c r="O3890" s="120"/>
      <c r="P3890"/>
      <c r="Q3890"/>
      <c r="R3890"/>
      <c r="S3890"/>
      <c r="T3890"/>
      <c r="U3890" t="s">
        <v>18347</v>
      </c>
      <c r="V3890" t="s">
        <v>18345</v>
      </c>
      <c r="W3890" t="s">
        <v>18346</v>
      </c>
      <c r="X3890" t="s">
        <v>675</v>
      </c>
      <c r="Y3890" t="s">
        <v>18348</v>
      </c>
      <c r="Z3890" t="s">
        <v>54</v>
      </c>
      <c r="AA3890"/>
      <c r="AB3890" t="s">
        <v>44864</v>
      </c>
      <c r="AC3890" t="s">
        <v>51878</v>
      </c>
      <c r="AD3890" t="s">
        <v>18349</v>
      </c>
      <c r="AE3890" t="s">
        <v>565</v>
      </c>
      <c r="AF3890" s="119" t="str">
        <f t="shared" si="242"/>
        <v>NA</v>
      </c>
      <c r="AG3890" s="119"/>
      <c r="AH3890" s="119"/>
      <c r="AI3890" s="119"/>
      <c r="AJ3890" s="119" t="str">
        <f t="shared" si="243"/>
        <v>NA</v>
      </c>
      <c r="AK3890" s="190"/>
      <c r="AL3890" s="191"/>
    </row>
    <row r="3891" spans="1:38" x14ac:dyDescent="0.25">
      <c r="A3891" t="s">
        <v>21950</v>
      </c>
      <c r="B3891" t="s">
        <v>21948</v>
      </c>
      <c r="C3891" t="s">
        <v>21949</v>
      </c>
      <c r="D3891" t="s">
        <v>675</v>
      </c>
      <c r="E3891" t="s">
        <v>403</v>
      </c>
      <c r="F3891" t="s">
        <v>54</v>
      </c>
      <c r="G3891"/>
      <c r="H3891" t="s">
        <v>45661</v>
      </c>
      <c r="I3891" t="s">
        <v>52526</v>
      </c>
      <c r="J3891" t="s">
        <v>21951</v>
      </c>
      <c r="K3891" t="s">
        <v>105</v>
      </c>
      <c r="L3891" s="119" t="str">
        <f t="shared" si="240"/>
        <v>NA</v>
      </c>
      <c r="M3891" s="119"/>
      <c r="N3891" s="120" t="str">
        <f t="shared" si="241"/>
        <v>NA</v>
      </c>
      <c r="O3891" s="120"/>
      <c r="P3891"/>
      <c r="Q3891"/>
      <c r="R3891"/>
      <c r="S3891"/>
      <c r="T3891"/>
      <c r="U3891" t="s">
        <v>7272</v>
      </c>
      <c r="V3891" t="s">
        <v>7270</v>
      </c>
      <c r="W3891" t="s">
        <v>7271</v>
      </c>
      <c r="X3891" t="s">
        <v>675</v>
      </c>
      <c r="Y3891" t="s">
        <v>7273</v>
      </c>
      <c r="Z3891" t="s">
        <v>54</v>
      </c>
      <c r="AA3891"/>
      <c r="AB3891" t="s">
        <v>44865</v>
      </c>
      <c r="AC3891" t="s">
        <v>51879</v>
      </c>
      <c r="AD3891" t="s">
        <v>7274</v>
      </c>
      <c r="AE3891" t="s">
        <v>105</v>
      </c>
      <c r="AF3891" s="119" t="str">
        <f t="shared" si="242"/>
        <v>NA</v>
      </c>
      <c r="AG3891" s="119"/>
      <c r="AH3891" s="119"/>
      <c r="AI3891" s="119"/>
      <c r="AJ3891" s="119" t="str">
        <f t="shared" si="243"/>
        <v>NA</v>
      </c>
      <c r="AK3891" s="190"/>
      <c r="AL3891" s="191"/>
    </row>
    <row r="3892" spans="1:38" x14ac:dyDescent="0.25">
      <c r="A3892" t="s">
        <v>22716</v>
      </c>
      <c r="B3892" t="s">
        <v>22714</v>
      </c>
      <c r="C3892" t="s">
        <v>22715</v>
      </c>
      <c r="D3892" t="s">
        <v>675</v>
      </c>
      <c r="E3892" t="s">
        <v>403</v>
      </c>
      <c r="F3892" t="s">
        <v>54</v>
      </c>
      <c r="G3892"/>
      <c r="H3892" t="s">
        <v>45661</v>
      </c>
      <c r="I3892" t="s">
        <v>52526</v>
      </c>
      <c r="J3892"/>
      <c r="K3892" t="s">
        <v>105</v>
      </c>
      <c r="L3892" s="119" t="str">
        <f t="shared" si="240"/>
        <v>NA</v>
      </c>
      <c r="M3892" s="119"/>
      <c r="N3892" s="120" t="str">
        <f t="shared" si="241"/>
        <v>NA</v>
      </c>
      <c r="O3892" s="120"/>
      <c r="P3892"/>
      <c r="Q3892"/>
      <c r="R3892"/>
      <c r="S3892"/>
      <c r="T3892"/>
      <c r="U3892" t="s">
        <v>15889</v>
      </c>
      <c r="V3892" t="s">
        <v>15887</v>
      </c>
      <c r="W3892" t="s">
        <v>15888</v>
      </c>
      <c r="X3892" t="s">
        <v>675</v>
      </c>
      <c r="Y3892" t="s">
        <v>15890</v>
      </c>
      <c r="Z3892" t="s">
        <v>54</v>
      </c>
      <c r="AA3892"/>
      <c r="AB3892" t="s">
        <v>44866</v>
      </c>
      <c r="AC3892" t="s">
        <v>51880</v>
      </c>
      <c r="AD3892" t="s">
        <v>15891</v>
      </c>
      <c r="AE3892" t="s">
        <v>565</v>
      </c>
      <c r="AF3892" s="119" t="str">
        <f t="shared" si="242"/>
        <v>NA</v>
      </c>
      <c r="AG3892" s="119"/>
      <c r="AH3892" s="119"/>
      <c r="AI3892" s="119"/>
      <c r="AJ3892" s="119" t="str">
        <f t="shared" si="243"/>
        <v>NA</v>
      </c>
      <c r="AK3892" s="190"/>
      <c r="AL3892" s="191"/>
    </row>
    <row r="3893" spans="1:38" x14ac:dyDescent="0.25">
      <c r="A3893" t="s">
        <v>21351</v>
      </c>
      <c r="B3893" t="s">
        <v>21349</v>
      </c>
      <c r="C3893" t="s">
        <v>21350</v>
      </c>
      <c r="D3893" t="s">
        <v>675</v>
      </c>
      <c r="E3893" t="s">
        <v>403</v>
      </c>
      <c r="F3893" t="s">
        <v>54</v>
      </c>
      <c r="G3893"/>
      <c r="H3893" t="s">
        <v>45661</v>
      </c>
      <c r="I3893" t="s">
        <v>52526</v>
      </c>
      <c r="J3893"/>
      <c r="K3893" t="s">
        <v>105</v>
      </c>
      <c r="L3893" s="119" t="str">
        <f t="shared" si="240"/>
        <v>NA</v>
      </c>
      <c r="M3893" s="119"/>
      <c r="N3893" s="120" t="str">
        <f t="shared" si="241"/>
        <v>NA</v>
      </c>
      <c r="O3893" s="120"/>
      <c r="P3893"/>
      <c r="Q3893"/>
      <c r="R3893"/>
      <c r="S3893"/>
      <c r="T3893"/>
      <c r="U3893" t="s">
        <v>18508</v>
      </c>
      <c r="V3893" t="s">
        <v>18506</v>
      </c>
      <c r="W3893" t="s">
        <v>18507</v>
      </c>
      <c r="X3893" t="s">
        <v>675</v>
      </c>
      <c r="Y3893" t="s">
        <v>2395</v>
      </c>
      <c r="Z3893" t="s">
        <v>54</v>
      </c>
      <c r="AA3893"/>
      <c r="AB3893" t="s">
        <v>44867</v>
      </c>
      <c r="AC3893" t="s">
        <v>51881</v>
      </c>
      <c r="AD3893" t="s">
        <v>18509</v>
      </c>
      <c r="AE3893" t="s">
        <v>565</v>
      </c>
      <c r="AF3893" s="119" t="str">
        <f t="shared" si="242"/>
        <v>NA</v>
      </c>
      <c r="AG3893" s="119"/>
      <c r="AH3893" s="119"/>
      <c r="AI3893" s="119"/>
      <c r="AJ3893" s="119" t="str">
        <f t="shared" si="243"/>
        <v>NA</v>
      </c>
      <c r="AK3893" s="190"/>
      <c r="AL3893" s="191"/>
    </row>
    <row r="3894" spans="1:38" x14ac:dyDescent="0.25">
      <c r="A3894" t="s">
        <v>21771</v>
      </c>
      <c r="B3894" t="s">
        <v>21769</v>
      </c>
      <c r="C3894" t="s">
        <v>21770</v>
      </c>
      <c r="D3894" t="s">
        <v>675</v>
      </c>
      <c r="E3894" t="s">
        <v>403</v>
      </c>
      <c r="F3894" t="s">
        <v>54</v>
      </c>
      <c r="G3894"/>
      <c r="H3894" t="s">
        <v>45661</v>
      </c>
      <c r="I3894" t="s">
        <v>52526</v>
      </c>
      <c r="J3894" t="s">
        <v>21772</v>
      </c>
      <c r="K3894" t="s">
        <v>105</v>
      </c>
      <c r="L3894" s="119" t="str">
        <f t="shared" si="240"/>
        <v>NA</v>
      </c>
      <c r="M3894" s="119"/>
      <c r="N3894" s="120" t="str">
        <f t="shared" si="241"/>
        <v>NA</v>
      </c>
      <c r="O3894" s="120"/>
      <c r="P3894"/>
      <c r="Q3894"/>
      <c r="R3894"/>
      <c r="S3894"/>
      <c r="T3894"/>
      <c r="U3894" t="s">
        <v>11202</v>
      </c>
      <c r="V3894" t="s">
        <v>11200</v>
      </c>
      <c r="W3894" t="s">
        <v>11201</v>
      </c>
      <c r="X3894" t="s">
        <v>675</v>
      </c>
      <c r="Y3894" t="s">
        <v>2395</v>
      </c>
      <c r="Z3894" t="s">
        <v>54</v>
      </c>
      <c r="AA3894"/>
      <c r="AB3894" t="s">
        <v>44868</v>
      </c>
      <c r="AC3894" t="s">
        <v>51881</v>
      </c>
      <c r="AD3894"/>
      <c r="AE3894" t="s">
        <v>105</v>
      </c>
      <c r="AF3894" s="119" t="str">
        <f t="shared" si="242"/>
        <v>NA</v>
      </c>
      <c r="AG3894" s="119"/>
      <c r="AH3894" s="119"/>
      <c r="AI3894" s="119"/>
      <c r="AJ3894" s="119" t="str">
        <f t="shared" si="243"/>
        <v>NA</v>
      </c>
      <c r="AK3894" s="190"/>
      <c r="AL3894" s="191"/>
    </row>
    <row r="3895" spans="1:38" x14ac:dyDescent="0.25">
      <c r="A3895" t="s">
        <v>11619</v>
      </c>
      <c r="B3895" t="s">
        <v>11617</v>
      </c>
      <c r="C3895" t="s">
        <v>11618</v>
      </c>
      <c r="D3895" t="s">
        <v>675</v>
      </c>
      <c r="E3895" t="s">
        <v>403</v>
      </c>
      <c r="F3895" t="s">
        <v>54</v>
      </c>
      <c r="G3895"/>
      <c r="H3895" t="s">
        <v>45661</v>
      </c>
      <c r="I3895" t="s">
        <v>52526</v>
      </c>
      <c r="J3895"/>
      <c r="K3895" t="s">
        <v>105</v>
      </c>
      <c r="L3895" s="119" t="str">
        <f t="shared" si="240"/>
        <v>NA</v>
      </c>
      <c r="M3895" s="119"/>
      <c r="N3895" s="120" t="str">
        <f t="shared" si="241"/>
        <v>NA</v>
      </c>
      <c r="O3895" s="120"/>
      <c r="P3895"/>
      <c r="Q3895"/>
      <c r="R3895"/>
      <c r="S3895"/>
      <c r="T3895"/>
      <c r="U3895" t="s">
        <v>14788</v>
      </c>
      <c r="V3895" t="s">
        <v>14786</v>
      </c>
      <c r="W3895" t="s">
        <v>14787</v>
      </c>
      <c r="X3895" t="s">
        <v>675</v>
      </c>
      <c r="Y3895" t="s">
        <v>3139</v>
      </c>
      <c r="Z3895" t="s">
        <v>54</v>
      </c>
      <c r="AA3895"/>
      <c r="AB3895" t="s">
        <v>44869</v>
      </c>
      <c r="AC3895" t="s">
        <v>51882</v>
      </c>
      <c r="AD3895" t="s">
        <v>14788</v>
      </c>
      <c r="AE3895" t="s">
        <v>105</v>
      </c>
      <c r="AF3895" s="119" t="str">
        <f t="shared" si="242"/>
        <v>NA</v>
      </c>
      <c r="AG3895" s="119"/>
      <c r="AH3895" s="119"/>
      <c r="AI3895" s="119"/>
      <c r="AJ3895" s="119" t="str">
        <f t="shared" si="243"/>
        <v>NA</v>
      </c>
      <c r="AK3895" s="190"/>
      <c r="AL3895" s="191"/>
    </row>
    <row r="3896" spans="1:38" x14ac:dyDescent="0.25">
      <c r="A3896" t="s">
        <v>15245</v>
      </c>
      <c r="B3896" t="s">
        <v>15252</v>
      </c>
      <c r="C3896" t="s">
        <v>15253</v>
      </c>
      <c r="D3896" t="s">
        <v>675</v>
      </c>
      <c r="E3896" t="s">
        <v>403</v>
      </c>
      <c r="F3896" t="s">
        <v>54</v>
      </c>
      <c r="G3896"/>
      <c r="H3896" t="s">
        <v>45661</v>
      </c>
      <c r="I3896" t="s">
        <v>52526</v>
      </c>
      <c r="J3896"/>
      <c r="K3896" t="s">
        <v>105</v>
      </c>
      <c r="L3896" s="119" t="str">
        <f t="shared" si="240"/>
        <v>NA</v>
      </c>
      <c r="M3896" s="119"/>
      <c r="N3896" s="120" t="str">
        <f t="shared" si="241"/>
        <v>NA</v>
      </c>
      <c r="O3896" s="120"/>
      <c r="P3896"/>
      <c r="Q3896"/>
      <c r="R3896"/>
      <c r="S3896"/>
      <c r="T3896"/>
      <c r="U3896" t="s">
        <v>21309</v>
      </c>
      <c r="V3896" t="s">
        <v>21307</v>
      </c>
      <c r="W3896" t="s">
        <v>21308</v>
      </c>
      <c r="X3896" t="s">
        <v>675</v>
      </c>
      <c r="Y3896" t="s">
        <v>21310</v>
      </c>
      <c r="Z3896" t="s">
        <v>54</v>
      </c>
      <c r="AA3896"/>
      <c r="AB3896" t="s">
        <v>44870</v>
      </c>
      <c r="AC3896" t="s">
        <v>51883</v>
      </c>
      <c r="AD3896" t="s">
        <v>21311</v>
      </c>
      <c r="AE3896" t="s">
        <v>565</v>
      </c>
      <c r="AF3896" s="119" t="str">
        <f t="shared" si="242"/>
        <v>NA</v>
      </c>
      <c r="AG3896" s="119"/>
      <c r="AH3896" s="119"/>
      <c r="AI3896" s="119"/>
      <c r="AJ3896" s="119" t="str">
        <f t="shared" si="243"/>
        <v>NA</v>
      </c>
      <c r="AK3896" s="190"/>
      <c r="AL3896" s="191"/>
    </row>
    <row r="3897" spans="1:38" x14ac:dyDescent="0.25">
      <c r="A3897" t="s">
        <v>11447</v>
      </c>
      <c r="B3897" t="s">
        <v>11445</v>
      </c>
      <c r="C3897" t="s">
        <v>11446</v>
      </c>
      <c r="D3897" t="s">
        <v>675</v>
      </c>
      <c r="E3897" t="s">
        <v>403</v>
      </c>
      <c r="F3897" t="s">
        <v>54</v>
      </c>
      <c r="G3897"/>
      <c r="H3897" t="s">
        <v>45661</v>
      </c>
      <c r="I3897" t="s">
        <v>52526</v>
      </c>
      <c r="J3897"/>
      <c r="K3897" t="s">
        <v>105</v>
      </c>
      <c r="L3897" s="119" t="str">
        <f t="shared" si="240"/>
        <v>NA</v>
      </c>
      <c r="M3897" s="119"/>
      <c r="N3897" s="120" t="str">
        <f t="shared" si="241"/>
        <v>NA</v>
      </c>
      <c r="O3897" s="120"/>
      <c r="P3897"/>
      <c r="Q3897"/>
      <c r="R3897"/>
      <c r="S3897"/>
      <c r="T3897"/>
      <c r="U3897" t="s">
        <v>19124</v>
      </c>
      <c r="V3897" t="s">
        <v>19122</v>
      </c>
      <c r="W3897" t="s">
        <v>19123</v>
      </c>
      <c r="X3897" t="s">
        <v>675</v>
      </c>
      <c r="Y3897" t="s">
        <v>888</v>
      </c>
      <c r="Z3897" t="s">
        <v>54</v>
      </c>
      <c r="AA3897"/>
      <c r="AB3897" t="s">
        <v>44871</v>
      </c>
      <c r="AC3897" t="s">
        <v>51884</v>
      </c>
      <c r="AD3897" t="s">
        <v>19125</v>
      </c>
      <c r="AE3897" t="s">
        <v>565</v>
      </c>
      <c r="AF3897" s="119" t="str">
        <f t="shared" si="242"/>
        <v>NA</v>
      </c>
      <c r="AG3897" s="119"/>
      <c r="AH3897" s="119"/>
      <c r="AI3897" s="119"/>
      <c r="AJ3897" s="119" t="str">
        <f t="shared" si="243"/>
        <v>NA</v>
      </c>
      <c r="AK3897" s="190"/>
      <c r="AL3897" s="191"/>
    </row>
    <row r="3898" spans="1:38" x14ac:dyDescent="0.25">
      <c r="A3898" t="s">
        <v>12717</v>
      </c>
      <c r="B3898" t="s">
        <v>12715</v>
      </c>
      <c r="C3898" t="s">
        <v>12716</v>
      </c>
      <c r="D3898" t="s">
        <v>675</v>
      </c>
      <c r="E3898" t="s">
        <v>403</v>
      </c>
      <c r="F3898" t="s">
        <v>54</v>
      </c>
      <c r="G3898"/>
      <c r="H3898" t="s">
        <v>45661</v>
      </c>
      <c r="I3898" t="s">
        <v>52526</v>
      </c>
      <c r="J3898"/>
      <c r="K3898" t="s">
        <v>105</v>
      </c>
      <c r="L3898" s="119" t="str">
        <f t="shared" si="240"/>
        <v>NA</v>
      </c>
      <c r="M3898" s="119"/>
      <c r="N3898" s="120" t="str">
        <f t="shared" si="241"/>
        <v>NA</v>
      </c>
      <c r="O3898" s="120"/>
      <c r="P3898"/>
      <c r="Q3898"/>
      <c r="R3898"/>
      <c r="S3898"/>
      <c r="T3898"/>
      <c r="U3898" t="s">
        <v>15176</v>
      </c>
      <c r="V3898" t="s">
        <v>15174</v>
      </c>
      <c r="W3898" t="s">
        <v>15175</v>
      </c>
      <c r="X3898" t="s">
        <v>675</v>
      </c>
      <c r="Y3898" t="s">
        <v>1939</v>
      </c>
      <c r="Z3898" t="s">
        <v>54</v>
      </c>
      <c r="AA3898"/>
      <c r="AB3898" t="s">
        <v>44872</v>
      </c>
      <c r="AC3898" t="s">
        <v>51885</v>
      </c>
      <c r="AD3898" t="s">
        <v>15177</v>
      </c>
      <c r="AE3898" t="s">
        <v>565</v>
      </c>
      <c r="AF3898" s="119" t="str">
        <f t="shared" si="242"/>
        <v>NA</v>
      </c>
      <c r="AG3898" s="119"/>
      <c r="AH3898" s="119"/>
      <c r="AI3898" s="119"/>
      <c r="AJ3898" s="119" t="str">
        <f t="shared" si="243"/>
        <v>NA</v>
      </c>
      <c r="AK3898" s="190"/>
      <c r="AL3898" s="191"/>
    </row>
    <row r="3899" spans="1:38" x14ac:dyDescent="0.25">
      <c r="A3899" t="s">
        <v>12253</v>
      </c>
      <c r="B3899" t="s">
        <v>12251</v>
      </c>
      <c r="C3899" t="s">
        <v>12252</v>
      </c>
      <c r="D3899" t="s">
        <v>675</v>
      </c>
      <c r="E3899" t="s">
        <v>403</v>
      </c>
      <c r="F3899" t="s">
        <v>54</v>
      </c>
      <c r="G3899"/>
      <c r="H3899" t="s">
        <v>45661</v>
      </c>
      <c r="I3899" t="s">
        <v>52526</v>
      </c>
      <c r="J3899"/>
      <c r="K3899" t="s">
        <v>105</v>
      </c>
      <c r="L3899" s="119" t="str">
        <f t="shared" si="240"/>
        <v>NA</v>
      </c>
      <c r="M3899" s="119"/>
      <c r="N3899" s="120" t="str">
        <f t="shared" si="241"/>
        <v>NA</v>
      </c>
      <c r="O3899" s="120"/>
      <c r="P3899"/>
      <c r="Q3899"/>
      <c r="R3899"/>
      <c r="S3899"/>
      <c r="T3899"/>
      <c r="U3899" t="s">
        <v>16716</v>
      </c>
      <c r="V3899" t="s">
        <v>16714</v>
      </c>
      <c r="W3899" t="s">
        <v>16715</v>
      </c>
      <c r="X3899" t="s">
        <v>675</v>
      </c>
      <c r="Y3899" t="s">
        <v>1992</v>
      </c>
      <c r="Z3899" t="s">
        <v>54</v>
      </c>
      <c r="AA3899"/>
      <c r="AB3899" t="s">
        <v>44873</v>
      </c>
      <c r="AC3899" t="s">
        <v>51886</v>
      </c>
      <c r="AD3899" t="s">
        <v>16717</v>
      </c>
      <c r="AE3899" t="s">
        <v>565</v>
      </c>
      <c r="AF3899" s="119" t="str">
        <f t="shared" si="242"/>
        <v>NA</v>
      </c>
      <c r="AG3899" s="119"/>
      <c r="AH3899" s="119"/>
      <c r="AI3899" s="119"/>
      <c r="AJ3899" s="119" t="str">
        <f t="shared" si="243"/>
        <v>NA</v>
      </c>
      <c r="AK3899" s="190"/>
      <c r="AL3899" s="191"/>
    </row>
    <row r="3900" spans="1:38" x14ac:dyDescent="0.25">
      <c r="A3900" t="s">
        <v>11830</v>
      </c>
      <c r="B3900" t="s">
        <v>11828</v>
      </c>
      <c r="C3900" t="s">
        <v>11829</v>
      </c>
      <c r="D3900" t="s">
        <v>675</v>
      </c>
      <c r="E3900" t="s">
        <v>403</v>
      </c>
      <c r="F3900" t="s">
        <v>54</v>
      </c>
      <c r="G3900"/>
      <c r="H3900" t="s">
        <v>45661</v>
      </c>
      <c r="I3900" t="s">
        <v>52526</v>
      </c>
      <c r="J3900"/>
      <c r="K3900" t="s">
        <v>105</v>
      </c>
      <c r="L3900" s="119" t="str">
        <f t="shared" si="240"/>
        <v>NA</v>
      </c>
      <c r="M3900" s="119"/>
      <c r="N3900" s="120" t="str">
        <f t="shared" si="241"/>
        <v>NA</v>
      </c>
      <c r="O3900" s="120"/>
      <c r="P3900"/>
      <c r="Q3900"/>
      <c r="R3900"/>
      <c r="S3900"/>
      <c r="T3900"/>
      <c r="U3900" t="s">
        <v>13140</v>
      </c>
      <c r="V3900" t="s">
        <v>13138</v>
      </c>
      <c r="W3900" t="s">
        <v>13139</v>
      </c>
      <c r="X3900" t="s">
        <v>675</v>
      </c>
      <c r="Y3900" t="s">
        <v>13141</v>
      </c>
      <c r="Z3900" t="s">
        <v>54</v>
      </c>
      <c r="AA3900"/>
      <c r="AB3900" t="s">
        <v>44874</v>
      </c>
      <c r="AC3900" t="s">
        <v>51887</v>
      </c>
      <c r="AD3900" t="s">
        <v>13142</v>
      </c>
      <c r="AE3900" t="s">
        <v>565</v>
      </c>
      <c r="AF3900" s="119" t="str">
        <f t="shared" si="242"/>
        <v>NA</v>
      </c>
      <c r="AG3900" s="119"/>
      <c r="AH3900" s="119"/>
      <c r="AI3900" s="119"/>
      <c r="AJ3900" s="119" t="str">
        <f t="shared" si="243"/>
        <v>NA</v>
      </c>
      <c r="AK3900" s="190"/>
      <c r="AL3900" s="191"/>
    </row>
    <row r="3901" spans="1:38" x14ac:dyDescent="0.25">
      <c r="A3901" t="s">
        <v>10648</v>
      </c>
      <c r="B3901" t="s">
        <v>10646</v>
      </c>
      <c r="C3901" t="s">
        <v>10647</v>
      </c>
      <c r="D3901" t="s">
        <v>675</v>
      </c>
      <c r="E3901" t="s">
        <v>403</v>
      </c>
      <c r="F3901" t="s">
        <v>54</v>
      </c>
      <c r="G3901"/>
      <c r="H3901" t="s">
        <v>45661</v>
      </c>
      <c r="I3901" t="s">
        <v>52526</v>
      </c>
      <c r="J3901"/>
      <c r="K3901" t="s">
        <v>105</v>
      </c>
      <c r="L3901" s="119" t="str">
        <f t="shared" si="240"/>
        <v>NA</v>
      </c>
      <c r="M3901" s="119"/>
      <c r="N3901" s="120" t="str">
        <f t="shared" si="241"/>
        <v>NA</v>
      </c>
      <c r="O3901" s="120"/>
      <c r="P3901"/>
      <c r="Q3901"/>
      <c r="R3901"/>
      <c r="S3901"/>
      <c r="T3901"/>
      <c r="U3901" t="s">
        <v>6427</v>
      </c>
      <c r="V3901" t="s">
        <v>6425</v>
      </c>
      <c r="W3901" t="s">
        <v>6426</v>
      </c>
      <c r="X3901" t="s">
        <v>675</v>
      </c>
      <c r="Y3901" t="s">
        <v>6428</v>
      </c>
      <c r="Z3901" t="s">
        <v>54</v>
      </c>
      <c r="AA3901"/>
      <c r="AB3901" t="s">
        <v>44875</v>
      </c>
      <c r="AC3901" t="s">
        <v>51888</v>
      </c>
      <c r="AD3901" t="s">
        <v>6429</v>
      </c>
      <c r="AE3901" t="s">
        <v>105</v>
      </c>
      <c r="AF3901" s="119" t="str">
        <f t="shared" si="242"/>
        <v>NA</v>
      </c>
      <c r="AG3901" s="119"/>
      <c r="AH3901" s="119"/>
      <c r="AI3901" s="119"/>
      <c r="AJ3901" s="119" t="str">
        <f t="shared" si="243"/>
        <v>NA</v>
      </c>
      <c r="AK3901" s="190"/>
      <c r="AL3901" s="191"/>
    </row>
    <row r="3902" spans="1:38" x14ac:dyDescent="0.25">
      <c r="A3902" t="s">
        <v>11666</v>
      </c>
      <c r="B3902" t="s">
        <v>11664</v>
      </c>
      <c r="C3902" t="s">
        <v>11665</v>
      </c>
      <c r="D3902" t="s">
        <v>675</v>
      </c>
      <c r="E3902" t="s">
        <v>403</v>
      </c>
      <c r="F3902" t="s">
        <v>54</v>
      </c>
      <c r="G3902"/>
      <c r="H3902" t="s">
        <v>45661</v>
      </c>
      <c r="I3902" t="s">
        <v>52526</v>
      </c>
      <c r="J3902"/>
      <c r="K3902" t="s">
        <v>105</v>
      </c>
      <c r="L3902" s="119" t="str">
        <f t="shared" si="240"/>
        <v>NA</v>
      </c>
      <c r="M3902" s="119"/>
      <c r="N3902" s="120" t="str">
        <f t="shared" si="241"/>
        <v>NA</v>
      </c>
      <c r="O3902" s="120"/>
      <c r="P3902"/>
      <c r="Q3902"/>
      <c r="R3902"/>
      <c r="S3902"/>
      <c r="T3902"/>
      <c r="U3902" t="s">
        <v>11147</v>
      </c>
      <c r="V3902" t="s">
        <v>11145</v>
      </c>
      <c r="W3902" t="s">
        <v>11146</v>
      </c>
      <c r="X3902" t="s">
        <v>675</v>
      </c>
      <c r="Y3902" t="s">
        <v>6428</v>
      </c>
      <c r="Z3902" t="s">
        <v>54</v>
      </c>
      <c r="AA3902"/>
      <c r="AB3902" t="s">
        <v>44875</v>
      </c>
      <c r="AC3902" t="s">
        <v>51888</v>
      </c>
      <c r="AD3902" t="s">
        <v>11148</v>
      </c>
      <c r="AE3902" t="s">
        <v>105</v>
      </c>
      <c r="AF3902" s="119" t="str">
        <f t="shared" si="242"/>
        <v>NA</v>
      </c>
      <c r="AG3902" s="119"/>
      <c r="AH3902" s="119"/>
      <c r="AI3902" s="119"/>
      <c r="AJ3902" s="119" t="str">
        <f t="shared" si="243"/>
        <v>NA</v>
      </c>
      <c r="AK3902" s="190"/>
      <c r="AL3902" s="191"/>
    </row>
    <row r="3903" spans="1:38" x14ac:dyDescent="0.25">
      <c r="A3903" t="s">
        <v>11985</v>
      </c>
      <c r="B3903" t="s">
        <v>11983</v>
      </c>
      <c r="C3903" t="s">
        <v>11984</v>
      </c>
      <c r="D3903" t="s">
        <v>675</v>
      </c>
      <c r="E3903" t="s">
        <v>403</v>
      </c>
      <c r="F3903" t="s">
        <v>54</v>
      </c>
      <c r="G3903"/>
      <c r="H3903" t="s">
        <v>45661</v>
      </c>
      <c r="I3903" t="s">
        <v>52526</v>
      </c>
      <c r="J3903"/>
      <c r="K3903" t="s">
        <v>105</v>
      </c>
      <c r="L3903" s="119" t="str">
        <f t="shared" si="240"/>
        <v>NA</v>
      </c>
      <c r="M3903" s="119"/>
      <c r="N3903" s="120" t="str">
        <f t="shared" si="241"/>
        <v>NA</v>
      </c>
      <c r="O3903" s="120"/>
      <c r="P3903"/>
      <c r="Q3903"/>
      <c r="R3903"/>
      <c r="S3903"/>
      <c r="T3903"/>
      <c r="U3903" t="s">
        <v>22463</v>
      </c>
      <c r="V3903" t="s">
        <v>22461</v>
      </c>
      <c r="W3903" t="s">
        <v>22462</v>
      </c>
      <c r="X3903" t="s">
        <v>675</v>
      </c>
      <c r="Y3903" t="s">
        <v>6428</v>
      </c>
      <c r="Z3903" t="s">
        <v>54</v>
      </c>
      <c r="AA3903"/>
      <c r="AB3903" t="s">
        <v>44875</v>
      </c>
      <c r="AC3903" t="s">
        <v>51888</v>
      </c>
      <c r="AD3903"/>
      <c r="AE3903" t="s">
        <v>105</v>
      </c>
      <c r="AF3903" s="119" t="str">
        <f t="shared" si="242"/>
        <v>NA</v>
      </c>
      <c r="AG3903" s="119"/>
      <c r="AH3903" s="119"/>
      <c r="AI3903" s="119"/>
      <c r="AJ3903" s="119" t="str">
        <f t="shared" si="243"/>
        <v>NA</v>
      </c>
      <c r="AK3903" s="190"/>
      <c r="AL3903" s="191"/>
    </row>
    <row r="3904" spans="1:38" x14ac:dyDescent="0.25">
      <c r="A3904" t="s">
        <v>9329</v>
      </c>
      <c r="B3904" t="s">
        <v>9327</v>
      </c>
      <c r="C3904" t="s">
        <v>9328</v>
      </c>
      <c r="D3904" t="s">
        <v>675</v>
      </c>
      <c r="E3904" t="s">
        <v>403</v>
      </c>
      <c r="F3904" t="s">
        <v>54</v>
      </c>
      <c r="G3904"/>
      <c r="H3904" t="s">
        <v>45663</v>
      </c>
      <c r="I3904" t="s">
        <v>52526</v>
      </c>
      <c r="J3904" t="s">
        <v>5961</v>
      </c>
      <c r="K3904" t="s">
        <v>105</v>
      </c>
      <c r="L3904" s="119" t="str">
        <f t="shared" si="240"/>
        <v>NA</v>
      </c>
      <c r="M3904" s="119"/>
      <c r="N3904" s="120" t="str">
        <f t="shared" si="241"/>
        <v>NA</v>
      </c>
      <c r="O3904" s="120"/>
      <c r="P3904"/>
      <c r="Q3904"/>
      <c r="R3904"/>
      <c r="S3904"/>
      <c r="T3904"/>
      <c r="U3904" t="s">
        <v>15897</v>
      </c>
      <c r="V3904" t="s">
        <v>15895</v>
      </c>
      <c r="W3904" t="s">
        <v>15896</v>
      </c>
      <c r="X3904" t="s">
        <v>675</v>
      </c>
      <c r="Y3904" t="s">
        <v>15898</v>
      </c>
      <c r="Z3904" t="s">
        <v>54</v>
      </c>
      <c r="AA3904"/>
      <c r="AB3904" t="s">
        <v>44876</v>
      </c>
      <c r="AC3904" t="s">
        <v>51889</v>
      </c>
      <c r="AD3904" t="s">
        <v>15899</v>
      </c>
      <c r="AE3904" t="s">
        <v>105</v>
      </c>
      <c r="AF3904" s="119" t="str">
        <f t="shared" si="242"/>
        <v>NA</v>
      </c>
      <c r="AG3904" s="119"/>
      <c r="AH3904" s="119"/>
      <c r="AI3904" s="119"/>
      <c r="AJ3904" s="119" t="str">
        <f t="shared" si="243"/>
        <v>NA</v>
      </c>
      <c r="AK3904" s="190"/>
      <c r="AL3904" s="191"/>
    </row>
    <row r="3905" spans="1:38" x14ac:dyDescent="0.25">
      <c r="A3905" t="s">
        <v>8206</v>
      </c>
      <c r="B3905" t="s">
        <v>8204</v>
      </c>
      <c r="C3905" t="s">
        <v>8205</v>
      </c>
      <c r="D3905" t="s">
        <v>675</v>
      </c>
      <c r="E3905" t="s">
        <v>403</v>
      </c>
      <c r="F3905" t="s">
        <v>54</v>
      </c>
      <c r="G3905"/>
      <c r="H3905" t="s">
        <v>45663</v>
      </c>
      <c r="I3905" t="s">
        <v>52526</v>
      </c>
      <c r="J3905" t="s">
        <v>8207</v>
      </c>
      <c r="K3905" t="s">
        <v>105</v>
      </c>
      <c r="L3905" s="119" t="str">
        <f t="shared" si="240"/>
        <v>NA</v>
      </c>
      <c r="M3905" s="119"/>
      <c r="N3905" s="120" t="str">
        <f t="shared" si="241"/>
        <v>NA</v>
      </c>
      <c r="O3905" s="120"/>
      <c r="P3905"/>
      <c r="Q3905"/>
      <c r="R3905"/>
      <c r="S3905"/>
      <c r="T3905"/>
      <c r="U3905" t="s">
        <v>10935</v>
      </c>
      <c r="V3905" t="s">
        <v>10933</v>
      </c>
      <c r="W3905" t="s">
        <v>10934</v>
      </c>
      <c r="X3905" t="s">
        <v>675</v>
      </c>
      <c r="Y3905" t="s">
        <v>2765</v>
      </c>
      <c r="Z3905" t="s">
        <v>54</v>
      </c>
      <c r="AA3905"/>
      <c r="AB3905" t="s">
        <v>44877</v>
      </c>
      <c r="AC3905" t="s">
        <v>51890</v>
      </c>
      <c r="AD3905" t="s">
        <v>10935</v>
      </c>
      <c r="AE3905" t="s">
        <v>565</v>
      </c>
      <c r="AF3905" s="119" t="str">
        <f t="shared" si="242"/>
        <v>NA</v>
      </c>
      <c r="AG3905" s="119"/>
      <c r="AH3905" s="119"/>
      <c r="AI3905" s="119"/>
      <c r="AJ3905" s="119" t="str">
        <f t="shared" si="243"/>
        <v>NA</v>
      </c>
      <c r="AK3905" s="190"/>
      <c r="AL3905" s="191"/>
    </row>
    <row r="3906" spans="1:38" x14ac:dyDescent="0.25">
      <c r="A3906" t="s">
        <v>12660</v>
      </c>
      <c r="B3906" t="s">
        <v>12658</v>
      </c>
      <c r="C3906" t="s">
        <v>12659</v>
      </c>
      <c r="D3906" t="s">
        <v>675</v>
      </c>
      <c r="E3906" t="s">
        <v>403</v>
      </c>
      <c r="F3906" t="s">
        <v>54</v>
      </c>
      <c r="G3906"/>
      <c r="H3906" t="s">
        <v>45661</v>
      </c>
      <c r="I3906" t="s">
        <v>52526</v>
      </c>
      <c r="J3906" t="s">
        <v>12661</v>
      </c>
      <c r="K3906" t="s">
        <v>105</v>
      </c>
      <c r="L3906" s="119" t="str">
        <f t="shared" si="240"/>
        <v>NA</v>
      </c>
      <c r="M3906" s="119"/>
      <c r="N3906" s="120" t="str">
        <f t="shared" si="241"/>
        <v>NA</v>
      </c>
      <c r="O3906" s="120"/>
      <c r="P3906"/>
      <c r="Q3906"/>
      <c r="R3906"/>
      <c r="S3906"/>
      <c r="T3906"/>
      <c r="U3906" t="s">
        <v>17061</v>
      </c>
      <c r="V3906" t="s">
        <v>17059</v>
      </c>
      <c r="W3906" t="s">
        <v>17060</v>
      </c>
      <c r="X3906" t="s">
        <v>675</v>
      </c>
      <c r="Y3906" t="s">
        <v>17062</v>
      </c>
      <c r="Z3906" t="s">
        <v>54</v>
      </c>
      <c r="AA3906"/>
      <c r="AB3906" t="s">
        <v>44878</v>
      </c>
      <c r="AC3906" t="s">
        <v>51891</v>
      </c>
      <c r="AD3906" t="s">
        <v>17063</v>
      </c>
      <c r="AE3906" t="s">
        <v>565</v>
      </c>
      <c r="AF3906" s="119" t="str">
        <f t="shared" si="242"/>
        <v>NA</v>
      </c>
      <c r="AG3906" s="119"/>
      <c r="AH3906" s="119"/>
      <c r="AI3906" s="119"/>
      <c r="AJ3906" s="119" t="str">
        <f t="shared" si="243"/>
        <v>NA</v>
      </c>
      <c r="AK3906" s="190"/>
      <c r="AL3906" s="191"/>
    </row>
    <row r="3907" spans="1:38" x14ac:dyDescent="0.25">
      <c r="A3907" t="s">
        <v>8895</v>
      </c>
      <c r="B3907" t="s">
        <v>8893</v>
      </c>
      <c r="C3907" t="s">
        <v>8894</v>
      </c>
      <c r="D3907" t="s">
        <v>675</v>
      </c>
      <c r="E3907" t="s">
        <v>403</v>
      </c>
      <c r="F3907" t="s">
        <v>54</v>
      </c>
      <c r="G3907"/>
      <c r="H3907" t="s">
        <v>45663</v>
      </c>
      <c r="I3907" t="s">
        <v>52526</v>
      </c>
      <c r="J3907" t="s">
        <v>8895</v>
      </c>
      <c r="K3907" t="s">
        <v>105</v>
      </c>
      <c r="L3907" s="119" t="str">
        <f t="shared" ref="L3907:L3970" si="244">IF($Q$1&lt;&gt;"",IF(ISNUMBER(SEARCH("*"&amp;$Q$1&amp;"*", A3907)),A3907, IF(ISNUMBER(SEARCH("*"&amp;$Q$1&amp;"*", H3907)),A3907, IF(ISNUMBER(SEARCH("*"&amp;$Q$1&amp;"*", G3907)),A3907, IF(ISNUMBER(SEARCH("*"&amp;$Q$1&amp;"*", J3907)),A3907,  IF(ISNUMBER(SEARCH("*"&amp;$Q$1&amp;"*", E3907)),A3907, "NA"))))),"NA")</f>
        <v>NA</v>
      </c>
      <c r="M3907" s="119"/>
      <c r="N3907" s="120" t="str">
        <f t="shared" ref="N3907:N3970" si="245">IF($Q$11=1,IF(ISNUMBER(SEARCH($T$11,C3907)),A3907,"NA"),"NA")</f>
        <v>NA</v>
      </c>
      <c r="O3907" s="120"/>
      <c r="P3907"/>
      <c r="Q3907"/>
      <c r="R3907"/>
      <c r="S3907"/>
      <c r="T3907"/>
      <c r="U3907" t="s">
        <v>6223</v>
      </c>
      <c r="V3907" t="s">
        <v>6221</v>
      </c>
      <c r="W3907" t="s">
        <v>6222</v>
      </c>
      <c r="X3907" t="s">
        <v>675</v>
      </c>
      <c r="Y3907" t="s">
        <v>6224</v>
      </c>
      <c r="Z3907" t="s">
        <v>54</v>
      </c>
      <c r="AA3907"/>
      <c r="AB3907" t="s">
        <v>44879</v>
      </c>
      <c r="AC3907" t="s">
        <v>51892</v>
      </c>
      <c r="AD3907" t="s">
        <v>6225</v>
      </c>
      <c r="AE3907" t="s">
        <v>105</v>
      </c>
      <c r="AF3907" s="119" t="str">
        <f t="shared" ref="AF3907:AF3970" si="246">IF($Q$6&lt;&gt;"",IF(ISNUMBER(SEARCH($Q$6, W3907)),U3907, "NA"),"NA")</f>
        <v>NA</v>
      </c>
      <c r="AG3907" s="119"/>
      <c r="AH3907" s="119"/>
      <c r="AI3907" s="119"/>
      <c r="AJ3907" s="119" t="str">
        <f t="shared" ref="AJ3907:AJ3970" si="247">IF($Q$5&lt;&gt;"",IF(ISNUMBER(SEARCH($Q$5, U3907&amp;" "&amp;Y3907&amp;" "&amp;AA3907&amp;" "&amp;AB3907&amp;" "&amp;AD3907)),U3907, "NA"),"NA")</f>
        <v>NA</v>
      </c>
      <c r="AK3907" s="190"/>
      <c r="AL3907" s="191"/>
    </row>
    <row r="3908" spans="1:38" x14ac:dyDescent="0.25">
      <c r="A3908" t="s">
        <v>12307</v>
      </c>
      <c r="B3908" t="s">
        <v>12305</v>
      </c>
      <c r="C3908" t="s">
        <v>12306</v>
      </c>
      <c r="D3908" t="s">
        <v>675</v>
      </c>
      <c r="E3908" t="s">
        <v>403</v>
      </c>
      <c r="F3908" t="s">
        <v>54</v>
      </c>
      <c r="G3908"/>
      <c r="H3908" t="s">
        <v>45661</v>
      </c>
      <c r="I3908" t="s">
        <v>52526</v>
      </c>
      <c r="J3908" t="s">
        <v>12308</v>
      </c>
      <c r="K3908" t="s">
        <v>105</v>
      </c>
      <c r="L3908" s="119" t="str">
        <f t="shared" si="244"/>
        <v>NA</v>
      </c>
      <c r="M3908" s="119"/>
      <c r="N3908" s="120" t="str">
        <f t="shared" si="245"/>
        <v>NA</v>
      </c>
      <c r="O3908" s="120"/>
      <c r="P3908"/>
      <c r="Q3908"/>
      <c r="R3908"/>
      <c r="S3908"/>
      <c r="T3908"/>
      <c r="U3908" t="s">
        <v>15185</v>
      </c>
      <c r="V3908" t="s">
        <v>15183</v>
      </c>
      <c r="W3908" t="s">
        <v>15184</v>
      </c>
      <c r="X3908" t="s">
        <v>675</v>
      </c>
      <c r="Y3908" t="s">
        <v>15186</v>
      </c>
      <c r="Z3908" t="s">
        <v>54</v>
      </c>
      <c r="AA3908"/>
      <c r="AB3908" t="s">
        <v>44880</v>
      </c>
      <c r="AC3908" t="s">
        <v>51893</v>
      </c>
      <c r="AD3908" t="s">
        <v>15187</v>
      </c>
      <c r="AE3908" t="s">
        <v>565</v>
      </c>
      <c r="AF3908" s="119" t="str">
        <f t="shared" si="246"/>
        <v>NA</v>
      </c>
      <c r="AG3908" s="119"/>
      <c r="AH3908" s="119"/>
      <c r="AI3908" s="119"/>
      <c r="AJ3908" s="119" t="str">
        <f t="shared" si="247"/>
        <v>NA</v>
      </c>
      <c r="AK3908" s="190"/>
      <c r="AL3908" s="191"/>
    </row>
    <row r="3909" spans="1:38" x14ac:dyDescent="0.25">
      <c r="A3909" t="s">
        <v>8470</v>
      </c>
      <c r="B3909" t="s">
        <v>8468</v>
      </c>
      <c r="C3909" t="s">
        <v>8469</v>
      </c>
      <c r="D3909" t="s">
        <v>675</v>
      </c>
      <c r="E3909" t="s">
        <v>403</v>
      </c>
      <c r="F3909" t="s">
        <v>54</v>
      </c>
      <c r="G3909"/>
      <c r="H3909" t="s">
        <v>45663</v>
      </c>
      <c r="I3909" t="s">
        <v>52526</v>
      </c>
      <c r="J3909" t="s">
        <v>8471</v>
      </c>
      <c r="K3909" t="s">
        <v>105</v>
      </c>
      <c r="L3909" s="119" t="str">
        <f t="shared" si="244"/>
        <v>NA</v>
      </c>
      <c r="M3909" s="119"/>
      <c r="N3909" s="120" t="str">
        <f t="shared" si="245"/>
        <v>NA</v>
      </c>
      <c r="O3909" s="120"/>
      <c r="P3909"/>
      <c r="Q3909"/>
      <c r="R3909"/>
      <c r="S3909"/>
      <c r="T3909"/>
      <c r="U3909" t="s">
        <v>15322</v>
      </c>
      <c r="V3909" t="s">
        <v>15320</v>
      </c>
      <c r="W3909" t="s">
        <v>15321</v>
      </c>
      <c r="X3909" t="s">
        <v>675</v>
      </c>
      <c r="Y3909" t="s">
        <v>15323</v>
      </c>
      <c r="Z3909" t="s">
        <v>54</v>
      </c>
      <c r="AA3909"/>
      <c r="AB3909" t="s">
        <v>44881</v>
      </c>
      <c r="AC3909" t="s">
        <v>51894</v>
      </c>
      <c r="AD3909" t="s">
        <v>15322</v>
      </c>
      <c r="AE3909" t="s">
        <v>565</v>
      </c>
      <c r="AF3909" s="119" t="str">
        <f t="shared" si="246"/>
        <v>NA</v>
      </c>
      <c r="AG3909" s="119"/>
      <c r="AH3909" s="119"/>
      <c r="AI3909" s="119"/>
      <c r="AJ3909" s="119" t="str">
        <f t="shared" si="247"/>
        <v>NA</v>
      </c>
      <c r="AK3909" s="190"/>
      <c r="AL3909" s="191"/>
    </row>
    <row r="3910" spans="1:38" x14ac:dyDescent="0.25">
      <c r="A3910" t="s">
        <v>17013</v>
      </c>
      <c r="B3910" t="s">
        <v>17011</v>
      </c>
      <c r="C3910" t="s">
        <v>17012</v>
      </c>
      <c r="D3910" t="s">
        <v>675</v>
      </c>
      <c r="E3910" t="s">
        <v>17014</v>
      </c>
      <c r="F3910" t="s">
        <v>54</v>
      </c>
      <c r="G3910"/>
      <c r="H3910" t="s">
        <v>45664</v>
      </c>
      <c r="I3910" t="s">
        <v>52527</v>
      </c>
      <c r="J3910"/>
      <c r="K3910" t="s">
        <v>105</v>
      </c>
      <c r="L3910" s="119" t="str">
        <f t="shared" si="244"/>
        <v>NA</v>
      </c>
      <c r="M3910" s="119"/>
      <c r="N3910" s="120" t="str">
        <f t="shared" si="245"/>
        <v>NA</v>
      </c>
      <c r="O3910" s="120"/>
      <c r="P3910"/>
      <c r="Q3910"/>
      <c r="R3910"/>
      <c r="S3910"/>
      <c r="T3910"/>
      <c r="U3910" t="s">
        <v>17376</v>
      </c>
      <c r="V3910" t="s">
        <v>17374</v>
      </c>
      <c r="W3910" t="s">
        <v>17375</v>
      </c>
      <c r="X3910" t="s">
        <v>675</v>
      </c>
      <c r="Y3910" t="s">
        <v>17377</v>
      </c>
      <c r="Z3910" t="s">
        <v>54</v>
      </c>
      <c r="AA3910"/>
      <c r="AB3910" t="s">
        <v>44882</v>
      </c>
      <c r="AC3910" t="s">
        <v>51895</v>
      </c>
      <c r="AD3910" t="s">
        <v>17378</v>
      </c>
      <c r="AE3910" t="s">
        <v>105</v>
      </c>
      <c r="AF3910" s="119" t="str">
        <f t="shared" si="246"/>
        <v>NA</v>
      </c>
      <c r="AG3910" s="119"/>
      <c r="AH3910" s="119"/>
      <c r="AI3910" s="119"/>
      <c r="AJ3910" s="119" t="str">
        <f t="shared" si="247"/>
        <v>NA</v>
      </c>
      <c r="AK3910" s="190"/>
      <c r="AL3910" s="191"/>
    </row>
    <row r="3911" spans="1:38" x14ac:dyDescent="0.25">
      <c r="A3911" t="s">
        <v>21877</v>
      </c>
      <c r="B3911" t="s">
        <v>21875</v>
      </c>
      <c r="C3911" t="s">
        <v>21876</v>
      </c>
      <c r="D3911" t="s">
        <v>675</v>
      </c>
      <c r="E3911" t="s">
        <v>3582</v>
      </c>
      <c r="F3911" t="s">
        <v>54</v>
      </c>
      <c r="G3911"/>
      <c r="H3911" t="s">
        <v>45665</v>
      </c>
      <c r="I3911" t="s">
        <v>52528</v>
      </c>
      <c r="J3911" t="s">
        <v>21878</v>
      </c>
      <c r="K3911" t="s">
        <v>105</v>
      </c>
      <c r="L3911" s="119" t="str">
        <f t="shared" si="244"/>
        <v>NA</v>
      </c>
      <c r="M3911" s="119"/>
      <c r="N3911" s="120" t="str">
        <f t="shared" si="245"/>
        <v>NA</v>
      </c>
      <c r="O3911" s="120"/>
      <c r="P3911"/>
      <c r="Q3911"/>
      <c r="R3911"/>
      <c r="S3911"/>
      <c r="T3911"/>
      <c r="U3911" t="s">
        <v>15190</v>
      </c>
      <c r="V3911" t="s">
        <v>15188</v>
      </c>
      <c r="W3911" t="s">
        <v>15189</v>
      </c>
      <c r="X3911" t="s">
        <v>675</v>
      </c>
      <c r="Y3911" t="s">
        <v>6395</v>
      </c>
      <c r="Z3911" t="s">
        <v>54</v>
      </c>
      <c r="AA3911"/>
      <c r="AB3911" t="s">
        <v>44883</v>
      </c>
      <c r="AC3911" t="s">
        <v>51896</v>
      </c>
      <c r="AD3911" t="s">
        <v>15191</v>
      </c>
      <c r="AE3911" t="s">
        <v>565</v>
      </c>
      <c r="AF3911" s="119" t="str">
        <f t="shared" si="246"/>
        <v>NA</v>
      </c>
      <c r="AG3911" s="119"/>
      <c r="AH3911" s="119"/>
      <c r="AI3911" s="119"/>
      <c r="AJ3911" s="119" t="str">
        <f t="shared" si="247"/>
        <v>NA</v>
      </c>
      <c r="AK3911" s="190"/>
      <c r="AL3911" s="191"/>
    </row>
    <row r="3912" spans="1:38" x14ac:dyDescent="0.25">
      <c r="A3912" t="s">
        <v>18555</v>
      </c>
      <c r="B3912" t="s">
        <v>18553</v>
      </c>
      <c r="C3912" t="s">
        <v>18554</v>
      </c>
      <c r="D3912" t="s">
        <v>675</v>
      </c>
      <c r="E3912" t="s">
        <v>18556</v>
      </c>
      <c r="F3912" t="s">
        <v>54</v>
      </c>
      <c r="G3912"/>
      <c r="H3912" t="s">
        <v>45666</v>
      </c>
      <c r="I3912" t="s">
        <v>52529</v>
      </c>
      <c r="J3912"/>
      <c r="K3912" t="s">
        <v>105</v>
      </c>
      <c r="L3912" s="119" t="str">
        <f t="shared" si="244"/>
        <v>NA</v>
      </c>
      <c r="M3912" s="119"/>
      <c r="N3912" s="120" t="str">
        <f t="shared" si="245"/>
        <v>NA</v>
      </c>
      <c r="O3912" s="120"/>
      <c r="P3912"/>
      <c r="Q3912"/>
      <c r="R3912"/>
      <c r="S3912"/>
      <c r="T3912"/>
      <c r="U3912" t="s">
        <v>6394</v>
      </c>
      <c r="V3912" t="s">
        <v>6392</v>
      </c>
      <c r="W3912" t="s">
        <v>6393</v>
      </c>
      <c r="X3912" t="s">
        <v>675</v>
      </c>
      <c r="Y3912" t="s">
        <v>6395</v>
      </c>
      <c r="Z3912" t="s">
        <v>54</v>
      </c>
      <c r="AA3912"/>
      <c r="AB3912" t="s">
        <v>44883</v>
      </c>
      <c r="AC3912" t="s">
        <v>51896</v>
      </c>
      <c r="AD3912" t="s">
        <v>6396</v>
      </c>
      <c r="AE3912" t="s">
        <v>105</v>
      </c>
      <c r="AF3912" s="119" t="str">
        <f t="shared" si="246"/>
        <v>NA</v>
      </c>
      <c r="AG3912" s="119"/>
      <c r="AH3912" s="119"/>
      <c r="AI3912" s="119"/>
      <c r="AJ3912" s="119" t="str">
        <f t="shared" si="247"/>
        <v>NA</v>
      </c>
      <c r="AK3912" s="190"/>
      <c r="AL3912" s="191"/>
    </row>
    <row r="3913" spans="1:38" x14ac:dyDescent="0.25">
      <c r="A3913" t="s">
        <v>22102</v>
      </c>
      <c r="B3913" t="s">
        <v>22104</v>
      </c>
      <c r="C3913" t="s">
        <v>22105</v>
      </c>
      <c r="D3913" t="s">
        <v>675</v>
      </c>
      <c r="E3913" t="s">
        <v>22106</v>
      </c>
      <c r="F3913" t="s">
        <v>54</v>
      </c>
      <c r="G3913"/>
      <c r="H3913" t="s">
        <v>45667</v>
      </c>
      <c r="I3913" t="s">
        <v>52530</v>
      </c>
      <c r="J3913" t="s">
        <v>22102</v>
      </c>
      <c r="K3913" t="s">
        <v>105</v>
      </c>
      <c r="L3913" s="119" t="str">
        <f t="shared" si="244"/>
        <v>NA</v>
      </c>
      <c r="M3913" s="119"/>
      <c r="N3913" s="120" t="str">
        <f t="shared" si="245"/>
        <v>NA</v>
      </c>
      <c r="O3913" s="120"/>
      <c r="P3913"/>
      <c r="Q3913"/>
      <c r="R3913"/>
      <c r="S3913"/>
      <c r="T3913"/>
      <c r="U3913" t="s">
        <v>17879</v>
      </c>
      <c r="V3913" t="s">
        <v>17877</v>
      </c>
      <c r="W3913" t="s">
        <v>17878</v>
      </c>
      <c r="X3913" t="s">
        <v>675</v>
      </c>
      <c r="Y3913" t="s">
        <v>17880</v>
      </c>
      <c r="Z3913" t="s">
        <v>54</v>
      </c>
      <c r="AA3913"/>
      <c r="AB3913" t="s">
        <v>44884</v>
      </c>
      <c r="AC3913" t="s">
        <v>51897</v>
      </c>
      <c r="AD3913" t="s">
        <v>17881</v>
      </c>
      <c r="AE3913" t="s">
        <v>565</v>
      </c>
      <c r="AF3913" s="119" t="str">
        <f t="shared" si="246"/>
        <v>NA</v>
      </c>
      <c r="AG3913" s="119"/>
      <c r="AH3913" s="119"/>
      <c r="AI3913" s="119"/>
      <c r="AJ3913" s="119" t="str">
        <f t="shared" si="247"/>
        <v>NA</v>
      </c>
      <c r="AK3913" s="190"/>
      <c r="AL3913" s="191"/>
    </row>
    <row r="3914" spans="1:38" x14ac:dyDescent="0.25">
      <c r="A3914" t="s">
        <v>11371</v>
      </c>
      <c r="B3914" t="s">
        <v>11369</v>
      </c>
      <c r="C3914" t="s">
        <v>11370</v>
      </c>
      <c r="D3914" t="s">
        <v>675</v>
      </c>
      <c r="E3914" t="s">
        <v>11372</v>
      </c>
      <c r="F3914" t="s">
        <v>54</v>
      </c>
      <c r="G3914"/>
      <c r="H3914" t="s">
        <v>45668</v>
      </c>
      <c r="I3914" t="s">
        <v>52531</v>
      </c>
      <c r="J3914"/>
      <c r="K3914" t="s">
        <v>105</v>
      </c>
      <c r="L3914" s="119" t="str">
        <f t="shared" si="244"/>
        <v>NA</v>
      </c>
      <c r="M3914" s="119"/>
      <c r="N3914" s="120" t="str">
        <f t="shared" si="245"/>
        <v>NA</v>
      </c>
      <c r="O3914" s="120"/>
      <c r="P3914"/>
      <c r="Q3914"/>
      <c r="R3914"/>
      <c r="S3914"/>
      <c r="T3914"/>
      <c r="U3914" t="s">
        <v>17918</v>
      </c>
      <c r="V3914" t="s">
        <v>17916</v>
      </c>
      <c r="W3914" t="s">
        <v>17917</v>
      </c>
      <c r="X3914" t="s">
        <v>675</v>
      </c>
      <c r="Y3914" t="s">
        <v>17919</v>
      </c>
      <c r="Z3914" t="s">
        <v>54</v>
      </c>
      <c r="AA3914"/>
      <c r="AB3914" t="s">
        <v>44885</v>
      </c>
      <c r="AC3914" t="s">
        <v>51898</v>
      </c>
      <c r="AD3914" t="s">
        <v>17920</v>
      </c>
      <c r="AE3914" t="s">
        <v>565</v>
      </c>
      <c r="AF3914" s="119" t="str">
        <f t="shared" si="246"/>
        <v>NA</v>
      </c>
      <c r="AG3914" s="119"/>
      <c r="AH3914" s="119"/>
      <c r="AI3914" s="119"/>
      <c r="AJ3914" s="119" t="str">
        <f t="shared" si="247"/>
        <v>NA</v>
      </c>
      <c r="AK3914" s="190"/>
      <c r="AL3914" s="191"/>
    </row>
    <row r="3915" spans="1:38" x14ac:dyDescent="0.25">
      <c r="A3915" t="s">
        <v>6908</v>
      </c>
      <c r="B3915" t="s">
        <v>6906</v>
      </c>
      <c r="C3915" t="s">
        <v>6907</v>
      </c>
      <c r="D3915" t="s">
        <v>675</v>
      </c>
      <c r="E3915" t="s">
        <v>4583</v>
      </c>
      <c r="F3915" t="s">
        <v>54</v>
      </c>
      <c r="G3915"/>
      <c r="H3915" t="s">
        <v>45669</v>
      </c>
      <c r="I3915" t="s">
        <v>52532</v>
      </c>
      <c r="J3915"/>
      <c r="K3915" t="s">
        <v>105</v>
      </c>
      <c r="L3915" s="119" t="str">
        <f t="shared" si="244"/>
        <v>NA</v>
      </c>
      <c r="M3915" s="119"/>
      <c r="N3915" s="120" t="str">
        <f t="shared" si="245"/>
        <v>NA</v>
      </c>
      <c r="O3915" s="120"/>
      <c r="P3915"/>
      <c r="Q3915"/>
      <c r="R3915"/>
      <c r="S3915"/>
      <c r="T3915"/>
      <c r="U3915" t="s">
        <v>19358</v>
      </c>
      <c r="V3915" t="s">
        <v>19356</v>
      </c>
      <c r="W3915" t="s">
        <v>19357</v>
      </c>
      <c r="X3915" t="s">
        <v>675</v>
      </c>
      <c r="Y3915" t="s">
        <v>2638</v>
      </c>
      <c r="Z3915" t="s">
        <v>54</v>
      </c>
      <c r="AA3915"/>
      <c r="AB3915" t="s">
        <v>44886</v>
      </c>
      <c r="AC3915" t="s">
        <v>51899</v>
      </c>
      <c r="AD3915"/>
      <c r="AE3915" t="s">
        <v>565</v>
      </c>
      <c r="AF3915" s="119" t="str">
        <f t="shared" si="246"/>
        <v>NA</v>
      </c>
      <c r="AG3915" s="119"/>
      <c r="AH3915" s="119"/>
      <c r="AI3915" s="119"/>
      <c r="AJ3915" s="119" t="str">
        <f t="shared" si="247"/>
        <v>NA</v>
      </c>
      <c r="AK3915" s="190"/>
      <c r="AL3915" s="191"/>
    </row>
    <row r="3916" spans="1:38" x14ac:dyDescent="0.25">
      <c r="A3916" t="s">
        <v>11932</v>
      </c>
      <c r="B3916" t="s">
        <v>11930</v>
      </c>
      <c r="C3916" t="s">
        <v>11931</v>
      </c>
      <c r="D3916" t="s">
        <v>675</v>
      </c>
      <c r="E3916" t="s">
        <v>4583</v>
      </c>
      <c r="F3916" t="s">
        <v>54</v>
      </c>
      <c r="G3916"/>
      <c r="H3916" t="s">
        <v>45669</v>
      </c>
      <c r="I3916" t="s">
        <v>52532</v>
      </c>
      <c r="J3916"/>
      <c r="K3916" t="s">
        <v>105</v>
      </c>
      <c r="L3916" s="119" t="str">
        <f t="shared" si="244"/>
        <v>NA</v>
      </c>
      <c r="M3916" s="119"/>
      <c r="N3916" s="120" t="str">
        <f t="shared" si="245"/>
        <v>NA</v>
      </c>
      <c r="O3916" s="120"/>
      <c r="P3916"/>
      <c r="Q3916"/>
      <c r="R3916"/>
      <c r="S3916"/>
      <c r="T3916"/>
      <c r="U3916" t="s">
        <v>6051</v>
      </c>
      <c r="V3916" t="s">
        <v>6050</v>
      </c>
      <c r="W3916" t="s">
        <v>6047</v>
      </c>
      <c r="X3916" t="s">
        <v>675</v>
      </c>
      <c r="Y3916" t="s">
        <v>2638</v>
      </c>
      <c r="Z3916" t="s">
        <v>54</v>
      </c>
      <c r="AA3916"/>
      <c r="AB3916" t="s">
        <v>44887</v>
      </c>
      <c r="AC3916" t="s">
        <v>51899</v>
      </c>
      <c r="AD3916" t="s">
        <v>6051</v>
      </c>
      <c r="AE3916" t="s">
        <v>565</v>
      </c>
      <c r="AF3916" s="119" t="str">
        <f t="shared" si="246"/>
        <v>NA</v>
      </c>
      <c r="AG3916" s="119"/>
      <c r="AH3916" s="119"/>
      <c r="AI3916" s="119"/>
      <c r="AJ3916" s="119" t="str">
        <f t="shared" si="247"/>
        <v>NA</v>
      </c>
      <c r="AK3916" s="190"/>
      <c r="AL3916" s="191"/>
    </row>
    <row r="3917" spans="1:38" x14ac:dyDescent="0.25">
      <c r="A3917" t="s">
        <v>12304</v>
      </c>
      <c r="B3917" t="s">
        <v>12302</v>
      </c>
      <c r="C3917" t="s">
        <v>12303</v>
      </c>
      <c r="D3917" t="s">
        <v>675</v>
      </c>
      <c r="E3917" t="s">
        <v>4583</v>
      </c>
      <c r="F3917" t="s">
        <v>54</v>
      </c>
      <c r="G3917"/>
      <c r="H3917" t="s">
        <v>45670</v>
      </c>
      <c r="I3917" t="s">
        <v>52532</v>
      </c>
      <c r="J3917"/>
      <c r="K3917" t="s">
        <v>105</v>
      </c>
      <c r="L3917" s="119" t="str">
        <f t="shared" si="244"/>
        <v>NA</v>
      </c>
      <c r="M3917" s="119"/>
      <c r="N3917" s="120" t="str">
        <f t="shared" si="245"/>
        <v>NA</v>
      </c>
      <c r="O3917" s="120"/>
      <c r="P3917"/>
      <c r="Q3917"/>
      <c r="R3917"/>
      <c r="S3917"/>
      <c r="T3917"/>
      <c r="U3917" t="s">
        <v>13366</v>
      </c>
      <c r="V3917" t="s">
        <v>13364</v>
      </c>
      <c r="W3917" t="s">
        <v>13365</v>
      </c>
      <c r="X3917" t="s">
        <v>675</v>
      </c>
      <c r="Y3917" t="s">
        <v>13367</v>
      </c>
      <c r="Z3917" t="s">
        <v>54</v>
      </c>
      <c r="AA3917"/>
      <c r="AB3917" t="s">
        <v>44888</v>
      </c>
      <c r="AC3917" t="s">
        <v>51900</v>
      </c>
      <c r="AD3917" t="s">
        <v>13368</v>
      </c>
      <c r="AE3917" t="s">
        <v>565</v>
      </c>
      <c r="AF3917" s="119" t="str">
        <f t="shared" si="246"/>
        <v>NA</v>
      </c>
      <c r="AG3917" s="119"/>
      <c r="AH3917" s="119"/>
      <c r="AI3917" s="119"/>
      <c r="AJ3917" s="119" t="str">
        <f t="shared" si="247"/>
        <v>NA</v>
      </c>
      <c r="AK3917" s="190"/>
      <c r="AL3917" s="191"/>
    </row>
    <row r="3918" spans="1:38" x14ac:dyDescent="0.25">
      <c r="A3918" t="s">
        <v>10054</v>
      </c>
      <c r="B3918" t="s">
        <v>10052</v>
      </c>
      <c r="C3918" t="s">
        <v>10053</v>
      </c>
      <c r="D3918" t="s">
        <v>675</v>
      </c>
      <c r="E3918" t="s">
        <v>4583</v>
      </c>
      <c r="F3918" t="s">
        <v>54</v>
      </c>
      <c r="G3918"/>
      <c r="H3918" t="s">
        <v>45670</v>
      </c>
      <c r="I3918" t="s">
        <v>52532</v>
      </c>
      <c r="J3918" t="s">
        <v>10055</v>
      </c>
      <c r="K3918" t="s">
        <v>105</v>
      </c>
      <c r="L3918" s="119" t="str">
        <f t="shared" si="244"/>
        <v>NA</v>
      </c>
      <c r="M3918" s="119"/>
      <c r="N3918" s="120" t="str">
        <f t="shared" si="245"/>
        <v>NA</v>
      </c>
      <c r="O3918" s="120"/>
      <c r="P3918"/>
      <c r="Q3918"/>
      <c r="R3918"/>
      <c r="S3918"/>
      <c r="T3918"/>
      <c r="U3918" t="s">
        <v>20772</v>
      </c>
      <c r="V3918" t="s">
        <v>20770</v>
      </c>
      <c r="W3918" t="s">
        <v>20771</v>
      </c>
      <c r="X3918" t="s">
        <v>675</v>
      </c>
      <c r="Y3918" t="s">
        <v>20773</v>
      </c>
      <c r="Z3918" t="s">
        <v>54</v>
      </c>
      <c r="AA3918"/>
      <c r="AB3918" t="s">
        <v>44889</v>
      </c>
      <c r="AC3918" t="s">
        <v>51901</v>
      </c>
      <c r="AD3918" t="s">
        <v>20774</v>
      </c>
      <c r="AE3918" t="s">
        <v>565</v>
      </c>
      <c r="AF3918" s="119" t="str">
        <f t="shared" si="246"/>
        <v>NA</v>
      </c>
      <c r="AG3918" s="119"/>
      <c r="AH3918" s="119"/>
      <c r="AI3918" s="119"/>
      <c r="AJ3918" s="119" t="str">
        <f t="shared" si="247"/>
        <v>NA</v>
      </c>
      <c r="AK3918" s="190"/>
      <c r="AL3918" s="191"/>
    </row>
    <row r="3919" spans="1:38" x14ac:dyDescent="0.25">
      <c r="A3919" t="s">
        <v>10745</v>
      </c>
      <c r="B3919" t="s">
        <v>10744</v>
      </c>
      <c r="C3919" t="s">
        <v>10446</v>
      </c>
      <c r="D3919" t="s">
        <v>675</v>
      </c>
      <c r="E3919" t="s">
        <v>10746</v>
      </c>
      <c r="F3919" t="s">
        <v>54</v>
      </c>
      <c r="G3919"/>
      <c r="H3919" t="s">
        <v>45671</v>
      </c>
      <c r="I3919" t="s">
        <v>52533</v>
      </c>
      <c r="J3919"/>
      <c r="K3919" t="s">
        <v>565</v>
      </c>
      <c r="L3919" s="119" t="str">
        <f t="shared" si="244"/>
        <v>NA</v>
      </c>
      <c r="M3919" s="119"/>
      <c r="N3919" s="120" t="str">
        <f t="shared" si="245"/>
        <v>NA</v>
      </c>
      <c r="O3919" s="120"/>
      <c r="P3919"/>
      <c r="Q3919"/>
      <c r="R3919"/>
      <c r="S3919"/>
      <c r="T3919"/>
      <c r="U3919" t="s">
        <v>14811</v>
      </c>
      <c r="V3919" t="s">
        <v>14809</v>
      </c>
      <c r="W3919" t="s">
        <v>14810</v>
      </c>
      <c r="X3919" t="s">
        <v>675</v>
      </c>
      <c r="Y3919" t="s">
        <v>14812</v>
      </c>
      <c r="Z3919" t="s">
        <v>54</v>
      </c>
      <c r="AA3919"/>
      <c r="AB3919" t="s">
        <v>44890</v>
      </c>
      <c r="AC3919" t="s">
        <v>51902</v>
      </c>
      <c r="AD3919" t="s">
        <v>14813</v>
      </c>
      <c r="AE3919" t="s">
        <v>565</v>
      </c>
      <c r="AF3919" s="119" t="str">
        <f t="shared" si="246"/>
        <v>NA</v>
      </c>
      <c r="AG3919" s="119"/>
      <c r="AH3919" s="119"/>
      <c r="AI3919" s="119"/>
      <c r="AJ3919" s="119" t="str">
        <f t="shared" si="247"/>
        <v>NA</v>
      </c>
      <c r="AK3919" s="190"/>
      <c r="AL3919" s="191"/>
    </row>
    <row r="3920" spans="1:38" x14ac:dyDescent="0.25">
      <c r="A3920" t="s">
        <v>17108</v>
      </c>
      <c r="B3920" t="s">
        <v>17106</v>
      </c>
      <c r="C3920" t="s">
        <v>17107</v>
      </c>
      <c r="D3920" t="s">
        <v>675</v>
      </c>
      <c r="E3920" t="s">
        <v>10746</v>
      </c>
      <c r="F3920" t="s">
        <v>54</v>
      </c>
      <c r="G3920"/>
      <c r="H3920" t="s">
        <v>45672</v>
      </c>
      <c r="I3920" t="s">
        <v>52533</v>
      </c>
      <c r="J3920" t="s">
        <v>17109</v>
      </c>
      <c r="K3920" t="s">
        <v>565</v>
      </c>
      <c r="L3920" s="119" t="str">
        <f t="shared" si="244"/>
        <v>NA</v>
      </c>
      <c r="M3920" s="119"/>
      <c r="N3920" s="120" t="str">
        <f t="shared" si="245"/>
        <v>NA</v>
      </c>
      <c r="O3920" s="120"/>
      <c r="P3920"/>
      <c r="Q3920"/>
      <c r="R3920"/>
      <c r="S3920"/>
      <c r="T3920"/>
      <c r="U3920" t="s">
        <v>6070</v>
      </c>
      <c r="V3920" t="s">
        <v>6069</v>
      </c>
      <c r="W3920" t="s">
        <v>6047</v>
      </c>
      <c r="X3920" t="s">
        <v>675</v>
      </c>
      <c r="Y3920" t="s">
        <v>5503</v>
      </c>
      <c r="Z3920" t="s">
        <v>54</v>
      </c>
      <c r="AA3920"/>
      <c r="AB3920" t="s">
        <v>44891</v>
      </c>
      <c r="AC3920" t="s">
        <v>51903</v>
      </c>
      <c r="AD3920"/>
      <c r="AE3920" t="s">
        <v>565</v>
      </c>
      <c r="AF3920" s="119" t="str">
        <f t="shared" si="246"/>
        <v>NA</v>
      </c>
      <c r="AG3920" s="119"/>
      <c r="AH3920" s="119"/>
      <c r="AI3920" s="119"/>
      <c r="AJ3920" s="119" t="str">
        <f t="shared" si="247"/>
        <v>NA</v>
      </c>
      <c r="AK3920" s="190"/>
      <c r="AL3920" s="191"/>
    </row>
    <row r="3921" spans="1:38" x14ac:dyDescent="0.25">
      <c r="A3921" t="s">
        <v>20932</v>
      </c>
      <c r="B3921" t="s">
        <v>20933</v>
      </c>
      <c r="C3921" t="s">
        <v>20934</v>
      </c>
      <c r="D3921" t="s">
        <v>675</v>
      </c>
      <c r="E3921" t="s">
        <v>10746</v>
      </c>
      <c r="F3921" t="s">
        <v>54</v>
      </c>
      <c r="G3921"/>
      <c r="H3921" t="s">
        <v>45673</v>
      </c>
      <c r="I3921" t="s">
        <v>52533</v>
      </c>
      <c r="J3921"/>
      <c r="K3921" t="s">
        <v>105</v>
      </c>
      <c r="L3921" s="119" t="str">
        <f t="shared" si="244"/>
        <v>NA</v>
      </c>
      <c r="M3921" s="119"/>
      <c r="N3921" s="120" t="str">
        <f t="shared" si="245"/>
        <v>NA</v>
      </c>
      <c r="O3921" s="120"/>
      <c r="P3921"/>
      <c r="Q3921"/>
      <c r="R3921"/>
      <c r="S3921"/>
      <c r="T3921"/>
      <c r="U3921" t="s">
        <v>16237</v>
      </c>
      <c r="V3921" t="s">
        <v>16235</v>
      </c>
      <c r="W3921" t="s">
        <v>16236</v>
      </c>
      <c r="X3921" t="s">
        <v>675</v>
      </c>
      <c r="Y3921" t="s">
        <v>16238</v>
      </c>
      <c r="Z3921" t="s">
        <v>54</v>
      </c>
      <c r="AA3921"/>
      <c r="AB3921" t="s">
        <v>44892</v>
      </c>
      <c r="AC3921" t="s">
        <v>51904</v>
      </c>
      <c r="AD3921" t="s">
        <v>16239</v>
      </c>
      <c r="AE3921" t="s">
        <v>565</v>
      </c>
      <c r="AF3921" s="119" t="str">
        <f t="shared" si="246"/>
        <v>NA</v>
      </c>
      <c r="AG3921" s="119"/>
      <c r="AH3921" s="119"/>
      <c r="AI3921" s="119"/>
      <c r="AJ3921" s="119" t="str">
        <f t="shared" si="247"/>
        <v>NA</v>
      </c>
      <c r="AK3921" s="190"/>
      <c r="AL3921" s="191"/>
    </row>
    <row r="3922" spans="1:38" x14ac:dyDescent="0.25">
      <c r="A3922" t="s">
        <v>8218</v>
      </c>
      <c r="B3922" t="s">
        <v>8216</v>
      </c>
      <c r="C3922" t="s">
        <v>8217</v>
      </c>
      <c r="D3922" t="s">
        <v>675</v>
      </c>
      <c r="E3922" t="s">
        <v>8219</v>
      </c>
      <c r="F3922" t="s">
        <v>54</v>
      </c>
      <c r="G3922"/>
      <c r="H3922" t="s">
        <v>45674</v>
      </c>
      <c r="I3922" t="s">
        <v>52534</v>
      </c>
      <c r="J3922" t="s">
        <v>8220</v>
      </c>
      <c r="K3922" t="s">
        <v>105</v>
      </c>
      <c r="L3922" s="119" t="str">
        <f t="shared" si="244"/>
        <v>NA</v>
      </c>
      <c r="M3922" s="119"/>
      <c r="N3922" s="120" t="str">
        <f t="shared" si="245"/>
        <v>NA</v>
      </c>
      <c r="O3922" s="120"/>
      <c r="P3922"/>
      <c r="Q3922"/>
      <c r="R3922"/>
      <c r="S3922"/>
      <c r="T3922"/>
      <c r="U3922" t="s">
        <v>18828</v>
      </c>
      <c r="V3922" t="s">
        <v>18826</v>
      </c>
      <c r="W3922" t="s">
        <v>18827</v>
      </c>
      <c r="X3922" t="s">
        <v>675</v>
      </c>
      <c r="Y3922" t="s">
        <v>6059</v>
      </c>
      <c r="Z3922" t="s">
        <v>54</v>
      </c>
      <c r="AA3922"/>
      <c r="AB3922" t="s">
        <v>44893</v>
      </c>
      <c r="AC3922" t="s">
        <v>51905</v>
      </c>
      <c r="AD3922" t="s">
        <v>18829</v>
      </c>
      <c r="AE3922" t="s">
        <v>565</v>
      </c>
      <c r="AF3922" s="119" t="str">
        <f t="shared" si="246"/>
        <v>NA</v>
      </c>
      <c r="AG3922" s="119"/>
      <c r="AH3922" s="119"/>
      <c r="AI3922" s="119"/>
      <c r="AJ3922" s="119" t="str">
        <f t="shared" si="247"/>
        <v>NA</v>
      </c>
      <c r="AK3922" s="190"/>
      <c r="AL3922" s="191"/>
    </row>
    <row r="3923" spans="1:38" x14ac:dyDescent="0.25">
      <c r="A3923" t="s">
        <v>19481</v>
      </c>
      <c r="B3923" t="s">
        <v>19479</v>
      </c>
      <c r="C3923" t="s">
        <v>19480</v>
      </c>
      <c r="D3923" t="s">
        <v>675</v>
      </c>
      <c r="E3923" t="s">
        <v>2069</v>
      </c>
      <c r="F3923" t="s">
        <v>54</v>
      </c>
      <c r="G3923"/>
      <c r="H3923" t="s">
        <v>45675</v>
      </c>
      <c r="I3923" t="s">
        <v>52535</v>
      </c>
      <c r="J3923" t="s">
        <v>19482</v>
      </c>
      <c r="K3923" t="s">
        <v>565</v>
      </c>
      <c r="L3923" s="119" t="str">
        <f t="shared" si="244"/>
        <v>NA</v>
      </c>
      <c r="M3923" s="119"/>
      <c r="N3923" s="120" t="str">
        <f t="shared" si="245"/>
        <v>NA</v>
      </c>
      <c r="O3923" s="120"/>
      <c r="P3923"/>
      <c r="Q3923"/>
      <c r="R3923"/>
      <c r="S3923"/>
      <c r="T3923"/>
      <c r="U3923" t="s">
        <v>6058</v>
      </c>
      <c r="V3923" t="s">
        <v>6057</v>
      </c>
      <c r="W3923" t="s">
        <v>6047</v>
      </c>
      <c r="X3923" t="s">
        <v>675</v>
      </c>
      <c r="Y3923" t="s">
        <v>6059</v>
      </c>
      <c r="Z3923" t="s">
        <v>54</v>
      </c>
      <c r="AA3923"/>
      <c r="AB3923" t="s">
        <v>44894</v>
      </c>
      <c r="AC3923" t="s">
        <v>51905</v>
      </c>
      <c r="AD3923"/>
      <c r="AE3923" t="s">
        <v>565</v>
      </c>
      <c r="AF3923" s="119" t="str">
        <f t="shared" si="246"/>
        <v>NA</v>
      </c>
      <c r="AG3923" s="119"/>
      <c r="AH3923" s="119"/>
      <c r="AI3923" s="119"/>
      <c r="AJ3923" s="119" t="str">
        <f t="shared" si="247"/>
        <v>NA</v>
      </c>
      <c r="AK3923" s="190"/>
      <c r="AL3923" s="191"/>
    </row>
    <row r="3924" spans="1:38" x14ac:dyDescent="0.25">
      <c r="A3924" t="s">
        <v>17140</v>
      </c>
      <c r="B3924" t="s">
        <v>17138</v>
      </c>
      <c r="C3924" t="s">
        <v>17139</v>
      </c>
      <c r="D3924" t="s">
        <v>675</v>
      </c>
      <c r="E3924" t="s">
        <v>2069</v>
      </c>
      <c r="F3924" t="s">
        <v>54</v>
      </c>
      <c r="G3924"/>
      <c r="H3924" t="s">
        <v>45675</v>
      </c>
      <c r="I3924" t="s">
        <v>52535</v>
      </c>
      <c r="J3924" t="s">
        <v>17141</v>
      </c>
      <c r="K3924" t="s">
        <v>565</v>
      </c>
      <c r="L3924" s="119" t="str">
        <f t="shared" si="244"/>
        <v>NA</v>
      </c>
      <c r="M3924" s="119"/>
      <c r="N3924" s="120" t="str">
        <f t="shared" si="245"/>
        <v>NA</v>
      </c>
      <c r="O3924" s="120"/>
      <c r="P3924"/>
      <c r="Q3924"/>
      <c r="R3924"/>
      <c r="S3924"/>
      <c r="T3924"/>
      <c r="U3924" t="s">
        <v>19361</v>
      </c>
      <c r="V3924" t="s">
        <v>19359</v>
      </c>
      <c r="W3924" t="s">
        <v>19360</v>
      </c>
      <c r="X3924" t="s">
        <v>675</v>
      </c>
      <c r="Y3924" t="s">
        <v>8505</v>
      </c>
      <c r="Z3924" t="s">
        <v>54</v>
      </c>
      <c r="AA3924"/>
      <c r="AB3924" t="s">
        <v>44895</v>
      </c>
      <c r="AC3924" t="s">
        <v>51906</v>
      </c>
      <c r="AD3924"/>
      <c r="AE3924" t="s">
        <v>565</v>
      </c>
      <c r="AF3924" s="119" t="str">
        <f t="shared" si="246"/>
        <v>NA</v>
      </c>
      <c r="AG3924" s="119"/>
      <c r="AH3924" s="119"/>
      <c r="AI3924" s="119"/>
      <c r="AJ3924" s="119" t="str">
        <f t="shared" si="247"/>
        <v>NA</v>
      </c>
      <c r="AK3924" s="190"/>
      <c r="AL3924" s="191"/>
    </row>
    <row r="3925" spans="1:38" x14ac:dyDescent="0.25">
      <c r="A3925" t="s">
        <v>20807</v>
      </c>
      <c r="B3925" t="s">
        <v>20806</v>
      </c>
      <c r="C3925" t="s">
        <v>11733</v>
      </c>
      <c r="D3925" t="s">
        <v>675</v>
      </c>
      <c r="E3925" t="s">
        <v>2069</v>
      </c>
      <c r="F3925" t="s">
        <v>54</v>
      </c>
      <c r="G3925"/>
      <c r="H3925" t="s">
        <v>45676</v>
      </c>
      <c r="I3925" t="s">
        <v>52535</v>
      </c>
      <c r="J3925" t="s">
        <v>20807</v>
      </c>
      <c r="K3925" t="s">
        <v>565</v>
      </c>
      <c r="L3925" s="119" t="str">
        <f t="shared" si="244"/>
        <v>NA</v>
      </c>
      <c r="M3925" s="119"/>
      <c r="N3925" s="120" t="str">
        <f t="shared" si="245"/>
        <v>NA</v>
      </c>
      <c r="O3925" s="120"/>
      <c r="P3925"/>
      <c r="Q3925"/>
      <c r="R3925"/>
      <c r="S3925"/>
      <c r="T3925"/>
      <c r="U3925" t="s">
        <v>8504</v>
      </c>
      <c r="V3925" t="s">
        <v>8502</v>
      </c>
      <c r="W3925" t="s">
        <v>8503</v>
      </c>
      <c r="X3925" t="s">
        <v>675</v>
      </c>
      <c r="Y3925" t="s">
        <v>8505</v>
      </c>
      <c r="Z3925" t="s">
        <v>54</v>
      </c>
      <c r="AA3925"/>
      <c r="AB3925" t="s">
        <v>44896</v>
      </c>
      <c r="AC3925" t="s">
        <v>51906</v>
      </c>
      <c r="AD3925" t="s">
        <v>8506</v>
      </c>
      <c r="AE3925" t="s">
        <v>105</v>
      </c>
      <c r="AF3925" s="119" t="str">
        <f t="shared" si="246"/>
        <v>NA</v>
      </c>
      <c r="AG3925" s="119"/>
      <c r="AH3925" s="119"/>
      <c r="AI3925" s="119"/>
      <c r="AJ3925" s="119" t="str">
        <f t="shared" si="247"/>
        <v>NA</v>
      </c>
      <c r="AK3925" s="190"/>
      <c r="AL3925" s="191"/>
    </row>
    <row r="3926" spans="1:38" x14ac:dyDescent="0.25">
      <c r="A3926" t="s">
        <v>11737</v>
      </c>
      <c r="B3926" t="s">
        <v>11736</v>
      </c>
      <c r="C3926" t="s">
        <v>11733</v>
      </c>
      <c r="D3926" t="s">
        <v>675</v>
      </c>
      <c r="E3926" t="s">
        <v>2069</v>
      </c>
      <c r="F3926" t="s">
        <v>54</v>
      </c>
      <c r="G3926"/>
      <c r="H3926" t="s">
        <v>45676</v>
      </c>
      <c r="I3926" t="s">
        <v>52535</v>
      </c>
      <c r="J3926" t="s">
        <v>11738</v>
      </c>
      <c r="K3926" t="s">
        <v>565</v>
      </c>
      <c r="L3926" s="119" t="str">
        <f t="shared" si="244"/>
        <v>NA</v>
      </c>
      <c r="M3926" s="119"/>
      <c r="N3926" s="120" t="str">
        <f t="shared" si="245"/>
        <v>NA</v>
      </c>
      <c r="O3926" s="120"/>
      <c r="P3926"/>
      <c r="Q3926"/>
      <c r="R3926"/>
      <c r="S3926"/>
      <c r="T3926"/>
      <c r="U3926" t="s">
        <v>15271</v>
      </c>
      <c r="V3926" t="s">
        <v>15269</v>
      </c>
      <c r="W3926" t="s">
        <v>15270</v>
      </c>
      <c r="X3926" t="s">
        <v>675</v>
      </c>
      <c r="Y3926" t="s">
        <v>15272</v>
      </c>
      <c r="Z3926" t="s">
        <v>54</v>
      </c>
      <c r="AA3926"/>
      <c r="AB3926" t="s">
        <v>44897</v>
      </c>
      <c r="AC3926" t="s">
        <v>51907</v>
      </c>
      <c r="AD3926" t="s">
        <v>15273</v>
      </c>
      <c r="AE3926" t="s">
        <v>105</v>
      </c>
      <c r="AF3926" s="119" t="str">
        <f t="shared" si="246"/>
        <v>NA</v>
      </c>
      <c r="AG3926" s="119"/>
      <c r="AH3926" s="119"/>
      <c r="AI3926" s="119"/>
      <c r="AJ3926" s="119" t="str">
        <f t="shared" si="247"/>
        <v>NA</v>
      </c>
      <c r="AK3926" s="190"/>
      <c r="AL3926" s="191"/>
    </row>
    <row r="3927" spans="1:38" x14ac:dyDescent="0.25">
      <c r="A3927" t="s">
        <v>11223</v>
      </c>
      <c r="B3927" t="s">
        <v>11227</v>
      </c>
      <c r="C3927" t="s">
        <v>11228</v>
      </c>
      <c r="D3927" t="s">
        <v>675</v>
      </c>
      <c r="E3927" t="s">
        <v>2069</v>
      </c>
      <c r="F3927" t="s">
        <v>54</v>
      </c>
      <c r="G3927"/>
      <c r="H3927" t="s">
        <v>45677</v>
      </c>
      <c r="I3927" t="s">
        <v>52535</v>
      </c>
      <c r="J3927" t="s">
        <v>11229</v>
      </c>
      <c r="K3927" t="s">
        <v>105</v>
      </c>
      <c r="L3927" s="119" t="str">
        <f t="shared" si="244"/>
        <v>NA</v>
      </c>
      <c r="M3927" s="119"/>
      <c r="N3927" s="120" t="str">
        <f t="shared" si="245"/>
        <v>NA</v>
      </c>
      <c r="O3927" s="120"/>
      <c r="P3927"/>
      <c r="Q3927"/>
      <c r="R3927"/>
      <c r="S3927"/>
      <c r="T3927"/>
      <c r="U3927" t="s">
        <v>16732</v>
      </c>
      <c r="V3927" t="s">
        <v>16730</v>
      </c>
      <c r="W3927" t="s">
        <v>16731</v>
      </c>
      <c r="X3927" t="s">
        <v>675</v>
      </c>
      <c r="Y3927" t="s">
        <v>16733</v>
      </c>
      <c r="Z3927" t="s">
        <v>54</v>
      </c>
      <c r="AA3927"/>
      <c r="AB3927" t="s">
        <v>44898</v>
      </c>
      <c r="AC3927" t="s">
        <v>51908</v>
      </c>
      <c r="AD3927" t="s">
        <v>16734</v>
      </c>
      <c r="AE3927" t="s">
        <v>565</v>
      </c>
      <c r="AF3927" s="119" t="str">
        <f t="shared" si="246"/>
        <v>NA</v>
      </c>
      <c r="AG3927" s="119"/>
      <c r="AH3927" s="119"/>
      <c r="AI3927" s="119"/>
      <c r="AJ3927" s="119" t="str">
        <f t="shared" si="247"/>
        <v>NA</v>
      </c>
      <c r="AK3927" s="190"/>
      <c r="AL3927" s="191"/>
    </row>
    <row r="3928" spans="1:38" x14ac:dyDescent="0.25">
      <c r="A3928" t="s">
        <v>12664</v>
      </c>
      <c r="B3928" t="s">
        <v>12662</v>
      </c>
      <c r="C3928" t="s">
        <v>12663</v>
      </c>
      <c r="D3928" t="s">
        <v>675</v>
      </c>
      <c r="E3928" t="s">
        <v>2069</v>
      </c>
      <c r="F3928" t="s">
        <v>54</v>
      </c>
      <c r="G3928"/>
      <c r="H3928" t="s">
        <v>45677</v>
      </c>
      <c r="I3928" t="s">
        <v>52535</v>
      </c>
      <c r="J3928" t="s">
        <v>12665</v>
      </c>
      <c r="K3928" t="s">
        <v>105</v>
      </c>
      <c r="L3928" s="119" t="str">
        <f t="shared" si="244"/>
        <v>NA</v>
      </c>
      <c r="M3928" s="119"/>
      <c r="N3928" s="120" t="str">
        <f t="shared" si="245"/>
        <v>NA</v>
      </c>
      <c r="O3928" s="120"/>
      <c r="P3928"/>
      <c r="Q3928"/>
      <c r="R3928"/>
      <c r="S3928"/>
      <c r="T3928"/>
      <c r="U3928" t="s">
        <v>12003</v>
      </c>
      <c r="V3928" t="s">
        <v>12001</v>
      </c>
      <c r="W3928" t="s">
        <v>12002</v>
      </c>
      <c r="X3928" t="s">
        <v>675</v>
      </c>
      <c r="Y3928" t="s">
        <v>12004</v>
      </c>
      <c r="Z3928" t="s">
        <v>54</v>
      </c>
      <c r="AA3928"/>
      <c r="AB3928" t="s">
        <v>44899</v>
      </c>
      <c r="AC3928" t="s">
        <v>51909</v>
      </c>
      <c r="AD3928" t="s">
        <v>12003</v>
      </c>
      <c r="AE3928" t="s">
        <v>105</v>
      </c>
      <c r="AF3928" s="119" t="str">
        <f t="shared" si="246"/>
        <v>NA</v>
      </c>
      <c r="AG3928" s="119"/>
      <c r="AH3928" s="119"/>
      <c r="AI3928" s="119"/>
      <c r="AJ3928" s="119" t="str">
        <f t="shared" si="247"/>
        <v>NA</v>
      </c>
      <c r="AK3928" s="190"/>
      <c r="AL3928" s="191"/>
    </row>
    <row r="3929" spans="1:38" x14ac:dyDescent="0.25">
      <c r="A3929" t="s">
        <v>17173</v>
      </c>
      <c r="B3929" t="s">
        <v>17171</v>
      </c>
      <c r="C3929" t="s">
        <v>17172</v>
      </c>
      <c r="D3929" t="s">
        <v>675</v>
      </c>
      <c r="E3929" t="s">
        <v>17174</v>
      </c>
      <c r="F3929" t="s">
        <v>54</v>
      </c>
      <c r="G3929"/>
      <c r="H3929" t="s">
        <v>45678</v>
      </c>
      <c r="I3929" t="s">
        <v>52536</v>
      </c>
      <c r="J3929" t="s">
        <v>17175</v>
      </c>
      <c r="K3929" t="s">
        <v>105</v>
      </c>
      <c r="L3929" s="119" t="str">
        <f t="shared" si="244"/>
        <v>NA</v>
      </c>
      <c r="M3929" s="119"/>
      <c r="N3929" s="120" t="str">
        <f t="shared" si="245"/>
        <v>NA</v>
      </c>
      <c r="O3929" s="120"/>
      <c r="P3929"/>
      <c r="Q3929"/>
      <c r="R3929"/>
      <c r="S3929"/>
      <c r="T3929"/>
      <c r="U3929" t="s">
        <v>15180</v>
      </c>
      <c r="V3929" t="s">
        <v>15178</v>
      </c>
      <c r="W3929" t="s">
        <v>15179</v>
      </c>
      <c r="X3929" t="s">
        <v>675</v>
      </c>
      <c r="Y3929" t="s">
        <v>15181</v>
      </c>
      <c r="Z3929" t="s">
        <v>54</v>
      </c>
      <c r="AA3929"/>
      <c r="AB3929" t="s">
        <v>44900</v>
      </c>
      <c r="AC3929" t="s">
        <v>51910</v>
      </c>
      <c r="AD3929" t="s">
        <v>15182</v>
      </c>
      <c r="AE3929" t="s">
        <v>565</v>
      </c>
      <c r="AF3929" s="119" t="str">
        <f t="shared" si="246"/>
        <v>NA</v>
      </c>
      <c r="AG3929" s="119"/>
      <c r="AH3929" s="119"/>
      <c r="AI3929" s="119"/>
      <c r="AJ3929" s="119" t="str">
        <f t="shared" si="247"/>
        <v>NA</v>
      </c>
      <c r="AK3929" s="190"/>
      <c r="AL3929" s="191"/>
    </row>
    <row r="3930" spans="1:38" x14ac:dyDescent="0.25">
      <c r="A3930" t="s">
        <v>6039</v>
      </c>
      <c r="B3930" t="s">
        <v>6037</v>
      </c>
      <c r="C3930" t="s">
        <v>6038</v>
      </c>
      <c r="D3930" t="s">
        <v>675</v>
      </c>
      <c r="E3930" t="s">
        <v>6040</v>
      </c>
      <c r="F3930" t="s">
        <v>54</v>
      </c>
      <c r="G3930"/>
      <c r="H3930" t="s">
        <v>45679</v>
      </c>
      <c r="I3930" t="s">
        <v>52537</v>
      </c>
      <c r="J3930" t="s">
        <v>6041</v>
      </c>
      <c r="K3930" t="s">
        <v>105</v>
      </c>
      <c r="L3930" s="119" t="str">
        <f t="shared" si="244"/>
        <v>NA</v>
      </c>
      <c r="M3930" s="119"/>
      <c r="N3930" s="120" t="str">
        <f t="shared" si="245"/>
        <v>NA</v>
      </c>
      <c r="O3930" s="120"/>
      <c r="P3930"/>
      <c r="Q3930"/>
      <c r="R3930"/>
      <c r="S3930"/>
      <c r="T3930"/>
      <c r="U3930" t="s">
        <v>20130</v>
      </c>
      <c r="V3930" t="s">
        <v>20128</v>
      </c>
      <c r="W3930" t="s">
        <v>20129</v>
      </c>
      <c r="X3930" t="s">
        <v>675</v>
      </c>
      <c r="Y3930" t="s">
        <v>10232</v>
      </c>
      <c r="Z3930" t="s">
        <v>54</v>
      </c>
      <c r="AA3930"/>
      <c r="AB3930" t="s">
        <v>44901</v>
      </c>
      <c r="AC3930" t="s">
        <v>51911</v>
      </c>
      <c r="AD3930" t="s">
        <v>20131</v>
      </c>
      <c r="AE3930" t="s">
        <v>565</v>
      </c>
      <c r="AF3930" s="119" t="str">
        <f t="shared" si="246"/>
        <v>NA</v>
      </c>
      <c r="AG3930" s="119"/>
      <c r="AH3930" s="119"/>
      <c r="AI3930" s="119"/>
      <c r="AJ3930" s="119" t="str">
        <f t="shared" si="247"/>
        <v>NA</v>
      </c>
      <c r="AK3930" s="190"/>
      <c r="AL3930" s="191"/>
    </row>
    <row r="3931" spans="1:38" x14ac:dyDescent="0.25">
      <c r="A3931" t="s">
        <v>21824</v>
      </c>
      <c r="B3931" t="s">
        <v>21822</v>
      </c>
      <c r="C3931" t="s">
        <v>21823</v>
      </c>
      <c r="D3931" t="s">
        <v>675</v>
      </c>
      <c r="E3931" t="s">
        <v>6040</v>
      </c>
      <c r="F3931" t="s">
        <v>54</v>
      </c>
      <c r="G3931"/>
      <c r="H3931" t="s">
        <v>45679</v>
      </c>
      <c r="I3931" t="s">
        <v>52537</v>
      </c>
      <c r="J3931"/>
      <c r="K3931" t="s">
        <v>105</v>
      </c>
      <c r="L3931" s="119" t="str">
        <f t="shared" si="244"/>
        <v>NA</v>
      </c>
      <c r="M3931" s="119"/>
      <c r="N3931" s="120" t="str">
        <f t="shared" si="245"/>
        <v>NA</v>
      </c>
      <c r="O3931" s="120"/>
      <c r="P3931"/>
      <c r="Q3931"/>
      <c r="R3931"/>
      <c r="S3931"/>
      <c r="T3931"/>
      <c r="U3931" t="s">
        <v>10231</v>
      </c>
      <c r="V3931" t="s">
        <v>10229</v>
      </c>
      <c r="W3931" t="s">
        <v>10230</v>
      </c>
      <c r="X3931" t="s">
        <v>675</v>
      </c>
      <c r="Y3931" t="s">
        <v>10232</v>
      </c>
      <c r="Z3931" t="s">
        <v>54</v>
      </c>
      <c r="AA3931"/>
      <c r="AB3931" t="s">
        <v>44902</v>
      </c>
      <c r="AC3931" t="s">
        <v>51911</v>
      </c>
      <c r="AD3931"/>
      <c r="AE3931" t="s">
        <v>105</v>
      </c>
      <c r="AF3931" s="119" t="str">
        <f t="shared" si="246"/>
        <v>NA</v>
      </c>
      <c r="AG3931" s="119"/>
      <c r="AH3931" s="119"/>
      <c r="AI3931" s="119"/>
      <c r="AJ3931" s="119" t="str">
        <f t="shared" si="247"/>
        <v>NA</v>
      </c>
      <c r="AK3931" s="190"/>
      <c r="AL3931" s="191"/>
    </row>
    <row r="3932" spans="1:38" x14ac:dyDescent="0.25">
      <c r="A3932" t="s">
        <v>17287</v>
      </c>
      <c r="B3932" t="s">
        <v>17285</v>
      </c>
      <c r="C3932" t="s">
        <v>17286</v>
      </c>
      <c r="D3932" t="s">
        <v>675</v>
      </c>
      <c r="E3932" t="s">
        <v>17288</v>
      </c>
      <c r="F3932" t="s">
        <v>54</v>
      </c>
      <c r="G3932"/>
      <c r="H3932" t="s">
        <v>45680</v>
      </c>
      <c r="I3932" t="s">
        <v>52538</v>
      </c>
      <c r="J3932" t="s">
        <v>17289</v>
      </c>
      <c r="K3932" t="s">
        <v>565</v>
      </c>
      <c r="L3932" s="119" t="str">
        <f t="shared" si="244"/>
        <v>NA</v>
      </c>
      <c r="M3932" s="119"/>
      <c r="N3932" s="120" t="str">
        <f t="shared" si="245"/>
        <v>NA</v>
      </c>
      <c r="O3932" s="120"/>
      <c r="P3932"/>
      <c r="Q3932"/>
      <c r="R3932"/>
      <c r="S3932"/>
      <c r="T3932"/>
      <c r="U3932" t="s">
        <v>18286</v>
      </c>
      <c r="V3932" t="s">
        <v>18284</v>
      </c>
      <c r="W3932" t="s">
        <v>18285</v>
      </c>
      <c r="X3932" t="s">
        <v>675</v>
      </c>
      <c r="Y3932" t="s">
        <v>18287</v>
      </c>
      <c r="Z3932" t="s">
        <v>54</v>
      </c>
      <c r="AA3932"/>
      <c r="AB3932" t="s">
        <v>44903</v>
      </c>
      <c r="AC3932" t="s">
        <v>51912</v>
      </c>
      <c r="AD3932" t="s">
        <v>18288</v>
      </c>
      <c r="AE3932" t="s">
        <v>565</v>
      </c>
      <c r="AF3932" s="119" t="str">
        <f t="shared" si="246"/>
        <v>NA</v>
      </c>
      <c r="AG3932" s="119"/>
      <c r="AH3932" s="119"/>
      <c r="AI3932" s="119"/>
      <c r="AJ3932" s="119" t="str">
        <f t="shared" si="247"/>
        <v>NA</v>
      </c>
      <c r="AK3932" s="190"/>
      <c r="AL3932" s="191"/>
    </row>
    <row r="3933" spans="1:38" x14ac:dyDescent="0.25">
      <c r="A3933" t="s">
        <v>17296</v>
      </c>
      <c r="B3933" t="s">
        <v>17294</v>
      </c>
      <c r="C3933" t="s">
        <v>17295</v>
      </c>
      <c r="D3933" t="s">
        <v>675</v>
      </c>
      <c r="E3933" t="s">
        <v>17297</v>
      </c>
      <c r="F3933" t="s">
        <v>54</v>
      </c>
      <c r="G3933"/>
      <c r="H3933" t="s">
        <v>45681</v>
      </c>
      <c r="I3933" t="s">
        <v>52539</v>
      </c>
      <c r="J3933"/>
      <c r="K3933" t="s">
        <v>105</v>
      </c>
      <c r="L3933" s="119" t="str">
        <f t="shared" si="244"/>
        <v>NA</v>
      </c>
      <c r="M3933" s="119"/>
      <c r="N3933" s="120" t="str">
        <f t="shared" si="245"/>
        <v>NA</v>
      </c>
      <c r="O3933" s="120"/>
      <c r="P3933"/>
      <c r="Q3933"/>
      <c r="R3933"/>
      <c r="S3933"/>
      <c r="T3933"/>
      <c r="U3933" t="s">
        <v>18395</v>
      </c>
      <c r="V3933" t="s">
        <v>18393</v>
      </c>
      <c r="W3933" t="s">
        <v>18394</v>
      </c>
      <c r="X3933" t="s">
        <v>675</v>
      </c>
      <c r="Y3933" t="s">
        <v>18396</v>
      </c>
      <c r="Z3933" t="s">
        <v>54</v>
      </c>
      <c r="AA3933"/>
      <c r="AB3933" t="s">
        <v>44904</v>
      </c>
      <c r="AC3933" t="s">
        <v>51913</v>
      </c>
      <c r="AD3933" t="s">
        <v>18397</v>
      </c>
      <c r="AE3933" t="s">
        <v>565</v>
      </c>
      <c r="AF3933" s="119" t="str">
        <f t="shared" si="246"/>
        <v>NA</v>
      </c>
      <c r="AG3933" s="119"/>
      <c r="AH3933" s="119"/>
      <c r="AI3933" s="119"/>
      <c r="AJ3933" s="119" t="str">
        <f t="shared" si="247"/>
        <v>NA</v>
      </c>
      <c r="AK3933" s="190"/>
      <c r="AL3933" s="191"/>
    </row>
    <row r="3934" spans="1:38" x14ac:dyDescent="0.25">
      <c r="A3934" t="s">
        <v>19799</v>
      </c>
      <c r="B3934" t="s">
        <v>19797</v>
      </c>
      <c r="C3934" t="s">
        <v>19798</v>
      </c>
      <c r="D3934" t="s">
        <v>675</v>
      </c>
      <c r="E3934" t="s">
        <v>16783</v>
      </c>
      <c r="F3934" t="s">
        <v>54</v>
      </c>
      <c r="G3934"/>
      <c r="H3934" t="s">
        <v>45682</v>
      </c>
      <c r="I3934" t="s">
        <v>52540</v>
      </c>
      <c r="J3934" t="s">
        <v>19800</v>
      </c>
      <c r="K3934" t="s">
        <v>565</v>
      </c>
      <c r="L3934" s="119" t="str">
        <f t="shared" si="244"/>
        <v>NA</v>
      </c>
      <c r="M3934" s="119"/>
      <c r="N3934" s="120" t="str">
        <f t="shared" si="245"/>
        <v>NA</v>
      </c>
      <c r="O3934" s="120"/>
      <c r="P3934"/>
      <c r="Q3934"/>
      <c r="R3934"/>
      <c r="S3934"/>
      <c r="T3934"/>
      <c r="U3934" t="s">
        <v>19708</v>
      </c>
      <c r="V3934" t="s">
        <v>19706</v>
      </c>
      <c r="W3934" t="s">
        <v>19707</v>
      </c>
      <c r="X3934" t="s">
        <v>675</v>
      </c>
      <c r="Y3934" t="s">
        <v>2065</v>
      </c>
      <c r="Z3934" t="s">
        <v>54</v>
      </c>
      <c r="AA3934"/>
      <c r="AB3934" t="s">
        <v>44905</v>
      </c>
      <c r="AC3934" t="s">
        <v>51914</v>
      </c>
      <c r="AD3934" t="s">
        <v>19708</v>
      </c>
      <c r="AE3934" t="s">
        <v>565</v>
      </c>
      <c r="AF3934" s="119" t="str">
        <f t="shared" si="246"/>
        <v>NA</v>
      </c>
      <c r="AG3934" s="119"/>
      <c r="AH3934" s="119"/>
      <c r="AI3934" s="119"/>
      <c r="AJ3934" s="119" t="str">
        <f t="shared" si="247"/>
        <v>NA</v>
      </c>
      <c r="AK3934" s="190"/>
      <c r="AL3934" s="191"/>
    </row>
    <row r="3935" spans="1:38" x14ac:dyDescent="0.25">
      <c r="A3935" t="s">
        <v>16782</v>
      </c>
      <c r="B3935" t="s">
        <v>16780</v>
      </c>
      <c r="C3935" t="s">
        <v>16781</v>
      </c>
      <c r="D3935" t="s">
        <v>675</v>
      </c>
      <c r="E3935" t="s">
        <v>16783</v>
      </c>
      <c r="F3935" t="s">
        <v>54</v>
      </c>
      <c r="G3935"/>
      <c r="H3935" t="s">
        <v>45682</v>
      </c>
      <c r="I3935" t="s">
        <v>52540</v>
      </c>
      <c r="J3935"/>
      <c r="K3935" t="s">
        <v>105</v>
      </c>
      <c r="L3935" s="119" t="str">
        <f t="shared" si="244"/>
        <v>NA</v>
      </c>
      <c r="M3935" s="119"/>
      <c r="N3935" s="120" t="str">
        <f t="shared" si="245"/>
        <v>NA</v>
      </c>
      <c r="O3935" s="120"/>
      <c r="P3935"/>
      <c r="Q3935"/>
      <c r="R3935"/>
      <c r="S3935"/>
      <c r="T3935"/>
      <c r="U3935" t="s">
        <v>6065</v>
      </c>
      <c r="V3935" t="s">
        <v>6064</v>
      </c>
      <c r="W3935" t="s">
        <v>6047</v>
      </c>
      <c r="X3935" t="s">
        <v>675</v>
      </c>
      <c r="Y3935" t="s">
        <v>2065</v>
      </c>
      <c r="Z3935" t="s">
        <v>54</v>
      </c>
      <c r="AA3935"/>
      <c r="AB3935" t="s">
        <v>44906</v>
      </c>
      <c r="AC3935" t="s">
        <v>51914</v>
      </c>
      <c r="AD3935"/>
      <c r="AE3935" t="s">
        <v>565</v>
      </c>
      <c r="AF3935" s="119" t="str">
        <f t="shared" si="246"/>
        <v>NA</v>
      </c>
      <c r="AG3935" s="119"/>
      <c r="AH3935" s="119"/>
      <c r="AI3935" s="119"/>
      <c r="AJ3935" s="119" t="str">
        <f t="shared" si="247"/>
        <v>NA</v>
      </c>
      <c r="AK3935" s="190"/>
      <c r="AL3935" s="191"/>
    </row>
    <row r="3936" spans="1:38" x14ac:dyDescent="0.25">
      <c r="A3936" t="s">
        <v>18254</v>
      </c>
      <c r="B3936" t="s">
        <v>18252</v>
      </c>
      <c r="C3936" t="s">
        <v>18253</v>
      </c>
      <c r="D3936" t="s">
        <v>675</v>
      </c>
      <c r="E3936" t="s">
        <v>18255</v>
      </c>
      <c r="F3936" t="s">
        <v>54</v>
      </c>
      <c r="G3936"/>
      <c r="H3936" t="s">
        <v>45683</v>
      </c>
      <c r="I3936" t="s">
        <v>52541</v>
      </c>
      <c r="J3936"/>
      <c r="K3936" t="s">
        <v>105</v>
      </c>
      <c r="L3936" s="119" t="str">
        <f t="shared" si="244"/>
        <v>NA</v>
      </c>
      <c r="M3936" s="119"/>
      <c r="N3936" s="120" t="str">
        <f t="shared" si="245"/>
        <v>NA</v>
      </c>
      <c r="O3936" s="120"/>
      <c r="P3936"/>
      <c r="Q3936"/>
      <c r="R3936"/>
      <c r="S3936"/>
      <c r="T3936"/>
      <c r="U3936" t="s">
        <v>16798</v>
      </c>
      <c r="V3936" t="s">
        <v>16796</v>
      </c>
      <c r="W3936" t="s">
        <v>16797</v>
      </c>
      <c r="X3936" t="s">
        <v>675</v>
      </c>
      <c r="Y3936" t="s">
        <v>2887</v>
      </c>
      <c r="Z3936" t="s">
        <v>54</v>
      </c>
      <c r="AA3936"/>
      <c r="AB3936" t="s">
        <v>44907</v>
      </c>
      <c r="AC3936" t="s">
        <v>51915</v>
      </c>
      <c r="AD3936" t="s">
        <v>16798</v>
      </c>
      <c r="AE3936" t="s">
        <v>565</v>
      </c>
      <c r="AF3936" s="119" t="str">
        <f t="shared" si="246"/>
        <v>NA</v>
      </c>
      <c r="AG3936" s="119"/>
      <c r="AH3936" s="119"/>
      <c r="AI3936" s="119"/>
      <c r="AJ3936" s="119" t="str">
        <f t="shared" si="247"/>
        <v>NA</v>
      </c>
      <c r="AK3936" s="190"/>
      <c r="AL3936" s="191"/>
    </row>
    <row r="3937" spans="1:38" x14ac:dyDescent="0.25">
      <c r="A3937" t="s">
        <v>21803</v>
      </c>
      <c r="B3937" t="s">
        <v>21801</v>
      </c>
      <c r="C3937" t="s">
        <v>21802</v>
      </c>
      <c r="D3937" t="s">
        <v>675</v>
      </c>
      <c r="E3937" t="s">
        <v>21804</v>
      </c>
      <c r="F3937" t="s">
        <v>54</v>
      </c>
      <c r="G3937"/>
      <c r="H3937" t="s">
        <v>45684</v>
      </c>
      <c r="I3937" t="s">
        <v>52542</v>
      </c>
      <c r="J3937"/>
      <c r="K3937" t="s">
        <v>105</v>
      </c>
      <c r="L3937" s="119" t="str">
        <f t="shared" si="244"/>
        <v>NA</v>
      </c>
      <c r="M3937" s="119"/>
      <c r="N3937" s="120" t="str">
        <f t="shared" si="245"/>
        <v>NA</v>
      </c>
      <c r="O3937" s="120"/>
      <c r="P3937"/>
      <c r="Q3937"/>
      <c r="R3937"/>
      <c r="S3937"/>
      <c r="T3937"/>
      <c r="U3937" t="s">
        <v>9688</v>
      </c>
      <c r="V3937" t="s">
        <v>9686</v>
      </c>
      <c r="W3937" t="s">
        <v>9687</v>
      </c>
      <c r="X3937" t="s">
        <v>675</v>
      </c>
      <c r="Y3937" t="s">
        <v>9689</v>
      </c>
      <c r="Z3937" t="s">
        <v>54</v>
      </c>
      <c r="AA3937"/>
      <c r="AB3937" t="s">
        <v>44908</v>
      </c>
      <c r="AC3937" t="s">
        <v>51916</v>
      </c>
      <c r="AD3937"/>
      <c r="AE3937" t="s">
        <v>105</v>
      </c>
      <c r="AF3937" s="119" t="str">
        <f t="shared" si="246"/>
        <v>NA</v>
      </c>
      <c r="AG3937" s="119"/>
      <c r="AH3937" s="119"/>
      <c r="AI3937" s="119"/>
      <c r="AJ3937" s="119" t="str">
        <f t="shared" si="247"/>
        <v>NA</v>
      </c>
      <c r="AK3937" s="190"/>
      <c r="AL3937" s="191"/>
    </row>
    <row r="3938" spans="1:38" x14ac:dyDescent="0.25">
      <c r="A3938" t="s">
        <v>17392</v>
      </c>
      <c r="B3938" t="s">
        <v>17390</v>
      </c>
      <c r="C3938" t="s">
        <v>17391</v>
      </c>
      <c r="D3938" t="s">
        <v>675</v>
      </c>
      <c r="E3938" t="s">
        <v>17393</v>
      </c>
      <c r="F3938" t="s">
        <v>54</v>
      </c>
      <c r="G3938"/>
      <c r="H3938" t="s">
        <v>45685</v>
      </c>
      <c r="I3938" t="s">
        <v>52543</v>
      </c>
      <c r="J3938"/>
      <c r="K3938" t="s">
        <v>105</v>
      </c>
      <c r="L3938" s="119" t="str">
        <f t="shared" si="244"/>
        <v>NA</v>
      </c>
      <c r="M3938" s="119"/>
      <c r="N3938" s="120" t="str">
        <f t="shared" si="245"/>
        <v>NA</v>
      </c>
      <c r="O3938" s="120"/>
      <c r="P3938"/>
      <c r="Q3938"/>
      <c r="R3938"/>
      <c r="S3938"/>
      <c r="T3938"/>
      <c r="U3938" t="s">
        <v>18744</v>
      </c>
      <c r="V3938" t="s">
        <v>18742</v>
      </c>
      <c r="W3938" t="s">
        <v>18743</v>
      </c>
      <c r="X3938" t="s">
        <v>675</v>
      </c>
      <c r="Y3938" t="s">
        <v>18745</v>
      </c>
      <c r="Z3938" t="s">
        <v>54</v>
      </c>
      <c r="AA3938"/>
      <c r="AB3938" t="s">
        <v>44909</v>
      </c>
      <c r="AC3938" t="s">
        <v>51917</v>
      </c>
      <c r="AD3938" t="s">
        <v>18746</v>
      </c>
      <c r="AE3938" t="s">
        <v>565</v>
      </c>
      <c r="AF3938" s="119" t="str">
        <f t="shared" si="246"/>
        <v>NA</v>
      </c>
      <c r="AG3938" s="119"/>
      <c r="AH3938" s="119"/>
      <c r="AI3938" s="119"/>
      <c r="AJ3938" s="119" t="str">
        <f t="shared" si="247"/>
        <v>NA</v>
      </c>
      <c r="AK3938" s="190"/>
      <c r="AL3938" s="191"/>
    </row>
    <row r="3939" spans="1:38" x14ac:dyDescent="0.25">
      <c r="A3939" t="s">
        <v>11740</v>
      </c>
      <c r="B3939" t="s">
        <v>11739</v>
      </c>
      <c r="C3939" t="s">
        <v>11733</v>
      </c>
      <c r="D3939" t="s">
        <v>675</v>
      </c>
      <c r="E3939" t="s">
        <v>11741</v>
      </c>
      <c r="F3939" t="s">
        <v>54</v>
      </c>
      <c r="G3939"/>
      <c r="H3939" t="s">
        <v>45686</v>
      </c>
      <c r="I3939" t="s">
        <v>52544</v>
      </c>
      <c r="J3939"/>
      <c r="K3939" t="s">
        <v>565</v>
      </c>
      <c r="L3939" s="119" t="str">
        <f t="shared" si="244"/>
        <v>NA</v>
      </c>
      <c r="M3939" s="119"/>
      <c r="N3939" s="120" t="str">
        <f t="shared" si="245"/>
        <v>NA</v>
      </c>
      <c r="O3939" s="120"/>
      <c r="P3939"/>
      <c r="Q3939"/>
      <c r="R3939"/>
      <c r="S3939"/>
      <c r="T3939"/>
      <c r="U3939" t="s">
        <v>19753</v>
      </c>
      <c r="V3939" t="s">
        <v>19751</v>
      </c>
      <c r="W3939" t="s">
        <v>19752</v>
      </c>
      <c r="X3939" t="s">
        <v>675</v>
      </c>
      <c r="Y3939" t="s">
        <v>19754</v>
      </c>
      <c r="Z3939" t="s">
        <v>54</v>
      </c>
      <c r="AA3939"/>
      <c r="AB3939" t="s">
        <v>44910</v>
      </c>
      <c r="AC3939" t="s">
        <v>51918</v>
      </c>
      <c r="AD3939" t="s">
        <v>19755</v>
      </c>
      <c r="AE3939" t="s">
        <v>565</v>
      </c>
      <c r="AF3939" s="119" t="str">
        <f t="shared" si="246"/>
        <v>NA</v>
      </c>
      <c r="AG3939" s="119"/>
      <c r="AH3939" s="119"/>
      <c r="AI3939" s="119"/>
      <c r="AJ3939" s="119" t="str">
        <f t="shared" si="247"/>
        <v>NA</v>
      </c>
      <c r="AK3939" s="190"/>
      <c r="AL3939" s="191"/>
    </row>
    <row r="3940" spans="1:38" x14ac:dyDescent="0.25">
      <c r="A3940" t="s">
        <v>16972</v>
      </c>
      <c r="B3940" t="s">
        <v>16970</v>
      </c>
      <c r="C3940" t="s">
        <v>16971</v>
      </c>
      <c r="D3940" t="s">
        <v>675</v>
      </c>
      <c r="E3940" t="s">
        <v>16973</v>
      </c>
      <c r="F3940" t="s">
        <v>54</v>
      </c>
      <c r="G3940"/>
      <c r="H3940" t="s">
        <v>45687</v>
      </c>
      <c r="I3940" t="s">
        <v>52545</v>
      </c>
      <c r="J3940" t="s">
        <v>16974</v>
      </c>
      <c r="K3940" t="s">
        <v>565</v>
      </c>
      <c r="L3940" s="119" t="str">
        <f t="shared" si="244"/>
        <v>NA</v>
      </c>
      <c r="M3940" s="119"/>
      <c r="N3940" s="120" t="str">
        <f t="shared" si="245"/>
        <v>NA</v>
      </c>
      <c r="O3940" s="120"/>
      <c r="P3940"/>
      <c r="Q3940"/>
      <c r="R3940"/>
      <c r="S3940"/>
      <c r="T3940"/>
      <c r="U3940" t="s">
        <v>6067</v>
      </c>
      <c r="V3940" t="s">
        <v>6066</v>
      </c>
      <c r="W3940" t="s">
        <v>6047</v>
      </c>
      <c r="X3940" t="s">
        <v>675</v>
      </c>
      <c r="Y3940" t="s">
        <v>6068</v>
      </c>
      <c r="Z3940" t="s">
        <v>54</v>
      </c>
      <c r="AA3940"/>
      <c r="AB3940" t="s">
        <v>44911</v>
      </c>
      <c r="AC3940" t="s">
        <v>51919</v>
      </c>
      <c r="AD3940"/>
      <c r="AE3940" t="s">
        <v>565</v>
      </c>
      <c r="AF3940" s="119" t="str">
        <f t="shared" si="246"/>
        <v>NA</v>
      </c>
      <c r="AG3940" s="119"/>
      <c r="AH3940" s="119"/>
      <c r="AI3940" s="119"/>
      <c r="AJ3940" s="119" t="str">
        <f t="shared" si="247"/>
        <v>NA</v>
      </c>
      <c r="AK3940" s="190"/>
      <c r="AL3940" s="191"/>
    </row>
    <row r="3941" spans="1:38" x14ac:dyDescent="0.25">
      <c r="A3941" t="s">
        <v>16940</v>
      </c>
      <c r="B3941" t="s">
        <v>16938</v>
      </c>
      <c r="C3941" t="s">
        <v>16939</v>
      </c>
      <c r="D3941" t="s">
        <v>675</v>
      </c>
      <c r="E3941" t="s">
        <v>16941</v>
      </c>
      <c r="F3941" t="s">
        <v>54</v>
      </c>
      <c r="G3941"/>
      <c r="H3941" t="s">
        <v>45688</v>
      </c>
      <c r="I3941" t="s">
        <v>52546</v>
      </c>
      <c r="J3941" t="s">
        <v>16942</v>
      </c>
      <c r="K3941" t="s">
        <v>565</v>
      </c>
      <c r="L3941" s="119" t="str">
        <f t="shared" si="244"/>
        <v>NA</v>
      </c>
      <c r="M3941" s="119"/>
      <c r="N3941" s="120" t="str">
        <f t="shared" si="245"/>
        <v>NA</v>
      </c>
      <c r="O3941" s="120"/>
      <c r="P3941"/>
      <c r="Q3941"/>
      <c r="R3941"/>
      <c r="S3941"/>
      <c r="T3941"/>
      <c r="U3941" t="s">
        <v>6300</v>
      </c>
      <c r="V3941" t="s">
        <v>6298</v>
      </c>
      <c r="W3941" t="s">
        <v>6299</v>
      </c>
      <c r="X3941" t="s">
        <v>675</v>
      </c>
      <c r="Y3941" t="s">
        <v>6301</v>
      </c>
      <c r="Z3941" t="s">
        <v>54</v>
      </c>
      <c r="AA3941"/>
      <c r="AB3941" t="s">
        <v>44912</v>
      </c>
      <c r="AC3941" t="s">
        <v>51920</v>
      </c>
      <c r="AD3941" t="s">
        <v>6275</v>
      </c>
      <c r="AE3941" t="s">
        <v>105</v>
      </c>
      <c r="AF3941" s="119" t="str">
        <f t="shared" si="246"/>
        <v>NA</v>
      </c>
      <c r="AG3941" s="119"/>
      <c r="AH3941" s="119"/>
      <c r="AI3941" s="119"/>
      <c r="AJ3941" s="119" t="str">
        <f t="shared" si="247"/>
        <v>NA</v>
      </c>
      <c r="AK3941" s="190"/>
      <c r="AL3941" s="191"/>
    </row>
    <row r="3942" spans="1:38" x14ac:dyDescent="0.25">
      <c r="A3942" t="s">
        <v>9450</v>
      </c>
      <c r="B3942" t="s">
        <v>9448</v>
      </c>
      <c r="C3942" t="s">
        <v>9449</v>
      </c>
      <c r="D3942" t="s">
        <v>675</v>
      </c>
      <c r="E3942" t="s">
        <v>9451</v>
      </c>
      <c r="F3942" t="s">
        <v>54</v>
      </c>
      <c r="G3942"/>
      <c r="H3942" t="s">
        <v>45689</v>
      </c>
      <c r="I3942" t="s">
        <v>52547</v>
      </c>
      <c r="J3942"/>
      <c r="K3942" t="s">
        <v>105</v>
      </c>
      <c r="L3942" s="119" t="str">
        <f t="shared" si="244"/>
        <v>NA</v>
      </c>
      <c r="M3942" s="119"/>
      <c r="N3942" s="120" t="str">
        <f t="shared" si="245"/>
        <v>NA</v>
      </c>
      <c r="O3942" s="120"/>
      <c r="P3942"/>
      <c r="Q3942"/>
      <c r="R3942"/>
      <c r="S3942"/>
      <c r="T3942"/>
      <c r="U3942" t="s">
        <v>15231</v>
      </c>
      <c r="V3942" t="s">
        <v>15229</v>
      </c>
      <c r="W3942" t="s">
        <v>15230</v>
      </c>
      <c r="X3942" t="s">
        <v>675</v>
      </c>
      <c r="Y3942" t="s">
        <v>15232</v>
      </c>
      <c r="Z3942" t="s">
        <v>54</v>
      </c>
      <c r="AA3942"/>
      <c r="AB3942" t="s">
        <v>44913</v>
      </c>
      <c r="AC3942" t="s">
        <v>51921</v>
      </c>
      <c r="AD3942" t="s">
        <v>15233</v>
      </c>
      <c r="AE3942" t="s">
        <v>565</v>
      </c>
      <c r="AF3942" s="119" t="str">
        <f t="shared" si="246"/>
        <v>NA</v>
      </c>
      <c r="AG3942" s="119"/>
      <c r="AH3942" s="119"/>
      <c r="AI3942" s="119"/>
      <c r="AJ3942" s="119" t="str">
        <f t="shared" si="247"/>
        <v>NA</v>
      </c>
      <c r="AK3942" s="190"/>
      <c r="AL3942" s="191"/>
    </row>
    <row r="3943" spans="1:38" x14ac:dyDescent="0.25">
      <c r="A3943" t="s">
        <v>11223</v>
      </c>
      <c r="B3943" t="s">
        <v>11230</v>
      </c>
      <c r="C3943" t="s">
        <v>11231</v>
      </c>
      <c r="D3943" t="s">
        <v>675</v>
      </c>
      <c r="E3943" t="s">
        <v>11232</v>
      </c>
      <c r="F3943" t="s">
        <v>54</v>
      </c>
      <c r="G3943"/>
      <c r="H3943" t="s">
        <v>45690</v>
      </c>
      <c r="I3943" t="s">
        <v>52548</v>
      </c>
      <c r="J3943"/>
      <c r="K3943" t="s">
        <v>105</v>
      </c>
      <c r="L3943" s="119" t="str">
        <f t="shared" si="244"/>
        <v>NA</v>
      </c>
      <c r="M3943" s="119"/>
      <c r="N3943" s="120" t="str">
        <f t="shared" si="245"/>
        <v>NA</v>
      </c>
      <c r="O3943" s="120"/>
      <c r="P3943"/>
      <c r="Q3943"/>
      <c r="R3943"/>
      <c r="S3943"/>
      <c r="T3943"/>
      <c r="U3943" t="s">
        <v>22030</v>
      </c>
      <c r="V3943" t="s">
        <v>22028</v>
      </c>
      <c r="W3943" t="s">
        <v>22029</v>
      </c>
      <c r="X3943" t="s">
        <v>675</v>
      </c>
      <c r="Y3943" t="s">
        <v>22031</v>
      </c>
      <c r="Z3943" t="s">
        <v>54</v>
      </c>
      <c r="AA3943"/>
      <c r="AB3943" t="s">
        <v>44914</v>
      </c>
      <c r="AC3943" t="s">
        <v>51922</v>
      </c>
      <c r="AD3943" t="s">
        <v>22030</v>
      </c>
      <c r="AE3943" t="s">
        <v>565</v>
      </c>
      <c r="AF3943" s="119" t="str">
        <f t="shared" si="246"/>
        <v>NA</v>
      </c>
      <c r="AG3943" s="119"/>
      <c r="AH3943" s="119"/>
      <c r="AI3943" s="119"/>
      <c r="AJ3943" s="119" t="str">
        <f t="shared" si="247"/>
        <v>NA</v>
      </c>
      <c r="AK3943" s="190"/>
      <c r="AL3943" s="191"/>
    </row>
    <row r="3944" spans="1:38" x14ac:dyDescent="0.25">
      <c r="A3944" t="s">
        <v>10130</v>
      </c>
      <c r="B3944" t="s">
        <v>10128</v>
      </c>
      <c r="C3944" t="s">
        <v>10129</v>
      </c>
      <c r="D3944" t="s">
        <v>675</v>
      </c>
      <c r="E3944" t="s">
        <v>10131</v>
      </c>
      <c r="F3944" t="s">
        <v>54</v>
      </c>
      <c r="G3944"/>
      <c r="H3944" t="s">
        <v>45691</v>
      </c>
      <c r="I3944" t="s">
        <v>52549</v>
      </c>
      <c r="J3944"/>
      <c r="K3944" t="s">
        <v>105</v>
      </c>
      <c r="L3944" s="119" t="str">
        <f t="shared" si="244"/>
        <v>NA</v>
      </c>
      <c r="M3944" s="119"/>
      <c r="N3944" s="120" t="str">
        <f t="shared" si="245"/>
        <v>NA</v>
      </c>
      <c r="O3944" s="120"/>
      <c r="P3944"/>
      <c r="Q3944"/>
      <c r="R3944"/>
      <c r="S3944"/>
      <c r="T3944"/>
      <c r="U3944" t="s">
        <v>6061</v>
      </c>
      <c r="V3944" t="s">
        <v>6060</v>
      </c>
      <c r="W3944" t="s">
        <v>6047</v>
      </c>
      <c r="X3944" t="s">
        <v>675</v>
      </c>
      <c r="Y3944" t="s">
        <v>2413</v>
      </c>
      <c r="Z3944" t="s">
        <v>54</v>
      </c>
      <c r="AA3944"/>
      <c r="AB3944" t="s">
        <v>44915</v>
      </c>
      <c r="AC3944" t="s">
        <v>51923</v>
      </c>
      <c r="AD3944"/>
      <c r="AE3944" t="s">
        <v>565</v>
      </c>
      <c r="AF3944" s="119" t="str">
        <f t="shared" si="246"/>
        <v>NA</v>
      </c>
      <c r="AG3944" s="119"/>
      <c r="AH3944" s="119"/>
      <c r="AI3944" s="119"/>
      <c r="AJ3944" s="119" t="str">
        <f t="shared" si="247"/>
        <v>NA</v>
      </c>
      <c r="AK3944" s="190"/>
      <c r="AL3944" s="191"/>
    </row>
    <row r="3945" spans="1:38" x14ac:dyDescent="0.25">
      <c r="A3945" t="s">
        <v>22034</v>
      </c>
      <c r="B3945" t="s">
        <v>22032</v>
      </c>
      <c r="C3945" t="s">
        <v>22033</v>
      </c>
      <c r="D3945" t="s">
        <v>675</v>
      </c>
      <c r="E3945" t="s">
        <v>22035</v>
      </c>
      <c r="F3945" t="s">
        <v>54</v>
      </c>
      <c r="G3945"/>
      <c r="H3945" t="s">
        <v>45692</v>
      </c>
      <c r="I3945" t="s">
        <v>52550</v>
      </c>
      <c r="J3945" t="s">
        <v>22034</v>
      </c>
      <c r="K3945" t="s">
        <v>565</v>
      </c>
      <c r="L3945" s="119" t="str">
        <f t="shared" si="244"/>
        <v>NA</v>
      </c>
      <c r="M3945" s="119"/>
      <c r="N3945" s="120" t="str">
        <f t="shared" si="245"/>
        <v>NA</v>
      </c>
      <c r="O3945" s="120"/>
      <c r="P3945"/>
      <c r="Q3945"/>
      <c r="R3945"/>
      <c r="S3945"/>
      <c r="T3945"/>
      <c r="U3945" t="s">
        <v>21264</v>
      </c>
      <c r="V3945" t="s">
        <v>21262</v>
      </c>
      <c r="W3945" t="s">
        <v>21263</v>
      </c>
      <c r="X3945" t="s">
        <v>675</v>
      </c>
      <c r="Y3945" t="s">
        <v>21265</v>
      </c>
      <c r="Z3945" t="s">
        <v>54</v>
      </c>
      <c r="AA3945"/>
      <c r="AB3945" t="s">
        <v>44916</v>
      </c>
      <c r="AC3945" t="s">
        <v>51924</v>
      </c>
      <c r="AD3945"/>
      <c r="AE3945" t="s">
        <v>565</v>
      </c>
      <c r="AF3945" s="119" t="str">
        <f t="shared" si="246"/>
        <v>NA</v>
      </c>
      <c r="AG3945" s="119"/>
      <c r="AH3945" s="119"/>
      <c r="AI3945" s="119"/>
      <c r="AJ3945" s="119" t="str">
        <f t="shared" si="247"/>
        <v>NA</v>
      </c>
      <c r="AK3945" s="190"/>
      <c r="AL3945" s="191"/>
    </row>
    <row r="3946" spans="1:38" x14ac:dyDescent="0.25">
      <c r="A3946" t="s">
        <v>17512</v>
      </c>
      <c r="B3946" t="s">
        <v>17510</v>
      </c>
      <c r="C3946" t="s">
        <v>17511</v>
      </c>
      <c r="D3946" t="s">
        <v>675</v>
      </c>
      <c r="E3946" t="s">
        <v>5803</v>
      </c>
      <c r="F3946" t="s">
        <v>54</v>
      </c>
      <c r="G3946"/>
      <c r="H3946" t="s">
        <v>45693</v>
      </c>
      <c r="I3946" t="s">
        <v>52551</v>
      </c>
      <c r="J3946"/>
      <c r="K3946" t="s">
        <v>105</v>
      </c>
      <c r="L3946" s="119" t="str">
        <f t="shared" si="244"/>
        <v>NA</v>
      </c>
      <c r="M3946" s="119"/>
      <c r="N3946" s="120" t="str">
        <f t="shared" si="245"/>
        <v>NA</v>
      </c>
      <c r="O3946" s="120"/>
      <c r="P3946"/>
      <c r="Q3946"/>
      <c r="R3946"/>
      <c r="S3946"/>
      <c r="T3946"/>
      <c r="U3946" t="s">
        <v>17573</v>
      </c>
      <c r="V3946" t="s">
        <v>17571</v>
      </c>
      <c r="W3946" t="s">
        <v>17572</v>
      </c>
      <c r="X3946" t="s">
        <v>675</v>
      </c>
      <c r="Y3946" t="s">
        <v>17574</v>
      </c>
      <c r="Z3946" t="s">
        <v>54</v>
      </c>
      <c r="AA3946"/>
      <c r="AB3946" t="s">
        <v>44917</v>
      </c>
      <c r="AC3946" t="s">
        <v>51925</v>
      </c>
      <c r="AD3946" t="s">
        <v>17575</v>
      </c>
      <c r="AE3946" t="s">
        <v>565</v>
      </c>
      <c r="AF3946" s="119" t="str">
        <f t="shared" si="246"/>
        <v>NA</v>
      </c>
      <c r="AG3946" s="119"/>
      <c r="AH3946" s="119"/>
      <c r="AI3946" s="119"/>
      <c r="AJ3946" s="119" t="str">
        <f t="shared" si="247"/>
        <v>NA</v>
      </c>
      <c r="AK3946" s="190"/>
      <c r="AL3946" s="191"/>
    </row>
    <row r="3947" spans="1:38" x14ac:dyDescent="0.25">
      <c r="A3947" t="s">
        <v>6868</v>
      </c>
      <c r="B3947" t="s">
        <v>6866</v>
      </c>
      <c r="C3947" t="s">
        <v>6867</v>
      </c>
      <c r="D3947" t="s">
        <v>675</v>
      </c>
      <c r="E3947" t="s">
        <v>6869</v>
      </c>
      <c r="F3947" t="s">
        <v>54</v>
      </c>
      <c r="G3947"/>
      <c r="H3947" t="s">
        <v>45694</v>
      </c>
      <c r="I3947" t="s">
        <v>52552</v>
      </c>
      <c r="J3947"/>
      <c r="K3947" t="s">
        <v>105</v>
      </c>
      <c r="L3947" s="119" t="str">
        <f t="shared" si="244"/>
        <v>NA</v>
      </c>
      <c r="M3947" s="119"/>
      <c r="N3947" s="120" t="str">
        <f t="shared" si="245"/>
        <v>NA</v>
      </c>
      <c r="O3947" s="120"/>
      <c r="P3947"/>
      <c r="Q3947"/>
      <c r="R3947"/>
      <c r="S3947"/>
      <c r="T3947"/>
      <c r="U3947" t="s">
        <v>19697</v>
      </c>
      <c r="V3947" t="s">
        <v>19695</v>
      </c>
      <c r="W3947" t="s">
        <v>19696</v>
      </c>
      <c r="X3947" t="s">
        <v>675</v>
      </c>
      <c r="Y3947" t="s">
        <v>3053</v>
      </c>
      <c r="Z3947" t="s">
        <v>54</v>
      </c>
      <c r="AA3947"/>
      <c r="AB3947" t="s">
        <v>44918</v>
      </c>
      <c r="AC3947" t="s">
        <v>51926</v>
      </c>
      <c r="AD3947"/>
      <c r="AE3947" t="s">
        <v>565</v>
      </c>
      <c r="AF3947" s="119" t="str">
        <f t="shared" si="246"/>
        <v>NA</v>
      </c>
      <c r="AG3947" s="119"/>
      <c r="AH3947" s="119"/>
      <c r="AI3947" s="119"/>
      <c r="AJ3947" s="119" t="str">
        <f t="shared" si="247"/>
        <v>NA</v>
      </c>
      <c r="AK3947" s="190"/>
      <c r="AL3947" s="191"/>
    </row>
    <row r="3948" spans="1:38" x14ac:dyDescent="0.25">
      <c r="A3948" t="s">
        <v>17518</v>
      </c>
      <c r="B3948" t="s">
        <v>17516</v>
      </c>
      <c r="C3948" t="s">
        <v>17517</v>
      </c>
      <c r="D3948" t="s">
        <v>675</v>
      </c>
      <c r="E3948" t="s">
        <v>17519</v>
      </c>
      <c r="F3948" t="s">
        <v>54</v>
      </c>
      <c r="G3948"/>
      <c r="H3948" t="s">
        <v>45695</v>
      </c>
      <c r="I3948" t="s">
        <v>52553</v>
      </c>
      <c r="J3948" t="s">
        <v>17520</v>
      </c>
      <c r="K3948" t="s">
        <v>565</v>
      </c>
      <c r="L3948" s="119" t="str">
        <f t="shared" si="244"/>
        <v>NA</v>
      </c>
      <c r="M3948" s="119"/>
      <c r="N3948" s="120" t="str">
        <f t="shared" si="245"/>
        <v>NA</v>
      </c>
      <c r="O3948" s="120"/>
      <c r="P3948"/>
      <c r="Q3948"/>
      <c r="R3948"/>
      <c r="S3948"/>
      <c r="T3948"/>
      <c r="U3948" t="s">
        <v>8190</v>
      </c>
      <c r="V3948" t="s">
        <v>8188</v>
      </c>
      <c r="W3948" t="s">
        <v>8189</v>
      </c>
      <c r="X3948" t="s">
        <v>675</v>
      </c>
      <c r="Y3948" t="s">
        <v>8191</v>
      </c>
      <c r="Z3948" t="s">
        <v>54</v>
      </c>
      <c r="AA3948"/>
      <c r="AB3948" t="s">
        <v>44919</v>
      </c>
      <c r="AC3948" t="s">
        <v>51927</v>
      </c>
      <c r="AD3948" t="s">
        <v>8192</v>
      </c>
      <c r="AE3948" t="s">
        <v>105</v>
      </c>
      <c r="AF3948" s="119" t="str">
        <f t="shared" si="246"/>
        <v>NA</v>
      </c>
      <c r="AG3948" s="119"/>
      <c r="AH3948" s="119"/>
      <c r="AI3948" s="119"/>
      <c r="AJ3948" s="119" t="str">
        <f t="shared" si="247"/>
        <v>NA</v>
      </c>
      <c r="AK3948" s="190"/>
      <c r="AL3948" s="191"/>
    </row>
    <row r="3949" spans="1:38" x14ac:dyDescent="0.25">
      <c r="A3949" t="s">
        <v>11589</v>
      </c>
      <c r="B3949" t="s">
        <v>11587</v>
      </c>
      <c r="C3949" t="s">
        <v>11588</v>
      </c>
      <c r="D3949" t="s">
        <v>675</v>
      </c>
      <c r="E3949" t="s">
        <v>817</v>
      </c>
      <c r="F3949" t="s">
        <v>54</v>
      </c>
      <c r="G3949"/>
      <c r="H3949" t="s">
        <v>45696</v>
      </c>
      <c r="I3949" t="s">
        <v>52554</v>
      </c>
      <c r="J3949" t="s">
        <v>11590</v>
      </c>
      <c r="K3949" t="s">
        <v>105</v>
      </c>
      <c r="L3949" s="119" t="str">
        <f t="shared" si="244"/>
        <v>NA</v>
      </c>
      <c r="M3949" s="119"/>
      <c r="N3949" s="120" t="str">
        <f t="shared" si="245"/>
        <v>NA</v>
      </c>
      <c r="O3949" s="120"/>
      <c r="P3949"/>
      <c r="Q3949"/>
      <c r="R3949"/>
      <c r="S3949"/>
      <c r="T3949"/>
      <c r="U3949" t="s">
        <v>19528</v>
      </c>
      <c r="V3949" t="s">
        <v>19526</v>
      </c>
      <c r="W3949" t="s">
        <v>19527</v>
      </c>
      <c r="X3949" t="s">
        <v>675</v>
      </c>
      <c r="Y3949" t="s">
        <v>19529</v>
      </c>
      <c r="Z3949" t="s">
        <v>54</v>
      </c>
      <c r="AA3949"/>
      <c r="AB3949" t="s">
        <v>44920</v>
      </c>
      <c r="AC3949" t="s">
        <v>51928</v>
      </c>
      <c r="AD3949" t="s">
        <v>19528</v>
      </c>
      <c r="AE3949" t="s">
        <v>565</v>
      </c>
      <c r="AF3949" s="119" t="str">
        <f t="shared" si="246"/>
        <v>NA</v>
      </c>
      <c r="AG3949" s="119"/>
      <c r="AH3949" s="119"/>
      <c r="AI3949" s="119"/>
      <c r="AJ3949" s="119" t="str">
        <f t="shared" si="247"/>
        <v>NA</v>
      </c>
      <c r="AK3949" s="190"/>
      <c r="AL3949" s="191"/>
    </row>
    <row r="3950" spans="1:38" x14ac:dyDescent="0.25">
      <c r="A3950" t="s">
        <v>11662</v>
      </c>
      <c r="B3950" t="s">
        <v>11660</v>
      </c>
      <c r="C3950" t="s">
        <v>11661</v>
      </c>
      <c r="D3950" t="s">
        <v>675</v>
      </c>
      <c r="E3950" t="s">
        <v>817</v>
      </c>
      <c r="F3950" t="s">
        <v>54</v>
      </c>
      <c r="G3950"/>
      <c r="H3950" t="s">
        <v>45696</v>
      </c>
      <c r="I3950" t="s">
        <v>52554</v>
      </c>
      <c r="J3950" t="s">
        <v>11663</v>
      </c>
      <c r="K3950" t="s">
        <v>105</v>
      </c>
      <c r="L3950" s="119" t="str">
        <f t="shared" si="244"/>
        <v>NA</v>
      </c>
      <c r="M3950" s="119"/>
      <c r="N3950" s="120" t="str">
        <f t="shared" si="245"/>
        <v>NA</v>
      </c>
      <c r="O3950" s="120"/>
      <c r="P3950"/>
      <c r="Q3950"/>
      <c r="R3950"/>
      <c r="S3950"/>
      <c r="T3950"/>
      <c r="U3950" t="s">
        <v>6063</v>
      </c>
      <c r="V3950" t="s">
        <v>6062</v>
      </c>
      <c r="W3950" t="s">
        <v>6047</v>
      </c>
      <c r="X3950" t="s">
        <v>675</v>
      </c>
      <c r="Y3950" t="s">
        <v>505</v>
      </c>
      <c r="Z3950" t="s">
        <v>54</v>
      </c>
      <c r="AA3950"/>
      <c r="AB3950" t="s">
        <v>44921</v>
      </c>
      <c r="AC3950" t="s">
        <v>51929</v>
      </c>
      <c r="AD3950"/>
      <c r="AE3950" t="s">
        <v>565</v>
      </c>
      <c r="AF3950" s="119" t="str">
        <f t="shared" si="246"/>
        <v>NA</v>
      </c>
      <c r="AG3950" s="119"/>
      <c r="AH3950" s="119"/>
      <c r="AI3950" s="119"/>
      <c r="AJ3950" s="119" t="str">
        <f t="shared" si="247"/>
        <v>NA</v>
      </c>
      <c r="AK3950" s="190"/>
      <c r="AL3950" s="191"/>
    </row>
    <row r="3951" spans="1:38" x14ac:dyDescent="0.25">
      <c r="A3951" t="s">
        <v>21833</v>
      </c>
      <c r="B3951" t="s">
        <v>21831</v>
      </c>
      <c r="C3951" t="s">
        <v>21832</v>
      </c>
      <c r="D3951" t="s">
        <v>675</v>
      </c>
      <c r="E3951" t="s">
        <v>817</v>
      </c>
      <c r="F3951" t="s">
        <v>54</v>
      </c>
      <c r="G3951"/>
      <c r="H3951" t="s">
        <v>45696</v>
      </c>
      <c r="I3951" t="s">
        <v>52554</v>
      </c>
      <c r="J3951"/>
      <c r="K3951" t="s">
        <v>105</v>
      </c>
      <c r="L3951" s="119" t="str">
        <f t="shared" si="244"/>
        <v>NA</v>
      </c>
      <c r="M3951" s="119"/>
      <c r="N3951" s="120" t="str">
        <f t="shared" si="245"/>
        <v>NA</v>
      </c>
      <c r="O3951" s="120"/>
      <c r="P3951"/>
      <c r="Q3951"/>
      <c r="R3951"/>
      <c r="S3951"/>
      <c r="T3951"/>
      <c r="U3951" t="s">
        <v>12221</v>
      </c>
      <c r="V3951" t="s">
        <v>12219</v>
      </c>
      <c r="W3951" t="s">
        <v>12220</v>
      </c>
      <c r="X3951" t="s">
        <v>675</v>
      </c>
      <c r="Y3951" t="s">
        <v>505</v>
      </c>
      <c r="Z3951" t="s">
        <v>54</v>
      </c>
      <c r="AA3951"/>
      <c r="AB3951" t="s">
        <v>44921</v>
      </c>
      <c r="AC3951" t="s">
        <v>51929</v>
      </c>
      <c r="AD3951" t="s">
        <v>12221</v>
      </c>
      <c r="AE3951" t="s">
        <v>105</v>
      </c>
      <c r="AF3951" s="119" t="str">
        <f t="shared" si="246"/>
        <v>NA</v>
      </c>
      <c r="AG3951" s="119"/>
      <c r="AH3951" s="119"/>
      <c r="AI3951" s="119"/>
      <c r="AJ3951" s="119" t="str">
        <f t="shared" si="247"/>
        <v>NA</v>
      </c>
      <c r="AK3951" s="190"/>
      <c r="AL3951" s="191"/>
    </row>
    <row r="3952" spans="1:38" x14ac:dyDescent="0.25">
      <c r="A3952" t="s">
        <v>18453</v>
      </c>
      <c r="B3952" t="s">
        <v>18451</v>
      </c>
      <c r="C3952" t="s">
        <v>18452</v>
      </c>
      <c r="D3952" t="s">
        <v>675</v>
      </c>
      <c r="E3952" t="s">
        <v>18454</v>
      </c>
      <c r="F3952" t="s">
        <v>54</v>
      </c>
      <c r="G3952"/>
      <c r="H3952" t="s">
        <v>45697</v>
      </c>
      <c r="I3952" t="s">
        <v>52555</v>
      </c>
      <c r="J3952" t="s">
        <v>18455</v>
      </c>
      <c r="K3952" t="s">
        <v>105</v>
      </c>
      <c r="L3952" s="119" t="str">
        <f t="shared" si="244"/>
        <v>NA</v>
      </c>
      <c r="M3952" s="119"/>
      <c r="N3952" s="120" t="str">
        <f t="shared" si="245"/>
        <v>NA</v>
      </c>
      <c r="O3952" s="120"/>
      <c r="P3952"/>
      <c r="Q3952"/>
      <c r="R3952"/>
      <c r="S3952"/>
      <c r="T3952"/>
      <c r="U3952" t="s">
        <v>8832</v>
      </c>
      <c r="V3952" t="s">
        <v>8830</v>
      </c>
      <c r="W3952" t="s">
        <v>8831</v>
      </c>
      <c r="X3952" t="s">
        <v>675</v>
      </c>
      <c r="Y3952" t="s">
        <v>505</v>
      </c>
      <c r="Z3952" t="s">
        <v>54</v>
      </c>
      <c r="AA3952"/>
      <c r="AB3952" t="s">
        <v>44922</v>
      </c>
      <c r="AC3952" t="s">
        <v>51929</v>
      </c>
      <c r="AD3952"/>
      <c r="AE3952" t="s">
        <v>105</v>
      </c>
      <c r="AF3952" s="119" t="str">
        <f t="shared" si="246"/>
        <v>NA</v>
      </c>
      <c r="AG3952" s="119"/>
      <c r="AH3952" s="119"/>
      <c r="AI3952" s="119"/>
      <c r="AJ3952" s="119" t="str">
        <f t="shared" si="247"/>
        <v>NA</v>
      </c>
      <c r="AK3952" s="190"/>
      <c r="AL3952" s="191"/>
    </row>
    <row r="3953" spans="1:38" x14ac:dyDescent="0.25">
      <c r="A3953" t="s">
        <v>11721</v>
      </c>
      <c r="B3953" t="s">
        <v>11720</v>
      </c>
      <c r="C3953" t="s">
        <v>10446</v>
      </c>
      <c r="D3953" t="s">
        <v>675</v>
      </c>
      <c r="E3953" t="s">
        <v>3101</v>
      </c>
      <c r="F3953" t="s">
        <v>54</v>
      </c>
      <c r="G3953"/>
      <c r="H3953" t="s">
        <v>45698</v>
      </c>
      <c r="I3953" t="s">
        <v>52556</v>
      </c>
      <c r="J3953" t="s">
        <v>11722</v>
      </c>
      <c r="K3953" t="s">
        <v>565</v>
      </c>
      <c r="L3953" s="119" t="str">
        <f t="shared" si="244"/>
        <v>NA</v>
      </c>
      <c r="M3953" s="119"/>
      <c r="N3953" s="120" t="str">
        <f t="shared" si="245"/>
        <v>NA</v>
      </c>
      <c r="O3953" s="120"/>
      <c r="P3953"/>
      <c r="Q3953"/>
      <c r="R3953"/>
      <c r="S3953"/>
      <c r="T3953"/>
      <c r="U3953" t="s">
        <v>22210</v>
      </c>
      <c r="V3953" t="s">
        <v>22208</v>
      </c>
      <c r="W3953" t="s">
        <v>22209</v>
      </c>
      <c r="X3953" t="s">
        <v>675</v>
      </c>
      <c r="Y3953" t="s">
        <v>505</v>
      </c>
      <c r="Z3953" t="s">
        <v>54</v>
      </c>
      <c r="AA3953"/>
      <c r="AB3953" t="s">
        <v>44921</v>
      </c>
      <c r="AC3953" t="s">
        <v>51929</v>
      </c>
      <c r="AD3953"/>
      <c r="AE3953" t="s">
        <v>105</v>
      </c>
      <c r="AF3953" s="119" t="str">
        <f t="shared" si="246"/>
        <v>NA</v>
      </c>
      <c r="AG3953" s="119"/>
      <c r="AH3953" s="119"/>
      <c r="AI3953" s="119"/>
      <c r="AJ3953" s="119" t="str">
        <f t="shared" si="247"/>
        <v>NA</v>
      </c>
      <c r="AK3953" s="190"/>
      <c r="AL3953" s="191"/>
    </row>
    <row r="3954" spans="1:38" x14ac:dyDescent="0.25">
      <c r="A3954" t="s">
        <v>18866</v>
      </c>
      <c r="B3954" t="s">
        <v>18864</v>
      </c>
      <c r="C3954" t="s">
        <v>18865</v>
      </c>
      <c r="D3954" t="s">
        <v>675</v>
      </c>
      <c r="E3954" t="s">
        <v>3101</v>
      </c>
      <c r="F3954" t="s">
        <v>54</v>
      </c>
      <c r="G3954"/>
      <c r="H3954" t="s">
        <v>45699</v>
      </c>
      <c r="I3954" t="s">
        <v>52556</v>
      </c>
      <c r="J3954"/>
      <c r="K3954" t="s">
        <v>105</v>
      </c>
      <c r="L3954" s="119" t="str">
        <f t="shared" si="244"/>
        <v>NA</v>
      </c>
      <c r="M3954" s="119"/>
      <c r="N3954" s="120" t="str">
        <f t="shared" si="245"/>
        <v>NA</v>
      </c>
      <c r="O3954" s="120"/>
      <c r="P3954"/>
      <c r="Q3954"/>
      <c r="R3954"/>
      <c r="S3954"/>
      <c r="T3954"/>
      <c r="U3954" t="s">
        <v>10207</v>
      </c>
      <c r="V3954" t="s">
        <v>10205</v>
      </c>
      <c r="W3954" t="s">
        <v>10206</v>
      </c>
      <c r="X3954" t="s">
        <v>675</v>
      </c>
      <c r="Y3954" t="s">
        <v>505</v>
      </c>
      <c r="Z3954" t="s">
        <v>54</v>
      </c>
      <c r="AA3954"/>
      <c r="AB3954" t="s">
        <v>44922</v>
      </c>
      <c r="AC3954" t="s">
        <v>51929</v>
      </c>
      <c r="AD3954"/>
      <c r="AE3954" t="s">
        <v>105</v>
      </c>
      <c r="AF3954" s="119" t="str">
        <f t="shared" si="246"/>
        <v>NA</v>
      </c>
      <c r="AG3954" s="119"/>
      <c r="AH3954" s="119"/>
      <c r="AI3954" s="119"/>
      <c r="AJ3954" s="119" t="str">
        <f t="shared" si="247"/>
        <v>NA</v>
      </c>
      <c r="AK3954" s="190"/>
      <c r="AL3954" s="191"/>
    </row>
    <row r="3955" spans="1:38" x14ac:dyDescent="0.25">
      <c r="A3955" t="s">
        <v>20280</v>
      </c>
      <c r="B3955" t="s">
        <v>20278</v>
      </c>
      <c r="C3955" t="s">
        <v>20279</v>
      </c>
      <c r="D3955" t="s">
        <v>675</v>
      </c>
      <c r="E3955" t="s">
        <v>20281</v>
      </c>
      <c r="F3955" t="s">
        <v>54</v>
      </c>
      <c r="G3955"/>
      <c r="H3955" t="s">
        <v>45700</v>
      </c>
      <c r="I3955" t="s">
        <v>52557</v>
      </c>
      <c r="J3955"/>
      <c r="K3955" t="s">
        <v>105</v>
      </c>
      <c r="L3955" s="119" t="str">
        <f t="shared" si="244"/>
        <v>NA</v>
      </c>
      <c r="M3955" s="119"/>
      <c r="N3955" s="120" t="str">
        <f t="shared" si="245"/>
        <v>NA</v>
      </c>
      <c r="O3955" s="120"/>
      <c r="P3955"/>
      <c r="Q3955"/>
      <c r="R3955"/>
      <c r="S3955"/>
      <c r="T3955"/>
      <c r="U3955" t="s">
        <v>10783</v>
      </c>
      <c r="V3955" t="s">
        <v>10781</v>
      </c>
      <c r="W3955" t="s">
        <v>10782</v>
      </c>
      <c r="X3955" t="s">
        <v>675</v>
      </c>
      <c r="Y3955" t="s">
        <v>505</v>
      </c>
      <c r="Z3955" t="s">
        <v>54</v>
      </c>
      <c r="AA3955"/>
      <c r="AB3955" t="s">
        <v>44921</v>
      </c>
      <c r="AC3955" t="s">
        <v>51929</v>
      </c>
      <c r="AD3955"/>
      <c r="AE3955" t="s">
        <v>105</v>
      </c>
      <c r="AF3955" s="119" t="str">
        <f t="shared" si="246"/>
        <v>NA</v>
      </c>
      <c r="AG3955" s="119"/>
      <c r="AH3955" s="119"/>
      <c r="AI3955" s="119"/>
      <c r="AJ3955" s="119" t="str">
        <f t="shared" si="247"/>
        <v>NA</v>
      </c>
      <c r="AK3955" s="190"/>
      <c r="AL3955" s="191"/>
    </row>
    <row r="3956" spans="1:38" x14ac:dyDescent="0.25">
      <c r="A3956" t="s">
        <v>21818</v>
      </c>
      <c r="B3956" t="s">
        <v>21819</v>
      </c>
      <c r="C3956" t="s">
        <v>21820</v>
      </c>
      <c r="D3956" t="s">
        <v>675</v>
      </c>
      <c r="E3956" t="s">
        <v>21821</v>
      </c>
      <c r="F3956" t="s">
        <v>54</v>
      </c>
      <c r="G3956"/>
      <c r="H3956" t="s">
        <v>45701</v>
      </c>
      <c r="I3956" t="s">
        <v>52558</v>
      </c>
      <c r="J3956"/>
      <c r="K3956" t="s">
        <v>105</v>
      </c>
      <c r="L3956" s="119" t="str">
        <f t="shared" si="244"/>
        <v>NA</v>
      </c>
      <c r="M3956" s="119"/>
      <c r="N3956" s="120" t="str">
        <f t="shared" si="245"/>
        <v>NA</v>
      </c>
      <c r="O3956" s="120"/>
      <c r="P3956"/>
      <c r="Q3956"/>
      <c r="R3956"/>
      <c r="S3956"/>
      <c r="T3956"/>
      <c r="U3956" t="s">
        <v>12328</v>
      </c>
      <c r="V3956" t="s">
        <v>12326</v>
      </c>
      <c r="W3956" t="s">
        <v>12327</v>
      </c>
      <c r="X3956" t="s">
        <v>675</v>
      </c>
      <c r="Y3956" t="s">
        <v>505</v>
      </c>
      <c r="Z3956" t="s">
        <v>54</v>
      </c>
      <c r="AA3956"/>
      <c r="AB3956" t="s">
        <v>44921</v>
      </c>
      <c r="AC3956" t="s">
        <v>51929</v>
      </c>
      <c r="AD3956"/>
      <c r="AE3956" t="s">
        <v>105</v>
      </c>
      <c r="AF3956" s="119" t="str">
        <f t="shared" si="246"/>
        <v>NA</v>
      </c>
      <c r="AG3956" s="119"/>
      <c r="AH3956" s="119"/>
      <c r="AI3956" s="119"/>
      <c r="AJ3956" s="119" t="str">
        <f t="shared" si="247"/>
        <v>NA</v>
      </c>
      <c r="AK3956" s="190"/>
      <c r="AL3956" s="191"/>
    </row>
    <row r="3957" spans="1:38" x14ac:dyDescent="0.25">
      <c r="A3957" t="s">
        <v>11726</v>
      </c>
      <c r="B3957" t="s">
        <v>11725</v>
      </c>
      <c r="C3957" t="s">
        <v>10446</v>
      </c>
      <c r="D3957" t="s">
        <v>675</v>
      </c>
      <c r="E3957" t="s">
        <v>11727</v>
      </c>
      <c r="F3957" t="s">
        <v>54</v>
      </c>
      <c r="G3957"/>
      <c r="H3957" t="s">
        <v>45702</v>
      </c>
      <c r="I3957" t="s">
        <v>52559</v>
      </c>
      <c r="J3957" t="s">
        <v>11728</v>
      </c>
      <c r="K3957" t="s">
        <v>565</v>
      </c>
      <c r="L3957" s="119" t="str">
        <f t="shared" si="244"/>
        <v>NA</v>
      </c>
      <c r="M3957" s="119"/>
      <c r="N3957" s="120" t="str">
        <f t="shared" si="245"/>
        <v>NA</v>
      </c>
      <c r="O3957" s="120"/>
      <c r="P3957"/>
      <c r="Q3957"/>
      <c r="R3957"/>
      <c r="S3957"/>
      <c r="T3957"/>
      <c r="U3957" t="s">
        <v>10336</v>
      </c>
      <c r="V3957" t="s">
        <v>10334</v>
      </c>
      <c r="W3957" t="s">
        <v>10335</v>
      </c>
      <c r="X3957" t="s">
        <v>675</v>
      </c>
      <c r="Y3957" t="s">
        <v>505</v>
      </c>
      <c r="Z3957" t="s">
        <v>54</v>
      </c>
      <c r="AA3957"/>
      <c r="AB3957" t="s">
        <v>44921</v>
      </c>
      <c r="AC3957" t="s">
        <v>51929</v>
      </c>
      <c r="AD3957" t="s">
        <v>10337</v>
      </c>
      <c r="AE3957" t="s">
        <v>105</v>
      </c>
      <c r="AF3957" s="119" t="str">
        <f t="shared" si="246"/>
        <v>NA</v>
      </c>
      <c r="AG3957" s="119"/>
      <c r="AH3957" s="119"/>
      <c r="AI3957" s="119"/>
      <c r="AJ3957" s="119" t="str">
        <f t="shared" si="247"/>
        <v>NA</v>
      </c>
      <c r="AK3957" s="190"/>
      <c r="AL3957" s="191"/>
    </row>
    <row r="3958" spans="1:38" x14ac:dyDescent="0.25">
      <c r="A3958" t="s">
        <v>15486</v>
      </c>
      <c r="B3958" t="s">
        <v>15484</v>
      </c>
      <c r="C3958" t="s">
        <v>15485</v>
      </c>
      <c r="D3958" t="s">
        <v>675</v>
      </c>
      <c r="E3958" t="s">
        <v>8395</v>
      </c>
      <c r="F3958" t="s">
        <v>54</v>
      </c>
      <c r="G3958"/>
      <c r="H3958" t="s">
        <v>45703</v>
      </c>
      <c r="I3958" t="s">
        <v>52560</v>
      </c>
      <c r="J3958" t="s">
        <v>15487</v>
      </c>
      <c r="K3958" t="s">
        <v>565</v>
      </c>
      <c r="L3958" s="119" t="str">
        <f t="shared" si="244"/>
        <v>NA</v>
      </c>
      <c r="M3958" s="119"/>
      <c r="N3958" s="120" t="str">
        <f t="shared" si="245"/>
        <v>NA</v>
      </c>
      <c r="O3958" s="120"/>
      <c r="P3958"/>
      <c r="Q3958"/>
      <c r="R3958"/>
      <c r="S3958"/>
      <c r="T3958"/>
      <c r="U3958" t="s">
        <v>17927</v>
      </c>
      <c r="V3958" t="s">
        <v>17925</v>
      </c>
      <c r="W3958" t="s">
        <v>17926</v>
      </c>
      <c r="X3958" t="s">
        <v>675</v>
      </c>
      <c r="Y3958" t="s">
        <v>17928</v>
      </c>
      <c r="Z3958" t="s">
        <v>54</v>
      </c>
      <c r="AA3958"/>
      <c r="AB3958" t="s">
        <v>44923</v>
      </c>
      <c r="AC3958" t="s">
        <v>51930</v>
      </c>
      <c r="AD3958" t="s">
        <v>17929</v>
      </c>
      <c r="AE3958" t="s">
        <v>565</v>
      </c>
      <c r="AF3958" s="119" t="str">
        <f t="shared" si="246"/>
        <v>NA</v>
      </c>
      <c r="AG3958" s="119"/>
      <c r="AH3958" s="119"/>
      <c r="AI3958" s="119"/>
      <c r="AJ3958" s="119" t="str">
        <f t="shared" si="247"/>
        <v>NA</v>
      </c>
      <c r="AK3958" s="190"/>
      <c r="AL3958" s="191"/>
    </row>
    <row r="3959" spans="1:38" x14ac:dyDescent="0.25">
      <c r="A3959" t="s">
        <v>22102</v>
      </c>
      <c r="B3959" t="s">
        <v>22107</v>
      </c>
      <c r="C3959" t="s">
        <v>22108</v>
      </c>
      <c r="D3959" t="s">
        <v>675</v>
      </c>
      <c r="E3959" t="s">
        <v>8395</v>
      </c>
      <c r="F3959" t="s">
        <v>54</v>
      </c>
      <c r="G3959"/>
      <c r="H3959" t="s">
        <v>45704</v>
      </c>
      <c r="I3959" t="s">
        <v>52560</v>
      </c>
      <c r="J3959"/>
      <c r="K3959" t="s">
        <v>105</v>
      </c>
      <c r="L3959" s="119" t="str">
        <f t="shared" si="244"/>
        <v>NA</v>
      </c>
      <c r="M3959" s="119"/>
      <c r="N3959" s="120" t="str">
        <f t="shared" si="245"/>
        <v>NA</v>
      </c>
      <c r="O3959" s="120"/>
      <c r="P3959"/>
      <c r="Q3959"/>
      <c r="R3959"/>
      <c r="S3959"/>
      <c r="T3959"/>
      <c r="U3959" t="s">
        <v>12983</v>
      </c>
      <c r="V3959" t="s">
        <v>12981</v>
      </c>
      <c r="W3959" t="s">
        <v>12982</v>
      </c>
      <c r="X3959" t="s">
        <v>675</v>
      </c>
      <c r="Y3959" t="s">
        <v>12984</v>
      </c>
      <c r="Z3959" t="s">
        <v>54</v>
      </c>
      <c r="AA3959"/>
      <c r="AB3959" t="s">
        <v>44924</v>
      </c>
      <c r="AC3959" t="s">
        <v>51931</v>
      </c>
      <c r="AD3959" t="s">
        <v>12983</v>
      </c>
      <c r="AE3959" t="s">
        <v>565</v>
      </c>
      <c r="AF3959" s="119" t="str">
        <f t="shared" si="246"/>
        <v>NA</v>
      </c>
      <c r="AG3959" s="119"/>
      <c r="AH3959" s="119"/>
      <c r="AI3959" s="119"/>
      <c r="AJ3959" s="119" t="str">
        <f t="shared" si="247"/>
        <v>NA</v>
      </c>
      <c r="AK3959" s="190"/>
      <c r="AL3959" s="191"/>
    </row>
    <row r="3960" spans="1:38" x14ac:dyDescent="0.25">
      <c r="A3960" t="s">
        <v>8394</v>
      </c>
      <c r="B3960" t="s">
        <v>8392</v>
      </c>
      <c r="C3960" t="s">
        <v>8393</v>
      </c>
      <c r="D3960" t="s">
        <v>675</v>
      </c>
      <c r="E3960" t="s">
        <v>8395</v>
      </c>
      <c r="F3960" t="s">
        <v>54</v>
      </c>
      <c r="G3960"/>
      <c r="H3960" t="s">
        <v>45705</v>
      </c>
      <c r="I3960" t="s">
        <v>52560</v>
      </c>
      <c r="J3960" t="s">
        <v>8396</v>
      </c>
      <c r="K3960" t="s">
        <v>105</v>
      </c>
      <c r="L3960" s="119" t="str">
        <f t="shared" si="244"/>
        <v>NA</v>
      </c>
      <c r="M3960" s="119"/>
      <c r="N3960" s="120" t="str">
        <f t="shared" si="245"/>
        <v>NA</v>
      </c>
      <c r="O3960" s="120"/>
      <c r="P3960"/>
      <c r="Q3960"/>
      <c r="R3960"/>
      <c r="S3960"/>
      <c r="T3960"/>
      <c r="U3960" t="s">
        <v>12874</v>
      </c>
      <c r="V3960" t="s">
        <v>12872</v>
      </c>
      <c r="W3960" t="s">
        <v>12873</v>
      </c>
      <c r="X3960" t="s">
        <v>675</v>
      </c>
      <c r="Y3960" t="s">
        <v>2905</v>
      </c>
      <c r="Z3960" t="s">
        <v>54</v>
      </c>
      <c r="AA3960"/>
      <c r="AB3960" t="s">
        <v>44925</v>
      </c>
      <c r="AC3960" t="s">
        <v>51932</v>
      </c>
      <c r="AD3960" t="s">
        <v>12874</v>
      </c>
      <c r="AE3960" t="s">
        <v>565</v>
      </c>
      <c r="AF3960" s="119" t="str">
        <f t="shared" si="246"/>
        <v>NA</v>
      </c>
      <c r="AG3960" s="119"/>
      <c r="AH3960" s="119"/>
      <c r="AI3960" s="119"/>
      <c r="AJ3960" s="119" t="str">
        <f t="shared" si="247"/>
        <v>NA</v>
      </c>
      <c r="AK3960" s="190"/>
      <c r="AL3960" s="191"/>
    </row>
    <row r="3961" spans="1:38" x14ac:dyDescent="0.25">
      <c r="A3961" t="s">
        <v>10728</v>
      </c>
      <c r="B3961" t="s">
        <v>10727</v>
      </c>
      <c r="C3961" t="s">
        <v>10446</v>
      </c>
      <c r="D3961" t="s">
        <v>675</v>
      </c>
      <c r="E3961" t="s">
        <v>3160</v>
      </c>
      <c r="F3961" t="s">
        <v>54</v>
      </c>
      <c r="G3961"/>
      <c r="H3961" t="s">
        <v>45706</v>
      </c>
      <c r="I3961" t="s">
        <v>52561</v>
      </c>
      <c r="J3961" t="s">
        <v>10728</v>
      </c>
      <c r="K3961" t="s">
        <v>565</v>
      </c>
      <c r="L3961" s="119" t="str">
        <f t="shared" si="244"/>
        <v>NA</v>
      </c>
      <c r="M3961" s="119"/>
      <c r="N3961" s="120" t="str">
        <f t="shared" si="245"/>
        <v>NA</v>
      </c>
      <c r="O3961" s="120"/>
      <c r="P3961"/>
      <c r="Q3961"/>
      <c r="R3961"/>
      <c r="S3961"/>
      <c r="T3961"/>
      <c r="U3961" t="s">
        <v>12892</v>
      </c>
      <c r="V3961" t="s">
        <v>12890</v>
      </c>
      <c r="W3961" t="s">
        <v>12891</v>
      </c>
      <c r="X3961" t="s">
        <v>675</v>
      </c>
      <c r="Y3961" t="s">
        <v>12893</v>
      </c>
      <c r="Z3961" t="s">
        <v>54</v>
      </c>
      <c r="AA3961"/>
      <c r="AB3961" t="s">
        <v>44926</v>
      </c>
      <c r="AC3961" t="s">
        <v>51933</v>
      </c>
      <c r="AD3961" t="s">
        <v>12892</v>
      </c>
      <c r="AE3961" t="s">
        <v>565</v>
      </c>
      <c r="AF3961" s="119" t="str">
        <f t="shared" si="246"/>
        <v>NA</v>
      </c>
      <c r="AG3961" s="119"/>
      <c r="AH3961" s="119"/>
      <c r="AI3961" s="119"/>
      <c r="AJ3961" s="119" t="str">
        <f t="shared" si="247"/>
        <v>NA</v>
      </c>
      <c r="AK3961" s="190"/>
      <c r="AL3961" s="191"/>
    </row>
    <row r="3962" spans="1:38" x14ac:dyDescent="0.25">
      <c r="A3962" t="s">
        <v>17712</v>
      </c>
      <c r="B3962" t="s">
        <v>17710</v>
      </c>
      <c r="C3962" t="s">
        <v>17711</v>
      </c>
      <c r="D3962" t="s">
        <v>675</v>
      </c>
      <c r="E3962" t="s">
        <v>3160</v>
      </c>
      <c r="F3962" t="s">
        <v>54</v>
      </c>
      <c r="G3962"/>
      <c r="H3962" t="s">
        <v>45707</v>
      </c>
      <c r="I3962" t="s">
        <v>52561</v>
      </c>
      <c r="J3962" t="s">
        <v>17713</v>
      </c>
      <c r="K3962" t="s">
        <v>105</v>
      </c>
      <c r="L3962" s="119" t="str">
        <f t="shared" si="244"/>
        <v>NA</v>
      </c>
      <c r="M3962" s="119"/>
      <c r="N3962" s="120" t="str">
        <f t="shared" si="245"/>
        <v>NA</v>
      </c>
      <c r="O3962" s="120"/>
      <c r="P3962"/>
      <c r="Q3962"/>
      <c r="R3962"/>
      <c r="S3962"/>
      <c r="T3962"/>
      <c r="U3962" t="s">
        <v>13074</v>
      </c>
      <c r="V3962" t="s">
        <v>13072</v>
      </c>
      <c r="W3962" t="s">
        <v>13073</v>
      </c>
      <c r="X3962" t="s">
        <v>675</v>
      </c>
      <c r="Y3962" t="s">
        <v>13075</v>
      </c>
      <c r="Z3962" t="s">
        <v>54</v>
      </c>
      <c r="AA3962"/>
      <c r="AB3962" t="s">
        <v>44927</v>
      </c>
      <c r="AC3962" t="s">
        <v>51934</v>
      </c>
      <c r="AD3962" t="s">
        <v>13074</v>
      </c>
      <c r="AE3962" t="s">
        <v>565</v>
      </c>
      <c r="AF3962" s="119" t="str">
        <f t="shared" si="246"/>
        <v>NA</v>
      </c>
      <c r="AG3962" s="119"/>
      <c r="AH3962" s="119"/>
      <c r="AI3962" s="119"/>
      <c r="AJ3962" s="119" t="str">
        <f t="shared" si="247"/>
        <v>NA</v>
      </c>
      <c r="AK3962" s="190"/>
      <c r="AL3962" s="191"/>
    </row>
    <row r="3963" spans="1:38" x14ac:dyDescent="0.25">
      <c r="A3963" t="s">
        <v>17764</v>
      </c>
      <c r="B3963" t="s">
        <v>17762</v>
      </c>
      <c r="C3963" t="s">
        <v>17763</v>
      </c>
      <c r="D3963" t="s">
        <v>675</v>
      </c>
      <c r="E3963" t="s">
        <v>17765</v>
      </c>
      <c r="F3963" t="s">
        <v>54</v>
      </c>
      <c r="G3963"/>
      <c r="H3963" t="s">
        <v>45708</v>
      </c>
      <c r="I3963" t="s">
        <v>52562</v>
      </c>
      <c r="J3963" t="s">
        <v>17766</v>
      </c>
      <c r="K3963" t="s">
        <v>565</v>
      </c>
      <c r="L3963" s="119" t="str">
        <f t="shared" si="244"/>
        <v>NA</v>
      </c>
      <c r="M3963" s="119"/>
      <c r="N3963" s="120" t="str">
        <f t="shared" si="245"/>
        <v>NA</v>
      </c>
      <c r="O3963" s="120"/>
      <c r="P3963"/>
      <c r="Q3963"/>
      <c r="R3963"/>
      <c r="S3963"/>
      <c r="T3963"/>
      <c r="U3963" t="s">
        <v>16679</v>
      </c>
      <c r="V3963" t="s">
        <v>16677</v>
      </c>
      <c r="W3963" t="s">
        <v>16678</v>
      </c>
      <c r="X3963" t="s">
        <v>675</v>
      </c>
      <c r="Y3963" t="s">
        <v>16680</v>
      </c>
      <c r="Z3963" t="s">
        <v>54</v>
      </c>
      <c r="AA3963"/>
      <c r="AB3963" t="s">
        <v>44928</v>
      </c>
      <c r="AC3963" t="s">
        <v>51935</v>
      </c>
      <c r="AD3963" t="s">
        <v>16681</v>
      </c>
      <c r="AE3963" t="s">
        <v>565</v>
      </c>
      <c r="AF3963" s="119" t="str">
        <f t="shared" si="246"/>
        <v>NA</v>
      </c>
      <c r="AG3963" s="119"/>
      <c r="AH3963" s="119"/>
      <c r="AI3963" s="119"/>
      <c r="AJ3963" s="119" t="str">
        <f t="shared" si="247"/>
        <v>NA</v>
      </c>
      <c r="AK3963" s="190"/>
      <c r="AL3963" s="191"/>
    </row>
    <row r="3964" spans="1:38" x14ac:dyDescent="0.25">
      <c r="A3964" t="s">
        <v>16822</v>
      </c>
      <c r="B3964" t="s">
        <v>16820</v>
      </c>
      <c r="C3964" t="s">
        <v>16821</v>
      </c>
      <c r="D3964" t="s">
        <v>675</v>
      </c>
      <c r="E3964" t="s">
        <v>16823</v>
      </c>
      <c r="F3964" t="s">
        <v>54</v>
      </c>
      <c r="G3964"/>
      <c r="H3964" t="s">
        <v>45709</v>
      </c>
      <c r="I3964" t="s">
        <v>52563</v>
      </c>
      <c r="J3964"/>
      <c r="K3964" t="s">
        <v>565</v>
      </c>
      <c r="L3964" s="119" t="str">
        <f t="shared" si="244"/>
        <v>NA</v>
      </c>
      <c r="M3964" s="119"/>
      <c r="N3964" s="120" t="str">
        <f t="shared" si="245"/>
        <v>NA</v>
      </c>
      <c r="O3964" s="120"/>
      <c r="P3964"/>
      <c r="Q3964"/>
      <c r="R3964"/>
      <c r="S3964"/>
      <c r="T3964"/>
      <c r="U3964" t="s">
        <v>13152</v>
      </c>
      <c r="V3964" t="s">
        <v>13150</v>
      </c>
      <c r="W3964" t="s">
        <v>13151</v>
      </c>
      <c r="X3964" t="s">
        <v>675</v>
      </c>
      <c r="Y3964" t="s">
        <v>13153</v>
      </c>
      <c r="Z3964" t="s">
        <v>54</v>
      </c>
      <c r="AA3964"/>
      <c r="AB3964" t="s">
        <v>44929</v>
      </c>
      <c r="AC3964" t="s">
        <v>51936</v>
      </c>
      <c r="AD3964" t="s">
        <v>13152</v>
      </c>
      <c r="AE3964" t="s">
        <v>565</v>
      </c>
      <c r="AF3964" s="119" t="str">
        <f t="shared" si="246"/>
        <v>NA</v>
      </c>
      <c r="AG3964" s="119"/>
      <c r="AH3964" s="119"/>
      <c r="AI3964" s="119"/>
      <c r="AJ3964" s="119" t="str">
        <f t="shared" si="247"/>
        <v>NA</v>
      </c>
      <c r="AK3964" s="190"/>
      <c r="AL3964" s="191"/>
    </row>
    <row r="3965" spans="1:38" x14ac:dyDescent="0.25">
      <c r="A3965" t="s">
        <v>20540</v>
      </c>
      <c r="B3965" t="s">
        <v>20538</v>
      </c>
      <c r="C3965" t="s">
        <v>20539</v>
      </c>
      <c r="D3965" t="s">
        <v>675</v>
      </c>
      <c r="E3965" t="s">
        <v>16823</v>
      </c>
      <c r="F3965" t="s">
        <v>54</v>
      </c>
      <c r="G3965"/>
      <c r="H3965" t="s">
        <v>45709</v>
      </c>
      <c r="I3965" t="s">
        <v>52563</v>
      </c>
      <c r="J3965"/>
      <c r="K3965" t="s">
        <v>105</v>
      </c>
      <c r="L3965" s="119" t="str">
        <f t="shared" si="244"/>
        <v>NA</v>
      </c>
      <c r="M3965" s="119"/>
      <c r="N3965" s="120" t="str">
        <f t="shared" si="245"/>
        <v>NA</v>
      </c>
      <c r="O3965" s="120"/>
      <c r="P3965"/>
      <c r="Q3965"/>
      <c r="R3965"/>
      <c r="S3965"/>
      <c r="T3965"/>
      <c r="U3965" t="s">
        <v>12944</v>
      </c>
      <c r="V3965" t="s">
        <v>12942</v>
      </c>
      <c r="W3965" t="s">
        <v>12943</v>
      </c>
      <c r="X3965" t="s">
        <v>675</v>
      </c>
      <c r="Y3965" t="s">
        <v>12945</v>
      </c>
      <c r="Z3965" t="s">
        <v>54</v>
      </c>
      <c r="AA3965"/>
      <c r="AB3965" t="s">
        <v>44930</v>
      </c>
      <c r="AC3965" t="s">
        <v>51937</v>
      </c>
      <c r="AD3965" t="s">
        <v>12944</v>
      </c>
      <c r="AE3965" t="s">
        <v>565</v>
      </c>
      <c r="AF3965" s="119" t="str">
        <f t="shared" si="246"/>
        <v>NA</v>
      </c>
      <c r="AG3965" s="119"/>
      <c r="AH3965" s="119"/>
      <c r="AI3965" s="119"/>
      <c r="AJ3965" s="119" t="str">
        <f t="shared" si="247"/>
        <v>NA</v>
      </c>
      <c r="AK3965" s="190"/>
      <c r="AL3965" s="191"/>
    </row>
    <row r="3966" spans="1:38" x14ac:dyDescent="0.25">
      <c r="A3966" t="s">
        <v>17818</v>
      </c>
      <c r="B3966" t="s">
        <v>17816</v>
      </c>
      <c r="C3966" t="s">
        <v>17817</v>
      </c>
      <c r="D3966" t="s">
        <v>675</v>
      </c>
      <c r="E3966" t="s">
        <v>17819</v>
      </c>
      <c r="F3966" t="s">
        <v>54</v>
      </c>
      <c r="G3966"/>
      <c r="H3966" t="s">
        <v>45710</v>
      </c>
      <c r="I3966" t="s">
        <v>52564</v>
      </c>
      <c r="J3966" t="s">
        <v>17818</v>
      </c>
      <c r="K3966" t="s">
        <v>105</v>
      </c>
      <c r="L3966" s="119" t="str">
        <f t="shared" si="244"/>
        <v>NA</v>
      </c>
      <c r="M3966" s="119"/>
      <c r="N3966" s="120" t="str">
        <f t="shared" si="245"/>
        <v>NA</v>
      </c>
      <c r="O3966" s="120"/>
      <c r="P3966"/>
      <c r="Q3966"/>
      <c r="R3966"/>
      <c r="S3966"/>
      <c r="T3966"/>
      <c r="U3966" t="s">
        <v>13292</v>
      </c>
      <c r="V3966" t="s">
        <v>13290</v>
      </c>
      <c r="W3966" t="s">
        <v>13291</v>
      </c>
      <c r="X3966" t="s">
        <v>675</v>
      </c>
      <c r="Y3966" t="s">
        <v>13293</v>
      </c>
      <c r="Z3966" t="s">
        <v>54</v>
      </c>
      <c r="AA3966"/>
      <c r="AB3966" t="s">
        <v>44931</v>
      </c>
      <c r="AC3966" t="s">
        <v>51938</v>
      </c>
      <c r="AD3966" t="s">
        <v>13292</v>
      </c>
      <c r="AE3966" t="s">
        <v>565</v>
      </c>
      <c r="AF3966" s="119" t="str">
        <f t="shared" si="246"/>
        <v>NA</v>
      </c>
      <c r="AG3966" s="119"/>
      <c r="AH3966" s="119"/>
      <c r="AI3966" s="119"/>
      <c r="AJ3966" s="119" t="str">
        <f t="shared" si="247"/>
        <v>NA</v>
      </c>
      <c r="AK3966" s="190"/>
      <c r="AL3966" s="191"/>
    </row>
    <row r="3967" spans="1:38" x14ac:dyDescent="0.25">
      <c r="A3967" t="s">
        <v>17822</v>
      </c>
      <c r="B3967" t="s">
        <v>17820</v>
      </c>
      <c r="C3967" t="s">
        <v>17821</v>
      </c>
      <c r="D3967" t="s">
        <v>675</v>
      </c>
      <c r="E3967" t="s">
        <v>282</v>
      </c>
      <c r="F3967" t="s">
        <v>54</v>
      </c>
      <c r="G3967"/>
      <c r="H3967" t="s">
        <v>45711</v>
      </c>
      <c r="I3967" t="s">
        <v>52565</v>
      </c>
      <c r="J3967" t="s">
        <v>17822</v>
      </c>
      <c r="K3967" t="s">
        <v>565</v>
      </c>
      <c r="L3967" s="119" t="str">
        <f t="shared" si="244"/>
        <v>NA</v>
      </c>
      <c r="M3967" s="119"/>
      <c r="N3967" s="120" t="str">
        <f t="shared" si="245"/>
        <v>NA</v>
      </c>
      <c r="O3967" s="120"/>
      <c r="P3967"/>
      <c r="Q3967"/>
      <c r="R3967"/>
      <c r="S3967"/>
      <c r="T3967"/>
      <c r="U3967" t="s">
        <v>14644</v>
      </c>
      <c r="V3967" t="s">
        <v>14642</v>
      </c>
      <c r="W3967" t="s">
        <v>14643</v>
      </c>
      <c r="X3967" t="s">
        <v>675</v>
      </c>
      <c r="Y3967" t="s">
        <v>14645</v>
      </c>
      <c r="Z3967" t="s">
        <v>54</v>
      </c>
      <c r="AA3967"/>
      <c r="AB3967" t="s">
        <v>44932</v>
      </c>
      <c r="AC3967" t="s">
        <v>51939</v>
      </c>
      <c r="AD3967" t="s">
        <v>14644</v>
      </c>
      <c r="AE3967" t="s">
        <v>565</v>
      </c>
      <c r="AF3967" s="119" t="str">
        <f t="shared" si="246"/>
        <v>NA</v>
      </c>
      <c r="AG3967" s="119"/>
      <c r="AH3967" s="119"/>
      <c r="AI3967" s="119"/>
      <c r="AJ3967" s="119" t="str">
        <f t="shared" si="247"/>
        <v>NA</v>
      </c>
      <c r="AK3967" s="190"/>
      <c r="AL3967" s="191"/>
    </row>
    <row r="3968" spans="1:38" x14ac:dyDescent="0.25">
      <c r="A3968" t="s">
        <v>16672</v>
      </c>
      <c r="B3968" t="s">
        <v>16670</v>
      </c>
      <c r="C3968" t="s">
        <v>16671</v>
      </c>
      <c r="D3968" t="s">
        <v>675</v>
      </c>
      <c r="E3968" t="s">
        <v>282</v>
      </c>
      <c r="F3968" t="s">
        <v>54</v>
      </c>
      <c r="G3968"/>
      <c r="H3968" t="s">
        <v>45711</v>
      </c>
      <c r="I3968" t="s">
        <v>52565</v>
      </c>
      <c r="J3968" t="s">
        <v>16673</v>
      </c>
      <c r="K3968" t="s">
        <v>565</v>
      </c>
      <c r="L3968" s="119" t="str">
        <f t="shared" si="244"/>
        <v>NA</v>
      </c>
      <c r="M3968" s="119"/>
      <c r="N3968" s="120" t="str">
        <f t="shared" si="245"/>
        <v>NA</v>
      </c>
      <c r="O3968" s="120"/>
      <c r="P3968"/>
      <c r="Q3968"/>
      <c r="R3968"/>
      <c r="S3968"/>
      <c r="T3968"/>
      <c r="U3968" t="s">
        <v>8145</v>
      </c>
      <c r="V3968" t="s">
        <v>8143</v>
      </c>
      <c r="W3968" t="s">
        <v>8144</v>
      </c>
      <c r="X3968" t="s">
        <v>675</v>
      </c>
      <c r="Y3968" t="s">
        <v>8146</v>
      </c>
      <c r="Z3968" t="s">
        <v>54</v>
      </c>
      <c r="AA3968"/>
      <c r="AB3968" t="s">
        <v>44933</v>
      </c>
      <c r="AC3968" t="s">
        <v>51940</v>
      </c>
      <c r="AD3968" t="s">
        <v>8147</v>
      </c>
      <c r="AE3968" t="s">
        <v>105</v>
      </c>
      <c r="AF3968" s="119" t="str">
        <f t="shared" si="246"/>
        <v>NA</v>
      </c>
      <c r="AG3968" s="119"/>
      <c r="AH3968" s="119"/>
      <c r="AI3968" s="119"/>
      <c r="AJ3968" s="119" t="str">
        <f t="shared" si="247"/>
        <v>NA</v>
      </c>
      <c r="AK3968" s="190"/>
      <c r="AL3968" s="191"/>
    </row>
    <row r="3969" spans="1:38" x14ac:dyDescent="0.25">
      <c r="A3969" t="s">
        <v>20581</v>
      </c>
      <c r="B3969" t="s">
        <v>20579</v>
      </c>
      <c r="C3969" t="s">
        <v>20580</v>
      </c>
      <c r="D3969" t="s">
        <v>675</v>
      </c>
      <c r="E3969" t="s">
        <v>282</v>
      </c>
      <c r="F3969" t="s">
        <v>54</v>
      </c>
      <c r="G3969"/>
      <c r="H3969" t="s">
        <v>45711</v>
      </c>
      <c r="I3969" t="s">
        <v>52565</v>
      </c>
      <c r="J3969"/>
      <c r="K3969" t="s">
        <v>565</v>
      </c>
      <c r="L3969" s="119" t="str">
        <f t="shared" si="244"/>
        <v>NA</v>
      </c>
      <c r="M3969" s="119"/>
      <c r="N3969" s="120" t="str">
        <f t="shared" si="245"/>
        <v>NA</v>
      </c>
      <c r="O3969" s="120"/>
      <c r="P3969"/>
      <c r="Q3969"/>
      <c r="R3969"/>
      <c r="S3969"/>
      <c r="T3969"/>
      <c r="U3969" t="s">
        <v>14137</v>
      </c>
      <c r="V3969" t="s">
        <v>14135</v>
      </c>
      <c r="W3969" t="s">
        <v>14136</v>
      </c>
      <c r="X3969" t="s">
        <v>675</v>
      </c>
      <c r="Y3969" t="s">
        <v>14138</v>
      </c>
      <c r="Z3969" t="s">
        <v>54</v>
      </c>
      <c r="AA3969"/>
      <c r="AB3969" t="s">
        <v>44934</v>
      </c>
      <c r="AC3969" t="s">
        <v>51941</v>
      </c>
      <c r="AD3969" t="s">
        <v>14137</v>
      </c>
      <c r="AE3969" t="s">
        <v>565</v>
      </c>
      <c r="AF3969" s="119" t="str">
        <f t="shared" si="246"/>
        <v>NA</v>
      </c>
      <c r="AG3969" s="119"/>
      <c r="AH3969" s="119"/>
      <c r="AI3969" s="119"/>
      <c r="AJ3969" s="119" t="str">
        <f t="shared" si="247"/>
        <v>NA</v>
      </c>
      <c r="AK3969" s="190"/>
      <c r="AL3969" s="191"/>
    </row>
    <row r="3970" spans="1:38" x14ac:dyDescent="0.25">
      <c r="A3970" t="s">
        <v>11589</v>
      </c>
      <c r="B3970" t="s">
        <v>11591</v>
      </c>
      <c r="C3970" t="s">
        <v>11592</v>
      </c>
      <c r="D3970" t="s">
        <v>675</v>
      </c>
      <c r="E3970" t="s">
        <v>282</v>
      </c>
      <c r="F3970" t="s">
        <v>54</v>
      </c>
      <c r="G3970"/>
      <c r="H3970" t="s">
        <v>45712</v>
      </c>
      <c r="I3970" t="s">
        <v>52565</v>
      </c>
      <c r="J3970" t="s">
        <v>11593</v>
      </c>
      <c r="K3970" t="s">
        <v>105</v>
      </c>
      <c r="L3970" s="119" t="str">
        <f t="shared" si="244"/>
        <v>NA</v>
      </c>
      <c r="M3970" s="119"/>
      <c r="N3970" s="120" t="str">
        <f t="shared" si="245"/>
        <v>NA</v>
      </c>
      <c r="O3970" s="120"/>
      <c r="P3970"/>
      <c r="Q3970"/>
      <c r="R3970"/>
      <c r="S3970"/>
      <c r="T3970"/>
      <c r="U3970" t="s">
        <v>13858</v>
      </c>
      <c r="V3970" t="s">
        <v>13856</v>
      </c>
      <c r="W3970" t="s">
        <v>13857</v>
      </c>
      <c r="X3970" t="s">
        <v>675</v>
      </c>
      <c r="Y3970" t="s">
        <v>13859</v>
      </c>
      <c r="Z3970" t="s">
        <v>54</v>
      </c>
      <c r="AA3970"/>
      <c r="AB3970" t="s">
        <v>44935</v>
      </c>
      <c r="AC3970" t="s">
        <v>51942</v>
      </c>
      <c r="AD3970" t="s">
        <v>13858</v>
      </c>
      <c r="AE3970" t="s">
        <v>565</v>
      </c>
      <c r="AF3970" s="119" t="str">
        <f t="shared" si="246"/>
        <v>NA</v>
      </c>
      <c r="AG3970" s="119"/>
      <c r="AH3970" s="119"/>
      <c r="AI3970" s="119"/>
      <c r="AJ3970" s="119" t="str">
        <f t="shared" si="247"/>
        <v>NA</v>
      </c>
      <c r="AK3970" s="190"/>
      <c r="AL3970" s="191"/>
    </row>
    <row r="3971" spans="1:38" x14ac:dyDescent="0.25">
      <c r="A3971" t="s">
        <v>21810</v>
      </c>
      <c r="B3971" t="s">
        <v>21808</v>
      </c>
      <c r="C3971" t="s">
        <v>21809</v>
      </c>
      <c r="D3971" t="s">
        <v>675</v>
      </c>
      <c r="E3971" t="s">
        <v>282</v>
      </c>
      <c r="F3971" t="s">
        <v>54</v>
      </c>
      <c r="G3971"/>
      <c r="H3971" t="s">
        <v>45712</v>
      </c>
      <c r="I3971" t="s">
        <v>52565</v>
      </c>
      <c r="J3971"/>
      <c r="K3971" t="s">
        <v>105</v>
      </c>
      <c r="L3971" s="119" t="str">
        <f t="shared" ref="L3971:L4034" si="248">IF($Q$1&lt;&gt;"",IF(ISNUMBER(SEARCH("*"&amp;$Q$1&amp;"*", A3971)),A3971, IF(ISNUMBER(SEARCH("*"&amp;$Q$1&amp;"*", H3971)),A3971, IF(ISNUMBER(SEARCH("*"&amp;$Q$1&amp;"*", G3971)),A3971, IF(ISNUMBER(SEARCH("*"&amp;$Q$1&amp;"*", J3971)),A3971,  IF(ISNUMBER(SEARCH("*"&amp;$Q$1&amp;"*", E3971)),A3971, "NA"))))),"NA")</f>
        <v>NA</v>
      </c>
      <c r="M3971" s="119"/>
      <c r="N3971" s="120" t="str">
        <f t="shared" ref="N3971:N4034" si="249">IF($Q$11=1,IF(ISNUMBER(SEARCH($T$11,C3971)),A3971,"NA"),"NA")</f>
        <v>NA</v>
      </c>
      <c r="O3971" s="120"/>
      <c r="P3971"/>
      <c r="Q3971"/>
      <c r="R3971"/>
      <c r="S3971"/>
      <c r="T3971"/>
      <c r="U3971" t="s">
        <v>14240</v>
      </c>
      <c r="V3971" t="s">
        <v>14238</v>
      </c>
      <c r="W3971" t="s">
        <v>14239</v>
      </c>
      <c r="X3971" t="s">
        <v>675</v>
      </c>
      <c r="Y3971" t="s">
        <v>4471</v>
      </c>
      <c r="Z3971" t="s">
        <v>54</v>
      </c>
      <c r="AA3971"/>
      <c r="AB3971" t="s">
        <v>44936</v>
      </c>
      <c r="AC3971" t="s">
        <v>51943</v>
      </c>
      <c r="AD3971" t="s">
        <v>14240</v>
      </c>
      <c r="AE3971" t="s">
        <v>565</v>
      </c>
      <c r="AF3971" s="119" t="str">
        <f t="shared" ref="AF3971:AF4034" si="250">IF($Q$6&lt;&gt;"",IF(ISNUMBER(SEARCH($Q$6, W3971)),U3971, "NA"),"NA")</f>
        <v>NA</v>
      </c>
      <c r="AG3971" s="119"/>
      <c r="AH3971" s="119"/>
      <c r="AI3971" s="119"/>
      <c r="AJ3971" s="119" t="str">
        <f t="shared" ref="AJ3971:AJ4034" si="251">IF($Q$5&lt;&gt;"",IF(ISNUMBER(SEARCH($Q$5, U3971&amp;" "&amp;Y3971&amp;" "&amp;AA3971&amp;" "&amp;AB3971&amp;" "&amp;AD3971)),U3971, "NA"),"NA")</f>
        <v>NA</v>
      </c>
      <c r="AK3971" s="190"/>
      <c r="AL3971" s="191"/>
    </row>
    <row r="3972" spans="1:38" x14ac:dyDescent="0.25">
      <c r="A3972" t="s">
        <v>12546</v>
      </c>
      <c r="B3972" t="s">
        <v>12544</v>
      </c>
      <c r="C3972" t="s">
        <v>12545</v>
      </c>
      <c r="D3972" t="s">
        <v>675</v>
      </c>
      <c r="E3972" t="s">
        <v>282</v>
      </c>
      <c r="F3972" t="s">
        <v>54</v>
      </c>
      <c r="G3972"/>
      <c r="H3972" t="s">
        <v>45712</v>
      </c>
      <c r="I3972" t="s">
        <v>52565</v>
      </c>
      <c r="J3972"/>
      <c r="K3972" t="s">
        <v>105</v>
      </c>
      <c r="L3972" s="119" t="str">
        <f t="shared" si="248"/>
        <v>NA</v>
      </c>
      <c r="M3972" s="119"/>
      <c r="N3972" s="120" t="str">
        <f t="shared" si="249"/>
        <v>NA</v>
      </c>
      <c r="O3972" s="120"/>
      <c r="P3972"/>
      <c r="Q3972"/>
      <c r="R3972"/>
      <c r="S3972"/>
      <c r="T3972"/>
      <c r="U3972" t="s">
        <v>13843</v>
      </c>
      <c r="V3972" t="s">
        <v>13841</v>
      </c>
      <c r="W3972" t="s">
        <v>13842</v>
      </c>
      <c r="X3972" t="s">
        <v>675</v>
      </c>
      <c r="Y3972" t="s">
        <v>13844</v>
      </c>
      <c r="Z3972" t="s">
        <v>54</v>
      </c>
      <c r="AA3972"/>
      <c r="AB3972" t="s">
        <v>44937</v>
      </c>
      <c r="AC3972" t="s">
        <v>51944</v>
      </c>
      <c r="AD3972" t="s">
        <v>13843</v>
      </c>
      <c r="AE3972" t="s">
        <v>565</v>
      </c>
      <c r="AF3972" s="119" t="str">
        <f t="shared" si="250"/>
        <v>NA</v>
      </c>
      <c r="AG3972" s="119"/>
      <c r="AH3972" s="119"/>
      <c r="AI3972" s="119"/>
      <c r="AJ3972" s="119" t="str">
        <f t="shared" si="251"/>
        <v>NA</v>
      </c>
      <c r="AK3972" s="190"/>
      <c r="AL3972" s="191"/>
    </row>
    <row r="3973" spans="1:38" x14ac:dyDescent="0.25">
      <c r="A3973" t="s">
        <v>18300</v>
      </c>
      <c r="B3973" t="s">
        <v>18298</v>
      </c>
      <c r="C3973" t="s">
        <v>18299</v>
      </c>
      <c r="D3973" t="s">
        <v>675</v>
      </c>
      <c r="E3973" t="s">
        <v>282</v>
      </c>
      <c r="F3973" t="s">
        <v>54</v>
      </c>
      <c r="G3973"/>
      <c r="H3973" t="s">
        <v>45711</v>
      </c>
      <c r="I3973" t="s">
        <v>52565</v>
      </c>
      <c r="J3973"/>
      <c r="K3973" t="s">
        <v>105</v>
      </c>
      <c r="L3973" s="119" t="str">
        <f t="shared" si="248"/>
        <v>NA</v>
      </c>
      <c r="M3973" s="119"/>
      <c r="N3973" s="120" t="str">
        <f t="shared" si="249"/>
        <v>NA</v>
      </c>
      <c r="O3973" s="120"/>
      <c r="P3973"/>
      <c r="Q3973"/>
      <c r="R3973"/>
      <c r="S3973"/>
      <c r="T3973"/>
      <c r="U3973" t="s">
        <v>8109</v>
      </c>
      <c r="V3973" t="s">
        <v>8107</v>
      </c>
      <c r="W3973" t="s">
        <v>8108</v>
      </c>
      <c r="X3973" t="s">
        <v>675</v>
      </c>
      <c r="Y3973" t="s">
        <v>6897</v>
      </c>
      <c r="Z3973" t="s">
        <v>54</v>
      </c>
      <c r="AA3973"/>
      <c r="AB3973" t="s">
        <v>44938</v>
      </c>
      <c r="AC3973" t="s">
        <v>51945</v>
      </c>
      <c r="AD3973" t="s">
        <v>8110</v>
      </c>
      <c r="AE3973" t="s">
        <v>105</v>
      </c>
      <c r="AF3973" s="119" t="str">
        <f t="shared" si="250"/>
        <v>NA</v>
      </c>
      <c r="AG3973" s="119"/>
      <c r="AH3973" s="119"/>
      <c r="AI3973" s="119"/>
      <c r="AJ3973" s="119" t="str">
        <f t="shared" si="251"/>
        <v>NA</v>
      </c>
      <c r="AK3973" s="190"/>
      <c r="AL3973" s="191"/>
    </row>
    <row r="3974" spans="1:38" x14ac:dyDescent="0.25">
      <c r="A3974" t="s">
        <v>17833</v>
      </c>
      <c r="B3974" t="s">
        <v>17831</v>
      </c>
      <c r="C3974" t="s">
        <v>17832</v>
      </c>
      <c r="D3974" t="s">
        <v>675</v>
      </c>
      <c r="E3974" t="s">
        <v>10167</v>
      </c>
      <c r="F3974" t="s">
        <v>54</v>
      </c>
      <c r="G3974"/>
      <c r="H3974" t="s">
        <v>45713</v>
      </c>
      <c r="I3974" t="s">
        <v>52566</v>
      </c>
      <c r="J3974" t="s">
        <v>17834</v>
      </c>
      <c r="K3974" t="s">
        <v>565</v>
      </c>
      <c r="L3974" s="119" t="str">
        <f t="shared" si="248"/>
        <v>NA</v>
      </c>
      <c r="M3974" s="119"/>
      <c r="N3974" s="120" t="str">
        <f t="shared" si="249"/>
        <v>NA</v>
      </c>
      <c r="O3974" s="120"/>
      <c r="P3974"/>
      <c r="Q3974"/>
      <c r="R3974"/>
      <c r="S3974"/>
      <c r="T3974"/>
      <c r="U3974" t="s">
        <v>6896</v>
      </c>
      <c r="V3974" t="s">
        <v>6894</v>
      </c>
      <c r="W3974" t="s">
        <v>6895</v>
      </c>
      <c r="X3974" t="s">
        <v>675</v>
      </c>
      <c r="Y3974" t="s">
        <v>6897</v>
      </c>
      <c r="Z3974" t="s">
        <v>54</v>
      </c>
      <c r="AA3974"/>
      <c r="AB3974" t="s">
        <v>44938</v>
      </c>
      <c r="AC3974" t="s">
        <v>51945</v>
      </c>
      <c r="AD3974" t="s">
        <v>6896</v>
      </c>
      <c r="AE3974" t="s">
        <v>105</v>
      </c>
      <c r="AF3974" s="119" t="str">
        <f t="shared" si="250"/>
        <v>NA</v>
      </c>
      <c r="AG3974" s="119"/>
      <c r="AH3974" s="119"/>
      <c r="AI3974" s="119"/>
      <c r="AJ3974" s="119" t="str">
        <f t="shared" si="251"/>
        <v>NA</v>
      </c>
      <c r="AK3974" s="190"/>
      <c r="AL3974" s="191"/>
    </row>
    <row r="3975" spans="1:38" x14ac:dyDescent="0.25">
      <c r="A3975" t="s">
        <v>10166</v>
      </c>
      <c r="B3975" t="s">
        <v>10164</v>
      </c>
      <c r="C3975" t="s">
        <v>10165</v>
      </c>
      <c r="D3975" t="s">
        <v>675</v>
      </c>
      <c r="E3975" t="s">
        <v>10167</v>
      </c>
      <c r="F3975" t="s">
        <v>54</v>
      </c>
      <c r="G3975"/>
      <c r="H3975" t="s">
        <v>45714</v>
      </c>
      <c r="I3975" t="s">
        <v>52566</v>
      </c>
      <c r="J3975" t="s">
        <v>10166</v>
      </c>
      <c r="K3975" t="s">
        <v>105</v>
      </c>
      <c r="L3975" s="119" t="str">
        <f t="shared" si="248"/>
        <v>NA</v>
      </c>
      <c r="M3975" s="119"/>
      <c r="N3975" s="120" t="str">
        <f t="shared" si="249"/>
        <v>NA</v>
      </c>
      <c r="O3975" s="120"/>
      <c r="P3975"/>
      <c r="Q3975"/>
      <c r="R3975"/>
      <c r="S3975"/>
      <c r="T3975"/>
      <c r="U3975" t="s">
        <v>13239</v>
      </c>
      <c r="V3975" t="s">
        <v>13237</v>
      </c>
      <c r="W3975" t="s">
        <v>13238</v>
      </c>
      <c r="X3975" t="s">
        <v>675</v>
      </c>
      <c r="Y3975" t="s">
        <v>13240</v>
      </c>
      <c r="Z3975" t="s">
        <v>54</v>
      </c>
      <c r="AA3975"/>
      <c r="AB3975" t="s">
        <v>44939</v>
      </c>
      <c r="AC3975" t="s">
        <v>51946</v>
      </c>
      <c r="AD3975" t="s">
        <v>13239</v>
      </c>
      <c r="AE3975" t="s">
        <v>565</v>
      </c>
      <c r="AF3975" s="119" t="str">
        <f t="shared" si="250"/>
        <v>NA</v>
      </c>
      <c r="AG3975" s="119"/>
      <c r="AH3975" s="119"/>
      <c r="AI3975" s="119"/>
      <c r="AJ3975" s="119" t="str">
        <f t="shared" si="251"/>
        <v>NA</v>
      </c>
      <c r="AK3975" s="190"/>
      <c r="AL3975" s="191"/>
    </row>
    <row r="3976" spans="1:38" x14ac:dyDescent="0.25">
      <c r="A3976" t="s">
        <v>15800</v>
      </c>
      <c r="B3976" t="s">
        <v>15798</v>
      </c>
      <c r="C3976" t="s">
        <v>15799</v>
      </c>
      <c r="D3976" t="s">
        <v>675</v>
      </c>
      <c r="E3976" t="s">
        <v>187</v>
      </c>
      <c r="F3976" t="s">
        <v>54</v>
      </c>
      <c r="G3976"/>
      <c r="H3976" t="s">
        <v>45715</v>
      </c>
      <c r="I3976" t="s">
        <v>52567</v>
      </c>
      <c r="J3976" t="s">
        <v>15801</v>
      </c>
      <c r="K3976" t="s">
        <v>565</v>
      </c>
      <c r="L3976" s="119" t="str">
        <f t="shared" si="248"/>
        <v>NA</v>
      </c>
      <c r="M3976" s="119"/>
      <c r="N3976" s="120" t="str">
        <f t="shared" si="249"/>
        <v>NA</v>
      </c>
      <c r="O3976" s="120"/>
      <c r="P3976"/>
      <c r="Q3976"/>
      <c r="R3976"/>
      <c r="S3976"/>
      <c r="T3976"/>
      <c r="U3976" t="s">
        <v>14213</v>
      </c>
      <c r="V3976" t="s">
        <v>14211</v>
      </c>
      <c r="W3976" t="s">
        <v>14212</v>
      </c>
      <c r="X3976" t="s">
        <v>675</v>
      </c>
      <c r="Y3976" t="s">
        <v>519</v>
      </c>
      <c r="Z3976" t="s">
        <v>54</v>
      </c>
      <c r="AA3976"/>
      <c r="AB3976" t="s">
        <v>44940</v>
      </c>
      <c r="AC3976" t="s">
        <v>51947</v>
      </c>
      <c r="AD3976" t="s">
        <v>14213</v>
      </c>
      <c r="AE3976" t="s">
        <v>565</v>
      </c>
      <c r="AF3976" s="119" t="str">
        <f t="shared" si="250"/>
        <v>NA</v>
      </c>
      <c r="AG3976" s="119"/>
      <c r="AH3976" s="119"/>
      <c r="AI3976" s="119"/>
      <c r="AJ3976" s="119" t="str">
        <f t="shared" si="251"/>
        <v>NA</v>
      </c>
      <c r="AK3976" s="190"/>
      <c r="AL3976" s="191"/>
    </row>
    <row r="3977" spans="1:38" x14ac:dyDescent="0.25">
      <c r="A3977" t="s">
        <v>20847</v>
      </c>
      <c r="B3977" t="s">
        <v>20845</v>
      </c>
      <c r="C3977" t="s">
        <v>20846</v>
      </c>
      <c r="D3977" t="s">
        <v>675</v>
      </c>
      <c r="E3977" t="s">
        <v>187</v>
      </c>
      <c r="F3977" t="s">
        <v>54</v>
      </c>
      <c r="G3977"/>
      <c r="H3977" t="s">
        <v>45716</v>
      </c>
      <c r="I3977" t="s">
        <v>52567</v>
      </c>
      <c r="J3977" t="s">
        <v>20848</v>
      </c>
      <c r="K3977" t="s">
        <v>565</v>
      </c>
      <c r="L3977" s="119" t="str">
        <f t="shared" si="248"/>
        <v>NA</v>
      </c>
      <c r="M3977" s="119"/>
      <c r="N3977" s="120" t="str">
        <f t="shared" si="249"/>
        <v>NA</v>
      </c>
      <c r="O3977" s="120"/>
      <c r="P3977"/>
      <c r="Q3977"/>
      <c r="R3977"/>
      <c r="S3977"/>
      <c r="T3977"/>
      <c r="U3977" t="s">
        <v>9019</v>
      </c>
      <c r="V3977" t="s">
        <v>9017</v>
      </c>
      <c r="W3977" t="s">
        <v>9018</v>
      </c>
      <c r="X3977" t="s">
        <v>675</v>
      </c>
      <c r="Y3977" t="s">
        <v>519</v>
      </c>
      <c r="Z3977" t="s">
        <v>54</v>
      </c>
      <c r="AA3977"/>
      <c r="AB3977" t="s">
        <v>44941</v>
      </c>
      <c r="AC3977" t="s">
        <v>51947</v>
      </c>
      <c r="AD3977" t="s">
        <v>9019</v>
      </c>
      <c r="AE3977" t="s">
        <v>105</v>
      </c>
      <c r="AF3977" s="119" t="str">
        <f t="shared" si="250"/>
        <v>NA</v>
      </c>
      <c r="AG3977" s="119"/>
      <c r="AH3977" s="119"/>
      <c r="AI3977" s="119"/>
      <c r="AJ3977" s="119" t="str">
        <f t="shared" si="251"/>
        <v>NA</v>
      </c>
      <c r="AK3977" s="190"/>
      <c r="AL3977" s="191"/>
    </row>
    <row r="3978" spans="1:38" x14ac:dyDescent="0.25">
      <c r="A3978" t="s">
        <v>10491</v>
      </c>
      <c r="B3978" t="s">
        <v>10489</v>
      </c>
      <c r="C3978" t="s">
        <v>10490</v>
      </c>
      <c r="D3978" t="s">
        <v>675</v>
      </c>
      <c r="E3978" t="s">
        <v>187</v>
      </c>
      <c r="F3978" t="s">
        <v>54</v>
      </c>
      <c r="G3978"/>
      <c r="H3978" t="s">
        <v>45716</v>
      </c>
      <c r="I3978" t="s">
        <v>52567</v>
      </c>
      <c r="J3978" t="s">
        <v>10492</v>
      </c>
      <c r="K3978" t="s">
        <v>105</v>
      </c>
      <c r="L3978" s="119" t="str">
        <f t="shared" si="248"/>
        <v>NA</v>
      </c>
      <c r="M3978" s="119"/>
      <c r="N3978" s="120" t="str">
        <f t="shared" si="249"/>
        <v>NA</v>
      </c>
      <c r="O3978" s="120"/>
      <c r="P3978"/>
      <c r="Q3978"/>
      <c r="R3978"/>
      <c r="S3978"/>
      <c r="T3978"/>
      <c r="U3978" t="s">
        <v>9614</v>
      </c>
      <c r="V3978" t="s">
        <v>9612</v>
      </c>
      <c r="W3978" t="s">
        <v>9613</v>
      </c>
      <c r="X3978" t="s">
        <v>675</v>
      </c>
      <c r="Y3978" t="s">
        <v>519</v>
      </c>
      <c r="Z3978" t="s">
        <v>54</v>
      </c>
      <c r="AA3978"/>
      <c r="AB3978" t="s">
        <v>44941</v>
      </c>
      <c r="AC3978" t="s">
        <v>51947</v>
      </c>
      <c r="AD3978"/>
      <c r="AE3978" t="s">
        <v>105</v>
      </c>
      <c r="AF3978" s="119" t="str">
        <f t="shared" si="250"/>
        <v>NA</v>
      </c>
      <c r="AG3978" s="119"/>
      <c r="AH3978" s="119"/>
      <c r="AI3978" s="119"/>
      <c r="AJ3978" s="119" t="str">
        <f t="shared" si="251"/>
        <v>NA</v>
      </c>
      <c r="AK3978" s="190"/>
      <c r="AL3978" s="191"/>
    </row>
    <row r="3979" spans="1:38" x14ac:dyDescent="0.25">
      <c r="A3979" t="s">
        <v>11209</v>
      </c>
      <c r="B3979" t="s">
        <v>11207</v>
      </c>
      <c r="C3979" t="s">
        <v>11208</v>
      </c>
      <c r="D3979" t="s">
        <v>675</v>
      </c>
      <c r="E3979" t="s">
        <v>187</v>
      </c>
      <c r="F3979" t="s">
        <v>54</v>
      </c>
      <c r="G3979"/>
      <c r="H3979" t="s">
        <v>45716</v>
      </c>
      <c r="I3979" t="s">
        <v>52567</v>
      </c>
      <c r="J3979" t="s">
        <v>11210</v>
      </c>
      <c r="K3979" t="s">
        <v>105</v>
      </c>
      <c r="L3979" s="119" t="str">
        <f t="shared" si="248"/>
        <v>NA</v>
      </c>
      <c r="M3979" s="119"/>
      <c r="N3979" s="120" t="str">
        <f t="shared" si="249"/>
        <v>NA</v>
      </c>
      <c r="O3979" s="120"/>
      <c r="P3979"/>
      <c r="Q3979"/>
      <c r="R3979"/>
      <c r="S3979"/>
      <c r="T3979"/>
      <c r="U3979" t="s">
        <v>6625</v>
      </c>
      <c r="V3979" t="s">
        <v>6623</v>
      </c>
      <c r="W3979" t="s">
        <v>6624</v>
      </c>
      <c r="X3979" t="s">
        <v>675</v>
      </c>
      <c r="Y3979" t="s">
        <v>519</v>
      </c>
      <c r="Z3979" t="s">
        <v>54</v>
      </c>
      <c r="AA3979"/>
      <c r="AB3979" t="s">
        <v>44942</v>
      </c>
      <c r="AC3979" t="s">
        <v>51947</v>
      </c>
      <c r="AD3979" t="s">
        <v>6626</v>
      </c>
      <c r="AE3979" t="s">
        <v>105</v>
      </c>
      <c r="AF3979" s="119" t="str">
        <f t="shared" si="250"/>
        <v>NA</v>
      </c>
      <c r="AG3979" s="119"/>
      <c r="AH3979" s="119"/>
      <c r="AI3979" s="119"/>
      <c r="AJ3979" s="119" t="str">
        <f t="shared" si="251"/>
        <v>NA</v>
      </c>
      <c r="AK3979" s="190"/>
      <c r="AL3979" s="191"/>
    </row>
    <row r="3980" spans="1:38" x14ac:dyDescent="0.25">
      <c r="A3980" t="s">
        <v>11935</v>
      </c>
      <c r="B3980" t="s">
        <v>11933</v>
      </c>
      <c r="C3980" t="s">
        <v>11934</v>
      </c>
      <c r="D3980" t="s">
        <v>675</v>
      </c>
      <c r="E3980" t="s">
        <v>187</v>
      </c>
      <c r="F3980" t="s">
        <v>54</v>
      </c>
      <c r="G3980"/>
      <c r="H3980" t="s">
        <v>45716</v>
      </c>
      <c r="I3980" t="s">
        <v>52567</v>
      </c>
      <c r="J3980"/>
      <c r="K3980" t="s">
        <v>105</v>
      </c>
      <c r="L3980" s="119" t="str">
        <f t="shared" si="248"/>
        <v>NA</v>
      </c>
      <c r="M3980" s="119"/>
      <c r="N3980" s="120" t="str">
        <f t="shared" si="249"/>
        <v>NA</v>
      </c>
      <c r="O3980" s="120"/>
      <c r="P3980"/>
      <c r="Q3980"/>
      <c r="R3980"/>
      <c r="S3980"/>
      <c r="T3980"/>
      <c r="U3980" t="s">
        <v>15215</v>
      </c>
      <c r="V3980" t="s">
        <v>15213</v>
      </c>
      <c r="W3980" t="s">
        <v>15214</v>
      </c>
      <c r="X3980" t="s">
        <v>675</v>
      </c>
      <c r="Y3980" t="s">
        <v>519</v>
      </c>
      <c r="Z3980" t="s">
        <v>54</v>
      </c>
      <c r="AA3980"/>
      <c r="AB3980" t="s">
        <v>44942</v>
      </c>
      <c r="AC3980" t="s">
        <v>51947</v>
      </c>
      <c r="AD3980" t="s">
        <v>15215</v>
      </c>
      <c r="AE3980" t="s">
        <v>105</v>
      </c>
      <c r="AF3980" s="119" t="str">
        <f t="shared" si="250"/>
        <v>NA</v>
      </c>
      <c r="AG3980" s="119"/>
      <c r="AH3980" s="119"/>
      <c r="AI3980" s="119"/>
      <c r="AJ3980" s="119" t="str">
        <f t="shared" si="251"/>
        <v>NA</v>
      </c>
      <c r="AK3980" s="190"/>
      <c r="AL3980" s="191"/>
    </row>
    <row r="3981" spans="1:38" x14ac:dyDescent="0.25">
      <c r="A3981" t="s">
        <v>21810</v>
      </c>
      <c r="B3981" t="s">
        <v>21811</v>
      </c>
      <c r="C3981" t="s">
        <v>21812</v>
      </c>
      <c r="D3981" t="s">
        <v>675</v>
      </c>
      <c r="E3981" t="s">
        <v>187</v>
      </c>
      <c r="F3981" t="s">
        <v>54</v>
      </c>
      <c r="G3981"/>
      <c r="H3981" t="s">
        <v>45716</v>
      </c>
      <c r="I3981" t="s">
        <v>52567</v>
      </c>
      <c r="J3981"/>
      <c r="K3981" t="s">
        <v>105</v>
      </c>
      <c r="L3981" s="119" t="str">
        <f t="shared" si="248"/>
        <v>NA</v>
      </c>
      <c r="M3981" s="119"/>
      <c r="N3981" s="120" t="str">
        <f t="shared" si="249"/>
        <v>NA</v>
      </c>
      <c r="O3981" s="120"/>
      <c r="P3981"/>
      <c r="Q3981"/>
      <c r="R3981"/>
      <c r="S3981"/>
      <c r="T3981"/>
      <c r="U3981" t="s">
        <v>7306</v>
      </c>
      <c r="V3981" t="s">
        <v>7304</v>
      </c>
      <c r="W3981" t="s">
        <v>7305</v>
      </c>
      <c r="X3981" t="s">
        <v>675</v>
      </c>
      <c r="Y3981" t="s">
        <v>519</v>
      </c>
      <c r="Z3981" t="s">
        <v>54</v>
      </c>
      <c r="AA3981"/>
      <c r="AB3981" t="s">
        <v>44942</v>
      </c>
      <c r="AC3981" t="s">
        <v>51947</v>
      </c>
      <c r="AD3981" t="s">
        <v>7307</v>
      </c>
      <c r="AE3981" t="s">
        <v>105</v>
      </c>
      <c r="AF3981" s="119" t="str">
        <f t="shared" si="250"/>
        <v>NA</v>
      </c>
      <c r="AG3981" s="119"/>
      <c r="AH3981" s="119"/>
      <c r="AI3981" s="119"/>
      <c r="AJ3981" s="119" t="str">
        <f t="shared" si="251"/>
        <v>NA</v>
      </c>
      <c r="AK3981" s="190"/>
      <c r="AL3981" s="191"/>
    </row>
    <row r="3982" spans="1:38" x14ac:dyDescent="0.25">
      <c r="A3982" t="s">
        <v>11650</v>
      </c>
      <c r="B3982" t="s">
        <v>11648</v>
      </c>
      <c r="C3982" t="s">
        <v>11649</v>
      </c>
      <c r="D3982" t="s">
        <v>675</v>
      </c>
      <c r="E3982" t="s">
        <v>187</v>
      </c>
      <c r="F3982" t="s">
        <v>54</v>
      </c>
      <c r="G3982"/>
      <c r="H3982" t="s">
        <v>45716</v>
      </c>
      <c r="I3982" t="s">
        <v>52567</v>
      </c>
      <c r="J3982"/>
      <c r="K3982" t="s">
        <v>105</v>
      </c>
      <c r="L3982" s="119" t="str">
        <f t="shared" si="248"/>
        <v>NA</v>
      </c>
      <c r="M3982" s="119"/>
      <c r="N3982" s="120" t="str">
        <f t="shared" si="249"/>
        <v>NA</v>
      </c>
      <c r="O3982" s="120"/>
      <c r="P3982"/>
      <c r="Q3982"/>
      <c r="R3982"/>
      <c r="S3982"/>
      <c r="T3982"/>
      <c r="U3982" t="s">
        <v>8137</v>
      </c>
      <c r="V3982" t="s">
        <v>8135</v>
      </c>
      <c r="W3982" t="s">
        <v>8136</v>
      </c>
      <c r="X3982" t="s">
        <v>675</v>
      </c>
      <c r="Y3982" t="s">
        <v>519</v>
      </c>
      <c r="Z3982" t="s">
        <v>54</v>
      </c>
      <c r="AA3982"/>
      <c r="AB3982" t="s">
        <v>44942</v>
      </c>
      <c r="AC3982" t="s">
        <v>51947</v>
      </c>
      <c r="AD3982"/>
      <c r="AE3982" t="s">
        <v>105</v>
      </c>
      <c r="AF3982" s="119" t="str">
        <f t="shared" si="250"/>
        <v>NA</v>
      </c>
      <c r="AG3982" s="119"/>
      <c r="AH3982" s="119"/>
      <c r="AI3982" s="119"/>
      <c r="AJ3982" s="119" t="str">
        <f t="shared" si="251"/>
        <v>NA</v>
      </c>
      <c r="AK3982" s="190"/>
      <c r="AL3982" s="191"/>
    </row>
    <row r="3983" spans="1:38" x14ac:dyDescent="0.25">
      <c r="A3983" t="s">
        <v>15169</v>
      </c>
      <c r="B3983" t="s">
        <v>15167</v>
      </c>
      <c r="C3983" t="s">
        <v>15168</v>
      </c>
      <c r="D3983" t="s">
        <v>675</v>
      </c>
      <c r="E3983" t="s">
        <v>187</v>
      </c>
      <c r="F3983" t="s">
        <v>54</v>
      </c>
      <c r="G3983"/>
      <c r="H3983" t="s">
        <v>45716</v>
      </c>
      <c r="I3983" t="s">
        <v>52567</v>
      </c>
      <c r="J3983" t="s">
        <v>15170</v>
      </c>
      <c r="K3983" t="s">
        <v>105</v>
      </c>
      <c r="L3983" s="119" t="str">
        <f t="shared" si="248"/>
        <v>NA</v>
      </c>
      <c r="M3983" s="119"/>
      <c r="N3983" s="120" t="str">
        <f t="shared" si="249"/>
        <v>NA</v>
      </c>
      <c r="O3983" s="120"/>
      <c r="P3983"/>
      <c r="Q3983"/>
      <c r="R3983"/>
      <c r="S3983"/>
      <c r="T3983"/>
      <c r="U3983" t="s">
        <v>13348</v>
      </c>
      <c r="V3983" t="s">
        <v>13346</v>
      </c>
      <c r="W3983" t="s">
        <v>13347</v>
      </c>
      <c r="X3983" t="s">
        <v>675</v>
      </c>
      <c r="Y3983" t="s">
        <v>13349</v>
      </c>
      <c r="Z3983" t="s">
        <v>54</v>
      </c>
      <c r="AA3983"/>
      <c r="AB3983" t="s">
        <v>44943</v>
      </c>
      <c r="AC3983" t="s">
        <v>51948</v>
      </c>
      <c r="AD3983" t="s">
        <v>13348</v>
      </c>
      <c r="AE3983" t="s">
        <v>565</v>
      </c>
      <c r="AF3983" s="119" t="str">
        <f t="shared" si="250"/>
        <v>NA</v>
      </c>
      <c r="AG3983" s="119"/>
      <c r="AH3983" s="119"/>
      <c r="AI3983" s="119"/>
      <c r="AJ3983" s="119" t="str">
        <f t="shared" si="251"/>
        <v>NA</v>
      </c>
      <c r="AK3983" s="190"/>
      <c r="AL3983" s="191"/>
    </row>
    <row r="3984" spans="1:38" x14ac:dyDescent="0.25">
      <c r="A3984" t="s">
        <v>11833</v>
      </c>
      <c r="B3984" t="s">
        <v>11831</v>
      </c>
      <c r="C3984" t="s">
        <v>11832</v>
      </c>
      <c r="D3984" t="s">
        <v>675</v>
      </c>
      <c r="E3984" t="s">
        <v>187</v>
      </c>
      <c r="F3984" t="s">
        <v>54</v>
      </c>
      <c r="G3984"/>
      <c r="H3984" t="s">
        <v>45716</v>
      </c>
      <c r="I3984" t="s">
        <v>52567</v>
      </c>
      <c r="J3984"/>
      <c r="K3984" t="s">
        <v>105</v>
      </c>
      <c r="L3984" s="119" t="str">
        <f t="shared" si="248"/>
        <v>NA</v>
      </c>
      <c r="M3984" s="119"/>
      <c r="N3984" s="120" t="str">
        <f t="shared" si="249"/>
        <v>NA</v>
      </c>
      <c r="O3984" s="120"/>
      <c r="P3984"/>
      <c r="Q3984"/>
      <c r="R3984"/>
      <c r="S3984"/>
      <c r="T3984"/>
      <c r="U3984" t="s">
        <v>14123</v>
      </c>
      <c r="V3984" t="s">
        <v>14121</v>
      </c>
      <c r="W3984" t="s">
        <v>14122</v>
      </c>
      <c r="X3984" t="s">
        <v>675</v>
      </c>
      <c r="Y3984" t="s">
        <v>14124</v>
      </c>
      <c r="Z3984" t="s">
        <v>54</v>
      </c>
      <c r="AA3984"/>
      <c r="AB3984" t="s">
        <v>44944</v>
      </c>
      <c r="AC3984" t="s">
        <v>51949</v>
      </c>
      <c r="AD3984" t="s">
        <v>14123</v>
      </c>
      <c r="AE3984" t="s">
        <v>565</v>
      </c>
      <c r="AF3984" s="119" t="str">
        <f t="shared" si="250"/>
        <v>NA</v>
      </c>
      <c r="AG3984" s="119"/>
      <c r="AH3984" s="119"/>
      <c r="AI3984" s="119"/>
      <c r="AJ3984" s="119" t="str">
        <f t="shared" si="251"/>
        <v>NA</v>
      </c>
      <c r="AK3984" s="190"/>
      <c r="AL3984" s="191"/>
    </row>
    <row r="3985" spans="1:38" x14ac:dyDescent="0.25">
      <c r="A3985" t="s">
        <v>11625</v>
      </c>
      <c r="B3985" t="s">
        <v>11623</v>
      </c>
      <c r="C3985" t="s">
        <v>11624</v>
      </c>
      <c r="D3985" t="s">
        <v>675</v>
      </c>
      <c r="E3985" t="s">
        <v>187</v>
      </c>
      <c r="F3985" t="s">
        <v>54</v>
      </c>
      <c r="G3985"/>
      <c r="H3985" t="s">
        <v>45716</v>
      </c>
      <c r="I3985" t="s">
        <v>52567</v>
      </c>
      <c r="J3985"/>
      <c r="K3985" t="s">
        <v>105</v>
      </c>
      <c r="L3985" s="119" t="str">
        <f t="shared" si="248"/>
        <v>NA</v>
      </c>
      <c r="M3985" s="119"/>
      <c r="N3985" s="120" t="str">
        <f t="shared" si="249"/>
        <v>NA</v>
      </c>
      <c r="O3985" s="120"/>
      <c r="P3985"/>
      <c r="Q3985"/>
      <c r="R3985"/>
      <c r="S3985"/>
      <c r="T3985"/>
      <c r="U3985" t="s">
        <v>13279</v>
      </c>
      <c r="V3985" t="s">
        <v>13277</v>
      </c>
      <c r="W3985" t="s">
        <v>13278</v>
      </c>
      <c r="X3985" t="s">
        <v>675</v>
      </c>
      <c r="Y3985" t="s">
        <v>13280</v>
      </c>
      <c r="Z3985" t="s">
        <v>54</v>
      </c>
      <c r="AA3985"/>
      <c r="AB3985" t="s">
        <v>44945</v>
      </c>
      <c r="AC3985" t="s">
        <v>51950</v>
      </c>
      <c r="AD3985" t="s">
        <v>13281</v>
      </c>
      <c r="AE3985" t="s">
        <v>565</v>
      </c>
      <c r="AF3985" s="119" t="str">
        <f t="shared" si="250"/>
        <v>NA</v>
      </c>
      <c r="AG3985" s="119"/>
      <c r="AH3985" s="119"/>
      <c r="AI3985" s="119"/>
      <c r="AJ3985" s="119" t="str">
        <f t="shared" si="251"/>
        <v>NA</v>
      </c>
      <c r="AK3985" s="190"/>
      <c r="AL3985" s="191"/>
    </row>
    <row r="3986" spans="1:38" x14ac:dyDescent="0.25">
      <c r="A3986" t="s">
        <v>11672</v>
      </c>
      <c r="B3986" t="s">
        <v>11670</v>
      </c>
      <c r="C3986" t="s">
        <v>11671</v>
      </c>
      <c r="D3986" t="s">
        <v>675</v>
      </c>
      <c r="E3986" t="s">
        <v>187</v>
      </c>
      <c r="F3986" t="s">
        <v>54</v>
      </c>
      <c r="G3986"/>
      <c r="H3986" t="s">
        <v>45716</v>
      </c>
      <c r="I3986" t="s">
        <v>52567</v>
      </c>
      <c r="J3986"/>
      <c r="K3986" t="s">
        <v>105</v>
      </c>
      <c r="L3986" s="119" t="str">
        <f t="shared" si="248"/>
        <v>NA</v>
      </c>
      <c r="M3986" s="119"/>
      <c r="N3986" s="120" t="str">
        <f t="shared" si="249"/>
        <v>NA</v>
      </c>
      <c r="O3986" s="120"/>
      <c r="P3986"/>
      <c r="Q3986"/>
      <c r="R3986"/>
      <c r="S3986"/>
      <c r="T3986"/>
      <c r="U3986" t="s">
        <v>13011</v>
      </c>
      <c r="V3986" t="s">
        <v>13009</v>
      </c>
      <c r="W3986" t="s">
        <v>13010</v>
      </c>
      <c r="X3986" t="s">
        <v>675</v>
      </c>
      <c r="Y3986" t="s">
        <v>13012</v>
      </c>
      <c r="Z3986" t="s">
        <v>54</v>
      </c>
      <c r="AA3986"/>
      <c r="AB3986" t="s">
        <v>44946</v>
      </c>
      <c r="AC3986" t="s">
        <v>51951</v>
      </c>
      <c r="AD3986" t="s">
        <v>13011</v>
      </c>
      <c r="AE3986" t="s">
        <v>565</v>
      </c>
      <c r="AF3986" s="119" t="str">
        <f t="shared" si="250"/>
        <v>NA</v>
      </c>
      <c r="AG3986" s="119"/>
      <c r="AH3986" s="119"/>
      <c r="AI3986" s="119"/>
      <c r="AJ3986" s="119" t="str">
        <f t="shared" si="251"/>
        <v>NA</v>
      </c>
      <c r="AK3986" s="190"/>
      <c r="AL3986" s="191"/>
    </row>
    <row r="3987" spans="1:38" x14ac:dyDescent="0.25">
      <c r="A3987" t="s">
        <v>21803</v>
      </c>
      <c r="B3987" t="s">
        <v>21805</v>
      </c>
      <c r="C3987" t="s">
        <v>21806</v>
      </c>
      <c r="D3987" t="s">
        <v>675</v>
      </c>
      <c r="E3987" t="s">
        <v>21807</v>
      </c>
      <c r="F3987" t="s">
        <v>54</v>
      </c>
      <c r="G3987"/>
      <c r="H3987" t="s">
        <v>45717</v>
      </c>
      <c r="I3987" t="s">
        <v>52568</v>
      </c>
      <c r="J3987"/>
      <c r="K3987" t="s">
        <v>105</v>
      </c>
      <c r="L3987" s="119" t="str">
        <f t="shared" si="248"/>
        <v>NA</v>
      </c>
      <c r="M3987" s="119"/>
      <c r="N3987" s="120" t="str">
        <f t="shared" si="249"/>
        <v>NA</v>
      </c>
      <c r="O3987" s="120"/>
      <c r="P3987"/>
      <c r="Q3987"/>
      <c r="R3987"/>
      <c r="S3987"/>
      <c r="T3987"/>
      <c r="U3987" t="s">
        <v>14191</v>
      </c>
      <c r="V3987" t="s">
        <v>14189</v>
      </c>
      <c r="W3987" t="s">
        <v>14190</v>
      </c>
      <c r="X3987" t="s">
        <v>675</v>
      </c>
      <c r="Y3987" t="s">
        <v>14192</v>
      </c>
      <c r="Z3987" t="s">
        <v>54</v>
      </c>
      <c r="AA3987"/>
      <c r="AB3987" t="s">
        <v>44947</v>
      </c>
      <c r="AC3987" t="s">
        <v>51952</v>
      </c>
      <c r="AD3987" t="s">
        <v>14191</v>
      </c>
      <c r="AE3987" t="s">
        <v>565</v>
      </c>
      <c r="AF3987" s="119" t="str">
        <f t="shared" si="250"/>
        <v>NA</v>
      </c>
      <c r="AG3987" s="119"/>
      <c r="AH3987" s="119"/>
      <c r="AI3987" s="119"/>
      <c r="AJ3987" s="119" t="str">
        <f t="shared" si="251"/>
        <v>NA</v>
      </c>
      <c r="AK3987" s="190"/>
      <c r="AL3987" s="191"/>
    </row>
    <row r="3988" spans="1:38" x14ac:dyDescent="0.25">
      <c r="A3988" t="s">
        <v>17972</v>
      </c>
      <c r="B3988" t="s">
        <v>17970</v>
      </c>
      <c r="C3988" t="s">
        <v>17971</v>
      </c>
      <c r="D3988" t="s">
        <v>675</v>
      </c>
      <c r="E3988" t="s">
        <v>17973</v>
      </c>
      <c r="F3988" t="s">
        <v>54</v>
      </c>
      <c r="G3988"/>
      <c r="H3988" t="s">
        <v>45718</v>
      </c>
      <c r="I3988" t="s">
        <v>52569</v>
      </c>
      <c r="J3988" t="s">
        <v>17974</v>
      </c>
      <c r="K3988" t="s">
        <v>105</v>
      </c>
      <c r="L3988" s="119" t="str">
        <f t="shared" si="248"/>
        <v>NA</v>
      </c>
      <c r="M3988" s="119"/>
      <c r="N3988" s="120" t="str">
        <f t="shared" si="249"/>
        <v>NA</v>
      </c>
      <c r="O3988" s="120"/>
      <c r="P3988"/>
      <c r="Q3988"/>
      <c r="R3988"/>
      <c r="S3988"/>
      <c r="T3988"/>
      <c r="U3988" t="s">
        <v>13423</v>
      </c>
      <c r="V3988" t="s">
        <v>13421</v>
      </c>
      <c r="W3988" t="s">
        <v>13422</v>
      </c>
      <c r="X3988" t="s">
        <v>675</v>
      </c>
      <c r="Y3988" t="s">
        <v>13424</v>
      </c>
      <c r="Z3988" t="s">
        <v>54</v>
      </c>
      <c r="AA3988"/>
      <c r="AB3988" t="s">
        <v>44948</v>
      </c>
      <c r="AC3988" t="s">
        <v>51953</v>
      </c>
      <c r="AD3988" t="s">
        <v>13423</v>
      </c>
      <c r="AE3988" t="s">
        <v>565</v>
      </c>
      <c r="AF3988" s="119" t="str">
        <f t="shared" si="250"/>
        <v>NA</v>
      </c>
      <c r="AG3988" s="119"/>
      <c r="AH3988" s="119"/>
      <c r="AI3988" s="119"/>
      <c r="AJ3988" s="119" t="str">
        <f t="shared" si="251"/>
        <v>NA</v>
      </c>
      <c r="AK3988" s="190"/>
      <c r="AL3988" s="191"/>
    </row>
    <row r="3989" spans="1:38" x14ac:dyDescent="0.25">
      <c r="A3989" t="s">
        <v>8840</v>
      </c>
      <c r="B3989" t="s">
        <v>8838</v>
      </c>
      <c r="C3989" t="s">
        <v>8839</v>
      </c>
      <c r="D3989" t="s">
        <v>675</v>
      </c>
      <c r="E3989" t="s">
        <v>8841</v>
      </c>
      <c r="F3989" t="s">
        <v>54</v>
      </c>
      <c r="G3989"/>
      <c r="H3989" t="s">
        <v>45719</v>
      </c>
      <c r="I3989" t="s">
        <v>52570</v>
      </c>
      <c r="J3989" t="s">
        <v>8842</v>
      </c>
      <c r="K3989" t="s">
        <v>105</v>
      </c>
      <c r="L3989" s="119" t="str">
        <f t="shared" si="248"/>
        <v>NA</v>
      </c>
      <c r="M3989" s="119"/>
      <c r="N3989" s="120" t="str">
        <f t="shared" si="249"/>
        <v>NA</v>
      </c>
      <c r="O3989" s="120"/>
      <c r="P3989"/>
      <c r="Q3989"/>
      <c r="R3989"/>
      <c r="S3989"/>
      <c r="T3989"/>
      <c r="U3989" t="s">
        <v>6670</v>
      </c>
      <c r="V3989" t="s">
        <v>6669</v>
      </c>
      <c r="W3989" t="s">
        <v>6667</v>
      </c>
      <c r="X3989" t="s">
        <v>675</v>
      </c>
      <c r="Y3989" t="s">
        <v>6671</v>
      </c>
      <c r="Z3989" t="s">
        <v>54</v>
      </c>
      <c r="AA3989"/>
      <c r="AB3989" t="s">
        <v>44949</v>
      </c>
      <c r="AC3989" t="s">
        <v>51954</v>
      </c>
      <c r="AD3989" t="s">
        <v>6670</v>
      </c>
      <c r="AE3989" t="s">
        <v>565</v>
      </c>
      <c r="AF3989" s="119" t="str">
        <f t="shared" si="250"/>
        <v>NA</v>
      </c>
      <c r="AG3989" s="119"/>
      <c r="AH3989" s="119"/>
      <c r="AI3989" s="119"/>
      <c r="AJ3989" s="119" t="str">
        <f t="shared" si="251"/>
        <v>NA</v>
      </c>
      <c r="AK3989" s="190"/>
      <c r="AL3989" s="191"/>
    </row>
    <row r="3990" spans="1:38" x14ac:dyDescent="0.25">
      <c r="A3990" t="s">
        <v>22102</v>
      </c>
      <c r="B3990" t="s">
        <v>22109</v>
      </c>
      <c r="C3990" t="s">
        <v>22110</v>
      </c>
      <c r="D3990" t="s">
        <v>675</v>
      </c>
      <c r="E3990" t="s">
        <v>8841</v>
      </c>
      <c r="F3990" t="s">
        <v>54</v>
      </c>
      <c r="G3990"/>
      <c r="H3990" t="s">
        <v>45720</v>
      </c>
      <c r="I3990" t="s">
        <v>52570</v>
      </c>
      <c r="J3990" t="s">
        <v>10130</v>
      </c>
      <c r="K3990" t="s">
        <v>105</v>
      </c>
      <c r="L3990" s="119" t="str">
        <f t="shared" si="248"/>
        <v>NA</v>
      </c>
      <c r="M3990" s="119"/>
      <c r="N3990" s="120" t="str">
        <f t="shared" si="249"/>
        <v>NA</v>
      </c>
      <c r="O3990" s="120"/>
      <c r="P3990"/>
      <c r="Q3990"/>
      <c r="R3990"/>
      <c r="S3990"/>
      <c r="T3990"/>
      <c r="U3990" t="s">
        <v>11216</v>
      </c>
      <c r="V3990" t="s">
        <v>11214</v>
      </c>
      <c r="W3990" t="s">
        <v>11215</v>
      </c>
      <c r="X3990" t="s">
        <v>675</v>
      </c>
      <c r="Y3990" t="s">
        <v>6671</v>
      </c>
      <c r="Z3990" t="s">
        <v>54</v>
      </c>
      <c r="AA3990"/>
      <c r="AB3990" t="s">
        <v>44950</v>
      </c>
      <c r="AC3990" t="s">
        <v>51954</v>
      </c>
      <c r="AD3990" t="s">
        <v>11217</v>
      </c>
      <c r="AE3990" t="s">
        <v>105</v>
      </c>
      <c r="AF3990" s="119" t="str">
        <f t="shared" si="250"/>
        <v>NA</v>
      </c>
      <c r="AG3990" s="119"/>
      <c r="AH3990" s="119"/>
      <c r="AI3990" s="119"/>
      <c r="AJ3990" s="119" t="str">
        <f t="shared" si="251"/>
        <v>NA</v>
      </c>
      <c r="AK3990" s="190"/>
      <c r="AL3990" s="191"/>
    </row>
    <row r="3991" spans="1:38" x14ac:dyDescent="0.25">
      <c r="A3991" t="s">
        <v>22102</v>
      </c>
      <c r="B3991" t="s">
        <v>22111</v>
      </c>
      <c r="C3991" t="s">
        <v>22112</v>
      </c>
      <c r="D3991" t="s">
        <v>675</v>
      </c>
      <c r="E3991" t="s">
        <v>8841</v>
      </c>
      <c r="F3991" t="s">
        <v>54</v>
      </c>
      <c r="G3991"/>
      <c r="H3991" t="s">
        <v>45720</v>
      </c>
      <c r="I3991" t="s">
        <v>52570</v>
      </c>
      <c r="J3991" t="s">
        <v>22102</v>
      </c>
      <c r="K3991" t="s">
        <v>105</v>
      </c>
      <c r="L3991" s="119" t="str">
        <f t="shared" si="248"/>
        <v>NA</v>
      </c>
      <c r="M3991" s="119"/>
      <c r="N3991" s="120" t="str">
        <f t="shared" si="249"/>
        <v>NA</v>
      </c>
      <c r="O3991" s="120"/>
      <c r="P3991"/>
      <c r="Q3991"/>
      <c r="R3991"/>
      <c r="S3991"/>
      <c r="T3991"/>
      <c r="U3991" t="s">
        <v>14313</v>
      </c>
      <c r="V3991" t="s">
        <v>14311</v>
      </c>
      <c r="W3991" t="s">
        <v>14312</v>
      </c>
      <c r="X3991" t="s">
        <v>675</v>
      </c>
      <c r="Y3991" t="s">
        <v>14314</v>
      </c>
      <c r="Z3991" t="s">
        <v>54</v>
      </c>
      <c r="AA3991"/>
      <c r="AB3991" t="s">
        <v>44951</v>
      </c>
      <c r="AC3991" t="s">
        <v>51955</v>
      </c>
      <c r="AD3991" t="s">
        <v>14313</v>
      </c>
      <c r="AE3991" t="s">
        <v>565</v>
      </c>
      <c r="AF3991" s="119" t="str">
        <f t="shared" si="250"/>
        <v>NA</v>
      </c>
      <c r="AG3991" s="119"/>
      <c r="AH3991" s="119"/>
      <c r="AI3991" s="119"/>
      <c r="AJ3991" s="119" t="str">
        <f t="shared" si="251"/>
        <v>NA</v>
      </c>
      <c r="AK3991" s="190"/>
      <c r="AL3991" s="191"/>
    </row>
    <row r="3992" spans="1:38" x14ac:dyDescent="0.25">
      <c r="A3992" t="s">
        <v>6929</v>
      </c>
      <c r="B3992" t="s">
        <v>6927</v>
      </c>
      <c r="C3992" t="s">
        <v>6928</v>
      </c>
      <c r="D3992" t="s">
        <v>675</v>
      </c>
      <c r="E3992" t="s">
        <v>2703</v>
      </c>
      <c r="F3992" t="s">
        <v>54</v>
      </c>
      <c r="G3992"/>
      <c r="H3992" t="s">
        <v>45721</v>
      </c>
      <c r="I3992" t="s">
        <v>52571</v>
      </c>
      <c r="J3992" t="s">
        <v>6930</v>
      </c>
      <c r="K3992" t="s">
        <v>105</v>
      </c>
      <c r="L3992" s="119" t="str">
        <f t="shared" si="248"/>
        <v>NA</v>
      </c>
      <c r="M3992" s="119"/>
      <c r="N3992" s="120" t="str">
        <f t="shared" si="249"/>
        <v>NA</v>
      </c>
      <c r="O3992" s="120"/>
      <c r="P3992"/>
      <c r="Q3992"/>
      <c r="R3992"/>
      <c r="S3992"/>
      <c r="T3992"/>
      <c r="U3992" t="s">
        <v>14317</v>
      </c>
      <c r="V3992" t="s">
        <v>14315</v>
      </c>
      <c r="W3992" t="s">
        <v>14316</v>
      </c>
      <c r="X3992" t="s">
        <v>675</v>
      </c>
      <c r="Y3992" t="s">
        <v>14318</v>
      </c>
      <c r="Z3992" t="s">
        <v>54</v>
      </c>
      <c r="AA3992"/>
      <c r="AB3992" t="s">
        <v>44952</v>
      </c>
      <c r="AC3992" t="s">
        <v>51956</v>
      </c>
      <c r="AD3992" t="s">
        <v>14317</v>
      </c>
      <c r="AE3992" t="s">
        <v>565</v>
      </c>
      <c r="AF3992" s="119" t="str">
        <f t="shared" si="250"/>
        <v>NA</v>
      </c>
      <c r="AG3992" s="119"/>
      <c r="AH3992" s="119"/>
      <c r="AI3992" s="119"/>
      <c r="AJ3992" s="119" t="str">
        <f t="shared" si="251"/>
        <v>NA</v>
      </c>
      <c r="AK3992" s="190"/>
      <c r="AL3992" s="191"/>
    </row>
    <row r="3993" spans="1:38" x14ac:dyDescent="0.25">
      <c r="A3993" t="s">
        <v>11941</v>
      </c>
      <c r="B3993" t="s">
        <v>11939</v>
      </c>
      <c r="C3993" t="s">
        <v>11940</v>
      </c>
      <c r="D3993" t="s">
        <v>675</v>
      </c>
      <c r="E3993" t="s">
        <v>2703</v>
      </c>
      <c r="F3993" t="s">
        <v>54</v>
      </c>
      <c r="G3993"/>
      <c r="H3993" t="s">
        <v>45721</v>
      </c>
      <c r="I3993" t="s">
        <v>52571</v>
      </c>
      <c r="J3993"/>
      <c r="K3993" t="s">
        <v>105</v>
      </c>
      <c r="L3993" s="119" t="str">
        <f t="shared" si="248"/>
        <v>NA</v>
      </c>
      <c r="M3993" s="119"/>
      <c r="N3993" s="120" t="str">
        <f t="shared" si="249"/>
        <v>NA</v>
      </c>
      <c r="O3993" s="120"/>
      <c r="P3993"/>
      <c r="Q3993"/>
      <c r="R3993"/>
      <c r="S3993"/>
      <c r="T3993"/>
      <c r="U3993" t="s">
        <v>13454</v>
      </c>
      <c r="V3993" t="s">
        <v>13452</v>
      </c>
      <c r="W3993" t="s">
        <v>13453</v>
      </c>
      <c r="X3993" t="s">
        <v>675</v>
      </c>
      <c r="Y3993" t="s">
        <v>13455</v>
      </c>
      <c r="Z3993" t="s">
        <v>54</v>
      </c>
      <c r="AA3993"/>
      <c r="AB3993" t="s">
        <v>44953</v>
      </c>
      <c r="AC3993" t="s">
        <v>51957</v>
      </c>
      <c r="AD3993" t="s">
        <v>13454</v>
      </c>
      <c r="AE3993" t="s">
        <v>565</v>
      </c>
      <c r="AF3993" s="119" t="str">
        <f t="shared" si="250"/>
        <v>NA</v>
      </c>
      <c r="AG3993" s="119"/>
      <c r="AH3993" s="119"/>
      <c r="AI3993" s="119"/>
      <c r="AJ3993" s="119" t="str">
        <f t="shared" si="251"/>
        <v>NA</v>
      </c>
      <c r="AK3993" s="190"/>
      <c r="AL3993" s="191"/>
    </row>
    <row r="3994" spans="1:38" x14ac:dyDescent="0.25">
      <c r="A3994" t="s">
        <v>21839</v>
      </c>
      <c r="B3994" t="s">
        <v>21837</v>
      </c>
      <c r="C3994" t="s">
        <v>21838</v>
      </c>
      <c r="D3994" t="s">
        <v>675</v>
      </c>
      <c r="E3994" t="s">
        <v>2703</v>
      </c>
      <c r="F3994" t="s">
        <v>54</v>
      </c>
      <c r="G3994"/>
      <c r="H3994" t="s">
        <v>45721</v>
      </c>
      <c r="I3994" t="s">
        <v>52571</v>
      </c>
      <c r="J3994"/>
      <c r="K3994" t="s">
        <v>105</v>
      </c>
      <c r="L3994" s="119" t="str">
        <f t="shared" si="248"/>
        <v>NA</v>
      </c>
      <c r="M3994" s="119"/>
      <c r="N3994" s="120" t="str">
        <f t="shared" si="249"/>
        <v>NA</v>
      </c>
      <c r="O3994" s="120"/>
      <c r="P3994"/>
      <c r="Q3994"/>
      <c r="R3994"/>
      <c r="S3994"/>
      <c r="T3994"/>
      <c r="U3994" t="s">
        <v>13800</v>
      </c>
      <c r="V3994" t="s">
        <v>13798</v>
      </c>
      <c r="W3994" t="s">
        <v>13799</v>
      </c>
      <c r="X3994" t="s">
        <v>675</v>
      </c>
      <c r="Y3994" t="s">
        <v>13801</v>
      </c>
      <c r="Z3994" t="s">
        <v>54</v>
      </c>
      <c r="AA3994"/>
      <c r="AB3994" t="s">
        <v>44954</v>
      </c>
      <c r="AC3994" t="s">
        <v>51958</v>
      </c>
      <c r="AD3994" t="s">
        <v>13800</v>
      </c>
      <c r="AE3994" t="s">
        <v>565</v>
      </c>
      <c r="AF3994" s="119" t="str">
        <f t="shared" si="250"/>
        <v>NA</v>
      </c>
      <c r="AG3994" s="119"/>
      <c r="AH3994" s="119"/>
      <c r="AI3994" s="119"/>
      <c r="AJ3994" s="119" t="str">
        <f t="shared" si="251"/>
        <v>NA</v>
      </c>
      <c r="AK3994" s="190"/>
      <c r="AL3994" s="191"/>
    </row>
    <row r="3995" spans="1:38" x14ac:dyDescent="0.25">
      <c r="A3995" t="s">
        <v>13754</v>
      </c>
      <c r="B3995" t="s">
        <v>13752</v>
      </c>
      <c r="C3995" t="s">
        <v>13753</v>
      </c>
      <c r="D3995" t="s">
        <v>675</v>
      </c>
      <c r="E3995" t="s">
        <v>13755</v>
      </c>
      <c r="F3995" t="s">
        <v>54</v>
      </c>
      <c r="G3995"/>
      <c r="H3995" t="s">
        <v>45722</v>
      </c>
      <c r="I3995" t="s">
        <v>52572</v>
      </c>
      <c r="J3995" t="s">
        <v>13754</v>
      </c>
      <c r="K3995" t="s">
        <v>565</v>
      </c>
      <c r="L3995" s="119" t="str">
        <f t="shared" si="248"/>
        <v>NA</v>
      </c>
      <c r="M3995" s="119"/>
      <c r="N3995" s="120" t="str">
        <f t="shared" si="249"/>
        <v>NA</v>
      </c>
      <c r="O3995" s="120"/>
      <c r="P3995"/>
      <c r="Q3995"/>
      <c r="R3995"/>
      <c r="S3995"/>
      <c r="T3995"/>
      <c r="U3995" t="s">
        <v>14243</v>
      </c>
      <c r="V3995" t="s">
        <v>14241</v>
      </c>
      <c r="W3995" t="s">
        <v>14242</v>
      </c>
      <c r="X3995" t="s">
        <v>675</v>
      </c>
      <c r="Y3995" t="s">
        <v>14244</v>
      </c>
      <c r="Z3995" t="s">
        <v>54</v>
      </c>
      <c r="AA3995"/>
      <c r="AB3995" t="s">
        <v>44955</v>
      </c>
      <c r="AC3995" t="s">
        <v>51959</v>
      </c>
      <c r="AD3995" t="s">
        <v>14243</v>
      </c>
      <c r="AE3995" t="s">
        <v>565</v>
      </c>
      <c r="AF3995" s="119" t="str">
        <f t="shared" si="250"/>
        <v>NA</v>
      </c>
      <c r="AG3995" s="119"/>
      <c r="AH3995" s="119"/>
      <c r="AI3995" s="119"/>
      <c r="AJ3995" s="119" t="str">
        <f t="shared" si="251"/>
        <v>NA</v>
      </c>
      <c r="AK3995" s="190"/>
      <c r="AL3995" s="191"/>
    </row>
    <row r="3996" spans="1:38" x14ac:dyDescent="0.25">
      <c r="A3996" t="s">
        <v>19628</v>
      </c>
      <c r="B3996" t="s">
        <v>19626</v>
      </c>
      <c r="C3996" t="s">
        <v>19627</v>
      </c>
      <c r="D3996" t="s">
        <v>675</v>
      </c>
      <c r="E3996" t="s">
        <v>11613</v>
      </c>
      <c r="F3996" t="s">
        <v>54</v>
      </c>
      <c r="G3996"/>
      <c r="H3996" t="s">
        <v>45723</v>
      </c>
      <c r="I3996" t="s">
        <v>52573</v>
      </c>
      <c r="J3996" t="s">
        <v>15469</v>
      </c>
      <c r="K3996" t="s">
        <v>565</v>
      </c>
      <c r="L3996" s="119" t="str">
        <f t="shared" si="248"/>
        <v>NA</v>
      </c>
      <c r="M3996" s="119"/>
      <c r="N3996" s="120" t="str">
        <f t="shared" si="249"/>
        <v>NA</v>
      </c>
      <c r="O3996" s="120"/>
      <c r="P3996"/>
      <c r="Q3996"/>
      <c r="R3996"/>
      <c r="S3996"/>
      <c r="T3996"/>
      <c r="U3996" t="s">
        <v>13956</v>
      </c>
      <c r="V3996" t="s">
        <v>13954</v>
      </c>
      <c r="W3996" t="s">
        <v>13955</v>
      </c>
      <c r="X3996" t="s">
        <v>675</v>
      </c>
      <c r="Y3996" t="s">
        <v>2098</v>
      </c>
      <c r="Z3996" t="s">
        <v>54</v>
      </c>
      <c r="AA3996"/>
      <c r="AB3996" t="s">
        <v>44956</v>
      </c>
      <c r="AC3996" t="s">
        <v>51960</v>
      </c>
      <c r="AD3996" t="s">
        <v>13956</v>
      </c>
      <c r="AE3996" t="s">
        <v>565</v>
      </c>
      <c r="AF3996" s="119" t="str">
        <f t="shared" si="250"/>
        <v>NA</v>
      </c>
      <c r="AG3996" s="119"/>
      <c r="AH3996" s="119"/>
      <c r="AI3996" s="119"/>
      <c r="AJ3996" s="119" t="str">
        <f t="shared" si="251"/>
        <v>NA</v>
      </c>
      <c r="AK3996" s="190"/>
      <c r="AL3996" s="191"/>
    </row>
    <row r="3997" spans="1:38" x14ac:dyDescent="0.25">
      <c r="A3997" t="s">
        <v>11612</v>
      </c>
      <c r="B3997" t="s">
        <v>11610</v>
      </c>
      <c r="C3997" t="s">
        <v>11611</v>
      </c>
      <c r="D3997" t="s">
        <v>675</v>
      </c>
      <c r="E3997" t="s">
        <v>11613</v>
      </c>
      <c r="F3997" t="s">
        <v>54</v>
      </c>
      <c r="G3997"/>
      <c r="H3997" t="s">
        <v>45724</v>
      </c>
      <c r="I3997" t="s">
        <v>52573</v>
      </c>
      <c r="J3997"/>
      <c r="K3997" t="s">
        <v>105</v>
      </c>
      <c r="L3997" s="119" t="str">
        <f t="shared" si="248"/>
        <v>NA</v>
      </c>
      <c r="M3997" s="119"/>
      <c r="N3997" s="120" t="str">
        <f t="shared" si="249"/>
        <v>NA</v>
      </c>
      <c r="O3997" s="120"/>
      <c r="P3997"/>
      <c r="Q3997"/>
      <c r="R3997"/>
      <c r="S3997"/>
      <c r="T3997"/>
      <c r="U3997" t="s">
        <v>14188</v>
      </c>
      <c r="V3997" t="s">
        <v>14186</v>
      </c>
      <c r="W3997" t="s">
        <v>14187</v>
      </c>
      <c r="X3997" t="s">
        <v>675</v>
      </c>
      <c r="Y3997" t="s">
        <v>2524</v>
      </c>
      <c r="Z3997" t="s">
        <v>54</v>
      </c>
      <c r="AA3997"/>
      <c r="AB3997" t="s">
        <v>44957</v>
      </c>
      <c r="AC3997" t="s">
        <v>51961</v>
      </c>
      <c r="AD3997" t="s">
        <v>14188</v>
      </c>
      <c r="AE3997" t="s">
        <v>565</v>
      </c>
      <c r="AF3997" s="119" t="str">
        <f t="shared" si="250"/>
        <v>NA</v>
      </c>
      <c r="AG3997" s="119"/>
      <c r="AH3997" s="119"/>
      <c r="AI3997" s="119"/>
      <c r="AJ3997" s="119" t="str">
        <f t="shared" si="251"/>
        <v>NA</v>
      </c>
      <c r="AK3997" s="190"/>
      <c r="AL3997" s="191"/>
    </row>
    <row r="3998" spans="1:38" x14ac:dyDescent="0.25">
      <c r="A3998" t="s">
        <v>18013</v>
      </c>
      <c r="B3998" t="s">
        <v>18011</v>
      </c>
      <c r="C3998" t="s">
        <v>18012</v>
      </c>
      <c r="D3998" t="s">
        <v>675</v>
      </c>
      <c r="E3998" t="s">
        <v>3241</v>
      </c>
      <c r="F3998" t="s">
        <v>54</v>
      </c>
      <c r="G3998"/>
      <c r="H3998" t="s">
        <v>45725</v>
      </c>
      <c r="I3998" t="s">
        <v>52574</v>
      </c>
      <c r="J3998" t="s">
        <v>15469</v>
      </c>
      <c r="K3998" t="s">
        <v>565</v>
      </c>
      <c r="L3998" s="119" t="str">
        <f t="shared" si="248"/>
        <v>NA</v>
      </c>
      <c r="M3998" s="119"/>
      <c r="N3998" s="120" t="str">
        <f t="shared" si="249"/>
        <v>NA</v>
      </c>
      <c r="O3998" s="120"/>
      <c r="P3998"/>
      <c r="Q3998"/>
      <c r="R3998"/>
      <c r="S3998"/>
      <c r="T3998"/>
      <c r="U3998" t="s">
        <v>13521</v>
      </c>
      <c r="V3998" t="s">
        <v>13519</v>
      </c>
      <c r="W3998" t="s">
        <v>13520</v>
      </c>
      <c r="X3998" t="s">
        <v>675</v>
      </c>
      <c r="Y3998" t="s">
        <v>3250</v>
      </c>
      <c r="Z3998" t="s">
        <v>54</v>
      </c>
      <c r="AA3998"/>
      <c r="AB3998" t="s">
        <v>44958</v>
      </c>
      <c r="AC3998" t="s">
        <v>51962</v>
      </c>
      <c r="AD3998" t="s">
        <v>13521</v>
      </c>
      <c r="AE3998" t="s">
        <v>565</v>
      </c>
      <c r="AF3998" s="119" t="str">
        <f t="shared" si="250"/>
        <v>NA</v>
      </c>
      <c r="AG3998" s="119"/>
      <c r="AH3998" s="119"/>
      <c r="AI3998" s="119"/>
      <c r="AJ3998" s="119" t="str">
        <f t="shared" si="251"/>
        <v>NA</v>
      </c>
      <c r="AK3998" s="190"/>
      <c r="AL3998" s="191"/>
    </row>
    <row r="3999" spans="1:38" x14ac:dyDescent="0.25">
      <c r="A3999" t="s">
        <v>18312</v>
      </c>
      <c r="B3999" t="s">
        <v>18310</v>
      </c>
      <c r="C3999" t="s">
        <v>18311</v>
      </c>
      <c r="D3999" t="s">
        <v>675</v>
      </c>
      <c r="E3999" t="s">
        <v>3241</v>
      </c>
      <c r="F3999" t="s">
        <v>54</v>
      </c>
      <c r="G3999"/>
      <c r="H3999" t="s">
        <v>45725</v>
      </c>
      <c r="I3999" t="s">
        <v>52574</v>
      </c>
      <c r="J3999"/>
      <c r="K3999" t="s">
        <v>105</v>
      </c>
      <c r="L3999" s="119" t="str">
        <f t="shared" si="248"/>
        <v>NA</v>
      </c>
      <c r="M3999" s="119"/>
      <c r="N3999" s="120" t="str">
        <f t="shared" si="249"/>
        <v>NA</v>
      </c>
      <c r="O3999" s="120"/>
      <c r="P3999"/>
      <c r="Q3999"/>
      <c r="R3999"/>
      <c r="S3999"/>
      <c r="T3999"/>
      <c r="U3999" t="s">
        <v>13524</v>
      </c>
      <c r="V3999" t="s">
        <v>13522</v>
      </c>
      <c r="W3999" t="s">
        <v>13523</v>
      </c>
      <c r="X3999" t="s">
        <v>675</v>
      </c>
      <c r="Y3999" t="s">
        <v>13525</v>
      </c>
      <c r="Z3999" t="s">
        <v>54</v>
      </c>
      <c r="AA3999"/>
      <c r="AB3999" t="s">
        <v>44959</v>
      </c>
      <c r="AC3999" t="s">
        <v>51963</v>
      </c>
      <c r="AD3999" t="s">
        <v>13524</v>
      </c>
      <c r="AE3999" t="s">
        <v>565</v>
      </c>
      <c r="AF3999" s="119" t="str">
        <f t="shared" si="250"/>
        <v>NA</v>
      </c>
      <c r="AG3999" s="119"/>
      <c r="AH3999" s="119"/>
      <c r="AI3999" s="119"/>
      <c r="AJ3999" s="119" t="str">
        <f t="shared" si="251"/>
        <v>NA</v>
      </c>
      <c r="AK3999" s="190"/>
      <c r="AL3999" s="191"/>
    </row>
    <row r="4000" spans="1:38" x14ac:dyDescent="0.25">
      <c r="A4000" t="s">
        <v>11313</v>
      </c>
      <c r="B4000" t="s">
        <v>11311</v>
      </c>
      <c r="C4000" t="s">
        <v>11312</v>
      </c>
      <c r="D4000" t="s">
        <v>675</v>
      </c>
      <c r="E4000" t="s">
        <v>3241</v>
      </c>
      <c r="F4000" t="s">
        <v>54</v>
      </c>
      <c r="G4000"/>
      <c r="H4000" t="s">
        <v>45726</v>
      </c>
      <c r="I4000" t="s">
        <v>52574</v>
      </c>
      <c r="J4000"/>
      <c r="K4000" t="s">
        <v>105</v>
      </c>
      <c r="L4000" s="119" t="str">
        <f t="shared" si="248"/>
        <v>NA</v>
      </c>
      <c r="M4000" s="119"/>
      <c r="N4000" s="120" t="str">
        <f t="shared" si="249"/>
        <v>NA</v>
      </c>
      <c r="O4000" s="120"/>
      <c r="P4000"/>
      <c r="Q4000"/>
      <c r="R4000"/>
      <c r="S4000"/>
      <c r="T4000"/>
      <c r="U4000" t="s">
        <v>13539</v>
      </c>
      <c r="V4000" t="s">
        <v>13537</v>
      </c>
      <c r="W4000" t="s">
        <v>13538</v>
      </c>
      <c r="X4000" t="s">
        <v>675</v>
      </c>
      <c r="Y4000" t="s">
        <v>13540</v>
      </c>
      <c r="Z4000" t="s">
        <v>54</v>
      </c>
      <c r="AA4000"/>
      <c r="AB4000" t="s">
        <v>44960</v>
      </c>
      <c r="AC4000" t="s">
        <v>51964</v>
      </c>
      <c r="AD4000" t="s">
        <v>13539</v>
      </c>
      <c r="AE4000" t="s">
        <v>565</v>
      </c>
      <c r="AF4000" s="119" t="str">
        <f t="shared" si="250"/>
        <v>NA</v>
      </c>
      <c r="AG4000" s="119"/>
      <c r="AH4000" s="119"/>
      <c r="AI4000" s="119"/>
      <c r="AJ4000" s="119" t="str">
        <f t="shared" si="251"/>
        <v>NA</v>
      </c>
      <c r="AK4000" s="190"/>
      <c r="AL4000" s="191"/>
    </row>
    <row r="4001" spans="1:38" x14ac:dyDescent="0.25">
      <c r="A4001" t="s">
        <v>18204</v>
      </c>
      <c r="B4001" t="s">
        <v>18202</v>
      </c>
      <c r="C4001" t="s">
        <v>18203</v>
      </c>
      <c r="D4001" t="s">
        <v>675</v>
      </c>
      <c r="E4001" t="s">
        <v>3470</v>
      </c>
      <c r="F4001" t="s">
        <v>54</v>
      </c>
      <c r="G4001"/>
      <c r="H4001" t="s">
        <v>45727</v>
      </c>
      <c r="I4001" t="s">
        <v>52575</v>
      </c>
      <c r="J4001"/>
      <c r="K4001" t="s">
        <v>105</v>
      </c>
      <c r="L4001" s="119" t="str">
        <f t="shared" si="248"/>
        <v>NA</v>
      </c>
      <c r="M4001" s="119"/>
      <c r="N4001" s="120" t="str">
        <f t="shared" si="249"/>
        <v>NA</v>
      </c>
      <c r="O4001" s="120"/>
      <c r="P4001"/>
      <c r="Q4001"/>
      <c r="R4001"/>
      <c r="S4001"/>
      <c r="T4001"/>
      <c r="U4001" t="s">
        <v>20898</v>
      </c>
      <c r="V4001" t="s">
        <v>20896</v>
      </c>
      <c r="W4001" t="s">
        <v>20897</v>
      </c>
      <c r="X4001" t="s">
        <v>675</v>
      </c>
      <c r="Y4001" t="s">
        <v>13540</v>
      </c>
      <c r="Z4001" t="s">
        <v>54</v>
      </c>
      <c r="AA4001"/>
      <c r="AB4001" t="s">
        <v>44961</v>
      </c>
      <c r="AC4001" t="s">
        <v>51964</v>
      </c>
      <c r="AD4001" t="s">
        <v>20899</v>
      </c>
      <c r="AE4001" t="s">
        <v>105</v>
      </c>
      <c r="AF4001" s="119" t="str">
        <f t="shared" si="250"/>
        <v>NA</v>
      </c>
      <c r="AG4001" s="119"/>
      <c r="AH4001" s="119"/>
      <c r="AI4001" s="119"/>
      <c r="AJ4001" s="119" t="str">
        <f t="shared" si="251"/>
        <v>NA</v>
      </c>
      <c r="AK4001" s="190"/>
      <c r="AL4001" s="191"/>
    </row>
    <row r="4002" spans="1:38" x14ac:dyDescent="0.25">
      <c r="A4002" t="s">
        <v>20750</v>
      </c>
      <c r="B4002" t="s">
        <v>20748</v>
      </c>
      <c r="C4002" t="s">
        <v>20749</v>
      </c>
      <c r="D4002" t="s">
        <v>675</v>
      </c>
      <c r="E4002" t="s">
        <v>5633</v>
      </c>
      <c r="F4002" t="s">
        <v>54</v>
      </c>
      <c r="G4002"/>
      <c r="H4002" t="s">
        <v>45728</v>
      </c>
      <c r="I4002" t="s">
        <v>52576</v>
      </c>
      <c r="J4002" t="s">
        <v>20751</v>
      </c>
      <c r="K4002" t="s">
        <v>105</v>
      </c>
      <c r="L4002" s="119" t="str">
        <f t="shared" si="248"/>
        <v>NA</v>
      </c>
      <c r="M4002" s="119"/>
      <c r="N4002" s="120" t="str">
        <f t="shared" si="249"/>
        <v>NA</v>
      </c>
      <c r="O4002" s="120"/>
      <c r="P4002"/>
      <c r="Q4002"/>
      <c r="R4002"/>
      <c r="S4002"/>
      <c r="T4002"/>
      <c r="U4002" t="s">
        <v>13528</v>
      </c>
      <c r="V4002" t="s">
        <v>13526</v>
      </c>
      <c r="W4002" t="s">
        <v>13527</v>
      </c>
      <c r="X4002" t="s">
        <v>675</v>
      </c>
      <c r="Y4002" t="s">
        <v>13529</v>
      </c>
      <c r="Z4002" t="s">
        <v>54</v>
      </c>
      <c r="AA4002"/>
      <c r="AB4002" t="s">
        <v>44962</v>
      </c>
      <c r="AC4002" t="s">
        <v>51965</v>
      </c>
      <c r="AD4002" t="s">
        <v>13528</v>
      </c>
      <c r="AE4002" t="s">
        <v>565</v>
      </c>
      <c r="AF4002" s="119" t="str">
        <f t="shared" si="250"/>
        <v>NA</v>
      </c>
      <c r="AG4002" s="119"/>
      <c r="AH4002" s="119"/>
      <c r="AI4002" s="119"/>
      <c r="AJ4002" s="119" t="str">
        <f t="shared" si="251"/>
        <v>NA</v>
      </c>
      <c r="AK4002" s="190"/>
      <c r="AL4002" s="191"/>
    </row>
    <row r="4003" spans="1:38" x14ac:dyDescent="0.25">
      <c r="A4003" t="s">
        <v>8571</v>
      </c>
      <c r="B4003" t="s">
        <v>8569</v>
      </c>
      <c r="C4003" t="s">
        <v>8570</v>
      </c>
      <c r="D4003" t="s">
        <v>675</v>
      </c>
      <c r="E4003" t="s">
        <v>8572</v>
      </c>
      <c r="F4003" t="s">
        <v>54</v>
      </c>
      <c r="G4003"/>
      <c r="H4003" t="s">
        <v>45729</v>
      </c>
      <c r="I4003" t="s">
        <v>52577</v>
      </c>
      <c r="J4003" t="s">
        <v>8573</v>
      </c>
      <c r="K4003" t="s">
        <v>105</v>
      </c>
      <c r="L4003" s="119" t="str">
        <f t="shared" si="248"/>
        <v>NA</v>
      </c>
      <c r="M4003" s="119"/>
      <c r="N4003" s="120" t="str">
        <f t="shared" si="249"/>
        <v>NA</v>
      </c>
      <c r="O4003" s="120"/>
      <c r="P4003"/>
      <c r="Q4003"/>
      <c r="R4003"/>
      <c r="S4003"/>
      <c r="T4003"/>
      <c r="U4003" t="s">
        <v>13556</v>
      </c>
      <c r="V4003" t="s">
        <v>13554</v>
      </c>
      <c r="W4003" t="s">
        <v>13555</v>
      </c>
      <c r="X4003" t="s">
        <v>675</v>
      </c>
      <c r="Y4003" t="s">
        <v>13557</v>
      </c>
      <c r="Z4003" t="s">
        <v>54</v>
      </c>
      <c r="AA4003"/>
      <c r="AB4003" t="s">
        <v>44963</v>
      </c>
      <c r="AC4003" t="s">
        <v>51966</v>
      </c>
      <c r="AD4003" t="s">
        <v>13556</v>
      </c>
      <c r="AE4003" t="s">
        <v>565</v>
      </c>
      <c r="AF4003" s="119" t="str">
        <f t="shared" si="250"/>
        <v>NA</v>
      </c>
      <c r="AG4003" s="119"/>
      <c r="AH4003" s="119"/>
      <c r="AI4003" s="119"/>
      <c r="AJ4003" s="119" t="str">
        <f t="shared" si="251"/>
        <v>NA</v>
      </c>
      <c r="AK4003" s="190"/>
      <c r="AL4003" s="191"/>
    </row>
    <row r="4004" spans="1:38" x14ac:dyDescent="0.25">
      <c r="A4004" t="s">
        <v>19377</v>
      </c>
      <c r="B4004" t="s">
        <v>19375</v>
      </c>
      <c r="C4004" t="s">
        <v>19376</v>
      </c>
      <c r="D4004" t="s">
        <v>675</v>
      </c>
      <c r="E4004" t="s">
        <v>19378</v>
      </c>
      <c r="F4004" t="s">
        <v>54</v>
      </c>
      <c r="G4004"/>
      <c r="H4004" t="s">
        <v>45730</v>
      </c>
      <c r="I4004" t="s">
        <v>52578</v>
      </c>
      <c r="J4004"/>
      <c r="K4004" t="s">
        <v>565</v>
      </c>
      <c r="L4004" s="119" t="str">
        <f t="shared" si="248"/>
        <v>NA</v>
      </c>
      <c r="M4004" s="119"/>
      <c r="N4004" s="120" t="str">
        <f t="shared" si="249"/>
        <v>NA</v>
      </c>
      <c r="O4004" s="120"/>
      <c r="P4004"/>
      <c r="Q4004"/>
      <c r="R4004"/>
      <c r="S4004"/>
      <c r="T4004"/>
      <c r="U4004" t="s">
        <v>10385</v>
      </c>
      <c r="V4004" t="s">
        <v>10383</v>
      </c>
      <c r="W4004" t="s">
        <v>10384</v>
      </c>
      <c r="X4004" t="s">
        <v>675</v>
      </c>
      <c r="Y4004" t="s">
        <v>4475</v>
      </c>
      <c r="Z4004" t="s">
        <v>54</v>
      </c>
      <c r="AA4004"/>
      <c r="AB4004" t="s">
        <v>44964</v>
      </c>
      <c r="AC4004" t="s">
        <v>51967</v>
      </c>
      <c r="AD4004" t="s">
        <v>10385</v>
      </c>
      <c r="AE4004" t="s">
        <v>565</v>
      </c>
      <c r="AF4004" s="119" t="str">
        <f t="shared" si="250"/>
        <v>NA</v>
      </c>
      <c r="AG4004" s="119"/>
      <c r="AH4004" s="119"/>
      <c r="AI4004" s="119"/>
      <c r="AJ4004" s="119" t="str">
        <f t="shared" si="251"/>
        <v>NA</v>
      </c>
      <c r="AK4004" s="190"/>
      <c r="AL4004" s="191"/>
    </row>
    <row r="4005" spans="1:38" x14ac:dyDescent="0.25">
      <c r="A4005" t="s">
        <v>9494</v>
      </c>
      <c r="B4005" t="s">
        <v>9492</v>
      </c>
      <c r="C4005" t="s">
        <v>9493</v>
      </c>
      <c r="D4005" t="s">
        <v>675</v>
      </c>
      <c r="E4005" t="s">
        <v>1004</v>
      </c>
      <c r="F4005" t="s">
        <v>54</v>
      </c>
      <c r="G4005"/>
      <c r="H4005" t="s">
        <v>45731</v>
      </c>
      <c r="I4005" t="s">
        <v>52579</v>
      </c>
      <c r="J4005"/>
      <c r="K4005" t="s">
        <v>105</v>
      </c>
      <c r="L4005" s="119" t="str">
        <f t="shared" si="248"/>
        <v>NA</v>
      </c>
      <c r="M4005" s="119"/>
      <c r="N4005" s="120" t="str">
        <f t="shared" si="249"/>
        <v>NA</v>
      </c>
      <c r="O4005" s="120"/>
      <c r="P4005"/>
      <c r="Q4005"/>
      <c r="R4005"/>
      <c r="S4005"/>
      <c r="T4005"/>
      <c r="U4005" t="s">
        <v>13575</v>
      </c>
      <c r="V4005" t="s">
        <v>13573</v>
      </c>
      <c r="W4005" t="s">
        <v>13574</v>
      </c>
      <c r="X4005" t="s">
        <v>675</v>
      </c>
      <c r="Y4005" t="s">
        <v>4475</v>
      </c>
      <c r="Z4005" t="s">
        <v>54</v>
      </c>
      <c r="AA4005"/>
      <c r="AB4005" t="s">
        <v>44965</v>
      </c>
      <c r="AC4005" t="s">
        <v>51967</v>
      </c>
      <c r="AD4005" t="s">
        <v>13575</v>
      </c>
      <c r="AE4005" t="s">
        <v>565</v>
      </c>
      <c r="AF4005" s="119" t="str">
        <f t="shared" si="250"/>
        <v>NA</v>
      </c>
      <c r="AG4005" s="119"/>
      <c r="AH4005" s="119"/>
      <c r="AI4005" s="119"/>
      <c r="AJ4005" s="119" t="str">
        <f t="shared" si="251"/>
        <v>NA</v>
      </c>
      <c r="AK4005" s="190"/>
      <c r="AL4005" s="191"/>
    </row>
    <row r="4006" spans="1:38" x14ac:dyDescent="0.25">
      <c r="A4006" t="s">
        <v>11988</v>
      </c>
      <c r="B4006" t="s">
        <v>11986</v>
      </c>
      <c r="C4006" t="s">
        <v>11987</v>
      </c>
      <c r="D4006" t="s">
        <v>675</v>
      </c>
      <c r="E4006" t="s">
        <v>1004</v>
      </c>
      <c r="F4006" t="s">
        <v>54</v>
      </c>
      <c r="G4006"/>
      <c r="H4006" t="s">
        <v>45732</v>
      </c>
      <c r="I4006" t="s">
        <v>52579</v>
      </c>
      <c r="J4006"/>
      <c r="K4006" t="s">
        <v>105</v>
      </c>
      <c r="L4006" s="119" t="str">
        <f t="shared" si="248"/>
        <v>NA</v>
      </c>
      <c r="M4006" s="119"/>
      <c r="N4006" s="120" t="str">
        <f t="shared" si="249"/>
        <v>NA</v>
      </c>
      <c r="O4006" s="120"/>
      <c r="P4006"/>
      <c r="Q4006"/>
      <c r="R4006"/>
      <c r="S4006"/>
      <c r="T4006"/>
      <c r="U4006" t="s">
        <v>13604</v>
      </c>
      <c r="V4006" t="s">
        <v>13602</v>
      </c>
      <c r="W4006" t="s">
        <v>13603</v>
      </c>
      <c r="X4006" t="s">
        <v>675</v>
      </c>
      <c r="Y4006" t="s">
        <v>13605</v>
      </c>
      <c r="Z4006" t="s">
        <v>54</v>
      </c>
      <c r="AA4006"/>
      <c r="AB4006" t="s">
        <v>44966</v>
      </c>
      <c r="AC4006" t="s">
        <v>51968</v>
      </c>
      <c r="AD4006" t="s">
        <v>13604</v>
      </c>
      <c r="AE4006" t="s">
        <v>565</v>
      </c>
      <c r="AF4006" s="119" t="str">
        <f t="shared" si="250"/>
        <v>NA</v>
      </c>
      <c r="AG4006" s="119"/>
      <c r="AH4006" s="119"/>
      <c r="AI4006" s="119"/>
      <c r="AJ4006" s="119" t="str">
        <f t="shared" si="251"/>
        <v>NA</v>
      </c>
      <c r="AK4006" s="190"/>
      <c r="AL4006" s="191"/>
    </row>
    <row r="4007" spans="1:38" x14ac:dyDescent="0.25">
      <c r="A4007" t="s">
        <v>12050</v>
      </c>
      <c r="B4007" t="s">
        <v>12048</v>
      </c>
      <c r="C4007" t="s">
        <v>12049</v>
      </c>
      <c r="D4007" t="s">
        <v>675</v>
      </c>
      <c r="E4007" t="s">
        <v>1004</v>
      </c>
      <c r="F4007" t="s">
        <v>54</v>
      </c>
      <c r="G4007"/>
      <c r="H4007" t="s">
        <v>45732</v>
      </c>
      <c r="I4007" t="s">
        <v>52579</v>
      </c>
      <c r="J4007" t="s">
        <v>12050</v>
      </c>
      <c r="K4007" t="s">
        <v>105</v>
      </c>
      <c r="L4007" s="119" t="str">
        <f t="shared" si="248"/>
        <v>NA</v>
      </c>
      <c r="M4007" s="119"/>
      <c r="N4007" s="120" t="str">
        <f t="shared" si="249"/>
        <v>NA</v>
      </c>
      <c r="O4007" s="120"/>
      <c r="P4007"/>
      <c r="Q4007"/>
      <c r="R4007"/>
      <c r="S4007"/>
      <c r="T4007"/>
      <c r="U4007" t="s">
        <v>13649</v>
      </c>
      <c r="V4007" t="s">
        <v>13647</v>
      </c>
      <c r="W4007" t="s">
        <v>13648</v>
      </c>
      <c r="X4007" t="s">
        <v>675</v>
      </c>
      <c r="Y4007" t="s">
        <v>13650</v>
      </c>
      <c r="Z4007" t="s">
        <v>54</v>
      </c>
      <c r="AA4007"/>
      <c r="AB4007" t="s">
        <v>44967</v>
      </c>
      <c r="AC4007" t="s">
        <v>51969</v>
      </c>
      <c r="AD4007" t="s">
        <v>13651</v>
      </c>
      <c r="AE4007" t="s">
        <v>565</v>
      </c>
      <c r="AF4007" s="119" t="str">
        <f t="shared" si="250"/>
        <v>NA</v>
      </c>
      <c r="AG4007" s="119"/>
      <c r="AH4007" s="119"/>
      <c r="AI4007" s="119"/>
      <c r="AJ4007" s="119" t="str">
        <f t="shared" si="251"/>
        <v>NA</v>
      </c>
      <c r="AK4007" s="190"/>
      <c r="AL4007" s="191"/>
    </row>
    <row r="4008" spans="1:38" x14ac:dyDescent="0.25">
      <c r="A4008" t="s">
        <v>10557</v>
      </c>
      <c r="B4008" t="s">
        <v>10555</v>
      </c>
      <c r="C4008" t="s">
        <v>10556</v>
      </c>
      <c r="D4008" t="s">
        <v>675</v>
      </c>
      <c r="E4008" t="s">
        <v>1004</v>
      </c>
      <c r="F4008" t="s">
        <v>54</v>
      </c>
      <c r="G4008"/>
      <c r="H4008" t="s">
        <v>45732</v>
      </c>
      <c r="I4008" t="s">
        <v>52579</v>
      </c>
      <c r="J4008" t="s">
        <v>10558</v>
      </c>
      <c r="K4008" t="s">
        <v>105</v>
      </c>
      <c r="L4008" s="119" t="str">
        <f t="shared" si="248"/>
        <v>NA</v>
      </c>
      <c r="M4008" s="119"/>
      <c r="N4008" s="120" t="str">
        <f t="shared" si="249"/>
        <v>NA</v>
      </c>
      <c r="O4008" s="120"/>
      <c r="P4008"/>
      <c r="Q4008"/>
      <c r="R4008"/>
      <c r="S4008"/>
      <c r="T4008"/>
      <c r="U4008" t="s">
        <v>13326</v>
      </c>
      <c r="V4008" t="s">
        <v>13324</v>
      </c>
      <c r="W4008" t="s">
        <v>13325</v>
      </c>
      <c r="X4008" t="s">
        <v>675</v>
      </c>
      <c r="Y4008" t="s">
        <v>13327</v>
      </c>
      <c r="Z4008" t="s">
        <v>54</v>
      </c>
      <c r="AA4008"/>
      <c r="AB4008" t="s">
        <v>44968</v>
      </c>
      <c r="AC4008" t="s">
        <v>51970</v>
      </c>
      <c r="AD4008" t="s">
        <v>13326</v>
      </c>
      <c r="AE4008" t="s">
        <v>565</v>
      </c>
      <c r="AF4008" s="119" t="str">
        <f t="shared" si="250"/>
        <v>NA</v>
      </c>
      <c r="AG4008" s="119"/>
      <c r="AH4008" s="119"/>
      <c r="AI4008" s="119"/>
      <c r="AJ4008" s="119" t="str">
        <f t="shared" si="251"/>
        <v>NA</v>
      </c>
      <c r="AK4008" s="190"/>
      <c r="AL4008" s="191"/>
    </row>
    <row r="4009" spans="1:38" x14ac:dyDescent="0.25">
      <c r="A4009" t="s">
        <v>8725</v>
      </c>
      <c r="B4009" t="s">
        <v>8723</v>
      </c>
      <c r="C4009" t="s">
        <v>8724</v>
      </c>
      <c r="D4009" t="s">
        <v>675</v>
      </c>
      <c r="E4009" t="s">
        <v>1004</v>
      </c>
      <c r="F4009" t="s">
        <v>54</v>
      </c>
      <c r="G4009"/>
      <c r="H4009" t="s">
        <v>45731</v>
      </c>
      <c r="I4009" t="s">
        <v>52579</v>
      </c>
      <c r="J4009" t="s">
        <v>8726</v>
      </c>
      <c r="K4009" t="s">
        <v>105</v>
      </c>
      <c r="L4009" s="119" t="str">
        <f t="shared" si="248"/>
        <v>NA</v>
      </c>
      <c r="M4009" s="119"/>
      <c r="N4009" s="120" t="str">
        <f t="shared" si="249"/>
        <v>NA</v>
      </c>
      <c r="O4009" s="120"/>
      <c r="P4009"/>
      <c r="Q4009"/>
      <c r="R4009"/>
      <c r="S4009"/>
      <c r="T4009"/>
      <c r="U4009" t="s">
        <v>14574</v>
      </c>
      <c r="V4009" t="s">
        <v>14572</v>
      </c>
      <c r="W4009" t="s">
        <v>14573</v>
      </c>
      <c r="X4009" t="s">
        <v>675</v>
      </c>
      <c r="Y4009" t="s">
        <v>2698</v>
      </c>
      <c r="Z4009" t="s">
        <v>54</v>
      </c>
      <c r="AA4009"/>
      <c r="AB4009" t="s">
        <v>44969</v>
      </c>
      <c r="AC4009" t="s">
        <v>51971</v>
      </c>
      <c r="AD4009" t="s">
        <v>14574</v>
      </c>
      <c r="AE4009" t="s">
        <v>565</v>
      </c>
      <c r="AF4009" s="119" t="str">
        <f t="shared" si="250"/>
        <v>NA</v>
      </c>
      <c r="AG4009" s="119"/>
      <c r="AH4009" s="119"/>
      <c r="AI4009" s="119"/>
      <c r="AJ4009" s="119" t="str">
        <f t="shared" si="251"/>
        <v>NA</v>
      </c>
      <c r="AK4009" s="190"/>
      <c r="AL4009" s="191"/>
    </row>
    <row r="4010" spans="1:38" x14ac:dyDescent="0.25">
      <c r="A4010" t="s">
        <v>11818</v>
      </c>
      <c r="B4010" t="s">
        <v>11816</v>
      </c>
      <c r="C4010" t="s">
        <v>11817</v>
      </c>
      <c r="D4010" t="s">
        <v>675</v>
      </c>
      <c r="E4010" t="s">
        <v>1004</v>
      </c>
      <c r="F4010" t="s">
        <v>54</v>
      </c>
      <c r="G4010"/>
      <c r="H4010" t="s">
        <v>45732</v>
      </c>
      <c r="I4010" t="s">
        <v>52579</v>
      </c>
      <c r="J4010" t="s">
        <v>11818</v>
      </c>
      <c r="K4010" t="s">
        <v>105</v>
      </c>
      <c r="L4010" s="119" t="str">
        <f t="shared" si="248"/>
        <v>NA</v>
      </c>
      <c r="M4010" s="119"/>
      <c r="N4010" s="120" t="str">
        <f t="shared" si="249"/>
        <v>NA</v>
      </c>
      <c r="O4010" s="120"/>
      <c r="P4010"/>
      <c r="Q4010"/>
      <c r="R4010"/>
      <c r="S4010"/>
      <c r="T4010"/>
      <c r="U4010" t="s">
        <v>14577</v>
      </c>
      <c r="V4010" t="s">
        <v>14575</v>
      </c>
      <c r="W4010" t="s">
        <v>14576</v>
      </c>
      <c r="X4010" t="s">
        <v>675</v>
      </c>
      <c r="Y4010" t="s">
        <v>4253</v>
      </c>
      <c r="Z4010" t="s">
        <v>54</v>
      </c>
      <c r="AA4010"/>
      <c r="AB4010" t="s">
        <v>44970</v>
      </c>
      <c r="AC4010" t="s">
        <v>51972</v>
      </c>
      <c r="AD4010" t="s">
        <v>14577</v>
      </c>
      <c r="AE4010" t="s">
        <v>565</v>
      </c>
      <c r="AF4010" s="119" t="str">
        <f t="shared" si="250"/>
        <v>NA</v>
      </c>
      <c r="AG4010" s="119"/>
      <c r="AH4010" s="119"/>
      <c r="AI4010" s="119"/>
      <c r="AJ4010" s="119" t="str">
        <f t="shared" si="251"/>
        <v>NA</v>
      </c>
      <c r="AK4010" s="190"/>
      <c r="AL4010" s="191"/>
    </row>
    <row r="4011" spans="1:38" x14ac:dyDescent="0.25">
      <c r="A4011" t="s">
        <v>10583</v>
      </c>
      <c r="B4011" t="s">
        <v>10581</v>
      </c>
      <c r="C4011" t="s">
        <v>10582</v>
      </c>
      <c r="D4011" t="s">
        <v>675</v>
      </c>
      <c r="E4011" t="s">
        <v>1004</v>
      </c>
      <c r="F4011" t="s">
        <v>54</v>
      </c>
      <c r="G4011"/>
      <c r="H4011" t="s">
        <v>45732</v>
      </c>
      <c r="I4011" t="s">
        <v>52579</v>
      </c>
      <c r="J4011"/>
      <c r="K4011" t="s">
        <v>105</v>
      </c>
      <c r="L4011" s="119" t="str">
        <f t="shared" si="248"/>
        <v>NA</v>
      </c>
      <c r="M4011" s="119"/>
      <c r="N4011" s="120" t="str">
        <f t="shared" si="249"/>
        <v>NA</v>
      </c>
      <c r="O4011" s="120"/>
      <c r="P4011"/>
      <c r="Q4011"/>
      <c r="R4011"/>
      <c r="S4011"/>
      <c r="T4011"/>
      <c r="U4011" t="s">
        <v>14685</v>
      </c>
      <c r="V4011" t="s">
        <v>14683</v>
      </c>
      <c r="W4011" t="s">
        <v>14684</v>
      </c>
      <c r="X4011" t="s">
        <v>675</v>
      </c>
      <c r="Y4011" t="s">
        <v>4253</v>
      </c>
      <c r="Z4011" t="s">
        <v>54</v>
      </c>
      <c r="AA4011"/>
      <c r="AB4011" t="s">
        <v>44970</v>
      </c>
      <c r="AC4011" t="s">
        <v>51972</v>
      </c>
      <c r="AD4011" t="s">
        <v>14685</v>
      </c>
      <c r="AE4011" t="s">
        <v>565</v>
      </c>
      <c r="AF4011" s="119" t="str">
        <f t="shared" si="250"/>
        <v>NA</v>
      </c>
      <c r="AG4011" s="119"/>
      <c r="AH4011" s="119"/>
      <c r="AI4011" s="119"/>
      <c r="AJ4011" s="119" t="str">
        <f t="shared" si="251"/>
        <v>NA</v>
      </c>
      <c r="AK4011" s="190"/>
      <c r="AL4011" s="191"/>
    </row>
    <row r="4012" spans="1:38" x14ac:dyDescent="0.25">
      <c r="A4012" t="s">
        <v>20923</v>
      </c>
      <c r="B4012" t="s">
        <v>20921</v>
      </c>
      <c r="C4012" t="s">
        <v>20922</v>
      </c>
      <c r="D4012" t="s">
        <v>675</v>
      </c>
      <c r="E4012" t="s">
        <v>1004</v>
      </c>
      <c r="F4012" t="s">
        <v>54</v>
      </c>
      <c r="G4012"/>
      <c r="H4012" t="s">
        <v>45732</v>
      </c>
      <c r="I4012" t="s">
        <v>52579</v>
      </c>
      <c r="J4012"/>
      <c r="K4012" t="s">
        <v>105</v>
      </c>
      <c r="L4012" s="119" t="str">
        <f t="shared" si="248"/>
        <v>NA</v>
      </c>
      <c r="M4012" s="119"/>
      <c r="N4012" s="120" t="str">
        <f t="shared" si="249"/>
        <v>NA</v>
      </c>
      <c r="O4012" s="120"/>
      <c r="P4012"/>
      <c r="Q4012"/>
      <c r="R4012"/>
      <c r="S4012"/>
      <c r="T4012"/>
      <c r="U4012" t="s">
        <v>10072</v>
      </c>
      <c r="V4012" t="s">
        <v>10070</v>
      </c>
      <c r="W4012" t="s">
        <v>10071</v>
      </c>
      <c r="X4012" t="s">
        <v>675</v>
      </c>
      <c r="Y4012" t="s">
        <v>10073</v>
      </c>
      <c r="Z4012" t="s">
        <v>54</v>
      </c>
      <c r="AA4012"/>
      <c r="AB4012" t="s">
        <v>44971</v>
      </c>
      <c r="AC4012" t="s">
        <v>51973</v>
      </c>
      <c r="AD4012" t="s">
        <v>10072</v>
      </c>
      <c r="AE4012" t="s">
        <v>105</v>
      </c>
      <c r="AF4012" s="119" t="str">
        <f t="shared" si="250"/>
        <v>NA</v>
      </c>
      <c r="AG4012" s="119"/>
      <c r="AH4012" s="119"/>
      <c r="AI4012" s="119"/>
      <c r="AJ4012" s="119" t="str">
        <f t="shared" si="251"/>
        <v>NA</v>
      </c>
      <c r="AK4012" s="190"/>
      <c r="AL4012" s="191"/>
    </row>
    <row r="4013" spans="1:38" x14ac:dyDescent="0.25">
      <c r="A4013" t="s">
        <v>8462</v>
      </c>
      <c r="B4013" t="s">
        <v>8460</v>
      </c>
      <c r="C4013" t="s">
        <v>8461</v>
      </c>
      <c r="D4013" t="s">
        <v>675</v>
      </c>
      <c r="E4013" t="s">
        <v>1004</v>
      </c>
      <c r="F4013" t="s">
        <v>54</v>
      </c>
      <c r="G4013"/>
      <c r="H4013" t="s">
        <v>45731</v>
      </c>
      <c r="I4013" t="s">
        <v>52579</v>
      </c>
      <c r="J4013" t="s">
        <v>8463</v>
      </c>
      <c r="K4013" t="s">
        <v>105</v>
      </c>
      <c r="L4013" s="119" t="str">
        <f t="shared" si="248"/>
        <v>NA</v>
      </c>
      <c r="M4013" s="119"/>
      <c r="N4013" s="120" t="str">
        <f t="shared" si="249"/>
        <v>NA</v>
      </c>
      <c r="O4013" s="120"/>
      <c r="P4013"/>
      <c r="Q4013"/>
      <c r="R4013"/>
      <c r="S4013"/>
      <c r="T4013"/>
      <c r="U4013" t="s">
        <v>14604</v>
      </c>
      <c r="V4013" t="s">
        <v>14602</v>
      </c>
      <c r="W4013" t="s">
        <v>14603</v>
      </c>
      <c r="X4013" t="s">
        <v>675</v>
      </c>
      <c r="Y4013" t="s">
        <v>14605</v>
      </c>
      <c r="Z4013" t="s">
        <v>54</v>
      </c>
      <c r="AA4013"/>
      <c r="AB4013" t="s">
        <v>44972</v>
      </c>
      <c r="AC4013" t="s">
        <v>51974</v>
      </c>
      <c r="AD4013" t="s">
        <v>14606</v>
      </c>
      <c r="AE4013" t="s">
        <v>565</v>
      </c>
      <c r="AF4013" s="119" t="str">
        <f t="shared" si="250"/>
        <v>NA</v>
      </c>
      <c r="AG4013" s="119"/>
      <c r="AH4013" s="119"/>
      <c r="AI4013" s="119"/>
      <c r="AJ4013" s="119" t="str">
        <f t="shared" si="251"/>
        <v>NA</v>
      </c>
      <c r="AK4013" s="190"/>
      <c r="AL4013" s="191"/>
    </row>
    <row r="4014" spans="1:38" x14ac:dyDescent="0.25">
      <c r="A4014" t="s">
        <v>10505</v>
      </c>
      <c r="B4014" t="s">
        <v>10503</v>
      </c>
      <c r="C4014" t="s">
        <v>10504</v>
      </c>
      <c r="D4014" t="s">
        <v>675</v>
      </c>
      <c r="E4014" t="s">
        <v>1004</v>
      </c>
      <c r="F4014" t="s">
        <v>54</v>
      </c>
      <c r="G4014"/>
      <c r="H4014" t="s">
        <v>45732</v>
      </c>
      <c r="I4014" t="s">
        <v>52579</v>
      </c>
      <c r="J4014" t="s">
        <v>10506</v>
      </c>
      <c r="K4014" t="s">
        <v>105</v>
      </c>
      <c r="L4014" s="119" t="str">
        <f t="shared" si="248"/>
        <v>NA</v>
      </c>
      <c r="M4014" s="119"/>
      <c r="N4014" s="120" t="str">
        <f t="shared" si="249"/>
        <v>NA</v>
      </c>
      <c r="O4014" s="120"/>
      <c r="P4014"/>
      <c r="Q4014"/>
      <c r="R4014"/>
      <c r="S4014"/>
      <c r="T4014"/>
      <c r="U4014" t="s">
        <v>13591</v>
      </c>
      <c r="V4014" t="s">
        <v>13589</v>
      </c>
      <c r="W4014" t="s">
        <v>13590</v>
      </c>
      <c r="X4014" t="s">
        <v>675</v>
      </c>
      <c r="Y4014" t="s">
        <v>13592</v>
      </c>
      <c r="Z4014" t="s">
        <v>54</v>
      </c>
      <c r="AA4014"/>
      <c r="AB4014" t="s">
        <v>44741</v>
      </c>
      <c r="AC4014" t="s">
        <v>51772</v>
      </c>
      <c r="AD4014" t="s">
        <v>13591</v>
      </c>
      <c r="AE4014" t="s">
        <v>565</v>
      </c>
      <c r="AF4014" s="119" t="str">
        <f t="shared" si="250"/>
        <v>NA</v>
      </c>
      <c r="AG4014" s="119"/>
      <c r="AH4014" s="119"/>
      <c r="AI4014" s="119"/>
      <c r="AJ4014" s="119" t="str">
        <f t="shared" si="251"/>
        <v>NA</v>
      </c>
      <c r="AK4014" s="190"/>
      <c r="AL4014" s="191"/>
    </row>
    <row r="4015" spans="1:38" x14ac:dyDescent="0.25">
      <c r="A4015" t="s">
        <v>16896</v>
      </c>
      <c r="B4015" t="s">
        <v>16894</v>
      </c>
      <c r="C4015" t="s">
        <v>16895</v>
      </c>
      <c r="D4015" t="s">
        <v>675</v>
      </c>
      <c r="E4015" t="s">
        <v>13071</v>
      </c>
      <c r="F4015" t="s">
        <v>54</v>
      </c>
      <c r="G4015"/>
      <c r="H4015" t="s">
        <v>45733</v>
      </c>
      <c r="I4015" t="s">
        <v>51520</v>
      </c>
      <c r="J4015" t="s">
        <v>16896</v>
      </c>
      <c r="K4015" t="s">
        <v>105</v>
      </c>
      <c r="L4015" s="119" t="str">
        <f t="shared" si="248"/>
        <v>NA</v>
      </c>
      <c r="M4015" s="119"/>
      <c r="N4015" s="120" t="str">
        <f t="shared" si="249"/>
        <v>NA</v>
      </c>
      <c r="O4015" s="120"/>
      <c r="P4015"/>
      <c r="Q4015"/>
      <c r="R4015"/>
      <c r="S4015"/>
      <c r="T4015"/>
      <c r="U4015" t="s">
        <v>14639</v>
      </c>
      <c r="V4015" t="s">
        <v>14637</v>
      </c>
      <c r="W4015" t="s">
        <v>14638</v>
      </c>
      <c r="X4015" t="s">
        <v>675</v>
      </c>
      <c r="Y4015" t="s">
        <v>14640</v>
      </c>
      <c r="Z4015" t="s">
        <v>54</v>
      </c>
      <c r="AA4015"/>
      <c r="AB4015" t="s">
        <v>44973</v>
      </c>
      <c r="AC4015" t="s">
        <v>51975</v>
      </c>
      <c r="AD4015" t="s">
        <v>14641</v>
      </c>
      <c r="AE4015" t="s">
        <v>565</v>
      </c>
      <c r="AF4015" s="119" t="str">
        <f t="shared" si="250"/>
        <v>NA</v>
      </c>
      <c r="AG4015" s="119"/>
      <c r="AH4015" s="119"/>
      <c r="AI4015" s="119"/>
      <c r="AJ4015" s="119" t="str">
        <f t="shared" si="251"/>
        <v>NA</v>
      </c>
      <c r="AK4015" s="190"/>
      <c r="AL4015" s="191"/>
    </row>
    <row r="4016" spans="1:38" x14ac:dyDescent="0.25">
      <c r="A4016" t="s">
        <v>15670</v>
      </c>
      <c r="B4016" t="s">
        <v>15668</v>
      </c>
      <c r="C4016" t="s">
        <v>15669</v>
      </c>
      <c r="D4016" t="s">
        <v>675</v>
      </c>
      <c r="E4016" t="s">
        <v>15671</v>
      </c>
      <c r="F4016" t="s">
        <v>54</v>
      </c>
      <c r="G4016"/>
      <c r="H4016" t="s">
        <v>45734</v>
      </c>
      <c r="I4016" t="s">
        <v>52580</v>
      </c>
      <c r="J4016"/>
      <c r="K4016" t="s">
        <v>565</v>
      </c>
      <c r="L4016" s="119" t="str">
        <f t="shared" si="248"/>
        <v>NA</v>
      </c>
      <c r="M4016" s="119"/>
      <c r="N4016" s="120" t="str">
        <f t="shared" si="249"/>
        <v>NA</v>
      </c>
      <c r="O4016" s="120"/>
      <c r="P4016"/>
      <c r="Q4016"/>
      <c r="R4016"/>
      <c r="S4016"/>
      <c r="T4016"/>
      <c r="U4016" t="s">
        <v>8788</v>
      </c>
      <c r="V4016" t="s">
        <v>8786</v>
      </c>
      <c r="W4016" t="s">
        <v>8787</v>
      </c>
      <c r="X4016" t="s">
        <v>675</v>
      </c>
      <c r="Y4016" t="s">
        <v>8789</v>
      </c>
      <c r="Z4016" t="s">
        <v>54</v>
      </c>
      <c r="AA4016"/>
      <c r="AB4016" t="s">
        <v>44974</v>
      </c>
      <c r="AC4016" t="s">
        <v>51976</v>
      </c>
      <c r="AD4016" t="s">
        <v>8790</v>
      </c>
      <c r="AE4016" t="s">
        <v>105</v>
      </c>
      <c r="AF4016" s="119" t="str">
        <f t="shared" si="250"/>
        <v>NA</v>
      </c>
      <c r="AG4016" s="119"/>
      <c r="AH4016" s="119"/>
      <c r="AI4016" s="119"/>
      <c r="AJ4016" s="119" t="str">
        <f t="shared" si="251"/>
        <v>NA</v>
      </c>
      <c r="AK4016" s="190"/>
      <c r="AL4016" s="191"/>
    </row>
    <row r="4017" spans="1:38" x14ac:dyDescent="0.25">
      <c r="A4017" t="s">
        <v>8741</v>
      </c>
      <c r="B4017" t="s">
        <v>8739</v>
      </c>
      <c r="C4017" t="s">
        <v>8740</v>
      </c>
      <c r="D4017" t="s">
        <v>675</v>
      </c>
      <c r="E4017" t="s">
        <v>8742</v>
      </c>
      <c r="F4017" t="s">
        <v>54</v>
      </c>
      <c r="G4017"/>
      <c r="H4017" t="s">
        <v>45735</v>
      </c>
      <c r="I4017" t="s">
        <v>52581</v>
      </c>
      <c r="J4017" t="s">
        <v>8743</v>
      </c>
      <c r="K4017" t="s">
        <v>105</v>
      </c>
      <c r="L4017" s="119" t="str">
        <f t="shared" si="248"/>
        <v>NA</v>
      </c>
      <c r="M4017" s="119"/>
      <c r="N4017" s="120" t="str">
        <f t="shared" si="249"/>
        <v>NA</v>
      </c>
      <c r="O4017" s="120"/>
      <c r="P4017"/>
      <c r="Q4017"/>
      <c r="R4017"/>
      <c r="S4017"/>
      <c r="T4017"/>
      <c r="U4017" t="s">
        <v>13640</v>
      </c>
      <c r="V4017" t="s">
        <v>13638</v>
      </c>
      <c r="W4017" t="s">
        <v>13639</v>
      </c>
      <c r="X4017" t="s">
        <v>675</v>
      </c>
      <c r="Y4017" t="s">
        <v>13641</v>
      </c>
      <c r="Z4017" t="s">
        <v>54</v>
      </c>
      <c r="AA4017"/>
      <c r="AB4017" t="s">
        <v>44975</v>
      </c>
      <c r="AC4017" t="s">
        <v>51977</v>
      </c>
      <c r="AD4017" t="s">
        <v>13640</v>
      </c>
      <c r="AE4017" t="s">
        <v>565</v>
      </c>
      <c r="AF4017" s="119" t="str">
        <f t="shared" si="250"/>
        <v>NA</v>
      </c>
      <c r="AG4017" s="119"/>
      <c r="AH4017" s="119"/>
      <c r="AI4017" s="119"/>
      <c r="AJ4017" s="119" t="str">
        <f t="shared" si="251"/>
        <v>NA</v>
      </c>
      <c r="AK4017" s="190"/>
      <c r="AL4017" s="191"/>
    </row>
    <row r="4018" spans="1:38" x14ac:dyDescent="0.25">
      <c r="A4018" t="s">
        <v>10087</v>
      </c>
      <c r="B4018" t="s">
        <v>10085</v>
      </c>
      <c r="C4018" t="s">
        <v>10086</v>
      </c>
      <c r="D4018" t="s">
        <v>675</v>
      </c>
      <c r="E4018" t="s">
        <v>10088</v>
      </c>
      <c r="F4018" t="s">
        <v>54</v>
      </c>
      <c r="G4018"/>
      <c r="H4018" t="s">
        <v>45736</v>
      </c>
      <c r="I4018" t="s">
        <v>52582</v>
      </c>
      <c r="J4018" t="s">
        <v>10089</v>
      </c>
      <c r="K4018" t="s">
        <v>105</v>
      </c>
      <c r="L4018" s="119" t="str">
        <f t="shared" si="248"/>
        <v>NA</v>
      </c>
      <c r="M4018" s="119"/>
      <c r="N4018" s="120" t="str">
        <f t="shared" si="249"/>
        <v>NA</v>
      </c>
      <c r="O4018" s="120"/>
      <c r="P4018"/>
      <c r="Q4018"/>
      <c r="R4018"/>
      <c r="S4018"/>
      <c r="T4018"/>
      <c r="U4018" t="s">
        <v>14669</v>
      </c>
      <c r="V4018" t="s">
        <v>14667</v>
      </c>
      <c r="W4018" t="s">
        <v>14668</v>
      </c>
      <c r="X4018" t="s">
        <v>675</v>
      </c>
      <c r="Y4018" t="s">
        <v>14670</v>
      </c>
      <c r="Z4018" t="s">
        <v>54</v>
      </c>
      <c r="AA4018"/>
      <c r="AB4018" t="s">
        <v>44976</v>
      </c>
      <c r="AC4018" t="s">
        <v>51978</v>
      </c>
      <c r="AD4018" t="s">
        <v>14669</v>
      </c>
      <c r="AE4018" t="s">
        <v>565</v>
      </c>
      <c r="AF4018" s="119" t="str">
        <f t="shared" si="250"/>
        <v>NA</v>
      </c>
      <c r="AG4018" s="119"/>
      <c r="AH4018" s="119"/>
      <c r="AI4018" s="119"/>
      <c r="AJ4018" s="119" t="str">
        <f t="shared" si="251"/>
        <v>NA</v>
      </c>
      <c r="AK4018" s="190"/>
      <c r="AL4018" s="191"/>
    </row>
    <row r="4019" spans="1:38" x14ac:dyDescent="0.25">
      <c r="A4019" t="s">
        <v>12035</v>
      </c>
      <c r="B4019" t="s">
        <v>12033</v>
      </c>
      <c r="C4019" t="s">
        <v>12034</v>
      </c>
      <c r="D4019" t="s">
        <v>675</v>
      </c>
      <c r="E4019" t="s">
        <v>12036</v>
      </c>
      <c r="F4019" t="s">
        <v>54</v>
      </c>
      <c r="G4019"/>
      <c r="H4019" t="s">
        <v>45737</v>
      </c>
      <c r="I4019" t="s">
        <v>52583</v>
      </c>
      <c r="J4019"/>
      <c r="K4019" t="s">
        <v>105</v>
      </c>
      <c r="L4019" s="119" t="str">
        <f t="shared" si="248"/>
        <v>NA</v>
      </c>
      <c r="M4019" s="119"/>
      <c r="N4019" s="120" t="str">
        <f t="shared" si="249"/>
        <v>NA</v>
      </c>
      <c r="O4019" s="120"/>
      <c r="P4019"/>
      <c r="Q4019"/>
      <c r="R4019"/>
      <c r="S4019"/>
      <c r="T4019"/>
      <c r="U4019" t="s">
        <v>14677</v>
      </c>
      <c r="V4019" t="s">
        <v>14675</v>
      </c>
      <c r="W4019" t="s">
        <v>14676</v>
      </c>
      <c r="X4019" t="s">
        <v>675</v>
      </c>
      <c r="Y4019" t="s">
        <v>14678</v>
      </c>
      <c r="Z4019" t="s">
        <v>54</v>
      </c>
      <c r="AA4019"/>
      <c r="AB4019" t="s">
        <v>44977</v>
      </c>
      <c r="AC4019" t="s">
        <v>51979</v>
      </c>
      <c r="AD4019" t="s">
        <v>14677</v>
      </c>
      <c r="AE4019" t="s">
        <v>565</v>
      </c>
      <c r="AF4019" s="119" t="str">
        <f t="shared" si="250"/>
        <v>NA</v>
      </c>
      <c r="AG4019" s="119"/>
      <c r="AH4019" s="119"/>
      <c r="AI4019" s="119"/>
      <c r="AJ4019" s="119" t="str">
        <f t="shared" si="251"/>
        <v>NA</v>
      </c>
      <c r="AK4019" s="190"/>
      <c r="AL4019" s="191"/>
    </row>
    <row r="4020" spans="1:38" x14ac:dyDescent="0.25">
      <c r="A4020" t="s">
        <v>19139</v>
      </c>
      <c r="B4020" t="s">
        <v>19137</v>
      </c>
      <c r="C4020" t="s">
        <v>19138</v>
      </c>
      <c r="D4020" t="s">
        <v>675</v>
      </c>
      <c r="E4020" t="s">
        <v>19140</v>
      </c>
      <c r="F4020" t="s">
        <v>54</v>
      </c>
      <c r="G4020"/>
      <c r="H4020" t="s">
        <v>45738</v>
      </c>
      <c r="I4020" t="s">
        <v>52584</v>
      </c>
      <c r="J4020"/>
      <c r="K4020" t="s">
        <v>565</v>
      </c>
      <c r="L4020" s="119" t="str">
        <f t="shared" si="248"/>
        <v>NA</v>
      </c>
      <c r="M4020" s="119"/>
      <c r="N4020" s="120" t="str">
        <f t="shared" si="249"/>
        <v>NA</v>
      </c>
      <c r="O4020" s="120"/>
      <c r="P4020"/>
      <c r="Q4020"/>
      <c r="R4020"/>
      <c r="S4020"/>
      <c r="T4020"/>
      <c r="U4020" t="s">
        <v>8132</v>
      </c>
      <c r="V4020" t="s">
        <v>8130</v>
      </c>
      <c r="W4020" t="s">
        <v>8131</v>
      </c>
      <c r="X4020" t="s">
        <v>675</v>
      </c>
      <c r="Y4020" t="s">
        <v>8133</v>
      </c>
      <c r="Z4020" t="s">
        <v>54</v>
      </c>
      <c r="AA4020"/>
      <c r="AB4020" t="s">
        <v>44978</v>
      </c>
      <c r="AC4020" t="s">
        <v>51980</v>
      </c>
      <c r="AD4020" t="s">
        <v>8134</v>
      </c>
      <c r="AE4020" t="s">
        <v>105</v>
      </c>
      <c r="AF4020" s="119" t="str">
        <f t="shared" si="250"/>
        <v>NA</v>
      </c>
      <c r="AG4020" s="119"/>
      <c r="AH4020" s="119"/>
      <c r="AI4020" s="119"/>
      <c r="AJ4020" s="119" t="str">
        <f t="shared" si="251"/>
        <v>NA</v>
      </c>
      <c r="AK4020" s="190"/>
      <c r="AL4020" s="191"/>
    </row>
    <row r="4021" spans="1:38" x14ac:dyDescent="0.25">
      <c r="A4021" t="s">
        <v>11761</v>
      </c>
      <c r="B4021" t="s">
        <v>11760</v>
      </c>
      <c r="C4021" t="s">
        <v>5150</v>
      </c>
      <c r="D4021" t="s">
        <v>675</v>
      </c>
      <c r="E4021" t="s">
        <v>940</v>
      </c>
      <c r="F4021" t="s">
        <v>54</v>
      </c>
      <c r="G4021"/>
      <c r="H4021" t="s">
        <v>45739</v>
      </c>
      <c r="I4021" t="s">
        <v>52585</v>
      </c>
      <c r="J4021" t="s">
        <v>11762</v>
      </c>
      <c r="K4021" t="s">
        <v>565</v>
      </c>
      <c r="L4021" s="119" t="str">
        <f t="shared" si="248"/>
        <v>NA</v>
      </c>
      <c r="M4021" s="119"/>
      <c r="N4021" s="120" t="str">
        <f t="shared" si="249"/>
        <v>NA</v>
      </c>
      <c r="O4021" s="120"/>
      <c r="P4021"/>
      <c r="Q4021"/>
      <c r="R4021"/>
      <c r="S4021"/>
      <c r="T4021"/>
      <c r="U4021" t="s">
        <v>13698</v>
      </c>
      <c r="V4021" t="s">
        <v>13696</v>
      </c>
      <c r="W4021" t="s">
        <v>13697</v>
      </c>
      <c r="X4021" t="s">
        <v>675</v>
      </c>
      <c r="Y4021" t="s">
        <v>13699</v>
      </c>
      <c r="Z4021" t="s">
        <v>54</v>
      </c>
      <c r="AA4021"/>
      <c r="AB4021" t="s">
        <v>44979</v>
      </c>
      <c r="AC4021" t="s">
        <v>51981</v>
      </c>
      <c r="AD4021" t="s">
        <v>13698</v>
      </c>
      <c r="AE4021" t="s">
        <v>565</v>
      </c>
      <c r="AF4021" s="119" t="str">
        <f t="shared" si="250"/>
        <v>NA</v>
      </c>
      <c r="AG4021" s="119"/>
      <c r="AH4021" s="119"/>
      <c r="AI4021" s="119"/>
      <c r="AJ4021" s="119" t="str">
        <f t="shared" si="251"/>
        <v>NA</v>
      </c>
      <c r="AK4021" s="190"/>
      <c r="AL4021" s="191"/>
    </row>
    <row r="4022" spans="1:38" x14ac:dyDescent="0.25">
      <c r="A4022" t="s">
        <v>10451</v>
      </c>
      <c r="B4022" t="s">
        <v>10449</v>
      </c>
      <c r="C4022" t="s">
        <v>10450</v>
      </c>
      <c r="D4022" t="s">
        <v>675</v>
      </c>
      <c r="E4022" t="s">
        <v>2647</v>
      </c>
      <c r="F4022" t="s">
        <v>54</v>
      </c>
      <c r="G4022"/>
      <c r="H4022" t="s">
        <v>45740</v>
      </c>
      <c r="I4022" t="s">
        <v>52586</v>
      </c>
      <c r="J4022" t="s">
        <v>10451</v>
      </c>
      <c r="K4022" t="s">
        <v>565</v>
      </c>
      <c r="L4022" s="119" t="str">
        <f t="shared" si="248"/>
        <v>NA</v>
      </c>
      <c r="M4022" s="119"/>
      <c r="N4022" s="120" t="str">
        <f t="shared" si="249"/>
        <v>NA</v>
      </c>
      <c r="O4022" s="120"/>
      <c r="P4022"/>
      <c r="Q4022"/>
      <c r="R4022"/>
      <c r="S4022"/>
      <c r="T4022"/>
      <c r="U4022" t="s">
        <v>14228</v>
      </c>
      <c r="V4022" t="s">
        <v>14226</v>
      </c>
      <c r="W4022" t="s">
        <v>14227</v>
      </c>
      <c r="X4022" t="s">
        <v>675</v>
      </c>
      <c r="Y4022" t="s">
        <v>14229</v>
      </c>
      <c r="Z4022" t="s">
        <v>54</v>
      </c>
      <c r="AA4022"/>
      <c r="AB4022" t="s">
        <v>44980</v>
      </c>
      <c r="AC4022" t="s">
        <v>51982</v>
      </c>
      <c r="AD4022" t="s">
        <v>14228</v>
      </c>
      <c r="AE4022" t="s">
        <v>565</v>
      </c>
      <c r="AF4022" s="119" t="str">
        <f t="shared" si="250"/>
        <v>NA</v>
      </c>
      <c r="AG4022" s="119"/>
      <c r="AH4022" s="119"/>
      <c r="AI4022" s="119"/>
      <c r="AJ4022" s="119" t="str">
        <f t="shared" si="251"/>
        <v>NA</v>
      </c>
      <c r="AK4022" s="190"/>
      <c r="AL4022" s="191"/>
    </row>
    <row r="4023" spans="1:38" x14ac:dyDescent="0.25">
      <c r="A4023" t="s">
        <v>9022</v>
      </c>
      <c r="B4023" t="s">
        <v>9020</v>
      </c>
      <c r="C4023" t="s">
        <v>9021</v>
      </c>
      <c r="D4023" t="s">
        <v>675</v>
      </c>
      <c r="E4023" t="s">
        <v>2647</v>
      </c>
      <c r="F4023" t="s">
        <v>54</v>
      </c>
      <c r="G4023"/>
      <c r="H4023" t="s">
        <v>45741</v>
      </c>
      <c r="I4023" t="s">
        <v>52586</v>
      </c>
      <c r="J4023"/>
      <c r="K4023" t="s">
        <v>105</v>
      </c>
      <c r="L4023" s="119" t="str">
        <f t="shared" si="248"/>
        <v>NA</v>
      </c>
      <c r="M4023" s="119"/>
      <c r="N4023" s="120" t="str">
        <f t="shared" si="249"/>
        <v>NA</v>
      </c>
      <c r="O4023" s="120"/>
      <c r="P4023"/>
      <c r="Q4023"/>
      <c r="R4023"/>
      <c r="S4023"/>
      <c r="T4023"/>
      <c r="U4023" t="s">
        <v>13718</v>
      </c>
      <c r="V4023" t="s">
        <v>13716</v>
      </c>
      <c r="W4023" t="s">
        <v>13717</v>
      </c>
      <c r="X4023" t="s">
        <v>675</v>
      </c>
      <c r="Y4023" t="s">
        <v>13719</v>
      </c>
      <c r="Z4023" t="s">
        <v>54</v>
      </c>
      <c r="AA4023"/>
      <c r="AB4023" t="s">
        <v>44981</v>
      </c>
      <c r="AC4023" t="s">
        <v>51983</v>
      </c>
      <c r="AD4023" t="s">
        <v>13718</v>
      </c>
      <c r="AE4023" t="s">
        <v>565</v>
      </c>
      <c r="AF4023" s="119" t="str">
        <f t="shared" si="250"/>
        <v>NA</v>
      </c>
      <c r="AG4023" s="119"/>
      <c r="AH4023" s="119"/>
      <c r="AI4023" s="119"/>
      <c r="AJ4023" s="119" t="str">
        <f t="shared" si="251"/>
        <v>NA</v>
      </c>
      <c r="AK4023" s="190"/>
      <c r="AL4023" s="191"/>
    </row>
    <row r="4024" spans="1:38" x14ac:dyDescent="0.25">
      <c r="A4024" t="s">
        <v>9214</v>
      </c>
      <c r="B4024" t="s">
        <v>9212</v>
      </c>
      <c r="C4024" t="s">
        <v>9213</v>
      </c>
      <c r="D4024" t="s">
        <v>675</v>
      </c>
      <c r="E4024" t="s">
        <v>2647</v>
      </c>
      <c r="F4024" t="s">
        <v>54</v>
      </c>
      <c r="G4024"/>
      <c r="H4024" t="s">
        <v>45741</v>
      </c>
      <c r="I4024" t="s">
        <v>52586</v>
      </c>
      <c r="J4024"/>
      <c r="K4024" t="s">
        <v>105</v>
      </c>
      <c r="L4024" s="119" t="str">
        <f t="shared" si="248"/>
        <v>NA</v>
      </c>
      <c r="M4024" s="119"/>
      <c r="N4024" s="120" t="str">
        <f t="shared" si="249"/>
        <v>NA</v>
      </c>
      <c r="O4024" s="120"/>
      <c r="P4024"/>
      <c r="Q4024"/>
      <c r="R4024"/>
      <c r="S4024"/>
      <c r="T4024"/>
      <c r="U4024" t="s">
        <v>14548</v>
      </c>
      <c r="V4024" t="s">
        <v>14546</v>
      </c>
      <c r="W4024" t="s">
        <v>14547</v>
      </c>
      <c r="X4024" t="s">
        <v>675</v>
      </c>
      <c r="Y4024" t="s">
        <v>250</v>
      </c>
      <c r="Z4024" t="s">
        <v>54</v>
      </c>
      <c r="AA4024"/>
      <c r="AB4024" t="s">
        <v>44982</v>
      </c>
      <c r="AC4024" t="s">
        <v>51984</v>
      </c>
      <c r="AD4024" t="s">
        <v>14548</v>
      </c>
      <c r="AE4024" t="s">
        <v>565</v>
      </c>
      <c r="AF4024" s="119" t="str">
        <f t="shared" si="250"/>
        <v>NA</v>
      </c>
      <c r="AG4024" s="119"/>
      <c r="AH4024" s="119"/>
      <c r="AI4024" s="119"/>
      <c r="AJ4024" s="119" t="str">
        <f t="shared" si="251"/>
        <v>NA</v>
      </c>
      <c r="AK4024" s="190"/>
      <c r="AL4024" s="191"/>
    </row>
    <row r="4025" spans="1:38" x14ac:dyDescent="0.25">
      <c r="A4025" t="s">
        <v>18170</v>
      </c>
      <c r="B4025" t="s">
        <v>18168</v>
      </c>
      <c r="C4025" t="s">
        <v>18169</v>
      </c>
      <c r="D4025" t="s">
        <v>675</v>
      </c>
      <c r="E4025" t="s">
        <v>2647</v>
      </c>
      <c r="F4025" t="s">
        <v>54</v>
      </c>
      <c r="G4025"/>
      <c r="H4025" t="s">
        <v>45742</v>
      </c>
      <c r="I4025" t="s">
        <v>52586</v>
      </c>
      <c r="J4025"/>
      <c r="K4025" t="s">
        <v>105</v>
      </c>
      <c r="L4025" s="119" t="str">
        <f t="shared" si="248"/>
        <v>NA</v>
      </c>
      <c r="M4025" s="119"/>
      <c r="N4025" s="120" t="str">
        <f t="shared" si="249"/>
        <v>NA</v>
      </c>
      <c r="O4025" s="120"/>
      <c r="P4025"/>
      <c r="Q4025"/>
      <c r="R4025"/>
      <c r="S4025"/>
      <c r="T4025"/>
      <c r="U4025" t="s">
        <v>20881</v>
      </c>
      <c r="V4025" t="s">
        <v>20879</v>
      </c>
      <c r="W4025" t="s">
        <v>20880</v>
      </c>
      <c r="X4025" t="s">
        <v>675</v>
      </c>
      <c r="Y4025" t="s">
        <v>250</v>
      </c>
      <c r="Z4025" t="s">
        <v>54</v>
      </c>
      <c r="AA4025"/>
      <c r="AB4025" t="s">
        <v>44983</v>
      </c>
      <c r="AC4025" t="s">
        <v>51984</v>
      </c>
      <c r="AD4025" t="s">
        <v>20882</v>
      </c>
      <c r="AE4025" t="s">
        <v>105</v>
      </c>
      <c r="AF4025" s="119" t="str">
        <f t="shared" si="250"/>
        <v>NA</v>
      </c>
      <c r="AG4025" s="119"/>
      <c r="AH4025" s="119"/>
      <c r="AI4025" s="119"/>
      <c r="AJ4025" s="119" t="str">
        <f t="shared" si="251"/>
        <v>NA</v>
      </c>
      <c r="AK4025" s="190"/>
      <c r="AL4025" s="191"/>
    </row>
    <row r="4026" spans="1:38" x14ac:dyDescent="0.25">
      <c r="A4026" t="s">
        <v>11669</v>
      </c>
      <c r="B4026" t="s">
        <v>11667</v>
      </c>
      <c r="C4026" t="s">
        <v>11668</v>
      </c>
      <c r="D4026" t="s">
        <v>675</v>
      </c>
      <c r="E4026" t="s">
        <v>2647</v>
      </c>
      <c r="F4026" t="s">
        <v>54</v>
      </c>
      <c r="G4026"/>
      <c r="H4026" t="s">
        <v>45743</v>
      </c>
      <c r="I4026" t="s">
        <v>52586</v>
      </c>
      <c r="J4026"/>
      <c r="K4026" t="s">
        <v>105</v>
      </c>
      <c r="L4026" s="119" t="str">
        <f t="shared" si="248"/>
        <v>NA</v>
      </c>
      <c r="M4026" s="119"/>
      <c r="N4026" s="120" t="str">
        <f t="shared" si="249"/>
        <v>NA</v>
      </c>
      <c r="O4026" s="120"/>
      <c r="P4026"/>
      <c r="Q4026"/>
      <c r="R4026"/>
      <c r="S4026"/>
      <c r="T4026"/>
      <c r="U4026" t="s">
        <v>13726</v>
      </c>
      <c r="V4026" t="s">
        <v>13724</v>
      </c>
      <c r="W4026" t="s">
        <v>13725</v>
      </c>
      <c r="X4026" t="s">
        <v>675</v>
      </c>
      <c r="Y4026" t="s">
        <v>13727</v>
      </c>
      <c r="Z4026" t="s">
        <v>54</v>
      </c>
      <c r="AA4026"/>
      <c r="AB4026" t="s">
        <v>44984</v>
      </c>
      <c r="AC4026" t="s">
        <v>51985</v>
      </c>
      <c r="AD4026" t="s">
        <v>13726</v>
      </c>
      <c r="AE4026" t="s">
        <v>565</v>
      </c>
      <c r="AF4026" s="119" t="str">
        <f t="shared" si="250"/>
        <v>NA</v>
      </c>
      <c r="AG4026" s="119"/>
      <c r="AH4026" s="119"/>
      <c r="AI4026" s="119"/>
      <c r="AJ4026" s="119" t="str">
        <f t="shared" si="251"/>
        <v>NA</v>
      </c>
      <c r="AK4026" s="190"/>
      <c r="AL4026" s="191"/>
    </row>
    <row r="4027" spans="1:38" x14ac:dyDescent="0.25">
      <c r="A4027" t="s">
        <v>10824</v>
      </c>
      <c r="B4027" t="s">
        <v>10822</v>
      </c>
      <c r="C4027" t="s">
        <v>10823</v>
      </c>
      <c r="D4027" t="s">
        <v>675</v>
      </c>
      <c r="E4027" t="s">
        <v>10825</v>
      </c>
      <c r="F4027" t="s">
        <v>54</v>
      </c>
      <c r="G4027"/>
      <c r="H4027" t="s">
        <v>45744</v>
      </c>
      <c r="I4027" t="s">
        <v>52587</v>
      </c>
      <c r="J4027"/>
      <c r="K4027" t="s">
        <v>105</v>
      </c>
      <c r="L4027" s="119" t="str">
        <f t="shared" si="248"/>
        <v>NA</v>
      </c>
      <c r="M4027" s="119"/>
      <c r="N4027" s="120" t="str">
        <f t="shared" si="249"/>
        <v>NA</v>
      </c>
      <c r="O4027" s="120"/>
      <c r="P4027"/>
      <c r="Q4027"/>
      <c r="R4027"/>
      <c r="S4027"/>
      <c r="T4027"/>
      <c r="U4027" t="s">
        <v>14554</v>
      </c>
      <c r="V4027" t="s">
        <v>14552</v>
      </c>
      <c r="W4027" t="s">
        <v>14553</v>
      </c>
      <c r="X4027" t="s">
        <v>675</v>
      </c>
      <c r="Y4027" t="s">
        <v>13740</v>
      </c>
      <c r="Z4027" t="s">
        <v>54</v>
      </c>
      <c r="AA4027"/>
      <c r="AB4027" t="s">
        <v>44985</v>
      </c>
      <c r="AC4027" t="s">
        <v>51986</v>
      </c>
      <c r="AD4027" t="s">
        <v>14555</v>
      </c>
      <c r="AE4027" t="s">
        <v>565</v>
      </c>
      <c r="AF4027" s="119" t="str">
        <f t="shared" si="250"/>
        <v>NA</v>
      </c>
      <c r="AG4027" s="119"/>
      <c r="AH4027" s="119"/>
      <c r="AI4027" s="119"/>
      <c r="AJ4027" s="119" t="str">
        <f t="shared" si="251"/>
        <v>NA</v>
      </c>
      <c r="AK4027" s="190"/>
      <c r="AL4027" s="191"/>
    </row>
    <row r="4028" spans="1:38" x14ac:dyDescent="0.25">
      <c r="A4028" t="s">
        <v>11583</v>
      </c>
      <c r="B4028" t="s">
        <v>11581</v>
      </c>
      <c r="C4028" t="s">
        <v>11582</v>
      </c>
      <c r="D4028" t="s">
        <v>675</v>
      </c>
      <c r="E4028" t="s">
        <v>10825</v>
      </c>
      <c r="F4028" t="s">
        <v>54</v>
      </c>
      <c r="G4028"/>
      <c r="H4028" t="s">
        <v>45745</v>
      </c>
      <c r="I4028" t="s">
        <v>52587</v>
      </c>
      <c r="J4028"/>
      <c r="K4028" t="s">
        <v>105</v>
      </c>
      <c r="L4028" s="119" t="str">
        <f t="shared" si="248"/>
        <v>NA</v>
      </c>
      <c r="M4028" s="119"/>
      <c r="N4028" s="120" t="str">
        <f t="shared" si="249"/>
        <v>NA</v>
      </c>
      <c r="O4028" s="120"/>
      <c r="P4028"/>
      <c r="Q4028"/>
      <c r="R4028"/>
      <c r="S4028"/>
      <c r="T4028"/>
      <c r="U4028" t="s">
        <v>13739</v>
      </c>
      <c r="V4028" t="s">
        <v>13737</v>
      </c>
      <c r="W4028" t="s">
        <v>13738</v>
      </c>
      <c r="X4028" t="s">
        <v>675</v>
      </c>
      <c r="Y4028" t="s">
        <v>13740</v>
      </c>
      <c r="Z4028" t="s">
        <v>54</v>
      </c>
      <c r="AA4028"/>
      <c r="AB4028" t="s">
        <v>44985</v>
      </c>
      <c r="AC4028" t="s">
        <v>51986</v>
      </c>
      <c r="AD4028" t="s">
        <v>13739</v>
      </c>
      <c r="AE4028" t="s">
        <v>565</v>
      </c>
      <c r="AF4028" s="119" t="str">
        <f t="shared" si="250"/>
        <v>NA</v>
      </c>
      <c r="AG4028" s="119"/>
      <c r="AH4028" s="119"/>
      <c r="AI4028" s="119"/>
      <c r="AJ4028" s="119" t="str">
        <f t="shared" si="251"/>
        <v>NA</v>
      </c>
      <c r="AK4028" s="190"/>
      <c r="AL4028" s="191"/>
    </row>
    <row r="4029" spans="1:38" x14ac:dyDescent="0.25">
      <c r="A4029" t="s">
        <v>16388</v>
      </c>
      <c r="B4029" t="s">
        <v>16386</v>
      </c>
      <c r="C4029" t="s">
        <v>16387</v>
      </c>
      <c r="D4029" t="s">
        <v>675</v>
      </c>
      <c r="E4029" t="s">
        <v>3554</v>
      </c>
      <c r="F4029" t="s">
        <v>54</v>
      </c>
      <c r="G4029"/>
      <c r="H4029" t="s">
        <v>45746</v>
      </c>
      <c r="I4029" t="s">
        <v>52588</v>
      </c>
      <c r="J4029" t="s">
        <v>16388</v>
      </c>
      <c r="K4029" t="s">
        <v>565</v>
      </c>
      <c r="L4029" s="119" t="str">
        <f t="shared" si="248"/>
        <v>NA</v>
      </c>
      <c r="M4029" s="119"/>
      <c r="N4029" s="120" t="str">
        <f t="shared" si="249"/>
        <v>NA</v>
      </c>
      <c r="O4029" s="120"/>
      <c r="P4029"/>
      <c r="Q4029"/>
      <c r="R4029"/>
      <c r="S4029"/>
      <c r="T4029"/>
      <c r="U4029" t="s">
        <v>6680</v>
      </c>
      <c r="V4029" t="s">
        <v>6679</v>
      </c>
      <c r="W4029" t="s">
        <v>6667</v>
      </c>
      <c r="X4029" t="s">
        <v>675</v>
      </c>
      <c r="Y4029" t="s">
        <v>6681</v>
      </c>
      <c r="Z4029" t="s">
        <v>54</v>
      </c>
      <c r="AA4029"/>
      <c r="AB4029" t="s">
        <v>44986</v>
      </c>
      <c r="AC4029" t="s">
        <v>51987</v>
      </c>
      <c r="AD4029" t="s">
        <v>6680</v>
      </c>
      <c r="AE4029" t="s">
        <v>565</v>
      </c>
      <c r="AF4029" s="119" t="str">
        <f t="shared" si="250"/>
        <v>NA</v>
      </c>
      <c r="AG4029" s="119"/>
      <c r="AH4029" s="119"/>
      <c r="AI4029" s="119"/>
      <c r="AJ4029" s="119" t="str">
        <f t="shared" si="251"/>
        <v>NA</v>
      </c>
      <c r="AK4029" s="190"/>
      <c r="AL4029" s="191"/>
    </row>
    <row r="4030" spans="1:38" x14ac:dyDescent="0.25">
      <c r="A4030" t="s">
        <v>20885</v>
      </c>
      <c r="B4030" t="s">
        <v>20883</v>
      </c>
      <c r="C4030" t="s">
        <v>20884</v>
      </c>
      <c r="D4030" t="s">
        <v>675</v>
      </c>
      <c r="E4030" t="s">
        <v>3554</v>
      </c>
      <c r="F4030" t="s">
        <v>54</v>
      </c>
      <c r="G4030"/>
      <c r="H4030" t="s">
        <v>45747</v>
      </c>
      <c r="I4030" t="s">
        <v>52588</v>
      </c>
      <c r="J4030"/>
      <c r="K4030" t="s">
        <v>105</v>
      </c>
      <c r="L4030" s="119" t="str">
        <f t="shared" si="248"/>
        <v>NA</v>
      </c>
      <c r="M4030" s="119"/>
      <c r="N4030" s="120" t="str">
        <f t="shared" si="249"/>
        <v>NA</v>
      </c>
      <c r="O4030" s="120"/>
      <c r="P4030"/>
      <c r="Q4030"/>
      <c r="R4030"/>
      <c r="S4030"/>
      <c r="T4030"/>
      <c r="U4030" t="s">
        <v>11682</v>
      </c>
      <c r="V4030" t="s">
        <v>11680</v>
      </c>
      <c r="W4030" t="s">
        <v>11681</v>
      </c>
      <c r="X4030" t="s">
        <v>675</v>
      </c>
      <c r="Y4030" t="s">
        <v>6681</v>
      </c>
      <c r="Z4030" t="s">
        <v>54</v>
      </c>
      <c r="AA4030"/>
      <c r="AB4030" t="s">
        <v>44987</v>
      </c>
      <c r="AC4030" t="s">
        <v>51987</v>
      </c>
      <c r="AD4030" t="s">
        <v>11683</v>
      </c>
      <c r="AE4030" t="s">
        <v>105</v>
      </c>
      <c r="AF4030" s="119" t="str">
        <f t="shared" si="250"/>
        <v>NA</v>
      </c>
      <c r="AG4030" s="119"/>
      <c r="AH4030" s="119"/>
      <c r="AI4030" s="119"/>
      <c r="AJ4030" s="119" t="str">
        <f t="shared" si="251"/>
        <v>NA</v>
      </c>
      <c r="AK4030" s="190"/>
      <c r="AL4030" s="191"/>
    </row>
    <row r="4031" spans="1:38" x14ac:dyDescent="0.25">
      <c r="A4031" t="s">
        <v>9231</v>
      </c>
      <c r="B4031" t="s">
        <v>9229</v>
      </c>
      <c r="C4031" t="s">
        <v>9230</v>
      </c>
      <c r="D4031" t="s">
        <v>675</v>
      </c>
      <c r="E4031" t="s">
        <v>3554</v>
      </c>
      <c r="F4031" t="s">
        <v>54</v>
      </c>
      <c r="G4031"/>
      <c r="H4031" t="s">
        <v>45748</v>
      </c>
      <c r="I4031" t="s">
        <v>52588</v>
      </c>
      <c r="J4031" t="s">
        <v>9232</v>
      </c>
      <c r="K4031" t="s">
        <v>105</v>
      </c>
      <c r="L4031" s="119" t="str">
        <f t="shared" si="248"/>
        <v>NA</v>
      </c>
      <c r="M4031" s="119"/>
      <c r="N4031" s="120" t="str">
        <f t="shared" si="249"/>
        <v>NA</v>
      </c>
      <c r="O4031" s="120"/>
      <c r="P4031"/>
      <c r="Q4031"/>
      <c r="R4031"/>
      <c r="S4031"/>
      <c r="T4031"/>
      <c r="U4031" t="s">
        <v>6683</v>
      </c>
      <c r="V4031" t="s">
        <v>6682</v>
      </c>
      <c r="W4031" t="s">
        <v>6667</v>
      </c>
      <c r="X4031" t="s">
        <v>675</v>
      </c>
      <c r="Y4031" t="s">
        <v>5486</v>
      </c>
      <c r="Z4031" t="s">
        <v>54</v>
      </c>
      <c r="AA4031"/>
      <c r="AB4031" t="s">
        <v>44988</v>
      </c>
      <c r="AC4031" t="s">
        <v>51988</v>
      </c>
      <c r="AD4031" t="s">
        <v>6684</v>
      </c>
      <c r="AE4031" t="s">
        <v>565</v>
      </c>
      <c r="AF4031" s="119" t="str">
        <f t="shared" si="250"/>
        <v>NA</v>
      </c>
      <c r="AG4031" s="119"/>
      <c r="AH4031" s="119"/>
      <c r="AI4031" s="119"/>
      <c r="AJ4031" s="119" t="str">
        <f t="shared" si="251"/>
        <v>NA</v>
      </c>
      <c r="AK4031" s="190"/>
      <c r="AL4031" s="191"/>
    </row>
    <row r="4032" spans="1:38" x14ac:dyDescent="0.25">
      <c r="A4032" t="s">
        <v>11821</v>
      </c>
      <c r="B4032" t="s">
        <v>11819</v>
      </c>
      <c r="C4032" t="s">
        <v>11820</v>
      </c>
      <c r="D4032" t="s">
        <v>675</v>
      </c>
      <c r="E4032" t="s">
        <v>3554</v>
      </c>
      <c r="F4032" t="s">
        <v>54</v>
      </c>
      <c r="G4032"/>
      <c r="H4032" t="s">
        <v>45747</v>
      </c>
      <c r="I4032" t="s">
        <v>52588</v>
      </c>
      <c r="J4032"/>
      <c r="K4032" t="s">
        <v>105</v>
      </c>
      <c r="L4032" s="119" t="str">
        <f t="shared" si="248"/>
        <v>NA</v>
      </c>
      <c r="M4032" s="119"/>
      <c r="N4032" s="120" t="str">
        <f t="shared" si="249"/>
        <v>NA</v>
      </c>
      <c r="O4032" s="120"/>
      <c r="P4032"/>
      <c r="Q4032"/>
      <c r="R4032"/>
      <c r="S4032"/>
      <c r="T4032"/>
      <c r="U4032" t="s">
        <v>14941</v>
      </c>
      <c r="V4032" t="s">
        <v>14939</v>
      </c>
      <c r="W4032" t="s">
        <v>14940</v>
      </c>
      <c r="X4032" t="s">
        <v>675</v>
      </c>
      <c r="Y4032" t="s">
        <v>14942</v>
      </c>
      <c r="Z4032" t="s">
        <v>54</v>
      </c>
      <c r="AA4032"/>
      <c r="AB4032" t="s">
        <v>44989</v>
      </c>
      <c r="AC4032" t="s">
        <v>51989</v>
      </c>
      <c r="AD4032"/>
      <c r="AE4032" t="s">
        <v>565</v>
      </c>
      <c r="AF4032" s="119" t="str">
        <f t="shared" si="250"/>
        <v>NA</v>
      </c>
      <c r="AG4032" s="119"/>
      <c r="AH4032" s="119"/>
      <c r="AI4032" s="119"/>
      <c r="AJ4032" s="119" t="str">
        <f t="shared" si="251"/>
        <v>NA</v>
      </c>
      <c r="AK4032" s="190"/>
      <c r="AL4032" s="191"/>
    </row>
    <row r="4033" spans="1:38" x14ac:dyDescent="0.25">
      <c r="A4033" t="s">
        <v>12411</v>
      </c>
      <c r="B4033" t="s">
        <v>12409</v>
      </c>
      <c r="C4033" t="s">
        <v>12410</v>
      </c>
      <c r="D4033" t="s">
        <v>675</v>
      </c>
      <c r="E4033" t="s">
        <v>3554</v>
      </c>
      <c r="F4033" t="s">
        <v>54</v>
      </c>
      <c r="G4033"/>
      <c r="H4033" t="s">
        <v>45747</v>
      </c>
      <c r="I4033" t="s">
        <v>52588</v>
      </c>
      <c r="J4033"/>
      <c r="K4033" t="s">
        <v>105</v>
      </c>
      <c r="L4033" s="119" t="str">
        <f t="shared" si="248"/>
        <v>NA</v>
      </c>
      <c r="M4033" s="119"/>
      <c r="N4033" s="120" t="str">
        <f t="shared" si="249"/>
        <v>NA</v>
      </c>
      <c r="O4033" s="120"/>
      <c r="P4033"/>
      <c r="Q4033"/>
      <c r="R4033"/>
      <c r="S4033"/>
      <c r="T4033"/>
      <c r="U4033" t="s">
        <v>14844</v>
      </c>
      <c r="V4033" t="s">
        <v>14842</v>
      </c>
      <c r="W4033" t="s">
        <v>14843</v>
      </c>
      <c r="X4033" t="s">
        <v>675</v>
      </c>
      <c r="Y4033" t="s">
        <v>5443</v>
      </c>
      <c r="Z4033" t="s">
        <v>54</v>
      </c>
      <c r="AA4033"/>
      <c r="AB4033" t="s">
        <v>44990</v>
      </c>
      <c r="AC4033" t="s">
        <v>51990</v>
      </c>
      <c r="AD4033"/>
      <c r="AE4033" t="s">
        <v>565</v>
      </c>
      <c r="AF4033" s="119" t="str">
        <f t="shared" si="250"/>
        <v>NA</v>
      </c>
      <c r="AG4033" s="119"/>
      <c r="AH4033" s="119"/>
      <c r="AI4033" s="119"/>
      <c r="AJ4033" s="119" t="str">
        <f t="shared" si="251"/>
        <v>NA</v>
      </c>
      <c r="AK4033" s="190"/>
      <c r="AL4033" s="191"/>
    </row>
    <row r="4034" spans="1:38" x14ac:dyDescent="0.25">
      <c r="A4034" t="s">
        <v>11659</v>
      </c>
      <c r="B4034" t="s">
        <v>11657</v>
      </c>
      <c r="C4034" t="s">
        <v>11658</v>
      </c>
      <c r="D4034" t="s">
        <v>675</v>
      </c>
      <c r="E4034" t="s">
        <v>3554</v>
      </c>
      <c r="F4034" t="s">
        <v>54</v>
      </c>
      <c r="G4034"/>
      <c r="H4034" t="s">
        <v>45747</v>
      </c>
      <c r="I4034" t="s">
        <v>52588</v>
      </c>
      <c r="J4034"/>
      <c r="K4034" t="s">
        <v>105</v>
      </c>
      <c r="L4034" s="119" t="str">
        <f t="shared" si="248"/>
        <v>NA</v>
      </c>
      <c r="M4034" s="119"/>
      <c r="N4034" s="120" t="str">
        <f t="shared" si="249"/>
        <v>NA</v>
      </c>
      <c r="O4034" s="120"/>
      <c r="P4034"/>
      <c r="Q4034"/>
      <c r="R4034"/>
      <c r="S4034"/>
      <c r="T4034"/>
      <c r="U4034" t="s">
        <v>14949</v>
      </c>
      <c r="V4034" t="s">
        <v>14947</v>
      </c>
      <c r="W4034" t="s">
        <v>14948</v>
      </c>
      <c r="X4034" t="s">
        <v>675</v>
      </c>
      <c r="Y4034" t="s">
        <v>14950</v>
      </c>
      <c r="Z4034" t="s">
        <v>54</v>
      </c>
      <c r="AA4034"/>
      <c r="AB4034" t="s">
        <v>44991</v>
      </c>
      <c r="AC4034" t="s">
        <v>51991</v>
      </c>
      <c r="AD4034"/>
      <c r="AE4034" t="s">
        <v>565</v>
      </c>
      <c r="AF4034" s="119" t="str">
        <f t="shared" si="250"/>
        <v>NA</v>
      </c>
      <c r="AG4034" s="119"/>
      <c r="AH4034" s="119"/>
      <c r="AI4034" s="119"/>
      <c r="AJ4034" s="119" t="str">
        <f t="shared" si="251"/>
        <v>NA</v>
      </c>
      <c r="AK4034" s="190"/>
      <c r="AL4034" s="191"/>
    </row>
    <row r="4035" spans="1:38" x14ac:dyDescent="0.25">
      <c r="A4035" t="s">
        <v>9417</v>
      </c>
      <c r="B4035" t="s">
        <v>9415</v>
      </c>
      <c r="C4035" t="s">
        <v>9416</v>
      </c>
      <c r="D4035" t="s">
        <v>675</v>
      </c>
      <c r="E4035" t="s">
        <v>3785</v>
      </c>
      <c r="F4035" t="s">
        <v>54</v>
      </c>
      <c r="G4035"/>
      <c r="H4035" t="s">
        <v>45749</v>
      </c>
      <c r="I4035" t="s">
        <v>52589</v>
      </c>
      <c r="J4035" t="s">
        <v>9417</v>
      </c>
      <c r="K4035" t="s">
        <v>105</v>
      </c>
      <c r="L4035" s="119" t="str">
        <f t="shared" ref="L4035:L4098" si="252">IF($Q$1&lt;&gt;"",IF(ISNUMBER(SEARCH("*"&amp;$Q$1&amp;"*", A4035)),A4035, IF(ISNUMBER(SEARCH("*"&amp;$Q$1&amp;"*", H4035)),A4035, IF(ISNUMBER(SEARCH("*"&amp;$Q$1&amp;"*", G4035)),A4035, IF(ISNUMBER(SEARCH("*"&amp;$Q$1&amp;"*", J4035)),A4035,  IF(ISNUMBER(SEARCH("*"&amp;$Q$1&amp;"*", E4035)),A4035, "NA"))))),"NA")</f>
        <v>NA</v>
      </c>
      <c r="M4035" s="119"/>
      <c r="N4035" s="120" t="str">
        <f t="shared" ref="N4035:N4098" si="253">IF($Q$11=1,IF(ISNUMBER(SEARCH($T$11,C4035)),A4035,"NA"),"NA")</f>
        <v>NA</v>
      </c>
      <c r="O4035" s="120"/>
      <c r="P4035"/>
      <c r="Q4035"/>
      <c r="R4035"/>
      <c r="S4035"/>
      <c r="T4035"/>
      <c r="U4035" t="s">
        <v>9235</v>
      </c>
      <c r="V4035" t="s">
        <v>9233</v>
      </c>
      <c r="W4035" t="s">
        <v>9234</v>
      </c>
      <c r="X4035" t="s">
        <v>675</v>
      </c>
      <c r="Y4035" t="s">
        <v>1469</v>
      </c>
      <c r="Z4035" t="s">
        <v>54</v>
      </c>
      <c r="AA4035"/>
      <c r="AB4035" t="s">
        <v>44992</v>
      </c>
      <c r="AC4035" t="s">
        <v>51992</v>
      </c>
      <c r="AD4035"/>
      <c r="AE4035" t="s">
        <v>105</v>
      </c>
      <c r="AF4035" s="119" t="str">
        <f t="shared" ref="AF4035:AF4098" si="254">IF($Q$6&lt;&gt;"",IF(ISNUMBER(SEARCH($Q$6, W4035)),U4035, "NA"),"NA")</f>
        <v>NA</v>
      </c>
      <c r="AG4035" s="119"/>
      <c r="AH4035" s="119"/>
      <c r="AI4035" s="119"/>
      <c r="AJ4035" s="119" t="str">
        <f t="shared" ref="AJ4035:AJ4098" si="255">IF($Q$5&lt;&gt;"",IF(ISNUMBER(SEARCH($Q$5, U4035&amp;" "&amp;Y4035&amp;" "&amp;AA4035&amp;" "&amp;AB4035&amp;" "&amp;AD4035)),U4035, "NA"),"NA")</f>
        <v>NA</v>
      </c>
      <c r="AK4035" s="190"/>
      <c r="AL4035" s="191"/>
    </row>
    <row r="4036" spans="1:38" x14ac:dyDescent="0.25">
      <c r="A4036" t="s">
        <v>11586</v>
      </c>
      <c r="B4036" t="s">
        <v>11584</v>
      </c>
      <c r="C4036" t="s">
        <v>11585</v>
      </c>
      <c r="D4036" t="s">
        <v>675</v>
      </c>
      <c r="E4036" t="s">
        <v>3785</v>
      </c>
      <c r="F4036" t="s">
        <v>54</v>
      </c>
      <c r="G4036"/>
      <c r="H4036" t="s">
        <v>45750</v>
      </c>
      <c r="I4036" t="s">
        <v>52589</v>
      </c>
      <c r="J4036"/>
      <c r="K4036" t="s">
        <v>105</v>
      </c>
      <c r="L4036" s="119" t="str">
        <f t="shared" si="252"/>
        <v>NA</v>
      </c>
      <c r="M4036" s="119"/>
      <c r="N4036" s="120" t="str">
        <f t="shared" si="253"/>
        <v>NA</v>
      </c>
      <c r="O4036" s="120"/>
      <c r="P4036"/>
      <c r="Q4036"/>
      <c r="R4036"/>
      <c r="S4036"/>
      <c r="T4036"/>
      <c r="U4036" t="s">
        <v>14978</v>
      </c>
      <c r="V4036" t="s">
        <v>14976</v>
      </c>
      <c r="W4036" t="s">
        <v>14977</v>
      </c>
      <c r="X4036" t="s">
        <v>675</v>
      </c>
      <c r="Y4036" t="s">
        <v>14979</v>
      </c>
      <c r="Z4036" t="s">
        <v>54</v>
      </c>
      <c r="AA4036"/>
      <c r="AB4036" t="s">
        <v>44993</v>
      </c>
      <c r="AC4036" t="s">
        <v>51993</v>
      </c>
      <c r="AD4036"/>
      <c r="AE4036" t="s">
        <v>565</v>
      </c>
      <c r="AF4036" s="119" t="str">
        <f t="shared" si="254"/>
        <v>NA</v>
      </c>
      <c r="AG4036" s="119"/>
      <c r="AH4036" s="119"/>
      <c r="AI4036" s="119"/>
      <c r="AJ4036" s="119" t="str">
        <f t="shared" si="255"/>
        <v>NA</v>
      </c>
      <c r="AK4036" s="190"/>
      <c r="AL4036" s="191"/>
    </row>
    <row r="4037" spans="1:38" x14ac:dyDescent="0.25">
      <c r="A4037" t="s">
        <v>15882</v>
      </c>
      <c r="B4037" t="s">
        <v>15880</v>
      </c>
      <c r="C4037" t="s">
        <v>15881</v>
      </c>
      <c r="D4037" t="s">
        <v>675</v>
      </c>
      <c r="E4037" t="s">
        <v>3789</v>
      </c>
      <c r="F4037" t="s">
        <v>54</v>
      </c>
      <c r="G4037"/>
      <c r="H4037" t="s">
        <v>45751</v>
      </c>
      <c r="I4037" t="s">
        <v>52590</v>
      </c>
      <c r="J4037" t="s">
        <v>15882</v>
      </c>
      <c r="K4037" t="s">
        <v>565</v>
      </c>
      <c r="L4037" s="119" t="str">
        <f t="shared" si="252"/>
        <v>NA</v>
      </c>
      <c r="M4037" s="119"/>
      <c r="N4037" s="120" t="str">
        <f t="shared" si="253"/>
        <v>NA</v>
      </c>
      <c r="O4037" s="120"/>
      <c r="P4037"/>
      <c r="Q4037"/>
      <c r="R4037"/>
      <c r="S4037"/>
      <c r="T4037"/>
      <c r="U4037" t="s">
        <v>13387</v>
      </c>
      <c r="V4037" t="s">
        <v>13385</v>
      </c>
      <c r="W4037" t="s">
        <v>13386</v>
      </c>
      <c r="X4037" t="s">
        <v>675</v>
      </c>
      <c r="Y4037" t="s">
        <v>1465</v>
      </c>
      <c r="Z4037" t="s">
        <v>54</v>
      </c>
      <c r="AA4037"/>
      <c r="AB4037" t="s">
        <v>44994</v>
      </c>
      <c r="AC4037" t="s">
        <v>51994</v>
      </c>
      <c r="AD4037" t="s">
        <v>13387</v>
      </c>
      <c r="AE4037" t="s">
        <v>565</v>
      </c>
      <c r="AF4037" s="119" t="str">
        <f t="shared" si="254"/>
        <v>NA</v>
      </c>
      <c r="AG4037" s="119"/>
      <c r="AH4037" s="119"/>
      <c r="AI4037" s="119"/>
      <c r="AJ4037" s="119" t="str">
        <f t="shared" si="255"/>
        <v>NA</v>
      </c>
      <c r="AK4037" s="190"/>
      <c r="AL4037" s="191"/>
    </row>
    <row r="4038" spans="1:38" x14ac:dyDescent="0.25">
      <c r="A4038" t="s">
        <v>22428</v>
      </c>
      <c r="B4038" t="s">
        <v>22426</v>
      </c>
      <c r="C4038" t="s">
        <v>22427</v>
      </c>
      <c r="D4038" t="s">
        <v>675</v>
      </c>
      <c r="E4038" t="s">
        <v>22429</v>
      </c>
      <c r="F4038" t="s">
        <v>54</v>
      </c>
      <c r="G4038"/>
      <c r="H4038" t="s">
        <v>45752</v>
      </c>
      <c r="I4038" t="s">
        <v>52591</v>
      </c>
      <c r="J4038" t="s">
        <v>22430</v>
      </c>
      <c r="K4038" t="s">
        <v>105</v>
      </c>
      <c r="L4038" s="119" t="str">
        <f t="shared" si="252"/>
        <v>NA</v>
      </c>
      <c r="M4038" s="119"/>
      <c r="N4038" s="120" t="str">
        <f t="shared" si="253"/>
        <v>NA</v>
      </c>
      <c r="O4038" s="120"/>
      <c r="P4038"/>
      <c r="Q4038"/>
      <c r="R4038"/>
      <c r="S4038"/>
      <c r="T4038"/>
      <c r="U4038" t="s">
        <v>22258</v>
      </c>
      <c r="V4038" t="s">
        <v>22259</v>
      </c>
      <c r="W4038" t="s">
        <v>22260</v>
      </c>
      <c r="X4038" t="s">
        <v>675</v>
      </c>
      <c r="Y4038" t="s">
        <v>1465</v>
      </c>
      <c r="Z4038" t="s">
        <v>54</v>
      </c>
      <c r="AA4038"/>
      <c r="AB4038" t="s">
        <v>44995</v>
      </c>
      <c r="AC4038" t="s">
        <v>51994</v>
      </c>
      <c r="AD4038" t="s">
        <v>22261</v>
      </c>
      <c r="AE4038" t="s">
        <v>105</v>
      </c>
      <c r="AF4038" s="119" t="str">
        <f t="shared" si="254"/>
        <v>NA</v>
      </c>
      <c r="AG4038" s="119"/>
      <c r="AH4038" s="119"/>
      <c r="AI4038" s="119"/>
      <c r="AJ4038" s="119" t="str">
        <f t="shared" si="255"/>
        <v>NA</v>
      </c>
      <c r="AK4038" s="190"/>
      <c r="AL4038" s="191"/>
    </row>
    <row r="4039" spans="1:38" x14ac:dyDescent="0.25">
      <c r="A4039" t="s">
        <v>13221</v>
      </c>
      <c r="B4039" t="s">
        <v>13219</v>
      </c>
      <c r="C4039" t="s">
        <v>13220</v>
      </c>
      <c r="D4039" t="s">
        <v>675</v>
      </c>
      <c r="E4039" t="s">
        <v>13222</v>
      </c>
      <c r="F4039" t="s">
        <v>54</v>
      </c>
      <c r="G4039"/>
      <c r="H4039" t="s">
        <v>45753</v>
      </c>
      <c r="I4039" t="s">
        <v>52592</v>
      </c>
      <c r="J4039"/>
      <c r="K4039" t="s">
        <v>105</v>
      </c>
      <c r="L4039" s="119" t="str">
        <f t="shared" si="252"/>
        <v>NA</v>
      </c>
      <c r="M4039" s="119"/>
      <c r="N4039" s="120" t="str">
        <f t="shared" si="253"/>
        <v>NA</v>
      </c>
      <c r="O4039" s="120"/>
      <c r="P4039"/>
      <c r="Q4039"/>
      <c r="R4039"/>
      <c r="S4039"/>
      <c r="T4039"/>
      <c r="U4039" t="s">
        <v>9767</v>
      </c>
      <c r="V4039" t="s">
        <v>9765</v>
      </c>
      <c r="W4039" t="s">
        <v>9766</v>
      </c>
      <c r="X4039" t="s">
        <v>675</v>
      </c>
      <c r="Y4039" t="s">
        <v>1465</v>
      </c>
      <c r="Z4039" t="s">
        <v>54</v>
      </c>
      <c r="AA4039"/>
      <c r="AB4039" t="s">
        <v>44996</v>
      </c>
      <c r="AC4039" t="s">
        <v>51994</v>
      </c>
      <c r="AD4039" t="s">
        <v>9768</v>
      </c>
      <c r="AE4039" t="s">
        <v>105</v>
      </c>
      <c r="AF4039" s="119" t="str">
        <f t="shared" si="254"/>
        <v>NA</v>
      </c>
      <c r="AG4039" s="119"/>
      <c r="AH4039" s="119"/>
      <c r="AI4039" s="119"/>
      <c r="AJ4039" s="119" t="str">
        <f t="shared" si="255"/>
        <v>NA</v>
      </c>
      <c r="AK4039" s="190"/>
      <c r="AL4039" s="191"/>
    </row>
    <row r="4040" spans="1:38" x14ac:dyDescent="0.25">
      <c r="A4040" t="s">
        <v>10266</v>
      </c>
      <c r="B4040" t="s">
        <v>10264</v>
      </c>
      <c r="C4040" t="s">
        <v>10265</v>
      </c>
      <c r="D4040" t="s">
        <v>675</v>
      </c>
      <c r="E4040" t="s">
        <v>4037</v>
      </c>
      <c r="F4040" t="s">
        <v>54</v>
      </c>
      <c r="G4040"/>
      <c r="H4040" t="s">
        <v>45754</v>
      </c>
      <c r="I4040" t="s">
        <v>52593</v>
      </c>
      <c r="J4040"/>
      <c r="K4040" t="s">
        <v>105</v>
      </c>
      <c r="L4040" s="119" t="str">
        <f t="shared" si="252"/>
        <v>NA</v>
      </c>
      <c r="M4040" s="119"/>
      <c r="N4040" s="120" t="str">
        <f t="shared" si="253"/>
        <v>NA</v>
      </c>
      <c r="O4040" s="120"/>
      <c r="P4040"/>
      <c r="Q4040"/>
      <c r="R4040"/>
      <c r="S4040"/>
      <c r="T4040"/>
      <c r="U4040" t="s">
        <v>22388</v>
      </c>
      <c r="V4040" t="s">
        <v>22386</v>
      </c>
      <c r="W4040" t="s">
        <v>22387</v>
      </c>
      <c r="X4040" t="s">
        <v>675</v>
      </c>
      <c r="Y4040" t="s">
        <v>1465</v>
      </c>
      <c r="Z4040" t="s">
        <v>54</v>
      </c>
      <c r="AA4040"/>
      <c r="AB4040" t="s">
        <v>44995</v>
      </c>
      <c r="AC4040" t="s">
        <v>51994</v>
      </c>
      <c r="AD4040" t="s">
        <v>22389</v>
      </c>
      <c r="AE4040" t="s">
        <v>105</v>
      </c>
      <c r="AF4040" s="119" t="str">
        <f t="shared" si="254"/>
        <v>NA</v>
      </c>
      <c r="AG4040" s="119"/>
      <c r="AH4040" s="119"/>
      <c r="AI4040" s="119"/>
      <c r="AJ4040" s="119" t="str">
        <f t="shared" si="255"/>
        <v>NA</v>
      </c>
      <c r="AK4040" s="190"/>
      <c r="AL4040" s="191"/>
    </row>
    <row r="4041" spans="1:38" x14ac:dyDescent="0.25">
      <c r="A4041" t="s">
        <v>17074</v>
      </c>
      <c r="B4041" t="s">
        <v>17072</v>
      </c>
      <c r="C4041" t="s">
        <v>17073</v>
      </c>
      <c r="D4041" t="s">
        <v>675</v>
      </c>
      <c r="E4041" t="s">
        <v>17075</v>
      </c>
      <c r="F4041" t="s">
        <v>54</v>
      </c>
      <c r="G4041"/>
      <c r="H4041" t="s">
        <v>45755</v>
      </c>
      <c r="I4041" t="s">
        <v>52594</v>
      </c>
      <c r="J4041"/>
      <c r="K4041" t="s">
        <v>565</v>
      </c>
      <c r="L4041" s="119" t="str">
        <f t="shared" si="252"/>
        <v>NA</v>
      </c>
      <c r="M4041" s="119"/>
      <c r="N4041" s="120" t="str">
        <f t="shared" si="253"/>
        <v>NA</v>
      </c>
      <c r="O4041" s="120"/>
      <c r="P4041"/>
      <c r="Q4041"/>
      <c r="R4041"/>
      <c r="S4041"/>
      <c r="T4041"/>
      <c r="U4041" t="s">
        <v>15018</v>
      </c>
      <c r="V4041" t="s">
        <v>15016</v>
      </c>
      <c r="W4041" t="s">
        <v>15017</v>
      </c>
      <c r="X4041" t="s">
        <v>675</v>
      </c>
      <c r="Y4041" t="s">
        <v>15019</v>
      </c>
      <c r="Z4041" t="s">
        <v>54</v>
      </c>
      <c r="AA4041"/>
      <c r="AB4041" t="s">
        <v>44997</v>
      </c>
      <c r="AC4041" t="s">
        <v>51995</v>
      </c>
      <c r="AD4041"/>
      <c r="AE4041" t="s">
        <v>565</v>
      </c>
      <c r="AF4041" s="119" t="str">
        <f t="shared" si="254"/>
        <v>NA</v>
      </c>
      <c r="AG4041" s="119"/>
      <c r="AH4041" s="119"/>
      <c r="AI4041" s="119"/>
      <c r="AJ4041" s="119" t="str">
        <f t="shared" si="255"/>
        <v>NA</v>
      </c>
      <c r="AK4041" s="190"/>
      <c r="AL4041" s="191"/>
    </row>
    <row r="4042" spans="1:38" x14ac:dyDescent="0.25">
      <c r="A4042" t="s">
        <v>15245</v>
      </c>
      <c r="B4042" t="s">
        <v>15254</v>
      </c>
      <c r="C4042" t="s">
        <v>15255</v>
      </c>
      <c r="D4042" t="s">
        <v>675</v>
      </c>
      <c r="E4042" t="s">
        <v>15256</v>
      </c>
      <c r="F4042" t="s">
        <v>54</v>
      </c>
      <c r="G4042"/>
      <c r="H4042" t="s">
        <v>45756</v>
      </c>
      <c r="I4042" t="s">
        <v>52595</v>
      </c>
      <c r="J4042"/>
      <c r="K4042" t="s">
        <v>105</v>
      </c>
      <c r="L4042" s="119" t="str">
        <f t="shared" si="252"/>
        <v>NA</v>
      </c>
      <c r="M4042" s="119"/>
      <c r="N4042" s="120" t="str">
        <f t="shared" si="253"/>
        <v>NA</v>
      </c>
      <c r="O4042" s="120"/>
      <c r="P4042"/>
      <c r="Q4042"/>
      <c r="R4042"/>
      <c r="S4042"/>
      <c r="T4042"/>
      <c r="U4042" t="s">
        <v>22179</v>
      </c>
      <c r="V4042" t="s">
        <v>22177</v>
      </c>
      <c r="W4042" t="s">
        <v>22178</v>
      </c>
      <c r="X4042" t="s">
        <v>675</v>
      </c>
      <c r="Y4042" t="s">
        <v>2822</v>
      </c>
      <c r="Z4042" t="s">
        <v>54</v>
      </c>
      <c r="AA4042"/>
      <c r="AB4042" t="s">
        <v>44998</v>
      </c>
      <c r="AC4042" t="s">
        <v>51996</v>
      </c>
      <c r="AD4042"/>
      <c r="AE4042" t="s">
        <v>565</v>
      </c>
      <c r="AF4042" s="119" t="str">
        <f t="shared" si="254"/>
        <v>NA</v>
      </c>
      <c r="AG4042" s="119"/>
      <c r="AH4042" s="119"/>
      <c r="AI4042" s="119"/>
      <c r="AJ4042" s="119" t="str">
        <f t="shared" si="255"/>
        <v>NA</v>
      </c>
      <c r="AK4042" s="190"/>
      <c r="AL4042" s="191"/>
    </row>
    <row r="4043" spans="1:38" x14ac:dyDescent="0.25">
      <c r="A4043" t="s">
        <v>19260</v>
      </c>
      <c r="B4043" t="s">
        <v>19258</v>
      </c>
      <c r="C4043" t="s">
        <v>19259</v>
      </c>
      <c r="D4043" t="s">
        <v>675</v>
      </c>
      <c r="E4043" t="s">
        <v>19261</v>
      </c>
      <c r="F4043" t="s">
        <v>54</v>
      </c>
      <c r="G4043"/>
      <c r="H4043" t="s">
        <v>45757</v>
      </c>
      <c r="I4043" t="s">
        <v>52596</v>
      </c>
      <c r="J4043"/>
      <c r="K4043" t="s">
        <v>105</v>
      </c>
      <c r="L4043" s="119" t="str">
        <f t="shared" si="252"/>
        <v>NA</v>
      </c>
      <c r="M4043" s="119"/>
      <c r="N4043" s="120" t="str">
        <f t="shared" si="253"/>
        <v>NA</v>
      </c>
      <c r="O4043" s="120"/>
      <c r="P4043"/>
      <c r="Q4043"/>
      <c r="R4043"/>
      <c r="S4043"/>
      <c r="T4043"/>
      <c r="U4043" t="s">
        <v>15089</v>
      </c>
      <c r="V4043" t="s">
        <v>15087</v>
      </c>
      <c r="W4043" t="s">
        <v>15088</v>
      </c>
      <c r="X4043" t="s">
        <v>675</v>
      </c>
      <c r="Y4043" t="s">
        <v>15090</v>
      </c>
      <c r="Z4043" t="s">
        <v>54</v>
      </c>
      <c r="AA4043"/>
      <c r="AB4043" t="s">
        <v>44999</v>
      </c>
      <c r="AC4043" t="s">
        <v>51997</v>
      </c>
      <c r="AD4043"/>
      <c r="AE4043" t="s">
        <v>565</v>
      </c>
      <c r="AF4043" s="119" t="str">
        <f t="shared" si="254"/>
        <v>NA</v>
      </c>
      <c r="AG4043" s="119"/>
      <c r="AH4043" s="119"/>
      <c r="AI4043" s="119"/>
      <c r="AJ4043" s="119" t="str">
        <f t="shared" si="255"/>
        <v>NA</v>
      </c>
      <c r="AK4043" s="190"/>
      <c r="AL4043" s="191"/>
    </row>
    <row r="4044" spans="1:38" x14ac:dyDescent="0.25">
      <c r="A4044" t="s">
        <v>13112</v>
      </c>
      <c r="B4044" t="s">
        <v>14471</v>
      </c>
      <c r="C4044" t="s">
        <v>14472</v>
      </c>
      <c r="D4044" t="s">
        <v>675</v>
      </c>
      <c r="E4044" t="s">
        <v>109</v>
      </c>
      <c r="F4044" t="s">
        <v>54</v>
      </c>
      <c r="G4044"/>
      <c r="H4044" t="s">
        <v>45758</v>
      </c>
      <c r="I4044" t="s">
        <v>52597</v>
      </c>
      <c r="J4044" t="s">
        <v>14473</v>
      </c>
      <c r="K4044" t="s">
        <v>105</v>
      </c>
      <c r="L4044" s="119" t="str">
        <f t="shared" si="252"/>
        <v>NA</v>
      </c>
      <c r="M4044" s="119"/>
      <c r="N4044" s="120" t="str">
        <f t="shared" si="253"/>
        <v>NA</v>
      </c>
      <c r="O4044" s="120"/>
      <c r="P4044"/>
      <c r="Q4044"/>
      <c r="R4044"/>
      <c r="S4044"/>
      <c r="T4044"/>
      <c r="U4044" t="s">
        <v>15006</v>
      </c>
      <c r="V4044" t="s">
        <v>15004</v>
      </c>
      <c r="W4044" t="s">
        <v>15005</v>
      </c>
      <c r="X4044" t="s">
        <v>675</v>
      </c>
      <c r="Y4044" t="s">
        <v>15007</v>
      </c>
      <c r="Z4044" t="s">
        <v>54</v>
      </c>
      <c r="AA4044"/>
      <c r="AB4044" t="s">
        <v>45000</v>
      </c>
      <c r="AC4044" t="s">
        <v>51998</v>
      </c>
      <c r="AD4044"/>
      <c r="AE4044" t="s">
        <v>565</v>
      </c>
      <c r="AF4044" s="119" t="str">
        <f t="shared" si="254"/>
        <v>NA</v>
      </c>
      <c r="AG4044" s="119"/>
      <c r="AH4044" s="119"/>
      <c r="AI4044" s="119"/>
      <c r="AJ4044" s="119" t="str">
        <f t="shared" si="255"/>
        <v>NA</v>
      </c>
      <c r="AK4044" s="190"/>
      <c r="AL4044" s="191"/>
    </row>
    <row r="4045" spans="1:38" x14ac:dyDescent="0.25">
      <c r="A4045" t="s">
        <v>11441</v>
      </c>
      <c r="B4045" t="s">
        <v>11439</v>
      </c>
      <c r="C4045" t="s">
        <v>11440</v>
      </c>
      <c r="D4045" t="s">
        <v>675</v>
      </c>
      <c r="E4045" t="s">
        <v>109</v>
      </c>
      <c r="F4045" t="s">
        <v>54</v>
      </c>
      <c r="G4045"/>
      <c r="H4045" t="s">
        <v>45759</v>
      </c>
      <c r="I4045" t="s">
        <v>52597</v>
      </c>
      <c r="J4045"/>
      <c r="K4045" t="s">
        <v>105</v>
      </c>
      <c r="L4045" s="119" t="str">
        <f t="shared" si="252"/>
        <v>NA</v>
      </c>
      <c r="M4045" s="119"/>
      <c r="N4045" s="120" t="str">
        <f t="shared" si="253"/>
        <v>NA</v>
      </c>
      <c r="O4045" s="120"/>
      <c r="P4045"/>
      <c r="Q4045"/>
      <c r="R4045"/>
      <c r="S4045"/>
      <c r="T4045"/>
      <c r="U4045" t="s">
        <v>14994</v>
      </c>
      <c r="V4045" t="s">
        <v>14992</v>
      </c>
      <c r="W4045" t="s">
        <v>14993</v>
      </c>
      <c r="X4045" t="s">
        <v>675</v>
      </c>
      <c r="Y4045" t="s">
        <v>14995</v>
      </c>
      <c r="Z4045" t="s">
        <v>54</v>
      </c>
      <c r="AA4045"/>
      <c r="AB4045" t="s">
        <v>45001</v>
      </c>
      <c r="AC4045" t="s">
        <v>51999</v>
      </c>
      <c r="AD4045"/>
      <c r="AE4045" t="s">
        <v>565</v>
      </c>
      <c r="AF4045" s="119" t="str">
        <f t="shared" si="254"/>
        <v>NA</v>
      </c>
      <c r="AG4045" s="119"/>
      <c r="AH4045" s="119"/>
      <c r="AI4045" s="119"/>
      <c r="AJ4045" s="119" t="str">
        <f t="shared" si="255"/>
        <v>NA</v>
      </c>
      <c r="AK4045" s="190"/>
      <c r="AL4045" s="191"/>
    </row>
    <row r="4046" spans="1:38" x14ac:dyDescent="0.25">
      <c r="A4046" t="s">
        <v>10144</v>
      </c>
      <c r="B4046" t="s">
        <v>10142</v>
      </c>
      <c r="C4046" t="s">
        <v>10143</v>
      </c>
      <c r="D4046" t="s">
        <v>675</v>
      </c>
      <c r="E4046" t="s">
        <v>10145</v>
      </c>
      <c r="F4046" t="s">
        <v>54</v>
      </c>
      <c r="G4046"/>
      <c r="H4046" t="s">
        <v>45760</v>
      </c>
      <c r="I4046" t="s">
        <v>52598</v>
      </c>
      <c r="J4046" t="s">
        <v>10146</v>
      </c>
      <c r="K4046" t="s">
        <v>105</v>
      </c>
      <c r="L4046" s="119" t="str">
        <f t="shared" si="252"/>
        <v>NA</v>
      </c>
      <c r="M4046" s="119"/>
      <c r="N4046" s="120" t="str">
        <f t="shared" si="253"/>
        <v>NA</v>
      </c>
      <c r="O4046" s="120"/>
      <c r="P4046"/>
      <c r="Q4046"/>
      <c r="R4046"/>
      <c r="S4046"/>
      <c r="T4046"/>
      <c r="U4046" t="s">
        <v>14998</v>
      </c>
      <c r="V4046" t="s">
        <v>14996</v>
      </c>
      <c r="W4046" t="s">
        <v>14997</v>
      </c>
      <c r="X4046" t="s">
        <v>675</v>
      </c>
      <c r="Y4046" t="s">
        <v>14999</v>
      </c>
      <c r="Z4046" t="s">
        <v>54</v>
      </c>
      <c r="AA4046"/>
      <c r="AB4046" t="s">
        <v>45002</v>
      </c>
      <c r="AC4046" t="s">
        <v>52000</v>
      </c>
      <c r="AD4046"/>
      <c r="AE4046" t="s">
        <v>565</v>
      </c>
      <c r="AF4046" s="119" t="str">
        <f t="shared" si="254"/>
        <v>NA</v>
      </c>
      <c r="AG4046" s="119"/>
      <c r="AH4046" s="119"/>
      <c r="AI4046" s="119"/>
      <c r="AJ4046" s="119" t="str">
        <f t="shared" si="255"/>
        <v>NA</v>
      </c>
      <c r="AK4046" s="190"/>
      <c r="AL4046" s="191"/>
    </row>
    <row r="4047" spans="1:38" x14ac:dyDescent="0.25">
      <c r="A4047" t="s">
        <v>22144</v>
      </c>
      <c r="B4047" t="s">
        <v>22143</v>
      </c>
      <c r="C4047" t="s">
        <v>5150</v>
      </c>
      <c r="D4047" t="s">
        <v>675</v>
      </c>
      <c r="E4047" t="s">
        <v>22145</v>
      </c>
      <c r="F4047" t="s">
        <v>54</v>
      </c>
      <c r="G4047"/>
      <c r="H4047" t="s">
        <v>45761</v>
      </c>
      <c r="I4047" t="s">
        <v>52599</v>
      </c>
      <c r="J4047" t="s">
        <v>22146</v>
      </c>
      <c r="K4047" t="s">
        <v>565</v>
      </c>
      <c r="L4047" s="119" t="str">
        <f t="shared" si="252"/>
        <v>NA</v>
      </c>
      <c r="M4047" s="119"/>
      <c r="N4047" s="120" t="str">
        <f t="shared" si="253"/>
        <v>NA</v>
      </c>
      <c r="O4047" s="120"/>
      <c r="P4047"/>
      <c r="Q4047"/>
      <c r="R4047"/>
      <c r="S4047"/>
      <c r="T4047"/>
      <c r="U4047" t="s">
        <v>14982</v>
      </c>
      <c r="V4047" t="s">
        <v>14980</v>
      </c>
      <c r="W4047" t="s">
        <v>14981</v>
      </c>
      <c r="X4047" t="s">
        <v>675</v>
      </c>
      <c r="Y4047" t="s">
        <v>14983</v>
      </c>
      <c r="Z4047" t="s">
        <v>54</v>
      </c>
      <c r="AA4047"/>
      <c r="AB4047" t="s">
        <v>45003</v>
      </c>
      <c r="AC4047" t="s">
        <v>52001</v>
      </c>
      <c r="AD4047" t="s">
        <v>14982</v>
      </c>
      <c r="AE4047" t="s">
        <v>565</v>
      </c>
      <c r="AF4047" s="119" t="str">
        <f t="shared" si="254"/>
        <v>NA</v>
      </c>
      <c r="AG4047" s="119"/>
      <c r="AH4047" s="119"/>
      <c r="AI4047" s="119"/>
      <c r="AJ4047" s="119" t="str">
        <f t="shared" si="255"/>
        <v>NA</v>
      </c>
      <c r="AK4047" s="190"/>
      <c r="AL4047" s="191"/>
    </row>
    <row r="4048" spans="1:38" x14ac:dyDescent="0.25">
      <c r="A4048" t="s">
        <v>19663</v>
      </c>
      <c r="B4048" t="s">
        <v>19661</v>
      </c>
      <c r="C4048" t="s">
        <v>19662</v>
      </c>
      <c r="D4048" t="s">
        <v>675</v>
      </c>
      <c r="E4048" t="s">
        <v>9618</v>
      </c>
      <c r="F4048" t="s">
        <v>54</v>
      </c>
      <c r="G4048"/>
      <c r="H4048" t="s">
        <v>45762</v>
      </c>
      <c r="I4048" t="s">
        <v>52600</v>
      </c>
      <c r="J4048"/>
      <c r="K4048" t="s">
        <v>565</v>
      </c>
      <c r="L4048" s="119" t="str">
        <f t="shared" si="252"/>
        <v>NA</v>
      </c>
      <c r="M4048" s="119"/>
      <c r="N4048" s="120" t="str">
        <f t="shared" si="253"/>
        <v>NA</v>
      </c>
      <c r="O4048" s="120"/>
      <c r="P4048"/>
      <c r="Q4048"/>
      <c r="R4048"/>
      <c r="S4048"/>
      <c r="T4048"/>
      <c r="U4048" t="s">
        <v>12833</v>
      </c>
      <c r="V4048" t="s">
        <v>12831</v>
      </c>
      <c r="W4048" t="s">
        <v>12832</v>
      </c>
      <c r="X4048" t="s">
        <v>675</v>
      </c>
      <c r="Y4048" t="s">
        <v>12834</v>
      </c>
      <c r="Z4048" t="s">
        <v>54</v>
      </c>
      <c r="AA4048"/>
      <c r="AB4048" t="s">
        <v>45004</v>
      </c>
      <c r="AC4048" t="s">
        <v>52002</v>
      </c>
      <c r="AD4048" t="s">
        <v>12833</v>
      </c>
      <c r="AE4048" t="s">
        <v>565</v>
      </c>
      <c r="AF4048" s="119" t="str">
        <f t="shared" si="254"/>
        <v>NA</v>
      </c>
      <c r="AG4048" s="119"/>
      <c r="AH4048" s="119"/>
      <c r="AI4048" s="119"/>
      <c r="AJ4048" s="119" t="str">
        <f t="shared" si="255"/>
        <v>NA</v>
      </c>
      <c r="AK4048" s="190"/>
      <c r="AL4048" s="191"/>
    </row>
    <row r="4049" spans="1:38" x14ac:dyDescent="0.25">
      <c r="A4049" t="s">
        <v>9617</v>
      </c>
      <c r="B4049" t="s">
        <v>9615</v>
      </c>
      <c r="C4049" t="s">
        <v>9616</v>
      </c>
      <c r="D4049" t="s">
        <v>675</v>
      </c>
      <c r="E4049" t="s">
        <v>9618</v>
      </c>
      <c r="F4049" t="s">
        <v>54</v>
      </c>
      <c r="G4049"/>
      <c r="H4049" t="s">
        <v>45763</v>
      </c>
      <c r="I4049" t="s">
        <v>52600</v>
      </c>
      <c r="J4049"/>
      <c r="K4049" t="s">
        <v>105</v>
      </c>
      <c r="L4049" s="119" t="str">
        <f t="shared" si="252"/>
        <v>NA</v>
      </c>
      <c r="M4049" s="119"/>
      <c r="N4049" s="120" t="str">
        <f t="shared" si="253"/>
        <v>NA</v>
      </c>
      <c r="O4049" s="120"/>
      <c r="P4049"/>
      <c r="Q4049"/>
      <c r="R4049"/>
      <c r="S4049"/>
      <c r="T4049"/>
      <c r="U4049" t="s">
        <v>10537</v>
      </c>
      <c r="V4049" t="s">
        <v>10535</v>
      </c>
      <c r="W4049" t="s">
        <v>10536</v>
      </c>
      <c r="X4049" t="s">
        <v>675</v>
      </c>
      <c r="Y4049" t="s">
        <v>10538</v>
      </c>
      <c r="Z4049" t="s">
        <v>54</v>
      </c>
      <c r="AA4049"/>
      <c r="AB4049" t="s">
        <v>45005</v>
      </c>
      <c r="AC4049" t="s">
        <v>52003</v>
      </c>
      <c r="AD4049" t="s">
        <v>10537</v>
      </c>
      <c r="AE4049" t="s">
        <v>565</v>
      </c>
      <c r="AF4049" s="119" t="str">
        <f t="shared" si="254"/>
        <v>NA</v>
      </c>
      <c r="AG4049" s="119"/>
      <c r="AH4049" s="119"/>
      <c r="AI4049" s="119"/>
      <c r="AJ4049" s="119" t="str">
        <f t="shared" si="255"/>
        <v>NA</v>
      </c>
      <c r="AK4049" s="190"/>
      <c r="AL4049" s="191"/>
    </row>
    <row r="4050" spans="1:38" x14ac:dyDescent="0.25">
      <c r="A4050" t="s">
        <v>17272</v>
      </c>
      <c r="B4050" t="s">
        <v>17270</v>
      </c>
      <c r="C4050" t="s">
        <v>17271</v>
      </c>
      <c r="D4050" t="s">
        <v>675</v>
      </c>
      <c r="E4050" t="s">
        <v>17273</v>
      </c>
      <c r="F4050" t="s">
        <v>54</v>
      </c>
      <c r="G4050"/>
      <c r="H4050" t="s">
        <v>45764</v>
      </c>
      <c r="I4050" t="s">
        <v>52601</v>
      </c>
      <c r="J4050" t="s">
        <v>17274</v>
      </c>
      <c r="K4050" t="s">
        <v>565</v>
      </c>
      <c r="L4050" s="119" t="str">
        <f t="shared" si="252"/>
        <v>NA</v>
      </c>
      <c r="M4050" s="119"/>
      <c r="N4050" s="120" t="str">
        <f t="shared" si="253"/>
        <v>NA</v>
      </c>
      <c r="O4050" s="120"/>
      <c r="P4050"/>
      <c r="Q4050"/>
      <c r="R4050"/>
      <c r="S4050"/>
      <c r="T4050"/>
      <c r="U4050" t="s">
        <v>22064</v>
      </c>
      <c r="V4050" t="s">
        <v>22062</v>
      </c>
      <c r="W4050" t="s">
        <v>22063</v>
      </c>
      <c r="X4050" t="s">
        <v>675</v>
      </c>
      <c r="Y4050" t="s">
        <v>22065</v>
      </c>
      <c r="Z4050" t="s">
        <v>54</v>
      </c>
      <c r="AA4050"/>
      <c r="AB4050" t="s">
        <v>45006</v>
      </c>
      <c r="AC4050" t="s">
        <v>52004</v>
      </c>
      <c r="AD4050" t="s">
        <v>22064</v>
      </c>
      <c r="AE4050" t="s">
        <v>565</v>
      </c>
      <c r="AF4050" s="119" t="str">
        <f t="shared" si="254"/>
        <v>NA</v>
      </c>
      <c r="AG4050" s="119"/>
      <c r="AH4050" s="119"/>
      <c r="AI4050" s="119"/>
      <c r="AJ4050" s="119" t="str">
        <f t="shared" si="255"/>
        <v>NA</v>
      </c>
      <c r="AK4050" s="190"/>
      <c r="AL4050" s="191"/>
    </row>
    <row r="4051" spans="1:38" x14ac:dyDescent="0.25">
      <c r="A4051" t="s">
        <v>15358</v>
      </c>
      <c r="B4051" t="s">
        <v>15356</v>
      </c>
      <c r="C4051" t="s">
        <v>15357</v>
      </c>
      <c r="D4051" t="s">
        <v>675</v>
      </c>
      <c r="E4051" t="s">
        <v>11292</v>
      </c>
      <c r="F4051" t="s">
        <v>54</v>
      </c>
      <c r="G4051"/>
      <c r="H4051" t="s">
        <v>45765</v>
      </c>
      <c r="I4051" t="s">
        <v>52602</v>
      </c>
      <c r="J4051"/>
      <c r="K4051" t="s">
        <v>565</v>
      </c>
      <c r="L4051" s="119" t="str">
        <f t="shared" si="252"/>
        <v>NA</v>
      </c>
      <c r="M4051" s="119"/>
      <c r="N4051" s="120" t="str">
        <f t="shared" si="253"/>
        <v>NA</v>
      </c>
      <c r="O4051" s="120"/>
      <c r="P4051"/>
      <c r="Q4051"/>
      <c r="R4051"/>
      <c r="S4051"/>
      <c r="T4051"/>
      <c r="U4051" t="s">
        <v>14967</v>
      </c>
      <c r="V4051" t="s">
        <v>14965</v>
      </c>
      <c r="W4051" t="s">
        <v>14966</v>
      </c>
      <c r="X4051" t="s">
        <v>675</v>
      </c>
      <c r="Y4051" t="s">
        <v>2878</v>
      </c>
      <c r="Z4051" t="s">
        <v>54</v>
      </c>
      <c r="AA4051"/>
      <c r="AB4051" t="s">
        <v>45007</v>
      </c>
      <c r="AC4051" t="s">
        <v>52005</v>
      </c>
      <c r="AD4051"/>
      <c r="AE4051" t="s">
        <v>565</v>
      </c>
      <c r="AF4051" s="119" t="str">
        <f t="shared" si="254"/>
        <v>NA</v>
      </c>
      <c r="AG4051" s="119"/>
      <c r="AH4051" s="119"/>
      <c r="AI4051" s="119"/>
      <c r="AJ4051" s="119" t="str">
        <f t="shared" si="255"/>
        <v>NA</v>
      </c>
      <c r="AK4051" s="190"/>
      <c r="AL4051" s="191"/>
    </row>
    <row r="4052" spans="1:38" x14ac:dyDescent="0.25">
      <c r="A4052" t="s">
        <v>11291</v>
      </c>
      <c r="B4052" t="s">
        <v>11289</v>
      </c>
      <c r="C4052" t="s">
        <v>11290</v>
      </c>
      <c r="D4052" t="s">
        <v>675</v>
      </c>
      <c r="E4052" t="s">
        <v>11292</v>
      </c>
      <c r="F4052" t="s">
        <v>54</v>
      </c>
      <c r="G4052"/>
      <c r="H4052" t="s">
        <v>45766</v>
      </c>
      <c r="I4052" t="s">
        <v>52602</v>
      </c>
      <c r="J4052"/>
      <c r="K4052" t="s">
        <v>105</v>
      </c>
      <c r="L4052" s="119" t="str">
        <f t="shared" si="252"/>
        <v>NA</v>
      </c>
      <c r="M4052" s="119"/>
      <c r="N4052" s="120" t="str">
        <f t="shared" si="253"/>
        <v>NA</v>
      </c>
      <c r="O4052" s="120"/>
      <c r="P4052"/>
      <c r="Q4052"/>
      <c r="R4052"/>
      <c r="S4052"/>
      <c r="T4052"/>
      <c r="U4052" t="s">
        <v>21293</v>
      </c>
      <c r="V4052" t="s">
        <v>21291</v>
      </c>
      <c r="W4052" t="s">
        <v>21292</v>
      </c>
      <c r="X4052" t="s">
        <v>675</v>
      </c>
      <c r="Y4052" t="s">
        <v>21294</v>
      </c>
      <c r="Z4052" t="s">
        <v>54</v>
      </c>
      <c r="AA4052"/>
      <c r="AB4052" t="s">
        <v>45008</v>
      </c>
      <c r="AC4052" t="s">
        <v>52006</v>
      </c>
      <c r="AD4052"/>
      <c r="AE4052" t="s">
        <v>565</v>
      </c>
      <c r="AF4052" s="119" t="str">
        <f t="shared" si="254"/>
        <v>NA</v>
      </c>
      <c r="AG4052" s="119"/>
      <c r="AH4052" s="119"/>
      <c r="AI4052" s="119"/>
      <c r="AJ4052" s="119" t="str">
        <f t="shared" si="255"/>
        <v>NA</v>
      </c>
      <c r="AK4052" s="190"/>
      <c r="AL4052" s="191"/>
    </row>
    <row r="4053" spans="1:38" x14ac:dyDescent="0.25">
      <c r="A4053" t="s">
        <v>9975</v>
      </c>
      <c r="B4053" t="s">
        <v>9973</v>
      </c>
      <c r="C4053" t="s">
        <v>9974</v>
      </c>
      <c r="D4053" t="s">
        <v>675</v>
      </c>
      <c r="E4053" t="s">
        <v>9976</v>
      </c>
      <c r="F4053" t="s">
        <v>54</v>
      </c>
      <c r="G4053"/>
      <c r="H4053" t="s">
        <v>45767</v>
      </c>
      <c r="I4053" t="s">
        <v>52603</v>
      </c>
      <c r="J4053"/>
      <c r="K4053" t="s">
        <v>105</v>
      </c>
      <c r="L4053" s="119" t="str">
        <f t="shared" si="252"/>
        <v>NA</v>
      </c>
      <c r="M4053" s="119"/>
      <c r="N4053" s="120" t="str">
        <f t="shared" si="253"/>
        <v>NA</v>
      </c>
      <c r="O4053" s="120"/>
      <c r="P4053"/>
      <c r="Q4053"/>
      <c r="R4053"/>
      <c r="S4053"/>
      <c r="T4053"/>
      <c r="U4053" t="s">
        <v>17664</v>
      </c>
      <c r="V4053" t="s">
        <v>17662</v>
      </c>
      <c r="W4053" t="s">
        <v>17663</v>
      </c>
      <c r="X4053" t="s">
        <v>675</v>
      </c>
      <c r="Y4053" t="s">
        <v>2671</v>
      </c>
      <c r="Z4053" t="s">
        <v>54</v>
      </c>
      <c r="AA4053"/>
      <c r="AB4053" t="s">
        <v>45009</v>
      </c>
      <c r="AC4053" t="s">
        <v>52007</v>
      </c>
      <c r="AD4053" t="s">
        <v>17664</v>
      </c>
      <c r="AE4053" t="s">
        <v>565</v>
      </c>
      <c r="AF4053" s="119" t="str">
        <f t="shared" si="254"/>
        <v>NA</v>
      </c>
      <c r="AG4053" s="119"/>
      <c r="AH4053" s="119"/>
      <c r="AI4053" s="119"/>
      <c r="AJ4053" s="119" t="str">
        <f t="shared" si="255"/>
        <v>NA</v>
      </c>
      <c r="AK4053" s="190"/>
      <c r="AL4053" s="191"/>
    </row>
    <row r="4054" spans="1:38" x14ac:dyDescent="0.25">
      <c r="A4054" t="s">
        <v>11653</v>
      </c>
      <c r="B4054" t="s">
        <v>11651</v>
      </c>
      <c r="C4054" t="s">
        <v>11652</v>
      </c>
      <c r="D4054" t="s">
        <v>675</v>
      </c>
      <c r="E4054" t="s">
        <v>9976</v>
      </c>
      <c r="F4054" t="s">
        <v>54</v>
      </c>
      <c r="G4054"/>
      <c r="H4054" t="s">
        <v>45768</v>
      </c>
      <c r="I4054" t="s">
        <v>52603</v>
      </c>
      <c r="J4054"/>
      <c r="K4054" t="s">
        <v>105</v>
      </c>
      <c r="L4054" s="119" t="str">
        <f t="shared" si="252"/>
        <v>NA</v>
      </c>
      <c r="M4054" s="119"/>
      <c r="N4054" s="120" t="str">
        <f t="shared" si="253"/>
        <v>NA</v>
      </c>
      <c r="O4054" s="120"/>
      <c r="P4054"/>
      <c r="Q4054"/>
      <c r="R4054"/>
      <c r="S4054"/>
      <c r="T4054"/>
      <c r="U4054" t="s">
        <v>7047</v>
      </c>
      <c r="V4054" t="s">
        <v>7046</v>
      </c>
      <c r="W4054" t="s">
        <v>7040</v>
      </c>
      <c r="X4054" t="s">
        <v>675</v>
      </c>
      <c r="Y4054" t="s">
        <v>7048</v>
      </c>
      <c r="Z4054" t="s">
        <v>54</v>
      </c>
      <c r="AA4054"/>
      <c r="AB4054" t="s">
        <v>45010</v>
      </c>
      <c r="AC4054" t="s">
        <v>52008</v>
      </c>
      <c r="AD4054" t="s">
        <v>7049</v>
      </c>
      <c r="AE4054" t="s">
        <v>565</v>
      </c>
      <c r="AF4054" s="119" t="str">
        <f t="shared" si="254"/>
        <v>NA</v>
      </c>
      <c r="AG4054" s="119"/>
      <c r="AH4054" s="119"/>
      <c r="AI4054" s="119"/>
      <c r="AJ4054" s="119" t="str">
        <f t="shared" si="255"/>
        <v>NA</v>
      </c>
      <c r="AK4054" s="190"/>
      <c r="AL4054" s="191"/>
    </row>
    <row r="4055" spans="1:38" x14ac:dyDescent="0.25">
      <c r="A4055" t="s">
        <v>10453</v>
      </c>
      <c r="B4055" t="s">
        <v>10452</v>
      </c>
      <c r="C4055" t="s">
        <v>10450</v>
      </c>
      <c r="D4055" t="s">
        <v>675</v>
      </c>
      <c r="E4055" t="s">
        <v>10454</v>
      </c>
      <c r="F4055" t="s">
        <v>54</v>
      </c>
      <c r="G4055"/>
      <c r="H4055" t="s">
        <v>45769</v>
      </c>
      <c r="I4055" t="s">
        <v>52604</v>
      </c>
      <c r="J4055" t="s">
        <v>10453</v>
      </c>
      <c r="K4055" t="s">
        <v>565</v>
      </c>
      <c r="L4055" s="119" t="str">
        <f t="shared" si="252"/>
        <v>NA</v>
      </c>
      <c r="M4055" s="119"/>
      <c r="N4055" s="120" t="str">
        <f t="shared" si="253"/>
        <v>NA</v>
      </c>
      <c r="O4055" s="120"/>
      <c r="P4055"/>
      <c r="Q4055"/>
      <c r="R4055"/>
      <c r="S4055"/>
      <c r="T4055"/>
      <c r="U4055" t="s">
        <v>16908</v>
      </c>
      <c r="V4055" t="s">
        <v>16906</v>
      </c>
      <c r="W4055" t="s">
        <v>16907</v>
      </c>
      <c r="X4055" t="s">
        <v>675</v>
      </c>
      <c r="Y4055" t="s">
        <v>7048</v>
      </c>
      <c r="Z4055" t="s">
        <v>54</v>
      </c>
      <c r="AA4055"/>
      <c r="AB4055" t="s">
        <v>45011</v>
      </c>
      <c r="AC4055" t="s">
        <v>52008</v>
      </c>
      <c r="AD4055" t="s">
        <v>16908</v>
      </c>
      <c r="AE4055" t="s">
        <v>565</v>
      </c>
      <c r="AF4055" s="119" t="str">
        <f t="shared" si="254"/>
        <v>NA</v>
      </c>
      <c r="AG4055" s="119"/>
      <c r="AH4055" s="119"/>
      <c r="AI4055" s="119"/>
      <c r="AJ4055" s="119" t="str">
        <f t="shared" si="255"/>
        <v>NA</v>
      </c>
      <c r="AK4055" s="190"/>
      <c r="AL4055" s="191"/>
    </row>
    <row r="4056" spans="1:38" x14ac:dyDescent="0.25">
      <c r="A4056" t="s">
        <v>11383</v>
      </c>
      <c r="B4056" t="s">
        <v>11381</v>
      </c>
      <c r="C4056" t="s">
        <v>11382</v>
      </c>
      <c r="D4056" t="s">
        <v>675</v>
      </c>
      <c r="E4056" t="s">
        <v>11384</v>
      </c>
      <c r="F4056" t="s">
        <v>54</v>
      </c>
      <c r="G4056"/>
      <c r="H4056" t="s">
        <v>45770</v>
      </c>
      <c r="I4056" t="s">
        <v>52605</v>
      </c>
      <c r="J4056"/>
      <c r="K4056" t="s">
        <v>105</v>
      </c>
      <c r="L4056" s="119" t="str">
        <f t="shared" si="252"/>
        <v>NA</v>
      </c>
      <c r="M4056" s="119"/>
      <c r="N4056" s="120" t="str">
        <f t="shared" si="253"/>
        <v>NA</v>
      </c>
      <c r="O4056" s="120"/>
      <c r="P4056"/>
      <c r="Q4056"/>
      <c r="R4056"/>
      <c r="S4056"/>
      <c r="T4056"/>
      <c r="U4056" t="s">
        <v>19700</v>
      </c>
      <c r="V4056" t="s">
        <v>19698</v>
      </c>
      <c r="W4056" t="s">
        <v>19699</v>
      </c>
      <c r="X4056" t="s">
        <v>675</v>
      </c>
      <c r="Y4056" t="s">
        <v>19701</v>
      </c>
      <c r="Z4056" t="s">
        <v>54</v>
      </c>
      <c r="AA4056"/>
      <c r="AB4056" t="s">
        <v>45012</v>
      </c>
      <c r="AC4056" t="s">
        <v>52009</v>
      </c>
      <c r="AD4056" t="s">
        <v>19702</v>
      </c>
      <c r="AE4056" t="s">
        <v>565</v>
      </c>
      <c r="AF4056" s="119" t="str">
        <f t="shared" si="254"/>
        <v>NA</v>
      </c>
      <c r="AG4056" s="119"/>
      <c r="AH4056" s="119"/>
      <c r="AI4056" s="119"/>
      <c r="AJ4056" s="119" t="str">
        <f t="shared" si="255"/>
        <v>NA</v>
      </c>
      <c r="AK4056" s="190"/>
      <c r="AL4056" s="191"/>
    </row>
    <row r="4057" spans="1:38" x14ac:dyDescent="0.25">
      <c r="A4057" t="s">
        <v>6454</v>
      </c>
      <c r="B4057" t="s">
        <v>6452</v>
      </c>
      <c r="C4057" t="s">
        <v>6453</v>
      </c>
      <c r="D4057" t="s">
        <v>675</v>
      </c>
      <c r="E4057" t="s">
        <v>6455</v>
      </c>
      <c r="F4057" t="s">
        <v>54</v>
      </c>
      <c r="G4057"/>
      <c r="H4057" t="s">
        <v>45771</v>
      </c>
      <c r="I4057" t="s">
        <v>52606</v>
      </c>
      <c r="J4057"/>
      <c r="K4057" t="s">
        <v>105</v>
      </c>
      <c r="L4057" s="119" t="str">
        <f t="shared" si="252"/>
        <v>NA</v>
      </c>
      <c r="M4057" s="119"/>
      <c r="N4057" s="120" t="str">
        <f t="shared" si="253"/>
        <v>NA</v>
      </c>
      <c r="O4057" s="120"/>
      <c r="P4057"/>
      <c r="Q4057"/>
      <c r="R4057"/>
      <c r="S4057"/>
      <c r="T4057"/>
      <c r="U4057" t="s">
        <v>14532</v>
      </c>
      <c r="V4057" t="s">
        <v>14530</v>
      </c>
      <c r="W4057" t="s">
        <v>14531</v>
      </c>
      <c r="X4057" t="s">
        <v>675</v>
      </c>
      <c r="Y4057" t="s">
        <v>14533</v>
      </c>
      <c r="Z4057" t="s">
        <v>54</v>
      </c>
      <c r="AA4057"/>
      <c r="AB4057" t="s">
        <v>45013</v>
      </c>
      <c r="AC4057" t="s">
        <v>52010</v>
      </c>
      <c r="AD4057" t="s">
        <v>14532</v>
      </c>
      <c r="AE4057" t="s">
        <v>565</v>
      </c>
      <c r="AF4057" s="119" t="str">
        <f t="shared" si="254"/>
        <v>NA</v>
      </c>
      <c r="AG4057" s="119"/>
      <c r="AH4057" s="119"/>
      <c r="AI4057" s="119"/>
      <c r="AJ4057" s="119" t="str">
        <f t="shared" si="255"/>
        <v>NA</v>
      </c>
      <c r="AK4057" s="190"/>
      <c r="AL4057" s="191"/>
    </row>
    <row r="4058" spans="1:38" x14ac:dyDescent="0.25">
      <c r="A4058" t="s">
        <v>10564</v>
      </c>
      <c r="B4058" t="s">
        <v>10562</v>
      </c>
      <c r="C4058" t="s">
        <v>10563</v>
      </c>
      <c r="D4058" t="s">
        <v>675</v>
      </c>
      <c r="E4058" t="s">
        <v>10565</v>
      </c>
      <c r="F4058" t="s">
        <v>54</v>
      </c>
      <c r="G4058"/>
      <c r="H4058" t="s">
        <v>45772</v>
      </c>
      <c r="I4058" t="s">
        <v>52607</v>
      </c>
      <c r="J4058"/>
      <c r="K4058" t="s">
        <v>105</v>
      </c>
      <c r="L4058" s="119" t="str">
        <f t="shared" si="252"/>
        <v>NA</v>
      </c>
      <c r="M4058" s="119"/>
      <c r="N4058" s="120" t="str">
        <f t="shared" si="253"/>
        <v>NA</v>
      </c>
      <c r="O4058" s="120"/>
      <c r="P4058"/>
      <c r="Q4058"/>
      <c r="R4058"/>
      <c r="S4058"/>
      <c r="T4058"/>
      <c r="U4058" t="s">
        <v>16196</v>
      </c>
      <c r="V4058" t="s">
        <v>16194</v>
      </c>
      <c r="W4058" t="s">
        <v>16195</v>
      </c>
      <c r="X4058" t="s">
        <v>675</v>
      </c>
      <c r="Y4058" t="s">
        <v>16197</v>
      </c>
      <c r="Z4058" t="s">
        <v>54</v>
      </c>
      <c r="AA4058"/>
      <c r="AB4058" t="s">
        <v>45014</v>
      </c>
      <c r="AC4058" t="s">
        <v>52011</v>
      </c>
      <c r="AD4058" t="s">
        <v>16196</v>
      </c>
      <c r="AE4058" t="s">
        <v>565</v>
      </c>
      <c r="AF4058" s="119" t="str">
        <f t="shared" si="254"/>
        <v>NA</v>
      </c>
      <c r="AG4058" s="119"/>
      <c r="AH4058" s="119"/>
      <c r="AI4058" s="119"/>
      <c r="AJ4058" s="119" t="str">
        <f t="shared" si="255"/>
        <v>NA</v>
      </c>
      <c r="AK4058" s="190"/>
      <c r="AL4058" s="191"/>
    </row>
    <row r="4059" spans="1:38" x14ac:dyDescent="0.25">
      <c r="A4059" t="s">
        <v>17446</v>
      </c>
      <c r="B4059" t="s">
        <v>17444</v>
      </c>
      <c r="C4059" t="s">
        <v>17445</v>
      </c>
      <c r="D4059" t="s">
        <v>675</v>
      </c>
      <c r="E4059" t="s">
        <v>17447</v>
      </c>
      <c r="F4059" t="s">
        <v>54</v>
      </c>
      <c r="G4059"/>
      <c r="H4059" t="s">
        <v>45773</v>
      </c>
      <c r="I4059" t="s">
        <v>52608</v>
      </c>
      <c r="J4059"/>
      <c r="K4059" t="s">
        <v>105</v>
      </c>
      <c r="L4059" s="119" t="str">
        <f t="shared" si="252"/>
        <v>NA</v>
      </c>
      <c r="M4059" s="119"/>
      <c r="N4059" s="120" t="str">
        <f t="shared" si="253"/>
        <v>NA</v>
      </c>
      <c r="O4059" s="120"/>
      <c r="P4059"/>
      <c r="Q4059"/>
      <c r="R4059"/>
      <c r="S4059"/>
      <c r="T4059"/>
      <c r="U4059" t="s">
        <v>7181</v>
      </c>
      <c r="V4059" t="s">
        <v>7180</v>
      </c>
      <c r="W4059" t="s">
        <v>4448</v>
      </c>
      <c r="X4059" t="s">
        <v>675</v>
      </c>
      <c r="Y4059" t="s">
        <v>1080</v>
      </c>
      <c r="Z4059" t="s">
        <v>54</v>
      </c>
      <c r="AA4059"/>
      <c r="AB4059" t="s">
        <v>45015</v>
      </c>
      <c r="AC4059" t="s">
        <v>52012</v>
      </c>
      <c r="AD4059" t="s">
        <v>7182</v>
      </c>
      <c r="AE4059" t="s">
        <v>565</v>
      </c>
      <c r="AF4059" s="119" t="str">
        <f t="shared" si="254"/>
        <v>NA</v>
      </c>
      <c r="AG4059" s="119"/>
      <c r="AH4059" s="119"/>
      <c r="AI4059" s="119"/>
      <c r="AJ4059" s="119" t="str">
        <f t="shared" si="255"/>
        <v>NA</v>
      </c>
      <c r="AK4059" s="190"/>
      <c r="AL4059" s="191"/>
    </row>
    <row r="4060" spans="1:38" x14ac:dyDescent="0.25">
      <c r="A4060" t="s">
        <v>6638</v>
      </c>
      <c r="B4060" t="s">
        <v>6636</v>
      </c>
      <c r="C4060" t="s">
        <v>6637</v>
      </c>
      <c r="D4060" t="s">
        <v>675</v>
      </c>
      <c r="E4060" t="s">
        <v>6639</v>
      </c>
      <c r="F4060" t="s">
        <v>54</v>
      </c>
      <c r="G4060"/>
      <c r="H4060" t="s">
        <v>45774</v>
      </c>
      <c r="I4060" t="s">
        <v>52609</v>
      </c>
      <c r="J4060"/>
      <c r="K4060" t="s">
        <v>105</v>
      </c>
      <c r="L4060" s="119" t="str">
        <f t="shared" si="252"/>
        <v>NA</v>
      </c>
      <c r="M4060" s="119"/>
      <c r="N4060" s="120" t="str">
        <f t="shared" si="253"/>
        <v>NA</v>
      </c>
      <c r="O4060" s="120"/>
      <c r="P4060"/>
      <c r="Q4060"/>
      <c r="R4060"/>
      <c r="S4060"/>
      <c r="T4060"/>
      <c r="U4060" t="s">
        <v>15429</v>
      </c>
      <c r="V4060" t="s">
        <v>15427</v>
      </c>
      <c r="W4060" t="s">
        <v>15428</v>
      </c>
      <c r="X4060" t="s">
        <v>675</v>
      </c>
      <c r="Y4060" t="s">
        <v>1080</v>
      </c>
      <c r="Z4060" t="s">
        <v>54</v>
      </c>
      <c r="AA4060"/>
      <c r="AB4060" t="s">
        <v>45016</v>
      </c>
      <c r="AC4060" t="s">
        <v>52012</v>
      </c>
      <c r="AD4060" t="s">
        <v>15429</v>
      </c>
      <c r="AE4060" t="s">
        <v>565</v>
      </c>
      <c r="AF4060" s="119" t="str">
        <f t="shared" si="254"/>
        <v>NA</v>
      </c>
      <c r="AG4060" s="119"/>
      <c r="AH4060" s="119"/>
      <c r="AI4060" s="119"/>
      <c r="AJ4060" s="119" t="str">
        <f t="shared" si="255"/>
        <v>NA</v>
      </c>
      <c r="AK4060" s="190"/>
      <c r="AL4060" s="191"/>
    </row>
    <row r="4061" spans="1:38" x14ac:dyDescent="0.25">
      <c r="A4061" t="s">
        <v>14485</v>
      </c>
      <c r="B4061" t="s">
        <v>14483</v>
      </c>
      <c r="C4061" t="s">
        <v>14484</v>
      </c>
      <c r="D4061" t="s">
        <v>675</v>
      </c>
      <c r="E4061" t="s">
        <v>14486</v>
      </c>
      <c r="F4061" t="s">
        <v>54</v>
      </c>
      <c r="G4061"/>
      <c r="H4061" t="s">
        <v>45775</v>
      </c>
      <c r="I4061" t="s">
        <v>52610</v>
      </c>
      <c r="J4061" t="s">
        <v>14487</v>
      </c>
      <c r="K4061" t="s">
        <v>565</v>
      </c>
      <c r="L4061" s="119" t="str">
        <f t="shared" si="252"/>
        <v>NA</v>
      </c>
      <c r="M4061" s="119"/>
      <c r="N4061" s="120" t="str">
        <f t="shared" si="253"/>
        <v>NA</v>
      </c>
      <c r="O4061" s="120"/>
      <c r="P4061"/>
      <c r="Q4061"/>
      <c r="R4061"/>
      <c r="S4061"/>
      <c r="T4061"/>
      <c r="U4061" t="s">
        <v>19856</v>
      </c>
      <c r="V4061" t="s">
        <v>19854</v>
      </c>
      <c r="W4061" t="s">
        <v>19855</v>
      </c>
      <c r="X4061" t="s">
        <v>675</v>
      </c>
      <c r="Y4061" t="s">
        <v>1080</v>
      </c>
      <c r="Z4061" t="s">
        <v>54</v>
      </c>
      <c r="AA4061"/>
      <c r="AB4061" t="s">
        <v>45016</v>
      </c>
      <c r="AC4061" t="s">
        <v>52012</v>
      </c>
      <c r="AD4061" t="s">
        <v>19856</v>
      </c>
      <c r="AE4061" t="s">
        <v>565</v>
      </c>
      <c r="AF4061" s="119" t="str">
        <f t="shared" si="254"/>
        <v>NA</v>
      </c>
      <c r="AG4061" s="119"/>
      <c r="AH4061" s="119"/>
      <c r="AI4061" s="119"/>
      <c r="AJ4061" s="119" t="str">
        <f t="shared" si="255"/>
        <v>NA</v>
      </c>
      <c r="AK4061" s="190"/>
      <c r="AL4061" s="191"/>
    </row>
    <row r="4062" spans="1:38" x14ac:dyDescent="0.25">
      <c r="A4062" t="s">
        <v>20292</v>
      </c>
      <c r="B4062" t="s">
        <v>20290</v>
      </c>
      <c r="C4062" t="s">
        <v>20291</v>
      </c>
      <c r="D4062" t="s">
        <v>675</v>
      </c>
      <c r="E4062" t="s">
        <v>9297</v>
      </c>
      <c r="F4062" t="s">
        <v>54</v>
      </c>
      <c r="G4062"/>
      <c r="H4062" t="s">
        <v>45776</v>
      </c>
      <c r="I4062" t="s">
        <v>52611</v>
      </c>
      <c r="J4062"/>
      <c r="K4062" t="s">
        <v>565</v>
      </c>
      <c r="L4062" s="119" t="str">
        <f t="shared" si="252"/>
        <v>NA</v>
      </c>
      <c r="M4062" s="119"/>
      <c r="N4062" s="120" t="str">
        <f t="shared" si="253"/>
        <v>NA</v>
      </c>
      <c r="O4062" s="120"/>
      <c r="P4062"/>
      <c r="Q4062"/>
      <c r="R4062"/>
      <c r="S4062"/>
      <c r="T4062"/>
      <c r="U4062" t="s">
        <v>13903</v>
      </c>
      <c r="V4062" t="s">
        <v>13901</v>
      </c>
      <c r="W4062" t="s">
        <v>13902</v>
      </c>
      <c r="X4062" t="s">
        <v>675</v>
      </c>
      <c r="Y4062" t="s">
        <v>13904</v>
      </c>
      <c r="Z4062" t="s">
        <v>54</v>
      </c>
      <c r="AA4062"/>
      <c r="AB4062" t="s">
        <v>45017</v>
      </c>
      <c r="AC4062" t="s">
        <v>52013</v>
      </c>
      <c r="AD4062" t="s">
        <v>13903</v>
      </c>
      <c r="AE4062" t="s">
        <v>565</v>
      </c>
      <c r="AF4062" s="119" t="str">
        <f t="shared" si="254"/>
        <v>NA</v>
      </c>
      <c r="AG4062" s="119"/>
      <c r="AH4062" s="119"/>
      <c r="AI4062" s="119"/>
      <c r="AJ4062" s="119" t="str">
        <f t="shared" si="255"/>
        <v>NA</v>
      </c>
      <c r="AK4062" s="190"/>
      <c r="AL4062" s="191"/>
    </row>
    <row r="4063" spans="1:38" x14ac:dyDescent="0.25">
      <c r="A4063" t="s">
        <v>9296</v>
      </c>
      <c r="B4063" t="s">
        <v>9294</v>
      </c>
      <c r="C4063" t="s">
        <v>9295</v>
      </c>
      <c r="D4063" t="s">
        <v>675</v>
      </c>
      <c r="E4063" t="s">
        <v>9297</v>
      </c>
      <c r="F4063" t="s">
        <v>54</v>
      </c>
      <c r="G4063"/>
      <c r="H4063" t="s">
        <v>45777</v>
      </c>
      <c r="I4063" t="s">
        <v>52611</v>
      </c>
      <c r="J4063"/>
      <c r="K4063" t="s">
        <v>105</v>
      </c>
      <c r="L4063" s="119" t="str">
        <f t="shared" si="252"/>
        <v>NA</v>
      </c>
      <c r="M4063" s="119"/>
      <c r="N4063" s="120" t="str">
        <f t="shared" si="253"/>
        <v>NA</v>
      </c>
      <c r="O4063" s="120"/>
      <c r="P4063"/>
      <c r="Q4063"/>
      <c r="R4063"/>
      <c r="S4063"/>
      <c r="T4063"/>
      <c r="U4063" t="s">
        <v>18580</v>
      </c>
      <c r="V4063" t="s">
        <v>18578</v>
      </c>
      <c r="W4063" t="s">
        <v>18579</v>
      </c>
      <c r="X4063" t="s">
        <v>675</v>
      </c>
      <c r="Y4063" t="s">
        <v>18581</v>
      </c>
      <c r="Z4063" t="s">
        <v>54</v>
      </c>
      <c r="AA4063"/>
      <c r="AB4063" t="s">
        <v>45018</v>
      </c>
      <c r="AC4063" t="s">
        <v>52014</v>
      </c>
      <c r="AD4063" t="s">
        <v>18582</v>
      </c>
      <c r="AE4063" t="s">
        <v>565</v>
      </c>
      <c r="AF4063" s="119" t="str">
        <f t="shared" si="254"/>
        <v>NA</v>
      </c>
      <c r="AG4063" s="119"/>
      <c r="AH4063" s="119"/>
      <c r="AI4063" s="119"/>
      <c r="AJ4063" s="119" t="str">
        <f t="shared" si="255"/>
        <v>NA</v>
      </c>
      <c r="AK4063" s="190"/>
      <c r="AL4063" s="191"/>
    </row>
    <row r="4064" spans="1:38" x14ac:dyDescent="0.25">
      <c r="A4064" t="s">
        <v>21305</v>
      </c>
      <c r="B4064" t="s">
        <v>21303</v>
      </c>
      <c r="C4064" t="s">
        <v>21304</v>
      </c>
      <c r="D4064" t="s">
        <v>675</v>
      </c>
      <c r="E4064" t="s">
        <v>21306</v>
      </c>
      <c r="F4064" t="s">
        <v>54</v>
      </c>
      <c r="G4064"/>
      <c r="H4064" t="s">
        <v>45778</v>
      </c>
      <c r="I4064" t="s">
        <v>52612</v>
      </c>
      <c r="J4064" t="s">
        <v>21305</v>
      </c>
      <c r="K4064" t="s">
        <v>105</v>
      </c>
      <c r="L4064" s="119" t="str">
        <f t="shared" si="252"/>
        <v>NA</v>
      </c>
      <c r="M4064" s="119"/>
      <c r="N4064" s="120" t="str">
        <f t="shared" si="253"/>
        <v>NA</v>
      </c>
      <c r="O4064" s="120"/>
      <c r="P4064"/>
      <c r="Q4064"/>
      <c r="R4064"/>
      <c r="S4064"/>
      <c r="T4064"/>
      <c r="U4064" t="s">
        <v>7107</v>
      </c>
      <c r="V4064" t="s">
        <v>7106</v>
      </c>
      <c r="W4064" t="s">
        <v>7071</v>
      </c>
      <c r="X4064" t="s">
        <v>675</v>
      </c>
      <c r="Y4064" t="s">
        <v>7108</v>
      </c>
      <c r="Z4064" t="s">
        <v>54</v>
      </c>
      <c r="AA4064"/>
      <c r="AB4064" t="s">
        <v>45019</v>
      </c>
      <c r="AC4064" t="s">
        <v>52015</v>
      </c>
      <c r="AD4064" t="s">
        <v>7109</v>
      </c>
      <c r="AE4064" t="s">
        <v>565</v>
      </c>
      <c r="AF4064" s="119" t="str">
        <f t="shared" si="254"/>
        <v>NA</v>
      </c>
      <c r="AG4064" s="119"/>
      <c r="AH4064" s="119"/>
      <c r="AI4064" s="119"/>
      <c r="AJ4064" s="119" t="str">
        <f t="shared" si="255"/>
        <v>NA</v>
      </c>
      <c r="AK4064" s="190"/>
      <c r="AL4064" s="191"/>
    </row>
    <row r="4065" spans="1:38" x14ac:dyDescent="0.25">
      <c r="A4065" t="s">
        <v>9855</v>
      </c>
      <c r="B4065" t="s">
        <v>9853</v>
      </c>
      <c r="C4065" t="s">
        <v>9854</v>
      </c>
      <c r="D4065" t="s">
        <v>675</v>
      </c>
      <c r="E4065" t="s">
        <v>4608</v>
      </c>
      <c r="F4065" t="s">
        <v>54</v>
      </c>
      <c r="G4065"/>
      <c r="H4065" t="s">
        <v>45779</v>
      </c>
      <c r="I4065" t="s">
        <v>52613</v>
      </c>
      <c r="J4065" t="s">
        <v>9856</v>
      </c>
      <c r="K4065" t="s">
        <v>105</v>
      </c>
      <c r="L4065" s="119" t="str">
        <f t="shared" si="252"/>
        <v>NA</v>
      </c>
      <c r="M4065" s="119"/>
      <c r="N4065" s="120" t="str">
        <f t="shared" si="253"/>
        <v>NA</v>
      </c>
      <c r="O4065" s="120"/>
      <c r="P4065"/>
      <c r="Q4065"/>
      <c r="R4065"/>
      <c r="S4065"/>
      <c r="T4065"/>
      <c r="U4065" t="s">
        <v>14393</v>
      </c>
      <c r="V4065" t="s">
        <v>14391</v>
      </c>
      <c r="W4065" t="s">
        <v>14392</v>
      </c>
      <c r="X4065" t="s">
        <v>675</v>
      </c>
      <c r="Y4065" t="s">
        <v>7108</v>
      </c>
      <c r="Z4065" t="s">
        <v>54</v>
      </c>
      <c r="AA4065"/>
      <c r="AB4065" t="s">
        <v>45020</v>
      </c>
      <c r="AC4065" t="s">
        <v>52015</v>
      </c>
      <c r="AD4065" t="s">
        <v>14394</v>
      </c>
      <c r="AE4065" t="s">
        <v>565</v>
      </c>
      <c r="AF4065" s="119" t="str">
        <f t="shared" si="254"/>
        <v>NA</v>
      </c>
      <c r="AG4065" s="119"/>
      <c r="AH4065" s="119"/>
      <c r="AI4065" s="119"/>
      <c r="AJ4065" s="119" t="str">
        <f t="shared" si="255"/>
        <v>NA</v>
      </c>
      <c r="AK4065" s="190"/>
      <c r="AL4065" s="191"/>
    </row>
    <row r="4066" spans="1:38" x14ac:dyDescent="0.25">
      <c r="A4066" t="s">
        <v>6593</v>
      </c>
      <c r="B4066" t="s">
        <v>6591</v>
      </c>
      <c r="C4066" t="s">
        <v>6592</v>
      </c>
      <c r="D4066" t="s">
        <v>675</v>
      </c>
      <c r="E4066" t="s">
        <v>6594</v>
      </c>
      <c r="F4066" t="s">
        <v>54</v>
      </c>
      <c r="G4066"/>
      <c r="H4066" t="s">
        <v>45780</v>
      </c>
      <c r="I4066" t="s">
        <v>52614</v>
      </c>
      <c r="J4066" t="s">
        <v>6595</v>
      </c>
      <c r="K4066" t="s">
        <v>105</v>
      </c>
      <c r="L4066" s="119" t="str">
        <f t="shared" si="252"/>
        <v>NA</v>
      </c>
      <c r="M4066" s="119"/>
      <c r="N4066" s="120" t="str">
        <f t="shared" si="253"/>
        <v>NA</v>
      </c>
      <c r="O4066" s="120"/>
      <c r="P4066"/>
      <c r="Q4066"/>
      <c r="R4066"/>
      <c r="S4066"/>
      <c r="T4066"/>
      <c r="U4066" t="s">
        <v>14745</v>
      </c>
      <c r="V4066" t="s">
        <v>14743</v>
      </c>
      <c r="W4066" t="s">
        <v>14744</v>
      </c>
      <c r="X4066" t="s">
        <v>675</v>
      </c>
      <c r="Y4066" t="s">
        <v>7108</v>
      </c>
      <c r="Z4066" t="s">
        <v>54</v>
      </c>
      <c r="AA4066"/>
      <c r="AB4066" t="s">
        <v>45021</v>
      </c>
      <c r="AC4066" t="s">
        <v>52015</v>
      </c>
      <c r="AD4066" t="s">
        <v>14746</v>
      </c>
      <c r="AE4066" t="s">
        <v>105</v>
      </c>
      <c r="AF4066" s="119" t="str">
        <f t="shared" si="254"/>
        <v>NA</v>
      </c>
      <c r="AG4066" s="119"/>
      <c r="AH4066" s="119"/>
      <c r="AI4066" s="119"/>
      <c r="AJ4066" s="119" t="str">
        <f t="shared" si="255"/>
        <v>NA</v>
      </c>
      <c r="AK4066" s="190"/>
      <c r="AL4066" s="191"/>
    </row>
    <row r="4067" spans="1:38" x14ac:dyDescent="0.25">
      <c r="A4067" t="s">
        <v>11757</v>
      </c>
      <c r="B4067" t="s">
        <v>11756</v>
      </c>
      <c r="C4067" t="s">
        <v>5150</v>
      </c>
      <c r="D4067" t="s">
        <v>675</v>
      </c>
      <c r="E4067" t="s">
        <v>11758</v>
      </c>
      <c r="F4067" t="s">
        <v>54</v>
      </c>
      <c r="G4067"/>
      <c r="H4067" t="s">
        <v>45781</v>
      </c>
      <c r="I4067" t="s">
        <v>52615</v>
      </c>
      <c r="J4067" t="s">
        <v>11759</v>
      </c>
      <c r="K4067" t="s">
        <v>565</v>
      </c>
      <c r="L4067" s="119" t="str">
        <f t="shared" si="252"/>
        <v>NA</v>
      </c>
      <c r="M4067" s="119"/>
      <c r="N4067" s="120" t="str">
        <f t="shared" si="253"/>
        <v>NA</v>
      </c>
      <c r="O4067" s="120"/>
      <c r="P4067"/>
      <c r="Q4067"/>
      <c r="R4067"/>
      <c r="S4067"/>
      <c r="T4067"/>
      <c r="U4067" t="s">
        <v>21059</v>
      </c>
      <c r="V4067" t="s">
        <v>21057</v>
      </c>
      <c r="W4067" t="s">
        <v>21058</v>
      </c>
      <c r="X4067" t="s">
        <v>675</v>
      </c>
      <c r="Y4067" t="s">
        <v>21060</v>
      </c>
      <c r="Z4067" t="s">
        <v>54</v>
      </c>
      <c r="AA4067"/>
      <c r="AB4067" t="s">
        <v>45022</v>
      </c>
      <c r="AC4067" t="s">
        <v>52016</v>
      </c>
      <c r="AD4067" t="s">
        <v>21059</v>
      </c>
      <c r="AE4067" t="s">
        <v>565</v>
      </c>
      <c r="AF4067" s="119" t="str">
        <f t="shared" si="254"/>
        <v>NA</v>
      </c>
      <c r="AG4067" s="119"/>
      <c r="AH4067" s="119"/>
      <c r="AI4067" s="119"/>
      <c r="AJ4067" s="119" t="str">
        <f t="shared" si="255"/>
        <v>NA</v>
      </c>
      <c r="AK4067" s="190"/>
      <c r="AL4067" s="191"/>
    </row>
    <row r="4068" spans="1:38" x14ac:dyDescent="0.25">
      <c r="A4068" t="s">
        <v>6986</v>
      </c>
      <c r="B4068" t="s">
        <v>6984</v>
      </c>
      <c r="C4068" t="s">
        <v>6985</v>
      </c>
      <c r="D4068" t="s">
        <v>675</v>
      </c>
      <c r="E4068" t="s">
        <v>857</v>
      </c>
      <c r="F4068" t="s">
        <v>54</v>
      </c>
      <c r="G4068"/>
      <c r="H4068" t="s">
        <v>45782</v>
      </c>
      <c r="I4068" t="s">
        <v>52616</v>
      </c>
      <c r="J4068"/>
      <c r="K4068" t="s">
        <v>565</v>
      </c>
      <c r="L4068" s="119" t="str">
        <f t="shared" si="252"/>
        <v>NA</v>
      </c>
      <c r="M4068" s="119"/>
      <c r="N4068" s="120" t="str">
        <f t="shared" si="253"/>
        <v>NA</v>
      </c>
      <c r="O4068" s="120"/>
      <c r="P4068"/>
      <c r="Q4068"/>
      <c r="R4068"/>
      <c r="S4068"/>
      <c r="T4068"/>
      <c r="U4068" t="s">
        <v>13944</v>
      </c>
      <c r="V4068" t="s">
        <v>13942</v>
      </c>
      <c r="W4068" t="s">
        <v>13943</v>
      </c>
      <c r="X4068" t="s">
        <v>675</v>
      </c>
      <c r="Y4068" t="s">
        <v>13945</v>
      </c>
      <c r="Z4068" t="s">
        <v>54</v>
      </c>
      <c r="AA4068"/>
      <c r="AB4068" t="s">
        <v>45023</v>
      </c>
      <c r="AC4068" t="s">
        <v>52017</v>
      </c>
      <c r="AD4068" t="s">
        <v>13944</v>
      </c>
      <c r="AE4068" t="s">
        <v>565</v>
      </c>
      <c r="AF4068" s="119" t="str">
        <f t="shared" si="254"/>
        <v>NA</v>
      </c>
      <c r="AG4068" s="119"/>
      <c r="AH4068" s="119"/>
      <c r="AI4068" s="119"/>
      <c r="AJ4068" s="119" t="str">
        <f t="shared" si="255"/>
        <v>NA</v>
      </c>
      <c r="AK4068" s="190"/>
      <c r="AL4068" s="191"/>
    </row>
    <row r="4069" spans="1:38" x14ac:dyDescent="0.25">
      <c r="A4069" t="s">
        <v>15352</v>
      </c>
      <c r="B4069" t="s">
        <v>15350</v>
      </c>
      <c r="C4069" t="s">
        <v>15351</v>
      </c>
      <c r="D4069" t="s">
        <v>675</v>
      </c>
      <c r="E4069" t="s">
        <v>857</v>
      </c>
      <c r="F4069" t="s">
        <v>54</v>
      </c>
      <c r="G4069"/>
      <c r="H4069" t="s">
        <v>45783</v>
      </c>
      <c r="I4069" t="s">
        <v>52616</v>
      </c>
      <c r="J4069"/>
      <c r="K4069" t="s">
        <v>565</v>
      </c>
      <c r="L4069" s="119" t="str">
        <f t="shared" si="252"/>
        <v>NA</v>
      </c>
      <c r="M4069" s="119"/>
      <c r="N4069" s="120" t="str">
        <f t="shared" si="253"/>
        <v>NA</v>
      </c>
      <c r="O4069" s="120"/>
      <c r="P4069"/>
      <c r="Q4069"/>
      <c r="R4069"/>
      <c r="S4069"/>
      <c r="T4069"/>
      <c r="U4069" t="s">
        <v>10140</v>
      </c>
      <c r="V4069" t="s">
        <v>10138</v>
      </c>
      <c r="W4069" t="s">
        <v>10139</v>
      </c>
      <c r="X4069" t="s">
        <v>675</v>
      </c>
      <c r="Y4069" t="s">
        <v>10141</v>
      </c>
      <c r="Z4069" t="s">
        <v>54</v>
      </c>
      <c r="AA4069"/>
      <c r="AB4069" t="s">
        <v>45024</v>
      </c>
      <c r="AC4069" t="s">
        <v>52018</v>
      </c>
      <c r="AD4069" t="s">
        <v>10140</v>
      </c>
      <c r="AE4069" t="s">
        <v>105</v>
      </c>
      <c r="AF4069" s="119" t="str">
        <f t="shared" si="254"/>
        <v>NA</v>
      </c>
      <c r="AG4069" s="119"/>
      <c r="AH4069" s="119"/>
      <c r="AI4069" s="119"/>
      <c r="AJ4069" s="119" t="str">
        <f t="shared" si="255"/>
        <v>NA</v>
      </c>
      <c r="AK4069" s="190"/>
      <c r="AL4069" s="191"/>
    </row>
    <row r="4070" spans="1:38" x14ac:dyDescent="0.25">
      <c r="A4070" t="s">
        <v>8089</v>
      </c>
      <c r="B4070" t="s">
        <v>8087</v>
      </c>
      <c r="C4070" t="s">
        <v>8088</v>
      </c>
      <c r="D4070" t="s">
        <v>675</v>
      </c>
      <c r="E4070" t="s">
        <v>857</v>
      </c>
      <c r="F4070" t="s">
        <v>54</v>
      </c>
      <c r="G4070"/>
      <c r="H4070" t="s">
        <v>45784</v>
      </c>
      <c r="I4070" t="s">
        <v>52616</v>
      </c>
      <c r="J4070"/>
      <c r="K4070" t="s">
        <v>105</v>
      </c>
      <c r="L4070" s="119" t="str">
        <f t="shared" si="252"/>
        <v>NA</v>
      </c>
      <c r="M4070" s="119"/>
      <c r="N4070" s="120" t="str">
        <f t="shared" si="253"/>
        <v>NA</v>
      </c>
      <c r="O4070" s="120"/>
      <c r="P4070"/>
      <c r="Q4070"/>
      <c r="R4070"/>
      <c r="S4070"/>
      <c r="T4070"/>
      <c r="U4070" t="s">
        <v>19601</v>
      </c>
      <c r="V4070" t="s">
        <v>19599</v>
      </c>
      <c r="W4070" t="s">
        <v>19600</v>
      </c>
      <c r="X4070" t="s">
        <v>675</v>
      </c>
      <c r="Y4070" t="s">
        <v>19602</v>
      </c>
      <c r="Z4070" t="s">
        <v>54</v>
      </c>
      <c r="AA4070"/>
      <c r="AB4070" t="s">
        <v>45025</v>
      </c>
      <c r="AC4070" t="s">
        <v>52019</v>
      </c>
      <c r="AD4070" t="s">
        <v>19601</v>
      </c>
      <c r="AE4070" t="s">
        <v>565</v>
      </c>
      <c r="AF4070" s="119" t="str">
        <f t="shared" si="254"/>
        <v>NA</v>
      </c>
      <c r="AG4070" s="119"/>
      <c r="AH4070" s="119"/>
      <c r="AI4070" s="119"/>
      <c r="AJ4070" s="119" t="str">
        <f t="shared" si="255"/>
        <v>NA</v>
      </c>
      <c r="AK4070" s="190"/>
      <c r="AL4070" s="191"/>
    </row>
    <row r="4071" spans="1:38" x14ac:dyDescent="0.25">
      <c r="A4071" t="s">
        <v>22331</v>
      </c>
      <c r="B4071" t="s">
        <v>22329</v>
      </c>
      <c r="C4071" t="s">
        <v>22330</v>
      </c>
      <c r="D4071" t="s">
        <v>675</v>
      </c>
      <c r="E4071" t="s">
        <v>857</v>
      </c>
      <c r="F4071" t="s">
        <v>54</v>
      </c>
      <c r="G4071"/>
      <c r="H4071" t="s">
        <v>45785</v>
      </c>
      <c r="I4071" t="s">
        <v>52616</v>
      </c>
      <c r="J4071" t="s">
        <v>22332</v>
      </c>
      <c r="K4071" t="s">
        <v>105</v>
      </c>
      <c r="L4071" s="119" t="str">
        <f t="shared" si="252"/>
        <v>NA</v>
      </c>
      <c r="M4071" s="119"/>
      <c r="N4071" s="120" t="str">
        <f t="shared" si="253"/>
        <v>NA</v>
      </c>
      <c r="O4071" s="120"/>
      <c r="P4071"/>
      <c r="Q4071"/>
      <c r="R4071"/>
      <c r="S4071"/>
      <c r="T4071"/>
      <c r="U4071" t="s">
        <v>13322</v>
      </c>
      <c r="V4071" t="s">
        <v>13320</v>
      </c>
      <c r="W4071" t="s">
        <v>13321</v>
      </c>
      <c r="X4071" t="s">
        <v>675</v>
      </c>
      <c r="Y4071" t="s">
        <v>7174</v>
      </c>
      <c r="Z4071" t="s">
        <v>54</v>
      </c>
      <c r="AA4071"/>
      <c r="AB4071" t="s">
        <v>45026</v>
      </c>
      <c r="AC4071" t="s">
        <v>52020</v>
      </c>
      <c r="AD4071" t="s">
        <v>13323</v>
      </c>
      <c r="AE4071" t="s">
        <v>565</v>
      </c>
      <c r="AF4071" s="119" t="str">
        <f t="shared" si="254"/>
        <v>NA</v>
      </c>
      <c r="AG4071" s="119"/>
      <c r="AH4071" s="119"/>
      <c r="AI4071" s="119"/>
      <c r="AJ4071" s="119" t="str">
        <f t="shared" si="255"/>
        <v>NA</v>
      </c>
      <c r="AK4071" s="190"/>
      <c r="AL4071" s="191"/>
    </row>
    <row r="4072" spans="1:38" x14ac:dyDescent="0.25">
      <c r="A4072" t="s">
        <v>10329</v>
      </c>
      <c r="B4072" t="s">
        <v>10327</v>
      </c>
      <c r="C4072" t="s">
        <v>10328</v>
      </c>
      <c r="D4072" t="s">
        <v>675</v>
      </c>
      <c r="E4072" t="s">
        <v>857</v>
      </c>
      <c r="F4072" t="s">
        <v>54</v>
      </c>
      <c r="G4072"/>
      <c r="H4072" t="s">
        <v>45785</v>
      </c>
      <c r="I4072" t="s">
        <v>52616</v>
      </c>
      <c r="J4072" t="s">
        <v>10330</v>
      </c>
      <c r="K4072" t="s">
        <v>105</v>
      </c>
      <c r="L4072" s="119" t="str">
        <f t="shared" si="252"/>
        <v>NA</v>
      </c>
      <c r="M4072" s="119"/>
      <c r="N4072" s="120" t="str">
        <f t="shared" si="253"/>
        <v>NA</v>
      </c>
      <c r="O4072" s="120"/>
      <c r="P4072"/>
      <c r="Q4072"/>
      <c r="R4072"/>
      <c r="S4072"/>
      <c r="T4072"/>
      <c r="U4072" t="s">
        <v>7161</v>
      </c>
      <c r="V4072" t="s">
        <v>7173</v>
      </c>
      <c r="W4072" t="s">
        <v>7160</v>
      </c>
      <c r="X4072" t="s">
        <v>675</v>
      </c>
      <c r="Y4072" t="s">
        <v>7174</v>
      </c>
      <c r="Z4072" t="s">
        <v>54</v>
      </c>
      <c r="AA4072"/>
      <c r="AB4072" t="s">
        <v>45027</v>
      </c>
      <c r="AC4072" t="s">
        <v>52020</v>
      </c>
      <c r="AD4072" t="s">
        <v>7175</v>
      </c>
      <c r="AE4072" t="s">
        <v>565</v>
      </c>
      <c r="AF4072" s="119" t="str">
        <f t="shared" si="254"/>
        <v>NA</v>
      </c>
      <c r="AG4072" s="119"/>
      <c r="AH4072" s="119"/>
      <c r="AI4072" s="119"/>
      <c r="AJ4072" s="119" t="str">
        <f t="shared" si="255"/>
        <v>NA</v>
      </c>
      <c r="AK4072" s="190"/>
      <c r="AL4072" s="191"/>
    </row>
    <row r="4073" spans="1:38" x14ac:dyDescent="0.25">
      <c r="A4073" t="s">
        <v>12104</v>
      </c>
      <c r="B4073" t="s">
        <v>12102</v>
      </c>
      <c r="C4073" t="s">
        <v>12103</v>
      </c>
      <c r="D4073" t="s">
        <v>675</v>
      </c>
      <c r="E4073" t="s">
        <v>857</v>
      </c>
      <c r="F4073" t="s">
        <v>54</v>
      </c>
      <c r="G4073"/>
      <c r="H4073" t="s">
        <v>45784</v>
      </c>
      <c r="I4073" t="s">
        <v>52616</v>
      </c>
      <c r="J4073" t="s">
        <v>12105</v>
      </c>
      <c r="K4073" t="s">
        <v>105</v>
      </c>
      <c r="L4073" s="119" t="str">
        <f t="shared" si="252"/>
        <v>NA</v>
      </c>
      <c r="M4073" s="119"/>
      <c r="N4073" s="120" t="str">
        <f t="shared" si="253"/>
        <v>NA</v>
      </c>
      <c r="O4073" s="120"/>
      <c r="P4073"/>
      <c r="Q4073"/>
      <c r="R4073"/>
      <c r="S4073"/>
      <c r="T4073"/>
      <c r="U4073" t="s">
        <v>7127</v>
      </c>
      <c r="V4073" t="s">
        <v>7126</v>
      </c>
      <c r="W4073" t="s">
        <v>7071</v>
      </c>
      <c r="X4073" t="s">
        <v>675</v>
      </c>
      <c r="Y4073" t="s">
        <v>300</v>
      </c>
      <c r="Z4073" t="s">
        <v>54</v>
      </c>
      <c r="AA4073"/>
      <c r="AB4073" t="s">
        <v>45028</v>
      </c>
      <c r="AC4073" t="s">
        <v>52021</v>
      </c>
      <c r="AD4073" t="s">
        <v>7128</v>
      </c>
      <c r="AE4073" t="s">
        <v>565</v>
      </c>
      <c r="AF4073" s="119" t="str">
        <f t="shared" si="254"/>
        <v>NA</v>
      </c>
      <c r="AG4073" s="119"/>
      <c r="AH4073" s="119"/>
      <c r="AI4073" s="119"/>
      <c r="AJ4073" s="119" t="str">
        <f t="shared" si="255"/>
        <v>NA</v>
      </c>
      <c r="AK4073" s="190"/>
      <c r="AL4073" s="191"/>
    </row>
    <row r="4074" spans="1:38" x14ac:dyDescent="0.25">
      <c r="A4074" t="s">
        <v>6362</v>
      </c>
      <c r="B4074" t="s">
        <v>6360</v>
      </c>
      <c r="C4074" t="s">
        <v>6361</v>
      </c>
      <c r="D4074" t="s">
        <v>675</v>
      </c>
      <c r="E4074" t="s">
        <v>857</v>
      </c>
      <c r="F4074" t="s">
        <v>54</v>
      </c>
      <c r="G4074"/>
      <c r="H4074" t="s">
        <v>45785</v>
      </c>
      <c r="I4074" t="s">
        <v>52616</v>
      </c>
      <c r="J4074" t="s">
        <v>6363</v>
      </c>
      <c r="K4074" t="s">
        <v>105</v>
      </c>
      <c r="L4074" s="119" t="str">
        <f t="shared" si="252"/>
        <v>NA</v>
      </c>
      <c r="M4074" s="119"/>
      <c r="N4074" s="120" t="str">
        <f t="shared" si="253"/>
        <v>NA</v>
      </c>
      <c r="O4074" s="120"/>
      <c r="P4074"/>
      <c r="Q4074"/>
      <c r="R4074"/>
      <c r="S4074"/>
      <c r="T4074"/>
      <c r="U4074" t="s">
        <v>22273</v>
      </c>
      <c r="V4074" t="s">
        <v>22271</v>
      </c>
      <c r="W4074" t="s">
        <v>22272</v>
      </c>
      <c r="X4074" t="s">
        <v>675</v>
      </c>
      <c r="Y4074" t="s">
        <v>300</v>
      </c>
      <c r="Z4074" t="s">
        <v>54</v>
      </c>
      <c r="AA4074"/>
      <c r="AB4074" t="s">
        <v>45029</v>
      </c>
      <c r="AC4074" t="s">
        <v>52021</v>
      </c>
      <c r="AD4074"/>
      <c r="AE4074" t="s">
        <v>105</v>
      </c>
      <c r="AF4074" s="119" t="str">
        <f t="shared" si="254"/>
        <v>NA</v>
      </c>
      <c r="AG4074" s="119"/>
      <c r="AH4074" s="119"/>
      <c r="AI4074" s="119"/>
      <c r="AJ4074" s="119" t="str">
        <f t="shared" si="255"/>
        <v>NA</v>
      </c>
      <c r="AK4074" s="190"/>
      <c r="AL4074" s="191"/>
    </row>
    <row r="4075" spans="1:38" x14ac:dyDescent="0.25">
      <c r="A4075" t="s">
        <v>12137</v>
      </c>
      <c r="B4075" t="s">
        <v>12135</v>
      </c>
      <c r="C4075" t="s">
        <v>12136</v>
      </c>
      <c r="D4075" t="s">
        <v>675</v>
      </c>
      <c r="E4075" t="s">
        <v>857</v>
      </c>
      <c r="F4075" t="s">
        <v>54</v>
      </c>
      <c r="G4075"/>
      <c r="H4075" t="s">
        <v>45785</v>
      </c>
      <c r="I4075" t="s">
        <v>52616</v>
      </c>
      <c r="J4075"/>
      <c r="K4075" t="s">
        <v>105</v>
      </c>
      <c r="L4075" s="119" t="str">
        <f t="shared" si="252"/>
        <v>NA</v>
      </c>
      <c r="M4075" s="119"/>
      <c r="N4075" s="120" t="str">
        <f t="shared" si="253"/>
        <v>NA</v>
      </c>
      <c r="O4075" s="120"/>
      <c r="P4075"/>
      <c r="Q4075"/>
      <c r="R4075"/>
      <c r="S4075"/>
      <c r="T4075"/>
      <c r="U4075" t="s">
        <v>10988</v>
      </c>
      <c r="V4075" t="s">
        <v>10986</v>
      </c>
      <c r="W4075" t="s">
        <v>10987</v>
      </c>
      <c r="X4075" t="s">
        <v>675</v>
      </c>
      <c r="Y4075" t="s">
        <v>300</v>
      </c>
      <c r="Z4075" t="s">
        <v>54</v>
      </c>
      <c r="AA4075"/>
      <c r="AB4075" t="s">
        <v>45029</v>
      </c>
      <c r="AC4075" t="s">
        <v>52021</v>
      </c>
      <c r="AD4075"/>
      <c r="AE4075" t="s">
        <v>105</v>
      </c>
      <c r="AF4075" s="119" t="str">
        <f t="shared" si="254"/>
        <v>NA</v>
      </c>
      <c r="AG4075" s="119"/>
      <c r="AH4075" s="119"/>
      <c r="AI4075" s="119"/>
      <c r="AJ4075" s="119" t="str">
        <f t="shared" si="255"/>
        <v>NA</v>
      </c>
      <c r="AK4075" s="190"/>
      <c r="AL4075" s="191"/>
    </row>
    <row r="4076" spans="1:38" x14ac:dyDescent="0.25">
      <c r="A4076" t="s">
        <v>6988</v>
      </c>
      <c r="B4076" t="s">
        <v>6987</v>
      </c>
      <c r="C4076" t="s">
        <v>6985</v>
      </c>
      <c r="D4076" t="s">
        <v>675</v>
      </c>
      <c r="E4076" t="s">
        <v>1668</v>
      </c>
      <c r="F4076" t="s">
        <v>54</v>
      </c>
      <c r="G4076"/>
      <c r="H4076" t="s">
        <v>45786</v>
      </c>
      <c r="I4076" t="s">
        <v>52617</v>
      </c>
      <c r="J4076"/>
      <c r="K4076" t="s">
        <v>565</v>
      </c>
      <c r="L4076" s="119" t="str">
        <f t="shared" si="252"/>
        <v>NA</v>
      </c>
      <c r="M4076" s="119"/>
      <c r="N4076" s="120" t="str">
        <f t="shared" si="253"/>
        <v>NA</v>
      </c>
      <c r="O4076" s="120"/>
      <c r="P4076"/>
      <c r="Q4076"/>
      <c r="R4076"/>
      <c r="S4076"/>
      <c r="T4076"/>
      <c r="U4076" t="s">
        <v>6290</v>
      </c>
      <c r="V4076" t="s">
        <v>6288</v>
      </c>
      <c r="W4076" t="s">
        <v>6289</v>
      </c>
      <c r="X4076" t="s">
        <v>675</v>
      </c>
      <c r="Y4076" t="s">
        <v>300</v>
      </c>
      <c r="Z4076" t="s">
        <v>54</v>
      </c>
      <c r="AA4076"/>
      <c r="AB4076" t="s">
        <v>45029</v>
      </c>
      <c r="AC4076" t="s">
        <v>52021</v>
      </c>
      <c r="AD4076" t="s">
        <v>6271</v>
      </c>
      <c r="AE4076" t="s">
        <v>105</v>
      </c>
      <c r="AF4076" s="119" t="str">
        <f t="shared" si="254"/>
        <v>NA</v>
      </c>
      <c r="AG4076" s="119"/>
      <c r="AH4076" s="119"/>
      <c r="AI4076" s="119"/>
      <c r="AJ4076" s="119" t="str">
        <f t="shared" si="255"/>
        <v>NA</v>
      </c>
      <c r="AK4076" s="190"/>
      <c r="AL4076" s="191"/>
    </row>
    <row r="4077" spans="1:38" x14ac:dyDescent="0.25">
      <c r="A4077" t="s">
        <v>21375</v>
      </c>
      <c r="B4077" t="s">
        <v>21373</v>
      </c>
      <c r="C4077" t="s">
        <v>21374</v>
      </c>
      <c r="D4077" t="s">
        <v>675</v>
      </c>
      <c r="E4077" t="s">
        <v>1668</v>
      </c>
      <c r="F4077" t="s">
        <v>54</v>
      </c>
      <c r="G4077"/>
      <c r="H4077" t="s">
        <v>45787</v>
      </c>
      <c r="I4077" t="s">
        <v>52617</v>
      </c>
      <c r="J4077"/>
      <c r="K4077" t="s">
        <v>565</v>
      </c>
      <c r="L4077" s="119" t="str">
        <f t="shared" si="252"/>
        <v>NA</v>
      </c>
      <c r="M4077" s="119"/>
      <c r="N4077" s="120" t="str">
        <f t="shared" si="253"/>
        <v>NA</v>
      </c>
      <c r="O4077" s="120"/>
      <c r="P4077"/>
      <c r="Q4077"/>
      <c r="R4077"/>
      <c r="S4077"/>
      <c r="T4077"/>
      <c r="U4077" t="s">
        <v>15036</v>
      </c>
      <c r="V4077" t="s">
        <v>15034</v>
      </c>
      <c r="W4077" t="s">
        <v>15035</v>
      </c>
      <c r="X4077" t="s">
        <v>675</v>
      </c>
      <c r="Y4077" t="s">
        <v>15037</v>
      </c>
      <c r="Z4077" t="s">
        <v>54</v>
      </c>
      <c r="AA4077"/>
      <c r="AB4077" t="s">
        <v>45030</v>
      </c>
      <c r="AC4077" t="s">
        <v>52022</v>
      </c>
      <c r="AD4077" t="s">
        <v>15038</v>
      </c>
      <c r="AE4077" t="s">
        <v>565</v>
      </c>
      <c r="AF4077" s="119" t="str">
        <f t="shared" si="254"/>
        <v>NA</v>
      </c>
      <c r="AG4077" s="119"/>
      <c r="AH4077" s="119"/>
      <c r="AI4077" s="119"/>
      <c r="AJ4077" s="119" t="str">
        <f t="shared" si="255"/>
        <v>NA</v>
      </c>
      <c r="AK4077" s="190"/>
      <c r="AL4077" s="191"/>
    </row>
    <row r="4078" spans="1:38" x14ac:dyDescent="0.25">
      <c r="A4078" t="s">
        <v>10016</v>
      </c>
      <c r="B4078" t="s">
        <v>10014</v>
      </c>
      <c r="C4078" t="s">
        <v>10015</v>
      </c>
      <c r="D4078" t="s">
        <v>675</v>
      </c>
      <c r="E4078" t="s">
        <v>10017</v>
      </c>
      <c r="F4078" t="s">
        <v>54</v>
      </c>
      <c r="G4078"/>
      <c r="H4078" t="s">
        <v>45788</v>
      </c>
      <c r="I4078" t="s">
        <v>52618</v>
      </c>
      <c r="J4078"/>
      <c r="K4078" t="s">
        <v>105</v>
      </c>
      <c r="L4078" s="119" t="str">
        <f t="shared" si="252"/>
        <v>NA</v>
      </c>
      <c r="M4078" s="119"/>
      <c r="N4078" s="120" t="str">
        <f t="shared" si="253"/>
        <v>NA</v>
      </c>
      <c r="O4078" s="120"/>
      <c r="P4078"/>
      <c r="Q4078"/>
      <c r="R4078"/>
      <c r="S4078"/>
      <c r="T4078"/>
      <c r="U4078" t="s">
        <v>17438</v>
      </c>
      <c r="V4078" t="s">
        <v>17436</v>
      </c>
      <c r="W4078" t="s">
        <v>17437</v>
      </c>
      <c r="X4078" t="s">
        <v>675</v>
      </c>
      <c r="Y4078" t="s">
        <v>17439</v>
      </c>
      <c r="Z4078" t="s">
        <v>54</v>
      </c>
      <c r="AA4078"/>
      <c r="AB4078" t="s">
        <v>45031</v>
      </c>
      <c r="AC4078" t="s">
        <v>52023</v>
      </c>
      <c r="AD4078" t="s">
        <v>17438</v>
      </c>
      <c r="AE4078" t="s">
        <v>565</v>
      </c>
      <c r="AF4078" s="119" t="str">
        <f t="shared" si="254"/>
        <v>NA</v>
      </c>
      <c r="AG4078" s="119"/>
      <c r="AH4078" s="119"/>
      <c r="AI4078" s="119"/>
      <c r="AJ4078" s="119" t="str">
        <f t="shared" si="255"/>
        <v>NA</v>
      </c>
      <c r="AK4078" s="190"/>
      <c r="AL4078" s="191"/>
    </row>
    <row r="4079" spans="1:38" x14ac:dyDescent="0.25">
      <c r="A4079" t="s">
        <v>21382</v>
      </c>
      <c r="B4079" t="s">
        <v>21380</v>
      </c>
      <c r="C4079" t="s">
        <v>21381</v>
      </c>
      <c r="D4079" t="s">
        <v>675</v>
      </c>
      <c r="E4079" t="s">
        <v>21383</v>
      </c>
      <c r="F4079" t="s">
        <v>54</v>
      </c>
      <c r="G4079"/>
      <c r="H4079" t="s">
        <v>45789</v>
      </c>
      <c r="I4079" t="s">
        <v>52619</v>
      </c>
      <c r="J4079"/>
      <c r="K4079" t="s">
        <v>565</v>
      </c>
      <c r="L4079" s="119" t="str">
        <f t="shared" si="252"/>
        <v>NA</v>
      </c>
      <c r="M4079" s="119"/>
      <c r="N4079" s="120" t="str">
        <f t="shared" si="253"/>
        <v>NA</v>
      </c>
      <c r="O4079" s="120"/>
      <c r="P4079"/>
      <c r="Q4079"/>
      <c r="R4079"/>
      <c r="S4079"/>
      <c r="T4079"/>
      <c r="U4079" t="s">
        <v>10907</v>
      </c>
      <c r="V4079" t="s">
        <v>10905</v>
      </c>
      <c r="W4079" t="s">
        <v>10906</v>
      </c>
      <c r="X4079" t="s">
        <v>675</v>
      </c>
      <c r="Y4079" t="s">
        <v>10908</v>
      </c>
      <c r="Z4079" t="s">
        <v>54</v>
      </c>
      <c r="AA4079"/>
      <c r="AB4079" t="s">
        <v>45032</v>
      </c>
      <c r="AC4079" t="s">
        <v>52024</v>
      </c>
      <c r="AD4079" t="s">
        <v>10907</v>
      </c>
      <c r="AE4079" t="s">
        <v>565</v>
      </c>
      <c r="AF4079" s="119" t="str">
        <f t="shared" si="254"/>
        <v>NA</v>
      </c>
      <c r="AG4079" s="119"/>
      <c r="AH4079" s="119"/>
      <c r="AI4079" s="119"/>
      <c r="AJ4079" s="119" t="str">
        <f t="shared" si="255"/>
        <v>NA</v>
      </c>
      <c r="AK4079" s="190"/>
      <c r="AL4079" s="191"/>
    </row>
    <row r="4080" spans="1:38" x14ac:dyDescent="0.25">
      <c r="A4080" t="s">
        <v>21460</v>
      </c>
      <c r="B4080" t="s">
        <v>21458</v>
      </c>
      <c r="C4080" t="s">
        <v>21459</v>
      </c>
      <c r="D4080" t="s">
        <v>675</v>
      </c>
      <c r="E4080" t="s">
        <v>2666</v>
      </c>
      <c r="F4080" t="s">
        <v>54</v>
      </c>
      <c r="G4080"/>
      <c r="H4080" t="s">
        <v>45790</v>
      </c>
      <c r="I4080" t="s">
        <v>52620</v>
      </c>
      <c r="J4080"/>
      <c r="K4080" t="s">
        <v>565</v>
      </c>
      <c r="L4080" s="119" t="str">
        <f t="shared" si="252"/>
        <v>NA</v>
      </c>
      <c r="M4080" s="119"/>
      <c r="N4080" s="120" t="str">
        <f t="shared" si="253"/>
        <v>NA</v>
      </c>
      <c r="O4080" s="120"/>
      <c r="P4080"/>
      <c r="Q4080"/>
      <c r="R4080"/>
      <c r="S4080"/>
      <c r="T4080"/>
      <c r="U4080" t="s">
        <v>12502</v>
      </c>
      <c r="V4080" t="s">
        <v>12500</v>
      </c>
      <c r="W4080" t="s">
        <v>12501</v>
      </c>
      <c r="X4080" t="s">
        <v>675</v>
      </c>
      <c r="Y4080" t="s">
        <v>1274</v>
      </c>
      <c r="Z4080" t="s">
        <v>54</v>
      </c>
      <c r="AA4080"/>
      <c r="AB4080" t="s">
        <v>45033</v>
      </c>
      <c r="AC4080" t="s">
        <v>52025</v>
      </c>
      <c r="AD4080" t="s">
        <v>12502</v>
      </c>
      <c r="AE4080" t="s">
        <v>565</v>
      </c>
      <c r="AF4080" s="119" t="str">
        <f t="shared" si="254"/>
        <v>NA</v>
      </c>
      <c r="AG4080" s="119"/>
      <c r="AH4080" s="119"/>
      <c r="AI4080" s="119"/>
      <c r="AJ4080" s="119" t="str">
        <f t="shared" si="255"/>
        <v>NA</v>
      </c>
      <c r="AK4080" s="190"/>
      <c r="AL4080" s="191"/>
    </row>
    <row r="4081" spans="1:38" x14ac:dyDescent="0.25">
      <c r="A4081" t="s">
        <v>6992</v>
      </c>
      <c r="B4081" t="s">
        <v>6991</v>
      </c>
      <c r="C4081" t="s">
        <v>6985</v>
      </c>
      <c r="D4081" t="s">
        <v>675</v>
      </c>
      <c r="E4081" t="s">
        <v>2711</v>
      </c>
      <c r="F4081" t="s">
        <v>54</v>
      </c>
      <c r="G4081"/>
      <c r="H4081" t="s">
        <v>45791</v>
      </c>
      <c r="I4081" t="s">
        <v>52621</v>
      </c>
      <c r="J4081"/>
      <c r="K4081" t="s">
        <v>565</v>
      </c>
      <c r="L4081" s="119" t="str">
        <f t="shared" si="252"/>
        <v>NA</v>
      </c>
      <c r="M4081" s="119"/>
      <c r="N4081" s="120" t="str">
        <f t="shared" si="253"/>
        <v>NA</v>
      </c>
      <c r="O4081" s="120"/>
      <c r="P4081"/>
      <c r="Q4081"/>
      <c r="R4081"/>
      <c r="S4081"/>
      <c r="T4081"/>
      <c r="U4081" t="s">
        <v>7145</v>
      </c>
      <c r="V4081" t="s">
        <v>7144</v>
      </c>
      <c r="W4081" t="s">
        <v>7071</v>
      </c>
      <c r="X4081" t="s">
        <v>675</v>
      </c>
      <c r="Y4081" t="s">
        <v>7146</v>
      </c>
      <c r="Z4081" t="s">
        <v>54</v>
      </c>
      <c r="AA4081"/>
      <c r="AB4081" t="s">
        <v>45034</v>
      </c>
      <c r="AC4081" t="s">
        <v>52026</v>
      </c>
      <c r="AD4081" t="s">
        <v>7147</v>
      </c>
      <c r="AE4081" t="s">
        <v>565</v>
      </c>
      <c r="AF4081" s="119" t="str">
        <f t="shared" si="254"/>
        <v>NA</v>
      </c>
      <c r="AG4081" s="119"/>
      <c r="AH4081" s="119"/>
      <c r="AI4081" s="119"/>
      <c r="AJ4081" s="119" t="str">
        <f t="shared" si="255"/>
        <v>NA</v>
      </c>
      <c r="AK4081" s="190"/>
      <c r="AL4081" s="191"/>
    </row>
    <row r="4082" spans="1:38" x14ac:dyDescent="0.25">
      <c r="A4082" t="s">
        <v>21568</v>
      </c>
      <c r="B4082" t="s">
        <v>21566</v>
      </c>
      <c r="C4082" t="s">
        <v>21567</v>
      </c>
      <c r="D4082" t="s">
        <v>675</v>
      </c>
      <c r="E4082" t="s">
        <v>2711</v>
      </c>
      <c r="F4082" t="s">
        <v>54</v>
      </c>
      <c r="G4082"/>
      <c r="H4082" t="s">
        <v>45792</v>
      </c>
      <c r="I4082" t="s">
        <v>52621</v>
      </c>
      <c r="J4082"/>
      <c r="K4082" t="s">
        <v>565</v>
      </c>
      <c r="L4082" s="119" t="str">
        <f t="shared" si="252"/>
        <v>NA</v>
      </c>
      <c r="M4082" s="119"/>
      <c r="N4082" s="120" t="str">
        <f t="shared" si="253"/>
        <v>NA</v>
      </c>
      <c r="O4082" s="120"/>
      <c r="P4082"/>
      <c r="Q4082"/>
      <c r="R4082"/>
      <c r="S4082"/>
      <c r="T4082"/>
      <c r="U4082" t="s">
        <v>14397</v>
      </c>
      <c r="V4082" t="s">
        <v>14395</v>
      </c>
      <c r="W4082" t="s">
        <v>14396</v>
      </c>
      <c r="X4082" t="s">
        <v>675</v>
      </c>
      <c r="Y4082" t="s">
        <v>14398</v>
      </c>
      <c r="Z4082" t="s">
        <v>54</v>
      </c>
      <c r="AA4082"/>
      <c r="AB4082" t="s">
        <v>45035</v>
      </c>
      <c r="AC4082" t="s">
        <v>52027</v>
      </c>
      <c r="AD4082" t="s">
        <v>14399</v>
      </c>
      <c r="AE4082" t="s">
        <v>565</v>
      </c>
      <c r="AF4082" s="119" t="str">
        <f t="shared" si="254"/>
        <v>NA</v>
      </c>
      <c r="AG4082" s="119"/>
      <c r="AH4082" s="119"/>
      <c r="AI4082" s="119"/>
      <c r="AJ4082" s="119" t="str">
        <f t="shared" si="255"/>
        <v>NA</v>
      </c>
      <c r="AK4082" s="190"/>
      <c r="AL4082" s="191"/>
    </row>
    <row r="4083" spans="1:38" x14ac:dyDescent="0.25">
      <c r="A4083" t="s">
        <v>8086</v>
      </c>
      <c r="B4083" t="s">
        <v>8084</v>
      </c>
      <c r="C4083" t="s">
        <v>8085</v>
      </c>
      <c r="D4083" t="s">
        <v>675</v>
      </c>
      <c r="E4083" t="s">
        <v>2711</v>
      </c>
      <c r="F4083" t="s">
        <v>54</v>
      </c>
      <c r="G4083"/>
      <c r="H4083" t="s">
        <v>45793</v>
      </c>
      <c r="I4083" t="s">
        <v>52621</v>
      </c>
      <c r="J4083"/>
      <c r="K4083" t="s">
        <v>105</v>
      </c>
      <c r="L4083" s="119" t="str">
        <f t="shared" si="252"/>
        <v>NA</v>
      </c>
      <c r="M4083" s="119"/>
      <c r="N4083" s="120" t="str">
        <f t="shared" si="253"/>
        <v>NA</v>
      </c>
      <c r="O4083" s="120"/>
      <c r="P4083"/>
      <c r="Q4083"/>
      <c r="R4083"/>
      <c r="S4083"/>
      <c r="T4083"/>
      <c r="U4083" t="s">
        <v>20020</v>
      </c>
      <c r="V4083" t="s">
        <v>20018</v>
      </c>
      <c r="W4083" t="s">
        <v>20019</v>
      </c>
      <c r="X4083" t="s">
        <v>675</v>
      </c>
      <c r="Y4083" t="s">
        <v>20021</v>
      </c>
      <c r="Z4083" t="s">
        <v>54</v>
      </c>
      <c r="AA4083"/>
      <c r="AB4083" t="s">
        <v>45036</v>
      </c>
      <c r="AC4083" t="s">
        <v>52028</v>
      </c>
      <c r="AD4083" t="s">
        <v>20020</v>
      </c>
      <c r="AE4083" t="s">
        <v>565</v>
      </c>
      <c r="AF4083" s="119" t="str">
        <f t="shared" si="254"/>
        <v>NA</v>
      </c>
      <c r="AG4083" s="119"/>
      <c r="AH4083" s="119"/>
      <c r="AI4083" s="119"/>
      <c r="AJ4083" s="119" t="str">
        <f t="shared" si="255"/>
        <v>NA</v>
      </c>
      <c r="AK4083" s="190"/>
      <c r="AL4083" s="191"/>
    </row>
    <row r="4084" spans="1:38" x14ac:dyDescent="0.25">
      <c r="A4084" t="s">
        <v>21456</v>
      </c>
      <c r="B4084" t="s">
        <v>21454</v>
      </c>
      <c r="C4084" t="s">
        <v>21455</v>
      </c>
      <c r="D4084" t="s">
        <v>675</v>
      </c>
      <c r="E4084" t="s">
        <v>21457</v>
      </c>
      <c r="F4084" t="s">
        <v>54</v>
      </c>
      <c r="G4084"/>
      <c r="H4084" t="s">
        <v>45794</v>
      </c>
      <c r="I4084" t="s">
        <v>52622</v>
      </c>
      <c r="J4084"/>
      <c r="K4084" t="s">
        <v>565</v>
      </c>
      <c r="L4084" s="119" t="str">
        <f t="shared" si="252"/>
        <v>NA</v>
      </c>
      <c r="M4084" s="119"/>
      <c r="N4084" s="120" t="str">
        <f t="shared" si="253"/>
        <v>NA</v>
      </c>
      <c r="O4084" s="120"/>
      <c r="P4084"/>
      <c r="Q4084"/>
      <c r="R4084"/>
      <c r="S4084"/>
      <c r="T4084"/>
      <c r="U4084" t="s">
        <v>17716</v>
      </c>
      <c r="V4084" t="s">
        <v>17714</v>
      </c>
      <c r="W4084" t="s">
        <v>17715</v>
      </c>
      <c r="X4084" t="s">
        <v>675</v>
      </c>
      <c r="Y4084" t="s">
        <v>17717</v>
      </c>
      <c r="Z4084" t="s">
        <v>54</v>
      </c>
      <c r="AA4084"/>
      <c r="AB4084" t="s">
        <v>45037</v>
      </c>
      <c r="AC4084" t="s">
        <v>52029</v>
      </c>
      <c r="AD4084" t="s">
        <v>17718</v>
      </c>
      <c r="AE4084" t="s">
        <v>565</v>
      </c>
      <c r="AF4084" s="119" t="str">
        <f t="shared" si="254"/>
        <v>NA</v>
      </c>
      <c r="AG4084" s="119"/>
      <c r="AH4084" s="119"/>
      <c r="AI4084" s="119"/>
      <c r="AJ4084" s="119" t="str">
        <f t="shared" si="255"/>
        <v>NA</v>
      </c>
      <c r="AK4084" s="190"/>
      <c r="AL4084" s="191"/>
    </row>
    <row r="4085" spans="1:38" x14ac:dyDescent="0.25">
      <c r="A4085" t="s">
        <v>21475</v>
      </c>
      <c r="B4085" t="s">
        <v>21473</v>
      </c>
      <c r="C4085" t="s">
        <v>21474</v>
      </c>
      <c r="D4085" t="s">
        <v>675</v>
      </c>
      <c r="E4085" t="s">
        <v>2769</v>
      </c>
      <c r="F4085" t="s">
        <v>54</v>
      </c>
      <c r="G4085"/>
      <c r="H4085" t="s">
        <v>45795</v>
      </c>
      <c r="I4085" t="s">
        <v>52623</v>
      </c>
      <c r="J4085"/>
      <c r="K4085" t="s">
        <v>565</v>
      </c>
      <c r="L4085" s="119" t="str">
        <f t="shared" si="252"/>
        <v>NA</v>
      </c>
      <c r="M4085" s="119"/>
      <c r="N4085" s="120" t="str">
        <f t="shared" si="253"/>
        <v>NA</v>
      </c>
      <c r="O4085" s="120"/>
      <c r="P4085"/>
      <c r="Q4085"/>
      <c r="R4085"/>
      <c r="S4085"/>
      <c r="T4085"/>
      <c r="U4085" t="s">
        <v>20445</v>
      </c>
      <c r="V4085" t="s">
        <v>20443</v>
      </c>
      <c r="W4085" t="s">
        <v>20444</v>
      </c>
      <c r="X4085" t="s">
        <v>675</v>
      </c>
      <c r="Y4085" t="s">
        <v>20446</v>
      </c>
      <c r="Z4085" t="s">
        <v>54</v>
      </c>
      <c r="AA4085"/>
      <c r="AB4085" t="s">
        <v>45038</v>
      </c>
      <c r="AC4085" t="s">
        <v>52030</v>
      </c>
      <c r="AD4085" t="s">
        <v>20445</v>
      </c>
      <c r="AE4085" t="s">
        <v>565</v>
      </c>
      <c r="AF4085" s="119" t="str">
        <f t="shared" si="254"/>
        <v>NA</v>
      </c>
      <c r="AG4085" s="119"/>
      <c r="AH4085" s="119"/>
      <c r="AI4085" s="119"/>
      <c r="AJ4085" s="119" t="str">
        <f t="shared" si="255"/>
        <v>NA</v>
      </c>
      <c r="AK4085" s="190"/>
      <c r="AL4085" s="191"/>
    </row>
    <row r="4086" spans="1:38" x14ac:dyDescent="0.25">
      <c r="A4086" t="s">
        <v>7914</v>
      </c>
      <c r="B4086" t="s">
        <v>7912</v>
      </c>
      <c r="C4086" t="s">
        <v>7913</v>
      </c>
      <c r="D4086" t="s">
        <v>675</v>
      </c>
      <c r="E4086" t="s">
        <v>7915</v>
      </c>
      <c r="F4086" t="s">
        <v>54</v>
      </c>
      <c r="G4086"/>
      <c r="H4086" t="s">
        <v>45796</v>
      </c>
      <c r="I4086" t="s">
        <v>52624</v>
      </c>
      <c r="J4086" t="s">
        <v>7916</v>
      </c>
      <c r="K4086" t="s">
        <v>105</v>
      </c>
      <c r="L4086" s="119" t="str">
        <f t="shared" si="252"/>
        <v>NA</v>
      </c>
      <c r="M4086" s="119"/>
      <c r="N4086" s="120" t="str">
        <f t="shared" si="253"/>
        <v>NA</v>
      </c>
      <c r="O4086" s="120"/>
      <c r="P4086"/>
      <c r="Q4086"/>
      <c r="R4086"/>
      <c r="S4086"/>
      <c r="T4086"/>
      <c r="U4086" t="s">
        <v>19111</v>
      </c>
      <c r="V4086" t="s">
        <v>19109</v>
      </c>
      <c r="W4086" t="s">
        <v>19110</v>
      </c>
      <c r="X4086" t="s">
        <v>675</v>
      </c>
      <c r="Y4086" t="s">
        <v>19112</v>
      </c>
      <c r="Z4086" t="s">
        <v>54</v>
      </c>
      <c r="AA4086"/>
      <c r="AB4086" t="s">
        <v>45039</v>
      </c>
      <c r="AC4086" t="s">
        <v>52031</v>
      </c>
      <c r="AD4086" t="s">
        <v>19113</v>
      </c>
      <c r="AE4086" t="s">
        <v>565</v>
      </c>
      <c r="AF4086" s="119" t="str">
        <f t="shared" si="254"/>
        <v>NA</v>
      </c>
      <c r="AG4086" s="119"/>
      <c r="AH4086" s="119"/>
      <c r="AI4086" s="119"/>
      <c r="AJ4086" s="119" t="str">
        <f t="shared" si="255"/>
        <v>NA</v>
      </c>
      <c r="AK4086" s="190"/>
      <c r="AL4086" s="191"/>
    </row>
    <row r="4087" spans="1:38" x14ac:dyDescent="0.25">
      <c r="A4087" t="s">
        <v>21486</v>
      </c>
      <c r="B4087" t="s">
        <v>21484</v>
      </c>
      <c r="C4087" t="s">
        <v>21485</v>
      </c>
      <c r="D4087" t="s">
        <v>675</v>
      </c>
      <c r="E4087" t="s">
        <v>2910</v>
      </c>
      <c r="F4087" t="s">
        <v>54</v>
      </c>
      <c r="G4087"/>
      <c r="H4087" t="s">
        <v>45797</v>
      </c>
      <c r="I4087" t="s">
        <v>52625</v>
      </c>
      <c r="J4087"/>
      <c r="K4087" t="s">
        <v>565</v>
      </c>
      <c r="L4087" s="119" t="str">
        <f t="shared" si="252"/>
        <v>NA</v>
      </c>
      <c r="M4087" s="119"/>
      <c r="N4087" s="120" t="str">
        <f t="shared" si="253"/>
        <v>NA</v>
      </c>
      <c r="O4087" s="120"/>
      <c r="P4087"/>
      <c r="Q4087"/>
      <c r="R4087"/>
      <c r="S4087"/>
      <c r="T4087"/>
      <c r="U4087" t="s">
        <v>10513</v>
      </c>
      <c r="V4087" t="s">
        <v>10511</v>
      </c>
      <c r="W4087" t="s">
        <v>10512</v>
      </c>
      <c r="X4087" t="s">
        <v>675</v>
      </c>
      <c r="Y4087" t="s">
        <v>1740</v>
      </c>
      <c r="Z4087" t="s">
        <v>54</v>
      </c>
      <c r="AA4087"/>
      <c r="AB4087" t="s">
        <v>45040</v>
      </c>
      <c r="AC4087" t="s">
        <v>52032</v>
      </c>
      <c r="AD4087" t="s">
        <v>10513</v>
      </c>
      <c r="AE4087" t="s">
        <v>565</v>
      </c>
      <c r="AF4087" s="119" t="str">
        <f t="shared" si="254"/>
        <v>NA</v>
      </c>
      <c r="AG4087" s="119"/>
      <c r="AH4087" s="119"/>
      <c r="AI4087" s="119"/>
      <c r="AJ4087" s="119" t="str">
        <f t="shared" si="255"/>
        <v>NA</v>
      </c>
      <c r="AK4087" s="190"/>
      <c r="AL4087" s="191"/>
    </row>
    <row r="4088" spans="1:38" x14ac:dyDescent="0.25">
      <c r="A4088" t="s">
        <v>21492</v>
      </c>
      <c r="B4088" t="s">
        <v>21490</v>
      </c>
      <c r="C4088" t="s">
        <v>21491</v>
      </c>
      <c r="D4088" t="s">
        <v>675</v>
      </c>
      <c r="E4088" t="s">
        <v>21493</v>
      </c>
      <c r="F4088" t="s">
        <v>54</v>
      </c>
      <c r="G4088"/>
      <c r="H4088" t="s">
        <v>45798</v>
      </c>
      <c r="I4088" t="s">
        <v>52626</v>
      </c>
      <c r="J4088"/>
      <c r="K4088" t="s">
        <v>565</v>
      </c>
      <c r="L4088" s="119" t="str">
        <f t="shared" si="252"/>
        <v>NA</v>
      </c>
      <c r="M4088" s="119"/>
      <c r="N4088" s="120" t="str">
        <f t="shared" si="253"/>
        <v>NA</v>
      </c>
      <c r="O4088" s="120"/>
      <c r="P4088"/>
      <c r="Q4088"/>
      <c r="R4088"/>
      <c r="S4088"/>
      <c r="T4088"/>
      <c r="U4088" t="s">
        <v>19730</v>
      </c>
      <c r="V4088" t="s">
        <v>19728</v>
      </c>
      <c r="W4088" t="s">
        <v>19729</v>
      </c>
      <c r="X4088" t="s">
        <v>675</v>
      </c>
      <c r="Y4088" t="s">
        <v>1740</v>
      </c>
      <c r="Z4088" t="s">
        <v>54</v>
      </c>
      <c r="AA4088"/>
      <c r="AB4088" t="s">
        <v>45041</v>
      </c>
      <c r="AC4088" t="s">
        <v>52032</v>
      </c>
      <c r="AD4088" t="s">
        <v>19730</v>
      </c>
      <c r="AE4088" t="s">
        <v>565</v>
      </c>
      <c r="AF4088" s="119" t="str">
        <f t="shared" si="254"/>
        <v>NA</v>
      </c>
      <c r="AG4088" s="119"/>
      <c r="AH4088" s="119"/>
      <c r="AI4088" s="119"/>
      <c r="AJ4088" s="119" t="str">
        <f t="shared" si="255"/>
        <v>NA</v>
      </c>
      <c r="AK4088" s="190"/>
      <c r="AL4088" s="191"/>
    </row>
    <row r="4089" spans="1:38" x14ac:dyDescent="0.25">
      <c r="A4089" t="s">
        <v>21583</v>
      </c>
      <c r="B4089" t="s">
        <v>21581</v>
      </c>
      <c r="C4089" t="s">
        <v>21582</v>
      </c>
      <c r="D4089" t="s">
        <v>675</v>
      </c>
      <c r="E4089" t="s">
        <v>21584</v>
      </c>
      <c r="F4089" t="s">
        <v>54</v>
      </c>
      <c r="G4089"/>
      <c r="H4089" t="s">
        <v>45799</v>
      </c>
      <c r="I4089" t="s">
        <v>52627</v>
      </c>
      <c r="J4089"/>
      <c r="K4089" t="s">
        <v>565</v>
      </c>
      <c r="L4089" s="119" t="str">
        <f t="shared" si="252"/>
        <v>NA</v>
      </c>
      <c r="M4089" s="119"/>
      <c r="N4089" s="120" t="str">
        <f t="shared" si="253"/>
        <v>NA</v>
      </c>
      <c r="O4089" s="120"/>
      <c r="P4089"/>
      <c r="Q4089"/>
      <c r="R4089"/>
      <c r="S4089"/>
      <c r="T4089"/>
      <c r="U4089" t="s">
        <v>12739</v>
      </c>
      <c r="V4089" t="s">
        <v>12737</v>
      </c>
      <c r="W4089" t="s">
        <v>12738</v>
      </c>
      <c r="X4089" t="s">
        <v>675</v>
      </c>
      <c r="Y4089" t="s">
        <v>1740</v>
      </c>
      <c r="Z4089" t="s">
        <v>54</v>
      </c>
      <c r="AA4089"/>
      <c r="AB4089" t="s">
        <v>45040</v>
      </c>
      <c r="AC4089" t="s">
        <v>52032</v>
      </c>
      <c r="AD4089"/>
      <c r="AE4089" t="s">
        <v>105</v>
      </c>
      <c r="AF4089" s="119" t="str">
        <f t="shared" si="254"/>
        <v>NA</v>
      </c>
      <c r="AG4089" s="119"/>
      <c r="AH4089" s="119"/>
      <c r="AI4089" s="119"/>
      <c r="AJ4089" s="119" t="str">
        <f t="shared" si="255"/>
        <v>NA</v>
      </c>
      <c r="AK4089" s="190"/>
      <c r="AL4089" s="191"/>
    </row>
    <row r="4090" spans="1:38" x14ac:dyDescent="0.25">
      <c r="A4090" t="s">
        <v>8459</v>
      </c>
      <c r="B4090" t="s">
        <v>9516</v>
      </c>
      <c r="C4090" t="s">
        <v>9517</v>
      </c>
      <c r="D4090" t="s">
        <v>675</v>
      </c>
      <c r="E4090" t="s">
        <v>9518</v>
      </c>
      <c r="F4090" t="s">
        <v>54</v>
      </c>
      <c r="G4090"/>
      <c r="H4090" t="s">
        <v>45800</v>
      </c>
      <c r="I4090" t="s">
        <v>52628</v>
      </c>
      <c r="J4090"/>
      <c r="K4090" t="s">
        <v>105</v>
      </c>
      <c r="L4090" s="119" t="str">
        <f t="shared" si="252"/>
        <v>NA</v>
      </c>
      <c r="M4090" s="119"/>
      <c r="N4090" s="120" t="str">
        <f t="shared" si="253"/>
        <v>NA</v>
      </c>
      <c r="O4090" s="120"/>
      <c r="P4090"/>
      <c r="Q4090"/>
      <c r="R4090"/>
      <c r="S4090"/>
      <c r="T4090"/>
      <c r="U4090" t="s">
        <v>9371</v>
      </c>
      <c r="V4090" t="s">
        <v>9369</v>
      </c>
      <c r="W4090" t="s">
        <v>9370</v>
      </c>
      <c r="X4090" t="s">
        <v>675</v>
      </c>
      <c r="Y4090" t="s">
        <v>1740</v>
      </c>
      <c r="Z4090" t="s">
        <v>54</v>
      </c>
      <c r="AA4090"/>
      <c r="AB4090" t="s">
        <v>45042</v>
      </c>
      <c r="AC4090" t="s">
        <v>52032</v>
      </c>
      <c r="AD4090"/>
      <c r="AE4090" t="s">
        <v>105</v>
      </c>
      <c r="AF4090" s="119" t="str">
        <f t="shared" si="254"/>
        <v>NA</v>
      </c>
      <c r="AG4090" s="119"/>
      <c r="AH4090" s="119"/>
      <c r="AI4090" s="119"/>
      <c r="AJ4090" s="119" t="str">
        <f t="shared" si="255"/>
        <v>NA</v>
      </c>
      <c r="AK4090" s="190"/>
      <c r="AL4090" s="191"/>
    </row>
    <row r="4091" spans="1:38" x14ac:dyDescent="0.25">
      <c r="A4091" t="s">
        <v>18646</v>
      </c>
      <c r="B4091" t="s">
        <v>18644</v>
      </c>
      <c r="C4091" t="s">
        <v>18645</v>
      </c>
      <c r="D4091" t="s">
        <v>675</v>
      </c>
      <c r="E4091" t="s">
        <v>18647</v>
      </c>
      <c r="F4091" t="s">
        <v>54</v>
      </c>
      <c r="G4091"/>
      <c r="H4091" t="s">
        <v>45801</v>
      </c>
      <c r="I4091" t="s">
        <v>52629</v>
      </c>
      <c r="J4091"/>
      <c r="K4091" t="s">
        <v>565</v>
      </c>
      <c r="L4091" s="119" t="str">
        <f t="shared" si="252"/>
        <v>NA</v>
      </c>
      <c r="M4091" s="119"/>
      <c r="N4091" s="120" t="str">
        <f t="shared" si="253"/>
        <v>NA</v>
      </c>
      <c r="O4091" s="120"/>
      <c r="P4091"/>
      <c r="Q4091"/>
      <c r="R4091"/>
      <c r="S4091"/>
      <c r="T4091"/>
      <c r="U4091" t="s">
        <v>10780</v>
      </c>
      <c r="V4091" t="s">
        <v>10778</v>
      </c>
      <c r="W4091" t="s">
        <v>10779</v>
      </c>
      <c r="X4091" t="s">
        <v>675</v>
      </c>
      <c r="Y4091" t="s">
        <v>1740</v>
      </c>
      <c r="Z4091" t="s">
        <v>54</v>
      </c>
      <c r="AA4091"/>
      <c r="AB4091" t="s">
        <v>45043</v>
      </c>
      <c r="AC4091" t="s">
        <v>52032</v>
      </c>
      <c r="AD4091" t="s">
        <v>10780</v>
      </c>
      <c r="AE4091" t="s">
        <v>105</v>
      </c>
      <c r="AF4091" s="119" t="str">
        <f t="shared" si="254"/>
        <v>NA</v>
      </c>
      <c r="AG4091" s="119"/>
      <c r="AH4091" s="119"/>
      <c r="AI4091" s="119"/>
      <c r="AJ4091" s="119" t="str">
        <f t="shared" si="255"/>
        <v>NA</v>
      </c>
      <c r="AK4091" s="190"/>
      <c r="AL4091" s="191"/>
    </row>
    <row r="4092" spans="1:38" x14ac:dyDescent="0.25">
      <c r="A4092" t="s">
        <v>21507</v>
      </c>
      <c r="B4092" t="s">
        <v>21505</v>
      </c>
      <c r="C4092" t="s">
        <v>21506</v>
      </c>
      <c r="D4092" t="s">
        <v>675</v>
      </c>
      <c r="E4092" t="s">
        <v>920</v>
      </c>
      <c r="F4092" t="s">
        <v>54</v>
      </c>
      <c r="G4092"/>
      <c r="H4092" t="s">
        <v>45802</v>
      </c>
      <c r="I4092" t="s">
        <v>52630</v>
      </c>
      <c r="J4092"/>
      <c r="K4092" t="s">
        <v>565</v>
      </c>
      <c r="L4092" s="119" t="str">
        <f t="shared" si="252"/>
        <v>NA</v>
      </c>
      <c r="M4092" s="119"/>
      <c r="N4092" s="120" t="str">
        <f t="shared" si="253"/>
        <v>NA</v>
      </c>
      <c r="O4092" s="120"/>
      <c r="P4092"/>
      <c r="Q4092"/>
      <c r="R4092"/>
      <c r="S4092"/>
      <c r="T4092"/>
      <c r="U4092" t="s">
        <v>21874</v>
      </c>
      <c r="V4092" t="s">
        <v>21872</v>
      </c>
      <c r="W4092" t="s">
        <v>21873</v>
      </c>
      <c r="X4092" t="s">
        <v>675</v>
      </c>
      <c r="Y4092" t="s">
        <v>1740</v>
      </c>
      <c r="Z4092" t="s">
        <v>54</v>
      </c>
      <c r="AA4092"/>
      <c r="AB4092" t="s">
        <v>45040</v>
      </c>
      <c r="AC4092" t="s">
        <v>52032</v>
      </c>
      <c r="AD4092" t="s">
        <v>21874</v>
      </c>
      <c r="AE4092" t="s">
        <v>105</v>
      </c>
      <c r="AF4092" s="119" t="str">
        <f t="shared" si="254"/>
        <v>NA</v>
      </c>
      <c r="AG4092" s="119"/>
      <c r="AH4092" s="119"/>
      <c r="AI4092" s="119"/>
      <c r="AJ4092" s="119" t="str">
        <f t="shared" si="255"/>
        <v>NA</v>
      </c>
      <c r="AK4092" s="190"/>
      <c r="AL4092" s="191"/>
    </row>
    <row r="4093" spans="1:38" x14ac:dyDescent="0.25">
      <c r="A4093" t="s">
        <v>21591</v>
      </c>
      <c r="B4093" t="s">
        <v>21589</v>
      </c>
      <c r="C4093" t="s">
        <v>21590</v>
      </c>
      <c r="D4093" t="s">
        <v>675</v>
      </c>
      <c r="E4093" t="s">
        <v>21592</v>
      </c>
      <c r="F4093" t="s">
        <v>54</v>
      </c>
      <c r="G4093"/>
      <c r="H4093" t="s">
        <v>45803</v>
      </c>
      <c r="I4093" t="s">
        <v>52631</v>
      </c>
      <c r="J4093"/>
      <c r="K4093" t="s">
        <v>565</v>
      </c>
      <c r="L4093" s="119" t="str">
        <f t="shared" si="252"/>
        <v>NA</v>
      </c>
      <c r="M4093" s="119"/>
      <c r="N4093" s="120" t="str">
        <f t="shared" si="253"/>
        <v>NA</v>
      </c>
      <c r="O4093" s="120"/>
      <c r="P4093"/>
      <c r="Q4093"/>
      <c r="R4093"/>
      <c r="S4093"/>
      <c r="T4093"/>
      <c r="U4093" t="s">
        <v>16257</v>
      </c>
      <c r="V4093" t="s">
        <v>16255</v>
      </c>
      <c r="W4093" t="s">
        <v>16256</v>
      </c>
      <c r="X4093" t="s">
        <v>675</v>
      </c>
      <c r="Y4093" t="s">
        <v>16258</v>
      </c>
      <c r="Z4093" t="s">
        <v>54</v>
      </c>
      <c r="AA4093"/>
      <c r="AB4093" t="s">
        <v>45044</v>
      </c>
      <c r="AC4093" t="s">
        <v>52033</v>
      </c>
      <c r="AD4093" t="s">
        <v>16259</v>
      </c>
      <c r="AE4093" t="s">
        <v>565</v>
      </c>
      <c r="AF4093" s="119" t="str">
        <f t="shared" si="254"/>
        <v>NA</v>
      </c>
      <c r="AG4093" s="119"/>
      <c r="AH4093" s="119"/>
      <c r="AI4093" s="119"/>
      <c r="AJ4093" s="119" t="str">
        <f t="shared" si="255"/>
        <v>NA</v>
      </c>
      <c r="AK4093" s="190"/>
      <c r="AL4093" s="191"/>
    </row>
    <row r="4094" spans="1:38" x14ac:dyDescent="0.25">
      <c r="A4094" t="s">
        <v>21595</v>
      </c>
      <c r="B4094" t="s">
        <v>21593</v>
      </c>
      <c r="C4094" t="s">
        <v>21594</v>
      </c>
      <c r="D4094" t="s">
        <v>675</v>
      </c>
      <c r="E4094" t="s">
        <v>1616</v>
      </c>
      <c r="F4094" t="s">
        <v>54</v>
      </c>
      <c r="G4094"/>
      <c r="H4094" t="s">
        <v>45804</v>
      </c>
      <c r="I4094" t="s">
        <v>52632</v>
      </c>
      <c r="J4094"/>
      <c r="K4094" t="s">
        <v>565</v>
      </c>
      <c r="L4094" s="119" t="str">
        <f t="shared" si="252"/>
        <v>NA</v>
      </c>
      <c r="M4094" s="119"/>
      <c r="N4094" s="120" t="str">
        <f t="shared" si="253"/>
        <v>NA</v>
      </c>
      <c r="O4094" s="120"/>
      <c r="P4094"/>
      <c r="Q4094"/>
      <c r="R4094"/>
      <c r="S4094"/>
      <c r="T4094"/>
      <c r="U4094" t="s">
        <v>10515</v>
      </c>
      <c r="V4094" t="s">
        <v>10514</v>
      </c>
      <c r="W4094" t="s">
        <v>10512</v>
      </c>
      <c r="X4094" t="s">
        <v>675</v>
      </c>
      <c r="Y4094" t="s">
        <v>10516</v>
      </c>
      <c r="Z4094" t="s">
        <v>54</v>
      </c>
      <c r="AA4094"/>
      <c r="AB4094" t="s">
        <v>45045</v>
      </c>
      <c r="AC4094" t="s">
        <v>52034</v>
      </c>
      <c r="AD4094" t="s">
        <v>6013</v>
      </c>
      <c r="AE4094" t="s">
        <v>565</v>
      </c>
      <c r="AF4094" s="119" t="str">
        <f t="shared" si="254"/>
        <v>NA</v>
      </c>
      <c r="AG4094" s="119"/>
      <c r="AH4094" s="119"/>
      <c r="AI4094" s="119"/>
      <c r="AJ4094" s="119" t="str">
        <f t="shared" si="255"/>
        <v>NA</v>
      </c>
      <c r="AK4094" s="190"/>
      <c r="AL4094" s="191"/>
    </row>
    <row r="4095" spans="1:38" x14ac:dyDescent="0.25">
      <c r="A4095" t="s">
        <v>15334</v>
      </c>
      <c r="B4095" t="s">
        <v>15332</v>
      </c>
      <c r="C4095" t="s">
        <v>15333</v>
      </c>
      <c r="D4095" t="s">
        <v>675</v>
      </c>
      <c r="E4095" t="s">
        <v>15335</v>
      </c>
      <c r="F4095" t="s">
        <v>54</v>
      </c>
      <c r="G4095"/>
      <c r="H4095" t="s">
        <v>45805</v>
      </c>
      <c r="I4095" t="s">
        <v>52633</v>
      </c>
      <c r="J4095" t="s">
        <v>15334</v>
      </c>
      <c r="K4095" t="s">
        <v>565</v>
      </c>
      <c r="L4095" s="119" t="str">
        <f t="shared" si="252"/>
        <v>NA</v>
      </c>
      <c r="M4095" s="119"/>
      <c r="N4095" s="120" t="str">
        <f t="shared" si="253"/>
        <v>NA</v>
      </c>
      <c r="O4095" s="120"/>
      <c r="P4095"/>
      <c r="Q4095"/>
      <c r="R4095"/>
      <c r="S4095"/>
      <c r="T4095"/>
      <c r="U4095" t="s">
        <v>15236</v>
      </c>
      <c r="V4095" t="s">
        <v>15234</v>
      </c>
      <c r="W4095" t="s">
        <v>15235</v>
      </c>
      <c r="X4095" t="s">
        <v>675</v>
      </c>
      <c r="Y4095" t="s">
        <v>15237</v>
      </c>
      <c r="Z4095" t="s">
        <v>54</v>
      </c>
      <c r="AA4095"/>
      <c r="AB4095" t="s">
        <v>45046</v>
      </c>
      <c r="AC4095" t="s">
        <v>52035</v>
      </c>
      <c r="AD4095" t="s">
        <v>15238</v>
      </c>
      <c r="AE4095" t="s">
        <v>565</v>
      </c>
      <c r="AF4095" s="119" t="str">
        <f t="shared" si="254"/>
        <v>NA</v>
      </c>
      <c r="AG4095" s="119"/>
      <c r="AH4095" s="119"/>
      <c r="AI4095" s="119"/>
      <c r="AJ4095" s="119" t="str">
        <f t="shared" si="255"/>
        <v>NA</v>
      </c>
      <c r="AK4095" s="190"/>
      <c r="AL4095" s="191"/>
    </row>
    <row r="4096" spans="1:38" x14ac:dyDescent="0.25">
      <c r="A4096" t="s">
        <v>10656</v>
      </c>
      <c r="B4096" t="s">
        <v>10655</v>
      </c>
      <c r="C4096" t="s">
        <v>10446</v>
      </c>
      <c r="D4096" t="s">
        <v>675</v>
      </c>
      <c r="E4096" t="s">
        <v>1624</v>
      </c>
      <c r="F4096" t="s">
        <v>54</v>
      </c>
      <c r="G4096"/>
      <c r="H4096" t="s">
        <v>45806</v>
      </c>
      <c r="I4096" t="s">
        <v>52634</v>
      </c>
      <c r="J4096" t="s">
        <v>10657</v>
      </c>
      <c r="K4096" t="s">
        <v>565</v>
      </c>
      <c r="L4096" s="119" t="str">
        <f t="shared" si="252"/>
        <v>NA</v>
      </c>
      <c r="M4096" s="119"/>
      <c r="N4096" s="120" t="str">
        <f t="shared" si="253"/>
        <v>NA</v>
      </c>
      <c r="O4096" s="120"/>
      <c r="P4096"/>
      <c r="Q4096"/>
      <c r="R4096"/>
      <c r="S4096"/>
      <c r="T4096"/>
      <c r="U4096" t="s">
        <v>18359</v>
      </c>
      <c r="V4096" t="s">
        <v>18357</v>
      </c>
      <c r="W4096" t="s">
        <v>18358</v>
      </c>
      <c r="X4096" t="s">
        <v>675</v>
      </c>
      <c r="Y4096" t="s">
        <v>18360</v>
      </c>
      <c r="Z4096" t="s">
        <v>54</v>
      </c>
      <c r="AA4096"/>
      <c r="AB4096" t="s">
        <v>45047</v>
      </c>
      <c r="AC4096" t="s">
        <v>52036</v>
      </c>
      <c r="AD4096" t="s">
        <v>18361</v>
      </c>
      <c r="AE4096" t="s">
        <v>565</v>
      </c>
      <c r="AF4096" s="119" t="str">
        <f t="shared" si="254"/>
        <v>NA</v>
      </c>
      <c r="AG4096" s="119"/>
      <c r="AH4096" s="119"/>
      <c r="AI4096" s="119"/>
      <c r="AJ4096" s="119" t="str">
        <f t="shared" si="255"/>
        <v>NA</v>
      </c>
      <c r="AK4096" s="190"/>
      <c r="AL4096" s="191"/>
    </row>
    <row r="4097" spans="1:38" x14ac:dyDescent="0.25">
      <c r="A4097" t="s">
        <v>10100</v>
      </c>
      <c r="B4097" t="s">
        <v>10098</v>
      </c>
      <c r="C4097" t="s">
        <v>10099</v>
      </c>
      <c r="D4097" t="s">
        <v>675</v>
      </c>
      <c r="E4097" t="s">
        <v>10101</v>
      </c>
      <c r="F4097" t="s">
        <v>54</v>
      </c>
      <c r="G4097"/>
      <c r="H4097" t="s">
        <v>45807</v>
      </c>
      <c r="I4097" t="s">
        <v>52635</v>
      </c>
      <c r="J4097" t="s">
        <v>10100</v>
      </c>
      <c r="K4097" t="s">
        <v>105</v>
      </c>
      <c r="L4097" s="119" t="str">
        <f t="shared" si="252"/>
        <v>NA</v>
      </c>
      <c r="M4097" s="119"/>
      <c r="N4097" s="120" t="str">
        <f t="shared" si="253"/>
        <v>NA</v>
      </c>
      <c r="O4097" s="120"/>
      <c r="P4097"/>
      <c r="Q4097"/>
      <c r="R4097"/>
      <c r="S4097"/>
      <c r="T4097"/>
      <c r="U4097" t="s">
        <v>14162</v>
      </c>
      <c r="V4097" t="s">
        <v>14160</v>
      </c>
      <c r="W4097" t="s">
        <v>14161</v>
      </c>
      <c r="X4097" t="s">
        <v>675</v>
      </c>
      <c r="Y4097" t="s">
        <v>14163</v>
      </c>
      <c r="Z4097" t="s">
        <v>54</v>
      </c>
      <c r="AA4097"/>
      <c r="AB4097" t="s">
        <v>45048</v>
      </c>
      <c r="AC4097" t="s">
        <v>52037</v>
      </c>
      <c r="AD4097" t="s">
        <v>14164</v>
      </c>
      <c r="AE4097" t="s">
        <v>565</v>
      </c>
      <c r="AF4097" s="119" t="str">
        <f t="shared" si="254"/>
        <v>NA</v>
      </c>
      <c r="AG4097" s="119"/>
      <c r="AH4097" s="119"/>
      <c r="AI4097" s="119"/>
      <c r="AJ4097" s="119" t="str">
        <f t="shared" si="255"/>
        <v>NA</v>
      </c>
      <c r="AK4097" s="190"/>
      <c r="AL4097" s="191"/>
    </row>
    <row r="4098" spans="1:38" x14ac:dyDescent="0.25">
      <c r="A4098" t="s">
        <v>9715</v>
      </c>
      <c r="B4098" t="s">
        <v>9713</v>
      </c>
      <c r="C4098" t="s">
        <v>9714</v>
      </c>
      <c r="D4098" t="s">
        <v>675</v>
      </c>
      <c r="E4098" t="s">
        <v>9716</v>
      </c>
      <c r="F4098" t="s">
        <v>54</v>
      </c>
      <c r="G4098"/>
      <c r="H4098" t="s">
        <v>45808</v>
      </c>
      <c r="I4098" t="s">
        <v>52636</v>
      </c>
      <c r="J4098" t="s">
        <v>9715</v>
      </c>
      <c r="K4098" t="s">
        <v>105</v>
      </c>
      <c r="L4098" s="119" t="str">
        <f t="shared" si="252"/>
        <v>NA</v>
      </c>
      <c r="M4098" s="119"/>
      <c r="N4098" s="120" t="str">
        <f t="shared" si="253"/>
        <v>NA</v>
      </c>
      <c r="O4098" s="120"/>
      <c r="P4098"/>
      <c r="Q4098"/>
      <c r="R4098"/>
      <c r="S4098"/>
      <c r="T4098"/>
      <c r="U4098" t="s">
        <v>17213</v>
      </c>
      <c r="V4098" t="s">
        <v>17211</v>
      </c>
      <c r="W4098" t="s">
        <v>17212</v>
      </c>
      <c r="X4098" t="s">
        <v>675</v>
      </c>
      <c r="Y4098" t="s">
        <v>17214</v>
      </c>
      <c r="Z4098" t="s">
        <v>54</v>
      </c>
      <c r="AA4098"/>
      <c r="AB4098" t="s">
        <v>45049</v>
      </c>
      <c r="AC4098" t="s">
        <v>52038</v>
      </c>
      <c r="AD4098" t="s">
        <v>17215</v>
      </c>
      <c r="AE4098" t="s">
        <v>565</v>
      </c>
      <c r="AF4098" s="119" t="str">
        <f t="shared" si="254"/>
        <v>NA</v>
      </c>
      <c r="AG4098" s="119"/>
      <c r="AH4098" s="119"/>
      <c r="AI4098" s="119"/>
      <c r="AJ4098" s="119" t="str">
        <f t="shared" si="255"/>
        <v>NA</v>
      </c>
      <c r="AK4098" s="190"/>
      <c r="AL4098" s="191"/>
    </row>
    <row r="4099" spans="1:38" x14ac:dyDescent="0.25">
      <c r="A4099" t="s">
        <v>18195</v>
      </c>
      <c r="B4099" t="s">
        <v>18193</v>
      </c>
      <c r="C4099" t="s">
        <v>18194</v>
      </c>
      <c r="D4099" t="s">
        <v>675</v>
      </c>
      <c r="E4099" t="s">
        <v>18196</v>
      </c>
      <c r="F4099" t="s">
        <v>54</v>
      </c>
      <c r="G4099"/>
      <c r="H4099" t="s">
        <v>45809</v>
      </c>
      <c r="I4099" t="s">
        <v>52637</v>
      </c>
      <c r="J4099" t="s">
        <v>18197</v>
      </c>
      <c r="K4099" t="s">
        <v>565</v>
      </c>
      <c r="L4099" s="119" t="str">
        <f t="shared" ref="L4099:L4162" si="256">IF($Q$1&lt;&gt;"",IF(ISNUMBER(SEARCH("*"&amp;$Q$1&amp;"*", A4099)),A4099, IF(ISNUMBER(SEARCH("*"&amp;$Q$1&amp;"*", H4099)),A4099, IF(ISNUMBER(SEARCH("*"&amp;$Q$1&amp;"*", G4099)),A4099, IF(ISNUMBER(SEARCH("*"&amp;$Q$1&amp;"*", J4099)),A4099,  IF(ISNUMBER(SEARCH("*"&amp;$Q$1&amp;"*", E4099)),A4099, "NA"))))),"NA")</f>
        <v>NA</v>
      </c>
      <c r="M4099" s="119"/>
      <c r="N4099" s="120" t="str">
        <f t="shared" ref="N4099:N4162" si="257">IF($Q$11=1,IF(ISNUMBER(SEARCH($T$11,C4099)),A4099,"NA"),"NA")</f>
        <v>NA</v>
      </c>
      <c r="O4099" s="120"/>
      <c r="P4099"/>
      <c r="Q4099"/>
      <c r="R4099"/>
      <c r="S4099"/>
      <c r="T4099"/>
      <c r="U4099" t="s">
        <v>17251</v>
      </c>
      <c r="V4099" t="s">
        <v>17249</v>
      </c>
      <c r="W4099" t="s">
        <v>17250</v>
      </c>
      <c r="X4099" t="s">
        <v>675</v>
      </c>
      <c r="Y4099" t="s">
        <v>2094</v>
      </c>
      <c r="Z4099" t="s">
        <v>54</v>
      </c>
      <c r="AA4099"/>
      <c r="AB4099" t="s">
        <v>45050</v>
      </c>
      <c r="AC4099" t="s">
        <v>52039</v>
      </c>
      <c r="AD4099" t="s">
        <v>17252</v>
      </c>
      <c r="AE4099" t="s">
        <v>565</v>
      </c>
      <c r="AF4099" s="119" t="str">
        <f t="shared" ref="AF4099:AF4162" si="258">IF($Q$6&lt;&gt;"",IF(ISNUMBER(SEARCH($Q$6, W4099)),U4099, "NA"),"NA")</f>
        <v>NA</v>
      </c>
      <c r="AG4099" s="119"/>
      <c r="AH4099" s="119"/>
      <c r="AI4099" s="119"/>
      <c r="AJ4099" s="119" t="str">
        <f t="shared" ref="AJ4099:AJ4162" si="259">IF($Q$5&lt;&gt;"",IF(ISNUMBER(SEARCH($Q$5, U4099&amp;" "&amp;Y4099&amp;" "&amp;AA4099&amp;" "&amp;AB4099&amp;" "&amp;AD4099)),U4099, "NA"),"NA")</f>
        <v>NA</v>
      </c>
      <c r="AK4099" s="190"/>
      <c r="AL4099" s="191"/>
    </row>
    <row r="4100" spans="1:38" x14ac:dyDescent="0.25">
      <c r="A4100" t="s">
        <v>9726</v>
      </c>
      <c r="B4100" t="s">
        <v>9724</v>
      </c>
      <c r="C4100" t="s">
        <v>9725</v>
      </c>
      <c r="D4100" t="s">
        <v>675</v>
      </c>
      <c r="E4100" t="s">
        <v>1682</v>
      </c>
      <c r="F4100" t="s">
        <v>54</v>
      </c>
      <c r="G4100"/>
      <c r="H4100" t="s">
        <v>45810</v>
      </c>
      <c r="I4100" t="s">
        <v>52638</v>
      </c>
      <c r="J4100" t="s">
        <v>9726</v>
      </c>
      <c r="K4100" t="s">
        <v>105</v>
      </c>
      <c r="L4100" s="119" t="str">
        <f t="shared" si="256"/>
        <v>NA</v>
      </c>
      <c r="M4100" s="119"/>
      <c r="N4100" s="120" t="str">
        <f t="shared" si="257"/>
        <v>NA</v>
      </c>
      <c r="O4100" s="120"/>
      <c r="P4100"/>
      <c r="Q4100"/>
      <c r="R4100"/>
      <c r="S4100"/>
      <c r="T4100"/>
      <c r="U4100" t="s">
        <v>14828</v>
      </c>
      <c r="V4100" t="s">
        <v>14826</v>
      </c>
      <c r="W4100" t="s">
        <v>14827</v>
      </c>
      <c r="X4100" t="s">
        <v>675</v>
      </c>
      <c r="Y4100" t="s">
        <v>14829</v>
      </c>
      <c r="Z4100" t="s">
        <v>54</v>
      </c>
      <c r="AA4100"/>
      <c r="AB4100" t="s">
        <v>45051</v>
      </c>
      <c r="AC4100" t="s">
        <v>52040</v>
      </c>
      <c r="AD4100"/>
      <c r="AE4100" t="s">
        <v>565</v>
      </c>
      <c r="AF4100" s="119" t="str">
        <f t="shared" si="258"/>
        <v>NA</v>
      </c>
      <c r="AG4100" s="119"/>
      <c r="AH4100" s="119"/>
      <c r="AI4100" s="119"/>
      <c r="AJ4100" s="119" t="str">
        <f t="shared" si="259"/>
        <v>NA</v>
      </c>
      <c r="AK4100" s="190"/>
      <c r="AL4100" s="191"/>
    </row>
    <row r="4101" spans="1:38" x14ac:dyDescent="0.25">
      <c r="A4101" t="s">
        <v>8214</v>
      </c>
      <c r="B4101" t="s">
        <v>8212</v>
      </c>
      <c r="C4101" t="s">
        <v>8213</v>
      </c>
      <c r="D4101" t="s">
        <v>675</v>
      </c>
      <c r="E4101" t="s">
        <v>1682</v>
      </c>
      <c r="F4101" t="s">
        <v>54</v>
      </c>
      <c r="G4101"/>
      <c r="H4101" t="s">
        <v>45810</v>
      </c>
      <c r="I4101" t="s">
        <v>52638</v>
      </c>
      <c r="J4101" t="s">
        <v>8215</v>
      </c>
      <c r="K4101" t="s">
        <v>105</v>
      </c>
      <c r="L4101" s="119" t="str">
        <f t="shared" si="256"/>
        <v>NA</v>
      </c>
      <c r="M4101" s="119"/>
      <c r="N4101" s="120" t="str">
        <f t="shared" si="257"/>
        <v>NA</v>
      </c>
      <c r="O4101" s="120"/>
      <c r="P4101"/>
      <c r="Q4101"/>
      <c r="R4101"/>
      <c r="S4101"/>
      <c r="T4101"/>
      <c r="U4101" t="s">
        <v>14365</v>
      </c>
      <c r="V4101" t="s">
        <v>14363</v>
      </c>
      <c r="W4101" t="s">
        <v>14364</v>
      </c>
      <c r="X4101" t="s">
        <v>675</v>
      </c>
      <c r="Y4101" t="s">
        <v>14366</v>
      </c>
      <c r="Z4101" t="s">
        <v>54</v>
      </c>
      <c r="AA4101"/>
      <c r="AB4101" t="s">
        <v>45052</v>
      </c>
      <c r="AC4101" t="s">
        <v>52041</v>
      </c>
      <c r="AD4101" t="s">
        <v>14367</v>
      </c>
      <c r="AE4101" t="s">
        <v>565</v>
      </c>
      <c r="AF4101" s="119" t="str">
        <f t="shared" si="258"/>
        <v>NA</v>
      </c>
      <c r="AG4101" s="119"/>
      <c r="AH4101" s="119"/>
      <c r="AI4101" s="119"/>
      <c r="AJ4101" s="119" t="str">
        <f t="shared" si="259"/>
        <v>NA</v>
      </c>
      <c r="AK4101" s="190"/>
      <c r="AL4101" s="191"/>
    </row>
    <row r="4102" spans="1:38" x14ac:dyDescent="0.25">
      <c r="A4102" t="s">
        <v>22134</v>
      </c>
      <c r="B4102" t="s">
        <v>22132</v>
      </c>
      <c r="C4102" t="s">
        <v>22133</v>
      </c>
      <c r="D4102" t="s">
        <v>675</v>
      </c>
      <c r="E4102" t="s">
        <v>1682</v>
      </c>
      <c r="F4102" t="s">
        <v>54</v>
      </c>
      <c r="G4102"/>
      <c r="H4102" t="s">
        <v>45811</v>
      </c>
      <c r="I4102" t="s">
        <v>52638</v>
      </c>
      <c r="J4102" t="s">
        <v>22134</v>
      </c>
      <c r="K4102" t="s">
        <v>105</v>
      </c>
      <c r="L4102" s="119" t="str">
        <f t="shared" si="256"/>
        <v>NA</v>
      </c>
      <c r="M4102" s="119"/>
      <c r="N4102" s="120" t="str">
        <f t="shared" si="257"/>
        <v>NA</v>
      </c>
      <c r="O4102" s="120"/>
      <c r="P4102"/>
      <c r="Q4102"/>
      <c r="R4102"/>
      <c r="S4102"/>
      <c r="T4102"/>
      <c r="U4102" t="s">
        <v>14896</v>
      </c>
      <c r="V4102" t="s">
        <v>14894</v>
      </c>
      <c r="W4102" t="s">
        <v>14895</v>
      </c>
      <c r="X4102" t="s">
        <v>675</v>
      </c>
      <c r="Y4102" t="s">
        <v>14897</v>
      </c>
      <c r="Z4102" t="s">
        <v>54</v>
      </c>
      <c r="AA4102"/>
      <c r="AB4102" t="s">
        <v>45053</v>
      </c>
      <c r="AC4102" t="s">
        <v>52042</v>
      </c>
      <c r="AD4102"/>
      <c r="AE4102" t="s">
        <v>565</v>
      </c>
      <c r="AF4102" s="119" t="str">
        <f t="shared" si="258"/>
        <v>NA</v>
      </c>
      <c r="AG4102" s="119"/>
      <c r="AH4102" s="119"/>
      <c r="AI4102" s="119"/>
      <c r="AJ4102" s="119" t="str">
        <f t="shared" si="259"/>
        <v>NA</v>
      </c>
      <c r="AK4102" s="190"/>
      <c r="AL4102" s="191"/>
    </row>
    <row r="4103" spans="1:38" x14ac:dyDescent="0.25">
      <c r="A4103" t="s">
        <v>11638</v>
      </c>
      <c r="B4103" t="s">
        <v>11636</v>
      </c>
      <c r="C4103" t="s">
        <v>11637</v>
      </c>
      <c r="D4103" t="s">
        <v>675</v>
      </c>
      <c r="E4103" t="s">
        <v>1682</v>
      </c>
      <c r="F4103" t="s">
        <v>54</v>
      </c>
      <c r="G4103"/>
      <c r="H4103" t="s">
        <v>45811</v>
      </c>
      <c r="I4103" t="s">
        <v>52638</v>
      </c>
      <c r="J4103"/>
      <c r="K4103" t="s">
        <v>105</v>
      </c>
      <c r="L4103" s="119" t="str">
        <f t="shared" si="256"/>
        <v>NA</v>
      </c>
      <c r="M4103" s="119"/>
      <c r="N4103" s="120" t="str">
        <f t="shared" si="257"/>
        <v>NA</v>
      </c>
      <c r="O4103" s="120"/>
      <c r="P4103"/>
      <c r="Q4103"/>
      <c r="R4103"/>
      <c r="S4103"/>
      <c r="T4103"/>
      <c r="U4103" t="s">
        <v>15902</v>
      </c>
      <c r="V4103" t="s">
        <v>15900</v>
      </c>
      <c r="W4103" t="s">
        <v>15901</v>
      </c>
      <c r="X4103" t="s">
        <v>675</v>
      </c>
      <c r="Y4103" t="s">
        <v>15903</v>
      </c>
      <c r="Z4103" t="s">
        <v>54</v>
      </c>
      <c r="AA4103"/>
      <c r="AB4103" t="s">
        <v>45054</v>
      </c>
      <c r="AC4103" t="s">
        <v>52043</v>
      </c>
      <c r="AD4103" t="s">
        <v>15904</v>
      </c>
      <c r="AE4103" t="s">
        <v>565</v>
      </c>
      <c r="AF4103" s="119" t="str">
        <f t="shared" si="258"/>
        <v>NA</v>
      </c>
      <c r="AG4103" s="119"/>
      <c r="AH4103" s="119"/>
      <c r="AI4103" s="119"/>
      <c r="AJ4103" s="119" t="str">
        <f t="shared" si="259"/>
        <v>NA</v>
      </c>
      <c r="AK4103" s="190"/>
      <c r="AL4103" s="191"/>
    </row>
    <row r="4104" spans="1:38" x14ac:dyDescent="0.25">
      <c r="A4104" t="s">
        <v>9953</v>
      </c>
      <c r="B4104" t="s">
        <v>9951</v>
      </c>
      <c r="C4104" t="s">
        <v>9952</v>
      </c>
      <c r="D4104" t="s">
        <v>675</v>
      </c>
      <c r="E4104" t="s">
        <v>1682</v>
      </c>
      <c r="F4104" t="s">
        <v>54</v>
      </c>
      <c r="G4104"/>
      <c r="H4104" t="s">
        <v>45810</v>
      </c>
      <c r="I4104" t="s">
        <v>52638</v>
      </c>
      <c r="J4104" t="s">
        <v>9954</v>
      </c>
      <c r="K4104" t="s">
        <v>105</v>
      </c>
      <c r="L4104" s="119" t="str">
        <f t="shared" si="256"/>
        <v>NA</v>
      </c>
      <c r="M4104" s="119"/>
      <c r="N4104" s="120" t="str">
        <f t="shared" si="257"/>
        <v>NA</v>
      </c>
      <c r="O4104" s="120"/>
      <c r="P4104"/>
      <c r="Q4104"/>
      <c r="R4104"/>
      <c r="S4104"/>
      <c r="T4104"/>
      <c r="U4104" t="s">
        <v>17434</v>
      </c>
      <c r="V4104" t="s">
        <v>17432</v>
      </c>
      <c r="W4104" t="s">
        <v>17433</v>
      </c>
      <c r="X4104" t="s">
        <v>675</v>
      </c>
      <c r="Y4104" t="s">
        <v>17435</v>
      </c>
      <c r="Z4104" t="s">
        <v>54</v>
      </c>
      <c r="AA4104"/>
      <c r="AB4104" t="s">
        <v>45055</v>
      </c>
      <c r="AC4104" t="s">
        <v>52044</v>
      </c>
      <c r="AD4104" t="s">
        <v>17434</v>
      </c>
      <c r="AE4104" t="s">
        <v>565</v>
      </c>
      <c r="AF4104" s="119" t="str">
        <f t="shared" si="258"/>
        <v>NA</v>
      </c>
      <c r="AG4104" s="119"/>
      <c r="AH4104" s="119"/>
      <c r="AI4104" s="119"/>
      <c r="AJ4104" s="119" t="str">
        <f t="shared" si="259"/>
        <v>NA</v>
      </c>
      <c r="AK4104" s="190"/>
      <c r="AL4104" s="191"/>
    </row>
    <row r="4105" spans="1:38" x14ac:dyDescent="0.25">
      <c r="A4105" t="s">
        <v>12534</v>
      </c>
      <c r="B4105" t="s">
        <v>12532</v>
      </c>
      <c r="C4105" t="s">
        <v>12533</v>
      </c>
      <c r="D4105" t="s">
        <v>675</v>
      </c>
      <c r="E4105" t="s">
        <v>1682</v>
      </c>
      <c r="F4105" t="s">
        <v>54</v>
      </c>
      <c r="G4105"/>
      <c r="H4105" t="s">
        <v>45811</v>
      </c>
      <c r="I4105" t="s">
        <v>52638</v>
      </c>
      <c r="J4105" t="s">
        <v>12534</v>
      </c>
      <c r="K4105" t="s">
        <v>105</v>
      </c>
      <c r="L4105" s="119" t="str">
        <f t="shared" si="256"/>
        <v>NA</v>
      </c>
      <c r="M4105" s="119"/>
      <c r="N4105" s="120" t="str">
        <f t="shared" si="257"/>
        <v>NA</v>
      </c>
      <c r="O4105" s="120"/>
      <c r="P4105"/>
      <c r="Q4105"/>
      <c r="R4105"/>
      <c r="S4105"/>
      <c r="T4105"/>
      <c r="U4105" t="s">
        <v>15194</v>
      </c>
      <c r="V4105" t="s">
        <v>15192</v>
      </c>
      <c r="W4105" t="s">
        <v>15193</v>
      </c>
      <c r="X4105" t="s">
        <v>675</v>
      </c>
      <c r="Y4105" t="s">
        <v>15195</v>
      </c>
      <c r="Z4105" t="s">
        <v>54</v>
      </c>
      <c r="AA4105"/>
      <c r="AB4105" t="s">
        <v>45056</v>
      </c>
      <c r="AC4105" t="s">
        <v>52045</v>
      </c>
      <c r="AD4105" t="s">
        <v>15196</v>
      </c>
      <c r="AE4105" t="s">
        <v>565</v>
      </c>
      <c r="AF4105" s="119" t="str">
        <f t="shared" si="258"/>
        <v>NA</v>
      </c>
      <c r="AG4105" s="119"/>
      <c r="AH4105" s="119"/>
      <c r="AI4105" s="119"/>
      <c r="AJ4105" s="119" t="str">
        <f t="shared" si="259"/>
        <v>NA</v>
      </c>
      <c r="AK4105" s="190"/>
      <c r="AL4105" s="191"/>
    </row>
    <row r="4106" spans="1:38" x14ac:dyDescent="0.25">
      <c r="A4106" t="s">
        <v>15459</v>
      </c>
      <c r="B4106" t="s">
        <v>15457</v>
      </c>
      <c r="C4106" t="s">
        <v>15458</v>
      </c>
      <c r="D4106" t="s">
        <v>675</v>
      </c>
      <c r="E4106" t="s">
        <v>15460</v>
      </c>
      <c r="F4106" t="s">
        <v>54</v>
      </c>
      <c r="G4106"/>
      <c r="H4106" t="s">
        <v>45812</v>
      </c>
      <c r="I4106" t="s">
        <v>52639</v>
      </c>
      <c r="J4106"/>
      <c r="K4106" t="s">
        <v>565</v>
      </c>
      <c r="L4106" s="119" t="str">
        <f t="shared" si="256"/>
        <v>NA</v>
      </c>
      <c r="M4106" s="119"/>
      <c r="N4106" s="120" t="str">
        <f t="shared" si="257"/>
        <v>NA</v>
      </c>
      <c r="O4106" s="120"/>
      <c r="P4106"/>
      <c r="Q4106"/>
      <c r="R4106"/>
      <c r="S4106"/>
      <c r="T4106"/>
      <c r="U4106" t="s">
        <v>20223</v>
      </c>
      <c r="V4106" t="s">
        <v>20221</v>
      </c>
      <c r="W4106" t="s">
        <v>20222</v>
      </c>
      <c r="X4106" t="s">
        <v>675</v>
      </c>
      <c r="Y4106" t="s">
        <v>20224</v>
      </c>
      <c r="Z4106" t="s">
        <v>54</v>
      </c>
      <c r="AA4106"/>
      <c r="AB4106" t="s">
        <v>45057</v>
      </c>
      <c r="AC4106" t="s">
        <v>52046</v>
      </c>
      <c r="AD4106" t="s">
        <v>20225</v>
      </c>
      <c r="AE4106" t="s">
        <v>565</v>
      </c>
      <c r="AF4106" s="119" t="str">
        <f t="shared" si="258"/>
        <v>NA</v>
      </c>
      <c r="AG4106" s="119"/>
      <c r="AH4106" s="119"/>
      <c r="AI4106" s="119"/>
      <c r="AJ4106" s="119" t="str">
        <f t="shared" si="259"/>
        <v>NA</v>
      </c>
      <c r="AK4106" s="190"/>
      <c r="AL4106" s="191"/>
    </row>
    <row r="4107" spans="1:38" x14ac:dyDescent="0.25">
      <c r="A4107" t="s">
        <v>18702</v>
      </c>
      <c r="B4107" t="s">
        <v>18700</v>
      </c>
      <c r="C4107" t="s">
        <v>18701</v>
      </c>
      <c r="D4107" t="s">
        <v>675</v>
      </c>
      <c r="E4107" t="s">
        <v>15473</v>
      </c>
      <c r="F4107" t="s">
        <v>54</v>
      </c>
      <c r="G4107"/>
      <c r="H4107" t="s">
        <v>45813</v>
      </c>
      <c r="I4107" t="s">
        <v>52640</v>
      </c>
      <c r="J4107" t="s">
        <v>18703</v>
      </c>
      <c r="K4107" t="s">
        <v>565</v>
      </c>
      <c r="L4107" s="119" t="str">
        <f t="shared" si="256"/>
        <v>NA</v>
      </c>
      <c r="M4107" s="119"/>
      <c r="N4107" s="120" t="str">
        <f t="shared" si="257"/>
        <v>NA</v>
      </c>
      <c r="O4107" s="120"/>
      <c r="P4107"/>
      <c r="Q4107"/>
      <c r="R4107"/>
      <c r="S4107"/>
      <c r="T4107"/>
      <c r="U4107" t="s">
        <v>21080</v>
      </c>
      <c r="V4107" t="s">
        <v>21078</v>
      </c>
      <c r="W4107" t="s">
        <v>21079</v>
      </c>
      <c r="X4107" t="s">
        <v>675</v>
      </c>
      <c r="Y4107" t="s">
        <v>21081</v>
      </c>
      <c r="Z4107" t="s">
        <v>54</v>
      </c>
      <c r="AA4107"/>
      <c r="AB4107" t="s">
        <v>45058</v>
      </c>
      <c r="AC4107" t="s">
        <v>52047</v>
      </c>
      <c r="AD4107" t="s">
        <v>21080</v>
      </c>
      <c r="AE4107" t="s">
        <v>565</v>
      </c>
      <c r="AF4107" s="119" t="str">
        <f t="shared" si="258"/>
        <v>NA</v>
      </c>
      <c r="AG4107" s="119"/>
      <c r="AH4107" s="119"/>
      <c r="AI4107" s="119"/>
      <c r="AJ4107" s="119" t="str">
        <f t="shared" si="259"/>
        <v>NA</v>
      </c>
      <c r="AK4107" s="190"/>
      <c r="AL4107" s="191"/>
    </row>
    <row r="4108" spans="1:38" x14ac:dyDescent="0.25">
      <c r="A4108" t="s">
        <v>15472</v>
      </c>
      <c r="B4108" t="s">
        <v>15470</v>
      </c>
      <c r="C4108" t="s">
        <v>15471</v>
      </c>
      <c r="D4108" t="s">
        <v>675</v>
      </c>
      <c r="E4108" t="s">
        <v>15473</v>
      </c>
      <c r="F4108" t="s">
        <v>54</v>
      </c>
      <c r="G4108"/>
      <c r="H4108" t="s">
        <v>45813</v>
      </c>
      <c r="I4108" t="s">
        <v>52640</v>
      </c>
      <c r="J4108" t="s">
        <v>15474</v>
      </c>
      <c r="K4108" t="s">
        <v>565</v>
      </c>
      <c r="L4108" s="119" t="str">
        <f t="shared" si="256"/>
        <v>NA</v>
      </c>
      <c r="M4108" s="119"/>
      <c r="N4108" s="120" t="str">
        <f t="shared" si="257"/>
        <v>NA</v>
      </c>
      <c r="O4108" s="120"/>
      <c r="P4108"/>
      <c r="Q4108"/>
      <c r="R4108"/>
      <c r="S4108"/>
      <c r="T4108"/>
      <c r="U4108" t="s">
        <v>21314</v>
      </c>
      <c r="V4108" t="s">
        <v>21312</v>
      </c>
      <c r="W4108" t="s">
        <v>21313</v>
      </c>
      <c r="X4108" t="s">
        <v>675</v>
      </c>
      <c r="Y4108" t="s">
        <v>21315</v>
      </c>
      <c r="Z4108" t="s">
        <v>54</v>
      </c>
      <c r="AA4108"/>
      <c r="AB4108" t="s">
        <v>45059</v>
      </c>
      <c r="AC4108" t="s">
        <v>52048</v>
      </c>
      <c r="AD4108" t="s">
        <v>21314</v>
      </c>
      <c r="AE4108" t="s">
        <v>565</v>
      </c>
      <c r="AF4108" s="119" t="str">
        <f t="shared" si="258"/>
        <v>NA</v>
      </c>
      <c r="AG4108" s="119"/>
      <c r="AH4108" s="119"/>
      <c r="AI4108" s="119"/>
      <c r="AJ4108" s="119" t="str">
        <f t="shared" si="259"/>
        <v>NA</v>
      </c>
      <c r="AK4108" s="190"/>
      <c r="AL4108" s="191"/>
    </row>
    <row r="4109" spans="1:38" x14ac:dyDescent="0.25">
      <c r="A4109" t="s">
        <v>15976</v>
      </c>
      <c r="B4109" t="s">
        <v>15974</v>
      </c>
      <c r="C4109" t="s">
        <v>15975</v>
      </c>
      <c r="D4109" t="s">
        <v>675</v>
      </c>
      <c r="E4109" t="s">
        <v>15977</v>
      </c>
      <c r="F4109" t="s">
        <v>54</v>
      </c>
      <c r="G4109"/>
      <c r="H4109" t="s">
        <v>45814</v>
      </c>
      <c r="I4109" t="s">
        <v>52641</v>
      </c>
      <c r="J4109" t="s">
        <v>15978</v>
      </c>
      <c r="K4109" t="s">
        <v>565</v>
      </c>
      <c r="L4109" s="119" t="str">
        <f t="shared" si="256"/>
        <v>NA</v>
      </c>
      <c r="M4109" s="119"/>
      <c r="N4109" s="120" t="str">
        <f t="shared" si="257"/>
        <v>NA</v>
      </c>
      <c r="O4109" s="120"/>
      <c r="P4109"/>
      <c r="Q4109"/>
      <c r="R4109"/>
      <c r="S4109"/>
      <c r="T4109"/>
      <c r="U4109" t="s">
        <v>10518</v>
      </c>
      <c r="V4109" t="s">
        <v>10517</v>
      </c>
      <c r="W4109" t="s">
        <v>10512</v>
      </c>
      <c r="X4109" t="s">
        <v>675</v>
      </c>
      <c r="Y4109" t="s">
        <v>3222</v>
      </c>
      <c r="Z4109" t="s">
        <v>54</v>
      </c>
      <c r="AA4109"/>
      <c r="AB4109" t="s">
        <v>45060</v>
      </c>
      <c r="AC4109" t="s">
        <v>52049</v>
      </c>
      <c r="AD4109" t="s">
        <v>6013</v>
      </c>
      <c r="AE4109" t="s">
        <v>565</v>
      </c>
      <c r="AF4109" s="119" t="str">
        <f t="shared" si="258"/>
        <v>NA</v>
      </c>
      <c r="AG4109" s="119"/>
      <c r="AH4109" s="119"/>
      <c r="AI4109" s="119"/>
      <c r="AJ4109" s="119" t="str">
        <f t="shared" si="259"/>
        <v>NA</v>
      </c>
      <c r="AK4109" s="190"/>
      <c r="AL4109" s="191"/>
    </row>
    <row r="4110" spans="1:38" x14ac:dyDescent="0.25">
      <c r="A4110" t="s">
        <v>18491</v>
      </c>
      <c r="B4110" t="s">
        <v>18489</v>
      </c>
      <c r="C4110" t="s">
        <v>18490</v>
      </c>
      <c r="D4110" t="s">
        <v>675</v>
      </c>
      <c r="E4110" t="s">
        <v>3452</v>
      </c>
      <c r="F4110" t="s">
        <v>54</v>
      </c>
      <c r="G4110"/>
      <c r="H4110" t="s">
        <v>45815</v>
      </c>
      <c r="I4110" t="s">
        <v>52642</v>
      </c>
      <c r="J4110" t="s">
        <v>18492</v>
      </c>
      <c r="K4110" t="s">
        <v>565</v>
      </c>
      <c r="L4110" s="119" t="str">
        <f t="shared" si="256"/>
        <v>NA</v>
      </c>
      <c r="M4110" s="119"/>
      <c r="N4110" s="120" t="str">
        <f t="shared" si="257"/>
        <v>NA</v>
      </c>
      <c r="O4110" s="120"/>
      <c r="P4110"/>
      <c r="Q4110"/>
      <c r="R4110"/>
      <c r="S4110"/>
      <c r="T4110"/>
      <c r="U4110" t="s">
        <v>15267</v>
      </c>
      <c r="V4110" t="s">
        <v>15265</v>
      </c>
      <c r="W4110" t="s">
        <v>15266</v>
      </c>
      <c r="X4110" t="s">
        <v>675</v>
      </c>
      <c r="Y4110" t="s">
        <v>3222</v>
      </c>
      <c r="Z4110" t="s">
        <v>54</v>
      </c>
      <c r="AA4110"/>
      <c r="AB4110" t="s">
        <v>45061</v>
      </c>
      <c r="AC4110" t="s">
        <v>52049</v>
      </c>
      <c r="AD4110" t="s">
        <v>15268</v>
      </c>
      <c r="AE4110" t="s">
        <v>565</v>
      </c>
      <c r="AF4110" s="119" t="str">
        <f t="shared" si="258"/>
        <v>NA</v>
      </c>
      <c r="AG4110" s="119"/>
      <c r="AH4110" s="119"/>
      <c r="AI4110" s="119"/>
      <c r="AJ4110" s="119" t="str">
        <f t="shared" si="259"/>
        <v>NA</v>
      </c>
      <c r="AK4110" s="190"/>
      <c r="AL4110" s="191"/>
    </row>
    <row r="4111" spans="1:38" x14ac:dyDescent="0.25">
      <c r="A4111" t="s">
        <v>16001</v>
      </c>
      <c r="B4111" t="s">
        <v>15999</v>
      </c>
      <c r="C4111" t="s">
        <v>16000</v>
      </c>
      <c r="D4111" t="s">
        <v>675</v>
      </c>
      <c r="E4111" t="s">
        <v>1715</v>
      </c>
      <c r="F4111" t="s">
        <v>54</v>
      </c>
      <c r="G4111"/>
      <c r="H4111" t="s">
        <v>45816</v>
      </c>
      <c r="I4111" t="s">
        <v>52643</v>
      </c>
      <c r="J4111" t="s">
        <v>16002</v>
      </c>
      <c r="K4111" t="s">
        <v>565</v>
      </c>
      <c r="L4111" s="119" t="str">
        <f t="shared" si="256"/>
        <v>NA</v>
      </c>
      <c r="M4111" s="119"/>
      <c r="N4111" s="120" t="str">
        <f t="shared" si="257"/>
        <v>NA</v>
      </c>
      <c r="O4111" s="120"/>
      <c r="P4111"/>
      <c r="Q4111"/>
      <c r="R4111"/>
      <c r="S4111"/>
      <c r="T4111"/>
      <c r="U4111" t="s">
        <v>20777</v>
      </c>
      <c r="V4111" t="s">
        <v>20775</v>
      </c>
      <c r="W4111" t="s">
        <v>20776</v>
      </c>
      <c r="X4111" t="s">
        <v>675</v>
      </c>
      <c r="Y4111" t="s">
        <v>3222</v>
      </c>
      <c r="Z4111" t="s">
        <v>54</v>
      </c>
      <c r="AA4111"/>
      <c r="AB4111" t="s">
        <v>45060</v>
      </c>
      <c r="AC4111" t="s">
        <v>52049</v>
      </c>
      <c r="AD4111" t="s">
        <v>20777</v>
      </c>
      <c r="AE4111" t="s">
        <v>565</v>
      </c>
      <c r="AF4111" s="119" t="str">
        <f t="shared" si="258"/>
        <v>NA</v>
      </c>
      <c r="AG4111" s="119"/>
      <c r="AH4111" s="119"/>
      <c r="AI4111" s="119"/>
      <c r="AJ4111" s="119" t="str">
        <f t="shared" si="259"/>
        <v>NA</v>
      </c>
      <c r="AK4111" s="190"/>
      <c r="AL4111" s="191"/>
    </row>
    <row r="4112" spans="1:38" x14ac:dyDescent="0.25">
      <c r="A4112" t="s">
        <v>6458</v>
      </c>
      <c r="B4112" t="s">
        <v>6456</v>
      </c>
      <c r="C4112" t="s">
        <v>6457</v>
      </c>
      <c r="D4112" t="s">
        <v>675</v>
      </c>
      <c r="E4112" t="s">
        <v>1715</v>
      </c>
      <c r="F4112" t="s">
        <v>54</v>
      </c>
      <c r="G4112"/>
      <c r="H4112" t="s">
        <v>45817</v>
      </c>
      <c r="I4112" t="s">
        <v>52643</v>
      </c>
      <c r="J4112" t="s">
        <v>6459</v>
      </c>
      <c r="K4112" t="s">
        <v>105</v>
      </c>
      <c r="L4112" s="119" t="str">
        <f t="shared" si="256"/>
        <v>NA</v>
      </c>
      <c r="M4112" s="119"/>
      <c r="N4112" s="120" t="str">
        <f t="shared" si="257"/>
        <v>NA</v>
      </c>
      <c r="O4112" s="120"/>
      <c r="P4112"/>
      <c r="Q4112"/>
      <c r="R4112"/>
      <c r="S4112"/>
      <c r="T4112"/>
      <c r="U4112" t="s">
        <v>12368</v>
      </c>
      <c r="V4112" t="s">
        <v>12366</v>
      </c>
      <c r="W4112" t="s">
        <v>12367</v>
      </c>
      <c r="X4112" t="s">
        <v>675</v>
      </c>
      <c r="Y4112" t="s">
        <v>12369</v>
      </c>
      <c r="Z4112" t="s">
        <v>54</v>
      </c>
      <c r="AA4112"/>
      <c r="AB4112" t="s">
        <v>45062</v>
      </c>
      <c r="AC4112" t="s">
        <v>52050</v>
      </c>
      <c r="AD4112"/>
      <c r="AE4112" t="s">
        <v>105</v>
      </c>
      <c r="AF4112" s="119" t="str">
        <f t="shared" si="258"/>
        <v>NA</v>
      </c>
      <c r="AG4112" s="119"/>
      <c r="AH4112" s="119"/>
      <c r="AI4112" s="119"/>
      <c r="AJ4112" s="119" t="str">
        <f t="shared" si="259"/>
        <v>NA</v>
      </c>
      <c r="AK4112" s="190"/>
      <c r="AL4112" s="191"/>
    </row>
    <row r="4113" spans="1:38" x14ac:dyDescent="0.25">
      <c r="A4113" t="s">
        <v>15543</v>
      </c>
      <c r="B4113" t="s">
        <v>15541</v>
      </c>
      <c r="C4113" t="s">
        <v>15542</v>
      </c>
      <c r="D4113" t="s">
        <v>675</v>
      </c>
      <c r="E4113" t="s">
        <v>15544</v>
      </c>
      <c r="F4113" t="s">
        <v>54</v>
      </c>
      <c r="G4113"/>
      <c r="H4113" t="s">
        <v>45818</v>
      </c>
      <c r="I4113" t="s">
        <v>52644</v>
      </c>
      <c r="J4113" t="s">
        <v>15545</v>
      </c>
      <c r="K4113" t="s">
        <v>105</v>
      </c>
      <c r="L4113" s="119" t="str">
        <f t="shared" si="256"/>
        <v>NA</v>
      </c>
      <c r="M4113" s="119"/>
      <c r="N4113" s="120" t="str">
        <f t="shared" si="257"/>
        <v>NA</v>
      </c>
      <c r="O4113" s="120"/>
      <c r="P4113"/>
      <c r="Q4113"/>
      <c r="R4113"/>
      <c r="S4113"/>
      <c r="T4113"/>
      <c r="U4113" t="s">
        <v>20730</v>
      </c>
      <c r="V4113" t="s">
        <v>20728</v>
      </c>
      <c r="W4113" t="s">
        <v>20729</v>
      </c>
      <c r="X4113" t="s">
        <v>675</v>
      </c>
      <c r="Y4113" t="s">
        <v>20731</v>
      </c>
      <c r="Z4113" t="s">
        <v>54</v>
      </c>
      <c r="AA4113"/>
      <c r="AB4113" t="s">
        <v>45063</v>
      </c>
      <c r="AC4113" t="s">
        <v>52051</v>
      </c>
      <c r="AD4113" t="s">
        <v>20730</v>
      </c>
      <c r="AE4113" t="s">
        <v>565</v>
      </c>
      <c r="AF4113" s="119" t="str">
        <f t="shared" si="258"/>
        <v>NA</v>
      </c>
      <c r="AG4113" s="119"/>
      <c r="AH4113" s="119"/>
      <c r="AI4113" s="119"/>
      <c r="AJ4113" s="119" t="str">
        <f t="shared" si="259"/>
        <v>NA</v>
      </c>
      <c r="AK4113" s="190"/>
      <c r="AL4113" s="191"/>
    </row>
    <row r="4114" spans="1:38" x14ac:dyDescent="0.25">
      <c r="A4114" t="s">
        <v>11223</v>
      </c>
      <c r="B4114" t="s">
        <v>11233</v>
      </c>
      <c r="C4114" t="s">
        <v>11234</v>
      </c>
      <c r="D4114" t="s">
        <v>675</v>
      </c>
      <c r="E4114" t="s">
        <v>11235</v>
      </c>
      <c r="F4114" t="s">
        <v>54</v>
      </c>
      <c r="G4114"/>
      <c r="H4114" t="s">
        <v>45819</v>
      </c>
      <c r="I4114" t="s">
        <v>52645</v>
      </c>
      <c r="J4114"/>
      <c r="K4114" t="s">
        <v>105</v>
      </c>
      <c r="L4114" s="119" t="str">
        <f t="shared" si="256"/>
        <v>NA</v>
      </c>
      <c r="M4114" s="119"/>
      <c r="N4114" s="120" t="str">
        <f t="shared" si="257"/>
        <v>NA</v>
      </c>
      <c r="O4114" s="120"/>
      <c r="P4114"/>
      <c r="Q4114"/>
      <c r="R4114"/>
      <c r="S4114"/>
      <c r="T4114"/>
      <c r="U4114" t="s">
        <v>12975</v>
      </c>
      <c r="V4114" t="s">
        <v>12973</v>
      </c>
      <c r="W4114" t="s">
        <v>12974</v>
      </c>
      <c r="X4114" t="s">
        <v>675</v>
      </c>
      <c r="Y4114" t="s">
        <v>12976</v>
      </c>
      <c r="Z4114" t="s">
        <v>54</v>
      </c>
      <c r="AA4114"/>
      <c r="AB4114" t="s">
        <v>45064</v>
      </c>
      <c r="AC4114" t="s">
        <v>52052</v>
      </c>
      <c r="AD4114" t="s">
        <v>12975</v>
      </c>
      <c r="AE4114" t="s">
        <v>565</v>
      </c>
      <c r="AF4114" s="119" t="str">
        <f t="shared" si="258"/>
        <v>NA</v>
      </c>
      <c r="AG4114" s="119"/>
      <c r="AH4114" s="119"/>
      <c r="AI4114" s="119"/>
      <c r="AJ4114" s="119" t="str">
        <f t="shared" si="259"/>
        <v>NA</v>
      </c>
      <c r="AK4114" s="190"/>
      <c r="AL4114" s="191"/>
    </row>
    <row r="4115" spans="1:38" x14ac:dyDescent="0.25">
      <c r="A4115" t="s">
        <v>9591</v>
      </c>
      <c r="B4115" t="s">
        <v>9589</v>
      </c>
      <c r="C4115" t="s">
        <v>9590</v>
      </c>
      <c r="D4115" t="s">
        <v>675</v>
      </c>
      <c r="E4115" t="s">
        <v>122</v>
      </c>
      <c r="F4115" t="s">
        <v>54</v>
      </c>
      <c r="G4115"/>
      <c r="H4115" t="s">
        <v>45820</v>
      </c>
      <c r="I4115" t="s">
        <v>52646</v>
      </c>
      <c r="J4115" t="s">
        <v>9591</v>
      </c>
      <c r="K4115" t="s">
        <v>105</v>
      </c>
      <c r="L4115" s="119" t="str">
        <f t="shared" si="256"/>
        <v>NA</v>
      </c>
      <c r="M4115" s="119"/>
      <c r="N4115" s="120" t="str">
        <f t="shared" si="257"/>
        <v>NA</v>
      </c>
      <c r="O4115" s="120"/>
      <c r="P4115"/>
      <c r="Q4115"/>
      <c r="R4115"/>
      <c r="S4115"/>
      <c r="T4115"/>
      <c r="U4115" t="s">
        <v>13296</v>
      </c>
      <c r="V4115" t="s">
        <v>13294</v>
      </c>
      <c r="W4115" t="s">
        <v>13295</v>
      </c>
      <c r="X4115" t="s">
        <v>675</v>
      </c>
      <c r="Y4115" t="s">
        <v>13297</v>
      </c>
      <c r="Z4115" t="s">
        <v>54</v>
      </c>
      <c r="AA4115"/>
      <c r="AB4115" t="s">
        <v>45065</v>
      </c>
      <c r="AC4115" t="s">
        <v>52053</v>
      </c>
      <c r="AD4115" t="s">
        <v>13296</v>
      </c>
      <c r="AE4115" t="s">
        <v>565</v>
      </c>
      <c r="AF4115" s="119" t="str">
        <f t="shared" si="258"/>
        <v>NA</v>
      </c>
      <c r="AG4115" s="119"/>
      <c r="AH4115" s="119"/>
      <c r="AI4115" s="119"/>
      <c r="AJ4115" s="119" t="str">
        <f t="shared" si="259"/>
        <v>NA</v>
      </c>
      <c r="AK4115" s="190"/>
      <c r="AL4115" s="191"/>
    </row>
    <row r="4116" spans="1:38" x14ac:dyDescent="0.25">
      <c r="A4116" t="s">
        <v>21919</v>
      </c>
      <c r="B4116" t="s">
        <v>21917</v>
      </c>
      <c r="C4116" t="s">
        <v>21918</v>
      </c>
      <c r="D4116" t="s">
        <v>675</v>
      </c>
      <c r="E4116" t="s">
        <v>122</v>
      </c>
      <c r="F4116" t="s">
        <v>54</v>
      </c>
      <c r="G4116"/>
      <c r="H4116" t="s">
        <v>45821</v>
      </c>
      <c r="I4116" t="s">
        <v>52646</v>
      </c>
      <c r="J4116"/>
      <c r="K4116" t="s">
        <v>105</v>
      </c>
      <c r="L4116" s="119" t="str">
        <f t="shared" si="256"/>
        <v>NA</v>
      </c>
      <c r="M4116" s="119"/>
      <c r="N4116" s="120" t="str">
        <f t="shared" si="257"/>
        <v>NA</v>
      </c>
      <c r="O4116" s="120"/>
      <c r="P4116"/>
      <c r="Q4116"/>
      <c r="R4116"/>
      <c r="S4116"/>
      <c r="T4116"/>
      <c r="U4116" t="s">
        <v>13107</v>
      </c>
      <c r="V4116" t="s">
        <v>13105</v>
      </c>
      <c r="W4116" t="s">
        <v>13106</v>
      </c>
      <c r="X4116" t="s">
        <v>675</v>
      </c>
      <c r="Y4116" t="s">
        <v>1920</v>
      </c>
      <c r="Z4116" t="s">
        <v>54</v>
      </c>
      <c r="AA4116"/>
      <c r="AB4116" t="s">
        <v>45066</v>
      </c>
      <c r="AC4116" t="s">
        <v>52054</v>
      </c>
      <c r="AD4116" t="s">
        <v>13107</v>
      </c>
      <c r="AE4116" t="s">
        <v>105</v>
      </c>
      <c r="AF4116" s="119" t="str">
        <f t="shared" si="258"/>
        <v>NA</v>
      </c>
      <c r="AG4116" s="119"/>
      <c r="AH4116" s="119"/>
      <c r="AI4116" s="119"/>
      <c r="AJ4116" s="119" t="str">
        <f t="shared" si="259"/>
        <v>NA</v>
      </c>
      <c r="AK4116" s="190"/>
      <c r="AL4116" s="191"/>
    </row>
    <row r="4117" spans="1:38" x14ac:dyDescent="0.25">
      <c r="A4117" t="s">
        <v>19837</v>
      </c>
      <c r="B4117" t="s">
        <v>19835</v>
      </c>
      <c r="C4117" t="s">
        <v>19836</v>
      </c>
      <c r="D4117" t="s">
        <v>675</v>
      </c>
      <c r="E4117" t="s">
        <v>4234</v>
      </c>
      <c r="F4117" t="s">
        <v>54</v>
      </c>
      <c r="G4117"/>
      <c r="H4117" t="s">
        <v>45822</v>
      </c>
      <c r="I4117" t="s">
        <v>52647</v>
      </c>
      <c r="J4117" t="s">
        <v>19838</v>
      </c>
      <c r="K4117" t="s">
        <v>565</v>
      </c>
      <c r="L4117" s="119" t="str">
        <f t="shared" si="256"/>
        <v>NA</v>
      </c>
      <c r="M4117" s="119"/>
      <c r="N4117" s="120" t="str">
        <f t="shared" si="257"/>
        <v>NA</v>
      </c>
      <c r="O4117" s="120"/>
      <c r="P4117"/>
      <c r="Q4117"/>
      <c r="R4117"/>
      <c r="S4117"/>
      <c r="T4117"/>
      <c r="U4117" t="s">
        <v>13128</v>
      </c>
      <c r="V4117" t="s">
        <v>13126</v>
      </c>
      <c r="W4117" t="s">
        <v>13127</v>
      </c>
      <c r="X4117" t="s">
        <v>675</v>
      </c>
      <c r="Y4117" t="s">
        <v>13129</v>
      </c>
      <c r="Z4117" t="s">
        <v>54</v>
      </c>
      <c r="AA4117"/>
      <c r="AB4117" t="s">
        <v>45067</v>
      </c>
      <c r="AC4117" t="s">
        <v>52055</v>
      </c>
      <c r="AD4117" t="s">
        <v>13128</v>
      </c>
      <c r="AE4117" t="s">
        <v>105</v>
      </c>
      <c r="AF4117" s="119" t="str">
        <f t="shared" si="258"/>
        <v>NA</v>
      </c>
      <c r="AG4117" s="119"/>
      <c r="AH4117" s="119"/>
      <c r="AI4117" s="119"/>
      <c r="AJ4117" s="119" t="str">
        <f t="shared" si="259"/>
        <v>NA</v>
      </c>
      <c r="AK4117" s="190"/>
      <c r="AL4117" s="191"/>
    </row>
    <row r="4118" spans="1:38" x14ac:dyDescent="0.25">
      <c r="A4118" t="s">
        <v>9093</v>
      </c>
      <c r="B4118" t="s">
        <v>9091</v>
      </c>
      <c r="C4118" t="s">
        <v>9092</v>
      </c>
      <c r="D4118" t="s">
        <v>675</v>
      </c>
      <c r="E4118" t="s">
        <v>4234</v>
      </c>
      <c r="F4118" t="s">
        <v>54</v>
      </c>
      <c r="G4118"/>
      <c r="H4118" t="s">
        <v>45823</v>
      </c>
      <c r="I4118" t="s">
        <v>52647</v>
      </c>
      <c r="J4118"/>
      <c r="K4118" t="s">
        <v>105</v>
      </c>
      <c r="L4118" s="119" t="str">
        <f t="shared" si="256"/>
        <v>NA</v>
      </c>
      <c r="M4118" s="119"/>
      <c r="N4118" s="120" t="str">
        <f t="shared" si="257"/>
        <v>NA</v>
      </c>
      <c r="O4118" s="120"/>
      <c r="P4118"/>
      <c r="Q4118"/>
      <c r="R4118"/>
      <c r="S4118"/>
      <c r="T4118"/>
      <c r="U4118" t="s">
        <v>14205</v>
      </c>
      <c r="V4118" t="s">
        <v>14203</v>
      </c>
      <c r="W4118" t="s">
        <v>14204</v>
      </c>
      <c r="X4118" t="s">
        <v>675</v>
      </c>
      <c r="Y4118" t="s">
        <v>14206</v>
      </c>
      <c r="Z4118" t="s">
        <v>54</v>
      </c>
      <c r="AA4118"/>
      <c r="AB4118" t="s">
        <v>45068</v>
      </c>
      <c r="AC4118" t="s">
        <v>52056</v>
      </c>
      <c r="AD4118" t="s">
        <v>14207</v>
      </c>
      <c r="AE4118" t="s">
        <v>565</v>
      </c>
      <c r="AF4118" s="119" t="str">
        <f t="shared" si="258"/>
        <v>NA</v>
      </c>
      <c r="AG4118" s="119"/>
      <c r="AH4118" s="119"/>
      <c r="AI4118" s="119"/>
      <c r="AJ4118" s="119" t="str">
        <f t="shared" si="259"/>
        <v>NA</v>
      </c>
      <c r="AK4118" s="190"/>
      <c r="AL4118" s="191"/>
    </row>
    <row r="4119" spans="1:38" x14ac:dyDescent="0.25">
      <c r="A4119" t="s">
        <v>10219</v>
      </c>
      <c r="B4119" t="s">
        <v>10217</v>
      </c>
      <c r="C4119" t="s">
        <v>10218</v>
      </c>
      <c r="D4119" t="s">
        <v>675</v>
      </c>
      <c r="E4119" t="s">
        <v>4234</v>
      </c>
      <c r="F4119" t="s">
        <v>54</v>
      </c>
      <c r="G4119"/>
      <c r="H4119" t="s">
        <v>45823</v>
      </c>
      <c r="I4119" t="s">
        <v>52647</v>
      </c>
      <c r="J4119" t="s">
        <v>10219</v>
      </c>
      <c r="K4119" t="s">
        <v>105</v>
      </c>
      <c r="L4119" s="119" t="str">
        <f t="shared" si="256"/>
        <v>NA</v>
      </c>
      <c r="M4119" s="119"/>
      <c r="N4119" s="120" t="str">
        <f t="shared" si="257"/>
        <v>NA</v>
      </c>
      <c r="O4119" s="120"/>
      <c r="P4119"/>
      <c r="Q4119"/>
      <c r="R4119"/>
      <c r="S4119"/>
      <c r="T4119"/>
      <c r="U4119" t="s">
        <v>14251</v>
      </c>
      <c r="V4119" t="s">
        <v>14249</v>
      </c>
      <c r="W4119" t="s">
        <v>14250</v>
      </c>
      <c r="X4119" t="s">
        <v>675</v>
      </c>
      <c r="Y4119" t="s">
        <v>14252</v>
      </c>
      <c r="Z4119" t="s">
        <v>54</v>
      </c>
      <c r="AA4119"/>
      <c r="AB4119" t="s">
        <v>45069</v>
      </c>
      <c r="AC4119" t="s">
        <v>52057</v>
      </c>
      <c r="AD4119" t="s">
        <v>14251</v>
      </c>
      <c r="AE4119" t="s">
        <v>565</v>
      </c>
      <c r="AF4119" s="119" t="str">
        <f t="shared" si="258"/>
        <v>NA</v>
      </c>
      <c r="AG4119" s="119"/>
      <c r="AH4119" s="119"/>
      <c r="AI4119" s="119"/>
      <c r="AJ4119" s="119" t="str">
        <f t="shared" si="259"/>
        <v>NA</v>
      </c>
      <c r="AK4119" s="190"/>
      <c r="AL4119" s="191"/>
    </row>
    <row r="4120" spans="1:38" x14ac:dyDescent="0.25">
      <c r="A4120" t="s">
        <v>9971</v>
      </c>
      <c r="B4120" t="s">
        <v>9969</v>
      </c>
      <c r="C4120" t="s">
        <v>9970</v>
      </c>
      <c r="D4120" t="s">
        <v>675</v>
      </c>
      <c r="E4120" t="s">
        <v>4234</v>
      </c>
      <c r="F4120" t="s">
        <v>54</v>
      </c>
      <c r="G4120"/>
      <c r="H4120" t="s">
        <v>45823</v>
      </c>
      <c r="I4120" t="s">
        <v>52647</v>
      </c>
      <c r="J4120" t="s">
        <v>9972</v>
      </c>
      <c r="K4120" t="s">
        <v>105</v>
      </c>
      <c r="L4120" s="119" t="str">
        <f t="shared" si="256"/>
        <v>NA</v>
      </c>
      <c r="M4120" s="119"/>
      <c r="N4120" s="120" t="str">
        <f t="shared" si="257"/>
        <v>NA</v>
      </c>
      <c r="O4120" s="120"/>
      <c r="P4120"/>
      <c r="Q4120"/>
      <c r="R4120"/>
      <c r="S4120"/>
      <c r="T4120"/>
      <c r="U4120" t="s">
        <v>14201</v>
      </c>
      <c r="V4120" t="s">
        <v>14199</v>
      </c>
      <c r="W4120" t="s">
        <v>14200</v>
      </c>
      <c r="X4120" t="s">
        <v>675</v>
      </c>
      <c r="Y4120" t="s">
        <v>14202</v>
      </c>
      <c r="Z4120" t="s">
        <v>54</v>
      </c>
      <c r="AA4120"/>
      <c r="AB4120" t="s">
        <v>45070</v>
      </c>
      <c r="AC4120" t="s">
        <v>52058</v>
      </c>
      <c r="AD4120" t="s">
        <v>14201</v>
      </c>
      <c r="AE4120" t="s">
        <v>565</v>
      </c>
      <c r="AF4120" s="119" t="str">
        <f t="shared" si="258"/>
        <v>NA</v>
      </c>
      <c r="AG4120" s="119"/>
      <c r="AH4120" s="119"/>
      <c r="AI4120" s="119"/>
      <c r="AJ4120" s="119" t="str">
        <f t="shared" si="259"/>
        <v>NA</v>
      </c>
      <c r="AK4120" s="190"/>
      <c r="AL4120" s="191"/>
    </row>
    <row r="4121" spans="1:38" x14ac:dyDescent="0.25">
      <c r="A4121" t="s">
        <v>8239</v>
      </c>
      <c r="B4121" t="s">
        <v>8237</v>
      </c>
      <c r="C4121" t="s">
        <v>8238</v>
      </c>
      <c r="D4121" t="s">
        <v>675</v>
      </c>
      <c r="E4121" t="s">
        <v>4234</v>
      </c>
      <c r="F4121" t="s">
        <v>54</v>
      </c>
      <c r="G4121"/>
      <c r="H4121" t="s">
        <v>45823</v>
      </c>
      <c r="I4121" t="s">
        <v>52647</v>
      </c>
      <c r="J4121" t="s">
        <v>8240</v>
      </c>
      <c r="K4121" t="s">
        <v>105</v>
      </c>
      <c r="L4121" s="119" t="str">
        <f t="shared" si="256"/>
        <v>NA</v>
      </c>
      <c r="M4121" s="119"/>
      <c r="N4121" s="120" t="str">
        <f t="shared" si="257"/>
        <v>NA</v>
      </c>
      <c r="O4121" s="120"/>
      <c r="P4121"/>
      <c r="Q4121"/>
      <c r="R4121"/>
      <c r="S4121"/>
      <c r="T4121"/>
      <c r="U4121" t="s">
        <v>13807</v>
      </c>
      <c r="V4121" t="s">
        <v>13805</v>
      </c>
      <c r="W4121" t="s">
        <v>13806</v>
      </c>
      <c r="X4121" t="s">
        <v>675</v>
      </c>
      <c r="Y4121" t="s">
        <v>13808</v>
      </c>
      <c r="Z4121" t="s">
        <v>54</v>
      </c>
      <c r="AA4121"/>
      <c r="AB4121" t="s">
        <v>45071</v>
      </c>
      <c r="AC4121" t="s">
        <v>52059</v>
      </c>
      <c r="AD4121" t="s">
        <v>13807</v>
      </c>
      <c r="AE4121" t="s">
        <v>565</v>
      </c>
      <c r="AF4121" s="119" t="str">
        <f t="shared" si="258"/>
        <v>NA</v>
      </c>
      <c r="AG4121" s="119"/>
      <c r="AH4121" s="119"/>
      <c r="AI4121" s="119"/>
      <c r="AJ4121" s="119" t="str">
        <f t="shared" si="259"/>
        <v>NA</v>
      </c>
      <c r="AK4121" s="190"/>
      <c r="AL4121" s="191"/>
    </row>
    <row r="4122" spans="1:38" x14ac:dyDescent="0.25">
      <c r="A4122" t="s">
        <v>8845</v>
      </c>
      <c r="B4122" t="s">
        <v>8843</v>
      </c>
      <c r="C4122" t="s">
        <v>8844</v>
      </c>
      <c r="D4122" t="s">
        <v>675</v>
      </c>
      <c r="E4122" t="s">
        <v>4234</v>
      </c>
      <c r="F4122" t="s">
        <v>54</v>
      </c>
      <c r="G4122"/>
      <c r="H4122" t="s">
        <v>45823</v>
      </c>
      <c r="I4122" t="s">
        <v>52647</v>
      </c>
      <c r="J4122" t="s">
        <v>8845</v>
      </c>
      <c r="K4122" t="s">
        <v>105</v>
      </c>
      <c r="L4122" s="119" t="str">
        <f t="shared" si="256"/>
        <v>NA</v>
      </c>
      <c r="M4122" s="119"/>
      <c r="N4122" s="120" t="str">
        <f t="shared" si="257"/>
        <v>NA</v>
      </c>
      <c r="O4122" s="120"/>
      <c r="P4122"/>
      <c r="Q4122"/>
      <c r="R4122"/>
      <c r="S4122"/>
      <c r="T4122"/>
      <c r="U4122" t="s">
        <v>7627</v>
      </c>
      <c r="V4122" t="s">
        <v>7625</v>
      </c>
      <c r="W4122" t="s">
        <v>7626</v>
      </c>
      <c r="X4122" t="s">
        <v>675</v>
      </c>
      <c r="Y4122" t="s">
        <v>7628</v>
      </c>
      <c r="Z4122" t="s">
        <v>54</v>
      </c>
      <c r="AA4122"/>
      <c r="AB4122" t="s">
        <v>45072</v>
      </c>
      <c r="AC4122" t="s">
        <v>52060</v>
      </c>
      <c r="AD4122" t="s">
        <v>7627</v>
      </c>
      <c r="AE4122" t="s">
        <v>565</v>
      </c>
      <c r="AF4122" s="119" t="str">
        <f t="shared" si="258"/>
        <v>NA</v>
      </c>
      <c r="AG4122" s="119"/>
      <c r="AH4122" s="119"/>
      <c r="AI4122" s="119"/>
      <c r="AJ4122" s="119" t="str">
        <f t="shared" si="259"/>
        <v>NA</v>
      </c>
      <c r="AK4122" s="190"/>
      <c r="AL4122" s="191"/>
    </row>
    <row r="4123" spans="1:38" x14ac:dyDescent="0.25">
      <c r="A4123" t="s">
        <v>11690</v>
      </c>
      <c r="B4123" t="s">
        <v>11689</v>
      </c>
      <c r="C4123" t="s">
        <v>10446</v>
      </c>
      <c r="D4123" t="s">
        <v>675</v>
      </c>
      <c r="E4123" t="s">
        <v>944</v>
      </c>
      <c r="F4123" t="s">
        <v>54</v>
      </c>
      <c r="G4123"/>
      <c r="H4123" t="s">
        <v>45824</v>
      </c>
      <c r="I4123" t="s">
        <v>52648</v>
      </c>
      <c r="J4123" t="s">
        <v>11691</v>
      </c>
      <c r="K4123" t="s">
        <v>565</v>
      </c>
      <c r="L4123" s="119" t="str">
        <f t="shared" si="256"/>
        <v>NA</v>
      </c>
      <c r="M4123" s="119"/>
      <c r="N4123" s="120" t="str">
        <f t="shared" si="257"/>
        <v>NA</v>
      </c>
      <c r="O4123" s="120"/>
      <c r="P4123"/>
      <c r="Q4123"/>
      <c r="R4123"/>
      <c r="S4123"/>
      <c r="T4123"/>
      <c r="U4123" t="s">
        <v>13390</v>
      </c>
      <c r="V4123" t="s">
        <v>13388</v>
      </c>
      <c r="W4123" t="s">
        <v>13389</v>
      </c>
      <c r="X4123" t="s">
        <v>675</v>
      </c>
      <c r="Y4123" t="s">
        <v>13391</v>
      </c>
      <c r="Z4123" t="s">
        <v>54</v>
      </c>
      <c r="AA4123"/>
      <c r="AB4123" t="s">
        <v>45073</v>
      </c>
      <c r="AC4123" t="s">
        <v>52061</v>
      </c>
      <c r="AD4123" t="s">
        <v>13390</v>
      </c>
      <c r="AE4123" t="s">
        <v>565</v>
      </c>
      <c r="AF4123" s="119" t="str">
        <f t="shared" si="258"/>
        <v>NA</v>
      </c>
      <c r="AG4123" s="119"/>
      <c r="AH4123" s="119"/>
      <c r="AI4123" s="119"/>
      <c r="AJ4123" s="119" t="str">
        <f t="shared" si="259"/>
        <v>NA</v>
      </c>
      <c r="AK4123" s="190"/>
      <c r="AL4123" s="191"/>
    </row>
    <row r="4124" spans="1:38" x14ac:dyDescent="0.25">
      <c r="A4124" t="s">
        <v>8466</v>
      </c>
      <c r="B4124" t="s">
        <v>8464</v>
      </c>
      <c r="C4124" t="s">
        <v>8465</v>
      </c>
      <c r="D4124" t="s">
        <v>675</v>
      </c>
      <c r="E4124" t="s">
        <v>944</v>
      </c>
      <c r="F4124" t="s">
        <v>54</v>
      </c>
      <c r="G4124"/>
      <c r="H4124" t="s">
        <v>45825</v>
      </c>
      <c r="I4124" t="s">
        <v>52648</v>
      </c>
      <c r="J4124" t="s">
        <v>8467</v>
      </c>
      <c r="K4124" t="s">
        <v>105</v>
      </c>
      <c r="L4124" s="119" t="str">
        <f t="shared" si="256"/>
        <v>NA</v>
      </c>
      <c r="M4124" s="119"/>
      <c r="N4124" s="120" t="str">
        <f t="shared" si="257"/>
        <v>NA</v>
      </c>
      <c r="O4124" s="120"/>
      <c r="P4124"/>
      <c r="Q4124"/>
      <c r="R4124"/>
      <c r="S4124"/>
      <c r="T4124"/>
      <c r="U4124" t="s">
        <v>14868</v>
      </c>
      <c r="V4124" t="s">
        <v>14866</v>
      </c>
      <c r="W4124" t="s">
        <v>14867</v>
      </c>
      <c r="X4124" t="s">
        <v>675</v>
      </c>
      <c r="Y4124" t="s">
        <v>14869</v>
      </c>
      <c r="Z4124" t="s">
        <v>54</v>
      </c>
      <c r="AA4124"/>
      <c r="AB4124" t="s">
        <v>45074</v>
      </c>
      <c r="AC4124" t="s">
        <v>52062</v>
      </c>
      <c r="AD4124" t="s">
        <v>14868</v>
      </c>
      <c r="AE4124" t="s">
        <v>565</v>
      </c>
      <c r="AF4124" s="119" t="str">
        <f t="shared" si="258"/>
        <v>NA</v>
      </c>
      <c r="AG4124" s="119"/>
      <c r="AH4124" s="119"/>
      <c r="AI4124" s="119"/>
      <c r="AJ4124" s="119" t="str">
        <f t="shared" si="259"/>
        <v>NA</v>
      </c>
      <c r="AK4124" s="190"/>
      <c r="AL4124" s="191"/>
    </row>
    <row r="4125" spans="1:38" x14ac:dyDescent="0.25">
      <c r="A4125" t="s">
        <v>16891</v>
      </c>
      <c r="B4125" t="s">
        <v>16889</v>
      </c>
      <c r="C4125" t="s">
        <v>16890</v>
      </c>
      <c r="D4125" t="s">
        <v>675</v>
      </c>
      <c r="E4125" t="s">
        <v>16892</v>
      </c>
      <c r="F4125" t="s">
        <v>54</v>
      </c>
      <c r="G4125"/>
      <c r="H4125" t="s">
        <v>45826</v>
      </c>
      <c r="I4125" t="s">
        <v>52649</v>
      </c>
      <c r="J4125" t="s">
        <v>16893</v>
      </c>
      <c r="K4125" t="s">
        <v>565</v>
      </c>
      <c r="L4125" s="119" t="str">
        <f t="shared" si="256"/>
        <v>NA</v>
      </c>
      <c r="M4125" s="119"/>
      <c r="N4125" s="120" t="str">
        <f t="shared" si="257"/>
        <v>NA</v>
      </c>
      <c r="O4125" s="120"/>
      <c r="P4125"/>
      <c r="Q4125"/>
      <c r="R4125"/>
      <c r="S4125"/>
      <c r="T4125"/>
      <c r="U4125" t="s">
        <v>13402</v>
      </c>
      <c r="V4125" t="s">
        <v>13400</v>
      </c>
      <c r="W4125" t="s">
        <v>13401</v>
      </c>
      <c r="X4125" t="s">
        <v>675</v>
      </c>
      <c r="Y4125" t="s">
        <v>13403</v>
      </c>
      <c r="Z4125" t="s">
        <v>54</v>
      </c>
      <c r="AA4125"/>
      <c r="AB4125" t="s">
        <v>45075</v>
      </c>
      <c r="AC4125" t="s">
        <v>52063</v>
      </c>
      <c r="AD4125" t="s">
        <v>13402</v>
      </c>
      <c r="AE4125" t="s">
        <v>565</v>
      </c>
      <c r="AF4125" s="119" t="str">
        <f t="shared" si="258"/>
        <v>NA</v>
      </c>
      <c r="AG4125" s="119"/>
      <c r="AH4125" s="119"/>
      <c r="AI4125" s="119"/>
      <c r="AJ4125" s="119" t="str">
        <f t="shared" si="259"/>
        <v>NA</v>
      </c>
      <c r="AK4125" s="190"/>
      <c r="AL4125" s="191"/>
    </row>
    <row r="4126" spans="1:38" x14ac:dyDescent="0.25">
      <c r="A4126" t="s">
        <v>15939</v>
      </c>
      <c r="B4126" t="s">
        <v>15937</v>
      </c>
      <c r="C4126" t="s">
        <v>15938</v>
      </c>
      <c r="D4126" t="s">
        <v>675</v>
      </c>
      <c r="E4126" t="s">
        <v>1745</v>
      </c>
      <c r="F4126" t="s">
        <v>54</v>
      </c>
      <c r="G4126"/>
      <c r="H4126" t="s">
        <v>45827</v>
      </c>
      <c r="I4126" t="s">
        <v>52650</v>
      </c>
      <c r="J4126"/>
      <c r="K4126" t="s">
        <v>105</v>
      </c>
      <c r="L4126" s="119" t="str">
        <f t="shared" si="256"/>
        <v>NA</v>
      </c>
      <c r="M4126" s="119"/>
      <c r="N4126" s="120" t="str">
        <f t="shared" si="257"/>
        <v>NA</v>
      </c>
      <c r="O4126" s="120"/>
      <c r="P4126"/>
      <c r="Q4126"/>
      <c r="R4126"/>
      <c r="S4126"/>
      <c r="T4126"/>
      <c r="U4126" t="s">
        <v>14292</v>
      </c>
      <c r="V4126" t="s">
        <v>14290</v>
      </c>
      <c r="W4126" t="s">
        <v>14291</v>
      </c>
      <c r="X4126" t="s">
        <v>675</v>
      </c>
      <c r="Y4126" t="s">
        <v>14293</v>
      </c>
      <c r="Z4126" t="s">
        <v>54</v>
      </c>
      <c r="AA4126"/>
      <c r="AB4126" t="s">
        <v>45076</v>
      </c>
      <c r="AC4126" t="s">
        <v>52064</v>
      </c>
      <c r="AD4126" t="s">
        <v>14292</v>
      </c>
      <c r="AE4126" t="s">
        <v>565</v>
      </c>
      <c r="AF4126" s="119" t="str">
        <f t="shared" si="258"/>
        <v>NA</v>
      </c>
      <c r="AG4126" s="119"/>
      <c r="AH4126" s="119"/>
      <c r="AI4126" s="119"/>
      <c r="AJ4126" s="119" t="str">
        <f t="shared" si="259"/>
        <v>NA</v>
      </c>
      <c r="AK4126" s="190"/>
      <c r="AL4126" s="191"/>
    </row>
    <row r="4127" spans="1:38" x14ac:dyDescent="0.25">
      <c r="A4127" t="s">
        <v>16008</v>
      </c>
      <c r="B4127" t="s">
        <v>16006</v>
      </c>
      <c r="C4127" t="s">
        <v>16007</v>
      </c>
      <c r="D4127" t="s">
        <v>675</v>
      </c>
      <c r="E4127" t="s">
        <v>16009</v>
      </c>
      <c r="F4127" t="s">
        <v>54</v>
      </c>
      <c r="G4127"/>
      <c r="H4127" t="s">
        <v>45828</v>
      </c>
      <c r="I4127" t="s">
        <v>52651</v>
      </c>
      <c r="J4127" t="s">
        <v>16010</v>
      </c>
      <c r="K4127" t="s">
        <v>565</v>
      </c>
      <c r="L4127" s="119" t="str">
        <f t="shared" si="256"/>
        <v>NA</v>
      </c>
      <c r="M4127" s="119"/>
      <c r="N4127" s="120" t="str">
        <f t="shared" si="257"/>
        <v>NA</v>
      </c>
      <c r="O4127" s="120"/>
      <c r="P4127"/>
      <c r="Q4127"/>
      <c r="R4127"/>
      <c r="S4127"/>
      <c r="T4127"/>
      <c r="U4127" t="s">
        <v>12140</v>
      </c>
      <c r="V4127" t="s">
        <v>12138</v>
      </c>
      <c r="W4127" t="s">
        <v>12139</v>
      </c>
      <c r="X4127" t="s">
        <v>675</v>
      </c>
      <c r="Y4127" t="s">
        <v>12141</v>
      </c>
      <c r="Z4127" t="s">
        <v>54</v>
      </c>
      <c r="AA4127"/>
      <c r="AB4127" t="s">
        <v>45077</v>
      </c>
      <c r="AC4127" t="s">
        <v>52065</v>
      </c>
      <c r="AD4127"/>
      <c r="AE4127" t="s">
        <v>105</v>
      </c>
      <c r="AF4127" s="119" t="str">
        <f t="shared" si="258"/>
        <v>NA</v>
      </c>
      <c r="AG4127" s="119"/>
      <c r="AH4127" s="119"/>
      <c r="AI4127" s="119"/>
      <c r="AJ4127" s="119" t="str">
        <f t="shared" si="259"/>
        <v>NA</v>
      </c>
      <c r="AK4127" s="190"/>
      <c r="AL4127" s="191"/>
    </row>
    <row r="4128" spans="1:38" x14ac:dyDescent="0.25">
      <c r="A4128" t="s">
        <v>8597</v>
      </c>
      <c r="B4128" t="s">
        <v>8595</v>
      </c>
      <c r="C4128" t="s">
        <v>8596</v>
      </c>
      <c r="D4128" t="s">
        <v>675</v>
      </c>
      <c r="E4128" t="s">
        <v>8598</v>
      </c>
      <c r="F4128" t="s">
        <v>54</v>
      </c>
      <c r="G4128"/>
      <c r="H4128" t="s">
        <v>45829</v>
      </c>
      <c r="I4128" t="s">
        <v>52652</v>
      </c>
      <c r="J4128" t="s">
        <v>8599</v>
      </c>
      <c r="K4128" t="s">
        <v>105</v>
      </c>
      <c r="L4128" s="119" t="str">
        <f t="shared" si="256"/>
        <v>NA</v>
      </c>
      <c r="M4128" s="119"/>
      <c r="N4128" s="120" t="str">
        <f t="shared" si="257"/>
        <v>NA</v>
      </c>
      <c r="O4128" s="120"/>
      <c r="P4128"/>
      <c r="Q4128"/>
      <c r="R4128"/>
      <c r="S4128"/>
      <c r="T4128"/>
      <c r="U4128" t="s">
        <v>14339</v>
      </c>
      <c r="V4128" t="s">
        <v>14337</v>
      </c>
      <c r="W4128" t="s">
        <v>14338</v>
      </c>
      <c r="X4128" t="s">
        <v>675</v>
      </c>
      <c r="Y4128" t="s">
        <v>14340</v>
      </c>
      <c r="Z4128" t="s">
        <v>54</v>
      </c>
      <c r="AA4128"/>
      <c r="AB4128" t="s">
        <v>45078</v>
      </c>
      <c r="AC4128" t="s">
        <v>52066</v>
      </c>
      <c r="AD4128" t="s">
        <v>14339</v>
      </c>
      <c r="AE4128" t="s">
        <v>565</v>
      </c>
      <c r="AF4128" s="119" t="str">
        <f t="shared" si="258"/>
        <v>NA</v>
      </c>
      <c r="AG4128" s="119"/>
      <c r="AH4128" s="119"/>
      <c r="AI4128" s="119"/>
      <c r="AJ4128" s="119" t="str">
        <f t="shared" si="259"/>
        <v>NA</v>
      </c>
      <c r="AK4128" s="190"/>
      <c r="AL4128" s="191"/>
    </row>
    <row r="4129" spans="1:38" x14ac:dyDescent="0.25">
      <c r="A4129" t="s">
        <v>9041</v>
      </c>
      <c r="B4129" t="s">
        <v>9039</v>
      </c>
      <c r="C4129" t="s">
        <v>9040</v>
      </c>
      <c r="D4129" t="s">
        <v>675</v>
      </c>
      <c r="E4129" t="s">
        <v>8598</v>
      </c>
      <c r="F4129" t="s">
        <v>54</v>
      </c>
      <c r="G4129"/>
      <c r="H4129" t="s">
        <v>45829</v>
      </c>
      <c r="I4129" t="s">
        <v>52652</v>
      </c>
      <c r="J4129" t="s">
        <v>9041</v>
      </c>
      <c r="K4129" t="s">
        <v>105</v>
      </c>
      <c r="L4129" s="119" t="str">
        <f t="shared" si="256"/>
        <v>NA</v>
      </c>
      <c r="M4129" s="119"/>
      <c r="N4129" s="120" t="str">
        <f t="shared" si="257"/>
        <v>NA</v>
      </c>
      <c r="O4129" s="120"/>
      <c r="P4129"/>
      <c r="Q4129"/>
      <c r="R4129"/>
      <c r="S4129"/>
      <c r="T4129"/>
      <c r="U4129" t="s">
        <v>8496</v>
      </c>
      <c r="V4129" t="s">
        <v>8494</v>
      </c>
      <c r="W4129" t="s">
        <v>8495</v>
      </c>
      <c r="X4129" t="s">
        <v>675</v>
      </c>
      <c r="Y4129" t="s">
        <v>8497</v>
      </c>
      <c r="Z4129" t="s">
        <v>54</v>
      </c>
      <c r="AA4129"/>
      <c r="AB4129" t="s">
        <v>45079</v>
      </c>
      <c r="AC4129" t="s">
        <v>52067</v>
      </c>
      <c r="AD4129" t="s">
        <v>8498</v>
      </c>
      <c r="AE4129" t="s">
        <v>105</v>
      </c>
      <c r="AF4129" s="119" t="str">
        <f t="shared" si="258"/>
        <v>NA</v>
      </c>
      <c r="AG4129" s="119"/>
      <c r="AH4129" s="119"/>
      <c r="AI4129" s="119"/>
      <c r="AJ4129" s="119" t="str">
        <f t="shared" si="259"/>
        <v>NA</v>
      </c>
      <c r="AK4129" s="190"/>
      <c r="AL4129" s="191"/>
    </row>
    <row r="4130" spans="1:38" x14ac:dyDescent="0.25">
      <c r="A4130" t="s">
        <v>15245</v>
      </c>
      <c r="B4130" t="s">
        <v>15257</v>
      </c>
      <c r="C4130" t="s">
        <v>15258</v>
      </c>
      <c r="D4130" t="s">
        <v>675</v>
      </c>
      <c r="E4130" t="s">
        <v>15259</v>
      </c>
      <c r="F4130" t="s">
        <v>54</v>
      </c>
      <c r="G4130"/>
      <c r="H4130" t="s">
        <v>45830</v>
      </c>
      <c r="I4130" t="s">
        <v>52653</v>
      </c>
      <c r="J4130"/>
      <c r="K4130" t="s">
        <v>105</v>
      </c>
      <c r="L4130" s="119" t="str">
        <f t="shared" si="256"/>
        <v>NA</v>
      </c>
      <c r="M4130" s="119"/>
      <c r="N4130" s="120" t="str">
        <f t="shared" si="257"/>
        <v>NA</v>
      </c>
      <c r="O4130" s="120"/>
      <c r="P4130"/>
      <c r="Q4130"/>
      <c r="R4130"/>
      <c r="S4130"/>
      <c r="T4130"/>
      <c r="U4130" t="s">
        <v>11417</v>
      </c>
      <c r="V4130" t="s">
        <v>11415</v>
      </c>
      <c r="W4130" t="s">
        <v>11416</v>
      </c>
      <c r="X4130" t="s">
        <v>675</v>
      </c>
      <c r="Y4130" t="s">
        <v>8497</v>
      </c>
      <c r="Z4130" t="s">
        <v>54</v>
      </c>
      <c r="AA4130"/>
      <c r="AB4130" t="s">
        <v>45080</v>
      </c>
      <c r="AC4130" t="s">
        <v>52067</v>
      </c>
      <c r="AD4130" t="s">
        <v>11417</v>
      </c>
      <c r="AE4130" t="s">
        <v>105</v>
      </c>
      <c r="AF4130" s="119" t="str">
        <f t="shared" si="258"/>
        <v>NA</v>
      </c>
      <c r="AG4130" s="119"/>
      <c r="AH4130" s="119"/>
      <c r="AI4130" s="119"/>
      <c r="AJ4130" s="119" t="str">
        <f t="shared" si="259"/>
        <v>NA</v>
      </c>
      <c r="AK4130" s="190"/>
      <c r="AL4130" s="191"/>
    </row>
    <row r="4131" spans="1:38" x14ac:dyDescent="0.25">
      <c r="A4131" t="s">
        <v>8223</v>
      </c>
      <c r="B4131" t="s">
        <v>8221</v>
      </c>
      <c r="C4131" t="s">
        <v>8222</v>
      </c>
      <c r="D4131" t="s">
        <v>675</v>
      </c>
      <c r="E4131" t="s">
        <v>1765</v>
      </c>
      <c r="F4131" t="s">
        <v>54</v>
      </c>
      <c r="G4131"/>
      <c r="H4131" t="s">
        <v>45831</v>
      </c>
      <c r="I4131" t="s">
        <v>52654</v>
      </c>
      <c r="J4131" t="s">
        <v>8224</v>
      </c>
      <c r="K4131" t="s">
        <v>105</v>
      </c>
      <c r="L4131" s="119" t="str">
        <f t="shared" si="256"/>
        <v>NA</v>
      </c>
      <c r="M4131" s="119"/>
      <c r="N4131" s="120" t="str">
        <f t="shared" si="257"/>
        <v>NA</v>
      </c>
      <c r="O4131" s="120"/>
      <c r="P4131"/>
      <c r="Q4131"/>
      <c r="R4131"/>
      <c r="S4131"/>
      <c r="T4131"/>
      <c r="U4131" t="s">
        <v>13502</v>
      </c>
      <c r="V4131" t="s">
        <v>13500</v>
      </c>
      <c r="W4131" t="s">
        <v>13501</v>
      </c>
      <c r="X4131" t="s">
        <v>675</v>
      </c>
      <c r="Y4131" t="s">
        <v>2471</v>
      </c>
      <c r="Z4131" t="s">
        <v>54</v>
      </c>
      <c r="AA4131"/>
      <c r="AB4131" t="s">
        <v>45081</v>
      </c>
      <c r="AC4131" t="s">
        <v>52068</v>
      </c>
      <c r="AD4131" t="s">
        <v>13502</v>
      </c>
      <c r="AE4131" t="s">
        <v>565</v>
      </c>
      <c r="AF4131" s="119" t="str">
        <f t="shared" si="258"/>
        <v>NA</v>
      </c>
      <c r="AG4131" s="119"/>
      <c r="AH4131" s="119"/>
      <c r="AI4131" s="119"/>
      <c r="AJ4131" s="119" t="str">
        <f t="shared" si="259"/>
        <v>NA</v>
      </c>
      <c r="AK4131" s="190"/>
      <c r="AL4131" s="191"/>
    </row>
    <row r="4132" spans="1:38" x14ac:dyDescent="0.25">
      <c r="A4132" t="s">
        <v>6540</v>
      </c>
      <c r="B4132" t="s">
        <v>6538</v>
      </c>
      <c r="C4132" t="s">
        <v>6539</v>
      </c>
      <c r="D4132" t="s">
        <v>675</v>
      </c>
      <c r="E4132" t="s">
        <v>1765</v>
      </c>
      <c r="F4132" t="s">
        <v>54</v>
      </c>
      <c r="G4132"/>
      <c r="H4132" t="s">
        <v>45832</v>
      </c>
      <c r="I4132" t="s">
        <v>52654</v>
      </c>
      <c r="J4132"/>
      <c r="K4132" t="s">
        <v>105</v>
      </c>
      <c r="L4132" s="119" t="str">
        <f t="shared" si="256"/>
        <v>NA</v>
      </c>
      <c r="M4132" s="119"/>
      <c r="N4132" s="120" t="str">
        <f t="shared" si="257"/>
        <v>NA</v>
      </c>
      <c r="O4132" s="120"/>
      <c r="P4132"/>
      <c r="Q4132"/>
      <c r="R4132"/>
      <c r="S4132"/>
      <c r="T4132"/>
      <c r="U4132" t="s">
        <v>14508</v>
      </c>
      <c r="V4132" t="s">
        <v>14506</v>
      </c>
      <c r="W4132" t="s">
        <v>14507</v>
      </c>
      <c r="X4132" t="s">
        <v>675</v>
      </c>
      <c r="Y4132" t="s">
        <v>14509</v>
      </c>
      <c r="Z4132" t="s">
        <v>54</v>
      </c>
      <c r="AA4132"/>
      <c r="AB4132" t="s">
        <v>45082</v>
      </c>
      <c r="AC4132" t="s">
        <v>52069</v>
      </c>
      <c r="AD4132" t="s">
        <v>14510</v>
      </c>
      <c r="AE4132" t="s">
        <v>565</v>
      </c>
      <c r="AF4132" s="119" t="str">
        <f t="shared" si="258"/>
        <v>NA</v>
      </c>
      <c r="AG4132" s="119"/>
      <c r="AH4132" s="119"/>
      <c r="AI4132" s="119"/>
      <c r="AJ4132" s="119" t="str">
        <f t="shared" si="259"/>
        <v>NA</v>
      </c>
      <c r="AK4132" s="190"/>
      <c r="AL4132" s="191"/>
    </row>
    <row r="4133" spans="1:38" x14ac:dyDescent="0.25">
      <c r="A4133" t="s">
        <v>8210</v>
      </c>
      <c r="B4133" t="s">
        <v>8208</v>
      </c>
      <c r="C4133" t="s">
        <v>8209</v>
      </c>
      <c r="D4133" t="s">
        <v>675</v>
      </c>
      <c r="E4133" t="s">
        <v>1765</v>
      </c>
      <c r="F4133" t="s">
        <v>54</v>
      </c>
      <c r="G4133"/>
      <c r="H4133" t="s">
        <v>45831</v>
      </c>
      <c r="I4133" t="s">
        <v>52654</v>
      </c>
      <c r="J4133" t="s">
        <v>8211</v>
      </c>
      <c r="K4133" t="s">
        <v>105</v>
      </c>
      <c r="L4133" s="119" t="str">
        <f t="shared" si="256"/>
        <v>NA</v>
      </c>
      <c r="M4133" s="119"/>
      <c r="N4133" s="120" t="str">
        <f t="shared" si="257"/>
        <v>NA</v>
      </c>
      <c r="O4133" s="120"/>
      <c r="P4133"/>
      <c r="Q4133"/>
      <c r="R4133"/>
      <c r="S4133"/>
      <c r="T4133"/>
      <c r="U4133" t="s">
        <v>13563</v>
      </c>
      <c r="V4133" t="s">
        <v>13561</v>
      </c>
      <c r="W4133" t="s">
        <v>13562</v>
      </c>
      <c r="X4133" t="s">
        <v>675</v>
      </c>
      <c r="Y4133" t="s">
        <v>13564</v>
      </c>
      <c r="Z4133" t="s">
        <v>54</v>
      </c>
      <c r="AA4133"/>
      <c r="AB4133" t="s">
        <v>45083</v>
      </c>
      <c r="AC4133" t="s">
        <v>52070</v>
      </c>
      <c r="AD4133" t="s">
        <v>13563</v>
      </c>
      <c r="AE4133" t="s">
        <v>565</v>
      </c>
      <c r="AF4133" s="119" t="str">
        <f t="shared" si="258"/>
        <v>NA</v>
      </c>
      <c r="AG4133" s="119"/>
      <c r="AH4133" s="119"/>
      <c r="AI4133" s="119"/>
      <c r="AJ4133" s="119" t="str">
        <f t="shared" si="259"/>
        <v>NA</v>
      </c>
      <c r="AK4133" s="190"/>
      <c r="AL4133" s="191"/>
    </row>
    <row r="4134" spans="1:38" x14ac:dyDescent="0.25">
      <c r="A4134" t="s">
        <v>18295</v>
      </c>
      <c r="B4134" t="s">
        <v>18293</v>
      </c>
      <c r="C4134" t="s">
        <v>18294</v>
      </c>
      <c r="D4134" t="s">
        <v>675</v>
      </c>
      <c r="E4134" t="s">
        <v>18296</v>
      </c>
      <c r="F4134" t="s">
        <v>54</v>
      </c>
      <c r="G4134"/>
      <c r="H4134" t="s">
        <v>45833</v>
      </c>
      <c r="I4134" t="s">
        <v>52655</v>
      </c>
      <c r="J4134" t="s">
        <v>18297</v>
      </c>
      <c r="K4134" t="s">
        <v>565</v>
      </c>
      <c r="L4134" s="119" t="str">
        <f t="shared" si="256"/>
        <v>NA</v>
      </c>
      <c r="M4134" s="119"/>
      <c r="N4134" s="120" t="str">
        <f t="shared" si="257"/>
        <v>NA</v>
      </c>
      <c r="O4134" s="120"/>
      <c r="P4134"/>
      <c r="Q4134"/>
      <c r="R4134"/>
      <c r="S4134"/>
      <c r="T4134"/>
      <c r="U4134" t="s">
        <v>14526</v>
      </c>
      <c r="V4134" t="s">
        <v>14524</v>
      </c>
      <c r="W4134" t="s">
        <v>14525</v>
      </c>
      <c r="X4134" t="s">
        <v>675</v>
      </c>
      <c r="Y4134" t="s">
        <v>2157</v>
      </c>
      <c r="Z4134" t="s">
        <v>54</v>
      </c>
      <c r="AA4134"/>
      <c r="AB4134" t="s">
        <v>45084</v>
      </c>
      <c r="AC4134" t="s">
        <v>52071</v>
      </c>
      <c r="AD4134" t="s">
        <v>14526</v>
      </c>
      <c r="AE4134" t="s">
        <v>565</v>
      </c>
      <c r="AF4134" s="119" t="str">
        <f t="shared" si="258"/>
        <v>NA</v>
      </c>
      <c r="AG4134" s="119"/>
      <c r="AH4134" s="119"/>
      <c r="AI4134" s="119"/>
      <c r="AJ4134" s="119" t="str">
        <f t="shared" si="259"/>
        <v>NA</v>
      </c>
      <c r="AK4134" s="190"/>
      <c r="AL4134" s="191"/>
    </row>
    <row r="4135" spans="1:38" x14ac:dyDescent="0.25">
      <c r="A4135" t="s">
        <v>16166</v>
      </c>
      <c r="B4135" t="s">
        <v>16164</v>
      </c>
      <c r="C4135" t="s">
        <v>16165</v>
      </c>
      <c r="D4135" t="s">
        <v>675</v>
      </c>
      <c r="E4135" t="s">
        <v>16167</v>
      </c>
      <c r="F4135" t="s">
        <v>54</v>
      </c>
      <c r="G4135"/>
      <c r="H4135" t="s">
        <v>45834</v>
      </c>
      <c r="I4135" t="s">
        <v>52656</v>
      </c>
      <c r="J4135" t="s">
        <v>16168</v>
      </c>
      <c r="K4135" t="s">
        <v>565</v>
      </c>
      <c r="L4135" s="119" t="str">
        <f t="shared" si="256"/>
        <v>NA</v>
      </c>
      <c r="M4135" s="119"/>
      <c r="N4135" s="120" t="str">
        <f t="shared" si="257"/>
        <v>NA</v>
      </c>
      <c r="O4135" s="120"/>
      <c r="P4135"/>
      <c r="Q4135"/>
      <c r="R4135"/>
      <c r="S4135"/>
      <c r="T4135"/>
      <c r="U4135" t="s">
        <v>14328</v>
      </c>
      <c r="V4135" t="s">
        <v>14326</v>
      </c>
      <c r="W4135" t="s">
        <v>14327</v>
      </c>
      <c r="X4135" t="s">
        <v>675</v>
      </c>
      <c r="Y4135" t="s">
        <v>2157</v>
      </c>
      <c r="Z4135" t="s">
        <v>54</v>
      </c>
      <c r="AA4135"/>
      <c r="AB4135" t="s">
        <v>45084</v>
      </c>
      <c r="AC4135" t="s">
        <v>52071</v>
      </c>
      <c r="AD4135" t="s">
        <v>14328</v>
      </c>
      <c r="AE4135" t="s">
        <v>565</v>
      </c>
      <c r="AF4135" s="119" t="str">
        <f t="shared" si="258"/>
        <v>NA</v>
      </c>
      <c r="AG4135" s="119"/>
      <c r="AH4135" s="119"/>
      <c r="AI4135" s="119"/>
      <c r="AJ4135" s="119" t="str">
        <f t="shared" si="259"/>
        <v>NA</v>
      </c>
      <c r="AK4135" s="190"/>
      <c r="AL4135" s="191"/>
    </row>
    <row r="4136" spans="1:38" x14ac:dyDescent="0.25">
      <c r="A4136" t="s">
        <v>19686</v>
      </c>
      <c r="B4136" t="s">
        <v>19684</v>
      </c>
      <c r="C4136" t="s">
        <v>19685</v>
      </c>
      <c r="D4136" t="s">
        <v>675</v>
      </c>
      <c r="E4136" t="s">
        <v>8911</v>
      </c>
      <c r="F4136" t="s">
        <v>54</v>
      </c>
      <c r="G4136"/>
      <c r="H4136" t="s">
        <v>45835</v>
      </c>
      <c r="I4136" t="s">
        <v>52657</v>
      </c>
      <c r="J4136" t="s">
        <v>19687</v>
      </c>
      <c r="K4136" t="s">
        <v>565</v>
      </c>
      <c r="L4136" s="119" t="str">
        <f t="shared" si="256"/>
        <v>NA</v>
      </c>
      <c r="M4136" s="119"/>
      <c r="N4136" s="120" t="str">
        <f t="shared" si="257"/>
        <v>NA</v>
      </c>
      <c r="O4136" s="120"/>
      <c r="P4136"/>
      <c r="Q4136"/>
      <c r="R4136"/>
      <c r="S4136"/>
      <c r="T4136"/>
      <c r="U4136" t="s">
        <v>12466</v>
      </c>
      <c r="V4136" t="s">
        <v>12464</v>
      </c>
      <c r="W4136" t="s">
        <v>12465</v>
      </c>
      <c r="X4136" t="s">
        <v>675</v>
      </c>
      <c r="Y4136" t="s">
        <v>2157</v>
      </c>
      <c r="Z4136" t="s">
        <v>54</v>
      </c>
      <c r="AA4136"/>
      <c r="AB4136" t="s">
        <v>45085</v>
      </c>
      <c r="AC4136" t="s">
        <v>52071</v>
      </c>
      <c r="AD4136" t="s">
        <v>12467</v>
      </c>
      <c r="AE4136" t="s">
        <v>105</v>
      </c>
      <c r="AF4136" s="119" t="str">
        <f t="shared" si="258"/>
        <v>NA</v>
      </c>
      <c r="AG4136" s="119"/>
      <c r="AH4136" s="119"/>
      <c r="AI4136" s="119"/>
      <c r="AJ4136" s="119" t="str">
        <f t="shared" si="259"/>
        <v>NA</v>
      </c>
      <c r="AK4136" s="190"/>
      <c r="AL4136" s="191"/>
    </row>
    <row r="4137" spans="1:38" x14ac:dyDescent="0.25">
      <c r="A4137" t="s">
        <v>10434</v>
      </c>
      <c r="B4137" t="s">
        <v>10432</v>
      </c>
      <c r="C4137" t="s">
        <v>10433</v>
      </c>
      <c r="D4137" t="s">
        <v>675</v>
      </c>
      <c r="E4137" t="s">
        <v>8911</v>
      </c>
      <c r="F4137" t="s">
        <v>54</v>
      </c>
      <c r="G4137"/>
      <c r="H4137" t="s">
        <v>45836</v>
      </c>
      <c r="I4137" t="s">
        <v>52657</v>
      </c>
      <c r="J4137" t="s">
        <v>10434</v>
      </c>
      <c r="K4137" t="s">
        <v>105</v>
      </c>
      <c r="L4137" s="119" t="str">
        <f t="shared" si="256"/>
        <v>NA</v>
      </c>
      <c r="M4137" s="119"/>
      <c r="N4137" s="120" t="str">
        <f t="shared" si="257"/>
        <v>NA</v>
      </c>
      <c r="O4137" s="120"/>
      <c r="P4137"/>
      <c r="Q4137"/>
      <c r="R4137"/>
      <c r="S4137"/>
      <c r="T4137"/>
      <c r="U4137" t="s">
        <v>14150</v>
      </c>
      <c r="V4137" t="s">
        <v>14148</v>
      </c>
      <c r="W4137" t="s">
        <v>14149</v>
      </c>
      <c r="X4137" t="s">
        <v>675</v>
      </c>
      <c r="Y4137" t="s">
        <v>14151</v>
      </c>
      <c r="Z4137" t="s">
        <v>54</v>
      </c>
      <c r="AA4137"/>
      <c r="AB4137" t="s">
        <v>45086</v>
      </c>
      <c r="AC4137" t="s">
        <v>52072</v>
      </c>
      <c r="AD4137" t="s">
        <v>14152</v>
      </c>
      <c r="AE4137" t="s">
        <v>565</v>
      </c>
      <c r="AF4137" s="119" t="str">
        <f t="shared" si="258"/>
        <v>NA</v>
      </c>
      <c r="AG4137" s="119"/>
      <c r="AH4137" s="119"/>
      <c r="AI4137" s="119"/>
      <c r="AJ4137" s="119" t="str">
        <f t="shared" si="259"/>
        <v>NA</v>
      </c>
      <c r="AK4137" s="190"/>
      <c r="AL4137" s="191"/>
    </row>
    <row r="4138" spans="1:38" x14ac:dyDescent="0.25">
      <c r="A4138" t="s">
        <v>9750</v>
      </c>
      <c r="B4138" t="s">
        <v>9748</v>
      </c>
      <c r="C4138" t="s">
        <v>9749</v>
      </c>
      <c r="D4138" t="s">
        <v>675</v>
      </c>
      <c r="E4138" t="s">
        <v>8911</v>
      </c>
      <c r="F4138" t="s">
        <v>54</v>
      </c>
      <c r="G4138"/>
      <c r="H4138" t="s">
        <v>45837</v>
      </c>
      <c r="I4138" t="s">
        <v>52657</v>
      </c>
      <c r="J4138"/>
      <c r="K4138" t="s">
        <v>105</v>
      </c>
      <c r="L4138" s="119" t="str">
        <f t="shared" si="256"/>
        <v>NA</v>
      </c>
      <c r="M4138" s="119"/>
      <c r="N4138" s="120" t="str">
        <f t="shared" si="257"/>
        <v>NA</v>
      </c>
      <c r="O4138" s="120"/>
      <c r="P4138"/>
      <c r="Q4138"/>
      <c r="R4138"/>
      <c r="S4138"/>
      <c r="T4138"/>
      <c r="U4138" t="s">
        <v>7647</v>
      </c>
      <c r="V4138" t="s">
        <v>7645</v>
      </c>
      <c r="W4138" t="s">
        <v>7646</v>
      </c>
      <c r="X4138" t="s">
        <v>675</v>
      </c>
      <c r="Y4138" t="s">
        <v>2423</v>
      </c>
      <c r="Z4138" t="s">
        <v>54</v>
      </c>
      <c r="AA4138"/>
      <c r="AB4138" t="s">
        <v>45087</v>
      </c>
      <c r="AC4138" t="s">
        <v>52073</v>
      </c>
      <c r="AD4138" t="s">
        <v>7648</v>
      </c>
      <c r="AE4138" t="s">
        <v>105</v>
      </c>
      <c r="AF4138" s="119" t="str">
        <f t="shared" si="258"/>
        <v>NA</v>
      </c>
      <c r="AG4138" s="119"/>
      <c r="AH4138" s="119"/>
      <c r="AI4138" s="119"/>
      <c r="AJ4138" s="119" t="str">
        <f t="shared" si="259"/>
        <v>NA</v>
      </c>
      <c r="AK4138" s="190"/>
      <c r="AL4138" s="191"/>
    </row>
    <row r="4139" spans="1:38" x14ac:dyDescent="0.25">
      <c r="A4139" t="s">
        <v>11262</v>
      </c>
      <c r="B4139" t="s">
        <v>11260</v>
      </c>
      <c r="C4139" t="s">
        <v>11261</v>
      </c>
      <c r="D4139" t="s">
        <v>675</v>
      </c>
      <c r="E4139" t="s">
        <v>8911</v>
      </c>
      <c r="F4139" t="s">
        <v>54</v>
      </c>
      <c r="G4139"/>
      <c r="H4139" t="s">
        <v>45836</v>
      </c>
      <c r="I4139" t="s">
        <v>52657</v>
      </c>
      <c r="J4139"/>
      <c r="K4139" t="s">
        <v>105</v>
      </c>
      <c r="L4139" s="119" t="str">
        <f t="shared" si="256"/>
        <v>NA</v>
      </c>
      <c r="M4139" s="119"/>
      <c r="N4139" s="120" t="str">
        <f t="shared" si="257"/>
        <v>NA</v>
      </c>
      <c r="O4139" s="120"/>
      <c r="P4139"/>
      <c r="Q4139"/>
      <c r="R4139"/>
      <c r="S4139"/>
      <c r="T4139"/>
      <c r="U4139" t="s">
        <v>14558</v>
      </c>
      <c r="V4139" t="s">
        <v>14556</v>
      </c>
      <c r="W4139" t="s">
        <v>14557</v>
      </c>
      <c r="X4139" t="s">
        <v>675</v>
      </c>
      <c r="Y4139" t="s">
        <v>498</v>
      </c>
      <c r="Z4139" t="s">
        <v>54</v>
      </c>
      <c r="AA4139"/>
      <c r="AB4139" t="s">
        <v>45088</v>
      </c>
      <c r="AC4139" t="s">
        <v>52074</v>
      </c>
      <c r="AD4139" t="s">
        <v>14558</v>
      </c>
      <c r="AE4139" t="s">
        <v>565</v>
      </c>
      <c r="AF4139" s="119" t="str">
        <f t="shared" si="258"/>
        <v>NA</v>
      </c>
      <c r="AG4139" s="119"/>
      <c r="AH4139" s="119"/>
      <c r="AI4139" s="119"/>
      <c r="AJ4139" s="119" t="str">
        <f t="shared" si="259"/>
        <v>NA</v>
      </c>
      <c r="AK4139" s="190"/>
      <c r="AL4139" s="191"/>
    </row>
    <row r="4140" spans="1:38" x14ac:dyDescent="0.25">
      <c r="A4140" t="s">
        <v>8910</v>
      </c>
      <c r="B4140" t="s">
        <v>8908</v>
      </c>
      <c r="C4140" t="s">
        <v>8909</v>
      </c>
      <c r="D4140" t="s">
        <v>675</v>
      </c>
      <c r="E4140" t="s">
        <v>8911</v>
      </c>
      <c r="F4140" t="s">
        <v>54</v>
      </c>
      <c r="G4140"/>
      <c r="H4140" t="s">
        <v>45837</v>
      </c>
      <c r="I4140" t="s">
        <v>52657</v>
      </c>
      <c r="J4140" t="s">
        <v>8910</v>
      </c>
      <c r="K4140" t="s">
        <v>105</v>
      </c>
      <c r="L4140" s="119" t="str">
        <f t="shared" si="256"/>
        <v>NA</v>
      </c>
      <c r="M4140" s="119"/>
      <c r="N4140" s="120" t="str">
        <f t="shared" si="257"/>
        <v>NA</v>
      </c>
      <c r="O4140" s="120"/>
      <c r="P4140"/>
      <c r="Q4140"/>
      <c r="R4140"/>
      <c r="S4140"/>
      <c r="T4140"/>
      <c r="U4140" t="s">
        <v>14652</v>
      </c>
      <c r="V4140" t="s">
        <v>14650</v>
      </c>
      <c r="W4140" t="s">
        <v>14651</v>
      </c>
      <c r="X4140" t="s">
        <v>675</v>
      </c>
      <c r="Y4140" t="s">
        <v>498</v>
      </c>
      <c r="Z4140" t="s">
        <v>54</v>
      </c>
      <c r="AA4140"/>
      <c r="AB4140" t="s">
        <v>45088</v>
      </c>
      <c r="AC4140" t="s">
        <v>52074</v>
      </c>
      <c r="AD4140" t="s">
        <v>14652</v>
      </c>
      <c r="AE4140" t="s">
        <v>565</v>
      </c>
      <c r="AF4140" s="119" t="str">
        <f t="shared" si="258"/>
        <v>NA</v>
      </c>
      <c r="AG4140" s="119"/>
      <c r="AH4140" s="119"/>
      <c r="AI4140" s="119"/>
      <c r="AJ4140" s="119" t="str">
        <f t="shared" si="259"/>
        <v>NA</v>
      </c>
      <c r="AK4140" s="190"/>
      <c r="AL4140" s="191"/>
    </row>
    <row r="4141" spans="1:38" x14ac:dyDescent="0.25">
      <c r="A4141" t="s">
        <v>10554</v>
      </c>
      <c r="B4141" t="s">
        <v>10552</v>
      </c>
      <c r="C4141" t="s">
        <v>10553</v>
      </c>
      <c r="D4141" t="s">
        <v>675</v>
      </c>
      <c r="E4141" t="s">
        <v>4456</v>
      </c>
      <c r="F4141" t="s">
        <v>54</v>
      </c>
      <c r="G4141"/>
      <c r="H4141" t="s">
        <v>45838</v>
      </c>
      <c r="I4141" t="s">
        <v>52658</v>
      </c>
      <c r="J4141" t="s">
        <v>10554</v>
      </c>
      <c r="K4141" t="s">
        <v>105</v>
      </c>
      <c r="L4141" s="119" t="str">
        <f t="shared" si="256"/>
        <v>NA</v>
      </c>
      <c r="M4141" s="119"/>
      <c r="N4141" s="120" t="str">
        <f t="shared" si="257"/>
        <v>NA</v>
      </c>
      <c r="O4141" s="120"/>
      <c r="P4141"/>
      <c r="Q4141"/>
      <c r="R4141"/>
      <c r="S4141"/>
      <c r="T4141"/>
      <c r="U4141" t="s">
        <v>9819</v>
      </c>
      <c r="V4141" t="s">
        <v>9817</v>
      </c>
      <c r="W4141" t="s">
        <v>9818</v>
      </c>
      <c r="X4141" t="s">
        <v>675</v>
      </c>
      <c r="Y4141" t="s">
        <v>498</v>
      </c>
      <c r="Z4141" t="s">
        <v>54</v>
      </c>
      <c r="AA4141"/>
      <c r="AB4141" t="s">
        <v>45089</v>
      </c>
      <c r="AC4141" t="s">
        <v>52074</v>
      </c>
      <c r="AD4141"/>
      <c r="AE4141" t="s">
        <v>105</v>
      </c>
      <c r="AF4141" s="119" t="str">
        <f t="shared" si="258"/>
        <v>NA</v>
      </c>
      <c r="AG4141" s="119"/>
      <c r="AH4141" s="119"/>
      <c r="AI4141" s="119"/>
      <c r="AJ4141" s="119" t="str">
        <f t="shared" si="259"/>
        <v>NA</v>
      </c>
      <c r="AK4141" s="190"/>
      <c r="AL4141" s="191"/>
    </row>
    <row r="4142" spans="1:38" x14ac:dyDescent="0.25">
      <c r="A4142" t="s">
        <v>16362</v>
      </c>
      <c r="B4142" t="s">
        <v>16360</v>
      </c>
      <c r="C4142" t="s">
        <v>16361</v>
      </c>
      <c r="D4142" t="s">
        <v>675</v>
      </c>
      <c r="E4142" t="s">
        <v>16363</v>
      </c>
      <c r="F4142" t="s">
        <v>54</v>
      </c>
      <c r="G4142"/>
      <c r="H4142" t="s">
        <v>45839</v>
      </c>
      <c r="I4142" t="s">
        <v>52659</v>
      </c>
      <c r="J4142"/>
      <c r="K4142" t="s">
        <v>105</v>
      </c>
      <c r="L4142" s="119" t="str">
        <f t="shared" si="256"/>
        <v>NA</v>
      </c>
      <c r="M4142" s="119"/>
      <c r="N4142" s="120" t="str">
        <f t="shared" si="257"/>
        <v>NA</v>
      </c>
      <c r="O4142" s="120"/>
      <c r="P4142"/>
      <c r="Q4142"/>
      <c r="R4142"/>
      <c r="S4142"/>
      <c r="T4142"/>
      <c r="U4142" t="s">
        <v>20895</v>
      </c>
      <c r="V4142" t="s">
        <v>20893</v>
      </c>
      <c r="W4142" t="s">
        <v>20894</v>
      </c>
      <c r="X4142" t="s">
        <v>675</v>
      </c>
      <c r="Y4142" t="s">
        <v>498</v>
      </c>
      <c r="Z4142" t="s">
        <v>54</v>
      </c>
      <c r="AA4142"/>
      <c r="AB4142" t="s">
        <v>45090</v>
      </c>
      <c r="AC4142" t="s">
        <v>52074</v>
      </c>
      <c r="AD4142"/>
      <c r="AE4142" t="s">
        <v>105</v>
      </c>
      <c r="AF4142" s="119" t="str">
        <f t="shared" si="258"/>
        <v>NA</v>
      </c>
      <c r="AG4142" s="119"/>
      <c r="AH4142" s="119"/>
      <c r="AI4142" s="119"/>
      <c r="AJ4142" s="119" t="str">
        <f t="shared" si="259"/>
        <v>NA</v>
      </c>
      <c r="AK4142" s="190"/>
      <c r="AL4142" s="191"/>
    </row>
    <row r="4143" spans="1:38" x14ac:dyDescent="0.25">
      <c r="A4143" t="s">
        <v>16405</v>
      </c>
      <c r="B4143" t="s">
        <v>16403</v>
      </c>
      <c r="C4143" t="s">
        <v>16404</v>
      </c>
      <c r="D4143" t="s">
        <v>675</v>
      </c>
      <c r="E4143" t="s">
        <v>16406</v>
      </c>
      <c r="F4143" t="s">
        <v>54</v>
      </c>
      <c r="G4143"/>
      <c r="H4143" t="s">
        <v>45840</v>
      </c>
      <c r="I4143" t="s">
        <v>52660</v>
      </c>
      <c r="J4143" t="s">
        <v>16407</v>
      </c>
      <c r="K4143" t="s">
        <v>565</v>
      </c>
      <c r="L4143" s="119" t="str">
        <f t="shared" si="256"/>
        <v>NA</v>
      </c>
      <c r="M4143" s="119"/>
      <c r="N4143" s="120" t="str">
        <f t="shared" si="257"/>
        <v>NA</v>
      </c>
      <c r="O4143" s="120"/>
      <c r="P4143"/>
      <c r="Q4143"/>
      <c r="R4143"/>
      <c r="S4143"/>
      <c r="T4143"/>
      <c r="U4143" t="s">
        <v>10177</v>
      </c>
      <c r="V4143" t="s">
        <v>10175</v>
      </c>
      <c r="W4143" t="s">
        <v>10176</v>
      </c>
      <c r="X4143" t="s">
        <v>675</v>
      </c>
      <c r="Y4143" t="s">
        <v>498</v>
      </c>
      <c r="Z4143" t="s">
        <v>54</v>
      </c>
      <c r="AA4143"/>
      <c r="AB4143" t="s">
        <v>45089</v>
      </c>
      <c r="AC4143" t="s">
        <v>52074</v>
      </c>
      <c r="AD4143"/>
      <c r="AE4143" t="s">
        <v>105</v>
      </c>
      <c r="AF4143" s="119" t="str">
        <f t="shared" si="258"/>
        <v>NA</v>
      </c>
      <c r="AG4143" s="119"/>
      <c r="AH4143" s="119"/>
      <c r="AI4143" s="119"/>
      <c r="AJ4143" s="119" t="str">
        <f t="shared" si="259"/>
        <v>NA</v>
      </c>
      <c r="AK4143" s="190"/>
      <c r="AL4143" s="191"/>
    </row>
    <row r="4144" spans="1:38" x14ac:dyDescent="0.25">
      <c r="A4144" t="s">
        <v>19369</v>
      </c>
      <c r="B4144" t="s">
        <v>19367</v>
      </c>
      <c r="C4144" t="s">
        <v>19368</v>
      </c>
      <c r="D4144" t="s">
        <v>675</v>
      </c>
      <c r="E4144" t="s">
        <v>4464</v>
      </c>
      <c r="F4144" t="s">
        <v>54</v>
      </c>
      <c r="G4144"/>
      <c r="H4144" t="s">
        <v>45841</v>
      </c>
      <c r="I4144" t="s">
        <v>52661</v>
      </c>
      <c r="J4144" t="s">
        <v>19370</v>
      </c>
      <c r="K4144" t="s">
        <v>565</v>
      </c>
      <c r="L4144" s="119" t="str">
        <f t="shared" si="256"/>
        <v>NA</v>
      </c>
      <c r="M4144" s="119"/>
      <c r="N4144" s="120" t="str">
        <f t="shared" si="257"/>
        <v>NA</v>
      </c>
      <c r="O4144" s="120"/>
      <c r="P4144"/>
      <c r="Q4144"/>
      <c r="R4144"/>
      <c r="S4144"/>
      <c r="T4144"/>
      <c r="U4144" t="s">
        <v>10249</v>
      </c>
      <c r="V4144" t="s">
        <v>10247</v>
      </c>
      <c r="W4144" t="s">
        <v>10248</v>
      </c>
      <c r="X4144" t="s">
        <v>675</v>
      </c>
      <c r="Y4144" t="s">
        <v>498</v>
      </c>
      <c r="Z4144" t="s">
        <v>54</v>
      </c>
      <c r="AA4144"/>
      <c r="AB4144" t="s">
        <v>45089</v>
      </c>
      <c r="AC4144" t="s">
        <v>52074</v>
      </c>
      <c r="AD4144"/>
      <c r="AE4144" t="s">
        <v>105</v>
      </c>
      <c r="AF4144" s="119" t="str">
        <f t="shared" si="258"/>
        <v>NA</v>
      </c>
      <c r="AG4144" s="119"/>
      <c r="AH4144" s="119"/>
      <c r="AI4144" s="119"/>
      <c r="AJ4144" s="119" t="str">
        <f t="shared" si="259"/>
        <v>NA</v>
      </c>
      <c r="AK4144" s="190"/>
      <c r="AL4144" s="191"/>
    </row>
    <row r="4145" spans="1:38" x14ac:dyDescent="0.25">
      <c r="A4145" t="s">
        <v>5843</v>
      </c>
      <c r="B4145" t="s">
        <v>5841</v>
      </c>
      <c r="C4145" t="s">
        <v>5842</v>
      </c>
      <c r="D4145" t="s">
        <v>675</v>
      </c>
      <c r="E4145" t="s">
        <v>5844</v>
      </c>
      <c r="F4145" t="s">
        <v>54</v>
      </c>
      <c r="G4145"/>
      <c r="H4145" t="s">
        <v>45842</v>
      </c>
      <c r="I4145" t="s">
        <v>52662</v>
      </c>
      <c r="J4145"/>
      <c r="K4145" t="s">
        <v>105</v>
      </c>
      <c r="L4145" s="119" t="str">
        <f t="shared" si="256"/>
        <v>NA</v>
      </c>
      <c r="M4145" s="119"/>
      <c r="N4145" s="120" t="str">
        <f t="shared" si="257"/>
        <v>NA</v>
      </c>
      <c r="O4145" s="120"/>
      <c r="P4145"/>
      <c r="Q4145"/>
      <c r="R4145"/>
      <c r="S4145"/>
      <c r="T4145"/>
      <c r="U4145" t="s">
        <v>6333</v>
      </c>
      <c r="V4145" t="s">
        <v>6331</v>
      </c>
      <c r="W4145" t="s">
        <v>6332</v>
      </c>
      <c r="X4145" t="s">
        <v>675</v>
      </c>
      <c r="Y4145" t="s">
        <v>498</v>
      </c>
      <c r="Z4145" t="s">
        <v>54</v>
      </c>
      <c r="AA4145"/>
      <c r="AB4145" t="s">
        <v>45090</v>
      </c>
      <c r="AC4145" t="s">
        <v>52074</v>
      </c>
      <c r="AD4145" t="s">
        <v>6333</v>
      </c>
      <c r="AE4145" t="s">
        <v>105</v>
      </c>
      <c r="AF4145" s="119" t="str">
        <f t="shared" si="258"/>
        <v>NA</v>
      </c>
      <c r="AG4145" s="119"/>
      <c r="AH4145" s="119"/>
      <c r="AI4145" s="119"/>
      <c r="AJ4145" s="119" t="str">
        <f t="shared" si="259"/>
        <v>NA</v>
      </c>
      <c r="AK4145" s="190"/>
      <c r="AL4145" s="191"/>
    </row>
    <row r="4146" spans="1:38" x14ac:dyDescent="0.25">
      <c r="A4146" t="s">
        <v>10719</v>
      </c>
      <c r="B4146" t="s">
        <v>10718</v>
      </c>
      <c r="C4146" t="s">
        <v>10446</v>
      </c>
      <c r="D4146" t="s">
        <v>675</v>
      </c>
      <c r="E4146" t="s">
        <v>10720</v>
      </c>
      <c r="F4146" t="s">
        <v>54</v>
      </c>
      <c r="G4146"/>
      <c r="H4146" t="s">
        <v>45843</v>
      </c>
      <c r="I4146" t="s">
        <v>52663</v>
      </c>
      <c r="J4146" t="s">
        <v>10721</v>
      </c>
      <c r="K4146" t="s">
        <v>565</v>
      </c>
      <c r="L4146" s="119" t="str">
        <f t="shared" si="256"/>
        <v>NA</v>
      </c>
      <c r="M4146" s="119"/>
      <c r="N4146" s="120" t="str">
        <f t="shared" si="257"/>
        <v>NA</v>
      </c>
      <c r="O4146" s="120"/>
      <c r="P4146"/>
      <c r="Q4146"/>
      <c r="R4146"/>
      <c r="S4146"/>
      <c r="T4146"/>
      <c r="U4146" t="s">
        <v>21908</v>
      </c>
      <c r="V4146" t="s">
        <v>21906</v>
      </c>
      <c r="W4146" t="s">
        <v>21907</v>
      </c>
      <c r="X4146" t="s">
        <v>675</v>
      </c>
      <c r="Y4146" t="s">
        <v>498</v>
      </c>
      <c r="Z4146" t="s">
        <v>54</v>
      </c>
      <c r="AA4146"/>
      <c r="AB4146" t="s">
        <v>45090</v>
      </c>
      <c r="AC4146" t="s">
        <v>52074</v>
      </c>
      <c r="AD4146" t="s">
        <v>21909</v>
      </c>
      <c r="AE4146" t="s">
        <v>105</v>
      </c>
      <c r="AF4146" s="119" t="str">
        <f t="shared" si="258"/>
        <v>NA</v>
      </c>
      <c r="AG4146" s="119"/>
      <c r="AH4146" s="119"/>
      <c r="AI4146" s="119"/>
      <c r="AJ4146" s="119" t="str">
        <f t="shared" si="259"/>
        <v>NA</v>
      </c>
      <c r="AK4146" s="190"/>
      <c r="AL4146" s="191"/>
    </row>
    <row r="4147" spans="1:38" x14ac:dyDescent="0.25">
      <c r="A4147" t="s">
        <v>9454</v>
      </c>
      <c r="B4147" t="s">
        <v>9452</v>
      </c>
      <c r="C4147" t="s">
        <v>9453</v>
      </c>
      <c r="D4147" t="s">
        <v>675</v>
      </c>
      <c r="E4147" t="s">
        <v>9455</v>
      </c>
      <c r="F4147" t="s">
        <v>54</v>
      </c>
      <c r="G4147"/>
      <c r="H4147" t="s">
        <v>45844</v>
      </c>
      <c r="I4147" t="s">
        <v>52664</v>
      </c>
      <c r="J4147"/>
      <c r="K4147" t="s">
        <v>105</v>
      </c>
      <c r="L4147" s="119" t="str">
        <f t="shared" si="256"/>
        <v>NA</v>
      </c>
      <c r="M4147" s="119"/>
      <c r="N4147" s="120" t="str">
        <f t="shared" si="257"/>
        <v>NA</v>
      </c>
      <c r="O4147" s="120"/>
      <c r="P4147"/>
      <c r="Q4147"/>
      <c r="R4147"/>
      <c r="S4147"/>
      <c r="T4147"/>
      <c r="U4147" t="s">
        <v>6970</v>
      </c>
      <c r="V4147" t="s">
        <v>6968</v>
      </c>
      <c r="W4147" t="s">
        <v>6969</v>
      </c>
      <c r="X4147" t="s">
        <v>675</v>
      </c>
      <c r="Y4147" t="s">
        <v>498</v>
      </c>
      <c r="Z4147" t="s">
        <v>54</v>
      </c>
      <c r="AA4147"/>
      <c r="AB4147" t="s">
        <v>45090</v>
      </c>
      <c r="AC4147" t="s">
        <v>52074</v>
      </c>
      <c r="AD4147" t="s">
        <v>6971</v>
      </c>
      <c r="AE4147" t="s">
        <v>105</v>
      </c>
      <c r="AF4147" s="119" t="str">
        <f t="shared" si="258"/>
        <v>NA</v>
      </c>
      <c r="AG4147" s="119"/>
      <c r="AH4147" s="119"/>
      <c r="AI4147" s="119"/>
      <c r="AJ4147" s="119" t="str">
        <f t="shared" si="259"/>
        <v>NA</v>
      </c>
      <c r="AK4147" s="190"/>
      <c r="AL4147" s="191"/>
    </row>
    <row r="4148" spans="1:38" x14ac:dyDescent="0.25">
      <c r="A4148" t="s">
        <v>8885</v>
      </c>
      <c r="B4148" t="s">
        <v>8883</v>
      </c>
      <c r="C4148" t="s">
        <v>8884</v>
      </c>
      <c r="D4148" t="s">
        <v>675</v>
      </c>
      <c r="E4148" t="s">
        <v>8886</v>
      </c>
      <c r="F4148" t="s">
        <v>54</v>
      </c>
      <c r="G4148"/>
      <c r="H4148" t="s">
        <v>45845</v>
      </c>
      <c r="I4148" t="s">
        <v>52665</v>
      </c>
      <c r="J4148" t="s">
        <v>8885</v>
      </c>
      <c r="K4148" t="s">
        <v>105</v>
      </c>
      <c r="L4148" s="119" t="str">
        <f t="shared" si="256"/>
        <v>NA</v>
      </c>
      <c r="M4148" s="119"/>
      <c r="N4148" s="120" t="str">
        <f t="shared" si="257"/>
        <v>NA</v>
      </c>
      <c r="O4148" s="120"/>
      <c r="P4148"/>
      <c r="Q4148"/>
      <c r="R4148"/>
      <c r="S4148"/>
      <c r="T4148"/>
      <c r="U4148" t="s">
        <v>10043</v>
      </c>
      <c r="V4148" t="s">
        <v>10041</v>
      </c>
      <c r="W4148" t="s">
        <v>10042</v>
      </c>
      <c r="X4148" t="s">
        <v>675</v>
      </c>
      <c r="Y4148" t="s">
        <v>498</v>
      </c>
      <c r="Z4148" t="s">
        <v>54</v>
      </c>
      <c r="AA4148"/>
      <c r="AB4148" t="s">
        <v>45089</v>
      </c>
      <c r="AC4148" t="s">
        <v>52074</v>
      </c>
      <c r="AD4148" t="s">
        <v>10043</v>
      </c>
      <c r="AE4148" t="s">
        <v>105</v>
      </c>
      <c r="AF4148" s="119" t="str">
        <f t="shared" si="258"/>
        <v>NA</v>
      </c>
      <c r="AG4148" s="119"/>
      <c r="AH4148" s="119"/>
      <c r="AI4148" s="119"/>
      <c r="AJ4148" s="119" t="str">
        <f t="shared" si="259"/>
        <v>NA</v>
      </c>
      <c r="AK4148" s="190"/>
      <c r="AL4148" s="191"/>
    </row>
    <row r="4149" spans="1:38" x14ac:dyDescent="0.25">
      <c r="A4149" t="s">
        <v>18850</v>
      </c>
      <c r="B4149" t="s">
        <v>18848</v>
      </c>
      <c r="C4149" t="s">
        <v>18849</v>
      </c>
      <c r="D4149" t="s">
        <v>675</v>
      </c>
      <c r="E4149" t="s">
        <v>18851</v>
      </c>
      <c r="F4149" t="s">
        <v>54</v>
      </c>
      <c r="G4149"/>
      <c r="H4149" t="s">
        <v>45846</v>
      </c>
      <c r="I4149" t="s">
        <v>52666</v>
      </c>
      <c r="J4149" t="s">
        <v>18852</v>
      </c>
      <c r="K4149" t="s">
        <v>565</v>
      </c>
      <c r="L4149" s="119" t="str">
        <f t="shared" si="256"/>
        <v>NA</v>
      </c>
      <c r="M4149" s="119"/>
      <c r="N4149" s="120" t="str">
        <f t="shared" si="257"/>
        <v>NA</v>
      </c>
      <c r="O4149" s="120"/>
      <c r="P4149"/>
      <c r="Q4149"/>
      <c r="R4149"/>
      <c r="S4149"/>
      <c r="T4149"/>
      <c r="U4149" t="s">
        <v>9979</v>
      </c>
      <c r="V4149" t="s">
        <v>9977</v>
      </c>
      <c r="W4149" t="s">
        <v>9978</v>
      </c>
      <c r="X4149" t="s">
        <v>675</v>
      </c>
      <c r="Y4149" t="s">
        <v>498</v>
      </c>
      <c r="Z4149" t="s">
        <v>54</v>
      </c>
      <c r="AA4149"/>
      <c r="AB4149" t="s">
        <v>45089</v>
      </c>
      <c r="AC4149" t="s">
        <v>52074</v>
      </c>
      <c r="AD4149" t="s">
        <v>9979</v>
      </c>
      <c r="AE4149" t="s">
        <v>105</v>
      </c>
      <c r="AF4149" s="119" t="str">
        <f t="shared" si="258"/>
        <v>NA</v>
      </c>
      <c r="AG4149" s="119"/>
      <c r="AH4149" s="119"/>
      <c r="AI4149" s="119"/>
      <c r="AJ4149" s="119" t="str">
        <f t="shared" si="259"/>
        <v>NA</v>
      </c>
      <c r="AK4149" s="190"/>
      <c r="AL4149" s="191"/>
    </row>
    <row r="4150" spans="1:38" x14ac:dyDescent="0.25">
      <c r="A4150" t="s">
        <v>18898</v>
      </c>
      <c r="B4150" t="s">
        <v>18896</v>
      </c>
      <c r="C4150" t="s">
        <v>18897</v>
      </c>
      <c r="D4150" t="s">
        <v>675</v>
      </c>
      <c r="E4150" t="s">
        <v>18899</v>
      </c>
      <c r="F4150" t="s">
        <v>54</v>
      </c>
      <c r="G4150"/>
      <c r="H4150" t="s">
        <v>45847</v>
      </c>
      <c r="I4150" t="s">
        <v>52667</v>
      </c>
      <c r="J4150" t="s">
        <v>18898</v>
      </c>
      <c r="K4150" t="s">
        <v>565</v>
      </c>
      <c r="L4150" s="119" t="str">
        <f t="shared" si="256"/>
        <v>NA</v>
      </c>
      <c r="M4150" s="119"/>
      <c r="N4150" s="120" t="str">
        <f t="shared" si="257"/>
        <v>NA</v>
      </c>
      <c r="O4150" s="120"/>
      <c r="P4150"/>
      <c r="Q4150"/>
      <c r="R4150"/>
      <c r="S4150"/>
      <c r="T4150"/>
      <c r="U4150" t="s">
        <v>9319</v>
      </c>
      <c r="V4150" t="s">
        <v>9317</v>
      </c>
      <c r="W4150" t="s">
        <v>9318</v>
      </c>
      <c r="X4150" t="s">
        <v>675</v>
      </c>
      <c r="Y4150" t="s">
        <v>498</v>
      </c>
      <c r="Z4150" t="s">
        <v>54</v>
      </c>
      <c r="AA4150"/>
      <c r="AB4150" t="s">
        <v>45089</v>
      </c>
      <c r="AC4150" t="s">
        <v>52074</v>
      </c>
      <c r="AD4150" t="s">
        <v>9320</v>
      </c>
      <c r="AE4150" t="s">
        <v>105</v>
      </c>
      <c r="AF4150" s="119" t="str">
        <f t="shared" si="258"/>
        <v>NA</v>
      </c>
      <c r="AG4150" s="119"/>
      <c r="AH4150" s="119"/>
      <c r="AI4150" s="119"/>
      <c r="AJ4150" s="119" t="str">
        <f t="shared" si="259"/>
        <v>NA</v>
      </c>
      <c r="AK4150" s="190"/>
      <c r="AL4150" s="191"/>
    </row>
    <row r="4151" spans="1:38" x14ac:dyDescent="0.25">
      <c r="A4151" t="s">
        <v>19345</v>
      </c>
      <c r="B4151" t="s">
        <v>19343</v>
      </c>
      <c r="C4151" t="s">
        <v>19344</v>
      </c>
      <c r="D4151" t="s">
        <v>675</v>
      </c>
      <c r="E4151" t="s">
        <v>18899</v>
      </c>
      <c r="F4151" t="s">
        <v>54</v>
      </c>
      <c r="G4151"/>
      <c r="H4151" t="s">
        <v>45847</v>
      </c>
      <c r="I4151" t="s">
        <v>52667</v>
      </c>
      <c r="J4151" t="s">
        <v>19346</v>
      </c>
      <c r="K4151" t="s">
        <v>105</v>
      </c>
      <c r="L4151" s="119" t="str">
        <f t="shared" si="256"/>
        <v>NA</v>
      </c>
      <c r="M4151" s="119"/>
      <c r="N4151" s="120" t="str">
        <f t="shared" si="257"/>
        <v>NA</v>
      </c>
      <c r="O4151" s="120"/>
      <c r="P4151"/>
      <c r="Q4151"/>
      <c r="R4151"/>
      <c r="S4151"/>
      <c r="T4151"/>
      <c r="U4151" t="s">
        <v>8486</v>
      </c>
      <c r="V4151" t="s">
        <v>8484</v>
      </c>
      <c r="W4151" t="s">
        <v>8485</v>
      </c>
      <c r="X4151" t="s">
        <v>675</v>
      </c>
      <c r="Y4151" t="s">
        <v>8487</v>
      </c>
      <c r="Z4151" t="s">
        <v>54</v>
      </c>
      <c r="AA4151"/>
      <c r="AB4151" t="s">
        <v>45091</v>
      </c>
      <c r="AC4151" t="s">
        <v>52075</v>
      </c>
      <c r="AD4151" t="s">
        <v>8488</v>
      </c>
      <c r="AE4151" t="s">
        <v>105</v>
      </c>
      <c r="AF4151" s="119" t="str">
        <f t="shared" si="258"/>
        <v>NA</v>
      </c>
      <c r="AG4151" s="119"/>
      <c r="AH4151" s="119"/>
      <c r="AI4151" s="119"/>
      <c r="AJ4151" s="119" t="str">
        <f t="shared" si="259"/>
        <v>NA</v>
      </c>
      <c r="AK4151" s="190"/>
      <c r="AL4151" s="191"/>
    </row>
    <row r="4152" spans="1:38" x14ac:dyDescent="0.25">
      <c r="A4152" t="s">
        <v>16474</v>
      </c>
      <c r="B4152" t="s">
        <v>16472</v>
      </c>
      <c r="C4152" t="s">
        <v>16473</v>
      </c>
      <c r="D4152" t="s">
        <v>675</v>
      </c>
      <c r="E4152" t="s">
        <v>16475</v>
      </c>
      <c r="F4152" t="s">
        <v>54</v>
      </c>
      <c r="G4152"/>
      <c r="H4152" t="s">
        <v>45848</v>
      </c>
      <c r="I4152" t="s">
        <v>52668</v>
      </c>
      <c r="J4152" t="s">
        <v>16474</v>
      </c>
      <c r="K4152" t="s">
        <v>105</v>
      </c>
      <c r="L4152" s="119" t="str">
        <f t="shared" si="256"/>
        <v>NA</v>
      </c>
      <c r="M4152" s="119"/>
      <c r="N4152" s="120" t="str">
        <f t="shared" si="257"/>
        <v>NA</v>
      </c>
      <c r="O4152" s="120"/>
      <c r="P4152"/>
      <c r="Q4152"/>
      <c r="R4152"/>
      <c r="S4152"/>
      <c r="T4152"/>
      <c r="U4152" t="s">
        <v>13583</v>
      </c>
      <c r="V4152" t="s">
        <v>13581</v>
      </c>
      <c r="W4152" t="s">
        <v>13582</v>
      </c>
      <c r="X4152" t="s">
        <v>675</v>
      </c>
      <c r="Y4152" t="s">
        <v>13584</v>
      </c>
      <c r="Z4152" t="s">
        <v>54</v>
      </c>
      <c r="AA4152"/>
      <c r="AB4152" t="s">
        <v>45092</v>
      </c>
      <c r="AC4152" t="s">
        <v>52076</v>
      </c>
      <c r="AD4152" t="s">
        <v>13583</v>
      </c>
      <c r="AE4152" t="s">
        <v>565</v>
      </c>
      <c r="AF4152" s="119" t="str">
        <f t="shared" si="258"/>
        <v>NA</v>
      </c>
      <c r="AG4152" s="119"/>
      <c r="AH4152" s="119"/>
      <c r="AI4152" s="119"/>
      <c r="AJ4152" s="119" t="str">
        <f t="shared" si="259"/>
        <v>NA</v>
      </c>
      <c r="AK4152" s="190"/>
      <c r="AL4152" s="191"/>
    </row>
    <row r="4153" spans="1:38" x14ac:dyDescent="0.25">
      <c r="A4153" t="s">
        <v>16482</v>
      </c>
      <c r="B4153" t="s">
        <v>16480</v>
      </c>
      <c r="C4153" t="s">
        <v>16481</v>
      </c>
      <c r="D4153" t="s">
        <v>675</v>
      </c>
      <c r="E4153" t="s">
        <v>16483</v>
      </c>
      <c r="F4153" t="s">
        <v>54</v>
      </c>
      <c r="G4153"/>
      <c r="H4153" t="s">
        <v>45849</v>
      </c>
      <c r="I4153" t="s">
        <v>52669</v>
      </c>
      <c r="J4153" t="s">
        <v>16484</v>
      </c>
      <c r="K4153" t="s">
        <v>565</v>
      </c>
      <c r="L4153" s="119" t="str">
        <f t="shared" si="256"/>
        <v>NA</v>
      </c>
      <c r="M4153" s="119"/>
      <c r="N4153" s="120" t="str">
        <f t="shared" si="257"/>
        <v>NA</v>
      </c>
      <c r="O4153" s="120"/>
      <c r="P4153"/>
      <c r="Q4153"/>
      <c r="R4153"/>
      <c r="S4153"/>
      <c r="T4153"/>
      <c r="U4153" t="s">
        <v>14569</v>
      </c>
      <c r="V4153" t="s">
        <v>14567</v>
      </c>
      <c r="W4153" t="s">
        <v>14568</v>
      </c>
      <c r="X4153" t="s">
        <v>675</v>
      </c>
      <c r="Y4153" t="s">
        <v>14570</v>
      </c>
      <c r="Z4153" t="s">
        <v>54</v>
      </c>
      <c r="AA4153"/>
      <c r="AB4153" t="s">
        <v>45093</v>
      </c>
      <c r="AC4153" t="s">
        <v>52077</v>
      </c>
      <c r="AD4153" t="s">
        <v>14571</v>
      </c>
      <c r="AE4153" t="s">
        <v>565</v>
      </c>
      <c r="AF4153" s="119" t="str">
        <f t="shared" si="258"/>
        <v>NA</v>
      </c>
      <c r="AG4153" s="119"/>
      <c r="AH4153" s="119"/>
      <c r="AI4153" s="119"/>
      <c r="AJ4153" s="119" t="str">
        <f t="shared" si="259"/>
        <v>NA</v>
      </c>
      <c r="AK4153" s="190"/>
      <c r="AL4153" s="191"/>
    </row>
    <row r="4154" spans="1:38" x14ac:dyDescent="0.25">
      <c r="A4154" t="s">
        <v>16528</v>
      </c>
      <c r="B4154" t="s">
        <v>16526</v>
      </c>
      <c r="C4154" t="s">
        <v>16527</v>
      </c>
      <c r="D4154" t="s">
        <v>675</v>
      </c>
      <c r="E4154" t="s">
        <v>8440</v>
      </c>
      <c r="F4154" t="s">
        <v>54</v>
      </c>
      <c r="G4154"/>
      <c r="H4154" t="s">
        <v>45850</v>
      </c>
      <c r="I4154" t="s">
        <v>52670</v>
      </c>
      <c r="J4154" t="s">
        <v>16529</v>
      </c>
      <c r="K4154" t="s">
        <v>565</v>
      </c>
      <c r="L4154" s="119" t="str">
        <f t="shared" si="256"/>
        <v>NA</v>
      </c>
      <c r="M4154" s="119"/>
      <c r="N4154" s="120" t="str">
        <f t="shared" si="257"/>
        <v>NA</v>
      </c>
      <c r="O4154" s="120"/>
      <c r="P4154"/>
      <c r="Q4154"/>
      <c r="R4154"/>
      <c r="S4154"/>
      <c r="T4154"/>
      <c r="U4154" t="s">
        <v>14210</v>
      </c>
      <c r="V4154" t="s">
        <v>14208</v>
      </c>
      <c r="W4154" t="s">
        <v>14209</v>
      </c>
      <c r="X4154" t="s">
        <v>675</v>
      </c>
      <c r="Y4154" t="s">
        <v>2192</v>
      </c>
      <c r="Z4154" t="s">
        <v>54</v>
      </c>
      <c r="AA4154"/>
      <c r="AB4154" t="s">
        <v>45094</v>
      </c>
      <c r="AC4154" t="s">
        <v>52078</v>
      </c>
      <c r="AD4154" t="s">
        <v>14210</v>
      </c>
      <c r="AE4154" t="s">
        <v>565</v>
      </c>
      <c r="AF4154" s="119" t="str">
        <f t="shared" si="258"/>
        <v>NA</v>
      </c>
      <c r="AG4154" s="119"/>
      <c r="AH4154" s="119"/>
      <c r="AI4154" s="119"/>
      <c r="AJ4154" s="119" t="str">
        <f t="shared" si="259"/>
        <v>NA</v>
      </c>
      <c r="AK4154" s="190"/>
      <c r="AL4154" s="191"/>
    </row>
    <row r="4155" spans="1:38" x14ac:dyDescent="0.25">
      <c r="A4155" t="s">
        <v>8439</v>
      </c>
      <c r="B4155" t="s">
        <v>8437</v>
      </c>
      <c r="C4155" t="s">
        <v>8438</v>
      </c>
      <c r="D4155" t="s">
        <v>675</v>
      </c>
      <c r="E4155" t="s">
        <v>8440</v>
      </c>
      <c r="F4155" t="s">
        <v>54</v>
      </c>
      <c r="G4155"/>
      <c r="H4155" t="s">
        <v>45851</v>
      </c>
      <c r="I4155" t="s">
        <v>52670</v>
      </c>
      <c r="J4155" t="s">
        <v>8441</v>
      </c>
      <c r="K4155" t="s">
        <v>105</v>
      </c>
      <c r="L4155" s="119" t="str">
        <f t="shared" si="256"/>
        <v>NA</v>
      </c>
      <c r="M4155" s="119"/>
      <c r="N4155" s="120" t="str">
        <f t="shared" si="257"/>
        <v>NA</v>
      </c>
      <c r="O4155" s="120"/>
      <c r="P4155"/>
      <c r="Q4155"/>
      <c r="R4155"/>
      <c r="S4155"/>
      <c r="T4155"/>
      <c r="U4155" t="s">
        <v>13654</v>
      </c>
      <c r="V4155" t="s">
        <v>13652</v>
      </c>
      <c r="W4155" t="s">
        <v>13653</v>
      </c>
      <c r="X4155" t="s">
        <v>675</v>
      </c>
      <c r="Y4155" t="s">
        <v>13655</v>
      </c>
      <c r="Z4155" t="s">
        <v>54</v>
      </c>
      <c r="AA4155"/>
      <c r="AB4155" t="s">
        <v>45095</v>
      </c>
      <c r="AC4155" t="s">
        <v>52079</v>
      </c>
      <c r="AD4155" t="s">
        <v>13656</v>
      </c>
      <c r="AE4155" t="s">
        <v>565</v>
      </c>
      <c r="AF4155" s="119" t="str">
        <f t="shared" si="258"/>
        <v>NA</v>
      </c>
      <c r="AG4155" s="119"/>
      <c r="AH4155" s="119"/>
      <c r="AI4155" s="119"/>
      <c r="AJ4155" s="119" t="str">
        <f t="shared" si="259"/>
        <v>NA</v>
      </c>
      <c r="AK4155" s="190"/>
      <c r="AL4155" s="191"/>
    </row>
    <row r="4156" spans="1:38" x14ac:dyDescent="0.25">
      <c r="A4156" t="s">
        <v>17656</v>
      </c>
      <c r="B4156" t="s">
        <v>17654</v>
      </c>
      <c r="C4156" t="s">
        <v>17655</v>
      </c>
      <c r="D4156" t="s">
        <v>675</v>
      </c>
      <c r="E4156" t="s">
        <v>1388</v>
      </c>
      <c r="F4156" t="s">
        <v>54</v>
      </c>
      <c r="G4156"/>
      <c r="H4156" t="s">
        <v>45852</v>
      </c>
      <c r="I4156" t="s">
        <v>52671</v>
      </c>
      <c r="J4156" t="s">
        <v>17657</v>
      </c>
      <c r="K4156" t="s">
        <v>565</v>
      </c>
      <c r="L4156" s="119" t="str">
        <f t="shared" si="256"/>
        <v>NA</v>
      </c>
      <c r="M4156" s="119"/>
      <c r="N4156" s="120" t="str">
        <f t="shared" si="257"/>
        <v>NA</v>
      </c>
      <c r="O4156" s="120"/>
      <c r="P4156"/>
      <c r="Q4156"/>
      <c r="R4156"/>
      <c r="S4156"/>
      <c r="T4156"/>
      <c r="U4156" t="s">
        <v>13617</v>
      </c>
      <c r="V4156" t="s">
        <v>13615</v>
      </c>
      <c r="W4156" t="s">
        <v>13616</v>
      </c>
      <c r="X4156" t="s">
        <v>675</v>
      </c>
      <c r="Y4156" t="s">
        <v>13618</v>
      </c>
      <c r="Z4156" t="s">
        <v>54</v>
      </c>
      <c r="AA4156"/>
      <c r="AB4156" t="s">
        <v>45096</v>
      </c>
      <c r="AC4156" t="s">
        <v>52080</v>
      </c>
      <c r="AD4156" t="s">
        <v>13617</v>
      </c>
      <c r="AE4156" t="s">
        <v>565</v>
      </c>
      <c r="AF4156" s="119" t="str">
        <f t="shared" si="258"/>
        <v>NA</v>
      </c>
      <c r="AG4156" s="119"/>
      <c r="AH4156" s="119"/>
      <c r="AI4156" s="119"/>
      <c r="AJ4156" s="119" t="str">
        <f t="shared" si="259"/>
        <v>NA</v>
      </c>
      <c r="AK4156" s="190"/>
      <c r="AL4156" s="191"/>
    </row>
    <row r="4157" spans="1:38" x14ac:dyDescent="0.25">
      <c r="A4157" t="s">
        <v>18049</v>
      </c>
      <c r="B4157" t="s">
        <v>18047</v>
      </c>
      <c r="C4157" t="s">
        <v>18048</v>
      </c>
      <c r="D4157" t="s">
        <v>675</v>
      </c>
      <c r="E4157" t="s">
        <v>18050</v>
      </c>
      <c r="F4157" t="s">
        <v>54</v>
      </c>
      <c r="G4157"/>
      <c r="H4157" t="s">
        <v>45853</v>
      </c>
      <c r="I4157" t="s">
        <v>52672</v>
      </c>
      <c r="J4157" t="s">
        <v>15469</v>
      </c>
      <c r="K4157" t="s">
        <v>565</v>
      </c>
      <c r="L4157" s="119" t="str">
        <f t="shared" si="256"/>
        <v>NA</v>
      </c>
      <c r="M4157" s="119"/>
      <c r="N4157" s="120" t="str">
        <f t="shared" si="257"/>
        <v>NA</v>
      </c>
      <c r="O4157" s="120"/>
      <c r="P4157"/>
      <c r="Q4157"/>
      <c r="R4157"/>
      <c r="S4157"/>
      <c r="T4157"/>
      <c r="U4157" t="s">
        <v>17651</v>
      </c>
      <c r="V4157" t="s">
        <v>17649</v>
      </c>
      <c r="W4157" t="s">
        <v>17650</v>
      </c>
      <c r="X4157" t="s">
        <v>675</v>
      </c>
      <c r="Y4157" t="s">
        <v>17652</v>
      </c>
      <c r="Z4157" t="s">
        <v>54</v>
      </c>
      <c r="AA4157"/>
      <c r="AB4157" t="s">
        <v>45097</v>
      </c>
      <c r="AC4157" t="s">
        <v>52081</v>
      </c>
      <c r="AD4157" t="s">
        <v>17653</v>
      </c>
      <c r="AE4157" t="s">
        <v>565</v>
      </c>
      <c r="AF4157" s="119" t="str">
        <f t="shared" si="258"/>
        <v>NA</v>
      </c>
      <c r="AG4157" s="119"/>
      <c r="AH4157" s="119"/>
      <c r="AI4157" s="119"/>
      <c r="AJ4157" s="119" t="str">
        <f t="shared" si="259"/>
        <v>NA</v>
      </c>
      <c r="AK4157" s="190"/>
      <c r="AL4157" s="191"/>
    </row>
    <row r="4158" spans="1:38" x14ac:dyDescent="0.25">
      <c r="A4158" t="s">
        <v>11743</v>
      </c>
      <c r="B4158" t="s">
        <v>11742</v>
      </c>
      <c r="C4158" t="s">
        <v>10446</v>
      </c>
      <c r="D4158" t="s">
        <v>675</v>
      </c>
      <c r="E4158" t="s">
        <v>2619</v>
      </c>
      <c r="F4158" t="s">
        <v>54</v>
      </c>
      <c r="G4158"/>
      <c r="H4158" t="s">
        <v>45854</v>
      </c>
      <c r="I4158" t="s">
        <v>52673</v>
      </c>
      <c r="J4158" t="s">
        <v>11744</v>
      </c>
      <c r="K4158" t="s">
        <v>565</v>
      </c>
      <c r="L4158" s="119" t="str">
        <f t="shared" si="256"/>
        <v>NA</v>
      </c>
      <c r="M4158" s="119"/>
      <c r="N4158" s="120" t="str">
        <f t="shared" si="257"/>
        <v>NA</v>
      </c>
      <c r="O4158" s="120"/>
      <c r="P4158"/>
      <c r="Q4158"/>
      <c r="R4158"/>
      <c r="S4158"/>
      <c r="T4158"/>
      <c r="U4158" t="s">
        <v>7637</v>
      </c>
      <c r="V4158" t="s">
        <v>7636</v>
      </c>
      <c r="W4158" t="s">
        <v>7626</v>
      </c>
      <c r="X4158" t="s">
        <v>675</v>
      </c>
      <c r="Y4158" t="s">
        <v>4558</v>
      </c>
      <c r="Z4158" t="s">
        <v>54</v>
      </c>
      <c r="AA4158"/>
      <c r="AB4158" t="s">
        <v>45098</v>
      </c>
      <c r="AC4158" t="s">
        <v>52082</v>
      </c>
      <c r="AD4158" t="s">
        <v>7638</v>
      </c>
      <c r="AE4158" t="s">
        <v>565</v>
      </c>
      <c r="AF4158" s="119" t="str">
        <f t="shared" si="258"/>
        <v>NA</v>
      </c>
      <c r="AG4158" s="119"/>
      <c r="AH4158" s="119"/>
      <c r="AI4158" s="119"/>
      <c r="AJ4158" s="119" t="str">
        <f t="shared" si="259"/>
        <v>NA</v>
      </c>
      <c r="AK4158" s="190"/>
      <c r="AL4158" s="191"/>
    </row>
    <row r="4159" spans="1:38" x14ac:dyDescent="0.25">
      <c r="A4159" t="s">
        <v>11730</v>
      </c>
      <c r="B4159" t="s">
        <v>11729</v>
      </c>
      <c r="C4159" t="s">
        <v>10446</v>
      </c>
      <c r="D4159" t="s">
        <v>675</v>
      </c>
      <c r="E4159" t="s">
        <v>2619</v>
      </c>
      <c r="F4159" t="s">
        <v>54</v>
      </c>
      <c r="G4159"/>
      <c r="H4159" t="s">
        <v>45854</v>
      </c>
      <c r="I4159" t="s">
        <v>52673</v>
      </c>
      <c r="J4159" t="s">
        <v>11731</v>
      </c>
      <c r="K4159" t="s">
        <v>565</v>
      </c>
      <c r="L4159" s="119" t="str">
        <f t="shared" si="256"/>
        <v>NA</v>
      </c>
      <c r="M4159" s="119"/>
      <c r="N4159" s="120" t="str">
        <f t="shared" si="257"/>
        <v>NA</v>
      </c>
      <c r="O4159" s="120"/>
      <c r="P4159"/>
      <c r="Q4159"/>
      <c r="R4159"/>
      <c r="S4159"/>
      <c r="T4159"/>
      <c r="U4159" t="s">
        <v>7640</v>
      </c>
      <c r="V4159" t="s">
        <v>7639</v>
      </c>
      <c r="W4159" t="s">
        <v>7626</v>
      </c>
      <c r="X4159" t="s">
        <v>675</v>
      </c>
      <c r="Y4159" t="s">
        <v>4558</v>
      </c>
      <c r="Z4159" t="s">
        <v>54</v>
      </c>
      <c r="AA4159"/>
      <c r="AB4159" t="s">
        <v>45099</v>
      </c>
      <c r="AC4159" t="s">
        <v>52082</v>
      </c>
      <c r="AD4159" t="s">
        <v>7640</v>
      </c>
      <c r="AE4159" t="s">
        <v>565</v>
      </c>
      <c r="AF4159" s="119" t="str">
        <f t="shared" si="258"/>
        <v>NA</v>
      </c>
      <c r="AG4159" s="119"/>
      <c r="AH4159" s="119"/>
      <c r="AI4159" s="119"/>
      <c r="AJ4159" s="119" t="str">
        <f t="shared" si="259"/>
        <v>NA</v>
      </c>
      <c r="AK4159" s="190"/>
      <c r="AL4159" s="191"/>
    </row>
    <row r="4160" spans="1:38" x14ac:dyDescent="0.25">
      <c r="A4160" t="s">
        <v>7430</v>
      </c>
      <c r="B4160" t="s">
        <v>7428</v>
      </c>
      <c r="C4160" t="s">
        <v>7429</v>
      </c>
      <c r="D4160" t="s">
        <v>675</v>
      </c>
      <c r="E4160" t="s">
        <v>2619</v>
      </c>
      <c r="F4160" t="s">
        <v>54</v>
      </c>
      <c r="G4160"/>
      <c r="H4160" t="s">
        <v>45855</v>
      </c>
      <c r="I4160" t="s">
        <v>52673</v>
      </c>
      <c r="J4160" t="s">
        <v>7431</v>
      </c>
      <c r="K4160" t="s">
        <v>105</v>
      </c>
      <c r="L4160" s="119" t="str">
        <f t="shared" si="256"/>
        <v>NA</v>
      </c>
      <c r="M4160" s="119"/>
      <c r="N4160" s="120" t="str">
        <f t="shared" si="257"/>
        <v>NA</v>
      </c>
      <c r="O4160" s="120"/>
      <c r="P4160"/>
      <c r="Q4160"/>
      <c r="R4160"/>
      <c r="S4160"/>
      <c r="T4160"/>
      <c r="U4160" t="s">
        <v>14259</v>
      </c>
      <c r="V4160" t="s">
        <v>14257</v>
      </c>
      <c r="W4160" t="s">
        <v>14258</v>
      </c>
      <c r="X4160" t="s">
        <v>675</v>
      </c>
      <c r="Y4160" t="s">
        <v>14260</v>
      </c>
      <c r="Z4160" t="s">
        <v>54</v>
      </c>
      <c r="AA4160"/>
      <c r="AB4160" t="s">
        <v>45100</v>
      </c>
      <c r="AC4160" t="s">
        <v>52083</v>
      </c>
      <c r="AD4160" t="s">
        <v>14259</v>
      </c>
      <c r="AE4160" t="s">
        <v>565</v>
      </c>
      <c r="AF4160" s="119" t="str">
        <f t="shared" si="258"/>
        <v>NA</v>
      </c>
      <c r="AG4160" s="119"/>
      <c r="AH4160" s="119"/>
      <c r="AI4160" s="119"/>
      <c r="AJ4160" s="119" t="str">
        <f t="shared" si="259"/>
        <v>NA</v>
      </c>
      <c r="AK4160" s="190"/>
      <c r="AL4160" s="191"/>
    </row>
    <row r="4161" spans="1:38" x14ac:dyDescent="0.25">
      <c r="A4161" t="s">
        <v>15111</v>
      </c>
      <c r="B4161" t="s">
        <v>15109</v>
      </c>
      <c r="C4161" t="s">
        <v>15110</v>
      </c>
      <c r="D4161" t="s">
        <v>675</v>
      </c>
      <c r="E4161" t="s">
        <v>15112</v>
      </c>
      <c r="F4161" t="s">
        <v>54</v>
      </c>
      <c r="G4161"/>
      <c r="H4161" t="s">
        <v>45856</v>
      </c>
      <c r="I4161" t="s">
        <v>52674</v>
      </c>
      <c r="J4161" t="s">
        <v>15113</v>
      </c>
      <c r="K4161" t="s">
        <v>105</v>
      </c>
      <c r="L4161" s="119" t="str">
        <f t="shared" si="256"/>
        <v>NA</v>
      </c>
      <c r="M4161" s="119"/>
      <c r="N4161" s="120" t="str">
        <f t="shared" si="257"/>
        <v>NA</v>
      </c>
      <c r="O4161" s="120"/>
      <c r="P4161"/>
      <c r="Q4161"/>
      <c r="R4161"/>
      <c r="S4161"/>
      <c r="T4161"/>
      <c r="U4161" t="s">
        <v>14634</v>
      </c>
      <c r="V4161" t="s">
        <v>14632</v>
      </c>
      <c r="W4161" t="s">
        <v>14633</v>
      </c>
      <c r="X4161" t="s">
        <v>675</v>
      </c>
      <c r="Y4161" t="s">
        <v>14635</v>
      </c>
      <c r="Z4161" t="s">
        <v>54</v>
      </c>
      <c r="AA4161"/>
      <c r="AB4161" t="s">
        <v>45101</v>
      </c>
      <c r="AC4161" t="s">
        <v>52084</v>
      </c>
      <c r="AD4161" t="s">
        <v>14636</v>
      </c>
      <c r="AE4161" t="s">
        <v>565</v>
      </c>
      <c r="AF4161" s="119" t="str">
        <f t="shared" si="258"/>
        <v>NA</v>
      </c>
      <c r="AG4161" s="119"/>
      <c r="AH4161" s="119"/>
      <c r="AI4161" s="119"/>
      <c r="AJ4161" s="119" t="str">
        <f t="shared" si="259"/>
        <v>NA</v>
      </c>
      <c r="AK4161" s="190"/>
      <c r="AL4161" s="191"/>
    </row>
    <row r="4162" spans="1:38" x14ac:dyDescent="0.25">
      <c r="A4162" t="s">
        <v>19555</v>
      </c>
      <c r="B4162" t="s">
        <v>19553</v>
      </c>
      <c r="C4162" t="s">
        <v>19554</v>
      </c>
      <c r="D4162" t="s">
        <v>675</v>
      </c>
      <c r="E4162" t="s">
        <v>2370</v>
      </c>
      <c r="F4162" t="s">
        <v>54</v>
      </c>
      <c r="G4162"/>
      <c r="H4162" t="s">
        <v>45857</v>
      </c>
      <c r="I4162" t="s">
        <v>52675</v>
      </c>
      <c r="J4162" t="s">
        <v>19556</v>
      </c>
      <c r="K4162" t="s">
        <v>565</v>
      </c>
      <c r="L4162" s="119" t="str">
        <f t="shared" si="256"/>
        <v>NA</v>
      </c>
      <c r="M4162" s="119"/>
      <c r="N4162" s="120" t="str">
        <f t="shared" si="257"/>
        <v>NA</v>
      </c>
      <c r="O4162" s="120"/>
      <c r="P4162"/>
      <c r="Q4162"/>
      <c r="R4162"/>
      <c r="S4162"/>
      <c r="T4162"/>
      <c r="U4162" t="s">
        <v>13633</v>
      </c>
      <c r="V4162" t="s">
        <v>13631</v>
      </c>
      <c r="W4162" t="s">
        <v>13632</v>
      </c>
      <c r="X4162" t="s">
        <v>675</v>
      </c>
      <c r="Y4162" t="s">
        <v>7635</v>
      </c>
      <c r="Z4162" t="s">
        <v>54</v>
      </c>
      <c r="AA4162"/>
      <c r="AB4162" t="s">
        <v>45102</v>
      </c>
      <c r="AC4162" t="s">
        <v>52085</v>
      </c>
      <c r="AD4162" t="s">
        <v>13633</v>
      </c>
      <c r="AE4162" t="s">
        <v>565</v>
      </c>
      <c r="AF4162" s="119" t="str">
        <f t="shared" si="258"/>
        <v>NA</v>
      </c>
      <c r="AG4162" s="119"/>
      <c r="AH4162" s="119"/>
      <c r="AI4162" s="119"/>
      <c r="AJ4162" s="119" t="str">
        <f t="shared" si="259"/>
        <v>NA</v>
      </c>
      <c r="AK4162" s="190"/>
      <c r="AL4162" s="191"/>
    </row>
    <row r="4163" spans="1:38" x14ac:dyDescent="0.25">
      <c r="A4163" t="s">
        <v>16955</v>
      </c>
      <c r="B4163" t="s">
        <v>16953</v>
      </c>
      <c r="C4163" t="s">
        <v>16954</v>
      </c>
      <c r="D4163" t="s">
        <v>675</v>
      </c>
      <c r="E4163" t="s">
        <v>9045</v>
      </c>
      <c r="F4163" t="s">
        <v>54</v>
      </c>
      <c r="G4163"/>
      <c r="H4163" t="s">
        <v>45858</v>
      </c>
      <c r="I4163" t="s">
        <v>52676</v>
      </c>
      <c r="J4163" t="s">
        <v>16956</v>
      </c>
      <c r="K4163" t="s">
        <v>565</v>
      </c>
      <c r="L4163" s="119" t="str">
        <f t="shared" ref="L4163:L4226" si="260">IF($Q$1&lt;&gt;"",IF(ISNUMBER(SEARCH("*"&amp;$Q$1&amp;"*", A4163)),A4163, IF(ISNUMBER(SEARCH("*"&amp;$Q$1&amp;"*", H4163)),A4163, IF(ISNUMBER(SEARCH("*"&amp;$Q$1&amp;"*", G4163)),A4163, IF(ISNUMBER(SEARCH("*"&amp;$Q$1&amp;"*", J4163)),A4163,  IF(ISNUMBER(SEARCH("*"&amp;$Q$1&amp;"*", E4163)),A4163, "NA"))))),"NA")</f>
        <v>NA</v>
      </c>
      <c r="M4163" s="119"/>
      <c r="N4163" s="120" t="str">
        <f t="shared" ref="N4163:N4226" si="261">IF($Q$11=1,IF(ISNUMBER(SEARCH($T$11,C4163)),A4163,"NA"),"NA")</f>
        <v>NA</v>
      </c>
      <c r="O4163" s="120"/>
      <c r="P4163"/>
      <c r="Q4163"/>
      <c r="R4163"/>
      <c r="S4163"/>
      <c r="T4163"/>
      <c r="U4163" t="s">
        <v>7634</v>
      </c>
      <c r="V4163" t="s">
        <v>7633</v>
      </c>
      <c r="W4163" t="s">
        <v>7626</v>
      </c>
      <c r="X4163" t="s">
        <v>675</v>
      </c>
      <c r="Y4163" t="s">
        <v>7635</v>
      </c>
      <c r="Z4163" t="s">
        <v>54</v>
      </c>
      <c r="AA4163"/>
      <c r="AB4163" t="s">
        <v>45103</v>
      </c>
      <c r="AC4163" t="s">
        <v>52085</v>
      </c>
      <c r="AD4163" t="s">
        <v>7634</v>
      </c>
      <c r="AE4163" t="s">
        <v>565</v>
      </c>
      <c r="AF4163" s="119" t="str">
        <f t="shared" ref="AF4163:AF4226" si="262">IF($Q$6&lt;&gt;"",IF(ISNUMBER(SEARCH($Q$6, W4163)),U4163, "NA"),"NA")</f>
        <v>NA</v>
      </c>
      <c r="AG4163" s="119"/>
      <c r="AH4163" s="119"/>
      <c r="AI4163" s="119"/>
      <c r="AJ4163" s="119" t="str">
        <f t="shared" ref="AJ4163:AJ4226" si="263">IF($Q$5&lt;&gt;"",IF(ISNUMBER(SEARCH($Q$5, U4163&amp;" "&amp;Y4163&amp;" "&amp;AA4163&amp;" "&amp;AB4163&amp;" "&amp;AD4163)),U4163, "NA"),"NA")</f>
        <v>NA</v>
      </c>
      <c r="AK4163" s="190"/>
      <c r="AL4163" s="191"/>
    </row>
    <row r="4164" spans="1:38" x14ac:dyDescent="0.25">
      <c r="A4164" t="s">
        <v>9044</v>
      </c>
      <c r="B4164" t="s">
        <v>9042</v>
      </c>
      <c r="C4164" t="s">
        <v>9043</v>
      </c>
      <c r="D4164" t="s">
        <v>675</v>
      </c>
      <c r="E4164" t="s">
        <v>9045</v>
      </c>
      <c r="F4164" t="s">
        <v>54</v>
      </c>
      <c r="G4164"/>
      <c r="H4164" t="s">
        <v>45859</v>
      </c>
      <c r="I4164" t="s">
        <v>52676</v>
      </c>
      <c r="J4164"/>
      <c r="K4164" t="s">
        <v>105</v>
      </c>
      <c r="L4164" s="119" t="str">
        <f t="shared" si="260"/>
        <v>NA</v>
      </c>
      <c r="M4164" s="119"/>
      <c r="N4164" s="120" t="str">
        <f t="shared" si="261"/>
        <v>NA</v>
      </c>
      <c r="O4164" s="120"/>
      <c r="P4164"/>
      <c r="Q4164"/>
      <c r="R4164"/>
      <c r="S4164"/>
      <c r="T4164"/>
      <c r="U4164" t="s">
        <v>14236</v>
      </c>
      <c r="V4164" t="s">
        <v>14234</v>
      </c>
      <c r="W4164" t="s">
        <v>14235</v>
      </c>
      <c r="X4164" t="s">
        <v>675</v>
      </c>
      <c r="Y4164" t="s">
        <v>14237</v>
      </c>
      <c r="Z4164" t="s">
        <v>54</v>
      </c>
      <c r="AA4164"/>
      <c r="AB4164" t="s">
        <v>45104</v>
      </c>
      <c r="AC4164" t="s">
        <v>52086</v>
      </c>
      <c r="AD4164" t="s">
        <v>14236</v>
      </c>
      <c r="AE4164" t="s">
        <v>565</v>
      </c>
      <c r="AF4164" s="119" t="str">
        <f t="shared" si="262"/>
        <v>NA</v>
      </c>
      <c r="AG4164" s="119"/>
      <c r="AH4164" s="119"/>
      <c r="AI4164" s="119"/>
      <c r="AJ4164" s="119" t="str">
        <f t="shared" si="263"/>
        <v>NA</v>
      </c>
      <c r="AK4164" s="190"/>
      <c r="AL4164" s="191"/>
    </row>
    <row r="4165" spans="1:38" x14ac:dyDescent="0.25">
      <c r="A4165" t="s">
        <v>19598</v>
      </c>
      <c r="B4165" t="s">
        <v>19596</v>
      </c>
      <c r="C4165" t="s">
        <v>19597</v>
      </c>
      <c r="D4165" t="s">
        <v>675</v>
      </c>
      <c r="E4165" t="s">
        <v>209</v>
      </c>
      <c r="F4165" t="s">
        <v>54</v>
      </c>
      <c r="G4165"/>
      <c r="H4165" t="s">
        <v>45860</v>
      </c>
      <c r="I4165" t="s">
        <v>52677</v>
      </c>
      <c r="J4165" t="s">
        <v>19598</v>
      </c>
      <c r="K4165" t="s">
        <v>565</v>
      </c>
      <c r="L4165" s="119" t="str">
        <f t="shared" si="260"/>
        <v>NA</v>
      </c>
      <c r="M4165" s="119"/>
      <c r="N4165" s="120" t="str">
        <f t="shared" si="261"/>
        <v>NA</v>
      </c>
      <c r="O4165" s="120"/>
      <c r="P4165"/>
      <c r="Q4165"/>
      <c r="R4165"/>
      <c r="S4165"/>
      <c r="T4165"/>
      <c r="U4165" t="s">
        <v>15918</v>
      </c>
      <c r="V4165" t="s">
        <v>15916</v>
      </c>
      <c r="W4165" t="s">
        <v>15917</v>
      </c>
      <c r="X4165" t="s">
        <v>675</v>
      </c>
      <c r="Y4165" t="s">
        <v>15919</v>
      </c>
      <c r="Z4165" t="s">
        <v>54</v>
      </c>
      <c r="AA4165"/>
      <c r="AB4165" t="s">
        <v>45105</v>
      </c>
      <c r="AC4165" t="s">
        <v>52087</v>
      </c>
      <c r="AD4165" t="s">
        <v>15920</v>
      </c>
      <c r="AE4165" t="s">
        <v>565</v>
      </c>
      <c r="AF4165" s="119" t="str">
        <f t="shared" si="262"/>
        <v>NA</v>
      </c>
      <c r="AG4165" s="119"/>
      <c r="AH4165" s="119"/>
      <c r="AI4165" s="119"/>
      <c r="AJ4165" s="119" t="str">
        <f t="shared" si="263"/>
        <v>NA</v>
      </c>
      <c r="AK4165" s="190"/>
      <c r="AL4165" s="191"/>
    </row>
    <row r="4166" spans="1:38" x14ac:dyDescent="0.25">
      <c r="A4166" t="s">
        <v>10723</v>
      </c>
      <c r="B4166" t="s">
        <v>10722</v>
      </c>
      <c r="C4166" t="s">
        <v>10446</v>
      </c>
      <c r="D4166" t="s">
        <v>675</v>
      </c>
      <c r="E4166" t="s">
        <v>209</v>
      </c>
      <c r="F4166" t="s">
        <v>54</v>
      </c>
      <c r="G4166"/>
      <c r="H4166" t="s">
        <v>45861</v>
      </c>
      <c r="I4166" t="s">
        <v>52677</v>
      </c>
      <c r="J4166" t="s">
        <v>10723</v>
      </c>
      <c r="K4166" t="s">
        <v>565</v>
      </c>
      <c r="L4166" s="119" t="str">
        <f t="shared" si="260"/>
        <v>NA</v>
      </c>
      <c r="M4166" s="119"/>
      <c r="N4166" s="120" t="str">
        <f t="shared" si="261"/>
        <v>NA</v>
      </c>
      <c r="O4166" s="120"/>
      <c r="P4166"/>
      <c r="Q4166"/>
      <c r="R4166"/>
      <c r="S4166"/>
      <c r="T4166"/>
      <c r="U4166" t="s">
        <v>13035</v>
      </c>
      <c r="V4166" t="s">
        <v>13033</v>
      </c>
      <c r="W4166" t="s">
        <v>13034</v>
      </c>
      <c r="X4166" t="s">
        <v>675</v>
      </c>
      <c r="Y4166" t="s">
        <v>13036</v>
      </c>
      <c r="Z4166" t="s">
        <v>54</v>
      </c>
      <c r="AA4166"/>
      <c r="AB4166" t="s">
        <v>45106</v>
      </c>
      <c r="AC4166" t="s">
        <v>52088</v>
      </c>
      <c r="AD4166" t="s">
        <v>13035</v>
      </c>
      <c r="AE4166" t="s">
        <v>565</v>
      </c>
      <c r="AF4166" s="119" t="str">
        <f t="shared" si="262"/>
        <v>NA</v>
      </c>
      <c r="AG4166" s="119"/>
      <c r="AH4166" s="119"/>
      <c r="AI4166" s="119"/>
      <c r="AJ4166" s="119" t="str">
        <f t="shared" si="263"/>
        <v>NA</v>
      </c>
      <c r="AK4166" s="190"/>
      <c r="AL4166" s="191"/>
    </row>
    <row r="4167" spans="1:38" x14ac:dyDescent="0.25">
      <c r="A4167" t="s">
        <v>15103</v>
      </c>
      <c r="B4167" t="s">
        <v>15101</v>
      </c>
      <c r="C4167" t="s">
        <v>15102</v>
      </c>
      <c r="D4167" t="s">
        <v>675</v>
      </c>
      <c r="E4167" t="s">
        <v>209</v>
      </c>
      <c r="F4167" t="s">
        <v>54</v>
      </c>
      <c r="G4167"/>
      <c r="H4167" t="s">
        <v>45862</v>
      </c>
      <c r="I4167" t="s">
        <v>52677</v>
      </c>
      <c r="J4167" t="s">
        <v>15104</v>
      </c>
      <c r="K4167" t="s">
        <v>105</v>
      </c>
      <c r="L4167" s="119" t="str">
        <f t="shared" si="260"/>
        <v>NA</v>
      </c>
      <c r="M4167" s="119"/>
      <c r="N4167" s="120" t="str">
        <f t="shared" si="261"/>
        <v>NA</v>
      </c>
      <c r="O4167" s="120"/>
      <c r="P4167"/>
      <c r="Q4167"/>
      <c r="R4167"/>
      <c r="S4167"/>
      <c r="T4167"/>
      <c r="U4167" t="s">
        <v>6329</v>
      </c>
      <c r="V4167" t="s">
        <v>6327</v>
      </c>
      <c r="W4167" t="s">
        <v>6328</v>
      </c>
      <c r="X4167" t="s">
        <v>675</v>
      </c>
      <c r="Y4167" t="s">
        <v>6330</v>
      </c>
      <c r="Z4167" t="s">
        <v>54</v>
      </c>
      <c r="AA4167"/>
      <c r="AB4167" t="s">
        <v>45107</v>
      </c>
      <c r="AC4167" t="s">
        <v>52089</v>
      </c>
      <c r="AD4167" t="s">
        <v>6329</v>
      </c>
      <c r="AE4167" t="s">
        <v>105</v>
      </c>
      <c r="AF4167" s="119" t="str">
        <f t="shared" si="262"/>
        <v>NA</v>
      </c>
      <c r="AG4167" s="119"/>
      <c r="AH4167" s="119"/>
      <c r="AI4167" s="119"/>
      <c r="AJ4167" s="119" t="str">
        <f t="shared" si="263"/>
        <v>NA</v>
      </c>
      <c r="AK4167" s="190"/>
      <c r="AL4167" s="191"/>
    </row>
    <row r="4168" spans="1:38" x14ac:dyDescent="0.25">
      <c r="A4168" t="s">
        <v>12425</v>
      </c>
      <c r="B4168" t="s">
        <v>12423</v>
      </c>
      <c r="C4168" t="s">
        <v>12424</v>
      </c>
      <c r="D4168" t="s">
        <v>675</v>
      </c>
      <c r="E4168" t="s">
        <v>209</v>
      </c>
      <c r="F4168" t="s">
        <v>54</v>
      </c>
      <c r="G4168"/>
      <c r="H4168" t="s">
        <v>45862</v>
      </c>
      <c r="I4168" t="s">
        <v>52677</v>
      </c>
      <c r="J4168" t="s">
        <v>12426</v>
      </c>
      <c r="K4168" t="s">
        <v>105</v>
      </c>
      <c r="L4168" s="119" t="str">
        <f t="shared" si="260"/>
        <v>NA</v>
      </c>
      <c r="M4168" s="119"/>
      <c r="N4168" s="120" t="str">
        <f t="shared" si="261"/>
        <v>NA</v>
      </c>
      <c r="O4168" s="120"/>
      <c r="P4168"/>
      <c r="Q4168"/>
      <c r="R4168"/>
      <c r="S4168"/>
      <c r="T4168"/>
      <c r="U4168" t="s">
        <v>15738</v>
      </c>
      <c r="V4168" t="s">
        <v>15736</v>
      </c>
      <c r="W4168" t="s">
        <v>15737</v>
      </c>
      <c r="X4168" t="s">
        <v>675</v>
      </c>
      <c r="Y4168" t="s">
        <v>6560</v>
      </c>
      <c r="Z4168" t="s">
        <v>54</v>
      </c>
      <c r="AA4168"/>
      <c r="AB4168" t="s">
        <v>45108</v>
      </c>
      <c r="AC4168" t="s">
        <v>52090</v>
      </c>
      <c r="AD4168" t="s">
        <v>15739</v>
      </c>
      <c r="AE4168" t="s">
        <v>565</v>
      </c>
      <c r="AF4168" s="119" t="str">
        <f t="shared" si="262"/>
        <v>NA</v>
      </c>
      <c r="AG4168" s="119"/>
      <c r="AH4168" s="119"/>
      <c r="AI4168" s="119"/>
      <c r="AJ4168" s="119" t="str">
        <f t="shared" si="263"/>
        <v>NA</v>
      </c>
      <c r="AK4168" s="190"/>
      <c r="AL4168" s="191"/>
    </row>
    <row r="4169" spans="1:38" x14ac:dyDescent="0.25">
      <c r="A4169" t="s">
        <v>8231</v>
      </c>
      <c r="B4169" t="s">
        <v>8229</v>
      </c>
      <c r="C4169" t="s">
        <v>8230</v>
      </c>
      <c r="D4169" t="s">
        <v>675</v>
      </c>
      <c r="E4169" t="s">
        <v>209</v>
      </c>
      <c r="F4169" t="s">
        <v>54</v>
      </c>
      <c r="G4169"/>
      <c r="H4169" t="s">
        <v>45863</v>
      </c>
      <c r="I4169" t="s">
        <v>52677</v>
      </c>
      <c r="J4169" t="s">
        <v>7431</v>
      </c>
      <c r="K4169" t="s">
        <v>105</v>
      </c>
      <c r="L4169" s="119" t="str">
        <f t="shared" si="260"/>
        <v>NA</v>
      </c>
      <c r="M4169" s="119"/>
      <c r="N4169" s="120" t="str">
        <f t="shared" si="261"/>
        <v>NA</v>
      </c>
      <c r="O4169" s="120"/>
      <c r="P4169"/>
      <c r="Q4169"/>
      <c r="R4169"/>
      <c r="S4169"/>
      <c r="T4169"/>
      <c r="U4169" t="s">
        <v>6559</v>
      </c>
      <c r="V4169" t="s">
        <v>6557</v>
      </c>
      <c r="W4169" t="s">
        <v>6558</v>
      </c>
      <c r="X4169" t="s">
        <v>675</v>
      </c>
      <c r="Y4169" t="s">
        <v>6560</v>
      </c>
      <c r="Z4169" t="s">
        <v>54</v>
      </c>
      <c r="AA4169"/>
      <c r="AB4169" t="s">
        <v>45109</v>
      </c>
      <c r="AC4169" t="s">
        <v>52090</v>
      </c>
      <c r="AD4169" t="s">
        <v>6561</v>
      </c>
      <c r="AE4169" t="s">
        <v>105</v>
      </c>
      <c r="AF4169" s="119" t="str">
        <f t="shared" si="262"/>
        <v>NA</v>
      </c>
      <c r="AG4169" s="119"/>
      <c r="AH4169" s="119"/>
      <c r="AI4169" s="119"/>
      <c r="AJ4169" s="119" t="str">
        <f t="shared" si="263"/>
        <v>NA</v>
      </c>
      <c r="AK4169" s="190"/>
      <c r="AL4169" s="191"/>
    </row>
    <row r="4170" spans="1:38" x14ac:dyDescent="0.25">
      <c r="A4170" t="s">
        <v>16977</v>
      </c>
      <c r="B4170" t="s">
        <v>16975</v>
      </c>
      <c r="C4170" t="s">
        <v>16976</v>
      </c>
      <c r="D4170" t="s">
        <v>675</v>
      </c>
      <c r="E4170" t="s">
        <v>16978</v>
      </c>
      <c r="F4170" t="s">
        <v>54</v>
      </c>
      <c r="G4170"/>
      <c r="H4170" t="s">
        <v>45864</v>
      </c>
      <c r="I4170" t="s">
        <v>52678</v>
      </c>
      <c r="J4170" t="s">
        <v>14422</v>
      </c>
      <c r="K4170" t="s">
        <v>565</v>
      </c>
      <c r="L4170" s="119" t="str">
        <f t="shared" si="260"/>
        <v>NA</v>
      </c>
      <c r="M4170" s="119"/>
      <c r="N4170" s="120" t="str">
        <f t="shared" si="261"/>
        <v>NA</v>
      </c>
      <c r="O4170" s="120"/>
      <c r="P4170"/>
      <c r="Q4170"/>
      <c r="R4170"/>
      <c r="S4170"/>
      <c r="T4170"/>
      <c r="U4170" t="s">
        <v>13159</v>
      </c>
      <c r="V4170" t="s">
        <v>13157</v>
      </c>
      <c r="W4170" t="s">
        <v>13158</v>
      </c>
      <c r="X4170" t="s">
        <v>675</v>
      </c>
      <c r="Y4170" t="s">
        <v>1830</v>
      </c>
      <c r="Z4170" t="s">
        <v>54</v>
      </c>
      <c r="AA4170"/>
      <c r="AB4170" t="s">
        <v>45110</v>
      </c>
      <c r="AC4170" t="s">
        <v>52091</v>
      </c>
      <c r="AD4170" t="s">
        <v>13159</v>
      </c>
      <c r="AE4170" t="s">
        <v>565</v>
      </c>
      <c r="AF4170" s="119" t="str">
        <f t="shared" si="262"/>
        <v>NA</v>
      </c>
      <c r="AG4170" s="119"/>
      <c r="AH4170" s="119"/>
      <c r="AI4170" s="119"/>
      <c r="AJ4170" s="119" t="str">
        <f t="shared" si="263"/>
        <v>NA</v>
      </c>
      <c r="AK4170" s="190"/>
      <c r="AL4170" s="191"/>
    </row>
    <row r="4171" spans="1:38" x14ac:dyDescent="0.25">
      <c r="A4171" t="s">
        <v>16834</v>
      </c>
      <c r="B4171" t="s">
        <v>16836</v>
      </c>
      <c r="C4171" t="s">
        <v>16837</v>
      </c>
      <c r="D4171" t="s">
        <v>675</v>
      </c>
      <c r="E4171" t="s">
        <v>5119</v>
      </c>
      <c r="F4171" t="s">
        <v>54</v>
      </c>
      <c r="G4171"/>
      <c r="H4171" t="s">
        <v>45865</v>
      </c>
      <c r="I4171" t="s">
        <v>52679</v>
      </c>
      <c r="J4171" t="s">
        <v>16838</v>
      </c>
      <c r="K4171" t="s">
        <v>565</v>
      </c>
      <c r="L4171" s="119" t="str">
        <f t="shared" si="260"/>
        <v>NA</v>
      </c>
      <c r="M4171" s="119"/>
      <c r="N4171" s="120" t="str">
        <f t="shared" si="261"/>
        <v>NA</v>
      </c>
      <c r="O4171" s="120"/>
      <c r="P4171"/>
      <c r="Q4171"/>
      <c r="R4171"/>
      <c r="S4171"/>
      <c r="T4171"/>
      <c r="U4171" t="s">
        <v>13213</v>
      </c>
      <c r="V4171" t="s">
        <v>13211</v>
      </c>
      <c r="W4171" t="s">
        <v>13212</v>
      </c>
      <c r="X4171" t="s">
        <v>675</v>
      </c>
      <c r="Y4171" t="s">
        <v>13214</v>
      </c>
      <c r="Z4171" t="s">
        <v>54</v>
      </c>
      <c r="AA4171"/>
      <c r="AB4171" t="s">
        <v>45111</v>
      </c>
      <c r="AC4171" t="s">
        <v>52092</v>
      </c>
      <c r="AD4171" t="s">
        <v>13213</v>
      </c>
      <c r="AE4171" t="s">
        <v>565</v>
      </c>
      <c r="AF4171" s="119" t="str">
        <f t="shared" si="262"/>
        <v>NA</v>
      </c>
      <c r="AG4171" s="119"/>
      <c r="AH4171" s="119"/>
      <c r="AI4171" s="119"/>
      <c r="AJ4171" s="119" t="str">
        <f t="shared" si="263"/>
        <v>NA</v>
      </c>
      <c r="AK4171" s="190"/>
      <c r="AL4171" s="191"/>
    </row>
    <row r="4172" spans="1:38" x14ac:dyDescent="0.25">
      <c r="A4172" t="s">
        <v>19089</v>
      </c>
      <c r="B4172" t="s">
        <v>19087</v>
      </c>
      <c r="C4172" t="s">
        <v>19088</v>
      </c>
      <c r="D4172" t="s">
        <v>675</v>
      </c>
      <c r="E4172" t="s">
        <v>5119</v>
      </c>
      <c r="F4172" t="s">
        <v>54</v>
      </c>
      <c r="G4172"/>
      <c r="H4172" t="s">
        <v>45865</v>
      </c>
      <c r="I4172" t="s">
        <v>52679</v>
      </c>
      <c r="J4172" t="s">
        <v>19090</v>
      </c>
      <c r="K4172" t="s">
        <v>565</v>
      </c>
      <c r="L4172" s="119" t="str">
        <f t="shared" si="260"/>
        <v>NA</v>
      </c>
      <c r="M4172" s="119"/>
      <c r="N4172" s="120" t="str">
        <f t="shared" si="261"/>
        <v>NA</v>
      </c>
      <c r="O4172" s="120"/>
      <c r="P4172"/>
      <c r="Q4172"/>
      <c r="R4172"/>
      <c r="S4172"/>
      <c r="T4172"/>
      <c r="U4172" t="s">
        <v>13352</v>
      </c>
      <c r="V4172" t="s">
        <v>13350</v>
      </c>
      <c r="W4172" t="s">
        <v>13351</v>
      </c>
      <c r="X4172" t="s">
        <v>675</v>
      </c>
      <c r="Y4172" t="s">
        <v>2042</v>
      </c>
      <c r="Z4172" t="s">
        <v>54</v>
      </c>
      <c r="AA4172"/>
      <c r="AB4172" t="s">
        <v>45112</v>
      </c>
      <c r="AC4172" t="s">
        <v>52093</v>
      </c>
      <c r="AD4172" t="s">
        <v>13352</v>
      </c>
      <c r="AE4172" t="s">
        <v>565</v>
      </c>
      <c r="AF4172" s="119" t="str">
        <f t="shared" si="262"/>
        <v>NA</v>
      </c>
      <c r="AG4172" s="119"/>
      <c r="AH4172" s="119"/>
      <c r="AI4172" s="119"/>
      <c r="AJ4172" s="119" t="str">
        <f t="shared" si="263"/>
        <v>NA</v>
      </c>
      <c r="AK4172" s="190"/>
      <c r="AL4172" s="191"/>
    </row>
    <row r="4173" spans="1:38" x14ac:dyDescent="0.25">
      <c r="A4173" t="s">
        <v>11718</v>
      </c>
      <c r="B4173" t="s">
        <v>11717</v>
      </c>
      <c r="C4173" t="s">
        <v>10446</v>
      </c>
      <c r="D4173" t="s">
        <v>675</v>
      </c>
      <c r="E4173" t="s">
        <v>5119</v>
      </c>
      <c r="F4173" t="s">
        <v>54</v>
      </c>
      <c r="G4173"/>
      <c r="H4173" t="s">
        <v>45866</v>
      </c>
      <c r="I4173" t="s">
        <v>52679</v>
      </c>
      <c r="J4173" t="s">
        <v>11719</v>
      </c>
      <c r="K4173" t="s">
        <v>565</v>
      </c>
      <c r="L4173" s="119" t="str">
        <f t="shared" si="260"/>
        <v>NA</v>
      </c>
      <c r="M4173" s="119"/>
      <c r="N4173" s="120" t="str">
        <f t="shared" si="261"/>
        <v>NA</v>
      </c>
      <c r="O4173" s="120"/>
      <c r="P4173"/>
      <c r="Q4173"/>
      <c r="R4173"/>
      <c r="S4173"/>
      <c r="T4173"/>
      <c r="U4173" t="s">
        <v>14043</v>
      </c>
      <c r="V4173" t="s">
        <v>14041</v>
      </c>
      <c r="W4173" t="s">
        <v>14042</v>
      </c>
      <c r="X4173" t="s">
        <v>675</v>
      </c>
      <c r="Y4173" t="s">
        <v>14044</v>
      </c>
      <c r="Z4173" t="s">
        <v>54</v>
      </c>
      <c r="AA4173"/>
      <c r="AB4173" t="s">
        <v>45113</v>
      </c>
      <c r="AC4173" t="s">
        <v>52094</v>
      </c>
      <c r="AD4173" t="s">
        <v>14043</v>
      </c>
      <c r="AE4173" t="s">
        <v>565</v>
      </c>
      <c r="AF4173" s="119" t="str">
        <f t="shared" si="262"/>
        <v>NA</v>
      </c>
      <c r="AG4173" s="119"/>
      <c r="AH4173" s="119"/>
      <c r="AI4173" s="119"/>
      <c r="AJ4173" s="119" t="str">
        <f t="shared" si="263"/>
        <v>NA</v>
      </c>
      <c r="AK4173" s="190"/>
      <c r="AL4173" s="191"/>
    </row>
    <row r="4174" spans="1:38" x14ac:dyDescent="0.25">
      <c r="A4174" t="s">
        <v>8247</v>
      </c>
      <c r="B4174" t="s">
        <v>8245</v>
      </c>
      <c r="C4174" t="s">
        <v>8246</v>
      </c>
      <c r="D4174" t="s">
        <v>675</v>
      </c>
      <c r="E4174" t="s">
        <v>5119</v>
      </c>
      <c r="F4174" t="s">
        <v>54</v>
      </c>
      <c r="G4174"/>
      <c r="H4174" t="s">
        <v>45867</v>
      </c>
      <c r="I4174" t="s">
        <v>52679</v>
      </c>
      <c r="J4174" t="s">
        <v>8248</v>
      </c>
      <c r="K4174" t="s">
        <v>105</v>
      </c>
      <c r="L4174" s="119" t="str">
        <f t="shared" si="260"/>
        <v>NA</v>
      </c>
      <c r="M4174" s="119"/>
      <c r="N4174" s="120" t="str">
        <f t="shared" si="261"/>
        <v>NA</v>
      </c>
      <c r="O4174" s="120"/>
      <c r="P4174"/>
      <c r="Q4174"/>
      <c r="R4174"/>
      <c r="S4174"/>
      <c r="T4174"/>
      <c r="U4174" t="s">
        <v>7630</v>
      </c>
      <c r="V4174" t="s">
        <v>7629</v>
      </c>
      <c r="W4174" t="s">
        <v>7626</v>
      </c>
      <c r="X4174" t="s">
        <v>675</v>
      </c>
      <c r="Y4174" t="s">
        <v>7631</v>
      </c>
      <c r="Z4174" t="s">
        <v>54</v>
      </c>
      <c r="AA4174"/>
      <c r="AB4174" t="s">
        <v>45114</v>
      </c>
      <c r="AC4174" t="s">
        <v>52095</v>
      </c>
      <c r="AD4174" t="s">
        <v>7632</v>
      </c>
      <c r="AE4174" t="s">
        <v>565</v>
      </c>
      <c r="AF4174" s="119" t="str">
        <f t="shared" si="262"/>
        <v>NA</v>
      </c>
      <c r="AG4174" s="119"/>
      <c r="AH4174" s="119"/>
      <c r="AI4174" s="119"/>
      <c r="AJ4174" s="119" t="str">
        <f t="shared" si="263"/>
        <v>NA</v>
      </c>
      <c r="AK4174" s="190"/>
      <c r="AL4174" s="191"/>
    </row>
    <row r="4175" spans="1:38" x14ac:dyDescent="0.25">
      <c r="A4175" t="s">
        <v>11444</v>
      </c>
      <c r="B4175" t="s">
        <v>11442</v>
      </c>
      <c r="C4175" t="s">
        <v>11443</v>
      </c>
      <c r="D4175" t="s">
        <v>675</v>
      </c>
      <c r="E4175" t="s">
        <v>5119</v>
      </c>
      <c r="F4175" t="s">
        <v>54</v>
      </c>
      <c r="G4175"/>
      <c r="H4175" t="s">
        <v>45868</v>
      </c>
      <c r="I4175" t="s">
        <v>52679</v>
      </c>
      <c r="J4175"/>
      <c r="K4175" t="s">
        <v>105</v>
      </c>
      <c r="L4175" s="119" t="str">
        <f t="shared" si="260"/>
        <v>NA</v>
      </c>
      <c r="M4175" s="119"/>
      <c r="N4175" s="120" t="str">
        <f t="shared" si="261"/>
        <v>NA</v>
      </c>
      <c r="O4175" s="120"/>
      <c r="P4175"/>
      <c r="Q4175"/>
      <c r="R4175"/>
      <c r="S4175"/>
      <c r="T4175"/>
      <c r="U4175" t="s">
        <v>13458</v>
      </c>
      <c r="V4175" t="s">
        <v>13456</v>
      </c>
      <c r="W4175" t="s">
        <v>13457</v>
      </c>
      <c r="X4175" t="s">
        <v>675</v>
      </c>
      <c r="Y4175" t="s">
        <v>13459</v>
      </c>
      <c r="Z4175" t="s">
        <v>54</v>
      </c>
      <c r="AA4175"/>
      <c r="AB4175" t="s">
        <v>45115</v>
      </c>
      <c r="AC4175" t="s">
        <v>52096</v>
      </c>
      <c r="AD4175" t="s">
        <v>13458</v>
      </c>
      <c r="AE4175" t="s">
        <v>565</v>
      </c>
      <c r="AF4175" s="119" t="str">
        <f t="shared" si="262"/>
        <v>NA</v>
      </c>
      <c r="AG4175" s="119"/>
      <c r="AH4175" s="119"/>
      <c r="AI4175" s="119"/>
      <c r="AJ4175" s="119" t="str">
        <f t="shared" si="263"/>
        <v>NA</v>
      </c>
      <c r="AK4175" s="190"/>
      <c r="AL4175" s="191"/>
    </row>
    <row r="4176" spans="1:38" x14ac:dyDescent="0.25">
      <c r="A4176" t="s">
        <v>8525</v>
      </c>
      <c r="B4176" t="s">
        <v>8523</v>
      </c>
      <c r="C4176" t="s">
        <v>8524</v>
      </c>
      <c r="D4176" t="s">
        <v>675</v>
      </c>
      <c r="E4176" t="s">
        <v>8526</v>
      </c>
      <c r="F4176" t="s">
        <v>54</v>
      </c>
      <c r="G4176"/>
      <c r="H4176" t="s">
        <v>45869</v>
      </c>
      <c r="I4176" t="s">
        <v>52680</v>
      </c>
      <c r="J4176" t="s">
        <v>8527</v>
      </c>
      <c r="K4176" t="s">
        <v>105</v>
      </c>
      <c r="L4176" s="119" t="str">
        <f t="shared" si="260"/>
        <v>NA</v>
      </c>
      <c r="M4176" s="119"/>
      <c r="N4176" s="120" t="str">
        <f t="shared" si="261"/>
        <v>NA</v>
      </c>
      <c r="O4176" s="120"/>
      <c r="P4176"/>
      <c r="Q4176"/>
      <c r="R4176"/>
      <c r="S4176"/>
      <c r="T4176"/>
      <c r="U4176" t="s">
        <v>13532</v>
      </c>
      <c r="V4176" t="s">
        <v>13530</v>
      </c>
      <c r="W4176" t="s">
        <v>13531</v>
      </c>
      <c r="X4176" t="s">
        <v>675</v>
      </c>
      <c r="Y4176" t="s">
        <v>13533</v>
      </c>
      <c r="Z4176" t="s">
        <v>54</v>
      </c>
      <c r="AA4176"/>
      <c r="AB4176" t="s">
        <v>45116</v>
      </c>
      <c r="AC4176" t="s">
        <v>52097</v>
      </c>
      <c r="AD4176" t="s">
        <v>13532</v>
      </c>
      <c r="AE4176" t="s">
        <v>565</v>
      </c>
      <c r="AF4176" s="119" t="str">
        <f t="shared" si="262"/>
        <v>NA</v>
      </c>
      <c r="AG4176" s="119"/>
      <c r="AH4176" s="119"/>
      <c r="AI4176" s="119"/>
      <c r="AJ4176" s="119" t="str">
        <f t="shared" si="263"/>
        <v>NA</v>
      </c>
      <c r="AK4176" s="190"/>
      <c r="AL4176" s="191"/>
    </row>
    <row r="4177" spans="1:38" x14ac:dyDescent="0.25">
      <c r="A4177" t="s">
        <v>18546</v>
      </c>
      <c r="B4177" t="s">
        <v>18544</v>
      </c>
      <c r="C4177" t="s">
        <v>18545</v>
      </c>
      <c r="D4177" t="s">
        <v>675</v>
      </c>
      <c r="E4177" t="s">
        <v>18547</v>
      </c>
      <c r="F4177" t="s">
        <v>54</v>
      </c>
      <c r="G4177"/>
      <c r="H4177" t="s">
        <v>45870</v>
      </c>
      <c r="I4177" t="s">
        <v>52681</v>
      </c>
      <c r="J4177" t="s">
        <v>18548</v>
      </c>
      <c r="K4177" t="s">
        <v>565</v>
      </c>
      <c r="L4177" s="119" t="str">
        <f t="shared" si="260"/>
        <v>NA</v>
      </c>
      <c r="M4177" s="119"/>
      <c r="N4177" s="120" t="str">
        <f t="shared" si="261"/>
        <v>NA</v>
      </c>
      <c r="O4177" s="120"/>
      <c r="P4177"/>
      <c r="Q4177"/>
      <c r="R4177"/>
      <c r="S4177"/>
      <c r="T4177"/>
      <c r="U4177" t="s">
        <v>13261</v>
      </c>
      <c r="V4177" t="s">
        <v>13259</v>
      </c>
      <c r="W4177" t="s">
        <v>13260</v>
      </c>
      <c r="X4177" t="s">
        <v>675</v>
      </c>
      <c r="Y4177" t="s">
        <v>229</v>
      </c>
      <c r="Z4177" t="s">
        <v>54</v>
      </c>
      <c r="AA4177"/>
      <c r="AB4177" t="s">
        <v>49669</v>
      </c>
      <c r="AC4177" t="s">
        <v>52098</v>
      </c>
      <c r="AD4177" t="s">
        <v>13261</v>
      </c>
      <c r="AE4177" t="s">
        <v>565</v>
      </c>
      <c r="AF4177" s="119" t="str">
        <f t="shared" si="262"/>
        <v>NA</v>
      </c>
      <c r="AG4177" s="119"/>
      <c r="AH4177" s="119"/>
      <c r="AI4177" s="119"/>
      <c r="AJ4177" s="119" t="str">
        <f t="shared" si="263"/>
        <v>NA</v>
      </c>
      <c r="AK4177" s="190"/>
      <c r="AL4177" s="191"/>
    </row>
    <row r="4178" spans="1:38" x14ac:dyDescent="0.25">
      <c r="A4178" t="s">
        <v>15245</v>
      </c>
      <c r="B4178" t="s">
        <v>15260</v>
      </c>
      <c r="C4178" t="s">
        <v>15261</v>
      </c>
      <c r="D4178" t="s">
        <v>675</v>
      </c>
      <c r="E4178" t="s">
        <v>15262</v>
      </c>
      <c r="F4178" t="s">
        <v>54</v>
      </c>
      <c r="G4178"/>
      <c r="H4178" t="s">
        <v>45871</v>
      </c>
      <c r="I4178" t="s">
        <v>52682</v>
      </c>
      <c r="J4178"/>
      <c r="K4178" t="s">
        <v>105</v>
      </c>
      <c r="L4178" s="119" t="str">
        <f t="shared" si="260"/>
        <v>NA</v>
      </c>
      <c r="M4178" s="119"/>
      <c r="N4178" s="120" t="str">
        <f t="shared" si="261"/>
        <v>NA</v>
      </c>
      <c r="O4178" s="120"/>
      <c r="P4178"/>
      <c r="Q4178"/>
      <c r="R4178"/>
      <c r="S4178"/>
      <c r="T4178"/>
      <c r="U4178" t="s">
        <v>7319</v>
      </c>
      <c r="V4178" t="s">
        <v>7317</v>
      </c>
      <c r="W4178" t="s">
        <v>7318</v>
      </c>
      <c r="X4178" t="s">
        <v>675</v>
      </c>
      <c r="Y4178" t="s">
        <v>229</v>
      </c>
      <c r="Z4178" t="s">
        <v>54</v>
      </c>
      <c r="AA4178"/>
      <c r="AB4178" t="s">
        <v>49670</v>
      </c>
      <c r="AC4178" t="s">
        <v>52098</v>
      </c>
      <c r="AD4178" t="s">
        <v>7319</v>
      </c>
      <c r="AE4178" t="s">
        <v>105</v>
      </c>
      <c r="AF4178" s="119" t="str">
        <f t="shared" si="262"/>
        <v>NA</v>
      </c>
      <c r="AG4178" s="119"/>
      <c r="AH4178" s="119"/>
      <c r="AI4178" s="119"/>
      <c r="AJ4178" s="119" t="str">
        <f t="shared" si="263"/>
        <v>NA</v>
      </c>
      <c r="AK4178" s="190"/>
      <c r="AL4178" s="191"/>
    </row>
    <row r="4179" spans="1:38" x14ac:dyDescent="0.25">
      <c r="A4179" t="s">
        <v>17123</v>
      </c>
      <c r="B4179" t="s">
        <v>17121</v>
      </c>
      <c r="C4179" t="s">
        <v>17122</v>
      </c>
      <c r="D4179" t="s">
        <v>675</v>
      </c>
      <c r="E4179" t="s">
        <v>17124</v>
      </c>
      <c r="F4179" t="s">
        <v>54</v>
      </c>
      <c r="G4179"/>
      <c r="H4179" t="s">
        <v>45872</v>
      </c>
      <c r="I4179" t="s">
        <v>52683</v>
      </c>
      <c r="J4179" t="s">
        <v>17125</v>
      </c>
      <c r="K4179" t="s">
        <v>565</v>
      </c>
      <c r="L4179" s="119" t="str">
        <f t="shared" si="260"/>
        <v>NA</v>
      </c>
      <c r="M4179" s="119"/>
      <c r="N4179" s="120" t="str">
        <f t="shared" si="261"/>
        <v>NA</v>
      </c>
      <c r="O4179" s="120"/>
      <c r="P4179"/>
      <c r="Q4179"/>
      <c r="R4179"/>
      <c r="S4179"/>
      <c r="T4179"/>
      <c r="U4179" t="s">
        <v>10242</v>
      </c>
      <c r="V4179" t="s">
        <v>10240</v>
      </c>
      <c r="W4179" t="s">
        <v>10241</v>
      </c>
      <c r="X4179" t="s">
        <v>675</v>
      </c>
      <c r="Y4179" t="s">
        <v>229</v>
      </c>
      <c r="Z4179" t="s">
        <v>54</v>
      </c>
      <c r="AA4179"/>
      <c r="AB4179" t="s">
        <v>49671</v>
      </c>
      <c r="AC4179" t="s">
        <v>52098</v>
      </c>
      <c r="AD4179"/>
      <c r="AE4179" t="s">
        <v>105</v>
      </c>
      <c r="AF4179" s="119" t="str">
        <f t="shared" si="262"/>
        <v>NA</v>
      </c>
      <c r="AG4179" s="119"/>
      <c r="AH4179" s="119"/>
      <c r="AI4179" s="119"/>
      <c r="AJ4179" s="119" t="str">
        <f t="shared" si="263"/>
        <v>NA</v>
      </c>
      <c r="AK4179" s="190"/>
      <c r="AL4179" s="191"/>
    </row>
    <row r="4180" spans="1:38" x14ac:dyDescent="0.25">
      <c r="A4180" t="s">
        <v>19459</v>
      </c>
      <c r="B4180" t="s">
        <v>19457</v>
      </c>
      <c r="C4180" t="s">
        <v>19458</v>
      </c>
      <c r="D4180" t="s">
        <v>675</v>
      </c>
      <c r="E4180" t="s">
        <v>19460</v>
      </c>
      <c r="F4180" t="s">
        <v>54</v>
      </c>
      <c r="G4180"/>
      <c r="H4180" t="s">
        <v>45873</v>
      </c>
      <c r="I4180" t="s">
        <v>52684</v>
      </c>
      <c r="J4180" t="s">
        <v>15469</v>
      </c>
      <c r="K4180" t="s">
        <v>565</v>
      </c>
      <c r="L4180" s="119" t="str">
        <f t="shared" si="260"/>
        <v>NA</v>
      </c>
      <c r="M4180" s="119"/>
      <c r="N4180" s="120" t="str">
        <f t="shared" si="261"/>
        <v>NA</v>
      </c>
      <c r="O4180" s="120"/>
      <c r="P4180"/>
      <c r="Q4180"/>
      <c r="R4180"/>
      <c r="S4180"/>
      <c r="T4180"/>
      <c r="U4180" t="s">
        <v>22207</v>
      </c>
      <c r="V4180" t="s">
        <v>22205</v>
      </c>
      <c r="W4180" t="s">
        <v>22206</v>
      </c>
      <c r="X4180" t="s">
        <v>675</v>
      </c>
      <c r="Y4180" t="s">
        <v>229</v>
      </c>
      <c r="Z4180" t="s">
        <v>54</v>
      </c>
      <c r="AA4180"/>
      <c r="AB4180" t="s">
        <v>49670</v>
      </c>
      <c r="AC4180" t="s">
        <v>52098</v>
      </c>
      <c r="AD4180"/>
      <c r="AE4180" t="s">
        <v>105</v>
      </c>
      <c r="AF4180" s="119" t="str">
        <f t="shared" si="262"/>
        <v>NA</v>
      </c>
      <c r="AG4180" s="119"/>
      <c r="AH4180" s="119"/>
      <c r="AI4180" s="119"/>
      <c r="AJ4180" s="119" t="str">
        <f t="shared" si="263"/>
        <v>NA</v>
      </c>
      <c r="AK4180" s="190"/>
      <c r="AL4180" s="191"/>
    </row>
    <row r="4181" spans="1:38" x14ac:dyDescent="0.25">
      <c r="A4181" t="s">
        <v>16684</v>
      </c>
      <c r="B4181" t="s">
        <v>16682</v>
      </c>
      <c r="C4181" t="s">
        <v>16683</v>
      </c>
      <c r="D4181" t="s">
        <v>675</v>
      </c>
      <c r="E4181" t="s">
        <v>3416</v>
      </c>
      <c r="F4181" t="s">
        <v>54</v>
      </c>
      <c r="G4181"/>
      <c r="H4181" t="s">
        <v>45874</v>
      </c>
      <c r="I4181" t="s">
        <v>52685</v>
      </c>
      <c r="J4181" t="s">
        <v>16685</v>
      </c>
      <c r="K4181" t="s">
        <v>565</v>
      </c>
      <c r="L4181" s="119" t="str">
        <f t="shared" si="260"/>
        <v>NA</v>
      </c>
      <c r="M4181" s="119"/>
      <c r="N4181" s="120" t="str">
        <f t="shared" si="261"/>
        <v>NA</v>
      </c>
      <c r="O4181" s="120"/>
      <c r="P4181"/>
      <c r="Q4181"/>
      <c r="R4181"/>
      <c r="S4181"/>
      <c r="T4181"/>
      <c r="U4181" t="s">
        <v>10194</v>
      </c>
      <c r="V4181" t="s">
        <v>10192</v>
      </c>
      <c r="W4181" t="s">
        <v>10193</v>
      </c>
      <c r="X4181" t="s">
        <v>675</v>
      </c>
      <c r="Y4181" t="s">
        <v>229</v>
      </c>
      <c r="Z4181" t="s">
        <v>54</v>
      </c>
      <c r="AA4181"/>
      <c r="AB4181" t="s">
        <v>49671</v>
      </c>
      <c r="AC4181" t="s">
        <v>52098</v>
      </c>
      <c r="AD4181" t="s">
        <v>10194</v>
      </c>
      <c r="AE4181" t="s">
        <v>105</v>
      </c>
      <c r="AF4181" s="119" t="str">
        <f t="shared" si="262"/>
        <v>NA</v>
      </c>
      <c r="AG4181" s="119"/>
      <c r="AH4181" s="119"/>
      <c r="AI4181" s="119"/>
      <c r="AJ4181" s="119" t="str">
        <f t="shared" si="263"/>
        <v>NA</v>
      </c>
      <c r="AK4181" s="190"/>
      <c r="AL4181" s="191"/>
    </row>
    <row r="4182" spans="1:38" x14ac:dyDescent="0.25">
      <c r="A4182" t="s">
        <v>11641</v>
      </c>
      <c r="B4182" t="s">
        <v>11639</v>
      </c>
      <c r="C4182" t="s">
        <v>11640</v>
      </c>
      <c r="D4182" t="s">
        <v>675</v>
      </c>
      <c r="E4182" t="s">
        <v>11642</v>
      </c>
      <c r="F4182" t="s">
        <v>54</v>
      </c>
      <c r="G4182"/>
      <c r="H4182" t="s">
        <v>45875</v>
      </c>
      <c r="I4182" t="s">
        <v>52686</v>
      </c>
      <c r="J4182" t="s">
        <v>11643</v>
      </c>
      <c r="K4182" t="s">
        <v>105</v>
      </c>
      <c r="L4182" s="119" t="str">
        <f t="shared" si="260"/>
        <v>NA</v>
      </c>
      <c r="M4182" s="119"/>
      <c r="N4182" s="120" t="str">
        <f t="shared" si="261"/>
        <v>NA</v>
      </c>
      <c r="O4182" s="120"/>
      <c r="P4182"/>
      <c r="Q4182"/>
      <c r="R4182"/>
      <c r="S4182"/>
      <c r="T4182"/>
      <c r="U4182" t="s">
        <v>13965</v>
      </c>
      <c r="V4182" t="s">
        <v>13963</v>
      </c>
      <c r="W4182" t="s">
        <v>13964</v>
      </c>
      <c r="X4182" t="s">
        <v>675</v>
      </c>
      <c r="Y4182" t="s">
        <v>229</v>
      </c>
      <c r="Z4182" t="s">
        <v>54</v>
      </c>
      <c r="AA4182"/>
      <c r="AB4182" t="s">
        <v>49669</v>
      </c>
      <c r="AC4182" t="s">
        <v>52098</v>
      </c>
      <c r="AD4182" t="s">
        <v>13966</v>
      </c>
      <c r="AE4182" t="s">
        <v>105</v>
      </c>
      <c r="AF4182" s="119" t="str">
        <f t="shared" si="262"/>
        <v>NA</v>
      </c>
      <c r="AG4182" s="119"/>
      <c r="AH4182" s="119"/>
      <c r="AI4182" s="119"/>
      <c r="AJ4182" s="119" t="str">
        <f t="shared" si="263"/>
        <v>NA</v>
      </c>
      <c r="AK4182" s="190"/>
      <c r="AL4182" s="191"/>
    </row>
    <row r="4183" spans="1:38" x14ac:dyDescent="0.25">
      <c r="A4183" t="s">
        <v>10725</v>
      </c>
      <c r="B4183" t="s">
        <v>10724</v>
      </c>
      <c r="C4183" t="s">
        <v>10446</v>
      </c>
      <c r="D4183" t="s">
        <v>675</v>
      </c>
      <c r="E4183" t="s">
        <v>10726</v>
      </c>
      <c r="F4183" t="s">
        <v>54</v>
      </c>
      <c r="G4183"/>
      <c r="H4183" t="s">
        <v>45876</v>
      </c>
      <c r="I4183" t="s">
        <v>52687</v>
      </c>
      <c r="J4183" t="s">
        <v>10725</v>
      </c>
      <c r="K4183" t="s">
        <v>565</v>
      </c>
      <c r="L4183" s="119" t="str">
        <f t="shared" si="260"/>
        <v>NA</v>
      </c>
      <c r="M4183" s="119"/>
      <c r="N4183" s="120" t="str">
        <f t="shared" si="261"/>
        <v>NA</v>
      </c>
      <c r="O4183" s="120"/>
      <c r="P4183"/>
      <c r="Q4183"/>
      <c r="R4183"/>
      <c r="S4183"/>
      <c r="T4183"/>
      <c r="U4183" t="s">
        <v>13578</v>
      </c>
      <c r="V4183" t="s">
        <v>13576</v>
      </c>
      <c r="W4183" t="s">
        <v>13577</v>
      </c>
      <c r="X4183" t="s">
        <v>675</v>
      </c>
      <c r="Y4183" t="s">
        <v>13579</v>
      </c>
      <c r="Z4183" t="s">
        <v>54</v>
      </c>
      <c r="AA4183"/>
      <c r="AB4183" t="s">
        <v>45117</v>
      </c>
      <c r="AC4183" t="s">
        <v>52099</v>
      </c>
      <c r="AD4183" t="s">
        <v>13580</v>
      </c>
      <c r="AE4183" t="s">
        <v>565</v>
      </c>
      <c r="AF4183" s="119" t="str">
        <f t="shared" si="262"/>
        <v>NA</v>
      </c>
      <c r="AG4183" s="119"/>
      <c r="AH4183" s="119"/>
      <c r="AI4183" s="119"/>
      <c r="AJ4183" s="119" t="str">
        <f t="shared" si="263"/>
        <v>NA</v>
      </c>
      <c r="AK4183" s="190"/>
      <c r="AL4183" s="191"/>
    </row>
    <row r="4184" spans="1:38" x14ac:dyDescent="0.25">
      <c r="A4184" t="s">
        <v>14903</v>
      </c>
      <c r="B4184" t="s">
        <v>14901</v>
      </c>
      <c r="C4184" t="s">
        <v>14902</v>
      </c>
      <c r="D4184" t="s">
        <v>675</v>
      </c>
      <c r="E4184" t="s">
        <v>11484</v>
      </c>
      <c r="F4184" t="s">
        <v>54</v>
      </c>
      <c r="G4184"/>
      <c r="H4184" t="s">
        <v>45877</v>
      </c>
      <c r="I4184" t="s">
        <v>52688</v>
      </c>
      <c r="J4184" t="s">
        <v>14904</v>
      </c>
      <c r="K4184" t="s">
        <v>565</v>
      </c>
      <c r="L4184" s="119" t="str">
        <f t="shared" si="260"/>
        <v>NA</v>
      </c>
      <c r="M4184" s="119"/>
      <c r="N4184" s="120" t="str">
        <f t="shared" si="261"/>
        <v>NA</v>
      </c>
      <c r="O4184" s="120"/>
      <c r="P4184"/>
      <c r="Q4184"/>
      <c r="R4184"/>
      <c r="S4184"/>
      <c r="T4184"/>
      <c r="U4184" t="s">
        <v>11977</v>
      </c>
      <c r="V4184" t="s">
        <v>11975</v>
      </c>
      <c r="W4184" t="s">
        <v>11976</v>
      </c>
      <c r="X4184" t="s">
        <v>675</v>
      </c>
      <c r="Y4184" t="s">
        <v>11978</v>
      </c>
      <c r="Z4184" t="s">
        <v>54</v>
      </c>
      <c r="AA4184"/>
      <c r="AB4184" t="s">
        <v>45118</v>
      </c>
      <c r="AC4184" t="s">
        <v>52100</v>
      </c>
      <c r="AD4184" t="s">
        <v>11979</v>
      </c>
      <c r="AE4184" t="s">
        <v>105</v>
      </c>
      <c r="AF4184" s="119" t="str">
        <f t="shared" si="262"/>
        <v>NA</v>
      </c>
      <c r="AG4184" s="119"/>
      <c r="AH4184" s="119"/>
      <c r="AI4184" s="119"/>
      <c r="AJ4184" s="119" t="str">
        <f t="shared" si="263"/>
        <v>NA</v>
      </c>
      <c r="AK4184" s="190"/>
      <c r="AL4184" s="191"/>
    </row>
    <row r="4185" spans="1:38" x14ac:dyDescent="0.25">
      <c r="A4185" t="s">
        <v>19398</v>
      </c>
      <c r="B4185" t="s">
        <v>19396</v>
      </c>
      <c r="C4185" t="s">
        <v>19397</v>
      </c>
      <c r="D4185" t="s">
        <v>675</v>
      </c>
      <c r="E4185" t="s">
        <v>11484</v>
      </c>
      <c r="F4185" t="s">
        <v>54</v>
      </c>
      <c r="G4185"/>
      <c r="H4185" t="s">
        <v>45878</v>
      </c>
      <c r="I4185" t="s">
        <v>52688</v>
      </c>
      <c r="J4185" t="s">
        <v>19399</v>
      </c>
      <c r="K4185" t="s">
        <v>565</v>
      </c>
      <c r="L4185" s="119" t="str">
        <f t="shared" si="260"/>
        <v>NA</v>
      </c>
      <c r="M4185" s="119"/>
      <c r="N4185" s="120" t="str">
        <f t="shared" si="261"/>
        <v>NA</v>
      </c>
      <c r="O4185" s="120"/>
      <c r="P4185"/>
      <c r="Q4185"/>
      <c r="R4185"/>
      <c r="S4185"/>
      <c r="T4185"/>
      <c r="U4185" t="s">
        <v>13587</v>
      </c>
      <c r="V4185" t="s">
        <v>13585</v>
      </c>
      <c r="W4185" t="s">
        <v>13586</v>
      </c>
      <c r="X4185" t="s">
        <v>675</v>
      </c>
      <c r="Y4185" t="s">
        <v>13588</v>
      </c>
      <c r="Z4185" t="s">
        <v>54</v>
      </c>
      <c r="AA4185"/>
      <c r="AB4185" t="s">
        <v>45119</v>
      </c>
      <c r="AC4185" t="s">
        <v>52101</v>
      </c>
      <c r="AD4185" t="s">
        <v>13587</v>
      </c>
      <c r="AE4185" t="s">
        <v>565</v>
      </c>
      <c r="AF4185" s="119" t="str">
        <f t="shared" si="262"/>
        <v>NA</v>
      </c>
      <c r="AG4185" s="119"/>
      <c r="AH4185" s="119"/>
      <c r="AI4185" s="119"/>
      <c r="AJ4185" s="119" t="str">
        <f t="shared" si="263"/>
        <v>NA</v>
      </c>
      <c r="AK4185" s="190"/>
      <c r="AL4185" s="191"/>
    </row>
    <row r="4186" spans="1:38" x14ac:dyDescent="0.25">
      <c r="A4186" t="s">
        <v>11483</v>
      </c>
      <c r="B4186" t="s">
        <v>11481</v>
      </c>
      <c r="C4186" t="s">
        <v>11482</v>
      </c>
      <c r="D4186" t="s">
        <v>675</v>
      </c>
      <c r="E4186" t="s">
        <v>11484</v>
      </c>
      <c r="F4186" t="s">
        <v>54</v>
      </c>
      <c r="G4186"/>
      <c r="H4186" t="s">
        <v>45877</v>
      </c>
      <c r="I4186" t="s">
        <v>52688</v>
      </c>
      <c r="J4186" t="s">
        <v>11485</v>
      </c>
      <c r="K4186" t="s">
        <v>105</v>
      </c>
      <c r="L4186" s="119" t="str">
        <f t="shared" si="260"/>
        <v>NA</v>
      </c>
      <c r="M4186" s="119"/>
      <c r="N4186" s="120" t="str">
        <f t="shared" si="261"/>
        <v>NA</v>
      </c>
      <c r="O4186" s="120"/>
      <c r="P4186"/>
      <c r="Q4186"/>
      <c r="R4186"/>
      <c r="S4186"/>
      <c r="T4186"/>
      <c r="U4186" t="s">
        <v>14591</v>
      </c>
      <c r="V4186" t="s">
        <v>14589</v>
      </c>
      <c r="W4186" t="s">
        <v>14590</v>
      </c>
      <c r="X4186" t="s">
        <v>675</v>
      </c>
      <c r="Y4186" t="s">
        <v>14592</v>
      </c>
      <c r="Z4186" t="s">
        <v>54</v>
      </c>
      <c r="AA4186"/>
      <c r="AB4186" t="s">
        <v>45120</v>
      </c>
      <c r="AC4186" t="s">
        <v>52102</v>
      </c>
      <c r="AD4186"/>
      <c r="AE4186" t="s">
        <v>565</v>
      </c>
      <c r="AF4186" s="119" t="str">
        <f t="shared" si="262"/>
        <v>NA</v>
      </c>
      <c r="AG4186" s="119"/>
      <c r="AH4186" s="119"/>
      <c r="AI4186" s="119"/>
      <c r="AJ4186" s="119" t="str">
        <f t="shared" si="263"/>
        <v>NA</v>
      </c>
      <c r="AK4186" s="190"/>
      <c r="AL4186" s="191"/>
    </row>
    <row r="4187" spans="1:38" x14ac:dyDescent="0.25">
      <c r="A4187" t="s">
        <v>19300</v>
      </c>
      <c r="B4187" t="s">
        <v>19298</v>
      </c>
      <c r="C4187" t="s">
        <v>19299</v>
      </c>
      <c r="D4187" t="s">
        <v>675</v>
      </c>
      <c r="E4187" t="s">
        <v>19301</v>
      </c>
      <c r="F4187" t="s">
        <v>54</v>
      </c>
      <c r="G4187"/>
      <c r="H4187" t="s">
        <v>45879</v>
      </c>
      <c r="I4187" t="s">
        <v>52689</v>
      </c>
      <c r="J4187" t="s">
        <v>19302</v>
      </c>
      <c r="K4187" t="s">
        <v>565</v>
      </c>
      <c r="L4187" s="119" t="str">
        <f t="shared" si="260"/>
        <v>NA</v>
      </c>
      <c r="M4187" s="119"/>
      <c r="N4187" s="120" t="str">
        <f t="shared" si="261"/>
        <v>NA</v>
      </c>
      <c r="O4187" s="120"/>
      <c r="P4187"/>
      <c r="Q4187"/>
      <c r="R4187"/>
      <c r="S4187"/>
      <c r="T4187"/>
      <c r="U4187" t="s">
        <v>14840</v>
      </c>
      <c r="V4187" t="s">
        <v>14838</v>
      </c>
      <c r="W4187" t="s">
        <v>14839</v>
      </c>
      <c r="X4187" t="s">
        <v>675</v>
      </c>
      <c r="Y4187" t="s">
        <v>14841</v>
      </c>
      <c r="Z4187" t="s">
        <v>54</v>
      </c>
      <c r="AA4187"/>
      <c r="AB4187" t="s">
        <v>45121</v>
      </c>
      <c r="AC4187" t="s">
        <v>52103</v>
      </c>
      <c r="AD4187" t="s">
        <v>14840</v>
      </c>
      <c r="AE4187" t="s">
        <v>565</v>
      </c>
      <c r="AF4187" s="119" t="str">
        <f t="shared" si="262"/>
        <v>NA</v>
      </c>
      <c r="AG4187" s="119"/>
      <c r="AH4187" s="119"/>
      <c r="AI4187" s="119"/>
      <c r="AJ4187" s="119" t="str">
        <f t="shared" si="263"/>
        <v>NA</v>
      </c>
      <c r="AK4187" s="190"/>
      <c r="AL4187" s="191"/>
    </row>
    <row r="4188" spans="1:38" x14ac:dyDescent="0.25">
      <c r="A4188" t="s">
        <v>15301</v>
      </c>
      <c r="B4188" t="s">
        <v>15299</v>
      </c>
      <c r="C4188" t="s">
        <v>15300</v>
      </c>
      <c r="D4188" t="s">
        <v>675</v>
      </c>
      <c r="E4188" t="s">
        <v>15302</v>
      </c>
      <c r="F4188" t="s">
        <v>54</v>
      </c>
      <c r="G4188"/>
      <c r="H4188" t="s">
        <v>45880</v>
      </c>
      <c r="I4188" t="s">
        <v>52690</v>
      </c>
      <c r="J4188" t="s">
        <v>15303</v>
      </c>
      <c r="K4188" t="s">
        <v>565</v>
      </c>
      <c r="L4188" s="119" t="str">
        <f t="shared" si="260"/>
        <v>NA</v>
      </c>
      <c r="M4188" s="119"/>
      <c r="N4188" s="120" t="str">
        <f t="shared" si="261"/>
        <v>NA</v>
      </c>
      <c r="O4188" s="120"/>
      <c r="P4188"/>
      <c r="Q4188"/>
      <c r="R4188"/>
      <c r="S4188"/>
      <c r="T4188"/>
      <c r="U4188" t="s">
        <v>11846</v>
      </c>
      <c r="V4188" t="s">
        <v>11844</v>
      </c>
      <c r="W4188" t="s">
        <v>11845</v>
      </c>
      <c r="X4188" t="s">
        <v>675</v>
      </c>
      <c r="Y4188" t="s">
        <v>2505</v>
      </c>
      <c r="Z4188" t="s">
        <v>54</v>
      </c>
      <c r="AA4188"/>
      <c r="AB4188" t="s">
        <v>45122</v>
      </c>
      <c r="AC4188" t="s">
        <v>52104</v>
      </c>
      <c r="AD4188" t="s">
        <v>11847</v>
      </c>
      <c r="AE4188" t="s">
        <v>565</v>
      </c>
      <c r="AF4188" s="119" t="str">
        <f t="shared" si="262"/>
        <v>NA</v>
      </c>
      <c r="AG4188" s="119"/>
      <c r="AH4188" s="119"/>
      <c r="AI4188" s="119"/>
      <c r="AJ4188" s="119" t="str">
        <f t="shared" si="263"/>
        <v>NA</v>
      </c>
      <c r="AK4188" s="190"/>
      <c r="AL4188" s="191"/>
    </row>
    <row r="4189" spans="1:38" x14ac:dyDescent="0.25">
      <c r="A4189" t="s">
        <v>20383</v>
      </c>
      <c r="B4189" t="s">
        <v>20390</v>
      </c>
      <c r="C4189" t="s">
        <v>20391</v>
      </c>
      <c r="D4189" t="s">
        <v>675</v>
      </c>
      <c r="E4189" t="s">
        <v>8954</v>
      </c>
      <c r="F4189" t="s">
        <v>54</v>
      </c>
      <c r="G4189"/>
      <c r="H4189" t="s">
        <v>45881</v>
      </c>
      <c r="I4189" t="s">
        <v>52691</v>
      </c>
      <c r="J4189" t="s">
        <v>20392</v>
      </c>
      <c r="K4189" t="s">
        <v>565</v>
      </c>
      <c r="L4189" s="119" t="str">
        <f t="shared" si="260"/>
        <v>NA</v>
      </c>
      <c r="M4189" s="119"/>
      <c r="N4189" s="120" t="str">
        <f t="shared" si="261"/>
        <v>NA</v>
      </c>
      <c r="O4189" s="120"/>
      <c r="P4189"/>
      <c r="Q4189"/>
      <c r="R4189"/>
      <c r="S4189"/>
      <c r="T4189"/>
      <c r="U4189" t="s">
        <v>15870</v>
      </c>
      <c r="V4189" t="s">
        <v>15868</v>
      </c>
      <c r="W4189" t="s">
        <v>15869</v>
      </c>
      <c r="X4189" t="s">
        <v>675</v>
      </c>
      <c r="Y4189" t="s">
        <v>15871</v>
      </c>
      <c r="Z4189" t="s">
        <v>54</v>
      </c>
      <c r="AA4189"/>
      <c r="AB4189" t="s">
        <v>45123</v>
      </c>
      <c r="AC4189" t="s">
        <v>52105</v>
      </c>
      <c r="AD4189"/>
      <c r="AE4189" t="s">
        <v>565</v>
      </c>
      <c r="AF4189" s="119" t="str">
        <f t="shared" si="262"/>
        <v>NA</v>
      </c>
      <c r="AG4189" s="119"/>
      <c r="AH4189" s="119"/>
      <c r="AI4189" s="119"/>
      <c r="AJ4189" s="119" t="str">
        <f t="shared" si="263"/>
        <v>NA</v>
      </c>
      <c r="AK4189" s="190"/>
      <c r="AL4189" s="191"/>
    </row>
    <row r="4190" spans="1:38" x14ac:dyDescent="0.25">
      <c r="A4190" t="s">
        <v>8953</v>
      </c>
      <c r="B4190" t="s">
        <v>8951</v>
      </c>
      <c r="C4190" t="s">
        <v>8952</v>
      </c>
      <c r="D4190" t="s">
        <v>675</v>
      </c>
      <c r="E4190" t="s">
        <v>8954</v>
      </c>
      <c r="F4190" t="s">
        <v>54</v>
      </c>
      <c r="G4190"/>
      <c r="H4190" t="s">
        <v>45882</v>
      </c>
      <c r="I4190" t="s">
        <v>52691</v>
      </c>
      <c r="J4190" t="s">
        <v>8953</v>
      </c>
      <c r="K4190" t="s">
        <v>105</v>
      </c>
      <c r="L4190" s="119" t="str">
        <f t="shared" si="260"/>
        <v>NA</v>
      </c>
      <c r="M4190" s="119"/>
      <c r="N4190" s="120" t="str">
        <f t="shared" si="261"/>
        <v>NA</v>
      </c>
      <c r="O4190" s="120"/>
      <c r="P4190"/>
      <c r="Q4190"/>
      <c r="R4190"/>
      <c r="S4190"/>
      <c r="T4190"/>
      <c r="U4190" t="s">
        <v>13872</v>
      </c>
      <c r="V4190" t="s">
        <v>13870</v>
      </c>
      <c r="W4190" t="s">
        <v>13871</v>
      </c>
      <c r="X4190" t="s">
        <v>675</v>
      </c>
      <c r="Y4190" t="s">
        <v>13873</v>
      </c>
      <c r="Z4190" t="s">
        <v>54</v>
      </c>
      <c r="AA4190"/>
      <c r="AB4190" t="s">
        <v>45124</v>
      </c>
      <c r="AC4190" t="s">
        <v>52106</v>
      </c>
      <c r="AD4190"/>
      <c r="AE4190" t="s">
        <v>565</v>
      </c>
      <c r="AF4190" s="119" t="str">
        <f t="shared" si="262"/>
        <v>NA</v>
      </c>
      <c r="AG4190" s="119"/>
      <c r="AH4190" s="119"/>
      <c r="AI4190" s="119"/>
      <c r="AJ4190" s="119" t="str">
        <f t="shared" si="263"/>
        <v>NA</v>
      </c>
      <c r="AK4190" s="190"/>
      <c r="AL4190" s="191"/>
    </row>
    <row r="4191" spans="1:38" x14ac:dyDescent="0.25">
      <c r="A4191" t="s">
        <v>15923</v>
      </c>
      <c r="B4191" t="s">
        <v>15921</v>
      </c>
      <c r="C4191" t="s">
        <v>15922</v>
      </c>
      <c r="D4191" t="s">
        <v>675</v>
      </c>
      <c r="E4191" t="s">
        <v>8954</v>
      </c>
      <c r="F4191" t="s">
        <v>54</v>
      </c>
      <c r="G4191"/>
      <c r="H4191" t="s">
        <v>45881</v>
      </c>
      <c r="I4191" t="s">
        <v>52691</v>
      </c>
      <c r="J4191" t="s">
        <v>15924</v>
      </c>
      <c r="K4191" t="s">
        <v>105</v>
      </c>
      <c r="L4191" s="119" t="str">
        <f t="shared" si="260"/>
        <v>NA</v>
      </c>
      <c r="M4191" s="119"/>
      <c r="N4191" s="120" t="str">
        <f t="shared" si="261"/>
        <v>NA</v>
      </c>
      <c r="O4191" s="120"/>
      <c r="P4191"/>
      <c r="Q4191"/>
      <c r="R4191"/>
      <c r="S4191"/>
      <c r="T4191"/>
      <c r="U4191" t="s">
        <v>22056</v>
      </c>
      <c r="V4191" t="s">
        <v>22054</v>
      </c>
      <c r="W4191" t="s">
        <v>22055</v>
      </c>
      <c r="X4191" t="s">
        <v>675</v>
      </c>
      <c r="Y4191" t="s">
        <v>22057</v>
      </c>
      <c r="Z4191" t="s">
        <v>54</v>
      </c>
      <c r="AA4191"/>
      <c r="AB4191" t="s">
        <v>45125</v>
      </c>
      <c r="AC4191" t="s">
        <v>52107</v>
      </c>
      <c r="AD4191" t="s">
        <v>22058</v>
      </c>
      <c r="AE4191" t="s">
        <v>565</v>
      </c>
      <c r="AF4191" s="119" t="str">
        <f t="shared" si="262"/>
        <v>NA</v>
      </c>
      <c r="AG4191" s="119"/>
      <c r="AH4191" s="119"/>
      <c r="AI4191" s="119"/>
      <c r="AJ4191" s="119" t="str">
        <f t="shared" si="263"/>
        <v>NA</v>
      </c>
      <c r="AK4191" s="190"/>
      <c r="AL4191" s="191"/>
    </row>
    <row r="4192" spans="1:38" x14ac:dyDescent="0.25">
      <c r="A4192" t="s">
        <v>8835</v>
      </c>
      <c r="B4192" t="s">
        <v>8833</v>
      </c>
      <c r="C4192" t="s">
        <v>8834</v>
      </c>
      <c r="D4192" t="s">
        <v>675</v>
      </c>
      <c r="E4192" t="s">
        <v>8836</v>
      </c>
      <c r="F4192" t="s">
        <v>54</v>
      </c>
      <c r="G4192"/>
      <c r="H4192" t="s">
        <v>45883</v>
      </c>
      <c r="I4192" t="s">
        <v>52692</v>
      </c>
      <c r="J4192" t="s">
        <v>8837</v>
      </c>
      <c r="K4192" t="s">
        <v>105</v>
      </c>
      <c r="L4192" s="119" t="str">
        <f t="shared" si="260"/>
        <v>NA</v>
      </c>
      <c r="M4192" s="119"/>
      <c r="N4192" s="120" t="str">
        <f t="shared" si="261"/>
        <v>NA</v>
      </c>
      <c r="O4192" s="120"/>
      <c r="P4192"/>
      <c r="Q4192"/>
      <c r="R4192"/>
      <c r="S4192"/>
      <c r="T4192"/>
      <c r="U4192" t="s">
        <v>11852</v>
      </c>
      <c r="V4192" t="s">
        <v>11851</v>
      </c>
      <c r="W4192" t="s">
        <v>11845</v>
      </c>
      <c r="X4192" t="s">
        <v>675</v>
      </c>
      <c r="Y4192" t="s">
        <v>11853</v>
      </c>
      <c r="Z4192" t="s">
        <v>54</v>
      </c>
      <c r="AA4192"/>
      <c r="AB4192" t="s">
        <v>45126</v>
      </c>
      <c r="AC4192" t="s">
        <v>52108</v>
      </c>
      <c r="AD4192" t="s">
        <v>11854</v>
      </c>
      <c r="AE4192" t="s">
        <v>565</v>
      </c>
      <c r="AF4192" s="119" t="str">
        <f t="shared" si="262"/>
        <v>NA</v>
      </c>
      <c r="AG4192" s="119"/>
      <c r="AH4192" s="119"/>
      <c r="AI4192" s="119"/>
      <c r="AJ4192" s="119" t="str">
        <f t="shared" si="263"/>
        <v>NA</v>
      </c>
      <c r="AK4192" s="190"/>
      <c r="AL4192" s="191"/>
    </row>
    <row r="4193" spans="1:38" x14ac:dyDescent="0.25">
      <c r="A4193" t="s">
        <v>15293</v>
      </c>
      <c r="B4193" t="s">
        <v>15291</v>
      </c>
      <c r="C4193" t="s">
        <v>15292</v>
      </c>
      <c r="D4193" t="s">
        <v>675</v>
      </c>
      <c r="E4193" t="s">
        <v>15294</v>
      </c>
      <c r="F4193" t="s">
        <v>54</v>
      </c>
      <c r="G4193"/>
      <c r="H4193" t="s">
        <v>45884</v>
      </c>
      <c r="I4193" t="s">
        <v>52693</v>
      </c>
      <c r="J4193"/>
      <c r="K4193" t="s">
        <v>105</v>
      </c>
      <c r="L4193" s="119" t="str">
        <f t="shared" si="260"/>
        <v>NA</v>
      </c>
      <c r="M4193" s="119"/>
      <c r="N4193" s="120" t="str">
        <f t="shared" si="261"/>
        <v>NA</v>
      </c>
      <c r="O4193" s="120"/>
      <c r="P4193"/>
      <c r="Q4193"/>
      <c r="R4193"/>
      <c r="S4193"/>
      <c r="T4193"/>
      <c r="U4193" t="s">
        <v>12615</v>
      </c>
      <c r="V4193" t="s">
        <v>12613</v>
      </c>
      <c r="W4193" t="s">
        <v>12614</v>
      </c>
      <c r="X4193" t="s">
        <v>675</v>
      </c>
      <c r="Y4193" t="s">
        <v>11853</v>
      </c>
      <c r="Z4193" t="s">
        <v>54</v>
      </c>
      <c r="AA4193"/>
      <c r="AB4193" t="s">
        <v>45127</v>
      </c>
      <c r="AC4193" t="s">
        <v>52108</v>
      </c>
      <c r="AD4193" t="s">
        <v>12615</v>
      </c>
      <c r="AE4193" t="s">
        <v>105</v>
      </c>
      <c r="AF4193" s="119" t="str">
        <f t="shared" si="262"/>
        <v>NA</v>
      </c>
      <c r="AG4193" s="119"/>
      <c r="AH4193" s="119"/>
      <c r="AI4193" s="119"/>
      <c r="AJ4193" s="119" t="str">
        <f t="shared" si="263"/>
        <v>NA</v>
      </c>
      <c r="AK4193" s="190"/>
      <c r="AL4193" s="191"/>
    </row>
    <row r="4194" spans="1:38" x14ac:dyDescent="0.25">
      <c r="A4194" t="s">
        <v>17546</v>
      </c>
      <c r="B4194" t="s">
        <v>17544</v>
      </c>
      <c r="C4194" t="s">
        <v>17545</v>
      </c>
      <c r="D4194" t="s">
        <v>675</v>
      </c>
      <c r="E4194" t="s">
        <v>17547</v>
      </c>
      <c r="F4194" t="s">
        <v>54</v>
      </c>
      <c r="G4194"/>
      <c r="H4194" t="s">
        <v>45885</v>
      </c>
      <c r="I4194" t="s">
        <v>52694</v>
      </c>
      <c r="J4194" t="s">
        <v>17548</v>
      </c>
      <c r="K4194" t="s">
        <v>565</v>
      </c>
      <c r="L4194" s="119" t="str">
        <f t="shared" si="260"/>
        <v>NA</v>
      </c>
      <c r="M4194" s="119"/>
      <c r="N4194" s="120" t="str">
        <f t="shared" si="261"/>
        <v>NA</v>
      </c>
      <c r="O4194" s="120"/>
      <c r="P4194"/>
      <c r="Q4194"/>
      <c r="R4194"/>
      <c r="S4194"/>
      <c r="T4194"/>
      <c r="U4194" t="s">
        <v>11856</v>
      </c>
      <c r="V4194" t="s">
        <v>11855</v>
      </c>
      <c r="W4194" t="s">
        <v>11845</v>
      </c>
      <c r="X4194" t="s">
        <v>675</v>
      </c>
      <c r="Y4194" t="s">
        <v>11857</v>
      </c>
      <c r="Z4194" t="s">
        <v>54</v>
      </c>
      <c r="AA4194"/>
      <c r="AB4194" t="s">
        <v>45128</v>
      </c>
      <c r="AC4194" t="s">
        <v>52109</v>
      </c>
      <c r="AD4194" t="s">
        <v>11858</v>
      </c>
      <c r="AE4194" t="s">
        <v>565</v>
      </c>
      <c r="AF4194" s="119" t="str">
        <f t="shared" si="262"/>
        <v>NA</v>
      </c>
      <c r="AG4194" s="119"/>
      <c r="AH4194" s="119"/>
      <c r="AI4194" s="119"/>
      <c r="AJ4194" s="119" t="str">
        <f t="shared" si="263"/>
        <v>NA</v>
      </c>
      <c r="AK4194" s="190"/>
      <c r="AL4194" s="191"/>
    </row>
    <row r="4195" spans="1:38" x14ac:dyDescent="0.25">
      <c r="A4195" t="s">
        <v>17760</v>
      </c>
      <c r="B4195" t="s">
        <v>17758</v>
      </c>
      <c r="C4195" t="s">
        <v>17759</v>
      </c>
      <c r="D4195" t="s">
        <v>675</v>
      </c>
      <c r="E4195" t="s">
        <v>17761</v>
      </c>
      <c r="F4195" t="s">
        <v>54</v>
      </c>
      <c r="G4195"/>
      <c r="H4195" t="s">
        <v>45886</v>
      </c>
      <c r="I4195" t="s">
        <v>52695</v>
      </c>
      <c r="J4195" t="s">
        <v>15469</v>
      </c>
      <c r="K4195" t="s">
        <v>565</v>
      </c>
      <c r="L4195" s="119" t="str">
        <f t="shared" si="260"/>
        <v>NA</v>
      </c>
      <c r="M4195" s="119"/>
      <c r="N4195" s="120" t="str">
        <f t="shared" si="261"/>
        <v>NA</v>
      </c>
      <c r="O4195" s="120"/>
      <c r="P4195"/>
      <c r="Q4195"/>
      <c r="R4195"/>
      <c r="S4195"/>
      <c r="T4195"/>
      <c r="U4195" t="s">
        <v>13854</v>
      </c>
      <c r="V4195" t="s">
        <v>13852</v>
      </c>
      <c r="W4195" t="s">
        <v>13853</v>
      </c>
      <c r="X4195" t="s">
        <v>675</v>
      </c>
      <c r="Y4195" t="s">
        <v>13855</v>
      </c>
      <c r="Z4195" t="s">
        <v>54</v>
      </c>
      <c r="AA4195"/>
      <c r="AB4195" t="s">
        <v>45129</v>
      </c>
      <c r="AC4195" t="s">
        <v>52110</v>
      </c>
      <c r="AD4195" t="s">
        <v>13854</v>
      </c>
      <c r="AE4195" t="s">
        <v>565</v>
      </c>
      <c r="AF4195" s="119" t="str">
        <f t="shared" si="262"/>
        <v>NA</v>
      </c>
      <c r="AG4195" s="119"/>
      <c r="AH4195" s="119"/>
      <c r="AI4195" s="119"/>
      <c r="AJ4195" s="119" t="str">
        <f t="shared" si="263"/>
        <v>NA</v>
      </c>
      <c r="AK4195" s="190"/>
      <c r="AL4195" s="191"/>
    </row>
    <row r="4196" spans="1:38" x14ac:dyDescent="0.25">
      <c r="A4196" t="s">
        <v>8961</v>
      </c>
      <c r="B4196" t="s">
        <v>8959</v>
      </c>
      <c r="C4196" t="s">
        <v>8960</v>
      </c>
      <c r="D4196" t="s">
        <v>675</v>
      </c>
      <c r="E4196" t="s">
        <v>8235</v>
      </c>
      <c r="F4196" t="s">
        <v>54</v>
      </c>
      <c r="G4196"/>
      <c r="H4196" t="s">
        <v>45887</v>
      </c>
      <c r="I4196" t="s">
        <v>52696</v>
      </c>
      <c r="J4196" t="s">
        <v>8961</v>
      </c>
      <c r="K4196" t="s">
        <v>105</v>
      </c>
      <c r="L4196" s="119" t="str">
        <f t="shared" si="260"/>
        <v>NA</v>
      </c>
      <c r="M4196" s="119"/>
      <c r="N4196" s="120" t="str">
        <f t="shared" si="261"/>
        <v>NA</v>
      </c>
      <c r="O4196" s="120"/>
      <c r="P4196"/>
      <c r="Q4196"/>
      <c r="R4196"/>
      <c r="S4196"/>
      <c r="T4196"/>
      <c r="U4196" t="s">
        <v>21259</v>
      </c>
      <c r="V4196" t="s">
        <v>21257</v>
      </c>
      <c r="W4196" t="s">
        <v>21258</v>
      </c>
      <c r="X4196" t="s">
        <v>675</v>
      </c>
      <c r="Y4196" t="s">
        <v>21260</v>
      </c>
      <c r="Z4196" t="s">
        <v>54</v>
      </c>
      <c r="AA4196"/>
      <c r="AB4196" t="s">
        <v>45130</v>
      </c>
      <c r="AC4196" t="s">
        <v>52111</v>
      </c>
      <c r="AD4196" t="s">
        <v>21261</v>
      </c>
      <c r="AE4196" t="s">
        <v>565</v>
      </c>
      <c r="AF4196" s="119" t="str">
        <f t="shared" si="262"/>
        <v>NA</v>
      </c>
      <c r="AG4196" s="119"/>
      <c r="AH4196" s="119"/>
      <c r="AI4196" s="119"/>
      <c r="AJ4196" s="119" t="str">
        <f t="shared" si="263"/>
        <v>NA</v>
      </c>
      <c r="AK4196" s="190"/>
      <c r="AL4196" s="191"/>
    </row>
    <row r="4197" spans="1:38" x14ac:dyDescent="0.25">
      <c r="A4197" t="s">
        <v>8234</v>
      </c>
      <c r="B4197" t="s">
        <v>8232</v>
      </c>
      <c r="C4197" t="s">
        <v>8233</v>
      </c>
      <c r="D4197" t="s">
        <v>675</v>
      </c>
      <c r="E4197" t="s">
        <v>8235</v>
      </c>
      <c r="F4197" t="s">
        <v>54</v>
      </c>
      <c r="G4197"/>
      <c r="H4197" t="s">
        <v>45887</v>
      </c>
      <c r="I4197" t="s">
        <v>52696</v>
      </c>
      <c r="J4197" t="s">
        <v>8236</v>
      </c>
      <c r="K4197" t="s">
        <v>105</v>
      </c>
      <c r="L4197" s="119" t="str">
        <f t="shared" si="260"/>
        <v>NA</v>
      </c>
      <c r="M4197" s="119"/>
      <c r="N4197" s="120" t="str">
        <f t="shared" si="261"/>
        <v>NA</v>
      </c>
      <c r="O4197" s="120"/>
      <c r="P4197"/>
      <c r="Q4197"/>
      <c r="R4197"/>
      <c r="S4197"/>
      <c r="T4197"/>
      <c r="U4197" t="s">
        <v>11862</v>
      </c>
      <c r="V4197" t="s">
        <v>11861</v>
      </c>
      <c r="W4197" t="s">
        <v>11845</v>
      </c>
      <c r="X4197" t="s">
        <v>675</v>
      </c>
      <c r="Y4197" t="s">
        <v>1789</v>
      </c>
      <c r="Z4197" t="s">
        <v>54</v>
      </c>
      <c r="AA4197"/>
      <c r="AB4197" t="s">
        <v>45131</v>
      </c>
      <c r="AC4197" t="s">
        <v>52112</v>
      </c>
      <c r="AD4197" t="s">
        <v>11863</v>
      </c>
      <c r="AE4197" t="s">
        <v>565</v>
      </c>
      <c r="AF4197" s="119" t="str">
        <f t="shared" si="262"/>
        <v>NA</v>
      </c>
      <c r="AG4197" s="119"/>
      <c r="AH4197" s="119"/>
      <c r="AI4197" s="119"/>
      <c r="AJ4197" s="119" t="str">
        <f t="shared" si="263"/>
        <v>NA</v>
      </c>
      <c r="AK4197" s="190"/>
      <c r="AL4197" s="191"/>
    </row>
    <row r="4198" spans="1:38" x14ac:dyDescent="0.25">
      <c r="A4198" t="s">
        <v>9458</v>
      </c>
      <c r="B4198" t="s">
        <v>9456</v>
      </c>
      <c r="C4198" t="s">
        <v>9457</v>
      </c>
      <c r="D4198" t="s">
        <v>675</v>
      </c>
      <c r="E4198" t="s">
        <v>9459</v>
      </c>
      <c r="F4198" t="s">
        <v>54</v>
      </c>
      <c r="G4198"/>
      <c r="H4198" t="s">
        <v>45888</v>
      </c>
      <c r="I4198" t="s">
        <v>52697</v>
      </c>
      <c r="J4198"/>
      <c r="K4198" t="s">
        <v>105</v>
      </c>
      <c r="L4198" s="119" t="str">
        <f t="shared" si="260"/>
        <v>NA</v>
      </c>
      <c r="M4198" s="119"/>
      <c r="N4198" s="120" t="str">
        <f t="shared" si="261"/>
        <v>NA</v>
      </c>
      <c r="O4198" s="120"/>
      <c r="P4198"/>
      <c r="Q4198"/>
      <c r="R4198"/>
      <c r="S4198"/>
      <c r="T4198"/>
      <c r="U4198" t="s">
        <v>16305</v>
      </c>
      <c r="V4198" t="s">
        <v>16303</v>
      </c>
      <c r="W4198" t="s">
        <v>16304</v>
      </c>
      <c r="X4198" t="s">
        <v>675</v>
      </c>
      <c r="Y4198" t="s">
        <v>3843</v>
      </c>
      <c r="Z4198" t="s">
        <v>54</v>
      </c>
      <c r="AA4198"/>
      <c r="AB4198" t="s">
        <v>45132</v>
      </c>
      <c r="AC4198" t="s">
        <v>52113</v>
      </c>
      <c r="AD4198" t="s">
        <v>16306</v>
      </c>
      <c r="AE4198" t="s">
        <v>565</v>
      </c>
      <c r="AF4198" s="119" t="str">
        <f t="shared" si="262"/>
        <v>NA</v>
      </c>
      <c r="AG4198" s="119"/>
      <c r="AH4198" s="119"/>
      <c r="AI4198" s="119"/>
      <c r="AJ4198" s="119" t="str">
        <f t="shared" si="263"/>
        <v>NA</v>
      </c>
      <c r="AK4198" s="190"/>
      <c r="AL4198" s="191"/>
    </row>
    <row r="4199" spans="1:38" x14ac:dyDescent="0.25">
      <c r="A4199" t="s">
        <v>11749</v>
      </c>
      <c r="B4199" t="s">
        <v>11748</v>
      </c>
      <c r="C4199" t="s">
        <v>10446</v>
      </c>
      <c r="D4199" t="s">
        <v>675</v>
      </c>
      <c r="E4199" t="s">
        <v>11750</v>
      </c>
      <c r="F4199" t="s">
        <v>54</v>
      </c>
      <c r="G4199"/>
      <c r="H4199" t="s">
        <v>45889</v>
      </c>
      <c r="I4199" t="s">
        <v>52698</v>
      </c>
      <c r="J4199" t="s">
        <v>11751</v>
      </c>
      <c r="K4199" t="s">
        <v>565</v>
      </c>
      <c r="L4199" s="119" t="str">
        <f t="shared" si="260"/>
        <v>NA</v>
      </c>
      <c r="M4199" s="119"/>
      <c r="N4199" s="120" t="str">
        <f t="shared" si="261"/>
        <v>NA</v>
      </c>
      <c r="O4199" s="120"/>
      <c r="P4199"/>
      <c r="Q4199"/>
      <c r="R4199"/>
      <c r="S4199"/>
      <c r="T4199"/>
      <c r="U4199" t="s">
        <v>21213</v>
      </c>
      <c r="V4199" t="s">
        <v>21211</v>
      </c>
      <c r="W4199" t="s">
        <v>21212</v>
      </c>
      <c r="X4199" t="s">
        <v>675</v>
      </c>
      <c r="Y4199" t="s">
        <v>21214</v>
      </c>
      <c r="Z4199" t="s">
        <v>54</v>
      </c>
      <c r="AA4199"/>
      <c r="AB4199" t="s">
        <v>45133</v>
      </c>
      <c r="AC4199" t="s">
        <v>52114</v>
      </c>
      <c r="AD4199" t="s">
        <v>21215</v>
      </c>
      <c r="AE4199" t="s">
        <v>565</v>
      </c>
      <c r="AF4199" s="119" t="str">
        <f t="shared" si="262"/>
        <v>NA</v>
      </c>
      <c r="AG4199" s="119"/>
      <c r="AH4199" s="119"/>
      <c r="AI4199" s="119"/>
      <c r="AJ4199" s="119" t="str">
        <f t="shared" si="263"/>
        <v>NA</v>
      </c>
      <c r="AK4199" s="190"/>
      <c r="AL4199" s="191"/>
    </row>
    <row r="4200" spans="1:38" x14ac:dyDescent="0.25">
      <c r="A4200" t="s">
        <v>11255</v>
      </c>
      <c r="B4200" t="s">
        <v>11253</v>
      </c>
      <c r="C4200" t="s">
        <v>11254</v>
      </c>
      <c r="D4200" t="s">
        <v>675</v>
      </c>
      <c r="E4200" t="s">
        <v>272</v>
      </c>
      <c r="F4200" t="s">
        <v>54</v>
      </c>
      <c r="G4200"/>
      <c r="H4200" t="s">
        <v>45890</v>
      </c>
      <c r="I4200" t="s">
        <v>52699</v>
      </c>
      <c r="J4200"/>
      <c r="K4200" t="s">
        <v>105</v>
      </c>
      <c r="L4200" s="119" t="str">
        <f t="shared" si="260"/>
        <v>NA</v>
      </c>
      <c r="M4200" s="119"/>
      <c r="N4200" s="120" t="str">
        <f t="shared" si="261"/>
        <v>NA</v>
      </c>
      <c r="O4200" s="120"/>
      <c r="P4200"/>
      <c r="Q4200"/>
      <c r="R4200"/>
      <c r="S4200"/>
      <c r="T4200"/>
      <c r="U4200" t="s">
        <v>16449</v>
      </c>
      <c r="V4200" t="s">
        <v>16447</v>
      </c>
      <c r="W4200" t="s">
        <v>16448</v>
      </c>
      <c r="X4200" t="s">
        <v>675</v>
      </c>
      <c r="Y4200" t="s">
        <v>16450</v>
      </c>
      <c r="Z4200" t="s">
        <v>54</v>
      </c>
      <c r="AA4200"/>
      <c r="AB4200" t="s">
        <v>45134</v>
      </c>
      <c r="AC4200" t="s">
        <v>52115</v>
      </c>
      <c r="AD4200"/>
      <c r="AE4200" t="s">
        <v>565</v>
      </c>
      <c r="AF4200" s="119" t="str">
        <f t="shared" si="262"/>
        <v>NA</v>
      </c>
      <c r="AG4200" s="119"/>
      <c r="AH4200" s="119"/>
      <c r="AI4200" s="119"/>
      <c r="AJ4200" s="119" t="str">
        <f t="shared" si="263"/>
        <v>NA</v>
      </c>
      <c r="AK4200" s="190"/>
      <c r="AL4200" s="191"/>
    </row>
    <row r="4201" spans="1:38" x14ac:dyDescent="0.25">
      <c r="A4201" t="s">
        <v>8243</v>
      </c>
      <c r="B4201" t="s">
        <v>8241</v>
      </c>
      <c r="C4201" t="s">
        <v>8242</v>
      </c>
      <c r="D4201" t="s">
        <v>675</v>
      </c>
      <c r="E4201" t="s">
        <v>272</v>
      </c>
      <c r="F4201" t="s">
        <v>54</v>
      </c>
      <c r="G4201"/>
      <c r="H4201" t="s">
        <v>45891</v>
      </c>
      <c r="I4201" t="s">
        <v>52699</v>
      </c>
      <c r="J4201" t="s">
        <v>8244</v>
      </c>
      <c r="K4201" t="s">
        <v>105</v>
      </c>
      <c r="L4201" s="119" t="str">
        <f t="shared" si="260"/>
        <v>NA</v>
      </c>
      <c r="M4201" s="119"/>
      <c r="N4201" s="120" t="str">
        <f t="shared" si="261"/>
        <v>NA</v>
      </c>
      <c r="O4201" s="120"/>
      <c r="P4201"/>
      <c r="Q4201"/>
      <c r="R4201"/>
      <c r="S4201"/>
      <c r="T4201"/>
      <c r="U4201" t="s">
        <v>11872</v>
      </c>
      <c r="V4201" t="s">
        <v>11871</v>
      </c>
      <c r="W4201" t="s">
        <v>11845</v>
      </c>
      <c r="X4201" t="s">
        <v>675</v>
      </c>
      <c r="Y4201" t="s">
        <v>11873</v>
      </c>
      <c r="Z4201" t="s">
        <v>54</v>
      </c>
      <c r="AA4201"/>
      <c r="AB4201" t="s">
        <v>45135</v>
      </c>
      <c r="AC4201" t="s">
        <v>52116</v>
      </c>
      <c r="AD4201" t="s">
        <v>11874</v>
      </c>
      <c r="AE4201" t="s">
        <v>565</v>
      </c>
      <c r="AF4201" s="119" t="str">
        <f t="shared" si="262"/>
        <v>NA</v>
      </c>
      <c r="AG4201" s="119"/>
      <c r="AH4201" s="119"/>
      <c r="AI4201" s="119"/>
      <c r="AJ4201" s="119" t="str">
        <f t="shared" si="263"/>
        <v>NA</v>
      </c>
      <c r="AK4201" s="190"/>
      <c r="AL4201" s="191"/>
    </row>
    <row r="4202" spans="1:38" x14ac:dyDescent="0.25">
      <c r="A4202" t="s">
        <v>11724</v>
      </c>
      <c r="B4202" t="s">
        <v>11723</v>
      </c>
      <c r="C4202" t="s">
        <v>10446</v>
      </c>
      <c r="D4202" t="s">
        <v>675</v>
      </c>
      <c r="E4202" t="s">
        <v>5698</v>
      </c>
      <c r="F4202" t="s">
        <v>54</v>
      </c>
      <c r="G4202"/>
      <c r="H4202" t="s">
        <v>45892</v>
      </c>
      <c r="I4202" t="s">
        <v>52700</v>
      </c>
      <c r="J4202"/>
      <c r="K4202" t="s">
        <v>565</v>
      </c>
      <c r="L4202" s="119" t="str">
        <f t="shared" si="260"/>
        <v>NA</v>
      </c>
      <c r="M4202" s="119"/>
      <c r="N4202" s="120" t="str">
        <f t="shared" si="261"/>
        <v>NA</v>
      </c>
      <c r="O4202" s="120"/>
      <c r="P4202"/>
      <c r="Q4202"/>
      <c r="R4202"/>
      <c r="S4202"/>
      <c r="T4202"/>
      <c r="U4202" t="s">
        <v>16620</v>
      </c>
      <c r="V4202" t="s">
        <v>16618</v>
      </c>
      <c r="W4202" t="s">
        <v>16619</v>
      </c>
      <c r="X4202" t="s">
        <v>675</v>
      </c>
      <c r="Y4202" t="s">
        <v>16621</v>
      </c>
      <c r="Z4202" t="s">
        <v>54</v>
      </c>
      <c r="AA4202"/>
      <c r="AB4202" t="s">
        <v>45136</v>
      </c>
      <c r="AC4202" t="s">
        <v>52117</v>
      </c>
      <c r="AD4202" t="s">
        <v>16620</v>
      </c>
      <c r="AE4202" t="s">
        <v>565</v>
      </c>
      <c r="AF4202" s="119" t="str">
        <f t="shared" si="262"/>
        <v>NA</v>
      </c>
      <c r="AG4202" s="119"/>
      <c r="AH4202" s="119"/>
      <c r="AI4202" s="119"/>
      <c r="AJ4202" s="119" t="str">
        <f t="shared" si="263"/>
        <v>NA</v>
      </c>
      <c r="AK4202" s="190"/>
      <c r="AL4202" s="191"/>
    </row>
    <row r="4203" spans="1:38" x14ac:dyDescent="0.25">
      <c r="A4203" t="s">
        <v>10730</v>
      </c>
      <c r="B4203" t="s">
        <v>10729</v>
      </c>
      <c r="C4203" t="s">
        <v>10446</v>
      </c>
      <c r="D4203" t="s">
        <v>675</v>
      </c>
      <c r="E4203" t="s">
        <v>3503</v>
      </c>
      <c r="F4203" t="s">
        <v>54</v>
      </c>
      <c r="G4203"/>
      <c r="H4203" t="s">
        <v>45893</v>
      </c>
      <c r="I4203" t="s">
        <v>52701</v>
      </c>
      <c r="J4203" t="s">
        <v>10730</v>
      </c>
      <c r="K4203" t="s">
        <v>565</v>
      </c>
      <c r="L4203" s="119" t="str">
        <f t="shared" si="260"/>
        <v>NA</v>
      </c>
      <c r="M4203" s="119"/>
      <c r="N4203" s="120" t="str">
        <f t="shared" si="261"/>
        <v>NA</v>
      </c>
      <c r="O4203" s="120"/>
      <c r="P4203"/>
      <c r="Q4203"/>
      <c r="R4203"/>
      <c r="S4203"/>
      <c r="T4203"/>
      <c r="U4203" t="s">
        <v>16624</v>
      </c>
      <c r="V4203" t="s">
        <v>16622</v>
      </c>
      <c r="W4203" t="s">
        <v>16623</v>
      </c>
      <c r="X4203" t="s">
        <v>675</v>
      </c>
      <c r="Y4203" t="s">
        <v>3623</v>
      </c>
      <c r="Z4203" t="s">
        <v>54</v>
      </c>
      <c r="AA4203"/>
      <c r="AB4203" t="s">
        <v>45137</v>
      </c>
      <c r="AC4203" t="s">
        <v>52118</v>
      </c>
      <c r="AD4203" t="s">
        <v>16624</v>
      </c>
      <c r="AE4203" t="s">
        <v>565</v>
      </c>
      <c r="AF4203" s="119" t="str">
        <f t="shared" si="262"/>
        <v>NA</v>
      </c>
      <c r="AG4203" s="119"/>
      <c r="AH4203" s="119"/>
      <c r="AI4203" s="119"/>
      <c r="AJ4203" s="119" t="str">
        <f t="shared" si="263"/>
        <v>NA</v>
      </c>
      <c r="AK4203" s="190"/>
      <c r="AL4203" s="191"/>
    </row>
    <row r="4204" spans="1:38" x14ac:dyDescent="0.25">
      <c r="A4204" t="s">
        <v>20397</v>
      </c>
      <c r="B4204" t="s">
        <v>20395</v>
      </c>
      <c r="C4204" t="s">
        <v>20396</v>
      </c>
      <c r="D4204" t="s">
        <v>675</v>
      </c>
      <c r="E4204" t="s">
        <v>20398</v>
      </c>
      <c r="F4204" t="s">
        <v>54</v>
      </c>
      <c r="G4204"/>
      <c r="H4204" t="s">
        <v>45894</v>
      </c>
      <c r="I4204" t="s">
        <v>52702</v>
      </c>
      <c r="J4204" t="s">
        <v>20397</v>
      </c>
      <c r="K4204" t="s">
        <v>565</v>
      </c>
      <c r="L4204" s="119" t="str">
        <f t="shared" si="260"/>
        <v>NA</v>
      </c>
      <c r="M4204" s="119"/>
      <c r="N4204" s="120" t="str">
        <f t="shared" si="261"/>
        <v>NA</v>
      </c>
      <c r="O4204" s="120"/>
      <c r="P4204"/>
      <c r="Q4204"/>
      <c r="R4204"/>
      <c r="S4204"/>
      <c r="T4204"/>
      <c r="U4204" t="s">
        <v>21852</v>
      </c>
      <c r="V4204" t="s">
        <v>21850</v>
      </c>
      <c r="W4204" t="s">
        <v>21851</v>
      </c>
      <c r="X4204" t="s">
        <v>675</v>
      </c>
      <c r="Y4204" t="s">
        <v>21853</v>
      </c>
      <c r="Z4204" t="s">
        <v>54</v>
      </c>
      <c r="AA4204"/>
      <c r="AB4204" t="s">
        <v>45138</v>
      </c>
      <c r="AC4204" t="s">
        <v>52119</v>
      </c>
      <c r="AD4204" t="s">
        <v>21852</v>
      </c>
      <c r="AE4204" t="s">
        <v>105</v>
      </c>
      <c r="AF4204" s="119" t="str">
        <f t="shared" si="262"/>
        <v>NA</v>
      </c>
      <c r="AG4204" s="119"/>
      <c r="AH4204" s="119"/>
      <c r="AI4204" s="119"/>
      <c r="AJ4204" s="119" t="str">
        <f t="shared" si="263"/>
        <v>NA</v>
      </c>
      <c r="AK4204" s="190"/>
      <c r="AL4204" s="191"/>
    </row>
    <row r="4205" spans="1:38" x14ac:dyDescent="0.25">
      <c r="A4205" t="s">
        <v>15612</v>
      </c>
      <c r="B4205" t="s">
        <v>15610</v>
      </c>
      <c r="C4205" t="s">
        <v>15611</v>
      </c>
      <c r="D4205" t="s">
        <v>675</v>
      </c>
      <c r="E4205" t="s">
        <v>15613</v>
      </c>
      <c r="F4205" t="s">
        <v>54</v>
      </c>
      <c r="G4205"/>
      <c r="H4205" t="s">
        <v>45895</v>
      </c>
      <c r="I4205" t="s">
        <v>52703</v>
      </c>
      <c r="J4205" t="s">
        <v>15614</v>
      </c>
      <c r="K4205" t="s">
        <v>565</v>
      </c>
      <c r="L4205" s="119" t="str">
        <f t="shared" si="260"/>
        <v>NA</v>
      </c>
      <c r="M4205" s="119"/>
      <c r="N4205" s="120" t="str">
        <f t="shared" si="261"/>
        <v>NA</v>
      </c>
      <c r="O4205" s="120"/>
      <c r="P4205"/>
      <c r="Q4205"/>
      <c r="R4205"/>
      <c r="S4205"/>
      <c r="T4205"/>
      <c r="U4205" t="s">
        <v>13446</v>
      </c>
      <c r="V4205" t="s">
        <v>13444</v>
      </c>
      <c r="W4205" t="s">
        <v>13445</v>
      </c>
      <c r="X4205" t="s">
        <v>675</v>
      </c>
      <c r="Y4205" t="s">
        <v>13447</v>
      </c>
      <c r="Z4205" t="s">
        <v>54</v>
      </c>
      <c r="AA4205"/>
      <c r="AB4205" t="s">
        <v>45139</v>
      </c>
      <c r="AC4205" t="s">
        <v>52120</v>
      </c>
      <c r="AD4205"/>
      <c r="AE4205" t="s">
        <v>565</v>
      </c>
      <c r="AF4205" s="119" t="str">
        <f t="shared" si="262"/>
        <v>NA</v>
      </c>
      <c r="AG4205" s="119"/>
      <c r="AH4205" s="119"/>
      <c r="AI4205" s="119"/>
      <c r="AJ4205" s="119" t="str">
        <f t="shared" si="263"/>
        <v>NA</v>
      </c>
      <c r="AK4205" s="190"/>
      <c r="AL4205" s="191"/>
    </row>
    <row r="4206" spans="1:38" x14ac:dyDescent="0.25">
      <c r="A4206" t="s">
        <v>16804</v>
      </c>
      <c r="B4206" t="s">
        <v>16802</v>
      </c>
      <c r="C4206" t="s">
        <v>16803</v>
      </c>
      <c r="D4206" t="s">
        <v>675</v>
      </c>
      <c r="E4206" t="s">
        <v>16805</v>
      </c>
      <c r="F4206" t="s">
        <v>54</v>
      </c>
      <c r="G4206"/>
      <c r="H4206" t="s">
        <v>45896</v>
      </c>
      <c r="I4206" t="s">
        <v>52704</v>
      </c>
      <c r="J4206" t="s">
        <v>16806</v>
      </c>
      <c r="K4206" t="s">
        <v>565</v>
      </c>
      <c r="L4206" s="119" t="str">
        <f t="shared" si="260"/>
        <v>NA</v>
      </c>
      <c r="M4206" s="119"/>
      <c r="N4206" s="120" t="str">
        <f t="shared" si="261"/>
        <v>NA</v>
      </c>
      <c r="O4206" s="120"/>
      <c r="P4206"/>
      <c r="Q4206"/>
      <c r="R4206"/>
      <c r="S4206"/>
      <c r="T4206"/>
      <c r="U4206" t="s">
        <v>11897</v>
      </c>
      <c r="V4206" t="s">
        <v>11896</v>
      </c>
      <c r="W4206" t="s">
        <v>11845</v>
      </c>
      <c r="X4206" t="s">
        <v>675</v>
      </c>
      <c r="Y4206" t="s">
        <v>491</v>
      </c>
      <c r="Z4206" t="s">
        <v>54</v>
      </c>
      <c r="AA4206"/>
      <c r="AB4206" t="s">
        <v>45140</v>
      </c>
      <c r="AC4206" t="s">
        <v>52121</v>
      </c>
      <c r="AD4206" t="s">
        <v>11898</v>
      </c>
      <c r="AE4206" t="s">
        <v>565</v>
      </c>
      <c r="AF4206" s="119" t="str">
        <f t="shared" si="262"/>
        <v>NA</v>
      </c>
      <c r="AG4206" s="119"/>
      <c r="AH4206" s="119"/>
      <c r="AI4206" s="119"/>
      <c r="AJ4206" s="119" t="str">
        <f t="shared" si="263"/>
        <v>NA</v>
      </c>
      <c r="AK4206" s="190"/>
      <c r="AL4206" s="191"/>
    </row>
    <row r="4207" spans="1:38" x14ac:dyDescent="0.25">
      <c r="A4207" t="s">
        <v>11523</v>
      </c>
      <c r="B4207" t="s">
        <v>11521</v>
      </c>
      <c r="C4207" t="s">
        <v>11522</v>
      </c>
      <c r="D4207" t="s">
        <v>675</v>
      </c>
      <c r="E4207" t="s">
        <v>11524</v>
      </c>
      <c r="F4207" t="s">
        <v>54</v>
      </c>
      <c r="G4207"/>
      <c r="H4207" t="s">
        <v>45897</v>
      </c>
      <c r="I4207" t="s">
        <v>52705</v>
      </c>
      <c r="J4207"/>
      <c r="K4207" t="s">
        <v>105</v>
      </c>
      <c r="L4207" s="119" t="str">
        <f t="shared" si="260"/>
        <v>NA</v>
      </c>
      <c r="M4207" s="119"/>
      <c r="N4207" s="120" t="str">
        <f t="shared" si="261"/>
        <v>NA</v>
      </c>
      <c r="O4207" s="120"/>
      <c r="P4207"/>
      <c r="Q4207"/>
      <c r="R4207"/>
      <c r="S4207"/>
      <c r="T4207"/>
      <c r="U4207" t="s">
        <v>12387</v>
      </c>
      <c r="V4207" t="s">
        <v>12386</v>
      </c>
      <c r="W4207" t="s">
        <v>5257</v>
      </c>
      <c r="X4207" t="s">
        <v>675</v>
      </c>
      <c r="Y4207" t="s">
        <v>491</v>
      </c>
      <c r="Z4207" t="s">
        <v>54</v>
      </c>
      <c r="AA4207"/>
      <c r="AB4207" t="s">
        <v>45141</v>
      </c>
      <c r="AC4207" t="s">
        <v>52121</v>
      </c>
      <c r="AD4207" t="s">
        <v>12387</v>
      </c>
      <c r="AE4207" t="s">
        <v>565</v>
      </c>
      <c r="AF4207" s="119" t="str">
        <f t="shared" si="262"/>
        <v>NA</v>
      </c>
      <c r="AG4207" s="119"/>
      <c r="AH4207" s="119"/>
      <c r="AI4207" s="119"/>
      <c r="AJ4207" s="119" t="str">
        <f t="shared" si="263"/>
        <v>NA</v>
      </c>
      <c r="AK4207" s="190"/>
      <c r="AL4207" s="191"/>
    </row>
    <row r="4208" spans="1:38" x14ac:dyDescent="0.25">
      <c r="A4208" t="s">
        <v>8942</v>
      </c>
      <c r="B4208" t="s">
        <v>8940</v>
      </c>
      <c r="C4208" t="s">
        <v>8941</v>
      </c>
      <c r="D4208" t="s">
        <v>675</v>
      </c>
      <c r="E4208" t="s">
        <v>8943</v>
      </c>
      <c r="F4208" t="s">
        <v>54</v>
      </c>
      <c r="G4208"/>
      <c r="H4208" t="s">
        <v>45898</v>
      </c>
      <c r="I4208" t="s">
        <v>52706</v>
      </c>
      <c r="J4208" t="s">
        <v>8942</v>
      </c>
      <c r="K4208" t="s">
        <v>105</v>
      </c>
      <c r="L4208" s="119" t="str">
        <f t="shared" si="260"/>
        <v>NA</v>
      </c>
      <c r="M4208" s="119"/>
      <c r="N4208" s="120" t="str">
        <f t="shared" si="261"/>
        <v>NA</v>
      </c>
      <c r="O4208" s="120"/>
      <c r="P4208"/>
      <c r="Q4208"/>
      <c r="R4208"/>
      <c r="S4208"/>
      <c r="T4208"/>
      <c r="U4208" t="s">
        <v>19743</v>
      </c>
      <c r="V4208" t="s">
        <v>19741</v>
      </c>
      <c r="W4208" t="s">
        <v>19742</v>
      </c>
      <c r="X4208" t="s">
        <v>675</v>
      </c>
      <c r="Y4208" t="s">
        <v>491</v>
      </c>
      <c r="Z4208" t="s">
        <v>54</v>
      </c>
      <c r="AA4208"/>
      <c r="AB4208" t="s">
        <v>45142</v>
      </c>
      <c r="AC4208" t="s">
        <v>52121</v>
      </c>
      <c r="AD4208" t="s">
        <v>19744</v>
      </c>
      <c r="AE4208" t="s">
        <v>565</v>
      </c>
      <c r="AF4208" s="119" t="str">
        <f t="shared" si="262"/>
        <v>NA</v>
      </c>
      <c r="AG4208" s="119"/>
      <c r="AH4208" s="119"/>
      <c r="AI4208" s="119"/>
      <c r="AJ4208" s="119" t="str">
        <f t="shared" si="263"/>
        <v>NA</v>
      </c>
      <c r="AK4208" s="190"/>
      <c r="AL4208" s="191"/>
    </row>
    <row r="4209" spans="1:38" x14ac:dyDescent="0.25">
      <c r="A4209" t="s">
        <v>17987</v>
      </c>
      <c r="B4209" t="s">
        <v>17985</v>
      </c>
      <c r="C4209" t="s">
        <v>17986</v>
      </c>
      <c r="D4209" t="s">
        <v>675</v>
      </c>
      <c r="E4209" t="s">
        <v>17988</v>
      </c>
      <c r="F4209" t="s">
        <v>54</v>
      </c>
      <c r="G4209"/>
      <c r="H4209" t="s">
        <v>45899</v>
      </c>
      <c r="I4209" t="s">
        <v>52707</v>
      </c>
      <c r="J4209"/>
      <c r="K4209" t="s">
        <v>105</v>
      </c>
      <c r="L4209" s="119" t="str">
        <f t="shared" si="260"/>
        <v>NA</v>
      </c>
      <c r="M4209" s="119"/>
      <c r="N4209" s="120" t="str">
        <f t="shared" si="261"/>
        <v>NA</v>
      </c>
      <c r="O4209" s="120"/>
      <c r="P4209"/>
      <c r="Q4209"/>
      <c r="R4209"/>
      <c r="S4209"/>
      <c r="T4209"/>
      <c r="U4209" t="s">
        <v>14335</v>
      </c>
      <c r="V4209" t="s">
        <v>14333</v>
      </c>
      <c r="W4209" t="s">
        <v>14334</v>
      </c>
      <c r="X4209" t="s">
        <v>675</v>
      </c>
      <c r="Y4209" t="s">
        <v>491</v>
      </c>
      <c r="Z4209" t="s">
        <v>54</v>
      </c>
      <c r="AA4209"/>
      <c r="AB4209" t="s">
        <v>45143</v>
      </c>
      <c r="AC4209" t="s">
        <v>52121</v>
      </c>
      <c r="AD4209" t="s">
        <v>14336</v>
      </c>
      <c r="AE4209" t="s">
        <v>565</v>
      </c>
      <c r="AF4209" s="119" t="str">
        <f t="shared" si="262"/>
        <v>NA</v>
      </c>
      <c r="AG4209" s="119"/>
      <c r="AH4209" s="119"/>
      <c r="AI4209" s="119"/>
      <c r="AJ4209" s="119" t="str">
        <f t="shared" si="263"/>
        <v>NA</v>
      </c>
      <c r="AK4209" s="190"/>
      <c r="AL4209" s="191"/>
    </row>
    <row r="4210" spans="1:38" x14ac:dyDescent="0.25">
      <c r="A4210" t="s">
        <v>12972</v>
      </c>
      <c r="B4210" t="s">
        <v>12970</v>
      </c>
      <c r="C4210" t="s">
        <v>12971</v>
      </c>
      <c r="D4210" t="s">
        <v>675</v>
      </c>
      <c r="E4210" t="s">
        <v>1835</v>
      </c>
      <c r="F4210" t="s">
        <v>54</v>
      </c>
      <c r="G4210"/>
      <c r="H4210" t="s">
        <v>45900</v>
      </c>
      <c r="I4210" t="s">
        <v>52708</v>
      </c>
      <c r="J4210" t="s">
        <v>12972</v>
      </c>
      <c r="K4210" t="s">
        <v>565</v>
      </c>
      <c r="L4210" s="119" t="str">
        <f t="shared" si="260"/>
        <v>NA</v>
      </c>
      <c r="M4210" s="119"/>
      <c r="N4210" s="120" t="str">
        <f t="shared" si="261"/>
        <v>NA</v>
      </c>
      <c r="O4210" s="120"/>
      <c r="P4210"/>
      <c r="Q4210"/>
      <c r="R4210"/>
      <c r="S4210"/>
      <c r="T4210"/>
      <c r="U4210" t="s">
        <v>16229</v>
      </c>
      <c r="V4210" t="s">
        <v>16227</v>
      </c>
      <c r="W4210" t="s">
        <v>16228</v>
      </c>
      <c r="X4210" t="s">
        <v>675</v>
      </c>
      <c r="Y4210" t="s">
        <v>491</v>
      </c>
      <c r="Z4210" t="s">
        <v>54</v>
      </c>
      <c r="AA4210"/>
      <c r="AB4210" t="s">
        <v>45142</v>
      </c>
      <c r="AC4210" t="s">
        <v>52121</v>
      </c>
      <c r="AD4210" t="s">
        <v>16229</v>
      </c>
      <c r="AE4210" t="s">
        <v>565</v>
      </c>
      <c r="AF4210" s="119" t="str">
        <f t="shared" si="262"/>
        <v>NA</v>
      </c>
      <c r="AG4210" s="119"/>
      <c r="AH4210" s="119"/>
      <c r="AI4210" s="119"/>
      <c r="AJ4210" s="119" t="str">
        <f t="shared" si="263"/>
        <v>NA</v>
      </c>
      <c r="AK4210" s="190"/>
      <c r="AL4210" s="191"/>
    </row>
    <row r="4211" spans="1:38" x14ac:dyDescent="0.25">
      <c r="A4211" t="s">
        <v>13776</v>
      </c>
      <c r="B4211" t="s">
        <v>13774</v>
      </c>
      <c r="C4211" t="s">
        <v>13775</v>
      </c>
      <c r="D4211" t="s">
        <v>675</v>
      </c>
      <c r="E4211" t="s">
        <v>13777</v>
      </c>
      <c r="F4211" t="s">
        <v>54</v>
      </c>
      <c r="G4211"/>
      <c r="H4211" t="s">
        <v>45901</v>
      </c>
      <c r="I4211" t="s">
        <v>52709</v>
      </c>
      <c r="J4211" t="s">
        <v>13776</v>
      </c>
      <c r="K4211" t="s">
        <v>565</v>
      </c>
      <c r="L4211" s="119" t="str">
        <f t="shared" si="260"/>
        <v>NA</v>
      </c>
      <c r="M4211" s="119"/>
      <c r="N4211" s="120" t="str">
        <f t="shared" si="261"/>
        <v>NA</v>
      </c>
      <c r="O4211" s="120"/>
      <c r="P4211"/>
      <c r="Q4211"/>
      <c r="R4211"/>
      <c r="S4211"/>
      <c r="T4211"/>
      <c r="U4211" t="s">
        <v>19021</v>
      </c>
      <c r="V4211" t="s">
        <v>19019</v>
      </c>
      <c r="W4211" t="s">
        <v>19020</v>
      </c>
      <c r="X4211" t="s">
        <v>675</v>
      </c>
      <c r="Y4211" t="s">
        <v>491</v>
      </c>
      <c r="Z4211" t="s">
        <v>54</v>
      </c>
      <c r="AA4211"/>
      <c r="AB4211" t="s">
        <v>45142</v>
      </c>
      <c r="AC4211" t="s">
        <v>52121</v>
      </c>
      <c r="AD4211" t="s">
        <v>19021</v>
      </c>
      <c r="AE4211" t="s">
        <v>565</v>
      </c>
      <c r="AF4211" s="119" t="str">
        <f t="shared" si="262"/>
        <v>NA</v>
      </c>
      <c r="AG4211" s="119"/>
      <c r="AH4211" s="119"/>
      <c r="AI4211" s="119"/>
      <c r="AJ4211" s="119" t="str">
        <f t="shared" si="263"/>
        <v>NA</v>
      </c>
      <c r="AK4211" s="190"/>
      <c r="AL4211" s="191"/>
    </row>
    <row r="4212" spans="1:38" x14ac:dyDescent="0.25">
      <c r="A4212" t="s">
        <v>8877</v>
      </c>
      <c r="B4212" t="s">
        <v>8875</v>
      </c>
      <c r="C4212" t="s">
        <v>8876</v>
      </c>
      <c r="D4212" t="s">
        <v>675</v>
      </c>
      <c r="E4212" t="s">
        <v>8878</v>
      </c>
      <c r="F4212" t="s">
        <v>54</v>
      </c>
      <c r="G4212"/>
      <c r="H4212" t="s">
        <v>45902</v>
      </c>
      <c r="I4212" t="s">
        <v>52710</v>
      </c>
      <c r="J4212"/>
      <c r="K4212" t="s">
        <v>105</v>
      </c>
      <c r="L4212" s="119" t="str">
        <f t="shared" si="260"/>
        <v>NA</v>
      </c>
      <c r="M4212" s="119"/>
      <c r="N4212" s="120" t="str">
        <f t="shared" si="261"/>
        <v>NA</v>
      </c>
      <c r="O4212" s="120"/>
      <c r="P4212"/>
      <c r="Q4212"/>
      <c r="R4212"/>
      <c r="S4212"/>
      <c r="T4212"/>
      <c r="U4212" t="s">
        <v>7956</v>
      </c>
      <c r="V4212" t="s">
        <v>7954</v>
      </c>
      <c r="W4212" t="s">
        <v>7955</v>
      </c>
      <c r="X4212" t="s">
        <v>675</v>
      </c>
      <c r="Y4212" t="s">
        <v>491</v>
      </c>
      <c r="Z4212" t="s">
        <v>54</v>
      </c>
      <c r="AA4212"/>
      <c r="AB4212" t="s">
        <v>45144</v>
      </c>
      <c r="AC4212" t="s">
        <v>52121</v>
      </c>
      <c r="AD4212" t="s">
        <v>7957</v>
      </c>
      <c r="AE4212" t="s">
        <v>105</v>
      </c>
      <c r="AF4212" s="119" t="str">
        <f t="shared" si="262"/>
        <v>NA</v>
      </c>
      <c r="AG4212" s="119"/>
      <c r="AH4212" s="119"/>
      <c r="AI4212" s="119"/>
      <c r="AJ4212" s="119" t="str">
        <f t="shared" si="263"/>
        <v>NA</v>
      </c>
      <c r="AK4212" s="190"/>
      <c r="AL4212" s="191"/>
    </row>
    <row r="4213" spans="1:38" x14ac:dyDescent="0.25">
      <c r="A4213" t="s">
        <v>12991</v>
      </c>
      <c r="B4213" t="s">
        <v>12989</v>
      </c>
      <c r="C4213" t="s">
        <v>12990</v>
      </c>
      <c r="D4213" t="s">
        <v>675</v>
      </c>
      <c r="E4213" t="s">
        <v>12992</v>
      </c>
      <c r="F4213" t="s">
        <v>54</v>
      </c>
      <c r="G4213"/>
      <c r="H4213" t="s">
        <v>45903</v>
      </c>
      <c r="I4213" t="s">
        <v>52711</v>
      </c>
      <c r="J4213" t="s">
        <v>12991</v>
      </c>
      <c r="K4213" t="s">
        <v>565</v>
      </c>
      <c r="L4213" s="119" t="str">
        <f t="shared" si="260"/>
        <v>NA</v>
      </c>
      <c r="M4213" s="119"/>
      <c r="N4213" s="120" t="str">
        <f t="shared" si="261"/>
        <v>NA</v>
      </c>
      <c r="O4213" s="120"/>
      <c r="P4213"/>
      <c r="Q4213"/>
      <c r="R4213"/>
      <c r="S4213"/>
      <c r="T4213"/>
      <c r="U4213" t="s">
        <v>11963</v>
      </c>
      <c r="V4213" t="s">
        <v>11961</v>
      </c>
      <c r="W4213" t="s">
        <v>11962</v>
      </c>
      <c r="X4213" t="s">
        <v>675</v>
      </c>
      <c r="Y4213" t="s">
        <v>491</v>
      </c>
      <c r="Z4213" t="s">
        <v>54</v>
      </c>
      <c r="AA4213"/>
      <c r="AB4213" t="s">
        <v>45141</v>
      </c>
      <c r="AC4213" t="s">
        <v>52121</v>
      </c>
      <c r="AD4213"/>
      <c r="AE4213" t="s">
        <v>105</v>
      </c>
      <c r="AF4213" s="119" t="str">
        <f t="shared" si="262"/>
        <v>NA</v>
      </c>
      <c r="AG4213" s="119"/>
      <c r="AH4213" s="119"/>
      <c r="AI4213" s="119"/>
      <c r="AJ4213" s="119" t="str">
        <f t="shared" si="263"/>
        <v>NA</v>
      </c>
      <c r="AK4213" s="190"/>
      <c r="AL4213" s="191"/>
    </row>
    <row r="4214" spans="1:38" x14ac:dyDescent="0.25">
      <c r="A4214" t="s">
        <v>13024</v>
      </c>
      <c r="B4214" t="s">
        <v>13022</v>
      </c>
      <c r="C4214" t="s">
        <v>13023</v>
      </c>
      <c r="D4214" t="s">
        <v>675</v>
      </c>
      <c r="E4214" t="s">
        <v>5294</v>
      </c>
      <c r="F4214" t="s">
        <v>54</v>
      </c>
      <c r="G4214"/>
      <c r="H4214" t="s">
        <v>45904</v>
      </c>
      <c r="I4214" t="s">
        <v>52712</v>
      </c>
      <c r="J4214" t="s">
        <v>13024</v>
      </c>
      <c r="K4214" t="s">
        <v>565</v>
      </c>
      <c r="L4214" s="119" t="str">
        <f t="shared" si="260"/>
        <v>NA</v>
      </c>
      <c r="M4214" s="119"/>
      <c r="N4214" s="120" t="str">
        <f t="shared" si="261"/>
        <v>NA</v>
      </c>
      <c r="O4214" s="120"/>
      <c r="P4214"/>
      <c r="Q4214"/>
      <c r="R4214"/>
      <c r="S4214"/>
      <c r="T4214"/>
      <c r="U4214" t="s">
        <v>6304</v>
      </c>
      <c r="V4214" t="s">
        <v>6302</v>
      </c>
      <c r="W4214" t="s">
        <v>6303</v>
      </c>
      <c r="X4214" t="s">
        <v>675</v>
      </c>
      <c r="Y4214" t="s">
        <v>491</v>
      </c>
      <c r="Z4214" t="s">
        <v>54</v>
      </c>
      <c r="AA4214"/>
      <c r="AB4214" t="s">
        <v>45141</v>
      </c>
      <c r="AC4214" t="s">
        <v>52121</v>
      </c>
      <c r="AD4214" t="s">
        <v>6305</v>
      </c>
      <c r="AE4214" t="s">
        <v>105</v>
      </c>
      <c r="AF4214" s="119" t="str">
        <f t="shared" si="262"/>
        <v>NA</v>
      </c>
      <c r="AG4214" s="119"/>
      <c r="AH4214" s="119"/>
      <c r="AI4214" s="119"/>
      <c r="AJ4214" s="119" t="str">
        <f t="shared" si="263"/>
        <v>NA</v>
      </c>
      <c r="AK4214" s="190"/>
      <c r="AL4214" s="191"/>
    </row>
    <row r="4215" spans="1:38" x14ac:dyDescent="0.25">
      <c r="A4215" t="s">
        <v>13059</v>
      </c>
      <c r="B4215" t="s">
        <v>13057</v>
      </c>
      <c r="C4215" t="s">
        <v>13058</v>
      </c>
      <c r="D4215" t="s">
        <v>675</v>
      </c>
      <c r="E4215" t="s">
        <v>13060</v>
      </c>
      <c r="F4215" t="s">
        <v>54</v>
      </c>
      <c r="G4215"/>
      <c r="H4215" t="s">
        <v>45905</v>
      </c>
      <c r="I4215" t="s">
        <v>52713</v>
      </c>
      <c r="J4215" t="s">
        <v>13059</v>
      </c>
      <c r="K4215" t="s">
        <v>565</v>
      </c>
      <c r="L4215" s="119" t="str">
        <f t="shared" si="260"/>
        <v>NA</v>
      </c>
      <c r="M4215" s="119"/>
      <c r="N4215" s="120" t="str">
        <f t="shared" si="261"/>
        <v>NA</v>
      </c>
      <c r="O4215" s="120"/>
      <c r="P4215"/>
      <c r="Q4215"/>
      <c r="R4215"/>
      <c r="S4215"/>
      <c r="T4215"/>
      <c r="U4215" t="s">
        <v>12720</v>
      </c>
      <c r="V4215" t="s">
        <v>12718</v>
      </c>
      <c r="W4215" t="s">
        <v>12719</v>
      </c>
      <c r="X4215" t="s">
        <v>675</v>
      </c>
      <c r="Y4215" t="s">
        <v>491</v>
      </c>
      <c r="Z4215" t="s">
        <v>54</v>
      </c>
      <c r="AA4215"/>
      <c r="AB4215" t="s">
        <v>45141</v>
      </c>
      <c r="AC4215" t="s">
        <v>52121</v>
      </c>
      <c r="AD4215"/>
      <c r="AE4215" t="s">
        <v>105</v>
      </c>
      <c r="AF4215" s="119" t="str">
        <f t="shared" si="262"/>
        <v>NA</v>
      </c>
      <c r="AG4215" s="119"/>
      <c r="AH4215" s="119"/>
      <c r="AI4215" s="119"/>
      <c r="AJ4215" s="119" t="str">
        <f t="shared" si="263"/>
        <v>NA</v>
      </c>
      <c r="AK4215" s="190"/>
      <c r="AL4215" s="191"/>
    </row>
    <row r="4216" spans="1:38" x14ac:dyDescent="0.25">
      <c r="A4216" t="s">
        <v>10377</v>
      </c>
      <c r="B4216" t="s">
        <v>10375</v>
      </c>
      <c r="C4216" t="s">
        <v>10376</v>
      </c>
      <c r="D4216" t="s">
        <v>675</v>
      </c>
      <c r="E4216" t="s">
        <v>10378</v>
      </c>
      <c r="F4216" t="s">
        <v>54</v>
      </c>
      <c r="G4216"/>
      <c r="H4216" t="s">
        <v>45906</v>
      </c>
      <c r="I4216" t="s">
        <v>52714</v>
      </c>
      <c r="J4216" t="s">
        <v>10377</v>
      </c>
      <c r="K4216" t="s">
        <v>105</v>
      </c>
      <c r="L4216" s="119" t="str">
        <f t="shared" si="260"/>
        <v>NA</v>
      </c>
      <c r="M4216" s="119"/>
      <c r="N4216" s="120" t="str">
        <f t="shared" si="261"/>
        <v>NA</v>
      </c>
      <c r="O4216" s="120"/>
      <c r="P4216"/>
      <c r="Q4216"/>
      <c r="R4216"/>
      <c r="S4216"/>
      <c r="T4216"/>
      <c r="U4216" t="s">
        <v>9922</v>
      </c>
      <c r="V4216" t="s">
        <v>9920</v>
      </c>
      <c r="W4216" t="s">
        <v>9921</v>
      </c>
      <c r="X4216" t="s">
        <v>675</v>
      </c>
      <c r="Y4216" t="s">
        <v>491</v>
      </c>
      <c r="Z4216" t="s">
        <v>54</v>
      </c>
      <c r="AA4216"/>
      <c r="AB4216" t="s">
        <v>45144</v>
      </c>
      <c r="AC4216" t="s">
        <v>52121</v>
      </c>
      <c r="AD4216" t="s">
        <v>9923</v>
      </c>
      <c r="AE4216" t="s">
        <v>105</v>
      </c>
      <c r="AF4216" s="119" t="str">
        <f t="shared" si="262"/>
        <v>NA</v>
      </c>
      <c r="AG4216" s="119"/>
      <c r="AH4216" s="119"/>
      <c r="AI4216" s="119"/>
      <c r="AJ4216" s="119" t="str">
        <f t="shared" si="263"/>
        <v>NA</v>
      </c>
      <c r="AK4216" s="190"/>
      <c r="AL4216" s="191"/>
    </row>
    <row r="4217" spans="1:38" x14ac:dyDescent="0.25">
      <c r="A4217" t="s">
        <v>21775</v>
      </c>
      <c r="B4217" t="s">
        <v>21773</v>
      </c>
      <c r="C4217" t="s">
        <v>21774</v>
      </c>
      <c r="D4217" t="s">
        <v>675</v>
      </c>
      <c r="E4217" t="s">
        <v>21776</v>
      </c>
      <c r="F4217" t="s">
        <v>54</v>
      </c>
      <c r="G4217"/>
      <c r="H4217" t="s">
        <v>45907</v>
      </c>
      <c r="I4217" t="s">
        <v>52715</v>
      </c>
      <c r="J4217" t="s">
        <v>21775</v>
      </c>
      <c r="K4217" t="s">
        <v>105</v>
      </c>
      <c r="L4217" s="119" t="str">
        <f t="shared" si="260"/>
        <v>NA</v>
      </c>
      <c r="M4217" s="119"/>
      <c r="N4217" s="120" t="str">
        <f t="shared" si="261"/>
        <v>NA</v>
      </c>
      <c r="O4217" s="120"/>
      <c r="P4217"/>
      <c r="Q4217"/>
      <c r="R4217"/>
      <c r="S4217"/>
      <c r="T4217"/>
      <c r="U4217" t="s">
        <v>22172</v>
      </c>
      <c r="V4217" t="s">
        <v>22170</v>
      </c>
      <c r="W4217" t="s">
        <v>22171</v>
      </c>
      <c r="X4217" t="s">
        <v>675</v>
      </c>
      <c r="Y4217" t="s">
        <v>491</v>
      </c>
      <c r="Z4217" t="s">
        <v>54</v>
      </c>
      <c r="AA4217"/>
      <c r="AB4217" t="s">
        <v>45141</v>
      </c>
      <c r="AC4217" t="s">
        <v>52121</v>
      </c>
      <c r="AD4217" t="s">
        <v>22173</v>
      </c>
      <c r="AE4217" t="s">
        <v>105</v>
      </c>
      <c r="AF4217" s="119" t="str">
        <f t="shared" si="262"/>
        <v>NA</v>
      </c>
      <c r="AG4217" s="119"/>
      <c r="AH4217" s="119"/>
      <c r="AI4217" s="119"/>
      <c r="AJ4217" s="119" t="str">
        <f t="shared" si="263"/>
        <v>NA</v>
      </c>
      <c r="AK4217" s="190"/>
      <c r="AL4217" s="191"/>
    </row>
    <row r="4218" spans="1:38" x14ac:dyDescent="0.25">
      <c r="A4218" t="s">
        <v>13804</v>
      </c>
      <c r="B4218" t="s">
        <v>13802</v>
      </c>
      <c r="C4218" t="s">
        <v>13803</v>
      </c>
      <c r="D4218" t="s">
        <v>675</v>
      </c>
      <c r="E4218" t="s">
        <v>471</v>
      </c>
      <c r="F4218" t="s">
        <v>54</v>
      </c>
      <c r="G4218"/>
      <c r="H4218" t="s">
        <v>45908</v>
      </c>
      <c r="I4218" t="s">
        <v>52716</v>
      </c>
      <c r="J4218" t="s">
        <v>13804</v>
      </c>
      <c r="K4218" t="s">
        <v>565</v>
      </c>
      <c r="L4218" s="119" t="str">
        <f t="shared" si="260"/>
        <v>NA</v>
      </c>
      <c r="M4218" s="119"/>
      <c r="N4218" s="120" t="str">
        <f t="shared" si="261"/>
        <v>NA</v>
      </c>
      <c r="O4218" s="120"/>
      <c r="P4218"/>
      <c r="Q4218"/>
      <c r="R4218"/>
      <c r="S4218"/>
      <c r="T4218"/>
      <c r="U4218" t="s">
        <v>22276</v>
      </c>
      <c r="V4218" t="s">
        <v>22274</v>
      </c>
      <c r="W4218" t="s">
        <v>22275</v>
      </c>
      <c r="X4218" t="s">
        <v>675</v>
      </c>
      <c r="Y4218" t="s">
        <v>491</v>
      </c>
      <c r="Z4218" t="s">
        <v>54</v>
      </c>
      <c r="AA4218"/>
      <c r="AB4218" t="s">
        <v>45141</v>
      </c>
      <c r="AC4218" t="s">
        <v>52121</v>
      </c>
      <c r="AD4218" t="s">
        <v>22277</v>
      </c>
      <c r="AE4218" t="s">
        <v>105</v>
      </c>
      <c r="AF4218" s="119" t="str">
        <f t="shared" si="262"/>
        <v>NA</v>
      </c>
      <c r="AG4218" s="119"/>
      <c r="AH4218" s="119"/>
      <c r="AI4218" s="119"/>
      <c r="AJ4218" s="119" t="str">
        <f t="shared" si="263"/>
        <v>NA</v>
      </c>
      <c r="AK4218" s="190"/>
      <c r="AL4218" s="191"/>
    </row>
    <row r="4219" spans="1:38" x14ac:dyDescent="0.25">
      <c r="A4219" t="s">
        <v>14255</v>
      </c>
      <c r="B4219" t="s">
        <v>14253</v>
      </c>
      <c r="C4219" t="s">
        <v>14254</v>
      </c>
      <c r="D4219" t="s">
        <v>675</v>
      </c>
      <c r="E4219" t="s">
        <v>471</v>
      </c>
      <c r="F4219" t="s">
        <v>54</v>
      </c>
      <c r="G4219"/>
      <c r="H4219" t="s">
        <v>45908</v>
      </c>
      <c r="I4219" t="s">
        <v>52716</v>
      </c>
      <c r="J4219" t="s">
        <v>14256</v>
      </c>
      <c r="K4219" t="s">
        <v>565</v>
      </c>
      <c r="L4219" s="119" t="str">
        <f t="shared" si="260"/>
        <v>NA</v>
      </c>
      <c r="M4219" s="119"/>
      <c r="N4219" s="120" t="str">
        <f t="shared" si="261"/>
        <v>NA</v>
      </c>
      <c r="O4219" s="120"/>
      <c r="P4219"/>
      <c r="Q4219"/>
      <c r="R4219"/>
      <c r="S4219"/>
      <c r="T4219"/>
      <c r="U4219" t="s">
        <v>12334</v>
      </c>
      <c r="V4219" t="s">
        <v>12332</v>
      </c>
      <c r="W4219" t="s">
        <v>12333</v>
      </c>
      <c r="X4219" t="s">
        <v>675</v>
      </c>
      <c r="Y4219" t="s">
        <v>491</v>
      </c>
      <c r="Z4219" t="s">
        <v>54</v>
      </c>
      <c r="AA4219"/>
      <c r="AB4219" t="s">
        <v>45141</v>
      </c>
      <c r="AC4219" t="s">
        <v>52121</v>
      </c>
      <c r="AD4219"/>
      <c r="AE4219" t="s">
        <v>105</v>
      </c>
      <c r="AF4219" s="119" t="str">
        <f t="shared" si="262"/>
        <v>NA</v>
      </c>
      <c r="AG4219" s="119"/>
      <c r="AH4219" s="119"/>
      <c r="AI4219" s="119"/>
      <c r="AJ4219" s="119" t="str">
        <f t="shared" si="263"/>
        <v>NA</v>
      </c>
      <c r="AK4219" s="190"/>
      <c r="AL4219" s="191"/>
    </row>
    <row r="4220" spans="1:38" x14ac:dyDescent="0.25">
      <c r="A4220" t="s">
        <v>8772</v>
      </c>
      <c r="B4220" t="s">
        <v>8770</v>
      </c>
      <c r="C4220" t="s">
        <v>8771</v>
      </c>
      <c r="D4220" t="s">
        <v>675</v>
      </c>
      <c r="E4220" t="s">
        <v>471</v>
      </c>
      <c r="F4220" t="s">
        <v>54</v>
      </c>
      <c r="G4220"/>
      <c r="H4220" t="s">
        <v>45909</v>
      </c>
      <c r="I4220" t="s">
        <v>52716</v>
      </c>
      <c r="J4220"/>
      <c r="K4220" t="s">
        <v>105</v>
      </c>
      <c r="L4220" s="119" t="str">
        <f t="shared" si="260"/>
        <v>NA</v>
      </c>
      <c r="M4220" s="119"/>
      <c r="N4220" s="120" t="str">
        <f t="shared" si="261"/>
        <v>NA</v>
      </c>
      <c r="O4220" s="120"/>
      <c r="P4220"/>
      <c r="Q4220"/>
      <c r="R4220"/>
      <c r="S4220"/>
      <c r="T4220"/>
      <c r="U4220" t="s">
        <v>12677</v>
      </c>
      <c r="V4220" t="s">
        <v>12678</v>
      </c>
      <c r="W4220" t="s">
        <v>12679</v>
      </c>
      <c r="X4220" t="s">
        <v>675</v>
      </c>
      <c r="Y4220" t="s">
        <v>491</v>
      </c>
      <c r="Z4220" t="s">
        <v>54</v>
      </c>
      <c r="AA4220"/>
      <c r="AB4220" t="s">
        <v>45141</v>
      </c>
      <c r="AC4220" t="s">
        <v>52121</v>
      </c>
      <c r="AD4220" t="s">
        <v>12680</v>
      </c>
      <c r="AE4220" t="s">
        <v>105</v>
      </c>
      <c r="AF4220" s="119" t="str">
        <f t="shared" si="262"/>
        <v>NA</v>
      </c>
      <c r="AG4220" s="119"/>
      <c r="AH4220" s="119"/>
      <c r="AI4220" s="119"/>
      <c r="AJ4220" s="119" t="str">
        <f t="shared" si="263"/>
        <v>NA</v>
      </c>
      <c r="AK4220" s="190"/>
      <c r="AL4220" s="191"/>
    </row>
    <row r="4221" spans="1:38" x14ac:dyDescent="0.25">
      <c r="A4221" t="s">
        <v>6750</v>
      </c>
      <c r="B4221" t="s">
        <v>6748</v>
      </c>
      <c r="C4221" t="s">
        <v>6749</v>
      </c>
      <c r="D4221" t="s">
        <v>675</v>
      </c>
      <c r="E4221" t="s">
        <v>471</v>
      </c>
      <c r="F4221" t="s">
        <v>54</v>
      </c>
      <c r="G4221"/>
      <c r="H4221" t="s">
        <v>45910</v>
      </c>
      <c r="I4221" t="s">
        <v>52716</v>
      </c>
      <c r="J4221" t="s">
        <v>6750</v>
      </c>
      <c r="K4221" t="s">
        <v>105</v>
      </c>
      <c r="L4221" s="119" t="str">
        <f t="shared" si="260"/>
        <v>NA</v>
      </c>
      <c r="M4221" s="119"/>
      <c r="N4221" s="120" t="str">
        <f t="shared" si="261"/>
        <v>NA</v>
      </c>
      <c r="O4221" s="120"/>
      <c r="P4221"/>
      <c r="Q4221"/>
      <c r="R4221"/>
      <c r="S4221"/>
      <c r="T4221"/>
      <c r="U4221" t="s">
        <v>17356</v>
      </c>
      <c r="V4221" t="s">
        <v>17354</v>
      </c>
      <c r="W4221" t="s">
        <v>17355</v>
      </c>
      <c r="X4221" t="s">
        <v>675</v>
      </c>
      <c r="Y4221" t="s">
        <v>17357</v>
      </c>
      <c r="Z4221" t="s">
        <v>54</v>
      </c>
      <c r="AA4221"/>
      <c r="AB4221" t="s">
        <v>45145</v>
      </c>
      <c r="AC4221" t="s">
        <v>52122</v>
      </c>
      <c r="AD4221" t="s">
        <v>17358</v>
      </c>
      <c r="AE4221" t="s">
        <v>565</v>
      </c>
      <c r="AF4221" s="119" t="str">
        <f t="shared" si="262"/>
        <v>NA</v>
      </c>
      <c r="AG4221" s="119"/>
      <c r="AH4221" s="119"/>
      <c r="AI4221" s="119"/>
      <c r="AJ4221" s="119" t="str">
        <f t="shared" si="263"/>
        <v>NA</v>
      </c>
      <c r="AK4221" s="190"/>
      <c r="AL4221" s="191"/>
    </row>
    <row r="4222" spans="1:38" x14ac:dyDescent="0.25">
      <c r="A4222" t="s">
        <v>10225</v>
      </c>
      <c r="B4222" t="s">
        <v>10223</v>
      </c>
      <c r="C4222" t="s">
        <v>10224</v>
      </c>
      <c r="D4222" t="s">
        <v>675</v>
      </c>
      <c r="E4222" t="s">
        <v>471</v>
      </c>
      <c r="F4222" t="s">
        <v>54</v>
      </c>
      <c r="G4222"/>
      <c r="H4222" t="s">
        <v>45909</v>
      </c>
      <c r="I4222" t="s">
        <v>52716</v>
      </c>
      <c r="J4222"/>
      <c r="K4222" t="s">
        <v>105</v>
      </c>
      <c r="L4222" s="119" t="str">
        <f t="shared" si="260"/>
        <v>NA</v>
      </c>
      <c r="M4222" s="119"/>
      <c r="N4222" s="120" t="str">
        <f t="shared" si="261"/>
        <v>NA</v>
      </c>
      <c r="O4222" s="120"/>
      <c r="P4222"/>
      <c r="Q4222"/>
      <c r="R4222"/>
      <c r="S4222"/>
      <c r="T4222"/>
      <c r="U4222" t="s">
        <v>22466</v>
      </c>
      <c r="V4222" t="s">
        <v>22464</v>
      </c>
      <c r="W4222" t="s">
        <v>22465</v>
      </c>
      <c r="X4222" t="s">
        <v>675</v>
      </c>
      <c r="Y4222" t="s">
        <v>22467</v>
      </c>
      <c r="Z4222" t="s">
        <v>54</v>
      </c>
      <c r="AA4222"/>
      <c r="AB4222" t="s">
        <v>45146</v>
      </c>
      <c r="AC4222" t="s">
        <v>52123</v>
      </c>
      <c r="AD4222" t="s">
        <v>22468</v>
      </c>
      <c r="AE4222" t="s">
        <v>565</v>
      </c>
      <c r="AF4222" s="119" t="str">
        <f t="shared" si="262"/>
        <v>NA</v>
      </c>
      <c r="AG4222" s="119"/>
      <c r="AH4222" s="119"/>
      <c r="AI4222" s="119"/>
      <c r="AJ4222" s="119" t="str">
        <f t="shared" si="263"/>
        <v>NA</v>
      </c>
      <c r="AK4222" s="190"/>
      <c r="AL4222" s="191"/>
    </row>
    <row r="4223" spans="1:38" x14ac:dyDescent="0.25">
      <c r="A4223" t="s">
        <v>14881</v>
      </c>
      <c r="B4223" t="s">
        <v>14879</v>
      </c>
      <c r="C4223" t="s">
        <v>14880</v>
      </c>
      <c r="D4223" t="s">
        <v>675</v>
      </c>
      <c r="E4223" t="s">
        <v>471</v>
      </c>
      <c r="F4223" t="s">
        <v>54</v>
      </c>
      <c r="G4223"/>
      <c r="H4223" t="s">
        <v>45910</v>
      </c>
      <c r="I4223" t="s">
        <v>52716</v>
      </c>
      <c r="J4223" t="s">
        <v>14881</v>
      </c>
      <c r="K4223" t="s">
        <v>105</v>
      </c>
      <c r="L4223" s="119" t="str">
        <f t="shared" si="260"/>
        <v>NA</v>
      </c>
      <c r="M4223" s="119"/>
      <c r="N4223" s="120" t="str">
        <f t="shared" si="261"/>
        <v>NA</v>
      </c>
      <c r="O4223" s="120"/>
      <c r="P4223"/>
      <c r="Q4223"/>
      <c r="R4223"/>
      <c r="S4223"/>
      <c r="T4223"/>
      <c r="U4223" t="s">
        <v>21115</v>
      </c>
      <c r="V4223" t="s">
        <v>21113</v>
      </c>
      <c r="W4223" t="s">
        <v>21114</v>
      </c>
      <c r="X4223" t="s">
        <v>675</v>
      </c>
      <c r="Y4223" t="s">
        <v>3627</v>
      </c>
      <c r="Z4223" t="s">
        <v>54</v>
      </c>
      <c r="AA4223"/>
      <c r="AB4223" t="s">
        <v>45147</v>
      </c>
      <c r="AC4223" t="s">
        <v>52124</v>
      </c>
      <c r="AD4223" t="s">
        <v>21116</v>
      </c>
      <c r="AE4223" t="s">
        <v>565</v>
      </c>
      <c r="AF4223" s="119" t="str">
        <f t="shared" si="262"/>
        <v>NA</v>
      </c>
      <c r="AG4223" s="119"/>
      <c r="AH4223" s="119"/>
      <c r="AI4223" s="119"/>
      <c r="AJ4223" s="119" t="str">
        <f t="shared" si="263"/>
        <v>NA</v>
      </c>
      <c r="AK4223" s="190"/>
      <c r="AL4223" s="191"/>
    </row>
    <row r="4224" spans="1:38" x14ac:dyDescent="0.25">
      <c r="A4224" t="s">
        <v>8364</v>
      </c>
      <c r="B4224" t="s">
        <v>8362</v>
      </c>
      <c r="C4224" t="s">
        <v>8363</v>
      </c>
      <c r="D4224" t="s">
        <v>675</v>
      </c>
      <c r="E4224" t="s">
        <v>471</v>
      </c>
      <c r="F4224" t="s">
        <v>54</v>
      </c>
      <c r="G4224"/>
      <c r="H4224" t="s">
        <v>45909</v>
      </c>
      <c r="I4224" t="s">
        <v>52716</v>
      </c>
      <c r="J4224" t="s">
        <v>8364</v>
      </c>
      <c r="K4224" t="s">
        <v>105</v>
      </c>
      <c r="L4224" s="119" t="str">
        <f t="shared" si="260"/>
        <v>NA</v>
      </c>
      <c r="M4224" s="119"/>
      <c r="N4224" s="120" t="str">
        <f t="shared" si="261"/>
        <v>NA</v>
      </c>
      <c r="O4224" s="120"/>
      <c r="P4224"/>
      <c r="Q4224"/>
      <c r="R4224"/>
      <c r="S4224"/>
      <c r="T4224"/>
      <c r="U4224" t="s">
        <v>15375</v>
      </c>
      <c r="V4224" t="s">
        <v>15373</v>
      </c>
      <c r="W4224" t="s">
        <v>15374</v>
      </c>
      <c r="X4224" t="s">
        <v>675</v>
      </c>
      <c r="Y4224" t="s">
        <v>15376</v>
      </c>
      <c r="Z4224" t="s">
        <v>54</v>
      </c>
      <c r="AA4224"/>
      <c r="AB4224" t="s">
        <v>45148</v>
      </c>
      <c r="AC4224" t="s">
        <v>52125</v>
      </c>
      <c r="AD4224"/>
      <c r="AE4224" t="s">
        <v>565</v>
      </c>
      <c r="AF4224" s="119" t="str">
        <f t="shared" si="262"/>
        <v>NA</v>
      </c>
      <c r="AG4224" s="119"/>
      <c r="AH4224" s="119"/>
      <c r="AI4224" s="119"/>
      <c r="AJ4224" s="119" t="str">
        <f t="shared" si="263"/>
        <v>NA</v>
      </c>
      <c r="AK4224" s="190"/>
      <c r="AL4224" s="191"/>
    </row>
    <row r="4225" spans="1:38" x14ac:dyDescent="0.25">
      <c r="A4225" t="s">
        <v>12322</v>
      </c>
      <c r="B4225" t="s">
        <v>12320</v>
      </c>
      <c r="C4225" t="s">
        <v>12321</v>
      </c>
      <c r="D4225" t="s">
        <v>675</v>
      </c>
      <c r="E4225" t="s">
        <v>471</v>
      </c>
      <c r="F4225" t="s">
        <v>54</v>
      </c>
      <c r="G4225"/>
      <c r="H4225" t="s">
        <v>45910</v>
      </c>
      <c r="I4225" t="s">
        <v>52716</v>
      </c>
      <c r="J4225"/>
      <c r="K4225" t="s">
        <v>105</v>
      </c>
      <c r="L4225" s="119" t="str">
        <f t="shared" si="260"/>
        <v>NA</v>
      </c>
      <c r="M4225" s="119"/>
      <c r="N4225" s="120" t="str">
        <f t="shared" si="261"/>
        <v>NA</v>
      </c>
      <c r="O4225" s="120"/>
      <c r="P4225"/>
      <c r="Q4225"/>
      <c r="R4225"/>
      <c r="S4225"/>
      <c r="T4225"/>
      <c r="U4225" t="s">
        <v>16904</v>
      </c>
      <c r="V4225" t="s">
        <v>16902</v>
      </c>
      <c r="W4225" t="s">
        <v>16903</v>
      </c>
      <c r="X4225" t="s">
        <v>675</v>
      </c>
      <c r="Y4225" t="s">
        <v>16905</v>
      </c>
      <c r="Z4225" t="s">
        <v>54</v>
      </c>
      <c r="AA4225"/>
      <c r="AB4225" t="s">
        <v>45149</v>
      </c>
      <c r="AC4225" t="s">
        <v>52126</v>
      </c>
      <c r="AD4225"/>
      <c r="AE4225" t="s">
        <v>565</v>
      </c>
      <c r="AF4225" s="119" t="str">
        <f t="shared" si="262"/>
        <v>NA</v>
      </c>
      <c r="AG4225" s="119"/>
      <c r="AH4225" s="119"/>
      <c r="AI4225" s="119"/>
      <c r="AJ4225" s="119" t="str">
        <f t="shared" si="263"/>
        <v>NA</v>
      </c>
      <c r="AK4225" s="190"/>
      <c r="AL4225" s="191"/>
    </row>
    <row r="4226" spans="1:38" x14ac:dyDescent="0.25">
      <c r="A4226" t="s">
        <v>6380</v>
      </c>
      <c r="B4226" t="s">
        <v>6378</v>
      </c>
      <c r="C4226" t="s">
        <v>6379</v>
      </c>
      <c r="D4226" t="s">
        <v>675</v>
      </c>
      <c r="E4226" t="s">
        <v>471</v>
      </c>
      <c r="F4226" t="s">
        <v>54</v>
      </c>
      <c r="G4226"/>
      <c r="H4226" t="s">
        <v>45910</v>
      </c>
      <c r="I4226" t="s">
        <v>52716</v>
      </c>
      <c r="J4226" t="s">
        <v>6380</v>
      </c>
      <c r="K4226" t="s">
        <v>105</v>
      </c>
      <c r="L4226" s="119" t="str">
        <f t="shared" si="260"/>
        <v>NA</v>
      </c>
      <c r="M4226" s="119"/>
      <c r="N4226" s="120" t="str">
        <f t="shared" si="261"/>
        <v>NA</v>
      </c>
      <c r="O4226" s="120"/>
      <c r="P4226"/>
      <c r="Q4226"/>
      <c r="R4226"/>
      <c r="S4226"/>
      <c r="T4226"/>
      <c r="U4226" t="s">
        <v>21287</v>
      </c>
      <c r="V4226" t="s">
        <v>21285</v>
      </c>
      <c r="W4226" t="s">
        <v>21286</v>
      </c>
      <c r="X4226" t="s">
        <v>675</v>
      </c>
      <c r="Y4226" t="s">
        <v>13889</v>
      </c>
      <c r="Z4226" t="s">
        <v>54</v>
      </c>
      <c r="AA4226"/>
      <c r="AB4226" t="s">
        <v>45150</v>
      </c>
      <c r="AC4226" t="s">
        <v>52127</v>
      </c>
      <c r="AD4226"/>
      <c r="AE4226" t="s">
        <v>565</v>
      </c>
      <c r="AF4226" s="119" t="str">
        <f t="shared" si="262"/>
        <v>NA</v>
      </c>
      <c r="AG4226" s="119"/>
      <c r="AH4226" s="119"/>
      <c r="AI4226" s="119"/>
      <c r="AJ4226" s="119" t="str">
        <f t="shared" si="263"/>
        <v>NA</v>
      </c>
      <c r="AK4226" s="190"/>
      <c r="AL4226" s="191"/>
    </row>
    <row r="4227" spans="1:38" x14ac:dyDescent="0.25">
      <c r="A4227" t="s">
        <v>6564</v>
      </c>
      <c r="B4227" t="s">
        <v>6562</v>
      </c>
      <c r="C4227" t="s">
        <v>6563</v>
      </c>
      <c r="D4227" t="s">
        <v>675</v>
      </c>
      <c r="E4227" t="s">
        <v>471</v>
      </c>
      <c r="F4227" t="s">
        <v>54</v>
      </c>
      <c r="G4227"/>
      <c r="H4227" t="s">
        <v>45910</v>
      </c>
      <c r="I4227" t="s">
        <v>52716</v>
      </c>
      <c r="J4227" t="s">
        <v>6565</v>
      </c>
      <c r="K4227" t="s">
        <v>105</v>
      </c>
      <c r="L4227" s="119" t="str">
        <f t="shared" ref="L4227:L4290" si="264">IF($Q$1&lt;&gt;"",IF(ISNUMBER(SEARCH("*"&amp;$Q$1&amp;"*", A4227)),A4227, IF(ISNUMBER(SEARCH("*"&amp;$Q$1&amp;"*", H4227)),A4227, IF(ISNUMBER(SEARCH("*"&amp;$Q$1&amp;"*", G4227)),A4227, IF(ISNUMBER(SEARCH("*"&amp;$Q$1&amp;"*", J4227)),A4227,  IF(ISNUMBER(SEARCH("*"&amp;$Q$1&amp;"*", E4227)),A4227, "NA"))))),"NA")</f>
        <v>NA</v>
      </c>
      <c r="M4227" s="119"/>
      <c r="N4227" s="120" t="str">
        <f t="shared" ref="N4227:N4290" si="265">IF($Q$11=1,IF(ISNUMBER(SEARCH($T$11,C4227)),A4227,"NA"),"NA")</f>
        <v>NA</v>
      </c>
      <c r="O4227" s="120"/>
      <c r="P4227"/>
      <c r="Q4227"/>
      <c r="R4227"/>
      <c r="S4227"/>
      <c r="T4227"/>
      <c r="U4227" t="s">
        <v>13888</v>
      </c>
      <c r="V4227" t="s">
        <v>13886</v>
      </c>
      <c r="W4227" t="s">
        <v>13887</v>
      </c>
      <c r="X4227" t="s">
        <v>675</v>
      </c>
      <c r="Y4227" t="s">
        <v>13889</v>
      </c>
      <c r="Z4227" t="s">
        <v>54</v>
      </c>
      <c r="AA4227"/>
      <c r="AB4227" t="s">
        <v>45151</v>
      </c>
      <c r="AC4227" t="s">
        <v>52127</v>
      </c>
      <c r="AD4227"/>
      <c r="AE4227" t="s">
        <v>565</v>
      </c>
      <c r="AF4227" s="119" t="str">
        <f t="shared" ref="AF4227:AF4290" si="266">IF($Q$6&lt;&gt;"",IF(ISNUMBER(SEARCH($Q$6, W4227)),U4227, "NA"),"NA")</f>
        <v>NA</v>
      </c>
      <c r="AG4227" s="119"/>
      <c r="AH4227" s="119"/>
      <c r="AI4227" s="119"/>
      <c r="AJ4227" s="119" t="str">
        <f t="shared" ref="AJ4227:AJ4290" si="267">IF($Q$5&lt;&gt;"",IF(ISNUMBER(SEARCH($Q$5, U4227&amp;" "&amp;Y4227&amp;" "&amp;AA4227&amp;" "&amp;AB4227&amp;" "&amp;AD4227)),U4227, "NA"),"NA")</f>
        <v>NA</v>
      </c>
      <c r="AK4227" s="190"/>
      <c r="AL4227" s="191"/>
    </row>
    <row r="4228" spans="1:38" x14ac:dyDescent="0.25">
      <c r="A4228" t="s">
        <v>9361</v>
      </c>
      <c r="B4228" t="s">
        <v>9359</v>
      </c>
      <c r="C4228" t="s">
        <v>9360</v>
      </c>
      <c r="D4228" t="s">
        <v>675</v>
      </c>
      <c r="E4228" t="s">
        <v>8510</v>
      </c>
      <c r="F4228" t="s">
        <v>54</v>
      </c>
      <c r="G4228"/>
      <c r="H4228" t="s">
        <v>45911</v>
      </c>
      <c r="I4228" t="s">
        <v>52717</v>
      </c>
      <c r="J4228"/>
      <c r="K4228" t="s">
        <v>105</v>
      </c>
      <c r="L4228" s="119" t="str">
        <f t="shared" si="264"/>
        <v>NA</v>
      </c>
      <c r="M4228" s="119"/>
      <c r="N4228" s="120" t="str">
        <f t="shared" si="265"/>
        <v>NA</v>
      </c>
      <c r="O4228" s="120"/>
      <c r="P4228"/>
      <c r="Q4228"/>
      <c r="R4228"/>
      <c r="S4228"/>
      <c r="T4228"/>
      <c r="U4228" t="s">
        <v>19740</v>
      </c>
      <c r="V4228" t="s">
        <v>19738</v>
      </c>
      <c r="W4228" t="s">
        <v>19739</v>
      </c>
      <c r="X4228" t="s">
        <v>675</v>
      </c>
      <c r="Y4228" t="s">
        <v>3078</v>
      </c>
      <c r="Z4228" t="s">
        <v>54</v>
      </c>
      <c r="AA4228"/>
      <c r="AB4228" t="s">
        <v>45152</v>
      </c>
      <c r="AC4228" t="s">
        <v>52128</v>
      </c>
      <c r="AD4228"/>
      <c r="AE4228" t="s">
        <v>565</v>
      </c>
      <c r="AF4228" s="119" t="str">
        <f t="shared" si="266"/>
        <v>NA</v>
      </c>
      <c r="AG4228" s="119"/>
      <c r="AH4228" s="119"/>
      <c r="AI4228" s="119"/>
      <c r="AJ4228" s="119" t="str">
        <f t="shared" si="267"/>
        <v>NA</v>
      </c>
      <c r="AK4228" s="190"/>
      <c r="AL4228" s="191"/>
    </row>
    <row r="4229" spans="1:38" x14ac:dyDescent="0.25">
      <c r="A4229" t="s">
        <v>8509</v>
      </c>
      <c r="B4229" t="s">
        <v>8507</v>
      </c>
      <c r="C4229" t="s">
        <v>8508</v>
      </c>
      <c r="D4229" t="s">
        <v>675</v>
      </c>
      <c r="E4229" t="s">
        <v>8510</v>
      </c>
      <c r="F4229" t="s">
        <v>54</v>
      </c>
      <c r="G4229"/>
      <c r="H4229" t="s">
        <v>45911</v>
      </c>
      <c r="I4229" t="s">
        <v>52717</v>
      </c>
      <c r="J4229" t="s">
        <v>8511</v>
      </c>
      <c r="K4229" t="s">
        <v>105</v>
      </c>
      <c r="L4229" s="119" t="str">
        <f t="shared" si="264"/>
        <v>NA</v>
      </c>
      <c r="M4229" s="119"/>
      <c r="N4229" s="120" t="str">
        <f t="shared" si="265"/>
        <v>NA</v>
      </c>
      <c r="O4229" s="120"/>
      <c r="P4229"/>
      <c r="Q4229"/>
      <c r="R4229"/>
      <c r="S4229"/>
      <c r="T4229"/>
      <c r="U4229" t="s">
        <v>11563</v>
      </c>
      <c r="V4229" t="s">
        <v>11561</v>
      </c>
      <c r="W4229" t="s">
        <v>11562</v>
      </c>
      <c r="X4229" t="s">
        <v>675</v>
      </c>
      <c r="Y4229" t="s">
        <v>3078</v>
      </c>
      <c r="Z4229" t="s">
        <v>54</v>
      </c>
      <c r="AA4229"/>
      <c r="AB4229" t="s">
        <v>45153</v>
      </c>
      <c r="AC4229" t="s">
        <v>52128</v>
      </c>
      <c r="AD4229" t="s">
        <v>11564</v>
      </c>
      <c r="AE4229" t="s">
        <v>105</v>
      </c>
      <c r="AF4229" s="119" t="str">
        <f t="shared" si="266"/>
        <v>NA</v>
      </c>
      <c r="AG4229" s="119"/>
      <c r="AH4229" s="119"/>
      <c r="AI4229" s="119"/>
      <c r="AJ4229" s="119" t="str">
        <f t="shared" si="267"/>
        <v>NA</v>
      </c>
      <c r="AK4229" s="190"/>
      <c r="AL4229" s="191"/>
    </row>
    <row r="4230" spans="1:38" x14ac:dyDescent="0.25">
      <c r="A4230" t="s">
        <v>14274</v>
      </c>
      <c r="B4230" t="s">
        <v>14272</v>
      </c>
      <c r="C4230" t="s">
        <v>14273</v>
      </c>
      <c r="D4230" t="s">
        <v>675</v>
      </c>
      <c r="E4230" t="s">
        <v>14275</v>
      </c>
      <c r="F4230" t="s">
        <v>54</v>
      </c>
      <c r="G4230"/>
      <c r="H4230" t="s">
        <v>45912</v>
      </c>
      <c r="I4230" t="s">
        <v>52718</v>
      </c>
      <c r="J4230" t="s">
        <v>14274</v>
      </c>
      <c r="K4230" t="s">
        <v>105</v>
      </c>
      <c r="L4230" s="119" t="str">
        <f t="shared" si="264"/>
        <v>NA</v>
      </c>
      <c r="M4230" s="119"/>
      <c r="N4230" s="120" t="str">
        <f t="shared" si="265"/>
        <v>NA</v>
      </c>
      <c r="O4230" s="120"/>
      <c r="P4230"/>
      <c r="Q4230"/>
      <c r="R4230"/>
      <c r="S4230"/>
      <c r="T4230"/>
      <c r="U4230" t="s">
        <v>11907</v>
      </c>
      <c r="V4230" t="s">
        <v>11906</v>
      </c>
      <c r="W4230" t="s">
        <v>11845</v>
      </c>
      <c r="X4230" t="s">
        <v>675</v>
      </c>
      <c r="Y4230" t="s">
        <v>3134</v>
      </c>
      <c r="Z4230" t="s">
        <v>54</v>
      </c>
      <c r="AA4230"/>
      <c r="AB4230" t="s">
        <v>45154</v>
      </c>
      <c r="AC4230" t="s">
        <v>52129</v>
      </c>
      <c r="AD4230" t="s">
        <v>11908</v>
      </c>
      <c r="AE4230" t="s">
        <v>565</v>
      </c>
      <c r="AF4230" s="119" t="str">
        <f t="shared" si="266"/>
        <v>NA</v>
      </c>
      <c r="AG4230" s="119"/>
      <c r="AH4230" s="119"/>
      <c r="AI4230" s="119"/>
      <c r="AJ4230" s="119" t="str">
        <f t="shared" si="267"/>
        <v>NA</v>
      </c>
      <c r="AK4230" s="190"/>
      <c r="AL4230" s="191"/>
    </row>
    <row r="4231" spans="1:38" x14ac:dyDescent="0.25">
      <c r="A4231" t="s">
        <v>16571</v>
      </c>
      <c r="B4231" t="s">
        <v>16569</v>
      </c>
      <c r="C4231" t="s">
        <v>16570</v>
      </c>
      <c r="D4231" t="s">
        <v>675</v>
      </c>
      <c r="E4231" t="s">
        <v>16572</v>
      </c>
      <c r="F4231" t="s">
        <v>54</v>
      </c>
      <c r="G4231"/>
      <c r="H4231" t="s">
        <v>45913</v>
      </c>
      <c r="I4231" t="s">
        <v>52719</v>
      </c>
      <c r="J4231" t="s">
        <v>16571</v>
      </c>
      <c r="K4231" t="s">
        <v>565</v>
      </c>
      <c r="L4231" s="119" t="str">
        <f t="shared" si="264"/>
        <v>NA</v>
      </c>
      <c r="M4231" s="119"/>
      <c r="N4231" s="120" t="str">
        <f t="shared" si="265"/>
        <v>NA</v>
      </c>
      <c r="O4231" s="120"/>
      <c r="P4231"/>
      <c r="Q4231"/>
      <c r="R4231"/>
      <c r="S4231"/>
      <c r="T4231"/>
      <c r="U4231" t="s">
        <v>14177</v>
      </c>
      <c r="V4231" t="s">
        <v>14175</v>
      </c>
      <c r="W4231" t="s">
        <v>14176</v>
      </c>
      <c r="X4231" t="s">
        <v>675</v>
      </c>
      <c r="Y4231" t="s">
        <v>3134</v>
      </c>
      <c r="Z4231" t="s">
        <v>54</v>
      </c>
      <c r="AA4231"/>
      <c r="AB4231" t="s">
        <v>45155</v>
      </c>
      <c r="AC4231" t="s">
        <v>52129</v>
      </c>
      <c r="AD4231" t="s">
        <v>14178</v>
      </c>
      <c r="AE4231" t="s">
        <v>565</v>
      </c>
      <c r="AF4231" s="119" t="str">
        <f t="shared" si="266"/>
        <v>NA</v>
      </c>
      <c r="AG4231" s="119"/>
      <c r="AH4231" s="119"/>
      <c r="AI4231" s="119"/>
      <c r="AJ4231" s="119" t="str">
        <f t="shared" si="267"/>
        <v>NA</v>
      </c>
      <c r="AK4231" s="190"/>
      <c r="AL4231" s="191"/>
    </row>
    <row r="4232" spans="1:38" x14ac:dyDescent="0.25">
      <c r="A4232" t="s">
        <v>16659</v>
      </c>
      <c r="B4232" t="s">
        <v>16657</v>
      </c>
      <c r="C4232" t="s">
        <v>16658</v>
      </c>
      <c r="D4232" t="s">
        <v>675</v>
      </c>
      <c r="E4232" t="s">
        <v>16660</v>
      </c>
      <c r="F4232" t="s">
        <v>54</v>
      </c>
      <c r="G4232"/>
      <c r="H4232" t="s">
        <v>45914</v>
      </c>
      <c r="I4232" t="s">
        <v>52720</v>
      </c>
      <c r="J4232"/>
      <c r="K4232" t="s">
        <v>565</v>
      </c>
      <c r="L4232" s="119" t="str">
        <f t="shared" si="264"/>
        <v>NA</v>
      </c>
      <c r="M4232" s="119"/>
      <c r="N4232" s="120" t="str">
        <f t="shared" si="265"/>
        <v>NA</v>
      </c>
      <c r="O4232" s="120"/>
      <c r="P4232"/>
      <c r="Q4232"/>
      <c r="R4232"/>
      <c r="S4232"/>
      <c r="T4232"/>
      <c r="U4232" t="s">
        <v>14155</v>
      </c>
      <c r="V4232" t="s">
        <v>14153</v>
      </c>
      <c r="W4232" t="s">
        <v>14154</v>
      </c>
      <c r="X4232" t="s">
        <v>675</v>
      </c>
      <c r="Y4232" t="s">
        <v>3134</v>
      </c>
      <c r="Z4232" t="s">
        <v>54</v>
      </c>
      <c r="AA4232"/>
      <c r="AB4232" t="s">
        <v>45155</v>
      </c>
      <c r="AC4232" t="s">
        <v>52129</v>
      </c>
      <c r="AD4232" t="s">
        <v>14155</v>
      </c>
      <c r="AE4232" t="s">
        <v>565</v>
      </c>
      <c r="AF4232" s="119" t="str">
        <f t="shared" si="266"/>
        <v>NA</v>
      </c>
      <c r="AG4232" s="119"/>
      <c r="AH4232" s="119"/>
      <c r="AI4232" s="119"/>
      <c r="AJ4232" s="119" t="str">
        <f t="shared" si="267"/>
        <v>NA</v>
      </c>
      <c r="AK4232" s="190"/>
      <c r="AL4232" s="191"/>
    </row>
    <row r="4233" spans="1:38" x14ac:dyDescent="0.25">
      <c r="A4233" t="s">
        <v>5991</v>
      </c>
      <c r="B4233" t="s">
        <v>5989</v>
      </c>
      <c r="C4233" t="s">
        <v>5990</v>
      </c>
      <c r="D4233" t="s">
        <v>675</v>
      </c>
      <c r="E4233" t="s">
        <v>5992</v>
      </c>
      <c r="F4233" t="s">
        <v>54</v>
      </c>
      <c r="G4233"/>
      <c r="H4233" t="s">
        <v>45915</v>
      </c>
      <c r="I4233" t="s">
        <v>52721</v>
      </c>
      <c r="J4233"/>
      <c r="K4233" t="s">
        <v>105</v>
      </c>
      <c r="L4233" s="119" t="str">
        <f t="shared" si="264"/>
        <v>NA</v>
      </c>
      <c r="M4233" s="119"/>
      <c r="N4233" s="120" t="str">
        <f t="shared" si="265"/>
        <v>NA</v>
      </c>
      <c r="O4233" s="120"/>
      <c r="P4233"/>
      <c r="Q4233"/>
      <c r="R4233"/>
      <c r="S4233"/>
      <c r="T4233"/>
      <c r="U4233" t="s">
        <v>9967</v>
      </c>
      <c r="V4233" t="s">
        <v>9965</v>
      </c>
      <c r="W4233" t="s">
        <v>9966</v>
      </c>
      <c r="X4233" t="s">
        <v>675</v>
      </c>
      <c r="Y4233" t="s">
        <v>9968</v>
      </c>
      <c r="Z4233" t="s">
        <v>54</v>
      </c>
      <c r="AA4233"/>
      <c r="AB4233" t="s">
        <v>45156</v>
      </c>
      <c r="AC4233" t="s">
        <v>52130</v>
      </c>
      <c r="AD4233"/>
      <c r="AE4233" t="s">
        <v>105</v>
      </c>
      <c r="AF4233" s="119" t="str">
        <f t="shared" si="266"/>
        <v>NA</v>
      </c>
      <c r="AG4233" s="119"/>
      <c r="AH4233" s="119"/>
      <c r="AI4233" s="119"/>
      <c r="AJ4233" s="119" t="str">
        <f t="shared" si="267"/>
        <v>NA</v>
      </c>
      <c r="AK4233" s="190"/>
      <c r="AL4233" s="191"/>
    </row>
    <row r="4234" spans="1:38" x14ac:dyDescent="0.25">
      <c r="A4234" t="s">
        <v>17132</v>
      </c>
      <c r="B4234" t="s">
        <v>17130</v>
      </c>
      <c r="C4234" t="s">
        <v>17131</v>
      </c>
      <c r="D4234" t="s">
        <v>675</v>
      </c>
      <c r="E4234" t="s">
        <v>17133</v>
      </c>
      <c r="F4234" t="s">
        <v>54</v>
      </c>
      <c r="G4234"/>
      <c r="H4234" t="s">
        <v>45916</v>
      </c>
      <c r="I4234" t="s">
        <v>52722</v>
      </c>
      <c r="J4234"/>
      <c r="K4234" t="s">
        <v>565</v>
      </c>
      <c r="L4234" s="119" t="str">
        <f t="shared" si="264"/>
        <v>NA</v>
      </c>
      <c r="M4234" s="119"/>
      <c r="N4234" s="120" t="str">
        <f t="shared" si="265"/>
        <v>NA</v>
      </c>
      <c r="O4234" s="120"/>
      <c r="P4234"/>
      <c r="Q4234"/>
      <c r="R4234"/>
      <c r="S4234"/>
      <c r="T4234"/>
      <c r="U4234" t="s">
        <v>17670</v>
      </c>
      <c r="V4234" t="s">
        <v>17668</v>
      </c>
      <c r="W4234" t="s">
        <v>17669</v>
      </c>
      <c r="X4234" t="s">
        <v>675</v>
      </c>
      <c r="Y4234" t="s">
        <v>2237</v>
      </c>
      <c r="Z4234" t="s">
        <v>54</v>
      </c>
      <c r="AA4234"/>
      <c r="AB4234" t="s">
        <v>45157</v>
      </c>
      <c r="AC4234" t="s">
        <v>52131</v>
      </c>
      <c r="AD4234" t="s">
        <v>17671</v>
      </c>
      <c r="AE4234" t="s">
        <v>565</v>
      </c>
      <c r="AF4234" s="119" t="str">
        <f t="shared" si="266"/>
        <v>NA</v>
      </c>
      <c r="AG4234" s="119"/>
      <c r="AH4234" s="119"/>
      <c r="AI4234" s="119"/>
      <c r="AJ4234" s="119" t="str">
        <f t="shared" si="267"/>
        <v>NA</v>
      </c>
      <c r="AK4234" s="190"/>
      <c r="AL4234" s="191"/>
    </row>
    <row r="4235" spans="1:38" x14ac:dyDescent="0.25">
      <c r="A4235" t="s">
        <v>17304</v>
      </c>
      <c r="B4235" t="s">
        <v>17302</v>
      </c>
      <c r="C4235" t="s">
        <v>17303</v>
      </c>
      <c r="D4235" t="s">
        <v>675</v>
      </c>
      <c r="E4235" t="s">
        <v>17305</v>
      </c>
      <c r="F4235" t="s">
        <v>54</v>
      </c>
      <c r="G4235"/>
      <c r="H4235" t="s">
        <v>45917</v>
      </c>
      <c r="I4235" t="s">
        <v>52723</v>
      </c>
      <c r="J4235" t="s">
        <v>17306</v>
      </c>
      <c r="K4235" t="s">
        <v>565</v>
      </c>
      <c r="L4235" s="119" t="str">
        <f t="shared" si="264"/>
        <v>NA</v>
      </c>
      <c r="M4235" s="119"/>
      <c r="N4235" s="120" t="str">
        <f t="shared" si="265"/>
        <v>NA</v>
      </c>
      <c r="O4235" s="120"/>
      <c r="P4235"/>
      <c r="Q4235"/>
      <c r="R4235"/>
      <c r="S4235"/>
      <c r="T4235"/>
      <c r="U4235" t="s">
        <v>19434</v>
      </c>
      <c r="V4235" t="s">
        <v>19432</v>
      </c>
      <c r="W4235" t="s">
        <v>19433</v>
      </c>
      <c r="X4235" t="s">
        <v>675</v>
      </c>
      <c r="Y4235" t="s">
        <v>19435</v>
      </c>
      <c r="Z4235" t="s">
        <v>54</v>
      </c>
      <c r="AA4235"/>
      <c r="AB4235" t="s">
        <v>45158</v>
      </c>
      <c r="AC4235" t="s">
        <v>52132</v>
      </c>
      <c r="AD4235"/>
      <c r="AE4235" t="s">
        <v>565</v>
      </c>
      <c r="AF4235" s="119" t="str">
        <f t="shared" si="266"/>
        <v>NA</v>
      </c>
      <c r="AG4235" s="119"/>
      <c r="AH4235" s="119"/>
      <c r="AI4235" s="119"/>
      <c r="AJ4235" s="119" t="str">
        <f t="shared" si="267"/>
        <v>NA</v>
      </c>
      <c r="AK4235" s="190"/>
      <c r="AL4235" s="191"/>
    </row>
    <row r="4236" spans="1:38" x14ac:dyDescent="0.25">
      <c r="A4236" t="s">
        <v>19924</v>
      </c>
      <c r="B4236" t="s">
        <v>19922</v>
      </c>
      <c r="C4236" t="s">
        <v>19923</v>
      </c>
      <c r="D4236" t="s">
        <v>675</v>
      </c>
      <c r="E4236" t="s">
        <v>19925</v>
      </c>
      <c r="F4236" t="s">
        <v>54</v>
      </c>
      <c r="G4236"/>
      <c r="H4236" t="s">
        <v>45918</v>
      </c>
      <c r="I4236" t="s">
        <v>52724</v>
      </c>
      <c r="J4236"/>
      <c r="K4236" t="s">
        <v>565</v>
      </c>
      <c r="L4236" s="119" t="str">
        <f t="shared" si="264"/>
        <v>NA</v>
      </c>
      <c r="M4236" s="119"/>
      <c r="N4236" s="120" t="str">
        <f t="shared" si="265"/>
        <v>NA</v>
      </c>
      <c r="O4236" s="120"/>
      <c r="P4236"/>
      <c r="Q4236"/>
      <c r="R4236"/>
      <c r="S4236"/>
      <c r="T4236"/>
      <c r="U4236" t="s">
        <v>13371</v>
      </c>
      <c r="V4236" t="s">
        <v>13369</v>
      </c>
      <c r="W4236" t="s">
        <v>13370</v>
      </c>
      <c r="X4236" t="s">
        <v>675</v>
      </c>
      <c r="Y4236" t="s">
        <v>13372</v>
      </c>
      <c r="Z4236" t="s">
        <v>54</v>
      </c>
      <c r="AA4236"/>
      <c r="AB4236" t="s">
        <v>45159</v>
      </c>
      <c r="AC4236" t="s">
        <v>52133</v>
      </c>
      <c r="AD4236"/>
      <c r="AE4236" t="s">
        <v>565</v>
      </c>
      <c r="AF4236" s="119" t="str">
        <f t="shared" si="266"/>
        <v>NA</v>
      </c>
      <c r="AG4236" s="119"/>
      <c r="AH4236" s="119"/>
      <c r="AI4236" s="119"/>
      <c r="AJ4236" s="119" t="str">
        <f t="shared" si="267"/>
        <v>NA</v>
      </c>
      <c r="AK4236" s="190"/>
      <c r="AL4236" s="191"/>
    </row>
    <row r="4237" spans="1:38" x14ac:dyDescent="0.25">
      <c r="A4237" t="s">
        <v>13982</v>
      </c>
      <c r="B4237" t="s">
        <v>13980</v>
      </c>
      <c r="C4237" t="s">
        <v>13981</v>
      </c>
      <c r="D4237" t="s">
        <v>675</v>
      </c>
      <c r="E4237" t="s">
        <v>13983</v>
      </c>
      <c r="F4237" t="s">
        <v>54</v>
      </c>
      <c r="G4237"/>
      <c r="H4237" t="s">
        <v>45919</v>
      </c>
      <c r="I4237" t="s">
        <v>52725</v>
      </c>
      <c r="J4237" t="s">
        <v>13982</v>
      </c>
      <c r="K4237" t="s">
        <v>565</v>
      </c>
      <c r="L4237" s="119" t="str">
        <f t="shared" si="264"/>
        <v>NA</v>
      </c>
      <c r="M4237" s="119"/>
      <c r="N4237" s="120" t="str">
        <f t="shared" si="265"/>
        <v>NA</v>
      </c>
      <c r="O4237" s="120"/>
      <c r="P4237"/>
      <c r="Q4237"/>
      <c r="R4237"/>
      <c r="S4237"/>
      <c r="T4237"/>
      <c r="U4237" t="s">
        <v>12356</v>
      </c>
      <c r="V4237" t="s">
        <v>12354</v>
      </c>
      <c r="W4237" t="s">
        <v>12355</v>
      </c>
      <c r="X4237" t="s">
        <v>675</v>
      </c>
      <c r="Y4237" t="s">
        <v>12357</v>
      </c>
      <c r="Z4237" t="s">
        <v>54</v>
      </c>
      <c r="AA4237"/>
      <c r="AB4237" t="s">
        <v>45160</v>
      </c>
      <c r="AC4237" t="s">
        <v>52134</v>
      </c>
      <c r="AD4237" t="s">
        <v>12356</v>
      </c>
      <c r="AE4237" t="s">
        <v>565</v>
      </c>
      <c r="AF4237" s="119" t="str">
        <f t="shared" si="266"/>
        <v>NA</v>
      </c>
      <c r="AG4237" s="119"/>
      <c r="AH4237" s="119"/>
      <c r="AI4237" s="119"/>
      <c r="AJ4237" s="119" t="str">
        <f t="shared" si="267"/>
        <v>NA</v>
      </c>
      <c r="AK4237" s="190"/>
      <c r="AL4237" s="191"/>
    </row>
    <row r="4238" spans="1:38" x14ac:dyDescent="0.25">
      <c r="A4238" t="s">
        <v>8025</v>
      </c>
      <c r="B4238" t="s">
        <v>8023</v>
      </c>
      <c r="C4238" t="s">
        <v>8024</v>
      </c>
      <c r="D4238" t="s">
        <v>675</v>
      </c>
      <c r="E4238" t="s">
        <v>8026</v>
      </c>
      <c r="F4238" t="s">
        <v>54</v>
      </c>
      <c r="G4238"/>
      <c r="H4238" t="s">
        <v>45920</v>
      </c>
      <c r="I4238" t="s">
        <v>52726</v>
      </c>
      <c r="J4238" t="s">
        <v>8027</v>
      </c>
      <c r="K4238" t="s">
        <v>105</v>
      </c>
      <c r="L4238" s="119" t="str">
        <f t="shared" si="264"/>
        <v>NA</v>
      </c>
      <c r="M4238" s="119"/>
      <c r="N4238" s="120" t="str">
        <f t="shared" si="265"/>
        <v>NA</v>
      </c>
      <c r="O4238" s="120"/>
      <c r="P4238"/>
      <c r="Q4238"/>
      <c r="R4238"/>
      <c r="S4238"/>
      <c r="T4238"/>
      <c r="U4238" t="s">
        <v>16031</v>
      </c>
      <c r="V4238" t="s">
        <v>16029</v>
      </c>
      <c r="W4238" t="s">
        <v>16030</v>
      </c>
      <c r="X4238" t="s">
        <v>675</v>
      </c>
      <c r="Y4238" t="s">
        <v>1612</v>
      </c>
      <c r="Z4238" t="s">
        <v>54</v>
      </c>
      <c r="AA4238"/>
      <c r="AB4238" t="s">
        <v>45161</v>
      </c>
      <c r="AC4238" t="s">
        <v>52135</v>
      </c>
      <c r="AD4238" t="s">
        <v>16032</v>
      </c>
      <c r="AE4238" t="s">
        <v>565</v>
      </c>
      <c r="AF4238" s="119" t="str">
        <f t="shared" si="266"/>
        <v>NA</v>
      </c>
      <c r="AG4238" s="119"/>
      <c r="AH4238" s="119"/>
      <c r="AI4238" s="119"/>
      <c r="AJ4238" s="119" t="str">
        <f t="shared" si="267"/>
        <v>NA</v>
      </c>
      <c r="AK4238" s="190"/>
      <c r="AL4238" s="191"/>
    </row>
    <row r="4239" spans="1:38" x14ac:dyDescent="0.25">
      <c r="A4239" t="s">
        <v>9462</v>
      </c>
      <c r="B4239" t="s">
        <v>9460</v>
      </c>
      <c r="C4239" t="s">
        <v>9461</v>
      </c>
      <c r="D4239" t="s">
        <v>675</v>
      </c>
      <c r="E4239" t="s">
        <v>9463</v>
      </c>
      <c r="F4239" t="s">
        <v>54</v>
      </c>
      <c r="G4239"/>
      <c r="H4239" t="s">
        <v>45921</v>
      </c>
      <c r="I4239" t="s">
        <v>52727</v>
      </c>
      <c r="J4239" t="s">
        <v>9464</v>
      </c>
      <c r="K4239" t="s">
        <v>105</v>
      </c>
      <c r="L4239" s="119" t="str">
        <f t="shared" si="264"/>
        <v>NA</v>
      </c>
      <c r="M4239" s="119"/>
      <c r="N4239" s="120" t="str">
        <f t="shared" si="265"/>
        <v>NA</v>
      </c>
      <c r="O4239" s="120"/>
      <c r="P4239"/>
      <c r="Q4239"/>
      <c r="R4239"/>
      <c r="S4239"/>
      <c r="T4239"/>
      <c r="U4239" t="s">
        <v>16047</v>
      </c>
      <c r="V4239" t="s">
        <v>16045</v>
      </c>
      <c r="W4239" t="s">
        <v>16046</v>
      </c>
      <c r="X4239" t="s">
        <v>675</v>
      </c>
      <c r="Y4239" t="s">
        <v>6092</v>
      </c>
      <c r="Z4239" t="s">
        <v>54</v>
      </c>
      <c r="AA4239"/>
      <c r="AB4239" t="s">
        <v>45162</v>
      </c>
      <c r="AC4239" t="s">
        <v>52136</v>
      </c>
      <c r="AD4239" t="s">
        <v>16048</v>
      </c>
      <c r="AE4239" t="s">
        <v>565</v>
      </c>
      <c r="AF4239" s="119" t="str">
        <f t="shared" si="266"/>
        <v>NA</v>
      </c>
      <c r="AG4239" s="119"/>
      <c r="AH4239" s="119"/>
      <c r="AI4239" s="119"/>
      <c r="AJ4239" s="119" t="str">
        <f t="shared" si="267"/>
        <v>NA</v>
      </c>
      <c r="AK4239" s="190"/>
      <c r="AL4239" s="191"/>
    </row>
    <row r="4240" spans="1:38" x14ac:dyDescent="0.25">
      <c r="A4240" t="s">
        <v>20284</v>
      </c>
      <c r="B4240" t="s">
        <v>20282</v>
      </c>
      <c r="C4240" t="s">
        <v>20283</v>
      </c>
      <c r="D4240" t="s">
        <v>675</v>
      </c>
      <c r="E4240" t="s">
        <v>20285</v>
      </c>
      <c r="F4240" t="s">
        <v>54</v>
      </c>
      <c r="G4240"/>
      <c r="H4240" t="s">
        <v>45922</v>
      </c>
      <c r="I4240" t="s">
        <v>52728</v>
      </c>
      <c r="J4240"/>
      <c r="K4240" t="s">
        <v>105</v>
      </c>
      <c r="L4240" s="119" t="str">
        <f t="shared" si="264"/>
        <v>NA</v>
      </c>
      <c r="M4240" s="119"/>
      <c r="N4240" s="120" t="str">
        <f t="shared" si="265"/>
        <v>NA</v>
      </c>
      <c r="O4240" s="120"/>
      <c r="P4240"/>
      <c r="Q4240"/>
      <c r="R4240"/>
      <c r="S4240"/>
      <c r="T4240"/>
      <c r="U4240" t="s">
        <v>6091</v>
      </c>
      <c r="V4240" t="s">
        <v>6090</v>
      </c>
      <c r="W4240" t="s">
        <v>6084</v>
      </c>
      <c r="X4240" t="s">
        <v>675</v>
      </c>
      <c r="Y4240" t="s">
        <v>6092</v>
      </c>
      <c r="Z4240" t="s">
        <v>54</v>
      </c>
      <c r="AA4240"/>
      <c r="AB4240" t="s">
        <v>45163</v>
      </c>
      <c r="AC4240" t="s">
        <v>52136</v>
      </c>
      <c r="AD4240" t="s">
        <v>6091</v>
      </c>
      <c r="AE4240" t="s">
        <v>565</v>
      </c>
      <c r="AF4240" s="119" t="str">
        <f t="shared" si="266"/>
        <v>NA</v>
      </c>
      <c r="AG4240" s="119"/>
      <c r="AH4240" s="119"/>
      <c r="AI4240" s="119"/>
      <c r="AJ4240" s="119" t="str">
        <f t="shared" si="267"/>
        <v>NA</v>
      </c>
      <c r="AK4240" s="190"/>
      <c r="AL4240" s="191"/>
    </row>
    <row r="4241" spans="1:38" x14ac:dyDescent="0.25">
      <c r="A4241" t="s">
        <v>9732</v>
      </c>
      <c r="B4241" t="s">
        <v>9730</v>
      </c>
      <c r="C4241" t="s">
        <v>9731</v>
      </c>
      <c r="D4241" t="s">
        <v>675</v>
      </c>
      <c r="E4241" t="s">
        <v>9733</v>
      </c>
      <c r="F4241" t="s">
        <v>54</v>
      </c>
      <c r="G4241"/>
      <c r="H4241" t="s">
        <v>45923</v>
      </c>
      <c r="I4241" t="s">
        <v>52729</v>
      </c>
      <c r="J4241"/>
      <c r="K4241" t="s">
        <v>105</v>
      </c>
      <c r="L4241" s="119" t="str">
        <f t="shared" si="264"/>
        <v>NA</v>
      </c>
      <c r="M4241" s="119"/>
      <c r="N4241" s="120" t="str">
        <f t="shared" si="265"/>
        <v>NA</v>
      </c>
      <c r="O4241" s="120"/>
      <c r="P4241"/>
      <c r="Q4241"/>
      <c r="R4241"/>
      <c r="S4241"/>
      <c r="T4241"/>
      <c r="U4241" t="s">
        <v>16089</v>
      </c>
      <c r="V4241" t="s">
        <v>16087</v>
      </c>
      <c r="W4241" t="s">
        <v>16088</v>
      </c>
      <c r="X4241" t="s">
        <v>675</v>
      </c>
      <c r="Y4241" t="s">
        <v>16090</v>
      </c>
      <c r="Z4241" t="s">
        <v>54</v>
      </c>
      <c r="AA4241"/>
      <c r="AB4241" t="s">
        <v>45164</v>
      </c>
      <c r="AC4241" t="s">
        <v>52137</v>
      </c>
      <c r="AD4241" t="s">
        <v>16091</v>
      </c>
      <c r="AE4241" t="s">
        <v>565</v>
      </c>
      <c r="AF4241" s="119" t="str">
        <f t="shared" si="266"/>
        <v>NA</v>
      </c>
      <c r="AG4241" s="119"/>
      <c r="AH4241" s="119"/>
      <c r="AI4241" s="119"/>
      <c r="AJ4241" s="119" t="str">
        <f t="shared" si="267"/>
        <v>NA</v>
      </c>
      <c r="AK4241" s="190"/>
      <c r="AL4241" s="191"/>
    </row>
    <row r="4242" spans="1:38" x14ac:dyDescent="0.25">
      <c r="A4242" t="s">
        <v>10896</v>
      </c>
      <c r="B4242" t="s">
        <v>10894</v>
      </c>
      <c r="C4242" t="s">
        <v>10895</v>
      </c>
      <c r="D4242" t="s">
        <v>675</v>
      </c>
      <c r="E4242" t="s">
        <v>10897</v>
      </c>
      <c r="F4242" t="s">
        <v>54</v>
      </c>
      <c r="G4242"/>
      <c r="H4242" t="s">
        <v>45924</v>
      </c>
      <c r="I4242" t="s">
        <v>52730</v>
      </c>
      <c r="J4242"/>
      <c r="K4242" t="s">
        <v>565</v>
      </c>
      <c r="L4242" s="119" t="str">
        <f t="shared" si="264"/>
        <v>NA</v>
      </c>
      <c r="M4242" s="119"/>
      <c r="N4242" s="120" t="str">
        <f t="shared" si="265"/>
        <v>NA</v>
      </c>
      <c r="O4242" s="120"/>
      <c r="P4242"/>
      <c r="Q4242"/>
      <c r="R4242"/>
      <c r="S4242"/>
      <c r="T4242"/>
      <c r="U4242" t="s">
        <v>15657</v>
      </c>
      <c r="V4242" t="s">
        <v>15655</v>
      </c>
      <c r="W4242" t="s">
        <v>15656</v>
      </c>
      <c r="X4242" t="s">
        <v>675</v>
      </c>
      <c r="Y4242" t="s">
        <v>15658</v>
      </c>
      <c r="Z4242" t="s">
        <v>54</v>
      </c>
      <c r="AA4242"/>
      <c r="AB4242" t="s">
        <v>45165</v>
      </c>
      <c r="AC4242" t="s">
        <v>52138</v>
      </c>
      <c r="AD4242" t="s">
        <v>15659</v>
      </c>
      <c r="AE4242" t="s">
        <v>565</v>
      </c>
      <c r="AF4242" s="119" t="str">
        <f t="shared" si="266"/>
        <v>NA</v>
      </c>
      <c r="AG4242" s="119"/>
      <c r="AH4242" s="119"/>
      <c r="AI4242" s="119"/>
      <c r="AJ4242" s="119" t="str">
        <f t="shared" si="267"/>
        <v>NA</v>
      </c>
      <c r="AK4242" s="190"/>
      <c r="AL4242" s="191"/>
    </row>
    <row r="4243" spans="1:38" x14ac:dyDescent="0.25">
      <c r="A4243" t="s">
        <v>14224</v>
      </c>
      <c r="B4243" t="s">
        <v>14222</v>
      </c>
      <c r="C4243" t="s">
        <v>14223</v>
      </c>
      <c r="D4243" t="s">
        <v>675</v>
      </c>
      <c r="E4243" t="s">
        <v>14225</v>
      </c>
      <c r="F4243" t="s">
        <v>54</v>
      </c>
      <c r="G4243"/>
      <c r="H4243" t="s">
        <v>45925</v>
      </c>
      <c r="I4243" t="s">
        <v>52731</v>
      </c>
      <c r="J4243" t="s">
        <v>14224</v>
      </c>
      <c r="K4243" t="s">
        <v>565</v>
      </c>
      <c r="L4243" s="119" t="str">
        <f t="shared" si="264"/>
        <v>NA</v>
      </c>
      <c r="M4243" s="119"/>
      <c r="N4243" s="120" t="str">
        <f t="shared" si="265"/>
        <v>NA</v>
      </c>
      <c r="O4243" s="120"/>
      <c r="P4243"/>
      <c r="Q4243"/>
      <c r="R4243"/>
      <c r="S4243"/>
      <c r="T4243"/>
      <c r="U4243" t="s">
        <v>8514</v>
      </c>
      <c r="V4243" t="s">
        <v>8512</v>
      </c>
      <c r="W4243" t="s">
        <v>8513</v>
      </c>
      <c r="X4243" t="s">
        <v>675</v>
      </c>
      <c r="Y4243" t="s">
        <v>8515</v>
      </c>
      <c r="Z4243" t="s">
        <v>54</v>
      </c>
      <c r="AA4243"/>
      <c r="AB4243" t="s">
        <v>45166</v>
      </c>
      <c r="AC4243" t="s">
        <v>52139</v>
      </c>
      <c r="AD4243"/>
      <c r="AE4243" t="s">
        <v>105</v>
      </c>
      <c r="AF4243" s="119" t="str">
        <f t="shared" si="266"/>
        <v>NA</v>
      </c>
      <c r="AG4243" s="119"/>
      <c r="AH4243" s="119"/>
      <c r="AI4243" s="119"/>
      <c r="AJ4243" s="119" t="str">
        <f t="shared" si="267"/>
        <v>NA</v>
      </c>
      <c r="AK4243" s="190"/>
      <c r="AL4243" s="191"/>
    </row>
    <row r="4244" spans="1:38" x14ac:dyDescent="0.25">
      <c r="A4244" t="s">
        <v>7075</v>
      </c>
      <c r="B4244" t="s">
        <v>7074</v>
      </c>
      <c r="C4244" t="s">
        <v>7071</v>
      </c>
      <c r="D4244" t="s">
        <v>675</v>
      </c>
      <c r="E4244" t="s">
        <v>7076</v>
      </c>
      <c r="F4244" t="s">
        <v>54</v>
      </c>
      <c r="G4244"/>
      <c r="H4244" t="s">
        <v>45926</v>
      </c>
      <c r="I4244" t="s">
        <v>52732</v>
      </c>
      <c r="J4244" t="s">
        <v>7077</v>
      </c>
      <c r="K4244" t="s">
        <v>565</v>
      </c>
      <c r="L4244" s="119" t="str">
        <f t="shared" si="264"/>
        <v>NA</v>
      </c>
      <c r="M4244" s="119"/>
      <c r="N4244" s="120" t="str">
        <f t="shared" si="265"/>
        <v>NA</v>
      </c>
      <c r="O4244" s="120"/>
      <c r="P4244"/>
      <c r="Q4244"/>
      <c r="R4244"/>
      <c r="S4244"/>
      <c r="T4244"/>
      <c r="U4244" t="s">
        <v>16707</v>
      </c>
      <c r="V4244" t="s">
        <v>16705</v>
      </c>
      <c r="W4244" t="s">
        <v>16706</v>
      </c>
      <c r="X4244" t="s">
        <v>675</v>
      </c>
      <c r="Y4244" t="s">
        <v>16708</v>
      </c>
      <c r="Z4244" t="s">
        <v>54</v>
      </c>
      <c r="AA4244"/>
      <c r="AB4244" t="s">
        <v>45167</v>
      </c>
      <c r="AC4244" t="s">
        <v>52140</v>
      </c>
      <c r="AD4244" t="s">
        <v>16707</v>
      </c>
      <c r="AE4244" t="s">
        <v>565</v>
      </c>
      <c r="AF4244" s="119" t="str">
        <f t="shared" si="266"/>
        <v>NA</v>
      </c>
      <c r="AG4244" s="119"/>
      <c r="AH4244" s="119"/>
      <c r="AI4244" s="119"/>
      <c r="AJ4244" s="119" t="str">
        <f t="shared" si="267"/>
        <v>NA</v>
      </c>
      <c r="AK4244" s="190"/>
      <c r="AL4244" s="191"/>
    </row>
    <row r="4245" spans="1:38" x14ac:dyDescent="0.25">
      <c r="A4245" t="s">
        <v>11100</v>
      </c>
      <c r="B4245" t="s">
        <v>11098</v>
      </c>
      <c r="C4245" t="s">
        <v>11099</v>
      </c>
      <c r="D4245" t="s">
        <v>675</v>
      </c>
      <c r="E4245" t="s">
        <v>11101</v>
      </c>
      <c r="F4245" t="s">
        <v>54</v>
      </c>
      <c r="G4245"/>
      <c r="H4245" t="s">
        <v>45927</v>
      </c>
      <c r="I4245" t="s">
        <v>52733</v>
      </c>
      <c r="J4245" t="s">
        <v>11102</v>
      </c>
      <c r="K4245" t="s">
        <v>565</v>
      </c>
      <c r="L4245" s="119" t="str">
        <f t="shared" si="264"/>
        <v>NA</v>
      </c>
      <c r="M4245" s="119"/>
      <c r="N4245" s="120" t="str">
        <f t="shared" si="265"/>
        <v>NA</v>
      </c>
      <c r="O4245" s="120"/>
      <c r="P4245"/>
      <c r="Q4245"/>
      <c r="R4245"/>
      <c r="S4245"/>
      <c r="T4245"/>
      <c r="U4245" t="s">
        <v>18135</v>
      </c>
      <c r="V4245" t="s">
        <v>18133</v>
      </c>
      <c r="W4245" t="s">
        <v>18134</v>
      </c>
      <c r="X4245" t="s">
        <v>675</v>
      </c>
      <c r="Y4245" t="s">
        <v>18136</v>
      </c>
      <c r="Z4245" t="s">
        <v>54</v>
      </c>
      <c r="AA4245"/>
      <c r="AB4245" t="s">
        <v>45168</v>
      </c>
      <c r="AC4245" t="s">
        <v>52141</v>
      </c>
      <c r="AD4245" t="s">
        <v>18137</v>
      </c>
      <c r="AE4245" t="s">
        <v>565</v>
      </c>
      <c r="AF4245" s="119" t="str">
        <f t="shared" si="266"/>
        <v>NA</v>
      </c>
      <c r="AG4245" s="119"/>
      <c r="AH4245" s="119"/>
      <c r="AI4245" s="119"/>
      <c r="AJ4245" s="119" t="str">
        <f t="shared" si="267"/>
        <v>NA</v>
      </c>
      <c r="AK4245" s="190"/>
      <c r="AL4245" s="191"/>
    </row>
    <row r="4246" spans="1:38" x14ac:dyDescent="0.25">
      <c r="A4246" t="s">
        <v>15964</v>
      </c>
      <c r="B4246" t="s">
        <v>15962</v>
      </c>
      <c r="C4246" t="s">
        <v>15963</v>
      </c>
      <c r="D4246" t="s">
        <v>675</v>
      </c>
      <c r="E4246" t="s">
        <v>15965</v>
      </c>
      <c r="F4246" t="s">
        <v>54</v>
      </c>
      <c r="G4246"/>
      <c r="H4246" t="s">
        <v>45928</v>
      </c>
      <c r="I4246" t="s">
        <v>52734</v>
      </c>
      <c r="J4246" t="s">
        <v>15964</v>
      </c>
      <c r="K4246" t="s">
        <v>565</v>
      </c>
      <c r="L4246" s="119" t="str">
        <f t="shared" si="264"/>
        <v>NA</v>
      </c>
      <c r="M4246" s="119"/>
      <c r="N4246" s="120" t="str">
        <f t="shared" si="265"/>
        <v>NA</v>
      </c>
      <c r="O4246" s="120"/>
      <c r="P4246"/>
      <c r="Q4246"/>
      <c r="R4246"/>
      <c r="S4246"/>
      <c r="T4246"/>
      <c r="U4246" t="s">
        <v>16252</v>
      </c>
      <c r="V4246" t="s">
        <v>16250</v>
      </c>
      <c r="W4246" t="s">
        <v>16251</v>
      </c>
      <c r="X4246" t="s">
        <v>675</v>
      </c>
      <c r="Y4246" t="s">
        <v>16253</v>
      </c>
      <c r="Z4246" t="s">
        <v>54</v>
      </c>
      <c r="AA4246"/>
      <c r="AB4246" t="s">
        <v>45169</v>
      </c>
      <c r="AC4246" t="s">
        <v>52142</v>
      </c>
      <c r="AD4246" t="s">
        <v>16254</v>
      </c>
      <c r="AE4246" t="s">
        <v>565</v>
      </c>
      <c r="AF4246" s="119" t="str">
        <f t="shared" si="266"/>
        <v>NA</v>
      </c>
      <c r="AG4246" s="119"/>
      <c r="AH4246" s="119"/>
      <c r="AI4246" s="119"/>
      <c r="AJ4246" s="119" t="str">
        <f t="shared" si="267"/>
        <v>NA</v>
      </c>
      <c r="AK4246" s="190"/>
      <c r="AL4246" s="191"/>
    </row>
    <row r="4247" spans="1:38" x14ac:dyDescent="0.25">
      <c r="A4247" t="s">
        <v>9630</v>
      </c>
      <c r="B4247" t="s">
        <v>9628</v>
      </c>
      <c r="C4247" t="s">
        <v>9629</v>
      </c>
      <c r="D4247" t="s">
        <v>675</v>
      </c>
      <c r="E4247" t="s">
        <v>9631</v>
      </c>
      <c r="F4247" t="s">
        <v>54</v>
      </c>
      <c r="G4247"/>
      <c r="H4247" t="s">
        <v>45929</v>
      </c>
      <c r="I4247" t="s">
        <v>52735</v>
      </c>
      <c r="J4247"/>
      <c r="K4247" t="s">
        <v>105</v>
      </c>
      <c r="L4247" s="119" t="str">
        <f t="shared" si="264"/>
        <v>NA</v>
      </c>
      <c r="M4247" s="119"/>
      <c r="N4247" s="120" t="str">
        <f t="shared" si="265"/>
        <v>NA</v>
      </c>
      <c r="O4247" s="120"/>
      <c r="P4247"/>
      <c r="Q4247"/>
      <c r="R4247"/>
      <c r="S4247"/>
      <c r="T4247"/>
      <c r="U4247" t="s">
        <v>12508</v>
      </c>
      <c r="V4247" t="s">
        <v>12506</v>
      </c>
      <c r="W4247" t="s">
        <v>12507</v>
      </c>
      <c r="X4247" t="s">
        <v>675</v>
      </c>
      <c r="Y4247" t="s">
        <v>12509</v>
      </c>
      <c r="Z4247" t="s">
        <v>54</v>
      </c>
      <c r="AA4247"/>
      <c r="AB4247" t="s">
        <v>45170</v>
      </c>
      <c r="AC4247" t="s">
        <v>52143</v>
      </c>
      <c r="AD4247"/>
      <c r="AE4247" t="s">
        <v>105</v>
      </c>
      <c r="AF4247" s="119" t="str">
        <f t="shared" si="266"/>
        <v>NA</v>
      </c>
      <c r="AG4247" s="119"/>
      <c r="AH4247" s="119"/>
      <c r="AI4247" s="119"/>
      <c r="AJ4247" s="119" t="str">
        <f t="shared" si="267"/>
        <v>NA</v>
      </c>
      <c r="AK4247" s="190"/>
      <c r="AL4247" s="191"/>
    </row>
    <row r="4248" spans="1:38" x14ac:dyDescent="0.25">
      <c r="A4248" t="s">
        <v>7224</v>
      </c>
      <c r="B4248" t="s">
        <v>7223</v>
      </c>
      <c r="C4248" t="s">
        <v>4448</v>
      </c>
      <c r="D4248" t="s">
        <v>675</v>
      </c>
      <c r="E4248" t="s">
        <v>1154</v>
      </c>
      <c r="F4248" t="s">
        <v>54</v>
      </c>
      <c r="G4248"/>
      <c r="H4248" t="s">
        <v>45930</v>
      </c>
      <c r="I4248" t="s">
        <v>52736</v>
      </c>
      <c r="J4248" t="s">
        <v>7225</v>
      </c>
      <c r="K4248" t="s">
        <v>565</v>
      </c>
      <c r="L4248" s="119" t="str">
        <f t="shared" si="264"/>
        <v>NA</v>
      </c>
      <c r="M4248" s="119"/>
      <c r="N4248" s="120" t="str">
        <f t="shared" si="265"/>
        <v>NA</v>
      </c>
      <c r="O4248" s="120"/>
      <c r="P4248"/>
      <c r="Q4248"/>
      <c r="R4248"/>
      <c r="S4248"/>
      <c r="T4248"/>
      <c r="U4248" t="s">
        <v>18731</v>
      </c>
      <c r="V4248" t="s">
        <v>18729</v>
      </c>
      <c r="W4248" t="s">
        <v>18730</v>
      </c>
      <c r="X4248" t="s">
        <v>675</v>
      </c>
      <c r="Y4248" t="s">
        <v>18732</v>
      </c>
      <c r="Z4248" t="s">
        <v>54</v>
      </c>
      <c r="AA4248"/>
      <c r="AB4248" t="s">
        <v>45171</v>
      </c>
      <c r="AC4248" t="s">
        <v>52144</v>
      </c>
      <c r="AD4248" t="s">
        <v>18733</v>
      </c>
      <c r="AE4248" t="s">
        <v>565</v>
      </c>
      <c r="AF4248" s="119" t="str">
        <f t="shared" si="266"/>
        <v>NA</v>
      </c>
      <c r="AG4248" s="119"/>
      <c r="AH4248" s="119"/>
      <c r="AI4248" s="119"/>
      <c r="AJ4248" s="119" t="str">
        <f t="shared" si="267"/>
        <v>NA</v>
      </c>
      <c r="AK4248" s="190"/>
      <c r="AL4248" s="191"/>
    </row>
    <row r="4249" spans="1:38" x14ac:dyDescent="0.25">
      <c r="A4249" t="s">
        <v>7181</v>
      </c>
      <c r="B4249" t="s">
        <v>7183</v>
      </c>
      <c r="C4249" t="s">
        <v>4448</v>
      </c>
      <c r="D4249" t="s">
        <v>675</v>
      </c>
      <c r="E4249" t="s">
        <v>1154</v>
      </c>
      <c r="F4249" t="s">
        <v>54</v>
      </c>
      <c r="G4249"/>
      <c r="H4249" t="s">
        <v>45930</v>
      </c>
      <c r="I4249" t="s">
        <v>52736</v>
      </c>
      <c r="J4249" t="s">
        <v>7184</v>
      </c>
      <c r="K4249" t="s">
        <v>565</v>
      </c>
      <c r="L4249" s="119" t="str">
        <f t="shared" si="264"/>
        <v>NA</v>
      </c>
      <c r="M4249" s="119"/>
      <c r="N4249" s="120" t="str">
        <f t="shared" si="265"/>
        <v>NA</v>
      </c>
      <c r="O4249" s="120"/>
      <c r="P4249"/>
      <c r="Q4249"/>
      <c r="R4249"/>
      <c r="S4249"/>
      <c r="T4249"/>
      <c r="U4249" t="s">
        <v>12622</v>
      </c>
      <c r="V4249" t="s">
        <v>12620</v>
      </c>
      <c r="W4249" t="s">
        <v>12621</v>
      </c>
      <c r="X4249" t="s">
        <v>675</v>
      </c>
      <c r="Y4249" t="s">
        <v>12623</v>
      </c>
      <c r="Z4249" t="s">
        <v>54</v>
      </c>
      <c r="AA4249"/>
      <c r="AB4249" t="s">
        <v>45172</v>
      </c>
      <c r="AC4249" t="s">
        <v>52145</v>
      </c>
      <c r="AD4249" t="s">
        <v>12622</v>
      </c>
      <c r="AE4249" t="s">
        <v>105</v>
      </c>
      <c r="AF4249" s="119" t="str">
        <f t="shared" si="266"/>
        <v>NA</v>
      </c>
      <c r="AG4249" s="119"/>
      <c r="AH4249" s="119"/>
      <c r="AI4249" s="119"/>
      <c r="AJ4249" s="119" t="str">
        <f t="shared" si="267"/>
        <v>NA</v>
      </c>
      <c r="AK4249" s="190"/>
      <c r="AL4249" s="191"/>
    </row>
    <row r="4250" spans="1:38" x14ac:dyDescent="0.25">
      <c r="A4250" t="s">
        <v>13339</v>
      </c>
      <c r="B4250" t="s">
        <v>13337</v>
      </c>
      <c r="C4250" t="s">
        <v>13338</v>
      </c>
      <c r="D4250" t="s">
        <v>675</v>
      </c>
      <c r="E4250" t="s">
        <v>13340</v>
      </c>
      <c r="F4250" t="s">
        <v>54</v>
      </c>
      <c r="G4250"/>
      <c r="H4250" t="s">
        <v>45931</v>
      </c>
      <c r="I4250" t="s">
        <v>52737</v>
      </c>
      <c r="J4250" t="s">
        <v>13341</v>
      </c>
      <c r="K4250" t="s">
        <v>565</v>
      </c>
      <c r="L4250" s="119" t="str">
        <f t="shared" si="264"/>
        <v>NA</v>
      </c>
      <c r="M4250" s="119"/>
      <c r="N4250" s="120" t="str">
        <f t="shared" si="265"/>
        <v>NA</v>
      </c>
      <c r="O4250" s="120"/>
      <c r="P4250"/>
      <c r="Q4250"/>
      <c r="R4250"/>
      <c r="S4250"/>
      <c r="T4250"/>
      <c r="U4250" t="s">
        <v>18925</v>
      </c>
      <c r="V4250" t="s">
        <v>18923</v>
      </c>
      <c r="W4250" t="s">
        <v>18924</v>
      </c>
      <c r="X4250" t="s">
        <v>675</v>
      </c>
      <c r="Y4250" t="s">
        <v>6274</v>
      </c>
      <c r="Z4250" t="s">
        <v>54</v>
      </c>
      <c r="AA4250"/>
      <c r="AB4250" t="s">
        <v>45173</v>
      </c>
      <c r="AC4250" t="s">
        <v>52146</v>
      </c>
      <c r="AD4250"/>
      <c r="AE4250" t="s">
        <v>565</v>
      </c>
      <c r="AF4250" s="119" t="str">
        <f t="shared" si="266"/>
        <v>NA</v>
      </c>
      <c r="AG4250" s="119"/>
      <c r="AH4250" s="119"/>
      <c r="AI4250" s="119"/>
      <c r="AJ4250" s="119" t="str">
        <f t="shared" si="267"/>
        <v>NA</v>
      </c>
      <c r="AK4250" s="190"/>
      <c r="AL4250" s="191"/>
    </row>
    <row r="4251" spans="1:38" x14ac:dyDescent="0.25">
      <c r="A4251" t="s">
        <v>7181</v>
      </c>
      <c r="B4251" t="s">
        <v>7185</v>
      </c>
      <c r="C4251" t="s">
        <v>4448</v>
      </c>
      <c r="D4251" t="s">
        <v>675</v>
      </c>
      <c r="E4251" t="s">
        <v>3966</v>
      </c>
      <c r="F4251" t="s">
        <v>54</v>
      </c>
      <c r="G4251"/>
      <c r="H4251" t="s">
        <v>45932</v>
      </c>
      <c r="I4251" t="s">
        <v>52738</v>
      </c>
      <c r="J4251" t="s">
        <v>7186</v>
      </c>
      <c r="K4251" t="s">
        <v>565</v>
      </c>
      <c r="L4251" s="119" t="str">
        <f t="shared" si="264"/>
        <v>NA</v>
      </c>
      <c r="M4251" s="119"/>
      <c r="N4251" s="120" t="str">
        <f t="shared" si="265"/>
        <v>NA</v>
      </c>
      <c r="O4251" s="120"/>
      <c r="P4251"/>
      <c r="Q4251"/>
      <c r="R4251"/>
      <c r="S4251"/>
      <c r="T4251"/>
      <c r="U4251" t="s">
        <v>6270</v>
      </c>
      <c r="V4251" t="s">
        <v>6272</v>
      </c>
      <c r="W4251" t="s">
        <v>6273</v>
      </c>
      <c r="X4251" t="s">
        <v>675</v>
      </c>
      <c r="Y4251" t="s">
        <v>6274</v>
      </c>
      <c r="Z4251" t="s">
        <v>54</v>
      </c>
      <c r="AA4251"/>
      <c r="AB4251" t="s">
        <v>45174</v>
      </c>
      <c r="AC4251" t="s">
        <v>52146</v>
      </c>
      <c r="AD4251" t="s">
        <v>6275</v>
      </c>
      <c r="AE4251" t="s">
        <v>105</v>
      </c>
      <c r="AF4251" s="119" t="str">
        <f t="shared" si="266"/>
        <v>NA</v>
      </c>
      <c r="AG4251" s="119"/>
      <c r="AH4251" s="119"/>
      <c r="AI4251" s="119"/>
      <c r="AJ4251" s="119" t="str">
        <f t="shared" si="267"/>
        <v>NA</v>
      </c>
      <c r="AK4251" s="190"/>
      <c r="AL4251" s="191"/>
    </row>
    <row r="4252" spans="1:38" x14ac:dyDescent="0.25">
      <c r="A4252" t="s">
        <v>18967</v>
      </c>
      <c r="B4252" t="s">
        <v>18965</v>
      </c>
      <c r="C4252" t="s">
        <v>18966</v>
      </c>
      <c r="D4252" t="s">
        <v>675</v>
      </c>
      <c r="E4252" t="s">
        <v>7802</v>
      </c>
      <c r="F4252" t="s">
        <v>54</v>
      </c>
      <c r="G4252"/>
      <c r="H4252" t="s">
        <v>45933</v>
      </c>
      <c r="I4252" t="s">
        <v>52739</v>
      </c>
      <c r="J4252" t="s">
        <v>18967</v>
      </c>
      <c r="K4252" t="s">
        <v>565</v>
      </c>
      <c r="L4252" s="119" t="str">
        <f t="shared" si="264"/>
        <v>NA</v>
      </c>
      <c r="M4252" s="119"/>
      <c r="N4252" s="120" t="str">
        <f t="shared" si="265"/>
        <v>NA</v>
      </c>
      <c r="O4252" s="120"/>
      <c r="P4252"/>
      <c r="Q4252"/>
      <c r="R4252"/>
      <c r="S4252"/>
      <c r="T4252"/>
      <c r="U4252" t="s">
        <v>10844</v>
      </c>
      <c r="V4252" t="s">
        <v>10842</v>
      </c>
      <c r="W4252" t="s">
        <v>10843</v>
      </c>
      <c r="X4252" t="s">
        <v>675</v>
      </c>
      <c r="Y4252" t="s">
        <v>1983</v>
      </c>
      <c r="Z4252" t="s">
        <v>54</v>
      </c>
      <c r="AA4252"/>
      <c r="AB4252" t="s">
        <v>45175</v>
      </c>
      <c r="AC4252" t="s">
        <v>52147</v>
      </c>
      <c r="AD4252" t="s">
        <v>10845</v>
      </c>
      <c r="AE4252" t="s">
        <v>565</v>
      </c>
      <c r="AF4252" s="119" t="str">
        <f t="shared" si="266"/>
        <v>NA</v>
      </c>
      <c r="AG4252" s="119"/>
      <c r="AH4252" s="119"/>
      <c r="AI4252" s="119"/>
      <c r="AJ4252" s="119" t="str">
        <f t="shared" si="267"/>
        <v>NA</v>
      </c>
      <c r="AK4252" s="190"/>
      <c r="AL4252" s="191"/>
    </row>
    <row r="4253" spans="1:38" x14ac:dyDescent="0.25">
      <c r="A4253" t="s">
        <v>7801</v>
      </c>
      <c r="B4253" t="s">
        <v>7799</v>
      </c>
      <c r="C4253" t="s">
        <v>7800</v>
      </c>
      <c r="D4253" t="s">
        <v>675</v>
      </c>
      <c r="E4253" t="s">
        <v>7802</v>
      </c>
      <c r="F4253" t="s">
        <v>54</v>
      </c>
      <c r="G4253"/>
      <c r="H4253" t="s">
        <v>45934</v>
      </c>
      <c r="I4253" t="s">
        <v>52739</v>
      </c>
      <c r="J4253" t="s">
        <v>6569</v>
      </c>
      <c r="K4253" t="s">
        <v>105</v>
      </c>
      <c r="L4253" s="119" t="str">
        <f t="shared" si="264"/>
        <v>NA</v>
      </c>
      <c r="M4253" s="119"/>
      <c r="N4253" s="120" t="str">
        <f t="shared" si="265"/>
        <v>NA</v>
      </c>
      <c r="O4253" s="120"/>
      <c r="P4253"/>
      <c r="Q4253"/>
      <c r="R4253"/>
      <c r="S4253"/>
      <c r="T4253"/>
      <c r="U4253" t="s">
        <v>21980</v>
      </c>
      <c r="V4253" t="s">
        <v>21978</v>
      </c>
      <c r="W4253" t="s">
        <v>21979</v>
      </c>
      <c r="X4253" t="s">
        <v>675</v>
      </c>
      <c r="Y4253" t="s">
        <v>1983</v>
      </c>
      <c r="Z4253" t="s">
        <v>54</v>
      </c>
      <c r="AA4253"/>
      <c r="AB4253" t="s">
        <v>45176</v>
      </c>
      <c r="AC4253" t="s">
        <v>52147</v>
      </c>
      <c r="AD4253" t="s">
        <v>21981</v>
      </c>
      <c r="AE4253" t="s">
        <v>565</v>
      </c>
      <c r="AF4253" s="119" t="str">
        <f t="shared" si="266"/>
        <v>NA</v>
      </c>
      <c r="AG4253" s="119"/>
      <c r="AH4253" s="119"/>
      <c r="AI4253" s="119"/>
      <c r="AJ4253" s="119" t="str">
        <f t="shared" si="267"/>
        <v>NA</v>
      </c>
      <c r="AK4253" s="190"/>
      <c r="AL4253" s="191"/>
    </row>
    <row r="4254" spans="1:38" x14ac:dyDescent="0.25">
      <c r="A4254" t="s">
        <v>8372</v>
      </c>
      <c r="B4254" t="s">
        <v>8370</v>
      </c>
      <c r="C4254" t="s">
        <v>8371</v>
      </c>
      <c r="D4254" t="s">
        <v>675</v>
      </c>
      <c r="E4254" t="s">
        <v>8373</v>
      </c>
      <c r="F4254" t="s">
        <v>54</v>
      </c>
      <c r="G4254"/>
      <c r="H4254" t="s">
        <v>45935</v>
      </c>
      <c r="I4254" t="s">
        <v>52740</v>
      </c>
      <c r="J4254"/>
      <c r="K4254" t="s">
        <v>105</v>
      </c>
      <c r="L4254" s="119" t="str">
        <f t="shared" si="264"/>
        <v>NA</v>
      </c>
      <c r="M4254" s="119"/>
      <c r="N4254" s="120" t="str">
        <f t="shared" si="265"/>
        <v>NA</v>
      </c>
      <c r="O4254" s="120"/>
      <c r="P4254"/>
      <c r="Q4254"/>
      <c r="R4254"/>
      <c r="S4254"/>
      <c r="T4254"/>
      <c r="U4254" t="s">
        <v>17042</v>
      </c>
      <c r="V4254" t="s">
        <v>17040</v>
      </c>
      <c r="W4254" t="s">
        <v>17041</v>
      </c>
      <c r="X4254" t="s">
        <v>675</v>
      </c>
      <c r="Y4254" t="s">
        <v>17043</v>
      </c>
      <c r="Z4254" t="s">
        <v>54</v>
      </c>
      <c r="AA4254"/>
      <c r="AB4254" t="s">
        <v>45177</v>
      </c>
      <c r="AC4254" t="s">
        <v>52148</v>
      </c>
      <c r="AD4254" t="s">
        <v>17044</v>
      </c>
      <c r="AE4254" t="s">
        <v>565</v>
      </c>
      <c r="AF4254" s="119" t="str">
        <f t="shared" si="266"/>
        <v>NA</v>
      </c>
      <c r="AG4254" s="119"/>
      <c r="AH4254" s="119"/>
      <c r="AI4254" s="119"/>
      <c r="AJ4254" s="119" t="str">
        <f t="shared" si="267"/>
        <v>NA</v>
      </c>
      <c r="AK4254" s="190"/>
      <c r="AL4254" s="191"/>
    </row>
    <row r="4255" spans="1:38" x14ac:dyDescent="0.25">
      <c r="A4255" t="s">
        <v>11186</v>
      </c>
      <c r="B4255" t="s">
        <v>11184</v>
      </c>
      <c r="C4255" t="s">
        <v>11185</v>
      </c>
      <c r="D4255" t="s">
        <v>675</v>
      </c>
      <c r="E4255" t="s">
        <v>8373</v>
      </c>
      <c r="F4255" t="s">
        <v>54</v>
      </c>
      <c r="G4255"/>
      <c r="H4255" t="s">
        <v>45936</v>
      </c>
      <c r="I4255" t="s">
        <v>52740</v>
      </c>
      <c r="J4255"/>
      <c r="K4255" t="s">
        <v>105</v>
      </c>
      <c r="L4255" s="119" t="str">
        <f t="shared" si="264"/>
        <v>NA</v>
      </c>
      <c r="M4255" s="119"/>
      <c r="N4255" s="120" t="str">
        <f t="shared" si="265"/>
        <v>NA</v>
      </c>
      <c r="O4255" s="120"/>
      <c r="P4255"/>
      <c r="Q4255"/>
      <c r="R4255"/>
      <c r="S4255"/>
      <c r="T4255"/>
      <c r="U4255" t="s">
        <v>17182</v>
      </c>
      <c r="V4255" t="s">
        <v>17180</v>
      </c>
      <c r="W4255" t="s">
        <v>17181</v>
      </c>
      <c r="X4255" t="s">
        <v>675</v>
      </c>
      <c r="Y4255" t="s">
        <v>7278</v>
      </c>
      <c r="Z4255" t="s">
        <v>54</v>
      </c>
      <c r="AA4255"/>
      <c r="AB4255" t="s">
        <v>45178</v>
      </c>
      <c r="AC4255" t="s">
        <v>52149</v>
      </c>
      <c r="AD4255" t="s">
        <v>17183</v>
      </c>
      <c r="AE4255" t="s">
        <v>565</v>
      </c>
      <c r="AF4255" s="119" t="str">
        <f t="shared" si="266"/>
        <v>NA</v>
      </c>
      <c r="AG4255" s="119"/>
      <c r="AH4255" s="119"/>
      <c r="AI4255" s="119"/>
      <c r="AJ4255" s="119" t="str">
        <f t="shared" si="267"/>
        <v>NA</v>
      </c>
      <c r="AK4255" s="190"/>
      <c r="AL4255" s="191"/>
    </row>
    <row r="4256" spans="1:38" x14ac:dyDescent="0.25">
      <c r="A4256" t="s">
        <v>14375</v>
      </c>
      <c r="B4256" t="s">
        <v>14373</v>
      </c>
      <c r="C4256" t="s">
        <v>14374</v>
      </c>
      <c r="D4256" t="s">
        <v>675</v>
      </c>
      <c r="E4256" t="s">
        <v>14376</v>
      </c>
      <c r="F4256" t="s">
        <v>54</v>
      </c>
      <c r="G4256"/>
      <c r="H4256" t="s">
        <v>45937</v>
      </c>
      <c r="I4256" t="s">
        <v>52741</v>
      </c>
      <c r="J4256" t="s">
        <v>14377</v>
      </c>
      <c r="K4256" t="s">
        <v>565</v>
      </c>
      <c r="L4256" s="119" t="str">
        <f t="shared" si="264"/>
        <v>NA</v>
      </c>
      <c r="M4256" s="119"/>
      <c r="N4256" s="120" t="str">
        <f t="shared" si="265"/>
        <v>NA</v>
      </c>
      <c r="O4256" s="120"/>
      <c r="P4256"/>
      <c r="Q4256"/>
      <c r="R4256"/>
      <c r="S4256"/>
      <c r="T4256"/>
      <c r="U4256" t="s">
        <v>7277</v>
      </c>
      <c r="V4256" t="s">
        <v>7275</v>
      </c>
      <c r="W4256" t="s">
        <v>7276</v>
      </c>
      <c r="X4256" t="s">
        <v>675</v>
      </c>
      <c r="Y4256" t="s">
        <v>7278</v>
      </c>
      <c r="Z4256" t="s">
        <v>54</v>
      </c>
      <c r="AA4256"/>
      <c r="AB4256" t="s">
        <v>45179</v>
      </c>
      <c r="AC4256" t="s">
        <v>52149</v>
      </c>
      <c r="AD4256" t="s">
        <v>5961</v>
      </c>
      <c r="AE4256" t="s">
        <v>105</v>
      </c>
      <c r="AF4256" s="119" t="str">
        <f t="shared" si="266"/>
        <v>NA</v>
      </c>
      <c r="AG4256" s="119"/>
      <c r="AH4256" s="119"/>
      <c r="AI4256" s="119"/>
      <c r="AJ4256" s="119" t="str">
        <f t="shared" si="267"/>
        <v>NA</v>
      </c>
      <c r="AK4256" s="190"/>
      <c r="AL4256" s="191"/>
    </row>
    <row r="4257" spans="1:38" x14ac:dyDescent="0.25">
      <c r="A4257" t="s">
        <v>16563</v>
      </c>
      <c r="B4257" t="s">
        <v>16561</v>
      </c>
      <c r="C4257" t="s">
        <v>16562</v>
      </c>
      <c r="D4257" t="s">
        <v>675</v>
      </c>
      <c r="E4257" t="s">
        <v>16564</v>
      </c>
      <c r="F4257" t="s">
        <v>54</v>
      </c>
      <c r="G4257"/>
      <c r="H4257" t="s">
        <v>45938</v>
      </c>
      <c r="I4257" t="s">
        <v>52742</v>
      </c>
      <c r="J4257" t="s">
        <v>16563</v>
      </c>
      <c r="K4257" t="s">
        <v>565</v>
      </c>
      <c r="L4257" s="119" t="str">
        <f t="shared" si="264"/>
        <v>NA</v>
      </c>
      <c r="M4257" s="119"/>
      <c r="N4257" s="120" t="str">
        <f t="shared" si="265"/>
        <v>NA</v>
      </c>
      <c r="O4257" s="120"/>
      <c r="P4257"/>
      <c r="Q4257"/>
      <c r="R4257"/>
      <c r="S4257"/>
      <c r="T4257"/>
      <c r="U4257" t="s">
        <v>6088</v>
      </c>
      <c r="V4257" t="s">
        <v>6087</v>
      </c>
      <c r="W4257" t="s">
        <v>6084</v>
      </c>
      <c r="X4257" t="s">
        <v>675</v>
      </c>
      <c r="Y4257" t="s">
        <v>35</v>
      </c>
      <c r="Z4257" t="s">
        <v>54</v>
      </c>
      <c r="AA4257"/>
      <c r="AB4257" t="s">
        <v>45180</v>
      </c>
      <c r="AC4257" t="s">
        <v>52150</v>
      </c>
      <c r="AD4257" t="s">
        <v>6089</v>
      </c>
      <c r="AE4257" t="s">
        <v>565</v>
      </c>
      <c r="AF4257" s="119" t="str">
        <f t="shared" si="266"/>
        <v>NA</v>
      </c>
      <c r="AG4257" s="119"/>
      <c r="AH4257" s="119"/>
      <c r="AI4257" s="119"/>
      <c r="AJ4257" s="119" t="str">
        <f t="shared" si="267"/>
        <v>NA</v>
      </c>
      <c r="AK4257" s="190"/>
      <c r="AL4257" s="191"/>
    </row>
    <row r="4258" spans="1:38" x14ac:dyDescent="0.25">
      <c r="A4258" t="s">
        <v>14380</v>
      </c>
      <c r="B4258" t="s">
        <v>14378</v>
      </c>
      <c r="C4258" t="s">
        <v>14379</v>
      </c>
      <c r="D4258" t="s">
        <v>675</v>
      </c>
      <c r="E4258" t="s">
        <v>9845</v>
      </c>
      <c r="F4258" t="s">
        <v>54</v>
      </c>
      <c r="G4258"/>
      <c r="H4258" t="s">
        <v>45939</v>
      </c>
      <c r="I4258" t="s">
        <v>52743</v>
      </c>
      <c r="J4258" t="s">
        <v>14381</v>
      </c>
      <c r="K4258" t="s">
        <v>565</v>
      </c>
      <c r="L4258" s="119" t="str">
        <f t="shared" si="264"/>
        <v>NA</v>
      </c>
      <c r="M4258" s="119"/>
      <c r="N4258" s="120" t="str">
        <f t="shared" si="265"/>
        <v>NA</v>
      </c>
      <c r="O4258" s="120"/>
      <c r="P4258"/>
      <c r="Q4258"/>
      <c r="R4258"/>
      <c r="S4258"/>
      <c r="T4258"/>
      <c r="U4258" t="s">
        <v>6085</v>
      </c>
      <c r="V4258" t="s">
        <v>6083</v>
      </c>
      <c r="W4258" t="s">
        <v>6084</v>
      </c>
      <c r="X4258" t="s">
        <v>675</v>
      </c>
      <c r="Y4258" t="s">
        <v>35</v>
      </c>
      <c r="Z4258" t="s">
        <v>54</v>
      </c>
      <c r="AA4258"/>
      <c r="AB4258" t="s">
        <v>45180</v>
      </c>
      <c r="AC4258" t="s">
        <v>52150</v>
      </c>
      <c r="AD4258" t="s">
        <v>6086</v>
      </c>
      <c r="AE4258" t="s">
        <v>565</v>
      </c>
      <c r="AF4258" s="119" t="str">
        <f t="shared" si="266"/>
        <v>NA</v>
      </c>
      <c r="AG4258" s="119"/>
      <c r="AH4258" s="119"/>
      <c r="AI4258" s="119"/>
      <c r="AJ4258" s="119" t="str">
        <f t="shared" si="267"/>
        <v>NA</v>
      </c>
      <c r="AK4258" s="190"/>
      <c r="AL4258" s="191"/>
    </row>
    <row r="4259" spans="1:38" x14ac:dyDescent="0.25">
      <c r="A4259" t="s">
        <v>9844</v>
      </c>
      <c r="B4259" t="s">
        <v>9842</v>
      </c>
      <c r="C4259" t="s">
        <v>9843</v>
      </c>
      <c r="D4259" t="s">
        <v>675</v>
      </c>
      <c r="E4259" t="s">
        <v>9845</v>
      </c>
      <c r="F4259" t="s">
        <v>54</v>
      </c>
      <c r="G4259"/>
      <c r="H4259" t="s">
        <v>45940</v>
      </c>
      <c r="I4259" t="s">
        <v>52743</v>
      </c>
      <c r="J4259" t="s">
        <v>9846</v>
      </c>
      <c r="K4259" t="s">
        <v>105</v>
      </c>
      <c r="L4259" s="119" t="str">
        <f t="shared" si="264"/>
        <v>NA</v>
      </c>
      <c r="M4259" s="119"/>
      <c r="N4259" s="120" t="str">
        <f t="shared" si="265"/>
        <v>NA</v>
      </c>
      <c r="O4259" s="120"/>
      <c r="P4259"/>
      <c r="Q4259"/>
      <c r="R4259"/>
      <c r="S4259"/>
      <c r="T4259"/>
      <c r="U4259" t="s">
        <v>18250</v>
      </c>
      <c r="V4259" t="s">
        <v>18248</v>
      </c>
      <c r="W4259" t="s">
        <v>18249</v>
      </c>
      <c r="X4259" t="s">
        <v>675</v>
      </c>
      <c r="Y4259" t="s">
        <v>35</v>
      </c>
      <c r="Z4259" t="s">
        <v>54</v>
      </c>
      <c r="AA4259"/>
      <c r="AB4259" t="s">
        <v>45181</v>
      </c>
      <c r="AC4259" t="s">
        <v>52150</v>
      </c>
      <c r="AD4259" t="s">
        <v>18251</v>
      </c>
      <c r="AE4259" t="s">
        <v>565</v>
      </c>
      <c r="AF4259" s="119" t="str">
        <f t="shared" si="266"/>
        <v>NA</v>
      </c>
      <c r="AG4259" s="119"/>
      <c r="AH4259" s="119"/>
      <c r="AI4259" s="119"/>
      <c r="AJ4259" s="119" t="str">
        <f t="shared" si="267"/>
        <v>NA</v>
      </c>
      <c r="AK4259" s="190"/>
      <c r="AL4259" s="191"/>
    </row>
    <row r="4260" spans="1:38" x14ac:dyDescent="0.25">
      <c r="A4260" t="s">
        <v>9185</v>
      </c>
      <c r="B4260" t="s">
        <v>9183</v>
      </c>
      <c r="C4260" t="s">
        <v>9184</v>
      </c>
      <c r="D4260" t="s">
        <v>675</v>
      </c>
      <c r="E4260" t="s">
        <v>9186</v>
      </c>
      <c r="F4260" t="s">
        <v>54</v>
      </c>
      <c r="G4260"/>
      <c r="H4260" t="s">
        <v>45941</v>
      </c>
      <c r="I4260" t="s">
        <v>52744</v>
      </c>
      <c r="J4260"/>
      <c r="K4260" t="s">
        <v>105</v>
      </c>
      <c r="L4260" s="119" t="str">
        <f t="shared" si="264"/>
        <v>NA</v>
      </c>
      <c r="M4260" s="119"/>
      <c r="N4260" s="120" t="str">
        <f t="shared" si="265"/>
        <v>NA</v>
      </c>
      <c r="O4260" s="120"/>
      <c r="P4260"/>
      <c r="Q4260"/>
      <c r="R4260"/>
      <c r="S4260"/>
      <c r="T4260"/>
      <c r="U4260" t="s">
        <v>19806</v>
      </c>
      <c r="V4260" t="s">
        <v>19804</v>
      </c>
      <c r="W4260" t="s">
        <v>19805</v>
      </c>
      <c r="X4260" t="s">
        <v>675</v>
      </c>
      <c r="Y4260" t="s">
        <v>35</v>
      </c>
      <c r="Z4260" t="s">
        <v>54</v>
      </c>
      <c r="AA4260"/>
      <c r="AB4260" t="s">
        <v>45181</v>
      </c>
      <c r="AC4260" t="s">
        <v>52150</v>
      </c>
      <c r="AD4260" t="s">
        <v>19807</v>
      </c>
      <c r="AE4260" t="s">
        <v>565</v>
      </c>
      <c r="AF4260" s="119" t="str">
        <f t="shared" si="266"/>
        <v>NA</v>
      </c>
      <c r="AG4260" s="119"/>
      <c r="AH4260" s="119"/>
      <c r="AI4260" s="119"/>
      <c r="AJ4260" s="119" t="str">
        <f t="shared" si="267"/>
        <v>NA</v>
      </c>
      <c r="AK4260" s="190"/>
      <c r="AL4260" s="191"/>
    </row>
    <row r="4261" spans="1:38" x14ac:dyDescent="0.25">
      <c r="A4261" t="s">
        <v>12805</v>
      </c>
      <c r="B4261" t="s">
        <v>12803</v>
      </c>
      <c r="C4261" t="s">
        <v>12804</v>
      </c>
      <c r="D4261" t="s">
        <v>675</v>
      </c>
      <c r="E4261" t="s">
        <v>1193</v>
      </c>
      <c r="F4261" t="s">
        <v>54</v>
      </c>
      <c r="G4261"/>
      <c r="H4261" t="s">
        <v>45942</v>
      </c>
      <c r="I4261" t="s">
        <v>52745</v>
      </c>
      <c r="J4261" t="s">
        <v>12806</v>
      </c>
      <c r="K4261" t="s">
        <v>565</v>
      </c>
      <c r="L4261" s="119" t="str">
        <f t="shared" si="264"/>
        <v>NA</v>
      </c>
      <c r="M4261" s="119"/>
      <c r="N4261" s="120" t="str">
        <f t="shared" si="265"/>
        <v>NA</v>
      </c>
      <c r="O4261" s="120"/>
      <c r="P4261"/>
      <c r="Q4261"/>
      <c r="R4261"/>
      <c r="S4261"/>
      <c r="T4261"/>
      <c r="U4261" t="s">
        <v>20246</v>
      </c>
      <c r="V4261" t="s">
        <v>20244</v>
      </c>
      <c r="W4261" t="s">
        <v>20245</v>
      </c>
      <c r="X4261" t="s">
        <v>675</v>
      </c>
      <c r="Y4261" t="s">
        <v>35</v>
      </c>
      <c r="Z4261" t="s">
        <v>54</v>
      </c>
      <c r="AA4261"/>
      <c r="AB4261" t="s">
        <v>45181</v>
      </c>
      <c r="AC4261" t="s">
        <v>52150</v>
      </c>
      <c r="AD4261" t="s">
        <v>20247</v>
      </c>
      <c r="AE4261" t="s">
        <v>565</v>
      </c>
      <c r="AF4261" s="119" t="str">
        <f t="shared" si="266"/>
        <v>NA</v>
      </c>
      <c r="AG4261" s="119"/>
      <c r="AH4261" s="119"/>
      <c r="AI4261" s="119"/>
      <c r="AJ4261" s="119" t="str">
        <f t="shared" si="267"/>
        <v>NA</v>
      </c>
      <c r="AK4261" s="190"/>
      <c r="AL4261" s="191"/>
    </row>
    <row r="4262" spans="1:38" x14ac:dyDescent="0.25">
      <c r="A4262" t="s">
        <v>20408</v>
      </c>
      <c r="B4262" t="s">
        <v>20406</v>
      </c>
      <c r="C4262" t="s">
        <v>20407</v>
      </c>
      <c r="D4262" t="s">
        <v>675</v>
      </c>
      <c r="E4262" t="s">
        <v>20409</v>
      </c>
      <c r="F4262" t="s">
        <v>54</v>
      </c>
      <c r="G4262"/>
      <c r="H4262" t="s">
        <v>45943</v>
      </c>
      <c r="I4262" t="s">
        <v>52746</v>
      </c>
      <c r="J4262" t="s">
        <v>20410</v>
      </c>
      <c r="K4262" t="s">
        <v>565</v>
      </c>
      <c r="L4262" s="119" t="str">
        <f t="shared" si="264"/>
        <v>NA</v>
      </c>
      <c r="M4262" s="119"/>
      <c r="N4262" s="120" t="str">
        <f t="shared" si="265"/>
        <v>NA</v>
      </c>
      <c r="O4262" s="120"/>
      <c r="P4262"/>
      <c r="Q4262"/>
      <c r="R4262"/>
      <c r="S4262"/>
      <c r="T4262"/>
      <c r="U4262" t="s">
        <v>19167</v>
      </c>
      <c r="V4262" t="s">
        <v>19165</v>
      </c>
      <c r="W4262" t="s">
        <v>19166</v>
      </c>
      <c r="X4262" t="s">
        <v>675</v>
      </c>
      <c r="Y4262" t="s">
        <v>35</v>
      </c>
      <c r="Z4262" t="s">
        <v>54</v>
      </c>
      <c r="AA4262"/>
      <c r="AB4262" t="s">
        <v>45181</v>
      </c>
      <c r="AC4262" t="s">
        <v>52150</v>
      </c>
      <c r="AD4262" t="s">
        <v>19167</v>
      </c>
      <c r="AE4262" t="s">
        <v>565</v>
      </c>
      <c r="AF4262" s="119" t="str">
        <f t="shared" si="266"/>
        <v>NA</v>
      </c>
      <c r="AG4262" s="119"/>
      <c r="AH4262" s="119"/>
      <c r="AI4262" s="119"/>
      <c r="AJ4262" s="119" t="str">
        <f t="shared" si="267"/>
        <v>NA</v>
      </c>
      <c r="AK4262" s="190"/>
      <c r="AL4262" s="191"/>
    </row>
    <row r="4263" spans="1:38" x14ac:dyDescent="0.25">
      <c r="A4263" t="s">
        <v>10663</v>
      </c>
      <c r="B4263" t="s">
        <v>10662</v>
      </c>
      <c r="C4263" t="s">
        <v>7040</v>
      </c>
      <c r="D4263" t="s">
        <v>675</v>
      </c>
      <c r="E4263" t="s">
        <v>1362</v>
      </c>
      <c r="F4263" t="s">
        <v>54</v>
      </c>
      <c r="G4263"/>
      <c r="H4263" t="s">
        <v>45944</v>
      </c>
      <c r="I4263" t="s">
        <v>52747</v>
      </c>
      <c r="J4263" t="s">
        <v>10664</v>
      </c>
      <c r="K4263" t="s">
        <v>565</v>
      </c>
      <c r="L4263" s="119" t="str">
        <f t="shared" si="264"/>
        <v>NA</v>
      </c>
      <c r="M4263" s="119"/>
      <c r="N4263" s="120" t="str">
        <f t="shared" si="265"/>
        <v>NA</v>
      </c>
      <c r="O4263" s="120"/>
      <c r="P4263"/>
      <c r="Q4263"/>
      <c r="R4263"/>
      <c r="S4263"/>
      <c r="T4263"/>
      <c r="U4263" t="s">
        <v>9663</v>
      </c>
      <c r="V4263" t="s">
        <v>9661</v>
      </c>
      <c r="W4263" t="s">
        <v>9662</v>
      </c>
      <c r="X4263" t="s">
        <v>675</v>
      </c>
      <c r="Y4263" t="s">
        <v>35</v>
      </c>
      <c r="Z4263" t="s">
        <v>54</v>
      </c>
      <c r="AA4263"/>
      <c r="AB4263" t="s">
        <v>45182</v>
      </c>
      <c r="AC4263" t="s">
        <v>52150</v>
      </c>
      <c r="AD4263" t="s">
        <v>9663</v>
      </c>
      <c r="AE4263" t="s">
        <v>105</v>
      </c>
      <c r="AF4263" s="119" t="str">
        <f t="shared" si="266"/>
        <v>NA</v>
      </c>
      <c r="AG4263" s="119"/>
      <c r="AH4263" s="119"/>
      <c r="AI4263" s="119"/>
      <c r="AJ4263" s="119" t="str">
        <f t="shared" si="267"/>
        <v>NA</v>
      </c>
      <c r="AK4263" s="190"/>
      <c r="AL4263" s="191"/>
    </row>
    <row r="4264" spans="1:38" x14ac:dyDescent="0.25">
      <c r="A4264" t="s">
        <v>18611</v>
      </c>
      <c r="B4264" t="s">
        <v>18609</v>
      </c>
      <c r="C4264" t="s">
        <v>18610</v>
      </c>
      <c r="D4264" t="s">
        <v>675</v>
      </c>
      <c r="E4264" t="s">
        <v>1362</v>
      </c>
      <c r="F4264" t="s">
        <v>54</v>
      </c>
      <c r="G4264"/>
      <c r="H4264" t="s">
        <v>45945</v>
      </c>
      <c r="I4264" t="s">
        <v>52747</v>
      </c>
      <c r="J4264" t="s">
        <v>18611</v>
      </c>
      <c r="K4264" t="s">
        <v>565</v>
      </c>
      <c r="L4264" s="119" t="str">
        <f t="shared" si="264"/>
        <v>NA</v>
      </c>
      <c r="M4264" s="119"/>
      <c r="N4264" s="120" t="str">
        <f t="shared" si="265"/>
        <v>NA</v>
      </c>
      <c r="O4264" s="120"/>
      <c r="P4264"/>
      <c r="Q4264"/>
      <c r="R4264"/>
      <c r="S4264"/>
      <c r="T4264"/>
      <c r="U4264" t="s">
        <v>14938</v>
      </c>
      <c r="V4264" t="s">
        <v>14936</v>
      </c>
      <c r="W4264" t="s">
        <v>14937</v>
      </c>
      <c r="X4264" t="s">
        <v>675</v>
      </c>
      <c r="Y4264" t="s">
        <v>35</v>
      </c>
      <c r="Z4264" t="s">
        <v>54</v>
      </c>
      <c r="AA4264"/>
      <c r="AB4264" t="s">
        <v>45183</v>
      </c>
      <c r="AC4264" t="s">
        <v>52150</v>
      </c>
      <c r="AD4264"/>
      <c r="AE4264" t="s">
        <v>105</v>
      </c>
      <c r="AF4264" s="119" t="str">
        <f t="shared" si="266"/>
        <v>NA</v>
      </c>
      <c r="AG4264" s="119"/>
      <c r="AH4264" s="119"/>
      <c r="AI4264" s="119"/>
      <c r="AJ4264" s="119" t="str">
        <f t="shared" si="267"/>
        <v>NA</v>
      </c>
      <c r="AK4264" s="190"/>
      <c r="AL4264" s="191"/>
    </row>
    <row r="4265" spans="1:38" x14ac:dyDescent="0.25">
      <c r="A4265" t="s">
        <v>7044</v>
      </c>
      <c r="B4265" t="s">
        <v>7043</v>
      </c>
      <c r="C4265" t="s">
        <v>7040</v>
      </c>
      <c r="D4265" t="s">
        <v>675</v>
      </c>
      <c r="E4265" t="s">
        <v>1371</v>
      </c>
      <c r="F4265" t="s">
        <v>54</v>
      </c>
      <c r="G4265"/>
      <c r="H4265" t="s">
        <v>45946</v>
      </c>
      <c r="I4265" t="s">
        <v>52748</v>
      </c>
      <c r="J4265" t="s">
        <v>7045</v>
      </c>
      <c r="K4265" t="s">
        <v>565</v>
      </c>
      <c r="L4265" s="119" t="str">
        <f t="shared" si="264"/>
        <v>NA</v>
      </c>
      <c r="M4265" s="119"/>
      <c r="N4265" s="120" t="str">
        <f t="shared" si="265"/>
        <v>NA</v>
      </c>
      <c r="O4265" s="120"/>
      <c r="P4265"/>
      <c r="Q4265"/>
      <c r="R4265"/>
      <c r="S4265"/>
      <c r="T4265"/>
      <c r="U4265" t="s">
        <v>12447</v>
      </c>
      <c r="V4265" t="s">
        <v>12445</v>
      </c>
      <c r="W4265" t="s">
        <v>12446</v>
      </c>
      <c r="X4265" t="s">
        <v>675</v>
      </c>
      <c r="Y4265" t="s">
        <v>35</v>
      </c>
      <c r="Z4265" t="s">
        <v>54</v>
      </c>
      <c r="AA4265"/>
      <c r="AB4265" t="s">
        <v>45183</v>
      </c>
      <c r="AC4265" t="s">
        <v>52150</v>
      </c>
      <c r="AD4265"/>
      <c r="AE4265" t="s">
        <v>105</v>
      </c>
      <c r="AF4265" s="119" t="str">
        <f t="shared" si="266"/>
        <v>NA</v>
      </c>
      <c r="AG4265" s="119"/>
      <c r="AH4265" s="119"/>
      <c r="AI4265" s="119"/>
      <c r="AJ4265" s="119" t="str">
        <f t="shared" si="267"/>
        <v>NA</v>
      </c>
      <c r="AK4265" s="190"/>
      <c r="AL4265" s="191"/>
    </row>
    <row r="4266" spans="1:38" x14ac:dyDescent="0.25">
      <c r="A4266" t="s">
        <v>7041</v>
      </c>
      <c r="B4266" t="s">
        <v>7039</v>
      </c>
      <c r="C4266" t="s">
        <v>7040</v>
      </c>
      <c r="D4266" t="s">
        <v>675</v>
      </c>
      <c r="E4266" t="s">
        <v>130</v>
      </c>
      <c r="F4266" t="s">
        <v>54</v>
      </c>
      <c r="G4266"/>
      <c r="H4266" t="s">
        <v>45947</v>
      </c>
      <c r="I4266" t="s">
        <v>52749</v>
      </c>
      <c r="J4266" t="s">
        <v>7042</v>
      </c>
      <c r="K4266" t="s">
        <v>565</v>
      </c>
      <c r="L4266" s="119" t="str">
        <f t="shared" si="264"/>
        <v>NA</v>
      </c>
      <c r="M4266" s="119"/>
      <c r="N4266" s="120" t="str">
        <f t="shared" si="265"/>
        <v>NA</v>
      </c>
      <c r="O4266" s="120"/>
      <c r="P4266"/>
      <c r="Q4266"/>
      <c r="R4266"/>
      <c r="S4266"/>
      <c r="T4266"/>
      <c r="U4266" t="s">
        <v>11675</v>
      </c>
      <c r="V4266" t="s">
        <v>11673</v>
      </c>
      <c r="W4266" t="s">
        <v>11674</v>
      </c>
      <c r="X4266" t="s">
        <v>675</v>
      </c>
      <c r="Y4266" t="s">
        <v>2128</v>
      </c>
      <c r="Z4266" t="s">
        <v>54</v>
      </c>
      <c r="AA4266"/>
      <c r="AB4266" t="s">
        <v>45184</v>
      </c>
      <c r="AC4266" t="s">
        <v>52151</v>
      </c>
      <c r="AD4266" t="s">
        <v>11676</v>
      </c>
      <c r="AE4266" t="s">
        <v>565</v>
      </c>
      <c r="AF4266" s="119" t="str">
        <f t="shared" si="266"/>
        <v>NA</v>
      </c>
      <c r="AG4266" s="119"/>
      <c r="AH4266" s="119"/>
      <c r="AI4266" s="119"/>
      <c r="AJ4266" s="119" t="str">
        <f t="shared" si="267"/>
        <v>NA</v>
      </c>
      <c r="AK4266" s="190"/>
      <c r="AL4266" s="191"/>
    </row>
    <row r="4267" spans="1:38" x14ac:dyDescent="0.25">
      <c r="A4267" t="s">
        <v>20098</v>
      </c>
      <c r="B4267" t="s">
        <v>20096</v>
      </c>
      <c r="C4267" t="s">
        <v>20097</v>
      </c>
      <c r="D4267" t="s">
        <v>675</v>
      </c>
      <c r="E4267" t="s">
        <v>130</v>
      </c>
      <c r="F4267" t="s">
        <v>54</v>
      </c>
      <c r="G4267"/>
      <c r="H4267" t="s">
        <v>45948</v>
      </c>
      <c r="I4267" t="s">
        <v>52749</v>
      </c>
      <c r="J4267" t="s">
        <v>20098</v>
      </c>
      <c r="K4267" t="s">
        <v>565</v>
      </c>
      <c r="L4267" s="119" t="str">
        <f t="shared" si="264"/>
        <v>NA</v>
      </c>
      <c r="M4267" s="119"/>
      <c r="N4267" s="120" t="str">
        <f t="shared" si="265"/>
        <v>NA</v>
      </c>
      <c r="O4267" s="120"/>
      <c r="P4267"/>
      <c r="Q4267"/>
      <c r="R4267"/>
      <c r="S4267"/>
      <c r="T4267"/>
      <c r="U4267" t="s">
        <v>18404</v>
      </c>
      <c r="V4267" t="s">
        <v>18402</v>
      </c>
      <c r="W4267" t="s">
        <v>18403</v>
      </c>
      <c r="X4267" t="s">
        <v>675</v>
      </c>
      <c r="Y4267" t="s">
        <v>2128</v>
      </c>
      <c r="Z4267" t="s">
        <v>54</v>
      </c>
      <c r="AA4267"/>
      <c r="AB4267" t="s">
        <v>45185</v>
      </c>
      <c r="AC4267" t="s">
        <v>52151</v>
      </c>
      <c r="AD4267" t="s">
        <v>18404</v>
      </c>
      <c r="AE4267" t="s">
        <v>565</v>
      </c>
      <c r="AF4267" s="119" t="str">
        <f t="shared" si="266"/>
        <v>NA</v>
      </c>
      <c r="AG4267" s="119"/>
      <c r="AH4267" s="119"/>
      <c r="AI4267" s="119"/>
      <c r="AJ4267" s="119" t="str">
        <f t="shared" si="267"/>
        <v>NA</v>
      </c>
      <c r="AK4267" s="190"/>
      <c r="AL4267" s="191"/>
    </row>
    <row r="4268" spans="1:38" x14ac:dyDescent="0.25">
      <c r="A4268" t="s">
        <v>11112</v>
      </c>
      <c r="B4268" t="s">
        <v>11110</v>
      </c>
      <c r="C4268" t="s">
        <v>11111</v>
      </c>
      <c r="D4268" t="s">
        <v>675</v>
      </c>
      <c r="E4268" t="s">
        <v>130</v>
      </c>
      <c r="F4268" t="s">
        <v>54</v>
      </c>
      <c r="G4268"/>
      <c r="H4268" t="s">
        <v>45949</v>
      </c>
      <c r="I4268" t="s">
        <v>52749</v>
      </c>
      <c r="J4268" t="s">
        <v>11112</v>
      </c>
      <c r="K4268" t="s">
        <v>565</v>
      </c>
      <c r="L4268" s="119" t="str">
        <f t="shared" si="264"/>
        <v>NA</v>
      </c>
      <c r="M4268" s="119"/>
      <c r="N4268" s="120" t="str">
        <f t="shared" si="265"/>
        <v>NA</v>
      </c>
      <c r="O4268" s="120"/>
      <c r="P4268"/>
      <c r="Q4268"/>
      <c r="R4268"/>
      <c r="S4268"/>
      <c r="T4268"/>
      <c r="U4268" t="s">
        <v>7994</v>
      </c>
      <c r="V4268" t="s">
        <v>7992</v>
      </c>
      <c r="W4268" t="s">
        <v>7993</v>
      </c>
      <c r="X4268" t="s">
        <v>675</v>
      </c>
      <c r="Y4268" t="s">
        <v>2128</v>
      </c>
      <c r="Z4268" t="s">
        <v>54</v>
      </c>
      <c r="AA4268"/>
      <c r="AB4268" t="s">
        <v>45186</v>
      </c>
      <c r="AC4268" t="s">
        <v>52151</v>
      </c>
      <c r="AD4268" t="s">
        <v>7995</v>
      </c>
      <c r="AE4268" t="s">
        <v>105</v>
      </c>
      <c r="AF4268" s="119" t="str">
        <f t="shared" si="266"/>
        <v>NA</v>
      </c>
      <c r="AG4268" s="119"/>
      <c r="AH4268" s="119"/>
      <c r="AI4268" s="119"/>
      <c r="AJ4268" s="119" t="str">
        <f t="shared" si="267"/>
        <v>NA</v>
      </c>
      <c r="AK4268" s="190"/>
      <c r="AL4268" s="191"/>
    </row>
    <row r="4269" spans="1:38" x14ac:dyDescent="0.25">
      <c r="A4269" t="s">
        <v>8518</v>
      </c>
      <c r="B4269" t="s">
        <v>8516</v>
      </c>
      <c r="C4269" t="s">
        <v>8517</v>
      </c>
      <c r="D4269" t="s">
        <v>675</v>
      </c>
      <c r="E4269" t="s">
        <v>130</v>
      </c>
      <c r="F4269" t="s">
        <v>54</v>
      </c>
      <c r="G4269"/>
      <c r="H4269" t="s">
        <v>45950</v>
      </c>
      <c r="I4269" t="s">
        <v>52749</v>
      </c>
      <c r="J4269"/>
      <c r="K4269" t="s">
        <v>105</v>
      </c>
      <c r="L4269" s="119" t="str">
        <f t="shared" si="264"/>
        <v>NA</v>
      </c>
      <c r="M4269" s="119"/>
      <c r="N4269" s="120" t="str">
        <f t="shared" si="265"/>
        <v>NA</v>
      </c>
      <c r="O4269" s="120"/>
      <c r="P4269"/>
      <c r="Q4269"/>
      <c r="R4269"/>
      <c r="S4269"/>
      <c r="T4269"/>
      <c r="U4269" t="s">
        <v>21997</v>
      </c>
      <c r="V4269" t="s">
        <v>21995</v>
      </c>
      <c r="W4269" t="s">
        <v>21996</v>
      </c>
      <c r="X4269" t="s">
        <v>675</v>
      </c>
      <c r="Y4269" t="s">
        <v>21998</v>
      </c>
      <c r="Z4269" t="s">
        <v>54</v>
      </c>
      <c r="AA4269"/>
      <c r="AB4269" t="s">
        <v>45187</v>
      </c>
      <c r="AC4269" t="s">
        <v>52152</v>
      </c>
      <c r="AD4269" t="s">
        <v>21997</v>
      </c>
      <c r="AE4269" t="s">
        <v>565</v>
      </c>
      <c r="AF4269" s="119" t="str">
        <f t="shared" si="266"/>
        <v>NA</v>
      </c>
      <c r="AG4269" s="119"/>
      <c r="AH4269" s="119"/>
      <c r="AI4269" s="119"/>
      <c r="AJ4269" s="119" t="str">
        <f t="shared" si="267"/>
        <v>NA</v>
      </c>
      <c r="AK4269" s="190"/>
      <c r="AL4269" s="191"/>
    </row>
    <row r="4270" spans="1:38" x14ac:dyDescent="0.25">
      <c r="A4270" t="s">
        <v>6753</v>
      </c>
      <c r="B4270" t="s">
        <v>6751</v>
      </c>
      <c r="C4270" t="s">
        <v>6752</v>
      </c>
      <c r="D4270" t="s">
        <v>675</v>
      </c>
      <c r="E4270" t="s">
        <v>130</v>
      </c>
      <c r="F4270" t="s">
        <v>54</v>
      </c>
      <c r="G4270"/>
      <c r="H4270" t="s">
        <v>45949</v>
      </c>
      <c r="I4270" t="s">
        <v>52749</v>
      </c>
      <c r="J4270" t="s">
        <v>6753</v>
      </c>
      <c r="K4270" t="s">
        <v>105</v>
      </c>
      <c r="L4270" s="119" t="str">
        <f t="shared" si="264"/>
        <v>NA</v>
      </c>
      <c r="M4270" s="119"/>
      <c r="N4270" s="120" t="str">
        <f t="shared" si="265"/>
        <v>NA</v>
      </c>
      <c r="O4270" s="120"/>
      <c r="P4270"/>
      <c r="Q4270"/>
      <c r="R4270"/>
      <c r="S4270"/>
      <c r="T4270"/>
      <c r="U4270" t="s">
        <v>21975</v>
      </c>
      <c r="V4270" t="s">
        <v>21973</v>
      </c>
      <c r="W4270" t="s">
        <v>21974</v>
      </c>
      <c r="X4270" t="s">
        <v>675</v>
      </c>
      <c r="Y4270" t="s">
        <v>21976</v>
      </c>
      <c r="Z4270" t="s">
        <v>54</v>
      </c>
      <c r="AA4270"/>
      <c r="AB4270" t="s">
        <v>45188</v>
      </c>
      <c r="AC4270" t="s">
        <v>52153</v>
      </c>
      <c r="AD4270" t="s">
        <v>21977</v>
      </c>
      <c r="AE4270" t="s">
        <v>565</v>
      </c>
      <c r="AF4270" s="119" t="str">
        <f t="shared" si="266"/>
        <v>NA</v>
      </c>
      <c r="AG4270" s="119"/>
      <c r="AH4270" s="119"/>
      <c r="AI4270" s="119"/>
      <c r="AJ4270" s="119" t="str">
        <f t="shared" si="267"/>
        <v>NA</v>
      </c>
      <c r="AK4270" s="190"/>
      <c r="AL4270" s="191"/>
    </row>
    <row r="4271" spans="1:38" x14ac:dyDescent="0.25">
      <c r="A4271" t="s">
        <v>12347</v>
      </c>
      <c r="B4271" t="s">
        <v>12345</v>
      </c>
      <c r="C4271" t="s">
        <v>12346</v>
      </c>
      <c r="D4271" t="s">
        <v>675</v>
      </c>
      <c r="E4271" t="s">
        <v>130</v>
      </c>
      <c r="F4271" t="s">
        <v>54</v>
      </c>
      <c r="G4271"/>
      <c r="H4271" t="s">
        <v>45949</v>
      </c>
      <c r="I4271" t="s">
        <v>52749</v>
      </c>
      <c r="J4271"/>
      <c r="K4271" t="s">
        <v>105</v>
      </c>
      <c r="L4271" s="119" t="str">
        <f t="shared" si="264"/>
        <v>NA</v>
      </c>
      <c r="M4271" s="119"/>
      <c r="N4271" s="120" t="str">
        <f t="shared" si="265"/>
        <v>NA</v>
      </c>
      <c r="O4271" s="120"/>
      <c r="P4271"/>
      <c r="Q4271"/>
      <c r="R4271"/>
      <c r="S4271"/>
      <c r="T4271"/>
      <c r="U4271" t="s">
        <v>15313</v>
      </c>
      <c r="V4271" t="s">
        <v>15311</v>
      </c>
      <c r="W4271" t="s">
        <v>15312</v>
      </c>
      <c r="X4271" t="s">
        <v>675</v>
      </c>
      <c r="Y4271" t="s">
        <v>15314</v>
      </c>
      <c r="Z4271" t="s">
        <v>54</v>
      </c>
      <c r="AA4271"/>
      <c r="AB4271" t="s">
        <v>45189</v>
      </c>
      <c r="AC4271" t="s">
        <v>52154</v>
      </c>
      <c r="AD4271" t="s">
        <v>15315</v>
      </c>
      <c r="AE4271" t="s">
        <v>565</v>
      </c>
      <c r="AF4271" s="119" t="str">
        <f t="shared" si="266"/>
        <v>NA</v>
      </c>
      <c r="AG4271" s="119"/>
      <c r="AH4271" s="119"/>
      <c r="AI4271" s="119"/>
      <c r="AJ4271" s="119" t="str">
        <f t="shared" si="267"/>
        <v>NA</v>
      </c>
      <c r="AK4271" s="190"/>
      <c r="AL4271" s="191"/>
    </row>
    <row r="4272" spans="1:38" x14ac:dyDescent="0.25">
      <c r="A4272" t="s">
        <v>6370</v>
      </c>
      <c r="B4272" t="s">
        <v>6368</v>
      </c>
      <c r="C4272" t="s">
        <v>6369</v>
      </c>
      <c r="D4272" t="s">
        <v>675</v>
      </c>
      <c r="E4272" t="s">
        <v>130</v>
      </c>
      <c r="F4272" t="s">
        <v>54</v>
      </c>
      <c r="G4272"/>
      <c r="H4272" t="s">
        <v>45949</v>
      </c>
      <c r="I4272" t="s">
        <v>52749</v>
      </c>
      <c r="J4272" t="s">
        <v>6271</v>
      </c>
      <c r="K4272" t="s">
        <v>105</v>
      </c>
      <c r="L4272" s="119" t="str">
        <f t="shared" si="264"/>
        <v>NA</v>
      </c>
      <c r="M4272" s="119"/>
      <c r="N4272" s="120" t="str">
        <f t="shared" si="265"/>
        <v>NA</v>
      </c>
      <c r="O4272" s="120"/>
      <c r="P4272"/>
      <c r="Q4272"/>
      <c r="R4272"/>
      <c r="S4272"/>
      <c r="T4272"/>
      <c r="U4272" t="s">
        <v>7711</v>
      </c>
      <c r="V4272" t="s">
        <v>7709</v>
      </c>
      <c r="W4272" t="s">
        <v>7710</v>
      </c>
      <c r="X4272" t="s">
        <v>675</v>
      </c>
      <c r="Y4272" t="s">
        <v>7712</v>
      </c>
      <c r="Z4272" t="s">
        <v>54</v>
      </c>
      <c r="AA4272"/>
      <c r="AB4272" t="s">
        <v>45190</v>
      </c>
      <c r="AC4272" t="s">
        <v>52155</v>
      </c>
      <c r="AD4272"/>
      <c r="AE4272" t="s">
        <v>105</v>
      </c>
      <c r="AF4272" s="119" t="str">
        <f t="shared" si="266"/>
        <v>NA</v>
      </c>
      <c r="AG4272" s="119"/>
      <c r="AH4272" s="119"/>
      <c r="AI4272" s="119"/>
      <c r="AJ4272" s="119" t="str">
        <f t="shared" si="267"/>
        <v>NA</v>
      </c>
      <c r="AK4272" s="190"/>
      <c r="AL4272" s="191"/>
    </row>
    <row r="4273" spans="1:38" x14ac:dyDescent="0.25">
      <c r="A4273" t="s">
        <v>14384</v>
      </c>
      <c r="B4273" t="s">
        <v>14382</v>
      </c>
      <c r="C4273" t="s">
        <v>14383</v>
      </c>
      <c r="D4273" t="s">
        <v>675</v>
      </c>
      <c r="E4273" t="s">
        <v>893</v>
      </c>
      <c r="F4273" t="s">
        <v>54</v>
      </c>
      <c r="G4273"/>
      <c r="H4273" t="s">
        <v>45951</v>
      </c>
      <c r="I4273" t="s">
        <v>52750</v>
      </c>
      <c r="J4273" t="s">
        <v>14385</v>
      </c>
      <c r="K4273" t="s">
        <v>565</v>
      </c>
      <c r="L4273" s="119" t="str">
        <f t="shared" si="264"/>
        <v>NA</v>
      </c>
      <c r="M4273" s="119"/>
      <c r="N4273" s="120" t="str">
        <f t="shared" si="265"/>
        <v>NA</v>
      </c>
      <c r="O4273" s="120"/>
      <c r="P4273"/>
      <c r="Q4273"/>
      <c r="R4273"/>
      <c r="S4273"/>
      <c r="T4273"/>
      <c r="U4273" t="s">
        <v>7470</v>
      </c>
      <c r="V4273" t="s">
        <v>7468</v>
      </c>
      <c r="W4273" t="s">
        <v>7469</v>
      </c>
      <c r="X4273" t="s">
        <v>675</v>
      </c>
      <c r="Y4273" t="s">
        <v>7471</v>
      </c>
      <c r="Z4273" t="s">
        <v>54</v>
      </c>
      <c r="AA4273"/>
      <c r="AB4273" t="s">
        <v>45191</v>
      </c>
      <c r="AC4273" t="s">
        <v>52156</v>
      </c>
      <c r="AD4273" t="s">
        <v>7470</v>
      </c>
      <c r="AE4273" t="s">
        <v>105</v>
      </c>
      <c r="AF4273" s="119" t="str">
        <f t="shared" si="266"/>
        <v>NA</v>
      </c>
      <c r="AG4273" s="119"/>
      <c r="AH4273" s="119"/>
      <c r="AI4273" s="119"/>
      <c r="AJ4273" s="119" t="str">
        <f t="shared" si="267"/>
        <v>NA</v>
      </c>
      <c r="AK4273" s="190"/>
      <c r="AL4273" s="191"/>
    </row>
    <row r="4274" spans="1:38" x14ac:dyDescent="0.25">
      <c r="A4274" t="s">
        <v>18959</v>
      </c>
      <c r="B4274" t="s">
        <v>18957</v>
      </c>
      <c r="C4274" t="s">
        <v>18958</v>
      </c>
      <c r="D4274" t="s">
        <v>675</v>
      </c>
      <c r="E4274" t="s">
        <v>18960</v>
      </c>
      <c r="F4274" t="s">
        <v>54</v>
      </c>
      <c r="G4274"/>
      <c r="H4274" t="s">
        <v>45952</v>
      </c>
      <c r="I4274" t="s">
        <v>52751</v>
      </c>
      <c r="J4274" t="s">
        <v>18959</v>
      </c>
      <c r="K4274" t="s">
        <v>565</v>
      </c>
      <c r="L4274" s="119" t="str">
        <f t="shared" si="264"/>
        <v>NA</v>
      </c>
      <c r="M4274" s="119"/>
      <c r="N4274" s="120" t="str">
        <f t="shared" si="265"/>
        <v>NA</v>
      </c>
      <c r="O4274" s="120"/>
      <c r="P4274"/>
      <c r="Q4274"/>
      <c r="R4274"/>
      <c r="S4274"/>
      <c r="T4274"/>
      <c r="U4274" t="s">
        <v>21370</v>
      </c>
      <c r="V4274" t="s">
        <v>21368</v>
      </c>
      <c r="W4274" t="s">
        <v>21369</v>
      </c>
      <c r="X4274" t="s">
        <v>675</v>
      </c>
      <c r="Y4274" t="s">
        <v>21371</v>
      </c>
      <c r="Z4274" t="s">
        <v>54</v>
      </c>
      <c r="AA4274"/>
      <c r="AB4274" t="s">
        <v>45192</v>
      </c>
      <c r="AC4274" t="s">
        <v>52157</v>
      </c>
      <c r="AD4274" t="s">
        <v>21372</v>
      </c>
      <c r="AE4274" t="s">
        <v>565</v>
      </c>
      <c r="AF4274" s="119" t="str">
        <f t="shared" si="266"/>
        <v>NA</v>
      </c>
      <c r="AG4274" s="119"/>
      <c r="AH4274" s="119"/>
      <c r="AI4274" s="119"/>
      <c r="AJ4274" s="119" t="str">
        <f t="shared" si="267"/>
        <v>NA</v>
      </c>
      <c r="AK4274" s="190"/>
      <c r="AL4274" s="191"/>
    </row>
    <row r="4275" spans="1:38" x14ac:dyDescent="0.25">
      <c r="A4275" t="s">
        <v>7880</v>
      </c>
      <c r="B4275" t="s">
        <v>7878</v>
      </c>
      <c r="C4275" t="s">
        <v>7879</v>
      </c>
      <c r="D4275" t="s">
        <v>675</v>
      </c>
      <c r="E4275" t="s">
        <v>7881</v>
      </c>
      <c r="F4275" t="s">
        <v>54</v>
      </c>
      <c r="G4275"/>
      <c r="H4275" t="s">
        <v>45953</v>
      </c>
      <c r="I4275" t="s">
        <v>52752</v>
      </c>
      <c r="J4275" t="s">
        <v>7882</v>
      </c>
      <c r="K4275" t="s">
        <v>105</v>
      </c>
      <c r="L4275" s="119" t="str">
        <f t="shared" si="264"/>
        <v>NA</v>
      </c>
      <c r="M4275" s="119"/>
      <c r="N4275" s="120" t="str">
        <f t="shared" si="265"/>
        <v>NA</v>
      </c>
      <c r="O4275" s="120"/>
      <c r="P4275"/>
      <c r="Q4275"/>
      <c r="R4275"/>
      <c r="S4275"/>
      <c r="T4275"/>
      <c r="U4275" t="s">
        <v>20948</v>
      </c>
      <c r="V4275" t="s">
        <v>20946</v>
      </c>
      <c r="W4275" t="s">
        <v>20947</v>
      </c>
      <c r="X4275" t="s">
        <v>675</v>
      </c>
      <c r="Y4275" t="s">
        <v>5493</v>
      </c>
      <c r="Z4275" t="s">
        <v>54</v>
      </c>
      <c r="AA4275"/>
      <c r="AB4275" t="s">
        <v>45193</v>
      </c>
      <c r="AC4275" t="s">
        <v>52158</v>
      </c>
      <c r="AD4275" t="s">
        <v>20948</v>
      </c>
      <c r="AE4275" t="s">
        <v>565</v>
      </c>
      <c r="AF4275" s="119" t="str">
        <f t="shared" si="266"/>
        <v>NA</v>
      </c>
      <c r="AG4275" s="119"/>
      <c r="AH4275" s="119"/>
      <c r="AI4275" s="119"/>
      <c r="AJ4275" s="119" t="str">
        <f t="shared" si="267"/>
        <v>NA</v>
      </c>
      <c r="AK4275" s="190"/>
      <c r="AL4275" s="191"/>
    </row>
    <row r="4276" spans="1:38" x14ac:dyDescent="0.25">
      <c r="A4276" t="s">
        <v>7142</v>
      </c>
      <c r="B4276" t="s">
        <v>7141</v>
      </c>
      <c r="C4276" t="s">
        <v>7071</v>
      </c>
      <c r="D4276" t="s">
        <v>675</v>
      </c>
      <c r="E4276" t="s">
        <v>5592</v>
      </c>
      <c r="F4276" t="s">
        <v>54</v>
      </c>
      <c r="G4276"/>
      <c r="H4276" t="s">
        <v>45954</v>
      </c>
      <c r="I4276" t="s">
        <v>52753</v>
      </c>
      <c r="J4276" t="s">
        <v>7143</v>
      </c>
      <c r="K4276" t="s">
        <v>565</v>
      </c>
      <c r="L4276" s="119" t="str">
        <f t="shared" si="264"/>
        <v>NA</v>
      </c>
      <c r="M4276" s="119"/>
      <c r="N4276" s="120" t="str">
        <f t="shared" si="265"/>
        <v>NA</v>
      </c>
      <c r="O4276" s="120"/>
      <c r="P4276"/>
      <c r="Q4276"/>
      <c r="R4276"/>
      <c r="S4276"/>
      <c r="T4276"/>
      <c r="U4276" t="s">
        <v>18089</v>
      </c>
      <c r="V4276" t="s">
        <v>18087</v>
      </c>
      <c r="W4276" t="s">
        <v>18088</v>
      </c>
      <c r="X4276" t="s">
        <v>675</v>
      </c>
      <c r="Y4276" t="s">
        <v>18090</v>
      </c>
      <c r="Z4276" t="s">
        <v>54</v>
      </c>
      <c r="AA4276"/>
      <c r="AB4276" t="s">
        <v>45194</v>
      </c>
      <c r="AC4276" t="s">
        <v>52159</v>
      </c>
      <c r="AD4276" t="s">
        <v>18091</v>
      </c>
      <c r="AE4276" t="s">
        <v>565</v>
      </c>
      <c r="AF4276" s="119" t="str">
        <f t="shared" si="266"/>
        <v>NA</v>
      </c>
      <c r="AG4276" s="119"/>
      <c r="AH4276" s="119"/>
      <c r="AI4276" s="119"/>
      <c r="AJ4276" s="119" t="str">
        <f t="shared" si="267"/>
        <v>NA</v>
      </c>
      <c r="AK4276" s="190"/>
      <c r="AL4276" s="191"/>
    </row>
    <row r="4277" spans="1:38" x14ac:dyDescent="0.25">
      <c r="A4277" t="s">
        <v>7181</v>
      </c>
      <c r="B4277" t="s">
        <v>7187</v>
      </c>
      <c r="C4277" t="s">
        <v>4448</v>
      </c>
      <c r="D4277" t="s">
        <v>675</v>
      </c>
      <c r="E4277" t="s">
        <v>5592</v>
      </c>
      <c r="F4277" t="s">
        <v>54</v>
      </c>
      <c r="G4277"/>
      <c r="H4277" t="s">
        <v>45955</v>
      </c>
      <c r="I4277" t="s">
        <v>52753</v>
      </c>
      <c r="J4277" t="s">
        <v>7188</v>
      </c>
      <c r="K4277" t="s">
        <v>565</v>
      </c>
      <c r="L4277" s="119" t="str">
        <f t="shared" si="264"/>
        <v>NA</v>
      </c>
      <c r="M4277" s="119"/>
      <c r="N4277" s="120" t="str">
        <f t="shared" si="265"/>
        <v>NA</v>
      </c>
      <c r="O4277" s="120"/>
      <c r="P4277"/>
      <c r="Q4277"/>
      <c r="R4277"/>
      <c r="S4277"/>
      <c r="T4277"/>
      <c r="U4277" t="s">
        <v>15436</v>
      </c>
      <c r="V4277" t="s">
        <v>15434</v>
      </c>
      <c r="W4277" t="s">
        <v>15435</v>
      </c>
      <c r="X4277" t="s">
        <v>675</v>
      </c>
      <c r="Y4277" t="s">
        <v>15437</v>
      </c>
      <c r="Z4277" t="s">
        <v>54</v>
      </c>
      <c r="AA4277"/>
      <c r="AB4277" t="s">
        <v>45195</v>
      </c>
      <c r="AC4277" t="s">
        <v>52160</v>
      </c>
      <c r="AD4277" t="s">
        <v>15438</v>
      </c>
      <c r="AE4277" t="s">
        <v>565</v>
      </c>
      <c r="AF4277" s="119" t="str">
        <f t="shared" si="266"/>
        <v>NA</v>
      </c>
      <c r="AG4277" s="119"/>
      <c r="AH4277" s="119"/>
      <c r="AI4277" s="119"/>
      <c r="AJ4277" s="119" t="str">
        <f t="shared" si="267"/>
        <v>NA</v>
      </c>
      <c r="AK4277" s="190"/>
      <c r="AL4277" s="191"/>
    </row>
    <row r="4278" spans="1:38" x14ac:dyDescent="0.25">
      <c r="A4278" t="s">
        <v>15372</v>
      </c>
      <c r="B4278" t="s">
        <v>15370</v>
      </c>
      <c r="C4278" t="s">
        <v>15371</v>
      </c>
      <c r="D4278" t="s">
        <v>675</v>
      </c>
      <c r="E4278" t="s">
        <v>1291</v>
      </c>
      <c r="F4278" t="s">
        <v>54</v>
      </c>
      <c r="G4278"/>
      <c r="H4278" t="s">
        <v>45956</v>
      </c>
      <c r="I4278" t="s">
        <v>52754</v>
      </c>
      <c r="J4278" t="s">
        <v>15372</v>
      </c>
      <c r="K4278" t="s">
        <v>565</v>
      </c>
      <c r="L4278" s="119" t="str">
        <f t="shared" si="264"/>
        <v>NA</v>
      </c>
      <c r="M4278" s="119"/>
      <c r="N4278" s="120" t="str">
        <f t="shared" si="265"/>
        <v>NA</v>
      </c>
      <c r="O4278" s="120"/>
      <c r="P4278"/>
      <c r="Q4278"/>
      <c r="R4278"/>
      <c r="S4278"/>
      <c r="T4278"/>
      <c r="U4278" t="s">
        <v>20215</v>
      </c>
      <c r="V4278" t="s">
        <v>20213</v>
      </c>
      <c r="W4278" t="s">
        <v>20214</v>
      </c>
      <c r="X4278" t="s">
        <v>675</v>
      </c>
      <c r="Y4278" t="s">
        <v>2726</v>
      </c>
      <c r="Z4278" t="s">
        <v>54</v>
      </c>
      <c r="AA4278"/>
      <c r="AB4278" t="s">
        <v>45196</v>
      </c>
      <c r="AC4278" t="s">
        <v>52161</v>
      </c>
      <c r="AD4278" t="s">
        <v>20216</v>
      </c>
      <c r="AE4278" t="s">
        <v>565</v>
      </c>
      <c r="AF4278" s="119" t="str">
        <f t="shared" si="266"/>
        <v>NA</v>
      </c>
      <c r="AG4278" s="119"/>
      <c r="AH4278" s="119"/>
      <c r="AI4278" s="119"/>
      <c r="AJ4278" s="119" t="str">
        <f t="shared" si="267"/>
        <v>NA</v>
      </c>
      <c r="AK4278" s="190"/>
      <c r="AL4278" s="191"/>
    </row>
    <row r="4279" spans="1:38" x14ac:dyDescent="0.25">
      <c r="A4279" t="s">
        <v>20257</v>
      </c>
      <c r="B4279" t="s">
        <v>20255</v>
      </c>
      <c r="C4279" t="s">
        <v>20256</v>
      </c>
      <c r="D4279" t="s">
        <v>675</v>
      </c>
      <c r="E4279" t="s">
        <v>20258</v>
      </c>
      <c r="F4279" t="s">
        <v>54</v>
      </c>
      <c r="G4279"/>
      <c r="H4279" t="s">
        <v>45957</v>
      </c>
      <c r="I4279" t="s">
        <v>52755</v>
      </c>
      <c r="J4279" t="s">
        <v>20257</v>
      </c>
      <c r="K4279" t="s">
        <v>565</v>
      </c>
      <c r="L4279" s="119" t="str">
        <f t="shared" si="264"/>
        <v>NA</v>
      </c>
      <c r="M4279" s="119"/>
      <c r="N4279" s="120" t="str">
        <f t="shared" si="265"/>
        <v>NA</v>
      </c>
      <c r="O4279" s="120"/>
      <c r="P4279"/>
      <c r="Q4279"/>
      <c r="R4279"/>
      <c r="S4279"/>
      <c r="T4279"/>
      <c r="U4279" t="s">
        <v>6158</v>
      </c>
      <c r="V4279" t="s">
        <v>6157</v>
      </c>
      <c r="W4279" t="s">
        <v>6113</v>
      </c>
      <c r="X4279" t="s">
        <v>675</v>
      </c>
      <c r="Y4279" t="s">
        <v>2726</v>
      </c>
      <c r="Z4279" t="s">
        <v>54</v>
      </c>
      <c r="AA4279"/>
      <c r="AB4279" t="s">
        <v>45197</v>
      </c>
      <c r="AC4279" t="s">
        <v>52161</v>
      </c>
      <c r="AD4279" t="s">
        <v>6158</v>
      </c>
      <c r="AE4279" t="s">
        <v>565</v>
      </c>
      <c r="AF4279" s="119" t="str">
        <f t="shared" si="266"/>
        <v>NA</v>
      </c>
      <c r="AG4279" s="119"/>
      <c r="AH4279" s="119"/>
      <c r="AI4279" s="119"/>
      <c r="AJ4279" s="119" t="str">
        <f t="shared" si="267"/>
        <v>NA</v>
      </c>
      <c r="AK4279" s="190"/>
      <c r="AL4279" s="191"/>
    </row>
    <row r="4280" spans="1:38" x14ac:dyDescent="0.25">
      <c r="A4280" t="s">
        <v>18799</v>
      </c>
      <c r="B4280" t="s">
        <v>18797</v>
      </c>
      <c r="C4280" t="s">
        <v>18798</v>
      </c>
      <c r="D4280" t="s">
        <v>675</v>
      </c>
      <c r="E4280" t="s">
        <v>18800</v>
      </c>
      <c r="F4280" t="s">
        <v>54</v>
      </c>
      <c r="G4280"/>
      <c r="H4280" t="s">
        <v>45958</v>
      </c>
      <c r="I4280" t="s">
        <v>52756</v>
      </c>
      <c r="J4280" t="s">
        <v>18799</v>
      </c>
      <c r="K4280" t="s">
        <v>565</v>
      </c>
      <c r="L4280" s="119" t="str">
        <f t="shared" si="264"/>
        <v>NA</v>
      </c>
      <c r="M4280" s="119"/>
      <c r="N4280" s="120" t="str">
        <f t="shared" si="265"/>
        <v>NA</v>
      </c>
      <c r="O4280" s="120"/>
      <c r="P4280"/>
      <c r="Q4280"/>
      <c r="R4280"/>
      <c r="S4280"/>
      <c r="T4280"/>
      <c r="U4280" t="s">
        <v>9708</v>
      </c>
      <c r="V4280" t="s">
        <v>9706</v>
      </c>
      <c r="W4280" t="s">
        <v>9707</v>
      </c>
      <c r="X4280" t="s">
        <v>675</v>
      </c>
      <c r="Y4280" t="s">
        <v>2726</v>
      </c>
      <c r="Z4280" t="s">
        <v>54</v>
      </c>
      <c r="AA4280"/>
      <c r="AB4280" t="s">
        <v>45198</v>
      </c>
      <c r="AC4280" t="s">
        <v>52161</v>
      </c>
      <c r="AD4280" t="s">
        <v>9709</v>
      </c>
      <c r="AE4280" t="s">
        <v>105</v>
      </c>
      <c r="AF4280" s="119" t="str">
        <f t="shared" si="266"/>
        <v>NA</v>
      </c>
      <c r="AG4280" s="119"/>
      <c r="AH4280" s="119"/>
      <c r="AI4280" s="119"/>
      <c r="AJ4280" s="119" t="str">
        <f t="shared" si="267"/>
        <v>NA</v>
      </c>
      <c r="AK4280" s="190"/>
      <c r="AL4280" s="191"/>
    </row>
    <row r="4281" spans="1:38" x14ac:dyDescent="0.25">
      <c r="A4281" t="s">
        <v>19822</v>
      </c>
      <c r="B4281" t="s">
        <v>19820</v>
      </c>
      <c r="C4281" t="s">
        <v>19821</v>
      </c>
      <c r="D4281" t="s">
        <v>675</v>
      </c>
      <c r="E4281" t="s">
        <v>19823</v>
      </c>
      <c r="F4281" t="s">
        <v>54</v>
      </c>
      <c r="G4281"/>
      <c r="H4281" t="s">
        <v>45959</v>
      </c>
      <c r="I4281" t="s">
        <v>52757</v>
      </c>
      <c r="J4281" t="s">
        <v>19822</v>
      </c>
      <c r="K4281" t="s">
        <v>565</v>
      </c>
      <c r="L4281" s="119" t="str">
        <f t="shared" si="264"/>
        <v>NA</v>
      </c>
      <c r="M4281" s="119"/>
      <c r="N4281" s="120" t="str">
        <f t="shared" si="265"/>
        <v>NA</v>
      </c>
      <c r="O4281" s="120"/>
      <c r="P4281"/>
      <c r="Q4281"/>
      <c r="R4281"/>
      <c r="S4281"/>
      <c r="T4281"/>
      <c r="U4281" t="s">
        <v>7322</v>
      </c>
      <c r="V4281" t="s">
        <v>7320</v>
      </c>
      <c r="W4281" t="s">
        <v>7321</v>
      </c>
      <c r="X4281" t="s">
        <v>675</v>
      </c>
      <c r="Y4281" t="s">
        <v>2726</v>
      </c>
      <c r="Z4281" t="s">
        <v>54</v>
      </c>
      <c r="AA4281"/>
      <c r="AB4281" t="s">
        <v>45199</v>
      </c>
      <c r="AC4281" t="s">
        <v>52161</v>
      </c>
      <c r="AD4281" t="s">
        <v>5961</v>
      </c>
      <c r="AE4281" t="s">
        <v>105</v>
      </c>
      <c r="AF4281" s="119" t="str">
        <f t="shared" si="266"/>
        <v>NA</v>
      </c>
      <c r="AG4281" s="119"/>
      <c r="AH4281" s="119"/>
      <c r="AI4281" s="119"/>
      <c r="AJ4281" s="119" t="str">
        <f t="shared" si="267"/>
        <v>NA</v>
      </c>
      <c r="AK4281" s="190"/>
      <c r="AL4281" s="191"/>
    </row>
    <row r="4282" spans="1:38" x14ac:dyDescent="0.25">
      <c r="A4282" t="s">
        <v>17788</v>
      </c>
      <c r="B4282" t="s">
        <v>17786</v>
      </c>
      <c r="C4282" t="s">
        <v>17787</v>
      </c>
      <c r="D4282" t="s">
        <v>675</v>
      </c>
      <c r="E4282" t="s">
        <v>17789</v>
      </c>
      <c r="F4282" t="s">
        <v>54</v>
      </c>
      <c r="G4282"/>
      <c r="H4282" t="s">
        <v>45960</v>
      </c>
      <c r="I4282" t="s">
        <v>52758</v>
      </c>
      <c r="J4282" t="s">
        <v>17788</v>
      </c>
      <c r="K4282" t="s">
        <v>565</v>
      </c>
      <c r="L4282" s="119" t="str">
        <f t="shared" si="264"/>
        <v>NA</v>
      </c>
      <c r="M4282" s="119"/>
      <c r="N4282" s="120" t="str">
        <f t="shared" si="265"/>
        <v>NA</v>
      </c>
      <c r="O4282" s="120"/>
      <c r="P4282"/>
      <c r="Q4282"/>
      <c r="R4282"/>
      <c r="S4282"/>
      <c r="T4282"/>
      <c r="U4282" t="s">
        <v>18786</v>
      </c>
      <c r="V4282" t="s">
        <v>18784</v>
      </c>
      <c r="W4282" t="s">
        <v>18785</v>
      </c>
      <c r="X4282" t="s">
        <v>675</v>
      </c>
      <c r="Y4282" t="s">
        <v>18787</v>
      </c>
      <c r="Z4282" t="s">
        <v>54</v>
      </c>
      <c r="AA4282"/>
      <c r="AB4282" t="s">
        <v>45200</v>
      </c>
      <c r="AC4282" t="s">
        <v>52162</v>
      </c>
      <c r="AD4282" t="s">
        <v>18788</v>
      </c>
      <c r="AE4282" t="s">
        <v>565</v>
      </c>
      <c r="AF4282" s="119" t="str">
        <f t="shared" si="266"/>
        <v>NA</v>
      </c>
      <c r="AG4282" s="119"/>
      <c r="AH4282" s="119"/>
      <c r="AI4282" s="119"/>
      <c r="AJ4282" s="119" t="str">
        <f t="shared" si="267"/>
        <v>NA</v>
      </c>
      <c r="AK4282" s="190"/>
      <c r="AL4282" s="191"/>
    </row>
    <row r="4283" spans="1:38" x14ac:dyDescent="0.25">
      <c r="A4283" t="s">
        <v>7181</v>
      </c>
      <c r="B4283" t="s">
        <v>7189</v>
      </c>
      <c r="C4283" t="s">
        <v>4448</v>
      </c>
      <c r="D4283" t="s">
        <v>675</v>
      </c>
      <c r="E4283" t="s">
        <v>7190</v>
      </c>
      <c r="F4283" t="s">
        <v>54</v>
      </c>
      <c r="G4283"/>
      <c r="H4283" t="s">
        <v>45961</v>
      </c>
      <c r="I4283" t="s">
        <v>52759</v>
      </c>
      <c r="J4283" t="s">
        <v>7191</v>
      </c>
      <c r="K4283" t="s">
        <v>565</v>
      </c>
      <c r="L4283" s="119" t="str">
        <f t="shared" si="264"/>
        <v>NA</v>
      </c>
      <c r="M4283" s="119"/>
      <c r="N4283" s="120" t="str">
        <f t="shared" si="265"/>
        <v>NA</v>
      </c>
      <c r="O4283" s="120"/>
      <c r="P4283"/>
      <c r="Q4283"/>
      <c r="R4283"/>
      <c r="S4283"/>
      <c r="T4283"/>
      <c r="U4283" t="s">
        <v>16391</v>
      </c>
      <c r="V4283" t="s">
        <v>16389</v>
      </c>
      <c r="W4283" t="s">
        <v>16390</v>
      </c>
      <c r="X4283" t="s">
        <v>675</v>
      </c>
      <c r="Y4283" t="s">
        <v>16392</v>
      </c>
      <c r="Z4283" t="s">
        <v>54</v>
      </c>
      <c r="AA4283"/>
      <c r="AB4283" t="s">
        <v>45201</v>
      </c>
      <c r="AC4283" t="s">
        <v>52163</v>
      </c>
      <c r="AD4283" t="s">
        <v>16393</v>
      </c>
      <c r="AE4283" t="s">
        <v>565</v>
      </c>
      <c r="AF4283" s="119" t="str">
        <f t="shared" si="266"/>
        <v>NA</v>
      </c>
      <c r="AG4283" s="119"/>
      <c r="AH4283" s="119"/>
      <c r="AI4283" s="119"/>
      <c r="AJ4283" s="119" t="str">
        <f t="shared" si="267"/>
        <v>NA</v>
      </c>
      <c r="AK4283" s="190"/>
      <c r="AL4283" s="191"/>
    </row>
    <row r="4284" spans="1:38" x14ac:dyDescent="0.25">
      <c r="A4284" t="s">
        <v>15407</v>
      </c>
      <c r="B4284" t="s">
        <v>15405</v>
      </c>
      <c r="C4284" t="s">
        <v>15406</v>
      </c>
      <c r="D4284" t="s">
        <v>675</v>
      </c>
      <c r="E4284" t="s">
        <v>15408</v>
      </c>
      <c r="F4284" t="s">
        <v>54</v>
      </c>
      <c r="G4284"/>
      <c r="H4284" t="s">
        <v>45962</v>
      </c>
      <c r="I4284" t="s">
        <v>52760</v>
      </c>
      <c r="J4284" t="s">
        <v>15409</v>
      </c>
      <c r="K4284" t="s">
        <v>565</v>
      </c>
      <c r="L4284" s="119" t="str">
        <f t="shared" si="264"/>
        <v>NA</v>
      </c>
      <c r="M4284" s="119"/>
      <c r="N4284" s="120" t="str">
        <f t="shared" si="265"/>
        <v>NA</v>
      </c>
      <c r="O4284" s="120"/>
      <c r="P4284"/>
      <c r="Q4284"/>
      <c r="R4284"/>
      <c r="S4284"/>
      <c r="T4284"/>
      <c r="U4284" t="s">
        <v>16478</v>
      </c>
      <c r="V4284" t="s">
        <v>16476</v>
      </c>
      <c r="W4284" t="s">
        <v>16477</v>
      </c>
      <c r="X4284" t="s">
        <v>675</v>
      </c>
      <c r="Y4284" t="s">
        <v>2549</v>
      </c>
      <c r="Z4284" t="s">
        <v>54</v>
      </c>
      <c r="AA4284"/>
      <c r="AB4284" t="s">
        <v>45202</v>
      </c>
      <c r="AC4284" t="s">
        <v>52164</v>
      </c>
      <c r="AD4284" t="s">
        <v>16479</v>
      </c>
      <c r="AE4284" t="s">
        <v>565</v>
      </c>
      <c r="AF4284" s="119" t="str">
        <f t="shared" si="266"/>
        <v>NA</v>
      </c>
      <c r="AG4284" s="119"/>
      <c r="AH4284" s="119"/>
      <c r="AI4284" s="119"/>
      <c r="AJ4284" s="119" t="str">
        <f t="shared" si="267"/>
        <v>NA</v>
      </c>
      <c r="AK4284" s="190"/>
      <c r="AL4284" s="191"/>
    </row>
    <row r="4285" spans="1:38" x14ac:dyDescent="0.25">
      <c r="A4285" t="s">
        <v>15990</v>
      </c>
      <c r="B4285" t="s">
        <v>15988</v>
      </c>
      <c r="C4285" t="s">
        <v>15989</v>
      </c>
      <c r="D4285" t="s">
        <v>675</v>
      </c>
      <c r="E4285" t="s">
        <v>15991</v>
      </c>
      <c r="F4285" t="s">
        <v>54</v>
      </c>
      <c r="G4285"/>
      <c r="H4285" t="s">
        <v>45963</v>
      </c>
      <c r="I4285" t="s">
        <v>52761</v>
      </c>
      <c r="J4285" t="s">
        <v>15990</v>
      </c>
      <c r="K4285" t="s">
        <v>565</v>
      </c>
      <c r="L4285" s="119" t="str">
        <f t="shared" si="264"/>
        <v>NA</v>
      </c>
      <c r="M4285" s="119"/>
      <c r="N4285" s="120" t="str">
        <f t="shared" si="265"/>
        <v>NA</v>
      </c>
      <c r="O4285" s="120"/>
      <c r="P4285"/>
      <c r="Q4285"/>
      <c r="R4285"/>
      <c r="S4285"/>
      <c r="T4285"/>
      <c r="U4285" t="s">
        <v>6174</v>
      </c>
      <c r="V4285" t="s">
        <v>6173</v>
      </c>
      <c r="W4285" t="s">
        <v>6113</v>
      </c>
      <c r="X4285" t="s">
        <v>675</v>
      </c>
      <c r="Y4285" t="s">
        <v>2549</v>
      </c>
      <c r="Z4285" t="s">
        <v>54</v>
      </c>
      <c r="AA4285"/>
      <c r="AB4285" t="s">
        <v>45203</v>
      </c>
      <c r="AC4285" t="s">
        <v>52164</v>
      </c>
      <c r="AD4285" t="s">
        <v>6174</v>
      </c>
      <c r="AE4285" t="s">
        <v>565</v>
      </c>
      <c r="AF4285" s="119" t="str">
        <f t="shared" si="266"/>
        <v>NA</v>
      </c>
      <c r="AG4285" s="119"/>
      <c r="AH4285" s="119"/>
      <c r="AI4285" s="119"/>
      <c r="AJ4285" s="119" t="str">
        <f t="shared" si="267"/>
        <v>NA</v>
      </c>
      <c r="AK4285" s="190"/>
      <c r="AL4285" s="191"/>
    </row>
    <row r="4286" spans="1:38" x14ac:dyDescent="0.25">
      <c r="A4286" t="s">
        <v>20683</v>
      </c>
      <c r="B4286" t="s">
        <v>20681</v>
      </c>
      <c r="C4286" t="s">
        <v>20682</v>
      </c>
      <c r="D4286" t="s">
        <v>675</v>
      </c>
      <c r="E4286" t="s">
        <v>20684</v>
      </c>
      <c r="F4286" t="s">
        <v>54</v>
      </c>
      <c r="G4286"/>
      <c r="H4286" t="s">
        <v>45964</v>
      </c>
      <c r="I4286" t="s">
        <v>52762</v>
      </c>
      <c r="J4286" t="s">
        <v>20685</v>
      </c>
      <c r="K4286" t="s">
        <v>565</v>
      </c>
      <c r="L4286" s="119" t="str">
        <f t="shared" si="264"/>
        <v>NA</v>
      </c>
      <c r="M4286" s="119"/>
      <c r="N4286" s="120" t="str">
        <f t="shared" si="265"/>
        <v>NA</v>
      </c>
      <c r="O4286" s="120"/>
      <c r="P4286"/>
      <c r="Q4286"/>
      <c r="R4286"/>
      <c r="S4286"/>
      <c r="T4286"/>
      <c r="U4286" t="s">
        <v>8300</v>
      </c>
      <c r="V4286" t="s">
        <v>8298</v>
      </c>
      <c r="W4286" t="s">
        <v>8299</v>
      </c>
      <c r="X4286" t="s">
        <v>675</v>
      </c>
      <c r="Y4286" t="s">
        <v>2549</v>
      </c>
      <c r="Z4286" t="s">
        <v>54</v>
      </c>
      <c r="AA4286"/>
      <c r="AB4286" t="s">
        <v>45204</v>
      </c>
      <c r="AC4286" t="s">
        <v>52164</v>
      </c>
      <c r="AD4286" t="s">
        <v>8301</v>
      </c>
      <c r="AE4286" t="s">
        <v>105</v>
      </c>
      <c r="AF4286" s="119" t="str">
        <f t="shared" si="266"/>
        <v>NA</v>
      </c>
      <c r="AG4286" s="119"/>
      <c r="AH4286" s="119"/>
      <c r="AI4286" s="119"/>
      <c r="AJ4286" s="119" t="str">
        <f t="shared" si="267"/>
        <v>NA</v>
      </c>
      <c r="AK4286" s="190"/>
      <c r="AL4286" s="191"/>
    </row>
    <row r="4287" spans="1:38" x14ac:dyDescent="0.25">
      <c r="A4287" t="s">
        <v>6114</v>
      </c>
      <c r="B4287" t="s">
        <v>6112</v>
      </c>
      <c r="C4287" t="s">
        <v>6113</v>
      </c>
      <c r="D4287" t="s">
        <v>675</v>
      </c>
      <c r="E4287" t="s">
        <v>1710</v>
      </c>
      <c r="F4287" t="s">
        <v>54</v>
      </c>
      <c r="G4287"/>
      <c r="H4287" t="s">
        <v>45965</v>
      </c>
      <c r="I4287" t="s">
        <v>52763</v>
      </c>
      <c r="J4287" t="s">
        <v>6114</v>
      </c>
      <c r="K4287" t="s">
        <v>565</v>
      </c>
      <c r="L4287" s="119" t="str">
        <f t="shared" si="264"/>
        <v>NA</v>
      </c>
      <c r="M4287" s="119"/>
      <c r="N4287" s="120" t="str">
        <f t="shared" si="265"/>
        <v>NA</v>
      </c>
      <c r="O4287" s="120"/>
      <c r="P4287"/>
      <c r="Q4287"/>
      <c r="R4287"/>
      <c r="S4287"/>
      <c r="T4287"/>
      <c r="U4287" t="s">
        <v>7357</v>
      </c>
      <c r="V4287" t="s">
        <v>7355</v>
      </c>
      <c r="W4287" t="s">
        <v>7356</v>
      </c>
      <c r="X4287" t="s">
        <v>675</v>
      </c>
      <c r="Y4287" t="s">
        <v>2549</v>
      </c>
      <c r="Z4287" t="s">
        <v>54</v>
      </c>
      <c r="AA4287"/>
      <c r="AB4287" t="s">
        <v>45205</v>
      </c>
      <c r="AC4287" t="s">
        <v>52164</v>
      </c>
      <c r="AD4287"/>
      <c r="AE4287" t="s">
        <v>105</v>
      </c>
      <c r="AF4287" s="119" t="str">
        <f t="shared" si="266"/>
        <v>NA</v>
      </c>
      <c r="AG4287" s="119"/>
      <c r="AH4287" s="119"/>
      <c r="AI4287" s="119"/>
      <c r="AJ4287" s="119" t="str">
        <f t="shared" si="267"/>
        <v>NA</v>
      </c>
      <c r="AK4287" s="190"/>
      <c r="AL4287" s="191"/>
    </row>
    <row r="4288" spans="1:38" x14ac:dyDescent="0.25">
      <c r="A4288" t="s">
        <v>16755</v>
      </c>
      <c r="B4288" t="s">
        <v>16753</v>
      </c>
      <c r="C4288" t="s">
        <v>16754</v>
      </c>
      <c r="D4288" t="s">
        <v>675</v>
      </c>
      <c r="E4288" t="s">
        <v>1710</v>
      </c>
      <c r="F4288" t="s">
        <v>54</v>
      </c>
      <c r="G4288"/>
      <c r="H4288" t="s">
        <v>45966</v>
      </c>
      <c r="I4288" t="s">
        <v>52763</v>
      </c>
      <c r="J4288" t="s">
        <v>16756</v>
      </c>
      <c r="K4288" t="s">
        <v>565</v>
      </c>
      <c r="L4288" s="119" t="str">
        <f t="shared" si="264"/>
        <v>NA</v>
      </c>
      <c r="M4288" s="119"/>
      <c r="N4288" s="120" t="str">
        <f t="shared" si="265"/>
        <v>NA</v>
      </c>
      <c r="O4288" s="120"/>
      <c r="P4288"/>
      <c r="Q4288"/>
      <c r="R4288"/>
      <c r="S4288"/>
      <c r="T4288"/>
      <c r="U4288" t="s">
        <v>20937</v>
      </c>
      <c r="V4288" t="s">
        <v>20935</v>
      </c>
      <c r="W4288" t="s">
        <v>20936</v>
      </c>
      <c r="X4288" t="s">
        <v>675</v>
      </c>
      <c r="Y4288" t="s">
        <v>2716</v>
      </c>
      <c r="Z4288" t="s">
        <v>54</v>
      </c>
      <c r="AA4288"/>
      <c r="AB4288" t="s">
        <v>45206</v>
      </c>
      <c r="AC4288" t="s">
        <v>52165</v>
      </c>
      <c r="AD4288"/>
      <c r="AE4288" t="s">
        <v>105</v>
      </c>
      <c r="AF4288" s="119" t="str">
        <f t="shared" si="266"/>
        <v>NA</v>
      </c>
      <c r="AG4288" s="119"/>
      <c r="AH4288" s="119"/>
      <c r="AI4288" s="119"/>
      <c r="AJ4288" s="119" t="str">
        <f t="shared" si="267"/>
        <v>NA</v>
      </c>
      <c r="AK4288" s="190"/>
      <c r="AL4288" s="191"/>
    </row>
    <row r="4289" spans="1:38" x14ac:dyDescent="0.25">
      <c r="A4289" t="s">
        <v>8128</v>
      </c>
      <c r="B4289" t="s">
        <v>8126</v>
      </c>
      <c r="C4289" t="s">
        <v>8127</v>
      </c>
      <c r="D4289" t="s">
        <v>675</v>
      </c>
      <c r="E4289" t="s">
        <v>1710</v>
      </c>
      <c r="F4289" t="s">
        <v>54</v>
      </c>
      <c r="G4289"/>
      <c r="H4289" t="s">
        <v>45967</v>
      </c>
      <c r="I4289" t="s">
        <v>52763</v>
      </c>
      <c r="J4289" t="s">
        <v>8129</v>
      </c>
      <c r="K4289" t="s">
        <v>105</v>
      </c>
      <c r="L4289" s="119" t="str">
        <f t="shared" si="264"/>
        <v>NA</v>
      </c>
      <c r="M4289" s="119"/>
      <c r="N4289" s="120" t="str">
        <f t="shared" si="265"/>
        <v>NA</v>
      </c>
      <c r="O4289" s="120"/>
      <c r="P4289"/>
      <c r="Q4289"/>
      <c r="R4289"/>
      <c r="S4289"/>
      <c r="T4289"/>
      <c r="U4289" t="s">
        <v>18535</v>
      </c>
      <c r="V4289" t="s">
        <v>18533</v>
      </c>
      <c r="W4289" t="s">
        <v>18534</v>
      </c>
      <c r="X4289" t="s">
        <v>675</v>
      </c>
      <c r="Y4289" t="s">
        <v>842</v>
      </c>
      <c r="Z4289" t="s">
        <v>54</v>
      </c>
      <c r="AA4289"/>
      <c r="AB4289" t="s">
        <v>45207</v>
      </c>
      <c r="AC4289" t="s">
        <v>52166</v>
      </c>
      <c r="AD4289" t="s">
        <v>18535</v>
      </c>
      <c r="AE4289" t="s">
        <v>565</v>
      </c>
      <c r="AF4289" s="119" t="str">
        <f t="shared" si="266"/>
        <v>NA</v>
      </c>
      <c r="AG4289" s="119"/>
      <c r="AH4289" s="119"/>
      <c r="AI4289" s="119"/>
      <c r="AJ4289" s="119" t="str">
        <f t="shared" si="267"/>
        <v>NA</v>
      </c>
      <c r="AK4289" s="190"/>
      <c r="AL4289" s="191"/>
    </row>
    <row r="4290" spans="1:38" x14ac:dyDescent="0.25">
      <c r="A4290" t="s">
        <v>16013</v>
      </c>
      <c r="B4290" t="s">
        <v>16011</v>
      </c>
      <c r="C4290" t="s">
        <v>16012</v>
      </c>
      <c r="D4290" t="s">
        <v>675</v>
      </c>
      <c r="E4290" t="s">
        <v>16014</v>
      </c>
      <c r="F4290" t="s">
        <v>54</v>
      </c>
      <c r="G4290"/>
      <c r="H4290" t="s">
        <v>45968</v>
      </c>
      <c r="I4290" t="s">
        <v>52764</v>
      </c>
      <c r="J4290" t="s">
        <v>16015</v>
      </c>
      <c r="K4290" t="s">
        <v>565</v>
      </c>
      <c r="L4290" s="119" t="str">
        <f t="shared" si="264"/>
        <v>NA</v>
      </c>
      <c r="M4290" s="119"/>
      <c r="N4290" s="120" t="str">
        <f t="shared" si="265"/>
        <v>NA</v>
      </c>
      <c r="O4290" s="120"/>
      <c r="P4290"/>
      <c r="Q4290"/>
      <c r="R4290"/>
      <c r="S4290"/>
      <c r="T4290"/>
      <c r="U4290" t="s">
        <v>19222</v>
      </c>
      <c r="V4290" t="s">
        <v>19220</v>
      </c>
      <c r="W4290" t="s">
        <v>19221</v>
      </c>
      <c r="X4290" t="s">
        <v>675</v>
      </c>
      <c r="Y4290" t="s">
        <v>19223</v>
      </c>
      <c r="Z4290" t="s">
        <v>54</v>
      </c>
      <c r="AA4290"/>
      <c r="AB4290" t="s">
        <v>45208</v>
      </c>
      <c r="AC4290" t="s">
        <v>52167</v>
      </c>
      <c r="AD4290" t="s">
        <v>19224</v>
      </c>
      <c r="AE4290" t="s">
        <v>565</v>
      </c>
      <c r="AF4290" s="119" t="str">
        <f t="shared" si="266"/>
        <v>NA</v>
      </c>
      <c r="AG4290" s="119"/>
      <c r="AH4290" s="119"/>
      <c r="AI4290" s="119"/>
      <c r="AJ4290" s="119" t="str">
        <f t="shared" si="267"/>
        <v>NA</v>
      </c>
      <c r="AK4290" s="190"/>
      <c r="AL4290" s="191"/>
    </row>
    <row r="4291" spans="1:38" x14ac:dyDescent="0.25">
      <c r="A4291" t="s">
        <v>15150</v>
      </c>
      <c r="B4291" t="s">
        <v>15148</v>
      </c>
      <c r="C4291" t="s">
        <v>15149</v>
      </c>
      <c r="D4291" t="s">
        <v>675</v>
      </c>
      <c r="E4291" t="s">
        <v>15151</v>
      </c>
      <c r="F4291" t="s">
        <v>54</v>
      </c>
      <c r="G4291"/>
      <c r="H4291" t="s">
        <v>45969</v>
      </c>
      <c r="I4291" t="s">
        <v>52765</v>
      </c>
      <c r="J4291" t="s">
        <v>15152</v>
      </c>
      <c r="K4291" t="s">
        <v>105</v>
      </c>
      <c r="L4291" s="119" t="str">
        <f t="shared" ref="L4291:L4354" si="268">IF($Q$1&lt;&gt;"",IF(ISNUMBER(SEARCH("*"&amp;$Q$1&amp;"*", A4291)),A4291, IF(ISNUMBER(SEARCH("*"&amp;$Q$1&amp;"*", H4291)),A4291, IF(ISNUMBER(SEARCH("*"&amp;$Q$1&amp;"*", G4291)),A4291, IF(ISNUMBER(SEARCH("*"&amp;$Q$1&amp;"*", J4291)),A4291,  IF(ISNUMBER(SEARCH("*"&amp;$Q$1&amp;"*", E4291)),A4291, "NA"))))),"NA")</f>
        <v>NA</v>
      </c>
      <c r="M4291" s="119"/>
      <c r="N4291" s="120" t="str">
        <f t="shared" ref="N4291:N4354" si="269">IF($Q$11=1,IF(ISNUMBER(SEARCH($T$11,C4291)),A4291,"NA"),"NA")</f>
        <v>NA</v>
      </c>
      <c r="O4291" s="120"/>
      <c r="P4291"/>
      <c r="Q4291"/>
      <c r="R4291"/>
      <c r="S4291"/>
      <c r="T4291"/>
      <c r="U4291" t="s">
        <v>16919</v>
      </c>
      <c r="V4291" t="s">
        <v>16917</v>
      </c>
      <c r="W4291" t="s">
        <v>16918</v>
      </c>
      <c r="X4291" t="s">
        <v>675</v>
      </c>
      <c r="Y4291" t="s">
        <v>16920</v>
      </c>
      <c r="Z4291" t="s">
        <v>54</v>
      </c>
      <c r="AA4291"/>
      <c r="AB4291" t="s">
        <v>45209</v>
      </c>
      <c r="AC4291" t="s">
        <v>52168</v>
      </c>
      <c r="AD4291" t="s">
        <v>16921</v>
      </c>
      <c r="AE4291" t="s">
        <v>565</v>
      </c>
      <c r="AF4291" s="119" t="str">
        <f t="shared" ref="AF4291:AF4354" si="270">IF($Q$6&lt;&gt;"",IF(ISNUMBER(SEARCH($Q$6, W4291)),U4291, "NA"),"NA")</f>
        <v>NA</v>
      </c>
      <c r="AG4291" s="119"/>
      <c r="AH4291" s="119"/>
      <c r="AI4291" s="119"/>
      <c r="AJ4291" s="119" t="str">
        <f t="shared" ref="AJ4291:AJ4354" si="271">IF($Q$5&lt;&gt;"",IF(ISNUMBER(SEARCH($Q$5, U4291&amp;" "&amp;Y4291&amp;" "&amp;AA4291&amp;" "&amp;AB4291&amp;" "&amp;AD4291)),U4291, "NA"),"NA")</f>
        <v>NA</v>
      </c>
      <c r="AK4291" s="190"/>
      <c r="AL4291" s="191"/>
    </row>
    <row r="4292" spans="1:38" x14ac:dyDescent="0.25">
      <c r="A4292" t="s">
        <v>18458</v>
      </c>
      <c r="B4292" t="s">
        <v>18456</v>
      </c>
      <c r="C4292" t="s">
        <v>18457</v>
      </c>
      <c r="D4292" t="s">
        <v>675</v>
      </c>
      <c r="E4292" t="s">
        <v>18459</v>
      </c>
      <c r="F4292" t="s">
        <v>54</v>
      </c>
      <c r="G4292"/>
      <c r="H4292" t="s">
        <v>45970</v>
      </c>
      <c r="I4292" t="s">
        <v>52766</v>
      </c>
      <c r="J4292" t="s">
        <v>18460</v>
      </c>
      <c r="K4292" t="s">
        <v>565</v>
      </c>
      <c r="L4292" s="119" t="str">
        <f t="shared" si="268"/>
        <v>NA</v>
      </c>
      <c r="M4292" s="119"/>
      <c r="N4292" s="120" t="str">
        <f t="shared" si="269"/>
        <v>NA</v>
      </c>
      <c r="O4292" s="120"/>
      <c r="P4292"/>
      <c r="Q4292"/>
      <c r="R4292"/>
      <c r="S4292"/>
      <c r="T4292"/>
      <c r="U4292" t="s">
        <v>19415</v>
      </c>
      <c r="V4292" t="s">
        <v>19413</v>
      </c>
      <c r="W4292" t="s">
        <v>19414</v>
      </c>
      <c r="X4292" t="s">
        <v>675</v>
      </c>
      <c r="Y4292" t="s">
        <v>19416</v>
      </c>
      <c r="Z4292" t="s">
        <v>54</v>
      </c>
      <c r="AA4292"/>
      <c r="AB4292" t="s">
        <v>45210</v>
      </c>
      <c r="AC4292" t="s">
        <v>52169</v>
      </c>
      <c r="AD4292" t="s">
        <v>19415</v>
      </c>
      <c r="AE4292" t="s">
        <v>565</v>
      </c>
      <c r="AF4292" s="119" t="str">
        <f t="shared" si="270"/>
        <v>NA</v>
      </c>
      <c r="AG4292" s="119"/>
      <c r="AH4292" s="119"/>
      <c r="AI4292" s="119"/>
      <c r="AJ4292" s="119" t="str">
        <f t="shared" si="271"/>
        <v>NA</v>
      </c>
      <c r="AK4292" s="190"/>
      <c r="AL4292" s="191"/>
    </row>
    <row r="4293" spans="1:38" x14ac:dyDescent="0.25">
      <c r="A4293" t="s">
        <v>16200</v>
      </c>
      <c r="B4293" t="s">
        <v>16198</v>
      </c>
      <c r="C4293" t="s">
        <v>16199</v>
      </c>
      <c r="D4293" t="s">
        <v>675</v>
      </c>
      <c r="E4293" t="s">
        <v>16201</v>
      </c>
      <c r="F4293" t="s">
        <v>54</v>
      </c>
      <c r="G4293"/>
      <c r="H4293" t="s">
        <v>45971</v>
      </c>
      <c r="I4293" t="s">
        <v>52767</v>
      </c>
      <c r="J4293" t="s">
        <v>16202</v>
      </c>
      <c r="K4293" t="s">
        <v>565</v>
      </c>
      <c r="L4293" s="119" t="str">
        <f t="shared" si="268"/>
        <v>NA</v>
      </c>
      <c r="M4293" s="119"/>
      <c r="N4293" s="120" t="str">
        <f t="shared" si="269"/>
        <v>NA</v>
      </c>
      <c r="O4293" s="120"/>
      <c r="P4293"/>
      <c r="Q4293"/>
      <c r="R4293"/>
      <c r="S4293"/>
      <c r="T4293"/>
      <c r="U4293" t="s">
        <v>9756</v>
      </c>
      <c r="V4293" t="s">
        <v>9754</v>
      </c>
      <c r="W4293" t="s">
        <v>9755</v>
      </c>
      <c r="X4293" t="s">
        <v>675</v>
      </c>
      <c r="Y4293" t="s">
        <v>9757</v>
      </c>
      <c r="Z4293" t="s">
        <v>54</v>
      </c>
      <c r="AA4293"/>
      <c r="AB4293" t="s">
        <v>45211</v>
      </c>
      <c r="AC4293" t="s">
        <v>52170</v>
      </c>
      <c r="AD4293"/>
      <c r="AE4293" t="s">
        <v>105</v>
      </c>
      <c r="AF4293" s="119" t="str">
        <f t="shared" si="270"/>
        <v>NA</v>
      </c>
      <c r="AG4293" s="119"/>
      <c r="AH4293" s="119"/>
      <c r="AI4293" s="119"/>
      <c r="AJ4293" s="119" t="str">
        <f t="shared" si="271"/>
        <v>NA</v>
      </c>
      <c r="AK4293" s="190"/>
      <c r="AL4293" s="191"/>
    </row>
    <row r="4294" spans="1:38" x14ac:dyDescent="0.25">
      <c r="A4294" t="s">
        <v>9420</v>
      </c>
      <c r="B4294" t="s">
        <v>9418</v>
      </c>
      <c r="C4294" t="s">
        <v>9419</v>
      </c>
      <c r="D4294" t="s">
        <v>675</v>
      </c>
      <c r="E4294" t="s">
        <v>9421</v>
      </c>
      <c r="F4294" t="s">
        <v>54</v>
      </c>
      <c r="G4294"/>
      <c r="H4294" t="s">
        <v>45972</v>
      </c>
      <c r="I4294" t="s">
        <v>52768</v>
      </c>
      <c r="J4294"/>
      <c r="K4294" t="s">
        <v>105</v>
      </c>
      <c r="L4294" s="119" t="str">
        <f t="shared" si="268"/>
        <v>NA</v>
      </c>
      <c r="M4294" s="119"/>
      <c r="N4294" s="120" t="str">
        <f t="shared" si="269"/>
        <v>NA</v>
      </c>
      <c r="O4294" s="120"/>
      <c r="P4294"/>
      <c r="Q4294"/>
      <c r="R4294"/>
      <c r="S4294"/>
      <c r="T4294"/>
      <c r="U4294" t="s">
        <v>6138</v>
      </c>
      <c r="V4294" t="s">
        <v>6137</v>
      </c>
      <c r="W4294" t="s">
        <v>6113</v>
      </c>
      <c r="X4294" t="s">
        <v>675</v>
      </c>
      <c r="Y4294" t="s">
        <v>6139</v>
      </c>
      <c r="Z4294" t="s">
        <v>54</v>
      </c>
      <c r="AA4294"/>
      <c r="AB4294" t="s">
        <v>45212</v>
      </c>
      <c r="AC4294" t="s">
        <v>52171</v>
      </c>
      <c r="AD4294" t="s">
        <v>6138</v>
      </c>
      <c r="AE4294" t="s">
        <v>565</v>
      </c>
      <c r="AF4294" s="119" t="str">
        <f t="shared" si="270"/>
        <v>NA</v>
      </c>
      <c r="AG4294" s="119"/>
      <c r="AH4294" s="119"/>
      <c r="AI4294" s="119"/>
      <c r="AJ4294" s="119" t="str">
        <f t="shared" si="271"/>
        <v>NA</v>
      </c>
      <c r="AK4294" s="190"/>
      <c r="AL4294" s="191"/>
    </row>
    <row r="4295" spans="1:38" x14ac:dyDescent="0.25">
      <c r="A4295" t="s">
        <v>10238</v>
      </c>
      <c r="B4295" t="s">
        <v>10236</v>
      </c>
      <c r="C4295" t="s">
        <v>10237</v>
      </c>
      <c r="D4295" t="s">
        <v>675</v>
      </c>
      <c r="E4295" t="s">
        <v>10239</v>
      </c>
      <c r="F4295" t="s">
        <v>54</v>
      </c>
      <c r="G4295"/>
      <c r="H4295" t="s">
        <v>45973</v>
      </c>
      <c r="I4295" t="s">
        <v>52769</v>
      </c>
      <c r="J4295"/>
      <c r="K4295" t="s">
        <v>105</v>
      </c>
      <c r="L4295" s="119" t="str">
        <f t="shared" si="268"/>
        <v>NA</v>
      </c>
      <c r="M4295" s="119"/>
      <c r="N4295" s="120" t="str">
        <f t="shared" si="269"/>
        <v>NA</v>
      </c>
      <c r="O4295" s="120"/>
      <c r="P4295"/>
      <c r="Q4295"/>
      <c r="R4295"/>
      <c r="S4295"/>
      <c r="T4295"/>
      <c r="U4295" t="s">
        <v>17371</v>
      </c>
      <c r="V4295" t="s">
        <v>17369</v>
      </c>
      <c r="W4295" t="s">
        <v>17370</v>
      </c>
      <c r="X4295" t="s">
        <v>675</v>
      </c>
      <c r="Y4295" t="s">
        <v>17372</v>
      </c>
      <c r="Z4295" t="s">
        <v>54</v>
      </c>
      <c r="AA4295"/>
      <c r="AB4295" t="s">
        <v>45213</v>
      </c>
      <c r="AC4295" t="s">
        <v>52172</v>
      </c>
      <c r="AD4295" t="s">
        <v>17373</v>
      </c>
      <c r="AE4295" t="s">
        <v>565</v>
      </c>
      <c r="AF4295" s="119" t="str">
        <f t="shared" si="270"/>
        <v>NA</v>
      </c>
      <c r="AG4295" s="119"/>
      <c r="AH4295" s="119"/>
      <c r="AI4295" s="119"/>
      <c r="AJ4295" s="119" t="str">
        <f t="shared" si="271"/>
        <v>NA</v>
      </c>
      <c r="AK4295" s="190"/>
      <c r="AL4295" s="191"/>
    </row>
    <row r="4296" spans="1:38" x14ac:dyDescent="0.25">
      <c r="A4296" t="s">
        <v>6490</v>
      </c>
      <c r="B4296" t="s">
        <v>6488</v>
      </c>
      <c r="C4296" t="s">
        <v>6489</v>
      </c>
      <c r="D4296" t="s">
        <v>675</v>
      </c>
      <c r="E4296" t="s">
        <v>6491</v>
      </c>
      <c r="F4296" t="s">
        <v>54</v>
      </c>
      <c r="G4296"/>
      <c r="H4296" t="s">
        <v>45974</v>
      </c>
      <c r="I4296" t="s">
        <v>52770</v>
      </c>
      <c r="J4296"/>
      <c r="K4296" t="s">
        <v>105</v>
      </c>
      <c r="L4296" s="119" t="str">
        <f t="shared" si="268"/>
        <v>NA</v>
      </c>
      <c r="M4296" s="119"/>
      <c r="N4296" s="120" t="str">
        <f t="shared" si="269"/>
        <v>NA</v>
      </c>
      <c r="O4296" s="120"/>
      <c r="P4296"/>
      <c r="Q4296"/>
      <c r="R4296"/>
      <c r="S4296"/>
      <c r="T4296"/>
      <c r="U4296" t="s">
        <v>6143</v>
      </c>
      <c r="V4296" t="s">
        <v>6142</v>
      </c>
      <c r="W4296" t="s">
        <v>6113</v>
      </c>
      <c r="X4296" t="s">
        <v>675</v>
      </c>
      <c r="Y4296" t="s">
        <v>6144</v>
      </c>
      <c r="Z4296" t="s">
        <v>54</v>
      </c>
      <c r="AA4296"/>
      <c r="AB4296" t="s">
        <v>45214</v>
      </c>
      <c r="AC4296" t="s">
        <v>52173</v>
      </c>
      <c r="AD4296" t="s">
        <v>6143</v>
      </c>
      <c r="AE4296" t="s">
        <v>565</v>
      </c>
      <c r="AF4296" s="119" t="str">
        <f t="shared" si="270"/>
        <v>NA</v>
      </c>
      <c r="AG4296" s="119"/>
      <c r="AH4296" s="119"/>
      <c r="AI4296" s="119"/>
      <c r="AJ4296" s="119" t="str">
        <f t="shared" si="271"/>
        <v>NA</v>
      </c>
      <c r="AK4296" s="190"/>
      <c r="AL4296" s="191"/>
    </row>
    <row r="4297" spans="1:38" x14ac:dyDescent="0.25">
      <c r="A4297" t="s">
        <v>6125</v>
      </c>
      <c r="B4297" t="s">
        <v>6124</v>
      </c>
      <c r="C4297" t="s">
        <v>6113</v>
      </c>
      <c r="D4297" t="s">
        <v>675</v>
      </c>
      <c r="E4297" t="s">
        <v>3868</v>
      </c>
      <c r="F4297" t="s">
        <v>54</v>
      </c>
      <c r="G4297"/>
      <c r="H4297" t="s">
        <v>45975</v>
      </c>
      <c r="I4297" t="s">
        <v>52771</v>
      </c>
      <c r="J4297" t="s">
        <v>6125</v>
      </c>
      <c r="K4297" t="s">
        <v>565</v>
      </c>
      <c r="L4297" s="119" t="str">
        <f t="shared" si="268"/>
        <v>NA</v>
      </c>
      <c r="M4297" s="119"/>
      <c r="N4297" s="120" t="str">
        <f t="shared" si="269"/>
        <v>NA</v>
      </c>
      <c r="O4297" s="120"/>
      <c r="P4297"/>
      <c r="Q4297"/>
      <c r="R4297"/>
      <c r="S4297"/>
      <c r="T4297"/>
      <c r="U4297" t="s">
        <v>17442</v>
      </c>
      <c r="V4297" t="s">
        <v>17440</v>
      </c>
      <c r="W4297" t="s">
        <v>17441</v>
      </c>
      <c r="X4297" t="s">
        <v>675</v>
      </c>
      <c r="Y4297" t="s">
        <v>6144</v>
      </c>
      <c r="Z4297" t="s">
        <v>54</v>
      </c>
      <c r="AA4297"/>
      <c r="AB4297" t="s">
        <v>45215</v>
      </c>
      <c r="AC4297" t="s">
        <v>52173</v>
      </c>
      <c r="AD4297" t="s">
        <v>17443</v>
      </c>
      <c r="AE4297" t="s">
        <v>565</v>
      </c>
      <c r="AF4297" s="119" t="str">
        <f t="shared" si="270"/>
        <v>NA</v>
      </c>
      <c r="AG4297" s="119"/>
      <c r="AH4297" s="119"/>
      <c r="AI4297" s="119"/>
      <c r="AJ4297" s="119" t="str">
        <f t="shared" si="271"/>
        <v>NA</v>
      </c>
      <c r="AK4297" s="190"/>
      <c r="AL4297" s="191"/>
    </row>
    <row r="4298" spans="1:38" x14ac:dyDescent="0.25">
      <c r="A4298" t="s">
        <v>17058</v>
      </c>
      <c r="B4298" t="s">
        <v>17056</v>
      </c>
      <c r="C4298" t="s">
        <v>17057</v>
      </c>
      <c r="D4298" t="s">
        <v>675</v>
      </c>
      <c r="E4298" t="s">
        <v>2895</v>
      </c>
      <c r="F4298" t="s">
        <v>54</v>
      </c>
      <c r="G4298"/>
      <c r="H4298" t="s">
        <v>45976</v>
      </c>
      <c r="I4298" t="s">
        <v>52772</v>
      </c>
      <c r="J4298" t="s">
        <v>17058</v>
      </c>
      <c r="K4298" t="s">
        <v>565</v>
      </c>
      <c r="L4298" s="119" t="str">
        <f t="shared" si="268"/>
        <v>NA</v>
      </c>
      <c r="M4298" s="119"/>
      <c r="N4298" s="120" t="str">
        <f t="shared" si="269"/>
        <v>NA</v>
      </c>
      <c r="O4298" s="120"/>
      <c r="P4298"/>
      <c r="Q4298"/>
      <c r="R4298"/>
      <c r="S4298"/>
      <c r="T4298"/>
      <c r="U4298" t="s">
        <v>8297</v>
      </c>
      <c r="V4298" t="s">
        <v>8295</v>
      </c>
      <c r="W4298" t="s">
        <v>8296</v>
      </c>
      <c r="X4298" t="s">
        <v>675</v>
      </c>
      <c r="Y4298" t="s">
        <v>6144</v>
      </c>
      <c r="Z4298" t="s">
        <v>54</v>
      </c>
      <c r="AA4298"/>
      <c r="AB4298" t="s">
        <v>45216</v>
      </c>
      <c r="AC4298" t="s">
        <v>52173</v>
      </c>
      <c r="AD4298"/>
      <c r="AE4298" t="s">
        <v>105</v>
      </c>
      <c r="AF4298" s="119" t="str">
        <f t="shared" si="270"/>
        <v>NA</v>
      </c>
      <c r="AG4298" s="119"/>
      <c r="AH4298" s="119"/>
      <c r="AI4298" s="119"/>
      <c r="AJ4298" s="119" t="str">
        <f t="shared" si="271"/>
        <v>NA</v>
      </c>
      <c r="AK4298" s="190"/>
      <c r="AL4298" s="191"/>
    </row>
    <row r="4299" spans="1:38" x14ac:dyDescent="0.25">
      <c r="A4299" t="s">
        <v>6176</v>
      </c>
      <c r="B4299" t="s">
        <v>6175</v>
      </c>
      <c r="C4299" t="s">
        <v>6113</v>
      </c>
      <c r="D4299" t="s">
        <v>675</v>
      </c>
      <c r="E4299" t="s">
        <v>2895</v>
      </c>
      <c r="F4299" t="s">
        <v>54</v>
      </c>
      <c r="G4299"/>
      <c r="H4299" t="s">
        <v>45977</v>
      </c>
      <c r="I4299" t="s">
        <v>52772</v>
      </c>
      <c r="J4299" t="s">
        <v>6176</v>
      </c>
      <c r="K4299" t="s">
        <v>565</v>
      </c>
      <c r="L4299" s="119" t="str">
        <f t="shared" si="268"/>
        <v>NA</v>
      </c>
      <c r="M4299" s="119"/>
      <c r="N4299" s="120" t="str">
        <f t="shared" si="269"/>
        <v>NA</v>
      </c>
      <c r="O4299" s="120"/>
      <c r="P4299"/>
      <c r="Q4299"/>
      <c r="R4299"/>
      <c r="S4299"/>
      <c r="T4299"/>
      <c r="U4299" t="s">
        <v>17554</v>
      </c>
      <c r="V4299" t="s">
        <v>17552</v>
      </c>
      <c r="W4299" t="s">
        <v>17553</v>
      </c>
      <c r="X4299" t="s">
        <v>675</v>
      </c>
      <c r="Y4299" t="s">
        <v>3175</v>
      </c>
      <c r="Z4299" t="s">
        <v>54</v>
      </c>
      <c r="AA4299"/>
      <c r="AB4299" t="s">
        <v>45217</v>
      </c>
      <c r="AC4299" t="s">
        <v>52174</v>
      </c>
      <c r="AD4299" t="s">
        <v>17555</v>
      </c>
      <c r="AE4299" t="s">
        <v>565</v>
      </c>
      <c r="AF4299" s="119" t="str">
        <f t="shared" si="270"/>
        <v>NA</v>
      </c>
      <c r="AG4299" s="119"/>
      <c r="AH4299" s="119"/>
      <c r="AI4299" s="119"/>
      <c r="AJ4299" s="119" t="str">
        <f t="shared" si="271"/>
        <v>NA</v>
      </c>
      <c r="AK4299" s="190"/>
      <c r="AL4299" s="191"/>
    </row>
    <row r="4300" spans="1:38" x14ac:dyDescent="0.25">
      <c r="A4300" t="s">
        <v>8390</v>
      </c>
      <c r="B4300" t="s">
        <v>8388</v>
      </c>
      <c r="C4300" t="s">
        <v>8389</v>
      </c>
      <c r="D4300" t="s">
        <v>675</v>
      </c>
      <c r="E4300" t="s">
        <v>2895</v>
      </c>
      <c r="F4300" t="s">
        <v>54</v>
      </c>
      <c r="G4300"/>
      <c r="H4300" t="s">
        <v>45978</v>
      </c>
      <c r="I4300" t="s">
        <v>52772</v>
      </c>
      <c r="J4300" t="s">
        <v>8391</v>
      </c>
      <c r="K4300" t="s">
        <v>105</v>
      </c>
      <c r="L4300" s="119" t="str">
        <f t="shared" si="268"/>
        <v>NA</v>
      </c>
      <c r="M4300" s="119"/>
      <c r="N4300" s="120" t="str">
        <f t="shared" si="269"/>
        <v>NA</v>
      </c>
      <c r="O4300" s="120"/>
      <c r="P4300"/>
      <c r="Q4300"/>
      <c r="R4300"/>
      <c r="S4300"/>
      <c r="T4300"/>
      <c r="U4300" t="s">
        <v>6146</v>
      </c>
      <c r="V4300" t="s">
        <v>6145</v>
      </c>
      <c r="W4300" t="s">
        <v>6113</v>
      </c>
      <c r="X4300" t="s">
        <v>675</v>
      </c>
      <c r="Y4300" t="s">
        <v>3175</v>
      </c>
      <c r="Z4300" t="s">
        <v>54</v>
      </c>
      <c r="AA4300"/>
      <c r="AB4300" t="s">
        <v>45218</v>
      </c>
      <c r="AC4300" t="s">
        <v>52174</v>
      </c>
      <c r="AD4300" t="s">
        <v>6147</v>
      </c>
      <c r="AE4300" t="s">
        <v>565</v>
      </c>
      <c r="AF4300" s="119" t="str">
        <f t="shared" si="270"/>
        <v>NA</v>
      </c>
      <c r="AG4300" s="119"/>
      <c r="AH4300" s="119"/>
      <c r="AI4300" s="119"/>
      <c r="AJ4300" s="119" t="str">
        <f t="shared" si="271"/>
        <v>NA</v>
      </c>
      <c r="AK4300" s="190"/>
      <c r="AL4300" s="191"/>
    </row>
    <row r="4301" spans="1:38" x14ac:dyDescent="0.25">
      <c r="A4301" t="s">
        <v>8075</v>
      </c>
      <c r="B4301" t="s">
        <v>8073</v>
      </c>
      <c r="C4301" t="s">
        <v>8074</v>
      </c>
      <c r="D4301" t="s">
        <v>675</v>
      </c>
      <c r="E4301" t="s">
        <v>2895</v>
      </c>
      <c r="F4301" t="s">
        <v>54</v>
      </c>
      <c r="G4301"/>
      <c r="H4301" t="s">
        <v>45978</v>
      </c>
      <c r="I4301" t="s">
        <v>52772</v>
      </c>
      <c r="J4301" t="s">
        <v>8076</v>
      </c>
      <c r="K4301" t="s">
        <v>105</v>
      </c>
      <c r="L4301" s="119" t="str">
        <f t="shared" si="268"/>
        <v>NA</v>
      </c>
      <c r="M4301" s="119"/>
      <c r="N4301" s="120" t="str">
        <f t="shared" si="269"/>
        <v>NA</v>
      </c>
      <c r="O4301" s="120"/>
      <c r="P4301"/>
      <c r="Q4301"/>
      <c r="R4301"/>
      <c r="S4301"/>
      <c r="T4301"/>
      <c r="U4301" t="s">
        <v>17724</v>
      </c>
      <c r="V4301" t="s">
        <v>17722</v>
      </c>
      <c r="W4301" t="s">
        <v>17723</v>
      </c>
      <c r="X4301" t="s">
        <v>675</v>
      </c>
      <c r="Y4301" t="s">
        <v>17725</v>
      </c>
      <c r="Z4301" t="s">
        <v>54</v>
      </c>
      <c r="AA4301"/>
      <c r="AB4301" t="s">
        <v>45219</v>
      </c>
      <c r="AC4301" t="s">
        <v>52175</v>
      </c>
      <c r="AD4301" t="s">
        <v>17726</v>
      </c>
      <c r="AE4301" t="s">
        <v>565</v>
      </c>
      <c r="AF4301" s="119" t="str">
        <f t="shared" si="270"/>
        <v>NA</v>
      </c>
      <c r="AG4301" s="119"/>
      <c r="AH4301" s="119"/>
      <c r="AI4301" s="119"/>
      <c r="AJ4301" s="119" t="str">
        <f t="shared" si="271"/>
        <v>NA</v>
      </c>
      <c r="AK4301" s="190"/>
      <c r="AL4301" s="191"/>
    </row>
    <row r="4302" spans="1:38" x14ac:dyDescent="0.25">
      <c r="A4302" t="s">
        <v>6387</v>
      </c>
      <c r="B4302" t="s">
        <v>6385</v>
      </c>
      <c r="C4302" t="s">
        <v>6386</v>
      </c>
      <c r="D4302" t="s">
        <v>675</v>
      </c>
      <c r="E4302" t="s">
        <v>2895</v>
      </c>
      <c r="F4302" t="s">
        <v>54</v>
      </c>
      <c r="G4302"/>
      <c r="H4302" t="s">
        <v>45979</v>
      </c>
      <c r="I4302" t="s">
        <v>52772</v>
      </c>
      <c r="J4302" t="s">
        <v>6388</v>
      </c>
      <c r="K4302" t="s">
        <v>105</v>
      </c>
      <c r="L4302" s="119" t="str">
        <f t="shared" si="268"/>
        <v>NA</v>
      </c>
      <c r="M4302" s="119"/>
      <c r="N4302" s="120" t="str">
        <f t="shared" si="269"/>
        <v>NA</v>
      </c>
      <c r="O4302" s="120"/>
      <c r="P4302"/>
      <c r="Q4302"/>
      <c r="R4302"/>
      <c r="S4302"/>
      <c r="T4302"/>
      <c r="U4302" t="s">
        <v>17729</v>
      </c>
      <c r="V4302" t="s">
        <v>17727</v>
      </c>
      <c r="W4302" t="s">
        <v>17728</v>
      </c>
      <c r="X4302" t="s">
        <v>675</v>
      </c>
      <c r="Y4302" t="s">
        <v>17730</v>
      </c>
      <c r="Z4302" t="s">
        <v>54</v>
      </c>
      <c r="AA4302"/>
      <c r="AB4302" t="s">
        <v>45220</v>
      </c>
      <c r="AC4302" t="s">
        <v>52176</v>
      </c>
      <c r="AD4302" t="s">
        <v>17729</v>
      </c>
      <c r="AE4302" t="s">
        <v>565</v>
      </c>
      <c r="AF4302" s="119" t="str">
        <f t="shared" si="270"/>
        <v>NA</v>
      </c>
      <c r="AG4302" s="119"/>
      <c r="AH4302" s="119"/>
      <c r="AI4302" s="119"/>
      <c r="AJ4302" s="119" t="str">
        <f t="shared" si="271"/>
        <v>NA</v>
      </c>
      <c r="AK4302" s="190"/>
      <c r="AL4302" s="191"/>
    </row>
    <row r="4303" spans="1:38" x14ac:dyDescent="0.25">
      <c r="A4303" t="s">
        <v>16018</v>
      </c>
      <c r="B4303" t="s">
        <v>16016</v>
      </c>
      <c r="C4303" t="s">
        <v>16017</v>
      </c>
      <c r="D4303" t="s">
        <v>675</v>
      </c>
      <c r="E4303" t="s">
        <v>16019</v>
      </c>
      <c r="F4303" t="s">
        <v>54</v>
      </c>
      <c r="G4303"/>
      <c r="H4303" t="s">
        <v>45980</v>
      </c>
      <c r="I4303" t="s">
        <v>52773</v>
      </c>
      <c r="J4303" t="s">
        <v>16020</v>
      </c>
      <c r="K4303" t="s">
        <v>565</v>
      </c>
      <c r="L4303" s="119" t="str">
        <f t="shared" si="268"/>
        <v>NA</v>
      </c>
      <c r="M4303" s="119"/>
      <c r="N4303" s="120" t="str">
        <f t="shared" si="269"/>
        <v>NA</v>
      </c>
      <c r="O4303" s="120"/>
      <c r="P4303"/>
      <c r="Q4303"/>
      <c r="R4303"/>
      <c r="S4303"/>
      <c r="T4303"/>
      <c r="U4303" t="s">
        <v>20632</v>
      </c>
      <c r="V4303" t="s">
        <v>20630</v>
      </c>
      <c r="W4303" t="s">
        <v>20631</v>
      </c>
      <c r="X4303" t="s">
        <v>675</v>
      </c>
      <c r="Y4303" t="s">
        <v>9001</v>
      </c>
      <c r="Z4303" t="s">
        <v>54</v>
      </c>
      <c r="AA4303"/>
      <c r="AB4303" t="s">
        <v>45221</v>
      </c>
      <c r="AC4303" t="s">
        <v>52177</v>
      </c>
      <c r="AD4303" t="s">
        <v>20633</v>
      </c>
      <c r="AE4303" t="s">
        <v>565</v>
      </c>
      <c r="AF4303" s="119" t="str">
        <f t="shared" si="270"/>
        <v>NA</v>
      </c>
      <c r="AG4303" s="119"/>
      <c r="AH4303" s="119"/>
      <c r="AI4303" s="119"/>
      <c r="AJ4303" s="119" t="str">
        <f t="shared" si="271"/>
        <v>NA</v>
      </c>
      <c r="AK4303" s="190"/>
      <c r="AL4303" s="191"/>
    </row>
    <row r="4304" spans="1:38" x14ac:dyDescent="0.25">
      <c r="A4304" t="s">
        <v>20584</v>
      </c>
      <c r="B4304" t="s">
        <v>20582</v>
      </c>
      <c r="C4304" t="s">
        <v>20583</v>
      </c>
      <c r="D4304" t="s">
        <v>675</v>
      </c>
      <c r="E4304" t="s">
        <v>20585</v>
      </c>
      <c r="F4304" t="s">
        <v>54</v>
      </c>
      <c r="G4304"/>
      <c r="H4304" t="s">
        <v>45981</v>
      </c>
      <c r="I4304" t="s">
        <v>52774</v>
      </c>
      <c r="J4304" t="s">
        <v>20586</v>
      </c>
      <c r="K4304" t="s">
        <v>565</v>
      </c>
      <c r="L4304" s="119" t="str">
        <f t="shared" si="268"/>
        <v>NA</v>
      </c>
      <c r="M4304" s="119"/>
      <c r="N4304" s="120" t="str">
        <f t="shared" si="269"/>
        <v>NA</v>
      </c>
      <c r="O4304" s="120"/>
      <c r="P4304"/>
      <c r="Q4304"/>
      <c r="R4304"/>
      <c r="S4304"/>
      <c r="T4304"/>
      <c r="U4304" t="s">
        <v>9000</v>
      </c>
      <c r="V4304" t="s">
        <v>8998</v>
      </c>
      <c r="W4304" t="s">
        <v>8999</v>
      </c>
      <c r="X4304" t="s">
        <v>675</v>
      </c>
      <c r="Y4304" t="s">
        <v>9001</v>
      </c>
      <c r="Z4304" t="s">
        <v>54</v>
      </c>
      <c r="AA4304"/>
      <c r="AB4304" t="s">
        <v>45222</v>
      </c>
      <c r="AC4304" t="s">
        <v>52177</v>
      </c>
      <c r="AD4304"/>
      <c r="AE4304" t="s">
        <v>105</v>
      </c>
      <c r="AF4304" s="119" t="str">
        <f t="shared" si="270"/>
        <v>NA</v>
      </c>
      <c r="AG4304" s="119"/>
      <c r="AH4304" s="119"/>
      <c r="AI4304" s="119"/>
      <c r="AJ4304" s="119" t="str">
        <f t="shared" si="271"/>
        <v>NA</v>
      </c>
      <c r="AK4304" s="190"/>
      <c r="AL4304" s="191"/>
    </row>
    <row r="4305" spans="1:38" x14ac:dyDescent="0.25">
      <c r="A4305" t="s">
        <v>20891</v>
      </c>
      <c r="B4305" t="s">
        <v>20889</v>
      </c>
      <c r="C4305" t="s">
        <v>20890</v>
      </c>
      <c r="D4305" t="s">
        <v>675</v>
      </c>
      <c r="E4305" t="s">
        <v>20585</v>
      </c>
      <c r="F4305" t="s">
        <v>54</v>
      </c>
      <c r="G4305"/>
      <c r="H4305" t="s">
        <v>45982</v>
      </c>
      <c r="I4305" t="s">
        <v>52774</v>
      </c>
      <c r="J4305" t="s">
        <v>20892</v>
      </c>
      <c r="K4305" t="s">
        <v>105</v>
      </c>
      <c r="L4305" s="119" t="str">
        <f t="shared" si="268"/>
        <v>NA</v>
      </c>
      <c r="M4305" s="119"/>
      <c r="N4305" s="120" t="str">
        <f t="shared" si="269"/>
        <v>NA</v>
      </c>
      <c r="O4305" s="120"/>
      <c r="P4305"/>
      <c r="Q4305"/>
      <c r="R4305"/>
      <c r="S4305"/>
      <c r="T4305"/>
      <c r="U4305" t="s">
        <v>11071</v>
      </c>
      <c r="V4305" t="s">
        <v>11070</v>
      </c>
      <c r="W4305" t="s">
        <v>4621</v>
      </c>
      <c r="X4305" t="s">
        <v>675</v>
      </c>
      <c r="Y4305" t="s">
        <v>103</v>
      </c>
      <c r="Z4305" t="s">
        <v>54</v>
      </c>
      <c r="AA4305"/>
      <c r="AB4305" t="s">
        <v>45223</v>
      </c>
      <c r="AC4305" t="s">
        <v>52178</v>
      </c>
      <c r="AD4305" t="s">
        <v>11071</v>
      </c>
      <c r="AE4305" t="s">
        <v>565</v>
      </c>
      <c r="AF4305" s="119" t="str">
        <f t="shared" si="270"/>
        <v>NA</v>
      </c>
      <c r="AG4305" s="119"/>
      <c r="AH4305" s="119"/>
      <c r="AI4305" s="119"/>
      <c r="AJ4305" s="119" t="str">
        <f t="shared" si="271"/>
        <v>NA</v>
      </c>
      <c r="AK4305" s="190"/>
      <c r="AL4305" s="191"/>
    </row>
    <row r="4306" spans="1:38" x14ac:dyDescent="0.25">
      <c r="A4306" t="s">
        <v>6133</v>
      </c>
      <c r="B4306" t="s">
        <v>6132</v>
      </c>
      <c r="C4306" t="s">
        <v>6113</v>
      </c>
      <c r="D4306" t="s">
        <v>675</v>
      </c>
      <c r="E4306" t="s">
        <v>6134</v>
      </c>
      <c r="F4306" t="s">
        <v>54</v>
      </c>
      <c r="G4306"/>
      <c r="H4306" t="s">
        <v>45983</v>
      </c>
      <c r="I4306" t="s">
        <v>52775</v>
      </c>
      <c r="J4306" t="s">
        <v>6133</v>
      </c>
      <c r="K4306" t="s">
        <v>565</v>
      </c>
      <c r="L4306" s="119" t="str">
        <f t="shared" si="268"/>
        <v>NA</v>
      </c>
      <c r="M4306" s="119"/>
      <c r="N4306" s="120" t="str">
        <f t="shared" si="269"/>
        <v>NA</v>
      </c>
      <c r="O4306" s="120"/>
      <c r="P4306"/>
      <c r="Q4306"/>
      <c r="R4306"/>
      <c r="S4306"/>
      <c r="T4306"/>
      <c r="U4306" t="s">
        <v>16453</v>
      </c>
      <c r="V4306" t="s">
        <v>16451</v>
      </c>
      <c r="W4306" t="s">
        <v>16452</v>
      </c>
      <c r="X4306" t="s">
        <v>675</v>
      </c>
      <c r="Y4306" t="s">
        <v>103</v>
      </c>
      <c r="Z4306" t="s">
        <v>54</v>
      </c>
      <c r="AA4306"/>
      <c r="AB4306" t="s">
        <v>45224</v>
      </c>
      <c r="AC4306" t="s">
        <v>52178</v>
      </c>
      <c r="AD4306" t="s">
        <v>16453</v>
      </c>
      <c r="AE4306" t="s">
        <v>565</v>
      </c>
      <c r="AF4306" s="119" t="str">
        <f t="shared" si="270"/>
        <v>NA</v>
      </c>
      <c r="AG4306" s="119"/>
      <c r="AH4306" s="119"/>
      <c r="AI4306" s="119"/>
      <c r="AJ4306" s="119" t="str">
        <f t="shared" si="271"/>
        <v>NA</v>
      </c>
      <c r="AK4306" s="190"/>
      <c r="AL4306" s="191"/>
    </row>
    <row r="4307" spans="1:38" x14ac:dyDescent="0.25">
      <c r="A4307" t="s">
        <v>18102</v>
      </c>
      <c r="B4307" t="s">
        <v>18100</v>
      </c>
      <c r="C4307" t="s">
        <v>18101</v>
      </c>
      <c r="D4307" t="s">
        <v>675</v>
      </c>
      <c r="E4307" t="s">
        <v>18103</v>
      </c>
      <c r="F4307" t="s">
        <v>54</v>
      </c>
      <c r="G4307"/>
      <c r="H4307" t="s">
        <v>45984</v>
      </c>
      <c r="I4307" t="s">
        <v>52776</v>
      </c>
      <c r="J4307" t="s">
        <v>18104</v>
      </c>
      <c r="K4307" t="s">
        <v>565</v>
      </c>
      <c r="L4307" s="119" t="str">
        <f t="shared" si="268"/>
        <v>NA</v>
      </c>
      <c r="M4307" s="119"/>
      <c r="N4307" s="120" t="str">
        <f t="shared" si="269"/>
        <v>NA</v>
      </c>
      <c r="O4307" s="120"/>
      <c r="P4307"/>
      <c r="Q4307"/>
      <c r="R4307"/>
      <c r="S4307"/>
      <c r="T4307"/>
      <c r="U4307" t="s">
        <v>6941</v>
      </c>
      <c r="V4307" t="s">
        <v>6939</v>
      </c>
      <c r="W4307" t="s">
        <v>6940</v>
      </c>
      <c r="X4307" t="s">
        <v>675</v>
      </c>
      <c r="Y4307" t="s">
        <v>103</v>
      </c>
      <c r="Z4307" t="s">
        <v>54</v>
      </c>
      <c r="AA4307"/>
      <c r="AB4307" t="s">
        <v>45223</v>
      </c>
      <c r="AC4307" t="s">
        <v>52178</v>
      </c>
      <c r="AD4307" t="s">
        <v>6942</v>
      </c>
      <c r="AE4307" t="s">
        <v>105</v>
      </c>
      <c r="AF4307" s="119" t="str">
        <f t="shared" si="270"/>
        <v>NA</v>
      </c>
      <c r="AG4307" s="119"/>
      <c r="AH4307" s="119"/>
      <c r="AI4307" s="119"/>
      <c r="AJ4307" s="119" t="str">
        <f t="shared" si="271"/>
        <v>NA</v>
      </c>
      <c r="AK4307" s="190"/>
      <c r="AL4307" s="191"/>
    </row>
    <row r="4308" spans="1:38" x14ac:dyDescent="0.25">
      <c r="A4308" t="s">
        <v>18721</v>
      </c>
      <c r="B4308" t="s">
        <v>18719</v>
      </c>
      <c r="C4308" t="s">
        <v>18720</v>
      </c>
      <c r="D4308" t="s">
        <v>675</v>
      </c>
      <c r="E4308" t="s">
        <v>18722</v>
      </c>
      <c r="F4308" t="s">
        <v>54</v>
      </c>
      <c r="G4308"/>
      <c r="H4308" t="s">
        <v>45985</v>
      </c>
      <c r="I4308" t="s">
        <v>52777</v>
      </c>
      <c r="J4308" t="s">
        <v>18723</v>
      </c>
      <c r="K4308" t="s">
        <v>565</v>
      </c>
      <c r="L4308" s="119" t="str">
        <f t="shared" si="268"/>
        <v>NA</v>
      </c>
      <c r="M4308" s="119"/>
      <c r="N4308" s="120" t="str">
        <f t="shared" si="269"/>
        <v>NA</v>
      </c>
      <c r="O4308" s="120"/>
      <c r="P4308"/>
      <c r="Q4308"/>
      <c r="R4308"/>
      <c r="S4308"/>
      <c r="T4308"/>
      <c r="U4308" t="s">
        <v>22335</v>
      </c>
      <c r="V4308" t="s">
        <v>22333</v>
      </c>
      <c r="W4308" t="s">
        <v>22334</v>
      </c>
      <c r="X4308" t="s">
        <v>675</v>
      </c>
      <c r="Y4308" t="s">
        <v>103</v>
      </c>
      <c r="Z4308" t="s">
        <v>54</v>
      </c>
      <c r="AA4308"/>
      <c r="AB4308" t="s">
        <v>45223</v>
      </c>
      <c r="AC4308" t="s">
        <v>52178</v>
      </c>
      <c r="AD4308"/>
      <c r="AE4308" t="s">
        <v>105</v>
      </c>
      <c r="AF4308" s="119" t="str">
        <f t="shared" si="270"/>
        <v>NA</v>
      </c>
      <c r="AG4308" s="119"/>
      <c r="AH4308" s="119"/>
      <c r="AI4308" s="119"/>
      <c r="AJ4308" s="119" t="str">
        <f t="shared" si="271"/>
        <v>NA</v>
      </c>
      <c r="AK4308" s="190"/>
      <c r="AL4308" s="191"/>
    </row>
    <row r="4309" spans="1:38" x14ac:dyDescent="0.25">
      <c r="A4309" t="s">
        <v>17586</v>
      </c>
      <c r="B4309" t="s">
        <v>17584</v>
      </c>
      <c r="C4309" t="s">
        <v>17585</v>
      </c>
      <c r="D4309" t="s">
        <v>675</v>
      </c>
      <c r="E4309" t="s">
        <v>17587</v>
      </c>
      <c r="F4309" t="s">
        <v>54</v>
      </c>
      <c r="G4309"/>
      <c r="H4309" t="s">
        <v>45986</v>
      </c>
      <c r="I4309" t="s">
        <v>52778</v>
      </c>
      <c r="J4309" t="s">
        <v>17588</v>
      </c>
      <c r="K4309" t="s">
        <v>565</v>
      </c>
      <c r="L4309" s="119" t="str">
        <f t="shared" si="268"/>
        <v>NA</v>
      </c>
      <c r="M4309" s="119"/>
      <c r="N4309" s="120" t="str">
        <f t="shared" si="269"/>
        <v>NA</v>
      </c>
      <c r="O4309" s="120"/>
      <c r="P4309"/>
      <c r="Q4309"/>
      <c r="R4309"/>
      <c r="S4309"/>
      <c r="T4309"/>
      <c r="U4309" t="s">
        <v>7086</v>
      </c>
      <c r="V4309" t="s">
        <v>7085</v>
      </c>
      <c r="W4309" t="s">
        <v>7071</v>
      </c>
      <c r="X4309" t="s">
        <v>675</v>
      </c>
      <c r="Y4309" t="s">
        <v>7087</v>
      </c>
      <c r="Z4309" t="s">
        <v>54</v>
      </c>
      <c r="AA4309"/>
      <c r="AB4309" t="s">
        <v>45225</v>
      </c>
      <c r="AC4309" t="s">
        <v>52179</v>
      </c>
      <c r="AD4309" t="s">
        <v>7088</v>
      </c>
      <c r="AE4309" t="s">
        <v>565</v>
      </c>
      <c r="AF4309" s="119" t="str">
        <f t="shared" si="270"/>
        <v>NA</v>
      </c>
      <c r="AG4309" s="119"/>
      <c r="AH4309" s="119"/>
      <c r="AI4309" s="119"/>
      <c r="AJ4309" s="119" t="str">
        <f t="shared" si="271"/>
        <v>NA</v>
      </c>
      <c r="AK4309" s="190"/>
      <c r="AL4309" s="191"/>
    </row>
    <row r="4310" spans="1:38" x14ac:dyDescent="0.25">
      <c r="A4310" t="s">
        <v>8321</v>
      </c>
      <c r="B4310" t="s">
        <v>8319</v>
      </c>
      <c r="C4310" t="s">
        <v>8320</v>
      </c>
      <c r="D4310" t="s">
        <v>675</v>
      </c>
      <c r="E4310" t="s">
        <v>8322</v>
      </c>
      <c r="F4310" t="s">
        <v>54</v>
      </c>
      <c r="G4310"/>
      <c r="H4310" t="s">
        <v>45987</v>
      </c>
      <c r="I4310" t="s">
        <v>52779</v>
      </c>
      <c r="J4310" t="s">
        <v>8323</v>
      </c>
      <c r="K4310" t="s">
        <v>105</v>
      </c>
      <c r="L4310" s="119" t="str">
        <f t="shared" si="268"/>
        <v>NA</v>
      </c>
      <c r="M4310" s="119"/>
      <c r="N4310" s="120" t="str">
        <f t="shared" si="269"/>
        <v>NA</v>
      </c>
      <c r="O4310" s="120"/>
      <c r="P4310"/>
      <c r="Q4310"/>
      <c r="R4310"/>
      <c r="S4310"/>
      <c r="T4310"/>
      <c r="U4310" t="s">
        <v>15835</v>
      </c>
      <c r="V4310" t="s">
        <v>15833</v>
      </c>
      <c r="W4310" t="s">
        <v>15834</v>
      </c>
      <c r="X4310" t="s">
        <v>675</v>
      </c>
      <c r="Y4310" t="s">
        <v>15836</v>
      </c>
      <c r="Z4310" t="s">
        <v>54</v>
      </c>
      <c r="AA4310"/>
      <c r="AB4310" t="s">
        <v>45226</v>
      </c>
      <c r="AC4310" t="s">
        <v>52180</v>
      </c>
      <c r="AD4310" t="s">
        <v>15835</v>
      </c>
      <c r="AE4310" t="s">
        <v>565</v>
      </c>
      <c r="AF4310" s="119" t="str">
        <f t="shared" si="270"/>
        <v>NA</v>
      </c>
      <c r="AG4310" s="119"/>
      <c r="AH4310" s="119"/>
      <c r="AI4310" s="119"/>
      <c r="AJ4310" s="119" t="str">
        <f t="shared" si="271"/>
        <v>NA</v>
      </c>
      <c r="AK4310" s="190"/>
      <c r="AL4310" s="191"/>
    </row>
    <row r="4311" spans="1:38" x14ac:dyDescent="0.25">
      <c r="A4311" t="s">
        <v>18373</v>
      </c>
      <c r="B4311" t="s">
        <v>18371</v>
      </c>
      <c r="C4311" t="s">
        <v>18372</v>
      </c>
      <c r="D4311" t="s">
        <v>675</v>
      </c>
      <c r="E4311" t="s">
        <v>3202</v>
      </c>
      <c r="F4311" t="s">
        <v>54</v>
      </c>
      <c r="G4311"/>
      <c r="H4311" t="s">
        <v>45988</v>
      </c>
      <c r="I4311" t="s">
        <v>52780</v>
      </c>
      <c r="J4311" t="s">
        <v>18374</v>
      </c>
      <c r="K4311" t="s">
        <v>565</v>
      </c>
      <c r="L4311" s="119" t="str">
        <f t="shared" si="268"/>
        <v>NA</v>
      </c>
      <c r="M4311" s="119"/>
      <c r="N4311" s="120" t="str">
        <f t="shared" si="269"/>
        <v>NA</v>
      </c>
      <c r="O4311" s="120"/>
      <c r="P4311"/>
      <c r="Q4311"/>
      <c r="R4311"/>
      <c r="S4311"/>
      <c r="T4311"/>
      <c r="U4311" t="s">
        <v>7093</v>
      </c>
      <c r="V4311" t="s">
        <v>7092</v>
      </c>
      <c r="W4311" t="s">
        <v>7071</v>
      </c>
      <c r="X4311" t="s">
        <v>675</v>
      </c>
      <c r="Y4311" t="s">
        <v>3777</v>
      </c>
      <c r="Z4311" t="s">
        <v>54</v>
      </c>
      <c r="AA4311"/>
      <c r="AB4311" t="s">
        <v>45227</v>
      </c>
      <c r="AC4311" t="s">
        <v>52181</v>
      </c>
      <c r="AD4311" t="s">
        <v>7094</v>
      </c>
      <c r="AE4311" t="s">
        <v>565</v>
      </c>
      <c r="AF4311" s="119" t="str">
        <f t="shared" si="270"/>
        <v>NA</v>
      </c>
      <c r="AG4311" s="119"/>
      <c r="AH4311" s="119"/>
      <c r="AI4311" s="119"/>
      <c r="AJ4311" s="119" t="str">
        <f t="shared" si="271"/>
        <v>NA</v>
      </c>
      <c r="AK4311" s="190"/>
      <c r="AL4311" s="191"/>
    </row>
    <row r="4312" spans="1:38" x14ac:dyDescent="0.25">
      <c r="A4312" t="s">
        <v>6152</v>
      </c>
      <c r="B4312" t="s">
        <v>6151</v>
      </c>
      <c r="C4312" t="s">
        <v>6113</v>
      </c>
      <c r="D4312" t="s">
        <v>675</v>
      </c>
      <c r="E4312" t="s">
        <v>3202</v>
      </c>
      <c r="F4312" t="s">
        <v>54</v>
      </c>
      <c r="G4312"/>
      <c r="H4312" t="s">
        <v>45989</v>
      </c>
      <c r="I4312" t="s">
        <v>52780</v>
      </c>
      <c r="J4312" t="s">
        <v>6152</v>
      </c>
      <c r="K4312" t="s">
        <v>565</v>
      </c>
      <c r="L4312" s="119" t="str">
        <f t="shared" si="268"/>
        <v>NA</v>
      </c>
      <c r="M4312" s="119"/>
      <c r="N4312" s="120" t="str">
        <f t="shared" si="269"/>
        <v>NA</v>
      </c>
      <c r="O4312" s="120"/>
      <c r="P4312"/>
      <c r="Q4312"/>
      <c r="R4312"/>
      <c r="S4312"/>
      <c r="T4312"/>
      <c r="U4312" t="s">
        <v>13091</v>
      </c>
      <c r="V4312" t="s">
        <v>13089</v>
      </c>
      <c r="W4312" t="s">
        <v>13090</v>
      </c>
      <c r="X4312" t="s">
        <v>675</v>
      </c>
      <c r="Y4312" t="s">
        <v>3777</v>
      </c>
      <c r="Z4312" t="s">
        <v>54</v>
      </c>
      <c r="AA4312"/>
      <c r="AB4312" t="s">
        <v>45228</v>
      </c>
      <c r="AC4312" t="s">
        <v>52181</v>
      </c>
      <c r="AD4312" t="s">
        <v>13092</v>
      </c>
      <c r="AE4312" t="s">
        <v>565</v>
      </c>
      <c r="AF4312" s="119" t="str">
        <f t="shared" si="270"/>
        <v>NA</v>
      </c>
      <c r="AG4312" s="119"/>
      <c r="AH4312" s="119"/>
      <c r="AI4312" s="119"/>
      <c r="AJ4312" s="119" t="str">
        <f t="shared" si="271"/>
        <v>NA</v>
      </c>
      <c r="AK4312" s="190"/>
      <c r="AL4312" s="191"/>
    </row>
    <row r="4313" spans="1:38" x14ac:dyDescent="0.25">
      <c r="A4313" t="s">
        <v>22160</v>
      </c>
      <c r="B4313" t="s">
        <v>22158</v>
      </c>
      <c r="C4313" t="s">
        <v>22159</v>
      </c>
      <c r="D4313" t="s">
        <v>675</v>
      </c>
      <c r="E4313" t="s">
        <v>3202</v>
      </c>
      <c r="F4313" t="s">
        <v>54</v>
      </c>
      <c r="G4313"/>
      <c r="H4313" t="s">
        <v>45990</v>
      </c>
      <c r="I4313" t="s">
        <v>52780</v>
      </c>
      <c r="J4313" t="s">
        <v>22161</v>
      </c>
      <c r="K4313" t="s">
        <v>105</v>
      </c>
      <c r="L4313" s="119" t="str">
        <f t="shared" si="268"/>
        <v>NA</v>
      </c>
      <c r="M4313" s="119"/>
      <c r="N4313" s="120" t="str">
        <f t="shared" si="269"/>
        <v>NA</v>
      </c>
      <c r="O4313" s="120"/>
      <c r="P4313"/>
      <c r="Q4313"/>
      <c r="R4313"/>
      <c r="S4313"/>
      <c r="T4313"/>
      <c r="U4313" t="s">
        <v>9567</v>
      </c>
      <c r="V4313" t="s">
        <v>9565</v>
      </c>
      <c r="W4313" t="s">
        <v>9566</v>
      </c>
      <c r="X4313" t="s">
        <v>675</v>
      </c>
      <c r="Y4313" t="s">
        <v>9568</v>
      </c>
      <c r="Z4313" t="s">
        <v>54</v>
      </c>
      <c r="AA4313"/>
      <c r="AB4313" t="s">
        <v>45229</v>
      </c>
      <c r="AC4313" t="s">
        <v>52182</v>
      </c>
      <c r="AD4313" t="s">
        <v>9567</v>
      </c>
      <c r="AE4313" t="s">
        <v>105</v>
      </c>
      <c r="AF4313" s="119" t="str">
        <f t="shared" si="270"/>
        <v>NA</v>
      </c>
      <c r="AG4313" s="119"/>
      <c r="AH4313" s="119"/>
      <c r="AI4313" s="119"/>
      <c r="AJ4313" s="119" t="str">
        <f t="shared" si="271"/>
        <v>NA</v>
      </c>
      <c r="AK4313" s="190"/>
      <c r="AL4313" s="191"/>
    </row>
    <row r="4314" spans="1:38" x14ac:dyDescent="0.25">
      <c r="A4314" t="s">
        <v>6583</v>
      </c>
      <c r="B4314" t="s">
        <v>6581</v>
      </c>
      <c r="C4314" t="s">
        <v>6582</v>
      </c>
      <c r="D4314" t="s">
        <v>675</v>
      </c>
      <c r="E4314" t="s">
        <v>3202</v>
      </c>
      <c r="F4314" t="s">
        <v>54</v>
      </c>
      <c r="G4314"/>
      <c r="H4314" t="s">
        <v>45990</v>
      </c>
      <c r="I4314" t="s">
        <v>52780</v>
      </c>
      <c r="J4314"/>
      <c r="K4314" t="s">
        <v>105</v>
      </c>
      <c r="L4314" s="119" t="str">
        <f t="shared" si="268"/>
        <v>NA</v>
      </c>
      <c r="M4314" s="119"/>
      <c r="N4314" s="120" t="str">
        <f t="shared" si="269"/>
        <v>NA</v>
      </c>
      <c r="O4314" s="120"/>
      <c r="P4314"/>
      <c r="Q4314"/>
      <c r="R4314"/>
      <c r="S4314"/>
      <c r="T4314"/>
      <c r="U4314" t="s">
        <v>15927</v>
      </c>
      <c r="V4314" t="s">
        <v>15925</v>
      </c>
      <c r="W4314" t="s">
        <v>15926</v>
      </c>
      <c r="X4314" t="s">
        <v>675</v>
      </c>
      <c r="Y4314" t="s">
        <v>15928</v>
      </c>
      <c r="Z4314" t="s">
        <v>54</v>
      </c>
      <c r="AA4314"/>
      <c r="AB4314" t="s">
        <v>45230</v>
      </c>
      <c r="AC4314" t="s">
        <v>52183</v>
      </c>
      <c r="AD4314" t="s">
        <v>15927</v>
      </c>
      <c r="AE4314" t="s">
        <v>565</v>
      </c>
      <c r="AF4314" s="119" t="str">
        <f t="shared" si="270"/>
        <v>NA</v>
      </c>
      <c r="AG4314" s="119"/>
      <c r="AH4314" s="119"/>
      <c r="AI4314" s="119"/>
      <c r="AJ4314" s="119" t="str">
        <f t="shared" si="271"/>
        <v>NA</v>
      </c>
      <c r="AK4314" s="190"/>
      <c r="AL4314" s="191"/>
    </row>
    <row r="4315" spans="1:38" x14ac:dyDescent="0.25">
      <c r="A4315" t="s">
        <v>9838</v>
      </c>
      <c r="B4315" t="s">
        <v>9836</v>
      </c>
      <c r="C4315" t="s">
        <v>9837</v>
      </c>
      <c r="D4315" t="s">
        <v>675</v>
      </c>
      <c r="E4315" t="s">
        <v>3202</v>
      </c>
      <c r="F4315" t="s">
        <v>54</v>
      </c>
      <c r="G4315"/>
      <c r="H4315" t="s">
        <v>45991</v>
      </c>
      <c r="I4315" t="s">
        <v>52780</v>
      </c>
      <c r="J4315" t="s">
        <v>9838</v>
      </c>
      <c r="K4315" t="s">
        <v>105</v>
      </c>
      <c r="L4315" s="119" t="str">
        <f t="shared" si="268"/>
        <v>NA</v>
      </c>
      <c r="M4315" s="119"/>
      <c r="N4315" s="120" t="str">
        <f t="shared" si="269"/>
        <v>NA</v>
      </c>
      <c r="O4315" s="120"/>
      <c r="P4315"/>
      <c r="Q4315"/>
      <c r="R4315"/>
      <c r="S4315"/>
      <c r="T4315"/>
      <c r="U4315" t="s">
        <v>6879</v>
      </c>
      <c r="V4315" t="s">
        <v>6877</v>
      </c>
      <c r="W4315" t="s">
        <v>6878</v>
      </c>
      <c r="X4315" t="s">
        <v>675</v>
      </c>
      <c r="Y4315" t="s">
        <v>6880</v>
      </c>
      <c r="Z4315" t="s">
        <v>54</v>
      </c>
      <c r="AA4315"/>
      <c r="AB4315" t="s">
        <v>45231</v>
      </c>
      <c r="AC4315" t="s">
        <v>52184</v>
      </c>
      <c r="AD4315" t="s">
        <v>6881</v>
      </c>
      <c r="AE4315" t="s">
        <v>105</v>
      </c>
      <c r="AF4315" s="119" t="str">
        <f t="shared" si="270"/>
        <v>NA</v>
      </c>
      <c r="AG4315" s="119"/>
      <c r="AH4315" s="119"/>
      <c r="AI4315" s="119"/>
      <c r="AJ4315" s="119" t="str">
        <f t="shared" si="271"/>
        <v>NA</v>
      </c>
      <c r="AK4315" s="190"/>
      <c r="AL4315" s="191"/>
    </row>
    <row r="4316" spans="1:38" x14ac:dyDescent="0.25">
      <c r="A4316" t="s">
        <v>19983</v>
      </c>
      <c r="B4316" t="s">
        <v>19981</v>
      </c>
      <c r="C4316" t="s">
        <v>19982</v>
      </c>
      <c r="D4316" t="s">
        <v>675</v>
      </c>
      <c r="E4316" t="s">
        <v>19984</v>
      </c>
      <c r="F4316" t="s">
        <v>54</v>
      </c>
      <c r="G4316"/>
      <c r="H4316" t="s">
        <v>45992</v>
      </c>
      <c r="I4316" t="s">
        <v>52781</v>
      </c>
      <c r="J4316"/>
      <c r="K4316" t="s">
        <v>565</v>
      </c>
      <c r="L4316" s="119" t="str">
        <f t="shared" si="268"/>
        <v>NA</v>
      </c>
      <c r="M4316" s="119"/>
      <c r="N4316" s="120" t="str">
        <f t="shared" si="269"/>
        <v>NA</v>
      </c>
      <c r="O4316" s="120"/>
      <c r="P4316"/>
      <c r="Q4316"/>
      <c r="R4316"/>
      <c r="S4316"/>
      <c r="T4316"/>
      <c r="U4316" t="s">
        <v>7100</v>
      </c>
      <c r="V4316" t="s">
        <v>7099</v>
      </c>
      <c r="W4316" t="s">
        <v>7071</v>
      </c>
      <c r="X4316" t="s">
        <v>675</v>
      </c>
      <c r="Y4316" t="s">
        <v>1101</v>
      </c>
      <c r="Z4316" t="s">
        <v>54</v>
      </c>
      <c r="AA4316"/>
      <c r="AB4316" t="s">
        <v>45232</v>
      </c>
      <c r="AC4316" t="s">
        <v>52185</v>
      </c>
      <c r="AD4316" t="s">
        <v>7101</v>
      </c>
      <c r="AE4316" t="s">
        <v>565</v>
      </c>
      <c r="AF4316" s="119" t="str">
        <f t="shared" si="270"/>
        <v>NA</v>
      </c>
      <c r="AG4316" s="119"/>
      <c r="AH4316" s="119"/>
      <c r="AI4316" s="119"/>
      <c r="AJ4316" s="119" t="str">
        <f t="shared" si="271"/>
        <v>NA</v>
      </c>
      <c r="AK4316" s="190"/>
      <c r="AL4316" s="191"/>
    </row>
    <row r="4317" spans="1:38" x14ac:dyDescent="0.25">
      <c r="A4317" t="s">
        <v>19859</v>
      </c>
      <c r="B4317" t="s">
        <v>19857</v>
      </c>
      <c r="C4317" t="s">
        <v>19858</v>
      </c>
      <c r="D4317" t="s">
        <v>675</v>
      </c>
      <c r="E4317" t="s">
        <v>19860</v>
      </c>
      <c r="F4317" t="s">
        <v>54</v>
      </c>
      <c r="G4317"/>
      <c r="H4317" t="s">
        <v>45993</v>
      </c>
      <c r="I4317" t="s">
        <v>52782</v>
      </c>
      <c r="J4317" t="s">
        <v>19861</v>
      </c>
      <c r="K4317" t="s">
        <v>565</v>
      </c>
      <c r="L4317" s="119" t="str">
        <f t="shared" si="268"/>
        <v>NA</v>
      </c>
      <c r="M4317" s="119"/>
      <c r="N4317" s="120" t="str">
        <f t="shared" si="269"/>
        <v>NA</v>
      </c>
      <c r="O4317" s="120"/>
      <c r="P4317"/>
      <c r="Q4317"/>
      <c r="R4317"/>
      <c r="S4317"/>
      <c r="T4317"/>
      <c r="U4317" t="s">
        <v>15711</v>
      </c>
      <c r="V4317" t="s">
        <v>15709</v>
      </c>
      <c r="W4317" t="s">
        <v>15710</v>
      </c>
      <c r="X4317" t="s">
        <v>675</v>
      </c>
      <c r="Y4317" t="s">
        <v>15712</v>
      </c>
      <c r="Z4317" t="s">
        <v>54</v>
      </c>
      <c r="AA4317"/>
      <c r="AB4317" t="s">
        <v>45233</v>
      </c>
      <c r="AC4317" t="s">
        <v>52186</v>
      </c>
      <c r="AD4317" t="s">
        <v>15711</v>
      </c>
      <c r="AE4317" t="s">
        <v>565</v>
      </c>
      <c r="AF4317" s="119" t="str">
        <f t="shared" si="270"/>
        <v>NA</v>
      </c>
      <c r="AG4317" s="119"/>
      <c r="AH4317" s="119"/>
      <c r="AI4317" s="119"/>
      <c r="AJ4317" s="119" t="str">
        <f t="shared" si="271"/>
        <v>NA</v>
      </c>
      <c r="AK4317" s="190"/>
      <c r="AL4317" s="191"/>
    </row>
    <row r="4318" spans="1:38" x14ac:dyDescent="0.25">
      <c r="A4318" t="s">
        <v>15379</v>
      </c>
      <c r="B4318" t="s">
        <v>15377</v>
      </c>
      <c r="C4318" t="s">
        <v>15378</v>
      </c>
      <c r="D4318" t="s">
        <v>675</v>
      </c>
      <c r="E4318" t="s">
        <v>4126</v>
      </c>
      <c r="F4318" t="s">
        <v>54</v>
      </c>
      <c r="G4318"/>
      <c r="H4318" t="s">
        <v>45994</v>
      </c>
      <c r="I4318" t="s">
        <v>51634</v>
      </c>
      <c r="J4318" t="s">
        <v>15380</v>
      </c>
      <c r="K4318" t="s">
        <v>565</v>
      </c>
      <c r="L4318" s="119" t="str">
        <f t="shared" si="268"/>
        <v>NA</v>
      </c>
      <c r="M4318" s="119"/>
      <c r="N4318" s="120" t="str">
        <f t="shared" si="269"/>
        <v>NA</v>
      </c>
      <c r="O4318" s="120"/>
      <c r="P4318"/>
      <c r="Q4318"/>
      <c r="R4318"/>
      <c r="S4318"/>
      <c r="T4318"/>
      <c r="U4318" t="s">
        <v>22019</v>
      </c>
      <c r="V4318" t="s">
        <v>22017</v>
      </c>
      <c r="W4318" t="s">
        <v>22018</v>
      </c>
      <c r="X4318" t="s">
        <v>675</v>
      </c>
      <c r="Y4318" t="s">
        <v>22020</v>
      </c>
      <c r="Z4318" t="s">
        <v>54</v>
      </c>
      <c r="AA4318"/>
      <c r="AB4318" t="s">
        <v>45234</v>
      </c>
      <c r="AC4318" t="s">
        <v>52187</v>
      </c>
      <c r="AD4318" t="s">
        <v>22019</v>
      </c>
      <c r="AE4318" t="s">
        <v>565</v>
      </c>
      <c r="AF4318" s="119" t="str">
        <f t="shared" si="270"/>
        <v>NA</v>
      </c>
      <c r="AG4318" s="119"/>
      <c r="AH4318" s="119"/>
      <c r="AI4318" s="119"/>
      <c r="AJ4318" s="119" t="str">
        <f t="shared" si="271"/>
        <v>NA</v>
      </c>
      <c r="AK4318" s="190"/>
      <c r="AL4318" s="191"/>
    </row>
    <row r="4319" spans="1:38" x14ac:dyDescent="0.25">
      <c r="A4319" t="s">
        <v>15707</v>
      </c>
      <c r="B4319" t="s">
        <v>15705</v>
      </c>
      <c r="C4319" t="s">
        <v>15706</v>
      </c>
      <c r="D4319" t="s">
        <v>675</v>
      </c>
      <c r="E4319" t="s">
        <v>4126</v>
      </c>
      <c r="F4319" t="s">
        <v>54</v>
      </c>
      <c r="G4319"/>
      <c r="H4319" t="s">
        <v>45994</v>
      </c>
      <c r="I4319" t="s">
        <v>51634</v>
      </c>
      <c r="J4319" t="s">
        <v>15708</v>
      </c>
      <c r="K4319" t="s">
        <v>565</v>
      </c>
      <c r="L4319" s="119" t="str">
        <f t="shared" si="268"/>
        <v>NA</v>
      </c>
      <c r="M4319" s="119"/>
      <c r="N4319" s="120" t="str">
        <f t="shared" si="269"/>
        <v>NA</v>
      </c>
      <c r="O4319" s="120"/>
      <c r="P4319"/>
      <c r="Q4319"/>
      <c r="R4319"/>
      <c r="S4319"/>
      <c r="T4319"/>
      <c r="U4319" t="s">
        <v>21205</v>
      </c>
      <c r="V4319" t="s">
        <v>21203</v>
      </c>
      <c r="W4319" t="s">
        <v>21204</v>
      </c>
      <c r="X4319" t="s">
        <v>675</v>
      </c>
      <c r="Y4319" t="s">
        <v>21206</v>
      </c>
      <c r="Z4319" t="s">
        <v>54</v>
      </c>
      <c r="AA4319"/>
      <c r="AB4319" t="s">
        <v>45235</v>
      </c>
      <c r="AC4319" t="s">
        <v>52188</v>
      </c>
      <c r="AD4319" t="s">
        <v>21207</v>
      </c>
      <c r="AE4319" t="s">
        <v>565</v>
      </c>
      <c r="AF4319" s="119" t="str">
        <f t="shared" si="270"/>
        <v>NA</v>
      </c>
      <c r="AG4319" s="119"/>
      <c r="AH4319" s="119"/>
      <c r="AI4319" s="119"/>
      <c r="AJ4319" s="119" t="str">
        <f t="shared" si="271"/>
        <v>NA</v>
      </c>
      <c r="AK4319" s="190"/>
      <c r="AL4319" s="191"/>
    </row>
    <row r="4320" spans="1:38" x14ac:dyDescent="0.25">
      <c r="A4320" t="s">
        <v>15134</v>
      </c>
      <c r="B4320" t="s">
        <v>15133</v>
      </c>
      <c r="C4320" t="s">
        <v>5531</v>
      </c>
      <c r="D4320" t="s">
        <v>675</v>
      </c>
      <c r="E4320" t="s">
        <v>15135</v>
      </c>
      <c r="F4320" t="s">
        <v>54</v>
      </c>
      <c r="G4320"/>
      <c r="H4320" t="s">
        <v>45995</v>
      </c>
      <c r="I4320" t="s">
        <v>52783</v>
      </c>
      <c r="J4320" t="s">
        <v>15136</v>
      </c>
      <c r="K4320" t="s">
        <v>565</v>
      </c>
      <c r="L4320" s="119" t="str">
        <f t="shared" si="268"/>
        <v>NA</v>
      </c>
      <c r="M4320" s="119"/>
      <c r="N4320" s="120" t="str">
        <f t="shared" si="269"/>
        <v>NA</v>
      </c>
      <c r="O4320" s="120"/>
      <c r="P4320"/>
      <c r="Q4320"/>
      <c r="R4320"/>
      <c r="S4320"/>
      <c r="T4320"/>
      <c r="U4320" t="s">
        <v>7124</v>
      </c>
      <c r="V4320" t="s">
        <v>7123</v>
      </c>
      <c r="W4320" t="s">
        <v>7071</v>
      </c>
      <c r="X4320" t="s">
        <v>675</v>
      </c>
      <c r="Y4320" t="s">
        <v>2675</v>
      </c>
      <c r="Z4320" t="s">
        <v>54</v>
      </c>
      <c r="AA4320"/>
      <c r="AB4320" t="s">
        <v>45236</v>
      </c>
      <c r="AC4320" t="s">
        <v>52189</v>
      </c>
      <c r="AD4320" t="s">
        <v>7125</v>
      </c>
      <c r="AE4320" t="s">
        <v>565</v>
      </c>
      <c r="AF4320" s="119" t="str">
        <f t="shared" si="270"/>
        <v>NA</v>
      </c>
      <c r="AG4320" s="119"/>
      <c r="AH4320" s="119"/>
      <c r="AI4320" s="119"/>
      <c r="AJ4320" s="119" t="str">
        <f t="shared" si="271"/>
        <v>NA</v>
      </c>
      <c r="AK4320" s="190"/>
      <c r="AL4320" s="191"/>
    </row>
    <row r="4321" spans="1:38" x14ac:dyDescent="0.25">
      <c r="A4321" t="s">
        <v>22041</v>
      </c>
      <c r="B4321" t="s">
        <v>22039</v>
      </c>
      <c r="C4321" t="s">
        <v>22040</v>
      </c>
      <c r="D4321" t="s">
        <v>675</v>
      </c>
      <c r="E4321" t="s">
        <v>22042</v>
      </c>
      <c r="F4321" t="s">
        <v>54</v>
      </c>
      <c r="G4321"/>
      <c r="H4321" t="s">
        <v>45996</v>
      </c>
      <c r="I4321" t="s">
        <v>52784</v>
      </c>
      <c r="J4321"/>
      <c r="K4321" t="s">
        <v>565</v>
      </c>
      <c r="L4321" s="119" t="str">
        <f t="shared" si="268"/>
        <v>NA</v>
      </c>
      <c r="M4321" s="119"/>
      <c r="N4321" s="120" t="str">
        <f t="shared" si="269"/>
        <v>NA</v>
      </c>
      <c r="O4321" s="120"/>
      <c r="P4321"/>
      <c r="Q4321"/>
      <c r="R4321"/>
      <c r="S4321"/>
      <c r="T4321"/>
      <c r="U4321" t="s">
        <v>18463</v>
      </c>
      <c r="V4321" t="s">
        <v>18461</v>
      </c>
      <c r="W4321" t="s">
        <v>18462</v>
      </c>
      <c r="X4321" t="s">
        <v>675</v>
      </c>
      <c r="Y4321" t="s">
        <v>2675</v>
      </c>
      <c r="Z4321" t="s">
        <v>54</v>
      </c>
      <c r="AA4321"/>
      <c r="AB4321" t="s">
        <v>45237</v>
      </c>
      <c r="AC4321" t="s">
        <v>52189</v>
      </c>
      <c r="AD4321" t="s">
        <v>18463</v>
      </c>
      <c r="AE4321" t="s">
        <v>565</v>
      </c>
      <c r="AF4321" s="119" t="str">
        <f t="shared" si="270"/>
        <v>NA</v>
      </c>
      <c r="AG4321" s="119"/>
      <c r="AH4321" s="119"/>
      <c r="AI4321" s="119"/>
      <c r="AJ4321" s="119" t="str">
        <f t="shared" si="271"/>
        <v>NA</v>
      </c>
      <c r="AK4321" s="190"/>
      <c r="AL4321" s="191"/>
    </row>
    <row r="4322" spans="1:38" x14ac:dyDescent="0.25">
      <c r="A4322" t="s">
        <v>19385</v>
      </c>
      <c r="B4322" t="s">
        <v>19383</v>
      </c>
      <c r="C4322" t="s">
        <v>19384</v>
      </c>
      <c r="D4322" t="s">
        <v>675</v>
      </c>
      <c r="E4322" t="s">
        <v>19386</v>
      </c>
      <c r="F4322" t="s">
        <v>54</v>
      </c>
      <c r="G4322"/>
      <c r="H4322" t="s">
        <v>45997</v>
      </c>
      <c r="I4322" t="s">
        <v>52785</v>
      </c>
      <c r="J4322" t="s">
        <v>19387</v>
      </c>
      <c r="K4322" t="s">
        <v>565</v>
      </c>
      <c r="L4322" s="119" t="str">
        <f t="shared" si="268"/>
        <v>NA</v>
      </c>
      <c r="M4322" s="119"/>
      <c r="N4322" s="120" t="str">
        <f t="shared" si="269"/>
        <v>NA</v>
      </c>
      <c r="O4322" s="120"/>
      <c r="P4322"/>
      <c r="Q4322"/>
      <c r="R4322"/>
      <c r="S4322"/>
      <c r="T4322"/>
      <c r="U4322" t="s">
        <v>9510</v>
      </c>
      <c r="V4322" t="s">
        <v>9508</v>
      </c>
      <c r="W4322" t="s">
        <v>9509</v>
      </c>
      <c r="X4322" t="s">
        <v>675</v>
      </c>
      <c r="Y4322" t="s">
        <v>2675</v>
      </c>
      <c r="Z4322" t="s">
        <v>54</v>
      </c>
      <c r="AA4322"/>
      <c r="AB4322" t="s">
        <v>45238</v>
      </c>
      <c r="AC4322" t="s">
        <v>52189</v>
      </c>
      <c r="AD4322"/>
      <c r="AE4322" t="s">
        <v>105</v>
      </c>
      <c r="AF4322" s="119" t="str">
        <f t="shared" si="270"/>
        <v>NA</v>
      </c>
      <c r="AG4322" s="119"/>
      <c r="AH4322" s="119"/>
      <c r="AI4322" s="119"/>
      <c r="AJ4322" s="119" t="str">
        <f t="shared" si="271"/>
        <v>NA</v>
      </c>
      <c r="AK4322" s="190"/>
      <c r="AL4322" s="191"/>
    </row>
    <row r="4323" spans="1:38" x14ac:dyDescent="0.25">
      <c r="A4323" t="s">
        <v>6440</v>
      </c>
      <c r="B4323" t="s">
        <v>6438</v>
      </c>
      <c r="C4323" t="s">
        <v>6439</v>
      </c>
      <c r="D4323" t="s">
        <v>675</v>
      </c>
      <c r="E4323" t="s">
        <v>6441</v>
      </c>
      <c r="F4323" t="s">
        <v>54</v>
      </c>
      <c r="G4323"/>
      <c r="H4323" t="s">
        <v>45998</v>
      </c>
      <c r="I4323" t="s">
        <v>52786</v>
      </c>
      <c r="J4323" t="s">
        <v>6440</v>
      </c>
      <c r="K4323" t="s">
        <v>105</v>
      </c>
      <c r="L4323" s="119" t="str">
        <f t="shared" si="268"/>
        <v>NA</v>
      </c>
      <c r="M4323" s="119"/>
      <c r="N4323" s="120" t="str">
        <f t="shared" si="269"/>
        <v>NA</v>
      </c>
      <c r="O4323" s="120"/>
      <c r="P4323"/>
      <c r="Q4323"/>
      <c r="R4323"/>
      <c r="S4323"/>
      <c r="T4323"/>
      <c r="U4323" t="s">
        <v>7771</v>
      </c>
      <c r="V4323" t="s">
        <v>7769</v>
      </c>
      <c r="W4323" t="s">
        <v>7770</v>
      </c>
      <c r="X4323" t="s">
        <v>675</v>
      </c>
      <c r="Y4323" t="s">
        <v>7772</v>
      </c>
      <c r="Z4323" t="s">
        <v>54</v>
      </c>
      <c r="AA4323"/>
      <c r="AB4323" t="s">
        <v>45239</v>
      </c>
      <c r="AC4323" t="s">
        <v>52190</v>
      </c>
      <c r="AD4323"/>
      <c r="AE4323" t="s">
        <v>105</v>
      </c>
      <c r="AF4323" s="119" t="str">
        <f t="shared" si="270"/>
        <v>NA</v>
      </c>
      <c r="AG4323" s="119"/>
      <c r="AH4323" s="119"/>
      <c r="AI4323" s="119"/>
      <c r="AJ4323" s="119" t="str">
        <f t="shared" si="271"/>
        <v>NA</v>
      </c>
      <c r="AK4323" s="190"/>
      <c r="AL4323" s="191"/>
    </row>
    <row r="4324" spans="1:38" x14ac:dyDescent="0.25">
      <c r="A4324" t="s">
        <v>6782</v>
      </c>
      <c r="B4324" t="s">
        <v>6781</v>
      </c>
      <c r="C4324" t="s">
        <v>6755</v>
      </c>
      <c r="D4324" t="s">
        <v>675</v>
      </c>
      <c r="E4324" t="s">
        <v>6783</v>
      </c>
      <c r="F4324" t="s">
        <v>54</v>
      </c>
      <c r="G4324"/>
      <c r="H4324" t="s">
        <v>45999</v>
      </c>
      <c r="I4324" t="s">
        <v>52787</v>
      </c>
      <c r="J4324" t="s">
        <v>6784</v>
      </c>
      <c r="K4324" t="s">
        <v>565</v>
      </c>
      <c r="L4324" s="119" t="str">
        <f t="shared" si="268"/>
        <v>NA</v>
      </c>
      <c r="M4324" s="119"/>
      <c r="N4324" s="120" t="str">
        <f t="shared" si="269"/>
        <v>NA</v>
      </c>
      <c r="O4324" s="120"/>
      <c r="P4324"/>
      <c r="Q4324"/>
      <c r="R4324"/>
      <c r="S4324"/>
      <c r="T4324"/>
      <c r="U4324" t="s">
        <v>17218</v>
      </c>
      <c r="V4324" t="s">
        <v>17216</v>
      </c>
      <c r="W4324" t="s">
        <v>17217</v>
      </c>
      <c r="X4324" t="s">
        <v>675</v>
      </c>
      <c r="Y4324" t="s">
        <v>17219</v>
      </c>
      <c r="Z4324" t="s">
        <v>54</v>
      </c>
      <c r="AA4324"/>
      <c r="AB4324" t="s">
        <v>45240</v>
      </c>
      <c r="AC4324" t="s">
        <v>52191</v>
      </c>
      <c r="AD4324" t="s">
        <v>17218</v>
      </c>
      <c r="AE4324" t="s">
        <v>565</v>
      </c>
      <c r="AF4324" s="119" t="str">
        <f t="shared" si="270"/>
        <v>NA</v>
      </c>
      <c r="AG4324" s="119"/>
      <c r="AH4324" s="119"/>
      <c r="AI4324" s="119"/>
      <c r="AJ4324" s="119" t="str">
        <f t="shared" si="271"/>
        <v>NA</v>
      </c>
      <c r="AK4324" s="190"/>
      <c r="AL4324" s="191"/>
    </row>
    <row r="4325" spans="1:38" x14ac:dyDescent="0.25">
      <c r="A4325" t="s">
        <v>19938</v>
      </c>
      <c r="B4325" t="s">
        <v>19936</v>
      </c>
      <c r="C4325" t="s">
        <v>19937</v>
      </c>
      <c r="D4325" t="s">
        <v>675</v>
      </c>
      <c r="E4325" t="s">
        <v>19939</v>
      </c>
      <c r="F4325" t="s">
        <v>54</v>
      </c>
      <c r="G4325"/>
      <c r="H4325" t="s">
        <v>46000</v>
      </c>
      <c r="I4325" t="s">
        <v>52788</v>
      </c>
      <c r="J4325" t="s">
        <v>19940</v>
      </c>
      <c r="K4325" t="s">
        <v>565</v>
      </c>
      <c r="L4325" s="119" t="str">
        <f t="shared" si="268"/>
        <v>NA</v>
      </c>
      <c r="M4325" s="119"/>
      <c r="N4325" s="120" t="str">
        <f t="shared" si="269"/>
        <v>NA</v>
      </c>
      <c r="O4325" s="120"/>
      <c r="P4325"/>
      <c r="Q4325"/>
      <c r="R4325"/>
      <c r="S4325"/>
      <c r="T4325"/>
      <c r="U4325" t="s">
        <v>7130</v>
      </c>
      <c r="V4325" t="s">
        <v>7129</v>
      </c>
      <c r="W4325" t="s">
        <v>7071</v>
      </c>
      <c r="X4325" t="s">
        <v>675</v>
      </c>
      <c r="Y4325" t="s">
        <v>7131</v>
      </c>
      <c r="Z4325" t="s">
        <v>54</v>
      </c>
      <c r="AA4325"/>
      <c r="AB4325" t="s">
        <v>45241</v>
      </c>
      <c r="AC4325" t="s">
        <v>52192</v>
      </c>
      <c r="AD4325" t="s">
        <v>7132</v>
      </c>
      <c r="AE4325" t="s">
        <v>565</v>
      </c>
      <c r="AF4325" s="119" t="str">
        <f t="shared" si="270"/>
        <v>NA</v>
      </c>
      <c r="AG4325" s="119"/>
      <c r="AH4325" s="119"/>
      <c r="AI4325" s="119"/>
      <c r="AJ4325" s="119" t="str">
        <f t="shared" si="271"/>
        <v>NA</v>
      </c>
      <c r="AK4325" s="190"/>
      <c r="AL4325" s="191"/>
    </row>
    <row r="4326" spans="1:38" x14ac:dyDescent="0.25">
      <c r="A4326" t="s">
        <v>20762</v>
      </c>
      <c r="B4326" t="s">
        <v>20760</v>
      </c>
      <c r="C4326" t="s">
        <v>20761</v>
      </c>
      <c r="D4326" t="s">
        <v>675</v>
      </c>
      <c r="E4326" t="s">
        <v>5533</v>
      </c>
      <c r="F4326" t="s">
        <v>54</v>
      </c>
      <c r="G4326"/>
      <c r="H4326" t="s">
        <v>46001</v>
      </c>
      <c r="I4326" t="s">
        <v>52789</v>
      </c>
      <c r="J4326" t="s">
        <v>20763</v>
      </c>
      <c r="K4326" t="s">
        <v>565</v>
      </c>
      <c r="L4326" s="119" t="str">
        <f t="shared" si="268"/>
        <v>NA</v>
      </c>
      <c r="M4326" s="119"/>
      <c r="N4326" s="120" t="str">
        <f t="shared" si="269"/>
        <v>NA</v>
      </c>
      <c r="O4326" s="120"/>
      <c r="P4326"/>
      <c r="Q4326"/>
      <c r="R4326"/>
      <c r="S4326"/>
      <c r="T4326"/>
      <c r="U4326" t="s">
        <v>16924</v>
      </c>
      <c r="V4326" t="s">
        <v>16922</v>
      </c>
      <c r="W4326" t="s">
        <v>16923</v>
      </c>
      <c r="X4326" t="s">
        <v>675</v>
      </c>
      <c r="Y4326" t="s">
        <v>7131</v>
      </c>
      <c r="Z4326" t="s">
        <v>54</v>
      </c>
      <c r="AA4326"/>
      <c r="AB4326" t="s">
        <v>45242</v>
      </c>
      <c r="AC4326" t="s">
        <v>52192</v>
      </c>
      <c r="AD4326" t="s">
        <v>16925</v>
      </c>
      <c r="AE4326" t="s">
        <v>565</v>
      </c>
      <c r="AF4326" s="119" t="str">
        <f t="shared" si="270"/>
        <v>NA</v>
      </c>
      <c r="AG4326" s="119"/>
      <c r="AH4326" s="119"/>
      <c r="AI4326" s="119"/>
      <c r="AJ4326" s="119" t="str">
        <f t="shared" si="271"/>
        <v>NA</v>
      </c>
      <c r="AK4326" s="190"/>
      <c r="AL4326" s="191"/>
    </row>
    <row r="4327" spans="1:38" x14ac:dyDescent="0.25">
      <c r="A4327" t="s">
        <v>15674</v>
      </c>
      <c r="B4327" t="s">
        <v>15672</v>
      </c>
      <c r="C4327" t="s">
        <v>15673</v>
      </c>
      <c r="D4327" t="s">
        <v>675</v>
      </c>
      <c r="E4327" t="s">
        <v>5533</v>
      </c>
      <c r="F4327" t="s">
        <v>54</v>
      </c>
      <c r="G4327"/>
      <c r="H4327" t="s">
        <v>46002</v>
      </c>
      <c r="I4327" t="s">
        <v>52789</v>
      </c>
      <c r="J4327" t="s">
        <v>15675</v>
      </c>
      <c r="K4327" t="s">
        <v>565</v>
      </c>
      <c r="L4327" s="119" t="str">
        <f t="shared" si="268"/>
        <v>NA</v>
      </c>
      <c r="M4327" s="119"/>
      <c r="N4327" s="120" t="str">
        <f t="shared" si="269"/>
        <v>NA</v>
      </c>
      <c r="O4327" s="120"/>
      <c r="P4327"/>
      <c r="Q4327"/>
      <c r="R4327"/>
      <c r="S4327"/>
      <c r="T4327"/>
      <c r="U4327" t="s">
        <v>17381</v>
      </c>
      <c r="V4327" t="s">
        <v>17379</v>
      </c>
      <c r="W4327" t="s">
        <v>17380</v>
      </c>
      <c r="X4327" t="s">
        <v>675</v>
      </c>
      <c r="Y4327" t="s">
        <v>3825</v>
      </c>
      <c r="Z4327" t="s">
        <v>54</v>
      </c>
      <c r="AA4327"/>
      <c r="AB4327" t="s">
        <v>45243</v>
      </c>
      <c r="AC4327" t="s">
        <v>52193</v>
      </c>
      <c r="AD4327" t="s">
        <v>17382</v>
      </c>
      <c r="AE4327" t="s">
        <v>565</v>
      </c>
      <c r="AF4327" s="119" t="str">
        <f t="shared" si="270"/>
        <v>NA</v>
      </c>
      <c r="AG4327" s="119"/>
      <c r="AH4327" s="119"/>
      <c r="AI4327" s="119"/>
      <c r="AJ4327" s="119" t="str">
        <f t="shared" si="271"/>
        <v>NA</v>
      </c>
      <c r="AK4327" s="190"/>
      <c r="AL4327" s="191"/>
    </row>
    <row r="4328" spans="1:38" x14ac:dyDescent="0.25">
      <c r="A4328" t="s">
        <v>6476</v>
      </c>
      <c r="B4328" t="s">
        <v>6474</v>
      </c>
      <c r="C4328" t="s">
        <v>6475</v>
      </c>
      <c r="D4328" t="s">
        <v>675</v>
      </c>
      <c r="E4328" t="s">
        <v>4145</v>
      </c>
      <c r="F4328" t="s">
        <v>54</v>
      </c>
      <c r="G4328"/>
      <c r="H4328" t="s">
        <v>46003</v>
      </c>
      <c r="I4328" t="s">
        <v>52790</v>
      </c>
      <c r="J4328" t="s">
        <v>6476</v>
      </c>
      <c r="K4328" t="s">
        <v>105</v>
      </c>
      <c r="L4328" s="119" t="str">
        <f t="shared" si="268"/>
        <v>NA</v>
      </c>
      <c r="M4328" s="119"/>
      <c r="N4328" s="120" t="str">
        <f t="shared" si="269"/>
        <v>NA</v>
      </c>
      <c r="O4328" s="120"/>
      <c r="P4328"/>
      <c r="Q4328"/>
      <c r="R4328"/>
      <c r="S4328"/>
      <c r="T4328"/>
      <c r="U4328" t="s">
        <v>7138</v>
      </c>
      <c r="V4328" t="s">
        <v>7137</v>
      </c>
      <c r="W4328" t="s">
        <v>7071</v>
      </c>
      <c r="X4328" t="s">
        <v>675</v>
      </c>
      <c r="Y4328" t="s">
        <v>7139</v>
      </c>
      <c r="Z4328" t="s">
        <v>54</v>
      </c>
      <c r="AA4328"/>
      <c r="AB4328" t="s">
        <v>45244</v>
      </c>
      <c r="AC4328" t="s">
        <v>52194</v>
      </c>
      <c r="AD4328" t="s">
        <v>7140</v>
      </c>
      <c r="AE4328" t="s">
        <v>565</v>
      </c>
      <c r="AF4328" s="119" t="str">
        <f t="shared" si="270"/>
        <v>NA</v>
      </c>
      <c r="AG4328" s="119"/>
      <c r="AH4328" s="119"/>
      <c r="AI4328" s="119"/>
      <c r="AJ4328" s="119" t="str">
        <f t="shared" si="271"/>
        <v>NA</v>
      </c>
      <c r="AK4328" s="190"/>
      <c r="AL4328" s="191"/>
    </row>
    <row r="4329" spans="1:38" x14ac:dyDescent="0.25">
      <c r="A4329" t="s">
        <v>8304</v>
      </c>
      <c r="B4329" t="s">
        <v>8302</v>
      </c>
      <c r="C4329" t="s">
        <v>8303</v>
      </c>
      <c r="D4329" t="s">
        <v>675</v>
      </c>
      <c r="E4329" t="s">
        <v>4145</v>
      </c>
      <c r="F4329" t="s">
        <v>54</v>
      </c>
      <c r="G4329"/>
      <c r="H4329" t="s">
        <v>46004</v>
      </c>
      <c r="I4329" t="s">
        <v>52790</v>
      </c>
      <c r="J4329" t="s">
        <v>8305</v>
      </c>
      <c r="K4329" t="s">
        <v>105</v>
      </c>
      <c r="L4329" s="119" t="str">
        <f t="shared" si="268"/>
        <v>NA</v>
      </c>
      <c r="M4329" s="119"/>
      <c r="N4329" s="120" t="str">
        <f t="shared" si="269"/>
        <v>NA</v>
      </c>
      <c r="O4329" s="120"/>
      <c r="P4329"/>
      <c r="Q4329"/>
      <c r="R4329"/>
      <c r="S4329"/>
      <c r="T4329"/>
      <c r="U4329" t="s">
        <v>20068</v>
      </c>
      <c r="V4329" t="s">
        <v>20066</v>
      </c>
      <c r="W4329" t="s">
        <v>20067</v>
      </c>
      <c r="X4329" t="s">
        <v>675</v>
      </c>
      <c r="Y4329" t="s">
        <v>20069</v>
      </c>
      <c r="Z4329" t="s">
        <v>54</v>
      </c>
      <c r="AA4329"/>
      <c r="AB4329" t="s">
        <v>45245</v>
      </c>
      <c r="AC4329" t="s">
        <v>52195</v>
      </c>
      <c r="AD4329" t="s">
        <v>20068</v>
      </c>
      <c r="AE4329" t="s">
        <v>565</v>
      </c>
      <c r="AF4329" s="119" t="str">
        <f t="shared" si="270"/>
        <v>NA</v>
      </c>
      <c r="AG4329" s="119"/>
      <c r="AH4329" s="119"/>
      <c r="AI4329" s="119"/>
      <c r="AJ4329" s="119" t="str">
        <f t="shared" si="271"/>
        <v>NA</v>
      </c>
      <c r="AK4329" s="190"/>
      <c r="AL4329" s="191"/>
    </row>
    <row r="4330" spans="1:38" x14ac:dyDescent="0.25">
      <c r="A4330" t="s">
        <v>6771</v>
      </c>
      <c r="B4330" t="s">
        <v>6770</v>
      </c>
      <c r="C4330" t="s">
        <v>6755</v>
      </c>
      <c r="D4330" t="s">
        <v>675</v>
      </c>
      <c r="E4330" t="s">
        <v>6772</v>
      </c>
      <c r="F4330" t="s">
        <v>54</v>
      </c>
      <c r="G4330"/>
      <c r="H4330" t="s">
        <v>46005</v>
      </c>
      <c r="I4330" t="s">
        <v>52791</v>
      </c>
      <c r="J4330" t="s">
        <v>6773</v>
      </c>
      <c r="K4330" t="s">
        <v>565</v>
      </c>
      <c r="L4330" s="119" t="str">
        <f t="shared" si="268"/>
        <v>NA</v>
      </c>
      <c r="M4330" s="119"/>
      <c r="N4330" s="120" t="str">
        <f t="shared" si="269"/>
        <v>NA</v>
      </c>
      <c r="O4330" s="120"/>
      <c r="P4330"/>
      <c r="Q4330"/>
      <c r="R4330"/>
      <c r="S4330"/>
      <c r="T4330"/>
      <c r="U4330" t="s">
        <v>7149</v>
      </c>
      <c r="V4330" t="s">
        <v>7148</v>
      </c>
      <c r="W4330" t="s">
        <v>7071</v>
      </c>
      <c r="X4330" t="s">
        <v>675</v>
      </c>
      <c r="Y4330" t="s">
        <v>7150</v>
      </c>
      <c r="Z4330" t="s">
        <v>54</v>
      </c>
      <c r="AA4330"/>
      <c r="AB4330" t="s">
        <v>45246</v>
      </c>
      <c r="AC4330" t="s">
        <v>52196</v>
      </c>
      <c r="AD4330" t="s">
        <v>7151</v>
      </c>
      <c r="AE4330" t="s">
        <v>565</v>
      </c>
      <c r="AF4330" s="119" t="str">
        <f t="shared" si="270"/>
        <v>NA</v>
      </c>
      <c r="AG4330" s="119"/>
      <c r="AH4330" s="119"/>
      <c r="AI4330" s="119"/>
      <c r="AJ4330" s="119" t="str">
        <f t="shared" si="271"/>
        <v>NA</v>
      </c>
      <c r="AK4330" s="190"/>
      <c r="AL4330" s="191"/>
    </row>
    <row r="4331" spans="1:38" x14ac:dyDescent="0.25">
      <c r="A4331" t="s">
        <v>19032</v>
      </c>
      <c r="B4331" t="s">
        <v>19030</v>
      </c>
      <c r="C4331" t="s">
        <v>19031</v>
      </c>
      <c r="D4331" t="s">
        <v>675</v>
      </c>
      <c r="E4331" t="s">
        <v>19033</v>
      </c>
      <c r="F4331" t="s">
        <v>54</v>
      </c>
      <c r="G4331"/>
      <c r="H4331" t="s">
        <v>46006</v>
      </c>
      <c r="I4331" t="s">
        <v>52792</v>
      </c>
      <c r="J4331" t="s">
        <v>19034</v>
      </c>
      <c r="K4331" t="s">
        <v>565</v>
      </c>
      <c r="L4331" s="119" t="str">
        <f t="shared" si="268"/>
        <v>NA</v>
      </c>
      <c r="M4331" s="119"/>
      <c r="N4331" s="120" t="str">
        <f t="shared" si="269"/>
        <v>NA</v>
      </c>
      <c r="O4331" s="120"/>
      <c r="P4331"/>
      <c r="Q4331"/>
      <c r="R4331"/>
      <c r="S4331"/>
      <c r="T4331"/>
      <c r="U4331" t="s">
        <v>8806</v>
      </c>
      <c r="V4331" t="s">
        <v>8804</v>
      </c>
      <c r="W4331" t="s">
        <v>8805</v>
      </c>
      <c r="X4331" t="s">
        <v>675</v>
      </c>
      <c r="Y4331" t="s">
        <v>8807</v>
      </c>
      <c r="Z4331" t="s">
        <v>54</v>
      </c>
      <c r="AA4331"/>
      <c r="AB4331" t="s">
        <v>45247</v>
      </c>
      <c r="AC4331" t="s">
        <v>52197</v>
      </c>
      <c r="AD4331" t="s">
        <v>8808</v>
      </c>
      <c r="AE4331" t="s">
        <v>105</v>
      </c>
      <c r="AF4331" s="119" t="str">
        <f t="shared" si="270"/>
        <v>NA</v>
      </c>
      <c r="AG4331" s="119"/>
      <c r="AH4331" s="119"/>
      <c r="AI4331" s="119"/>
      <c r="AJ4331" s="119" t="str">
        <f t="shared" si="271"/>
        <v>NA</v>
      </c>
      <c r="AK4331" s="190"/>
      <c r="AL4331" s="191"/>
    </row>
    <row r="4332" spans="1:38" x14ac:dyDescent="0.25">
      <c r="A4332" t="s">
        <v>18364</v>
      </c>
      <c r="B4332" t="s">
        <v>18362</v>
      </c>
      <c r="C4332" t="s">
        <v>18363</v>
      </c>
      <c r="D4332" t="s">
        <v>675</v>
      </c>
      <c r="E4332" t="s">
        <v>18365</v>
      </c>
      <c r="F4332" t="s">
        <v>54</v>
      </c>
      <c r="G4332"/>
      <c r="H4332" t="s">
        <v>46007</v>
      </c>
      <c r="I4332" t="s">
        <v>52793</v>
      </c>
      <c r="J4332" t="s">
        <v>18366</v>
      </c>
      <c r="K4332" t="s">
        <v>565</v>
      </c>
      <c r="L4332" s="119" t="str">
        <f t="shared" si="268"/>
        <v>NA</v>
      </c>
      <c r="M4332" s="119"/>
      <c r="N4332" s="120" t="str">
        <f t="shared" si="269"/>
        <v>NA</v>
      </c>
      <c r="O4332" s="120"/>
      <c r="P4332"/>
      <c r="Q4332"/>
      <c r="R4332"/>
      <c r="S4332"/>
      <c r="T4332"/>
      <c r="U4332" t="s">
        <v>7153</v>
      </c>
      <c r="V4332" t="s">
        <v>7152</v>
      </c>
      <c r="W4332" t="s">
        <v>7071</v>
      </c>
      <c r="X4332" t="s">
        <v>675</v>
      </c>
      <c r="Y4332" t="s">
        <v>7154</v>
      </c>
      <c r="Z4332" t="s">
        <v>54</v>
      </c>
      <c r="AA4332"/>
      <c r="AB4332" t="s">
        <v>45248</v>
      </c>
      <c r="AC4332" t="s">
        <v>52198</v>
      </c>
      <c r="AD4332" t="s">
        <v>7155</v>
      </c>
      <c r="AE4332" t="s">
        <v>565</v>
      </c>
      <c r="AF4332" s="119" t="str">
        <f t="shared" si="270"/>
        <v>NA</v>
      </c>
      <c r="AG4332" s="119"/>
      <c r="AH4332" s="119"/>
      <c r="AI4332" s="119"/>
      <c r="AJ4332" s="119" t="str">
        <f t="shared" si="271"/>
        <v>NA</v>
      </c>
      <c r="AK4332" s="190"/>
      <c r="AL4332" s="191"/>
    </row>
    <row r="4333" spans="1:38" x14ac:dyDescent="0.25">
      <c r="A4333" t="s">
        <v>17321</v>
      </c>
      <c r="B4333" t="s">
        <v>17319</v>
      </c>
      <c r="C4333" t="s">
        <v>17320</v>
      </c>
      <c r="D4333" t="s">
        <v>675</v>
      </c>
      <c r="E4333" t="s">
        <v>17322</v>
      </c>
      <c r="F4333" t="s">
        <v>54</v>
      </c>
      <c r="G4333"/>
      <c r="H4333" t="s">
        <v>46008</v>
      </c>
      <c r="I4333" t="s">
        <v>52794</v>
      </c>
      <c r="J4333" t="s">
        <v>17323</v>
      </c>
      <c r="K4333" t="s">
        <v>565</v>
      </c>
      <c r="L4333" s="119" t="str">
        <f t="shared" si="268"/>
        <v>NA</v>
      </c>
      <c r="M4333" s="119"/>
      <c r="N4333" s="120" t="str">
        <f t="shared" si="269"/>
        <v>NA</v>
      </c>
      <c r="O4333" s="120"/>
      <c r="P4333"/>
      <c r="Q4333"/>
      <c r="R4333"/>
      <c r="S4333"/>
      <c r="T4333"/>
      <c r="U4333" t="s">
        <v>13232</v>
      </c>
      <c r="V4333" t="s">
        <v>13230</v>
      </c>
      <c r="W4333" t="s">
        <v>13231</v>
      </c>
      <c r="X4333" t="s">
        <v>675</v>
      </c>
      <c r="Y4333" t="s">
        <v>7154</v>
      </c>
      <c r="Z4333" t="s">
        <v>54</v>
      </c>
      <c r="AA4333"/>
      <c r="AB4333" t="s">
        <v>45249</v>
      </c>
      <c r="AC4333" t="s">
        <v>52198</v>
      </c>
      <c r="AD4333" t="s">
        <v>13233</v>
      </c>
      <c r="AE4333" t="s">
        <v>565</v>
      </c>
      <c r="AF4333" s="119" t="str">
        <f t="shared" si="270"/>
        <v>NA</v>
      </c>
      <c r="AG4333" s="119"/>
      <c r="AH4333" s="119"/>
      <c r="AI4333" s="119"/>
      <c r="AJ4333" s="119" t="str">
        <f t="shared" si="271"/>
        <v>NA</v>
      </c>
      <c r="AK4333" s="190"/>
      <c r="AL4333" s="191"/>
    </row>
    <row r="4334" spans="1:38" x14ac:dyDescent="0.25">
      <c r="A4334" t="s">
        <v>6775</v>
      </c>
      <c r="B4334" t="s">
        <v>6774</v>
      </c>
      <c r="C4334" t="s">
        <v>6755</v>
      </c>
      <c r="D4334" t="s">
        <v>675</v>
      </c>
      <c r="E4334" t="s">
        <v>6776</v>
      </c>
      <c r="F4334" t="s">
        <v>54</v>
      </c>
      <c r="G4334"/>
      <c r="H4334" t="s">
        <v>46009</v>
      </c>
      <c r="I4334" t="s">
        <v>52795</v>
      </c>
      <c r="J4334" t="s">
        <v>6777</v>
      </c>
      <c r="K4334" t="s">
        <v>565</v>
      </c>
      <c r="L4334" s="119" t="str">
        <f t="shared" si="268"/>
        <v>NA</v>
      </c>
      <c r="M4334" s="119"/>
      <c r="N4334" s="120" t="str">
        <f t="shared" si="269"/>
        <v>NA</v>
      </c>
      <c r="O4334" s="120"/>
      <c r="P4334"/>
      <c r="Q4334"/>
      <c r="R4334"/>
      <c r="S4334"/>
      <c r="T4334"/>
      <c r="U4334" t="s">
        <v>8793</v>
      </c>
      <c r="V4334" t="s">
        <v>8791</v>
      </c>
      <c r="W4334" t="s">
        <v>8792</v>
      </c>
      <c r="X4334" t="s">
        <v>675</v>
      </c>
      <c r="Y4334" t="s">
        <v>7154</v>
      </c>
      <c r="Z4334" t="s">
        <v>54</v>
      </c>
      <c r="AA4334"/>
      <c r="AB4334" t="s">
        <v>45250</v>
      </c>
      <c r="AC4334" t="s">
        <v>52198</v>
      </c>
      <c r="AD4334" t="s">
        <v>8794</v>
      </c>
      <c r="AE4334" t="s">
        <v>105</v>
      </c>
      <c r="AF4334" s="119" t="str">
        <f t="shared" si="270"/>
        <v>NA</v>
      </c>
      <c r="AG4334" s="119"/>
      <c r="AH4334" s="119"/>
      <c r="AI4334" s="119"/>
      <c r="AJ4334" s="119" t="str">
        <f t="shared" si="271"/>
        <v>NA</v>
      </c>
      <c r="AK4334" s="190"/>
      <c r="AL4334" s="191"/>
    </row>
    <row r="4335" spans="1:38" x14ac:dyDescent="0.25">
      <c r="A4335" t="s">
        <v>19721</v>
      </c>
      <c r="B4335" t="s">
        <v>19719</v>
      </c>
      <c r="C4335" t="s">
        <v>19720</v>
      </c>
      <c r="D4335" t="s">
        <v>675</v>
      </c>
      <c r="E4335" t="s">
        <v>6776</v>
      </c>
      <c r="F4335" t="s">
        <v>54</v>
      </c>
      <c r="G4335"/>
      <c r="H4335" t="s">
        <v>46010</v>
      </c>
      <c r="I4335" t="s">
        <v>52795</v>
      </c>
      <c r="J4335" t="s">
        <v>19722</v>
      </c>
      <c r="K4335" t="s">
        <v>565</v>
      </c>
      <c r="L4335" s="119" t="str">
        <f t="shared" si="268"/>
        <v>NA</v>
      </c>
      <c r="M4335" s="119"/>
      <c r="N4335" s="120" t="str">
        <f t="shared" si="269"/>
        <v>NA</v>
      </c>
      <c r="O4335" s="120"/>
      <c r="P4335"/>
      <c r="Q4335"/>
      <c r="R4335"/>
      <c r="S4335"/>
      <c r="T4335"/>
      <c r="U4335" t="s">
        <v>7157</v>
      </c>
      <c r="V4335" t="s">
        <v>7156</v>
      </c>
      <c r="W4335" t="s">
        <v>7071</v>
      </c>
      <c r="X4335" t="s">
        <v>675</v>
      </c>
      <c r="Y4335" t="s">
        <v>907</v>
      </c>
      <c r="Z4335" t="s">
        <v>54</v>
      </c>
      <c r="AA4335"/>
      <c r="AB4335" t="s">
        <v>45251</v>
      </c>
      <c r="AC4335" t="s">
        <v>52199</v>
      </c>
      <c r="AD4335" t="s">
        <v>7158</v>
      </c>
      <c r="AE4335" t="s">
        <v>565</v>
      </c>
      <c r="AF4335" s="119" t="str">
        <f t="shared" si="270"/>
        <v>NA</v>
      </c>
      <c r="AG4335" s="119"/>
      <c r="AH4335" s="119"/>
      <c r="AI4335" s="119"/>
      <c r="AJ4335" s="119" t="str">
        <f t="shared" si="271"/>
        <v>NA</v>
      </c>
      <c r="AK4335" s="190"/>
      <c r="AL4335" s="191"/>
    </row>
    <row r="4336" spans="1:38" x14ac:dyDescent="0.25">
      <c r="A4336" t="s">
        <v>6768</v>
      </c>
      <c r="B4336" t="s">
        <v>6767</v>
      </c>
      <c r="C4336" t="s">
        <v>6755</v>
      </c>
      <c r="D4336" t="s">
        <v>675</v>
      </c>
      <c r="E4336" t="s">
        <v>3023</v>
      </c>
      <c r="F4336" t="s">
        <v>54</v>
      </c>
      <c r="G4336"/>
      <c r="H4336" t="s">
        <v>46011</v>
      </c>
      <c r="I4336" t="s">
        <v>52796</v>
      </c>
      <c r="J4336" t="s">
        <v>6769</v>
      </c>
      <c r="K4336" t="s">
        <v>565</v>
      </c>
      <c r="L4336" s="119" t="str">
        <f t="shared" si="268"/>
        <v>NA</v>
      </c>
      <c r="M4336" s="119"/>
      <c r="N4336" s="120" t="str">
        <f t="shared" si="269"/>
        <v>NA</v>
      </c>
      <c r="O4336" s="120"/>
      <c r="P4336"/>
      <c r="Q4336"/>
      <c r="R4336"/>
      <c r="S4336"/>
      <c r="T4336"/>
      <c r="U4336" t="s">
        <v>15285</v>
      </c>
      <c r="V4336" t="s">
        <v>15283</v>
      </c>
      <c r="W4336" t="s">
        <v>15284</v>
      </c>
      <c r="X4336" t="s">
        <v>675</v>
      </c>
      <c r="Y4336" t="s">
        <v>907</v>
      </c>
      <c r="Z4336" t="s">
        <v>54</v>
      </c>
      <c r="AA4336"/>
      <c r="AB4336" t="s">
        <v>45252</v>
      </c>
      <c r="AC4336" t="s">
        <v>52199</v>
      </c>
      <c r="AD4336" t="s">
        <v>15286</v>
      </c>
      <c r="AE4336" t="s">
        <v>565</v>
      </c>
      <c r="AF4336" s="119" t="str">
        <f t="shared" si="270"/>
        <v>NA</v>
      </c>
      <c r="AG4336" s="119"/>
      <c r="AH4336" s="119"/>
      <c r="AI4336" s="119"/>
      <c r="AJ4336" s="119" t="str">
        <f t="shared" si="271"/>
        <v>NA</v>
      </c>
      <c r="AK4336" s="190"/>
      <c r="AL4336" s="191"/>
    </row>
    <row r="4337" spans="1:38" x14ac:dyDescent="0.25">
      <c r="A4337" t="s">
        <v>19891</v>
      </c>
      <c r="B4337" t="s">
        <v>19889</v>
      </c>
      <c r="C4337" t="s">
        <v>19890</v>
      </c>
      <c r="D4337" t="s">
        <v>675</v>
      </c>
      <c r="E4337" t="s">
        <v>3023</v>
      </c>
      <c r="F4337" t="s">
        <v>54</v>
      </c>
      <c r="G4337"/>
      <c r="H4337" t="s">
        <v>46012</v>
      </c>
      <c r="I4337" t="s">
        <v>52796</v>
      </c>
      <c r="J4337"/>
      <c r="K4337" t="s">
        <v>565</v>
      </c>
      <c r="L4337" s="119" t="str">
        <f t="shared" si="268"/>
        <v>NA</v>
      </c>
      <c r="M4337" s="119"/>
      <c r="N4337" s="120" t="str">
        <f t="shared" si="269"/>
        <v>NA</v>
      </c>
      <c r="O4337" s="120"/>
      <c r="P4337"/>
      <c r="Q4337"/>
      <c r="R4337"/>
      <c r="S4337"/>
      <c r="T4337"/>
      <c r="U4337" t="s">
        <v>6095</v>
      </c>
      <c r="V4337" t="s">
        <v>6093</v>
      </c>
      <c r="W4337" t="s">
        <v>6094</v>
      </c>
      <c r="X4337" t="s">
        <v>675</v>
      </c>
      <c r="Y4337" t="s">
        <v>6096</v>
      </c>
      <c r="Z4337" t="s">
        <v>54</v>
      </c>
      <c r="AA4337"/>
      <c r="AB4337" t="s">
        <v>45253</v>
      </c>
      <c r="AC4337" t="s">
        <v>52200</v>
      </c>
      <c r="AD4337" t="s">
        <v>6097</v>
      </c>
      <c r="AE4337" t="s">
        <v>105</v>
      </c>
      <c r="AF4337" s="119" t="str">
        <f t="shared" si="270"/>
        <v>NA</v>
      </c>
      <c r="AG4337" s="119"/>
      <c r="AH4337" s="119"/>
      <c r="AI4337" s="119"/>
      <c r="AJ4337" s="119" t="str">
        <f t="shared" si="271"/>
        <v>NA</v>
      </c>
      <c r="AK4337" s="190"/>
      <c r="AL4337" s="191"/>
    </row>
    <row r="4338" spans="1:38" x14ac:dyDescent="0.25">
      <c r="A4338" t="s">
        <v>21968</v>
      </c>
      <c r="B4338" t="s">
        <v>21966</v>
      </c>
      <c r="C4338" t="s">
        <v>21967</v>
      </c>
      <c r="D4338" t="s">
        <v>675</v>
      </c>
      <c r="E4338" t="s">
        <v>3023</v>
      </c>
      <c r="F4338" t="s">
        <v>54</v>
      </c>
      <c r="G4338"/>
      <c r="H4338" t="s">
        <v>46013</v>
      </c>
      <c r="I4338" t="s">
        <v>52796</v>
      </c>
      <c r="J4338" t="s">
        <v>21969</v>
      </c>
      <c r="K4338" t="s">
        <v>105</v>
      </c>
      <c r="L4338" s="119" t="str">
        <f t="shared" si="268"/>
        <v>NA</v>
      </c>
      <c r="M4338" s="119"/>
      <c r="N4338" s="120" t="str">
        <f t="shared" si="269"/>
        <v>NA</v>
      </c>
      <c r="O4338" s="120"/>
      <c r="P4338"/>
      <c r="Q4338"/>
      <c r="R4338"/>
      <c r="S4338"/>
      <c r="T4338"/>
      <c r="U4338" t="s">
        <v>9780</v>
      </c>
      <c r="V4338" t="s">
        <v>9778</v>
      </c>
      <c r="W4338" t="s">
        <v>9779</v>
      </c>
      <c r="X4338" t="s">
        <v>675</v>
      </c>
      <c r="Y4338" t="s">
        <v>9781</v>
      </c>
      <c r="Z4338" t="s">
        <v>54</v>
      </c>
      <c r="AA4338"/>
      <c r="AB4338" t="s">
        <v>45254</v>
      </c>
      <c r="AC4338" t="s">
        <v>52201</v>
      </c>
      <c r="AD4338"/>
      <c r="AE4338" t="s">
        <v>105</v>
      </c>
      <c r="AF4338" s="119" t="str">
        <f t="shared" si="270"/>
        <v>NA</v>
      </c>
      <c r="AG4338" s="119"/>
      <c r="AH4338" s="119"/>
      <c r="AI4338" s="119"/>
      <c r="AJ4338" s="119" t="str">
        <f t="shared" si="271"/>
        <v>NA</v>
      </c>
      <c r="AK4338" s="190"/>
      <c r="AL4338" s="191"/>
    </row>
    <row r="4339" spans="1:38" x14ac:dyDescent="0.25">
      <c r="A4339" t="s">
        <v>6411</v>
      </c>
      <c r="B4339" t="s">
        <v>6409</v>
      </c>
      <c r="C4339" t="s">
        <v>6410</v>
      </c>
      <c r="D4339" t="s">
        <v>675</v>
      </c>
      <c r="E4339" t="s">
        <v>3023</v>
      </c>
      <c r="F4339" t="s">
        <v>54</v>
      </c>
      <c r="G4339"/>
      <c r="H4339" t="s">
        <v>46013</v>
      </c>
      <c r="I4339" t="s">
        <v>52796</v>
      </c>
      <c r="J4339" t="s">
        <v>6412</v>
      </c>
      <c r="K4339" t="s">
        <v>105</v>
      </c>
      <c r="L4339" s="119" t="str">
        <f t="shared" si="268"/>
        <v>NA</v>
      </c>
      <c r="M4339" s="119"/>
      <c r="N4339" s="120" t="str">
        <f t="shared" si="269"/>
        <v>NA</v>
      </c>
      <c r="O4339" s="120"/>
      <c r="P4339"/>
      <c r="Q4339"/>
      <c r="R4339"/>
      <c r="S4339"/>
      <c r="T4339"/>
      <c r="U4339" t="s">
        <v>19116</v>
      </c>
      <c r="V4339" t="s">
        <v>19114</v>
      </c>
      <c r="W4339" t="s">
        <v>19115</v>
      </c>
      <c r="X4339" t="s">
        <v>675</v>
      </c>
      <c r="Y4339" t="s">
        <v>19117</v>
      </c>
      <c r="Z4339" t="s">
        <v>54</v>
      </c>
      <c r="AA4339"/>
      <c r="AB4339" t="s">
        <v>45255</v>
      </c>
      <c r="AC4339" t="s">
        <v>52202</v>
      </c>
      <c r="AD4339" t="s">
        <v>19118</v>
      </c>
      <c r="AE4339" t="s">
        <v>565</v>
      </c>
      <c r="AF4339" s="119" t="str">
        <f t="shared" si="270"/>
        <v>NA</v>
      </c>
      <c r="AG4339" s="119"/>
      <c r="AH4339" s="119"/>
      <c r="AI4339" s="119"/>
      <c r="AJ4339" s="119" t="str">
        <f t="shared" si="271"/>
        <v>NA</v>
      </c>
      <c r="AK4339" s="190"/>
      <c r="AL4339" s="191"/>
    </row>
    <row r="4340" spans="1:38" x14ac:dyDescent="0.25">
      <c r="A4340" t="s">
        <v>11791</v>
      </c>
      <c r="B4340" t="s">
        <v>11789</v>
      </c>
      <c r="C4340" t="s">
        <v>11790</v>
      </c>
      <c r="D4340" t="s">
        <v>675</v>
      </c>
      <c r="E4340" t="s">
        <v>3023</v>
      </c>
      <c r="F4340" t="s">
        <v>54</v>
      </c>
      <c r="G4340"/>
      <c r="H4340" t="s">
        <v>46013</v>
      </c>
      <c r="I4340" t="s">
        <v>52796</v>
      </c>
      <c r="J4340" t="s">
        <v>11792</v>
      </c>
      <c r="K4340" t="s">
        <v>105</v>
      </c>
      <c r="L4340" s="119" t="str">
        <f t="shared" si="268"/>
        <v>NA</v>
      </c>
      <c r="M4340" s="119"/>
      <c r="N4340" s="120" t="str">
        <f t="shared" si="269"/>
        <v>NA</v>
      </c>
      <c r="O4340" s="120"/>
      <c r="P4340"/>
      <c r="Q4340"/>
      <c r="R4340"/>
      <c r="S4340"/>
      <c r="T4340"/>
      <c r="U4340" t="s">
        <v>19314</v>
      </c>
      <c r="V4340" t="s">
        <v>19312</v>
      </c>
      <c r="W4340" t="s">
        <v>19313</v>
      </c>
      <c r="X4340" t="s">
        <v>675</v>
      </c>
      <c r="Y4340" t="s">
        <v>19315</v>
      </c>
      <c r="Z4340" t="s">
        <v>54</v>
      </c>
      <c r="AA4340"/>
      <c r="AB4340" t="s">
        <v>45256</v>
      </c>
      <c r="AC4340" t="s">
        <v>52203</v>
      </c>
      <c r="AD4340" t="s">
        <v>19314</v>
      </c>
      <c r="AE4340" t="s">
        <v>565</v>
      </c>
      <c r="AF4340" s="119" t="str">
        <f t="shared" si="270"/>
        <v>NA</v>
      </c>
      <c r="AG4340" s="119"/>
      <c r="AH4340" s="119"/>
      <c r="AI4340" s="119"/>
      <c r="AJ4340" s="119" t="str">
        <f t="shared" si="271"/>
        <v>NA</v>
      </c>
      <c r="AK4340" s="190"/>
      <c r="AL4340" s="191"/>
    </row>
    <row r="4341" spans="1:38" x14ac:dyDescent="0.25">
      <c r="A4341" t="s">
        <v>8664</v>
      </c>
      <c r="B4341" t="s">
        <v>8662</v>
      </c>
      <c r="C4341" t="s">
        <v>8663</v>
      </c>
      <c r="D4341" t="s">
        <v>675</v>
      </c>
      <c r="E4341" t="s">
        <v>3023</v>
      </c>
      <c r="F4341" t="s">
        <v>54</v>
      </c>
      <c r="G4341"/>
      <c r="H4341" t="s">
        <v>46014</v>
      </c>
      <c r="I4341" t="s">
        <v>52796</v>
      </c>
      <c r="J4341" t="s">
        <v>8665</v>
      </c>
      <c r="K4341" t="s">
        <v>105</v>
      </c>
      <c r="L4341" s="119" t="str">
        <f t="shared" si="268"/>
        <v>NA</v>
      </c>
      <c r="M4341" s="119"/>
      <c r="N4341" s="120" t="str">
        <f t="shared" si="269"/>
        <v>NA</v>
      </c>
      <c r="O4341" s="120"/>
      <c r="P4341"/>
      <c r="Q4341"/>
      <c r="R4341"/>
      <c r="S4341"/>
      <c r="T4341"/>
      <c r="U4341" t="s">
        <v>18928</v>
      </c>
      <c r="V4341" t="s">
        <v>18926</v>
      </c>
      <c r="W4341" t="s">
        <v>18927</v>
      </c>
      <c r="X4341" t="s">
        <v>675</v>
      </c>
      <c r="Y4341" t="s">
        <v>2554</v>
      </c>
      <c r="Z4341" t="s">
        <v>54</v>
      </c>
      <c r="AA4341"/>
      <c r="AB4341" t="s">
        <v>45257</v>
      </c>
      <c r="AC4341" t="s">
        <v>52204</v>
      </c>
      <c r="AD4341" t="s">
        <v>18929</v>
      </c>
      <c r="AE4341" t="s">
        <v>565</v>
      </c>
      <c r="AF4341" s="119" t="str">
        <f t="shared" si="270"/>
        <v>NA</v>
      </c>
      <c r="AG4341" s="119"/>
      <c r="AH4341" s="119"/>
      <c r="AI4341" s="119"/>
      <c r="AJ4341" s="119" t="str">
        <f t="shared" si="271"/>
        <v>NA</v>
      </c>
      <c r="AK4341" s="190"/>
      <c r="AL4341" s="191"/>
    </row>
    <row r="4342" spans="1:38" x14ac:dyDescent="0.25">
      <c r="A4342" t="s">
        <v>20602</v>
      </c>
      <c r="B4342" t="s">
        <v>20600</v>
      </c>
      <c r="C4342" t="s">
        <v>20601</v>
      </c>
      <c r="D4342" t="s">
        <v>675</v>
      </c>
      <c r="E4342" t="s">
        <v>8660</v>
      </c>
      <c r="F4342" t="s">
        <v>54</v>
      </c>
      <c r="G4342"/>
      <c r="H4342" t="s">
        <v>46015</v>
      </c>
      <c r="I4342" t="s">
        <v>52797</v>
      </c>
      <c r="J4342" t="s">
        <v>20602</v>
      </c>
      <c r="K4342" t="s">
        <v>565</v>
      </c>
      <c r="L4342" s="119" t="str">
        <f t="shared" si="268"/>
        <v>NA</v>
      </c>
      <c r="M4342" s="119"/>
      <c r="N4342" s="120" t="str">
        <f t="shared" si="269"/>
        <v>NA</v>
      </c>
      <c r="O4342" s="120"/>
      <c r="P4342"/>
      <c r="Q4342"/>
      <c r="R4342"/>
      <c r="S4342"/>
      <c r="T4342"/>
      <c r="U4342" t="s">
        <v>19272</v>
      </c>
      <c r="V4342" t="s">
        <v>19270</v>
      </c>
      <c r="W4342" t="s">
        <v>19271</v>
      </c>
      <c r="X4342" t="s">
        <v>675</v>
      </c>
      <c r="Y4342" t="s">
        <v>2774</v>
      </c>
      <c r="Z4342" t="s">
        <v>54</v>
      </c>
      <c r="AA4342"/>
      <c r="AB4342" t="s">
        <v>45258</v>
      </c>
      <c r="AC4342" t="s">
        <v>52205</v>
      </c>
      <c r="AD4342" t="s">
        <v>19273</v>
      </c>
      <c r="AE4342" t="s">
        <v>565</v>
      </c>
      <c r="AF4342" s="119" t="str">
        <f t="shared" si="270"/>
        <v>NA</v>
      </c>
      <c r="AG4342" s="119"/>
      <c r="AH4342" s="119"/>
      <c r="AI4342" s="119"/>
      <c r="AJ4342" s="119" t="str">
        <f t="shared" si="271"/>
        <v>NA</v>
      </c>
      <c r="AK4342" s="190"/>
      <c r="AL4342" s="191"/>
    </row>
    <row r="4343" spans="1:38" x14ac:dyDescent="0.25">
      <c r="A4343" t="s">
        <v>8659</v>
      </c>
      <c r="B4343" t="s">
        <v>8657</v>
      </c>
      <c r="C4343" t="s">
        <v>8658</v>
      </c>
      <c r="D4343" t="s">
        <v>675</v>
      </c>
      <c r="E4343" t="s">
        <v>8660</v>
      </c>
      <c r="F4343" t="s">
        <v>54</v>
      </c>
      <c r="G4343"/>
      <c r="H4343" t="s">
        <v>46016</v>
      </c>
      <c r="I4343" t="s">
        <v>52797</v>
      </c>
      <c r="J4343" t="s">
        <v>8661</v>
      </c>
      <c r="K4343" t="s">
        <v>105</v>
      </c>
      <c r="L4343" s="119" t="str">
        <f t="shared" si="268"/>
        <v>NA</v>
      </c>
      <c r="M4343" s="119"/>
      <c r="N4343" s="120" t="str">
        <f t="shared" si="269"/>
        <v>NA</v>
      </c>
      <c r="O4343" s="120"/>
      <c r="P4343"/>
      <c r="Q4343"/>
      <c r="R4343"/>
      <c r="S4343"/>
      <c r="T4343"/>
      <c r="U4343" t="s">
        <v>11328</v>
      </c>
      <c r="V4343" t="s">
        <v>11326</v>
      </c>
      <c r="W4343" t="s">
        <v>11327</v>
      </c>
      <c r="X4343" t="s">
        <v>675</v>
      </c>
      <c r="Y4343" t="s">
        <v>2774</v>
      </c>
      <c r="Z4343" t="s">
        <v>54</v>
      </c>
      <c r="AA4343"/>
      <c r="AB4343" t="s">
        <v>45259</v>
      </c>
      <c r="AC4343" t="s">
        <v>52205</v>
      </c>
      <c r="AD4343"/>
      <c r="AE4343" t="s">
        <v>105</v>
      </c>
      <c r="AF4343" s="119" t="str">
        <f t="shared" si="270"/>
        <v>NA</v>
      </c>
      <c r="AG4343" s="119"/>
      <c r="AH4343" s="119"/>
      <c r="AI4343" s="119"/>
      <c r="AJ4343" s="119" t="str">
        <f t="shared" si="271"/>
        <v>NA</v>
      </c>
      <c r="AK4343" s="190"/>
      <c r="AL4343" s="191"/>
    </row>
    <row r="4344" spans="1:38" x14ac:dyDescent="0.25">
      <c r="A4344" t="s">
        <v>11295</v>
      </c>
      <c r="B4344" t="s">
        <v>11293</v>
      </c>
      <c r="C4344" t="s">
        <v>11294</v>
      </c>
      <c r="D4344" t="s">
        <v>675</v>
      </c>
      <c r="E4344" t="s">
        <v>11296</v>
      </c>
      <c r="F4344" t="s">
        <v>54</v>
      </c>
      <c r="G4344"/>
      <c r="H4344" t="s">
        <v>46017</v>
      </c>
      <c r="I4344" t="s">
        <v>52798</v>
      </c>
      <c r="J4344" t="s">
        <v>11297</v>
      </c>
      <c r="K4344" t="s">
        <v>105</v>
      </c>
      <c r="L4344" s="119" t="str">
        <f t="shared" si="268"/>
        <v>NA</v>
      </c>
      <c r="M4344" s="119"/>
      <c r="N4344" s="120" t="str">
        <f t="shared" si="269"/>
        <v>NA</v>
      </c>
      <c r="O4344" s="120"/>
      <c r="P4344"/>
      <c r="Q4344"/>
      <c r="R4344"/>
      <c r="S4344"/>
      <c r="T4344"/>
      <c r="U4344" t="s">
        <v>6808</v>
      </c>
      <c r="V4344" t="s">
        <v>6807</v>
      </c>
      <c r="W4344" t="s">
        <v>6755</v>
      </c>
      <c r="X4344" t="s">
        <v>675</v>
      </c>
      <c r="Y4344" t="s">
        <v>2915</v>
      </c>
      <c r="Z4344" t="s">
        <v>54</v>
      </c>
      <c r="AA4344"/>
      <c r="AB4344" t="s">
        <v>45260</v>
      </c>
      <c r="AC4344" t="s">
        <v>52206</v>
      </c>
      <c r="AD4344" t="s">
        <v>6809</v>
      </c>
      <c r="AE4344" t="s">
        <v>565</v>
      </c>
      <c r="AF4344" s="119" t="str">
        <f t="shared" si="270"/>
        <v>NA</v>
      </c>
      <c r="AG4344" s="119"/>
      <c r="AH4344" s="119"/>
      <c r="AI4344" s="119"/>
      <c r="AJ4344" s="119" t="str">
        <f t="shared" si="271"/>
        <v>NA</v>
      </c>
      <c r="AK4344" s="190"/>
      <c r="AL4344" s="191"/>
    </row>
    <row r="4345" spans="1:38" x14ac:dyDescent="0.25">
      <c r="A4345" t="s">
        <v>15142</v>
      </c>
      <c r="B4345" t="s">
        <v>15141</v>
      </c>
      <c r="C4345" t="s">
        <v>5531</v>
      </c>
      <c r="D4345" t="s">
        <v>675</v>
      </c>
      <c r="E4345" t="s">
        <v>3068</v>
      </c>
      <c r="F4345" t="s">
        <v>54</v>
      </c>
      <c r="G4345"/>
      <c r="H4345" t="s">
        <v>46018</v>
      </c>
      <c r="I4345" t="s">
        <v>52799</v>
      </c>
      <c r="J4345" t="s">
        <v>15143</v>
      </c>
      <c r="K4345" t="s">
        <v>565</v>
      </c>
      <c r="L4345" s="119" t="str">
        <f t="shared" si="268"/>
        <v>NA</v>
      </c>
      <c r="M4345" s="119"/>
      <c r="N4345" s="120" t="str">
        <f t="shared" si="269"/>
        <v>NA</v>
      </c>
      <c r="O4345" s="120"/>
      <c r="P4345"/>
      <c r="Q4345"/>
      <c r="R4345"/>
      <c r="S4345"/>
      <c r="T4345"/>
      <c r="U4345" t="s">
        <v>17136</v>
      </c>
      <c r="V4345" t="s">
        <v>17134</v>
      </c>
      <c r="W4345" t="s">
        <v>17135</v>
      </c>
      <c r="X4345" t="s">
        <v>675</v>
      </c>
      <c r="Y4345" t="s">
        <v>2915</v>
      </c>
      <c r="Z4345" t="s">
        <v>54</v>
      </c>
      <c r="AA4345"/>
      <c r="AB4345" t="s">
        <v>45261</v>
      </c>
      <c r="AC4345" t="s">
        <v>52206</v>
      </c>
      <c r="AD4345" t="s">
        <v>17137</v>
      </c>
      <c r="AE4345" t="s">
        <v>565</v>
      </c>
      <c r="AF4345" s="119" t="str">
        <f t="shared" si="270"/>
        <v>NA</v>
      </c>
      <c r="AG4345" s="119"/>
      <c r="AH4345" s="119"/>
      <c r="AI4345" s="119"/>
      <c r="AJ4345" s="119" t="str">
        <f t="shared" si="271"/>
        <v>NA</v>
      </c>
      <c r="AK4345" s="190"/>
      <c r="AL4345" s="191"/>
    </row>
    <row r="4346" spans="1:38" x14ac:dyDescent="0.25">
      <c r="A4346" t="s">
        <v>18356</v>
      </c>
      <c r="B4346" t="s">
        <v>18354</v>
      </c>
      <c r="C4346" t="s">
        <v>18355</v>
      </c>
      <c r="D4346" t="s">
        <v>675</v>
      </c>
      <c r="E4346" t="s">
        <v>3068</v>
      </c>
      <c r="F4346" t="s">
        <v>54</v>
      </c>
      <c r="G4346"/>
      <c r="H4346" t="s">
        <v>46019</v>
      </c>
      <c r="I4346" t="s">
        <v>52799</v>
      </c>
      <c r="J4346" t="s">
        <v>18356</v>
      </c>
      <c r="K4346" t="s">
        <v>565</v>
      </c>
      <c r="L4346" s="119" t="str">
        <f t="shared" si="268"/>
        <v>NA</v>
      </c>
      <c r="M4346" s="119"/>
      <c r="N4346" s="120" t="str">
        <f t="shared" si="269"/>
        <v>NA</v>
      </c>
      <c r="O4346" s="120"/>
      <c r="P4346"/>
      <c r="Q4346"/>
      <c r="R4346"/>
      <c r="S4346"/>
      <c r="T4346"/>
      <c r="U4346" t="s">
        <v>21937</v>
      </c>
      <c r="V4346" t="s">
        <v>21935</v>
      </c>
      <c r="W4346" t="s">
        <v>21936</v>
      </c>
      <c r="X4346" t="s">
        <v>675</v>
      </c>
      <c r="Y4346" t="s">
        <v>2915</v>
      </c>
      <c r="Z4346" t="s">
        <v>54</v>
      </c>
      <c r="AA4346"/>
      <c r="AB4346" t="s">
        <v>45262</v>
      </c>
      <c r="AC4346" t="s">
        <v>52206</v>
      </c>
      <c r="AD4346" t="s">
        <v>21938</v>
      </c>
      <c r="AE4346" t="s">
        <v>105</v>
      </c>
      <c r="AF4346" s="119" t="str">
        <f t="shared" si="270"/>
        <v>NA</v>
      </c>
      <c r="AG4346" s="119"/>
      <c r="AH4346" s="119"/>
      <c r="AI4346" s="119"/>
      <c r="AJ4346" s="119" t="str">
        <f t="shared" si="271"/>
        <v>NA</v>
      </c>
      <c r="AK4346" s="190"/>
      <c r="AL4346" s="191"/>
    </row>
    <row r="4347" spans="1:38" x14ac:dyDescent="0.25">
      <c r="A4347" t="s">
        <v>12108</v>
      </c>
      <c r="B4347" t="s">
        <v>12106</v>
      </c>
      <c r="C4347" t="s">
        <v>12107</v>
      </c>
      <c r="D4347" t="s">
        <v>675</v>
      </c>
      <c r="E4347" t="s">
        <v>12109</v>
      </c>
      <c r="F4347" t="s">
        <v>54</v>
      </c>
      <c r="G4347"/>
      <c r="H4347" t="s">
        <v>46020</v>
      </c>
      <c r="I4347" t="s">
        <v>52800</v>
      </c>
      <c r="J4347" t="s">
        <v>12108</v>
      </c>
      <c r="K4347" t="s">
        <v>105</v>
      </c>
      <c r="L4347" s="119" t="str">
        <f t="shared" si="268"/>
        <v>NA</v>
      </c>
      <c r="M4347" s="119"/>
      <c r="N4347" s="120" t="str">
        <f t="shared" si="269"/>
        <v>NA</v>
      </c>
      <c r="O4347" s="120"/>
      <c r="P4347"/>
      <c r="Q4347"/>
      <c r="R4347"/>
      <c r="S4347"/>
      <c r="T4347"/>
      <c r="U4347" t="s">
        <v>17161</v>
      </c>
      <c r="V4347" t="s">
        <v>17159</v>
      </c>
      <c r="W4347" t="s">
        <v>17160</v>
      </c>
      <c r="X4347" t="s">
        <v>675</v>
      </c>
      <c r="Y4347" t="s">
        <v>3830</v>
      </c>
      <c r="Z4347" t="s">
        <v>54</v>
      </c>
      <c r="AA4347"/>
      <c r="AB4347" t="s">
        <v>45263</v>
      </c>
      <c r="AC4347" t="s">
        <v>52207</v>
      </c>
      <c r="AD4347" t="s">
        <v>17162</v>
      </c>
      <c r="AE4347" t="s">
        <v>565</v>
      </c>
      <c r="AF4347" s="119" t="str">
        <f t="shared" si="270"/>
        <v>NA</v>
      </c>
      <c r="AG4347" s="119"/>
      <c r="AH4347" s="119"/>
      <c r="AI4347" s="119"/>
      <c r="AJ4347" s="119" t="str">
        <f t="shared" si="271"/>
        <v>NA</v>
      </c>
      <c r="AK4347" s="190"/>
      <c r="AL4347" s="191"/>
    </row>
    <row r="4348" spans="1:38" x14ac:dyDescent="0.25">
      <c r="A4348" t="s">
        <v>8711</v>
      </c>
      <c r="B4348" t="s">
        <v>8709</v>
      </c>
      <c r="C4348" t="s">
        <v>8710</v>
      </c>
      <c r="D4348" t="s">
        <v>675</v>
      </c>
      <c r="E4348" t="s">
        <v>8712</v>
      </c>
      <c r="F4348" t="s">
        <v>54</v>
      </c>
      <c r="G4348"/>
      <c r="H4348" t="s">
        <v>46021</v>
      </c>
      <c r="I4348" t="s">
        <v>52801</v>
      </c>
      <c r="J4348" t="s">
        <v>8713</v>
      </c>
      <c r="K4348" t="s">
        <v>105</v>
      </c>
      <c r="L4348" s="119" t="str">
        <f t="shared" si="268"/>
        <v>NA</v>
      </c>
      <c r="M4348" s="119"/>
      <c r="N4348" s="120" t="str">
        <f t="shared" si="269"/>
        <v>NA</v>
      </c>
      <c r="O4348" s="120"/>
      <c r="P4348"/>
      <c r="Q4348"/>
      <c r="R4348"/>
      <c r="S4348"/>
      <c r="T4348"/>
      <c r="U4348" t="s">
        <v>10985</v>
      </c>
      <c r="V4348" t="s">
        <v>10983</v>
      </c>
      <c r="W4348" t="s">
        <v>10984</v>
      </c>
      <c r="X4348" t="s">
        <v>675</v>
      </c>
      <c r="Y4348" t="s">
        <v>3830</v>
      </c>
      <c r="Z4348" t="s">
        <v>54</v>
      </c>
      <c r="AA4348"/>
      <c r="AB4348" t="s">
        <v>45264</v>
      </c>
      <c r="AC4348" t="s">
        <v>52207</v>
      </c>
      <c r="AD4348" t="s">
        <v>10985</v>
      </c>
      <c r="AE4348" t="s">
        <v>105</v>
      </c>
      <c r="AF4348" s="119" t="str">
        <f t="shared" si="270"/>
        <v>NA</v>
      </c>
      <c r="AG4348" s="119"/>
      <c r="AH4348" s="119"/>
      <c r="AI4348" s="119"/>
      <c r="AJ4348" s="119" t="str">
        <f t="shared" si="271"/>
        <v>NA</v>
      </c>
      <c r="AK4348" s="190"/>
      <c r="AL4348" s="191"/>
    </row>
    <row r="4349" spans="1:38" x14ac:dyDescent="0.25">
      <c r="A4349" t="s">
        <v>15145</v>
      </c>
      <c r="B4349" t="s">
        <v>15144</v>
      </c>
      <c r="C4349" t="s">
        <v>5531</v>
      </c>
      <c r="D4349" t="s">
        <v>675</v>
      </c>
      <c r="E4349" t="s">
        <v>15146</v>
      </c>
      <c r="F4349" t="s">
        <v>54</v>
      </c>
      <c r="G4349"/>
      <c r="H4349" t="s">
        <v>46022</v>
      </c>
      <c r="I4349" t="s">
        <v>52802</v>
      </c>
      <c r="J4349" t="s">
        <v>15147</v>
      </c>
      <c r="K4349" t="s">
        <v>565</v>
      </c>
      <c r="L4349" s="119" t="str">
        <f t="shared" si="268"/>
        <v>NA</v>
      </c>
      <c r="M4349" s="119"/>
      <c r="N4349" s="120" t="str">
        <f t="shared" si="269"/>
        <v>NA</v>
      </c>
      <c r="O4349" s="120"/>
      <c r="P4349"/>
      <c r="Q4349"/>
      <c r="R4349"/>
      <c r="S4349"/>
      <c r="T4349"/>
      <c r="U4349" t="s">
        <v>11488</v>
      </c>
      <c r="V4349" t="s">
        <v>11486</v>
      </c>
      <c r="W4349" t="s">
        <v>11487</v>
      </c>
      <c r="X4349" t="s">
        <v>675</v>
      </c>
      <c r="Y4349" t="s">
        <v>3830</v>
      </c>
      <c r="Z4349" t="s">
        <v>54</v>
      </c>
      <c r="AA4349"/>
      <c r="AB4349" t="s">
        <v>45264</v>
      </c>
      <c r="AC4349" t="s">
        <v>52207</v>
      </c>
      <c r="AD4349" t="s">
        <v>11489</v>
      </c>
      <c r="AE4349" t="s">
        <v>105</v>
      </c>
      <c r="AF4349" s="119" t="str">
        <f t="shared" si="270"/>
        <v>NA</v>
      </c>
      <c r="AG4349" s="119"/>
      <c r="AH4349" s="119"/>
      <c r="AI4349" s="119"/>
      <c r="AJ4349" s="119" t="str">
        <f t="shared" si="271"/>
        <v>NA</v>
      </c>
      <c r="AK4349" s="190"/>
      <c r="AL4349" s="191"/>
    </row>
    <row r="4350" spans="1:38" x14ac:dyDescent="0.25">
      <c r="A4350" t="s">
        <v>20480</v>
      </c>
      <c r="B4350" t="s">
        <v>20478</v>
      </c>
      <c r="C4350" t="s">
        <v>20479</v>
      </c>
      <c r="D4350" t="s">
        <v>675</v>
      </c>
      <c r="E4350" t="s">
        <v>8187</v>
      </c>
      <c r="F4350" t="s">
        <v>54</v>
      </c>
      <c r="G4350"/>
      <c r="H4350" t="s">
        <v>46023</v>
      </c>
      <c r="I4350" t="s">
        <v>52803</v>
      </c>
      <c r="J4350" t="s">
        <v>20481</v>
      </c>
      <c r="K4350" t="s">
        <v>565</v>
      </c>
      <c r="L4350" s="119" t="str">
        <f t="shared" si="268"/>
        <v>NA</v>
      </c>
      <c r="M4350" s="119"/>
      <c r="N4350" s="120" t="str">
        <f t="shared" si="269"/>
        <v>NA</v>
      </c>
      <c r="O4350" s="120"/>
      <c r="P4350"/>
      <c r="Q4350"/>
      <c r="R4350"/>
      <c r="S4350"/>
      <c r="T4350"/>
      <c r="U4350" t="s">
        <v>11769</v>
      </c>
      <c r="V4350" t="s">
        <v>11767</v>
      </c>
      <c r="W4350" t="s">
        <v>11768</v>
      </c>
      <c r="X4350" t="s">
        <v>675</v>
      </c>
      <c r="Y4350" t="s">
        <v>3830</v>
      </c>
      <c r="Z4350" t="s">
        <v>54</v>
      </c>
      <c r="AA4350"/>
      <c r="AB4350" t="s">
        <v>45264</v>
      </c>
      <c r="AC4350" t="s">
        <v>52207</v>
      </c>
      <c r="AD4350" t="s">
        <v>11770</v>
      </c>
      <c r="AE4350" t="s">
        <v>105</v>
      </c>
      <c r="AF4350" s="119" t="str">
        <f t="shared" si="270"/>
        <v>NA</v>
      </c>
      <c r="AG4350" s="119"/>
      <c r="AH4350" s="119"/>
      <c r="AI4350" s="119"/>
      <c r="AJ4350" s="119" t="str">
        <f t="shared" si="271"/>
        <v>NA</v>
      </c>
      <c r="AK4350" s="190"/>
      <c r="AL4350" s="191"/>
    </row>
    <row r="4351" spans="1:38" x14ac:dyDescent="0.25">
      <c r="A4351" t="s">
        <v>8186</v>
      </c>
      <c r="B4351" t="s">
        <v>8184</v>
      </c>
      <c r="C4351" t="s">
        <v>8185</v>
      </c>
      <c r="D4351" t="s">
        <v>675</v>
      </c>
      <c r="E4351" t="s">
        <v>8187</v>
      </c>
      <c r="F4351" t="s">
        <v>54</v>
      </c>
      <c r="G4351"/>
      <c r="H4351" t="s">
        <v>46024</v>
      </c>
      <c r="I4351" t="s">
        <v>52803</v>
      </c>
      <c r="J4351" t="s">
        <v>8186</v>
      </c>
      <c r="K4351" t="s">
        <v>105</v>
      </c>
      <c r="L4351" s="119" t="str">
        <f t="shared" si="268"/>
        <v>NA</v>
      </c>
      <c r="M4351" s="119"/>
      <c r="N4351" s="120" t="str">
        <f t="shared" si="269"/>
        <v>NA</v>
      </c>
      <c r="O4351" s="120"/>
      <c r="P4351"/>
      <c r="Q4351"/>
      <c r="R4351"/>
      <c r="S4351"/>
      <c r="T4351"/>
      <c r="U4351" t="s">
        <v>19623</v>
      </c>
      <c r="V4351" t="s">
        <v>19621</v>
      </c>
      <c r="W4351" t="s">
        <v>19622</v>
      </c>
      <c r="X4351" t="s">
        <v>675</v>
      </c>
      <c r="Y4351" t="s">
        <v>19624</v>
      </c>
      <c r="Z4351" t="s">
        <v>54</v>
      </c>
      <c r="AA4351"/>
      <c r="AB4351" t="s">
        <v>45265</v>
      </c>
      <c r="AC4351" t="s">
        <v>52208</v>
      </c>
      <c r="AD4351" t="s">
        <v>19625</v>
      </c>
      <c r="AE4351" t="s">
        <v>565</v>
      </c>
      <c r="AF4351" s="119" t="str">
        <f t="shared" si="270"/>
        <v>NA</v>
      </c>
      <c r="AG4351" s="119"/>
      <c r="AH4351" s="119"/>
      <c r="AI4351" s="119"/>
      <c r="AJ4351" s="119" t="str">
        <f t="shared" si="271"/>
        <v>NA</v>
      </c>
      <c r="AK4351" s="190"/>
      <c r="AL4351" s="191"/>
    </row>
    <row r="4352" spans="1:38" x14ac:dyDescent="0.25">
      <c r="A4352" t="s">
        <v>5854</v>
      </c>
      <c r="B4352" t="s">
        <v>5852</v>
      </c>
      <c r="C4352" t="s">
        <v>5853</v>
      </c>
      <c r="D4352" t="s">
        <v>675</v>
      </c>
      <c r="E4352" t="s">
        <v>5855</v>
      </c>
      <c r="F4352" t="s">
        <v>54</v>
      </c>
      <c r="G4352"/>
      <c r="H4352" t="s">
        <v>46025</v>
      </c>
      <c r="I4352" t="s">
        <v>52804</v>
      </c>
      <c r="J4352" t="s">
        <v>5854</v>
      </c>
      <c r="K4352" t="s">
        <v>105</v>
      </c>
      <c r="L4352" s="119" t="str">
        <f t="shared" si="268"/>
        <v>NA</v>
      </c>
      <c r="M4352" s="119"/>
      <c r="N4352" s="120" t="str">
        <f t="shared" si="269"/>
        <v>NA</v>
      </c>
      <c r="O4352" s="120"/>
      <c r="P4352"/>
      <c r="Q4352"/>
      <c r="R4352"/>
      <c r="S4352"/>
      <c r="T4352"/>
      <c r="U4352" t="s">
        <v>20457</v>
      </c>
      <c r="V4352" t="s">
        <v>20455</v>
      </c>
      <c r="W4352" t="s">
        <v>20456</v>
      </c>
      <c r="X4352" t="s">
        <v>675</v>
      </c>
      <c r="Y4352" t="s">
        <v>2534</v>
      </c>
      <c r="Z4352" t="s">
        <v>54</v>
      </c>
      <c r="AA4352"/>
      <c r="AB4352" t="s">
        <v>45266</v>
      </c>
      <c r="AC4352" t="s">
        <v>52209</v>
      </c>
      <c r="AD4352" t="s">
        <v>20458</v>
      </c>
      <c r="AE4352" t="s">
        <v>565</v>
      </c>
      <c r="AF4352" s="119" t="str">
        <f t="shared" si="270"/>
        <v>NA</v>
      </c>
      <c r="AG4352" s="119"/>
      <c r="AH4352" s="119"/>
      <c r="AI4352" s="119"/>
      <c r="AJ4352" s="119" t="str">
        <f t="shared" si="271"/>
        <v>NA</v>
      </c>
      <c r="AK4352" s="190"/>
      <c r="AL4352" s="191"/>
    </row>
    <row r="4353" spans="1:38" x14ac:dyDescent="0.25">
      <c r="A4353" t="s">
        <v>15138</v>
      </c>
      <c r="B4353" t="s">
        <v>15137</v>
      </c>
      <c r="C4353" t="s">
        <v>5531</v>
      </c>
      <c r="D4353" t="s">
        <v>675</v>
      </c>
      <c r="E4353" t="s">
        <v>15139</v>
      </c>
      <c r="F4353" t="s">
        <v>54</v>
      </c>
      <c r="G4353"/>
      <c r="H4353" t="s">
        <v>46026</v>
      </c>
      <c r="I4353" t="s">
        <v>52805</v>
      </c>
      <c r="J4353" t="s">
        <v>15140</v>
      </c>
      <c r="K4353" t="s">
        <v>565</v>
      </c>
      <c r="L4353" s="119" t="str">
        <f t="shared" si="268"/>
        <v>NA</v>
      </c>
      <c r="M4353" s="119"/>
      <c r="N4353" s="120" t="str">
        <f t="shared" si="269"/>
        <v>NA</v>
      </c>
      <c r="O4353" s="120"/>
      <c r="P4353"/>
      <c r="Q4353"/>
      <c r="R4353"/>
      <c r="S4353"/>
      <c r="T4353"/>
      <c r="U4353" t="s">
        <v>12516</v>
      </c>
      <c r="V4353" t="s">
        <v>12514</v>
      </c>
      <c r="W4353" t="s">
        <v>12515</v>
      </c>
      <c r="X4353" t="s">
        <v>675</v>
      </c>
      <c r="Y4353" t="s">
        <v>12517</v>
      </c>
      <c r="Z4353" t="s">
        <v>54</v>
      </c>
      <c r="AA4353"/>
      <c r="AB4353" t="s">
        <v>45267</v>
      </c>
      <c r="AC4353" t="s">
        <v>52210</v>
      </c>
      <c r="AD4353" t="s">
        <v>12516</v>
      </c>
      <c r="AE4353" t="s">
        <v>105</v>
      </c>
      <c r="AF4353" s="119" t="str">
        <f t="shared" si="270"/>
        <v>NA</v>
      </c>
      <c r="AG4353" s="119"/>
      <c r="AH4353" s="119"/>
      <c r="AI4353" s="119"/>
      <c r="AJ4353" s="119" t="str">
        <f t="shared" si="271"/>
        <v>NA</v>
      </c>
      <c r="AK4353" s="190"/>
      <c r="AL4353" s="191"/>
    </row>
    <row r="4354" spans="1:38" x14ac:dyDescent="0.25">
      <c r="A4354" t="s">
        <v>6465</v>
      </c>
      <c r="B4354" t="s">
        <v>6463</v>
      </c>
      <c r="C4354" t="s">
        <v>6464</v>
      </c>
      <c r="D4354" t="s">
        <v>675</v>
      </c>
      <c r="E4354" t="s">
        <v>6466</v>
      </c>
      <c r="F4354" t="s">
        <v>54</v>
      </c>
      <c r="G4354"/>
      <c r="H4354" t="s">
        <v>46027</v>
      </c>
      <c r="I4354" t="s">
        <v>52806</v>
      </c>
      <c r="J4354" t="s">
        <v>6465</v>
      </c>
      <c r="K4354" t="s">
        <v>105</v>
      </c>
      <c r="L4354" s="119" t="str">
        <f t="shared" si="268"/>
        <v>NA</v>
      </c>
      <c r="M4354" s="119"/>
      <c r="N4354" s="120" t="str">
        <f t="shared" si="269"/>
        <v>NA</v>
      </c>
      <c r="O4354" s="120"/>
      <c r="P4354"/>
      <c r="Q4354"/>
      <c r="R4354"/>
      <c r="S4354"/>
      <c r="T4354"/>
      <c r="U4354" t="s">
        <v>15775</v>
      </c>
      <c r="V4354" t="s">
        <v>15773</v>
      </c>
      <c r="W4354" t="s">
        <v>15774</v>
      </c>
      <c r="X4354" t="s">
        <v>675</v>
      </c>
      <c r="Y4354" t="s">
        <v>15776</v>
      </c>
      <c r="Z4354" t="s">
        <v>54</v>
      </c>
      <c r="AA4354"/>
      <c r="AB4354" t="s">
        <v>45268</v>
      </c>
      <c r="AC4354" t="s">
        <v>52211</v>
      </c>
      <c r="AD4354" t="s">
        <v>15775</v>
      </c>
      <c r="AE4354" t="s">
        <v>565</v>
      </c>
      <c r="AF4354" s="119" t="str">
        <f t="shared" si="270"/>
        <v>NA</v>
      </c>
      <c r="AG4354" s="119"/>
      <c r="AH4354" s="119"/>
      <c r="AI4354" s="119"/>
      <c r="AJ4354" s="119" t="str">
        <f t="shared" si="271"/>
        <v>NA</v>
      </c>
      <c r="AK4354" s="190"/>
      <c r="AL4354" s="191"/>
    </row>
    <row r="4355" spans="1:38" x14ac:dyDescent="0.25">
      <c r="A4355" t="s">
        <v>12192</v>
      </c>
      <c r="B4355" t="s">
        <v>12190</v>
      </c>
      <c r="C4355" t="s">
        <v>12191</v>
      </c>
      <c r="D4355" t="s">
        <v>675</v>
      </c>
      <c r="E4355" t="s">
        <v>12193</v>
      </c>
      <c r="F4355" t="s">
        <v>54</v>
      </c>
      <c r="G4355"/>
      <c r="H4355" t="s">
        <v>46028</v>
      </c>
      <c r="I4355" t="s">
        <v>52807</v>
      </c>
      <c r="J4355" t="s">
        <v>12192</v>
      </c>
      <c r="K4355" t="s">
        <v>105</v>
      </c>
      <c r="L4355" s="119" t="str">
        <f t="shared" ref="L4355:L4418" si="272">IF($Q$1&lt;&gt;"",IF(ISNUMBER(SEARCH("*"&amp;$Q$1&amp;"*", A4355)),A4355, IF(ISNUMBER(SEARCH("*"&amp;$Q$1&amp;"*", H4355)),A4355, IF(ISNUMBER(SEARCH("*"&amp;$Q$1&amp;"*", G4355)),A4355, IF(ISNUMBER(SEARCH("*"&amp;$Q$1&amp;"*", J4355)),A4355,  IF(ISNUMBER(SEARCH("*"&amp;$Q$1&amp;"*", E4355)),A4355, "NA"))))),"NA")</f>
        <v>NA</v>
      </c>
      <c r="M4355" s="119"/>
      <c r="N4355" s="120" t="str">
        <f t="shared" ref="N4355:N4418" si="273">IF($Q$11=1,IF(ISNUMBER(SEARCH($T$11,C4355)),A4355,"NA"),"NA")</f>
        <v>NA</v>
      </c>
      <c r="O4355" s="120"/>
      <c r="P4355"/>
      <c r="Q4355"/>
      <c r="R4355"/>
      <c r="S4355"/>
      <c r="T4355"/>
      <c r="U4355" t="s">
        <v>11849</v>
      </c>
      <c r="V4355" t="s">
        <v>11848</v>
      </c>
      <c r="W4355" t="s">
        <v>11845</v>
      </c>
      <c r="X4355" t="s">
        <v>675</v>
      </c>
      <c r="Y4355" t="s">
        <v>395</v>
      </c>
      <c r="Z4355" t="s">
        <v>54</v>
      </c>
      <c r="AA4355"/>
      <c r="AB4355" t="s">
        <v>45269</v>
      </c>
      <c r="AC4355" t="s">
        <v>52212</v>
      </c>
      <c r="AD4355" t="s">
        <v>11850</v>
      </c>
      <c r="AE4355" t="s">
        <v>565</v>
      </c>
      <c r="AF4355" s="119" t="str">
        <f t="shared" ref="AF4355:AF4418" si="274">IF($Q$6&lt;&gt;"",IF(ISNUMBER(SEARCH($Q$6, W4355)),U4355, "NA"),"NA")</f>
        <v>NA</v>
      </c>
      <c r="AG4355" s="119"/>
      <c r="AH4355" s="119"/>
      <c r="AI4355" s="119"/>
      <c r="AJ4355" s="119" t="str">
        <f t="shared" ref="AJ4355:AJ4418" si="275">IF($Q$5&lt;&gt;"",IF(ISNUMBER(SEARCH($Q$5, U4355&amp;" "&amp;Y4355&amp;" "&amp;AA4355&amp;" "&amp;AB4355&amp;" "&amp;AD4355)),U4355, "NA"),"NA")</f>
        <v>NA</v>
      </c>
      <c r="AK4355" s="190"/>
      <c r="AL4355" s="191"/>
    </row>
    <row r="4356" spans="1:38" x14ac:dyDescent="0.25">
      <c r="A4356" t="s">
        <v>14108</v>
      </c>
      <c r="B4356" t="s">
        <v>14106</v>
      </c>
      <c r="C4356" t="s">
        <v>14107</v>
      </c>
      <c r="D4356" t="s">
        <v>675</v>
      </c>
      <c r="E4356" t="s">
        <v>14109</v>
      </c>
      <c r="F4356" t="s">
        <v>54</v>
      </c>
      <c r="G4356"/>
      <c r="H4356" t="s">
        <v>46029</v>
      </c>
      <c r="I4356" t="s">
        <v>52808</v>
      </c>
      <c r="J4356" t="s">
        <v>14110</v>
      </c>
      <c r="K4356" t="s">
        <v>565</v>
      </c>
      <c r="L4356" s="119" t="str">
        <f t="shared" si="272"/>
        <v>NA</v>
      </c>
      <c r="M4356" s="119"/>
      <c r="N4356" s="120" t="str">
        <f t="shared" si="273"/>
        <v>NA</v>
      </c>
      <c r="O4356" s="120"/>
      <c r="P4356"/>
      <c r="Q4356"/>
      <c r="R4356"/>
      <c r="S4356"/>
      <c r="T4356"/>
      <c r="U4356" t="s">
        <v>21984</v>
      </c>
      <c r="V4356" t="s">
        <v>21982</v>
      </c>
      <c r="W4356" t="s">
        <v>21983</v>
      </c>
      <c r="X4356" t="s">
        <v>675</v>
      </c>
      <c r="Y4356" t="s">
        <v>395</v>
      </c>
      <c r="Z4356" t="s">
        <v>54</v>
      </c>
      <c r="AA4356"/>
      <c r="AB4356" t="s">
        <v>45270</v>
      </c>
      <c r="AC4356" t="s">
        <v>52212</v>
      </c>
      <c r="AD4356" t="s">
        <v>21985</v>
      </c>
      <c r="AE4356" t="s">
        <v>565</v>
      </c>
      <c r="AF4356" s="119" t="str">
        <f t="shared" si="274"/>
        <v>NA</v>
      </c>
      <c r="AG4356" s="119"/>
      <c r="AH4356" s="119"/>
      <c r="AI4356" s="119"/>
      <c r="AJ4356" s="119" t="str">
        <f t="shared" si="275"/>
        <v>NA</v>
      </c>
      <c r="AK4356" s="190"/>
      <c r="AL4356" s="191"/>
    </row>
    <row r="4357" spans="1:38" x14ac:dyDescent="0.25">
      <c r="A4357" t="s">
        <v>8967</v>
      </c>
      <c r="B4357" t="s">
        <v>8965</v>
      </c>
      <c r="C4357" t="s">
        <v>8966</v>
      </c>
      <c r="D4357" t="s">
        <v>675</v>
      </c>
      <c r="E4357" t="s">
        <v>8968</v>
      </c>
      <c r="F4357" t="s">
        <v>54</v>
      </c>
      <c r="G4357"/>
      <c r="H4357" t="s">
        <v>46030</v>
      </c>
      <c r="I4357" t="s">
        <v>52809</v>
      </c>
      <c r="J4357" t="s">
        <v>8969</v>
      </c>
      <c r="K4357" t="s">
        <v>105</v>
      </c>
      <c r="L4357" s="119" t="str">
        <f t="shared" si="272"/>
        <v>NA</v>
      </c>
      <c r="M4357" s="119"/>
      <c r="N4357" s="120" t="str">
        <f t="shared" si="273"/>
        <v>NA</v>
      </c>
      <c r="O4357" s="120"/>
      <c r="P4357"/>
      <c r="Q4357"/>
      <c r="R4357"/>
      <c r="S4357"/>
      <c r="T4357"/>
      <c r="U4357" t="s">
        <v>18291</v>
      </c>
      <c r="V4357" t="s">
        <v>18289</v>
      </c>
      <c r="W4357" t="s">
        <v>18290</v>
      </c>
      <c r="X4357" t="s">
        <v>675</v>
      </c>
      <c r="Y4357" t="s">
        <v>395</v>
      </c>
      <c r="Z4357" t="s">
        <v>54</v>
      </c>
      <c r="AA4357"/>
      <c r="AB4357" t="s">
        <v>45271</v>
      </c>
      <c r="AC4357" t="s">
        <v>52212</v>
      </c>
      <c r="AD4357" t="s">
        <v>18292</v>
      </c>
      <c r="AE4357" t="s">
        <v>565</v>
      </c>
      <c r="AF4357" s="119" t="str">
        <f t="shared" si="274"/>
        <v>NA</v>
      </c>
      <c r="AG4357" s="119"/>
      <c r="AH4357" s="119"/>
      <c r="AI4357" s="119"/>
      <c r="AJ4357" s="119" t="str">
        <f t="shared" si="275"/>
        <v>NA</v>
      </c>
      <c r="AK4357" s="190"/>
      <c r="AL4357" s="191"/>
    </row>
    <row r="4358" spans="1:38" x14ac:dyDescent="0.25">
      <c r="A4358" t="s">
        <v>7856</v>
      </c>
      <c r="B4358" t="s">
        <v>7854</v>
      </c>
      <c r="C4358" t="s">
        <v>7855</v>
      </c>
      <c r="D4358" t="s">
        <v>675</v>
      </c>
      <c r="E4358" t="s">
        <v>7857</v>
      </c>
      <c r="F4358" t="s">
        <v>54</v>
      </c>
      <c r="G4358"/>
      <c r="H4358" t="s">
        <v>46031</v>
      </c>
      <c r="I4358" t="s">
        <v>52810</v>
      </c>
      <c r="J4358" t="s">
        <v>7858</v>
      </c>
      <c r="K4358" t="s">
        <v>105</v>
      </c>
      <c r="L4358" s="119" t="str">
        <f t="shared" si="272"/>
        <v>NA</v>
      </c>
      <c r="M4358" s="119"/>
      <c r="N4358" s="120" t="str">
        <f t="shared" si="273"/>
        <v>NA</v>
      </c>
      <c r="O4358" s="120"/>
      <c r="P4358"/>
      <c r="Q4358"/>
      <c r="R4358"/>
      <c r="S4358"/>
      <c r="T4358"/>
      <c r="U4358" t="s">
        <v>8721</v>
      </c>
      <c r="V4358" t="s">
        <v>8719</v>
      </c>
      <c r="W4358" t="s">
        <v>8720</v>
      </c>
      <c r="X4358" t="s">
        <v>675</v>
      </c>
      <c r="Y4358" t="s">
        <v>395</v>
      </c>
      <c r="Z4358" t="s">
        <v>54</v>
      </c>
      <c r="AA4358"/>
      <c r="AB4358" t="s">
        <v>45272</v>
      </c>
      <c r="AC4358" t="s">
        <v>52212</v>
      </c>
      <c r="AD4358" t="s">
        <v>8722</v>
      </c>
      <c r="AE4358" t="s">
        <v>105</v>
      </c>
      <c r="AF4358" s="119" t="str">
        <f t="shared" si="274"/>
        <v>NA</v>
      </c>
      <c r="AG4358" s="119"/>
      <c r="AH4358" s="119"/>
      <c r="AI4358" s="119"/>
      <c r="AJ4358" s="119" t="str">
        <f t="shared" si="275"/>
        <v>NA</v>
      </c>
      <c r="AK4358" s="190"/>
      <c r="AL4358" s="191"/>
    </row>
    <row r="4359" spans="1:38" x14ac:dyDescent="0.25">
      <c r="A4359" t="s">
        <v>19045</v>
      </c>
      <c r="B4359" t="s">
        <v>19043</v>
      </c>
      <c r="C4359" t="s">
        <v>19044</v>
      </c>
      <c r="D4359" t="s">
        <v>675</v>
      </c>
      <c r="E4359" t="s">
        <v>19046</v>
      </c>
      <c r="F4359" t="s">
        <v>54</v>
      </c>
      <c r="G4359"/>
      <c r="H4359" t="s">
        <v>46032</v>
      </c>
      <c r="I4359" t="s">
        <v>52811</v>
      </c>
      <c r="J4359" t="s">
        <v>19047</v>
      </c>
      <c r="K4359" t="s">
        <v>565</v>
      </c>
      <c r="L4359" s="119" t="str">
        <f t="shared" si="272"/>
        <v>NA</v>
      </c>
      <c r="M4359" s="119"/>
      <c r="N4359" s="120" t="str">
        <f t="shared" si="273"/>
        <v>NA</v>
      </c>
      <c r="O4359" s="120"/>
      <c r="P4359"/>
      <c r="Q4359"/>
      <c r="R4359"/>
      <c r="S4359"/>
      <c r="T4359"/>
      <c r="U4359" t="s">
        <v>22456</v>
      </c>
      <c r="V4359" t="s">
        <v>22454</v>
      </c>
      <c r="W4359" t="s">
        <v>22455</v>
      </c>
      <c r="X4359" t="s">
        <v>675</v>
      </c>
      <c r="Y4359" t="s">
        <v>395</v>
      </c>
      <c r="Z4359" t="s">
        <v>54</v>
      </c>
      <c r="AA4359"/>
      <c r="AB4359" t="s">
        <v>45272</v>
      </c>
      <c r="AC4359" t="s">
        <v>52212</v>
      </c>
      <c r="AD4359"/>
      <c r="AE4359" t="s">
        <v>105</v>
      </c>
      <c r="AF4359" s="119" t="str">
        <f t="shared" si="274"/>
        <v>NA</v>
      </c>
      <c r="AG4359" s="119"/>
      <c r="AH4359" s="119"/>
      <c r="AI4359" s="119"/>
      <c r="AJ4359" s="119" t="str">
        <f t="shared" si="275"/>
        <v>NA</v>
      </c>
      <c r="AK4359" s="190"/>
      <c r="AL4359" s="191"/>
    </row>
    <row r="4360" spans="1:38" x14ac:dyDescent="0.25">
      <c r="A4360" t="s">
        <v>13406</v>
      </c>
      <c r="B4360" t="s">
        <v>13404</v>
      </c>
      <c r="C4360" t="s">
        <v>13405</v>
      </c>
      <c r="D4360" t="s">
        <v>675</v>
      </c>
      <c r="E4360" t="s">
        <v>13407</v>
      </c>
      <c r="F4360" t="s">
        <v>54</v>
      </c>
      <c r="G4360"/>
      <c r="H4360" t="s">
        <v>46033</v>
      </c>
      <c r="I4360" t="s">
        <v>52812</v>
      </c>
      <c r="J4360" t="s">
        <v>13408</v>
      </c>
      <c r="K4360" t="s">
        <v>565</v>
      </c>
      <c r="L4360" s="119" t="str">
        <f t="shared" si="272"/>
        <v>NA</v>
      </c>
      <c r="M4360" s="119"/>
      <c r="N4360" s="120" t="str">
        <f t="shared" si="273"/>
        <v>NA</v>
      </c>
      <c r="O4360" s="120"/>
      <c r="P4360"/>
      <c r="Q4360"/>
      <c r="R4360"/>
      <c r="S4360"/>
      <c r="T4360"/>
      <c r="U4360" t="s">
        <v>9189</v>
      </c>
      <c r="V4360" t="s">
        <v>9187</v>
      </c>
      <c r="W4360" t="s">
        <v>9188</v>
      </c>
      <c r="X4360" t="s">
        <v>675</v>
      </c>
      <c r="Y4360" t="s">
        <v>395</v>
      </c>
      <c r="Z4360" t="s">
        <v>54</v>
      </c>
      <c r="AA4360"/>
      <c r="AB4360" t="s">
        <v>45272</v>
      </c>
      <c r="AC4360" t="s">
        <v>52212</v>
      </c>
      <c r="AD4360"/>
      <c r="AE4360" t="s">
        <v>105</v>
      </c>
      <c r="AF4360" s="119" t="str">
        <f t="shared" si="274"/>
        <v>NA</v>
      </c>
      <c r="AG4360" s="119"/>
      <c r="AH4360" s="119"/>
      <c r="AI4360" s="119"/>
      <c r="AJ4360" s="119" t="str">
        <f t="shared" si="275"/>
        <v>NA</v>
      </c>
      <c r="AK4360" s="190"/>
      <c r="AL4360" s="191"/>
    </row>
    <row r="4361" spans="1:38" x14ac:dyDescent="0.25">
      <c r="A4361" t="s">
        <v>14521</v>
      </c>
      <c r="B4361" t="s">
        <v>14519</v>
      </c>
      <c r="C4361" t="s">
        <v>14520</v>
      </c>
      <c r="D4361" t="s">
        <v>675</v>
      </c>
      <c r="E4361" t="s">
        <v>14522</v>
      </c>
      <c r="F4361" t="s">
        <v>54</v>
      </c>
      <c r="G4361"/>
      <c r="H4361" t="s">
        <v>46034</v>
      </c>
      <c r="I4361" t="s">
        <v>52813</v>
      </c>
      <c r="J4361" t="s">
        <v>14523</v>
      </c>
      <c r="K4361" t="s">
        <v>565</v>
      </c>
      <c r="L4361" s="119" t="str">
        <f t="shared" si="272"/>
        <v>NA</v>
      </c>
      <c r="M4361" s="119"/>
      <c r="N4361" s="120" t="str">
        <f t="shared" si="273"/>
        <v>NA</v>
      </c>
      <c r="O4361" s="120"/>
      <c r="P4361"/>
      <c r="Q4361"/>
      <c r="R4361"/>
      <c r="S4361"/>
      <c r="T4361"/>
      <c r="U4361" t="s">
        <v>15326</v>
      </c>
      <c r="V4361" t="s">
        <v>15324</v>
      </c>
      <c r="W4361" t="s">
        <v>15325</v>
      </c>
      <c r="X4361" t="s">
        <v>675</v>
      </c>
      <c r="Y4361" t="s">
        <v>15327</v>
      </c>
      <c r="Z4361" t="s">
        <v>54</v>
      </c>
      <c r="AA4361"/>
      <c r="AB4361" t="s">
        <v>45273</v>
      </c>
      <c r="AC4361" t="s">
        <v>52213</v>
      </c>
      <c r="AD4361"/>
      <c r="AE4361" t="s">
        <v>565</v>
      </c>
      <c r="AF4361" s="119" t="str">
        <f t="shared" si="274"/>
        <v>NA</v>
      </c>
      <c r="AG4361" s="119"/>
      <c r="AH4361" s="119"/>
      <c r="AI4361" s="119"/>
      <c r="AJ4361" s="119" t="str">
        <f t="shared" si="275"/>
        <v>NA</v>
      </c>
      <c r="AK4361" s="190"/>
      <c r="AL4361" s="191"/>
    </row>
    <row r="4362" spans="1:38" x14ac:dyDescent="0.25">
      <c r="A4362" t="s">
        <v>7876</v>
      </c>
      <c r="B4362" t="s">
        <v>7874</v>
      </c>
      <c r="C4362" t="s">
        <v>7875</v>
      </c>
      <c r="D4362" t="s">
        <v>675</v>
      </c>
      <c r="E4362" t="s">
        <v>3813</v>
      </c>
      <c r="F4362" t="s">
        <v>54</v>
      </c>
      <c r="G4362"/>
      <c r="H4362" t="s">
        <v>46035</v>
      </c>
      <c r="I4362" t="s">
        <v>52814</v>
      </c>
      <c r="J4362" t="s">
        <v>7877</v>
      </c>
      <c r="K4362" t="s">
        <v>105</v>
      </c>
      <c r="L4362" s="119" t="str">
        <f t="shared" si="272"/>
        <v>NA</v>
      </c>
      <c r="M4362" s="119"/>
      <c r="N4362" s="120" t="str">
        <f t="shared" si="273"/>
        <v>NA</v>
      </c>
      <c r="O4362" s="120"/>
      <c r="P4362"/>
      <c r="Q4362"/>
      <c r="R4362"/>
      <c r="S4362"/>
      <c r="T4362"/>
      <c r="U4362" t="s">
        <v>16023</v>
      </c>
      <c r="V4362" t="s">
        <v>16021</v>
      </c>
      <c r="W4362" t="s">
        <v>16022</v>
      </c>
      <c r="X4362" t="s">
        <v>675</v>
      </c>
      <c r="Y4362" t="s">
        <v>3511</v>
      </c>
      <c r="Z4362" t="s">
        <v>54</v>
      </c>
      <c r="AA4362"/>
      <c r="AB4362" t="s">
        <v>45274</v>
      </c>
      <c r="AC4362" t="s">
        <v>52214</v>
      </c>
      <c r="AD4362" t="s">
        <v>16024</v>
      </c>
      <c r="AE4362" t="s">
        <v>565</v>
      </c>
      <c r="AF4362" s="119" t="str">
        <f t="shared" si="274"/>
        <v>NA</v>
      </c>
      <c r="AG4362" s="119"/>
      <c r="AH4362" s="119"/>
      <c r="AI4362" s="119"/>
      <c r="AJ4362" s="119" t="str">
        <f t="shared" si="275"/>
        <v>NA</v>
      </c>
      <c r="AK4362" s="190"/>
      <c r="AL4362" s="191"/>
    </row>
    <row r="4363" spans="1:38" x14ac:dyDescent="0.25">
      <c r="A4363" t="s">
        <v>12010</v>
      </c>
      <c r="B4363" t="s">
        <v>12008</v>
      </c>
      <c r="C4363" t="s">
        <v>12009</v>
      </c>
      <c r="D4363" t="s">
        <v>675</v>
      </c>
      <c r="E4363" t="s">
        <v>3143</v>
      </c>
      <c r="F4363" t="s">
        <v>54</v>
      </c>
      <c r="G4363"/>
      <c r="H4363" t="s">
        <v>46036</v>
      </c>
      <c r="I4363" t="s">
        <v>52815</v>
      </c>
      <c r="J4363" t="s">
        <v>12010</v>
      </c>
      <c r="K4363" t="s">
        <v>565</v>
      </c>
      <c r="L4363" s="119" t="str">
        <f t="shared" si="272"/>
        <v>NA</v>
      </c>
      <c r="M4363" s="119"/>
      <c r="N4363" s="120" t="str">
        <f t="shared" si="273"/>
        <v>NA</v>
      </c>
      <c r="O4363" s="120"/>
      <c r="P4363"/>
      <c r="Q4363"/>
      <c r="R4363"/>
      <c r="S4363"/>
      <c r="T4363"/>
      <c r="U4363" t="s">
        <v>12393</v>
      </c>
      <c r="V4363" t="s">
        <v>12391</v>
      </c>
      <c r="W4363" t="s">
        <v>12392</v>
      </c>
      <c r="X4363" t="s">
        <v>675</v>
      </c>
      <c r="Y4363" t="s">
        <v>12394</v>
      </c>
      <c r="Z4363" t="s">
        <v>54</v>
      </c>
      <c r="AA4363"/>
      <c r="AB4363" t="s">
        <v>45275</v>
      </c>
      <c r="AC4363" t="s">
        <v>52215</v>
      </c>
      <c r="AD4363" t="s">
        <v>5355</v>
      </c>
      <c r="AE4363" t="s">
        <v>565</v>
      </c>
      <c r="AF4363" s="119" t="str">
        <f t="shared" si="274"/>
        <v>NA</v>
      </c>
      <c r="AG4363" s="119"/>
      <c r="AH4363" s="119"/>
      <c r="AI4363" s="119"/>
      <c r="AJ4363" s="119" t="str">
        <f t="shared" si="275"/>
        <v>NA</v>
      </c>
      <c r="AK4363" s="190"/>
      <c r="AL4363" s="191"/>
    </row>
    <row r="4364" spans="1:38" x14ac:dyDescent="0.25">
      <c r="A4364" t="s">
        <v>22648</v>
      </c>
      <c r="B4364" t="s">
        <v>22647</v>
      </c>
      <c r="C4364" t="s">
        <v>10380</v>
      </c>
      <c r="D4364" t="s">
        <v>675</v>
      </c>
      <c r="E4364" t="s">
        <v>3143</v>
      </c>
      <c r="F4364" t="s">
        <v>54</v>
      </c>
      <c r="G4364"/>
      <c r="H4364" t="s">
        <v>46037</v>
      </c>
      <c r="I4364" t="s">
        <v>52815</v>
      </c>
      <c r="J4364" t="s">
        <v>22648</v>
      </c>
      <c r="K4364" t="s">
        <v>565</v>
      </c>
      <c r="L4364" s="119" t="str">
        <f t="shared" si="272"/>
        <v>NA</v>
      </c>
      <c r="M4364" s="119"/>
      <c r="N4364" s="120" t="str">
        <f t="shared" si="273"/>
        <v>NA</v>
      </c>
      <c r="O4364" s="120"/>
      <c r="P4364"/>
      <c r="Q4364"/>
      <c r="R4364"/>
      <c r="S4364"/>
      <c r="T4364"/>
      <c r="U4364" t="s">
        <v>16035</v>
      </c>
      <c r="V4364" t="s">
        <v>16033</v>
      </c>
      <c r="W4364" t="s">
        <v>16034</v>
      </c>
      <c r="X4364" t="s">
        <v>675</v>
      </c>
      <c r="Y4364" t="s">
        <v>12394</v>
      </c>
      <c r="Z4364" t="s">
        <v>54</v>
      </c>
      <c r="AA4364"/>
      <c r="AB4364" t="s">
        <v>45276</v>
      </c>
      <c r="AC4364" t="s">
        <v>52215</v>
      </c>
      <c r="AD4364" t="s">
        <v>16036</v>
      </c>
      <c r="AE4364" t="s">
        <v>565</v>
      </c>
      <c r="AF4364" s="119" t="str">
        <f t="shared" si="274"/>
        <v>NA</v>
      </c>
      <c r="AG4364" s="119"/>
      <c r="AH4364" s="119"/>
      <c r="AI4364" s="119"/>
      <c r="AJ4364" s="119" t="str">
        <f t="shared" si="275"/>
        <v>NA</v>
      </c>
      <c r="AK4364" s="190"/>
      <c r="AL4364" s="191"/>
    </row>
    <row r="4365" spans="1:38" x14ac:dyDescent="0.25">
      <c r="A4365" t="s">
        <v>13869</v>
      </c>
      <c r="B4365" t="s">
        <v>13867</v>
      </c>
      <c r="C4365" t="s">
        <v>13868</v>
      </c>
      <c r="D4365" t="s">
        <v>675</v>
      </c>
      <c r="E4365" t="s">
        <v>4958</v>
      </c>
      <c r="F4365" t="s">
        <v>54</v>
      </c>
      <c r="G4365"/>
      <c r="H4365" t="s">
        <v>46038</v>
      </c>
      <c r="I4365" t="s">
        <v>52816</v>
      </c>
      <c r="J4365" t="s">
        <v>13869</v>
      </c>
      <c r="K4365" t="s">
        <v>565</v>
      </c>
      <c r="L4365" s="119" t="str">
        <f t="shared" si="272"/>
        <v>NA</v>
      </c>
      <c r="M4365" s="119"/>
      <c r="N4365" s="120" t="str">
        <f t="shared" si="273"/>
        <v>NA</v>
      </c>
      <c r="O4365" s="120"/>
      <c r="P4365"/>
      <c r="Q4365"/>
      <c r="R4365"/>
      <c r="S4365"/>
      <c r="T4365"/>
      <c r="U4365" t="s">
        <v>15558</v>
      </c>
      <c r="V4365" t="s">
        <v>15556</v>
      </c>
      <c r="W4365" t="s">
        <v>15557</v>
      </c>
      <c r="X4365" t="s">
        <v>675</v>
      </c>
      <c r="Y4365" t="s">
        <v>15559</v>
      </c>
      <c r="Z4365" t="s">
        <v>54</v>
      </c>
      <c r="AA4365"/>
      <c r="AB4365" t="s">
        <v>45277</v>
      </c>
      <c r="AC4365" t="s">
        <v>52216</v>
      </c>
      <c r="AD4365" t="s">
        <v>15560</v>
      </c>
      <c r="AE4365" t="s">
        <v>565</v>
      </c>
      <c r="AF4365" s="119" t="str">
        <f t="shared" si="274"/>
        <v>NA</v>
      </c>
      <c r="AG4365" s="119"/>
      <c r="AH4365" s="119"/>
      <c r="AI4365" s="119"/>
      <c r="AJ4365" s="119" t="str">
        <f t="shared" si="275"/>
        <v>NA</v>
      </c>
      <c r="AK4365" s="190"/>
      <c r="AL4365" s="191"/>
    </row>
    <row r="4366" spans="1:38" x14ac:dyDescent="0.25">
      <c r="A4366" t="s">
        <v>12380</v>
      </c>
      <c r="B4366" t="s">
        <v>12378</v>
      </c>
      <c r="C4366" t="s">
        <v>12379</v>
      </c>
      <c r="D4366" t="s">
        <v>675</v>
      </c>
      <c r="E4366" t="s">
        <v>3597</v>
      </c>
      <c r="F4366" t="s">
        <v>54</v>
      </c>
      <c r="G4366"/>
      <c r="H4366" t="s">
        <v>46039</v>
      </c>
      <c r="I4366" t="s">
        <v>52817</v>
      </c>
      <c r="J4366" t="s">
        <v>12381</v>
      </c>
      <c r="K4366" t="s">
        <v>565</v>
      </c>
      <c r="L4366" s="119" t="str">
        <f t="shared" si="272"/>
        <v>NA</v>
      </c>
      <c r="M4366" s="119"/>
      <c r="N4366" s="120" t="str">
        <f t="shared" si="273"/>
        <v>NA</v>
      </c>
      <c r="O4366" s="120"/>
      <c r="P4366"/>
      <c r="Q4366"/>
      <c r="R4366"/>
      <c r="S4366"/>
      <c r="T4366"/>
      <c r="U4366" t="s">
        <v>15666</v>
      </c>
      <c r="V4366" t="s">
        <v>15664</v>
      </c>
      <c r="W4366" t="s">
        <v>15665</v>
      </c>
      <c r="X4366" t="s">
        <v>675</v>
      </c>
      <c r="Y4366" t="s">
        <v>15667</v>
      </c>
      <c r="Z4366" t="s">
        <v>54</v>
      </c>
      <c r="AA4366"/>
      <c r="AB4366" t="s">
        <v>45278</v>
      </c>
      <c r="AC4366" t="s">
        <v>52217</v>
      </c>
      <c r="AD4366"/>
      <c r="AE4366" t="s">
        <v>565</v>
      </c>
      <c r="AF4366" s="119" t="str">
        <f t="shared" si="274"/>
        <v>NA</v>
      </c>
      <c r="AG4366" s="119"/>
      <c r="AH4366" s="119"/>
      <c r="AI4366" s="119"/>
      <c r="AJ4366" s="119" t="str">
        <f t="shared" si="275"/>
        <v>NA</v>
      </c>
      <c r="AK4366" s="190"/>
      <c r="AL4366" s="191"/>
    </row>
    <row r="4367" spans="1:38" x14ac:dyDescent="0.25">
      <c r="A4367" t="s">
        <v>10732</v>
      </c>
      <c r="B4367" t="s">
        <v>10731</v>
      </c>
      <c r="C4367" t="s">
        <v>10380</v>
      </c>
      <c r="D4367" t="s">
        <v>675</v>
      </c>
      <c r="E4367" t="s">
        <v>558</v>
      </c>
      <c r="F4367" t="s">
        <v>54</v>
      </c>
      <c r="G4367"/>
      <c r="H4367" t="s">
        <v>46040</v>
      </c>
      <c r="I4367" t="s">
        <v>52818</v>
      </c>
      <c r="J4367" t="s">
        <v>10733</v>
      </c>
      <c r="K4367" t="s">
        <v>565</v>
      </c>
      <c r="L4367" s="119" t="str">
        <f t="shared" si="272"/>
        <v>NA</v>
      </c>
      <c r="M4367" s="119"/>
      <c r="N4367" s="120" t="str">
        <f t="shared" si="273"/>
        <v>NA</v>
      </c>
      <c r="O4367" s="120"/>
      <c r="P4367"/>
      <c r="Q4367"/>
      <c r="R4367"/>
      <c r="S4367"/>
      <c r="T4367"/>
      <c r="U4367" t="s">
        <v>13086</v>
      </c>
      <c r="V4367" t="s">
        <v>13084</v>
      </c>
      <c r="W4367" t="s">
        <v>13085</v>
      </c>
      <c r="X4367" t="s">
        <v>675</v>
      </c>
      <c r="Y4367" t="s">
        <v>13087</v>
      </c>
      <c r="Z4367" t="s">
        <v>54</v>
      </c>
      <c r="AA4367"/>
      <c r="AB4367" t="s">
        <v>45279</v>
      </c>
      <c r="AC4367" t="s">
        <v>52218</v>
      </c>
      <c r="AD4367" t="s">
        <v>13088</v>
      </c>
      <c r="AE4367" t="s">
        <v>565</v>
      </c>
      <c r="AF4367" s="119" t="str">
        <f t="shared" si="274"/>
        <v>NA</v>
      </c>
      <c r="AG4367" s="119"/>
      <c r="AH4367" s="119"/>
      <c r="AI4367" s="119"/>
      <c r="AJ4367" s="119" t="str">
        <f t="shared" si="275"/>
        <v>NA</v>
      </c>
      <c r="AK4367" s="190"/>
      <c r="AL4367" s="191"/>
    </row>
    <row r="4368" spans="1:38" x14ac:dyDescent="0.25">
      <c r="A4368" t="s">
        <v>11702</v>
      </c>
      <c r="B4368" t="s">
        <v>11700</v>
      </c>
      <c r="C4368" t="s">
        <v>11701</v>
      </c>
      <c r="D4368" t="s">
        <v>675</v>
      </c>
      <c r="E4368" t="s">
        <v>558</v>
      </c>
      <c r="F4368" t="s">
        <v>54</v>
      </c>
      <c r="G4368"/>
      <c r="H4368" t="s">
        <v>46041</v>
      </c>
      <c r="I4368" t="s">
        <v>52818</v>
      </c>
      <c r="J4368" t="s">
        <v>11703</v>
      </c>
      <c r="K4368" t="s">
        <v>565</v>
      </c>
      <c r="L4368" s="119" t="str">
        <f t="shared" si="272"/>
        <v>NA</v>
      </c>
      <c r="M4368" s="119"/>
      <c r="N4368" s="120" t="str">
        <f t="shared" si="273"/>
        <v>NA</v>
      </c>
      <c r="O4368" s="120"/>
      <c r="P4368"/>
      <c r="Q4368"/>
      <c r="R4368"/>
      <c r="S4368"/>
      <c r="T4368"/>
      <c r="U4368" t="s">
        <v>20163</v>
      </c>
      <c r="V4368" t="s">
        <v>20161</v>
      </c>
      <c r="W4368" t="s">
        <v>20162</v>
      </c>
      <c r="X4368" t="s">
        <v>675</v>
      </c>
      <c r="Y4368" t="s">
        <v>20164</v>
      </c>
      <c r="Z4368" t="s">
        <v>54</v>
      </c>
      <c r="AA4368"/>
      <c r="AB4368" t="s">
        <v>45280</v>
      </c>
      <c r="AC4368" t="s">
        <v>52219</v>
      </c>
      <c r="AD4368" t="s">
        <v>20163</v>
      </c>
      <c r="AE4368" t="s">
        <v>565</v>
      </c>
      <c r="AF4368" s="119" t="str">
        <f t="shared" si="274"/>
        <v>NA</v>
      </c>
      <c r="AG4368" s="119"/>
      <c r="AH4368" s="119"/>
      <c r="AI4368" s="119"/>
      <c r="AJ4368" s="119" t="str">
        <f t="shared" si="275"/>
        <v>NA</v>
      </c>
      <c r="AK4368" s="190"/>
      <c r="AL4368" s="191"/>
    </row>
    <row r="4369" spans="1:38" x14ac:dyDescent="0.25">
      <c r="A4369" t="s">
        <v>15100</v>
      </c>
      <c r="B4369" t="s">
        <v>15098</v>
      </c>
      <c r="C4369" t="s">
        <v>15099</v>
      </c>
      <c r="D4369" t="s">
        <v>675</v>
      </c>
      <c r="E4369" t="s">
        <v>558</v>
      </c>
      <c r="F4369" t="s">
        <v>54</v>
      </c>
      <c r="G4369"/>
      <c r="H4369" t="s">
        <v>46041</v>
      </c>
      <c r="I4369" t="s">
        <v>52818</v>
      </c>
      <c r="J4369" t="s">
        <v>15100</v>
      </c>
      <c r="K4369" t="s">
        <v>565</v>
      </c>
      <c r="L4369" s="119" t="str">
        <f t="shared" si="272"/>
        <v>NA</v>
      </c>
      <c r="M4369" s="119"/>
      <c r="N4369" s="120" t="str">
        <f t="shared" si="273"/>
        <v>NA</v>
      </c>
      <c r="O4369" s="120"/>
      <c r="P4369"/>
      <c r="Q4369"/>
      <c r="R4369"/>
      <c r="S4369"/>
      <c r="T4369"/>
      <c r="U4369" t="s">
        <v>18200</v>
      </c>
      <c r="V4369" t="s">
        <v>18198</v>
      </c>
      <c r="W4369" t="s">
        <v>18199</v>
      </c>
      <c r="X4369" t="s">
        <v>675</v>
      </c>
      <c r="Y4369" t="s">
        <v>18201</v>
      </c>
      <c r="Z4369" t="s">
        <v>54</v>
      </c>
      <c r="AA4369"/>
      <c r="AB4369" t="s">
        <v>45281</v>
      </c>
      <c r="AC4369" t="s">
        <v>52220</v>
      </c>
      <c r="AD4369" t="s">
        <v>18200</v>
      </c>
      <c r="AE4369" t="s">
        <v>565</v>
      </c>
      <c r="AF4369" s="119" t="str">
        <f t="shared" si="274"/>
        <v>NA</v>
      </c>
      <c r="AG4369" s="119"/>
      <c r="AH4369" s="119"/>
      <c r="AI4369" s="119"/>
      <c r="AJ4369" s="119" t="str">
        <f t="shared" si="275"/>
        <v>NA</v>
      </c>
      <c r="AK4369" s="190"/>
      <c r="AL4369" s="191"/>
    </row>
    <row r="4370" spans="1:38" x14ac:dyDescent="0.25">
      <c r="A4370" t="s">
        <v>15097</v>
      </c>
      <c r="B4370" t="s">
        <v>15095</v>
      </c>
      <c r="C4370" t="s">
        <v>15096</v>
      </c>
      <c r="D4370" t="s">
        <v>675</v>
      </c>
      <c r="E4370" t="s">
        <v>558</v>
      </c>
      <c r="F4370" t="s">
        <v>54</v>
      </c>
      <c r="G4370"/>
      <c r="H4370" t="s">
        <v>46041</v>
      </c>
      <c r="I4370" t="s">
        <v>52818</v>
      </c>
      <c r="J4370" t="s">
        <v>15097</v>
      </c>
      <c r="K4370" t="s">
        <v>565</v>
      </c>
      <c r="L4370" s="119" t="str">
        <f t="shared" si="272"/>
        <v>NA</v>
      </c>
      <c r="M4370" s="119"/>
      <c r="N4370" s="120" t="str">
        <f t="shared" si="273"/>
        <v>NA</v>
      </c>
      <c r="O4370" s="120"/>
      <c r="P4370"/>
      <c r="Q4370"/>
      <c r="R4370"/>
      <c r="S4370"/>
      <c r="T4370"/>
      <c r="U4370" t="s">
        <v>14347</v>
      </c>
      <c r="V4370" t="s">
        <v>14345</v>
      </c>
      <c r="W4370" t="s">
        <v>14346</v>
      </c>
      <c r="X4370" t="s">
        <v>675</v>
      </c>
      <c r="Y4370" t="s">
        <v>9061</v>
      </c>
      <c r="Z4370" t="s">
        <v>54</v>
      </c>
      <c r="AA4370"/>
      <c r="AB4370" t="s">
        <v>45282</v>
      </c>
      <c r="AC4370" t="s">
        <v>52221</v>
      </c>
      <c r="AD4370" t="s">
        <v>14348</v>
      </c>
      <c r="AE4370" t="s">
        <v>565</v>
      </c>
      <c r="AF4370" s="119" t="str">
        <f t="shared" si="274"/>
        <v>NA</v>
      </c>
      <c r="AG4370" s="119"/>
      <c r="AH4370" s="119"/>
      <c r="AI4370" s="119"/>
      <c r="AJ4370" s="119" t="str">
        <f t="shared" si="275"/>
        <v>NA</v>
      </c>
      <c r="AK4370" s="190"/>
      <c r="AL4370" s="191"/>
    </row>
    <row r="4371" spans="1:38" x14ac:dyDescent="0.25">
      <c r="A4371" t="s">
        <v>11115</v>
      </c>
      <c r="B4371" t="s">
        <v>11113</v>
      </c>
      <c r="C4371" t="s">
        <v>11114</v>
      </c>
      <c r="D4371" t="s">
        <v>675</v>
      </c>
      <c r="E4371" t="s">
        <v>558</v>
      </c>
      <c r="F4371" t="s">
        <v>54</v>
      </c>
      <c r="G4371"/>
      <c r="H4371" t="s">
        <v>46042</v>
      </c>
      <c r="I4371" t="s">
        <v>52818</v>
      </c>
      <c r="J4371" t="s">
        <v>11115</v>
      </c>
      <c r="K4371" t="s">
        <v>565</v>
      </c>
      <c r="L4371" s="119" t="str">
        <f t="shared" si="272"/>
        <v>NA</v>
      </c>
      <c r="M4371" s="119"/>
      <c r="N4371" s="120" t="str">
        <f t="shared" si="273"/>
        <v>NA</v>
      </c>
      <c r="O4371" s="120"/>
      <c r="P4371"/>
      <c r="Q4371"/>
      <c r="R4371"/>
      <c r="S4371"/>
      <c r="T4371"/>
      <c r="U4371" t="s">
        <v>9060</v>
      </c>
      <c r="V4371" t="s">
        <v>9058</v>
      </c>
      <c r="W4371" t="s">
        <v>9059</v>
      </c>
      <c r="X4371" t="s">
        <v>675</v>
      </c>
      <c r="Y4371" t="s">
        <v>9061</v>
      </c>
      <c r="Z4371" t="s">
        <v>54</v>
      </c>
      <c r="AA4371"/>
      <c r="AB4371" t="s">
        <v>45283</v>
      </c>
      <c r="AC4371" t="s">
        <v>52221</v>
      </c>
      <c r="AD4371" t="s">
        <v>9060</v>
      </c>
      <c r="AE4371" t="s">
        <v>105</v>
      </c>
      <c r="AF4371" s="119" t="str">
        <f t="shared" si="274"/>
        <v>NA</v>
      </c>
      <c r="AG4371" s="119"/>
      <c r="AH4371" s="119"/>
      <c r="AI4371" s="119"/>
      <c r="AJ4371" s="119" t="str">
        <f t="shared" si="275"/>
        <v>NA</v>
      </c>
      <c r="AK4371" s="190"/>
      <c r="AL4371" s="191"/>
    </row>
    <row r="4372" spans="1:38" x14ac:dyDescent="0.25">
      <c r="A4372" t="s">
        <v>13264</v>
      </c>
      <c r="B4372" t="s">
        <v>13262</v>
      </c>
      <c r="C4372" t="s">
        <v>13263</v>
      </c>
      <c r="D4372" t="s">
        <v>675</v>
      </c>
      <c r="E4372" t="s">
        <v>558</v>
      </c>
      <c r="F4372" t="s">
        <v>54</v>
      </c>
      <c r="G4372"/>
      <c r="H4372" t="s">
        <v>46043</v>
      </c>
      <c r="I4372" t="s">
        <v>52818</v>
      </c>
      <c r="J4372" t="s">
        <v>13264</v>
      </c>
      <c r="K4372" t="s">
        <v>565</v>
      </c>
      <c r="L4372" s="119" t="str">
        <f t="shared" si="272"/>
        <v>NA</v>
      </c>
      <c r="M4372" s="119"/>
      <c r="N4372" s="120" t="str">
        <f t="shared" si="273"/>
        <v>NA</v>
      </c>
      <c r="O4372" s="120"/>
      <c r="P4372"/>
      <c r="Q4372"/>
      <c r="R4372"/>
      <c r="S4372"/>
      <c r="T4372"/>
      <c r="U4372" t="s">
        <v>21126</v>
      </c>
      <c r="V4372" t="s">
        <v>21124</v>
      </c>
      <c r="W4372" t="s">
        <v>21125</v>
      </c>
      <c r="X4372" t="s">
        <v>675</v>
      </c>
      <c r="Y4372" t="s">
        <v>10013</v>
      </c>
      <c r="Z4372" t="s">
        <v>54</v>
      </c>
      <c r="AA4372"/>
      <c r="AB4372" t="s">
        <v>45284</v>
      </c>
      <c r="AC4372" t="s">
        <v>52222</v>
      </c>
      <c r="AD4372" t="s">
        <v>21127</v>
      </c>
      <c r="AE4372" t="s">
        <v>565</v>
      </c>
      <c r="AF4372" s="119" t="str">
        <f t="shared" si="274"/>
        <v>NA</v>
      </c>
      <c r="AG4372" s="119"/>
      <c r="AH4372" s="119"/>
      <c r="AI4372" s="119"/>
      <c r="AJ4372" s="119" t="str">
        <f t="shared" si="275"/>
        <v>NA</v>
      </c>
      <c r="AK4372" s="190"/>
      <c r="AL4372" s="191"/>
    </row>
    <row r="4373" spans="1:38" x14ac:dyDescent="0.25">
      <c r="A4373" t="s">
        <v>15771</v>
      </c>
      <c r="B4373" t="s">
        <v>15769</v>
      </c>
      <c r="C4373" t="s">
        <v>15770</v>
      </c>
      <c r="D4373" t="s">
        <v>675</v>
      </c>
      <c r="E4373" t="s">
        <v>558</v>
      </c>
      <c r="F4373" t="s">
        <v>54</v>
      </c>
      <c r="G4373"/>
      <c r="H4373" t="s">
        <v>46044</v>
      </c>
      <c r="I4373" t="s">
        <v>52818</v>
      </c>
      <c r="J4373" t="s">
        <v>15772</v>
      </c>
      <c r="K4373" t="s">
        <v>565</v>
      </c>
      <c r="L4373" s="119" t="str">
        <f t="shared" si="272"/>
        <v>NA</v>
      </c>
      <c r="M4373" s="119"/>
      <c r="N4373" s="120" t="str">
        <f t="shared" si="273"/>
        <v>NA</v>
      </c>
      <c r="O4373" s="120"/>
      <c r="P4373"/>
      <c r="Q4373"/>
      <c r="R4373"/>
      <c r="S4373"/>
      <c r="T4373"/>
      <c r="U4373" t="s">
        <v>10012</v>
      </c>
      <c r="V4373" t="s">
        <v>10010</v>
      </c>
      <c r="W4373" t="s">
        <v>10011</v>
      </c>
      <c r="X4373" t="s">
        <v>675</v>
      </c>
      <c r="Y4373" t="s">
        <v>10013</v>
      </c>
      <c r="Z4373" t="s">
        <v>54</v>
      </c>
      <c r="AA4373"/>
      <c r="AB4373" t="s">
        <v>45285</v>
      </c>
      <c r="AC4373" t="s">
        <v>52222</v>
      </c>
      <c r="AD4373" t="s">
        <v>10012</v>
      </c>
      <c r="AE4373" t="s">
        <v>105</v>
      </c>
      <c r="AF4373" s="119" t="str">
        <f t="shared" si="274"/>
        <v>NA</v>
      </c>
      <c r="AG4373" s="119"/>
      <c r="AH4373" s="119"/>
      <c r="AI4373" s="119"/>
      <c r="AJ4373" s="119" t="str">
        <f t="shared" si="275"/>
        <v>NA</v>
      </c>
      <c r="AK4373" s="190"/>
      <c r="AL4373" s="191"/>
    </row>
    <row r="4374" spans="1:38" x14ac:dyDescent="0.25">
      <c r="A4374" t="s">
        <v>11080</v>
      </c>
      <c r="B4374" t="s">
        <v>11079</v>
      </c>
      <c r="C4374" t="s">
        <v>4942</v>
      </c>
      <c r="D4374" t="s">
        <v>675</v>
      </c>
      <c r="E4374" t="s">
        <v>558</v>
      </c>
      <c r="F4374" t="s">
        <v>54</v>
      </c>
      <c r="G4374"/>
      <c r="H4374" t="s">
        <v>46041</v>
      </c>
      <c r="I4374" t="s">
        <v>52818</v>
      </c>
      <c r="J4374" t="s">
        <v>11081</v>
      </c>
      <c r="K4374" t="s">
        <v>565</v>
      </c>
      <c r="L4374" s="119" t="str">
        <f t="shared" si="272"/>
        <v>NA</v>
      </c>
      <c r="M4374" s="119"/>
      <c r="N4374" s="120" t="str">
        <f t="shared" si="273"/>
        <v>NA</v>
      </c>
      <c r="O4374" s="120"/>
      <c r="P4374"/>
      <c r="Q4374"/>
      <c r="R4374"/>
      <c r="S4374"/>
      <c r="T4374"/>
      <c r="U4374" t="s">
        <v>17792</v>
      </c>
      <c r="V4374" t="s">
        <v>17790</v>
      </c>
      <c r="W4374" t="s">
        <v>17791</v>
      </c>
      <c r="X4374" t="s">
        <v>675</v>
      </c>
      <c r="Y4374" t="s">
        <v>2784</v>
      </c>
      <c r="Z4374" t="s">
        <v>54</v>
      </c>
      <c r="AA4374"/>
      <c r="AB4374" t="s">
        <v>45286</v>
      </c>
      <c r="AC4374" t="s">
        <v>52223</v>
      </c>
      <c r="AD4374" t="s">
        <v>17793</v>
      </c>
      <c r="AE4374" t="s">
        <v>565</v>
      </c>
      <c r="AF4374" s="119" t="str">
        <f t="shared" si="274"/>
        <v>NA</v>
      </c>
      <c r="AG4374" s="119"/>
      <c r="AH4374" s="119"/>
      <c r="AI4374" s="119"/>
      <c r="AJ4374" s="119" t="str">
        <f t="shared" si="275"/>
        <v>NA</v>
      </c>
      <c r="AK4374" s="190"/>
      <c r="AL4374" s="191"/>
    </row>
    <row r="4375" spans="1:38" x14ac:dyDescent="0.25">
      <c r="A4375" t="s">
        <v>10381</v>
      </c>
      <c r="B4375" t="s">
        <v>10379</v>
      </c>
      <c r="C4375" t="s">
        <v>10380</v>
      </c>
      <c r="D4375" t="s">
        <v>675</v>
      </c>
      <c r="E4375" t="s">
        <v>558</v>
      </c>
      <c r="F4375" t="s">
        <v>54</v>
      </c>
      <c r="G4375"/>
      <c r="H4375" t="s">
        <v>46040</v>
      </c>
      <c r="I4375" t="s">
        <v>52818</v>
      </c>
      <c r="J4375" t="s">
        <v>10382</v>
      </c>
      <c r="K4375" t="s">
        <v>565</v>
      </c>
      <c r="L4375" s="119" t="str">
        <f t="shared" si="272"/>
        <v>NA</v>
      </c>
      <c r="M4375" s="119"/>
      <c r="N4375" s="120" t="str">
        <f t="shared" si="273"/>
        <v>NA</v>
      </c>
      <c r="O4375" s="120"/>
      <c r="P4375"/>
      <c r="Q4375"/>
      <c r="R4375"/>
      <c r="S4375"/>
      <c r="T4375"/>
      <c r="U4375" t="s">
        <v>21144</v>
      </c>
      <c r="V4375" t="s">
        <v>21142</v>
      </c>
      <c r="W4375" t="s">
        <v>21143</v>
      </c>
      <c r="X4375" t="s">
        <v>675</v>
      </c>
      <c r="Y4375" t="s">
        <v>1943</v>
      </c>
      <c r="Z4375" t="s">
        <v>54</v>
      </c>
      <c r="AA4375"/>
      <c r="AB4375" t="s">
        <v>45287</v>
      </c>
      <c r="AC4375" t="s">
        <v>52224</v>
      </c>
      <c r="AD4375" t="s">
        <v>21145</v>
      </c>
      <c r="AE4375" t="s">
        <v>565</v>
      </c>
      <c r="AF4375" s="119" t="str">
        <f t="shared" si="274"/>
        <v>NA</v>
      </c>
      <c r="AG4375" s="119"/>
      <c r="AH4375" s="119"/>
      <c r="AI4375" s="119"/>
      <c r="AJ4375" s="119" t="str">
        <f t="shared" si="275"/>
        <v>NA</v>
      </c>
      <c r="AK4375" s="190"/>
      <c r="AL4375" s="191"/>
    </row>
    <row r="4376" spans="1:38" x14ac:dyDescent="0.25">
      <c r="A4376" t="s">
        <v>12084</v>
      </c>
      <c r="B4376" t="s">
        <v>12082</v>
      </c>
      <c r="C4376" t="s">
        <v>12083</v>
      </c>
      <c r="D4376" t="s">
        <v>675</v>
      </c>
      <c r="E4376" t="s">
        <v>558</v>
      </c>
      <c r="F4376" t="s">
        <v>54</v>
      </c>
      <c r="G4376"/>
      <c r="H4376" t="s">
        <v>46041</v>
      </c>
      <c r="I4376" t="s">
        <v>52818</v>
      </c>
      <c r="J4376" t="s">
        <v>12084</v>
      </c>
      <c r="K4376" t="s">
        <v>105</v>
      </c>
      <c r="L4376" s="119" t="str">
        <f t="shared" si="272"/>
        <v>NA</v>
      </c>
      <c r="M4376" s="119"/>
      <c r="N4376" s="120" t="str">
        <f t="shared" si="273"/>
        <v>NA</v>
      </c>
      <c r="O4376" s="120"/>
      <c r="P4376"/>
      <c r="Q4376"/>
      <c r="R4376"/>
      <c r="S4376"/>
      <c r="T4376"/>
      <c r="U4376" t="s">
        <v>11865</v>
      </c>
      <c r="V4376" t="s">
        <v>11864</v>
      </c>
      <c r="W4376" t="s">
        <v>11845</v>
      </c>
      <c r="X4376" t="s">
        <v>675</v>
      </c>
      <c r="Y4376" t="s">
        <v>1943</v>
      </c>
      <c r="Z4376" t="s">
        <v>54</v>
      </c>
      <c r="AA4376"/>
      <c r="AB4376" t="s">
        <v>45288</v>
      </c>
      <c r="AC4376" t="s">
        <v>52224</v>
      </c>
      <c r="AD4376" t="s">
        <v>11866</v>
      </c>
      <c r="AE4376" t="s">
        <v>565</v>
      </c>
      <c r="AF4376" s="119" t="str">
        <f t="shared" si="274"/>
        <v>NA</v>
      </c>
      <c r="AG4376" s="119"/>
      <c r="AH4376" s="119"/>
      <c r="AI4376" s="119"/>
      <c r="AJ4376" s="119" t="str">
        <f t="shared" si="275"/>
        <v>NA</v>
      </c>
      <c r="AK4376" s="190"/>
      <c r="AL4376" s="191"/>
    </row>
    <row r="4377" spans="1:38" x14ac:dyDescent="0.25">
      <c r="A4377" t="s">
        <v>12429</v>
      </c>
      <c r="B4377" t="s">
        <v>12427</v>
      </c>
      <c r="C4377" t="s">
        <v>12428</v>
      </c>
      <c r="D4377" t="s">
        <v>675</v>
      </c>
      <c r="E4377" t="s">
        <v>558</v>
      </c>
      <c r="F4377" t="s">
        <v>54</v>
      </c>
      <c r="G4377"/>
      <c r="H4377" t="s">
        <v>46041</v>
      </c>
      <c r="I4377" t="s">
        <v>52818</v>
      </c>
      <c r="J4377" t="s">
        <v>12430</v>
      </c>
      <c r="K4377" t="s">
        <v>105</v>
      </c>
      <c r="L4377" s="119" t="str">
        <f t="shared" si="272"/>
        <v>NA</v>
      </c>
      <c r="M4377" s="119"/>
      <c r="N4377" s="120" t="str">
        <f t="shared" si="273"/>
        <v>NA</v>
      </c>
      <c r="O4377" s="120"/>
      <c r="P4377"/>
      <c r="Q4377"/>
      <c r="R4377"/>
      <c r="S4377"/>
      <c r="T4377"/>
      <c r="U4377" t="s">
        <v>6744</v>
      </c>
      <c r="V4377" t="s">
        <v>6742</v>
      </c>
      <c r="W4377" t="s">
        <v>6743</v>
      </c>
      <c r="X4377" t="s">
        <v>675</v>
      </c>
      <c r="Y4377" t="s">
        <v>1943</v>
      </c>
      <c r="Z4377" t="s">
        <v>54</v>
      </c>
      <c r="AA4377"/>
      <c r="AB4377" t="s">
        <v>45287</v>
      </c>
      <c r="AC4377" t="s">
        <v>52224</v>
      </c>
      <c r="AD4377" t="s">
        <v>6744</v>
      </c>
      <c r="AE4377" t="s">
        <v>105</v>
      </c>
      <c r="AF4377" s="119" t="str">
        <f t="shared" si="274"/>
        <v>NA</v>
      </c>
      <c r="AG4377" s="119"/>
      <c r="AH4377" s="119"/>
      <c r="AI4377" s="119"/>
      <c r="AJ4377" s="119" t="str">
        <f t="shared" si="275"/>
        <v>NA</v>
      </c>
      <c r="AK4377" s="190"/>
      <c r="AL4377" s="191"/>
    </row>
    <row r="4378" spans="1:38" x14ac:dyDescent="0.25">
      <c r="A4378" t="s">
        <v>8041</v>
      </c>
      <c r="B4378" t="s">
        <v>8039</v>
      </c>
      <c r="C4378" t="s">
        <v>8040</v>
      </c>
      <c r="D4378" t="s">
        <v>675</v>
      </c>
      <c r="E4378" t="s">
        <v>558</v>
      </c>
      <c r="F4378" t="s">
        <v>54</v>
      </c>
      <c r="G4378"/>
      <c r="H4378" t="s">
        <v>46042</v>
      </c>
      <c r="I4378" t="s">
        <v>52818</v>
      </c>
      <c r="J4378" t="s">
        <v>8042</v>
      </c>
      <c r="K4378" t="s">
        <v>105</v>
      </c>
      <c r="L4378" s="119" t="str">
        <f t="shared" si="272"/>
        <v>NA</v>
      </c>
      <c r="M4378" s="119"/>
      <c r="N4378" s="120" t="str">
        <f t="shared" si="273"/>
        <v>NA</v>
      </c>
      <c r="O4378" s="120"/>
      <c r="P4378"/>
      <c r="Q4378"/>
      <c r="R4378"/>
      <c r="S4378"/>
      <c r="T4378"/>
      <c r="U4378" t="s">
        <v>14422</v>
      </c>
      <c r="V4378" t="s">
        <v>14425</v>
      </c>
      <c r="W4378" t="s">
        <v>14426</v>
      </c>
      <c r="X4378" t="s">
        <v>675</v>
      </c>
      <c r="Y4378" t="s">
        <v>1968</v>
      </c>
      <c r="Z4378" t="s">
        <v>54</v>
      </c>
      <c r="AA4378"/>
      <c r="AB4378" t="s">
        <v>45289</v>
      </c>
      <c r="AC4378" t="s">
        <v>52225</v>
      </c>
      <c r="AD4378"/>
      <c r="AE4378" t="s">
        <v>565</v>
      </c>
      <c r="AF4378" s="119" t="str">
        <f t="shared" si="274"/>
        <v>NA</v>
      </c>
      <c r="AG4378" s="119"/>
      <c r="AH4378" s="119"/>
      <c r="AI4378" s="119"/>
      <c r="AJ4378" s="119" t="str">
        <f t="shared" si="275"/>
        <v>NA</v>
      </c>
      <c r="AK4378" s="190"/>
      <c r="AL4378" s="191"/>
    </row>
    <row r="4379" spans="1:38" x14ac:dyDescent="0.25">
      <c r="A4379" t="s">
        <v>7841</v>
      </c>
      <c r="B4379" t="s">
        <v>7839</v>
      </c>
      <c r="C4379" t="s">
        <v>7840</v>
      </c>
      <c r="D4379" t="s">
        <v>675</v>
      </c>
      <c r="E4379" t="s">
        <v>558</v>
      </c>
      <c r="F4379" t="s">
        <v>54</v>
      </c>
      <c r="G4379"/>
      <c r="H4379" t="s">
        <v>46042</v>
      </c>
      <c r="I4379" t="s">
        <v>52818</v>
      </c>
      <c r="J4379"/>
      <c r="K4379" t="s">
        <v>105</v>
      </c>
      <c r="L4379" s="119" t="str">
        <f t="shared" si="272"/>
        <v>NA</v>
      </c>
      <c r="M4379" s="119"/>
      <c r="N4379" s="120" t="str">
        <f t="shared" si="273"/>
        <v>NA</v>
      </c>
      <c r="O4379" s="120"/>
      <c r="P4379"/>
      <c r="Q4379"/>
      <c r="R4379"/>
      <c r="S4379"/>
      <c r="T4379"/>
      <c r="U4379" t="s">
        <v>7465</v>
      </c>
      <c r="V4379" t="s">
        <v>7463</v>
      </c>
      <c r="W4379" t="s">
        <v>7464</v>
      </c>
      <c r="X4379" t="s">
        <v>675</v>
      </c>
      <c r="Y4379" t="s">
        <v>7466</v>
      </c>
      <c r="Z4379" t="s">
        <v>54</v>
      </c>
      <c r="AA4379"/>
      <c r="AB4379" t="s">
        <v>45290</v>
      </c>
      <c r="AC4379" t="s">
        <v>52226</v>
      </c>
      <c r="AD4379" t="s">
        <v>7467</v>
      </c>
      <c r="AE4379" t="s">
        <v>105</v>
      </c>
      <c r="AF4379" s="119" t="str">
        <f t="shared" si="274"/>
        <v>NA</v>
      </c>
      <c r="AG4379" s="119"/>
      <c r="AH4379" s="119"/>
      <c r="AI4379" s="119"/>
      <c r="AJ4379" s="119" t="str">
        <f t="shared" si="275"/>
        <v>NA</v>
      </c>
      <c r="AK4379" s="190"/>
      <c r="AL4379" s="191"/>
    </row>
    <row r="4380" spans="1:38" x14ac:dyDescent="0.25">
      <c r="A4380" t="s">
        <v>22360</v>
      </c>
      <c r="B4380" t="s">
        <v>22358</v>
      </c>
      <c r="C4380" t="s">
        <v>22359</v>
      </c>
      <c r="D4380" t="s">
        <v>675</v>
      </c>
      <c r="E4380" t="s">
        <v>558</v>
      </c>
      <c r="F4380" t="s">
        <v>54</v>
      </c>
      <c r="G4380"/>
      <c r="H4380" t="s">
        <v>46041</v>
      </c>
      <c r="I4380" t="s">
        <v>52818</v>
      </c>
      <c r="J4380" t="s">
        <v>22195</v>
      </c>
      <c r="K4380" t="s">
        <v>105</v>
      </c>
      <c r="L4380" s="119" t="str">
        <f t="shared" si="272"/>
        <v>NA</v>
      </c>
      <c r="M4380" s="119"/>
      <c r="N4380" s="120" t="str">
        <f t="shared" si="273"/>
        <v>NA</v>
      </c>
      <c r="O4380" s="120"/>
      <c r="P4380"/>
      <c r="Q4380"/>
      <c r="R4380"/>
      <c r="S4380"/>
      <c r="T4380"/>
      <c r="U4380" t="s">
        <v>18821</v>
      </c>
      <c r="V4380" t="s">
        <v>18819</v>
      </c>
      <c r="W4380" t="s">
        <v>18820</v>
      </c>
      <c r="X4380" t="s">
        <v>675</v>
      </c>
      <c r="Y4380" t="s">
        <v>18822</v>
      </c>
      <c r="Z4380" t="s">
        <v>54</v>
      </c>
      <c r="AA4380"/>
      <c r="AB4380" t="s">
        <v>45291</v>
      </c>
      <c r="AC4380" t="s">
        <v>52227</v>
      </c>
      <c r="AD4380" t="s">
        <v>18821</v>
      </c>
      <c r="AE4380" t="s">
        <v>565</v>
      </c>
      <c r="AF4380" s="119" t="str">
        <f t="shared" si="274"/>
        <v>NA</v>
      </c>
      <c r="AG4380" s="119"/>
      <c r="AH4380" s="119"/>
      <c r="AI4380" s="119"/>
      <c r="AJ4380" s="119" t="str">
        <f t="shared" si="275"/>
        <v>NA</v>
      </c>
      <c r="AK4380" s="190"/>
      <c r="AL4380" s="191"/>
    </row>
    <row r="4381" spans="1:38" x14ac:dyDescent="0.25">
      <c r="A4381" t="s">
        <v>9392</v>
      </c>
      <c r="B4381" t="s">
        <v>9390</v>
      </c>
      <c r="C4381" t="s">
        <v>9391</v>
      </c>
      <c r="D4381" t="s">
        <v>675</v>
      </c>
      <c r="E4381" t="s">
        <v>558</v>
      </c>
      <c r="F4381" t="s">
        <v>54</v>
      </c>
      <c r="G4381"/>
      <c r="H4381" t="s">
        <v>46042</v>
      </c>
      <c r="I4381" t="s">
        <v>52818</v>
      </c>
      <c r="J4381" t="s">
        <v>9392</v>
      </c>
      <c r="K4381" t="s">
        <v>105</v>
      </c>
      <c r="L4381" s="119" t="str">
        <f t="shared" si="272"/>
        <v>NA</v>
      </c>
      <c r="M4381" s="119"/>
      <c r="N4381" s="120" t="str">
        <f t="shared" si="273"/>
        <v>NA</v>
      </c>
      <c r="O4381" s="120"/>
      <c r="P4381"/>
      <c r="Q4381"/>
      <c r="R4381"/>
      <c r="S4381"/>
      <c r="T4381"/>
      <c r="U4381" t="s">
        <v>18440</v>
      </c>
      <c r="V4381" t="s">
        <v>18438</v>
      </c>
      <c r="W4381" t="s">
        <v>18439</v>
      </c>
      <c r="X4381" t="s">
        <v>675</v>
      </c>
      <c r="Y4381" t="s">
        <v>18441</v>
      </c>
      <c r="Z4381" t="s">
        <v>54</v>
      </c>
      <c r="AA4381"/>
      <c r="AB4381" t="s">
        <v>45292</v>
      </c>
      <c r="AC4381" t="s">
        <v>52228</v>
      </c>
      <c r="AD4381" t="s">
        <v>18442</v>
      </c>
      <c r="AE4381" t="s">
        <v>565</v>
      </c>
      <c r="AF4381" s="119" t="str">
        <f t="shared" si="274"/>
        <v>NA</v>
      </c>
      <c r="AG4381" s="119"/>
      <c r="AH4381" s="119"/>
      <c r="AI4381" s="119"/>
      <c r="AJ4381" s="119" t="str">
        <f t="shared" si="275"/>
        <v>NA</v>
      </c>
      <c r="AK4381" s="190"/>
      <c r="AL4381" s="191"/>
    </row>
    <row r="4382" spans="1:38" x14ac:dyDescent="0.25">
      <c r="A4382" t="s">
        <v>9368</v>
      </c>
      <c r="B4382" t="s">
        <v>9366</v>
      </c>
      <c r="C4382" t="s">
        <v>9367</v>
      </c>
      <c r="D4382" t="s">
        <v>675</v>
      </c>
      <c r="E4382" t="s">
        <v>558</v>
      </c>
      <c r="F4382" t="s">
        <v>54</v>
      </c>
      <c r="G4382"/>
      <c r="H4382" t="s">
        <v>46042</v>
      </c>
      <c r="I4382" t="s">
        <v>52818</v>
      </c>
      <c r="J4382" t="s">
        <v>9368</v>
      </c>
      <c r="K4382" t="s">
        <v>105</v>
      </c>
      <c r="L4382" s="119" t="str">
        <f t="shared" si="272"/>
        <v>NA</v>
      </c>
      <c r="M4382" s="119"/>
      <c r="N4382" s="120" t="str">
        <f t="shared" si="273"/>
        <v>NA</v>
      </c>
      <c r="O4382" s="120"/>
      <c r="P4382"/>
      <c r="Q4382"/>
      <c r="R4382"/>
      <c r="S4382"/>
      <c r="T4382"/>
      <c r="U4382" t="s">
        <v>21268</v>
      </c>
      <c r="V4382" t="s">
        <v>21266</v>
      </c>
      <c r="W4382" t="s">
        <v>21267</v>
      </c>
      <c r="X4382" t="s">
        <v>675</v>
      </c>
      <c r="Y4382" t="s">
        <v>2863</v>
      </c>
      <c r="Z4382" t="s">
        <v>54</v>
      </c>
      <c r="AA4382"/>
      <c r="AB4382" t="s">
        <v>45293</v>
      </c>
      <c r="AC4382" t="s">
        <v>52229</v>
      </c>
      <c r="AD4382" t="s">
        <v>21268</v>
      </c>
      <c r="AE4382" t="s">
        <v>565</v>
      </c>
      <c r="AF4382" s="119" t="str">
        <f t="shared" si="274"/>
        <v>NA</v>
      </c>
      <c r="AG4382" s="119"/>
      <c r="AH4382" s="119"/>
      <c r="AI4382" s="119"/>
      <c r="AJ4382" s="119" t="str">
        <f t="shared" si="275"/>
        <v>NA</v>
      </c>
      <c r="AK4382" s="190"/>
      <c r="AL4382" s="191"/>
    </row>
    <row r="4383" spans="1:38" x14ac:dyDescent="0.25">
      <c r="A4383" t="s">
        <v>14728</v>
      </c>
      <c r="B4383" t="s">
        <v>14726</v>
      </c>
      <c r="C4383" t="s">
        <v>14727</v>
      </c>
      <c r="D4383" t="s">
        <v>675</v>
      </c>
      <c r="E4383" t="s">
        <v>14729</v>
      </c>
      <c r="F4383" t="s">
        <v>54</v>
      </c>
      <c r="G4383"/>
      <c r="H4383" t="s">
        <v>46045</v>
      </c>
      <c r="I4383" t="s">
        <v>52819</v>
      </c>
      <c r="J4383" t="s">
        <v>14730</v>
      </c>
      <c r="K4383" t="s">
        <v>565</v>
      </c>
      <c r="L4383" s="119" t="str">
        <f t="shared" si="272"/>
        <v>NA</v>
      </c>
      <c r="M4383" s="119"/>
      <c r="N4383" s="120" t="str">
        <f t="shared" si="273"/>
        <v>NA</v>
      </c>
      <c r="O4383" s="120"/>
      <c r="P4383"/>
      <c r="Q4383"/>
      <c r="R4383"/>
      <c r="S4383"/>
      <c r="T4383"/>
      <c r="U4383" t="s">
        <v>22148</v>
      </c>
      <c r="V4383" t="s">
        <v>22147</v>
      </c>
      <c r="W4383" t="s">
        <v>12392</v>
      </c>
      <c r="X4383" t="s">
        <v>675</v>
      </c>
      <c r="Y4383" t="s">
        <v>17247</v>
      </c>
      <c r="Z4383" t="s">
        <v>54</v>
      </c>
      <c r="AA4383"/>
      <c r="AB4383" t="s">
        <v>45294</v>
      </c>
      <c r="AC4383" t="s">
        <v>52230</v>
      </c>
      <c r="AD4383" t="s">
        <v>22149</v>
      </c>
      <c r="AE4383" t="s">
        <v>565</v>
      </c>
      <c r="AF4383" s="119" t="str">
        <f t="shared" si="274"/>
        <v>NA</v>
      </c>
      <c r="AG4383" s="119"/>
      <c r="AH4383" s="119"/>
      <c r="AI4383" s="119"/>
      <c r="AJ4383" s="119" t="str">
        <f t="shared" si="275"/>
        <v>NA</v>
      </c>
      <c r="AK4383" s="190"/>
      <c r="AL4383" s="191"/>
    </row>
    <row r="4384" spans="1:38" x14ac:dyDescent="0.25">
      <c r="A4384" t="s">
        <v>14084</v>
      </c>
      <c r="B4384" t="s">
        <v>14082</v>
      </c>
      <c r="C4384" t="s">
        <v>14083</v>
      </c>
      <c r="D4384" t="s">
        <v>675</v>
      </c>
      <c r="E4384" t="s">
        <v>14085</v>
      </c>
      <c r="F4384" t="s">
        <v>54</v>
      </c>
      <c r="G4384"/>
      <c r="H4384" t="s">
        <v>46046</v>
      </c>
      <c r="I4384" t="s">
        <v>52820</v>
      </c>
      <c r="J4384" t="s">
        <v>14084</v>
      </c>
      <c r="K4384" t="s">
        <v>565</v>
      </c>
      <c r="L4384" s="119" t="str">
        <f t="shared" si="272"/>
        <v>NA</v>
      </c>
      <c r="M4384" s="119"/>
      <c r="N4384" s="120" t="str">
        <f t="shared" si="273"/>
        <v>NA</v>
      </c>
      <c r="O4384" s="120"/>
      <c r="P4384"/>
      <c r="Q4384"/>
      <c r="R4384"/>
      <c r="S4384"/>
      <c r="T4384"/>
      <c r="U4384" t="s">
        <v>17246</v>
      </c>
      <c r="V4384" t="s">
        <v>17244</v>
      </c>
      <c r="W4384" t="s">
        <v>17245</v>
      </c>
      <c r="X4384" t="s">
        <v>675</v>
      </c>
      <c r="Y4384" t="s">
        <v>17247</v>
      </c>
      <c r="Z4384" t="s">
        <v>54</v>
      </c>
      <c r="AA4384"/>
      <c r="AB4384" t="s">
        <v>45295</v>
      </c>
      <c r="AC4384" t="s">
        <v>52230</v>
      </c>
      <c r="AD4384" t="s">
        <v>17248</v>
      </c>
      <c r="AE4384" t="s">
        <v>565</v>
      </c>
      <c r="AF4384" s="119" t="str">
        <f t="shared" si="274"/>
        <v>NA</v>
      </c>
      <c r="AG4384" s="119"/>
      <c r="AH4384" s="119"/>
      <c r="AI4384" s="119"/>
      <c r="AJ4384" s="119" t="str">
        <f t="shared" si="275"/>
        <v>NA</v>
      </c>
      <c r="AK4384" s="190"/>
      <c r="AL4384" s="191"/>
    </row>
    <row r="4385" spans="1:38" x14ac:dyDescent="0.25">
      <c r="A4385" t="s">
        <v>7788</v>
      </c>
      <c r="B4385" t="s">
        <v>7786</v>
      </c>
      <c r="C4385" t="s">
        <v>7787</v>
      </c>
      <c r="D4385" t="s">
        <v>675</v>
      </c>
      <c r="E4385" t="s">
        <v>7789</v>
      </c>
      <c r="F4385" t="s">
        <v>54</v>
      </c>
      <c r="G4385"/>
      <c r="H4385" t="s">
        <v>46047</v>
      </c>
      <c r="I4385" t="s">
        <v>52821</v>
      </c>
      <c r="J4385" t="s">
        <v>7790</v>
      </c>
      <c r="K4385" t="s">
        <v>105</v>
      </c>
      <c r="L4385" s="119" t="str">
        <f t="shared" si="272"/>
        <v>NA</v>
      </c>
      <c r="M4385" s="119"/>
      <c r="N4385" s="120" t="str">
        <f t="shared" si="273"/>
        <v>NA</v>
      </c>
      <c r="O4385" s="120"/>
      <c r="P4385"/>
      <c r="Q4385"/>
      <c r="R4385"/>
      <c r="S4385"/>
      <c r="T4385"/>
      <c r="U4385" t="s">
        <v>13483</v>
      </c>
      <c r="V4385" t="s">
        <v>13481</v>
      </c>
      <c r="W4385" t="s">
        <v>13482</v>
      </c>
      <c r="X4385" t="s">
        <v>675</v>
      </c>
      <c r="Y4385" t="s">
        <v>13484</v>
      </c>
      <c r="Z4385" t="s">
        <v>54</v>
      </c>
      <c r="AA4385"/>
      <c r="AB4385" t="s">
        <v>45296</v>
      </c>
      <c r="AC4385" t="s">
        <v>52231</v>
      </c>
      <c r="AD4385" t="s">
        <v>13485</v>
      </c>
      <c r="AE4385" t="s">
        <v>565</v>
      </c>
      <c r="AF4385" s="119" t="str">
        <f t="shared" si="274"/>
        <v>NA</v>
      </c>
      <c r="AG4385" s="119"/>
      <c r="AH4385" s="119"/>
      <c r="AI4385" s="119"/>
      <c r="AJ4385" s="119" t="str">
        <f t="shared" si="275"/>
        <v>NA</v>
      </c>
      <c r="AK4385" s="190"/>
      <c r="AL4385" s="191"/>
    </row>
    <row r="4386" spans="1:38" x14ac:dyDescent="0.25">
      <c r="A4386" t="s">
        <v>22507</v>
      </c>
      <c r="B4386" t="s">
        <v>22506</v>
      </c>
      <c r="C4386" t="s">
        <v>10380</v>
      </c>
      <c r="D4386" t="s">
        <v>675</v>
      </c>
      <c r="E4386" t="s">
        <v>883</v>
      </c>
      <c r="F4386" t="s">
        <v>54</v>
      </c>
      <c r="G4386"/>
      <c r="H4386" t="s">
        <v>46048</v>
      </c>
      <c r="I4386" t="s">
        <v>52822</v>
      </c>
      <c r="J4386" t="s">
        <v>22508</v>
      </c>
      <c r="K4386" t="s">
        <v>565</v>
      </c>
      <c r="L4386" s="119" t="str">
        <f t="shared" si="272"/>
        <v>NA</v>
      </c>
      <c r="M4386" s="119"/>
      <c r="N4386" s="120" t="str">
        <f t="shared" si="273"/>
        <v>NA</v>
      </c>
      <c r="O4386" s="120"/>
      <c r="P4386"/>
      <c r="Q4386"/>
      <c r="R4386"/>
      <c r="S4386"/>
      <c r="T4386"/>
      <c r="U4386" t="s">
        <v>9482</v>
      </c>
      <c r="V4386" t="s">
        <v>9480</v>
      </c>
      <c r="W4386" t="s">
        <v>9481</v>
      </c>
      <c r="X4386" t="s">
        <v>675</v>
      </c>
      <c r="Y4386" t="s">
        <v>9483</v>
      </c>
      <c r="Z4386" t="s">
        <v>54</v>
      </c>
      <c r="AA4386"/>
      <c r="AB4386" t="s">
        <v>45297</v>
      </c>
      <c r="AC4386" t="s">
        <v>52232</v>
      </c>
      <c r="AD4386" t="s">
        <v>9482</v>
      </c>
      <c r="AE4386" t="s">
        <v>105</v>
      </c>
      <c r="AF4386" s="119" t="str">
        <f t="shared" si="274"/>
        <v>NA</v>
      </c>
      <c r="AG4386" s="119"/>
      <c r="AH4386" s="119"/>
      <c r="AI4386" s="119"/>
      <c r="AJ4386" s="119" t="str">
        <f t="shared" si="275"/>
        <v>NA</v>
      </c>
      <c r="AK4386" s="190"/>
      <c r="AL4386" s="191"/>
    </row>
    <row r="4387" spans="1:38" x14ac:dyDescent="0.25">
      <c r="A4387" t="s">
        <v>12779</v>
      </c>
      <c r="B4387" t="s">
        <v>12777</v>
      </c>
      <c r="C4387" t="s">
        <v>12778</v>
      </c>
      <c r="D4387" t="s">
        <v>675</v>
      </c>
      <c r="E4387" t="s">
        <v>883</v>
      </c>
      <c r="F4387" t="s">
        <v>54</v>
      </c>
      <c r="G4387"/>
      <c r="H4387" t="s">
        <v>46049</v>
      </c>
      <c r="I4387" t="s">
        <v>52822</v>
      </c>
      <c r="J4387" t="s">
        <v>12780</v>
      </c>
      <c r="K4387" t="s">
        <v>565</v>
      </c>
      <c r="L4387" s="119" t="str">
        <f t="shared" si="272"/>
        <v>NA</v>
      </c>
      <c r="M4387" s="119"/>
      <c r="N4387" s="120" t="str">
        <f t="shared" si="273"/>
        <v>NA</v>
      </c>
      <c r="O4387" s="120"/>
      <c r="P4387"/>
      <c r="Q4387"/>
      <c r="R4387"/>
      <c r="S4387"/>
      <c r="T4387"/>
      <c r="U4387" t="s">
        <v>17351</v>
      </c>
      <c r="V4387" t="s">
        <v>17349</v>
      </c>
      <c r="W4387" t="s">
        <v>17350</v>
      </c>
      <c r="X4387" t="s">
        <v>675</v>
      </c>
      <c r="Y4387" t="s">
        <v>17352</v>
      </c>
      <c r="Z4387" t="s">
        <v>54</v>
      </c>
      <c r="AA4387"/>
      <c r="AB4387" t="s">
        <v>45298</v>
      </c>
      <c r="AC4387" t="s">
        <v>52233</v>
      </c>
      <c r="AD4387" t="s">
        <v>17353</v>
      </c>
      <c r="AE4387" t="s">
        <v>565</v>
      </c>
      <c r="AF4387" s="119" t="str">
        <f t="shared" si="274"/>
        <v>NA</v>
      </c>
      <c r="AG4387" s="119"/>
      <c r="AH4387" s="119"/>
      <c r="AI4387" s="119"/>
      <c r="AJ4387" s="119" t="str">
        <f t="shared" si="275"/>
        <v>NA</v>
      </c>
      <c r="AK4387" s="190"/>
      <c r="AL4387" s="191"/>
    </row>
    <row r="4388" spans="1:38" x14ac:dyDescent="0.25">
      <c r="A4388" t="s">
        <v>9999</v>
      </c>
      <c r="B4388" t="s">
        <v>9997</v>
      </c>
      <c r="C4388" t="s">
        <v>9998</v>
      </c>
      <c r="D4388" t="s">
        <v>675</v>
      </c>
      <c r="E4388" t="s">
        <v>883</v>
      </c>
      <c r="F4388" t="s">
        <v>54</v>
      </c>
      <c r="G4388"/>
      <c r="H4388" t="s">
        <v>46050</v>
      </c>
      <c r="I4388" t="s">
        <v>52822</v>
      </c>
      <c r="J4388"/>
      <c r="K4388" t="s">
        <v>105</v>
      </c>
      <c r="L4388" s="119" t="str">
        <f t="shared" si="272"/>
        <v>NA</v>
      </c>
      <c r="M4388" s="119"/>
      <c r="N4388" s="120" t="str">
        <f t="shared" si="273"/>
        <v>NA</v>
      </c>
      <c r="O4388" s="120"/>
      <c r="P4388"/>
      <c r="Q4388"/>
      <c r="R4388"/>
      <c r="S4388"/>
      <c r="T4388"/>
      <c r="U4388" t="s">
        <v>14665</v>
      </c>
      <c r="V4388" t="s">
        <v>14663</v>
      </c>
      <c r="W4388" t="s">
        <v>14664</v>
      </c>
      <c r="X4388" t="s">
        <v>675</v>
      </c>
      <c r="Y4388" t="s">
        <v>12474</v>
      </c>
      <c r="Z4388" t="s">
        <v>54</v>
      </c>
      <c r="AA4388"/>
      <c r="AB4388" t="s">
        <v>45299</v>
      </c>
      <c r="AC4388" t="s">
        <v>52234</v>
      </c>
      <c r="AD4388" t="s">
        <v>14666</v>
      </c>
      <c r="AE4388" t="s">
        <v>565</v>
      </c>
      <c r="AF4388" s="119" t="str">
        <f t="shared" si="274"/>
        <v>NA</v>
      </c>
      <c r="AG4388" s="119"/>
      <c r="AH4388" s="119"/>
      <c r="AI4388" s="119"/>
      <c r="AJ4388" s="119" t="str">
        <f t="shared" si="275"/>
        <v>NA</v>
      </c>
      <c r="AK4388" s="190"/>
      <c r="AL4388" s="191"/>
    </row>
    <row r="4389" spans="1:38" x14ac:dyDescent="0.25">
      <c r="A4389" t="s">
        <v>13187</v>
      </c>
      <c r="B4389" t="s">
        <v>13185</v>
      </c>
      <c r="C4389" t="s">
        <v>13186</v>
      </c>
      <c r="D4389" t="s">
        <v>675</v>
      </c>
      <c r="E4389" t="s">
        <v>13188</v>
      </c>
      <c r="F4389" t="s">
        <v>54</v>
      </c>
      <c r="G4389"/>
      <c r="H4389" t="s">
        <v>46051</v>
      </c>
      <c r="I4389" t="s">
        <v>52823</v>
      </c>
      <c r="J4389" t="s">
        <v>13189</v>
      </c>
      <c r="K4389" t="s">
        <v>565</v>
      </c>
      <c r="L4389" s="119" t="str">
        <f t="shared" si="272"/>
        <v>NA</v>
      </c>
      <c r="M4389" s="119"/>
      <c r="N4389" s="120" t="str">
        <f t="shared" si="273"/>
        <v>NA</v>
      </c>
      <c r="O4389" s="120"/>
      <c r="P4389"/>
      <c r="Q4389"/>
      <c r="R4389"/>
      <c r="S4389"/>
      <c r="T4389"/>
      <c r="U4389" t="s">
        <v>17234</v>
      </c>
      <c r="V4389" t="s">
        <v>17232</v>
      </c>
      <c r="W4389" t="s">
        <v>17233</v>
      </c>
      <c r="X4389" t="s">
        <v>675</v>
      </c>
      <c r="Y4389" t="s">
        <v>12474</v>
      </c>
      <c r="Z4389" t="s">
        <v>54</v>
      </c>
      <c r="AA4389"/>
      <c r="AB4389" t="s">
        <v>45300</v>
      </c>
      <c r="AC4389" t="s">
        <v>52234</v>
      </c>
      <c r="AD4389" t="s">
        <v>17235</v>
      </c>
      <c r="AE4389" t="s">
        <v>565</v>
      </c>
      <c r="AF4389" s="119" t="str">
        <f t="shared" si="274"/>
        <v>NA</v>
      </c>
      <c r="AG4389" s="119"/>
      <c r="AH4389" s="119"/>
      <c r="AI4389" s="119"/>
      <c r="AJ4389" s="119" t="str">
        <f t="shared" si="275"/>
        <v>NA</v>
      </c>
      <c r="AK4389" s="190"/>
      <c r="AL4389" s="191"/>
    </row>
    <row r="4390" spans="1:38" x14ac:dyDescent="0.25">
      <c r="A4390" t="s">
        <v>14079</v>
      </c>
      <c r="B4390" t="s">
        <v>14077</v>
      </c>
      <c r="C4390" t="s">
        <v>14078</v>
      </c>
      <c r="D4390" t="s">
        <v>675</v>
      </c>
      <c r="E4390" t="s">
        <v>14080</v>
      </c>
      <c r="F4390" t="s">
        <v>54</v>
      </c>
      <c r="G4390"/>
      <c r="H4390" t="s">
        <v>46052</v>
      </c>
      <c r="I4390" t="s">
        <v>52824</v>
      </c>
      <c r="J4390" t="s">
        <v>14081</v>
      </c>
      <c r="K4390" t="s">
        <v>565</v>
      </c>
      <c r="L4390" s="119" t="str">
        <f t="shared" si="272"/>
        <v>NA</v>
      </c>
      <c r="M4390" s="119"/>
      <c r="N4390" s="120" t="str">
        <f t="shared" si="273"/>
        <v>NA</v>
      </c>
      <c r="O4390" s="120"/>
      <c r="P4390"/>
      <c r="Q4390"/>
      <c r="R4390"/>
      <c r="S4390"/>
      <c r="T4390"/>
      <c r="U4390" t="s">
        <v>12473</v>
      </c>
      <c r="V4390" t="s">
        <v>12471</v>
      </c>
      <c r="W4390" t="s">
        <v>12472</v>
      </c>
      <c r="X4390" t="s">
        <v>675</v>
      </c>
      <c r="Y4390" t="s">
        <v>12474</v>
      </c>
      <c r="Z4390" t="s">
        <v>54</v>
      </c>
      <c r="AA4390"/>
      <c r="AB4390" t="s">
        <v>45301</v>
      </c>
      <c r="AC4390" t="s">
        <v>52234</v>
      </c>
      <c r="AD4390"/>
      <c r="AE4390" t="s">
        <v>105</v>
      </c>
      <c r="AF4390" s="119" t="str">
        <f t="shared" si="274"/>
        <v>NA</v>
      </c>
      <c r="AG4390" s="119"/>
      <c r="AH4390" s="119"/>
      <c r="AI4390" s="119"/>
      <c r="AJ4390" s="119" t="str">
        <f t="shared" si="275"/>
        <v>NA</v>
      </c>
      <c r="AK4390" s="190"/>
      <c r="AL4390" s="191"/>
    </row>
    <row r="4391" spans="1:38" x14ac:dyDescent="0.25">
      <c r="A4391" t="s">
        <v>13907</v>
      </c>
      <c r="B4391" t="s">
        <v>13905</v>
      </c>
      <c r="C4391" t="s">
        <v>13906</v>
      </c>
      <c r="D4391" t="s">
        <v>675</v>
      </c>
      <c r="E4391" t="s">
        <v>13908</v>
      </c>
      <c r="F4391" t="s">
        <v>54</v>
      </c>
      <c r="G4391"/>
      <c r="H4391" t="s">
        <v>46053</v>
      </c>
      <c r="I4391" t="s">
        <v>52825</v>
      </c>
      <c r="J4391" t="s">
        <v>13909</v>
      </c>
      <c r="K4391" t="s">
        <v>565</v>
      </c>
      <c r="L4391" s="119" t="str">
        <f t="shared" si="272"/>
        <v>NA</v>
      </c>
      <c r="M4391" s="119"/>
      <c r="N4391" s="120" t="str">
        <f t="shared" si="273"/>
        <v>NA</v>
      </c>
      <c r="O4391" s="120"/>
      <c r="P4391"/>
      <c r="Q4391"/>
      <c r="R4391"/>
      <c r="S4391"/>
      <c r="T4391"/>
      <c r="U4391" t="s">
        <v>10295</v>
      </c>
      <c r="V4391" t="s">
        <v>10293</v>
      </c>
      <c r="W4391" t="s">
        <v>10294</v>
      </c>
      <c r="X4391" t="s">
        <v>675</v>
      </c>
      <c r="Y4391" t="s">
        <v>10296</v>
      </c>
      <c r="Z4391" t="s">
        <v>54</v>
      </c>
      <c r="AA4391"/>
      <c r="AB4391" t="s">
        <v>45302</v>
      </c>
      <c r="AC4391" t="s">
        <v>52235</v>
      </c>
      <c r="AD4391"/>
      <c r="AE4391" t="s">
        <v>105</v>
      </c>
      <c r="AF4391" s="119" t="str">
        <f t="shared" si="274"/>
        <v>NA</v>
      </c>
      <c r="AG4391" s="119"/>
      <c r="AH4391" s="119"/>
      <c r="AI4391" s="119"/>
      <c r="AJ4391" s="119" t="str">
        <f t="shared" si="275"/>
        <v>NA</v>
      </c>
      <c r="AK4391" s="190"/>
      <c r="AL4391" s="191"/>
    </row>
    <row r="4392" spans="1:38" x14ac:dyDescent="0.25">
      <c r="A4392" t="s">
        <v>22644</v>
      </c>
      <c r="B4392" t="s">
        <v>22643</v>
      </c>
      <c r="C4392" t="s">
        <v>10380</v>
      </c>
      <c r="D4392" t="s">
        <v>675</v>
      </c>
      <c r="E4392" t="s">
        <v>22645</v>
      </c>
      <c r="F4392" t="s">
        <v>54</v>
      </c>
      <c r="G4392"/>
      <c r="H4392" t="s">
        <v>46054</v>
      </c>
      <c r="I4392" t="s">
        <v>52826</v>
      </c>
      <c r="J4392" t="s">
        <v>22646</v>
      </c>
      <c r="K4392" t="s">
        <v>565</v>
      </c>
      <c r="L4392" s="119" t="str">
        <f t="shared" si="272"/>
        <v>NA</v>
      </c>
      <c r="M4392" s="119"/>
      <c r="N4392" s="120" t="str">
        <f t="shared" si="273"/>
        <v>NA</v>
      </c>
      <c r="O4392" s="120"/>
      <c r="P4392"/>
      <c r="Q4392"/>
      <c r="R4392"/>
      <c r="S4392"/>
      <c r="T4392"/>
      <c r="U4392" t="s">
        <v>18073</v>
      </c>
      <c r="V4392" t="s">
        <v>18071</v>
      </c>
      <c r="W4392" t="s">
        <v>18072</v>
      </c>
      <c r="X4392" t="s">
        <v>675</v>
      </c>
      <c r="Y4392" t="s">
        <v>18074</v>
      </c>
      <c r="Z4392" t="s">
        <v>54</v>
      </c>
      <c r="AA4392"/>
      <c r="AB4392" t="s">
        <v>45303</v>
      </c>
      <c r="AC4392" t="s">
        <v>52236</v>
      </c>
      <c r="AD4392" t="s">
        <v>18075</v>
      </c>
      <c r="AE4392" t="s">
        <v>565</v>
      </c>
      <c r="AF4392" s="119" t="str">
        <f t="shared" si="274"/>
        <v>NA</v>
      </c>
      <c r="AG4392" s="119"/>
      <c r="AH4392" s="119"/>
      <c r="AI4392" s="119"/>
      <c r="AJ4392" s="119" t="str">
        <f t="shared" si="275"/>
        <v>NA</v>
      </c>
      <c r="AK4392" s="190"/>
      <c r="AL4392" s="191"/>
    </row>
    <row r="4393" spans="1:38" x14ac:dyDescent="0.25">
      <c r="A4393" t="s">
        <v>20902</v>
      </c>
      <c r="B4393" t="s">
        <v>20900</v>
      </c>
      <c r="C4393" t="s">
        <v>20901</v>
      </c>
      <c r="D4393" t="s">
        <v>675</v>
      </c>
      <c r="E4393" t="s">
        <v>20903</v>
      </c>
      <c r="F4393" t="s">
        <v>54</v>
      </c>
      <c r="G4393"/>
      <c r="H4393" t="s">
        <v>46055</v>
      </c>
      <c r="I4393" t="s">
        <v>52827</v>
      </c>
      <c r="J4393"/>
      <c r="K4393" t="s">
        <v>105</v>
      </c>
      <c r="L4393" s="119" t="str">
        <f t="shared" si="272"/>
        <v>NA</v>
      </c>
      <c r="M4393" s="119"/>
      <c r="N4393" s="120" t="str">
        <f t="shared" si="273"/>
        <v>NA</v>
      </c>
      <c r="O4393" s="120"/>
      <c r="P4393"/>
      <c r="Q4393"/>
      <c r="R4393"/>
      <c r="S4393"/>
      <c r="T4393"/>
      <c r="U4393" t="s">
        <v>19786</v>
      </c>
      <c r="V4393" t="s">
        <v>19784</v>
      </c>
      <c r="W4393" t="s">
        <v>19785</v>
      </c>
      <c r="X4393" t="s">
        <v>675</v>
      </c>
      <c r="Y4393" t="s">
        <v>19787</v>
      </c>
      <c r="Z4393" t="s">
        <v>54</v>
      </c>
      <c r="AA4393"/>
      <c r="AB4393" t="s">
        <v>45304</v>
      </c>
      <c r="AC4393" t="s">
        <v>52237</v>
      </c>
      <c r="AD4393"/>
      <c r="AE4393" t="s">
        <v>565</v>
      </c>
      <c r="AF4393" s="119" t="str">
        <f t="shared" si="274"/>
        <v>NA</v>
      </c>
      <c r="AG4393" s="119"/>
      <c r="AH4393" s="119"/>
      <c r="AI4393" s="119"/>
      <c r="AJ4393" s="119" t="str">
        <f t="shared" si="275"/>
        <v>NA</v>
      </c>
      <c r="AK4393" s="190"/>
      <c r="AL4393" s="191"/>
    </row>
    <row r="4394" spans="1:38" x14ac:dyDescent="0.25">
      <c r="A4394" t="s">
        <v>13470</v>
      </c>
      <c r="B4394" t="s">
        <v>13468</v>
      </c>
      <c r="C4394" t="s">
        <v>13469</v>
      </c>
      <c r="D4394" t="s">
        <v>675</v>
      </c>
      <c r="E4394" t="s">
        <v>13471</v>
      </c>
      <c r="F4394" t="s">
        <v>54</v>
      </c>
      <c r="G4394"/>
      <c r="H4394" t="s">
        <v>46056</v>
      </c>
      <c r="I4394" t="s">
        <v>52828</v>
      </c>
      <c r="J4394" t="s">
        <v>13472</v>
      </c>
      <c r="K4394" t="s">
        <v>565</v>
      </c>
      <c r="L4394" s="119" t="str">
        <f t="shared" si="272"/>
        <v>NA</v>
      </c>
      <c r="M4394" s="119"/>
      <c r="N4394" s="120" t="str">
        <f t="shared" si="273"/>
        <v>NA</v>
      </c>
      <c r="O4394" s="120"/>
      <c r="P4394"/>
      <c r="Q4394"/>
      <c r="R4394"/>
      <c r="S4394"/>
      <c r="T4394"/>
      <c r="U4394" t="s">
        <v>14696</v>
      </c>
      <c r="V4394" t="s">
        <v>14694</v>
      </c>
      <c r="W4394" t="s">
        <v>14695</v>
      </c>
      <c r="X4394" t="s">
        <v>675</v>
      </c>
      <c r="Y4394" t="s">
        <v>14697</v>
      </c>
      <c r="Z4394" t="s">
        <v>54</v>
      </c>
      <c r="AA4394"/>
      <c r="AB4394" t="s">
        <v>45305</v>
      </c>
      <c r="AC4394" t="s">
        <v>52238</v>
      </c>
      <c r="AD4394" t="s">
        <v>14696</v>
      </c>
      <c r="AE4394" t="s">
        <v>565</v>
      </c>
      <c r="AF4394" s="119" t="str">
        <f t="shared" si="274"/>
        <v>NA</v>
      </c>
      <c r="AG4394" s="119"/>
      <c r="AH4394" s="119"/>
      <c r="AI4394" s="119"/>
      <c r="AJ4394" s="119" t="str">
        <f t="shared" si="275"/>
        <v>NA</v>
      </c>
      <c r="AK4394" s="190"/>
      <c r="AL4394" s="191"/>
    </row>
    <row r="4395" spans="1:38" x14ac:dyDescent="0.25">
      <c r="A4395" t="s">
        <v>22510</v>
      </c>
      <c r="B4395" t="s">
        <v>22509</v>
      </c>
      <c r="C4395" t="s">
        <v>10380</v>
      </c>
      <c r="D4395" t="s">
        <v>675</v>
      </c>
      <c r="E4395" t="s">
        <v>3613</v>
      </c>
      <c r="F4395" t="s">
        <v>54</v>
      </c>
      <c r="G4395"/>
      <c r="H4395" t="s">
        <v>46057</v>
      </c>
      <c r="I4395" t="s">
        <v>52829</v>
      </c>
      <c r="J4395" t="s">
        <v>22511</v>
      </c>
      <c r="K4395" t="s">
        <v>565</v>
      </c>
      <c r="L4395" s="119" t="str">
        <f t="shared" si="272"/>
        <v>NA</v>
      </c>
      <c r="M4395" s="119"/>
      <c r="N4395" s="120" t="str">
        <f t="shared" si="273"/>
        <v>NA</v>
      </c>
      <c r="O4395" s="120"/>
      <c r="P4395"/>
      <c r="Q4395"/>
      <c r="R4395"/>
      <c r="S4395"/>
      <c r="T4395"/>
      <c r="U4395" t="s">
        <v>7611</v>
      </c>
      <c r="V4395" t="s">
        <v>7609</v>
      </c>
      <c r="W4395" t="s">
        <v>7610</v>
      </c>
      <c r="X4395" t="s">
        <v>675</v>
      </c>
      <c r="Y4395" t="s">
        <v>7612</v>
      </c>
      <c r="Z4395" t="s">
        <v>54</v>
      </c>
      <c r="AA4395"/>
      <c r="AB4395" t="s">
        <v>45306</v>
      </c>
      <c r="AC4395" t="s">
        <v>52239</v>
      </c>
      <c r="AD4395" t="s">
        <v>7613</v>
      </c>
      <c r="AE4395" t="s">
        <v>105</v>
      </c>
      <c r="AF4395" s="119" t="str">
        <f t="shared" si="274"/>
        <v>NA</v>
      </c>
      <c r="AG4395" s="119"/>
      <c r="AH4395" s="119"/>
      <c r="AI4395" s="119"/>
      <c r="AJ4395" s="119" t="str">
        <f t="shared" si="275"/>
        <v>NA</v>
      </c>
      <c r="AK4395" s="190"/>
      <c r="AL4395" s="191"/>
    </row>
    <row r="4396" spans="1:38" x14ac:dyDescent="0.25">
      <c r="A4396" t="s">
        <v>14102</v>
      </c>
      <c r="B4396" t="s">
        <v>14100</v>
      </c>
      <c r="C4396" t="s">
        <v>14101</v>
      </c>
      <c r="D4396" t="s">
        <v>675</v>
      </c>
      <c r="E4396" t="s">
        <v>3613</v>
      </c>
      <c r="F4396" t="s">
        <v>54</v>
      </c>
      <c r="G4396"/>
      <c r="H4396" t="s">
        <v>46058</v>
      </c>
      <c r="I4396" t="s">
        <v>52829</v>
      </c>
      <c r="J4396" t="s">
        <v>14102</v>
      </c>
      <c r="K4396" t="s">
        <v>565</v>
      </c>
      <c r="L4396" s="119" t="str">
        <f t="shared" si="272"/>
        <v>NA</v>
      </c>
      <c r="M4396" s="119"/>
      <c r="N4396" s="120" t="str">
        <f t="shared" si="273"/>
        <v>NA</v>
      </c>
      <c r="O4396" s="120"/>
      <c r="P4396"/>
      <c r="Q4396"/>
      <c r="R4396"/>
      <c r="S4396"/>
      <c r="T4396"/>
      <c r="U4396" t="s">
        <v>9521</v>
      </c>
      <c r="V4396" t="s">
        <v>9519</v>
      </c>
      <c r="W4396" t="s">
        <v>9520</v>
      </c>
      <c r="X4396" t="s">
        <v>675</v>
      </c>
      <c r="Y4396" t="s">
        <v>9522</v>
      </c>
      <c r="Z4396" t="s">
        <v>54</v>
      </c>
      <c r="AA4396"/>
      <c r="AB4396" t="s">
        <v>45307</v>
      </c>
      <c r="AC4396" t="s">
        <v>52240</v>
      </c>
      <c r="AD4396" t="s">
        <v>9523</v>
      </c>
      <c r="AE4396" t="s">
        <v>105</v>
      </c>
      <c r="AF4396" s="119" t="str">
        <f t="shared" si="274"/>
        <v>NA</v>
      </c>
      <c r="AG4396" s="119"/>
      <c r="AH4396" s="119"/>
      <c r="AI4396" s="119"/>
      <c r="AJ4396" s="119" t="str">
        <f t="shared" si="275"/>
        <v>NA</v>
      </c>
      <c r="AK4396" s="190"/>
      <c r="AL4396" s="191"/>
    </row>
    <row r="4397" spans="1:38" x14ac:dyDescent="0.25">
      <c r="A4397" t="s">
        <v>13063</v>
      </c>
      <c r="B4397" t="s">
        <v>13061</v>
      </c>
      <c r="C4397" t="s">
        <v>13062</v>
      </c>
      <c r="D4397" t="s">
        <v>675</v>
      </c>
      <c r="E4397" t="s">
        <v>3613</v>
      </c>
      <c r="F4397" t="s">
        <v>54</v>
      </c>
      <c r="G4397"/>
      <c r="H4397" t="s">
        <v>46058</v>
      </c>
      <c r="I4397" t="s">
        <v>52829</v>
      </c>
      <c r="J4397" t="s">
        <v>13063</v>
      </c>
      <c r="K4397" t="s">
        <v>565</v>
      </c>
      <c r="L4397" s="119" t="str">
        <f t="shared" si="272"/>
        <v>NA</v>
      </c>
      <c r="M4397" s="119"/>
      <c r="N4397" s="120" t="str">
        <f t="shared" si="273"/>
        <v>NA</v>
      </c>
      <c r="O4397" s="120"/>
      <c r="P4397"/>
      <c r="Q4397"/>
      <c r="R4397"/>
      <c r="S4397"/>
      <c r="T4397"/>
      <c r="U4397" t="s">
        <v>15624</v>
      </c>
      <c r="V4397" t="s">
        <v>15622</v>
      </c>
      <c r="W4397" t="s">
        <v>15623</v>
      </c>
      <c r="X4397" t="s">
        <v>675</v>
      </c>
      <c r="Y4397" t="s">
        <v>15625</v>
      </c>
      <c r="Z4397" t="s">
        <v>54</v>
      </c>
      <c r="AA4397"/>
      <c r="AB4397" t="s">
        <v>45308</v>
      </c>
      <c r="AC4397" t="s">
        <v>52241</v>
      </c>
      <c r="AD4397"/>
      <c r="AE4397" t="s">
        <v>565</v>
      </c>
      <c r="AF4397" s="119" t="str">
        <f t="shared" si="274"/>
        <v>NA</v>
      </c>
      <c r="AG4397" s="119"/>
      <c r="AH4397" s="119"/>
      <c r="AI4397" s="119"/>
      <c r="AJ4397" s="119" t="str">
        <f t="shared" si="275"/>
        <v>NA</v>
      </c>
      <c r="AK4397" s="190"/>
      <c r="AL4397" s="191"/>
    </row>
    <row r="4398" spans="1:38" x14ac:dyDescent="0.25">
      <c r="A4398" t="s">
        <v>15218</v>
      </c>
      <c r="B4398" t="s">
        <v>15216</v>
      </c>
      <c r="C4398" t="s">
        <v>15217</v>
      </c>
      <c r="D4398" t="s">
        <v>675</v>
      </c>
      <c r="E4398" t="s">
        <v>3613</v>
      </c>
      <c r="F4398" t="s">
        <v>54</v>
      </c>
      <c r="G4398"/>
      <c r="H4398" t="s">
        <v>46059</v>
      </c>
      <c r="I4398" t="s">
        <v>52829</v>
      </c>
      <c r="J4398"/>
      <c r="K4398" t="s">
        <v>105</v>
      </c>
      <c r="L4398" s="119" t="str">
        <f t="shared" si="272"/>
        <v>NA</v>
      </c>
      <c r="M4398" s="119"/>
      <c r="N4398" s="120" t="str">
        <f t="shared" si="273"/>
        <v>NA</v>
      </c>
      <c r="O4398" s="120"/>
      <c r="P4398"/>
      <c r="Q4398"/>
      <c r="R4398"/>
      <c r="S4398"/>
      <c r="T4398"/>
      <c r="U4398" t="s">
        <v>17813</v>
      </c>
      <c r="V4398" t="s">
        <v>17811</v>
      </c>
      <c r="W4398" t="s">
        <v>17812</v>
      </c>
      <c r="X4398" t="s">
        <v>675</v>
      </c>
      <c r="Y4398" t="s">
        <v>17814</v>
      </c>
      <c r="Z4398" t="s">
        <v>54</v>
      </c>
      <c r="AA4398"/>
      <c r="AB4398" t="s">
        <v>45309</v>
      </c>
      <c r="AC4398" t="s">
        <v>52242</v>
      </c>
      <c r="AD4398" t="s">
        <v>17815</v>
      </c>
      <c r="AE4398" t="s">
        <v>565</v>
      </c>
      <c r="AF4398" s="119" t="str">
        <f t="shared" si="274"/>
        <v>NA</v>
      </c>
      <c r="AG4398" s="119"/>
      <c r="AH4398" s="119"/>
      <c r="AI4398" s="119"/>
      <c r="AJ4398" s="119" t="str">
        <f t="shared" si="275"/>
        <v>NA</v>
      </c>
      <c r="AK4398" s="190"/>
      <c r="AL4398" s="191"/>
    </row>
    <row r="4399" spans="1:38" x14ac:dyDescent="0.25">
      <c r="A4399" t="s">
        <v>8584</v>
      </c>
      <c r="B4399" t="s">
        <v>8582</v>
      </c>
      <c r="C4399" t="s">
        <v>8583</v>
      </c>
      <c r="D4399" t="s">
        <v>675</v>
      </c>
      <c r="E4399" t="s">
        <v>3613</v>
      </c>
      <c r="F4399" t="s">
        <v>54</v>
      </c>
      <c r="G4399"/>
      <c r="H4399" t="s">
        <v>46060</v>
      </c>
      <c r="I4399" t="s">
        <v>52829</v>
      </c>
      <c r="J4399" t="s">
        <v>8585</v>
      </c>
      <c r="K4399" t="s">
        <v>105</v>
      </c>
      <c r="L4399" s="119" t="str">
        <f t="shared" si="272"/>
        <v>NA</v>
      </c>
      <c r="M4399" s="119"/>
      <c r="N4399" s="120" t="str">
        <f t="shared" si="273"/>
        <v>NA</v>
      </c>
      <c r="O4399" s="120"/>
      <c r="P4399"/>
      <c r="Q4399"/>
      <c r="R4399"/>
      <c r="S4399"/>
      <c r="T4399"/>
      <c r="U4399" t="s">
        <v>20657</v>
      </c>
      <c r="V4399" t="s">
        <v>20655</v>
      </c>
      <c r="W4399" t="s">
        <v>20656</v>
      </c>
      <c r="X4399" t="s">
        <v>675</v>
      </c>
      <c r="Y4399" t="s">
        <v>17814</v>
      </c>
      <c r="Z4399" t="s">
        <v>54</v>
      </c>
      <c r="AA4399"/>
      <c r="AB4399" t="s">
        <v>45309</v>
      </c>
      <c r="AC4399" t="s">
        <v>52242</v>
      </c>
      <c r="AD4399"/>
      <c r="AE4399" t="s">
        <v>565</v>
      </c>
      <c r="AF4399" s="119" t="str">
        <f t="shared" si="274"/>
        <v>NA</v>
      </c>
      <c r="AG4399" s="119"/>
      <c r="AH4399" s="119"/>
      <c r="AI4399" s="119"/>
      <c r="AJ4399" s="119" t="str">
        <f t="shared" si="275"/>
        <v>NA</v>
      </c>
      <c r="AK4399" s="190"/>
      <c r="AL4399" s="191"/>
    </row>
    <row r="4400" spans="1:38" x14ac:dyDescent="0.25">
      <c r="A4400" t="s">
        <v>8540</v>
      </c>
      <c r="B4400" t="s">
        <v>8538</v>
      </c>
      <c r="C4400" t="s">
        <v>8539</v>
      </c>
      <c r="D4400" t="s">
        <v>675</v>
      </c>
      <c r="E4400" t="s">
        <v>3613</v>
      </c>
      <c r="F4400" t="s">
        <v>54</v>
      </c>
      <c r="G4400"/>
      <c r="H4400" t="s">
        <v>46060</v>
      </c>
      <c r="I4400" t="s">
        <v>52829</v>
      </c>
      <c r="J4400" t="s">
        <v>8541</v>
      </c>
      <c r="K4400" t="s">
        <v>105</v>
      </c>
      <c r="L4400" s="119" t="str">
        <f t="shared" si="272"/>
        <v>NA</v>
      </c>
      <c r="M4400" s="119"/>
      <c r="N4400" s="120" t="str">
        <f t="shared" si="273"/>
        <v>NA</v>
      </c>
      <c r="O4400" s="120"/>
      <c r="P4400"/>
      <c r="Q4400"/>
      <c r="R4400"/>
      <c r="S4400"/>
      <c r="T4400"/>
      <c r="U4400" t="s">
        <v>11904</v>
      </c>
      <c r="V4400" t="s">
        <v>11903</v>
      </c>
      <c r="W4400" t="s">
        <v>11845</v>
      </c>
      <c r="X4400" t="s">
        <v>675</v>
      </c>
      <c r="Y4400" t="s">
        <v>2232</v>
      </c>
      <c r="Z4400" t="s">
        <v>54</v>
      </c>
      <c r="AA4400"/>
      <c r="AB4400" t="s">
        <v>45310</v>
      </c>
      <c r="AC4400" t="s">
        <v>52243</v>
      </c>
      <c r="AD4400" t="s">
        <v>11905</v>
      </c>
      <c r="AE4400" t="s">
        <v>565</v>
      </c>
      <c r="AF4400" s="119" t="str">
        <f t="shared" si="274"/>
        <v>NA</v>
      </c>
      <c r="AG4400" s="119"/>
      <c r="AH4400" s="119"/>
      <c r="AI4400" s="119"/>
      <c r="AJ4400" s="119" t="str">
        <f t="shared" si="275"/>
        <v>NA</v>
      </c>
      <c r="AK4400" s="190"/>
      <c r="AL4400" s="191"/>
    </row>
    <row r="4401" spans="1:38" x14ac:dyDescent="0.25">
      <c r="A4401" t="s">
        <v>7482</v>
      </c>
      <c r="B4401" t="s">
        <v>7480</v>
      </c>
      <c r="C4401" t="s">
        <v>7481</v>
      </c>
      <c r="D4401" t="s">
        <v>675</v>
      </c>
      <c r="E4401" t="s">
        <v>3613</v>
      </c>
      <c r="F4401" t="s">
        <v>54</v>
      </c>
      <c r="G4401"/>
      <c r="H4401" t="s">
        <v>46059</v>
      </c>
      <c r="I4401" t="s">
        <v>52829</v>
      </c>
      <c r="J4401" t="s">
        <v>7483</v>
      </c>
      <c r="K4401" t="s">
        <v>105</v>
      </c>
      <c r="L4401" s="119" t="str">
        <f t="shared" si="272"/>
        <v>NA</v>
      </c>
      <c r="M4401" s="119"/>
      <c r="N4401" s="120" t="str">
        <f t="shared" si="273"/>
        <v>NA</v>
      </c>
      <c r="O4401" s="120"/>
      <c r="P4401"/>
      <c r="Q4401"/>
      <c r="R4401"/>
      <c r="S4401"/>
      <c r="T4401"/>
      <c r="U4401" t="s">
        <v>13636</v>
      </c>
      <c r="V4401" t="s">
        <v>13634</v>
      </c>
      <c r="W4401" t="s">
        <v>13635</v>
      </c>
      <c r="X4401" t="s">
        <v>675</v>
      </c>
      <c r="Y4401" t="s">
        <v>13637</v>
      </c>
      <c r="Z4401" t="s">
        <v>54</v>
      </c>
      <c r="AA4401"/>
      <c r="AB4401" t="s">
        <v>45311</v>
      </c>
      <c r="AC4401" t="s">
        <v>52244</v>
      </c>
      <c r="AD4401" t="s">
        <v>13636</v>
      </c>
      <c r="AE4401" t="s">
        <v>565</v>
      </c>
      <c r="AF4401" s="119" t="str">
        <f t="shared" si="274"/>
        <v>NA</v>
      </c>
      <c r="AG4401" s="119"/>
      <c r="AH4401" s="119"/>
      <c r="AI4401" s="119"/>
      <c r="AJ4401" s="119" t="str">
        <f t="shared" si="275"/>
        <v>NA</v>
      </c>
      <c r="AK4401" s="190"/>
      <c r="AL4401" s="191"/>
    </row>
    <row r="4402" spans="1:38" x14ac:dyDescent="0.25">
      <c r="A4402" t="s">
        <v>8435</v>
      </c>
      <c r="B4402" t="s">
        <v>8433</v>
      </c>
      <c r="C4402" t="s">
        <v>8434</v>
      </c>
      <c r="D4402" t="s">
        <v>675</v>
      </c>
      <c r="E4402" t="s">
        <v>1212</v>
      </c>
      <c r="F4402" t="s">
        <v>54</v>
      </c>
      <c r="G4402"/>
      <c r="H4402" t="s">
        <v>46061</v>
      </c>
      <c r="I4402" t="s">
        <v>52830</v>
      </c>
      <c r="J4402" t="s">
        <v>8436</v>
      </c>
      <c r="K4402" t="s">
        <v>105</v>
      </c>
      <c r="L4402" s="119" t="str">
        <f t="shared" si="272"/>
        <v>NA</v>
      </c>
      <c r="M4402" s="119"/>
      <c r="N4402" s="120" t="str">
        <f t="shared" si="273"/>
        <v>NA</v>
      </c>
      <c r="O4402" s="120"/>
      <c r="P4402"/>
      <c r="Q4402"/>
      <c r="R4402"/>
      <c r="S4402"/>
      <c r="T4402"/>
      <c r="U4402" t="s">
        <v>11910</v>
      </c>
      <c r="V4402" t="s">
        <v>11909</v>
      </c>
      <c r="W4402" t="s">
        <v>11845</v>
      </c>
      <c r="X4402" t="s">
        <v>675</v>
      </c>
      <c r="Y4402" t="s">
        <v>4002</v>
      </c>
      <c r="Z4402" t="s">
        <v>54</v>
      </c>
      <c r="AA4402"/>
      <c r="AB4402" t="s">
        <v>45312</v>
      </c>
      <c r="AC4402" t="s">
        <v>52245</v>
      </c>
      <c r="AD4402" t="s">
        <v>11911</v>
      </c>
      <c r="AE4402" t="s">
        <v>565</v>
      </c>
      <c r="AF4402" s="119" t="str">
        <f t="shared" si="274"/>
        <v>NA</v>
      </c>
      <c r="AG4402" s="119"/>
      <c r="AH4402" s="119"/>
      <c r="AI4402" s="119"/>
      <c r="AJ4402" s="119" t="str">
        <f t="shared" si="275"/>
        <v>NA</v>
      </c>
      <c r="AK4402" s="190"/>
      <c r="AL4402" s="191"/>
    </row>
    <row r="4403" spans="1:38" x14ac:dyDescent="0.25">
      <c r="A4403" t="s">
        <v>19794</v>
      </c>
      <c r="B4403" t="s">
        <v>19792</v>
      </c>
      <c r="C4403" t="s">
        <v>19793</v>
      </c>
      <c r="D4403" t="s">
        <v>675</v>
      </c>
      <c r="E4403" t="s">
        <v>19795</v>
      </c>
      <c r="F4403" t="s">
        <v>54</v>
      </c>
      <c r="G4403"/>
      <c r="H4403" t="s">
        <v>46062</v>
      </c>
      <c r="I4403" t="s">
        <v>52831</v>
      </c>
      <c r="J4403" t="s">
        <v>19796</v>
      </c>
      <c r="K4403" t="s">
        <v>565</v>
      </c>
      <c r="L4403" s="119" t="str">
        <f t="shared" si="272"/>
        <v>NA</v>
      </c>
      <c r="M4403" s="119"/>
      <c r="N4403" s="120" t="str">
        <f t="shared" si="273"/>
        <v>NA</v>
      </c>
      <c r="O4403" s="120"/>
      <c r="P4403"/>
      <c r="Q4403"/>
      <c r="R4403"/>
      <c r="S4403"/>
      <c r="T4403"/>
      <c r="U4403" t="s">
        <v>13705</v>
      </c>
      <c r="V4403" t="s">
        <v>13703</v>
      </c>
      <c r="W4403" t="s">
        <v>13704</v>
      </c>
      <c r="X4403" t="s">
        <v>675</v>
      </c>
      <c r="Y4403" t="s">
        <v>13706</v>
      </c>
      <c r="Z4403" t="s">
        <v>54</v>
      </c>
      <c r="AA4403"/>
      <c r="AB4403" t="s">
        <v>45313</v>
      </c>
      <c r="AC4403" t="s">
        <v>52246</v>
      </c>
      <c r="AD4403" t="s">
        <v>13707</v>
      </c>
      <c r="AE4403" t="s">
        <v>565</v>
      </c>
      <c r="AF4403" s="119" t="str">
        <f t="shared" si="274"/>
        <v>NA</v>
      </c>
      <c r="AG4403" s="119"/>
      <c r="AH4403" s="119"/>
      <c r="AI4403" s="119"/>
      <c r="AJ4403" s="119" t="str">
        <f t="shared" si="275"/>
        <v>NA</v>
      </c>
      <c r="AK4403" s="190"/>
      <c r="AL4403" s="191"/>
    </row>
    <row r="4404" spans="1:38" x14ac:dyDescent="0.25">
      <c r="A4404" t="s">
        <v>14691</v>
      </c>
      <c r="B4404" t="s">
        <v>14689</v>
      </c>
      <c r="C4404" t="s">
        <v>14690</v>
      </c>
      <c r="D4404" t="s">
        <v>675</v>
      </c>
      <c r="E4404" t="s">
        <v>14692</v>
      </c>
      <c r="F4404" t="s">
        <v>54</v>
      </c>
      <c r="G4404"/>
      <c r="H4404" t="s">
        <v>46063</v>
      </c>
      <c r="I4404" t="s">
        <v>52832</v>
      </c>
      <c r="J4404" t="s">
        <v>14693</v>
      </c>
      <c r="K4404" t="s">
        <v>565</v>
      </c>
      <c r="L4404" s="119" t="str">
        <f t="shared" si="272"/>
        <v>NA</v>
      </c>
      <c r="M4404" s="119"/>
      <c r="N4404" s="120" t="str">
        <f t="shared" si="273"/>
        <v>NA</v>
      </c>
      <c r="O4404" s="120"/>
      <c r="P4404"/>
      <c r="Q4404"/>
      <c r="R4404"/>
      <c r="S4404"/>
      <c r="T4404"/>
      <c r="U4404" t="s">
        <v>17913</v>
      </c>
      <c r="V4404" t="s">
        <v>17911</v>
      </c>
      <c r="W4404" t="s">
        <v>17912</v>
      </c>
      <c r="X4404" t="s">
        <v>675</v>
      </c>
      <c r="Y4404" t="s">
        <v>17914</v>
      </c>
      <c r="Z4404" t="s">
        <v>54</v>
      </c>
      <c r="AA4404"/>
      <c r="AB4404" t="s">
        <v>45314</v>
      </c>
      <c r="AC4404" t="s">
        <v>52247</v>
      </c>
      <c r="AD4404" t="s">
        <v>17915</v>
      </c>
      <c r="AE4404" t="s">
        <v>565</v>
      </c>
      <c r="AF4404" s="119" t="str">
        <f t="shared" si="274"/>
        <v>NA</v>
      </c>
      <c r="AG4404" s="119"/>
      <c r="AH4404" s="119"/>
      <c r="AI4404" s="119"/>
      <c r="AJ4404" s="119" t="str">
        <f t="shared" si="275"/>
        <v>NA</v>
      </c>
      <c r="AK4404" s="190"/>
      <c r="AL4404" s="191"/>
    </row>
    <row r="4405" spans="1:38" x14ac:dyDescent="0.25">
      <c r="A4405" t="s">
        <v>10028</v>
      </c>
      <c r="B4405" t="s">
        <v>10026</v>
      </c>
      <c r="C4405" t="s">
        <v>10027</v>
      </c>
      <c r="D4405" t="s">
        <v>675</v>
      </c>
      <c r="E4405" t="s">
        <v>10029</v>
      </c>
      <c r="F4405" t="s">
        <v>54</v>
      </c>
      <c r="G4405"/>
      <c r="H4405" t="s">
        <v>46064</v>
      </c>
      <c r="I4405" t="s">
        <v>52833</v>
      </c>
      <c r="J4405" t="s">
        <v>10028</v>
      </c>
      <c r="K4405" t="s">
        <v>105</v>
      </c>
      <c r="L4405" s="119" t="str">
        <f t="shared" si="272"/>
        <v>NA</v>
      </c>
      <c r="M4405" s="119"/>
      <c r="N4405" s="120" t="str">
        <f t="shared" si="273"/>
        <v>NA</v>
      </c>
      <c r="O4405" s="120"/>
      <c r="P4405"/>
      <c r="Q4405"/>
      <c r="R4405"/>
      <c r="S4405"/>
      <c r="T4405"/>
      <c r="U4405" t="s">
        <v>21234</v>
      </c>
      <c r="V4405" t="s">
        <v>21232</v>
      </c>
      <c r="W4405" t="s">
        <v>21233</v>
      </c>
      <c r="X4405" t="s">
        <v>675</v>
      </c>
      <c r="Y4405" t="s">
        <v>6189</v>
      </c>
      <c r="Z4405" t="s">
        <v>54</v>
      </c>
      <c r="AA4405"/>
      <c r="AB4405" t="s">
        <v>45315</v>
      </c>
      <c r="AC4405" t="s">
        <v>52248</v>
      </c>
      <c r="AD4405"/>
      <c r="AE4405" t="s">
        <v>565</v>
      </c>
      <c r="AF4405" s="119" t="str">
        <f t="shared" si="274"/>
        <v>NA</v>
      </c>
      <c r="AG4405" s="119"/>
      <c r="AH4405" s="119"/>
      <c r="AI4405" s="119"/>
      <c r="AJ4405" s="119" t="str">
        <f t="shared" si="275"/>
        <v>NA</v>
      </c>
      <c r="AK4405" s="190"/>
      <c r="AL4405" s="191"/>
    </row>
    <row r="4406" spans="1:38" x14ac:dyDescent="0.25">
      <c r="A4406" t="s">
        <v>12384</v>
      </c>
      <c r="B4406" t="s">
        <v>12382</v>
      </c>
      <c r="C4406" t="s">
        <v>12383</v>
      </c>
      <c r="D4406" t="s">
        <v>675</v>
      </c>
      <c r="E4406" t="s">
        <v>12385</v>
      </c>
      <c r="F4406" t="s">
        <v>54</v>
      </c>
      <c r="G4406"/>
      <c r="H4406" t="s">
        <v>46065</v>
      </c>
      <c r="I4406" t="s">
        <v>52834</v>
      </c>
      <c r="J4406" t="s">
        <v>12384</v>
      </c>
      <c r="K4406" t="s">
        <v>105</v>
      </c>
      <c r="L4406" s="119" t="str">
        <f t="shared" si="272"/>
        <v>NA</v>
      </c>
      <c r="M4406" s="119"/>
      <c r="N4406" s="120" t="str">
        <f t="shared" si="273"/>
        <v>NA</v>
      </c>
      <c r="O4406" s="120"/>
      <c r="P4406"/>
      <c r="Q4406"/>
      <c r="R4406"/>
      <c r="S4406"/>
      <c r="T4406"/>
      <c r="U4406" t="s">
        <v>6188</v>
      </c>
      <c r="V4406" t="s">
        <v>6186</v>
      </c>
      <c r="W4406" t="s">
        <v>6187</v>
      </c>
      <c r="X4406" t="s">
        <v>675</v>
      </c>
      <c r="Y4406" t="s">
        <v>6189</v>
      </c>
      <c r="Z4406" t="s">
        <v>54</v>
      </c>
      <c r="AA4406"/>
      <c r="AB4406" t="s">
        <v>45315</v>
      </c>
      <c r="AC4406" t="s">
        <v>52248</v>
      </c>
      <c r="AD4406" t="s">
        <v>6190</v>
      </c>
      <c r="AE4406" t="s">
        <v>105</v>
      </c>
      <c r="AF4406" s="119" t="str">
        <f t="shared" si="274"/>
        <v>NA</v>
      </c>
      <c r="AG4406" s="119"/>
      <c r="AH4406" s="119"/>
      <c r="AI4406" s="119"/>
      <c r="AJ4406" s="119" t="str">
        <f t="shared" si="275"/>
        <v>NA</v>
      </c>
      <c r="AK4406" s="190"/>
      <c r="AL4406" s="191"/>
    </row>
    <row r="4407" spans="1:38" x14ac:dyDescent="0.25">
      <c r="A4407" t="s">
        <v>12871</v>
      </c>
      <c r="B4407" t="s">
        <v>12869</v>
      </c>
      <c r="C4407" t="s">
        <v>12870</v>
      </c>
      <c r="D4407" t="s">
        <v>675</v>
      </c>
      <c r="E4407" t="s">
        <v>1870</v>
      </c>
      <c r="F4407" t="s">
        <v>54</v>
      </c>
      <c r="G4407"/>
      <c r="H4407" t="s">
        <v>46066</v>
      </c>
      <c r="I4407" t="s">
        <v>52835</v>
      </c>
      <c r="J4407" t="s">
        <v>12871</v>
      </c>
      <c r="K4407" t="s">
        <v>565</v>
      </c>
      <c r="L4407" s="119" t="str">
        <f t="shared" si="272"/>
        <v>NA</v>
      </c>
      <c r="M4407" s="119"/>
      <c r="N4407" s="120" t="str">
        <f t="shared" si="273"/>
        <v>NA</v>
      </c>
      <c r="O4407" s="120"/>
      <c r="P4407"/>
      <c r="Q4407"/>
      <c r="R4407"/>
      <c r="S4407"/>
      <c r="T4407"/>
      <c r="U4407" t="s">
        <v>7421</v>
      </c>
      <c r="V4407" t="s">
        <v>7419</v>
      </c>
      <c r="W4407" t="s">
        <v>7420</v>
      </c>
      <c r="X4407" t="s">
        <v>675</v>
      </c>
      <c r="Y4407" t="s">
        <v>6189</v>
      </c>
      <c r="Z4407" t="s">
        <v>54</v>
      </c>
      <c r="AA4407"/>
      <c r="AB4407" t="s">
        <v>45315</v>
      </c>
      <c r="AC4407" t="s">
        <v>52248</v>
      </c>
      <c r="AD4407" t="s">
        <v>7422</v>
      </c>
      <c r="AE4407" t="s">
        <v>105</v>
      </c>
      <c r="AF4407" s="119" t="str">
        <f t="shared" si="274"/>
        <v>NA</v>
      </c>
      <c r="AG4407" s="119"/>
      <c r="AH4407" s="119"/>
      <c r="AI4407" s="119"/>
      <c r="AJ4407" s="119" t="str">
        <f t="shared" si="275"/>
        <v>NA</v>
      </c>
      <c r="AK4407" s="190"/>
      <c r="AL4407" s="191"/>
    </row>
    <row r="4408" spans="1:38" x14ac:dyDescent="0.25">
      <c r="A4408" t="s">
        <v>20974</v>
      </c>
      <c r="B4408" t="s">
        <v>20972</v>
      </c>
      <c r="C4408" t="s">
        <v>20973</v>
      </c>
      <c r="D4408" t="s">
        <v>675</v>
      </c>
      <c r="E4408" t="s">
        <v>1875</v>
      </c>
      <c r="F4408" t="s">
        <v>54</v>
      </c>
      <c r="G4408"/>
      <c r="H4408" t="s">
        <v>46067</v>
      </c>
      <c r="I4408" t="s">
        <v>52836</v>
      </c>
      <c r="J4408"/>
      <c r="K4408" t="s">
        <v>105</v>
      </c>
      <c r="L4408" s="119" t="str">
        <f t="shared" si="272"/>
        <v>NA</v>
      </c>
      <c r="M4408" s="119"/>
      <c r="N4408" s="120" t="str">
        <f t="shared" si="273"/>
        <v>NA</v>
      </c>
      <c r="O4408" s="120"/>
      <c r="P4408"/>
      <c r="Q4408"/>
      <c r="R4408"/>
      <c r="S4408"/>
      <c r="T4408"/>
      <c r="U4408" t="s">
        <v>10771</v>
      </c>
      <c r="V4408" t="s">
        <v>10769</v>
      </c>
      <c r="W4408" t="s">
        <v>10770</v>
      </c>
      <c r="X4408" t="s">
        <v>675</v>
      </c>
      <c r="Y4408" t="s">
        <v>5200</v>
      </c>
      <c r="Z4408" t="s">
        <v>54</v>
      </c>
      <c r="AA4408"/>
      <c r="AB4408" t="s">
        <v>45316</v>
      </c>
      <c r="AC4408" t="s">
        <v>52249</v>
      </c>
      <c r="AD4408"/>
      <c r="AE4408" t="s">
        <v>565</v>
      </c>
      <c r="AF4408" s="119" t="str">
        <f t="shared" si="274"/>
        <v>NA</v>
      </c>
      <c r="AG4408" s="119"/>
      <c r="AH4408" s="119"/>
      <c r="AI4408" s="119"/>
      <c r="AJ4408" s="119" t="str">
        <f t="shared" si="275"/>
        <v>NA</v>
      </c>
      <c r="AK4408" s="190"/>
      <c r="AL4408" s="191"/>
    </row>
    <row r="4409" spans="1:38" x14ac:dyDescent="0.25">
      <c r="A4409" t="s">
        <v>13078</v>
      </c>
      <c r="B4409" t="s">
        <v>13076</v>
      </c>
      <c r="C4409" t="s">
        <v>13077</v>
      </c>
      <c r="D4409" t="s">
        <v>675</v>
      </c>
      <c r="E4409" t="s">
        <v>13079</v>
      </c>
      <c r="F4409" t="s">
        <v>54</v>
      </c>
      <c r="G4409"/>
      <c r="H4409" t="s">
        <v>46068</v>
      </c>
      <c r="I4409" t="s">
        <v>52837</v>
      </c>
      <c r="J4409" t="s">
        <v>13078</v>
      </c>
      <c r="K4409" t="s">
        <v>565</v>
      </c>
      <c r="L4409" s="119" t="str">
        <f t="shared" si="272"/>
        <v>NA</v>
      </c>
      <c r="M4409" s="119"/>
      <c r="N4409" s="120" t="str">
        <f t="shared" si="273"/>
        <v>NA</v>
      </c>
      <c r="O4409" s="120"/>
      <c r="P4409"/>
      <c r="Q4409"/>
      <c r="R4409"/>
      <c r="S4409"/>
      <c r="T4409"/>
      <c r="U4409" t="s">
        <v>16140</v>
      </c>
      <c r="V4409" t="s">
        <v>16138</v>
      </c>
      <c r="W4409" t="s">
        <v>16139</v>
      </c>
      <c r="X4409" t="s">
        <v>675</v>
      </c>
      <c r="Y4409" t="s">
        <v>16141</v>
      </c>
      <c r="Z4409" t="s">
        <v>54</v>
      </c>
      <c r="AA4409"/>
      <c r="AB4409" t="s">
        <v>45317</v>
      </c>
      <c r="AC4409" t="s">
        <v>52250</v>
      </c>
      <c r="AD4409"/>
      <c r="AE4409" t="s">
        <v>565</v>
      </c>
      <c r="AF4409" s="119" t="str">
        <f t="shared" si="274"/>
        <v>NA</v>
      </c>
      <c r="AG4409" s="119"/>
      <c r="AH4409" s="119"/>
      <c r="AI4409" s="119"/>
      <c r="AJ4409" s="119" t="str">
        <f t="shared" si="275"/>
        <v>NA</v>
      </c>
      <c r="AK4409" s="190"/>
      <c r="AL4409" s="191"/>
    </row>
    <row r="4410" spans="1:38" x14ac:dyDescent="0.25">
      <c r="A4410" t="s">
        <v>14325</v>
      </c>
      <c r="B4410" t="s">
        <v>14323</v>
      </c>
      <c r="C4410" t="s">
        <v>14324</v>
      </c>
      <c r="D4410" t="s">
        <v>675</v>
      </c>
      <c r="E4410" t="s">
        <v>5417</v>
      </c>
      <c r="F4410" t="s">
        <v>54</v>
      </c>
      <c r="G4410"/>
      <c r="H4410" t="s">
        <v>46069</v>
      </c>
      <c r="I4410" t="s">
        <v>52838</v>
      </c>
      <c r="J4410" t="s">
        <v>14325</v>
      </c>
      <c r="K4410" t="s">
        <v>565</v>
      </c>
      <c r="L4410" s="119" t="str">
        <f t="shared" si="272"/>
        <v>NA</v>
      </c>
      <c r="M4410" s="119"/>
      <c r="N4410" s="120" t="str">
        <f t="shared" si="273"/>
        <v>NA</v>
      </c>
      <c r="O4410" s="120"/>
      <c r="P4410"/>
      <c r="Q4410"/>
      <c r="R4410"/>
      <c r="S4410"/>
      <c r="T4410"/>
      <c r="U4410" t="s">
        <v>21425</v>
      </c>
      <c r="V4410" t="s">
        <v>21423</v>
      </c>
      <c r="W4410" t="s">
        <v>21424</v>
      </c>
      <c r="X4410" t="s">
        <v>675</v>
      </c>
      <c r="Y4410" t="s">
        <v>21426</v>
      </c>
      <c r="Z4410" t="s">
        <v>54</v>
      </c>
      <c r="AA4410"/>
      <c r="AB4410" t="s">
        <v>45318</v>
      </c>
      <c r="AC4410" t="s">
        <v>52251</v>
      </c>
      <c r="AD4410"/>
      <c r="AE4410" t="s">
        <v>565</v>
      </c>
      <c r="AF4410" s="119" t="str">
        <f t="shared" si="274"/>
        <v>NA</v>
      </c>
      <c r="AG4410" s="119"/>
      <c r="AH4410" s="119"/>
      <c r="AI4410" s="119"/>
      <c r="AJ4410" s="119" t="str">
        <f t="shared" si="275"/>
        <v>NA</v>
      </c>
      <c r="AK4410" s="190"/>
      <c r="AL4410" s="191"/>
    </row>
    <row r="4411" spans="1:38" x14ac:dyDescent="0.25">
      <c r="A4411" t="s">
        <v>13149</v>
      </c>
      <c r="B4411" t="s">
        <v>13147</v>
      </c>
      <c r="C4411" t="s">
        <v>13148</v>
      </c>
      <c r="D4411" t="s">
        <v>675</v>
      </c>
      <c r="E4411" t="s">
        <v>1953</v>
      </c>
      <c r="F4411" t="s">
        <v>54</v>
      </c>
      <c r="G4411"/>
      <c r="H4411" t="s">
        <v>46070</v>
      </c>
      <c r="I4411" t="s">
        <v>52839</v>
      </c>
      <c r="J4411" t="s">
        <v>13149</v>
      </c>
      <c r="K4411" t="s">
        <v>565</v>
      </c>
      <c r="L4411" s="119" t="str">
        <f t="shared" si="272"/>
        <v>NA</v>
      </c>
      <c r="M4411" s="119"/>
      <c r="N4411" s="120" t="str">
        <f t="shared" si="273"/>
        <v>NA</v>
      </c>
      <c r="O4411" s="120"/>
      <c r="P4411"/>
      <c r="Q4411"/>
      <c r="R4411"/>
      <c r="S4411"/>
      <c r="T4411"/>
      <c r="U4411" t="s">
        <v>21429</v>
      </c>
      <c r="V4411" t="s">
        <v>21427</v>
      </c>
      <c r="W4411" t="s">
        <v>21428</v>
      </c>
      <c r="X4411" t="s">
        <v>675</v>
      </c>
      <c r="Y4411" t="s">
        <v>1037</v>
      </c>
      <c r="Z4411" t="s">
        <v>54</v>
      </c>
      <c r="AA4411"/>
      <c r="AB4411" t="s">
        <v>45319</v>
      </c>
      <c r="AC4411" t="s">
        <v>52252</v>
      </c>
      <c r="AD4411"/>
      <c r="AE4411" t="s">
        <v>565</v>
      </c>
      <c r="AF4411" s="119" t="str">
        <f t="shared" si="274"/>
        <v>NA</v>
      </c>
      <c r="AG4411" s="119"/>
      <c r="AH4411" s="119"/>
      <c r="AI4411" s="119"/>
      <c r="AJ4411" s="119" t="str">
        <f t="shared" si="275"/>
        <v>NA</v>
      </c>
      <c r="AK4411" s="190"/>
      <c r="AL4411" s="191"/>
    </row>
    <row r="4412" spans="1:38" x14ac:dyDescent="0.25">
      <c r="A4412" t="s">
        <v>12948</v>
      </c>
      <c r="B4412" t="s">
        <v>12946</v>
      </c>
      <c r="C4412" t="s">
        <v>12947</v>
      </c>
      <c r="D4412" t="s">
        <v>675</v>
      </c>
      <c r="E4412" t="s">
        <v>2385</v>
      </c>
      <c r="F4412" t="s">
        <v>54</v>
      </c>
      <c r="G4412"/>
      <c r="H4412" t="s">
        <v>46071</v>
      </c>
      <c r="I4412" t="s">
        <v>52840</v>
      </c>
      <c r="J4412" t="s">
        <v>12948</v>
      </c>
      <c r="K4412" t="s">
        <v>565</v>
      </c>
      <c r="L4412" s="119" t="str">
        <f t="shared" si="272"/>
        <v>NA</v>
      </c>
      <c r="M4412" s="119"/>
      <c r="N4412" s="120" t="str">
        <f t="shared" si="273"/>
        <v>NA</v>
      </c>
      <c r="O4412" s="120"/>
      <c r="P4412"/>
      <c r="Q4412"/>
      <c r="R4412"/>
      <c r="S4412"/>
      <c r="T4412"/>
      <c r="U4412" t="s">
        <v>21432</v>
      </c>
      <c r="V4412" t="s">
        <v>21430</v>
      </c>
      <c r="W4412" t="s">
        <v>21431</v>
      </c>
      <c r="X4412" t="s">
        <v>675</v>
      </c>
      <c r="Y4412" t="s">
        <v>21433</v>
      </c>
      <c r="Z4412" t="s">
        <v>54</v>
      </c>
      <c r="AA4412"/>
      <c r="AB4412" t="s">
        <v>45320</v>
      </c>
      <c r="AC4412" t="s">
        <v>52253</v>
      </c>
      <c r="AD4412"/>
      <c r="AE4412" t="s">
        <v>565</v>
      </c>
      <c r="AF4412" s="119" t="str">
        <f t="shared" si="274"/>
        <v>NA</v>
      </c>
      <c r="AG4412" s="119"/>
      <c r="AH4412" s="119"/>
      <c r="AI4412" s="119"/>
      <c r="AJ4412" s="119" t="str">
        <f t="shared" si="275"/>
        <v>NA</v>
      </c>
      <c r="AK4412" s="190"/>
      <c r="AL4412" s="191"/>
    </row>
    <row r="4413" spans="1:38" x14ac:dyDescent="0.25">
      <c r="A4413" t="s">
        <v>20869</v>
      </c>
      <c r="B4413" t="s">
        <v>20867</v>
      </c>
      <c r="C4413" t="s">
        <v>20868</v>
      </c>
      <c r="D4413" t="s">
        <v>675</v>
      </c>
      <c r="E4413" t="s">
        <v>20870</v>
      </c>
      <c r="F4413" t="s">
        <v>54</v>
      </c>
      <c r="G4413"/>
      <c r="H4413" t="s">
        <v>46072</v>
      </c>
      <c r="I4413" t="s">
        <v>52841</v>
      </c>
      <c r="J4413" t="s">
        <v>20871</v>
      </c>
      <c r="K4413" t="s">
        <v>105</v>
      </c>
      <c r="L4413" s="119" t="str">
        <f t="shared" si="272"/>
        <v>NA</v>
      </c>
      <c r="M4413" s="119"/>
      <c r="N4413" s="120" t="str">
        <f t="shared" si="273"/>
        <v>NA</v>
      </c>
      <c r="O4413" s="120"/>
      <c r="P4413"/>
      <c r="Q4413"/>
      <c r="R4413"/>
      <c r="S4413"/>
      <c r="T4413"/>
      <c r="U4413" t="s">
        <v>7008</v>
      </c>
      <c r="V4413" t="s">
        <v>7007</v>
      </c>
      <c r="W4413" t="s">
        <v>6985</v>
      </c>
      <c r="X4413" t="s">
        <v>675</v>
      </c>
      <c r="Y4413" t="s">
        <v>1536</v>
      </c>
      <c r="Z4413" t="s">
        <v>54</v>
      </c>
      <c r="AA4413"/>
      <c r="AB4413" t="s">
        <v>45321</v>
      </c>
      <c r="AC4413" t="s">
        <v>52254</v>
      </c>
      <c r="AD4413"/>
      <c r="AE4413" t="s">
        <v>565</v>
      </c>
      <c r="AF4413" s="119" t="str">
        <f t="shared" si="274"/>
        <v>NA</v>
      </c>
      <c r="AG4413" s="119"/>
      <c r="AH4413" s="119"/>
      <c r="AI4413" s="119"/>
      <c r="AJ4413" s="119" t="str">
        <f t="shared" si="275"/>
        <v>NA</v>
      </c>
      <c r="AK4413" s="190"/>
      <c r="AL4413" s="191"/>
    </row>
    <row r="4414" spans="1:38" x14ac:dyDescent="0.25">
      <c r="A4414" t="s">
        <v>14501</v>
      </c>
      <c r="B4414" t="s">
        <v>14499</v>
      </c>
      <c r="C4414" t="s">
        <v>14500</v>
      </c>
      <c r="D4414" t="s">
        <v>675</v>
      </c>
      <c r="E4414" t="s">
        <v>12092</v>
      </c>
      <c r="F4414" t="s">
        <v>54</v>
      </c>
      <c r="G4414"/>
      <c r="H4414" t="s">
        <v>46073</v>
      </c>
      <c r="I4414" t="s">
        <v>52842</v>
      </c>
      <c r="J4414" t="s">
        <v>14501</v>
      </c>
      <c r="K4414" t="s">
        <v>565</v>
      </c>
      <c r="L4414" s="119" t="str">
        <f t="shared" si="272"/>
        <v>NA</v>
      </c>
      <c r="M4414" s="119"/>
      <c r="N4414" s="120" t="str">
        <f t="shared" si="273"/>
        <v>NA</v>
      </c>
      <c r="O4414" s="120"/>
      <c r="P4414"/>
      <c r="Q4414"/>
      <c r="R4414"/>
      <c r="S4414"/>
      <c r="T4414"/>
      <c r="U4414" t="s">
        <v>10859</v>
      </c>
      <c r="V4414" t="s">
        <v>10857</v>
      </c>
      <c r="W4414" t="s">
        <v>10858</v>
      </c>
      <c r="X4414" t="s">
        <v>675</v>
      </c>
      <c r="Y4414" t="s">
        <v>1536</v>
      </c>
      <c r="Z4414" t="s">
        <v>54</v>
      </c>
      <c r="AA4414"/>
      <c r="AB4414" t="s">
        <v>45322</v>
      </c>
      <c r="AC4414" t="s">
        <v>52254</v>
      </c>
      <c r="AD4414"/>
      <c r="AE4414" t="s">
        <v>565</v>
      </c>
      <c r="AF4414" s="119" t="str">
        <f t="shared" si="274"/>
        <v>NA</v>
      </c>
      <c r="AG4414" s="119"/>
      <c r="AH4414" s="119"/>
      <c r="AI4414" s="119"/>
      <c r="AJ4414" s="119" t="str">
        <f t="shared" si="275"/>
        <v>NA</v>
      </c>
      <c r="AK4414" s="190"/>
      <c r="AL4414" s="191"/>
    </row>
    <row r="4415" spans="1:38" x14ac:dyDescent="0.25">
      <c r="A4415" t="s">
        <v>12091</v>
      </c>
      <c r="B4415" t="s">
        <v>12089</v>
      </c>
      <c r="C4415" t="s">
        <v>12090</v>
      </c>
      <c r="D4415" t="s">
        <v>675</v>
      </c>
      <c r="E4415" t="s">
        <v>12092</v>
      </c>
      <c r="F4415" t="s">
        <v>54</v>
      </c>
      <c r="G4415"/>
      <c r="H4415" t="s">
        <v>46074</v>
      </c>
      <c r="I4415" t="s">
        <v>52842</v>
      </c>
      <c r="J4415"/>
      <c r="K4415" t="s">
        <v>105</v>
      </c>
      <c r="L4415" s="119" t="str">
        <f t="shared" si="272"/>
        <v>NA</v>
      </c>
      <c r="M4415" s="119"/>
      <c r="N4415" s="120" t="str">
        <f t="shared" si="273"/>
        <v>NA</v>
      </c>
      <c r="O4415" s="120"/>
      <c r="P4415"/>
      <c r="Q4415"/>
      <c r="R4415"/>
      <c r="S4415"/>
      <c r="T4415"/>
      <c r="U4415" t="s">
        <v>15820</v>
      </c>
      <c r="V4415" t="s">
        <v>15818</v>
      </c>
      <c r="W4415" t="s">
        <v>15819</v>
      </c>
      <c r="X4415" t="s">
        <v>675</v>
      </c>
      <c r="Y4415" t="s">
        <v>1536</v>
      </c>
      <c r="Z4415" t="s">
        <v>54</v>
      </c>
      <c r="AA4415"/>
      <c r="AB4415" t="s">
        <v>45323</v>
      </c>
      <c r="AC4415" t="s">
        <v>52254</v>
      </c>
      <c r="AD4415"/>
      <c r="AE4415" t="s">
        <v>565</v>
      </c>
      <c r="AF4415" s="119" t="str">
        <f t="shared" si="274"/>
        <v>NA</v>
      </c>
      <c r="AG4415" s="119"/>
      <c r="AH4415" s="119"/>
      <c r="AI4415" s="119"/>
      <c r="AJ4415" s="119" t="str">
        <f t="shared" si="275"/>
        <v>NA</v>
      </c>
      <c r="AK4415" s="190"/>
      <c r="AL4415" s="191"/>
    </row>
    <row r="4416" spans="1:38" x14ac:dyDescent="0.25">
      <c r="A4416" t="s">
        <v>6506</v>
      </c>
      <c r="B4416" t="s">
        <v>6504</v>
      </c>
      <c r="C4416" t="s">
        <v>6505</v>
      </c>
      <c r="D4416" t="s">
        <v>675</v>
      </c>
      <c r="E4416" t="s">
        <v>4604</v>
      </c>
      <c r="F4416" t="s">
        <v>54</v>
      </c>
      <c r="G4416"/>
      <c r="H4416" t="s">
        <v>46075</v>
      </c>
      <c r="I4416" t="s">
        <v>52843</v>
      </c>
      <c r="J4416"/>
      <c r="K4416" t="s">
        <v>105</v>
      </c>
      <c r="L4416" s="119" t="str">
        <f t="shared" si="272"/>
        <v>NA</v>
      </c>
      <c r="M4416" s="119"/>
      <c r="N4416" s="120" t="str">
        <f t="shared" si="273"/>
        <v>NA</v>
      </c>
      <c r="O4416" s="120"/>
      <c r="P4416"/>
      <c r="Q4416"/>
      <c r="R4416"/>
      <c r="S4416"/>
      <c r="T4416"/>
      <c r="U4416" t="s">
        <v>15817</v>
      </c>
      <c r="V4416" t="s">
        <v>15815</v>
      </c>
      <c r="W4416" t="s">
        <v>15816</v>
      </c>
      <c r="X4416" t="s">
        <v>675</v>
      </c>
      <c r="Y4416" t="s">
        <v>1536</v>
      </c>
      <c r="Z4416" t="s">
        <v>54</v>
      </c>
      <c r="AA4416"/>
      <c r="AB4416" t="s">
        <v>45323</v>
      </c>
      <c r="AC4416" t="s">
        <v>52254</v>
      </c>
      <c r="AD4416"/>
      <c r="AE4416" t="s">
        <v>565</v>
      </c>
      <c r="AF4416" s="119" t="str">
        <f t="shared" si="274"/>
        <v>NA</v>
      </c>
      <c r="AG4416" s="119"/>
      <c r="AH4416" s="119"/>
      <c r="AI4416" s="119"/>
      <c r="AJ4416" s="119" t="str">
        <f t="shared" si="275"/>
        <v>NA</v>
      </c>
      <c r="AK4416" s="190"/>
      <c r="AL4416" s="191"/>
    </row>
    <row r="4417" spans="1:38" x14ac:dyDescent="0.25">
      <c r="A4417" t="s">
        <v>12587</v>
      </c>
      <c r="B4417" t="s">
        <v>12585</v>
      </c>
      <c r="C4417" t="s">
        <v>12586</v>
      </c>
      <c r="D4417" t="s">
        <v>675</v>
      </c>
      <c r="E4417" t="s">
        <v>12588</v>
      </c>
      <c r="F4417" t="s">
        <v>54</v>
      </c>
      <c r="G4417"/>
      <c r="H4417" t="s">
        <v>46076</v>
      </c>
      <c r="I4417" t="s">
        <v>52844</v>
      </c>
      <c r="J4417" t="s">
        <v>12589</v>
      </c>
      <c r="K4417" t="s">
        <v>105</v>
      </c>
      <c r="L4417" s="119" t="str">
        <f t="shared" si="272"/>
        <v>NA</v>
      </c>
      <c r="M4417" s="119"/>
      <c r="N4417" s="120" t="str">
        <f t="shared" si="273"/>
        <v>NA</v>
      </c>
      <c r="O4417" s="120"/>
      <c r="P4417"/>
      <c r="Q4417"/>
      <c r="R4417"/>
      <c r="S4417"/>
      <c r="T4417"/>
      <c r="U4417" t="s">
        <v>21574</v>
      </c>
      <c r="V4417" t="s">
        <v>21572</v>
      </c>
      <c r="W4417" t="s">
        <v>21573</v>
      </c>
      <c r="X4417" t="s">
        <v>675</v>
      </c>
      <c r="Y4417" t="s">
        <v>1536</v>
      </c>
      <c r="Z4417" t="s">
        <v>54</v>
      </c>
      <c r="AA4417"/>
      <c r="AB4417" t="s">
        <v>45322</v>
      </c>
      <c r="AC4417" t="s">
        <v>52254</v>
      </c>
      <c r="AD4417"/>
      <c r="AE4417" t="s">
        <v>565</v>
      </c>
      <c r="AF4417" s="119" t="str">
        <f t="shared" si="274"/>
        <v>NA</v>
      </c>
      <c r="AG4417" s="119"/>
      <c r="AH4417" s="119"/>
      <c r="AI4417" s="119"/>
      <c r="AJ4417" s="119" t="str">
        <f t="shared" si="275"/>
        <v>NA</v>
      </c>
      <c r="AK4417" s="190"/>
      <c r="AL4417" s="191"/>
    </row>
    <row r="4418" spans="1:38" x14ac:dyDescent="0.25">
      <c r="A4418" t="s">
        <v>6729</v>
      </c>
      <c r="B4418" t="s">
        <v>6727</v>
      </c>
      <c r="C4418" t="s">
        <v>6728</v>
      </c>
      <c r="D4418" t="s">
        <v>675</v>
      </c>
      <c r="E4418" t="s">
        <v>6730</v>
      </c>
      <c r="F4418" t="s">
        <v>54</v>
      </c>
      <c r="G4418"/>
      <c r="H4418" t="s">
        <v>46077</v>
      </c>
      <c r="I4418" t="s">
        <v>52845</v>
      </c>
      <c r="J4418" t="s">
        <v>6731</v>
      </c>
      <c r="K4418" t="s">
        <v>105</v>
      </c>
      <c r="L4418" s="119" t="str">
        <f t="shared" si="272"/>
        <v>NA</v>
      </c>
      <c r="M4418" s="119"/>
      <c r="N4418" s="120" t="str">
        <f t="shared" si="273"/>
        <v>NA</v>
      </c>
      <c r="O4418" s="120"/>
      <c r="P4418"/>
      <c r="Q4418"/>
      <c r="R4418"/>
      <c r="S4418"/>
      <c r="T4418"/>
      <c r="U4418" t="s">
        <v>7938</v>
      </c>
      <c r="V4418" t="s">
        <v>7936</v>
      </c>
      <c r="W4418" t="s">
        <v>7937</v>
      </c>
      <c r="X4418" t="s">
        <v>675</v>
      </c>
      <c r="Y4418" t="s">
        <v>1536</v>
      </c>
      <c r="Z4418" t="s">
        <v>54</v>
      </c>
      <c r="AA4418"/>
      <c r="AB4418" t="s">
        <v>45324</v>
      </c>
      <c r="AC4418" t="s">
        <v>52254</v>
      </c>
      <c r="AD4418" t="s">
        <v>7939</v>
      </c>
      <c r="AE4418" t="s">
        <v>105</v>
      </c>
      <c r="AF4418" s="119" t="str">
        <f t="shared" si="274"/>
        <v>NA</v>
      </c>
      <c r="AG4418" s="119"/>
      <c r="AH4418" s="119"/>
      <c r="AI4418" s="119"/>
      <c r="AJ4418" s="119" t="str">
        <f t="shared" si="275"/>
        <v>NA</v>
      </c>
      <c r="AK4418" s="190"/>
      <c r="AL4418" s="191"/>
    </row>
    <row r="4419" spans="1:38" x14ac:dyDescent="0.25">
      <c r="A4419" t="s">
        <v>13247</v>
      </c>
      <c r="B4419" t="s">
        <v>13245</v>
      </c>
      <c r="C4419" t="s">
        <v>13246</v>
      </c>
      <c r="D4419" t="s">
        <v>675</v>
      </c>
      <c r="E4419" t="s">
        <v>2960</v>
      </c>
      <c r="F4419" t="s">
        <v>54</v>
      </c>
      <c r="G4419"/>
      <c r="H4419" t="s">
        <v>46078</v>
      </c>
      <c r="I4419" t="s">
        <v>52846</v>
      </c>
      <c r="J4419" t="s">
        <v>13247</v>
      </c>
      <c r="K4419" t="s">
        <v>565</v>
      </c>
      <c r="L4419" s="119" t="str">
        <f t="shared" ref="L4419:L4482" si="276">IF($Q$1&lt;&gt;"",IF(ISNUMBER(SEARCH("*"&amp;$Q$1&amp;"*", A4419)),A4419, IF(ISNUMBER(SEARCH("*"&amp;$Q$1&amp;"*", H4419)),A4419, IF(ISNUMBER(SEARCH("*"&amp;$Q$1&amp;"*", G4419)),A4419, IF(ISNUMBER(SEARCH("*"&amp;$Q$1&amp;"*", J4419)),A4419,  IF(ISNUMBER(SEARCH("*"&amp;$Q$1&amp;"*", E4419)),A4419, "NA"))))),"NA")</f>
        <v>NA</v>
      </c>
      <c r="M4419" s="119"/>
      <c r="N4419" s="120" t="str">
        <f t="shared" ref="N4419:N4482" si="277">IF($Q$11=1,IF(ISNUMBER(SEARCH($T$11,C4419)),A4419,"NA"),"NA")</f>
        <v>NA</v>
      </c>
      <c r="O4419" s="120"/>
      <c r="P4419"/>
      <c r="Q4419"/>
      <c r="R4419"/>
      <c r="S4419"/>
      <c r="T4419"/>
      <c r="U4419" t="s">
        <v>6249</v>
      </c>
      <c r="V4419" t="s">
        <v>6247</v>
      </c>
      <c r="W4419" t="s">
        <v>6248</v>
      </c>
      <c r="X4419" t="s">
        <v>675</v>
      </c>
      <c r="Y4419" t="s">
        <v>1536</v>
      </c>
      <c r="Z4419" t="s">
        <v>54</v>
      </c>
      <c r="AA4419"/>
      <c r="AB4419" t="s">
        <v>45322</v>
      </c>
      <c r="AC4419" t="s">
        <v>52254</v>
      </c>
      <c r="AD4419" t="s">
        <v>6250</v>
      </c>
      <c r="AE4419" t="s">
        <v>105</v>
      </c>
      <c r="AF4419" s="119" t="str">
        <f t="shared" ref="AF4419:AF4482" si="278">IF($Q$6&lt;&gt;"",IF(ISNUMBER(SEARCH($Q$6, W4419)),U4419, "NA"),"NA")</f>
        <v>NA</v>
      </c>
      <c r="AG4419" s="119"/>
      <c r="AH4419" s="119"/>
      <c r="AI4419" s="119"/>
      <c r="AJ4419" s="119" t="str">
        <f t="shared" ref="AJ4419:AJ4482" si="279">IF($Q$5&lt;&gt;"",IF(ISNUMBER(SEARCH($Q$5, U4419&amp;" "&amp;Y4419&amp;" "&amp;AA4419&amp;" "&amp;AB4419&amp;" "&amp;AD4419)),U4419, "NA"),"NA")</f>
        <v>NA</v>
      </c>
      <c r="AK4419" s="190"/>
      <c r="AL4419" s="191"/>
    </row>
    <row r="4420" spans="1:38" x14ac:dyDescent="0.25">
      <c r="A4420" t="s">
        <v>13250</v>
      </c>
      <c r="B4420" t="s">
        <v>13248</v>
      </c>
      <c r="C4420" t="s">
        <v>13249</v>
      </c>
      <c r="D4420" t="s">
        <v>675</v>
      </c>
      <c r="E4420" t="s">
        <v>3923</v>
      </c>
      <c r="F4420" t="s">
        <v>54</v>
      </c>
      <c r="G4420"/>
      <c r="H4420" t="s">
        <v>46079</v>
      </c>
      <c r="I4420" t="s">
        <v>52847</v>
      </c>
      <c r="J4420" t="s">
        <v>13250</v>
      </c>
      <c r="K4420" t="s">
        <v>565</v>
      </c>
      <c r="L4420" s="119" t="str">
        <f t="shared" si="276"/>
        <v>NA</v>
      </c>
      <c r="M4420" s="119"/>
      <c r="N4420" s="120" t="str">
        <f t="shared" si="277"/>
        <v>NA</v>
      </c>
      <c r="O4420" s="120"/>
      <c r="P4420"/>
      <c r="Q4420"/>
      <c r="R4420"/>
      <c r="S4420"/>
      <c r="T4420"/>
      <c r="U4420" t="s">
        <v>22012</v>
      </c>
      <c r="V4420" t="s">
        <v>22010</v>
      </c>
      <c r="W4420" t="s">
        <v>22011</v>
      </c>
      <c r="X4420" t="s">
        <v>675</v>
      </c>
      <c r="Y4420" t="s">
        <v>1826</v>
      </c>
      <c r="Z4420" t="s">
        <v>54</v>
      </c>
      <c r="AA4420"/>
      <c r="AB4420" t="s">
        <v>45325</v>
      </c>
      <c r="AC4420" t="s">
        <v>52255</v>
      </c>
      <c r="AD4420"/>
      <c r="AE4420" t="s">
        <v>565</v>
      </c>
      <c r="AF4420" s="119" t="str">
        <f t="shared" si="278"/>
        <v>NA</v>
      </c>
      <c r="AG4420" s="119"/>
      <c r="AH4420" s="119"/>
      <c r="AI4420" s="119"/>
      <c r="AJ4420" s="119" t="str">
        <f t="shared" si="279"/>
        <v>NA</v>
      </c>
      <c r="AK4420" s="190"/>
      <c r="AL4420" s="191"/>
    </row>
    <row r="4421" spans="1:38" x14ac:dyDescent="0.25">
      <c r="A4421" t="s">
        <v>10404</v>
      </c>
      <c r="B4421" t="s">
        <v>10403</v>
      </c>
      <c r="C4421" t="s">
        <v>10384</v>
      </c>
      <c r="D4421" t="s">
        <v>675</v>
      </c>
      <c r="E4421" t="s">
        <v>3923</v>
      </c>
      <c r="F4421" t="s">
        <v>54</v>
      </c>
      <c r="G4421"/>
      <c r="H4421" t="s">
        <v>46080</v>
      </c>
      <c r="I4421" t="s">
        <v>52847</v>
      </c>
      <c r="J4421" t="s">
        <v>10404</v>
      </c>
      <c r="K4421" t="s">
        <v>565</v>
      </c>
      <c r="L4421" s="119" t="str">
        <f t="shared" si="276"/>
        <v>NA</v>
      </c>
      <c r="M4421" s="119"/>
      <c r="N4421" s="120" t="str">
        <f t="shared" si="277"/>
        <v>NA</v>
      </c>
      <c r="O4421" s="120"/>
      <c r="P4421"/>
      <c r="Q4421"/>
      <c r="R4421"/>
      <c r="S4421"/>
      <c r="T4421"/>
      <c r="U4421" t="s">
        <v>8083</v>
      </c>
      <c r="V4421" t="s">
        <v>8081</v>
      </c>
      <c r="W4421" t="s">
        <v>8082</v>
      </c>
      <c r="X4421" t="s">
        <v>675</v>
      </c>
      <c r="Y4421" t="s">
        <v>1826</v>
      </c>
      <c r="Z4421" t="s">
        <v>54</v>
      </c>
      <c r="AA4421"/>
      <c r="AB4421" t="s">
        <v>45326</v>
      </c>
      <c r="AC4421" t="s">
        <v>52255</v>
      </c>
      <c r="AD4421"/>
      <c r="AE4421" t="s">
        <v>105</v>
      </c>
      <c r="AF4421" s="119" t="str">
        <f t="shared" si="278"/>
        <v>NA</v>
      </c>
      <c r="AG4421" s="119"/>
      <c r="AH4421" s="119"/>
      <c r="AI4421" s="119"/>
      <c r="AJ4421" s="119" t="str">
        <f t="shared" si="279"/>
        <v>NA</v>
      </c>
      <c r="AK4421" s="190"/>
      <c r="AL4421" s="191"/>
    </row>
    <row r="4422" spans="1:38" x14ac:dyDescent="0.25">
      <c r="A4422" t="s">
        <v>12007</v>
      </c>
      <c r="B4422" t="s">
        <v>12005</v>
      </c>
      <c r="C4422" t="s">
        <v>12006</v>
      </c>
      <c r="D4422" t="s">
        <v>675</v>
      </c>
      <c r="E4422" t="s">
        <v>680</v>
      </c>
      <c r="F4422" t="s">
        <v>54</v>
      </c>
      <c r="G4422"/>
      <c r="H4422" t="s">
        <v>46081</v>
      </c>
      <c r="I4422" t="s">
        <v>50430</v>
      </c>
      <c r="J4422"/>
      <c r="K4422" t="s">
        <v>565</v>
      </c>
      <c r="L4422" s="119" t="str">
        <f t="shared" si="276"/>
        <v>NA</v>
      </c>
      <c r="M4422" s="119"/>
      <c r="N4422" s="120" t="str">
        <f t="shared" si="277"/>
        <v>NA</v>
      </c>
      <c r="O4422" s="120"/>
      <c r="P4422"/>
      <c r="Q4422"/>
      <c r="R4422"/>
      <c r="S4422"/>
      <c r="T4422"/>
      <c r="U4422" t="s">
        <v>21448</v>
      </c>
      <c r="V4422" t="s">
        <v>21446</v>
      </c>
      <c r="W4422" t="s">
        <v>21447</v>
      </c>
      <c r="X4422" t="s">
        <v>675</v>
      </c>
      <c r="Y4422" t="s">
        <v>21449</v>
      </c>
      <c r="Z4422" t="s">
        <v>54</v>
      </c>
      <c r="AA4422"/>
      <c r="AB4422" t="s">
        <v>45327</v>
      </c>
      <c r="AC4422" t="s">
        <v>52256</v>
      </c>
      <c r="AD4422"/>
      <c r="AE4422" t="s">
        <v>565</v>
      </c>
      <c r="AF4422" s="119" t="str">
        <f t="shared" si="278"/>
        <v>NA</v>
      </c>
      <c r="AG4422" s="119"/>
      <c r="AH4422" s="119"/>
      <c r="AI4422" s="119"/>
      <c r="AJ4422" s="119" t="str">
        <f t="shared" si="279"/>
        <v>NA</v>
      </c>
      <c r="AK4422" s="190"/>
      <c r="AL4422" s="191"/>
    </row>
    <row r="4423" spans="1:38" x14ac:dyDescent="0.25">
      <c r="A4423" t="s">
        <v>13851</v>
      </c>
      <c r="B4423" t="s">
        <v>13849</v>
      </c>
      <c r="C4423" t="s">
        <v>13850</v>
      </c>
      <c r="D4423" t="s">
        <v>675</v>
      </c>
      <c r="E4423" t="s">
        <v>680</v>
      </c>
      <c r="F4423" t="s">
        <v>54</v>
      </c>
      <c r="G4423"/>
      <c r="H4423" t="s">
        <v>46082</v>
      </c>
      <c r="I4423" t="s">
        <v>50430</v>
      </c>
      <c r="J4423" t="s">
        <v>13851</v>
      </c>
      <c r="K4423" t="s">
        <v>565</v>
      </c>
      <c r="L4423" s="119" t="str">
        <f t="shared" si="276"/>
        <v>NA</v>
      </c>
      <c r="M4423" s="119"/>
      <c r="N4423" s="120" t="str">
        <f t="shared" si="277"/>
        <v>NA</v>
      </c>
      <c r="O4423" s="120"/>
      <c r="P4423"/>
      <c r="Q4423"/>
      <c r="R4423"/>
      <c r="S4423"/>
      <c r="T4423"/>
      <c r="U4423" t="s">
        <v>16601</v>
      </c>
      <c r="V4423" t="s">
        <v>16599</v>
      </c>
      <c r="W4423" t="s">
        <v>16600</v>
      </c>
      <c r="X4423" t="s">
        <v>675</v>
      </c>
      <c r="Y4423" t="s">
        <v>1705</v>
      </c>
      <c r="Z4423" t="s">
        <v>54</v>
      </c>
      <c r="AA4423"/>
      <c r="AB4423" t="s">
        <v>45328</v>
      </c>
      <c r="AC4423" t="s">
        <v>52257</v>
      </c>
      <c r="AD4423"/>
      <c r="AE4423" t="s">
        <v>565</v>
      </c>
      <c r="AF4423" s="119" t="str">
        <f t="shared" si="278"/>
        <v>NA</v>
      </c>
      <c r="AG4423" s="119"/>
      <c r="AH4423" s="119"/>
      <c r="AI4423" s="119"/>
      <c r="AJ4423" s="119" t="str">
        <f t="shared" si="279"/>
        <v>NA</v>
      </c>
      <c r="AK4423" s="190"/>
      <c r="AL4423" s="191"/>
    </row>
    <row r="4424" spans="1:38" x14ac:dyDescent="0.25">
      <c r="A4424" t="s">
        <v>13876</v>
      </c>
      <c r="B4424" t="s">
        <v>13874</v>
      </c>
      <c r="C4424" t="s">
        <v>13875</v>
      </c>
      <c r="D4424" t="s">
        <v>675</v>
      </c>
      <c r="E4424" t="s">
        <v>13877</v>
      </c>
      <c r="F4424" t="s">
        <v>54</v>
      </c>
      <c r="G4424"/>
      <c r="H4424" t="s">
        <v>46083</v>
      </c>
      <c r="I4424" t="s">
        <v>52848</v>
      </c>
      <c r="J4424" t="s">
        <v>13876</v>
      </c>
      <c r="K4424" t="s">
        <v>565</v>
      </c>
      <c r="L4424" s="119" t="str">
        <f t="shared" si="276"/>
        <v>NA</v>
      </c>
      <c r="M4424" s="119"/>
      <c r="N4424" s="120" t="str">
        <f t="shared" si="277"/>
        <v>NA</v>
      </c>
      <c r="O4424" s="120"/>
      <c r="P4424"/>
      <c r="Q4424"/>
      <c r="R4424"/>
      <c r="S4424"/>
      <c r="T4424"/>
      <c r="U4424" t="s">
        <v>16604</v>
      </c>
      <c r="V4424" t="s">
        <v>16602</v>
      </c>
      <c r="W4424" t="s">
        <v>16603</v>
      </c>
      <c r="X4424" t="s">
        <v>675</v>
      </c>
      <c r="Y4424" t="s">
        <v>1705</v>
      </c>
      <c r="Z4424" t="s">
        <v>54</v>
      </c>
      <c r="AA4424"/>
      <c r="AB4424" t="s">
        <v>45328</v>
      </c>
      <c r="AC4424" t="s">
        <v>52257</v>
      </c>
      <c r="AD4424"/>
      <c r="AE4424" t="s">
        <v>565</v>
      </c>
      <c r="AF4424" s="119" t="str">
        <f t="shared" si="278"/>
        <v>NA</v>
      </c>
      <c r="AG4424" s="119"/>
      <c r="AH4424" s="119"/>
      <c r="AI4424" s="119"/>
      <c r="AJ4424" s="119" t="str">
        <f t="shared" si="279"/>
        <v>NA</v>
      </c>
      <c r="AK4424" s="190"/>
      <c r="AL4424" s="191"/>
    </row>
    <row r="4425" spans="1:38" x14ac:dyDescent="0.25">
      <c r="A4425" t="s">
        <v>13434</v>
      </c>
      <c r="B4425" t="s">
        <v>13432</v>
      </c>
      <c r="C4425" t="s">
        <v>13433</v>
      </c>
      <c r="D4425" t="s">
        <v>675</v>
      </c>
      <c r="E4425" t="s">
        <v>13435</v>
      </c>
      <c r="F4425" t="s">
        <v>54</v>
      </c>
      <c r="G4425"/>
      <c r="H4425" t="s">
        <v>46084</v>
      </c>
      <c r="I4425" t="s">
        <v>52849</v>
      </c>
      <c r="J4425" t="s">
        <v>13434</v>
      </c>
      <c r="K4425" t="s">
        <v>565</v>
      </c>
      <c r="L4425" s="119" t="str">
        <f t="shared" si="276"/>
        <v>NA</v>
      </c>
      <c r="M4425" s="119"/>
      <c r="N4425" s="120" t="str">
        <f t="shared" si="277"/>
        <v>NA</v>
      </c>
      <c r="O4425" s="120"/>
      <c r="P4425"/>
      <c r="Q4425"/>
      <c r="R4425"/>
      <c r="S4425"/>
      <c r="T4425"/>
      <c r="U4425" t="s">
        <v>21467</v>
      </c>
      <c r="V4425" t="s">
        <v>21465</v>
      </c>
      <c r="W4425" t="s">
        <v>21466</v>
      </c>
      <c r="X4425" t="s">
        <v>675</v>
      </c>
      <c r="Y4425" t="s">
        <v>21468</v>
      </c>
      <c r="Z4425" t="s">
        <v>54</v>
      </c>
      <c r="AA4425"/>
      <c r="AB4425" t="s">
        <v>45329</v>
      </c>
      <c r="AC4425" t="s">
        <v>52258</v>
      </c>
      <c r="AD4425"/>
      <c r="AE4425" t="s">
        <v>565</v>
      </c>
      <c r="AF4425" s="119" t="str">
        <f t="shared" si="278"/>
        <v>NA</v>
      </c>
      <c r="AG4425" s="119"/>
      <c r="AH4425" s="119"/>
      <c r="AI4425" s="119"/>
      <c r="AJ4425" s="119" t="str">
        <f t="shared" si="279"/>
        <v>NA</v>
      </c>
      <c r="AK4425" s="190"/>
      <c r="AL4425" s="191"/>
    </row>
    <row r="4426" spans="1:38" x14ac:dyDescent="0.25">
      <c r="A4426" t="s">
        <v>13450</v>
      </c>
      <c r="B4426" t="s">
        <v>13448</v>
      </c>
      <c r="C4426" t="s">
        <v>13449</v>
      </c>
      <c r="D4426" t="s">
        <v>675</v>
      </c>
      <c r="E4426" t="s">
        <v>13451</v>
      </c>
      <c r="F4426" t="s">
        <v>54</v>
      </c>
      <c r="G4426"/>
      <c r="H4426" t="s">
        <v>46085</v>
      </c>
      <c r="I4426" t="s">
        <v>52850</v>
      </c>
      <c r="J4426" t="s">
        <v>13450</v>
      </c>
      <c r="K4426" t="s">
        <v>565</v>
      </c>
      <c r="L4426" s="119" t="str">
        <f t="shared" si="276"/>
        <v>NA</v>
      </c>
      <c r="M4426" s="119"/>
      <c r="N4426" s="120" t="str">
        <f t="shared" si="277"/>
        <v>NA</v>
      </c>
      <c r="O4426" s="120"/>
      <c r="P4426"/>
      <c r="Q4426"/>
      <c r="R4426"/>
      <c r="S4426"/>
      <c r="T4426"/>
      <c r="U4426" t="s">
        <v>8066</v>
      </c>
      <c r="V4426" t="s">
        <v>8064</v>
      </c>
      <c r="W4426" t="s">
        <v>8065</v>
      </c>
      <c r="X4426" t="s">
        <v>675</v>
      </c>
      <c r="Y4426" t="s">
        <v>8067</v>
      </c>
      <c r="Z4426" t="s">
        <v>54</v>
      </c>
      <c r="AA4426"/>
      <c r="AB4426" t="s">
        <v>45330</v>
      </c>
      <c r="AC4426" t="s">
        <v>52259</v>
      </c>
      <c r="AD4426" t="s">
        <v>8068</v>
      </c>
      <c r="AE4426" t="s">
        <v>105</v>
      </c>
      <c r="AF4426" s="119" t="str">
        <f t="shared" si="278"/>
        <v>NA</v>
      </c>
      <c r="AG4426" s="119"/>
      <c r="AH4426" s="119"/>
      <c r="AI4426" s="119"/>
      <c r="AJ4426" s="119" t="str">
        <f t="shared" si="279"/>
        <v>NA</v>
      </c>
      <c r="AK4426" s="190"/>
      <c r="AL4426" s="191"/>
    </row>
    <row r="4427" spans="1:38" x14ac:dyDescent="0.25">
      <c r="A4427" t="s">
        <v>13479</v>
      </c>
      <c r="B4427" t="s">
        <v>13477</v>
      </c>
      <c r="C4427" t="s">
        <v>13478</v>
      </c>
      <c r="D4427" t="s">
        <v>675</v>
      </c>
      <c r="E4427" t="s">
        <v>13480</v>
      </c>
      <c r="F4427" t="s">
        <v>54</v>
      </c>
      <c r="G4427"/>
      <c r="H4427" t="s">
        <v>46086</v>
      </c>
      <c r="I4427" t="s">
        <v>52851</v>
      </c>
      <c r="J4427" t="s">
        <v>13479</v>
      </c>
      <c r="K4427" t="s">
        <v>565</v>
      </c>
      <c r="L4427" s="119" t="str">
        <f t="shared" si="276"/>
        <v>NA</v>
      </c>
      <c r="M4427" s="119"/>
      <c r="N4427" s="120" t="str">
        <f t="shared" si="277"/>
        <v>NA</v>
      </c>
      <c r="O4427" s="120"/>
      <c r="P4427"/>
      <c r="Q4427"/>
      <c r="R4427"/>
      <c r="S4427"/>
      <c r="T4427"/>
      <c r="U4427" t="s">
        <v>21398</v>
      </c>
      <c r="V4427" t="s">
        <v>21396</v>
      </c>
      <c r="W4427" t="s">
        <v>21397</v>
      </c>
      <c r="X4427" t="s">
        <v>675</v>
      </c>
      <c r="Y4427" t="s">
        <v>21399</v>
      </c>
      <c r="Z4427" t="s">
        <v>54</v>
      </c>
      <c r="AA4427"/>
      <c r="AB4427" t="s">
        <v>45331</v>
      </c>
      <c r="AC4427" t="s">
        <v>52260</v>
      </c>
      <c r="AD4427"/>
      <c r="AE4427" t="s">
        <v>565</v>
      </c>
      <c r="AF4427" s="119" t="str">
        <f t="shared" si="278"/>
        <v>NA</v>
      </c>
      <c r="AG4427" s="119"/>
      <c r="AH4427" s="119"/>
      <c r="AI4427" s="119"/>
      <c r="AJ4427" s="119" t="str">
        <f t="shared" si="279"/>
        <v>NA</v>
      </c>
      <c r="AK4427" s="190"/>
      <c r="AL4427" s="191"/>
    </row>
    <row r="4428" spans="1:38" x14ac:dyDescent="0.25">
      <c r="A4428" t="s">
        <v>6245</v>
      </c>
      <c r="B4428" t="s">
        <v>6243</v>
      </c>
      <c r="C4428" t="s">
        <v>6244</v>
      </c>
      <c r="D4428" t="s">
        <v>675</v>
      </c>
      <c r="E4428" t="s">
        <v>6246</v>
      </c>
      <c r="F4428" t="s">
        <v>54</v>
      </c>
      <c r="G4428"/>
      <c r="H4428" t="s">
        <v>46087</v>
      </c>
      <c r="I4428" t="s">
        <v>52852</v>
      </c>
      <c r="J4428"/>
      <c r="K4428" t="s">
        <v>105</v>
      </c>
      <c r="L4428" s="119" t="str">
        <f t="shared" si="276"/>
        <v>NA</v>
      </c>
      <c r="M4428" s="119"/>
      <c r="N4428" s="120" t="str">
        <f t="shared" si="277"/>
        <v>NA</v>
      </c>
      <c r="O4428" s="120"/>
      <c r="P4428"/>
      <c r="Q4428"/>
      <c r="R4428"/>
      <c r="S4428"/>
      <c r="T4428"/>
      <c r="U4428" t="s">
        <v>6999</v>
      </c>
      <c r="V4428" t="s">
        <v>6998</v>
      </c>
      <c r="W4428" t="s">
        <v>6985</v>
      </c>
      <c r="X4428" t="s">
        <v>675</v>
      </c>
      <c r="Y4428" t="s">
        <v>7000</v>
      </c>
      <c r="Z4428" t="s">
        <v>54</v>
      </c>
      <c r="AA4428"/>
      <c r="AB4428" t="s">
        <v>45332</v>
      </c>
      <c r="AC4428" t="s">
        <v>52261</v>
      </c>
      <c r="AD4428"/>
      <c r="AE4428" t="s">
        <v>565</v>
      </c>
      <c r="AF4428" s="119" t="str">
        <f t="shared" si="278"/>
        <v>NA</v>
      </c>
      <c r="AG4428" s="119"/>
      <c r="AH4428" s="119"/>
      <c r="AI4428" s="119"/>
      <c r="AJ4428" s="119" t="str">
        <f t="shared" si="279"/>
        <v>NA</v>
      </c>
      <c r="AK4428" s="190"/>
      <c r="AL4428" s="191"/>
    </row>
    <row r="4429" spans="1:38" x14ac:dyDescent="0.25">
      <c r="A4429" t="s">
        <v>14302</v>
      </c>
      <c r="B4429" t="s">
        <v>14300</v>
      </c>
      <c r="C4429" t="s">
        <v>14301</v>
      </c>
      <c r="D4429" t="s">
        <v>675</v>
      </c>
      <c r="E4429" t="s">
        <v>2118</v>
      </c>
      <c r="F4429" t="s">
        <v>54</v>
      </c>
      <c r="G4429"/>
      <c r="H4429" t="s">
        <v>46088</v>
      </c>
      <c r="I4429" t="s">
        <v>52853</v>
      </c>
      <c r="J4429" t="s">
        <v>14303</v>
      </c>
      <c r="K4429" t="s">
        <v>565</v>
      </c>
      <c r="L4429" s="119" t="str">
        <f t="shared" si="276"/>
        <v>NA</v>
      </c>
      <c r="M4429" s="119"/>
      <c r="N4429" s="120" t="str">
        <f t="shared" si="277"/>
        <v>NA</v>
      </c>
      <c r="O4429" s="120"/>
      <c r="P4429"/>
      <c r="Q4429"/>
      <c r="R4429"/>
      <c r="S4429"/>
      <c r="T4429"/>
      <c r="U4429" t="s">
        <v>21482</v>
      </c>
      <c r="V4429" t="s">
        <v>21480</v>
      </c>
      <c r="W4429" t="s">
        <v>21481</v>
      </c>
      <c r="X4429" t="s">
        <v>675</v>
      </c>
      <c r="Y4429" t="s">
        <v>21483</v>
      </c>
      <c r="Z4429" t="s">
        <v>54</v>
      </c>
      <c r="AA4429"/>
      <c r="AB4429" t="s">
        <v>45333</v>
      </c>
      <c r="AC4429" t="s">
        <v>52262</v>
      </c>
      <c r="AD4429"/>
      <c r="AE4429" t="s">
        <v>565</v>
      </c>
      <c r="AF4429" s="119" t="str">
        <f t="shared" si="278"/>
        <v>NA</v>
      </c>
      <c r="AG4429" s="119"/>
      <c r="AH4429" s="119"/>
      <c r="AI4429" s="119"/>
      <c r="AJ4429" s="119" t="str">
        <f t="shared" si="279"/>
        <v>NA</v>
      </c>
      <c r="AK4429" s="190"/>
      <c r="AL4429" s="191"/>
    </row>
    <row r="4430" spans="1:38" x14ac:dyDescent="0.25">
      <c r="A4430" t="s">
        <v>14351</v>
      </c>
      <c r="B4430" t="s">
        <v>14349</v>
      </c>
      <c r="C4430" t="s">
        <v>14350</v>
      </c>
      <c r="D4430" t="s">
        <v>675</v>
      </c>
      <c r="E4430" t="s">
        <v>6904</v>
      </c>
      <c r="F4430" t="s">
        <v>54</v>
      </c>
      <c r="G4430"/>
      <c r="H4430" t="s">
        <v>46089</v>
      </c>
      <c r="I4430" t="s">
        <v>52854</v>
      </c>
      <c r="J4430" t="s">
        <v>14351</v>
      </c>
      <c r="K4430" t="s">
        <v>565</v>
      </c>
      <c r="L4430" s="119" t="str">
        <f t="shared" si="276"/>
        <v>NA</v>
      </c>
      <c r="M4430" s="119"/>
      <c r="N4430" s="120" t="str">
        <f t="shared" si="277"/>
        <v>NA</v>
      </c>
      <c r="O4430" s="120"/>
      <c r="P4430"/>
      <c r="Q4430"/>
      <c r="R4430"/>
      <c r="S4430"/>
      <c r="T4430"/>
      <c r="U4430" t="s">
        <v>19426</v>
      </c>
      <c r="V4430" t="s">
        <v>19424</v>
      </c>
      <c r="W4430" t="s">
        <v>19425</v>
      </c>
      <c r="X4430" t="s">
        <v>675</v>
      </c>
      <c r="Y4430" t="s">
        <v>19427</v>
      </c>
      <c r="Z4430" t="s">
        <v>54</v>
      </c>
      <c r="AA4430"/>
      <c r="AB4430" t="s">
        <v>45334</v>
      </c>
      <c r="AC4430" t="s">
        <v>52263</v>
      </c>
      <c r="AD4430"/>
      <c r="AE4430" t="s">
        <v>565</v>
      </c>
      <c r="AF4430" s="119" t="str">
        <f t="shared" si="278"/>
        <v>NA</v>
      </c>
      <c r="AG4430" s="119"/>
      <c r="AH4430" s="119"/>
      <c r="AI4430" s="119"/>
      <c r="AJ4430" s="119" t="str">
        <f t="shared" si="279"/>
        <v>NA</v>
      </c>
      <c r="AK4430" s="190"/>
      <c r="AL4430" s="191"/>
    </row>
    <row r="4431" spans="1:38" x14ac:dyDescent="0.25">
      <c r="A4431" t="s">
        <v>6903</v>
      </c>
      <c r="B4431" t="s">
        <v>6901</v>
      </c>
      <c r="C4431" t="s">
        <v>6902</v>
      </c>
      <c r="D4431" t="s">
        <v>675</v>
      </c>
      <c r="E4431" t="s">
        <v>6904</v>
      </c>
      <c r="F4431" t="s">
        <v>54</v>
      </c>
      <c r="G4431"/>
      <c r="H4431" t="s">
        <v>46090</v>
      </c>
      <c r="I4431" t="s">
        <v>52854</v>
      </c>
      <c r="J4431" t="s">
        <v>6905</v>
      </c>
      <c r="K4431" t="s">
        <v>105</v>
      </c>
      <c r="L4431" s="119" t="str">
        <f t="shared" si="276"/>
        <v>NA</v>
      </c>
      <c r="M4431" s="119"/>
      <c r="N4431" s="120" t="str">
        <f t="shared" si="277"/>
        <v>NA</v>
      </c>
      <c r="O4431" s="120"/>
      <c r="P4431"/>
      <c r="Q4431"/>
      <c r="R4431"/>
      <c r="S4431"/>
      <c r="T4431"/>
      <c r="U4431" t="s">
        <v>21402</v>
      </c>
      <c r="V4431" t="s">
        <v>21400</v>
      </c>
      <c r="W4431" t="s">
        <v>21401</v>
      </c>
      <c r="X4431" t="s">
        <v>675</v>
      </c>
      <c r="Y4431" t="s">
        <v>21403</v>
      </c>
      <c r="Z4431" t="s">
        <v>54</v>
      </c>
      <c r="AA4431"/>
      <c r="AB4431" t="s">
        <v>45335</v>
      </c>
      <c r="AC4431" t="s">
        <v>52264</v>
      </c>
      <c r="AD4431"/>
      <c r="AE4431" t="s">
        <v>565</v>
      </c>
      <c r="AF4431" s="119" t="str">
        <f t="shared" si="278"/>
        <v>NA</v>
      </c>
      <c r="AG4431" s="119"/>
      <c r="AH4431" s="119"/>
      <c r="AI4431" s="119"/>
      <c r="AJ4431" s="119" t="str">
        <f t="shared" si="279"/>
        <v>NA</v>
      </c>
      <c r="AK4431" s="190"/>
      <c r="AL4431" s="191"/>
    </row>
    <row r="4432" spans="1:38" x14ac:dyDescent="0.25">
      <c r="A4432" t="s">
        <v>10544</v>
      </c>
      <c r="B4432" t="s">
        <v>10543</v>
      </c>
      <c r="C4432" t="s">
        <v>678</v>
      </c>
      <c r="D4432" t="s">
        <v>675</v>
      </c>
      <c r="E4432" t="s">
        <v>10545</v>
      </c>
      <c r="F4432" t="s">
        <v>54</v>
      </c>
      <c r="G4432"/>
      <c r="H4432" t="s">
        <v>46091</v>
      </c>
      <c r="I4432" t="s">
        <v>52855</v>
      </c>
      <c r="J4432" t="s">
        <v>10544</v>
      </c>
      <c r="K4432" t="s">
        <v>565</v>
      </c>
      <c r="L4432" s="119" t="str">
        <f t="shared" si="276"/>
        <v>NA</v>
      </c>
      <c r="M4432" s="119"/>
      <c r="N4432" s="120" t="str">
        <f t="shared" si="277"/>
        <v>NA</v>
      </c>
      <c r="O4432" s="120"/>
      <c r="P4432"/>
      <c r="Q4432"/>
      <c r="R4432"/>
      <c r="S4432"/>
      <c r="T4432"/>
      <c r="U4432" t="s">
        <v>21421</v>
      </c>
      <c r="V4432" t="s">
        <v>21419</v>
      </c>
      <c r="W4432" t="s">
        <v>21420</v>
      </c>
      <c r="X4432" t="s">
        <v>675</v>
      </c>
      <c r="Y4432" t="s">
        <v>21422</v>
      </c>
      <c r="Z4432" t="s">
        <v>54</v>
      </c>
      <c r="AA4432"/>
      <c r="AB4432" t="s">
        <v>45336</v>
      </c>
      <c r="AC4432" t="s">
        <v>52265</v>
      </c>
      <c r="AD4432"/>
      <c r="AE4432" t="s">
        <v>565</v>
      </c>
      <c r="AF4432" s="119" t="str">
        <f t="shared" si="278"/>
        <v>NA</v>
      </c>
      <c r="AG4432" s="119"/>
      <c r="AH4432" s="119"/>
      <c r="AI4432" s="119"/>
      <c r="AJ4432" s="119" t="str">
        <f t="shared" si="279"/>
        <v>NA</v>
      </c>
      <c r="AK4432" s="190"/>
      <c r="AL4432" s="191"/>
    </row>
    <row r="4433" spans="1:38" x14ac:dyDescent="0.25">
      <c r="A4433" t="s">
        <v>14724</v>
      </c>
      <c r="B4433" t="s">
        <v>14722</v>
      </c>
      <c r="C4433" t="s">
        <v>14723</v>
      </c>
      <c r="D4433" t="s">
        <v>675</v>
      </c>
      <c r="E4433" t="s">
        <v>14725</v>
      </c>
      <c r="F4433" t="s">
        <v>54</v>
      </c>
      <c r="G4433"/>
      <c r="H4433" t="s">
        <v>46092</v>
      </c>
      <c r="I4433" t="s">
        <v>52856</v>
      </c>
      <c r="J4433" t="s">
        <v>14724</v>
      </c>
      <c r="K4433" t="s">
        <v>105</v>
      </c>
      <c r="L4433" s="119" t="str">
        <f t="shared" si="276"/>
        <v>NA</v>
      </c>
      <c r="M4433" s="119"/>
      <c r="N4433" s="120" t="str">
        <f t="shared" si="277"/>
        <v>NA</v>
      </c>
      <c r="O4433" s="120"/>
      <c r="P4433"/>
      <c r="Q4433"/>
      <c r="R4433"/>
      <c r="S4433"/>
      <c r="T4433"/>
      <c r="U4433" t="s">
        <v>21496</v>
      </c>
      <c r="V4433" t="s">
        <v>21494</v>
      </c>
      <c r="W4433" t="s">
        <v>21495</v>
      </c>
      <c r="X4433" t="s">
        <v>675</v>
      </c>
      <c r="Y4433" t="s">
        <v>3677</v>
      </c>
      <c r="Z4433" t="s">
        <v>54</v>
      </c>
      <c r="AA4433"/>
      <c r="AB4433" t="s">
        <v>45337</v>
      </c>
      <c r="AC4433" t="s">
        <v>52266</v>
      </c>
      <c r="AD4433" t="s">
        <v>21497</v>
      </c>
      <c r="AE4433" t="s">
        <v>565</v>
      </c>
      <c r="AF4433" s="119" t="str">
        <f t="shared" si="278"/>
        <v>NA</v>
      </c>
      <c r="AG4433" s="119"/>
      <c r="AH4433" s="119"/>
      <c r="AI4433" s="119"/>
      <c r="AJ4433" s="119" t="str">
        <f t="shared" si="279"/>
        <v>NA</v>
      </c>
      <c r="AK4433" s="190"/>
      <c r="AL4433" s="191"/>
    </row>
    <row r="4434" spans="1:38" x14ac:dyDescent="0.25">
      <c r="A4434" t="s">
        <v>13820</v>
      </c>
      <c r="B4434" t="s">
        <v>13818</v>
      </c>
      <c r="C4434" t="s">
        <v>13819</v>
      </c>
      <c r="D4434" t="s">
        <v>675</v>
      </c>
      <c r="E4434" t="s">
        <v>13821</v>
      </c>
      <c r="F4434" t="s">
        <v>54</v>
      </c>
      <c r="G4434"/>
      <c r="H4434" t="s">
        <v>46093</v>
      </c>
      <c r="I4434" t="s">
        <v>52857</v>
      </c>
      <c r="J4434" t="s">
        <v>13820</v>
      </c>
      <c r="K4434" t="s">
        <v>565</v>
      </c>
      <c r="L4434" s="119" t="str">
        <f t="shared" si="276"/>
        <v>NA</v>
      </c>
      <c r="M4434" s="119"/>
      <c r="N4434" s="120" t="str">
        <f t="shared" si="277"/>
        <v>NA</v>
      </c>
      <c r="O4434" s="120"/>
      <c r="P4434"/>
      <c r="Q4434"/>
      <c r="R4434"/>
      <c r="S4434"/>
      <c r="T4434"/>
      <c r="U4434" t="s">
        <v>20295</v>
      </c>
      <c r="V4434" t="s">
        <v>20293</v>
      </c>
      <c r="W4434" t="s">
        <v>20294</v>
      </c>
      <c r="X4434" t="s">
        <v>675</v>
      </c>
      <c r="Y4434" t="s">
        <v>2930</v>
      </c>
      <c r="Z4434" t="s">
        <v>54</v>
      </c>
      <c r="AA4434"/>
      <c r="AB4434" t="s">
        <v>45338</v>
      </c>
      <c r="AC4434" t="s">
        <v>52267</v>
      </c>
      <c r="AD4434"/>
      <c r="AE4434" t="s">
        <v>565</v>
      </c>
      <c r="AF4434" s="119" t="str">
        <f t="shared" si="278"/>
        <v>NA</v>
      </c>
      <c r="AG4434" s="119"/>
      <c r="AH4434" s="119"/>
      <c r="AI4434" s="119"/>
      <c r="AJ4434" s="119" t="str">
        <f t="shared" si="279"/>
        <v>NA</v>
      </c>
      <c r="AK4434" s="190"/>
      <c r="AL4434" s="191"/>
    </row>
    <row r="4435" spans="1:38" x14ac:dyDescent="0.25">
      <c r="A4435" t="s">
        <v>21752</v>
      </c>
      <c r="B4435" t="s">
        <v>21750</v>
      </c>
      <c r="C4435" t="s">
        <v>21751</v>
      </c>
      <c r="D4435" t="s">
        <v>675</v>
      </c>
      <c r="E4435" t="s">
        <v>21753</v>
      </c>
      <c r="F4435" t="s">
        <v>54</v>
      </c>
      <c r="G4435"/>
      <c r="H4435" t="s">
        <v>46094</v>
      </c>
      <c r="I4435" t="s">
        <v>52858</v>
      </c>
      <c r="J4435" t="s">
        <v>21752</v>
      </c>
      <c r="K4435" t="s">
        <v>105</v>
      </c>
      <c r="L4435" s="119" t="str">
        <f t="shared" si="276"/>
        <v>NA</v>
      </c>
      <c r="M4435" s="119"/>
      <c r="N4435" s="120" t="str">
        <f t="shared" si="277"/>
        <v>NA</v>
      </c>
      <c r="O4435" s="120"/>
      <c r="P4435"/>
      <c r="Q4435"/>
      <c r="R4435"/>
      <c r="S4435"/>
      <c r="T4435"/>
      <c r="U4435" t="s">
        <v>22061</v>
      </c>
      <c r="V4435" t="s">
        <v>22059</v>
      </c>
      <c r="W4435" t="s">
        <v>22060</v>
      </c>
      <c r="X4435" t="s">
        <v>675</v>
      </c>
      <c r="Y4435" t="s">
        <v>2930</v>
      </c>
      <c r="Z4435" t="s">
        <v>54</v>
      </c>
      <c r="AA4435"/>
      <c r="AB4435" t="s">
        <v>45339</v>
      </c>
      <c r="AC4435" t="s">
        <v>52267</v>
      </c>
      <c r="AD4435"/>
      <c r="AE4435" t="s">
        <v>565</v>
      </c>
      <c r="AF4435" s="119" t="str">
        <f t="shared" si="278"/>
        <v>NA</v>
      </c>
      <c r="AG4435" s="119"/>
      <c r="AH4435" s="119"/>
      <c r="AI4435" s="119"/>
      <c r="AJ4435" s="119" t="str">
        <f t="shared" si="279"/>
        <v>NA</v>
      </c>
      <c r="AK4435" s="190"/>
      <c r="AL4435" s="191"/>
    </row>
    <row r="4436" spans="1:38" x14ac:dyDescent="0.25">
      <c r="A4436" t="s">
        <v>13599</v>
      </c>
      <c r="B4436" t="s">
        <v>13597</v>
      </c>
      <c r="C4436" t="s">
        <v>13598</v>
      </c>
      <c r="D4436" t="s">
        <v>675</v>
      </c>
      <c r="E4436" t="s">
        <v>13600</v>
      </c>
      <c r="F4436" t="s">
        <v>54</v>
      </c>
      <c r="G4436"/>
      <c r="H4436" t="s">
        <v>46095</v>
      </c>
      <c r="I4436" t="s">
        <v>52859</v>
      </c>
      <c r="J4436" t="s">
        <v>13601</v>
      </c>
      <c r="K4436" t="s">
        <v>565</v>
      </c>
      <c r="L4436" s="119" t="str">
        <f t="shared" si="276"/>
        <v>NA</v>
      </c>
      <c r="M4436" s="119"/>
      <c r="N4436" s="120" t="str">
        <f t="shared" si="277"/>
        <v>NA</v>
      </c>
      <c r="O4436" s="120"/>
      <c r="P4436"/>
      <c r="Q4436"/>
      <c r="R4436"/>
      <c r="S4436"/>
      <c r="T4436"/>
      <c r="U4436" t="s">
        <v>12264</v>
      </c>
      <c r="V4436" t="s">
        <v>12262</v>
      </c>
      <c r="W4436" t="s">
        <v>12263</v>
      </c>
      <c r="X4436" t="s">
        <v>675</v>
      </c>
      <c r="Y4436" t="s">
        <v>2930</v>
      </c>
      <c r="Z4436" t="s">
        <v>54</v>
      </c>
      <c r="AA4436"/>
      <c r="AB4436" t="s">
        <v>45339</v>
      </c>
      <c r="AC4436" t="s">
        <v>52267</v>
      </c>
      <c r="AD4436" t="s">
        <v>12265</v>
      </c>
      <c r="AE4436" t="s">
        <v>105</v>
      </c>
      <c r="AF4436" s="119" t="str">
        <f t="shared" si="278"/>
        <v>NA</v>
      </c>
      <c r="AG4436" s="119"/>
      <c r="AH4436" s="119"/>
      <c r="AI4436" s="119"/>
      <c r="AJ4436" s="119" t="str">
        <f t="shared" si="279"/>
        <v>NA</v>
      </c>
      <c r="AK4436" s="190"/>
      <c r="AL4436" s="191"/>
    </row>
    <row r="4437" spans="1:38" x14ac:dyDescent="0.25">
      <c r="A4437" t="s">
        <v>14493</v>
      </c>
      <c r="B4437" t="s">
        <v>14491</v>
      </c>
      <c r="C4437" t="s">
        <v>14492</v>
      </c>
      <c r="D4437" t="s">
        <v>675</v>
      </c>
      <c r="E4437" t="s">
        <v>14494</v>
      </c>
      <c r="F4437" t="s">
        <v>54</v>
      </c>
      <c r="G4437"/>
      <c r="H4437" t="s">
        <v>46096</v>
      </c>
      <c r="I4437" t="s">
        <v>52860</v>
      </c>
      <c r="J4437" t="s">
        <v>14493</v>
      </c>
      <c r="K4437" t="s">
        <v>565</v>
      </c>
      <c r="L4437" s="119" t="str">
        <f t="shared" si="276"/>
        <v>NA</v>
      </c>
      <c r="M4437" s="119"/>
      <c r="N4437" s="120" t="str">
        <f t="shared" si="277"/>
        <v>NA</v>
      </c>
      <c r="O4437" s="120"/>
      <c r="P4437"/>
      <c r="Q4437"/>
      <c r="R4437"/>
      <c r="S4437"/>
      <c r="T4437"/>
      <c r="U4437" t="s">
        <v>22304</v>
      </c>
      <c r="V4437" t="s">
        <v>22302</v>
      </c>
      <c r="W4437" t="s">
        <v>22303</v>
      </c>
      <c r="X4437" t="s">
        <v>675</v>
      </c>
      <c r="Y4437" t="s">
        <v>2930</v>
      </c>
      <c r="Z4437" t="s">
        <v>54</v>
      </c>
      <c r="AA4437"/>
      <c r="AB4437" t="s">
        <v>45339</v>
      </c>
      <c r="AC4437" t="s">
        <v>52267</v>
      </c>
      <c r="AD4437" t="s">
        <v>22305</v>
      </c>
      <c r="AE4437" t="s">
        <v>105</v>
      </c>
      <c r="AF4437" s="119" t="str">
        <f t="shared" si="278"/>
        <v>NA</v>
      </c>
      <c r="AG4437" s="119"/>
      <c r="AH4437" s="119"/>
      <c r="AI4437" s="119"/>
      <c r="AJ4437" s="119" t="str">
        <f t="shared" si="279"/>
        <v>NA</v>
      </c>
      <c r="AK4437" s="190"/>
      <c r="AL4437" s="191"/>
    </row>
    <row r="4438" spans="1:38" x14ac:dyDescent="0.25">
      <c r="A4438" t="s">
        <v>14068</v>
      </c>
      <c r="B4438" t="s">
        <v>14066</v>
      </c>
      <c r="C4438" t="s">
        <v>14067</v>
      </c>
      <c r="D4438" t="s">
        <v>675</v>
      </c>
      <c r="E4438" t="s">
        <v>2206</v>
      </c>
      <c r="F4438" t="s">
        <v>54</v>
      </c>
      <c r="G4438"/>
      <c r="H4438" t="s">
        <v>46097</v>
      </c>
      <c r="I4438" t="s">
        <v>52861</v>
      </c>
      <c r="J4438" t="s">
        <v>14068</v>
      </c>
      <c r="K4438" t="s">
        <v>565</v>
      </c>
      <c r="L4438" s="119" t="str">
        <f t="shared" si="276"/>
        <v>NA</v>
      </c>
      <c r="M4438" s="119"/>
      <c r="N4438" s="120" t="str">
        <f t="shared" si="277"/>
        <v>NA</v>
      </c>
      <c r="O4438" s="120"/>
      <c r="P4438"/>
      <c r="Q4438"/>
      <c r="R4438"/>
      <c r="S4438"/>
      <c r="T4438"/>
      <c r="U4438" t="s">
        <v>21500</v>
      </c>
      <c r="V4438" t="s">
        <v>21498</v>
      </c>
      <c r="W4438" t="s">
        <v>21499</v>
      </c>
      <c r="X4438" t="s">
        <v>675</v>
      </c>
      <c r="Y4438" t="s">
        <v>21501</v>
      </c>
      <c r="Z4438" t="s">
        <v>54</v>
      </c>
      <c r="AA4438"/>
      <c r="AB4438" t="s">
        <v>45340</v>
      </c>
      <c r="AC4438" t="s">
        <v>52268</v>
      </c>
      <c r="AD4438"/>
      <c r="AE4438" t="s">
        <v>565</v>
      </c>
      <c r="AF4438" s="119" t="str">
        <f t="shared" si="278"/>
        <v>NA</v>
      </c>
      <c r="AG4438" s="119"/>
      <c r="AH4438" s="119"/>
      <c r="AI4438" s="119"/>
      <c r="AJ4438" s="119" t="str">
        <f t="shared" si="279"/>
        <v>NA</v>
      </c>
      <c r="AK4438" s="190"/>
      <c r="AL4438" s="191"/>
    </row>
    <row r="4439" spans="1:38" x14ac:dyDescent="0.25">
      <c r="A4439" t="s">
        <v>17591</v>
      </c>
      <c r="B4439" t="s">
        <v>17589</v>
      </c>
      <c r="C4439" t="s">
        <v>17590</v>
      </c>
      <c r="D4439" t="s">
        <v>675</v>
      </c>
      <c r="E4439" t="s">
        <v>17592</v>
      </c>
      <c r="F4439" t="s">
        <v>54</v>
      </c>
      <c r="G4439"/>
      <c r="H4439" t="s">
        <v>46098</v>
      </c>
      <c r="I4439" t="s">
        <v>52862</v>
      </c>
      <c r="J4439" t="s">
        <v>17593</v>
      </c>
      <c r="K4439" t="s">
        <v>565</v>
      </c>
      <c r="L4439" s="119" t="str">
        <f t="shared" si="276"/>
        <v>NA</v>
      </c>
      <c r="M4439" s="119"/>
      <c r="N4439" s="120" t="str">
        <f t="shared" si="277"/>
        <v>NA</v>
      </c>
      <c r="O4439" s="120"/>
      <c r="P4439"/>
      <c r="Q4439"/>
      <c r="R4439"/>
      <c r="S4439"/>
      <c r="T4439"/>
      <c r="U4439" t="s">
        <v>17609</v>
      </c>
      <c r="V4439" t="s">
        <v>17607</v>
      </c>
      <c r="W4439" t="s">
        <v>17608</v>
      </c>
      <c r="X4439" t="s">
        <v>675</v>
      </c>
      <c r="Y4439" t="s">
        <v>17610</v>
      </c>
      <c r="Z4439" t="s">
        <v>54</v>
      </c>
      <c r="AA4439"/>
      <c r="AB4439" t="s">
        <v>45341</v>
      </c>
      <c r="AC4439" t="s">
        <v>52269</v>
      </c>
      <c r="AD4439"/>
      <c r="AE4439" t="s">
        <v>565</v>
      </c>
      <c r="AF4439" s="119" t="str">
        <f t="shared" si="278"/>
        <v>NA</v>
      </c>
      <c r="AG4439" s="119"/>
      <c r="AH4439" s="119"/>
      <c r="AI4439" s="119"/>
      <c r="AJ4439" s="119" t="str">
        <f t="shared" si="279"/>
        <v>NA</v>
      </c>
      <c r="AK4439" s="190"/>
      <c r="AL4439" s="191"/>
    </row>
    <row r="4440" spans="1:38" x14ac:dyDescent="0.25">
      <c r="A4440" t="s">
        <v>14580</v>
      </c>
      <c r="B4440" t="s">
        <v>14578</v>
      </c>
      <c r="C4440" t="s">
        <v>14579</v>
      </c>
      <c r="D4440" t="s">
        <v>675</v>
      </c>
      <c r="E4440" t="s">
        <v>14581</v>
      </c>
      <c r="F4440" t="s">
        <v>54</v>
      </c>
      <c r="G4440"/>
      <c r="H4440" t="s">
        <v>46099</v>
      </c>
      <c r="I4440" t="s">
        <v>52863</v>
      </c>
      <c r="J4440" t="s">
        <v>14580</v>
      </c>
      <c r="K4440" t="s">
        <v>565</v>
      </c>
      <c r="L4440" s="119" t="str">
        <f t="shared" si="276"/>
        <v>NA</v>
      </c>
      <c r="M4440" s="119"/>
      <c r="N4440" s="120" t="str">
        <f t="shared" si="277"/>
        <v>NA</v>
      </c>
      <c r="O4440" s="120"/>
      <c r="P4440"/>
      <c r="Q4440"/>
      <c r="R4440"/>
      <c r="S4440"/>
      <c r="T4440"/>
      <c r="U4440" t="s">
        <v>7005</v>
      </c>
      <c r="V4440" t="s">
        <v>7004</v>
      </c>
      <c r="W4440" t="s">
        <v>6985</v>
      </c>
      <c r="X4440" t="s">
        <v>675</v>
      </c>
      <c r="Y4440" t="s">
        <v>7006</v>
      </c>
      <c r="Z4440" t="s">
        <v>54</v>
      </c>
      <c r="AA4440"/>
      <c r="AB4440" t="s">
        <v>45342</v>
      </c>
      <c r="AC4440" t="s">
        <v>52270</v>
      </c>
      <c r="AD4440"/>
      <c r="AE4440" t="s">
        <v>565</v>
      </c>
      <c r="AF4440" s="119" t="str">
        <f t="shared" si="278"/>
        <v>NA</v>
      </c>
      <c r="AG4440" s="119"/>
      <c r="AH4440" s="119"/>
      <c r="AI4440" s="119"/>
      <c r="AJ4440" s="119" t="str">
        <f t="shared" si="279"/>
        <v>NA</v>
      </c>
      <c r="AK4440" s="190"/>
      <c r="AL4440" s="191"/>
    </row>
    <row r="4441" spans="1:38" x14ac:dyDescent="0.25">
      <c r="A4441" t="s">
        <v>13659</v>
      </c>
      <c r="B4441" t="s">
        <v>13657</v>
      </c>
      <c r="C4441" t="s">
        <v>13658</v>
      </c>
      <c r="D4441" t="s">
        <v>675</v>
      </c>
      <c r="E4441" t="s">
        <v>13660</v>
      </c>
      <c r="F4441" t="s">
        <v>54</v>
      </c>
      <c r="G4441"/>
      <c r="H4441" t="s">
        <v>46100</v>
      </c>
      <c r="I4441" t="s">
        <v>52864</v>
      </c>
      <c r="J4441" t="s">
        <v>13661</v>
      </c>
      <c r="K4441" t="s">
        <v>565</v>
      </c>
      <c r="L4441" s="119" t="str">
        <f t="shared" si="276"/>
        <v>NA</v>
      </c>
      <c r="M4441" s="119"/>
      <c r="N4441" s="120" t="str">
        <f t="shared" si="277"/>
        <v>NA</v>
      </c>
      <c r="O4441" s="120"/>
      <c r="P4441"/>
      <c r="Q4441"/>
      <c r="R4441"/>
      <c r="S4441"/>
      <c r="T4441"/>
      <c r="U4441" t="s">
        <v>7002</v>
      </c>
      <c r="V4441" t="s">
        <v>7001</v>
      </c>
      <c r="W4441" t="s">
        <v>6985</v>
      </c>
      <c r="X4441" t="s">
        <v>675</v>
      </c>
      <c r="Y4441" t="s">
        <v>7003</v>
      </c>
      <c r="Z4441" t="s">
        <v>54</v>
      </c>
      <c r="AA4441"/>
      <c r="AB4441" t="s">
        <v>45343</v>
      </c>
      <c r="AC4441" t="s">
        <v>52271</v>
      </c>
      <c r="AD4441"/>
      <c r="AE4441" t="s">
        <v>565</v>
      </c>
      <c r="AF4441" s="119" t="str">
        <f t="shared" si="278"/>
        <v>NA</v>
      </c>
      <c r="AG4441" s="119"/>
      <c r="AH4441" s="119"/>
      <c r="AI4441" s="119"/>
      <c r="AJ4441" s="119" t="str">
        <f t="shared" si="279"/>
        <v>NA</v>
      </c>
      <c r="AK4441" s="190"/>
      <c r="AL4441" s="191"/>
    </row>
    <row r="4442" spans="1:38" x14ac:dyDescent="0.25">
      <c r="A4442" t="s">
        <v>14630</v>
      </c>
      <c r="B4442" t="s">
        <v>14628</v>
      </c>
      <c r="C4442" t="s">
        <v>14629</v>
      </c>
      <c r="D4442" t="s">
        <v>675</v>
      </c>
      <c r="E4442" t="s">
        <v>2356</v>
      </c>
      <c r="F4442" t="s">
        <v>54</v>
      </c>
      <c r="G4442"/>
      <c r="H4442" t="s">
        <v>46101</v>
      </c>
      <c r="I4442" t="s">
        <v>52865</v>
      </c>
      <c r="J4442" t="s">
        <v>14631</v>
      </c>
      <c r="K4442" t="s">
        <v>565</v>
      </c>
      <c r="L4442" s="119" t="str">
        <f t="shared" si="276"/>
        <v>NA</v>
      </c>
      <c r="M4442" s="119"/>
      <c r="N4442" s="120" t="str">
        <f t="shared" si="277"/>
        <v>NA</v>
      </c>
      <c r="O4442" s="120"/>
      <c r="P4442"/>
      <c r="Q4442"/>
      <c r="R4442"/>
      <c r="S4442"/>
      <c r="T4442"/>
      <c r="U4442" t="s">
        <v>21504</v>
      </c>
      <c r="V4442" t="s">
        <v>21502</v>
      </c>
      <c r="W4442" t="s">
        <v>21503</v>
      </c>
      <c r="X4442" t="s">
        <v>675</v>
      </c>
      <c r="Y4442" t="s">
        <v>7003</v>
      </c>
      <c r="Z4442" t="s">
        <v>54</v>
      </c>
      <c r="AA4442"/>
      <c r="AB4442" t="s">
        <v>45344</v>
      </c>
      <c r="AC4442" t="s">
        <v>52271</v>
      </c>
      <c r="AD4442"/>
      <c r="AE4442" t="s">
        <v>565</v>
      </c>
      <c r="AF4442" s="119" t="str">
        <f t="shared" si="278"/>
        <v>NA</v>
      </c>
      <c r="AG4442" s="119"/>
      <c r="AH4442" s="119"/>
      <c r="AI4442" s="119"/>
      <c r="AJ4442" s="119" t="str">
        <f t="shared" si="279"/>
        <v>NA</v>
      </c>
      <c r="AK4442" s="190"/>
      <c r="AL4442" s="191"/>
    </row>
    <row r="4443" spans="1:38" x14ac:dyDescent="0.25">
      <c r="A4443" t="s">
        <v>14174</v>
      </c>
      <c r="B4443" t="s">
        <v>14172</v>
      </c>
      <c r="C4443" t="s">
        <v>14173</v>
      </c>
      <c r="D4443" t="s">
        <v>675</v>
      </c>
      <c r="E4443" t="s">
        <v>2265</v>
      </c>
      <c r="F4443" t="s">
        <v>54</v>
      </c>
      <c r="G4443"/>
      <c r="H4443" t="s">
        <v>46102</v>
      </c>
      <c r="I4443" t="s">
        <v>52866</v>
      </c>
      <c r="J4443" t="s">
        <v>14174</v>
      </c>
      <c r="K4443" t="s">
        <v>565</v>
      </c>
      <c r="L4443" s="119" t="str">
        <f t="shared" si="276"/>
        <v>NA</v>
      </c>
      <c r="M4443" s="119"/>
      <c r="N4443" s="120" t="str">
        <f t="shared" si="277"/>
        <v>NA</v>
      </c>
      <c r="O4443" s="120"/>
      <c r="P4443"/>
      <c r="Q4443"/>
      <c r="R4443"/>
      <c r="S4443"/>
      <c r="T4443"/>
      <c r="U4443" t="s">
        <v>21394</v>
      </c>
      <c r="V4443" t="s">
        <v>21392</v>
      </c>
      <c r="W4443" t="s">
        <v>21393</v>
      </c>
      <c r="X4443" t="s">
        <v>675</v>
      </c>
      <c r="Y4443" t="s">
        <v>21395</v>
      </c>
      <c r="Z4443" t="s">
        <v>54</v>
      </c>
      <c r="AA4443"/>
      <c r="AB4443" t="s">
        <v>45345</v>
      </c>
      <c r="AC4443" t="s">
        <v>52272</v>
      </c>
      <c r="AD4443"/>
      <c r="AE4443" t="s">
        <v>565</v>
      </c>
      <c r="AF4443" s="119" t="str">
        <f t="shared" si="278"/>
        <v>NA</v>
      </c>
      <c r="AG4443" s="119"/>
      <c r="AH4443" s="119"/>
      <c r="AI4443" s="119"/>
      <c r="AJ4443" s="119" t="str">
        <f t="shared" si="279"/>
        <v>NA</v>
      </c>
      <c r="AK4443" s="190"/>
      <c r="AL4443" s="191"/>
    </row>
    <row r="4444" spans="1:38" x14ac:dyDescent="0.25">
      <c r="A4444" t="s">
        <v>14655</v>
      </c>
      <c r="B4444" t="s">
        <v>14653</v>
      </c>
      <c r="C4444" t="s">
        <v>14654</v>
      </c>
      <c r="D4444" t="s">
        <v>675</v>
      </c>
      <c r="E4444" t="s">
        <v>12775</v>
      </c>
      <c r="F4444" t="s">
        <v>54</v>
      </c>
      <c r="G4444"/>
      <c r="H4444" t="s">
        <v>46103</v>
      </c>
      <c r="I4444" t="s">
        <v>52867</v>
      </c>
      <c r="J4444" t="s">
        <v>14655</v>
      </c>
      <c r="K4444" t="s">
        <v>565</v>
      </c>
      <c r="L4444" s="119" t="str">
        <f t="shared" si="276"/>
        <v>NA</v>
      </c>
      <c r="M4444" s="119"/>
      <c r="N4444" s="120" t="str">
        <f t="shared" si="277"/>
        <v>NA</v>
      </c>
      <c r="O4444" s="120"/>
      <c r="P4444"/>
      <c r="Q4444"/>
      <c r="R4444"/>
      <c r="S4444"/>
      <c r="T4444"/>
      <c r="U4444" t="s">
        <v>21514</v>
      </c>
      <c r="V4444" t="s">
        <v>21512</v>
      </c>
      <c r="W4444" t="s">
        <v>21513</v>
      </c>
      <c r="X4444" t="s">
        <v>675</v>
      </c>
      <c r="Y4444" t="s">
        <v>21515</v>
      </c>
      <c r="Z4444" t="s">
        <v>54</v>
      </c>
      <c r="AA4444"/>
      <c r="AB4444" t="s">
        <v>45346</v>
      </c>
      <c r="AC4444" t="s">
        <v>52273</v>
      </c>
      <c r="AD4444"/>
      <c r="AE4444" t="s">
        <v>565</v>
      </c>
      <c r="AF4444" s="119" t="str">
        <f t="shared" si="278"/>
        <v>NA</v>
      </c>
      <c r="AG4444" s="119"/>
      <c r="AH4444" s="119"/>
      <c r="AI4444" s="119"/>
      <c r="AJ4444" s="119" t="str">
        <f t="shared" si="279"/>
        <v>NA</v>
      </c>
      <c r="AK4444" s="190"/>
      <c r="AL4444" s="191"/>
    </row>
    <row r="4445" spans="1:38" x14ac:dyDescent="0.25">
      <c r="A4445" t="s">
        <v>12774</v>
      </c>
      <c r="B4445" t="s">
        <v>12772</v>
      </c>
      <c r="C4445" t="s">
        <v>12773</v>
      </c>
      <c r="D4445" t="s">
        <v>675</v>
      </c>
      <c r="E4445" t="s">
        <v>12775</v>
      </c>
      <c r="F4445" t="s">
        <v>54</v>
      </c>
      <c r="G4445"/>
      <c r="H4445" t="s">
        <v>46104</v>
      </c>
      <c r="I4445" t="s">
        <v>52867</v>
      </c>
      <c r="J4445" t="s">
        <v>12776</v>
      </c>
      <c r="K4445" t="s">
        <v>105</v>
      </c>
      <c r="L4445" s="119" t="str">
        <f t="shared" si="276"/>
        <v>NA</v>
      </c>
      <c r="M4445" s="119"/>
      <c r="N4445" s="120" t="str">
        <f t="shared" si="277"/>
        <v>NA</v>
      </c>
      <c r="O4445" s="120"/>
      <c r="P4445"/>
      <c r="Q4445"/>
      <c r="R4445"/>
      <c r="S4445"/>
      <c r="T4445"/>
      <c r="U4445" t="s">
        <v>21522</v>
      </c>
      <c r="V4445" t="s">
        <v>21520</v>
      </c>
      <c r="W4445" t="s">
        <v>21521</v>
      </c>
      <c r="X4445" t="s">
        <v>675</v>
      </c>
      <c r="Y4445" t="s">
        <v>21523</v>
      </c>
      <c r="Z4445" t="s">
        <v>54</v>
      </c>
      <c r="AA4445"/>
      <c r="AB4445" t="s">
        <v>45347</v>
      </c>
      <c r="AC4445" t="s">
        <v>52274</v>
      </c>
      <c r="AD4445"/>
      <c r="AE4445" t="s">
        <v>565</v>
      </c>
      <c r="AF4445" s="119" t="str">
        <f t="shared" si="278"/>
        <v>NA</v>
      </c>
      <c r="AG4445" s="119"/>
      <c r="AH4445" s="119"/>
      <c r="AI4445" s="119"/>
      <c r="AJ4445" s="119" t="str">
        <f t="shared" si="279"/>
        <v>NA</v>
      </c>
      <c r="AK4445" s="190"/>
      <c r="AL4445" s="191"/>
    </row>
    <row r="4446" spans="1:38" x14ac:dyDescent="0.25">
      <c r="A4446" t="s">
        <v>13673</v>
      </c>
      <c r="B4446" t="s">
        <v>13671</v>
      </c>
      <c r="C4446" t="s">
        <v>13672</v>
      </c>
      <c r="D4446" t="s">
        <v>675</v>
      </c>
      <c r="E4446" t="s">
        <v>13674</v>
      </c>
      <c r="F4446" t="s">
        <v>54</v>
      </c>
      <c r="G4446"/>
      <c r="H4446" t="s">
        <v>46105</v>
      </c>
      <c r="I4446" t="s">
        <v>52868</v>
      </c>
      <c r="J4446" t="s">
        <v>13673</v>
      </c>
      <c r="K4446" t="s">
        <v>565</v>
      </c>
      <c r="L4446" s="119" t="str">
        <f t="shared" si="276"/>
        <v>NA</v>
      </c>
      <c r="M4446" s="119"/>
      <c r="N4446" s="120" t="str">
        <f t="shared" si="277"/>
        <v>NA</v>
      </c>
      <c r="O4446" s="120"/>
      <c r="P4446"/>
      <c r="Q4446"/>
      <c r="R4446"/>
      <c r="S4446"/>
      <c r="T4446"/>
      <c r="U4446" t="s">
        <v>21528</v>
      </c>
      <c r="V4446" t="s">
        <v>21526</v>
      </c>
      <c r="W4446" t="s">
        <v>21527</v>
      </c>
      <c r="X4446" t="s">
        <v>675</v>
      </c>
      <c r="Y4446" t="s">
        <v>1324</v>
      </c>
      <c r="Z4446" t="s">
        <v>54</v>
      </c>
      <c r="AA4446"/>
      <c r="AB4446" t="s">
        <v>45348</v>
      </c>
      <c r="AC4446" t="s">
        <v>52275</v>
      </c>
      <c r="AD4446"/>
      <c r="AE4446" t="s">
        <v>565</v>
      </c>
      <c r="AF4446" s="119" t="str">
        <f t="shared" si="278"/>
        <v>NA</v>
      </c>
      <c r="AG4446" s="119"/>
      <c r="AH4446" s="119"/>
      <c r="AI4446" s="119"/>
      <c r="AJ4446" s="119" t="str">
        <f t="shared" si="279"/>
        <v>NA</v>
      </c>
      <c r="AK4446" s="190"/>
      <c r="AL4446" s="191"/>
    </row>
    <row r="4447" spans="1:38" x14ac:dyDescent="0.25">
      <c r="A4447" t="s">
        <v>14715</v>
      </c>
      <c r="B4447" t="s">
        <v>14713</v>
      </c>
      <c r="C4447" t="s">
        <v>14714</v>
      </c>
      <c r="D4447" t="s">
        <v>675</v>
      </c>
      <c r="E4447" t="s">
        <v>5076</v>
      </c>
      <c r="F4447" t="s">
        <v>54</v>
      </c>
      <c r="G4447"/>
      <c r="H4447" t="s">
        <v>46106</v>
      </c>
      <c r="I4447" t="s">
        <v>52869</v>
      </c>
      <c r="J4447" t="s">
        <v>14715</v>
      </c>
      <c r="K4447" t="s">
        <v>565</v>
      </c>
      <c r="L4447" s="119" t="str">
        <f t="shared" si="276"/>
        <v>NA</v>
      </c>
      <c r="M4447" s="119"/>
      <c r="N4447" s="120" t="str">
        <f t="shared" si="277"/>
        <v>NA</v>
      </c>
      <c r="O4447" s="120"/>
      <c r="P4447"/>
      <c r="Q4447"/>
      <c r="R4447"/>
      <c r="S4447"/>
      <c r="T4447"/>
      <c r="U4447" t="s">
        <v>22573</v>
      </c>
      <c r="V4447" t="s">
        <v>22572</v>
      </c>
      <c r="W4447" t="s">
        <v>22241</v>
      </c>
      <c r="X4447" t="s">
        <v>675</v>
      </c>
      <c r="Y4447" t="s">
        <v>1045</v>
      </c>
      <c r="Z4447" t="s">
        <v>54</v>
      </c>
      <c r="AA4447"/>
      <c r="AB4447" t="s">
        <v>45349</v>
      </c>
      <c r="AC4447" t="s">
        <v>52276</v>
      </c>
      <c r="AD4447" t="s">
        <v>22574</v>
      </c>
      <c r="AE4447" t="s">
        <v>565</v>
      </c>
      <c r="AF4447" s="119" t="str">
        <f t="shared" si="278"/>
        <v>NA</v>
      </c>
      <c r="AG4447" s="119"/>
      <c r="AH4447" s="119"/>
      <c r="AI4447" s="119"/>
      <c r="AJ4447" s="119" t="str">
        <f t="shared" si="279"/>
        <v>NA</v>
      </c>
      <c r="AK4447" s="190"/>
      <c r="AL4447" s="191"/>
    </row>
    <row r="4448" spans="1:38" x14ac:dyDescent="0.25">
      <c r="A4448" t="s">
        <v>13702</v>
      </c>
      <c r="B4448" t="s">
        <v>13700</v>
      </c>
      <c r="C4448" t="s">
        <v>13701</v>
      </c>
      <c r="D4448" t="s">
        <v>675</v>
      </c>
      <c r="E4448" t="s">
        <v>5076</v>
      </c>
      <c r="F4448" t="s">
        <v>54</v>
      </c>
      <c r="G4448"/>
      <c r="H4448" t="s">
        <v>46106</v>
      </c>
      <c r="I4448" t="s">
        <v>52869</v>
      </c>
      <c r="J4448" t="s">
        <v>13702</v>
      </c>
      <c r="K4448" t="s">
        <v>565</v>
      </c>
      <c r="L4448" s="119" t="str">
        <f t="shared" si="276"/>
        <v>NA</v>
      </c>
      <c r="M4448" s="119"/>
      <c r="N4448" s="120" t="str">
        <f t="shared" si="277"/>
        <v>NA</v>
      </c>
      <c r="O4448" s="120"/>
      <c r="P4448"/>
      <c r="Q4448"/>
      <c r="R4448"/>
      <c r="S4448"/>
      <c r="T4448"/>
      <c r="U4448" t="s">
        <v>16217</v>
      </c>
      <c r="V4448" t="s">
        <v>16215</v>
      </c>
      <c r="W4448" t="s">
        <v>16216</v>
      </c>
      <c r="X4448" t="s">
        <v>675</v>
      </c>
      <c r="Y4448" t="s">
        <v>1045</v>
      </c>
      <c r="Z4448" t="s">
        <v>54</v>
      </c>
      <c r="AA4448"/>
      <c r="AB4448" t="s">
        <v>45350</v>
      </c>
      <c r="AC4448" t="s">
        <v>52276</v>
      </c>
      <c r="AD4448" t="s">
        <v>16218</v>
      </c>
      <c r="AE4448" t="s">
        <v>565</v>
      </c>
      <c r="AF4448" s="119" t="str">
        <f t="shared" si="278"/>
        <v>NA</v>
      </c>
      <c r="AG4448" s="119"/>
      <c r="AH4448" s="119"/>
      <c r="AI4448" s="119"/>
      <c r="AJ4448" s="119" t="str">
        <f t="shared" si="279"/>
        <v>NA</v>
      </c>
      <c r="AK4448" s="190"/>
      <c r="AL4448" s="191"/>
    </row>
    <row r="4449" spans="1:38" x14ac:dyDescent="0.25">
      <c r="A4449" t="s">
        <v>14099</v>
      </c>
      <c r="B4449" t="s">
        <v>14097</v>
      </c>
      <c r="C4449" t="s">
        <v>14098</v>
      </c>
      <c r="D4449" t="s">
        <v>675</v>
      </c>
      <c r="E4449" t="s">
        <v>5076</v>
      </c>
      <c r="F4449" t="s">
        <v>54</v>
      </c>
      <c r="G4449"/>
      <c r="H4449" t="s">
        <v>46106</v>
      </c>
      <c r="I4449" t="s">
        <v>52869</v>
      </c>
      <c r="J4449" t="s">
        <v>14099</v>
      </c>
      <c r="K4449" t="s">
        <v>565</v>
      </c>
      <c r="L4449" s="119" t="str">
        <f t="shared" si="276"/>
        <v>NA</v>
      </c>
      <c r="M4449" s="119"/>
      <c r="N4449" s="120" t="str">
        <f t="shared" si="277"/>
        <v>NA</v>
      </c>
      <c r="O4449" s="120"/>
      <c r="P4449"/>
      <c r="Q4449"/>
      <c r="R4449"/>
      <c r="S4449"/>
      <c r="T4449"/>
      <c r="U4449" t="s">
        <v>22308</v>
      </c>
      <c r="V4449" t="s">
        <v>22306</v>
      </c>
      <c r="W4449" t="s">
        <v>22307</v>
      </c>
      <c r="X4449" t="s">
        <v>675</v>
      </c>
      <c r="Y4449" t="s">
        <v>1045</v>
      </c>
      <c r="Z4449" t="s">
        <v>54</v>
      </c>
      <c r="AA4449"/>
      <c r="AB4449" t="s">
        <v>45351</v>
      </c>
      <c r="AC4449" t="s">
        <v>52276</v>
      </c>
      <c r="AD4449" t="s">
        <v>22195</v>
      </c>
      <c r="AE4449" t="s">
        <v>105</v>
      </c>
      <c r="AF4449" s="119" t="str">
        <f t="shared" si="278"/>
        <v>NA</v>
      </c>
      <c r="AG4449" s="119"/>
      <c r="AH4449" s="119"/>
      <c r="AI4449" s="119"/>
      <c r="AJ4449" s="119" t="str">
        <f t="shared" si="279"/>
        <v>NA</v>
      </c>
      <c r="AK4449" s="190"/>
      <c r="AL4449" s="191"/>
    </row>
    <row r="4450" spans="1:38" x14ac:dyDescent="0.25">
      <c r="A4450" t="s">
        <v>10547</v>
      </c>
      <c r="B4450" t="s">
        <v>10546</v>
      </c>
      <c r="C4450" t="s">
        <v>678</v>
      </c>
      <c r="D4450" t="s">
        <v>675</v>
      </c>
      <c r="E4450" t="s">
        <v>5076</v>
      </c>
      <c r="F4450" t="s">
        <v>54</v>
      </c>
      <c r="G4450"/>
      <c r="H4450" t="s">
        <v>46107</v>
      </c>
      <c r="I4450" t="s">
        <v>52869</v>
      </c>
      <c r="J4450" t="s">
        <v>10547</v>
      </c>
      <c r="K4450" t="s">
        <v>565</v>
      </c>
      <c r="L4450" s="119" t="str">
        <f t="shared" si="276"/>
        <v>NA</v>
      </c>
      <c r="M4450" s="119"/>
      <c r="N4450" s="120" t="str">
        <f t="shared" si="277"/>
        <v>NA</v>
      </c>
      <c r="O4450" s="120"/>
      <c r="P4450"/>
      <c r="Q4450"/>
      <c r="R4450"/>
      <c r="S4450"/>
      <c r="T4450"/>
      <c r="U4450" t="s">
        <v>6232</v>
      </c>
      <c r="V4450" t="s">
        <v>6230</v>
      </c>
      <c r="W4450" t="s">
        <v>6231</v>
      </c>
      <c r="X4450" t="s">
        <v>675</v>
      </c>
      <c r="Y4450" t="s">
        <v>1045</v>
      </c>
      <c r="Z4450" t="s">
        <v>54</v>
      </c>
      <c r="AA4450"/>
      <c r="AB4450" t="s">
        <v>45351</v>
      </c>
      <c r="AC4450" t="s">
        <v>52276</v>
      </c>
      <c r="AD4450" t="s">
        <v>6233</v>
      </c>
      <c r="AE4450" t="s">
        <v>105</v>
      </c>
      <c r="AF4450" s="119" t="str">
        <f t="shared" si="278"/>
        <v>NA</v>
      </c>
      <c r="AG4450" s="119"/>
      <c r="AH4450" s="119"/>
      <c r="AI4450" s="119"/>
      <c r="AJ4450" s="119" t="str">
        <f t="shared" si="279"/>
        <v>NA</v>
      </c>
      <c r="AK4450" s="190"/>
      <c r="AL4450" s="191"/>
    </row>
    <row r="4451" spans="1:38" x14ac:dyDescent="0.25">
      <c r="A4451" t="s">
        <v>10814</v>
      </c>
      <c r="B4451" t="s">
        <v>10812</v>
      </c>
      <c r="C4451" t="s">
        <v>10813</v>
      </c>
      <c r="D4451" t="s">
        <v>675</v>
      </c>
      <c r="E4451" t="s">
        <v>5076</v>
      </c>
      <c r="F4451" t="s">
        <v>54</v>
      </c>
      <c r="G4451"/>
      <c r="H4451" t="s">
        <v>46108</v>
      </c>
      <c r="I4451" t="s">
        <v>52869</v>
      </c>
      <c r="J4451" t="s">
        <v>10815</v>
      </c>
      <c r="K4451" t="s">
        <v>105</v>
      </c>
      <c r="L4451" s="119" t="str">
        <f t="shared" si="276"/>
        <v>NA</v>
      </c>
      <c r="M4451" s="119"/>
      <c r="N4451" s="120" t="str">
        <f t="shared" si="277"/>
        <v>NA</v>
      </c>
      <c r="O4451" s="120"/>
      <c r="P4451"/>
      <c r="Q4451"/>
      <c r="R4451"/>
      <c r="S4451"/>
      <c r="T4451"/>
      <c r="U4451" t="s">
        <v>18324</v>
      </c>
      <c r="V4451" t="s">
        <v>18322</v>
      </c>
      <c r="W4451" t="s">
        <v>18323</v>
      </c>
      <c r="X4451" t="s">
        <v>675</v>
      </c>
      <c r="Y4451" t="s">
        <v>18325</v>
      </c>
      <c r="Z4451" t="s">
        <v>54</v>
      </c>
      <c r="AA4451"/>
      <c r="AB4451" t="s">
        <v>45352</v>
      </c>
      <c r="AC4451" t="s">
        <v>52277</v>
      </c>
      <c r="AD4451"/>
      <c r="AE4451" t="s">
        <v>565</v>
      </c>
      <c r="AF4451" s="119" t="str">
        <f t="shared" si="278"/>
        <v>NA</v>
      </c>
      <c r="AG4451" s="119"/>
      <c r="AH4451" s="119"/>
      <c r="AI4451" s="119"/>
      <c r="AJ4451" s="119" t="str">
        <f t="shared" si="279"/>
        <v>NA</v>
      </c>
      <c r="AK4451" s="190"/>
      <c r="AL4451" s="191"/>
    </row>
    <row r="4452" spans="1:38" x14ac:dyDescent="0.25">
      <c r="A4452" t="s">
        <v>14718</v>
      </c>
      <c r="B4452" t="s">
        <v>14716</v>
      </c>
      <c r="C4452" t="s">
        <v>14717</v>
      </c>
      <c r="D4452" t="s">
        <v>675</v>
      </c>
      <c r="E4452" t="s">
        <v>261</v>
      </c>
      <c r="F4452" t="s">
        <v>54</v>
      </c>
      <c r="G4452"/>
      <c r="H4452" t="s">
        <v>46109</v>
      </c>
      <c r="I4452" t="s">
        <v>52870</v>
      </c>
      <c r="J4452" t="s">
        <v>14718</v>
      </c>
      <c r="K4452" t="s">
        <v>565</v>
      </c>
      <c r="L4452" s="119" t="str">
        <f t="shared" si="276"/>
        <v>NA</v>
      </c>
      <c r="M4452" s="119"/>
      <c r="N4452" s="120" t="str">
        <f t="shared" si="277"/>
        <v>NA</v>
      </c>
      <c r="O4452" s="120"/>
      <c r="P4452"/>
      <c r="Q4452"/>
      <c r="R4452"/>
      <c r="S4452"/>
      <c r="T4452"/>
      <c r="U4452" t="s">
        <v>16354</v>
      </c>
      <c r="V4452" t="s">
        <v>16352</v>
      </c>
      <c r="W4452" t="s">
        <v>16353</v>
      </c>
      <c r="X4452" t="s">
        <v>675</v>
      </c>
      <c r="Y4452" t="s">
        <v>16355</v>
      </c>
      <c r="Z4452" t="s">
        <v>54</v>
      </c>
      <c r="AA4452"/>
      <c r="AB4452" t="s">
        <v>45353</v>
      </c>
      <c r="AC4452" t="s">
        <v>52278</v>
      </c>
      <c r="AD4452" t="s">
        <v>16356</v>
      </c>
      <c r="AE4452" t="s">
        <v>565</v>
      </c>
      <c r="AF4452" s="119" t="str">
        <f t="shared" si="278"/>
        <v>NA</v>
      </c>
      <c r="AG4452" s="119"/>
      <c r="AH4452" s="119"/>
      <c r="AI4452" s="119"/>
      <c r="AJ4452" s="119" t="str">
        <f t="shared" si="279"/>
        <v>NA</v>
      </c>
      <c r="AK4452" s="190"/>
      <c r="AL4452" s="191"/>
    </row>
    <row r="4453" spans="1:38" x14ac:dyDescent="0.25">
      <c r="A4453" t="s">
        <v>10768</v>
      </c>
      <c r="B4453" t="s">
        <v>10766</v>
      </c>
      <c r="C4453" t="s">
        <v>10767</v>
      </c>
      <c r="D4453" t="s">
        <v>675</v>
      </c>
      <c r="E4453" t="s">
        <v>246</v>
      </c>
      <c r="F4453" t="s">
        <v>54</v>
      </c>
      <c r="G4453"/>
      <c r="H4453" t="s">
        <v>46110</v>
      </c>
      <c r="I4453" t="s">
        <v>52871</v>
      </c>
      <c r="J4453" t="s">
        <v>10768</v>
      </c>
      <c r="K4453" t="s">
        <v>565</v>
      </c>
      <c r="L4453" s="119" t="str">
        <f t="shared" si="276"/>
        <v>NA</v>
      </c>
      <c r="M4453" s="119"/>
      <c r="N4453" s="120" t="str">
        <f t="shared" si="277"/>
        <v>NA</v>
      </c>
      <c r="O4453" s="120"/>
      <c r="P4453"/>
      <c r="Q4453"/>
      <c r="R4453"/>
      <c r="S4453"/>
      <c r="T4453"/>
      <c r="U4453" t="s">
        <v>13206</v>
      </c>
      <c r="V4453" t="s">
        <v>13204</v>
      </c>
      <c r="W4453" t="s">
        <v>13205</v>
      </c>
      <c r="X4453" t="s">
        <v>675</v>
      </c>
      <c r="Y4453" t="s">
        <v>13207</v>
      </c>
      <c r="Z4453" t="s">
        <v>54</v>
      </c>
      <c r="AA4453"/>
      <c r="AB4453" t="s">
        <v>45354</v>
      </c>
      <c r="AC4453" t="s">
        <v>52279</v>
      </c>
      <c r="AD4453"/>
      <c r="AE4453" t="s">
        <v>565</v>
      </c>
      <c r="AF4453" s="119" t="str">
        <f t="shared" si="278"/>
        <v>NA</v>
      </c>
      <c r="AG4453" s="119"/>
      <c r="AH4453" s="119"/>
      <c r="AI4453" s="119"/>
      <c r="AJ4453" s="119" t="str">
        <f t="shared" si="279"/>
        <v>NA</v>
      </c>
      <c r="AK4453" s="190"/>
      <c r="AL4453" s="191"/>
    </row>
    <row r="4454" spans="1:38" x14ac:dyDescent="0.25">
      <c r="A4454" t="s">
        <v>13743</v>
      </c>
      <c r="B4454" t="s">
        <v>13741</v>
      </c>
      <c r="C4454" t="s">
        <v>13742</v>
      </c>
      <c r="D4454" t="s">
        <v>675</v>
      </c>
      <c r="E4454" t="s">
        <v>246</v>
      </c>
      <c r="F4454" t="s">
        <v>54</v>
      </c>
      <c r="G4454"/>
      <c r="H4454" t="s">
        <v>46111</v>
      </c>
      <c r="I4454" t="s">
        <v>52871</v>
      </c>
      <c r="J4454" t="s">
        <v>13743</v>
      </c>
      <c r="K4454" t="s">
        <v>565</v>
      </c>
      <c r="L4454" s="119" t="str">
        <f t="shared" si="276"/>
        <v>NA</v>
      </c>
      <c r="M4454" s="119"/>
      <c r="N4454" s="120" t="str">
        <f t="shared" si="277"/>
        <v>NA</v>
      </c>
      <c r="O4454" s="120"/>
      <c r="P4454"/>
      <c r="Q4454"/>
      <c r="R4454"/>
      <c r="S4454"/>
      <c r="T4454"/>
      <c r="U4454" t="s">
        <v>22588</v>
      </c>
      <c r="V4454" t="s">
        <v>22587</v>
      </c>
      <c r="W4454" t="s">
        <v>22241</v>
      </c>
      <c r="X4454" t="s">
        <v>675</v>
      </c>
      <c r="Y4454" t="s">
        <v>1338</v>
      </c>
      <c r="Z4454" t="s">
        <v>54</v>
      </c>
      <c r="AA4454"/>
      <c r="AB4454" t="s">
        <v>45355</v>
      </c>
      <c r="AC4454" t="s">
        <v>52280</v>
      </c>
      <c r="AD4454" t="s">
        <v>22589</v>
      </c>
      <c r="AE4454" t="s">
        <v>565</v>
      </c>
      <c r="AF4454" s="119" t="str">
        <f t="shared" si="278"/>
        <v>NA</v>
      </c>
      <c r="AG4454" s="119"/>
      <c r="AH4454" s="119"/>
      <c r="AI4454" s="119"/>
      <c r="AJ4454" s="119" t="str">
        <f t="shared" si="279"/>
        <v>NA</v>
      </c>
      <c r="AK4454" s="190"/>
      <c r="AL4454" s="191"/>
    </row>
    <row r="4455" spans="1:38" x14ac:dyDescent="0.25">
      <c r="A4455" t="s">
        <v>13814</v>
      </c>
      <c r="B4455" t="s">
        <v>13812</v>
      </c>
      <c r="C4455" t="s">
        <v>13813</v>
      </c>
      <c r="D4455" t="s">
        <v>675</v>
      </c>
      <c r="E4455" t="s">
        <v>246</v>
      </c>
      <c r="F4455" t="s">
        <v>54</v>
      </c>
      <c r="G4455"/>
      <c r="H4455" t="s">
        <v>46111</v>
      </c>
      <c r="I4455" t="s">
        <v>52871</v>
      </c>
      <c r="J4455" t="s">
        <v>13814</v>
      </c>
      <c r="K4455" t="s">
        <v>565</v>
      </c>
      <c r="L4455" s="119" t="str">
        <f t="shared" si="276"/>
        <v>NA</v>
      </c>
      <c r="M4455" s="119"/>
      <c r="N4455" s="120" t="str">
        <f t="shared" si="277"/>
        <v>NA</v>
      </c>
      <c r="O4455" s="120"/>
      <c r="P4455"/>
      <c r="Q4455"/>
      <c r="R4455"/>
      <c r="S4455"/>
      <c r="T4455"/>
      <c r="U4455" t="s">
        <v>8537</v>
      </c>
      <c r="V4455" t="s">
        <v>8535</v>
      </c>
      <c r="W4455" t="s">
        <v>8536</v>
      </c>
      <c r="X4455" t="s">
        <v>675</v>
      </c>
      <c r="Y4455" t="s">
        <v>1338</v>
      </c>
      <c r="Z4455" t="s">
        <v>54</v>
      </c>
      <c r="AA4455"/>
      <c r="AB4455" t="s">
        <v>45356</v>
      </c>
      <c r="AC4455" t="s">
        <v>52280</v>
      </c>
      <c r="AD4455"/>
      <c r="AE4455" t="s">
        <v>105</v>
      </c>
      <c r="AF4455" s="119" t="str">
        <f t="shared" si="278"/>
        <v>NA</v>
      </c>
      <c r="AG4455" s="119"/>
      <c r="AH4455" s="119"/>
      <c r="AI4455" s="119"/>
      <c r="AJ4455" s="119" t="str">
        <f t="shared" si="279"/>
        <v>NA</v>
      </c>
      <c r="AK4455" s="190"/>
      <c r="AL4455" s="191"/>
    </row>
    <row r="4456" spans="1:38" x14ac:dyDescent="0.25">
      <c r="A4456" t="s">
        <v>13172</v>
      </c>
      <c r="B4456" t="s">
        <v>13170</v>
      </c>
      <c r="C4456" t="s">
        <v>13171</v>
      </c>
      <c r="D4456" t="s">
        <v>675</v>
      </c>
      <c r="E4456" t="s">
        <v>246</v>
      </c>
      <c r="F4456" t="s">
        <v>54</v>
      </c>
      <c r="G4456"/>
      <c r="H4456" t="s">
        <v>46111</v>
      </c>
      <c r="I4456" t="s">
        <v>52871</v>
      </c>
      <c r="J4456" t="s">
        <v>13172</v>
      </c>
      <c r="K4456" t="s">
        <v>565</v>
      </c>
      <c r="L4456" s="119" t="str">
        <f t="shared" si="276"/>
        <v>NA</v>
      </c>
      <c r="M4456" s="119"/>
      <c r="N4456" s="120" t="str">
        <f t="shared" si="277"/>
        <v>NA</v>
      </c>
      <c r="O4456" s="120"/>
      <c r="P4456"/>
      <c r="Q4456"/>
      <c r="R4456"/>
      <c r="S4456"/>
      <c r="T4456"/>
      <c r="U4456" t="s">
        <v>17238</v>
      </c>
      <c r="V4456" t="s">
        <v>17236</v>
      </c>
      <c r="W4456" t="s">
        <v>17237</v>
      </c>
      <c r="X4456" t="s">
        <v>675</v>
      </c>
      <c r="Y4456" t="s">
        <v>1208</v>
      </c>
      <c r="Z4456" t="s">
        <v>54</v>
      </c>
      <c r="AA4456"/>
      <c r="AB4456" t="s">
        <v>45357</v>
      </c>
      <c r="AC4456" t="s">
        <v>52281</v>
      </c>
      <c r="AD4456"/>
      <c r="AE4456" t="s">
        <v>565</v>
      </c>
      <c r="AF4456" s="119" t="str">
        <f t="shared" si="278"/>
        <v>NA</v>
      </c>
      <c r="AG4456" s="119"/>
      <c r="AH4456" s="119"/>
      <c r="AI4456" s="119"/>
      <c r="AJ4456" s="119" t="str">
        <f t="shared" si="279"/>
        <v>NA</v>
      </c>
      <c r="AK4456" s="190"/>
      <c r="AL4456" s="191"/>
    </row>
    <row r="4457" spans="1:38" x14ac:dyDescent="0.25">
      <c r="A4457" t="s">
        <v>13175</v>
      </c>
      <c r="B4457" t="s">
        <v>13173</v>
      </c>
      <c r="C4457" t="s">
        <v>13174</v>
      </c>
      <c r="D4457" t="s">
        <v>675</v>
      </c>
      <c r="E4457" t="s">
        <v>246</v>
      </c>
      <c r="F4457" t="s">
        <v>54</v>
      </c>
      <c r="G4457"/>
      <c r="H4457" t="s">
        <v>46111</v>
      </c>
      <c r="I4457" t="s">
        <v>52871</v>
      </c>
      <c r="J4457" t="s">
        <v>13175</v>
      </c>
      <c r="K4457" t="s">
        <v>565</v>
      </c>
      <c r="L4457" s="119" t="str">
        <f t="shared" si="276"/>
        <v>NA</v>
      </c>
      <c r="M4457" s="119"/>
      <c r="N4457" s="120" t="str">
        <f t="shared" si="277"/>
        <v>NA</v>
      </c>
      <c r="O4457" s="120"/>
      <c r="P4457"/>
      <c r="Q4457"/>
      <c r="R4457"/>
      <c r="S4457"/>
      <c r="T4457"/>
      <c r="U4457" t="s">
        <v>13509</v>
      </c>
      <c r="V4457" t="s">
        <v>13507</v>
      </c>
      <c r="W4457" t="s">
        <v>13508</v>
      </c>
      <c r="X4457" t="s">
        <v>675</v>
      </c>
      <c r="Y4457" t="s">
        <v>13510</v>
      </c>
      <c r="Z4457" t="s">
        <v>54</v>
      </c>
      <c r="AA4457"/>
      <c r="AB4457" t="s">
        <v>45358</v>
      </c>
      <c r="AC4457" t="s">
        <v>52282</v>
      </c>
      <c r="AD4457"/>
      <c r="AE4457" t="s">
        <v>105</v>
      </c>
      <c r="AF4457" s="119" t="str">
        <f t="shared" si="278"/>
        <v>NA</v>
      </c>
      <c r="AG4457" s="119"/>
      <c r="AH4457" s="119"/>
      <c r="AI4457" s="119"/>
      <c r="AJ4457" s="119" t="str">
        <f t="shared" si="279"/>
        <v>NA</v>
      </c>
      <c r="AK4457" s="190"/>
      <c r="AL4457" s="191"/>
    </row>
    <row r="4458" spans="1:38" x14ac:dyDescent="0.25">
      <c r="A4458" t="s">
        <v>21779</v>
      </c>
      <c r="B4458" t="s">
        <v>21777</v>
      </c>
      <c r="C4458" t="s">
        <v>21778</v>
      </c>
      <c r="D4458" t="s">
        <v>675</v>
      </c>
      <c r="E4458" t="s">
        <v>246</v>
      </c>
      <c r="F4458" t="s">
        <v>54</v>
      </c>
      <c r="G4458"/>
      <c r="H4458" t="s">
        <v>46110</v>
      </c>
      <c r="I4458" t="s">
        <v>52871</v>
      </c>
      <c r="J4458" t="s">
        <v>21780</v>
      </c>
      <c r="K4458" t="s">
        <v>105</v>
      </c>
      <c r="L4458" s="119" t="str">
        <f t="shared" si="276"/>
        <v>NA</v>
      </c>
      <c r="M4458" s="119"/>
      <c r="N4458" s="120" t="str">
        <f t="shared" si="277"/>
        <v>NA</v>
      </c>
      <c r="O4458" s="120"/>
      <c r="P4458"/>
      <c r="Q4458"/>
      <c r="R4458"/>
      <c r="S4458"/>
      <c r="T4458"/>
      <c r="U4458" t="s">
        <v>22661</v>
      </c>
      <c r="V4458" t="s">
        <v>22660</v>
      </c>
      <c r="W4458" t="s">
        <v>22241</v>
      </c>
      <c r="X4458" t="s">
        <v>675</v>
      </c>
      <c r="Y4458" t="s">
        <v>538</v>
      </c>
      <c r="Z4458" t="s">
        <v>54</v>
      </c>
      <c r="AA4458"/>
      <c r="AB4458" t="s">
        <v>45359</v>
      </c>
      <c r="AC4458" t="s">
        <v>52283</v>
      </c>
      <c r="AD4458"/>
      <c r="AE4458" t="s">
        <v>565</v>
      </c>
      <c r="AF4458" s="119" t="str">
        <f t="shared" si="278"/>
        <v>NA</v>
      </c>
      <c r="AG4458" s="119"/>
      <c r="AH4458" s="119"/>
      <c r="AI4458" s="119"/>
      <c r="AJ4458" s="119" t="str">
        <f t="shared" si="279"/>
        <v>NA</v>
      </c>
      <c r="AK4458" s="190"/>
      <c r="AL4458" s="191"/>
    </row>
    <row r="4459" spans="1:38" x14ac:dyDescent="0.25">
      <c r="A4459" t="s">
        <v>8482</v>
      </c>
      <c r="B4459" t="s">
        <v>8480</v>
      </c>
      <c r="C4459" t="s">
        <v>8481</v>
      </c>
      <c r="D4459" t="s">
        <v>675</v>
      </c>
      <c r="E4459" t="s">
        <v>246</v>
      </c>
      <c r="F4459" t="s">
        <v>54</v>
      </c>
      <c r="G4459"/>
      <c r="H4459" t="s">
        <v>46112</v>
      </c>
      <c r="I4459" t="s">
        <v>52871</v>
      </c>
      <c r="J4459" t="s">
        <v>8483</v>
      </c>
      <c r="K4459" t="s">
        <v>105</v>
      </c>
      <c r="L4459" s="119" t="str">
        <f t="shared" si="276"/>
        <v>NA</v>
      </c>
      <c r="M4459" s="119"/>
      <c r="N4459" s="120" t="str">
        <f t="shared" si="277"/>
        <v>NA</v>
      </c>
      <c r="O4459" s="120"/>
      <c r="P4459"/>
      <c r="Q4459"/>
      <c r="R4459"/>
      <c r="S4459"/>
      <c r="T4459"/>
      <c r="U4459" t="s">
        <v>22618</v>
      </c>
      <c r="V4459" t="s">
        <v>22617</v>
      </c>
      <c r="W4459" t="s">
        <v>22241</v>
      </c>
      <c r="X4459" t="s">
        <v>675</v>
      </c>
      <c r="Y4459" t="s">
        <v>538</v>
      </c>
      <c r="Z4459" t="s">
        <v>54</v>
      </c>
      <c r="AA4459"/>
      <c r="AB4459" t="s">
        <v>45359</v>
      </c>
      <c r="AC4459" t="s">
        <v>52283</v>
      </c>
      <c r="AD4459" t="s">
        <v>22574</v>
      </c>
      <c r="AE4459" t="s">
        <v>565</v>
      </c>
      <c r="AF4459" s="119" t="str">
        <f t="shared" si="278"/>
        <v>NA</v>
      </c>
      <c r="AG4459" s="119"/>
      <c r="AH4459" s="119"/>
      <c r="AI4459" s="119"/>
      <c r="AJ4459" s="119" t="str">
        <f t="shared" si="279"/>
        <v>NA</v>
      </c>
      <c r="AK4459" s="190"/>
      <c r="AL4459" s="191"/>
    </row>
    <row r="4460" spans="1:38" x14ac:dyDescent="0.25">
      <c r="A4460" t="s">
        <v>21860</v>
      </c>
      <c r="B4460" t="s">
        <v>21858</v>
      </c>
      <c r="C4460" t="s">
        <v>21859</v>
      </c>
      <c r="D4460" t="s">
        <v>675</v>
      </c>
      <c r="E4460" t="s">
        <v>246</v>
      </c>
      <c r="F4460" t="s">
        <v>54</v>
      </c>
      <c r="G4460"/>
      <c r="H4460" t="s">
        <v>46110</v>
      </c>
      <c r="I4460" t="s">
        <v>52871</v>
      </c>
      <c r="J4460" t="s">
        <v>21860</v>
      </c>
      <c r="K4460" t="s">
        <v>105</v>
      </c>
      <c r="L4460" s="119" t="str">
        <f t="shared" si="276"/>
        <v>NA</v>
      </c>
      <c r="M4460" s="119"/>
      <c r="N4460" s="120" t="str">
        <f t="shared" si="277"/>
        <v>NA</v>
      </c>
      <c r="O4460" s="120"/>
      <c r="P4460"/>
      <c r="Q4460"/>
      <c r="R4460"/>
      <c r="S4460"/>
      <c r="T4460"/>
      <c r="U4460" t="s">
        <v>21321</v>
      </c>
      <c r="V4460" t="s">
        <v>21320</v>
      </c>
      <c r="W4460" t="s">
        <v>5595</v>
      </c>
      <c r="X4460" t="s">
        <v>675</v>
      </c>
      <c r="Y4460" t="s">
        <v>538</v>
      </c>
      <c r="Z4460" t="s">
        <v>54</v>
      </c>
      <c r="AA4460"/>
      <c r="AB4460" t="s">
        <v>45360</v>
      </c>
      <c r="AC4460" t="s">
        <v>52283</v>
      </c>
      <c r="AD4460"/>
      <c r="AE4460" t="s">
        <v>565</v>
      </c>
      <c r="AF4460" s="119" t="str">
        <f t="shared" si="278"/>
        <v>NA</v>
      </c>
      <c r="AG4460" s="119"/>
      <c r="AH4460" s="119"/>
      <c r="AI4460" s="119"/>
      <c r="AJ4460" s="119" t="str">
        <f t="shared" si="279"/>
        <v>NA</v>
      </c>
      <c r="AK4460" s="190"/>
      <c r="AL4460" s="191"/>
    </row>
    <row r="4461" spans="1:38" x14ac:dyDescent="0.25">
      <c r="A4461" t="s">
        <v>13115</v>
      </c>
      <c r="B4461" t="s">
        <v>13113</v>
      </c>
      <c r="C4461" t="s">
        <v>13114</v>
      </c>
      <c r="D4461" t="s">
        <v>675</v>
      </c>
      <c r="E4461" t="s">
        <v>13116</v>
      </c>
      <c r="F4461" t="s">
        <v>54</v>
      </c>
      <c r="G4461"/>
      <c r="H4461" t="s">
        <v>46113</v>
      </c>
      <c r="I4461" t="s">
        <v>52872</v>
      </c>
      <c r="J4461" t="s">
        <v>13115</v>
      </c>
      <c r="K4461" t="s">
        <v>565</v>
      </c>
      <c r="L4461" s="119" t="str">
        <f t="shared" si="276"/>
        <v>NA</v>
      </c>
      <c r="M4461" s="119"/>
      <c r="N4461" s="120" t="str">
        <f t="shared" si="277"/>
        <v>NA</v>
      </c>
      <c r="O4461" s="120"/>
      <c r="P4461"/>
      <c r="Q4461"/>
      <c r="R4461"/>
      <c r="S4461"/>
      <c r="T4461"/>
      <c r="U4461" t="s">
        <v>14411</v>
      </c>
      <c r="V4461" t="s">
        <v>14409</v>
      </c>
      <c r="W4461" t="s">
        <v>14410</v>
      </c>
      <c r="X4461" t="s">
        <v>675</v>
      </c>
      <c r="Y4461" t="s">
        <v>538</v>
      </c>
      <c r="Z4461" t="s">
        <v>54</v>
      </c>
      <c r="AA4461"/>
      <c r="AB4461" t="s">
        <v>45361</v>
      </c>
      <c r="AC4461" t="s">
        <v>52283</v>
      </c>
      <c r="AD4461" t="s">
        <v>14412</v>
      </c>
      <c r="AE4461" t="s">
        <v>565</v>
      </c>
      <c r="AF4461" s="119" t="str">
        <f t="shared" si="278"/>
        <v>NA</v>
      </c>
      <c r="AG4461" s="119"/>
      <c r="AH4461" s="119"/>
      <c r="AI4461" s="119"/>
      <c r="AJ4461" s="119" t="str">
        <f t="shared" si="279"/>
        <v>NA</v>
      </c>
      <c r="AK4461" s="190"/>
      <c r="AL4461" s="191"/>
    </row>
    <row r="4462" spans="1:38" x14ac:dyDescent="0.25">
      <c r="A4462" t="s">
        <v>15107</v>
      </c>
      <c r="B4462" t="s">
        <v>15105</v>
      </c>
      <c r="C4462" t="s">
        <v>15106</v>
      </c>
      <c r="D4462" t="s">
        <v>675</v>
      </c>
      <c r="E4462" t="s">
        <v>15108</v>
      </c>
      <c r="F4462" t="s">
        <v>54</v>
      </c>
      <c r="G4462"/>
      <c r="H4462" t="s">
        <v>46114</v>
      </c>
      <c r="I4462" t="s">
        <v>52873</v>
      </c>
      <c r="J4462" t="s">
        <v>15107</v>
      </c>
      <c r="K4462" t="s">
        <v>105</v>
      </c>
      <c r="L4462" s="119" t="str">
        <f t="shared" si="276"/>
        <v>NA</v>
      </c>
      <c r="M4462" s="119"/>
      <c r="N4462" s="120" t="str">
        <f t="shared" si="277"/>
        <v>NA</v>
      </c>
      <c r="O4462" s="120"/>
      <c r="P4462"/>
      <c r="Q4462"/>
      <c r="R4462"/>
      <c r="S4462"/>
      <c r="T4462"/>
      <c r="U4462" t="s">
        <v>22213</v>
      </c>
      <c r="V4462" t="s">
        <v>22211</v>
      </c>
      <c r="W4462" t="s">
        <v>22212</v>
      </c>
      <c r="X4462" t="s">
        <v>675</v>
      </c>
      <c r="Y4462" t="s">
        <v>538</v>
      </c>
      <c r="Z4462" t="s">
        <v>54</v>
      </c>
      <c r="AA4462"/>
      <c r="AB4462" t="s">
        <v>45360</v>
      </c>
      <c r="AC4462" t="s">
        <v>52283</v>
      </c>
      <c r="AD4462" t="s">
        <v>22214</v>
      </c>
      <c r="AE4462" t="s">
        <v>105</v>
      </c>
      <c r="AF4462" s="119" t="str">
        <f t="shared" si="278"/>
        <v>NA</v>
      </c>
      <c r="AG4462" s="119"/>
      <c r="AH4462" s="119"/>
      <c r="AI4462" s="119"/>
      <c r="AJ4462" s="119" t="str">
        <f t="shared" si="279"/>
        <v>NA</v>
      </c>
      <c r="AK4462" s="190"/>
      <c r="AL4462" s="191"/>
    </row>
    <row r="4463" spans="1:38" x14ac:dyDescent="0.25">
      <c r="A4463" t="s">
        <v>10411</v>
      </c>
      <c r="B4463" t="s">
        <v>10410</v>
      </c>
      <c r="C4463" t="s">
        <v>10384</v>
      </c>
      <c r="D4463" t="s">
        <v>675</v>
      </c>
      <c r="E4463" t="s">
        <v>10412</v>
      </c>
      <c r="F4463" t="s">
        <v>54</v>
      </c>
      <c r="G4463"/>
      <c r="H4463" t="s">
        <v>46115</v>
      </c>
      <c r="I4463" t="s">
        <v>52874</v>
      </c>
      <c r="J4463" t="s">
        <v>10413</v>
      </c>
      <c r="K4463" t="s">
        <v>565</v>
      </c>
      <c r="L4463" s="119" t="str">
        <f t="shared" si="276"/>
        <v>NA</v>
      </c>
      <c r="M4463" s="119"/>
      <c r="N4463" s="120" t="str">
        <f t="shared" si="277"/>
        <v>NA</v>
      </c>
      <c r="O4463" s="120"/>
      <c r="P4463"/>
      <c r="Q4463"/>
      <c r="R4463"/>
      <c r="S4463"/>
      <c r="T4463"/>
      <c r="U4463" t="s">
        <v>9895</v>
      </c>
      <c r="V4463" t="s">
        <v>9893</v>
      </c>
      <c r="W4463" t="s">
        <v>9894</v>
      </c>
      <c r="X4463" t="s">
        <v>675</v>
      </c>
      <c r="Y4463" t="s">
        <v>538</v>
      </c>
      <c r="Z4463" t="s">
        <v>54</v>
      </c>
      <c r="AA4463"/>
      <c r="AB4463" t="s">
        <v>45362</v>
      </c>
      <c r="AC4463" t="s">
        <v>52283</v>
      </c>
      <c r="AD4463" t="s">
        <v>9896</v>
      </c>
      <c r="AE4463" t="s">
        <v>105</v>
      </c>
      <c r="AF4463" s="119" t="str">
        <f t="shared" si="278"/>
        <v>NA</v>
      </c>
      <c r="AG4463" s="119"/>
      <c r="AH4463" s="119"/>
      <c r="AI4463" s="119"/>
      <c r="AJ4463" s="119" t="str">
        <f t="shared" si="279"/>
        <v>NA</v>
      </c>
      <c r="AK4463" s="190"/>
      <c r="AL4463" s="191"/>
    </row>
    <row r="4464" spans="1:38" x14ac:dyDescent="0.25">
      <c r="A4464" t="s">
        <v>13828</v>
      </c>
      <c r="B4464" t="s">
        <v>13826</v>
      </c>
      <c r="C4464" t="s">
        <v>13827</v>
      </c>
      <c r="D4464" t="s">
        <v>675</v>
      </c>
      <c r="E4464" t="s">
        <v>10412</v>
      </c>
      <c r="F4464" t="s">
        <v>54</v>
      </c>
      <c r="G4464"/>
      <c r="H4464" t="s">
        <v>46116</v>
      </c>
      <c r="I4464" t="s">
        <v>52874</v>
      </c>
      <c r="J4464" t="s">
        <v>13828</v>
      </c>
      <c r="K4464" t="s">
        <v>565</v>
      </c>
      <c r="L4464" s="119" t="str">
        <f t="shared" si="276"/>
        <v>NA</v>
      </c>
      <c r="M4464" s="119"/>
      <c r="N4464" s="120" t="str">
        <f t="shared" si="277"/>
        <v>NA</v>
      </c>
      <c r="O4464" s="120"/>
      <c r="P4464"/>
      <c r="Q4464"/>
      <c r="R4464"/>
      <c r="S4464"/>
      <c r="T4464"/>
      <c r="U4464" t="s">
        <v>8638</v>
      </c>
      <c r="V4464" t="s">
        <v>8636</v>
      </c>
      <c r="W4464" t="s">
        <v>8637</v>
      </c>
      <c r="X4464" t="s">
        <v>675</v>
      </c>
      <c r="Y4464" t="s">
        <v>538</v>
      </c>
      <c r="Z4464" t="s">
        <v>54</v>
      </c>
      <c r="AA4464"/>
      <c r="AB4464" t="s">
        <v>45362</v>
      </c>
      <c r="AC4464" t="s">
        <v>52283</v>
      </c>
      <c r="AD4464" t="s">
        <v>8639</v>
      </c>
      <c r="AE4464" t="s">
        <v>105</v>
      </c>
      <c r="AF4464" s="119" t="str">
        <f t="shared" si="278"/>
        <v>NA</v>
      </c>
      <c r="AG4464" s="119"/>
      <c r="AH4464" s="119"/>
      <c r="AI4464" s="119"/>
      <c r="AJ4464" s="119" t="str">
        <f t="shared" si="279"/>
        <v>NA</v>
      </c>
      <c r="AK4464" s="190"/>
      <c r="AL4464" s="191"/>
    </row>
    <row r="4465" spans="1:38" x14ac:dyDescent="0.25">
      <c r="A4465" t="s">
        <v>13438</v>
      </c>
      <c r="B4465" t="s">
        <v>13436</v>
      </c>
      <c r="C4465" t="s">
        <v>13437</v>
      </c>
      <c r="D4465" t="s">
        <v>675</v>
      </c>
      <c r="E4465" t="s">
        <v>13439</v>
      </c>
      <c r="F4465" t="s">
        <v>54</v>
      </c>
      <c r="G4465"/>
      <c r="H4465" t="s">
        <v>46117</v>
      </c>
      <c r="I4465" t="s">
        <v>52875</v>
      </c>
      <c r="J4465" t="s">
        <v>13438</v>
      </c>
      <c r="K4465" t="s">
        <v>565</v>
      </c>
      <c r="L4465" s="119" t="str">
        <f t="shared" si="276"/>
        <v>NA</v>
      </c>
      <c r="M4465" s="119"/>
      <c r="N4465" s="120" t="str">
        <f t="shared" si="277"/>
        <v>NA</v>
      </c>
      <c r="O4465" s="120"/>
      <c r="P4465"/>
      <c r="Q4465"/>
      <c r="R4465"/>
      <c r="S4465"/>
      <c r="T4465"/>
      <c r="U4465" t="s">
        <v>5987</v>
      </c>
      <c r="V4465" t="s">
        <v>5985</v>
      </c>
      <c r="W4465" t="s">
        <v>5986</v>
      </c>
      <c r="X4465" t="s">
        <v>675</v>
      </c>
      <c r="Y4465" t="s">
        <v>538</v>
      </c>
      <c r="Z4465" t="s">
        <v>54</v>
      </c>
      <c r="AA4465"/>
      <c r="AB4465" t="s">
        <v>45360</v>
      </c>
      <c r="AC4465" t="s">
        <v>52283</v>
      </c>
      <c r="AD4465" t="s">
        <v>5988</v>
      </c>
      <c r="AE4465" t="s">
        <v>105</v>
      </c>
      <c r="AF4465" s="119" t="str">
        <f t="shared" si="278"/>
        <v>NA</v>
      </c>
      <c r="AG4465" s="119"/>
      <c r="AH4465" s="119"/>
      <c r="AI4465" s="119"/>
      <c r="AJ4465" s="119" t="str">
        <f t="shared" si="279"/>
        <v>NA</v>
      </c>
      <c r="AK4465" s="190"/>
      <c r="AL4465" s="191"/>
    </row>
    <row r="4466" spans="1:38" x14ac:dyDescent="0.25">
      <c r="A4466" t="s">
        <v>20824</v>
      </c>
      <c r="B4466" t="s">
        <v>20822</v>
      </c>
      <c r="C4466" t="s">
        <v>20823</v>
      </c>
      <c r="D4466" t="s">
        <v>675</v>
      </c>
      <c r="E4466" t="s">
        <v>5740</v>
      </c>
      <c r="F4466" t="s">
        <v>54</v>
      </c>
      <c r="G4466"/>
      <c r="H4466" t="s">
        <v>46118</v>
      </c>
      <c r="I4466" t="s">
        <v>52876</v>
      </c>
      <c r="J4466"/>
      <c r="K4466" t="s">
        <v>565</v>
      </c>
      <c r="L4466" s="119" t="str">
        <f t="shared" si="276"/>
        <v>NA</v>
      </c>
      <c r="M4466" s="119"/>
      <c r="N4466" s="120" t="str">
        <f t="shared" si="277"/>
        <v>NA</v>
      </c>
      <c r="O4466" s="120"/>
      <c r="P4466"/>
      <c r="Q4466"/>
      <c r="R4466"/>
      <c r="S4466"/>
      <c r="T4466"/>
      <c r="U4466" t="s">
        <v>12025</v>
      </c>
      <c r="V4466" t="s">
        <v>12023</v>
      </c>
      <c r="W4466" t="s">
        <v>12024</v>
      </c>
      <c r="X4466" t="s">
        <v>675</v>
      </c>
      <c r="Y4466" t="s">
        <v>538</v>
      </c>
      <c r="Z4466" t="s">
        <v>54</v>
      </c>
      <c r="AA4466"/>
      <c r="AB4466" t="s">
        <v>45360</v>
      </c>
      <c r="AC4466" t="s">
        <v>52283</v>
      </c>
      <c r="AD4466" t="s">
        <v>12026</v>
      </c>
      <c r="AE4466" t="s">
        <v>105</v>
      </c>
      <c r="AF4466" s="119" t="str">
        <f t="shared" si="278"/>
        <v>NA</v>
      </c>
      <c r="AG4466" s="119"/>
      <c r="AH4466" s="119"/>
      <c r="AI4466" s="119"/>
      <c r="AJ4466" s="119" t="str">
        <f t="shared" si="279"/>
        <v>NA</v>
      </c>
      <c r="AK4466" s="190"/>
      <c r="AL4466" s="191"/>
    </row>
    <row r="4467" spans="1:38" x14ac:dyDescent="0.25">
      <c r="A4467" t="s">
        <v>13560</v>
      </c>
      <c r="B4467" t="s">
        <v>13558</v>
      </c>
      <c r="C4467" t="s">
        <v>13559</v>
      </c>
      <c r="D4467" t="s">
        <v>675</v>
      </c>
      <c r="E4467" t="s">
        <v>5740</v>
      </c>
      <c r="F4467" t="s">
        <v>54</v>
      </c>
      <c r="G4467"/>
      <c r="H4467" t="s">
        <v>46119</v>
      </c>
      <c r="I4467" t="s">
        <v>52876</v>
      </c>
      <c r="J4467" t="s">
        <v>13560</v>
      </c>
      <c r="K4467" t="s">
        <v>565</v>
      </c>
      <c r="L4467" s="119" t="str">
        <f t="shared" si="276"/>
        <v>NA</v>
      </c>
      <c r="M4467" s="119"/>
      <c r="N4467" s="120" t="str">
        <f t="shared" si="277"/>
        <v>NA</v>
      </c>
      <c r="O4467" s="120"/>
      <c r="P4467"/>
      <c r="Q4467"/>
      <c r="R4467"/>
      <c r="S4467"/>
      <c r="T4467"/>
      <c r="U4467" t="s">
        <v>14595</v>
      </c>
      <c r="V4467" t="s">
        <v>14593</v>
      </c>
      <c r="W4467" t="s">
        <v>14594</v>
      </c>
      <c r="X4467" t="s">
        <v>675</v>
      </c>
      <c r="Y4467" t="s">
        <v>14596</v>
      </c>
      <c r="Z4467" t="s">
        <v>54</v>
      </c>
      <c r="AA4467"/>
      <c r="AB4467" t="s">
        <v>45363</v>
      </c>
      <c r="AC4467" t="s">
        <v>52284</v>
      </c>
      <c r="AD4467"/>
      <c r="AE4467" t="s">
        <v>565</v>
      </c>
      <c r="AF4467" s="119" t="str">
        <f t="shared" si="278"/>
        <v>NA</v>
      </c>
      <c r="AG4467" s="119"/>
      <c r="AH4467" s="119"/>
      <c r="AI4467" s="119"/>
      <c r="AJ4467" s="119" t="str">
        <f t="shared" si="279"/>
        <v>NA</v>
      </c>
      <c r="AK4467" s="190"/>
      <c r="AL4467" s="191"/>
    </row>
    <row r="4468" spans="1:38" x14ac:dyDescent="0.25">
      <c r="A4468" t="s">
        <v>14544</v>
      </c>
      <c r="B4468" t="s">
        <v>14542</v>
      </c>
      <c r="C4468" t="s">
        <v>14543</v>
      </c>
      <c r="D4468" t="s">
        <v>675</v>
      </c>
      <c r="E4468" t="s">
        <v>14545</v>
      </c>
      <c r="F4468" t="s">
        <v>54</v>
      </c>
      <c r="G4468"/>
      <c r="H4468" t="s">
        <v>46120</v>
      </c>
      <c r="I4468" t="s">
        <v>52877</v>
      </c>
      <c r="J4468" t="s">
        <v>14544</v>
      </c>
      <c r="K4468" t="s">
        <v>565</v>
      </c>
      <c r="L4468" s="119" t="str">
        <f t="shared" si="276"/>
        <v>NA</v>
      </c>
      <c r="M4468" s="119"/>
      <c r="N4468" s="120" t="str">
        <f t="shared" si="277"/>
        <v>NA</v>
      </c>
      <c r="O4468" s="120"/>
      <c r="P4468"/>
      <c r="Q4468"/>
      <c r="R4468"/>
      <c r="S4468"/>
      <c r="T4468"/>
      <c r="U4468" t="s">
        <v>20261</v>
      </c>
      <c r="V4468" t="s">
        <v>20259</v>
      </c>
      <c r="W4468" t="s">
        <v>20260</v>
      </c>
      <c r="X4468" t="s">
        <v>675</v>
      </c>
      <c r="Y4468" t="s">
        <v>20262</v>
      </c>
      <c r="Z4468" t="s">
        <v>54</v>
      </c>
      <c r="AA4468"/>
      <c r="AB4468" t="s">
        <v>45364</v>
      </c>
      <c r="AC4468" t="s">
        <v>52285</v>
      </c>
      <c r="AD4468"/>
      <c r="AE4468" t="s">
        <v>565</v>
      </c>
      <c r="AF4468" s="119" t="str">
        <f t="shared" si="278"/>
        <v>NA</v>
      </c>
      <c r="AG4468" s="119"/>
      <c r="AH4468" s="119"/>
      <c r="AI4468" s="119"/>
      <c r="AJ4468" s="119" t="str">
        <f t="shared" si="279"/>
        <v>NA</v>
      </c>
      <c r="AK4468" s="190"/>
      <c r="AL4468" s="191"/>
    </row>
    <row r="4469" spans="1:38" x14ac:dyDescent="0.25">
      <c r="A4469" t="s">
        <v>13626</v>
      </c>
      <c r="B4469" t="s">
        <v>13624</v>
      </c>
      <c r="C4469" t="s">
        <v>13625</v>
      </c>
      <c r="D4469" t="s">
        <v>675</v>
      </c>
      <c r="E4469" t="s">
        <v>5215</v>
      </c>
      <c r="F4469" t="s">
        <v>54</v>
      </c>
      <c r="G4469"/>
      <c r="H4469" t="s">
        <v>46121</v>
      </c>
      <c r="I4469" t="s">
        <v>52878</v>
      </c>
      <c r="J4469" t="s">
        <v>13626</v>
      </c>
      <c r="K4469" t="s">
        <v>565</v>
      </c>
      <c r="L4469" s="119" t="str">
        <f t="shared" si="276"/>
        <v>NA</v>
      </c>
      <c r="M4469" s="119"/>
      <c r="N4469" s="120" t="str">
        <f t="shared" si="277"/>
        <v>NA</v>
      </c>
      <c r="O4469" s="120"/>
      <c r="P4469"/>
      <c r="Q4469"/>
      <c r="R4469"/>
      <c r="S4469"/>
      <c r="T4469"/>
      <c r="U4469" t="s">
        <v>13880</v>
      </c>
      <c r="V4469" t="s">
        <v>13878</v>
      </c>
      <c r="W4469" t="s">
        <v>13879</v>
      </c>
      <c r="X4469" t="s">
        <v>675</v>
      </c>
      <c r="Y4469" t="s">
        <v>13881</v>
      </c>
      <c r="Z4469" t="s">
        <v>54</v>
      </c>
      <c r="AA4469"/>
      <c r="AB4469" t="s">
        <v>45365</v>
      </c>
      <c r="AC4469" t="s">
        <v>52286</v>
      </c>
      <c r="AD4469" t="s">
        <v>13880</v>
      </c>
      <c r="AE4469" t="s">
        <v>565</v>
      </c>
      <c r="AF4469" s="119" t="str">
        <f t="shared" si="278"/>
        <v>NA</v>
      </c>
      <c r="AG4469" s="119"/>
      <c r="AH4469" s="119"/>
      <c r="AI4469" s="119"/>
      <c r="AJ4469" s="119" t="str">
        <f t="shared" si="279"/>
        <v>NA</v>
      </c>
      <c r="AK4469" s="190"/>
      <c r="AL4469" s="191"/>
    </row>
    <row r="4470" spans="1:38" x14ac:dyDescent="0.25">
      <c r="A4470" t="s">
        <v>20966</v>
      </c>
      <c r="B4470" t="s">
        <v>20964</v>
      </c>
      <c r="C4470" t="s">
        <v>20965</v>
      </c>
      <c r="D4470" t="s">
        <v>675</v>
      </c>
      <c r="E4470" t="s">
        <v>20967</v>
      </c>
      <c r="F4470" t="s">
        <v>54</v>
      </c>
      <c r="G4470"/>
      <c r="H4470" t="s">
        <v>46122</v>
      </c>
      <c r="I4470" t="s">
        <v>52879</v>
      </c>
      <c r="J4470"/>
      <c r="K4470" t="s">
        <v>105</v>
      </c>
      <c r="L4470" s="119" t="str">
        <f t="shared" si="276"/>
        <v>NA</v>
      </c>
      <c r="M4470" s="119"/>
      <c r="N4470" s="120" t="str">
        <f t="shared" si="277"/>
        <v>NA</v>
      </c>
      <c r="O4470" s="120"/>
      <c r="P4470"/>
      <c r="Q4470"/>
      <c r="R4470"/>
      <c r="S4470"/>
      <c r="T4470"/>
      <c r="U4470" t="s">
        <v>17691</v>
      </c>
      <c r="V4470" t="s">
        <v>17689</v>
      </c>
      <c r="W4470" t="s">
        <v>17690</v>
      </c>
      <c r="X4470" t="s">
        <v>675</v>
      </c>
      <c r="Y4470" t="s">
        <v>7671</v>
      </c>
      <c r="Z4470" t="s">
        <v>54</v>
      </c>
      <c r="AA4470"/>
      <c r="AB4470" t="s">
        <v>45366</v>
      </c>
      <c r="AC4470" t="s">
        <v>52287</v>
      </c>
      <c r="AD4470"/>
      <c r="AE4470" t="s">
        <v>565</v>
      </c>
      <c r="AF4470" s="119" t="str">
        <f t="shared" si="278"/>
        <v>NA</v>
      </c>
      <c r="AG4470" s="119"/>
      <c r="AH4470" s="119"/>
      <c r="AI4470" s="119"/>
      <c r="AJ4470" s="119" t="str">
        <f t="shared" si="279"/>
        <v>NA</v>
      </c>
      <c r="AK4470" s="190"/>
      <c r="AL4470" s="191"/>
    </row>
    <row r="4471" spans="1:38" x14ac:dyDescent="0.25">
      <c r="A4471" t="s">
        <v>20940</v>
      </c>
      <c r="B4471" t="s">
        <v>20938</v>
      </c>
      <c r="C4471" t="s">
        <v>20939</v>
      </c>
      <c r="D4471" t="s">
        <v>675</v>
      </c>
      <c r="E4471" t="s">
        <v>20941</v>
      </c>
      <c r="F4471" t="s">
        <v>54</v>
      </c>
      <c r="G4471"/>
      <c r="H4471" t="s">
        <v>46123</v>
      </c>
      <c r="I4471" t="s">
        <v>52880</v>
      </c>
      <c r="J4471" t="s">
        <v>20940</v>
      </c>
      <c r="K4471" t="s">
        <v>105</v>
      </c>
      <c r="L4471" s="119" t="str">
        <f t="shared" si="276"/>
        <v>NA</v>
      </c>
      <c r="M4471" s="119"/>
      <c r="N4471" s="120" t="str">
        <f t="shared" si="277"/>
        <v>NA</v>
      </c>
      <c r="O4471" s="120"/>
      <c r="P4471"/>
      <c r="Q4471"/>
      <c r="R4471"/>
      <c r="S4471"/>
      <c r="T4471"/>
      <c r="U4471" t="s">
        <v>13792</v>
      </c>
      <c r="V4471" t="s">
        <v>13790</v>
      </c>
      <c r="W4471" t="s">
        <v>13791</v>
      </c>
      <c r="X4471" t="s">
        <v>675</v>
      </c>
      <c r="Y4471" t="s">
        <v>7671</v>
      </c>
      <c r="Z4471" t="s">
        <v>54</v>
      </c>
      <c r="AA4471"/>
      <c r="AB4471" t="s">
        <v>45367</v>
      </c>
      <c r="AC4471" t="s">
        <v>52287</v>
      </c>
      <c r="AD4471"/>
      <c r="AE4471" t="s">
        <v>565</v>
      </c>
      <c r="AF4471" s="119" t="str">
        <f t="shared" si="278"/>
        <v>NA</v>
      </c>
      <c r="AG4471" s="119"/>
      <c r="AH4471" s="119"/>
      <c r="AI4471" s="119"/>
      <c r="AJ4471" s="119" t="str">
        <f t="shared" si="279"/>
        <v>NA</v>
      </c>
      <c r="AK4471" s="190"/>
      <c r="AL4471" s="191"/>
    </row>
    <row r="4472" spans="1:38" x14ac:dyDescent="0.25">
      <c r="A4472" t="s">
        <v>13929</v>
      </c>
      <c r="B4472" t="s">
        <v>13927</v>
      </c>
      <c r="C4472" t="s">
        <v>13928</v>
      </c>
      <c r="D4472" t="s">
        <v>675</v>
      </c>
      <c r="E4472" t="s">
        <v>4887</v>
      </c>
      <c r="F4472" t="s">
        <v>54</v>
      </c>
      <c r="G4472"/>
      <c r="H4472" t="s">
        <v>46124</v>
      </c>
      <c r="I4472" t="s">
        <v>52881</v>
      </c>
      <c r="J4472" t="s">
        <v>13929</v>
      </c>
      <c r="K4472" t="s">
        <v>565</v>
      </c>
      <c r="L4472" s="119" t="str">
        <f t="shared" si="276"/>
        <v>NA</v>
      </c>
      <c r="M4472" s="119"/>
      <c r="N4472" s="120" t="str">
        <f t="shared" si="277"/>
        <v>NA</v>
      </c>
      <c r="O4472" s="120"/>
      <c r="P4472"/>
      <c r="Q4472"/>
      <c r="R4472"/>
      <c r="S4472"/>
      <c r="T4472"/>
      <c r="U4472" t="s">
        <v>7670</v>
      </c>
      <c r="V4472" t="s">
        <v>7668</v>
      </c>
      <c r="W4472" t="s">
        <v>7669</v>
      </c>
      <c r="X4472" t="s">
        <v>675</v>
      </c>
      <c r="Y4472" t="s">
        <v>7671</v>
      </c>
      <c r="Z4472" t="s">
        <v>54</v>
      </c>
      <c r="AA4472"/>
      <c r="AB4472" t="s">
        <v>45368</v>
      </c>
      <c r="AC4472" t="s">
        <v>52287</v>
      </c>
      <c r="AD4472" t="s">
        <v>7672</v>
      </c>
      <c r="AE4472" t="s">
        <v>105</v>
      </c>
      <c r="AF4472" s="119" t="str">
        <f t="shared" si="278"/>
        <v>NA</v>
      </c>
      <c r="AG4472" s="119"/>
      <c r="AH4472" s="119"/>
      <c r="AI4472" s="119"/>
      <c r="AJ4472" s="119" t="str">
        <f t="shared" si="279"/>
        <v>NA</v>
      </c>
      <c r="AK4472" s="190"/>
      <c r="AL4472" s="191"/>
    </row>
    <row r="4473" spans="1:38" x14ac:dyDescent="0.25">
      <c r="A4473" t="s">
        <v>8556</v>
      </c>
      <c r="B4473" t="s">
        <v>8554</v>
      </c>
      <c r="C4473" t="s">
        <v>8555</v>
      </c>
      <c r="D4473" t="s">
        <v>675</v>
      </c>
      <c r="E4473" t="s">
        <v>62</v>
      </c>
      <c r="F4473" t="s">
        <v>54</v>
      </c>
      <c r="G4473"/>
      <c r="H4473" t="s">
        <v>46125</v>
      </c>
      <c r="I4473" t="s">
        <v>52882</v>
      </c>
      <c r="J4473" t="s">
        <v>8557</v>
      </c>
      <c r="K4473" t="s">
        <v>105</v>
      </c>
      <c r="L4473" s="119" t="str">
        <f t="shared" si="276"/>
        <v>NA</v>
      </c>
      <c r="M4473" s="119"/>
      <c r="N4473" s="120" t="str">
        <f t="shared" si="277"/>
        <v>NA</v>
      </c>
      <c r="O4473" s="120"/>
      <c r="P4473"/>
      <c r="Q4473"/>
      <c r="R4473"/>
      <c r="S4473"/>
      <c r="T4473"/>
      <c r="U4473" t="s">
        <v>14464</v>
      </c>
      <c r="V4473" t="s">
        <v>14462</v>
      </c>
      <c r="W4473" t="s">
        <v>14463</v>
      </c>
      <c r="X4473" t="s">
        <v>675</v>
      </c>
      <c r="Y4473" t="s">
        <v>14465</v>
      </c>
      <c r="Z4473" t="s">
        <v>54</v>
      </c>
      <c r="AA4473"/>
      <c r="AB4473" t="s">
        <v>45369</v>
      </c>
      <c r="AC4473" t="s">
        <v>52288</v>
      </c>
      <c r="AD4473" t="s">
        <v>14466</v>
      </c>
      <c r="AE4473" t="s">
        <v>565</v>
      </c>
      <c r="AF4473" s="119" t="str">
        <f t="shared" si="278"/>
        <v>NA</v>
      </c>
      <c r="AG4473" s="119"/>
      <c r="AH4473" s="119"/>
      <c r="AI4473" s="119"/>
      <c r="AJ4473" s="119" t="str">
        <f t="shared" si="279"/>
        <v>NA</v>
      </c>
      <c r="AK4473" s="190"/>
      <c r="AL4473" s="191"/>
    </row>
    <row r="4474" spans="1:38" x14ac:dyDescent="0.25">
      <c r="A4474" t="s">
        <v>14088</v>
      </c>
      <c r="B4474" t="s">
        <v>14086</v>
      </c>
      <c r="C4474" t="s">
        <v>14087</v>
      </c>
      <c r="D4474" t="s">
        <v>675</v>
      </c>
      <c r="E4474" t="s">
        <v>752</v>
      </c>
      <c r="F4474" t="s">
        <v>54</v>
      </c>
      <c r="G4474"/>
      <c r="H4474" t="s">
        <v>46124</v>
      </c>
      <c r="I4474" t="s">
        <v>52883</v>
      </c>
      <c r="J4474" t="s">
        <v>14088</v>
      </c>
      <c r="K4474" t="s">
        <v>565</v>
      </c>
      <c r="L4474" s="119" t="str">
        <f t="shared" si="276"/>
        <v>NA</v>
      </c>
      <c r="M4474" s="119"/>
      <c r="N4474" s="120" t="str">
        <f t="shared" si="277"/>
        <v>NA</v>
      </c>
      <c r="O4474" s="120"/>
      <c r="P4474"/>
      <c r="Q4474"/>
      <c r="R4474"/>
      <c r="S4474"/>
      <c r="T4474"/>
      <c r="U4474" t="s">
        <v>10875</v>
      </c>
      <c r="V4474" t="s">
        <v>10873</v>
      </c>
      <c r="W4474" t="s">
        <v>10874</v>
      </c>
      <c r="X4474" t="s">
        <v>675</v>
      </c>
      <c r="Y4474" t="s">
        <v>10876</v>
      </c>
      <c r="Z4474" t="s">
        <v>54</v>
      </c>
      <c r="AA4474"/>
      <c r="AB4474" t="s">
        <v>45370</v>
      </c>
      <c r="AC4474" t="s">
        <v>52289</v>
      </c>
      <c r="AD4474"/>
      <c r="AE4474" t="s">
        <v>565</v>
      </c>
      <c r="AF4474" s="119" t="str">
        <f t="shared" si="278"/>
        <v>NA</v>
      </c>
      <c r="AG4474" s="119"/>
      <c r="AH4474" s="119"/>
      <c r="AI4474" s="119"/>
      <c r="AJ4474" s="119" t="str">
        <f t="shared" si="279"/>
        <v>NA</v>
      </c>
      <c r="AK4474" s="190"/>
      <c r="AL4474" s="191"/>
    </row>
    <row r="4475" spans="1:38" x14ac:dyDescent="0.25">
      <c r="A4475" t="s">
        <v>6228</v>
      </c>
      <c r="B4475" t="s">
        <v>6226</v>
      </c>
      <c r="C4475" t="s">
        <v>6227</v>
      </c>
      <c r="D4475" t="s">
        <v>675</v>
      </c>
      <c r="E4475" t="s">
        <v>752</v>
      </c>
      <c r="F4475" t="s">
        <v>54</v>
      </c>
      <c r="G4475"/>
      <c r="H4475" t="s">
        <v>46126</v>
      </c>
      <c r="I4475" t="s">
        <v>52883</v>
      </c>
      <c r="J4475" t="s">
        <v>6229</v>
      </c>
      <c r="K4475" t="s">
        <v>105</v>
      </c>
      <c r="L4475" s="119" t="str">
        <f t="shared" si="276"/>
        <v>NA</v>
      </c>
      <c r="M4475" s="119"/>
      <c r="N4475" s="120" t="str">
        <f t="shared" si="277"/>
        <v>NA</v>
      </c>
      <c r="O4475" s="120"/>
      <c r="P4475"/>
      <c r="Q4475"/>
      <c r="R4475"/>
      <c r="S4475"/>
      <c r="T4475"/>
      <c r="U4475" t="s">
        <v>17808</v>
      </c>
      <c r="V4475" t="s">
        <v>17806</v>
      </c>
      <c r="W4475" t="s">
        <v>17807</v>
      </c>
      <c r="X4475" t="s">
        <v>675</v>
      </c>
      <c r="Y4475" t="s">
        <v>17809</v>
      </c>
      <c r="Z4475" t="s">
        <v>54</v>
      </c>
      <c r="AA4475"/>
      <c r="AB4475" t="s">
        <v>45371</v>
      </c>
      <c r="AC4475" t="s">
        <v>52290</v>
      </c>
      <c r="AD4475" t="s">
        <v>17810</v>
      </c>
      <c r="AE4475" t="s">
        <v>565</v>
      </c>
      <c r="AF4475" s="119" t="str">
        <f t="shared" si="278"/>
        <v>NA</v>
      </c>
      <c r="AG4475" s="119"/>
      <c r="AH4475" s="119"/>
      <c r="AI4475" s="119"/>
      <c r="AJ4475" s="119" t="str">
        <f t="shared" si="279"/>
        <v>NA</v>
      </c>
      <c r="AK4475" s="190"/>
      <c r="AL4475" s="191"/>
    </row>
    <row r="4476" spans="1:38" x14ac:dyDescent="0.25">
      <c r="A4476" t="s">
        <v>6383</v>
      </c>
      <c r="B4476" t="s">
        <v>6381</v>
      </c>
      <c r="C4476" t="s">
        <v>6382</v>
      </c>
      <c r="D4476" t="s">
        <v>675</v>
      </c>
      <c r="E4476" t="s">
        <v>752</v>
      </c>
      <c r="F4476" t="s">
        <v>54</v>
      </c>
      <c r="G4476"/>
      <c r="H4476" t="s">
        <v>46126</v>
      </c>
      <c r="I4476" t="s">
        <v>52883</v>
      </c>
      <c r="J4476" t="s">
        <v>6384</v>
      </c>
      <c r="K4476" t="s">
        <v>105</v>
      </c>
      <c r="L4476" s="119" t="str">
        <f t="shared" si="276"/>
        <v>NA</v>
      </c>
      <c r="M4476" s="119"/>
      <c r="N4476" s="120" t="str">
        <f t="shared" si="277"/>
        <v>NA</v>
      </c>
      <c r="O4476" s="120"/>
      <c r="P4476"/>
      <c r="Q4476"/>
      <c r="R4476"/>
      <c r="S4476"/>
      <c r="T4476"/>
      <c r="U4476" t="s">
        <v>13690</v>
      </c>
      <c r="V4476" t="s">
        <v>13688</v>
      </c>
      <c r="W4476" t="s">
        <v>13689</v>
      </c>
      <c r="X4476" t="s">
        <v>675</v>
      </c>
      <c r="Y4476" t="s">
        <v>13691</v>
      </c>
      <c r="Z4476" t="s">
        <v>54</v>
      </c>
      <c r="AA4476"/>
      <c r="AB4476" t="s">
        <v>45372</v>
      </c>
      <c r="AC4476" t="s">
        <v>52291</v>
      </c>
      <c r="AD4476" t="s">
        <v>13690</v>
      </c>
      <c r="AE4476" t="s">
        <v>565</v>
      </c>
      <c r="AF4476" s="119" t="str">
        <f t="shared" si="278"/>
        <v>NA</v>
      </c>
      <c r="AG4476" s="119"/>
      <c r="AH4476" s="119"/>
      <c r="AI4476" s="119"/>
      <c r="AJ4476" s="119" t="str">
        <f t="shared" si="279"/>
        <v>NA</v>
      </c>
      <c r="AK4476" s="190"/>
      <c r="AL4476" s="191"/>
    </row>
    <row r="4477" spans="1:38" x14ac:dyDescent="0.25">
      <c r="A4477" t="s">
        <v>10408</v>
      </c>
      <c r="B4477" t="s">
        <v>10407</v>
      </c>
      <c r="C4477" t="s">
        <v>10384</v>
      </c>
      <c r="D4477" t="s">
        <v>675</v>
      </c>
      <c r="E4477" t="s">
        <v>10409</v>
      </c>
      <c r="F4477" t="s">
        <v>54</v>
      </c>
      <c r="G4477"/>
      <c r="H4477" t="s">
        <v>46127</v>
      </c>
      <c r="I4477" t="s">
        <v>52884</v>
      </c>
      <c r="J4477" t="s">
        <v>10408</v>
      </c>
      <c r="K4477" t="s">
        <v>565</v>
      </c>
      <c r="L4477" s="119" t="str">
        <f t="shared" si="276"/>
        <v>NA</v>
      </c>
      <c r="M4477" s="119"/>
      <c r="N4477" s="120" t="str">
        <f t="shared" si="277"/>
        <v>NA</v>
      </c>
      <c r="O4477" s="120"/>
      <c r="P4477"/>
      <c r="Q4477"/>
      <c r="R4477"/>
      <c r="S4477"/>
      <c r="T4477"/>
      <c r="U4477" t="s">
        <v>17902</v>
      </c>
      <c r="V4477" t="s">
        <v>17900</v>
      </c>
      <c r="W4477" t="s">
        <v>17901</v>
      </c>
      <c r="X4477" t="s">
        <v>675</v>
      </c>
      <c r="Y4477" t="s">
        <v>17903</v>
      </c>
      <c r="Z4477" t="s">
        <v>54</v>
      </c>
      <c r="AA4477"/>
      <c r="AB4477" t="s">
        <v>45373</v>
      </c>
      <c r="AC4477" t="s">
        <v>52292</v>
      </c>
      <c r="AD4477"/>
      <c r="AE4477" t="s">
        <v>565</v>
      </c>
      <c r="AF4477" s="119" t="str">
        <f t="shared" si="278"/>
        <v>NA</v>
      </c>
      <c r="AG4477" s="119"/>
      <c r="AH4477" s="119"/>
      <c r="AI4477" s="119"/>
      <c r="AJ4477" s="119" t="str">
        <f t="shared" si="279"/>
        <v>NA</v>
      </c>
      <c r="AK4477" s="190"/>
      <c r="AL4477" s="191"/>
    </row>
    <row r="4478" spans="1:38" x14ac:dyDescent="0.25">
      <c r="A4478" t="s">
        <v>12540</v>
      </c>
      <c r="B4478" t="s">
        <v>12538</v>
      </c>
      <c r="C4478" t="s">
        <v>12539</v>
      </c>
      <c r="D4478" t="s">
        <v>675</v>
      </c>
      <c r="E4478" t="s">
        <v>10409</v>
      </c>
      <c r="F4478" t="s">
        <v>54</v>
      </c>
      <c r="G4478"/>
      <c r="H4478" t="s">
        <v>46126</v>
      </c>
      <c r="I4478" t="s">
        <v>52884</v>
      </c>
      <c r="J4478" t="s">
        <v>12540</v>
      </c>
      <c r="K4478" t="s">
        <v>105</v>
      </c>
      <c r="L4478" s="119" t="str">
        <f t="shared" si="276"/>
        <v>NA</v>
      </c>
      <c r="M4478" s="119"/>
      <c r="N4478" s="120" t="str">
        <f t="shared" si="277"/>
        <v>NA</v>
      </c>
      <c r="O4478" s="120"/>
      <c r="P4478"/>
      <c r="Q4478"/>
      <c r="R4478"/>
      <c r="S4478"/>
      <c r="T4478"/>
      <c r="U4478" t="s">
        <v>18697</v>
      </c>
      <c r="V4478" t="s">
        <v>18695</v>
      </c>
      <c r="W4478" t="s">
        <v>18696</v>
      </c>
      <c r="X4478" t="s">
        <v>675</v>
      </c>
      <c r="Y4478" t="s">
        <v>18698</v>
      </c>
      <c r="Z4478" t="s">
        <v>54</v>
      </c>
      <c r="AA4478"/>
      <c r="AB4478" t="s">
        <v>45374</v>
      </c>
      <c r="AC4478" t="s">
        <v>52293</v>
      </c>
      <c r="AD4478" t="s">
        <v>18699</v>
      </c>
      <c r="AE4478" t="s">
        <v>565</v>
      </c>
      <c r="AF4478" s="119" t="str">
        <f t="shared" si="278"/>
        <v>NA</v>
      </c>
      <c r="AG4478" s="119"/>
      <c r="AH4478" s="119"/>
      <c r="AI4478" s="119"/>
      <c r="AJ4478" s="119" t="str">
        <f t="shared" si="279"/>
        <v>NA</v>
      </c>
      <c r="AK4478" s="190"/>
      <c r="AL4478" s="191"/>
    </row>
    <row r="4479" spans="1:38" x14ac:dyDescent="0.25">
      <c r="A4479" t="s">
        <v>12185</v>
      </c>
      <c r="B4479" t="s">
        <v>12183</v>
      </c>
      <c r="C4479" t="s">
        <v>12184</v>
      </c>
      <c r="D4479" t="s">
        <v>675</v>
      </c>
      <c r="E4479" t="s">
        <v>10409</v>
      </c>
      <c r="F4479" t="s">
        <v>54</v>
      </c>
      <c r="G4479"/>
      <c r="H4479" t="s">
        <v>46126</v>
      </c>
      <c r="I4479" t="s">
        <v>52884</v>
      </c>
      <c r="J4479" t="s">
        <v>12186</v>
      </c>
      <c r="K4479" t="s">
        <v>105</v>
      </c>
      <c r="L4479" s="119" t="str">
        <f t="shared" si="276"/>
        <v>NA</v>
      </c>
      <c r="M4479" s="119"/>
      <c r="N4479" s="120" t="str">
        <f t="shared" si="277"/>
        <v>NA</v>
      </c>
      <c r="O4479" s="120"/>
      <c r="P4479"/>
      <c r="Q4479"/>
      <c r="R4479"/>
      <c r="S4479"/>
      <c r="T4479"/>
      <c r="U4479" t="s">
        <v>7412</v>
      </c>
      <c r="V4479" t="s">
        <v>7410</v>
      </c>
      <c r="W4479" t="s">
        <v>7411</v>
      </c>
      <c r="X4479" t="s">
        <v>675</v>
      </c>
      <c r="Y4479" t="s">
        <v>1607</v>
      </c>
      <c r="Z4479" t="s">
        <v>54</v>
      </c>
      <c r="AA4479"/>
      <c r="AB4479" t="s">
        <v>45375</v>
      </c>
      <c r="AC4479" t="s">
        <v>52294</v>
      </c>
      <c r="AD4479" t="s">
        <v>7413</v>
      </c>
      <c r="AE4479" t="s">
        <v>105</v>
      </c>
      <c r="AF4479" s="119" t="str">
        <f t="shared" si="278"/>
        <v>NA</v>
      </c>
      <c r="AG4479" s="119"/>
      <c r="AH4479" s="119"/>
      <c r="AI4479" s="119"/>
      <c r="AJ4479" s="119" t="str">
        <f t="shared" si="279"/>
        <v>NA</v>
      </c>
      <c r="AK4479" s="190"/>
      <c r="AL4479" s="191"/>
    </row>
    <row r="4480" spans="1:38" x14ac:dyDescent="0.25">
      <c r="A4480" t="s">
        <v>13972</v>
      </c>
      <c r="B4480" t="s">
        <v>13970</v>
      </c>
      <c r="C4480" t="s">
        <v>13971</v>
      </c>
      <c r="D4480" t="s">
        <v>675</v>
      </c>
      <c r="E4480" t="s">
        <v>5116</v>
      </c>
      <c r="F4480" t="s">
        <v>54</v>
      </c>
      <c r="G4480"/>
      <c r="H4480" t="s">
        <v>46124</v>
      </c>
      <c r="I4480" t="s">
        <v>52885</v>
      </c>
      <c r="J4480" t="s">
        <v>13972</v>
      </c>
      <c r="K4480" t="s">
        <v>565</v>
      </c>
      <c r="L4480" s="119" t="str">
        <f t="shared" si="276"/>
        <v>NA</v>
      </c>
      <c r="M4480" s="119"/>
      <c r="N4480" s="120" t="str">
        <f t="shared" si="277"/>
        <v>NA</v>
      </c>
      <c r="O4480" s="120"/>
      <c r="P4480"/>
      <c r="Q4480"/>
      <c r="R4480"/>
      <c r="S4480"/>
      <c r="T4480"/>
      <c r="U4480" t="s">
        <v>16097</v>
      </c>
      <c r="V4480" t="s">
        <v>16095</v>
      </c>
      <c r="W4480" t="s">
        <v>16096</v>
      </c>
      <c r="X4480" t="s">
        <v>675</v>
      </c>
      <c r="Y4480" t="s">
        <v>3430</v>
      </c>
      <c r="Z4480" t="s">
        <v>54</v>
      </c>
      <c r="AA4480"/>
      <c r="AB4480" t="s">
        <v>45376</v>
      </c>
      <c r="AC4480" t="s">
        <v>52295</v>
      </c>
      <c r="AD4480" t="s">
        <v>16098</v>
      </c>
      <c r="AE4480" t="s">
        <v>565</v>
      </c>
      <c r="AF4480" s="119" t="str">
        <f t="shared" si="278"/>
        <v>NA</v>
      </c>
      <c r="AG4480" s="119"/>
      <c r="AH4480" s="119"/>
      <c r="AI4480" s="119"/>
      <c r="AJ4480" s="119" t="str">
        <f t="shared" si="279"/>
        <v>NA</v>
      </c>
      <c r="AK4480" s="190"/>
      <c r="AL4480" s="191"/>
    </row>
    <row r="4481" spans="1:38" x14ac:dyDescent="0.25">
      <c r="A4481" t="s">
        <v>14181</v>
      </c>
      <c r="B4481" t="s">
        <v>14179</v>
      </c>
      <c r="C4481" t="s">
        <v>14180</v>
      </c>
      <c r="D4481" t="s">
        <v>675</v>
      </c>
      <c r="E4481" t="s">
        <v>4546</v>
      </c>
      <c r="F4481" t="s">
        <v>54</v>
      </c>
      <c r="G4481"/>
      <c r="H4481" t="s">
        <v>46124</v>
      </c>
      <c r="I4481" t="s">
        <v>52886</v>
      </c>
      <c r="J4481" t="s">
        <v>14181</v>
      </c>
      <c r="K4481" t="s">
        <v>565</v>
      </c>
      <c r="L4481" s="119" t="str">
        <f t="shared" si="276"/>
        <v>NA</v>
      </c>
      <c r="M4481" s="119"/>
      <c r="N4481" s="120" t="str">
        <f t="shared" si="277"/>
        <v>NA</v>
      </c>
      <c r="O4481" s="120"/>
      <c r="P4481"/>
      <c r="Q4481"/>
      <c r="R4481"/>
      <c r="S4481"/>
      <c r="T4481"/>
      <c r="U4481" t="s">
        <v>14791</v>
      </c>
      <c r="V4481" t="s">
        <v>14789</v>
      </c>
      <c r="W4481" t="s">
        <v>14790</v>
      </c>
      <c r="X4481" t="s">
        <v>675</v>
      </c>
      <c r="Y4481" t="s">
        <v>14792</v>
      </c>
      <c r="Z4481" t="s">
        <v>54</v>
      </c>
      <c r="AA4481"/>
      <c r="AB4481" t="s">
        <v>45377</v>
      </c>
      <c r="AC4481" t="s">
        <v>52296</v>
      </c>
      <c r="AD4481"/>
      <c r="AE4481" t="s">
        <v>565</v>
      </c>
      <c r="AF4481" s="119" t="str">
        <f t="shared" si="278"/>
        <v>NA</v>
      </c>
      <c r="AG4481" s="119"/>
      <c r="AH4481" s="119"/>
      <c r="AI4481" s="119"/>
      <c r="AJ4481" s="119" t="str">
        <f t="shared" si="279"/>
        <v>NA</v>
      </c>
      <c r="AK4481" s="190"/>
      <c r="AL4481" s="191"/>
    </row>
    <row r="4482" spans="1:38" x14ac:dyDescent="0.25">
      <c r="A4482" t="s">
        <v>14127</v>
      </c>
      <c r="B4482" t="s">
        <v>14125</v>
      </c>
      <c r="C4482" t="s">
        <v>14126</v>
      </c>
      <c r="D4482" t="s">
        <v>675</v>
      </c>
      <c r="E4482" t="s">
        <v>4059</v>
      </c>
      <c r="F4482" t="s">
        <v>54</v>
      </c>
      <c r="G4482"/>
      <c r="H4482" t="s">
        <v>46124</v>
      </c>
      <c r="I4482" t="s">
        <v>52887</v>
      </c>
      <c r="J4482" t="s">
        <v>14127</v>
      </c>
      <c r="K4482" t="s">
        <v>565</v>
      </c>
      <c r="L4482" s="119" t="str">
        <f t="shared" si="276"/>
        <v>NA</v>
      </c>
      <c r="M4482" s="119"/>
      <c r="N4482" s="120" t="str">
        <f t="shared" si="277"/>
        <v>NA</v>
      </c>
      <c r="O4482" s="120"/>
      <c r="P4482"/>
      <c r="Q4482"/>
      <c r="R4482"/>
      <c r="S4482"/>
      <c r="T4482"/>
      <c r="U4482" t="s">
        <v>9784</v>
      </c>
      <c r="V4482" t="s">
        <v>9782</v>
      </c>
      <c r="W4482" t="s">
        <v>9783</v>
      </c>
      <c r="X4482" t="s">
        <v>675</v>
      </c>
      <c r="Y4482" t="s">
        <v>1059</v>
      </c>
      <c r="Z4482" t="s">
        <v>54</v>
      </c>
      <c r="AA4482"/>
      <c r="AB4482" t="s">
        <v>45378</v>
      </c>
      <c r="AC4482" t="s">
        <v>52297</v>
      </c>
      <c r="AD4482"/>
      <c r="AE4482" t="s">
        <v>105</v>
      </c>
      <c r="AF4482" s="119" t="str">
        <f t="shared" si="278"/>
        <v>NA</v>
      </c>
      <c r="AG4482" s="119"/>
      <c r="AH4482" s="119"/>
      <c r="AI4482" s="119"/>
      <c r="AJ4482" s="119" t="str">
        <f t="shared" si="279"/>
        <v>NA</v>
      </c>
      <c r="AK4482" s="190"/>
      <c r="AL4482" s="191"/>
    </row>
    <row r="4483" spans="1:38" x14ac:dyDescent="0.25">
      <c r="A4483" t="s">
        <v>13300</v>
      </c>
      <c r="B4483" t="s">
        <v>13298</v>
      </c>
      <c r="C4483" t="s">
        <v>13299</v>
      </c>
      <c r="D4483" t="s">
        <v>675</v>
      </c>
      <c r="E4483" t="s">
        <v>4059</v>
      </c>
      <c r="F4483" t="s">
        <v>54</v>
      </c>
      <c r="G4483"/>
      <c r="H4483" t="s">
        <v>46124</v>
      </c>
      <c r="I4483" t="s">
        <v>52887</v>
      </c>
      <c r="J4483" t="s">
        <v>13300</v>
      </c>
      <c r="K4483" t="s">
        <v>565</v>
      </c>
      <c r="L4483" s="119" t="str">
        <f t="shared" ref="L4483:L4546" si="280">IF($Q$1&lt;&gt;"",IF(ISNUMBER(SEARCH("*"&amp;$Q$1&amp;"*", A4483)),A4483, IF(ISNUMBER(SEARCH("*"&amp;$Q$1&amp;"*", H4483)),A4483, IF(ISNUMBER(SEARCH("*"&amp;$Q$1&amp;"*", G4483)),A4483, IF(ISNUMBER(SEARCH("*"&amp;$Q$1&amp;"*", J4483)),A4483,  IF(ISNUMBER(SEARCH("*"&amp;$Q$1&amp;"*", E4483)),A4483, "NA"))))),"NA")</f>
        <v>NA</v>
      </c>
      <c r="M4483" s="119"/>
      <c r="N4483" s="120" t="str">
        <f t="shared" ref="N4483:N4546" si="281">IF($Q$11=1,IF(ISNUMBER(SEARCH($T$11,C4483)),A4483,"NA"),"NA")</f>
        <v>NA</v>
      </c>
      <c r="O4483" s="120"/>
      <c r="P4483"/>
      <c r="Q4483"/>
      <c r="R4483"/>
      <c r="S4483"/>
      <c r="T4483"/>
      <c r="U4483" t="s">
        <v>5956</v>
      </c>
      <c r="V4483" t="s">
        <v>5954</v>
      </c>
      <c r="W4483" t="s">
        <v>5955</v>
      </c>
      <c r="X4483" t="s">
        <v>675</v>
      </c>
      <c r="Y4483" t="s">
        <v>1059</v>
      </c>
      <c r="Z4483" t="s">
        <v>54</v>
      </c>
      <c r="AA4483"/>
      <c r="AB4483" t="s">
        <v>45379</v>
      </c>
      <c r="AC4483" t="s">
        <v>52297</v>
      </c>
      <c r="AD4483" t="s">
        <v>5957</v>
      </c>
      <c r="AE4483" t="s">
        <v>105</v>
      </c>
      <c r="AF4483" s="119" t="str">
        <f t="shared" ref="AF4483:AF4546" si="282">IF($Q$6&lt;&gt;"",IF(ISNUMBER(SEARCH($Q$6, W4483)),U4483, "NA"),"NA")</f>
        <v>NA</v>
      </c>
      <c r="AG4483" s="119"/>
      <c r="AH4483" s="119"/>
      <c r="AI4483" s="119"/>
      <c r="AJ4483" s="119" t="str">
        <f t="shared" ref="AJ4483:AJ4546" si="283">IF($Q$5&lt;&gt;"",IF(ISNUMBER(SEARCH($Q$5, U4483&amp;" "&amp;Y4483&amp;" "&amp;AA4483&amp;" "&amp;AB4483&amp;" "&amp;AD4483)),U4483, "NA"),"NA")</f>
        <v>NA</v>
      </c>
      <c r="AK4483" s="190"/>
      <c r="AL4483" s="191"/>
    </row>
    <row r="4484" spans="1:38" x14ac:dyDescent="0.25">
      <c r="A4484" t="s">
        <v>13192</v>
      </c>
      <c r="B4484" t="s">
        <v>13190</v>
      </c>
      <c r="C4484" t="s">
        <v>13191</v>
      </c>
      <c r="D4484" t="s">
        <v>675</v>
      </c>
      <c r="E4484" t="s">
        <v>4059</v>
      </c>
      <c r="F4484" t="s">
        <v>54</v>
      </c>
      <c r="G4484"/>
      <c r="H4484" t="s">
        <v>46124</v>
      </c>
      <c r="I4484" t="s">
        <v>52887</v>
      </c>
      <c r="J4484" t="s">
        <v>13192</v>
      </c>
      <c r="K4484" t="s">
        <v>565</v>
      </c>
      <c r="L4484" s="119" t="str">
        <f t="shared" si="280"/>
        <v>NA</v>
      </c>
      <c r="M4484" s="119"/>
      <c r="N4484" s="120" t="str">
        <f t="shared" si="281"/>
        <v>NA</v>
      </c>
      <c r="O4484" s="120"/>
      <c r="P4484"/>
      <c r="Q4484"/>
      <c r="R4484"/>
      <c r="S4484"/>
      <c r="T4484"/>
      <c r="U4484" t="s">
        <v>9685</v>
      </c>
      <c r="V4484" t="s">
        <v>9683</v>
      </c>
      <c r="W4484" t="s">
        <v>9684</v>
      </c>
      <c r="X4484" t="s">
        <v>675</v>
      </c>
      <c r="Y4484" t="s">
        <v>1059</v>
      </c>
      <c r="Z4484" t="s">
        <v>54</v>
      </c>
      <c r="AA4484"/>
      <c r="AB4484" t="s">
        <v>45378</v>
      </c>
      <c r="AC4484" t="s">
        <v>52297</v>
      </c>
      <c r="AD4484"/>
      <c r="AE4484" t="s">
        <v>105</v>
      </c>
      <c r="AF4484" s="119" t="str">
        <f t="shared" si="282"/>
        <v>NA</v>
      </c>
      <c r="AG4484" s="119"/>
      <c r="AH4484" s="119"/>
      <c r="AI4484" s="119"/>
      <c r="AJ4484" s="119" t="str">
        <f t="shared" si="283"/>
        <v>NA</v>
      </c>
      <c r="AK4484" s="190"/>
      <c r="AL4484" s="191"/>
    </row>
    <row r="4485" spans="1:38" x14ac:dyDescent="0.25">
      <c r="A4485" t="s">
        <v>8750</v>
      </c>
      <c r="B4485" t="s">
        <v>8748</v>
      </c>
      <c r="C4485" t="s">
        <v>8749</v>
      </c>
      <c r="D4485" t="s">
        <v>675</v>
      </c>
      <c r="E4485" t="s">
        <v>4059</v>
      </c>
      <c r="F4485" t="s">
        <v>54</v>
      </c>
      <c r="G4485"/>
      <c r="H4485" t="s">
        <v>46125</v>
      </c>
      <c r="I4485" t="s">
        <v>52887</v>
      </c>
      <c r="J4485" t="s">
        <v>8751</v>
      </c>
      <c r="K4485" t="s">
        <v>105</v>
      </c>
      <c r="L4485" s="119" t="str">
        <f t="shared" si="280"/>
        <v>NA</v>
      </c>
      <c r="M4485" s="119"/>
      <c r="N4485" s="120" t="str">
        <f t="shared" si="281"/>
        <v>NA</v>
      </c>
      <c r="O4485" s="120"/>
      <c r="P4485"/>
      <c r="Q4485"/>
      <c r="R4485"/>
      <c r="S4485"/>
      <c r="T4485"/>
      <c r="U4485" t="s">
        <v>22280</v>
      </c>
      <c r="V4485" t="s">
        <v>22278</v>
      </c>
      <c r="W4485" t="s">
        <v>22279</v>
      </c>
      <c r="X4485" t="s">
        <v>675</v>
      </c>
      <c r="Y4485" t="s">
        <v>1059</v>
      </c>
      <c r="Z4485" t="s">
        <v>54</v>
      </c>
      <c r="AA4485"/>
      <c r="AB4485" t="s">
        <v>45379</v>
      </c>
      <c r="AC4485" t="s">
        <v>52297</v>
      </c>
      <c r="AD4485"/>
      <c r="AE4485" t="s">
        <v>105</v>
      </c>
      <c r="AF4485" s="119" t="str">
        <f t="shared" si="282"/>
        <v>NA</v>
      </c>
      <c r="AG4485" s="119"/>
      <c r="AH4485" s="119"/>
      <c r="AI4485" s="119"/>
      <c r="AJ4485" s="119" t="str">
        <f t="shared" si="283"/>
        <v>NA</v>
      </c>
      <c r="AK4485" s="190"/>
      <c r="AL4485" s="191"/>
    </row>
    <row r="4486" spans="1:38" x14ac:dyDescent="0.25">
      <c r="A4486" t="s">
        <v>8116</v>
      </c>
      <c r="B4486" t="s">
        <v>8114</v>
      </c>
      <c r="C4486" t="s">
        <v>8115</v>
      </c>
      <c r="D4486" t="s">
        <v>675</v>
      </c>
      <c r="E4486" t="s">
        <v>4059</v>
      </c>
      <c r="F4486" t="s">
        <v>54</v>
      </c>
      <c r="G4486"/>
      <c r="H4486" t="s">
        <v>46126</v>
      </c>
      <c r="I4486" t="s">
        <v>52887</v>
      </c>
      <c r="J4486"/>
      <c r="K4486" t="s">
        <v>105</v>
      </c>
      <c r="L4486" s="119" t="str">
        <f t="shared" si="280"/>
        <v>NA</v>
      </c>
      <c r="M4486" s="119"/>
      <c r="N4486" s="120" t="str">
        <f t="shared" si="281"/>
        <v>NA</v>
      </c>
      <c r="O4486" s="120"/>
      <c r="P4486"/>
      <c r="Q4486"/>
      <c r="R4486"/>
      <c r="S4486"/>
      <c r="T4486"/>
      <c r="U4486" t="s">
        <v>19193</v>
      </c>
      <c r="V4486" t="s">
        <v>19191</v>
      </c>
      <c r="W4486" t="s">
        <v>19192</v>
      </c>
      <c r="X4486" t="s">
        <v>675</v>
      </c>
      <c r="Y4486" t="s">
        <v>19194</v>
      </c>
      <c r="Z4486" t="s">
        <v>54</v>
      </c>
      <c r="AA4486"/>
      <c r="AB4486" t="s">
        <v>45380</v>
      </c>
      <c r="AC4486" t="s">
        <v>52298</v>
      </c>
      <c r="AD4486"/>
      <c r="AE4486" t="s">
        <v>565</v>
      </c>
      <c r="AF4486" s="119" t="str">
        <f t="shared" si="282"/>
        <v>NA</v>
      </c>
      <c r="AG4486" s="119"/>
      <c r="AH4486" s="119"/>
      <c r="AI4486" s="119"/>
      <c r="AJ4486" s="119" t="str">
        <f t="shared" si="283"/>
        <v>NA</v>
      </c>
      <c r="AK4486" s="190"/>
      <c r="AL4486" s="191"/>
    </row>
    <row r="4487" spans="1:38" x14ac:dyDescent="0.25">
      <c r="A4487" t="s">
        <v>12017</v>
      </c>
      <c r="B4487" t="s">
        <v>12015</v>
      </c>
      <c r="C4487" t="s">
        <v>12016</v>
      </c>
      <c r="D4487" t="s">
        <v>675</v>
      </c>
      <c r="E4487" t="s">
        <v>4059</v>
      </c>
      <c r="F4487" t="s">
        <v>54</v>
      </c>
      <c r="G4487"/>
      <c r="H4487" t="s">
        <v>46126</v>
      </c>
      <c r="I4487" t="s">
        <v>52887</v>
      </c>
      <c r="J4487"/>
      <c r="K4487" t="s">
        <v>105</v>
      </c>
      <c r="L4487" s="119" t="str">
        <f t="shared" si="280"/>
        <v>NA</v>
      </c>
      <c r="M4487" s="119"/>
      <c r="N4487" s="120" t="str">
        <f t="shared" si="281"/>
        <v>NA</v>
      </c>
      <c r="O4487" s="120"/>
      <c r="P4487"/>
      <c r="Q4487"/>
      <c r="R4487"/>
      <c r="S4487"/>
      <c r="T4487"/>
      <c r="U4487" t="s">
        <v>11991</v>
      </c>
      <c r="V4487" t="s">
        <v>11989</v>
      </c>
      <c r="W4487" t="s">
        <v>11990</v>
      </c>
      <c r="X4487" t="s">
        <v>675</v>
      </c>
      <c r="Y4487" t="s">
        <v>11992</v>
      </c>
      <c r="Z4487" t="s">
        <v>54</v>
      </c>
      <c r="AA4487"/>
      <c r="AB4487" t="s">
        <v>45381</v>
      </c>
      <c r="AC4487" t="s">
        <v>52299</v>
      </c>
      <c r="AD4487"/>
      <c r="AE4487" t="s">
        <v>105</v>
      </c>
      <c r="AF4487" s="119" t="str">
        <f t="shared" si="282"/>
        <v>NA</v>
      </c>
      <c r="AG4487" s="119"/>
      <c r="AH4487" s="119"/>
      <c r="AI4487" s="119"/>
      <c r="AJ4487" s="119" t="str">
        <f t="shared" si="283"/>
        <v>NA</v>
      </c>
      <c r="AK4487" s="190"/>
      <c r="AL4487" s="191"/>
    </row>
    <row r="4488" spans="1:38" x14ac:dyDescent="0.25">
      <c r="A4488" t="s">
        <v>10415</v>
      </c>
      <c r="B4488" t="s">
        <v>10414</v>
      </c>
      <c r="C4488" t="s">
        <v>10384</v>
      </c>
      <c r="D4488" t="s">
        <v>675</v>
      </c>
      <c r="E4488" t="s">
        <v>573</v>
      </c>
      <c r="F4488" t="s">
        <v>54</v>
      </c>
      <c r="G4488"/>
      <c r="H4488" t="s">
        <v>46127</v>
      </c>
      <c r="I4488" t="s">
        <v>52888</v>
      </c>
      <c r="J4488" t="s">
        <v>10415</v>
      </c>
      <c r="K4488" t="s">
        <v>565</v>
      </c>
      <c r="L4488" s="119" t="str">
        <f t="shared" si="280"/>
        <v>NA</v>
      </c>
      <c r="M4488" s="119"/>
      <c r="N4488" s="120" t="str">
        <f t="shared" si="281"/>
        <v>NA</v>
      </c>
      <c r="O4488" s="120"/>
      <c r="P4488"/>
      <c r="Q4488"/>
      <c r="R4488"/>
      <c r="S4488"/>
      <c r="T4488"/>
      <c r="U4488" t="s">
        <v>16520</v>
      </c>
      <c r="V4488" t="s">
        <v>16518</v>
      </c>
      <c r="W4488" t="s">
        <v>16519</v>
      </c>
      <c r="X4488" t="s">
        <v>675</v>
      </c>
      <c r="Y4488" t="s">
        <v>16521</v>
      </c>
      <c r="Z4488" t="s">
        <v>54</v>
      </c>
      <c r="AA4488"/>
      <c r="AB4488" t="s">
        <v>45382</v>
      </c>
      <c r="AC4488" t="s">
        <v>52300</v>
      </c>
      <c r="AD4488"/>
      <c r="AE4488" t="s">
        <v>565</v>
      </c>
      <c r="AF4488" s="119" t="str">
        <f t="shared" si="282"/>
        <v>NA</v>
      </c>
      <c r="AG4488" s="119"/>
      <c r="AH4488" s="119"/>
      <c r="AI4488" s="119"/>
      <c r="AJ4488" s="119" t="str">
        <f t="shared" si="283"/>
        <v>NA</v>
      </c>
      <c r="AK4488" s="190"/>
      <c r="AL4488" s="191"/>
    </row>
    <row r="4489" spans="1:38" x14ac:dyDescent="0.25">
      <c r="A4489" t="s">
        <v>14278</v>
      </c>
      <c r="B4489" t="s">
        <v>14276</v>
      </c>
      <c r="C4489" t="s">
        <v>14277</v>
      </c>
      <c r="D4489" t="s">
        <v>675</v>
      </c>
      <c r="E4489" t="s">
        <v>573</v>
      </c>
      <c r="F4489" t="s">
        <v>54</v>
      </c>
      <c r="G4489"/>
      <c r="H4489" t="s">
        <v>46124</v>
      </c>
      <c r="I4489" t="s">
        <v>52888</v>
      </c>
      <c r="J4489" t="s">
        <v>14278</v>
      </c>
      <c r="K4489" t="s">
        <v>565</v>
      </c>
      <c r="L4489" s="119" t="str">
        <f t="shared" si="280"/>
        <v>NA</v>
      </c>
      <c r="M4489" s="119"/>
      <c r="N4489" s="120" t="str">
        <f t="shared" si="281"/>
        <v>NA</v>
      </c>
      <c r="O4489" s="120"/>
      <c r="P4489"/>
      <c r="Q4489"/>
      <c r="R4489"/>
      <c r="S4489"/>
      <c r="T4489"/>
      <c r="U4489" t="s">
        <v>18775</v>
      </c>
      <c r="V4489" t="s">
        <v>18773</v>
      </c>
      <c r="W4489" t="s">
        <v>18774</v>
      </c>
      <c r="X4489" t="s">
        <v>675</v>
      </c>
      <c r="Y4489" t="s">
        <v>3665</v>
      </c>
      <c r="Z4489" t="s">
        <v>54</v>
      </c>
      <c r="AA4489"/>
      <c r="AB4489" t="s">
        <v>45383</v>
      </c>
      <c r="AC4489" t="s">
        <v>52301</v>
      </c>
      <c r="AD4489"/>
      <c r="AE4489" t="s">
        <v>565</v>
      </c>
      <c r="AF4489" s="119" t="str">
        <f t="shared" si="282"/>
        <v>NA</v>
      </c>
      <c r="AG4489" s="119"/>
      <c r="AH4489" s="119"/>
      <c r="AI4489" s="119"/>
      <c r="AJ4489" s="119" t="str">
        <f t="shared" si="283"/>
        <v>NA</v>
      </c>
      <c r="AK4489" s="190"/>
      <c r="AL4489" s="191"/>
    </row>
    <row r="4490" spans="1:38" x14ac:dyDescent="0.25">
      <c r="A4490" t="s">
        <v>14281</v>
      </c>
      <c r="B4490" t="s">
        <v>14279</v>
      </c>
      <c r="C4490" t="s">
        <v>14280</v>
      </c>
      <c r="D4490" t="s">
        <v>675</v>
      </c>
      <c r="E4490" t="s">
        <v>573</v>
      </c>
      <c r="F4490" t="s">
        <v>54</v>
      </c>
      <c r="G4490"/>
      <c r="H4490" t="s">
        <v>46124</v>
      </c>
      <c r="I4490" t="s">
        <v>52888</v>
      </c>
      <c r="J4490" t="s">
        <v>14281</v>
      </c>
      <c r="K4490" t="s">
        <v>565</v>
      </c>
      <c r="L4490" s="119" t="str">
        <f t="shared" si="280"/>
        <v>NA</v>
      </c>
      <c r="M4490" s="119"/>
      <c r="N4490" s="120" t="str">
        <f t="shared" si="281"/>
        <v>NA</v>
      </c>
      <c r="O4490" s="120"/>
      <c r="P4490"/>
      <c r="Q4490"/>
      <c r="R4490"/>
      <c r="S4490"/>
      <c r="T4490"/>
      <c r="U4490" t="s">
        <v>13284</v>
      </c>
      <c r="V4490" t="s">
        <v>13282</v>
      </c>
      <c r="W4490" t="s">
        <v>13283</v>
      </c>
      <c r="X4490" t="s">
        <v>675</v>
      </c>
      <c r="Y4490" t="s">
        <v>1168</v>
      </c>
      <c r="Z4490" t="s">
        <v>54</v>
      </c>
      <c r="AA4490"/>
      <c r="AB4490" t="s">
        <v>45384</v>
      </c>
      <c r="AC4490" t="s">
        <v>52302</v>
      </c>
      <c r="AD4490" t="s">
        <v>13285</v>
      </c>
      <c r="AE4490" t="s">
        <v>565</v>
      </c>
      <c r="AF4490" s="119" t="str">
        <f t="shared" si="282"/>
        <v>NA</v>
      </c>
      <c r="AG4490" s="119"/>
      <c r="AH4490" s="119"/>
      <c r="AI4490" s="119"/>
      <c r="AJ4490" s="119" t="str">
        <f t="shared" si="283"/>
        <v>NA</v>
      </c>
      <c r="AK4490" s="190"/>
      <c r="AL4490" s="191"/>
    </row>
    <row r="4491" spans="1:38" x14ac:dyDescent="0.25">
      <c r="A4491" t="s">
        <v>14296</v>
      </c>
      <c r="B4491" t="s">
        <v>14294</v>
      </c>
      <c r="C4491" t="s">
        <v>14295</v>
      </c>
      <c r="D4491" t="s">
        <v>675</v>
      </c>
      <c r="E4491" t="s">
        <v>573</v>
      </c>
      <c r="F4491" t="s">
        <v>54</v>
      </c>
      <c r="G4491"/>
      <c r="H4491" t="s">
        <v>46124</v>
      </c>
      <c r="I4491" t="s">
        <v>52888</v>
      </c>
      <c r="J4491" t="s">
        <v>14296</v>
      </c>
      <c r="K4491" t="s">
        <v>565</v>
      </c>
      <c r="L4491" s="119" t="str">
        <f t="shared" si="280"/>
        <v>NA</v>
      </c>
      <c r="M4491" s="119"/>
      <c r="N4491" s="120" t="str">
        <f t="shared" si="281"/>
        <v>NA</v>
      </c>
      <c r="O4491" s="120"/>
      <c r="P4491"/>
      <c r="Q4491"/>
      <c r="R4491"/>
      <c r="S4491"/>
      <c r="T4491"/>
      <c r="U4491" t="s">
        <v>9513</v>
      </c>
      <c r="V4491" t="s">
        <v>9511</v>
      </c>
      <c r="W4491" t="s">
        <v>9512</v>
      </c>
      <c r="X4491" t="s">
        <v>675</v>
      </c>
      <c r="Y4491" t="s">
        <v>9514</v>
      </c>
      <c r="Z4491" t="s">
        <v>54</v>
      </c>
      <c r="AA4491"/>
      <c r="AB4491" t="s">
        <v>45385</v>
      </c>
      <c r="AC4491" t="s">
        <v>52303</v>
      </c>
      <c r="AD4491" t="s">
        <v>9515</v>
      </c>
      <c r="AE4491" t="s">
        <v>105</v>
      </c>
      <c r="AF4491" s="119" t="str">
        <f t="shared" si="282"/>
        <v>NA</v>
      </c>
      <c r="AG4491" s="119"/>
      <c r="AH4491" s="119"/>
      <c r="AI4491" s="119"/>
      <c r="AJ4491" s="119" t="str">
        <f t="shared" si="283"/>
        <v>NA</v>
      </c>
      <c r="AK4491" s="190"/>
      <c r="AL4491" s="191"/>
    </row>
    <row r="4492" spans="1:38" x14ac:dyDescent="0.25">
      <c r="A4492" t="s">
        <v>14529</v>
      </c>
      <c r="B4492" t="s">
        <v>14527</v>
      </c>
      <c r="C4492" t="s">
        <v>14528</v>
      </c>
      <c r="D4492" t="s">
        <v>675</v>
      </c>
      <c r="E4492" t="s">
        <v>573</v>
      </c>
      <c r="F4492" t="s">
        <v>54</v>
      </c>
      <c r="G4492"/>
      <c r="H4492" t="s">
        <v>46124</v>
      </c>
      <c r="I4492" t="s">
        <v>52888</v>
      </c>
      <c r="J4492" t="s">
        <v>14529</v>
      </c>
      <c r="K4492" t="s">
        <v>565</v>
      </c>
      <c r="L4492" s="119" t="str">
        <f t="shared" si="280"/>
        <v>NA</v>
      </c>
      <c r="M4492" s="119"/>
      <c r="N4492" s="120" t="str">
        <f t="shared" si="281"/>
        <v>NA</v>
      </c>
      <c r="O4492" s="120"/>
      <c r="P4492"/>
      <c r="Q4492"/>
      <c r="R4492"/>
      <c r="S4492"/>
      <c r="T4492"/>
      <c r="U4492" t="s">
        <v>5968</v>
      </c>
      <c r="V4492" t="s">
        <v>5966</v>
      </c>
      <c r="W4492" t="s">
        <v>5967</v>
      </c>
      <c r="X4492" t="s">
        <v>675</v>
      </c>
      <c r="Y4492" t="s">
        <v>5969</v>
      </c>
      <c r="Z4492" t="s">
        <v>54</v>
      </c>
      <c r="AA4492"/>
      <c r="AB4492" t="s">
        <v>45386</v>
      </c>
      <c r="AC4492" t="s">
        <v>52304</v>
      </c>
      <c r="AD4492" t="s">
        <v>5970</v>
      </c>
      <c r="AE4492" t="s">
        <v>105</v>
      </c>
      <c r="AF4492" s="119" t="str">
        <f t="shared" si="282"/>
        <v>NA</v>
      </c>
      <c r="AG4492" s="119"/>
      <c r="AH4492" s="119"/>
      <c r="AI4492" s="119"/>
      <c r="AJ4492" s="119" t="str">
        <f t="shared" si="283"/>
        <v>NA</v>
      </c>
      <c r="AK4492" s="190"/>
      <c r="AL4492" s="191"/>
    </row>
    <row r="4493" spans="1:38" x14ac:dyDescent="0.25">
      <c r="A4493" t="s">
        <v>6893</v>
      </c>
      <c r="B4493" t="s">
        <v>6891</v>
      </c>
      <c r="C4493" t="s">
        <v>6892</v>
      </c>
      <c r="D4493" t="s">
        <v>675</v>
      </c>
      <c r="E4493" t="s">
        <v>573</v>
      </c>
      <c r="F4493" t="s">
        <v>54</v>
      </c>
      <c r="G4493"/>
      <c r="H4493" t="s">
        <v>46126</v>
      </c>
      <c r="I4493" t="s">
        <v>52888</v>
      </c>
      <c r="J4493" t="s">
        <v>6893</v>
      </c>
      <c r="K4493" t="s">
        <v>105</v>
      </c>
      <c r="L4493" s="119" t="str">
        <f t="shared" si="280"/>
        <v>NA</v>
      </c>
      <c r="M4493" s="119"/>
      <c r="N4493" s="120" t="str">
        <f t="shared" si="281"/>
        <v>NA</v>
      </c>
      <c r="O4493" s="120"/>
      <c r="P4493"/>
      <c r="Q4493"/>
      <c r="R4493"/>
      <c r="S4493"/>
      <c r="T4493"/>
      <c r="U4493" t="s">
        <v>22623</v>
      </c>
      <c r="V4493" t="s">
        <v>22622</v>
      </c>
      <c r="W4493" t="s">
        <v>22241</v>
      </c>
      <c r="X4493" t="s">
        <v>675</v>
      </c>
      <c r="Y4493" t="s">
        <v>1283</v>
      </c>
      <c r="Z4493" t="s">
        <v>54</v>
      </c>
      <c r="AA4493"/>
      <c r="AB4493" t="s">
        <v>45387</v>
      </c>
      <c r="AC4493" t="s">
        <v>52305</v>
      </c>
      <c r="AD4493"/>
      <c r="AE4493" t="s">
        <v>565</v>
      </c>
      <c r="AF4493" s="119" t="str">
        <f t="shared" si="282"/>
        <v>NA</v>
      </c>
      <c r="AG4493" s="119"/>
      <c r="AH4493" s="119"/>
      <c r="AI4493" s="119"/>
      <c r="AJ4493" s="119" t="str">
        <f t="shared" si="283"/>
        <v>NA</v>
      </c>
      <c r="AK4493" s="190"/>
      <c r="AL4493" s="191"/>
    </row>
    <row r="4494" spans="1:38" x14ac:dyDescent="0.25">
      <c r="A4494" t="s">
        <v>11959</v>
      </c>
      <c r="B4494" t="s">
        <v>11957</v>
      </c>
      <c r="C4494" t="s">
        <v>11958</v>
      </c>
      <c r="D4494" t="s">
        <v>675</v>
      </c>
      <c r="E4494" t="s">
        <v>573</v>
      </c>
      <c r="F4494" t="s">
        <v>54</v>
      </c>
      <c r="G4494"/>
      <c r="H4494" t="s">
        <v>46126</v>
      </c>
      <c r="I4494" t="s">
        <v>52888</v>
      </c>
      <c r="J4494" t="s">
        <v>11960</v>
      </c>
      <c r="K4494" t="s">
        <v>105</v>
      </c>
      <c r="L4494" s="119" t="str">
        <f t="shared" si="280"/>
        <v>NA</v>
      </c>
      <c r="M4494" s="119"/>
      <c r="N4494" s="120" t="str">
        <f t="shared" si="281"/>
        <v>NA</v>
      </c>
      <c r="O4494" s="120"/>
      <c r="P4494"/>
      <c r="Q4494"/>
      <c r="R4494"/>
      <c r="S4494"/>
      <c r="T4494"/>
      <c r="U4494" t="s">
        <v>22661</v>
      </c>
      <c r="V4494" t="s">
        <v>22662</v>
      </c>
      <c r="W4494" t="s">
        <v>22241</v>
      </c>
      <c r="X4494" t="s">
        <v>675</v>
      </c>
      <c r="Y4494" t="s">
        <v>1283</v>
      </c>
      <c r="Z4494" t="s">
        <v>54</v>
      </c>
      <c r="AA4494"/>
      <c r="AB4494" t="s">
        <v>45387</v>
      </c>
      <c r="AC4494" t="s">
        <v>52305</v>
      </c>
      <c r="AD4494"/>
      <c r="AE4494" t="s">
        <v>565</v>
      </c>
      <c r="AF4494" s="119" t="str">
        <f t="shared" si="282"/>
        <v>NA</v>
      </c>
      <c r="AG4494" s="119"/>
      <c r="AH4494" s="119"/>
      <c r="AI4494" s="119"/>
      <c r="AJ4494" s="119" t="str">
        <f t="shared" si="283"/>
        <v>NA</v>
      </c>
      <c r="AK4494" s="190"/>
      <c r="AL4494" s="191"/>
    </row>
    <row r="4495" spans="1:38" x14ac:dyDescent="0.25">
      <c r="A4495" t="s">
        <v>12182</v>
      </c>
      <c r="B4495" t="s">
        <v>12180</v>
      </c>
      <c r="C4495" t="s">
        <v>12181</v>
      </c>
      <c r="D4495" t="s">
        <v>675</v>
      </c>
      <c r="E4495" t="s">
        <v>4402</v>
      </c>
      <c r="F4495" t="s">
        <v>54</v>
      </c>
      <c r="G4495"/>
      <c r="H4495" t="s">
        <v>46126</v>
      </c>
      <c r="I4495" t="s">
        <v>52889</v>
      </c>
      <c r="J4495"/>
      <c r="K4495" t="s">
        <v>105</v>
      </c>
      <c r="L4495" s="119" t="str">
        <f t="shared" si="280"/>
        <v>NA</v>
      </c>
      <c r="M4495" s="119"/>
      <c r="N4495" s="120" t="str">
        <f t="shared" si="281"/>
        <v>NA</v>
      </c>
      <c r="O4495" s="120"/>
      <c r="P4495"/>
      <c r="Q4495"/>
      <c r="R4495"/>
      <c r="S4495"/>
      <c r="T4495"/>
      <c r="U4495" t="s">
        <v>21181</v>
      </c>
      <c r="V4495" t="s">
        <v>21179</v>
      </c>
      <c r="W4495" t="s">
        <v>21180</v>
      </c>
      <c r="X4495" t="s">
        <v>675</v>
      </c>
      <c r="Y4495" t="s">
        <v>1283</v>
      </c>
      <c r="Z4495" t="s">
        <v>54</v>
      </c>
      <c r="AA4495"/>
      <c r="AB4495" t="s">
        <v>45388</v>
      </c>
      <c r="AC4495" t="s">
        <v>52305</v>
      </c>
      <c r="AD4495"/>
      <c r="AE4495" t="s">
        <v>565</v>
      </c>
      <c r="AF4495" s="119" t="str">
        <f t="shared" si="282"/>
        <v>NA</v>
      </c>
      <c r="AG4495" s="119"/>
      <c r="AH4495" s="119"/>
      <c r="AI4495" s="119"/>
      <c r="AJ4495" s="119" t="str">
        <f t="shared" si="283"/>
        <v>NA</v>
      </c>
      <c r="AK4495" s="190"/>
      <c r="AL4495" s="191"/>
    </row>
    <row r="4496" spans="1:38" x14ac:dyDescent="0.25">
      <c r="A4496" t="s">
        <v>6044</v>
      </c>
      <c r="B4496" t="s">
        <v>6042</v>
      </c>
      <c r="C4496" t="s">
        <v>6043</v>
      </c>
      <c r="D4496" t="s">
        <v>675</v>
      </c>
      <c r="E4496" t="s">
        <v>4402</v>
      </c>
      <c r="F4496" t="s">
        <v>54</v>
      </c>
      <c r="G4496"/>
      <c r="H4496" t="s">
        <v>46126</v>
      </c>
      <c r="I4496" t="s">
        <v>52889</v>
      </c>
      <c r="J4496" t="s">
        <v>6045</v>
      </c>
      <c r="K4496" t="s">
        <v>105</v>
      </c>
      <c r="L4496" s="119" t="str">
        <f t="shared" si="280"/>
        <v>NA</v>
      </c>
      <c r="M4496" s="119"/>
      <c r="N4496" s="120" t="str">
        <f t="shared" si="281"/>
        <v>NA</v>
      </c>
      <c r="O4496" s="120"/>
      <c r="P4496"/>
      <c r="Q4496"/>
      <c r="R4496"/>
      <c r="S4496"/>
      <c r="T4496"/>
      <c r="U4496" t="s">
        <v>15695</v>
      </c>
      <c r="V4496" t="s">
        <v>15693</v>
      </c>
      <c r="W4496" t="s">
        <v>15694</v>
      </c>
      <c r="X4496" t="s">
        <v>675</v>
      </c>
      <c r="Y4496" t="s">
        <v>1283</v>
      </c>
      <c r="Z4496" t="s">
        <v>54</v>
      </c>
      <c r="AA4496"/>
      <c r="AB4496" t="s">
        <v>45389</v>
      </c>
      <c r="AC4496" t="s">
        <v>52305</v>
      </c>
      <c r="AD4496" t="s">
        <v>15696</v>
      </c>
      <c r="AE4496" t="s">
        <v>565</v>
      </c>
      <c r="AF4496" s="119" t="str">
        <f t="shared" si="282"/>
        <v>NA</v>
      </c>
      <c r="AG4496" s="119"/>
      <c r="AH4496" s="119"/>
      <c r="AI4496" s="119"/>
      <c r="AJ4496" s="119" t="str">
        <f t="shared" si="283"/>
        <v>NA</v>
      </c>
      <c r="AK4496" s="190"/>
      <c r="AL4496" s="191"/>
    </row>
    <row r="4497" spans="1:38" x14ac:dyDescent="0.25">
      <c r="A4497" t="s">
        <v>8829</v>
      </c>
      <c r="B4497" t="s">
        <v>8827</v>
      </c>
      <c r="C4497" t="s">
        <v>8828</v>
      </c>
      <c r="D4497" t="s">
        <v>675</v>
      </c>
      <c r="E4497" t="s">
        <v>4402</v>
      </c>
      <c r="F4497" t="s">
        <v>54</v>
      </c>
      <c r="G4497"/>
      <c r="H4497" t="s">
        <v>46125</v>
      </c>
      <c r="I4497" t="s">
        <v>52889</v>
      </c>
      <c r="J4497"/>
      <c r="K4497" t="s">
        <v>105</v>
      </c>
      <c r="L4497" s="119" t="str">
        <f t="shared" si="280"/>
        <v>NA</v>
      </c>
      <c r="M4497" s="119"/>
      <c r="N4497" s="120" t="str">
        <f t="shared" si="281"/>
        <v>NA</v>
      </c>
      <c r="O4497" s="120"/>
      <c r="P4497"/>
      <c r="Q4497"/>
      <c r="R4497"/>
      <c r="S4497"/>
      <c r="T4497"/>
      <c r="U4497" t="s">
        <v>11164</v>
      </c>
      <c r="V4497" t="s">
        <v>11162</v>
      </c>
      <c r="W4497" t="s">
        <v>11163</v>
      </c>
      <c r="X4497" t="s">
        <v>675</v>
      </c>
      <c r="Y4497" t="s">
        <v>1283</v>
      </c>
      <c r="Z4497" t="s">
        <v>54</v>
      </c>
      <c r="AA4497"/>
      <c r="AB4497" t="s">
        <v>45388</v>
      </c>
      <c r="AC4497" t="s">
        <v>52305</v>
      </c>
      <c r="AD4497" t="s">
        <v>11165</v>
      </c>
      <c r="AE4497" t="s">
        <v>105</v>
      </c>
      <c r="AF4497" s="119" t="str">
        <f t="shared" si="282"/>
        <v>NA</v>
      </c>
      <c r="AG4497" s="119"/>
      <c r="AH4497" s="119"/>
      <c r="AI4497" s="119"/>
      <c r="AJ4497" s="119" t="str">
        <f t="shared" si="283"/>
        <v>NA</v>
      </c>
      <c r="AK4497" s="190"/>
      <c r="AL4497" s="191"/>
    </row>
    <row r="4498" spans="1:38" x14ac:dyDescent="0.25">
      <c r="A4498" t="s">
        <v>12043</v>
      </c>
      <c r="B4498" t="s">
        <v>12041</v>
      </c>
      <c r="C4498" t="s">
        <v>12042</v>
      </c>
      <c r="D4498" t="s">
        <v>675</v>
      </c>
      <c r="E4498" t="s">
        <v>4402</v>
      </c>
      <c r="F4498" t="s">
        <v>54</v>
      </c>
      <c r="G4498"/>
      <c r="H4498" t="s">
        <v>46126</v>
      </c>
      <c r="I4498" t="s">
        <v>52889</v>
      </c>
      <c r="J4498"/>
      <c r="K4498" t="s">
        <v>105</v>
      </c>
      <c r="L4498" s="119" t="str">
        <f t="shared" si="280"/>
        <v>NA</v>
      </c>
      <c r="M4498" s="119"/>
      <c r="N4498" s="120" t="str">
        <f t="shared" si="281"/>
        <v>NA</v>
      </c>
      <c r="O4498" s="120"/>
      <c r="P4498"/>
      <c r="Q4498"/>
      <c r="R4498"/>
      <c r="S4498"/>
      <c r="T4498"/>
      <c r="U4498" t="s">
        <v>20644</v>
      </c>
      <c r="V4498" t="s">
        <v>20642</v>
      </c>
      <c r="W4498" t="s">
        <v>20643</v>
      </c>
      <c r="X4498" t="s">
        <v>675</v>
      </c>
      <c r="Y4498" t="s">
        <v>3821</v>
      </c>
      <c r="Z4498" t="s">
        <v>54</v>
      </c>
      <c r="AA4498"/>
      <c r="AB4498" t="s">
        <v>45390</v>
      </c>
      <c r="AC4498" t="s">
        <v>52306</v>
      </c>
      <c r="AD4498"/>
      <c r="AE4498" t="s">
        <v>565</v>
      </c>
      <c r="AF4498" s="119" t="str">
        <f t="shared" si="282"/>
        <v>NA</v>
      </c>
      <c r="AG4498" s="119"/>
      <c r="AH4498" s="119"/>
      <c r="AI4498" s="119"/>
      <c r="AJ4498" s="119" t="str">
        <f t="shared" si="283"/>
        <v>NA</v>
      </c>
      <c r="AK4498" s="190"/>
      <c r="AL4498" s="191"/>
    </row>
    <row r="4499" spans="1:38" x14ac:dyDescent="0.25">
      <c r="A4499" t="s">
        <v>11176</v>
      </c>
      <c r="B4499" t="s">
        <v>11174</v>
      </c>
      <c r="C4499" t="s">
        <v>11175</v>
      </c>
      <c r="D4499" t="s">
        <v>675</v>
      </c>
      <c r="E4499" t="s">
        <v>4402</v>
      </c>
      <c r="F4499" t="s">
        <v>54</v>
      </c>
      <c r="G4499"/>
      <c r="H4499" t="s">
        <v>46126</v>
      </c>
      <c r="I4499" t="s">
        <v>52889</v>
      </c>
      <c r="J4499" t="s">
        <v>11176</v>
      </c>
      <c r="K4499" t="s">
        <v>105</v>
      </c>
      <c r="L4499" s="119" t="str">
        <f t="shared" si="280"/>
        <v>NA</v>
      </c>
      <c r="M4499" s="119"/>
      <c r="N4499" s="120" t="str">
        <f t="shared" si="281"/>
        <v>NA</v>
      </c>
      <c r="O4499" s="120"/>
      <c r="P4499"/>
      <c r="Q4499"/>
      <c r="R4499"/>
      <c r="S4499"/>
      <c r="T4499"/>
      <c r="U4499" t="s">
        <v>21255</v>
      </c>
      <c r="V4499" t="s">
        <v>21253</v>
      </c>
      <c r="W4499" t="s">
        <v>21254</v>
      </c>
      <c r="X4499" t="s">
        <v>675</v>
      </c>
      <c r="Y4499" t="s">
        <v>21256</v>
      </c>
      <c r="Z4499" t="s">
        <v>54</v>
      </c>
      <c r="AA4499"/>
      <c r="AB4499" t="s">
        <v>45391</v>
      </c>
      <c r="AC4499" t="s">
        <v>52307</v>
      </c>
      <c r="AD4499"/>
      <c r="AE4499" t="s">
        <v>565</v>
      </c>
      <c r="AF4499" s="119" t="str">
        <f t="shared" si="282"/>
        <v>NA</v>
      </c>
      <c r="AG4499" s="119"/>
      <c r="AH4499" s="119"/>
      <c r="AI4499" s="119"/>
      <c r="AJ4499" s="119" t="str">
        <f t="shared" si="283"/>
        <v>NA</v>
      </c>
      <c r="AK4499" s="190"/>
      <c r="AL4499" s="191"/>
    </row>
    <row r="4500" spans="1:38" x14ac:dyDescent="0.25">
      <c r="A4500" t="s">
        <v>14974</v>
      </c>
      <c r="B4500" t="s">
        <v>14972</v>
      </c>
      <c r="C4500" t="s">
        <v>14973</v>
      </c>
      <c r="D4500" t="s">
        <v>675</v>
      </c>
      <c r="E4500" t="s">
        <v>14975</v>
      </c>
      <c r="F4500" t="s">
        <v>54</v>
      </c>
      <c r="G4500"/>
      <c r="H4500" t="s">
        <v>46128</v>
      </c>
      <c r="I4500" t="s">
        <v>52890</v>
      </c>
      <c r="J4500"/>
      <c r="K4500" t="s">
        <v>565</v>
      </c>
      <c r="L4500" s="119" t="str">
        <f t="shared" si="280"/>
        <v>NA</v>
      </c>
      <c r="M4500" s="119"/>
      <c r="N4500" s="120" t="str">
        <f t="shared" si="281"/>
        <v>NA</v>
      </c>
      <c r="O4500" s="120"/>
      <c r="P4500"/>
      <c r="Q4500"/>
      <c r="R4500"/>
      <c r="S4500"/>
      <c r="T4500"/>
      <c r="U4500" t="s">
        <v>13925</v>
      </c>
      <c r="V4500" t="s">
        <v>13923</v>
      </c>
      <c r="W4500" t="s">
        <v>13924</v>
      </c>
      <c r="X4500" t="s">
        <v>675</v>
      </c>
      <c r="Y4500" t="s">
        <v>10325</v>
      </c>
      <c r="Z4500" t="s">
        <v>54</v>
      </c>
      <c r="AA4500"/>
      <c r="AB4500" t="s">
        <v>45392</v>
      </c>
      <c r="AC4500" t="s">
        <v>52308</v>
      </c>
      <c r="AD4500" t="s">
        <v>13926</v>
      </c>
      <c r="AE4500" t="s">
        <v>565</v>
      </c>
      <c r="AF4500" s="119" t="str">
        <f t="shared" si="282"/>
        <v>NA</v>
      </c>
      <c r="AG4500" s="119"/>
      <c r="AH4500" s="119"/>
      <c r="AI4500" s="119"/>
      <c r="AJ4500" s="119" t="str">
        <f t="shared" si="283"/>
        <v>NA</v>
      </c>
      <c r="AK4500" s="190"/>
      <c r="AL4500" s="191"/>
    </row>
    <row r="4501" spans="1:38" x14ac:dyDescent="0.25">
      <c r="A4501" t="s">
        <v>13288</v>
      </c>
      <c r="B4501" t="s">
        <v>13286</v>
      </c>
      <c r="C4501" t="s">
        <v>13287</v>
      </c>
      <c r="D4501" t="s">
        <v>675</v>
      </c>
      <c r="E4501" t="s">
        <v>13289</v>
      </c>
      <c r="F4501" t="s">
        <v>54</v>
      </c>
      <c r="G4501"/>
      <c r="H4501" t="s">
        <v>46129</v>
      </c>
      <c r="I4501" t="s">
        <v>52891</v>
      </c>
      <c r="J4501" t="s">
        <v>13288</v>
      </c>
      <c r="K4501" t="s">
        <v>565</v>
      </c>
      <c r="L4501" s="119" t="str">
        <f t="shared" si="280"/>
        <v>NA</v>
      </c>
      <c r="M4501" s="119"/>
      <c r="N4501" s="120" t="str">
        <f t="shared" si="281"/>
        <v>NA</v>
      </c>
      <c r="O4501" s="120"/>
      <c r="P4501"/>
      <c r="Q4501"/>
      <c r="R4501"/>
      <c r="S4501"/>
      <c r="T4501"/>
      <c r="U4501" t="s">
        <v>10324</v>
      </c>
      <c r="V4501" t="s">
        <v>10322</v>
      </c>
      <c r="W4501" t="s">
        <v>10323</v>
      </c>
      <c r="X4501" t="s">
        <v>675</v>
      </c>
      <c r="Y4501" t="s">
        <v>10325</v>
      </c>
      <c r="Z4501" t="s">
        <v>54</v>
      </c>
      <c r="AA4501"/>
      <c r="AB4501" t="s">
        <v>45393</v>
      </c>
      <c r="AC4501" t="s">
        <v>52308</v>
      </c>
      <c r="AD4501" t="s">
        <v>10326</v>
      </c>
      <c r="AE4501" t="s">
        <v>105</v>
      </c>
      <c r="AF4501" s="119" t="str">
        <f t="shared" si="282"/>
        <v>NA</v>
      </c>
      <c r="AG4501" s="119"/>
      <c r="AH4501" s="119"/>
      <c r="AI4501" s="119"/>
      <c r="AJ4501" s="119" t="str">
        <f t="shared" si="283"/>
        <v>NA</v>
      </c>
      <c r="AK4501" s="190"/>
      <c r="AL4501" s="191"/>
    </row>
    <row r="4502" spans="1:38" x14ac:dyDescent="0.25">
      <c r="A4502" t="s">
        <v>6724</v>
      </c>
      <c r="B4502" t="s">
        <v>6722</v>
      </c>
      <c r="C4502" t="s">
        <v>6723</v>
      </c>
      <c r="D4502" t="s">
        <v>675</v>
      </c>
      <c r="E4502" t="s">
        <v>6725</v>
      </c>
      <c r="F4502" t="s">
        <v>54</v>
      </c>
      <c r="G4502"/>
      <c r="H4502" t="s">
        <v>46130</v>
      </c>
      <c r="I4502" t="s">
        <v>52892</v>
      </c>
      <c r="J4502" t="s">
        <v>6726</v>
      </c>
      <c r="K4502" t="s">
        <v>105</v>
      </c>
      <c r="L4502" s="119" t="str">
        <f t="shared" si="280"/>
        <v>NA</v>
      </c>
      <c r="M4502" s="119"/>
      <c r="N4502" s="120" t="str">
        <f t="shared" si="281"/>
        <v>NA</v>
      </c>
      <c r="O4502" s="120"/>
      <c r="P4502"/>
      <c r="Q4502"/>
      <c r="R4502"/>
      <c r="S4502"/>
      <c r="T4502"/>
      <c r="U4502" t="s">
        <v>11843</v>
      </c>
      <c r="V4502" t="s">
        <v>11841</v>
      </c>
      <c r="W4502" t="s">
        <v>11842</v>
      </c>
      <c r="X4502" t="s">
        <v>675</v>
      </c>
      <c r="Y4502" t="s">
        <v>2432</v>
      </c>
      <c r="Z4502" t="s">
        <v>54</v>
      </c>
      <c r="AA4502"/>
      <c r="AB4502" t="s">
        <v>45394</v>
      </c>
      <c r="AC4502" t="s">
        <v>52309</v>
      </c>
      <c r="AD4502" t="s">
        <v>11843</v>
      </c>
      <c r="AE4502" t="s">
        <v>565</v>
      </c>
      <c r="AF4502" s="119" t="str">
        <f t="shared" si="282"/>
        <v>NA</v>
      </c>
      <c r="AG4502" s="119"/>
      <c r="AH4502" s="119"/>
      <c r="AI4502" s="119"/>
      <c r="AJ4502" s="119" t="str">
        <f t="shared" si="283"/>
        <v>NA</v>
      </c>
      <c r="AK4502" s="190"/>
      <c r="AL4502" s="191"/>
    </row>
    <row r="4503" spans="1:38" x14ac:dyDescent="0.25">
      <c r="A4503" t="s">
        <v>14872</v>
      </c>
      <c r="B4503" t="s">
        <v>14870</v>
      </c>
      <c r="C4503" t="s">
        <v>14871</v>
      </c>
      <c r="D4503" t="s">
        <v>675</v>
      </c>
      <c r="E4503" t="s">
        <v>14873</v>
      </c>
      <c r="F4503" t="s">
        <v>54</v>
      </c>
      <c r="G4503"/>
      <c r="H4503" t="s">
        <v>46131</v>
      </c>
      <c r="I4503" t="s">
        <v>52893</v>
      </c>
      <c r="J4503" t="s">
        <v>14872</v>
      </c>
      <c r="K4503" t="s">
        <v>565</v>
      </c>
      <c r="L4503" s="119" t="str">
        <f t="shared" si="280"/>
        <v>NA</v>
      </c>
      <c r="M4503" s="119"/>
      <c r="N4503" s="120" t="str">
        <f t="shared" si="281"/>
        <v>NA</v>
      </c>
      <c r="O4503" s="120"/>
      <c r="P4503"/>
      <c r="Q4503"/>
      <c r="R4503"/>
      <c r="S4503"/>
      <c r="T4503"/>
      <c r="U4503" t="s">
        <v>19173</v>
      </c>
      <c r="V4503" t="s">
        <v>19171</v>
      </c>
      <c r="W4503" t="s">
        <v>19172</v>
      </c>
      <c r="X4503" t="s">
        <v>675</v>
      </c>
      <c r="Y4503" t="s">
        <v>2432</v>
      </c>
      <c r="Z4503" t="s">
        <v>54</v>
      </c>
      <c r="AA4503"/>
      <c r="AB4503" t="s">
        <v>45395</v>
      </c>
      <c r="AC4503" t="s">
        <v>52309</v>
      </c>
      <c r="AD4503" t="s">
        <v>19173</v>
      </c>
      <c r="AE4503" t="s">
        <v>565</v>
      </c>
      <c r="AF4503" s="119" t="str">
        <f t="shared" si="282"/>
        <v>NA</v>
      </c>
      <c r="AG4503" s="119"/>
      <c r="AH4503" s="119"/>
      <c r="AI4503" s="119"/>
      <c r="AJ4503" s="119" t="str">
        <f t="shared" si="283"/>
        <v>NA</v>
      </c>
      <c r="AK4503" s="190"/>
      <c r="AL4503" s="191"/>
    </row>
    <row r="4504" spans="1:38" x14ac:dyDescent="0.25">
      <c r="A4504" t="s">
        <v>15027</v>
      </c>
      <c r="B4504" t="s">
        <v>15025</v>
      </c>
      <c r="C4504" t="s">
        <v>15026</v>
      </c>
      <c r="D4504" t="s">
        <v>675</v>
      </c>
      <c r="E4504" t="s">
        <v>15028</v>
      </c>
      <c r="F4504" t="s">
        <v>54</v>
      </c>
      <c r="G4504"/>
      <c r="H4504" t="s">
        <v>46132</v>
      </c>
      <c r="I4504" t="s">
        <v>52894</v>
      </c>
      <c r="J4504"/>
      <c r="K4504" t="s">
        <v>565</v>
      </c>
      <c r="L4504" s="119" t="str">
        <f t="shared" si="280"/>
        <v>NA</v>
      </c>
      <c r="M4504" s="119"/>
      <c r="N4504" s="120" t="str">
        <f t="shared" si="281"/>
        <v>NA</v>
      </c>
      <c r="O4504" s="120"/>
      <c r="P4504"/>
      <c r="Q4504"/>
      <c r="R4504"/>
      <c r="S4504"/>
      <c r="T4504"/>
      <c r="U4504" t="s">
        <v>20515</v>
      </c>
      <c r="V4504" t="s">
        <v>20513</v>
      </c>
      <c r="W4504" t="s">
        <v>20514</v>
      </c>
      <c r="X4504" t="s">
        <v>675</v>
      </c>
      <c r="Y4504" t="s">
        <v>2432</v>
      </c>
      <c r="Z4504" t="s">
        <v>54</v>
      </c>
      <c r="AA4504"/>
      <c r="AB4504" t="s">
        <v>45395</v>
      </c>
      <c r="AC4504" t="s">
        <v>52309</v>
      </c>
      <c r="AD4504"/>
      <c r="AE4504" t="s">
        <v>565</v>
      </c>
      <c r="AF4504" s="119" t="str">
        <f t="shared" si="282"/>
        <v>NA</v>
      </c>
      <c r="AG4504" s="119"/>
      <c r="AH4504" s="119"/>
      <c r="AI4504" s="119"/>
      <c r="AJ4504" s="119" t="str">
        <f t="shared" si="283"/>
        <v>NA</v>
      </c>
      <c r="AK4504" s="190"/>
      <c r="AL4504" s="191"/>
    </row>
    <row r="4505" spans="1:38" x14ac:dyDescent="0.25">
      <c r="A4505" t="s">
        <v>18665</v>
      </c>
      <c r="B4505" t="s">
        <v>18663</v>
      </c>
      <c r="C4505" t="s">
        <v>18664</v>
      </c>
      <c r="D4505" t="s">
        <v>675</v>
      </c>
      <c r="E4505" t="s">
        <v>18666</v>
      </c>
      <c r="F4505" t="s">
        <v>54</v>
      </c>
      <c r="G4505"/>
      <c r="H4505" t="s">
        <v>46133</v>
      </c>
      <c r="I4505" t="s">
        <v>52895</v>
      </c>
      <c r="J4505" t="s">
        <v>18665</v>
      </c>
      <c r="K4505" t="s">
        <v>565</v>
      </c>
      <c r="L4505" s="119" t="str">
        <f t="shared" si="280"/>
        <v>NA</v>
      </c>
      <c r="M4505" s="119"/>
      <c r="N4505" s="120" t="str">
        <f t="shared" si="281"/>
        <v>NA</v>
      </c>
      <c r="O4505" s="120"/>
      <c r="P4505"/>
      <c r="Q4505"/>
      <c r="R4505"/>
      <c r="S4505"/>
      <c r="T4505"/>
      <c r="U4505" t="s">
        <v>18220</v>
      </c>
      <c r="V4505" t="s">
        <v>18218</v>
      </c>
      <c r="W4505" t="s">
        <v>18219</v>
      </c>
      <c r="X4505" t="s">
        <v>675</v>
      </c>
      <c r="Y4505" t="s">
        <v>2365</v>
      </c>
      <c r="Z4505" t="s">
        <v>54</v>
      </c>
      <c r="AA4505"/>
      <c r="AB4505" t="s">
        <v>45396</v>
      </c>
      <c r="AC4505" t="s">
        <v>52310</v>
      </c>
      <c r="AD4505"/>
      <c r="AE4505" t="s">
        <v>565</v>
      </c>
      <c r="AF4505" s="119" t="str">
        <f t="shared" si="282"/>
        <v>NA</v>
      </c>
      <c r="AG4505" s="119"/>
      <c r="AH4505" s="119"/>
      <c r="AI4505" s="119"/>
      <c r="AJ4505" s="119" t="str">
        <f t="shared" si="283"/>
        <v>NA</v>
      </c>
      <c r="AK4505" s="190"/>
      <c r="AL4505" s="191"/>
    </row>
    <row r="4506" spans="1:38" x14ac:dyDescent="0.25">
      <c r="A4506" t="s">
        <v>19506</v>
      </c>
      <c r="B4506" t="s">
        <v>19504</v>
      </c>
      <c r="C4506" t="s">
        <v>19505</v>
      </c>
      <c r="D4506" t="s">
        <v>675</v>
      </c>
      <c r="E4506" t="s">
        <v>19507</v>
      </c>
      <c r="F4506" t="s">
        <v>54</v>
      </c>
      <c r="G4506"/>
      <c r="H4506" t="s">
        <v>46134</v>
      </c>
      <c r="I4506" t="s">
        <v>52896</v>
      </c>
      <c r="J4506" t="s">
        <v>19506</v>
      </c>
      <c r="K4506" t="s">
        <v>565</v>
      </c>
      <c r="L4506" s="119" t="str">
        <f t="shared" si="280"/>
        <v>NA</v>
      </c>
      <c r="M4506" s="119"/>
      <c r="N4506" s="120" t="str">
        <f t="shared" si="281"/>
        <v>NA</v>
      </c>
      <c r="O4506" s="120"/>
      <c r="P4506"/>
      <c r="Q4506"/>
      <c r="R4506"/>
      <c r="S4506"/>
      <c r="T4506"/>
      <c r="U4506" t="s">
        <v>22168</v>
      </c>
      <c r="V4506" t="s">
        <v>22166</v>
      </c>
      <c r="W4506" t="s">
        <v>22167</v>
      </c>
      <c r="X4506" t="s">
        <v>675</v>
      </c>
      <c r="Y4506" t="s">
        <v>2365</v>
      </c>
      <c r="Z4506" t="s">
        <v>54</v>
      </c>
      <c r="AA4506"/>
      <c r="AB4506" t="s">
        <v>45397</v>
      </c>
      <c r="AC4506" t="s">
        <v>52310</v>
      </c>
      <c r="AD4506" t="s">
        <v>22169</v>
      </c>
      <c r="AE4506" t="s">
        <v>105</v>
      </c>
      <c r="AF4506" s="119" t="str">
        <f t="shared" si="282"/>
        <v>NA</v>
      </c>
      <c r="AG4506" s="119"/>
      <c r="AH4506" s="119"/>
      <c r="AI4506" s="119"/>
      <c r="AJ4506" s="119" t="str">
        <f t="shared" si="283"/>
        <v>NA</v>
      </c>
      <c r="AK4506" s="190"/>
      <c r="AL4506" s="191"/>
    </row>
    <row r="4507" spans="1:38" x14ac:dyDescent="0.25">
      <c r="A4507" t="s">
        <v>17112</v>
      </c>
      <c r="B4507" t="s">
        <v>17110</v>
      </c>
      <c r="C4507" t="s">
        <v>17111</v>
      </c>
      <c r="D4507" t="s">
        <v>675</v>
      </c>
      <c r="E4507" t="s">
        <v>17113</v>
      </c>
      <c r="F4507" t="s">
        <v>54</v>
      </c>
      <c r="G4507"/>
      <c r="H4507" t="s">
        <v>46135</v>
      </c>
      <c r="I4507" t="s">
        <v>52897</v>
      </c>
      <c r="J4507" t="s">
        <v>17112</v>
      </c>
      <c r="K4507" t="s">
        <v>565</v>
      </c>
      <c r="L4507" s="119" t="str">
        <f t="shared" si="280"/>
        <v>NA</v>
      </c>
      <c r="M4507" s="119"/>
      <c r="N4507" s="120" t="str">
        <f t="shared" si="281"/>
        <v>NA</v>
      </c>
      <c r="O4507" s="120"/>
      <c r="P4507"/>
      <c r="Q4507"/>
      <c r="R4507"/>
      <c r="S4507"/>
      <c r="T4507"/>
      <c r="U4507" t="s">
        <v>11885</v>
      </c>
      <c r="V4507" t="s">
        <v>11884</v>
      </c>
      <c r="W4507" t="s">
        <v>11845</v>
      </c>
      <c r="X4507" t="s">
        <v>675</v>
      </c>
      <c r="Y4507" t="s">
        <v>2056</v>
      </c>
      <c r="Z4507" t="s">
        <v>54</v>
      </c>
      <c r="AA4507"/>
      <c r="AB4507" t="s">
        <v>45398</v>
      </c>
      <c r="AC4507" t="s">
        <v>52311</v>
      </c>
      <c r="AD4507" t="s">
        <v>11886</v>
      </c>
      <c r="AE4507" t="s">
        <v>565</v>
      </c>
      <c r="AF4507" s="119" t="str">
        <f t="shared" si="282"/>
        <v>NA</v>
      </c>
      <c r="AG4507" s="119"/>
      <c r="AH4507" s="119"/>
      <c r="AI4507" s="119"/>
      <c r="AJ4507" s="119" t="str">
        <f t="shared" si="283"/>
        <v>NA</v>
      </c>
      <c r="AK4507" s="190"/>
      <c r="AL4507" s="191"/>
    </row>
    <row r="4508" spans="1:38" x14ac:dyDescent="0.25">
      <c r="A4508" t="s">
        <v>12995</v>
      </c>
      <c r="B4508" t="s">
        <v>12993</v>
      </c>
      <c r="C4508" t="s">
        <v>12994</v>
      </c>
      <c r="D4508" t="s">
        <v>675</v>
      </c>
      <c r="E4508" t="s">
        <v>12996</v>
      </c>
      <c r="F4508" t="s">
        <v>54</v>
      </c>
      <c r="G4508"/>
      <c r="H4508" t="s">
        <v>46136</v>
      </c>
      <c r="I4508" t="s">
        <v>52898</v>
      </c>
      <c r="J4508" t="s">
        <v>12995</v>
      </c>
      <c r="K4508" t="s">
        <v>565</v>
      </c>
      <c r="L4508" s="119" t="str">
        <f t="shared" si="280"/>
        <v>NA</v>
      </c>
      <c r="M4508" s="119"/>
      <c r="N4508" s="120" t="str">
        <f t="shared" si="281"/>
        <v>NA</v>
      </c>
      <c r="O4508" s="120"/>
      <c r="P4508"/>
      <c r="Q4508"/>
      <c r="R4508"/>
      <c r="S4508"/>
      <c r="T4508"/>
      <c r="U4508" t="s">
        <v>21151</v>
      </c>
      <c r="V4508" t="s">
        <v>21149</v>
      </c>
      <c r="W4508" t="s">
        <v>21150</v>
      </c>
      <c r="X4508" t="s">
        <v>675</v>
      </c>
      <c r="Y4508" t="s">
        <v>2056</v>
      </c>
      <c r="Z4508" t="s">
        <v>54</v>
      </c>
      <c r="AA4508"/>
      <c r="AB4508" t="s">
        <v>45399</v>
      </c>
      <c r="AC4508" t="s">
        <v>52311</v>
      </c>
      <c r="AD4508" t="s">
        <v>21152</v>
      </c>
      <c r="AE4508" t="s">
        <v>565</v>
      </c>
      <c r="AF4508" s="119" t="str">
        <f t="shared" si="282"/>
        <v>NA</v>
      </c>
      <c r="AG4508" s="119"/>
      <c r="AH4508" s="119"/>
      <c r="AI4508" s="119"/>
      <c r="AJ4508" s="119" t="str">
        <f t="shared" si="283"/>
        <v>NA</v>
      </c>
      <c r="AK4508" s="190"/>
      <c r="AL4508" s="191"/>
    </row>
    <row r="4509" spans="1:38" x14ac:dyDescent="0.25">
      <c r="A4509" t="s">
        <v>15074</v>
      </c>
      <c r="B4509" t="s">
        <v>15072</v>
      </c>
      <c r="C4509" t="s">
        <v>15073</v>
      </c>
      <c r="D4509" t="s">
        <v>675</v>
      </c>
      <c r="E4509" t="s">
        <v>15075</v>
      </c>
      <c r="F4509" t="s">
        <v>54</v>
      </c>
      <c r="G4509"/>
      <c r="H4509" t="s">
        <v>46137</v>
      </c>
      <c r="I4509" t="s">
        <v>52899</v>
      </c>
      <c r="J4509"/>
      <c r="K4509" t="s">
        <v>565</v>
      </c>
      <c r="L4509" s="119" t="str">
        <f t="shared" si="280"/>
        <v>NA</v>
      </c>
      <c r="M4509" s="119"/>
      <c r="N4509" s="120" t="str">
        <f t="shared" si="281"/>
        <v>NA</v>
      </c>
      <c r="O4509" s="120"/>
      <c r="P4509"/>
      <c r="Q4509"/>
      <c r="R4509"/>
      <c r="S4509"/>
      <c r="T4509"/>
      <c r="U4509" t="s">
        <v>19294</v>
      </c>
      <c r="V4509" t="s">
        <v>19292</v>
      </c>
      <c r="W4509" t="s">
        <v>19293</v>
      </c>
      <c r="X4509" t="s">
        <v>675</v>
      </c>
      <c r="Y4509" t="s">
        <v>2056</v>
      </c>
      <c r="Z4509" t="s">
        <v>54</v>
      </c>
      <c r="AA4509"/>
      <c r="AB4509" t="s">
        <v>45400</v>
      </c>
      <c r="AC4509" t="s">
        <v>52311</v>
      </c>
      <c r="AD4509"/>
      <c r="AE4509" t="s">
        <v>565</v>
      </c>
      <c r="AF4509" s="119" t="str">
        <f t="shared" si="282"/>
        <v>NA</v>
      </c>
      <c r="AG4509" s="119"/>
      <c r="AH4509" s="119"/>
      <c r="AI4509" s="119"/>
      <c r="AJ4509" s="119" t="str">
        <f t="shared" si="283"/>
        <v>NA</v>
      </c>
      <c r="AK4509" s="190"/>
      <c r="AL4509" s="191"/>
    </row>
    <row r="4510" spans="1:38" x14ac:dyDescent="0.25">
      <c r="A4510" t="s">
        <v>14990</v>
      </c>
      <c r="B4510" t="s">
        <v>14988</v>
      </c>
      <c r="C4510" t="s">
        <v>14989</v>
      </c>
      <c r="D4510" t="s">
        <v>675</v>
      </c>
      <c r="E4510" t="s">
        <v>14991</v>
      </c>
      <c r="F4510" t="s">
        <v>54</v>
      </c>
      <c r="G4510"/>
      <c r="H4510" t="s">
        <v>46138</v>
      </c>
      <c r="I4510" t="s">
        <v>52900</v>
      </c>
      <c r="J4510"/>
      <c r="K4510" t="s">
        <v>565</v>
      </c>
      <c r="L4510" s="119" t="str">
        <f t="shared" si="280"/>
        <v>NA</v>
      </c>
      <c r="M4510" s="119"/>
      <c r="N4510" s="120" t="str">
        <f t="shared" si="281"/>
        <v>NA</v>
      </c>
      <c r="O4510" s="120"/>
      <c r="P4510"/>
      <c r="Q4510"/>
      <c r="R4510"/>
      <c r="S4510"/>
      <c r="T4510"/>
      <c r="U4510" t="s">
        <v>8758</v>
      </c>
      <c r="V4510" t="s">
        <v>8756</v>
      </c>
      <c r="W4510" t="s">
        <v>8757</v>
      </c>
      <c r="X4510" t="s">
        <v>675</v>
      </c>
      <c r="Y4510" t="s">
        <v>2056</v>
      </c>
      <c r="Z4510" t="s">
        <v>54</v>
      </c>
      <c r="AA4510"/>
      <c r="AB4510" t="s">
        <v>45401</v>
      </c>
      <c r="AC4510" t="s">
        <v>52311</v>
      </c>
      <c r="AD4510" t="s">
        <v>8759</v>
      </c>
      <c r="AE4510" t="s">
        <v>105</v>
      </c>
      <c r="AF4510" s="119" t="str">
        <f t="shared" si="282"/>
        <v>NA</v>
      </c>
      <c r="AG4510" s="119"/>
      <c r="AH4510" s="119"/>
      <c r="AI4510" s="119"/>
      <c r="AJ4510" s="119" t="str">
        <f t="shared" si="283"/>
        <v>NA</v>
      </c>
      <c r="AK4510" s="190"/>
      <c r="AL4510" s="191"/>
    </row>
    <row r="4511" spans="1:38" x14ac:dyDescent="0.25">
      <c r="A4511" t="s">
        <v>15061</v>
      </c>
      <c r="B4511" t="s">
        <v>15059</v>
      </c>
      <c r="C4511" t="s">
        <v>15060</v>
      </c>
      <c r="D4511" t="s">
        <v>675</v>
      </c>
      <c r="E4511" t="s">
        <v>15062</v>
      </c>
      <c r="F4511" t="s">
        <v>54</v>
      </c>
      <c r="G4511"/>
      <c r="H4511" t="s">
        <v>46139</v>
      </c>
      <c r="I4511" t="s">
        <v>52901</v>
      </c>
      <c r="J4511"/>
      <c r="K4511" t="s">
        <v>565</v>
      </c>
      <c r="L4511" s="119" t="str">
        <f t="shared" si="280"/>
        <v>NA</v>
      </c>
      <c r="M4511" s="119"/>
      <c r="N4511" s="120" t="str">
        <f t="shared" si="281"/>
        <v>NA</v>
      </c>
      <c r="O4511" s="120"/>
      <c r="P4511"/>
      <c r="Q4511"/>
      <c r="R4511"/>
      <c r="S4511"/>
      <c r="T4511"/>
      <c r="U4511" t="s">
        <v>6462</v>
      </c>
      <c r="V4511" t="s">
        <v>6460</v>
      </c>
      <c r="W4511" t="s">
        <v>6461</v>
      </c>
      <c r="X4511" t="s">
        <v>675</v>
      </c>
      <c r="Y4511" t="s">
        <v>2056</v>
      </c>
      <c r="Z4511" t="s">
        <v>54</v>
      </c>
      <c r="AA4511"/>
      <c r="AB4511" t="s">
        <v>45399</v>
      </c>
      <c r="AC4511" t="s">
        <v>52311</v>
      </c>
      <c r="AD4511" t="s">
        <v>6462</v>
      </c>
      <c r="AE4511" t="s">
        <v>105</v>
      </c>
      <c r="AF4511" s="119" t="str">
        <f t="shared" si="282"/>
        <v>NA</v>
      </c>
      <c r="AG4511" s="119"/>
      <c r="AH4511" s="119"/>
      <c r="AI4511" s="119"/>
      <c r="AJ4511" s="119" t="str">
        <f t="shared" si="283"/>
        <v>NA</v>
      </c>
      <c r="AK4511" s="190"/>
      <c r="AL4511" s="191"/>
    </row>
    <row r="4512" spans="1:38" x14ac:dyDescent="0.25">
      <c r="A4512" t="s">
        <v>14000</v>
      </c>
      <c r="B4512" t="s">
        <v>13998</v>
      </c>
      <c r="C4512" t="s">
        <v>13999</v>
      </c>
      <c r="D4512" t="s">
        <v>675</v>
      </c>
      <c r="E4512" t="s">
        <v>14001</v>
      </c>
      <c r="F4512" t="s">
        <v>54</v>
      </c>
      <c r="G4512"/>
      <c r="H4512" t="s">
        <v>46140</v>
      </c>
      <c r="I4512" t="s">
        <v>52902</v>
      </c>
      <c r="J4512"/>
      <c r="K4512" t="s">
        <v>565</v>
      </c>
      <c r="L4512" s="119" t="str">
        <f t="shared" si="280"/>
        <v>NA</v>
      </c>
      <c r="M4512" s="119"/>
      <c r="N4512" s="120" t="str">
        <f t="shared" si="281"/>
        <v>NA</v>
      </c>
      <c r="O4512" s="120"/>
      <c r="P4512"/>
      <c r="Q4512"/>
      <c r="R4512"/>
      <c r="S4512"/>
      <c r="T4512"/>
      <c r="U4512" t="s">
        <v>21155</v>
      </c>
      <c r="V4512" t="s">
        <v>21153</v>
      </c>
      <c r="W4512" t="s">
        <v>21154</v>
      </c>
      <c r="X4512" t="s">
        <v>675</v>
      </c>
      <c r="Y4512" t="s">
        <v>2447</v>
      </c>
      <c r="Z4512" t="s">
        <v>54</v>
      </c>
      <c r="AA4512"/>
      <c r="AB4512" t="s">
        <v>45402</v>
      </c>
      <c r="AC4512" t="s">
        <v>52312</v>
      </c>
      <c r="AD4512" t="s">
        <v>21156</v>
      </c>
      <c r="AE4512" t="s">
        <v>565</v>
      </c>
      <c r="AF4512" s="119" t="str">
        <f t="shared" si="282"/>
        <v>NA</v>
      </c>
      <c r="AG4512" s="119"/>
      <c r="AH4512" s="119"/>
      <c r="AI4512" s="119"/>
      <c r="AJ4512" s="119" t="str">
        <f t="shared" si="283"/>
        <v>NA</v>
      </c>
      <c r="AK4512" s="190"/>
      <c r="AL4512" s="191"/>
    </row>
    <row r="4513" spans="1:38" x14ac:dyDescent="0.25">
      <c r="A4513" t="s">
        <v>10197</v>
      </c>
      <c r="B4513" t="s">
        <v>10195</v>
      </c>
      <c r="C4513" t="s">
        <v>10196</v>
      </c>
      <c r="D4513" t="s">
        <v>675</v>
      </c>
      <c r="E4513" t="s">
        <v>10198</v>
      </c>
      <c r="F4513" t="s">
        <v>54</v>
      </c>
      <c r="G4513"/>
      <c r="H4513" t="s">
        <v>46141</v>
      </c>
      <c r="I4513" t="s">
        <v>52903</v>
      </c>
      <c r="J4513"/>
      <c r="K4513" t="s">
        <v>105</v>
      </c>
      <c r="L4513" s="119" t="str">
        <f t="shared" si="280"/>
        <v>NA</v>
      </c>
      <c r="M4513" s="119"/>
      <c r="N4513" s="120" t="str">
        <f t="shared" si="281"/>
        <v>NA</v>
      </c>
      <c r="O4513" s="120"/>
      <c r="P4513"/>
      <c r="Q4513"/>
      <c r="R4513"/>
      <c r="S4513"/>
      <c r="T4513"/>
      <c r="U4513" t="s">
        <v>11894</v>
      </c>
      <c r="V4513" t="s">
        <v>11893</v>
      </c>
      <c r="W4513" t="s">
        <v>11845</v>
      </c>
      <c r="X4513" t="s">
        <v>675</v>
      </c>
      <c r="Y4513" t="s">
        <v>2447</v>
      </c>
      <c r="Z4513" t="s">
        <v>54</v>
      </c>
      <c r="AA4513"/>
      <c r="AB4513" t="s">
        <v>45403</v>
      </c>
      <c r="AC4513" t="s">
        <v>52312</v>
      </c>
      <c r="AD4513" t="s">
        <v>11895</v>
      </c>
      <c r="AE4513" t="s">
        <v>565</v>
      </c>
      <c r="AF4513" s="119" t="str">
        <f t="shared" si="282"/>
        <v>NA</v>
      </c>
      <c r="AG4513" s="119"/>
      <c r="AH4513" s="119"/>
      <c r="AI4513" s="119"/>
      <c r="AJ4513" s="119" t="str">
        <f t="shared" si="283"/>
        <v>NA</v>
      </c>
      <c r="AK4513" s="190"/>
      <c r="AL4513" s="191"/>
    </row>
    <row r="4514" spans="1:38" x14ac:dyDescent="0.25">
      <c r="A4514" t="s">
        <v>14146</v>
      </c>
      <c r="B4514" t="s">
        <v>14144</v>
      </c>
      <c r="C4514" t="s">
        <v>14145</v>
      </c>
      <c r="D4514" t="s">
        <v>675</v>
      </c>
      <c r="E4514" t="s">
        <v>14147</v>
      </c>
      <c r="F4514" t="s">
        <v>54</v>
      </c>
      <c r="G4514"/>
      <c r="H4514" t="s">
        <v>46142</v>
      </c>
      <c r="I4514" t="s">
        <v>52904</v>
      </c>
      <c r="J4514" t="s">
        <v>14146</v>
      </c>
      <c r="K4514" t="s">
        <v>565</v>
      </c>
      <c r="L4514" s="119" t="str">
        <f t="shared" si="280"/>
        <v>NA</v>
      </c>
      <c r="M4514" s="119"/>
      <c r="N4514" s="120" t="str">
        <f t="shared" si="281"/>
        <v>NA</v>
      </c>
      <c r="O4514" s="120"/>
      <c r="P4514"/>
      <c r="Q4514"/>
      <c r="R4514"/>
      <c r="S4514"/>
      <c r="T4514"/>
      <c r="U4514" t="s">
        <v>21176</v>
      </c>
      <c r="V4514" t="s">
        <v>21174</v>
      </c>
      <c r="W4514" t="s">
        <v>21175</v>
      </c>
      <c r="X4514" t="s">
        <v>675</v>
      </c>
      <c r="Y4514" t="s">
        <v>21177</v>
      </c>
      <c r="Z4514" t="s">
        <v>54</v>
      </c>
      <c r="AA4514"/>
      <c r="AB4514" t="s">
        <v>45404</v>
      </c>
      <c r="AC4514" t="s">
        <v>52313</v>
      </c>
      <c r="AD4514" t="s">
        <v>21178</v>
      </c>
      <c r="AE4514" t="s">
        <v>565</v>
      </c>
      <c r="AF4514" s="119" t="str">
        <f t="shared" si="282"/>
        <v>NA</v>
      </c>
      <c r="AG4514" s="119"/>
      <c r="AH4514" s="119"/>
      <c r="AI4514" s="119"/>
      <c r="AJ4514" s="119" t="str">
        <f t="shared" si="283"/>
        <v>NA</v>
      </c>
      <c r="AK4514" s="190"/>
      <c r="AL4514" s="191"/>
    </row>
    <row r="4515" spans="1:38" x14ac:dyDescent="0.25">
      <c r="A4515" t="s">
        <v>15045</v>
      </c>
      <c r="B4515" t="s">
        <v>15043</v>
      </c>
      <c r="C4515" t="s">
        <v>15044</v>
      </c>
      <c r="D4515" t="s">
        <v>675</v>
      </c>
      <c r="E4515" t="s">
        <v>15046</v>
      </c>
      <c r="F4515" t="s">
        <v>54</v>
      </c>
      <c r="G4515"/>
      <c r="H4515" t="s">
        <v>46143</v>
      </c>
      <c r="I4515" t="s">
        <v>52905</v>
      </c>
      <c r="J4515"/>
      <c r="K4515" t="s">
        <v>565</v>
      </c>
      <c r="L4515" s="119" t="str">
        <f t="shared" si="280"/>
        <v>NA</v>
      </c>
      <c r="M4515" s="119"/>
      <c r="N4515" s="120" t="str">
        <f t="shared" si="281"/>
        <v>NA</v>
      </c>
      <c r="O4515" s="120"/>
      <c r="P4515"/>
      <c r="Q4515"/>
      <c r="R4515"/>
      <c r="S4515"/>
      <c r="T4515"/>
      <c r="U4515" t="s">
        <v>21271</v>
      </c>
      <c r="V4515" t="s">
        <v>21269</v>
      </c>
      <c r="W4515" t="s">
        <v>21270</v>
      </c>
      <c r="X4515" t="s">
        <v>675</v>
      </c>
      <c r="Y4515" t="s">
        <v>21272</v>
      </c>
      <c r="Z4515" t="s">
        <v>54</v>
      </c>
      <c r="AA4515"/>
      <c r="AB4515" t="s">
        <v>45405</v>
      </c>
      <c r="AC4515" t="s">
        <v>52314</v>
      </c>
      <c r="AD4515" t="s">
        <v>21273</v>
      </c>
      <c r="AE4515" t="s">
        <v>565</v>
      </c>
      <c r="AF4515" s="119" t="str">
        <f t="shared" si="282"/>
        <v>NA</v>
      </c>
      <c r="AG4515" s="119"/>
      <c r="AH4515" s="119"/>
      <c r="AI4515" s="119"/>
      <c r="AJ4515" s="119" t="str">
        <f t="shared" si="283"/>
        <v>NA</v>
      </c>
      <c r="AK4515" s="190"/>
      <c r="AL4515" s="191"/>
    </row>
    <row r="4516" spans="1:38" x14ac:dyDescent="0.25">
      <c r="A4516" t="s">
        <v>15065</v>
      </c>
      <c r="B4516" t="s">
        <v>15063</v>
      </c>
      <c r="C4516" t="s">
        <v>15064</v>
      </c>
      <c r="D4516" t="s">
        <v>675</v>
      </c>
      <c r="E4516" t="s">
        <v>15066</v>
      </c>
      <c r="F4516" t="s">
        <v>54</v>
      </c>
      <c r="G4516"/>
      <c r="H4516" t="s">
        <v>46144</v>
      </c>
      <c r="I4516" t="s">
        <v>52906</v>
      </c>
      <c r="J4516"/>
      <c r="K4516" t="s">
        <v>565</v>
      </c>
      <c r="L4516" s="119" t="str">
        <f t="shared" si="280"/>
        <v>NA</v>
      </c>
      <c r="M4516" s="119"/>
      <c r="N4516" s="120" t="str">
        <f t="shared" si="281"/>
        <v>NA</v>
      </c>
      <c r="O4516" s="120"/>
      <c r="P4516"/>
      <c r="Q4516"/>
      <c r="R4516"/>
      <c r="S4516"/>
      <c r="T4516"/>
      <c r="U4516" t="s">
        <v>13310</v>
      </c>
      <c r="V4516" t="s">
        <v>13308</v>
      </c>
      <c r="W4516" t="s">
        <v>13309</v>
      </c>
      <c r="X4516" t="s">
        <v>675</v>
      </c>
      <c r="Y4516" t="s">
        <v>13311</v>
      </c>
      <c r="Z4516" t="s">
        <v>54</v>
      </c>
      <c r="AA4516"/>
      <c r="AB4516" t="s">
        <v>45406</v>
      </c>
      <c r="AC4516" t="s">
        <v>52315</v>
      </c>
      <c r="AD4516" t="s">
        <v>13312</v>
      </c>
      <c r="AE4516" t="s">
        <v>565</v>
      </c>
      <c r="AF4516" s="119" t="str">
        <f t="shared" si="282"/>
        <v>NA</v>
      </c>
      <c r="AG4516" s="119"/>
      <c r="AH4516" s="119"/>
      <c r="AI4516" s="119"/>
      <c r="AJ4516" s="119" t="str">
        <f t="shared" si="283"/>
        <v>NA</v>
      </c>
      <c r="AK4516" s="190"/>
      <c r="AL4516" s="191"/>
    </row>
    <row r="4517" spans="1:38" x14ac:dyDescent="0.25">
      <c r="A4517" t="s">
        <v>22283</v>
      </c>
      <c r="B4517" t="s">
        <v>22281</v>
      </c>
      <c r="C4517" t="s">
        <v>22282</v>
      </c>
      <c r="D4517" t="s">
        <v>675</v>
      </c>
      <c r="E4517" t="s">
        <v>3578</v>
      </c>
      <c r="F4517" t="s">
        <v>54</v>
      </c>
      <c r="G4517"/>
      <c r="H4517" t="s">
        <v>46145</v>
      </c>
      <c r="I4517" t="s">
        <v>52907</v>
      </c>
      <c r="J4517"/>
      <c r="K4517" t="s">
        <v>105</v>
      </c>
      <c r="L4517" s="119" t="str">
        <f t="shared" si="280"/>
        <v>NA</v>
      </c>
      <c r="M4517" s="119"/>
      <c r="N4517" s="120" t="str">
        <f t="shared" si="281"/>
        <v>NA</v>
      </c>
      <c r="O4517" s="120"/>
      <c r="P4517"/>
      <c r="Q4517"/>
      <c r="R4517"/>
      <c r="S4517"/>
      <c r="T4517"/>
      <c r="U4517" t="s">
        <v>20125</v>
      </c>
      <c r="V4517" t="s">
        <v>20123</v>
      </c>
      <c r="W4517" t="s">
        <v>20124</v>
      </c>
      <c r="X4517" t="s">
        <v>675</v>
      </c>
      <c r="Y4517" t="s">
        <v>20126</v>
      </c>
      <c r="Z4517" t="s">
        <v>54</v>
      </c>
      <c r="AA4517"/>
      <c r="AB4517" t="s">
        <v>45407</v>
      </c>
      <c r="AC4517" t="s">
        <v>52316</v>
      </c>
      <c r="AD4517" t="s">
        <v>20127</v>
      </c>
      <c r="AE4517" t="s">
        <v>565</v>
      </c>
      <c r="AF4517" s="119" t="str">
        <f t="shared" si="282"/>
        <v>NA</v>
      </c>
      <c r="AG4517" s="119"/>
      <c r="AH4517" s="119"/>
      <c r="AI4517" s="119"/>
      <c r="AJ4517" s="119" t="str">
        <f t="shared" si="283"/>
        <v>NA</v>
      </c>
      <c r="AK4517" s="190"/>
      <c r="AL4517" s="191"/>
    </row>
    <row r="4518" spans="1:38" x14ac:dyDescent="0.25">
      <c r="A4518" t="s">
        <v>15041</v>
      </c>
      <c r="B4518" t="s">
        <v>15039</v>
      </c>
      <c r="C4518" t="s">
        <v>15040</v>
      </c>
      <c r="D4518" t="s">
        <v>675</v>
      </c>
      <c r="E4518" t="s">
        <v>15042</v>
      </c>
      <c r="F4518" t="s">
        <v>54</v>
      </c>
      <c r="G4518"/>
      <c r="H4518" t="s">
        <v>46146</v>
      </c>
      <c r="I4518" t="s">
        <v>52908</v>
      </c>
      <c r="J4518"/>
      <c r="K4518" t="s">
        <v>565</v>
      </c>
      <c r="L4518" s="119" t="str">
        <f t="shared" si="280"/>
        <v>NA</v>
      </c>
      <c r="M4518" s="119"/>
      <c r="N4518" s="120" t="str">
        <f t="shared" si="281"/>
        <v>NA</v>
      </c>
      <c r="O4518" s="120"/>
      <c r="P4518"/>
      <c r="Q4518"/>
      <c r="R4518"/>
      <c r="S4518"/>
      <c r="T4518"/>
      <c r="U4518" t="s">
        <v>13952</v>
      </c>
      <c r="V4518" t="s">
        <v>13950</v>
      </c>
      <c r="W4518" t="s">
        <v>13951</v>
      </c>
      <c r="X4518" t="s">
        <v>675</v>
      </c>
      <c r="Y4518" t="s">
        <v>13953</v>
      </c>
      <c r="Z4518" t="s">
        <v>54</v>
      </c>
      <c r="AA4518"/>
      <c r="AB4518" t="s">
        <v>45408</v>
      </c>
      <c r="AC4518" t="s">
        <v>52317</v>
      </c>
      <c r="AD4518" t="s">
        <v>13952</v>
      </c>
      <c r="AE4518" t="s">
        <v>565</v>
      </c>
      <c r="AF4518" s="119" t="str">
        <f t="shared" si="282"/>
        <v>NA</v>
      </c>
      <c r="AG4518" s="119"/>
      <c r="AH4518" s="119"/>
      <c r="AI4518" s="119"/>
      <c r="AJ4518" s="119" t="str">
        <f t="shared" si="283"/>
        <v>NA</v>
      </c>
      <c r="AK4518" s="190"/>
      <c r="AL4518" s="191"/>
    </row>
    <row r="4519" spans="1:38" x14ac:dyDescent="0.25">
      <c r="A4519" t="s">
        <v>14310</v>
      </c>
      <c r="B4519" t="s">
        <v>14308</v>
      </c>
      <c r="C4519" t="s">
        <v>14309</v>
      </c>
      <c r="D4519" t="s">
        <v>675</v>
      </c>
      <c r="E4519" t="s">
        <v>3397</v>
      </c>
      <c r="F4519" t="s">
        <v>54</v>
      </c>
      <c r="G4519"/>
      <c r="H4519" t="s">
        <v>46147</v>
      </c>
      <c r="I4519" t="s">
        <v>52909</v>
      </c>
      <c r="J4519" t="s">
        <v>14310</v>
      </c>
      <c r="K4519" t="s">
        <v>565</v>
      </c>
      <c r="L4519" s="119" t="str">
        <f t="shared" si="280"/>
        <v>NA</v>
      </c>
      <c r="M4519" s="119"/>
      <c r="N4519" s="120" t="str">
        <f t="shared" si="281"/>
        <v>NA</v>
      </c>
      <c r="O4519" s="120"/>
      <c r="P4519"/>
      <c r="Q4519"/>
      <c r="R4519"/>
      <c r="S4519"/>
      <c r="T4519"/>
      <c r="U4519" t="s">
        <v>13682</v>
      </c>
      <c r="V4519" t="s">
        <v>13680</v>
      </c>
      <c r="W4519" t="s">
        <v>13681</v>
      </c>
      <c r="X4519" t="s">
        <v>675</v>
      </c>
      <c r="Y4519" t="s">
        <v>13683</v>
      </c>
      <c r="Z4519" t="s">
        <v>54</v>
      </c>
      <c r="AA4519"/>
      <c r="AB4519" t="s">
        <v>45409</v>
      </c>
      <c r="AC4519" t="s">
        <v>52318</v>
      </c>
      <c r="AD4519" t="s">
        <v>13684</v>
      </c>
      <c r="AE4519" t="s">
        <v>565</v>
      </c>
      <c r="AF4519" s="119" t="str">
        <f t="shared" si="282"/>
        <v>NA</v>
      </c>
      <c r="AG4519" s="119"/>
      <c r="AH4519" s="119"/>
      <c r="AI4519" s="119"/>
      <c r="AJ4519" s="119" t="str">
        <f t="shared" si="283"/>
        <v>NA</v>
      </c>
      <c r="AK4519" s="190"/>
      <c r="AL4519" s="191"/>
    </row>
    <row r="4520" spans="1:38" x14ac:dyDescent="0.25">
      <c r="A4520" t="s">
        <v>15641</v>
      </c>
      <c r="B4520" t="s">
        <v>15639</v>
      </c>
      <c r="C4520" t="s">
        <v>15640</v>
      </c>
      <c r="D4520" t="s">
        <v>675</v>
      </c>
      <c r="E4520" t="s">
        <v>1644</v>
      </c>
      <c r="F4520" t="s">
        <v>54</v>
      </c>
      <c r="G4520"/>
      <c r="H4520" t="s">
        <v>46148</v>
      </c>
      <c r="I4520" t="s">
        <v>52910</v>
      </c>
      <c r="J4520" t="s">
        <v>15641</v>
      </c>
      <c r="K4520" t="s">
        <v>565</v>
      </c>
      <c r="L4520" s="119" t="str">
        <f t="shared" si="280"/>
        <v>NA</v>
      </c>
      <c r="M4520" s="119"/>
      <c r="N4520" s="120" t="str">
        <f t="shared" si="281"/>
        <v>NA</v>
      </c>
      <c r="O4520" s="120"/>
      <c r="P4520"/>
      <c r="Q4520"/>
      <c r="R4520"/>
      <c r="S4520"/>
      <c r="T4520"/>
      <c r="U4520" t="s">
        <v>13730</v>
      </c>
      <c r="V4520" t="s">
        <v>13728</v>
      </c>
      <c r="W4520" t="s">
        <v>13729</v>
      </c>
      <c r="X4520" t="s">
        <v>675</v>
      </c>
      <c r="Y4520" t="s">
        <v>2745</v>
      </c>
      <c r="Z4520" t="s">
        <v>54</v>
      </c>
      <c r="AA4520"/>
      <c r="AB4520" t="s">
        <v>45410</v>
      </c>
      <c r="AC4520" t="s">
        <v>52319</v>
      </c>
      <c r="AD4520" t="s">
        <v>13731</v>
      </c>
      <c r="AE4520" t="s">
        <v>565</v>
      </c>
      <c r="AF4520" s="119" t="str">
        <f t="shared" si="282"/>
        <v>NA</v>
      </c>
      <c r="AG4520" s="119"/>
      <c r="AH4520" s="119"/>
      <c r="AI4520" s="119"/>
      <c r="AJ4520" s="119" t="str">
        <f t="shared" si="283"/>
        <v>NA</v>
      </c>
      <c r="AK4520" s="190"/>
      <c r="AL4520" s="191"/>
    </row>
    <row r="4521" spans="1:38" x14ac:dyDescent="0.25">
      <c r="A4521" t="s">
        <v>7764</v>
      </c>
      <c r="B4521" t="s">
        <v>7762</v>
      </c>
      <c r="C4521" t="s">
        <v>7763</v>
      </c>
      <c r="D4521" t="s">
        <v>675</v>
      </c>
      <c r="E4521" t="s">
        <v>3246</v>
      </c>
      <c r="F4521" t="s">
        <v>54</v>
      </c>
      <c r="G4521"/>
      <c r="H4521" t="s">
        <v>46149</v>
      </c>
      <c r="I4521" t="s">
        <v>52911</v>
      </c>
      <c r="J4521" t="s">
        <v>7765</v>
      </c>
      <c r="K4521" t="s">
        <v>105</v>
      </c>
      <c r="L4521" s="119" t="str">
        <f t="shared" si="280"/>
        <v>NA</v>
      </c>
      <c r="M4521" s="119"/>
      <c r="N4521" s="120" t="str">
        <f t="shared" si="281"/>
        <v>NA</v>
      </c>
      <c r="O4521" s="120"/>
      <c r="P4521"/>
      <c r="Q4521"/>
      <c r="R4521"/>
      <c r="S4521"/>
      <c r="T4521"/>
      <c r="U4521" t="s">
        <v>18749</v>
      </c>
      <c r="V4521" t="s">
        <v>18747</v>
      </c>
      <c r="W4521" t="s">
        <v>18748</v>
      </c>
      <c r="X4521" t="s">
        <v>675</v>
      </c>
      <c r="Y4521" t="s">
        <v>18750</v>
      </c>
      <c r="Z4521" t="s">
        <v>54</v>
      </c>
      <c r="AA4521"/>
      <c r="AB4521" t="s">
        <v>45411</v>
      </c>
      <c r="AC4521" t="s">
        <v>52320</v>
      </c>
      <c r="AD4521" t="s">
        <v>18751</v>
      </c>
      <c r="AE4521" t="s">
        <v>565</v>
      </c>
      <c r="AF4521" s="119" t="str">
        <f t="shared" si="282"/>
        <v>NA</v>
      </c>
      <c r="AG4521" s="119"/>
      <c r="AH4521" s="119"/>
      <c r="AI4521" s="119"/>
      <c r="AJ4521" s="119" t="str">
        <f t="shared" si="283"/>
        <v>NA</v>
      </c>
      <c r="AK4521" s="190"/>
      <c r="AL4521" s="191"/>
    </row>
    <row r="4522" spans="1:38" x14ac:dyDescent="0.25">
      <c r="A4522" t="s">
        <v>10108</v>
      </c>
      <c r="B4522" t="s">
        <v>10106</v>
      </c>
      <c r="C4522" t="s">
        <v>10107</v>
      </c>
      <c r="D4522" t="s">
        <v>675</v>
      </c>
      <c r="E4522" t="s">
        <v>3246</v>
      </c>
      <c r="F4522" t="s">
        <v>54</v>
      </c>
      <c r="G4522"/>
      <c r="H4522" t="s">
        <v>46149</v>
      </c>
      <c r="I4522" t="s">
        <v>52911</v>
      </c>
      <c r="J4522"/>
      <c r="K4522" t="s">
        <v>105</v>
      </c>
      <c r="L4522" s="119" t="str">
        <f t="shared" si="280"/>
        <v>NA</v>
      </c>
      <c r="M4522" s="119"/>
      <c r="N4522" s="120" t="str">
        <f t="shared" si="281"/>
        <v>NA</v>
      </c>
      <c r="O4522" s="120"/>
      <c r="P4522"/>
      <c r="Q4522"/>
      <c r="R4522"/>
      <c r="S4522"/>
      <c r="T4522"/>
      <c r="U4522" t="s">
        <v>12855</v>
      </c>
      <c r="V4522" t="s">
        <v>12853</v>
      </c>
      <c r="W4522" t="s">
        <v>12854</v>
      </c>
      <c r="X4522" t="s">
        <v>675</v>
      </c>
      <c r="Y4522" t="s">
        <v>12856</v>
      </c>
      <c r="Z4522" t="s">
        <v>54</v>
      </c>
      <c r="AA4522"/>
      <c r="AB4522" t="s">
        <v>45412</v>
      </c>
      <c r="AC4522" t="s">
        <v>52321</v>
      </c>
      <c r="AD4522"/>
      <c r="AE4522" t="s">
        <v>565</v>
      </c>
      <c r="AF4522" s="119" t="str">
        <f t="shared" si="282"/>
        <v>NA</v>
      </c>
      <c r="AG4522" s="119"/>
      <c r="AH4522" s="119"/>
      <c r="AI4522" s="119"/>
      <c r="AJ4522" s="119" t="str">
        <f t="shared" si="283"/>
        <v>NA</v>
      </c>
      <c r="AK4522" s="190"/>
      <c r="AL4522" s="191"/>
    </row>
    <row r="4523" spans="1:38" x14ac:dyDescent="0.25">
      <c r="A4523" t="s">
        <v>9323</v>
      </c>
      <c r="B4523" t="s">
        <v>9321</v>
      </c>
      <c r="C4523" t="s">
        <v>9322</v>
      </c>
      <c r="D4523" t="s">
        <v>675</v>
      </c>
      <c r="E4523" t="s">
        <v>3246</v>
      </c>
      <c r="F4523" t="s">
        <v>54</v>
      </c>
      <c r="G4523"/>
      <c r="H4523" t="s">
        <v>46149</v>
      </c>
      <c r="I4523" t="s">
        <v>52911</v>
      </c>
      <c r="J4523"/>
      <c r="K4523" t="s">
        <v>105</v>
      </c>
      <c r="L4523" s="119" t="str">
        <f t="shared" si="280"/>
        <v>NA</v>
      </c>
      <c r="M4523" s="119"/>
      <c r="N4523" s="120" t="str">
        <f t="shared" si="281"/>
        <v>NA</v>
      </c>
      <c r="O4523" s="120"/>
      <c r="P4523"/>
      <c r="Q4523"/>
      <c r="R4523"/>
      <c r="S4523"/>
      <c r="T4523"/>
      <c r="U4523" t="s">
        <v>9261</v>
      </c>
      <c r="V4523" t="s">
        <v>9259</v>
      </c>
      <c r="W4523" t="s">
        <v>9260</v>
      </c>
      <c r="X4523" t="s">
        <v>675</v>
      </c>
      <c r="Y4523" t="s">
        <v>9262</v>
      </c>
      <c r="Z4523" t="s">
        <v>54</v>
      </c>
      <c r="AA4523"/>
      <c r="AB4523" t="s">
        <v>45413</v>
      </c>
      <c r="AC4523" t="s">
        <v>52322</v>
      </c>
      <c r="AD4523" t="s">
        <v>9263</v>
      </c>
      <c r="AE4523" t="s">
        <v>105</v>
      </c>
      <c r="AF4523" s="119" t="str">
        <f t="shared" si="282"/>
        <v>NA</v>
      </c>
      <c r="AG4523" s="119"/>
      <c r="AH4523" s="119"/>
      <c r="AI4523" s="119"/>
      <c r="AJ4523" s="119" t="str">
        <f t="shared" si="283"/>
        <v>NA</v>
      </c>
      <c r="AK4523" s="190"/>
      <c r="AL4523" s="191"/>
    </row>
    <row r="4524" spans="1:38" x14ac:dyDescent="0.25">
      <c r="A4524" t="s">
        <v>12657</v>
      </c>
      <c r="B4524" t="s">
        <v>12655</v>
      </c>
      <c r="C4524" t="s">
        <v>12656</v>
      </c>
      <c r="D4524" t="s">
        <v>675</v>
      </c>
      <c r="E4524" t="s">
        <v>3246</v>
      </c>
      <c r="F4524" t="s">
        <v>54</v>
      </c>
      <c r="G4524"/>
      <c r="H4524" t="s">
        <v>46150</v>
      </c>
      <c r="I4524" t="s">
        <v>52911</v>
      </c>
      <c r="J4524"/>
      <c r="K4524" t="s">
        <v>105</v>
      </c>
      <c r="L4524" s="119" t="str">
        <f t="shared" si="280"/>
        <v>NA</v>
      </c>
      <c r="M4524" s="119"/>
      <c r="N4524" s="120" t="str">
        <f t="shared" si="281"/>
        <v>NA</v>
      </c>
      <c r="O4524" s="120"/>
      <c r="P4524"/>
      <c r="Q4524"/>
      <c r="R4524"/>
      <c r="S4524"/>
      <c r="T4524"/>
      <c r="U4524" t="s">
        <v>14850</v>
      </c>
      <c r="V4524" t="s">
        <v>14848</v>
      </c>
      <c r="W4524" t="s">
        <v>14849</v>
      </c>
      <c r="X4524" t="s">
        <v>675</v>
      </c>
      <c r="Y4524" t="s">
        <v>14851</v>
      </c>
      <c r="Z4524" t="s">
        <v>54</v>
      </c>
      <c r="AA4524"/>
      <c r="AB4524" t="s">
        <v>45414</v>
      </c>
      <c r="AC4524" t="s">
        <v>52323</v>
      </c>
      <c r="AD4524" t="s">
        <v>14850</v>
      </c>
      <c r="AE4524" t="s">
        <v>565</v>
      </c>
      <c r="AF4524" s="119" t="str">
        <f t="shared" si="282"/>
        <v>NA</v>
      </c>
      <c r="AG4524" s="119"/>
      <c r="AH4524" s="119"/>
      <c r="AI4524" s="119"/>
      <c r="AJ4524" s="119" t="str">
        <f t="shared" si="283"/>
        <v>NA</v>
      </c>
      <c r="AK4524" s="190"/>
      <c r="AL4524" s="191"/>
    </row>
    <row r="4525" spans="1:38" x14ac:dyDescent="0.25">
      <c r="A4525" t="s">
        <v>13355</v>
      </c>
      <c r="B4525" t="s">
        <v>13353</v>
      </c>
      <c r="C4525" t="s">
        <v>13354</v>
      </c>
      <c r="D4525" t="s">
        <v>675</v>
      </c>
      <c r="E4525" t="s">
        <v>1785</v>
      </c>
      <c r="F4525" t="s">
        <v>54</v>
      </c>
      <c r="G4525"/>
      <c r="H4525" t="s">
        <v>46151</v>
      </c>
      <c r="I4525" t="s">
        <v>52912</v>
      </c>
      <c r="J4525" t="s">
        <v>13355</v>
      </c>
      <c r="K4525" t="s">
        <v>565</v>
      </c>
      <c r="L4525" s="119" t="str">
        <f t="shared" si="280"/>
        <v>NA</v>
      </c>
      <c r="M4525" s="119"/>
      <c r="N4525" s="120" t="str">
        <f t="shared" si="281"/>
        <v>NA</v>
      </c>
      <c r="O4525" s="120"/>
      <c r="P4525"/>
      <c r="Q4525"/>
      <c r="R4525"/>
      <c r="S4525"/>
      <c r="T4525"/>
      <c r="U4525" t="s">
        <v>13019</v>
      </c>
      <c r="V4525" t="s">
        <v>13017</v>
      </c>
      <c r="W4525" t="s">
        <v>13018</v>
      </c>
      <c r="X4525" t="s">
        <v>675</v>
      </c>
      <c r="Y4525" t="s">
        <v>13020</v>
      </c>
      <c r="Z4525" t="s">
        <v>54</v>
      </c>
      <c r="AA4525"/>
      <c r="AB4525" t="s">
        <v>45415</v>
      </c>
      <c r="AC4525" t="s">
        <v>52324</v>
      </c>
      <c r="AD4525" t="s">
        <v>13021</v>
      </c>
      <c r="AE4525" t="s">
        <v>565</v>
      </c>
      <c r="AF4525" s="119" t="str">
        <f t="shared" si="282"/>
        <v>NA</v>
      </c>
      <c r="AG4525" s="119"/>
      <c r="AH4525" s="119"/>
      <c r="AI4525" s="119"/>
      <c r="AJ4525" s="119" t="str">
        <f t="shared" si="283"/>
        <v>NA</v>
      </c>
      <c r="AK4525" s="190"/>
      <c r="AL4525" s="191"/>
    </row>
    <row r="4526" spans="1:38" x14ac:dyDescent="0.25">
      <c r="A4526" t="s">
        <v>15010</v>
      </c>
      <c r="B4526" t="s">
        <v>15008</v>
      </c>
      <c r="C4526" t="s">
        <v>15009</v>
      </c>
      <c r="D4526" t="s">
        <v>675</v>
      </c>
      <c r="E4526" t="s">
        <v>15011</v>
      </c>
      <c r="F4526" t="s">
        <v>54</v>
      </c>
      <c r="G4526"/>
      <c r="H4526" t="s">
        <v>46152</v>
      </c>
      <c r="I4526" t="s">
        <v>52913</v>
      </c>
      <c r="J4526" t="s">
        <v>15012</v>
      </c>
      <c r="K4526" t="s">
        <v>565</v>
      </c>
      <c r="L4526" s="119" t="str">
        <f t="shared" si="280"/>
        <v>NA</v>
      </c>
      <c r="M4526" s="119"/>
      <c r="N4526" s="120" t="str">
        <f t="shared" si="281"/>
        <v>NA</v>
      </c>
      <c r="O4526" s="120"/>
      <c r="P4526"/>
      <c r="Q4526"/>
      <c r="R4526"/>
      <c r="S4526"/>
      <c r="T4526"/>
      <c r="U4526" t="s">
        <v>13307</v>
      </c>
      <c r="V4526" t="s">
        <v>13305</v>
      </c>
      <c r="W4526" t="s">
        <v>13306</v>
      </c>
      <c r="X4526" t="s">
        <v>675</v>
      </c>
      <c r="Y4526" t="s">
        <v>924</v>
      </c>
      <c r="Z4526" t="s">
        <v>54</v>
      </c>
      <c r="AA4526"/>
      <c r="AB4526" t="s">
        <v>45416</v>
      </c>
      <c r="AC4526" t="s">
        <v>52325</v>
      </c>
      <c r="AD4526" t="s">
        <v>13307</v>
      </c>
      <c r="AE4526" t="s">
        <v>565</v>
      </c>
      <c r="AF4526" s="119" t="str">
        <f t="shared" si="282"/>
        <v>NA</v>
      </c>
      <c r="AG4526" s="119"/>
      <c r="AH4526" s="119"/>
      <c r="AI4526" s="119"/>
      <c r="AJ4526" s="119" t="str">
        <f t="shared" si="283"/>
        <v>NA</v>
      </c>
      <c r="AK4526" s="190"/>
      <c r="AL4526" s="191"/>
    </row>
    <row r="4527" spans="1:38" x14ac:dyDescent="0.25">
      <c r="A4527" t="s">
        <v>16262</v>
      </c>
      <c r="B4527" t="s">
        <v>16260</v>
      </c>
      <c r="C4527" t="s">
        <v>16261</v>
      </c>
      <c r="D4527" t="s">
        <v>675</v>
      </c>
      <c r="E4527" t="s">
        <v>16263</v>
      </c>
      <c r="F4527" t="s">
        <v>54</v>
      </c>
      <c r="G4527"/>
      <c r="H4527" t="s">
        <v>46153</v>
      </c>
      <c r="I4527" t="s">
        <v>52914</v>
      </c>
      <c r="J4527" t="s">
        <v>16264</v>
      </c>
      <c r="K4527" t="s">
        <v>565</v>
      </c>
      <c r="L4527" s="119" t="str">
        <f t="shared" si="280"/>
        <v>NA</v>
      </c>
      <c r="M4527" s="119"/>
      <c r="N4527" s="120" t="str">
        <f t="shared" si="281"/>
        <v>NA</v>
      </c>
      <c r="O4527" s="120"/>
      <c r="P4527"/>
      <c r="Q4527"/>
      <c r="R4527"/>
      <c r="S4527"/>
      <c r="T4527"/>
      <c r="U4527" t="s">
        <v>16316</v>
      </c>
      <c r="V4527" t="s">
        <v>16314</v>
      </c>
      <c r="W4527" t="s">
        <v>16315</v>
      </c>
      <c r="X4527" t="s">
        <v>675</v>
      </c>
      <c r="Y4527" t="s">
        <v>16317</v>
      </c>
      <c r="Z4527" t="s">
        <v>54</v>
      </c>
      <c r="AA4527"/>
      <c r="AB4527" t="s">
        <v>45417</v>
      </c>
      <c r="AC4527" t="s">
        <v>52326</v>
      </c>
      <c r="AD4527" t="s">
        <v>16318</v>
      </c>
      <c r="AE4527" t="s">
        <v>565</v>
      </c>
      <c r="AF4527" s="119" t="str">
        <f t="shared" si="282"/>
        <v>NA</v>
      </c>
      <c r="AG4527" s="119"/>
      <c r="AH4527" s="119"/>
      <c r="AI4527" s="119"/>
      <c r="AJ4527" s="119" t="str">
        <f t="shared" si="283"/>
        <v>NA</v>
      </c>
      <c r="AK4527" s="190"/>
      <c r="AL4527" s="191"/>
    </row>
    <row r="4528" spans="1:38" x14ac:dyDescent="0.25">
      <c r="A4528" t="s">
        <v>14847</v>
      </c>
      <c r="B4528" t="s">
        <v>14845</v>
      </c>
      <c r="C4528" t="s">
        <v>14846</v>
      </c>
      <c r="D4528" t="s">
        <v>675</v>
      </c>
      <c r="E4528" t="s">
        <v>3699</v>
      </c>
      <c r="F4528" t="s">
        <v>54</v>
      </c>
      <c r="G4528"/>
      <c r="H4528" t="s">
        <v>46154</v>
      </c>
      <c r="I4528" t="s">
        <v>52915</v>
      </c>
      <c r="J4528" t="s">
        <v>14847</v>
      </c>
      <c r="K4528" t="s">
        <v>565</v>
      </c>
      <c r="L4528" s="119" t="str">
        <f t="shared" si="280"/>
        <v>NA</v>
      </c>
      <c r="M4528" s="119"/>
      <c r="N4528" s="120" t="str">
        <f t="shared" si="281"/>
        <v>NA</v>
      </c>
      <c r="O4528" s="120"/>
      <c r="P4528"/>
      <c r="Q4528"/>
      <c r="R4528"/>
      <c r="S4528"/>
      <c r="T4528"/>
      <c r="U4528" t="s">
        <v>16445</v>
      </c>
      <c r="V4528" t="s">
        <v>16443</v>
      </c>
      <c r="W4528" t="s">
        <v>16444</v>
      </c>
      <c r="X4528" t="s">
        <v>675</v>
      </c>
      <c r="Y4528" t="s">
        <v>16446</v>
      </c>
      <c r="Z4528" t="s">
        <v>54</v>
      </c>
      <c r="AA4528"/>
      <c r="AB4528" t="s">
        <v>45418</v>
      </c>
      <c r="AC4528" t="s">
        <v>52327</v>
      </c>
      <c r="AD4528"/>
      <c r="AE4528" t="s">
        <v>565</v>
      </c>
      <c r="AF4528" s="119" t="str">
        <f t="shared" si="282"/>
        <v>NA</v>
      </c>
      <c r="AG4528" s="119"/>
      <c r="AH4528" s="119"/>
      <c r="AI4528" s="119"/>
      <c r="AJ4528" s="119" t="str">
        <f t="shared" si="283"/>
        <v>NA</v>
      </c>
      <c r="AK4528" s="190"/>
      <c r="AL4528" s="191"/>
    </row>
    <row r="4529" spans="1:38" x14ac:dyDescent="0.25">
      <c r="A4529" t="s">
        <v>7831</v>
      </c>
      <c r="B4529" t="s">
        <v>7829</v>
      </c>
      <c r="C4529" t="s">
        <v>7830</v>
      </c>
      <c r="D4529" t="s">
        <v>675</v>
      </c>
      <c r="E4529" t="s">
        <v>3699</v>
      </c>
      <c r="F4529" t="s">
        <v>54</v>
      </c>
      <c r="G4529"/>
      <c r="H4529" t="s">
        <v>46155</v>
      </c>
      <c r="I4529" t="s">
        <v>52915</v>
      </c>
      <c r="J4529"/>
      <c r="K4529" t="s">
        <v>105</v>
      </c>
      <c r="L4529" s="119" t="str">
        <f t="shared" si="280"/>
        <v>NA</v>
      </c>
      <c r="M4529" s="119"/>
      <c r="N4529" s="120" t="str">
        <f t="shared" si="281"/>
        <v>NA</v>
      </c>
      <c r="O4529" s="120"/>
      <c r="P4529"/>
      <c r="Q4529"/>
      <c r="R4529"/>
      <c r="S4529"/>
      <c r="T4529"/>
      <c r="U4529" t="s">
        <v>13995</v>
      </c>
      <c r="V4529" t="s">
        <v>13993</v>
      </c>
      <c r="W4529" t="s">
        <v>13994</v>
      </c>
      <c r="X4529" t="s">
        <v>675</v>
      </c>
      <c r="Y4529" t="s">
        <v>13996</v>
      </c>
      <c r="Z4529" t="s">
        <v>54</v>
      </c>
      <c r="AA4529"/>
      <c r="AB4529" t="s">
        <v>45419</v>
      </c>
      <c r="AC4529" t="s">
        <v>52328</v>
      </c>
      <c r="AD4529" t="s">
        <v>13997</v>
      </c>
      <c r="AE4529" t="s">
        <v>565</v>
      </c>
      <c r="AF4529" s="119" t="str">
        <f t="shared" si="282"/>
        <v>NA</v>
      </c>
      <c r="AG4529" s="119"/>
      <c r="AH4529" s="119"/>
      <c r="AI4529" s="119"/>
      <c r="AJ4529" s="119" t="str">
        <f t="shared" si="283"/>
        <v>NA</v>
      </c>
      <c r="AK4529" s="190"/>
      <c r="AL4529" s="191"/>
    </row>
    <row r="4530" spans="1:38" x14ac:dyDescent="0.25">
      <c r="A4530" t="s">
        <v>13896</v>
      </c>
      <c r="B4530" t="s">
        <v>13894</v>
      </c>
      <c r="C4530" t="s">
        <v>13895</v>
      </c>
      <c r="D4530" t="s">
        <v>675</v>
      </c>
      <c r="E4530" t="s">
        <v>1380</v>
      </c>
      <c r="F4530" t="s">
        <v>54</v>
      </c>
      <c r="G4530"/>
      <c r="H4530" t="s">
        <v>46156</v>
      </c>
      <c r="I4530" t="s">
        <v>52916</v>
      </c>
      <c r="J4530" t="s">
        <v>13896</v>
      </c>
      <c r="K4530" t="s">
        <v>565</v>
      </c>
      <c r="L4530" s="119" t="str">
        <f t="shared" si="280"/>
        <v>NA</v>
      </c>
      <c r="M4530" s="119"/>
      <c r="N4530" s="120" t="str">
        <f t="shared" si="281"/>
        <v>NA</v>
      </c>
      <c r="O4530" s="120"/>
      <c r="P4530"/>
      <c r="Q4530"/>
      <c r="R4530"/>
      <c r="S4530"/>
      <c r="T4530"/>
      <c r="U4530" t="s">
        <v>18328</v>
      </c>
      <c r="V4530" t="s">
        <v>18326</v>
      </c>
      <c r="W4530" t="s">
        <v>18327</v>
      </c>
      <c r="X4530" t="s">
        <v>675</v>
      </c>
      <c r="Y4530" t="s">
        <v>18329</v>
      </c>
      <c r="Z4530" t="s">
        <v>54</v>
      </c>
      <c r="AA4530"/>
      <c r="AB4530" t="s">
        <v>45420</v>
      </c>
      <c r="AC4530" t="s">
        <v>52329</v>
      </c>
      <c r="AD4530" t="s">
        <v>18330</v>
      </c>
      <c r="AE4530" t="s">
        <v>565</v>
      </c>
      <c r="AF4530" s="119" t="str">
        <f t="shared" si="282"/>
        <v>NA</v>
      </c>
      <c r="AG4530" s="119"/>
      <c r="AH4530" s="119"/>
      <c r="AI4530" s="119"/>
      <c r="AJ4530" s="119" t="str">
        <f t="shared" si="283"/>
        <v>NA</v>
      </c>
      <c r="AK4530" s="190"/>
      <c r="AL4530" s="191"/>
    </row>
    <row r="4531" spans="1:38" x14ac:dyDescent="0.25">
      <c r="A4531" t="s">
        <v>13899</v>
      </c>
      <c r="B4531" t="s">
        <v>13897</v>
      </c>
      <c r="C4531" t="s">
        <v>13898</v>
      </c>
      <c r="D4531" t="s">
        <v>675</v>
      </c>
      <c r="E4531" t="s">
        <v>13900</v>
      </c>
      <c r="F4531" t="s">
        <v>54</v>
      </c>
      <c r="G4531"/>
      <c r="H4531" t="s">
        <v>46157</v>
      </c>
      <c r="I4531" t="s">
        <v>52917</v>
      </c>
      <c r="J4531"/>
      <c r="K4531" t="s">
        <v>565</v>
      </c>
      <c r="L4531" s="119" t="str">
        <f t="shared" si="280"/>
        <v>NA</v>
      </c>
      <c r="M4531" s="119"/>
      <c r="N4531" s="120" t="str">
        <f t="shared" si="281"/>
        <v>NA</v>
      </c>
      <c r="O4531" s="120"/>
      <c r="P4531"/>
      <c r="Q4531"/>
      <c r="R4531"/>
      <c r="S4531"/>
      <c r="T4531"/>
      <c r="U4531" t="s">
        <v>16567</v>
      </c>
      <c r="V4531" t="s">
        <v>16565</v>
      </c>
      <c r="W4531" t="s">
        <v>16566</v>
      </c>
      <c r="X4531" t="s">
        <v>675</v>
      </c>
      <c r="Y4531" t="s">
        <v>16568</v>
      </c>
      <c r="Z4531" t="s">
        <v>54</v>
      </c>
      <c r="AA4531"/>
      <c r="AB4531" t="s">
        <v>45421</v>
      </c>
      <c r="AC4531" t="s">
        <v>52330</v>
      </c>
      <c r="AD4531"/>
      <c r="AE4531" t="s">
        <v>565</v>
      </c>
      <c r="AF4531" s="119" t="str">
        <f t="shared" si="282"/>
        <v>NA</v>
      </c>
      <c r="AG4531" s="119"/>
      <c r="AH4531" s="119"/>
      <c r="AI4531" s="119"/>
      <c r="AJ4531" s="119" t="str">
        <f t="shared" si="283"/>
        <v>NA</v>
      </c>
      <c r="AK4531" s="190"/>
      <c r="AL4531" s="191"/>
    </row>
    <row r="4532" spans="1:38" x14ac:dyDescent="0.25">
      <c r="A4532" t="s">
        <v>16375</v>
      </c>
      <c r="B4532" t="s">
        <v>16373</v>
      </c>
      <c r="C4532" t="s">
        <v>16374</v>
      </c>
      <c r="D4532" t="s">
        <v>675</v>
      </c>
      <c r="E4532" t="s">
        <v>16376</v>
      </c>
      <c r="F4532" t="s">
        <v>54</v>
      </c>
      <c r="G4532"/>
      <c r="H4532" t="s">
        <v>46158</v>
      </c>
      <c r="I4532" t="s">
        <v>52918</v>
      </c>
      <c r="J4532" t="s">
        <v>16375</v>
      </c>
      <c r="K4532" t="s">
        <v>565</v>
      </c>
      <c r="L4532" s="119" t="str">
        <f t="shared" si="280"/>
        <v>NA</v>
      </c>
      <c r="M4532" s="119"/>
      <c r="N4532" s="120" t="str">
        <f t="shared" si="281"/>
        <v>NA</v>
      </c>
      <c r="O4532" s="120"/>
      <c r="P4532"/>
      <c r="Q4532"/>
      <c r="R4532"/>
      <c r="S4532"/>
      <c r="T4532"/>
      <c r="U4532" t="s">
        <v>14854</v>
      </c>
      <c r="V4532" t="s">
        <v>14852</v>
      </c>
      <c r="W4532" t="s">
        <v>14853</v>
      </c>
      <c r="X4532" t="s">
        <v>675</v>
      </c>
      <c r="Y4532" t="s">
        <v>14855</v>
      </c>
      <c r="Z4532" t="s">
        <v>54</v>
      </c>
      <c r="AA4532"/>
      <c r="AB4532" t="s">
        <v>45422</v>
      </c>
      <c r="AC4532" t="s">
        <v>52331</v>
      </c>
      <c r="AD4532" t="s">
        <v>14856</v>
      </c>
      <c r="AE4532" t="s">
        <v>565</v>
      </c>
      <c r="AF4532" s="119" t="str">
        <f t="shared" si="282"/>
        <v>NA</v>
      </c>
      <c r="AG4532" s="119"/>
      <c r="AH4532" s="119"/>
      <c r="AI4532" s="119"/>
      <c r="AJ4532" s="119" t="str">
        <f t="shared" si="283"/>
        <v>NA</v>
      </c>
      <c r="AK4532" s="190"/>
      <c r="AL4532" s="191"/>
    </row>
    <row r="4533" spans="1:38" x14ac:dyDescent="0.25">
      <c r="A4533" t="s">
        <v>19318</v>
      </c>
      <c r="B4533" t="s">
        <v>19316</v>
      </c>
      <c r="C4533" t="s">
        <v>19317</v>
      </c>
      <c r="D4533" t="s">
        <v>675</v>
      </c>
      <c r="E4533" t="s">
        <v>5391</v>
      </c>
      <c r="F4533" t="s">
        <v>54</v>
      </c>
      <c r="G4533"/>
      <c r="H4533" t="s">
        <v>46159</v>
      </c>
      <c r="I4533" t="s">
        <v>52919</v>
      </c>
      <c r="J4533" t="s">
        <v>19318</v>
      </c>
      <c r="K4533" t="s">
        <v>565</v>
      </c>
      <c r="L4533" s="119" t="str">
        <f t="shared" si="280"/>
        <v>NA</v>
      </c>
      <c r="M4533" s="119"/>
      <c r="N4533" s="120" t="str">
        <f t="shared" si="281"/>
        <v>NA</v>
      </c>
      <c r="O4533" s="120"/>
      <c r="P4533"/>
      <c r="Q4533"/>
      <c r="R4533"/>
      <c r="S4533"/>
      <c r="T4533"/>
      <c r="U4533" t="s">
        <v>16652</v>
      </c>
      <c r="V4533" t="s">
        <v>16650</v>
      </c>
      <c r="W4533" t="s">
        <v>16651</v>
      </c>
      <c r="X4533" t="s">
        <v>675</v>
      </c>
      <c r="Y4533" t="s">
        <v>16653</v>
      </c>
      <c r="Z4533" t="s">
        <v>54</v>
      </c>
      <c r="AA4533"/>
      <c r="AB4533" t="s">
        <v>45423</v>
      </c>
      <c r="AC4533" t="s">
        <v>52332</v>
      </c>
      <c r="AD4533"/>
      <c r="AE4533" t="s">
        <v>565</v>
      </c>
      <c r="AF4533" s="119" t="str">
        <f t="shared" si="282"/>
        <v>NA</v>
      </c>
      <c r="AG4533" s="119"/>
      <c r="AH4533" s="119"/>
      <c r="AI4533" s="119"/>
      <c r="AJ4533" s="119" t="str">
        <f t="shared" si="283"/>
        <v>NA</v>
      </c>
      <c r="AK4533" s="190"/>
      <c r="AL4533" s="191"/>
    </row>
    <row r="4534" spans="1:38" x14ac:dyDescent="0.25">
      <c r="A4534" t="s">
        <v>16400</v>
      </c>
      <c r="B4534" t="s">
        <v>16398</v>
      </c>
      <c r="C4534" t="s">
        <v>16399</v>
      </c>
      <c r="D4534" t="s">
        <v>675</v>
      </c>
      <c r="E4534" t="s">
        <v>16401</v>
      </c>
      <c r="F4534" t="s">
        <v>54</v>
      </c>
      <c r="G4534"/>
      <c r="H4534" t="s">
        <v>46160</v>
      </c>
      <c r="I4534" t="s">
        <v>52920</v>
      </c>
      <c r="J4534" t="s">
        <v>16402</v>
      </c>
      <c r="K4534" t="s">
        <v>565</v>
      </c>
      <c r="L4534" s="119" t="str">
        <f t="shared" si="280"/>
        <v>NA</v>
      </c>
      <c r="M4534" s="119"/>
      <c r="N4534" s="120" t="str">
        <f t="shared" si="281"/>
        <v>NA</v>
      </c>
      <c r="O4534" s="120"/>
      <c r="P4534"/>
      <c r="Q4534"/>
      <c r="R4534"/>
      <c r="S4534"/>
      <c r="T4534"/>
      <c r="U4534" t="s">
        <v>12375</v>
      </c>
      <c r="V4534" t="s">
        <v>12374</v>
      </c>
      <c r="W4534" t="s">
        <v>5374</v>
      </c>
      <c r="X4534" t="s">
        <v>675</v>
      </c>
      <c r="Y4534" t="s">
        <v>12376</v>
      </c>
      <c r="Z4534" t="s">
        <v>54</v>
      </c>
      <c r="AA4534"/>
      <c r="AB4534" t="s">
        <v>45424</v>
      </c>
      <c r="AC4534" t="s">
        <v>52333</v>
      </c>
      <c r="AD4534" t="s">
        <v>12377</v>
      </c>
      <c r="AE4534" t="s">
        <v>565</v>
      </c>
      <c r="AF4534" s="119" t="str">
        <f t="shared" si="282"/>
        <v>NA</v>
      </c>
      <c r="AG4534" s="119"/>
      <c r="AH4534" s="119"/>
      <c r="AI4534" s="119"/>
      <c r="AJ4534" s="119" t="str">
        <f t="shared" si="283"/>
        <v>NA</v>
      </c>
      <c r="AK4534" s="190"/>
      <c r="AL4534" s="191"/>
    </row>
    <row r="4535" spans="1:38" x14ac:dyDescent="0.25">
      <c r="A4535" t="s">
        <v>14798</v>
      </c>
      <c r="B4535" t="s">
        <v>14796</v>
      </c>
      <c r="C4535" t="s">
        <v>14797</v>
      </c>
      <c r="D4535" t="s">
        <v>675</v>
      </c>
      <c r="E4535" t="s">
        <v>14799</v>
      </c>
      <c r="F4535" t="s">
        <v>54</v>
      </c>
      <c r="G4535"/>
      <c r="H4535" t="s">
        <v>46161</v>
      </c>
      <c r="I4535" t="s">
        <v>52921</v>
      </c>
      <c r="J4535" t="s">
        <v>14798</v>
      </c>
      <c r="K4535" t="s">
        <v>565</v>
      </c>
      <c r="L4535" s="119" t="str">
        <f t="shared" si="280"/>
        <v>NA</v>
      </c>
      <c r="M4535" s="119"/>
      <c r="N4535" s="120" t="str">
        <f t="shared" si="281"/>
        <v>NA</v>
      </c>
      <c r="O4535" s="120"/>
      <c r="P4535"/>
      <c r="Q4535"/>
      <c r="R4535"/>
      <c r="S4535"/>
      <c r="T4535"/>
      <c r="U4535" t="s">
        <v>19297</v>
      </c>
      <c r="V4535" t="s">
        <v>19295</v>
      </c>
      <c r="W4535" t="s">
        <v>19296</v>
      </c>
      <c r="X4535" t="s">
        <v>675</v>
      </c>
      <c r="Y4535" t="s">
        <v>707</v>
      </c>
      <c r="Z4535" t="s">
        <v>54</v>
      </c>
      <c r="AA4535"/>
      <c r="AB4535" t="s">
        <v>45425</v>
      </c>
      <c r="AC4535" t="s">
        <v>52334</v>
      </c>
      <c r="AD4535"/>
      <c r="AE4535" t="s">
        <v>565</v>
      </c>
      <c r="AF4535" s="119" t="str">
        <f t="shared" si="282"/>
        <v>NA</v>
      </c>
      <c r="AG4535" s="119"/>
      <c r="AH4535" s="119"/>
      <c r="AI4535" s="119"/>
      <c r="AJ4535" s="119" t="str">
        <f t="shared" si="283"/>
        <v>NA</v>
      </c>
      <c r="AK4535" s="190"/>
      <c r="AL4535" s="191"/>
    </row>
    <row r="4536" spans="1:38" x14ac:dyDescent="0.25">
      <c r="A4536" t="s">
        <v>8030</v>
      </c>
      <c r="B4536" t="s">
        <v>8028</v>
      </c>
      <c r="C4536" t="s">
        <v>8029</v>
      </c>
      <c r="D4536" t="s">
        <v>675</v>
      </c>
      <c r="E4536" t="s">
        <v>8031</v>
      </c>
      <c r="F4536" t="s">
        <v>54</v>
      </c>
      <c r="G4536"/>
      <c r="H4536" t="s">
        <v>46162</v>
      </c>
      <c r="I4536" t="s">
        <v>52922</v>
      </c>
      <c r="J4536"/>
      <c r="K4536" t="s">
        <v>565</v>
      </c>
      <c r="L4536" s="119" t="str">
        <f t="shared" si="280"/>
        <v>NA</v>
      </c>
      <c r="M4536" s="119"/>
      <c r="N4536" s="120" t="str">
        <f t="shared" si="281"/>
        <v>NA</v>
      </c>
      <c r="O4536" s="120"/>
      <c r="P4536"/>
      <c r="Q4536"/>
      <c r="R4536"/>
      <c r="S4536"/>
      <c r="T4536"/>
      <c r="U4536" t="s">
        <v>17033</v>
      </c>
      <c r="V4536" t="s">
        <v>17031</v>
      </c>
      <c r="W4536" t="s">
        <v>17032</v>
      </c>
      <c r="X4536" t="s">
        <v>675</v>
      </c>
      <c r="Y4536" t="s">
        <v>17034</v>
      </c>
      <c r="Z4536" t="s">
        <v>54</v>
      </c>
      <c r="AA4536"/>
      <c r="AB4536" t="s">
        <v>45426</v>
      </c>
      <c r="AC4536" t="s">
        <v>52335</v>
      </c>
      <c r="AD4536" t="s">
        <v>13112</v>
      </c>
      <c r="AE4536" t="s">
        <v>565</v>
      </c>
      <c r="AF4536" s="119" t="str">
        <f t="shared" si="282"/>
        <v>NA</v>
      </c>
      <c r="AG4536" s="119"/>
      <c r="AH4536" s="119"/>
      <c r="AI4536" s="119"/>
      <c r="AJ4536" s="119" t="str">
        <f t="shared" si="283"/>
        <v>NA</v>
      </c>
      <c r="AK4536" s="190"/>
      <c r="AL4536" s="191"/>
    </row>
    <row r="4537" spans="1:38" x14ac:dyDescent="0.25">
      <c r="A4537" t="s">
        <v>21328</v>
      </c>
      <c r="B4537" t="s">
        <v>21326</v>
      </c>
      <c r="C4537" t="s">
        <v>21327</v>
      </c>
      <c r="D4537" t="s">
        <v>675</v>
      </c>
      <c r="E4537" t="s">
        <v>21329</v>
      </c>
      <c r="F4537" t="s">
        <v>54</v>
      </c>
      <c r="G4537"/>
      <c r="H4537" t="s">
        <v>46163</v>
      </c>
      <c r="I4537" t="s">
        <v>52923</v>
      </c>
      <c r="J4537" t="s">
        <v>21330</v>
      </c>
      <c r="K4537" t="s">
        <v>565</v>
      </c>
      <c r="L4537" s="119" t="str">
        <f t="shared" si="280"/>
        <v>NA</v>
      </c>
      <c r="M4537" s="119"/>
      <c r="N4537" s="120" t="str">
        <f t="shared" si="281"/>
        <v>NA</v>
      </c>
      <c r="O4537" s="120"/>
      <c r="P4537"/>
      <c r="Q4537"/>
      <c r="R4537"/>
      <c r="S4537"/>
      <c r="T4537"/>
      <c r="U4537" t="s">
        <v>20288</v>
      </c>
      <c r="V4537" t="s">
        <v>20286</v>
      </c>
      <c r="W4537" t="s">
        <v>20287</v>
      </c>
      <c r="X4537" t="s">
        <v>675</v>
      </c>
      <c r="Y4537" t="s">
        <v>20289</v>
      </c>
      <c r="Z4537" t="s">
        <v>54</v>
      </c>
      <c r="AA4537"/>
      <c r="AB4537" t="s">
        <v>45427</v>
      </c>
      <c r="AC4537" t="s">
        <v>52336</v>
      </c>
      <c r="AD4537"/>
      <c r="AE4537" t="s">
        <v>565</v>
      </c>
      <c r="AF4537" s="119" t="str">
        <f t="shared" si="282"/>
        <v>NA</v>
      </c>
      <c r="AG4537" s="119"/>
      <c r="AH4537" s="119"/>
      <c r="AI4537" s="119"/>
      <c r="AJ4537" s="119" t="str">
        <f t="shared" si="283"/>
        <v>NA</v>
      </c>
      <c r="AK4537" s="190"/>
      <c r="AL4537" s="191"/>
    </row>
    <row r="4538" spans="1:38" x14ac:dyDescent="0.25">
      <c r="A4538" t="s">
        <v>21167</v>
      </c>
      <c r="B4538" t="s">
        <v>21165</v>
      </c>
      <c r="C4538" t="s">
        <v>21166</v>
      </c>
      <c r="D4538" t="s">
        <v>675</v>
      </c>
      <c r="E4538" t="s">
        <v>21168</v>
      </c>
      <c r="F4538" t="s">
        <v>54</v>
      </c>
      <c r="G4538"/>
      <c r="H4538" t="s">
        <v>46164</v>
      </c>
      <c r="I4538" t="s">
        <v>52924</v>
      </c>
      <c r="J4538"/>
      <c r="K4538" t="s">
        <v>565</v>
      </c>
      <c r="L4538" s="119" t="str">
        <f t="shared" si="280"/>
        <v>NA</v>
      </c>
      <c r="M4538" s="119"/>
      <c r="N4538" s="120" t="str">
        <f t="shared" si="281"/>
        <v>NA</v>
      </c>
      <c r="O4538" s="120"/>
      <c r="P4538"/>
      <c r="Q4538"/>
      <c r="R4538"/>
      <c r="S4538"/>
      <c r="T4538"/>
      <c r="U4538" t="s">
        <v>22404</v>
      </c>
      <c r="V4538" t="s">
        <v>22403</v>
      </c>
      <c r="W4538" t="s">
        <v>4675</v>
      </c>
      <c r="X4538" t="s">
        <v>675</v>
      </c>
      <c r="Y4538" t="s">
        <v>1185</v>
      </c>
      <c r="Z4538" t="s">
        <v>54</v>
      </c>
      <c r="AA4538"/>
      <c r="AB4538" t="s">
        <v>45428</v>
      </c>
      <c r="AC4538" t="s">
        <v>52337</v>
      </c>
      <c r="AD4538" t="s">
        <v>22405</v>
      </c>
      <c r="AE4538" t="s">
        <v>565</v>
      </c>
      <c r="AF4538" s="119" t="str">
        <f t="shared" si="282"/>
        <v>NA</v>
      </c>
      <c r="AG4538" s="119"/>
      <c r="AH4538" s="119"/>
      <c r="AI4538" s="119"/>
      <c r="AJ4538" s="119" t="str">
        <f t="shared" si="283"/>
        <v>NA</v>
      </c>
      <c r="AK4538" s="190"/>
      <c r="AL4538" s="191"/>
    </row>
    <row r="4539" spans="1:38" x14ac:dyDescent="0.25">
      <c r="A4539" t="s">
        <v>18894</v>
      </c>
      <c r="B4539" t="s">
        <v>18892</v>
      </c>
      <c r="C4539" t="s">
        <v>18893</v>
      </c>
      <c r="D4539" t="s">
        <v>675</v>
      </c>
      <c r="E4539" t="s">
        <v>18895</v>
      </c>
      <c r="F4539" t="s">
        <v>54</v>
      </c>
      <c r="G4539"/>
      <c r="H4539" t="s">
        <v>46165</v>
      </c>
      <c r="I4539" t="s">
        <v>52925</v>
      </c>
      <c r="J4539" t="s">
        <v>18894</v>
      </c>
      <c r="K4539" t="s">
        <v>565</v>
      </c>
      <c r="L4539" s="119" t="str">
        <f t="shared" si="280"/>
        <v>NA</v>
      </c>
      <c r="M4539" s="119"/>
      <c r="N4539" s="120" t="str">
        <f t="shared" si="281"/>
        <v>NA</v>
      </c>
      <c r="O4539" s="120"/>
      <c r="P4539"/>
      <c r="Q4539"/>
      <c r="R4539"/>
      <c r="S4539"/>
      <c r="T4539"/>
      <c r="U4539" t="s">
        <v>6633</v>
      </c>
      <c r="V4539" t="s">
        <v>6631</v>
      </c>
      <c r="W4539" t="s">
        <v>6632</v>
      </c>
      <c r="X4539" t="s">
        <v>675</v>
      </c>
      <c r="Y4539" t="s">
        <v>6634</v>
      </c>
      <c r="Z4539" t="s">
        <v>54</v>
      </c>
      <c r="AA4539"/>
      <c r="AB4539" t="s">
        <v>45429</v>
      </c>
      <c r="AC4539" t="s">
        <v>52338</v>
      </c>
      <c r="AD4539" t="s">
        <v>6635</v>
      </c>
      <c r="AE4539" t="s">
        <v>105</v>
      </c>
      <c r="AF4539" s="119" t="str">
        <f t="shared" si="282"/>
        <v>NA</v>
      </c>
      <c r="AG4539" s="119"/>
      <c r="AH4539" s="119"/>
      <c r="AI4539" s="119"/>
      <c r="AJ4539" s="119" t="str">
        <f t="shared" si="283"/>
        <v>NA</v>
      </c>
      <c r="AK4539" s="190"/>
      <c r="AL4539" s="191"/>
    </row>
    <row r="4540" spans="1:38" x14ac:dyDescent="0.25">
      <c r="A4540" t="s">
        <v>14075</v>
      </c>
      <c r="B4540" t="s">
        <v>14073</v>
      </c>
      <c r="C4540" t="s">
        <v>14074</v>
      </c>
      <c r="D4540" t="s">
        <v>675</v>
      </c>
      <c r="E4540" t="s">
        <v>14076</v>
      </c>
      <c r="F4540" t="s">
        <v>54</v>
      </c>
      <c r="G4540"/>
      <c r="H4540" t="s">
        <v>46166</v>
      </c>
      <c r="I4540" t="s">
        <v>52926</v>
      </c>
      <c r="J4540" t="s">
        <v>14075</v>
      </c>
      <c r="K4540" t="s">
        <v>565</v>
      </c>
      <c r="L4540" s="119" t="str">
        <f t="shared" si="280"/>
        <v>NA</v>
      </c>
      <c r="M4540" s="119"/>
      <c r="N4540" s="120" t="str">
        <f t="shared" si="281"/>
        <v>NA</v>
      </c>
      <c r="O4540" s="120"/>
      <c r="P4540"/>
      <c r="Q4540"/>
      <c r="R4540"/>
      <c r="S4540"/>
      <c r="T4540"/>
      <c r="U4540" t="s">
        <v>15767</v>
      </c>
      <c r="V4540" t="s">
        <v>15765</v>
      </c>
      <c r="W4540" t="s">
        <v>15766</v>
      </c>
      <c r="X4540" t="s">
        <v>675</v>
      </c>
      <c r="Y4540" t="s">
        <v>15768</v>
      </c>
      <c r="Z4540" t="s">
        <v>54</v>
      </c>
      <c r="AA4540"/>
      <c r="AB4540" t="s">
        <v>45430</v>
      </c>
      <c r="AC4540" t="s">
        <v>52339</v>
      </c>
      <c r="AD4540" t="s">
        <v>15767</v>
      </c>
      <c r="AE4540" t="s">
        <v>565</v>
      </c>
      <c r="AF4540" s="119" t="str">
        <f t="shared" si="282"/>
        <v>NA</v>
      </c>
      <c r="AG4540" s="119"/>
      <c r="AH4540" s="119"/>
      <c r="AI4540" s="119"/>
      <c r="AJ4540" s="119" t="str">
        <f t="shared" si="283"/>
        <v>NA</v>
      </c>
      <c r="AK4540" s="190"/>
      <c r="AL4540" s="191"/>
    </row>
    <row r="4541" spans="1:38" x14ac:dyDescent="0.25">
      <c r="A4541" t="s">
        <v>21886</v>
      </c>
      <c r="B4541" t="s">
        <v>21884</v>
      </c>
      <c r="C4541" t="s">
        <v>21885</v>
      </c>
      <c r="D4541" t="s">
        <v>675</v>
      </c>
      <c r="E4541" t="s">
        <v>21887</v>
      </c>
      <c r="F4541" t="s">
        <v>54</v>
      </c>
      <c r="G4541"/>
      <c r="H4541" t="s">
        <v>46167</v>
      </c>
      <c r="I4541" t="s">
        <v>52927</v>
      </c>
      <c r="J4541" t="s">
        <v>21886</v>
      </c>
      <c r="K4541" t="s">
        <v>565</v>
      </c>
      <c r="L4541" s="119" t="str">
        <f t="shared" si="280"/>
        <v>NA</v>
      </c>
      <c r="M4541" s="119"/>
      <c r="N4541" s="120" t="str">
        <f t="shared" si="281"/>
        <v>NA</v>
      </c>
      <c r="O4541" s="120"/>
      <c r="P4541"/>
      <c r="Q4541"/>
      <c r="R4541"/>
      <c r="S4541"/>
      <c r="T4541"/>
      <c r="U4541" t="s">
        <v>12645</v>
      </c>
      <c r="V4541" t="s">
        <v>12643</v>
      </c>
      <c r="W4541" t="s">
        <v>12644</v>
      </c>
      <c r="X4541" t="s">
        <v>675</v>
      </c>
      <c r="Y4541" t="s">
        <v>426</v>
      </c>
      <c r="Z4541" t="s">
        <v>54</v>
      </c>
      <c r="AA4541"/>
      <c r="AB4541" t="s">
        <v>45431</v>
      </c>
      <c r="AC4541" t="s">
        <v>52340</v>
      </c>
      <c r="AD4541" t="s">
        <v>12646</v>
      </c>
      <c r="AE4541" t="s">
        <v>565</v>
      </c>
      <c r="AF4541" s="119" t="str">
        <f t="shared" si="282"/>
        <v>NA</v>
      </c>
      <c r="AG4541" s="119"/>
      <c r="AH4541" s="119"/>
      <c r="AI4541" s="119"/>
      <c r="AJ4541" s="119" t="str">
        <f t="shared" si="283"/>
        <v>NA</v>
      </c>
      <c r="AK4541" s="190"/>
      <c r="AL4541" s="191"/>
    </row>
    <row r="4542" spans="1:38" x14ac:dyDescent="0.25">
      <c r="A4542" t="s">
        <v>14807</v>
      </c>
      <c r="B4542" t="s">
        <v>14805</v>
      </c>
      <c r="C4542" t="s">
        <v>14806</v>
      </c>
      <c r="D4542" t="s">
        <v>675</v>
      </c>
      <c r="E4542" t="s">
        <v>14808</v>
      </c>
      <c r="F4542" t="s">
        <v>54</v>
      </c>
      <c r="G4542"/>
      <c r="H4542" t="s">
        <v>46168</v>
      </c>
      <c r="I4542" t="s">
        <v>52928</v>
      </c>
      <c r="J4542" t="s">
        <v>14807</v>
      </c>
      <c r="K4542" t="s">
        <v>565</v>
      </c>
      <c r="L4542" s="119" t="str">
        <f t="shared" si="280"/>
        <v>NA</v>
      </c>
      <c r="M4542" s="119"/>
      <c r="N4542" s="120" t="str">
        <f t="shared" si="281"/>
        <v>NA</v>
      </c>
      <c r="O4542" s="120"/>
      <c r="P4542"/>
      <c r="Q4542"/>
      <c r="R4542"/>
      <c r="S4542"/>
      <c r="T4542"/>
      <c r="U4542" t="s">
        <v>20888</v>
      </c>
      <c r="V4542" t="s">
        <v>20886</v>
      </c>
      <c r="W4542" t="s">
        <v>20887</v>
      </c>
      <c r="X4542" t="s">
        <v>675</v>
      </c>
      <c r="Y4542" t="s">
        <v>426</v>
      </c>
      <c r="Z4542" t="s">
        <v>54</v>
      </c>
      <c r="AA4542"/>
      <c r="AB4542" t="s">
        <v>45431</v>
      </c>
      <c r="AC4542" t="s">
        <v>52340</v>
      </c>
      <c r="AD4542"/>
      <c r="AE4542" t="s">
        <v>105</v>
      </c>
      <c r="AF4542" s="119" t="str">
        <f t="shared" si="282"/>
        <v>NA</v>
      </c>
      <c r="AG4542" s="119"/>
      <c r="AH4542" s="119"/>
      <c r="AI4542" s="119"/>
      <c r="AJ4542" s="119" t="str">
        <f t="shared" si="283"/>
        <v>NA</v>
      </c>
      <c r="AK4542" s="190"/>
      <c r="AL4542" s="191"/>
    </row>
    <row r="4543" spans="1:38" x14ac:dyDescent="0.25">
      <c r="A4543" t="s">
        <v>13257</v>
      </c>
      <c r="B4543" t="s">
        <v>13255</v>
      </c>
      <c r="C4543" t="s">
        <v>13256</v>
      </c>
      <c r="D4543" t="s">
        <v>675</v>
      </c>
      <c r="E4543" t="s">
        <v>13258</v>
      </c>
      <c r="F4543" t="s">
        <v>54</v>
      </c>
      <c r="G4543"/>
      <c r="H4543" t="s">
        <v>46169</v>
      </c>
      <c r="I4543" t="s">
        <v>52929</v>
      </c>
      <c r="J4543" t="s">
        <v>13257</v>
      </c>
      <c r="K4543" t="s">
        <v>565</v>
      </c>
      <c r="L4543" s="119" t="str">
        <f t="shared" si="280"/>
        <v>NA</v>
      </c>
      <c r="M4543" s="119"/>
      <c r="N4543" s="120" t="str">
        <f t="shared" si="281"/>
        <v>NA</v>
      </c>
      <c r="O4543" s="120"/>
      <c r="P4543"/>
      <c r="Q4543"/>
      <c r="R4543"/>
      <c r="S4543"/>
      <c r="T4543"/>
      <c r="U4543" t="s">
        <v>6859</v>
      </c>
      <c r="V4543" t="s">
        <v>6857</v>
      </c>
      <c r="W4543" t="s">
        <v>6858</v>
      </c>
      <c r="X4543" t="s">
        <v>675</v>
      </c>
      <c r="Y4543" t="s">
        <v>426</v>
      </c>
      <c r="Z4543" t="s">
        <v>54</v>
      </c>
      <c r="AA4543"/>
      <c r="AB4543" t="s">
        <v>45431</v>
      </c>
      <c r="AC4543" t="s">
        <v>52340</v>
      </c>
      <c r="AD4543" t="s">
        <v>6860</v>
      </c>
      <c r="AE4543" t="s">
        <v>105</v>
      </c>
      <c r="AF4543" s="119" t="str">
        <f t="shared" si="282"/>
        <v>NA</v>
      </c>
      <c r="AG4543" s="119"/>
      <c r="AH4543" s="119"/>
      <c r="AI4543" s="119"/>
      <c r="AJ4543" s="119" t="str">
        <f t="shared" si="283"/>
        <v>NA</v>
      </c>
      <c r="AK4543" s="190"/>
      <c r="AL4543" s="191"/>
    </row>
    <row r="4544" spans="1:38" x14ac:dyDescent="0.25">
      <c r="A4544" t="s">
        <v>17055</v>
      </c>
      <c r="B4544" t="s">
        <v>17053</v>
      </c>
      <c r="C4544" t="s">
        <v>17054</v>
      </c>
      <c r="D4544" t="s">
        <v>675</v>
      </c>
      <c r="E4544" t="s">
        <v>3426</v>
      </c>
      <c r="F4544" t="s">
        <v>54</v>
      </c>
      <c r="G4544"/>
      <c r="H4544" t="s">
        <v>46170</v>
      </c>
      <c r="I4544" t="s">
        <v>52930</v>
      </c>
      <c r="J4544"/>
      <c r="K4544" t="s">
        <v>565</v>
      </c>
      <c r="L4544" s="119" t="str">
        <f t="shared" si="280"/>
        <v>NA</v>
      </c>
      <c r="M4544" s="119"/>
      <c r="N4544" s="120" t="str">
        <f t="shared" si="281"/>
        <v>NA</v>
      </c>
      <c r="O4544" s="120"/>
      <c r="P4544"/>
      <c r="Q4544"/>
      <c r="R4544"/>
      <c r="S4544"/>
      <c r="T4544"/>
      <c r="U4544" t="s">
        <v>22201</v>
      </c>
      <c r="V4544" t="s">
        <v>22199</v>
      </c>
      <c r="W4544" t="s">
        <v>22200</v>
      </c>
      <c r="X4544" t="s">
        <v>675</v>
      </c>
      <c r="Y4544" t="s">
        <v>426</v>
      </c>
      <c r="Z4544" t="s">
        <v>54</v>
      </c>
      <c r="AA4544"/>
      <c r="AB4544" t="s">
        <v>45431</v>
      </c>
      <c r="AC4544" t="s">
        <v>52340</v>
      </c>
      <c r="AD4544" t="s">
        <v>22195</v>
      </c>
      <c r="AE4544" t="s">
        <v>105</v>
      </c>
      <c r="AF4544" s="119" t="str">
        <f t="shared" si="282"/>
        <v>NA</v>
      </c>
      <c r="AG4544" s="119"/>
      <c r="AH4544" s="119"/>
      <c r="AI4544" s="119"/>
      <c r="AJ4544" s="119" t="str">
        <f t="shared" si="283"/>
        <v>NA</v>
      </c>
      <c r="AK4544" s="190"/>
      <c r="AL4544" s="191"/>
    </row>
    <row r="4545" spans="1:38" x14ac:dyDescent="0.25">
      <c r="A4545" t="s">
        <v>12735</v>
      </c>
      <c r="B4545" t="s">
        <v>12733</v>
      </c>
      <c r="C4545" t="s">
        <v>12734</v>
      </c>
      <c r="D4545" t="s">
        <v>675</v>
      </c>
      <c r="E4545" t="s">
        <v>12736</v>
      </c>
      <c r="F4545" t="s">
        <v>54</v>
      </c>
      <c r="G4545"/>
      <c r="H4545" t="s">
        <v>46171</v>
      </c>
      <c r="I4545" t="s">
        <v>52931</v>
      </c>
      <c r="J4545" t="s">
        <v>12735</v>
      </c>
      <c r="K4545" t="s">
        <v>565</v>
      </c>
      <c r="L4545" s="119" t="str">
        <f t="shared" si="280"/>
        <v>NA</v>
      </c>
      <c r="M4545" s="119"/>
      <c r="N4545" s="120" t="str">
        <f t="shared" si="281"/>
        <v>NA</v>
      </c>
      <c r="O4545" s="120"/>
      <c r="P4545"/>
      <c r="Q4545"/>
      <c r="R4545"/>
      <c r="S4545"/>
      <c r="T4545"/>
      <c r="U4545" t="s">
        <v>12742</v>
      </c>
      <c r="V4545" t="s">
        <v>12740</v>
      </c>
      <c r="W4545" t="s">
        <v>12741</v>
      </c>
      <c r="X4545" t="s">
        <v>675</v>
      </c>
      <c r="Y4545" t="s">
        <v>426</v>
      </c>
      <c r="Z4545" t="s">
        <v>54</v>
      </c>
      <c r="AA4545"/>
      <c r="AB4545" t="s">
        <v>45431</v>
      </c>
      <c r="AC4545" t="s">
        <v>52340</v>
      </c>
      <c r="AD4545"/>
      <c r="AE4545" t="s">
        <v>105</v>
      </c>
      <c r="AF4545" s="119" t="str">
        <f t="shared" si="282"/>
        <v>NA</v>
      </c>
      <c r="AG4545" s="119"/>
      <c r="AH4545" s="119"/>
      <c r="AI4545" s="119"/>
      <c r="AJ4545" s="119" t="str">
        <f t="shared" si="283"/>
        <v>NA</v>
      </c>
      <c r="AK4545" s="190"/>
      <c r="AL4545" s="191"/>
    </row>
    <row r="4546" spans="1:38" x14ac:dyDescent="0.25">
      <c r="A4546" t="s">
        <v>12696</v>
      </c>
      <c r="B4546" t="s">
        <v>12694</v>
      </c>
      <c r="C4546" t="s">
        <v>12695</v>
      </c>
      <c r="D4546" t="s">
        <v>675</v>
      </c>
      <c r="E4546" t="s">
        <v>2831</v>
      </c>
      <c r="F4546" t="s">
        <v>54</v>
      </c>
      <c r="G4546"/>
      <c r="H4546" t="s">
        <v>46172</v>
      </c>
      <c r="I4546" t="s">
        <v>52932</v>
      </c>
      <c r="J4546"/>
      <c r="K4546" t="s">
        <v>105</v>
      </c>
      <c r="L4546" s="119" t="str">
        <f t="shared" si="280"/>
        <v>NA</v>
      </c>
      <c r="M4546" s="119"/>
      <c r="N4546" s="120" t="str">
        <f t="shared" si="281"/>
        <v>NA</v>
      </c>
      <c r="O4546" s="120"/>
      <c r="P4546"/>
      <c r="Q4546"/>
      <c r="R4546"/>
      <c r="S4546"/>
      <c r="T4546"/>
      <c r="U4546" t="s">
        <v>20203</v>
      </c>
      <c r="V4546" t="s">
        <v>20201</v>
      </c>
      <c r="W4546" t="s">
        <v>20202</v>
      </c>
      <c r="X4546" t="s">
        <v>675</v>
      </c>
      <c r="Y4546" t="s">
        <v>20204</v>
      </c>
      <c r="Z4546" t="s">
        <v>54</v>
      </c>
      <c r="AA4546"/>
      <c r="AB4546" t="s">
        <v>45432</v>
      </c>
      <c r="AC4546" t="s">
        <v>52341</v>
      </c>
      <c r="AD4546"/>
      <c r="AE4546" t="s">
        <v>565</v>
      </c>
      <c r="AF4546" s="119" t="str">
        <f t="shared" si="282"/>
        <v>NA</v>
      </c>
      <c r="AG4546" s="119"/>
      <c r="AH4546" s="119"/>
      <c r="AI4546" s="119"/>
      <c r="AJ4546" s="119" t="str">
        <f t="shared" si="283"/>
        <v>NA</v>
      </c>
      <c r="AK4546" s="190"/>
      <c r="AL4546" s="191"/>
    </row>
    <row r="4547" spans="1:38" x14ac:dyDescent="0.25">
      <c r="A4547" t="s">
        <v>12543</v>
      </c>
      <c r="B4547" t="s">
        <v>12541</v>
      </c>
      <c r="C4547" t="s">
        <v>12542</v>
      </c>
      <c r="D4547" t="s">
        <v>675</v>
      </c>
      <c r="E4547" t="s">
        <v>2831</v>
      </c>
      <c r="F4547" t="s">
        <v>54</v>
      </c>
      <c r="G4547"/>
      <c r="H4547" t="s">
        <v>46172</v>
      </c>
      <c r="I4547" t="s">
        <v>52932</v>
      </c>
      <c r="J4547"/>
      <c r="K4547" t="s">
        <v>105</v>
      </c>
      <c r="L4547" s="119" t="str">
        <f t="shared" ref="L4547:L4610" si="284">IF($Q$1&lt;&gt;"",IF(ISNUMBER(SEARCH("*"&amp;$Q$1&amp;"*", A4547)),A4547, IF(ISNUMBER(SEARCH("*"&amp;$Q$1&amp;"*", H4547)),A4547, IF(ISNUMBER(SEARCH("*"&amp;$Q$1&amp;"*", G4547)),A4547, IF(ISNUMBER(SEARCH("*"&amp;$Q$1&amp;"*", J4547)),A4547,  IF(ISNUMBER(SEARCH("*"&amp;$Q$1&amp;"*", E4547)),A4547, "NA"))))),"NA")</f>
        <v>NA</v>
      </c>
      <c r="M4547" s="119"/>
      <c r="N4547" s="120" t="str">
        <f t="shared" ref="N4547:N4610" si="285">IF($Q$11=1,IF(ISNUMBER(SEARCH($T$11,C4547)),A4547,"NA"),"NA")</f>
        <v>NA</v>
      </c>
      <c r="O4547" s="120"/>
      <c r="P4547"/>
      <c r="Q4547"/>
      <c r="R4547"/>
      <c r="S4547"/>
      <c r="T4547"/>
      <c r="U4547" t="s">
        <v>14859</v>
      </c>
      <c r="V4547" t="s">
        <v>14857</v>
      </c>
      <c r="W4547" t="s">
        <v>14858</v>
      </c>
      <c r="X4547" t="s">
        <v>675</v>
      </c>
      <c r="Y4547" t="s">
        <v>1245</v>
      </c>
      <c r="Z4547" t="s">
        <v>54</v>
      </c>
      <c r="AA4547"/>
      <c r="AB4547" t="s">
        <v>45433</v>
      </c>
      <c r="AC4547" t="s">
        <v>52342</v>
      </c>
      <c r="AD4547" t="s">
        <v>14860</v>
      </c>
      <c r="AE4547" t="s">
        <v>565</v>
      </c>
      <c r="AF4547" s="119" t="str">
        <f t="shared" ref="AF4547:AF4610" si="286">IF($Q$6&lt;&gt;"",IF(ISNUMBER(SEARCH($Q$6, W4547)),U4547, "NA"),"NA")</f>
        <v>NA</v>
      </c>
      <c r="AG4547" s="119"/>
      <c r="AH4547" s="119"/>
      <c r="AI4547" s="119"/>
      <c r="AJ4547" s="119" t="str">
        <f t="shared" ref="AJ4547:AJ4610" si="287">IF($Q$5&lt;&gt;"",IF(ISNUMBER(SEARCH($Q$5, U4547&amp;" "&amp;Y4547&amp;" "&amp;AA4547&amp;" "&amp;AB4547&amp;" "&amp;AD4547)),U4547, "NA"),"NA")</f>
        <v>NA</v>
      </c>
      <c r="AK4547" s="190"/>
      <c r="AL4547" s="191"/>
    </row>
    <row r="4548" spans="1:38" x14ac:dyDescent="0.25">
      <c r="A4548" t="s">
        <v>7823</v>
      </c>
      <c r="B4548" t="s">
        <v>7821</v>
      </c>
      <c r="C4548" t="s">
        <v>7822</v>
      </c>
      <c r="D4548" t="s">
        <v>675</v>
      </c>
      <c r="E4548" t="s">
        <v>2831</v>
      </c>
      <c r="F4548" t="s">
        <v>54</v>
      </c>
      <c r="G4548"/>
      <c r="H4548" t="s">
        <v>46173</v>
      </c>
      <c r="I4548" t="s">
        <v>52932</v>
      </c>
      <c r="J4548" t="s">
        <v>7824</v>
      </c>
      <c r="K4548" t="s">
        <v>105</v>
      </c>
      <c r="L4548" s="119" t="str">
        <f t="shared" si="284"/>
        <v>NA</v>
      </c>
      <c r="M4548" s="119"/>
      <c r="N4548" s="120" t="str">
        <f t="shared" si="285"/>
        <v>NA</v>
      </c>
      <c r="O4548" s="120"/>
      <c r="P4548"/>
      <c r="Q4548"/>
      <c r="R4548"/>
      <c r="S4548"/>
      <c r="T4548"/>
      <c r="U4548" t="s">
        <v>18173</v>
      </c>
      <c r="V4548" t="s">
        <v>18171</v>
      </c>
      <c r="W4548" t="s">
        <v>18172</v>
      </c>
      <c r="X4548" t="s">
        <v>675</v>
      </c>
      <c r="Y4548" t="s">
        <v>18174</v>
      </c>
      <c r="Z4548" t="s">
        <v>54</v>
      </c>
      <c r="AA4548"/>
      <c r="AB4548" t="s">
        <v>45434</v>
      </c>
      <c r="AC4548" t="s">
        <v>52343</v>
      </c>
      <c r="AD4548" t="s">
        <v>18175</v>
      </c>
      <c r="AE4548" t="s">
        <v>565</v>
      </c>
      <c r="AF4548" s="119" t="str">
        <f t="shared" si="286"/>
        <v>NA</v>
      </c>
      <c r="AG4548" s="119"/>
      <c r="AH4548" s="119"/>
      <c r="AI4548" s="119"/>
      <c r="AJ4548" s="119" t="str">
        <f t="shared" si="287"/>
        <v>NA</v>
      </c>
      <c r="AK4548" s="190"/>
      <c r="AL4548" s="191"/>
    </row>
    <row r="4549" spans="1:38" x14ac:dyDescent="0.25">
      <c r="A4549" t="s">
        <v>17086</v>
      </c>
      <c r="B4549" t="s">
        <v>17084</v>
      </c>
      <c r="C4549" t="s">
        <v>17085</v>
      </c>
      <c r="D4549" t="s">
        <v>675</v>
      </c>
      <c r="E4549" t="s">
        <v>17087</v>
      </c>
      <c r="F4549" t="s">
        <v>54</v>
      </c>
      <c r="G4549"/>
      <c r="H4549" t="s">
        <v>46174</v>
      </c>
      <c r="I4549" t="s">
        <v>52933</v>
      </c>
      <c r="J4549" t="s">
        <v>17086</v>
      </c>
      <c r="K4549" t="s">
        <v>565</v>
      </c>
      <c r="L4549" s="119" t="str">
        <f t="shared" si="284"/>
        <v>NA</v>
      </c>
      <c r="M4549" s="119"/>
      <c r="N4549" s="120" t="str">
        <f t="shared" si="285"/>
        <v>NA</v>
      </c>
      <c r="O4549" s="120"/>
      <c r="P4549"/>
      <c r="Q4549"/>
      <c r="R4549"/>
      <c r="S4549"/>
      <c r="T4549"/>
      <c r="U4549" t="s">
        <v>14469</v>
      </c>
      <c r="V4549" t="s">
        <v>14467</v>
      </c>
      <c r="W4549" t="s">
        <v>14468</v>
      </c>
      <c r="X4549" t="s">
        <v>675</v>
      </c>
      <c r="Y4549" t="s">
        <v>1576</v>
      </c>
      <c r="Z4549" t="s">
        <v>54</v>
      </c>
      <c r="AA4549"/>
      <c r="AB4549" t="s">
        <v>45435</v>
      </c>
      <c r="AC4549" t="s">
        <v>52344</v>
      </c>
      <c r="AD4549" t="s">
        <v>14470</v>
      </c>
      <c r="AE4549" t="s">
        <v>565</v>
      </c>
      <c r="AF4549" s="119" t="str">
        <f t="shared" si="286"/>
        <v>NA</v>
      </c>
      <c r="AG4549" s="119"/>
      <c r="AH4549" s="119"/>
      <c r="AI4549" s="119"/>
      <c r="AJ4549" s="119" t="str">
        <f t="shared" si="287"/>
        <v>NA</v>
      </c>
      <c r="AK4549" s="190"/>
      <c r="AL4549" s="191"/>
    </row>
    <row r="4550" spans="1:38" x14ac:dyDescent="0.25">
      <c r="A4550" t="s">
        <v>11973</v>
      </c>
      <c r="B4550" t="s">
        <v>11971</v>
      </c>
      <c r="C4550" t="s">
        <v>11972</v>
      </c>
      <c r="D4550" t="s">
        <v>675</v>
      </c>
      <c r="E4550" t="s">
        <v>11974</v>
      </c>
      <c r="F4550" t="s">
        <v>54</v>
      </c>
      <c r="G4550"/>
      <c r="H4550" t="s">
        <v>46175</v>
      </c>
      <c r="I4550" t="s">
        <v>52934</v>
      </c>
      <c r="J4550"/>
      <c r="K4550" t="s">
        <v>105</v>
      </c>
      <c r="L4550" s="119" t="str">
        <f t="shared" si="284"/>
        <v>NA</v>
      </c>
      <c r="M4550" s="119"/>
      <c r="N4550" s="120" t="str">
        <f t="shared" si="285"/>
        <v>NA</v>
      </c>
      <c r="O4550" s="120"/>
      <c r="P4550"/>
      <c r="Q4550"/>
      <c r="R4550"/>
      <c r="S4550"/>
      <c r="T4550"/>
      <c r="U4550" t="s">
        <v>13677</v>
      </c>
      <c r="V4550" t="s">
        <v>13675</v>
      </c>
      <c r="W4550" t="s">
        <v>13676</v>
      </c>
      <c r="X4550" t="s">
        <v>675</v>
      </c>
      <c r="Y4550" t="s">
        <v>13678</v>
      </c>
      <c r="Z4550" t="s">
        <v>54</v>
      </c>
      <c r="AA4550"/>
      <c r="AB4550" t="s">
        <v>45436</v>
      </c>
      <c r="AC4550" t="s">
        <v>52345</v>
      </c>
      <c r="AD4550" t="s">
        <v>13679</v>
      </c>
      <c r="AE4550" t="s">
        <v>565</v>
      </c>
      <c r="AF4550" s="119" t="str">
        <f t="shared" si="286"/>
        <v>NA</v>
      </c>
      <c r="AG4550" s="119"/>
      <c r="AH4550" s="119"/>
      <c r="AI4550" s="119"/>
      <c r="AJ4550" s="119" t="str">
        <f t="shared" si="287"/>
        <v>NA</v>
      </c>
      <c r="AK4550" s="190"/>
      <c r="AL4550" s="191"/>
    </row>
    <row r="4551" spans="1:38" x14ac:dyDescent="0.25">
      <c r="A4551" t="s">
        <v>14914</v>
      </c>
      <c r="B4551" t="s">
        <v>14912</v>
      </c>
      <c r="C4551" t="s">
        <v>14913</v>
      </c>
      <c r="D4551" t="s">
        <v>675</v>
      </c>
      <c r="E4551" t="s">
        <v>1453</v>
      </c>
      <c r="F4551" t="s">
        <v>54</v>
      </c>
      <c r="G4551"/>
      <c r="H4551" t="s">
        <v>46176</v>
      </c>
      <c r="I4551" t="s">
        <v>52935</v>
      </c>
      <c r="J4551" t="s">
        <v>14915</v>
      </c>
      <c r="K4551" t="s">
        <v>565</v>
      </c>
      <c r="L4551" s="119" t="str">
        <f t="shared" si="284"/>
        <v>NA</v>
      </c>
      <c r="M4551" s="119"/>
      <c r="N4551" s="120" t="str">
        <f t="shared" si="285"/>
        <v>NA</v>
      </c>
      <c r="O4551" s="120"/>
      <c r="P4551"/>
      <c r="Q4551"/>
      <c r="R4551"/>
      <c r="S4551"/>
      <c r="T4551"/>
      <c r="U4551" t="s">
        <v>11746</v>
      </c>
      <c r="V4551" t="s">
        <v>11745</v>
      </c>
      <c r="W4551" t="s">
        <v>10712</v>
      </c>
      <c r="X4551" t="s">
        <v>675</v>
      </c>
      <c r="Y4551" t="s">
        <v>619</v>
      </c>
      <c r="Z4551" t="s">
        <v>54</v>
      </c>
      <c r="AA4551"/>
      <c r="AB4551" t="s">
        <v>45437</v>
      </c>
      <c r="AC4551" t="s">
        <v>52346</v>
      </c>
      <c r="AD4551" t="s">
        <v>11747</v>
      </c>
      <c r="AE4551" t="s">
        <v>565</v>
      </c>
      <c r="AF4551" s="119" t="str">
        <f t="shared" si="286"/>
        <v>NA</v>
      </c>
      <c r="AG4551" s="119"/>
      <c r="AH4551" s="119"/>
      <c r="AI4551" s="119"/>
      <c r="AJ4551" s="119" t="str">
        <f t="shared" si="287"/>
        <v>NA</v>
      </c>
      <c r="AK4551" s="190"/>
      <c r="AL4551" s="191"/>
    </row>
    <row r="4552" spans="1:38" x14ac:dyDescent="0.25">
      <c r="A4552" t="s">
        <v>19666</v>
      </c>
      <c r="B4552" t="s">
        <v>19664</v>
      </c>
      <c r="C4552" t="s">
        <v>19665</v>
      </c>
      <c r="D4552" t="s">
        <v>675</v>
      </c>
      <c r="E4552" t="s">
        <v>19667</v>
      </c>
      <c r="F4552" t="s">
        <v>54</v>
      </c>
      <c r="G4552"/>
      <c r="H4552" t="s">
        <v>46177</v>
      </c>
      <c r="I4552" t="s">
        <v>52936</v>
      </c>
      <c r="J4552" t="s">
        <v>19666</v>
      </c>
      <c r="K4552" t="s">
        <v>565</v>
      </c>
      <c r="L4552" s="119" t="str">
        <f t="shared" si="284"/>
        <v>NA</v>
      </c>
      <c r="M4552" s="119"/>
      <c r="N4552" s="120" t="str">
        <f t="shared" si="285"/>
        <v>NA</v>
      </c>
      <c r="O4552" s="120"/>
      <c r="P4552"/>
      <c r="Q4552"/>
      <c r="R4552"/>
      <c r="S4552"/>
      <c r="T4552"/>
      <c r="U4552" t="s">
        <v>11709</v>
      </c>
      <c r="V4552" t="s">
        <v>11708</v>
      </c>
      <c r="W4552" t="s">
        <v>10712</v>
      </c>
      <c r="X4552" t="s">
        <v>675</v>
      </c>
      <c r="Y4552" t="s">
        <v>619</v>
      </c>
      <c r="Z4552" t="s">
        <v>54</v>
      </c>
      <c r="AA4552"/>
      <c r="AB4552" t="s">
        <v>45438</v>
      </c>
      <c r="AC4552" t="s">
        <v>52346</v>
      </c>
      <c r="AD4552" t="s">
        <v>11710</v>
      </c>
      <c r="AE4552" t="s">
        <v>565</v>
      </c>
      <c r="AF4552" s="119" t="str">
        <f t="shared" si="286"/>
        <v>NA</v>
      </c>
      <c r="AG4552" s="119"/>
      <c r="AH4552" s="119"/>
      <c r="AI4552" s="119"/>
      <c r="AJ4552" s="119" t="str">
        <f t="shared" si="287"/>
        <v>NA</v>
      </c>
      <c r="AK4552" s="190"/>
      <c r="AL4552" s="191"/>
    </row>
    <row r="4553" spans="1:38" x14ac:dyDescent="0.25">
      <c r="A4553" t="s">
        <v>14422</v>
      </c>
      <c r="B4553" t="s">
        <v>14427</v>
      </c>
      <c r="C4553" t="s">
        <v>14428</v>
      </c>
      <c r="D4553" t="s">
        <v>675</v>
      </c>
      <c r="E4553" t="s">
        <v>14429</v>
      </c>
      <c r="F4553" t="s">
        <v>54</v>
      </c>
      <c r="G4553"/>
      <c r="H4553" t="s">
        <v>46178</v>
      </c>
      <c r="I4553" t="s">
        <v>52937</v>
      </c>
      <c r="J4553" t="s">
        <v>14430</v>
      </c>
      <c r="K4553" t="s">
        <v>565</v>
      </c>
      <c r="L4553" s="119" t="str">
        <f t="shared" si="284"/>
        <v>NA</v>
      </c>
      <c r="M4553" s="119"/>
      <c r="N4553" s="120" t="str">
        <f t="shared" si="285"/>
        <v>NA</v>
      </c>
      <c r="O4553" s="120"/>
      <c r="P4553"/>
      <c r="Q4553"/>
      <c r="R4553"/>
      <c r="S4553"/>
      <c r="T4553"/>
      <c r="U4553" t="s">
        <v>20920</v>
      </c>
      <c r="V4553" t="s">
        <v>20918</v>
      </c>
      <c r="W4553" t="s">
        <v>20919</v>
      </c>
      <c r="X4553" t="s">
        <v>675</v>
      </c>
      <c r="Y4553" t="s">
        <v>619</v>
      </c>
      <c r="Z4553" t="s">
        <v>54</v>
      </c>
      <c r="AA4553"/>
      <c r="AB4553" t="s">
        <v>45439</v>
      </c>
      <c r="AC4553" t="s">
        <v>52346</v>
      </c>
      <c r="AD4553" t="s">
        <v>20920</v>
      </c>
      <c r="AE4553" t="s">
        <v>105</v>
      </c>
      <c r="AF4553" s="119" t="str">
        <f t="shared" si="286"/>
        <v>NA</v>
      </c>
      <c r="AG4553" s="119"/>
      <c r="AH4553" s="119"/>
      <c r="AI4553" s="119"/>
      <c r="AJ4553" s="119" t="str">
        <f t="shared" si="287"/>
        <v>NA</v>
      </c>
      <c r="AK4553" s="190"/>
      <c r="AL4553" s="191"/>
    </row>
    <row r="4554" spans="1:38" x14ac:dyDescent="0.25">
      <c r="A4554" t="s">
        <v>17367</v>
      </c>
      <c r="B4554" t="s">
        <v>17365</v>
      </c>
      <c r="C4554" t="s">
        <v>17366</v>
      </c>
      <c r="D4554" t="s">
        <v>675</v>
      </c>
      <c r="E4554" t="s">
        <v>2452</v>
      </c>
      <c r="F4554" t="s">
        <v>54</v>
      </c>
      <c r="G4554"/>
      <c r="H4554" t="s">
        <v>46179</v>
      </c>
      <c r="I4554" t="s">
        <v>52938</v>
      </c>
      <c r="J4554" t="s">
        <v>17368</v>
      </c>
      <c r="K4554" t="s">
        <v>565</v>
      </c>
      <c r="L4554" s="119" t="str">
        <f t="shared" si="284"/>
        <v>NA</v>
      </c>
      <c r="M4554" s="119"/>
      <c r="N4554" s="120" t="str">
        <f t="shared" si="285"/>
        <v>NA</v>
      </c>
      <c r="O4554" s="120"/>
      <c r="P4554"/>
      <c r="Q4554"/>
      <c r="R4554"/>
      <c r="S4554"/>
      <c r="T4554"/>
      <c r="U4554" t="s">
        <v>9025</v>
      </c>
      <c r="V4554" t="s">
        <v>9023</v>
      </c>
      <c r="W4554" t="s">
        <v>9024</v>
      </c>
      <c r="X4554" t="s">
        <v>675</v>
      </c>
      <c r="Y4554" t="s">
        <v>619</v>
      </c>
      <c r="Z4554" t="s">
        <v>54</v>
      </c>
      <c r="AA4554"/>
      <c r="AB4554" t="s">
        <v>45440</v>
      </c>
      <c r="AC4554" t="s">
        <v>52346</v>
      </c>
      <c r="AD4554" t="s">
        <v>9026</v>
      </c>
      <c r="AE4554" t="s">
        <v>105</v>
      </c>
      <c r="AF4554" s="119" t="str">
        <f t="shared" si="286"/>
        <v>NA</v>
      </c>
      <c r="AG4554" s="119"/>
      <c r="AH4554" s="119"/>
      <c r="AI4554" s="119"/>
      <c r="AJ4554" s="119" t="str">
        <f t="shared" si="287"/>
        <v>NA</v>
      </c>
      <c r="AK4554" s="190"/>
      <c r="AL4554" s="191"/>
    </row>
    <row r="4555" spans="1:38" x14ac:dyDescent="0.25">
      <c r="A4555" t="s">
        <v>12653</v>
      </c>
      <c r="B4555" t="s">
        <v>12651</v>
      </c>
      <c r="C4555" t="s">
        <v>12652</v>
      </c>
      <c r="D4555" t="s">
        <v>675</v>
      </c>
      <c r="E4555" t="s">
        <v>2452</v>
      </c>
      <c r="F4555" t="s">
        <v>54</v>
      </c>
      <c r="G4555"/>
      <c r="H4555" t="s">
        <v>46180</v>
      </c>
      <c r="I4555" t="s">
        <v>52938</v>
      </c>
      <c r="J4555" t="s">
        <v>12654</v>
      </c>
      <c r="K4555" t="s">
        <v>105</v>
      </c>
      <c r="L4555" s="119" t="str">
        <f t="shared" si="284"/>
        <v>NA</v>
      </c>
      <c r="M4555" s="119"/>
      <c r="N4555" s="120" t="str">
        <f t="shared" si="285"/>
        <v>NA</v>
      </c>
      <c r="O4555" s="120"/>
      <c r="P4555"/>
      <c r="Q4555"/>
      <c r="R4555"/>
      <c r="S4555"/>
      <c r="T4555"/>
      <c r="U4555" t="s">
        <v>19536</v>
      </c>
      <c r="V4555" t="s">
        <v>19534</v>
      </c>
      <c r="W4555" t="s">
        <v>19535</v>
      </c>
      <c r="X4555" t="s">
        <v>675</v>
      </c>
      <c r="Y4555" t="s">
        <v>19537</v>
      </c>
      <c r="Z4555" t="s">
        <v>54</v>
      </c>
      <c r="AA4555"/>
      <c r="AB4555" t="s">
        <v>45441</v>
      </c>
      <c r="AC4555" t="s">
        <v>52347</v>
      </c>
      <c r="AD4555"/>
      <c r="AE4555" t="s">
        <v>565</v>
      </c>
      <c r="AF4555" s="119" t="str">
        <f t="shared" si="286"/>
        <v>NA</v>
      </c>
      <c r="AG4555" s="119"/>
      <c r="AH4555" s="119"/>
      <c r="AI4555" s="119"/>
      <c r="AJ4555" s="119" t="str">
        <f t="shared" si="287"/>
        <v>NA</v>
      </c>
      <c r="AK4555" s="190"/>
      <c r="AL4555" s="191"/>
    </row>
    <row r="4556" spans="1:38" x14ac:dyDescent="0.25">
      <c r="A4556" t="s">
        <v>13505</v>
      </c>
      <c r="B4556" t="s">
        <v>13503</v>
      </c>
      <c r="C4556" t="s">
        <v>13504</v>
      </c>
      <c r="D4556" t="s">
        <v>675</v>
      </c>
      <c r="E4556" t="s">
        <v>13506</v>
      </c>
      <c r="F4556" t="s">
        <v>54</v>
      </c>
      <c r="G4556"/>
      <c r="H4556" t="s">
        <v>46181</v>
      </c>
      <c r="I4556" t="s">
        <v>52939</v>
      </c>
      <c r="J4556" t="s">
        <v>13505</v>
      </c>
      <c r="K4556" t="s">
        <v>565</v>
      </c>
      <c r="L4556" s="119" t="str">
        <f t="shared" si="284"/>
        <v>NA</v>
      </c>
      <c r="M4556" s="119"/>
      <c r="N4556" s="120" t="str">
        <f t="shared" si="285"/>
        <v>NA</v>
      </c>
      <c r="O4556" s="120"/>
      <c r="P4556"/>
      <c r="Q4556"/>
      <c r="R4556"/>
      <c r="S4556"/>
      <c r="T4556"/>
      <c r="U4556" t="s">
        <v>17968</v>
      </c>
      <c r="V4556" t="s">
        <v>17966</v>
      </c>
      <c r="W4556" t="s">
        <v>17967</v>
      </c>
      <c r="X4556" t="s">
        <v>675</v>
      </c>
      <c r="Y4556" t="s">
        <v>6603</v>
      </c>
      <c r="Z4556" t="s">
        <v>54</v>
      </c>
      <c r="AA4556"/>
      <c r="AB4556" t="s">
        <v>45442</v>
      </c>
      <c r="AC4556" t="s">
        <v>52348</v>
      </c>
      <c r="AD4556" t="s">
        <v>17969</v>
      </c>
      <c r="AE4556" t="s">
        <v>565</v>
      </c>
      <c r="AF4556" s="119" t="str">
        <f t="shared" si="286"/>
        <v>NA</v>
      </c>
      <c r="AG4556" s="119"/>
      <c r="AH4556" s="119"/>
      <c r="AI4556" s="119"/>
      <c r="AJ4556" s="119" t="str">
        <f t="shared" si="287"/>
        <v>NA</v>
      </c>
      <c r="AK4556" s="190"/>
      <c r="AL4556" s="191"/>
    </row>
    <row r="4557" spans="1:38" x14ac:dyDescent="0.25">
      <c r="A4557" t="s">
        <v>7885</v>
      </c>
      <c r="B4557" t="s">
        <v>7883</v>
      </c>
      <c r="C4557" t="s">
        <v>7884</v>
      </c>
      <c r="D4557" t="s">
        <v>675</v>
      </c>
      <c r="E4557" t="s">
        <v>7886</v>
      </c>
      <c r="F4557" t="s">
        <v>54</v>
      </c>
      <c r="G4557"/>
      <c r="H4557" t="s">
        <v>46182</v>
      </c>
      <c r="I4557" t="s">
        <v>52940</v>
      </c>
      <c r="J4557"/>
      <c r="K4557" t="s">
        <v>105</v>
      </c>
      <c r="L4557" s="119" t="str">
        <f t="shared" si="284"/>
        <v>NA</v>
      </c>
      <c r="M4557" s="119"/>
      <c r="N4557" s="120" t="str">
        <f t="shared" si="285"/>
        <v>NA</v>
      </c>
      <c r="O4557" s="120"/>
      <c r="P4557"/>
      <c r="Q4557"/>
      <c r="R4557"/>
      <c r="S4557"/>
      <c r="T4557"/>
      <c r="U4557" t="s">
        <v>6602</v>
      </c>
      <c r="V4557" t="s">
        <v>6600</v>
      </c>
      <c r="W4557" t="s">
        <v>6601</v>
      </c>
      <c r="X4557" t="s">
        <v>675</v>
      </c>
      <c r="Y4557" t="s">
        <v>6603</v>
      </c>
      <c r="Z4557" t="s">
        <v>54</v>
      </c>
      <c r="AA4557"/>
      <c r="AB4557" t="s">
        <v>45443</v>
      </c>
      <c r="AC4557" t="s">
        <v>52348</v>
      </c>
      <c r="AD4557" t="s">
        <v>6604</v>
      </c>
      <c r="AE4557" t="s">
        <v>105</v>
      </c>
      <c r="AF4557" s="119" t="str">
        <f t="shared" si="286"/>
        <v>NA</v>
      </c>
      <c r="AG4557" s="119"/>
      <c r="AH4557" s="119"/>
      <c r="AI4557" s="119"/>
      <c r="AJ4557" s="119" t="str">
        <f t="shared" si="287"/>
        <v>NA</v>
      </c>
      <c r="AK4557" s="190"/>
      <c r="AL4557" s="191"/>
    </row>
    <row r="4558" spans="1:38" x14ac:dyDescent="0.25">
      <c r="A4558" t="s">
        <v>13884</v>
      </c>
      <c r="B4558" t="s">
        <v>13882</v>
      </c>
      <c r="C4558" t="s">
        <v>13883</v>
      </c>
      <c r="D4558" t="s">
        <v>675</v>
      </c>
      <c r="E4558" t="s">
        <v>13885</v>
      </c>
      <c r="F4558" t="s">
        <v>54</v>
      </c>
      <c r="G4558"/>
      <c r="H4558" t="s">
        <v>46183</v>
      </c>
      <c r="I4558" t="s">
        <v>52941</v>
      </c>
      <c r="J4558"/>
      <c r="K4558" t="s">
        <v>565</v>
      </c>
      <c r="L4558" s="119" t="str">
        <f t="shared" si="284"/>
        <v>NA</v>
      </c>
      <c r="M4558" s="119"/>
      <c r="N4558" s="120" t="str">
        <f t="shared" si="285"/>
        <v>NA</v>
      </c>
      <c r="O4558" s="120"/>
      <c r="P4558"/>
      <c r="Q4558"/>
      <c r="R4558"/>
      <c r="S4558"/>
      <c r="T4558"/>
      <c r="U4558" t="s">
        <v>11687</v>
      </c>
      <c r="V4558" t="s">
        <v>11686</v>
      </c>
      <c r="W4558" t="s">
        <v>10712</v>
      </c>
      <c r="X4558" t="s">
        <v>675</v>
      </c>
      <c r="Y4558" t="s">
        <v>1860</v>
      </c>
      <c r="Z4558" t="s">
        <v>54</v>
      </c>
      <c r="AA4558"/>
      <c r="AB4558" t="s">
        <v>45444</v>
      </c>
      <c r="AC4558" t="s">
        <v>52349</v>
      </c>
      <c r="AD4558" t="s">
        <v>11688</v>
      </c>
      <c r="AE4558" t="s">
        <v>565</v>
      </c>
      <c r="AF4558" s="119" t="str">
        <f t="shared" si="286"/>
        <v>NA</v>
      </c>
      <c r="AG4558" s="119"/>
      <c r="AH4558" s="119"/>
      <c r="AI4558" s="119"/>
      <c r="AJ4558" s="119" t="str">
        <f t="shared" si="287"/>
        <v>NA</v>
      </c>
      <c r="AK4558" s="190"/>
      <c r="AL4558" s="191"/>
    </row>
    <row r="4559" spans="1:38" x14ac:dyDescent="0.25">
      <c r="A4559" t="s">
        <v>7778</v>
      </c>
      <c r="B4559" t="s">
        <v>7776</v>
      </c>
      <c r="C4559" t="s">
        <v>7777</v>
      </c>
      <c r="D4559" t="s">
        <v>675</v>
      </c>
      <c r="E4559" t="s">
        <v>7779</v>
      </c>
      <c r="F4559" t="s">
        <v>54</v>
      </c>
      <c r="G4559"/>
      <c r="H4559" t="s">
        <v>46184</v>
      </c>
      <c r="I4559" t="s">
        <v>52942</v>
      </c>
      <c r="J4559" t="s">
        <v>7780</v>
      </c>
      <c r="K4559" t="s">
        <v>565</v>
      </c>
      <c r="L4559" s="119" t="str">
        <f t="shared" si="284"/>
        <v>NA</v>
      </c>
      <c r="M4559" s="119"/>
      <c r="N4559" s="120" t="str">
        <f t="shared" si="285"/>
        <v>NA</v>
      </c>
      <c r="O4559" s="120"/>
      <c r="P4559"/>
      <c r="Q4559"/>
      <c r="R4559"/>
      <c r="S4559"/>
      <c r="T4559"/>
      <c r="U4559" t="s">
        <v>20561</v>
      </c>
      <c r="V4559" t="s">
        <v>20559</v>
      </c>
      <c r="W4559" t="s">
        <v>20560</v>
      </c>
      <c r="X4559" t="s">
        <v>675</v>
      </c>
      <c r="Y4559" t="s">
        <v>1860</v>
      </c>
      <c r="Z4559" t="s">
        <v>54</v>
      </c>
      <c r="AA4559"/>
      <c r="AB4559" t="s">
        <v>45445</v>
      </c>
      <c r="AC4559" t="s">
        <v>52349</v>
      </c>
      <c r="AD4559" t="s">
        <v>20562</v>
      </c>
      <c r="AE4559" t="s">
        <v>565</v>
      </c>
      <c r="AF4559" s="119" t="str">
        <f t="shared" si="286"/>
        <v>NA</v>
      </c>
      <c r="AG4559" s="119"/>
      <c r="AH4559" s="119"/>
      <c r="AI4559" s="119"/>
      <c r="AJ4559" s="119" t="str">
        <f t="shared" si="287"/>
        <v>NA</v>
      </c>
      <c r="AK4559" s="190"/>
      <c r="AL4559" s="191"/>
    </row>
    <row r="4560" spans="1:38" x14ac:dyDescent="0.25">
      <c r="A4560" t="s">
        <v>13644</v>
      </c>
      <c r="B4560" t="s">
        <v>13642</v>
      </c>
      <c r="C4560" t="s">
        <v>13643</v>
      </c>
      <c r="D4560" t="s">
        <v>675</v>
      </c>
      <c r="E4560" t="s">
        <v>13645</v>
      </c>
      <c r="F4560" t="s">
        <v>54</v>
      </c>
      <c r="G4560"/>
      <c r="H4560" t="s">
        <v>46185</v>
      </c>
      <c r="I4560" t="s">
        <v>52943</v>
      </c>
      <c r="J4560" t="s">
        <v>13646</v>
      </c>
      <c r="K4560" t="s">
        <v>565</v>
      </c>
      <c r="L4560" s="119" t="str">
        <f t="shared" si="284"/>
        <v>NA</v>
      </c>
      <c r="M4560" s="119"/>
      <c r="N4560" s="120" t="str">
        <f t="shared" si="285"/>
        <v>NA</v>
      </c>
      <c r="O4560" s="120"/>
      <c r="P4560"/>
      <c r="Q4560"/>
      <c r="R4560"/>
      <c r="S4560"/>
      <c r="T4560"/>
      <c r="U4560" t="s">
        <v>15867</v>
      </c>
      <c r="V4560" t="s">
        <v>15865</v>
      </c>
      <c r="W4560" t="s">
        <v>15866</v>
      </c>
      <c r="X4560" t="s">
        <v>675</v>
      </c>
      <c r="Y4560" t="s">
        <v>1860</v>
      </c>
      <c r="Z4560" t="s">
        <v>54</v>
      </c>
      <c r="AA4560"/>
      <c r="AB4560" t="s">
        <v>45445</v>
      </c>
      <c r="AC4560" t="s">
        <v>52349</v>
      </c>
      <c r="AD4560"/>
      <c r="AE4560" t="s">
        <v>565</v>
      </c>
      <c r="AF4560" s="119" t="str">
        <f t="shared" si="286"/>
        <v>NA</v>
      </c>
      <c r="AG4560" s="119"/>
      <c r="AH4560" s="119"/>
      <c r="AI4560" s="119"/>
      <c r="AJ4560" s="119" t="str">
        <f t="shared" si="287"/>
        <v>NA</v>
      </c>
      <c r="AK4560" s="190"/>
      <c r="AL4560" s="191"/>
    </row>
    <row r="4561" spans="1:38" x14ac:dyDescent="0.25">
      <c r="A4561" t="s">
        <v>18038</v>
      </c>
      <c r="B4561" t="s">
        <v>18036</v>
      </c>
      <c r="C4561" t="s">
        <v>18037</v>
      </c>
      <c r="D4561" t="s">
        <v>675</v>
      </c>
      <c r="E4561" t="s">
        <v>18039</v>
      </c>
      <c r="F4561" t="s">
        <v>54</v>
      </c>
      <c r="G4561"/>
      <c r="H4561" t="s">
        <v>46186</v>
      </c>
      <c r="I4561" t="s">
        <v>52944</v>
      </c>
      <c r="J4561" t="s">
        <v>18038</v>
      </c>
      <c r="K4561" t="s">
        <v>565</v>
      </c>
      <c r="L4561" s="119" t="str">
        <f t="shared" si="284"/>
        <v>NA</v>
      </c>
      <c r="M4561" s="119"/>
      <c r="N4561" s="120" t="str">
        <f t="shared" si="285"/>
        <v>NA</v>
      </c>
      <c r="O4561" s="120"/>
      <c r="P4561"/>
      <c r="Q4561"/>
      <c r="R4561"/>
      <c r="S4561"/>
      <c r="T4561"/>
      <c r="U4561" t="s">
        <v>22311</v>
      </c>
      <c r="V4561" t="s">
        <v>22309</v>
      </c>
      <c r="W4561" t="s">
        <v>22310</v>
      </c>
      <c r="X4561" t="s">
        <v>675</v>
      </c>
      <c r="Y4561" t="s">
        <v>1860</v>
      </c>
      <c r="Z4561" t="s">
        <v>54</v>
      </c>
      <c r="AA4561"/>
      <c r="AB4561" t="s">
        <v>45446</v>
      </c>
      <c r="AC4561" t="s">
        <v>52349</v>
      </c>
      <c r="AD4561" t="s">
        <v>22312</v>
      </c>
      <c r="AE4561" t="s">
        <v>105</v>
      </c>
      <c r="AF4561" s="119" t="str">
        <f t="shared" si="286"/>
        <v>NA</v>
      </c>
      <c r="AG4561" s="119"/>
      <c r="AH4561" s="119"/>
      <c r="AI4561" s="119"/>
      <c r="AJ4561" s="119" t="str">
        <f t="shared" si="287"/>
        <v>NA</v>
      </c>
      <c r="AK4561" s="190"/>
      <c r="AL4561" s="191"/>
    </row>
    <row r="4562" spans="1:38" x14ac:dyDescent="0.25">
      <c r="A4562" t="s">
        <v>7616</v>
      </c>
      <c r="B4562" t="s">
        <v>7614</v>
      </c>
      <c r="C4562" t="s">
        <v>7615</v>
      </c>
      <c r="D4562" t="s">
        <v>675</v>
      </c>
      <c r="E4562" t="s">
        <v>1513</v>
      </c>
      <c r="F4562" t="s">
        <v>54</v>
      </c>
      <c r="G4562"/>
      <c r="H4562" t="s">
        <v>46187</v>
      </c>
      <c r="I4562" t="s">
        <v>52945</v>
      </c>
      <c r="J4562" t="s">
        <v>7617</v>
      </c>
      <c r="K4562" t="s">
        <v>565</v>
      </c>
      <c r="L4562" s="119" t="str">
        <f t="shared" si="284"/>
        <v>NA</v>
      </c>
      <c r="M4562" s="119"/>
      <c r="N4562" s="120" t="str">
        <f t="shared" si="285"/>
        <v>NA</v>
      </c>
      <c r="O4562" s="120"/>
      <c r="P4562"/>
      <c r="Q4562"/>
      <c r="R4562"/>
      <c r="S4562"/>
      <c r="T4562"/>
      <c r="U4562" t="s">
        <v>7018</v>
      </c>
      <c r="V4562" t="s">
        <v>7016</v>
      </c>
      <c r="W4562" t="s">
        <v>7017</v>
      </c>
      <c r="X4562" t="s">
        <v>675</v>
      </c>
      <c r="Y4562" t="s">
        <v>1860</v>
      </c>
      <c r="Z4562" t="s">
        <v>54</v>
      </c>
      <c r="AA4562"/>
      <c r="AB4562" t="s">
        <v>45446</v>
      </c>
      <c r="AC4562" t="s">
        <v>52349</v>
      </c>
      <c r="AD4562" t="s">
        <v>7019</v>
      </c>
      <c r="AE4562" t="s">
        <v>105</v>
      </c>
      <c r="AF4562" s="119" t="str">
        <f t="shared" si="286"/>
        <v>NA</v>
      </c>
      <c r="AG4562" s="119"/>
      <c r="AH4562" s="119"/>
      <c r="AI4562" s="119"/>
      <c r="AJ4562" s="119" t="str">
        <f t="shared" si="287"/>
        <v>NA</v>
      </c>
      <c r="AK4562" s="190"/>
      <c r="AL4562" s="191"/>
    </row>
    <row r="4563" spans="1:38" x14ac:dyDescent="0.25">
      <c r="A4563" t="s">
        <v>14004</v>
      </c>
      <c r="B4563" t="s">
        <v>14002</v>
      </c>
      <c r="C4563" t="s">
        <v>14003</v>
      </c>
      <c r="D4563" t="s">
        <v>675</v>
      </c>
      <c r="E4563" t="s">
        <v>936</v>
      </c>
      <c r="F4563" t="s">
        <v>54</v>
      </c>
      <c r="G4563"/>
      <c r="H4563" t="s">
        <v>46188</v>
      </c>
      <c r="I4563" t="s">
        <v>52946</v>
      </c>
      <c r="J4563" t="s">
        <v>14004</v>
      </c>
      <c r="K4563" t="s">
        <v>565</v>
      </c>
      <c r="L4563" s="119" t="str">
        <f t="shared" si="284"/>
        <v>NA</v>
      </c>
      <c r="M4563" s="119"/>
      <c r="N4563" s="120" t="str">
        <f t="shared" si="285"/>
        <v>NA</v>
      </c>
      <c r="O4563" s="120"/>
      <c r="P4563"/>
      <c r="Q4563"/>
      <c r="R4563"/>
      <c r="S4563"/>
      <c r="T4563"/>
      <c r="U4563" t="s">
        <v>16051</v>
      </c>
      <c r="V4563" t="s">
        <v>16049</v>
      </c>
      <c r="W4563" t="s">
        <v>16050</v>
      </c>
      <c r="X4563" t="s">
        <v>675</v>
      </c>
      <c r="Y4563" t="s">
        <v>16052</v>
      </c>
      <c r="Z4563" t="s">
        <v>54</v>
      </c>
      <c r="AA4563"/>
      <c r="AB4563" t="s">
        <v>45447</v>
      </c>
      <c r="AC4563" t="s">
        <v>52350</v>
      </c>
      <c r="AD4563" t="s">
        <v>16053</v>
      </c>
      <c r="AE4563" t="s">
        <v>565</v>
      </c>
      <c r="AF4563" s="119" t="str">
        <f t="shared" si="286"/>
        <v>NA</v>
      </c>
      <c r="AG4563" s="119"/>
      <c r="AH4563" s="119"/>
      <c r="AI4563" s="119"/>
      <c r="AJ4563" s="119" t="str">
        <f t="shared" si="287"/>
        <v>NA</v>
      </c>
      <c r="AK4563" s="190"/>
      <c r="AL4563" s="191"/>
    </row>
    <row r="4564" spans="1:38" x14ac:dyDescent="0.25">
      <c r="A4564" t="s">
        <v>15085</v>
      </c>
      <c r="B4564" t="s">
        <v>15083</v>
      </c>
      <c r="C4564" t="s">
        <v>15084</v>
      </c>
      <c r="D4564" t="s">
        <v>675</v>
      </c>
      <c r="E4564" t="s">
        <v>936</v>
      </c>
      <c r="F4564" t="s">
        <v>54</v>
      </c>
      <c r="G4564"/>
      <c r="H4564" t="s">
        <v>46189</v>
      </c>
      <c r="I4564" t="s">
        <v>52946</v>
      </c>
      <c r="J4564" t="s">
        <v>15086</v>
      </c>
      <c r="K4564" t="s">
        <v>565</v>
      </c>
      <c r="L4564" s="119" t="str">
        <f t="shared" si="284"/>
        <v>NA</v>
      </c>
      <c r="M4564" s="119"/>
      <c r="N4564" s="120" t="str">
        <f t="shared" si="285"/>
        <v>NA</v>
      </c>
      <c r="O4564" s="120"/>
      <c r="P4564"/>
      <c r="Q4564"/>
      <c r="R4564"/>
      <c r="S4564"/>
      <c r="T4564"/>
      <c r="U4564" t="s">
        <v>13095</v>
      </c>
      <c r="V4564" t="s">
        <v>13093</v>
      </c>
      <c r="W4564" t="s">
        <v>13094</v>
      </c>
      <c r="X4564" t="s">
        <v>675</v>
      </c>
      <c r="Y4564" t="s">
        <v>13096</v>
      </c>
      <c r="Z4564" t="s">
        <v>54</v>
      </c>
      <c r="AA4564"/>
      <c r="AB4564" t="s">
        <v>45448</v>
      </c>
      <c r="AC4564" t="s">
        <v>52351</v>
      </c>
      <c r="AD4564" t="s">
        <v>13095</v>
      </c>
      <c r="AE4564" t="s">
        <v>565</v>
      </c>
      <c r="AF4564" s="119" t="str">
        <f t="shared" si="286"/>
        <v>NA</v>
      </c>
      <c r="AG4564" s="119"/>
      <c r="AH4564" s="119"/>
      <c r="AI4564" s="119"/>
      <c r="AJ4564" s="119" t="str">
        <f t="shared" si="287"/>
        <v>NA</v>
      </c>
      <c r="AK4564" s="190"/>
      <c r="AL4564" s="191"/>
    </row>
    <row r="4565" spans="1:38" x14ac:dyDescent="0.25">
      <c r="A4565" t="s">
        <v>17825</v>
      </c>
      <c r="B4565" t="s">
        <v>17823</v>
      </c>
      <c r="C4565" t="s">
        <v>17824</v>
      </c>
      <c r="D4565" t="s">
        <v>675</v>
      </c>
      <c r="E4565" t="s">
        <v>17826</v>
      </c>
      <c r="F4565" t="s">
        <v>54</v>
      </c>
      <c r="G4565"/>
      <c r="H4565" t="s">
        <v>46190</v>
      </c>
      <c r="I4565" t="s">
        <v>52947</v>
      </c>
      <c r="J4565" t="s">
        <v>17825</v>
      </c>
      <c r="K4565" t="s">
        <v>565</v>
      </c>
      <c r="L4565" s="119" t="str">
        <f t="shared" si="284"/>
        <v>NA</v>
      </c>
      <c r="M4565" s="119"/>
      <c r="N4565" s="120" t="str">
        <f t="shared" si="285"/>
        <v>NA</v>
      </c>
      <c r="O4565" s="120"/>
      <c r="P4565"/>
      <c r="Q4565"/>
      <c r="R4565"/>
      <c r="S4565"/>
      <c r="T4565"/>
      <c r="U4565" t="s">
        <v>14754</v>
      </c>
      <c r="V4565" t="s">
        <v>14752</v>
      </c>
      <c r="W4565" t="s">
        <v>14753</v>
      </c>
      <c r="X4565" t="s">
        <v>675</v>
      </c>
      <c r="Y4565" t="s">
        <v>1585</v>
      </c>
      <c r="Z4565" t="s">
        <v>54</v>
      </c>
      <c r="AA4565"/>
      <c r="AB4565" t="s">
        <v>45449</v>
      </c>
      <c r="AC4565" t="s">
        <v>52352</v>
      </c>
      <c r="AD4565"/>
      <c r="AE4565" t="s">
        <v>105</v>
      </c>
      <c r="AF4565" s="119" t="str">
        <f t="shared" si="286"/>
        <v>NA</v>
      </c>
      <c r="AG4565" s="119"/>
      <c r="AH4565" s="119"/>
      <c r="AI4565" s="119"/>
      <c r="AJ4565" s="119" t="str">
        <f t="shared" si="287"/>
        <v>NA</v>
      </c>
      <c r="AK4565" s="190"/>
      <c r="AL4565" s="191"/>
    </row>
    <row r="4566" spans="1:38" x14ac:dyDescent="0.25">
      <c r="A4566" t="s">
        <v>13746</v>
      </c>
      <c r="B4566" t="s">
        <v>13744</v>
      </c>
      <c r="C4566" t="s">
        <v>13745</v>
      </c>
      <c r="D4566" t="s">
        <v>675</v>
      </c>
      <c r="E4566" t="s">
        <v>13747</v>
      </c>
      <c r="F4566" t="s">
        <v>54</v>
      </c>
      <c r="G4566"/>
      <c r="H4566" t="s">
        <v>46191</v>
      </c>
      <c r="I4566" t="s">
        <v>52948</v>
      </c>
      <c r="J4566" t="s">
        <v>13746</v>
      </c>
      <c r="K4566" t="s">
        <v>565</v>
      </c>
      <c r="L4566" s="119" t="str">
        <f t="shared" si="284"/>
        <v>NA</v>
      </c>
      <c r="M4566" s="119"/>
      <c r="N4566" s="120" t="str">
        <f t="shared" si="285"/>
        <v>NA</v>
      </c>
      <c r="O4566" s="120"/>
      <c r="P4566"/>
      <c r="Q4566"/>
      <c r="R4566"/>
      <c r="S4566"/>
      <c r="T4566"/>
      <c r="U4566" t="s">
        <v>13183</v>
      </c>
      <c r="V4566" t="s">
        <v>13181</v>
      </c>
      <c r="W4566" t="s">
        <v>13182</v>
      </c>
      <c r="X4566" t="s">
        <v>675</v>
      </c>
      <c r="Y4566" t="s">
        <v>13184</v>
      </c>
      <c r="Z4566" t="s">
        <v>54</v>
      </c>
      <c r="AA4566"/>
      <c r="AB4566" t="s">
        <v>45450</v>
      </c>
      <c r="AC4566" t="s">
        <v>52353</v>
      </c>
      <c r="AD4566" t="s">
        <v>13183</v>
      </c>
      <c r="AE4566" t="s">
        <v>565</v>
      </c>
      <c r="AF4566" s="119" t="str">
        <f t="shared" si="286"/>
        <v>NA</v>
      </c>
      <c r="AG4566" s="119"/>
      <c r="AH4566" s="119"/>
      <c r="AI4566" s="119"/>
      <c r="AJ4566" s="119" t="str">
        <f t="shared" si="287"/>
        <v>NA</v>
      </c>
      <c r="AK4566" s="190"/>
      <c r="AL4566" s="191"/>
    </row>
    <row r="4567" spans="1:38" x14ac:dyDescent="0.25">
      <c r="A4567" t="s">
        <v>10941</v>
      </c>
      <c r="B4567" t="s">
        <v>10939</v>
      </c>
      <c r="C4567" t="s">
        <v>10940</v>
      </c>
      <c r="D4567" t="s">
        <v>675</v>
      </c>
      <c r="E4567" t="s">
        <v>10942</v>
      </c>
      <c r="F4567" t="s">
        <v>54</v>
      </c>
      <c r="G4567"/>
      <c r="H4567" t="s">
        <v>46192</v>
      </c>
      <c r="I4567" t="s">
        <v>52949</v>
      </c>
      <c r="J4567" t="s">
        <v>10941</v>
      </c>
      <c r="K4567" t="s">
        <v>105</v>
      </c>
      <c r="L4567" s="119" t="str">
        <f t="shared" si="284"/>
        <v>NA</v>
      </c>
      <c r="M4567" s="119"/>
      <c r="N4567" s="120" t="str">
        <f t="shared" si="285"/>
        <v>NA</v>
      </c>
      <c r="O4567" s="120"/>
      <c r="P4567"/>
      <c r="Q4567"/>
      <c r="R4567"/>
      <c r="S4567"/>
      <c r="T4567"/>
      <c r="U4567" t="s">
        <v>14016</v>
      </c>
      <c r="V4567" t="s">
        <v>14014</v>
      </c>
      <c r="W4567" t="s">
        <v>14015</v>
      </c>
      <c r="X4567" t="s">
        <v>675</v>
      </c>
      <c r="Y4567" t="s">
        <v>14017</v>
      </c>
      <c r="Z4567" t="s">
        <v>54</v>
      </c>
      <c r="AA4567"/>
      <c r="AB4567" t="s">
        <v>45451</v>
      </c>
      <c r="AC4567" t="s">
        <v>52354</v>
      </c>
      <c r="AD4567"/>
      <c r="AE4567" t="s">
        <v>565</v>
      </c>
      <c r="AF4567" s="119" t="str">
        <f t="shared" si="286"/>
        <v>NA</v>
      </c>
      <c r="AG4567" s="119"/>
      <c r="AH4567" s="119"/>
      <c r="AI4567" s="119"/>
      <c r="AJ4567" s="119" t="str">
        <f t="shared" si="287"/>
        <v>NA</v>
      </c>
      <c r="AK4567" s="190"/>
      <c r="AL4567" s="191"/>
    </row>
    <row r="4568" spans="1:38" x14ac:dyDescent="0.25">
      <c r="A4568" t="s">
        <v>13027</v>
      </c>
      <c r="B4568" t="s">
        <v>13025</v>
      </c>
      <c r="C4568" t="s">
        <v>13026</v>
      </c>
      <c r="D4568" t="s">
        <v>675</v>
      </c>
      <c r="E4568" t="s">
        <v>3892</v>
      </c>
      <c r="F4568" t="s">
        <v>54</v>
      </c>
      <c r="G4568"/>
      <c r="H4568" t="s">
        <v>46193</v>
      </c>
      <c r="I4568" t="s">
        <v>52950</v>
      </c>
      <c r="J4568" t="s">
        <v>13028</v>
      </c>
      <c r="K4568" t="s">
        <v>565</v>
      </c>
      <c r="L4568" s="119" t="str">
        <f t="shared" si="284"/>
        <v>NA</v>
      </c>
      <c r="M4568" s="119"/>
      <c r="N4568" s="120" t="str">
        <f t="shared" si="285"/>
        <v>NA</v>
      </c>
      <c r="O4568" s="120"/>
      <c r="P4568"/>
      <c r="Q4568"/>
      <c r="R4568"/>
      <c r="S4568"/>
      <c r="T4568"/>
      <c r="U4568" t="s">
        <v>18211</v>
      </c>
      <c r="V4568" t="s">
        <v>18209</v>
      </c>
      <c r="W4568" t="s">
        <v>18210</v>
      </c>
      <c r="X4568" t="s">
        <v>675</v>
      </c>
      <c r="Y4568" t="s">
        <v>18212</v>
      </c>
      <c r="Z4568" t="s">
        <v>54</v>
      </c>
      <c r="AA4568"/>
      <c r="AB4568" t="s">
        <v>45452</v>
      </c>
      <c r="AC4568" t="s">
        <v>52355</v>
      </c>
      <c r="AD4568" t="s">
        <v>18213</v>
      </c>
      <c r="AE4568" t="s">
        <v>565</v>
      </c>
      <c r="AF4568" s="119" t="str">
        <f t="shared" si="286"/>
        <v>NA</v>
      </c>
      <c r="AG4568" s="119"/>
      <c r="AH4568" s="119"/>
      <c r="AI4568" s="119"/>
      <c r="AJ4568" s="119" t="str">
        <f t="shared" si="287"/>
        <v>NA</v>
      </c>
      <c r="AK4568" s="190"/>
      <c r="AL4568" s="191"/>
    </row>
    <row r="4569" spans="1:38" x14ac:dyDescent="0.25">
      <c r="A4569" t="s">
        <v>8581</v>
      </c>
      <c r="B4569" t="s">
        <v>8579</v>
      </c>
      <c r="C4569" t="s">
        <v>8580</v>
      </c>
      <c r="D4569" t="s">
        <v>675</v>
      </c>
      <c r="E4569" t="s">
        <v>3892</v>
      </c>
      <c r="F4569" t="s">
        <v>54</v>
      </c>
      <c r="G4569"/>
      <c r="H4569" t="s">
        <v>46194</v>
      </c>
      <c r="I4569" t="s">
        <v>52950</v>
      </c>
      <c r="J4569"/>
      <c r="K4569" t="s">
        <v>105</v>
      </c>
      <c r="L4569" s="119" t="str">
        <f t="shared" si="284"/>
        <v>NA</v>
      </c>
      <c r="M4569" s="119"/>
      <c r="N4569" s="120" t="str">
        <f t="shared" si="285"/>
        <v>NA</v>
      </c>
      <c r="O4569" s="120"/>
      <c r="P4569"/>
      <c r="Q4569"/>
      <c r="R4569"/>
      <c r="S4569"/>
      <c r="T4569"/>
      <c r="U4569" t="s">
        <v>16515</v>
      </c>
      <c r="V4569" t="s">
        <v>16513</v>
      </c>
      <c r="W4569" t="s">
        <v>16514</v>
      </c>
      <c r="X4569" t="s">
        <v>675</v>
      </c>
      <c r="Y4569" t="s">
        <v>16516</v>
      </c>
      <c r="Z4569" t="s">
        <v>54</v>
      </c>
      <c r="AA4569"/>
      <c r="AB4569" t="s">
        <v>45453</v>
      </c>
      <c r="AC4569" t="s">
        <v>52356</v>
      </c>
      <c r="AD4569" t="s">
        <v>16517</v>
      </c>
      <c r="AE4569" t="s">
        <v>565</v>
      </c>
      <c r="AF4569" s="119" t="str">
        <f t="shared" si="286"/>
        <v>NA</v>
      </c>
      <c r="AG4569" s="119"/>
      <c r="AH4569" s="119"/>
      <c r="AI4569" s="119"/>
      <c r="AJ4569" s="119" t="str">
        <f t="shared" si="287"/>
        <v>NA</v>
      </c>
      <c r="AK4569" s="190"/>
      <c r="AL4569" s="191"/>
    </row>
    <row r="4570" spans="1:38" x14ac:dyDescent="0.25">
      <c r="A4570" t="s">
        <v>14711</v>
      </c>
      <c r="B4570" t="s">
        <v>14709</v>
      </c>
      <c r="C4570" t="s">
        <v>14710</v>
      </c>
      <c r="D4570" t="s">
        <v>675</v>
      </c>
      <c r="E4570" t="s">
        <v>14712</v>
      </c>
      <c r="F4570" t="s">
        <v>54</v>
      </c>
      <c r="G4570"/>
      <c r="H4570" t="s">
        <v>46195</v>
      </c>
      <c r="I4570" t="s">
        <v>52951</v>
      </c>
      <c r="J4570"/>
      <c r="K4570" t="s">
        <v>565</v>
      </c>
      <c r="L4570" s="119" t="str">
        <f t="shared" si="284"/>
        <v>NA</v>
      </c>
      <c r="M4570" s="119"/>
      <c r="N4570" s="120" t="str">
        <f t="shared" si="285"/>
        <v>NA</v>
      </c>
      <c r="O4570" s="120"/>
      <c r="P4570"/>
      <c r="Q4570"/>
      <c r="R4570"/>
      <c r="S4570"/>
      <c r="T4570"/>
      <c r="U4570" t="s">
        <v>14700</v>
      </c>
      <c r="V4570" t="s">
        <v>14698</v>
      </c>
      <c r="W4570" t="s">
        <v>14699</v>
      </c>
      <c r="X4570" t="s">
        <v>675</v>
      </c>
      <c r="Y4570" t="s">
        <v>14701</v>
      </c>
      <c r="Z4570" t="s">
        <v>54</v>
      </c>
      <c r="AA4570"/>
      <c r="AB4570" t="s">
        <v>45454</v>
      </c>
      <c r="AC4570" t="s">
        <v>52357</v>
      </c>
      <c r="AD4570"/>
      <c r="AE4570" t="s">
        <v>565</v>
      </c>
      <c r="AF4570" s="119" t="str">
        <f t="shared" si="286"/>
        <v>NA</v>
      </c>
      <c r="AG4570" s="119"/>
      <c r="AH4570" s="119"/>
      <c r="AI4570" s="119"/>
      <c r="AJ4570" s="119" t="str">
        <f t="shared" si="287"/>
        <v>NA</v>
      </c>
      <c r="AK4570" s="190"/>
      <c r="AL4570" s="191"/>
    </row>
    <row r="4571" spans="1:38" x14ac:dyDescent="0.25">
      <c r="A4571" t="s">
        <v>9395</v>
      </c>
      <c r="B4571" t="s">
        <v>9393</v>
      </c>
      <c r="C4571" t="s">
        <v>9394</v>
      </c>
      <c r="D4571" t="s">
        <v>675</v>
      </c>
      <c r="E4571" t="s">
        <v>9396</v>
      </c>
      <c r="F4571" t="s">
        <v>54</v>
      </c>
      <c r="G4571"/>
      <c r="H4571" t="s">
        <v>46196</v>
      </c>
      <c r="I4571" t="s">
        <v>52952</v>
      </c>
      <c r="J4571" t="s">
        <v>9395</v>
      </c>
      <c r="K4571" t="s">
        <v>105</v>
      </c>
      <c r="L4571" s="119" t="str">
        <f t="shared" si="284"/>
        <v>NA</v>
      </c>
      <c r="M4571" s="119"/>
      <c r="N4571" s="120" t="str">
        <f t="shared" si="285"/>
        <v>NA</v>
      </c>
      <c r="O4571" s="120"/>
      <c r="P4571"/>
      <c r="Q4571"/>
      <c r="R4571"/>
      <c r="S4571"/>
      <c r="T4571"/>
      <c r="U4571" t="s">
        <v>17001</v>
      </c>
      <c r="V4571" t="s">
        <v>16999</v>
      </c>
      <c r="W4571" t="s">
        <v>17000</v>
      </c>
      <c r="X4571" t="s">
        <v>675</v>
      </c>
      <c r="Y4571" t="s">
        <v>17002</v>
      </c>
      <c r="Z4571" t="s">
        <v>54</v>
      </c>
      <c r="AA4571"/>
      <c r="AB4571" t="s">
        <v>45455</v>
      </c>
      <c r="AC4571" t="s">
        <v>52358</v>
      </c>
      <c r="AD4571"/>
      <c r="AE4571" t="s">
        <v>565</v>
      </c>
      <c r="AF4571" s="119" t="str">
        <f t="shared" si="286"/>
        <v>NA</v>
      </c>
      <c r="AG4571" s="119"/>
      <c r="AH4571" s="119"/>
      <c r="AI4571" s="119"/>
      <c r="AJ4571" s="119" t="str">
        <f t="shared" si="287"/>
        <v>NA</v>
      </c>
      <c r="AK4571" s="190"/>
      <c r="AL4571" s="191"/>
    </row>
    <row r="4572" spans="1:38" x14ac:dyDescent="0.25">
      <c r="A4572" t="s">
        <v>21039</v>
      </c>
      <c r="B4572" t="s">
        <v>21037</v>
      </c>
      <c r="C4572" t="s">
        <v>21038</v>
      </c>
      <c r="D4572" t="s">
        <v>675</v>
      </c>
      <c r="E4572" t="s">
        <v>1925</v>
      </c>
      <c r="F4572" t="s">
        <v>54</v>
      </c>
      <c r="G4572"/>
      <c r="H4572" t="s">
        <v>46197</v>
      </c>
      <c r="I4572" t="s">
        <v>52953</v>
      </c>
      <c r="J4572" t="s">
        <v>21040</v>
      </c>
      <c r="K4572" t="s">
        <v>565</v>
      </c>
      <c r="L4572" s="119" t="str">
        <f t="shared" si="284"/>
        <v>NA</v>
      </c>
      <c r="M4572" s="119"/>
      <c r="N4572" s="120" t="str">
        <f t="shared" si="285"/>
        <v>NA</v>
      </c>
      <c r="O4572" s="120"/>
      <c r="P4572"/>
      <c r="Q4572"/>
      <c r="R4572"/>
      <c r="S4572"/>
      <c r="T4572"/>
      <c r="U4572" t="s">
        <v>21076</v>
      </c>
      <c r="V4572" t="s">
        <v>21074</v>
      </c>
      <c r="W4572" t="s">
        <v>21075</v>
      </c>
      <c r="X4572" t="s">
        <v>675</v>
      </c>
      <c r="Y4572" t="s">
        <v>21077</v>
      </c>
      <c r="Z4572" t="s">
        <v>54</v>
      </c>
      <c r="AA4572"/>
      <c r="AB4572" t="s">
        <v>45456</v>
      </c>
      <c r="AC4572" t="s">
        <v>52359</v>
      </c>
      <c r="AD4572"/>
      <c r="AE4572" t="s">
        <v>565</v>
      </c>
      <c r="AF4572" s="119" t="str">
        <f t="shared" si="286"/>
        <v>NA</v>
      </c>
      <c r="AG4572" s="119"/>
      <c r="AH4572" s="119"/>
      <c r="AI4572" s="119"/>
      <c r="AJ4572" s="119" t="str">
        <f t="shared" si="287"/>
        <v>NA</v>
      </c>
      <c r="AK4572" s="190"/>
      <c r="AL4572" s="191"/>
    </row>
    <row r="4573" spans="1:38" x14ac:dyDescent="0.25">
      <c r="A4573" t="s">
        <v>21051</v>
      </c>
      <c r="B4573" t="s">
        <v>21049</v>
      </c>
      <c r="C4573" t="s">
        <v>21050</v>
      </c>
      <c r="D4573" t="s">
        <v>675</v>
      </c>
      <c r="E4573" t="s">
        <v>9399</v>
      </c>
      <c r="F4573" t="s">
        <v>54</v>
      </c>
      <c r="G4573"/>
      <c r="H4573" t="s">
        <v>46198</v>
      </c>
      <c r="I4573" t="s">
        <v>52954</v>
      </c>
      <c r="J4573" t="s">
        <v>21052</v>
      </c>
      <c r="K4573" t="s">
        <v>565</v>
      </c>
      <c r="L4573" s="119" t="str">
        <f t="shared" si="284"/>
        <v>NA</v>
      </c>
      <c r="M4573" s="119"/>
      <c r="N4573" s="120" t="str">
        <f t="shared" si="285"/>
        <v>NA</v>
      </c>
      <c r="O4573" s="120"/>
      <c r="P4573"/>
      <c r="Q4573"/>
      <c r="R4573"/>
      <c r="S4573"/>
      <c r="T4573"/>
      <c r="U4573" t="s">
        <v>21731</v>
      </c>
      <c r="V4573" t="s">
        <v>21729</v>
      </c>
      <c r="W4573" t="s">
        <v>21730</v>
      </c>
      <c r="X4573" t="s">
        <v>675</v>
      </c>
      <c r="Y4573" t="s">
        <v>21732</v>
      </c>
      <c r="Z4573" t="s">
        <v>54</v>
      </c>
      <c r="AA4573"/>
      <c r="AB4573" t="s">
        <v>45457</v>
      </c>
      <c r="AC4573" t="s">
        <v>52360</v>
      </c>
      <c r="AD4573" t="s">
        <v>21733</v>
      </c>
      <c r="AE4573" t="s">
        <v>565</v>
      </c>
      <c r="AF4573" s="119" t="str">
        <f t="shared" si="286"/>
        <v>NA</v>
      </c>
      <c r="AG4573" s="119"/>
      <c r="AH4573" s="119"/>
      <c r="AI4573" s="119"/>
      <c r="AJ4573" s="119" t="str">
        <f t="shared" si="287"/>
        <v>NA</v>
      </c>
      <c r="AK4573" s="190"/>
      <c r="AL4573" s="191"/>
    </row>
    <row r="4574" spans="1:38" x14ac:dyDescent="0.25">
      <c r="A4574" t="s">
        <v>9395</v>
      </c>
      <c r="B4574" t="s">
        <v>9397</v>
      </c>
      <c r="C4574" t="s">
        <v>9398</v>
      </c>
      <c r="D4574" t="s">
        <v>675</v>
      </c>
      <c r="E4574" t="s">
        <v>9399</v>
      </c>
      <c r="F4574" t="s">
        <v>54</v>
      </c>
      <c r="G4574"/>
      <c r="H4574" t="s">
        <v>46199</v>
      </c>
      <c r="I4574" t="s">
        <v>52954</v>
      </c>
      <c r="J4574" t="s">
        <v>9395</v>
      </c>
      <c r="K4574" t="s">
        <v>105</v>
      </c>
      <c r="L4574" s="119" t="str">
        <f t="shared" si="284"/>
        <v>NA</v>
      </c>
      <c r="M4574" s="119"/>
      <c r="N4574" s="120" t="str">
        <f t="shared" si="285"/>
        <v>NA</v>
      </c>
      <c r="O4574" s="120"/>
      <c r="P4574"/>
      <c r="Q4574"/>
      <c r="R4574"/>
      <c r="S4574"/>
      <c r="T4574"/>
      <c r="U4574" t="s">
        <v>13498</v>
      </c>
      <c r="V4574" t="s">
        <v>13496</v>
      </c>
      <c r="W4574" t="s">
        <v>13497</v>
      </c>
      <c r="X4574" t="s">
        <v>675</v>
      </c>
      <c r="Y4574" t="s">
        <v>13499</v>
      </c>
      <c r="Z4574" t="s">
        <v>54</v>
      </c>
      <c r="AA4574"/>
      <c r="AB4574" t="s">
        <v>45458</v>
      </c>
      <c r="AC4574" t="s">
        <v>52361</v>
      </c>
      <c r="AD4574" t="s">
        <v>13498</v>
      </c>
      <c r="AE4574" t="s">
        <v>565</v>
      </c>
      <c r="AF4574" s="119" t="str">
        <f t="shared" si="286"/>
        <v>NA</v>
      </c>
      <c r="AG4574" s="119"/>
      <c r="AH4574" s="119"/>
      <c r="AI4574" s="119"/>
      <c r="AJ4574" s="119" t="str">
        <f t="shared" si="287"/>
        <v>NA</v>
      </c>
      <c r="AK4574" s="190"/>
      <c r="AL4574" s="191"/>
    </row>
    <row r="4575" spans="1:38" x14ac:dyDescent="0.25">
      <c r="A4575" t="s">
        <v>16346</v>
      </c>
      <c r="B4575" t="s">
        <v>16344</v>
      </c>
      <c r="C4575" t="s">
        <v>16345</v>
      </c>
      <c r="D4575" t="s">
        <v>675</v>
      </c>
      <c r="E4575" t="s">
        <v>9788</v>
      </c>
      <c r="F4575" t="s">
        <v>54</v>
      </c>
      <c r="G4575"/>
      <c r="H4575" t="s">
        <v>46200</v>
      </c>
      <c r="I4575" t="s">
        <v>52955</v>
      </c>
      <c r="J4575"/>
      <c r="K4575" t="s">
        <v>565</v>
      </c>
      <c r="L4575" s="119" t="str">
        <f t="shared" si="284"/>
        <v>NA</v>
      </c>
      <c r="M4575" s="119"/>
      <c r="N4575" s="120" t="str">
        <f t="shared" si="285"/>
        <v>NA</v>
      </c>
      <c r="O4575" s="120"/>
      <c r="P4575"/>
      <c r="Q4575"/>
      <c r="R4575"/>
      <c r="S4575"/>
      <c r="T4575"/>
      <c r="U4575" t="s">
        <v>20678</v>
      </c>
      <c r="V4575" t="s">
        <v>20676</v>
      </c>
      <c r="W4575" t="s">
        <v>20677</v>
      </c>
      <c r="X4575" t="s">
        <v>675</v>
      </c>
      <c r="Y4575" t="s">
        <v>20679</v>
      </c>
      <c r="Z4575" t="s">
        <v>54</v>
      </c>
      <c r="AA4575"/>
      <c r="AB4575" t="s">
        <v>45459</v>
      </c>
      <c r="AC4575" t="s">
        <v>52362</v>
      </c>
      <c r="AD4575" t="s">
        <v>20680</v>
      </c>
      <c r="AE4575" t="s">
        <v>565</v>
      </c>
      <c r="AF4575" s="119" t="str">
        <f t="shared" si="286"/>
        <v>NA</v>
      </c>
      <c r="AG4575" s="119"/>
      <c r="AH4575" s="119"/>
      <c r="AI4575" s="119"/>
      <c r="AJ4575" s="119" t="str">
        <f t="shared" si="287"/>
        <v>NA</v>
      </c>
      <c r="AK4575" s="190"/>
      <c r="AL4575" s="191"/>
    </row>
    <row r="4576" spans="1:38" x14ac:dyDescent="0.25">
      <c r="A4576" t="s">
        <v>9787</v>
      </c>
      <c r="B4576" t="s">
        <v>9785</v>
      </c>
      <c r="C4576" t="s">
        <v>9786</v>
      </c>
      <c r="D4576" t="s">
        <v>675</v>
      </c>
      <c r="E4576" t="s">
        <v>9788</v>
      </c>
      <c r="F4576" t="s">
        <v>54</v>
      </c>
      <c r="G4576"/>
      <c r="H4576" t="s">
        <v>46201</v>
      </c>
      <c r="I4576" t="s">
        <v>52955</v>
      </c>
      <c r="J4576" t="s">
        <v>9787</v>
      </c>
      <c r="K4576" t="s">
        <v>105</v>
      </c>
      <c r="L4576" s="119" t="str">
        <f t="shared" si="284"/>
        <v>NA</v>
      </c>
      <c r="M4576" s="119"/>
      <c r="N4576" s="120" t="str">
        <f t="shared" si="285"/>
        <v>NA</v>
      </c>
      <c r="O4576" s="120"/>
      <c r="P4576"/>
      <c r="Q4576"/>
      <c r="R4576"/>
      <c r="S4576"/>
      <c r="T4576"/>
      <c r="U4576" t="s">
        <v>17489</v>
      </c>
      <c r="V4576" t="s">
        <v>17487</v>
      </c>
      <c r="W4576" t="s">
        <v>17488</v>
      </c>
      <c r="X4576" t="s">
        <v>675</v>
      </c>
      <c r="Y4576" t="s">
        <v>17490</v>
      </c>
      <c r="Z4576" t="s">
        <v>54</v>
      </c>
      <c r="AA4576"/>
      <c r="AB4576" t="s">
        <v>45460</v>
      </c>
      <c r="AC4576" t="s">
        <v>52363</v>
      </c>
      <c r="AD4576" t="s">
        <v>17491</v>
      </c>
      <c r="AE4576" t="s">
        <v>565</v>
      </c>
      <c r="AF4576" s="119" t="str">
        <f t="shared" si="286"/>
        <v>NA</v>
      </c>
      <c r="AG4576" s="119"/>
      <c r="AH4576" s="119"/>
      <c r="AI4576" s="119"/>
      <c r="AJ4576" s="119" t="str">
        <f t="shared" si="287"/>
        <v>NA</v>
      </c>
      <c r="AK4576" s="190"/>
      <c r="AL4576" s="191"/>
    </row>
    <row r="4577" spans="1:38" x14ac:dyDescent="0.25">
      <c r="A4577" t="s">
        <v>11876</v>
      </c>
      <c r="B4577" t="s">
        <v>11875</v>
      </c>
      <c r="C4577" t="s">
        <v>11845</v>
      </c>
      <c r="D4577" t="s">
        <v>675</v>
      </c>
      <c r="E4577" t="s">
        <v>3009</v>
      </c>
      <c r="F4577" t="s">
        <v>54</v>
      </c>
      <c r="G4577"/>
      <c r="H4577" t="s">
        <v>46202</v>
      </c>
      <c r="I4577" t="s">
        <v>52956</v>
      </c>
      <c r="J4577" t="s">
        <v>11877</v>
      </c>
      <c r="K4577" t="s">
        <v>565</v>
      </c>
      <c r="L4577" s="119" t="str">
        <f t="shared" si="284"/>
        <v>NA</v>
      </c>
      <c r="M4577" s="119"/>
      <c r="N4577" s="120" t="str">
        <f t="shared" si="285"/>
        <v>NA</v>
      </c>
      <c r="O4577" s="120"/>
      <c r="P4577"/>
      <c r="Q4577"/>
      <c r="R4577"/>
      <c r="S4577"/>
      <c r="T4577"/>
      <c r="U4577" t="s">
        <v>14836</v>
      </c>
      <c r="V4577" t="s">
        <v>14834</v>
      </c>
      <c r="W4577" t="s">
        <v>14835</v>
      </c>
      <c r="X4577" t="s">
        <v>675</v>
      </c>
      <c r="Y4577" t="s">
        <v>14837</v>
      </c>
      <c r="Z4577" t="s">
        <v>54</v>
      </c>
      <c r="AA4577"/>
      <c r="AB4577" t="s">
        <v>45461</v>
      </c>
      <c r="AC4577" t="s">
        <v>52364</v>
      </c>
      <c r="AD4577" t="s">
        <v>14836</v>
      </c>
      <c r="AE4577" t="s">
        <v>565</v>
      </c>
      <c r="AF4577" s="119" t="str">
        <f t="shared" si="286"/>
        <v>NA</v>
      </c>
      <c r="AG4577" s="119"/>
      <c r="AH4577" s="119"/>
      <c r="AI4577" s="119"/>
      <c r="AJ4577" s="119" t="str">
        <f t="shared" si="287"/>
        <v>NA</v>
      </c>
      <c r="AK4577" s="190"/>
      <c r="AL4577" s="191"/>
    </row>
    <row r="4578" spans="1:38" x14ac:dyDescent="0.25">
      <c r="A4578" t="s">
        <v>13303</v>
      </c>
      <c r="B4578" t="s">
        <v>13301</v>
      </c>
      <c r="C4578" t="s">
        <v>13302</v>
      </c>
      <c r="D4578" t="s">
        <v>675</v>
      </c>
      <c r="E4578" t="s">
        <v>13304</v>
      </c>
      <c r="F4578" t="s">
        <v>54</v>
      </c>
      <c r="G4578"/>
      <c r="H4578" t="s">
        <v>46203</v>
      </c>
      <c r="I4578" t="s">
        <v>52957</v>
      </c>
      <c r="J4578" t="s">
        <v>13303</v>
      </c>
      <c r="K4578" t="s">
        <v>565</v>
      </c>
      <c r="L4578" s="119" t="str">
        <f t="shared" si="284"/>
        <v>NA</v>
      </c>
      <c r="M4578" s="119"/>
      <c r="N4578" s="120" t="str">
        <f t="shared" si="285"/>
        <v>NA</v>
      </c>
      <c r="O4578" s="120"/>
      <c r="P4578"/>
      <c r="Q4578"/>
      <c r="R4578"/>
      <c r="S4578"/>
      <c r="T4578"/>
      <c r="U4578" t="s">
        <v>11159</v>
      </c>
      <c r="V4578" t="s">
        <v>11157</v>
      </c>
      <c r="W4578" t="s">
        <v>11158</v>
      </c>
      <c r="X4578" t="s">
        <v>675</v>
      </c>
      <c r="Y4578" t="s">
        <v>11160</v>
      </c>
      <c r="Z4578" t="s">
        <v>54</v>
      </c>
      <c r="AA4578"/>
      <c r="AB4578" t="s">
        <v>45462</v>
      </c>
      <c r="AC4578" t="s">
        <v>52365</v>
      </c>
      <c r="AD4578" t="s">
        <v>11161</v>
      </c>
      <c r="AE4578" t="s">
        <v>105</v>
      </c>
      <c r="AF4578" s="119" t="str">
        <f t="shared" si="286"/>
        <v>NA</v>
      </c>
      <c r="AG4578" s="119"/>
      <c r="AH4578" s="119"/>
      <c r="AI4578" s="119"/>
      <c r="AJ4578" s="119" t="str">
        <f t="shared" si="287"/>
        <v>NA</v>
      </c>
      <c r="AK4578" s="190"/>
      <c r="AL4578" s="191"/>
    </row>
    <row r="4579" spans="1:38" x14ac:dyDescent="0.25">
      <c r="A4579" t="s">
        <v>10918</v>
      </c>
      <c r="B4579" t="s">
        <v>10916</v>
      </c>
      <c r="C4579" t="s">
        <v>10917</v>
      </c>
      <c r="D4579" t="s">
        <v>675</v>
      </c>
      <c r="E4579" t="s">
        <v>9199</v>
      </c>
      <c r="F4579" t="s">
        <v>54</v>
      </c>
      <c r="G4579"/>
      <c r="H4579" t="s">
        <v>46204</v>
      </c>
      <c r="I4579" t="s">
        <v>52958</v>
      </c>
      <c r="J4579" t="s">
        <v>10918</v>
      </c>
      <c r="K4579" t="s">
        <v>565</v>
      </c>
      <c r="L4579" s="119" t="str">
        <f t="shared" si="284"/>
        <v>NA</v>
      </c>
      <c r="M4579" s="119"/>
      <c r="N4579" s="120" t="str">
        <f t="shared" si="285"/>
        <v>NA</v>
      </c>
      <c r="O4579" s="120"/>
      <c r="P4579"/>
      <c r="Q4579"/>
      <c r="R4579"/>
      <c r="S4579"/>
      <c r="T4579"/>
      <c r="U4579" t="s">
        <v>17733</v>
      </c>
      <c r="V4579" t="s">
        <v>17731</v>
      </c>
      <c r="W4579" t="s">
        <v>17732</v>
      </c>
      <c r="X4579" t="s">
        <v>675</v>
      </c>
      <c r="Y4579" t="s">
        <v>17734</v>
      </c>
      <c r="Z4579" t="s">
        <v>54</v>
      </c>
      <c r="AA4579"/>
      <c r="AB4579" t="s">
        <v>45463</v>
      </c>
      <c r="AC4579" t="s">
        <v>52366</v>
      </c>
      <c r="AD4579" t="s">
        <v>17735</v>
      </c>
      <c r="AE4579" t="s">
        <v>565</v>
      </c>
      <c r="AF4579" s="119" t="str">
        <f t="shared" si="286"/>
        <v>NA</v>
      </c>
      <c r="AG4579" s="119"/>
      <c r="AH4579" s="119"/>
      <c r="AI4579" s="119"/>
      <c r="AJ4579" s="119" t="str">
        <f t="shared" si="287"/>
        <v>NA</v>
      </c>
      <c r="AK4579" s="190"/>
      <c r="AL4579" s="191"/>
    </row>
    <row r="4580" spans="1:38" x14ac:dyDescent="0.25">
      <c r="A4580" t="s">
        <v>9198</v>
      </c>
      <c r="B4580" t="s">
        <v>9196</v>
      </c>
      <c r="C4580" t="s">
        <v>9197</v>
      </c>
      <c r="D4580" t="s">
        <v>675</v>
      </c>
      <c r="E4580" t="s">
        <v>9199</v>
      </c>
      <c r="F4580" t="s">
        <v>54</v>
      </c>
      <c r="G4580"/>
      <c r="H4580" t="s">
        <v>46205</v>
      </c>
      <c r="I4580" t="s">
        <v>52958</v>
      </c>
      <c r="J4580" t="s">
        <v>9198</v>
      </c>
      <c r="K4580" t="s">
        <v>105</v>
      </c>
      <c r="L4580" s="119" t="str">
        <f t="shared" si="284"/>
        <v>NA</v>
      </c>
      <c r="M4580" s="119"/>
      <c r="N4580" s="120" t="str">
        <f t="shared" si="285"/>
        <v>NA</v>
      </c>
      <c r="O4580" s="120"/>
      <c r="P4580"/>
      <c r="Q4580"/>
      <c r="R4580"/>
      <c r="S4580"/>
      <c r="T4580"/>
      <c r="U4580" t="s">
        <v>6962</v>
      </c>
      <c r="V4580" t="s">
        <v>6960</v>
      </c>
      <c r="W4580" t="s">
        <v>6961</v>
      </c>
      <c r="X4580" t="s">
        <v>675</v>
      </c>
      <c r="Y4580" t="s">
        <v>6963</v>
      </c>
      <c r="Z4580" t="s">
        <v>54</v>
      </c>
      <c r="AA4580"/>
      <c r="AB4580" t="s">
        <v>45464</v>
      </c>
      <c r="AC4580" t="s">
        <v>52367</v>
      </c>
      <c r="AD4580" t="s">
        <v>6964</v>
      </c>
      <c r="AE4580" t="s">
        <v>105</v>
      </c>
      <c r="AF4580" s="119" t="str">
        <f t="shared" si="286"/>
        <v>NA</v>
      </c>
      <c r="AG4580" s="119"/>
      <c r="AH4580" s="119"/>
      <c r="AI4580" s="119"/>
      <c r="AJ4580" s="119" t="str">
        <f t="shared" si="287"/>
        <v>NA</v>
      </c>
      <c r="AK4580" s="190"/>
      <c r="AL4580" s="191"/>
    </row>
    <row r="4581" spans="1:38" x14ac:dyDescent="0.25">
      <c r="A4581" t="s">
        <v>13959</v>
      </c>
      <c r="B4581" t="s">
        <v>13957</v>
      </c>
      <c r="C4581" t="s">
        <v>13958</v>
      </c>
      <c r="D4581" t="s">
        <v>675</v>
      </c>
      <c r="E4581" t="s">
        <v>3902</v>
      </c>
      <c r="F4581" t="s">
        <v>54</v>
      </c>
      <c r="G4581"/>
      <c r="H4581" t="s">
        <v>46206</v>
      </c>
      <c r="I4581" t="s">
        <v>52959</v>
      </c>
      <c r="J4581"/>
      <c r="K4581" t="s">
        <v>565</v>
      </c>
      <c r="L4581" s="119" t="str">
        <f t="shared" si="284"/>
        <v>NA</v>
      </c>
      <c r="M4581" s="119"/>
      <c r="N4581" s="120" t="str">
        <f t="shared" si="285"/>
        <v>NA</v>
      </c>
      <c r="O4581" s="120"/>
      <c r="P4581"/>
      <c r="Q4581"/>
      <c r="R4581"/>
      <c r="S4581"/>
      <c r="T4581"/>
      <c r="U4581" t="s">
        <v>21009</v>
      </c>
      <c r="V4581" t="s">
        <v>21007</v>
      </c>
      <c r="W4581" t="s">
        <v>21008</v>
      </c>
      <c r="X4581" t="s">
        <v>675</v>
      </c>
      <c r="Y4581" t="s">
        <v>21010</v>
      </c>
      <c r="Z4581" t="s">
        <v>54</v>
      </c>
      <c r="AA4581"/>
      <c r="AB4581" t="s">
        <v>45465</v>
      </c>
      <c r="AC4581" t="s">
        <v>52368</v>
      </c>
      <c r="AD4581" t="s">
        <v>21009</v>
      </c>
      <c r="AE4581" t="s">
        <v>565</v>
      </c>
      <c r="AF4581" s="119" t="str">
        <f t="shared" si="286"/>
        <v>NA</v>
      </c>
      <c r="AG4581" s="119"/>
      <c r="AH4581" s="119"/>
      <c r="AI4581" s="119"/>
      <c r="AJ4581" s="119" t="str">
        <f t="shared" si="287"/>
        <v>NA</v>
      </c>
      <c r="AK4581" s="190"/>
      <c r="AL4581" s="191"/>
    </row>
    <row r="4582" spans="1:38" x14ac:dyDescent="0.25">
      <c r="A4582" t="s">
        <v>13394</v>
      </c>
      <c r="B4582" t="s">
        <v>13392</v>
      </c>
      <c r="C4582" t="s">
        <v>13393</v>
      </c>
      <c r="D4582" t="s">
        <v>675</v>
      </c>
      <c r="E4582" t="s">
        <v>13395</v>
      </c>
      <c r="F4582" t="s">
        <v>54</v>
      </c>
      <c r="G4582"/>
      <c r="H4582" t="s">
        <v>46207</v>
      </c>
      <c r="I4582" t="s">
        <v>52960</v>
      </c>
      <c r="J4582"/>
      <c r="K4582" t="s">
        <v>565</v>
      </c>
      <c r="L4582" s="119" t="str">
        <f t="shared" si="284"/>
        <v>NA</v>
      </c>
      <c r="M4582" s="119"/>
      <c r="N4582" s="120" t="str">
        <f t="shared" si="285"/>
        <v>NA</v>
      </c>
      <c r="O4582" s="120"/>
      <c r="P4582"/>
      <c r="Q4582"/>
      <c r="R4582"/>
      <c r="S4582"/>
      <c r="T4582"/>
      <c r="U4582" t="s">
        <v>10713</v>
      </c>
      <c r="V4582" t="s">
        <v>10711</v>
      </c>
      <c r="W4582" t="s">
        <v>10712</v>
      </c>
      <c r="X4582" t="s">
        <v>675</v>
      </c>
      <c r="Y4582" t="s">
        <v>1598</v>
      </c>
      <c r="Z4582" t="s">
        <v>54</v>
      </c>
      <c r="AA4582"/>
      <c r="AB4582" t="s">
        <v>45466</v>
      </c>
      <c r="AC4582" t="s">
        <v>52369</v>
      </c>
      <c r="AD4582" t="s">
        <v>10714</v>
      </c>
      <c r="AE4582" t="s">
        <v>565</v>
      </c>
      <c r="AF4582" s="119" t="str">
        <f t="shared" si="286"/>
        <v>NA</v>
      </c>
      <c r="AG4582" s="119"/>
      <c r="AH4582" s="119"/>
      <c r="AI4582" s="119"/>
      <c r="AJ4582" s="119" t="str">
        <f t="shared" si="287"/>
        <v>NA</v>
      </c>
      <c r="AK4582" s="190"/>
      <c r="AL4582" s="191"/>
    </row>
    <row r="4583" spans="1:38" x14ac:dyDescent="0.25">
      <c r="A4583" t="s">
        <v>11890</v>
      </c>
      <c r="B4583" t="s">
        <v>11889</v>
      </c>
      <c r="C4583" t="s">
        <v>11845</v>
      </c>
      <c r="D4583" t="s">
        <v>675</v>
      </c>
      <c r="E4583" t="s">
        <v>11891</v>
      </c>
      <c r="F4583" t="s">
        <v>54</v>
      </c>
      <c r="G4583"/>
      <c r="H4583" t="s">
        <v>46208</v>
      </c>
      <c r="I4583" t="s">
        <v>52961</v>
      </c>
      <c r="J4583" t="s">
        <v>11892</v>
      </c>
      <c r="K4583" t="s">
        <v>565</v>
      </c>
      <c r="L4583" s="119" t="str">
        <f t="shared" si="284"/>
        <v>NA</v>
      </c>
      <c r="M4583" s="119"/>
      <c r="N4583" s="120" t="str">
        <f t="shared" si="285"/>
        <v>NA</v>
      </c>
      <c r="O4583" s="120"/>
      <c r="P4583"/>
      <c r="Q4583"/>
      <c r="R4583"/>
      <c r="S4583"/>
      <c r="T4583"/>
      <c r="U4583" t="s">
        <v>17888</v>
      </c>
      <c r="V4583" t="s">
        <v>17886</v>
      </c>
      <c r="W4583" t="s">
        <v>17887</v>
      </c>
      <c r="X4583" t="s">
        <v>675</v>
      </c>
      <c r="Y4583" t="s">
        <v>1598</v>
      </c>
      <c r="Z4583" t="s">
        <v>54</v>
      </c>
      <c r="AA4583"/>
      <c r="AB4583" t="s">
        <v>45467</v>
      </c>
      <c r="AC4583" t="s">
        <v>52369</v>
      </c>
      <c r="AD4583"/>
      <c r="AE4583" t="s">
        <v>565</v>
      </c>
      <c r="AF4583" s="119" t="str">
        <f t="shared" si="286"/>
        <v>NA</v>
      </c>
      <c r="AG4583" s="119"/>
      <c r="AH4583" s="119"/>
      <c r="AI4583" s="119"/>
      <c r="AJ4583" s="119" t="str">
        <f t="shared" si="287"/>
        <v>NA</v>
      </c>
      <c r="AK4583" s="190"/>
      <c r="AL4583" s="191"/>
    </row>
    <row r="4584" spans="1:38" x14ac:dyDescent="0.25">
      <c r="A4584" t="s">
        <v>21284</v>
      </c>
      <c r="B4584" t="s">
        <v>21282</v>
      </c>
      <c r="C4584" t="s">
        <v>21283</v>
      </c>
      <c r="D4584" t="s">
        <v>675</v>
      </c>
      <c r="E4584" t="s">
        <v>11891</v>
      </c>
      <c r="F4584" t="s">
        <v>54</v>
      </c>
      <c r="G4584"/>
      <c r="H4584" t="s">
        <v>46209</v>
      </c>
      <c r="I4584" t="s">
        <v>52961</v>
      </c>
      <c r="J4584" t="s">
        <v>21284</v>
      </c>
      <c r="K4584" t="s">
        <v>565</v>
      </c>
      <c r="L4584" s="119" t="str">
        <f t="shared" si="284"/>
        <v>NA</v>
      </c>
      <c r="M4584" s="119"/>
      <c r="N4584" s="120" t="str">
        <f t="shared" si="285"/>
        <v>NA</v>
      </c>
      <c r="O4584" s="120"/>
      <c r="P4584"/>
      <c r="Q4584"/>
      <c r="R4584"/>
      <c r="S4584"/>
      <c r="T4584"/>
      <c r="U4584" t="s">
        <v>13795</v>
      </c>
      <c r="V4584" t="s">
        <v>13793</v>
      </c>
      <c r="W4584" t="s">
        <v>13794</v>
      </c>
      <c r="X4584" t="s">
        <v>675</v>
      </c>
      <c r="Y4584" t="s">
        <v>13796</v>
      </c>
      <c r="Z4584" t="s">
        <v>54</v>
      </c>
      <c r="AA4584"/>
      <c r="AB4584" t="s">
        <v>45468</v>
      </c>
      <c r="AC4584" t="s">
        <v>52370</v>
      </c>
      <c r="AD4584" t="s">
        <v>13797</v>
      </c>
      <c r="AE4584" t="s">
        <v>565</v>
      </c>
      <c r="AF4584" s="119" t="str">
        <f t="shared" si="286"/>
        <v>NA</v>
      </c>
      <c r="AG4584" s="119"/>
      <c r="AH4584" s="119"/>
      <c r="AI4584" s="119"/>
      <c r="AJ4584" s="119" t="str">
        <f t="shared" si="287"/>
        <v>NA</v>
      </c>
      <c r="AK4584" s="190"/>
      <c r="AL4584" s="191"/>
    </row>
    <row r="4585" spans="1:38" x14ac:dyDescent="0.25">
      <c r="A4585" t="s">
        <v>11125</v>
      </c>
      <c r="B4585" t="s">
        <v>11123</v>
      </c>
      <c r="C4585" t="s">
        <v>11124</v>
      </c>
      <c r="D4585" t="s">
        <v>675</v>
      </c>
      <c r="E4585" t="s">
        <v>219</v>
      </c>
      <c r="F4585" t="s">
        <v>54</v>
      </c>
      <c r="G4585"/>
      <c r="H4585" t="s">
        <v>46210</v>
      </c>
      <c r="I4585" t="s">
        <v>52962</v>
      </c>
      <c r="J4585" t="s">
        <v>11126</v>
      </c>
      <c r="K4585" t="s">
        <v>565</v>
      </c>
      <c r="L4585" s="119" t="str">
        <f t="shared" si="284"/>
        <v>NA</v>
      </c>
      <c r="M4585" s="119"/>
      <c r="N4585" s="120" t="str">
        <f t="shared" si="285"/>
        <v>NA</v>
      </c>
      <c r="O4585" s="120"/>
      <c r="P4585"/>
      <c r="Q4585"/>
      <c r="R4585"/>
      <c r="S4585"/>
      <c r="T4585"/>
      <c r="U4585" t="s">
        <v>18000</v>
      </c>
      <c r="V4585" t="s">
        <v>17998</v>
      </c>
      <c r="W4585" t="s">
        <v>17999</v>
      </c>
      <c r="X4585" t="s">
        <v>675</v>
      </c>
      <c r="Y4585" t="s">
        <v>18001</v>
      </c>
      <c r="Z4585" t="s">
        <v>54</v>
      </c>
      <c r="AA4585"/>
      <c r="AB4585" t="s">
        <v>45469</v>
      </c>
      <c r="AC4585" t="s">
        <v>52371</v>
      </c>
      <c r="AD4585" t="s">
        <v>18002</v>
      </c>
      <c r="AE4585" t="s">
        <v>565</v>
      </c>
      <c r="AF4585" s="119" t="str">
        <f t="shared" si="286"/>
        <v>NA</v>
      </c>
      <c r="AG4585" s="119"/>
      <c r="AH4585" s="119"/>
      <c r="AI4585" s="119"/>
      <c r="AJ4585" s="119" t="str">
        <f t="shared" si="287"/>
        <v>NA</v>
      </c>
      <c r="AK4585" s="190"/>
      <c r="AL4585" s="191"/>
    </row>
    <row r="4586" spans="1:38" x14ac:dyDescent="0.25">
      <c r="A4586" t="s">
        <v>11888</v>
      </c>
      <c r="B4586" t="s">
        <v>11887</v>
      </c>
      <c r="C4586" t="s">
        <v>11845</v>
      </c>
      <c r="D4586" t="s">
        <v>675</v>
      </c>
      <c r="E4586" t="s">
        <v>219</v>
      </c>
      <c r="F4586" t="s">
        <v>54</v>
      </c>
      <c r="G4586"/>
      <c r="H4586" t="s">
        <v>46211</v>
      </c>
      <c r="I4586" t="s">
        <v>52962</v>
      </c>
      <c r="J4586" t="s">
        <v>11888</v>
      </c>
      <c r="K4586" t="s">
        <v>565</v>
      </c>
      <c r="L4586" s="119" t="str">
        <f t="shared" si="284"/>
        <v>NA</v>
      </c>
      <c r="M4586" s="119"/>
      <c r="N4586" s="120" t="str">
        <f t="shared" si="285"/>
        <v>NA</v>
      </c>
      <c r="O4586" s="120"/>
      <c r="P4586"/>
      <c r="Q4586"/>
      <c r="R4586"/>
      <c r="S4586"/>
      <c r="T4586"/>
      <c r="U4586" t="s">
        <v>21678</v>
      </c>
      <c r="V4586" t="s">
        <v>21676</v>
      </c>
      <c r="W4586" t="s">
        <v>21677</v>
      </c>
      <c r="X4586" t="s">
        <v>675</v>
      </c>
      <c r="Y4586" t="s">
        <v>21679</v>
      </c>
      <c r="Z4586" t="s">
        <v>54</v>
      </c>
      <c r="AA4586"/>
      <c r="AB4586" t="s">
        <v>45470</v>
      </c>
      <c r="AC4586" t="s">
        <v>52372</v>
      </c>
      <c r="AD4586" t="s">
        <v>21680</v>
      </c>
      <c r="AE4586" t="s">
        <v>565</v>
      </c>
      <c r="AF4586" s="119" t="str">
        <f t="shared" si="286"/>
        <v>NA</v>
      </c>
      <c r="AG4586" s="119"/>
      <c r="AH4586" s="119"/>
      <c r="AI4586" s="119"/>
      <c r="AJ4586" s="119" t="str">
        <f t="shared" si="287"/>
        <v>NA</v>
      </c>
      <c r="AK4586" s="190"/>
      <c r="AL4586" s="191"/>
    </row>
    <row r="4587" spans="1:38" x14ac:dyDescent="0.25">
      <c r="A4587" t="s">
        <v>14216</v>
      </c>
      <c r="B4587" t="s">
        <v>14214</v>
      </c>
      <c r="C4587" t="s">
        <v>14215</v>
      </c>
      <c r="D4587" t="s">
        <v>675</v>
      </c>
      <c r="E4587" t="s">
        <v>219</v>
      </c>
      <c r="F4587" t="s">
        <v>54</v>
      </c>
      <c r="G4587"/>
      <c r="H4587" t="s">
        <v>46212</v>
      </c>
      <c r="I4587" t="s">
        <v>52962</v>
      </c>
      <c r="J4587" t="s">
        <v>14217</v>
      </c>
      <c r="K4587" t="s">
        <v>565</v>
      </c>
      <c r="L4587" s="119" t="str">
        <f t="shared" si="284"/>
        <v>NA</v>
      </c>
      <c r="M4587" s="119"/>
      <c r="N4587" s="120" t="str">
        <f t="shared" si="285"/>
        <v>NA</v>
      </c>
      <c r="O4587" s="120"/>
      <c r="P4587"/>
      <c r="Q4587"/>
      <c r="R4587"/>
      <c r="S4587"/>
      <c r="T4587"/>
      <c r="U4587" t="s">
        <v>15931</v>
      </c>
      <c r="V4587" t="s">
        <v>15929</v>
      </c>
      <c r="W4587" t="s">
        <v>15930</v>
      </c>
      <c r="X4587" t="s">
        <v>675</v>
      </c>
      <c r="Y4587" t="s">
        <v>15932</v>
      </c>
      <c r="Z4587" t="s">
        <v>54</v>
      </c>
      <c r="AA4587"/>
      <c r="AB4587" t="s">
        <v>45471</v>
      </c>
      <c r="AC4587" t="s">
        <v>52373</v>
      </c>
      <c r="AD4587" t="s">
        <v>15933</v>
      </c>
      <c r="AE4587" t="s">
        <v>565</v>
      </c>
      <c r="AF4587" s="119" t="str">
        <f t="shared" si="286"/>
        <v>NA</v>
      </c>
      <c r="AG4587" s="119"/>
      <c r="AH4587" s="119"/>
      <c r="AI4587" s="119"/>
      <c r="AJ4587" s="119" t="str">
        <f t="shared" si="287"/>
        <v>NA</v>
      </c>
      <c r="AK4587" s="190"/>
      <c r="AL4587" s="191"/>
    </row>
    <row r="4588" spans="1:38" x14ac:dyDescent="0.25">
      <c r="A4588" t="s">
        <v>20101</v>
      </c>
      <c r="B4588" t="s">
        <v>20099</v>
      </c>
      <c r="C4588" t="s">
        <v>20100</v>
      </c>
      <c r="D4588" t="s">
        <v>675</v>
      </c>
      <c r="E4588" t="s">
        <v>219</v>
      </c>
      <c r="F4588" t="s">
        <v>54</v>
      </c>
      <c r="G4588"/>
      <c r="H4588" t="s">
        <v>46213</v>
      </c>
      <c r="I4588" t="s">
        <v>52962</v>
      </c>
      <c r="J4588"/>
      <c r="K4588" t="s">
        <v>565</v>
      </c>
      <c r="L4588" s="119" t="str">
        <f t="shared" si="284"/>
        <v>NA</v>
      </c>
      <c r="M4588" s="119"/>
      <c r="N4588" s="120" t="str">
        <f t="shared" si="285"/>
        <v>NA</v>
      </c>
      <c r="O4588" s="120"/>
      <c r="P4588"/>
      <c r="Q4588"/>
      <c r="R4588"/>
      <c r="S4588"/>
      <c r="T4588"/>
      <c r="U4588" t="s">
        <v>22522</v>
      </c>
      <c r="V4588" t="s">
        <v>22521</v>
      </c>
      <c r="W4588" t="s">
        <v>11845</v>
      </c>
      <c r="X4588" t="s">
        <v>675</v>
      </c>
      <c r="Y4588" t="s">
        <v>6664</v>
      </c>
      <c r="Z4588" t="s">
        <v>54</v>
      </c>
      <c r="AA4588"/>
      <c r="AB4588" t="s">
        <v>45472</v>
      </c>
      <c r="AC4588" t="s">
        <v>52374</v>
      </c>
      <c r="AD4588" t="s">
        <v>22522</v>
      </c>
      <c r="AE4588" t="s">
        <v>565</v>
      </c>
      <c r="AF4588" s="119" t="str">
        <f t="shared" si="286"/>
        <v>NA</v>
      </c>
      <c r="AG4588" s="119"/>
      <c r="AH4588" s="119"/>
      <c r="AI4588" s="119"/>
      <c r="AJ4588" s="119" t="str">
        <f t="shared" si="287"/>
        <v>NA</v>
      </c>
      <c r="AK4588" s="190"/>
      <c r="AL4588" s="191"/>
    </row>
    <row r="4589" spans="1:38" x14ac:dyDescent="0.25">
      <c r="A4589" t="s">
        <v>20994</v>
      </c>
      <c r="B4589" t="s">
        <v>20992</v>
      </c>
      <c r="C4589" t="s">
        <v>20993</v>
      </c>
      <c r="D4589" t="s">
        <v>675</v>
      </c>
      <c r="E4589" t="s">
        <v>219</v>
      </c>
      <c r="F4589" t="s">
        <v>54</v>
      </c>
      <c r="G4589"/>
      <c r="H4589" t="s">
        <v>46210</v>
      </c>
      <c r="I4589" t="s">
        <v>52962</v>
      </c>
      <c r="J4589"/>
      <c r="K4589" t="s">
        <v>565</v>
      </c>
      <c r="L4589" s="119" t="str">
        <f t="shared" si="284"/>
        <v>NA</v>
      </c>
      <c r="M4589" s="119"/>
      <c r="N4589" s="120" t="str">
        <f t="shared" si="285"/>
        <v>NA</v>
      </c>
      <c r="O4589" s="120"/>
      <c r="P4589"/>
      <c r="Q4589"/>
      <c r="R4589"/>
      <c r="S4589"/>
      <c r="T4589"/>
      <c r="U4589" t="s">
        <v>6663</v>
      </c>
      <c r="V4589" t="s">
        <v>6661</v>
      </c>
      <c r="W4589" t="s">
        <v>6662</v>
      </c>
      <c r="X4589" t="s">
        <v>675</v>
      </c>
      <c r="Y4589" t="s">
        <v>6664</v>
      </c>
      <c r="Z4589" t="s">
        <v>54</v>
      </c>
      <c r="AA4589"/>
      <c r="AB4589" t="s">
        <v>45473</v>
      </c>
      <c r="AC4589" t="s">
        <v>52374</v>
      </c>
      <c r="AD4589" t="s">
        <v>6665</v>
      </c>
      <c r="AE4589" t="s">
        <v>565</v>
      </c>
      <c r="AF4589" s="119" t="str">
        <f t="shared" si="286"/>
        <v>NA</v>
      </c>
      <c r="AG4589" s="119"/>
      <c r="AH4589" s="119"/>
      <c r="AI4589" s="119"/>
      <c r="AJ4589" s="119" t="str">
        <f t="shared" si="287"/>
        <v>NA</v>
      </c>
      <c r="AK4589" s="190"/>
      <c r="AL4589" s="191"/>
    </row>
    <row r="4590" spans="1:38" x14ac:dyDescent="0.25">
      <c r="A4590" t="s">
        <v>18997</v>
      </c>
      <c r="B4590" t="s">
        <v>18995</v>
      </c>
      <c r="C4590" t="s">
        <v>18996</v>
      </c>
      <c r="D4590" t="s">
        <v>675</v>
      </c>
      <c r="E4590" t="s">
        <v>219</v>
      </c>
      <c r="F4590" t="s">
        <v>54</v>
      </c>
      <c r="G4590"/>
      <c r="H4590" t="s">
        <v>46213</v>
      </c>
      <c r="I4590" t="s">
        <v>52962</v>
      </c>
      <c r="J4590"/>
      <c r="K4590" t="s">
        <v>565</v>
      </c>
      <c r="L4590" s="119" t="str">
        <f t="shared" si="284"/>
        <v>NA</v>
      </c>
      <c r="M4590" s="119"/>
      <c r="N4590" s="120" t="str">
        <f t="shared" si="285"/>
        <v>NA</v>
      </c>
      <c r="O4590" s="120"/>
      <c r="P4590"/>
      <c r="Q4590"/>
      <c r="R4590"/>
      <c r="S4590"/>
      <c r="T4590"/>
      <c r="U4590" t="s">
        <v>21222</v>
      </c>
      <c r="V4590" t="s">
        <v>21220</v>
      </c>
      <c r="W4590" t="s">
        <v>21221</v>
      </c>
      <c r="X4590" t="s">
        <v>675</v>
      </c>
      <c r="Y4590" t="s">
        <v>9087</v>
      </c>
      <c r="Z4590" t="s">
        <v>54</v>
      </c>
      <c r="AA4590"/>
      <c r="AB4590" t="s">
        <v>45474</v>
      </c>
      <c r="AC4590" t="s">
        <v>52375</v>
      </c>
      <c r="AD4590"/>
      <c r="AE4590" t="s">
        <v>565</v>
      </c>
      <c r="AF4590" s="119" t="str">
        <f t="shared" si="286"/>
        <v>NA</v>
      </c>
      <c r="AG4590" s="119"/>
      <c r="AH4590" s="119"/>
      <c r="AI4590" s="119"/>
      <c r="AJ4590" s="119" t="str">
        <f t="shared" si="287"/>
        <v>NA</v>
      </c>
      <c r="AK4590" s="190"/>
      <c r="AL4590" s="191"/>
    </row>
    <row r="4591" spans="1:38" x14ac:dyDescent="0.25">
      <c r="A4591" t="s">
        <v>9364</v>
      </c>
      <c r="B4591" t="s">
        <v>9362</v>
      </c>
      <c r="C4591" t="s">
        <v>9363</v>
      </c>
      <c r="D4591" t="s">
        <v>675</v>
      </c>
      <c r="E4591" t="s">
        <v>219</v>
      </c>
      <c r="F4591" t="s">
        <v>54</v>
      </c>
      <c r="G4591"/>
      <c r="H4591" t="s">
        <v>46214</v>
      </c>
      <c r="I4591" t="s">
        <v>52962</v>
      </c>
      <c r="J4591" t="s">
        <v>9365</v>
      </c>
      <c r="K4591" t="s">
        <v>105</v>
      </c>
      <c r="L4591" s="119" t="str">
        <f t="shared" si="284"/>
        <v>NA</v>
      </c>
      <c r="M4591" s="119"/>
      <c r="N4591" s="120" t="str">
        <f t="shared" si="285"/>
        <v>NA</v>
      </c>
      <c r="O4591" s="120"/>
      <c r="P4591"/>
      <c r="Q4591"/>
      <c r="R4591"/>
      <c r="S4591"/>
      <c r="T4591"/>
      <c r="U4591" t="s">
        <v>9266</v>
      </c>
      <c r="V4591" t="s">
        <v>9264</v>
      </c>
      <c r="W4591" t="s">
        <v>9265</v>
      </c>
      <c r="X4591" t="s">
        <v>675</v>
      </c>
      <c r="Y4591" t="s">
        <v>9087</v>
      </c>
      <c r="Z4591" t="s">
        <v>54</v>
      </c>
      <c r="AA4591"/>
      <c r="AB4591" t="s">
        <v>45475</v>
      </c>
      <c r="AC4591" t="s">
        <v>52375</v>
      </c>
      <c r="AD4591"/>
      <c r="AE4591" t="s">
        <v>105</v>
      </c>
      <c r="AF4591" s="119" t="str">
        <f t="shared" si="286"/>
        <v>NA</v>
      </c>
      <c r="AG4591" s="119"/>
      <c r="AH4591" s="119"/>
      <c r="AI4591" s="119"/>
      <c r="AJ4591" s="119" t="str">
        <f t="shared" si="287"/>
        <v>NA</v>
      </c>
      <c r="AK4591" s="190"/>
      <c r="AL4591" s="191"/>
    </row>
    <row r="4592" spans="1:38" x14ac:dyDescent="0.25">
      <c r="A4592" t="s">
        <v>7329</v>
      </c>
      <c r="B4592" t="s">
        <v>7327</v>
      </c>
      <c r="C4592" t="s">
        <v>7328</v>
      </c>
      <c r="D4592" t="s">
        <v>675</v>
      </c>
      <c r="E4592" t="s">
        <v>219</v>
      </c>
      <c r="F4592" t="s">
        <v>54</v>
      </c>
      <c r="G4592"/>
      <c r="H4592" t="s">
        <v>46210</v>
      </c>
      <c r="I4592" t="s">
        <v>52962</v>
      </c>
      <c r="J4592" t="s">
        <v>7316</v>
      </c>
      <c r="K4592" t="s">
        <v>105</v>
      </c>
      <c r="L4592" s="119" t="str">
        <f t="shared" si="284"/>
        <v>NA</v>
      </c>
      <c r="M4592" s="119"/>
      <c r="N4592" s="120" t="str">
        <f t="shared" si="285"/>
        <v>NA</v>
      </c>
      <c r="O4592" s="120"/>
      <c r="P4592"/>
      <c r="Q4592"/>
      <c r="R4592"/>
      <c r="S4592"/>
      <c r="T4592"/>
      <c r="U4592" t="s">
        <v>9086</v>
      </c>
      <c r="V4592" t="s">
        <v>9084</v>
      </c>
      <c r="W4592" t="s">
        <v>9085</v>
      </c>
      <c r="X4592" t="s">
        <v>675</v>
      </c>
      <c r="Y4592" t="s">
        <v>9087</v>
      </c>
      <c r="Z4592" t="s">
        <v>54</v>
      </c>
      <c r="AA4592"/>
      <c r="AB4592" t="s">
        <v>45475</v>
      </c>
      <c r="AC4592" t="s">
        <v>52375</v>
      </c>
      <c r="AD4592" t="s">
        <v>9086</v>
      </c>
      <c r="AE4592" t="s">
        <v>105</v>
      </c>
      <c r="AF4592" s="119" t="str">
        <f t="shared" si="286"/>
        <v>NA</v>
      </c>
      <c r="AG4592" s="119"/>
      <c r="AH4592" s="119"/>
      <c r="AI4592" s="119"/>
      <c r="AJ4592" s="119" t="str">
        <f t="shared" si="287"/>
        <v>NA</v>
      </c>
      <c r="AK4592" s="190"/>
      <c r="AL4592" s="191"/>
    </row>
    <row r="4593" spans="1:38" x14ac:dyDescent="0.25">
      <c r="A4593" t="s">
        <v>6437</v>
      </c>
      <c r="B4593" t="s">
        <v>6435</v>
      </c>
      <c r="C4593" t="s">
        <v>6436</v>
      </c>
      <c r="D4593" t="s">
        <v>675</v>
      </c>
      <c r="E4593" t="s">
        <v>219</v>
      </c>
      <c r="F4593" t="s">
        <v>54</v>
      </c>
      <c r="G4593"/>
      <c r="H4593" t="s">
        <v>46210</v>
      </c>
      <c r="I4593" t="s">
        <v>52962</v>
      </c>
      <c r="J4593" t="s">
        <v>6434</v>
      </c>
      <c r="K4593" t="s">
        <v>105</v>
      </c>
      <c r="L4593" s="119" t="str">
        <f t="shared" si="284"/>
        <v>NA</v>
      </c>
      <c r="M4593" s="119"/>
      <c r="N4593" s="120" t="str">
        <f t="shared" si="285"/>
        <v>NA</v>
      </c>
      <c r="O4593" s="120"/>
      <c r="P4593"/>
      <c r="Q4593"/>
      <c r="R4593"/>
      <c r="S4593"/>
      <c r="T4593"/>
      <c r="U4593" t="s">
        <v>7497</v>
      </c>
      <c r="V4593" t="s">
        <v>7495</v>
      </c>
      <c r="W4593" t="s">
        <v>7496</v>
      </c>
      <c r="X4593" t="s">
        <v>675</v>
      </c>
      <c r="Y4593" t="s">
        <v>7498</v>
      </c>
      <c r="Z4593" t="s">
        <v>54</v>
      </c>
      <c r="AA4593"/>
      <c r="AB4593" t="s">
        <v>45476</v>
      </c>
      <c r="AC4593" t="s">
        <v>52376</v>
      </c>
      <c r="AD4593" t="s">
        <v>7499</v>
      </c>
      <c r="AE4593" t="s">
        <v>565</v>
      </c>
      <c r="AF4593" s="119" t="str">
        <f t="shared" si="286"/>
        <v>NA</v>
      </c>
      <c r="AG4593" s="119"/>
      <c r="AH4593" s="119"/>
      <c r="AI4593" s="119"/>
      <c r="AJ4593" s="119" t="str">
        <f t="shared" si="287"/>
        <v>NA</v>
      </c>
      <c r="AK4593" s="190"/>
      <c r="AL4593" s="191"/>
    </row>
    <row r="4594" spans="1:38" x14ac:dyDescent="0.25">
      <c r="A4594" t="s">
        <v>10866</v>
      </c>
      <c r="B4594" t="s">
        <v>10864</v>
      </c>
      <c r="C4594" t="s">
        <v>10865</v>
      </c>
      <c r="D4594" t="s">
        <v>675</v>
      </c>
      <c r="E4594" t="s">
        <v>219</v>
      </c>
      <c r="F4594" t="s">
        <v>54</v>
      </c>
      <c r="G4594"/>
      <c r="H4594" t="s">
        <v>46210</v>
      </c>
      <c r="I4594" t="s">
        <v>52962</v>
      </c>
      <c r="J4594" t="s">
        <v>10867</v>
      </c>
      <c r="K4594" t="s">
        <v>105</v>
      </c>
      <c r="L4594" s="119" t="str">
        <f t="shared" si="284"/>
        <v>NA</v>
      </c>
      <c r="M4594" s="119"/>
      <c r="N4594" s="120" t="str">
        <f t="shared" si="285"/>
        <v>NA</v>
      </c>
      <c r="O4594" s="120"/>
      <c r="P4594"/>
      <c r="Q4594"/>
      <c r="R4594"/>
      <c r="S4594"/>
      <c r="T4594"/>
      <c r="U4594" t="s">
        <v>15719</v>
      </c>
      <c r="V4594" t="s">
        <v>15717</v>
      </c>
      <c r="W4594" t="s">
        <v>15718</v>
      </c>
      <c r="X4594" t="s">
        <v>675</v>
      </c>
      <c r="Y4594" t="s">
        <v>15720</v>
      </c>
      <c r="Z4594" t="s">
        <v>54</v>
      </c>
      <c r="AA4594"/>
      <c r="AB4594" t="s">
        <v>45477</v>
      </c>
      <c r="AC4594" t="s">
        <v>52377</v>
      </c>
      <c r="AD4594"/>
      <c r="AE4594" t="s">
        <v>565</v>
      </c>
      <c r="AF4594" s="119" t="str">
        <f t="shared" si="286"/>
        <v>NA</v>
      </c>
      <c r="AG4594" s="119"/>
      <c r="AH4594" s="119"/>
      <c r="AI4594" s="119"/>
      <c r="AJ4594" s="119" t="str">
        <f t="shared" si="287"/>
        <v>NA</v>
      </c>
      <c r="AK4594" s="190"/>
      <c r="AL4594" s="191"/>
    </row>
    <row r="4595" spans="1:38" x14ac:dyDescent="0.25">
      <c r="A4595" t="s">
        <v>6343</v>
      </c>
      <c r="B4595" t="s">
        <v>6341</v>
      </c>
      <c r="C4595" t="s">
        <v>6342</v>
      </c>
      <c r="D4595" t="s">
        <v>675</v>
      </c>
      <c r="E4595" t="s">
        <v>219</v>
      </c>
      <c r="F4595" t="s">
        <v>54</v>
      </c>
      <c r="G4595"/>
      <c r="H4595" t="s">
        <v>46210</v>
      </c>
      <c r="I4595" t="s">
        <v>52962</v>
      </c>
      <c r="J4595" t="s">
        <v>6275</v>
      </c>
      <c r="K4595" t="s">
        <v>105</v>
      </c>
      <c r="L4595" s="119" t="str">
        <f t="shared" si="284"/>
        <v>NA</v>
      </c>
      <c r="M4595" s="119"/>
      <c r="N4595" s="120" t="str">
        <f t="shared" si="285"/>
        <v>NA</v>
      </c>
      <c r="O4595" s="120"/>
      <c r="P4595"/>
      <c r="Q4595"/>
      <c r="R4595"/>
      <c r="S4595"/>
      <c r="T4595"/>
      <c r="U4595" t="s">
        <v>9008</v>
      </c>
      <c r="V4595" t="s">
        <v>9006</v>
      </c>
      <c r="W4595" t="s">
        <v>9007</v>
      </c>
      <c r="X4595" t="s">
        <v>675</v>
      </c>
      <c r="Y4595" t="s">
        <v>9009</v>
      </c>
      <c r="Z4595" t="s">
        <v>54</v>
      </c>
      <c r="AA4595"/>
      <c r="AB4595" t="s">
        <v>45478</v>
      </c>
      <c r="AC4595" t="s">
        <v>52378</v>
      </c>
      <c r="AD4595" t="s">
        <v>9008</v>
      </c>
      <c r="AE4595" t="s">
        <v>105</v>
      </c>
      <c r="AF4595" s="119" t="str">
        <f t="shared" si="286"/>
        <v>NA</v>
      </c>
      <c r="AG4595" s="119"/>
      <c r="AH4595" s="119"/>
      <c r="AI4595" s="119"/>
      <c r="AJ4595" s="119" t="str">
        <f t="shared" si="287"/>
        <v>NA</v>
      </c>
      <c r="AK4595" s="190"/>
      <c r="AL4595" s="191"/>
    </row>
    <row r="4596" spans="1:38" x14ac:dyDescent="0.25">
      <c r="A4596" t="s">
        <v>22164</v>
      </c>
      <c r="B4596" t="s">
        <v>22162</v>
      </c>
      <c r="C4596" t="s">
        <v>22163</v>
      </c>
      <c r="D4596" t="s">
        <v>675</v>
      </c>
      <c r="E4596" t="s">
        <v>219</v>
      </c>
      <c r="F4596" t="s">
        <v>54</v>
      </c>
      <c r="G4596"/>
      <c r="H4596" t="s">
        <v>46210</v>
      </c>
      <c r="I4596" t="s">
        <v>52962</v>
      </c>
      <c r="J4596" t="s">
        <v>22165</v>
      </c>
      <c r="K4596" t="s">
        <v>105</v>
      </c>
      <c r="L4596" s="119" t="str">
        <f t="shared" si="284"/>
        <v>NA</v>
      </c>
      <c r="M4596" s="119"/>
      <c r="N4596" s="120" t="str">
        <f t="shared" si="285"/>
        <v>NA</v>
      </c>
      <c r="O4596" s="120"/>
      <c r="P4596"/>
      <c r="Q4596"/>
      <c r="R4596"/>
      <c r="S4596"/>
      <c r="T4596"/>
      <c r="U4596" t="s">
        <v>12494</v>
      </c>
      <c r="V4596" t="s">
        <v>12492</v>
      </c>
      <c r="W4596" t="s">
        <v>12493</v>
      </c>
      <c r="X4596" t="s">
        <v>675</v>
      </c>
      <c r="Y4596" t="s">
        <v>12495</v>
      </c>
      <c r="Z4596" t="s">
        <v>54</v>
      </c>
      <c r="AA4596"/>
      <c r="AB4596" t="s">
        <v>45479</v>
      </c>
      <c r="AC4596" t="s">
        <v>52379</v>
      </c>
      <c r="AD4596"/>
      <c r="AE4596" t="s">
        <v>105</v>
      </c>
      <c r="AF4596" s="119" t="str">
        <f t="shared" si="286"/>
        <v>NA</v>
      </c>
      <c r="AG4596" s="119"/>
      <c r="AH4596" s="119"/>
      <c r="AI4596" s="119"/>
      <c r="AJ4596" s="119" t="str">
        <f t="shared" si="287"/>
        <v>NA</v>
      </c>
      <c r="AK4596" s="190"/>
      <c r="AL4596" s="191"/>
    </row>
    <row r="4597" spans="1:38" x14ac:dyDescent="0.25">
      <c r="A4597" t="s">
        <v>22286</v>
      </c>
      <c r="B4597" t="s">
        <v>22284</v>
      </c>
      <c r="C4597" t="s">
        <v>22285</v>
      </c>
      <c r="D4597" t="s">
        <v>675</v>
      </c>
      <c r="E4597" t="s">
        <v>219</v>
      </c>
      <c r="F4597" t="s">
        <v>54</v>
      </c>
      <c r="G4597"/>
      <c r="H4597" t="s">
        <v>46210</v>
      </c>
      <c r="I4597" t="s">
        <v>52962</v>
      </c>
      <c r="J4597"/>
      <c r="K4597" t="s">
        <v>105</v>
      </c>
      <c r="L4597" s="119" t="str">
        <f t="shared" si="284"/>
        <v>NA</v>
      </c>
      <c r="M4597" s="119"/>
      <c r="N4597" s="120" t="str">
        <f t="shared" si="285"/>
        <v>NA</v>
      </c>
      <c r="O4597" s="120"/>
      <c r="P4597"/>
      <c r="Q4597"/>
      <c r="R4597"/>
      <c r="S4597"/>
      <c r="T4597"/>
      <c r="U4597" t="s">
        <v>7573</v>
      </c>
      <c r="V4597" t="s">
        <v>7571</v>
      </c>
      <c r="W4597" t="s">
        <v>7572</v>
      </c>
      <c r="X4597" t="s">
        <v>675</v>
      </c>
      <c r="Y4597" t="s">
        <v>7574</v>
      </c>
      <c r="Z4597" t="s">
        <v>54</v>
      </c>
      <c r="AA4597"/>
      <c r="AB4597" t="s">
        <v>45480</v>
      </c>
      <c r="AC4597" t="s">
        <v>52380</v>
      </c>
      <c r="AD4597" t="s">
        <v>7575</v>
      </c>
      <c r="AE4597" t="s">
        <v>565</v>
      </c>
      <c r="AF4597" s="119" t="str">
        <f t="shared" si="286"/>
        <v>NA</v>
      </c>
      <c r="AG4597" s="119"/>
      <c r="AH4597" s="119"/>
      <c r="AI4597" s="119"/>
      <c r="AJ4597" s="119" t="str">
        <f t="shared" si="287"/>
        <v>NA</v>
      </c>
      <c r="AK4597" s="190"/>
      <c r="AL4597" s="191"/>
    </row>
    <row r="4598" spans="1:38" x14ac:dyDescent="0.25">
      <c r="A4598" t="s">
        <v>13415</v>
      </c>
      <c r="B4598" t="s">
        <v>13413</v>
      </c>
      <c r="C4598" t="s">
        <v>13414</v>
      </c>
      <c r="D4598" t="s">
        <v>675</v>
      </c>
      <c r="E4598" t="s">
        <v>13416</v>
      </c>
      <c r="F4598" t="s">
        <v>54</v>
      </c>
      <c r="G4598"/>
      <c r="H4598" t="s">
        <v>46215</v>
      </c>
      <c r="I4598" t="s">
        <v>52963</v>
      </c>
      <c r="J4598"/>
      <c r="K4598" t="s">
        <v>565</v>
      </c>
      <c r="L4598" s="119" t="str">
        <f t="shared" si="284"/>
        <v>NA</v>
      </c>
      <c r="M4598" s="119"/>
      <c r="N4598" s="120" t="str">
        <f t="shared" si="285"/>
        <v>NA</v>
      </c>
      <c r="O4598" s="120"/>
      <c r="P4598"/>
      <c r="Q4598"/>
      <c r="R4598"/>
      <c r="S4598"/>
      <c r="T4598"/>
      <c r="U4598" t="s">
        <v>19157</v>
      </c>
      <c r="V4598" t="s">
        <v>19155</v>
      </c>
      <c r="W4598" t="s">
        <v>19156</v>
      </c>
      <c r="X4598" t="s">
        <v>675</v>
      </c>
      <c r="Y4598" t="s">
        <v>19158</v>
      </c>
      <c r="Z4598" t="s">
        <v>54</v>
      </c>
      <c r="AA4598"/>
      <c r="AB4598" t="s">
        <v>45481</v>
      </c>
      <c r="AC4598" t="s">
        <v>52381</v>
      </c>
      <c r="AD4598" t="s">
        <v>19159</v>
      </c>
      <c r="AE4598" t="s">
        <v>565</v>
      </c>
      <c r="AF4598" s="119" t="str">
        <f t="shared" si="286"/>
        <v>NA</v>
      </c>
      <c r="AG4598" s="119"/>
      <c r="AH4598" s="119"/>
      <c r="AI4598" s="119"/>
      <c r="AJ4598" s="119" t="str">
        <f t="shared" si="287"/>
        <v>NA</v>
      </c>
      <c r="AK4598" s="190"/>
      <c r="AL4598" s="191"/>
    </row>
    <row r="4599" spans="1:38" x14ac:dyDescent="0.25">
      <c r="A4599" t="s">
        <v>13003</v>
      </c>
      <c r="B4599" t="s">
        <v>13001</v>
      </c>
      <c r="C4599" t="s">
        <v>13002</v>
      </c>
      <c r="D4599" t="s">
        <v>675</v>
      </c>
      <c r="E4599" t="s">
        <v>13004</v>
      </c>
      <c r="F4599" t="s">
        <v>54</v>
      </c>
      <c r="G4599"/>
      <c r="H4599" t="s">
        <v>46216</v>
      </c>
      <c r="I4599" t="s">
        <v>52964</v>
      </c>
      <c r="J4599" t="s">
        <v>13005</v>
      </c>
      <c r="K4599" t="s">
        <v>565</v>
      </c>
      <c r="L4599" s="119" t="str">
        <f t="shared" si="284"/>
        <v>NA</v>
      </c>
      <c r="M4599" s="119"/>
      <c r="N4599" s="120" t="str">
        <f t="shared" si="285"/>
        <v>NA</v>
      </c>
      <c r="O4599" s="120"/>
      <c r="P4599"/>
      <c r="Q4599"/>
      <c r="R4599"/>
      <c r="S4599"/>
      <c r="T4599"/>
      <c r="U4599" t="s">
        <v>16583</v>
      </c>
      <c r="V4599" t="s">
        <v>16581</v>
      </c>
      <c r="W4599" t="s">
        <v>16582</v>
      </c>
      <c r="X4599" t="s">
        <v>675</v>
      </c>
      <c r="Y4599" t="s">
        <v>16584</v>
      </c>
      <c r="Z4599" t="s">
        <v>54</v>
      </c>
      <c r="AA4599"/>
      <c r="AB4599" t="s">
        <v>45482</v>
      </c>
      <c r="AC4599" t="s">
        <v>52382</v>
      </c>
      <c r="AD4599" t="s">
        <v>16585</v>
      </c>
      <c r="AE4599" t="s">
        <v>565</v>
      </c>
      <c r="AF4599" s="119" t="str">
        <f t="shared" si="286"/>
        <v>NA</v>
      </c>
      <c r="AG4599" s="119"/>
      <c r="AH4599" s="119"/>
      <c r="AI4599" s="119"/>
      <c r="AJ4599" s="119" t="str">
        <f t="shared" si="287"/>
        <v>NA</v>
      </c>
      <c r="AK4599" s="190"/>
      <c r="AL4599" s="191"/>
    </row>
    <row r="4600" spans="1:38" x14ac:dyDescent="0.25">
      <c r="A4600" t="s">
        <v>9395</v>
      </c>
      <c r="B4600" t="s">
        <v>9400</v>
      </c>
      <c r="C4600" t="s">
        <v>9401</v>
      </c>
      <c r="D4600" t="s">
        <v>675</v>
      </c>
      <c r="E4600" t="s">
        <v>9402</v>
      </c>
      <c r="F4600" t="s">
        <v>54</v>
      </c>
      <c r="G4600"/>
      <c r="H4600" t="s">
        <v>46217</v>
      </c>
      <c r="I4600" t="s">
        <v>52965</v>
      </c>
      <c r="J4600" t="s">
        <v>9403</v>
      </c>
      <c r="K4600" t="s">
        <v>105</v>
      </c>
      <c r="L4600" s="119" t="str">
        <f t="shared" si="284"/>
        <v>NA</v>
      </c>
      <c r="M4600" s="119"/>
      <c r="N4600" s="120" t="str">
        <f t="shared" si="285"/>
        <v>NA</v>
      </c>
      <c r="O4600" s="120"/>
      <c r="P4600"/>
      <c r="Q4600"/>
      <c r="R4600"/>
      <c r="S4600"/>
      <c r="T4600"/>
      <c r="U4600" t="s">
        <v>17005</v>
      </c>
      <c r="V4600" t="s">
        <v>17003</v>
      </c>
      <c r="W4600" t="s">
        <v>17004</v>
      </c>
      <c r="X4600" t="s">
        <v>675</v>
      </c>
      <c r="Y4600" t="s">
        <v>17006</v>
      </c>
      <c r="Z4600" t="s">
        <v>54</v>
      </c>
      <c r="AA4600"/>
      <c r="AB4600" t="s">
        <v>45483</v>
      </c>
      <c r="AC4600" t="s">
        <v>52383</v>
      </c>
      <c r="AD4600"/>
      <c r="AE4600" t="s">
        <v>565</v>
      </c>
      <c r="AF4600" s="119" t="str">
        <f t="shared" si="286"/>
        <v>NA</v>
      </c>
      <c r="AG4600" s="119"/>
      <c r="AH4600" s="119"/>
      <c r="AI4600" s="119"/>
      <c r="AJ4600" s="119" t="str">
        <f t="shared" si="287"/>
        <v>NA</v>
      </c>
      <c r="AK4600" s="190"/>
      <c r="AL4600" s="191"/>
    </row>
    <row r="4601" spans="1:38" x14ac:dyDescent="0.25">
      <c r="A4601" t="s">
        <v>9163</v>
      </c>
      <c r="B4601" t="s">
        <v>9161</v>
      </c>
      <c r="C4601" t="s">
        <v>9162</v>
      </c>
      <c r="D4601" t="s">
        <v>675</v>
      </c>
      <c r="E4601" t="s">
        <v>9164</v>
      </c>
      <c r="F4601" t="s">
        <v>54</v>
      </c>
      <c r="G4601"/>
      <c r="H4601" t="s">
        <v>46218</v>
      </c>
      <c r="I4601" t="s">
        <v>52966</v>
      </c>
      <c r="J4601" t="s">
        <v>9165</v>
      </c>
      <c r="K4601" t="s">
        <v>105</v>
      </c>
      <c r="L4601" s="119" t="str">
        <f t="shared" si="284"/>
        <v>NA</v>
      </c>
      <c r="M4601" s="119"/>
      <c r="N4601" s="120" t="str">
        <f t="shared" si="285"/>
        <v>NA</v>
      </c>
      <c r="O4601" s="120"/>
      <c r="P4601"/>
      <c r="Q4601"/>
      <c r="R4601"/>
      <c r="S4601"/>
      <c r="T4601"/>
      <c r="U4601" t="s">
        <v>21654</v>
      </c>
      <c r="V4601" t="s">
        <v>21652</v>
      </c>
      <c r="W4601" t="s">
        <v>21653</v>
      </c>
      <c r="X4601" t="s">
        <v>675</v>
      </c>
      <c r="Y4601" t="s">
        <v>2614</v>
      </c>
      <c r="Z4601" t="s">
        <v>54</v>
      </c>
      <c r="AA4601"/>
      <c r="AB4601" t="s">
        <v>45484</v>
      </c>
      <c r="AC4601" t="s">
        <v>52384</v>
      </c>
      <c r="AD4601" t="s">
        <v>21655</v>
      </c>
      <c r="AE4601" t="s">
        <v>565</v>
      </c>
      <c r="AF4601" s="119" t="str">
        <f t="shared" si="286"/>
        <v>NA</v>
      </c>
      <c r="AG4601" s="119"/>
      <c r="AH4601" s="119"/>
      <c r="AI4601" s="119"/>
      <c r="AJ4601" s="119" t="str">
        <f t="shared" si="287"/>
        <v>NA</v>
      </c>
      <c r="AK4601" s="190"/>
      <c r="AL4601" s="191"/>
    </row>
    <row r="4602" spans="1:38" x14ac:dyDescent="0.25">
      <c r="A4602" t="s">
        <v>11900</v>
      </c>
      <c r="B4602" t="s">
        <v>11899</v>
      </c>
      <c r="C4602" t="s">
        <v>11845</v>
      </c>
      <c r="D4602" t="s">
        <v>675</v>
      </c>
      <c r="E4602" t="s">
        <v>11901</v>
      </c>
      <c r="F4602" t="s">
        <v>54</v>
      </c>
      <c r="G4602"/>
      <c r="H4602" t="s">
        <v>46219</v>
      </c>
      <c r="I4602" t="s">
        <v>52967</v>
      </c>
      <c r="J4602" t="s">
        <v>11902</v>
      </c>
      <c r="K4602" t="s">
        <v>565</v>
      </c>
      <c r="L4602" s="119" t="str">
        <f t="shared" si="284"/>
        <v>NA</v>
      </c>
      <c r="M4602" s="119"/>
      <c r="N4602" s="120" t="str">
        <f t="shared" si="285"/>
        <v>NA</v>
      </c>
      <c r="O4602" s="120"/>
      <c r="P4602"/>
      <c r="Q4602"/>
      <c r="R4602"/>
      <c r="S4602"/>
      <c r="T4602"/>
      <c r="U4602" t="s">
        <v>21611</v>
      </c>
      <c r="V4602" t="s">
        <v>21609</v>
      </c>
      <c r="W4602" t="s">
        <v>21610</v>
      </c>
      <c r="X4602" t="s">
        <v>675</v>
      </c>
      <c r="Y4602" t="s">
        <v>21612</v>
      </c>
      <c r="Z4602" t="s">
        <v>54</v>
      </c>
      <c r="AA4602"/>
      <c r="AB4602" t="s">
        <v>45485</v>
      </c>
      <c r="AC4602" t="s">
        <v>52385</v>
      </c>
      <c r="AD4602" t="s">
        <v>21613</v>
      </c>
      <c r="AE4602" t="s">
        <v>565</v>
      </c>
      <c r="AF4602" s="119" t="str">
        <f t="shared" si="286"/>
        <v>NA</v>
      </c>
      <c r="AG4602" s="119"/>
      <c r="AH4602" s="119"/>
      <c r="AI4602" s="119"/>
      <c r="AJ4602" s="119" t="str">
        <f t="shared" si="287"/>
        <v>NA</v>
      </c>
      <c r="AK4602" s="190"/>
      <c r="AL4602" s="191"/>
    </row>
    <row r="4603" spans="1:38" x14ac:dyDescent="0.25">
      <c r="A4603" t="s">
        <v>18600</v>
      </c>
      <c r="B4603" t="s">
        <v>18598</v>
      </c>
      <c r="C4603" t="s">
        <v>18599</v>
      </c>
      <c r="D4603" t="s">
        <v>675</v>
      </c>
      <c r="E4603" t="s">
        <v>11901</v>
      </c>
      <c r="F4603" t="s">
        <v>54</v>
      </c>
      <c r="G4603"/>
      <c r="H4603" t="s">
        <v>46220</v>
      </c>
      <c r="I4603" t="s">
        <v>52967</v>
      </c>
      <c r="J4603" t="s">
        <v>18600</v>
      </c>
      <c r="K4603" t="s">
        <v>565</v>
      </c>
      <c r="L4603" s="119" t="str">
        <f t="shared" si="284"/>
        <v>NA</v>
      </c>
      <c r="M4603" s="119"/>
      <c r="N4603" s="120" t="str">
        <f t="shared" si="285"/>
        <v>NA</v>
      </c>
      <c r="O4603" s="120"/>
      <c r="P4603"/>
      <c r="Q4603"/>
      <c r="R4603"/>
      <c r="S4603"/>
      <c r="T4603"/>
      <c r="U4603" t="s">
        <v>21280</v>
      </c>
      <c r="V4603" t="s">
        <v>21278</v>
      </c>
      <c r="W4603" t="s">
        <v>21279</v>
      </c>
      <c r="X4603" t="s">
        <v>675</v>
      </c>
      <c r="Y4603" t="s">
        <v>21281</v>
      </c>
      <c r="Z4603" t="s">
        <v>54</v>
      </c>
      <c r="AA4603"/>
      <c r="AB4603" t="s">
        <v>45486</v>
      </c>
      <c r="AC4603" t="s">
        <v>52386</v>
      </c>
      <c r="AD4603"/>
      <c r="AE4603" t="s">
        <v>565</v>
      </c>
      <c r="AF4603" s="119" t="str">
        <f t="shared" si="286"/>
        <v>NA</v>
      </c>
      <c r="AG4603" s="119"/>
      <c r="AH4603" s="119"/>
      <c r="AI4603" s="119"/>
      <c r="AJ4603" s="119" t="str">
        <f t="shared" si="287"/>
        <v>NA</v>
      </c>
      <c r="AK4603" s="190"/>
      <c r="AL4603" s="191"/>
    </row>
    <row r="4604" spans="1:38" x14ac:dyDescent="0.25">
      <c r="A4604" t="s">
        <v>17551</v>
      </c>
      <c r="B4604" t="s">
        <v>17549</v>
      </c>
      <c r="C4604" t="s">
        <v>17550</v>
      </c>
      <c r="D4604" t="s">
        <v>675</v>
      </c>
      <c r="E4604" t="s">
        <v>2256</v>
      </c>
      <c r="F4604" t="s">
        <v>54</v>
      </c>
      <c r="G4604"/>
      <c r="H4604" t="s">
        <v>46221</v>
      </c>
      <c r="I4604" t="s">
        <v>52968</v>
      </c>
      <c r="J4604" t="s">
        <v>17551</v>
      </c>
      <c r="K4604" t="s">
        <v>565</v>
      </c>
      <c r="L4604" s="119" t="str">
        <f t="shared" si="284"/>
        <v>NA</v>
      </c>
      <c r="M4604" s="119"/>
      <c r="N4604" s="120" t="str">
        <f t="shared" si="285"/>
        <v>NA</v>
      </c>
      <c r="O4604" s="120"/>
      <c r="P4604"/>
      <c r="Q4604"/>
      <c r="R4604"/>
      <c r="S4604"/>
      <c r="T4604"/>
      <c r="U4604" t="s">
        <v>21247</v>
      </c>
      <c r="V4604" t="s">
        <v>21245</v>
      </c>
      <c r="W4604" t="s">
        <v>21246</v>
      </c>
      <c r="X4604" t="s">
        <v>675</v>
      </c>
      <c r="Y4604" t="s">
        <v>1142</v>
      </c>
      <c r="Z4604" t="s">
        <v>54</v>
      </c>
      <c r="AA4604"/>
      <c r="AB4604" t="s">
        <v>45487</v>
      </c>
      <c r="AC4604" t="s">
        <v>52387</v>
      </c>
      <c r="AD4604" t="s">
        <v>21248</v>
      </c>
      <c r="AE4604" t="s">
        <v>565</v>
      </c>
      <c r="AF4604" s="119" t="str">
        <f t="shared" si="286"/>
        <v>NA</v>
      </c>
      <c r="AG4604" s="119"/>
      <c r="AH4604" s="119"/>
      <c r="AI4604" s="119"/>
      <c r="AJ4604" s="119" t="str">
        <f t="shared" si="287"/>
        <v>NA</v>
      </c>
      <c r="AK4604" s="190"/>
      <c r="AL4604" s="191"/>
    </row>
    <row r="4605" spans="1:38" x14ac:dyDescent="0.25">
      <c r="A4605" t="s">
        <v>9182</v>
      </c>
      <c r="B4605" t="s">
        <v>9180</v>
      </c>
      <c r="C4605" t="s">
        <v>9181</v>
      </c>
      <c r="D4605" t="s">
        <v>675</v>
      </c>
      <c r="E4605" t="s">
        <v>2256</v>
      </c>
      <c r="F4605" t="s">
        <v>54</v>
      </c>
      <c r="G4605"/>
      <c r="H4605" t="s">
        <v>46222</v>
      </c>
      <c r="I4605" t="s">
        <v>52968</v>
      </c>
      <c r="J4605" t="s">
        <v>9182</v>
      </c>
      <c r="K4605" t="s">
        <v>105</v>
      </c>
      <c r="L4605" s="119" t="str">
        <f t="shared" si="284"/>
        <v>NA</v>
      </c>
      <c r="M4605" s="119"/>
      <c r="N4605" s="120" t="str">
        <f t="shared" si="285"/>
        <v>NA</v>
      </c>
      <c r="O4605" s="120"/>
      <c r="P4605"/>
      <c r="Q4605"/>
      <c r="R4605"/>
      <c r="S4605"/>
      <c r="T4605"/>
      <c r="U4605" t="s">
        <v>21621</v>
      </c>
      <c r="V4605" t="s">
        <v>21619</v>
      </c>
      <c r="W4605" t="s">
        <v>21620</v>
      </c>
      <c r="X4605" t="s">
        <v>675</v>
      </c>
      <c r="Y4605" t="s">
        <v>21622</v>
      </c>
      <c r="Z4605" t="s">
        <v>54</v>
      </c>
      <c r="AA4605"/>
      <c r="AB4605" t="s">
        <v>45488</v>
      </c>
      <c r="AC4605" t="s">
        <v>52388</v>
      </c>
      <c r="AD4605" t="s">
        <v>21623</v>
      </c>
      <c r="AE4605" t="s">
        <v>565</v>
      </c>
      <c r="AF4605" s="119" t="str">
        <f t="shared" si="286"/>
        <v>NA</v>
      </c>
      <c r="AG4605" s="119"/>
      <c r="AH4605" s="119"/>
      <c r="AI4605" s="119"/>
      <c r="AJ4605" s="119" t="str">
        <f t="shared" si="287"/>
        <v>NA</v>
      </c>
      <c r="AK4605" s="190"/>
      <c r="AL4605" s="191"/>
    </row>
    <row r="4606" spans="1:38" x14ac:dyDescent="0.25">
      <c r="A4606" t="s">
        <v>9699</v>
      </c>
      <c r="B4606" t="s">
        <v>9697</v>
      </c>
      <c r="C4606" t="s">
        <v>9698</v>
      </c>
      <c r="D4606" t="s">
        <v>675</v>
      </c>
      <c r="E4606" t="s">
        <v>9700</v>
      </c>
      <c r="F4606" t="s">
        <v>54</v>
      </c>
      <c r="G4606"/>
      <c r="H4606" t="s">
        <v>46223</v>
      </c>
      <c r="I4606" t="s">
        <v>52969</v>
      </c>
      <c r="J4606" t="s">
        <v>9701</v>
      </c>
      <c r="K4606" t="s">
        <v>105</v>
      </c>
      <c r="L4606" s="119" t="str">
        <f t="shared" si="284"/>
        <v>NA</v>
      </c>
      <c r="M4606" s="119"/>
      <c r="N4606" s="120" t="str">
        <f t="shared" si="285"/>
        <v>NA</v>
      </c>
      <c r="O4606" s="120"/>
      <c r="P4606"/>
      <c r="Q4606"/>
      <c r="R4606"/>
      <c r="S4606"/>
      <c r="T4606"/>
      <c r="U4606" t="s">
        <v>7502</v>
      </c>
      <c r="V4606" t="s">
        <v>7500</v>
      </c>
      <c r="W4606" t="s">
        <v>7501</v>
      </c>
      <c r="X4606" t="s">
        <v>675</v>
      </c>
      <c r="Y4606" t="s">
        <v>7503</v>
      </c>
      <c r="Z4606" t="s">
        <v>54</v>
      </c>
      <c r="AA4606"/>
      <c r="AB4606" t="s">
        <v>45489</v>
      </c>
      <c r="AC4606" t="s">
        <v>52389</v>
      </c>
      <c r="AD4606" t="s">
        <v>7504</v>
      </c>
      <c r="AE4606" t="s">
        <v>565</v>
      </c>
      <c r="AF4606" s="119" t="str">
        <f t="shared" si="286"/>
        <v>NA</v>
      </c>
      <c r="AG4606" s="119"/>
      <c r="AH4606" s="119"/>
      <c r="AI4606" s="119"/>
      <c r="AJ4606" s="119" t="str">
        <f t="shared" si="287"/>
        <v>NA</v>
      </c>
      <c r="AK4606" s="190"/>
      <c r="AL4606" s="191"/>
    </row>
    <row r="4607" spans="1:38" x14ac:dyDescent="0.25">
      <c r="A4607" t="s">
        <v>6615</v>
      </c>
      <c r="B4607" t="s">
        <v>6613</v>
      </c>
      <c r="C4607" t="s">
        <v>6614</v>
      </c>
      <c r="D4607" t="s">
        <v>675</v>
      </c>
      <c r="E4607" t="s">
        <v>6616</v>
      </c>
      <c r="F4607" t="s">
        <v>54</v>
      </c>
      <c r="G4607"/>
      <c r="H4607" t="s">
        <v>46224</v>
      </c>
      <c r="I4607" t="s">
        <v>52970</v>
      </c>
      <c r="J4607" t="s">
        <v>6617</v>
      </c>
      <c r="K4607" t="s">
        <v>105</v>
      </c>
      <c r="L4607" s="119" t="str">
        <f t="shared" si="284"/>
        <v>NA</v>
      </c>
      <c r="M4607" s="119"/>
      <c r="N4607" s="120" t="str">
        <f t="shared" si="285"/>
        <v>NA</v>
      </c>
      <c r="O4607" s="120"/>
      <c r="P4607"/>
      <c r="Q4607"/>
      <c r="R4607"/>
      <c r="S4607"/>
      <c r="T4607"/>
      <c r="U4607" t="s">
        <v>22680</v>
      </c>
      <c r="V4607" t="s">
        <v>22679</v>
      </c>
      <c r="W4607" t="s">
        <v>11839</v>
      </c>
      <c r="X4607" t="s">
        <v>675</v>
      </c>
      <c r="Y4607" t="s">
        <v>3573</v>
      </c>
      <c r="Z4607" t="s">
        <v>54</v>
      </c>
      <c r="AA4607"/>
      <c r="AB4607" t="s">
        <v>45490</v>
      </c>
      <c r="AC4607" t="s">
        <v>52390</v>
      </c>
      <c r="AD4607"/>
      <c r="AE4607" t="s">
        <v>565</v>
      </c>
      <c r="AF4607" s="119" t="str">
        <f t="shared" si="286"/>
        <v>NA</v>
      </c>
      <c r="AG4607" s="119"/>
      <c r="AH4607" s="119"/>
      <c r="AI4607" s="119"/>
      <c r="AJ4607" s="119" t="str">
        <f t="shared" si="287"/>
        <v>NA</v>
      </c>
      <c r="AK4607" s="190"/>
      <c r="AL4607" s="191"/>
    </row>
    <row r="4608" spans="1:38" x14ac:dyDescent="0.25">
      <c r="A4608" t="s">
        <v>21084</v>
      </c>
      <c r="B4608" t="s">
        <v>21082</v>
      </c>
      <c r="C4608" t="s">
        <v>21083</v>
      </c>
      <c r="D4608" t="s">
        <v>675</v>
      </c>
      <c r="E4608" t="s">
        <v>21085</v>
      </c>
      <c r="F4608" t="s">
        <v>54</v>
      </c>
      <c r="G4608"/>
      <c r="H4608" t="s">
        <v>46225</v>
      </c>
      <c r="I4608" t="s">
        <v>52971</v>
      </c>
      <c r="J4608" t="s">
        <v>21084</v>
      </c>
      <c r="K4608" t="s">
        <v>565</v>
      </c>
      <c r="L4608" s="119" t="str">
        <f t="shared" si="284"/>
        <v>NA</v>
      </c>
      <c r="M4608" s="119"/>
      <c r="N4608" s="120" t="str">
        <f t="shared" si="285"/>
        <v>NA</v>
      </c>
      <c r="O4608" s="120"/>
      <c r="P4608"/>
      <c r="Q4608"/>
      <c r="R4608"/>
      <c r="S4608"/>
      <c r="T4608"/>
      <c r="U4608" t="s">
        <v>6717</v>
      </c>
      <c r="V4608" t="s">
        <v>6715</v>
      </c>
      <c r="W4608" t="s">
        <v>6716</v>
      </c>
      <c r="X4608" t="s">
        <v>675</v>
      </c>
      <c r="Y4608" t="s">
        <v>3573</v>
      </c>
      <c r="Z4608" t="s">
        <v>54</v>
      </c>
      <c r="AA4608"/>
      <c r="AB4608" t="s">
        <v>45491</v>
      </c>
      <c r="AC4608" t="s">
        <v>52390</v>
      </c>
      <c r="AD4608"/>
      <c r="AE4608" t="s">
        <v>105</v>
      </c>
      <c r="AF4608" s="119" t="str">
        <f t="shared" si="286"/>
        <v>NA</v>
      </c>
      <c r="AG4608" s="119"/>
      <c r="AH4608" s="119"/>
      <c r="AI4608" s="119"/>
      <c r="AJ4608" s="119" t="str">
        <f t="shared" si="287"/>
        <v>NA</v>
      </c>
      <c r="AK4608" s="190"/>
      <c r="AL4608" s="191"/>
    </row>
    <row r="4609" spans="1:38" x14ac:dyDescent="0.25">
      <c r="A4609" t="s">
        <v>14011</v>
      </c>
      <c r="B4609" t="s">
        <v>14009</v>
      </c>
      <c r="C4609" t="s">
        <v>14010</v>
      </c>
      <c r="D4609" t="s">
        <v>675</v>
      </c>
      <c r="E4609" t="s">
        <v>14012</v>
      </c>
      <c r="F4609" t="s">
        <v>54</v>
      </c>
      <c r="G4609"/>
      <c r="H4609" t="s">
        <v>46226</v>
      </c>
      <c r="I4609" t="s">
        <v>52972</v>
      </c>
      <c r="J4609" t="s">
        <v>14013</v>
      </c>
      <c r="K4609" t="s">
        <v>565</v>
      </c>
      <c r="L4609" s="119" t="str">
        <f t="shared" si="284"/>
        <v>NA</v>
      </c>
      <c r="M4609" s="119"/>
      <c r="N4609" s="120" t="str">
        <f t="shared" si="285"/>
        <v>NA</v>
      </c>
      <c r="O4609" s="120"/>
      <c r="P4609"/>
      <c r="Q4609"/>
      <c r="R4609"/>
      <c r="S4609"/>
      <c r="T4609"/>
      <c r="U4609" t="s">
        <v>21897</v>
      </c>
      <c r="V4609" t="s">
        <v>21895</v>
      </c>
      <c r="W4609" t="s">
        <v>21896</v>
      </c>
      <c r="X4609" t="s">
        <v>675</v>
      </c>
      <c r="Y4609" t="s">
        <v>3573</v>
      </c>
      <c r="Z4609" t="s">
        <v>54</v>
      </c>
      <c r="AA4609"/>
      <c r="AB4609" t="s">
        <v>45491</v>
      </c>
      <c r="AC4609" t="s">
        <v>52390</v>
      </c>
      <c r="AD4609" t="s">
        <v>21898</v>
      </c>
      <c r="AE4609" t="s">
        <v>105</v>
      </c>
      <c r="AF4609" s="119" t="str">
        <f t="shared" si="286"/>
        <v>NA</v>
      </c>
      <c r="AG4609" s="119"/>
      <c r="AH4609" s="119"/>
      <c r="AI4609" s="119"/>
      <c r="AJ4609" s="119" t="str">
        <f t="shared" si="287"/>
        <v>NA</v>
      </c>
      <c r="AK4609" s="190"/>
      <c r="AL4609" s="191"/>
    </row>
    <row r="4610" spans="1:38" x14ac:dyDescent="0.25">
      <c r="A4610" t="s">
        <v>12813</v>
      </c>
      <c r="B4610" t="s">
        <v>12811</v>
      </c>
      <c r="C4610" t="s">
        <v>12812</v>
      </c>
      <c r="D4610" t="s">
        <v>675</v>
      </c>
      <c r="E4610" t="s">
        <v>12814</v>
      </c>
      <c r="F4610" t="s">
        <v>54</v>
      </c>
      <c r="G4610"/>
      <c r="H4610" t="s">
        <v>46227</v>
      </c>
      <c r="I4610" t="s">
        <v>52973</v>
      </c>
      <c r="J4610" t="s">
        <v>12813</v>
      </c>
      <c r="K4610" t="s">
        <v>565</v>
      </c>
      <c r="L4610" s="119" t="str">
        <f t="shared" si="284"/>
        <v>NA</v>
      </c>
      <c r="M4610" s="119"/>
      <c r="N4610" s="120" t="str">
        <f t="shared" si="285"/>
        <v>NA</v>
      </c>
      <c r="O4610" s="120"/>
      <c r="P4610"/>
      <c r="Q4610"/>
      <c r="R4610"/>
      <c r="S4610"/>
      <c r="T4610"/>
      <c r="U4610" t="s">
        <v>6842</v>
      </c>
      <c r="V4610" t="s">
        <v>6840</v>
      </c>
      <c r="W4610" t="s">
        <v>6841</v>
      </c>
      <c r="X4610" t="s">
        <v>675</v>
      </c>
      <c r="Y4610" t="s">
        <v>3573</v>
      </c>
      <c r="Z4610" t="s">
        <v>54</v>
      </c>
      <c r="AA4610"/>
      <c r="AB4610" t="s">
        <v>45491</v>
      </c>
      <c r="AC4610" t="s">
        <v>52390</v>
      </c>
      <c r="AD4610" t="s">
        <v>6843</v>
      </c>
      <c r="AE4610" t="s">
        <v>105</v>
      </c>
      <c r="AF4610" s="119" t="str">
        <f t="shared" si="286"/>
        <v>NA</v>
      </c>
      <c r="AG4610" s="119"/>
      <c r="AH4610" s="119"/>
      <c r="AI4610" s="119"/>
      <c r="AJ4610" s="119" t="str">
        <f t="shared" si="287"/>
        <v>NA</v>
      </c>
      <c r="AK4610" s="190"/>
      <c r="AL4610" s="191"/>
    </row>
    <row r="4611" spans="1:38" x14ac:dyDescent="0.25">
      <c r="A4611" t="s">
        <v>12817</v>
      </c>
      <c r="B4611" t="s">
        <v>12815</v>
      </c>
      <c r="C4611" t="s">
        <v>12816</v>
      </c>
      <c r="D4611" t="s">
        <v>675</v>
      </c>
      <c r="E4611" t="s">
        <v>12818</v>
      </c>
      <c r="F4611" t="s">
        <v>54</v>
      </c>
      <c r="G4611"/>
      <c r="H4611" t="s">
        <v>46228</v>
      </c>
      <c r="I4611" t="s">
        <v>52974</v>
      </c>
      <c r="J4611" t="s">
        <v>12817</v>
      </c>
      <c r="K4611" t="s">
        <v>565</v>
      </c>
      <c r="L4611" s="119" t="str">
        <f t="shared" ref="L4611:L4674" si="288">IF($Q$1&lt;&gt;"",IF(ISNUMBER(SEARCH("*"&amp;$Q$1&amp;"*", A4611)),A4611, IF(ISNUMBER(SEARCH("*"&amp;$Q$1&amp;"*", H4611)),A4611, IF(ISNUMBER(SEARCH("*"&amp;$Q$1&amp;"*", G4611)),A4611, IF(ISNUMBER(SEARCH("*"&amp;$Q$1&amp;"*", J4611)),A4611,  IF(ISNUMBER(SEARCH("*"&amp;$Q$1&amp;"*", E4611)),A4611, "NA"))))),"NA")</f>
        <v>NA</v>
      </c>
      <c r="M4611" s="119"/>
      <c r="N4611" s="120" t="str">
        <f t="shared" ref="N4611:N4674" si="289">IF($Q$11=1,IF(ISNUMBER(SEARCH($T$11,C4611)),A4611,"NA"),"NA")</f>
        <v>NA</v>
      </c>
      <c r="O4611" s="120"/>
      <c r="P4611"/>
      <c r="Q4611"/>
      <c r="R4611"/>
      <c r="S4611"/>
      <c r="T4611"/>
      <c r="U4611" t="s">
        <v>9443</v>
      </c>
      <c r="V4611" t="s">
        <v>9441</v>
      </c>
      <c r="W4611" t="s">
        <v>9442</v>
      </c>
      <c r="X4611" t="s">
        <v>675</v>
      </c>
      <c r="Y4611" t="s">
        <v>3573</v>
      </c>
      <c r="Z4611" t="s">
        <v>54</v>
      </c>
      <c r="AA4611"/>
      <c r="AB4611" t="s">
        <v>45492</v>
      </c>
      <c r="AC4611" t="s">
        <v>52390</v>
      </c>
      <c r="AD4611" t="s">
        <v>9444</v>
      </c>
      <c r="AE4611" t="s">
        <v>105</v>
      </c>
      <c r="AF4611" s="119" t="str">
        <f t="shared" ref="AF4611:AF4674" si="290">IF($Q$6&lt;&gt;"",IF(ISNUMBER(SEARCH($Q$6, W4611)),U4611, "NA"),"NA")</f>
        <v>NA</v>
      </c>
      <c r="AG4611" s="119"/>
      <c r="AH4611" s="119"/>
      <c r="AI4611" s="119"/>
      <c r="AJ4611" s="119" t="str">
        <f t="shared" ref="AJ4611:AJ4674" si="291">IF($Q$5&lt;&gt;"",IF(ISNUMBER(SEARCH($Q$5, U4611&amp;" "&amp;Y4611&amp;" "&amp;AA4611&amp;" "&amp;AB4611&amp;" "&amp;AD4611)),U4611, "NA"),"NA")</f>
        <v>NA</v>
      </c>
      <c r="AK4611" s="190"/>
      <c r="AL4611" s="191"/>
    </row>
    <row r="4612" spans="1:38" x14ac:dyDescent="0.25">
      <c r="A4612" t="s">
        <v>12825</v>
      </c>
      <c r="B4612" t="s">
        <v>12823</v>
      </c>
      <c r="C4612" t="s">
        <v>12824</v>
      </c>
      <c r="D4612" t="s">
        <v>675</v>
      </c>
      <c r="E4612" t="s">
        <v>12826</v>
      </c>
      <c r="F4612" t="s">
        <v>54</v>
      </c>
      <c r="G4612"/>
      <c r="H4612" t="s">
        <v>46229</v>
      </c>
      <c r="I4612" t="s">
        <v>52975</v>
      </c>
      <c r="J4612" t="s">
        <v>12825</v>
      </c>
      <c r="K4612" t="s">
        <v>565</v>
      </c>
      <c r="L4612" s="119" t="str">
        <f t="shared" si="288"/>
        <v>NA</v>
      </c>
      <c r="M4612" s="119"/>
      <c r="N4612" s="120" t="str">
        <f t="shared" si="289"/>
        <v>NA</v>
      </c>
      <c r="O4612" s="120"/>
      <c r="P4612"/>
      <c r="Q4612"/>
      <c r="R4612"/>
      <c r="S4612"/>
      <c r="T4612"/>
      <c r="U4612" t="s">
        <v>21099</v>
      </c>
      <c r="V4612" t="s">
        <v>21097</v>
      </c>
      <c r="W4612" t="s">
        <v>21098</v>
      </c>
      <c r="X4612" t="s">
        <v>675</v>
      </c>
      <c r="Y4612" t="s">
        <v>21100</v>
      </c>
      <c r="Z4612" t="s">
        <v>54</v>
      </c>
      <c r="AA4612"/>
      <c r="AB4612" t="s">
        <v>45493</v>
      </c>
      <c r="AC4612" t="s">
        <v>52391</v>
      </c>
      <c r="AD4612" t="s">
        <v>21099</v>
      </c>
      <c r="AE4612" t="s">
        <v>565</v>
      </c>
      <c r="AF4612" s="119" t="str">
        <f t="shared" si="290"/>
        <v>NA</v>
      </c>
      <c r="AG4612" s="119"/>
      <c r="AH4612" s="119"/>
      <c r="AI4612" s="119"/>
      <c r="AJ4612" s="119" t="str">
        <f t="shared" si="291"/>
        <v>NA</v>
      </c>
      <c r="AK4612" s="190"/>
      <c r="AL4612" s="191"/>
    </row>
    <row r="4613" spans="1:38" x14ac:dyDescent="0.25">
      <c r="A4613" t="s">
        <v>10387</v>
      </c>
      <c r="B4613" t="s">
        <v>10386</v>
      </c>
      <c r="C4613" t="s">
        <v>10384</v>
      </c>
      <c r="D4613" t="s">
        <v>675</v>
      </c>
      <c r="E4613" t="s">
        <v>1629</v>
      </c>
      <c r="F4613" t="s">
        <v>54</v>
      </c>
      <c r="G4613"/>
      <c r="H4613" t="s">
        <v>46230</v>
      </c>
      <c r="I4613" t="s">
        <v>52976</v>
      </c>
      <c r="J4613" t="s">
        <v>10387</v>
      </c>
      <c r="K4613" t="s">
        <v>565</v>
      </c>
      <c r="L4613" s="119" t="str">
        <f t="shared" si="288"/>
        <v>NA</v>
      </c>
      <c r="M4613" s="119"/>
      <c r="N4613" s="120" t="str">
        <f t="shared" si="289"/>
        <v>NA</v>
      </c>
      <c r="O4613" s="120"/>
      <c r="P4613"/>
      <c r="Q4613"/>
      <c r="R4613"/>
      <c r="S4613"/>
      <c r="T4613"/>
      <c r="U4613" t="s">
        <v>17083</v>
      </c>
      <c r="V4613" t="s">
        <v>17081</v>
      </c>
      <c r="W4613" t="s">
        <v>17082</v>
      </c>
      <c r="X4613" t="s">
        <v>675</v>
      </c>
      <c r="Y4613" t="s">
        <v>3958</v>
      </c>
      <c r="Z4613" t="s">
        <v>54</v>
      </c>
      <c r="AA4613"/>
      <c r="AB4613" t="s">
        <v>45494</v>
      </c>
      <c r="AC4613" t="s">
        <v>52392</v>
      </c>
      <c r="AD4613" t="s">
        <v>17083</v>
      </c>
      <c r="AE4613" t="s">
        <v>565</v>
      </c>
      <c r="AF4613" s="119" t="str">
        <f t="shared" si="290"/>
        <v>NA</v>
      </c>
      <c r="AG4613" s="119"/>
      <c r="AH4613" s="119"/>
      <c r="AI4613" s="119"/>
      <c r="AJ4613" s="119" t="str">
        <f t="shared" si="291"/>
        <v>NA</v>
      </c>
      <c r="AK4613" s="190"/>
      <c r="AL4613" s="191"/>
    </row>
    <row r="4614" spans="1:38" x14ac:dyDescent="0.25">
      <c r="A4614" t="s">
        <v>7373</v>
      </c>
      <c r="B4614" t="s">
        <v>7371</v>
      </c>
      <c r="C4614" t="s">
        <v>7372</v>
      </c>
      <c r="D4614" t="s">
        <v>675</v>
      </c>
      <c r="E4614" t="s">
        <v>1629</v>
      </c>
      <c r="F4614" t="s">
        <v>54</v>
      </c>
      <c r="G4614"/>
      <c r="H4614" t="s">
        <v>46231</v>
      </c>
      <c r="I4614" t="s">
        <v>52976</v>
      </c>
      <c r="J4614" t="s">
        <v>7374</v>
      </c>
      <c r="K4614" t="s">
        <v>105</v>
      </c>
      <c r="L4614" s="119" t="str">
        <f t="shared" si="288"/>
        <v>NA</v>
      </c>
      <c r="M4614" s="119"/>
      <c r="N4614" s="120" t="str">
        <f t="shared" si="289"/>
        <v>NA</v>
      </c>
      <c r="O4614" s="120"/>
      <c r="P4614"/>
      <c r="Q4614"/>
      <c r="R4614"/>
      <c r="S4614"/>
      <c r="T4614"/>
      <c r="U4614" t="s">
        <v>21641</v>
      </c>
      <c r="V4614" t="s">
        <v>21639</v>
      </c>
      <c r="W4614" t="s">
        <v>21640</v>
      </c>
      <c r="X4614" t="s">
        <v>675</v>
      </c>
      <c r="Y4614" t="s">
        <v>8260</v>
      </c>
      <c r="Z4614" t="s">
        <v>54</v>
      </c>
      <c r="AA4614"/>
      <c r="AB4614" t="s">
        <v>45495</v>
      </c>
      <c r="AC4614" t="s">
        <v>52393</v>
      </c>
      <c r="AD4614" t="s">
        <v>21642</v>
      </c>
      <c r="AE4614" t="s">
        <v>565</v>
      </c>
      <c r="AF4614" s="119" t="str">
        <f t="shared" si="290"/>
        <v>NA</v>
      </c>
      <c r="AG4614" s="119"/>
      <c r="AH4614" s="119"/>
      <c r="AI4614" s="119"/>
      <c r="AJ4614" s="119" t="str">
        <f t="shared" si="291"/>
        <v>NA</v>
      </c>
      <c r="AK4614" s="190"/>
      <c r="AL4614" s="191"/>
    </row>
    <row r="4615" spans="1:38" x14ac:dyDescent="0.25">
      <c r="A4615" t="s">
        <v>13275</v>
      </c>
      <c r="B4615" t="s">
        <v>13273</v>
      </c>
      <c r="C4615" t="s">
        <v>13274</v>
      </c>
      <c r="D4615" t="s">
        <v>675</v>
      </c>
      <c r="E4615" t="s">
        <v>13276</v>
      </c>
      <c r="F4615" t="s">
        <v>54</v>
      </c>
      <c r="G4615"/>
      <c r="H4615" t="s">
        <v>46232</v>
      </c>
      <c r="I4615" t="s">
        <v>52977</v>
      </c>
      <c r="J4615" t="s">
        <v>13275</v>
      </c>
      <c r="K4615" t="s">
        <v>565</v>
      </c>
      <c r="L4615" s="119" t="str">
        <f t="shared" si="288"/>
        <v>NA</v>
      </c>
      <c r="M4615" s="119"/>
      <c r="N4615" s="120" t="str">
        <f t="shared" si="289"/>
        <v>NA</v>
      </c>
      <c r="O4615" s="120"/>
      <c r="P4615"/>
      <c r="Q4615"/>
      <c r="R4615"/>
      <c r="S4615"/>
      <c r="T4615"/>
      <c r="U4615" t="s">
        <v>8259</v>
      </c>
      <c r="V4615" t="s">
        <v>8257</v>
      </c>
      <c r="W4615" t="s">
        <v>8258</v>
      </c>
      <c r="X4615" t="s">
        <v>675</v>
      </c>
      <c r="Y4615" t="s">
        <v>8260</v>
      </c>
      <c r="Z4615" t="s">
        <v>54</v>
      </c>
      <c r="AA4615"/>
      <c r="AB4615" t="s">
        <v>45496</v>
      </c>
      <c r="AC4615" t="s">
        <v>52393</v>
      </c>
      <c r="AD4615" t="s">
        <v>8261</v>
      </c>
      <c r="AE4615" t="s">
        <v>105</v>
      </c>
      <c r="AF4615" s="119" t="str">
        <f t="shared" si="290"/>
        <v>NA</v>
      </c>
      <c r="AG4615" s="119"/>
      <c r="AH4615" s="119"/>
      <c r="AI4615" s="119"/>
      <c r="AJ4615" s="119" t="str">
        <f t="shared" si="291"/>
        <v>NA</v>
      </c>
      <c r="AK4615" s="190"/>
      <c r="AL4615" s="191"/>
    </row>
    <row r="4616" spans="1:38" x14ac:dyDescent="0.25">
      <c r="A4616" t="s">
        <v>12867</v>
      </c>
      <c r="B4616" t="s">
        <v>12865</v>
      </c>
      <c r="C4616" t="s">
        <v>12866</v>
      </c>
      <c r="D4616" t="s">
        <v>675</v>
      </c>
      <c r="E4616" t="s">
        <v>12868</v>
      </c>
      <c r="F4616" t="s">
        <v>54</v>
      </c>
      <c r="G4616"/>
      <c r="H4616" t="s">
        <v>46233</v>
      </c>
      <c r="I4616" t="s">
        <v>52978</v>
      </c>
      <c r="J4616" t="s">
        <v>12867</v>
      </c>
      <c r="K4616" t="s">
        <v>565</v>
      </c>
      <c r="L4616" s="119" t="str">
        <f t="shared" si="288"/>
        <v>NA</v>
      </c>
      <c r="M4616" s="119"/>
      <c r="N4616" s="120" t="str">
        <f t="shared" si="289"/>
        <v>NA</v>
      </c>
      <c r="O4616" s="120"/>
      <c r="P4616"/>
      <c r="Q4616"/>
      <c r="R4616"/>
      <c r="S4616"/>
      <c r="T4616"/>
      <c r="U4616" t="s">
        <v>22528</v>
      </c>
      <c r="V4616" t="s">
        <v>22527</v>
      </c>
      <c r="W4616" t="s">
        <v>11845</v>
      </c>
      <c r="X4616" t="s">
        <v>675</v>
      </c>
      <c r="Y4616" t="s">
        <v>22529</v>
      </c>
      <c r="Z4616" t="s">
        <v>54</v>
      </c>
      <c r="AA4616"/>
      <c r="AB4616" t="s">
        <v>45497</v>
      </c>
      <c r="AC4616" t="s">
        <v>52394</v>
      </c>
      <c r="AD4616" t="s">
        <v>22528</v>
      </c>
      <c r="AE4616" t="s">
        <v>565</v>
      </c>
      <c r="AF4616" s="119" t="str">
        <f t="shared" si="290"/>
        <v>NA</v>
      </c>
      <c r="AG4616" s="119"/>
      <c r="AH4616" s="119"/>
      <c r="AI4616" s="119"/>
      <c r="AJ4616" s="119" t="str">
        <f t="shared" si="291"/>
        <v>NA</v>
      </c>
      <c r="AK4616" s="190"/>
      <c r="AL4616" s="191"/>
    </row>
    <row r="4617" spans="1:38" x14ac:dyDescent="0.25">
      <c r="A4617" t="s">
        <v>12902</v>
      </c>
      <c r="B4617" t="s">
        <v>12900</v>
      </c>
      <c r="C4617" t="s">
        <v>12901</v>
      </c>
      <c r="D4617" t="s">
        <v>675</v>
      </c>
      <c r="E4617" t="s">
        <v>1895</v>
      </c>
      <c r="F4617" t="s">
        <v>54</v>
      </c>
      <c r="G4617"/>
      <c r="H4617" t="s">
        <v>46234</v>
      </c>
      <c r="I4617" t="s">
        <v>52979</v>
      </c>
      <c r="J4617" t="s">
        <v>12902</v>
      </c>
      <c r="K4617" t="s">
        <v>565</v>
      </c>
      <c r="L4617" s="119" t="str">
        <f t="shared" si="288"/>
        <v>NA</v>
      </c>
      <c r="M4617" s="119"/>
      <c r="N4617" s="120" t="str">
        <f t="shared" si="289"/>
        <v>NA</v>
      </c>
      <c r="O4617" s="120"/>
      <c r="P4617"/>
      <c r="Q4617"/>
      <c r="R4617"/>
      <c r="S4617"/>
      <c r="T4617"/>
      <c r="U4617" t="s">
        <v>22682</v>
      </c>
      <c r="V4617" t="s">
        <v>22681</v>
      </c>
      <c r="W4617" t="s">
        <v>11839</v>
      </c>
      <c r="X4617" t="s">
        <v>675</v>
      </c>
      <c r="Y4617" t="s">
        <v>2403</v>
      </c>
      <c r="Z4617" t="s">
        <v>54</v>
      </c>
      <c r="AA4617"/>
      <c r="AB4617" t="s">
        <v>45498</v>
      </c>
      <c r="AC4617" t="s">
        <v>52395</v>
      </c>
      <c r="AD4617"/>
      <c r="AE4617" t="s">
        <v>565</v>
      </c>
      <c r="AF4617" s="119" t="str">
        <f t="shared" si="290"/>
        <v>NA</v>
      </c>
      <c r="AG4617" s="119"/>
      <c r="AH4617" s="119"/>
      <c r="AI4617" s="119"/>
      <c r="AJ4617" s="119" t="str">
        <f t="shared" si="291"/>
        <v>NA</v>
      </c>
      <c r="AK4617" s="190"/>
      <c r="AL4617" s="191"/>
    </row>
    <row r="4618" spans="1:38" x14ac:dyDescent="0.25">
      <c r="A4618" t="s">
        <v>6686</v>
      </c>
      <c r="B4618" t="s">
        <v>6685</v>
      </c>
      <c r="C4618" t="s">
        <v>6667</v>
      </c>
      <c r="D4618" t="s">
        <v>675</v>
      </c>
      <c r="E4618" t="s">
        <v>1895</v>
      </c>
      <c r="F4618" t="s">
        <v>54</v>
      </c>
      <c r="G4618"/>
      <c r="H4618" t="s">
        <v>46235</v>
      </c>
      <c r="I4618" t="s">
        <v>52979</v>
      </c>
      <c r="J4618" t="s">
        <v>6687</v>
      </c>
      <c r="K4618" t="s">
        <v>565</v>
      </c>
      <c r="L4618" s="119" t="str">
        <f t="shared" si="288"/>
        <v>NA</v>
      </c>
      <c r="M4618" s="119"/>
      <c r="N4618" s="120" t="str">
        <f t="shared" si="289"/>
        <v>NA</v>
      </c>
      <c r="O4618" s="120"/>
      <c r="P4618"/>
      <c r="Q4618"/>
      <c r="R4618"/>
      <c r="S4618"/>
      <c r="T4618"/>
      <c r="U4618" t="s">
        <v>7569</v>
      </c>
      <c r="V4618" t="s">
        <v>7567</v>
      </c>
      <c r="W4618" t="s">
        <v>7568</v>
      </c>
      <c r="X4618" t="s">
        <v>675</v>
      </c>
      <c r="Y4618" t="s">
        <v>2403</v>
      </c>
      <c r="Z4618" t="s">
        <v>54</v>
      </c>
      <c r="AA4618"/>
      <c r="AB4618" t="s">
        <v>45499</v>
      </c>
      <c r="AC4618" t="s">
        <v>52395</v>
      </c>
      <c r="AD4618" t="s">
        <v>7570</v>
      </c>
      <c r="AE4618" t="s">
        <v>565</v>
      </c>
      <c r="AF4618" s="119" t="str">
        <f t="shared" si="290"/>
        <v>NA</v>
      </c>
      <c r="AG4618" s="119"/>
      <c r="AH4618" s="119"/>
      <c r="AI4618" s="119"/>
      <c r="AJ4618" s="119" t="str">
        <f t="shared" si="291"/>
        <v>NA</v>
      </c>
      <c r="AK4618" s="190"/>
      <c r="AL4618" s="191"/>
    </row>
    <row r="4619" spans="1:38" x14ac:dyDescent="0.25">
      <c r="A4619" t="s">
        <v>12905</v>
      </c>
      <c r="B4619" t="s">
        <v>12903</v>
      </c>
      <c r="C4619" t="s">
        <v>12904</v>
      </c>
      <c r="D4619" t="s">
        <v>675</v>
      </c>
      <c r="E4619" t="s">
        <v>12906</v>
      </c>
      <c r="F4619" t="s">
        <v>54</v>
      </c>
      <c r="G4619"/>
      <c r="H4619" t="s">
        <v>46236</v>
      </c>
      <c r="I4619" t="s">
        <v>52980</v>
      </c>
      <c r="J4619" t="s">
        <v>12905</v>
      </c>
      <c r="K4619" t="s">
        <v>565</v>
      </c>
      <c r="L4619" s="119" t="str">
        <f t="shared" si="288"/>
        <v>NA</v>
      </c>
      <c r="M4619" s="119"/>
      <c r="N4619" s="120" t="str">
        <f t="shared" si="289"/>
        <v>NA</v>
      </c>
      <c r="O4619" s="120"/>
      <c r="P4619"/>
      <c r="Q4619"/>
      <c r="R4619"/>
      <c r="S4619"/>
      <c r="T4619"/>
      <c r="U4619" t="s">
        <v>22513</v>
      </c>
      <c r="V4619" t="s">
        <v>22512</v>
      </c>
      <c r="W4619" t="s">
        <v>11845</v>
      </c>
      <c r="X4619" t="s">
        <v>675</v>
      </c>
      <c r="Y4619" t="s">
        <v>3661</v>
      </c>
      <c r="Z4619" t="s">
        <v>54</v>
      </c>
      <c r="AA4619"/>
      <c r="AB4619" t="s">
        <v>45500</v>
      </c>
      <c r="AC4619" t="s">
        <v>52396</v>
      </c>
      <c r="AD4619" t="s">
        <v>22514</v>
      </c>
      <c r="AE4619" t="s">
        <v>565</v>
      </c>
      <c r="AF4619" s="119" t="str">
        <f t="shared" si="290"/>
        <v>NA</v>
      </c>
      <c r="AG4619" s="119"/>
      <c r="AH4619" s="119"/>
      <c r="AI4619" s="119"/>
      <c r="AJ4619" s="119" t="str">
        <f t="shared" si="291"/>
        <v>NA</v>
      </c>
      <c r="AK4619" s="190"/>
      <c r="AL4619" s="191"/>
    </row>
    <row r="4620" spans="1:38" x14ac:dyDescent="0.25">
      <c r="A4620" t="s">
        <v>10406</v>
      </c>
      <c r="B4620" t="s">
        <v>10405</v>
      </c>
      <c r="C4620" t="s">
        <v>10384</v>
      </c>
      <c r="D4620" t="s">
        <v>675</v>
      </c>
      <c r="E4620" t="s">
        <v>2935</v>
      </c>
      <c r="F4620" t="s">
        <v>54</v>
      </c>
      <c r="G4620"/>
      <c r="H4620" t="s">
        <v>46237</v>
      </c>
      <c r="I4620" t="s">
        <v>52981</v>
      </c>
      <c r="J4620" t="s">
        <v>10406</v>
      </c>
      <c r="K4620" t="s">
        <v>565</v>
      </c>
      <c r="L4620" s="119" t="str">
        <f t="shared" si="288"/>
        <v>NA</v>
      </c>
      <c r="M4620" s="119"/>
      <c r="N4620" s="120" t="str">
        <f t="shared" si="289"/>
        <v>NA</v>
      </c>
      <c r="O4620" s="120"/>
      <c r="P4620"/>
      <c r="Q4620"/>
      <c r="R4620"/>
      <c r="S4620"/>
      <c r="T4620"/>
      <c r="U4620" t="s">
        <v>21607</v>
      </c>
      <c r="V4620" t="s">
        <v>21605</v>
      </c>
      <c r="W4620" t="s">
        <v>21606</v>
      </c>
      <c r="X4620" t="s">
        <v>675</v>
      </c>
      <c r="Y4620" t="s">
        <v>3661</v>
      </c>
      <c r="Z4620" t="s">
        <v>54</v>
      </c>
      <c r="AA4620"/>
      <c r="AB4620" t="s">
        <v>45501</v>
      </c>
      <c r="AC4620" t="s">
        <v>52396</v>
      </c>
      <c r="AD4620" t="s">
        <v>21608</v>
      </c>
      <c r="AE4620" t="s">
        <v>565</v>
      </c>
      <c r="AF4620" s="119" t="str">
        <f t="shared" si="290"/>
        <v>NA</v>
      </c>
      <c r="AG4620" s="119"/>
      <c r="AH4620" s="119"/>
      <c r="AI4620" s="119"/>
      <c r="AJ4620" s="119" t="str">
        <f t="shared" si="291"/>
        <v>NA</v>
      </c>
      <c r="AK4620" s="190"/>
      <c r="AL4620" s="191"/>
    </row>
    <row r="4621" spans="1:38" x14ac:dyDescent="0.25">
      <c r="A4621" t="s">
        <v>6668</v>
      </c>
      <c r="B4621" t="s">
        <v>6666</v>
      </c>
      <c r="C4621" t="s">
        <v>6667</v>
      </c>
      <c r="D4621" t="s">
        <v>675</v>
      </c>
      <c r="E4621" t="s">
        <v>2935</v>
      </c>
      <c r="F4621" t="s">
        <v>54</v>
      </c>
      <c r="G4621"/>
      <c r="H4621" t="s">
        <v>46238</v>
      </c>
      <c r="I4621" t="s">
        <v>52981</v>
      </c>
      <c r="J4621" t="s">
        <v>6668</v>
      </c>
      <c r="K4621" t="s">
        <v>565</v>
      </c>
      <c r="L4621" s="119" t="str">
        <f t="shared" si="288"/>
        <v>NA</v>
      </c>
      <c r="M4621" s="119"/>
      <c r="N4621" s="120" t="str">
        <f t="shared" si="289"/>
        <v>NA</v>
      </c>
      <c r="O4621" s="120"/>
      <c r="P4621"/>
      <c r="Q4621"/>
      <c r="R4621"/>
      <c r="S4621"/>
      <c r="T4621"/>
      <c r="U4621" t="s">
        <v>19952</v>
      </c>
      <c r="V4621" t="s">
        <v>19950</v>
      </c>
      <c r="W4621" t="s">
        <v>19951</v>
      </c>
      <c r="X4621" t="s">
        <v>675</v>
      </c>
      <c r="Y4621" t="s">
        <v>19953</v>
      </c>
      <c r="Z4621" t="s">
        <v>54</v>
      </c>
      <c r="AA4621"/>
      <c r="AB4621" t="s">
        <v>45502</v>
      </c>
      <c r="AC4621" t="s">
        <v>52397</v>
      </c>
      <c r="AD4621" t="s">
        <v>19954</v>
      </c>
      <c r="AE4621" t="s">
        <v>565</v>
      </c>
      <c r="AF4621" s="119" t="str">
        <f t="shared" si="290"/>
        <v>NA</v>
      </c>
      <c r="AG4621" s="119"/>
      <c r="AH4621" s="119"/>
      <c r="AI4621" s="119"/>
      <c r="AJ4621" s="119" t="str">
        <f t="shared" si="291"/>
        <v>NA</v>
      </c>
      <c r="AK4621" s="190"/>
      <c r="AL4621" s="191"/>
    </row>
    <row r="4622" spans="1:38" x14ac:dyDescent="0.25">
      <c r="A4622" t="s">
        <v>21025</v>
      </c>
      <c r="B4622" t="s">
        <v>21023</v>
      </c>
      <c r="C4622" t="s">
        <v>21024</v>
      </c>
      <c r="D4622" t="s">
        <v>675</v>
      </c>
      <c r="E4622" t="s">
        <v>2935</v>
      </c>
      <c r="F4622" t="s">
        <v>54</v>
      </c>
      <c r="G4622"/>
      <c r="H4622" t="s">
        <v>46239</v>
      </c>
      <c r="I4622" t="s">
        <v>52981</v>
      </c>
      <c r="J4622" t="s">
        <v>21025</v>
      </c>
      <c r="K4622" t="s">
        <v>565</v>
      </c>
      <c r="L4622" s="119" t="str">
        <f t="shared" si="288"/>
        <v>NA</v>
      </c>
      <c r="M4622" s="119"/>
      <c r="N4622" s="120" t="str">
        <f t="shared" si="289"/>
        <v>NA</v>
      </c>
      <c r="O4622" s="120"/>
      <c r="P4622"/>
      <c r="Q4622"/>
      <c r="R4622"/>
      <c r="S4622"/>
      <c r="T4622"/>
      <c r="U4622" t="s">
        <v>18590</v>
      </c>
      <c r="V4622" t="s">
        <v>18588</v>
      </c>
      <c r="W4622" t="s">
        <v>18589</v>
      </c>
      <c r="X4622" t="s">
        <v>675</v>
      </c>
      <c r="Y4622" t="s">
        <v>18591</v>
      </c>
      <c r="Z4622" t="s">
        <v>54</v>
      </c>
      <c r="AA4622"/>
      <c r="AB4622" t="s">
        <v>45503</v>
      </c>
      <c r="AC4622" t="s">
        <v>52398</v>
      </c>
      <c r="AD4622" t="s">
        <v>18592</v>
      </c>
      <c r="AE4622" t="s">
        <v>565</v>
      </c>
      <c r="AF4622" s="119" t="str">
        <f t="shared" si="290"/>
        <v>NA</v>
      </c>
      <c r="AG4622" s="119"/>
      <c r="AH4622" s="119"/>
      <c r="AI4622" s="119"/>
      <c r="AJ4622" s="119" t="str">
        <f t="shared" si="291"/>
        <v>NA</v>
      </c>
      <c r="AK4622" s="190"/>
      <c r="AL4622" s="191"/>
    </row>
    <row r="4623" spans="1:38" x14ac:dyDescent="0.25">
      <c r="A4623" t="s">
        <v>13817</v>
      </c>
      <c r="B4623" t="s">
        <v>13815</v>
      </c>
      <c r="C4623" t="s">
        <v>13816</v>
      </c>
      <c r="D4623" t="s">
        <v>675</v>
      </c>
      <c r="E4623" t="s">
        <v>2935</v>
      </c>
      <c r="F4623" t="s">
        <v>54</v>
      </c>
      <c r="G4623"/>
      <c r="H4623" t="s">
        <v>46240</v>
      </c>
      <c r="I4623" t="s">
        <v>52981</v>
      </c>
      <c r="J4623" t="s">
        <v>13817</v>
      </c>
      <c r="K4623" t="s">
        <v>565</v>
      </c>
      <c r="L4623" s="119" t="str">
        <f t="shared" si="288"/>
        <v>NA</v>
      </c>
      <c r="M4623" s="119"/>
      <c r="N4623" s="120" t="str">
        <f t="shared" si="289"/>
        <v>NA</v>
      </c>
      <c r="O4623" s="120"/>
      <c r="P4623"/>
      <c r="Q4623"/>
      <c r="R4623"/>
      <c r="S4623"/>
      <c r="T4623"/>
      <c r="U4623" t="s">
        <v>22533</v>
      </c>
      <c r="V4623" t="s">
        <v>22532</v>
      </c>
      <c r="W4623" t="s">
        <v>11845</v>
      </c>
      <c r="X4623" t="s">
        <v>675</v>
      </c>
      <c r="Y4623" t="s">
        <v>1240</v>
      </c>
      <c r="Z4623" t="s">
        <v>54</v>
      </c>
      <c r="AA4623"/>
      <c r="AB4623" t="s">
        <v>45504</v>
      </c>
      <c r="AC4623" t="s">
        <v>52399</v>
      </c>
      <c r="AD4623" t="s">
        <v>22533</v>
      </c>
      <c r="AE4623" t="s">
        <v>565</v>
      </c>
      <c r="AF4623" s="119" t="str">
        <f t="shared" si="290"/>
        <v>NA</v>
      </c>
      <c r="AG4623" s="119"/>
      <c r="AH4623" s="119"/>
      <c r="AI4623" s="119"/>
      <c r="AJ4623" s="119" t="str">
        <f t="shared" si="291"/>
        <v>NA</v>
      </c>
      <c r="AK4623" s="190"/>
      <c r="AL4623" s="191"/>
    </row>
    <row r="4624" spans="1:38" x14ac:dyDescent="0.25">
      <c r="A4624" t="s">
        <v>12210</v>
      </c>
      <c r="B4624" t="s">
        <v>12208</v>
      </c>
      <c r="C4624" t="s">
        <v>12209</v>
      </c>
      <c r="D4624" t="s">
        <v>675</v>
      </c>
      <c r="E4624" t="s">
        <v>2935</v>
      </c>
      <c r="F4624" t="s">
        <v>54</v>
      </c>
      <c r="G4624"/>
      <c r="H4624" t="s">
        <v>46239</v>
      </c>
      <c r="I4624" t="s">
        <v>52981</v>
      </c>
      <c r="J4624" t="s">
        <v>12211</v>
      </c>
      <c r="K4624" t="s">
        <v>105</v>
      </c>
      <c r="L4624" s="119" t="str">
        <f t="shared" si="288"/>
        <v>NA</v>
      </c>
      <c r="M4624" s="119"/>
      <c r="N4624" s="120" t="str">
        <f t="shared" si="289"/>
        <v>NA</v>
      </c>
      <c r="O4624" s="120"/>
      <c r="P4624"/>
      <c r="Q4624"/>
      <c r="R4624"/>
      <c r="S4624"/>
      <c r="T4624"/>
      <c r="U4624" t="s">
        <v>6958</v>
      </c>
      <c r="V4624" t="s">
        <v>6956</v>
      </c>
      <c r="W4624" t="s">
        <v>6957</v>
      </c>
      <c r="X4624" t="s">
        <v>675</v>
      </c>
      <c r="Y4624" t="s">
        <v>1240</v>
      </c>
      <c r="Z4624" t="s">
        <v>54</v>
      </c>
      <c r="AA4624"/>
      <c r="AB4624" t="s">
        <v>45505</v>
      </c>
      <c r="AC4624" t="s">
        <v>52399</v>
      </c>
      <c r="AD4624" t="s">
        <v>6959</v>
      </c>
      <c r="AE4624" t="s">
        <v>565</v>
      </c>
      <c r="AF4624" s="119" t="str">
        <f t="shared" si="290"/>
        <v>NA</v>
      </c>
      <c r="AG4624" s="119"/>
      <c r="AH4624" s="119"/>
      <c r="AI4624" s="119"/>
      <c r="AJ4624" s="119" t="str">
        <f t="shared" si="291"/>
        <v>NA</v>
      </c>
      <c r="AK4624" s="190"/>
      <c r="AL4624" s="191"/>
    </row>
    <row r="4625" spans="1:38" x14ac:dyDescent="0.25">
      <c r="A4625" t="s">
        <v>22318</v>
      </c>
      <c r="B4625" t="s">
        <v>22316</v>
      </c>
      <c r="C4625" t="s">
        <v>22317</v>
      </c>
      <c r="D4625" t="s">
        <v>675</v>
      </c>
      <c r="E4625" t="s">
        <v>2935</v>
      </c>
      <c r="F4625" t="s">
        <v>54</v>
      </c>
      <c r="G4625"/>
      <c r="H4625" t="s">
        <v>46239</v>
      </c>
      <c r="I4625" t="s">
        <v>52981</v>
      </c>
      <c r="J4625"/>
      <c r="K4625" t="s">
        <v>105</v>
      </c>
      <c r="L4625" s="119" t="str">
        <f t="shared" si="288"/>
        <v>NA</v>
      </c>
      <c r="M4625" s="119"/>
      <c r="N4625" s="120" t="str">
        <f t="shared" si="289"/>
        <v>NA</v>
      </c>
      <c r="O4625" s="120"/>
      <c r="P4625"/>
      <c r="Q4625"/>
      <c r="R4625"/>
      <c r="S4625"/>
      <c r="T4625"/>
      <c r="U4625" t="s">
        <v>9413</v>
      </c>
      <c r="V4625" t="s">
        <v>9411</v>
      </c>
      <c r="W4625" t="s">
        <v>9412</v>
      </c>
      <c r="X4625" t="s">
        <v>675</v>
      </c>
      <c r="Y4625" t="s">
        <v>1240</v>
      </c>
      <c r="Z4625" t="s">
        <v>54</v>
      </c>
      <c r="AA4625"/>
      <c r="AB4625" t="s">
        <v>45506</v>
      </c>
      <c r="AC4625" t="s">
        <v>52399</v>
      </c>
      <c r="AD4625" t="s">
        <v>9414</v>
      </c>
      <c r="AE4625" t="s">
        <v>105</v>
      </c>
      <c r="AF4625" s="119" t="str">
        <f t="shared" si="290"/>
        <v>NA</v>
      </c>
      <c r="AG4625" s="119"/>
      <c r="AH4625" s="119"/>
      <c r="AI4625" s="119"/>
      <c r="AJ4625" s="119" t="str">
        <f t="shared" si="291"/>
        <v>NA</v>
      </c>
      <c r="AK4625" s="190"/>
      <c r="AL4625" s="191"/>
    </row>
    <row r="4626" spans="1:38" x14ac:dyDescent="0.25">
      <c r="A4626" t="s">
        <v>21961</v>
      </c>
      <c r="B4626" t="s">
        <v>21959</v>
      </c>
      <c r="C4626" t="s">
        <v>21960</v>
      </c>
      <c r="D4626" t="s">
        <v>675</v>
      </c>
      <c r="E4626" t="s">
        <v>2935</v>
      </c>
      <c r="F4626" t="s">
        <v>54</v>
      </c>
      <c r="G4626"/>
      <c r="H4626" t="s">
        <v>46239</v>
      </c>
      <c r="I4626" t="s">
        <v>52981</v>
      </c>
      <c r="J4626"/>
      <c r="K4626" t="s">
        <v>105</v>
      </c>
      <c r="L4626" s="119" t="str">
        <f t="shared" si="288"/>
        <v>NA</v>
      </c>
      <c r="M4626" s="119"/>
      <c r="N4626" s="120" t="str">
        <f t="shared" si="289"/>
        <v>NA</v>
      </c>
      <c r="O4626" s="120"/>
      <c r="P4626"/>
      <c r="Q4626"/>
      <c r="R4626"/>
      <c r="S4626"/>
      <c r="T4626"/>
      <c r="U4626" t="s">
        <v>8268</v>
      </c>
      <c r="V4626" t="s">
        <v>8266</v>
      </c>
      <c r="W4626" t="s">
        <v>8267</v>
      </c>
      <c r="X4626" t="s">
        <v>675</v>
      </c>
      <c r="Y4626" t="s">
        <v>1240</v>
      </c>
      <c r="Z4626" t="s">
        <v>54</v>
      </c>
      <c r="AA4626"/>
      <c r="AB4626" t="s">
        <v>45506</v>
      </c>
      <c r="AC4626" t="s">
        <v>52399</v>
      </c>
      <c r="AD4626" t="s">
        <v>8269</v>
      </c>
      <c r="AE4626" t="s">
        <v>105</v>
      </c>
      <c r="AF4626" s="119" t="str">
        <f t="shared" si="290"/>
        <v>NA</v>
      </c>
      <c r="AG4626" s="119"/>
      <c r="AH4626" s="119"/>
      <c r="AI4626" s="119"/>
      <c r="AJ4626" s="119" t="str">
        <f t="shared" si="291"/>
        <v>NA</v>
      </c>
      <c r="AK4626" s="190"/>
      <c r="AL4626" s="191"/>
    </row>
    <row r="4627" spans="1:38" x14ac:dyDescent="0.25">
      <c r="A4627" t="s">
        <v>9736</v>
      </c>
      <c r="B4627" t="s">
        <v>9734</v>
      </c>
      <c r="C4627" t="s">
        <v>9735</v>
      </c>
      <c r="D4627" t="s">
        <v>675</v>
      </c>
      <c r="E4627" t="s">
        <v>2935</v>
      </c>
      <c r="F4627" t="s">
        <v>54</v>
      </c>
      <c r="G4627"/>
      <c r="H4627" t="s">
        <v>46241</v>
      </c>
      <c r="I4627" t="s">
        <v>52981</v>
      </c>
      <c r="J4627" t="s">
        <v>9736</v>
      </c>
      <c r="K4627" t="s">
        <v>105</v>
      </c>
      <c r="L4627" s="119" t="str">
        <f t="shared" si="288"/>
        <v>NA</v>
      </c>
      <c r="M4627" s="119"/>
      <c r="N4627" s="120" t="str">
        <f t="shared" si="289"/>
        <v>NA</v>
      </c>
      <c r="O4627" s="120"/>
      <c r="P4627"/>
      <c r="Q4627"/>
      <c r="R4627"/>
      <c r="S4627"/>
      <c r="T4627"/>
      <c r="U4627" t="s">
        <v>17425</v>
      </c>
      <c r="V4627" t="s">
        <v>17423</v>
      </c>
      <c r="W4627" t="s">
        <v>17424</v>
      </c>
      <c r="X4627" t="s">
        <v>675</v>
      </c>
      <c r="Y4627" t="s">
        <v>17426</v>
      </c>
      <c r="Z4627" t="s">
        <v>54</v>
      </c>
      <c r="AA4627"/>
      <c r="AB4627" t="s">
        <v>45507</v>
      </c>
      <c r="AC4627" t="s">
        <v>52400</v>
      </c>
      <c r="AD4627" t="s">
        <v>17425</v>
      </c>
      <c r="AE4627" t="s">
        <v>565</v>
      </c>
      <c r="AF4627" s="119" t="str">
        <f t="shared" si="290"/>
        <v>NA</v>
      </c>
      <c r="AG4627" s="119"/>
      <c r="AH4627" s="119"/>
      <c r="AI4627" s="119"/>
      <c r="AJ4627" s="119" t="str">
        <f t="shared" si="291"/>
        <v>NA</v>
      </c>
      <c r="AK4627" s="190"/>
      <c r="AL4627" s="191"/>
    </row>
    <row r="4628" spans="1:38" x14ac:dyDescent="0.25">
      <c r="A4628" t="s">
        <v>7380</v>
      </c>
      <c r="B4628" t="s">
        <v>7378</v>
      </c>
      <c r="C4628" t="s">
        <v>7379</v>
      </c>
      <c r="D4628" t="s">
        <v>675</v>
      </c>
      <c r="E4628" t="s">
        <v>2935</v>
      </c>
      <c r="F4628" t="s">
        <v>54</v>
      </c>
      <c r="G4628"/>
      <c r="H4628" t="s">
        <v>46239</v>
      </c>
      <c r="I4628" t="s">
        <v>52981</v>
      </c>
      <c r="J4628" t="s">
        <v>7381</v>
      </c>
      <c r="K4628" t="s">
        <v>105</v>
      </c>
      <c r="L4628" s="119" t="str">
        <f t="shared" si="288"/>
        <v>NA</v>
      </c>
      <c r="M4628" s="119"/>
      <c r="N4628" s="120" t="str">
        <f t="shared" si="289"/>
        <v>NA</v>
      </c>
      <c r="O4628" s="120"/>
      <c r="P4628"/>
      <c r="Q4628"/>
      <c r="R4628"/>
      <c r="S4628"/>
      <c r="T4628"/>
      <c r="U4628" t="s">
        <v>9339</v>
      </c>
      <c r="V4628" t="s">
        <v>9337</v>
      </c>
      <c r="W4628" t="s">
        <v>9338</v>
      </c>
      <c r="X4628" t="s">
        <v>675</v>
      </c>
      <c r="Y4628" t="s">
        <v>9340</v>
      </c>
      <c r="Z4628" t="s">
        <v>54</v>
      </c>
      <c r="AA4628"/>
      <c r="AB4628" t="s">
        <v>45508</v>
      </c>
      <c r="AC4628" t="s">
        <v>52401</v>
      </c>
      <c r="AD4628"/>
      <c r="AE4628" t="s">
        <v>105</v>
      </c>
      <c r="AF4628" s="119" t="str">
        <f t="shared" si="290"/>
        <v>NA</v>
      </c>
      <c r="AG4628" s="119"/>
      <c r="AH4628" s="119"/>
      <c r="AI4628" s="119"/>
      <c r="AJ4628" s="119" t="str">
        <f t="shared" si="291"/>
        <v>NA</v>
      </c>
      <c r="AK4628" s="190"/>
      <c r="AL4628" s="191"/>
    </row>
    <row r="4629" spans="1:38" x14ac:dyDescent="0.25">
      <c r="A4629" t="s">
        <v>21047</v>
      </c>
      <c r="B4629" t="s">
        <v>21045</v>
      </c>
      <c r="C4629" t="s">
        <v>21046</v>
      </c>
      <c r="D4629" t="s">
        <v>675</v>
      </c>
      <c r="E4629" t="s">
        <v>21048</v>
      </c>
      <c r="F4629" t="s">
        <v>54</v>
      </c>
      <c r="G4629"/>
      <c r="H4629" t="s">
        <v>46242</v>
      </c>
      <c r="I4629" t="s">
        <v>52982</v>
      </c>
      <c r="J4629" t="s">
        <v>21047</v>
      </c>
      <c r="K4629" t="s">
        <v>565</v>
      </c>
      <c r="L4629" s="119" t="str">
        <f t="shared" si="288"/>
        <v>NA</v>
      </c>
      <c r="M4629" s="119"/>
      <c r="N4629" s="120" t="str">
        <f t="shared" si="289"/>
        <v>NA</v>
      </c>
      <c r="O4629" s="120"/>
      <c r="P4629"/>
      <c r="Q4629"/>
      <c r="R4629"/>
      <c r="S4629"/>
      <c r="T4629"/>
      <c r="U4629" t="s">
        <v>20058</v>
      </c>
      <c r="V4629" t="s">
        <v>20056</v>
      </c>
      <c r="W4629" t="s">
        <v>20057</v>
      </c>
      <c r="X4629" t="s">
        <v>675</v>
      </c>
      <c r="Y4629" t="s">
        <v>20059</v>
      </c>
      <c r="Z4629" t="s">
        <v>54</v>
      </c>
      <c r="AA4629"/>
      <c r="AB4629" t="s">
        <v>45509</v>
      </c>
      <c r="AC4629" t="s">
        <v>52402</v>
      </c>
      <c r="AD4629" t="s">
        <v>20060</v>
      </c>
      <c r="AE4629" t="s">
        <v>565</v>
      </c>
      <c r="AF4629" s="119" t="str">
        <f t="shared" si="290"/>
        <v>NA</v>
      </c>
      <c r="AG4629" s="119"/>
      <c r="AH4629" s="119"/>
      <c r="AI4629" s="119"/>
      <c r="AJ4629" s="119" t="str">
        <f t="shared" si="291"/>
        <v>NA</v>
      </c>
      <c r="AK4629" s="190"/>
      <c r="AL4629" s="191"/>
    </row>
    <row r="4630" spans="1:38" x14ac:dyDescent="0.25">
      <c r="A4630" t="s">
        <v>7332</v>
      </c>
      <c r="B4630" t="s">
        <v>7330</v>
      </c>
      <c r="C4630" t="s">
        <v>7331</v>
      </c>
      <c r="D4630" t="s">
        <v>675</v>
      </c>
      <c r="E4630" t="s">
        <v>7333</v>
      </c>
      <c r="F4630" t="s">
        <v>54</v>
      </c>
      <c r="G4630"/>
      <c r="H4630" t="s">
        <v>46243</v>
      </c>
      <c r="I4630" t="s">
        <v>52983</v>
      </c>
      <c r="J4630" t="s">
        <v>7334</v>
      </c>
      <c r="K4630" t="s">
        <v>105</v>
      </c>
      <c r="L4630" s="119" t="str">
        <f t="shared" si="288"/>
        <v>NA</v>
      </c>
      <c r="M4630" s="119"/>
      <c r="N4630" s="120" t="str">
        <f t="shared" si="289"/>
        <v>NA</v>
      </c>
      <c r="O4630" s="120"/>
      <c r="P4630"/>
      <c r="Q4630"/>
      <c r="R4630"/>
      <c r="S4630"/>
      <c r="T4630"/>
      <c r="U4630" t="s">
        <v>7512</v>
      </c>
      <c r="V4630" t="s">
        <v>7510</v>
      </c>
      <c r="W4630" t="s">
        <v>7511</v>
      </c>
      <c r="X4630" t="s">
        <v>675</v>
      </c>
      <c r="Y4630" t="s">
        <v>7513</v>
      </c>
      <c r="Z4630" t="s">
        <v>54</v>
      </c>
      <c r="AA4630"/>
      <c r="AB4630" t="s">
        <v>45510</v>
      </c>
      <c r="AC4630" t="s">
        <v>52403</v>
      </c>
      <c r="AD4630" t="s">
        <v>7514</v>
      </c>
      <c r="AE4630" t="s">
        <v>565</v>
      </c>
      <c r="AF4630" s="119" t="str">
        <f t="shared" si="290"/>
        <v>NA</v>
      </c>
      <c r="AG4630" s="119"/>
      <c r="AH4630" s="119"/>
      <c r="AI4630" s="119"/>
      <c r="AJ4630" s="119" t="str">
        <f t="shared" si="291"/>
        <v>NA</v>
      </c>
      <c r="AK4630" s="190"/>
      <c r="AL4630" s="191"/>
    </row>
    <row r="4631" spans="1:38" x14ac:dyDescent="0.25">
      <c r="A4631" t="s">
        <v>14780</v>
      </c>
      <c r="B4631" t="s">
        <v>14778</v>
      </c>
      <c r="C4631" t="s">
        <v>14779</v>
      </c>
      <c r="D4631" t="s">
        <v>675</v>
      </c>
      <c r="E4631" t="s">
        <v>14781</v>
      </c>
      <c r="F4631" t="s">
        <v>54</v>
      </c>
      <c r="G4631"/>
      <c r="H4631" t="s">
        <v>46244</v>
      </c>
      <c r="I4631" t="s">
        <v>52984</v>
      </c>
      <c r="J4631" t="s">
        <v>14780</v>
      </c>
      <c r="K4631" t="s">
        <v>565</v>
      </c>
      <c r="L4631" s="119" t="str">
        <f t="shared" si="288"/>
        <v>NA</v>
      </c>
      <c r="M4631" s="119"/>
      <c r="N4631" s="120" t="str">
        <f t="shared" si="289"/>
        <v>NA</v>
      </c>
      <c r="O4631" s="120"/>
      <c r="P4631"/>
      <c r="Q4631"/>
      <c r="R4631"/>
      <c r="S4631"/>
      <c r="T4631"/>
      <c r="U4631" t="s">
        <v>21658</v>
      </c>
      <c r="V4631" t="s">
        <v>21656</v>
      </c>
      <c r="W4631" t="s">
        <v>21657</v>
      </c>
      <c r="X4631" t="s">
        <v>675</v>
      </c>
      <c r="Y4631" t="s">
        <v>21659</v>
      </c>
      <c r="Z4631" t="s">
        <v>54</v>
      </c>
      <c r="AA4631"/>
      <c r="AB4631" t="s">
        <v>45511</v>
      </c>
      <c r="AC4631" t="s">
        <v>52404</v>
      </c>
      <c r="AD4631" t="s">
        <v>21658</v>
      </c>
      <c r="AE4631" t="s">
        <v>565</v>
      </c>
      <c r="AF4631" s="119" t="str">
        <f t="shared" si="290"/>
        <v>NA</v>
      </c>
      <c r="AG4631" s="119"/>
      <c r="AH4631" s="119"/>
      <c r="AI4631" s="119"/>
      <c r="AJ4631" s="119" t="str">
        <f t="shared" si="291"/>
        <v>NA</v>
      </c>
      <c r="AK4631" s="190"/>
      <c r="AL4631" s="191"/>
    </row>
    <row r="4632" spans="1:38" x14ac:dyDescent="0.25">
      <c r="A4632" t="s">
        <v>14267</v>
      </c>
      <c r="B4632" t="s">
        <v>14265</v>
      </c>
      <c r="C4632" t="s">
        <v>14266</v>
      </c>
      <c r="D4632" t="s">
        <v>675</v>
      </c>
      <c r="E4632" t="s">
        <v>14268</v>
      </c>
      <c r="F4632" t="s">
        <v>54</v>
      </c>
      <c r="G4632"/>
      <c r="H4632" t="s">
        <v>46245</v>
      </c>
      <c r="I4632" t="s">
        <v>52985</v>
      </c>
      <c r="J4632" t="s">
        <v>14267</v>
      </c>
      <c r="K4632" t="s">
        <v>565</v>
      </c>
      <c r="L4632" s="119" t="str">
        <f t="shared" si="288"/>
        <v>NA</v>
      </c>
      <c r="M4632" s="119"/>
      <c r="N4632" s="120" t="str">
        <f t="shared" si="289"/>
        <v>NA</v>
      </c>
      <c r="O4632" s="120"/>
      <c r="P4632"/>
      <c r="Q4632"/>
      <c r="R4632"/>
      <c r="S4632"/>
      <c r="T4632"/>
      <c r="U4632" t="s">
        <v>21341</v>
      </c>
      <c r="V4632" t="s">
        <v>21339</v>
      </c>
      <c r="W4632" t="s">
        <v>21340</v>
      </c>
      <c r="X4632" t="s">
        <v>675</v>
      </c>
      <c r="Y4632" t="s">
        <v>21342</v>
      </c>
      <c r="Z4632" t="s">
        <v>54</v>
      </c>
      <c r="AA4632"/>
      <c r="AB4632" t="s">
        <v>45512</v>
      </c>
      <c r="AC4632" t="s">
        <v>52405</v>
      </c>
      <c r="AD4632"/>
      <c r="AE4632" t="s">
        <v>565</v>
      </c>
      <c r="AF4632" s="119" t="str">
        <f t="shared" si="290"/>
        <v>NA</v>
      </c>
      <c r="AG4632" s="119"/>
      <c r="AH4632" s="119"/>
      <c r="AI4632" s="119"/>
      <c r="AJ4632" s="119" t="str">
        <f t="shared" si="291"/>
        <v>NA</v>
      </c>
      <c r="AK4632" s="190"/>
      <c r="AL4632" s="191"/>
    </row>
    <row r="4633" spans="1:38" x14ac:dyDescent="0.25">
      <c r="A4633" t="s">
        <v>14071</v>
      </c>
      <c r="B4633" t="s">
        <v>14069</v>
      </c>
      <c r="C4633" t="s">
        <v>14070</v>
      </c>
      <c r="D4633" t="s">
        <v>675</v>
      </c>
      <c r="E4633" t="s">
        <v>14072</v>
      </c>
      <c r="F4633" t="s">
        <v>54</v>
      </c>
      <c r="G4633"/>
      <c r="H4633" t="s">
        <v>46246</v>
      </c>
      <c r="I4633" t="s">
        <v>52986</v>
      </c>
      <c r="J4633" t="s">
        <v>14071</v>
      </c>
      <c r="K4633" t="s">
        <v>565</v>
      </c>
      <c r="L4633" s="119" t="str">
        <f t="shared" si="288"/>
        <v>NA</v>
      </c>
      <c r="M4633" s="119"/>
      <c r="N4633" s="120" t="str">
        <f t="shared" si="289"/>
        <v>NA</v>
      </c>
      <c r="O4633" s="120"/>
      <c r="P4633"/>
      <c r="Q4633"/>
      <c r="R4633"/>
      <c r="S4633"/>
      <c r="T4633"/>
      <c r="U4633" t="s">
        <v>17481</v>
      </c>
      <c r="V4633" t="s">
        <v>17479</v>
      </c>
      <c r="W4633" t="s">
        <v>17480</v>
      </c>
      <c r="X4633" t="s">
        <v>675</v>
      </c>
      <c r="Y4633" t="s">
        <v>17482</v>
      </c>
      <c r="Z4633" t="s">
        <v>54</v>
      </c>
      <c r="AA4633"/>
      <c r="AB4633" t="s">
        <v>45513</v>
      </c>
      <c r="AC4633" t="s">
        <v>52406</v>
      </c>
      <c r="AD4633" t="s">
        <v>17483</v>
      </c>
      <c r="AE4633" t="s">
        <v>565</v>
      </c>
      <c r="AF4633" s="119" t="str">
        <f t="shared" si="290"/>
        <v>NA</v>
      </c>
      <c r="AG4633" s="119"/>
      <c r="AH4633" s="119"/>
      <c r="AI4633" s="119"/>
      <c r="AJ4633" s="119" t="str">
        <f t="shared" si="291"/>
        <v>NA</v>
      </c>
      <c r="AK4633" s="190"/>
      <c r="AL4633" s="191"/>
    </row>
    <row r="4634" spans="1:38" x14ac:dyDescent="0.25">
      <c r="A4634" t="s">
        <v>13243</v>
      </c>
      <c r="B4634" t="s">
        <v>13241</v>
      </c>
      <c r="C4634" t="s">
        <v>13242</v>
      </c>
      <c r="D4634" t="s">
        <v>675</v>
      </c>
      <c r="E4634" t="s">
        <v>13244</v>
      </c>
      <c r="F4634" t="s">
        <v>54</v>
      </c>
      <c r="G4634"/>
      <c r="H4634" t="s">
        <v>46247</v>
      </c>
      <c r="I4634" t="s">
        <v>52987</v>
      </c>
      <c r="J4634" t="s">
        <v>13243</v>
      </c>
      <c r="K4634" t="s">
        <v>565</v>
      </c>
      <c r="L4634" s="119" t="str">
        <f t="shared" si="288"/>
        <v>NA</v>
      </c>
      <c r="M4634" s="119"/>
      <c r="N4634" s="120" t="str">
        <f t="shared" si="289"/>
        <v>NA</v>
      </c>
      <c r="O4634" s="120"/>
      <c r="P4634"/>
      <c r="Q4634"/>
      <c r="R4634"/>
      <c r="S4634"/>
      <c r="T4634"/>
      <c r="U4634" t="s">
        <v>21666</v>
      </c>
      <c r="V4634" t="s">
        <v>21664</v>
      </c>
      <c r="W4634" t="s">
        <v>21665</v>
      </c>
      <c r="X4634" t="s">
        <v>675</v>
      </c>
      <c r="Y4634" t="s">
        <v>21667</v>
      </c>
      <c r="Z4634" t="s">
        <v>54</v>
      </c>
      <c r="AA4634"/>
      <c r="AB4634" t="s">
        <v>45514</v>
      </c>
      <c r="AC4634" t="s">
        <v>52407</v>
      </c>
      <c r="AD4634" t="s">
        <v>21668</v>
      </c>
      <c r="AE4634" t="s">
        <v>565</v>
      </c>
      <c r="AF4634" s="119" t="str">
        <f t="shared" si="290"/>
        <v>NA</v>
      </c>
      <c r="AG4634" s="119"/>
      <c r="AH4634" s="119"/>
      <c r="AI4634" s="119"/>
      <c r="AJ4634" s="119" t="str">
        <f t="shared" si="291"/>
        <v>NA</v>
      </c>
      <c r="AK4634" s="190"/>
      <c r="AL4634" s="191"/>
    </row>
    <row r="4635" spans="1:38" x14ac:dyDescent="0.25">
      <c r="A4635" t="s">
        <v>14263</v>
      </c>
      <c r="B4635" t="s">
        <v>14261</v>
      </c>
      <c r="C4635" t="s">
        <v>14262</v>
      </c>
      <c r="D4635" t="s">
        <v>675</v>
      </c>
      <c r="E4635" t="s">
        <v>14264</v>
      </c>
      <c r="F4635" t="s">
        <v>54</v>
      </c>
      <c r="G4635"/>
      <c r="H4635" t="s">
        <v>46248</v>
      </c>
      <c r="I4635" t="s">
        <v>52988</v>
      </c>
      <c r="J4635" t="s">
        <v>14263</v>
      </c>
      <c r="K4635" t="s">
        <v>565</v>
      </c>
      <c r="L4635" s="119" t="str">
        <f t="shared" si="288"/>
        <v>NA</v>
      </c>
      <c r="M4635" s="119"/>
      <c r="N4635" s="120" t="str">
        <f t="shared" si="289"/>
        <v>NA</v>
      </c>
      <c r="O4635" s="120"/>
      <c r="P4635"/>
      <c r="Q4635"/>
      <c r="R4635"/>
      <c r="S4635"/>
      <c r="T4635"/>
      <c r="U4635" t="s">
        <v>7522</v>
      </c>
      <c r="V4635" t="s">
        <v>7520</v>
      </c>
      <c r="W4635" t="s">
        <v>7521</v>
      </c>
      <c r="X4635" t="s">
        <v>675</v>
      </c>
      <c r="Y4635" t="s">
        <v>7523</v>
      </c>
      <c r="Z4635" t="s">
        <v>54</v>
      </c>
      <c r="AA4635"/>
      <c r="AB4635" t="s">
        <v>45515</v>
      </c>
      <c r="AC4635" t="s">
        <v>52408</v>
      </c>
      <c r="AD4635" t="s">
        <v>7524</v>
      </c>
      <c r="AE4635" t="s">
        <v>565</v>
      </c>
      <c r="AF4635" s="119" t="str">
        <f t="shared" si="290"/>
        <v>NA</v>
      </c>
      <c r="AG4635" s="119"/>
      <c r="AH4635" s="119"/>
      <c r="AI4635" s="119"/>
      <c r="AJ4635" s="119" t="str">
        <f t="shared" si="291"/>
        <v>NA</v>
      </c>
      <c r="AK4635" s="190"/>
      <c r="AL4635" s="191"/>
    </row>
    <row r="4636" spans="1:38" x14ac:dyDescent="0.25">
      <c r="A4636" t="s">
        <v>14271</v>
      </c>
      <c r="B4636" t="s">
        <v>14269</v>
      </c>
      <c r="C4636" t="s">
        <v>14270</v>
      </c>
      <c r="D4636" t="s">
        <v>675</v>
      </c>
      <c r="E4636" t="s">
        <v>12065</v>
      </c>
      <c r="F4636" t="s">
        <v>54</v>
      </c>
      <c r="G4636"/>
      <c r="H4636" t="s">
        <v>46249</v>
      </c>
      <c r="I4636" t="s">
        <v>52989</v>
      </c>
      <c r="J4636" t="s">
        <v>14271</v>
      </c>
      <c r="K4636" t="s">
        <v>565</v>
      </c>
      <c r="L4636" s="119" t="str">
        <f t="shared" si="288"/>
        <v>NA</v>
      </c>
      <c r="M4636" s="119"/>
      <c r="N4636" s="120" t="str">
        <f t="shared" si="289"/>
        <v>NA</v>
      </c>
      <c r="O4636" s="120"/>
      <c r="P4636"/>
      <c r="Q4636"/>
      <c r="R4636"/>
      <c r="S4636"/>
      <c r="T4636"/>
      <c r="U4636" t="s">
        <v>6198</v>
      </c>
      <c r="V4636" t="s">
        <v>6196</v>
      </c>
      <c r="W4636" t="s">
        <v>6197</v>
      </c>
      <c r="X4636" t="s">
        <v>675</v>
      </c>
      <c r="Y4636" t="s">
        <v>6199</v>
      </c>
      <c r="Z4636" t="s">
        <v>54</v>
      </c>
      <c r="AA4636"/>
      <c r="AB4636" t="s">
        <v>45516</v>
      </c>
      <c r="AC4636" t="s">
        <v>52409</v>
      </c>
      <c r="AD4636" t="s">
        <v>6200</v>
      </c>
      <c r="AE4636" t="s">
        <v>105</v>
      </c>
      <c r="AF4636" s="119" t="str">
        <f t="shared" si="290"/>
        <v>NA</v>
      </c>
      <c r="AG4636" s="119"/>
      <c r="AH4636" s="119"/>
      <c r="AI4636" s="119"/>
      <c r="AJ4636" s="119" t="str">
        <f t="shared" si="291"/>
        <v>NA</v>
      </c>
      <c r="AK4636" s="190"/>
      <c r="AL4636" s="191"/>
    </row>
    <row r="4637" spans="1:38" x14ac:dyDescent="0.25">
      <c r="A4637" t="s">
        <v>12064</v>
      </c>
      <c r="B4637" t="s">
        <v>12062</v>
      </c>
      <c r="C4637" t="s">
        <v>12063</v>
      </c>
      <c r="D4637" t="s">
        <v>675</v>
      </c>
      <c r="E4637" t="s">
        <v>12065</v>
      </c>
      <c r="F4637" t="s">
        <v>54</v>
      </c>
      <c r="G4637"/>
      <c r="H4637" t="s">
        <v>46250</v>
      </c>
      <c r="I4637" t="s">
        <v>52989</v>
      </c>
      <c r="J4637" t="s">
        <v>12066</v>
      </c>
      <c r="K4637" t="s">
        <v>105</v>
      </c>
      <c r="L4637" s="119" t="str">
        <f t="shared" si="288"/>
        <v>NA</v>
      </c>
      <c r="M4637" s="119"/>
      <c r="N4637" s="120" t="str">
        <f t="shared" si="289"/>
        <v>NA</v>
      </c>
      <c r="O4637" s="120"/>
      <c r="P4637"/>
      <c r="Q4637"/>
      <c r="R4637"/>
      <c r="S4637"/>
      <c r="T4637"/>
      <c r="U4637" t="s">
        <v>21692</v>
      </c>
      <c r="V4637" t="s">
        <v>21690</v>
      </c>
      <c r="W4637" t="s">
        <v>21691</v>
      </c>
      <c r="X4637" t="s">
        <v>675</v>
      </c>
      <c r="Y4637" t="s">
        <v>21693</v>
      </c>
      <c r="Z4637" t="s">
        <v>54</v>
      </c>
      <c r="AA4637"/>
      <c r="AB4637" t="s">
        <v>45517</v>
      </c>
      <c r="AC4637" t="s">
        <v>52410</v>
      </c>
      <c r="AD4637" t="s">
        <v>21694</v>
      </c>
      <c r="AE4637" t="s">
        <v>565</v>
      </c>
      <c r="AF4637" s="119" t="str">
        <f t="shared" si="290"/>
        <v>NA</v>
      </c>
      <c r="AG4637" s="119"/>
      <c r="AH4637" s="119"/>
      <c r="AI4637" s="119"/>
      <c r="AJ4637" s="119" t="str">
        <f t="shared" si="291"/>
        <v>NA</v>
      </c>
      <c r="AK4637" s="190"/>
      <c r="AL4637" s="191"/>
    </row>
    <row r="4638" spans="1:38" x14ac:dyDescent="0.25">
      <c r="A4638" t="s">
        <v>6689</v>
      </c>
      <c r="B4638" t="s">
        <v>6688</v>
      </c>
      <c r="C4638" t="s">
        <v>6667</v>
      </c>
      <c r="D4638" t="s">
        <v>675</v>
      </c>
      <c r="E4638" t="s">
        <v>6690</v>
      </c>
      <c r="F4638" t="s">
        <v>54</v>
      </c>
      <c r="G4638"/>
      <c r="H4638" t="s">
        <v>46251</v>
      </c>
      <c r="I4638" t="s">
        <v>52990</v>
      </c>
      <c r="J4638" t="s">
        <v>6691</v>
      </c>
      <c r="K4638" t="s">
        <v>565</v>
      </c>
      <c r="L4638" s="119" t="str">
        <f t="shared" si="288"/>
        <v>NA</v>
      </c>
      <c r="M4638" s="119"/>
      <c r="N4638" s="120" t="str">
        <f t="shared" si="289"/>
        <v>NA</v>
      </c>
      <c r="O4638" s="120"/>
      <c r="P4638"/>
      <c r="Q4638"/>
      <c r="R4638"/>
      <c r="S4638"/>
      <c r="T4638"/>
      <c r="U4638" t="s">
        <v>9801</v>
      </c>
      <c r="V4638" t="s">
        <v>9799</v>
      </c>
      <c r="W4638" t="s">
        <v>9800</v>
      </c>
      <c r="X4638" t="s">
        <v>675</v>
      </c>
      <c r="Y4638" t="s">
        <v>9802</v>
      </c>
      <c r="Z4638" t="s">
        <v>54</v>
      </c>
      <c r="AA4638"/>
      <c r="AB4638" t="s">
        <v>45518</v>
      </c>
      <c r="AC4638" t="s">
        <v>52411</v>
      </c>
      <c r="AD4638" t="s">
        <v>9803</v>
      </c>
      <c r="AE4638" t="s">
        <v>105</v>
      </c>
      <c r="AF4638" s="119" t="str">
        <f t="shared" si="290"/>
        <v>NA</v>
      </c>
      <c r="AG4638" s="119"/>
      <c r="AH4638" s="119"/>
      <c r="AI4638" s="119"/>
      <c r="AJ4638" s="119" t="str">
        <f t="shared" si="291"/>
        <v>NA</v>
      </c>
      <c r="AK4638" s="190"/>
      <c r="AL4638" s="191"/>
    </row>
    <row r="4639" spans="1:38" x14ac:dyDescent="0.25">
      <c r="A4639" t="s">
        <v>18045</v>
      </c>
      <c r="B4639" t="s">
        <v>18043</v>
      </c>
      <c r="C4639" t="s">
        <v>18044</v>
      </c>
      <c r="D4639" t="s">
        <v>675</v>
      </c>
      <c r="E4639" t="s">
        <v>18046</v>
      </c>
      <c r="F4639" t="s">
        <v>54</v>
      </c>
      <c r="G4639"/>
      <c r="H4639" t="s">
        <v>46252</v>
      </c>
      <c r="I4639" t="s">
        <v>52991</v>
      </c>
      <c r="J4639" t="s">
        <v>18045</v>
      </c>
      <c r="K4639" t="s">
        <v>565</v>
      </c>
      <c r="L4639" s="119" t="str">
        <f t="shared" si="288"/>
        <v>NA</v>
      </c>
      <c r="M4639" s="119"/>
      <c r="N4639" s="120" t="str">
        <f t="shared" si="289"/>
        <v>NA</v>
      </c>
      <c r="O4639" s="120"/>
      <c r="P4639"/>
      <c r="Q4639"/>
      <c r="R4639"/>
      <c r="S4639"/>
      <c r="T4639"/>
      <c r="U4639" t="s">
        <v>19289</v>
      </c>
      <c r="V4639" t="s">
        <v>19287</v>
      </c>
      <c r="W4639" t="s">
        <v>19288</v>
      </c>
      <c r="X4639" t="s">
        <v>675</v>
      </c>
      <c r="Y4639" t="s">
        <v>19290</v>
      </c>
      <c r="Z4639" t="s">
        <v>54</v>
      </c>
      <c r="AA4639"/>
      <c r="AB4639" t="s">
        <v>45519</v>
      </c>
      <c r="AC4639" t="s">
        <v>52412</v>
      </c>
      <c r="AD4639" t="s">
        <v>19291</v>
      </c>
      <c r="AE4639" t="s">
        <v>565</v>
      </c>
      <c r="AF4639" s="119" t="str">
        <f t="shared" si="290"/>
        <v>NA</v>
      </c>
      <c r="AG4639" s="119"/>
      <c r="AH4639" s="119"/>
      <c r="AI4639" s="119"/>
      <c r="AJ4639" s="119" t="str">
        <f t="shared" si="291"/>
        <v>NA</v>
      </c>
      <c r="AK4639" s="190"/>
      <c r="AL4639" s="191"/>
    </row>
    <row r="4640" spans="1:38" x14ac:dyDescent="0.25">
      <c r="A4640" t="s">
        <v>14504</v>
      </c>
      <c r="B4640" t="s">
        <v>14502</v>
      </c>
      <c r="C4640" t="s">
        <v>14503</v>
      </c>
      <c r="D4640" t="s">
        <v>675</v>
      </c>
      <c r="E4640" t="s">
        <v>14505</v>
      </c>
      <c r="F4640" t="s">
        <v>54</v>
      </c>
      <c r="G4640"/>
      <c r="H4640" t="s">
        <v>46253</v>
      </c>
      <c r="I4640" t="s">
        <v>52992</v>
      </c>
      <c r="J4640" t="s">
        <v>14504</v>
      </c>
      <c r="K4640" t="s">
        <v>565</v>
      </c>
      <c r="L4640" s="119" t="str">
        <f t="shared" si="288"/>
        <v>NA</v>
      </c>
      <c r="M4640" s="119"/>
      <c r="N4640" s="120" t="str">
        <f t="shared" si="289"/>
        <v>NA</v>
      </c>
      <c r="O4640" s="120"/>
      <c r="P4640"/>
      <c r="Q4640"/>
      <c r="R4640"/>
      <c r="S4640"/>
      <c r="T4640"/>
      <c r="U4640" t="s">
        <v>22540</v>
      </c>
      <c r="V4640" t="s">
        <v>22539</v>
      </c>
      <c r="W4640" t="s">
        <v>11845</v>
      </c>
      <c r="X4640" t="s">
        <v>675</v>
      </c>
      <c r="Y4640" t="s">
        <v>1755</v>
      </c>
      <c r="Z4640" t="s">
        <v>54</v>
      </c>
      <c r="AA4640"/>
      <c r="AB4640" t="s">
        <v>45520</v>
      </c>
      <c r="AC4640" t="s">
        <v>52413</v>
      </c>
      <c r="AD4640" t="s">
        <v>22540</v>
      </c>
      <c r="AE4640" t="s">
        <v>565</v>
      </c>
      <c r="AF4640" s="119" t="str">
        <f t="shared" si="290"/>
        <v>NA</v>
      </c>
      <c r="AG4640" s="119"/>
      <c r="AH4640" s="119"/>
      <c r="AI4640" s="119"/>
      <c r="AJ4640" s="119" t="str">
        <f t="shared" si="291"/>
        <v>NA</v>
      </c>
      <c r="AK4640" s="190"/>
      <c r="AL4640" s="191"/>
    </row>
    <row r="4641" spans="1:38" x14ac:dyDescent="0.25">
      <c r="A4641" t="s">
        <v>22477</v>
      </c>
      <c r="B4641" t="s">
        <v>22475</v>
      </c>
      <c r="C4641" t="s">
        <v>22476</v>
      </c>
      <c r="D4641" t="s">
        <v>675</v>
      </c>
      <c r="E4641" t="s">
        <v>8141</v>
      </c>
      <c r="F4641" t="s">
        <v>54</v>
      </c>
      <c r="G4641"/>
      <c r="H4641" t="s">
        <v>46254</v>
      </c>
      <c r="I4641" t="s">
        <v>52993</v>
      </c>
      <c r="J4641" t="s">
        <v>22478</v>
      </c>
      <c r="K4641" t="s">
        <v>105</v>
      </c>
      <c r="L4641" s="119" t="str">
        <f t="shared" si="288"/>
        <v>NA</v>
      </c>
      <c r="M4641" s="119"/>
      <c r="N4641" s="120" t="str">
        <f t="shared" si="289"/>
        <v>NA</v>
      </c>
      <c r="O4641" s="120"/>
      <c r="P4641"/>
      <c r="Q4641"/>
      <c r="R4641"/>
      <c r="S4641"/>
      <c r="T4641"/>
      <c r="U4641" t="s">
        <v>20696</v>
      </c>
      <c r="V4641" t="s">
        <v>20694</v>
      </c>
      <c r="W4641" t="s">
        <v>20695</v>
      </c>
      <c r="X4641" t="s">
        <v>675</v>
      </c>
      <c r="Y4641" t="s">
        <v>1755</v>
      </c>
      <c r="Z4641" t="s">
        <v>54</v>
      </c>
      <c r="AA4641"/>
      <c r="AB4641" t="s">
        <v>45521</v>
      </c>
      <c r="AC4641" t="s">
        <v>52413</v>
      </c>
      <c r="AD4641" t="s">
        <v>20697</v>
      </c>
      <c r="AE4641" t="s">
        <v>565</v>
      </c>
      <c r="AF4641" s="119" t="str">
        <f t="shared" si="290"/>
        <v>NA</v>
      </c>
      <c r="AG4641" s="119"/>
      <c r="AH4641" s="119"/>
      <c r="AI4641" s="119"/>
      <c r="AJ4641" s="119" t="str">
        <f t="shared" si="291"/>
        <v>NA</v>
      </c>
      <c r="AK4641" s="190"/>
      <c r="AL4641" s="191"/>
    </row>
    <row r="4642" spans="1:38" x14ac:dyDescent="0.25">
      <c r="A4642" t="s">
        <v>8140</v>
      </c>
      <c r="B4642" t="s">
        <v>8138</v>
      </c>
      <c r="C4642" t="s">
        <v>8139</v>
      </c>
      <c r="D4642" t="s">
        <v>675</v>
      </c>
      <c r="E4642" t="s">
        <v>8141</v>
      </c>
      <c r="F4642" t="s">
        <v>54</v>
      </c>
      <c r="G4642"/>
      <c r="H4642" t="s">
        <v>46254</v>
      </c>
      <c r="I4642" t="s">
        <v>52993</v>
      </c>
      <c r="J4642" t="s">
        <v>8142</v>
      </c>
      <c r="K4642" t="s">
        <v>105</v>
      </c>
      <c r="L4642" s="119" t="str">
        <f t="shared" si="288"/>
        <v>NA</v>
      </c>
      <c r="M4642" s="119"/>
      <c r="N4642" s="120" t="str">
        <f t="shared" si="289"/>
        <v>NA</v>
      </c>
      <c r="O4642" s="120"/>
      <c r="P4642"/>
      <c r="Q4642"/>
      <c r="R4642"/>
      <c r="S4642"/>
      <c r="T4642"/>
      <c r="U4642" t="s">
        <v>6376</v>
      </c>
      <c r="V4642" t="s">
        <v>6374</v>
      </c>
      <c r="W4642" t="s">
        <v>6375</v>
      </c>
      <c r="X4642" t="s">
        <v>675</v>
      </c>
      <c r="Y4642" t="s">
        <v>1755</v>
      </c>
      <c r="Z4642" t="s">
        <v>54</v>
      </c>
      <c r="AA4642"/>
      <c r="AB4642" t="s">
        <v>45522</v>
      </c>
      <c r="AC4642" t="s">
        <v>52413</v>
      </c>
      <c r="AD4642" t="s">
        <v>6377</v>
      </c>
      <c r="AE4642" t="s">
        <v>105</v>
      </c>
      <c r="AF4642" s="119" t="str">
        <f t="shared" si="290"/>
        <v>NA</v>
      </c>
      <c r="AG4642" s="119"/>
      <c r="AH4642" s="119"/>
      <c r="AI4642" s="119"/>
      <c r="AJ4642" s="119" t="str">
        <f t="shared" si="291"/>
        <v>NA</v>
      </c>
      <c r="AK4642" s="190"/>
      <c r="AL4642" s="191"/>
    </row>
    <row r="4643" spans="1:38" x14ac:dyDescent="0.25">
      <c r="A4643" t="s">
        <v>12150</v>
      </c>
      <c r="B4643" t="s">
        <v>12148</v>
      </c>
      <c r="C4643" t="s">
        <v>12149</v>
      </c>
      <c r="D4643" t="s">
        <v>675</v>
      </c>
      <c r="E4643" t="s">
        <v>8141</v>
      </c>
      <c r="F4643" t="s">
        <v>54</v>
      </c>
      <c r="G4643"/>
      <c r="H4643" t="s">
        <v>46254</v>
      </c>
      <c r="I4643" t="s">
        <v>52993</v>
      </c>
      <c r="J4643" t="s">
        <v>12151</v>
      </c>
      <c r="K4643" t="s">
        <v>105</v>
      </c>
      <c r="L4643" s="119" t="str">
        <f t="shared" si="288"/>
        <v>NA</v>
      </c>
      <c r="M4643" s="119"/>
      <c r="N4643" s="120" t="str">
        <f t="shared" si="289"/>
        <v>NA</v>
      </c>
      <c r="O4643" s="120"/>
      <c r="P4643"/>
      <c r="Q4643"/>
      <c r="R4643"/>
      <c r="S4643"/>
      <c r="T4643"/>
      <c r="U4643" t="s">
        <v>9326</v>
      </c>
      <c r="V4643" t="s">
        <v>9324</v>
      </c>
      <c r="W4643" t="s">
        <v>9325</v>
      </c>
      <c r="X4643" t="s">
        <v>675</v>
      </c>
      <c r="Y4643" t="s">
        <v>1755</v>
      </c>
      <c r="Z4643" t="s">
        <v>54</v>
      </c>
      <c r="AA4643"/>
      <c r="AB4643" t="s">
        <v>45523</v>
      </c>
      <c r="AC4643" t="s">
        <v>52413</v>
      </c>
      <c r="AD4643" t="s">
        <v>6565</v>
      </c>
      <c r="AE4643" t="s">
        <v>105</v>
      </c>
      <c r="AF4643" s="119" t="str">
        <f t="shared" si="290"/>
        <v>NA</v>
      </c>
      <c r="AG4643" s="119"/>
      <c r="AH4643" s="119"/>
      <c r="AI4643" s="119"/>
      <c r="AJ4643" s="119" t="str">
        <f t="shared" si="291"/>
        <v>NA</v>
      </c>
      <c r="AK4643" s="190"/>
      <c r="AL4643" s="191"/>
    </row>
    <row r="4644" spans="1:38" x14ac:dyDescent="0.25">
      <c r="A4644" t="s">
        <v>10419</v>
      </c>
      <c r="B4644" t="s">
        <v>10418</v>
      </c>
      <c r="C4644" t="s">
        <v>10384</v>
      </c>
      <c r="D4644" t="s">
        <v>675</v>
      </c>
      <c r="E4644" t="s">
        <v>6215</v>
      </c>
      <c r="F4644" t="s">
        <v>54</v>
      </c>
      <c r="G4644"/>
      <c r="H4644" t="s">
        <v>46255</v>
      </c>
      <c r="I4644" t="s">
        <v>52994</v>
      </c>
      <c r="J4644"/>
      <c r="K4644" t="s">
        <v>565</v>
      </c>
      <c r="L4644" s="119" t="str">
        <f t="shared" si="288"/>
        <v>NA</v>
      </c>
      <c r="M4644" s="119"/>
      <c r="N4644" s="120" t="str">
        <f t="shared" si="289"/>
        <v>NA</v>
      </c>
      <c r="O4644" s="120"/>
      <c r="P4644"/>
      <c r="Q4644"/>
      <c r="R4644"/>
      <c r="S4644"/>
      <c r="T4644"/>
      <c r="U4644" t="s">
        <v>12748</v>
      </c>
      <c r="V4644" t="s">
        <v>12746</v>
      </c>
      <c r="W4644" t="s">
        <v>12747</v>
      </c>
      <c r="X4644" t="s">
        <v>675</v>
      </c>
      <c r="Y4644" t="s">
        <v>1755</v>
      </c>
      <c r="Z4644" t="s">
        <v>54</v>
      </c>
      <c r="AA4644"/>
      <c r="AB4644" t="s">
        <v>45522</v>
      </c>
      <c r="AC4644" t="s">
        <v>52413</v>
      </c>
      <c r="AD4644" t="s">
        <v>12748</v>
      </c>
      <c r="AE4644" t="s">
        <v>105</v>
      </c>
      <c r="AF4644" s="119" t="str">
        <f t="shared" si="290"/>
        <v>NA</v>
      </c>
      <c r="AG4644" s="119"/>
      <c r="AH4644" s="119"/>
      <c r="AI4644" s="119"/>
      <c r="AJ4644" s="119" t="str">
        <f t="shared" si="291"/>
        <v>NA</v>
      </c>
      <c r="AK4644" s="190"/>
      <c r="AL4644" s="191"/>
    </row>
    <row r="4645" spans="1:38" x14ac:dyDescent="0.25">
      <c r="A4645" t="s">
        <v>6214</v>
      </c>
      <c r="B4645" t="s">
        <v>6212</v>
      </c>
      <c r="C4645" t="s">
        <v>6213</v>
      </c>
      <c r="D4645" t="s">
        <v>675</v>
      </c>
      <c r="E4645" t="s">
        <v>6215</v>
      </c>
      <c r="F4645" t="s">
        <v>54</v>
      </c>
      <c r="G4645"/>
      <c r="H4645" t="s">
        <v>46256</v>
      </c>
      <c r="I4645" t="s">
        <v>52994</v>
      </c>
      <c r="J4645" t="s">
        <v>6216</v>
      </c>
      <c r="K4645" t="s">
        <v>105</v>
      </c>
      <c r="L4645" s="119" t="str">
        <f t="shared" si="288"/>
        <v>NA</v>
      </c>
      <c r="M4645" s="119"/>
      <c r="N4645" s="120" t="str">
        <f t="shared" si="289"/>
        <v>NA</v>
      </c>
      <c r="O4645" s="120"/>
      <c r="P4645"/>
      <c r="Q4645"/>
      <c r="R4645"/>
      <c r="S4645"/>
      <c r="T4645"/>
      <c r="U4645" t="s">
        <v>11982</v>
      </c>
      <c r="V4645" t="s">
        <v>11980</v>
      </c>
      <c r="W4645" t="s">
        <v>11981</v>
      </c>
      <c r="X4645" t="s">
        <v>675</v>
      </c>
      <c r="Y4645" t="s">
        <v>1755</v>
      </c>
      <c r="Z4645" t="s">
        <v>54</v>
      </c>
      <c r="AA4645"/>
      <c r="AB4645" t="s">
        <v>45522</v>
      </c>
      <c r="AC4645" t="s">
        <v>52413</v>
      </c>
      <c r="AD4645"/>
      <c r="AE4645" t="s">
        <v>105</v>
      </c>
      <c r="AF4645" s="119" t="str">
        <f t="shared" si="290"/>
        <v>NA</v>
      </c>
      <c r="AG4645" s="119"/>
      <c r="AH4645" s="119"/>
      <c r="AI4645" s="119"/>
      <c r="AJ4645" s="119" t="str">
        <f t="shared" si="291"/>
        <v>NA</v>
      </c>
      <c r="AK4645" s="190"/>
      <c r="AL4645" s="191"/>
    </row>
    <row r="4646" spans="1:38" x14ac:dyDescent="0.25">
      <c r="A4646" t="s">
        <v>14565</v>
      </c>
      <c r="B4646" t="s">
        <v>14563</v>
      </c>
      <c r="C4646" t="s">
        <v>14564</v>
      </c>
      <c r="D4646" t="s">
        <v>675</v>
      </c>
      <c r="E4646" t="s">
        <v>14566</v>
      </c>
      <c r="F4646" t="s">
        <v>54</v>
      </c>
      <c r="G4646"/>
      <c r="H4646" t="s">
        <v>46257</v>
      </c>
      <c r="I4646" t="s">
        <v>52995</v>
      </c>
      <c r="J4646" t="s">
        <v>14565</v>
      </c>
      <c r="K4646" t="s">
        <v>565</v>
      </c>
      <c r="L4646" s="119" t="str">
        <f t="shared" si="288"/>
        <v>NA</v>
      </c>
      <c r="M4646" s="119"/>
      <c r="N4646" s="120" t="str">
        <f t="shared" si="289"/>
        <v>NA</v>
      </c>
      <c r="O4646" s="120"/>
      <c r="P4646"/>
      <c r="Q4646"/>
      <c r="R4646"/>
      <c r="S4646"/>
      <c r="T4646"/>
      <c r="U4646" t="s">
        <v>22370</v>
      </c>
      <c r="V4646" t="s">
        <v>22368</v>
      </c>
      <c r="W4646" t="s">
        <v>22369</v>
      </c>
      <c r="X4646" t="s">
        <v>675</v>
      </c>
      <c r="Y4646" t="s">
        <v>1755</v>
      </c>
      <c r="Z4646" t="s">
        <v>54</v>
      </c>
      <c r="AA4646"/>
      <c r="AB4646" t="s">
        <v>45522</v>
      </c>
      <c r="AC4646" t="s">
        <v>52413</v>
      </c>
      <c r="AD4646" t="s">
        <v>22371</v>
      </c>
      <c r="AE4646" t="s">
        <v>105</v>
      </c>
      <c r="AF4646" s="119" t="str">
        <f t="shared" si="290"/>
        <v>NA</v>
      </c>
      <c r="AG4646" s="119"/>
      <c r="AH4646" s="119"/>
      <c r="AI4646" s="119"/>
      <c r="AJ4646" s="119" t="str">
        <f t="shared" si="291"/>
        <v>NA</v>
      </c>
      <c r="AK4646" s="190"/>
      <c r="AL4646" s="191"/>
    </row>
    <row r="4647" spans="1:38" x14ac:dyDescent="0.25">
      <c r="A4647" t="s">
        <v>13687</v>
      </c>
      <c r="B4647" t="s">
        <v>13685</v>
      </c>
      <c r="C4647" t="s">
        <v>13686</v>
      </c>
      <c r="D4647" t="s">
        <v>675</v>
      </c>
      <c r="E4647" t="s">
        <v>8478</v>
      </c>
      <c r="F4647" t="s">
        <v>54</v>
      </c>
      <c r="G4647"/>
      <c r="H4647" t="s">
        <v>46258</v>
      </c>
      <c r="I4647" t="s">
        <v>52996</v>
      </c>
      <c r="J4647" t="s">
        <v>13687</v>
      </c>
      <c r="K4647" t="s">
        <v>565</v>
      </c>
      <c r="L4647" s="119" t="str">
        <f t="shared" si="288"/>
        <v>NA</v>
      </c>
      <c r="M4647" s="119"/>
      <c r="N4647" s="120" t="str">
        <f t="shared" si="289"/>
        <v>NA</v>
      </c>
      <c r="O4647" s="120"/>
      <c r="P4647"/>
      <c r="Q4647"/>
      <c r="R4647"/>
      <c r="S4647"/>
      <c r="T4647"/>
      <c r="U4647" t="s">
        <v>12172</v>
      </c>
      <c r="V4647" t="s">
        <v>12170</v>
      </c>
      <c r="W4647" t="s">
        <v>12171</v>
      </c>
      <c r="X4647" t="s">
        <v>675</v>
      </c>
      <c r="Y4647" t="s">
        <v>1755</v>
      </c>
      <c r="Z4647" t="s">
        <v>54</v>
      </c>
      <c r="AA4647"/>
      <c r="AB4647" t="s">
        <v>45522</v>
      </c>
      <c r="AC4647" t="s">
        <v>52413</v>
      </c>
      <c r="AD4647"/>
      <c r="AE4647" t="s">
        <v>105</v>
      </c>
      <c r="AF4647" s="119" t="str">
        <f t="shared" si="290"/>
        <v>NA</v>
      </c>
      <c r="AG4647" s="119"/>
      <c r="AH4647" s="119"/>
      <c r="AI4647" s="119"/>
      <c r="AJ4647" s="119" t="str">
        <f t="shared" si="291"/>
        <v>NA</v>
      </c>
      <c r="AK4647" s="190"/>
      <c r="AL4647" s="191"/>
    </row>
    <row r="4648" spans="1:38" x14ac:dyDescent="0.25">
      <c r="A4648" t="s">
        <v>8477</v>
      </c>
      <c r="B4648" t="s">
        <v>8475</v>
      </c>
      <c r="C4648" t="s">
        <v>8476</v>
      </c>
      <c r="D4648" t="s">
        <v>675</v>
      </c>
      <c r="E4648" t="s">
        <v>8478</v>
      </c>
      <c r="F4648" t="s">
        <v>54</v>
      </c>
      <c r="G4648"/>
      <c r="H4648" t="s">
        <v>46259</v>
      </c>
      <c r="I4648" t="s">
        <v>52996</v>
      </c>
      <c r="J4648" t="s">
        <v>8479</v>
      </c>
      <c r="K4648" t="s">
        <v>105</v>
      </c>
      <c r="L4648" s="119" t="str">
        <f t="shared" si="288"/>
        <v>NA</v>
      </c>
      <c r="M4648" s="119"/>
      <c r="N4648" s="120" t="str">
        <f t="shared" si="289"/>
        <v>NA</v>
      </c>
      <c r="O4648" s="120"/>
      <c r="P4648"/>
      <c r="Q4648"/>
      <c r="R4648"/>
      <c r="S4648"/>
      <c r="T4648"/>
      <c r="U4648" t="s">
        <v>20493</v>
      </c>
      <c r="V4648" t="s">
        <v>20491</v>
      </c>
      <c r="W4648" t="s">
        <v>20492</v>
      </c>
      <c r="X4648" t="s">
        <v>675</v>
      </c>
      <c r="Y4648" t="s">
        <v>20494</v>
      </c>
      <c r="Z4648" t="s">
        <v>54</v>
      </c>
      <c r="AA4648"/>
      <c r="AB4648" t="s">
        <v>45524</v>
      </c>
      <c r="AC4648" t="s">
        <v>52414</v>
      </c>
      <c r="AD4648" t="s">
        <v>20495</v>
      </c>
      <c r="AE4648" t="s">
        <v>565</v>
      </c>
      <c r="AF4648" s="119" t="str">
        <f t="shared" si="290"/>
        <v>NA</v>
      </c>
      <c r="AG4648" s="119"/>
      <c r="AH4648" s="119"/>
      <c r="AI4648" s="119"/>
      <c r="AJ4648" s="119" t="str">
        <f t="shared" si="291"/>
        <v>NA</v>
      </c>
      <c r="AK4648" s="190"/>
      <c r="AL4648" s="191"/>
    </row>
    <row r="4649" spans="1:38" x14ac:dyDescent="0.25">
      <c r="A4649" t="s">
        <v>14621</v>
      </c>
      <c r="B4649" t="s">
        <v>14619</v>
      </c>
      <c r="C4649" t="s">
        <v>14620</v>
      </c>
      <c r="D4649" t="s">
        <v>675</v>
      </c>
      <c r="E4649" t="s">
        <v>6677</v>
      </c>
      <c r="F4649" t="s">
        <v>54</v>
      </c>
      <c r="G4649"/>
      <c r="H4649" t="s">
        <v>46260</v>
      </c>
      <c r="I4649" t="s">
        <v>52997</v>
      </c>
      <c r="J4649" t="s">
        <v>14622</v>
      </c>
      <c r="K4649" t="s">
        <v>565</v>
      </c>
      <c r="L4649" s="119" t="str">
        <f t="shared" si="288"/>
        <v>NA</v>
      </c>
      <c r="M4649" s="119"/>
      <c r="N4649" s="120" t="str">
        <f t="shared" si="289"/>
        <v>NA</v>
      </c>
      <c r="O4649" s="120"/>
      <c r="P4649"/>
      <c r="Q4649"/>
      <c r="R4649"/>
      <c r="S4649"/>
      <c r="T4649"/>
      <c r="U4649" t="s">
        <v>7388</v>
      </c>
      <c r="V4649" t="s">
        <v>7386</v>
      </c>
      <c r="W4649" t="s">
        <v>7387</v>
      </c>
      <c r="X4649" t="s">
        <v>675</v>
      </c>
      <c r="Y4649" t="s">
        <v>7389</v>
      </c>
      <c r="Z4649" t="s">
        <v>54</v>
      </c>
      <c r="AA4649"/>
      <c r="AB4649" t="s">
        <v>45525</v>
      </c>
      <c r="AC4649" t="s">
        <v>52415</v>
      </c>
      <c r="AD4649" t="s">
        <v>7390</v>
      </c>
      <c r="AE4649" t="s">
        <v>105</v>
      </c>
      <c r="AF4649" s="119" t="str">
        <f t="shared" si="290"/>
        <v>NA</v>
      </c>
      <c r="AG4649" s="119"/>
      <c r="AH4649" s="119"/>
      <c r="AI4649" s="119"/>
      <c r="AJ4649" s="119" t="str">
        <f t="shared" si="291"/>
        <v>NA</v>
      </c>
      <c r="AK4649" s="190"/>
      <c r="AL4649" s="191"/>
    </row>
    <row r="4650" spans="1:38" x14ac:dyDescent="0.25">
      <c r="A4650" t="s">
        <v>6676</v>
      </c>
      <c r="B4650" t="s">
        <v>6675</v>
      </c>
      <c r="C4650" t="s">
        <v>6667</v>
      </c>
      <c r="D4650" t="s">
        <v>675</v>
      </c>
      <c r="E4650" t="s">
        <v>6677</v>
      </c>
      <c r="F4650" t="s">
        <v>54</v>
      </c>
      <c r="G4650"/>
      <c r="H4650" t="s">
        <v>46261</v>
      </c>
      <c r="I4650" t="s">
        <v>52997</v>
      </c>
      <c r="J4650" t="s">
        <v>6678</v>
      </c>
      <c r="K4650" t="s">
        <v>565</v>
      </c>
      <c r="L4650" s="119" t="str">
        <f t="shared" si="288"/>
        <v>NA</v>
      </c>
      <c r="M4650" s="119"/>
      <c r="N4650" s="120" t="str">
        <f t="shared" si="289"/>
        <v>NA</v>
      </c>
      <c r="O4650" s="120"/>
      <c r="P4650"/>
      <c r="Q4650"/>
      <c r="R4650"/>
      <c r="S4650"/>
      <c r="T4650"/>
      <c r="U4650" t="s">
        <v>19725</v>
      </c>
      <c r="V4650" t="s">
        <v>19723</v>
      </c>
      <c r="W4650" t="s">
        <v>19724</v>
      </c>
      <c r="X4650" t="s">
        <v>675</v>
      </c>
      <c r="Y4650" t="s">
        <v>19726</v>
      </c>
      <c r="Z4650" t="s">
        <v>54</v>
      </c>
      <c r="AA4650"/>
      <c r="AB4650" t="s">
        <v>45526</v>
      </c>
      <c r="AC4650" t="s">
        <v>52416</v>
      </c>
      <c r="AD4650" t="s">
        <v>19727</v>
      </c>
      <c r="AE4650" t="s">
        <v>565</v>
      </c>
      <c r="AF4650" s="119" t="str">
        <f t="shared" si="290"/>
        <v>NA</v>
      </c>
      <c r="AG4650" s="119"/>
      <c r="AH4650" s="119"/>
      <c r="AI4650" s="119"/>
      <c r="AJ4650" s="119" t="str">
        <f t="shared" si="291"/>
        <v>NA</v>
      </c>
      <c r="AK4650" s="190"/>
      <c r="AL4650" s="191"/>
    </row>
    <row r="4651" spans="1:38" x14ac:dyDescent="0.25">
      <c r="A4651" t="s">
        <v>14584</v>
      </c>
      <c r="B4651" t="s">
        <v>14582</v>
      </c>
      <c r="C4651" t="s">
        <v>14583</v>
      </c>
      <c r="D4651" t="s">
        <v>675</v>
      </c>
      <c r="E4651" t="s">
        <v>2940</v>
      </c>
      <c r="F4651" t="s">
        <v>54</v>
      </c>
      <c r="G4651"/>
      <c r="H4651" t="s">
        <v>46262</v>
      </c>
      <c r="I4651" t="s">
        <v>52998</v>
      </c>
      <c r="J4651" t="s">
        <v>14584</v>
      </c>
      <c r="K4651" t="s">
        <v>565</v>
      </c>
      <c r="L4651" s="119" t="str">
        <f t="shared" si="288"/>
        <v>NA</v>
      </c>
      <c r="M4651" s="119"/>
      <c r="N4651" s="120" t="str">
        <f t="shared" si="289"/>
        <v>NA</v>
      </c>
      <c r="O4651" s="120"/>
      <c r="P4651"/>
      <c r="Q4651"/>
      <c r="R4651"/>
      <c r="S4651"/>
      <c r="T4651"/>
      <c r="U4651" t="s">
        <v>12371</v>
      </c>
      <c r="V4651" t="s">
        <v>12370</v>
      </c>
      <c r="W4651" t="s">
        <v>3995</v>
      </c>
      <c r="X4651" t="s">
        <v>675</v>
      </c>
      <c r="Y4651" t="s">
        <v>12372</v>
      </c>
      <c r="Z4651" t="s">
        <v>54</v>
      </c>
      <c r="AA4651"/>
      <c r="AB4651" t="s">
        <v>45527</v>
      </c>
      <c r="AC4651" t="s">
        <v>52417</v>
      </c>
      <c r="AD4651" t="s">
        <v>12373</v>
      </c>
      <c r="AE4651" t="s">
        <v>565</v>
      </c>
      <c r="AF4651" s="119" t="str">
        <f t="shared" si="290"/>
        <v>NA</v>
      </c>
      <c r="AG4651" s="119"/>
      <c r="AH4651" s="119"/>
      <c r="AI4651" s="119"/>
      <c r="AJ4651" s="119" t="str">
        <f t="shared" si="291"/>
        <v>NA</v>
      </c>
      <c r="AK4651" s="190"/>
      <c r="AL4651" s="191"/>
    </row>
    <row r="4652" spans="1:38" x14ac:dyDescent="0.25">
      <c r="A4652" t="s">
        <v>11815</v>
      </c>
      <c r="B4652" t="s">
        <v>11813</v>
      </c>
      <c r="C4652" t="s">
        <v>11814</v>
      </c>
      <c r="D4652" t="s">
        <v>675</v>
      </c>
      <c r="E4652" t="s">
        <v>2940</v>
      </c>
      <c r="F4652" t="s">
        <v>54</v>
      </c>
      <c r="G4652"/>
      <c r="H4652" t="s">
        <v>46263</v>
      </c>
      <c r="I4652" t="s">
        <v>52998</v>
      </c>
      <c r="J4652" t="s">
        <v>11815</v>
      </c>
      <c r="K4652" t="s">
        <v>105</v>
      </c>
      <c r="L4652" s="119" t="str">
        <f t="shared" si="288"/>
        <v>NA</v>
      </c>
      <c r="M4652" s="119"/>
      <c r="N4652" s="120" t="str">
        <f t="shared" si="289"/>
        <v>NA</v>
      </c>
      <c r="O4652" s="120"/>
      <c r="P4652"/>
      <c r="Q4652"/>
      <c r="R4652"/>
      <c r="S4652"/>
      <c r="T4652"/>
      <c r="U4652" t="s">
        <v>18352</v>
      </c>
      <c r="V4652" t="s">
        <v>18350</v>
      </c>
      <c r="W4652" t="s">
        <v>18351</v>
      </c>
      <c r="X4652" t="s">
        <v>675</v>
      </c>
      <c r="Y4652" t="s">
        <v>18353</v>
      </c>
      <c r="Z4652" t="s">
        <v>54</v>
      </c>
      <c r="AA4652"/>
      <c r="AB4652" t="s">
        <v>45528</v>
      </c>
      <c r="AC4652" t="s">
        <v>52418</v>
      </c>
      <c r="AD4652"/>
      <c r="AE4652" t="s">
        <v>565</v>
      </c>
      <c r="AF4652" s="119" t="str">
        <f t="shared" si="290"/>
        <v>NA</v>
      </c>
      <c r="AG4652" s="119"/>
      <c r="AH4652" s="119"/>
      <c r="AI4652" s="119"/>
      <c r="AJ4652" s="119" t="str">
        <f t="shared" si="291"/>
        <v>NA</v>
      </c>
      <c r="AK4652" s="190"/>
      <c r="AL4652" s="191"/>
    </row>
    <row r="4653" spans="1:38" x14ac:dyDescent="0.25">
      <c r="A4653" t="s">
        <v>14113</v>
      </c>
      <c r="B4653" t="s">
        <v>14111</v>
      </c>
      <c r="C4653" t="s">
        <v>14112</v>
      </c>
      <c r="D4653" t="s">
        <v>675</v>
      </c>
      <c r="E4653" t="s">
        <v>14114</v>
      </c>
      <c r="F4653" t="s">
        <v>54</v>
      </c>
      <c r="G4653"/>
      <c r="H4653" t="s">
        <v>46264</v>
      </c>
      <c r="I4653" t="s">
        <v>52999</v>
      </c>
      <c r="J4653" t="s">
        <v>14115</v>
      </c>
      <c r="K4653" t="s">
        <v>565</v>
      </c>
      <c r="L4653" s="119" t="str">
        <f t="shared" si="288"/>
        <v>NA</v>
      </c>
      <c r="M4653" s="119"/>
      <c r="N4653" s="120" t="str">
        <f t="shared" si="289"/>
        <v>NA</v>
      </c>
      <c r="O4653" s="120"/>
      <c r="P4653"/>
      <c r="Q4653"/>
      <c r="R4653"/>
      <c r="S4653"/>
      <c r="T4653"/>
      <c r="U4653" t="s">
        <v>16438</v>
      </c>
      <c r="V4653" t="s">
        <v>16436</v>
      </c>
      <c r="W4653" t="s">
        <v>16437</v>
      </c>
      <c r="X4653" t="s">
        <v>675</v>
      </c>
      <c r="Y4653" t="s">
        <v>3656</v>
      </c>
      <c r="Z4653" t="s">
        <v>54</v>
      </c>
      <c r="AA4653"/>
      <c r="AB4653" t="s">
        <v>45529</v>
      </c>
      <c r="AC4653" t="s">
        <v>52419</v>
      </c>
      <c r="AD4653"/>
      <c r="AE4653" t="s">
        <v>565</v>
      </c>
      <c r="AF4653" s="119" t="str">
        <f t="shared" si="290"/>
        <v>NA</v>
      </c>
      <c r="AG4653" s="119"/>
      <c r="AH4653" s="119"/>
      <c r="AI4653" s="119"/>
      <c r="AJ4653" s="119" t="str">
        <f t="shared" si="291"/>
        <v>NA</v>
      </c>
      <c r="AK4653" s="190"/>
      <c r="AL4653" s="191"/>
    </row>
    <row r="4654" spans="1:38" x14ac:dyDescent="0.25">
      <c r="A4654" t="s">
        <v>14681</v>
      </c>
      <c r="B4654" t="s">
        <v>14679</v>
      </c>
      <c r="C4654" t="s">
        <v>14680</v>
      </c>
      <c r="D4654" t="s">
        <v>675</v>
      </c>
      <c r="E4654" t="s">
        <v>14682</v>
      </c>
      <c r="F4654" t="s">
        <v>54</v>
      </c>
      <c r="G4654"/>
      <c r="H4654" t="s">
        <v>46265</v>
      </c>
      <c r="I4654" t="s">
        <v>53000</v>
      </c>
      <c r="J4654" t="s">
        <v>14681</v>
      </c>
      <c r="K4654" t="s">
        <v>565</v>
      </c>
      <c r="L4654" s="119" t="str">
        <f t="shared" si="288"/>
        <v>NA</v>
      </c>
      <c r="M4654" s="119"/>
      <c r="N4654" s="120" t="str">
        <f t="shared" si="289"/>
        <v>NA</v>
      </c>
      <c r="O4654" s="120"/>
      <c r="P4654"/>
      <c r="Q4654"/>
      <c r="R4654"/>
      <c r="S4654"/>
      <c r="T4654"/>
      <c r="U4654" t="s">
        <v>21988</v>
      </c>
      <c r="V4654" t="s">
        <v>21986</v>
      </c>
      <c r="W4654" t="s">
        <v>21987</v>
      </c>
      <c r="X4654" t="s">
        <v>675</v>
      </c>
      <c r="Y4654" t="s">
        <v>21989</v>
      </c>
      <c r="Z4654" t="s">
        <v>54</v>
      </c>
      <c r="AA4654"/>
      <c r="AB4654" t="s">
        <v>45530</v>
      </c>
      <c r="AC4654" t="s">
        <v>52420</v>
      </c>
      <c r="AD4654" t="s">
        <v>21990</v>
      </c>
      <c r="AE4654" t="s">
        <v>565</v>
      </c>
      <c r="AF4654" s="119" t="str">
        <f t="shared" si="290"/>
        <v>NA</v>
      </c>
      <c r="AG4654" s="119"/>
      <c r="AH4654" s="119"/>
      <c r="AI4654" s="119"/>
      <c r="AJ4654" s="119" t="str">
        <f t="shared" si="291"/>
        <v>NA</v>
      </c>
      <c r="AK4654" s="190"/>
      <c r="AL4654" s="191"/>
    </row>
    <row r="4655" spans="1:38" x14ac:dyDescent="0.25">
      <c r="A4655" t="s">
        <v>10389</v>
      </c>
      <c r="B4655" t="s">
        <v>10388</v>
      </c>
      <c r="C4655" t="s">
        <v>10384</v>
      </c>
      <c r="D4655" t="s">
        <v>675</v>
      </c>
      <c r="E4655" t="s">
        <v>10390</v>
      </c>
      <c r="F4655" t="s">
        <v>54</v>
      </c>
      <c r="G4655"/>
      <c r="H4655" t="s">
        <v>46266</v>
      </c>
      <c r="I4655" t="s">
        <v>53001</v>
      </c>
      <c r="J4655" t="s">
        <v>10389</v>
      </c>
      <c r="K4655" t="s">
        <v>565</v>
      </c>
      <c r="L4655" s="119" t="str">
        <f t="shared" si="288"/>
        <v>NA</v>
      </c>
      <c r="M4655" s="119"/>
      <c r="N4655" s="120" t="str">
        <f t="shared" si="289"/>
        <v>NA</v>
      </c>
      <c r="O4655" s="120"/>
      <c r="P4655"/>
      <c r="Q4655"/>
      <c r="R4655"/>
      <c r="S4655"/>
      <c r="T4655"/>
      <c r="U4655" t="s">
        <v>12046</v>
      </c>
      <c r="V4655" t="s">
        <v>12044</v>
      </c>
      <c r="W4655" t="s">
        <v>12045</v>
      </c>
      <c r="X4655" t="s">
        <v>675</v>
      </c>
      <c r="Y4655" t="s">
        <v>12047</v>
      </c>
      <c r="Z4655" t="s">
        <v>54</v>
      </c>
      <c r="AA4655"/>
      <c r="AB4655" t="s">
        <v>45531</v>
      </c>
      <c r="AC4655" t="s">
        <v>52421</v>
      </c>
      <c r="AD4655"/>
      <c r="AE4655" t="s">
        <v>565</v>
      </c>
      <c r="AF4655" s="119" t="str">
        <f t="shared" si="290"/>
        <v>NA</v>
      </c>
      <c r="AG4655" s="119"/>
      <c r="AH4655" s="119"/>
      <c r="AI4655" s="119"/>
      <c r="AJ4655" s="119" t="str">
        <f t="shared" si="291"/>
        <v>NA</v>
      </c>
      <c r="AK4655" s="190"/>
      <c r="AL4655" s="191"/>
    </row>
    <row r="4656" spans="1:38" x14ac:dyDescent="0.25">
      <c r="A4656" t="s">
        <v>13156</v>
      </c>
      <c r="B4656" t="s">
        <v>13154</v>
      </c>
      <c r="C4656" t="s">
        <v>13155</v>
      </c>
      <c r="D4656" t="s">
        <v>675</v>
      </c>
      <c r="E4656" t="s">
        <v>4640</v>
      </c>
      <c r="F4656" t="s">
        <v>54</v>
      </c>
      <c r="G4656"/>
      <c r="H4656" t="s">
        <v>46267</v>
      </c>
      <c r="I4656" t="s">
        <v>53002</v>
      </c>
      <c r="J4656" t="s">
        <v>13156</v>
      </c>
      <c r="K4656" t="s">
        <v>565</v>
      </c>
      <c r="L4656" s="119" t="str">
        <f t="shared" si="288"/>
        <v>NA</v>
      </c>
      <c r="M4656" s="119"/>
      <c r="N4656" s="120" t="str">
        <f t="shared" si="289"/>
        <v>NA</v>
      </c>
      <c r="O4656" s="120"/>
      <c r="P4656"/>
      <c r="Q4656"/>
      <c r="R4656"/>
      <c r="S4656"/>
      <c r="T4656"/>
      <c r="U4656" t="s">
        <v>12686</v>
      </c>
      <c r="V4656" t="s">
        <v>12684</v>
      </c>
      <c r="W4656" t="s">
        <v>12685</v>
      </c>
      <c r="X4656" t="s">
        <v>675</v>
      </c>
      <c r="Y4656" t="s">
        <v>3374</v>
      </c>
      <c r="Z4656" t="s">
        <v>54</v>
      </c>
      <c r="AA4656"/>
      <c r="AB4656" t="s">
        <v>45532</v>
      </c>
      <c r="AC4656" t="s">
        <v>52422</v>
      </c>
      <c r="AD4656"/>
      <c r="AE4656" t="s">
        <v>105</v>
      </c>
      <c r="AF4656" s="119" t="str">
        <f t="shared" si="290"/>
        <v>NA</v>
      </c>
      <c r="AG4656" s="119"/>
      <c r="AH4656" s="119"/>
      <c r="AI4656" s="119"/>
      <c r="AJ4656" s="119" t="str">
        <f t="shared" si="291"/>
        <v>NA</v>
      </c>
      <c r="AK4656" s="190"/>
      <c r="AL4656" s="191"/>
    </row>
    <row r="4657" spans="1:38" x14ac:dyDescent="0.25">
      <c r="A4657" t="s">
        <v>12189</v>
      </c>
      <c r="B4657" t="s">
        <v>12187</v>
      </c>
      <c r="C4657" t="s">
        <v>12188</v>
      </c>
      <c r="D4657" t="s">
        <v>675</v>
      </c>
      <c r="E4657" t="s">
        <v>4640</v>
      </c>
      <c r="F4657" t="s">
        <v>54</v>
      </c>
      <c r="G4657"/>
      <c r="H4657" t="s">
        <v>46268</v>
      </c>
      <c r="I4657" t="s">
        <v>53002</v>
      </c>
      <c r="J4657"/>
      <c r="K4657" t="s">
        <v>105</v>
      </c>
      <c r="L4657" s="119" t="str">
        <f t="shared" si="288"/>
        <v>NA</v>
      </c>
      <c r="M4657" s="119"/>
      <c r="N4657" s="120" t="str">
        <f t="shared" si="289"/>
        <v>NA</v>
      </c>
      <c r="O4657" s="120"/>
      <c r="P4657"/>
      <c r="Q4657"/>
      <c r="R4657"/>
      <c r="S4657"/>
      <c r="T4657"/>
      <c r="U4657" t="s">
        <v>10751</v>
      </c>
      <c r="V4657" t="s">
        <v>10749</v>
      </c>
      <c r="W4657" t="s">
        <v>10750</v>
      </c>
      <c r="X4657" t="s">
        <v>675</v>
      </c>
      <c r="Y4657" t="s">
        <v>5137</v>
      </c>
      <c r="Z4657" t="s">
        <v>54</v>
      </c>
      <c r="AA4657"/>
      <c r="AB4657" t="s">
        <v>45533</v>
      </c>
      <c r="AC4657" t="s">
        <v>52423</v>
      </c>
      <c r="AD4657" t="s">
        <v>10751</v>
      </c>
      <c r="AE4657" t="s">
        <v>565</v>
      </c>
      <c r="AF4657" s="119" t="str">
        <f t="shared" si="290"/>
        <v>NA</v>
      </c>
      <c r="AG4657" s="119"/>
      <c r="AH4657" s="119"/>
      <c r="AI4657" s="119"/>
      <c r="AJ4657" s="119" t="str">
        <f t="shared" si="291"/>
        <v>NA</v>
      </c>
      <c r="AK4657" s="190"/>
      <c r="AL4657" s="191"/>
    </row>
    <row r="4658" spans="1:38" x14ac:dyDescent="0.25">
      <c r="A4658" t="s">
        <v>8889</v>
      </c>
      <c r="B4658" t="s">
        <v>8887</v>
      </c>
      <c r="C4658" t="s">
        <v>8888</v>
      </c>
      <c r="D4658" t="s">
        <v>675</v>
      </c>
      <c r="E4658" t="s">
        <v>4640</v>
      </c>
      <c r="F4658" t="s">
        <v>54</v>
      </c>
      <c r="G4658"/>
      <c r="H4658" t="s">
        <v>46269</v>
      </c>
      <c r="I4658" t="s">
        <v>53002</v>
      </c>
      <c r="J4658"/>
      <c r="K4658" t="s">
        <v>105</v>
      </c>
      <c r="L4658" s="119" t="str">
        <f t="shared" si="288"/>
        <v>NA</v>
      </c>
      <c r="M4658" s="119"/>
      <c r="N4658" s="120" t="str">
        <f t="shared" si="289"/>
        <v>NA</v>
      </c>
      <c r="O4658" s="120"/>
      <c r="P4658"/>
      <c r="Q4658"/>
      <c r="R4658"/>
      <c r="S4658"/>
      <c r="T4658"/>
      <c r="U4658" t="s">
        <v>12809</v>
      </c>
      <c r="V4658" t="s">
        <v>12807</v>
      </c>
      <c r="W4658" t="s">
        <v>12808</v>
      </c>
      <c r="X4658" t="s">
        <v>675</v>
      </c>
      <c r="Y4658" t="s">
        <v>12810</v>
      </c>
      <c r="Z4658" t="s">
        <v>54</v>
      </c>
      <c r="AA4658"/>
      <c r="AB4658" t="s">
        <v>45534</v>
      </c>
      <c r="AC4658" t="s">
        <v>52424</v>
      </c>
      <c r="AD4658" t="s">
        <v>12809</v>
      </c>
      <c r="AE4658" t="s">
        <v>565</v>
      </c>
      <c r="AF4658" s="119" t="str">
        <f t="shared" si="290"/>
        <v>NA</v>
      </c>
      <c r="AG4658" s="119"/>
      <c r="AH4658" s="119"/>
      <c r="AI4658" s="119"/>
      <c r="AJ4658" s="119" t="str">
        <f t="shared" si="291"/>
        <v>NA</v>
      </c>
      <c r="AK4658" s="190"/>
      <c r="AL4658" s="191"/>
    </row>
    <row r="4659" spans="1:38" x14ac:dyDescent="0.25">
      <c r="A4659" t="s">
        <v>8892</v>
      </c>
      <c r="B4659" t="s">
        <v>8890</v>
      </c>
      <c r="C4659" t="s">
        <v>8891</v>
      </c>
      <c r="D4659" t="s">
        <v>675</v>
      </c>
      <c r="E4659" t="s">
        <v>4640</v>
      </c>
      <c r="F4659" t="s">
        <v>54</v>
      </c>
      <c r="G4659"/>
      <c r="H4659" t="s">
        <v>46269</v>
      </c>
      <c r="I4659" t="s">
        <v>53002</v>
      </c>
      <c r="J4659"/>
      <c r="K4659" t="s">
        <v>105</v>
      </c>
      <c r="L4659" s="119" t="str">
        <f t="shared" si="288"/>
        <v>NA</v>
      </c>
      <c r="M4659" s="119"/>
      <c r="N4659" s="120" t="str">
        <f t="shared" si="289"/>
        <v>NA</v>
      </c>
      <c r="O4659" s="120"/>
      <c r="P4659"/>
      <c r="Q4659"/>
      <c r="R4659"/>
      <c r="S4659"/>
      <c r="T4659"/>
      <c r="U4659" t="s">
        <v>16615</v>
      </c>
      <c r="V4659" t="s">
        <v>16613</v>
      </c>
      <c r="W4659" t="s">
        <v>16614</v>
      </c>
      <c r="X4659" t="s">
        <v>675</v>
      </c>
      <c r="Y4659" t="s">
        <v>16616</v>
      </c>
      <c r="Z4659" t="s">
        <v>54</v>
      </c>
      <c r="AA4659"/>
      <c r="AB4659" t="s">
        <v>45535</v>
      </c>
      <c r="AC4659" t="s">
        <v>52425</v>
      </c>
      <c r="AD4659" t="s">
        <v>16617</v>
      </c>
      <c r="AE4659" t="s">
        <v>565</v>
      </c>
      <c r="AF4659" s="119" t="str">
        <f t="shared" si="290"/>
        <v>NA</v>
      </c>
      <c r="AG4659" s="119"/>
      <c r="AH4659" s="119"/>
      <c r="AI4659" s="119"/>
      <c r="AJ4659" s="119" t="str">
        <f t="shared" si="291"/>
        <v>NA</v>
      </c>
      <c r="AK4659" s="190"/>
      <c r="AL4659" s="191"/>
    </row>
    <row r="4660" spans="1:38" x14ac:dyDescent="0.25">
      <c r="A4660" t="s">
        <v>14762</v>
      </c>
      <c r="B4660" t="s">
        <v>14760</v>
      </c>
      <c r="C4660" t="s">
        <v>14761</v>
      </c>
      <c r="D4660" t="s">
        <v>675</v>
      </c>
      <c r="E4660" t="s">
        <v>4640</v>
      </c>
      <c r="F4660" t="s">
        <v>54</v>
      </c>
      <c r="G4660"/>
      <c r="H4660" t="s">
        <v>46268</v>
      </c>
      <c r="I4660" t="s">
        <v>53002</v>
      </c>
      <c r="J4660" t="s">
        <v>14763</v>
      </c>
      <c r="K4660" t="s">
        <v>105</v>
      </c>
      <c r="L4660" s="119" t="str">
        <f t="shared" si="288"/>
        <v>NA</v>
      </c>
      <c r="M4660" s="119"/>
      <c r="N4660" s="120" t="str">
        <f t="shared" si="289"/>
        <v>NA</v>
      </c>
      <c r="O4660" s="120"/>
      <c r="P4660"/>
      <c r="Q4660"/>
      <c r="R4660"/>
      <c r="S4660"/>
      <c r="T4660"/>
      <c r="U4660" t="s">
        <v>15289</v>
      </c>
      <c r="V4660" t="s">
        <v>15287</v>
      </c>
      <c r="W4660" t="s">
        <v>15288</v>
      </c>
      <c r="X4660" t="s">
        <v>675</v>
      </c>
      <c r="Y4660" t="s">
        <v>15290</v>
      </c>
      <c r="Z4660" t="s">
        <v>54</v>
      </c>
      <c r="AA4660"/>
      <c r="AB4660" t="s">
        <v>45536</v>
      </c>
      <c r="AC4660" t="s">
        <v>52426</v>
      </c>
      <c r="AD4660"/>
      <c r="AE4660" t="s">
        <v>565</v>
      </c>
      <c r="AF4660" s="119" t="str">
        <f t="shared" si="290"/>
        <v>NA</v>
      </c>
      <c r="AG4660" s="119"/>
      <c r="AH4660" s="119"/>
      <c r="AI4660" s="119"/>
      <c r="AJ4660" s="119" t="str">
        <f t="shared" si="291"/>
        <v>NA</v>
      </c>
      <c r="AK4660" s="190"/>
      <c r="AL4660" s="191"/>
    </row>
    <row r="4661" spans="1:38" x14ac:dyDescent="0.25">
      <c r="A4661" t="s">
        <v>8564</v>
      </c>
      <c r="B4661" t="s">
        <v>8562</v>
      </c>
      <c r="C4661" t="s">
        <v>8563</v>
      </c>
      <c r="D4661" t="s">
        <v>675</v>
      </c>
      <c r="E4661" t="s">
        <v>4640</v>
      </c>
      <c r="F4661" t="s">
        <v>54</v>
      </c>
      <c r="G4661"/>
      <c r="H4661" t="s">
        <v>46269</v>
      </c>
      <c r="I4661" t="s">
        <v>53002</v>
      </c>
      <c r="J4661" t="s">
        <v>8565</v>
      </c>
      <c r="K4661" t="s">
        <v>105</v>
      </c>
      <c r="L4661" s="119" t="str">
        <f t="shared" si="288"/>
        <v>NA</v>
      </c>
      <c r="M4661" s="119"/>
      <c r="N4661" s="120" t="str">
        <f t="shared" si="289"/>
        <v>NA</v>
      </c>
      <c r="O4661" s="120"/>
      <c r="P4661"/>
      <c r="Q4661"/>
      <c r="R4661"/>
      <c r="S4661"/>
      <c r="T4661"/>
      <c r="U4661" t="s">
        <v>19017</v>
      </c>
      <c r="V4661" t="s">
        <v>19015</v>
      </c>
      <c r="W4661" t="s">
        <v>19016</v>
      </c>
      <c r="X4661" t="s">
        <v>675</v>
      </c>
      <c r="Y4661" t="s">
        <v>19018</v>
      </c>
      <c r="Z4661" t="s">
        <v>54</v>
      </c>
      <c r="AA4661"/>
      <c r="AB4661" t="s">
        <v>45537</v>
      </c>
      <c r="AC4661" t="s">
        <v>52427</v>
      </c>
      <c r="AD4661"/>
      <c r="AE4661" t="s">
        <v>565</v>
      </c>
      <c r="AF4661" s="119" t="str">
        <f t="shared" si="290"/>
        <v>NA</v>
      </c>
      <c r="AG4661" s="119"/>
      <c r="AH4661" s="119"/>
      <c r="AI4661" s="119"/>
      <c r="AJ4661" s="119" t="str">
        <f t="shared" si="291"/>
        <v>NA</v>
      </c>
      <c r="AK4661" s="190"/>
      <c r="AL4661" s="191"/>
    </row>
    <row r="4662" spans="1:38" x14ac:dyDescent="0.25">
      <c r="A4662" t="s">
        <v>12158</v>
      </c>
      <c r="B4662" t="s">
        <v>12156</v>
      </c>
      <c r="C4662" t="s">
        <v>12157</v>
      </c>
      <c r="D4662" t="s">
        <v>675</v>
      </c>
      <c r="E4662" t="s">
        <v>4640</v>
      </c>
      <c r="F4662" t="s">
        <v>54</v>
      </c>
      <c r="G4662"/>
      <c r="H4662" t="s">
        <v>46268</v>
      </c>
      <c r="I4662" t="s">
        <v>53002</v>
      </c>
      <c r="J4662" t="s">
        <v>12158</v>
      </c>
      <c r="K4662" t="s">
        <v>105</v>
      </c>
      <c r="L4662" s="119" t="str">
        <f t="shared" si="288"/>
        <v>NA</v>
      </c>
      <c r="M4662" s="119"/>
      <c r="N4662" s="120" t="str">
        <f t="shared" si="289"/>
        <v>NA</v>
      </c>
      <c r="O4662" s="120"/>
      <c r="P4662"/>
      <c r="Q4662"/>
      <c r="R4662"/>
      <c r="S4662"/>
      <c r="T4662"/>
      <c r="U4662" t="s">
        <v>9598</v>
      </c>
      <c r="V4662" t="s">
        <v>9596</v>
      </c>
      <c r="W4662" t="s">
        <v>9597</v>
      </c>
      <c r="X4662" t="s">
        <v>675</v>
      </c>
      <c r="Y4662" t="s">
        <v>9599</v>
      </c>
      <c r="Z4662" t="s">
        <v>54</v>
      </c>
      <c r="AA4662"/>
      <c r="AB4662" t="s">
        <v>45538</v>
      </c>
      <c r="AC4662" t="s">
        <v>52428</v>
      </c>
      <c r="AD4662" t="s">
        <v>9598</v>
      </c>
      <c r="AE4662" t="s">
        <v>105</v>
      </c>
      <c r="AF4662" s="119" t="str">
        <f t="shared" si="290"/>
        <v>NA</v>
      </c>
      <c r="AG4662" s="119"/>
      <c r="AH4662" s="119"/>
      <c r="AI4662" s="119"/>
      <c r="AJ4662" s="119" t="str">
        <f t="shared" si="291"/>
        <v>NA</v>
      </c>
      <c r="AK4662" s="190"/>
      <c r="AL4662" s="191"/>
    </row>
    <row r="4663" spans="1:38" x14ac:dyDescent="0.25">
      <c r="A4663" t="s">
        <v>12837</v>
      </c>
      <c r="B4663" t="s">
        <v>12835</v>
      </c>
      <c r="C4663" t="s">
        <v>12836</v>
      </c>
      <c r="D4663" t="s">
        <v>675</v>
      </c>
      <c r="E4663" t="s">
        <v>5331</v>
      </c>
      <c r="F4663" t="s">
        <v>54</v>
      </c>
      <c r="G4663"/>
      <c r="H4663" t="s">
        <v>46270</v>
      </c>
      <c r="I4663" t="s">
        <v>53003</v>
      </c>
      <c r="J4663" t="s">
        <v>12837</v>
      </c>
      <c r="K4663" t="s">
        <v>565</v>
      </c>
      <c r="L4663" s="119" t="str">
        <f t="shared" si="288"/>
        <v>NA</v>
      </c>
      <c r="M4663" s="119"/>
      <c r="N4663" s="120" t="str">
        <f t="shared" si="289"/>
        <v>NA</v>
      </c>
      <c r="O4663" s="120"/>
      <c r="P4663"/>
      <c r="Q4663"/>
      <c r="R4663"/>
      <c r="S4663"/>
      <c r="T4663"/>
      <c r="U4663" t="s">
        <v>11133</v>
      </c>
      <c r="V4663" t="s">
        <v>11131</v>
      </c>
      <c r="W4663" t="s">
        <v>11132</v>
      </c>
      <c r="X4663" t="s">
        <v>675</v>
      </c>
      <c r="Y4663" t="s">
        <v>5112</v>
      </c>
      <c r="Z4663" t="s">
        <v>54</v>
      </c>
      <c r="AA4663"/>
      <c r="AB4663" t="s">
        <v>45539</v>
      </c>
      <c r="AC4663" t="s">
        <v>52429</v>
      </c>
      <c r="AD4663" t="s">
        <v>11134</v>
      </c>
      <c r="AE4663" t="s">
        <v>105</v>
      </c>
      <c r="AF4663" s="119" t="str">
        <f t="shared" si="290"/>
        <v>NA</v>
      </c>
      <c r="AG4663" s="119"/>
      <c r="AH4663" s="119"/>
      <c r="AI4663" s="119"/>
      <c r="AJ4663" s="119" t="str">
        <f t="shared" si="291"/>
        <v>NA</v>
      </c>
      <c r="AK4663" s="190"/>
      <c r="AL4663" s="191"/>
    </row>
    <row r="4664" spans="1:38" x14ac:dyDescent="0.25">
      <c r="A4664" t="s">
        <v>12844</v>
      </c>
      <c r="B4664" t="s">
        <v>12842</v>
      </c>
      <c r="C4664" t="s">
        <v>12843</v>
      </c>
      <c r="D4664" t="s">
        <v>675</v>
      </c>
      <c r="E4664" t="s">
        <v>12845</v>
      </c>
      <c r="F4664" t="s">
        <v>54</v>
      </c>
      <c r="G4664"/>
      <c r="H4664" t="s">
        <v>46271</v>
      </c>
      <c r="I4664" t="s">
        <v>53004</v>
      </c>
      <c r="J4664" t="s">
        <v>12844</v>
      </c>
      <c r="K4664" t="s">
        <v>565</v>
      </c>
      <c r="L4664" s="119" t="str">
        <f t="shared" si="288"/>
        <v>NA</v>
      </c>
      <c r="M4664" s="119"/>
      <c r="N4664" s="120" t="str">
        <f t="shared" si="289"/>
        <v>NA</v>
      </c>
      <c r="O4664" s="120"/>
      <c r="P4664"/>
      <c r="Q4664"/>
      <c r="R4664"/>
      <c r="S4664"/>
      <c r="T4664"/>
      <c r="U4664" t="s">
        <v>10115</v>
      </c>
      <c r="V4664" t="s">
        <v>10113</v>
      </c>
      <c r="W4664" t="s">
        <v>10114</v>
      </c>
      <c r="X4664" t="s">
        <v>675</v>
      </c>
      <c r="Y4664" t="s">
        <v>5112</v>
      </c>
      <c r="Z4664" t="s">
        <v>54</v>
      </c>
      <c r="AA4664"/>
      <c r="AB4664" t="s">
        <v>45540</v>
      </c>
      <c r="AC4664" t="s">
        <v>52429</v>
      </c>
      <c r="AD4664" t="s">
        <v>10115</v>
      </c>
      <c r="AE4664" t="s">
        <v>105</v>
      </c>
      <c r="AF4664" s="119" t="str">
        <f t="shared" si="290"/>
        <v>NA</v>
      </c>
      <c r="AG4664" s="119"/>
      <c r="AH4664" s="119"/>
      <c r="AI4664" s="119"/>
      <c r="AJ4664" s="119" t="str">
        <f t="shared" si="291"/>
        <v>NA</v>
      </c>
      <c r="AK4664" s="190"/>
      <c r="AL4664" s="191"/>
    </row>
    <row r="4665" spans="1:38" x14ac:dyDescent="0.25">
      <c r="A4665" t="s">
        <v>12131</v>
      </c>
      <c r="B4665" t="s">
        <v>12129</v>
      </c>
      <c r="C4665" t="s">
        <v>12130</v>
      </c>
      <c r="D4665" t="s">
        <v>675</v>
      </c>
      <c r="E4665" t="s">
        <v>4332</v>
      </c>
      <c r="F4665" t="s">
        <v>54</v>
      </c>
      <c r="G4665"/>
      <c r="H4665" t="s">
        <v>46272</v>
      </c>
      <c r="I4665" t="s">
        <v>53005</v>
      </c>
      <c r="J4665"/>
      <c r="K4665" t="s">
        <v>105</v>
      </c>
      <c r="L4665" s="119" t="str">
        <f t="shared" si="288"/>
        <v>NA</v>
      </c>
      <c r="M4665" s="119"/>
      <c r="N4665" s="120" t="str">
        <f t="shared" si="289"/>
        <v>NA</v>
      </c>
      <c r="O4665" s="120"/>
      <c r="P4665"/>
      <c r="Q4665"/>
      <c r="R4665"/>
      <c r="S4665"/>
      <c r="T4665"/>
      <c r="U4665" t="s">
        <v>11956</v>
      </c>
      <c r="V4665" t="s">
        <v>11954</v>
      </c>
      <c r="W4665" t="s">
        <v>11955</v>
      </c>
      <c r="X4665" t="s">
        <v>675</v>
      </c>
      <c r="Y4665" t="s">
        <v>5112</v>
      </c>
      <c r="Z4665" t="s">
        <v>54</v>
      </c>
      <c r="AA4665"/>
      <c r="AB4665" t="s">
        <v>45539</v>
      </c>
      <c r="AC4665" t="s">
        <v>52429</v>
      </c>
      <c r="AD4665"/>
      <c r="AE4665" t="s">
        <v>105</v>
      </c>
      <c r="AF4665" s="119" t="str">
        <f t="shared" si="290"/>
        <v>NA</v>
      </c>
      <c r="AG4665" s="119"/>
      <c r="AH4665" s="119"/>
      <c r="AI4665" s="119"/>
      <c r="AJ4665" s="119" t="str">
        <f t="shared" si="291"/>
        <v>NA</v>
      </c>
      <c r="AK4665" s="190"/>
      <c r="AL4665" s="191"/>
    </row>
    <row r="4666" spans="1:38" x14ac:dyDescent="0.25">
      <c r="A4666" t="s">
        <v>12987</v>
      </c>
      <c r="B4666" t="s">
        <v>12985</v>
      </c>
      <c r="C4666" t="s">
        <v>12986</v>
      </c>
      <c r="D4666" t="s">
        <v>675</v>
      </c>
      <c r="E4666" t="s">
        <v>12988</v>
      </c>
      <c r="F4666" t="s">
        <v>54</v>
      </c>
      <c r="G4666"/>
      <c r="H4666" t="s">
        <v>46273</v>
      </c>
      <c r="I4666" t="s">
        <v>53006</v>
      </c>
      <c r="J4666" t="s">
        <v>12987</v>
      </c>
      <c r="K4666" t="s">
        <v>565</v>
      </c>
      <c r="L4666" s="119" t="str">
        <f t="shared" si="288"/>
        <v>NA</v>
      </c>
      <c r="M4666" s="119"/>
      <c r="N4666" s="120" t="str">
        <f t="shared" si="289"/>
        <v>NA</v>
      </c>
      <c r="O4666" s="120"/>
      <c r="P4666"/>
      <c r="Q4666"/>
      <c r="R4666"/>
      <c r="S4666"/>
      <c r="T4666"/>
      <c r="U4666" t="s">
        <v>6821</v>
      </c>
      <c r="V4666" t="s">
        <v>6819</v>
      </c>
      <c r="W4666" t="s">
        <v>6820</v>
      </c>
      <c r="X4666" t="s">
        <v>675</v>
      </c>
      <c r="Y4666" t="s">
        <v>5112</v>
      </c>
      <c r="Z4666" t="s">
        <v>54</v>
      </c>
      <c r="AA4666"/>
      <c r="AB4666" t="s">
        <v>45539</v>
      </c>
      <c r="AC4666" t="s">
        <v>52429</v>
      </c>
      <c r="AD4666"/>
      <c r="AE4666" t="s">
        <v>105</v>
      </c>
      <c r="AF4666" s="119" t="str">
        <f t="shared" si="290"/>
        <v>NA</v>
      </c>
      <c r="AG4666" s="119"/>
      <c r="AH4666" s="119"/>
      <c r="AI4666" s="119"/>
      <c r="AJ4666" s="119" t="str">
        <f t="shared" si="291"/>
        <v>NA</v>
      </c>
      <c r="AK4666" s="190"/>
      <c r="AL4666" s="191"/>
    </row>
    <row r="4667" spans="1:38" x14ac:dyDescent="0.25">
      <c r="A4667" t="s">
        <v>8491</v>
      </c>
      <c r="B4667" t="s">
        <v>8489</v>
      </c>
      <c r="C4667" t="s">
        <v>8490</v>
      </c>
      <c r="D4667" t="s">
        <v>675</v>
      </c>
      <c r="E4667" t="s">
        <v>8492</v>
      </c>
      <c r="F4667" t="s">
        <v>54</v>
      </c>
      <c r="G4667"/>
      <c r="H4667" t="s">
        <v>46274</v>
      </c>
      <c r="I4667" t="s">
        <v>53007</v>
      </c>
      <c r="J4667" t="s">
        <v>8493</v>
      </c>
      <c r="K4667" t="s">
        <v>105</v>
      </c>
      <c r="L4667" s="119" t="str">
        <f t="shared" si="288"/>
        <v>NA</v>
      </c>
      <c r="M4667" s="119"/>
      <c r="N4667" s="120" t="str">
        <f t="shared" si="289"/>
        <v>NA</v>
      </c>
      <c r="O4667" s="120"/>
      <c r="P4667"/>
      <c r="Q4667"/>
      <c r="R4667"/>
      <c r="S4667"/>
      <c r="T4667"/>
      <c r="U4667" t="s">
        <v>12745</v>
      </c>
      <c r="V4667" t="s">
        <v>12743</v>
      </c>
      <c r="W4667" t="s">
        <v>12744</v>
      </c>
      <c r="X4667" t="s">
        <v>675</v>
      </c>
      <c r="Y4667" t="s">
        <v>5112</v>
      </c>
      <c r="Z4667" t="s">
        <v>54</v>
      </c>
      <c r="AA4667"/>
      <c r="AB4667" t="s">
        <v>45539</v>
      </c>
      <c r="AC4667" t="s">
        <v>52429</v>
      </c>
      <c r="AD4667"/>
      <c r="AE4667" t="s">
        <v>105</v>
      </c>
      <c r="AF4667" s="119" t="str">
        <f t="shared" si="290"/>
        <v>NA</v>
      </c>
      <c r="AG4667" s="119"/>
      <c r="AH4667" s="119"/>
      <c r="AI4667" s="119"/>
      <c r="AJ4667" s="119" t="str">
        <f t="shared" si="291"/>
        <v>NA</v>
      </c>
      <c r="AK4667" s="190"/>
      <c r="AL4667" s="191"/>
    </row>
    <row r="4668" spans="1:38" x14ac:dyDescent="0.25">
      <c r="A4668" t="s">
        <v>13066</v>
      </c>
      <c r="B4668" t="s">
        <v>13064</v>
      </c>
      <c r="C4668" t="s">
        <v>13065</v>
      </c>
      <c r="D4668" t="s">
        <v>675</v>
      </c>
      <c r="E4668" t="s">
        <v>13067</v>
      </c>
      <c r="F4668" t="s">
        <v>54</v>
      </c>
      <c r="G4668"/>
      <c r="H4668" t="s">
        <v>46275</v>
      </c>
      <c r="I4668" t="s">
        <v>53008</v>
      </c>
      <c r="J4668" t="s">
        <v>13066</v>
      </c>
      <c r="K4668" t="s">
        <v>565</v>
      </c>
      <c r="L4668" s="119" t="str">
        <f t="shared" si="288"/>
        <v>NA</v>
      </c>
      <c r="M4668" s="119"/>
      <c r="N4668" s="120" t="str">
        <f t="shared" si="289"/>
        <v>NA</v>
      </c>
      <c r="O4668" s="120"/>
      <c r="P4668"/>
      <c r="Q4668"/>
      <c r="R4668"/>
      <c r="S4668"/>
      <c r="T4668"/>
      <c r="U4668" t="s">
        <v>10938</v>
      </c>
      <c r="V4668" t="s">
        <v>10936</v>
      </c>
      <c r="W4668" t="s">
        <v>10937</v>
      </c>
      <c r="X4668" t="s">
        <v>675</v>
      </c>
      <c r="Y4668" t="s">
        <v>5112</v>
      </c>
      <c r="Z4668" t="s">
        <v>54</v>
      </c>
      <c r="AA4668"/>
      <c r="AB4668" t="s">
        <v>45539</v>
      </c>
      <c r="AC4668" t="s">
        <v>52429</v>
      </c>
      <c r="AD4668"/>
      <c r="AE4668" t="s">
        <v>105</v>
      </c>
      <c r="AF4668" s="119" t="str">
        <f t="shared" si="290"/>
        <v>NA</v>
      </c>
      <c r="AG4668" s="119"/>
      <c r="AH4668" s="119"/>
      <c r="AI4668" s="119"/>
      <c r="AJ4668" s="119" t="str">
        <f t="shared" si="291"/>
        <v>NA</v>
      </c>
      <c r="AK4668" s="190"/>
      <c r="AL4668" s="191"/>
    </row>
    <row r="4669" spans="1:38" x14ac:dyDescent="0.25">
      <c r="A4669" t="s">
        <v>12915</v>
      </c>
      <c r="B4669" t="s">
        <v>12913</v>
      </c>
      <c r="C4669" t="s">
        <v>12914</v>
      </c>
      <c r="D4669" t="s">
        <v>675</v>
      </c>
      <c r="E4669" t="s">
        <v>12916</v>
      </c>
      <c r="F4669" t="s">
        <v>54</v>
      </c>
      <c r="G4669"/>
      <c r="H4669" t="s">
        <v>46276</v>
      </c>
      <c r="I4669" t="s">
        <v>53009</v>
      </c>
      <c r="J4669" t="s">
        <v>12915</v>
      </c>
      <c r="K4669" t="s">
        <v>565</v>
      </c>
      <c r="L4669" s="119" t="str">
        <f t="shared" si="288"/>
        <v>NA</v>
      </c>
      <c r="M4669" s="119"/>
      <c r="N4669" s="120" t="str">
        <f t="shared" si="289"/>
        <v>NA</v>
      </c>
      <c r="O4669" s="120"/>
      <c r="P4669"/>
      <c r="Q4669"/>
      <c r="R4669"/>
      <c r="S4669"/>
      <c r="T4669"/>
      <c r="U4669" t="s">
        <v>17178</v>
      </c>
      <c r="V4669" t="s">
        <v>17176</v>
      </c>
      <c r="W4669" t="s">
        <v>17177</v>
      </c>
      <c r="X4669" t="s">
        <v>675</v>
      </c>
      <c r="Y4669" t="s">
        <v>17179</v>
      </c>
      <c r="Z4669" t="s">
        <v>54</v>
      </c>
      <c r="AA4669"/>
      <c r="AB4669" t="s">
        <v>45541</v>
      </c>
      <c r="AC4669" t="s">
        <v>52430</v>
      </c>
      <c r="AD4669"/>
      <c r="AE4669" t="s">
        <v>565</v>
      </c>
      <c r="AF4669" s="119" t="str">
        <f t="shared" si="290"/>
        <v>NA</v>
      </c>
      <c r="AG4669" s="119"/>
      <c r="AH4669" s="119"/>
      <c r="AI4669" s="119"/>
      <c r="AJ4669" s="119" t="str">
        <f t="shared" si="291"/>
        <v>NA</v>
      </c>
      <c r="AK4669" s="190"/>
      <c r="AL4669" s="191"/>
    </row>
    <row r="4670" spans="1:38" x14ac:dyDescent="0.25">
      <c r="A4670" t="s">
        <v>6884</v>
      </c>
      <c r="B4670" t="s">
        <v>6882</v>
      </c>
      <c r="C4670" t="s">
        <v>6883</v>
      </c>
      <c r="D4670" t="s">
        <v>675</v>
      </c>
      <c r="E4670" t="s">
        <v>6885</v>
      </c>
      <c r="F4670" t="s">
        <v>54</v>
      </c>
      <c r="G4670"/>
      <c r="H4670" t="s">
        <v>46277</v>
      </c>
      <c r="I4670" t="s">
        <v>53010</v>
      </c>
      <c r="J4670" t="s">
        <v>6886</v>
      </c>
      <c r="K4670" t="s">
        <v>105</v>
      </c>
      <c r="L4670" s="119" t="str">
        <f t="shared" si="288"/>
        <v>NA</v>
      </c>
      <c r="M4670" s="119"/>
      <c r="N4670" s="120" t="str">
        <f t="shared" si="289"/>
        <v>NA</v>
      </c>
      <c r="O4670" s="120"/>
      <c r="P4670"/>
      <c r="Q4670"/>
      <c r="R4670"/>
      <c r="S4670"/>
      <c r="T4670"/>
      <c r="U4670" t="s">
        <v>17268</v>
      </c>
      <c r="V4670" t="s">
        <v>17266</v>
      </c>
      <c r="W4670" t="s">
        <v>17267</v>
      </c>
      <c r="X4670" t="s">
        <v>675</v>
      </c>
      <c r="Y4670" t="s">
        <v>17269</v>
      </c>
      <c r="Z4670" t="s">
        <v>54</v>
      </c>
      <c r="AA4670"/>
      <c r="AB4670" t="s">
        <v>45542</v>
      </c>
      <c r="AC4670" t="s">
        <v>52431</v>
      </c>
      <c r="AD4670" t="s">
        <v>17268</v>
      </c>
      <c r="AE4670" t="s">
        <v>565</v>
      </c>
      <c r="AF4670" s="119" t="str">
        <f t="shared" si="290"/>
        <v>NA</v>
      </c>
      <c r="AG4670" s="119"/>
      <c r="AH4670" s="119"/>
      <c r="AI4670" s="119"/>
      <c r="AJ4670" s="119" t="str">
        <f t="shared" si="291"/>
        <v>NA</v>
      </c>
      <c r="AK4670" s="190"/>
      <c r="AL4670" s="191"/>
    </row>
    <row r="4671" spans="1:38" x14ac:dyDescent="0.25">
      <c r="A4671" t="s">
        <v>9883</v>
      </c>
      <c r="B4671" t="s">
        <v>9881</v>
      </c>
      <c r="C4671" t="s">
        <v>9882</v>
      </c>
      <c r="D4671" t="s">
        <v>675</v>
      </c>
      <c r="E4671" t="s">
        <v>9884</v>
      </c>
      <c r="F4671" t="s">
        <v>54</v>
      </c>
      <c r="G4671"/>
      <c r="H4671" t="s">
        <v>46278</v>
      </c>
      <c r="I4671" t="s">
        <v>53011</v>
      </c>
      <c r="J4671" t="s">
        <v>9883</v>
      </c>
      <c r="K4671" t="s">
        <v>105</v>
      </c>
      <c r="L4671" s="119" t="str">
        <f t="shared" si="288"/>
        <v>NA</v>
      </c>
      <c r="M4671" s="119"/>
      <c r="N4671" s="120" t="str">
        <f t="shared" si="289"/>
        <v>NA</v>
      </c>
      <c r="O4671" s="120"/>
      <c r="P4671"/>
      <c r="Q4671"/>
      <c r="R4671"/>
      <c r="S4671"/>
      <c r="T4671"/>
      <c r="U4671" t="s">
        <v>10753</v>
      </c>
      <c r="V4671" t="s">
        <v>10752</v>
      </c>
      <c r="W4671" t="s">
        <v>10750</v>
      </c>
      <c r="X4671" t="s">
        <v>675</v>
      </c>
      <c r="Y4671" t="s">
        <v>10754</v>
      </c>
      <c r="Z4671" t="s">
        <v>54</v>
      </c>
      <c r="AA4671"/>
      <c r="AB4671" t="s">
        <v>45543</v>
      </c>
      <c r="AC4671" t="s">
        <v>52432</v>
      </c>
      <c r="AD4671" t="s">
        <v>10753</v>
      </c>
      <c r="AE4671" t="s">
        <v>565</v>
      </c>
      <c r="AF4671" s="119" t="str">
        <f t="shared" si="290"/>
        <v>NA</v>
      </c>
      <c r="AG4671" s="119"/>
      <c r="AH4671" s="119"/>
      <c r="AI4671" s="119"/>
      <c r="AJ4671" s="119" t="str">
        <f t="shared" si="291"/>
        <v>NA</v>
      </c>
      <c r="AK4671" s="190"/>
      <c r="AL4671" s="191"/>
    </row>
    <row r="4672" spans="1:38" x14ac:dyDescent="0.25">
      <c r="A4672" t="s">
        <v>13145</v>
      </c>
      <c r="B4672" t="s">
        <v>13143</v>
      </c>
      <c r="C4672" t="s">
        <v>13144</v>
      </c>
      <c r="D4672" t="s">
        <v>675</v>
      </c>
      <c r="E4672" t="s">
        <v>13146</v>
      </c>
      <c r="F4672" t="s">
        <v>54</v>
      </c>
      <c r="G4672"/>
      <c r="H4672" t="s">
        <v>46279</v>
      </c>
      <c r="I4672" t="s">
        <v>53012</v>
      </c>
      <c r="J4672" t="s">
        <v>13145</v>
      </c>
      <c r="K4672" t="s">
        <v>565</v>
      </c>
      <c r="L4672" s="119" t="str">
        <f t="shared" si="288"/>
        <v>NA</v>
      </c>
      <c r="M4672" s="119"/>
      <c r="N4672" s="120" t="str">
        <f t="shared" si="289"/>
        <v>NA</v>
      </c>
      <c r="O4672" s="120"/>
      <c r="P4672"/>
      <c r="Q4672"/>
      <c r="R4672"/>
      <c r="S4672"/>
      <c r="T4672"/>
      <c r="U4672" t="s">
        <v>11695</v>
      </c>
      <c r="V4672" t="s">
        <v>11694</v>
      </c>
      <c r="W4672" t="s">
        <v>10712</v>
      </c>
      <c r="X4672" t="s">
        <v>675</v>
      </c>
      <c r="Y4672" t="s">
        <v>11696</v>
      </c>
      <c r="Z4672" t="s">
        <v>54</v>
      </c>
      <c r="AA4672"/>
      <c r="AB4672" t="s">
        <v>45544</v>
      </c>
      <c r="AC4672" t="s">
        <v>52433</v>
      </c>
      <c r="AD4672" t="s">
        <v>11697</v>
      </c>
      <c r="AE4672" t="s">
        <v>565</v>
      </c>
      <c r="AF4672" s="119" t="str">
        <f t="shared" si="290"/>
        <v>NA</v>
      </c>
      <c r="AG4672" s="119"/>
      <c r="AH4672" s="119"/>
      <c r="AI4672" s="119"/>
      <c r="AJ4672" s="119" t="str">
        <f t="shared" si="291"/>
        <v>NA</v>
      </c>
      <c r="AK4672" s="190"/>
      <c r="AL4672" s="191"/>
    </row>
    <row r="4673" spans="1:38" x14ac:dyDescent="0.25">
      <c r="A4673" t="s">
        <v>10392</v>
      </c>
      <c r="B4673" t="s">
        <v>10391</v>
      </c>
      <c r="C4673" t="s">
        <v>10384</v>
      </c>
      <c r="D4673" t="s">
        <v>675</v>
      </c>
      <c r="E4673" t="s">
        <v>1648</v>
      </c>
      <c r="F4673" t="s">
        <v>54</v>
      </c>
      <c r="G4673"/>
      <c r="H4673" t="s">
        <v>46280</v>
      </c>
      <c r="I4673" t="s">
        <v>53013</v>
      </c>
      <c r="J4673" t="s">
        <v>10392</v>
      </c>
      <c r="K4673" t="s">
        <v>565</v>
      </c>
      <c r="L4673" s="119" t="str">
        <f t="shared" si="288"/>
        <v>NA</v>
      </c>
      <c r="M4673" s="119"/>
      <c r="N4673" s="120" t="str">
        <f t="shared" si="289"/>
        <v>NA</v>
      </c>
      <c r="O4673" s="120"/>
      <c r="P4673"/>
      <c r="Q4673"/>
      <c r="R4673"/>
      <c r="S4673"/>
      <c r="T4673"/>
      <c r="U4673" t="s">
        <v>20171</v>
      </c>
      <c r="V4673" t="s">
        <v>20169</v>
      </c>
      <c r="W4673" t="s">
        <v>20170</v>
      </c>
      <c r="X4673" t="s">
        <v>675</v>
      </c>
      <c r="Y4673" t="s">
        <v>20172</v>
      </c>
      <c r="Z4673" t="s">
        <v>54</v>
      </c>
      <c r="AA4673"/>
      <c r="AB4673" t="s">
        <v>45545</v>
      </c>
      <c r="AC4673" t="s">
        <v>52434</v>
      </c>
      <c r="AD4673"/>
      <c r="AE4673" t="s">
        <v>565</v>
      </c>
      <c r="AF4673" s="119" t="str">
        <f t="shared" si="290"/>
        <v>NA</v>
      </c>
      <c r="AG4673" s="119"/>
      <c r="AH4673" s="119"/>
      <c r="AI4673" s="119"/>
      <c r="AJ4673" s="119" t="str">
        <f t="shared" si="291"/>
        <v>NA</v>
      </c>
      <c r="AK4673" s="190"/>
      <c r="AL4673" s="191"/>
    </row>
    <row r="4674" spans="1:38" x14ac:dyDescent="0.25">
      <c r="A4674" t="s">
        <v>13162</v>
      </c>
      <c r="B4674" t="s">
        <v>13160</v>
      </c>
      <c r="C4674" t="s">
        <v>13161</v>
      </c>
      <c r="D4674" t="s">
        <v>675</v>
      </c>
      <c r="E4674" t="s">
        <v>13163</v>
      </c>
      <c r="F4674" t="s">
        <v>54</v>
      </c>
      <c r="G4674"/>
      <c r="H4674" t="s">
        <v>46281</v>
      </c>
      <c r="I4674" t="s">
        <v>53014</v>
      </c>
      <c r="J4674" t="s">
        <v>13164</v>
      </c>
      <c r="K4674" t="s">
        <v>565</v>
      </c>
      <c r="L4674" s="119" t="str">
        <f t="shared" si="288"/>
        <v>NA</v>
      </c>
      <c r="M4674" s="119"/>
      <c r="N4674" s="120" t="str">
        <f t="shared" si="289"/>
        <v>NA</v>
      </c>
      <c r="O4674" s="120"/>
      <c r="P4674"/>
      <c r="Q4674"/>
      <c r="R4674"/>
      <c r="S4674"/>
      <c r="T4674"/>
      <c r="U4674" t="s">
        <v>10756</v>
      </c>
      <c r="V4674" t="s">
        <v>10755</v>
      </c>
      <c r="W4674" t="s">
        <v>10750</v>
      </c>
      <c r="X4674" t="s">
        <v>675</v>
      </c>
      <c r="Y4674" t="s">
        <v>4920</v>
      </c>
      <c r="Z4674" t="s">
        <v>54</v>
      </c>
      <c r="AA4674"/>
      <c r="AB4674" t="s">
        <v>45546</v>
      </c>
      <c r="AC4674" t="s">
        <v>52435</v>
      </c>
      <c r="AD4674" t="s">
        <v>10756</v>
      </c>
      <c r="AE4674" t="s">
        <v>565</v>
      </c>
      <c r="AF4674" s="119" t="str">
        <f t="shared" si="290"/>
        <v>NA</v>
      </c>
      <c r="AG4674" s="119"/>
      <c r="AH4674" s="119"/>
      <c r="AI4674" s="119"/>
      <c r="AJ4674" s="119" t="str">
        <f t="shared" si="291"/>
        <v>NA</v>
      </c>
      <c r="AK4674" s="190"/>
      <c r="AL4674" s="191"/>
    </row>
    <row r="4675" spans="1:38" x14ac:dyDescent="0.25">
      <c r="A4675" t="s">
        <v>13178</v>
      </c>
      <c r="B4675" t="s">
        <v>13176</v>
      </c>
      <c r="C4675" t="s">
        <v>13177</v>
      </c>
      <c r="D4675" t="s">
        <v>675</v>
      </c>
      <c r="E4675" t="s">
        <v>13179</v>
      </c>
      <c r="F4675" t="s">
        <v>54</v>
      </c>
      <c r="G4675"/>
      <c r="H4675" t="s">
        <v>46282</v>
      </c>
      <c r="I4675" t="s">
        <v>53015</v>
      </c>
      <c r="J4675" t="s">
        <v>13180</v>
      </c>
      <c r="K4675" t="s">
        <v>565</v>
      </c>
      <c r="L4675" s="119" t="str">
        <f t="shared" ref="L4675:L4738" si="292">IF($Q$1&lt;&gt;"",IF(ISNUMBER(SEARCH("*"&amp;$Q$1&amp;"*", A4675)),A4675, IF(ISNUMBER(SEARCH("*"&amp;$Q$1&amp;"*", H4675)),A4675, IF(ISNUMBER(SEARCH("*"&amp;$Q$1&amp;"*", G4675)),A4675, IF(ISNUMBER(SEARCH("*"&amp;$Q$1&amp;"*", J4675)),A4675,  IF(ISNUMBER(SEARCH("*"&amp;$Q$1&amp;"*", E4675)),A4675, "NA"))))),"NA")</f>
        <v>NA</v>
      </c>
      <c r="M4675" s="119"/>
      <c r="N4675" s="120" t="str">
        <f t="shared" ref="N4675:N4738" si="293">IF($Q$11=1,IF(ISNUMBER(SEARCH($T$11,C4675)),A4675,"NA"),"NA")</f>
        <v>NA</v>
      </c>
      <c r="O4675" s="120"/>
      <c r="P4675"/>
      <c r="Q4675"/>
      <c r="R4675"/>
      <c r="S4675"/>
      <c r="T4675"/>
      <c r="U4675" t="s">
        <v>20484</v>
      </c>
      <c r="V4675" t="s">
        <v>20482</v>
      </c>
      <c r="W4675" t="s">
        <v>20483</v>
      </c>
      <c r="X4675" t="s">
        <v>675</v>
      </c>
      <c r="Y4675" t="s">
        <v>20485</v>
      </c>
      <c r="Z4675" t="s">
        <v>54</v>
      </c>
      <c r="AA4675"/>
      <c r="AB4675" t="s">
        <v>45547</v>
      </c>
      <c r="AC4675" t="s">
        <v>52436</v>
      </c>
      <c r="AD4675"/>
      <c r="AE4675" t="s">
        <v>565</v>
      </c>
      <c r="AF4675" s="119" t="str">
        <f t="shared" ref="AF4675:AF4738" si="294">IF($Q$6&lt;&gt;"",IF(ISNUMBER(SEARCH($Q$6, W4675)),U4675, "NA"),"NA")</f>
        <v>NA</v>
      </c>
      <c r="AG4675" s="119"/>
      <c r="AH4675" s="119"/>
      <c r="AI4675" s="119"/>
      <c r="AJ4675" s="119" t="str">
        <f t="shared" ref="AJ4675:AJ4738" si="295">IF($Q$5&lt;&gt;"",IF(ISNUMBER(SEARCH($Q$5, U4675&amp;" "&amp;Y4675&amp;" "&amp;AA4675&amp;" "&amp;AB4675&amp;" "&amp;AD4675)),U4675, "NA"),"NA")</f>
        <v>NA</v>
      </c>
      <c r="AK4675" s="190"/>
      <c r="AL4675" s="191"/>
    </row>
    <row r="4676" spans="1:38" x14ac:dyDescent="0.25">
      <c r="A4676" t="s">
        <v>12573</v>
      </c>
      <c r="B4676" t="s">
        <v>12571</v>
      </c>
      <c r="C4676" t="s">
        <v>12572</v>
      </c>
      <c r="D4676" t="s">
        <v>675</v>
      </c>
      <c r="E4676" t="s">
        <v>12574</v>
      </c>
      <c r="F4676" t="s">
        <v>54</v>
      </c>
      <c r="G4676"/>
      <c r="H4676" t="s">
        <v>46283</v>
      </c>
      <c r="I4676" t="s">
        <v>53016</v>
      </c>
      <c r="J4676" t="s">
        <v>12573</v>
      </c>
      <c r="K4676" t="s">
        <v>105</v>
      </c>
      <c r="L4676" s="119" t="str">
        <f t="shared" si="292"/>
        <v>NA</v>
      </c>
      <c r="M4676" s="119"/>
      <c r="N4676" s="120" t="str">
        <f t="shared" si="293"/>
        <v>NA</v>
      </c>
      <c r="O4676" s="120"/>
      <c r="P4676"/>
      <c r="Q4676"/>
      <c r="R4676"/>
      <c r="S4676"/>
      <c r="T4676"/>
      <c r="U4676" t="s">
        <v>12397</v>
      </c>
      <c r="V4676" t="s">
        <v>12395</v>
      </c>
      <c r="W4676" t="s">
        <v>12396</v>
      </c>
      <c r="X4676" t="s">
        <v>675</v>
      </c>
      <c r="Y4676" t="s">
        <v>12398</v>
      </c>
      <c r="Z4676" t="s">
        <v>54</v>
      </c>
      <c r="AA4676"/>
      <c r="AB4676" t="s">
        <v>45548</v>
      </c>
      <c r="AC4676" t="s">
        <v>52437</v>
      </c>
      <c r="AD4676" t="s">
        <v>12397</v>
      </c>
      <c r="AE4676" t="s">
        <v>565</v>
      </c>
      <c r="AF4676" s="119" t="str">
        <f t="shared" si="294"/>
        <v>NA</v>
      </c>
      <c r="AG4676" s="119"/>
      <c r="AH4676" s="119"/>
      <c r="AI4676" s="119"/>
      <c r="AJ4676" s="119" t="str">
        <f t="shared" si="295"/>
        <v>NA</v>
      </c>
      <c r="AK4676" s="190"/>
      <c r="AL4676" s="191"/>
    </row>
    <row r="4677" spans="1:38" x14ac:dyDescent="0.25">
      <c r="A4677" t="s">
        <v>10417</v>
      </c>
      <c r="B4677" t="s">
        <v>10416</v>
      </c>
      <c r="C4677" t="s">
        <v>10384</v>
      </c>
      <c r="D4677" t="s">
        <v>675</v>
      </c>
      <c r="E4677" t="s">
        <v>176</v>
      </c>
      <c r="F4677" t="s">
        <v>54</v>
      </c>
      <c r="G4677"/>
      <c r="H4677" t="s">
        <v>46284</v>
      </c>
      <c r="I4677" t="s">
        <v>53017</v>
      </c>
      <c r="J4677" t="s">
        <v>10417</v>
      </c>
      <c r="K4677" t="s">
        <v>565</v>
      </c>
      <c r="L4677" s="119" t="str">
        <f t="shared" si="292"/>
        <v>NA</v>
      </c>
      <c r="M4677" s="119"/>
      <c r="N4677" s="120" t="str">
        <f t="shared" si="293"/>
        <v>NA</v>
      </c>
      <c r="O4677" s="120"/>
      <c r="P4677"/>
      <c r="Q4677"/>
      <c r="R4677"/>
      <c r="S4677"/>
      <c r="T4677"/>
      <c r="U4677" t="s">
        <v>17667</v>
      </c>
      <c r="V4677" t="s">
        <v>17665</v>
      </c>
      <c r="W4677" t="s">
        <v>17666</v>
      </c>
      <c r="X4677" t="s">
        <v>675</v>
      </c>
      <c r="Y4677" t="s">
        <v>12398</v>
      </c>
      <c r="Z4677" t="s">
        <v>54</v>
      </c>
      <c r="AA4677"/>
      <c r="AB4677" t="s">
        <v>45549</v>
      </c>
      <c r="AC4677" t="s">
        <v>52437</v>
      </c>
      <c r="AD4677"/>
      <c r="AE4677" t="s">
        <v>565</v>
      </c>
      <c r="AF4677" s="119" t="str">
        <f t="shared" si="294"/>
        <v>NA</v>
      </c>
      <c r="AG4677" s="119"/>
      <c r="AH4677" s="119"/>
      <c r="AI4677" s="119"/>
      <c r="AJ4677" s="119" t="str">
        <f t="shared" si="295"/>
        <v>NA</v>
      </c>
      <c r="AK4677" s="190"/>
      <c r="AL4677" s="191"/>
    </row>
    <row r="4678" spans="1:38" x14ac:dyDescent="0.25">
      <c r="A4678" t="s">
        <v>13225</v>
      </c>
      <c r="B4678" t="s">
        <v>13223</v>
      </c>
      <c r="C4678" t="s">
        <v>13224</v>
      </c>
      <c r="D4678" t="s">
        <v>675</v>
      </c>
      <c r="E4678" t="s">
        <v>9239</v>
      </c>
      <c r="F4678" t="s">
        <v>54</v>
      </c>
      <c r="G4678"/>
      <c r="H4678" t="s">
        <v>46285</v>
      </c>
      <c r="I4678" t="s">
        <v>53018</v>
      </c>
      <c r="J4678" t="s">
        <v>13225</v>
      </c>
      <c r="K4678" t="s">
        <v>565</v>
      </c>
      <c r="L4678" s="119" t="str">
        <f t="shared" si="292"/>
        <v>NA</v>
      </c>
      <c r="M4678" s="119"/>
      <c r="N4678" s="120" t="str">
        <f t="shared" si="293"/>
        <v>NA</v>
      </c>
      <c r="O4678" s="120"/>
      <c r="P4678"/>
      <c r="Q4678"/>
      <c r="R4678"/>
      <c r="S4678"/>
      <c r="T4678"/>
      <c r="U4678" t="s">
        <v>11693</v>
      </c>
      <c r="V4678" t="s">
        <v>11692</v>
      </c>
      <c r="W4678" t="s">
        <v>10712</v>
      </c>
      <c r="X4678" t="s">
        <v>675</v>
      </c>
      <c r="Y4678" t="s">
        <v>2223</v>
      </c>
      <c r="Z4678" t="s">
        <v>54</v>
      </c>
      <c r="AA4678"/>
      <c r="AB4678" t="s">
        <v>45550</v>
      </c>
      <c r="AC4678" t="s">
        <v>52438</v>
      </c>
      <c r="AD4678"/>
      <c r="AE4678" t="s">
        <v>565</v>
      </c>
      <c r="AF4678" s="119" t="str">
        <f t="shared" si="294"/>
        <v>NA</v>
      </c>
      <c r="AG4678" s="119"/>
      <c r="AH4678" s="119"/>
      <c r="AI4678" s="119"/>
      <c r="AJ4678" s="119" t="str">
        <f t="shared" si="295"/>
        <v>NA</v>
      </c>
      <c r="AK4678" s="190"/>
      <c r="AL4678" s="191"/>
    </row>
    <row r="4679" spans="1:38" x14ac:dyDescent="0.25">
      <c r="A4679" t="s">
        <v>9238</v>
      </c>
      <c r="B4679" t="s">
        <v>9236</v>
      </c>
      <c r="C4679" t="s">
        <v>9237</v>
      </c>
      <c r="D4679" t="s">
        <v>675</v>
      </c>
      <c r="E4679" t="s">
        <v>9239</v>
      </c>
      <c r="F4679" t="s">
        <v>54</v>
      </c>
      <c r="G4679"/>
      <c r="H4679" t="s">
        <v>46286</v>
      </c>
      <c r="I4679" t="s">
        <v>53018</v>
      </c>
      <c r="J4679"/>
      <c r="K4679" t="s">
        <v>105</v>
      </c>
      <c r="L4679" s="119" t="str">
        <f t="shared" si="292"/>
        <v>NA</v>
      </c>
      <c r="M4679" s="119"/>
      <c r="N4679" s="120" t="str">
        <f t="shared" si="293"/>
        <v>NA</v>
      </c>
      <c r="O4679" s="120"/>
      <c r="P4679"/>
      <c r="Q4679"/>
      <c r="R4679"/>
      <c r="S4679"/>
      <c r="T4679"/>
      <c r="U4679" t="s">
        <v>11685</v>
      </c>
      <c r="V4679" t="s">
        <v>11684</v>
      </c>
      <c r="W4679" t="s">
        <v>10712</v>
      </c>
      <c r="X4679" t="s">
        <v>675</v>
      </c>
      <c r="Y4679" t="s">
        <v>2228</v>
      </c>
      <c r="Z4679" t="s">
        <v>54</v>
      </c>
      <c r="AA4679"/>
      <c r="AB4679" t="s">
        <v>45551</v>
      </c>
      <c r="AC4679" t="s">
        <v>52439</v>
      </c>
      <c r="AD4679"/>
      <c r="AE4679" t="s">
        <v>565</v>
      </c>
      <c r="AF4679" s="119" t="str">
        <f t="shared" si="294"/>
        <v>NA</v>
      </c>
      <c r="AG4679" s="119"/>
      <c r="AH4679" s="119"/>
      <c r="AI4679" s="119"/>
      <c r="AJ4679" s="119" t="str">
        <f t="shared" si="295"/>
        <v>NA</v>
      </c>
      <c r="AK4679" s="190"/>
      <c r="AL4679" s="191"/>
    </row>
    <row r="4680" spans="1:38" x14ac:dyDescent="0.25">
      <c r="A4680" t="s">
        <v>14247</v>
      </c>
      <c r="B4680" t="s">
        <v>14245</v>
      </c>
      <c r="C4680" t="s">
        <v>14246</v>
      </c>
      <c r="D4680" t="s">
        <v>675</v>
      </c>
      <c r="E4680" t="s">
        <v>14248</v>
      </c>
      <c r="F4680" t="s">
        <v>54</v>
      </c>
      <c r="G4680"/>
      <c r="H4680" t="s">
        <v>46287</v>
      </c>
      <c r="I4680" t="s">
        <v>53019</v>
      </c>
      <c r="J4680" t="s">
        <v>14247</v>
      </c>
      <c r="K4680" t="s">
        <v>565</v>
      </c>
      <c r="L4680" s="119" t="str">
        <f t="shared" si="292"/>
        <v>NA</v>
      </c>
      <c r="M4680" s="119"/>
      <c r="N4680" s="120" t="str">
        <f t="shared" si="293"/>
        <v>NA</v>
      </c>
      <c r="O4680" s="120"/>
      <c r="P4680"/>
      <c r="Q4680"/>
      <c r="R4680"/>
      <c r="S4680"/>
      <c r="T4680"/>
      <c r="U4680" t="s">
        <v>10758</v>
      </c>
      <c r="V4680" t="s">
        <v>10757</v>
      </c>
      <c r="W4680" t="s">
        <v>10750</v>
      </c>
      <c r="X4680" t="s">
        <v>675</v>
      </c>
      <c r="Y4680" t="s">
        <v>10759</v>
      </c>
      <c r="Z4680" t="s">
        <v>54</v>
      </c>
      <c r="AA4680"/>
      <c r="AB4680" t="s">
        <v>45552</v>
      </c>
      <c r="AC4680" t="s">
        <v>52440</v>
      </c>
      <c r="AD4680" t="s">
        <v>10758</v>
      </c>
      <c r="AE4680" t="s">
        <v>565</v>
      </c>
      <c r="AF4680" s="119" t="str">
        <f t="shared" si="294"/>
        <v>NA</v>
      </c>
      <c r="AG4680" s="119"/>
      <c r="AH4680" s="119"/>
      <c r="AI4680" s="119"/>
      <c r="AJ4680" s="119" t="str">
        <f t="shared" si="295"/>
        <v>NA</v>
      </c>
      <c r="AK4680" s="190"/>
      <c r="AL4680" s="191"/>
    </row>
    <row r="4681" spans="1:38" x14ac:dyDescent="0.25">
      <c r="A4681" t="s">
        <v>14707</v>
      </c>
      <c r="B4681" t="s">
        <v>14705</v>
      </c>
      <c r="C4681" t="s">
        <v>14706</v>
      </c>
      <c r="D4681" t="s">
        <v>675</v>
      </c>
      <c r="E4681" t="s">
        <v>14708</v>
      </c>
      <c r="F4681" t="s">
        <v>54</v>
      </c>
      <c r="G4681"/>
      <c r="H4681" t="s">
        <v>46288</v>
      </c>
      <c r="I4681" t="s">
        <v>53020</v>
      </c>
      <c r="J4681" t="s">
        <v>14707</v>
      </c>
      <c r="K4681" t="s">
        <v>105</v>
      </c>
      <c r="L4681" s="119" t="str">
        <f t="shared" si="292"/>
        <v>NA</v>
      </c>
      <c r="M4681" s="119"/>
      <c r="N4681" s="120" t="str">
        <f t="shared" si="293"/>
        <v>NA</v>
      </c>
      <c r="O4681" s="120"/>
      <c r="P4681"/>
      <c r="Q4681"/>
      <c r="R4681"/>
      <c r="S4681"/>
      <c r="T4681"/>
      <c r="U4681" t="s">
        <v>11699</v>
      </c>
      <c r="V4681" t="s">
        <v>11698</v>
      </c>
      <c r="W4681" t="s">
        <v>10712</v>
      </c>
      <c r="X4681" t="s">
        <v>675</v>
      </c>
      <c r="Y4681" t="s">
        <v>3997</v>
      </c>
      <c r="Z4681" t="s">
        <v>54</v>
      </c>
      <c r="AA4681"/>
      <c r="AB4681" t="s">
        <v>45553</v>
      </c>
      <c r="AC4681" t="s">
        <v>52441</v>
      </c>
      <c r="AD4681"/>
      <c r="AE4681" t="s">
        <v>565</v>
      </c>
      <c r="AF4681" s="119" t="str">
        <f t="shared" si="294"/>
        <v>NA</v>
      </c>
      <c r="AG4681" s="119"/>
      <c r="AH4681" s="119"/>
      <c r="AI4681" s="119"/>
      <c r="AJ4681" s="119" t="str">
        <f t="shared" si="295"/>
        <v>NA</v>
      </c>
      <c r="AK4681" s="190"/>
      <c r="AL4681" s="191"/>
    </row>
    <row r="4682" spans="1:38" x14ac:dyDescent="0.25">
      <c r="A4682" t="s">
        <v>13411</v>
      </c>
      <c r="B4682" t="s">
        <v>13409</v>
      </c>
      <c r="C4682" t="s">
        <v>13410</v>
      </c>
      <c r="D4682" t="s">
        <v>675</v>
      </c>
      <c r="E4682" t="s">
        <v>13412</v>
      </c>
      <c r="F4682" t="s">
        <v>54</v>
      </c>
      <c r="G4682"/>
      <c r="H4682" t="s">
        <v>46289</v>
      </c>
      <c r="I4682" t="s">
        <v>53021</v>
      </c>
      <c r="J4682" t="s">
        <v>13411</v>
      </c>
      <c r="K4682" t="s">
        <v>105</v>
      </c>
      <c r="L4682" s="119" t="str">
        <f t="shared" si="292"/>
        <v>NA</v>
      </c>
      <c r="M4682" s="119"/>
      <c r="N4682" s="120" t="str">
        <f t="shared" si="293"/>
        <v>NA</v>
      </c>
      <c r="O4682" s="120"/>
      <c r="P4682"/>
      <c r="Q4682"/>
      <c r="R4682"/>
      <c r="S4682"/>
      <c r="T4682"/>
      <c r="U4682" t="s">
        <v>7434</v>
      </c>
      <c r="V4682" t="s">
        <v>7432</v>
      </c>
      <c r="W4682" t="s">
        <v>7433</v>
      </c>
      <c r="X4682" t="s">
        <v>675</v>
      </c>
      <c r="Y4682" t="s">
        <v>3997</v>
      </c>
      <c r="Z4682" t="s">
        <v>54</v>
      </c>
      <c r="AA4682"/>
      <c r="AB4682" t="s">
        <v>45554</v>
      </c>
      <c r="AC4682" t="s">
        <v>52441</v>
      </c>
      <c r="AD4682" t="s">
        <v>7435</v>
      </c>
      <c r="AE4682" t="s">
        <v>105</v>
      </c>
      <c r="AF4682" s="119" t="str">
        <f t="shared" si="294"/>
        <v>NA</v>
      </c>
      <c r="AG4682" s="119"/>
      <c r="AH4682" s="119"/>
      <c r="AI4682" s="119"/>
      <c r="AJ4682" s="119" t="str">
        <f t="shared" si="295"/>
        <v>NA</v>
      </c>
      <c r="AK4682" s="190"/>
      <c r="AL4682" s="191"/>
    </row>
    <row r="4683" spans="1:38" x14ac:dyDescent="0.25">
      <c r="A4683" t="s">
        <v>21740</v>
      </c>
      <c r="B4683" t="s">
        <v>21738</v>
      </c>
      <c r="C4683" t="s">
        <v>21739</v>
      </c>
      <c r="D4683" t="s">
        <v>675</v>
      </c>
      <c r="E4683" t="s">
        <v>21741</v>
      </c>
      <c r="F4683" t="s">
        <v>54</v>
      </c>
      <c r="G4683"/>
      <c r="H4683" t="s">
        <v>46290</v>
      </c>
      <c r="I4683" t="s">
        <v>53022</v>
      </c>
      <c r="J4683" t="s">
        <v>21740</v>
      </c>
      <c r="K4683" t="s">
        <v>105</v>
      </c>
      <c r="L4683" s="119" t="str">
        <f t="shared" si="292"/>
        <v>NA</v>
      </c>
      <c r="M4683" s="119"/>
      <c r="N4683" s="120" t="str">
        <f t="shared" si="293"/>
        <v>NA</v>
      </c>
      <c r="O4683" s="120"/>
      <c r="P4683"/>
      <c r="Q4683"/>
      <c r="R4683"/>
      <c r="S4683"/>
      <c r="T4683"/>
      <c r="U4683" t="s">
        <v>17909</v>
      </c>
      <c r="V4683" t="s">
        <v>17907</v>
      </c>
      <c r="W4683" t="s">
        <v>17908</v>
      </c>
      <c r="X4683" t="s">
        <v>675</v>
      </c>
      <c r="Y4683" t="s">
        <v>17910</v>
      </c>
      <c r="Z4683" t="s">
        <v>54</v>
      </c>
      <c r="AA4683"/>
      <c r="AB4683" t="s">
        <v>45555</v>
      </c>
      <c r="AC4683" t="s">
        <v>52442</v>
      </c>
      <c r="AD4683" t="s">
        <v>17909</v>
      </c>
      <c r="AE4683" t="s">
        <v>565</v>
      </c>
      <c r="AF4683" s="119" t="str">
        <f t="shared" si="294"/>
        <v>NA</v>
      </c>
      <c r="AG4683" s="119"/>
      <c r="AH4683" s="119"/>
      <c r="AI4683" s="119"/>
      <c r="AJ4683" s="119" t="str">
        <f t="shared" si="295"/>
        <v>NA</v>
      </c>
      <c r="AK4683" s="190"/>
      <c r="AL4683" s="191"/>
    </row>
    <row r="4684" spans="1:38" x14ac:dyDescent="0.25">
      <c r="A4684" t="s">
        <v>14306</v>
      </c>
      <c r="B4684" t="s">
        <v>14304</v>
      </c>
      <c r="C4684" t="s">
        <v>14305</v>
      </c>
      <c r="D4684" t="s">
        <v>675</v>
      </c>
      <c r="E4684" t="s">
        <v>14307</v>
      </c>
      <c r="F4684" t="s">
        <v>54</v>
      </c>
      <c r="G4684"/>
      <c r="H4684" t="s">
        <v>46291</v>
      </c>
      <c r="I4684" t="s">
        <v>53023</v>
      </c>
      <c r="J4684" t="s">
        <v>14306</v>
      </c>
      <c r="K4684" t="s">
        <v>565</v>
      </c>
      <c r="L4684" s="119" t="str">
        <f t="shared" si="292"/>
        <v>NA</v>
      </c>
      <c r="M4684" s="119"/>
      <c r="N4684" s="120" t="str">
        <f t="shared" si="293"/>
        <v>NA</v>
      </c>
      <c r="O4684" s="120"/>
      <c r="P4684"/>
      <c r="Q4684"/>
      <c r="R4684"/>
      <c r="S4684"/>
      <c r="T4684"/>
      <c r="U4684" t="s">
        <v>6109</v>
      </c>
      <c r="V4684" t="s">
        <v>6107</v>
      </c>
      <c r="W4684" t="s">
        <v>6108</v>
      </c>
      <c r="X4684" t="s">
        <v>675</v>
      </c>
      <c r="Y4684" t="s">
        <v>6110</v>
      </c>
      <c r="Z4684" t="s">
        <v>54</v>
      </c>
      <c r="AA4684"/>
      <c r="AB4684" t="s">
        <v>45556</v>
      </c>
      <c r="AC4684" t="s">
        <v>52443</v>
      </c>
      <c r="AD4684" t="s">
        <v>6111</v>
      </c>
      <c r="AE4684" t="s">
        <v>105</v>
      </c>
      <c r="AF4684" s="119" t="str">
        <f t="shared" si="294"/>
        <v>NA</v>
      </c>
      <c r="AG4684" s="119"/>
      <c r="AH4684" s="119"/>
      <c r="AI4684" s="119"/>
      <c r="AJ4684" s="119" t="str">
        <f t="shared" si="295"/>
        <v>NA</v>
      </c>
      <c r="AK4684" s="190"/>
      <c r="AL4684" s="191"/>
    </row>
    <row r="4685" spans="1:38" x14ac:dyDescent="0.25">
      <c r="A4685" t="s">
        <v>14513</v>
      </c>
      <c r="B4685" t="s">
        <v>14511</v>
      </c>
      <c r="C4685" t="s">
        <v>14512</v>
      </c>
      <c r="D4685" t="s">
        <v>675</v>
      </c>
      <c r="E4685" t="s">
        <v>14514</v>
      </c>
      <c r="F4685" t="s">
        <v>54</v>
      </c>
      <c r="G4685"/>
      <c r="H4685" t="s">
        <v>46292</v>
      </c>
      <c r="I4685" t="s">
        <v>53024</v>
      </c>
      <c r="J4685" t="s">
        <v>14513</v>
      </c>
      <c r="K4685" t="s">
        <v>565</v>
      </c>
      <c r="L4685" s="119" t="str">
        <f t="shared" si="292"/>
        <v>NA</v>
      </c>
      <c r="M4685" s="119"/>
      <c r="N4685" s="120" t="str">
        <f t="shared" si="293"/>
        <v>NA</v>
      </c>
      <c r="O4685" s="120"/>
      <c r="P4685"/>
      <c r="Q4685"/>
      <c r="R4685"/>
      <c r="S4685"/>
      <c r="T4685"/>
      <c r="U4685" t="s">
        <v>11121</v>
      </c>
      <c r="V4685" t="s">
        <v>11119</v>
      </c>
      <c r="W4685" t="s">
        <v>11120</v>
      </c>
      <c r="X4685" t="s">
        <v>675</v>
      </c>
      <c r="Y4685" t="s">
        <v>11122</v>
      </c>
      <c r="Z4685" t="s">
        <v>54</v>
      </c>
      <c r="AA4685"/>
      <c r="AB4685" t="s">
        <v>45557</v>
      </c>
      <c r="AC4685" t="s">
        <v>52444</v>
      </c>
      <c r="AD4685"/>
      <c r="AE4685" t="s">
        <v>105</v>
      </c>
      <c r="AF4685" s="119" t="str">
        <f t="shared" si="294"/>
        <v>NA</v>
      </c>
      <c r="AG4685" s="119"/>
      <c r="AH4685" s="119"/>
      <c r="AI4685" s="119"/>
      <c r="AJ4685" s="119" t="str">
        <f t="shared" si="295"/>
        <v>NA</v>
      </c>
      <c r="AK4685" s="190"/>
      <c r="AL4685" s="191"/>
    </row>
    <row r="4686" spans="1:38" x14ac:dyDescent="0.25">
      <c r="A4686" t="s">
        <v>6629</v>
      </c>
      <c r="B4686" t="s">
        <v>6627</v>
      </c>
      <c r="C4686" t="s">
        <v>6628</v>
      </c>
      <c r="D4686" t="s">
        <v>675</v>
      </c>
      <c r="E4686" t="s">
        <v>1653</v>
      </c>
      <c r="F4686" t="s">
        <v>54</v>
      </c>
      <c r="G4686"/>
      <c r="H4686" t="s">
        <v>46293</v>
      </c>
      <c r="I4686" t="s">
        <v>53025</v>
      </c>
      <c r="J4686" t="s">
        <v>6630</v>
      </c>
      <c r="K4686" t="s">
        <v>105</v>
      </c>
      <c r="L4686" s="119" t="str">
        <f t="shared" si="292"/>
        <v>NA</v>
      </c>
      <c r="M4686" s="119"/>
      <c r="N4686" s="120" t="str">
        <f t="shared" si="293"/>
        <v>NA</v>
      </c>
      <c r="O4686" s="120"/>
      <c r="P4686"/>
      <c r="Q4686"/>
      <c r="R4686"/>
      <c r="S4686"/>
      <c r="T4686"/>
      <c r="U4686" t="s">
        <v>13936</v>
      </c>
      <c r="V4686" t="s">
        <v>13934</v>
      </c>
      <c r="W4686" t="s">
        <v>13935</v>
      </c>
      <c r="X4686" t="s">
        <v>675</v>
      </c>
      <c r="Y4686" t="s">
        <v>2624</v>
      </c>
      <c r="Z4686" t="s">
        <v>54</v>
      </c>
      <c r="AA4686"/>
      <c r="AB4686" t="s">
        <v>45558</v>
      </c>
      <c r="AC4686" t="s">
        <v>52445</v>
      </c>
      <c r="AD4686" t="s">
        <v>13936</v>
      </c>
      <c r="AE4686" t="s">
        <v>565</v>
      </c>
      <c r="AF4686" s="119" t="str">
        <f t="shared" si="294"/>
        <v>NA</v>
      </c>
      <c r="AG4686" s="119"/>
      <c r="AH4686" s="119"/>
      <c r="AI4686" s="119"/>
      <c r="AJ4686" s="119" t="str">
        <f t="shared" si="295"/>
        <v>NA</v>
      </c>
      <c r="AK4686" s="190"/>
      <c r="AL4686" s="191"/>
    </row>
    <row r="4687" spans="1:38" x14ac:dyDescent="0.25">
      <c r="A4687" t="s">
        <v>14561</v>
      </c>
      <c r="B4687" t="s">
        <v>14559</v>
      </c>
      <c r="C4687" t="s">
        <v>14560</v>
      </c>
      <c r="D4687" t="s">
        <v>675</v>
      </c>
      <c r="E4687" t="s">
        <v>14562</v>
      </c>
      <c r="F4687" t="s">
        <v>54</v>
      </c>
      <c r="G4687"/>
      <c r="H4687" t="s">
        <v>46294</v>
      </c>
      <c r="I4687" t="s">
        <v>53026</v>
      </c>
      <c r="J4687" t="s">
        <v>14561</v>
      </c>
      <c r="K4687" t="s">
        <v>565</v>
      </c>
      <c r="L4687" s="119" t="str">
        <f t="shared" si="292"/>
        <v>NA</v>
      </c>
      <c r="M4687" s="119"/>
      <c r="N4687" s="120" t="str">
        <f t="shared" si="293"/>
        <v>NA</v>
      </c>
      <c r="O4687" s="120"/>
      <c r="P4687"/>
      <c r="Q4687"/>
      <c r="R4687"/>
      <c r="S4687"/>
      <c r="T4687"/>
      <c r="U4687" t="s">
        <v>11063</v>
      </c>
      <c r="V4687" t="s">
        <v>11061</v>
      </c>
      <c r="W4687" t="s">
        <v>11062</v>
      </c>
      <c r="X4687" t="s">
        <v>675</v>
      </c>
      <c r="Y4687" t="s">
        <v>2624</v>
      </c>
      <c r="Z4687" t="s">
        <v>54</v>
      </c>
      <c r="AA4687"/>
      <c r="AB4687" t="s">
        <v>45559</v>
      </c>
      <c r="AC4687" t="s">
        <v>52445</v>
      </c>
      <c r="AD4687" t="s">
        <v>11063</v>
      </c>
      <c r="AE4687" t="s">
        <v>105</v>
      </c>
      <c r="AF4687" s="119" t="str">
        <f t="shared" si="294"/>
        <v>NA</v>
      </c>
      <c r="AG4687" s="119"/>
      <c r="AH4687" s="119"/>
      <c r="AI4687" s="119"/>
      <c r="AJ4687" s="119" t="str">
        <f t="shared" si="295"/>
        <v>NA</v>
      </c>
      <c r="AK4687" s="190"/>
      <c r="AL4687" s="191"/>
    </row>
    <row r="4688" spans="1:38" x14ac:dyDescent="0.25">
      <c r="A4688" t="s">
        <v>14158</v>
      </c>
      <c r="B4688" t="s">
        <v>14156</v>
      </c>
      <c r="C4688" t="s">
        <v>14157</v>
      </c>
      <c r="D4688" t="s">
        <v>675</v>
      </c>
      <c r="E4688" t="s">
        <v>14159</v>
      </c>
      <c r="F4688" t="s">
        <v>54</v>
      </c>
      <c r="G4688"/>
      <c r="H4688" t="s">
        <v>46295</v>
      </c>
      <c r="I4688" t="s">
        <v>53027</v>
      </c>
      <c r="J4688" t="s">
        <v>14158</v>
      </c>
      <c r="K4688" t="s">
        <v>565</v>
      </c>
      <c r="L4688" s="119" t="str">
        <f t="shared" si="292"/>
        <v>NA</v>
      </c>
      <c r="M4688" s="119"/>
      <c r="N4688" s="120" t="str">
        <f t="shared" si="293"/>
        <v>NA</v>
      </c>
      <c r="O4688" s="120"/>
      <c r="P4688"/>
      <c r="Q4688"/>
      <c r="R4688"/>
      <c r="S4688"/>
      <c r="T4688"/>
      <c r="U4688" t="s">
        <v>14795</v>
      </c>
      <c r="V4688" t="s">
        <v>14793</v>
      </c>
      <c r="W4688" t="s">
        <v>14794</v>
      </c>
      <c r="X4688" t="s">
        <v>675</v>
      </c>
      <c r="Y4688" t="s">
        <v>1794</v>
      </c>
      <c r="Z4688" t="s">
        <v>54</v>
      </c>
      <c r="AA4688"/>
      <c r="AB4688" t="s">
        <v>45560</v>
      </c>
      <c r="AC4688" t="s">
        <v>52446</v>
      </c>
      <c r="AD4688" t="s">
        <v>14795</v>
      </c>
      <c r="AE4688" t="s">
        <v>565</v>
      </c>
      <c r="AF4688" s="119" t="str">
        <f t="shared" si="294"/>
        <v>NA</v>
      </c>
      <c r="AG4688" s="119"/>
      <c r="AH4688" s="119"/>
      <c r="AI4688" s="119"/>
      <c r="AJ4688" s="119" t="str">
        <f t="shared" si="295"/>
        <v>NA</v>
      </c>
      <c r="AK4688" s="190"/>
      <c r="AL4688" s="191"/>
    </row>
    <row r="4689" spans="1:38" x14ac:dyDescent="0.25">
      <c r="A4689" t="s">
        <v>13608</v>
      </c>
      <c r="B4689" t="s">
        <v>13606</v>
      </c>
      <c r="C4689" t="s">
        <v>13607</v>
      </c>
      <c r="D4689" t="s">
        <v>675</v>
      </c>
      <c r="E4689" t="s">
        <v>13609</v>
      </c>
      <c r="F4689" t="s">
        <v>54</v>
      </c>
      <c r="G4689"/>
      <c r="H4689" t="s">
        <v>46296</v>
      </c>
      <c r="I4689" t="s">
        <v>53028</v>
      </c>
      <c r="J4689" t="s">
        <v>13608</v>
      </c>
      <c r="K4689" t="s">
        <v>565</v>
      </c>
      <c r="L4689" s="119" t="str">
        <f t="shared" si="292"/>
        <v>NA</v>
      </c>
      <c r="M4689" s="119"/>
      <c r="N4689" s="120" t="str">
        <f t="shared" si="293"/>
        <v>NA</v>
      </c>
      <c r="O4689" s="120"/>
      <c r="P4689"/>
      <c r="Q4689"/>
      <c r="R4689"/>
      <c r="S4689"/>
      <c r="T4689"/>
      <c r="U4689" t="s">
        <v>11069</v>
      </c>
      <c r="V4689" t="s">
        <v>11067</v>
      </c>
      <c r="W4689" t="s">
        <v>11068</v>
      </c>
      <c r="X4689" t="s">
        <v>675</v>
      </c>
      <c r="Y4689" t="s">
        <v>1794</v>
      </c>
      <c r="Z4689" t="s">
        <v>54</v>
      </c>
      <c r="AA4689"/>
      <c r="AB4689" t="s">
        <v>45560</v>
      </c>
      <c r="AC4689" t="s">
        <v>52446</v>
      </c>
      <c r="AD4689" t="s">
        <v>11069</v>
      </c>
      <c r="AE4689" t="s">
        <v>105</v>
      </c>
      <c r="AF4689" s="119" t="str">
        <f t="shared" si="294"/>
        <v>NA</v>
      </c>
      <c r="AG4689" s="119"/>
      <c r="AH4689" s="119"/>
      <c r="AI4689" s="119"/>
      <c r="AJ4689" s="119" t="str">
        <f t="shared" si="295"/>
        <v>NA</v>
      </c>
      <c r="AK4689" s="190"/>
      <c r="AL4689" s="191"/>
    </row>
    <row r="4690" spans="1:38" x14ac:dyDescent="0.25">
      <c r="A4690" t="s">
        <v>10666</v>
      </c>
      <c r="B4690" t="s">
        <v>10665</v>
      </c>
      <c r="C4690" t="s">
        <v>5050</v>
      </c>
      <c r="D4690" t="s">
        <v>675</v>
      </c>
      <c r="E4690" t="s">
        <v>3313</v>
      </c>
      <c r="F4690" t="s">
        <v>54</v>
      </c>
      <c r="G4690"/>
      <c r="H4690" t="s">
        <v>46297</v>
      </c>
      <c r="I4690" t="s">
        <v>53029</v>
      </c>
      <c r="J4690" t="s">
        <v>10667</v>
      </c>
      <c r="K4690" t="s">
        <v>565</v>
      </c>
      <c r="L4690" s="119" t="str">
        <f t="shared" si="292"/>
        <v>NA</v>
      </c>
      <c r="M4690" s="119"/>
      <c r="N4690" s="120" t="str">
        <f t="shared" si="293"/>
        <v>NA</v>
      </c>
      <c r="O4690" s="120"/>
      <c r="P4690"/>
      <c r="Q4690"/>
      <c r="R4690"/>
      <c r="S4690"/>
      <c r="T4690"/>
      <c r="U4690" t="s">
        <v>18188</v>
      </c>
      <c r="V4690" t="s">
        <v>18186</v>
      </c>
      <c r="W4690" t="s">
        <v>18187</v>
      </c>
      <c r="X4690" t="s">
        <v>675</v>
      </c>
      <c r="Y4690" t="s">
        <v>1798</v>
      </c>
      <c r="Z4690" t="s">
        <v>54</v>
      </c>
      <c r="AA4690"/>
      <c r="AB4690" t="s">
        <v>45561</v>
      </c>
      <c r="AC4690" t="s">
        <v>52447</v>
      </c>
      <c r="AD4690" t="s">
        <v>18188</v>
      </c>
      <c r="AE4690" t="s">
        <v>565</v>
      </c>
      <c r="AF4690" s="119" t="str">
        <f t="shared" si="294"/>
        <v>NA</v>
      </c>
      <c r="AG4690" s="119"/>
      <c r="AH4690" s="119"/>
      <c r="AI4690" s="119"/>
      <c r="AJ4690" s="119" t="str">
        <f t="shared" si="295"/>
        <v>NA</v>
      </c>
      <c r="AK4690" s="190"/>
      <c r="AL4690" s="191"/>
    </row>
    <row r="4691" spans="1:38" x14ac:dyDescent="0.25">
      <c r="A4691" t="s">
        <v>10421</v>
      </c>
      <c r="B4691" t="s">
        <v>10420</v>
      </c>
      <c r="C4691" t="s">
        <v>10384</v>
      </c>
      <c r="D4691" t="s">
        <v>675</v>
      </c>
      <c r="E4691" t="s">
        <v>3313</v>
      </c>
      <c r="F4691" t="s">
        <v>54</v>
      </c>
      <c r="G4691"/>
      <c r="H4691" t="s">
        <v>46298</v>
      </c>
      <c r="I4691" t="s">
        <v>53029</v>
      </c>
      <c r="J4691" t="s">
        <v>10421</v>
      </c>
      <c r="K4691" t="s">
        <v>565</v>
      </c>
      <c r="L4691" s="119" t="str">
        <f t="shared" si="292"/>
        <v>NA</v>
      </c>
      <c r="M4691" s="119"/>
      <c r="N4691" s="120" t="str">
        <f t="shared" si="293"/>
        <v>NA</v>
      </c>
      <c r="O4691" s="120"/>
      <c r="P4691"/>
      <c r="Q4691"/>
      <c r="R4691"/>
      <c r="S4691"/>
      <c r="T4691"/>
      <c r="U4691" t="s">
        <v>18512</v>
      </c>
      <c r="V4691" t="s">
        <v>18510</v>
      </c>
      <c r="W4691" t="s">
        <v>18511</v>
      </c>
      <c r="X4691" t="s">
        <v>675</v>
      </c>
      <c r="Y4691" t="s">
        <v>8646</v>
      </c>
      <c r="Z4691" t="s">
        <v>54</v>
      </c>
      <c r="AA4691"/>
      <c r="AB4691" t="s">
        <v>45562</v>
      </c>
      <c r="AC4691" t="s">
        <v>52448</v>
      </c>
      <c r="AD4691" t="s">
        <v>18512</v>
      </c>
      <c r="AE4691" t="s">
        <v>565</v>
      </c>
      <c r="AF4691" s="119" t="str">
        <f t="shared" si="294"/>
        <v>NA</v>
      </c>
      <c r="AG4691" s="119"/>
      <c r="AH4691" s="119"/>
      <c r="AI4691" s="119"/>
      <c r="AJ4691" s="119" t="str">
        <f t="shared" si="295"/>
        <v>NA</v>
      </c>
      <c r="AK4691" s="190"/>
      <c r="AL4691" s="191"/>
    </row>
    <row r="4692" spans="1:38" x14ac:dyDescent="0.25">
      <c r="A4692" t="s">
        <v>10423</v>
      </c>
      <c r="B4692" t="s">
        <v>10422</v>
      </c>
      <c r="C4692" t="s">
        <v>10384</v>
      </c>
      <c r="D4692" t="s">
        <v>675</v>
      </c>
      <c r="E4692" t="s">
        <v>3346</v>
      </c>
      <c r="F4692" t="s">
        <v>54</v>
      </c>
      <c r="G4692"/>
      <c r="H4692" t="s">
        <v>46299</v>
      </c>
      <c r="I4692" t="s">
        <v>53030</v>
      </c>
      <c r="J4692" t="s">
        <v>10423</v>
      </c>
      <c r="K4692" t="s">
        <v>565</v>
      </c>
      <c r="L4692" s="119" t="str">
        <f t="shared" si="292"/>
        <v>NA</v>
      </c>
      <c r="M4692" s="119"/>
      <c r="N4692" s="120" t="str">
        <f t="shared" si="293"/>
        <v>NA</v>
      </c>
      <c r="O4692" s="120"/>
      <c r="P4692"/>
      <c r="Q4692"/>
      <c r="R4692"/>
      <c r="S4692"/>
      <c r="T4692"/>
      <c r="U4692" t="s">
        <v>8645</v>
      </c>
      <c r="V4692" t="s">
        <v>8643</v>
      </c>
      <c r="W4692" t="s">
        <v>8644</v>
      </c>
      <c r="X4692" t="s">
        <v>675</v>
      </c>
      <c r="Y4692" t="s">
        <v>8646</v>
      </c>
      <c r="Z4692" t="s">
        <v>54</v>
      </c>
      <c r="AA4692"/>
      <c r="AB4692" t="s">
        <v>45563</v>
      </c>
      <c r="AC4692" t="s">
        <v>52448</v>
      </c>
      <c r="AD4692" t="s">
        <v>8647</v>
      </c>
      <c r="AE4692" t="s">
        <v>105</v>
      </c>
      <c r="AF4692" s="119" t="str">
        <f t="shared" si="294"/>
        <v>NA</v>
      </c>
      <c r="AG4692" s="119"/>
      <c r="AH4692" s="119"/>
      <c r="AI4692" s="119"/>
      <c r="AJ4692" s="119" t="str">
        <f t="shared" si="295"/>
        <v>NA</v>
      </c>
      <c r="AK4692" s="190"/>
      <c r="AL4692" s="191"/>
    </row>
    <row r="4693" spans="1:38" x14ac:dyDescent="0.25">
      <c r="A4693" t="s">
        <v>12608</v>
      </c>
      <c r="B4693" t="s">
        <v>12606</v>
      </c>
      <c r="C4693" t="s">
        <v>12607</v>
      </c>
      <c r="D4693" t="s">
        <v>675</v>
      </c>
      <c r="E4693" t="s">
        <v>3346</v>
      </c>
      <c r="F4693" t="s">
        <v>54</v>
      </c>
      <c r="G4693"/>
      <c r="H4693" t="s">
        <v>46300</v>
      </c>
      <c r="I4693" t="s">
        <v>53030</v>
      </c>
      <c r="J4693" t="s">
        <v>12608</v>
      </c>
      <c r="K4693" t="s">
        <v>105</v>
      </c>
      <c r="L4693" s="119" t="str">
        <f t="shared" si="292"/>
        <v>NA</v>
      </c>
      <c r="M4693" s="119"/>
      <c r="N4693" s="120" t="str">
        <f t="shared" si="293"/>
        <v>NA</v>
      </c>
      <c r="O4693" s="120"/>
      <c r="P4693"/>
      <c r="Q4693"/>
      <c r="R4693"/>
      <c r="S4693"/>
      <c r="T4693"/>
      <c r="U4693" t="s">
        <v>15049</v>
      </c>
      <c r="V4693" t="s">
        <v>15047</v>
      </c>
      <c r="W4693" t="s">
        <v>15048</v>
      </c>
      <c r="X4693" t="s">
        <v>675</v>
      </c>
      <c r="Y4693" t="s">
        <v>1817</v>
      </c>
      <c r="Z4693" t="s">
        <v>54</v>
      </c>
      <c r="AA4693"/>
      <c r="AB4693" t="s">
        <v>45564</v>
      </c>
      <c r="AC4693" t="s">
        <v>52449</v>
      </c>
      <c r="AD4693" t="s">
        <v>15050</v>
      </c>
      <c r="AE4693" t="s">
        <v>565</v>
      </c>
      <c r="AF4693" s="119" t="str">
        <f t="shared" si="294"/>
        <v>NA</v>
      </c>
      <c r="AG4693" s="119"/>
      <c r="AH4693" s="119"/>
      <c r="AI4693" s="119"/>
      <c r="AJ4693" s="119" t="str">
        <f t="shared" si="295"/>
        <v>NA</v>
      </c>
      <c r="AK4693" s="190"/>
      <c r="AL4693" s="191"/>
    </row>
    <row r="4694" spans="1:38" x14ac:dyDescent="0.25">
      <c r="A4694" t="s">
        <v>13669</v>
      </c>
      <c r="B4694" t="s">
        <v>13667</v>
      </c>
      <c r="C4694" t="s">
        <v>13668</v>
      </c>
      <c r="D4694" t="s">
        <v>675</v>
      </c>
      <c r="E4694" t="s">
        <v>13670</v>
      </c>
      <c r="F4694" t="s">
        <v>54</v>
      </c>
      <c r="G4694"/>
      <c r="H4694" t="s">
        <v>46301</v>
      </c>
      <c r="I4694" t="s">
        <v>53031</v>
      </c>
      <c r="J4694" t="s">
        <v>13669</v>
      </c>
      <c r="K4694" t="s">
        <v>105</v>
      </c>
      <c r="L4694" s="119" t="str">
        <f t="shared" si="292"/>
        <v>NA</v>
      </c>
      <c r="M4694" s="119"/>
      <c r="N4694" s="120" t="str">
        <f t="shared" si="293"/>
        <v>NA</v>
      </c>
      <c r="O4694" s="120"/>
      <c r="P4694"/>
      <c r="Q4694"/>
      <c r="R4694"/>
      <c r="S4694"/>
      <c r="T4694"/>
      <c r="U4694" t="s">
        <v>7655</v>
      </c>
      <c r="V4694" t="s">
        <v>7653</v>
      </c>
      <c r="W4694" t="s">
        <v>7654</v>
      </c>
      <c r="X4694" t="s">
        <v>675</v>
      </c>
      <c r="Y4694" t="s">
        <v>1817</v>
      </c>
      <c r="Z4694" t="s">
        <v>54</v>
      </c>
      <c r="AA4694"/>
      <c r="AB4694" t="s">
        <v>45565</v>
      </c>
      <c r="AC4694" t="s">
        <v>52449</v>
      </c>
      <c r="AD4694" t="s">
        <v>7656</v>
      </c>
      <c r="AE4694" t="s">
        <v>105</v>
      </c>
      <c r="AF4694" s="119" t="str">
        <f t="shared" si="294"/>
        <v>NA</v>
      </c>
      <c r="AG4694" s="119"/>
      <c r="AH4694" s="119"/>
      <c r="AI4694" s="119"/>
      <c r="AJ4694" s="119" t="str">
        <f t="shared" si="295"/>
        <v>NA</v>
      </c>
      <c r="AK4694" s="190"/>
      <c r="AL4694" s="191"/>
    </row>
    <row r="4695" spans="1:38" x14ac:dyDescent="0.25">
      <c r="A4695" t="s">
        <v>14029</v>
      </c>
      <c r="B4695" t="s">
        <v>14027</v>
      </c>
      <c r="C4695" t="s">
        <v>14028</v>
      </c>
      <c r="D4695" t="s">
        <v>675</v>
      </c>
      <c r="E4695" t="s">
        <v>14030</v>
      </c>
      <c r="F4695" t="s">
        <v>54</v>
      </c>
      <c r="G4695"/>
      <c r="H4695" t="s">
        <v>46302</v>
      </c>
      <c r="I4695" t="s">
        <v>53032</v>
      </c>
      <c r="J4695" t="s">
        <v>14031</v>
      </c>
      <c r="K4695" t="s">
        <v>565</v>
      </c>
      <c r="L4695" s="119" t="str">
        <f t="shared" si="292"/>
        <v>NA</v>
      </c>
      <c r="M4695" s="119"/>
      <c r="N4695" s="120" t="str">
        <f t="shared" si="293"/>
        <v>NA</v>
      </c>
      <c r="O4695" s="120"/>
      <c r="P4695"/>
      <c r="Q4695"/>
      <c r="R4695"/>
      <c r="S4695"/>
      <c r="T4695"/>
      <c r="U4695" t="s">
        <v>14784</v>
      </c>
      <c r="V4695" t="s">
        <v>14782</v>
      </c>
      <c r="W4695" t="s">
        <v>14783</v>
      </c>
      <c r="X4695" t="s">
        <v>675</v>
      </c>
      <c r="Y4695" t="s">
        <v>14785</v>
      </c>
      <c r="Z4695" t="s">
        <v>54</v>
      </c>
      <c r="AA4695"/>
      <c r="AB4695" t="s">
        <v>45566</v>
      </c>
      <c r="AC4695" t="s">
        <v>52450</v>
      </c>
      <c r="AD4695" t="s">
        <v>14784</v>
      </c>
      <c r="AE4695" t="s">
        <v>565</v>
      </c>
      <c r="AF4695" s="119" t="str">
        <f t="shared" si="294"/>
        <v>NA</v>
      </c>
      <c r="AG4695" s="119"/>
      <c r="AH4695" s="119"/>
      <c r="AI4695" s="119"/>
      <c r="AJ4695" s="119" t="str">
        <f t="shared" si="295"/>
        <v>NA</v>
      </c>
      <c r="AK4695" s="190"/>
      <c r="AL4695" s="191"/>
    </row>
    <row r="4696" spans="1:38" x14ac:dyDescent="0.25">
      <c r="A4696" t="s">
        <v>17982</v>
      </c>
      <c r="B4696" t="s">
        <v>17980</v>
      </c>
      <c r="C4696" t="s">
        <v>17981</v>
      </c>
      <c r="D4696" t="s">
        <v>675</v>
      </c>
      <c r="E4696" t="s">
        <v>17983</v>
      </c>
      <c r="F4696" t="s">
        <v>54</v>
      </c>
      <c r="G4696"/>
      <c r="H4696" t="s">
        <v>46303</v>
      </c>
      <c r="I4696" t="s">
        <v>53033</v>
      </c>
      <c r="J4696" t="s">
        <v>17984</v>
      </c>
      <c r="K4696" t="s">
        <v>105</v>
      </c>
      <c r="L4696" s="119" t="str">
        <f t="shared" si="292"/>
        <v>NA</v>
      </c>
      <c r="M4696" s="119"/>
      <c r="N4696" s="120" t="str">
        <f t="shared" si="293"/>
        <v>NA</v>
      </c>
      <c r="O4696" s="120"/>
      <c r="P4696"/>
      <c r="Q4696"/>
      <c r="R4696"/>
      <c r="S4696"/>
      <c r="T4696"/>
      <c r="U4696" t="s">
        <v>16539</v>
      </c>
      <c r="V4696" t="s">
        <v>16537</v>
      </c>
      <c r="W4696" t="s">
        <v>16538</v>
      </c>
      <c r="X4696" t="s">
        <v>675</v>
      </c>
      <c r="Y4696" t="s">
        <v>16540</v>
      </c>
      <c r="Z4696" t="s">
        <v>54</v>
      </c>
      <c r="AA4696"/>
      <c r="AB4696" t="s">
        <v>45567</v>
      </c>
      <c r="AC4696" t="s">
        <v>52451</v>
      </c>
      <c r="AD4696" t="s">
        <v>16541</v>
      </c>
      <c r="AE4696" t="s">
        <v>565</v>
      </c>
      <c r="AF4696" s="119" t="str">
        <f t="shared" si="294"/>
        <v>NA</v>
      </c>
      <c r="AG4696" s="119"/>
      <c r="AH4696" s="119"/>
      <c r="AI4696" s="119"/>
      <c r="AJ4696" s="119" t="str">
        <f t="shared" si="295"/>
        <v>NA</v>
      </c>
      <c r="AK4696" s="190"/>
      <c r="AL4696" s="191"/>
    </row>
    <row r="4697" spans="1:38" x14ac:dyDescent="0.25">
      <c r="A4697" t="s">
        <v>13788</v>
      </c>
      <c r="B4697" t="s">
        <v>13786</v>
      </c>
      <c r="C4697" t="s">
        <v>13787</v>
      </c>
      <c r="D4697" t="s">
        <v>675</v>
      </c>
      <c r="E4697" t="s">
        <v>13789</v>
      </c>
      <c r="F4697" t="s">
        <v>54</v>
      </c>
      <c r="G4697"/>
      <c r="H4697" t="s">
        <v>46304</v>
      </c>
      <c r="I4697" t="s">
        <v>53034</v>
      </c>
      <c r="J4697" t="s">
        <v>13788</v>
      </c>
      <c r="K4697" t="s">
        <v>565</v>
      </c>
      <c r="L4697" s="119" t="str">
        <f t="shared" si="292"/>
        <v>NA</v>
      </c>
      <c r="M4697" s="119"/>
      <c r="N4697" s="120" t="str">
        <f t="shared" si="293"/>
        <v>NA</v>
      </c>
      <c r="O4697" s="120"/>
      <c r="P4697"/>
      <c r="Q4697"/>
      <c r="R4697"/>
      <c r="S4697"/>
      <c r="T4697"/>
      <c r="U4697" t="s">
        <v>18241</v>
      </c>
      <c r="V4697" t="s">
        <v>18239</v>
      </c>
      <c r="W4697" t="s">
        <v>18240</v>
      </c>
      <c r="X4697" t="s">
        <v>675</v>
      </c>
      <c r="Y4697" t="s">
        <v>18242</v>
      </c>
      <c r="Z4697" t="s">
        <v>54</v>
      </c>
      <c r="AA4697"/>
      <c r="AB4697" t="s">
        <v>45568</v>
      </c>
      <c r="AC4697" t="s">
        <v>52452</v>
      </c>
      <c r="AD4697" t="s">
        <v>18243</v>
      </c>
      <c r="AE4697" t="s">
        <v>565</v>
      </c>
      <c r="AF4697" s="119" t="str">
        <f t="shared" si="294"/>
        <v>NA</v>
      </c>
      <c r="AG4697" s="119"/>
      <c r="AH4697" s="119"/>
      <c r="AI4697" s="119"/>
      <c r="AJ4697" s="119" t="str">
        <f t="shared" si="295"/>
        <v>NA</v>
      </c>
      <c r="AK4697" s="190"/>
      <c r="AL4697" s="191"/>
    </row>
    <row r="4698" spans="1:38" x14ac:dyDescent="0.25">
      <c r="A4698" t="s">
        <v>20432</v>
      </c>
      <c r="B4698" t="s">
        <v>20430</v>
      </c>
      <c r="C4698" t="s">
        <v>20431</v>
      </c>
      <c r="D4698" t="s">
        <v>675</v>
      </c>
      <c r="E4698" t="s">
        <v>4771</v>
      </c>
      <c r="F4698" t="s">
        <v>54</v>
      </c>
      <c r="G4698"/>
      <c r="H4698" t="s">
        <v>46305</v>
      </c>
      <c r="I4698" t="s">
        <v>53035</v>
      </c>
      <c r="J4698" t="s">
        <v>20433</v>
      </c>
      <c r="K4698" t="s">
        <v>565</v>
      </c>
      <c r="L4698" s="119" t="str">
        <f t="shared" si="292"/>
        <v>NA</v>
      </c>
      <c r="M4698" s="119"/>
      <c r="N4698" s="120" t="str">
        <f t="shared" si="293"/>
        <v>NA</v>
      </c>
      <c r="O4698" s="120"/>
      <c r="P4698"/>
      <c r="Q4698"/>
      <c r="R4698"/>
      <c r="S4698"/>
      <c r="T4698"/>
      <c r="U4698" t="s">
        <v>10945</v>
      </c>
      <c r="V4698" t="s">
        <v>10943</v>
      </c>
      <c r="W4698" t="s">
        <v>10944</v>
      </c>
      <c r="X4698" t="s">
        <v>675</v>
      </c>
      <c r="Y4698" t="s">
        <v>1508</v>
      </c>
      <c r="Z4698" t="s">
        <v>54</v>
      </c>
      <c r="AA4698"/>
      <c r="AB4698" t="s">
        <v>45569</v>
      </c>
      <c r="AC4698" t="s">
        <v>52453</v>
      </c>
      <c r="AD4698" t="s">
        <v>10946</v>
      </c>
      <c r="AE4698" t="s">
        <v>105</v>
      </c>
      <c r="AF4698" s="119" t="str">
        <f t="shared" si="294"/>
        <v>NA</v>
      </c>
      <c r="AG4698" s="119"/>
      <c r="AH4698" s="119"/>
      <c r="AI4698" s="119"/>
      <c r="AJ4698" s="119" t="str">
        <f t="shared" si="295"/>
        <v>NA</v>
      </c>
      <c r="AK4698" s="190"/>
      <c r="AL4698" s="191"/>
    </row>
    <row r="4699" spans="1:38" x14ac:dyDescent="0.25">
      <c r="A4699" t="s">
        <v>7037</v>
      </c>
      <c r="B4699" t="s">
        <v>7035</v>
      </c>
      <c r="C4699" t="s">
        <v>7036</v>
      </c>
      <c r="D4699" t="s">
        <v>675</v>
      </c>
      <c r="E4699" t="s">
        <v>4771</v>
      </c>
      <c r="F4699" t="s">
        <v>54</v>
      </c>
      <c r="G4699"/>
      <c r="H4699" t="s">
        <v>46306</v>
      </c>
      <c r="I4699" t="s">
        <v>53035</v>
      </c>
      <c r="J4699" t="s">
        <v>7038</v>
      </c>
      <c r="K4699" t="s">
        <v>105</v>
      </c>
      <c r="L4699" s="119" t="str">
        <f t="shared" si="292"/>
        <v>NA</v>
      </c>
      <c r="M4699" s="119"/>
      <c r="N4699" s="120" t="str">
        <f t="shared" si="293"/>
        <v>NA</v>
      </c>
      <c r="O4699" s="120"/>
      <c r="P4699"/>
      <c r="Q4699"/>
      <c r="R4699"/>
      <c r="S4699"/>
      <c r="T4699"/>
      <c r="U4699" t="s">
        <v>21184</v>
      </c>
      <c r="V4699" t="s">
        <v>21182</v>
      </c>
      <c r="W4699" t="s">
        <v>21183</v>
      </c>
      <c r="X4699" t="s">
        <v>675</v>
      </c>
      <c r="Y4699" t="s">
        <v>870</v>
      </c>
      <c r="Z4699" t="s">
        <v>54</v>
      </c>
      <c r="AA4699"/>
      <c r="AB4699" t="s">
        <v>45570</v>
      </c>
      <c r="AC4699" t="s">
        <v>52454</v>
      </c>
      <c r="AD4699" t="s">
        <v>21185</v>
      </c>
      <c r="AE4699" t="s">
        <v>565</v>
      </c>
      <c r="AF4699" s="119" t="str">
        <f t="shared" si="294"/>
        <v>NA</v>
      </c>
      <c r="AG4699" s="119"/>
      <c r="AH4699" s="119"/>
      <c r="AI4699" s="119"/>
      <c r="AJ4699" s="119" t="str">
        <f t="shared" si="295"/>
        <v>NA</v>
      </c>
      <c r="AK4699" s="190"/>
      <c r="AL4699" s="191"/>
    </row>
    <row r="4700" spans="1:38" x14ac:dyDescent="0.25">
      <c r="A4700" t="s">
        <v>21901</v>
      </c>
      <c r="B4700" t="s">
        <v>21899</v>
      </c>
      <c r="C4700" t="s">
        <v>21900</v>
      </c>
      <c r="D4700" t="s">
        <v>675</v>
      </c>
      <c r="E4700" t="s">
        <v>4771</v>
      </c>
      <c r="F4700" t="s">
        <v>54</v>
      </c>
      <c r="G4700"/>
      <c r="H4700" t="s">
        <v>46306</v>
      </c>
      <c r="I4700" t="s">
        <v>53035</v>
      </c>
      <c r="J4700"/>
      <c r="K4700" t="s">
        <v>105</v>
      </c>
      <c r="L4700" s="119" t="str">
        <f t="shared" si="292"/>
        <v>NA</v>
      </c>
      <c r="M4700" s="119"/>
      <c r="N4700" s="120" t="str">
        <f t="shared" si="293"/>
        <v>NA</v>
      </c>
      <c r="O4700" s="120"/>
      <c r="P4700"/>
      <c r="Q4700"/>
      <c r="R4700"/>
      <c r="S4700"/>
      <c r="T4700"/>
      <c r="U4700" t="s">
        <v>10949</v>
      </c>
      <c r="V4700" t="s">
        <v>10947</v>
      </c>
      <c r="W4700" t="s">
        <v>10948</v>
      </c>
      <c r="X4700" t="s">
        <v>675</v>
      </c>
      <c r="Y4700" t="s">
        <v>870</v>
      </c>
      <c r="Z4700" t="s">
        <v>54</v>
      </c>
      <c r="AA4700"/>
      <c r="AB4700" t="s">
        <v>45571</v>
      </c>
      <c r="AC4700" t="s">
        <v>52454</v>
      </c>
      <c r="AD4700" t="s">
        <v>10950</v>
      </c>
      <c r="AE4700" t="s">
        <v>105</v>
      </c>
      <c r="AF4700" s="119" t="str">
        <f t="shared" si="294"/>
        <v>NA</v>
      </c>
      <c r="AG4700" s="119"/>
      <c r="AH4700" s="119"/>
      <c r="AI4700" s="119"/>
      <c r="AJ4700" s="119" t="str">
        <f t="shared" si="295"/>
        <v>NA</v>
      </c>
      <c r="AK4700" s="190"/>
      <c r="AL4700" s="191"/>
    </row>
    <row r="4701" spans="1:38" x14ac:dyDescent="0.25">
      <c r="A4701" t="s">
        <v>20844</v>
      </c>
      <c r="B4701" t="s">
        <v>20842</v>
      </c>
      <c r="C4701" t="s">
        <v>20843</v>
      </c>
      <c r="D4701" t="s">
        <v>675</v>
      </c>
      <c r="E4701" t="s">
        <v>7029</v>
      </c>
      <c r="F4701" t="s">
        <v>54</v>
      </c>
      <c r="G4701"/>
      <c r="H4701" t="s">
        <v>46307</v>
      </c>
      <c r="I4701" t="s">
        <v>53036</v>
      </c>
      <c r="J4701"/>
      <c r="K4701" t="s">
        <v>105</v>
      </c>
      <c r="L4701" s="119" t="str">
        <f t="shared" si="292"/>
        <v>NA</v>
      </c>
      <c r="M4701" s="119"/>
      <c r="N4701" s="120" t="str">
        <f t="shared" si="293"/>
        <v>NA</v>
      </c>
      <c r="O4701" s="120"/>
      <c r="P4701"/>
      <c r="Q4701"/>
      <c r="R4701"/>
      <c r="S4701"/>
      <c r="T4701"/>
      <c r="U4701" t="s">
        <v>14415</v>
      </c>
      <c r="V4701" t="s">
        <v>14417</v>
      </c>
      <c r="W4701" t="s">
        <v>14418</v>
      </c>
      <c r="X4701" t="s">
        <v>675</v>
      </c>
      <c r="Y4701" t="s">
        <v>14419</v>
      </c>
      <c r="Z4701" t="s">
        <v>54</v>
      </c>
      <c r="AA4701"/>
      <c r="AB4701" t="s">
        <v>45572</v>
      </c>
      <c r="AC4701" t="s">
        <v>52455</v>
      </c>
      <c r="AD4701"/>
      <c r="AE4701" t="s">
        <v>565</v>
      </c>
      <c r="AF4701" s="119" t="str">
        <f t="shared" si="294"/>
        <v>NA</v>
      </c>
      <c r="AG4701" s="119"/>
      <c r="AH4701" s="119"/>
      <c r="AI4701" s="119"/>
      <c r="AJ4701" s="119" t="str">
        <f t="shared" si="295"/>
        <v>NA</v>
      </c>
      <c r="AK4701" s="190"/>
      <c r="AL4701" s="191"/>
    </row>
    <row r="4702" spans="1:38" x14ac:dyDescent="0.25">
      <c r="A4702" t="s">
        <v>11183</v>
      </c>
      <c r="B4702" t="s">
        <v>11181</v>
      </c>
      <c r="C4702" t="s">
        <v>11182</v>
      </c>
      <c r="D4702" t="s">
        <v>675</v>
      </c>
      <c r="E4702" t="s">
        <v>7029</v>
      </c>
      <c r="F4702" t="s">
        <v>54</v>
      </c>
      <c r="G4702"/>
      <c r="H4702" t="s">
        <v>46306</v>
      </c>
      <c r="I4702" t="s">
        <v>53036</v>
      </c>
      <c r="J4702"/>
      <c r="K4702" t="s">
        <v>105</v>
      </c>
      <c r="L4702" s="119" t="str">
        <f t="shared" si="292"/>
        <v>NA</v>
      </c>
      <c r="M4702" s="119"/>
      <c r="N4702" s="120" t="str">
        <f t="shared" si="293"/>
        <v>NA</v>
      </c>
      <c r="O4702" s="120"/>
      <c r="P4702"/>
      <c r="Q4702"/>
      <c r="R4702"/>
      <c r="S4702"/>
      <c r="T4702"/>
      <c r="U4702" t="s">
        <v>15031</v>
      </c>
      <c r="V4702" t="s">
        <v>15029</v>
      </c>
      <c r="W4702" t="s">
        <v>15030</v>
      </c>
      <c r="X4702" t="s">
        <v>675</v>
      </c>
      <c r="Y4702" t="s">
        <v>15032</v>
      </c>
      <c r="Z4702" t="s">
        <v>54</v>
      </c>
      <c r="AA4702"/>
      <c r="AB4702" t="s">
        <v>45573</v>
      </c>
      <c r="AC4702" t="s">
        <v>52456</v>
      </c>
      <c r="AD4702" t="s">
        <v>15033</v>
      </c>
      <c r="AE4702" t="s">
        <v>565</v>
      </c>
      <c r="AF4702" s="119" t="str">
        <f t="shared" si="294"/>
        <v>NA</v>
      </c>
      <c r="AG4702" s="119"/>
      <c r="AH4702" s="119"/>
      <c r="AI4702" s="119"/>
      <c r="AJ4702" s="119" t="str">
        <f t="shared" si="295"/>
        <v>NA</v>
      </c>
      <c r="AK4702" s="190"/>
      <c r="AL4702" s="191"/>
    </row>
    <row r="4703" spans="1:38" x14ac:dyDescent="0.25">
      <c r="A4703" t="s">
        <v>22471</v>
      </c>
      <c r="B4703" t="s">
        <v>22469</v>
      </c>
      <c r="C4703" t="s">
        <v>22470</v>
      </c>
      <c r="D4703" t="s">
        <v>675</v>
      </c>
      <c r="E4703" t="s">
        <v>7029</v>
      </c>
      <c r="F4703" t="s">
        <v>54</v>
      </c>
      <c r="G4703"/>
      <c r="H4703" t="s">
        <v>46306</v>
      </c>
      <c r="I4703" t="s">
        <v>53036</v>
      </c>
      <c r="J4703"/>
      <c r="K4703" t="s">
        <v>105</v>
      </c>
      <c r="L4703" s="119" t="str">
        <f t="shared" si="292"/>
        <v>NA</v>
      </c>
      <c r="M4703" s="119"/>
      <c r="N4703" s="120" t="str">
        <f t="shared" si="293"/>
        <v>NA</v>
      </c>
      <c r="O4703" s="120"/>
      <c r="P4703"/>
      <c r="Q4703"/>
      <c r="R4703"/>
      <c r="S4703"/>
      <c r="T4703"/>
      <c r="U4703" t="s">
        <v>14906</v>
      </c>
      <c r="V4703" t="s">
        <v>14905</v>
      </c>
      <c r="W4703" t="s">
        <v>14794</v>
      </c>
      <c r="X4703" t="s">
        <v>675</v>
      </c>
      <c r="Y4703" t="s">
        <v>10671</v>
      </c>
      <c r="Z4703" t="s">
        <v>54</v>
      </c>
      <c r="AA4703"/>
      <c r="AB4703" t="s">
        <v>45574</v>
      </c>
      <c r="AC4703" t="s">
        <v>52457</v>
      </c>
      <c r="AD4703" t="s">
        <v>14907</v>
      </c>
      <c r="AE4703" t="s">
        <v>565</v>
      </c>
      <c r="AF4703" s="119" t="str">
        <f t="shared" si="294"/>
        <v>NA</v>
      </c>
      <c r="AG4703" s="119"/>
      <c r="AH4703" s="119"/>
      <c r="AI4703" s="119"/>
      <c r="AJ4703" s="119" t="str">
        <f t="shared" si="295"/>
        <v>NA</v>
      </c>
      <c r="AK4703" s="190"/>
      <c r="AL4703" s="191"/>
    </row>
    <row r="4704" spans="1:38" x14ac:dyDescent="0.25">
      <c r="A4704" t="s">
        <v>7028</v>
      </c>
      <c r="B4704" t="s">
        <v>7026</v>
      </c>
      <c r="C4704" t="s">
        <v>7027</v>
      </c>
      <c r="D4704" t="s">
        <v>675</v>
      </c>
      <c r="E4704" t="s">
        <v>7029</v>
      </c>
      <c r="F4704" t="s">
        <v>54</v>
      </c>
      <c r="G4704"/>
      <c r="H4704" t="s">
        <v>46306</v>
      </c>
      <c r="I4704" t="s">
        <v>53036</v>
      </c>
      <c r="J4704" t="s">
        <v>7030</v>
      </c>
      <c r="K4704" t="s">
        <v>105</v>
      </c>
      <c r="L4704" s="119" t="str">
        <f t="shared" si="292"/>
        <v>NA</v>
      </c>
      <c r="M4704" s="119"/>
      <c r="N4704" s="120" t="str">
        <f t="shared" si="293"/>
        <v>NA</v>
      </c>
      <c r="O4704" s="120"/>
      <c r="P4704"/>
      <c r="Q4704"/>
      <c r="R4704"/>
      <c r="S4704"/>
      <c r="T4704"/>
      <c r="U4704" t="s">
        <v>10670</v>
      </c>
      <c r="V4704" t="s">
        <v>10668</v>
      </c>
      <c r="W4704" t="s">
        <v>10669</v>
      </c>
      <c r="X4704" t="s">
        <v>675</v>
      </c>
      <c r="Y4704" t="s">
        <v>10671</v>
      </c>
      <c r="Z4704" t="s">
        <v>54</v>
      </c>
      <c r="AA4704"/>
      <c r="AB4704" t="s">
        <v>45574</v>
      </c>
      <c r="AC4704" t="s">
        <v>52457</v>
      </c>
      <c r="AD4704" t="s">
        <v>10672</v>
      </c>
      <c r="AE4704" t="s">
        <v>105</v>
      </c>
      <c r="AF4704" s="119" t="str">
        <f t="shared" si="294"/>
        <v>NA</v>
      </c>
      <c r="AG4704" s="119"/>
      <c r="AH4704" s="119"/>
      <c r="AI4704" s="119"/>
      <c r="AJ4704" s="119" t="str">
        <f t="shared" si="295"/>
        <v>NA</v>
      </c>
      <c r="AK4704" s="190"/>
      <c r="AL4704" s="191"/>
    </row>
    <row r="4705" spans="1:38" x14ac:dyDescent="0.25">
      <c r="A4705" t="s">
        <v>11492</v>
      </c>
      <c r="B4705" t="s">
        <v>11490</v>
      </c>
      <c r="C4705" t="s">
        <v>11491</v>
      </c>
      <c r="D4705" t="s">
        <v>675</v>
      </c>
      <c r="E4705" t="s">
        <v>10124</v>
      </c>
      <c r="F4705" t="s">
        <v>54</v>
      </c>
      <c r="G4705"/>
      <c r="H4705" t="s">
        <v>46306</v>
      </c>
      <c r="I4705" t="s">
        <v>53037</v>
      </c>
      <c r="J4705" t="s">
        <v>11492</v>
      </c>
      <c r="K4705" t="s">
        <v>565</v>
      </c>
      <c r="L4705" s="119" t="str">
        <f t="shared" si="292"/>
        <v>NA</v>
      </c>
      <c r="M4705" s="119"/>
      <c r="N4705" s="120" t="str">
        <f t="shared" si="293"/>
        <v>NA</v>
      </c>
      <c r="O4705" s="120"/>
      <c r="P4705"/>
      <c r="Q4705"/>
      <c r="R4705"/>
      <c r="S4705"/>
      <c r="T4705"/>
      <c r="U4705" t="s">
        <v>19758</v>
      </c>
      <c r="V4705" t="s">
        <v>19756</v>
      </c>
      <c r="W4705" t="s">
        <v>19757</v>
      </c>
      <c r="X4705" t="s">
        <v>675</v>
      </c>
      <c r="Y4705" t="s">
        <v>19759</v>
      </c>
      <c r="Z4705" t="s">
        <v>54</v>
      </c>
      <c r="AA4705"/>
      <c r="AB4705" t="s">
        <v>45575</v>
      </c>
      <c r="AC4705" t="s">
        <v>52458</v>
      </c>
      <c r="AD4705" t="s">
        <v>19758</v>
      </c>
      <c r="AE4705" t="s">
        <v>565</v>
      </c>
      <c r="AF4705" s="119" t="str">
        <f t="shared" si="294"/>
        <v>NA</v>
      </c>
      <c r="AG4705" s="119"/>
      <c r="AH4705" s="119"/>
      <c r="AI4705" s="119"/>
      <c r="AJ4705" s="119" t="str">
        <f t="shared" si="295"/>
        <v>NA</v>
      </c>
      <c r="AK4705" s="190"/>
      <c r="AL4705" s="191"/>
    </row>
    <row r="4706" spans="1:38" x14ac:dyDescent="0.25">
      <c r="A4706" t="s">
        <v>10123</v>
      </c>
      <c r="B4706" t="s">
        <v>10121</v>
      </c>
      <c r="C4706" t="s">
        <v>10122</v>
      </c>
      <c r="D4706" t="s">
        <v>675</v>
      </c>
      <c r="E4706" t="s">
        <v>10124</v>
      </c>
      <c r="F4706" t="s">
        <v>54</v>
      </c>
      <c r="G4706"/>
      <c r="H4706" t="s">
        <v>46307</v>
      </c>
      <c r="I4706" t="s">
        <v>53037</v>
      </c>
      <c r="J4706"/>
      <c r="K4706" t="s">
        <v>105</v>
      </c>
      <c r="L4706" s="119" t="str">
        <f t="shared" si="292"/>
        <v>NA</v>
      </c>
      <c r="M4706" s="119"/>
      <c r="N4706" s="120" t="str">
        <f t="shared" si="293"/>
        <v>NA</v>
      </c>
      <c r="O4706" s="120"/>
      <c r="P4706"/>
      <c r="Q4706"/>
      <c r="R4706"/>
      <c r="S4706"/>
      <c r="T4706"/>
      <c r="U4706" t="s">
        <v>12112</v>
      </c>
      <c r="V4706" t="s">
        <v>12110</v>
      </c>
      <c r="W4706" t="s">
        <v>12111</v>
      </c>
      <c r="X4706" t="s">
        <v>675</v>
      </c>
      <c r="Y4706" t="s">
        <v>3260</v>
      </c>
      <c r="Z4706" t="s">
        <v>54</v>
      </c>
      <c r="AA4706"/>
      <c r="AB4706" t="s">
        <v>45576</v>
      </c>
      <c r="AC4706" t="s">
        <v>52459</v>
      </c>
      <c r="AD4706"/>
      <c r="AE4706" t="s">
        <v>105</v>
      </c>
      <c r="AF4706" s="119" t="str">
        <f t="shared" si="294"/>
        <v>NA</v>
      </c>
      <c r="AG4706" s="119"/>
      <c r="AH4706" s="119"/>
      <c r="AI4706" s="119"/>
      <c r="AJ4706" s="119" t="str">
        <f t="shared" si="295"/>
        <v>NA</v>
      </c>
      <c r="AK4706" s="190"/>
      <c r="AL4706" s="191"/>
    </row>
    <row r="4707" spans="1:38" x14ac:dyDescent="0.25">
      <c r="A4707" t="s">
        <v>7775</v>
      </c>
      <c r="B4707" t="s">
        <v>7773</v>
      </c>
      <c r="C4707" t="s">
        <v>7774</v>
      </c>
      <c r="D4707" t="s">
        <v>675</v>
      </c>
      <c r="E4707" t="s">
        <v>6975</v>
      </c>
      <c r="F4707" t="s">
        <v>54</v>
      </c>
      <c r="G4707"/>
      <c r="H4707" t="s">
        <v>46307</v>
      </c>
      <c r="I4707" t="s">
        <v>53038</v>
      </c>
      <c r="J4707"/>
      <c r="K4707" t="s">
        <v>105</v>
      </c>
      <c r="L4707" s="119" t="str">
        <f t="shared" si="292"/>
        <v>NA</v>
      </c>
      <c r="M4707" s="119"/>
      <c r="N4707" s="120" t="str">
        <f t="shared" si="293"/>
        <v>NA</v>
      </c>
      <c r="O4707" s="120"/>
      <c r="P4707"/>
      <c r="Q4707"/>
      <c r="R4707"/>
      <c r="S4707"/>
      <c r="T4707"/>
      <c r="U4707" t="s">
        <v>7809</v>
      </c>
      <c r="V4707" t="s">
        <v>7807</v>
      </c>
      <c r="W4707" t="s">
        <v>7808</v>
      </c>
      <c r="X4707" t="s">
        <v>675</v>
      </c>
      <c r="Y4707" t="s">
        <v>3260</v>
      </c>
      <c r="Z4707" t="s">
        <v>54</v>
      </c>
      <c r="AA4707"/>
      <c r="AB4707" t="s">
        <v>45577</v>
      </c>
      <c r="AC4707" t="s">
        <v>52459</v>
      </c>
      <c r="AD4707" t="s">
        <v>7810</v>
      </c>
      <c r="AE4707" t="s">
        <v>105</v>
      </c>
      <c r="AF4707" s="119" t="str">
        <f t="shared" si="294"/>
        <v>NA</v>
      </c>
      <c r="AG4707" s="119"/>
      <c r="AH4707" s="119"/>
      <c r="AI4707" s="119"/>
      <c r="AJ4707" s="119" t="str">
        <f t="shared" si="295"/>
        <v>NA</v>
      </c>
      <c r="AK4707" s="190"/>
      <c r="AL4707" s="191"/>
    </row>
    <row r="4708" spans="1:38" x14ac:dyDescent="0.25">
      <c r="A4708" t="s">
        <v>9064</v>
      </c>
      <c r="B4708" t="s">
        <v>9062</v>
      </c>
      <c r="C4708" t="s">
        <v>9063</v>
      </c>
      <c r="D4708" t="s">
        <v>675</v>
      </c>
      <c r="E4708" t="s">
        <v>6975</v>
      </c>
      <c r="F4708" t="s">
        <v>54</v>
      </c>
      <c r="G4708"/>
      <c r="H4708" t="s">
        <v>46307</v>
      </c>
      <c r="I4708" t="s">
        <v>53038</v>
      </c>
      <c r="J4708" t="s">
        <v>9064</v>
      </c>
      <c r="K4708" t="s">
        <v>105</v>
      </c>
      <c r="L4708" s="119" t="str">
        <f t="shared" si="292"/>
        <v>NA</v>
      </c>
      <c r="M4708" s="119"/>
      <c r="N4708" s="120" t="str">
        <f t="shared" si="293"/>
        <v>NA</v>
      </c>
      <c r="O4708" s="120"/>
      <c r="P4708"/>
      <c r="Q4708"/>
      <c r="R4708"/>
      <c r="S4708"/>
      <c r="T4708"/>
      <c r="U4708" t="s">
        <v>11066</v>
      </c>
      <c r="V4708" t="s">
        <v>11064</v>
      </c>
      <c r="W4708" t="s">
        <v>11065</v>
      </c>
      <c r="X4708" t="s">
        <v>675</v>
      </c>
      <c r="Y4708" t="s">
        <v>3260</v>
      </c>
      <c r="Z4708" t="s">
        <v>54</v>
      </c>
      <c r="AA4708"/>
      <c r="AB4708" t="s">
        <v>45576</v>
      </c>
      <c r="AC4708" t="s">
        <v>52459</v>
      </c>
      <c r="AD4708" t="s">
        <v>11066</v>
      </c>
      <c r="AE4708" t="s">
        <v>105</v>
      </c>
      <c r="AF4708" s="119" t="str">
        <f t="shared" si="294"/>
        <v>NA</v>
      </c>
      <c r="AG4708" s="119"/>
      <c r="AH4708" s="119"/>
      <c r="AI4708" s="119"/>
      <c r="AJ4708" s="119" t="str">
        <f t="shared" si="295"/>
        <v>NA</v>
      </c>
      <c r="AK4708" s="190"/>
      <c r="AL4708" s="191"/>
    </row>
    <row r="4709" spans="1:38" x14ac:dyDescent="0.25">
      <c r="A4709" t="s">
        <v>6974</v>
      </c>
      <c r="B4709" t="s">
        <v>6972</v>
      </c>
      <c r="C4709" t="s">
        <v>6973</v>
      </c>
      <c r="D4709" t="s">
        <v>675</v>
      </c>
      <c r="E4709" t="s">
        <v>6975</v>
      </c>
      <c r="F4709" t="s">
        <v>54</v>
      </c>
      <c r="G4709"/>
      <c r="H4709" t="s">
        <v>46306</v>
      </c>
      <c r="I4709" t="s">
        <v>53038</v>
      </c>
      <c r="J4709"/>
      <c r="K4709" t="s">
        <v>105</v>
      </c>
      <c r="L4709" s="119" t="str">
        <f t="shared" si="292"/>
        <v>NA</v>
      </c>
      <c r="M4709" s="119"/>
      <c r="N4709" s="120" t="str">
        <f t="shared" si="293"/>
        <v>NA</v>
      </c>
      <c r="O4709" s="120"/>
      <c r="P4709"/>
      <c r="Q4709"/>
      <c r="R4709"/>
      <c r="S4709"/>
      <c r="T4709"/>
      <c r="U4709" t="s">
        <v>22315</v>
      </c>
      <c r="V4709" t="s">
        <v>22313</v>
      </c>
      <c r="W4709" t="s">
        <v>22314</v>
      </c>
      <c r="X4709" t="s">
        <v>675</v>
      </c>
      <c r="Y4709" t="s">
        <v>3260</v>
      </c>
      <c r="Z4709" t="s">
        <v>54</v>
      </c>
      <c r="AA4709"/>
      <c r="AB4709" t="s">
        <v>45576</v>
      </c>
      <c r="AC4709" t="s">
        <v>52459</v>
      </c>
      <c r="AD4709" t="s">
        <v>22315</v>
      </c>
      <c r="AE4709" t="s">
        <v>105</v>
      </c>
      <c r="AF4709" s="119" t="str">
        <f t="shared" si="294"/>
        <v>NA</v>
      </c>
      <c r="AG4709" s="119"/>
      <c r="AH4709" s="119"/>
      <c r="AI4709" s="119"/>
      <c r="AJ4709" s="119" t="str">
        <f t="shared" si="295"/>
        <v>NA</v>
      </c>
      <c r="AK4709" s="190"/>
      <c r="AL4709" s="191"/>
    </row>
    <row r="4710" spans="1:38" x14ac:dyDescent="0.25">
      <c r="A4710" t="s">
        <v>12630</v>
      </c>
      <c r="B4710" t="s">
        <v>12628</v>
      </c>
      <c r="C4710" t="s">
        <v>12629</v>
      </c>
      <c r="D4710" t="s">
        <v>675</v>
      </c>
      <c r="E4710" t="s">
        <v>6975</v>
      </c>
      <c r="F4710" t="s">
        <v>54</v>
      </c>
      <c r="G4710"/>
      <c r="H4710" t="s">
        <v>46306</v>
      </c>
      <c r="I4710" t="s">
        <v>53038</v>
      </c>
      <c r="J4710" t="s">
        <v>12631</v>
      </c>
      <c r="K4710" t="s">
        <v>105</v>
      </c>
      <c r="L4710" s="119" t="str">
        <f t="shared" si="292"/>
        <v>NA</v>
      </c>
      <c r="M4710" s="119"/>
      <c r="N4710" s="120" t="str">
        <f t="shared" si="293"/>
        <v>NA</v>
      </c>
      <c r="O4710" s="120"/>
      <c r="P4710"/>
      <c r="Q4710"/>
      <c r="R4710"/>
      <c r="S4710"/>
      <c r="T4710"/>
      <c r="U4710" t="s">
        <v>12421</v>
      </c>
      <c r="V4710" t="s">
        <v>12419</v>
      </c>
      <c r="W4710" t="s">
        <v>12420</v>
      </c>
      <c r="X4710" t="s">
        <v>675</v>
      </c>
      <c r="Y4710" t="s">
        <v>3260</v>
      </c>
      <c r="Z4710" t="s">
        <v>54</v>
      </c>
      <c r="AA4710"/>
      <c r="AB4710" t="s">
        <v>45576</v>
      </c>
      <c r="AC4710" t="s">
        <v>52459</v>
      </c>
      <c r="AD4710" t="s">
        <v>12422</v>
      </c>
      <c r="AE4710" t="s">
        <v>105</v>
      </c>
      <c r="AF4710" s="119" t="str">
        <f t="shared" si="294"/>
        <v>NA</v>
      </c>
      <c r="AG4710" s="119"/>
      <c r="AH4710" s="119"/>
      <c r="AI4710" s="119"/>
      <c r="AJ4710" s="119" t="str">
        <f t="shared" si="295"/>
        <v>NA</v>
      </c>
      <c r="AK4710" s="190"/>
      <c r="AL4710" s="191"/>
    </row>
    <row r="4711" spans="1:38" x14ac:dyDescent="0.25">
      <c r="A4711" t="s">
        <v>22436</v>
      </c>
      <c r="B4711" t="s">
        <v>22434</v>
      </c>
      <c r="C4711" t="s">
        <v>22435</v>
      </c>
      <c r="D4711" t="s">
        <v>675</v>
      </c>
      <c r="E4711" t="s">
        <v>6975</v>
      </c>
      <c r="F4711" t="s">
        <v>54</v>
      </c>
      <c r="G4711"/>
      <c r="H4711" t="s">
        <v>46306</v>
      </c>
      <c r="I4711" t="s">
        <v>53038</v>
      </c>
      <c r="J4711" t="s">
        <v>22437</v>
      </c>
      <c r="K4711" t="s">
        <v>105</v>
      </c>
      <c r="L4711" s="119" t="str">
        <f t="shared" si="292"/>
        <v>NA</v>
      </c>
      <c r="M4711" s="119"/>
      <c r="N4711" s="120" t="str">
        <f t="shared" si="293"/>
        <v>NA</v>
      </c>
      <c r="O4711" s="120"/>
      <c r="P4711"/>
      <c r="Q4711"/>
      <c r="R4711"/>
      <c r="S4711"/>
      <c r="T4711"/>
      <c r="U4711" t="s">
        <v>12530</v>
      </c>
      <c r="V4711" t="s">
        <v>12528</v>
      </c>
      <c r="W4711" t="s">
        <v>12529</v>
      </c>
      <c r="X4711" t="s">
        <v>675</v>
      </c>
      <c r="Y4711" t="s">
        <v>3260</v>
      </c>
      <c r="Z4711" t="s">
        <v>54</v>
      </c>
      <c r="AA4711"/>
      <c r="AB4711" t="s">
        <v>45576</v>
      </c>
      <c r="AC4711" t="s">
        <v>52459</v>
      </c>
      <c r="AD4711" t="s">
        <v>12531</v>
      </c>
      <c r="AE4711" t="s">
        <v>105</v>
      </c>
      <c r="AF4711" s="119" t="str">
        <f t="shared" si="294"/>
        <v>NA</v>
      </c>
      <c r="AG4711" s="119"/>
      <c r="AH4711" s="119"/>
      <c r="AI4711" s="119"/>
      <c r="AJ4711" s="119" t="str">
        <f t="shared" si="295"/>
        <v>NA</v>
      </c>
      <c r="AK4711" s="190"/>
      <c r="AL4711" s="191"/>
    </row>
    <row r="4712" spans="1:38" x14ac:dyDescent="0.25">
      <c r="A4712" t="s">
        <v>12520</v>
      </c>
      <c r="B4712" t="s">
        <v>12518</v>
      </c>
      <c r="C4712" t="s">
        <v>12519</v>
      </c>
      <c r="D4712" t="s">
        <v>675</v>
      </c>
      <c r="E4712" t="s">
        <v>581</v>
      </c>
      <c r="F4712" t="s">
        <v>54</v>
      </c>
      <c r="G4712"/>
      <c r="H4712" t="s">
        <v>46306</v>
      </c>
      <c r="I4712" t="s">
        <v>53039</v>
      </c>
      <c r="J4712" t="s">
        <v>12521</v>
      </c>
      <c r="K4712" t="s">
        <v>105</v>
      </c>
      <c r="L4712" s="119" t="str">
        <f t="shared" si="292"/>
        <v>NA</v>
      </c>
      <c r="M4712" s="119"/>
      <c r="N4712" s="120" t="str">
        <f t="shared" si="293"/>
        <v>NA</v>
      </c>
      <c r="O4712" s="120"/>
      <c r="P4712"/>
      <c r="Q4712"/>
      <c r="R4712"/>
      <c r="S4712"/>
      <c r="T4712"/>
      <c r="U4712" t="s">
        <v>14741</v>
      </c>
      <c r="V4712" t="s">
        <v>14739</v>
      </c>
      <c r="W4712" t="s">
        <v>14740</v>
      </c>
      <c r="X4712" t="s">
        <v>675</v>
      </c>
      <c r="Y4712" t="s">
        <v>14742</v>
      </c>
      <c r="Z4712" t="s">
        <v>54</v>
      </c>
      <c r="AA4712"/>
      <c r="AB4712" t="s">
        <v>45578</v>
      </c>
      <c r="AC4712" t="s">
        <v>52460</v>
      </c>
      <c r="AD4712" t="s">
        <v>14741</v>
      </c>
      <c r="AE4712" t="s">
        <v>565</v>
      </c>
      <c r="AF4712" s="119" t="str">
        <f t="shared" si="294"/>
        <v>NA</v>
      </c>
      <c r="AG4712" s="119"/>
      <c r="AH4712" s="119"/>
      <c r="AI4712" s="119"/>
      <c r="AJ4712" s="119" t="str">
        <f t="shared" si="295"/>
        <v>NA</v>
      </c>
      <c r="AK4712" s="190"/>
      <c r="AL4712" s="191"/>
    </row>
    <row r="4713" spans="1:38" x14ac:dyDescent="0.25">
      <c r="A4713" t="s">
        <v>7942</v>
      </c>
      <c r="B4713" t="s">
        <v>7944</v>
      </c>
      <c r="C4713" t="s">
        <v>7945</v>
      </c>
      <c r="D4713" t="s">
        <v>675</v>
      </c>
      <c r="E4713" t="s">
        <v>5423</v>
      </c>
      <c r="F4713" t="s">
        <v>54</v>
      </c>
      <c r="G4713"/>
      <c r="H4713" t="s">
        <v>46307</v>
      </c>
      <c r="I4713" t="s">
        <v>53040</v>
      </c>
      <c r="J4713"/>
      <c r="K4713" t="s">
        <v>105</v>
      </c>
      <c r="L4713" s="119" t="str">
        <f t="shared" si="292"/>
        <v>NA</v>
      </c>
      <c r="M4713" s="119"/>
      <c r="N4713" s="120" t="str">
        <f t="shared" si="293"/>
        <v>NA</v>
      </c>
      <c r="O4713" s="120"/>
      <c r="P4713"/>
      <c r="Q4713"/>
      <c r="R4713"/>
      <c r="S4713"/>
      <c r="T4713"/>
      <c r="U4713" t="s">
        <v>22023</v>
      </c>
      <c r="V4713" t="s">
        <v>22021</v>
      </c>
      <c r="W4713" t="s">
        <v>22022</v>
      </c>
      <c r="X4713" t="s">
        <v>675</v>
      </c>
      <c r="Y4713" t="s">
        <v>10958</v>
      </c>
      <c r="Z4713" t="s">
        <v>54</v>
      </c>
      <c r="AA4713"/>
      <c r="AB4713" t="s">
        <v>45579</v>
      </c>
      <c r="AC4713" t="s">
        <v>52461</v>
      </c>
      <c r="AD4713" t="s">
        <v>22023</v>
      </c>
      <c r="AE4713" t="s">
        <v>565</v>
      </c>
      <c r="AF4713" s="119" t="str">
        <f t="shared" si="294"/>
        <v>NA</v>
      </c>
      <c r="AG4713" s="119"/>
      <c r="AH4713" s="119"/>
      <c r="AI4713" s="119"/>
      <c r="AJ4713" s="119" t="str">
        <f t="shared" si="295"/>
        <v>NA</v>
      </c>
      <c r="AK4713" s="190"/>
      <c r="AL4713" s="191"/>
    </row>
    <row r="4714" spans="1:38" x14ac:dyDescent="0.25">
      <c r="A4714" t="s">
        <v>11198</v>
      </c>
      <c r="B4714" t="s">
        <v>11196</v>
      </c>
      <c r="C4714" t="s">
        <v>11197</v>
      </c>
      <c r="D4714" t="s">
        <v>675</v>
      </c>
      <c r="E4714" t="s">
        <v>5423</v>
      </c>
      <c r="F4714" t="s">
        <v>54</v>
      </c>
      <c r="G4714"/>
      <c r="H4714" t="s">
        <v>46306</v>
      </c>
      <c r="I4714" t="s">
        <v>53040</v>
      </c>
      <c r="J4714" t="s">
        <v>11199</v>
      </c>
      <c r="K4714" t="s">
        <v>105</v>
      </c>
      <c r="L4714" s="119" t="str">
        <f t="shared" si="292"/>
        <v>NA</v>
      </c>
      <c r="M4714" s="119"/>
      <c r="N4714" s="120" t="str">
        <f t="shared" si="293"/>
        <v>NA</v>
      </c>
      <c r="O4714" s="120"/>
      <c r="P4714"/>
      <c r="Q4714"/>
      <c r="R4714"/>
      <c r="S4714"/>
      <c r="T4714"/>
      <c r="U4714" t="s">
        <v>10957</v>
      </c>
      <c r="V4714" t="s">
        <v>10955</v>
      </c>
      <c r="W4714" t="s">
        <v>10956</v>
      </c>
      <c r="X4714" t="s">
        <v>675</v>
      </c>
      <c r="Y4714" t="s">
        <v>10958</v>
      </c>
      <c r="Z4714" t="s">
        <v>54</v>
      </c>
      <c r="AA4714"/>
      <c r="AB4714" t="s">
        <v>45580</v>
      </c>
      <c r="AC4714" t="s">
        <v>52461</v>
      </c>
      <c r="AD4714"/>
      <c r="AE4714" t="s">
        <v>105</v>
      </c>
      <c r="AF4714" s="119" t="str">
        <f t="shared" si="294"/>
        <v>NA</v>
      </c>
      <c r="AG4714" s="119"/>
      <c r="AH4714" s="119"/>
      <c r="AI4714" s="119"/>
      <c r="AJ4714" s="119" t="str">
        <f t="shared" si="295"/>
        <v>NA</v>
      </c>
      <c r="AK4714" s="190"/>
      <c r="AL4714" s="191"/>
    </row>
    <row r="4715" spans="1:38" x14ac:dyDescent="0.25">
      <c r="A4715" t="s">
        <v>12444</v>
      </c>
      <c r="B4715" t="s">
        <v>12442</v>
      </c>
      <c r="C4715" t="s">
        <v>12443</v>
      </c>
      <c r="D4715" t="s">
        <v>675</v>
      </c>
      <c r="E4715" t="s">
        <v>5423</v>
      </c>
      <c r="F4715" t="s">
        <v>54</v>
      </c>
      <c r="G4715"/>
      <c r="H4715" t="s">
        <v>46306</v>
      </c>
      <c r="I4715" t="s">
        <v>53040</v>
      </c>
      <c r="J4715"/>
      <c r="K4715" t="s">
        <v>105</v>
      </c>
      <c r="L4715" s="119" t="str">
        <f t="shared" si="292"/>
        <v>NA</v>
      </c>
      <c r="M4715" s="119"/>
      <c r="N4715" s="120" t="str">
        <f t="shared" si="293"/>
        <v>NA</v>
      </c>
      <c r="O4715" s="120"/>
      <c r="P4715"/>
      <c r="Q4715"/>
      <c r="R4715"/>
      <c r="S4715"/>
      <c r="T4715"/>
      <c r="U4715" t="s">
        <v>21783</v>
      </c>
      <c r="V4715" t="s">
        <v>21781</v>
      </c>
      <c r="W4715" t="s">
        <v>21782</v>
      </c>
      <c r="X4715" t="s">
        <v>675</v>
      </c>
      <c r="Y4715" t="s">
        <v>21784</v>
      </c>
      <c r="Z4715" t="s">
        <v>54</v>
      </c>
      <c r="AA4715"/>
      <c r="AB4715" t="s">
        <v>45581</v>
      </c>
      <c r="AC4715" t="s">
        <v>52462</v>
      </c>
      <c r="AD4715" t="s">
        <v>21785</v>
      </c>
      <c r="AE4715" t="s">
        <v>105</v>
      </c>
      <c r="AF4715" s="119" t="str">
        <f t="shared" si="294"/>
        <v>NA</v>
      </c>
      <c r="AG4715" s="119"/>
      <c r="AH4715" s="119"/>
      <c r="AI4715" s="119"/>
      <c r="AJ4715" s="119" t="str">
        <f t="shared" si="295"/>
        <v>NA</v>
      </c>
      <c r="AK4715" s="190"/>
      <c r="AL4715" s="191"/>
    </row>
    <row r="4716" spans="1:38" x14ac:dyDescent="0.25">
      <c r="A4716" t="s">
        <v>10277</v>
      </c>
      <c r="B4716" t="s">
        <v>10275</v>
      </c>
      <c r="C4716" t="s">
        <v>10276</v>
      </c>
      <c r="D4716" t="s">
        <v>675</v>
      </c>
      <c r="E4716" t="s">
        <v>5423</v>
      </c>
      <c r="F4716" t="s">
        <v>54</v>
      </c>
      <c r="G4716"/>
      <c r="H4716" t="s">
        <v>46307</v>
      </c>
      <c r="I4716" t="s">
        <v>53040</v>
      </c>
      <c r="J4716"/>
      <c r="K4716" t="s">
        <v>105</v>
      </c>
      <c r="L4716" s="119" t="str">
        <f t="shared" si="292"/>
        <v>NA</v>
      </c>
      <c r="M4716" s="119"/>
      <c r="N4716" s="120" t="str">
        <f t="shared" si="293"/>
        <v>NA</v>
      </c>
      <c r="O4716" s="120"/>
      <c r="P4716"/>
      <c r="Q4716"/>
      <c r="R4716"/>
      <c r="S4716"/>
      <c r="T4716"/>
      <c r="U4716" t="s">
        <v>20507</v>
      </c>
      <c r="V4716" t="s">
        <v>20505</v>
      </c>
      <c r="W4716" t="s">
        <v>20506</v>
      </c>
      <c r="X4716" t="s">
        <v>675</v>
      </c>
      <c r="Y4716" t="s">
        <v>20508</v>
      </c>
      <c r="Z4716" t="s">
        <v>54</v>
      </c>
      <c r="AA4716"/>
      <c r="AB4716" t="s">
        <v>45582</v>
      </c>
      <c r="AC4716" t="s">
        <v>52463</v>
      </c>
      <c r="AD4716" t="s">
        <v>20507</v>
      </c>
      <c r="AE4716" t="s">
        <v>565</v>
      </c>
      <c r="AF4716" s="119" t="str">
        <f t="shared" si="294"/>
        <v>NA</v>
      </c>
      <c r="AG4716" s="119"/>
      <c r="AH4716" s="119"/>
      <c r="AI4716" s="119"/>
      <c r="AJ4716" s="119" t="str">
        <f t="shared" si="295"/>
        <v>NA</v>
      </c>
      <c r="AK4716" s="190"/>
      <c r="AL4716" s="191"/>
    </row>
    <row r="4717" spans="1:38" x14ac:dyDescent="0.25">
      <c r="A4717" t="s">
        <v>21763</v>
      </c>
      <c r="B4717" t="s">
        <v>21761</v>
      </c>
      <c r="C4717" t="s">
        <v>21762</v>
      </c>
      <c r="D4717" t="s">
        <v>675</v>
      </c>
      <c r="E4717" t="s">
        <v>5423</v>
      </c>
      <c r="F4717" t="s">
        <v>54</v>
      </c>
      <c r="G4717"/>
      <c r="H4717" t="s">
        <v>46306</v>
      </c>
      <c r="I4717" t="s">
        <v>53040</v>
      </c>
      <c r="J4717" t="s">
        <v>21764</v>
      </c>
      <c r="K4717" t="s">
        <v>105</v>
      </c>
      <c r="L4717" s="119" t="str">
        <f t="shared" si="292"/>
        <v>NA</v>
      </c>
      <c r="M4717" s="119"/>
      <c r="N4717" s="120" t="str">
        <f t="shared" si="293"/>
        <v>NA</v>
      </c>
      <c r="O4717" s="120"/>
      <c r="P4717"/>
      <c r="Q4717"/>
      <c r="R4717"/>
      <c r="S4717"/>
      <c r="T4717"/>
      <c r="U4717" t="s">
        <v>14648</v>
      </c>
      <c r="V4717" t="s">
        <v>14646</v>
      </c>
      <c r="W4717" t="s">
        <v>14647</v>
      </c>
      <c r="X4717" t="s">
        <v>675</v>
      </c>
      <c r="Y4717" t="s">
        <v>14649</v>
      </c>
      <c r="Z4717" t="s">
        <v>54</v>
      </c>
      <c r="AA4717"/>
      <c r="AB4717" t="s">
        <v>45583</v>
      </c>
      <c r="AC4717" t="s">
        <v>52464</v>
      </c>
      <c r="AD4717" t="s">
        <v>14648</v>
      </c>
      <c r="AE4717" t="s">
        <v>565</v>
      </c>
      <c r="AF4717" s="119" t="str">
        <f t="shared" si="294"/>
        <v>NA</v>
      </c>
      <c r="AG4717" s="119"/>
      <c r="AH4717" s="119"/>
      <c r="AI4717" s="119"/>
      <c r="AJ4717" s="119" t="str">
        <f t="shared" si="295"/>
        <v>NA</v>
      </c>
      <c r="AK4717" s="190"/>
      <c r="AL4717" s="191"/>
    </row>
    <row r="4718" spans="1:38" x14ac:dyDescent="0.25">
      <c r="A4718" t="s">
        <v>12057</v>
      </c>
      <c r="B4718" t="s">
        <v>12055</v>
      </c>
      <c r="C4718" t="s">
        <v>12056</v>
      </c>
      <c r="D4718" t="s">
        <v>675</v>
      </c>
      <c r="E4718" t="s">
        <v>5423</v>
      </c>
      <c r="F4718" t="s">
        <v>54</v>
      </c>
      <c r="G4718"/>
      <c r="H4718" t="s">
        <v>46306</v>
      </c>
      <c r="I4718" t="s">
        <v>53040</v>
      </c>
      <c r="J4718" t="s">
        <v>12058</v>
      </c>
      <c r="K4718" t="s">
        <v>105</v>
      </c>
      <c r="L4718" s="119" t="str">
        <f t="shared" si="292"/>
        <v>NA</v>
      </c>
      <c r="M4718" s="119"/>
      <c r="N4718" s="120" t="str">
        <f t="shared" si="293"/>
        <v>NA</v>
      </c>
      <c r="O4718" s="120"/>
      <c r="P4718"/>
      <c r="Q4718"/>
      <c r="R4718"/>
      <c r="S4718"/>
      <c r="T4718"/>
      <c r="U4718" t="s">
        <v>6336</v>
      </c>
      <c r="V4718" t="s">
        <v>6334</v>
      </c>
      <c r="W4718" t="s">
        <v>6335</v>
      </c>
      <c r="X4718" t="s">
        <v>675</v>
      </c>
      <c r="Y4718" t="s">
        <v>6337</v>
      </c>
      <c r="Z4718" t="s">
        <v>54</v>
      </c>
      <c r="AA4718"/>
      <c r="AB4718" t="s">
        <v>45584</v>
      </c>
      <c r="AC4718" t="s">
        <v>52465</v>
      </c>
      <c r="AD4718"/>
      <c r="AE4718" t="s">
        <v>105</v>
      </c>
      <c r="AF4718" s="119" t="str">
        <f t="shared" si="294"/>
        <v>NA</v>
      </c>
      <c r="AG4718" s="119"/>
      <c r="AH4718" s="119"/>
      <c r="AI4718" s="119"/>
      <c r="AJ4718" s="119" t="str">
        <f t="shared" si="295"/>
        <v>NA</v>
      </c>
      <c r="AK4718" s="190"/>
      <c r="AL4718" s="191"/>
    </row>
    <row r="4719" spans="1:38" x14ac:dyDescent="0.25">
      <c r="A4719" t="s">
        <v>10683</v>
      </c>
      <c r="B4719" t="s">
        <v>10682</v>
      </c>
      <c r="C4719" t="s">
        <v>4349</v>
      </c>
      <c r="D4719" t="s">
        <v>675</v>
      </c>
      <c r="E4719" t="s">
        <v>4351</v>
      </c>
      <c r="F4719" t="s">
        <v>54</v>
      </c>
      <c r="G4719"/>
      <c r="H4719" t="s">
        <v>41951</v>
      </c>
      <c r="I4719" t="s">
        <v>53041</v>
      </c>
      <c r="J4719"/>
      <c r="K4719" t="s">
        <v>565</v>
      </c>
      <c r="L4719" s="119" t="str">
        <f t="shared" si="292"/>
        <v>NA</v>
      </c>
      <c r="M4719" s="119"/>
      <c r="N4719" s="120" t="str">
        <f t="shared" si="293"/>
        <v>NA</v>
      </c>
      <c r="O4719" s="120"/>
      <c r="P4719"/>
      <c r="Q4719"/>
      <c r="R4719"/>
      <c r="S4719"/>
      <c r="T4719"/>
      <c r="U4719" t="s">
        <v>10953</v>
      </c>
      <c r="V4719" t="s">
        <v>10951</v>
      </c>
      <c r="W4719" t="s">
        <v>10952</v>
      </c>
      <c r="X4719" t="s">
        <v>675</v>
      </c>
      <c r="Y4719" t="s">
        <v>10954</v>
      </c>
      <c r="Z4719" t="s">
        <v>54</v>
      </c>
      <c r="AA4719"/>
      <c r="AB4719" t="s">
        <v>45585</v>
      </c>
      <c r="AC4719" t="s">
        <v>52466</v>
      </c>
      <c r="AD4719" t="s">
        <v>10953</v>
      </c>
      <c r="AE4719" t="s">
        <v>105</v>
      </c>
      <c r="AF4719" s="119" t="str">
        <f t="shared" si="294"/>
        <v>NA</v>
      </c>
      <c r="AG4719" s="119"/>
      <c r="AH4719" s="119"/>
      <c r="AI4719" s="119"/>
      <c r="AJ4719" s="119" t="str">
        <f t="shared" si="295"/>
        <v>NA</v>
      </c>
      <c r="AK4719" s="190"/>
      <c r="AL4719" s="191"/>
    </row>
    <row r="4720" spans="1:38" x14ac:dyDescent="0.25">
      <c r="A4720" t="s">
        <v>9777</v>
      </c>
      <c r="B4720" t="s">
        <v>9775</v>
      </c>
      <c r="C4720" t="s">
        <v>9776</v>
      </c>
      <c r="D4720" t="s">
        <v>675</v>
      </c>
      <c r="E4720" t="s">
        <v>4351</v>
      </c>
      <c r="F4720" t="s">
        <v>54</v>
      </c>
      <c r="G4720"/>
      <c r="H4720" t="s">
        <v>46307</v>
      </c>
      <c r="I4720" t="s">
        <v>53041</v>
      </c>
      <c r="J4720" t="s">
        <v>9777</v>
      </c>
      <c r="K4720" t="s">
        <v>105</v>
      </c>
      <c r="L4720" s="119" t="str">
        <f t="shared" si="292"/>
        <v>NA</v>
      </c>
      <c r="M4720" s="119"/>
      <c r="N4720" s="120" t="str">
        <f t="shared" si="293"/>
        <v>NA</v>
      </c>
      <c r="O4720" s="120"/>
      <c r="P4720"/>
      <c r="Q4720"/>
      <c r="R4720"/>
      <c r="S4720"/>
      <c r="T4720"/>
      <c r="U4720" t="s">
        <v>15276</v>
      </c>
      <c r="V4720" t="s">
        <v>15274</v>
      </c>
      <c r="W4720" t="s">
        <v>15275</v>
      </c>
      <c r="X4720" t="s">
        <v>675</v>
      </c>
      <c r="Y4720" t="s">
        <v>15277</v>
      </c>
      <c r="Z4720" t="s">
        <v>54</v>
      </c>
      <c r="AA4720"/>
      <c r="AB4720" t="s">
        <v>45586</v>
      </c>
      <c r="AC4720" t="s">
        <v>52467</v>
      </c>
      <c r="AD4720" t="s">
        <v>15278</v>
      </c>
      <c r="AE4720" t="s">
        <v>565</v>
      </c>
      <c r="AF4720" s="119" t="str">
        <f t="shared" si="294"/>
        <v>NA</v>
      </c>
      <c r="AG4720" s="119"/>
      <c r="AH4720" s="119"/>
      <c r="AI4720" s="119"/>
      <c r="AJ4720" s="119" t="str">
        <f t="shared" si="295"/>
        <v>NA</v>
      </c>
      <c r="AK4720" s="190"/>
      <c r="AL4720" s="191"/>
    </row>
    <row r="4721" spans="1:38" x14ac:dyDescent="0.25">
      <c r="A4721" t="s">
        <v>21929</v>
      </c>
      <c r="B4721" t="s">
        <v>21930</v>
      </c>
      <c r="C4721" t="s">
        <v>21931</v>
      </c>
      <c r="D4721" t="s">
        <v>675</v>
      </c>
      <c r="E4721" t="s">
        <v>4351</v>
      </c>
      <c r="F4721" t="s">
        <v>54</v>
      </c>
      <c r="G4721"/>
      <c r="H4721" t="s">
        <v>46306</v>
      </c>
      <c r="I4721" t="s">
        <v>53041</v>
      </c>
      <c r="J4721"/>
      <c r="K4721" t="s">
        <v>105</v>
      </c>
      <c r="L4721" s="119" t="str">
        <f t="shared" si="292"/>
        <v>NA</v>
      </c>
      <c r="M4721" s="119"/>
      <c r="N4721" s="120" t="str">
        <f t="shared" si="293"/>
        <v>NA</v>
      </c>
      <c r="O4721" s="120"/>
      <c r="P4721"/>
      <c r="Q4721"/>
      <c r="R4721"/>
      <c r="S4721"/>
      <c r="T4721"/>
      <c r="U4721" t="s">
        <v>19659</v>
      </c>
      <c r="V4721" t="s">
        <v>19657</v>
      </c>
      <c r="W4721" t="s">
        <v>19658</v>
      </c>
      <c r="X4721" t="s">
        <v>675</v>
      </c>
      <c r="Y4721" t="s">
        <v>5236</v>
      </c>
      <c r="Z4721" t="s">
        <v>54</v>
      </c>
      <c r="AA4721"/>
      <c r="AB4721" t="s">
        <v>45587</v>
      </c>
      <c r="AC4721" t="s">
        <v>52468</v>
      </c>
      <c r="AD4721" t="s">
        <v>19660</v>
      </c>
      <c r="AE4721" t="s">
        <v>565</v>
      </c>
      <c r="AF4721" s="119" t="str">
        <f t="shared" si="294"/>
        <v>NA</v>
      </c>
      <c r="AG4721" s="119"/>
      <c r="AH4721" s="119"/>
      <c r="AI4721" s="119"/>
      <c r="AJ4721" s="119" t="str">
        <f t="shared" si="295"/>
        <v>NA</v>
      </c>
      <c r="AK4721" s="190"/>
      <c r="AL4721" s="191"/>
    </row>
    <row r="4722" spans="1:38" x14ac:dyDescent="0.25">
      <c r="A4722" t="s">
        <v>10991</v>
      </c>
      <c r="B4722" t="s">
        <v>10989</v>
      </c>
      <c r="C4722" t="s">
        <v>10990</v>
      </c>
      <c r="D4722" t="s">
        <v>675</v>
      </c>
      <c r="E4722" t="s">
        <v>4351</v>
      </c>
      <c r="F4722" t="s">
        <v>54</v>
      </c>
      <c r="G4722"/>
      <c r="H4722" t="s">
        <v>46306</v>
      </c>
      <c r="I4722" t="s">
        <v>53041</v>
      </c>
      <c r="J4722" t="s">
        <v>10992</v>
      </c>
      <c r="K4722" t="s">
        <v>105</v>
      </c>
      <c r="L4722" s="119" t="str">
        <f t="shared" si="292"/>
        <v>NA</v>
      </c>
      <c r="M4722" s="119"/>
      <c r="N4722" s="120" t="str">
        <f t="shared" si="293"/>
        <v>NA</v>
      </c>
      <c r="O4722" s="120"/>
      <c r="P4722"/>
      <c r="Q4722"/>
      <c r="R4722"/>
      <c r="S4722"/>
      <c r="T4722"/>
      <c r="U4722" t="s">
        <v>10032</v>
      </c>
      <c r="V4722" t="s">
        <v>10030</v>
      </c>
      <c r="W4722" t="s">
        <v>10031</v>
      </c>
      <c r="X4722" t="s">
        <v>675</v>
      </c>
      <c r="Y4722" t="s">
        <v>5236</v>
      </c>
      <c r="Z4722" t="s">
        <v>54</v>
      </c>
      <c r="AA4722"/>
      <c r="AB4722" t="s">
        <v>45588</v>
      </c>
      <c r="AC4722" t="s">
        <v>52468</v>
      </c>
      <c r="AD4722" t="s">
        <v>10033</v>
      </c>
      <c r="AE4722" t="s">
        <v>105</v>
      </c>
      <c r="AF4722" s="119" t="str">
        <f t="shared" si="294"/>
        <v>NA</v>
      </c>
      <c r="AG4722" s="119"/>
      <c r="AH4722" s="119"/>
      <c r="AI4722" s="119"/>
      <c r="AJ4722" s="119" t="str">
        <f t="shared" si="295"/>
        <v>NA</v>
      </c>
      <c r="AK4722" s="190"/>
      <c r="AL4722" s="191"/>
    </row>
    <row r="4723" spans="1:38" x14ac:dyDescent="0.25">
      <c r="A4723" t="s">
        <v>22088</v>
      </c>
      <c r="B4723" t="s">
        <v>22086</v>
      </c>
      <c r="C4723" t="s">
        <v>22087</v>
      </c>
      <c r="D4723" t="s">
        <v>675</v>
      </c>
      <c r="E4723" t="s">
        <v>4351</v>
      </c>
      <c r="F4723" t="s">
        <v>54</v>
      </c>
      <c r="G4723"/>
      <c r="H4723" t="s">
        <v>46306</v>
      </c>
      <c r="I4723" t="s">
        <v>53041</v>
      </c>
      <c r="J4723"/>
      <c r="K4723" t="s">
        <v>105</v>
      </c>
      <c r="L4723" s="119" t="str">
        <f t="shared" si="292"/>
        <v>NA</v>
      </c>
      <c r="M4723" s="119"/>
      <c r="N4723" s="120" t="str">
        <f t="shared" si="293"/>
        <v>NA</v>
      </c>
      <c r="O4723" s="120"/>
      <c r="P4723"/>
      <c r="Q4723"/>
      <c r="R4723"/>
      <c r="S4723"/>
      <c r="T4723"/>
      <c r="U4723" t="s">
        <v>21800</v>
      </c>
      <c r="V4723" t="s">
        <v>21798</v>
      </c>
      <c r="W4723" t="s">
        <v>21799</v>
      </c>
      <c r="X4723" t="s">
        <v>675</v>
      </c>
      <c r="Y4723" t="s">
        <v>5236</v>
      </c>
      <c r="Z4723" t="s">
        <v>54</v>
      </c>
      <c r="AA4723"/>
      <c r="AB4723" t="s">
        <v>45589</v>
      </c>
      <c r="AC4723" t="s">
        <v>52468</v>
      </c>
      <c r="AD4723"/>
      <c r="AE4723" t="s">
        <v>105</v>
      </c>
      <c r="AF4723" s="119" t="str">
        <f t="shared" si="294"/>
        <v>NA</v>
      </c>
      <c r="AG4723" s="119"/>
      <c r="AH4723" s="119"/>
      <c r="AI4723" s="119"/>
      <c r="AJ4723" s="119" t="str">
        <f t="shared" si="295"/>
        <v>NA</v>
      </c>
      <c r="AK4723" s="190"/>
      <c r="AL4723" s="191"/>
    </row>
    <row r="4724" spans="1:38" x14ac:dyDescent="0.25">
      <c r="A4724" t="s">
        <v>10252</v>
      </c>
      <c r="B4724" t="s">
        <v>10250</v>
      </c>
      <c r="C4724" t="s">
        <v>10251</v>
      </c>
      <c r="D4724" t="s">
        <v>675</v>
      </c>
      <c r="E4724" t="s">
        <v>4351</v>
      </c>
      <c r="F4724" t="s">
        <v>54</v>
      </c>
      <c r="G4724"/>
      <c r="H4724" t="s">
        <v>46307</v>
      </c>
      <c r="I4724" t="s">
        <v>53041</v>
      </c>
      <c r="J4724" t="s">
        <v>10253</v>
      </c>
      <c r="K4724" t="s">
        <v>105</v>
      </c>
      <c r="L4724" s="119" t="str">
        <f t="shared" si="292"/>
        <v>NA</v>
      </c>
      <c r="M4724" s="119"/>
      <c r="N4724" s="120" t="str">
        <f t="shared" si="293"/>
        <v>NA</v>
      </c>
      <c r="O4724" s="120"/>
      <c r="P4724"/>
      <c r="Q4724"/>
      <c r="R4724"/>
      <c r="S4724"/>
      <c r="T4724"/>
      <c r="U4724" t="s">
        <v>11606</v>
      </c>
      <c r="V4724" t="s">
        <v>11604</v>
      </c>
      <c r="W4724" t="s">
        <v>11605</v>
      </c>
      <c r="X4724" t="s">
        <v>675</v>
      </c>
      <c r="Y4724" t="s">
        <v>5236</v>
      </c>
      <c r="Z4724" t="s">
        <v>54</v>
      </c>
      <c r="AA4724"/>
      <c r="AB4724" t="s">
        <v>45589</v>
      </c>
      <c r="AC4724" t="s">
        <v>52468</v>
      </c>
      <c r="AD4724"/>
      <c r="AE4724" t="s">
        <v>105</v>
      </c>
      <c r="AF4724" s="119" t="str">
        <f t="shared" si="294"/>
        <v>NA</v>
      </c>
      <c r="AG4724" s="119"/>
      <c r="AH4724" s="119"/>
      <c r="AI4724" s="119"/>
      <c r="AJ4724" s="119" t="str">
        <f t="shared" si="295"/>
        <v>NA</v>
      </c>
      <c r="AK4724" s="190"/>
      <c r="AL4724" s="191"/>
    </row>
    <row r="4725" spans="1:38" x14ac:dyDescent="0.25">
      <c r="A4725" t="s">
        <v>22474</v>
      </c>
      <c r="B4725" t="s">
        <v>22472</v>
      </c>
      <c r="C4725" t="s">
        <v>22473</v>
      </c>
      <c r="D4725" t="s">
        <v>675</v>
      </c>
      <c r="E4725" t="s">
        <v>4351</v>
      </c>
      <c r="F4725" t="s">
        <v>54</v>
      </c>
      <c r="G4725"/>
      <c r="H4725" t="s">
        <v>46306</v>
      </c>
      <c r="I4725" t="s">
        <v>53041</v>
      </c>
      <c r="J4725" t="s">
        <v>22474</v>
      </c>
      <c r="K4725" t="s">
        <v>105</v>
      </c>
      <c r="L4725" s="119" t="str">
        <f t="shared" si="292"/>
        <v>NA</v>
      </c>
      <c r="M4725" s="119"/>
      <c r="N4725" s="120" t="str">
        <f t="shared" si="293"/>
        <v>NA</v>
      </c>
      <c r="O4725" s="120"/>
      <c r="P4725"/>
      <c r="Q4725"/>
      <c r="R4725"/>
      <c r="S4725"/>
      <c r="T4725"/>
      <c r="U4725" t="s">
        <v>15942</v>
      </c>
      <c r="V4725" t="s">
        <v>15940</v>
      </c>
      <c r="W4725" t="s">
        <v>15941</v>
      </c>
      <c r="X4725" t="s">
        <v>675</v>
      </c>
      <c r="Y4725" t="s">
        <v>15943</v>
      </c>
      <c r="Z4725" t="s">
        <v>54</v>
      </c>
      <c r="AA4725"/>
      <c r="AB4725" t="s">
        <v>45590</v>
      </c>
      <c r="AC4725" t="s">
        <v>52469</v>
      </c>
      <c r="AD4725" t="s">
        <v>15944</v>
      </c>
      <c r="AE4725" t="s">
        <v>565</v>
      </c>
      <c r="AF4725" s="119" t="str">
        <f t="shared" si="294"/>
        <v>NA</v>
      </c>
      <c r="AG4725" s="119"/>
      <c r="AH4725" s="119"/>
      <c r="AI4725" s="119"/>
      <c r="AJ4725" s="119" t="str">
        <f t="shared" si="295"/>
        <v>NA</v>
      </c>
      <c r="AK4725" s="190"/>
      <c r="AL4725" s="191"/>
    </row>
    <row r="4726" spans="1:38" x14ac:dyDescent="0.25">
      <c r="A4726" t="s">
        <v>9500</v>
      </c>
      <c r="B4726" t="s">
        <v>9498</v>
      </c>
      <c r="C4726" t="s">
        <v>9499</v>
      </c>
      <c r="D4726" t="s">
        <v>675</v>
      </c>
      <c r="E4726" t="s">
        <v>4351</v>
      </c>
      <c r="F4726" t="s">
        <v>54</v>
      </c>
      <c r="G4726"/>
      <c r="H4726" t="s">
        <v>46307</v>
      </c>
      <c r="I4726" t="s">
        <v>53041</v>
      </c>
      <c r="J4726" t="s">
        <v>9500</v>
      </c>
      <c r="K4726" t="s">
        <v>105</v>
      </c>
      <c r="L4726" s="119" t="str">
        <f t="shared" si="292"/>
        <v>NA</v>
      </c>
      <c r="M4726" s="119"/>
      <c r="N4726" s="120" t="str">
        <f t="shared" si="293"/>
        <v>NA</v>
      </c>
      <c r="O4726" s="120"/>
      <c r="P4726"/>
      <c r="Q4726"/>
      <c r="R4726"/>
      <c r="S4726"/>
      <c r="T4726"/>
      <c r="U4726" t="s">
        <v>21210</v>
      </c>
      <c r="V4726" t="s">
        <v>21208</v>
      </c>
      <c r="W4726" t="s">
        <v>21209</v>
      </c>
      <c r="X4726" t="s">
        <v>675</v>
      </c>
      <c r="Y4726" t="s">
        <v>15943</v>
      </c>
      <c r="Z4726" t="s">
        <v>54</v>
      </c>
      <c r="AA4726"/>
      <c r="AB4726" t="s">
        <v>45591</v>
      </c>
      <c r="AC4726" t="s">
        <v>52469</v>
      </c>
      <c r="AD4726"/>
      <c r="AE4726" t="s">
        <v>105</v>
      </c>
      <c r="AF4726" s="119" t="str">
        <f t="shared" si="294"/>
        <v>NA</v>
      </c>
      <c r="AG4726" s="119"/>
      <c r="AH4726" s="119"/>
      <c r="AI4726" s="119"/>
      <c r="AJ4726" s="119" t="str">
        <f t="shared" si="295"/>
        <v>NA</v>
      </c>
      <c r="AK4726" s="190"/>
      <c r="AL4726" s="191"/>
    </row>
    <row r="4727" spans="1:38" x14ac:dyDescent="0.25">
      <c r="A4727" t="s">
        <v>22076</v>
      </c>
      <c r="B4727" t="s">
        <v>22074</v>
      </c>
      <c r="C4727" t="s">
        <v>22075</v>
      </c>
      <c r="D4727" t="s">
        <v>675</v>
      </c>
      <c r="E4727" t="s">
        <v>4351</v>
      </c>
      <c r="F4727" t="s">
        <v>54</v>
      </c>
      <c r="G4727"/>
      <c r="H4727" t="s">
        <v>46306</v>
      </c>
      <c r="I4727" t="s">
        <v>53041</v>
      </c>
      <c r="J4727" t="s">
        <v>22077</v>
      </c>
      <c r="K4727" t="s">
        <v>105</v>
      </c>
      <c r="L4727" s="119" t="str">
        <f t="shared" si="292"/>
        <v>NA</v>
      </c>
      <c r="M4727" s="119"/>
      <c r="N4727" s="120" t="str">
        <f t="shared" si="293"/>
        <v>NA</v>
      </c>
      <c r="O4727" s="120"/>
      <c r="P4727"/>
      <c r="Q4727"/>
      <c r="R4727"/>
      <c r="S4727"/>
      <c r="T4727"/>
      <c r="U4727" t="s">
        <v>22084</v>
      </c>
      <c r="V4727" t="s">
        <v>22082</v>
      </c>
      <c r="W4727" t="s">
        <v>22083</v>
      </c>
      <c r="X4727" t="s">
        <v>675</v>
      </c>
      <c r="Y4727" t="s">
        <v>7454</v>
      </c>
      <c r="Z4727" t="s">
        <v>54</v>
      </c>
      <c r="AA4727"/>
      <c r="AB4727" t="s">
        <v>45592</v>
      </c>
      <c r="AC4727" t="s">
        <v>52470</v>
      </c>
      <c r="AD4727" t="s">
        <v>22085</v>
      </c>
      <c r="AE4727" t="s">
        <v>105</v>
      </c>
      <c r="AF4727" s="119" t="str">
        <f t="shared" si="294"/>
        <v>NA</v>
      </c>
      <c r="AG4727" s="119"/>
      <c r="AH4727" s="119"/>
      <c r="AI4727" s="119"/>
      <c r="AJ4727" s="119" t="str">
        <f t="shared" si="295"/>
        <v>NA</v>
      </c>
      <c r="AK4727" s="190"/>
      <c r="AL4727" s="191"/>
    </row>
    <row r="4728" spans="1:38" x14ac:dyDescent="0.25">
      <c r="A4728" t="s">
        <v>9428</v>
      </c>
      <c r="B4728" t="s">
        <v>9426</v>
      </c>
      <c r="C4728" t="s">
        <v>9427</v>
      </c>
      <c r="D4728" t="s">
        <v>675</v>
      </c>
      <c r="E4728" t="s">
        <v>4860</v>
      </c>
      <c r="F4728" t="s">
        <v>54</v>
      </c>
      <c r="G4728"/>
      <c r="H4728" t="s">
        <v>46307</v>
      </c>
      <c r="I4728" t="s">
        <v>53042</v>
      </c>
      <c r="J4728" t="s">
        <v>9429</v>
      </c>
      <c r="K4728" t="s">
        <v>105</v>
      </c>
      <c r="L4728" s="119" t="str">
        <f t="shared" si="292"/>
        <v>NA</v>
      </c>
      <c r="M4728" s="119"/>
      <c r="N4728" s="120" t="str">
        <f t="shared" si="293"/>
        <v>NA</v>
      </c>
      <c r="O4728" s="120"/>
      <c r="P4728"/>
      <c r="Q4728"/>
      <c r="R4728"/>
      <c r="S4728"/>
      <c r="T4728"/>
      <c r="U4728" t="s">
        <v>7453</v>
      </c>
      <c r="V4728" t="s">
        <v>7451</v>
      </c>
      <c r="W4728" t="s">
        <v>7452</v>
      </c>
      <c r="X4728" t="s">
        <v>675</v>
      </c>
      <c r="Y4728" t="s">
        <v>7454</v>
      </c>
      <c r="Z4728" t="s">
        <v>54</v>
      </c>
      <c r="AA4728"/>
      <c r="AB4728" t="s">
        <v>45592</v>
      </c>
      <c r="AC4728" t="s">
        <v>52470</v>
      </c>
      <c r="AD4728" t="s">
        <v>7455</v>
      </c>
      <c r="AE4728" t="s">
        <v>105</v>
      </c>
      <c r="AF4728" s="119" t="str">
        <f t="shared" si="294"/>
        <v>NA</v>
      </c>
      <c r="AG4728" s="119"/>
      <c r="AH4728" s="119"/>
      <c r="AI4728" s="119"/>
      <c r="AJ4728" s="119" t="str">
        <f t="shared" si="295"/>
        <v>NA</v>
      </c>
      <c r="AK4728" s="190"/>
      <c r="AL4728" s="191"/>
    </row>
    <row r="4729" spans="1:38" x14ac:dyDescent="0.25">
      <c r="A4729" t="s">
        <v>22156</v>
      </c>
      <c r="B4729" t="s">
        <v>22154</v>
      </c>
      <c r="C4729" t="s">
        <v>22155</v>
      </c>
      <c r="D4729" t="s">
        <v>675</v>
      </c>
      <c r="E4729" t="s">
        <v>4860</v>
      </c>
      <c r="F4729" t="s">
        <v>54</v>
      </c>
      <c r="G4729"/>
      <c r="H4729" t="s">
        <v>46306</v>
      </c>
      <c r="I4729" t="s">
        <v>53042</v>
      </c>
      <c r="J4729" t="s">
        <v>22157</v>
      </c>
      <c r="K4729" t="s">
        <v>105</v>
      </c>
      <c r="L4729" s="119" t="str">
        <f t="shared" si="292"/>
        <v>NA</v>
      </c>
      <c r="M4729" s="119"/>
      <c r="N4729" s="120" t="str">
        <f t="shared" si="293"/>
        <v>NA</v>
      </c>
      <c r="O4729" s="120"/>
      <c r="P4729"/>
      <c r="Q4729"/>
      <c r="R4729"/>
      <c r="S4729"/>
      <c r="T4729"/>
      <c r="U4729" t="s">
        <v>18758</v>
      </c>
      <c r="V4729" t="s">
        <v>18756</v>
      </c>
      <c r="W4729" t="s">
        <v>18757</v>
      </c>
      <c r="X4729" t="s">
        <v>675</v>
      </c>
      <c r="Y4729" t="s">
        <v>18759</v>
      </c>
      <c r="Z4729" t="s">
        <v>54</v>
      </c>
      <c r="AA4729"/>
      <c r="AB4729" t="s">
        <v>45593</v>
      </c>
      <c r="AC4729" t="s">
        <v>52471</v>
      </c>
      <c r="AD4729"/>
      <c r="AE4729" t="s">
        <v>105</v>
      </c>
      <c r="AF4729" s="119" t="str">
        <f t="shared" si="294"/>
        <v>NA</v>
      </c>
      <c r="AG4729" s="119"/>
      <c r="AH4729" s="119"/>
      <c r="AI4729" s="119"/>
      <c r="AJ4729" s="119" t="str">
        <f t="shared" si="295"/>
        <v>NA</v>
      </c>
      <c r="AK4729" s="190"/>
      <c r="AL4729" s="191"/>
    </row>
    <row r="4730" spans="1:38" x14ac:dyDescent="0.25">
      <c r="A4730" t="s">
        <v>7325</v>
      </c>
      <c r="B4730" t="s">
        <v>7323</v>
      </c>
      <c r="C4730" t="s">
        <v>7324</v>
      </c>
      <c r="D4730" t="s">
        <v>675</v>
      </c>
      <c r="E4730" t="s">
        <v>6876</v>
      </c>
      <c r="F4730" t="s">
        <v>54</v>
      </c>
      <c r="G4730"/>
      <c r="H4730" t="s">
        <v>46306</v>
      </c>
      <c r="I4730" t="s">
        <v>53043</v>
      </c>
      <c r="J4730" t="s">
        <v>7326</v>
      </c>
      <c r="K4730" t="s">
        <v>105</v>
      </c>
      <c r="L4730" s="119" t="str">
        <f t="shared" si="292"/>
        <v>NA</v>
      </c>
      <c r="M4730" s="119"/>
      <c r="N4730" s="120" t="str">
        <f t="shared" si="293"/>
        <v>NA</v>
      </c>
      <c r="O4730" s="120"/>
      <c r="P4730"/>
      <c r="Q4730"/>
      <c r="R4730"/>
      <c r="S4730"/>
      <c r="T4730"/>
      <c r="U4730" t="s">
        <v>7458</v>
      </c>
      <c r="V4730" t="s">
        <v>7456</v>
      </c>
      <c r="W4730" t="s">
        <v>7457</v>
      </c>
      <c r="X4730" t="s">
        <v>675</v>
      </c>
      <c r="Y4730" t="s">
        <v>738</v>
      </c>
      <c r="Z4730" t="s">
        <v>54</v>
      </c>
      <c r="AA4730"/>
      <c r="AB4730" t="s">
        <v>45594</v>
      </c>
      <c r="AC4730" t="s">
        <v>52472</v>
      </c>
      <c r="AD4730" t="s">
        <v>7459</v>
      </c>
      <c r="AE4730" t="s">
        <v>105</v>
      </c>
      <c r="AF4730" s="119" t="str">
        <f t="shared" si="294"/>
        <v>NA</v>
      </c>
      <c r="AG4730" s="119"/>
      <c r="AH4730" s="119"/>
      <c r="AI4730" s="119"/>
      <c r="AJ4730" s="119" t="str">
        <f t="shared" si="295"/>
        <v>NA</v>
      </c>
      <c r="AK4730" s="190"/>
      <c r="AL4730" s="191"/>
    </row>
    <row r="4731" spans="1:38" x14ac:dyDescent="0.25">
      <c r="A4731" t="s">
        <v>6875</v>
      </c>
      <c r="B4731" t="s">
        <v>6873</v>
      </c>
      <c r="C4731" t="s">
        <v>6874</v>
      </c>
      <c r="D4731" t="s">
        <v>675</v>
      </c>
      <c r="E4731" t="s">
        <v>6876</v>
      </c>
      <c r="F4731" t="s">
        <v>54</v>
      </c>
      <c r="G4731"/>
      <c r="H4731" t="s">
        <v>46307</v>
      </c>
      <c r="I4731" t="s">
        <v>53043</v>
      </c>
      <c r="J4731"/>
      <c r="K4731" t="s">
        <v>105</v>
      </c>
      <c r="L4731" s="119" t="str">
        <f t="shared" si="292"/>
        <v>NA</v>
      </c>
      <c r="M4731" s="119"/>
      <c r="N4731" s="120" t="str">
        <f t="shared" si="293"/>
        <v>NA</v>
      </c>
      <c r="O4731" s="120"/>
      <c r="P4731"/>
      <c r="Q4731"/>
      <c r="R4731"/>
      <c r="S4731"/>
      <c r="T4731"/>
      <c r="U4731" t="s">
        <v>11455</v>
      </c>
      <c r="V4731" t="s">
        <v>11453</v>
      </c>
      <c r="W4731" t="s">
        <v>11454</v>
      </c>
      <c r="X4731" t="s">
        <v>675</v>
      </c>
      <c r="Y4731" t="s">
        <v>738</v>
      </c>
      <c r="Z4731" t="s">
        <v>54</v>
      </c>
      <c r="AA4731"/>
      <c r="AB4731" t="s">
        <v>45594</v>
      </c>
      <c r="AC4731" t="s">
        <v>52472</v>
      </c>
      <c r="AD4731"/>
      <c r="AE4731" t="s">
        <v>105</v>
      </c>
      <c r="AF4731" s="119" t="str">
        <f t="shared" si="294"/>
        <v>NA</v>
      </c>
      <c r="AG4731" s="119"/>
      <c r="AH4731" s="119"/>
      <c r="AI4731" s="119"/>
      <c r="AJ4731" s="119" t="str">
        <f t="shared" si="295"/>
        <v>NA</v>
      </c>
      <c r="AK4731" s="190"/>
      <c r="AL4731" s="191"/>
    </row>
    <row r="4732" spans="1:38" x14ac:dyDescent="0.25">
      <c r="A4732" t="s">
        <v>8989</v>
      </c>
      <c r="B4732" t="s">
        <v>8987</v>
      </c>
      <c r="C4732" t="s">
        <v>8988</v>
      </c>
      <c r="D4732" t="s">
        <v>675</v>
      </c>
      <c r="E4732" t="s">
        <v>6876</v>
      </c>
      <c r="F4732" t="s">
        <v>54</v>
      </c>
      <c r="G4732"/>
      <c r="H4732" t="s">
        <v>46307</v>
      </c>
      <c r="I4732" t="s">
        <v>53043</v>
      </c>
      <c r="J4732" t="s">
        <v>8990</v>
      </c>
      <c r="K4732" t="s">
        <v>105</v>
      </c>
      <c r="L4732" s="119" t="str">
        <f t="shared" si="292"/>
        <v>NA</v>
      </c>
      <c r="M4732" s="119"/>
      <c r="N4732" s="120" t="str">
        <f t="shared" si="293"/>
        <v>NA</v>
      </c>
      <c r="O4732" s="120"/>
      <c r="P4732"/>
      <c r="Q4732"/>
      <c r="R4732"/>
      <c r="S4732"/>
      <c r="T4732"/>
      <c r="U4732" t="s">
        <v>7818</v>
      </c>
      <c r="V4732" t="s">
        <v>7816</v>
      </c>
      <c r="W4732" t="s">
        <v>7817</v>
      </c>
      <c r="X4732" t="s">
        <v>675</v>
      </c>
      <c r="Y4732" t="s">
        <v>7819</v>
      </c>
      <c r="Z4732" t="s">
        <v>54</v>
      </c>
      <c r="AA4732"/>
      <c r="AB4732" t="s">
        <v>45595</v>
      </c>
      <c r="AC4732" t="s">
        <v>52473</v>
      </c>
      <c r="AD4732" t="s">
        <v>7820</v>
      </c>
      <c r="AE4732" t="s">
        <v>105</v>
      </c>
      <c r="AF4732" s="119" t="str">
        <f t="shared" si="294"/>
        <v>NA</v>
      </c>
      <c r="AG4732" s="119"/>
      <c r="AH4732" s="119"/>
      <c r="AI4732" s="119"/>
      <c r="AJ4732" s="119" t="str">
        <f t="shared" si="295"/>
        <v>NA</v>
      </c>
      <c r="AK4732" s="190"/>
      <c r="AL4732" s="191"/>
    </row>
    <row r="4733" spans="1:38" x14ac:dyDescent="0.25">
      <c r="A4733" t="s">
        <v>10968</v>
      </c>
      <c r="B4733" t="s">
        <v>10966</v>
      </c>
      <c r="C4733" t="s">
        <v>10967</v>
      </c>
      <c r="D4733" t="s">
        <v>675</v>
      </c>
      <c r="E4733" t="s">
        <v>6876</v>
      </c>
      <c r="F4733" t="s">
        <v>54</v>
      </c>
      <c r="G4733"/>
      <c r="H4733" t="s">
        <v>46306</v>
      </c>
      <c r="I4733" t="s">
        <v>53043</v>
      </c>
      <c r="J4733" t="s">
        <v>10969</v>
      </c>
      <c r="K4733" t="s">
        <v>105</v>
      </c>
      <c r="L4733" s="119" t="str">
        <f t="shared" si="292"/>
        <v>NA</v>
      </c>
      <c r="M4733" s="119"/>
      <c r="N4733" s="120" t="str">
        <f t="shared" si="293"/>
        <v>NA</v>
      </c>
      <c r="O4733" s="120"/>
      <c r="P4733"/>
      <c r="Q4733"/>
      <c r="R4733"/>
      <c r="S4733"/>
      <c r="T4733"/>
      <c r="U4733" t="s">
        <v>15241</v>
      </c>
      <c r="V4733" t="s">
        <v>15239</v>
      </c>
      <c r="W4733" t="s">
        <v>15240</v>
      </c>
      <c r="X4733" t="s">
        <v>675</v>
      </c>
      <c r="Y4733" t="s">
        <v>15242</v>
      </c>
      <c r="Z4733" t="s">
        <v>54</v>
      </c>
      <c r="AA4733"/>
      <c r="AB4733" t="s">
        <v>45596</v>
      </c>
      <c r="AC4733" t="s">
        <v>52474</v>
      </c>
      <c r="AD4733"/>
      <c r="AE4733" t="s">
        <v>105</v>
      </c>
      <c r="AF4733" s="119" t="str">
        <f t="shared" si="294"/>
        <v>NA</v>
      </c>
      <c r="AG4733" s="119"/>
      <c r="AH4733" s="119"/>
      <c r="AI4733" s="119"/>
      <c r="AJ4733" s="119" t="str">
        <f t="shared" si="295"/>
        <v>NA</v>
      </c>
      <c r="AK4733" s="190"/>
      <c r="AL4733" s="191"/>
    </row>
    <row r="4734" spans="1:38" x14ac:dyDescent="0.25">
      <c r="A4734" t="s">
        <v>9774</v>
      </c>
      <c r="B4734" t="s">
        <v>9772</v>
      </c>
      <c r="C4734" t="s">
        <v>9773</v>
      </c>
      <c r="D4734" t="s">
        <v>675</v>
      </c>
      <c r="E4734" t="s">
        <v>6876</v>
      </c>
      <c r="F4734" t="s">
        <v>54</v>
      </c>
      <c r="G4734"/>
      <c r="H4734" t="s">
        <v>46307</v>
      </c>
      <c r="I4734" t="s">
        <v>53043</v>
      </c>
      <c r="J4734" t="s">
        <v>9774</v>
      </c>
      <c r="K4734" t="s">
        <v>105</v>
      </c>
      <c r="L4734" s="119" t="str">
        <f t="shared" si="292"/>
        <v>NA</v>
      </c>
      <c r="M4734" s="119"/>
      <c r="N4734" s="120" t="str">
        <f t="shared" si="293"/>
        <v>NA</v>
      </c>
      <c r="O4734" s="120"/>
      <c r="P4734"/>
      <c r="Q4734"/>
      <c r="R4734"/>
      <c r="S4734"/>
      <c r="T4734"/>
      <c r="U4734" t="s">
        <v>22115</v>
      </c>
      <c r="V4734" t="s">
        <v>22113</v>
      </c>
      <c r="W4734" t="s">
        <v>22114</v>
      </c>
      <c r="X4734" t="s">
        <v>675</v>
      </c>
      <c r="Y4734" t="s">
        <v>22116</v>
      </c>
      <c r="Z4734" t="s">
        <v>54</v>
      </c>
      <c r="AA4734"/>
      <c r="AB4734" t="s">
        <v>45597</v>
      </c>
      <c r="AC4734" t="s">
        <v>52475</v>
      </c>
      <c r="AD4734" t="s">
        <v>22117</v>
      </c>
      <c r="AE4734" t="s">
        <v>105</v>
      </c>
      <c r="AF4734" s="119" t="str">
        <f t="shared" si="294"/>
        <v>NA</v>
      </c>
      <c r="AG4734" s="119"/>
      <c r="AH4734" s="119"/>
      <c r="AI4734" s="119"/>
      <c r="AJ4734" s="119" t="str">
        <f t="shared" si="295"/>
        <v>NA</v>
      </c>
      <c r="AK4734" s="190"/>
      <c r="AL4734" s="191"/>
    </row>
    <row r="4735" spans="1:38" x14ac:dyDescent="0.25">
      <c r="A4735" t="s">
        <v>7728</v>
      </c>
      <c r="B4735" t="s">
        <v>7726</v>
      </c>
      <c r="C4735" t="s">
        <v>7727</v>
      </c>
      <c r="D4735" t="s">
        <v>675</v>
      </c>
      <c r="E4735" t="s">
        <v>6876</v>
      </c>
      <c r="F4735" t="s">
        <v>54</v>
      </c>
      <c r="G4735"/>
      <c r="H4735" t="s">
        <v>46307</v>
      </c>
      <c r="I4735" t="s">
        <v>53043</v>
      </c>
      <c r="J4735" t="s">
        <v>7729</v>
      </c>
      <c r="K4735" t="s">
        <v>105</v>
      </c>
      <c r="L4735" s="119" t="str">
        <f t="shared" si="292"/>
        <v>NA</v>
      </c>
      <c r="M4735" s="119"/>
      <c r="N4735" s="120" t="str">
        <f t="shared" si="293"/>
        <v>NA</v>
      </c>
      <c r="O4735" s="120"/>
      <c r="P4735"/>
      <c r="Q4735"/>
      <c r="R4735"/>
      <c r="S4735"/>
      <c r="T4735"/>
      <c r="U4735" t="s">
        <v>15477</v>
      </c>
      <c r="V4735" t="s">
        <v>15475</v>
      </c>
      <c r="W4735" t="s">
        <v>15476</v>
      </c>
      <c r="X4735" t="s">
        <v>675</v>
      </c>
      <c r="Y4735" t="s">
        <v>15478</v>
      </c>
      <c r="Z4735" t="s">
        <v>54</v>
      </c>
      <c r="AA4735"/>
      <c r="AB4735" t="s">
        <v>45598</v>
      </c>
      <c r="AC4735" t="s">
        <v>52476</v>
      </c>
      <c r="AD4735" t="s">
        <v>15479</v>
      </c>
      <c r="AE4735" t="s">
        <v>565</v>
      </c>
      <c r="AF4735" s="119" t="str">
        <f t="shared" si="294"/>
        <v>NA</v>
      </c>
      <c r="AG4735" s="119"/>
      <c r="AH4735" s="119"/>
      <c r="AI4735" s="119"/>
      <c r="AJ4735" s="119" t="str">
        <f t="shared" si="295"/>
        <v>NA</v>
      </c>
      <c r="AK4735" s="190"/>
      <c r="AL4735" s="191"/>
    </row>
    <row r="4736" spans="1:38" x14ac:dyDescent="0.25">
      <c r="A4736" t="s">
        <v>10521</v>
      </c>
      <c r="B4736" t="s">
        <v>10519</v>
      </c>
      <c r="C4736" t="s">
        <v>10520</v>
      </c>
      <c r="D4736" t="s">
        <v>675</v>
      </c>
      <c r="E4736" t="s">
        <v>6876</v>
      </c>
      <c r="F4736" t="s">
        <v>54</v>
      </c>
      <c r="G4736"/>
      <c r="H4736" t="s">
        <v>46306</v>
      </c>
      <c r="I4736" t="s">
        <v>53043</v>
      </c>
      <c r="J4736" t="s">
        <v>10522</v>
      </c>
      <c r="K4736" t="s">
        <v>105</v>
      </c>
      <c r="L4736" s="119" t="str">
        <f t="shared" si="292"/>
        <v>NA</v>
      </c>
      <c r="M4736" s="119"/>
      <c r="N4736" s="120" t="str">
        <f t="shared" si="293"/>
        <v>NA</v>
      </c>
      <c r="O4736" s="120"/>
      <c r="P4736"/>
      <c r="Q4736"/>
      <c r="R4736"/>
      <c r="S4736"/>
      <c r="T4736"/>
      <c r="U4736" t="s">
        <v>11503</v>
      </c>
      <c r="V4736" t="s">
        <v>11501</v>
      </c>
      <c r="W4736" t="s">
        <v>11502</v>
      </c>
      <c r="X4736" t="s">
        <v>675</v>
      </c>
      <c r="Y4736" t="s">
        <v>11224</v>
      </c>
      <c r="Z4736" t="s">
        <v>54</v>
      </c>
      <c r="AA4736"/>
      <c r="AB4736" t="s">
        <v>45599</v>
      </c>
      <c r="AC4736" t="s">
        <v>52477</v>
      </c>
      <c r="AD4736" t="s">
        <v>11503</v>
      </c>
      <c r="AE4736" t="s">
        <v>105</v>
      </c>
      <c r="AF4736" s="119" t="str">
        <f t="shared" si="294"/>
        <v>NA</v>
      </c>
      <c r="AG4736" s="119"/>
      <c r="AH4736" s="119"/>
      <c r="AI4736" s="119"/>
      <c r="AJ4736" s="119" t="str">
        <f t="shared" si="295"/>
        <v>NA</v>
      </c>
      <c r="AK4736" s="190"/>
      <c r="AL4736" s="191"/>
    </row>
    <row r="4737" spans="1:38" x14ac:dyDescent="0.25">
      <c r="A4737" t="s">
        <v>7353</v>
      </c>
      <c r="B4737" t="s">
        <v>7351</v>
      </c>
      <c r="C4737" t="s">
        <v>7352</v>
      </c>
      <c r="D4737" t="s">
        <v>675</v>
      </c>
      <c r="E4737" t="s">
        <v>6876</v>
      </c>
      <c r="F4737" t="s">
        <v>54</v>
      </c>
      <c r="G4737"/>
      <c r="H4737" t="s">
        <v>46306</v>
      </c>
      <c r="I4737" t="s">
        <v>53043</v>
      </c>
      <c r="J4737" t="s">
        <v>7354</v>
      </c>
      <c r="K4737" t="s">
        <v>105</v>
      </c>
      <c r="L4737" s="119" t="str">
        <f t="shared" si="292"/>
        <v>NA</v>
      </c>
      <c r="M4737" s="119"/>
      <c r="N4737" s="120" t="str">
        <f t="shared" si="293"/>
        <v>NA</v>
      </c>
      <c r="O4737" s="120"/>
      <c r="P4737"/>
      <c r="Q4737"/>
      <c r="R4737"/>
      <c r="S4737"/>
      <c r="T4737"/>
      <c r="U4737" t="s">
        <v>11223</v>
      </c>
      <c r="V4737" t="s">
        <v>11221</v>
      </c>
      <c r="W4737" t="s">
        <v>11222</v>
      </c>
      <c r="X4737" t="s">
        <v>675</v>
      </c>
      <c r="Y4737" t="s">
        <v>11224</v>
      </c>
      <c r="Z4737" t="s">
        <v>54</v>
      </c>
      <c r="AA4737"/>
      <c r="AB4737" t="s">
        <v>45599</v>
      </c>
      <c r="AC4737" t="s">
        <v>52477</v>
      </c>
      <c r="AD4737"/>
      <c r="AE4737" t="s">
        <v>105</v>
      </c>
      <c r="AF4737" s="119" t="str">
        <f t="shared" si="294"/>
        <v>NA</v>
      </c>
      <c r="AG4737" s="119"/>
      <c r="AH4737" s="119"/>
      <c r="AI4737" s="119"/>
      <c r="AJ4737" s="119" t="str">
        <f t="shared" si="295"/>
        <v>NA</v>
      </c>
      <c r="AK4737" s="190"/>
      <c r="AL4737" s="191"/>
    </row>
    <row r="4738" spans="1:38" x14ac:dyDescent="0.25">
      <c r="A4738" t="s">
        <v>15763</v>
      </c>
      <c r="B4738" t="s">
        <v>15761</v>
      </c>
      <c r="C4738" t="s">
        <v>15762</v>
      </c>
      <c r="D4738" t="s">
        <v>675</v>
      </c>
      <c r="E4738" t="s">
        <v>8997</v>
      </c>
      <c r="F4738" t="s">
        <v>54</v>
      </c>
      <c r="G4738"/>
      <c r="H4738" t="s">
        <v>46307</v>
      </c>
      <c r="I4738" t="s">
        <v>53044</v>
      </c>
      <c r="J4738" t="s">
        <v>15764</v>
      </c>
      <c r="K4738" t="s">
        <v>565</v>
      </c>
      <c r="L4738" s="119" t="str">
        <f t="shared" si="292"/>
        <v>NA</v>
      </c>
      <c r="M4738" s="119"/>
      <c r="N4738" s="120" t="str">
        <f t="shared" si="293"/>
        <v>NA</v>
      </c>
      <c r="O4738" s="120"/>
      <c r="P4738"/>
      <c r="Q4738"/>
      <c r="R4738"/>
      <c r="S4738"/>
      <c r="T4738"/>
      <c r="U4738" t="s">
        <v>21818</v>
      </c>
      <c r="V4738" t="s">
        <v>21816</v>
      </c>
      <c r="W4738" t="s">
        <v>21817</v>
      </c>
      <c r="X4738" t="s">
        <v>675</v>
      </c>
      <c r="Y4738" t="s">
        <v>16669</v>
      </c>
      <c r="Z4738" t="s">
        <v>54</v>
      </c>
      <c r="AA4738"/>
      <c r="AB4738" t="s">
        <v>45600</v>
      </c>
      <c r="AC4738" t="s">
        <v>52478</v>
      </c>
      <c r="AD4738"/>
      <c r="AE4738" t="s">
        <v>105</v>
      </c>
      <c r="AF4738" s="119" t="str">
        <f t="shared" si="294"/>
        <v>NA</v>
      </c>
      <c r="AG4738" s="119"/>
      <c r="AH4738" s="119"/>
      <c r="AI4738" s="119"/>
      <c r="AJ4738" s="119" t="str">
        <f t="shared" si="295"/>
        <v>NA</v>
      </c>
      <c r="AK4738" s="190"/>
      <c r="AL4738" s="191"/>
    </row>
    <row r="4739" spans="1:38" x14ac:dyDescent="0.25">
      <c r="A4739" t="s">
        <v>18107</v>
      </c>
      <c r="B4739" t="s">
        <v>18105</v>
      </c>
      <c r="C4739" t="s">
        <v>18106</v>
      </c>
      <c r="D4739" t="s">
        <v>675</v>
      </c>
      <c r="E4739" t="s">
        <v>8997</v>
      </c>
      <c r="F4739" t="s">
        <v>54</v>
      </c>
      <c r="G4739"/>
      <c r="H4739" t="s">
        <v>46307</v>
      </c>
      <c r="I4739" t="s">
        <v>53044</v>
      </c>
      <c r="J4739" t="s">
        <v>18108</v>
      </c>
      <c r="K4739" t="s">
        <v>565</v>
      </c>
      <c r="L4739" s="119" t="str">
        <f t="shared" ref="L4739:L4802" si="296">IF($Q$1&lt;&gt;"",IF(ISNUMBER(SEARCH("*"&amp;$Q$1&amp;"*", A4739)),A4739, IF(ISNUMBER(SEARCH("*"&amp;$Q$1&amp;"*", H4739)),A4739, IF(ISNUMBER(SEARCH("*"&amp;$Q$1&amp;"*", G4739)),A4739, IF(ISNUMBER(SEARCH("*"&amp;$Q$1&amp;"*", J4739)),A4739,  IF(ISNUMBER(SEARCH("*"&amp;$Q$1&amp;"*", E4739)),A4739, "NA"))))),"NA")</f>
        <v>NA</v>
      </c>
      <c r="M4739" s="119"/>
      <c r="N4739" s="120" t="str">
        <f t="shared" ref="N4739:N4802" si="297">IF($Q$11=1,IF(ISNUMBER(SEARCH($T$11,C4739)),A4739,"NA"),"NA")</f>
        <v>NA</v>
      </c>
      <c r="O4739" s="120"/>
      <c r="P4739"/>
      <c r="Q4739"/>
      <c r="R4739"/>
      <c r="S4739"/>
      <c r="T4739"/>
      <c r="U4739" t="s">
        <v>16668</v>
      </c>
      <c r="V4739" t="s">
        <v>16666</v>
      </c>
      <c r="W4739" t="s">
        <v>16667</v>
      </c>
      <c r="X4739" t="s">
        <v>675</v>
      </c>
      <c r="Y4739" t="s">
        <v>16669</v>
      </c>
      <c r="Z4739" t="s">
        <v>54</v>
      </c>
      <c r="AA4739"/>
      <c r="AB4739" t="s">
        <v>45601</v>
      </c>
      <c r="AC4739" t="s">
        <v>52478</v>
      </c>
      <c r="AD4739"/>
      <c r="AE4739" t="s">
        <v>105</v>
      </c>
      <c r="AF4739" s="119" t="str">
        <f t="shared" ref="AF4739:AF4802" si="298">IF($Q$6&lt;&gt;"",IF(ISNUMBER(SEARCH($Q$6, W4739)),U4739, "NA"),"NA")</f>
        <v>NA</v>
      </c>
      <c r="AG4739" s="119"/>
      <c r="AH4739" s="119"/>
      <c r="AI4739" s="119"/>
      <c r="AJ4739" s="119" t="str">
        <f t="shared" ref="AJ4739:AJ4802" si="299">IF($Q$5&lt;&gt;"",IF(ISNUMBER(SEARCH($Q$5, U4739&amp;" "&amp;Y4739&amp;" "&amp;AA4739&amp;" "&amp;AB4739&amp;" "&amp;AD4739)),U4739, "NA"),"NA")</f>
        <v>NA</v>
      </c>
      <c r="AK4739" s="190"/>
      <c r="AL4739" s="191"/>
    </row>
    <row r="4740" spans="1:38" x14ac:dyDescent="0.25">
      <c r="A4740" t="s">
        <v>20906</v>
      </c>
      <c r="B4740" t="s">
        <v>20904</v>
      </c>
      <c r="C4740" t="s">
        <v>20905</v>
      </c>
      <c r="D4740" t="s">
        <v>675</v>
      </c>
      <c r="E4740" t="s">
        <v>8997</v>
      </c>
      <c r="F4740" t="s">
        <v>54</v>
      </c>
      <c r="G4740"/>
      <c r="H4740" t="s">
        <v>46306</v>
      </c>
      <c r="I4740" t="s">
        <v>53044</v>
      </c>
      <c r="J4740" t="s">
        <v>20907</v>
      </c>
      <c r="K4740" t="s">
        <v>105</v>
      </c>
      <c r="L4740" s="119" t="str">
        <f t="shared" si="296"/>
        <v>NA</v>
      </c>
      <c r="M4740" s="119"/>
      <c r="N4740" s="120" t="str">
        <f t="shared" si="297"/>
        <v>NA</v>
      </c>
      <c r="O4740" s="120"/>
      <c r="P4740"/>
      <c r="Q4740"/>
      <c r="R4740"/>
      <c r="S4740"/>
      <c r="T4740"/>
      <c r="U4740" t="s">
        <v>16027</v>
      </c>
      <c r="V4740" t="s">
        <v>16025</v>
      </c>
      <c r="W4740" t="s">
        <v>16026</v>
      </c>
      <c r="X4740" t="s">
        <v>675</v>
      </c>
      <c r="Y4740" t="s">
        <v>16028</v>
      </c>
      <c r="Z4740" t="s">
        <v>54</v>
      </c>
      <c r="AA4740"/>
      <c r="AB4740" t="s">
        <v>45602</v>
      </c>
      <c r="AC4740" t="s">
        <v>52479</v>
      </c>
      <c r="AD4740"/>
      <c r="AE4740" t="s">
        <v>105</v>
      </c>
      <c r="AF4740" s="119" t="str">
        <f t="shared" si="298"/>
        <v>NA</v>
      </c>
      <c r="AG4740" s="119"/>
      <c r="AH4740" s="119"/>
      <c r="AI4740" s="119"/>
      <c r="AJ4740" s="119" t="str">
        <f t="shared" si="299"/>
        <v>NA</v>
      </c>
      <c r="AK4740" s="190"/>
      <c r="AL4740" s="191"/>
    </row>
    <row r="4741" spans="1:38" x14ac:dyDescent="0.25">
      <c r="A4741" t="s">
        <v>12247</v>
      </c>
      <c r="B4741" t="s">
        <v>12245</v>
      </c>
      <c r="C4741" t="s">
        <v>12246</v>
      </c>
      <c r="D4741" t="s">
        <v>675</v>
      </c>
      <c r="E4741" t="s">
        <v>8997</v>
      </c>
      <c r="F4741" t="s">
        <v>54</v>
      </c>
      <c r="G4741"/>
      <c r="H4741" t="s">
        <v>46306</v>
      </c>
      <c r="I4741" t="s">
        <v>53044</v>
      </c>
      <c r="J4741"/>
      <c r="K4741" t="s">
        <v>105</v>
      </c>
      <c r="L4741" s="119" t="str">
        <f t="shared" si="296"/>
        <v>NA</v>
      </c>
      <c r="M4741" s="119"/>
      <c r="N4741" s="120" t="str">
        <f t="shared" si="297"/>
        <v>NA</v>
      </c>
      <c r="O4741" s="120"/>
      <c r="P4741"/>
      <c r="Q4741"/>
      <c r="R4741"/>
      <c r="S4741"/>
      <c r="T4741"/>
      <c r="U4741" t="s">
        <v>11258</v>
      </c>
      <c r="V4741" t="s">
        <v>11256</v>
      </c>
      <c r="W4741" t="s">
        <v>11257</v>
      </c>
      <c r="X4741" t="s">
        <v>675</v>
      </c>
      <c r="Y4741" t="s">
        <v>11259</v>
      </c>
      <c r="Z4741" t="s">
        <v>54</v>
      </c>
      <c r="AA4741"/>
      <c r="AB4741" t="s">
        <v>45603</v>
      </c>
      <c r="AC4741" t="s">
        <v>52480</v>
      </c>
      <c r="AD4741"/>
      <c r="AE4741" t="s">
        <v>105</v>
      </c>
      <c r="AF4741" s="119" t="str">
        <f t="shared" si="298"/>
        <v>NA</v>
      </c>
      <c r="AG4741" s="119"/>
      <c r="AH4741" s="119"/>
      <c r="AI4741" s="119"/>
      <c r="AJ4741" s="119" t="str">
        <f t="shared" si="299"/>
        <v>NA</v>
      </c>
      <c r="AK4741" s="190"/>
      <c r="AL4741" s="191"/>
    </row>
    <row r="4742" spans="1:38" x14ac:dyDescent="0.25">
      <c r="A4742" t="s">
        <v>8996</v>
      </c>
      <c r="B4742" t="s">
        <v>8994</v>
      </c>
      <c r="C4742" t="s">
        <v>8995</v>
      </c>
      <c r="D4742" t="s">
        <v>675</v>
      </c>
      <c r="E4742" t="s">
        <v>8997</v>
      </c>
      <c r="F4742" t="s">
        <v>54</v>
      </c>
      <c r="G4742"/>
      <c r="H4742" t="s">
        <v>46307</v>
      </c>
      <c r="I4742" t="s">
        <v>53044</v>
      </c>
      <c r="J4742"/>
      <c r="K4742" t="s">
        <v>105</v>
      </c>
      <c r="L4742" s="119" t="str">
        <f t="shared" si="296"/>
        <v>NA</v>
      </c>
      <c r="M4742" s="119"/>
      <c r="N4742" s="120" t="str">
        <f t="shared" si="297"/>
        <v>NA</v>
      </c>
      <c r="O4742" s="120"/>
      <c r="P4742"/>
      <c r="Q4742"/>
      <c r="R4742"/>
      <c r="S4742"/>
      <c r="T4742"/>
      <c r="U4742" t="s">
        <v>11811</v>
      </c>
      <c r="V4742" t="s">
        <v>11809</v>
      </c>
      <c r="W4742" t="s">
        <v>11810</v>
      </c>
      <c r="X4742" t="s">
        <v>675</v>
      </c>
      <c r="Y4742" t="s">
        <v>11812</v>
      </c>
      <c r="Z4742" t="s">
        <v>54</v>
      </c>
      <c r="AA4742"/>
      <c r="AB4742" t="s">
        <v>45604</v>
      </c>
      <c r="AC4742" t="s">
        <v>52481</v>
      </c>
      <c r="AD4742"/>
      <c r="AE4742" t="s">
        <v>105</v>
      </c>
      <c r="AF4742" s="119" t="str">
        <f t="shared" si="298"/>
        <v>NA</v>
      </c>
      <c r="AG4742" s="119"/>
      <c r="AH4742" s="119"/>
      <c r="AI4742" s="119"/>
      <c r="AJ4742" s="119" t="str">
        <f t="shared" si="299"/>
        <v>NA</v>
      </c>
      <c r="AK4742" s="190"/>
      <c r="AL4742" s="191"/>
    </row>
    <row r="4743" spans="1:38" x14ac:dyDescent="0.25">
      <c r="A4743" t="s">
        <v>20874</v>
      </c>
      <c r="B4743" t="s">
        <v>20872</v>
      </c>
      <c r="C4743" t="s">
        <v>20873</v>
      </c>
      <c r="D4743" t="s">
        <v>675</v>
      </c>
      <c r="E4743" t="s">
        <v>8997</v>
      </c>
      <c r="F4743" t="s">
        <v>54</v>
      </c>
      <c r="G4743"/>
      <c r="H4743" t="s">
        <v>46306</v>
      </c>
      <c r="I4743" t="s">
        <v>53044</v>
      </c>
      <c r="J4743"/>
      <c r="K4743" t="s">
        <v>105</v>
      </c>
      <c r="L4743" s="119" t="str">
        <f t="shared" si="296"/>
        <v>NA</v>
      </c>
      <c r="M4743" s="119"/>
      <c r="N4743" s="120" t="str">
        <f t="shared" si="297"/>
        <v>NA</v>
      </c>
      <c r="O4743" s="120"/>
      <c r="P4743"/>
      <c r="Q4743"/>
      <c r="R4743"/>
      <c r="S4743"/>
      <c r="T4743"/>
      <c r="U4743" t="s">
        <v>16056</v>
      </c>
      <c r="V4743" t="s">
        <v>16054</v>
      </c>
      <c r="W4743" t="s">
        <v>16055</v>
      </c>
      <c r="X4743" t="s">
        <v>675</v>
      </c>
      <c r="Y4743" t="s">
        <v>16057</v>
      </c>
      <c r="Z4743" t="s">
        <v>54</v>
      </c>
      <c r="AA4743"/>
      <c r="AB4743" t="s">
        <v>45605</v>
      </c>
      <c r="AC4743" t="s">
        <v>52482</v>
      </c>
      <c r="AD4743" t="s">
        <v>16058</v>
      </c>
      <c r="AE4743" t="s">
        <v>105</v>
      </c>
      <c r="AF4743" s="119" t="str">
        <f t="shared" si="298"/>
        <v>NA</v>
      </c>
      <c r="AG4743" s="119"/>
      <c r="AH4743" s="119"/>
      <c r="AI4743" s="119"/>
      <c r="AJ4743" s="119" t="str">
        <f t="shared" si="299"/>
        <v>NA</v>
      </c>
      <c r="AK4743" s="190"/>
      <c r="AL4743" s="191"/>
    </row>
    <row r="4744" spans="1:38" x14ac:dyDescent="0.25">
      <c r="A4744" t="s">
        <v>9621</v>
      </c>
      <c r="B4744" t="s">
        <v>9619</v>
      </c>
      <c r="C4744" t="s">
        <v>9620</v>
      </c>
      <c r="D4744" t="s">
        <v>675</v>
      </c>
      <c r="E4744" t="s">
        <v>8997</v>
      </c>
      <c r="F4744" t="s">
        <v>54</v>
      </c>
      <c r="G4744"/>
      <c r="H4744" t="s">
        <v>46307</v>
      </c>
      <c r="I4744" t="s">
        <v>53044</v>
      </c>
      <c r="J4744"/>
      <c r="K4744" t="s">
        <v>105</v>
      </c>
      <c r="L4744" s="119" t="str">
        <f t="shared" si="296"/>
        <v>NA</v>
      </c>
      <c r="M4744" s="119"/>
      <c r="N4744" s="120" t="str">
        <f t="shared" si="297"/>
        <v>NA</v>
      </c>
      <c r="O4744" s="120"/>
      <c r="P4744"/>
      <c r="Q4744"/>
      <c r="R4744"/>
      <c r="S4744"/>
      <c r="T4744"/>
      <c r="U4744" t="s">
        <v>16078</v>
      </c>
      <c r="V4744" t="s">
        <v>16076</v>
      </c>
      <c r="W4744" t="s">
        <v>16077</v>
      </c>
      <c r="X4744" t="s">
        <v>675</v>
      </c>
      <c r="Y4744" t="s">
        <v>16079</v>
      </c>
      <c r="Z4744" t="s">
        <v>54</v>
      </c>
      <c r="AA4744"/>
      <c r="AB4744" t="s">
        <v>45606</v>
      </c>
      <c r="AC4744" t="s">
        <v>52483</v>
      </c>
      <c r="AD4744" t="s">
        <v>16078</v>
      </c>
      <c r="AE4744" t="s">
        <v>565</v>
      </c>
      <c r="AF4744" s="119" t="str">
        <f t="shared" si="298"/>
        <v>NA</v>
      </c>
      <c r="AG4744" s="119"/>
      <c r="AH4744" s="119"/>
      <c r="AI4744" s="119"/>
      <c r="AJ4744" s="119" t="str">
        <f t="shared" si="299"/>
        <v>NA</v>
      </c>
      <c r="AK4744" s="190"/>
      <c r="AL4744" s="191"/>
    </row>
    <row r="4745" spans="1:38" x14ac:dyDescent="0.25">
      <c r="A4745" t="s">
        <v>10855</v>
      </c>
      <c r="B4745" t="s">
        <v>10854</v>
      </c>
      <c r="C4745" t="s">
        <v>10851</v>
      </c>
      <c r="D4745" t="s">
        <v>675</v>
      </c>
      <c r="E4745" t="s">
        <v>4534</v>
      </c>
      <c r="F4745" t="s">
        <v>54</v>
      </c>
      <c r="G4745"/>
      <c r="H4745" t="s">
        <v>46306</v>
      </c>
      <c r="I4745" t="s">
        <v>53045</v>
      </c>
      <c r="J4745" t="s">
        <v>10856</v>
      </c>
      <c r="K4745" t="s">
        <v>565</v>
      </c>
      <c r="L4745" s="119" t="str">
        <f t="shared" si="296"/>
        <v>NA</v>
      </c>
      <c r="M4745" s="119"/>
      <c r="N4745" s="120" t="str">
        <f t="shared" si="297"/>
        <v>NA</v>
      </c>
      <c r="O4745" s="120"/>
      <c r="P4745"/>
      <c r="Q4745"/>
      <c r="R4745"/>
      <c r="S4745"/>
      <c r="T4745"/>
      <c r="U4745" t="s">
        <v>16085</v>
      </c>
      <c r="V4745" t="s">
        <v>16083</v>
      </c>
      <c r="W4745" t="s">
        <v>16084</v>
      </c>
      <c r="X4745" t="s">
        <v>675</v>
      </c>
      <c r="Y4745" t="s">
        <v>16086</v>
      </c>
      <c r="Z4745" t="s">
        <v>54</v>
      </c>
      <c r="AA4745"/>
      <c r="AB4745" t="s">
        <v>45607</v>
      </c>
      <c r="AC4745" t="s">
        <v>52484</v>
      </c>
      <c r="AD4745" t="s">
        <v>16085</v>
      </c>
      <c r="AE4745" t="s">
        <v>105</v>
      </c>
      <c r="AF4745" s="119" t="str">
        <f t="shared" si="298"/>
        <v>NA</v>
      </c>
      <c r="AG4745" s="119"/>
      <c r="AH4745" s="119"/>
      <c r="AI4745" s="119"/>
      <c r="AJ4745" s="119" t="str">
        <f t="shared" si="299"/>
        <v>NA</v>
      </c>
      <c r="AK4745" s="190"/>
      <c r="AL4745" s="191"/>
    </row>
    <row r="4746" spans="1:38" x14ac:dyDescent="0.25">
      <c r="A4746" t="s">
        <v>18913</v>
      </c>
      <c r="B4746" t="s">
        <v>18911</v>
      </c>
      <c r="C4746" t="s">
        <v>18912</v>
      </c>
      <c r="D4746" t="s">
        <v>675</v>
      </c>
      <c r="E4746" t="s">
        <v>4534</v>
      </c>
      <c r="F4746" t="s">
        <v>54</v>
      </c>
      <c r="G4746"/>
      <c r="H4746" t="s">
        <v>46305</v>
      </c>
      <c r="I4746" t="s">
        <v>53045</v>
      </c>
      <c r="J4746" t="s">
        <v>18914</v>
      </c>
      <c r="K4746" t="s">
        <v>565</v>
      </c>
      <c r="L4746" s="119" t="str">
        <f t="shared" si="296"/>
        <v>NA</v>
      </c>
      <c r="M4746" s="119"/>
      <c r="N4746" s="120" t="str">
        <f t="shared" si="297"/>
        <v>NA</v>
      </c>
      <c r="O4746" s="120"/>
      <c r="P4746"/>
      <c r="Q4746"/>
      <c r="R4746"/>
      <c r="S4746"/>
      <c r="T4746"/>
      <c r="U4746" t="s">
        <v>12217</v>
      </c>
      <c r="V4746" t="s">
        <v>12215</v>
      </c>
      <c r="W4746" t="s">
        <v>12216</v>
      </c>
      <c r="X4746" t="s">
        <v>675</v>
      </c>
      <c r="Y4746" t="s">
        <v>12218</v>
      </c>
      <c r="Z4746" t="s">
        <v>54</v>
      </c>
      <c r="AA4746"/>
      <c r="AB4746" t="s">
        <v>41950</v>
      </c>
      <c r="AC4746" t="s">
        <v>52485</v>
      </c>
      <c r="AD4746" t="s">
        <v>12217</v>
      </c>
      <c r="AE4746" t="s">
        <v>105</v>
      </c>
      <c r="AF4746" s="119" t="str">
        <f t="shared" si="298"/>
        <v>NA</v>
      </c>
      <c r="AG4746" s="119"/>
      <c r="AH4746" s="119"/>
      <c r="AI4746" s="119"/>
      <c r="AJ4746" s="119" t="str">
        <f t="shared" si="299"/>
        <v>NA</v>
      </c>
      <c r="AK4746" s="190"/>
      <c r="AL4746" s="191"/>
    </row>
    <row r="4747" spans="1:38" x14ac:dyDescent="0.25">
      <c r="A4747" t="s">
        <v>15796</v>
      </c>
      <c r="B4747" t="s">
        <v>15794</v>
      </c>
      <c r="C4747" t="s">
        <v>15795</v>
      </c>
      <c r="D4747" t="s">
        <v>675</v>
      </c>
      <c r="E4747" t="s">
        <v>4534</v>
      </c>
      <c r="F4747" t="s">
        <v>54</v>
      </c>
      <c r="G4747"/>
      <c r="H4747" t="s">
        <v>46305</v>
      </c>
      <c r="I4747" t="s">
        <v>53045</v>
      </c>
      <c r="J4747" t="s">
        <v>15797</v>
      </c>
      <c r="K4747" t="s">
        <v>565</v>
      </c>
      <c r="L4747" s="119" t="str">
        <f t="shared" si="296"/>
        <v>NA</v>
      </c>
      <c r="M4747" s="119"/>
      <c r="N4747" s="120" t="str">
        <f t="shared" si="297"/>
        <v>NA</v>
      </c>
      <c r="O4747" s="120"/>
      <c r="P4747"/>
      <c r="Q4747"/>
      <c r="R4747"/>
      <c r="S4747"/>
      <c r="T4747"/>
      <c r="U4747" t="s">
        <v>10447</v>
      </c>
      <c r="V4747" t="s">
        <v>10445</v>
      </c>
      <c r="W4747" t="s">
        <v>10446</v>
      </c>
      <c r="X4747" t="s">
        <v>675</v>
      </c>
      <c r="Y4747" t="s">
        <v>10448</v>
      </c>
      <c r="Z4747" t="s">
        <v>54</v>
      </c>
      <c r="AA4747"/>
      <c r="AB4747" t="s">
        <v>45608</v>
      </c>
      <c r="AC4747" t="s">
        <v>52486</v>
      </c>
      <c r="AD4747" t="s">
        <v>10447</v>
      </c>
      <c r="AE4747" t="s">
        <v>565</v>
      </c>
      <c r="AF4747" s="119" t="str">
        <f t="shared" si="298"/>
        <v>NA</v>
      </c>
      <c r="AG4747" s="119"/>
      <c r="AH4747" s="119"/>
      <c r="AI4747" s="119"/>
      <c r="AJ4747" s="119" t="str">
        <f t="shared" si="299"/>
        <v>NA</v>
      </c>
      <c r="AK4747" s="190"/>
      <c r="AL4747" s="191"/>
    </row>
    <row r="4748" spans="1:38" x14ac:dyDescent="0.25">
      <c r="A4748" t="s">
        <v>15573</v>
      </c>
      <c r="B4748" t="s">
        <v>15571</v>
      </c>
      <c r="C4748" t="s">
        <v>15572</v>
      </c>
      <c r="D4748" t="s">
        <v>675</v>
      </c>
      <c r="E4748" t="s">
        <v>4534</v>
      </c>
      <c r="F4748" t="s">
        <v>54</v>
      </c>
      <c r="G4748"/>
      <c r="H4748" t="s">
        <v>46305</v>
      </c>
      <c r="I4748" t="s">
        <v>53045</v>
      </c>
      <c r="J4748" t="s">
        <v>15573</v>
      </c>
      <c r="K4748" t="s">
        <v>565</v>
      </c>
      <c r="L4748" s="119" t="str">
        <f t="shared" si="296"/>
        <v>NA</v>
      </c>
      <c r="M4748" s="119"/>
      <c r="N4748" s="120" t="str">
        <f t="shared" si="297"/>
        <v>NA</v>
      </c>
      <c r="O4748" s="120"/>
      <c r="P4748"/>
      <c r="Q4748"/>
      <c r="R4748"/>
      <c r="S4748"/>
      <c r="T4748"/>
      <c r="U4748" t="s">
        <v>8866</v>
      </c>
      <c r="V4748" t="s">
        <v>8864</v>
      </c>
      <c r="W4748" t="s">
        <v>8865</v>
      </c>
      <c r="X4748" t="s">
        <v>675</v>
      </c>
      <c r="Y4748" t="s">
        <v>8867</v>
      </c>
      <c r="Z4748" t="s">
        <v>54</v>
      </c>
      <c r="AA4748"/>
      <c r="AB4748" t="s">
        <v>45609</v>
      </c>
      <c r="AC4748" t="s">
        <v>52487</v>
      </c>
      <c r="AD4748"/>
      <c r="AE4748" t="s">
        <v>105</v>
      </c>
      <c r="AF4748" s="119" t="str">
        <f t="shared" si="298"/>
        <v>NA</v>
      </c>
      <c r="AG4748" s="119"/>
      <c r="AH4748" s="119"/>
      <c r="AI4748" s="119"/>
      <c r="AJ4748" s="119" t="str">
        <f t="shared" si="299"/>
        <v>NA</v>
      </c>
      <c r="AK4748" s="190"/>
      <c r="AL4748" s="191"/>
    </row>
    <row r="4749" spans="1:38" x14ac:dyDescent="0.25">
      <c r="A4749" t="s">
        <v>10852</v>
      </c>
      <c r="B4749" t="s">
        <v>10850</v>
      </c>
      <c r="C4749" t="s">
        <v>10851</v>
      </c>
      <c r="D4749" t="s">
        <v>675</v>
      </c>
      <c r="E4749" t="s">
        <v>4534</v>
      </c>
      <c r="F4749" t="s">
        <v>54</v>
      </c>
      <c r="G4749"/>
      <c r="H4749" t="s">
        <v>46306</v>
      </c>
      <c r="I4749" t="s">
        <v>53045</v>
      </c>
      <c r="J4749" t="s">
        <v>10853</v>
      </c>
      <c r="K4749" t="s">
        <v>565</v>
      </c>
      <c r="L4749" s="119" t="str">
        <f t="shared" si="296"/>
        <v>NA</v>
      </c>
      <c r="M4749" s="119"/>
      <c r="N4749" s="120" t="str">
        <f t="shared" si="297"/>
        <v>NA</v>
      </c>
      <c r="O4749" s="120"/>
      <c r="P4749"/>
      <c r="Q4749"/>
      <c r="R4749"/>
      <c r="S4749"/>
      <c r="T4749"/>
      <c r="U4749" t="s">
        <v>10716</v>
      </c>
      <c r="V4749" t="s">
        <v>10715</v>
      </c>
      <c r="W4749" t="s">
        <v>10446</v>
      </c>
      <c r="X4749" t="s">
        <v>675</v>
      </c>
      <c r="Y4749" t="s">
        <v>1770</v>
      </c>
      <c r="Z4749" t="s">
        <v>54</v>
      </c>
      <c r="AA4749"/>
      <c r="AB4749" t="s">
        <v>45610</v>
      </c>
      <c r="AC4749" t="s">
        <v>52488</v>
      </c>
      <c r="AD4749" t="s">
        <v>10717</v>
      </c>
      <c r="AE4749" t="s">
        <v>565</v>
      </c>
      <c r="AF4749" s="119" t="str">
        <f t="shared" si="298"/>
        <v>NA</v>
      </c>
      <c r="AG4749" s="119"/>
      <c r="AH4749" s="119"/>
      <c r="AI4749" s="119"/>
      <c r="AJ4749" s="119" t="str">
        <f t="shared" si="299"/>
        <v>NA</v>
      </c>
      <c r="AK4749" s="190"/>
      <c r="AL4749" s="191"/>
    </row>
    <row r="4750" spans="1:38" x14ac:dyDescent="0.25">
      <c r="A4750" t="s">
        <v>11952</v>
      </c>
      <c r="B4750" t="s">
        <v>11950</v>
      </c>
      <c r="C4750" t="s">
        <v>11951</v>
      </c>
      <c r="D4750" t="s">
        <v>675</v>
      </c>
      <c r="E4750" t="s">
        <v>4534</v>
      </c>
      <c r="F4750" t="s">
        <v>54</v>
      </c>
      <c r="G4750"/>
      <c r="H4750" t="s">
        <v>46306</v>
      </c>
      <c r="I4750" t="s">
        <v>53045</v>
      </c>
      <c r="J4750" t="s">
        <v>11953</v>
      </c>
      <c r="K4750" t="s">
        <v>105</v>
      </c>
      <c r="L4750" s="119" t="str">
        <f t="shared" si="296"/>
        <v>NA</v>
      </c>
      <c r="M4750" s="119"/>
      <c r="N4750" s="120" t="str">
        <f t="shared" si="297"/>
        <v>NA</v>
      </c>
      <c r="O4750" s="120"/>
      <c r="P4750"/>
      <c r="Q4750"/>
      <c r="R4750"/>
      <c r="S4750"/>
      <c r="T4750"/>
      <c r="U4750" t="s">
        <v>12668</v>
      </c>
      <c r="V4750" t="s">
        <v>12666</v>
      </c>
      <c r="W4750" t="s">
        <v>12667</v>
      </c>
      <c r="X4750" t="s">
        <v>675</v>
      </c>
      <c r="Y4750" t="s">
        <v>1770</v>
      </c>
      <c r="Z4750" t="s">
        <v>54</v>
      </c>
      <c r="AA4750"/>
      <c r="AB4750" t="s">
        <v>45611</v>
      </c>
      <c r="AC4750" t="s">
        <v>52488</v>
      </c>
      <c r="AD4750" t="s">
        <v>12669</v>
      </c>
      <c r="AE4750" t="s">
        <v>105</v>
      </c>
      <c r="AF4750" s="119" t="str">
        <f t="shared" si="298"/>
        <v>NA</v>
      </c>
      <c r="AG4750" s="119"/>
      <c r="AH4750" s="119"/>
      <c r="AI4750" s="119"/>
      <c r="AJ4750" s="119" t="str">
        <f t="shared" si="299"/>
        <v>NA</v>
      </c>
      <c r="AK4750" s="190"/>
      <c r="AL4750" s="191"/>
    </row>
    <row r="4751" spans="1:38" x14ac:dyDescent="0.25">
      <c r="A4751" t="s">
        <v>12297</v>
      </c>
      <c r="B4751" t="s">
        <v>12295</v>
      </c>
      <c r="C4751" t="s">
        <v>12296</v>
      </c>
      <c r="D4751" t="s">
        <v>675</v>
      </c>
      <c r="E4751" t="s">
        <v>4534</v>
      </c>
      <c r="F4751" t="s">
        <v>54</v>
      </c>
      <c r="G4751"/>
      <c r="H4751" t="s">
        <v>46306</v>
      </c>
      <c r="I4751" t="s">
        <v>53045</v>
      </c>
      <c r="J4751" t="s">
        <v>12297</v>
      </c>
      <c r="K4751" t="s">
        <v>105</v>
      </c>
      <c r="L4751" s="119" t="str">
        <f t="shared" si="296"/>
        <v>NA</v>
      </c>
      <c r="M4751" s="119"/>
      <c r="N4751" s="120" t="str">
        <f t="shared" si="297"/>
        <v>NA</v>
      </c>
      <c r="O4751" s="120"/>
      <c r="P4751"/>
      <c r="Q4751"/>
      <c r="R4751"/>
      <c r="S4751"/>
      <c r="T4751"/>
      <c r="U4751" t="s">
        <v>16187</v>
      </c>
      <c r="V4751" t="s">
        <v>16185</v>
      </c>
      <c r="W4751" t="s">
        <v>16186</v>
      </c>
      <c r="X4751" t="s">
        <v>675</v>
      </c>
      <c r="Y4751" t="s">
        <v>16188</v>
      </c>
      <c r="Z4751" t="s">
        <v>54</v>
      </c>
      <c r="AA4751"/>
      <c r="AB4751" t="s">
        <v>45612</v>
      </c>
      <c r="AC4751" t="s">
        <v>52489</v>
      </c>
      <c r="AD4751" t="s">
        <v>16189</v>
      </c>
      <c r="AE4751" t="s">
        <v>565</v>
      </c>
      <c r="AF4751" s="119" t="str">
        <f t="shared" si="298"/>
        <v>NA</v>
      </c>
      <c r="AG4751" s="119"/>
      <c r="AH4751" s="119"/>
      <c r="AI4751" s="119"/>
      <c r="AJ4751" s="119" t="str">
        <f t="shared" si="299"/>
        <v>NA</v>
      </c>
      <c r="AK4751" s="190"/>
      <c r="AL4751" s="191"/>
    </row>
    <row r="4752" spans="1:38" x14ac:dyDescent="0.25">
      <c r="A4752" t="s">
        <v>12250</v>
      </c>
      <c r="B4752" t="s">
        <v>12248</v>
      </c>
      <c r="C4752" t="s">
        <v>12249</v>
      </c>
      <c r="D4752" t="s">
        <v>675</v>
      </c>
      <c r="E4752" t="s">
        <v>4534</v>
      </c>
      <c r="F4752" t="s">
        <v>54</v>
      </c>
      <c r="G4752"/>
      <c r="H4752" t="s">
        <v>46306</v>
      </c>
      <c r="I4752" t="s">
        <v>53045</v>
      </c>
      <c r="J4752"/>
      <c r="K4752" t="s">
        <v>105</v>
      </c>
      <c r="L4752" s="119" t="str">
        <f t="shared" si="296"/>
        <v>NA</v>
      </c>
      <c r="M4752" s="119"/>
      <c r="N4752" s="120" t="str">
        <f t="shared" si="297"/>
        <v>NA</v>
      </c>
      <c r="O4752" s="120"/>
      <c r="P4752"/>
      <c r="Q4752"/>
      <c r="R4752"/>
      <c r="S4752"/>
      <c r="T4752"/>
      <c r="U4752" t="s">
        <v>16192</v>
      </c>
      <c r="V4752" t="s">
        <v>16190</v>
      </c>
      <c r="W4752" t="s">
        <v>16191</v>
      </c>
      <c r="X4752" t="s">
        <v>675</v>
      </c>
      <c r="Y4752" t="s">
        <v>16193</v>
      </c>
      <c r="Z4752" t="s">
        <v>54</v>
      </c>
      <c r="AA4752"/>
      <c r="AB4752" t="s">
        <v>45613</v>
      </c>
      <c r="AC4752" t="s">
        <v>52490</v>
      </c>
      <c r="AD4752" t="s">
        <v>16192</v>
      </c>
      <c r="AE4752" t="s">
        <v>105</v>
      </c>
      <c r="AF4752" s="119" t="str">
        <f t="shared" si="298"/>
        <v>NA</v>
      </c>
      <c r="AG4752" s="119"/>
      <c r="AH4752" s="119"/>
      <c r="AI4752" s="119"/>
      <c r="AJ4752" s="119" t="str">
        <f t="shared" si="299"/>
        <v>NA</v>
      </c>
      <c r="AK4752" s="190"/>
      <c r="AL4752" s="191"/>
    </row>
    <row r="4753" spans="1:38" x14ac:dyDescent="0.25">
      <c r="A4753" t="s">
        <v>8929</v>
      </c>
      <c r="B4753" t="s">
        <v>8927</v>
      </c>
      <c r="C4753" t="s">
        <v>8928</v>
      </c>
      <c r="D4753" t="s">
        <v>675</v>
      </c>
      <c r="E4753" t="s">
        <v>4534</v>
      </c>
      <c r="F4753" t="s">
        <v>54</v>
      </c>
      <c r="G4753"/>
      <c r="H4753" t="s">
        <v>46307</v>
      </c>
      <c r="I4753" t="s">
        <v>53045</v>
      </c>
      <c r="J4753" t="s">
        <v>8929</v>
      </c>
      <c r="K4753" t="s">
        <v>105</v>
      </c>
      <c r="L4753" s="119" t="str">
        <f t="shared" si="296"/>
        <v>NA</v>
      </c>
      <c r="M4753" s="119"/>
      <c r="N4753" s="120" t="str">
        <f t="shared" si="297"/>
        <v>NA</v>
      </c>
      <c r="O4753" s="120"/>
      <c r="P4753"/>
      <c r="Q4753"/>
      <c r="R4753"/>
      <c r="S4753"/>
      <c r="T4753"/>
      <c r="U4753" t="s">
        <v>11656</v>
      </c>
      <c r="V4753" t="s">
        <v>11654</v>
      </c>
      <c r="W4753" t="s">
        <v>11655</v>
      </c>
      <c r="X4753" t="s">
        <v>675</v>
      </c>
      <c r="Y4753" t="s">
        <v>2789</v>
      </c>
      <c r="Z4753" t="s">
        <v>54</v>
      </c>
      <c r="AA4753"/>
      <c r="AB4753" t="s">
        <v>45614</v>
      </c>
      <c r="AC4753" t="s">
        <v>52491</v>
      </c>
      <c r="AD4753"/>
      <c r="AE4753" t="s">
        <v>105</v>
      </c>
      <c r="AF4753" s="119" t="str">
        <f t="shared" si="298"/>
        <v>NA</v>
      </c>
      <c r="AG4753" s="119"/>
      <c r="AH4753" s="119"/>
      <c r="AI4753" s="119"/>
      <c r="AJ4753" s="119" t="str">
        <f t="shared" si="299"/>
        <v>NA</v>
      </c>
      <c r="AK4753" s="190"/>
      <c r="AL4753" s="191"/>
    </row>
    <row r="4754" spans="1:38" x14ac:dyDescent="0.25">
      <c r="A4754" t="s">
        <v>8386</v>
      </c>
      <c r="B4754" t="s">
        <v>8384</v>
      </c>
      <c r="C4754" t="s">
        <v>8385</v>
      </c>
      <c r="D4754" t="s">
        <v>675</v>
      </c>
      <c r="E4754" t="s">
        <v>4534</v>
      </c>
      <c r="F4754" t="s">
        <v>54</v>
      </c>
      <c r="G4754"/>
      <c r="H4754" t="s">
        <v>46307</v>
      </c>
      <c r="I4754" t="s">
        <v>53045</v>
      </c>
      <c r="J4754" t="s">
        <v>8387</v>
      </c>
      <c r="K4754" t="s">
        <v>105</v>
      </c>
      <c r="L4754" s="119" t="str">
        <f t="shared" si="296"/>
        <v>NA</v>
      </c>
      <c r="M4754" s="119"/>
      <c r="N4754" s="120" t="str">
        <f t="shared" si="297"/>
        <v>NA</v>
      </c>
      <c r="O4754" s="120"/>
      <c r="P4754"/>
      <c r="Q4754"/>
      <c r="R4754"/>
      <c r="S4754"/>
      <c r="T4754"/>
      <c r="U4754" t="s">
        <v>16326</v>
      </c>
      <c r="V4754" t="s">
        <v>16324</v>
      </c>
      <c r="W4754" t="s">
        <v>16325</v>
      </c>
      <c r="X4754" t="s">
        <v>675</v>
      </c>
      <c r="Y4754" t="s">
        <v>16327</v>
      </c>
      <c r="Z4754" t="s">
        <v>54</v>
      </c>
      <c r="AA4754"/>
      <c r="AB4754" t="s">
        <v>45615</v>
      </c>
      <c r="AC4754" t="s">
        <v>52492</v>
      </c>
      <c r="AD4754" t="s">
        <v>16326</v>
      </c>
      <c r="AE4754" t="s">
        <v>105</v>
      </c>
      <c r="AF4754" s="119" t="str">
        <f t="shared" si="298"/>
        <v>NA</v>
      </c>
      <c r="AG4754" s="119"/>
      <c r="AH4754" s="119"/>
      <c r="AI4754" s="119"/>
      <c r="AJ4754" s="119" t="str">
        <f t="shared" si="299"/>
        <v>NA</v>
      </c>
      <c r="AK4754" s="190"/>
      <c r="AL4754" s="191"/>
    </row>
    <row r="4755" spans="1:38" x14ac:dyDescent="0.25">
      <c r="A4755" t="s">
        <v>12294</v>
      </c>
      <c r="B4755" t="s">
        <v>12292</v>
      </c>
      <c r="C4755" t="s">
        <v>12293</v>
      </c>
      <c r="D4755" t="s">
        <v>675</v>
      </c>
      <c r="E4755" t="s">
        <v>4534</v>
      </c>
      <c r="F4755" t="s">
        <v>54</v>
      </c>
      <c r="G4755"/>
      <c r="H4755" t="s">
        <v>46306</v>
      </c>
      <c r="I4755" t="s">
        <v>53045</v>
      </c>
      <c r="J4755" t="s">
        <v>12294</v>
      </c>
      <c r="K4755" t="s">
        <v>105</v>
      </c>
      <c r="L4755" s="119" t="str">
        <f t="shared" si="296"/>
        <v>NA</v>
      </c>
      <c r="M4755" s="119"/>
      <c r="N4755" s="120" t="str">
        <f t="shared" si="297"/>
        <v>NA</v>
      </c>
      <c r="O4755" s="120"/>
      <c r="P4755"/>
      <c r="Q4755"/>
      <c r="R4755"/>
      <c r="S4755"/>
      <c r="T4755"/>
      <c r="U4755" t="s">
        <v>21345</v>
      </c>
      <c r="V4755" t="s">
        <v>21343</v>
      </c>
      <c r="W4755" t="s">
        <v>21344</v>
      </c>
      <c r="X4755" t="s">
        <v>675</v>
      </c>
      <c r="Y4755" t="s">
        <v>4346</v>
      </c>
      <c r="Z4755" t="s">
        <v>54</v>
      </c>
      <c r="AA4755"/>
      <c r="AB4755" t="s">
        <v>45616</v>
      </c>
      <c r="AC4755" t="s">
        <v>52493</v>
      </c>
      <c r="AD4755"/>
      <c r="AE4755" t="s">
        <v>105</v>
      </c>
      <c r="AF4755" s="119" t="str">
        <f t="shared" si="298"/>
        <v>NA</v>
      </c>
      <c r="AG4755" s="119"/>
      <c r="AH4755" s="119"/>
      <c r="AI4755" s="119"/>
      <c r="AJ4755" s="119" t="str">
        <f t="shared" si="299"/>
        <v>NA</v>
      </c>
      <c r="AK4755" s="190"/>
      <c r="AL4755" s="191"/>
    </row>
    <row r="4756" spans="1:38" x14ac:dyDescent="0.25">
      <c r="A4756" t="s">
        <v>7033</v>
      </c>
      <c r="B4756" t="s">
        <v>7031</v>
      </c>
      <c r="C4756" t="s">
        <v>7032</v>
      </c>
      <c r="D4756" t="s">
        <v>675</v>
      </c>
      <c r="E4756" t="s">
        <v>4534</v>
      </c>
      <c r="F4756" t="s">
        <v>54</v>
      </c>
      <c r="G4756"/>
      <c r="H4756" t="s">
        <v>46306</v>
      </c>
      <c r="I4756" t="s">
        <v>53045</v>
      </c>
      <c r="J4756" t="s">
        <v>7034</v>
      </c>
      <c r="K4756" t="s">
        <v>105</v>
      </c>
      <c r="L4756" s="119" t="str">
        <f t="shared" si="296"/>
        <v>NA</v>
      </c>
      <c r="M4756" s="119"/>
      <c r="N4756" s="120" t="str">
        <f t="shared" si="297"/>
        <v>NA</v>
      </c>
      <c r="O4756" s="120"/>
      <c r="P4756"/>
      <c r="Q4756"/>
      <c r="R4756"/>
      <c r="S4756"/>
      <c r="T4756"/>
      <c r="U4756" t="s">
        <v>16415</v>
      </c>
      <c r="V4756" t="s">
        <v>16413</v>
      </c>
      <c r="W4756" t="s">
        <v>16414</v>
      </c>
      <c r="X4756" t="s">
        <v>675</v>
      </c>
      <c r="Y4756" t="s">
        <v>11301</v>
      </c>
      <c r="Z4756" t="s">
        <v>54</v>
      </c>
      <c r="AA4756"/>
      <c r="AB4756" t="s">
        <v>45617</v>
      </c>
      <c r="AC4756" t="s">
        <v>52494</v>
      </c>
      <c r="AD4756"/>
      <c r="AE4756" t="s">
        <v>105</v>
      </c>
      <c r="AF4756" s="119" t="str">
        <f t="shared" si="298"/>
        <v>NA</v>
      </c>
      <c r="AG4756" s="119"/>
      <c r="AH4756" s="119"/>
      <c r="AI4756" s="119"/>
      <c r="AJ4756" s="119" t="str">
        <f t="shared" si="299"/>
        <v>NA</v>
      </c>
      <c r="AK4756" s="190"/>
      <c r="AL4756" s="191"/>
    </row>
    <row r="4757" spans="1:38" x14ac:dyDescent="0.25">
      <c r="A4757" t="s">
        <v>9389</v>
      </c>
      <c r="B4757" t="s">
        <v>9387</v>
      </c>
      <c r="C4757" t="s">
        <v>9388</v>
      </c>
      <c r="D4757" t="s">
        <v>675</v>
      </c>
      <c r="E4757" t="s">
        <v>4534</v>
      </c>
      <c r="F4757" t="s">
        <v>54</v>
      </c>
      <c r="G4757"/>
      <c r="H4757" t="s">
        <v>46307</v>
      </c>
      <c r="I4757" t="s">
        <v>53045</v>
      </c>
      <c r="J4757" t="s">
        <v>9389</v>
      </c>
      <c r="K4757" t="s">
        <v>105</v>
      </c>
      <c r="L4757" s="119" t="str">
        <f t="shared" si="296"/>
        <v>NA</v>
      </c>
      <c r="M4757" s="119"/>
      <c r="N4757" s="120" t="str">
        <f t="shared" si="297"/>
        <v>NA</v>
      </c>
      <c r="O4757" s="120"/>
      <c r="P4757"/>
      <c r="Q4757"/>
      <c r="R4757"/>
      <c r="S4757"/>
      <c r="T4757"/>
      <c r="U4757" t="s">
        <v>11300</v>
      </c>
      <c r="V4757" t="s">
        <v>11298</v>
      </c>
      <c r="W4757" t="s">
        <v>11299</v>
      </c>
      <c r="X4757" t="s">
        <v>675</v>
      </c>
      <c r="Y4757" t="s">
        <v>11301</v>
      </c>
      <c r="Z4757" t="s">
        <v>54</v>
      </c>
      <c r="AA4757"/>
      <c r="AB4757" t="s">
        <v>45618</v>
      </c>
      <c r="AC4757" t="s">
        <v>52494</v>
      </c>
      <c r="AD4757"/>
      <c r="AE4757" t="s">
        <v>105</v>
      </c>
      <c r="AF4757" s="119" t="str">
        <f t="shared" si="298"/>
        <v>NA</v>
      </c>
      <c r="AG4757" s="119"/>
      <c r="AH4757" s="119"/>
      <c r="AI4757" s="119"/>
      <c r="AJ4757" s="119" t="str">
        <f t="shared" si="299"/>
        <v>NA</v>
      </c>
      <c r="AK4757" s="190"/>
      <c r="AL4757" s="191"/>
    </row>
    <row r="4758" spans="1:38" x14ac:dyDescent="0.25">
      <c r="A4758" t="s">
        <v>22713</v>
      </c>
      <c r="B4758" t="s">
        <v>22711</v>
      </c>
      <c r="C4758" t="s">
        <v>22712</v>
      </c>
      <c r="D4758" t="s">
        <v>675</v>
      </c>
      <c r="E4758" t="s">
        <v>331</v>
      </c>
      <c r="F4758" t="s">
        <v>54</v>
      </c>
      <c r="G4758"/>
      <c r="H4758" t="s">
        <v>46308</v>
      </c>
      <c r="I4758" t="s">
        <v>53046</v>
      </c>
      <c r="J4758" t="s">
        <v>22713</v>
      </c>
      <c r="K4758" t="s">
        <v>565</v>
      </c>
      <c r="L4758" s="119" t="str">
        <f t="shared" si="296"/>
        <v>NA</v>
      </c>
      <c r="M4758" s="119"/>
      <c r="N4758" s="120" t="str">
        <f t="shared" si="297"/>
        <v>NA</v>
      </c>
      <c r="O4758" s="120"/>
      <c r="P4758"/>
      <c r="Q4758"/>
      <c r="R4758"/>
      <c r="S4758"/>
      <c r="T4758"/>
      <c r="U4758" t="s">
        <v>10888</v>
      </c>
      <c r="V4758" t="s">
        <v>10886</v>
      </c>
      <c r="W4758" t="s">
        <v>10887</v>
      </c>
      <c r="X4758" t="s">
        <v>675</v>
      </c>
      <c r="Y4758" t="s">
        <v>10889</v>
      </c>
      <c r="Z4758" t="s">
        <v>54</v>
      </c>
      <c r="AA4758"/>
      <c r="AB4758" t="s">
        <v>45619</v>
      </c>
      <c r="AC4758" t="s">
        <v>52495</v>
      </c>
      <c r="AD4758" t="s">
        <v>10890</v>
      </c>
      <c r="AE4758" t="s">
        <v>565</v>
      </c>
      <c r="AF4758" s="119" t="str">
        <f t="shared" si="298"/>
        <v>NA</v>
      </c>
      <c r="AG4758" s="119"/>
      <c r="AH4758" s="119"/>
      <c r="AI4758" s="119"/>
      <c r="AJ4758" s="119" t="str">
        <f t="shared" si="299"/>
        <v>NA</v>
      </c>
      <c r="AK4758" s="190"/>
      <c r="AL4758" s="191"/>
    </row>
    <row r="4759" spans="1:38" x14ac:dyDescent="0.25">
      <c r="A4759" t="s">
        <v>15526</v>
      </c>
      <c r="B4759" t="s">
        <v>15524</v>
      </c>
      <c r="C4759" t="s">
        <v>15525</v>
      </c>
      <c r="D4759" t="s">
        <v>675</v>
      </c>
      <c r="E4759" t="s">
        <v>331</v>
      </c>
      <c r="F4759" t="s">
        <v>54</v>
      </c>
      <c r="G4759"/>
      <c r="H4759" t="s">
        <v>46305</v>
      </c>
      <c r="I4759" t="s">
        <v>53046</v>
      </c>
      <c r="J4759" t="s">
        <v>15526</v>
      </c>
      <c r="K4759" t="s">
        <v>565</v>
      </c>
      <c r="L4759" s="119" t="str">
        <f t="shared" si="296"/>
        <v>NA</v>
      </c>
      <c r="M4759" s="119"/>
      <c r="N4759" s="120" t="str">
        <f t="shared" si="297"/>
        <v>NA</v>
      </c>
      <c r="O4759" s="120"/>
      <c r="P4759"/>
      <c r="Q4759"/>
      <c r="R4759"/>
      <c r="S4759"/>
      <c r="T4759"/>
      <c r="U4759" t="s">
        <v>16427</v>
      </c>
      <c r="V4759" t="s">
        <v>16425</v>
      </c>
      <c r="W4759" t="s">
        <v>16426</v>
      </c>
      <c r="X4759" t="s">
        <v>675</v>
      </c>
      <c r="Y4759" t="s">
        <v>10889</v>
      </c>
      <c r="Z4759" t="s">
        <v>54</v>
      </c>
      <c r="AA4759"/>
      <c r="AB4759" t="s">
        <v>45620</v>
      </c>
      <c r="AC4759" t="s">
        <v>52495</v>
      </c>
      <c r="AD4759" t="s">
        <v>16427</v>
      </c>
      <c r="AE4759" t="s">
        <v>105</v>
      </c>
      <c r="AF4759" s="119" t="str">
        <f t="shared" si="298"/>
        <v>NA</v>
      </c>
      <c r="AG4759" s="119"/>
      <c r="AH4759" s="119"/>
      <c r="AI4759" s="119"/>
      <c r="AJ4759" s="119" t="str">
        <f t="shared" si="299"/>
        <v>NA</v>
      </c>
      <c r="AK4759" s="190"/>
      <c r="AL4759" s="191"/>
    </row>
    <row r="4760" spans="1:38" x14ac:dyDescent="0.25">
      <c r="A4760" t="s">
        <v>17486</v>
      </c>
      <c r="B4760" t="s">
        <v>17484</v>
      </c>
      <c r="C4760" t="s">
        <v>17485</v>
      </c>
      <c r="D4760" t="s">
        <v>675</v>
      </c>
      <c r="E4760" t="s">
        <v>331</v>
      </c>
      <c r="F4760" t="s">
        <v>54</v>
      </c>
      <c r="G4760"/>
      <c r="H4760" t="s">
        <v>46305</v>
      </c>
      <c r="I4760" t="s">
        <v>53046</v>
      </c>
      <c r="J4760" t="s">
        <v>17486</v>
      </c>
      <c r="K4760" t="s">
        <v>565</v>
      </c>
      <c r="L4760" s="119" t="str">
        <f t="shared" si="296"/>
        <v>NA</v>
      </c>
      <c r="M4760" s="119"/>
      <c r="N4760" s="120" t="str">
        <f t="shared" si="297"/>
        <v>NA</v>
      </c>
      <c r="O4760" s="120"/>
      <c r="P4760"/>
      <c r="Q4760"/>
      <c r="R4760"/>
      <c r="S4760"/>
      <c r="T4760"/>
      <c r="U4760" t="s">
        <v>16430</v>
      </c>
      <c r="V4760" t="s">
        <v>16428</v>
      </c>
      <c r="W4760" t="s">
        <v>16429</v>
      </c>
      <c r="X4760" t="s">
        <v>675</v>
      </c>
      <c r="Y4760" t="s">
        <v>2323</v>
      </c>
      <c r="Z4760" t="s">
        <v>54</v>
      </c>
      <c r="AA4760"/>
      <c r="AB4760" t="s">
        <v>45621</v>
      </c>
      <c r="AC4760" t="s">
        <v>52496</v>
      </c>
      <c r="AD4760" t="s">
        <v>16431</v>
      </c>
      <c r="AE4760" t="s">
        <v>565</v>
      </c>
      <c r="AF4760" s="119" t="str">
        <f t="shared" si="298"/>
        <v>NA</v>
      </c>
      <c r="AG4760" s="119"/>
      <c r="AH4760" s="119"/>
      <c r="AI4760" s="119"/>
      <c r="AJ4760" s="119" t="str">
        <f t="shared" si="299"/>
        <v>NA</v>
      </c>
      <c r="AK4760" s="190"/>
      <c r="AL4760" s="191"/>
    </row>
    <row r="4761" spans="1:38" x14ac:dyDescent="0.25">
      <c r="A4761" t="s">
        <v>9221</v>
      </c>
      <c r="B4761" t="s">
        <v>9219</v>
      </c>
      <c r="C4761" t="s">
        <v>9220</v>
      </c>
      <c r="D4761" t="s">
        <v>675</v>
      </c>
      <c r="E4761" t="s">
        <v>331</v>
      </c>
      <c r="F4761" t="s">
        <v>54</v>
      </c>
      <c r="G4761"/>
      <c r="H4761" t="s">
        <v>46307</v>
      </c>
      <c r="I4761" t="s">
        <v>53046</v>
      </c>
      <c r="J4761" t="s">
        <v>9221</v>
      </c>
      <c r="K4761" t="s">
        <v>105</v>
      </c>
      <c r="L4761" s="119" t="str">
        <f t="shared" si="296"/>
        <v>NA</v>
      </c>
      <c r="M4761" s="119"/>
      <c r="N4761" s="120" t="str">
        <f t="shared" si="297"/>
        <v>NA</v>
      </c>
      <c r="O4761" s="120"/>
      <c r="P4761"/>
      <c r="Q4761"/>
      <c r="R4761"/>
      <c r="S4761"/>
      <c r="T4761"/>
      <c r="U4761" t="s">
        <v>10650</v>
      </c>
      <c r="V4761" t="s">
        <v>10649</v>
      </c>
      <c r="W4761" t="s">
        <v>10446</v>
      </c>
      <c r="X4761" t="s">
        <v>675</v>
      </c>
      <c r="Y4761" t="s">
        <v>2323</v>
      </c>
      <c r="Z4761" t="s">
        <v>54</v>
      </c>
      <c r="AA4761"/>
      <c r="AB4761" t="s">
        <v>45622</v>
      </c>
      <c r="AC4761" t="s">
        <v>52496</v>
      </c>
      <c r="AD4761" t="s">
        <v>10651</v>
      </c>
      <c r="AE4761" t="s">
        <v>565</v>
      </c>
      <c r="AF4761" s="119" t="str">
        <f t="shared" si="298"/>
        <v>NA</v>
      </c>
      <c r="AG4761" s="119"/>
      <c r="AH4761" s="119"/>
      <c r="AI4761" s="119"/>
      <c r="AJ4761" s="119" t="str">
        <f t="shared" si="299"/>
        <v>NA</v>
      </c>
      <c r="AK4761" s="190"/>
      <c r="AL4761" s="191"/>
    </row>
    <row r="4762" spans="1:38" x14ac:dyDescent="0.25">
      <c r="A4762" t="s">
        <v>10127</v>
      </c>
      <c r="B4762" t="s">
        <v>10125</v>
      </c>
      <c r="C4762" t="s">
        <v>10126</v>
      </c>
      <c r="D4762" t="s">
        <v>675</v>
      </c>
      <c r="E4762" t="s">
        <v>331</v>
      </c>
      <c r="F4762" t="s">
        <v>54</v>
      </c>
      <c r="G4762"/>
      <c r="H4762" t="s">
        <v>46307</v>
      </c>
      <c r="I4762" t="s">
        <v>53046</v>
      </c>
      <c r="J4762"/>
      <c r="K4762" t="s">
        <v>105</v>
      </c>
      <c r="L4762" s="119" t="str">
        <f t="shared" si="296"/>
        <v>NA</v>
      </c>
      <c r="M4762" s="119"/>
      <c r="N4762" s="120" t="str">
        <f t="shared" si="297"/>
        <v>NA</v>
      </c>
      <c r="O4762" s="120"/>
      <c r="P4762"/>
      <c r="Q4762"/>
      <c r="R4762"/>
      <c r="S4762"/>
      <c r="T4762"/>
      <c r="U4762" t="s">
        <v>11223</v>
      </c>
      <c r="V4762" t="s">
        <v>11225</v>
      </c>
      <c r="W4762" t="s">
        <v>11226</v>
      </c>
      <c r="X4762" t="s">
        <v>675</v>
      </c>
      <c r="Y4762" t="s">
        <v>2323</v>
      </c>
      <c r="Z4762" t="s">
        <v>54</v>
      </c>
      <c r="AA4762"/>
      <c r="AB4762" t="s">
        <v>45623</v>
      </c>
      <c r="AC4762" t="s">
        <v>52496</v>
      </c>
      <c r="AD4762"/>
      <c r="AE4762" t="s">
        <v>105</v>
      </c>
      <c r="AF4762" s="119" t="str">
        <f t="shared" si="298"/>
        <v>NA</v>
      </c>
      <c r="AG4762" s="119"/>
      <c r="AH4762" s="119"/>
      <c r="AI4762" s="119"/>
      <c r="AJ4762" s="119" t="str">
        <f t="shared" si="299"/>
        <v>NA</v>
      </c>
      <c r="AK4762" s="190"/>
      <c r="AL4762" s="191"/>
    </row>
    <row r="4763" spans="1:38" x14ac:dyDescent="0.25">
      <c r="A4763" t="s">
        <v>9866</v>
      </c>
      <c r="B4763" t="s">
        <v>9864</v>
      </c>
      <c r="C4763" t="s">
        <v>9865</v>
      </c>
      <c r="D4763" t="s">
        <v>675</v>
      </c>
      <c r="E4763" t="s">
        <v>331</v>
      </c>
      <c r="F4763" t="s">
        <v>54</v>
      </c>
      <c r="G4763"/>
      <c r="H4763" t="s">
        <v>46307</v>
      </c>
      <c r="I4763" t="s">
        <v>53046</v>
      </c>
      <c r="J4763" t="s">
        <v>9866</v>
      </c>
      <c r="K4763" t="s">
        <v>105</v>
      </c>
      <c r="L4763" s="119" t="str">
        <f t="shared" si="296"/>
        <v>NA</v>
      </c>
      <c r="M4763" s="119"/>
      <c r="N4763" s="120" t="str">
        <f t="shared" si="297"/>
        <v>NA</v>
      </c>
      <c r="O4763" s="120"/>
      <c r="P4763"/>
      <c r="Q4763"/>
      <c r="R4763"/>
      <c r="S4763"/>
      <c r="T4763"/>
      <c r="U4763" t="s">
        <v>8399</v>
      </c>
      <c r="V4763" t="s">
        <v>8397</v>
      </c>
      <c r="W4763" t="s">
        <v>8398</v>
      </c>
      <c r="X4763" t="s">
        <v>675</v>
      </c>
      <c r="Y4763" t="s">
        <v>2323</v>
      </c>
      <c r="Z4763" t="s">
        <v>54</v>
      </c>
      <c r="AA4763"/>
      <c r="AB4763" t="s">
        <v>45624</v>
      </c>
      <c r="AC4763" t="s">
        <v>52496</v>
      </c>
      <c r="AD4763" t="s">
        <v>8400</v>
      </c>
      <c r="AE4763" t="s">
        <v>105</v>
      </c>
      <c r="AF4763" s="119" t="str">
        <f t="shared" si="298"/>
        <v>NA</v>
      </c>
      <c r="AG4763" s="119"/>
      <c r="AH4763" s="119"/>
      <c r="AI4763" s="119"/>
      <c r="AJ4763" s="119" t="str">
        <f t="shared" si="299"/>
        <v>NA</v>
      </c>
      <c r="AK4763" s="190"/>
      <c r="AL4763" s="191"/>
    </row>
    <row r="4764" spans="1:38" x14ac:dyDescent="0.25">
      <c r="A4764" t="s">
        <v>9926</v>
      </c>
      <c r="B4764" t="s">
        <v>9924</v>
      </c>
      <c r="C4764" t="s">
        <v>9925</v>
      </c>
      <c r="D4764" t="s">
        <v>675</v>
      </c>
      <c r="E4764" t="s">
        <v>331</v>
      </c>
      <c r="F4764" t="s">
        <v>54</v>
      </c>
      <c r="G4764"/>
      <c r="H4764" t="s">
        <v>46307</v>
      </c>
      <c r="I4764" t="s">
        <v>53046</v>
      </c>
      <c r="J4764" t="s">
        <v>9926</v>
      </c>
      <c r="K4764" t="s">
        <v>105</v>
      </c>
      <c r="L4764" s="119" t="str">
        <f t="shared" si="296"/>
        <v>NA</v>
      </c>
      <c r="M4764" s="119"/>
      <c r="N4764" s="120" t="str">
        <f t="shared" si="297"/>
        <v>NA</v>
      </c>
      <c r="O4764" s="120"/>
      <c r="P4764"/>
      <c r="Q4764"/>
      <c r="R4764"/>
      <c r="S4764"/>
      <c r="T4764"/>
      <c r="U4764" t="s">
        <v>16456</v>
      </c>
      <c r="V4764" t="s">
        <v>16454</v>
      </c>
      <c r="W4764" t="s">
        <v>16455</v>
      </c>
      <c r="X4764" t="s">
        <v>675</v>
      </c>
      <c r="Y4764" t="s">
        <v>2380</v>
      </c>
      <c r="Z4764" t="s">
        <v>54</v>
      </c>
      <c r="AA4764"/>
      <c r="AB4764" t="s">
        <v>45625</v>
      </c>
      <c r="AC4764" t="s">
        <v>52497</v>
      </c>
      <c r="AD4764" t="s">
        <v>16456</v>
      </c>
      <c r="AE4764" t="s">
        <v>565</v>
      </c>
      <c r="AF4764" s="119" t="str">
        <f t="shared" si="298"/>
        <v>NA</v>
      </c>
      <c r="AG4764" s="119"/>
      <c r="AH4764" s="119"/>
      <c r="AI4764" s="119"/>
      <c r="AJ4764" s="119" t="str">
        <f t="shared" si="299"/>
        <v>NA</v>
      </c>
      <c r="AK4764" s="190"/>
      <c r="AL4764" s="191"/>
    </row>
    <row r="4765" spans="1:38" x14ac:dyDescent="0.25">
      <c r="A4765" t="s">
        <v>7760</v>
      </c>
      <c r="B4765" t="s">
        <v>7758</v>
      </c>
      <c r="C4765" t="s">
        <v>7759</v>
      </c>
      <c r="D4765" t="s">
        <v>675</v>
      </c>
      <c r="E4765" t="s">
        <v>331</v>
      </c>
      <c r="F4765" t="s">
        <v>54</v>
      </c>
      <c r="G4765"/>
      <c r="H4765" t="s">
        <v>46307</v>
      </c>
      <c r="I4765" t="s">
        <v>53046</v>
      </c>
      <c r="J4765" t="s">
        <v>7761</v>
      </c>
      <c r="K4765" t="s">
        <v>105</v>
      </c>
      <c r="L4765" s="119" t="str">
        <f t="shared" si="296"/>
        <v>NA</v>
      </c>
      <c r="M4765" s="119"/>
      <c r="N4765" s="120" t="str">
        <f t="shared" si="297"/>
        <v>NA</v>
      </c>
      <c r="O4765" s="120"/>
      <c r="P4765"/>
      <c r="Q4765"/>
      <c r="R4765"/>
      <c r="S4765"/>
      <c r="T4765"/>
      <c r="U4765" t="s">
        <v>16456</v>
      </c>
      <c r="V4765" t="s">
        <v>16457</v>
      </c>
      <c r="W4765" t="s">
        <v>16458</v>
      </c>
      <c r="X4765" t="s">
        <v>675</v>
      </c>
      <c r="Y4765" t="s">
        <v>2380</v>
      </c>
      <c r="Z4765" t="s">
        <v>54</v>
      </c>
      <c r="AA4765"/>
      <c r="AB4765" t="s">
        <v>45625</v>
      </c>
      <c r="AC4765" t="s">
        <v>52497</v>
      </c>
      <c r="AD4765" t="s">
        <v>16459</v>
      </c>
      <c r="AE4765" t="s">
        <v>105</v>
      </c>
      <c r="AF4765" s="119" t="str">
        <f t="shared" si="298"/>
        <v>NA</v>
      </c>
      <c r="AG4765" s="119"/>
      <c r="AH4765" s="119"/>
      <c r="AI4765" s="119"/>
      <c r="AJ4765" s="119" t="str">
        <f t="shared" si="299"/>
        <v>NA</v>
      </c>
      <c r="AK4765" s="190"/>
      <c r="AL4765" s="191"/>
    </row>
    <row r="4766" spans="1:38" x14ac:dyDescent="0.25">
      <c r="A4766" t="s">
        <v>10704</v>
      </c>
      <c r="B4766" t="s">
        <v>10702</v>
      </c>
      <c r="C4766" t="s">
        <v>10703</v>
      </c>
      <c r="D4766" t="s">
        <v>675</v>
      </c>
      <c r="E4766" t="s">
        <v>331</v>
      </c>
      <c r="F4766" t="s">
        <v>54</v>
      </c>
      <c r="G4766"/>
      <c r="H4766" t="s">
        <v>46306</v>
      </c>
      <c r="I4766" t="s">
        <v>53046</v>
      </c>
      <c r="J4766" t="s">
        <v>10705</v>
      </c>
      <c r="K4766" t="s">
        <v>105</v>
      </c>
      <c r="L4766" s="119" t="str">
        <f t="shared" si="296"/>
        <v>NA</v>
      </c>
      <c r="M4766" s="119"/>
      <c r="N4766" s="120" t="str">
        <f t="shared" si="297"/>
        <v>NA</v>
      </c>
      <c r="O4766" s="120"/>
      <c r="P4766"/>
      <c r="Q4766"/>
      <c r="R4766"/>
      <c r="S4766"/>
      <c r="T4766"/>
      <c r="U4766" t="s">
        <v>11364</v>
      </c>
      <c r="V4766" t="s">
        <v>11362</v>
      </c>
      <c r="W4766" t="s">
        <v>11363</v>
      </c>
      <c r="X4766" t="s">
        <v>675</v>
      </c>
      <c r="Y4766" t="s">
        <v>2380</v>
      </c>
      <c r="Z4766" t="s">
        <v>54</v>
      </c>
      <c r="AA4766"/>
      <c r="AB4766" t="s">
        <v>45626</v>
      </c>
      <c r="AC4766" t="s">
        <v>52497</v>
      </c>
      <c r="AD4766"/>
      <c r="AE4766" t="s">
        <v>105</v>
      </c>
      <c r="AF4766" s="119" t="str">
        <f t="shared" si="298"/>
        <v>NA</v>
      </c>
      <c r="AG4766" s="119"/>
      <c r="AH4766" s="119"/>
      <c r="AI4766" s="119"/>
      <c r="AJ4766" s="119" t="str">
        <f t="shared" si="299"/>
        <v>NA</v>
      </c>
      <c r="AK4766" s="190"/>
      <c r="AL4766" s="191"/>
    </row>
    <row r="4767" spans="1:38" x14ac:dyDescent="0.25">
      <c r="A4767" t="s">
        <v>6023</v>
      </c>
      <c r="B4767" t="s">
        <v>6021</v>
      </c>
      <c r="C4767" t="s">
        <v>6022</v>
      </c>
      <c r="D4767" t="s">
        <v>675</v>
      </c>
      <c r="E4767" t="s">
        <v>331</v>
      </c>
      <c r="F4767" t="s">
        <v>54</v>
      </c>
      <c r="G4767"/>
      <c r="H4767" t="s">
        <v>46306</v>
      </c>
      <c r="I4767" t="s">
        <v>53046</v>
      </c>
      <c r="J4767" t="s">
        <v>6024</v>
      </c>
      <c r="K4767" t="s">
        <v>105</v>
      </c>
      <c r="L4767" s="119" t="str">
        <f t="shared" si="296"/>
        <v>NA</v>
      </c>
      <c r="M4767" s="119"/>
      <c r="N4767" s="120" t="str">
        <f t="shared" si="297"/>
        <v>NA</v>
      </c>
      <c r="O4767" s="120"/>
      <c r="P4767"/>
      <c r="Q4767"/>
      <c r="R4767"/>
      <c r="S4767"/>
      <c r="T4767"/>
      <c r="U4767" t="s">
        <v>20991</v>
      </c>
      <c r="V4767" t="s">
        <v>20989</v>
      </c>
      <c r="W4767" t="s">
        <v>20990</v>
      </c>
      <c r="X4767" t="s">
        <v>675</v>
      </c>
      <c r="Y4767" t="s">
        <v>2380</v>
      </c>
      <c r="Z4767" t="s">
        <v>54</v>
      </c>
      <c r="AA4767"/>
      <c r="AB4767" t="s">
        <v>45626</v>
      </c>
      <c r="AC4767" t="s">
        <v>52497</v>
      </c>
      <c r="AD4767"/>
      <c r="AE4767" t="s">
        <v>105</v>
      </c>
      <c r="AF4767" s="119" t="str">
        <f t="shared" si="298"/>
        <v>NA</v>
      </c>
      <c r="AG4767" s="119"/>
      <c r="AH4767" s="119"/>
      <c r="AI4767" s="119"/>
      <c r="AJ4767" s="119" t="str">
        <f t="shared" si="299"/>
        <v>NA</v>
      </c>
      <c r="AK4767" s="190"/>
      <c r="AL4767" s="191"/>
    </row>
    <row r="4768" spans="1:38" x14ac:dyDescent="0.25">
      <c r="A4768" t="s">
        <v>12592</v>
      </c>
      <c r="B4768" t="s">
        <v>12590</v>
      </c>
      <c r="C4768" t="s">
        <v>12591</v>
      </c>
      <c r="D4768" t="s">
        <v>675</v>
      </c>
      <c r="E4768" t="s">
        <v>331</v>
      </c>
      <c r="F4768" t="s">
        <v>54</v>
      </c>
      <c r="G4768"/>
      <c r="H4768" t="s">
        <v>46306</v>
      </c>
      <c r="I4768" t="s">
        <v>53046</v>
      </c>
      <c r="J4768" t="s">
        <v>12592</v>
      </c>
      <c r="K4768" t="s">
        <v>105</v>
      </c>
      <c r="L4768" s="119" t="str">
        <f t="shared" si="296"/>
        <v>NA</v>
      </c>
      <c r="M4768" s="119"/>
      <c r="N4768" s="120" t="str">
        <f t="shared" si="297"/>
        <v>NA</v>
      </c>
      <c r="O4768" s="120"/>
      <c r="P4768"/>
      <c r="Q4768"/>
      <c r="R4768"/>
      <c r="S4768"/>
      <c r="T4768"/>
      <c r="U4768" t="s">
        <v>21148</v>
      </c>
      <c r="V4768" t="s">
        <v>21146</v>
      </c>
      <c r="W4768" t="s">
        <v>21147</v>
      </c>
      <c r="X4768" t="s">
        <v>675</v>
      </c>
      <c r="Y4768" t="s">
        <v>2490</v>
      </c>
      <c r="Z4768" t="s">
        <v>54</v>
      </c>
      <c r="AA4768"/>
      <c r="AB4768" t="s">
        <v>45627</v>
      </c>
      <c r="AC4768" t="s">
        <v>52498</v>
      </c>
      <c r="AD4768" t="s">
        <v>21148</v>
      </c>
      <c r="AE4768" t="s">
        <v>565</v>
      </c>
      <c r="AF4768" s="119" t="str">
        <f t="shared" si="298"/>
        <v>NA</v>
      </c>
      <c r="AG4768" s="119"/>
      <c r="AH4768" s="119"/>
      <c r="AI4768" s="119"/>
      <c r="AJ4768" s="119" t="str">
        <f t="shared" si="299"/>
        <v>NA</v>
      </c>
      <c r="AK4768" s="190"/>
      <c r="AL4768" s="191"/>
    </row>
    <row r="4769" spans="1:38" x14ac:dyDescent="0.25">
      <c r="A4769" t="s">
        <v>11137</v>
      </c>
      <c r="B4769" t="s">
        <v>11135</v>
      </c>
      <c r="C4769" t="s">
        <v>11136</v>
      </c>
      <c r="D4769" t="s">
        <v>675</v>
      </c>
      <c r="E4769" t="s">
        <v>331</v>
      </c>
      <c r="F4769" t="s">
        <v>54</v>
      </c>
      <c r="G4769"/>
      <c r="H4769" t="s">
        <v>46306</v>
      </c>
      <c r="I4769" t="s">
        <v>53046</v>
      </c>
      <c r="J4769"/>
      <c r="K4769" t="s">
        <v>105</v>
      </c>
      <c r="L4769" s="119" t="str">
        <f t="shared" si="296"/>
        <v>NA</v>
      </c>
      <c r="M4769" s="119"/>
      <c r="N4769" s="120" t="str">
        <f t="shared" si="297"/>
        <v>NA</v>
      </c>
      <c r="O4769" s="120"/>
      <c r="P4769"/>
      <c r="Q4769"/>
      <c r="R4769"/>
      <c r="S4769"/>
      <c r="T4769"/>
      <c r="U4769" t="s">
        <v>17776</v>
      </c>
      <c r="V4769" t="s">
        <v>17774</v>
      </c>
      <c r="W4769" t="s">
        <v>17775</v>
      </c>
      <c r="X4769" t="s">
        <v>675</v>
      </c>
      <c r="Y4769" t="s">
        <v>2490</v>
      </c>
      <c r="Z4769" t="s">
        <v>54</v>
      </c>
      <c r="AA4769"/>
      <c r="AB4769" t="s">
        <v>45628</v>
      </c>
      <c r="AC4769" t="s">
        <v>52498</v>
      </c>
      <c r="AD4769" t="s">
        <v>17777</v>
      </c>
      <c r="AE4769" t="s">
        <v>105</v>
      </c>
      <c r="AF4769" s="119" t="str">
        <f t="shared" si="298"/>
        <v>NA</v>
      </c>
      <c r="AG4769" s="119"/>
      <c r="AH4769" s="119"/>
      <c r="AI4769" s="119"/>
      <c r="AJ4769" s="119" t="str">
        <f t="shared" si="299"/>
        <v>NA</v>
      </c>
      <c r="AK4769" s="190"/>
      <c r="AL4769" s="191"/>
    </row>
    <row r="4770" spans="1:38" x14ac:dyDescent="0.25">
      <c r="A4770" t="s">
        <v>20038</v>
      </c>
      <c r="B4770" t="s">
        <v>20036</v>
      </c>
      <c r="C4770" t="s">
        <v>20037</v>
      </c>
      <c r="D4770" t="s">
        <v>675</v>
      </c>
      <c r="E4770" t="s">
        <v>785</v>
      </c>
      <c r="F4770" t="s">
        <v>54</v>
      </c>
      <c r="G4770"/>
      <c r="H4770" t="s">
        <v>46305</v>
      </c>
      <c r="I4770" t="s">
        <v>53047</v>
      </c>
      <c r="J4770" t="s">
        <v>20039</v>
      </c>
      <c r="K4770" t="s">
        <v>565</v>
      </c>
      <c r="L4770" s="119" t="str">
        <f t="shared" si="296"/>
        <v>NA</v>
      </c>
      <c r="M4770" s="119"/>
      <c r="N4770" s="120" t="str">
        <f t="shared" si="297"/>
        <v>NA</v>
      </c>
      <c r="O4770" s="120"/>
      <c r="P4770"/>
      <c r="Q4770"/>
      <c r="R4770"/>
      <c r="S4770"/>
      <c r="T4770"/>
      <c r="U4770" t="s">
        <v>19646</v>
      </c>
      <c r="V4770" t="s">
        <v>19644</v>
      </c>
      <c r="W4770" t="s">
        <v>19645</v>
      </c>
      <c r="X4770" t="s">
        <v>675</v>
      </c>
      <c r="Y4770" t="s">
        <v>19647</v>
      </c>
      <c r="Z4770" t="s">
        <v>54</v>
      </c>
      <c r="AA4770"/>
      <c r="AB4770" t="s">
        <v>45629</v>
      </c>
      <c r="AC4770" t="s">
        <v>52499</v>
      </c>
      <c r="AD4770" t="s">
        <v>19648</v>
      </c>
      <c r="AE4770" t="s">
        <v>565</v>
      </c>
      <c r="AF4770" s="119" t="str">
        <f t="shared" si="298"/>
        <v>NA</v>
      </c>
      <c r="AG4770" s="119"/>
      <c r="AH4770" s="119"/>
      <c r="AI4770" s="119"/>
      <c r="AJ4770" s="119" t="str">
        <f t="shared" si="299"/>
        <v>NA</v>
      </c>
      <c r="AK4770" s="190"/>
      <c r="AL4770" s="191"/>
    </row>
    <row r="4771" spans="1:38" x14ac:dyDescent="0.25">
      <c r="A4771" t="s">
        <v>20754</v>
      </c>
      <c r="B4771" t="s">
        <v>20752</v>
      </c>
      <c r="C4771" t="s">
        <v>20753</v>
      </c>
      <c r="D4771" t="s">
        <v>675</v>
      </c>
      <c r="E4771" t="s">
        <v>785</v>
      </c>
      <c r="F4771" t="s">
        <v>54</v>
      </c>
      <c r="G4771"/>
      <c r="H4771" t="s">
        <v>46305</v>
      </c>
      <c r="I4771" t="s">
        <v>53047</v>
      </c>
      <c r="J4771" t="s">
        <v>20754</v>
      </c>
      <c r="K4771" t="s">
        <v>565</v>
      </c>
      <c r="L4771" s="119" t="str">
        <f t="shared" si="296"/>
        <v>NA</v>
      </c>
      <c r="M4771" s="119"/>
      <c r="N4771" s="120" t="str">
        <f t="shared" si="297"/>
        <v>NA</v>
      </c>
      <c r="O4771" s="120"/>
      <c r="P4771"/>
      <c r="Q4771"/>
      <c r="R4771"/>
      <c r="S4771"/>
      <c r="T4771"/>
      <c r="U4771" t="s">
        <v>18862</v>
      </c>
      <c r="V4771" t="s">
        <v>18860</v>
      </c>
      <c r="W4771" t="s">
        <v>18861</v>
      </c>
      <c r="X4771" t="s">
        <v>675</v>
      </c>
      <c r="Y4771" t="s">
        <v>18863</v>
      </c>
      <c r="Z4771" t="s">
        <v>54</v>
      </c>
      <c r="AA4771"/>
      <c r="AB4771" t="s">
        <v>45630</v>
      </c>
      <c r="AC4771" t="s">
        <v>52500</v>
      </c>
      <c r="AD4771" t="s">
        <v>15469</v>
      </c>
      <c r="AE4771" t="s">
        <v>565</v>
      </c>
      <c r="AF4771" s="119" t="str">
        <f t="shared" si="298"/>
        <v>NA</v>
      </c>
      <c r="AG4771" s="119"/>
      <c r="AH4771" s="119"/>
      <c r="AI4771" s="119"/>
      <c r="AJ4771" s="119" t="str">
        <f t="shared" si="299"/>
        <v>NA</v>
      </c>
      <c r="AK4771" s="190"/>
      <c r="AL4771" s="191"/>
    </row>
    <row r="4772" spans="1:38" x14ac:dyDescent="0.25">
      <c r="A4772" t="s">
        <v>19572</v>
      </c>
      <c r="B4772" t="s">
        <v>19570</v>
      </c>
      <c r="C4772" t="s">
        <v>19571</v>
      </c>
      <c r="D4772" t="s">
        <v>675</v>
      </c>
      <c r="E4772" t="s">
        <v>785</v>
      </c>
      <c r="F4772" t="s">
        <v>54</v>
      </c>
      <c r="G4772"/>
      <c r="H4772" t="s">
        <v>46305</v>
      </c>
      <c r="I4772" t="s">
        <v>53047</v>
      </c>
      <c r="J4772" t="s">
        <v>19572</v>
      </c>
      <c r="K4772" t="s">
        <v>565</v>
      </c>
      <c r="L4772" s="119" t="str">
        <f t="shared" si="296"/>
        <v>NA</v>
      </c>
      <c r="M4772" s="119"/>
      <c r="N4772" s="120" t="str">
        <f t="shared" si="297"/>
        <v>NA</v>
      </c>
      <c r="O4772" s="120"/>
      <c r="P4772"/>
      <c r="Q4772"/>
      <c r="R4772"/>
      <c r="S4772"/>
      <c r="T4772"/>
      <c r="U4772" t="s">
        <v>12039</v>
      </c>
      <c r="V4772" t="s">
        <v>12037</v>
      </c>
      <c r="W4772" t="s">
        <v>12038</v>
      </c>
      <c r="X4772" t="s">
        <v>675</v>
      </c>
      <c r="Y4772" t="s">
        <v>12040</v>
      </c>
      <c r="Z4772" t="s">
        <v>54</v>
      </c>
      <c r="AA4772"/>
      <c r="AB4772" t="s">
        <v>45631</v>
      </c>
      <c r="AC4772" t="s">
        <v>52501</v>
      </c>
      <c r="AD4772"/>
      <c r="AE4772" t="s">
        <v>105</v>
      </c>
      <c r="AF4772" s="119" t="str">
        <f t="shared" si="298"/>
        <v>NA</v>
      </c>
      <c r="AG4772" s="119"/>
      <c r="AH4772" s="119"/>
      <c r="AI4772" s="119"/>
      <c r="AJ4772" s="119" t="str">
        <f t="shared" si="299"/>
        <v>NA</v>
      </c>
      <c r="AK4772" s="190"/>
      <c r="AL4772" s="191"/>
    </row>
    <row r="4773" spans="1:38" x14ac:dyDescent="0.25">
      <c r="A4773" t="s">
        <v>19249</v>
      </c>
      <c r="B4773" t="s">
        <v>19247</v>
      </c>
      <c r="C4773" t="s">
        <v>19248</v>
      </c>
      <c r="D4773" t="s">
        <v>675</v>
      </c>
      <c r="E4773" t="s">
        <v>785</v>
      </c>
      <c r="F4773" t="s">
        <v>54</v>
      </c>
      <c r="G4773"/>
      <c r="H4773" t="s">
        <v>46305</v>
      </c>
      <c r="I4773" t="s">
        <v>53047</v>
      </c>
      <c r="J4773"/>
      <c r="K4773" t="s">
        <v>565</v>
      </c>
      <c r="L4773" s="119" t="str">
        <f t="shared" si="296"/>
        <v>NA</v>
      </c>
      <c r="M4773" s="119"/>
      <c r="N4773" s="120" t="str">
        <f t="shared" si="297"/>
        <v>NA</v>
      </c>
      <c r="O4773" s="120"/>
      <c r="P4773"/>
      <c r="Q4773"/>
      <c r="R4773"/>
      <c r="S4773"/>
      <c r="T4773"/>
      <c r="U4773" t="s">
        <v>18889</v>
      </c>
      <c r="V4773" t="s">
        <v>18887</v>
      </c>
      <c r="W4773" t="s">
        <v>18888</v>
      </c>
      <c r="X4773" t="s">
        <v>675</v>
      </c>
      <c r="Y4773" t="s">
        <v>18890</v>
      </c>
      <c r="Z4773" t="s">
        <v>54</v>
      </c>
      <c r="AA4773"/>
      <c r="AB4773" t="s">
        <v>45632</v>
      </c>
      <c r="AC4773" t="s">
        <v>52502</v>
      </c>
      <c r="AD4773" t="s">
        <v>18891</v>
      </c>
      <c r="AE4773" t="s">
        <v>565</v>
      </c>
      <c r="AF4773" s="119" t="str">
        <f t="shared" si="298"/>
        <v>NA</v>
      </c>
      <c r="AG4773" s="119"/>
      <c r="AH4773" s="119"/>
      <c r="AI4773" s="119"/>
      <c r="AJ4773" s="119" t="str">
        <f t="shared" si="299"/>
        <v>NA</v>
      </c>
      <c r="AK4773" s="190"/>
      <c r="AL4773" s="191"/>
    </row>
    <row r="4774" spans="1:38" x14ac:dyDescent="0.25">
      <c r="A4774" t="s">
        <v>18336</v>
      </c>
      <c r="B4774" t="s">
        <v>18334</v>
      </c>
      <c r="C4774" t="s">
        <v>18335</v>
      </c>
      <c r="D4774" t="s">
        <v>675</v>
      </c>
      <c r="E4774" t="s">
        <v>785</v>
      </c>
      <c r="F4774" t="s">
        <v>54</v>
      </c>
      <c r="G4774"/>
      <c r="H4774" t="s">
        <v>46305</v>
      </c>
      <c r="I4774" t="s">
        <v>53047</v>
      </c>
      <c r="J4774" t="s">
        <v>18336</v>
      </c>
      <c r="K4774" t="s">
        <v>565</v>
      </c>
      <c r="L4774" s="119" t="str">
        <f t="shared" si="296"/>
        <v>NA</v>
      </c>
      <c r="M4774" s="119"/>
      <c r="N4774" s="120" t="str">
        <f t="shared" si="297"/>
        <v>NA</v>
      </c>
      <c r="O4774" s="120"/>
      <c r="P4774"/>
      <c r="Q4774"/>
      <c r="R4774"/>
      <c r="S4774"/>
      <c r="T4774"/>
      <c r="U4774" t="s">
        <v>9124</v>
      </c>
      <c r="V4774" t="s">
        <v>9122</v>
      </c>
      <c r="W4774" t="s">
        <v>9123</v>
      </c>
      <c r="X4774" t="s">
        <v>675</v>
      </c>
      <c r="Y4774" t="s">
        <v>9125</v>
      </c>
      <c r="Z4774" t="s">
        <v>54</v>
      </c>
      <c r="AA4774"/>
      <c r="AB4774" t="s">
        <v>45633</v>
      </c>
      <c r="AC4774" t="s">
        <v>52503</v>
      </c>
      <c r="AD4774" t="s">
        <v>9126</v>
      </c>
      <c r="AE4774" t="s">
        <v>105</v>
      </c>
      <c r="AF4774" s="119" t="str">
        <f t="shared" si="298"/>
        <v>NA</v>
      </c>
      <c r="AG4774" s="119"/>
      <c r="AH4774" s="119"/>
      <c r="AI4774" s="119"/>
      <c r="AJ4774" s="119" t="str">
        <f t="shared" si="299"/>
        <v>NA</v>
      </c>
      <c r="AK4774" s="190"/>
      <c r="AL4774" s="191"/>
    </row>
    <row r="4775" spans="1:38" x14ac:dyDescent="0.25">
      <c r="A4775" t="s">
        <v>12710</v>
      </c>
      <c r="B4775" t="s">
        <v>12708</v>
      </c>
      <c r="C4775" t="s">
        <v>12709</v>
      </c>
      <c r="D4775" t="s">
        <v>675</v>
      </c>
      <c r="E4775" t="s">
        <v>785</v>
      </c>
      <c r="F4775" t="s">
        <v>54</v>
      </c>
      <c r="G4775"/>
      <c r="H4775" t="s">
        <v>46306</v>
      </c>
      <c r="I4775" t="s">
        <v>53047</v>
      </c>
      <c r="J4775"/>
      <c r="K4775" t="s">
        <v>105</v>
      </c>
      <c r="L4775" s="119" t="str">
        <f t="shared" si="296"/>
        <v>NA</v>
      </c>
      <c r="M4775" s="119"/>
      <c r="N4775" s="120" t="str">
        <f t="shared" si="297"/>
        <v>NA</v>
      </c>
      <c r="O4775" s="120"/>
      <c r="P4775"/>
      <c r="Q4775"/>
      <c r="R4775"/>
      <c r="S4775"/>
      <c r="T4775"/>
      <c r="U4775" t="s">
        <v>11646</v>
      </c>
      <c r="V4775" t="s">
        <v>11644</v>
      </c>
      <c r="W4775" t="s">
        <v>11645</v>
      </c>
      <c r="X4775" t="s">
        <v>675</v>
      </c>
      <c r="Y4775" t="s">
        <v>11647</v>
      </c>
      <c r="Z4775" t="s">
        <v>54</v>
      </c>
      <c r="AA4775"/>
      <c r="AB4775" t="s">
        <v>45634</v>
      </c>
      <c r="AC4775" t="s">
        <v>52504</v>
      </c>
      <c r="AD4775"/>
      <c r="AE4775" t="s">
        <v>105</v>
      </c>
      <c r="AF4775" s="119" t="str">
        <f t="shared" si="298"/>
        <v>NA</v>
      </c>
      <c r="AG4775" s="119"/>
      <c r="AH4775" s="119"/>
      <c r="AI4775" s="119"/>
      <c r="AJ4775" s="119" t="str">
        <f t="shared" si="299"/>
        <v>NA</v>
      </c>
      <c r="AK4775" s="190"/>
      <c r="AL4775" s="191"/>
    </row>
    <row r="4776" spans="1:38" x14ac:dyDescent="0.25">
      <c r="A4776" t="s">
        <v>9996</v>
      </c>
      <c r="B4776" t="s">
        <v>9994</v>
      </c>
      <c r="C4776" t="s">
        <v>9995</v>
      </c>
      <c r="D4776" t="s">
        <v>675</v>
      </c>
      <c r="E4776" t="s">
        <v>785</v>
      </c>
      <c r="F4776" t="s">
        <v>54</v>
      </c>
      <c r="G4776"/>
      <c r="H4776" t="s">
        <v>46307</v>
      </c>
      <c r="I4776" t="s">
        <v>53047</v>
      </c>
      <c r="J4776"/>
      <c r="K4776" t="s">
        <v>105</v>
      </c>
      <c r="L4776" s="119" t="str">
        <f t="shared" si="296"/>
        <v>NA</v>
      </c>
      <c r="M4776" s="119"/>
      <c r="N4776" s="120" t="str">
        <f t="shared" si="297"/>
        <v>NA</v>
      </c>
      <c r="O4776" s="120"/>
      <c r="P4776"/>
      <c r="Q4776"/>
      <c r="R4776"/>
      <c r="S4776"/>
      <c r="T4776"/>
      <c r="U4776" t="s">
        <v>11599</v>
      </c>
      <c r="V4776" t="s">
        <v>11597</v>
      </c>
      <c r="W4776" t="s">
        <v>11598</v>
      </c>
      <c r="X4776" t="s">
        <v>675</v>
      </c>
      <c r="Y4776" t="s">
        <v>11600</v>
      </c>
      <c r="Z4776" t="s">
        <v>54</v>
      </c>
      <c r="AA4776"/>
      <c r="AB4776" t="s">
        <v>45635</v>
      </c>
      <c r="AC4776" t="s">
        <v>52505</v>
      </c>
      <c r="AD4776"/>
      <c r="AE4776" t="s">
        <v>105</v>
      </c>
      <c r="AF4776" s="119" t="str">
        <f t="shared" si="298"/>
        <v>NA</v>
      </c>
      <c r="AG4776" s="119"/>
      <c r="AH4776" s="119"/>
      <c r="AI4776" s="119"/>
      <c r="AJ4776" s="119" t="str">
        <f t="shared" si="299"/>
        <v>NA</v>
      </c>
      <c r="AK4776" s="190"/>
      <c r="AL4776" s="191"/>
    </row>
    <row r="4777" spans="1:38" x14ac:dyDescent="0.25">
      <c r="A4777" t="s">
        <v>7462</v>
      </c>
      <c r="B4777" t="s">
        <v>7460</v>
      </c>
      <c r="C4777" t="s">
        <v>7461</v>
      </c>
      <c r="D4777" t="s">
        <v>675</v>
      </c>
      <c r="E4777" t="s">
        <v>785</v>
      </c>
      <c r="F4777" t="s">
        <v>54</v>
      </c>
      <c r="G4777"/>
      <c r="H4777" t="s">
        <v>46306</v>
      </c>
      <c r="I4777" t="s">
        <v>53047</v>
      </c>
      <c r="J4777" t="s">
        <v>7462</v>
      </c>
      <c r="K4777" t="s">
        <v>105</v>
      </c>
      <c r="L4777" s="119" t="str">
        <f t="shared" si="296"/>
        <v>NA</v>
      </c>
      <c r="M4777" s="119"/>
      <c r="N4777" s="120" t="str">
        <f t="shared" si="297"/>
        <v>NA</v>
      </c>
      <c r="O4777" s="120"/>
      <c r="P4777"/>
      <c r="Q4777"/>
      <c r="R4777"/>
      <c r="S4777"/>
      <c r="T4777"/>
      <c r="U4777" t="s">
        <v>16507</v>
      </c>
      <c r="V4777" t="s">
        <v>16505</v>
      </c>
      <c r="W4777" t="s">
        <v>16506</v>
      </c>
      <c r="X4777" t="s">
        <v>675</v>
      </c>
      <c r="Y4777" t="s">
        <v>2559</v>
      </c>
      <c r="Z4777" t="s">
        <v>54</v>
      </c>
      <c r="AA4777"/>
      <c r="AB4777" t="s">
        <v>45636</v>
      </c>
      <c r="AC4777" t="s">
        <v>52506</v>
      </c>
      <c r="AD4777" t="s">
        <v>16508</v>
      </c>
      <c r="AE4777" t="s">
        <v>565</v>
      </c>
      <c r="AF4777" s="119" t="str">
        <f t="shared" si="298"/>
        <v>NA</v>
      </c>
      <c r="AG4777" s="119"/>
      <c r="AH4777" s="119"/>
      <c r="AI4777" s="119"/>
      <c r="AJ4777" s="119" t="str">
        <f t="shared" si="299"/>
        <v>NA</v>
      </c>
      <c r="AK4777" s="190"/>
      <c r="AL4777" s="191"/>
    </row>
    <row r="4778" spans="1:38" x14ac:dyDescent="0.25">
      <c r="A4778" t="s">
        <v>7663</v>
      </c>
      <c r="B4778" t="s">
        <v>7661</v>
      </c>
      <c r="C4778" t="s">
        <v>7662</v>
      </c>
      <c r="D4778" t="s">
        <v>675</v>
      </c>
      <c r="E4778" t="s">
        <v>785</v>
      </c>
      <c r="F4778" t="s">
        <v>54</v>
      </c>
      <c r="G4778"/>
      <c r="H4778" t="s">
        <v>46306</v>
      </c>
      <c r="I4778" t="s">
        <v>53047</v>
      </c>
      <c r="J4778" t="s">
        <v>7664</v>
      </c>
      <c r="K4778" t="s">
        <v>105</v>
      </c>
      <c r="L4778" s="119" t="str">
        <f t="shared" si="296"/>
        <v>NA</v>
      </c>
      <c r="M4778" s="119"/>
      <c r="N4778" s="120" t="str">
        <f t="shared" si="297"/>
        <v>NA</v>
      </c>
      <c r="O4778" s="120"/>
      <c r="P4778"/>
      <c r="Q4778"/>
      <c r="R4778"/>
      <c r="S4778"/>
      <c r="T4778"/>
      <c r="U4778" t="s">
        <v>11734</v>
      </c>
      <c r="V4778" t="s">
        <v>11732</v>
      </c>
      <c r="W4778" t="s">
        <v>11733</v>
      </c>
      <c r="X4778" t="s">
        <v>675</v>
      </c>
      <c r="Y4778" t="s">
        <v>2559</v>
      </c>
      <c r="Z4778" t="s">
        <v>54</v>
      </c>
      <c r="AA4778"/>
      <c r="AB4778" t="s">
        <v>45637</v>
      </c>
      <c r="AC4778" t="s">
        <v>52506</v>
      </c>
      <c r="AD4778" t="s">
        <v>11735</v>
      </c>
      <c r="AE4778" t="s">
        <v>565</v>
      </c>
      <c r="AF4778" s="119" t="str">
        <f t="shared" si="298"/>
        <v>NA</v>
      </c>
      <c r="AG4778" s="119"/>
      <c r="AH4778" s="119"/>
      <c r="AI4778" s="119"/>
      <c r="AJ4778" s="119" t="str">
        <f t="shared" si="299"/>
        <v>NA</v>
      </c>
      <c r="AK4778" s="190"/>
      <c r="AL4778" s="191"/>
    </row>
    <row r="4779" spans="1:38" x14ac:dyDescent="0.25">
      <c r="A4779" t="s">
        <v>9336</v>
      </c>
      <c r="B4779" t="s">
        <v>9334</v>
      </c>
      <c r="C4779" t="s">
        <v>9335</v>
      </c>
      <c r="D4779" t="s">
        <v>675</v>
      </c>
      <c r="E4779" t="s">
        <v>785</v>
      </c>
      <c r="F4779" t="s">
        <v>54</v>
      </c>
      <c r="G4779"/>
      <c r="H4779" t="s">
        <v>46307</v>
      </c>
      <c r="I4779" t="s">
        <v>53047</v>
      </c>
      <c r="J4779" t="s">
        <v>9336</v>
      </c>
      <c r="K4779" t="s">
        <v>105</v>
      </c>
      <c r="L4779" s="119" t="str">
        <f t="shared" si="296"/>
        <v>NA</v>
      </c>
      <c r="M4779" s="119"/>
      <c r="N4779" s="120" t="str">
        <f t="shared" si="297"/>
        <v>NA</v>
      </c>
      <c r="O4779" s="120"/>
      <c r="P4779"/>
      <c r="Q4779"/>
      <c r="R4779"/>
      <c r="S4779"/>
      <c r="T4779"/>
      <c r="U4779" t="s">
        <v>18162</v>
      </c>
      <c r="V4779" t="s">
        <v>18160</v>
      </c>
      <c r="W4779" t="s">
        <v>18161</v>
      </c>
      <c r="X4779" t="s">
        <v>675</v>
      </c>
      <c r="Y4779" t="s">
        <v>18163</v>
      </c>
      <c r="Z4779" t="s">
        <v>54</v>
      </c>
      <c r="AA4779"/>
      <c r="AB4779" t="s">
        <v>45638</v>
      </c>
      <c r="AC4779" t="s">
        <v>52507</v>
      </c>
      <c r="AD4779"/>
      <c r="AE4779" t="s">
        <v>105</v>
      </c>
      <c r="AF4779" s="119" t="str">
        <f t="shared" si="298"/>
        <v>NA</v>
      </c>
      <c r="AG4779" s="119"/>
      <c r="AH4779" s="119"/>
      <c r="AI4779" s="119"/>
      <c r="AJ4779" s="119" t="str">
        <f t="shared" si="299"/>
        <v>NA</v>
      </c>
      <c r="AK4779" s="190"/>
      <c r="AL4779" s="191"/>
    </row>
    <row r="4780" spans="1:38" x14ac:dyDescent="0.25">
      <c r="A4780" t="s">
        <v>20913</v>
      </c>
      <c r="B4780" t="s">
        <v>20911</v>
      </c>
      <c r="C4780" t="s">
        <v>20912</v>
      </c>
      <c r="D4780" t="s">
        <v>675</v>
      </c>
      <c r="E4780" t="s">
        <v>785</v>
      </c>
      <c r="F4780" t="s">
        <v>54</v>
      </c>
      <c r="G4780"/>
      <c r="H4780" t="s">
        <v>46306</v>
      </c>
      <c r="I4780" t="s">
        <v>53047</v>
      </c>
      <c r="J4780"/>
      <c r="K4780" t="s">
        <v>105</v>
      </c>
      <c r="L4780" s="119" t="str">
        <f t="shared" si="296"/>
        <v>NA</v>
      </c>
      <c r="M4780" s="119"/>
      <c r="N4780" s="120" t="str">
        <f t="shared" si="297"/>
        <v>NA</v>
      </c>
      <c r="O4780" s="120"/>
      <c r="P4780"/>
      <c r="Q4780"/>
      <c r="R4780"/>
      <c r="S4780"/>
      <c r="T4780"/>
      <c r="U4780" t="s">
        <v>16759</v>
      </c>
      <c r="V4780" t="s">
        <v>16757</v>
      </c>
      <c r="W4780" t="s">
        <v>16758</v>
      </c>
      <c r="X4780" t="s">
        <v>675</v>
      </c>
      <c r="Y4780" t="s">
        <v>16760</v>
      </c>
      <c r="Z4780" t="s">
        <v>54</v>
      </c>
      <c r="AA4780"/>
      <c r="AB4780" t="s">
        <v>45639</v>
      </c>
      <c r="AC4780" t="s">
        <v>52508</v>
      </c>
      <c r="AD4780" t="s">
        <v>16761</v>
      </c>
      <c r="AE4780" t="s">
        <v>565</v>
      </c>
      <c r="AF4780" s="119" t="str">
        <f t="shared" si="298"/>
        <v>NA</v>
      </c>
      <c r="AG4780" s="119"/>
      <c r="AH4780" s="119"/>
      <c r="AI4780" s="119"/>
      <c r="AJ4780" s="119" t="str">
        <f t="shared" si="299"/>
        <v>NA</v>
      </c>
      <c r="AK4780" s="190"/>
      <c r="AL4780" s="191"/>
    </row>
    <row r="4781" spans="1:38" x14ac:dyDescent="0.25">
      <c r="A4781" t="s">
        <v>12076</v>
      </c>
      <c r="B4781" t="s">
        <v>12074</v>
      </c>
      <c r="C4781" t="s">
        <v>12075</v>
      </c>
      <c r="D4781" t="s">
        <v>675</v>
      </c>
      <c r="E4781" t="s">
        <v>785</v>
      </c>
      <c r="F4781" t="s">
        <v>54</v>
      </c>
      <c r="G4781"/>
      <c r="H4781" t="s">
        <v>46306</v>
      </c>
      <c r="I4781" t="s">
        <v>53047</v>
      </c>
      <c r="J4781" t="s">
        <v>12077</v>
      </c>
      <c r="K4781" t="s">
        <v>105</v>
      </c>
      <c r="L4781" s="119" t="str">
        <f t="shared" si="296"/>
        <v>NA</v>
      </c>
      <c r="M4781" s="119"/>
      <c r="N4781" s="120" t="str">
        <f t="shared" si="297"/>
        <v>NA</v>
      </c>
      <c r="O4781" s="120"/>
      <c r="P4781"/>
      <c r="Q4781"/>
      <c r="R4781"/>
      <c r="S4781"/>
      <c r="T4781"/>
      <c r="U4781" t="s">
        <v>16588</v>
      </c>
      <c r="V4781" t="s">
        <v>16586</v>
      </c>
      <c r="W4781" t="s">
        <v>16587</v>
      </c>
      <c r="X4781" t="s">
        <v>675</v>
      </c>
      <c r="Y4781" t="s">
        <v>16589</v>
      </c>
      <c r="Z4781" t="s">
        <v>54</v>
      </c>
      <c r="AA4781"/>
      <c r="AB4781" t="s">
        <v>45640</v>
      </c>
      <c r="AC4781" t="s">
        <v>52509</v>
      </c>
      <c r="AD4781" t="s">
        <v>16590</v>
      </c>
      <c r="AE4781" t="s">
        <v>565</v>
      </c>
      <c r="AF4781" s="119" t="str">
        <f t="shared" si="298"/>
        <v>NA</v>
      </c>
      <c r="AG4781" s="119"/>
      <c r="AH4781" s="119"/>
      <c r="AI4781" s="119"/>
      <c r="AJ4781" s="119" t="str">
        <f t="shared" si="299"/>
        <v>NA</v>
      </c>
      <c r="AK4781" s="190"/>
      <c r="AL4781" s="191"/>
    </row>
    <row r="4782" spans="1:38" x14ac:dyDescent="0.25">
      <c r="A4782" t="s">
        <v>9916</v>
      </c>
      <c r="B4782" t="s">
        <v>9914</v>
      </c>
      <c r="C4782" t="s">
        <v>9915</v>
      </c>
      <c r="D4782" t="s">
        <v>675</v>
      </c>
      <c r="E4782" t="s">
        <v>785</v>
      </c>
      <c r="F4782" t="s">
        <v>54</v>
      </c>
      <c r="G4782"/>
      <c r="H4782" t="s">
        <v>46307</v>
      </c>
      <c r="I4782" t="s">
        <v>53047</v>
      </c>
      <c r="J4782" t="s">
        <v>9916</v>
      </c>
      <c r="K4782" t="s">
        <v>105</v>
      </c>
      <c r="L4782" s="119" t="str">
        <f t="shared" si="296"/>
        <v>NA</v>
      </c>
      <c r="M4782" s="119"/>
      <c r="N4782" s="120" t="str">
        <f t="shared" si="297"/>
        <v>NA</v>
      </c>
      <c r="O4782" s="120"/>
      <c r="P4782"/>
      <c r="Q4782"/>
      <c r="R4782"/>
      <c r="S4782"/>
      <c r="T4782"/>
      <c r="U4782" t="s">
        <v>8407</v>
      </c>
      <c r="V4782" t="s">
        <v>8405</v>
      </c>
      <c r="W4782" t="s">
        <v>8406</v>
      </c>
      <c r="X4782" t="s">
        <v>675</v>
      </c>
      <c r="Y4782" t="s">
        <v>5616</v>
      </c>
      <c r="Z4782" t="s">
        <v>54</v>
      </c>
      <c r="AA4782"/>
      <c r="AB4782" t="s">
        <v>45641</v>
      </c>
      <c r="AC4782" t="s">
        <v>52510</v>
      </c>
      <c r="AD4782" t="s">
        <v>8408</v>
      </c>
      <c r="AE4782" t="s">
        <v>105</v>
      </c>
      <c r="AF4782" s="119" t="str">
        <f t="shared" si="298"/>
        <v>NA</v>
      </c>
      <c r="AG4782" s="119"/>
      <c r="AH4782" s="119"/>
      <c r="AI4782" s="119"/>
      <c r="AJ4782" s="119" t="str">
        <f t="shared" si="299"/>
        <v>NA</v>
      </c>
      <c r="AK4782" s="190"/>
      <c r="AL4782" s="191"/>
    </row>
    <row r="4783" spans="1:38" x14ac:dyDescent="0.25">
      <c r="A4783" t="s">
        <v>10977</v>
      </c>
      <c r="B4783" t="s">
        <v>10975</v>
      </c>
      <c r="C4783" t="s">
        <v>10976</v>
      </c>
      <c r="D4783" t="s">
        <v>675</v>
      </c>
      <c r="E4783" t="s">
        <v>785</v>
      </c>
      <c r="F4783" t="s">
        <v>54</v>
      </c>
      <c r="G4783"/>
      <c r="H4783" t="s">
        <v>46306</v>
      </c>
      <c r="I4783" t="s">
        <v>53047</v>
      </c>
      <c r="J4783" t="s">
        <v>10978</v>
      </c>
      <c r="K4783" t="s">
        <v>105</v>
      </c>
      <c r="L4783" s="119" t="str">
        <f t="shared" si="296"/>
        <v>NA</v>
      </c>
      <c r="M4783" s="119"/>
      <c r="N4783" s="120" t="str">
        <f t="shared" si="297"/>
        <v>NA</v>
      </c>
      <c r="O4783" s="120"/>
      <c r="P4783"/>
      <c r="Q4783"/>
      <c r="R4783"/>
      <c r="S4783"/>
      <c r="T4783"/>
      <c r="U4783" t="s">
        <v>15281</v>
      </c>
      <c r="V4783" t="s">
        <v>15279</v>
      </c>
      <c r="W4783" t="s">
        <v>15280</v>
      </c>
      <c r="X4783" t="s">
        <v>675</v>
      </c>
      <c r="Y4783" t="s">
        <v>15282</v>
      </c>
      <c r="Z4783" t="s">
        <v>54</v>
      </c>
      <c r="AA4783"/>
      <c r="AB4783" t="s">
        <v>45642</v>
      </c>
      <c r="AC4783" t="s">
        <v>52511</v>
      </c>
      <c r="AD4783"/>
      <c r="AE4783" t="s">
        <v>105</v>
      </c>
      <c r="AF4783" s="119" t="str">
        <f t="shared" si="298"/>
        <v>NA</v>
      </c>
      <c r="AG4783" s="119"/>
      <c r="AH4783" s="119"/>
      <c r="AI4783" s="119"/>
      <c r="AJ4783" s="119" t="str">
        <f t="shared" si="299"/>
        <v>NA</v>
      </c>
      <c r="AK4783" s="190"/>
      <c r="AL4783" s="191"/>
    </row>
    <row r="4784" spans="1:38" x14ac:dyDescent="0.25">
      <c r="A4784" t="s">
        <v>9560</v>
      </c>
      <c r="B4784" t="s">
        <v>9558</v>
      </c>
      <c r="C4784" t="s">
        <v>9559</v>
      </c>
      <c r="D4784" t="s">
        <v>675</v>
      </c>
      <c r="E4784" t="s">
        <v>785</v>
      </c>
      <c r="F4784" t="s">
        <v>54</v>
      </c>
      <c r="G4784"/>
      <c r="H4784" t="s">
        <v>46307</v>
      </c>
      <c r="I4784" t="s">
        <v>53047</v>
      </c>
      <c r="J4784" t="s">
        <v>9561</v>
      </c>
      <c r="K4784" t="s">
        <v>105</v>
      </c>
      <c r="L4784" s="119" t="str">
        <f t="shared" si="296"/>
        <v>NA</v>
      </c>
      <c r="M4784" s="119"/>
      <c r="N4784" s="120" t="str">
        <f t="shared" si="297"/>
        <v>NA</v>
      </c>
      <c r="O4784" s="120"/>
      <c r="P4784"/>
      <c r="Q4784"/>
      <c r="R4784"/>
      <c r="S4784"/>
      <c r="T4784"/>
      <c r="U4784" t="s">
        <v>15245</v>
      </c>
      <c r="V4784" t="s">
        <v>15247</v>
      </c>
      <c r="W4784" t="s">
        <v>15248</v>
      </c>
      <c r="X4784" t="s">
        <v>675</v>
      </c>
      <c r="Y4784" t="s">
        <v>15249</v>
      </c>
      <c r="Z4784" t="s">
        <v>54</v>
      </c>
      <c r="AA4784"/>
      <c r="AB4784" t="s">
        <v>45643</v>
      </c>
      <c r="AC4784" t="s">
        <v>52512</v>
      </c>
      <c r="AD4784"/>
      <c r="AE4784" t="s">
        <v>105</v>
      </c>
      <c r="AF4784" s="119" t="str">
        <f t="shared" si="298"/>
        <v>NA</v>
      </c>
      <c r="AG4784" s="119"/>
      <c r="AH4784" s="119"/>
      <c r="AI4784" s="119"/>
      <c r="AJ4784" s="119" t="str">
        <f t="shared" si="299"/>
        <v>NA</v>
      </c>
      <c r="AK4784" s="190"/>
      <c r="AL4784" s="191"/>
    </row>
    <row r="4785" spans="1:38" x14ac:dyDescent="0.25">
      <c r="A4785" t="s">
        <v>6734</v>
      </c>
      <c r="B4785" t="s">
        <v>6732</v>
      </c>
      <c r="C4785" t="s">
        <v>6733</v>
      </c>
      <c r="D4785" t="s">
        <v>675</v>
      </c>
      <c r="E4785" t="s">
        <v>785</v>
      </c>
      <c r="F4785" t="s">
        <v>54</v>
      </c>
      <c r="G4785"/>
      <c r="H4785" t="s">
        <v>46306</v>
      </c>
      <c r="I4785" t="s">
        <v>53047</v>
      </c>
      <c r="J4785" t="s">
        <v>6735</v>
      </c>
      <c r="K4785" t="s">
        <v>105</v>
      </c>
      <c r="L4785" s="119" t="str">
        <f t="shared" si="296"/>
        <v>NA</v>
      </c>
      <c r="M4785" s="119"/>
      <c r="N4785" s="120" t="str">
        <f t="shared" si="297"/>
        <v>NA</v>
      </c>
      <c r="O4785" s="120"/>
      <c r="P4785"/>
      <c r="Q4785"/>
      <c r="R4785"/>
      <c r="S4785"/>
      <c r="T4785"/>
      <c r="U4785" t="s">
        <v>15132</v>
      </c>
      <c r="V4785" t="s">
        <v>15130</v>
      </c>
      <c r="W4785" t="s">
        <v>15131</v>
      </c>
      <c r="X4785" t="s">
        <v>675</v>
      </c>
      <c r="Y4785" t="s">
        <v>5829</v>
      </c>
      <c r="Z4785" t="s">
        <v>54</v>
      </c>
      <c r="AA4785"/>
      <c r="AB4785" t="s">
        <v>45644</v>
      </c>
      <c r="AC4785" t="s">
        <v>52513</v>
      </c>
      <c r="AD4785" t="s">
        <v>15132</v>
      </c>
      <c r="AE4785" t="s">
        <v>105</v>
      </c>
      <c r="AF4785" s="119" t="str">
        <f t="shared" si="298"/>
        <v>NA</v>
      </c>
      <c r="AG4785" s="119"/>
      <c r="AH4785" s="119"/>
      <c r="AI4785" s="119"/>
      <c r="AJ4785" s="119" t="str">
        <f t="shared" si="299"/>
        <v>NA</v>
      </c>
      <c r="AK4785" s="190"/>
      <c r="AL4785" s="191"/>
    </row>
    <row r="4786" spans="1:38" x14ac:dyDescent="0.25">
      <c r="A4786" t="s">
        <v>20084</v>
      </c>
      <c r="B4786" t="s">
        <v>20082</v>
      </c>
      <c r="C4786" t="s">
        <v>20083</v>
      </c>
      <c r="D4786" t="s">
        <v>675</v>
      </c>
      <c r="E4786" t="s">
        <v>344</v>
      </c>
      <c r="F4786" t="s">
        <v>54</v>
      </c>
      <c r="G4786"/>
      <c r="H4786" t="s">
        <v>46305</v>
      </c>
      <c r="I4786" t="s">
        <v>53048</v>
      </c>
      <c r="J4786" t="s">
        <v>20085</v>
      </c>
      <c r="K4786" t="s">
        <v>565</v>
      </c>
      <c r="L4786" s="119" t="str">
        <f t="shared" si="296"/>
        <v>NA</v>
      </c>
      <c r="M4786" s="119"/>
      <c r="N4786" s="120" t="str">
        <f t="shared" si="297"/>
        <v>NA</v>
      </c>
      <c r="O4786" s="120"/>
      <c r="P4786"/>
      <c r="Q4786"/>
      <c r="R4786"/>
      <c r="S4786"/>
      <c r="T4786"/>
      <c r="U4786" t="s">
        <v>18228</v>
      </c>
      <c r="V4786" t="s">
        <v>18226</v>
      </c>
      <c r="W4786" t="s">
        <v>18227</v>
      </c>
      <c r="X4786" t="s">
        <v>675</v>
      </c>
      <c r="Y4786" t="s">
        <v>18229</v>
      </c>
      <c r="Z4786" t="s">
        <v>54</v>
      </c>
      <c r="AA4786"/>
      <c r="AB4786" t="s">
        <v>45645</v>
      </c>
      <c r="AC4786" t="s">
        <v>52514</v>
      </c>
      <c r="AD4786"/>
      <c r="AE4786" t="s">
        <v>105</v>
      </c>
      <c r="AF4786" s="119" t="str">
        <f t="shared" si="298"/>
        <v>NA</v>
      </c>
      <c r="AG4786" s="119"/>
      <c r="AH4786" s="119"/>
      <c r="AI4786" s="119"/>
      <c r="AJ4786" s="119" t="str">
        <f t="shared" si="299"/>
        <v>NA</v>
      </c>
      <c r="AK4786" s="190"/>
      <c r="AL4786" s="191"/>
    </row>
    <row r="4787" spans="1:38" x14ac:dyDescent="0.25">
      <c r="A4787" t="s">
        <v>20072</v>
      </c>
      <c r="B4787" t="s">
        <v>20070</v>
      </c>
      <c r="C4787" t="s">
        <v>20071</v>
      </c>
      <c r="D4787" t="s">
        <v>675</v>
      </c>
      <c r="E4787" t="s">
        <v>344</v>
      </c>
      <c r="F4787" t="s">
        <v>54</v>
      </c>
      <c r="G4787"/>
      <c r="H4787" t="s">
        <v>46305</v>
      </c>
      <c r="I4787" t="s">
        <v>53048</v>
      </c>
      <c r="J4787" t="s">
        <v>20072</v>
      </c>
      <c r="K4787" t="s">
        <v>565</v>
      </c>
      <c r="L4787" s="119" t="str">
        <f t="shared" si="296"/>
        <v>NA</v>
      </c>
      <c r="M4787" s="119"/>
      <c r="N4787" s="120" t="str">
        <f t="shared" si="297"/>
        <v>NA</v>
      </c>
      <c r="O4787" s="120"/>
      <c r="P4787"/>
      <c r="Q4787"/>
      <c r="R4787"/>
      <c r="S4787"/>
      <c r="T4787"/>
      <c r="U4787" t="s">
        <v>16645</v>
      </c>
      <c r="V4787" t="s">
        <v>16643</v>
      </c>
      <c r="W4787" t="s">
        <v>16644</v>
      </c>
      <c r="X4787" t="s">
        <v>675</v>
      </c>
      <c r="Y4787" t="s">
        <v>3690</v>
      </c>
      <c r="Z4787" t="s">
        <v>54</v>
      </c>
      <c r="AA4787"/>
      <c r="AB4787" t="s">
        <v>45646</v>
      </c>
      <c r="AC4787" t="s">
        <v>52515</v>
      </c>
      <c r="AD4787" t="s">
        <v>16645</v>
      </c>
      <c r="AE4787" t="s">
        <v>105</v>
      </c>
      <c r="AF4787" s="119" t="str">
        <f t="shared" si="298"/>
        <v>NA</v>
      </c>
      <c r="AG4787" s="119"/>
      <c r="AH4787" s="119"/>
      <c r="AI4787" s="119"/>
      <c r="AJ4787" s="119" t="str">
        <f t="shared" si="299"/>
        <v>NA</v>
      </c>
      <c r="AK4787" s="190"/>
      <c r="AL4787" s="191"/>
    </row>
    <row r="4788" spans="1:38" x14ac:dyDescent="0.25">
      <c r="A4788" t="s">
        <v>15355</v>
      </c>
      <c r="B4788" t="s">
        <v>15353</v>
      </c>
      <c r="C4788" t="s">
        <v>15354</v>
      </c>
      <c r="D4788" t="s">
        <v>675</v>
      </c>
      <c r="E4788" t="s">
        <v>344</v>
      </c>
      <c r="F4788" t="s">
        <v>54</v>
      </c>
      <c r="G4788"/>
      <c r="H4788" t="s">
        <v>46305</v>
      </c>
      <c r="I4788" t="s">
        <v>53048</v>
      </c>
      <c r="J4788"/>
      <c r="K4788" t="s">
        <v>565</v>
      </c>
      <c r="L4788" s="119" t="str">
        <f t="shared" si="296"/>
        <v>NA</v>
      </c>
      <c r="M4788" s="119"/>
      <c r="N4788" s="120" t="str">
        <f t="shared" si="297"/>
        <v>NA</v>
      </c>
      <c r="O4788" s="120"/>
      <c r="P4788"/>
      <c r="Q4788"/>
      <c r="R4788"/>
      <c r="S4788"/>
      <c r="T4788"/>
      <c r="U4788" t="s">
        <v>15245</v>
      </c>
      <c r="V4788" t="s">
        <v>15250</v>
      </c>
      <c r="W4788" t="s">
        <v>15251</v>
      </c>
      <c r="X4788" t="s">
        <v>675</v>
      </c>
      <c r="Y4788" t="s">
        <v>3690</v>
      </c>
      <c r="Z4788" t="s">
        <v>54</v>
      </c>
      <c r="AA4788"/>
      <c r="AB4788" t="s">
        <v>45647</v>
      </c>
      <c r="AC4788" t="s">
        <v>52515</v>
      </c>
      <c r="AD4788"/>
      <c r="AE4788" t="s">
        <v>105</v>
      </c>
      <c r="AF4788" s="119" t="str">
        <f t="shared" si="298"/>
        <v>NA</v>
      </c>
      <c r="AG4788" s="119"/>
      <c r="AH4788" s="119"/>
      <c r="AI4788" s="119"/>
      <c r="AJ4788" s="119" t="str">
        <f t="shared" si="299"/>
        <v>NA</v>
      </c>
      <c r="AK4788" s="190"/>
      <c r="AL4788" s="191"/>
    </row>
    <row r="4789" spans="1:38" x14ac:dyDescent="0.25">
      <c r="A4789" t="s">
        <v>10878</v>
      </c>
      <c r="B4789" t="s">
        <v>10877</v>
      </c>
      <c r="C4789" t="s">
        <v>3961</v>
      </c>
      <c r="D4789" t="s">
        <v>675</v>
      </c>
      <c r="E4789" t="s">
        <v>344</v>
      </c>
      <c r="F4789" t="s">
        <v>54</v>
      </c>
      <c r="G4789"/>
      <c r="H4789" t="s">
        <v>46306</v>
      </c>
      <c r="I4789" t="s">
        <v>53048</v>
      </c>
      <c r="J4789" t="s">
        <v>10879</v>
      </c>
      <c r="K4789" t="s">
        <v>565</v>
      </c>
      <c r="L4789" s="119" t="str">
        <f t="shared" si="296"/>
        <v>NA</v>
      </c>
      <c r="M4789" s="119"/>
      <c r="N4789" s="120" t="str">
        <f t="shared" si="297"/>
        <v>NA</v>
      </c>
      <c r="O4789" s="120"/>
      <c r="P4789"/>
      <c r="Q4789"/>
      <c r="R4789"/>
      <c r="S4789"/>
      <c r="T4789"/>
      <c r="U4789" t="s">
        <v>20932</v>
      </c>
      <c r="V4789" t="s">
        <v>20930</v>
      </c>
      <c r="W4789" t="s">
        <v>20931</v>
      </c>
      <c r="X4789" t="s">
        <v>675</v>
      </c>
      <c r="Y4789" t="s">
        <v>827</v>
      </c>
      <c r="Z4789" t="s">
        <v>54</v>
      </c>
      <c r="AA4789"/>
      <c r="AB4789" t="s">
        <v>45648</v>
      </c>
      <c r="AC4789" t="s">
        <v>52516</v>
      </c>
      <c r="AD4789"/>
      <c r="AE4789" t="s">
        <v>105</v>
      </c>
      <c r="AF4789" s="119" t="str">
        <f t="shared" si="298"/>
        <v>NA</v>
      </c>
      <c r="AG4789" s="119"/>
      <c r="AH4789" s="119"/>
      <c r="AI4789" s="119"/>
      <c r="AJ4789" s="119" t="str">
        <f t="shared" si="299"/>
        <v>NA</v>
      </c>
      <c r="AK4789" s="190"/>
      <c r="AL4789" s="191"/>
    </row>
    <row r="4790" spans="1:38" x14ac:dyDescent="0.25">
      <c r="A4790" t="s">
        <v>6207</v>
      </c>
      <c r="B4790" t="s">
        <v>6205</v>
      </c>
      <c r="C4790" t="s">
        <v>6206</v>
      </c>
      <c r="D4790" t="s">
        <v>675</v>
      </c>
      <c r="E4790" t="s">
        <v>344</v>
      </c>
      <c r="F4790" t="s">
        <v>54</v>
      </c>
      <c r="G4790"/>
      <c r="H4790" t="s">
        <v>46306</v>
      </c>
      <c r="I4790" t="s">
        <v>53048</v>
      </c>
      <c r="J4790" t="s">
        <v>6208</v>
      </c>
      <c r="K4790" t="s">
        <v>105</v>
      </c>
      <c r="L4790" s="119" t="str">
        <f t="shared" si="296"/>
        <v>NA</v>
      </c>
      <c r="M4790" s="119"/>
      <c r="N4790" s="120" t="str">
        <f t="shared" si="297"/>
        <v>NA</v>
      </c>
      <c r="O4790" s="120"/>
      <c r="P4790"/>
      <c r="Q4790"/>
      <c r="R4790"/>
      <c r="S4790"/>
      <c r="T4790"/>
      <c r="U4790" t="s">
        <v>8403</v>
      </c>
      <c r="V4790" t="s">
        <v>8401</v>
      </c>
      <c r="W4790" t="s">
        <v>8402</v>
      </c>
      <c r="X4790" t="s">
        <v>675</v>
      </c>
      <c r="Y4790" t="s">
        <v>827</v>
      </c>
      <c r="Z4790" t="s">
        <v>54</v>
      </c>
      <c r="AA4790"/>
      <c r="AB4790" t="s">
        <v>45649</v>
      </c>
      <c r="AC4790" t="s">
        <v>52516</v>
      </c>
      <c r="AD4790" t="s">
        <v>8404</v>
      </c>
      <c r="AE4790" t="s">
        <v>105</v>
      </c>
      <c r="AF4790" s="119" t="str">
        <f t="shared" si="298"/>
        <v>NA</v>
      </c>
      <c r="AG4790" s="119"/>
      <c r="AH4790" s="119"/>
      <c r="AI4790" s="119"/>
      <c r="AJ4790" s="119" t="str">
        <f t="shared" si="299"/>
        <v>NA</v>
      </c>
      <c r="AK4790" s="190"/>
      <c r="AL4790" s="191"/>
    </row>
    <row r="4791" spans="1:38" x14ac:dyDescent="0.25">
      <c r="A4791" t="s">
        <v>9906</v>
      </c>
      <c r="B4791" t="s">
        <v>9904</v>
      </c>
      <c r="C4791" t="s">
        <v>9905</v>
      </c>
      <c r="D4791" t="s">
        <v>675</v>
      </c>
      <c r="E4791" t="s">
        <v>344</v>
      </c>
      <c r="F4791" t="s">
        <v>54</v>
      </c>
      <c r="G4791"/>
      <c r="H4791" t="s">
        <v>46307</v>
      </c>
      <c r="I4791" t="s">
        <v>53048</v>
      </c>
      <c r="J4791"/>
      <c r="K4791" t="s">
        <v>105</v>
      </c>
      <c r="L4791" s="119" t="str">
        <f t="shared" si="296"/>
        <v>NA</v>
      </c>
      <c r="M4791" s="119"/>
      <c r="N4791" s="120" t="str">
        <f t="shared" si="297"/>
        <v>NA</v>
      </c>
      <c r="O4791" s="120"/>
      <c r="P4791"/>
      <c r="Q4791"/>
      <c r="R4791"/>
      <c r="S4791"/>
      <c r="T4791"/>
      <c r="U4791" t="s">
        <v>16648</v>
      </c>
      <c r="V4791" t="s">
        <v>16646</v>
      </c>
      <c r="W4791" t="s">
        <v>16647</v>
      </c>
      <c r="X4791" t="s">
        <v>675</v>
      </c>
      <c r="Y4791" t="s">
        <v>16649</v>
      </c>
      <c r="Z4791" t="s">
        <v>54</v>
      </c>
      <c r="AA4791"/>
      <c r="AB4791" t="s">
        <v>45650</v>
      </c>
      <c r="AC4791" t="s">
        <v>52517</v>
      </c>
      <c r="AD4791" t="s">
        <v>16648</v>
      </c>
      <c r="AE4791" t="s">
        <v>105</v>
      </c>
      <c r="AF4791" s="119" t="str">
        <f t="shared" si="298"/>
        <v>NA</v>
      </c>
      <c r="AG4791" s="119"/>
      <c r="AH4791" s="119"/>
      <c r="AI4791" s="119"/>
      <c r="AJ4791" s="119" t="str">
        <f t="shared" si="299"/>
        <v>NA</v>
      </c>
      <c r="AK4791" s="190"/>
      <c r="AL4791" s="191"/>
    </row>
    <row r="4792" spans="1:38" x14ac:dyDescent="0.25">
      <c r="A4792" t="s">
        <v>11571</v>
      </c>
      <c r="B4792" t="s">
        <v>11569</v>
      </c>
      <c r="C4792" t="s">
        <v>11570</v>
      </c>
      <c r="D4792" t="s">
        <v>675</v>
      </c>
      <c r="E4792" t="s">
        <v>344</v>
      </c>
      <c r="F4792" t="s">
        <v>54</v>
      </c>
      <c r="G4792"/>
      <c r="H4792" t="s">
        <v>46306</v>
      </c>
      <c r="I4792" t="s">
        <v>53048</v>
      </c>
      <c r="J4792" t="s">
        <v>11571</v>
      </c>
      <c r="K4792" t="s">
        <v>105</v>
      </c>
      <c r="L4792" s="119" t="str">
        <f t="shared" si="296"/>
        <v>NA</v>
      </c>
      <c r="M4792" s="119"/>
      <c r="N4792" s="120" t="str">
        <f t="shared" si="297"/>
        <v>NA</v>
      </c>
      <c r="O4792" s="120"/>
      <c r="P4792"/>
      <c r="Q4792"/>
      <c r="R4792"/>
      <c r="S4792"/>
      <c r="T4792"/>
      <c r="U4792" t="s">
        <v>19013</v>
      </c>
      <c r="V4792" t="s">
        <v>19011</v>
      </c>
      <c r="W4792" t="s">
        <v>19012</v>
      </c>
      <c r="X4792" t="s">
        <v>675</v>
      </c>
      <c r="Y4792" t="s">
        <v>19014</v>
      </c>
      <c r="Z4792" t="s">
        <v>54</v>
      </c>
      <c r="AA4792"/>
      <c r="AB4792" t="s">
        <v>45651</v>
      </c>
      <c r="AC4792" t="s">
        <v>52518</v>
      </c>
      <c r="AD4792"/>
      <c r="AE4792" t="s">
        <v>105</v>
      </c>
      <c r="AF4792" s="119" t="str">
        <f t="shared" si="298"/>
        <v>NA</v>
      </c>
      <c r="AG4792" s="119"/>
      <c r="AH4792" s="119"/>
      <c r="AI4792" s="119"/>
      <c r="AJ4792" s="119" t="str">
        <f t="shared" si="299"/>
        <v>NA</v>
      </c>
      <c r="AK4792" s="190"/>
      <c r="AL4792" s="191"/>
    </row>
    <row r="4793" spans="1:38" x14ac:dyDescent="0.25">
      <c r="A4793" t="s">
        <v>22137</v>
      </c>
      <c r="B4793" t="s">
        <v>22135</v>
      </c>
      <c r="C4793" t="s">
        <v>22136</v>
      </c>
      <c r="D4793" t="s">
        <v>675</v>
      </c>
      <c r="E4793" t="s">
        <v>344</v>
      </c>
      <c r="F4793" t="s">
        <v>54</v>
      </c>
      <c r="G4793"/>
      <c r="H4793" t="s">
        <v>46306</v>
      </c>
      <c r="I4793" t="s">
        <v>53048</v>
      </c>
      <c r="J4793" t="s">
        <v>22137</v>
      </c>
      <c r="K4793" t="s">
        <v>105</v>
      </c>
      <c r="L4793" s="119" t="str">
        <f t="shared" si="296"/>
        <v>NA</v>
      </c>
      <c r="M4793" s="119"/>
      <c r="N4793" s="120" t="str">
        <f t="shared" si="297"/>
        <v>NA</v>
      </c>
      <c r="O4793" s="120"/>
      <c r="P4793"/>
      <c r="Q4793"/>
      <c r="R4793"/>
      <c r="S4793"/>
      <c r="T4793"/>
      <c r="U4793" t="s">
        <v>16656</v>
      </c>
      <c r="V4793" t="s">
        <v>16654</v>
      </c>
      <c r="W4793" t="s">
        <v>16655</v>
      </c>
      <c r="X4793" t="s">
        <v>675</v>
      </c>
      <c r="Y4793" t="s">
        <v>2736</v>
      </c>
      <c r="Z4793" t="s">
        <v>54</v>
      </c>
      <c r="AA4793"/>
      <c r="AB4793" t="s">
        <v>45652</v>
      </c>
      <c r="AC4793" t="s">
        <v>52519</v>
      </c>
      <c r="AD4793" t="s">
        <v>16656</v>
      </c>
      <c r="AE4793" t="s">
        <v>105</v>
      </c>
      <c r="AF4793" s="119" t="str">
        <f t="shared" si="298"/>
        <v>NA</v>
      </c>
      <c r="AG4793" s="119"/>
      <c r="AH4793" s="119"/>
      <c r="AI4793" s="119"/>
      <c r="AJ4793" s="119" t="str">
        <f t="shared" si="299"/>
        <v>NA</v>
      </c>
      <c r="AK4793" s="190"/>
      <c r="AL4793" s="191"/>
    </row>
    <row r="4794" spans="1:38" x14ac:dyDescent="0.25">
      <c r="A4794" t="s">
        <v>9903</v>
      </c>
      <c r="B4794" t="s">
        <v>9901</v>
      </c>
      <c r="C4794" t="s">
        <v>9902</v>
      </c>
      <c r="D4794" t="s">
        <v>675</v>
      </c>
      <c r="E4794" t="s">
        <v>344</v>
      </c>
      <c r="F4794" t="s">
        <v>54</v>
      </c>
      <c r="G4794"/>
      <c r="H4794" t="s">
        <v>46307</v>
      </c>
      <c r="I4794" t="s">
        <v>53048</v>
      </c>
      <c r="J4794" t="s">
        <v>9903</v>
      </c>
      <c r="K4794" t="s">
        <v>105</v>
      </c>
      <c r="L4794" s="119" t="str">
        <f t="shared" si="296"/>
        <v>NA</v>
      </c>
      <c r="M4794" s="119"/>
      <c r="N4794" s="120" t="str">
        <f t="shared" si="297"/>
        <v>NA</v>
      </c>
      <c r="O4794" s="120"/>
      <c r="P4794"/>
      <c r="Q4794"/>
      <c r="R4794"/>
      <c r="S4794"/>
      <c r="T4794"/>
      <c r="U4794" t="s">
        <v>11715</v>
      </c>
      <c r="V4794" t="s">
        <v>11714</v>
      </c>
      <c r="W4794" t="s">
        <v>10446</v>
      </c>
      <c r="X4794" t="s">
        <v>675</v>
      </c>
      <c r="Y4794" t="s">
        <v>11716</v>
      </c>
      <c r="Z4794" t="s">
        <v>54</v>
      </c>
      <c r="AA4794"/>
      <c r="AB4794" t="s">
        <v>45653</v>
      </c>
      <c r="AC4794" t="s">
        <v>52520</v>
      </c>
      <c r="AD4794"/>
      <c r="AE4794" t="s">
        <v>565</v>
      </c>
      <c r="AF4794" s="119" t="str">
        <f t="shared" si="298"/>
        <v>NA</v>
      </c>
      <c r="AG4794" s="119"/>
      <c r="AH4794" s="119"/>
      <c r="AI4794" s="119"/>
      <c r="AJ4794" s="119" t="str">
        <f t="shared" si="299"/>
        <v>NA</v>
      </c>
      <c r="AK4794" s="190"/>
      <c r="AL4794" s="191"/>
    </row>
    <row r="4795" spans="1:38" x14ac:dyDescent="0.25">
      <c r="A4795" t="s">
        <v>9386</v>
      </c>
      <c r="B4795" t="s">
        <v>9384</v>
      </c>
      <c r="C4795" t="s">
        <v>9385</v>
      </c>
      <c r="D4795" t="s">
        <v>675</v>
      </c>
      <c r="E4795" t="s">
        <v>344</v>
      </c>
      <c r="F4795" t="s">
        <v>54</v>
      </c>
      <c r="G4795"/>
      <c r="H4795" t="s">
        <v>46307</v>
      </c>
      <c r="I4795" t="s">
        <v>53048</v>
      </c>
      <c r="J4795"/>
      <c r="K4795" t="s">
        <v>105</v>
      </c>
      <c r="L4795" s="119" t="str">
        <f t="shared" si="296"/>
        <v>NA</v>
      </c>
      <c r="M4795" s="119"/>
      <c r="N4795" s="120" t="str">
        <f t="shared" si="297"/>
        <v>NA</v>
      </c>
      <c r="O4795" s="120"/>
      <c r="P4795"/>
      <c r="Q4795"/>
      <c r="R4795"/>
      <c r="S4795"/>
      <c r="T4795"/>
      <c r="U4795" t="s">
        <v>21815</v>
      </c>
      <c r="V4795" t="s">
        <v>21813</v>
      </c>
      <c r="W4795" t="s">
        <v>21814</v>
      </c>
      <c r="X4795" t="s">
        <v>675</v>
      </c>
      <c r="Y4795" t="s">
        <v>11716</v>
      </c>
      <c r="Z4795" t="s">
        <v>54</v>
      </c>
      <c r="AA4795"/>
      <c r="AB4795" t="s">
        <v>45654</v>
      </c>
      <c r="AC4795" t="s">
        <v>52520</v>
      </c>
      <c r="AD4795"/>
      <c r="AE4795" t="s">
        <v>105</v>
      </c>
      <c r="AF4795" s="119" t="str">
        <f t="shared" si="298"/>
        <v>NA</v>
      </c>
      <c r="AG4795" s="119"/>
      <c r="AH4795" s="119"/>
      <c r="AI4795" s="119"/>
      <c r="AJ4795" s="119" t="str">
        <f t="shared" si="299"/>
        <v>NA</v>
      </c>
      <c r="AK4795" s="190"/>
      <c r="AL4795" s="191"/>
    </row>
    <row r="4796" spans="1:38" x14ac:dyDescent="0.25">
      <c r="A4796" t="s">
        <v>12505</v>
      </c>
      <c r="B4796" t="s">
        <v>12503</v>
      </c>
      <c r="C4796" t="s">
        <v>12504</v>
      </c>
      <c r="D4796" t="s">
        <v>675</v>
      </c>
      <c r="E4796" t="s">
        <v>344</v>
      </c>
      <c r="F4796" t="s">
        <v>54</v>
      </c>
      <c r="G4796"/>
      <c r="H4796" t="s">
        <v>46306</v>
      </c>
      <c r="I4796" t="s">
        <v>53048</v>
      </c>
      <c r="J4796"/>
      <c r="K4796" t="s">
        <v>105</v>
      </c>
      <c r="L4796" s="119" t="str">
        <f t="shared" si="296"/>
        <v>NA</v>
      </c>
      <c r="M4796" s="119"/>
      <c r="N4796" s="120" t="str">
        <f t="shared" si="297"/>
        <v>NA</v>
      </c>
      <c r="O4796" s="120"/>
      <c r="P4796"/>
      <c r="Q4796"/>
      <c r="R4796"/>
      <c r="S4796"/>
      <c r="T4796"/>
      <c r="U4796" t="s">
        <v>11712</v>
      </c>
      <c r="V4796" t="s">
        <v>11711</v>
      </c>
      <c r="W4796" t="s">
        <v>10446</v>
      </c>
      <c r="X4796" t="s">
        <v>675</v>
      </c>
      <c r="Y4796" t="s">
        <v>4864</v>
      </c>
      <c r="Z4796" t="s">
        <v>54</v>
      </c>
      <c r="AA4796"/>
      <c r="AB4796" t="s">
        <v>45655</v>
      </c>
      <c r="AC4796" t="s">
        <v>52521</v>
      </c>
      <c r="AD4796" t="s">
        <v>11713</v>
      </c>
      <c r="AE4796" t="s">
        <v>565</v>
      </c>
      <c r="AF4796" s="119" t="str">
        <f t="shared" si="298"/>
        <v>NA</v>
      </c>
      <c r="AG4796" s="119"/>
      <c r="AH4796" s="119"/>
      <c r="AI4796" s="119"/>
      <c r="AJ4796" s="119" t="str">
        <f t="shared" si="299"/>
        <v>NA</v>
      </c>
      <c r="AK4796" s="190"/>
      <c r="AL4796" s="191"/>
    </row>
    <row r="4797" spans="1:38" x14ac:dyDescent="0.25">
      <c r="A4797" t="s">
        <v>9608</v>
      </c>
      <c r="B4797" t="s">
        <v>9606</v>
      </c>
      <c r="C4797" t="s">
        <v>9607</v>
      </c>
      <c r="D4797" t="s">
        <v>675</v>
      </c>
      <c r="E4797" t="s">
        <v>344</v>
      </c>
      <c r="F4797" t="s">
        <v>54</v>
      </c>
      <c r="G4797"/>
      <c r="H4797" t="s">
        <v>46307</v>
      </c>
      <c r="I4797" t="s">
        <v>53048</v>
      </c>
      <c r="J4797" t="s">
        <v>9608</v>
      </c>
      <c r="K4797" t="s">
        <v>105</v>
      </c>
      <c r="L4797" s="119" t="str">
        <f t="shared" si="296"/>
        <v>NA</v>
      </c>
      <c r="M4797" s="119"/>
      <c r="N4797" s="120" t="str">
        <f t="shared" si="297"/>
        <v>NA</v>
      </c>
      <c r="O4797" s="120"/>
      <c r="P4797"/>
      <c r="Q4797"/>
      <c r="R4797"/>
      <c r="S4797"/>
      <c r="T4797"/>
      <c r="U4797" t="s">
        <v>16928</v>
      </c>
      <c r="V4797" t="s">
        <v>16926</v>
      </c>
      <c r="W4797" t="s">
        <v>16927</v>
      </c>
      <c r="X4797" t="s">
        <v>675</v>
      </c>
      <c r="Y4797" t="s">
        <v>11239</v>
      </c>
      <c r="Z4797" t="s">
        <v>54</v>
      </c>
      <c r="AA4797"/>
      <c r="AB4797" t="s">
        <v>45656</v>
      </c>
      <c r="AC4797" t="s">
        <v>52522</v>
      </c>
      <c r="AD4797" t="s">
        <v>16929</v>
      </c>
      <c r="AE4797" t="s">
        <v>565</v>
      </c>
      <c r="AF4797" s="119" t="str">
        <f t="shared" si="298"/>
        <v>NA</v>
      </c>
      <c r="AG4797" s="119"/>
      <c r="AH4797" s="119"/>
      <c r="AI4797" s="119"/>
      <c r="AJ4797" s="119" t="str">
        <f t="shared" si="299"/>
        <v>NA</v>
      </c>
      <c r="AK4797" s="190"/>
      <c r="AL4797" s="191"/>
    </row>
    <row r="4798" spans="1:38" x14ac:dyDescent="0.25">
      <c r="A4798" t="s">
        <v>9763</v>
      </c>
      <c r="B4798" t="s">
        <v>9761</v>
      </c>
      <c r="C4798" t="s">
        <v>9762</v>
      </c>
      <c r="D4798" t="s">
        <v>675</v>
      </c>
      <c r="E4798" t="s">
        <v>344</v>
      </c>
      <c r="F4798" t="s">
        <v>54</v>
      </c>
      <c r="G4798"/>
      <c r="H4798" t="s">
        <v>46307</v>
      </c>
      <c r="I4798" t="s">
        <v>53048</v>
      </c>
      <c r="J4798" t="s">
        <v>9764</v>
      </c>
      <c r="K4798" t="s">
        <v>105</v>
      </c>
      <c r="L4798" s="119" t="str">
        <f t="shared" si="296"/>
        <v>NA</v>
      </c>
      <c r="M4798" s="119"/>
      <c r="N4798" s="120" t="str">
        <f t="shared" si="297"/>
        <v>NA</v>
      </c>
      <c r="O4798" s="120"/>
      <c r="P4798"/>
      <c r="Q4798"/>
      <c r="R4798"/>
      <c r="S4798"/>
      <c r="T4798"/>
      <c r="U4798" t="s">
        <v>11238</v>
      </c>
      <c r="V4798" t="s">
        <v>11236</v>
      </c>
      <c r="W4798" t="s">
        <v>11237</v>
      </c>
      <c r="X4798" t="s">
        <v>675</v>
      </c>
      <c r="Y4798" t="s">
        <v>11239</v>
      </c>
      <c r="Z4798" t="s">
        <v>54</v>
      </c>
      <c r="AA4798"/>
      <c r="AB4798" t="s">
        <v>45657</v>
      </c>
      <c r="AC4798" t="s">
        <v>52522</v>
      </c>
      <c r="AD4798"/>
      <c r="AE4798" t="s">
        <v>105</v>
      </c>
      <c r="AF4798" s="119" t="str">
        <f t="shared" si="298"/>
        <v>NA</v>
      </c>
      <c r="AG4798" s="119"/>
      <c r="AH4798" s="119"/>
      <c r="AI4798" s="119"/>
      <c r="AJ4798" s="119" t="str">
        <f t="shared" si="299"/>
        <v>NA</v>
      </c>
      <c r="AK4798" s="190"/>
      <c r="AL4798" s="191"/>
    </row>
    <row r="4799" spans="1:38" x14ac:dyDescent="0.25">
      <c r="A4799" t="s">
        <v>18674</v>
      </c>
      <c r="B4799" t="s">
        <v>18672</v>
      </c>
      <c r="C4799" t="s">
        <v>18673</v>
      </c>
      <c r="D4799" t="s">
        <v>675</v>
      </c>
      <c r="E4799" t="s">
        <v>693</v>
      </c>
      <c r="F4799" t="s">
        <v>54</v>
      </c>
      <c r="G4799"/>
      <c r="H4799" t="s">
        <v>46305</v>
      </c>
      <c r="I4799" t="s">
        <v>50433</v>
      </c>
      <c r="J4799" t="s">
        <v>18674</v>
      </c>
      <c r="K4799" t="s">
        <v>565</v>
      </c>
      <c r="L4799" s="119" t="str">
        <f t="shared" si="296"/>
        <v>NA</v>
      </c>
      <c r="M4799" s="119"/>
      <c r="N4799" s="120" t="str">
        <f t="shared" si="297"/>
        <v>NA</v>
      </c>
      <c r="O4799" s="120"/>
      <c r="P4799"/>
      <c r="Q4799"/>
      <c r="R4799"/>
      <c r="S4799"/>
      <c r="T4799"/>
      <c r="U4799" t="s">
        <v>10429</v>
      </c>
      <c r="V4799" t="s">
        <v>10427</v>
      </c>
      <c r="W4799" t="s">
        <v>10428</v>
      </c>
      <c r="X4799" t="s">
        <v>675</v>
      </c>
      <c r="Y4799" t="s">
        <v>10430</v>
      </c>
      <c r="Z4799" t="s">
        <v>54</v>
      </c>
      <c r="AA4799"/>
      <c r="AB4799" t="s">
        <v>45658</v>
      </c>
      <c r="AC4799" t="s">
        <v>52523</v>
      </c>
      <c r="AD4799" t="s">
        <v>10431</v>
      </c>
      <c r="AE4799" t="s">
        <v>105</v>
      </c>
      <c r="AF4799" s="119" t="str">
        <f t="shared" si="298"/>
        <v>NA</v>
      </c>
      <c r="AG4799" s="119"/>
      <c r="AH4799" s="119"/>
      <c r="AI4799" s="119"/>
      <c r="AJ4799" s="119" t="str">
        <f t="shared" si="299"/>
        <v>NA</v>
      </c>
      <c r="AK4799" s="190"/>
      <c r="AL4799" s="191"/>
    </row>
    <row r="4800" spans="1:38" x14ac:dyDescent="0.25">
      <c r="A4800" t="s">
        <v>15860</v>
      </c>
      <c r="B4800" t="s">
        <v>15858</v>
      </c>
      <c r="C4800" t="s">
        <v>15859</v>
      </c>
      <c r="D4800" t="s">
        <v>675</v>
      </c>
      <c r="E4800" t="s">
        <v>693</v>
      </c>
      <c r="F4800" t="s">
        <v>54</v>
      </c>
      <c r="G4800"/>
      <c r="H4800" t="s">
        <v>46305</v>
      </c>
      <c r="I4800" t="s">
        <v>50433</v>
      </c>
      <c r="J4800"/>
      <c r="K4800" t="s">
        <v>565</v>
      </c>
      <c r="L4800" s="119" t="str">
        <f t="shared" si="296"/>
        <v>NA</v>
      </c>
      <c r="M4800" s="119"/>
      <c r="N4800" s="120" t="str">
        <f t="shared" si="297"/>
        <v>NA</v>
      </c>
      <c r="O4800" s="120"/>
      <c r="P4800"/>
      <c r="Q4800"/>
      <c r="R4800"/>
      <c r="S4800"/>
      <c r="T4800"/>
      <c r="U4800" t="s">
        <v>21827</v>
      </c>
      <c r="V4800" t="s">
        <v>21825</v>
      </c>
      <c r="W4800" t="s">
        <v>21826</v>
      </c>
      <c r="X4800" t="s">
        <v>675</v>
      </c>
      <c r="Y4800" t="s">
        <v>4742</v>
      </c>
      <c r="Z4800" t="s">
        <v>54</v>
      </c>
      <c r="AA4800"/>
      <c r="AB4800" t="s">
        <v>45659</v>
      </c>
      <c r="AC4800" t="s">
        <v>52524</v>
      </c>
      <c r="AD4800"/>
      <c r="AE4800" t="s">
        <v>105</v>
      </c>
      <c r="AF4800" s="119" t="str">
        <f t="shared" si="298"/>
        <v>NA</v>
      </c>
      <c r="AG4800" s="119"/>
      <c r="AH4800" s="119"/>
      <c r="AI4800" s="119"/>
      <c r="AJ4800" s="119" t="str">
        <f t="shared" si="299"/>
        <v>NA</v>
      </c>
      <c r="AK4800" s="190"/>
      <c r="AL4800" s="191"/>
    </row>
    <row r="4801" spans="1:38" x14ac:dyDescent="0.25">
      <c r="A4801" t="s">
        <v>19690</v>
      </c>
      <c r="B4801" t="s">
        <v>19688</v>
      </c>
      <c r="C4801" t="s">
        <v>19689</v>
      </c>
      <c r="D4801" t="s">
        <v>675</v>
      </c>
      <c r="E4801" t="s">
        <v>693</v>
      </c>
      <c r="F4801" t="s">
        <v>54</v>
      </c>
      <c r="G4801"/>
      <c r="H4801" t="s">
        <v>46305</v>
      </c>
      <c r="I4801" t="s">
        <v>50433</v>
      </c>
      <c r="J4801" t="s">
        <v>19690</v>
      </c>
      <c r="K4801" t="s">
        <v>565</v>
      </c>
      <c r="L4801" s="119" t="str">
        <f t="shared" si="296"/>
        <v>NA</v>
      </c>
      <c r="M4801" s="119"/>
      <c r="N4801" s="120" t="str">
        <f t="shared" si="297"/>
        <v>NA</v>
      </c>
      <c r="O4801" s="120"/>
      <c r="P4801"/>
      <c r="Q4801"/>
      <c r="R4801"/>
      <c r="S4801"/>
      <c r="T4801"/>
      <c r="U4801" t="s">
        <v>16997</v>
      </c>
      <c r="V4801" t="s">
        <v>16995</v>
      </c>
      <c r="W4801" t="s">
        <v>16996</v>
      </c>
      <c r="X4801" t="s">
        <v>675</v>
      </c>
      <c r="Y4801" t="s">
        <v>16998</v>
      </c>
      <c r="Z4801" t="s">
        <v>54</v>
      </c>
      <c r="AA4801"/>
      <c r="AB4801" t="s">
        <v>45660</v>
      </c>
      <c r="AC4801" t="s">
        <v>52525</v>
      </c>
      <c r="AD4801" t="s">
        <v>16997</v>
      </c>
      <c r="AE4801" t="s">
        <v>105</v>
      </c>
      <c r="AF4801" s="119" t="str">
        <f t="shared" si="298"/>
        <v>NA</v>
      </c>
      <c r="AG4801" s="119"/>
      <c r="AH4801" s="119"/>
      <c r="AI4801" s="119"/>
      <c r="AJ4801" s="119" t="str">
        <f t="shared" si="299"/>
        <v>NA</v>
      </c>
      <c r="AK4801" s="190"/>
      <c r="AL4801" s="191"/>
    </row>
    <row r="4802" spans="1:38" x14ac:dyDescent="0.25">
      <c r="A4802" t="s">
        <v>20565</v>
      </c>
      <c r="B4802" t="s">
        <v>20563</v>
      </c>
      <c r="C4802" t="s">
        <v>20564</v>
      </c>
      <c r="D4802" t="s">
        <v>675</v>
      </c>
      <c r="E4802" t="s">
        <v>693</v>
      </c>
      <c r="F4802" t="s">
        <v>54</v>
      </c>
      <c r="G4802"/>
      <c r="H4802" t="s">
        <v>46305</v>
      </c>
      <c r="I4802" t="s">
        <v>50433</v>
      </c>
      <c r="J4802" t="s">
        <v>20565</v>
      </c>
      <c r="K4802" t="s">
        <v>565</v>
      </c>
      <c r="L4802" s="119" t="str">
        <f t="shared" si="296"/>
        <v>NA</v>
      </c>
      <c r="M4802" s="119"/>
      <c r="N4802" s="120" t="str">
        <f t="shared" si="297"/>
        <v>NA</v>
      </c>
      <c r="O4802" s="120"/>
      <c r="P4802"/>
      <c r="Q4802"/>
      <c r="R4802"/>
      <c r="S4802"/>
      <c r="T4802"/>
      <c r="U4802" t="s">
        <v>15124</v>
      </c>
      <c r="V4802" t="s">
        <v>15122</v>
      </c>
      <c r="W4802" t="s">
        <v>15123</v>
      </c>
      <c r="X4802" t="s">
        <v>675</v>
      </c>
      <c r="Y4802" t="s">
        <v>403</v>
      </c>
      <c r="Z4802" t="s">
        <v>54</v>
      </c>
      <c r="AA4802"/>
      <c r="AB4802" t="s">
        <v>45661</v>
      </c>
      <c r="AC4802" t="s">
        <v>52526</v>
      </c>
      <c r="AD4802" t="s">
        <v>15125</v>
      </c>
      <c r="AE4802" t="s">
        <v>565</v>
      </c>
      <c r="AF4802" s="119" t="str">
        <f t="shared" si="298"/>
        <v>NA</v>
      </c>
      <c r="AG4802" s="119"/>
      <c r="AH4802" s="119"/>
      <c r="AI4802" s="119"/>
      <c r="AJ4802" s="119" t="str">
        <f t="shared" si="299"/>
        <v>NA</v>
      </c>
      <c r="AK4802" s="190"/>
      <c r="AL4802" s="191"/>
    </row>
    <row r="4803" spans="1:38" x14ac:dyDescent="0.25">
      <c r="A4803" t="s">
        <v>9594</v>
      </c>
      <c r="B4803" t="s">
        <v>9592</v>
      </c>
      <c r="C4803" t="s">
        <v>9593</v>
      </c>
      <c r="D4803" t="s">
        <v>675</v>
      </c>
      <c r="E4803" t="s">
        <v>693</v>
      </c>
      <c r="F4803" t="s">
        <v>54</v>
      </c>
      <c r="G4803"/>
      <c r="H4803" t="s">
        <v>46307</v>
      </c>
      <c r="I4803" t="s">
        <v>50433</v>
      </c>
      <c r="J4803" t="s">
        <v>9595</v>
      </c>
      <c r="K4803" t="s">
        <v>105</v>
      </c>
      <c r="L4803" s="119" t="str">
        <f t="shared" ref="L4803:L4866" si="300">IF($Q$1&lt;&gt;"",IF(ISNUMBER(SEARCH("*"&amp;$Q$1&amp;"*", A4803)),A4803, IF(ISNUMBER(SEARCH("*"&amp;$Q$1&amp;"*", H4803)),A4803, IF(ISNUMBER(SEARCH("*"&amp;$Q$1&amp;"*", G4803)),A4803, IF(ISNUMBER(SEARCH("*"&amp;$Q$1&amp;"*", J4803)),A4803,  IF(ISNUMBER(SEARCH("*"&amp;$Q$1&amp;"*", E4803)),A4803, "NA"))))),"NA")</f>
        <v>NA</v>
      </c>
      <c r="M4803" s="119"/>
      <c r="N4803" s="120" t="str">
        <f t="shared" ref="N4803:N4866" si="301">IF($Q$11=1,IF(ISNUMBER(SEARCH($T$11,C4803)),A4803,"NA"),"NA")</f>
        <v>NA</v>
      </c>
      <c r="O4803" s="120"/>
      <c r="P4803"/>
      <c r="Q4803"/>
      <c r="R4803"/>
      <c r="S4803"/>
      <c r="T4803"/>
      <c r="U4803" t="s">
        <v>19232</v>
      </c>
      <c r="V4803" t="s">
        <v>19230</v>
      </c>
      <c r="W4803" t="s">
        <v>19231</v>
      </c>
      <c r="X4803" t="s">
        <v>675</v>
      </c>
      <c r="Y4803" t="s">
        <v>403</v>
      </c>
      <c r="Z4803" t="s">
        <v>54</v>
      </c>
      <c r="AA4803"/>
      <c r="AB4803" t="s">
        <v>45662</v>
      </c>
      <c r="AC4803" t="s">
        <v>52526</v>
      </c>
      <c r="AD4803" t="s">
        <v>19233</v>
      </c>
      <c r="AE4803" t="s">
        <v>565</v>
      </c>
      <c r="AF4803" s="119" t="str">
        <f t="shared" ref="AF4803:AF4866" si="302">IF($Q$6&lt;&gt;"",IF(ISNUMBER(SEARCH($Q$6, W4803)),U4803, "NA"),"NA")</f>
        <v>NA</v>
      </c>
      <c r="AG4803" s="119"/>
      <c r="AH4803" s="119"/>
      <c r="AI4803" s="119"/>
      <c r="AJ4803" s="119" t="str">
        <f t="shared" ref="AJ4803:AJ4866" si="303">IF($Q$5&lt;&gt;"",IF(ISNUMBER(SEARCH($Q$5, U4803&amp;" "&amp;Y4803&amp;" "&amp;AA4803&amp;" "&amp;AB4803&amp;" "&amp;AD4803)),U4803, "NA"),"NA")</f>
        <v>NA</v>
      </c>
      <c r="AK4803" s="190"/>
      <c r="AL4803" s="191"/>
    </row>
    <row r="4804" spans="1:38" x14ac:dyDescent="0.25">
      <c r="A4804" t="s">
        <v>8818</v>
      </c>
      <c r="B4804" t="s">
        <v>8816</v>
      </c>
      <c r="C4804" t="s">
        <v>8817</v>
      </c>
      <c r="D4804" t="s">
        <v>675</v>
      </c>
      <c r="E4804" t="s">
        <v>693</v>
      </c>
      <c r="F4804" t="s">
        <v>54</v>
      </c>
      <c r="G4804"/>
      <c r="H4804" t="s">
        <v>46307</v>
      </c>
      <c r="I4804" t="s">
        <v>50433</v>
      </c>
      <c r="J4804" t="s">
        <v>8819</v>
      </c>
      <c r="K4804" t="s">
        <v>105</v>
      </c>
      <c r="L4804" s="119" t="str">
        <f t="shared" si="300"/>
        <v>NA</v>
      </c>
      <c r="M4804" s="119"/>
      <c r="N4804" s="120" t="str">
        <f t="shared" si="301"/>
        <v>NA</v>
      </c>
      <c r="O4804" s="120"/>
      <c r="P4804"/>
      <c r="Q4804"/>
      <c r="R4804"/>
      <c r="S4804"/>
      <c r="T4804"/>
      <c r="U4804" t="s">
        <v>20528</v>
      </c>
      <c r="V4804" t="s">
        <v>20526</v>
      </c>
      <c r="W4804" t="s">
        <v>20527</v>
      </c>
      <c r="X4804" t="s">
        <v>675</v>
      </c>
      <c r="Y4804" t="s">
        <v>403</v>
      </c>
      <c r="Z4804" t="s">
        <v>54</v>
      </c>
      <c r="AA4804"/>
      <c r="AB4804" t="s">
        <v>45662</v>
      </c>
      <c r="AC4804" t="s">
        <v>52526</v>
      </c>
      <c r="AD4804"/>
      <c r="AE4804" t="s">
        <v>565</v>
      </c>
      <c r="AF4804" s="119" t="str">
        <f t="shared" si="302"/>
        <v>NA</v>
      </c>
      <c r="AG4804" s="119"/>
      <c r="AH4804" s="119"/>
      <c r="AI4804" s="119"/>
      <c r="AJ4804" s="119" t="str">
        <f t="shared" si="303"/>
        <v>NA</v>
      </c>
      <c r="AK4804" s="190"/>
      <c r="AL4804" s="191"/>
    </row>
    <row r="4805" spans="1:38" x14ac:dyDescent="0.25">
      <c r="A4805" t="s">
        <v>12147</v>
      </c>
      <c r="B4805" t="s">
        <v>12145</v>
      </c>
      <c r="C4805" t="s">
        <v>12146</v>
      </c>
      <c r="D4805" t="s">
        <v>675</v>
      </c>
      <c r="E4805" t="s">
        <v>693</v>
      </c>
      <c r="F4805" t="s">
        <v>54</v>
      </c>
      <c r="G4805"/>
      <c r="H4805" t="s">
        <v>46306</v>
      </c>
      <c r="I4805" t="s">
        <v>50433</v>
      </c>
      <c r="J4805"/>
      <c r="K4805" t="s">
        <v>105</v>
      </c>
      <c r="L4805" s="119" t="str">
        <f t="shared" si="300"/>
        <v>NA</v>
      </c>
      <c r="M4805" s="119"/>
      <c r="N4805" s="120" t="str">
        <f t="shared" si="301"/>
        <v>NA</v>
      </c>
      <c r="O4805" s="120"/>
      <c r="P4805"/>
      <c r="Q4805"/>
      <c r="R4805"/>
      <c r="S4805"/>
      <c r="T4805"/>
      <c r="U4805" t="s">
        <v>8986</v>
      </c>
      <c r="V4805" t="s">
        <v>8984</v>
      </c>
      <c r="W4805" t="s">
        <v>8985</v>
      </c>
      <c r="X4805" t="s">
        <v>675</v>
      </c>
      <c r="Y4805" t="s">
        <v>403</v>
      </c>
      <c r="Z4805" t="s">
        <v>54</v>
      </c>
      <c r="AA4805"/>
      <c r="AB4805" t="s">
        <v>45663</v>
      </c>
      <c r="AC4805" t="s">
        <v>52526</v>
      </c>
      <c r="AD4805" t="s">
        <v>8986</v>
      </c>
      <c r="AE4805" t="s">
        <v>105</v>
      </c>
      <c r="AF4805" s="119" t="str">
        <f t="shared" si="302"/>
        <v>NA</v>
      </c>
      <c r="AG4805" s="119"/>
      <c r="AH4805" s="119"/>
      <c r="AI4805" s="119"/>
      <c r="AJ4805" s="119" t="str">
        <f t="shared" si="303"/>
        <v>NA</v>
      </c>
      <c r="AK4805" s="190"/>
      <c r="AL4805" s="191"/>
    </row>
    <row r="4806" spans="1:38" x14ac:dyDescent="0.25">
      <c r="A4806" t="s">
        <v>10163</v>
      </c>
      <c r="B4806" t="s">
        <v>10161</v>
      </c>
      <c r="C4806" t="s">
        <v>10162</v>
      </c>
      <c r="D4806" t="s">
        <v>675</v>
      </c>
      <c r="E4806" t="s">
        <v>693</v>
      </c>
      <c r="F4806" t="s">
        <v>54</v>
      </c>
      <c r="G4806"/>
      <c r="H4806" t="s">
        <v>46307</v>
      </c>
      <c r="I4806" t="s">
        <v>50433</v>
      </c>
      <c r="J4806"/>
      <c r="K4806" t="s">
        <v>105</v>
      </c>
      <c r="L4806" s="119" t="str">
        <f t="shared" si="300"/>
        <v>NA</v>
      </c>
      <c r="M4806" s="119"/>
      <c r="N4806" s="120" t="str">
        <f t="shared" si="301"/>
        <v>NA</v>
      </c>
      <c r="O4806" s="120"/>
      <c r="P4806"/>
      <c r="Q4806"/>
      <c r="R4806"/>
      <c r="S4806"/>
      <c r="T4806"/>
      <c r="U4806" t="s">
        <v>9168</v>
      </c>
      <c r="V4806" t="s">
        <v>9166</v>
      </c>
      <c r="W4806" t="s">
        <v>9167</v>
      </c>
      <c r="X4806" t="s">
        <v>675</v>
      </c>
      <c r="Y4806" t="s">
        <v>403</v>
      </c>
      <c r="Z4806" t="s">
        <v>54</v>
      </c>
      <c r="AA4806"/>
      <c r="AB4806" t="s">
        <v>45663</v>
      </c>
      <c r="AC4806" t="s">
        <v>52526</v>
      </c>
      <c r="AD4806" t="s">
        <v>9169</v>
      </c>
      <c r="AE4806" t="s">
        <v>105</v>
      </c>
      <c r="AF4806" s="119" t="str">
        <f t="shared" si="302"/>
        <v>NA</v>
      </c>
      <c r="AG4806" s="119"/>
      <c r="AH4806" s="119"/>
      <c r="AI4806" s="119"/>
      <c r="AJ4806" s="119" t="str">
        <f t="shared" si="303"/>
        <v>NA</v>
      </c>
      <c r="AK4806" s="190"/>
      <c r="AL4806" s="191"/>
    </row>
    <row r="4807" spans="1:38" x14ac:dyDescent="0.25">
      <c r="A4807" t="s">
        <v>12154</v>
      </c>
      <c r="B4807" t="s">
        <v>12152</v>
      </c>
      <c r="C4807" t="s">
        <v>12153</v>
      </c>
      <c r="D4807" t="s">
        <v>675</v>
      </c>
      <c r="E4807" t="s">
        <v>693</v>
      </c>
      <c r="F4807" t="s">
        <v>54</v>
      </c>
      <c r="G4807"/>
      <c r="H4807" t="s">
        <v>46306</v>
      </c>
      <c r="I4807" t="s">
        <v>50433</v>
      </c>
      <c r="J4807" t="s">
        <v>12155</v>
      </c>
      <c r="K4807" t="s">
        <v>105</v>
      </c>
      <c r="L4807" s="119" t="str">
        <f t="shared" si="300"/>
        <v>NA</v>
      </c>
      <c r="M4807" s="119"/>
      <c r="N4807" s="120" t="str">
        <f t="shared" si="301"/>
        <v>NA</v>
      </c>
      <c r="O4807" s="120"/>
      <c r="P4807"/>
      <c r="Q4807"/>
      <c r="R4807"/>
      <c r="S4807"/>
      <c r="T4807"/>
      <c r="U4807" t="s">
        <v>10571</v>
      </c>
      <c r="V4807" t="s">
        <v>10569</v>
      </c>
      <c r="W4807" t="s">
        <v>10570</v>
      </c>
      <c r="X4807" t="s">
        <v>675</v>
      </c>
      <c r="Y4807" t="s">
        <v>403</v>
      </c>
      <c r="Z4807" t="s">
        <v>54</v>
      </c>
      <c r="AA4807"/>
      <c r="AB4807" t="s">
        <v>45661</v>
      </c>
      <c r="AC4807" t="s">
        <v>52526</v>
      </c>
      <c r="AD4807" t="s">
        <v>10506</v>
      </c>
      <c r="AE4807" t="s">
        <v>105</v>
      </c>
      <c r="AF4807" s="119" t="str">
        <f t="shared" si="302"/>
        <v>NA</v>
      </c>
      <c r="AG4807" s="119"/>
      <c r="AH4807" s="119"/>
      <c r="AI4807" s="119"/>
      <c r="AJ4807" s="119" t="str">
        <f t="shared" si="303"/>
        <v>NA</v>
      </c>
      <c r="AK4807" s="190"/>
      <c r="AL4807" s="191"/>
    </row>
    <row r="4808" spans="1:38" x14ac:dyDescent="0.25">
      <c r="A4808" t="s">
        <v>8251</v>
      </c>
      <c r="B4808" t="s">
        <v>8249</v>
      </c>
      <c r="C4808" t="s">
        <v>8250</v>
      </c>
      <c r="D4808" t="s">
        <v>675</v>
      </c>
      <c r="E4808" t="s">
        <v>693</v>
      </c>
      <c r="F4808" t="s">
        <v>54</v>
      </c>
      <c r="G4808"/>
      <c r="H4808" t="s">
        <v>46307</v>
      </c>
      <c r="I4808" t="s">
        <v>50433</v>
      </c>
      <c r="J4808" t="s">
        <v>8252</v>
      </c>
      <c r="K4808" t="s">
        <v>105</v>
      </c>
      <c r="L4808" s="119" t="str">
        <f t="shared" si="300"/>
        <v>NA</v>
      </c>
      <c r="M4808" s="119"/>
      <c r="N4808" s="120" t="str">
        <f t="shared" si="301"/>
        <v>NA</v>
      </c>
      <c r="O4808" s="120"/>
      <c r="P4808"/>
      <c r="Q4808"/>
      <c r="R4808"/>
      <c r="S4808"/>
      <c r="T4808"/>
      <c r="U4808" t="s">
        <v>8474</v>
      </c>
      <c r="V4808" t="s">
        <v>8472</v>
      </c>
      <c r="W4808" t="s">
        <v>8473</v>
      </c>
      <c r="X4808" t="s">
        <v>675</v>
      </c>
      <c r="Y4808" t="s">
        <v>403</v>
      </c>
      <c r="Z4808" t="s">
        <v>54</v>
      </c>
      <c r="AA4808"/>
      <c r="AB4808" t="s">
        <v>45663</v>
      </c>
      <c r="AC4808" t="s">
        <v>52526</v>
      </c>
      <c r="AD4808" t="s">
        <v>8474</v>
      </c>
      <c r="AE4808" t="s">
        <v>105</v>
      </c>
      <c r="AF4808" s="119" t="str">
        <f t="shared" si="302"/>
        <v>NA</v>
      </c>
      <c r="AG4808" s="119"/>
      <c r="AH4808" s="119"/>
      <c r="AI4808" s="119"/>
      <c r="AJ4808" s="119" t="str">
        <f t="shared" si="303"/>
        <v>NA</v>
      </c>
      <c r="AK4808" s="190"/>
      <c r="AL4808" s="191"/>
    </row>
    <row r="4809" spans="1:38" x14ac:dyDescent="0.25">
      <c r="A4809" t="s">
        <v>22719</v>
      </c>
      <c r="B4809" t="s">
        <v>22717</v>
      </c>
      <c r="C4809" t="s">
        <v>22718</v>
      </c>
      <c r="D4809" t="s">
        <v>675</v>
      </c>
      <c r="E4809" t="s">
        <v>693</v>
      </c>
      <c r="F4809" t="s">
        <v>54</v>
      </c>
      <c r="G4809"/>
      <c r="H4809" t="s">
        <v>46306</v>
      </c>
      <c r="I4809" t="s">
        <v>50433</v>
      </c>
      <c r="J4809" t="s">
        <v>22720</v>
      </c>
      <c r="K4809" t="s">
        <v>105</v>
      </c>
      <c r="L4809" s="119" t="str">
        <f t="shared" si="300"/>
        <v>NA</v>
      </c>
      <c r="M4809" s="119"/>
      <c r="N4809" s="120" t="str">
        <f t="shared" si="301"/>
        <v>NA</v>
      </c>
      <c r="O4809" s="120"/>
      <c r="P4809"/>
      <c r="Q4809"/>
      <c r="R4809"/>
      <c r="S4809"/>
      <c r="T4809"/>
      <c r="U4809" t="s">
        <v>10838</v>
      </c>
      <c r="V4809" t="s">
        <v>10836</v>
      </c>
      <c r="W4809" t="s">
        <v>10837</v>
      </c>
      <c r="X4809" t="s">
        <v>675</v>
      </c>
      <c r="Y4809" t="s">
        <v>403</v>
      </c>
      <c r="Z4809" t="s">
        <v>54</v>
      </c>
      <c r="AA4809"/>
      <c r="AB4809" t="s">
        <v>45661</v>
      </c>
      <c r="AC4809" t="s">
        <v>52526</v>
      </c>
      <c r="AD4809"/>
      <c r="AE4809" t="s">
        <v>105</v>
      </c>
      <c r="AF4809" s="119" t="str">
        <f t="shared" si="302"/>
        <v>NA</v>
      </c>
      <c r="AG4809" s="119"/>
      <c r="AH4809" s="119"/>
      <c r="AI4809" s="119"/>
      <c r="AJ4809" s="119" t="str">
        <f t="shared" si="303"/>
        <v>NA</v>
      </c>
      <c r="AK4809" s="190"/>
      <c r="AL4809" s="191"/>
    </row>
    <row r="4810" spans="1:38" x14ac:dyDescent="0.25">
      <c r="A4810" t="s">
        <v>8158</v>
      </c>
      <c r="B4810" t="s">
        <v>8156</v>
      </c>
      <c r="C4810" t="s">
        <v>8157</v>
      </c>
      <c r="D4810" t="s">
        <v>675</v>
      </c>
      <c r="E4810" t="s">
        <v>693</v>
      </c>
      <c r="F4810" t="s">
        <v>54</v>
      </c>
      <c r="G4810"/>
      <c r="H4810" t="s">
        <v>46306</v>
      </c>
      <c r="I4810" t="s">
        <v>50433</v>
      </c>
      <c r="J4810" t="s">
        <v>8159</v>
      </c>
      <c r="K4810" t="s">
        <v>105</v>
      </c>
      <c r="L4810" s="119" t="str">
        <f t="shared" si="300"/>
        <v>NA</v>
      </c>
      <c r="M4810" s="119"/>
      <c r="N4810" s="120" t="str">
        <f t="shared" si="301"/>
        <v>NA</v>
      </c>
      <c r="O4810" s="120"/>
      <c r="P4810"/>
      <c r="Q4810"/>
      <c r="R4810"/>
      <c r="S4810"/>
      <c r="T4810"/>
      <c r="U4810" t="s">
        <v>10498</v>
      </c>
      <c r="V4810" t="s">
        <v>10496</v>
      </c>
      <c r="W4810" t="s">
        <v>10497</v>
      </c>
      <c r="X4810" t="s">
        <v>675</v>
      </c>
      <c r="Y4810" t="s">
        <v>403</v>
      </c>
      <c r="Z4810" t="s">
        <v>54</v>
      </c>
      <c r="AA4810"/>
      <c r="AB4810" t="s">
        <v>45661</v>
      </c>
      <c r="AC4810" t="s">
        <v>52526</v>
      </c>
      <c r="AD4810" t="s">
        <v>10499</v>
      </c>
      <c r="AE4810" t="s">
        <v>105</v>
      </c>
      <c r="AF4810" s="119" t="str">
        <f t="shared" si="302"/>
        <v>NA</v>
      </c>
      <c r="AG4810" s="119"/>
      <c r="AH4810" s="119"/>
      <c r="AI4810" s="119"/>
      <c r="AJ4810" s="119" t="str">
        <f t="shared" si="303"/>
        <v>NA</v>
      </c>
      <c r="AK4810" s="190"/>
      <c r="AL4810" s="191"/>
    </row>
    <row r="4811" spans="1:38" x14ac:dyDescent="0.25">
      <c r="A4811" t="s">
        <v>21964</v>
      </c>
      <c r="B4811" t="s">
        <v>21962</v>
      </c>
      <c r="C4811" t="s">
        <v>21963</v>
      </c>
      <c r="D4811" t="s">
        <v>675</v>
      </c>
      <c r="E4811" t="s">
        <v>693</v>
      </c>
      <c r="F4811" t="s">
        <v>54</v>
      </c>
      <c r="G4811"/>
      <c r="H4811" t="s">
        <v>46306</v>
      </c>
      <c r="I4811" t="s">
        <v>50433</v>
      </c>
      <c r="J4811" t="s">
        <v>21965</v>
      </c>
      <c r="K4811" t="s">
        <v>105</v>
      </c>
      <c r="L4811" s="119" t="str">
        <f t="shared" si="300"/>
        <v>NA</v>
      </c>
      <c r="M4811" s="119"/>
      <c r="N4811" s="120" t="str">
        <f t="shared" si="301"/>
        <v>NA</v>
      </c>
      <c r="O4811" s="120"/>
      <c r="P4811"/>
      <c r="Q4811"/>
      <c r="R4811"/>
      <c r="S4811"/>
      <c r="T4811"/>
      <c r="U4811" t="s">
        <v>21915</v>
      </c>
      <c r="V4811" t="s">
        <v>21913</v>
      </c>
      <c r="W4811" t="s">
        <v>21914</v>
      </c>
      <c r="X4811" t="s">
        <v>675</v>
      </c>
      <c r="Y4811" t="s">
        <v>403</v>
      </c>
      <c r="Z4811" t="s">
        <v>54</v>
      </c>
      <c r="AA4811"/>
      <c r="AB4811" t="s">
        <v>45661</v>
      </c>
      <c r="AC4811" t="s">
        <v>52526</v>
      </c>
      <c r="AD4811" t="s">
        <v>21916</v>
      </c>
      <c r="AE4811" t="s">
        <v>105</v>
      </c>
      <c r="AF4811" s="119" t="str">
        <f t="shared" si="302"/>
        <v>NA</v>
      </c>
      <c r="AG4811" s="119"/>
      <c r="AH4811" s="119"/>
      <c r="AI4811" s="119"/>
      <c r="AJ4811" s="119" t="str">
        <f t="shared" si="303"/>
        <v>NA</v>
      </c>
      <c r="AK4811" s="190"/>
      <c r="AL4811" s="191"/>
    </row>
    <row r="4812" spans="1:38" x14ac:dyDescent="0.25">
      <c r="A4812" t="s">
        <v>9919</v>
      </c>
      <c r="B4812" t="s">
        <v>9917</v>
      </c>
      <c r="C4812" t="s">
        <v>9918</v>
      </c>
      <c r="D4812" t="s">
        <v>675</v>
      </c>
      <c r="E4812" t="s">
        <v>693</v>
      </c>
      <c r="F4812" t="s">
        <v>54</v>
      </c>
      <c r="G4812"/>
      <c r="H4812" t="s">
        <v>46307</v>
      </c>
      <c r="I4812" t="s">
        <v>50433</v>
      </c>
      <c r="J4812"/>
      <c r="K4812" t="s">
        <v>105</v>
      </c>
      <c r="L4812" s="119" t="str">
        <f t="shared" si="300"/>
        <v>NA</v>
      </c>
      <c r="M4812" s="119"/>
      <c r="N4812" s="120" t="str">
        <f t="shared" si="301"/>
        <v>NA</v>
      </c>
      <c r="O4812" s="120"/>
      <c r="P4812"/>
      <c r="Q4812"/>
      <c r="R4812"/>
      <c r="S4812"/>
      <c r="T4812"/>
      <c r="U4812" t="s">
        <v>20117</v>
      </c>
      <c r="V4812" t="s">
        <v>20115</v>
      </c>
      <c r="W4812" t="s">
        <v>20116</v>
      </c>
      <c r="X4812" t="s">
        <v>675</v>
      </c>
      <c r="Y4812" t="s">
        <v>403</v>
      </c>
      <c r="Z4812" t="s">
        <v>54</v>
      </c>
      <c r="AA4812"/>
      <c r="AB4812" t="s">
        <v>45662</v>
      </c>
      <c r="AC4812" t="s">
        <v>52526</v>
      </c>
      <c r="AD4812" t="s">
        <v>20118</v>
      </c>
      <c r="AE4812" t="s">
        <v>105</v>
      </c>
      <c r="AF4812" s="119" t="str">
        <f t="shared" si="302"/>
        <v>NA</v>
      </c>
      <c r="AG4812" s="119"/>
      <c r="AH4812" s="119"/>
      <c r="AI4812" s="119"/>
      <c r="AJ4812" s="119" t="str">
        <f t="shared" si="303"/>
        <v>NA</v>
      </c>
      <c r="AK4812" s="190"/>
      <c r="AL4812" s="191"/>
    </row>
    <row r="4813" spans="1:38" x14ac:dyDescent="0.25">
      <c r="A4813" t="s">
        <v>20916</v>
      </c>
      <c r="B4813" t="s">
        <v>20914</v>
      </c>
      <c r="C4813" t="s">
        <v>20915</v>
      </c>
      <c r="D4813" t="s">
        <v>675</v>
      </c>
      <c r="E4813" t="s">
        <v>693</v>
      </c>
      <c r="F4813" t="s">
        <v>54</v>
      </c>
      <c r="G4813"/>
      <c r="H4813" t="s">
        <v>46306</v>
      </c>
      <c r="I4813" t="s">
        <v>50433</v>
      </c>
      <c r="J4813" t="s">
        <v>20917</v>
      </c>
      <c r="K4813" t="s">
        <v>105</v>
      </c>
      <c r="L4813" s="119" t="str">
        <f t="shared" si="300"/>
        <v>NA</v>
      </c>
      <c r="M4813" s="119"/>
      <c r="N4813" s="120" t="str">
        <f t="shared" si="301"/>
        <v>NA</v>
      </c>
      <c r="O4813" s="120"/>
      <c r="P4813"/>
      <c r="Q4813"/>
      <c r="R4813"/>
      <c r="S4813"/>
      <c r="T4813"/>
      <c r="U4813" t="s">
        <v>22102</v>
      </c>
      <c r="V4813" t="s">
        <v>22100</v>
      </c>
      <c r="W4813" t="s">
        <v>22101</v>
      </c>
      <c r="X4813" t="s">
        <v>675</v>
      </c>
      <c r="Y4813" t="s">
        <v>403</v>
      </c>
      <c r="Z4813" t="s">
        <v>54</v>
      </c>
      <c r="AA4813"/>
      <c r="AB4813" t="s">
        <v>45661</v>
      </c>
      <c r="AC4813" t="s">
        <v>52526</v>
      </c>
      <c r="AD4813" t="s">
        <v>22103</v>
      </c>
      <c r="AE4813" t="s">
        <v>105</v>
      </c>
      <c r="AF4813" s="119" t="str">
        <f t="shared" si="302"/>
        <v>NA</v>
      </c>
      <c r="AG4813" s="119"/>
      <c r="AH4813" s="119"/>
      <c r="AI4813" s="119"/>
      <c r="AJ4813" s="119" t="str">
        <f t="shared" si="303"/>
        <v>NA</v>
      </c>
      <c r="AK4813" s="190"/>
      <c r="AL4813" s="191"/>
    </row>
    <row r="4814" spans="1:38" x14ac:dyDescent="0.25">
      <c r="A4814" t="s">
        <v>10495</v>
      </c>
      <c r="B4814" t="s">
        <v>10493</v>
      </c>
      <c r="C4814" t="s">
        <v>10494</v>
      </c>
      <c r="D4814" t="s">
        <v>675</v>
      </c>
      <c r="E4814" t="s">
        <v>693</v>
      </c>
      <c r="F4814" t="s">
        <v>54</v>
      </c>
      <c r="G4814"/>
      <c r="H4814" t="s">
        <v>46306</v>
      </c>
      <c r="I4814" t="s">
        <v>50433</v>
      </c>
      <c r="J4814"/>
      <c r="K4814" t="s">
        <v>105</v>
      </c>
      <c r="L4814" s="119" t="str">
        <f t="shared" si="300"/>
        <v>NA</v>
      </c>
      <c r="M4814" s="119"/>
      <c r="N4814" s="120" t="str">
        <f t="shared" si="301"/>
        <v>NA</v>
      </c>
      <c r="O4814" s="120"/>
      <c r="P4814"/>
      <c r="Q4814"/>
      <c r="R4814"/>
      <c r="S4814"/>
      <c r="T4814"/>
      <c r="U4814" t="s">
        <v>11622</v>
      </c>
      <c r="V4814" t="s">
        <v>11620</v>
      </c>
      <c r="W4814" t="s">
        <v>11621</v>
      </c>
      <c r="X4814" t="s">
        <v>675</v>
      </c>
      <c r="Y4814" t="s">
        <v>403</v>
      </c>
      <c r="Z4814" t="s">
        <v>54</v>
      </c>
      <c r="AA4814"/>
      <c r="AB4814" t="s">
        <v>45661</v>
      </c>
      <c r="AC4814" t="s">
        <v>52526</v>
      </c>
      <c r="AD4814" t="s">
        <v>11622</v>
      </c>
      <c r="AE4814" t="s">
        <v>105</v>
      </c>
      <c r="AF4814" s="119" t="str">
        <f t="shared" si="302"/>
        <v>NA</v>
      </c>
      <c r="AG4814" s="119"/>
      <c r="AH4814" s="119"/>
      <c r="AI4814" s="119"/>
      <c r="AJ4814" s="119" t="str">
        <f t="shared" si="303"/>
        <v>NA</v>
      </c>
      <c r="AK4814" s="190"/>
      <c r="AL4814" s="191"/>
    </row>
    <row r="4815" spans="1:38" x14ac:dyDescent="0.25">
      <c r="A4815" t="s">
        <v>11195</v>
      </c>
      <c r="B4815" t="s">
        <v>11193</v>
      </c>
      <c r="C4815" t="s">
        <v>11194</v>
      </c>
      <c r="D4815" t="s">
        <v>675</v>
      </c>
      <c r="E4815" t="s">
        <v>693</v>
      </c>
      <c r="F4815" t="s">
        <v>54</v>
      </c>
      <c r="G4815"/>
      <c r="H4815" t="s">
        <v>46306</v>
      </c>
      <c r="I4815" t="s">
        <v>50433</v>
      </c>
      <c r="J4815"/>
      <c r="K4815" t="s">
        <v>105</v>
      </c>
      <c r="L4815" s="119" t="str">
        <f t="shared" si="300"/>
        <v>NA</v>
      </c>
      <c r="M4815" s="119"/>
      <c r="N4815" s="120" t="str">
        <f t="shared" si="301"/>
        <v>NA</v>
      </c>
      <c r="O4815" s="120"/>
      <c r="P4815"/>
      <c r="Q4815"/>
      <c r="R4815"/>
      <c r="S4815"/>
      <c r="T4815"/>
      <c r="U4815" t="s">
        <v>11824</v>
      </c>
      <c r="V4815" t="s">
        <v>11822</v>
      </c>
      <c r="W4815" t="s">
        <v>11823</v>
      </c>
      <c r="X4815" t="s">
        <v>675</v>
      </c>
      <c r="Y4815" t="s">
        <v>403</v>
      </c>
      <c r="Z4815" t="s">
        <v>54</v>
      </c>
      <c r="AA4815"/>
      <c r="AB4815" t="s">
        <v>45661</v>
      </c>
      <c r="AC4815" t="s">
        <v>52526</v>
      </c>
      <c r="AD4815" t="s">
        <v>11824</v>
      </c>
      <c r="AE4815" t="s">
        <v>105</v>
      </c>
      <c r="AF4815" s="119" t="str">
        <f t="shared" si="302"/>
        <v>NA</v>
      </c>
      <c r="AG4815" s="119"/>
      <c r="AH4815" s="119"/>
      <c r="AI4815" s="119"/>
      <c r="AJ4815" s="119" t="str">
        <f t="shared" si="303"/>
        <v>NA</v>
      </c>
      <c r="AK4815" s="190"/>
      <c r="AL4815" s="191"/>
    </row>
    <row r="4816" spans="1:38" x14ac:dyDescent="0.25">
      <c r="A4816" t="s">
        <v>19569</v>
      </c>
      <c r="B4816" t="s">
        <v>19567</v>
      </c>
      <c r="C4816" t="s">
        <v>19568</v>
      </c>
      <c r="D4816" t="s">
        <v>675</v>
      </c>
      <c r="E4816" t="s">
        <v>640</v>
      </c>
      <c r="F4816" t="s">
        <v>54</v>
      </c>
      <c r="G4816"/>
      <c r="H4816" t="s">
        <v>46305</v>
      </c>
      <c r="I4816" t="s">
        <v>53049</v>
      </c>
      <c r="J4816" t="s">
        <v>19569</v>
      </c>
      <c r="K4816" t="s">
        <v>565</v>
      </c>
      <c r="L4816" s="119" t="str">
        <f t="shared" si="300"/>
        <v>NA</v>
      </c>
      <c r="M4816" s="119"/>
      <c r="N4816" s="120" t="str">
        <f t="shared" si="301"/>
        <v>NA</v>
      </c>
      <c r="O4816" s="120"/>
      <c r="P4816"/>
      <c r="Q4816"/>
      <c r="R4816"/>
      <c r="S4816"/>
      <c r="T4816"/>
      <c r="U4816" t="s">
        <v>11628</v>
      </c>
      <c r="V4816" t="s">
        <v>11626</v>
      </c>
      <c r="W4816" t="s">
        <v>11627</v>
      </c>
      <c r="X4816" t="s">
        <v>675</v>
      </c>
      <c r="Y4816" t="s">
        <v>403</v>
      </c>
      <c r="Z4816" t="s">
        <v>54</v>
      </c>
      <c r="AA4816"/>
      <c r="AB4816" t="s">
        <v>45661</v>
      </c>
      <c r="AC4816" t="s">
        <v>52526</v>
      </c>
      <c r="AD4816" t="s">
        <v>11629</v>
      </c>
      <c r="AE4816" t="s">
        <v>105</v>
      </c>
      <c r="AF4816" s="119" t="str">
        <f t="shared" si="302"/>
        <v>NA</v>
      </c>
      <c r="AG4816" s="119"/>
      <c r="AH4816" s="119"/>
      <c r="AI4816" s="119"/>
      <c r="AJ4816" s="119" t="str">
        <f t="shared" si="303"/>
        <v>NA</v>
      </c>
      <c r="AK4816" s="190"/>
      <c r="AL4816" s="191"/>
    </row>
    <row r="4817" spans="1:38" x14ac:dyDescent="0.25">
      <c r="A4817" t="s">
        <v>12641</v>
      </c>
      <c r="B4817" t="s">
        <v>12639</v>
      </c>
      <c r="C4817" t="s">
        <v>12640</v>
      </c>
      <c r="D4817" t="s">
        <v>675</v>
      </c>
      <c r="E4817" t="s">
        <v>640</v>
      </c>
      <c r="F4817" t="s">
        <v>54</v>
      </c>
      <c r="G4817"/>
      <c r="H4817" t="s">
        <v>46306</v>
      </c>
      <c r="I4817" t="s">
        <v>53049</v>
      </c>
      <c r="J4817" t="s">
        <v>12642</v>
      </c>
      <c r="K4817" t="s">
        <v>105</v>
      </c>
      <c r="L4817" s="119" t="str">
        <f t="shared" si="300"/>
        <v>NA</v>
      </c>
      <c r="M4817" s="119"/>
      <c r="N4817" s="120" t="str">
        <f t="shared" si="301"/>
        <v>NA</v>
      </c>
      <c r="O4817" s="120"/>
      <c r="P4817"/>
      <c r="Q4817"/>
      <c r="R4817"/>
      <c r="S4817"/>
      <c r="T4817"/>
      <c r="U4817" t="s">
        <v>11632</v>
      </c>
      <c r="V4817" t="s">
        <v>11630</v>
      </c>
      <c r="W4817" t="s">
        <v>11631</v>
      </c>
      <c r="X4817" t="s">
        <v>675</v>
      </c>
      <c r="Y4817" t="s">
        <v>403</v>
      </c>
      <c r="Z4817" t="s">
        <v>54</v>
      </c>
      <c r="AA4817"/>
      <c r="AB4817" t="s">
        <v>45661</v>
      </c>
      <c r="AC4817" t="s">
        <v>52526</v>
      </c>
      <c r="AD4817"/>
      <c r="AE4817" t="s">
        <v>105</v>
      </c>
      <c r="AF4817" s="119" t="str">
        <f t="shared" si="302"/>
        <v>NA</v>
      </c>
      <c r="AG4817" s="119"/>
      <c r="AH4817" s="119"/>
      <c r="AI4817" s="119"/>
      <c r="AJ4817" s="119" t="str">
        <f t="shared" si="303"/>
        <v>NA</v>
      </c>
      <c r="AK4817" s="190"/>
      <c r="AL4817" s="191"/>
    </row>
    <row r="4818" spans="1:38" x14ac:dyDescent="0.25">
      <c r="A4818" t="s">
        <v>7968</v>
      </c>
      <c r="B4818" t="s">
        <v>7966</v>
      </c>
      <c r="C4818" t="s">
        <v>7967</v>
      </c>
      <c r="D4818" t="s">
        <v>675</v>
      </c>
      <c r="E4818" t="s">
        <v>640</v>
      </c>
      <c r="F4818" t="s">
        <v>54</v>
      </c>
      <c r="G4818"/>
      <c r="H4818" t="s">
        <v>46307</v>
      </c>
      <c r="I4818" t="s">
        <v>53049</v>
      </c>
      <c r="J4818" t="s">
        <v>7969</v>
      </c>
      <c r="K4818" t="s">
        <v>105</v>
      </c>
      <c r="L4818" s="119" t="str">
        <f t="shared" si="300"/>
        <v>NA</v>
      </c>
      <c r="M4818" s="119"/>
      <c r="N4818" s="120" t="str">
        <f t="shared" si="301"/>
        <v>NA</v>
      </c>
      <c r="O4818" s="120"/>
      <c r="P4818"/>
      <c r="Q4818"/>
      <c r="R4818"/>
      <c r="S4818"/>
      <c r="T4818"/>
      <c r="U4818" t="s">
        <v>21830</v>
      </c>
      <c r="V4818" t="s">
        <v>21828</v>
      </c>
      <c r="W4818" t="s">
        <v>21829</v>
      </c>
      <c r="X4818" t="s">
        <v>675</v>
      </c>
      <c r="Y4818" t="s">
        <v>403</v>
      </c>
      <c r="Z4818" t="s">
        <v>54</v>
      </c>
      <c r="AA4818"/>
      <c r="AB4818" t="s">
        <v>45661</v>
      </c>
      <c r="AC4818" t="s">
        <v>52526</v>
      </c>
      <c r="AD4818"/>
      <c r="AE4818" t="s">
        <v>105</v>
      </c>
      <c r="AF4818" s="119" t="str">
        <f t="shared" si="302"/>
        <v>NA</v>
      </c>
      <c r="AG4818" s="119"/>
      <c r="AH4818" s="119"/>
      <c r="AI4818" s="119"/>
      <c r="AJ4818" s="119" t="str">
        <f t="shared" si="303"/>
        <v>NA</v>
      </c>
      <c r="AK4818" s="190"/>
      <c r="AL4818" s="191"/>
    </row>
    <row r="4819" spans="1:38" x14ac:dyDescent="0.25">
      <c r="A4819" t="s">
        <v>12224</v>
      </c>
      <c r="B4819" t="s">
        <v>12222</v>
      </c>
      <c r="C4819" t="s">
        <v>12223</v>
      </c>
      <c r="D4819" t="s">
        <v>675</v>
      </c>
      <c r="E4819" t="s">
        <v>640</v>
      </c>
      <c r="F4819" t="s">
        <v>54</v>
      </c>
      <c r="G4819"/>
      <c r="H4819" t="s">
        <v>46306</v>
      </c>
      <c r="I4819" t="s">
        <v>53049</v>
      </c>
      <c r="J4819" t="s">
        <v>12225</v>
      </c>
      <c r="K4819" t="s">
        <v>105</v>
      </c>
      <c r="L4819" s="119" t="str">
        <f t="shared" si="300"/>
        <v>NA</v>
      </c>
      <c r="M4819" s="119"/>
      <c r="N4819" s="120" t="str">
        <f t="shared" si="301"/>
        <v>NA</v>
      </c>
      <c r="O4819" s="120"/>
      <c r="P4819"/>
      <c r="Q4819"/>
      <c r="R4819"/>
      <c r="S4819"/>
      <c r="T4819"/>
      <c r="U4819" t="s">
        <v>21794</v>
      </c>
      <c r="V4819" t="s">
        <v>21792</v>
      </c>
      <c r="W4819" t="s">
        <v>21793</v>
      </c>
      <c r="X4819" t="s">
        <v>675</v>
      </c>
      <c r="Y4819" t="s">
        <v>403</v>
      </c>
      <c r="Z4819" t="s">
        <v>54</v>
      </c>
      <c r="AA4819"/>
      <c r="AB4819" t="s">
        <v>45661</v>
      </c>
      <c r="AC4819" t="s">
        <v>52526</v>
      </c>
      <c r="AD4819"/>
      <c r="AE4819" t="s">
        <v>105</v>
      </c>
      <c r="AF4819" s="119" t="str">
        <f t="shared" si="302"/>
        <v>NA</v>
      </c>
      <c r="AG4819" s="119"/>
      <c r="AH4819" s="119"/>
      <c r="AI4819" s="119"/>
      <c r="AJ4819" s="119" t="str">
        <f t="shared" si="303"/>
        <v>NA</v>
      </c>
      <c r="AK4819" s="190"/>
      <c r="AL4819" s="191"/>
    </row>
    <row r="4820" spans="1:38" x14ac:dyDescent="0.25">
      <c r="A4820" t="s">
        <v>7753</v>
      </c>
      <c r="B4820" t="s">
        <v>7751</v>
      </c>
      <c r="C4820" t="s">
        <v>7752</v>
      </c>
      <c r="D4820" t="s">
        <v>675</v>
      </c>
      <c r="E4820" t="s">
        <v>640</v>
      </c>
      <c r="F4820" t="s">
        <v>54</v>
      </c>
      <c r="G4820"/>
      <c r="H4820" t="s">
        <v>46307</v>
      </c>
      <c r="I4820" t="s">
        <v>53049</v>
      </c>
      <c r="J4820" t="s">
        <v>7754</v>
      </c>
      <c r="K4820" t="s">
        <v>105</v>
      </c>
      <c r="L4820" s="119" t="str">
        <f t="shared" si="300"/>
        <v>NA</v>
      </c>
      <c r="M4820" s="119"/>
      <c r="N4820" s="120" t="str">
        <f t="shared" si="301"/>
        <v>NA</v>
      </c>
      <c r="O4820" s="120"/>
      <c r="P4820"/>
      <c r="Q4820"/>
      <c r="R4820"/>
      <c r="S4820"/>
      <c r="T4820"/>
      <c r="U4820" t="s">
        <v>21797</v>
      </c>
      <c r="V4820" t="s">
        <v>21795</v>
      </c>
      <c r="W4820" t="s">
        <v>21796</v>
      </c>
      <c r="X4820" t="s">
        <v>675</v>
      </c>
      <c r="Y4820" t="s">
        <v>403</v>
      </c>
      <c r="Z4820" t="s">
        <v>54</v>
      </c>
      <c r="AA4820"/>
      <c r="AB4820" t="s">
        <v>45661</v>
      </c>
      <c r="AC4820" t="s">
        <v>52526</v>
      </c>
      <c r="AD4820"/>
      <c r="AE4820" t="s">
        <v>105</v>
      </c>
      <c r="AF4820" s="119" t="str">
        <f t="shared" si="302"/>
        <v>NA</v>
      </c>
      <c r="AG4820" s="119"/>
      <c r="AH4820" s="119"/>
      <c r="AI4820" s="119"/>
      <c r="AJ4820" s="119" t="str">
        <f t="shared" si="303"/>
        <v>NA</v>
      </c>
      <c r="AK4820" s="190"/>
      <c r="AL4820" s="191"/>
    </row>
    <row r="4821" spans="1:38" x14ac:dyDescent="0.25">
      <c r="A4821" t="s">
        <v>22545</v>
      </c>
      <c r="B4821" t="s">
        <v>22544</v>
      </c>
      <c r="C4821" t="s">
        <v>4661</v>
      </c>
      <c r="D4821" t="s">
        <v>675</v>
      </c>
      <c r="E4821" t="s">
        <v>4663</v>
      </c>
      <c r="F4821" t="s">
        <v>54</v>
      </c>
      <c r="G4821"/>
      <c r="H4821" t="s">
        <v>46308</v>
      </c>
      <c r="I4821" t="s">
        <v>53050</v>
      </c>
      <c r="J4821" t="s">
        <v>22546</v>
      </c>
      <c r="K4821" t="s">
        <v>565</v>
      </c>
      <c r="L4821" s="119" t="str">
        <f t="shared" si="300"/>
        <v>NA</v>
      </c>
      <c r="M4821" s="119"/>
      <c r="N4821" s="120" t="str">
        <f t="shared" si="301"/>
        <v>NA</v>
      </c>
      <c r="O4821" s="120"/>
      <c r="P4821"/>
      <c r="Q4821"/>
      <c r="R4821"/>
      <c r="S4821"/>
      <c r="T4821"/>
      <c r="U4821" t="s">
        <v>12537</v>
      </c>
      <c r="V4821" t="s">
        <v>12535</v>
      </c>
      <c r="W4821" t="s">
        <v>12536</v>
      </c>
      <c r="X4821" t="s">
        <v>675</v>
      </c>
      <c r="Y4821" t="s">
        <v>403</v>
      </c>
      <c r="Z4821" t="s">
        <v>54</v>
      </c>
      <c r="AA4821"/>
      <c r="AB4821" t="s">
        <v>45661</v>
      </c>
      <c r="AC4821" t="s">
        <v>52526</v>
      </c>
      <c r="AD4821"/>
      <c r="AE4821" t="s">
        <v>105</v>
      </c>
      <c r="AF4821" s="119" t="str">
        <f t="shared" si="302"/>
        <v>NA</v>
      </c>
      <c r="AG4821" s="119"/>
      <c r="AH4821" s="119"/>
      <c r="AI4821" s="119"/>
      <c r="AJ4821" s="119" t="str">
        <f t="shared" si="303"/>
        <v>NA</v>
      </c>
      <c r="AK4821" s="190"/>
      <c r="AL4821" s="191"/>
    </row>
    <row r="4822" spans="1:38" x14ac:dyDescent="0.25">
      <c r="A4822" t="s">
        <v>12203</v>
      </c>
      <c r="B4822" t="s">
        <v>12201</v>
      </c>
      <c r="C4822" t="s">
        <v>12202</v>
      </c>
      <c r="D4822" t="s">
        <v>675</v>
      </c>
      <c r="E4822" t="s">
        <v>4663</v>
      </c>
      <c r="F4822" t="s">
        <v>54</v>
      </c>
      <c r="G4822"/>
      <c r="H4822" t="s">
        <v>46306</v>
      </c>
      <c r="I4822" t="s">
        <v>53050</v>
      </c>
      <c r="J4822"/>
      <c r="K4822" t="s">
        <v>105</v>
      </c>
      <c r="L4822" s="119" t="str">
        <f t="shared" si="300"/>
        <v>NA</v>
      </c>
      <c r="M4822" s="119"/>
      <c r="N4822" s="120" t="str">
        <f t="shared" si="301"/>
        <v>NA</v>
      </c>
      <c r="O4822" s="120"/>
      <c r="P4822"/>
      <c r="Q4822"/>
      <c r="R4822"/>
      <c r="S4822"/>
      <c r="T4822"/>
      <c r="U4822" t="s">
        <v>21836</v>
      </c>
      <c r="V4822" t="s">
        <v>21834</v>
      </c>
      <c r="W4822" t="s">
        <v>21835</v>
      </c>
      <c r="X4822" t="s">
        <v>675</v>
      </c>
      <c r="Y4822" t="s">
        <v>403</v>
      </c>
      <c r="Z4822" t="s">
        <v>54</v>
      </c>
      <c r="AA4822"/>
      <c r="AB4822" t="s">
        <v>45661</v>
      </c>
      <c r="AC4822" t="s">
        <v>52526</v>
      </c>
      <c r="AD4822"/>
      <c r="AE4822" t="s">
        <v>105</v>
      </c>
      <c r="AF4822" s="119" t="str">
        <f t="shared" si="302"/>
        <v>NA</v>
      </c>
      <c r="AG4822" s="119"/>
      <c r="AH4822" s="119"/>
      <c r="AI4822" s="119"/>
      <c r="AJ4822" s="119" t="str">
        <f t="shared" si="303"/>
        <v>NA</v>
      </c>
      <c r="AK4822" s="190"/>
      <c r="AL4822" s="191"/>
    </row>
    <row r="4823" spans="1:38" x14ac:dyDescent="0.25">
      <c r="A4823" t="s">
        <v>22424</v>
      </c>
      <c r="B4823" t="s">
        <v>22422</v>
      </c>
      <c r="C4823" t="s">
        <v>22423</v>
      </c>
      <c r="D4823" t="s">
        <v>675</v>
      </c>
      <c r="E4823" t="s">
        <v>4663</v>
      </c>
      <c r="F4823" t="s">
        <v>54</v>
      </c>
      <c r="G4823"/>
      <c r="H4823" t="s">
        <v>46306</v>
      </c>
      <c r="I4823" t="s">
        <v>53050</v>
      </c>
      <c r="J4823" t="s">
        <v>22425</v>
      </c>
      <c r="K4823" t="s">
        <v>105</v>
      </c>
      <c r="L4823" s="119" t="str">
        <f t="shared" si="300"/>
        <v>NA</v>
      </c>
      <c r="M4823" s="119"/>
      <c r="N4823" s="120" t="str">
        <f t="shared" si="301"/>
        <v>NA</v>
      </c>
      <c r="O4823" s="120"/>
      <c r="P4823"/>
      <c r="Q4823"/>
      <c r="R4823"/>
      <c r="S4823"/>
      <c r="T4823"/>
      <c r="U4823" t="s">
        <v>21950</v>
      </c>
      <c r="V4823" t="s">
        <v>21948</v>
      </c>
      <c r="W4823" t="s">
        <v>21949</v>
      </c>
      <c r="X4823" t="s">
        <v>675</v>
      </c>
      <c r="Y4823" t="s">
        <v>403</v>
      </c>
      <c r="Z4823" t="s">
        <v>54</v>
      </c>
      <c r="AA4823"/>
      <c r="AB4823" t="s">
        <v>45661</v>
      </c>
      <c r="AC4823" t="s">
        <v>52526</v>
      </c>
      <c r="AD4823" t="s">
        <v>21951</v>
      </c>
      <c r="AE4823" t="s">
        <v>105</v>
      </c>
      <c r="AF4823" s="119" t="str">
        <f t="shared" si="302"/>
        <v>NA</v>
      </c>
      <c r="AG4823" s="119"/>
      <c r="AH4823" s="119"/>
      <c r="AI4823" s="119"/>
      <c r="AJ4823" s="119" t="str">
        <f t="shared" si="303"/>
        <v>NA</v>
      </c>
      <c r="AK4823" s="190"/>
      <c r="AL4823" s="191"/>
    </row>
    <row r="4824" spans="1:38" x14ac:dyDescent="0.25">
      <c r="A4824" t="s">
        <v>9604</v>
      </c>
      <c r="B4824" t="s">
        <v>9602</v>
      </c>
      <c r="C4824" t="s">
        <v>9603</v>
      </c>
      <c r="D4824" t="s">
        <v>675</v>
      </c>
      <c r="E4824" t="s">
        <v>4663</v>
      </c>
      <c r="F4824" t="s">
        <v>54</v>
      </c>
      <c r="G4824"/>
      <c r="H4824" t="s">
        <v>46307</v>
      </c>
      <c r="I4824" t="s">
        <v>53050</v>
      </c>
      <c r="J4824" t="s">
        <v>9605</v>
      </c>
      <c r="K4824" t="s">
        <v>105</v>
      </c>
      <c r="L4824" s="119" t="str">
        <f t="shared" si="300"/>
        <v>NA</v>
      </c>
      <c r="M4824" s="119"/>
      <c r="N4824" s="120" t="str">
        <f t="shared" si="301"/>
        <v>NA</v>
      </c>
      <c r="O4824" s="120"/>
      <c r="P4824"/>
      <c r="Q4824"/>
      <c r="R4824"/>
      <c r="S4824"/>
      <c r="T4824"/>
      <c r="U4824" t="s">
        <v>22716</v>
      </c>
      <c r="V4824" t="s">
        <v>22714</v>
      </c>
      <c r="W4824" t="s">
        <v>22715</v>
      </c>
      <c r="X4824" t="s">
        <v>675</v>
      </c>
      <c r="Y4824" t="s">
        <v>403</v>
      </c>
      <c r="Z4824" t="s">
        <v>54</v>
      </c>
      <c r="AA4824"/>
      <c r="AB4824" t="s">
        <v>45661</v>
      </c>
      <c r="AC4824" t="s">
        <v>52526</v>
      </c>
      <c r="AD4824"/>
      <c r="AE4824" t="s">
        <v>105</v>
      </c>
      <c r="AF4824" s="119" t="str">
        <f t="shared" si="302"/>
        <v>NA</v>
      </c>
      <c r="AG4824" s="119"/>
      <c r="AH4824" s="119"/>
      <c r="AI4824" s="119"/>
      <c r="AJ4824" s="119" t="str">
        <f t="shared" si="303"/>
        <v>NA</v>
      </c>
      <c r="AK4824" s="190"/>
      <c r="AL4824" s="191"/>
    </row>
    <row r="4825" spans="1:38" x14ac:dyDescent="0.25">
      <c r="A4825" t="s">
        <v>9358</v>
      </c>
      <c r="B4825" t="s">
        <v>9356</v>
      </c>
      <c r="C4825" t="s">
        <v>9357</v>
      </c>
      <c r="D4825" t="s">
        <v>675</v>
      </c>
      <c r="E4825" t="s">
        <v>4663</v>
      </c>
      <c r="F4825" t="s">
        <v>54</v>
      </c>
      <c r="G4825"/>
      <c r="H4825" t="s">
        <v>46307</v>
      </c>
      <c r="I4825" t="s">
        <v>53050</v>
      </c>
      <c r="J4825"/>
      <c r="K4825" t="s">
        <v>105</v>
      </c>
      <c r="L4825" s="119" t="str">
        <f t="shared" si="300"/>
        <v>NA</v>
      </c>
      <c r="M4825" s="119"/>
      <c r="N4825" s="120" t="str">
        <f t="shared" si="301"/>
        <v>NA</v>
      </c>
      <c r="O4825" s="120"/>
      <c r="P4825"/>
      <c r="Q4825"/>
      <c r="R4825"/>
      <c r="S4825"/>
      <c r="T4825"/>
      <c r="U4825" t="s">
        <v>21351</v>
      </c>
      <c r="V4825" t="s">
        <v>21349</v>
      </c>
      <c r="W4825" t="s">
        <v>21350</v>
      </c>
      <c r="X4825" t="s">
        <v>675</v>
      </c>
      <c r="Y4825" t="s">
        <v>403</v>
      </c>
      <c r="Z4825" t="s">
        <v>54</v>
      </c>
      <c r="AA4825"/>
      <c r="AB4825" t="s">
        <v>45661</v>
      </c>
      <c r="AC4825" t="s">
        <v>52526</v>
      </c>
      <c r="AD4825"/>
      <c r="AE4825" t="s">
        <v>105</v>
      </c>
      <c r="AF4825" s="119" t="str">
        <f t="shared" si="302"/>
        <v>NA</v>
      </c>
      <c r="AG4825" s="119"/>
      <c r="AH4825" s="119"/>
      <c r="AI4825" s="119"/>
      <c r="AJ4825" s="119" t="str">
        <f t="shared" si="303"/>
        <v>NA</v>
      </c>
      <c r="AK4825" s="190"/>
      <c r="AL4825" s="191"/>
    </row>
    <row r="4826" spans="1:38" x14ac:dyDescent="0.25">
      <c r="A4826" t="s">
        <v>20042</v>
      </c>
      <c r="B4826" t="s">
        <v>20040</v>
      </c>
      <c r="C4826" t="s">
        <v>20041</v>
      </c>
      <c r="D4826" t="s">
        <v>675</v>
      </c>
      <c r="E4826" t="s">
        <v>6019</v>
      </c>
      <c r="F4826" t="s">
        <v>54</v>
      </c>
      <c r="G4826"/>
      <c r="H4826" t="s">
        <v>46305</v>
      </c>
      <c r="I4826" t="s">
        <v>53051</v>
      </c>
      <c r="J4826" t="s">
        <v>20043</v>
      </c>
      <c r="K4826" t="s">
        <v>565</v>
      </c>
      <c r="L4826" s="119" t="str">
        <f t="shared" si="300"/>
        <v>NA</v>
      </c>
      <c r="M4826" s="119"/>
      <c r="N4826" s="120" t="str">
        <f t="shared" si="301"/>
        <v>NA</v>
      </c>
      <c r="O4826" s="120"/>
      <c r="P4826"/>
      <c r="Q4826"/>
      <c r="R4826"/>
      <c r="S4826"/>
      <c r="T4826"/>
      <c r="U4826" t="s">
        <v>21771</v>
      </c>
      <c r="V4826" t="s">
        <v>21769</v>
      </c>
      <c r="W4826" t="s">
        <v>21770</v>
      </c>
      <c r="X4826" t="s">
        <v>675</v>
      </c>
      <c r="Y4826" t="s">
        <v>403</v>
      </c>
      <c r="Z4826" t="s">
        <v>54</v>
      </c>
      <c r="AA4826"/>
      <c r="AB4826" t="s">
        <v>45661</v>
      </c>
      <c r="AC4826" t="s">
        <v>52526</v>
      </c>
      <c r="AD4826" t="s">
        <v>21772</v>
      </c>
      <c r="AE4826" t="s">
        <v>105</v>
      </c>
      <c r="AF4826" s="119" t="str">
        <f t="shared" si="302"/>
        <v>NA</v>
      </c>
      <c r="AG4826" s="119"/>
      <c r="AH4826" s="119"/>
      <c r="AI4826" s="119"/>
      <c r="AJ4826" s="119" t="str">
        <f t="shared" si="303"/>
        <v>NA</v>
      </c>
      <c r="AK4826" s="190"/>
      <c r="AL4826" s="191"/>
    </row>
    <row r="4827" spans="1:38" x14ac:dyDescent="0.25">
      <c r="A4827" t="s">
        <v>20016</v>
      </c>
      <c r="B4827" t="s">
        <v>20014</v>
      </c>
      <c r="C4827" t="s">
        <v>20015</v>
      </c>
      <c r="D4827" t="s">
        <v>675</v>
      </c>
      <c r="E4827" t="s">
        <v>6019</v>
      </c>
      <c r="F4827" t="s">
        <v>54</v>
      </c>
      <c r="G4827"/>
      <c r="H4827" t="s">
        <v>46305</v>
      </c>
      <c r="I4827" t="s">
        <v>53051</v>
      </c>
      <c r="J4827" t="s">
        <v>20017</v>
      </c>
      <c r="K4827" t="s">
        <v>565</v>
      </c>
      <c r="L4827" s="119" t="str">
        <f t="shared" si="300"/>
        <v>NA</v>
      </c>
      <c r="M4827" s="119"/>
      <c r="N4827" s="120" t="str">
        <f t="shared" si="301"/>
        <v>NA</v>
      </c>
      <c r="O4827" s="120"/>
      <c r="P4827"/>
      <c r="Q4827"/>
      <c r="R4827"/>
      <c r="S4827"/>
      <c r="T4827"/>
      <c r="U4827" t="s">
        <v>11619</v>
      </c>
      <c r="V4827" t="s">
        <v>11617</v>
      </c>
      <c r="W4827" t="s">
        <v>11618</v>
      </c>
      <c r="X4827" t="s">
        <v>675</v>
      </c>
      <c r="Y4827" t="s">
        <v>403</v>
      </c>
      <c r="Z4827" t="s">
        <v>54</v>
      </c>
      <c r="AA4827"/>
      <c r="AB4827" t="s">
        <v>45661</v>
      </c>
      <c r="AC4827" t="s">
        <v>52526</v>
      </c>
      <c r="AD4827"/>
      <c r="AE4827" t="s">
        <v>105</v>
      </c>
      <c r="AF4827" s="119" t="str">
        <f t="shared" si="302"/>
        <v>NA</v>
      </c>
      <c r="AG4827" s="119"/>
      <c r="AH4827" s="119"/>
      <c r="AI4827" s="119"/>
      <c r="AJ4827" s="119" t="str">
        <f t="shared" si="303"/>
        <v>NA</v>
      </c>
      <c r="AK4827" s="190"/>
      <c r="AL4827" s="191"/>
    </row>
    <row r="4828" spans="1:38" x14ac:dyDescent="0.25">
      <c r="A4828" t="s">
        <v>18855</v>
      </c>
      <c r="B4828" t="s">
        <v>18853</v>
      </c>
      <c r="C4828" t="s">
        <v>18854</v>
      </c>
      <c r="D4828" t="s">
        <v>675</v>
      </c>
      <c r="E4828" t="s">
        <v>6019</v>
      </c>
      <c r="F4828" t="s">
        <v>54</v>
      </c>
      <c r="G4828"/>
      <c r="H4828" t="s">
        <v>46305</v>
      </c>
      <c r="I4828" t="s">
        <v>53051</v>
      </c>
      <c r="J4828" t="s">
        <v>18855</v>
      </c>
      <c r="K4828" t="s">
        <v>565</v>
      </c>
      <c r="L4828" s="119" t="str">
        <f t="shared" si="300"/>
        <v>NA</v>
      </c>
      <c r="M4828" s="119"/>
      <c r="N4828" s="120" t="str">
        <f t="shared" si="301"/>
        <v>NA</v>
      </c>
      <c r="O4828" s="120"/>
      <c r="P4828"/>
      <c r="Q4828"/>
      <c r="R4828"/>
      <c r="S4828"/>
      <c r="T4828"/>
      <c r="U4828" t="s">
        <v>15245</v>
      </c>
      <c r="V4828" t="s">
        <v>15252</v>
      </c>
      <c r="W4828" t="s">
        <v>15253</v>
      </c>
      <c r="X4828" t="s">
        <v>675</v>
      </c>
      <c r="Y4828" t="s">
        <v>403</v>
      </c>
      <c r="Z4828" t="s">
        <v>54</v>
      </c>
      <c r="AA4828"/>
      <c r="AB4828" t="s">
        <v>45661</v>
      </c>
      <c r="AC4828" t="s">
        <v>52526</v>
      </c>
      <c r="AD4828"/>
      <c r="AE4828" t="s">
        <v>105</v>
      </c>
      <c r="AF4828" s="119" t="str">
        <f t="shared" si="302"/>
        <v>NA</v>
      </c>
      <c r="AG4828" s="119"/>
      <c r="AH4828" s="119"/>
      <c r="AI4828" s="119"/>
      <c r="AJ4828" s="119" t="str">
        <f t="shared" si="303"/>
        <v>NA</v>
      </c>
      <c r="AK4828" s="190"/>
      <c r="AL4828" s="191"/>
    </row>
    <row r="4829" spans="1:38" x14ac:dyDescent="0.25">
      <c r="A4829" t="s">
        <v>19579</v>
      </c>
      <c r="B4829" t="s">
        <v>19577</v>
      </c>
      <c r="C4829" t="s">
        <v>19578</v>
      </c>
      <c r="D4829" t="s">
        <v>675</v>
      </c>
      <c r="E4829" t="s">
        <v>6019</v>
      </c>
      <c r="F4829" t="s">
        <v>54</v>
      </c>
      <c r="G4829"/>
      <c r="H4829" t="s">
        <v>46305</v>
      </c>
      <c r="I4829" t="s">
        <v>53051</v>
      </c>
      <c r="J4829" t="s">
        <v>19579</v>
      </c>
      <c r="K4829" t="s">
        <v>565</v>
      </c>
      <c r="L4829" s="119" t="str">
        <f t="shared" si="300"/>
        <v>NA</v>
      </c>
      <c r="M4829" s="119"/>
      <c r="N4829" s="120" t="str">
        <f t="shared" si="301"/>
        <v>NA</v>
      </c>
      <c r="O4829" s="120"/>
      <c r="P4829"/>
      <c r="Q4829"/>
      <c r="R4829"/>
      <c r="S4829"/>
      <c r="T4829"/>
      <c r="U4829" t="s">
        <v>11447</v>
      </c>
      <c r="V4829" t="s">
        <v>11445</v>
      </c>
      <c r="W4829" t="s">
        <v>11446</v>
      </c>
      <c r="X4829" t="s">
        <v>675</v>
      </c>
      <c r="Y4829" t="s">
        <v>403</v>
      </c>
      <c r="Z4829" t="s">
        <v>54</v>
      </c>
      <c r="AA4829"/>
      <c r="AB4829" t="s">
        <v>45661</v>
      </c>
      <c r="AC4829" t="s">
        <v>52526</v>
      </c>
      <c r="AD4829"/>
      <c r="AE4829" t="s">
        <v>105</v>
      </c>
      <c r="AF4829" s="119" t="str">
        <f t="shared" si="302"/>
        <v>NA</v>
      </c>
      <c r="AG4829" s="119"/>
      <c r="AH4829" s="119"/>
      <c r="AI4829" s="119"/>
      <c r="AJ4829" s="119" t="str">
        <f t="shared" si="303"/>
        <v>NA</v>
      </c>
      <c r="AK4829" s="190"/>
      <c r="AL4829" s="191"/>
    </row>
    <row r="4830" spans="1:38" x14ac:dyDescent="0.25">
      <c r="A4830" t="s">
        <v>7757</v>
      </c>
      <c r="B4830" t="s">
        <v>7755</v>
      </c>
      <c r="C4830" t="s">
        <v>7756</v>
      </c>
      <c r="D4830" t="s">
        <v>675</v>
      </c>
      <c r="E4830" t="s">
        <v>6019</v>
      </c>
      <c r="F4830" t="s">
        <v>54</v>
      </c>
      <c r="G4830"/>
      <c r="H4830" t="s">
        <v>46307</v>
      </c>
      <c r="I4830" t="s">
        <v>53051</v>
      </c>
      <c r="J4830"/>
      <c r="K4830" t="s">
        <v>105</v>
      </c>
      <c r="L4830" s="119" t="str">
        <f t="shared" si="300"/>
        <v>NA</v>
      </c>
      <c r="M4830" s="119"/>
      <c r="N4830" s="120" t="str">
        <f t="shared" si="301"/>
        <v>NA</v>
      </c>
      <c r="O4830" s="120"/>
      <c r="P4830"/>
      <c r="Q4830"/>
      <c r="R4830"/>
      <c r="S4830"/>
      <c r="T4830"/>
      <c r="U4830" t="s">
        <v>12717</v>
      </c>
      <c r="V4830" t="s">
        <v>12715</v>
      </c>
      <c r="W4830" t="s">
        <v>12716</v>
      </c>
      <c r="X4830" t="s">
        <v>675</v>
      </c>
      <c r="Y4830" t="s">
        <v>403</v>
      </c>
      <c r="Z4830" t="s">
        <v>54</v>
      </c>
      <c r="AA4830"/>
      <c r="AB4830" t="s">
        <v>45661</v>
      </c>
      <c r="AC4830" t="s">
        <v>52526</v>
      </c>
      <c r="AD4830"/>
      <c r="AE4830" t="s">
        <v>105</v>
      </c>
      <c r="AF4830" s="119" t="str">
        <f t="shared" si="302"/>
        <v>NA</v>
      </c>
      <c r="AG4830" s="119"/>
      <c r="AH4830" s="119"/>
      <c r="AI4830" s="119"/>
      <c r="AJ4830" s="119" t="str">
        <f t="shared" si="303"/>
        <v>NA</v>
      </c>
      <c r="AK4830" s="190"/>
      <c r="AL4830" s="191"/>
    </row>
    <row r="4831" spans="1:38" x14ac:dyDescent="0.25">
      <c r="A4831" t="s">
        <v>21760</v>
      </c>
      <c r="B4831" t="s">
        <v>21758</v>
      </c>
      <c r="C4831" t="s">
        <v>21759</v>
      </c>
      <c r="D4831" t="s">
        <v>675</v>
      </c>
      <c r="E4831" t="s">
        <v>6019</v>
      </c>
      <c r="F4831" t="s">
        <v>54</v>
      </c>
      <c r="G4831"/>
      <c r="H4831" t="s">
        <v>46306</v>
      </c>
      <c r="I4831" t="s">
        <v>53051</v>
      </c>
      <c r="J4831"/>
      <c r="K4831" t="s">
        <v>105</v>
      </c>
      <c r="L4831" s="119" t="str">
        <f t="shared" si="300"/>
        <v>NA</v>
      </c>
      <c r="M4831" s="119"/>
      <c r="N4831" s="120" t="str">
        <f t="shared" si="301"/>
        <v>NA</v>
      </c>
      <c r="O4831" s="120"/>
      <c r="P4831"/>
      <c r="Q4831"/>
      <c r="R4831"/>
      <c r="S4831"/>
      <c r="T4831"/>
      <c r="U4831" t="s">
        <v>12253</v>
      </c>
      <c r="V4831" t="s">
        <v>12251</v>
      </c>
      <c r="W4831" t="s">
        <v>12252</v>
      </c>
      <c r="X4831" t="s">
        <v>675</v>
      </c>
      <c r="Y4831" t="s">
        <v>403</v>
      </c>
      <c r="Z4831" t="s">
        <v>54</v>
      </c>
      <c r="AA4831"/>
      <c r="AB4831" t="s">
        <v>45661</v>
      </c>
      <c r="AC4831" t="s">
        <v>52526</v>
      </c>
      <c r="AD4831"/>
      <c r="AE4831" t="s">
        <v>105</v>
      </c>
      <c r="AF4831" s="119" t="str">
        <f t="shared" si="302"/>
        <v>NA</v>
      </c>
      <c r="AG4831" s="119"/>
      <c r="AH4831" s="119"/>
      <c r="AI4831" s="119"/>
      <c r="AJ4831" s="119" t="str">
        <f t="shared" si="303"/>
        <v>NA</v>
      </c>
      <c r="AK4831" s="190"/>
      <c r="AL4831" s="191"/>
    </row>
    <row r="4832" spans="1:38" x14ac:dyDescent="0.25">
      <c r="A4832" t="s">
        <v>8946</v>
      </c>
      <c r="B4832" t="s">
        <v>8944</v>
      </c>
      <c r="C4832" t="s">
        <v>8945</v>
      </c>
      <c r="D4832" t="s">
        <v>675</v>
      </c>
      <c r="E4832" t="s">
        <v>6019</v>
      </c>
      <c r="F4832" t="s">
        <v>54</v>
      </c>
      <c r="G4832"/>
      <c r="H4832" t="s">
        <v>46307</v>
      </c>
      <c r="I4832" t="s">
        <v>53051</v>
      </c>
      <c r="J4832" t="s">
        <v>8947</v>
      </c>
      <c r="K4832" t="s">
        <v>105</v>
      </c>
      <c r="L4832" s="119" t="str">
        <f t="shared" si="300"/>
        <v>NA</v>
      </c>
      <c r="M4832" s="119"/>
      <c r="N4832" s="120" t="str">
        <f t="shared" si="301"/>
        <v>NA</v>
      </c>
      <c r="O4832" s="120"/>
      <c r="P4832"/>
      <c r="Q4832"/>
      <c r="R4832"/>
      <c r="S4832"/>
      <c r="T4832"/>
      <c r="U4832" t="s">
        <v>11830</v>
      </c>
      <c r="V4832" t="s">
        <v>11828</v>
      </c>
      <c r="W4832" t="s">
        <v>11829</v>
      </c>
      <c r="X4832" t="s">
        <v>675</v>
      </c>
      <c r="Y4832" t="s">
        <v>403</v>
      </c>
      <c r="Z4832" t="s">
        <v>54</v>
      </c>
      <c r="AA4832"/>
      <c r="AB4832" t="s">
        <v>45661</v>
      </c>
      <c r="AC4832" t="s">
        <v>52526</v>
      </c>
      <c r="AD4832"/>
      <c r="AE4832" t="s">
        <v>105</v>
      </c>
      <c r="AF4832" s="119" t="str">
        <f t="shared" si="302"/>
        <v>NA</v>
      </c>
      <c r="AG4832" s="119"/>
      <c r="AH4832" s="119"/>
      <c r="AI4832" s="119"/>
      <c r="AJ4832" s="119" t="str">
        <f t="shared" si="303"/>
        <v>NA</v>
      </c>
      <c r="AK4832" s="190"/>
      <c r="AL4832" s="191"/>
    </row>
    <row r="4833" spans="1:38" x14ac:dyDescent="0.25">
      <c r="A4833" t="s">
        <v>12470</v>
      </c>
      <c r="B4833" t="s">
        <v>12468</v>
      </c>
      <c r="C4833" t="s">
        <v>12469</v>
      </c>
      <c r="D4833" t="s">
        <v>675</v>
      </c>
      <c r="E4833" t="s">
        <v>6019</v>
      </c>
      <c r="F4833" t="s">
        <v>54</v>
      </c>
      <c r="G4833"/>
      <c r="H4833" t="s">
        <v>46306</v>
      </c>
      <c r="I4833" t="s">
        <v>53051</v>
      </c>
      <c r="J4833"/>
      <c r="K4833" t="s">
        <v>105</v>
      </c>
      <c r="L4833" s="119" t="str">
        <f t="shared" si="300"/>
        <v>NA</v>
      </c>
      <c r="M4833" s="119"/>
      <c r="N4833" s="120" t="str">
        <f t="shared" si="301"/>
        <v>NA</v>
      </c>
      <c r="O4833" s="120"/>
      <c r="P4833"/>
      <c r="Q4833"/>
      <c r="R4833"/>
      <c r="S4833"/>
      <c r="T4833"/>
      <c r="U4833" t="s">
        <v>10648</v>
      </c>
      <c r="V4833" t="s">
        <v>10646</v>
      </c>
      <c r="W4833" t="s">
        <v>10647</v>
      </c>
      <c r="X4833" t="s">
        <v>675</v>
      </c>
      <c r="Y4833" t="s">
        <v>403</v>
      </c>
      <c r="Z4833" t="s">
        <v>54</v>
      </c>
      <c r="AA4833"/>
      <c r="AB4833" t="s">
        <v>45661</v>
      </c>
      <c r="AC4833" t="s">
        <v>52526</v>
      </c>
      <c r="AD4833"/>
      <c r="AE4833" t="s">
        <v>105</v>
      </c>
      <c r="AF4833" s="119" t="str">
        <f t="shared" si="302"/>
        <v>NA</v>
      </c>
      <c r="AG4833" s="119"/>
      <c r="AH4833" s="119"/>
      <c r="AI4833" s="119"/>
      <c r="AJ4833" s="119" t="str">
        <f t="shared" si="303"/>
        <v>NA</v>
      </c>
      <c r="AK4833" s="190"/>
      <c r="AL4833" s="191"/>
    </row>
    <row r="4834" spans="1:38" x14ac:dyDescent="0.25">
      <c r="A4834" t="s">
        <v>9179</v>
      </c>
      <c r="B4834" t="s">
        <v>9177</v>
      </c>
      <c r="C4834" t="s">
        <v>9178</v>
      </c>
      <c r="D4834" t="s">
        <v>675</v>
      </c>
      <c r="E4834" t="s">
        <v>6019</v>
      </c>
      <c r="F4834" t="s">
        <v>54</v>
      </c>
      <c r="G4834"/>
      <c r="H4834" t="s">
        <v>46307</v>
      </c>
      <c r="I4834" t="s">
        <v>53051</v>
      </c>
      <c r="J4834"/>
      <c r="K4834" t="s">
        <v>105</v>
      </c>
      <c r="L4834" s="119" t="str">
        <f t="shared" si="300"/>
        <v>NA</v>
      </c>
      <c r="M4834" s="119"/>
      <c r="N4834" s="120" t="str">
        <f t="shared" si="301"/>
        <v>NA</v>
      </c>
      <c r="O4834" s="120"/>
      <c r="P4834"/>
      <c r="Q4834"/>
      <c r="R4834"/>
      <c r="S4834"/>
      <c r="T4834"/>
      <c r="U4834" t="s">
        <v>11666</v>
      </c>
      <c r="V4834" t="s">
        <v>11664</v>
      </c>
      <c r="W4834" t="s">
        <v>11665</v>
      </c>
      <c r="X4834" t="s">
        <v>675</v>
      </c>
      <c r="Y4834" t="s">
        <v>403</v>
      </c>
      <c r="Z4834" t="s">
        <v>54</v>
      </c>
      <c r="AA4834"/>
      <c r="AB4834" t="s">
        <v>45661</v>
      </c>
      <c r="AC4834" t="s">
        <v>52526</v>
      </c>
      <c r="AD4834"/>
      <c r="AE4834" t="s">
        <v>105</v>
      </c>
      <c r="AF4834" s="119" t="str">
        <f t="shared" si="302"/>
        <v>NA</v>
      </c>
      <c r="AG4834" s="119"/>
      <c r="AH4834" s="119"/>
      <c r="AI4834" s="119"/>
      <c r="AJ4834" s="119" t="str">
        <f t="shared" si="303"/>
        <v>NA</v>
      </c>
      <c r="AK4834" s="190"/>
      <c r="AL4834" s="191"/>
    </row>
    <row r="4835" spans="1:38" x14ac:dyDescent="0.25">
      <c r="A4835" t="s">
        <v>6018</v>
      </c>
      <c r="B4835" t="s">
        <v>6016</v>
      </c>
      <c r="C4835" t="s">
        <v>6017</v>
      </c>
      <c r="D4835" t="s">
        <v>675</v>
      </c>
      <c r="E4835" t="s">
        <v>6019</v>
      </c>
      <c r="F4835" t="s">
        <v>54</v>
      </c>
      <c r="G4835"/>
      <c r="H4835" t="s">
        <v>46306</v>
      </c>
      <c r="I4835" t="s">
        <v>53051</v>
      </c>
      <c r="J4835" t="s">
        <v>6020</v>
      </c>
      <c r="K4835" t="s">
        <v>105</v>
      </c>
      <c r="L4835" s="119" t="str">
        <f t="shared" si="300"/>
        <v>NA</v>
      </c>
      <c r="M4835" s="119"/>
      <c r="N4835" s="120" t="str">
        <f t="shared" si="301"/>
        <v>NA</v>
      </c>
      <c r="O4835" s="120"/>
      <c r="P4835"/>
      <c r="Q4835"/>
      <c r="R4835"/>
      <c r="S4835"/>
      <c r="T4835"/>
      <c r="U4835" t="s">
        <v>11985</v>
      </c>
      <c r="V4835" t="s">
        <v>11983</v>
      </c>
      <c r="W4835" t="s">
        <v>11984</v>
      </c>
      <c r="X4835" t="s">
        <v>675</v>
      </c>
      <c r="Y4835" t="s">
        <v>403</v>
      </c>
      <c r="Z4835" t="s">
        <v>54</v>
      </c>
      <c r="AA4835"/>
      <c r="AB4835" t="s">
        <v>45661</v>
      </c>
      <c r="AC4835" t="s">
        <v>52526</v>
      </c>
      <c r="AD4835"/>
      <c r="AE4835" t="s">
        <v>105</v>
      </c>
      <c r="AF4835" s="119" t="str">
        <f t="shared" si="302"/>
        <v>NA</v>
      </c>
      <c r="AG4835" s="119"/>
      <c r="AH4835" s="119"/>
      <c r="AI4835" s="119"/>
      <c r="AJ4835" s="119" t="str">
        <f t="shared" si="303"/>
        <v>NA</v>
      </c>
      <c r="AK4835" s="190"/>
      <c r="AL4835" s="191"/>
    </row>
    <row r="4836" spans="1:38" x14ac:dyDescent="0.25">
      <c r="A4836" t="s">
        <v>22072</v>
      </c>
      <c r="B4836" t="s">
        <v>22070</v>
      </c>
      <c r="C4836" t="s">
        <v>22071</v>
      </c>
      <c r="D4836" t="s">
        <v>675</v>
      </c>
      <c r="E4836" t="s">
        <v>6019</v>
      </c>
      <c r="F4836" t="s">
        <v>54</v>
      </c>
      <c r="G4836"/>
      <c r="H4836" t="s">
        <v>46306</v>
      </c>
      <c r="I4836" t="s">
        <v>53051</v>
      </c>
      <c r="J4836" t="s">
        <v>22073</v>
      </c>
      <c r="K4836" t="s">
        <v>105</v>
      </c>
      <c r="L4836" s="119" t="str">
        <f t="shared" si="300"/>
        <v>NA</v>
      </c>
      <c r="M4836" s="119"/>
      <c r="N4836" s="120" t="str">
        <f t="shared" si="301"/>
        <v>NA</v>
      </c>
      <c r="O4836" s="120"/>
      <c r="P4836"/>
      <c r="Q4836"/>
      <c r="R4836"/>
      <c r="S4836"/>
      <c r="T4836"/>
      <c r="U4836" t="s">
        <v>9329</v>
      </c>
      <c r="V4836" t="s">
        <v>9327</v>
      </c>
      <c r="W4836" t="s">
        <v>9328</v>
      </c>
      <c r="X4836" t="s">
        <v>675</v>
      </c>
      <c r="Y4836" t="s">
        <v>403</v>
      </c>
      <c r="Z4836" t="s">
        <v>54</v>
      </c>
      <c r="AA4836"/>
      <c r="AB4836" t="s">
        <v>45663</v>
      </c>
      <c r="AC4836" t="s">
        <v>52526</v>
      </c>
      <c r="AD4836" t="s">
        <v>5961</v>
      </c>
      <c r="AE4836" t="s">
        <v>105</v>
      </c>
      <c r="AF4836" s="119" t="str">
        <f t="shared" si="302"/>
        <v>NA</v>
      </c>
      <c r="AG4836" s="119"/>
      <c r="AH4836" s="119"/>
      <c r="AI4836" s="119"/>
      <c r="AJ4836" s="119" t="str">
        <f t="shared" si="303"/>
        <v>NA</v>
      </c>
      <c r="AK4836" s="190"/>
      <c r="AL4836" s="191"/>
    </row>
    <row r="4837" spans="1:38" x14ac:dyDescent="0.25">
      <c r="A4837" t="s">
        <v>9852</v>
      </c>
      <c r="B4837" t="s">
        <v>9850</v>
      </c>
      <c r="C4837" t="s">
        <v>9851</v>
      </c>
      <c r="D4837" t="s">
        <v>675</v>
      </c>
      <c r="E4837" t="s">
        <v>6019</v>
      </c>
      <c r="F4837" t="s">
        <v>54</v>
      </c>
      <c r="G4837"/>
      <c r="H4837" t="s">
        <v>46307</v>
      </c>
      <c r="I4837" t="s">
        <v>53051</v>
      </c>
      <c r="J4837"/>
      <c r="K4837" t="s">
        <v>105</v>
      </c>
      <c r="L4837" s="119" t="str">
        <f t="shared" si="300"/>
        <v>NA</v>
      </c>
      <c r="M4837" s="119"/>
      <c r="N4837" s="120" t="str">
        <f t="shared" si="301"/>
        <v>NA</v>
      </c>
      <c r="O4837" s="120"/>
      <c r="P4837"/>
      <c r="Q4837"/>
      <c r="R4837"/>
      <c r="S4837"/>
      <c r="T4837"/>
      <c r="U4837" t="s">
        <v>8206</v>
      </c>
      <c r="V4837" t="s">
        <v>8204</v>
      </c>
      <c r="W4837" t="s">
        <v>8205</v>
      </c>
      <c r="X4837" t="s">
        <v>675</v>
      </c>
      <c r="Y4837" t="s">
        <v>403</v>
      </c>
      <c r="Z4837" t="s">
        <v>54</v>
      </c>
      <c r="AA4837"/>
      <c r="AB4837" t="s">
        <v>45663</v>
      </c>
      <c r="AC4837" t="s">
        <v>52526</v>
      </c>
      <c r="AD4837" t="s">
        <v>8207</v>
      </c>
      <c r="AE4837" t="s">
        <v>105</v>
      </c>
      <c r="AF4837" s="119" t="str">
        <f t="shared" si="302"/>
        <v>NA</v>
      </c>
      <c r="AG4837" s="119"/>
      <c r="AH4837" s="119"/>
      <c r="AI4837" s="119"/>
      <c r="AJ4837" s="119" t="str">
        <f t="shared" si="303"/>
        <v>NA</v>
      </c>
      <c r="AK4837" s="190"/>
      <c r="AL4837" s="191"/>
    </row>
    <row r="4838" spans="1:38" x14ac:dyDescent="0.25">
      <c r="A4838" t="s">
        <v>15831</v>
      </c>
      <c r="B4838" t="s">
        <v>15829</v>
      </c>
      <c r="C4838" t="s">
        <v>15830</v>
      </c>
      <c r="D4838" t="s">
        <v>675</v>
      </c>
      <c r="E4838" t="s">
        <v>661</v>
      </c>
      <c r="F4838" t="s">
        <v>54</v>
      </c>
      <c r="G4838"/>
      <c r="H4838" t="s">
        <v>46305</v>
      </c>
      <c r="I4838" t="s">
        <v>53052</v>
      </c>
      <c r="J4838" t="s">
        <v>15832</v>
      </c>
      <c r="K4838" t="s">
        <v>565</v>
      </c>
      <c r="L4838" s="119" t="str">
        <f t="shared" si="300"/>
        <v>NA</v>
      </c>
      <c r="M4838" s="119"/>
      <c r="N4838" s="120" t="str">
        <f t="shared" si="301"/>
        <v>NA</v>
      </c>
      <c r="O4838" s="120"/>
      <c r="P4838"/>
      <c r="Q4838"/>
      <c r="R4838"/>
      <c r="S4838"/>
      <c r="T4838"/>
      <c r="U4838" t="s">
        <v>12660</v>
      </c>
      <c r="V4838" t="s">
        <v>12658</v>
      </c>
      <c r="W4838" t="s">
        <v>12659</v>
      </c>
      <c r="X4838" t="s">
        <v>675</v>
      </c>
      <c r="Y4838" t="s">
        <v>403</v>
      </c>
      <c r="Z4838" t="s">
        <v>54</v>
      </c>
      <c r="AA4838"/>
      <c r="AB4838" t="s">
        <v>45661</v>
      </c>
      <c r="AC4838" t="s">
        <v>52526</v>
      </c>
      <c r="AD4838" t="s">
        <v>12661</v>
      </c>
      <c r="AE4838" t="s">
        <v>105</v>
      </c>
      <c r="AF4838" s="119" t="str">
        <f t="shared" si="302"/>
        <v>NA</v>
      </c>
      <c r="AG4838" s="119"/>
      <c r="AH4838" s="119"/>
      <c r="AI4838" s="119"/>
      <c r="AJ4838" s="119" t="str">
        <f t="shared" si="303"/>
        <v>NA</v>
      </c>
      <c r="AK4838" s="190"/>
      <c r="AL4838" s="191"/>
    </row>
    <row r="4839" spans="1:38" x14ac:dyDescent="0.25">
      <c r="A4839" t="s">
        <v>19080</v>
      </c>
      <c r="B4839" t="s">
        <v>19078</v>
      </c>
      <c r="C4839" t="s">
        <v>19079</v>
      </c>
      <c r="D4839" t="s">
        <v>675</v>
      </c>
      <c r="E4839" t="s">
        <v>661</v>
      </c>
      <c r="F4839" t="s">
        <v>54</v>
      </c>
      <c r="G4839"/>
      <c r="H4839" t="s">
        <v>46305</v>
      </c>
      <c r="I4839" t="s">
        <v>53052</v>
      </c>
      <c r="J4839" t="s">
        <v>19081</v>
      </c>
      <c r="K4839" t="s">
        <v>565</v>
      </c>
      <c r="L4839" s="119" t="str">
        <f t="shared" si="300"/>
        <v>NA</v>
      </c>
      <c r="M4839" s="119"/>
      <c r="N4839" s="120" t="str">
        <f t="shared" si="301"/>
        <v>NA</v>
      </c>
      <c r="O4839" s="120"/>
      <c r="P4839"/>
      <c r="Q4839"/>
      <c r="R4839"/>
      <c r="S4839"/>
      <c r="T4839"/>
      <c r="U4839" t="s">
        <v>8895</v>
      </c>
      <c r="V4839" t="s">
        <v>8893</v>
      </c>
      <c r="W4839" t="s">
        <v>8894</v>
      </c>
      <c r="X4839" t="s">
        <v>675</v>
      </c>
      <c r="Y4839" t="s">
        <v>403</v>
      </c>
      <c r="Z4839" t="s">
        <v>54</v>
      </c>
      <c r="AA4839"/>
      <c r="AB4839" t="s">
        <v>45663</v>
      </c>
      <c r="AC4839" t="s">
        <v>52526</v>
      </c>
      <c r="AD4839" t="s">
        <v>8895</v>
      </c>
      <c r="AE4839" t="s">
        <v>105</v>
      </c>
      <c r="AF4839" s="119" t="str">
        <f t="shared" si="302"/>
        <v>NA</v>
      </c>
      <c r="AG4839" s="119"/>
      <c r="AH4839" s="119"/>
      <c r="AI4839" s="119"/>
      <c r="AJ4839" s="119" t="str">
        <f t="shared" si="303"/>
        <v>NA</v>
      </c>
      <c r="AK4839" s="190"/>
      <c r="AL4839" s="191"/>
    </row>
    <row r="4840" spans="1:38" x14ac:dyDescent="0.25">
      <c r="A4840" t="s">
        <v>20001</v>
      </c>
      <c r="B4840" t="s">
        <v>19999</v>
      </c>
      <c r="C4840" t="s">
        <v>20000</v>
      </c>
      <c r="D4840" t="s">
        <v>675</v>
      </c>
      <c r="E4840" t="s">
        <v>661</v>
      </c>
      <c r="F4840" t="s">
        <v>54</v>
      </c>
      <c r="G4840"/>
      <c r="H4840" t="s">
        <v>46305</v>
      </c>
      <c r="I4840" t="s">
        <v>53052</v>
      </c>
      <c r="J4840" t="s">
        <v>20002</v>
      </c>
      <c r="K4840" t="s">
        <v>565</v>
      </c>
      <c r="L4840" s="119" t="str">
        <f t="shared" si="300"/>
        <v>NA</v>
      </c>
      <c r="M4840" s="119"/>
      <c r="N4840" s="120" t="str">
        <f t="shared" si="301"/>
        <v>NA</v>
      </c>
      <c r="O4840" s="120"/>
      <c r="P4840"/>
      <c r="Q4840"/>
      <c r="R4840"/>
      <c r="S4840"/>
      <c r="T4840"/>
      <c r="U4840" t="s">
        <v>12307</v>
      </c>
      <c r="V4840" t="s">
        <v>12305</v>
      </c>
      <c r="W4840" t="s">
        <v>12306</v>
      </c>
      <c r="X4840" t="s">
        <v>675</v>
      </c>
      <c r="Y4840" t="s">
        <v>403</v>
      </c>
      <c r="Z4840" t="s">
        <v>54</v>
      </c>
      <c r="AA4840"/>
      <c r="AB4840" t="s">
        <v>45661</v>
      </c>
      <c r="AC4840" t="s">
        <v>52526</v>
      </c>
      <c r="AD4840" t="s">
        <v>12308</v>
      </c>
      <c r="AE4840" t="s">
        <v>105</v>
      </c>
      <c r="AF4840" s="119" t="str">
        <f t="shared" si="302"/>
        <v>NA</v>
      </c>
      <c r="AG4840" s="119"/>
      <c r="AH4840" s="119"/>
      <c r="AI4840" s="119"/>
      <c r="AJ4840" s="119" t="str">
        <f t="shared" si="303"/>
        <v>NA</v>
      </c>
      <c r="AK4840" s="190"/>
      <c r="AL4840" s="191"/>
    </row>
    <row r="4841" spans="1:38" x14ac:dyDescent="0.25">
      <c r="A4841" t="s">
        <v>19987</v>
      </c>
      <c r="B4841" t="s">
        <v>19985</v>
      </c>
      <c r="C4841" t="s">
        <v>19986</v>
      </c>
      <c r="D4841" t="s">
        <v>675</v>
      </c>
      <c r="E4841" t="s">
        <v>661</v>
      </c>
      <c r="F4841" t="s">
        <v>54</v>
      </c>
      <c r="G4841"/>
      <c r="H4841" t="s">
        <v>46305</v>
      </c>
      <c r="I4841" t="s">
        <v>53052</v>
      </c>
      <c r="J4841" t="s">
        <v>19988</v>
      </c>
      <c r="K4841" t="s">
        <v>565</v>
      </c>
      <c r="L4841" s="119" t="str">
        <f t="shared" si="300"/>
        <v>NA</v>
      </c>
      <c r="M4841" s="119"/>
      <c r="N4841" s="120" t="str">
        <f t="shared" si="301"/>
        <v>NA</v>
      </c>
      <c r="O4841" s="120"/>
      <c r="P4841"/>
      <c r="Q4841"/>
      <c r="R4841"/>
      <c r="S4841"/>
      <c r="T4841"/>
      <c r="U4841" t="s">
        <v>8470</v>
      </c>
      <c r="V4841" t="s">
        <v>8468</v>
      </c>
      <c r="W4841" t="s">
        <v>8469</v>
      </c>
      <c r="X4841" t="s">
        <v>675</v>
      </c>
      <c r="Y4841" t="s">
        <v>403</v>
      </c>
      <c r="Z4841" t="s">
        <v>54</v>
      </c>
      <c r="AA4841"/>
      <c r="AB4841" t="s">
        <v>45663</v>
      </c>
      <c r="AC4841" t="s">
        <v>52526</v>
      </c>
      <c r="AD4841" t="s">
        <v>8471</v>
      </c>
      <c r="AE4841" t="s">
        <v>105</v>
      </c>
      <c r="AF4841" s="119" t="str">
        <f t="shared" si="302"/>
        <v>NA</v>
      </c>
      <c r="AG4841" s="119"/>
      <c r="AH4841" s="119"/>
      <c r="AI4841" s="119"/>
      <c r="AJ4841" s="119" t="str">
        <f t="shared" si="303"/>
        <v>NA</v>
      </c>
      <c r="AK4841" s="190"/>
      <c r="AL4841" s="191"/>
    </row>
    <row r="4842" spans="1:38" x14ac:dyDescent="0.25">
      <c r="A4842" t="s">
        <v>20095</v>
      </c>
      <c r="B4842" t="s">
        <v>20093</v>
      </c>
      <c r="C4842" t="s">
        <v>20094</v>
      </c>
      <c r="D4842" t="s">
        <v>675</v>
      </c>
      <c r="E4842" t="s">
        <v>661</v>
      </c>
      <c r="F4842" t="s">
        <v>54</v>
      </c>
      <c r="G4842"/>
      <c r="H4842" t="s">
        <v>46305</v>
      </c>
      <c r="I4842" t="s">
        <v>53052</v>
      </c>
      <c r="J4842"/>
      <c r="K4842" t="s">
        <v>565</v>
      </c>
      <c r="L4842" s="119" t="str">
        <f t="shared" si="300"/>
        <v>NA</v>
      </c>
      <c r="M4842" s="119"/>
      <c r="N4842" s="120" t="str">
        <f t="shared" si="301"/>
        <v>NA</v>
      </c>
      <c r="O4842" s="120"/>
      <c r="P4842"/>
      <c r="Q4842"/>
      <c r="R4842"/>
      <c r="S4842"/>
      <c r="T4842"/>
      <c r="U4842" t="s">
        <v>17013</v>
      </c>
      <c r="V4842" t="s">
        <v>17011</v>
      </c>
      <c r="W4842" t="s">
        <v>17012</v>
      </c>
      <c r="X4842" t="s">
        <v>675</v>
      </c>
      <c r="Y4842" t="s">
        <v>17014</v>
      </c>
      <c r="Z4842" t="s">
        <v>54</v>
      </c>
      <c r="AA4842"/>
      <c r="AB4842" t="s">
        <v>45664</v>
      </c>
      <c r="AC4842" t="s">
        <v>52527</v>
      </c>
      <c r="AD4842"/>
      <c r="AE4842" t="s">
        <v>105</v>
      </c>
      <c r="AF4842" s="119" t="str">
        <f t="shared" si="302"/>
        <v>NA</v>
      </c>
      <c r="AG4842" s="119"/>
      <c r="AH4842" s="119"/>
      <c r="AI4842" s="119"/>
      <c r="AJ4842" s="119" t="str">
        <f t="shared" si="303"/>
        <v>NA</v>
      </c>
      <c r="AK4842" s="190"/>
      <c r="AL4842" s="191"/>
    </row>
    <row r="4843" spans="1:38" x14ac:dyDescent="0.25">
      <c r="A4843" t="s">
        <v>19834</v>
      </c>
      <c r="B4843" t="s">
        <v>19832</v>
      </c>
      <c r="C4843" t="s">
        <v>19833</v>
      </c>
      <c r="D4843" t="s">
        <v>675</v>
      </c>
      <c r="E4843" t="s">
        <v>661</v>
      </c>
      <c r="F4843" t="s">
        <v>54</v>
      </c>
      <c r="G4843"/>
      <c r="H4843" t="s">
        <v>46305</v>
      </c>
      <c r="I4843" t="s">
        <v>53052</v>
      </c>
      <c r="J4843" t="s">
        <v>19834</v>
      </c>
      <c r="K4843" t="s">
        <v>565</v>
      </c>
      <c r="L4843" s="119" t="str">
        <f t="shared" si="300"/>
        <v>NA</v>
      </c>
      <c r="M4843" s="119"/>
      <c r="N4843" s="120" t="str">
        <f t="shared" si="301"/>
        <v>NA</v>
      </c>
      <c r="O4843" s="120"/>
      <c r="P4843"/>
      <c r="Q4843"/>
      <c r="R4843"/>
      <c r="S4843"/>
      <c r="T4843"/>
      <c r="U4843" t="s">
        <v>21877</v>
      </c>
      <c r="V4843" t="s">
        <v>21875</v>
      </c>
      <c r="W4843" t="s">
        <v>21876</v>
      </c>
      <c r="X4843" t="s">
        <v>675</v>
      </c>
      <c r="Y4843" t="s">
        <v>3582</v>
      </c>
      <c r="Z4843" t="s">
        <v>54</v>
      </c>
      <c r="AA4843"/>
      <c r="AB4843" t="s">
        <v>45665</v>
      </c>
      <c r="AC4843" t="s">
        <v>52528</v>
      </c>
      <c r="AD4843" t="s">
        <v>21878</v>
      </c>
      <c r="AE4843" t="s">
        <v>105</v>
      </c>
      <c r="AF4843" s="119" t="str">
        <f t="shared" si="302"/>
        <v>NA</v>
      </c>
      <c r="AG4843" s="119"/>
      <c r="AH4843" s="119"/>
      <c r="AI4843" s="119"/>
      <c r="AJ4843" s="119" t="str">
        <f t="shared" si="303"/>
        <v>NA</v>
      </c>
      <c r="AK4843" s="190"/>
      <c r="AL4843" s="191"/>
    </row>
    <row r="4844" spans="1:38" x14ac:dyDescent="0.25">
      <c r="A4844" t="s">
        <v>11918</v>
      </c>
      <c r="B4844" t="s">
        <v>11917</v>
      </c>
      <c r="C4844" t="s">
        <v>10851</v>
      </c>
      <c r="D4844" t="s">
        <v>675</v>
      </c>
      <c r="E4844" t="s">
        <v>661</v>
      </c>
      <c r="F4844" t="s">
        <v>54</v>
      </c>
      <c r="G4844"/>
      <c r="H4844" t="s">
        <v>46306</v>
      </c>
      <c r="I4844" t="s">
        <v>53052</v>
      </c>
      <c r="J4844" t="s">
        <v>11918</v>
      </c>
      <c r="K4844" t="s">
        <v>565</v>
      </c>
      <c r="L4844" s="119" t="str">
        <f t="shared" si="300"/>
        <v>NA</v>
      </c>
      <c r="M4844" s="119"/>
      <c r="N4844" s="120" t="str">
        <f t="shared" si="301"/>
        <v>NA</v>
      </c>
      <c r="O4844" s="120"/>
      <c r="P4844"/>
      <c r="Q4844"/>
      <c r="R4844"/>
      <c r="S4844"/>
      <c r="T4844"/>
      <c r="U4844" t="s">
        <v>18555</v>
      </c>
      <c r="V4844" t="s">
        <v>18553</v>
      </c>
      <c r="W4844" t="s">
        <v>18554</v>
      </c>
      <c r="X4844" t="s">
        <v>675</v>
      </c>
      <c r="Y4844" t="s">
        <v>18556</v>
      </c>
      <c r="Z4844" t="s">
        <v>54</v>
      </c>
      <c r="AA4844"/>
      <c r="AB4844" t="s">
        <v>45666</v>
      </c>
      <c r="AC4844" t="s">
        <v>52529</v>
      </c>
      <c r="AD4844"/>
      <c r="AE4844" t="s">
        <v>105</v>
      </c>
      <c r="AF4844" s="119" t="str">
        <f t="shared" si="302"/>
        <v>NA</v>
      </c>
      <c r="AG4844" s="119"/>
      <c r="AH4844" s="119"/>
      <c r="AI4844" s="119"/>
      <c r="AJ4844" s="119" t="str">
        <f t="shared" si="303"/>
        <v>NA</v>
      </c>
      <c r="AK4844" s="190"/>
      <c r="AL4844" s="191"/>
    </row>
    <row r="4845" spans="1:38" x14ac:dyDescent="0.25">
      <c r="A4845" t="s">
        <v>15417</v>
      </c>
      <c r="B4845" t="s">
        <v>15415</v>
      </c>
      <c r="C4845" t="s">
        <v>15416</v>
      </c>
      <c r="D4845" t="s">
        <v>675</v>
      </c>
      <c r="E4845" t="s">
        <v>661</v>
      </c>
      <c r="F4845" t="s">
        <v>54</v>
      </c>
      <c r="G4845"/>
      <c r="H4845" t="s">
        <v>46305</v>
      </c>
      <c r="I4845" t="s">
        <v>53052</v>
      </c>
      <c r="J4845" t="s">
        <v>15417</v>
      </c>
      <c r="K4845" t="s">
        <v>565</v>
      </c>
      <c r="L4845" s="119" t="str">
        <f t="shared" si="300"/>
        <v>NA</v>
      </c>
      <c r="M4845" s="119"/>
      <c r="N4845" s="120" t="str">
        <f t="shared" si="301"/>
        <v>NA</v>
      </c>
      <c r="O4845" s="120"/>
      <c r="P4845"/>
      <c r="Q4845"/>
      <c r="R4845"/>
      <c r="S4845"/>
      <c r="T4845"/>
      <c r="U4845" t="s">
        <v>22102</v>
      </c>
      <c r="V4845" t="s">
        <v>22104</v>
      </c>
      <c r="W4845" t="s">
        <v>22105</v>
      </c>
      <c r="X4845" t="s">
        <v>675</v>
      </c>
      <c r="Y4845" t="s">
        <v>22106</v>
      </c>
      <c r="Z4845" t="s">
        <v>54</v>
      </c>
      <c r="AA4845"/>
      <c r="AB4845" t="s">
        <v>45667</v>
      </c>
      <c r="AC4845" t="s">
        <v>52530</v>
      </c>
      <c r="AD4845" t="s">
        <v>22102</v>
      </c>
      <c r="AE4845" t="s">
        <v>105</v>
      </c>
      <c r="AF4845" s="119" t="str">
        <f t="shared" si="302"/>
        <v>NA</v>
      </c>
      <c r="AG4845" s="119"/>
      <c r="AH4845" s="119"/>
      <c r="AI4845" s="119"/>
      <c r="AJ4845" s="119" t="str">
        <f t="shared" si="303"/>
        <v>NA</v>
      </c>
      <c r="AK4845" s="190"/>
      <c r="AL4845" s="191"/>
    </row>
    <row r="4846" spans="1:38" x14ac:dyDescent="0.25">
      <c r="A4846" t="s">
        <v>22672</v>
      </c>
      <c r="B4846" t="s">
        <v>22670</v>
      </c>
      <c r="C4846" t="s">
        <v>22671</v>
      </c>
      <c r="D4846" t="s">
        <v>675</v>
      </c>
      <c r="E4846" t="s">
        <v>661</v>
      </c>
      <c r="F4846" t="s">
        <v>54</v>
      </c>
      <c r="G4846"/>
      <c r="H4846" t="s">
        <v>46308</v>
      </c>
      <c r="I4846" t="s">
        <v>53052</v>
      </c>
      <c r="J4846" t="s">
        <v>22672</v>
      </c>
      <c r="K4846" t="s">
        <v>565</v>
      </c>
      <c r="L4846" s="119" t="str">
        <f t="shared" si="300"/>
        <v>NA</v>
      </c>
      <c r="M4846" s="119"/>
      <c r="N4846" s="120" t="str">
        <f t="shared" si="301"/>
        <v>NA</v>
      </c>
      <c r="O4846" s="120"/>
      <c r="P4846"/>
      <c r="Q4846"/>
      <c r="R4846"/>
      <c r="S4846"/>
      <c r="T4846"/>
      <c r="U4846" t="s">
        <v>11371</v>
      </c>
      <c r="V4846" t="s">
        <v>11369</v>
      </c>
      <c r="W4846" t="s">
        <v>11370</v>
      </c>
      <c r="X4846" t="s">
        <v>675</v>
      </c>
      <c r="Y4846" t="s">
        <v>11372</v>
      </c>
      <c r="Z4846" t="s">
        <v>54</v>
      </c>
      <c r="AA4846"/>
      <c r="AB4846" t="s">
        <v>45668</v>
      </c>
      <c r="AC4846" t="s">
        <v>52531</v>
      </c>
      <c r="AD4846"/>
      <c r="AE4846" t="s">
        <v>105</v>
      </c>
      <c r="AF4846" s="119" t="str">
        <f t="shared" si="302"/>
        <v>NA</v>
      </c>
      <c r="AG4846" s="119"/>
      <c r="AH4846" s="119"/>
      <c r="AI4846" s="119"/>
      <c r="AJ4846" s="119" t="str">
        <f t="shared" si="303"/>
        <v>NA</v>
      </c>
      <c r="AK4846" s="190"/>
      <c r="AL4846" s="191"/>
    </row>
    <row r="4847" spans="1:38" x14ac:dyDescent="0.25">
      <c r="A4847" t="s">
        <v>7651</v>
      </c>
      <c r="B4847" t="s">
        <v>7649</v>
      </c>
      <c r="C4847" t="s">
        <v>7650</v>
      </c>
      <c r="D4847" t="s">
        <v>675</v>
      </c>
      <c r="E4847" t="s">
        <v>661</v>
      </c>
      <c r="F4847" t="s">
        <v>54</v>
      </c>
      <c r="G4847"/>
      <c r="H4847" t="s">
        <v>46306</v>
      </c>
      <c r="I4847" t="s">
        <v>53052</v>
      </c>
      <c r="J4847" t="s">
        <v>7652</v>
      </c>
      <c r="K4847" t="s">
        <v>105</v>
      </c>
      <c r="L4847" s="119" t="str">
        <f t="shared" si="300"/>
        <v>NA</v>
      </c>
      <c r="M4847" s="119"/>
      <c r="N4847" s="120" t="str">
        <f t="shared" si="301"/>
        <v>NA</v>
      </c>
      <c r="O4847" s="120"/>
      <c r="P4847"/>
      <c r="Q4847"/>
      <c r="R4847"/>
      <c r="S4847"/>
      <c r="T4847"/>
      <c r="U4847" t="s">
        <v>6908</v>
      </c>
      <c r="V4847" t="s">
        <v>6906</v>
      </c>
      <c r="W4847" t="s">
        <v>6907</v>
      </c>
      <c r="X4847" t="s">
        <v>675</v>
      </c>
      <c r="Y4847" t="s">
        <v>4583</v>
      </c>
      <c r="Z4847" t="s">
        <v>54</v>
      </c>
      <c r="AA4847"/>
      <c r="AB4847" t="s">
        <v>45669</v>
      </c>
      <c r="AC4847" t="s">
        <v>52532</v>
      </c>
      <c r="AD4847"/>
      <c r="AE4847" t="s">
        <v>105</v>
      </c>
      <c r="AF4847" s="119" t="str">
        <f t="shared" si="302"/>
        <v>NA</v>
      </c>
      <c r="AG4847" s="119"/>
      <c r="AH4847" s="119"/>
      <c r="AI4847" s="119"/>
      <c r="AJ4847" s="119" t="str">
        <f t="shared" si="303"/>
        <v>NA</v>
      </c>
      <c r="AK4847" s="190"/>
      <c r="AL4847" s="191"/>
    </row>
    <row r="4848" spans="1:38" x14ac:dyDescent="0.25">
      <c r="A4848" t="s">
        <v>8444</v>
      </c>
      <c r="B4848" t="s">
        <v>8442</v>
      </c>
      <c r="C4848" t="s">
        <v>8443</v>
      </c>
      <c r="D4848" t="s">
        <v>675</v>
      </c>
      <c r="E4848" t="s">
        <v>661</v>
      </c>
      <c r="F4848" t="s">
        <v>54</v>
      </c>
      <c r="G4848"/>
      <c r="H4848" t="s">
        <v>46307</v>
      </c>
      <c r="I4848" t="s">
        <v>53052</v>
      </c>
      <c r="J4848" t="s">
        <v>8445</v>
      </c>
      <c r="K4848" t="s">
        <v>105</v>
      </c>
      <c r="L4848" s="119" t="str">
        <f t="shared" si="300"/>
        <v>NA</v>
      </c>
      <c r="M4848" s="119"/>
      <c r="N4848" s="120" t="str">
        <f t="shared" si="301"/>
        <v>NA</v>
      </c>
      <c r="O4848" s="120"/>
      <c r="P4848"/>
      <c r="Q4848"/>
      <c r="R4848"/>
      <c r="S4848"/>
      <c r="T4848"/>
      <c r="U4848" t="s">
        <v>11932</v>
      </c>
      <c r="V4848" t="s">
        <v>11930</v>
      </c>
      <c r="W4848" t="s">
        <v>11931</v>
      </c>
      <c r="X4848" t="s">
        <v>675</v>
      </c>
      <c r="Y4848" t="s">
        <v>4583</v>
      </c>
      <c r="Z4848" t="s">
        <v>54</v>
      </c>
      <c r="AA4848"/>
      <c r="AB4848" t="s">
        <v>45669</v>
      </c>
      <c r="AC4848" t="s">
        <v>52532</v>
      </c>
      <c r="AD4848"/>
      <c r="AE4848" t="s">
        <v>105</v>
      </c>
      <c r="AF4848" s="119" t="str">
        <f t="shared" si="302"/>
        <v>NA</v>
      </c>
      <c r="AG4848" s="119"/>
      <c r="AH4848" s="119"/>
      <c r="AI4848" s="119"/>
      <c r="AJ4848" s="119" t="str">
        <f t="shared" si="303"/>
        <v>NA</v>
      </c>
      <c r="AK4848" s="190"/>
      <c r="AL4848" s="191"/>
    </row>
    <row r="4849" spans="1:38" x14ac:dyDescent="0.25">
      <c r="A4849" t="s">
        <v>9832</v>
      </c>
      <c r="B4849" t="s">
        <v>9830</v>
      </c>
      <c r="C4849" t="s">
        <v>9831</v>
      </c>
      <c r="D4849" t="s">
        <v>675</v>
      </c>
      <c r="E4849" t="s">
        <v>661</v>
      </c>
      <c r="F4849" t="s">
        <v>54</v>
      </c>
      <c r="G4849"/>
      <c r="H4849" t="s">
        <v>46307</v>
      </c>
      <c r="I4849" t="s">
        <v>53052</v>
      </c>
      <c r="J4849" t="s">
        <v>9832</v>
      </c>
      <c r="K4849" t="s">
        <v>105</v>
      </c>
      <c r="L4849" s="119" t="str">
        <f t="shared" si="300"/>
        <v>NA</v>
      </c>
      <c r="M4849" s="119"/>
      <c r="N4849" s="120" t="str">
        <f t="shared" si="301"/>
        <v>NA</v>
      </c>
      <c r="O4849" s="120"/>
      <c r="P4849"/>
      <c r="Q4849"/>
      <c r="R4849"/>
      <c r="S4849"/>
      <c r="T4849"/>
      <c r="U4849" t="s">
        <v>12304</v>
      </c>
      <c r="V4849" t="s">
        <v>12302</v>
      </c>
      <c r="W4849" t="s">
        <v>12303</v>
      </c>
      <c r="X4849" t="s">
        <v>675</v>
      </c>
      <c r="Y4849" t="s">
        <v>4583</v>
      </c>
      <c r="Z4849" t="s">
        <v>54</v>
      </c>
      <c r="AA4849"/>
      <c r="AB4849" t="s">
        <v>45670</v>
      </c>
      <c r="AC4849" t="s">
        <v>52532</v>
      </c>
      <c r="AD4849"/>
      <c r="AE4849" t="s">
        <v>105</v>
      </c>
      <c r="AF4849" s="119" t="str">
        <f t="shared" si="302"/>
        <v>NA</v>
      </c>
      <c r="AG4849" s="119"/>
      <c r="AH4849" s="119"/>
      <c r="AI4849" s="119"/>
      <c r="AJ4849" s="119" t="str">
        <f t="shared" si="303"/>
        <v>NA</v>
      </c>
      <c r="AK4849" s="190"/>
      <c r="AL4849" s="191"/>
    </row>
    <row r="4850" spans="1:38" x14ac:dyDescent="0.25">
      <c r="A4850" t="s">
        <v>22416</v>
      </c>
      <c r="B4850" t="s">
        <v>22414</v>
      </c>
      <c r="C4850" t="s">
        <v>22415</v>
      </c>
      <c r="D4850" t="s">
        <v>675</v>
      </c>
      <c r="E4850" t="s">
        <v>661</v>
      </c>
      <c r="F4850" t="s">
        <v>54</v>
      </c>
      <c r="G4850"/>
      <c r="H4850" t="s">
        <v>46306</v>
      </c>
      <c r="I4850" t="s">
        <v>53052</v>
      </c>
      <c r="J4850" t="s">
        <v>22417</v>
      </c>
      <c r="K4850" t="s">
        <v>105</v>
      </c>
      <c r="L4850" s="119" t="str">
        <f t="shared" si="300"/>
        <v>NA</v>
      </c>
      <c r="M4850" s="119"/>
      <c r="N4850" s="120" t="str">
        <f t="shared" si="301"/>
        <v>NA</v>
      </c>
      <c r="O4850" s="120"/>
      <c r="P4850"/>
      <c r="Q4850"/>
      <c r="R4850"/>
      <c r="S4850"/>
      <c r="T4850"/>
      <c r="U4850" t="s">
        <v>10054</v>
      </c>
      <c r="V4850" t="s">
        <v>10052</v>
      </c>
      <c r="W4850" t="s">
        <v>10053</v>
      </c>
      <c r="X4850" t="s">
        <v>675</v>
      </c>
      <c r="Y4850" t="s">
        <v>4583</v>
      </c>
      <c r="Z4850" t="s">
        <v>54</v>
      </c>
      <c r="AA4850"/>
      <c r="AB4850" t="s">
        <v>45670</v>
      </c>
      <c r="AC4850" t="s">
        <v>52532</v>
      </c>
      <c r="AD4850" t="s">
        <v>10055</v>
      </c>
      <c r="AE4850" t="s">
        <v>105</v>
      </c>
      <c r="AF4850" s="119" t="str">
        <f t="shared" si="302"/>
        <v>NA</v>
      </c>
      <c r="AG4850" s="119"/>
      <c r="AH4850" s="119"/>
      <c r="AI4850" s="119"/>
      <c r="AJ4850" s="119" t="str">
        <f t="shared" si="303"/>
        <v>NA</v>
      </c>
      <c r="AK4850" s="190"/>
      <c r="AL4850" s="191"/>
    </row>
    <row r="4851" spans="1:38" x14ac:dyDescent="0.25">
      <c r="A4851" t="s">
        <v>22641</v>
      </c>
      <c r="B4851" t="s">
        <v>22640</v>
      </c>
      <c r="C4851" t="s">
        <v>3961</v>
      </c>
      <c r="D4851" t="s">
        <v>675</v>
      </c>
      <c r="E4851" t="s">
        <v>653</v>
      </c>
      <c r="F4851" t="s">
        <v>54</v>
      </c>
      <c r="G4851"/>
      <c r="H4851" t="s">
        <v>46308</v>
      </c>
      <c r="I4851" t="s">
        <v>53053</v>
      </c>
      <c r="J4851" t="s">
        <v>22642</v>
      </c>
      <c r="K4851" t="s">
        <v>565</v>
      </c>
      <c r="L4851" s="119" t="str">
        <f t="shared" si="300"/>
        <v>NA</v>
      </c>
      <c r="M4851" s="119"/>
      <c r="N4851" s="120" t="str">
        <f t="shared" si="301"/>
        <v>NA</v>
      </c>
      <c r="O4851" s="120"/>
      <c r="P4851"/>
      <c r="Q4851"/>
      <c r="R4851"/>
      <c r="S4851"/>
      <c r="T4851"/>
      <c r="U4851" t="s">
        <v>10745</v>
      </c>
      <c r="V4851" t="s">
        <v>10744</v>
      </c>
      <c r="W4851" t="s">
        <v>10446</v>
      </c>
      <c r="X4851" t="s">
        <v>675</v>
      </c>
      <c r="Y4851" t="s">
        <v>10746</v>
      </c>
      <c r="Z4851" t="s">
        <v>54</v>
      </c>
      <c r="AA4851"/>
      <c r="AB4851" t="s">
        <v>45671</v>
      </c>
      <c r="AC4851" t="s">
        <v>52533</v>
      </c>
      <c r="AD4851"/>
      <c r="AE4851" t="s">
        <v>565</v>
      </c>
      <c r="AF4851" s="119" t="str">
        <f t="shared" si="302"/>
        <v>NA</v>
      </c>
      <c r="AG4851" s="119"/>
      <c r="AH4851" s="119"/>
      <c r="AI4851" s="119"/>
      <c r="AJ4851" s="119" t="str">
        <f t="shared" si="303"/>
        <v>NA</v>
      </c>
      <c r="AK4851" s="190"/>
      <c r="AL4851" s="191"/>
    </row>
    <row r="4852" spans="1:38" x14ac:dyDescent="0.25">
      <c r="A4852" t="s">
        <v>20024</v>
      </c>
      <c r="B4852" t="s">
        <v>20022</v>
      </c>
      <c r="C4852" t="s">
        <v>20023</v>
      </c>
      <c r="D4852" t="s">
        <v>675</v>
      </c>
      <c r="E4852" t="s">
        <v>653</v>
      </c>
      <c r="F4852" t="s">
        <v>54</v>
      </c>
      <c r="G4852"/>
      <c r="H4852" t="s">
        <v>46305</v>
      </c>
      <c r="I4852" t="s">
        <v>53053</v>
      </c>
      <c r="J4852" t="s">
        <v>20025</v>
      </c>
      <c r="K4852" t="s">
        <v>565</v>
      </c>
      <c r="L4852" s="119" t="str">
        <f t="shared" si="300"/>
        <v>NA</v>
      </c>
      <c r="M4852" s="119"/>
      <c r="N4852" s="120" t="str">
        <f t="shared" si="301"/>
        <v>NA</v>
      </c>
      <c r="O4852" s="120"/>
      <c r="P4852"/>
      <c r="Q4852"/>
      <c r="R4852"/>
      <c r="S4852"/>
      <c r="T4852"/>
      <c r="U4852" t="s">
        <v>17108</v>
      </c>
      <c r="V4852" t="s">
        <v>17106</v>
      </c>
      <c r="W4852" t="s">
        <v>17107</v>
      </c>
      <c r="X4852" t="s">
        <v>675</v>
      </c>
      <c r="Y4852" t="s">
        <v>10746</v>
      </c>
      <c r="Z4852" t="s">
        <v>54</v>
      </c>
      <c r="AA4852"/>
      <c r="AB4852" t="s">
        <v>45672</v>
      </c>
      <c r="AC4852" t="s">
        <v>52533</v>
      </c>
      <c r="AD4852" t="s">
        <v>17109</v>
      </c>
      <c r="AE4852" t="s">
        <v>565</v>
      </c>
      <c r="AF4852" s="119" t="str">
        <f t="shared" si="302"/>
        <v>NA</v>
      </c>
      <c r="AG4852" s="119"/>
      <c r="AH4852" s="119"/>
      <c r="AI4852" s="119"/>
      <c r="AJ4852" s="119" t="str">
        <f t="shared" si="303"/>
        <v>NA</v>
      </c>
      <c r="AK4852" s="190"/>
      <c r="AL4852" s="191"/>
    </row>
    <row r="4853" spans="1:38" x14ac:dyDescent="0.25">
      <c r="A4853" t="s">
        <v>20092</v>
      </c>
      <c r="B4853" t="s">
        <v>20090</v>
      </c>
      <c r="C4853" t="s">
        <v>20091</v>
      </c>
      <c r="D4853" t="s">
        <v>675</v>
      </c>
      <c r="E4853" t="s">
        <v>653</v>
      </c>
      <c r="F4853" t="s">
        <v>54</v>
      </c>
      <c r="G4853"/>
      <c r="H4853" t="s">
        <v>46305</v>
      </c>
      <c r="I4853" t="s">
        <v>53053</v>
      </c>
      <c r="J4853" t="s">
        <v>20092</v>
      </c>
      <c r="K4853" t="s">
        <v>565</v>
      </c>
      <c r="L4853" s="119" t="str">
        <f t="shared" si="300"/>
        <v>NA</v>
      </c>
      <c r="M4853" s="119"/>
      <c r="N4853" s="120" t="str">
        <f t="shared" si="301"/>
        <v>NA</v>
      </c>
      <c r="O4853" s="120"/>
      <c r="P4853"/>
      <c r="Q4853"/>
      <c r="R4853"/>
      <c r="S4853"/>
      <c r="T4853"/>
      <c r="U4853" t="s">
        <v>20932</v>
      </c>
      <c r="V4853" t="s">
        <v>20933</v>
      </c>
      <c r="W4853" t="s">
        <v>20934</v>
      </c>
      <c r="X4853" t="s">
        <v>675</v>
      </c>
      <c r="Y4853" t="s">
        <v>10746</v>
      </c>
      <c r="Z4853" t="s">
        <v>54</v>
      </c>
      <c r="AA4853"/>
      <c r="AB4853" t="s">
        <v>45673</v>
      </c>
      <c r="AC4853" t="s">
        <v>52533</v>
      </c>
      <c r="AD4853"/>
      <c r="AE4853" t="s">
        <v>105</v>
      </c>
      <c r="AF4853" s="119" t="str">
        <f t="shared" si="302"/>
        <v>NA</v>
      </c>
      <c r="AG4853" s="119"/>
      <c r="AH4853" s="119"/>
      <c r="AI4853" s="119"/>
      <c r="AJ4853" s="119" t="str">
        <f t="shared" si="303"/>
        <v>NA</v>
      </c>
      <c r="AK4853" s="190"/>
      <c r="AL4853" s="191"/>
    </row>
    <row r="4854" spans="1:38" x14ac:dyDescent="0.25">
      <c r="A4854" t="s">
        <v>19610</v>
      </c>
      <c r="B4854" t="s">
        <v>19608</v>
      </c>
      <c r="C4854" t="s">
        <v>19609</v>
      </c>
      <c r="D4854" t="s">
        <v>675</v>
      </c>
      <c r="E4854" t="s">
        <v>653</v>
      </c>
      <c r="F4854" t="s">
        <v>54</v>
      </c>
      <c r="G4854"/>
      <c r="H4854" t="s">
        <v>46305</v>
      </c>
      <c r="I4854" t="s">
        <v>53053</v>
      </c>
      <c r="J4854" t="s">
        <v>19610</v>
      </c>
      <c r="K4854" t="s">
        <v>565</v>
      </c>
      <c r="L4854" s="119" t="str">
        <f t="shared" si="300"/>
        <v>NA</v>
      </c>
      <c r="M4854" s="119"/>
      <c r="N4854" s="120" t="str">
        <f t="shared" si="301"/>
        <v>NA</v>
      </c>
      <c r="O4854" s="120"/>
      <c r="P4854"/>
      <c r="Q4854"/>
      <c r="R4854"/>
      <c r="S4854"/>
      <c r="T4854"/>
      <c r="U4854" t="s">
        <v>8218</v>
      </c>
      <c r="V4854" t="s">
        <v>8216</v>
      </c>
      <c r="W4854" t="s">
        <v>8217</v>
      </c>
      <c r="X4854" t="s">
        <v>675</v>
      </c>
      <c r="Y4854" t="s">
        <v>8219</v>
      </c>
      <c r="Z4854" t="s">
        <v>54</v>
      </c>
      <c r="AA4854"/>
      <c r="AB4854" t="s">
        <v>45674</v>
      </c>
      <c r="AC4854" t="s">
        <v>52534</v>
      </c>
      <c r="AD4854" t="s">
        <v>8220</v>
      </c>
      <c r="AE4854" t="s">
        <v>105</v>
      </c>
      <c r="AF4854" s="119" t="str">
        <f t="shared" si="302"/>
        <v>NA</v>
      </c>
      <c r="AG4854" s="119"/>
      <c r="AH4854" s="119"/>
      <c r="AI4854" s="119"/>
      <c r="AJ4854" s="119" t="str">
        <f t="shared" si="303"/>
        <v>NA</v>
      </c>
      <c r="AK4854" s="190"/>
      <c r="AL4854" s="191"/>
    </row>
    <row r="4855" spans="1:38" x14ac:dyDescent="0.25">
      <c r="A4855" t="s">
        <v>18932</v>
      </c>
      <c r="B4855" t="s">
        <v>18930</v>
      </c>
      <c r="C4855" t="s">
        <v>18931</v>
      </c>
      <c r="D4855" t="s">
        <v>675</v>
      </c>
      <c r="E4855" t="s">
        <v>653</v>
      </c>
      <c r="F4855" t="s">
        <v>54</v>
      </c>
      <c r="G4855"/>
      <c r="H4855" t="s">
        <v>46305</v>
      </c>
      <c r="I4855" t="s">
        <v>53053</v>
      </c>
      <c r="J4855"/>
      <c r="K4855" t="s">
        <v>565</v>
      </c>
      <c r="L4855" s="119" t="str">
        <f t="shared" si="300"/>
        <v>NA</v>
      </c>
      <c r="M4855" s="119"/>
      <c r="N4855" s="120" t="str">
        <f t="shared" si="301"/>
        <v>NA</v>
      </c>
      <c r="O4855" s="120"/>
      <c r="P4855"/>
      <c r="Q4855"/>
      <c r="R4855"/>
      <c r="S4855"/>
      <c r="T4855"/>
      <c r="U4855" t="s">
        <v>19481</v>
      </c>
      <c r="V4855" t="s">
        <v>19479</v>
      </c>
      <c r="W4855" t="s">
        <v>19480</v>
      </c>
      <c r="X4855" t="s">
        <v>675</v>
      </c>
      <c r="Y4855" t="s">
        <v>2069</v>
      </c>
      <c r="Z4855" t="s">
        <v>54</v>
      </c>
      <c r="AA4855"/>
      <c r="AB4855" t="s">
        <v>45675</v>
      </c>
      <c r="AC4855" t="s">
        <v>52535</v>
      </c>
      <c r="AD4855" t="s">
        <v>19482</v>
      </c>
      <c r="AE4855" t="s">
        <v>565</v>
      </c>
      <c r="AF4855" s="119" t="str">
        <f t="shared" si="302"/>
        <v>NA</v>
      </c>
      <c r="AG4855" s="119"/>
      <c r="AH4855" s="119"/>
      <c r="AI4855" s="119"/>
      <c r="AJ4855" s="119" t="str">
        <f t="shared" si="303"/>
        <v>NA</v>
      </c>
      <c r="AK4855" s="190"/>
      <c r="AL4855" s="191"/>
    </row>
    <row r="4856" spans="1:38" x14ac:dyDescent="0.25">
      <c r="A4856" t="s">
        <v>19610</v>
      </c>
      <c r="B4856" t="s">
        <v>19611</v>
      </c>
      <c r="C4856" t="s">
        <v>19612</v>
      </c>
      <c r="D4856" t="s">
        <v>675</v>
      </c>
      <c r="E4856" t="s">
        <v>653</v>
      </c>
      <c r="F4856" t="s">
        <v>54</v>
      </c>
      <c r="G4856"/>
      <c r="H4856" t="s">
        <v>46305</v>
      </c>
      <c r="I4856" t="s">
        <v>53053</v>
      </c>
      <c r="J4856" t="s">
        <v>19610</v>
      </c>
      <c r="K4856" t="s">
        <v>565</v>
      </c>
      <c r="L4856" s="119" t="str">
        <f t="shared" si="300"/>
        <v>NA</v>
      </c>
      <c r="M4856" s="119"/>
      <c r="N4856" s="120" t="str">
        <f t="shared" si="301"/>
        <v>NA</v>
      </c>
      <c r="O4856" s="120"/>
      <c r="P4856"/>
      <c r="Q4856"/>
      <c r="R4856"/>
      <c r="S4856"/>
      <c r="T4856"/>
      <c r="U4856" t="s">
        <v>17140</v>
      </c>
      <c r="V4856" t="s">
        <v>17138</v>
      </c>
      <c r="W4856" t="s">
        <v>17139</v>
      </c>
      <c r="X4856" t="s">
        <v>675</v>
      </c>
      <c r="Y4856" t="s">
        <v>2069</v>
      </c>
      <c r="Z4856" t="s">
        <v>54</v>
      </c>
      <c r="AA4856"/>
      <c r="AB4856" t="s">
        <v>45675</v>
      </c>
      <c r="AC4856" t="s">
        <v>52535</v>
      </c>
      <c r="AD4856" t="s">
        <v>17141</v>
      </c>
      <c r="AE4856" t="s">
        <v>565</v>
      </c>
      <c r="AF4856" s="119" t="str">
        <f t="shared" si="302"/>
        <v>NA</v>
      </c>
      <c r="AG4856" s="119"/>
      <c r="AH4856" s="119"/>
      <c r="AI4856" s="119"/>
      <c r="AJ4856" s="119" t="str">
        <f t="shared" si="303"/>
        <v>NA</v>
      </c>
      <c r="AK4856" s="190"/>
      <c r="AL4856" s="191"/>
    </row>
    <row r="4857" spans="1:38" x14ac:dyDescent="0.25">
      <c r="A4857" t="s">
        <v>19883</v>
      </c>
      <c r="B4857" t="s">
        <v>19881</v>
      </c>
      <c r="C4857" t="s">
        <v>19882</v>
      </c>
      <c r="D4857" t="s">
        <v>675</v>
      </c>
      <c r="E4857" t="s">
        <v>653</v>
      </c>
      <c r="F4857" t="s">
        <v>54</v>
      </c>
      <c r="G4857"/>
      <c r="H4857" t="s">
        <v>46305</v>
      </c>
      <c r="I4857" t="s">
        <v>53053</v>
      </c>
      <c r="J4857" t="s">
        <v>19883</v>
      </c>
      <c r="K4857" t="s">
        <v>565</v>
      </c>
      <c r="L4857" s="119" t="str">
        <f t="shared" si="300"/>
        <v>NA</v>
      </c>
      <c r="M4857" s="119"/>
      <c r="N4857" s="120" t="str">
        <f t="shared" si="301"/>
        <v>NA</v>
      </c>
      <c r="O4857" s="120"/>
      <c r="P4857"/>
      <c r="Q4857"/>
      <c r="R4857"/>
      <c r="S4857"/>
      <c r="T4857"/>
      <c r="U4857" t="s">
        <v>20807</v>
      </c>
      <c r="V4857" t="s">
        <v>20806</v>
      </c>
      <c r="W4857" t="s">
        <v>11733</v>
      </c>
      <c r="X4857" t="s">
        <v>675</v>
      </c>
      <c r="Y4857" t="s">
        <v>2069</v>
      </c>
      <c r="Z4857" t="s">
        <v>54</v>
      </c>
      <c r="AA4857"/>
      <c r="AB4857" t="s">
        <v>45676</v>
      </c>
      <c r="AC4857" t="s">
        <v>52535</v>
      </c>
      <c r="AD4857" t="s">
        <v>20807</v>
      </c>
      <c r="AE4857" t="s">
        <v>565</v>
      </c>
      <c r="AF4857" s="119" t="str">
        <f t="shared" si="302"/>
        <v>NA</v>
      </c>
      <c r="AG4857" s="119"/>
      <c r="AH4857" s="119"/>
      <c r="AI4857" s="119"/>
      <c r="AJ4857" s="119" t="str">
        <f t="shared" si="303"/>
        <v>NA</v>
      </c>
      <c r="AK4857" s="190"/>
      <c r="AL4857" s="191"/>
    </row>
    <row r="4858" spans="1:38" x14ac:dyDescent="0.25">
      <c r="A4858" t="s">
        <v>7848</v>
      </c>
      <c r="B4858" t="s">
        <v>7846</v>
      </c>
      <c r="C4858" t="s">
        <v>7847</v>
      </c>
      <c r="D4858" t="s">
        <v>675</v>
      </c>
      <c r="E4858" t="s">
        <v>653</v>
      </c>
      <c r="F4858" t="s">
        <v>54</v>
      </c>
      <c r="G4858"/>
      <c r="H4858" t="s">
        <v>46307</v>
      </c>
      <c r="I4858" t="s">
        <v>53053</v>
      </c>
      <c r="J4858" t="s">
        <v>7849</v>
      </c>
      <c r="K4858" t="s">
        <v>105</v>
      </c>
      <c r="L4858" s="119" t="str">
        <f t="shared" si="300"/>
        <v>NA</v>
      </c>
      <c r="M4858" s="119"/>
      <c r="N4858" s="120" t="str">
        <f t="shared" si="301"/>
        <v>NA</v>
      </c>
      <c r="O4858" s="120"/>
      <c r="P4858"/>
      <c r="Q4858"/>
      <c r="R4858"/>
      <c r="S4858"/>
      <c r="T4858"/>
      <c r="U4858" t="s">
        <v>11737</v>
      </c>
      <c r="V4858" t="s">
        <v>11736</v>
      </c>
      <c r="W4858" t="s">
        <v>11733</v>
      </c>
      <c r="X4858" t="s">
        <v>675</v>
      </c>
      <c r="Y4858" t="s">
        <v>2069</v>
      </c>
      <c r="Z4858" t="s">
        <v>54</v>
      </c>
      <c r="AA4858"/>
      <c r="AB4858" t="s">
        <v>45676</v>
      </c>
      <c r="AC4858" t="s">
        <v>52535</v>
      </c>
      <c r="AD4858" t="s">
        <v>11738</v>
      </c>
      <c r="AE4858" t="s">
        <v>565</v>
      </c>
      <c r="AF4858" s="119" t="str">
        <f t="shared" si="302"/>
        <v>NA</v>
      </c>
      <c r="AG4858" s="119"/>
      <c r="AH4858" s="119"/>
      <c r="AI4858" s="119"/>
      <c r="AJ4858" s="119" t="str">
        <f t="shared" si="303"/>
        <v>NA</v>
      </c>
      <c r="AK4858" s="190"/>
      <c r="AL4858" s="191"/>
    </row>
    <row r="4859" spans="1:38" x14ac:dyDescent="0.25">
      <c r="A4859" t="s">
        <v>11929</v>
      </c>
      <c r="B4859" t="s">
        <v>11927</v>
      </c>
      <c r="C4859" t="s">
        <v>11928</v>
      </c>
      <c r="D4859" t="s">
        <v>675</v>
      </c>
      <c r="E4859" t="s">
        <v>653</v>
      </c>
      <c r="F4859" t="s">
        <v>54</v>
      </c>
      <c r="G4859"/>
      <c r="H4859" t="s">
        <v>46306</v>
      </c>
      <c r="I4859" t="s">
        <v>53053</v>
      </c>
      <c r="J4859"/>
      <c r="K4859" t="s">
        <v>105</v>
      </c>
      <c r="L4859" s="119" t="str">
        <f t="shared" si="300"/>
        <v>NA</v>
      </c>
      <c r="M4859" s="119"/>
      <c r="N4859" s="120" t="str">
        <f t="shared" si="301"/>
        <v>NA</v>
      </c>
      <c r="O4859" s="120"/>
      <c r="P4859"/>
      <c r="Q4859"/>
      <c r="R4859"/>
      <c r="S4859"/>
      <c r="T4859"/>
      <c r="U4859" t="s">
        <v>11223</v>
      </c>
      <c r="V4859" t="s">
        <v>11227</v>
      </c>
      <c r="W4859" t="s">
        <v>11228</v>
      </c>
      <c r="X4859" t="s">
        <v>675</v>
      </c>
      <c r="Y4859" t="s">
        <v>2069</v>
      </c>
      <c r="Z4859" t="s">
        <v>54</v>
      </c>
      <c r="AA4859"/>
      <c r="AB4859" t="s">
        <v>45677</v>
      </c>
      <c r="AC4859" t="s">
        <v>52535</v>
      </c>
      <c r="AD4859" t="s">
        <v>11229</v>
      </c>
      <c r="AE4859" t="s">
        <v>105</v>
      </c>
      <c r="AF4859" s="119" t="str">
        <f t="shared" si="302"/>
        <v>NA</v>
      </c>
      <c r="AG4859" s="119"/>
      <c r="AH4859" s="119"/>
      <c r="AI4859" s="119"/>
      <c r="AJ4859" s="119" t="str">
        <f t="shared" si="303"/>
        <v>NA</v>
      </c>
      <c r="AK4859" s="190"/>
      <c r="AL4859" s="191"/>
    </row>
    <row r="4860" spans="1:38" x14ac:dyDescent="0.25">
      <c r="A4860" t="s">
        <v>15158</v>
      </c>
      <c r="B4860" t="s">
        <v>15156</v>
      </c>
      <c r="C4860" t="s">
        <v>15157</v>
      </c>
      <c r="D4860" t="s">
        <v>675</v>
      </c>
      <c r="E4860" t="s">
        <v>653</v>
      </c>
      <c r="F4860" t="s">
        <v>54</v>
      </c>
      <c r="G4860"/>
      <c r="H4860" t="s">
        <v>46306</v>
      </c>
      <c r="I4860" t="s">
        <v>53053</v>
      </c>
      <c r="J4860"/>
      <c r="K4860" t="s">
        <v>105</v>
      </c>
      <c r="L4860" s="119" t="str">
        <f t="shared" si="300"/>
        <v>NA</v>
      </c>
      <c r="M4860" s="119"/>
      <c r="N4860" s="120" t="str">
        <f t="shared" si="301"/>
        <v>NA</v>
      </c>
      <c r="O4860" s="120"/>
      <c r="P4860"/>
      <c r="Q4860"/>
      <c r="R4860"/>
      <c r="S4860"/>
      <c r="T4860"/>
      <c r="U4860" t="s">
        <v>12664</v>
      </c>
      <c r="V4860" t="s">
        <v>12662</v>
      </c>
      <c r="W4860" t="s">
        <v>12663</v>
      </c>
      <c r="X4860" t="s">
        <v>675</v>
      </c>
      <c r="Y4860" t="s">
        <v>2069</v>
      </c>
      <c r="Z4860" t="s">
        <v>54</v>
      </c>
      <c r="AA4860"/>
      <c r="AB4860" t="s">
        <v>45677</v>
      </c>
      <c r="AC4860" t="s">
        <v>52535</v>
      </c>
      <c r="AD4860" t="s">
        <v>12665</v>
      </c>
      <c r="AE4860" t="s">
        <v>105</v>
      </c>
      <c r="AF4860" s="119" t="str">
        <f t="shared" si="302"/>
        <v>NA</v>
      </c>
      <c r="AG4860" s="119"/>
      <c r="AH4860" s="119"/>
      <c r="AI4860" s="119"/>
      <c r="AJ4860" s="119" t="str">
        <f t="shared" si="303"/>
        <v>NA</v>
      </c>
      <c r="AK4860" s="190"/>
      <c r="AL4860" s="191"/>
    </row>
    <row r="4861" spans="1:38" x14ac:dyDescent="0.25">
      <c r="A4861" t="s">
        <v>9048</v>
      </c>
      <c r="B4861" t="s">
        <v>9046</v>
      </c>
      <c r="C4861" t="s">
        <v>9047</v>
      </c>
      <c r="D4861" t="s">
        <v>675</v>
      </c>
      <c r="E4861" t="s">
        <v>653</v>
      </c>
      <c r="F4861" t="s">
        <v>54</v>
      </c>
      <c r="G4861"/>
      <c r="H4861" t="s">
        <v>46307</v>
      </c>
      <c r="I4861" t="s">
        <v>53053</v>
      </c>
      <c r="J4861" t="s">
        <v>9049</v>
      </c>
      <c r="K4861" t="s">
        <v>105</v>
      </c>
      <c r="L4861" s="119" t="str">
        <f t="shared" si="300"/>
        <v>NA</v>
      </c>
      <c r="M4861" s="119"/>
      <c r="N4861" s="120" t="str">
        <f t="shared" si="301"/>
        <v>NA</v>
      </c>
      <c r="O4861" s="120"/>
      <c r="P4861"/>
      <c r="Q4861"/>
      <c r="R4861"/>
      <c r="S4861"/>
      <c r="T4861"/>
      <c r="U4861" t="s">
        <v>17173</v>
      </c>
      <c r="V4861" t="s">
        <v>17171</v>
      </c>
      <c r="W4861" t="s">
        <v>17172</v>
      </c>
      <c r="X4861" t="s">
        <v>675</v>
      </c>
      <c r="Y4861" t="s">
        <v>17174</v>
      </c>
      <c r="Z4861" t="s">
        <v>54</v>
      </c>
      <c r="AA4861"/>
      <c r="AB4861" t="s">
        <v>45678</v>
      </c>
      <c r="AC4861" t="s">
        <v>52536</v>
      </c>
      <c r="AD4861" t="s">
        <v>17175</v>
      </c>
      <c r="AE4861" t="s">
        <v>105</v>
      </c>
      <c r="AF4861" s="119" t="str">
        <f t="shared" si="302"/>
        <v>NA</v>
      </c>
      <c r="AG4861" s="119"/>
      <c r="AH4861" s="119"/>
      <c r="AI4861" s="119"/>
      <c r="AJ4861" s="119" t="str">
        <f t="shared" si="303"/>
        <v>NA</v>
      </c>
      <c r="AK4861" s="190"/>
      <c r="AL4861" s="191"/>
    </row>
    <row r="4862" spans="1:38" x14ac:dyDescent="0.25">
      <c r="A4862" t="s">
        <v>12290</v>
      </c>
      <c r="B4862" t="s">
        <v>12288</v>
      </c>
      <c r="C4862" t="s">
        <v>12289</v>
      </c>
      <c r="D4862" t="s">
        <v>675</v>
      </c>
      <c r="E4862" t="s">
        <v>653</v>
      </c>
      <c r="F4862" t="s">
        <v>54</v>
      </c>
      <c r="G4862"/>
      <c r="H4862" t="s">
        <v>46306</v>
      </c>
      <c r="I4862" t="s">
        <v>53053</v>
      </c>
      <c r="J4862" t="s">
        <v>12291</v>
      </c>
      <c r="K4862" t="s">
        <v>105</v>
      </c>
      <c r="L4862" s="119" t="str">
        <f t="shared" si="300"/>
        <v>NA</v>
      </c>
      <c r="M4862" s="119"/>
      <c r="N4862" s="120" t="str">
        <f t="shared" si="301"/>
        <v>NA</v>
      </c>
      <c r="O4862" s="120"/>
      <c r="P4862"/>
      <c r="Q4862"/>
      <c r="R4862"/>
      <c r="S4862"/>
      <c r="T4862"/>
      <c r="U4862" t="s">
        <v>6039</v>
      </c>
      <c r="V4862" t="s">
        <v>6037</v>
      </c>
      <c r="W4862" t="s">
        <v>6038</v>
      </c>
      <c r="X4862" t="s">
        <v>675</v>
      </c>
      <c r="Y4862" t="s">
        <v>6040</v>
      </c>
      <c r="Z4862" t="s">
        <v>54</v>
      </c>
      <c r="AA4862"/>
      <c r="AB4862" t="s">
        <v>45679</v>
      </c>
      <c r="AC4862" t="s">
        <v>52537</v>
      </c>
      <c r="AD4862" t="s">
        <v>6041</v>
      </c>
      <c r="AE4862" t="s">
        <v>105</v>
      </c>
      <c r="AF4862" s="119" t="str">
        <f t="shared" si="302"/>
        <v>NA</v>
      </c>
      <c r="AG4862" s="119"/>
      <c r="AH4862" s="119"/>
      <c r="AI4862" s="119"/>
      <c r="AJ4862" s="119" t="str">
        <f t="shared" si="303"/>
        <v>NA</v>
      </c>
      <c r="AK4862" s="190"/>
      <c r="AL4862" s="191"/>
    </row>
    <row r="4863" spans="1:38" x14ac:dyDescent="0.25">
      <c r="A4863" t="s">
        <v>9144</v>
      </c>
      <c r="B4863" t="s">
        <v>9142</v>
      </c>
      <c r="C4863" t="s">
        <v>9143</v>
      </c>
      <c r="D4863" t="s">
        <v>675</v>
      </c>
      <c r="E4863" t="s">
        <v>653</v>
      </c>
      <c r="F4863" t="s">
        <v>54</v>
      </c>
      <c r="G4863"/>
      <c r="H4863" t="s">
        <v>46307</v>
      </c>
      <c r="I4863" t="s">
        <v>53053</v>
      </c>
      <c r="J4863" t="s">
        <v>9144</v>
      </c>
      <c r="K4863" t="s">
        <v>105</v>
      </c>
      <c r="L4863" s="119" t="str">
        <f t="shared" si="300"/>
        <v>NA</v>
      </c>
      <c r="M4863" s="119"/>
      <c r="N4863" s="120" t="str">
        <f t="shared" si="301"/>
        <v>NA</v>
      </c>
      <c r="O4863" s="120"/>
      <c r="P4863"/>
      <c r="Q4863"/>
      <c r="R4863"/>
      <c r="S4863"/>
      <c r="T4863"/>
      <c r="U4863" t="s">
        <v>21824</v>
      </c>
      <c r="V4863" t="s">
        <v>21822</v>
      </c>
      <c r="W4863" t="s">
        <v>21823</v>
      </c>
      <c r="X4863" t="s">
        <v>675</v>
      </c>
      <c r="Y4863" t="s">
        <v>6040</v>
      </c>
      <c r="Z4863" t="s">
        <v>54</v>
      </c>
      <c r="AA4863"/>
      <c r="AB4863" t="s">
        <v>45679</v>
      </c>
      <c r="AC4863" t="s">
        <v>52537</v>
      </c>
      <c r="AD4863"/>
      <c r="AE4863" t="s">
        <v>105</v>
      </c>
      <c r="AF4863" s="119" t="str">
        <f t="shared" si="302"/>
        <v>NA</v>
      </c>
      <c r="AG4863" s="119"/>
      <c r="AH4863" s="119"/>
      <c r="AI4863" s="119"/>
      <c r="AJ4863" s="119" t="str">
        <f t="shared" si="303"/>
        <v>NA</v>
      </c>
      <c r="AK4863" s="190"/>
      <c r="AL4863" s="191"/>
    </row>
    <row r="4864" spans="1:38" x14ac:dyDescent="0.25">
      <c r="A4864" t="s">
        <v>7896</v>
      </c>
      <c r="B4864" t="s">
        <v>7894</v>
      </c>
      <c r="C4864" t="s">
        <v>7895</v>
      </c>
      <c r="D4864" t="s">
        <v>675</v>
      </c>
      <c r="E4864" t="s">
        <v>7897</v>
      </c>
      <c r="F4864" t="s">
        <v>54</v>
      </c>
      <c r="G4864"/>
      <c r="H4864" t="s">
        <v>46309</v>
      </c>
      <c r="I4864" t="s">
        <v>53054</v>
      </c>
      <c r="J4864"/>
      <c r="K4864" t="s">
        <v>105</v>
      </c>
      <c r="L4864" s="119" t="str">
        <f t="shared" si="300"/>
        <v>NA</v>
      </c>
      <c r="M4864" s="119"/>
      <c r="N4864" s="120" t="str">
        <f t="shared" si="301"/>
        <v>NA</v>
      </c>
      <c r="O4864" s="120"/>
      <c r="P4864"/>
      <c r="Q4864"/>
      <c r="R4864"/>
      <c r="S4864"/>
      <c r="T4864"/>
      <c r="U4864" t="s">
        <v>17287</v>
      </c>
      <c r="V4864" t="s">
        <v>17285</v>
      </c>
      <c r="W4864" t="s">
        <v>17286</v>
      </c>
      <c r="X4864" t="s">
        <v>675</v>
      </c>
      <c r="Y4864" t="s">
        <v>17288</v>
      </c>
      <c r="Z4864" t="s">
        <v>54</v>
      </c>
      <c r="AA4864"/>
      <c r="AB4864" t="s">
        <v>45680</v>
      </c>
      <c r="AC4864" t="s">
        <v>52538</v>
      </c>
      <c r="AD4864" t="s">
        <v>17289</v>
      </c>
      <c r="AE4864" t="s">
        <v>565</v>
      </c>
      <c r="AF4864" s="119" t="str">
        <f t="shared" si="302"/>
        <v>NA</v>
      </c>
      <c r="AG4864" s="119"/>
      <c r="AH4864" s="119"/>
      <c r="AI4864" s="119"/>
      <c r="AJ4864" s="119" t="str">
        <f t="shared" si="303"/>
        <v>NA</v>
      </c>
      <c r="AK4864" s="190"/>
      <c r="AL4864" s="191"/>
    </row>
    <row r="4865" spans="1:38" x14ac:dyDescent="0.25">
      <c r="A4865" t="s">
        <v>7438</v>
      </c>
      <c r="B4865" t="s">
        <v>7436</v>
      </c>
      <c r="C4865" t="s">
        <v>7437</v>
      </c>
      <c r="D4865" t="s">
        <v>675</v>
      </c>
      <c r="E4865" t="s">
        <v>7439</v>
      </c>
      <c r="F4865" t="s">
        <v>54</v>
      </c>
      <c r="G4865"/>
      <c r="H4865" t="s">
        <v>46310</v>
      </c>
      <c r="I4865" t="s">
        <v>53055</v>
      </c>
      <c r="J4865" t="s">
        <v>7440</v>
      </c>
      <c r="K4865" t="s">
        <v>105</v>
      </c>
      <c r="L4865" s="119" t="str">
        <f t="shared" si="300"/>
        <v>NA</v>
      </c>
      <c r="M4865" s="119"/>
      <c r="N4865" s="120" t="str">
        <f t="shared" si="301"/>
        <v>NA</v>
      </c>
      <c r="O4865" s="120"/>
      <c r="P4865"/>
      <c r="Q4865"/>
      <c r="R4865"/>
      <c r="S4865"/>
      <c r="T4865"/>
      <c r="U4865" t="s">
        <v>17296</v>
      </c>
      <c r="V4865" t="s">
        <v>17294</v>
      </c>
      <c r="W4865" t="s">
        <v>17295</v>
      </c>
      <c r="X4865" t="s">
        <v>675</v>
      </c>
      <c r="Y4865" t="s">
        <v>17297</v>
      </c>
      <c r="Z4865" t="s">
        <v>54</v>
      </c>
      <c r="AA4865"/>
      <c r="AB4865" t="s">
        <v>45681</v>
      </c>
      <c r="AC4865" t="s">
        <v>52539</v>
      </c>
      <c r="AD4865"/>
      <c r="AE4865" t="s">
        <v>105</v>
      </c>
      <c r="AF4865" s="119" t="str">
        <f t="shared" si="302"/>
        <v>NA</v>
      </c>
      <c r="AG4865" s="119"/>
      <c r="AH4865" s="119"/>
      <c r="AI4865" s="119"/>
      <c r="AJ4865" s="119" t="str">
        <f t="shared" si="303"/>
        <v>NA</v>
      </c>
      <c r="AK4865" s="190"/>
      <c r="AL4865" s="191"/>
    </row>
    <row r="4866" spans="1:38" x14ac:dyDescent="0.25">
      <c r="A4866" t="s">
        <v>15968</v>
      </c>
      <c r="B4866" t="s">
        <v>15966</v>
      </c>
      <c r="C4866" t="s">
        <v>15967</v>
      </c>
      <c r="D4866" t="s">
        <v>675</v>
      </c>
      <c r="E4866" t="s">
        <v>15969</v>
      </c>
      <c r="F4866" t="s">
        <v>54</v>
      </c>
      <c r="G4866"/>
      <c r="H4866" t="s">
        <v>46311</v>
      </c>
      <c r="I4866" t="s">
        <v>53056</v>
      </c>
      <c r="J4866"/>
      <c r="K4866" t="s">
        <v>565</v>
      </c>
      <c r="L4866" s="119" t="str">
        <f t="shared" si="300"/>
        <v>NA</v>
      </c>
      <c r="M4866" s="119"/>
      <c r="N4866" s="120" t="str">
        <f t="shared" si="301"/>
        <v>NA</v>
      </c>
      <c r="O4866" s="120"/>
      <c r="P4866"/>
      <c r="Q4866"/>
      <c r="R4866"/>
      <c r="S4866"/>
      <c r="T4866"/>
      <c r="U4866" t="s">
        <v>19799</v>
      </c>
      <c r="V4866" t="s">
        <v>19797</v>
      </c>
      <c r="W4866" t="s">
        <v>19798</v>
      </c>
      <c r="X4866" t="s">
        <v>675</v>
      </c>
      <c r="Y4866" t="s">
        <v>16783</v>
      </c>
      <c r="Z4866" t="s">
        <v>54</v>
      </c>
      <c r="AA4866"/>
      <c r="AB4866" t="s">
        <v>45682</v>
      </c>
      <c r="AC4866" t="s">
        <v>52540</v>
      </c>
      <c r="AD4866" t="s">
        <v>19800</v>
      </c>
      <c r="AE4866" t="s">
        <v>565</v>
      </c>
      <c r="AF4866" s="119" t="str">
        <f t="shared" si="302"/>
        <v>NA</v>
      </c>
      <c r="AG4866" s="119"/>
      <c r="AH4866" s="119"/>
      <c r="AI4866" s="119"/>
      <c r="AJ4866" s="119" t="str">
        <f t="shared" si="303"/>
        <v>NA</v>
      </c>
      <c r="AK4866" s="190"/>
      <c r="AL4866" s="191"/>
    </row>
    <row r="4867" spans="1:38" x14ac:dyDescent="0.25">
      <c r="A4867" t="s">
        <v>21417</v>
      </c>
      <c r="B4867" t="s">
        <v>21415</v>
      </c>
      <c r="C4867" t="s">
        <v>21416</v>
      </c>
      <c r="D4867" t="s">
        <v>675</v>
      </c>
      <c r="E4867" t="s">
        <v>21418</v>
      </c>
      <c r="F4867" t="s">
        <v>54</v>
      </c>
      <c r="G4867"/>
      <c r="H4867" t="s">
        <v>46312</v>
      </c>
      <c r="I4867" t="s">
        <v>53057</v>
      </c>
      <c r="J4867"/>
      <c r="K4867" t="s">
        <v>565</v>
      </c>
      <c r="L4867" s="119" t="str">
        <f t="shared" ref="L4867:L4930" si="304">IF($Q$1&lt;&gt;"",IF(ISNUMBER(SEARCH("*"&amp;$Q$1&amp;"*", A4867)),A4867, IF(ISNUMBER(SEARCH("*"&amp;$Q$1&amp;"*", H4867)),A4867, IF(ISNUMBER(SEARCH("*"&amp;$Q$1&amp;"*", G4867)),A4867, IF(ISNUMBER(SEARCH("*"&amp;$Q$1&amp;"*", J4867)),A4867,  IF(ISNUMBER(SEARCH("*"&amp;$Q$1&amp;"*", E4867)),A4867, "NA"))))),"NA")</f>
        <v>NA</v>
      </c>
      <c r="M4867" s="119"/>
      <c r="N4867" s="120" t="str">
        <f t="shared" ref="N4867:N4930" si="305">IF($Q$11=1,IF(ISNUMBER(SEARCH($T$11,C4867)),A4867,"NA"),"NA")</f>
        <v>NA</v>
      </c>
      <c r="O4867" s="120"/>
      <c r="P4867"/>
      <c r="Q4867"/>
      <c r="R4867"/>
      <c r="S4867"/>
      <c r="T4867"/>
      <c r="U4867" t="s">
        <v>16782</v>
      </c>
      <c r="V4867" t="s">
        <v>16780</v>
      </c>
      <c r="W4867" t="s">
        <v>16781</v>
      </c>
      <c r="X4867" t="s">
        <v>675</v>
      </c>
      <c r="Y4867" t="s">
        <v>16783</v>
      </c>
      <c r="Z4867" t="s">
        <v>54</v>
      </c>
      <c r="AA4867"/>
      <c r="AB4867" t="s">
        <v>45682</v>
      </c>
      <c r="AC4867" t="s">
        <v>52540</v>
      </c>
      <c r="AD4867"/>
      <c r="AE4867" t="s">
        <v>105</v>
      </c>
      <c r="AF4867" s="119" t="str">
        <f t="shared" ref="AF4867:AF4930" si="306">IF($Q$6&lt;&gt;"",IF(ISNUMBER(SEARCH($Q$6, W4867)),U4867, "NA"),"NA")</f>
        <v>NA</v>
      </c>
      <c r="AG4867" s="119"/>
      <c r="AH4867" s="119"/>
      <c r="AI4867" s="119"/>
      <c r="AJ4867" s="119" t="str">
        <f t="shared" ref="AJ4867:AJ4930" si="307">IF($Q$5&lt;&gt;"",IF(ISNUMBER(SEARCH($Q$5, U4867&amp;" "&amp;Y4867&amp;" "&amp;AA4867&amp;" "&amp;AB4867&amp;" "&amp;AD4867)),U4867, "NA"),"NA")</f>
        <v>NA</v>
      </c>
      <c r="AK4867" s="190"/>
      <c r="AL4867" s="191"/>
    </row>
    <row r="4868" spans="1:38" x14ac:dyDescent="0.25">
      <c r="A4868" t="s">
        <v>15608</v>
      </c>
      <c r="B4868" t="s">
        <v>15606</v>
      </c>
      <c r="C4868" t="s">
        <v>15607</v>
      </c>
      <c r="D4868" t="s">
        <v>675</v>
      </c>
      <c r="E4868" t="s">
        <v>15609</v>
      </c>
      <c r="F4868" t="s">
        <v>54</v>
      </c>
      <c r="G4868"/>
      <c r="H4868" t="s">
        <v>46313</v>
      </c>
      <c r="I4868" t="s">
        <v>53058</v>
      </c>
      <c r="J4868"/>
      <c r="K4868" t="s">
        <v>565</v>
      </c>
      <c r="L4868" s="119" t="str">
        <f t="shared" si="304"/>
        <v>NA</v>
      </c>
      <c r="M4868" s="119"/>
      <c r="N4868" s="120" t="str">
        <f t="shared" si="305"/>
        <v>NA</v>
      </c>
      <c r="O4868" s="120"/>
      <c r="P4868"/>
      <c r="Q4868"/>
      <c r="R4868"/>
      <c r="S4868"/>
      <c r="T4868"/>
      <c r="U4868" t="s">
        <v>18254</v>
      </c>
      <c r="V4868" t="s">
        <v>18252</v>
      </c>
      <c r="W4868" t="s">
        <v>18253</v>
      </c>
      <c r="X4868" t="s">
        <v>675</v>
      </c>
      <c r="Y4868" t="s">
        <v>18255</v>
      </c>
      <c r="Z4868" t="s">
        <v>54</v>
      </c>
      <c r="AA4868"/>
      <c r="AB4868" t="s">
        <v>45683</v>
      </c>
      <c r="AC4868" t="s">
        <v>52541</v>
      </c>
      <c r="AD4868"/>
      <c r="AE4868" t="s">
        <v>105</v>
      </c>
      <c r="AF4868" s="119" t="str">
        <f t="shared" si="306"/>
        <v>NA</v>
      </c>
      <c r="AG4868" s="119"/>
      <c r="AH4868" s="119"/>
      <c r="AI4868" s="119"/>
      <c r="AJ4868" s="119" t="str">
        <f t="shared" si="307"/>
        <v>NA</v>
      </c>
      <c r="AK4868" s="190"/>
      <c r="AL4868" s="191"/>
    </row>
    <row r="4869" spans="1:38" x14ac:dyDescent="0.25">
      <c r="A4869" t="s">
        <v>15632</v>
      </c>
      <c r="B4869" t="s">
        <v>15630</v>
      </c>
      <c r="C4869" t="s">
        <v>15631</v>
      </c>
      <c r="D4869" t="s">
        <v>675</v>
      </c>
      <c r="E4869" t="s">
        <v>15633</v>
      </c>
      <c r="F4869" t="s">
        <v>54</v>
      </c>
      <c r="G4869"/>
      <c r="H4869" t="s">
        <v>46314</v>
      </c>
      <c r="I4869" t="s">
        <v>53059</v>
      </c>
      <c r="J4869"/>
      <c r="K4869" t="s">
        <v>565</v>
      </c>
      <c r="L4869" s="119" t="str">
        <f t="shared" si="304"/>
        <v>NA</v>
      </c>
      <c r="M4869" s="119"/>
      <c r="N4869" s="120" t="str">
        <f t="shared" si="305"/>
        <v>NA</v>
      </c>
      <c r="O4869" s="120"/>
      <c r="P4869"/>
      <c r="Q4869"/>
      <c r="R4869"/>
      <c r="S4869"/>
      <c r="T4869"/>
      <c r="U4869" t="s">
        <v>21803</v>
      </c>
      <c r="V4869" t="s">
        <v>21801</v>
      </c>
      <c r="W4869" t="s">
        <v>21802</v>
      </c>
      <c r="X4869" t="s">
        <v>675</v>
      </c>
      <c r="Y4869" t="s">
        <v>21804</v>
      </c>
      <c r="Z4869" t="s">
        <v>54</v>
      </c>
      <c r="AA4869"/>
      <c r="AB4869" t="s">
        <v>45684</v>
      </c>
      <c r="AC4869" t="s">
        <v>52542</v>
      </c>
      <c r="AD4869"/>
      <c r="AE4869" t="s">
        <v>105</v>
      </c>
      <c r="AF4869" s="119" t="str">
        <f t="shared" si="306"/>
        <v>NA</v>
      </c>
      <c r="AG4869" s="119"/>
      <c r="AH4869" s="119"/>
      <c r="AI4869" s="119"/>
      <c r="AJ4869" s="119" t="str">
        <f t="shared" si="307"/>
        <v>NA</v>
      </c>
      <c r="AK4869" s="190"/>
      <c r="AL4869" s="191"/>
    </row>
    <row r="4870" spans="1:38" x14ac:dyDescent="0.25">
      <c r="A4870" t="s">
        <v>22399</v>
      </c>
      <c r="B4870" t="s">
        <v>22398</v>
      </c>
      <c r="C4870" t="s">
        <v>6985</v>
      </c>
      <c r="D4870" t="s">
        <v>675</v>
      </c>
      <c r="E4870" t="s">
        <v>4510</v>
      </c>
      <c r="F4870" t="s">
        <v>54</v>
      </c>
      <c r="G4870"/>
      <c r="H4870" t="s">
        <v>46315</v>
      </c>
      <c r="I4870" t="s">
        <v>53060</v>
      </c>
      <c r="J4870"/>
      <c r="K4870" t="s">
        <v>565</v>
      </c>
      <c r="L4870" s="119" t="str">
        <f t="shared" si="304"/>
        <v>NA</v>
      </c>
      <c r="M4870" s="119"/>
      <c r="N4870" s="120" t="str">
        <f t="shared" si="305"/>
        <v>NA</v>
      </c>
      <c r="O4870" s="120"/>
      <c r="P4870"/>
      <c r="Q4870"/>
      <c r="R4870"/>
      <c r="S4870"/>
      <c r="T4870"/>
      <c r="U4870" t="s">
        <v>17392</v>
      </c>
      <c r="V4870" t="s">
        <v>17390</v>
      </c>
      <c r="W4870" t="s">
        <v>17391</v>
      </c>
      <c r="X4870" t="s">
        <v>675</v>
      </c>
      <c r="Y4870" t="s">
        <v>17393</v>
      </c>
      <c r="Z4870" t="s">
        <v>54</v>
      </c>
      <c r="AA4870"/>
      <c r="AB4870" t="s">
        <v>45685</v>
      </c>
      <c r="AC4870" t="s">
        <v>52543</v>
      </c>
      <c r="AD4870"/>
      <c r="AE4870" t="s">
        <v>105</v>
      </c>
      <c r="AF4870" s="119" t="str">
        <f t="shared" si="306"/>
        <v>NA</v>
      </c>
      <c r="AG4870" s="119"/>
      <c r="AH4870" s="119"/>
      <c r="AI4870" s="119"/>
      <c r="AJ4870" s="119" t="str">
        <f t="shared" si="307"/>
        <v>NA</v>
      </c>
      <c r="AK4870" s="190"/>
      <c r="AL4870" s="191"/>
    </row>
    <row r="4871" spans="1:38" x14ac:dyDescent="0.25">
      <c r="A4871" t="s">
        <v>7699</v>
      </c>
      <c r="B4871" t="s">
        <v>7697</v>
      </c>
      <c r="C4871" t="s">
        <v>7698</v>
      </c>
      <c r="D4871" t="s">
        <v>675</v>
      </c>
      <c r="E4871" t="s">
        <v>4510</v>
      </c>
      <c r="F4871" t="s">
        <v>54</v>
      </c>
      <c r="G4871"/>
      <c r="H4871" t="s">
        <v>46316</v>
      </c>
      <c r="I4871" t="s">
        <v>53060</v>
      </c>
      <c r="J4871" t="s">
        <v>7700</v>
      </c>
      <c r="K4871" t="s">
        <v>105</v>
      </c>
      <c r="L4871" s="119" t="str">
        <f t="shared" si="304"/>
        <v>NA</v>
      </c>
      <c r="M4871" s="119"/>
      <c r="N4871" s="120" t="str">
        <f t="shared" si="305"/>
        <v>NA</v>
      </c>
      <c r="O4871" s="120"/>
      <c r="P4871"/>
      <c r="Q4871"/>
      <c r="R4871"/>
      <c r="S4871"/>
      <c r="T4871"/>
      <c r="U4871" t="s">
        <v>11740</v>
      </c>
      <c r="V4871" t="s">
        <v>11739</v>
      </c>
      <c r="W4871" t="s">
        <v>11733</v>
      </c>
      <c r="X4871" t="s">
        <v>675</v>
      </c>
      <c r="Y4871" t="s">
        <v>11741</v>
      </c>
      <c r="Z4871" t="s">
        <v>54</v>
      </c>
      <c r="AA4871"/>
      <c r="AB4871" t="s">
        <v>45686</v>
      </c>
      <c r="AC4871" t="s">
        <v>52544</v>
      </c>
      <c r="AD4871"/>
      <c r="AE4871" t="s">
        <v>565</v>
      </c>
      <c r="AF4871" s="119" t="str">
        <f t="shared" si="306"/>
        <v>NA</v>
      </c>
      <c r="AG4871" s="119"/>
      <c r="AH4871" s="119"/>
      <c r="AI4871" s="119"/>
      <c r="AJ4871" s="119" t="str">
        <f t="shared" si="307"/>
        <v>NA</v>
      </c>
      <c r="AK4871" s="190"/>
      <c r="AL4871" s="191"/>
    </row>
    <row r="4872" spans="1:38" x14ac:dyDescent="0.25">
      <c r="A4872" t="s">
        <v>7972</v>
      </c>
      <c r="B4872" t="s">
        <v>7970</v>
      </c>
      <c r="C4872" t="s">
        <v>7971</v>
      </c>
      <c r="D4872" t="s">
        <v>675</v>
      </c>
      <c r="E4872" t="s">
        <v>7973</v>
      </c>
      <c r="F4872" t="s">
        <v>54</v>
      </c>
      <c r="G4872"/>
      <c r="H4872" t="s">
        <v>46317</v>
      </c>
      <c r="I4872" t="s">
        <v>53061</v>
      </c>
      <c r="J4872" t="s">
        <v>7974</v>
      </c>
      <c r="K4872" t="s">
        <v>105</v>
      </c>
      <c r="L4872" s="119" t="str">
        <f t="shared" si="304"/>
        <v>NA</v>
      </c>
      <c r="M4872" s="119"/>
      <c r="N4872" s="120" t="str">
        <f t="shared" si="305"/>
        <v>NA</v>
      </c>
      <c r="O4872" s="120"/>
      <c r="P4872"/>
      <c r="Q4872"/>
      <c r="R4872"/>
      <c r="S4872"/>
      <c r="T4872"/>
      <c r="U4872" t="s">
        <v>16972</v>
      </c>
      <c r="V4872" t="s">
        <v>16970</v>
      </c>
      <c r="W4872" t="s">
        <v>16971</v>
      </c>
      <c r="X4872" t="s">
        <v>675</v>
      </c>
      <c r="Y4872" t="s">
        <v>16973</v>
      </c>
      <c r="Z4872" t="s">
        <v>54</v>
      </c>
      <c r="AA4872"/>
      <c r="AB4872" t="s">
        <v>45687</v>
      </c>
      <c r="AC4872" t="s">
        <v>52545</v>
      </c>
      <c r="AD4872" t="s">
        <v>16974</v>
      </c>
      <c r="AE4872" t="s">
        <v>565</v>
      </c>
      <c r="AF4872" s="119" t="str">
        <f t="shared" si="306"/>
        <v>NA</v>
      </c>
      <c r="AG4872" s="119"/>
      <c r="AH4872" s="119"/>
      <c r="AI4872" s="119"/>
      <c r="AJ4872" s="119" t="str">
        <f t="shared" si="307"/>
        <v>NA</v>
      </c>
      <c r="AK4872" s="190"/>
      <c r="AL4872" s="191"/>
    </row>
    <row r="4873" spans="1:38" x14ac:dyDescent="0.25">
      <c r="A4873" t="s">
        <v>22490</v>
      </c>
      <c r="B4873" t="s">
        <v>22496</v>
      </c>
      <c r="C4873" t="s">
        <v>6985</v>
      </c>
      <c r="D4873" t="s">
        <v>675</v>
      </c>
      <c r="E4873" t="s">
        <v>22497</v>
      </c>
      <c r="F4873" t="s">
        <v>54</v>
      </c>
      <c r="G4873"/>
      <c r="H4873" t="s">
        <v>46318</v>
      </c>
      <c r="I4873" t="s">
        <v>53062</v>
      </c>
      <c r="J4873"/>
      <c r="K4873" t="s">
        <v>565</v>
      </c>
      <c r="L4873" s="119" t="str">
        <f t="shared" si="304"/>
        <v>NA</v>
      </c>
      <c r="M4873" s="119"/>
      <c r="N4873" s="120" t="str">
        <f t="shared" si="305"/>
        <v>NA</v>
      </c>
      <c r="O4873" s="120"/>
      <c r="P4873"/>
      <c r="Q4873"/>
      <c r="R4873"/>
      <c r="S4873"/>
      <c r="T4873"/>
      <c r="U4873" t="s">
        <v>16940</v>
      </c>
      <c r="V4873" t="s">
        <v>16938</v>
      </c>
      <c r="W4873" t="s">
        <v>16939</v>
      </c>
      <c r="X4873" t="s">
        <v>675</v>
      </c>
      <c r="Y4873" t="s">
        <v>16941</v>
      </c>
      <c r="Z4873" t="s">
        <v>54</v>
      </c>
      <c r="AA4873"/>
      <c r="AB4873" t="s">
        <v>45688</v>
      </c>
      <c r="AC4873" t="s">
        <v>52546</v>
      </c>
      <c r="AD4873" t="s">
        <v>16942</v>
      </c>
      <c r="AE4873" t="s">
        <v>565</v>
      </c>
      <c r="AF4873" s="119" t="str">
        <f t="shared" si="306"/>
        <v>NA</v>
      </c>
      <c r="AG4873" s="119"/>
      <c r="AH4873" s="119"/>
      <c r="AI4873" s="119"/>
      <c r="AJ4873" s="119" t="str">
        <f t="shared" si="307"/>
        <v>NA</v>
      </c>
      <c r="AK4873" s="190"/>
      <c r="AL4873" s="191"/>
    </row>
    <row r="4874" spans="1:38" x14ac:dyDescent="0.25">
      <c r="A4874" t="s">
        <v>21444</v>
      </c>
      <c r="B4874" t="s">
        <v>21442</v>
      </c>
      <c r="C4874" t="s">
        <v>21443</v>
      </c>
      <c r="D4874" t="s">
        <v>675</v>
      </c>
      <c r="E4874" t="s">
        <v>21445</v>
      </c>
      <c r="F4874" t="s">
        <v>54</v>
      </c>
      <c r="G4874"/>
      <c r="H4874" t="s">
        <v>46319</v>
      </c>
      <c r="I4874" t="s">
        <v>53063</v>
      </c>
      <c r="J4874"/>
      <c r="K4874" t="s">
        <v>565</v>
      </c>
      <c r="L4874" s="119" t="str">
        <f t="shared" si="304"/>
        <v>NA</v>
      </c>
      <c r="M4874" s="119"/>
      <c r="N4874" s="120" t="str">
        <f t="shared" si="305"/>
        <v>NA</v>
      </c>
      <c r="O4874" s="120"/>
      <c r="P4874"/>
      <c r="Q4874"/>
      <c r="R4874"/>
      <c r="S4874"/>
      <c r="T4874"/>
      <c r="U4874" t="s">
        <v>9450</v>
      </c>
      <c r="V4874" t="s">
        <v>9448</v>
      </c>
      <c r="W4874" t="s">
        <v>9449</v>
      </c>
      <c r="X4874" t="s">
        <v>675</v>
      </c>
      <c r="Y4874" t="s">
        <v>9451</v>
      </c>
      <c r="Z4874" t="s">
        <v>54</v>
      </c>
      <c r="AA4874"/>
      <c r="AB4874" t="s">
        <v>45689</v>
      </c>
      <c r="AC4874" t="s">
        <v>52547</v>
      </c>
      <c r="AD4874"/>
      <c r="AE4874" t="s">
        <v>105</v>
      </c>
      <c r="AF4874" s="119" t="str">
        <f t="shared" si="306"/>
        <v>NA</v>
      </c>
      <c r="AG4874" s="119"/>
      <c r="AH4874" s="119"/>
      <c r="AI4874" s="119"/>
      <c r="AJ4874" s="119" t="str">
        <f t="shared" si="307"/>
        <v>NA</v>
      </c>
      <c r="AK4874" s="190"/>
      <c r="AL4874" s="191"/>
    </row>
    <row r="4875" spans="1:38" x14ac:dyDescent="0.25">
      <c r="A4875" t="s">
        <v>16410</v>
      </c>
      <c r="B4875" t="s">
        <v>16408</v>
      </c>
      <c r="C4875" t="s">
        <v>16409</v>
      </c>
      <c r="D4875" t="s">
        <v>675</v>
      </c>
      <c r="E4875" t="s">
        <v>16411</v>
      </c>
      <c r="F4875" t="s">
        <v>54</v>
      </c>
      <c r="G4875"/>
      <c r="H4875" t="s">
        <v>46320</v>
      </c>
      <c r="I4875" t="s">
        <v>53064</v>
      </c>
      <c r="J4875" t="s">
        <v>16412</v>
      </c>
      <c r="K4875" t="s">
        <v>565</v>
      </c>
      <c r="L4875" s="119" t="str">
        <f t="shared" si="304"/>
        <v>NA</v>
      </c>
      <c r="M4875" s="119"/>
      <c r="N4875" s="120" t="str">
        <f t="shared" si="305"/>
        <v>NA</v>
      </c>
      <c r="O4875" s="120"/>
      <c r="P4875"/>
      <c r="Q4875"/>
      <c r="R4875"/>
      <c r="S4875"/>
      <c r="T4875"/>
      <c r="U4875" t="s">
        <v>11223</v>
      </c>
      <c r="V4875" t="s">
        <v>11230</v>
      </c>
      <c r="W4875" t="s">
        <v>11231</v>
      </c>
      <c r="X4875" t="s">
        <v>675</v>
      </c>
      <c r="Y4875" t="s">
        <v>11232</v>
      </c>
      <c r="Z4875" t="s">
        <v>54</v>
      </c>
      <c r="AA4875"/>
      <c r="AB4875" t="s">
        <v>45690</v>
      </c>
      <c r="AC4875" t="s">
        <v>52548</v>
      </c>
      <c r="AD4875"/>
      <c r="AE4875" t="s">
        <v>105</v>
      </c>
      <c r="AF4875" s="119" t="str">
        <f t="shared" si="306"/>
        <v>NA</v>
      </c>
      <c r="AG4875" s="119"/>
      <c r="AH4875" s="119"/>
      <c r="AI4875" s="119"/>
      <c r="AJ4875" s="119" t="str">
        <f t="shared" si="307"/>
        <v>NA</v>
      </c>
      <c r="AK4875" s="190"/>
      <c r="AL4875" s="191"/>
    </row>
    <row r="4876" spans="1:38" x14ac:dyDescent="0.25">
      <c r="A4876" t="s">
        <v>12337</v>
      </c>
      <c r="B4876" t="s">
        <v>12335</v>
      </c>
      <c r="C4876" t="s">
        <v>12336</v>
      </c>
      <c r="D4876" t="s">
        <v>675</v>
      </c>
      <c r="E4876" t="s">
        <v>2495</v>
      </c>
      <c r="F4876" t="s">
        <v>54</v>
      </c>
      <c r="G4876"/>
      <c r="H4876" t="s">
        <v>46321</v>
      </c>
      <c r="I4876" t="s">
        <v>53065</v>
      </c>
      <c r="J4876" t="s">
        <v>12338</v>
      </c>
      <c r="K4876" t="s">
        <v>105</v>
      </c>
      <c r="L4876" s="119" t="str">
        <f t="shared" si="304"/>
        <v>NA</v>
      </c>
      <c r="M4876" s="119"/>
      <c r="N4876" s="120" t="str">
        <f t="shared" si="305"/>
        <v>NA</v>
      </c>
      <c r="O4876" s="120"/>
      <c r="P4876"/>
      <c r="Q4876"/>
      <c r="R4876"/>
      <c r="S4876"/>
      <c r="T4876"/>
      <c r="U4876" t="s">
        <v>10130</v>
      </c>
      <c r="V4876" t="s">
        <v>10128</v>
      </c>
      <c r="W4876" t="s">
        <v>10129</v>
      </c>
      <c r="X4876" t="s">
        <v>675</v>
      </c>
      <c r="Y4876" t="s">
        <v>10131</v>
      </c>
      <c r="Z4876" t="s">
        <v>54</v>
      </c>
      <c r="AA4876"/>
      <c r="AB4876" t="s">
        <v>45691</v>
      </c>
      <c r="AC4876" t="s">
        <v>52549</v>
      </c>
      <c r="AD4876"/>
      <c r="AE4876" t="s">
        <v>105</v>
      </c>
      <c r="AF4876" s="119" t="str">
        <f t="shared" si="306"/>
        <v>NA</v>
      </c>
      <c r="AG4876" s="119"/>
      <c r="AH4876" s="119"/>
      <c r="AI4876" s="119"/>
      <c r="AJ4876" s="119" t="str">
        <f t="shared" si="307"/>
        <v>NA</v>
      </c>
      <c r="AK4876" s="190"/>
      <c r="AL4876" s="191"/>
    </row>
    <row r="4877" spans="1:38" x14ac:dyDescent="0.25">
      <c r="A4877" t="s">
        <v>22395</v>
      </c>
      <c r="B4877" t="s">
        <v>22394</v>
      </c>
      <c r="C4877" t="s">
        <v>6985</v>
      </c>
      <c r="D4877" t="s">
        <v>675</v>
      </c>
      <c r="E4877" t="s">
        <v>2375</v>
      </c>
      <c r="F4877" t="s">
        <v>54</v>
      </c>
      <c r="G4877"/>
      <c r="H4877" t="s">
        <v>46322</v>
      </c>
      <c r="I4877" t="s">
        <v>53066</v>
      </c>
      <c r="J4877"/>
      <c r="K4877" t="s">
        <v>565</v>
      </c>
      <c r="L4877" s="119" t="str">
        <f t="shared" si="304"/>
        <v>NA</v>
      </c>
      <c r="M4877" s="119"/>
      <c r="N4877" s="120" t="str">
        <f t="shared" si="305"/>
        <v>NA</v>
      </c>
      <c r="O4877" s="120"/>
      <c r="P4877"/>
      <c r="Q4877"/>
      <c r="R4877"/>
      <c r="S4877"/>
      <c r="T4877"/>
      <c r="U4877" t="s">
        <v>22034</v>
      </c>
      <c r="V4877" t="s">
        <v>22032</v>
      </c>
      <c r="W4877" t="s">
        <v>22033</v>
      </c>
      <c r="X4877" t="s">
        <v>675</v>
      </c>
      <c r="Y4877" t="s">
        <v>22035</v>
      </c>
      <c r="Z4877" t="s">
        <v>54</v>
      </c>
      <c r="AA4877"/>
      <c r="AB4877" t="s">
        <v>45692</v>
      </c>
      <c r="AC4877" t="s">
        <v>52550</v>
      </c>
      <c r="AD4877" t="s">
        <v>22034</v>
      </c>
      <c r="AE4877" t="s">
        <v>565</v>
      </c>
      <c r="AF4877" s="119" t="str">
        <f t="shared" si="306"/>
        <v>NA</v>
      </c>
      <c r="AG4877" s="119"/>
      <c r="AH4877" s="119"/>
      <c r="AI4877" s="119"/>
      <c r="AJ4877" s="119" t="str">
        <f t="shared" si="307"/>
        <v>NA</v>
      </c>
      <c r="AK4877" s="190"/>
      <c r="AL4877" s="191"/>
    </row>
    <row r="4878" spans="1:38" x14ac:dyDescent="0.25">
      <c r="A4878" t="s">
        <v>22490</v>
      </c>
      <c r="B4878" t="s">
        <v>22498</v>
      </c>
      <c r="C4878" t="s">
        <v>6985</v>
      </c>
      <c r="D4878" t="s">
        <v>675</v>
      </c>
      <c r="E4878" t="s">
        <v>2514</v>
      </c>
      <c r="F4878" t="s">
        <v>54</v>
      </c>
      <c r="G4878"/>
      <c r="H4878" t="s">
        <v>46323</v>
      </c>
      <c r="I4878" t="s">
        <v>53067</v>
      </c>
      <c r="J4878"/>
      <c r="K4878" t="s">
        <v>565</v>
      </c>
      <c r="L4878" s="119" t="str">
        <f t="shared" si="304"/>
        <v>NA</v>
      </c>
      <c r="M4878" s="119"/>
      <c r="N4878" s="120" t="str">
        <f t="shared" si="305"/>
        <v>NA</v>
      </c>
      <c r="O4878" s="120"/>
      <c r="P4878"/>
      <c r="Q4878"/>
      <c r="R4878"/>
      <c r="S4878"/>
      <c r="T4878"/>
      <c r="U4878" t="s">
        <v>17512</v>
      </c>
      <c r="V4878" t="s">
        <v>17510</v>
      </c>
      <c r="W4878" t="s">
        <v>17511</v>
      </c>
      <c r="X4878" t="s">
        <v>675</v>
      </c>
      <c r="Y4878" t="s">
        <v>5803</v>
      </c>
      <c r="Z4878" t="s">
        <v>54</v>
      </c>
      <c r="AA4878"/>
      <c r="AB4878" t="s">
        <v>45693</v>
      </c>
      <c r="AC4878" t="s">
        <v>52551</v>
      </c>
      <c r="AD4878"/>
      <c r="AE4878" t="s">
        <v>105</v>
      </c>
      <c r="AF4878" s="119" t="str">
        <f t="shared" si="306"/>
        <v>NA</v>
      </c>
      <c r="AG4878" s="119"/>
      <c r="AH4878" s="119"/>
      <c r="AI4878" s="119"/>
      <c r="AJ4878" s="119" t="str">
        <f t="shared" si="307"/>
        <v>NA</v>
      </c>
      <c r="AK4878" s="190"/>
      <c r="AL4878" s="191"/>
    </row>
    <row r="4879" spans="1:38" x14ac:dyDescent="0.25">
      <c r="A4879" t="s">
        <v>22486</v>
      </c>
      <c r="B4879" t="s">
        <v>22485</v>
      </c>
      <c r="C4879" t="s">
        <v>6985</v>
      </c>
      <c r="D4879" t="s">
        <v>675</v>
      </c>
      <c r="E4879" t="s">
        <v>3318</v>
      </c>
      <c r="F4879" t="s">
        <v>54</v>
      </c>
      <c r="G4879"/>
      <c r="H4879" t="s">
        <v>46324</v>
      </c>
      <c r="I4879" t="s">
        <v>53068</v>
      </c>
      <c r="J4879"/>
      <c r="K4879" t="s">
        <v>565</v>
      </c>
      <c r="L4879" s="119" t="str">
        <f t="shared" si="304"/>
        <v>NA</v>
      </c>
      <c r="M4879" s="119"/>
      <c r="N4879" s="120" t="str">
        <f t="shared" si="305"/>
        <v>NA</v>
      </c>
      <c r="O4879" s="120"/>
      <c r="P4879"/>
      <c r="Q4879"/>
      <c r="R4879"/>
      <c r="S4879"/>
      <c r="T4879"/>
      <c r="U4879" t="s">
        <v>6868</v>
      </c>
      <c r="V4879" t="s">
        <v>6866</v>
      </c>
      <c r="W4879" t="s">
        <v>6867</v>
      </c>
      <c r="X4879" t="s">
        <v>675</v>
      </c>
      <c r="Y4879" t="s">
        <v>6869</v>
      </c>
      <c r="Z4879" t="s">
        <v>54</v>
      </c>
      <c r="AA4879"/>
      <c r="AB4879" t="s">
        <v>45694</v>
      </c>
      <c r="AC4879" t="s">
        <v>52552</v>
      </c>
      <c r="AD4879"/>
      <c r="AE4879" t="s">
        <v>105</v>
      </c>
      <c r="AF4879" s="119" t="str">
        <f t="shared" si="306"/>
        <v>NA</v>
      </c>
      <c r="AG4879" s="119"/>
      <c r="AH4879" s="119"/>
      <c r="AI4879" s="119"/>
      <c r="AJ4879" s="119" t="str">
        <f t="shared" si="307"/>
        <v>NA</v>
      </c>
      <c r="AK4879" s="190"/>
      <c r="AL4879" s="191"/>
    </row>
    <row r="4880" spans="1:38" x14ac:dyDescent="0.25">
      <c r="A4880" t="s">
        <v>22490</v>
      </c>
      <c r="B4880" t="s">
        <v>22499</v>
      </c>
      <c r="C4880" t="s">
        <v>6985</v>
      </c>
      <c r="D4880" t="s">
        <v>675</v>
      </c>
      <c r="E4880" t="s">
        <v>22500</v>
      </c>
      <c r="F4880" t="s">
        <v>54</v>
      </c>
      <c r="G4880"/>
      <c r="H4880" t="s">
        <v>46325</v>
      </c>
      <c r="I4880" t="s">
        <v>53069</v>
      </c>
      <c r="J4880"/>
      <c r="K4880" t="s">
        <v>565</v>
      </c>
      <c r="L4880" s="119" t="str">
        <f t="shared" si="304"/>
        <v>NA</v>
      </c>
      <c r="M4880" s="119"/>
      <c r="N4880" s="120" t="str">
        <f t="shared" si="305"/>
        <v>NA</v>
      </c>
      <c r="O4880" s="120"/>
      <c r="P4880"/>
      <c r="Q4880"/>
      <c r="R4880"/>
      <c r="S4880"/>
      <c r="T4880"/>
      <c r="U4880" t="s">
        <v>17518</v>
      </c>
      <c r="V4880" t="s">
        <v>17516</v>
      </c>
      <c r="W4880" t="s">
        <v>17517</v>
      </c>
      <c r="X4880" t="s">
        <v>675</v>
      </c>
      <c r="Y4880" t="s">
        <v>17519</v>
      </c>
      <c r="Z4880" t="s">
        <v>54</v>
      </c>
      <c r="AA4880"/>
      <c r="AB4880" t="s">
        <v>45695</v>
      </c>
      <c r="AC4880" t="s">
        <v>52553</v>
      </c>
      <c r="AD4880" t="s">
        <v>17520</v>
      </c>
      <c r="AE4880" t="s">
        <v>565</v>
      </c>
      <c r="AF4880" s="119" t="str">
        <f t="shared" si="306"/>
        <v>NA</v>
      </c>
      <c r="AG4880" s="119"/>
      <c r="AH4880" s="119"/>
      <c r="AI4880" s="119"/>
      <c r="AJ4880" s="119" t="str">
        <f t="shared" si="307"/>
        <v>NA</v>
      </c>
      <c r="AK4880" s="190"/>
      <c r="AL4880" s="191"/>
    </row>
    <row r="4881" spans="1:38" x14ac:dyDescent="0.25">
      <c r="A4881" t="s">
        <v>16487</v>
      </c>
      <c r="B4881" t="s">
        <v>16485</v>
      </c>
      <c r="C4881" t="s">
        <v>16486</v>
      </c>
      <c r="D4881" t="s">
        <v>675</v>
      </c>
      <c r="E4881" t="s">
        <v>16488</v>
      </c>
      <c r="F4881" t="s">
        <v>54</v>
      </c>
      <c r="G4881"/>
      <c r="H4881" t="s">
        <v>46326</v>
      </c>
      <c r="I4881" t="s">
        <v>53070</v>
      </c>
      <c r="J4881"/>
      <c r="K4881" t="s">
        <v>565</v>
      </c>
      <c r="L4881" s="119" t="str">
        <f t="shared" si="304"/>
        <v>NA</v>
      </c>
      <c r="M4881" s="119"/>
      <c r="N4881" s="120" t="str">
        <f t="shared" si="305"/>
        <v>NA</v>
      </c>
      <c r="O4881" s="120"/>
      <c r="P4881"/>
      <c r="Q4881"/>
      <c r="R4881"/>
      <c r="S4881"/>
      <c r="T4881"/>
      <c r="U4881" t="s">
        <v>11589</v>
      </c>
      <c r="V4881" t="s">
        <v>11587</v>
      </c>
      <c r="W4881" t="s">
        <v>11588</v>
      </c>
      <c r="X4881" t="s">
        <v>675</v>
      </c>
      <c r="Y4881" t="s">
        <v>817</v>
      </c>
      <c r="Z4881" t="s">
        <v>54</v>
      </c>
      <c r="AA4881"/>
      <c r="AB4881" t="s">
        <v>45696</v>
      </c>
      <c r="AC4881" t="s">
        <v>52554</v>
      </c>
      <c r="AD4881" t="s">
        <v>11590</v>
      </c>
      <c r="AE4881" t="s">
        <v>105</v>
      </c>
      <c r="AF4881" s="119" t="str">
        <f t="shared" si="306"/>
        <v>NA</v>
      </c>
      <c r="AG4881" s="119"/>
      <c r="AH4881" s="119"/>
      <c r="AI4881" s="119"/>
      <c r="AJ4881" s="119" t="str">
        <f t="shared" si="307"/>
        <v>NA</v>
      </c>
      <c r="AK4881" s="190"/>
      <c r="AL4881" s="191"/>
    </row>
    <row r="4882" spans="1:38" x14ac:dyDescent="0.25">
      <c r="A4882" t="s">
        <v>16499</v>
      </c>
      <c r="B4882" t="s">
        <v>16497</v>
      </c>
      <c r="C4882" t="s">
        <v>16498</v>
      </c>
      <c r="D4882" t="s">
        <v>675</v>
      </c>
      <c r="E4882" t="s">
        <v>16500</v>
      </c>
      <c r="F4882" t="s">
        <v>54</v>
      </c>
      <c r="G4882"/>
      <c r="H4882" t="s">
        <v>46327</v>
      </c>
      <c r="I4882" t="s">
        <v>53071</v>
      </c>
      <c r="J4882"/>
      <c r="K4882" t="s">
        <v>565</v>
      </c>
      <c r="L4882" s="119" t="str">
        <f t="shared" si="304"/>
        <v>NA</v>
      </c>
      <c r="M4882" s="119"/>
      <c r="N4882" s="120" t="str">
        <f t="shared" si="305"/>
        <v>NA</v>
      </c>
      <c r="O4882" s="120"/>
      <c r="P4882"/>
      <c r="Q4882"/>
      <c r="R4882"/>
      <c r="S4882"/>
      <c r="T4882"/>
      <c r="U4882" t="s">
        <v>11662</v>
      </c>
      <c r="V4882" t="s">
        <v>11660</v>
      </c>
      <c r="W4882" t="s">
        <v>11661</v>
      </c>
      <c r="X4882" t="s">
        <v>675</v>
      </c>
      <c r="Y4882" t="s">
        <v>817</v>
      </c>
      <c r="Z4882" t="s">
        <v>54</v>
      </c>
      <c r="AA4882"/>
      <c r="AB4882" t="s">
        <v>45696</v>
      </c>
      <c r="AC4882" t="s">
        <v>52554</v>
      </c>
      <c r="AD4882" t="s">
        <v>11663</v>
      </c>
      <c r="AE4882" t="s">
        <v>105</v>
      </c>
      <c r="AF4882" s="119" t="str">
        <f t="shared" si="306"/>
        <v>NA</v>
      </c>
      <c r="AG4882" s="119"/>
      <c r="AH4882" s="119"/>
      <c r="AI4882" s="119"/>
      <c r="AJ4882" s="119" t="str">
        <f t="shared" si="307"/>
        <v>NA</v>
      </c>
      <c r="AK4882" s="190"/>
      <c r="AL4882" s="191"/>
    </row>
    <row r="4883" spans="1:38" x14ac:dyDescent="0.25">
      <c r="A4883" t="s">
        <v>16503</v>
      </c>
      <c r="B4883" t="s">
        <v>16501</v>
      </c>
      <c r="C4883" t="s">
        <v>16502</v>
      </c>
      <c r="D4883" t="s">
        <v>675</v>
      </c>
      <c r="E4883" t="s">
        <v>16504</v>
      </c>
      <c r="F4883" t="s">
        <v>54</v>
      </c>
      <c r="G4883"/>
      <c r="H4883" t="s">
        <v>46328</v>
      </c>
      <c r="I4883" t="s">
        <v>53072</v>
      </c>
      <c r="J4883"/>
      <c r="K4883" t="s">
        <v>565</v>
      </c>
      <c r="L4883" s="119" t="str">
        <f t="shared" si="304"/>
        <v>NA</v>
      </c>
      <c r="M4883" s="119"/>
      <c r="N4883" s="120" t="str">
        <f t="shared" si="305"/>
        <v>NA</v>
      </c>
      <c r="O4883" s="120"/>
      <c r="P4883"/>
      <c r="Q4883"/>
      <c r="R4883"/>
      <c r="S4883"/>
      <c r="T4883"/>
      <c r="U4883" t="s">
        <v>21833</v>
      </c>
      <c r="V4883" t="s">
        <v>21831</v>
      </c>
      <c r="W4883" t="s">
        <v>21832</v>
      </c>
      <c r="X4883" t="s">
        <v>675</v>
      </c>
      <c r="Y4883" t="s">
        <v>817</v>
      </c>
      <c r="Z4883" t="s">
        <v>54</v>
      </c>
      <c r="AA4883"/>
      <c r="AB4883" t="s">
        <v>45696</v>
      </c>
      <c r="AC4883" t="s">
        <v>52554</v>
      </c>
      <c r="AD4883"/>
      <c r="AE4883" t="s">
        <v>105</v>
      </c>
      <c r="AF4883" s="119" t="str">
        <f t="shared" si="306"/>
        <v>NA</v>
      </c>
      <c r="AG4883" s="119"/>
      <c r="AH4883" s="119"/>
      <c r="AI4883" s="119"/>
      <c r="AJ4883" s="119" t="str">
        <f t="shared" si="307"/>
        <v>NA</v>
      </c>
      <c r="AK4883" s="190"/>
      <c r="AL4883" s="191"/>
    </row>
    <row r="4884" spans="1:38" x14ac:dyDescent="0.25">
      <c r="A4884" t="s">
        <v>16511</v>
      </c>
      <c r="B4884" t="s">
        <v>16509</v>
      </c>
      <c r="C4884" t="s">
        <v>16510</v>
      </c>
      <c r="D4884" t="s">
        <v>675</v>
      </c>
      <c r="E4884" t="s">
        <v>16512</v>
      </c>
      <c r="F4884" t="s">
        <v>54</v>
      </c>
      <c r="G4884"/>
      <c r="H4884" t="s">
        <v>46329</v>
      </c>
      <c r="I4884" t="s">
        <v>53073</v>
      </c>
      <c r="J4884"/>
      <c r="K4884" t="s">
        <v>565</v>
      </c>
      <c r="L4884" s="119" t="str">
        <f t="shared" si="304"/>
        <v>NA</v>
      </c>
      <c r="M4884" s="119"/>
      <c r="N4884" s="120" t="str">
        <f t="shared" si="305"/>
        <v>NA</v>
      </c>
      <c r="O4884" s="120"/>
      <c r="P4884"/>
      <c r="Q4884"/>
      <c r="R4884"/>
      <c r="S4884"/>
      <c r="T4884"/>
      <c r="U4884" t="s">
        <v>18453</v>
      </c>
      <c r="V4884" t="s">
        <v>18451</v>
      </c>
      <c r="W4884" t="s">
        <v>18452</v>
      </c>
      <c r="X4884" t="s">
        <v>675</v>
      </c>
      <c r="Y4884" t="s">
        <v>18454</v>
      </c>
      <c r="Z4884" t="s">
        <v>54</v>
      </c>
      <c r="AA4884"/>
      <c r="AB4884" t="s">
        <v>45697</v>
      </c>
      <c r="AC4884" t="s">
        <v>52555</v>
      </c>
      <c r="AD4884" t="s">
        <v>18455</v>
      </c>
      <c r="AE4884" t="s">
        <v>105</v>
      </c>
      <c r="AF4884" s="119" t="str">
        <f t="shared" si="306"/>
        <v>NA</v>
      </c>
      <c r="AG4884" s="119"/>
      <c r="AH4884" s="119"/>
      <c r="AI4884" s="119"/>
      <c r="AJ4884" s="119" t="str">
        <f t="shared" si="307"/>
        <v>NA</v>
      </c>
      <c r="AK4884" s="190"/>
      <c r="AL4884" s="191"/>
    </row>
    <row r="4885" spans="1:38" x14ac:dyDescent="0.25">
      <c r="A4885" t="s">
        <v>16535</v>
      </c>
      <c r="B4885" t="s">
        <v>16533</v>
      </c>
      <c r="C4885" t="s">
        <v>16534</v>
      </c>
      <c r="D4885" t="s">
        <v>675</v>
      </c>
      <c r="E4885" t="s">
        <v>16536</v>
      </c>
      <c r="F4885" t="s">
        <v>54</v>
      </c>
      <c r="G4885"/>
      <c r="H4885" t="s">
        <v>46330</v>
      </c>
      <c r="I4885" t="s">
        <v>53074</v>
      </c>
      <c r="J4885"/>
      <c r="K4885" t="s">
        <v>565</v>
      </c>
      <c r="L4885" s="119" t="str">
        <f t="shared" si="304"/>
        <v>NA</v>
      </c>
      <c r="M4885" s="119"/>
      <c r="N4885" s="120" t="str">
        <f t="shared" si="305"/>
        <v>NA</v>
      </c>
      <c r="O4885" s="120"/>
      <c r="P4885"/>
      <c r="Q4885"/>
      <c r="R4885"/>
      <c r="S4885"/>
      <c r="T4885"/>
      <c r="U4885" t="s">
        <v>11721</v>
      </c>
      <c r="V4885" t="s">
        <v>11720</v>
      </c>
      <c r="W4885" t="s">
        <v>10446</v>
      </c>
      <c r="X4885" t="s">
        <v>675</v>
      </c>
      <c r="Y4885" t="s">
        <v>3101</v>
      </c>
      <c r="Z4885" t="s">
        <v>54</v>
      </c>
      <c r="AA4885"/>
      <c r="AB4885" t="s">
        <v>45698</v>
      </c>
      <c r="AC4885" t="s">
        <v>52556</v>
      </c>
      <c r="AD4885" t="s">
        <v>11722</v>
      </c>
      <c r="AE4885" t="s">
        <v>565</v>
      </c>
      <c r="AF4885" s="119" t="str">
        <f t="shared" si="306"/>
        <v>NA</v>
      </c>
      <c r="AG4885" s="119"/>
      <c r="AH4885" s="119"/>
      <c r="AI4885" s="119"/>
      <c r="AJ4885" s="119" t="str">
        <f t="shared" si="307"/>
        <v>NA</v>
      </c>
      <c r="AK4885" s="190"/>
      <c r="AL4885" s="191"/>
    </row>
    <row r="4886" spans="1:38" x14ac:dyDescent="0.25">
      <c r="A4886" t="s">
        <v>11086</v>
      </c>
      <c r="B4886" t="s">
        <v>11084</v>
      </c>
      <c r="C4886" t="s">
        <v>11085</v>
      </c>
      <c r="D4886" t="s">
        <v>675</v>
      </c>
      <c r="E4886" t="s">
        <v>11087</v>
      </c>
      <c r="F4886" t="s">
        <v>54</v>
      </c>
      <c r="G4886"/>
      <c r="H4886" t="s">
        <v>46331</v>
      </c>
      <c r="I4886" t="s">
        <v>53075</v>
      </c>
      <c r="J4886"/>
      <c r="K4886" t="s">
        <v>565</v>
      </c>
      <c r="L4886" s="119" t="str">
        <f t="shared" si="304"/>
        <v>NA</v>
      </c>
      <c r="M4886" s="119"/>
      <c r="N4886" s="120" t="str">
        <f t="shared" si="305"/>
        <v>NA</v>
      </c>
      <c r="O4886" s="120"/>
      <c r="P4886"/>
      <c r="Q4886"/>
      <c r="R4886"/>
      <c r="S4886"/>
      <c r="T4886"/>
      <c r="U4886" t="s">
        <v>18866</v>
      </c>
      <c r="V4886" t="s">
        <v>18864</v>
      </c>
      <c r="W4886" t="s">
        <v>18865</v>
      </c>
      <c r="X4886" t="s">
        <v>675</v>
      </c>
      <c r="Y4886" t="s">
        <v>3101</v>
      </c>
      <c r="Z4886" t="s">
        <v>54</v>
      </c>
      <c r="AA4886"/>
      <c r="AB4886" t="s">
        <v>45699</v>
      </c>
      <c r="AC4886" t="s">
        <v>52556</v>
      </c>
      <c r="AD4886"/>
      <c r="AE4886" t="s">
        <v>105</v>
      </c>
      <c r="AF4886" s="119" t="str">
        <f t="shared" si="306"/>
        <v>NA</v>
      </c>
      <c r="AG4886" s="119"/>
      <c r="AH4886" s="119"/>
      <c r="AI4886" s="119"/>
      <c r="AJ4886" s="119" t="str">
        <f t="shared" si="307"/>
        <v>NA</v>
      </c>
      <c r="AK4886" s="190"/>
      <c r="AL4886" s="191"/>
    </row>
    <row r="4887" spans="1:38" x14ac:dyDescent="0.25">
      <c r="A4887" t="s">
        <v>18400</v>
      </c>
      <c r="B4887" t="s">
        <v>18398</v>
      </c>
      <c r="C4887" t="s">
        <v>18399</v>
      </c>
      <c r="D4887" t="s">
        <v>675</v>
      </c>
      <c r="E4887" t="s">
        <v>18401</v>
      </c>
      <c r="F4887" t="s">
        <v>54</v>
      </c>
      <c r="G4887"/>
      <c r="H4887" t="s">
        <v>46332</v>
      </c>
      <c r="I4887" t="s">
        <v>53076</v>
      </c>
      <c r="J4887"/>
      <c r="K4887" t="s">
        <v>565</v>
      </c>
      <c r="L4887" s="119" t="str">
        <f t="shared" si="304"/>
        <v>NA</v>
      </c>
      <c r="M4887" s="119"/>
      <c r="N4887" s="120" t="str">
        <f t="shared" si="305"/>
        <v>NA</v>
      </c>
      <c r="O4887" s="120"/>
      <c r="P4887"/>
      <c r="Q4887"/>
      <c r="R4887"/>
      <c r="S4887"/>
      <c r="T4887"/>
      <c r="U4887" t="s">
        <v>20280</v>
      </c>
      <c r="V4887" t="s">
        <v>20278</v>
      </c>
      <c r="W4887" t="s">
        <v>20279</v>
      </c>
      <c r="X4887" t="s">
        <v>675</v>
      </c>
      <c r="Y4887" t="s">
        <v>20281</v>
      </c>
      <c r="Z4887" t="s">
        <v>54</v>
      </c>
      <c r="AA4887"/>
      <c r="AB4887" t="s">
        <v>45700</v>
      </c>
      <c r="AC4887" t="s">
        <v>52557</v>
      </c>
      <c r="AD4887"/>
      <c r="AE4887" t="s">
        <v>105</v>
      </c>
      <c r="AF4887" s="119" t="str">
        <f t="shared" si="306"/>
        <v>NA</v>
      </c>
      <c r="AG4887" s="119"/>
      <c r="AH4887" s="119"/>
      <c r="AI4887" s="119"/>
      <c r="AJ4887" s="119" t="str">
        <f t="shared" si="307"/>
        <v>NA</v>
      </c>
      <c r="AK4887" s="190"/>
      <c r="AL4887" s="191"/>
    </row>
    <row r="4888" spans="1:38" x14ac:dyDescent="0.25">
      <c r="A4888" t="s">
        <v>22490</v>
      </c>
      <c r="B4888" t="s">
        <v>22501</v>
      </c>
      <c r="C4888" t="s">
        <v>6985</v>
      </c>
      <c r="D4888" t="s">
        <v>675</v>
      </c>
      <c r="E4888" t="s">
        <v>337</v>
      </c>
      <c r="F4888" t="s">
        <v>54</v>
      </c>
      <c r="G4888"/>
      <c r="H4888" t="s">
        <v>49647</v>
      </c>
      <c r="I4888" t="s">
        <v>53077</v>
      </c>
      <c r="J4888"/>
      <c r="K4888" t="s">
        <v>565</v>
      </c>
      <c r="L4888" s="119" t="str">
        <f t="shared" si="304"/>
        <v>NA</v>
      </c>
      <c r="M4888" s="119"/>
      <c r="N4888" s="120" t="str">
        <f t="shared" si="305"/>
        <v>NA</v>
      </c>
      <c r="O4888" s="120"/>
      <c r="P4888"/>
      <c r="Q4888"/>
      <c r="R4888"/>
      <c r="S4888"/>
      <c r="T4888"/>
      <c r="U4888" t="s">
        <v>21818</v>
      </c>
      <c r="V4888" t="s">
        <v>21819</v>
      </c>
      <c r="W4888" t="s">
        <v>21820</v>
      </c>
      <c r="X4888" t="s">
        <v>675</v>
      </c>
      <c r="Y4888" t="s">
        <v>21821</v>
      </c>
      <c r="Z4888" t="s">
        <v>54</v>
      </c>
      <c r="AA4888"/>
      <c r="AB4888" t="s">
        <v>45701</v>
      </c>
      <c r="AC4888" t="s">
        <v>52558</v>
      </c>
      <c r="AD4888"/>
      <c r="AE4888" t="s">
        <v>105</v>
      </c>
      <c r="AF4888" s="119" t="str">
        <f t="shared" si="306"/>
        <v>NA</v>
      </c>
      <c r="AG4888" s="119"/>
      <c r="AH4888" s="119"/>
      <c r="AI4888" s="119"/>
      <c r="AJ4888" s="119" t="str">
        <f t="shared" si="307"/>
        <v>NA</v>
      </c>
      <c r="AK4888" s="190"/>
      <c r="AL4888" s="191"/>
    </row>
    <row r="4889" spans="1:38" x14ac:dyDescent="0.25">
      <c r="A4889" t="s">
        <v>14321</v>
      </c>
      <c r="B4889" t="s">
        <v>14319</v>
      </c>
      <c r="C4889" t="s">
        <v>14320</v>
      </c>
      <c r="D4889" t="s">
        <v>675</v>
      </c>
      <c r="E4889" t="s">
        <v>337</v>
      </c>
      <c r="F4889" t="s">
        <v>54</v>
      </c>
      <c r="G4889"/>
      <c r="H4889" t="s">
        <v>49648</v>
      </c>
      <c r="I4889" t="s">
        <v>53077</v>
      </c>
      <c r="J4889" t="s">
        <v>14322</v>
      </c>
      <c r="K4889" t="s">
        <v>565</v>
      </c>
      <c r="L4889" s="119" t="str">
        <f t="shared" si="304"/>
        <v>NA</v>
      </c>
      <c r="M4889" s="119"/>
      <c r="N4889" s="120" t="str">
        <f t="shared" si="305"/>
        <v>NA</v>
      </c>
      <c r="O4889" s="120"/>
      <c r="P4889"/>
      <c r="Q4889"/>
      <c r="R4889"/>
      <c r="S4889"/>
      <c r="T4889"/>
      <c r="U4889" t="s">
        <v>11726</v>
      </c>
      <c r="V4889" t="s">
        <v>11725</v>
      </c>
      <c r="W4889" t="s">
        <v>10446</v>
      </c>
      <c r="X4889" t="s">
        <v>675</v>
      </c>
      <c r="Y4889" t="s">
        <v>11727</v>
      </c>
      <c r="Z4889" t="s">
        <v>54</v>
      </c>
      <c r="AA4889"/>
      <c r="AB4889" t="s">
        <v>45702</v>
      </c>
      <c r="AC4889" t="s">
        <v>52559</v>
      </c>
      <c r="AD4889" t="s">
        <v>11728</v>
      </c>
      <c r="AE4889" t="s">
        <v>565</v>
      </c>
      <c r="AF4889" s="119" t="str">
        <f t="shared" si="306"/>
        <v>NA</v>
      </c>
      <c r="AG4889" s="119"/>
      <c r="AH4889" s="119"/>
      <c r="AI4889" s="119"/>
      <c r="AJ4889" s="119" t="str">
        <f t="shared" si="307"/>
        <v>NA</v>
      </c>
      <c r="AK4889" s="190"/>
      <c r="AL4889" s="191"/>
    </row>
    <row r="4890" spans="1:38" x14ac:dyDescent="0.25">
      <c r="A4890" t="s">
        <v>22691</v>
      </c>
      <c r="B4890" t="s">
        <v>22690</v>
      </c>
      <c r="C4890" t="s">
        <v>6985</v>
      </c>
      <c r="D4890" t="s">
        <v>675</v>
      </c>
      <c r="E4890" t="s">
        <v>337</v>
      </c>
      <c r="F4890" t="s">
        <v>54</v>
      </c>
      <c r="G4890"/>
      <c r="H4890" t="s">
        <v>49649</v>
      </c>
      <c r="I4890" t="s">
        <v>53077</v>
      </c>
      <c r="J4890"/>
      <c r="K4890" t="s">
        <v>565</v>
      </c>
      <c r="L4890" s="119" t="str">
        <f t="shared" si="304"/>
        <v>NA</v>
      </c>
      <c r="M4890" s="119"/>
      <c r="N4890" s="120" t="str">
        <f t="shared" si="305"/>
        <v>NA</v>
      </c>
      <c r="O4890" s="120"/>
      <c r="P4890"/>
      <c r="Q4890"/>
      <c r="R4890"/>
      <c r="S4890"/>
      <c r="T4890"/>
      <c r="U4890" t="s">
        <v>15486</v>
      </c>
      <c r="V4890" t="s">
        <v>15484</v>
      </c>
      <c r="W4890" t="s">
        <v>15485</v>
      </c>
      <c r="X4890" t="s">
        <v>675</v>
      </c>
      <c r="Y4890" t="s">
        <v>8395</v>
      </c>
      <c r="Z4890" t="s">
        <v>54</v>
      </c>
      <c r="AA4890"/>
      <c r="AB4890" t="s">
        <v>45703</v>
      </c>
      <c r="AC4890" t="s">
        <v>52560</v>
      </c>
      <c r="AD4890" t="s">
        <v>15487</v>
      </c>
      <c r="AE4890" t="s">
        <v>565</v>
      </c>
      <c r="AF4890" s="119" t="str">
        <f t="shared" si="306"/>
        <v>NA</v>
      </c>
      <c r="AG4890" s="119"/>
      <c r="AH4890" s="119"/>
      <c r="AI4890" s="119"/>
      <c r="AJ4890" s="119" t="str">
        <f t="shared" si="307"/>
        <v>NA</v>
      </c>
      <c r="AK4890" s="190"/>
      <c r="AL4890" s="191"/>
    </row>
    <row r="4891" spans="1:38" x14ac:dyDescent="0.25">
      <c r="A4891" t="s">
        <v>19332</v>
      </c>
      <c r="B4891" t="s">
        <v>19330</v>
      </c>
      <c r="C4891" t="s">
        <v>19331</v>
      </c>
      <c r="D4891" t="s">
        <v>675</v>
      </c>
      <c r="E4891" t="s">
        <v>337</v>
      </c>
      <c r="F4891" t="s">
        <v>54</v>
      </c>
      <c r="G4891"/>
      <c r="H4891" t="s">
        <v>49650</v>
      </c>
      <c r="I4891" t="s">
        <v>53077</v>
      </c>
      <c r="J4891"/>
      <c r="K4891" t="s">
        <v>565</v>
      </c>
      <c r="L4891" s="119" t="str">
        <f t="shared" si="304"/>
        <v>NA</v>
      </c>
      <c r="M4891" s="119"/>
      <c r="N4891" s="120" t="str">
        <f t="shared" si="305"/>
        <v>NA</v>
      </c>
      <c r="O4891" s="120"/>
      <c r="P4891"/>
      <c r="Q4891"/>
      <c r="R4891"/>
      <c r="S4891"/>
      <c r="T4891"/>
      <c r="U4891" t="s">
        <v>22102</v>
      </c>
      <c r="V4891" t="s">
        <v>22107</v>
      </c>
      <c r="W4891" t="s">
        <v>22108</v>
      </c>
      <c r="X4891" t="s">
        <v>675</v>
      </c>
      <c r="Y4891" t="s">
        <v>8395</v>
      </c>
      <c r="Z4891" t="s">
        <v>54</v>
      </c>
      <c r="AA4891"/>
      <c r="AB4891" t="s">
        <v>45704</v>
      </c>
      <c r="AC4891" t="s">
        <v>52560</v>
      </c>
      <c r="AD4891"/>
      <c r="AE4891" t="s">
        <v>105</v>
      </c>
      <c r="AF4891" s="119" t="str">
        <f t="shared" si="306"/>
        <v>NA</v>
      </c>
      <c r="AG4891" s="119"/>
      <c r="AH4891" s="119"/>
      <c r="AI4891" s="119"/>
      <c r="AJ4891" s="119" t="str">
        <f t="shared" si="307"/>
        <v>NA</v>
      </c>
      <c r="AK4891" s="190"/>
      <c r="AL4891" s="191"/>
    </row>
    <row r="4892" spans="1:38" x14ac:dyDescent="0.25">
      <c r="A4892" t="s">
        <v>19326</v>
      </c>
      <c r="B4892" t="s">
        <v>19324</v>
      </c>
      <c r="C4892" t="s">
        <v>19325</v>
      </c>
      <c r="D4892" t="s">
        <v>675</v>
      </c>
      <c r="E4892" t="s">
        <v>337</v>
      </c>
      <c r="F4892" t="s">
        <v>54</v>
      </c>
      <c r="G4892"/>
      <c r="H4892" t="s">
        <v>49650</v>
      </c>
      <c r="I4892" t="s">
        <v>53077</v>
      </c>
      <c r="J4892"/>
      <c r="K4892" t="s">
        <v>565</v>
      </c>
      <c r="L4892" s="119" t="str">
        <f t="shared" si="304"/>
        <v>NA</v>
      </c>
      <c r="M4892" s="119"/>
      <c r="N4892" s="120" t="str">
        <f t="shared" si="305"/>
        <v>NA</v>
      </c>
      <c r="O4892" s="120"/>
      <c r="P4892"/>
      <c r="Q4892"/>
      <c r="R4892"/>
      <c r="S4892"/>
      <c r="T4892"/>
      <c r="U4892" t="s">
        <v>8394</v>
      </c>
      <c r="V4892" t="s">
        <v>8392</v>
      </c>
      <c r="W4892" t="s">
        <v>8393</v>
      </c>
      <c r="X4892" t="s">
        <v>675</v>
      </c>
      <c r="Y4892" t="s">
        <v>8395</v>
      </c>
      <c r="Z4892" t="s">
        <v>54</v>
      </c>
      <c r="AA4892"/>
      <c r="AB4892" t="s">
        <v>45705</v>
      </c>
      <c r="AC4892" t="s">
        <v>52560</v>
      </c>
      <c r="AD4892" t="s">
        <v>8396</v>
      </c>
      <c r="AE4892" t="s">
        <v>105</v>
      </c>
      <c r="AF4892" s="119" t="str">
        <f t="shared" si="306"/>
        <v>NA</v>
      </c>
      <c r="AG4892" s="119"/>
      <c r="AH4892" s="119"/>
      <c r="AI4892" s="119"/>
      <c r="AJ4892" s="119" t="str">
        <f t="shared" si="307"/>
        <v>NA</v>
      </c>
      <c r="AK4892" s="190"/>
      <c r="AL4892" s="191"/>
    </row>
    <row r="4893" spans="1:38" x14ac:dyDescent="0.25">
      <c r="A4893" t="s">
        <v>19335</v>
      </c>
      <c r="B4893" t="s">
        <v>19333</v>
      </c>
      <c r="C4893" t="s">
        <v>19334</v>
      </c>
      <c r="D4893" t="s">
        <v>675</v>
      </c>
      <c r="E4893" t="s">
        <v>337</v>
      </c>
      <c r="F4893" t="s">
        <v>54</v>
      </c>
      <c r="G4893"/>
      <c r="H4893" t="s">
        <v>49650</v>
      </c>
      <c r="I4893" t="s">
        <v>53077</v>
      </c>
      <c r="J4893"/>
      <c r="K4893" t="s">
        <v>565</v>
      </c>
      <c r="L4893" s="119" t="str">
        <f t="shared" si="304"/>
        <v>NA</v>
      </c>
      <c r="M4893" s="119"/>
      <c r="N4893" s="120" t="str">
        <f t="shared" si="305"/>
        <v>NA</v>
      </c>
      <c r="O4893" s="120"/>
      <c r="P4893"/>
      <c r="Q4893"/>
      <c r="R4893"/>
      <c r="S4893"/>
      <c r="T4893"/>
      <c r="U4893" t="s">
        <v>10728</v>
      </c>
      <c r="V4893" t="s">
        <v>10727</v>
      </c>
      <c r="W4893" t="s">
        <v>10446</v>
      </c>
      <c r="X4893" t="s">
        <v>675</v>
      </c>
      <c r="Y4893" t="s">
        <v>3160</v>
      </c>
      <c r="Z4893" t="s">
        <v>54</v>
      </c>
      <c r="AA4893"/>
      <c r="AB4893" t="s">
        <v>45706</v>
      </c>
      <c r="AC4893" t="s">
        <v>52561</v>
      </c>
      <c r="AD4893" t="s">
        <v>10728</v>
      </c>
      <c r="AE4893" t="s">
        <v>565</v>
      </c>
      <c r="AF4893" s="119" t="str">
        <f t="shared" si="306"/>
        <v>NA</v>
      </c>
      <c r="AG4893" s="119"/>
      <c r="AH4893" s="119"/>
      <c r="AI4893" s="119"/>
      <c r="AJ4893" s="119" t="str">
        <f t="shared" si="307"/>
        <v>NA</v>
      </c>
      <c r="AK4893" s="190"/>
      <c r="AL4893" s="191"/>
    </row>
    <row r="4894" spans="1:38" x14ac:dyDescent="0.25">
      <c r="A4894" t="s">
        <v>12802</v>
      </c>
      <c r="B4894" t="s">
        <v>12800</v>
      </c>
      <c r="C4894" t="s">
        <v>12801</v>
      </c>
      <c r="D4894" t="s">
        <v>675</v>
      </c>
      <c r="E4894" t="s">
        <v>337</v>
      </c>
      <c r="F4894" t="s">
        <v>54</v>
      </c>
      <c r="G4894"/>
      <c r="H4894" t="s">
        <v>49648</v>
      </c>
      <c r="I4894" t="s">
        <v>53077</v>
      </c>
      <c r="J4894"/>
      <c r="K4894" t="s">
        <v>565</v>
      </c>
      <c r="L4894" s="119" t="str">
        <f t="shared" si="304"/>
        <v>NA</v>
      </c>
      <c r="M4894" s="119"/>
      <c r="N4894" s="120" t="str">
        <f t="shared" si="305"/>
        <v>NA</v>
      </c>
      <c r="O4894" s="120"/>
      <c r="P4894"/>
      <c r="Q4894"/>
      <c r="R4894"/>
      <c r="S4894"/>
      <c r="T4894"/>
      <c r="U4894" t="s">
        <v>17712</v>
      </c>
      <c r="V4894" t="s">
        <v>17710</v>
      </c>
      <c r="W4894" t="s">
        <v>17711</v>
      </c>
      <c r="X4894" t="s">
        <v>675</v>
      </c>
      <c r="Y4894" t="s">
        <v>3160</v>
      </c>
      <c r="Z4894" t="s">
        <v>54</v>
      </c>
      <c r="AA4894"/>
      <c r="AB4894" t="s">
        <v>45707</v>
      </c>
      <c r="AC4894" t="s">
        <v>52561</v>
      </c>
      <c r="AD4894" t="s">
        <v>17713</v>
      </c>
      <c r="AE4894" t="s">
        <v>105</v>
      </c>
      <c r="AF4894" s="119" t="str">
        <f t="shared" si="306"/>
        <v>NA</v>
      </c>
      <c r="AG4894" s="119"/>
      <c r="AH4894" s="119"/>
      <c r="AI4894" s="119"/>
      <c r="AJ4894" s="119" t="str">
        <f t="shared" si="307"/>
        <v>NA</v>
      </c>
      <c r="AK4894" s="190"/>
      <c r="AL4894" s="191"/>
    </row>
    <row r="4895" spans="1:38" x14ac:dyDescent="0.25">
      <c r="A4895" t="s">
        <v>19329</v>
      </c>
      <c r="B4895" t="s">
        <v>19327</v>
      </c>
      <c r="C4895" t="s">
        <v>19328</v>
      </c>
      <c r="D4895" t="s">
        <v>675</v>
      </c>
      <c r="E4895" t="s">
        <v>337</v>
      </c>
      <c r="F4895" t="s">
        <v>54</v>
      </c>
      <c r="G4895"/>
      <c r="H4895" t="s">
        <v>49650</v>
      </c>
      <c r="I4895" t="s">
        <v>53077</v>
      </c>
      <c r="J4895"/>
      <c r="K4895" t="s">
        <v>565</v>
      </c>
      <c r="L4895" s="119" t="str">
        <f t="shared" si="304"/>
        <v>NA</v>
      </c>
      <c r="M4895" s="119"/>
      <c r="N4895" s="120" t="str">
        <f t="shared" si="305"/>
        <v>NA</v>
      </c>
      <c r="O4895" s="120"/>
      <c r="P4895"/>
      <c r="Q4895"/>
      <c r="R4895"/>
      <c r="S4895"/>
      <c r="T4895"/>
      <c r="U4895" t="s">
        <v>17764</v>
      </c>
      <c r="V4895" t="s">
        <v>17762</v>
      </c>
      <c r="W4895" t="s">
        <v>17763</v>
      </c>
      <c r="X4895" t="s">
        <v>675</v>
      </c>
      <c r="Y4895" t="s">
        <v>17765</v>
      </c>
      <c r="Z4895" t="s">
        <v>54</v>
      </c>
      <c r="AA4895"/>
      <c r="AB4895" t="s">
        <v>45708</v>
      </c>
      <c r="AC4895" t="s">
        <v>52562</v>
      </c>
      <c r="AD4895" t="s">
        <v>17766</v>
      </c>
      <c r="AE4895" t="s">
        <v>565</v>
      </c>
      <c r="AF4895" s="119" t="str">
        <f t="shared" si="306"/>
        <v>NA</v>
      </c>
      <c r="AG4895" s="119"/>
      <c r="AH4895" s="119"/>
      <c r="AI4895" s="119"/>
      <c r="AJ4895" s="119" t="str">
        <f t="shared" si="307"/>
        <v>NA</v>
      </c>
      <c r="AK4895" s="190"/>
      <c r="AL4895" s="191"/>
    </row>
    <row r="4896" spans="1:38" x14ac:dyDescent="0.25">
      <c r="A4896" t="s">
        <v>7948</v>
      </c>
      <c r="B4896" t="s">
        <v>7946</v>
      </c>
      <c r="C4896" t="s">
        <v>7947</v>
      </c>
      <c r="D4896" t="s">
        <v>675</v>
      </c>
      <c r="E4896" t="s">
        <v>337</v>
      </c>
      <c r="F4896" t="s">
        <v>54</v>
      </c>
      <c r="G4896"/>
      <c r="H4896" t="s">
        <v>49651</v>
      </c>
      <c r="I4896" t="s">
        <v>53077</v>
      </c>
      <c r="J4896" t="s">
        <v>7949</v>
      </c>
      <c r="K4896" t="s">
        <v>105</v>
      </c>
      <c r="L4896" s="119" t="str">
        <f t="shared" si="304"/>
        <v>NA</v>
      </c>
      <c r="M4896" s="119"/>
      <c r="N4896" s="120" t="str">
        <f t="shared" si="305"/>
        <v>NA</v>
      </c>
      <c r="O4896" s="120"/>
      <c r="P4896"/>
      <c r="Q4896"/>
      <c r="R4896"/>
      <c r="S4896"/>
      <c r="T4896"/>
      <c r="U4896" t="s">
        <v>16822</v>
      </c>
      <c r="V4896" t="s">
        <v>16820</v>
      </c>
      <c r="W4896" t="s">
        <v>16821</v>
      </c>
      <c r="X4896" t="s">
        <v>675</v>
      </c>
      <c r="Y4896" t="s">
        <v>16823</v>
      </c>
      <c r="Z4896" t="s">
        <v>54</v>
      </c>
      <c r="AA4896"/>
      <c r="AB4896" t="s">
        <v>45709</v>
      </c>
      <c r="AC4896" t="s">
        <v>52563</v>
      </c>
      <c r="AD4896"/>
      <c r="AE4896" t="s">
        <v>565</v>
      </c>
      <c r="AF4896" s="119" t="str">
        <f t="shared" si="306"/>
        <v>NA</v>
      </c>
      <c r="AG4896" s="119"/>
      <c r="AH4896" s="119"/>
      <c r="AI4896" s="119"/>
      <c r="AJ4896" s="119" t="str">
        <f t="shared" si="307"/>
        <v>NA</v>
      </c>
      <c r="AK4896" s="190"/>
      <c r="AL4896" s="191"/>
    </row>
    <row r="4897" spans="1:38" x14ac:dyDescent="0.25">
      <c r="A4897" t="s">
        <v>12713</v>
      </c>
      <c r="B4897" t="s">
        <v>12711</v>
      </c>
      <c r="C4897" t="s">
        <v>12712</v>
      </c>
      <c r="D4897" t="s">
        <v>675</v>
      </c>
      <c r="E4897" t="s">
        <v>337</v>
      </c>
      <c r="F4897" t="s">
        <v>54</v>
      </c>
      <c r="G4897"/>
      <c r="H4897" t="s">
        <v>49652</v>
      </c>
      <c r="I4897" t="s">
        <v>53077</v>
      </c>
      <c r="J4897" t="s">
        <v>12714</v>
      </c>
      <c r="K4897" t="s">
        <v>105</v>
      </c>
      <c r="L4897" s="119" t="str">
        <f t="shared" si="304"/>
        <v>NA</v>
      </c>
      <c r="M4897" s="119"/>
      <c r="N4897" s="120" t="str">
        <f t="shared" si="305"/>
        <v>NA</v>
      </c>
      <c r="O4897" s="120"/>
      <c r="P4897"/>
      <c r="Q4897"/>
      <c r="R4897"/>
      <c r="S4897"/>
      <c r="T4897"/>
      <c r="U4897" t="s">
        <v>20540</v>
      </c>
      <c r="V4897" t="s">
        <v>20538</v>
      </c>
      <c r="W4897" t="s">
        <v>20539</v>
      </c>
      <c r="X4897" t="s">
        <v>675</v>
      </c>
      <c r="Y4897" t="s">
        <v>16823</v>
      </c>
      <c r="Z4897" t="s">
        <v>54</v>
      </c>
      <c r="AA4897"/>
      <c r="AB4897" t="s">
        <v>45709</v>
      </c>
      <c r="AC4897" t="s">
        <v>52563</v>
      </c>
      <c r="AD4897"/>
      <c r="AE4897" t="s">
        <v>105</v>
      </c>
      <c r="AF4897" s="119" t="str">
        <f t="shared" si="306"/>
        <v>NA</v>
      </c>
      <c r="AG4897" s="119"/>
      <c r="AH4897" s="119"/>
      <c r="AI4897" s="119"/>
      <c r="AJ4897" s="119" t="str">
        <f t="shared" si="307"/>
        <v>NA</v>
      </c>
      <c r="AK4897" s="190"/>
      <c r="AL4897" s="191"/>
    </row>
    <row r="4898" spans="1:38" x14ac:dyDescent="0.25">
      <c r="A4898" t="s">
        <v>9332</v>
      </c>
      <c r="B4898" t="s">
        <v>9330</v>
      </c>
      <c r="C4898" t="s">
        <v>9331</v>
      </c>
      <c r="D4898" t="s">
        <v>675</v>
      </c>
      <c r="E4898" t="s">
        <v>9333</v>
      </c>
      <c r="F4898" t="s">
        <v>54</v>
      </c>
      <c r="G4898"/>
      <c r="H4898" t="s">
        <v>46333</v>
      </c>
      <c r="I4898" t="s">
        <v>53078</v>
      </c>
      <c r="J4898"/>
      <c r="K4898" t="s">
        <v>105</v>
      </c>
      <c r="L4898" s="119" t="str">
        <f t="shared" si="304"/>
        <v>NA</v>
      </c>
      <c r="M4898" s="119"/>
      <c r="N4898" s="120" t="str">
        <f t="shared" si="305"/>
        <v>NA</v>
      </c>
      <c r="O4898" s="120"/>
      <c r="P4898"/>
      <c r="Q4898"/>
      <c r="R4898"/>
      <c r="S4898"/>
      <c r="T4898"/>
      <c r="U4898" t="s">
        <v>17818</v>
      </c>
      <c r="V4898" t="s">
        <v>17816</v>
      </c>
      <c r="W4898" t="s">
        <v>17817</v>
      </c>
      <c r="X4898" t="s">
        <v>675</v>
      </c>
      <c r="Y4898" t="s">
        <v>17819</v>
      </c>
      <c r="Z4898" t="s">
        <v>54</v>
      </c>
      <c r="AA4898"/>
      <c r="AB4898" t="s">
        <v>45710</v>
      </c>
      <c r="AC4898" t="s">
        <v>52564</v>
      </c>
      <c r="AD4898" t="s">
        <v>17818</v>
      </c>
      <c r="AE4898" t="s">
        <v>105</v>
      </c>
      <c r="AF4898" s="119" t="str">
        <f t="shared" si="306"/>
        <v>NA</v>
      </c>
      <c r="AG4898" s="119"/>
      <c r="AH4898" s="119"/>
      <c r="AI4898" s="119"/>
      <c r="AJ4898" s="119" t="str">
        <f t="shared" si="307"/>
        <v>NA</v>
      </c>
      <c r="AK4898" s="190"/>
      <c r="AL4898" s="191"/>
    </row>
    <row r="4899" spans="1:38" x14ac:dyDescent="0.25">
      <c r="A4899" t="s">
        <v>22486</v>
      </c>
      <c r="B4899" t="s">
        <v>22487</v>
      </c>
      <c r="C4899" t="s">
        <v>6985</v>
      </c>
      <c r="D4899" t="s">
        <v>675</v>
      </c>
      <c r="E4899" t="s">
        <v>22488</v>
      </c>
      <c r="F4899" t="s">
        <v>54</v>
      </c>
      <c r="G4899"/>
      <c r="H4899" t="s">
        <v>46334</v>
      </c>
      <c r="I4899" t="s">
        <v>53079</v>
      </c>
      <c r="J4899"/>
      <c r="K4899" t="s">
        <v>565</v>
      </c>
      <c r="L4899" s="119" t="str">
        <f t="shared" si="304"/>
        <v>NA</v>
      </c>
      <c r="M4899" s="119"/>
      <c r="N4899" s="120" t="str">
        <f t="shared" si="305"/>
        <v>NA</v>
      </c>
      <c r="O4899" s="120"/>
      <c r="P4899"/>
      <c r="Q4899"/>
      <c r="R4899"/>
      <c r="S4899"/>
      <c r="T4899"/>
      <c r="U4899" t="s">
        <v>17822</v>
      </c>
      <c r="V4899" t="s">
        <v>17820</v>
      </c>
      <c r="W4899" t="s">
        <v>17821</v>
      </c>
      <c r="X4899" t="s">
        <v>675</v>
      </c>
      <c r="Y4899" t="s">
        <v>282</v>
      </c>
      <c r="Z4899" t="s">
        <v>54</v>
      </c>
      <c r="AA4899"/>
      <c r="AB4899" t="s">
        <v>45711</v>
      </c>
      <c r="AC4899" t="s">
        <v>52565</v>
      </c>
      <c r="AD4899" t="s">
        <v>17822</v>
      </c>
      <c r="AE4899" t="s">
        <v>565</v>
      </c>
      <c r="AF4899" s="119" t="str">
        <f t="shared" si="306"/>
        <v>NA</v>
      </c>
      <c r="AG4899" s="119"/>
      <c r="AH4899" s="119"/>
      <c r="AI4899" s="119"/>
      <c r="AJ4899" s="119" t="str">
        <f t="shared" si="307"/>
        <v>NA</v>
      </c>
      <c r="AK4899" s="190"/>
      <c r="AL4899" s="191"/>
    </row>
    <row r="4900" spans="1:38" x14ac:dyDescent="0.25">
      <c r="A4900" t="s">
        <v>17009</v>
      </c>
      <c r="B4900" t="s">
        <v>17007</v>
      </c>
      <c r="C4900" t="s">
        <v>17008</v>
      </c>
      <c r="D4900" t="s">
        <v>675</v>
      </c>
      <c r="E4900" t="s">
        <v>17010</v>
      </c>
      <c r="F4900" t="s">
        <v>54</v>
      </c>
      <c r="G4900"/>
      <c r="H4900" t="s">
        <v>46335</v>
      </c>
      <c r="I4900" t="s">
        <v>53080</v>
      </c>
      <c r="J4900"/>
      <c r="K4900" t="s">
        <v>565</v>
      </c>
      <c r="L4900" s="119" t="str">
        <f t="shared" si="304"/>
        <v>NA</v>
      </c>
      <c r="M4900" s="119"/>
      <c r="N4900" s="120" t="str">
        <f t="shared" si="305"/>
        <v>NA</v>
      </c>
      <c r="O4900" s="120"/>
      <c r="P4900"/>
      <c r="Q4900"/>
      <c r="R4900"/>
      <c r="S4900"/>
      <c r="T4900"/>
      <c r="U4900" t="s">
        <v>16672</v>
      </c>
      <c r="V4900" t="s">
        <v>16670</v>
      </c>
      <c r="W4900" t="s">
        <v>16671</v>
      </c>
      <c r="X4900" t="s">
        <v>675</v>
      </c>
      <c r="Y4900" t="s">
        <v>282</v>
      </c>
      <c r="Z4900" t="s">
        <v>54</v>
      </c>
      <c r="AA4900"/>
      <c r="AB4900" t="s">
        <v>45711</v>
      </c>
      <c r="AC4900" t="s">
        <v>52565</v>
      </c>
      <c r="AD4900" t="s">
        <v>16673</v>
      </c>
      <c r="AE4900" t="s">
        <v>565</v>
      </c>
      <c r="AF4900" s="119" t="str">
        <f t="shared" si="306"/>
        <v>NA</v>
      </c>
      <c r="AG4900" s="119"/>
      <c r="AH4900" s="119"/>
      <c r="AI4900" s="119"/>
      <c r="AJ4900" s="119" t="str">
        <f t="shared" si="307"/>
        <v>NA</v>
      </c>
      <c r="AK4900" s="190"/>
      <c r="AL4900" s="191"/>
    </row>
    <row r="4901" spans="1:38" x14ac:dyDescent="0.25">
      <c r="A4901" t="s">
        <v>17026</v>
      </c>
      <c r="B4901" t="s">
        <v>17024</v>
      </c>
      <c r="C4901" t="s">
        <v>17025</v>
      </c>
      <c r="D4901" t="s">
        <v>675</v>
      </c>
      <c r="E4901" t="s">
        <v>17027</v>
      </c>
      <c r="F4901" t="s">
        <v>54</v>
      </c>
      <c r="G4901"/>
      <c r="H4901" t="s">
        <v>46336</v>
      </c>
      <c r="I4901" t="s">
        <v>53081</v>
      </c>
      <c r="J4901" t="s">
        <v>14415</v>
      </c>
      <c r="K4901" t="s">
        <v>565</v>
      </c>
      <c r="L4901" s="119" t="str">
        <f t="shared" si="304"/>
        <v>NA</v>
      </c>
      <c r="M4901" s="119"/>
      <c r="N4901" s="120" t="str">
        <f t="shared" si="305"/>
        <v>NA</v>
      </c>
      <c r="O4901" s="120"/>
      <c r="P4901"/>
      <c r="Q4901"/>
      <c r="R4901"/>
      <c r="S4901"/>
      <c r="T4901"/>
      <c r="U4901" t="s">
        <v>20581</v>
      </c>
      <c r="V4901" t="s">
        <v>20579</v>
      </c>
      <c r="W4901" t="s">
        <v>20580</v>
      </c>
      <c r="X4901" t="s">
        <v>675</v>
      </c>
      <c r="Y4901" t="s">
        <v>282</v>
      </c>
      <c r="Z4901" t="s">
        <v>54</v>
      </c>
      <c r="AA4901"/>
      <c r="AB4901" t="s">
        <v>45711</v>
      </c>
      <c r="AC4901" t="s">
        <v>52565</v>
      </c>
      <c r="AD4901"/>
      <c r="AE4901" t="s">
        <v>565</v>
      </c>
      <c r="AF4901" s="119" t="str">
        <f t="shared" si="306"/>
        <v>NA</v>
      </c>
      <c r="AG4901" s="119"/>
      <c r="AH4901" s="119"/>
      <c r="AI4901" s="119"/>
      <c r="AJ4901" s="119" t="str">
        <f t="shared" si="307"/>
        <v>NA</v>
      </c>
      <c r="AK4901" s="190"/>
      <c r="AL4901" s="191"/>
    </row>
    <row r="4902" spans="1:38" x14ac:dyDescent="0.25">
      <c r="A4902" t="s">
        <v>17116</v>
      </c>
      <c r="B4902" t="s">
        <v>17114</v>
      </c>
      <c r="C4902" t="s">
        <v>17115</v>
      </c>
      <c r="D4902" t="s">
        <v>675</v>
      </c>
      <c r="E4902" t="s">
        <v>17117</v>
      </c>
      <c r="F4902" t="s">
        <v>54</v>
      </c>
      <c r="G4902"/>
      <c r="H4902" t="s">
        <v>46337</v>
      </c>
      <c r="I4902" t="s">
        <v>53082</v>
      </c>
      <c r="J4902"/>
      <c r="K4902" t="s">
        <v>565</v>
      </c>
      <c r="L4902" s="119" t="str">
        <f t="shared" si="304"/>
        <v>NA</v>
      </c>
      <c r="M4902" s="119"/>
      <c r="N4902" s="120" t="str">
        <f t="shared" si="305"/>
        <v>NA</v>
      </c>
      <c r="O4902" s="120"/>
      <c r="P4902"/>
      <c r="Q4902"/>
      <c r="R4902"/>
      <c r="S4902"/>
      <c r="T4902"/>
      <c r="U4902" t="s">
        <v>11589</v>
      </c>
      <c r="V4902" t="s">
        <v>11591</v>
      </c>
      <c r="W4902" t="s">
        <v>11592</v>
      </c>
      <c r="X4902" t="s">
        <v>675</v>
      </c>
      <c r="Y4902" t="s">
        <v>282</v>
      </c>
      <c r="Z4902" t="s">
        <v>54</v>
      </c>
      <c r="AA4902"/>
      <c r="AB4902" t="s">
        <v>45712</v>
      </c>
      <c r="AC4902" t="s">
        <v>52565</v>
      </c>
      <c r="AD4902" t="s">
        <v>11593</v>
      </c>
      <c r="AE4902" t="s">
        <v>105</v>
      </c>
      <c r="AF4902" s="119" t="str">
        <f t="shared" si="306"/>
        <v>NA</v>
      </c>
      <c r="AG4902" s="119"/>
      <c r="AH4902" s="119"/>
      <c r="AI4902" s="119"/>
      <c r="AJ4902" s="119" t="str">
        <f t="shared" si="307"/>
        <v>NA</v>
      </c>
      <c r="AK4902" s="190"/>
      <c r="AL4902" s="191"/>
    </row>
    <row r="4903" spans="1:38" x14ac:dyDescent="0.25">
      <c r="A4903" t="s">
        <v>17120</v>
      </c>
      <c r="B4903" t="s">
        <v>17118</v>
      </c>
      <c r="C4903" t="s">
        <v>17119</v>
      </c>
      <c r="D4903" t="s">
        <v>675</v>
      </c>
      <c r="E4903" t="s">
        <v>17117</v>
      </c>
      <c r="F4903" t="s">
        <v>54</v>
      </c>
      <c r="G4903"/>
      <c r="H4903" t="s">
        <v>46337</v>
      </c>
      <c r="I4903" t="s">
        <v>53082</v>
      </c>
      <c r="J4903"/>
      <c r="K4903" t="s">
        <v>565</v>
      </c>
      <c r="L4903" s="119" t="str">
        <f t="shared" si="304"/>
        <v>NA</v>
      </c>
      <c r="M4903" s="119"/>
      <c r="N4903" s="120" t="str">
        <f t="shared" si="305"/>
        <v>NA</v>
      </c>
      <c r="O4903" s="120"/>
      <c r="P4903"/>
      <c r="Q4903"/>
      <c r="R4903"/>
      <c r="S4903"/>
      <c r="T4903"/>
      <c r="U4903" t="s">
        <v>21810</v>
      </c>
      <c r="V4903" t="s">
        <v>21808</v>
      </c>
      <c r="W4903" t="s">
        <v>21809</v>
      </c>
      <c r="X4903" t="s">
        <v>675</v>
      </c>
      <c r="Y4903" t="s">
        <v>282</v>
      </c>
      <c r="Z4903" t="s">
        <v>54</v>
      </c>
      <c r="AA4903"/>
      <c r="AB4903" t="s">
        <v>45712</v>
      </c>
      <c r="AC4903" t="s">
        <v>52565</v>
      </c>
      <c r="AD4903"/>
      <c r="AE4903" t="s">
        <v>105</v>
      </c>
      <c r="AF4903" s="119" t="str">
        <f t="shared" si="306"/>
        <v>NA</v>
      </c>
      <c r="AG4903" s="119"/>
      <c r="AH4903" s="119"/>
      <c r="AI4903" s="119"/>
      <c r="AJ4903" s="119" t="str">
        <f t="shared" si="307"/>
        <v>NA</v>
      </c>
      <c r="AK4903" s="190"/>
      <c r="AL4903" s="191"/>
    </row>
    <row r="4904" spans="1:38" x14ac:dyDescent="0.25">
      <c r="A4904" t="s">
        <v>16153</v>
      </c>
      <c r="B4904" t="s">
        <v>16151</v>
      </c>
      <c r="C4904" t="s">
        <v>16152</v>
      </c>
      <c r="D4904" t="s">
        <v>675</v>
      </c>
      <c r="E4904" t="s">
        <v>16154</v>
      </c>
      <c r="F4904" t="s">
        <v>54</v>
      </c>
      <c r="G4904"/>
      <c r="H4904" t="s">
        <v>46338</v>
      </c>
      <c r="I4904" t="s">
        <v>53083</v>
      </c>
      <c r="J4904"/>
      <c r="K4904" t="s">
        <v>565</v>
      </c>
      <c r="L4904" s="119" t="str">
        <f t="shared" si="304"/>
        <v>NA</v>
      </c>
      <c r="M4904" s="119"/>
      <c r="N4904" s="120" t="str">
        <f t="shared" si="305"/>
        <v>NA</v>
      </c>
      <c r="O4904" s="120"/>
      <c r="P4904"/>
      <c r="Q4904"/>
      <c r="R4904"/>
      <c r="S4904"/>
      <c r="T4904"/>
      <c r="U4904" t="s">
        <v>12546</v>
      </c>
      <c r="V4904" t="s">
        <v>12544</v>
      </c>
      <c r="W4904" t="s">
        <v>12545</v>
      </c>
      <c r="X4904" t="s">
        <v>675</v>
      </c>
      <c r="Y4904" t="s">
        <v>282</v>
      </c>
      <c r="Z4904" t="s">
        <v>54</v>
      </c>
      <c r="AA4904"/>
      <c r="AB4904" t="s">
        <v>45712</v>
      </c>
      <c r="AC4904" t="s">
        <v>52565</v>
      </c>
      <c r="AD4904"/>
      <c r="AE4904" t="s">
        <v>105</v>
      </c>
      <c r="AF4904" s="119" t="str">
        <f t="shared" si="306"/>
        <v>NA</v>
      </c>
      <c r="AG4904" s="119"/>
      <c r="AH4904" s="119"/>
      <c r="AI4904" s="119"/>
      <c r="AJ4904" s="119" t="str">
        <f t="shared" si="307"/>
        <v>NA</v>
      </c>
      <c r="AK4904" s="190"/>
      <c r="AL4904" s="191"/>
    </row>
    <row r="4905" spans="1:38" x14ac:dyDescent="0.25">
      <c r="A4905" t="s">
        <v>21478</v>
      </c>
      <c r="B4905" t="s">
        <v>21476</v>
      </c>
      <c r="C4905" t="s">
        <v>21477</v>
      </c>
      <c r="D4905" t="s">
        <v>675</v>
      </c>
      <c r="E4905" t="s">
        <v>21479</v>
      </c>
      <c r="F4905" t="s">
        <v>54</v>
      </c>
      <c r="G4905"/>
      <c r="H4905" t="s">
        <v>46339</v>
      </c>
      <c r="I4905" t="s">
        <v>53084</v>
      </c>
      <c r="J4905"/>
      <c r="K4905" t="s">
        <v>565</v>
      </c>
      <c r="L4905" s="119" t="str">
        <f t="shared" si="304"/>
        <v>NA</v>
      </c>
      <c r="M4905" s="119"/>
      <c r="N4905" s="120" t="str">
        <f t="shared" si="305"/>
        <v>NA</v>
      </c>
      <c r="O4905" s="120"/>
      <c r="P4905"/>
      <c r="Q4905"/>
      <c r="R4905"/>
      <c r="S4905"/>
      <c r="T4905"/>
      <c r="U4905" t="s">
        <v>18300</v>
      </c>
      <c r="V4905" t="s">
        <v>18298</v>
      </c>
      <c r="W4905" t="s">
        <v>18299</v>
      </c>
      <c r="X4905" t="s">
        <v>675</v>
      </c>
      <c r="Y4905" t="s">
        <v>282</v>
      </c>
      <c r="Z4905" t="s">
        <v>54</v>
      </c>
      <c r="AA4905"/>
      <c r="AB4905" t="s">
        <v>45711</v>
      </c>
      <c r="AC4905" t="s">
        <v>52565</v>
      </c>
      <c r="AD4905"/>
      <c r="AE4905" t="s">
        <v>105</v>
      </c>
      <c r="AF4905" s="119" t="str">
        <f t="shared" si="306"/>
        <v>NA</v>
      </c>
      <c r="AG4905" s="119"/>
      <c r="AH4905" s="119"/>
      <c r="AI4905" s="119"/>
      <c r="AJ4905" s="119" t="str">
        <f t="shared" si="307"/>
        <v>NA</v>
      </c>
      <c r="AK4905" s="190"/>
      <c r="AL4905" s="191"/>
    </row>
    <row r="4906" spans="1:38" x14ac:dyDescent="0.25">
      <c r="A4906" t="s">
        <v>17363</v>
      </c>
      <c r="B4906" t="s">
        <v>17361</v>
      </c>
      <c r="C4906" t="s">
        <v>17362</v>
      </c>
      <c r="D4906" t="s">
        <v>675</v>
      </c>
      <c r="E4906" t="s">
        <v>17364</v>
      </c>
      <c r="F4906" t="s">
        <v>54</v>
      </c>
      <c r="G4906"/>
      <c r="H4906" t="s">
        <v>46340</v>
      </c>
      <c r="I4906" t="s">
        <v>53085</v>
      </c>
      <c r="J4906"/>
      <c r="K4906" t="s">
        <v>565</v>
      </c>
      <c r="L4906" s="119" t="str">
        <f t="shared" si="304"/>
        <v>NA</v>
      </c>
      <c r="M4906" s="119"/>
      <c r="N4906" s="120" t="str">
        <f t="shared" si="305"/>
        <v>NA</v>
      </c>
      <c r="O4906" s="120"/>
      <c r="P4906"/>
      <c r="Q4906"/>
      <c r="R4906"/>
      <c r="S4906"/>
      <c r="T4906"/>
      <c r="U4906" t="s">
        <v>17833</v>
      </c>
      <c r="V4906" t="s">
        <v>17831</v>
      </c>
      <c r="W4906" t="s">
        <v>17832</v>
      </c>
      <c r="X4906" t="s">
        <v>675</v>
      </c>
      <c r="Y4906" t="s">
        <v>10167</v>
      </c>
      <c r="Z4906" t="s">
        <v>54</v>
      </c>
      <c r="AA4906"/>
      <c r="AB4906" t="s">
        <v>45713</v>
      </c>
      <c r="AC4906" t="s">
        <v>52566</v>
      </c>
      <c r="AD4906" t="s">
        <v>17834</v>
      </c>
      <c r="AE4906" t="s">
        <v>565</v>
      </c>
      <c r="AF4906" s="119" t="str">
        <f t="shared" si="306"/>
        <v>NA</v>
      </c>
      <c r="AG4906" s="119"/>
      <c r="AH4906" s="119"/>
      <c r="AI4906" s="119"/>
      <c r="AJ4906" s="119" t="str">
        <f t="shared" si="307"/>
        <v>NA</v>
      </c>
      <c r="AK4906" s="190"/>
      <c r="AL4906" s="191"/>
    </row>
    <row r="4907" spans="1:38" x14ac:dyDescent="0.25">
      <c r="A4907" t="s">
        <v>21413</v>
      </c>
      <c r="B4907" t="s">
        <v>21411</v>
      </c>
      <c r="C4907" t="s">
        <v>21412</v>
      </c>
      <c r="D4907" t="s">
        <v>675</v>
      </c>
      <c r="E4907" t="s">
        <v>21414</v>
      </c>
      <c r="F4907" t="s">
        <v>54</v>
      </c>
      <c r="G4907"/>
      <c r="H4907" t="s">
        <v>46341</v>
      </c>
      <c r="I4907" t="s">
        <v>53086</v>
      </c>
      <c r="J4907"/>
      <c r="K4907" t="s">
        <v>565</v>
      </c>
      <c r="L4907" s="119" t="str">
        <f t="shared" si="304"/>
        <v>NA</v>
      </c>
      <c r="M4907" s="119"/>
      <c r="N4907" s="120" t="str">
        <f t="shared" si="305"/>
        <v>NA</v>
      </c>
      <c r="O4907" s="120"/>
      <c r="P4907"/>
      <c r="Q4907"/>
      <c r="R4907"/>
      <c r="S4907"/>
      <c r="T4907"/>
      <c r="U4907" t="s">
        <v>10166</v>
      </c>
      <c r="V4907" t="s">
        <v>10164</v>
      </c>
      <c r="W4907" t="s">
        <v>10165</v>
      </c>
      <c r="X4907" t="s">
        <v>675</v>
      </c>
      <c r="Y4907" t="s">
        <v>10167</v>
      </c>
      <c r="Z4907" t="s">
        <v>54</v>
      </c>
      <c r="AA4907"/>
      <c r="AB4907" t="s">
        <v>45714</v>
      </c>
      <c r="AC4907" t="s">
        <v>52566</v>
      </c>
      <c r="AD4907" t="s">
        <v>10166</v>
      </c>
      <c r="AE4907" t="s">
        <v>105</v>
      </c>
      <c r="AF4907" s="119" t="str">
        <f t="shared" si="306"/>
        <v>NA</v>
      </c>
      <c r="AG4907" s="119"/>
      <c r="AH4907" s="119"/>
      <c r="AI4907" s="119"/>
      <c r="AJ4907" s="119" t="str">
        <f t="shared" si="307"/>
        <v>NA</v>
      </c>
      <c r="AK4907" s="190"/>
      <c r="AL4907" s="191"/>
    </row>
    <row r="4908" spans="1:38" x14ac:dyDescent="0.25">
      <c r="A4908" t="s">
        <v>22490</v>
      </c>
      <c r="B4908" t="s">
        <v>22502</v>
      </c>
      <c r="C4908" t="s">
        <v>6985</v>
      </c>
      <c r="D4908" t="s">
        <v>675</v>
      </c>
      <c r="E4908" t="s">
        <v>22503</v>
      </c>
      <c r="F4908" t="s">
        <v>54</v>
      </c>
      <c r="G4908"/>
      <c r="H4908" t="s">
        <v>46342</v>
      </c>
      <c r="I4908" t="s">
        <v>53087</v>
      </c>
      <c r="J4908"/>
      <c r="K4908" t="s">
        <v>565</v>
      </c>
      <c r="L4908" s="119" t="str">
        <f t="shared" si="304"/>
        <v>NA</v>
      </c>
      <c r="M4908" s="119"/>
      <c r="N4908" s="120" t="str">
        <f t="shared" si="305"/>
        <v>NA</v>
      </c>
      <c r="O4908" s="120"/>
      <c r="P4908"/>
      <c r="Q4908"/>
      <c r="R4908"/>
      <c r="S4908"/>
      <c r="T4908"/>
      <c r="U4908" t="s">
        <v>15800</v>
      </c>
      <c r="V4908" t="s">
        <v>15798</v>
      </c>
      <c r="W4908" t="s">
        <v>15799</v>
      </c>
      <c r="X4908" t="s">
        <v>675</v>
      </c>
      <c r="Y4908" t="s">
        <v>187</v>
      </c>
      <c r="Z4908" t="s">
        <v>54</v>
      </c>
      <c r="AA4908"/>
      <c r="AB4908" t="s">
        <v>45715</v>
      </c>
      <c r="AC4908" t="s">
        <v>52567</v>
      </c>
      <c r="AD4908" t="s">
        <v>15801</v>
      </c>
      <c r="AE4908" t="s">
        <v>565</v>
      </c>
      <c r="AF4908" s="119" t="str">
        <f t="shared" si="306"/>
        <v>NA</v>
      </c>
      <c r="AG4908" s="119"/>
      <c r="AH4908" s="119"/>
      <c r="AI4908" s="119"/>
      <c r="AJ4908" s="119" t="str">
        <f t="shared" si="307"/>
        <v>NA</v>
      </c>
      <c r="AK4908" s="190"/>
      <c r="AL4908" s="191"/>
    </row>
    <row r="4909" spans="1:38" x14ac:dyDescent="0.25">
      <c r="A4909" t="s">
        <v>17464</v>
      </c>
      <c r="B4909" t="s">
        <v>17462</v>
      </c>
      <c r="C4909" t="s">
        <v>17463</v>
      </c>
      <c r="D4909" t="s">
        <v>675</v>
      </c>
      <c r="E4909" t="s">
        <v>17465</v>
      </c>
      <c r="F4909" t="s">
        <v>54</v>
      </c>
      <c r="G4909"/>
      <c r="H4909" t="s">
        <v>46343</v>
      </c>
      <c r="I4909" t="s">
        <v>53088</v>
      </c>
      <c r="J4909"/>
      <c r="K4909" t="s">
        <v>565</v>
      </c>
      <c r="L4909" s="119" t="str">
        <f t="shared" si="304"/>
        <v>NA</v>
      </c>
      <c r="M4909" s="119"/>
      <c r="N4909" s="120" t="str">
        <f t="shared" si="305"/>
        <v>NA</v>
      </c>
      <c r="O4909" s="120"/>
      <c r="P4909"/>
      <c r="Q4909"/>
      <c r="R4909"/>
      <c r="S4909"/>
      <c r="T4909"/>
      <c r="U4909" t="s">
        <v>20847</v>
      </c>
      <c r="V4909" t="s">
        <v>20845</v>
      </c>
      <c r="W4909" t="s">
        <v>20846</v>
      </c>
      <c r="X4909" t="s">
        <v>675</v>
      </c>
      <c r="Y4909" t="s">
        <v>187</v>
      </c>
      <c r="Z4909" t="s">
        <v>54</v>
      </c>
      <c r="AA4909"/>
      <c r="AB4909" t="s">
        <v>45716</v>
      </c>
      <c r="AC4909" t="s">
        <v>52567</v>
      </c>
      <c r="AD4909" t="s">
        <v>20848</v>
      </c>
      <c r="AE4909" t="s">
        <v>565</v>
      </c>
      <c r="AF4909" s="119" t="str">
        <f t="shared" si="306"/>
        <v>NA</v>
      </c>
      <c r="AG4909" s="119"/>
      <c r="AH4909" s="119"/>
      <c r="AI4909" s="119"/>
      <c r="AJ4909" s="119" t="str">
        <f t="shared" si="307"/>
        <v>NA</v>
      </c>
      <c r="AK4909" s="190"/>
      <c r="AL4909" s="191"/>
    </row>
    <row r="4910" spans="1:38" x14ac:dyDescent="0.25">
      <c r="A4910" t="s">
        <v>10118</v>
      </c>
      <c r="B4910" t="s">
        <v>10116</v>
      </c>
      <c r="C4910" t="s">
        <v>10117</v>
      </c>
      <c r="D4910" t="s">
        <v>675</v>
      </c>
      <c r="E4910" t="s">
        <v>10119</v>
      </c>
      <c r="F4910" t="s">
        <v>54</v>
      </c>
      <c r="G4910"/>
      <c r="H4910" t="s">
        <v>46344</v>
      </c>
      <c r="I4910" t="s">
        <v>53089</v>
      </c>
      <c r="J4910" t="s">
        <v>10120</v>
      </c>
      <c r="K4910" t="s">
        <v>105</v>
      </c>
      <c r="L4910" s="119" t="str">
        <f t="shared" si="304"/>
        <v>NA</v>
      </c>
      <c r="M4910" s="119"/>
      <c r="N4910" s="120" t="str">
        <f t="shared" si="305"/>
        <v>NA</v>
      </c>
      <c r="O4910" s="120"/>
      <c r="P4910"/>
      <c r="Q4910"/>
      <c r="R4910"/>
      <c r="S4910"/>
      <c r="T4910"/>
      <c r="U4910" t="s">
        <v>10491</v>
      </c>
      <c r="V4910" t="s">
        <v>10489</v>
      </c>
      <c r="W4910" t="s">
        <v>10490</v>
      </c>
      <c r="X4910" t="s">
        <v>675</v>
      </c>
      <c r="Y4910" t="s">
        <v>187</v>
      </c>
      <c r="Z4910" t="s">
        <v>54</v>
      </c>
      <c r="AA4910"/>
      <c r="AB4910" t="s">
        <v>45716</v>
      </c>
      <c r="AC4910" t="s">
        <v>52567</v>
      </c>
      <c r="AD4910" t="s">
        <v>10492</v>
      </c>
      <c r="AE4910" t="s">
        <v>105</v>
      </c>
      <c r="AF4910" s="119" t="str">
        <f t="shared" si="306"/>
        <v>NA</v>
      </c>
      <c r="AG4910" s="119"/>
      <c r="AH4910" s="119"/>
      <c r="AI4910" s="119"/>
      <c r="AJ4910" s="119" t="str">
        <f t="shared" si="307"/>
        <v>NA</v>
      </c>
      <c r="AK4910" s="190"/>
      <c r="AL4910" s="191"/>
    </row>
    <row r="4911" spans="1:38" x14ac:dyDescent="0.25">
      <c r="A4911" t="s">
        <v>17526</v>
      </c>
      <c r="B4911" t="s">
        <v>17524</v>
      </c>
      <c r="C4911" t="s">
        <v>17525</v>
      </c>
      <c r="D4911" t="s">
        <v>675</v>
      </c>
      <c r="E4911" t="s">
        <v>543</v>
      </c>
      <c r="F4911" t="s">
        <v>54</v>
      </c>
      <c r="G4911"/>
      <c r="H4911" t="s">
        <v>46345</v>
      </c>
      <c r="I4911" t="s">
        <v>53090</v>
      </c>
      <c r="J4911" t="s">
        <v>17527</v>
      </c>
      <c r="K4911" t="s">
        <v>565</v>
      </c>
      <c r="L4911" s="119" t="str">
        <f t="shared" si="304"/>
        <v>NA</v>
      </c>
      <c r="M4911" s="119"/>
      <c r="N4911" s="120" t="str">
        <f t="shared" si="305"/>
        <v>NA</v>
      </c>
      <c r="O4911" s="120"/>
      <c r="P4911"/>
      <c r="Q4911"/>
      <c r="R4911"/>
      <c r="S4911"/>
      <c r="T4911"/>
      <c r="U4911" t="s">
        <v>11209</v>
      </c>
      <c r="V4911" t="s">
        <v>11207</v>
      </c>
      <c r="W4911" t="s">
        <v>11208</v>
      </c>
      <c r="X4911" t="s">
        <v>675</v>
      </c>
      <c r="Y4911" t="s">
        <v>187</v>
      </c>
      <c r="Z4911" t="s">
        <v>54</v>
      </c>
      <c r="AA4911"/>
      <c r="AB4911" t="s">
        <v>45716</v>
      </c>
      <c r="AC4911" t="s">
        <v>52567</v>
      </c>
      <c r="AD4911" t="s">
        <v>11210</v>
      </c>
      <c r="AE4911" t="s">
        <v>105</v>
      </c>
      <c r="AF4911" s="119" t="str">
        <f t="shared" si="306"/>
        <v>NA</v>
      </c>
      <c r="AG4911" s="119"/>
      <c r="AH4911" s="119"/>
      <c r="AI4911" s="119"/>
      <c r="AJ4911" s="119" t="str">
        <f t="shared" si="307"/>
        <v>NA</v>
      </c>
      <c r="AK4911" s="190"/>
      <c r="AL4911" s="191"/>
    </row>
    <row r="4912" spans="1:38" x14ac:dyDescent="0.25">
      <c r="A4912" t="s">
        <v>17523</v>
      </c>
      <c r="B4912" t="s">
        <v>17521</v>
      </c>
      <c r="C4912" t="s">
        <v>17522</v>
      </c>
      <c r="D4912" t="s">
        <v>675</v>
      </c>
      <c r="E4912" t="s">
        <v>543</v>
      </c>
      <c r="F4912" t="s">
        <v>54</v>
      </c>
      <c r="G4912"/>
      <c r="H4912" t="s">
        <v>46345</v>
      </c>
      <c r="I4912" t="s">
        <v>53090</v>
      </c>
      <c r="J4912"/>
      <c r="K4912" t="s">
        <v>565</v>
      </c>
      <c r="L4912" s="119" t="str">
        <f t="shared" si="304"/>
        <v>NA</v>
      </c>
      <c r="M4912" s="119"/>
      <c r="N4912" s="120" t="str">
        <f t="shared" si="305"/>
        <v>NA</v>
      </c>
      <c r="O4912" s="120"/>
      <c r="P4912"/>
      <c r="Q4912"/>
      <c r="R4912"/>
      <c r="S4912"/>
      <c r="T4912"/>
      <c r="U4912" t="s">
        <v>11935</v>
      </c>
      <c r="V4912" t="s">
        <v>11933</v>
      </c>
      <c r="W4912" t="s">
        <v>11934</v>
      </c>
      <c r="X4912" t="s">
        <v>675</v>
      </c>
      <c r="Y4912" t="s">
        <v>187</v>
      </c>
      <c r="Z4912" t="s">
        <v>54</v>
      </c>
      <c r="AA4912"/>
      <c r="AB4912" t="s">
        <v>45716</v>
      </c>
      <c r="AC4912" t="s">
        <v>52567</v>
      </c>
      <c r="AD4912"/>
      <c r="AE4912" t="s">
        <v>105</v>
      </c>
      <c r="AF4912" s="119" t="str">
        <f t="shared" si="306"/>
        <v>NA</v>
      </c>
      <c r="AG4912" s="119"/>
      <c r="AH4912" s="119"/>
      <c r="AI4912" s="119"/>
      <c r="AJ4912" s="119" t="str">
        <f t="shared" si="307"/>
        <v>NA</v>
      </c>
      <c r="AK4912" s="190"/>
      <c r="AL4912" s="191"/>
    </row>
    <row r="4913" spans="1:38" x14ac:dyDescent="0.25">
      <c r="A4913" t="s">
        <v>17530</v>
      </c>
      <c r="B4913" t="s">
        <v>17528</v>
      </c>
      <c r="C4913" t="s">
        <v>17529</v>
      </c>
      <c r="D4913" t="s">
        <v>675</v>
      </c>
      <c r="E4913" t="s">
        <v>543</v>
      </c>
      <c r="F4913" t="s">
        <v>54</v>
      </c>
      <c r="G4913"/>
      <c r="H4913" t="s">
        <v>46345</v>
      </c>
      <c r="I4913" t="s">
        <v>53090</v>
      </c>
      <c r="J4913"/>
      <c r="K4913" t="s">
        <v>565</v>
      </c>
      <c r="L4913" s="119" t="str">
        <f t="shared" si="304"/>
        <v>NA</v>
      </c>
      <c r="M4913" s="119"/>
      <c r="N4913" s="120" t="str">
        <f t="shared" si="305"/>
        <v>NA</v>
      </c>
      <c r="O4913" s="120"/>
      <c r="P4913"/>
      <c r="Q4913"/>
      <c r="R4913"/>
      <c r="S4913"/>
      <c r="T4913"/>
      <c r="U4913" t="s">
        <v>21810</v>
      </c>
      <c r="V4913" t="s">
        <v>21811</v>
      </c>
      <c r="W4913" t="s">
        <v>21812</v>
      </c>
      <c r="X4913" t="s">
        <v>675</v>
      </c>
      <c r="Y4913" t="s">
        <v>187</v>
      </c>
      <c r="Z4913" t="s">
        <v>54</v>
      </c>
      <c r="AA4913"/>
      <c r="AB4913" t="s">
        <v>45716</v>
      </c>
      <c r="AC4913" t="s">
        <v>52567</v>
      </c>
      <c r="AD4913"/>
      <c r="AE4913" t="s">
        <v>105</v>
      </c>
      <c r="AF4913" s="119" t="str">
        <f t="shared" si="306"/>
        <v>NA</v>
      </c>
      <c r="AG4913" s="119"/>
      <c r="AH4913" s="119"/>
      <c r="AI4913" s="119"/>
      <c r="AJ4913" s="119" t="str">
        <f t="shared" si="307"/>
        <v>NA</v>
      </c>
      <c r="AK4913" s="190"/>
      <c r="AL4913" s="191"/>
    </row>
    <row r="4914" spans="1:38" x14ac:dyDescent="0.25">
      <c r="A4914" t="s">
        <v>17533</v>
      </c>
      <c r="B4914" t="s">
        <v>17531</v>
      </c>
      <c r="C4914" t="s">
        <v>17532</v>
      </c>
      <c r="D4914" t="s">
        <v>675</v>
      </c>
      <c r="E4914" t="s">
        <v>543</v>
      </c>
      <c r="F4914" t="s">
        <v>54</v>
      </c>
      <c r="G4914"/>
      <c r="H4914" t="s">
        <v>46345</v>
      </c>
      <c r="I4914" t="s">
        <v>53090</v>
      </c>
      <c r="J4914"/>
      <c r="K4914" t="s">
        <v>565</v>
      </c>
      <c r="L4914" s="119" t="str">
        <f t="shared" si="304"/>
        <v>NA</v>
      </c>
      <c r="M4914" s="119"/>
      <c r="N4914" s="120" t="str">
        <f t="shared" si="305"/>
        <v>NA</v>
      </c>
      <c r="O4914" s="120"/>
      <c r="P4914"/>
      <c r="Q4914"/>
      <c r="R4914"/>
      <c r="S4914"/>
      <c r="T4914"/>
      <c r="U4914" t="s">
        <v>11650</v>
      </c>
      <c r="V4914" t="s">
        <v>11648</v>
      </c>
      <c r="W4914" t="s">
        <v>11649</v>
      </c>
      <c r="X4914" t="s">
        <v>675</v>
      </c>
      <c r="Y4914" t="s">
        <v>187</v>
      </c>
      <c r="Z4914" t="s">
        <v>54</v>
      </c>
      <c r="AA4914"/>
      <c r="AB4914" t="s">
        <v>45716</v>
      </c>
      <c r="AC4914" t="s">
        <v>52567</v>
      </c>
      <c r="AD4914"/>
      <c r="AE4914" t="s">
        <v>105</v>
      </c>
      <c r="AF4914" s="119" t="str">
        <f t="shared" si="306"/>
        <v>NA</v>
      </c>
      <c r="AG4914" s="119"/>
      <c r="AH4914" s="119"/>
      <c r="AI4914" s="119"/>
      <c r="AJ4914" s="119" t="str">
        <f t="shared" si="307"/>
        <v>NA</v>
      </c>
      <c r="AK4914" s="190"/>
      <c r="AL4914" s="191"/>
    </row>
    <row r="4915" spans="1:38" x14ac:dyDescent="0.25">
      <c r="A4915" t="s">
        <v>12196</v>
      </c>
      <c r="B4915" t="s">
        <v>12194</v>
      </c>
      <c r="C4915" t="s">
        <v>12195</v>
      </c>
      <c r="D4915" t="s">
        <v>675</v>
      </c>
      <c r="E4915" t="s">
        <v>543</v>
      </c>
      <c r="F4915" t="s">
        <v>54</v>
      </c>
      <c r="G4915"/>
      <c r="H4915" t="s">
        <v>46346</v>
      </c>
      <c r="I4915" t="s">
        <v>53090</v>
      </c>
      <c r="J4915" t="s">
        <v>12197</v>
      </c>
      <c r="K4915" t="s">
        <v>105</v>
      </c>
      <c r="L4915" s="119" t="str">
        <f t="shared" si="304"/>
        <v>NA</v>
      </c>
      <c r="M4915" s="119"/>
      <c r="N4915" s="120" t="str">
        <f t="shared" si="305"/>
        <v>NA</v>
      </c>
      <c r="O4915" s="120"/>
      <c r="P4915"/>
      <c r="Q4915"/>
      <c r="R4915"/>
      <c r="S4915"/>
      <c r="T4915"/>
      <c r="U4915" t="s">
        <v>15169</v>
      </c>
      <c r="V4915" t="s">
        <v>15167</v>
      </c>
      <c r="W4915" t="s">
        <v>15168</v>
      </c>
      <c r="X4915" t="s">
        <v>675</v>
      </c>
      <c r="Y4915" t="s">
        <v>187</v>
      </c>
      <c r="Z4915" t="s">
        <v>54</v>
      </c>
      <c r="AA4915"/>
      <c r="AB4915" t="s">
        <v>45716</v>
      </c>
      <c r="AC4915" t="s">
        <v>52567</v>
      </c>
      <c r="AD4915" t="s">
        <v>15170</v>
      </c>
      <c r="AE4915" t="s">
        <v>105</v>
      </c>
      <c r="AF4915" s="119" t="str">
        <f t="shared" si="306"/>
        <v>NA</v>
      </c>
      <c r="AG4915" s="119"/>
      <c r="AH4915" s="119"/>
      <c r="AI4915" s="119"/>
      <c r="AJ4915" s="119" t="str">
        <f t="shared" si="307"/>
        <v>NA</v>
      </c>
      <c r="AK4915" s="190"/>
      <c r="AL4915" s="191"/>
    </row>
    <row r="4916" spans="1:38" x14ac:dyDescent="0.25">
      <c r="A4916" t="s">
        <v>9739</v>
      </c>
      <c r="B4916" t="s">
        <v>9737</v>
      </c>
      <c r="C4916" t="s">
        <v>9738</v>
      </c>
      <c r="D4916" t="s">
        <v>675</v>
      </c>
      <c r="E4916" t="s">
        <v>543</v>
      </c>
      <c r="F4916" t="s">
        <v>54</v>
      </c>
      <c r="G4916"/>
      <c r="H4916" t="s">
        <v>46347</v>
      </c>
      <c r="I4916" t="s">
        <v>53090</v>
      </c>
      <c r="J4916"/>
      <c r="K4916" t="s">
        <v>105</v>
      </c>
      <c r="L4916" s="119" t="str">
        <f t="shared" si="304"/>
        <v>NA</v>
      </c>
      <c r="M4916" s="119"/>
      <c r="N4916" s="120" t="str">
        <f t="shared" si="305"/>
        <v>NA</v>
      </c>
      <c r="O4916" s="120"/>
      <c r="P4916"/>
      <c r="Q4916"/>
      <c r="R4916"/>
      <c r="S4916"/>
      <c r="T4916"/>
      <c r="U4916" t="s">
        <v>11833</v>
      </c>
      <c r="V4916" t="s">
        <v>11831</v>
      </c>
      <c r="W4916" t="s">
        <v>11832</v>
      </c>
      <c r="X4916" t="s">
        <v>675</v>
      </c>
      <c r="Y4916" t="s">
        <v>187</v>
      </c>
      <c r="Z4916" t="s">
        <v>54</v>
      </c>
      <c r="AA4916"/>
      <c r="AB4916" t="s">
        <v>45716</v>
      </c>
      <c r="AC4916" t="s">
        <v>52567</v>
      </c>
      <c r="AD4916"/>
      <c r="AE4916" t="s">
        <v>105</v>
      </c>
      <c r="AF4916" s="119" t="str">
        <f t="shared" si="306"/>
        <v>NA</v>
      </c>
      <c r="AG4916" s="119"/>
      <c r="AH4916" s="119"/>
      <c r="AI4916" s="119"/>
      <c r="AJ4916" s="119" t="str">
        <f t="shared" si="307"/>
        <v>NA</v>
      </c>
      <c r="AK4916" s="190"/>
      <c r="AL4916" s="191"/>
    </row>
    <row r="4917" spans="1:38" x14ac:dyDescent="0.25">
      <c r="A4917" t="s">
        <v>7603</v>
      </c>
      <c r="B4917" t="s">
        <v>7601</v>
      </c>
      <c r="C4917" t="s">
        <v>7602</v>
      </c>
      <c r="D4917" t="s">
        <v>675</v>
      </c>
      <c r="E4917" t="s">
        <v>543</v>
      </c>
      <c r="F4917" t="s">
        <v>54</v>
      </c>
      <c r="G4917"/>
      <c r="H4917" t="s">
        <v>46346</v>
      </c>
      <c r="I4917" t="s">
        <v>53090</v>
      </c>
      <c r="J4917" t="s">
        <v>7604</v>
      </c>
      <c r="K4917" t="s">
        <v>105</v>
      </c>
      <c r="L4917" s="119" t="str">
        <f t="shared" si="304"/>
        <v>NA</v>
      </c>
      <c r="M4917" s="119"/>
      <c r="N4917" s="120" t="str">
        <f t="shared" si="305"/>
        <v>NA</v>
      </c>
      <c r="O4917" s="120"/>
      <c r="P4917"/>
      <c r="Q4917"/>
      <c r="R4917"/>
      <c r="S4917"/>
      <c r="T4917"/>
      <c r="U4917" t="s">
        <v>11625</v>
      </c>
      <c r="V4917" t="s">
        <v>11623</v>
      </c>
      <c r="W4917" t="s">
        <v>11624</v>
      </c>
      <c r="X4917" t="s">
        <v>675</v>
      </c>
      <c r="Y4917" t="s">
        <v>187</v>
      </c>
      <c r="Z4917" t="s">
        <v>54</v>
      </c>
      <c r="AA4917"/>
      <c r="AB4917" t="s">
        <v>45716</v>
      </c>
      <c r="AC4917" t="s">
        <v>52567</v>
      </c>
      <c r="AD4917"/>
      <c r="AE4917" t="s">
        <v>105</v>
      </c>
      <c r="AF4917" s="119" t="str">
        <f t="shared" si="306"/>
        <v>NA</v>
      </c>
      <c r="AG4917" s="119"/>
      <c r="AH4917" s="119"/>
      <c r="AI4917" s="119"/>
      <c r="AJ4917" s="119" t="str">
        <f t="shared" si="307"/>
        <v>NA</v>
      </c>
      <c r="AK4917" s="190"/>
      <c r="AL4917" s="191"/>
    </row>
    <row r="4918" spans="1:38" x14ac:dyDescent="0.25">
      <c r="A4918" t="s">
        <v>17565</v>
      </c>
      <c r="B4918" t="s">
        <v>17563</v>
      </c>
      <c r="C4918" t="s">
        <v>17564</v>
      </c>
      <c r="D4918" t="s">
        <v>675</v>
      </c>
      <c r="E4918" t="s">
        <v>17566</v>
      </c>
      <c r="F4918" t="s">
        <v>54</v>
      </c>
      <c r="G4918"/>
      <c r="H4918" t="s">
        <v>46348</v>
      </c>
      <c r="I4918" t="s">
        <v>53091</v>
      </c>
      <c r="J4918"/>
      <c r="K4918" t="s">
        <v>565</v>
      </c>
      <c r="L4918" s="119" t="str">
        <f t="shared" si="304"/>
        <v>NA</v>
      </c>
      <c r="M4918" s="119"/>
      <c r="N4918" s="120" t="str">
        <f t="shared" si="305"/>
        <v>NA</v>
      </c>
      <c r="O4918" s="120"/>
      <c r="P4918"/>
      <c r="Q4918"/>
      <c r="R4918"/>
      <c r="S4918"/>
      <c r="T4918"/>
      <c r="U4918" t="s">
        <v>11672</v>
      </c>
      <c r="V4918" t="s">
        <v>11670</v>
      </c>
      <c r="W4918" t="s">
        <v>11671</v>
      </c>
      <c r="X4918" t="s">
        <v>675</v>
      </c>
      <c r="Y4918" t="s">
        <v>187</v>
      </c>
      <c r="Z4918" t="s">
        <v>54</v>
      </c>
      <c r="AA4918"/>
      <c r="AB4918" t="s">
        <v>45716</v>
      </c>
      <c r="AC4918" t="s">
        <v>52567</v>
      </c>
      <c r="AD4918"/>
      <c r="AE4918" t="s">
        <v>105</v>
      </c>
      <c r="AF4918" s="119" t="str">
        <f t="shared" si="306"/>
        <v>NA</v>
      </c>
      <c r="AG4918" s="119"/>
      <c r="AH4918" s="119"/>
      <c r="AI4918" s="119"/>
      <c r="AJ4918" s="119" t="str">
        <f t="shared" si="307"/>
        <v>NA</v>
      </c>
      <c r="AK4918" s="190"/>
      <c r="AL4918" s="191"/>
    </row>
    <row r="4919" spans="1:38" x14ac:dyDescent="0.25">
      <c r="A4919" t="s">
        <v>17569</v>
      </c>
      <c r="B4919" t="s">
        <v>17567</v>
      </c>
      <c r="C4919" t="s">
        <v>17568</v>
      </c>
      <c r="D4919" t="s">
        <v>675</v>
      </c>
      <c r="E4919" t="s">
        <v>17570</v>
      </c>
      <c r="F4919" t="s">
        <v>54</v>
      </c>
      <c r="G4919"/>
      <c r="H4919" t="s">
        <v>46349</v>
      </c>
      <c r="I4919" t="s">
        <v>53092</v>
      </c>
      <c r="J4919"/>
      <c r="K4919" t="s">
        <v>565</v>
      </c>
      <c r="L4919" s="119" t="str">
        <f t="shared" si="304"/>
        <v>NA</v>
      </c>
      <c r="M4919" s="119"/>
      <c r="N4919" s="120" t="str">
        <f t="shared" si="305"/>
        <v>NA</v>
      </c>
      <c r="O4919" s="120"/>
      <c r="P4919"/>
      <c r="Q4919"/>
      <c r="R4919"/>
      <c r="S4919"/>
      <c r="T4919"/>
      <c r="U4919" t="s">
        <v>21803</v>
      </c>
      <c r="V4919" t="s">
        <v>21805</v>
      </c>
      <c r="W4919" t="s">
        <v>21806</v>
      </c>
      <c r="X4919" t="s">
        <v>675</v>
      </c>
      <c r="Y4919" t="s">
        <v>21807</v>
      </c>
      <c r="Z4919" t="s">
        <v>54</v>
      </c>
      <c r="AA4919"/>
      <c r="AB4919" t="s">
        <v>45717</v>
      </c>
      <c r="AC4919" t="s">
        <v>52568</v>
      </c>
      <c r="AD4919"/>
      <c r="AE4919" t="s">
        <v>105</v>
      </c>
      <c r="AF4919" s="119" t="str">
        <f t="shared" si="306"/>
        <v>NA</v>
      </c>
      <c r="AG4919" s="119"/>
      <c r="AH4919" s="119"/>
      <c r="AI4919" s="119"/>
      <c r="AJ4919" s="119" t="str">
        <f t="shared" si="307"/>
        <v>NA</v>
      </c>
      <c r="AK4919" s="190"/>
      <c r="AL4919" s="191"/>
    </row>
    <row r="4920" spans="1:38" x14ac:dyDescent="0.25">
      <c r="A4920" t="s">
        <v>17613</v>
      </c>
      <c r="B4920" t="s">
        <v>17611</v>
      </c>
      <c r="C4920" t="s">
        <v>17612</v>
      </c>
      <c r="D4920" t="s">
        <v>675</v>
      </c>
      <c r="E4920" t="s">
        <v>3152</v>
      </c>
      <c r="F4920" t="s">
        <v>54</v>
      </c>
      <c r="G4920"/>
      <c r="H4920" t="s">
        <v>46350</v>
      </c>
      <c r="I4920" t="s">
        <v>53093</v>
      </c>
      <c r="J4920" t="s">
        <v>17614</v>
      </c>
      <c r="K4920" t="s">
        <v>565</v>
      </c>
      <c r="L4920" s="119" t="str">
        <f t="shared" si="304"/>
        <v>NA</v>
      </c>
      <c r="M4920" s="119"/>
      <c r="N4920" s="120" t="str">
        <f t="shared" si="305"/>
        <v>NA</v>
      </c>
      <c r="O4920" s="120"/>
      <c r="P4920"/>
      <c r="Q4920"/>
      <c r="R4920"/>
      <c r="S4920"/>
      <c r="T4920"/>
      <c r="U4920" t="s">
        <v>17972</v>
      </c>
      <c r="V4920" t="s">
        <v>17970</v>
      </c>
      <c r="W4920" t="s">
        <v>17971</v>
      </c>
      <c r="X4920" t="s">
        <v>675</v>
      </c>
      <c r="Y4920" t="s">
        <v>17973</v>
      </c>
      <c r="Z4920" t="s">
        <v>54</v>
      </c>
      <c r="AA4920"/>
      <c r="AB4920" t="s">
        <v>45718</v>
      </c>
      <c r="AC4920" t="s">
        <v>52569</v>
      </c>
      <c r="AD4920" t="s">
        <v>17974</v>
      </c>
      <c r="AE4920" t="s">
        <v>105</v>
      </c>
      <c r="AF4920" s="119" t="str">
        <f t="shared" si="306"/>
        <v>NA</v>
      </c>
      <c r="AG4920" s="119"/>
      <c r="AH4920" s="119"/>
      <c r="AI4920" s="119"/>
      <c r="AJ4920" s="119" t="str">
        <f t="shared" si="307"/>
        <v>NA</v>
      </c>
      <c r="AK4920" s="190"/>
      <c r="AL4920" s="191"/>
    </row>
    <row r="4921" spans="1:38" x14ac:dyDescent="0.25">
      <c r="A4921" t="s">
        <v>7827</v>
      </c>
      <c r="B4921" t="s">
        <v>7825</v>
      </c>
      <c r="C4921" t="s">
        <v>7826</v>
      </c>
      <c r="D4921" t="s">
        <v>675</v>
      </c>
      <c r="E4921" t="s">
        <v>3152</v>
      </c>
      <c r="F4921" t="s">
        <v>54</v>
      </c>
      <c r="G4921"/>
      <c r="H4921" t="s">
        <v>46351</v>
      </c>
      <c r="I4921" t="s">
        <v>53093</v>
      </c>
      <c r="J4921" t="s">
        <v>7828</v>
      </c>
      <c r="K4921" t="s">
        <v>105</v>
      </c>
      <c r="L4921" s="119" t="str">
        <f t="shared" si="304"/>
        <v>NA</v>
      </c>
      <c r="M4921" s="119"/>
      <c r="N4921" s="120" t="str">
        <f t="shared" si="305"/>
        <v>NA</v>
      </c>
      <c r="O4921" s="120"/>
      <c r="P4921"/>
      <c r="Q4921"/>
      <c r="R4921"/>
      <c r="S4921"/>
      <c r="T4921"/>
      <c r="U4921" t="s">
        <v>8840</v>
      </c>
      <c r="V4921" t="s">
        <v>8838</v>
      </c>
      <c r="W4921" t="s">
        <v>8839</v>
      </c>
      <c r="X4921" t="s">
        <v>675</v>
      </c>
      <c r="Y4921" t="s">
        <v>8841</v>
      </c>
      <c r="Z4921" t="s">
        <v>54</v>
      </c>
      <c r="AA4921"/>
      <c r="AB4921" t="s">
        <v>45719</v>
      </c>
      <c r="AC4921" t="s">
        <v>52570</v>
      </c>
      <c r="AD4921" t="s">
        <v>8842</v>
      </c>
      <c r="AE4921" t="s">
        <v>105</v>
      </c>
      <c r="AF4921" s="119" t="str">
        <f t="shared" si="306"/>
        <v>NA</v>
      </c>
      <c r="AG4921" s="119"/>
      <c r="AH4921" s="119"/>
      <c r="AI4921" s="119"/>
      <c r="AJ4921" s="119" t="str">
        <f t="shared" si="307"/>
        <v>NA</v>
      </c>
      <c r="AK4921" s="190"/>
      <c r="AL4921" s="191"/>
    </row>
    <row r="4922" spans="1:38" x14ac:dyDescent="0.25">
      <c r="A4922" t="s">
        <v>17617</v>
      </c>
      <c r="B4922" t="s">
        <v>17615</v>
      </c>
      <c r="C4922" t="s">
        <v>17616</v>
      </c>
      <c r="D4922" t="s">
        <v>675</v>
      </c>
      <c r="E4922" t="s">
        <v>17618</v>
      </c>
      <c r="F4922" t="s">
        <v>54</v>
      </c>
      <c r="G4922"/>
      <c r="H4922" t="s">
        <v>46352</v>
      </c>
      <c r="I4922" t="s">
        <v>53094</v>
      </c>
      <c r="J4922"/>
      <c r="K4922" t="s">
        <v>565</v>
      </c>
      <c r="L4922" s="119" t="str">
        <f t="shared" si="304"/>
        <v>NA</v>
      </c>
      <c r="M4922" s="119"/>
      <c r="N4922" s="120" t="str">
        <f t="shared" si="305"/>
        <v>NA</v>
      </c>
      <c r="O4922" s="120"/>
      <c r="P4922"/>
      <c r="Q4922"/>
      <c r="R4922"/>
      <c r="S4922"/>
      <c r="T4922"/>
      <c r="U4922" t="s">
        <v>22102</v>
      </c>
      <c r="V4922" t="s">
        <v>22109</v>
      </c>
      <c r="W4922" t="s">
        <v>22110</v>
      </c>
      <c r="X4922" t="s">
        <v>675</v>
      </c>
      <c r="Y4922" t="s">
        <v>8841</v>
      </c>
      <c r="Z4922" t="s">
        <v>54</v>
      </c>
      <c r="AA4922"/>
      <c r="AB4922" t="s">
        <v>45720</v>
      </c>
      <c r="AC4922" t="s">
        <v>52570</v>
      </c>
      <c r="AD4922" t="s">
        <v>10130</v>
      </c>
      <c r="AE4922" t="s">
        <v>105</v>
      </c>
      <c r="AF4922" s="119" t="str">
        <f t="shared" si="306"/>
        <v>NA</v>
      </c>
      <c r="AG4922" s="119"/>
      <c r="AH4922" s="119"/>
      <c r="AI4922" s="119"/>
      <c r="AJ4922" s="119" t="str">
        <f t="shared" si="307"/>
        <v>NA</v>
      </c>
      <c r="AK4922" s="190"/>
      <c r="AL4922" s="191"/>
    </row>
    <row r="4923" spans="1:38" x14ac:dyDescent="0.25">
      <c r="A4923" t="s">
        <v>17625</v>
      </c>
      <c r="B4923" t="s">
        <v>17623</v>
      </c>
      <c r="C4923" t="s">
        <v>17624</v>
      </c>
      <c r="D4923" t="s">
        <v>675</v>
      </c>
      <c r="E4923" t="s">
        <v>2428</v>
      </c>
      <c r="F4923" t="s">
        <v>54</v>
      </c>
      <c r="G4923"/>
      <c r="H4923" t="s">
        <v>46353</v>
      </c>
      <c r="I4923" t="s">
        <v>53095</v>
      </c>
      <c r="J4923"/>
      <c r="K4923" t="s">
        <v>565</v>
      </c>
      <c r="L4923" s="119" t="str">
        <f t="shared" si="304"/>
        <v>NA</v>
      </c>
      <c r="M4923" s="119"/>
      <c r="N4923" s="120" t="str">
        <f t="shared" si="305"/>
        <v>NA</v>
      </c>
      <c r="O4923" s="120"/>
      <c r="P4923"/>
      <c r="Q4923"/>
      <c r="R4923"/>
      <c r="S4923"/>
      <c r="T4923"/>
      <c r="U4923" t="s">
        <v>22102</v>
      </c>
      <c r="V4923" t="s">
        <v>22111</v>
      </c>
      <c r="W4923" t="s">
        <v>22112</v>
      </c>
      <c r="X4923" t="s">
        <v>675</v>
      </c>
      <c r="Y4923" t="s">
        <v>8841</v>
      </c>
      <c r="Z4923" t="s">
        <v>54</v>
      </c>
      <c r="AA4923"/>
      <c r="AB4923" t="s">
        <v>45720</v>
      </c>
      <c r="AC4923" t="s">
        <v>52570</v>
      </c>
      <c r="AD4923" t="s">
        <v>22102</v>
      </c>
      <c r="AE4923" t="s">
        <v>105</v>
      </c>
      <c r="AF4923" s="119" t="str">
        <f t="shared" si="306"/>
        <v>NA</v>
      </c>
      <c r="AG4923" s="119"/>
      <c r="AH4923" s="119"/>
      <c r="AI4923" s="119"/>
      <c r="AJ4923" s="119" t="str">
        <f t="shared" si="307"/>
        <v>NA</v>
      </c>
      <c r="AK4923" s="190"/>
      <c r="AL4923" s="191"/>
    </row>
    <row r="4924" spans="1:38" x14ac:dyDescent="0.25">
      <c r="A4924" t="s">
        <v>17721</v>
      </c>
      <c r="B4924" t="s">
        <v>17719</v>
      </c>
      <c r="C4924" t="s">
        <v>17720</v>
      </c>
      <c r="D4924" t="s">
        <v>675</v>
      </c>
      <c r="E4924" t="s">
        <v>724</v>
      </c>
      <c r="F4924" t="s">
        <v>54</v>
      </c>
      <c r="G4924"/>
      <c r="H4924" t="s">
        <v>46354</v>
      </c>
      <c r="I4924" t="s">
        <v>53096</v>
      </c>
      <c r="J4924"/>
      <c r="K4924" t="s">
        <v>565</v>
      </c>
      <c r="L4924" s="119" t="str">
        <f t="shared" si="304"/>
        <v>NA</v>
      </c>
      <c r="M4924" s="119"/>
      <c r="N4924" s="120" t="str">
        <f t="shared" si="305"/>
        <v>NA</v>
      </c>
      <c r="O4924" s="120"/>
      <c r="P4924"/>
      <c r="Q4924"/>
      <c r="R4924"/>
      <c r="S4924"/>
      <c r="T4924"/>
      <c r="U4924" t="s">
        <v>6929</v>
      </c>
      <c r="V4924" t="s">
        <v>6927</v>
      </c>
      <c r="W4924" t="s">
        <v>6928</v>
      </c>
      <c r="X4924" t="s">
        <v>675</v>
      </c>
      <c r="Y4924" t="s">
        <v>2703</v>
      </c>
      <c r="Z4924" t="s">
        <v>54</v>
      </c>
      <c r="AA4924"/>
      <c r="AB4924" t="s">
        <v>45721</v>
      </c>
      <c r="AC4924" t="s">
        <v>52571</v>
      </c>
      <c r="AD4924" t="s">
        <v>6930</v>
      </c>
      <c r="AE4924" t="s">
        <v>105</v>
      </c>
      <c r="AF4924" s="119" t="str">
        <f t="shared" si="306"/>
        <v>NA</v>
      </c>
      <c r="AG4924" s="119"/>
      <c r="AH4924" s="119"/>
      <c r="AI4924" s="119"/>
      <c r="AJ4924" s="119" t="str">
        <f t="shared" si="307"/>
        <v>NA</v>
      </c>
      <c r="AK4924" s="190"/>
      <c r="AL4924" s="191"/>
    </row>
    <row r="4925" spans="1:38" x14ac:dyDescent="0.25">
      <c r="A4925" t="s">
        <v>21518</v>
      </c>
      <c r="B4925" t="s">
        <v>21516</v>
      </c>
      <c r="C4925" t="s">
        <v>21517</v>
      </c>
      <c r="D4925" t="s">
        <v>675</v>
      </c>
      <c r="E4925" t="s">
        <v>21519</v>
      </c>
      <c r="F4925" t="s">
        <v>54</v>
      </c>
      <c r="G4925"/>
      <c r="H4925" t="s">
        <v>46355</v>
      </c>
      <c r="I4925" t="s">
        <v>53097</v>
      </c>
      <c r="J4925"/>
      <c r="K4925" t="s">
        <v>565</v>
      </c>
      <c r="L4925" s="119" t="str">
        <f t="shared" si="304"/>
        <v>NA</v>
      </c>
      <c r="M4925" s="119"/>
      <c r="N4925" s="120" t="str">
        <f t="shared" si="305"/>
        <v>NA</v>
      </c>
      <c r="O4925" s="120"/>
      <c r="P4925"/>
      <c r="Q4925"/>
      <c r="R4925"/>
      <c r="S4925"/>
      <c r="T4925"/>
      <c r="U4925" t="s">
        <v>11941</v>
      </c>
      <c r="V4925" t="s">
        <v>11939</v>
      </c>
      <c r="W4925" t="s">
        <v>11940</v>
      </c>
      <c r="X4925" t="s">
        <v>675</v>
      </c>
      <c r="Y4925" t="s">
        <v>2703</v>
      </c>
      <c r="Z4925" t="s">
        <v>54</v>
      </c>
      <c r="AA4925"/>
      <c r="AB4925" t="s">
        <v>45721</v>
      </c>
      <c r="AC4925" t="s">
        <v>52571</v>
      </c>
      <c r="AD4925"/>
      <c r="AE4925" t="s">
        <v>105</v>
      </c>
      <c r="AF4925" s="119" t="str">
        <f t="shared" si="306"/>
        <v>NA</v>
      </c>
      <c r="AG4925" s="119"/>
      <c r="AH4925" s="119"/>
      <c r="AI4925" s="119"/>
      <c r="AJ4925" s="119" t="str">
        <f t="shared" si="307"/>
        <v>NA</v>
      </c>
      <c r="AK4925" s="190"/>
      <c r="AL4925" s="191"/>
    </row>
    <row r="4926" spans="1:38" x14ac:dyDescent="0.25">
      <c r="A4926" t="s">
        <v>21565</v>
      </c>
      <c r="B4926" t="s">
        <v>21563</v>
      </c>
      <c r="C4926" t="s">
        <v>21564</v>
      </c>
      <c r="D4926" t="s">
        <v>675</v>
      </c>
      <c r="E4926" t="s">
        <v>3646</v>
      </c>
      <c r="F4926" t="s">
        <v>54</v>
      </c>
      <c r="G4926"/>
      <c r="H4926" t="s">
        <v>46356</v>
      </c>
      <c r="I4926" t="s">
        <v>53098</v>
      </c>
      <c r="J4926"/>
      <c r="K4926" t="s">
        <v>565</v>
      </c>
      <c r="L4926" s="119" t="str">
        <f t="shared" si="304"/>
        <v>NA</v>
      </c>
      <c r="M4926" s="119"/>
      <c r="N4926" s="120" t="str">
        <f t="shared" si="305"/>
        <v>NA</v>
      </c>
      <c r="O4926" s="120"/>
      <c r="P4926"/>
      <c r="Q4926"/>
      <c r="R4926"/>
      <c r="S4926"/>
      <c r="T4926"/>
      <c r="U4926" t="s">
        <v>21839</v>
      </c>
      <c r="V4926" t="s">
        <v>21837</v>
      </c>
      <c r="W4926" t="s">
        <v>21838</v>
      </c>
      <c r="X4926" t="s">
        <v>675</v>
      </c>
      <c r="Y4926" t="s">
        <v>2703</v>
      </c>
      <c r="Z4926" t="s">
        <v>54</v>
      </c>
      <c r="AA4926"/>
      <c r="AB4926" t="s">
        <v>45721</v>
      </c>
      <c r="AC4926" t="s">
        <v>52571</v>
      </c>
      <c r="AD4926"/>
      <c r="AE4926" t="s">
        <v>105</v>
      </c>
      <c r="AF4926" s="119" t="str">
        <f t="shared" si="306"/>
        <v>NA</v>
      </c>
      <c r="AG4926" s="119"/>
      <c r="AH4926" s="119"/>
      <c r="AI4926" s="119"/>
      <c r="AJ4926" s="119" t="str">
        <f t="shared" si="307"/>
        <v>NA</v>
      </c>
      <c r="AK4926" s="190"/>
      <c r="AL4926" s="191"/>
    </row>
    <row r="4927" spans="1:38" x14ac:dyDescent="0.25">
      <c r="A4927" t="s">
        <v>10848</v>
      </c>
      <c r="B4927" t="s">
        <v>10846</v>
      </c>
      <c r="C4927" t="s">
        <v>10847</v>
      </c>
      <c r="D4927" t="s">
        <v>675</v>
      </c>
      <c r="E4927" t="s">
        <v>10849</v>
      </c>
      <c r="F4927" t="s">
        <v>54</v>
      </c>
      <c r="G4927"/>
      <c r="H4927" t="s">
        <v>46357</v>
      </c>
      <c r="I4927" t="s">
        <v>53099</v>
      </c>
      <c r="J4927" t="s">
        <v>10848</v>
      </c>
      <c r="K4927" t="s">
        <v>565</v>
      </c>
      <c r="L4927" s="119" t="str">
        <f t="shared" si="304"/>
        <v>NA</v>
      </c>
      <c r="M4927" s="119"/>
      <c r="N4927" s="120" t="str">
        <f t="shared" si="305"/>
        <v>NA</v>
      </c>
      <c r="O4927" s="120"/>
      <c r="P4927"/>
      <c r="Q4927"/>
      <c r="R4927"/>
      <c r="S4927"/>
      <c r="T4927"/>
      <c r="U4927" t="s">
        <v>13754</v>
      </c>
      <c r="V4927" t="s">
        <v>13752</v>
      </c>
      <c r="W4927" t="s">
        <v>13753</v>
      </c>
      <c r="X4927" t="s">
        <v>675</v>
      </c>
      <c r="Y4927" t="s">
        <v>13755</v>
      </c>
      <c r="Z4927" t="s">
        <v>54</v>
      </c>
      <c r="AA4927"/>
      <c r="AB4927" t="s">
        <v>45722</v>
      </c>
      <c r="AC4927" t="s">
        <v>52572</v>
      </c>
      <c r="AD4927" t="s">
        <v>13754</v>
      </c>
      <c r="AE4927" t="s">
        <v>565</v>
      </c>
      <c r="AF4927" s="119" t="str">
        <f t="shared" si="306"/>
        <v>NA</v>
      </c>
      <c r="AG4927" s="119"/>
      <c r="AH4927" s="119"/>
      <c r="AI4927" s="119"/>
      <c r="AJ4927" s="119" t="str">
        <f t="shared" si="307"/>
        <v>NA</v>
      </c>
      <c r="AK4927" s="190"/>
      <c r="AL4927" s="191"/>
    </row>
    <row r="4928" spans="1:38" x14ac:dyDescent="0.25">
      <c r="A4928" t="s">
        <v>18717</v>
      </c>
      <c r="B4928" t="s">
        <v>18715</v>
      </c>
      <c r="C4928" t="s">
        <v>18716</v>
      </c>
      <c r="D4928" t="s">
        <v>675</v>
      </c>
      <c r="E4928" t="s">
        <v>18718</v>
      </c>
      <c r="F4928" t="s">
        <v>54</v>
      </c>
      <c r="G4928"/>
      <c r="H4928" t="s">
        <v>46358</v>
      </c>
      <c r="I4928" t="s">
        <v>53100</v>
      </c>
      <c r="J4928"/>
      <c r="K4928" t="s">
        <v>565</v>
      </c>
      <c r="L4928" s="119" t="str">
        <f t="shared" si="304"/>
        <v>NA</v>
      </c>
      <c r="M4928" s="119"/>
      <c r="N4928" s="120" t="str">
        <f t="shared" si="305"/>
        <v>NA</v>
      </c>
      <c r="O4928" s="120"/>
      <c r="P4928"/>
      <c r="Q4928"/>
      <c r="R4928"/>
      <c r="S4928"/>
      <c r="T4928"/>
      <c r="U4928" t="s">
        <v>19628</v>
      </c>
      <c r="V4928" t="s">
        <v>19626</v>
      </c>
      <c r="W4928" t="s">
        <v>19627</v>
      </c>
      <c r="X4928" t="s">
        <v>675</v>
      </c>
      <c r="Y4928" t="s">
        <v>11613</v>
      </c>
      <c r="Z4928" t="s">
        <v>54</v>
      </c>
      <c r="AA4928"/>
      <c r="AB4928" t="s">
        <v>45723</v>
      </c>
      <c r="AC4928" t="s">
        <v>52573</v>
      </c>
      <c r="AD4928" t="s">
        <v>15469</v>
      </c>
      <c r="AE4928" t="s">
        <v>565</v>
      </c>
      <c r="AF4928" s="119" t="str">
        <f t="shared" si="306"/>
        <v>NA</v>
      </c>
      <c r="AG4928" s="119"/>
      <c r="AH4928" s="119"/>
      <c r="AI4928" s="119"/>
      <c r="AJ4928" s="119" t="str">
        <f t="shared" si="307"/>
        <v>NA</v>
      </c>
      <c r="AK4928" s="190"/>
      <c r="AL4928" s="191"/>
    </row>
    <row r="4929" spans="1:38" x14ac:dyDescent="0.25">
      <c r="A4929" t="s">
        <v>6838</v>
      </c>
      <c r="B4929" t="s">
        <v>6836</v>
      </c>
      <c r="C4929" t="s">
        <v>6837</v>
      </c>
      <c r="D4929" t="s">
        <v>675</v>
      </c>
      <c r="E4929" t="s">
        <v>6839</v>
      </c>
      <c r="F4929" t="s">
        <v>54</v>
      </c>
      <c r="G4929"/>
      <c r="H4929" t="s">
        <v>46359</v>
      </c>
      <c r="I4929" t="s">
        <v>53101</v>
      </c>
      <c r="J4929"/>
      <c r="K4929" t="s">
        <v>105</v>
      </c>
      <c r="L4929" s="119" t="str">
        <f t="shared" si="304"/>
        <v>NA</v>
      </c>
      <c r="M4929" s="119"/>
      <c r="N4929" s="120" t="str">
        <f t="shared" si="305"/>
        <v>NA</v>
      </c>
      <c r="O4929" s="120"/>
      <c r="P4929"/>
      <c r="Q4929"/>
      <c r="R4929"/>
      <c r="S4929"/>
      <c r="T4929"/>
      <c r="U4929" t="s">
        <v>11612</v>
      </c>
      <c r="V4929" t="s">
        <v>11610</v>
      </c>
      <c r="W4929" t="s">
        <v>11611</v>
      </c>
      <c r="X4929" t="s">
        <v>675</v>
      </c>
      <c r="Y4929" t="s">
        <v>11613</v>
      </c>
      <c r="Z4929" t="s">
        <v>54</v>
      </c>
      <c r="AA4929"/>
      <c r="AB4929" t="s">
        <v>45724</v>
      </c>
      <c r="AC4929" t="s">
        <v>52573</v>
      </c>
      <c r="AD4929"/>
      <c r="AE4929" t="s">
        <v>105</v>
      </c>
      <c r="AF4929" s="119" t="str">
        <f t="shared" si="306"/>
        <v>NA</v>
      </c>
      <c r="AG4929" s="119"/>
      <c r="AH4929" s="119"/>
      <c r="AI4929" s="119"/>
      <c r="AJ4929" s="119" t="str">
        <f t="shared" si="307"/>
        <v>NA</v>
      </c>
      <c r="AK4929" s="190"/>
      <c r="AL4929" s="191"/>
    </row>
    <row r="4930" spans="1:38" x14ac:dyDescent="0.25">
      <c r="A4930" t="s">
        <v>15855</v>
      </c>
      <c r="B4930" t="s">
        <v>15853</v>
      </c>
      <c r="C4930" t="s">
        <v>15854</v>
      </c>
      <c r="D4930" t="s">
        <v>675</v>
      </c>
      <c r="E4930" t="s">
        <v>15856</v>
      </c>
      <c r="F4930" t="s">
        <v>54</v>
      </c>
      <c r="G4930"/>
      <c r="H4930" t="s">
        <v>46360</v>
      </c>
      <c r="I4930" t="s">
        <v>53102</v>
      </c>
      <c r="J4930" t="s">
        <v>15857</v>
      </c>
      <c r="K4930" t="s">
        <v>565</v>
      </c>
      <c r="L4930" s="119" t="str">
        <f t="shared" si="304"/>
        <v>NA</v>
      </c>
      <c r="M4930" s="119"/>
      <c r="N4930" s="120" t="str">
        <f t="shared" si="305"/>
        <v>NA</v>
      </c>
      <c r="O4930" s="120"/>
      <c r="P4930"/>
      <c r="Q4930"/>
      <c r="R4930"/>
      <c r="S4930"/>
      <c r="T4930"/>
      <c r="U4930" t="s">
        <v>18013</v>
      </c>
      <c r="V4930" t="s">
        <v>18011</v>
      </c>
      <c r="W4930" t="s">
        <v>18012</v>
      </c>
      <c r="X4930" t="s">
        <v>675</v>
      </c>
      <c r="Y4930" t="s">
        <v>3241</v>
      </c>
      <c r="Z4930" t="s">
        <v>54</v>
      </c>
      <c r="AA4930"/>
      <c r="AB4930" t="s">
        <v>45725</v>
      </c>
      <c r="AC4930" t="s">
        <v>52574</v>
      </c>
      <c r="AD4930" t="s">
        <v>15469</v>
      </c>
      <c r="AE4930" t="s">
        <v>565</v>
      </c>
      <c r="AF4930" s="119" t="str">
        <f t="shared" si="306"/>
        <v>NA</v>
      </c>
      <c r="AG4930" s="119"/>
      <c r="AH4930" s="119"/>
      <c r="AI4930" s="119"/>
      <c r="AJ4930" s="119" t="str">
        <f t="shared" si="307"/>
        <v>NA</v>
      </c>
      <c r="AK4930" s="190"/>
      <c r="AL4930" s="191"/>
    </row>
    <row r="4931" spans="1:38" x14ac:dyDescent="0.25">
      <c r="A4931" t="s">
        <v>9489</v>
      </c>
      <c r="B4931" t="s">
        <v>9487</v>
      </c>
      <c r="C4931" t="s">
        <v>9488</v>
      </c>
      <c r="D4931" t="s">
        <v>675</v>
      </c>
      <c r="E4931" t="s">
        <v>9490</v>
      </c>
      <c r="F4931" t="s">
        <v>54</v>
      </c>
      <c r="G4931"/>
      <c r="H4931" t="s">
        <v>46361</v>
      </c>
      <c r="I4931" t="s">
        <v>53103</v>
      </c>
      <c r="J4931" t="s">
        <v>9491</v>
      </c>
      <c r="K4931" t="s">
        <v>105</v>
      </c>
      <c r="L4931" s="119" t="str">
        <f t="shared" ref="L4931:L4994" si="308">IF($Q$1&lt;&gt;"",IF(ISNUMBER(SEARCH("*"&amp;$Q$1&amp;"*", A4931)),A4931, IF(ISNUMBER(SEARCH("*"&amp;$Q$1&amp;"*", H4931)),A4931, IF(ISNUMBER(SEARCH("*"&amp;$Q$1&amp;"*", G4931)),A4931, IF(ISNUMBER(SEARCH("*"&amp;$Q$1&amp;"*", J4931)),A4931,  IF(ISNUMBER(SEARCH("*"&amp;$Q$1&amp;"*", E4931)),A4931, "NA"))))),"NA")</f>
        <v>NA</v>
      </c>
      <c r="M4931" s="119"/>
      <c r="N4931" s="120" t="str">
        <f t="shared" ref="N4931:N4994" si="309">IF($Q$11=1,IF(ISNUMBER(SEARCH($T$11,C4931)),A4931,"NA"),"NA")</f>
        <v>NA</v>
      </c>
      <c r="O4931" s="120"/>
      <c r="P4931"/>
      <c r="Q4931"/>
      <c r="R4931"/>
      <c r="S4931"/>
      <c r="T4931"/>
      <c r="U4931" t="s">
        <v>18312</v>
      </c>
      <c r="V4931" t="s">
        <v>18310</v>
      </c>
      <c r="W4931" t="s">
        <v>18311</v>
      </c>
      <c r="X4931" t="s">
        <v>675</v>
      </c>
      <c r="Y4931" t="s">
        <v>3241</v>
      </c>
      <c r="Z4931" t="s">
        <v>54</v>
      </c>
      <c r="AA4931"/>
      <c r="AB4931" t="s">
        <v>45725</v>
      </c>
      <c r="AC4931" t="s">
        <v>52574</v>
      </c>
      <c r="AD4931"/>
      <c r="AE4931" t="s">
        <v>105</v>
      </c>
      <c r="AF4931" s="119" t="str">
        <f t="shared" ref="AF4931:AF4994" si="310">IF($Q$6&lt;&gt;"",IF(ISNUMBER(SEARCH($Q$6, W4931)),U4931, "NA"),"NA")</f>
        <v>NA</v>
      </c>
      <c r="AG4931" s="119"/>
      <c r="AH4931" s="119"/>
      <c r="AI4931" s="119"/>
      <c r="AJ4931" s="119" t="str">
        <f t="shared" ref="AJ4931:AJ4994" si="311">IF($Q$5&lt;&gt;"",IF(ISNUMBER(SEARCH($Q$5, U4931&amp;" "&amp;Y4931&amp;" "&amp;AA4931&amp;" "&amp;AB4931&amp;" "&amp;AD4931)),U4931, "NA"),"NA")</f>
        <v>NA</v>
      </c>
      <c r="AK4931" s="190"/>
      <c r="AL4931" s="191"/>
    </row>
    <row r="4932" spans="1:38" x14ac:dyDescent="0.25">
      <c r="A4932" t="s">
        <v>16287</v>
      </c>
      <c r="B4932" t="s">
        <v>16285</v>
      </c>
      <c r="C4932" t="s">
        <v>16286</v>
      </c>
      <c r="D4932" t="s">
        <v>675</v>
      </c>
      <c r="E4932" t="s">
        <v>11144</v>
      </c>
      <c r="F4932" t="s">
        <v>54</v>
      </c>
      <c r="G4932"/>
      <c r="H4932" t="s">
        <v>46362</v>
      </c>
      <c r="I4932" t="s">
        <v>53104</v>
      </c>
      <c r="J4932" t="s">
        <v>16287</v>
      </c>
      <c r="K4932" t="s">
        <v>565</v>
      </c>
      <c r="L4932" s="119" t="str">
        <f t="shared" si="308"/>
        <v>NA</v>
      </c>
      <c r="M4932" s="119"/>
      <c r="N4932" s="120" t="str">
        <f t="shared" si="309"/>
        <v>NA</v>
      </c>
      <c r="O4932" s="120"/>
      <c r="P4932"/>
      <c r="Q4932"/>
      <c r="R4932"/>
      <c r="S4932"/>
      <c r="T4932"/>
      <c r="U4932" t="s">
        <v>11313</v>
      </c>
      <c r="V4932" t="s">
        <v>11311</v>
      </c>
      <c r="W4932" t="s">
        <v>11312</v>
      </c>
      <c r="X4932" t="s">
        <v>675</v>
      </c>
      <c r="Y4932" t="s">
        <v>3241</v>
      </c>
      <c r="Z4932" t="s">
        <v>54</v>
      </c>
      <c r="AA4932"/>
      <c r="AB4932" t="s">
        <v>45726</v>
      </c>
      <c r="AC4932" t="s">
        <v>52574</v>
      </c>
      <c r="AD4932"/>
      <c r="AE4932" t="s">
        <v>105</v>
      </c>
      <c r="AF4932" s="119" t="str">
        <f t="shared" si="310"/>
        <v>NA</v>
      </c>
      <c r="AG4932" s="119"/>
      <c r="AH4932" s="119"/>
      <c r="AI4932" s="119"/>
      <c r="AJ4932" s="119" t="str">
        <f t="shared" si="311"/>
        <v>NA</v>
      </c>
      <c r="AK4932" s="190"/>
      <c r="AL4932" s="191"/>
    </row>
    <row r="4933" spans="1:38" x14ac:dyDescent="0.25">
      <c r="A4933" t="s">
        <v>22553</v>
      </c>
      <c r="B4933" t="s">
        <v>22552</v>
      </c>
      <c r="C4933" t="s">
        <v>10700</v>
      </c>
      <c r="D4933" t="s">
        <v>675</v>
      </c>
      <c r="E4933" t="s">
        <v>11144</v>
      </c>
      <c r="F4933" t="s">
        <v>54</v>
      </c>
      <c r="G4933"/>
      <c r="H4933" t="s">
        <v>46363</v>
      </c>
      <c r="I4933" t="s">
        <v>53104</v>
      </c>
      <c r="J4933" t="s">
        <v>22554</v>
      </c>
      <c r="K4933" t="s">
        <v>565</v>
      </c>
      <c r="L4933" s="119" t="str">
        <f t="shared" si="308"/>
        <v>NA</v>
      </c>
      <c r="M4933" s="119"/>
      <c r="N4933" s="120" t="str">
        <f t="shared" si="309"/>
        <v>NA</v>
      </c>
      <c r="O4933" s="120"/>
      <c r="P4933"/>
      <c r="Q4933"/>
      <c r="R4933"/>
      <c r="S4933"/>
      <c r="T4933"/>
      <c r="U4933" t="s">
        <v>18204</v>
      </c>
      <c r="V4933" t="s">
        <v>18202</v>
      </c>
      <c r="W4933" t="s">
        <v>18203</v>
      </c>
      <c r="X4933" t="s">
        <v>675</v>
      </c>
      <c r="Y4933" t="s">
        <v>3470</v>
      </c>
      <c r="Z4933" t="s">
        <v>54</v>
      </c>
      <c r="AA4933"/>
      <c r="AB4933" t="s">
        <v>45727</v>
      </c>
      <c r="AC4933" t="s">
        <v>52575</v>
      </c>
      <c r="AD4933"/>
      <c r="AE4933" t="s">
        <v>105</v>
      </c>
      <c r="AF4933" s="119" t="str">
        <f t="shared" si="310"/>
        <v>NA</v>
      </c>
      <c r="AG4933" s="119"/>
      <c r="AH4933" s="119"/>
      <c r="AI4933" s="119"/>
      <c r="AJ4933" s="119" t="str">
        <f t="shared" si="311"/>
        <v>NA</v>
      </c>
      <c r="AK4933" s="190"/>
      <c r="AL4933" s="191"/>
    </row>
    <row r="4934" spans="1:38" x14ac:dyDescent="0.25">
      <c r="A4934" t="s">
        <v>11143</v>
      </c>
      <c r="B4934" t="s">
        <v>11141</v>
      </c>
      <c r="C4934" t="s">
        <v>11142</v>
      </c>
      <c r="D4934" t="s">
        <v>675</v>
      </c>
      <c r="E4934" t="s">
        <v>11144</v>
      </c>
      <c r="F4934" t="s">
        <v>54</v>
      </c>
      <c r="G4934"/>
      <c r="H4934" t="s">
        <v>46364</v>
      </c>
      <c r="I4934" t="s">
        <v>53104</v>
      </c>
      <c r="J4934"/>
      <c r="K4934" t="s">
        <v>105</v>
      </c>
      <c r="L4934" s="119" t="str">
        <f t="shared" si="308"/>
        <v>NA</v>
      </c>
      <c r="M4934" s="119"/>
      <c r="N4934" s="120" t="str">
        <f t="shared" si="309"/>
        <v>NA</v>
      </c>
      <c r="O4934" s="120"/>
      <c r="P4934"/>
      <c r="Q4934"/>
      <c r="R4934"/>
      <c r="S4934"/>
      <c r="T4934"/>
      <c r="U4934" t="s">
        <v>20750</v>
      </c>
      <c r="V4934" t="s">
        <v>20748</v>
      </c>
      <c r="W4934" t="s">
        <v>20749</v>
      </c>
      <c r="X4934" t="s">
        <v>675</v>
      </c>
      <c r="Y4934" t="s">
        <v>5633</v>
      </c>
      <c r="Z4934" t="s">
        <v>54</v>
      </c>
      <c r="AA4934"/>
      <c r="AB4934" t="s">
        <v>45728</v>
      </c>
      <c r="AC4934" t="s">
        <v>52576</v>
      </c>
      <c r="AD4934" t="s">
        <v>20751</v>
      </c>
      <c r="AE4934" t="s">
        <v>105</v>
      </c>
      <c r="AF4934" s="119" t="str">
        <f t="shared" si="310"/>
        <v>NA</v>
      </c>
      <c r="AG4934" s="119"/>
      <c r="AH4934" s="119"/>
      <c r="AI4934" s="119"/>
      <c r="AJ4934" s="119" t="str">
        <f t="shared" si="311"/>
        <v>NA</v>
      </c>
      <c r="AK4934" s="190"/>
      <c r="AL4934" s="191"/>
    </row>
    <row r="4935" spans="1:38" x14ac:dyDescent="0.25">
      <c r="A4935" t="s">
        <v>15620</v>
      </c>
      <c r="B4935" t="s">
        <v>15618</v>
      </c>
      <c r="C4935" t="s">
        <v>15619</v>
      </c>
      <c r="D4935" t="s">
        <v>675</v>
      </c>
      <c r="E4935" t="s">
        <v>15621</v>
      </c>
      <c r="F4935" t="s">
        <v>54</v>
      </c>
      <c r="G4935"/>
      <c r="H4935" t="s">
        <v>46365</v>
      </c>
      <c r="I4935" t="s">
        <v>53105</v>
      </c>
      <c r="J4935"/>
      <c r="K4935" t="s">
        <v>565</v>
      </c>
      <c r="L4935" s="119" t="str">
        <f t="shared" si="308"/>
        <v>NA</v>
      </c>
      <c r="M4935" s="119"/>
      <c r="N4935" s="120" t="str">
        <f t="shared" si="309"/>
        <v>NA</v>
      </c>
      <c r="O4935" s="120"/>
      <c r="P4935"/>
      <c r="Q4935"/>
      <c r="R4935"/>
      <c r="S4935"/>
      <c r="T4935"/>
      <c r="U4935" t="s">
        <v>8571</v>
      </c>
      <c r="V4935" t="s">
        <v>8569</v>
      </c>
      <c r="W4935" t="s">
        <v>8570</v>
      </c>
      <c r="X4935" t="s">
        <v>675</v>
      </c>
      <c r="Y4935" t="s">
        <v>8572</v>
      </c>
      <c r="Z4935" t="s">
        <v>54</v>
      </c>
      <c r="AA4935"/>
      <c r="AB4935" t="s">
        <v>45729</v>
      </c>
      <c r="AC4935" t="s">
        <v>52577</v>
      </c>
      <c r="AD4935" t="s">
        <v>8573</v>
      </c>
      <c r="AE4935" t="s">
        <v>105</v>
      </c>
      <c r="AF4935" s="119" t="str">
        <f t="shared" si="310"/>
        <v>NA</v>
      </c>
      <c r="AG4935" s="119"/>
      <c r="AH4935" s="119"/>
      <c r="AI4935" s="119"/>
      <c r="AJ4935" s="119" t="str">
        <f t="shared" si="311"/>
        <v>NA</v>
      </c>
      <c r="AK4935" s="190"/>
      <c r="AL4935" s="191"/>
    </row>
    <row r="4936" spans="1:38" x14ac:dyDescent="0.25">
      <c r="A4936" t="s">
        <v>16349</v>
      </c>
      <c r="B4936" t="s">
        <v>16347</v>
      </c>
      <c r="C4936" t="s">
        <v>16348</v>
      </c>
      <c r="D4936" t="s">
        <v>675</v>
      </c>
      <c r="E4936" t="s">
        <v>16350</v>
      </c>
      <c r="F4936" t="s">
        <v>54</v>
      </c>
      <c r="G4936"/>
      <c r="H4936" t="s">
        <v>46366</v>
      </c>
      <c r="I4936" t="s">
        <v>53106</v>
      </c>
      <c r="J4936" t="s">
        <v>16351</v>
      </c>
      <c r="K4936" t="s">
        <v>565</v>
      </c>
      <c r="L4936" s="119" t="str">
        <f t="shared" si="308"/>
        <v>NA</v>
      </c>
      <c r="M4936" s="119"/>
      <c r="N4936" s="120" t="str">
        <f t="shared" si="309"/>
        <v>NA</v>
      </c>
      <c r="O4936" s="120"/>
      <c r="P4936"/>
      <c r="Q4936"/>
      <c r="R4936"/>
      <c r="S4936"/>
      <c r="T4936"/>
      <c r="U4936" t="s">
        <v>19377</v>
      </c>
      <c r="V4936" t="s">
        <v>19375</v>
      </c>
      <c r="W4936" t="s">
        <v>19376</v>
      </c>
      <c r="X4936" t="s">
        <v>675</v>
      </c>
      <c r="Y4936" t="s">
        <v>19378</v>
      </c>
      <c r="Z4936" t="s">
        <v>54</v>
      </c>
      <c r="AA4936"/>
      <c r="AB4936" t="s">
        <v>45730</v>
      </c>
      <c r="AC4936" t="s">
        <v>52578</v>
      </c>
      <c r="AD4936"/>
      <c r="AE4936" t="s">
        <v>565</v>
      </c>
      <c r="AF4936" s="119" t="str">
        <f t="shared" si="310"/>
        <v>NA</v>
      </c>
      <c r="AG4936" s="119"/>
      <c r="AH4936" s="119"/>
      <c r="AI4936" s="119"/>
      <c r="AJ4936" s="119" t="str">
        <f t="shared" si="311"/>
        <v>NA</v>
      </c>
      <c r="AK4936" s="190"/>
      <c r="AL4936" s="191"/>
    </row>
    <row r="4937" spans="1:38" x14ac:dyDescent="0.25">
      <c r="A4937" t="s">
        <v>22559</v>
      </c>
      <c r="B4937" t="s">
        <v>22558</v>
      </c>
      <c r="C4937" t="s">
        <v>10700</v>
      </c>
      <c r="D4937" t="s">
        <v>675</v>
      </c>
      <c r="E4937" t="s">
        <v>16350</v>
      </c>
      <c r="F4937" t="s">
        <v>54</v>
      </c>
      <c r="G4937"/>
      <c r="H4937" t="s">
        <v>46367</v>
      </c>
      <c r="I4937" t="s">
        <v>53106</v>
      </c>
      <c r="J4937" t="s">
        <v>22560</v>
      </c>
      <c r="K4937" t="s">
        <v>565</v>
      </c>
      <c r="L4937" s="119" t="str">
        <f t="shared" si="308"/>
        <v>NA</v>
      </c>
      <c r="M4937" s="119"/>
      <c r="N4937" s="120" t="str">
        <f t="shared" si="309"/>
        <v>NA</v>
      </c>
      <c r="O4937" s="120"/>
      <c r="P4937"/>
      <c r="Q4937"/>
      <c r="R4937"/>
      <c r="S4937"/>
      <c r="T4937"/>
      <c r="U4937" t="s">
        <v>9494</v>
      </c>
      <c r="V4937" t="s">
        <v>9492</v>
      </c>
      <c r="W4937" t="s">
        <v>9493</v>
      </c>
      <c r="X4937" t="s">
        <v>675</v>
      </c>
      <c r="Y4937" t="s">
        <v>1004</v>
      </c>
      <c r="Z4937" t="s">
        <v>54</v>
      </c>
      <c r="AA4937"/>
      <c r="AB4937" t="s">
        <v>45731</v>
      </c>
      <c r="AC4937" t="s">
        <v>52579</v>
      </c>
      <c r="AD4937"/>
      <c r="AE4937" t="s">
        <v>105</v>
      </c>
      <c r="AF4937" s="119" t="str">
        <f t="shared" si="310"/>
        <v>NA</v>
      </c>
      <c r="AG4937" s="119"/>
      <c r="AH4937" s="119"/>
      <c r="AI4937" s="119"/>
      <c r="AJ4937" s="119" t="str">
        <f t="shared" si="311"/>
        <v>NA</v>
      </c>
      <c r="AK4937" s="190"/>
      <c r="AL4937" s="191"/>
    </row>
    <row r="4938" spans="1:38" x14ac:dyDescent="0.25">
      <c r="A4938" t="s">
        <v>15885</v>
      </c>
      <c r="B4938" t="s">
        <v>15883</v>
      </c>
      <c r="C4938" t="s">
        <v>15884</v>
      </c>
      <c r="D4938" t="s">
        <v>675</v>
      </c>
      <c r="E4938" t="s">
        <v>15886</v>
      </c>
      <c r="F4938" t="s">
        <v>54</v>
      </c>
      <c r="G4938"/>
      <c r="H4938" t="s">
        <v>46368</v>
      </c>
      <c r="I4938" t="s">
        <v>53107</v>
      </c>
      <c r="J4938"/>
      <c r="K4938" t="s">
        <v>565</v>
      </c>
      <c r="L4938" s="119" t="str">
        <f t="shared" si="308"/>
        <v>NA</v>
      </c>
      <c r="M4938" s="119"/>
      <c r="N4938" s="120" t="str">
        <f t="shared" si="309"/>
        <v>NA</v>
      </c>
      <c r="O4938" s="120"/>
      <c r="P4938"/>
      <c r="Q4938"/>
      <c r="R4938"/>
      <c r="S4938"/>
      <c r="T4938"/>
      <c r="U4938" t="s">
        <v>11988</v>
      </c>
      <c r="V4938" t="s">
        <v>11986</v>
      </c>
      <c r="W4938" t="s">
        <v>11987</v>
      </c>
      <c r="X4938" t="s">
        <v>675</v>
      </c>
      <c r="Y4938" t="s">
        <v>1004</v>
      </c>
      <c r="Z4938" t="s">
        <v>54</v>
      </c>
      <c r="AA4938"/>
      <c r="AB4938" t="s">
        <v>45732</v>
      </c>
      <c r="AC4938" t="s">
        <v>52579</v>
      </c>
      <c r="AD4938"/>
      <c r="AE4938" t="s">
        <v>105</v>
      </c>
      <c r="AF4938" s="119" t="str">
        <f t="shared" si="310"/>
        <v>NA</v>
      </c>
      <c r="AG4938" s="119"/>
      <c r="AH4938" s="119"/>
      <c r="AI4938" s="119"/>
      <c r="AJ4938" s="119" t="str">
        <f t="shared" si="311"/>
        <v>NA</v>
      </c>
      <c r="AK4938" s="190"/>
      <c r="AL4938" s="191"/>
    </row>
    <row r="4939" spans="1:38" x14ac:dyDescent="0.25">
      <c r="A4939" t="s">
        <v>7865</v>
      </c>
      <c r="B4939" t="s">
        <v>7863</v>
      </c>
      <c r="C4939" t="s">
        <v>7864</v>
      </c>
      <c r="D4939" t="s">
        <v>675</v>
      </c>
      <c r="E4939" t="s">
        <v>7866</v>
      </c>
      <c r="F4939" t="s">
        <v>54</v>
      </c>
      <c r="G4939"/>
      <c r="H4939" t="s">
        <v>46369</v>
      </c>
      <c r="I4939" t="s">
        <v>53108</v>
      </c>
      <c r="J4939" t="s">
        <v>7867</v>
      </c>
      <c r="K4939" t="s">
        <v>105</v>
      </c>
      <c r="L4939" s="119" t="str">
        <f t="shared" si="308"/>
        <v>NA</v>
      </c>
      <c r="M4939" s="119"/>
      <c r="N4939" s="120" t="str">
        <f t="shared" si="309"/>
        <v>NA</v>
      </c>
      <c r="O4939" s="120"/>
      <c r="P4939"/>
      <c r="Q4939"/>
      <c r="R4939"/>
      <c r="S4939"/>
      <c r="T4939"/>
      <c r="U4939" t="s">
        <v>12050</v>
      </c>
      <c r="V4939" t="s">
        <v>12048</v>
      </c>
      <c r="W4939" t="s">
        <v>12049</v>
      </c>
      <c r="X4939" t="s">
        <v>675</v>
      </c>
      <c r="Y4939" t="s">
        <v>1004</v>
      </c>
      <c r="Z4939" t="s">
        <v>54</v>
      </c>
      <c r="AA4939"/>
      <c r="AB4939" t="s">
        <v>45732</v>
      </c>
      <c r="AC4939" t="s">
        <v>52579</v>
      </c>
      <c r="AD4939" t="s">
        <v>12050</v>
      </c>
      <c r="AE4939" t="s">
        <v>105</v>
      </c>
      <c r="AF4939" s="119" t="str">
        <f t="shared" si="310"/>
        <v>NA</v>
      </c>
      <c r="AG4939" s="119"/>
      <c r="AH4939" s="119"/>
      <c r="AI4939" s="119"/>
      <c r="AJ4939" s="119" t="str">
        <f t="shared" si="311"/>
        <v>NA</v>
      </c>
      <c r="AK4939" s="190"/>
      <c r="AL4939" s="191"/>
    </row>
    <row r="4940" spans="1:38" x14ac:dyDescent="0.25">
      <c r="A4940" t="s">
        <v>9424</v>
      </c>
      <c r="B4940" t="s">
        <v>9422</v>
      </c>
      <c r="C4940" t="s">
        <v>9423</v>
      </c>
      <c r="D4940" t="s">
        <v>675</v>
      </c>
      <c r="E4940" t="s">
        <v>9425</v>
      </c>
      <c r="F4940" t="s">
        <v>54</v>
      </c>
      <c r="G4940"/>
      <c r="H4940" t="s">
        <v>46370</v>
      </c>
      <c r="I4940" t="s">
        <v>53109</v>
      </c>
      <c r="J4940"/>
      <c r="K4940" t="s">
        <v>105</v>
      </c>
      <c r="L4940" s="119" t="str">
        <f t="shared" si="308"/>
        <v>NA</v>
      </c>
      <c r="M4940" s="119"/>
      <c r="N4940" s="120" t="str">
        <f t="shared" si="309"/>
        <v>NA</v>
      </c>
      <c r="O4940" s="120"/>
      <c r="P4940"/>
      <c r="Q4940"/>
      <c r="R4940"/>
      <c r="S4940"/>
      <c r="T4940"/>
      <c r="U4940" t="s">
        <v>10557</v>
      </c>
      <c r="V4940" t="s">
        <v>10555</v>
      </c>
      <c r="W4940" t="s">
        <v>10556</v>
      </c>
      <c r="X4940" t="s">
        <v>675</v>
      </c>
      <c r="Y4940" t="s">
        <v>1004</v>
      </c>
      <c r="Z4940" t="s">
        <v>54</v>
      </c>
      <c r="AA4940"/>
      <c r="AB4940" t="s">
        <v>45732</v>
      </c>
      <c r="AC4940" t="s">
        <v>52579</v>
      </c>
      <c r="AD4940" t="s">
        <v>10558</v>
      </c>
      <c r="AE4940" t="s">
        <v>105</v>
      </c>
      <c r="AF4940" s="119" t="str">
        <f t="shared" si="310"/>
        <v>NA</v>
      </c>
      <c r="AG4940" s="119"/>
      <c r="AH4940" s="119"/>
      <c r="AI4940" s="119"/>
      <c r="AJ4940" s="119" t="str">
        <f t="shared" si="311"/>
        <v>NA</v>
      </c>
      <c r="AK4940" s="190"/>
      <c r="AL4940" s="191"/>
    </row>
    <row r="4941" spans="1:38" x14ac:dyDescent="0.25">
      <c r="A4941" t="s">
        <v>20614</v>
      </c>
      <c r="B4941" t="s">
        <v>20612</v>
      </c>
      <c r="C4941" t="s">
        <v>20613</v>
      </c>
      <c r="D4941" t="s">
        <v>675</v>
      </c>
      <c r="E4941" t="s">
        <v>1590</v>
      </c>
      <c r="F4941" t="s">
        <v>54</v>
      </c>
      <c r="G4941"/>
      <c r="H4941" t="s">
        <v>46371</v>
      </c>
      <c r="I4941" t="s">
        <v>53110</v>
      </c>
      <c r="J4941" t="s">
        <v>20614</v>
      </c>
      <c r="K4941" t="s">
        <v>565</v>
      </c>
      <c r="L4941" s="119" t="str">
        <f t="shared" si="308"/>
        <v>NA</v>
      </c>
      <c r="M4941" s="119"/>
      <c r="N4941" s="120" t="str">
        <f t="shared" si="309"/>
        <v>NA</v>
      </c>
      <c r="O4941" s="120"/>
      <c r="P4941"/>
      <c r="Q4941"/>
      <c r="R4941"/>
      <c r="S4941"/>
      <c r="T4941"/>
      <c r="U4941" t="s">
        <v>8725</v>
      </c>
      <c r="V4941" t="s">
        <v>8723</v>
      </c>
      <c r="W4941" t="s">
        <v>8724</v>
      </c>
      <c r="X4941" t="s">
        <v>675</v>
      </c>
      <c r="Y4941" t="s">
        <v>1004</v>
      </c>
      <c r="Z4941" t="s">
        <v>54</v>
      </c>
      <c r="AA4941"/>
      <c r="AB4941" t="s">
        <v>45731</v>
      </c>
      <c r="AC4941" t="s">
        <v>52579</v>
      </c>
      <c r="AD4941" t="s">
        <v>8726</v>
      </c>
      <c r="AE4941" t="s">
        <v>105</v>
      </c>
      <c r="AF4941" s="119" t="str">
        <f t="shared" si="310"/>
        <v>NA</v>
      </c>
      <c r="AG4941" s="119"/>
      <c r="AH4941" s="119"/>
      <c r="AI4941" s="119"/>
      <c r="AJ4941" s="119" t="str">
        <f t="shared" si="311"/>
        <v>NA</v>
      </c>
      <c r="AK4941" s="190"/>
      <c r="AL4941" s="191"/>
    </row>
    <row r="4942" spans="1:38" x14ac:dyDescent="0.25">
      <c r="A4942" t="s">
        <v>16495</v>
      </c>
      <c r="B4942" t="s">
        <v>16493</v>
      </c>
      <c r="C4942" t="s">
        <v>16494</v>
      </c>
      <c r="D4942" t="s">
        <v>675</v>
      </c>
      <c r="E4942" t="s">
        <v>16496</v>
      </c>
      <c r="F4942" t="s">
        <v>54</v>
      </c>
      <c r="G4942"/>
      <c r="H4942" t="s">
        <v>46372</v>
      </c>
      <c r="I4942" t="s">
        <v>53111</v>
      </c>
      <c r="J4942" t="s">
        <v>16495</v>
      </c>
      <c r="K4942" t="s">
        <v>565</v>
      </c>
      <c r="L4942" s="119" t="str">
        <f t="shared" si="308"/>
        <v>NA</v>
      </c>
      <c r="M4942" s="119"/>
      <c r="N4942" s="120" t="str">
        <f t="shared" si="309"/>
        <v>NA</v>
      </c>
      <c r="O4942" s="120"/>
      <c r="P4942"/>
      <c r="Q4942"/>
      <c r="R4942"/>
      <c r="S4942"/>
      <c r="T4942"/>
      <c r="U4942" t="s">
        <v>11818</v>
      </c>
      <c r="V4942" t="s">
        <v>11816</v>
      </c>
      <c r="W4942" t="s">
        <v>11817</v>
      </c>
      <c r="X4942" t="s">
        <v>675</v>
      </c>
      <c r="Y4942" t="s">
        <v>1004</v>
      </c>
      <c r="Z4942" t="s">
        <v>54</v>
      </c>
      <c r="AA4942"/>
      <c r="AB4942" t="s">
        <v>45732</v>
      </c>
      <c r="AC4942" t="s">
        <v>52579</v>
      </c>
      <c r="AD4942" t="s">
        <v>11818</v>
      </c>
      <c r="AE4942" t="s">
        <v>105</v>
      </c>
      <c r="AF4942" s="119" t="str">
        <f t="shared" si="310"/>
        <v>NA</v>
      </c>
      <c r="AG4942" s="119"/>
      <c r="AH4942" s="119"/>
      <c r="AI4942" s="119"/>
      <c r="AJ4942" s="119" t="str">
        <f t="shared" si="311"/>
        <v>NA</v>
      </c>
      <c r="AK4942" s="190"/>
      <c r="AL4942" s="191"/>
    </row>
    <row r="4943" spans="1:38" x14ac:dyDescent="0.25">
      <c r="A4943" t="s">
        <v>16915</v>
      </c>
      <c r="B4943" t="s">
        <v>16913</v>
      </c>
      <c r="C4943" t="s">
        <v>16914</v>
      </c>
      <c r="D4943" t="s">
        <v>675</v>
      </c>
      <c r="E4943" t="s">
        <v>16916</v>
      </c>
      <c r="F4943" t="s">
        <v>54</v>
      </c>
      <c r="G4943"/>
      <c r="H4943" t="s">
        <v>46373</v>
      </c>
      <c r="I4943" t="s">
        <v>53112</v>
      </c>
      <c r="J4943" t="s">
        <v>16915</v>
      </c>
      <c r="K4943" t="s">
        <v>565</v>
      </c>
      <c r="L4943" s="119" t="str">
        <f t="shared" si="308"/>
        <v>NA</v>
      </c>
      <c r="M4943" s="119"/>
      <c r="N4943" s="120" t="str">
        <f t="shared" si="309"/>
        <v>NA</v>
      </c>
      <c r="O4943" s="120"/>
      <c r="P4943"/>
      <c r="Q4943"/>
      <c r="R4943"/>
      <c r="S4943"/>
      <c r="T4943"/>
      <c r="U4943" t="s">
        <v>10583</v>
      </c>
      <c r="V4943" t="s">
        <v>10581</v>
      </c>
      <c r="W4943" t="s">
        <v>10582</v>
      </c>
      <c r="X4943" t="s">
        <v>675</v>
      </c>
      <c r="Y4943" t="s">
        <v>1004</v>
      </c>
      <c r="Z4943" t="s">
        <v>54</v>
      </c>
      <c r="AA4943"/>
      <c r="AB4943" t="s">
        <v>45732</v>
      </c>
      <c r="AC4943" t="s">
        <v>52579</v>
      </c>
      <c r="AD4943"/>
      <c r="AE4943" t="s">
        <v>105</v>
      </c>
      <c r="AF4943" s="119" t="str">
        <f t="shared" si="310"/>
        <v>NA</v>
      </c>
      <c r="AG4943" s="119"/>
      <c r="AH4943" s="119"/>
      <c r="AI4943" s="119"/>
      <c r="AJ4943" s="119" t="str">
        <f t="shared" si="311"/>
        <v>NA</v>
      </c>
      <c r="AK4943" s="190"/>
      <c r="AL4943" s="191"/>
    </row>
    <row r="4944" spans="1:38" x14ac:dyDescent="0.25">
      <c r="A4944" t="s">
        <v>22635</v>
      </c>
      <c r="B4944" t="s">
        <v>22634</v>
      </c>
      <c r="C4944" t="s">
        <v>3961</v>
      </c>
      <c r="D4944" t="s">
        <v>675</v>
      </c>
      <c r="E4944" t="s">
        <v>3569</v>
      </c>
      <c r="F4944" t="s">
        <v>54</v>
      </c>
      <c r="G4944"/>
      <c r="H4944" t="s">
        <v>46374</v>
      </c>
      <c r="I4944" t="s">
        <v>53113</v>
      </c>
      <c r="J4944" t="s">
        <v>22635</v>
      </c>
      <c r="K4944" t="s">
        <v>565</v>
      </c>
      <c r="L4944" s="119" t="str">
        <f t="shared" si="308"/>
        <v>NA</v>
      </c>
      <c r="M4944" s="119"/>
      <c r="N4944" s="120" t="str">
        <f t="shared" si="309"/>
        <v>NA</v>
      </c>
      <c r="O4944" s="120"/>
      <c r="P4944"/>
      <c r="Q4944"/>
      <c r="R4944"/>
      <c r="S4944"/>
      <c r="T4944"/>
      <c r="U4944" t="s">
        <v>20923</v>
      </c>
      <c r="V4944" t="s">
        <v>20921</v>
      </c>
      <c r="W4944" t="s">
        <v>20922</v>
      </c>
      <c r="X4944" t="s">
        <v>675</v>
      </c>
      <c r="Y4944" t="s">
        <v>1004</v>
      </c>
      <c r="Z4944" t="s">
        <v>54</v>
      </c>
      <c r="AA4944"/>
      <c r="AB4944" t="s">
        <v>45732</v>
      </c>
      <c r="AC4944" t="s">
        <v>52579</v>
      </c>
      <c r="AD4944"/>
      <c r="AE4944" t="s">
        <v>105</v>
      </c>
      <c r="AF4944" s="119" t="str">
        <f t="shared" si="310"/>
        <v>NA</v>
      </c>
      <c r="AG4944" s="119"/>
      <c r="AH4944" s="119"/>
      <c r="AI4944" s="119"/>
      <c r="AJ4944" s="119" t="str">
        <f t="shared" si="311"/>
        <v>NA</v>
      </c>
      <c r="AK4944" s="190"/>
      <c r="AL4944" s="191"/>
    </row>
    <row r="4945" spans="1:38" x14ac:dyDescent="0.25">
      <c r="A4945" t="s">
        <v>19994</v>
      </c>
      <c r="B4945" t="s">
        <v>19992</v>
      </c>
      <c r="C4945" t="s">
        <v>19993</v>
      </c>
      <c r="D4945" t="s">
        <v>675</v>
      </c>
      <c r="E4945" t="s">
        <v>19339</v>
      </c>
      <c r="F4945" t="s">
        <v>54</v>
      </c>
      <c r="G4945"/>
      <c r="H4945" t="s">
        <v>46375</v>
      </c>
      <c r="I4945" t="s">
        <v>53114</v>
      </c>
      <c r="J4945" t="s">
        <v>19994</v>
      </c>
      <c r="K4945" t="s">
        <v>565</v>
      </c>
      <c r="L4945" s="119" t="str">
        <f t="shared" si="308"/>
        <v>NA</v>
      </c>
      <c r="M4945" s="119"/>
      <c r="N4945" s="120" t="str">
        <f t="shared" si="309"/>
        <v>NA</v>
      </c>
      <c r="O4945" s="120"/>
      <c r="P4945"/>
      <c r="Q4945"/>
      <c r="R4945"/>
      <c r="S4945"/>
      <c r="T4945"/>
      <c r="U4945" t="s">
        <v>8462</v>
      </c>
      <c r="V4945" t="s">
        <v>8460</v>
      </c>
      <c r="W4945" t="s">
        <v>8461</v>
      </c>
      <c r="X4945" t="s">
        <v>675</v>
      </c>
      <c r="Y4945" t="s">
        <v>1004</v>
      </c>
      <c r="Z4945" t="s">
        <v>54</v>
      </c>
      <c r="AA4945"/>
      <c r="AB4945" t="s">
        <v>45731</v>
      </c>
      <c r="AC4945" t="s">
        <v>52579</v>
      </c>
      <c r="AD4945" t="s">
        <v>8463</v>
      </c>
      <c r="AE4945" t="s">
        <v>105</v>
      </c>
      <c r="AF4945" s="119" t="str">
        <f t="shared" si="310"/>
        <v>NA</v>
      </c>
      <c r="AG4945" s="119"/>
      <c r="AH4945" s="119"/>
      <c r="AI4945" s="119"/>
      <c r="AJ4945" s="119" t="str">
        <f t="shared" si="311"/>
        <v>NA</v>
      </c>
      <c r="AK4945" s="190"/>
      <c r="AL4945" s="191"/>
    </row>
    <row r="4946" spans="1:38" x14ac:dyDescent="0.25">
      <c r="A4946" t="s">
        <v>19338</v>
      </c>
      <c r="B4946" t="s">
        <v>19336</v>
      </c>
      <c r="C4946" t="s">
        <v>19337</v>
      </c>
      <c r="D4946" t="s">
        <v>675</v>
      </c>
      <c r="E4946" t="s">
        <v>19339</v>
      </c>
      <c r="F4946" t="s">
        <v>54</v>
      </c>
      <c r="G4946"/>
      <c r="H4946" t="s">
        <v>46375</v>
      </c>
      <c r="I4946" t="s">
        <v>53114</v>
      </c>
      <c r="J4946" t="s">
        <v>19338</v>
      </c>
      <c r="K4946" t="s">
        <v>565</v>
      </c>
      <c r="L4946" s="119" t="str">
        <f t="shared" si="308"/>
        <v>NA</v>
      </c>
      <c r="M4946" s="119"/>
      <c r="N4946" s="120" t="str">
        <f t="shared" si="309"/>
        <v>NA</v>
      </c>
      <c r="O4946" s="120"/>
      <c r="P4946"/>
      <c r="Q4946"/>
      <c r="R4946"/>
      <c r="S4946"/>
      <c r="T4946"/>
      <c r="U4946" t="s">
        <v>10505</v>
      </c>
      <c r="V4946" t="s">
        <v>10503</v>
      </c>
      <c r="W4946" t="s">
        <v>10504</v>
      </c>
      <c r="X4946" t="s">
        <v>675</v>
      </c>
      <c r="Y4946" t="s">
        <v>1004</v>
      </c>
      <c r="Z4946" t="s">
        <v>54</v>
      </c>
      <c r="AA4946"/>
      <c r="AB4946" t="s">
        <v>45732</v>
      </c>
      <c r="AC4946" t="s">
        <v>52579</v>
      </c>
      <c r="AD4946" t="s">
        <v>10506</v>
      </c>
      <c r="AE4946" t="s">
        <v>105</v>
      </c>
      <c r="AF4946" s="119" t="str">
        <f t="shared" si="310"/>
        <v>NA</v>
      </c>
      <c r="AG4946" s="119"/>
      <c r="AH4946" s="119"/>
      <c r="AI4946" s="119"/>
      <c r="AJ4946" s="119" t="str">
        <f t="shared" si="311"/>
        <v>NA</v>
      </c>
      <c r="AK4946" s="190"/>
      <c r="AL4946" s="191"/>
    </row>
    <row r="4947" spans="1:38" x14ac:dyDescent="0.25">
      <c r="A4947" t="s">
        <v>22505</v>
      </c>
      <c r="B4947" t="s">
        <v>22504</v>
      </c>
      <c r="C4947" t="s">
        <v>3961</v>
      </c>
      <c r="D4947" t="s">
        <v>675</v>
      </c>
      <c r="E4947" t="s">
        <v>3618</v>
      </c>
      <c r="F4947" t="s">
        <v>54</v>
      </c>
      <c r="G4947"/>
      <c r="H4947" t="s">
        <v>46376</v>
      </c>
      <c r="I4947" t="s">
        <v>53115</v>
      </c>
      <c r="J4947" t="s">
        <v>22505</v>
      </c>
      <c r="K4947" t="s">
        <v>565</v>
      </c>
      <c r="L4947" s="119" t="str">
        <f t="shared" si="308"/>
        <v>NA</v>
      </c>
      <c r="M4947" s="119"/>
      <c r="N4947" s="120" t="str">
        <f t="shared" si="309"/>
        <v>NA</v>
      </c>
      <c r="O4947" s="120"/>
      <c r="P4947"/>
      <c r="Q4947"/>
      <c r="R4947"/>
      <c r="S4947"/>
      <c r="T4947"/>
      <c r="U4947" t="s">
        <v>16896</v>
      </c>
      <c r="V4947" t="s">
        <v>16894</v>
      </c>
      <c r="W4947" t="s">
        <v>16895</v>
      </c>
      <c r="X4947" t="s">
        <v>675</v>
      </c>
      <c r="Y4947" t="s">
        <v>13071</v>
      </c>
      <c r="Z4947" t="s">
        <v>54</v>
      </c>
      <c r="AA4947"/>
      <c r="AB4947" t="s">
        <v>45733</v>
      </c>
      <c r="AC4947" t="s">
        <v>51520</v>
      </c>
      <c r="AD4947" t="s">
        <v>16896</v>
      </c>
      <c r="AE4947" t="s">
        <v>105</v>
      </c>
      <c r="AF4947" s="119" t="str">
        <f t="shared" si="310"/>
        <v>NA</v>
      </c>
      <c r="AG4947" s="119"/>
      <c r="AH4947" s="119"/>
      <c r="AI4947" s="119"/>
      <c r="AJ4947" s="119" t="str">
        <f t="shared" si="311"/>
        <v>NA</v>
      </c>
      <c r="AK4947" s="190"/>
      <c r="AL4947" s="191"/>
    </row>
    <row r="4948" spans="1:38" x14ac:dyDescent="0.25">
      <c r="A4948" t="s">
        <v>22120</v>
      </c>
      <c r="B4948" t="s">
        <v>22118</v>
      </c>
      <c r="C4948" t="s">
        <v>22119</v>
      </c>
      <c r="D4948" t="s">
        <v>675</v>
      </c>
      <c r="E4948" t="s">
        <v>3618</v>
      </c>
      <c r="F4948" t="s">
        <v>54</v>
      </c>
      <c r="G4948"/>
      <c r="H4948" t="s">
        <v>46377</v>
      </c>
      <c r="I4948" t="s">
        <v>53115</v>
      </c>
      <c r="J4948" t="s">
        <v>22121</v>
      </c>
      <c r="K4948" t="s">
        <v>105</v>
      </c>
      <c r="L4948" s="119" t="str">
        <f t="shared" si="308"/>
        <v>NA</v>
      </c>
      <c r="M4948" s="119"/>
      <c r="N4948" s="120" t="str">
        <f t="shared" si="309"/>
        <v>NA</v>
      </c>
      <c r="O4948" s="120"/>
      <c r="P4948"/>
      <c r="Q4948"/>
      <c r="R4948"/>
      <c r="S4948"/>
      <c r="T4948"/>
      <c r="U4948" t="s">
        <v>15670</v>
      </c>
      <c r="V4948" t="s">
        <v>15668</v>
      </c>
      <c r="W4948" t="s">
        <v>15669</v>
      </c>
      <c r="X4948" t="s">
        <v>675</v>
      </c>
      <c r="Y4948" t="s">
        <v>15671</v>
      </c>
      <c r="Z4948" t="s">
        <v>54</v>
      </c>
      <c r="AA4948"/>
      <c r="AB4948" t="s">
        <v>45734</v>
      </c>
      <c r="AC4948" t="s">
        <v>52580</v>
      </c>
      <c r="AD4948"/>
      <c r="AE4948" t="s">
        <v>565</v>
      </c>
      <c r="AF4948" s="119" t="str">
        <f t="shared" si="310"/>
        <v>NA</v>
      </c>
      <c r="AG4948" s="119"/>
      <c r="AH4948" s="119"/>
      <c r="AI4948" s="119"/>
      <c r="AJ4948" s="119" t="str">
        <f t="shared" si="311"/>
        <v>NA</v>
      </c>
      <c r="AK4948" s="190"/>
      <c r="AL4948" s="191"/>
    </row>
    <row r="4949" spans="1:38" x14ac:dyDescent="0.25">
      <c r="A4949" t="s">
        <v>11938</v>
      </c>
      <c r="B4949" t="s">
        <v>11936</v>
      </c>
      <c r="C4949" t="s">
        <v>11937</v>
      </c>
      <c r="D4949" t="s">
        <v>675</v>
      </c>
      <c r="E4949" t="s">
        <v>3618</v>
      </c>
      <c r="F4949" t="s">
        <v>54</v>
      </c>
      <c r="G4949"/>
      <c r="H4949" t="s">
        <v>46377</v>
      </c>
      <c r="I4949" t="s">
        <v>53115</v>
      </c>
      <c r="J4949"/>
      <c r="K4949" t="s">
        <v>105</v>
      </c>
      <c r="L4949" s="119" t="str">
        <f t="shared" si="308"/>
        <v>NA</v>
      </c>
      <c r="M4949" s="119"/>
      <c r="N4949" s="120" t="str">
        <f t="shared" si="309"/>
        <v>NA</v>
      </c>
      <c r="O4949" s="120"/>
      <c r="P4949"/>
      <c r="Q4949"/>
      <c r="R4949"/>
      <c r="S4949"/>
      <c r="T4949"/>
      <c r="U4949" t="s">
        <v>8741</v>
      </c>
      <c r="V4949" t="s">
        <v>8739</v>
      </c>
      <c r="W4949" t="s">
        <v>8740</v>
      </c>
      <c r="X4949" t="s">
        <v>675</v>
      </c>
      <c r="Y4949" t="s">
        <v>8742</v>
      </c>
      <c r="Z4949" t="s">
        <v>54</v>
      </c>
      <c r="AA4949"/>
      <c r="AB4949" t="s">
        <v>45735</v>
      </c>
      <c r="AC4949" t="s">
        <v>52581</v>
      </c>
      <c r="AD4949" t="s">
        <v>8743</v>
      </c>
      <c r="AE4949" t="s">
        <v>105</v>
      </c>
      <c r="AF4949" s="119" t="str">
        <f t="shared" si="310"/>
        <v>NA</v>
      </c>
      <c r="AG4949" s="119"/>
      <c r="AH4949" s="119"/>
      <c r="AI4949" s="119"/>
      <c r="AJ4949" s="119" t="str">
        <f t="shared" si="311"/>
        <v>NA</v>
      </c>
      <c r="AK4949" s="190"/>
      <c r="AL4949" s="191"/>
    </row>
    <row r="4950" spans="1:38" x14ac:dyDescent="0.25">
      <c r="A4950" t="s">
        <v>6579</v>
      </c>
      <c r="B4950" t="s">
        <v>6577</v>
      </c>
      <c r="C4950" t="s">
        <v>6578</v>
      </c>
      <c r="D4950" t="s">
        <v>675</v>
      </c>
      <c r="E4950" t="s">
        <v>3618</v>
      </c>
      <c r="F4950" t="s">
        <v>54</v>
      </c>
      <c r="G4950"/>
      <c r="H4950" t="s">
        <v>46377</v>
      </c>
      <c r="I4950" t="s">
        <v>53115</v>
      </c>
      <c r="J4950" t="s">
        <v>6580</v>
      </c>
      <c r="K4950" t="s">
        <v>105</v>
      </c>
      <c r="L4950" s="119" t="str">
        <f t="shared" si="308"/>
        <v>NA</v>
      </c>
      <c r="M4950" s="119"/>
      <c r="N4950" s="120" t="str">
        <f t="shared" si="309"/>
        <v>NA</v>
      </c>
      <c r="O4950" s="120"/>
      <c r="P4950"/>
      <c r="Q4950"/>
      <c r="R4950"/>
      <c r="S4950"/>
      <c r="T4950"/>
      <c r="U4950" t="s">
        <v>10087</v>
      </c>
      <c r="V4950" t="s">
        <v>10085</v>
      </c>
      <c r="W4950" t="s">
        <v>10086</v>
      </c>
      <c r="X4950" t="s">
        <v>675</v>
      </c>
      <c r="Y4950" t="s">
        <v>10088</v>
      </c>
      <c r="Z4950" t="s">
        <v>54</v>
      </c>
      <c r="AA4950"/>
      <c r="AB4950" t="s">
        <v>45736</v>
      </c>
      <c r="AC4950" t="s">
        <v>52582</v>
      </c>
      <c r="AD4950" t="s">
        <v>10089</v>
      </c>
      <c r="AE4950" t="s">
        <v>105</v>
      </c>
      <c r="AF4950" s="119" t="str">
        <f t="shared" si="310"/>
        <v>NA</v>
      </c>
      <c r="AG4950" s="119"/>
      <c r="AH4950" s="119"/>
      <c r="AI4950" s="119"/>
      <c r="AJ4950" s="119" t="str">
        <f t="shared" si="311"/>
        <v>NA</v>
      </c>
      <c r="AK4950" s="190"/>
      <c r="AL4950" s="191"/>
    </row>
    <row r="4951" spans="1:38" x14ac:dyDescent="0.25">
      <c r="A4951" t="s">
        <v>6308</v>
      </c>
      <c r="B4951" t="s">
        <v>6306</v>
      </c>
      <c r="C4951" t="s">
        <v>6307</v>
      </c>
      <c r="D4951" t="s">
        <v>675</v>
      </c>
      <c r="E4951" t="s">
        <v>3618</v>
      </c>
      <c r="F4951" t="s">
        <v>54</v>
      </c>
      <c r="G4951"/>
      <c r="H4951" t="s">
        <v>46377</v>
      </c>
      <c r="I4951" t="s">
        <v>53115</v>
      </c>
      <c r="J4951" t="s">
        <v>6309</v>
      </c>
      <c r="K4951" t="s">
        <v>105</v>
      </c>
      <c r="L4951" s="119" t="str">
        <f t="shared" si="308"/>
        <v>NA</v>
      </c>
      <c r="M4951" s="119"/>
      <c r="N4951" s="120" t="str">
        <f t="shared" si="309"/>
        <v>NA</v>
      </c>
      <c r="O4951" s="120"/>
      <c r="P4951"/>
      <c r="Q4951"/>
      <c r="R4951"/>
      <c r="S4951"/>
      <c r="T4951"/>
      <c r="U4951" t="s">
        <v>12035</v>
      </c>
      <c r="V4951" t="s">
        <v>12033</v>
      </c>
      <c r="W4951" t="s">
        <v>12034</v>
      </c>
      <c r="X4951" t="s">
        <v>675</v>
      </c>
      <c r="Y4951" t="s">
        <v>12036</v>
      </c>
      <c r="Z4951" t="s">
        <v>54</v>
      </c>
      <c r="AA4951"/>
      <c r="AB4951" t="s">
        <v>45737</v>
      </c>
      <c r="AC4951" t="s">
        <v>52583</v>
      </c>
      <c r="AD4951"/>
      <c r="AE4951" t="s">
        <v>105</v>
      </c>
      <c r="AF4951" s="119" t="str">
        <f t="shared" si="310"/>
        <v>NA</v>
      </c>
      <c r="AG4951" s="119"/>
      <c r="AH4951" s="119"/>
      <c r="AI4951" s="119"/>
      <c r="AJ4951" s="119" t="str">
        <f t="shared" si="311"/>
        <v>NA</v>
      </c>
      <c r="AK4951" s="190"/>
      <c r="AL4951" s="191"/>
    </row>
    <row r="4952" spans="1:38" x14ac:dyDescent="0.25">
      <c r="A4952" t="s">
        <v>16676</v>
      </c>
      <c r="B4952" t="s">
        <v>16674</v>
      </c>
      <c r="C4952" t="s">
        <v>16675</v>
      </c>
      <c r="D4952" t="s">
        <v>675</v>
      </c>
      <c r="E4952" t="s">
        <v>8623</v>
      </c>
      <c r="F4952" t="s">
        <v>54</v>
      </c>
      <c r="G4952"/>
      <c r="H4952" t="s">
        <v>46378</v>
      </c>
      <c r="I4952" t="s">
        <v>53116</v>
      </c>
      <c r="J4952" t="s">
        <v>16676</v>
      </c>
      <c r="K4952" t="s">
        <v>565</v>
      </c>
      <c r="L4952" s="119" t="str">
        <f t="shared" si="308"/>
        <v>NA</v>
      </c>
      <c r="M4952" s="119"/>
      <c r="N4952" s="120" t="str">
        <f t="shared" si="309"/>
        <v>NA</v>
      </c>
      <c r="O4952" s="120"/>
      <c r="P4952"/>
      <c r="Q4952"/>
      <c r="R4952"/>
      <c r="S4952"/>
      <c r="T4952"/>
      <c r="U4952" t="s">
        <v>19139</v>
      </c>
      <c r="V4952" t="s">
        <v>19137</v>
      </c>
      <c r="W4952" t="s">
        <v>19138</v>
      </c>
      <c r="X4952" t="s">
        <v>675</v>
      </c>
      <c r="Y4952" t="s">
        <v>19140</v>
      </c>
      <c r="Z4952" t="s">
        <v>54</v>
      </c>
      <c r="AA4952"/>
      <c r="AB4952" t="s">
        <v>45738</v>
      </c>
      <c r="AC4952" t="s">
        <v>52584</v>
      </c>
      <c r="AD4952"/>
      <c r="AE4952" t="s">
        <v>565</v>
      </c>
      <c r="AF4952" s="119" t="str">
        <f t="shared" si="310"/>
        <v>NA</v>
      </c>
      <c r="AG4952" s="119"/>
      <c r="AH4952" s="119"/>
      <c r="AI4952" s="119"/>
      <c r="AJ4952" s="119" t="str">
        <f t="shared" si="311"/>
        <v>NA</v>
      </c>
      <c r="AK4952" s="190"/>
      <c r="AL4952" s="191"/>
    </row>
    <row r="4953" spans="1:38" x14ac:dyDescent="0.25">
      <c r="A4953" t="s">
        <v>8622</v>
      </c>
      <c r="B4953" t="s">
        <v>8620</v>
      </c>
      <c r="C4953" t="s">
        <v>8621</v>
      </c>
      <c r="D4953" t="s">
        <v>675</v>
      </c>
      <c r="E4953" t="s">
        <v>8623</v>
      </c>
      <c r="F4953" t="s">
        <v>54</v>
      </c>
      <c r="G4953"/>
      <c r="H4953" t="s">
        <v>46379</v>
      </c>
      <c r="I4953" t="s">
        <v>53116</v>
      </c>
      <c r="J4953" t="s">
        <v>8622</v>
      </c>
      <c r="K4953" t="s">
        <v>105</v>
      </c>
      <c r="L4953" s="119" t="str">
        <f t="shared" si="308"/>
        <v>NA</v>
      </c>
      <c r="M4953" s="119"/>
      <c r="N4953" s="120" t="str">
        <f t="shared" si="309"/>
        <v>NA</v>
      </c>
      <c r="O4953" s="120"/>
      <c r="P4953"/>
      <c r="Q4953"/>
      <c r="R4953"/>
      <c r="S4953"/>
      <c r="T4953"/>
      <c r="U4953" t="s">
        <v>11761</v>
      </c>
      <c r="V4953" t="s">
        <v>11760</v>
      </c>
      <c r="W4953" t="s">
        <v>5150</v>
      </c>
      <c r="X4953" t="s">
        <v>675</v>
      </c>
      <c r="Y4953" t="s">
        <v>940</v>
      </c>
      <c r="Z4953" t="s">
        <v>54</v>
      </c>
      <c r="AA4953"/>
      <c r="AB4953" t="s">
        <v>45739</v>
      </c>
      <c r="AC4953" t="s">
        <v>52585</v>
      </c>
      <c r="AD4953" t="s">
        <v>11762</v>
      </c>
      <c r="AE4953" t="s">
        <v>565</v>
      </c>
      <c r="AF4953" s="119" t="str">
        <f t="shared" si="310"/>
        <v>NA</v>
      </c>
      <c r="AG4953" s="119"/>
      <c r="AH4953" s="119"/>
      <c r="AI4953" s="119"/>
      <c r="AJ4953" s="119" t="str">
        <f t="shared" si="311"/>
        <v>NA</v>
      </c>
      <c r="AK4953" s="190"/>
      <c r="AL4953" s="191"/>
    </row>
    <row r="4954" spans="1:38" x14ac:dyDescent="0.25">
      <c r="A4954" t="s">
        <v>12120</v>
      </c>
      <c r="B4954" t="s">
        <v>12118</v>
      </c>
      <c r="C4954" t="s">
        <v>12119</v>
      </c>
      <c r="D4954" t="s">
        <v>675</v>
      </c>
      <c r="E4954" t="s">
        <v>8623</v>
      </c>
      <c r="F4954" t="s">
        <v>54</v>
      </c>
      <c r="G4954"/>
      <c r="H4954" t="s">
        <v>46379</v>
      </c>
      <c r="I4954" t="s">
        <v>53116</v>
      </c>
      <c r="J4954" t="s">
        <v>12121</v>
      </c>
      <c r="K4954" t="s">
        <v>105</v>
      </c>
      <c r="L4954" s="119" t="str">
        <f t="shared" si="308"/>
        <v>NA</v>
      </c>
      <c r="M4954" s="119"/>
      <c r="N4954" s="120" t="str">
        <f t="shared" si="309"/>
        <v>NA</v>
      </c>
      <c r="O4954" s="120"/>
      <c r="P4954"/>
      <c r="Q4954"/>
      <c r="R4954"/>
      <c r="S4954"/>
      <c r="T4954"/>
      <c r="U4954" t="s">
        <v>10451</v>
      </c>
      <c r="V4954" t="s">
        <v>10449</v>
      </c>
      <c r="W4954" t="s">
        <v>10450</v>
      </c>
      <c r="X4954" t="s">
        <v>675</v>
      </c>
      <c r="Y4954" t="s">
        <v>2647</v>
      </c>
      <c r="Z4954" t="s">
        <v>54</v>
      </c>
      <c r="AA4954"/>
      <c r="AB4954" t="s">
        <v>45740</v>
      </c>
      <c r="AC4954" t="s">
        <v>52586</v>
      </c>
      <c r="AD4954" t="s">
        <v>10451</v>
      </c>
      <c r="AE4954" t="s">
        <v>565</v>
      </c>
      <c r="AF4954" s="119" t="str">
        <f t="shared" si="310"/>
        <v>NA</v>
      </c>
      <c r="AG4954" s="119"/>
      <c r="AH4954" s="119"/>
      <c r="AI4954" s="119"/>
      <c r="AJ4954" s="119" t="str">
        <f t="shared" si="311"/>
        <v>NA</v>
      </c>
      <c r="AK4954" s="190"/>
      <c r="AL4954" s="191"/>
    </row>
    <row r="4955" spans="1:38" x14ac:dyDescent="0.25">
      <c r="A4955" t="s">
        <v>19747</v>
      </c>
      <c r="B4955" t="s">
        <v>19745</v>
      </c>
      <c r="C4955" t="s">
        <v>19746</v>
      </c>
      <c r="D4955" t="s">
        <v>675</v>
      </c>
      <c r="E4955" t="s">
        <v>15844</v>
      </c>
      <c r="F4955" t="s">
        <v>54</v>
      </c>
      <c r="G4955"/>
      <c r="H4955" t="s">
        <v>46380</v>
      </c>
      <c r="I4955" t="s">
        <v>53117</v>
      </c>
      <c r="J4955"/>
      <c r="K4955" t="s">
        <v>565</v>
      </c>
      <c r="L4955" s="119" t="str">
        <f t="shared" si="308"/>
        <v>NA</v>
      </c>
      <c r="M4955" s="119"/>
      <c r="N4955" s="120" t="str">
        <f t="shared" si="309"/>
        <v>NA</v>
      </c>
      <c r="O4955" s="120"/>
      <c r="P4955"/>
      <c r="Q4955"/>
      <c r="R4955"/>
      <c r="S4955"/>
      <c r="T4955"/>
      <c r="U4955" t="s">
        <v>9022</v>
      </c>
      <c r="V4955" t="s">
        <v>9020</v>
      </c>
      <c r="W4955" t="s">
        <v>9021</v>
      </c>
      <c r="X4955" t="s">
        <v>675</v>
      </c>
      <c r="Y4955" t="s">
        <v>2647</v>
      </c>
      <c r="Z4955" t="s">
        <v>54</v>
      </c>
      <c r="AA4955"/>
      <c r="AB4955" t="s">
        <v>45741</v>
      </c>
      <c r="AC4955" t="s">
        <v>52586</v>
      </c>
      <c r="AD4955"/>
      <c r="AE4955" t="s">
        <v>105</v>
      </c>
      <c r="AF4955" s="119" t="str">
        <f t="shared" si="310"/>
        <v>NA</v>
      </c>
      <c r="AG4955" s="119"/>
      <c r="AH4955" s="119"/>
      <c r="AI4955" s="119"/>
      <c r="AJ4955" s="119" t="str">
        <f t="shared" si="311"/>
        <v>NA</v>
      </c>
      <c r="AK4955" s="190"/>
      <c r="AL4955" s="191"/>
    </row>
    <row r="4956" spans="1:38" x14ac:dyDescent="0.25">
      <c r="A4956" t="s">
        <v>15843</v>
      </c>
      <c r="B4956" t="s">
        <v>15841</v>
      </c>
      <c r="C4956" t="s">
        <v>15842</v>
      </c>
      <c r="D4956" t="s">
        <v>675</v>
      </c>
      <c r="E4956" t="s">
        <v>15844</v>
      </c>
      <c r="F4956" t="s">
        <v>54</v>
      </c>
      <c r="G4956"/>
      <c r="H4956" t="s">
        <v>46380</v>
      </c>
      <c r="I4956" t="s">
        <v>53117</v>
      </c>
      <c r="J4956" t="s">
        <v>15843</v>
      </c>
      <c r="K4956" t="s">
        <v>565</v>
      </c>
      <c r="L4956" s="119" t="str">
        <f t="shared" si="308"/>
        <v>NA</v>
      </c>
      <c r="M4956" s="119"/>
      <c r="N4956" s="120" t="str">
        <f t="shared" si="309"/>
        <v>NA</v>
      </c>
      <c r="O4956" s="120"/>
      <c r="P4956"/>
      <c r="Q4956"/>
      <c r="R4956"/>
      <c r="S4956"/>
      <c r="T4956"/>
      <c r="U4956" t="s">
        <v>9214</v>
      </c>
      <c r="V4956" t="s">
        <v>9212</v>
      </c>
      <c r="W4956" t="s">
        <v>9213</v>
      </c>
      <c r="X4956" t="s">
        <v>675</v>
      </c>
      <c r="Y4956" t="s">
        <v>2647</v>
      </c>
      <c r="Z4956" t="s">
        <v>54</v>
      </c>
      <c r="AA4956"/>
      <c r="AB4956" t="s">
        <v>45741</v>
      </c>
      <c r="AC4956" t="s">
        <v>52586</v>
      </c>
      <c r="AD4956"/>
      <c r="AE4956" t="s">
        <v>105</v>
      </c>
      <c r="AF4956" s="119" t="str">
        <f t="shared" si="310"/>
        <v>NA</v>
      </c>
      <c r="AG4956" s="119"/>
      <c r="AH4956" s="119"/>
      <c r="AI4956" s="119"/>
      <c r="AJ4956" s="119" t="str">
        <f t="shared" si="311"/>
        <v>NA</v>
      </c>
      <c r="AK4956" s="190"/>
      <c r="AL4956" s="191"/>
    </row>
    <row r="4957" spans="1:38" x14ac:dyDescent="0.25">
      <c r="A4957" t="s">
        <v>22608</v>
      </c>
      <c r="B4957" t="s">
        <v>22607</v>
      </c>
      <c r="C4957" t="s">
        <v>10700</v>
      </c>
      <c r="D4957" t="s">
        <v>675</v>
      </c>
      <c r="E4957" t="s">
        <v>22609</v>
      </c>
      <c r="F4957" t="s">
        <v>54</v>
      </c>
      <c r="G4957"/>
      <c r="H4957" t="s">
        <v>46381</v>
      </c>
      <c r="I4957" t="s">
        <v>53118</v>
      </c>
      <c r="J4957" t="s">
        <v>22610</v>
      </c>
      <c r="K4957" t="s">
        <v>565</v>
      </c>
      <c r="L4957" s="119" t="str">
        <f t="shared" si="308"/>
        <v>NA</v>
      </c>
      <c r="M4957" s="119"/>
      <c r="N4957" s="120" t="str">
        <f t="shared" si="309"/>
        <v>NA</v>
      </c>
      <c r="O4957" s="120"/>
      <c r="P4957"/>
      <c r="Q4957"/>
      <c r="R4957"/>
      <c r="S4957"/>
      <c r="T4957"/>
      <c r="U4957" t="s">
        <v>18170</v>
      </c>
      <c r="V4957" t="s">
        <v>18168</v>
      </c>
      <c r="W4957" t="s">
        <v>18169</v>
      </c>
      <c r="X4957" t="s">
        <v>675</v>
      </c>
      <c r="Y4957" t="s">
        <v>2647</v>
      </c>
      <c r="Z4957" t="s">
        <v>54</v>
      </c>
      <c r="AA4957"/>
      <c r="AB4957" t="s">
        <v>45742</v>
      </c>
      <c r="AC4957" t="s">
        <v>52586</v>
      </c>
      <c r="AD4957"/>
      <c r="AE4957" t="s">
        <v>105</v>
      </c>
      <c r="AF4957" s="119" t="str">
        <f t="shared" si="310"/>
        <v>NA</v>
      </c>
      <c r="AG4957" s="119"/>
      <c r="AH4957" s="119"/>
      <c r="AI4957" s="119"/>
      <c r="AJ4957" s="119" t="str">
        <f t="shared" si="311"/>
        <v>NA</v>
      </c>
      <c r="AK4957" s="190"/>
      <c r="AL4957" s="191"/>
    </row>
    <row r="4958" spans="1:38" x14ac:dyDescent="0.25">
      <c r="A4958" t="s">
        <v>18630</v>
      </c>
      <c r="B4958" t="s">
        <v>18628</v>
      </c>
      <c r="C4958" t="s">
        <v>18629</v>
      </c>
      <c r="D4958" t="s">
        <v>675</v>
      </c>
      <c r="E4958" t="s">
        <v>1503</v>
      </c>
      <c r="F4958" t="s">
        <v>54</v>
      </c>
      <c r="G4958"/>
      <c r="H4958" t="s">
        <v>46382</v>
      </c>
      <c r="I4958" t="s">
        <v>53119</v>
      </c>
      <c r="J4958" t="s">
        <v>18630</v>
      </c>
      <c r="K4958" t="s">
        <v>565</v>
      </c>
      <c r="L4958" s="119" t="str">
        <f t="shared" si="308"/>
        <v>NA</v>
      </c>
      <c r="M4958" s="119"/>
      <c r="N4958" s="120" t="str">
        <f t="shared" si="309"/>
        <v>NA</v>
      </c>
      <c r="O4958" s="120"/>
      <c r="P4958"/>
      <c r="Q4958"/>
      <c r="R4958"/>
      <c r="S4958"/>
      <c r="T4958"/>
      <c r="U4958" t="s">
        <v>11669</v>
      </c>
      <c r="V4958" t="s">
        <v>11667</v>
      </c>
      <c r="W4958" t="s">
        <v>11668</v>
      </c>
      <c r="X4958" t="s">
        <v>675</v>
      </c>
      <c r="Y4958" t="s">
        <v>2647</v>
      </c>
      <c r="Z4958" t="s">
        <v>54</v>
      </c>
      <c r="AA4958"/>
      <c r="AB4958" t="s">
        <v>45743</v>
      </c>
      <c r="AC4958" t="s">
        <v>52586</v>
      </c>
      <c r="AD4958"/>
      <c r="AE4958" t="s">
        <v>105</v>
      </c>
      <c r="AF4958" s="119" t="str">
        <f t="shared" si="310"/>
        <v>NA</v>
      </c>
      <c r="AG4958" s="119"/>
      <c r="AH4958" s="119"/>
      <c r="AI4958" s="119"/>
      <c r="AJ4958" s="119" t="str">
        <f t="shared" si="311"/>
        <v>NA</v>
      </c>
      <c r="AK4958" s="190"/>
      <c r="AL4958" s="191"/>
    </row>
    <row r="4959" spans="1:38" x14ac:dyDescent="0.25">
      <c r="A4959" t="s">
        <v>9982</v>
      </c>
      <c r="B4959" t="s">
        <v>9980</v>
      </c>
      <c r="C4959" t="s">
        <v>9981</v>
      </c>
      <c r="D4959" t="s">
        <v>675</v>
      </c>
      <c r="E4959" t="s">
        <v>1503</v>
      </c>
      <c r="F4959" t="s">
        <v>54</v>
      </c>
      <c r="G4959"/>
      <c r="H4959" t="s">
        <v>46383</v>
      </c>
      <c r="I4959" t="s">
        <v>53119</v>
      </c>
      <c r="J4959" t="s">
        <v>9983</v>
      </c>
      <c r="K4959" t="s">
        <v>105</v>
      </c>
      <c r="L4959" s="119" t="str">
        <f t="shared" si="308"/>
        <v>NA</v>
      </c>
      <c r="M4959" s="119"/>
      <c r="N4959" s="120" t="str">
        <f t="shared" si="309"/>
        <v>NA</v>
      </c>
      <c r="O4959" s="120"/>
      <c r="P4959"/>
      <c r="Q4959"/>
      <c r="R4959"/>
      <c r="S4959"/>
      <c r="T4959"/>
      <c r="U4959" t="s">
        <v>10824</v>
      </c>
      <c r="V4959" t="s">
        <v>10822</v>
      </c>
      <c r="W4959" t="s">
        <v>10823</v>
      </c>
      <c r="X4959" t="s">
        <v>675</v>
      </c>
      <c r="Y4959" t="s">
        <v>10825</v>
      </c>
      <c r="Z4959" t="s">
        <v>54</v>
      </c>
      <c r="AA4959"/>
      <c r="AB4959" t="s">
        <v>45744</v>
      </c>
      <c r="AC4959" t="s">
        <v>52587</v>
      </c>
      <c r="AD4959"/>
      <c r="AE4959" t="s">
        <v>105</v>
      </c>
      <c r="AF4959" s="119" t="str">
        <f t="shared" si="310"/>
        <v>NA</v>
      </c>
      <c r="AG4959" s="119"/>
      <c r="AH4959" s="119"/>
      <c r="AI4959" s="119"/>
      <c r="AJ4959" s="119" t="str">
        <f t="shared" si="311"/>
        <v>NA</v>
      </c>
      <c r="AK4959" s="190"/>
      <c r="AL4959" s="191"/>
    </row>
    <row r="4960" spans="1:38" x14ac:dyDescent="0.25">
      <c r="A4960" t="s">
        <v>19353</v>
      </c>
      <c r="B4960" t="s">
        <v>19351</v>
      </c>
      <c r="C4960" t="s">
        <v>19352</v>
      </c>
      <c r="D4960" t="s">
        <v>675</v>
      </c>
      <c r="E4960" t="s">
        <v>12693</v>
      </c>
      <c r="F4960" t="s">
        <v>54</v>
      </c>
      <c r="G4960"/>
      <c r="H4960" t="s">
        <v>46384</v>
      </c>
      <c r="I4960" t="s">
        <v>53120</v>
      </c>
      <c r="J4960"/>
      <c r="K4960" t="s">
        <v>565</v>
      </c>
      <c r="L4960" s="119" t="str">
        <f t="shared" si="308"/>
        <v>NA</v>
      </c>
      <c r="M4960" s="119"/>
      <c r="N4960" s="120" t="str">
        <f t="shared" si="309"/>
        <v>NA</v>
      </c>
      <c r="O4960" s="120"/>
      <c r="P4960"/>
      <c r="Q4960"/>
      <c r="R4960"/>
      <c r="S4960"/>
      <c r="T4960"/>
      <c r="U4960" t="s">
        <v>11583</v>
      </c>
      <c r="V4960" t="s">
        <v>11581</v>
      </c>
      <c r="W4960" t="s">
        <v>11582</v>
      </c>
      <c r="X4960" t="s">
        <v>675</v>
      </c>
      <c r="Y4960" t="s">
        <v>10825</v>
      </c>
      <c r="Z4960" t="s">
        <v>54</v>
      </c>
      <c r="AA4960"/>
      <c r="AB4960" t="s">
        <v>45745</v>
      </c>
      <c r="AC4960" t="s">
        <v>52587</v>
      </c>
      <c r="AD4960"/>
      <c r="AE4960" t="s">
        <v>105</v>
      </c>
      <c r="AF4960" s="119" t="str">
        <f t="shared" si="310"/>
        <v>NA</v>
      </c>
      <c r="AG4960" s="119"/>
      <c r="AH4960" s="119"/>
      <c r="AI4960" s="119"/>
      <c r="AJ4960" s="119" t="str">
        <f t="shared" si="311"/>
        <v>NA</v>
      </c>
      <c r="AK4960" s="190"/>
      <c r="AL4960" s="191"/>
    </row>
    <row r="4961" spans="1:38" x14ac:dyDescent="0.25">
      <c r="A4961" t="s">
        <v>19353</v>
      </c>
      <c r="B4961" t="s">
        <v>19354</v>
      </c>
      <c r="C4961" t="s">
        <v>19355</v>
      </c>
      <c r="D4961" t="s">
        <v>675</v>
      </c>
      <c r="E4961" t="s">
        <v>12693</v>
      </c>
      <c r="F4961" t="s">
        <v>54</v>
      </c>
      <c r="G4961"/>
      <c r="H4961" t="s">
        <v>46384</v>
      </c>
      <c r="I4961" t="s">
        <v>53120</v>
      </c>
      <c r="J4961"/>
      <c r="K4961" t="s">
        <v>565</v>
      </c>
      <c r="L4961" s="119" t="str">
        <f t="shared" si="308"/>
        <v>NA</v>
      </c>
      <c r="M4961" s="119"/>
      <c r="N4961" s="120" t="str">
        <f t="shared" si="309"/>
        <v>NA</v>
      </c>
      <c r="O4961" s="120"/>
      <c r="P4961"/>
      <c r="Q4961"/>
      <c r="R4961"/>
      <c r="S4961"/>
      <c r="T4961"/>
      <c r="U4961" t="s">
        <v>16388</v>
      </c>
      <c r="V4961" t="s">
        <v>16386</v>
      </c>
      <c r="W4961" t="s">
        <v>16387</v>
      </c>
      <c r="X4961" t="s">
        <v>675</v>
      </c>
      <c r="Y4961" t="s">
        <v>3554</v>
      </c>
      <c r="Z4961" t="s">
        <v>54</v>
      </c>
      <c r="AA4961"/>
      <c r="AB4961" t="s">
        <v>45746</v>
      </c>
      <c r="AC4961" t="s">
        <v>52588</v>
      </c>
      <c r="AD4961" t="s">
        <v>16388</v>
      </c>
      <c r="AE4961" t="s">
        <v>565</v>
      </c>
      <c r="AF4961" s="119" t="str">
        <f t="shared" si="310"/>
        <v>NA</v>
      </c>
      <c r="AG4961" s="119"/>
      <c r="AH4961" s="119"/>
      <c r="AI4961" s="119"/>
      <c r="AJ4961" s="119" t="str">
        <f t="shared" si="311"/>
        <v>NA</v>
      </c>
      <c r="AK4961" s="190"/>
      <c r="AL4961" s="191"/>
    </row>
    <row r="4962" spans="1:38" x14ac:dyDescent="0.25">
      <c r="A4962" t="s">
        <v>12692</v>
      </c>
      <c r="B4962" t="s">
        <v>12690</v>
      </c>
      <c r="C4962" t="s">
        <v>12691</v>
      </c>
      <c r="D4962" t="s">
        <v>675</v>
      </c>
      <c r="E4962" t="s">
        <v>12693</v>
      </c>
      <c r="F4962" t="s">
        <v>54</v>
      </c>
      <c r="G4962"/>
      <c r="H4962" t="s">
        <v>46385</v>
      </c>
      <c r="I4962" t="s">
        <v>53120</v>
      </c>
      <c r="J4962"/>
      <c r="K4962" t="s">
        <v>105</v>
      </c>
      <c r="L4962" s="119" t="str">
        <f t="shared" si="308"/>
        <v>NA</v>
      </c>
      <c r="M4962" s="119"/>
      <c r="N4962" s="120" t="str">
        <f t="shared" si="309"/>
        <v>NA</v>
      </c>
      <c r="O4962" s="120"/>
      <c r="P4962"/>
      <c r="Q4962"/>
      <c r="R4962"/>
      <c r="S4962"/>
      <c r="T4962"/>
      <c r="U4962" t="s">
        <v>20885</v>
      </c>
      <c r="V4962" t="s">
        <v>20883</v>
      </c>
      <c r="W4962" t="s">
        <v>20884</v>
      </c>
      <c r="X4962" t="s">
        <v>675</v>
      </c>
      <c r="Y4962" t="s">
        <v>3554</v>
      </c>
      <c r="Z4962" t="s">
        <v>54</v>
      </c>
      <c r="AA4962"/>
      <c r="AB4962" t="s">
        <v>45747</v>
      </c>
      <c r="AC4962" t="s">
        <v>52588</v>
      </c>
      <c r="AD4962"/>
      <c r="AE4962" t="s">
        <v>105</v>
      </c>
      <c r="AF4962" s="119" t="str">
        <f t="shared" si="310"/>
        <v>NA</v>
      </c>
      <c r="AG4962" s="119"/>
      <c r="AH4962" s="119"/>
      <c r="AI4962" s="119"/>
      <c r="AJ4962" s="119" t="str">
        <f t="shared" si="311"/>
        <v>NA</v>
      </c>
      <c r="AK4962" s="190"/>
      <c r="AL4962" s="191"/>
    </row>
    <row r="4963" spans="1:38" x14ac:dyDescent="0.25">
      <c r="A4963" t="s">
        <v>15116</v>
      </c>
      <c r="B4963" t="s">
        <v>15114</v>
      </c>
      <c r="C4963" t="s">
        <v>15115</v>
      </c>
      <c r="D4963" t="s">
        <v>675</v>
      </c>
      <c r="E4963" t="s">
        <v>15117</v>
      </c>
      <c r="F4963" t="s">
        <v>54</v>
      </c>
      <c r="G4963"/>
      <c r="H4963" t="s">
        <v>46386</v>
      </c>
      <c r="I4963" t="s">
        <v>53121</v>
      </c>
      <c r="J4963"/>
      <c r="K4963" t="s">
        <v>105</v>
      </c>
      <c r="L4963" s="119" t="str">
        <f t="shared" si="308"/>
        <v>NA</v>
      </c>
      <c r="M4963" s="119"/>
      <c r="N4963" s="120" t="str">
        <f t="shared" si="309"/>
        <v>NA</v>
      </c>
      <c r="O4963" s="120"/>
      <c r="P4963"/>
      <c r="Q4963"/>
      <c r="R4963"/>
      <c r="S4963"/>
      <c r="T4963"/>
      <c r="U4963" t="s">
        <v>9231</v>
      </c>
      <c r="V4963" t="s">
        <v>9229</v>
      </c>
      <c r="W4963" t="s">
        <v>9230</v>
      </c>
      <c r="X4963" t="s">
        <v>675</v>
      </c>
      <c r="Y4963" t="s">
        <v>3554</v>
      </c>
      <c r="Z4963" t="s">
        <v>54</v>
      </c>
      <c r="AA4963"/>
      <c r="AB4963" t="s">
        <v>45748</v>
      </c>
      <c r="AC4963" t="s">
        <v>52588</v>
      </c>
      <c r="AD4963" t="s">
        <v>9232</v>
      </c>
      <c r="AE4963" t="s">
        <v>105</v>
      </c>
      <c r="AF4963" s="119" t="str">
        <f t="shared" si="310"/>
        <v>NA</v>
      </c>
      <c r="AG4963" s="119"/>
      <c r="AH4963" s="119"/>
      <c r="AI4963" s="119"/>
      <c r="AJ4963" s="119" t="str">
        <f t="shared" si="311"/>
        <v>NA</v>
      </c>
      <c r="AK4963" s="190"/>
      <c r="AL4963" s="191"/>
    </row>
    <row r="4964" spans="1:38" x14ac:dyDescent="0.25">
      <c r="A4964" t="s">
        <v>20212</v>
      </c>
      <c r="B4964" t="s">
        <v>20210</v>
      </c>
      <c r="C4964" t="s">
        <v>20211</v>
      </c>
      <c r="D4964" t="s">
        <v>675</v>
      </c>
      <c r="E4964" t="s">
        <v>8008</v>
      </c>
      <c r="F4964" t="s">
        <v>54</v>
      </c>
      <c r="G4964"/>
      <c r="H4964" t="s">
        <v>46387</v>
      </c>
      <c r="I4964" t="s">
        <v>53122</v>
      </c>
      <c r="J4964" t="s">
        <v>20212</v>
      </c>
      <c r="K4964" t="s">
        <v>565</v>
      </c>
      <c r="L4964" s="119" t="str">
        <f t="shared" si="308"/>
        <v>NA</v>
      </c>
      <c r="M4964" s="119"/>
      <c r="N4964" s="120" t="str">
        <f t="shared" si="309"/>
        <v>NA</v>
      </c>
      <c r="O4964" s="120"/>
      <c r="P4964"/>
      <c r="Q4964"/>
      <c r="R4964"/>
      <c r="S4964"/>
      <c r="T4964"/>
      <c r="U4964" t="s">
        <v>11821</v>
      </c>
      <c r="V4964" t="s">
        <v>11819</v>
      </c>
      <c r="W4964" t="s">
        <v>11820</v>
      </c>
      <c r="X4964" t="s">
        <v>675</v>
      </c>
      <c r="Y4964" t="s">
        <v>3554</v>
      </c>
      <c r="Z4964" t="s">
        <v>54</v>
      </c>
      <c r="AA4964"/>
      <c r="AB4964" t="s">
        <v>45747</v>
      </c>
      <c r="AC4964" t="s">
        <v>52588</v>
      </c>
      <c r="AD4964"/>
      <c r="AE4964" t="s">
        <v>105</v>
      </c>
      <c r="AF4964" s="119" t="str">
        <f t="shared" si="310"/>
        <v>NA</v>
      </c>
      <c r="AG4964" s="119"/>
      <c r="AH4964" s="119"/>
      <c r="AI4964" s="119"/>
      <c r="AJ4964" s="119" t="str">
        <f t="shared" si="311"/>
        <v>NA</v>
      </c>
      <c r="AK4964" s="190"/>
      <c r="AL4964" s="191"/>
    </row>
    <row r="4965" spans="1:38" x14ac:dyDescent="0.25">
      <c r="A4965" t="s">
        <v>8007</v>
      </c>
      <c r="B4965" t="s">
        <v>8005</v>
      </c>
      <c r="C4965" t="s">
        <v>8006</v>
      </c>
      <c r="D4965" t="s">
        <v>675</v>
      </c>
      <c r="E4965" t="s">
        <v>8008</v>
      </c>
      <c r="F4965" t="s">
        <v>54</v>
      </c>
      <c r="G4965"/>
      <c r="H4965" t="s">
        <v>46388</v>
      </c>
      <c r="I4965" t="s">
        <v>53122</v>
      </c>
      <c r="J4965" t="s">
        <v>8009</v>
      </c>
      <c r="K4965" t="s">
        <v>105</v>
      </c>
      <c r="L4965" s="119" t="str">
        <f t="shared" si="308"/>
        <v>NA</v>
      </c>
      <c r="M4965" s="119"/>
      <c r="N4965" s="120" t="str">
        <f t="shared" si="309"/>
        <v>NA</v>
      </c>
      <c r="O4965" s="120"/>
      <c r="P4965"/>
      <c r="Q4965"/>
      <c r="R4965"/>
      <c r="S4965"/>
      <c r="T4965"/>
      <c r="U4965" t="s">
        <v>12411</v>
      </c>
      <c r="V4965" t="s">
        <v>12409</v>
      </c>
      <c r="W4965" t="s">
        <v>12410</v>
      </c>
      <c r="X4965" t="s">
        <v>675</v>
      </c>
      <c r="Y4965" t="s">
        <v>3554</v>
      </c>
      <c r="Z4965" t="s">
        <v>54</v>
      </c>
      <c r="AA4965"/>
      <c r="AB4965" t="s">
        <v>45747</v>
      </c>
      <c r="AC4965" t="s">
        <v>52588</v>
      </c>
      <c r="AD4965"/>
      <c r="AE4965" t="s">
        <v>105</v>
      </c>
      <c r="AF4965" s="119" t="str">
        <f t="shared" si="310"/>
        <v>NA</v>
      </c>
      <c r="AG4965" s="119"/>
      <c r="AH4965" s="119"/>
      <c r="AI4965" s="119"/>
      <c r="AJ4965" s="119" t="str">
        <f t="shared" si="311"/>
        <v>NA</v>
      </c>
      <c r="AK4965" s="190"/>
      <c r="AL4965" s="191"/>
    </row>
    <row r="4966" spans="1:38" x14ac:dyDescent="0.25">
      <c r="A4966" t="s">
        <v>20440</v>
      </c>
      <c r="B4966" t="s">
        <v>20438</v>
      </c>
      <c r="C4966" t="s">
        <v>20439</v>
      </c>
      <c r="D4966" t="s">
        <v>675</v>
      </c>
      <c r="E4966" t="s">
        <v>20441</v>
      </c>
      <c r="F4966" t="s">
        <v>54</v>
      </c>
      <c r="G4966"/>
      <c r="H4966" t="s">
        <v>46389</v>
      </c>
      <c r="I4966" t="s">
        <v>53123</v>
      </c>
      <c r="J4966" t="s">
        <v>20442</v>
      </c>
      <c r="K4966" t="s">
        <v>565</v>
      </c>
      <c r="L4966" s="119" t="str">
        <f t="shared" si="308"/>
        <v>NA</v>
      </c>
      <c r="M4966" s="119"/>
      <c r="N4966" s="120" t="str">
        <f t="shared" si="309"/>
        <v>NA</v>
      </c>
      <c r="O4966" s="120"/>
      <c r="P4966"/>
      <c r="Q4966"/>
      <c r="R4966"/>
      <c r="S4966"/>
      <c r="T4966"/>
      <c r="U4966" t="s">
        <v>11659</v>
      </c>
      <c r="V4966" t="s">
        <v>11657</v>
      </c>
      <c r="W4966" t="s">
        <v>11658</v>
      </c>
      <c r="X4966" t="s">
        <v>675</v>
      </c>
      <c r="Y4966" t="s">
        <v>3554</v>
      </c>
      <c r="Z4966" t="s">
        <v>54</v>
      </c>
      <c r="AA4966"/>
      <c r="AB4966" t="s">
        <v>45747</v>
      </c>
      <c r="AC4966" t="s">
        <v>52588</v>
      </c>
      <c r="AD4966"/>
      <c r="AE4966" t="s">
        <v>105</v>
      </c>
      <c r="AF4966" s="119" t="str">
        <f t="shared" si="310"/>
        <v>NA</v>
      </c>
      <c r="AG4966" s="119"/>
      <c r="AH4966" s="119"/>
      <c r="AI4966" s="119"/>
      <c r="AJ4966" s="119" t="str">
        <f t="shared" si="311"/>
        <v>NA</v>
      </c>
      <c r="AK4966" s="190"/>
      <c r="AL4966" s="191"/>
    </row>
    <row r="4967" spans="1:38" x14ac:dyDescent="0.25">
      <c r="A4967" t="s">
        <v>18078</v>
      </c>
      <c r="B4967" t="s">
        <v>18076</v>
      </c>
      <c r="C4967" t="s">
        <v>18077</v>
      </c>
      <c r="D4967" t="s">
        <v>675</v>
      </c>
      <c r="E4967" t="s">
        <v>18079</v>
      </c>
      <c r="F4967" t="s">
        <v>54</v>
      </c>
      <c r="G4967"/>
      <c r="H4967" t="s">
        <v>46390</v>
      </c>
      <c r="I4967" t="s">
        <v>53124</v>
      </c>
      <c r="J4967" t="s">
        <v>18078</v>
      </c>
      <c r="K4967" t="s">
        <v>565</v>
      </c>
      <c r="L4967" s="119" t="str">
        <f t="shared" si="308"/>
        <v>NA</v>
      </c>
      <c r="M4967" s="119"/>
      <c r="N4967" s="120" t="str">
        <f t="shared" si="309"/>
        <v>NA</v>
      </c>
      <c r="O4967" s="120"/>
      <c r="P4967"/>
      <c r="Q4967"/>
      <c r="R4967"/>
      <c r="S4967"/>
      <c r="T4967"/>
      <c r="U4967" t="s">
        <v>9417</v>
      </c>
      <c r="V4967" t="s">
        <v>9415</v>
      </c>
      <c r="W4967" t="s">
        <v>9416</v>
      </c>
      <c r="X4967" t="s">
        <v>675</v>
      </c>
      <c r="Y4967" t="s">
        <v>3785</v>
      </c>
      <c r="Z4967" t="s">
        <v>54</v>
      </c>
      <c r="AA4967"/>
      <c r="AB4967" t="s">
        <v>45749</v>
      </c>
      <c r="AC4967" t="s">
        <v>52589</v>
      </c>
      <c r="AD4967" t="s">
        <v>9417</v>
      </c>
      <c r="AE4967" t="s">
        <v>105</v>
      </c>
      <c r="AF4967" s="119" t="str">
        <f t="shared" si="310"/>
        <v>NA</v>
      </c>
      <c r="AG4967" s="119"/>
      <c r="AH4967" s="119"/>
      <c r="AI4967" s="119"/>
      <c r="AJ4967" s="119" t="str">
        <f t="shared" si="311"/>
        <v>NA</v>
      </c>
      <c r="AK4967" s="190"/>
      <c r="AL4967" s="191"/>
    </row>
    <row r="4968" spans="1:38" x14ac:dyDescent="0.25">
      <c r="A4968" t="s">
        <v>20624</v>
      </c>
      <c r="B4968" t="s">
        <v>20622</v>
      </c>
      <c r="C4968" t="s">
        <v>20623</v>
      </c>
      <c r="D4968" t="s">
        <v>675</v>
      </c>
      <c r="E4968" t="s">
        <v>20625</v>
      </c>
      <c r="F4968" t="s">
        <v>54</v>
      </c>
      <c r="G4968"/>
      <c r="H4968" t="s">
        <v>46391</v>
      </c>
      <c r="I4968" t="s">
        <v>53125</v>
      </c>
      <c r="J4968" t="s">
        <v>20624</v>
      </c>
      <c r="K4968" t="s">
        <v>565</v>
      </c>
      <c r="L4968" s="119" t="str">
        <f t="shared" si="308"/>
        <v>NA</v>
      </c>
      <c r="M4968" s="119"/>
      <c r="N4968" s="120" t="str">
        <f t="shared" si="309"/>
        <v>NA</v>
      </c>
      <c r="O4968" s="120"/>
      <c r="P4968"/>
      <c r="Q4968"/>
      <c r="R4968"/>
      <c r="S4968"/>
      <c r="T4968"/>
      <c r="U4968" t="s">
        <v>11586</v>
      </c>
      <c r="V4968" t="s">
        <v>11584</v>
      </c>
      <c r="W4968" t="s">
        <v>11585</v>
      </c>
      <c r="X4968" t="s">
        <v>675</v>
      </c>
      <c r="Y4968" t="s">
        <v>3785</v>
      </c>
      <c r="Z4968" t="s">
        <v>54</v>
      </c>
      <c r="AA4968"/>
      <c r="AB4968" t="s">
        <v>45750</v>
      </c>
      <c r="AC4968" t="s">
        <v>52589</v>
      </c>
      <c r="AD4968"/>
      <c r="AE4968" t="s">
        <v>105</v>
      </c>
      <c r="AF4968" s="119" t="str">
        <f t="shared" si="310"/>
        <v>NA</v>
      </c>
      <c r="AG4968" s="119"/>
      <c r="AH4968" s="119"/>
      <c r="AI4968" s="119"/>
      <c r="AJ4968" s="119" t="str">
        <f t="shared" si="311"/>
        <v>NA</v>
      </c>
      <c r="AK4968" s="190"/>
      <c r="AL4968" s="191"/>
    </row>
    <row r="4969" spans="1:38" x14ac:dyDescent="0.25">
      <c r="A4969" t="s">
        <v>9249</v>
      </c>
      <c r="B4969" t="s">
        <v>9247</v>
      </c>
      <c r="C4969" t="s">
        <v>9248</v>
      </c>
      <c r="D4969" t="s">
        <v>675</v>
      </c>
      <c r="E4969" t="s">
        <v>9250</v>
      </c>
      <c r="F4969" t="s">
        <v>54</v>
      </c>
      <c r="G4969"/>
      <c r="H4969" t="s">
        <v>46392</v>
      </c>
      <c r="I4969" t="s">
        <v>53126</v>
      </c>
      <c r="J4969"/>
      <c r="K4969" t="s">
        <v>105</v>
      </c>
      <c r="L4969" s="119" t="str">
        <f t="shared" si="308"/>
        <v>NA</v>
      </c>
      <c r="M4969" s="119"/>
      <c r="N4969" s="120" t="str">
        <f t="shared" si="309"/>
        <v>NA</v>
      </c>
      <c r="O4969" s="120"/>
      <c r="P4969"/>
      <c r="Q4969"/>
      <c r="R4969"/>
      <c r="S4969"/>
      <c r="T4969"/>
      <c r="U4969" t="s">
        <v>15882</v>
      </c>
      <c r="V4969" t="s">
        <v>15880</v>
      </c>
      <c r="W4969" t="s">
        <v>15881</v>
      </c>
      <c r="X4969" t="s">
        <v>675</v>
      </c>
      <c r="Y4969" t="s">
        <v>3789</v>
      </c>
      <c r="Z4969" t="s">
        <v>54</v>
      </c>
      <c r="AA4969"/>
      <c r="AB4969" t="s">
        <v>45751</v>
      </c>
      <c r="AC4969" t="s">
        <v>52590</v>
      </c>
      <c r="AD4969" t="s">
        <v>15882</v>
      </c>
      <c r="AE4969" t="s">
        <v>565</v>
      </c>
      <c r="AF4969" s="119" t="str">
        <f t="shared" si="310"/>
        <v>NA</v>
      </c>
      <c r="AG4969" s="119"/>
      <c r="AH4969" s="119"/>
      <c r="AI4969" s="119"/>
      <c r="AJ4969" s="119" t="str">
        <f t="shared" si="311"/>
        <v>NA</v>
      </c>
      <c r="AK4969" s="190"/>
      <c r="AL4969" s="191"/>
    </row>
    <row r="4970" spans="1:38" x14ac:dyDescent="0.25">
      <c r="A4970" t="s">
        <v>16061</v>
      </c>
      <c r="B4970" t="s">
        <v>16059</v>
      </c>
      <c r="C4970" t="s">
        <v>16060</v>
      </c>
      <c r="D4970" t="s">
        <v>675</v>
      </c>
      <c r="E4970" t="s">
        <v>16062</v>
      </c>
      <c r="F4970" t="s">
        <v>54</v>
      </c>
      <c r="G4970"/>
      <c r="H4970" t="s">
        <v>46393</v>
      </c>
      <c r="I4970" t="s">
        <v>53127</v>
      </c>
      <c r="J4970" t="s">
        <v>16061</v>
      </c>
      <c r="K4970" t="s">
        <v>565</v>
      </c>
      <c r="L4970" s="119" t="str">
        <f t="shared" si="308"/>
        <v>NA</v>
      </c>
      <c r="M4970" s="119"/>
      <c r="N4970" s="120" t="str">
        <f t="shared" si="309"/>
        <v>NA</v>
      </c>
      <c r="O4970" s="120"/>
      <c r="P4970"/>
      <c r="Q4970"/>
      <c r="R4970"/>
      <c r="S4970"/>
      <c r="T4970"/>
      <c r="U4970" t="s">
        <v>22428</v>
      </c>
      <c r="V4970" t="s">
        <v>22426</v>
      </c>
      <c r="W4970" t="s">
        <v>22427</v>
      </c>
      <c r="X4970" t="s">
        <v>675</v>
      </c>
      <c r="Y4970" t="s">
        <v>22429</v>
      </c>
      <c r="Z4970" t="s">
        <v>54</v>
      </c>
      <c r="AA4970"/>
      <c r="AB4970" t="s">
        <v>45752</v>
      </c>
      <c r="AC4970" t="s">
        <v>52591</v>
      </c>
      <c r="AD4970" t="s">
        <v>22430</v>
      </c>
      <c r="AE4970" t="s">
        <v>105</v>
      </c>
      <c r="AF4970" s="119" t="str">
        <f t="shared" si="310"/>
        <v>NA</v>
      </c>
      <c r="AG4970" s="119"/>
      <c r="AH4970" s="119"/>
      <c r="AI4970" s="119"/>
      <c r="AJ4970" s="119" t="str">
        <f t="shared" si="311"/>
        <v>NA</v>
      </c>
      <c r="AK4970" s="190"/>
      <c r="AL4970" s="191"/>
    </row>
    <row r="4971" spans="1:38" x14ac:dyDescent="0.25">
      <c r="A4971" t="s">
        <v>10461</v>
      </c>
      <c r="B4971" t="s">
        <v>10459</v>
      </c>
      <c r="C4971" t="s">
        <v>10460</v>
      </c>
      <c r="D4971" t="s">
        <v>675</v>
      </c>
      <c r="E4971" t="s">
        <v>10462</v>
      </c>
      <c r="F4971" t="s">
        <v>54</v>
      </c>
      <c r="G4971"/>
      <c r="H4971" t="s">
        <v>46394</v>
      </c>
      <c r="I4971" t="s">
        <v>53128</v>
      </c>
      <c r="J4971"/>
      <c r="K4971" t="s">
        <v>105</v>
      </c>
      <c r="L4971" s="119" t="str">
        <f t="shared" si="308"/>
        <v>NA</v>
      </c>
      <c r="M4971" s="119"/>
      <c r="N4971" s="120" t="str">
        <f t="shared" si="309"/>
        <v>NA</v>
      </c>
      <c r="O4971" s="120"/>
      <c r="P4971"/>
      <c r="Q4971"/>
      <c r="R4971"/>
      <c r="S4971"/>
      <c r="T4971"/>
      <c r="U4971" t="s">
        <v>13221</v>
      </c>
      <c r="V4971" t="s">
        <v>13219</v>
      </c>
      <c r="W4971" t="s">
        <v>13220</v>
      </c>
      <c r="X4971" t="s">
        <v>675</v>
      </c>
      <c r="Y4971" t="s">
        <v>13222</v>
      </c>
      <c r="Z4971" t="s">
        <v>54</v>
      </c>
      <c r="AA4971"/>
      <c r="AB4971" t="s">
        <v>45753</v>
      </c>
      <c r="AC4971" t="s">
        <v>52592</v>
      </c>
      <c r="AD4971"/>
      <c r="AE4971" t="s">
        <v>105</v>
      </c>
      <c r="AF4971" s="119" t="str">
        <f t="shared" si="310"/>
        <v>NA</v>
      </c>
      <c r="AG4971" s="119"/>
      <c r="AH4971" s="119"/>
      <c r="AI4971" s="119"/>
      <c r="AJ4971" s="119" t="str">
        <f t="shared" si="311"/>
        <v>NA</v>
      </c>
      <c r="AK4971" s="190"/>
      <c r="AL4971" s="191"/>
    </row>
    <row r="4972" spans="1:38" x14ac:dyDescent="0.25">
      <c r="A4972" t="s">
        <v>16698</v>
      </c>
      <c r="B4972" t="s">
        <v>16696</v>
      </c>
      <c r="C4972" t="s">
        <v>16697</v>
      </c>
      <c r="D4972" t="s">
        <v>675</v>
      </c>
      <c r="E4972" t="s">
        <v>16699</v>
      </c>
      <c r="F4972" t="s">
        <v>54</v>
      </c>
      <c r="G4972"/>
      <c r="H4972" t="s">
        <v>46395</v>
      </c>
      <c r="I4972" t="s">
        <v>53129</v>
      </c>
      <c r="J4972"/>
      <c r="K4972" t="s">
        <v>565</v>
      </c>
      <c r="L4972" s="119" t="str">
        <f t="shared" si="308"/>
        <v>NA</v>
      </c>
      <c r="M4972" s="119"/>
      <c r="N4972" s="120" t="str">
        <f t="shared" si="309"/>
        <v>NA</v>
      </c>
      <c r="O4972" s="120"/>
      <c r="P4972"/>
      <c r="Q4972"/>
      <c r="R4972"/>
      <c r="S4972"/>
      <c r="T4972"/>
      <c r="U4972" t="s">
        <v>10266</v>
      </c>
      <c r="V4972" t="s">
        <v>10264</v>
      </c>
      <c r="W4972" t="s">
        <v>10265</v>
      </c>
      <c r="X4972" t="s">
        <v>675</v>
      </c>
      <c r="Y4972" t="s">
        <v>4037</v>
      </c>
      <c r="Z4972" t="s">
        <v>54</v>
      </c>
      <c r="AA4972"/>
      <c r="AB4972" t="s">
        <v>45754</v>
      </c>
      <c r="AC4972" t="s">
        <v>52593</v>
      </c>
      <c r="AD4972"/>
      <c r="AE4972" t="s">
        <v>105</v>
      </c>
      <c r="AF4972" s="119" t="str">
        <f t="shared" si="310"/>
        <v>NA</v>
      </c>
      <c r="AG4972" s="119"/>
      <c r="AH4972" s="119"/>
      <c r="AI4972" s="119"/>
      <c r="AJ4972" s="119" t="str">
        <f t="shared" si="311"/>
        <v>NA</v>
      </c>
      <c r="AK4972" s="190"/>
      <c r="AL4972" s="191"/>
    </row>
    <row r="4973" spans="1:38" x14ac:dyDescent="0.25">
      <c r="A4973" t="s">
        <v>22551</v>
      </c>
      <c r="B4973" t="s">
        <v>22550</v>
      </c>
      <c r="C4973" t="s">
        <v>10659</v>
      </c>
      <c r="D4973" t="s">
        <v>675</v>
      </c>
      <c r="E4973" t="s">
        <v>16699</v>
      </c>
      <c r="F4973" t="s">
        <v>54</v>
      </c>
      <c r="G4973"/>
      <c r="H4973" t="s">
        <v>46396</v>
      </c>
      <c r="I4973" t="s">
        <v>53129</v>
      </c>
      <c r="J4973"/>
      <c r="K4973" t="s">
        <v>565</v>
      </c>
      <c r="L4973" s="119" t="str">
        <f t="shared" si="308"/>
        <v>NA</v>
      </c>
      <c r="M4973" s="119"/>
      <c r="N4973" s="120" t="str">
        <f t="shared" si="309"/>
        <v>NA</v>
      </c>
      <c r="O4973" s="120"/>
      <c r="P4973"/>
      <c r="Q4973"/>
      <c r="R4973"/>
      <c r="S4973"/>
      <c r="T4973"/>
      <c r="U4973" t="s">
        <v>17074</v>
      </c>
      <c r="V4973" t="s">
        <v>17072</v>
      </c>
      <c r="W4973" t="s">
        <v>17073</v>
      </c>
      <c r="X4973" t="s">
        <v>675</v>
      </c>
      <c r="Y4973" t="s">
        <v>17075</v>
      </c>
      <c r="Z4973" t="s">
        <v>54</v>
      </c>
      <c r="AA4973"/>
      <c r="AB4973" t="s">
        <v>45755</v>
      </c>
      <c r="AC4973" t="s">
        <v>52594</v>
      </c>
      <c r="AD4973"/>
      <c r="AE4973" t="s">
        <v>565</v>
      </c>
      <c r="AF4973" s="119" t="str">
        <f t="shared" si="310"/>
        <v>NA</v>
      </c>
      <c r="AG4973" s="119"/>
      <c r="AH4973" s="119"/>
      <c r="AI4973" s="119"/>
      <c r="AJ4973" s="119" t="str">
        <f t="shared" si="311"/>
        <v>NA</v>
      </c>
      <c r="AK4973" s="190"/>
      <c r="AL4973" s="191"/>
    </row>
    <row r="4974" spans="1:38" x14ac:dyDescent="0.25">
      <c r="A4974" t="s">
        <v>22597</v>
      </c>
      <c r="B4974" t="s">
        <v>22596</v>
      </c>
      <c r="C4974" t="s">
        <v>10659</v>
      </c>
      <c r="D4974" t="s">
        <v>675</v>
      </c>
      <c r="E4974" t="s">
        <v>22598</v>
      </c>
      <c r="F4974" t="s">
        <v>54</v>
      </c>
      <c r="G4974"/>
      <c r="H4974" t="s">
        <v>46397</v>
      </c>
      <c r="I4974" t="s">
        <v>53130</v>
      </c>
      <c r="J4974" t="s">
        <v>22599</v>
      </c>
      <c r="K4974" t="s">
        <v>565</v>
      </c>
      <c r="L4974" s="119" t="str">
        <f t="shared" si="308"/>
        <v>NA</v>
      </c>
      <c r="M4974" s="119"/>
      <c r="N4974" s="120" t="str">
        <f t="shared" si="309"/>
        <v>NA</v>
      </c>
      <c r="O4974" s="120"/>
      <c r="P4974"/>
      <c r="Q4974"/>
      <c r="R4974"/>
      <c r="S4974"/>
      <c r="T4974"/>
      <c r="U4974" t="s">
        <v>15245</v>
      </c>
      <c r="V4974" t="s">
        <v>15254</v>
      </c>
      <c r="W4974" t="s">
        <v>15255</v>
      </c>
      <c r="X4974" t="s">
        <v>675</v>
      </c>
      <c r="Y4974" t="s">
        <v>15256</v>
      </c>
      <c r="Z4974" t="s">
        <v>54</v>
      </c>
      <c r="AA4974"/>
      <c r="AB4974" t="s">
        <v>45756</v>
      </c>
      <c r="AC4974" t="s">
        <v>52595</v>
      </c>
      <c r="AD4974"/>
      <c r="AE4974" t="s">
        <v>105</v>
      </c>
      <c r="AF4974" s="119" t="str">
        <f t="shared" si="310"/>
        <v>NA</v>
      </c>
      <c r="AG4974" s="119"/>
      <c r="AH4974" s="119"/>
      <c r="AI4974" s="119"/>
      <c r="AJ4974" s="119" t="str">
        <f t="shared" si="311"/>
        <v>NA</v>
      </c>
      <c r="AK4974" s="190"/>
      <c r="AL4974" s="191"/>
    </row>
    <row r="4975" spans="1:38" x14ac:dyDescent="0.25">
      <c r="A4975" t="s">
        <v>12675</v>
      </c>
      <c r="B4975" t="s">
        <v>12673</v>
      </c>
      <c r="C4975" t="s">
        <v>12674</v>
      </c>
      <c r="D4975" t="s">
        <v>675</v>
      </c>
      <c r="E4975" t="s">
        <v>12676</v>
      </c>
      <c r="F4975" t="s">
        <v>54</v>
      </c>
      <c r="G4975"/>
      <c r="H4975" t="s">
        <v>46398</v>
      </c>
      <c r="I4975" t="s">
        <v>53131</v>
      </c>
      <c r="J4975" t="s">
        <v>12677</v>
      </c>
      <c r="K4975" t="s">
        <v>105</v>
      </c>
      <c r="L4975" s="119" t="str">
        <f t="shared" si="308"/>
        <v>NA</v>
      </c>
      <c r="M4975" s="119"/>
      <c r="N4975" s="120" t="str">
        <f t="shared" si="309"/>
        <v>NA</v>
      </c>
      <c r="O4975" s="120"/>
      <c r="P4975"/>
      <c r="Q4975"/>
      <c r="R4975"/>
      <c r="S4975"/>
      <c r="T4975"/>
      <c r="U4975" t="s">
        <v>19260</v>
      </c>
      <c r="V4975" t="s">
        <v>19258</v>
      </c>
      <c r="W4975" t="s">
        <v>19259</v>
      </c>
      <c r="X4975" t="s">
        <v>675</v>
      </c>
      <c r="Y4975" t="s">
        <v>19261</v>
      </c>
      <c r="Z4975" t="s">
        <v>54</v>
      </c>
      <c r="AA4975"/>
      <c r="AB4975" t="s">
        <v>45757</v>
      </c>
      <c r="AC4975" t="s">
        <v>52596</v>
      </c>
      <c r="AD4975"/>
      <c r="AE4975" t="s">
        <v>105</v>
      </c>
      <c r="AF4975" s="119" t="str">
        <f t="shared" si="310"/>
        <v>NA</v>
      </c>
      <c r="AG4975" s="119"/>
      <c r="AH4975" s="119"/>
      <c r="AI4975" s="119"/>
      <c r="AJ4975" s="119" t="str">
        <f t="shared" si="311"/>
        <v>NA</v>
      </c>
      <c r="AK4975" s="190"/>
      <c r="AL4975" s="191"/>
    </row>
    <row r="4976" spans="1:38" x14ac:dyDescent="0.25">
      <c r="A4976" t="s">
        <v>20511</v>
      </c>
      <c r="B4976" t="s">
        <v>20509</v>
      </c>
      <c r="C4976" t="s">
        <v>20510</v>
      </c>
      <c r="D4976" t="s">
        <v>675</v>
      </c>
      <c r="E4976" t="s">
        <v>20512</v>
      </c>
      <c r="F4976" t="s">
        <v>54</v>
      </c>
      <c r="G4976"/>
      <c r="H4976" t="s">
        <v>46399</v>
      </c>
      <c r="I4976" t="s">
        <v>53132</v>
      </c>
      <c r="J4976"/>
      <c r="K4976" t="s">
        <v>565</v>
      </c>
      <c r="L4976" s="119" t="str">
        <f t="shared" si="308"/>
        <v>NA</v>
      </c>
      <c r="M4976" s="119"/>
      <c r="N4976" s="120" t="str">
        <f t="shared" si="309"/>
        <v>NA</v>
      </c>
      <c r="O4976" s="120"/>
      <c r="P4976"/>
      <c r="Q4976"/>
      <c r="R4976"/>
      <c r="S4976"/>
      <c r="T4976"/>
      <c r="U4976" t="s">
        <v>13112</v>
      </c>
      <c r="V4976" t="s">
        <v>14471</v>
      </c>
      <c r="W4976" t="s">
        <v>14472</v>
      </c>
      <c r="X4976" t="s">
        <v>675</v>
      </c>
      <c r="Y4976" t="s">
        <v>109</v>
      </c>
      <c r="Z4976" t="s">
        <v>54</v>
      </c>
      <c r="AA4976"/>
      <c r="AB4976" t="s">
        <v>45758</v>
      </c>
      <c r="AC4976" t="s">
        <v>52597</v>
      </c>
      <c r="AD4976" t="s">
        <v>14473</v>
      </c>
      <c r="AE4976" t="s">
        <v>105</v>
      </c>
      <c r="AF4976" s="119" t="str">
        <f t="shared" si="310"/>
        <v>NA</v>
      </c>
      <c r="AG4976" s="119"/>
      <c r="AH4976" s="119"/>
      <c r="AI4976" s="119"/>
      <c r="AJ4976" s="119" t="str">
        <f t="shared" si="311"/>
        <v>NA</v>
      </c>
      <c r="AK4976" s="190"/>
      <c r="AL4976" s="191"/>
    </row>
    <row r="4977" spans="1:38" x14ac:dyDescent="0.25">
      <c r="A4977" t="s">
        <v>22605</v>
      </c>
      <c r="B4977" t="s">
        <v>22604</v>
      </c>
      <c r="C4977" t="s">
        <v>10659</v>
      </c>
      <c r="D4977" t="s">
        <v>675</v>
      </c>
      <c r="E4977" t="s">
        <v>22606</v>
      </c>
      <c r="F4977" t="s">
        <v>54</v>
      </c>
      <c r="G4977"/>
      <c r="H4977" t="s">
        <v>46400</v>
      </c>
      <c r="I4977" t="s">
        <v>53133</v>
      </c>
      <c r="J4977"/>
      <c r="K4977" t="s">
        <v>565</v>
      </c>
      <c r="L4977" s="119" t="str">
        <f t="shared" si="308"/>
        <v>NA</v>
      </c>
      <c r="M4977" s="119"/>
      <c r="N4977" s="120" t="str">
        <f t="shared" si="309"/>
        <v>NA</v>
      </c>
      <c r="O4977" s="120"/>
      <c r="P4977"/>
      <c r="Q4977"/>
      <c r="R4977"/>
      <c r="S4977"/>
      <c r="T4977"/>
      <c r="U4977" t="s">
        <v>11441</v>
      </c>
      <c r="V4977" t="s">
        <v>11439</v>
      </c>
      <c r="W4977" t="s">
        <v>11440</v>
      </c>
      <c r="X4977" t="s">
        <v>675</v>
      </c>
      <c r="Y4977" t="s">
        <v>109</v>
      </c>
      <c r="Z4977" t="s">
        <v>54</v>
      </c>
      <c r="AA4977"/>
      <c r="AB4977" t="s">
        <v>45759</v>
      </c>
      <c r="AC4977" t="s">
        <v>52597</v>
      </c>
      <c r="AD4977"/>
      <c r="AE4977" t="s">
        <v>105</v>
      </c>
      <c r="AF4977" s="119" t="str">
        <f t="shared" si="310"/>
        <v>NA</v>
      </c>
      <c r="AG4977" s="119"/>
      <c r="AH4977" s="119"/>
      <c r="AI4977" s="119"/>
      <c r="AJ4977" s="119" t="str">
        <f t="shared" si="311"/>
        <v>NA</v>
      </c>
      <c r="AK4977" s="190"/>
      <c r="AL4977" s="191"/>
    </row>
    <row r="4978" spans="1:38" x14ac:dyDescent="0.25">
      <c r="A4978" t="s">
        <v>10675</v>
      </c>
      <c r="B4978" t="s">
        <v>10673</v>
      </c>
      <c r="C4978" t="s">
        <v>10674</v>
      </c>
      <c r="D4978" t="s">
        <v>675</v>
      </c>
      <c r="E4978" t="s">
        <v>10676</v>
      </c>
      <c r="F4978" t="s">
        <v>54</v>
      </c>
      <c r="G4978"/>
      <c r="H4978" t="s">
        <v>46401</v>
      </c>
      <c r="I4978" t="s">
        <v>53134</v>
      </c>
      <c r="J4978" t="s">
        <v>10677</v>
      </c>
      <c r="K4978" t="s">
        <v>565</v>
      </c>
      <c r="L4978" s="119" t="str">
        <f t="shared" si="308"/>
        <v>NA</v>
      </c>
      <c r="M4978" s="119"/>
      <c r="N4978" s="120" t="str">
        <f t="shared" si="309"/>
        <v>NA</v>
      </c>
      <c r="O4978" s="120"/>
      <c r="P4978"/>
      <c r="Q4978"/>
      <c r="R4978"/>
      <c r="S4978"/>
      <c r="T4978"/>
      <c r="U4978" t="s">
        <v>10144</v>
      </c>
      <c r="V4978" t="s">
        <v>10142</v>
      </c>
      <c r="W4978" t="s">
        <v>10143</v>
      </c>
      <c r="X4978" t="s">
        <v>675</v>
      </c>
      <c r="Y4978" t="s">
        <v>10145</v>
      </c>
      <c r="Z4978" t="s">
        <v>54</v>
      </c>
      <c r="AA4978"/>
      <c r="AB4978" t="s">
        <v>45760</v>
      </c>
      <c r="AC4978" t="s">
        <v>52598</v>
      </c>
      <c r="AD4978" t="s">
        <v>10146</v>
      </c>
      <c r="AE4978" t="s">
        <v>105</v>
      </c>
      <c r="AF4978" s="119" t="str">
        <f t="shared" si="310"/>
        <v>NA</v>
      </c>
      <c r="AG4978" s="119"/>
      <c r="AH4978" s="119"/>
      <c r="AI4978" s="119"/>
      <c r="AJ4978" s="119" t="str">
        <f t="shared" si="311"/>
        <v>NA</v>
      </c>
      <c r="AK4978" s="190"/>
      <c r="AL4978" s="191"/>
    </row>
    <row r="4979" spans="1:38" x14ac:dyDescent="0.25">
      <c r="A4979" t="s">
        <v>20722</v>
      </c>
      <c r="B4979" t="s">
        <v>20720</v>
      </c>
      <c r="C4979" t="s">
        <v>20721</v>
      </c>
      <c r="D4979" t="s">
        <v>675</v>
      </c>
      <c r="E4979" t="s">
        <v>7293</v>
      </c>
      <c r="F4979" t="s">
        <v>54</v>
      </c>
      <c r="G4979"/>
      <c r="H4979" t="s">
        <v>46402</v>
      </c>
      <c r="I4979" t="s">
        <v>53135</v>
      </c>
      <c r="J4979" t="s">
        <v>20722</v>
      </c>
      <c r="K4979" t="s">
        <v>565</v>
      </c>
      <c r="L4979" s="119" t="str">
        <f t="shared" si="308"/>
        <v>NA</v>
      </c>
      <c r="M4979" s="119"/>
      <c r="N4979" s="120" t="str">
        <f t="shared" si="309"/>
        <v>NA</v>
      </c>
      <c r="O4979" s="120"/>
      <c r="P4979"/>
      <c r="Q4979"/>
      <c r="R4979"/>
      <c r="S4979"/>
      <c r="T4979"/>
      <c r="U4979" t="s">
        <v>22144</v>
      </c>
      <c r="V4979" t="s">
        <v>22143</v>
      </c>
      <c r="W4979" t="s">
        <v>5150</v>
      </c>
      <c r="X4979" t="s">
        <v>675</v>
      </c>
      <c r="Y4979" t="s">
        <v>22145</v>
      </c>
      <c r="Z4979" t="s">
        <v>54</v>
      </c>
      <c r="AA4979"/>
      <c r="AB4979" t="s">
        <v>45761</v>
      </c>
      <c r="AC4979" t="s">
        <v>52599</v>
      </c>
      <c r="AD4979" t="s">
        <v>22146</v>
      </c>
      <c r="AE4979" t="s">
        <v>565</v>
      </c>
      <c r="AF4979" s="119" t="str">
        <f t="shared" si="310"/>
        <v>NA</v>
      </c>
      <c r="AG4979" s="119"/>
      <c r="AH4979" s="119"/>
      <c r="AI4979" s="119"/>
      <c r="AJ4979" s="119" t="str">
        <f t="shared" si="311"/>
        <v>NA</v>
      </c>
      <c r="AK4979" s="190"/>
      <c r="AL4979" s="191"/>
    </row>
    <row r="4980" spans="1:38" x14ac:dyDescent="0.25">
      <c r="A4980" t="s">
        <v>7292</v>
      </c>
      <c r="B4980" t="s">
        <v>7290</v>
      </c>
      <c r="C4980" t="s">
        <v>7291</v>
      </c>
      <c r="D4980" t="s">
        <v>675</v>
      </c>
      <c r="E4980" t="s">
        <v>7293</v>
      </c>
      <c r="F4980" t="s">
        <v>54</v>
      </c>
      <c r="G4980"/>
      <c r="H4980" t="s">
        <v>46403</v>
      </c>
      <c r="I4980" t="s">
        <v>53135</v>
      </c>
      <c r="J4980" t="s">
        <v>7294</v>
      </c>
      <c r="K4980" t="s">
        <v>105</v>
      </c>
      <c r="L4980" s="119" t="str">
        <f t="shared" si="308"/>
        <v>NA</v>
      </c>
      <c r="M4980" s="119"/>
      <c r="N4980" s="120" t="str">
        <f t="shared" si="309"/>
        <v>NA</v>
      </c>
      <c r="O4980" s="120"/>
      <c r="P4980"/>
      <c r="Q4980"/>
      <c r="R4980"/>
      <c r="S4980"/>
      <c r="T4980"/>
      <c r="U4980" t="s">
        <v>19663</v>
      </c>
      <c r="V4980" t="s">
        <v>19661</v>
      </c>
      <c r="W4980" t="s">
        <v>19662</v>
      </c>
      <c r="X4980" t="s">
        <v>675</v>
      </c>
      <c r="Y4980" t="s">
        <v>9618</v>
      </c>
      <c r="Z4980" t="s">
        <v>54</v>
      </c>
      <c r="AA4980"/>
      <c r="AB4980" t="s">
        <v>45762</v>
      </c>
      <c r="AC4980" t="s">
        <v>52600</v>
      </c>
      <c r="AD4980"/>
      <c r="AE4980" t="s">
        <v>565</v>
      </c>
      <c r="AF4980" s="119" t="str">
        <f t="shared" si="310"/>
        <v>NA</v>
      </c>
      <c r="AG4980" s="119"/>
      <c r="AH4980" s="119"/>
      <c r="AI4980" s="119"/>
      <c r="AJ4980" s="119" t="str">
        <f t="shared" si="311"/>
        <v>NA</v>
      </c>
      <c r="AK4980" s="190"/>
      <c r="AL4980" s="191"/>
    </row>
    <row r="4981" spans="1:38" x14ac:dyDescent="0.25">
      <c r="A4981" t="s">
        <v>8855</v>
      </c>
      <c r="B4981" t="s">
        <v>8853</v>
      </c>
      <c r="C4981" t="s">
        <v>8854</v>
      </c>
      <c r="D4981" t="s">
        <v>675</v>
      </c>
      <c r="E4981" t="s">
        <v>8856</v>
      </c>
      <c r="F4981" t="s">
        <v>54</v>
      </c>
      <c r="G4981"/>
      <c r="H4981" t="s">
        <v>46404</v>
      </c>
      <c r="I4981" t="s">
        <v>53136</v>
      </c>
      <c r="J4981"/>
      <c r="K4981" t="s">
        <v>105</v>
      </c>
      <c r="L4981" s="119" t="str">
        <f t="shared" si="308"/>
        <v>NA</v>
      </c>
      <c r="M4981" s="119"/>
      <c r="N4981" s="120" t="str">
        <f t="shared" si="309"/>
        <v>NA</v>
      </c>
      <c r="O4981" s="120"/>
      <c r="P4981"/>
      <c r="Q4981"/>
      <c r="R4981"/>
      <c r="S4981"/>
      <c r="T4981"/>
      <c r="U4981" t="s">
        <v>9617</v>
      </c>
      <c r="V4981" t="s">
        <v>9615</v>
      </c>
      <c r="W4981" t="s">
        <v>9616</v>
      </c>
      <c r="X4981" t="s">
        <v>675</v>
      </c>
      <c r="Y4981" t="s">
        <v>9618</v>
      </c>
      <c r="Z4981" t="s">
        <v>54</v>
      </c>
      <c r="AA4981"/>
      <c r="AB4981" t="s">
        <v>45763</v>
      </c>
      <c r="AC4981" t="s">
        <v>52600</v>
      </c>
      <c r="AD4981"/>
      <c r="AE4981" t="s">
        <v>105</v>
      </c>
      <c r="AF4981" s="119" t="str">
        <f t="shared" si="310"/>
        <v>NA</v>
      </c>
      <c r="AG4981" s="119"/>
      <c r="AH4981" s="119"/>
      <c r="AI4981" s="119"/>
      <c r="AJ4981" s="119" t="str">
        <f t="shared" si="311"/>
        <v>NA</v>
      </c>
      <c r="AK4981" s="190"/>
      <c r="AL4981" s="191"/>
    </row>
    <row r="4982" spans="1:38" x14ac:dyDescent="0.25">
      <c r="A4982" t="s">
        <v>19549</v>
      </c>
      <c r="B4982" t="s">
        <v>19547</v>
      </c>
      <c r="C4982" t="s">
        <v>19548</v>
      </c>
      <c r="D4982" t="s">
        <v>675</v>
      </c>
      <c r="E4982" t="s">
        <v>2574</v>
      </c>
      <c r="F4982" t="s">
        <v>54</v>
      </c>
      <c r="G4982"/>
      <c r="H4982" t="s">
        <v>46405</v>
      </c>
      <c r="I4982" t="s">
        <v>53137</v>
      </c>
      <c r="J4982"/>
      <c r="K4982" t="s">
        <v>565</v>
      </c>
      <c r="L4982" s="119" t="str">
        <f t="shared" si="308"/>
        <v>NA</v>
      </c>
      <c r="M4982" s="119"/>
      <c r="N4982" s="120" t="str">
        <f t="shared" si="309"/>
        <v>NA</v>
      </c>
      <c r="O4982" s="120"/>
      <c r="P4982"/>
      <c r="Q4982"/>
      <c r="R4982"/>
      <c r="S4982"/>
      <c r="T4982"/>
      <c r="U4982" t="s">
        <v>17272</v>
      </c>
      <c r="V4982" t="s">
        <v>17270</v>
      </c>
      <c r="W4982" t="s">
        <v>17271</v>
      </c>
      <c r="X4982" t="s">
        <v>675</v>
      </c>
      <c r="Y4982" t="s">
        <v>17273</v>
      </c>
      <c r="Z4982" t="s">
        <v>54</v>
      </c>
      <c r="AA4982"/>
      <c r="AB4982" t="s">
        <v>45764</v>
      </c>
      <c r="AC4982" t="s">
        <v>52601</v>
      </c>
      <c r="AD4982" t="s">
        <v>17274</v>
      </c>
      <c r="AE4982" t="s">
        <v>565</v>
      </c>
      <c r="AF4982" s="119" t="str">
        <f t="shared" si="310"/>
        <v>NA</v>
      </c>
      <c r="AG4982" s="119"/>
      <c r="AH4982" s="119"/>
      <c r="AI4982" s="119"/>
      <c r="AJ4982" s="119" t="str">
        <f t="shared" si="311"/>
        <v>NA</v>
      </c>
      <c r="AK4982" s="190"/>
      <c r="AL4982" s="191"/>
    </row>
    <row r="4983" spans="1:38" x14ac:dyDescent="0.25">
      <c r="A4983" t="s">
        <v>18470</v>
      </c>
      <c r="B4983" t="s">
        <v>18468</v>
      </c>
      <c r="C4983" t="s">
        <v>18469</v>
      </c>
      <c r="D4983" t="s">
        <v>675</v>
      </c>
      <c r="E4983" t="s">
        <v>18471</v>
      </c>
      <c r="F4983" t="s">
        <v>54</v>
      </c>
      <c r="G4983"/>
      <c r="H4983" t="s">
        <v>46406</v>
      </c>
      <c r="I4983" t="s">
        <v>53138</v>
      </c>
      <c r="J4983" t="s">
        <v>18472</v>
      </c>
      <c r="K4983" t="s">
        <v>565</v>
      </c>
      <c r="L4983" s="119" t="str">
        <f t="shared" si="308"/>
        <v>NA</v>
      </c>
      <c r="M4983" s="119"/>
      <c r="N4983" s="120" t="str">
        <f t="shared" si="309"/>
        <v>NA</v>
      </c>
      <c r="O4983" s="120"/>
      <c r="P4983"/>
      <c r="Q4983"/>
      <c r="R4983"/>
      <c r="S4983"/>
      <c r="T4983"/>
      <c r="U4983" t="s">
        <v>15358</v>
      </c>
      <c r="V4983" t="s">
        <v>15356</v>
      </c>
      <c r="W4983" t="s">
        <v>15357</v>
      </c>
      <c r="X4983" t="s">
        <v>675</v>
      </c>
      <c r="Y4983" t="s">
        <v>11292</v>
      </c>
      <c r="Z4983" t="s">
        <v>54</v>
      </c>
      <c r="AA4983"/>
      <c r="AB4983" t="s">
        <v>45765</v>
      </c>
      <c r="AC4983" t="s">
        <v>52602</v>
      </c>
      <c r="AD4983"/>
      <c r="AE4983" t="s">
        <v>565</v>
      </c>
      <c r="AF4983" s="119" t="str">
        <f t="shared" si="310"/>
        <v>NA</v>
      </c>
      <c r="AG4983" s="119"/>
      <c r="AH4983" s="119"/>
      <c r="AI4983" s="119"/>
      <c r="AJ4983" s="119" t="str">
        <f t="shared" si="311"/>
        <v>NA</v>
      </c>
      <c r="AK4983" s="190"/>
      <c r="AL4983" s="191"/>
    </row>
    <row r="4984" spans="1:38" x14ac:dyDescent="0.25">
      <c r="A4984" t="s">
        <v>20769</v>
      </c>
      <c r="B4984" t="s">
        <v>20767</v>
      </c>
      <c r="C4984" t="s">
        <v>20768</v>
      </c>
      <c r="D4984" t="s">
        <v>675</v>
      </c>
      <c r="E4984" t="s">
        <v>7681</v>
      </c>
      <c r="F4984" t="s">
        <v>54</v>
      </c>
      <c r="G4984"/>
      <c r="H4984" t="s">
        <v>46407</v>
      </c>
      <c r="I4984" t="s">
        <v>53139</v>
      </c>
      <c r="J4984" t="s">
        <v>20769</v>
      </c>
      <c r="K4984" t="s">
        <v>565</v>
      </c>
      <c r="L4984" s="119" t="str">
        <f t="shared" si="308"/>
        <v>NA</v>
      </c>
      <c r="M4984" s="119"/>
      <c r="N4984" s="120" t="str">
        <f t="shared" si="309"/>
        <v>NA</v>
      </c>
      <c r="O4984" s="120"/>
      <c r="P4984"/>
      <c r="Q4984"/>
      <c r="R4984"/>
      <c r="S4984"/>
      <c r="T4984"/>
      <c r="U4984" t="s">
        <v>11291</v>
      </c>
      <c r="V4984" t="s">
        <v>11289</v>
      </c>
      <c r="W4984" t="s">
        <v>11290</v>
      </c>
      <c r="X4984" t="s">
        <v>675</v>
      </c>
      <c r="Y4984" t="s">
        <v>11292</v>
      </c>
      <c r="Z4984" t="s">
        <v>54</v>
      </c>
      <c r="AA4984"/>
      <c r="AB4984" t="s">
        <v>45766</v>
      </c>
      <c r="AC4984" t="s">
        <v>52602</v>
      </c>
      <c r="AD4984"/>
      <c r="AE4984" t="s">
        <v>105</v>
      </c>
      <c r="AF4984" s="119" t="str">
        <f t="shared" si="310"/>
        <v>NA</v>
      </c>
      <c r="AG4984" s="119"/>
      <c r="AH4984" s="119"/>
      <c r="AI4984" s="119"/>
      <c r="AJ4984" s="119" t="str">
        <f t="shared" si="311"/>
        <v>NA</v>
      </c>
      <c r="AK4984" s="190"/>
      <c r="AL4984" s="191"/>
    </row>
    <row r="4985" spans="1:38" x14ac:dyDescent="0.25">
      <c r="A4985" t="s">
        <v>10660</v>
      </c>
      <c r="B4985" t="s">
        <v>10658</v>
      </c>
      <c r="C4985" t="s">
        <v>10659</v>
      </c>
      <c r="D4985" t="s">
        <v>675</v>
      </c>
      <c r="E4985" t="s">
        <v>7681</v>
      </c>
      <c r="F4985" t="s">
        <v>54</v>
      </c>
      <c r="G4985"/>
      <c r="H4985" t="s">
        <v>46408</v>
      </c>
      <c r="I4985" t="s">
        <v>53139</v>
      </c>
      <c r="J4985" t="s">
        <v>10661</v>
      </c>
      <c r="K4985" t="s">
        <v>565</v>
      </c>
      <c r="L4985" s="119" t="str">
        <f t="shared" si="308"/>
        <v>NA</v>
      </c>
      <c r="M4985" s="119"/>
      <c r="N4985" s="120" t="str">
        <f t="shared" si="309"/>
        <v>NA</v>
      </c>
      <c r="O4985" s="120"/>
      <c r="P4985"/>
      <c r="Q4985"/>
      <c r="R4985"/>
      <c r="S4985"/>
      <c r="T4985"/>
      <c r="U4985" t="s">
        <v>9975</v>
      </c>
      <c r="V4985" t="s">
        <v>9973</v>
      </c>
      <c r="W4985" t="s">
        <v>9974</v>
      </c>
      <c r="X4985" t="s">
        <v>675</v>
      </c>
      <c r="Y4985" t="s">
        <v>9976</v>
      </c>
      <c r="Z4985" t="s">
        <v>54</v>
      </c>
      <c r="AA4985"/>
      <c r="AB4985" t="s">
        <v>45767</v>
      </c>
      <c r="AC4985" t="s">
        <v>52603</v>
      </c>
      <c r="AD4985"/>
      <c r="AE4985" t="s">
        <v>105</v>
      </c>
      <c r="AF4985" s="119" t="str">
        <f t="shared" si="310"/>
        <v>NA</v>
      </c>
      <c r="AG4985" s="119"/>
      <c r="AH4985" s="119"/>
      <c r="AI4985" s="119"/>
      <c r="AJ4985" s="119" t="str">
        <f t="shared" si="311"/>
        <v>NA</v>
      </c>
      <c r="AK4985" s="190"/>
      <c r="AL4985" s="191"/>
    </row>
    <row r="4986" spans="1:38" x14ac:dyDescent="0.25">
      <c r="A4986" t="s">
        <v>7680</v>
      </c>
      <c r="B4986" t="s">
        <v>7678</v>
      </c>
      <c r="C4986" t="s">
        <v>7679</v>
      </c>
      <c r="D4986" t="s">
        <v>675</v>
      </c>
      <c r="E4986" t="s">
        <v>7681</v>
      </c>
      <c r="F4986" t="s">
        <v>54</v>
      </c>
      <c r="G4986"/>
      <c r="H4986" t="s">
        <v>46409</v>
      </c>
      <c r="I4986" t="s">
        <v>53139</v>
      </c>
      <c r="J4986" t="s">
        <v>7682</v>
      </c>
      <c r="K4986" t="s">
        <v>105</v>
      </c>
      <c r="L4986" s="119" t="str">
        <f t="shared" si="308"/>
        <v>NA</v>
      </c>
      <c r="M4986" s="119"/>
      <c r="N4986" s="120" t="str">
        <f t="shared" si="309"/>
        <v>NA</v>
      </c>
      <c r="O4986" s="120"/>
      <c r="P4986"/>
      <c r="Q4986"/>
      <c r="R4986"/>
      <c r="S4986"/>
      <c r="T4986"/>
      <c r="U4986" t="s">
        <v>11653</v>
      </c>
      <c r="V4986" t="s">
        <v>11651</v>
      </c>
      <c r="W4986" t="s">
        <v>11652</v>
      </c>
      <c r="X4986" t="s">
        <v>675</v>
      </c>
      <c r="Y4986" t="s">
        <v>9976</v>
      </c>
      <c r="Z4986" t="s">
        <v>54</v>
      </c>
      <c r="AA4986"/>
      <c r="AB4986" t="s">
        <v>45768</v>
      </c>
      <c r="AC4986" t="s">
        <v>52603</v>
      </c>
      <c r="AD4986"/>
      <c r="AE4986" t="s">
        <v>105</v>
      </c>
      <c r="AF4986" s="119" t="str">
        <f t="shared" si="310"/>
        <v>NA</v>
      </c>
      <c r="AG4986" s="119"/>
      <c r="AH4986" s="119"/>
      <c r="AI4986" s="119"/>
      <c r="AJ4986" s="119" t="str">
        <f t="shared" si="311"/>
        <v>NA</v>
      </c>
      <c r="AK4986" s="190"/>
      <c r="AL4986" s="191"/>
    </row>
    <row r="4987" spans="1:38" x14ac:dyDescent="0.25">
      <c r="A4987" t="s">
        <v>19909</v>
      </c>
      <c r="B4987" t="s">
        <v>19907</v>
      </c>
      <c r="C4987" t="s">
        <v>19908</v>
      </c>
      <c r="D4987" t="s">
        <v>675</v>
      </c>
      <c r="E4987" t="s">
        <v>19910</v>
      </c>
      <c r="F4987" t="s">
        <v>54</v>
      </c>
      <c r="G4987"/>
      <c r="H4987" t="s">
        <v>46410</v>
      </c>
      <c r="I4987" t="s">
        <v>53140</v>
      </c>
      <c r="J4987" t="s">
        <v>19909</v>
      </c>
      <c r="K4987" t="s">
        <v>565</v>
      </c>
      <c r="L4987" s="119" t="str">
        <f t="shared" si="308"/>
        <v>NA</v>
      </c>
      <c r="M4987" s="119"/>
      <c r="N4987" s="120" t="str">
        <f t="shared" si="309"/>
        <v>NA</v>
      </c>
      <c r="O4987" s="120"/>
      <c r="P4987"/>
      <c r="Q4987"/>
      <c r="R4987"/>
      <c r="S4987"/>
      <c r="T4987"/>
      <c r="U4987" t="s">
        <v>10453</v>
      </c>
      <c r="V4987" t="s">
        <v>10452</v>
      </c>
      <c r="W4987" t="s">
        <v>10450</v>
      </c>
      <c r="X4987" t="s">
        <v>675</v>
      </c>
      <c r="Y4987" t="s">
        <v>10454</v>
      </c>
      <c r="Z4987" t="s">
        <v>54</v>
      </c>
      <c r="AA4987"/>
      <c r="AB4987" t="s">
        <v>45769</v>
      </c>
      <c r="AC4987" t="s">
        <v>52604</v>
      </c>
      <c r="AD4987" t="s">
        <v>10453</v>
      </c>
      <c r="AE4987" t="s">
        <v>565</v>
      </c>
      <c r="AF4987" s="119" t="str">
        <f t="shared" si="310"/>
        <v>NA</v>
      </c>
      <c r="AG4987" s="119"/>
      <c r="AH4987" s="119"/>
      <c r="AI4987" s="119"/>
      <c r="AJ4987" s="119" t="str">
        <f t="shared" si="311"/>
        <v>NA</v>
      </c>
      <c r="AK4987" s="190"/>
      <c r="AL4987" s="191"/>
    </row>
    <row r="4988" spans="1:38" x14ac:dyDescent="0.25">
      <c r="A4988" t="s">
        <v>16981</v>
      </c>
      <c r="B4988" t="s">
        <v>16984</v>
      </c>
      <c r="C4988" t="s">
        <v>16985</v>
      </c>
      <c r="D4988" t="s">
        <v>675</v>
      </c>
      <c r="E4988" t="s">
        <v>4913</v>
      </c>
      <c r="F4988" t="s">
        <v>54</v>
      </c>
      <c r="G4988"/>
      <c r="H4988" t="s">
        <v>46411</v>
      </c>
      <c r="I4988" t="s">
        <v>53141</v>
      </c>
      <c r="J4988" t="s">
        <v>14415</v>
      </c>
      <c r="K4988" t="s">
        <v>565</v>
      </c>
      <c r="L4988" s="119" t="str">
        <f t="shared" si="308"/>
        <v>NA</v>
      </c>
      <c r="M4988" s="119"/>
      <c r="N4988" s="120" t="str">
        <f t="shared" si="309"/>
        <v>NA</v>
      </c>
      <c r="O4988" s="120"/>
      <c r="P4988"/>
      <c r="Q4988"/>
      <c r="R4988"/>
      <c r="S4988"/>
      <c r="T4988"/>
      <c r="U4988" t="s">
        <v>11383</v>
      </c>
      <c r="V4988" t="s">
        <v>11381</v>
      </c>
      <c r="W4988" t="s">
        <v>11382</v>
      </c>
      <c r="X4988" t="s">
        <v>675</v>
      </c>
      <c r="Y4988" t="s">
        <v>11384</v>
      </c>
      <c r="Z4988" t="s">
        <v>54</v>
      </c>
      <c r="AA4988"/>
      <c r="AB4988" t="s">
        <v>45770</v>
      </c>
      <c r="AC4988" t="s">
        <v>52605</v>
      </c>
      <c r="AD4988"/>
      <c r="AE4988" t="s">
        <v>105</v>
      </c>
      <c r="AF4988" s="119" t="str">
        <f t="shared" si="310"/>
        <v>NA</v>
      </c>
      <c r="AG4988" s="119"/>
      <c r="AH4988" s="119"/>
      <c r="AI4988" s="119"/>
      <c r="AJ4988" s="119" t="str">
        <f t="shared" si="311"/>
        <v>NA</v>
      </c>
      <c r="AK4988" s="190"/>
      <c r="AL4988" s="191"/>
    </row>
    <row r="4989" spans="1:38" x14ac:dyDescent="0.25">
      <c r="A4989" t="s">
        <v>19149</v>
      </c>
      <c r="B4989" t="s">
        <v>19147</v>
      </c>
      <c r="C4989" t="s">
        <v>19148</v>
      </c>
      <c r="D4989" t="s">
        <v>675</v>
      </c>
      <c r="E4989" t="s">
        <v>4913</v>
      </c>
      <c r="F4989" t="s">
        <v>54</v>
      </c>
      <c r="G4989"/>
      <c r="H4989" t="s">
        <v>46411</v>
      </c>
      <c r="I4989" t="s">
        <v>53141</v>
      </c>
      <c r="J4989"/>
      <c r="K4989" t="s">
        <v>565</v>
      </c>
      <c r="L4989" s="119" t="str">
        <f t="shared" si="308"/>
        <v>NA</v>
      </c>
      <c r="M4989" s="119"/>
      <c r="N4989" s="120" t="str">
        <f t="shared" si="309"/>
        <v>NA</v>
      </c>
      <c r="O4989" s="120"/>
      <c r="P4989"/>
      <c r="Q4989"/>
      <c r="R4989"/>
      <c r="S4989"/>
      <c r="T4989"/>
      <c r="U4989" t="s">
        <v>6454</v>
      </c>
      <c r="V4989" t="s">
        <v>6452</v>
      </c>
      <c r="W4989" t="s">
        <v>6453</v>
      </c>
      <c r="X4989" t="s">
        <v>675</v>
      </c>
      <c r="Y4989" t="s">
        <v>6455</v>
      </c>
      <c r="Z4989" t="s">
        <v>54</v>
      </c>
      <c r="AA4989"/>
      <c r="AB4989" t="s">
        <v>45771</v>
      </c>
      <c r="AC4989" t="s">
        <v>52606</v>
      </c>
      <c r="AD4989"/>
      <c r="AE4989" t="s">
        <v>105</v>
      </c>
      <c r="AF4989" s="119" t="str">
        <f t="shared" si="310"/>
        <v>NA</v>
      </c>
      <c r="AG4989" s="119"/>
      <c r="AH4989" s="119"/>
      <c r="AI4989" s="119"/>
      <c r="AJ4989" s="119" t="str">
        <f t="shared" si="311"/>
        <v>NA</v>
      </c>
      <c r="AK4989" s="190"/>
      <c r="AL4989" s="191"/>
    </row>
    <row r="4990" spans="1:38" x14ac:dyDescent="0.25">
      <c r="A4990" t="s">
        <v>21957</v>
      </c>
      <c r="B4990" t="s">
        <v>21956</v>
      </c>
      <c r="C4990" t="s">
        <v>10659</v>
      </c>
      <c r="D4990" t="s">
        <v>675</v>
      </c>
      <c r="E4990" t="s">
        <v>4049</v>
      </c>
      <c r="F4990" t="s">
        <v>54</v>
      </c>
      <c r="G4990"/>
      <c r="H4990" t="s">
        <v>46412</v>
      </c>
      <c r="I4990" t="s">
        <v>53142</v>
      </c>
      <c r="J4990" t="s">
        <v>21958</v>
      </c>
      <c r="K4990" t="s">
        <v>565</v>
      </c>
      <c r="L4990" s="119" t="str">
        <f t="shared" si="308"/>
        <v>NA</v>
      </c>
      <c r="M4990" s="119"/>
      <c r="N4990" s="120" t="str">
        <f t="shared" si="309"/>
        <v>NA</v>
      </c>
      <c r="O4990" s="120"/>
      <c r="P4990"/>
      <c r="Q4990"/>
      <c r="R4990"/>
      <c r="S4990"/>
      <c r="T4990"/>
      <c r="U4990" t="s">
        <v>10564</v>
      </c>
      <c r="V4990" t="s">
        <v>10562</v>
      </c>
      <c r="W4990" t="s">
        <v>10563</v>
      </c>
      <c r="X4990" t="s">
        <v>675</v>
      </c>
      <c r="Y4990" t="s">
        <v>10565</v>
      </c>
      <c r="Z4990" t="s">
        <v>54</v>
      </c>
      <c r="AA4990"/>
      <c r="AB4990" t="s">
        <v>45772</v>
      </c>
      <c r="AC4990" t="s">
        <v>52607</v>
      </c>
      <c r="AD4990"/>
      <c r="AE4990" t="s">
        <v>105</v>
      </c>
      <c r="AF4990" s="119" t="str">
        <f t="shared" si="310"/>
        <v>NA</v>
      </c>
      <c r="AG4990" s="119"/>
      <c r="AH4990" s="119"/>
      <c r="AI4990" s="119"/>
      <c r="AJ4990" s="119" t="str">
        <f t="shared" si="311"/>
        <v>NA</v>
      </c>
      <c r="AK4990" s="190"/>
      <c r="AL4990" s="191"/>
    </row>
    <row r="4991" spans="1:38" x14ac:dyDescent="0.25">
      <c r="A4991" t="s">
        <v>9217</v>
      </c>
      <c r="B4991" t="s">
        <v>9215</v>
      </c>
      <c r="C4991" t="s">
        <v>9216</v>
      </c>
      <c r="D4991" t="s">
        <v>675</v>
      </c>
      <c r="E4991" t="s">
        <v>1254</v>
      </c>
      <c r="F4991" t="s">
        <v>54</v>
      </c>
      <c r="G4991"/>
      <c r="H4991" t="s">
        <v>46413</v>
      </c>
      <c r="I4991" t="s">
        <v>53143</v>
      </c>
      <c r="J4991" t="s">
        <v>9218</v>
      </c>
      <c r="K4991" t="s">
        <v>105</v>
      </c>
      <c r="L4991" s="119" t="str">
        <f t="shared" si="308"/>
        <v>NA</v>
      </c>
      <c r="M4991" s="119"/>
      <c r="N4991" s="120" t="str">
        <f t="shared" si="309"/>
        <v>NA</v>
      </c>
      <c r="O4991" s="120"/>
      <c r="P4991"/>
      <c r="Q4991"/>
      <c r="R4991"/>
      <c r="S4991"/>
      <c r="T4991"/>
      <c r="U4991" t="s">
        <v>17446</v>
      </c>
      <c r="V4991" t="s">
        <v>17444</v>
      </c>
      <c r="W4991" t="s">
        <v>17445</v>
      </c>
      <c r="X4991" t="s">
        <v>675</v>
      </c>
      <c r="Y4991" t="s">
        <v>17447</v>
      </c>
      <c r="Z4991" t="s">
        <v>54</v>
      </c>
      <c r="AA4991"/>
      <c r="AB4991" t="s">
        <v>45773</v>
      </c>
      <c r="AC4991" t="s">
        <v>52608</v>
      </c>
      <c r="AD4991"/>
      <c r="AE4991" t="s">
        <v>105</v>
      </c>
      <c r="AF4991" s="119" t="str">
        <f t="shared" si="310"/>
        <v>NA</v>
      </c>
      <c r="AG4991" s="119"/>
      <c r="AH4991" s="119"/>
      <c r="AI4991" s="119"/>
      <c r="AJ4991" s="119" t="str">
        <f t="shared" si="311"/>
        <v>NA</v>
      </c>
      <c r="AK4991" s="190"/>
      <c r="AL4991" s="191"/>
    </row>
    <row r="4992" spans="1:38" x14ac:dyDescent="0.25">
      <c r="A4992" t="s">
        <v>10064</v>
      </c>
      <c r="B4992" t="s">
        <v>10065</v>
      </c>
      <c r="C4992" t="s">
        <v>10066</v>
      </c>
      <c r="D4992" t="s">
        <v>675</v>
      </c>
      <c r="E4992" t="s">
        <v>317</v>
      </c>
      <c r="F4992" t="s">
        <v>54</v>
      </c>
      <c r="G4992"/>
      <c r="H4992" t="s">
        <v>46414</v>
      </c>
      <c r="I4992" t="s">
        <v>53144</v>
      </c>
      <c r="J4992"/>
      <c r="K4992" t="s">
        <v>105</v>
      </c>
      <c r="L4992" s="119" t="str">
        <f t="shared" si="308"/>
        <v>NA</v>
      </c>
      <c r="M4992" s="119"/>
      <c r="N4992" s="120" t="str">
        <f t="shared" si="309"/>
        <v>NA</v>
      </c>
      <c r="O4992" s="120"/>
      <c r="P4992"/>
      <c r="Q4992"/>
      <c r="R4992"/>
      <c r="S4992"/>
      <c r="T4992"/>
      <c r="U4992" t="s">
        <v>6638</v>
      </c>
      <c r="V4992" t="s">
        <v>6636</v>
      </c>
      <c r="W4992" t="s">
        <v>6637</v>
      </c>
      <c r="X4992" t="s">
        <v>675</v>
      </c>
      <c r="Y4992" t="s">
        <v>6639</v>
      </c>
      <c r="Z4992" t="s">
        <v>54</v>
      </c>
      <c r="AA4992"/>
      <c r="AB4992" t="s">
        <v>45774</v>
      </c>
      <c r="AC4992" t="s">
        <v>52609</v>
      </c>
      <c r="AD4992"/>
      <c r="AE4992" t="s">
        <v>105</v>
      </c>
      <c r="AF4992" s="119" t="str">
        <f t="shared" si="310"/>
        <v>NA</v>
      </c>
      <c r="AG4992" s="119"/>
      <c r="AH4992" s="119"/>
      <c r="AI4992" s="119"/>
      <c r="AJ4992" s="119" t="str">
        <f t="shared" si="311"/>
        <v>NA</v>
      </c>
      <c r="AK4992" s="190"/>
      <c r="AL4992" s="191"/>
    </row>
    <row r="4993" spans="1:38" x14ac:dyDescent="0.25">
      <c r="A4993" t="s">
        <v>19532</v>
      </c>
      <c r="B4993" t="s">
        <v>19530</v>
      </c>
      <c r="C4993" t="s">
        <v>19531</v>
      </c>
      <c r="D4993" t="s">
        <v>675</v>
      </c>
      <c r="E4993" t="s">
        <v>19533</v>
      </c>
      <c r="F4993" t="s">
        <v>54</v>
      </c>
      <c r="G4993"/>
      <c r="H4993" t="s">
        <v>46415</v>
      </c>
      <c r="I4993" t="s">
        <v>53145</v>
      </c>
      <c r="J4993"/>
      <c r="K4993" t="s">
        <v>565</v>
      </c>
      <c r="L4993" s="119" t="str">
        <f t="shared" si="308"/>
        <v>NA</v>
      </c>
      <c r="M4993" s="119"/>
      <c r="N4993" s="120" t="str">
        <f t="shared" si="309"/>
        <v>NA</v>
      </c>
      <c r="O4993" s="120"/>
      <c r="P4993"/>
      <c r="Q4993"/>
      <c r="R4993"/>
      <c r="S4993"/>
      <c r="T4993"/>
      <c r="U4993" t="s">
        <v>14485</v>
      </c>
      <c r="V4993" t="s">
        <v>14483</v>
      </c>
      <c r="W4993" t="s">
        <v>14484</v>
      </c>
      <c r="X4993" t="s">
        <v>675</v>
      </c>
      <c r="Y4993" t="s">
        <v>14486</v>
      </c>
      <c r="Z4993" t="s">
        <v>54</v>
      </c>
      <c r="AA4993"/>
      <c r="AB4993" t="s">
        <v>45775</v>
      </c>
      <c r="AC4993" t="s">
        <v>52610</v>
      </c>
      <c r="AD4993" t="s">
        <v>14487</v>
      </c>
      <c r="AE4993" t="s">
        <v>565</v>
      </c>
      <c r="AF4993" s="119" t="str">
        <f t="shared" si="310"/>
        <v>NA</v>
      </c>
      <c r="AG4993" s="119"/>
      <c r="AH4993" s="119"/>
      <c r="AI4993" s="119"/>
      <c r="AJ4993" s="119" t="str">
        <f t="shared" si="311"/>
        <v>NA</v>
      </c>
      <c r="AK4993" s="190"/>
      <c r="AL4993" s="191"/>
    </row>
    <row r="4994" spans="1:38" x14ac:dyDescent="0.25">
      <c r="A4994" t="s">
        <v>11117</v>
      </c>
      <c r="B4994" t="s">
        <v>11116</v>
      </c>
      <c r="C4994" t="s">
        <v>3975</v>
      </c>
      <c r="D4994" t="s">
        <v>675</v>
      </c>
      <c r="E4994" t="s">
        <v>11118</v>
      </c>
      <c r="F4994" t="s">
        <v>54</v>
      </c>
      <c r="G4994"/>
      <c r="H4994" t="s">
        <v>46416</v>
      </c>
      <c r="I4994" t="s">
        <v>53146</v>
      </c>
      <c r="J4994"/>
      <c r="K4994" t="s">
        <v>565</v>
      </c>
      <c r="L4994" s="119" t="str">
        <f t="shared" si="308"/>
        <v>NA</v>
      </c>
      <c r="M4994" s="119"/>
      <c r="N4994" s="120" t="str">
        <f t="shared" si="309"/>
        <v>NA</v>
      </c>
      <c r="O4994" s="120"/>
      <c r="P4994"/>
      <c r="Q4994"/>
      <c r="R4994"/>
      <c r="S4994"/>
      <c r="T4994"/>
      <c r="U4994" t="s">
        <v>20292</v>
      </c>
      <c r="V4994" t="s">
        <v>20290</v>
      </c>
      <c r="W4994" t="s">
        <v>20291</v>
      </c>
      <c r="X4994" t="s">
        <v>675</v>
      </c>
      <c r="Y4994" t="s">
        <v>9297</v>
      </c>
      <c r="Z4994" t="s">
        <v>54</v>
      </c>
      <c r="AA4994"/>
      <c r="AB4994" t="s">
        <v>45776</v>
      </c>
      <c r="AC4994" t="s">
        <v>52611</v>
      </c>
      <c r="AD4994"/>
      <c r="AE4994" t="s">
        <v>565</v>
      </c>
      <c r="AF4994" s="119" t="str">
        <f t="shared" si="310"/>
        <v>NA</v>
      </c>
      <c r="AG4994" s="119"/>
      <c r="AH4994" s="119"/>
      <c r="AI4994" s="119"/>
      <c r="AJ4994" s="119" t="str">
        <f t="shared" si="311"/>
        <v>NA</v>
      </c>
      <c r="AK4994" s="190"/>
      <c r="AL4994" s="191"/>
    </row>
    <row r="4995" spans="1:38" x14ac:dyDescent="0.25">
      <c r="A4995" t="s">
        <v>12554</v>
      </c>
      <c r="B4995" t="s">
        <v>12552</v>
      </c>
      <c r="C4995" t="s">
        <v>12553</v>
      </c>
      <c r="D4995" t="s">
        <v>675</v>
      </c>
      <c r="E4995" t="s">
        <v>11118</v>
      </c>
      <c r="F4995" t="s">
        <v>54</v>
      </c>
      <c r="G4995"/>
      <c r="H4995" t="s">
        <v>46416</v>
      </c>
      <c r="I4995" t="s">
        <v>53146</v>
      </c>
      <c r="J4995"/>
      <c r="K4995" t="s">
        <v>105</v>
      </c>
      <c r="L4995" s="119" t="str">
        <f t="shared" ref="L4995:L5058" si="312">IF($Q$1&lt;&gt;"",IF(ISNUMBER(SEARCH("*"&amp;$Q$1&amp;"*", A4995)),A4995, IF(ISNUMBER(SEARCH("*"&amp;$Q$1&amp;"*", H4995)),A4995, IF(ISNUMBER(SEARCH("*"&amp;$Q$1&amp;"*", G4995)),A4995, IF(ISNUMBER(SEARCH("*"&amp;$Q$1&amp;"*", J4995)),A4995,  IF(ISNUMBER(SEARCH("*"&amp;$Q$1&amp;"*", E4995)),A4995, "NA"))))),"NA")</f>
        <v>NA</v>
      </c>
      <c r="M4995" s="119"/>
      <c r="N4995" s="120" t="str">
        <f t="shared" ref="N4995:N5058" si="313">IF($Q$11=1,IF(ISNUMBER(SEARCH($T$11,C4995)),A4995,"NA"),"NA")</f>
        <v>NA</v>
      </c>
      <c r="O4995" s="120"/>
      <c r="P4995"/>
      <c r="Q4995"/>
      <c r="R4995"/>
      <c r="S4995"/>
      <c r="T4995"/>
      <c r="U4995" t="s">
        <v>9296</v>
      </c>
      <c r="V4995" t="s">
        <v>9294</v>
      </c>
      <c r="W4995" t="s">
        <v>9295</v>
      </c>
      <c r="X4995" t="s">
        <v>675</v>
      </c>
      <c r="Y4995" t="s">
        <v>9297</v>
      </c>
      <c r="Z4995" t="s">
        <v>54</v>
      </c>
      <c r="AA4995"/>
      <c r="AB4995" t="s">
        <v>45777</v>
      </c>
      <c r="AC4995" t="s">
        <v>52611</v>
      </c>
      <c r="AD4995"/>
      <c r="AE4995" t="s">
        <v>105</v>
      </c>
      <c r="AF4995" s="119" t="str">
        <f t="shared" ref="AF4995:AF5058" si="314">IF($Q$6&lt;&gt;"",IF(ISNUMBER(SEARCH($Q$6, W4995)),U4995, "NA"),"NA")</f>
        <v>NA</v>
      </c>
      <c r="AG4995" s="119"/>
      <c r="AH4995" s="119"/>
      <c r="AI4995" s="119"/>
      <c r="AJ4995" s="119" t="str">
        <f t="shared" ref="AJ4995:AJ5058" si="315">IF($Q$5&lt;&gt;"",IF(ISNUMBER(SEARCH($Q$5, U4995&amp;" "&amp;Y4995&amp;" "&amp;AA4995&amp;" "&amp;AB4995&amp;" "&amp;AD4995)),U4995, "NA"),"NA")</f>
        <v>NA</v>
      </c>
      <c r="AK4995" s="190"/>
      <c r="AL4995" s="191"/>
    </row>
    <row r="4996" spans="1:38" x14ac:dyDescent="0.25">
      <c r="A4996" t="s">
        <v>17801</v>
      </c>
      <c r="B4996" t="s">
        <v>17799</v>
      </c>
      <c r="C4996" t="s">
        <v>17800</v>
      </c>
      <c r="D4996" t="s">
        <v>675</v>
      </c>
      <c r="E4996" t="s">
        <v>9290</v>
      </c>
      <c r="F4996" t="s">
        <v>54</v>
      </c>
      <c r="G4996"/>
      <c r="H4996" t="s">
        <v>46417</v>
      </c>
      <c r="I4996" t="s">
        <v>53147</v>
      </c>
      <c r="J4996"/>
      <c r="K4996" t="s">
        <v>565</v>
      </c>
      <c r="L4996" s="119" t="str">
        <f t="shared" si="312"/>
        <v>NA</v>
      </c>
      <c r="M4996" s="119"/>
      <c r="N4996" s="120" t="str">
        <f t="shared" si="313"/>
        <v>NA</v>
      </c>
      <c r="O4996" s="120"/>
      <c r="P4996"/>
      <c r="Q4996"/>
      <c r="R4996"/>
      <c r="S4996"/>
      <c r="T4996"/>
      <c r="U4996" t="s">
        <v>21305</v>
      </c>
      <c r="V4996" t="s">
        <v>21303</v>
      </c>
      <c r="W4996" t="s">
        <v>21304</v>
      </c>
      <c r="X4996" t="s">
        <v>675</v>
      </c>
      <c r="Y4996" t="s">
        <v>21306</v>
      </c>
      <c r="Z4996" t="s">
        <v>54</v>
      </c>
      <c r="AA4996"/>
      <c r="AB4996" t="s">
        <v>45778</v>
      </c>
      <c r="AC4996" t="s">
        <v>52612</v>
      </c>
      <c r="AD4996" t="s">
        <v>21305</v>
      </c>
      <c r="AE4996" t="s">
        <v>105</v>
      </c>
      <c r="AF4996" s="119" t="str">
        <f t="shared" si="314"/>
        <v>NA</v>
      </c>
      <c r="AG4996" s="119"/>
      <c r="AH4996" s="119"/>
      <c r="AI4996" s="119"/>
      <c r="AJ4996" s="119" t="str">
        <f t="shared" si="315"/>
        <v>NA</v>
      </c>
      <c r="AK4996" s="190"/>
      <c r="AL4996" s="191"/>
    </row>
    <row r="4997" spans="1:38" x14ac:dyDescent="0.25">
      <c r="A4997" t="s">
        <v>9289</v>
      </c>
      <c r="B4997" t="s">
        <v>9287</v>
      </c>
      <c r="C4997" t="s">
        <v>9288</v>
      </c>
      <c r="D4997" t="s">
        <v>675</v>
      </c>
      <c r="E4997" t="s">
        <v>9290</v>
      </c>
      <c r="F4997" t="s">
        <v>54</v>
      </c>
      <c r="G4997"/>
      <c r="H4997" t="s">
        <v>46418</v>
      </c>
      <c r="I4997" t="s">
        <v>53147</v>
      </c>
      <c r="J4997" t="s">
        <v>7431</v>
      </c>
      <c r="K4997" t="s">
        <v>105</v>
      </c>
      <c r="L4997" s="119" t="str">
        <f t="shared" si="312"/>
        <v>NA</v>
      </c>
      <c r="M4997" s="119"/>
      <c r="N4997" s="120" t="str">
        <f t="shared" si="313"/>
        <v>NA</v>
      </c>
      <c r="O4997" s="120"/>
      <c r="P4997"/>
      <c r="Q4997"/>
      <c r="R4997"/>
      <c r="S4997"/>
      <c r="T4997"/>
      <c r="U4997" t="s">
        <v>9855</v>
      </c>
      <c r="V4997" t="s">
        <v>9853</v>
      </c>
      <c r="W4997" t="s">
        <v>9854</v>
      </c>
      <c r="X4997" t="s">
        <v>675</v>
      </c>
      <c r="Y4997" t="s">
        <v>4608</v>
      </c>
      <c r="Z4997" t="s">
        <v>54</v>
      </c>
      <c r="AA4997"/>
      <c r="AB4997" t="s">
        <v>45779</v>
      </c>
      <c r="AC4997" t="s">
        <v>52613</v>
      </c>
      <c r="AD4997" t="s">
        <v>9856</v>
      </c>
      <c r="AE4997" t="s">
        <v>105</v>
      </c>
      <c r="AF4997" s="119" t="str">
        <f t="shared" si="314"/>
        <v>NA</v>
      </c>
      <c r="AG4997" s="119"/>
      <c r="AH4997" s="119"/>
      <c r="AI4997" s="119"/>
      <c r="AJ4997" s="119" t="str">
        <f t="shared" si="315"/>
        <v>NA</v>
      </c>
      <c r="AK4997" s="190"/>
      <c r="AL4997" s="191"/>
    </row>
    <row r="4998" spans="1:38" x14ac:dyDescent="0.25">
      <c r="A4998" t="s">
        <v>20557</v>
      </c>
      <c r="B4998" t="s">
        <v>20555</v>
      </c>
      <c r="C4998" t="s">
        <v>20556</v>
      </c>
      <c r="D4998" t="s">
        <v>675</v>
      </c>
      <c r="E4998" t="s">
        <v>5196</v>
      </c>
      <c r="F4998" t="s">
        <v>54</v>
      </c>
      <c r="G4998"/>
      <c r="H4998" t="s">
        <v>46419</v>
      </c>
      <c r="I4998" t="s">
        <v>53148</v>
      </c>
      <c r="J4998" t="s">
        <v>20558</v>
      </c>
      <c r="K4998" t="s">
        <v>565</v>
      </c>
      <c r="L4998" s="119" t="str">
        <f t="shared" si="312"/>
        <v>NA</v>
      </c>
      <c r="M4998" s="119"/>
      <c r="N4998" s="120" t="str">
        <f t="shared" si="313"/>
        <v>NA</v>
      </c>
      <c r="O4998" s="120"/>
      <c r="P4998"/>
      <c r="Q4998"/>
      <c r="R4998"/>
      <c r="S4998"/>
      <c r="T4998"/>
      <c r="U4998" t="s">
        <v>6593</v>
      </c>
      <c r="V4998" t="s">
        <v>6591</v>
      </c>
      <c r="W4998" t="s">
        <v>6592</v>
      </c>
      <c r="X4998" t="s">
        <v>675</v>
      </c>
      <c r="Y4998" t="s">
        <v>6594</v>
      </c>
      <c r="Z4998" t="s">
        <v>54</v>
      </c>
      <c r="AA4998"/>
      <c r="AB4998" t="s">
        <v>45780</v>
      </c>
      <c r="AC4998" t="s">
        <v>52614</v>
      </c>
      <c r="AD4998" t="s">
        <v>6595</v>
      </c>
      <c r="AE4998" t="s">
        <v>105</v>
      </c>
      <c r="AF4998" s="119" t="str">
        <f t="shared" si="314"/>
        <v>NA</v>
      </c>
      <c r="AG4998" s="119"/>
      <c r="AH4998" s="119"/>
      <c r="AI4998" s="119"/>
      <c r="AJ4998" s="119" t="str">
        <f t="shared" si="315"/>
        <v>NA</v>
      </c>
      <c r="AK4998" s="190"/>
      <c r="AL4998" s="191"/>
    </row>
    <row r="4999" spans="1:38" x14ac:dyDescent="0.25">
      <c r="A4999" t="s">
        <v>19846</v>
      </c>
      <c r="B4999" t="s">
        <v>19844</v>
      </c>
      <c r="C4999" t="s">
        <v>19845</v>
      </c>
      <c r="D4999" t="s">
        <v>675</v>
      </c>
      <c r="E4999" t="s">
        <v>19847</v>
      </c>
      <c r="F4999" t="s">
        <v>54</v>
      </c>
      <c r="G4999"/>
      <c r="H4999" t="s">
        <v>46420</v>
      </c>
      <c r="I4999" t="s">
        <v>53149</v>
      </c>
      <c r="J4999" t="s">
        <v>19848</v>
      </c>
      <c r="K4999" t="s">
        <v>565</v>
      </c>
      <c r="L4999" s="119" t="str">
        <f t="shared" si="312"/>
        <v>NA</v>
      </c>
      <c r="M4999" s="119"/>
      <c r="N4999" s="120" t="str">
        <f t="shared" si="313"/>
        <v>NA</v>
      </c>
      <c r="O4999" s="120"/>
      <c r="P4999"/>
      <c r="Q4999"/>
      <c r="R4999"/>
      <c r="S4999"/>
      <c r="T4999"/>
      <c r="U4999" t="s">
        <v>11757</v>
      </c>
      <c r="V4999" t="s">
        <v>11756</v>
      </c>
      <c r="W4999" t="s">
        <v>5150</v>
      </c>
      <c r="X4999" t="s">
        <v>675</v>
      </c>
      <c r="Y4999" t="s">
        <v>11758</v>
      </c>
      <c r="Z4999" t="s">
        <v>54</v>
      </c>
      <c r="AA4999"/>
      <c r="AB4999" t="s">
        <v>45781</v>
      </c>
      <c r="AC4999" t="s">
        <v>52615</v>
      </c>
      <c r="AD4999" t="s">
        <v>11759</v>
      </c>
      <c r="AE4999" t="s">
        <v>565</v>
      </c>
      <c r="AF4999" s="119" t="str">
        <f t="shared" si="314"/>
        <v>NA</v>
      </c>
      <c r="AG4999" s="119"/>
      <c r="AH4999" s="119"/>
      <c r="AI4999" s="119"/>
      <c r="AJ4999" s="119" t="str">
        <f t="shared" si="315"/>
        <v>NA</v>
      </c>
      <c r="AK4999" s="190"/>
      <c r="AL4999" s="191"/>
    </row>
    <row r="5000" spans="1:38" x14ac:dyDescent="0.25">
      <c r="A5000" t="s">
        <v>9470</v>
      </c>
      <c r="B5000" t="s">
        <v>9468</v>
      </c>
      <c r="C5000" t="s">
        <v>9469</v>
      </c>
      <c r="D5000" t="s">
        <v>675</v>
      </c>
      <c r="E5000" t="s">
        <v>5499</v>
      </c>
      <c r="F5000" t="s">
        <v>54</v>
      </c>
      <c r="G5000"/>
      <c r="H5000" t="s">
        <v>46421</v>
      </c>
      <c r="I5000" t="s">
        <v>51563</v>
      </c>
      <c r="J5000"/>
      <c r="K5000" t="s">
        <v>105</v>
      </c>
      <c r="L5000" s="119" t="str">
        <f t="shared" si="312"/>
        <v>NA</v>
      </c>
      <c r="M5000" s="119"/>
      <c r="N5000" s="120" t="str">
        <f t="shared" si="313"/>
        <v>NA</v>
      </c>
      <c r="O5000" s="120"/>
      <c r="P5000"/>
      <c r="Q5000"/>
      <c r="R5000"/>
      <c r="S5000"/>
      <c r="T5000"/>
      <c r="U5000" t="s">
        <v>6986</v>
      </c>
      <c r="V5000" t="s">
        <v>6984</v>
      </c>
      <c r="W5000" t="s">
        <v>6985</v>
      </c>
      <c r="X5000" t="s">
        <v>675</v>
      </c>
      <c r="Y5000" t="s">
        <v>857</v>
      </c>
      <c r="Z5000" t="s">
        <v>54</v>
      </c>
      <c r="AA5000"/>
      <c r="AB5000" t="s">
        <v>45782</v>
      </c>
      <c r="AC5000" t="s">
        <v>52616</v>
      </c>
      <c r="AD5000"/>
      <c r="AE5000" t="s">
        <v>565</v>
      </c>
      <c r="AF5000" s="119" t="str">
        <f t="shared" si="314"/>
        <v>NA</v>
      </c>
      <c r="AG5000" s="119"/>
      <c r="AH5000" s="119"/>
      <c r="AI5000" s="119"/>
      <c r="AJ5000" s="119" t="str">
        <f t="shared" si="315"/>
        <v>NA</v>
      </c>
      <c r="AK5000" s="190"/>
      <c r="AL5000" s="191"/>
    </row>
    <row r="5001" spans="1:38" x14ac:dyDescent="0.25">
      <c r="A5001" t="s">
        <v>6586</v>
      </c>
      <c r="B5001" t="s">
        <v>6584</v>
      </c>
      <c r="C5001" t="s">
        <v>6585</v>
      </c>
      <c r="D5001" t="s">
        <v>675</v>
      </c>
      <c r="E5001" t="s">
        <v>5275</v>
      </c>
      <c r="F5001" t="s">
        <v>54</v>
      </c>
      <c r="G5001"/>
      <c r="H5001" t="s">
        <v>46422</v>
      </c>
      <c r="I5001" t="s">
        <v>53150</v>
      </c>
      <c r="J5001"/>
      <c r="K5001" t="s">
        <v>105</v>
      </c>
      <c r="L5001" s="119" t="str">
        <f t="shared" si="312"/>
        <v>NA</v>
      </c>
      <c r="M5001" s="119"/>
      <c r="N5001" s="120" t="str">
        <f t="shared" si="313"/>
        <v>NA</v>
      </c>
      <c r="O5001" s="120"/>
      <c r="P5001"/>
      <c r="Q5001"/>
      <c r="R5001"/>
      <c r="S5001"/>
      <c r="T5001"/>
      <c r="U5001" t="s">
        <v>15352</v>
      </c>
      <c r="V5001" t="s">
        <v>15350</v>
      </c>
      <c r="W5001" t="s">
        <v>15351</v>
      </c>
      <c r="X5001" t="s">
        <v>675</v>
      </c>
      <c r="Y5001" t="s">
        <v>857</v>
      </c>
      <c r="Z5001" t="s">
        <v>54</v>
      </c>
      <c r="AA5001"/>
      <c r="AB5001" t="s">
        <v>45783</v>
      </c>
      <c r="AC5001" t="s">
        <v>52616</v>
      </c>
      <c r="AD5001"/>
      <c r="AE5001" t="s">
        <v>565</v>
      </c>
      <c r="AF5001" s="119" t="str">
        <f t="shared" si="314"/>
        <v>NA</v>
      </c>
      <c r="AG5001" s="119"/>
      <c r="AH5001" s="119"/>
      <c r="AI5001" s="119"/>
      <c r="AJ5001" s="119" t="str">
        <f t="shared" si="315"/>
        <v>NA</v>
      </c>
      <c r="AK5001" s="190"/>
      <c r="AL5001" s="191"/>
    </row>
    <row r="5002" spans="1:38" x14ac:dyDescent="0.25">
      <c r="A5002" t="s">
        <v>12032</v>
      </c>
      <c r="B5002" t="s">
        <v>12030</v>
      </c>
      <c r="C5002" t="s">
        <v>12031</v>
      </c>
      <c r="D5002" t="s">
        <v>675</v>
      </c>
      <c r="E5002" t="s">
        <v>5275</v>
      </c>
      <c r="F5002" t="s">
        <v>54</v>
      </c>
      <c r="G5002"/>
      <c r="H5002" t="s">
        <v>46422</v>
      </c>
      <c r="I5002" t="s">
        <v>53150</v>
      </c>
      <c r="J5002"/>
      <c r="K5002" t="s">
        <v>105</v>
      </c>
      <c r="L5002" s="119" t="str">
        <f t="shared" si="312"/>
        <v>NA</v>
      </c>
      <c r="M5002" s="119"/>
      <c r="N5002" s="120" t="str">
        <f t="shared" si="313"/>
        <v>NA</v>
      </c>
      <c r="O5002" s="120"/>
      <c r="P5002"/>
      <c r="Q5002"/>
      <c r="R5002"/>
      <c r="S5002"/>
      <c r="T5002"/>
      <c r="U5002" t="s">
        <v>8089</v>
      </c>
      <c r="V5002" t="s">
        <v>8087</v>
      </c>
      <c r="W5002" t="s">
        <v>8088</v>
      </c>
      <c r="X5002" t="s">
        <v>675</v>
      </c>
      <c r="Y5002" t="s">
        <v>857</v>
      </c>
      <c r="Z5002" t="s">
        <v>54</v>
      </c>
      <c r="AA5002"/>
      <c r="AB5002" t="s">
        <v>45784</v>
      </c>
      <c r="AC5002" t="s">
        <v>52616</v>
      </c>
      <c r="AD5002"/>
      <c r="AE5002" t="s">
        <v>105</v>
      </c>
      <c r="AF5002" s="119" t="str">
        <f t="shared" si="314"/>
        <v>NA</v>
      </c>
      <c r="AG5002" s="119"/>
      <c r="AH5002" s="119"/>
      <c r="AI5002" s="119"/>
      <c r="AJ5002" s="119" t="str">
        <f t="shared" si="315"/>
        <v>NA</v>
      </c>
      <c r="AK5002" s="190"/>
      <c r="AL5002" s="191"/>
    </row>
    <row r="5003" spans="1:38" x14ac:dyDescent="0.25">
      <c r="A5003" t="s">
        <v>8859</v>
      </c>
      <c r="B5003" t="s">
        <v>8857</v>
      </c>
      <c r="C5003" t="s">
        <v>8858</v>
      </c>
      <c r="D5003" t="s">
        <v>675</v>
      </c>
      <c r="E5003" t="s">
        <v>5275</v>
      </c>
      <c r="F5003" t="s">
        <v>54</v>
      </c>
      <c r="G5003"/>
      <c r="H5003" t="s">
        <v>46423</v>
      </c>
      <c r="I5003" t="s">
        <v>53150</v>
      </c>
      <c r="J5003"/>
      <c r="K5003" t="s">
        <v>105</v>
      </c>
      <c r="L5003" s="119" t="str">
        <f t="shared" si="312"/>
        <v>NA</v>
      </c>
      <c r="M5003" s="119"/>
      <c r="N5003" s="120" t="str">
        <f t="shared" si="313"/>
        <v>NA</v>
      </c>
      <c r="O5003" s="120"/>
      <c r="P5003"/>
      <c r="Q5003"/>
      <c r="R5003"/>
      <c r="S5003"/>
      <c r="T5003"/>
      <c r="U5003" t="s">
        <v>22331</v>
      </c>
      <c r="V5003" t="s">
        <v>22329</v>
      </c>
      <c r="W5003" t="s">
        <v>22330</v>
      </c>
      <c r="X5003" t="s">
        <v>675</v>
      </c>
      <c r="Y5003" t="s">
        <v>857</v>
      </c>
      <c r="Z5003" t="s">
        <v>54</v>
      </c>
      <c r="AA5003"/>
      <c r="AB5003" t="s">
        <v>45785</v>
      </c>
      <c r="AC5003" t="s">
        <v>52616</v>
      </c>
      <c r="AD5003" t="s">
        <v>22332</v>
      </c>
      <c r="AE5003" t="s">
        <v>105</v>
      </c>
      <c r="AF5003" s="119" t="str">
        <f t="shared" si="314"/>
        <v>NA</v>
      </c>
      <c r="AG5003" s="119"/>
      <c r="AH5003" s="119"/>
      <c r="AI5003" s="119"/>
      <c r="AJ5003" s="119" t="str">
        <f t="shared" si="315"/>
        <v>NA</v>
      </c>
      <c r="AK5003" s="190"/>
      <c r="AL5003" s="191"/>
    </row>
    <row r="5004" spans="1:38" x14ac:dyDescent="0.25">
      <c r="A5004" t="s">
        <v>21904</v>
      </c>
      <c r="B5004" t="s">
        <v>21902</v>
      </c>
      <c r="C5004" t="s">
        <v>21903</v>
      </c>
      <c r="D5004" t="s">
        <v>675</v>
      </c>
      <c r="E5004" t="s">
        <v>5275</v>
      </c>
      <c r="F5004" t="s">
        <v>54</v>
      </c>
      <c r="G5004"/>
      <c r="H5004" t="s">
        <v>46422</v>
      </c>
      <c r="I5004" t="s">
        <v>53150</v>
      </c>
      <c r="J5004" t="s">
        <v>21905</v>
      </c>
      <c r="K5004" t="s">
        <v>105</v>
      </c>
      <c r="L5004" s="119" t="str">
        <f t="shared" si="312"/>
        <v>NA</v>
      </c>
      <c r="M5004" s="119"/>
      <c r="N5004" s="120" t="str">
        <f t="shared" si="313"/>
        <v>NA</v>
      </c>
      <c r="O5004" s="120"/>
      <c r="P5004"/>
      <c r="Q5004"/>
      <c r="R5004"/>
      <c r="S5004"/>
      <c r="T5004"/>
      <c r="U5004" t="s">
        <v>10329</v>
      </c>
      <c r="V5004" t="s">
        <v>10327</v>
      </c>
      <c r="W5004" t="s">
        <v>10328</v>
      </c>
      <c r="X5004" t="s">
        <v>675</v>
      </c>
      <c r="Y5004" t="s">
        <v>857</v>
      </c>
      <c r="Z5004" t="s">
        <v>54</v>
      </c>
      <c r="AA5004"/>
      <c r="AB5004" t="s">
        <v>45785</v>
      </c>
      <c r="AC5004" t="s">
        <v>52616</v>
      </c>
      <c r="AD5004" t="s">
        <v>10330</v>
      </c>
      <c r="AE5004" t="s">
        <v>105</v>
      </c>
      <c r="AF5004" s="119" t="str">
        <f t="shared" si="314"/>
        <v>NA</v>
      </c>
      <c r="AG5004" s="119"/>
      <c r="AH5004" s="119"/>
      <c r="AI5004" s="119"/>
      <c r="AJ5004" s="119" t="str">
        <f t="shared" si="315"/>
        <v>NA</v>
      </c>
      <c r="AK5004" s="190"/>
      <c r="AL5004" s="191"/>
    </row>
    <row r="5005" spans="1:38" x14ac:dyDescent="0.25">
      <c r="A5005" t="s">
        <v>9159</v>
      </c>
      <c r="B5005" t="s">
        <v>9157</v>
      </c>
      <c r="C5005" t="s">
        <v>9158</v>
      </c>
      <c r="D5005" t="s">
        <v>675</v>
      </c>
      <c r="E5005" t="s">
        <v>5275</v>
      </c>
      <c r="F5005" t="s">
        <v>54</v>
      </c>
      <c r="G5005"/>
      <c r="H5005" t="s">
        <v>46423</v>
      </c>
      <c r="I5005" t="s">
        <v>53150</v>
      </c>
      <c r="J5005" t="s">
        <v>9160</v>
      </c>
      <c r="K5005" t="s">
        <v>105</v>
      </c>
      <c r="L5005" s="119" t="str">
        <f t="shared" si="312"/>
        <v>NA</v>
      </c>
      <c r="M5005" s="119"/>
      <c r="N5005" s="120" t="str">
        <f t="shared" si="313"/>
        <v>NA</v>
      </c>
      <c r="O5005" s="120"/>
      <c r="P5005"/>
      <c r="Q5005"/>
      <c r="R5005"/>
      <c r="S5005"/>
      <c r="T5005"/>
      <c r="U5005" t="s">
        <v>12104</v>
      </c>
      <c r="V5005" t="s">
        <v>12102</v>
      </c>
      <c r="W5005" t="s">
        <v>12103</v>
      </c>
      <c r="X5005" t="s">
        <v>675</v>
      </c>
      <c r="Y5005" t="s">
        <v>857</v>
      </c>
      <c r="Z5005" t="s">
        <v>54</v>
      </c>
      <c r="AA5005"/>
      <c r="AB5005" t="s">
        <v>45784</v>
      </c>
      <c r="AC5005" t="s">
        <v>52616</v>
      </c>
      <c r="AD5005" t="s">
        <v>12105</v>
      </c>
      <c r="AE5005" t="s">
        <v>105</v>
      </c>
      <c r="AF5005" s="119" t="str">
        <f t="shared" si="314"/>
        <v>NA</v>
      </c>
      <c r="AG5005" s="119"/>
      <c r="AH5005" s="119"/>
      <c r="AI5005" s="119"/>
      <c r="AJ5005" s="119" t="str">
        <f t="shared" si="315"/>
        <v>NA</v>
      </c>
      <c r="AK5005" s="190"/>
      <c r="AL5005" s="191"/>
    </row>
    <row r="5006" spans="1:38" x14ac:dyDescent="0.25">
      <c r="A5006" t="s">
        <v>22548</v>
      </c>
      <c r="B5006" t="s">
        <v>22547</v>
      </c>
      <c r="C5006" t="s">
        <v>10659</v>
      </c>
      <c r="D5006" t="s">
        <v>675</v>
      </c>
      <c r="E5006" t="s">
        <v>22549</v>
      </c>
      <c r="F5006" t="s">
        <v>54</v>
      </c>
      <c r="G5006"/>
      <c r="H5006" t="s">
        <v>46424</v>
      </c>
      <c r="I5006" t="s">
        <v>53151</v>
      </c>
      <c r="J5006"/>
      <c r="K5006" t="s">
        <v>565</v>
      </c>
      <c r="L5006" s="119" t="str">
        <f t="shared" si="312"/>
        <v>NA</v>
      </c>
      <c r="M5006" s="119"/>
      <c r="N5006" s="120" t="str">
        <f t="shared" si="313"/>
        <v>NA</v>
      </c>
      <c r="O5006" s="120"/>
      <c r="P5006"/>
      <c r="Q5006"/>
      <c r="R5006"/>
      <c r="S5006"/>
      <c r="T5006"/>
      <c r="U5006" t="s">
        <v>6362</v>
      </c>
      <c r="V5006" t="s">
        <v>6360</v>
      </c>
      <c r="W5006" t="s">
        <v>6361</v>
      </c>
      <c r="X5006" t="s">
        <v>675</v>
      </c>
      <c r="Y5006" t="s">
        <v>857</v>
      </c>
      <c r="Z5006" t="s">
        <v>54</v>
      </c>
      <c r="AA5006"/>
      <c r="AB5006" t="s">
        <v>45785</v>
      </c>
      <c r="AC5006" t="s">
        <v>52616</v>
      </c>
      <c r="AD5006" t="s">
        <v>6363</v>
      </c>
      <c r="AE5006" t="s">
        <v>105</v>
      </c>
      <c r="AF5006" s="119" t="str">
        <f t="shared" si="314"/>
        <v>NA</v>
      </c>
      <c r="AG5006" s="119"/>
      <c r="AH5006" s="119"/>
      <c r="AI5006" s="119"/>
      <c r="AJ5006" s="119" t="str">
        <f t="shared" si="315"/>
        <v>NA</v>
      </c>
      <c r="AK5006" s="190"/>
      <c r="AL5006" s="191"/>
    </row>
    <row r="5007" spans="1:38" x14ac:dyDescent="0.25">
      <c r="A5007" t="s">
        <v>21109</v>
      </c>
      <c r="B5007" t="s">
        <v>21107</v>
      </c>
      <c r="C5007" t="s">
        <v>21108</v>
      </c>
      <c r="D5007" t="s">
        <v>675</v>
      </c>
      <c r="E5007" t="s">
        <v>19214</v>
      </c>
      <c r="F5007" t="s">
        <v>54</v>
      </c>
      <c r="G5007"/>
      <c r="H5007" t="s">
        <v>46425</v>
      </c>
      <c r="I5007" t="s">
        <v>53152</v>
      </c>
      <c r="J5007" t="s">
        <v>21109</v>
      </c>
      <c r="K5007" t="s">
        <v>565</v>
      </c>
      <c r="L5007" s="119" t="str">
        <f t="shared" si="312"/>
        <v>NA</v>
      </c>
      <c r="M5007" s="119"/>
      <c r="N5007" s="120" t="str">
        <f t="shared" si="313"/>
        <v>NA</v>
      </c>
      <c r="O5007" s="120"/>
      <c r="P5007"/>
      <c r="Q5007"/>
      <c r="R5007"/>
      <c r="S5007"/>
      <c r="T5007"/>
      <c r="U5007" t="s">
        <v>12137</v>
      </c>
      <c r="V5007" t="s">
        <v>12135</v>
      </c>
      <c r="W5007" t="s">
        <v>12136</v>
      </c>
      <c r="X5007" t="s">
        <v>675</v>
      </c>
      <c r="Y5007" t="s">
        <v>857</v>
      </c>
      <c r="Z5007" t="s">
        <v>54</v>
      </c>
      <c r="AA5007"/>
      <c r="AB5007" t="s">
        <v>45785</v>
      </c>
      <c r="AC5007" t="s">
        <v>52616</v>
      </c>
      <c r="AD5007"/>
      <c r="AE5007" t="s">
        <v>105</v>
      </c>
      <c r="AF5007" s="119" t="str">
        <f t="shared" si="314"/>
        <v>NA</v>
      </c>
      <c r="AG5007" s="119"/>
      <c r="AH5007" s="119"/>
      <c r="AI5007" s="119"/>
      <c r="AJ5007" s="119" t="str">
        <f t="shared" si="315"/>
        <v>NA</v>
      </c>
      <c r="AK5007" s="190"/>
      <c r="AL5007" s="191"/>
    </row>
    <row r="5008" spans="1:38" x14ac:dyDescent="0.25">
      <c r="A5008" t="s">
        <v>19552</v>
      </c>
      <c r="B5008" t="s">
        <v>19550</v>
      </c>
      <c r="C5008" t="s">
        <v>19551</v>
      </c>
      <c r="D5008" t="s">
        <v>675</v>
      </c>
      <c r="E5008" t="s">
        <v>19214</v>
      </c>
      <c r="F5008" t="s">
        <v>54</v>
      </c>
      <c r="G5008"/>
      <c r="H5008" t="s">
        <v>46426</v>
      </c>
      <c r="I5008" t="s">
        <v>53152</v>
      </c>
      <c r="J5008" t="s">
        <v>19552</v>
      </c>
      <c r="K5008" t="s">
        <v>565</v>
      </c>
      <c r="L5008" s="119" t="str">
        <f t="shared" si="312"/>
        <v>NA</v>
      </c>
      <c r="M5008" s="119"/>
      <c r="N5008" s="120" t="str">
        <f t="shared" si="313"/>
        <v>NA</v>
      </c>
      <c r="O5008" s="120"/>
      <c r="P5008"/>
      <c r="Q5008"/>
      <c r="R5008"/>
      <c r="S5008"/>
      <c r="T5008"/>
      <c r="U5008" t="s">
        <v>6988</v>
      </c>
      <c r="V5008" t="s">
        <v>6987</v>
      </c>
      <c r="W5008" t="s">
        <v>6985</v>
      </c>
      <c r="X5008" t="s">
        <v>675</v>
      </c>
      <c r="Y5008" t="s">
        <v>1668</v>
      </c>
      <c r="Z5008" t="s">
        <v>54</v>
      </c>
      <c r="AA5008"/>
      <c r="AB5008" t="s">
        <v>45786</v>
      </c>
      <c r="AC5008" t="s">
        <v>52617</v>
      </c>
      <c r="AD5008"/>
      <c r="AE5008" t="s">
        <v>565</v>
      </c>
      <c r="AF5008" s="119" t="str">
        <f t="shared" si="314"/>
        <v>NA</v>
      </c>
      <c r="AG5008" s="119"/>
      <c r="AH5008" s="119"/>
      <c r="AI5008" s="119"/>
      <c r="AJ5008" s="119" t="str">
        <f t="shared" si="315"/>
        <v>NA</v>
      </c>
      <c r="AK5008" s="190"/>
      <c r="AL5008" s="191"/>
    </row>
    <row r="5009" spans="1:38" x14ac:dyDescent="0.25">
      <c r="A5009" t="s">
        <v>19213</v>
      </c>
      <c r="B5009" t="s">
        <v>19211</v>
      </c>
      <c r="C5009" t="s">
        <v>19212</v>
      </c>
      <c r="D5009" t="s">
        <v>675</v>
      </c>
      <c r="E5009" t="s">
        <v>19214</v>
      </c>
      <c r="F5009" t="s">
        <v>54</v>
      </c>
      <c r="G5009"/>
      <c r="H5009" t="s">
        <v>46426</v>
      </c>
      <c r="I5009" t="s">
        <v>53152</v>
      </c>
      <c r="J5009" t="s">
        <v>19213</v>
      </c>
      <c r="K5009" t="s">
        <v>565</v>
      </c>
      <c r="L5009" s="119" t="str">
        <f t="shared" si="312"/>
        <v>NA</v>
      </c>
      <c r="M5009" s="119"/>
      <c r="N5009" s="120" t="str">
        <f t="shared" si="313"/>
        <v>NA</v>
      </c>
      <c r="O5009" s="120"/>
      <c r="P5009"/>
      <c r="Q5009"/>
      <c r="R5009"/>
      <c r="S5009"/>
      <c r="T5009"/>
      <c r="U5009" t="s">
        <v>21375</v>
      </c>
      <c r="V5009" t="s">
        <v>21373</v>
      </c>
      <c r="W5009" t="s">
        <v>21374</v>
      </c>
      <c r="X5009" t="s">
        <v>675</v>
      </c>
      <c r="Y5009" t="s">
        <v>1668</v>
      </c>
      <c r="Z5009" t="s">
        <v>54</v>
      </c>
      <c r="AA5009"/>
      <c r="AB5009" t="s">
        <v>45787</v>
      </c>
      <c r="AC5009" t="s">
        <v>52617</v>
      </c>
      <c r="AD5009"/>
      <c r="AE5009" t="s">
        <v>565</v>
      </c>
      <c r="AF5009" s="119" t="str">
        <f t="shared" si="314"/>
        <v>NA</v>
      </c>
      <c r="AG5009" s="119"/>
      <c r="AH5009" s="119"/>
      <c r="AI5009" s="119"/>
      <c r="AJ5009" s="119" t="str">
        <f t="shared" si="315"/>
        <v>NA</v>
      </c>
      <c r="AK5009" s="190"/>
      <c r="AL5009" s="191"/>
    </row>
    <row r="5010" spans="1:38" x14ac:dyDescent="0.25">
      <c r="A5010" t="s">
        <v>19750</v>
      </c>
      <c r="B5010" t="s">
        <v>19748</v>
      </c>
      <c r="C5010" t="s">
        <v>19749</v>
      </c>
      <c r="D5010" t="s">
        <v>675</v>
      </c>
      <c r="E5010" t="s">
        <v>19214</v>
      </c>
      <c r="F5010" t="s">
        <v>54</v>
      </c>
      <c r="G5010"/>
      <c r="H5010" t="s">
        <v>46426</v>
      </c>
      <c r="I5010" t="s">
        <v>53152</v>
      </c>
      <c r="J5010" t="s">
        <v>19750</v>
      </c>
      <c r="K5010" t="s">
        <v>565</v>
      </c>
      <c r="L5010" s="119" t="str">
        <f t="shared" si="312"/>
        <v>NA</v>
      </c>
      <c r="M5010" s="119"/>
      <c r="N5010" s="120" t="str">
        <f t="shared" si="313"/>
        <v>NA</v>
      </c>
      <c r="O5010" s="120"/>
      <c r="P5010"/>
      <c r="Q5010"/>
      <c r="R5010"/>
      <c r="S5010"/>
      <c r="T5010"/>
      <c r="U5010" t="s">
        <v>10016</v>
      </c>
      <c r="V5010" t="s">
        <v>10014</v>
      </c>
      <c r="W5010" t="s">
        <v>10015</v>
      </c>
      <c r="X5010" t="s">
        <v>675</v>
      </c>
      <c r="Y5010" t="s">
        <v>10017</v>
      </c>
      <c r="Z5010" t="s">
        <v>54</v>
      </c>
      <c r="AA5010"/>
      <c r="AB5010" t="s">
        <v>45788</v>
      </c>
      <c r="AC5010" t="s">
        <v>52618</v>
      </c>
      <c r="AD5010"/>
      <c r="AE5010" t="s">
        <v>105</v>
      </c>
      <c r="AF5010" s="119" t="str">
        <f t="shared" si="314"/>
        <v>NA</v>
      </c>
      <c r="AG5010" s="119"/>
      <c r="AH5010" s="119"/>
      <c r="AI5010" s="119"/>
      <c r="AJ5010" s="119" t="str">
        <f t="shared" si="315"/>
        <v>NA</v>
      </c>
      <c r="AK5010" s="190"/>
      <c r="AL5010" s="191"/>
    </row>
    <row r="5011" spans="1:38" x14ac:dyDescent="0.25">
      <c r="A5011" t="s">
        <v>15662</v>
      </c>
      <c r="B5011" t="s">
        <v>15660</v>
      </c>
      <c r="C5011" t="s">
        <v>15661</v>
      </c>
      <c r="D5011" t="s">
        <v>675</v>
      </c>
      <c r="E5011" t="s">
        <v>15663</v>
      </c>
      <c r="F5011" t="s">
        <v>54</v>
      </c>
      <c r="G5011"/>
      <c r="H5011" t="s">
        <v>46427</v>
      </c>
      <c r="I5011" t="s">
        <v>53153</v>
      </c>
      <c r="J5011" t="s">
        <v>15662</v>
      </c>
      <c r="K5011" t="s">
        <v>565</v>
      </c>
      <c r="L5011" s="119" t="str">
        <f t="shared" si="312"/>
        <v>NA</v>
      </c>
      <c r="M5011" s="119"/>
      <c r="N5011" s="120" t="str">
        <f t="shared" si="313"/>
        <v>NA</v>
      </c>
      <c r="O5011" s="120"/>
      <c r="P5011"/>
      <c r="Q5011"/>
      <c r="R5011"/>
      <c r="S5011"/>
      <c r="T5011"/>
      <c r="U5011" t="s">
        <v>21382</v>
      </c>
      <c r="V5011" t="s">
        <v>21380</v>
      </c>
      <c r="W5011" t="s">
        <v>21381</v>
      </c>
      <c r="X5011" t="s">
        <v>675</v>
      </c>
      <c r="Y5011" t="s">
        <v>21383</v>
      </c>
      <c r="Z5011" t="s">
        <v>54</v>
      </c>
      <c r="AA5011"/>
      <c r="AB5011" t="s">
        <v>45789</v>
      </c>
      <c r="AC5011" t="s">
        <v>52619</v>
      </c>
      <c r="AD5011"/>
      <c r="AE5011" t="s">
        <v>565</v>
      </c>
      <c r="AF5011" s="119" t="str">
        <f t="shared" si="314"/>
        <v>NA</v>
      </c>
      <c r="AG5011" s="119"/>
      <c r="AH5011" s="119"/>
      <c r="AI5011" s="119"/>
      <c r="AJ5011" s="119" t="str">
        <f t="shared" si="315"/>
        <v>NA</v>
      </c>
      <c r="AK5011" s="190"/>
      <c r="AL5011" s="191"/>
    </row>
    <row r="5012" spans="1:38" x14ac:dyDescent="0.25">
      <c r="A5012" t="s">
        <v>16214</v>
      </c>
      <c r="B5012" t="s">
        <v>16212</v>
      </c>
      <c r="C5012" t="s">
        <v>16213</v>
      </c>
      <c r="D5012" t="s">
        <v>675</v>
      </c>
      <c r="E5012" t="s">
        <v>9942</v>
      </c>
      <c r="F5012" t="s">
        <v>54</v>
      </c>
      <c r="G5012"/>
      <c r="H5012" t="s">
        <v>46428</v>
      </c>
      <c r="I5012" t="s">
        <v>53154</v>
      </c>
      <c r="J5012" t="s">
        <v>16214</v>
      </c>
      <c r="K5012" t="s">
        <v>565</v>
      </c>
      <c r="L5012" s="119" t="str">
        <f t="shared" si="312"/>
        <v>NA</v>
      </c>
      <c r="M5012" s="119"/>
      <c r="N5012" s="120" t="str">
        <f t="shared" si="313"/>
        <v>NA</v>
      </c>
      <c r="O5012" s="120"/>
      <c r="P5012"/>
      <c r="Q5012"/>
      <c r="R5012"/>
      <c r="S5012"/>
      <c r="T5012"/>
      <c r="U5012" t="s">
        <v>21460</v>
      </c>
      <c r="V5012" t="s">
        <v>21458</v>
      </c>
      <c r="W5012" t="s">
        <v>21459</v>
      </c>
      <c r="X5012" t="s">
        <v>675</v>
      </c>
      <c r="Y5012" t="s">
        <v>2666</v>
      </c>
      <c r="Z5012" t="s">
        <v>54</v>
      </c>
      <c r="AA5012"/>
      <c r="AB5012" t="s">
        <v>45790</v>
      </c>
      <c r="AC5012" t="s">
        <v>52620</v>
      </c>
      <c r="AD5012"/>
      <c r="AE5012" t="s">
        <v>565</v>
      </c>
      <c r="AF5012" s="119" t="str">
        <f t="shared" si="314"/>
        <v>NA</v>
      </c>
      <c r="AG5012" s="119"/>
      <c r="AH5012" s="119"/>
      <c r="AI5012" s="119"/>
      <c r="AJ5012" s="119" t="str">
        <f t="shared" si="315"/>
        <v>NA</v>
      </c>
      <c r="AK5012" s="190"/>
      <c r="AL5012" s="191"/>
    </row>
    <row r="5013" spans="1:38" x14ac:dyDescent="0.25">
      <c r="A5013" t="s">
        <v>9941</v>
      </c>
      <c r="B5013" t="s">
        <v>9939</v>
      </c>
      <c r="C5013" t="s">
        <v>9940</v>
      </c>
      <c r="D5013" t="s">
        <v>675</v>
      </c>
      <c r="E5013" t="s">
        <v>9942</v>
      </c>
      <c r="F5013" t="s">
        <v>54</v>
      </c>
      <c r="G5013"/>
      <c r="H5013" t="s">
        <v>46429</v>
      </c>
      <c r="I5013" t="s">
        <v>53154</v>
      </c>
      <c r="J5013"/>
      <c r="K5013" t="s">
        <v>105</v>
      </c>
      <c r="L5013" s="119" t="str">
        <f t="shared" si="312"/>
        <v>NA</v>
      </c>
      <c r="M5013" s="119"/>
      <c r="N5013" s="120" t="str">
        <f t="shared" si="313"/>
        <v>NA</v>
      </c>
      <c r="O5013" s="120"/>
      <c r="P5013"/>
      <c r="Q5013"/>
      <c r="R5013"/>
      <c r="S5013"/>
      <c r="T5013"/>
      <c r="U5013" t="s">
        <v>6992</v>
      </c>
      <c r="V5013" t="s">
        <v>6991</v>
      </c>
      <c r="W5013" t="s">
        <v>6985</v>
      </c>
      <c r="X5013" t="s">
        <v>675</v>
      </c>
      <c r="Y5013" t="s">
        <v>2711</v>
      </c>
      <c r="Z5013" t="s">
        <v>54</v>
      </c>
      <c r="AA5013"/>
      <c r="AB5013" t="s">
        <v>45791</v>
      </c>
      <c r="AC5013" t="s">
        <v>52621</v>
      </c>
      <c r="AD5013"/>
      <c r="AE5013" t="s">
        <v>565</v>
      </c>
      <c r="AF5013" s="119" t="str">
        <f t="shared" si="314"/>
        <v>NA</v>
      </c>
      <c r="AG5013" s="119"/>
      <c r="AH5013" s="119"/>
      <c r="AI5013" s="119"/>
      <c r="AJ5013" s="119" t="str">
        <f t="shared" si="315"/>
        <v>NA</v>
      </c>
      <c r="AK5013" s="190"/>
      <c r="AL5013" s="191"/>
    </row>
    <row r="5014" spans="1:38" x14ac:dyDescent="0.25">
      <c r="A5014" t="s">
        <v>16225</v>
      </c>
      <c r="B5014" t="s">
        <v>16223</v>
      </c>
      <c r="C5014" t="s">
        <v>16224</v>
      </c>
      <c r="D5014" t="s">
        <v>675</v>
      </c>
      <c r="E5014" t="s">
        <v>16226</v>
      </c>
      <c r="F5014" t="s">
        <v>54</v>
      </c>
      <c r="G5014"/>
      <c r="H5014" t="s">
        <v>46430</v>
      </c>
      <c r="I5014" t="s">
        <v>53155</v>
      </c>
      <c r="J5014" t="s">
        <v>16225</v>
      </c>
      <c r="K5014" t="s">
        <v>565</v>
      </c>
      <c r="L5014" s="119" t="str">
        <f t="shared" si="312"/>
        <v>NA</v>
      </c>
      <c r="M5014" s="119"/>
      <c r="N5014" s="120" t="str">
        <f t="shared" si="313"/>
        <v>NA</v>
      </c>
      <c r="O5014" s="120"/>
      <c r="P5014"/>
      <c r="Q5014"/>
      <c r="R5014"/>
      <c r="S5014"/>
      <c r="T5014"/>
      <c r="U5014" t="s">
        <v>21568</v>
      </c>
      <c r="V5014" t="s">
        <v>21566</v>
      </c>
      <c r="W5014" t="s">
        <v>21567</v>
      </c>
      <c r="X5014" t="s">
        <v>675</v>
      </c>
      <c r="Y5014" t="s">
        <v>2711</v>
      </c>
      <c r="Z5014" t="s">
        <v>54</v>
      </c>
      <c r="AA5014"/>
      <c r="AB5014" t="s">
        <v>45792</v>
      </c>
      <c r="AC5014" t="s">
        <v>52621</v>
      </c>
      <c r="AD5014"/>
      <c r="AE5014" t="s">
        <v>565</v>
      </c>
      <c r="AF5014" s="119" t="str">
        <f t="shared" si="314"/>
        <v>NA</v>
      </c>
      <c r="AG5014" s="119"/>
      <c r="AH5014" s="119"/>
      <c r="AI5014" s="119"/>
      <c r="AJ5014" s="119" t="str">
        <f t="shared" si="315"/>
        <v>NA</v>
      </c>
      <c r="AK5014" s="190"/>
      <c r="AL5014" s="191"/>
    </row>
    <row r="5015" spans="1:38" x14ac:dyDescent="0.25">
      <c r="A5015" t="s">
        <v>15813</v>
      </c>
      <c r="B5015" t="s">
        <v>15811</v>
      </c>
      <c r="C5015" t="s">
        <v>15812</v>
      </c>
      <c r="D5015" t="s">
        <v>675</v>
      </c>
      <c r="E5015" t="s">
        <v>15814</v>
      </c>
      <c r="F5015" t="s">
        <v>54</v>
      </c>
      <c r="G5015"/>
      <c r="H5015" t="s">
        <v>46431</v>
      </c>
      <c r="I5015" t="s">
        <v>53156</v>
      </c>
      <c r="J5015" t="s">
        <v>15813</v>
      </c>
      <c r="K5015" t="s">
        <v>565</v>
      </c>
      <c r="L5015" s="119" t="str">
        <f t="shared" si="312"/>
        <v>NA</v>
      </c>
      <c r="M5015" s="119"/>
      <c r="N5015" s="120" t="str">
        <f t="shared" si="313"/>
        <v>NA</v>
      </c>
      <c r="O5015" s="120"/>
      <c r="P5015"/>
      <c r="Q5015"/>
      <c r="R5015"/>
      <c r="S5015"/>
      <c r="T5015"/>
      <c r="U5015" t="s">
        <v>8086</v>
      </c>
      <c r="V5015" t="s">
        <v>8084</v>
      </c>
      <c r="W5015" t="s">
        <v>8085</v>
      </c>
      <c r="X5015" t="s">
        <v>675</v>
      </c>
      <c r="Y5015" t="s">
        <v>2711</v>
      </c>
      <c r="Z5015" t="s">
        <v>54</v>
      </c>
      <c r="AA5015"/>
      <c r="AB5015" t="s">
        <v>45793</v>
      </c>
      <c r="AC5015" t="s">
        <v>52621</v>
      </c>
      <c r="AD5015"/>
      <c r="AE5015" t="s">
        <v>105</v>
      </c>
      <c r="AF5015" s="119" t="str">
        <f t="shared" si="314"/>
        <v>NA</v>
      </c>
      <c r="AG5015" s="119"/>
      <c r="AH5015" s="119"/>
      <c r="AI5015" s="119"/>
      <c r="AJ5015" s="119" t="str">
        <f t="shared" si="315"/>
        <v>NA</v>
      </c>
      <c r="AK5015" s="190"/>
      <c r="AL5015" s="191"/>
    </row>
    <row r="5016" spans="1:38" x14ac:dyDescent="0.25">
      <c r="A5016" t="s">
        <v>16283</v>
      </c>
      <c r="B5016" t="s">
        <v>16281</v>
      </c>
      <c r="C5016" t="s">
        <v>16282</v>
      </c>
      <c r="D5016" t="s">
        <v>675</v>
      </c>
      <c r="E5016" t="s">
        <v>16284</v>
      </c>
      <c r="F5016" t="s">
        <v>54</v>
      </c>
      <c r="G5016"/>
      <c r="H5016" t="s">
        <v>46432</v>
      </c>
      <c r="I5016" t="s">
        <v>53157</v>
      </c>
      <c r="J5016"/>
      <c r="K5016" t="s">
        <v>565</v>
      </c>
      <c r="L5016" s="119" t="str">
        <f t="shared" si="312"/>
        <v>NA</v>
      </c>
      <c r="M5016" s="119"/>
      <c r="N5016" s="120" t="str">
        <f t="shared" si="313"/>
        <v>NA</v>
      </c>
      <c r="O5016" s="120"/>
      <c r="P5016"/>
      <c r="Q5016"/>
      <c r="R5016"/>
      <c r="S5016"/>
      <c r="T5016"/>
      <c r="U5016" t="s">
        <v>21456</v>
      </c>
      <c r="V5016" t="s">
        <v>21454</v>
      </c>
      <c r="W5016" t="s">
        <v>21455</v>
      </c>
      <c r="X5016" t="s">
        <v>675</v>
      </c>
      <c r="Y5016" t="s">
        <v>21457</v>
      </c>
      <c r="Z5016" t="s">
        <v>54</v>
      </c>
      <c r="AA5016"/>
      <c r="AB5016" t="s">
        <v>45794</v>
      </c>
      <c r="AC5016" t="s">
        <v>52622</v>
      </c>
      <c r="AD5016"/>
      <c r="AE5016" t="s">
        <v>565</v>
      </c>
      <c r="AF5016" s="119" t="str">
        <f t="shared" si="314"/>
        <v>NA</v>
      </c>
      <c r="AG5016" s="119"/>
      <c r="AH5016" s="119"/>
      <c r="AI5016" s="119"/>
      <c r="AJ5016" s="119" t="str">
        <f t="shared" si="315"/>
        <v>NA</v>
      </c>
      <c r="AK5016" s="190"/>
      <c r="AL5016" s="191"/>
    </row>
    <row r="5017" spans="1:38" x14ac:dyDescent="0.25">
      <c r="A5017" t="s">
        <v>16294</v>
      </c>
      <c r="B5017" t="s">
        <v>16292</v>
      </c>
      <c r="C5017" t="s">
        <v>16293</v>
      </c>
      <c r="D5017" t="s">
        <v>675</v>
      </c>
      <c r="E5017" t="s">
        <v>16295</v>
      </c>
      <c r="F5017" t="s">
        <v>54</v>
      </c>
      <c r="G5017"/>
      <c r="H5017" t="s">
        <v>46433</v>
      </c>
      <c r="I5017" t="s">
        <v>53158</v>
      </c>
      <c r="J5017" t="s">
        <v>16294</v>
      </c>
      <c r="K5017" t="s">
        <v>565</v>
      </c>
      <c r="L5017" s="119" t="str">
        <f t="shared" si="312"/>
        <v>NA</v>
      </c>
      <c r="M5017" s="119"/>
      <c r="N5017" s="120" t="str">
        <f t="shared" si="313"/>
        <v>NA</v>
      </c>
      <c r="O5017" s="120"/>
      <c r="P5017"/>
      <c r="Q5017"/>
      <c r="R5017"/>
      <c r="S5017"/>
      <c r="T5017"/>
      <c r="U5017" t="s">
        <v>21475</v>
      </c>
      <c r="V5017" t="s">
        <v>21473</v>
      </c>
      <c r="W5017" t="s">
        <v>21474</v>
      </c>
      <c r="X5017" t="s">
        <v>675</v>
      </c>
      <c r="Y5017" t="s">
        <v>2769</v>
      </c>
      <c r="Z5017" t="s">
        <v>54</v>
      </c>
      <c r="AA5017"/>
      <c r="AB5017" t="s">
        <v>45795</v>
      </c>
      <c r="AC5017" t="s">
        <v>52623</v>
      </c>
      <c r="AD5017"/>
      <c r="AE5017" t="s">
        <v>565</v>
      </c>
      <c r="AF5017" s="119" t="str">
        <f t="shared" si="314"/>
        <v>NA</v>
      </c>
      <c r="AG5017" s="119"/>
      <c r="AH5017" s="119"/>
      <c r="AI5017" s="119"/>
      <c r="AJ5017" s="119" t="str">
        <f t="shared" si="315"/>
        <v>NA</v>
      </c>
      <c r="AK5017" s="190"/>
      <c r="AL5017" s="191"/>
    </row>
    <row r="5018" spans="1:38" x14ac:dyDescent="0.25">
      <c r="A5018" t="s">
        <v>16371</v>
      </c>
      <c r="B5018" t="s">
        <v>16369</v>
      </c>
      <c r="C5018" t="s">
        <v>16370</v>
      </c>
      <c r="D5018" t="s">
        <v>675</v>
      </c>
      <c r="E5018" t="s">
        <v>16372</v>
      </c>
      <c r="F5018" t="s">
        <v>54</v>
      </c>
      <c r="G5018"/>
      <c r="H5018" t="s">
        <v>46434</v>
      </c>
      <c r="I5018" t="s">
        <v>53159</v>
      </c>
      <c r="J5018" t="s">
        <v>16371</v>
      </c>
      <c r="K5018" t="s">
        <v>565</v>
      </c>
      <c r="L5018" s="119" t="str">
        <f t="shared" si="312"/>
        <v>NA</v>
      </c>
      <c r="M5018" s="119"/>
      <c r="N5018" s="120" t="str">
        <f t="shared" si="313"/>
        <v>NA</v>
      </c>
      <c r="O5018" s="120"/>
      <c r="P5018"/>
      <c r="Q5018"/>
      <c r="R5018"/>
      <c r="S5018"/>
      <c r="T5018"/>
      <c r="U5018" t="s">
        <v>7914</v>
      </c>
      <c r="V5018" t="s">
        <v>7912</v>
      </c>
      <c r="W5018" t="s">
        <v>7913</v>
      </c>
      <c r="X5018" t="s">
        <v>675</v>
      </c>
      <c r="Y5018" t="s">
        <v>7915</v>
      </c>
      <c r="Z5018" t="s">
        <v>54</v>
      </c>
      <c r="AA5018"/>
      <c r="AB5018" t="s">
        <v>45796</v>
      </c>
      <c r="AC5018" t="s">
        <v>52624</v>
      </c>
      <c r="AD5018" t="s">
        <v>7916</v>
      </c>
      <c r="AE5018" t="s">
        <v>105</v>
      </c>
      <c r="AF5018" s="119" t="str">
        <f t="shared" si="314"/>
        <v>NA</v>
      </c>
      <c r="AG5018" s="119"/>
      <c r="AH5018" s="119"/>
      <c r="AI5018" s="119"/>
      <c r="AJ5018" s="119" t="str">
        <f t="shared" si="315"/>
        <v>NA</v>
      </c>
      <c r="AK5018" s="190"/>
      <c r="AL5018" s="191"/>
    </row>
    <row r="5019" spans="1:38" x14ac:dyDescent="0.25">
      <c r="A5019" t="s">
        <v>18817</v>
      </c>
      <c r="B5019" t="s">
        <v>18815</v>
      </c>
      <c r="C5019" t="s">
        <v>18816</v>
      </c>
      <c r="D5019" t="s">
        <v>675</v>
      </c>
      <c r="E5019" t="s">
        <v>18818</v>
      </c>
      <c r="F5019" t="s">
        <v>54</v>
      </c>
      <c r="G5019"/>
      <c r="H5019" t="s">
        <v>46435</v>
      </c>
      <c r="I5019" t="s">
        <v>53160</v>
      </c>
      <c r="J5019" t="s">
        <v>18817</v>
      </c>
      <c r="K5019" t="s">
        <v>565</v>
      </c>
      <c r="L5019" s="119" t="str">
        <f t="shared" si="312"/>
        <v>NA</v>
      </c>
      <c r="M5019" s="119"/>
      <c r="N5019" s="120" t="str">
        <f t="shared" si="313"/>
        <v>NA</v>
      </c>
      <c r="O5019" s="120"/>
      <c r="P5019"/>
      <c r="Q5019"/>
      <c r="R5019"/>
      <c r="S5019"/>
      <c r="T5019"/>
      <c r="U5019" t="s">
        <v>21486</v>
      </c>
      <c r="V5019" t="s">
        <v>21484</v>
      </c>
      <c r="W5019" t="s">
        <v>21485</v>
      </c>
      <c r="X5019" t="s">
        <v>675</v>
      </c>
      <c r="Y5019" t="s">
        <v>2910</v>
      </c>
      <c r="Z5019" t="s">
        <v>54</v>
      </c>
      <c r="AA5019"/>
      <c r="AB5019" t="s">
        <v>45797</v>
      </c>
      <c r="AC5019" t="s">
        <v>52625</v>
      </c>
      <c r="AD5019"/>
      <c r="AE5019" t="s">
        <v>565</v>
      </c>
      <c r="AF5019" s="119" t="str">
        <f t="shared" si="314"/>
        <v>NA</v>
      </c>
      <c r="AG5019" s="119"/>
      <c r="AH5019" s="119"/>
      <c r="AI5019" s="119"/>
      <c r="AJ5019" s="119" t="str">
        <f t="shared" si="315"/>
        <v>NA</v>
      </c>
      <c r="AK5019" s="190"/>
      <c r="AL5019" s="191"/>
    </row>
    <row r="5020" spans="1:38" x14ac:dyDescent="0.25">
      <c r="A5020" t="s">
        <v>16524</v>
      </c>
      <c r="B5020" t="s">
        <v>16522</v>
      </c>
      <c r="C5020" t="s">
        <v>16523</v>
      </c>
      <c r="D5020" t="s">
        <v>675</v>
      </c>
      <c r="E5020" t="s">
        <v>16525</v>
      </c>
      <c r="F5020" t="s">
        <v>54</v>
      </c>
      <c r="G5020"/>
      <c r="H5020" t="s">
        <v>46436</v>
      </c>
      <c r="I5020" t="s">
        <v>53161</v>
      </c>
      <c r="J5020"/>
      <c r="K5020" t="s">
        <v>565</v>
      </c>
      <c r="L5020" s="119" t="str">
        <f t="shared" si="312"/>
        <v>NA</v>
      </c>
      <c r="M5020" s="119"/>
      <c r="N5020" s="120" t="str">
        <f t="shared" si="313"/>
        <v>NA</v>
      </c>
      <c r="O5020" s="120"/>
      <c r="P5020"/>
      <c r="Q5020"/>
      <c r="R5020"/>
      <c r="S5020"/>
      <c r="T5020"/>
      <c r="U5020" t="s">
        <v>21492</v>
      </c>
      <c r="V5020" t="s">
        <v>21490</v>
      </c>
      <c r="W5020" t="s">
        <v>21491</v>
      </c>
      <c r="X5020" t="s">
        <v>675</v>
      </c>
      <c r="Y5020" t="s">
        <v>21493</v>
      </c>
      <c r="Z5020" t="s">
        <v>54</v>
      </c>
      <c r="AA5020"/>
      <c r="AB5020" t="s">
        <v>45798</v>
      </c>
      <c r="AC5020" t="s">
        <v>52626</v>
      </c>
      <c r="AD5020"/>
      <c r="AE5020" t="s">
        <v>565</v>
      </c>
      <c r="AF5020" s="119" t="str">
        <f t="shared" si="314"/>
        <v>NA</v>
      </c>
      <c r="AG5020" s="119"/>
      <c r="AH5020" s="119"/>
      <c r="AI5020" s="119"/>
      <c r="AJ5020" s="119" t="str">
        <f t="shared" si="315"/>
        <v>NA</v>
      </c>
      <c r="AK5020" s="190"/>
      <c r="AL5020" s="191"/>
    </row>
    <row r="5021" spans="1:38" x14ac:dyDescent="0.25">
      <c r="A5021" t="s">
        <v>20692</v>
      </c>
      <c r="B5021" t="s">
        <v>20690</v>
      </c>
      <c r="C5021" t="s">
        <v>20691</v>
      </c>
      <c r="D5021" t="s">
        <v>675</v>
      </c>
      <c r="E5021" t="s">
        <v>20693</v>
      </c>
      <c r="F5021" t="s">
        <v>54</v>
      </c>
      <c r="G5021"/>
      <c r="H5021" t="s">
        <v>46437</v>
      </c>
      <c r="I5021" t="s">
        <v>53162</v>
      </c>
      <c r="J5021" t="s">
        <v>20692</v>
      </c>
      <c r="K5021" t="s">
        <v>565</v>
      </c>
      <c r="L5021" s="119" t="str">
        <f t="shared" si="312"/>
        <v>NA</v>
      </c>
      <c r="M5021" s="119"/>
      <c r="N5021" s="120" t="str">
        <f t="shared" si="313"/>
        <v>NA</v>
      </c>
      <c r="O5021" s="120"/>
      <c r="P5021"/>
      <c r="Q5021"/>
      <c r="R5021"/>
      <c r="S5021"/>
      <c r="T5021"/>
      <c r="U5021" t="s">
        <v>21583</v>
      </c>
      <c r="V5021" t="s">
        <v>21581</v>
      </c>
      <c r="W5021" t="s">
        <v>21582</v>
      </c>
      <c r="X5021" t="s">
        <v>675</v>
      </c>
      <c r="Y5021" t="s">
        <v>21584</v>
      </c>
      <c r="Z5021" t="s">
        <v>54</v>
      </c>
      <c r="AA5021"/>
      <c r="AB5021" t="s">
        <v>45799</v>
      </c>
      <c r="AC5021" t="s">
        <v>52627</v>
      </c>
      <c r="AD5021"/>
      <c r="AE5021" t="s">
        <v>565</v>
      </c>
      <c r="AF5021" s="119" t="str">
        <f t="shared" si="314"/>
        <v>NA</v>
      </c>
      <c r="AG5021" s="119"/>
      <c r="AH5021" s="119"/>
      <c r="AI5021" s="119"/>
      <c r="AJ5021" s="119" t="str">
        <f t="shared" si="315"/>
        <v>NA</v>
      </c>
      <c r="AK5021" s="190"/>
      <c r="AL5021" s="191"/>
    </row>
    <row r="5022" spans="1:38" x14ac:dyDescent="0.25">
      <c r="A5022" t="s">
        <v>21134</v>
      </c>
      <c r="B5022" t="s">
        <v>21132</v>
      </c>
      <c r="C5022" t="s">
        <v>21133</v>
      </c>
      <c r="D5022" t="s">
        <v>675</v>
      </c>
      <c r="E5022" t="s">
        <v>19656</v>
      </c>
      <c r="F5022" t="s">
        <v>54</v>
      </c>
      <c r="G5022"/>
      <c r="H5022" t="s">
        <v>46438</v>
      </c>
      <c r="I5022" t="s">
        <v>53163</v>
      </c>
      <c r="J5022"/>
      <c r="K5022" t="s">
        <v>565</v>
      </c>
      <c r="L5022" s="119" t="str">
        <f t="shared" si="312"/>
        <v>NA</v>
      </c>
      <c r="M5022" s="119"/>
      <c r="N5022" s="120" t="str">
        <f t="shared" si="313"/>
        <v>NA</v>
      </c>
      <c r="O5022" s="120"/>
      <c r="P5022"/>
      <c r="Q5022"/>
      <c r="R5022"/>
      <c r="S5022"/>
      <c r="T5022"/>
      <c r="U5022" t="s">
        <v>8459</v>
      </c>
      <c r="V5022" t="s">
        <v>9516</v>
      </c>
      <c r="W5022" t="s">
        <v>9517</v>
      </c>
      <c r="X5022" t="s">
        <v>675</v>
      </c>
      <c r="Y5022" t="s">
        <v>9518</v>
      </c>
      <c r="Z5022" t="s">
        <v>54</v>
      </c>
      <c r="AA5022"/>
      <c r="AB5022" t="s">
        <v>45800</v>
      </c>
      <c r="AC5022" t="s">
        <v>52628</v>
      </c>
      <c r="AD5022"/>
      <c r="AE5022" t="s">
        <v>105</v>
      </c>
      <c r="AF5022" s="119" t="str">
        <f t="shared" si="314"/>
        <v>NA</v>
      </c>
      <c r="AG5022" s="119"/>
      <c r="AH5022" s="119"/>
      <c r="AI5022" s="119"/>
      <c r="AJ5022" s="119" t="str">
        <f t="shared" si="315"/>
        <v>NA</v>
      </c>
      <c r="AK5022" s="190"/>
      <c r="AL5022" s="191"/>
    </row>
    <row r="5023" spans="1:38" x14ac:dyDescent="0.25">
      <c r="A5023" t="s">
        <v>19655</v>
      </c>
      <c r="B5023" t="s">
        <v>19653</v>
      </c>
      <c r="C5023" t="s">
        <v>19654</v>
      </c>
      <c r="D5023" t="s">
        <v>675</v>
      </c>
      <c r="E5023" t="s">
        <v>19656</v>
      </c>
      <c r="F5023" t="s">
        <v>54</v>
      </c>
      <c r="G5023"/>
      <c r="H5023" t="s">
        <v>46439</v>
      </c>
      <c r="I5023" t="s">
        <v>53163</v>
      </c>
      <c r="J5023" t="s">
        <v>19655</v>
      </c>
      <c r="K5023" t="s">
        <v>565</v>
      </c>
      <c r="L5023" s="119" t="str">
        <f t="shared" si="312"/>
        <v>NA</v>
      </c>
      <c r="M5023" s="119"/>
      <c r="N5023" s="120" t="str">
        <f t="shared" si="313"/>
        <v>NA</v>
      </c>
      <c r="O5023" s="120"/>
      <c r="P5023"/>
      <c r="Q5023"/>
      <c r="R5023"/>
      <c r="S5023"/>
      <c r="T5023"/>
      <c r="U5023" t="s">
        <v>18646</v>
      </c>
      <c r="V5023" t="s">
        <v>18644</v>
      </c>
      <c r="W5023" t="s">
        <v>18645</v>
      </c>
      <c r="X5023" t="s">
        <v>675</v>
      </c>
      <c r="Y5023" t="s">
        <v>18647</v>
      </c>
      <c r="Z5023" t="s">
        <v>54</v>
      </c>
      <c r="AA5023"/>
      <c r="AB5023" t="s">
        <v>45801</v>
      </c>
      <c r="AC5023" t="s">
        <v>52629</v>
      </c>
      <c r="AD5023"/>
      <c r="AE5023" t="s">
        <v>565</v>
      </c>
      <c r="AF5023" s="119" t="str">
        <f t="shared" si="314"/>
        <v>NA</v>
      </c>
      <c r="AG5023" s="119"/>
      <c r="AH5023" s="119"/>
      <c r="AI5023" s="119"/>
      <c r="AJ5023" s="119" t="str">
        <f t="shared" si="315"/>
        <v>NA</v>
      </c>
      <c r="AK5023" s="190"/>
      <c r="AL5023" s="191"/>
    </row>
    <row r="5024" spans="1:38" x14ac:dyDescent="0.25">
      <c r="A5024" t="s">
        <v>16809</v>
      </c>
      <c r="B5024" t="s">
        <v>16807</v>
      </c>
      <c r="C5024" t="s">
        <v>16808</v>
      </c>
      <c r="D5024" t="s">
        <v>675</v>
      </c>
      <c r="E5024" t="s">
        <v>16810</v>
      </c>
      <c r="F5024" t="s">
        <v>54</v>
      </c>
      <c r="G5024"/>
      <c r="H5024" t="s">
        <v>46440</v>
      </c>
      <c r="I5024" t="s">
        <v>53164</v>
      </c>
      <c r="J5024" t="s">
        <v>16809</v>
      </c>
      <c r="K5024" t="s">
        <v>565</v>
      </c>
      <c r="L5024" s="119" t="str">
        <f t="shared" si="312"/>
        <v>NA</v>
      </c>
      <c r="M5024" s="119"/>
      <c r="N5024" s="120" t="str">
        <f t="shared" si="313"/>
        <v>NA</v>
      </c>
      <c r="O5024" s="120"/>
      <c r="P5024"/>
      <c r="Q5024"/>
      <c r="R5024"/>
      <c r="S5024"/>
      <c r="T5024"/>
      <c r="U5024" t="s">
        <v>21507</v>
      </c>
      <c r="V5024" t="s">
        <v>21505</v>
      </c>
      <c r="W5024" t="s">
        <v>21506</v>
      </c>
      <c r="X5024" t="s">
        <v>675</v>
      </c>
      <c r="Y5024" t="s">
        <v>920</v>
      </c>
      <c r="Z5024" t="s">
        <v>54</v>
      </c>
      <c r="AA5024"/>
      <c r="AB5024" t="s">
        <v>45802</v>
      </c>
      <c r="AC5024" t="s">
        <v>52630</v>
      </c>
      <c r="AD5024"/>
      <c r="AE5024" t="s">
        <v>565</v>
      </c>
      <c r="AF5024" s="119" t="str">
        <f t="shared" si="314"/>
        <v>NA</v>
      </c>
      <c r="AG5024" s="119"/>
      <c r="AH5024" s="119"/>
      <c r="AI5024" s="119"/>
      <c r="AJ5024" s="119" t="str">
        <f t="shared" si="315"/>
        <v>NA</v>
      </c>
      <c r="AK5024" s="190"/>
      <c r="AL5024" s="191"/>
    </row>
    <row r="5025" spans="1:38" x14ac:dyDescent="0.25">
      <c r="A5025" t="s">
        <v>19170</v>
      </c>
      <c r="B5025" t="s">
        <v>19168</v>
      </c>
      <c r="C5025" t="s">
        <v>19169</v>
      </c>
      <c r="D5025" t="s">
        <v>675</v>
      </c>
      <c r="E5025" t="s">
        <v>16810</v>
      </c>
      <c r="F5025" t="s">
        <v>54</v>
      </c>
      <c r="G5025"/>
      <c r="H5025" t="s">
        <v>46440</v>
      </c>
      <c r="I5025" t="s">
        <v>53164</v>
      </c>
      <c r="J5025" t="s">
        <v>19170</v>
      </c>
      <c r="K5025" t="s">
        <v>565</v>
      </c>
      <c r="L5025" s="119" t="str">
        <f t="shared" si="312"/>
        <v>NA</v>
      </c>
      <c r="M5025" s="119"/>
      <c r="N5025" s="120" t="str">
        <f t="shared" si="313"/>
        <v>NA</v>
      </c>
      <c r="O5025" s="120"/>
      <c r="P5025"/>
      <c r="Q5025"/>
      <c r="R5025"/>
      <c r="S5025"/>
      <c r="T5025"/>
      <c r="U5025" t="s">
        <v>21591</v>
      </c>
      <c r="V5025" t="s">
        <v>21589</v>
      </c>
      <c r="W5025" t="s">
        <v>21590</v>
      </c>
      <c r="X5025" t="s">
        <v>675</v>
      </c>
      <c r="Y5025" t="s">
        <v>21592</v>
      </c>
      <c r="Z5025" t="s">
        <v>54</v>
      </c>
      <c r="AA5025"/>
      <c r="AB5025" t="s">
        <v>45803</v>
      </c>
      <c r="AC5025" t="s">
        <v>52631</v>
      </c>
      <c r="AD5025"/>
      <c r="AE5025" t="s">
        <v>565</v>
      </c>
      <c r="AF5025" s="119" t="str">
        <f t="shared" si="314"/>
        <v>NA</v>
      </c>
      <c r="AG5025" s="119"/>
      <c r="AH5025" s="119"/>
      <c r="AI5025" s="119"/>
      <c r="AJ5025" s="119" t="str">
        <f t="shared" si="315"/>
        <v>NA</v>
      </c>
      <c r="AK5025" s="190"/>
      <c r="AL5025" s="191"/>
    </row>
    <row r="5026" spans="1:38" x14ac:dyDescent="0.25">
      <c r="A5026" t="s">
        <v>10368</v>
      </c>
      <c r="B5026" t="s">
        <v>10367</v>
      </c>
      <c r="C5026" t="s">
        <v>10359</v>
      </c>
      <c r="D5026" t="s">
        <v>675</v>
      </c>
      <c r="E5026" t="s">
        <v>1216</v>
      </c>
      <c r="F5026" t="s">
        <v>54</v>
      </c>
      <c r="G5026"/>
      <c r="H5026" t="s">
        <v>46441</v>
      </c>
      <c r="I5026" t="s">
        <v>53165</v>
      </c>
      <c r="J5026"/>
      <c r="K5026" t="s">
        <v>565</v>
      </c>
      <c r="L5026" s="119" t="str">
        <f t="shared" si="312"/>
        <v>NA</v>
      </c>
      <c r="M5026" s="119"/>
      <c r="N5026" s="120" t="str">
        <f t="shared" si="313"/>
        <v>NA</v>
      </c>
      <c r="O5026" s="120"/>
      <c r="P5026"/>
      <c r="Q5026"/>
      <c r="R5026"/>
      <c r="S5026"/>
      <c r="T5026"/>
      <c r="U5026" t="s">
        <v>21595</v>
      </c>
      <c r="V5026" t="s">
        <v>21593</v>
      </c>
      <c r="W5026" t="s">
        <v>21594</v>
      </c>
      <c r="X5026" t="s">
        <v>675</v>
      </c>
      <c r="Y5026" t="s">
        <v>1616</v>
      </c>
      <c r="Z5026" t="s">
        <v>54</v>
      </c>
      <c r="AA5026"/>
      <c r="AB5026" t="s">
        <v>45804</v>
      </c>
      <c r="AC5026" t="s">
        <v>52632</v>
      </c>
      <c r="AD5026"/>
      <c r="AE5026" t="s">
        <v>565</v>
      </c>
      <c r="AF5026" s="119" t="str">
        <f t="shared" si="314"/>
        <v>NA</v>
      </c>
      <c r="AG5026" s="119"/>
      <c r="AH5026" s="119"/>
      <c r="AI5026" s="119"/>
      <c r="AJ5026" s="119" t="str">
        <f t="shared" si="315"/>
        <v>NA</v>
      </c>
      <c r="AK5026" s="190"/>
      <c r="AL5026" s="191"/>
    </row>
    <row r="5027" spans="1:38" x14ac:dyDescent="0.25">
      <c r="A5027" t="s">
        <v>13866</v>
      </c>
      <c r="B5027" t="s">
        <v>13864</v>
      </c>
      <c r="C5027" t="s">
        <v>13865</v>
      </c>
      <c r="D5027" t="s">
        <v>675</v>
      </c>
      <c r="E5027" t="s">
        <v>1216</v>
      </c>
      <c r="F5027" t="s">
        <v>54</v>
      </c>
      <c r="G5027"/>
      <c r="H5027" t="s">
        <v>46442</v>
      </c>
      <c r="I5027" t="s">
        <v>53165</v>
      </c>
      <c r="J5027"/>
      <c r="K5027" t="s">
        <v>565</v>
      </c>
      <c r="L5027" s="119" t="str">
        <f t="shared" si="312"/>
        <v>NA</v>
      </c>
      <c r="M5027" s="119"/>
      <c r="N5027" s="120" t="str">
        <f t="shared" si="313"/>
        <v>NA</v>
      </c>
      <c r="O5027" s="120"/>
      <c r="P5027"/>
      <c r="Q5027"/>
      <c r="R5027"/>
      <c r="S5027"/>
      <c r="T5027"/>
      <c r="U5027" t="s">
        <v>15334</v>
      </c>
      <c r="V5027" t="s">
        <v>15332</v>
      </c>
      <c r="W5027" t="s">
        <v>15333</v>
      </c>
      <c r="X5027" t="s">
        <v>675</v>
      </c>
      <c r="Y5027" t="s">
        <v>15335</v>
      </c>
      <c r="Z5027" t="s">
        <v>54</v>
      </c>
      <c r="AA5027"/>
      <c r="AB5027" t="s">
        <v>45805</v>
      </c>
      <c r="AC5027" t="s">
        <v>52633</v>
      </c>
      <c r="AD5027" t="s">
        <v>15334</v>
      </c>
      <c r="AE5027" t="s">
        <v>565</v>
      </c>
      <c r="AF5027" s="119" t="str">
        <f t="shared" si="314"/>
        <v>NA</v>
      </c>
      <c r="AG5027" s="119"/>
      <c r="AH5027" s="119"/>
      <c r="AI5027" s="119"/>
      <c r="AJ5027" s="119" t="str">
        <f t="shared" si="315"/>
        <v>NA</v>
      </c>
      <c r="AK5027" s="190"/>
      <c r="AL5027" s="191"/>
    </row>
    <row r="5028" spans="1:38" x14ac:dyDescent="0.25">
      <c r="A5028" t="s">
        <v>12260</v>
      </c>
      <c r="B5028" t="s">
        <v>12258</v>
      </c>
      <c r="C5028" t="s">
        <v>12259</v>
      </c>
      <c r="D5028" t="s">
        <v>675</v>
      </c>
      <c r="E5028" t="s">
        <v>1216</v>
      </c>
      <c r="F5028" t="s">
        <v>54</v>
      </c>
      <c r="G5028"/>
      <c r="H5028" t="s">
        <v>46441</v>
      </c>
      <c r="I5028" t="s">
        <v>53165</v>
      </c>
      <c r="J5028" t="s">
        <v>12261</v>
      </c>
      <c r="K5028" t="s">
        <v>105</v>
      </c>
      <c r="L5028" s="119" t="str">
        <f t="shared" si="312"/>
        <v>NA</v>
      </c>
      <c r="M5028" s="119"/>
      <c r="N5028" s="120" t="str">
        <f t="shared" si="313"/>
        <v>NA</v>
      </c>
      <c r="O5028" s="120"/>
      <c r="P5028"/>
      <c r="Q5028"/>
      <c r="R5028"/>
      <c r="S5028"/>
      <c r="T5028"/>
      <c r="U5028" t="s">
        <v>10656</v>
      </c>
      <c r="V5028" t="s">
        <v>10655</v>
      </c>
      <c r="W5028" t="s">
        <v>10446</v>
      </c>
      <c r="X5028" t="s">
        <v>675</v>
      </c>
      <c r="Y5028" t="s">
        <v>1624</v>
      </c>
      <c r="Z5028" t="s">
        <v>54</v>
      </c>
      <c r="AA5028"/>
      <c r="AB5028" t="s">
        <v>45806</v>
      </c>
      <c r="AC5028" t="s">
        <v>52634</v>
      </c>
      <c r="AD5028" t="s">
        <v>10657</v>
      </c>
      <c r="AE5028" t="s">
        <v>565</v>
      </c>
      <c r="AF5028" s="119" t="str">
        <f t="shared" si="314"/>
        <v>NA</v>
      </c>
      <c r="AG5028" s="119"/>
      <c r="AH5028" s="119"/>
      <c r="AI5028" s="119"/>
      <c r="AJ5028" s="119" t="str">
        <f t="shared" si="315"/>
        <v>NA</v>
      </c>
      <c r="AK5028" s="190"/>
      <c r="AL5028" s="191"/>
    </row>
    <row r="5029" spans="1:38" x14ac:dyDescent="0.25">
      <c r="A5029" t="s">
        <v>22353</v>
      </c>
      <c r="B5029" t="s">
        <v>22351</v>
      </c>
      <c r="C5029" t="s">
        <v>22352</v>
      </c>
      <c r="D5029" t="s">
        <v>675</v>
      </c>
      <c r="E5029" t="s">
        <v>1216</v>
      </c>
      <c r="F5029" t="s">
        <v>54</v>
      </c>
      <c r="G5029"/>
      <c r="H5029" t="s">
        <v>46441</v>
      </c>
      <c r="I5029" t="s">
        <v>53165</v>
      </c>
      <c r="J5029"/>
      <c r="K5029" t="s">
        <v>105</v>
      </c>
      <c r="L5029" s="119" t="str">
        <f t="shared" si="312"/>
        <v>NA</v>
      </c>
      <c r="M5029" s="119"/>
      <c r="N5029" s="120" t="str">
        <f t="shared" si="313"/>
        <v>NA</v>
      </c>
      <c r="O5029" s="120"/>
      <c r="P5029"/>
      <c r="Q5029"/>
      <c r="R5029"/>
      <c r="S5029"/>
      <c r="T5029"/>
      <c r="U5029" t="s">
        <v>10100</v>
      </c>
      <c r="V5029" t="s">
        <v>10098</v>
      </c>
      <c r="W5029" t="s">
        <v>10099</v>
      </c>
      <c r="X5029" t="s">
        <v>675</v>
      </c>
      <c r="Y5029" t="s">
        <v>10101</v>
      </c>
      <c r="Z5029" t="s">
        <v>54</v>
      </c>
      <c r="AA5029"/>
      <c r="AB5029" t="s">
        <v>45807</v>
      </c>
      <c r="AC5029" t="s">
        <v>52635</v>
      </c>
      <c r="AD5029" t="s">
        <v>10100</v>
      </c>
      <c r="AE5029" t="s">
        <v>105</v>
      </c>
      <c r="AF5029" s="119" t="str">
        <f t="shared" si="314"/>
        <v>NA</v>
      </c>
      <c r="AG5029" s="119"/>
      <c r="AH5029" s="119"/>
      <c r="AI5029" s="119"/>
      <c r="AJ5029" s="119" t="str">
        <f t="shared" si="315"/>
        <v>NA</v>
      </c>
      <c r="AK5029" s="190"/>
      <c r="AL5029" s="191"/>
    </row>
    <row r="5030" spans="1:38" x14ac:dyDescent="0.25">
      <c r="A5030" t="s">
        <v>12683</v>
      </c>
      <c r="B5030" t="s">
        <v>12681</v>
      </c>
      <c r="C5030" t="s">
        <v>12682</v>
      </c>
      <c r="D5030" t="s">
        <v>675</v>
      </c>
      <c r="E5030" t="s">
        <v>1216</v>
      </c>
      <c r="F5030" t="s">
        <v>54</v>
      </c>
      <c r="G5030"/>
      <c r="H5030" t="s">
        <v>46441</v>
      </c>
      <c r="I5030" t="s">
        <v>53165</v>
      </c>
      <c r="J5030"/>
      <c r="K5030" t="s">
        <v>105</v>
      </c>
      <c r="L5030" s="119" t="str">
        <f t="shared" si="312"/>
        <v>NA</v>
      </c>
      <c r="M5030" s="119"/>
      <c r="N5030" s="120" t="str">
        <f t="shared" si="313"/>
        <v>NA</v>
      </c>
      <c r="O5030" s="120"/>
      <c r="P5030"/>
      <c r="Q5030"/>
      <c r="R5030"/>
      <c r="S5030"/>
      <c r="T5030"/>
      <c r="U5030" t="s">
        <v>9715</v>
      </c>
      <c r="V5030" t="s">
        <v>9713</v>
      </c>
      <c r="W5030" t="s">
        <v>9714</v>
      </c>
      <c r="X5030" t="s">
        <v>675</v>
      </c>
      <c r="Y5030" t="s">
        <v>9716</v>
      </c>
      <c r="Z5030" t="s">
        <v>54</v>
      </c>
      <c r="AA5030"/>
      <c r="AB5030" t="s">
        <v>45808</v>
      </c>
      <c r="AC5030" t="s">
        <v>52636</v>
      </c>
      <c r="AD5030" t="s">
        <v>9715</v>
      </c>
      <c r="AE5030" t="s">
        <v>105</v>
      </c>
      <c r="AF5030" s="119" t="str">
        <f t="shared" si="314"/>
        <v>NA</v>
      </c>
      <c r="AG5030" s="119"/>
      <c r="AH5030" s="119"/>
      <c r="AI5030" s="119"/>
      <c r="AJ5030" s="119" t="str">
        <f t="shared" si="315"/>
        <v>NA</v>
      </c>
      <c r="AK5030" s="190"/>
      <c r="AL5030" s="191"/>
    </row>
    <row r="5031" spans="1:38" x14ac:dyDescent="0.25">
      <c r="A5031" t="s">
        <v>18975</v>
      </c>
      <c r="B5031" t="s">
        <v>18973</v>
      </c>
      <c r="C5031" t="s">
        <v>18974</v>
      </c>
      <c r="D5031" t="s">
        <v>675</v>
      </c>
      <c r="E5031" t="s">
        <v>18976</v>
      </c>
      <c r="F5031" t="s">
        <v>54</v>
      </c>
      <c r="G5031"/>
      <c r="H5031" t="s">
        <v>46443</v>
      </c>
      <c r="I5031" t="s">
        <v>53166</v>
      </c>
      <c r="J5031" t="s">
        <v>18975</v>
      </c>
      <c r="K5031" t="s">
        <v>565</v>
      </c>
      <c r="L5031" s="119" t="str">
        <f t="shared" si="312"/>
        <v>NA</v>
      </c>
      <c r="M5031" s="119"/>
      <c r="N5031" s="120" t="str">
        <f t="shared" si="313"/>
        <v>NA</v>
      </c>
      <c r="O5031" s="120"/>
      <c r="P5031"/>
      <c r="Q5031"/>
      <c r="R5031"/>
      <c r="S5031"/>
      <c r="T5031"/>
      <c r="U5031" t="s">
        <v>18195</v>
      </c>
      <c r="V5031" t="s">
        <v>18193</v>
      </c>
      <c r="W5031" t="s">
        <v>18194</v>
      </c>
      <c r="X5031" t="s">
        <v>675</v>
      </c>
      <c r="Y5031" t="s">
        <v>18196</v>
      </c>
      <c r="Z5031" t="s">
        <v>54</v>
      </c>
      <c r="AA5031"/>
      <c r="AB5031" t="s">
        <v>45809</v>
      </c>
      <c r="AC5031" t="s">
        <v>52637</v>
      </c>
      <c r="AD5031" t="s">
        <v>18197</v>
      </c>
      <c r="AE5031" t="s">
        <v>565</v>
      </c>
      <c r="AF5031" s="119" t="str">
        <f t="shared" si="314"/>
        <v>NA</v>
      </c>
      <c r="AG5031" s="119"/>
      <c r="AH5031" s="119"/>
      <c r="AI5031" s="119"/>
      <c r="AJ5031" s="119" t="str">
        <f t="shared" si="315"/>
        <v>NA</v>
      </c>
      <c r="AK5031" s="190"/>
      <c r="AL5031" s="191"/>
    </row>
    <row r="5032" spans="1:38" x14ac:dyDescent="0.25">
      <c r="A5032" t="s">
        <v>10372</v>
      </c>
      <c r="B5032" t="s">
        <v>10371</v>
      </c>
      <c r="C5032" t="s">
        <v>10359</v>
      </c>
      <c r="D5032" t="s">
        <v>675</v>
      </c>
      <c r="E5032" t="s">
        <v>3384</v>
      </c>
      <c r="F5032" t="s">
        <v>54</v>
      </c>
      <c r="G5032"/>
      <c r="H5032" t="s">
        <v>46444</v>
      </c>
      <c r="I5032" t="s">
        <v>53167</v>
      </c>
      <c r="J5032"/>
      <c r="K5032" t="s">
        <v>565</v>
      </c>
      <c r="L5032" s="119" t="str">
        <f t="shared" si="312"/>
        <v>NA</v>
      </c>
      <c r="M5032" s="119"/>
      <c r="N5032" s="120" t="str">
        <f t="shared" si="313"/>
        <v>NA</v>
      </c>
      <c r="O5032" s="120"/>
      <c r="P5032"/>
      <c r="Q5032"/>
      <c r="R5032"/>
      <c r="S5032"/>
      <c r="T5032"/>
      <c r="U5032" t="s">
        <v>9726</v>
      </c>
      <c r="V5032" t="s">
        <v>9724</v>
      </c>
      <c r="W5032" t="s">
        <v>9725</v>
      </c>
      <c r="X5032" t="s">
        <v>675</v>
      </c>
      <c r="Y5032" t="s">
        <v>1682</v>
      </c>
      <c r="Z5032" t="s">
        <v>54</v>
      </c>
      <c r="AA5032"/>
      <c r="AB5032" t="s">
        <v>45810</v>
      </c>
      <c r="AC5032" t="s">
        <v>52638</v>
      </c>
      <c r="AD5032" t="s">
        <v>9726</v>
      </c>
      <c r="AE5032" t="s">
        <v>105</v>
      </c>
      <c r="AF5032" s="119" t="str">
        <f t="shared" si="314"/>
        <v>NA</v>
      </c>
      <c r="AG5032" s="119"/>
      <c r="AH5032" s="119"/>
      <c r="AI5032" s="119"/>
      <c r="AJ5032" s="119" t="str">
        <f t="shared" si="315"/>
        <v>NA</v>
      </c>
      <c r="AK5032" s="190"/>
      <c r="AL5032" s="191"/>
    </row>
    <row r="5033" spans="1:38" x14ac:dyDescent="0.25">
      <c r="A5033" t="s">
        <v>20232</v>
      </c>
      <c r="B5033" t="s">
        <v>20230</v>
      </c>
      <c r="C5033" t="s">
        <v>20231</v>
      </c>
      <c r="D5033" t="s">
        <v>675</v>
      </c>
      <c r="E5033" t="s">
        <v>20233</v>
      </c>
      <c r="F5033" t="s">
        <v>54</v>
      </c>
      <c r="G5033"/>
      <c r="H5033" t="s">
        <v>46445</v>
      </c>
      <c r="I5033" t="s">
        <v>53168</v>
      </c>
      <c r="J5033" t="s">
        <v>20234</v>
      </c>
      <c r="K5033" t="s">
        <v>565</v>
      </c>
      <c r="L5033" s="119" t="str">
        <f t="shared" si="312"/>
        <v>NA</v>
      </c>
      <c r="M5033" s="119"/>
      <c r="N5033" s="120" t="str">
        <f t="shared" si="313"/>
        <v>NA</v>
      </c>
      <c r="O5033" s="120"/>
      <c r="P5033"/>
      <c r="Q5033"/>
      <c r="R5033"/>
      <c r="S5033"/>
      <c r="T5033"/>
      <c r="U5033" t="s">
        <v>8214</v>
      </c>
      <c r="V5033" t="s">
        <v>8212</v>
      </c>
      <c r="W5033" t="s">
        <v>8213</v>
      </c>
      <c r="X5033" t="s">
        <v>675</v>
      </c>
      <c r="Y5033" t="s">
        <v>1682</v>
      </c>
      <c r="Z5033" t="s">
        <v>54</v>
      </c>
      <c r="AA5033"/>
      <c r="AB5033" t="s">
        <v>45810</v>
      </c>
      <c r="AC5033" t="s">
        <v>52638</v>
      </c>
      <c r="AD5033" t="s">
        <v>8215</v>
      </c>
      <c r="AE5033" t="s">
        <v>105</v>
      </c>
      <c r="AF5033" s="119" t="str">
        <f t="shared" si="314"/>
        <v>NA</v>
      </c>
      <c r="AG5033" s="119"/>
      <c r="AH5033" s="119"/>
      <c r="AI5033" s="119"/>
      <c r="AJ5033" s="119" t="str">
        <f t="shared" si="315"/>
        <v>NA</v>
      </c>
      <c r="AK5033" s="190"/>
      <c r="AL5033" s="191"/>
    </row>
    <row r="5034" spans="1:38" x14ac:dyDescent="0.25">
      <c r="A5034" t="s">
        <v>18713</v>
      </c>
      <c r="B5034" t="s">
        <v>18711</v>
      </c>
      <c r="C5034" t="s">
        <v>18712</v>
      </c>
      <c r="D5034" t="s">
        <v>675</v>
      </c>
      <c r="E5034" t="s">
        <v>18714</v>
      </c>
      <c r="F5034" t="s">
        <v>54</v>
      </c>
      <c r="G5034"/>
      <c r="H5034" t="s">
        <v>46446</v>
      </c>
      <c r="I5034" t="s">
        <v>53169</v>
      </c>
      <c r="J5034" t="s">
        <v>18713</v>
      </c>
      <c r="K5034" t="s">
        <v>565</v>
      </c>
      <c r="L5034" s="119" t="str">
        <f t="shared" si="312"/>
        <v>NA</v>
      </c>
      <c r="M5034" s="119"/>
      <c r="N5034" s="120" t="str">
        <f t="shared" si="313"/>
        <v>NA</v>
      </c>
      <c r="O5034" s="120"/>
      <c r="P5034"/>
      <c r="Q5034"/>
      <c r="R5034"/>
      <c r="S5034"/>
      <c r="T5034"/>
      <c r="U5034" t="s">
        <v>22134</v>
      </c>
      <c r="V5034" t="s">
        <v>22132</v>
      </c>
      <c r="W5034" t="s">
        <v>22133</v>
      </c>
      <c r="X5034" t="s">
        <v>675</v>
      </c>
      <c r="Y5034" t="s">
        <v>1682</v>
      </c>
      <c r="Z5034" t="s">
        <v>54</v>
      </c>
      <c r="AA5034"/>
      <c r="AB5034" t="s">
        <v>45811</v>
      </c>
      <c r="AC5034" t="s">
        <v>52638</v>
      </c>
      <c r="AD5034" t="s">
        <v>22134</v>
      </c>
      <c r="AE5034" t="s">
        <v>105</v>
      </c>
      <c r="AF5034" s="119" t="str">
        <f t="shared" si="314"/>
        <v>NA</v>
      </c>
      <c r="AG5034" s="119"/>
      <c r="AH5034" s="119"/>
      <c r="AI5034" s="119"/>
      <c r="AJ5034" s="119" t="str">
        <f t="shared" si="315"/>
        <v>NA</v>
      </c>
      <c r="AK5034" s="190"/>
      <c r="AL5034" s="191"/>
    </row>
    <row r="5035" spans="1:38" x14ac:dyDescent="0.25">
      <c r="A5035" t="s">
        <v>17628</v>
      </c>
      <c r="B5035" t="s">
        <v>17626</v>
      </c>
      <c r="C5035" t="s">
        <v>17627</v>
      </c>
      <c r="D5035" t="s">
        <v>675</v>
      </c>
      <c r="E5035" t="s">
        <v>17629</v>
      </c>
      <c r="F5035" t="s">
        <v>54</v>
      </c>
      <c r="G5035"/>
      <c r="H5035" t="s">
        <v>46447</v>
      </c>
      <c r="I5035" t="s">
        <v>53170</v>
      </c>
      <c r="J5035" t="s">
        <v>17628</v>
      </c>
      <c r="K5035" t="s">
        <v>565</v>
      </c>
      <c r="L5035" s="119" t="str">
        <f t="shared" si="312"/>
        <v>NA</v>
      </c>
      <c r="M5035" s="119"/>
      <c r="N5035" s="120" t="str">
        <f t="shared" si="313"/>
        <v>NA</v>
      </c>
      <c r="O5035" s="120"/>
      <c r="P5035"/>
      <c r="Q5035"/>
      <c r="R5035"/>
      <c r="S5035"/>
      <c r="T5035"/>
      <c r="U5035" t="s">
        <v>11638</v>
      </c>
      <c r="V5035" t="s">
        <v>11636</v>
      </c>
      <c r="W5035" t="s">
        <v>11637</v>
      </c>
      <c r="X5035" t="s">
        <v>675</v>
      </c>
      <c r="Y5035" t="s">
        <v>1682</v>
      </c>
      <c r="Z5035" t="s">
        <v>54</v>
      </c>
      <c r="AA5035"/>
      <c r="AB5035" t="s">
        <v>45811</v>
      </c>
      <c r="AC5035" t="s">
        <v>52638</v>
      </c>
      <c r="AD5035"/>
      <c r="AE5035" t="s">
        <v>105</v>
      </c>
      <c r="AF5035" s="119" t="str">
        <f t="shared" si="314"/>
        <v>NA</v>
      </c>
      <c r="AG5035" s="119"/>
      <c r="AH5035" s="119"/>
      <c r="AI5035" s="119"/>
      <c r="AJ5035" s="119" t="str">
        <f t="shared" si="315"/>
        <v>NA</v>
      </c>
      <c r="AK5035" s="190"/>
      <c r="AL5035" s="191"/>
    </row>
    <row r="5036" spans="1:38" x14ac:dyDescent="0.25">
      <c r="A5036" t="s">
        <v>21137</v>
      </c>
      <c r="B5036" t="s">
        <v>21135</v>
      </c>
      <c r="C5036" t="s">
        <v>21136</v>
      </c>
      <c r="D5036" t="s">
        <v>675</v>
      </c>
      <c r="E5036" t="s">
        <v>15948</v>
      </c>
      <c r="F5036" t="s">
        <v>54</v>
      </c>
      <c r="G5036"/>
      <c r="H5036" t="s">
        <v>46448</v>
      </c>
      <c r="I5036" t="s">
        <v>53171</v>
      </c>
      <c r="J5036"/>
      <c r="K5036" t="s">
        <v>565</v>
      </c>
      <c r="L5036" s="119" t="str">
        <f t="shared" si="312"/>
        <v>NA</v>
      </c>
      <c r="M5036" s="119"/>
      <c r="N5036" s="120" t="str">
        <f t="shared" si="313"/>
        <v>NA</v>
      </c>
      <c r="O5036" s="120"/>
      <c r="P5036"/>
      <c r="Q5036"/>
      <c r="R5036"/>
      <c r="S5036"/>
      <c r="T5036"/>
      <c r="U5036" t="s">
        <v>9953</v>
      </c>
      <c r="V5036" t="s">
        <v>9951</v>
      </c>
      <c r="W5036" t="s">
        <v>9952</v>
      </c>
      <c r="X5036" t="s">
        <v>675</v>
      </c>
      <c r="Y5036" t="s">
        <v>1682</v>
      </c>
      <c r="Z5036" t="s">
        <v>54</v>
      </c>
      <c r="AA5036"/>
      <c r="AB5036" t="s">
        <v>45810</v>
      </c>
      <c r="AC5036" t="s">
        <v>52638</v>
      </c>
      <c r="AD5036" t="s">
        <v>9954</v>
      </c>
      <c r="AE5036" t="s">
        <v>105</v>
      </c>
      <c r="AF5036" s="119" t="str">
        <f t="shared" si="314"/>
        <v>NA</v>
      </c>
      <c r="AG5036" s="119"/>
      <c r="AH5036" s="119"/>
      <c r="AI5036" s="119"/>
      <c r="AJ5036" s="119" t="str">
        <f t="shared" si="315"/>
        <v>NA</v>
      </c>
      <c r="AK5036" s="190"/>
      <c r="AL5036" s="191"/>
    </row>
    <row r="5037" spans="1:38" x14ac:dyDescent="0.25">
      <c r="A5037" t="s">
        <v>19582</v>
      </c>
      <c r="B5037" t="s">
        <v>19580</v>
      </c>
      <c r="C5037" t="s">
        <v>19581</v>
      </c>
      <c r="D5037" t="s">
        <v>675</v>
      </c>
      <c r="E5037" t="s">
        <v>15948</v>
      </c>
      <c r="F5037" t="s">
        <v>54</v>
      </c>
      <c r="G5037"/>
      <c r="H5037" t="s">
        <v>46449</v>
      </c>
      <c r="I5037" t="s">
        <v>53171</v>
      </c>
      <c r="J5037" t="s">
        <v>19583</v>
      </c>
      <c r="K5037" t="s">
        <v>565</v>
      </c>
      <c r="L5037" s="119" t="str">
        <f t="shared" si="312"/>
        <v>NA</v>
      </c>
      <c r="M5037" s="119"/>
      <c r="N5037" s="120" t="str">
        <f t="shared" si="313"/>
        <v>NA</v>
      </c>
      <c r="O5037" s="120"/>
      <c r="P5037"/>
      <c r="Q5037"/>
      <c r="R5037"/>
      <c r="S5037"/>
      <c r="T5037"/>
      <c r="U5037" t="s">
        <v>12534</v>
      </c>
      <c r="V5037" t="s">
        <v>12532</v>
      </c>
      <c r="W5037" t="s">
        <v>12533</v>
      </c>
      <c r="X5037" t="s">
        <v>675</v>
      </c>
      <c r="Y5037" t="s">
        <v>1682</v>
      </c>
      <c r="Z5037" t="s">
        <v>54</v>
      </c>
      <c r="AA5037"/>
      <c r="AB5037" t="s">
        <v>45811</v>
      </c>
      <c r="AC5037" t="s">
        <v>52638</v>
      </c>
      <c r="AD5037" t="s">
        <v>12534</v>
      </c>
      <c r="AE5037" t="s">
        <v>105</v>
      </c>
      <c r="AF5037" s="119" t="str">
        <f t="shared" si="314"/>
        <v>NA</v>
      </c>
      <c r="AG5037" s="119"/>
      <c r="AH5037" s="119"/>
      <c r="AI5037" s="119"/>
      <c r="AJ5037" s="119" t="str">
        <f t="shared" si="315"/>
        <v>NA</v>
      </c>
      <c r="AK5037" s="190"/>
      <c r="AL5037" s="191"/>
    </row>
    <row r="5038" spans="1:38" x14ac:dyDescent="0.25">
      <c r="A5038" t="s">
        <v>15947</v>
      </c>
      <c r="B5038" t="s">
        <v>15945</v>
      </c>
      <c r="C5038" t="s">
        <v>15946</v>
      </c>
      <c r="D5038" t="s">
        <v>675</v>
      </c>
      <c r="E5038" t="s">
        <v>15948</v>
      </c>
      <c r="F5038" t="s">
        <v>54</v>
      </c>
      <c r="G5038"/>
      <c r="H5038" t="s">
        <v>46449</v>
      </c>
      <c r="I5038" t="s">
        <v>53171</v>
      </c>
      <c r="J5038" t="s">
        <v>15949</v>
      </c>
      <c r="K5038" t="s">
        <v>565</v>
      </c>
      <c r="L5038" s="119" t="str">
        <f t="shared" si="312"/>
        <v>NA</v>
      </c>
      <c r="M5038" s="119"/>
      <c r="N5038" s="120" t="str">
        <f t="shared" si="313"/>
        <v>NA</v>
      </c>
      <c r="O5038" s="120"/>
      <c r="P5038"/>
      <c r="Q5038"/>
      <c r="R5038"/>
      <c r="S5038"/>
      <c r="T5038"/>
      <c r="U5038" t="s">
        <v>15459</v>
      </c>
      <c r="V5038" t="s">
        <v>15457</v>
      </c>
      <c r="W5038" t="s">
        <v>15458</v>
      </c>
      <c r="X5038" t="s">
        <v>675</v>
      </c>
      <c r="Y5038" t="s">
        <v>15460</v>
      </c>
      <c r="Z5038" t="s">
        <v>54</v>
      </c>
      <c r="AA5038"/>
      <c r="AB5038" t="s">
        <v>45812</v>
      </c>
      <c r="AC5038" t="s">
        <v>52639</v>
      </c>
      <c r="AD5038"/>
      <c r="AE5038" t="s">
        <v>565</v>
      </c>
      <c r="AF5038" s="119" t="str">
        <f t="shared" si="314"/>
        <v>NA</v>
      </c>
      <c r="AG5038" s="119"/>
      <c r="AH5038" s="119"/>
      <c r="AI5038" s="119"/>
      <c r="AJ5038" s="119" t="str">
        <f t="shared" si="315"/>
        <v>NA</v>
      </c>
      <c r="AK5038" s="190"/>
      <c r="AL5038" s="191"/>
    </row>
    <row r="5039" spans="1:38" x14ac:dyDescent="0.25">
      <c r="A5039" t="s">
        <v>15910</v>
      </c>
      <c r="B5039" t="s">
        <v>15908</v>
      </c>
      <c r="C5039" t="s">
        <v>15909</v>
      </c>
      <c r="D5039" t="s">
        <v>675</v>
      </c>
      <c r="E5039" t="s">
        <v>15911</v>
      </c>
      <c r="F5039" t="s">
        <v>54</v>
      </c>
      <c r="G5039"/>
      <c r="H5039" t="s">
        <v>46450</v>
      </c>
      <c r="I5039" t="s">
        <v>53172</v>
      </c>
      <c r="J5039" t="s">
        <v>15912</v>
      </c>
      <c r="K5039" t="s">
        <v>105</v>
      </c>
      <c r="L5039" s="119" t="str">
        <f t="shared" si="312"/>
        <v>NA</v>
      </c>
      <c r="M5039" s="119"/>
      <c r="N5039" s="120" t="str">
        <f t="shared" si="313"/>
        <v>NA</v>
      </c>
      <c r="O5039" s="120"/>
      <c r="P5039"/>
      <c r="Q5039"/>
      <c r="R5039"/>
      <c r="S5039"/>
      <c r="T5039"/>
      <c r="U5039" t="s">
        <v>18702</v>
      </c>
      <c r="V5039" t="s">
        <v>18700</v>
      </c>
      <c r="W5039" t="s">
        <v>18701</v>
      </c>
      <c r="X5039" t="s">
        <v>675</v>
      </c>
      <c r="Y5039" t="s">
        <v>15473</v>
      </c>
      <c r="Z5039" t="s">
        <v>54</v>
      </c>
      <c r="AA5039"/>
      <c r="AB5039" t="s">
        <v>45813</v>
      </c>
      <c r="AC5039" t="s">
        <v>52640</v>
      </c>
      <c r="AD5039" t="s">
        <v>18703</v>
      </c>
      <c r="AE5039" t="s">
        <v>565</v>
      </c>
      <c r="AF5039" s="119" t="str">
        <f t="shared" si="314"/>
        <v>NA</v>
      </c>
      <c r="AG5039" s="119"/>
      <c r="AH5039" s="119"/>
      <c r="AI5039" s="119"/>
      <c r="AJ5039" s="119" t="str">
        <f t="shared" si="315"/>
        <v>NA</v>
      </c>
      <c r="AK5039" s="190"/>
      <c r="AL5039" s="191"/>
    </row>
    <row r="5040" spans="1:38" x14ac:dyDescent="0.25">
      <c r="A5040" t="s">
        <v>15345</v>
      </c>
      <c r="B5040" t="s">
        <v>15343</v>
      </c>
      <c r="C5040" t="s">
        <v>15344</v>
      </c>
      <c r="D5040" t="s">
        <v>675</v>
      </c>
      <c r="E5040" t="s">
        <v>970</v>
      </c>
      <c r="F5040" t="s">
        <v>54</v>
      </c>
      <c r="G5040"/>
      <c r="H5040" t="s">
        <v>46451</v>
      </c>
      <c r="I5040" t="s">
        <v>53173</v>
      </c>
      <c r="J5040"/>
      <c r="K5040" t="s">
        <v>105</v>
      </c>
      <c r="L5040" s="119" t="str">
        <f t="shared" si="312"/>
        <v>NA</v>
      </c>
      <c r="M5040" s="119"/>
      <c r="N5040" s="120" t="str">
        <f t="shared" si="313"/>
        <v>NA</v>
      </c>
      <c r="O5040" s="120"/>
      <c r="P5040"/>
      <c r="Q5040"/>
      <c r="R5040"/>
      <c r="S5040"/>
      <c r="T5040"/>
      <c r="U5040" t="s">
        <v>15472</v>
      </c>
      <c r="V5040" t="s">
        <v>15470</v>
      </c>
      <c r="W5040" t="s">
        <v>15471</v>
      </c>
      <c r="X5040" t="s">
        <v>675</v>
      </c>
      <c r="Y5040" t="s">
        <v>15473</v>
      </c>
      <c r="Z5040" t="s">
        <v>54</v>
      </c>
      <c r="AA5040"/>
      <c r="AB5040" t="s">
        <v>45813</v>
      </c>
      <c r="AC5040" t="s">
        <v>52640</v>
      </c>
      <c r="AD5040" t="s">
        <v>15474</v>
      </c>
      <c r="AE5040" t="s">
        <v>565</v>
      </c>
      <c r="AF5040" s="119" t="str">
        <f t="shared" si="314"/>
        <v>NA</v>
      </c>
      <c r="AG5040" s="119"/>
      <c r="AH5040" s="119"/>
      <c r="AI5040" s="119"/>
      <c r="AJ5040" s="119" t="str">
        <f t="shared" si="315"/>
        <v>NA</v>
      </c>
      <c r="AK5040" s="190"/>
      <c r="AL5040" s="191"/>
    </row>
    <row r="5041" spans="1:38" x14ac:dyDescent="0.25">
      <c r="A5041" t="s">
        <v>4430</v>
      </c>
      <c r="B5041" t="s">
        <v>11082</v>
      </c>
      <c r="C5041" t="s">
        <v>11083</v>
      </c>
      <c r="D5041" t="s">
        <v>675</v>
      </c>
      <c r="E5041" t="s">
        <v>446</v>
      </c>
      <c r="F5041" t="s">
        <v>54</v>
      </c>
      <c r="G5041"/>
      <c r="H5041" t="s">
        <v>46452</v>
      </c>
      <c r="I5041" t="s">
        <v>53174</v>
      </c>
      <c r="J5041"/>
      <c r="K5041" t="s">
        <v>565</v>
      </c>
      <c r="L5041" s="119" t="str">
        <f t="shared" si="312"/>
        <v>NA</v>
      </c>
      <c r="M5041" s="119"/>
      <c r="N5041" s="120" t="str">
        <f t="shared" si="313"/>
        <v>NA</v>
      </c>
      <c r="O5041" s="120"/>
      <c r="P5041"/>
      <c r="Q5041"/>
      <c r="R5041"/>
      <c r="S5041"/>
      <c r="T5041"/>
      <c r="U5041" t="s">
        <v>15976</v>
      </c>
      <c r="V5041" t="s">
        <v>15974</v>
      </c>
      <c r="W5041" t="s">
        <v>15975</v>
      </c>
      <c r="X5041" t="s">
        <v>675</v>
      </c>
      <c r="Y5041" t="s">
        <v>15977</v>
      </c>
      <c r="Z5041" t="s">
        <v>54</v>
      </c>
      <c r="AA5041"/>
      <c r="AB5041" t="s">
        <v>45814</v>
      </c>
      <c r="AC5041" t="s">
        <v>52641</v>
      </c>
      <c r="AD5041" t="s">
        <v>15978</v>
      </c>
      <c r="AE5041" t="s">
        <v>565</v>
      </c>
      <c r="AF5041" s="119" t="str">
        <f t="shared" si="314"/>
        <v>NA</v>
      </c>
      <c r="AG5041" s="119"/>
      <c r="AH5041" s="119"/>
      <c r="AI5041" s="119"/>
      <c r="AJ5041" s="119" t="str">
        <f t="shared" si="315"/>
        <v>NA</v>
      </c>
      <c r="AK5041" s="190"/>
      <c r="AL5041" s="191"/>
    </row>
    <row r="5042" spans="1:38" x14ac:dyDescent="0.25">
      <c r="A5042" t="s">
        <v>21894</v>
      </c>
      <c r="B5042" t="s">
        <v>21892</v>
      </c>
      <c r="C5042" t="s">
        <v>21893</v>
      </c>
      <c r="D5042" t="s">
        <v>675</v>
      </c>
      <c r="E5042" t="s">
        <v>446</v>
      </c>
      <c r="F5042" t="s">
        <v>54</v>
      </c>
      <c r="G5042"/>
      <c r="H5042" t="s">
        <v>46452</v>
      </c>
      <c r="I5042" t="s">
        <v>53174</v>
      </c>
      <c r="J5042"/>
      <c r="K5042" t="s">
        <v>565</v>
      </c>
      <c r="L5042" s="119" t="str">
        <f t="shared" si="312"/>
        <v>NA</v>
      </c>
      <c r="M5042" s="119"/>
      <c r="N5042" s="120" t="str">
        <f t="shared" si="313"/>
        <v>NA</v>
      </c>
      <c r="O5042" s="120"/>
      <c r="P5042"/>
      <c r="Q5042"/>
      <c r="R5042"/>
      <c r="S5042"/>
      <c r="T5042"/>
      <c r="U5042" t="s">
        <v>18491</v>
      </c>
      <c r="V5042" t="s">
        <v>18489</v>
      </c>
      <c r="W5042" t="s">
        <v>18490</v>
      </c>
      <c r="X5042" t="s">
        <v>675</v>
      </c>
      <c r="Y5042" t="s">
        <v>3452</v>
      </c>
      <c r="Z5042" t="s">
        <v>54</v>
      </c>
      <c r="AA5042"/>
      <c r="AB5042" t="s">
        <v>45815</v>
      </c>
      <c r="AC5042" t="s">
        <v>52642</v>
      </c>
      <c r="AD5042" t="s">
        <v>18492</v>
      </c>
      <c r="AE5042" t="s">
        <v>565</v>
      </c>
      <c r="AF5042" s="119" t="str">
        <f t="shared" si="314"/>
        <v>NA</v>
      </c>
      <c r="AG5042" s="119"/>
      <c r="AH5042" s="119"/>
      <c r="AI5042" s="119"/>
      <c r="AJ5042" s="119" t="str">
        <f t="shared" si="315"/>
        <v>NA</v>
      </c>
      <c r="AK5042" s="190"/>
      <c r="AL5042" s="191"/>
    </row>
    <row r="5043" spans="1:38" x14ac:dyDescent="0.25">
      <c r="A5043" t="s">
        <v>15369</v>
      </c>
      <c r="B5043" t="s">
        <v>15367</v>
      </c>
      <c r="C5043" t="s">
        <v>15368</v>
      </c>
      <c r="D5043" t="s">
        <v>675</v>
      </c>
      <c r="E5043" t="s">
        <v>446</v>
      </c>
      <c r="F5043" t="s">
        <v>54</v>
      </c>
      <c r="G5043"/>
      <c r="H5043" t="s">
        <v>46453</v>
      </c>
      <c r="I5043" t="s">
        <v>53174</v>
      </c>
      <c r="J5043" t="s">
        <v>15369</v>
      </c>
      <c r="K5043" t="s">
        <v>565</v>
      </c>
      <c r="L5043" s="119" t="str">
        <f t="shared" si="312"/>
        <v>NA</v>
      </c>
      <c r="M5043" s="119"/>
      <c r="N5043" s="120" t="str">
        <f t="shared" si="313"/>
        <v>NA</v>
      </c>
      <c r="O5043" s="120"/>
      <c r="P5043"/>
      <c r="Q5043"/>
      <c r="R5043"/>
      <c r="S5043"/>
      <c r="T5043"/>
      <c r="U5043" t="s">
        <v>16001</v>
      </c>
      <c r="V5043" t="s">
        <v>15999</v>
      </c>
      <c r="W5043" t="s">
        <v>16000</v>
      </c>
      <c r="X5043" t="s">
        <v>675</v>
      </c>
      <c r="Y5043" t="s">
        <v>1715</v>
      </c>
      <c r="Z5043" t="s">
        <v>54</v>
      </c>
      <c r="AA5043"/>
      <c r="AB5043" t="s">
        <v>45816</v>
      </c>
      <c r="AC5043" t="s">
        <v>52643</v>
      </c>
      <c r="AD5043" t="s">
        <v>16002</v>
      </c>
      <c r="AE5043" t="s">
        <v>565</v>
      </c>
      <c r="AF5043" s="119" t="str">
        <f t="shared" si="314"/>
        <v>NA</v>
      </c>
      <c r="AG5043" s="119"/>
      <c r="AH5043" s="119"/>
      <c r="AI5043" s="119"/>
      <c r="AJ5043" s="119" t="str">
        <f t="shared" si="315"/>
        <v>NA</v>
      </c>
      <c r="AK5043" s="190"/>
      <c r="AL5043" s="191"/>
    </row>
    <row r="5044" spans="1:38" x14ac:dyDescent="0.25">
      <c r="A5044" t="s">
        <v>15936</v>
      </c>
      <c r="B5044" t="s">
        <v>15934</v>
      </c>
      <c r="C5044" t="s">
        <v>15935</v>
      </c>
      <c r="D5044" t="s">
        <v>675</v>
      </c>
      <c r="E5044" t="s">
        <v>446</v>
      </c>
      <c r="F5044" t="s">
        <v>54</v>
      </c>
      <c r="G5044"/>
      <c r="H5044" t="s">
        <v>46453</v>
      </c>
      <c r="I5044" t="s">
        <v>53174</v>
      </c>
      <c r="J5044" t="s">
        <v>15469</v>
      </c>
      <c r="K5044" t="s">
        <v>565</v>
      </c>
      <c r="L5044" s="119" t="str">
        <f t="shared" si="312"/>
        <v>NA</v>
      </c>
      <c r="M5044" s="119"/>
      <c r="N5044" s="120" t="str">
        <f t="shared" si="313"/>
        <v>NA</v>
      </c>
      <c r="O5044" s="120"/>
      <c r="P5044"/>
      <c r="Q5044"/>
      <c r="R5044"/>
      <c r="S5044"/>
      <c r="T5044"/>
      <c r="U5044" t="s">
        <v>6458</v>
      </c>
      <c r="V5044" t="s">
        <v>6456</v>
      </c>
      <c r="W5044" t="s">
        <v>6457</v>
      </c>
      <c r="X5044" t="s">
        <v>675</v>
      </c>
      <c r="Y5044" t="s">
        <v>1715</v>
      </c>
      <c r="Z5044" t="s">
        <v>54</v>
      </c>
      <c r="AA5044"/>
      <c r="AB5044" t="s">
        <v>45817</v>
      </c>
      <c r="AC5044" t="s">
        <v>52643</v>
      </c>
      <c r="AD5044" t="s">
        <v>6459</v>
      </c>
      <c r="AE5044" t="s">
        <v>105</v>
      </c>
      <c r="AF5044" s="119" t="str">
        <f t="shared" si="314"/>
        <v>NA</v>
      </c>
      <c r="AG5044" s="119"/>
      <c r="AH5044" s="119"/>
      <c r="AI5044" s="119"/>
      <c r="AJ5044" s="119" t="str">
        <f t="shared" si="315"/>
        <v>NA</v>
      </c>
      <c r="AK5044" s="190"/>
      <c r="AL5044" s="191"/>
    </row>
    <row r="5045" spans="1:38" x14ac:dyDescent="0.25">
      <c r="A5045" t="s">
        <v>11155</v>
      </c>
      <c r="B5045" t="s">
        <v>11153</v>
      </c>
      <c r="C5045" t="s">
        <v>11154</v>
      </c>
      <c r="D5045" t="s">
        <v>675</v>
      </c>
      <c r="E5045" t="s">
        <v>446</v>
      </c>
      <c r="F5045" t="s">
        <v>54</v>
      </c>
      <c r="G5045"/>
      <c r="H5045" t="s">
        <v>46452</v>
      </c>
      <c r="I5045" t="s">
        <v>53174</v>
      </c>
      <c r="J5045" t="s">
        <v>11156</v>
      </c>
      <c r="K5045" t="s">
        <v>105</v>
      </c>
      <c r="L5045" s="119" t="str">
        <f t="shared" si="312"/>
        <v>NA</v>
      </c>
      <c r="M5045" s="119"/>
      <c r="N5045" s="120" t="str">
        <f t="shared" si="313"/>
        <v>NA</v>
      </c>
      <c r="O5045" s="120"/>
      <c r="P5045"/>
      <c r="Q5045"/>
      <c r="R5045"/>
      <c r="S5045"/>
      <c r="T5045"/>
      <c r="U5045" t="s">
        <v>15543</v>
      </c>
      <c r="V5045" t="s">
        <v>15541</v>
      </c>
      <c r="W5045" t="s">
        <v>15542</v>
      </c>
      <c r="X5045" t="s">
        <v>675</v>
      </c>
      <c r="Y5045" t="s">
        <v>15544</v>
      </c>
      <c r="Z5045" t="s">
        <v>54</v>
      </c>
      <c r="AA5045"/>
      <c r="AB5045" t="s">
        <v>45818</v>
      </c>
      <c r="AC5045" t="s">
        <v>52644</v>
      </c>
      <c r="AD5045" t="s">
        <v>15545</v>
      </c>
      <c r="AE5045" t="s">
        <v>105</v>
      </c>
      <c r="AF5045" s="119" t="str">
        <f t="shared" si="314"/>
        <v>NA</v>
      </c>
      <c r="AG5045" s="119"/>
      <c r="AH5045" s="119"/>
      <c r="AI5045" s="119"/>
      <c r="AJ5045" s="119" t="str">
        <f t="shared" si="315"/>
        <v>NA</v>
      </c>
      <c r="AK5045" s="190"/>
      <c r="AL5045" s="191"/>
    </row>
    <row r="5046" spans="1:38" x14ac:dyDescent="0.25">
      <c r="A5046" t="s">
        <v>20981</v>
      </c>
      <c r="B5046" t="s">
        <v>20979</v>
      </c>
      <c r="C5046" t="s">
        <v>20980</v>
      </c>
      <c r="D5046" t="s">
        <v>675</v>
      </c>
      <c r="E5046" t="s">
        <v>446</v>
      </c>
      <c r="F5046" t="s">
        <v>54</v>
      </c>
      <c r="G5046"/>
      <c r="H5046" t="s">
        <v>46452</v>
      </c>
      <c r="I5046" t="s">
        <v>53174</v>
      </c>
      <c r="J5046"/>
      <c r="K5046" t="s">
        <v>105</v>
      </c>
      <c r="L5046" s="119" t="str">
        <f t="shared" si="312"/>
        <v>NA</v>
      </c>
      <c r="M5046" s="119"/>
      <c r="N5046" s="120" t="str">
        <f t="shared" si="313"/>
        <v>NA</v>
      </c>
      <c r="O5046" s="120"/>
      <c r="P5046"/>
      <c r="Q5046"/>
      <c r="R5046"/>
      <c r="S5046"/>
      <c r="T5046"/>
      <c r="U5046" t="s">
        <v>11223</v>
      </c>
      <c r="V5046" t="s">
        <v>11233</v>
      </c>
      <c r="W5046" t="s">
        <v>11234</v>
      </c>
      <c r="X5046" t="s">
        <v>675</v>
      </c>
      <c r="Y5046" t="s">
        <v>11235</v>
      </c>
      <c r="Z5046" t="s">
        <v>54</v>
      </c>
      <c r="AA5046"/>
      <c r="AB5046" t="s">
        <v>45819</v>
      </c>
      <c r="AC5046" t="s">
        <v>52645</v>
      </c>
      <c r="AD5046"/>
      <c r="AE5046" t="s">
        <v>105</v>
      </c>
      <c r="AF5046" s="119" t="str">
        <f t="shared" si="314"/>
        <v>NA</v>
      </c>
      <c r="AG5046" s="119"/>
      <c r="AH5046" s="119"/>
      <c r="AI5046" s="119"/>
      <c r="AJ5046" s="119" t="str">
        <f t="shared" si="315"/>
        <v>NA</v>
      </c>
      <c r="AK5046" s="190"/>
      <c r="AL5046" s="191"/>
    </row>
    <row r="5047" spans="1:38" x14ac:dyDescent="0.25">
      <c r="A5047" t="s">
        <v>22321</v>
      </c>
      <c r="B5047" t="s">
        <v>22319</v>
      </c>
      <c r="C5047" t="s">
        <v>22320</v>
      </c>
      <c r="D5047" t="s">
        <v>675</v>
      </c>
      <c r="E5047" t="s">
        <v>446</v>
      </c>
      <c r="F5047" t="s">
        <v>54</v>
      </c>
      <c r="G5047"/>
      <c r="H5047" t="s">
        <v>46452</v>
      </c>
      <c r="I5047" t="s">
        <v>53174</v>
      </c>
      <c r="J5047" t="s">
        <v>22322</v>
      </c>
      <c r="K5047" t="s">
        <v>105</v>
      </c>
      <c r="L5047" s="119" t="str">
        <f t="shared" si="312"/>
        <v>NA</v>
      </c>
      <c r="M5047" s="119"/>
      <c r="N5047" s="120" t="str">
        <f t="shared" si="313"/>
        <v>NA</v>
      </c>
      <c r="O5047" s="120"/>
      <c r="P5047"/>
      <c r="Q5047"/>
      <c r="R5047"/>
      <c r="S5047"/>
      <c r="T5047"/>
      <c r="U5047" t="s">
        <v>9591</v>
      </c>
      <c r="V5047" t="s">
        <v>9589</v>
      </c>
      <c r="W5047" t="s">
        <v>9590</v>
      </c>
      <c r="X5047" t="s">
        <v>675</v>
      </c>
      <c r="Y5047" t="s">
        <v>122</v>
      </c>
      <c r="Z5047" t="s">
        <v>54</v>
      </c>
      <c r="AA5047"/>
      <c r="AB5047" t="s">
        <v>45820</v>
      </c>
      <c r="AC5047" t="s">
        <v>52646</v>
      </c>
      <c r="AD5047" t="s">
        <v>9591</v>
      </c>
      <c r="AE5047" t="s">
        <v>105</v>
      </c>
      <c r="AF5047" s="119" t="str">
        <f t="shared" si="314"/>
        <v>NA</v>
      </c>
      <c r="AG5047" s="119"/>
      <c r="AH5047" s="119"/>
      <c r="AI5047" s="119"/>
      <c r="AJ5047" s="119" t="str">
        <f t="shared" si="315"/>
        <v>NA</v>
      </c>
      <c r="AK5047" s="190"/>
      <c r="AL5047" s="191"/>
    </row>
    <row r="5048" spans="1:38" x14ac:dyDescent="0.25">
      <c r="A5048" t="s">
        <v>22392</v>
      </c>
      <c r="B5048" t="s">
        <v>22390</v>
      </c>
      <c r="C5048" t="s">
        <v>22391</v>
      </c>
      <c r="D5048" t="s">
        <v>675</v>
      </c>
      <c r="E5048" t="s">
        <v>446</v>
      </c>
      <c r="F5048" t="s">
        <v>54</v>
      </c>
      <c r="G5048"/>
      <c r="H5048" t="s">
        <v>46452</v>
      </c>
      <c r="I5048" t="s">
        <v>53174</v>
      </c>
      <c r="J5048" t="s">
        <v>22393</v>
      </c>
      <c r="K5048" t="s">
        <v>105</v>
      </c>
      <c r="L5048" s="119" t="str">
        <f t="shared" si="312"/>
        <v>NA</v>
      </c>
      <c r="M5048" s="119"/>
      <c r="N5048" s="120" t="str">
        <f t="shared" si="313"/>
        <v>NA</v>
      </c>
      <c r="O5048" s="120"/>
      <c r="P5048"/>
      <c r="Q5048"/>
      <c r="R5048"/>
      <c r="S5048"/>
      <c r="T5048"/>
      <c r="U5048" t="s">
        <v>21919</v>
      </c>
      <c r="V5048" t="s">
        <v>21917</v>
      </c>
      <c r="W5048" t="s">
        <v>21918</v>
      </c>
      <c r="X5048" t="s">
        <v>675</v>
      </c>
      <c r="Y5048" t="s">
        <v>122</v>
      </c>
      <c r="Z5048" t="s">
        <v>54</v>
      </c>
      <c r="AA5048"/>
      <c r="AB5048" t="s">
        <v>45821</v>
      </c>
      <c r="AC5048" t="s">
        <v>52646</v>
      </c>
      <c r="AD5048"/>
      <c r="AE5048" t="s">
        <v>105</v>
      </c>
      <c r="AF5048" s="119" t="str">
        <f t="shared" si="314"/>
        <v>NA</v>
      </c>
      <c r="AG5048" s="119"/>
      <c r="AH5048" s="119"/>
      <c r="AI5048" s="119"/>
      <c r="AJ5048" s="119" t="str">
        <f t="shared" si="315"/>
        <v>NA</v>
      </c>
      <c r="AK5048" s="190"/>
      <c r="AL5048" s="191"/>
    </row>
    <row r="5049" spans="1:38" x14ac:dyDescent="0.25">
      <c r="A5049" t="s">
        <v>7281</v>
      </c>
      <c r="B5049" t="s">
        <v>7279</v>
      </c>
      <c r="C5049" t="s">
        <v>7280</v>
      </c>
      <c r="D5049" t="s">
        <v>675</v>
      </c>
      <c r="E5049" t="s">
        <v>446</v>
      </c>
      <c r="F5049" t="s">
        <v>54</v>
      </c>
      <c r="G5049"/>
      <c r="H5049" t="s">
        <v>46452</v>
      </c>
      <c r="I5049" t="s">
        <v>53174</v>
      </c>
      <c r="J5049" t="s">
        <v>7282</v>
      </c>
      <c r="K5049" t="s">
        <v>105</v>
      </c>
      <c r="L5049" s="119" t="str">
        <f t="shared" si="312"/>
        <v>NA</v>
      </c>
      <c r="M5049" s="119"/>
      <c r="N5049" s="120" t="str">
        <f t="shared" si="313"/>
        <v>NA</v>
      </c>
      <c r="O5049" s="120"/>
      <c r="P5049"/>
      <c r="Q5049"/>
      <c r="R5049"/>
      <c r="S5049"/>
      <c r="T5049"/>
      <c r="U5049" t="s">
        <v>19837</v>
      </c>
      <c r="V5049" t="s">
        <v>19835</v>
      </c>
      <c r="W5049" t="s">
        <v>19836</v>
      </c>
      <c r="X5049" t="s">
        <v>675</v>
      </c>
      <c r="Y5049" t="s">
        <v>4234</v>
      </c>
      <c r="Z5049" t="s">
        <v>54</v>
      </c>
      <c r="AA5049"/>
      <c r="AB5049" t="s">
        <v>45822</v>
      </c>
      <c r="AC5049" t="s">
        <v>52647</v>
      </c>
      <c r="AD5049" t="s">
        <v>19838</v>
      </c>
      <c r="AE5049" t="s">
        <v>565</v>
      </c>
      <c r="AF5049" s="119" t="str">
        <f t="shared" si="314"/>
        <v>NA</v>
      </c>
      <c r="AG5049" s="119"/>
      <c r="AH5049" s="119"/>
      <c r="AI5049" s="119"/>
      <c r="AJ5049" s="119" t="str">
        <f t="shared" si="315"/>
        <v>NA</v>
      </c>
      <c r="AK5049" s="190"/>
      <c r="AL5049" s="191"/>
    </row>
    <row r="5050" spans="1:38" x14ac:dyDescent="0.25">
      <c r="A5050" t="s">
        <v>15155</v>
      </c>
      <c r="B5050" t="s">
        <v>15153</v>
      </c>
      <c r="C5050" t="s">
        <v>15154</v>
      </c>
      <c r="D5050" t="s">
        <v>675</v>
      </c>
      <c r="E5050" t="s">
        <v>446</v>
      </c>
      <c r="F5050" t="s">
        <v>54</v>
      </c>
      <c r="G5050"/>
      <c r="H5050" t="s">
        <v>46452</v>
      </c>
      <c r="I5050" t="s">
        <v>53174</v>
      </c>
      <c r="J5050"/>
      <c r="K5050" t="s">
        <v>105</v>
      </c>
      <c r="L5050" s="119" t="str">
        <f t="shared" si="312"/>
        <v>NA</v>
      </c>
      <c r="M5050" s="119"/>
      <c r="N5050" s="120" t="str">
        <f t="shared" si="313"/>
        <v>NA</v>
      </c>
      <c r="O5050" s="120"/>
      <c r="P5050"/>
      <c r="Q5050"/>
      <c r="R5050"/>
      <c r="S5050"/>
      <c r="T5050"/>
      <c r="U5050" t="s">
        <v>9093</v>
      </c>
      <c r="V5050" t="s">
        <v>9091</v>
      </c>
      <c r="W5050" t="s">
        <v>9092</v>
      </c>
      <c r="X5050" t="s">
        <v>675</v>
      </c>
      <c r="Y5050" t="s">
        <v>4234</v>
      </c>
      <c r="Z5050" t="s">
        <v>54</v>
      </c>
      <c r="AA5050"/>
      <c r="AB5050" t="s">
        <v>45823</v>
      </c>
      <c r="AC5050" t="s">
        <v>52647</v>
      </c>
      <c r="AD5050"/>
      <c r="AE5050" t="s">
        <v>105</v>
      </c>
      <c r="AF5050" s="119" t="str">
        <f t="shared" si="314"/>
        <v>NA</v>
      </c>
      <c r="AG5050" s="119"/>
      <c r="AH5050" s="119"/>
      <c r="AI5050" s="119"/>
      <c r="AJ5050" s="119" t="str">
        <f t="shared" si="315"/>
        <v>NA</v>
      </c>
      <c r="AK5050" s="190"/>
      <c r="AL5050" s="191"/>
    </row>
    <row r="5051" spans="1:38" x14ac:dyDescent="0.25">
      <c r="A5051" t="s">
        <v>12341</v>
      </c>
      <c r="B5051" t="s">
        <v>12339</v>
      </c>
      <c r="C5051" t="s">
        <v>12340</v>
      </c>
      <c r="D5051" t="s">
        <v>675</v>
      </c>
      <c r="E5051" t="s">
        <v>446</v>
      </c>
      <c r="F5051" t="s">
        <v>54</v>
      </c>
      <c r="G5051"/>
      <c r="H5051" t="s">
        <v>46452</v>
      </c>
      <c r="I5051" t="s">
        <v>53174</v>
      </c>
      <c r="J5051"/>
      <c r="K5051" t="s">
        <v>105</v>
      </c>
      <c r="L5051" s="119" t="str">
        <f t="shared" si="312"/>
        <v>NA</v>
      </c>
      <c r="M5051" s="119"/>
      <c r="N5051" s="120" t="str">
        <f t="shared" si="313"/>
        <v>NA</v>
      </c>
      <c r="O5051" s="120"/>
      <c r="P5051"/>
      <c r="Q5051"/>
      <c r="R5051"/>
      <c r="S5051"/>
      <c r="T5051"/>
      <c r="U5051" t="s">
        <v>10219</v>
      </c>
      <c r="V5051" t="s">
        <v>10217</v>
      </c>
      <c r="W5051" t="s">
        <v>10218</v>
      </c>
      <c r="X5051" t="s">
        <v>675</v>
      </c>
      <c r="Y5051" t="s">
        <v>4234</v>
      </c>
      <c r="Z5051" t="s">
        <v>54</v>
      </c>
      <c r="AA5051"/>
      <c r="AB5051" t="s">
        <v>45823</v>
      </c>
      <c r="AC5051" t="s">
        <v>52647</v>
      </c>
      <c r="AD5051" t="s">
        <v>10219</v>
      </c>
      <c r="AE5051" t="s">
        <v>105</v>
      </c>
      <c r="AF5051" s="119" t="str">
        <f t="shared" si="314"/>
        <v>NA</v>
      </c>
      <c r="AG5051" s="119"/>
      <c r="AH5051" s="119"/>
      <c r="AI5051" s="119"/>
      <c r="AJ5051" s="119" t="str">
        <f t="shared" si="315"/>
        <v>NA</v>
      </c>
      <c r="AK5051" s="190"/>
      <c r="AL5051" s="191"/>
    </row>
    <row r="5052" spans="1:38" x14ac:dyDescent="0.25">
      <c r="A5052" t="s">
        <v>11589</v>
      </c>
      <c r="B5052" t="s">
        <v>11594</v>
      </c>
      <c r="C5052" t="s">
        <v>11595</v>
      </c>
      <c r="D5052" t="s">
        <v>675</v>
      </c>
      <c r="E5052" t="s">
        <v>446</v>
      </c>
      <c r="F5052" t="s">
        <v>54</v>
      </c>
      <c r="G5052"/>
      <c r="H5052" t="s">
        <v>46452</v>
      </c>
      <c r="I5052" t="s">
        <v>53174</v>
      </c>
      <c r="J5052" t="s">
        <v>11596</v>
      </c>
      <c r="K5052" t="s">
        <v>105</v>
      </c>
      <c r="L5052" s="119" t="str">
        <f t="shared" si="312"/>
        <v>NA</v>
      </c>
      <c r="M5052" s="119"/>
      <c r="N5052" s="120" t="str">
        <f t="shared" si="313"/>
        <v>NA</v>
      </c>
      <c r="O5052" s="120"/>
      <c r="P5052"/>
      <c r="Q5052"/>
      <c r="R5052"/>
      <c r="S5052"/>
      <c r="T5052"/>
      <c r="U5052" t="s">
        <v>9971</v>
      </c>
      <c r="V5052" t="s">
        <v>9969</v>
      </c>
      <c r="W5052" t="s">
        <v>9970</v>
      </c>
      <c r="X5052" t="s">
        <v>675</v>
      </c>
      <c r="Y5052" t="s">
        <v>4234</v>
      </c>
      <c r="Z5052" t="s">
        <v>54</v>
      </c>
      <c r="AA5052"/>
      <c r="AB5052" t="s">
        <v>45823</v>
      </c>
      <c r="AC5052" t="s">
        <v>52647</v>
      </c>
      <c r="AD5052" t="s">
        <v>9972</v>
      </c>
      <c r="AE5052" t="s">
        <v>105</v>
      </c>
      <c r="AF5052" s="119" t="str">
        <f t="shared" si="314"/>
        <v>NA</v>
      </c>
      <c r="AG5052" s="119"/>
      <c r="AH5052" s="119"/>
      <c r="AI5052" s="119"/>
      <c r="AJ5052" s="119" t="str">
        <f t="shared" si="315"/>
        <v>NA</v>
      </c>
      <c r="AK5052" s="190"/>
      <c r="AL5052" s="191"/>
    </row>
    <row r="5053" spans="1:38" x14ac:dyDescent="0.25">
      <c r="A5053" t="s">
        <v>11679</v>
      </c>
      <c r="B5053" t="s">
        <v>11677</v>
      </c>
      <c r="C5053" t="s">
        <v>11678</v>
      </c>
      <c r="D5053" t="s">
        <v>675</v>
      </c>
      <c r="E5053" t="s">
        <v>446</v>
      </c>
      <c r="F5053" t="s">
        <v>54</v>
      </c>
      <c r="G5053"/>
      <c r="H5053" t="s">
        <v>46452</v>
      </c>
      <c r="I5053" t="s">
        <v>53174</v>
      </c>
      <c r="J5053"/>
      <c r="K5053" t="s">
        <v>105</v>
      </c>
      <c r="L5053" s="119" t="str">
        <f t="shared" si="312"/>
        <v>NA</v>
      </c>
      <c r="M5053" s="119"/>
      <c r="N5053" s="120" t="str">
        <f t="shared" si="313"/>
        <v>NA</v>
      </c>
      <c r="O5053" s="120"/>
      <c r="P5053"/>
      <c r="Q5053"/>
      <c r="R5053"/>
      <c r="S5053"/>
      <c r="T5053"/>
      <c r="U5053" t="s">
        <v>8239</v>
      </c>
      <c r="V5053" t="s">
        <v>8237</v>
      </c>
      <c r="W5053" t="s">
        <v>8238</v>
      </c>
      <c r="X5053" t="s">
        <v>675</v>
      </c>
      <c r="Y5053" t="s">
        <v>4234</v>
      </c>
      <c r="Z5053" t="s">
        <v>54</v>
      </c>
      <c r="AA5053"/>
      <c r="AB5053" t="s">
        <v>45823</v>
      </c>
      <c r="AC5053" t="s">
        <v>52647</v>
      </c>
      <c r="AD5053" t="s">
        <v>8240</v>
      </c>
      <c r="AE5053" t="s">
        <v>105</v>
      </c>
      <c r="AF5053" s="119" t="str">
        <f t="shared" si="314"/>
        <v>NA</v>
      </c>
      <c r="AG5053" s="119"/>
      <c r="AH5053" s="119"/>
      <c r="AI5053" s="119"/>
      <c r="AJ5053" s="119" t="str">
        <f t="shared" si="315"/>
        <v>NA</v>
      </c>
      <c r="AK5053" s="190"/>
      <c r="AL5053" s="191"/>
    </row>
    <row r="5054" spans="1:38" x14ac:dyDescent="0.25">
      <c r="A5054" t="s">
        <v>11635</v>
      </c>
      <c r="B5054" t="s">
        <v>11633</v>
      </c>
      <c r="C5054" t="s">
        <v>11634</v>
      </c>
      <c r="D5054" t="s">
        <v>675</v>
      </c>
      <c r="E5054" t="s">
        <v>446</v>
      </c>
      <c r="F5054" t="s">
        <v>54</v>
      </c>
      <c r="G5054"/>
      <c r="H5054" t="s">
        <v>46452</v>
      </c>
      <c r="I5054" t="s">
        <v>53174</v>
      </c>
      <c r="J5054"/>
      <c r="K5054" t="s">
        <v>105</v>
      </c>
      <c r="L5054" s="119" t="str">
        <f t="shared" si="312"/>
        <v>NA</v>
      </c>
      <c r="M5054" s="119"/>
      <c r="N5054" s="120" t="str">
        <f t="shared" si="313"/>
        <v>NA</v>
      </c>
      <c r="O5054" s="120"/>
      <c r="P5054"/>
      <c r="Q5054"/>
      <c r="R5054"/>
      <c r="S5054"/>
      <c r="T5054"/>
      <c r="U5054" t="s">
        <v>8845</v>
      </c>
      <c r="V5054" t="s">
        <v>8843</v>
      </c>
      <c r="W5054" t="s">
        <v>8844</v>
      </c>
      <c r="X5054" t="s">
        <v>675</v>
      </c>
      <c r="Y5054" t="s">
        <v>4234</v>
      </c>
      <c r="Z5054" t="s">
        <v>54</v>
      </c>
      <c r="AA5054"/>
      <c r="AB5054" t="s">
        <v>45823</v>
      </c>
      <c r="AC5054" t="s">
        <v>52647</v>
      </c>
      <c r="AD5054" t="s">
        <v>8845</v>
      </c>
      <c r="AE5054" t="s">
        <v>105</v>
      </c>
      <c r="AF5054" s="119" t="str">
        <f t="shared" si="314"/>
        <v>NA</v>
      </c>
      <c r="AG5054" s="119"/>
      <c r="AH5054" s="119"/>
      <c r="AI5054" s="119"/>
      <c r="AJ5054" s="119" t="str">
        <f t="shared" si="315"/>
        <v>NA</v>
      </c>
      <c r="AK5054" s="190"/>
      <c r="AL5054" s="191"/>
    </row>
    <row r="5055" spans="1:38" x14ac:dyDescent="0.25">
      <c r="A5055" t="s">
        <v>8918</v>
      </c>
      <c r="B5055" t="s">
        <v>8916</v>
      </c>
      <c r="C5055" t="s">
        <v>8917</v>
      </c>
      <c r="D5055" t="s">
        <v>675</v>
      </c>
      <c r="E5055" t="s">
        <v>446</v>
      </c>
      <c r="F5055" t="s">
        <v>54</v>
      </c>
      <c r="G5055"/>
      <c r="H5055" t="s">
        <v>46454</v>
      </c>
      <c r="I5055" t="s">
        <v>53174</v>
      </c>
      <c r="J5055"/>
      <c r="K5055" t="s">
        <v>105</v>
      </c>
      <c r="L5055" s="119" t="str">
        <f t="shared" si="312"/>
        <v>NA</v>
      </c>
      <c r="M5055" s="119"/>
      <c r="N5055" s="120" t="str">
        <f t="shared" si="313"/>
        <v>NA</v>
      </c>
      <c r="O5055" s="120"/>
      <c r="P5055"/>
      <c r="Q5055"/>
      <c r="R5055"/>
      <c r="S5055"/>
      <c r="T5055"/>
      <c r="U5055" t="s">
        <v>11690</v>
      </c>
      <c r="V5055" t="s">
        <v>11689</v>
      </c>
      <c r="W5055" t="s">
        <v>10446</v>
      </c>
      <c r="X5055" t="s">
        <v>675</v>
      </c>
      <c r="Y5055" t="s">
        <v>944</v>
      </c>
      <c r="Z5055" t="s">
        <v>54</v>
      </c>
      <c r="AA5055"/>
      <c r="AB5055" t="s">
        <v>45824</v>
      </c>
      <c r="AC5055" t="s">
        <v>52648</v>
      </c>
      <c r="AD5055" t="s">
        <v>11691</v>
      </c>
      <c r="AE5055" t="s">
        <v>565</v>
      </c>
      <c r="AF5055" s="119" t="str">
        <f t="shared" si="314"/>
        <v>NA</v>
      </c>
      <c r="AG5055" s="119"/>
      <c r="AH5055" s="119"/>
      <c r="AI5055" s="119"/>
      <c r="AJ5055" s="119" t="str">
        <f t="shared" si="315"/>
        <v>NA</v>
      </c>
      <c r="AK5055" s="190"/>
      <c r="AL5055" s="191"/>
    </row>
    <row r="5056" spans="1:38" x14ac:dyDescent="0.25">
      <c r="A5056" t="s">
        <v>18499</v>
      </c>
      <c r="B5056" t="s">
        <v>18497</v>
      </c>
      <c r="C5056" t="s">
        <v>18498</v>
      </c>
      <c r="D5056" t="s">
        <v>675</v>
      </c>
      <c r="E5056" t="s">
        <v>446</v>
      </c>
      <c r="F5056" t="s">
        <v>54</v>
      </c>
      <c r="G5056"/>
      <c r="H5056" t="s">
        <v>46453</v>
      </c>
      <c r="I5056" t="s">
        <v>53174</v>
      </c>
      <c r="J5056"/>
      <c r="K5056" t="s">
        <v>105</v>
      </c>
      <c r="L5056" s="119" t="str">
        <f t="shared" si="312"/>
        <v>NA</v>
      </c>
      <c r="M5056" s="119"/>
      <c r="N5056" s="120" t="str">
        <f t="shared" si="313"/>
        <v>NA</v>
      </c>
      <c r="O5056" s="120"/>
      <c r="P5056"/>
      <c r="Q5056"/>
      <c r="R5056"/>
      <c r="S5056"/>
      <c r="T5056"/>
      <c r="U5056" t="s">
        <v>8466</v>
      </c>
      <c r="V5056" t="s">
        <v>8464</v>
      </c>
      <c r="W5056" t="s">
        <v>8465</v>
      </c>
      <c r="X5056" t="s">
        <v>675</v>
      </c>
      <c r="Y5056" t="s">
        <v>944</v>
      </c>
      <c r="Z5056" t="s">
        <v>54</v>
      </c>
      <c r="AA5056"/>
      <c r="AB5056" t="s">
        <v>45825</v>
      </c>
      <c r="AC5056" t="s">
        <v>52648</v>
      </c>
      <c r="AD5056" t="s">
        <v>8467</v>
      </c>
      <c r="AE5056" t="s">
        <v>105</v>
      </c>
      <c r="AF5056" s="119" t="str">
        <f t="shared" si="314"/>
        <v>NA</v>
      </c>
      <c r="AG5056" s="119"/>
      <c r="AH5056" s="119"/>
      <c r="AI5056" s="119"/>
      <c r="AJ5056" s="119" t="str">
        <f t="shared" si="315"/>
        <v>NA</v>
      </c>
      <c r="AK5056" s="190"/>
      <c r="AL5056" s="191"/>
    </row>
    <row r="5057" spans="1:38" x14ac:dyDescent="0.25">
      <c r="A5057" t="s">
        <v>15245</v>
      </c>
      <c r="B5057" t="s">
        <v>15263</v>
      </c>
      <c r="C5057" t="s">
        <v>15264</v>
      </c>
      <c r="D5057" t="s">
        <v>675</v>
      </c>
      <c r="E5057" t="s">
        <v>446</v>
      </c>
      <c r="F5057" t="s">
        <v>54</v>
      </c>
      <c r="G5057"/>
      <c r="H5057" t="s">
        <v>46452</v>
      </c>
      <c r="I5057" t="s">
        <v>53174</v>
      </c>
      <c r="J5057"/>
      <c r="K5057" t="s">
        <v>105</v>
      </c>
      <c r="L5057" s="119" t="str">
        <f t="shared" si="312"/>
        <v>NA</v>
      </c>
      <c r="M5057" s="119"/>
      <c r="N5057" s="120" t="str">
        <f t="shared" si="313"/>
        <v>NA</v>
      </c>
      <c r="O5057" s="120"/>
      <c r="P5057"/>
      <c r="Q5057"/>
      <c r="R5057"/>
      <c r="S5057"/>
      <c r="T5057"/>
      <c r="U5057" t="s">
        <v>16891</v>
      </c>
      <c r="V5057" t="s">
        <v>16889</v>
      </c>
      <c r="W5057" t="s">
        <v>16890</v>
      </c>
      <c r="X5057" t="s">
        <v>675</v>
      </c>
      <c r="Y5057" t="s">
        <v>16892</v>
      </c>
      <c r="Z5057" t="s">
        <v>54</v>
      </c>
      <c r="AA5057"/>
      <c r="AB5057" t="s">
        <v>45826</v>
      </c>
      <c r="AC5057" t="s">
        <v>52649</v>
      </c>
      <c r="AD5057" t="s">
        <v>16893</v>
      </c>
      <c r="AE5057" t="s">
        <v>565</v>
      </c>
      <c r="AF5057" s="119" t="str">
        <f t="shared" si="314"/>
        <v>NA</v>
      </c>
      <c r="AG5057" s="119"/>
      <c r="AH5057" s="119"/>
      <c r="AI5057" s="119"/>
      <c r="AJ5057" s="119" t="str">
        <f t="shared" si="315"/>
        <v>NA</v>
      </c>
      <c r="AK5057" s="190"/>
      <c r="AL5057" s="191"/>
    </row>
    <row r="5058" spans="1:38" x14ac:dyDescent="0.25">
      <c r="A5058" t="s">
        <v>10929</v>
      </c>
      <c r="B5058" t="s">
        <v>10927</v>
      </c>
      <c r="C5058" t="s">
        <v>10928</v>
      </c>
      <c r="D5058" t="s">
        <v>675</v>
      </c>
      <c r="E5058" t="s">
        <v>446</v>
      </c>
      <c r="F5058" t="s">
        <v>54</v>
      </c>
      <c r="G5058"/>
      <c r="H5058" t="s">
        <v>46452</v>
      </c>
      <c r="I5058" t="s">
        <v>53174</v>
      </c>
      <c r="J5058"/>
      <c r="K5058" t="s">
        <v>105</v>
      </c>
      <c r="L5058" s="119" t="str">
        <f t="shared" si="312"/>
        <v>NA</v>
      </c>
      <c r="M5058" s="119"/>
      <c r="N5058" s="120" t="str">
        <f t="shared" si="313"/>
        <v>NA</v>
      </c>
      <c r="O5058" s="120"/>
      <c r="P5058"/>
      <c r="Q5058"/>
      <c r="R5058"/>
      <c r="S5058"/>
      <c r="T5058"/>
      <c r="U5058" t="s">
        <v>15939</v>
      </c>
      <c r="V5058" t="s">
        <v>15937</v>
      </c>
      <c r="W5058" t="s">
        <v>15938</v>
      </c>
      <c r="X5058" t="s">
        <v>675</v>
      </c>
      <c r="Y5058" t="s">
        <v>1745</v>
      </c>
      <c r="Z5058" t="s">
        <v>54</v>
      </c>
      <c r="AA5058"/>
      <c r="AB5058" t="s">
        <v>45827</v>
      </c>
      <c r="AC5058" t="s">
        <v>52650</v>
      </c>
      <c r="AD5058"/>
      <c r="AE5058" t="s">
        <v>105</v>
      </c>
      <c r="AF5058" s="119" t="str">
        <f t="shared" si="314"/>
        <v>NA</v>
      </c>
      <c r="AG5058" s="119"/>
      <c r="AH5058" s="119"/>
      <c r="AI5058" s="119"/>
      <c r="AJ5058" s="119" t="str">
        <f t="shared" si="315"/>
        <v>NA</v>
      </c>
      <c r="AK5058" s="190"/>
      <c r="AL5058" s="191"/>
    </row>
    <row r="5059" spans="1:38" x14ac:dyDescent="0.25">
      <c r="A5059" t="s">
        <v>12069</v>
      </c>
      <c r="B5059" t="s">
        <v>12067</v>
      </c>
      <c r="C5059" t="s">
        <v>12068</v>
      </c>
      <c r="D5059" t="s">
        <v>675</v>
      </c>
      <c r="E5059" t="s">
        <v>446</v>
      </c>
      <c r="F5059" t="s">
        <v>54</v>
      </c>
      <c r="G5059"/>
      <c r="H5059" t="s">
        <v>46452</v>
      </c>
      <c r="I5059" t="s">
        <v>53174</v>
      </c>
      <c r="J5059"/>
      <c r="K5059" t="s">
        <v>105</v>
      </c>
      <c r="L5059" s="119" t="str">
        <f t="shared" ref="L5059:L5122" si="316">IF($Q$1&lt;&gt;"",IF(ISNUMBER(SEARCH("*"&amp;$Q$1&amp;"*", A5059)),A5059, IF(ISNUMBER(SEARCH("*"&amp;$Q$1&amp;"*", H5059)),A5059, IF(ISNUMBER(SEARCH("*"&amp;$Q$1&amp;"*", G5059)),A5059, IF(ISNUMBER(SEARCH("*"&amp;$Q$1&amp;"*", J5059)),A5059,  IF(ISNUMBER(SEARCH("*"&amp;$Q$1&amp;"*", E5059)),A5059, "NA"))))),"NA")</f>
        <v>NA</v>
      </c>
      <c r="M5059" s="119"/>
      <c r="N5059" s="120" t="str">
        <f t="shared" ref="N5059:N5122" si="317">IF($Q$11=1,IF(ISNUMBER(SEARCH($T$11,C5059)),A5059,"NA"),"NA")</f>
        <v>NA</v>
      </c>
      <c r="O5059" s="120"/>
      <c r="P5059"/>
      <c r="Q5059"/>
      <c r="R5059"/>
      <c r="S5059"/>
      <c r="T5059"/>
      <c r="U5059" t="s">
        <v>16008</v>
      </c>
      <c r="V5059" t="s">
        <v>16006</v>
      </c>
      <c r="W5059" t="s">
        <v>16007</v>
      </c>
      <c r="X5059" t="s">
        <v>675</v>
      </c>
      <c r="Y5059" t="s">
        <v>16009</v>
      </c>
      <c r="Z5059" t="s">
        <v>54</v>
      </c>
      <c r="AA5059"/>
      <c r="AB5059" t="s">
        <v>45828</v>
      </c>
      <c r="AC5059" t="s">
        <v>52651</v>
      </c>
      <c r="AD5059" t="s">
        <v>16010</v>
      </c>
      <c r="AE5059" t="s">
        <v>565</v>
      </c>
      <c r="AF5059" s="119" t="str">
        <f t="shared" ref="AF5059:AF5122" si="318">IF($Q$6&lt;&gt;"",IF(ISNUMBER(SEARCH($Q$6, W5059)),U5059, "NA"),"NA")</f>
        <v>NA</v>
      </c>
      <c r="AG5059" s="119"/>
      <c r="AH5059" s="119"/>
      <c r="AI5059" s="119"/>
      <c r="AJ5059" s="119" t="str">
        <f t="shared" ref="AJ5059:AJ5122" si="319">IF($Q$5&lt;&gt;"",IF(ISNUMBER(SEARCH($Q$5, U5059&amp;" "&amp;Y5059&amp;" "&amp;AA5059&amp;" "&amp;AB5059&amp;" "&amp;AD5059)),U5059, "NA"),"NA")</f>
        <v>NA</v>
      </c>
      <c r="AK5059" s="190"/>
      <c r="AL5059" s="191"/>
    </row>
    <row r="5060" spans="1:38" x14ac:dyDescent="0.25">
      <c r="A5060" t="s">
        <v>10832</v>
      </c>
      <c r="B5060" t="s">
        <v>10830</v>
      </c>
      <c r="C5060" t="s">
        <v>10831</v>
      </c>
      <c r="D5060" t="s">
        <v>675</v>
      </c>
      <c r="E5060" t="s">
        <v>446</v>
      </c>
      <c r="F5060" t="s">
        <v>54</v>
      </c>
      <c r="G5060"/>
      <c r="H5060" t="s">
        <v>46452</v>
      </c>
      <c r="I5060" t="s">
        <v>53174</v>
      </c>
      <c r="J5060" t="s">
        <v>10832</v>
      </c>
      <c r="K5060" t="s">
        <v>105</v>
      </c>
      <c r="L5060" s="119" t="str">
        <f t="shared" si="316"/>
        <v>NA</v>
      </c>
      <c r="M5060" s="119"/>
      <c r="N5060" s="120" t="str">
        <f t="shared" si="317"/>
        <v>NA</v>
      </c>
      <c r="O5060" s="120"/>
      <c r="P5060"/>
      <c r="Q5060"/>
      <c r="R5060"/>
      <c r="S5060"/>
      <c r="T5060"/>
      <c r="U5060" t="s">
        <v>8597</v>
      </c>
      <c r="V5060" t="s">
        <v>8595</v>
      </c>
      <c r="W5060" t="s">
        <v>8596</v>
      </c>
      <c r="X5060" t="s">
        <v>675</v>
      </c>
      <c r="Y5060" t="s">
        <v>8598</v>
      </c>
      <c r="Z5060" t="s">
        <v>54</v>
      </c>
      <c r="AA5060"/>
      <c r="AB5060" t="s">
        <v>45829</v>
      </c>
      <c r="AC5060" t="s">
        <v>52652</v>
      </c>
      <c r="AD5060" t="s">
        <v>8599</v>
      </c>
      <c r="AE5060" t="s">
        <v>105</v>
      </c>
      <c r="AF5060" s="119" t="str">
        <f t="shared" si="318"/>
        <v>NA</v>
      </c>
      <c r="AG5060" s="119"/>
      <c r="AH5060" s="119"/>
      <c r="AI5060" s="119"/>
      <c r="AJ5060" s="119" t="str">
        <f t="shared" si="319"/>
        <v>NA</v>
      </c>
      <c r="AK5060" s="190"/>
      <c r="AL5060" s="191"/>
    </row>
    <row r="5061" spans="1:38" x14ac:dyDescent="0.25">
      <c r="A5061" t="s">
        <v>6219</v>
      </c>
      <c r="B5061" t="s">
        <v>6217</v>
      </c>
      <c r="C5061" t="s">
        <v>6218</v>
      </c>
      <c r="D5061" t="s">
        <v>675</v>
      </c>
      <c r="E5061" t="s">
        <v>446</v>
      </c>
      <c r="F5061" t="s">
        <v>54</v>
      </c>
      <c r="G5061"/>
      <c r="H5061" t="s">
        <v>46452</v>
      </c>
      <c r="I5061" t="s">
        <v>53174</v>
      </c>
      <c r="J5061" t="s">
        <v>6220</v>
      </c>
      <c r="K5061" t="s">
        <v>105</v>
      </c>
      <c r="L5061" s="119" t="str">
        <f t="shared" si="316"/>
        <v>NA</v>
      </c>
      <c r="M5061" s="119"/>
      <c r="N5061" s="120" t="str">
        <f t="shared" si="317"/>
        <v>NA</v>
      </c>
      <c r="O5061" s="120"/>
      <c r="P5061"/>
      <c r="Q5061"/>
      <c r="R5061"/>
      <c r="S5061"/>
      <c r="T5061"/>
      <c r="U5061" t="s">
        <v>9041</v>
      </c>
      <c r="V5061" t="s">
        <v>9039</v>
      </c>
      <c r="W5061" t="s">
        <v>9040</v>
      </c>
      <c r="X5061" t="s">
        <v>675</v>
      </c>
      <c r="Y5061" t="s">
        <v>8598</v>
      </c>
      <c r="Z5061" t="s">
        <v>54</v>
      </c>
      <c r="AA5061"/>
      <c r="AB5061" t="s">
        <v>45829</v>
      </c>
      <c r="AC5061" t="s">
        <v>52652</v>
      </c>
      <c r="AD5061" t="s">
        <v>9041</v>
      </c>
      <c r="AE5061" t="s">
        <v>105</v>
      </c>
      <c r="AF5061" s="119" t="str">
        <f t="shared" si="318"/>
        <v>NA</v>
      </c>
      <c r="AG5061" s="119"/>
      <c r="AH5061" s="119"/>
      <c r="AI5061" s="119"/>
      <c r="AJ5061" s="119" t="str">
        <f t="shared" si="319"/>
        <v>NA</v>
      </c>
      <c r="AK5061" s="190"/>
      <c r="AL5061" s="191"/>
    </row>
    <row r="5062" spans="1:38" x14ac:dyDescent="0.25">
      <c r="A5062" t="s">
        <v>10568</v>
      </c>
      <c r="B5062" t="s">
        <v>10566</v>
      </c>
      <c r="C5062" t="s">
        <v>10567</v>
      </c>
      <c r="D5062" t="s">
        <v>675</v>
      </c>
      <c r="E5062" t="s">
        <v>446</v>
      </c>
      <c r="F5062" t="s">
        <v>54</v>
      </c>
      <c r="G5062"/>
      <c r="H5062" t="s">
        <v>46452</v>
      </c>
      <c r="I5062" t="s">
        <v>53174</v>
      </c>
      <c r="J5062"/>
      <c r="K5062" t="s">
        <v>105</v>
      </c>
      <c r="L5062" s="119" t="str">
        <f t="shared" si="316"/>
        <v>NA</v>
      </c>
      <c r="M5062" s="119"/>
      <c r="N5062" s="120" t="str">
        <f t="shared" si="317"/>
        <v>NA</v>
      </c>
      <c r="O5062" s="120"/>
      <c r="P5062"/>
      <c r="Q5062"/>
      <c r="R5062"/>
      <c r="S5062"/>
      <c r="T5062"/>
      <c r="U5062" t="s">
        <v>15245</v>
      </c>
      <c r="V5062" t="s">
        <v>15257</v>
      </c>
      <c r="W5062" t="s">
        <v>15258</v>
      </c>
      <c r="X5062" t="s">
        <v>675</v>
      </c>
      <c r="Y5062" t="s">
        <v>15259</v>
      </c>
      <c r="Z5062" t="s">
        <v>54</v>
      </c>
      <c r="AA5062"/>
      <c r="AB5062" t="s">
        <v>45830</v>
      </c>
      <c r="AC5062" t="s">
        <v>52653</v>
      </c>
      <c r="AD5062"/>
      <c r="AE5062" t="s">
        <v>105</v>
      </c>
      <c r="AF5062" s="119" t="str">
        <f t="shared" si="318"/>
        <v>NA</v>
      </c>
      <c r="AG5062" s="119"/>
      <c r="AH5062" s="119"/>
      <c r="AI5062" s="119"/>
      <c r="AJ5062" s="119" t="str">
        <f t="shared" si="319"/>
        <v>NA</v>
      </c>
      <c r="AK5062" s="190"/>
      <c r="AL5062" s="191"/>
    </row>
    <row r="5063" spans="1:38" x14ac:dyDescent="0.25">
      <c r="A5063" t="s">
        <v>11616</v>
      </c>
      <c r="B5063" t="s">
        <v>11614</v>
      </c>
      <c r="C5063" t="s">
        <v>11615</v>
      </c>
      <c r="D5063" t="s">
        <v>675</v>
      </c>
      <c r="E5063" t="s">
        <v>446</v>
      </c>
      <c r="F5063" t="s">
        <v>54</v>
      </c>
      <c r="G5063"/>
      <c r="H5063" t="s">
        <v>46452</v>
      </c>
      <c r="I5063" t="s">
        <v>53174</v>
      </c>
      <c r="J5063"/>
      <c r="K5063" t="s">
        <v>105</v>
      </c>
      <c r="L5063" s="119" t="str">
        <f t="shared" si="316"/>
        <v>NA</v>
      </c>
      <c r="M5063" s="119"/>
      <c r="N5063" s="120" t="str">
        <f t="shared" si="317"/>
        <v>NA</v>
      </c>
      <c r="O5063" s="120"/>
      <c r="P5063"/>
      <c r="Q5063"/>
      <c r="R5063"/>
      <c r="S5063"/>
      <c r="T5063"/>
      <c r="U5063" t="s">
        <v>8223</v>
      </c>
      <c r="V5063" t="s">
        <v>8221</v>
      </c>
      <c r="W5063" t="s">
        <v>8222</v>
      </c>
      <c r="X5063" t="s">
        <v>675</v>
      </c>
      <c r="Y5063" t="s">
        <v>1765</v>
      </c>
      <c r="Z5063" t="s">
        <v>54</v>
      </c>
      <c r="AA5063"/>
      <c r="AB5063" t="s">
        <v>45831</v>
      </c>
      <c r="AC5063" t="s">
        <v>52654</v>
      </c>
      <c r="AD5063" t="s">
        <v>8224</v>
      </c>
      <c r="AE5063" t="s">
        <v>105</v>
      </c>
      <c r="AF5063" s="119" t="str">
        <f t="shared" si="318"/>
        <v>NA</v>
      </c>
      <c r="AG5063" s="119"/>
      <c r="AH5063" s="119"/>
      <c r="AI5063" s="119"/>
      <c r="AJ5063" s="119" t="str">
        <f t="shared" si="319"/>
        <v>NA</v>
      </c>
      <c r="AK5063" s="190"/>
      <c r="AL5063" s="191"/>
    </row>
    <row r="5064" spans="1:38" x14ac:dyDescent="0.25">
      <c r="A5064" t="s">
        <v>9809</v>
      </c>
      <c r="B5064" t="s">
        <v>9807</v>
      </c>
      <c r="C5064" t="s">
        <v>9808</v>
      </c>
      <c r="D5064" t="s">
        <v>675</v>
      </c>
      <c r="E5064" t="s">
        <v>446</v>
      </c>
      <c r="F5064" t="s">
        <v>54</v>
      </c>
      <c r="G5064"/>
      <c r="H5064" t="s">
        <v>46454</v>
      </c>
      <c r="I5064" t="s">
        <v>53174</v>
      </c>
      <c r="J5064"/>
      <c r="K5064" t="s">
        <v>105</v>
      </c>
      <c r="L5064" s="119" t="str">
        <f t="shared" si="316"/>
        <v>NA</v>
      </c>
      <c r="M5064" s="119"/>
      <c r="N5064" s="120" t="str">
        <f t="shared" si="317"/>
        <v>NA</v>
      </c>
      <c r="O5064" s="120"/>
      <c r="P5064"/>
      <c r="Q5064"/>
      <c r="R5064"/>
      <c r="S5064"/>
      <c r="T5064"/>
      <c r="U5064" t="s">
        <v>6540</v>
      </c>
      <c r="V5064" t="s">
        <v>6538</v>
      </c>
      <c r="W5064" t="s">
        <v>6539</v>
      </c>
      <c r="X5064" t="s">
        <v>675</v>
      </c>
      <c r="Y5064" t="s">
        <v>1765</v>
      </c>
      <c r="Z5064" t="s">
        <v>54</v>
      </c>
      <c r="AA5064"/>
      <c r="AB5064" t="s">
        <v>45832</v>
      </c>
      <c r="AC5064" t="s">
        <v>52654</v>
      </c>
      <c r="AD5064"/>
      <c r="AE5064" t="s">
        <v>105</v>
      </c>
      <c r="AF5064" s="119" t="str">
        <f t="shared" si="318"/>
        <v>NA</v>
      </c>
      <c r="AG5064" s="119"/>
      <c r="AH5064" s="119"/>
      <c r="AI5064" s="119"/>
      <c r="AJ5064" s="119" t="str">
        <f t="shared" si="319"/>
        <v>NA</v>
      </c>
      <c r="AK5064" s="190"/>
      <c r="AL5064" s="191"/>
    </row>
    <row r="5065" spans="1:38" x14ac:dyDescent="0.25">
      <c r="A5065" t="s">
        <v>11603</v>
      </c>
      <c r="B5065" t="s">
        <v>11601</v>
      </c>
      <c r="C5065" t="s">
        <v>11602</v>
      </c>
      <c r="D5065" t="s">
        <v>675</v>
      </c>
      <c r="E5065" t="s">
        <v>446</v>
      </c>
      <c r="F5065" t="s">
        <v>54</v>
      </c>
      <c r="G5065"/>
      <c r="H5065" t="s">
        <v>46452</v>
      </c>
      <c r="I5065" t="s">
        <v>53174</v>
      </c>
      <c r="J5065"/>
      <c r="K5065" t="s">
        <v>105</v>
      </c>
      <c r="L5065" s="119" t="str">
        <f t="shared" si="316"/>
        <v>NA</v>
      </c>
      <c r="M5065" s="119"/>
      <c r="N5065" s="120" t="str">
        <f t="shared" si="317"/>
        <v>NA</v>
      </c>
      <c r="O5065" s="120"/>
      <c r="P5065"/>
      <c r="Q5065"/>
      <c r="R5065"/>
      <c r="S5065"/>
      <c r="T5065"/>
      <c r="U5065" t="s">
        <v>8210</v>
      </c>
      <c r="V5065" t="s">
        <v>8208</v>
      </c>
      <c r="W5065" t="s">
        <v>8209</v>
      </c>
      <c r="X5065" t="s">
        <v>675</v>
      </c>
      <c r="Y5065" t="s">
        <v>1765</v>
      </c>
      <c r="Z5065" t="s">
        <v>54</v>
      </c>
      <c r="AA5065"/>
      <c r="AB5065" t="s">
        <v>45831</v>
      </c>
      <c r="AC5065" t="s">
        <v>52654</v>
      </c>
      <c r="AD5065" t="s">
        <v>8211</v>
      </c>
      <c r="AE5065" t="s">
        <v>105</v>
      </c>
      <c r="AF5065" s="119" t="str">
        <f t="shared" si="318"/>
        <v>NA</v>
      </c>
      <c r="AG5065" s="119"/>
      <c r="AH5065" s="119"/>
      <c r="AI5065" s="119"/>
      <c r="AJ5065" s="119" t="str">
        <f t="shared" si="319"/>
        <v>NA</v>
      </c>
      <c r="AK5065" s="190"/>
      <c r="AL5065" s="191"/>
    </row>
    <row r="5066" spans="1:38" x14ac:dyDescent="0.25">
      <c r="A5066" t="s">
        <v>9285</v>
      </c>
      <c r="B5066" t="s">
        <v>9283</v>
      </c>
      <c r="C5066" t="s">
        <v>9284</v>
      </c>
      <c r="D5066" t="s">
        <v>675</v>
      </c>
      <c r="E5066" t="s">
        <v>9286</v>
      </c>
      <c r="F5066" t="s">
        <v>54</v>
      </c>
      <c r="G5066"/>
      <c r="H5066" t="s">
        <v>46455</v>
      </c>
      <c r="I5066" t="s">
        <v>53175</v>
      </c>
      <c r="J5066"/>
      <c r="K5066" t="s">
        <v>105</v>
      </c>
      <c r="L5066" s="119" t="str">
        <f t="shared" si="316"/>
        <v>NA</v>
      </c>
      <c r="M5066" s="119"/>
      <c r="N5066" s="120" t="str">
        <f t="shared" si="317"/>
        <v>NA</v>
      </c>
      <c r="O5066" s="120"/>
      <c r="P5066"/>
      <c r="Q5066"/>
      <c r="R5066"/>
      <c r="S5066"/>
      <c r="T5066"/>
      <c r="U5066" t="s">
        <v>18295</v>
      </c>
      <c r="V5066" t="s">
        <v>18293</v>
      </c>
      <c r="W5066" t="s">
        <v>18294</v>
      </c>
      <c r="X5066" t="s">
        <v>675</v>
      </c>
      <c r="Y5066" t="s">
        <v>18296</v>
      </c>
      <c r="Z5066" t="s">
        <v>54</v>
      </c>
      <c r="AA5066"/>
      <c r="AB5066" t="s">
        <v>45833</v>
      </c>
      <c r="AC5066" t="s">
        <v>52655</v>
      </c>
      <c r="AD5066" t="s">
        <v>18297</v>
      </c>
      <c r="AE5066" t="s">
        <v>565</v>
      </c>
      <c r="AF5066" s="119" t="str">
        <f t="shared" si="318"/>
        <v>NA</v>
      </c>
      <c r="AG5066" s="119"/>
      <c r="AH5066" s="119"/>
      <c r="AI5066" s="119"/>
      <c r="AJ5066" s="119" t="str">
        <f t="shared" si="319"/>
        <v>NA</v>
      </c>
      <c r="AK5066" s="190"/>
      <c r="AL5066" s="191"/>
    </row>
    <row r="5067" spans="1:38" x14ac:dyDescent="0.25">
      <c r="A5067" t="s">
        <v>13031</v>
      </c>
      <c r="B5067" t="s">
        <v>13029</v>
      </c>
      <c r="C5067" t="s">
        <v>13030</v>
      </c>
      <c r="D5067" t="s">
        <v>675</v>
      </c>
      <c r="E5067" t="s">
        <v>13032</v>
      </c>
      <c r="F5067" t="s">
        <v>54</v>
      </c>
      <c r="G5067"/>
      <c r="H5067" t="s">
        <v>46456</v>
      </c>
      <c r="I5067" t="s">
        <v>53176</v>
      </c>
      <c r="J5067" t="s">
        <v>13031</v>
      </c>
      <c r="K5067" t="s">
        <v>565</v>
      </c>
      <c r="L5067" s="119" t="str">
        <f t="shared" si="316"/>
        <v>NA</v>
      </c>
      <c r="M5067" s="119"/>
      <c r="N5067" s="120" t="str">
        <f t="shared" si="317"/>
        <v>NA</v>
      </c>
      <c r="O5067" s="120"/>
      <c r="P5067"/>
      <c r="Q5067"/>
      <c r="R5067"/>
      <c r="S5067"/>
      <c r="T5067"/>
      <c r="U5067" t="s">
        <v>16166</v>
      </c>
      <c r="V5067" t="s">
        <v>16164</v>
      </c>
      <c r="W5067" t="s">
        <v>16165</v>
      </c>
      <c r="X5067" t="s">
        <v>675</v>
      </c>
      <c r="Y5067" t="s">
        <v>16167</v>
      </c>
      <c r="Z5067" t="s">
        <v>54</v>
      </c>
      <c r="AA5067"/>
      <c r="AB5067" t="s">
        <v>45834</v>
      </c>
      <c r="AC5067" t="s">
        <v>52656</v>
      </c>
      <c r="AD5067" t="s">
        <v>16168</v>
      </c>
      <c r="AE5067" t="s">
        <v>565</v>
      </c>
      <c r="AF5067" s="119" t="str">
        <f t="shared" si="318"/>
        <v>NA</v>
      </c>
      <c r="AG5067" s="119"/>
      <c r="AH5067" s="119"/>
      <c r="AI5067" s="119"/>
      <c r="AJ5067" s="119" t="str">
        <f t="shared" si="319"/>
        <v>NA</v>
      </c>
      <c r="AK5067" s="190"/>
      <c r="AL5067" s="191"/>
    </row>
    <row r="5068" spans="1:38" x14ac:dyDescent="0.25">
      <c r="A5068" t="s">
        <v>15591</v>
      </c>
      <c r="B5068" t="s">
        <v>15589</v>
      </c>
      <c r="C5068" t="s">
        <v>15590</v>
      </c>
      <c r="D5068" t="s">
        <v>675</v>
      </c>
      <c r="E5068" t="s">
        <v>15592</v>
      </c>
      <c r="F5068" t="s">
        <v>54</v>
      </c>
      <c r="G5068"/>
      <c r="H5068" t="s">
        <v>46457</v>
      </c>
      <c r="I5068" t="s">
        <v>53177</v>
      </c>
      <c r="J5068"/>
      <c r="K5068" t="s">
        <v>565</v>
      </c>
      <c r="L5068" s="119" t="str">
        <f t="shared" si="316"/>
        <v>NA</v>
      </c>
      <c r="M5068" s="119"/>
      <c r="N5068" s="120" t="str">
        <f t="shared" si="317"/>
        <v>NA</v>
      </c>
      <c r="O5068" s="120"/>
      <c r="P5068"/>
      <c r="Q5068"/>
      <c r="R5068"/>
      <c r="S5068"/>
      <c r="T5068"/>
      <c r="U5068" t="s">
        <v>19686</v>
      </c>
      <c r="V5068" t="s">
        <v>19684</v>
      </c>
      <c r="W5068" t="s">
        <v>19685</v>
      </c>
      <c r="X5068" t="s">
        <v>675</v>
      </c>
      <c r="Y5068" t="s">
        <v>8911</v>
      </c>
      <c r="Z5068" t="s">
        <v>54</v>
      </c>
      <c r="AA5068"/>
      <c r="AB5068" t="s">
        <v>45835</v>
      </c>
      <c r="AC5068" t="s">
        <v>52657</v>
      </c>
      <c r="AD5068" t="s">
        <v>19687</v>
      </c>
      <c r="AE5068" t="s">
        <v>565</v>
      </c>
      <c r="AF5068" s="119" t="str">
        <f t="shared" si="318"/>
        <v>NA</v>
      </c>
      <c r="AG5068" s="119"/>
      <c r="AH5068" s="119"/>
      <c r="AI5068" s="119"/>
      <c r="AJ5068" s="119" t="str">
        <f t="shared" si="319"/>
        <v>NA</v>
      </c>
      <c r="AK5068" s="190"/>
      <c r="AL5068" s="191"/>
    </row>
    <row r="5069" spans="1:38" x14ac:dyDescent="0.25">
      <c r="A5069" t="s">
        <v>8779</v>
      </c>
      <c r="B5069" t="s">
        <v>8777</v>
      </c>
      <c r="C5069" t="s">
        <v>8778</v>
      </c>
      <c r="D5069" t="s">
        <v>675</v>
      </c>
      <c r="E5069" t="s">
        <v>8780</v>
      </c>
      <c r="F5069" t="s">
        <v>54</v>
      </c>
      <c r="G5069"/>
      <c r="H5069" t="s">
        <v>46458</v>
      </c>
      <c r="I5069" t="s">
        <v>53178</v>
      </c>
      <c r="J5069" t="s">
        <v>8781</v>
      </c>
      <c r="K5069" t="s">
        <v>105</v>
      </c>
      <c r="L5069" s="119" t="str">
        <f t="shared" si="316"/>
        <v>NA</v>
      </c>
      <c r="M5069" s="119"/>
      <c r="N5069" s="120" t="str">
        <f t="shared" si="317"/>
        <v>NA</v>
      </c>
      <c r="O5069" s="120"/>
      <c r="P5069"/>
      <c r="Q5069"/>
      <c r="R5069"/>
      <c r="S5069"/>
      <c r="T5069"/>
      <c r="U5069" t="s">
        <v>10434</v>
      </c>
      <c r="V5069" t="s">
        <v>10432</v>
      </c>
      <c r="W5069" t="s">
        <v>10433</v>
      </c>
      <c r="X5069" t="s">
        <v>675</v>
      </c>
      <c r="Y5069" t="s">
        <v>8911</v>
      </c>
      <c r="Z5069" t="s">
        <v>54</v>
      </c>
      <c r="AA5069"/>
      <c r="AB5069" t="s">
        <v>45836</v>
      </c>
      <c r="AC5069" t="s">
        <v>52657</v>
      </c>
      <c r="AD5069" t="s">
        <v>10434</v>
      </c>
      <c r="AE5069" t="s">
        <v>105</v>
      </c>
      <c r="AF5069" s="119" t="str">
        <f t="shared" si="318"/>
        <v>NA</v>
      </c>
      <c r="AG5069" s="119"/>
      <c r="AH5069" s="119"/>
      <c r="AI5069" s="119"/>
      <c r="AJ5069" s="119" t="str">
        <f t="shared" si="319"/>
        <v>NA</v>
      </c>
      <c r="AK5069" s="190"/>
      <c r="AL5069" s="191"/>
    </row>
    <row r="5070" spans="1:38" x14ac:dyDescent="0.25">
      <c r="A5070" t="s">
        <v>6312</v>
      </c>
      <c r="B5070" t="s">
        <v>6310</v>
      </c>
      <c r="C5070" t="s">
        <v>6311</v>
      </c>
      <c r="D5070" t="s">
        <v>675</v>
      </c>
      <c r="E5070" t="s">
        <v>6313</v>
      </c>
      <c r="F5070" t="s">
        <v>54</v>
      </c>
      <c r="G5070"/>
      <c r="H5070" t="s">
        <v>46459</v>
      </c>
      <c r="I5070" t="s">
        <v>53179</v>
      </c>
      <c r="J5070" t="s">
        <v>6314</v>
      </c>
      <c r="K5070" t="s">
        <v>105</v>
      </c>
      <c r="L5070" s="119" t="str">
        <f t="shared" si="316"/>
        <v>NA</v>
      </c>
      <c r="M5070" s="119"/>
      <c r="N5070" s="120" t="str">
        <f t="shared" si="317"/>
        <v>NA</v>
      </c>
      <c r="O5070" s="120"/>
      <c r="P5070"/>
      <c r="Q5070"/>
      <c r="R5070"/>
      <c r="S5070"/>
      <c r="T5070"/>
      <c r="U5070" t="s">
        <v>9750</v>
      </c>
      <c r="V5070" t="s">
        <v>9748</v>
      </c>
      <c r="W5070" t="s">
        <v>9749</v>
      </c>
      <c r="X5070" t="s">
        <v>675</v>
      </c>
      <c r="Y5070" t="s">
        <v>8911</v>
      </c>
      <c r="Z5070" t="s">
        <v>54</v>
      </c>
      <c r="AA5070"/>
      <c r="AB5070" t="s">
        <v>45837</v>
      </c>
      <c r="AC5070" t="s">
        <v>52657</v>
      </c>
      <c r="AD5070"/>
      <c r="AE5070" t="s">
        <v>105</v>
      </c>
      <c r="AF5070" s="119" t="str">
        <f t="shared" si="318"/>
        <v>NA</v>
      </c>
      <c r="AG5070" s="119"/>
      <c r="AH5070" s="119"/>
      <c r="AI5070" s="119"/>
      <c r="AJ5070" s="119" t="str">
        <f t="shared" si="319"/>
        <v>NA</v>
      </c>
      <c r="AK5070" s="190"/>
      <c r="AL5070" s="191"/>
    </row>
    <row r="5071" spans="1:38" x14ac:dyDescent="0.25">
      <c r="A5071" t="s">
        <v>16132</v>
      </c>
      <c r="B5071" t="s">
        <v>16130</v>
      </c>
      <c r="C5071" t="s">
        <v>16131</v>
      </c>
      <c r="D5071" t="s">
        <v>675</v>
      </c>
      <c r="E5071" t="s">
        <v>16133</v>
      </c>
      <c r="F5071" t="s">
        <v>54</v>
      </c>
      <c r="G5071"/>
      <c r="H5071" t="s">
        <v>46460</v>
      </c>
      <c r="I5071" t="s">
        <v>53180</v>
      </c>
      <c r="J5071" t="s">
        <v>16132</v>
      </c>
      <c r="K5071" t="s">
        <v>565</v>
      </c>
      <c r="L5071" s="119" t="str">
        <f t="shared" si="316"/>
        <v>NA</v>
      </c>
      <c r="M5071" s="119"/>
      <c r="N5071" s="120" t="str">
        <f t="shared" si="317"/>
        <v>NA</v>
      </c>
      <c r="O5071" s="120"/>
      <c r="P5071"/>
      <c r="Q5071"/>
      <c r="R5071"/>
      <c r="S5071"/>
      <c r="T5071"/>
      <c r="U5071" t="s">
        <v>11262</v>
      </c>
      <c r="V5071" t="s">
        <v>11260</v>
      </c>
      <c r="W5071" t="s">
        <v>11261</v>
      </c>
      <c r="X5071" t="s">
        <v>675</v>
      </c>
      <c r="Y5071" t="s">
        <v>8911</v>
      </c>
      <c r="Z5071" t="s">
        <v>54</v>
      </c>
      <c r="AA5071"/>
      <c r="AB5071" t="s">
        <v>45836</v>
      </c>
      <c r="AC5071" t="s">
        <v>52657</v>
      </c>
      <c r="AD5071"/>
      <c r="AE5071" t="s">
        <v>105</v>
      </c>
      <c r="AF5071" s="119" t="str">
        <f t="shared" si="318"/>
        <v>NA</v>
      </c>
      <c r="AG5071" s="119"/>
      <c r="AH5071" s="119"/>
      <c r="AI5071" s="119"/>
      <c r="AJ5071" s="119" t="str">
        <f t="shared" si="319"/>
        <v>NA</v>
      </c>
      <c r="AK5071" s="190"/>
      <c r="AL5071" s="191"/>
    </row>
    <row r="5072" spans="1:38" x14ac:dyDescent="0.25">
      <c r="A5072" t="s">
        <v>11995</v>
      </c>
      <c r="B5072" t="s">
        <v>11993</v>
      </c>
      <c r="C5072" t="s">
        <v>11994</v>
      </c>
      <c r="D5072" t="s">
        <v>675</v>
      </c>
      <c r="E5072" t="s">
        <v>11996</v>
      </c>
      <c r="F5072" t="s">
        <v>54</v>
      </c>
      <c r="G5072"/>
      <c r="H5072" t="s">
        <v>46461</v>
      </c>
      <c r="I5072" t="s">
        <v>53181</v>
      </c>
      <c r="J5072"/>
      <c r="K5072" t="s">
        <v>105</v>
      </c>
      <c r="L5072" s="119" t="str">
        <f t="shared" si="316"/>
        <v>NA</v>
      </c>
      <c r="M5072" s="119"/>
      <c r="N5072" s="120" t="str">
        <f t="shared" si="317"/>
        <v>NA</v>
      </c>
      <c r="O5072" s="120"/>
      <c r="P5072"/>
      <c r="Q5072"/>
      <c r="R5072"/>
      <c r="S5072"/>
      <c r="T5072"/>
      <c r="U5072" t="s">
        <v>8910</v>
      </c>
      <c r="V5072" t="s">
        <v>8908</v>
      </c>
      <c r="W5072" t="s">
        <v>8909</v>
      </c>
      <c r="X5072" t="s">
        <v>675</v>
      </c>
      <c r="Y5072" t="s">
        <v>8911</v>
      </c>
      <c r="Z5072" t="s">
        <v>54</v>
      </c>
      <c r="AA5072"/>
      <c r="AB5072" t="s">
        <v>45837</v>
      </c>
      <c r="AC5072" t="s">
        <v>52657</v>
      </c>
      <c r="AD5072" t="s">
        <v>8910</v>
      </c>
      <c r="AE5072" t="s">
        <v>105</v>
      </c>
      <c r="AF5072" s="119" t="str">
        <f t="shared" si="318"/>
        <v>NA</v>
      </c>
      <c r="AG5072" s="119"/>
      <c r="AH5072" s="119"/>
      <c r="AI5072" s="119"/>
      <c r="AJ5072" s="119" t="str">
        <f t="shared" si="319"/>
        <v>NA</v>
      </c>
      <c r="AK5072" s="190"/>
      <c r="AL5072" s="191"/>
    </row>
    <row r="5073" spans="1:38" x14ac:dyDescent="0.25">
      <c r="A5073" t="s">
        <v>8797</v>
      </c>
      <c r="B5073" t="s">
        <v>8795</v>
      </c>
      <c r="C5073" t="s">
        <v>8796</v>
      </c>
      <c r="D5073" t="s">
        <v>675</v>
      </c>
      <c r="E5073" t="s">
        <v>8798</v>
      </c>
      <c r="F5073" t="s">
        <v>54</v>
      </c>
      <c r="G5073"/>
      <c r="H5073" t="s">
        <v>46462</v>
      </c>
      <c r="I5073" t="s">
        <v>53182</v>
      </c>
      <c r="J5073" t="s">
        <v>8799</v>
      </c>
      <c r="K5073" t="s">
        <v>105</v>
      </c>
      <c r="L5073" s="119" t="str">
        <f t="shared" si="316"/>
        <v>NA</v>
      </c>
      <c r="M5073" s="119"/>
      <c r="N5073" s="120" t="str">
        <f t="shared" si="317"/>
        <v>NA</v>
      </c>
      <c r="O5073" s="120"/>
      <c r="P5073"/>
      <c r="Q5073"/>
      <c r="R5073"/>
      <c r="S5073"/>
      <c r="T5073"/>
      <c r="U5073" t="s">
        <v>10554</v>
      </c>
      <c r="V5073" t="s">
        <v>10552</v>
      </c>
      <c r="W5073" t="s">
        <v>10553</v>
      </c>
      <c r="X5073" t="s">
        <v>675</v>
      </c>
      <c r="Y5073" t="s">
        <v>4456</v>
      </c>
      <c r="Z5073" t="s">
        <v>54</v>
      </c>
      <c r="AA5073"/>
      <c r="AB5073" t="s">
        <v>45838</v>
      </c>
      <c r="AC5073" t="s">
        <v>52658</v>
      </c>
      <c r="AD5073" t="s">
        <v>10554</v>
      </c>
      <c r="AE5073" t="s">
        <v>105</v>
      </c>
      <c r="AF5073" s="119" t="str">
        <f t="shared" si="318"/>
        <v>NA</v>
      </c>
      <c r="AG5073" s="119"/>
      <c r="AH5073" s="119"/>
      <c r="AI5073" s="119"/>
      <c r="AJ5073" s="119" t="str">
        <f t="shared" si="319"/>
        <v>NA</v>
      </c>
      <c r="AK5073" s="190"/>
      <c r="AL5073" s="191"/>
    </row>
    <row r="5074" spans="1:38" x14ac:dyDescent="0.25">
      <c r="A5074" t="s">
        <v>8762</v>
      </c>
      <c r="B5074" t="s">
        <v>8760</v>
      </c>
      <c r="C5074" t="s">
        <v>8761</v>
      </c>
      <c r="D5074" t="s">
        <v>675</v>
      </c>
      <c r="E5074" t="s">
        <v>8763</v>
      </c>
      <c r="F5074" t="s">
        <v>54</v>
      </c>
      <c r="G5074"/>
      <c r="H5074" t="s">
        <v>46463</v>
      </c>
      <c r="I5074" t="s">
        <v>53183</v>
      </c>
      <c r="J5074" t="s">
        <v>8764</v>
      </c>
      <c r="K5074" t="s">
        <v>105</v>
      </c>
      <c r="L5074" s="119" t="str">
        <f t="shared" si="316"/>
        <v>NA</v>
      </c>
      <c r="M5074" s="119"/>
      <c r="N5074" s="120" t="str">
        <f t="shared" si="317"/>
        <v>NA</v>
      </c>
      <c r="O5074" s="120"/>
      <c r="P5074"/>
      <c r="Q5074"/>
      <c r="R5074"/>
      <c r="S5074"/>
      <c r="T5074"/>
      <c r="U5074" t="s">
        <v>16362</v>
      </c>
      <c r="V5074" t="s">
        <v>16360</v>
      </c>
      <c r="W5074" t="s">
        <v>16361</v>
      </c>
      <c r="X5074" t="s">
        <v>675</v>
      </c>
      <c r="Y5074" t="s">
        <v>16363</v>
      </c>
      <c r="Z5074" t="s">
        <v>54</v>
      </c>
      <c r="AA5074"/>
      <c r="AB5074" t="s">
        <v>45839</v>
      </c>
      <c r="AC5074" t="s">
        <v>52659</v>
      </c>
      <c r="AD5074"/>
      <c r="AE5074" t="s">
        <v>105</v>
      </c>
      <c r="AF5074" s="119" t="str">
        <f t="shared" si="318"/>
        <v>NA</v>
      </c>
      <c r="AG5074" s="119"/>
      <c r="AH5074" s="119"/>
      <c r="AI5074" s="119"/>
      <c r="AJ5074" s="119" t="str">
        <f t="shared" si="319"/>
        <v>NA</v>
      </c>
      <c r="AK5074" s="190"/>
      <c r="AL5074" s="191"/>
    </row>
    <row r="5075" spans="1:38" x14ac:dyDescent="0.25">
      <c r="A5075" t="s">
        <v>16267</v>
      </c>
      <c r="B5075" t="s">
        <v>16265</v>
      </c>
      <c r="C5075" t="s">
        <v>16266</v>
      </c>
      <c r="D5075" t="s">
        <v>675</v>
      </c>
      <c r="E5075" t="s">
        <v>8763</v>
      </c>
      <c r="F5075" t="s">
        <v>54</v>
      </c>
      <c r="G5075"/>
      <c r="H5075" t="s">
        <v>46464</v>
      </c>
      <c r="I5075" t="s">
        <v>53183</v>
      </c>
      <c r="J5075" t="s">
        <v>16267</v>
      </c>
      <c r="K5075" t="s">
        <v>105</v>
      </c>
      <c r="L5075" s="119" t="str">
        <f t="shared" si="316"/>
        <v>NA</v>
      </c>
      <c r="M5075" s="119"/>
      <c r="N5075" s="120" t="str">
        <f t="shared" si="317"/>
        <v>NA</v>
      </c>
      <c r="O5075" s="120"/>
      <c r="P5075"/>
      <c r="Q5075"/>
      <c r="R5075"/>
      <c r="S5075"/>
      <c r="T5075"/>
      <c r="U5075" t="s">
        <v>16405</v>
      </c>
      <c r="V5075" t="s">
        <v>16403</v>
      </c>
      <c r="W5075" t="s">
        <v>16404</v>
      </c>
      <c r="X5075" t="s">
        <v>675</v>
      </c>
      <c r="Y5075" t="s">
        <v>16406</v>
      </c>
      <c r="Z5075" t="s">
        <v>54</v>
      </c>
      <c r="AA5075"/>
      <c r="AB5075" t="s">
        <v>45840</v>
      </c>
      <c r="AC5075" t="s">
        <v>52660</v>
      </c>
      <c r="AD5075" t="s">
        <v>16407</v>
      </c>
      <c r="AE5075" t="s">
        <v>565</v>
      </c>
      <c r="AF5075" s="119" t="str">
        <f t="shared" si="318"/>
        <v>NA</v>
      </c>
      <c r="AG5075" s="119"/>
      <c r="AH5075" s="119"/>
      <c r="AI5075" s="119"/>
      <c r="AJ5075" s="119" t="str">
        <f t="shared" si="319"/>
        <v>NA</v>
      </c>
      <c r="AK5075" s="190"/>
      <c r="AL5075" s="191"/>
    </row>
    <row r="5076" spans="1:38" x14ac:dyDescent="0.25">
      <c r="A5076" t="s">
        <v>15851</v>
      </c>
      <c r="B5076" t="s">
        <v>15849</v>
      </c>
      <c r="C5076" t="s">
        <v>15850</v>
      </c>
      <c r="D5076" t="s">
        <v>675</v>
      </c>
      <c r="E5076" t="s">
        <v>15852</v>
      </c>
      <c r="F5076" t="s">
        <v>54</v>
      </c>
      <c r="G5076"/>
      <c r="H5076" t="s">
        <v>46465</v>
      </c>
      <c r="I5076" t="s">
        <v>53184</v>
      </c>
      <c r="J5076"/>
      <c r="K5076" t="s">
        <v>565</v>
      </c>
      <c r="L5076" s="119" t="str">
        <f t="shared" si="316"/>
        <v>NA</v>
      </c>
      <c r="M5076" s="119"/>
      <c r="N5076" s="120" t="str">
        <f t="shared" si="317"/>
        <v>NA</v>
      </c>
      <c r="O5076" s="120"/>
      <c r="P5076"/>
      <c r="Q5076"/>
      <c r="R5076"/>
      <c r="S5076"/>
      <c r="T5076"/>
      <c r="U5076" t="s">
        <v>19369</v>
      </c>
      <c r="V5076" t="s">
        <v>19367</v>
      </c>
      <c r="W5076" t="s">
        <v>19368</v>
      </c>
      <c r="X5076" t="s">
        <v>675</v>
      </c>
      <c r="Y5076" t="s">
        <v>4464</v>
      </c>
      <c r="Z5076" t="s">
        <v>54</v>
      </c>
      <c r="AA5076"/>
      <c r="AB5076" t="s">
        <v>45841</v>
      </c>
      <c r="AC5076" t="s">
        <v>52661</v>
      </c>
      <c r="AD5076" t="s">
        <v>19370</v>
      </c>
      <c r="AE5076" t="s">
        <v>565</v>
      </c>
      <c r="AF5076" s="119" t="str">
        <f t="shared" si="318"/>
        <v>NA</v>
      </c>
      <c r="AG5076" s="119"/>
      <c r="AH5076" s="119"/>
      <c r="AI5076" s="119"/>
      <c r="AJ5076" s="119" t="str">
        <f t="shared" si="319"/>
        <v>NA</v>
      </c>
      <c r="AK5076" s="190"/>
      <c r="AL5076" s="191"/>
    </row>
    <row r="5077" spans="1:38" x14ac:dyDescent="0.25">
      <c r="A5077" t="s">
        <v>16330</v>
      </c>
      <c r="B5077" t="s">
        <v>16328</v>
      </c>
      <c r="C5077" t="s">
        <v>16329</v>
      </c>
      <c r="D5077" t="s">
        <v>675</v>
      </c>
      <c r="E5077" t="s">
        <v>16331</v>
      </c>
      <c r="F5077" t="s">
        <v>54</v>
      </c>
      <c r="G5077"/>
      <c r="H5077" t="s">
        <v>46466</v>
      </c>
      <c r="I5077" t="s">
        <v>53185</v>
      </c>
      <c r="J5077" t="s">
        <v>16332</v>
      </c>
      <c r="K5077" t="s">
        <v>565</v>
      </c>
      <c r="L5077" s="119" t="str">
        <f t="shared" si="316"/>
        <v>NA</v>
      </c>
      <c r="M5077" s="119"/>
      <c r="N5077" s="120" t="str">
        <f t="shared" si="317"/>
        <v>NA</v>
      </c>
      <c r="O5077" s="120"/>
      <c r="P5077"/>
      <c r="Q5077"/>
      <c r="R5077"/>
      <c r="S5077"/>
      <c r="T5077"/>
      <c r="U5077" t="s">
        <v>5843</v>
      </c>
      <c r="V5077" t="s">
        <v>5841</v>
      </c>
      <c r="W5077" t="s">
        <v>5842</v>
      </c>
      <c r="X5077" t="s">
        <v>675</v>
      </c>
      <c r="Y5077" t="s">
        <v>5844</v>
      </c>
      <c r="Z5077" t="s">
        <v>54</v>
      </c>
      <c r="AA5077"/>
      <c r="AB5077" t="s">
        <v>45842</v>
      </c>
      <c r="AC5077" t="s">
        <v>52662</v>
      </c>
      <c r="AD5077"/>
      <c r="AE5077" t="s">
        <v>105</v>
      </c>
      <c r="AF5077" s="119" t="str">
        <f t="shared" si="318"/>
        <v>NA</v>
      </c>
      <c r="AG5077" s="119"/>
      <c r="AH5077" s="119"/>
      <c r="AI5077" s="119"/>
      <c r="AJ5077" s="119" t="str">
        <f t="shared" si="319"/>
        <v>NA</v>
      </c>
      <c r="AK5077" s="190"/>
      <c r="AL5077" s="191"/>
    </row>
    <row r="5078" spans="1:38" x14ac:dyDescent="0.25">
      <c r="A5078" t="s">
        <v>16340</v>
      </c>
      <c r="B5078" t="s">
        <v>16338</v>
      </c>
      <c r="C5078" t="s">
        <v>16339</v>
      </c>
      <c r="D5078" t="s">
        <v>675</v>
      </c>
      <c r="E5078" t="s">
        <v>1076</v>
      </c>
      <c r="F5078" t="s">
        <v>54</v>
      </c>
      <c r="G5078"/>
      <c r="H5078" t="s">
        <v>46467</v>
      </c>
      <c r="I5078" t="s">
        <v>53186</v>
      </c>
      <c r="J5078" t="s">
        <v>16340</v>
      </c>
      <c r="K5078" t="s">
        <v>565</v>
      </c>
      <c r="L5078" s="119" t="str">
        <f t="shared" si="316"/>
        <v>NA</v>
      </c>
      <c r="M5078" s="119"/>
      <c r="N5078" s="120" t="str">
        <f t="shared" si="317"/>
        <v>NA</v>
      </c>
      <c r="O5078" s="120"/>
      <c r="P5078"/>
      <c r="Q5078"/>
      <c r="R5078"/>
      <c r="S5078"/>
      <c r="T5078"/>
      <c r="U5078" t="s">
        <v>10719</v>
      </c>
      <c r="V5078" t="s">
        <v>10718</v>
      </c>
      <c r="W5078" t="s">
        <v>10446</v>
      </c>
      <c r="X5078" t="s">
        <v>675</v>
      </c>
      <c r="Y5078" t="s">
        <v>10720</v>
      </c>
      <c r="Z5078" t="s">
        <v>54</v>
      </c>
      <c r="AA5078"/>
      <c r="AB5078" t="s">
        <v>45843</v>
      </c>
      <c r="AC5078" t="s">
        <v>52663</v>
      </c>
      <c r="AD5078" t="s">
        <v>10721</v>
      </c>
      <c r="AE5078" t="s">
        <v>565</v>
      </c>
      <c r="AF5078" s="119" t="str">
        <f t="shared" si="318"/>
        <v>NA</v>
      </c>
      <c r="AG5078" s="119"/>
      <c r="AH5078" s="119"/>
      <c r="AI5078" s="119"/>
      <c r="AJ5078" s="119" t="str">
        <f t="shared" si="319"/>
        <v>NA</v>
      </c>
      <c r="AK5078" s="190"/>
      <c r="AL5078" s="191"/>
    </row>
    <row r="5079" spans="1:38" x14ac:dyDescent="0.25">
      <c r="A5079" t="s">
        <v>20404</v>
      </c>
      <c r="B5079" t="s">
        <v>20402</v>
      </c>
      <c r="C5079" t="s">
        <v>20403</v>
      </c>
      <c r="D5079" t="s">
        <v>675</v>
      </c>
      <c r="E5079" t="s">
        <v>20405</v>
      </c>
      <c r="F5079" t="s">
        <v>54</v>
      </c>
      <c r="G5079"/>
      <c r="H5079" t="s">
        <v>46468</v>
      </c>
      <c r="I5079" t="s">
        <v>53187</v>
      </c>
      <c r="J5079"/>
      <c r="K5079" t="s">
        <v>565</v>
      </c>
      <c r="L5079" s="119" t="str">
        <f t="shared" si="316"/>
        <v>NA</v>
      </c>
      <c r="M5079" s="119"/>
      <c r="N5079" s="120" t="str">
        <f t="shared" si="317"/>
        <v>NA</v>
      </c>
      <c r="O5079" s="120"/>
      <c r="P5079"/>
      <c r="Q5079"/>
      <c r="R5079"/>
      <c r="S5079"/>
      <c r="T5079"/>
      <c r="U5079" t="s">
        <v>9454</v>
      </c>
      <c r="V5079" t="s">
        <v>9452</v>
      </c>
      <c r="W5079" t="s">
        <v>9453</v>
      </c>
      <c r="X5079" t="s">
        <v>675</v>
      </c>
      <c r="Y5079" t="s">
        <v>9455</v>
      </c>
      <c r="Z5079" t="s">
        <v>54</v>
      </c>
      <c r="AA5079"/>
      <c r="AB5079" t="s">
        <v>45844</v>
      </c>
      <c r="AC5079" t="s">
        <v>52664</v>
      </c>
      <c r="AD5079"/>
      <c r="AE5079" t="s">
        <v>105</v>
      </c>
      <c r="AF5079" s="119" t="str">
        <f t="shared" si="318"/>
        <v>NA</v>
      </c>
      <c r="AG5079" s="119"/>
      <c r="AH5079" s="119"/>
      <c r="AI5079" s="119"/>
      <c r="AJ5079" s="119" t="str">
        <f t="shared" si="319"/>
        <v>NA</v>
      </c>
      <c r="AK5079" s="190"/>
      <c r="AL5079" s="191"/>
    </row>
    <row r="5080" spans="1:38" x14ac:dyDescent="0.25">
      <c r="A5080" t="s">
        <v>16418</v>
      </c>
      <c r="B5080" t="s">
        <v>16416</v>
      </c>
      <c r="C5080" t="s">
        <v>16417</v>
      </c>
      <c r="D5080" t="s">
        <v>675</v>
      </c>
      <c r="E5080" t="s">
        <v>16419</v>
      </c>
      <c r="F5080" t="s">
        <v>54</v>
      </c>
      <c r="G5080"/>
      <c r="H5080" t="s">
        <v>46469</v>
      </c>
      <c r="I5080" t="s">
        <v>53188</v>
      </c>
      <c r="J5080" t="s">
        <v>16418</v>
      </c>
      <c r="K5080" t="s">
        <v>565</v>
      </c>
      <c r="L5080" s="119" t="str">
        <f t="shared" si="316"/>
        <v>NA</v>
      </c>
      <c r="M5080" s="119"/>
      <c r="N5080" s="120" t="str">
        <f t="shared" si="317"/>
        <v>NA</v>
      </c>
      <c r="O5080" s="120"/>
      <c r="P5080"/>
      <c r="Q5080"/>
      <c r="R5080"/>
      <c r="S5080"/>
      <c r="T5080"/>
      <c r="U5080" t="s">
        <v>8885</v>
      </c>
      <c r="V5080" t="s">
        <v>8883</v>
      </c>
      <c r="W5080" t="s">
        <v>8884</v>
      </c>
      <c r="X5080" t="s">
        <v>675</v>
      </c>
      <c r="Y5080" t="s">
        <v>8886</v>
      </c>
      <c r="Z5080" t="s">
        <v>54</v>
      </c>
      <c r="AA5080"/>
      <c r="AB5080" t="s">
        <v>45845</v>
      </c>
      <c r="AC5080" t="s">
        <v>52665</v>
      </c>
      <c r="AD5080" t="s">
        <v>8885</v>
      </c>
      <c r="AE5080" t="s">
        <v>105</v>
      </c>
      <c r="AF5080" s="119" t="str">
        <f t="shared" si="318"/>
        <v>NA</v>
      </c>
      <c r="AG5080" s="119"/>
      <c r="AH5080" s="119"/>
      <c r="AI5080" s="119"/>
      <c r="AJ5080" s="119" t="str">
        <f t="shared" si="319"/>
        <v>NA</v>
      </c>
      <c r="AK5080" s="190"/>
      <c r="AL5080" s="191"/>
    </row>
    <row r="5081" spans="1:38" x14ac:dyDescent="0.25">
      <c r="A5081" t="s">
        <v>16462</v>
      </c>
      <c r="B5081" t="s">
        <v>16460</v>
      </c>
      <c r="C5081" t="s">
        <v>16461</v>
      </c>
      <c r="D5081" t="s">
        <v>675</v>
      </c>
      <c r="E5081" t="s">
        <v>1093</v>
      </c>
      <c r="F5081" t="s">
        <v>54</v>
      </c>
      <c r="G5081"/>
      <c r="H5081" t="s">
        <v>46470</v>
      </c>
      <c r="I5081" t="s">
        <v>53189</v>
      </c>
      <c r="J5081" t="s">
        <v>16462</v>
      </c>
      <c r="K5081" t="s">
        <v>105</v>
      </c>
      <c r="L5081" s="119" t="str">
        <f t="shared" si="316"/>
        <v>NA</v>
      </c>
      <c r="M5081" s="119"/>
      <c r="N5081" s="120" t="str">
        <f t="shared" si="317"/>
        <v>NA</v>
      </c>
      <c r="O5081" s="120"/>
      <c r="P5081"/>
      <c r="Q5081"/>
      <c r="R5081"/>
      <c r="S5081"/>
      <c r="T5081"/>
      <c r="U5081" t="s">
        <v>18850</v>
      </c>
      <c r="V5081" t="s">
        <v>18848</v>
      </c>
      <c r="W5081" t="s">
        <v>18849</v>
      </c>
      <c r="X5081" t="s">
        <v>675</v>
      </c>
      <c r="Y5081" t="s">
        <v>18851</v>
      </c>
      <c r="Z5081" t="s">
        <v>54</v>
      </c>
      <c r="AA5081"/>
      <c r="AB5081" t="s">
        <v>45846</v>
      </c>
      <c r="AC5081" t="s">
        <v>52666</v>
      </c>
      <c r="AD5081" t="s">
        <v>18852</v>
      </c>
      <c r="AE5081" t="s">
        <v>565</v>
      </c>
      <c r="AF5081" s="119" t="str">
        <f t="shared" si="318"/>
        <v>NA</v>
      </c>
      <c r="AG5081" s="119"/>
      <c r="AH5081" s="119"/>
      <c r="AI5081" s="119"/>
      <c r="AJ5081" s="119" t="str">
        <f t="shared" si="319"/>
        <v>NA</v>
      </c>
      <c r="AK5081" s="190"/>
      <c r="AL5081" s="191"/>
    </row>
    <row r="5082" spans="1:38" x14ac:dyDescent="0.25">
      <c r="A5082" t="s">
        <v>16469</v>
      </c>
      <c r="B5082" t="s">
        <v>16467</v>
      </c>
      <c r="C5082" t="s">
        <v>16468</v>
      </c>
      <c r="D5082" t="s">
        <v>675</v>
      </c>
      <c r="E5082" t="s">
        <v>16470</v>
      </c>
      <c r="F5082" t="s">
        <v>54</v>
      </c>
      <c r="G5082"/>
      <c r="H5082" t="s">
        <v>46471</v>
      </c>
      <c r="I5082" t="s">
        <v>53190</v>
      </c>
      <c r="J5082" t="s">
        <v>16471</v>
      </c>
      <c r="K5082" t="s">
        <v>565</v>
      </c>
      <c r="L5082" s="119" t="str">
        <f t="shared" si="316"/>
        <v>NA</v>
      </c>
      <c r="M5082" s="119"/>
      <c r="N5082" s="120" t="str">
        <f t="shared" si="317"/>
        <v>NA</v>
      </c>
      <c r="O5082" s="120"/>
      <c r="P5082"/>
      <c r="Q5082"/>
      <c r="R5082"/>
      <c r="S5082"/>
      <c r="T5082"/>
      <c r="U5082" t="s">
        <v>18898</v>
      </c>
      <c r="V5082" t="s">
        <v>18896</v>
      </c>
      <c r="W5082" t="s">
        <v>18897</v>
      </c>
      <c r="X5082" t="s">
        <v>675</v>
      </c>
      <c r="Y5082" t="s">
        <v>18899</v>
      </c>
      <c r="Z5082" t="s">
        <v>54</v>
      </c>
      <c r="AA5082"/>
      <c r="AB5082" t="s">
        <v>45847</v>
      </c>
      <c r="AC5082" t="s">
        <v>52667</v>
      </c>
      <c r="AD5082" t="s">
        <v>18898</v>
      </c>
      <c r="AE5082" t="s">
        <v>565</v>
      </c>
      <c r="AF5082" s="119" t="str">
        <f t="shared" si="318"/>
        <v>NA</v>
      </c>
      <c r="AG5082" s="119"/>
      <c r="AH5082" s="119"/>
      <c r="AI5082" s="119"/>
      <c r="AJ5082" s="119" t="str">
        <f t="shared" si="319"/>
        <v>NA</v>
      </c>
      <c r="AK5082" s="190"/>
      <c r="AL5082" s="191"/>
    </row>
    <row r="5083" spans="1:38" x14ac:dyDescent="0.25">
      <c r="A5083" t="s">
        <v>18846</v>
      </c>
      <c r="B5083" t="s">
        <v>18844</v>
      </c>
      <c r="C5083" t="s">
        <v>18845</v>
      </c>
      <c r="D5083" t="s">
        <v>675</v>
      </c>
      <c r="E5083" t="s">
        <v>18847</v>
      </c>
      <c r="F5083" t="s">
        <v>54</v>
      </c>
      <c r="G5083"/>
      <c r="H5083" t="s">
        <v>46472</v>
      </c>
      <c r="I5083" t="s">
        <v>53191</v>
      </c>
      <c r="J5083"/>
      <c r="K5083" t="s">
        <v>565</v>
      </c>
      <c r="L5083" s="119" t="str">
        <f t="shared" si="316"/>
        <v>NA</v>
      </c>
      <c r="M5083" s="119"/>
      <c r="N5083" s="120" t="str">
        <f t="shared" si="317"/>
        <v>NA</v>
      </c>
      <c r="O5083" s="120"/>
      <c r="P5083"/>
      <c r="Q5083"/>
      <c r="R5083"/>
      <c r="S5083"/>
      <c r="T5083"/>
      <c r="U5083" t="s">
        <v>19345</v>
      </c>
      <c r="V5083" t="s">
        <v>19343</v>
      </c>
      <c r="W5083" t="s">
        <v>19344</v>
      </c>
      <c r="X5083" t="s">
        <v>675</v>
      </c>
      <c r="Y5083" t="s">
        <v>18899</v>
      </c>
      <c r="Z5083" t="s">
        <v>54</v>
      </c>
      <c r="AA5083"/>
      <c r="AB5083" t="s">
        <v>45847</v>
      </c>
      <c r="AC5083" t="s">
        <v>52667</v>
      </c>
      <c r="AD5083" t="s">
        <v>19346</v>
      </c>
      <c r="AE5083" t="s">
        <v>105</v>
      </c>
      <c r="AF5083" s="119" t="str">
        <f t="shared" si="318"/>
        <v>NA</v>
      </c>
      <c r="AG5083" s="119"/>
      <c r="AH5083" s="119"/>
      <c r="AI5083" s="119"/>
      <c r="AJ5083" s="119" t="str">
        <f t="shared" si="319"/>
        <v>NA</v>
      </c>
      <c r="AK5083" s="190"/>
      <c r="AL5083" s="191"/>
    </row>
    <row r="5084" spans="1:38" x14ac:dyDescent="0.25">
      <c r="A5084" t="s">
        <v>7675</v>
      </c>
      <c r="B5084" t="s">
        <v>7673</v>
      </c>
      <c r="C5084" t="s">
        <v>7674</v>
      </c>
      <c r="D5084" t="s">
        <v>675</v>
      </c>
      <c r="E5084" t="s">
        <v>7676</v>
      </c>
      <c r="F5084" t="s">
        <v>54</v>
      </c>
      <c r="G5084"/>
      <c r="H5084" t="s">
        <v>46473</v>
      </c>
      <c r="I5084" t="s">
        <v>53192</v>
      </c>
      <c r="J5084" t="s">
        <v>7677</v>
      </c>
      <c r="K5084" t="s">
        <v>105</v>
      </c>
      <c r="L5084" s="119" t="str">
        <f t="shared" si="316"/>
        <v>NA</v>
      </c>
      <c r="M5084" s="119"/>
      <c r="N5084" s="120" t="str">
        <f t="shared" si="317"/>
        <v>NA</v>
      </c>
      <c r="O5084" s="120"/>
      <c r="P5084"/>
      <c r="Q5084"/>
      <c r="R5084"/>
      <c r="S5084"/>
      <c r="T5084"/>
      <c r="U5084" t="s">
        <v>16474</v>
      </c>
      <c r="V5084" t="s">
        <v>16472</v>
      </c>
      <c r="W5084" t="s">
        <v>16473</v>
      </c>
      <c r="X5084" t="s">
        <v>675</v>
      </c>
      <c r="Y5084" t="s">
        <v>16475</v>
      </c>
      <c r="Z5084" t="s">
        <v>54</v>
      </c>
      <c r="AA5084"/>
      <c r="AB5084" t="s">
        <v>45848</v>
      </c>
      <c r="AC5084" t="s">
        <v>52668</v>
      </c>
      <c r="AD5084" t="s">
        <v>16474</v>
      </c>
      <c r="AE5084" t="s">
        <v>105</v>
      </c>
      <c r="AF5084" s="119" t="str">
        <f t="shared" si="318"/>
        <v>NA</v>
      </c>
      <c r="AG5084" s="119"/>
      <c r="AH5084" s="119"/>
      <c r="AI5084" s="119"/>
      <c r="AJ5084" s="119" t="str">
        <f t="shared" si="319"/>
        <v>NA</v>
      </c>
      <c r="AK5084" s="190"/>
      <c r="AL5084" s="191"/>
    </row>
    <row r="5085" spans="1:38" x14ac:dyDescent="0.25">
      <c r="A5085" t="s">
        <v>18921</v>
      </c>
      <c r="B5085" t="s">
        <v>18919</v>
      </c>
      <c r="C5085" t="s">
        <v>18920</v>
      </c>
      <c r="D5085" t="s">
        <v>675</v>
      </c>
      <c r="E5085" t="s">
        <v>18922</v>
      </c>
      <c r="F5085" t="s">
        <v>54</v>
      </c>
      <c r="G5085"/>
      <c r="H5085" t="s">
        <v>46474</v>
      </c>
      <c r="I5085" t="s">
        <v>53193</v>
      </c>
      <c r="J5085"/>
      <c r="K5085" t="s">
        <v>565</v>
      </c>
      <c r="L5085" s="119" t="str">
        <f t="shared" si="316"/>
        <v>NA</v>
      </c>
      <c r="M5085" s="119"/>
      <c r="N5085" s="120" t="str">
        <f t="shared" si="317"/>
        <v>NA</v>
      </c>
      <c r="O5085" s="120"/>
      <c r="P5085"/>
      <c r="Q5085"/>
      <c r="R5085"/>
      <c r="S5085"/>
      <c r="T5085"/>
      <c r="U5085" t="s">
        <v>16482</v>
      </c>
      <c r="V5085" t="s">
        <v>16480</v>
      </c>
      <c r="W5085" t="s">
        <v>16481</v>
      </c>
      <c r="X5085" t="s">
        <v>675</v>
      </c>
      <c r="Y5085" t="s">
        <v>16483</v>
      </c>
      <c r="Z5085" t="s">
        <v>54</v>
      </c>
      <c r="AA5085"/>
      <c r="AB5085" t="s">
        <v>45849</v>
      </c>
      <c r="AC5085" t="s">
        <v>52669</v>
      </c>
      <c r="AD5085" t="s">
        <v>16484</v>
      </c>
      <c r="AE5085" t="s">
        <v>565</v>
      </c>
      <c r="AF5085" s="119" t="str">
        <f t="shared" si="318"/>
        <v>NA</v>
      </c>
      <c r="AG5085" s="119"/>
      <c r="AH5085" s="119"/>
      <c r="AI5085" s="119"/>
      <c r="AJ5085" s="119" t="str">
        <f t="shared" si="319"/>
        <v>NA</v>
      </c>
      <c r="AK5085" s="190"/>
      <c r="AL5085" s="191"/>
    </row>
    <row r="5086" spans="1:38" x14ac:dyDescent="0.25">
      <c r="A5086" t="s">
        <v>15161</v>
      </c>
      <c r="B5086" t="s">
        <v>15159</v>
      </c>
      <c r="C5086" t="s">
        <v>15160</v>
      </c>
      <c r="D5086" t="s">
        <v>675</v>
      </c>
      <c r="E5086" t="s">
        <v>15162</v>
      </c>
      <c r="F5086" t="s">
        <v>54</v>
      </c>
      <c r="G5086"/>
      <c r="H5086" t="s">
        <v>46475</v>
      </c>
      <c r="I5086" t="s">
        <v>53194</v>
      </c>
      <c r="J5086"/>
      <c r="K5086" t="s">
        <v>105</v>
      </c>
      <c r="L5086" s="119" t="str">
        <f t="shared" si="316"/>
        <v>NA</v>
      </c>
      <c r="M5086" s="119"/>
      <c r="N5086" s="120" t="str">
        <f t="shared" si="317"/>
        <v>NA</v>
      </c>
      <c r="O5086" s="120"/>
      <c r="P5086"/>
      <c r="Q5086"/>
      <c r="R5086"/>
      <c r="S5086"/>
      <c r="T5086"/>
      <c r="U5086" t="s">
        <v>16528</v>
      </c>
      <c r="V5086" t="s">
        <v>16526</v>
      </c>
      <c r="W5086" t="s">
        <v>16527</v>
      </c>
      <c r="X5086" t="s">
        <v>675</v>
      </c>
      <c r="Y5086" t="s">
        <v>8440</v>
      </c>
      <c r="Z5086" t="s">
        <v>54</v>
      </c>
      <c r="AA5086"/>
      <c r="AB5086" t="s">
        <v>45850</v>
      </c>
      <c r="AC5086" t="s">
        <v>52670</v>
      </c>
      <c r="AD5086" t="s">
        <v>16529</v>
      </c>
      <c r="AE5086" t="s">
        <v>565</v>
      </c>
      <c r="AF5086" s="119" t="str">
        <f t="shared" si="318"/>
        <v>NA</v>
      </c>
      <c r="AG5086" s="119"/>
      <c r="AH5086" s="119"/>
      <c r="AI5086" s="119"/>
      <c r="AJ5086" s="119" t="str">
        <f t="shared" si="319"/>
        <v>NA</v>
      </c>
      <c r="AK5086" s="190"/>
      <c r="AL5086" s="191"/>
    </row>
    <row r="5087" spans="1:38" x14ac:dyDescent="0.25">
      <c r="A5087" t="s">
        <v>16636</v>
      </c>
      <c r="B5087" t="s">
        <v>16634</v>
      </c>
      <c r="C5087" t="s">
        <v>16635</v>
      </c>
      <c r="D5087" t="s">
        <v>675</v>
      </c>
      <c r="E5087" t="s">
        <v>1134</v>
      </c>
      <c r="F5087" t="s">
        <v>54</v>
      </c>
      <c r="G5087"/>
      <c r="H5087" t="s">
        <v>46476</v>
      </c>
      <c r="I5087" t="s">
        <v>53195</v>
      </c>
      <c r="J5087" t="s">
        <v>16637</v>
      </c>
      <c r="K5087" t="s">
        <v>565</v>
      </c>
      <c r="L5087" s="119" t="str">
        <f t="shared" si="316"/>
        <v>NA</v>
      </c>
      <c r="M5087" s="119"/>
      <c r="N5087" s="120" t="str">
        <f t="shared" si="317"/>
        <v>NA</v>
      </c>
      <c r="O5087" s="120"/>
      <c r="P5087"/>
      <c r="Q5087"/>
      <c r="R5087"/>
      <c r="S5087"/>
      <c r="T5087"/>
      <c r="U5087" t="s">
        <v>8439</v>
      </c>
      <c r="V5087" t="s">
        <v>8437</v>
      </c>
      <c r="W5087" t="s">
        <v>8438</v>
      </c>
      <c r="X5087" t="s">
        <v>675</v>
      </c>
      <c r="Y5087" t="s">
        <v>8440</v>
      </c>
      <c r="Z5087" t="s">
        <v>54</v>
      </c>
      <c r="AA5087"/>
      <c r="AB5087" t="s">
        <v>45851</v>
      </c>
      <c r="AC5087" t="s">
        <v>52670</v>
      </c>
      <c r="AD5087" t="s">
        <v>8441</v>
      </c>
      <c r="AE5087" t="s">
        <v>105</v>
      </c>
      <c r="AF5087" s="119" t="str">
        <f t="shared" si="318"/>
        <v>NA</v>
      </c>
      <c r="AG5087" s="119"/>
      <c r="AH5087" s="119"/>
      <c r="AI5087" s="119"/>
      <c r="AJ5087" s="119" t="str">
        <f t="shared" si="319"/>
        <v>NA</v>
      </c>
      <c r="AK5087" s="190"/>
      <c r="AL5087" s="191"/>
    </row>
    <row r="5088" spans="1:38" x14ac:dyDescent="0.25">
      <c r="A5088" t="s">
        <v>16640</v>
      </c>
      <c r="B5088" t="s">
        <v>16638</v>
      </c>
      <c r="C5088" t="s">
        <v>16639</v>
      </c>
      <c r="D5088" t="s">
        <v>675</v>
      </c>
      <c r="E5088" t="s">
        <v>16641</v>
      </c>
      <c r="F5088" t="s">
        <v>54</v>
      </c>
      <c r="G5088"/>
      <c r="H5088" t="s">
        <v>46477</v>
      </c>
      <c r="I5088" t="s">
        <v>53196</v>
      </c>
      <c r="J5088" t="s">
        <v>16642</v>
      </c>
      <c r="K5088" t="s">
        <v>565</v>
      </c>
      <c r="L5088" s="119" t="str">
        <f t="shared" si="316"/>
        <v>NA</v>
      </c>
      <c r="M5088" s="119"/>
      <c r="N5088" s="120" t="str">
        <f t="shared" si="317"/>
        <v>NA</v>
      </c>
      <c r="O5088" s="120"/>
      <c r="P5088"/>
      <c r="Q5088"/>
      <c r="R5088"/>
      <c r="S5088"/>
      <c r="T5088"/>
      <c r="U5088" t="s">
        <v>17656</v>
      </c>
      <c r="V5088" t="s">
        <v>17654</v>
      </c>
      <c r="W5088" t="s">
        <v>17655</v>
      </c>
      <c r="X5088" t="s">
        <v>675</v>
      </c>
      <c r="Y5088" t="s">
        <v>1388</v>
      </c>
      <c r="Z5088" t="s">
        <v>54</v>
      </c>
      <c r="AA5088"/>
      <c r="AB5088" t="s">
        <v>45852</v>
      </c>
      <c r="AC5088" t="s">
        <v>52671</v>
      </c>
      <c r="AD5088" t="s">
        <v>17657</v>
      </c>
      <c r="AE5088" t="s">
        <v>565</v>
      </c>
      <c r="AF5088" s="119" t="str">
        <f t="shared" si="318"/>
        <v>NA</v>
      </c>
      <c r="AG5088" s="119"/>
      <c r="AH5088" s="119"/>
      <c r="AI5088" s="119"/>
      <c r="AJ5088" s="119" t="str">
        <f t="shared" si="319"/>
        <v>NA</v>
      </c>
      <c r="AK5088" s="190"/>
      <c r="AL5088" s="191"/>
    </row>
    <row r="5089" spans="1:38" x14ac:dyDescent="0.25">
      <c r="A5089" t="s">
        <v>17017</v>
      </c>
      <c r="B5089" t="s">
        <v>17015</v>
      </c>
      <c r="C5089" t="s">
        <v>17016</v>
      </c>
      <c r="D5089" t="s">
        <v>675</v>
      </c>
      <c r="E5089" t="s">
        <v>17018</v>
      </c>
      <c r="F5089" t="s">
        <v>54</v>
      </c>
      <c r="G5089"/>
      <c r="H5089" t="s">
        <v>46478</v>
      </c>
      <c r="I5089" t="s">
        <v>53197</v>
      </c>
      <c r="J5089" t="s">
        <v>17019</v>
      </c>
      <c r="K5089" t="s">
        <v>565</v>
      </c>
      <c r="L5089" s="119" t="str">
        <f t="shared" si="316"/>
        <v>NA</v>
      </c>
      <c r="M5089" s="119"/>
      <c r="N5089" s="120" t="str">
        <f t="shared" si="317"/>
        <v>NA</v>
      </c>
      <c r="O5089" s="120"/>
      <c r="P5089"/>
      <c r="Q5089"/>
      <c r="R5089"/>
      <c r="S5089"/>
      <c r="T5089"/>
      <c r="U5089" t="s">
        <v>18049</v>
      </c>
      <c r="V5089" t="s">
        <v>18047</v>
      </c>
      <c r="W5089" t="s">
        <v>18048</v>
      </c>
      <c r="X5089" t="s">
        <v>675</v>
      </c>
      <c r="Y5089" t="s">
        <v>18050</v>
      </c>
      <c r="Z5089" t="s">
        <v>54</v>
      </c>
      <c r="AA5089"/>
      <c r="AB5089" t="s">
        <v>45853</v>
      </c>
      <c r="AC5089" t="s">
        <v>52672</v>
      </c>
      <c r="AD5089" t="s">
        <v>15469</v>
      </c>
      <c r="AE5089" t="s">
        <v>565</v>
      </c>
      <c r="AF5089" s="119" t="str">
        <f t="shared" si="318"/>
        <v>NA</v>
      </c>
      <c r="AG5089" s="119"/>
      <c r="AH5089" s="119"/>
      <c r="AI5089" s="119"/>
      <c r="AJ5089" s="119" t="str">
        <f t="shared" si="319"/>
        <v>NA</v>
      </c>
      <c r="AK5089" s="190"/>
      <c r="AL5089" s="191"/>
    </row>
    <row r="5090" spans="1:38" x14ac:dyDescent="0.25">
      <c r="A5090" t="s">
        <v>20242</v>
      </c>
      <c r="B5090" t="s">
        <v>20240</v>
      </c>
      <c r="C5090" t="s">
        <v>20241</v>
      </c>
      <c r="D5090" t="s">
        <v>675</v>
      </c>
      <c r="E5090" t="s">
        <v>20243</v>
      </c>
      <c r="F5090" t="s">
        <v>54</v>
      </c>
      <c r="G5090"/>
      <c r="H5090" t="s">
        <v>46479</v>
      </c>
      <c r="I5090" t="s">
        <v>53198</v>
      </c>
      <c r="J5090"/>
      <c r="K5090" t="s">
        <v>565</v>
      </c>
      <c r="L5090" s="119" t="str">
        <f t="shared" si="316"/>
        <v>NA</v>
      </c>
      <c r="M5090" s="119"/>
      <c r="N5090" s="120" t="str">
        <f t="shared" si="317"/>
        <v>NA</v>
      </c>
      <c r="O5090" s="120"/>
      <c r="P5090"/>
      <c r="Q5090"/>
      <c r="R5090"/>
      <c r="S5090"/>
      <c r="T5090"/>
      <c r="U5090" t="s">
        <v>11743</v>
      </c>
      <c r="V5090" t="s">
        <v>11742</v>
      </c>
      <c r="W5090" t="s">
        <v>10446</v>
      </c>
      <c r="X5090" t="s">
        <v>675</v>
      </c>
      <c r="Y5090" t="s">
        <v>2619</v>
      </c>
      <c r="Z5090" t="s">
        <v>54</v>
      </c>
      <c r="AA5090"/>
      <c r="AB5090" t="s">
        <v>45854</v>
      </c>
      <c r="AC5090" t="s">
        <v>52673</v>
      </c>
      <c r="AD5090" t="s">
        <v>11744</v>
      </c>
      <c r="AE5090" t="s">
        <v>565</v>
      </c>
      <c r="AF5090" s="119" t="str">
        <f t="shared" si="318"/>
        <v>NA</v>
      </c>
      <c r="AG5090" s="119"/>
      <c r="AH5090" s="119"/>
      <c r="AI5090" s="119"/>
      <c r="AJ5090" s="119" t="str">
        <f t="shared" si="319"/>
        <v>NA</v>
      </c>
      <c r="AK5090" s="190"/>
      <c r="AL5090" s="191"/>
    </row>
    <row r="5091" spans="1:38" x14ac:dyDescent="0.25">
      <c r="A5091" t="s">
        <v>19777</v>
      </c>
      <c r="B5091" t="s">
        <v>19775</v>
      </c>
      <c r="C5091" t="s">
        <v>19776</v>
      </c>
      <c r="D5091" t="s">
        <v>675</v>
      </c>
      <c r="E5091" t="s">
        <v>19778</v>
      </c>
      <c r="F5091" t="s">
        <v>54</v>
      </c>
      <c r="G5091"/>
      <c r="H5091" t="s">
        <v>46480</v>
      </c>
      <c r="I5091" t="s">
        <v>53199</v>
      </c>
      <c r="J5091"/>
      <c r="K5091" t="s">
        <v>565</v>
      </c>
      <c r="L5091" s="119" t="str">
        <f t="shared" si="316"/>
        <v>NA</v>
      </c>
      <c r="M5091" s="119"/>
      <c r="N5091" s="120" t="str">
        <f t="shared" si="317"/>
        <v>NA</v>
      </c>
      <c r="O5091" s="120"/>
      <c r="P5091"/>
      <c r="Q5091"/>
      <c r="R5091"/>
      <c r="S5091"/>
      <c r="T5091"/>
      <c r="U5091" t="s">
        <v>11730</v>
      </c>
      <c r="V5091" t="s">
        <v>11729</v>
      </c>
      <c r="W5091" t="s">
        <v>10446</v>
      </c>
      <c r="X5091" t="s">
        <v>675</v>
      </c>
      <c r="Y5091" t="s">
        <v>2619</v>
      </c>
      <c r="Z5091" t="s">
        <v>54</v>
      </c>
      <c r="AA5091"/>
      <c r="AB5091" t="s">
        <v>45854</v>
      </c>
      <c r="AC5091" t="s">
        <v>52673</v>
      </c>
      <c r="AD5091" t="s">
        <v>11731</v>
      </c>
      <c r="AE5091" t="s">
        <v>565</v>
      </c>
      <c r="AF5091" s="119" t="str">
        <f t="shared" si="318"/>
        <v>NA</v>
      </c>
      <c r="AG5091" s="119"/>
      <c r="AH5091" s="119"/>
      <c r="AI5091" s="119"/>
      <c r="AJ5091" s="119" t="str">
        <f t="shared" si="319"/>
        <v>NA</v>
      </c>
      <c r="AK5091" s="190"/>
      <c r="AL5091" s="191"/>
    </row>
    <row r="5092" spans="1:38" x14ac:dyDescent="0.25">
      <c r="A5092" t="s">
        <v>8767</v>
      </c>
      <c r="B5092" t="s">
        <v>8765</v>
      </c>
      <c r="C5092" t="s">
        <v>8766</v>
      </c>
      <c r="D5092" t="s">
        <v>675</v>
      </c>
      <c r="E5092" t="s">
        <v>8768</v>
      </c>
      <c r="F5092" t="s">
        <v>54</v>
      </c>
      <c r="G5092"/>
      <c r="H5092" t="s">
        <v>46481</v>
      </c>
      <c r="I5092" t="s">
        <v>53200</v>
      </c>
      <c r="J5092" t="s">
        <v>8769</v>
      </c>
      <c r="K5092" t="s">
        <v>105</v>
      </c>
      <c r="L5092" s="119" t="str">
        <f t="shared" si="316"/>
        <v>NA</v>
      </c>
      <c r="M5092" s="119"/>
      <c r="N5092" s="120" t="str">
        <f t="shared" si="317"/>
        <v>NA</v>
      </c>
      <c r="O5092" s="120"/>
      <c r="P5092"/>
      <c r="Q5092"/>
      <c r="R5092"/>
      <c r="S5092"/>
      <c r="T5092"/>
      <c r="U5092" t="s">
        <v>7430</v>
      </c>
      <c r="V5092" t="s">
        <v>7428</v>
      </c>
      <c r="W5092" t="s">
        <v>7429</v>
      </c>
      <c r="X5092" t="s">
        <v>675</v>
      </c>
      <c r="Y5092" t="s">
        <v>2619</v>
      </c>
      <c r="Z5092" t="s">
        <v>54</v>
      </c>
      <c r="AA5092"/>
      <c r="AB5092" t="s">
        <v>45855</v>
      </c>
      <c r="AC5092" t="s">
        <v>52673</v>
      </c>
      <c r="AD5092" t="s">
        <v>7431</v>
      </c>
      <c r="AE5092" t="s">
        <v>105</v>
      </c>
      <c r="AF5092" s="119" t="str">
        <f t="shared" si="318"/>
        <v>NA</v>
      </c>
      <c r="AG5092" s="119"/>
      <c r="AH5092" s="119"/>
      <c r="AI5092" s="119"/>
      <c r="AJ5092" s="119" t="str">
        <f t="shared" si="319"/>
        <v>NA</v>
      </c>
      <c r="AK5092" s="190"/>
      <c r="AL5092" s="191"/>
    </row>
    <row r="5093" spans="1:38" x14ac:dyDescent="0.25">
      <c r="A5093" t="s">
        <v>16959</v>
      </c>
      <c r="B5093" t="s">
        <v>16957</v>
      </c>
      <c r="C5093" t="s">
        <v>16958</v>
      </c>
      <c r="D5093" t="s">
        <v>675</v>
      </c>
      <c r="E5093" t="s">
        <v>15298</v>
      </c>
      <c r="F5093" t="s">
        <v>54</v>
      </c>
      <c r="G5093"/>
      <c r="H5093" t="s">
        <v>46482</v>
      </c>
      <c r="I5093" t="s">
        <v>53201</v>
      </c>
      <c r="J5093" t="s">
        <v>16959</v>
      </c>
      <c r="K5093" t="s">
        <v>565</v>
      </c>
      <c r="L5093" s="119" t="str">
        <f t="shared" si="316"/>
        <v>NA</v>
      </c>
      <c r="M5093" s="119"/>
      <c r="N5093" s="120" t="str">
        <f t="shared" si="317"/>
        <v>NA</v>
      </c>
      <c r="O5093" s="120"/>
      <c r="P5093"/>
      <c r="Q5093"/>
      <c r="R5093"/>
      <c r="S5093"/>
      <c r="T5093"/>
      <c r="U5093" t="s">
        <v>15111</v>
      </c>
      <c r="V5093" t="s">
        <v>15109</v>
      </c>
      <c r="W5093" t="s">
        <v>15110</v>
      </c>
      <c r="X5093" t="s">
        <v>675</v>
      </c>
      <c r="Y5093" t="s">
        <v>15112</v>
      </c>
      <c r="Z5093" t="s">
        <v>54</v>
      </c>
      <c r="AA5093"/>
      <c r="AB5093" t="s">
        <v>45856</v>
      </c>
      <c r="AC5093" t="s">
        <v>52674</v>
      </c>
      <c r="AD5093" t="s">
        <v>15113</v>
      </c>
      <c r="AE5093" t="s">
        <v>105</v>
      </c>
      <c r="AF5093" s="119" t="str">
        <f t="shared" si="318"/>
        <v>NA</v>
      </c>
      <c r="AG5093" s="119"/>
      <c r="AH5093" s="119"/>
      <c r="AI5093" s="119"/>
      <c r="AJ5093" s="119" t="str">
        <f t="shared" si="319"/>
        <v>NA</v>
      </c>
      <c r="AK5093" s="190"/>
      <c r="AL5093" s="191"/>
    </row>
    <row r="5094" spans="1:38" x14ac:dyDescent="0.25">
      <c r="A5094" t="s">
        <v>19970</v>
      </c>
      <c r="B5094" t="s">
        <v>19968</v>
      </c>
      <c r="C5094" t="s">
        <v>19969</v>
      </c>
      <c r="D5094" t="s">
        <v>675</v>
      </c>
      <c r="E5094" t="s">
        <v>3494</v>
      </c>
      <c r="F5094" t="s">
        <v>54</v>
      </c>
      <c r="G5094"/>
      <c r="H5094" t="s">
        <v>46483</v>
      </c>
      <c r="I5094" t="s">
        <v>53202</v>
      </c>
      <c r="J5094"/>
      <c r="K5094" t="s">
        <v>565</v>
      </c>
      <c r="L5094" s="119" t="str">
        <f t="shared" si="316"/>
        <v>NA</v>
      </c>
      <c r="M5094" s="119"/>
      <c r="N5094" s="120" t="str">
        <f t="shared" si="317"/>
        <v>NA</v>
      </c>
      <c r="O5094" s="120"/>
      <c r="P5094"/>
      <c r="Q5094"/>
      <c r="R5094"/>
      <c r="S5094"/>
      <c r="T5094"/>
      <c r="U5094" t="s">
        <v>19555</v>
      </c>
      <c r="V5094" t="s">
        <v>19553</v>
      </c>
      <c r="W5094" t="s">
        <v>19554</v>
      </c>
      <c r="X5094" t="s">
        <v>675</v>
      </c>
      <c r="Y5094" t="s">
        <v>2370</v>
      </c>
      <c r="Z5094" t="s">
        <v>54</v>
      </c>
      <c r="AA5094"/>
      <c r="AB5094" t="s">
        <v>45857</v>
      </c>
      <c r="AC5094" t="s">
        <v>52675</v>
      </c>
      <c r="AD5094" t="s">
        <v>19556</v>
      </c>
      <c r="AE5094" t="s">
        <v>565</v>
      </c>
      <c r="AF5094" s="119" t="str">
        <f t="shared" si="318"/>
        <v>NA</v>
      </c>
      <c r="AG5094" s="119"/>
      <c r="AH5094" s="119"/>
      <c r="AI5094" s="119"/>
      <c r="AJ5094" s="119" t="str">
        <f t="shared" si="319"/>
        <v>NA</v>
      </c>
      <c r="AK5094" s="190"/>
      <c r="AL5094" s="191"/>
    </row>
    <row r="5095" spans="1:38" x14ac:dyDescent="0.25">
      <c r="A5095" t="s">
        <v>20104</v>
      </c>
      <c r="B5095" t="s">
        <v>20102</v>
      </c>
      <c r="C5095" t="s">
        <v>20103</v>
      </c>
      <c r="D5095" t="s">
        <v>675</v>
      </c>
      <c r="E5095" t="s">
        <v>20105</v>
      </c>
      <c r="F5095" t="s">
        <v>54</v>
      </c>
      <c r="G5095"/>
      <c r="H5095" t="s">
        <v>46484</v>
      </c>
      <c r="I5095" t="s">
        <v>53203</v>
      </c>
      <c r="J5095"/>
      <c r="K5095" t="s">
        <v>565</v>
      </c>
      <c r="L5095" s="119" t="str">
        <f t="shared" si="316"/>
        <v>NA</v>
      </c>
      <c r="M5095" s="119"/>
      <c r="N5095" s="120" t="str">
        <f t="shared" si="317"/>
        <v>NA</v>
      </c>
      <c r="O5095" s="120"/>
      <c r="P5095"/>
      <c r="Q5095"/>
      <c r="R5095"/>
      <c r="S5095"/>
      <c r="T5095"/>
      <c r="U5095" t="s">
        <v>16955</v>
      </c>
      <c r="V5095" t="s">
        <v>16953</v>
      </c>
      <c r="W5095" t="s">
        <v>16954</v>
      </c>
      <c r="X5095" t="s">
        <v>675</v>
      </c>
      <c r="Y5095" t="s">
        <v>9045</v>
      </c>
      <c r="Z5095" t="s">
        <v>54</v>
      </c>
      <c r="AA5095"/>
      <c r="AB5095" t="s">
        <v>45858</v>
      </c>
      <c r="AC5095" t="s">
        <v>52676</v>
      </c>
      <c r="AD5095" t="s">
        <v>16956</v>
      </c>
      <c r="AE5095" t="s">
        <v>565</v>
      </c>
      <c r="AF5095" s="119" t="str">
        <f t="shared" si="318"/>
        <v>NA</v>
      </c>
      <c r="AG5095" s="119"/>
      <c r="AH5095" s="119"/>
      <c r="AI5095" s="119"/>
      <c r="AJ5095" s="119" t="str">
        <f t="shared" si="319"/>
        <v>NA</v>
      </c>
      <c r="AK5095" s="190"/>
      <c r="AL5095" s="191"/>
    </row>
    <row r="5096" spans="1:38" x14ac:dyDescent="0.25">
      <c r="A5096" t="s">
        <v>15365</v>
      </c>
      <c r="B5096" t="s">
        <v>15363</v>
      </c>
      <c r="C5096" t="s">
        <v>15364</v>
      </c>
      <c r="D5096" t="s">
        <v>675</v>
      </c>
      <c r="E5096" t="s">
        <v>15366</v>
      </c>
      <c r="F5096" t="s">
        <v>54</v>
      </c>
      <c r="G5096"/>
      <c r="H5096" t="s">
        <v>46485</v>
      </c>
      <c r="I5096" t="s">
        <v>53204</v>
      </c>
      <c r="J5096"/>
      <c r="K5096" t="s">
        <v>565</v>
      </c>
      <c r="L5096" s="119" t="str">
        <f t="shared" si="316"/>
        <v>NA</v>
      </c>
      <c r="M5096" s="119"/>
      <c r="N5096" s="120" t="str">
        <f t="shared" si="317"/>
        <v>NA</v>
      </c>
      <c r="O5096" s="120"/>
      <c r="P5096"/>
      <c r="Q5096"/>
      <c r="R5096"/>
      <c r="S5096"/>
      <c r="T5096"/>
      <c r="U5096" t="s">
        <v>9044</v>
      </c>
      <c r="V5096" t="s">
        <v>9042</v>
      </c>
      <c r="W5096" t="s">
        <v>9043</v>
      </c>
      <c r="X5096" t="s">
        <v>675</v>
      </c>
      <c r="Y5096" t="s">
        <v>9045</v>
      </c>
      <c r="Z5096" t="s">
        <v>54</v>
      </c>
      <c r="AA5096"/>
      <c r="AB5096" t="s">
        <v>45859</v>
      </c>
      <c r="AC5096" t="s">
        <v>52676</v>
      </c>
      <c r="AD5096"/>
      <c r="AE5096" t="s">
        <v>105</v>
      </c>
      <c r="AF5096" s="119" t="str">
        <f t="shared" si="318"/>
        <v>NA</v>
      </c>
      <c r="AG5096" s="119"/>
      <c r="AH5096" s="119"/>
      <c r="AI5096" s="119"/>
      <c r="AJ5096" s="119" t="str">
        <f t="shared" si="319"/>
        <v>NA</v>
      </c>
      <c r="AK5096" s="190"/>
      <c r="AL5096" s="191"/>
    </row>
    <row r="5097" spans="1:38" x14ac:dyDescent="0.25">
      <c r="A5097" t="s">
        <v>20184</v>
      </c>
      <c r="B5097" t="s">
        <v>20182</v>
      </c>
      <c r="C5097" t="s">
        <v>20183</v>
      </c>
      <c r="D5097" t="s">
        <v>675</v>
      </c>
      <c r="E5097" t="s">
        <v>20185</v>
      </c>
      <c r="F5097" t="s">
        <v>54</v>
      </c>
      <c r="G5097"/>
      <c r="H5097" t="s">
        <v>46486</v>
      </c>
      <c r="I5097" t="s">
        <v>53205</v>
      </c>
      <c r="J5097"/>
      <c r="K5097" t="s">
        <v>565</v>
      </c>
      <c r="L5097" s="119" t="str">
        <f t="shared" si="316"/>
        <v>NA</v>
      </c>
      <c r="M5097" s="119"/>
      <c r="N5097" s="120" t="str">
        <f t="shared" si="317"/>
        <v>NA</v>
      </c>
      <c r="O5097" s="120"/>
      <c r="P5097"/>
      <c r="Q5097"/>
      <c r="R5097"/>
      <c r="S5097"/>
      <c r="T5097"/>
      <c r="U5097" t="s">
        <v>19598</v>
      </c>
      <c r="V5097" t="s">
        <v>19596</v>
      </c>
      <c r="W5097" t="s">
        <v>19597</v>
      </c>
      <c r="X5097" t="s">
        <v>675</v>
      </c>
      <c r="Y5097" t="s">
        <v>209</v>
      </c>
      <c r="Z5097" t="s">
        <v>54</v>
      </c>
      <c r="AA5097"/>
      <c r="AB5097" t="s">
        <v>45860</v>
      </c>
      <c r="AC5097" t="s">
        <v>52677</v>
      </c>
      <c r="AD5097" t="s">
        <v>19598</v>
      </c>
      <c r="AE5097" t="s">
        <v>565</v>
      </c>
      <c r="AF5097" s="119" t="str">
        <f t="shared" si="318"/>
        <v>NA</v>
      </c>
      <c r="AG5097" s="119"/>
      <c r="AH5097" s="119"/>
      <c r="AI5097" s="119"/>
      <c r="AJ5097" s="119" t="str">
        <f t="shared" si="319"/>
        <v>NA</v>
      </c>
      <c r="AK5097" s="190"/>
      <c r="AL5097" s="191"/>
    </row>
    <row r="5098" spans="1:38" x14ac:dyDescent="0.25">
      <c r="A5098" t="s">
        <v>13912</v>
      </c>
      <c r="B5098" t="s">
        <v>13910</v>
      </c>
      <c r="C5098" t="s">
        <v>13911</v>
      </c>
      <c r="D5098" t="s">
        <v>675</v>
      </c>
      <c r="E5098" t="s">
        <v>13913</v>
      </c>
      <c r="F5098" t="s">
        <v>54</v>
      </c>
      <c r="G5098"/>
      <c r="H5098" t="s">
        <v>46487</v>
      </c>
      <c r="I5098" t="s">
        <v>53206</v>
      </c>
      <c r="J5098" t="s">
        <v>13912</v>
      </c>
      <c r="K5098" t="s">
        <v>565</v>
      </c>
      <c r="L5098" s="119" t="str">
        <f t="shared" si="316"/>
        <v>NA</v>
      </c>
      <c r="M5098" s="119"/>
      <c r="N5098" s="120" t="str">
        <f t="shared" si="317"/>
        <v>NA</v>
      </c>
      <c r="O5098" s="120"/>
      <c r="P5098"/>
      <c r="Q5098"/>
      <c r="R5098"/>
      <c r="S5098"/>
      <c r="T5098"/>
      <c r="U5098" t="s">
        <v>10723</v>
      </c>
      <c r="V5098" t="s">
        <v>10722</v>
      </c>
      <c r="W5098" t="s">
        <v>10446</v>
      </c>
      <c r="X5098" t="s">
        <v>675</v>
      </c>
      <c r="Y5098" t="s">
        <v>209</v>
      </c>
      <c r="Z5098" t="s">
        <v>54</v>
      </c>
      <c r="AA5098"/>
      <c r="AB5098" t="s">
        <v>45861</v>
      </c>
      <c r="AC5098" t="s">
        <v>52677</v>
      </c>
      <c r="AD5098" t="s">
        <v>10723</v>
      </c>
      <c r="AE5098" t="s">
        <v>565</v>
      </c>
      <c r="AF5098" s="119" t="str">
        <f t="shared" si="318"/>
        <v>NA</v>
      </c>
      <c r="AG5098" s="119"/>
      <c r="AH5098" s="119"/>
      <c r="AI5098" s="119"/>
      <c r="AJ5098" s="119" t="str">
        <f t="shared" si="319"/>
        <v>NA</v>
      </c>
      <c r="AK5098" s="190"/>
      <c r="AL5098" s="191"/>
    </row>
    <row r="5099" spans="1:38" x14ac:dyDescent="0.25">
      <c r="A5099" t="s">
        <v>20188</v>
      </c>
      <c r="B5099" t="s">
        <v>20186</v>
      </c>
      <c r="C5099" t="s">
        <v>20187</v>
      </c>
      <c r="D5099" t="s">
        <v>675</v>
      </c>
      <c r="E5099" t="s">
        <v>20189</v>
      </c>
      <c r="F5099" t="s">
        <v>54</v>
      </c>
      <c r="G5099"/>
      <c r="H5099" t="s">
        <v>46488</v>
      </c>
      <c r="I5099" t="s">
        <v>53207</v>
      </c>
      <c r="J5099"/>
      <c r="K5099" t="s">
        <v>565</v>
      </c>
      <c r="L5099" s="119" t="str">
        <f t="shared" si="316"/>
        <v>NA</v>
      </c>
      <c r="M5099" s="119"/>
      <c r="N5099" s="120" t="str">
        <f t="shared" si="317"/>
        <v>NA</v>
      </c>
      <c r="O5099" s="120"/>
      <c r="P5099"/>
      <c r="Q5099"/>
      <c r="R5099"/>
      <c r="S5099"/>
      <c r="T5099"/>
      <c r="U5099" t="s">
        <v>15103</v>
      </c>
      <c r="V5099" t="s">
        <v>15101</v>
      </c>
      <c r="W5099" t="s">
        <v>15102</v>
      </c>
      <c r="X5099" t="s">
        <v>675</v>
      </c>
      <c r="Y5099" t="s">
        <v>209</v>
      </c>
      <c r="Z5099" t="s">
        <v>54</v>
      </c>
      <c r="AA5099"/>
      <c r="AB5099" t="s">
        <v>45862</v>
      </c>
      <c r="AC5099" t="s">
        <v>52677</v>
      </c>
      <c r="AD5099" t="s">
        <v>15104</v>
      </c>
      <c r="AE5099" t="s">
        <v>105</v>
      </c>
      <c r="AF5099" s="119" t="str">
        <f t="shared" si="318"/>
        <v>NA</v>
      </c>
      <c r="AG5099" s="119"/>
      <c r="AH5099" s="119"/>
      <c r="AI5099" s="119"/>
      <c r="AJ5099" s="119" t="str">
        <f t="shared" si="319"/>
        <v>NA</v>
      </c>
      <c r="AK5099" s="190"/>
      <c r="AL5099" s="191"/>
    </row>
    <row r="5100" spans="1:38" x14ac:dyDescent="0.25">
      <c r="A5100" t="s">
        <v>17772</v>
      </c>
      <c r="B5100" t="s">
        <v>17770</v>
      </c>
      <c r="C5100" t="s">
        <v>17771</v>
      </c>
      <c r="D5100" t="s">
        <v>675</v>
      </c>
      <c r="E5100" t="s">
        <v>17773</v>
      </c>
      <c r="F5100" t="s">
        <v>54</v>
      </c>
      <c r="G5100"/>
      <c r="H5100" t="s">
        <v>46489</v>
      </c>
      <c r="I5100" t="s">
        <v>53208</v>
      </c>
      <c r="J5100"/>
      <c r="K5100" t="s">
        <v>105</v>
      </c>
      <c r="L5100" s="119" t="str">
        <f t="shared" si="316"/>
        <v>NA</v>
      </c>
      <c r="M5100" s="119"/>
      <c r="N5100" s="120" t="str">
        <f t="shared" si="317"/>
        <v>NA</v>
      </c>
      <c r="O5100" s="120"/>
      <c r="P5100"/>
      <c r="Q5100"/>
      <c r="R5100"/>
      <c r="S5100"/>
      <c r="T5100"/>
      <c r="U5100" t="s">
        <v>12425</v>
      </c>
      <c r="V5100" t="s">
        <v>12423</v>
      </c>
      <c r="W5100" t="s">
        <v>12424</v>
      </c>
      <c r="X5100" t="s">
        <v>675</v>
      </c>
      <c r="Y5100" t="s">
        <v>209</v>
      </c>
      <c r="Z5100" t="s">
        <v>54</v>
      </c>
      <c r="AA5100"/>
      <c r="AB5100" t="s">
        <v>45862</v>
      </c>
      <c r="AC5100" t="s">
        <v>52677</v>
      </c>
      <c r="AD5100" t="s">
        <v>12426</v>
      </c>
      <c r="AE5100" t="s">
        <v>105</v>
      </c>
      <c r="AF5100" s="119" t="str">
        <f t="shared" si="318"/>
        <v>NA</v>
      </c>
      <c r="AG5100" s="119"/>
      <c r="AH5100" s="119"/>
      <c r="AI5100" s="119"/>
      <c r="AJ5100" s="119" t="str">
        <f t="shared" si="319"/>
        <v>NA</v>
      </c>
      <c r="AK5100" s="190"/>
      <c r="AL5100" s="191"/>
    </row>
    <row r="5101" spans="1:38" x14ac:dyDescent="0.25">
      <c r="A5101" t="s">
        <v>6031</v>
      </c>
      <c r="B5101" t="s">
        <v>6029</v>
      </c>
      <c r="C5101" t="s">
        <v>6030</v>
      </c>
      <c r="D5101" t="s">
        <v>675</v>
      </c>
      <c r="E5101" t="s">
        <v>6032</v>
      </c>
      <c r="F5101" t="s">
        <v>54</v>
      </c>
      <c r="G5101"/>
      <c r="H5101" t="s">
        <v>46490</v>
      </c>
      <c r="I5101" t="s">
        <v>53209</v>
      </c>
      <c r="J5101" t="s">
        <v>6033</v>
      </c>
      <c r="K5101" t="s">
        <v>105</v>
      </c>
      <c r="L5101" s="119" t="str">
        <f t="shared" si="316"/>
        <v>NA</v>
      </c>
      <c r="M5101" s="119"/>
      <c r="N5101" s="120" t="str">
        <f t="shared" si="317"/>
        <v>NA</v>
      </c>
      <c r="O5101" s="120"/>
      <c r="P5101"/>
      <c r="Q5101"/>
      <c r="R5101"/>
      <c r="S5101"/>
      <c r="T5101"/>
      <c r="U5101" t="s">
        <v>8231</v>
      </c>
      <c r="V5101" t="s">
        <v>8229</v>
      </c>
      <c r="W5101" t="s">
        <v>8230</v>
      </c>
      <c r="X5101" t="s">
        <v>675</v>
      </c>
      <c r="Y5101" t="s">
        <v>209</v>
      </c>
      <c r="Z5101" t="s">
        <v>54</v>
      </c>
      <c r="AA5101"/>
      <c r="AB5101" t="s">
        <v>45863</v>
      </c>
      <c r="AC5101" t="s">
        <v>52677</v>
      </c>
      <c r="AD5101" t="s">
        <v>7431</v>
      </c>
      <c r="AE5101" t="s">
        <v>105</v>
      </c>
      <c r="AF5101" s="119" t="str">
        <f t="shared" si="318"/>
        <v>NA</v>
      </c>
      <c r="AG5101" s="119"/>
      <c r="AH5101" s="119"/>
      <c r="AI5101" s="119"/>
      <c r="AJ5101" s="119" t="str">
        <f t="shared" si="319"/>
        <v>NA</v>
      </c>
      <c r="AK5101" s="190"/>
      <c r="AL5101" s="191"/>
    </row>
    <row r="5102" spans="1:38" x14ac:dyDescent="0.25">
      <c r="A5102" t="s">
        <v>7813</v>
      </c>
      <c r="B5102" t="s">
        <v>7811</v>
      </c>
      <c r="C5102" t="s">
        <v>7812</v>
      </c>
      <c r="D5102" t="s">
        <v>675</v>
      </c>
      <c r="E5102" t="s">
        <v>7814</v>
      </c>
      <c r="F5102" t="s">
        <v>54</v>
      </c>
      <c r="G5102"/>
      <c r="H5102" t="s">
        <v>46491</v>
      </c>
      <c r="I5102" t="s">
        <v>53210</v>
      </c>
      <c r="J5102" t="s">
        <v>7815</v>
      </c>
      <c r="K5102" t="s">
        <v>105</v>
      </c>
      <c r="L5102" s="119" t="str">
        <f t="shared" si="316"/>
        <v>NA</v>
      </c>
      <c r="M5102" s="119"/>
      <c r="N5102" s="120" t="str">
        <f t="shared" si="317"/>
        <v>NA</v>
      </c>
      <c r="O5102" s="120"/>
      <c r="P5102"/>
      <c r="Q5102"/>
      <c r="R5102"/>
      <c r="S5102"/>
      <c r="T5102"/>
      <c r="U5102" t="s">
        <v>16977</v>
      </c>
      <c r="V5102" t="s">
        <v>16975</v>
      </c>
      <c r="W5102" t="s">
        <v>16976</v>
      </c>
      <c r="X5102" t="s">
        <v>675</v>
      </c>
      <c r="Y5102" t="s">
        <v>16978</v>
      </c>
      <c r="Z5102" t="s">
        <v>54</v>
      </c>
      <c r="AA5102"/>
      <c r="AB5102" t="s">
        <v>45864</v>
      </c>
      <c r="AC5102" t="s">
        <v>52678</v>
      </c>
      <c r="AD5102" t="s">
        <v>14422</v>
      </c>
      <c r="AE5102" t="s">
        <v>565</v>
      </c>
      <c r="AF5102" s="119" t="str">
        <f t="shared" si="318"/>
        <v>NA</v>
      </c>
      <c r="AG5102" s="119"/>
      <c r="AH5102" s="119"/>
      <c r="AI5102" s="119"/>
      <c r="AJ5102" s="119" t="str">
        <f t="shared" si="319"/>
        <v>NA</v>
      </c>
      <c r="AK5102" s="190"/>
      <c r="AL5102" s="191"/>
    </row>
    <row r="5103" spans="1:38" x14ac:dyDescent="0.25">
      <c r="A5103" t="s">
        <v>20739</v>
      </c>
      <c r="B5103" t="s">
        <v>20737</v>
      </c>
      <c r="C5103" t="s">
        <v>20738</v>
      </c>
      <c r="D5103" t="s">
        <v>675</v>
      </c>
      <c r="E5103" t="s">
        <v>20740</v>
      </c>
      <c r="F5103" t="s">
        <v>54</v>
      </c>
      <c r="G5103"/>
      <c r="H5103" t="s">
        <v>46492</v>
      </c>
      <c r="I5103" t="s">
        <v>53211</v>
      </c>
      <c r="J5103"/>
      <c r="K5103" t="s">
        <v>105</v>
      </c>
      <c r="L5103" s="119" t="str">
        <f t="shared" si="316"/>
        <v>NA</v>
      </c>
      <c r="M5103" s="119"/>
      <c r="N5103" s="120" t="str">
        <f t="shared" si="317"/>
        <v>NA</v>
      </c>
      <c r="O5103" s="120"/>
      <c r="P5103"/>
      <c r="Q5103"/>
      <c r="R5103"/>
      <c r="S5103"/>
      <c r="T5103"/>
      <c r="U5103" t="s">
        <v>16834</v>
      </c>
      <c r="V5103" t="s">
        <v>16836</v>
      </c>
      <c r="W5103" t="s">
        <v>16837</v>
      </c>
      <c r="X5103" t="s">
        <v>675</v>
      </c>
      <c r="Y5103" t="s">
        <v>5119</v>
      </c>
      <c r="Z5103" t="s">
        <v>54</v>
      </c>
      <c r="AA5103"/>
      <c r="AB5103" t="s">
        <v>45865</v>
      </c>
      <c r="AC5103" t="s">
        <v>52679</v>
      </c>
      <c r="AD5103" t="s">
        <v>16838</v>
      </c>
      <c r="AE5103" t="s">
        <v>565</v>
      </c>
      <c r="AF5103" s="119" t="str">
        <f t="shared" si="318"/>
        <v>NA</v>
      </c>
      <c r="AG5103" s="119"/>
      <c r="AH5103" s="119"/>
      <c r="AI5103" s="119"/>
      <c r="AJ5103" s="119" t="str">
        <f t="shared" si="319"/>
        <v>NA</v>
      </c>
      <c r="AK5103" s="190"/>
      <c r="AL5103" s="191"/>
    </row>
    <row r="5104" spans="1:38" x14ac:dyDescent="0.25">
      <c r="A5104" t="s">
        <v>17960</v>
      </c>
      <c r="B5104" t="s">
        <v>17958</v>
      </c>
      <c r="C5104" t="s">
        <v>17959</v>
      </c>
      <c r="D5104" t="s">
        <v>675</v>
      </c>
      <c r="E5104" t="s">
        <v>17961</v>
      </c>
      <c r="F5104" t="s">
        <v>54</v>
      </c>
      <c r="G5104"/>
      <c r="H5104" t="s">
        <v>46493</v>
      </c>
      <c r="I5104" t="s">
        <v>53212</v>
      </c>
      <c r="J5104" t="s">
        <v>17962</v>
      </c>
      <c r="K5104" t="s">
        <v>565</v>
      </c>
      <c r="L5104" s="119" t="str">
        <f t="shared" si="316"/>
        <v>NA</v>
      </c>
      <c r="M5104" s="119"/>
      <c r="N5104" s="120" t="str">
        <f t="shared" si="317"/>
        <v>NA</v>
      </c>
      <c r="O5104" s="120"/>
      <c r="P5104"/>
      <c r="Q5104"/>
      <c r="R5104"/>
      <c r="S5104"/>
      <c r="T5104"/>
      <c r="U5104" t="s">
        <v>19089</v>
      </c>
      <c r="V5104" t="s">
        <v>19087</v>
      </c>
      <c r="W5104" t="s">
        <v>19088</v>
      </c>
      <c r="X5104" t="s">
        <v>675</v>
      </c>
      <c r="Y5104" t="s">
        <v>5119</v>
      </c>
      <c r="Z5104" t="s">
        <v>54</v>
      </c>
      <c r="AA5104"/>
      <c r="AB5104" t="s">
        <v>45865</v>
      </c>
      <c r="AC5104" t="s">
        <v>52679</v>
      </c>
      <c r="AD5104" t="s">
        <v>19090</v>
      </c>
      <c r="AE5104" t="s">
        <v>565</v>
      </c>
      <c r="AF5104" s="119" t="str">
        <f t="shared" si="318"/>
        <v>NA</v>
      </c>
      <c r="AG5104" s="119"/>
      <c r="AH5104" s="119"/>
      <c r="AI5104" s="119"/>
      <c r="AJ5104" s="119" t="str">
        <f t="shared" si="319"/>
        <v>NA</v>
      </c>
      <c r="AK5104" s="190"/>
      <c r="AL5104" s="191"/>
    </row>
    <row r="5105" spans="1:38" x14ac:dyDescent="0.25">
      <c r="A5105" t="s">
        <v>19575</v>
      </c>
      <c r="B5105" t="s">
        <v>19573</v>
      </c>
      <c r="C5105" t="s">
        <v>19574</v>
      </c>
      <c r="D5105" t="s">
        <v>675</v>
      </c>
      <c r="E5105" t="s">
        <v>19576</v>
      </c>
      <c r="F5105" t="s">
        <v>54</v>
      </c>
      <c r="G5105"/>
      <c r="H5105" t="s">
        <v>46494</v>
      </c>
      <c r="I5105" t="s">
        <v>53213</v>
      </c>
      <c r="J5105"/>
      <c r="K5105" t="s">
        <v>565</v>
      </c>
      <c r="L5105" s="119" t="str">
        <f t="shared" si="316"/>
        <v>NA</v>
      </c>
      <c r="M5105" s="119"/>
      <c r="N5105" s="120" t="str">
        <f t="shared" si="317"/>
        <v>NA</v>
      </c>
      <c r="O5105" s="120"/>
      <c r="P5105"/>
      <c r="Q5105"/>
      <c r="R5105"/>
      <c r="S5105"/>
      <c r="T5105"/>
      <c r="U5105" t="s">
        <v>11718</v>
      </c>
      <c r="V5105" t="s">
        <v>11717</v>
      </c>
      <c r="W5105" t="s">
        <v>10446</v>
      </c>
      <c r="X5105" t="s">
        <v>675</v>
      </c>
      <c r="Y5105" t="s">
        <v>5119</v>
      </c>
      <c r="Z5105" t="s">
        <v>54</v>
      </c>
      <c r="AA5105"/>
      <c r="AB5105" t="s">
        <v>45866</v>
      </c>
      <c r="AC5105" t="s">
        <v>52679</v>
      </c>
      <c r="AD5105" t="s">
        <v>11719</v>
      </c>
      <c r="AE5105" t="s">
        <v>565</v>
      </c>
      <c r="AF5105" s="119" t="str">
        <f t="shared" si="318"/>
        <v>NA</v>
      </c>
      <c r="AG5105" s="119"/>
      <c r="AH5105" s="119"/>
      <c r="AI5105" s="119"/>
      <c r="AJ5105" s="119" t="str">
        <f t="shared" si="319"/>
        <v>NA</v>
      </c>
      <c r="AK5105" s="190"/>
      <c r="AL5105" s="191"/>
    </row>
    <row r="5106" spans="1:38" x14ac:dyDescent="0.25">
      <c r="A5106" t="s">
        <v>13758</v>
      </c>
      <c r="B5106" t="s">
        <v>13756</v>
      </c>
      <c r="C5106" t="s">
        <v>13757</v>
      </c>
      <c r="D5106" t="s">
        <v>675</v>
      </c>
      <c r="E5106" t="s">
        <v>13759</v>
      </c>
      <c r="F5106" t="s">
        <v>54</v>
      </c>
      <c r="G5106"/>
      <c r="H5106" t="s">
        <v>46495</v>
      </c>
      <c r="I5106" t="s">
        <v>53214</v>
      </c>
      <c r="J5106" t="s">
        <v>13758</v>
      </c>
      <c r="K5106" t="s">
        <v>565</v>
      </c>
      <c r="L5106" s="119" t="str">
        <f t="shared" si="316"/>
        <v>NA</v>
      </c>
      <c r="M5106" s="119"/>
      <c r="N5106" s="120" t="str">
        <f t="shared" si="317"/>
        <v>NA</v>
      </c>
      <c r="O5106" s="120"/>
      <c r="P5106"/>
      <c r="Q5106"/>
      <c r="R5106"/>
      <c r="S5106"/>
      <c r="T5106"/>
      <c r="U5106" t="s">
        <v>8247</v>
      </c>
      <c r="V5106" t="s">
        <v>8245</v>
      </c>
      <c r="W5106" t="s">
        <v>8246</v>
      </c>
      <c r="X5106" t="s">
        <v>675</v>
      </c>
      <c r="Y5106" t="s">
        <v>5119</v>
      </c>
      <c r="Z5106" t="s">
        <v>54</v>
      </c>
      <c r="AA5106"/>
      <c r="AB5106" t="s">
        <v>45867</v>
      </c>
      <c r="AC5106" t="s">
        <v>52679</v>
      </c>
      <c r="AD5106" t="s">
        <v>8248</v>
      </c>
      <c r="AE5106" t="s">
        <v>105</v>
      </c>
      <c r="AF5106" s="119" t="str">
        <f t="shared" si="318"/>
        <v>NA</v>
      </c>
      <c r="AG5106" s="119"/>
      <c r="AH5106" s="119"/>
      <c r="AI5106" s="119"/>
      <c r="AJ5106" s="119" t="str">
        <f t="shared" si="319"/>
        <v>NA</v>
      </c>
      <c r="AK5106" s="190"/>
      <c r="AL5106" s="191"/>
    </row>
    <row r="5107" spans="1:38" x14ac:dyDescent="0.25">
      <c r="A5107" t="s">
        <v>16171</v>
      </c>
      <c r="B5107" t="s">
        <v>16169</v>
      </c>
      <c r="C5107" t="s">
        <v>16170</v>
      </c>
      <c r="D5107" t="s">
        <v>675</v>
      </c>
      <c r="E5107" t="s">
        <v>1634</v>
      </c>
      <c r="F5107" t="s">
        <v>54</v>
      </c>
      <c r="G5107"/>
      <c r="H5107" t="s">
        <v>46496</v>
      </c>
      <c r="I5107" t="s">
        <v>53215</v>
      </c>
      <c r="J5107" t="s">
        <v>16172</v>
      </c>
      <c r="K5107" t="s">
        <v>565</v>
      </c>
      <c r="L5107" s="119" t="str">
        <f t="shared" si="316"/>
        <v>NA</v>
      </c>
      <c r="M5107" s="119"/>
      <c r="N5107" s="120" t="str">
        <f t="shared" si="317"/>
        <v>NA</v>
      </c>
      <c r="O5107" s="120"/>
      <c r="P5107"/>
      <c r="Q5107"/>
      <c r="R5107"/>
      <c r="S5107"/>
      <c r="T5107"/>
      <c r="U5107" t="s">
        <v>11444</v>
      </c>
      <c r="V5107" t="s">
        <v>11442</v>
      </c>
      <c r="W5107" t="s">
        <v>11443</v>
      </c>
      <c r="X5107" t="s">
        <v>675</v>
      </c>
      <c r="Y5107" t="s">
        <v>5119</v>
      </c>
      <c r="Z5107" t="s">
        <v>54</v>
      </c>
      <c r="AA5107"/>
      <c r="AB5107" t="s">
        <v>45868</v>
      </c>
      <c r="AC5107" t="s">
        <v>52679</v>
      </c>
      <c r="AD5107"/>
      <c r="AE5107" t="s">
        <v>105</v>
      </c>
      <c r="AF5107" s="119" t="str">
        <f t="shared" si="318"/>
        <v>NA</v>
      </c>
      <c r="AG5107" s="119"/>
      <c r="AH5107" s="119"/>
      <c r="AI5107" s="119"/>
      <c r="AJ5107" s="119" t="str">
        <f t="shared" si="319"/>
        <v>NA</v>
      </c>
      <c r="AK5107" s="190"/>
      <c r="AL5107" s="191"/>
    </row>
    <row r="5108" spans="1:38" x14ac:dyDescent="0.25">
      <c r="A5108" t="s">
        <v>6391</v>
      </c>
      <c r="B5108" t="s">
        <v>6389</v>
      </c>
      <c r="C5108" t="s">
        <v>6390</v>
      </c>
      <c r="D5108" t="s">
        <v>675</v>
      </c>
      <c r="E5108" t="s">
        <v>1634</v>
      </c>
      <c r="F5108" t="s">
        <v>54</v>
      </c>
      <c r="G5108"/>
      <c r="H5108" t="s">
        <v>46497</v>
      </c>
      <c r="I5108" t="s">
        <v>53215</v>
      </c>
      <c r="J5108" t="s">
        <v>6391</v>
      </c>
      <c r="K5108" t="s">
        <v>105</v>
      </c>
      <c r="L5108" s="119" t="str">
        <f t="shared" si="316"/>
        <v>NA</v>
      </c>
      <c r="M5108" s="119"/>
      <c r="N5108" s="120" t="str">
        <f t="shared" si="317"/>
        <v>NA</v>
      </c>
      <c r="O5108" s="120"/>
      <c r="P5108"/>
      <c r="Q5108"/>
      <c r="R5108"/>
      <c r="S5108"/>
      <c r="T5108"/>
      <c r="U5108" t="s">
        <v>8525</v>
      </c>
      <c r="V5108" t="s">
        <v>8523</v>
      </c>
      <c r="W5108" t="s">
        <v>8524</v>
      </c>
      <c r="X5108" t="s">
        <v>675</v>
      </c>
      <c r="Y5108" t="s">
        <v>8526</v>
      </c>
      <c r="Z5108" t="s">
        <v>54</v>
      </c>
      <c r="AA5108"/>
      <c r="AB5108" t="s">
        <v>45869</v>
      </c>
      <c r="AC5108" t="s">
        <v>52680</v>
      </c>
      <c r="AD5108" t="s">
        <v>8527</v>
      </c>
      <c r="AE5108" t="s">
        <v>105</v>
      </c>
      <c r="AF5108" s="119" t="str">
        <f t="shared" si="318"/>
        <v>NA</v>
      </c>
      <c r="AG5108" s="119"/>
      <c r="AH5108" s="119"/>
      <c r="AI5108" s="119"/>
      <c r="AJ5108" s="119" t="str">
        <f t="shared" si="319"/>
        <v>NA</v>
      </c>
      <c r="AK5108" s="190"/>
      <c r="AL5108" s="191"/>
    </row>
    <row r="5109" spans="1:38" x14ac:dyDescent="0.25">
      <c r="A5109" t="s">
        <v>8972</v>
      </c>
      <c r="B5109" t="s">
        <v>8970</v>
      </c>
      <c r="C5109" t="s">
        <v>8971</v>
      </c>
      <c r="D5109" t="s">
        <v>675</v>
      </c>
      <c r="E5109" t="s">
        <v>1634</v>
      </c>
      <c r="F5109" t="s">
        <v>54</v>
      </c>
      <c r="G5109"/>
      <c r="H5109" t="s">
        <v>46498</v>
      </c>
      <c r="I5109" t="s">
        <v>53215</v>
      </c>
      <c r="J5109" t="s">
        <v>8972</v>
      </c>
      <c r="K5109" t="s">
        <v>105</v>
      </c>
      <c r="L5109" s="119" t="str">
        <f t="shared" si="316"/>
        <v>NA</v>
      </c>
      <c r="M5109" s="119"/>
      <c r="N5109" s="120" t="str">
        <f t="shared" si="317"/>
        <v>NA</v>
      </c>
      <c r="O5109" s="120"/>
      <c r="P5109"/>
      <c r="Q5109"/>
      <c r="R5109"/>
      <c r="S5109"/>
      <c r="T5109"/>
      <c r="U5109" t="s">
        <v>18546</v>
      </c>
      <c r="V5109" t="s">
        <v>18544</v>
      </c>
      <c r="W5109" t="s">
        <v>18545</v>
      </c>
      <c r="X5109" t="s">
        <v>675</v>
      </c>
      <c r="Y5109" t="s">
        <v>18547</v>
      </c>
      <c r="Z5109" t="s">
        <v>54</v>
      </c>
      <c r="AA5109"/>
      <c r="AB5109" t="s">
        <v>45870</v>
      </c>
      <c r="AC5109" t="s">
        <v>52681</v>
      </c>
      <c r="AD5109" t="s">
        <v>18548</v>
      </c>
      <c r="AE5109" t="s">
        <v>565</v>
      </c>
      <c r="AF5109" s="119" t="str">
        <f t="shared" si="318"/>
        <v>NA</v>
      </c>
      <c r="AG5109" s="119"/>
      <c r="AH5109" s="119"/>
      <c r="AI5109" s="119"/>
      <c r="AJ5109" s="119" t="str">
        <f t="shared" si="319"/>
        <v>NA</v>
      </c>
      <c r="AK5109" s="190"/>
      <c r="AL5109" s="191"/>
    </row>
    <row r="5110" spans="1:38" x14ac:dyDescent="0.25">
      <c r="A5110" t="s">
        <v>7337</v>
      </c>
      <c r="B5110" t="s">
        <v>7335</v>
      </c>
      <c r="C5110" t="s">
        <v>7336</v>
      </c>
      <c r="D5110" t="s">
        <v>675</v>
      </c>
      <c r="E5110" t="s">
        <v>1634</v>
      </c>
      <c r="F5110" t="s">
        <v>54</v>
      </c>
      <c r="G5110"/>
      <c r="H5110" t="s">
        <v>46497</v>
      </c>
      <c r="I5110" t="s">
        <v>53215</v>
      </c>
      <c r="J5110" t="s">
        <v>7338</v>
      </c>
      <c r="K5110" t="s">
        <v>105</v>
      </c>
      <c r="L5110" s="119" t="str">
        <f t="shared" si="316"/>
        <v>NA</v>
      </c>
      <c r="M5110" s="119"/>
      <c r="N5110" s="120" t="str">
        <f t="shared" si="317"/>
        <v>NA</v>
      </c>
      <c r="O5110" s="120"/>
      <c r="P5110"/>
      <c r="Q5110"/>
      <c r="R5110"/>
      <c r="S5110"/>
      <c r="T5110"/>
      <c r="U5110" t="s">
        <v>15245</v>
      </c>
      <c r="V5110" t="s">
        <v>15260</v>
      </c>
      <c r="W5110" t="s">
        <v>15261</v>
      </c>
      <c r="X5110" t="s">
        <v>675</v>
      </c>
      <c r="Y5110" t="s">
        <v>15262</v>
      </c>
      <c r="Z5110" t="s">
        <v>54</v>
      </c>
      <c r="AA5110"/>
      <c r="AB5110" t="s">
        <v>45871</v>
      </c>
      <c r="AC5110" t="s">
        <v>52682</v>
      </c>
      <c r="AD5110"/>
      <c r="AE5110" t="s">
        <v>105</v>
      </c>
      <c r="AF5110" s="119" t="str">
        <f t="shared" si="318"/>
        <v>NA</v>
      </c>
      <c r="AG5110" s="119"/>
      <c r="AH5110" s="119"/>
      <c r="AI5110" s="119"/>
      <c r="AJ5110" s="119" t="str">
        <f t="shared" si="319"/>
        <v>NA</v>
      </c>
      <c r="AK5110" s="190"/>
      <c r="AL5110" s="191"/>
    </row>
    <row r="5111" spans="1:38" x14ac:dyDescent="0.25">
      <c r="A5111" t="s">
        <v>9436</v>
      </c>
      <c r="B5111" t="s">
        <v>9434</v>
      </c>
      <c r="C5111" t="s">
        <v>9435</v>
      </c>
      <c r="D5111" t="s">
        <v>675</v>
      </c>
      <c r="E5111" t="s">
        <v>9437</v>
      </c>
      <c r="F5111" t="s">
        <v>54</v>
      </c>
      <c r="G5111"/>
      <c r="H5111" t="s">
        <v>46499</v>
      </c>
      <c r="I5111" t="s">
        <v>53216</v>
      </c>
      <c r="J5111"/>
      <c r="K5111" t="s">
        <v>105</v>
      </c>
      <c r="L5111" s="119" t="str">
        <f t="shared" si="316"/>
        <v>NA</v>
      </c>
      <c r="M5111" s="119"/>
      <c r="N5111" s="120" t="str">
        <f t="shared" si="317"/>
        <v>NA</v>
      </c>
      <c r="O5111" s="120"/>
      <c r="P5111"/>
      <c r="Q5111"/>
      <c r="R5111"/>
      <c r="S5111"/>
      <c r="T5111"/>
      <c r="U5111" t="s">
        <v>17123</v>
      </c>
      <c r="V5111" t="s">
        <v>17121</v>
      </c>
      <c r="W5111" t="s">
        <v>17122</v>
      </c>
      <c r="X5111" t="s">
        <v>675</v>
      </c>
      <c r="Y5111" t="s">
        <v>17124</v>
      </c>
      <c r="Z5111" t="s">
        <v>54</v>
      </c>
      <c r="AA5111"/>
      <c r="AB5111" t="s">
        <v>45872</v>
      </c>
      <c r="AC5111" t="s">
        <v>52683</v>
      </c>
      <c r="AD5111" t="s">
        <v>17125</v>
      </c>
      <c r="AE5111" t="s">
        <v>565</v>
      </c>
      <c r="AF5111" s="119" t="str">
        <f t="shared" si="318"/>
        <v>NA</v>
      </c>
      <c r="AG5111" s="119"/>
      <c r="AH5111" s="119"/>
      <c r="AI5111" s="119"/>
      <c r="AJ5111" s="119" t="str">
        <f t="shared" si="319"/>
        <v>NA</v>
      </c>
      <c r="AK5111" s="190"/>
      <c r="AL5111" s="191"/>
    </row>
    <row r="5112" spans="1:38" x14ac:dyDescent="0.25">
      <c r="A5112" t="s">
        <v>9680</v>
      </c>
      <c r="B5112" t="s">
        <v>9678</v>
      </c>
      <c r="C5112" t="s">
        <v>9679</v>
      </c>
      <c r="D5112" t="s">
        <v>675</v>
      </c>
      <c r="E5112" t="s">
        <v>9681</v>
      </c>
      <c r="F5112" t="s">
        <v>54</v>
      </c>
      <c r="G5112"/>
      <c r="H5112" t="s">
        <v>46500</v>
      </c>
      <c r="I5112" t="s">
        <v>53217</v>
      </c>
      <c r="J5112" t="s">
        <v>9682</v>
      </c>
      <c r="K5112" t="s">
        <v>105</v>
      </c>
      <c r="L5112" s="119" t="str">
        <f t="shared" si="316"/>
        <v>NA</v>
      </c>
      <c r="M5112" s="119"/>
      <c r="N5112" s="120" t="str">
        <f t="shared" si="317"/>
        <v>NA</v>
      </c>
      <c r="O5112" s="120"/>
      <c r="P5112"/>
      <c r="Q5112"/>
      <c r="R5112"/>
      <c r="S5112"/>
      <c r="T5112"/>
      <c r="U5112" t="s">
        <v>19459</v>
      </c>
      <c r="V5112" t="s">
        <v>19457</v>
      </c>
      <c r="W5112" t="s">
        <v>19458</v>
      </c>
      <c r="X5112" t="s">
        <v>675</v>
      </c>
      <c r="Y5112" t="s">
        <v>19460</v>
      </c>
      <c r="Z5112" t="s">
        <v>54</v>
      </c>
      <c r="AA5112"/>
      <c r="AB5112" t="s">
        <v>45873</v>
      </c>
      <c r="AC5112" t="s">
        <v>52684</v>
      </c>
      <c r="AD5112" t="s">
        <v>15469</v>
      </c>
      <c r="AE5112" t="s">
        <v>565</v>
      </c>
      <c r="AF5112" s="119" t="str">
        <f t="shared" si="318"/>
        <v>NA</v>
      </c>
      <c r="AG5112" s="119"/>
      <c r="AH5112" s="119"/>
      <c r="AI5112" s="119"/>
      <c r="AJ5112" s="119" t="str">
        <f t="shared" si="319"/>
        <v>NA</v>
      </c>
      <c r="AK5112" s="190"/>
      <c r="AL5112" s="191"/>
    </row>
    <row r="5113" spans="1:38" x14ac:dyDescent="0.25">
      <c r="A5113" t="s">
        <v>16127</v>
      </c>
      <c r="B5113" t="s">
        <v>16125</v>
      </c>
      <c r="C5113" t="s">
        <v>16126</v>
      </c>
      <c r="D5113" t="s">
        <v>675</v>
      </c>
      <c r="E5113" t="s">
        <v>16128</v>
      </c>
      <c r="F5113" t="s">
        <v>54</v>
      </c>
      <c r="G5113"/>
      <c r="H5113" t="s">
        <v>46501</v>
      </c>
      <c r="I5113" t="s">
        <v>53218</v>
      </c>
      <c r="J5113" t="s">
        <v>16129</v>
      </c>
      <c r="K5113" t="s">
        <v>565</v>
      </c>
      <c r="L5113" s="119" t="str">
        <f t="shared" si="316"/>
        <v>NA</v>
      </c>
      <c r="M5113" s="119"/>
      <c r="N5113" s="120" t="str">
        <f t="shared" si="317"/>
        <v>NA</v>
      </c>
      <c r="O5113" s="120"/>
      <c r="P5113"/>
      <c r="Q5113"/>
      <c r="R5113"/>
      <c r="S5113"/>
      <c r="T5113"/>
      <c r="U5113" t="s">
        <v>16684</v>
      </c>
      <c r="V5113" t="s">
        <v>16682</v>
      </c>
      <c r="W5113" t="s">
        <v>16683</v>
      </c>
      <c r="X5113" t="s">
        <v>675</v>
      </c>
      <c r="Y5113" t="s">
        <v>3416</v>
      </c>
      <c r="Z5113" t="s">
        <v>54</v>
      </c>
      <c r="AA5113"/>
      <c r="AB5113" t="s">
        <v>45874</v>
      </c>
      <c r="AC5113" t="s">
        <v>52685</v>
      </c>
      <c r="AD5113" t="s">
        <v>16685</v>
      </c>
      <c r="AE5113" t="s">
        <v>565</v>
      </c>
      <c r="AF5113" s="119" t="str">
        <f t="shared" si="318"/>
        <v>NA</v>
      </c>
      <c r="AG5113" s="119"/>
      <c r="AH5113" s="119"/>
      <c r="AI5113" s="119"/>
      <c r="AJ5113" s="119" t="str">
        <f t="shared" si="319"/>
        <v>NA</v>
      </c>
      <c r="AK5113" s="190"/>
      <c r="AL5113" s="191"/>
    </row>
    <row r="5114" spans="1:38" x14ac:dyDescent="0.25">
      <c r="A5114" t="s">
        <v>10870</v>
      </c>
      <c r="B5114" t="s">
        <v>10868</v>
      </c>
      <c r="C5114" t="s">
        <v>10869</v>
      </c>
      <c r="D5114" t="s">
        <v>675</v>
      </c>
      <c r="E5114" t="s">
        <v>10871</v>
      </c>
      <c r="F5114" t="s">
        <v>54</v>
      </c>
      <c r="G5114"/>
      <c r="H5114" t="s">
        <v>46502</v>
      </c>
      <c r="I5114" t="s">
        <v>53219</v>
      </c>
      <c r="J5114" t="s">
        <v>10872</v>
      </c>
      <c r="K5114" t="s">
        <v>105</v>
      </c>
      <c r="L5114" s="119" t="str">
        <f t="shared" si="316"/>
        <v>NA</v>
      </c>
      <c r="M5114" s="119"/>
      <c r="N5114" s="120" t="str">
        <f t="shared" si="317"/>
        <v>NA</v>
      </c>
      <c r="O5114" s="120"/>
      <c r="P5114"/>
      <c r="Q5114"/>
      <c r="R5114"/>
      <c r="S5114"/>
      <c r="T5114"/>
      <c r="U5114" t="s">
        <v>11641</v>
      </c>
      <c r="V5114" t="s">
        <v>11639</v>
      </c>
      <c r="W5114" t="s">
        <v>11640</v>
      </c>
      <c r="X5114" t="s">
        <v>675</v>
      </c>
      <c r="Y5114" t="s">
        <v>11642</v>
      </c>
      <c r="Z5114" t="s">
        <v>54</v>
      </c>
      <c r="AA5114"/>
      <c r="AB5114" t="s">
        <v>45875</v>
      </c>
      <c r="AC5114" t="s">
        <v>52686</v>
      </c>
      <c r="AD5114" t="s">
        <v>11643</v>
      </c>
      <c r="AE5114" t="s">
        <v>105</v>
      </c>
      <c r="AF5114" s="119" t="str">
        <f t="shared" si="318"/>
        <v>NA</v>
      </c>
      <c r="AG5114" s="119"/>
      <c r="AH5114" s="119"/>
      <c r="AI5114" s="119"/>
      <c r="AJ5114" s="119" t="str">
        <f t="shared" si="319"/>
        <v>NA</v>
      </c>
      <c r="AK5114" s="190"/>
      <c r="AL5114" s="191"/>
    </row>
    <row r="5115" spans="1:38" x14ac:dyDescent="0.25">
      <c r="A5115" t="s">
        <v>15723</v>
      </c>
      <c r="B5115" t="s">
        <v>15721</v>
      </c>
      <c r="C5115" t="s">
        <v>15722</v>
      </c>
      <c r="D5115" t="s">
        <v>675</v>
      </c>
      <c r="E5115" t="s">
        <v>5562</v>
      </c>
      <c r="F5115" t="s">
        <v>54</v>
      </c>
      <c r="G5115"/>
      <c r="H5115" t="s">
        <v>46503</v>
      </c>
      <c r="I5115" t="s">
        <v>53220</v>
      </c>
      <c r="J5115" t="s">
        <v>15724</v>
      </c>
      <c r="K5115" t="s">
        <v>565</v>
      </c>
      <c r="L5115" s="119" t="str">
        <f t="shared" si="316"/>
        <v>NA</v>
      </c>
      <c r="M5115" s="119"/>
      <c r="N5115" s="120" t="str">
        <f t="shared" si="317"/>
        <v>NA</v>
      </c>
      <c r="O5115" s="120"/>
      <c r="P5115"/>
      <c r="Q5115"/>
      <c r="R5115"/>
      <c r="S5115"/>
      <c r="T5115"/>
      <c r="U5115" t="s">
        <v>10725</v>
      </c>
      <c r="V5115" t="s">
        <v>10724</v>
      </c>
      <c r="W5115" t="s">
        <v>10446</v>
      </c>
      <c r="X5115" t="s">
        <v>675</v>
      </c>
      <c r="Y5115" t="s">
        <v>10726</v>
      </c>
      <c r="Z5115" t="s">
        <v>54</v>
      </c>
      <c r="AA5115"/>
      <c r="AB5115" t="s">
        <v>45876</v>
      </c>
      <c r="AC5115" t="s">
        <v>52687</v>
      </c>
      <c r="AD5115" t="s">
        <v>10725</v>
      </c>
      <c r="AE5115" t="s">
        <v>565</v>
      </c>
      <c r="AF5115" s="119" t="str">
        <f t="shared" si="318"/>
        <v>NA</v>
      </c>
      <c r="AG5115" s="119"/>
      <c r="AH5115" s="119"/>
      <c r="AI5115" s="119"/>
      <c r="AJ5115" s="119" t="str">
        <f t="shared" si="319"/>
        <v>NA</v>
      </c>
      <c r="AK5115" s="190"/>
      <c r="AL5115" s="191"/>
    </row>
    <row r="5116" spans="1:38" x14ac:dyDescent="0.25">
      <c r="A5116" t="s">
        <v>11007</v>
      </c>
      <c r="B5116" t="s">
        <v>11006</v>
      </c>
      <c r="C5116" t="s">
        <v>4084</v>
      </c>
      <c r="D5116" t="s">
        <v>675</v>
      </c>
      <c r="E5116" t="s">
        <v>3369</v>
      </c>
      <c r="F5116" t="s">
        <v>54</v>
      </c>
      <c r="G5116"/>
      <c r="H5116" t="s">
        <v>46504</v>
      </c>
      <c r="I5116" t="s">
        <v>53221</v>
      </c>
      <c r="J5116" t="s">
        <v>11008</v>
      </c>
      <c r="K5116" t="s">
        <v>565</v>
      </c>
      <c r="L5116" s="119" t="str">
        <f t="shared" si="316"/>
        <v>NA</v>
      </c>
      <c r="M5116" s="119"/>
      <c r="N5116" s="120" t="str">
        <f t="shared" si="317"/>
        <v>NA</v>
      </c>
      <c r="O5116" s="120"/>
      <c r="P5116"/>
      <c r="Q5116"/>
      <c r="R5116"/>
      <c r="S5116"/>
      <c r="T5116"/>
      <c r="U5116" t="s">
        <v>14903</v>
      </c>
      <c r="V5116" t="s">
        <v>14901</v>
      </c>
      <c r="W5116" t="s">
        <v>14902</v>
      </c>
      <c r="X5116" t="s">
        <v>675</v>
      </c>
      <c r="Y5116" t="s">
        <v>11484</v>
      </c>
      <c r="Z5116" t="s">
        <v>54</v>
      </c>
      <c r="AA5116"/>
      <c r="AB5116" t="s">
        <v>45877</v>
      </c>
      <c r="AC5116" t="s">
        <v>52688</v>
      </c>
      <c r="AD5116" t="s">
        <v>14904</v>
      </c>
      <c r="AE5116" t="s">
        <v>565</v>
      </c>
      <c r="AF5116" s="119" t="str">
        <f t="shared" si="318"/>
        <v>NA</v>
      </c>
      <c r="AG5116" s="119"/>
      <c r="AH5116" s="119"/>
      <c r="AI5116" s="119"/>
      <c r="AJ5116" s="119" t="str">
        <f t="shared" si="319"/>
        <v>NA</v>
      </c>
      <c r="AK5116" s="190"/>
      <c r="AL5116" s="191"/>
    </row>
    <row r="5117" spans="1:38" x14ac:dyDescent="0.25">
      <c r="A5117" t="s">
        <v>15731</v>
      </c>
      <c r="B5117" t="s">
        <v>15729</v>
      </c>
      <c r="C5117" t="s">
        <v>15730</v>
      </c>
      <c r="D5117" t="s">
        <v>675</v>
      </c>
      <c r="E5117" t="s">
        <v>3369</v>
      </c>
      <c r="F5117" t="s">
        <v>54</v>
      </c>
      <c r="G5117"/>
      <c r="H5117" t="s">
        <v>46505</v>
      </c>
      <c r="I5117" t="s">
        <v>53221</v>
      </c>
      <c r="J5117" t="s">
        <v>15731</v>
      </c>
      <c r="K5117" t="s">
        <v>565</v>
      </c>
      <c r="L5117" s="119" t="str">
        <f t="shared" si="316"/>
        <v>NA</v>
      </c>
      <c r="M5117" s="119"/>
      <c r="N5117" s="120" t="str">
        <f t="shared" si="317"/>
        <v>NA</v>
      </c>
      <c r="O5117" s="120"/>
      <c r="P5117"/>
      <c r="Q5117"/>
      <c r="R5117"/>
      <c r="S5117"/>
      <c r="T5117"/>
      <c r="U5117" t="s">
        <v>19398</v>
      </c>
      <c r="V5117" t="s">
        <v>19396</v>
      </c>
      <c r="W5117" t="s">
        <v>19397</v>
      </c>
      <c r="X5117" t="s">
        <v>675</v>
      </c>
      <c r="Y5117" t="s">
        <v>11484</v>
      </c>
      <c r="Z5117" t="s">
        <v>54</v>
      </c>
      <c r="AA5117"/>
      <c r="AB5117" t="s">
        <v>45878</v>
      </c>
      <c r="AC5117" t="s">
        <v>52688</v>
      </c>
      <c r="AD5117" t="s">
        <v>19399</v>
      </c>
      <c r="AE5117" t="s">
        <v>565</v>
      </c>
      <c r="AF5117" s="119" t="str">
        <f t="shared" si="318"/>
        <v>NA</v>
      </c>
      <c r="AG5117" s="119"/>
      <c r="AH5117" s="119"/>
      <c r="AI5117" s="119"/>
      <c r="AJ5117" s="119" t="str">
        <f t="shared" si="319"/>
        <v>NA</v>
      </c>
      <c r="AK5117" s="190"/>
      <c r="AL5117" s="191"/>
    </row>
    <row r="5118" spans="1:38" x14ac:dyDescent="0.25">
      <c r="A5118" t="s">
        <v>10994</v>
      </c>
      <c r="B5118" t="s">
        <v>10993</v>
      </c>
      <c r="C5118" t="s">
        <v>4084</v>
      </c>
      <c r="D5118" t="s">
        <v>675</v>
      </c>
      <c r="E5118" t="s">
        <v>3369</v>
      </c>
      <c r="F5118" t="s">
        <v>54</v>
      </c>
      <c r="G5118"/>
      <c r="H5118" t="s">
        <v>46504</v>
      </c>
      <c r="I5118" t="s">
        <v>53221</v>
      </c>
      <c r="J5118" t="s">
        <v>10995</v>
      </c>
      <c r="K5118" t="s">
        <v>565</v>
      </c>
      <c r="L5118" s="119" t="str">
        <f t="shared" si="316"/>
        <v>NA</v>
      </c>
      <c r="M5118" s="119"/>
      <c r="N5118" s="120" t="str">
        <f t="shared" si="317"/>
        <v>NA</v>
      </c>
      <c r="O5118" s="120"/>
      <c r="P5118"/>
      <c r="Q5118"/>
      <c r="R5118"/>
      <c r="S5118"/>
      <c r="T5118"/>
      <c r="U5118" t="s">
        <v>11483</v>
      </c>
      <c r="V5118" t="s">
        <v>11481</v>
      </c>
      <c r="W5118" t="s">
        <v>11482</v>
      </c>
      <c r="X5118" t="s">
        <v>675</v>
      </c>
      <c r="Y5118" t="s">
        <v>11484</v>
      </c>
      <c r="Z5118" t="s">
        <v>54</v>
      </c>
      <c r="AA5118"/>
      <c r="AB5118" t="s">
        <v>45877</v>
      </c>
      <c r="AC5118" t="s">
        <v>52688</v>
      </c>
      <c r="AD5118" t="s">
        <v>11485</v>
      </c>
      <c r="AE5118" t="s">
        <v>105</v>
      </c>
      <c r="AF5118" s="119" t="str">
        <f t="shared" si="318"/>
        <v>NA</v>
      </c>
      <c r="AG5118" s="119"/>
      <c r="AH5118" s="119"/>
      <c r="AI5118" s="119"/>
      <c r="AJ5118" s="119" t="str">
        <f t="shared" si="319"/>
        <v>NA</v>
      </c>
      <c r="AK5118" s="190"/>
      <c r="AL5118" s="191"/>
    </row>
    <row r="5119" spans="1:38" x14ac:dyDescent="0.25">
      <c r="A5119" t="s">
        <v>9409</v>
      </c>
      <c r="B5119" t="s">
        <v>9407</v>
      </c>
      <c r="C5119" t="s">
        <v>9408</v>
      </c>
      <c r="D5119" t="s">
        <v>675</v>
      </c>
      <c r="E5119" t="s">
        <v>3369</v>
      </c>
      <c r="F5119" t="s">
        <v>54</v>
      </c>
      <c r="G5119"/>
      <c r="H5119" t="s">
        <v>46506</v>
      </c>
      <c r="I5119" t="s">
        <v>53221</v>
      </c>
      <c r="J5119" t="s">
        <v>9410</v>
      </c>
      <c r="K5119" t="s">
        <v>105</v>
      </c>
      <c r="L5119" s="119" t="str">
        <f t="shared" si="316"/>
        <v>NA</v>
      </c>
      <c r="M5119" s="119"/>
      <c r="N5119" s="120" t="str">
        <f t="shared" si="317"/>
        <v>NA</v>
      </c>
      <c r="O5119" s="120"/>
      <c r="P5119"/>
      <c r="Q5119"/>
      <c r="R5119"/>
      <c r="S5119"/>
      <c r="T5119"/>
      <c r="U5119" t="s">
        <v>19300</v>
      </c>
      <c r="V5119" t="s">
        <v>19298</v>
      </c>
      <c r="W5119" t="s">
        <v>19299</v>
      </c>
      <c r="X5119" t="s">
        <v>675</v>
      </c>
      <c r="Y5119" t="s">
        <v>19301</v>
      </c>
      <c r="Z5119" t="s">
        <v>54</v>
      </c>
      <c r="AA5119"/>
      <c r="AB5119" t="s">
        <v>45879</v>
      </c>
      <c r="AC5119" t="s">
        <v>52689</v>
      </c>
      <c r="AD5119" t="s">
        <v>19302</v>
      </c>
      <c r="AE5119" t="s">
        <v>565</v>
      </c>
      <c r="AF5119" s="119" t="str">
        <f t="shared" si="318"/>
        <v>NA</v>
      </c>
      <c r="AG5119" s="119"/>
      <c r="AH5119" s="119"/>
      <c r="AI5119" s="119"/>
      <c r="AJ5119" s="119" t="str">
        <f t="shared" si="319"/>
        <v>NA</v>
      </c>
      <c r="AK5119" s="190"/>
      <c r="AL5119" s="191"/>
    </row>
    <row r="5120" spans="1:38" x14ac:dyDescent="0.25">
      <c r="A5120" t="s">
        <v>8950</v>
      </c>
      <c r="B5120" t="s">
        <v>8948</v>
      </c>
      <c r="C5120" t="s">
        <v>8949</v>
      </c>
      <c r="D5120" t="s">
        <v>675</v>
      </c>
      <c r="E5120" t="s">
        <v>3369</v>
      </c>
      <c r="F5120" t="s">
        <v>54</v>
      </c>
      <c r="G5120"/>
      <c r="H5120" t="s">
        <v>46506</v>
      </c>
      <c r="I5120" t="s">
        <v>53221</v>
      </c>
      <c r="J5120" t="s">
        <v>8950</v>
      </c>
      <c r="K5120" t="s">
        <v>105</v>
      </c>
      <c r="L5120" s="119" t="str">
        <f t="shared" si="316"/>
        <v>NA</v>
      </c>
      <c r="M5120" s="119"/>
      <c r="N5120" s="120" t="str">
        <f t="shared" si="317"/>
        <v>NA</v>
      </c>
      <c r="O5120" s="120"/>
      <c r="P5120"/>
      <c r="Q5120"/>
      <c r="R5120"/>
      <c r="S5120"/>
      <c r="T5120"/>
      <c r="U5120" t="s">
        <v>15301</v>
      </c>
      <c r="V5120" t="s">
        <v>15299</v>
      </c>
      <c r="W5120" t="s">
        <v>15300</v>
      </c>
      <c r="X5120" t="s">
        <v>675</v>
      </c>
      <c r="Y5120" t="s">
        <v>15302</v>
      </c>
      <c r="Z5120" t="s">
        <v>54</v>
      </c>
      <c r="AA5120"/>
      <c r="AB5120" t="s">
        <v>45880</v>
      </c>
      <c r="AC5120" t="s">
        <v>52690</v>
      </c>
      <c r="AD5120" t="s">
        <v>15303</v>
      </c>
      <c r="AE5120" t="s">
        <v>565</v>
      </c>
      <c r="AF5120" s="119" t="str">
        <f t="shared" si="318"/>
        <v>NA</v>
      </c>
      <c r="AG5120" s="119"/>
      <c r="AH5120" s="119"/>
      <c r="AI5120" s="119"/>
      <c r="AJ5120" s="119" t="str">
        <f t="shared" si="319"/>
        <v>NA</v>
      </c>
      <c r="AK5120" s="190"/>
      <c r="AL5120" s="191"/>
    </row>
    <row r="5121" spans="1:38" x14ac:dyDescent="0.25">
      <c r="A5121" t="s">
        <v>8630</v>
      </c>
      <c r="B5121" t="s">
        <v>8628</v>
      </c>
      <c r="C5121" t="s">
        <v>8629</v>
      </c>
      <c r="D5121" t="s">
        <v>675</v>
      </c>
      <c r="E5121" t="s">
        <v>3369</v>
      </c>
      <c r="F5121" t="s">
        <v>54</v>
      </c>
      <c r="G5121"/>
      <c r="H5121" t="s">
        <v>46506</v>
      </c>
      <c r="I5121" t="s">
        <v>53221</v>
      </c>
      <c r="J5121" t="s">
        <v>8631</v>
      </c>
      <c r="K5121" t="s">
        <v>105</v>
      </c>
      <c r="L5121" s="119" t="str">
        <f t="shared" si="316"/>
        <v>NA</v>
      </c>
      <c r="M5121" s="119"/>
      <c r="N5121" s="120" t="str">
        <f t="shared" si="317"/>
        <v>NA</v>
      </c>
      <c r="O5121" s="120"/>
      <c r="P5121"/>
      <c r="Q5121"/>
      <c r="R5121"/>
      <c r="S5121"/>
      <c r="T5121"/>
      <c r="U5121" t="s">
        <v>20383</v>
      </c>
      <c r="V5121" t="s">
        <v>20390</v>
      </c>
      <c r="W5121" t="s">
        <v>20391</v>
      </c>
      <c r="X5121" t="s">
        <v>675</v>
      </c>
      <c r="Y5121" t="s">
        <v>8954</v>
      </c>
      <c r="Z5121" t="s">
        <v>54</v>
      </c>
      <c r="AA5121"/>
      <c r="AB5121" t="s">
        <v>45881</v>
      </c>
      <c r="AC5121" t="s">
        <v>52691</v>
      </c>
      <c r="AD5121" t="s">
        <v>20392</v>
      </c>
      <c r="AE5121" t="s">
        <v>565</v>
      </c>
      <c r="AF5121" s="119" t="str">
        <f t="shared" si="318"/>
        <v>NA</v>
      </c>
      <c r="AG5121" s="119"/>
      <c r="AH5121" s="119"/>
      <c r="AI5121" s="119"/>
      <c r="AJ5121" s="119" t="str">
        <f t="shared" si="319"/>
        <v>NA</v>
      </c>
      <c r="AK5121" s="190"/>
      <c r="AL5121" s="191"/>
    </row>
    <row r="5122" spans="1:38" x14ac:dyDescent="0.25">
      <c r="A5122" t="s">
        <v>9406</v>
      </c>
      <c r="B5122" t="s">
        <v>9404</v>
      </c>
      <c r="C5122" t="s">
        <v>9405</v>
      </c>
      <c r="D5122" t="s">
        <v>675</v>
      </c>
      <c r="E5122" t="s">
        <v>3369</v>
      </c>
      <c r="F5122" t="s">
        <v>54</v>
      </c>
      <c r="G5122"/>
      <c r="H5122" t="s">
        <v>46506</v>
      </c>
      <c r="I5122" t="s">
        <v>53221</v>
      </c>
      <c r="J5122" t="s">
        <v>9406</v>
      </c>
      <c r="K5122" t="s">
        <v>105</v>
      </c>
      <c r="L5122" s="119" t="str">
        <f t="shared" si="316"/>
        <v>NA</v>
      </c>
      <c r="M5122" s="119"/>
      <c r="N5122" s="120" t="str">
        <f t="shared" si="317"/>
        <v>NA</v>
      </c>
      <c r="O5122" s="120"/>
      <c r="P5122"/>
      <c r="Q5122"/>
      <c r="R5122"/>
      <c r="S5122"/>
      <c r="T5122"/>
      <c r="U5122" t="s">
        <v>8953</v>
      </c>
      <c r="V5122" t="s">
        <v>8951</v>
      </c>
      <c r="W5122" t="s">
        <v>8952</v>
      </c>
      <c r="X5122" t="s">
        <v>675</v>
      </c>
      <c r="Y5122" t="s">
        <v>8954</v>
      </c>
      <c r="Z5122" t="s">
        <v>54</v>
      </c>
      <c r="AA5122"/>
      <c r="AB5122" t="s">
        <v>45882</v>
      </c>
      <c r="AC5122" t="s">
        <v>52691</v>
      </c>
      <c r="AD5122" t="s">
        <v>8953</v>
      </c>
      <c r="AE5122" t="s">
        <v>105</v>
      </c>
      <c r="AF5122" s="119" t="str">
        <f t="shared" si="318"/>
        <v>NA</v>
      </c>
      <c r="AG5122" s="119"/>
      <c r="AH5122" s="119"/>
      <c r="AI5122" s="119"/>
      <c r="AJ5122" s="119" t="str">
        <f t="shared" si="319"/>
        <v>NA</v>
      </c>
      <c r="AK5122" s="190"/>
      <c r="AL5122" s="191"/>
    </row>
    <row r="5123" spans="1:38" x14ac:dyDescent="0.25">
      <c r="A5123" t="s">
        <v>11010</v>
      </c>
      <c r="B5123" t="s">
        <v>11009</v>
      </c>
      <c r="C5123" t="s">
        <v>4084</v>
      </c>
      <c r="D5123" t="s">
        <v>675</v>
      </c>
      <c r="E5123" t="s">
        <v>2584</v>
      </c>
      <c r="F5123" t="s">
        <v>54</v>
      </c>
      <c r="G5123"/>
      <c r="H5123" t="s">
        <v>46507</v>
      </c>
      <c r="I5123" t="s">
        <v>53222</v>
      </c>
      <c r="J5123" t="s">
        <v>11011</v>
      </c>
      <c r="K5123" t="s">
        <v>565</v>
      </c>
      <c r="L5123" s="119" t="str">
        <f t="shared" ref="L5123:L5186" si="320">IF($Q$1&lt;&gt;"",IF(ISNUMBER(SEARCH("*"&amp;$Q$1&amp;"*", A5123)),A5123, IF(ISNUMBER(SEARCH("*"&amp;$Q$1&amp;"*", H5123)),A5123, IF(ISNUMBER(SEARCH("*"&amp;$Q$1&amp;"*", G5123)),A5123, IF(ISNUMBER(SEARCH("*"&amp;$Q$1&amp;"*", J5123)),A5123,  IF(ISNUMBER(SEARCH("*"&amp;$Q$1&amp;"*", E5123)),A5123, "NA"))))),"NA")</f>
        <v>NA</v>
      </c>
      <c r="M5123" s="119"/>
      <c r="N5123" s="120" t="str">
        <f t="shared" ref="N5123:N5186" si="321">IF($Q$11=1,IF(ISNUMBER(SEARCH($T$11,C5123)),A5123,"NA"),"NA")</f>
        <v>NA</v>
      </c>
      <c r="O5123" s="120"/>
      <c r="P5123"/>
      <c r="Q5123"/>
      <c r="R5123"/>
      <c r="S5123"/>
      <c r="T5123"/>
      <c r="U5123" t="s">
        <v>15923</v>
      </c>
      <c r="V5123" t="s">
        <v>15921</v>
      </c>
      <c r="W5123" t="s">
        <v>15922</v>
      </c>
      <c r="X5123" t="s">
        <v>675</v>
      </c>
      <c r="Y5123" t="s">
        <v>8954</v>
      </c>
      <c r="Z5123" t="s">
        <v>54</v>
      </c>
      <c r="AA5123"/>
      <c r="AB5123" t="s">
        <v>45881</v>
      </c>
      <c r="AC5123" t="s">
        <v>52691</v>
      </c>
      <c r="AD5123" t="s">
        <v>15924</v>
      </c>
      <c r="AE5123" t="s">
        <v>105</v>
      </c>
      <c r="AF5123" s="119" t="str">
        <f t="shared" ref="AF5123:AF5186" si="322">IF($Q$6&lt;&gt;"",IF(ISNUMBER(SEARCH($Q$6, W5123)),U5123, "NA"),"NA")</f>
        <v>NA</v>
      </c>
      <c r="AG5123" s="119"/>
      <c r="AH5123" s="119"/>
      <c r="AI5123" s="119"/>
      <c r="AJ5123" s="119" t="str">
        <f t="shared" ref="AJ5123:AJ5186" si="323">IF($Q$5&lt;&gt;"",IF(ISNUMBER(SEARCH($Q$5, U5123&amp;" "&amp;Y5123&amp;" "&amp;AA5123&amp;" "&amp;AB5123&amp;" "&amp;AD5123)),U5123, "NA"),"NA")</f>
        <v>NA</v>
      </c>
      <c r="AK5123" s="190"/>
      <c r="AL5123" s="191"/>
    </row>
    <row r="5124" spans="1:38" x14ac:dyDescent="0.25">
      <c r="A5124" t="s">
        <v>11803</v>
      </c>
      <c r="B5124" t="s">
        <v>11801</v>
      </c>
      <c r="C5124" t="s">
        <v>11802</v>
      </c>
      <c r="D5124" t="s">
        <v>675</v>
      </c>
      <c r="E5124" t="s">
        <v>2584</v>
      </c>
      <c r="F5124" t="s">
        <v>54</v>
      </c>
      <c r="G5124"/>
      <c r="H5124" t="s">
        <v>46507</v>
      </c>
      <c r="I5124" t="s">
        <v>53222</v>
      </c>
      <c r="J5124" t="s">
        <v>11804</v>
      </c>
      <c r="K5124" t="s">
        <v>105</v>
      </c>
      <c r="L5124" s="119" t="str">
        <f t="shared" si="320"/>
        <v>NA</v>
      </c>
      <c r="M5124" s="119"/>
      <c r="N5124" s="120" t="str">
        <f t="shared" si="321"/>
        <v>NA</v>
      </c>
      <c r="O5124" s="120"/>
      <c r="P5124"/>
      <c r="Q5124"/>
      <c r="R5124"/>
      <c r="S5124"/>
      <c r="T5124"/>
      <c r="U5124" t="s">
        <v>8835</v>
      </c>
      <c r="V5124" t="s">
        <v>8833</v>
      </c>
      <c r="W5124" t="s">
        <v>8834</v>
      </c>
      <c r="X5124" t="s">
        <v>675</v>
      </c>
      <c r="Y5124" t="s">
        <v>8836</v>
      </c>
      <c r="Z5124" t="s">
        <v>54</v>
      </c>
      <c r="AA5124"/>
      <c r="AB5124" t="s">
        <v>45883</v>
      </c>
      <c r="AC5124" t="s">
        <v>52692</v>
      </c>
      <c r="AD5124" t="s">
        <v>8837</v>
      </c>
      <c r="AE5124" t="s">
        <v>105</v>
      </c>
      <c r="AF5124" s="119" t="str">
        <f t="shared" si="322"/>
        <v>NA</v>
      </c>
      <c r="AG5124" s="119"/>
      <c r="AH5124" s="119"/>
      <c r="AI5124" s="119"/>
      <c r="AJ5124" s="119" t="str">
        <f t="shared" si="323"/>
        <v>NA</v>
      </c>
      <c r="AK5124" s="190"/>
      <c r="AL5124" s="191"/>
    </row>
    <row r="5125" spans="1:38" x14ac:dyDescent="0.25">
      <c r="A5125" t="s">
        <v>16607</v>
      </c>
      <c r="B5125" t="s">
        <v>16605</v>
      </c>
      <c r="C5125" t="s">
        <v>16606</v>
      </c>
      <c r="D5125" t="s">
        <v>675</v>
      </c>
      <c r="E5125" t="s">
        <v>2609</v>
      </c>
      <c r="F5125" t="s">
        <v>54</v>
      </c>
      <c r="G5125"/>
      <c r="H5125" t="s">
        <v>46508</v>
      </c>
      <c r="I5125" t="s">
        <v>53223</v>
      </c>
      <c r="J5125" t="s">
        <v>16608</v>
      </c>
      <c r="K5125" t="s">
        <v>565</v>
      </c>
      <c r="L5125" s="119" t="str">
        <f t="shared" si="320"/>
        <v>NA</v>
      </c>
      <c r="M5125" s="119"/>
      <c r="N5125" s="120" t="str">
        <f t="shared" si="321"/>
        <v>NA</v>
      </c>
      <c r="O5125" s="120"/>
      <c r="P5125"/>
      <c r="Q5125"/>
      <c r="R5125"/>
      <c r="S5125"/>
      <c r="T5125"/>
      <c r="U5125" t="s">
        <v>15293</v>
      </c>
      <c r="V5125" t="s">
        <v>15291</v>
      </c>
      <c r="W5125" t="s">
        <v>15292</v>
      </c>
      <c r="X5125" t="s">
        <v>675</v>
      </c>
      <c r="Y5125" t="s">
        <v>15294</v>
      </c>
      <c r="Z5125" t="s">
        <v>54</v>
      </c>
      <c r="AA5125"/>
      <c r="AB5125" t="s">
        <v>45884</v>
      </c>
      <c r="AC5125" t="s">
        <v>52693</v>
      </c>
      <c r="AD5125"/>
      <c r="AE5125" t="s">
        <v>105</v>
      </c>
      <c r="AF5125" s="119" t="str">
        <f t="shared" si="322"/>
        <v>NA</v>
      </c>
      <c r="AG5125" s="119"/>
      <c r="AH5125" s="119"/>
      <c r="AI5125" s="119"/>
      <c r="AJ5125" s="119" t="str">
        <f t="shared" si="323"/>
        <v>NA</v>
      </c>
      <c r="AK5125" s="190"/>
      <c r="AL5125" s="191"/>
    </row>
    <row r="5126" spans="1:38" x14ac:dyDescent="0.25">
      <c r="A5126" t="s">
        <v>10997</v>
      </c>
      <c r="B5126" t="s">
        <v>10996</v>
      </c>
      <c r="C5126" t="s">
        <v>4084</v>
      </c>
      <c r="D5126" t="s">
        <v>675</v>
      </c>
      <c r="E5126" t="s">
        <v>2609</v>
      </c>
      <c r="F5126" t="s">
        <v>54</v>
      </c>
      <c r="G5126"/>
      <c r="H5126" t="s">
        <v>46509</v>
      </c>
      <c r="I5126" t="s">
        <v>53223</v>
      </c>
      <c r="J5126" t="s">
        <v>10998</v>
      </c>
      <c r="K5126" t="s">
        <v>565</v>
      </c>
      <c r="L5126" s="119" t="str">
        <f t="shared" si="320"/>
        <v>NA</v>
      </c>
      <c r="M5126" s="119"/>
      <c r="N5126" s="120" t="str">
        <f t="shared" si="321"/>
        <v>NA</v>
      </c>
      <c r="O5126" s="120"/>
      <c r="P5126"/>
      <c r="Q5126"/>
      <c r="R5126"/>
      <c r="S5126"/>
      <c r="T5126"/>
      <c r="U5126" t="s">
        <v>17546</v>
      </c>
      <c r="V5126" t="s">
        <v>17544</v>
      </c>
      <c r="W5126" t="s">
        <v>17545</v>
      </c>
      <c r="X5126" t="s">
        <v>675</v>
      </c>
      <c r="Y5126" t="s">
        <v>17547</v>
      </c>
      <c r="Z5126" t="s">
        <v>54</v>
      </c>
      <c r="AA5126"/>
      <c r="AB5126" t="s">
        <v>45885</v>
      </c>
      <c r="AC5126" t="s">
        <v>52694</v>
      </c>
      <c r="AD5126" t="s">
        <v>17548</v>
      </c>
      <c r="AE5126" t="s">
        <v>565</v>
      </c>
      <c r="AF5126" s="119" t="str">
        <f t="shared" si="322"/>
        <v>NA</v>
      </c>
      <c r="AG5126" s="119"/>
      <c r="AH5126" s="119"/>
      <c r="AI5126" s="119"/>
      <c r="AJ5126" s="119" t="str">
        <f t="shared" si="323"/>
        <v>NA</v>
      </c>
      <c r="AK5126" s="190"/>
      <c r="AL5126" s="191"/>
    </row>
    <row r="5127" spans="1:38" x14ac:dyDescent="0.25">
      <c r="A5127" t="s">
        <v>7904</v>
      </c>
      <c r="B5127" t="s">
        <v>7902</v>
      </c>
      <c r="C5127" t="s">
        <v>7903</v>
      </c>
      <c r="D5127" t="s">
        <v>675</v>
      </c>
      <c r="E5127" t="s">
        <v>2609</v>
      </c>
      <c r="F5127" t="s">
        <v>54</v>
      </c>
      <c r="G5127"/>
      <c r="H5127" t="s">
        <v>46510</v>
      </c>
      <c r="I5127" t="s">
        <v>53223</v>
      </c>
      <c r="J5127" t="s">
        <v>7905</v>
      </c>
      <c r="K5127" t="s">
        <v>105</v>
      </c>
      <c r="L5127" s="119" t="str">
        <f t="shared" si="320"/>
        <v>NA</v>
      </c>
      <c r="M5127" s="119"/>
      <c r="N5127" s="120" t="str">
        <f t="shared" si="321"/>
        <v>NA</v>
      </c>
      <c r="O5127" s="120"/>
      <c r="P5127"/>
      <c r="Q5127"/>
      <c r="R5127"/>
      <c r="S5127"/>
      <c r="T5127"/>
      <c r="U5127" t="s">
        <v>17760</v>
      </c>
      <c r="V5127" t="s">
        <v>17758</v>
      </c>
      <c r="W5127" t="s">
        <v>17759</v>
      </c>
      <c r="X5127" t="s">
        <v>675</v>
      </c>
      <c r="Y5127" t="s">
        <v>17761</v>
      </c>
      <c r="Z5127" t="s">
        <v>54</v>
      </c>
      <c r="AA5127"/>
      <c r="AB5127" t="s">
        <v>45886</v>
      </c>
      <c r="AC5127" t="s">
        <v>52695</v>
      </c>
      <c r="AD5127" t="s">
        <v>15469</v>
      </c>
      <c r="AE5127" t="s">
        <v>565</v>
      </c>
      <c r="AF5127" s="119" t="str">
        <f t="shared" si="322"/>
        <v>NA</v>
      </c>
      <c r="AG5127" s="119"/>
      <c r="AH5127" s="119"/>
      <c r="AI5127" s="119"/>
      <c r="AJ5127" s="119" t="str">
        <f t="shared" si="323"/>
        <v>NA</v>
      </c>
      <c r="AK5127" s="190"/>
      <c r="AL5127" s="191"/>
    </row>
    <row r="5128" spans="1:38" x14ac:dyDescent="0.25">
      <c r="A5128" t="s">
        <v>19004</v>
      </c>
      <c r="B5128" t="s">
        <v>19002</v>
      </c>
      <c r="C5128" t="s">
        <v>19003</v>
      </c>
      <c r="D5128" t="s">
        <v>675</v>
      </c>
      <c r="E5128" t="s">
        <v>19005</v>
      </c>
      <c r="F5128" t="s">
        <v>54</v>
      </c>
      <c r="G5128"/>
      <c r="H5128" t="s">
        <v>46511</v>
      </c>
      <c r="I5128" t="s">
        <v>53224</v>
      </c>
      <c r="J5128" t="s">
        <v>19006</v>
      </c>
      <c r="K5128" t="s">
        <v>565</v>
      </c>
      <c r="L5128" s="119" t="str">
        <f t="shared" si="320"/>
        <v>NA</v>
      </c>
      <c r="M5128" s="119"/>
      <c r="N5128" s="120" t="str">
        <f t="shared" si="321"/>
        <v>NA</v>
      </c>
      <c r="O5128" s="120"/>
      <c r="P5128"/>
      <c r="Q5128"/>
      <c r="R5128"/>
      <c r="S5128"/>
      <c r="T5128"/>
      <c r="U5128" t="s">
        <v>8961</v>
      </c>
      <c r="V5128" t="s">
        <v>8959</v>
      </c>
      <c r="W5128" t="s">
        <v>8960</v>
      </c>
      <c r="X5128" t="s">
        <v>675</v>
      </c>
      <c r="Y5128" t="s">
        <v>8235</v>
      </c>
      <c r="Z5128" t="s">
        <v>54</v>
      </c>
      <c r="AA5128"/>
      <c r="AB5128" t="s">
        <v>45887</v>
      </c>
      <c r="AC5128" t="s">
        <v>52696</v>
      </c>
      <c r="AD5128" t="s">
        <v>8961</v>
      </c>
      <c r="AE5128" t="s">
        <v>105</v>
      </c>
      <c r="AF5128" s="119" t="str">
        <f t="shared" si="322"/>
        <v>NA</v>
      </c>
      <c r="AG5128" s="119"/>
      <c r="AH5128" s="119"/>
      <c r="AI5128" s="119"/>
      <c r="AJ5128" s="119" t="str">
        <f t="shared" si="323"/>
        <v>NA</v>
      </c>
      <c r="AK5128" s="190"/>
      <c r="AL5128" s="191"/>
    </row>
    <row r="5129" spans="1:38" x14ac:dyDescent="0.25">
      <c r="A5129" t="s">
        <v>16899</v>
      </c>
      <c r="B5129" t="s">
        <v>16897</v>
      </c>
      <c r="C5129" t="s">
        <v>16898</v>
      </c>
      <c r="D5129" t="s">
        <v>675</v>
      </c>
      <c r="E5129" t="s">
        <v>16900</v>
      </c>
      <c r="F5129" t="s">
        <v>54</v>
      </c>
      <c r="G5129"/>
      <c r="H5129" t="s">
        <v>46512</v>
      </c>
      <c r="I5129" t="s">
        <v>53225</v>
      </c>
      <c r="J5129" t="s">
        <v>16901</v>
      </c>
      <c r="K5129" t="s">
        <v>565</v>
      </c>
      <c r="L5129" s="119" t="str">
        <f t="shared" si="320"/>
        <v>NA</v>
      </c>
      <c r="M5129" s="119"/>
      <c r="N5129" s="120" t="str">
        <f t="shared" si="321"/>
        <v>NA</v>
      </c>
      <c r="O5129" s="120"/>
      <c r="P5129"/>
      <c r="Q5129"/>
      <c r="R5129"/>
      <c r="S5129"/>
      <c r="T5129"/>
      <c r="U5129" t="s">
        <v>8234</v>
      </c>
      <c r="V5129" t="s">
        <v>8232</v>
      </c>
      <c r="W5129" t="s">
        <v>8233</v>
      </c>
      <c r="X5129" t="s">
        <v>675</v>
      </c>
      <c r="Y5129" t="s">
        <v>8235</v>
      </c>
      <c r="Z5129" t="s">
        <v>54</v>
      </c>
      <c r="AA5129"/>
      <c r="AB5129" t="s">
        <v>45887</v>
      </c>
      <c r="AC5129" t="s">
        <v>52696</v>
      </c>
      <c r="AD5129" t="s">
        <v>8236</v>
      </c>
      <c r="AE5129" t="s">
        <v>105</v>
      </c>
      <c r="AF5129" s="119" t="str">
        <f t="shared" si="322"/>
        <v>NA</v>
      </c>
      <c r="AG5129" s="119"/>
      <c r="AH5129" s="119"/>
      <c r="AI5129" s="119"/>
      <c r="AJ5129" s="119" t="str">
        <f t="shared" si="323"/>
        <v>NA</v>
      </c>
      <c r="AK5129" s="190"/>
      <c r="AL5129" s="191"/>
    </row>
    <row r="5130" spans="1:38" x14ac:dyDescent="0.25">
      <c r="A5130" t="s">
        <v>19244</v>
      </c>
      <c r="B5130" t="s">
        <v>19242</v>
      </c>
      <c r="C5130" t="s">
        <v>19243</v>
      </c>
      <c r="D5130" t="s">
        <v>675</v>
      </c>
      <c r="E5130" t="s">
        <v>19245</v>
      </c>
      <c r="F5130" t="s">
        <v>54</v>
      </c>
      <c r="G5130"/>
      <c r="H5130" t="s">
        <v>46513</v>
      </c>
      <c r="I5130" t="s">
        <v>53226</v>
      </c>
      <c r="J5130" t="s">
        <v>19246</v>
      </c>
      <c r="K5130" t="s">
        <v>565</v>
      </c>
      <c r="L5130" s="119" t="str">
        <f t="shared" si="320"/>
        <v>NA</v>
      </c>
      <c r="M5130" s="119"/>
      <c r="N5130" s="120" t="str">
        <f t="shared" si="321"/>
        <v>NA</v>
      </c>
      <c r="O5130" s="120"/>
      <c r="P5130"/>
      <c r="Q5130"/>
      <c r="R5130"/>
      <c r="S5130"/>
      <c r="T5130"/>
      <c r="U5130" t="s">
        <v>9458</v>
      </c>
      <c r="V5130" t="s">
        <v>9456</v>
      </c>
      <c r="W5130" t="s">
        <v>9457</v>
      </c>
      <c r="X5130" t="s">
        <v>675</v>
      </c>
      <c r="Y5130" t="s">
        <v>9459</v>
      </c>
      <c r="Z5130" t="s">
        <v>54</v>
      </c>
      <c r="AA5130"/>
      <c r="AB5130" t="s">
        <v>45888</v>
      </c>
      <c r="AC5130" t="s">
        <v>52697</v>
      </c>
      <c r="AD5130"/>
      <c r="AE5130" t="s">
        <v>105</v>
      </c>
      <c r="AF5130" s="119" t="str">
        <f t="shared" si="322"/>
        <v>NA</v>
      </c>
      <c r="AG5130" s="119"/>
      <c r="AH5130" s="119"/>
      <c r="AI5130" s="119"/>
      <c r="AJ5130" s="119" t="str">
        <f t="shared" si="323"/>
        <v>NA</v>
      </c>
      <c r="AK5130" s="190"/>
      <c r="AL5130" s="191"/>
    </row>
    <row r="5131" spans="1:38" x14ac:dyDescent="0.25">
      <c r="A5131" t="s">
        <v>11000</v>
      </c>
      <c r="B5131" t="s">
        <v>10999</v>
      </c>
      <c r="C5131" t="s">
        <v>4084</v>
      </c>
      <c r="D5131" t="s">
        <v>675</v>
      </c>
      <c r="E5131" t="s">
        <v>2779</v>
      </c>
      <c r="F5131" t="s">
        <v>54</v>
      </c>
      <c r="G5131"/>
      <c r="H5131" t="s">
        <v>46514</v>
      </c>
      <c r="I5131" t="s">
        <v>53227</v>
      </c>
      <c r="J5131" t="s">
        <v>11001</v>
      </c>
      <c r="K5131" t="s">
        <v>565</v>
      </c>
      <c r="L5131" s="119" t="str">
        <f t="shared" si="320"/>
        <v>NA</v>
      </c>
      <c r="M5131" s="119"/>
      <c r="N5131" s="120" t="str">
        <f t="shared" si="321"/>
        <v>NA</v>
      </c>
      <c r="O5131" s="120"/>
      <c r="P5131"/>
      <c r="Q5131"/>
      <c r="R5131"/>
      <c r="S5131"/>
      <c r="T5131"/>
      <c r="U5131" t="s">
        <v>11749</v>
      </c>
      <c r="V5131" t="s">
        <v>11748</v>
      </c>
      <c r="W5131" t="s">
        <v>10446</v>
      </c>
      <c r="X5131" t="s">
        <v>675</v>
      </c>
      <c r="Y5131" t="s">
        <v>11750</v>
      </c>
      <c r="Z5131" t="s">
        <v>54</v>
      </c>
      <c r="AA5131"/>
      <c r="AB5131" t="s">
        <v>45889</v>
      </c>
      <c r="AC5131" t="s">
        <v>52698</v>
      </c>
      <c r="AD5131" t="s">
        <v>11751</v>
      </c>
      <c r="AE5131" t="s">
        <v>565</v>
      </c>
      <c r="AF5131" s="119" t="str">
        <f t="shared" si="322"/>
        <v>NA</v>
      </c>
      <c r="AG5131" s="119"/>
      <c r="AH5131" s="119"/>
      <c r="AI5131" s="119"/>
      <c r="AJ5131" s="119" t="str">
        <f t="shared" si="323"/>
        <v>NA</v>
      </c>
      <c r="AK5131" s="190"/>
      <c r="AL5131" s="191"/>
    </row>
    <row r="5132" spans="1:38" x14ac:dyDescent="0.25">
      <c r="A5132" t="s">
        <v>18782</v>
      </c>
      <c r="B5132" t="s">
        <v>18780</v>
      </c>
      <c r="C5132" t="s">
        <v>18781</v>
      </c>
      <c r="D5132" t="s">
        <v>675</v>
      </c>
      <c r="E5132" t="s">
        <v>2779</v>
      </c>
      <c r="F5132" t="s">
        <v>54</v>
      </c>
      <c r="G5132"/>
      <c r="H5132" t="s">
        <v>46515</v>
      </c>
      <c r="I5132" t="s">
        <v>53227</v>
      </c>
      <c r="J5132" t="s">
        <v>18783</v>
      </c>
      <c r="K5132" t="s">
        <v>565</v>
      </c>
      <c r="L5132" s="119" t="str">
        <f t="shared" si="320"/>
        <v>NA</v>
      </c>
      <c r="M5132" s="119"/>
      <c r="N5132" s="120" t="str">
        <f t="shared" si="321"/>
        <v>NA</v>
      </c>
      <c r="O5132" s="120"/>
      <c r="P5132"/>
      <c r="Q5132"/>
      <c r="R5132"/>
      <c r="S5132"/>
      <c r="T5132"/>
      <c r="U5132" t="s">
        <v>11255</v>
      </c>
      <c r="V5132" t="s">
        <v>11253</v>
      </c>
      <c r="W5132" t="s">
        <v>11254</v>
      </c>
      <c r="X5132" t="s">
        <v>675</v>
      </c>
      <c r="Y5132" t="s">
        <v>272</v>
      </c>
      <c r="Z5132" t="s">
        <v>54</v>
      </c>
      <c r="AA5132"/>
      <c r="AB5132" t="s">
        <v>45890</v>
      </c>
      <c r="AC5132" t="s">
        <v>52699</v>
      </c>
      <c r="AD5132"/>
      <c r="AE5132" t="s">
        <v>105</v>
      </c>
      <c r="AF5132" s="119" t="str">
        <f t="shared" si="322"/>
        <v>NA</v>
      </c>
      <c r="AG5132" s="119"/>
      <c r="AH5132" s="119"/>
      <c r="AI5132" s="119"/>
      <c r="AJ5132" s="119" t="str">
        <f t="shared" si="323"/>
        <v>NA</v>
      </c>
      <c r="AK5132" s="190"/>
      <c r="AL5132" s="191"/>
    </row>
    <row r="5133" spans="1:38" x14ac:dyDescent="0.25">
      <c r="A5133" t="s">
        <v>19179</v>
      </c>
      <c r="B5133" t="s">
        <v>19177</v>
      </c>
      <c r="C5133" t="s">
        <v>19178</v>
      </c>
      <c r="D5133" t="s">
        <v>675</v>
      </c>
      <c r="E5133" t="s">
        <v>11004</v>
      </c>
      <c r="F5133" t="s">
        <v>54</v>
      </c>
      <c r="G5133"/>
      <c r="H5133" t="s">
        <v>46516</v>
      </c>
      <c r="I5133" t="s">
        <v>53228</v>
      </c>
      <c r="J5133" t="s">
        <v>19180</v>
      </c>
      <c r="K5133" t="s">
        <v>565</v>
      </c>
      <c r="L5133" s="119" t="str">
        <f t="shared" si="320"/>
        <v>NA</v>
      </c>
      <c r="M5133" s="119"/>
      <c r="N5133" s="120" t="str">
        <f t="shared" si="321"/>
        <v>NA</v>
      </c>
      <c r="O5133" s="120"/>
      <c r="P5133"/>
      <c r="Q5133"/>
      <c r="R5133"/>
      <c r="S5133"/>
      <c r="T5133"/>
      <c r="U5133" t="s">
        <v>8243</v>
      </c>
      <c r="V5133" t="s">
        <v>8241</v>
      </c>
      <c r="W5133" t="s">
        <v>8242</v>
      </c>
      <c r="X5133" t="s">
        <v>675</v>
      </c>
      <c r="Y5133" t="s">
        <v>272</v>
      </c>
      <c r="Z5133" t="s">
        <v>54</v>
      </c>
      <c r="AA5133"/>
      <c r="AB5133" t="s">
        <v>45891</v>
      </c>
      <c r="AC5133" t="s">
        <v>52699</v>
      </c>
      <c r="AD5133" t="s">
        <v>8244</v>
      </c>
      <c r="AE5133" t="s">
        <v>105</v>
      </c>
      <c r="AF5133" s="119" t="str">
        <f t="shared" si="322"/>
        <v>NA</v>
      </c>
      <c r="AG5133" s="119"/>
      <c r="AH5133" s="119"/>
      <c r="AI5133" s="119"/>
      <c r="AJ5133" s="119" t="str">
        <f t="shared" si="323"/>
        <v>NA</v>
      </c>
      <c r="AK5133" s="190"/>
      <c r="AL5133" s="191"/>
    </row>
    <row r="5134" spans="1:38" x14ac:dyDescent="0.25">
      <c r="A5134" t="s">
        <v>11003</v>
      </c>
      <c r="B5134" t="s">
        <v>11002</v>
      </c>
      <c r="C5134" t="s">
        <v>4084</v>
      </c>
      <c r="D5134" t="s">
        <v>675</v>
      </c>
      <c r="E5134" t="s">
        <v>11004</v>
      </c>
      <c r="F5134" t="s">
        <v>54</v>
      </c>
      <c r="G5134"/>
      <c r="H5134" t="s">
        <v>46517</v>
      </c>
      <c r="I5134" t="s">
        <v>53228</v>
      </c>
      <c r="J5134" t="s">
        <v>11005</v>
      </c>
      <c r="K5134" t="s">
        <v>565</v>
      </c>
      <c r="L5134" s="119" t="str">
        <f t="shared" si="320"/>
        <v>NA</v>
      </c>
      <c r="M5134" s="119"/>
      <c r="N5134" s="120" t="str">
        <f t="shared" si="321"/>
        <v>NA</v>
      </c>
      <c r="O5134" s="120"/>
      <c r="P5134"/>
      <c r="Q5134"/>
      <c r="R5134"/>
      <c r="S5134"/>
      <c r="T5134"/>
      <c r="U5134" t="s">
        <v>11724</v>
      </c>
      <c r="V5134" t="s">
        <v>11723</v>
      </c>
      <c r="W5134" t="s">
        <v>10446</v>
      </c>
      <c r="X5134" t="s">
        <v>675</v>
      </c>
      <c r="Y5134" t="s">
        <v>5698</v>
      </c>
      <c r="Z5134" t="s">
        <v>54</v>
      </c>
      <c r="AA5134"/>
      <c r="AB5134" t="s">
        <v>45892</v>
      </c>
      <c r="AC5134" t="s">
        <v>52700</v>
      </c>
      <c r="AD5134"/>
      <c r="AE5134" t="s">
        <v>565</v>
      </c>
      <c r="AF5134" s="119" t="str">
        <f t="shared" si="322"/>
        <v>NA</v>
      </c>
      <c r="AG5134" s="119"/>
      <c r="AH5134" s="119"/>
      <c r="AI5134" s="119"/>
      <c r="AJ5134" s="119" t="str">
        <f t="shared" si="323"/>
        <v>NA</v>
      </c>
      <c r="AK5134" s="190"/>
      <c r="AL5134" s="191"/>
    </row>
    <row r="5135" spans="1:38" x14ac:dyDescent="0.25">
      <c r="A5135" t="s">
        <v>18272</v>
      </c>
      <c r="B5135" t="s">
        <v>18270</v>
      </c>
      <c r="C5135" t="s">
        <v>18271</v>
      </c>
      <c r="D5135" t="s">
        <v>675</v>
      </c>
      <c r="E5135" t="s">
        <v>18273</v>
      </c>
      <c r="F5135" t="s">
        <v>54</v>
      </c>
      <c r="G5135"/>
      <c r="H5135" t="s">
        <v>46518</v>
      </c>
      <c r="I5135" t="s">
        <v>53229</v>
      </c>
      <c r="J5135" t="s">
        <v>18274</v>
      </c>
      <c r="K5135" t="s">
        <v>565</v>
      </c>
      <c r="L5135" s="119" t="str">
        <f t="shared" si="320"/>
        <v>NA</v>
      </c>
      <c r="M5135" s="119"/>
      <c r="N5135" s="120" t="str">
        <f t="shared" si="321"/>
        <v>NA</v>
      </c>
      <c r="O5135" s="120"/>
      <c r="P5135"/>
      <c r="Q5135"/>
      <c r="R5135"/>
      <c r="S5135"/>
      <c r="T5135"/>
      <c r="U5135" t="s">
        <v>10730</v>
      </c>
      <c r="V5135" t="s">
        <v>10729</v>
      </c>
      <c r="W5135" t="s">
        <v>10446</v>
      </c>
      <c r="X5135" t="s">
        <v>675</v>
      </c>
      <c r="Y5135" t="s">
        <v>3503</v>
      </c>
      <c r="Z5135" t="s">
        <v>54</v>
      </c>
      <c r="AA5135"/>
      <c r="AB5135" t="s">
        <v>45893</v>
      </c>
      <c r="AC5135" t="s">
        <v>52701</v>
      </c>
      <c r="AD5135" t="s">
        <v>10730</v>
      </c>
      <c r="AE5135" t="s">
        <v>565</v>
      </c>
      <c r="AF5135" s="119" t="str">
        <f t="shared" si="322"/>
        <v>NA</v>
      </c>
      <c r="AG5135" s="119"/>
      <c r="AH5135" s="119"/>
      <c r="AI5135" s="119"/>
      <c r="AJ5135" s="119" t="str">
        <f t="shared" si="323"/>
        <v>NA</v>
      </c>
      <c r="AK5135" s="190"/>
      <c r="AL5135" s="191"/>
    </row>
    <row r="5136" spans="1:38" x14ac:dyDescent="0.25">
      <c r="A5136" t="s">
        <v>16801</v>
      </c>
      <c r="B5136" t="s">
        <v>16799</v>
      </c>
      <c r="C5136" t="s">
        <v>16800</v>
      </c>
      <c r="D5136" t="s">
        <v>675</v>
      </c>
      <c r="E5136" t="s">
        <v>4140</v>
      </c>
      <c r="F5136" t="s">
        <v>54</v>
      </c>
      <c r="G5136"/>
      <c r="H5136" t="s">
        <v>46519</v>
      </c>
      <c r="I5136" t="s">
        <v>53230</v>
      </c>
      <c r="J5136" t="s">
        <v>16801</v>
      </c>
      <c r="K5136" t="s">
        <v>565</v>
      </c>
      <c r="L5136" s="119" t="str">
        <f t="shared" si="320"/>
        <v>NA</v>
      </c>
      <c r="M5136" s="119"/>
      <c r="N5136" s="120" t="str">
        <f t="shared" si="321"/>
        <v>NA</v>
      </c>
      <c r="O5136" s="120"/>
      <c r="P5136"/>
      <c r="Q5136"/>
      <c r="R5136"/>
      <c r="S5136"/>
      <c r="T5136"/>
      <c r="U5136" t="s">
        <v>20397</v>
      </c>
      <c r="V5136" t="s">
        <v>20395</v>
      </c>
      <c r="W5136" t="s">
        <v>20396</v>
      </c>
      <c r="X5136" t="s">
        <v>675</v>
      </c>
      <c r="Y5136" t="s">
        <v>20398</v>
      </c>
      <c r="Z5136" t="s">
        <v>54</v>
      </c>
      <c r="AA5136"/>
      <c r="AB5136" t="s">
        <v>45894</v>
      </c>
      <c r="AC5136" t="s">
        <v>52702</v>
      </c>
      <c r="AD5136" t="s">
        <v>20397</v>
      </c>
      <c r="AE5136" t="s">
        <v>565</v>
      </c>
      <c r="AF5136" s="119" t="str">
        <f t="shared" si="322"/>
        <v>NA</v>
      </c>
      <c r="AG5136" s="119"/>
      <c r="AH5136" s="119"/>
      <c r="AI5136" s="119"/>
      <c r="AJ5136" s="119" t="str">
        <f t="shared" si="323"/>
        <v>NA</v>
      </c>
      <c r="AK5136" s="190"/>
      <c r="AL5136" s="191"/>
    </row>
    <row r="5137" spans="1:38" x14ac:dyDescent="0.25">
      <c r="A5137" t="s">
        <v>8458</v>
      </c>
      <c r="B5137" t="s">
        <v>8456</v>
      </c>
      <c r="C5137" t="s">
        <v>8457</v>
      </c>
      <c r="D5137" t="s">
        <v>675</v>
      </c>
      <c r="E5137" t="s">
        <v>4140</v>
      </c>
      <c r="F5137" t="s">
        <v>54</v>
      </c>
      <c r="G5137"/>
      <c r="H5137" t="s">
        <v>46520</v>
      </c>
      <c r="I5137" t="s">
        <v>53230</v>
      </c>
      <c r="J5137" t="s">
        <v>8459</v>
      </c>
      <c r="K5137" t="s">
        <v>105</v>
      </c>
      <c r="L5137" s="119" t="str">
        <f t="shared" si="320"/>
        <v>NA</v>
      </c>
      <c r="M5137" s="119"/>
      <c r="N5137" s="120" t="str">
        <f t="shared" si="321"/>
        <v>NA</v>
      </c>
      <c r="O5137" s="120"/>
      <c r="P5137"/>
      <c r="Q5137"/>
      <c r="R5137"/>
      <c r="S5137"/>
      <c r="T5137"/>
      <c r="U5137" t="s">
        <v>15612</v>
      </c>
      <c r="V5137" t="s">
        <v>15610</v>
      </c>
      <c r="W5137" t="s">
        <v>15611</v>
      </c>
      <c r="X5137" t="s">
        <v>675</v>
      </c>
      <c r="Y5137" t="s">
        <v>15613</v>
      </c>
      <c r="Z5137" t="s">
        <v>54</v>
      </c>
      <c r="AA5137"/>
      <c r="AB5137" t="s">
        <v>45895</v>
      </c>
      <c r="AC5137" t="s">
        <v>52703</v>
      </c>
      <c r="AD5137" t="s">
        <v>15614</v>
      </c>
      <c r="AE5137" t="s">
        <v>565</v>
      </c>
      <c r="AF5137" s="119" t="str">
        <f t="shared" si="322"/>
        <v>NA</v>
      </c>
      <c r="AG5137" s="119"/>
      <c r="AH5137" s="119"/>
      <c r="AI5137" s="119"/>
      <c r="AJ5137" s="119" t="str">
        <f t="shared" si="323"/>
        <v>NA</v>
      </c>
      <c r="AK5137" s="190"/>
      <c r="AL5137" s="191"/>
    </row>
    <row r="5138" spans="1:38" x14ac:dyDescent="0.25">
      <c r="A5138" t="s">
        <v>18650</v>
      </c>
      <c r="B5138" t="s">
        <v>18648</v>
      </c>
      <c r="C5138" t="s">
        <v>18649</v>
      </c>
      <c r="D5138" t="s">
        <v>675</v>
      </c>
      <c r="E5138" t="s">
        <v>18651</v>
      </c>
      <c r="F5138" t="s">
        <v>54</v>
      </c>
      <c r="G5138"/>
      <c r="H5138" t="s">
        <v>46521</v>
      </c>
      <c r="I5138" t="s">
        <v>53231</v>
      </c>
      <c r="J5138" t="s">
        <v>18652</v>
      </c>
      <c r="K5138" t="s">
        <v>565</v>
      </c>
      <c r="L5138" s="119" t="str">
        <f t="shared" si="320"/>
        <v>NA</v>
      </c>
      <c r="M5138" s="119"/>
      <c r="N5138" s="120" t="str">
        <f t="shared" si="321"/>
        <v>NA</v>
      </c>
      <c r="O5138" s="120"/>
      <c r="P5138"/>
      <c r="Q5138"/>
      <c r="R5138"/>
      <c r="S5138"/>
      <c r="T5138"/>
      <c r="U5138" t="s">
        <v>16804</v>
      </c>
      <c r="V5138" t="s">
        <v>16802</v>
      </c>
      <c r="W5138" t="s">
        <v>16803</v>
      </c>
      <c r="X5138" t="s">
        <v>675</v>
      </c>
      <c r="Y5138" t="s">
        <v>16805</v>
      </c>
      <c r="Z5138" t="s">
        <v>54</v>
      </c>
      <c r="AA5138"/>
      <c r="AB5138" t="s">
        <v>45896</v>
      </c>
      <c r="AC5138" t="s">
        <v>52704</v>
      </c>
      <c r="AD5138" t="s">
        <v>16806</v>
      </c>
      <c r="AE5138" t="s">
        <v>565</v>
      </c>
      <c r="AF5138" s="119" t="str">
        <f t="shared" si="322"/>
        <v>NA</v>
      </c>
      <c r="AG5138" s="119"/>
      <c r="AH5138" s="119"/>
      <c r="AI5138" s="119"/>
      <c r="AJ5138" s="119" t="str">
        <f t="shared" si="323"/>
        <v>NA</v>
      </c>
      <c r="AK5138" s="190"/>
      <c r="AL5138" s="191"/>
    </row>
    <row r="5139" spans="1:38" x14ac:dyDescent="0.25">
      <c r="A5139" t="s">
        <v>19681</v>
      </c>
      <c r="B5139" t="s">
        <v>19679</v>
      </c>
      <c r="C5139" t="s">
        <v>19680</v>
      </c>
      <c r="D5139" t="s">
        <v>675</v>
      </c>
      <c r="E5139" t="s">
        <v>19682</v>
      </c>
      <c r="F5139" t="s">
        <v>54</v>
      </c>
      <c r="G5139"/>
      <c r="H5139" t="s">
        <v>46522</v>
      </c>
      <c r="I5139" t="s">
        <v>53232</v>
      </c>
      <c r="J5139" t="s">
        <v>19683</v>
      </c>
      <c r="K5139" t="s">
        <v>565</v>
      </c>
      <c r="L5139" s="119" t="str">
        <f t="shared" si="320"/>
        <v>NA</v>
      </c>
      <c r="M5139" s="119"/>
      <c r="N5139" s="120" t="str">
        <f t="shared" si="321"/>
        <v>NA</v>
      </c>
      <c r="O5139" s="120"/>
      <c r="P5139"/>
      <c r="Q5139"/>
      <c r="R5139"/>
      <c r="S5139"/>
      <c r="T5139"/>
      <c r="U5139" t="s">
        <v>11523</v>
      </c>
      <c r="V5139" t="s">
        <v>11521</v>
      </c>
      <c r="W5139" t="s">
        <v>11522</v>
      </c>
      <c r="X5139" t="s">
        <v>675</v>
      </c>
      <c r="Y5139" t="s">
        <v>11524</v>
      </c>
      <c r="Z5139" t="s">
        <v>54</v>
      </c>
      <c r="AA5139"/>
      <c r="AB5139" t="s">
        <v>45897</v>
      </c>
      <c r="AC5139" t="s">
        <v>52705</v>
      </c>
      <c r="AD5139"/>
      <c r="AE5139" t="s">
        <v>105</v>
      </c>
      <c r="AF5139" s="119" t="str">
        <f t="shared" si="322"/>
        <v>NA</v>
      </c>
      <c r="AG5139" s="119"/>
      <c r="AH5139" s="119"/>
      <c r="AI5139" s="119"/>
      <c r="AJ5139" s="119" t="str">
        <f t="shared" si="323"/>
        <v>NA</v>
      </c>
      <c r="AK5139" s="190"/>
      <c r="AL5139" s="191"/>
    </row>
    <row r="5140" spans="1:38" x14ac:dyDescent="0.25">
      <c r="A5140" t="s">
        <v>17455</v>
      </c>
      <c r="B5140" t="s">
        <v>17453</v>
      </c>
      <c r="C5140" t="s">
        <v>17454</v>
      </c>
      <c r="D5140" t="s">
        <v>675</v>
      </c>
      <c r="E5140" t="s">
        <v>17456</v>
      </c>
      <c r="F5140" t="s">
        <v>54</v>
      </c>
      <c r="G5140"/>
      <c r="H5140" t="s">
        <v>46523</v>
      </c>
      <c r="I5140" t="s">
        <v>53233</v>
      </c>
      <c r="J5140" t="s">
        <v>17455</v>
      </c>
      <c r="K5140" t="s">
        <v>565</v>
      </c>
      <c r="L5140" s="119" t="str">
        <f t="shared" si="320"/>
        <v>NA</v>
      </c>
      <c r="M5140" s="119"/>
      <c r="N5140" s="120" t="str">
        <f t="shared" si="321"/>
        <v>NA</v>
      </c>
      <c r="O5140" s="120"/>
      <c r="P5140"/>
      <c r="Q5140"/>
      <c r="R5140"/>
      <c r="S5140"/>
      <c r="T5140"/>
      <c r="U5140" t="s">
        <v>8942</v>
      </c>
      <c r="V5140" t="s">
        <v>8940</v>
      </c>
      <c r="W5140" t="s">
        <v>8941</v>
      </c>
      <c r="X5140" t="s">
        <v>675</v>
      </c>
      <c r="Y5140" t="s">
        <v>8943</v>
      </c>
      <c r="Z5140" t="s">
        <v>54</v>
      </c>
      <c r="AA5140"/>
      <c r="AB5140" t="s">
        <v>45898</v>
      </c>
      <c r="AC5140" t="s">
        <v>52706</v>
      </c>
      <c r="AD5140" t="s">
        <v>8942</v>
      </c>
      <c r="AE5140" t="s">
        <v>105</v>
      </c>
      <c r="AF5140" s="119" t="str">
        <f t="shared" si="322"/>
        <v>NA</v>
      </c>
      <c r="AG5140" s="119"/>
      <c r="AH5140" s="119"/>
      <c r="AI5140" s="119"/>
      <c r="AJ5140" s="119" t="str">
        <f t="shared" si="323"/>
        <v>NA</v>
      </c>
      <c r="AK5140" s="190"/>
      <c r="AL5140" s="191"/>
    </row>
    <row r="5141" spans="1:38" x14ac:dyDescent="0.25">
      <c r="A5141" t="s">
        <v>6945</v>
      </c>
      <c r="B5141" t="s">
        <v>6943</v>
      </c>
      <c r="C5141" t="s">
        <v>6944</v>
      </c>
      <c r="D5141" t="s">
        <v>675</v>
      </c>
      <c r="E5141" t="s">
        <v>6946</v>
      </c>
      <c r="F5141" t="s">
        <v>54</v>
      </c>
      <c r="G5141"/>
      <c r="H5141" t="s">
        <v>46524</v>
      </c>
      <c r="I5141" t="s">
        <v>53234</v>
      </c>
      <c r="J5141" t="s">
        <v>6947</v>
      </c>
      <c r="K5141" t="s">
        <v>105</v>
      </c>
      <c r="L5141" s="119" t="str">
        <f t="shared" si="320"/>
        <v>NA</v>
      </c>
      <c r="M5141" s="119"/>
      <c r="N5141" s="120" t="str">
        <f t="shared" si="321"/>
        <v>NA</v>
      </c>
      <c r="O5141" s="120"/>
      <c r="P5141"/>
      <c r="Q5141"/>
      <c r="R5141"/>
      <c r="S5141"/>
      <c r="T5141"/>
      <c r="U5141" t="s">
        <v>17987</v>
      </c>
      <c r="V5141" t="s">
        <v>17985</v>
      </c>
      <c r="W5141" t="s">
        <v>17986</v>
      </c>
      <c r="X5141" t="s">
        <v>675</v>
      </c>
      <c r="Y5141" t="s">
        <v>17988</v>
      </c>
      <c r="Z5141" t="s">
        <v>54</v>
      </c>
      <c r="AA5141"/>
      <c r="AB5141" t="s">
        <v>45899</v>
      </c>
      <c r="AC5141" t="s">
        <v>52707</v>
      </c>
      <c r="AD5141"/>
      <c r="AE5141" t="s">
        <v>105</v>
      </c>
      <c r="AF5141" s="119" t="str">
        <f t="shared" si="322"/>
        <v>NA</v>
      </c>
      <c r="AG5141" s="119"/>
      <c r="AH5141" s="119"/>
      <c r="AI5141" s="119"/>
      <c r="AJ5141" s="119" t="str">
        <f t="shared" si="323"/>
        <v>NA</v>
      </c>
      <c r="AK5141" s="190"/>
      <c r="AL5141" s="191"/>
    </row>
    <row r="5142" spans="1:38" x14ac:dyDescent="0.25">
      <c r="A5142" t="s">
        <v>18637</v>
      </c>
      <c r="B5142" t="s">
        <v>18635</v>
      </c>
      <c r="C5142" t="s">
        <v>18636</v>
      </c>
      <c r="D5142" t="s">
        <v>675</v>
      </c>
      <c r="E5142" t="s">
        <v>18638</v>
      </c>
      <c r="F5142" t="s">
        <v>54</v>
      </c>
      <c r="G5142"/>
      <c r="H5142" t="s">
        <v>46525</v>
      </c>
      <c r="I5142" t="s">
        <v>53235</v>
      </c>
      <c r="J5142" t="s">
        <v>18639</v>
      </c>
      <c r="K5142" t="s">
        <v>565</v>
      </c>
      <c r="L5142" s="119" t="str">
        <f t="shared" si="320"/>
        <v>NA</v>
      </c>
      <c r="M5142" s="119"/>
      <c r="N5142" s="120" t="str">
        <f t="shared" si="321"/>
        <v>NA</v>
      </c>
      <c r="O5142" s="120"/>
      <c r="P5142"/>
      <c r="Q5142"/>
      <c r="R5142"/>
      <c r="S5142"/>
      <c r="T5142"/>
      <c r="U5142" t="s">
        <v>12972</v>
      </c>
      <c r="V5142" t="s">
        <v>12970</v>
      </c>
      <c r="W5142" t="s">
        <v>12971</v>
      </c>
      <c r="X5142" t="s">
        <v>675</v>
      </c>
      <c r="Y5142" t="s">
        <v>1835</v>
      </c>
      <c r="Z5142" t="s">
        <v>54</v>
      </c>
      <c r="AA5142"/>
      <c r="AB5142" t="s">
        <v>45900</v>
      </c>
      <c r="AC5142" t="s">
        <v>52708</v>
      </c>
      <c r="AD5142" t="s">
        <v>12972</v>
      </c>
      <c r="AE5142" t="s">
        <v>565</v>
      </c>
      <c r="AF5142" s="119" t="str">
        <f t="shared" si="322"/>
        <v>NA</v>
      </c>
      <c r="AG5142" s="119"/>
      <c r="AH5142" s="119"/>
      <c r="AI5142" s="119"/>
      <c r="AJ5142" s="119" t="str">
        <f t="shared" si="323"/>
        <v>NA</v>
      </c>
      <c r="AK5142" s="190"/>
      <c r="AL5142" s="191"/>
    </row>
    <row r="5143" spans="1:38" x14ac:dyDescent="0.25">
      <c r="A5143" t="s">
        <v>19879</v>
      </c>
      <c r="B5143" t="s">
        <v>19877</v>
      </c>
      <c r="C5143" t="s">
        <v>19878</v>
      </c>
      <c r="D5143" t="s">
        <v>675</v>
      </c>
      <c r="E5143" t="s">
        <v>18638</v>
      </c>
      <c r="F5143" t="s">
        <v>54</v>
      </c>
      <c r="G5143"/>
      <c r="H5143" t="s">
        <v>46525</v>
      </c>
      <c r="I5143" t="s">
        <v>53235</v>
      </c>
      <c r="J5143" t="s">
        <v>19880</v>
      </c>
      <c r="K5143" t="s">
        <v>565</v>
      </c>
      <c r="L5143" s="119" t="str">
        <f t="shared" si="320"/>
        <v>NA</v>
      </c>
      <c r="M5143" s="119"/>
      <c r="N5143" s="120" t="str">
        <f t="shared" si="321"/>
        <v>NA</v>
      </c>
      <c r="O5143" s="120"/>
      <c r="P5143"/>
      <c r="Q5143"/>
      <c r="R5143"/>
      <c r="S5143"/>
      <c r="T5143"/>
      <c r="U5143" t="s">
        <v>13776</v>
      </c>
      <c r="V5143" t="s">
        <v>13774</v>
      </c>
      <c r="W5143" t="s">
        <v>13775</v>
      </c>
      <c r="X5143" t="s">
        <v>675</v>
      </c>
      <c r="Y5143" t="s">
        <v>13777</v>
      </c>
      <c r="Z5143" t="s">
        <v>54</v>
      </c>
      <c r="AA5143"/>
      <c r="AB5143" t="s">
        <v>45901</v>
      </c>
      <c r="AC5143" t="s">
        <v>52709</v>
      </c>
      <c r="AD5143" t="s">
        <v>13776</v>
      </c>
      <c r="AE5143" t="s">
        <v>565</v>
      </c>
      <c r="AF5143" s="119" t="str">
        <f t="shared" si="322"/>
        <v>NA</v>
      </c>
      <c r="AG5143" s="119"/>
      <c r="AH5143" s="119"/>
      <c r="AI5143" s="119"/>
      <c r="AJ5143" s="119" t="str">
        <f t="shared" si="323"/>
        <v>NA</v>
      </c>
      <c r="AK5143" s="190"/>
      <c r="AL5143" s="191"/>
    </row>
    <row r="5144" spans="1:38" x14ac:dyDescent="0.25">
      <c r="A5144" t="s">
        <v>20179</v>
      </c>
      <c r="B5144" t="s">
        <v>20177</v>
      </c>
      <c r="C5144" t="s">
        <v>20178</v>
      </c>
      <c r="D5144" t="s">
        <v>675</v>
      </c>
      <c r="E5144" t="s">
        <v>20180</v>
      </c>
      <c r="F5144" t="s">
        <v>54</v>
      </c>
      <c r="G5144"/>
      <c r="H5144" t="s">
        <v>46526</v>
      </c>
      <c r="I5144" t="s">
        <v>53236</v>
      </c>
      <c r="J5144" t="s">
        <v>20181</v>
      </c>
      <c r="K5144" t="s">
        <v>565</v>
      </c>
      <c r="L5144" s="119" t="str">
        <f t="shared" si="320"/>
        <v>NA</v>
      </c>
      <c r="M5144" s="119"/>
      <c r="N5144" s="120" t="str">
        <f t="shared" si="321"/>
        <v>NA</v>
      </c>
      <c r="O5144" s="120"/>
      <c r="P5144"/>
      <c r="Q5144"/>
      <c r="R5144"/>
      <c r="S5144"/>
      <c r="T5144"/>
      <c r="U5144" t="s">
        <v>8877</v>
      </c>
      <c r="V5144" t="s">
        <v>8875</v>
      </c>
      <c r="W5144" t="s">
        <v>8876</v>
      </c>
      <c r="X5144" t="s">
        <v>675</v>
      </c>
      <c r="Y5144" t="s">
        <v>8878</v>
      </c>
      <c r="Z5144" t="s">
        <v>54</v>
      </c>
      <c r="AA5144"/>
      <c r="AB5144" t="s">
        <v>45902</v>
      </c>
      <c r="AC5144" t="s">
        <v>52710</v>
      </c>
      <c r="AD5144"/>
      <c r="AE5144" t="s">
        <v>105</v>
      </c>
      <c r="AF5144" s="119" t="str">
        <f t="shared" si="322"/>
        <v>NA</v>
      </c>
      <c r="AG5144" s="119"/>
      <c r="AH5144" s="119"/>
      <c r="AI5144" s="119"/>
      <c r="AJ5144" s="119" t="str">
        <f t="shared" si="323"/>
        <v>NA</v>
      </c>
      <c r="AK5144" s="190"/>
      <c r="AL5144" s="191"/>
    </row>
    <row r="5145" spans="1:38" x14ac:dyDescent="0.25">
      <c r="A5145" t="s">
        <v>19232</v>
      </c>
      <c r="B5145" t="s">
        <v>19234</v>
      </c>
      <c r="C5145" t="s">
        <v>19235</v>
      </c>
      <c r="D5145" t="s">
        <v>675</v>
      </c>
      <c r="E5145" t="s">
        <v>19236</v>
      </c>
      <c r="F5145" t="s">
        <v>54</v>
      </c>
      <c r="G5145"/>
      <c r="H5145" t="s">
        <v>46527</v>
      </c>
      <c r="I5145" t="s">
        <v>53237</v>
      </c>
      <c r="J5145" t="s">
        <v>19237</v>
      </c>
      <c r="K5145" t="s">
        <v>565</v>
      </c>
      <c r="L5145" s="119" t="str">
        <f t="shared" si="320"/>
        <v>NA</v>
      </c>
      <c r="M5145" s="119"/>
      <c r="N5145" s="120" t="str">
        <f t="shared" si="321"/>
        <v>NA</v>
      </c>
      <c r="O5145" s="120"/>
      <c r="P5145"/>
      <c r="Q5145"/>
      <c r="R5145"/>
      <c r="S5145"/>
      <c r="T5145"/>
      <c r="U5145" t="s">
        <v>12991</v>
      </c>
      <c r="V5145" t="s">
        <v>12989</v>
      </c>
      <c r="W5145" t="s">
        <v>12990</v>
      </c>
      <c r="X5145" t="s">
        <v>675</v>
      </c>
      <c r="Y5145" t="s">
        <v>12992</v>
      </c>
      <c r="Z5145" t="s">
        <v>54</v>
      </c>
      <c r="AA5145"/>
      <c r="AB5145" t="s">
        <v>45903</v>
      </c>
      <c r="AC5145" t="s">
        <v>52711</v>
      </c>
      <c r="AD5145" t="s">
        <v>12991</v>
      </c>
      <c r="AE5145" t="s">
        <v>565</v>
      </c>
      <c r="AF5145" s="119" t="str">
        <f t="shared" si="322"/>
        <v>NA</v>
      </c>
      <c r="AG5145" s="119"/>
      <c r="AH5145" s="119"/>
      <c r="AI5145" s="119"/>
      <c r="AJ5145" s="119" t="str">
        <f t="shared" si="323"/>
        <v>NA</v>
      </c>
      <c r="AK5145" s="190"/>
      <c r="AL5145" s="191"/>
    </row>
    <row r="5146" spans="1:38" x14ac:dyDescent="0.25">
      <c r="A5146" t="s">
        <v>9692</v>
      </c>
      <c r="B5146" t="s">
        <v>9690</v>
      </c>
      <c r="C5146" t="s">
        <v>9691</v>
      </c>
      <c r="D5146" t="s">
        <v>675</v>
      </c>
      <c r="E5146" t="s">
        <v>9693</v>
      </c>
      <c r="F5146" t="s">
        <v>54</v>
      </c>
      <c r="G5146"/>
      <c r="H5146" t="s">
        <v>46528</v>
      </c>
      <c r="I5146" t="s">
        <v>53238</v>
      </c>
      <c r="J5146"/>
      <c r="K5146" t="s">
        <v>105</v>
      </c>
      <c r="L5146" s="119" t="str">
        <f t="shared" si="320"/>
        <v>NA</v>
      </c>
      <c r="M5146" s="119"/>
      <c r="N5146" s="120" t="str">
        <f t="shared" si="321"/>
        <v>NA</v>
      </c>
      <c r="O5146" s="120"/>
      <c r="P5146"/>
      <c r="Q5146"/>
      <c r="R5146"/>
      <c r="S5146"/>
      <c r="T5146"/>
      <c r="U5146" t="s">
        <v>13024</v>
      </c>
      <c r="V5146" t="s">
        <v>13022</v>
      </c>
      <c r="W5146" t="s">
        <v>13023</v>
      </c>
      <c r="X5146" t="s">
        <v>675</v>
      </c>
      <c r="Y5146" t="s">
        <v>5294</v>
      </c>
      <c r="Z5146" t="s">
        <v>54</v>
      </c>
      <c r="AA5146"/>
      <c r="AB5146" t="s">
        <v>45904</v>
      </c>
      <c r="AC5146" t="s">
        <v>52712</v>
      </c>
      <c r="AD5146" t="s">
        <v>13024</v>
      </c>
      <c r="AE5146" t="s">
        <v>565</v>
      </c>
      <c r="AF5146" s="119" t="str">
        <f t="shared" si="322"/>
        <v>NA</v>
      </c>
      <c r="AG5146" s="119"/>
      <c r="AH5146" s="119"/>
      <c r="AI5146" s="119"/>
      <c r="AJ5146" s="119" t="str">
        <f t="shared" si="323"/>
        <v>NA</v>
      </c>
      <c r="AK5146" s="190"/>
      <c r="AL5146" s="191"/>
    </row>
    <row r="5147" spans="1:38" x14ac:dyDescent="0.25">
      <c r="A5147" t="s">
        <v>18669</v>
      </c>
      <c r="B5147" t="s">
        <v>18667</v>
      </c>
      <c r="C5147" t="s">
        <v>18668</v>
      </c>
      <c r="D5147" t="s">
        <v>675</v>
      </c>
      <c r="E5147" t="s">
        <v>18670</v>
      </c>
      <c r="F5147" t="s">
        <v>54</v>
      </c>
      <c r="G5147"/>
      <c r="H5147" t="s">
        <v>46529</v>
      </c>
      <c r="I5147" t="s">
        <v>53239</v>
      </c>
      <c r="J5147" t="s">
        <v>18671</v>
      </c>
      <c r="K5147" t="s">
        <v>565</v>
      </c>
      <c r="L5147" s="119" t="str">
        <f t="shared" si="320"/>
        <v>NA</v>
      </c>
      <c r="M5147" s="119"/>
      <c r="N5147" s="120" t="str">
        <f t="shared" si="321"/>
        <v>NA</v>
      </c>
      <c r="O5147" s="120"/>
      <c r="P5147"/>
      <c r="Q5147"/>
      <c r="R5147"/>
      <c r="S5147"/>
      <c r="T5147"/>
      <c r="U5147" t="s">
        <v>13059</v>
      </c>
      <c r="V5147" t="s">
        <v>13057</v>
      </c>
      <c r="W5147" t="s">
        <v>13058</v>
      </c>
      <c r="X5147" t="s">
        <v>675</v>
      </c>
      <c r="Y5147" t="s">
        <v>13060</v>
      </c>
      <c r="Z5147" t="s">
        <v>54</v>
      </c>
      <c r="AA5147"/>
      <c r="AB5147" t="s">
        <v>45905</v>
      </c>
      <c r="AC5147" t="s">
        <v>52713</v>
      </c>
      <c r="AD5147" t="s">
        <v>13059</v>
      </c>
      <c r="AE5147" t="s">
        <v>565</v>
      </c>
      <c r="AF5147" s="119" t="str">
        <f t="shared" si="322"/>
        <v>NA</v>
      </c>
      <c r="AG5147" s="119"/>
      <c r="AH5147" s="119"/>
      <c r="AI5147" s="119"/>
      <c r="AJ5147" s="119" t="str">
        <f t="shared" si="323"/>
        <v>NA</v>
      </c>
      <c r="AK5147" s="190"/>
      <c r="AL5147" s="191"/>
    </row>
    <row r="5148" spans="1:38" x14ac:dyDescent="0.25">
      <c r="A5148" t="s">
        <v>11357</v>
      </c>
      <c r="B5148" t="s">
        <v>11355</v>
      </c>
      <c r="C5148" t="s">
        <v>11356</v>
      </c>
      <c r="D5148" t="s">
        <v>675</v>
      </c>
      <c r="E5148" t="s">
        <v>11358</v>
      </c>
      <c r="F5148" t="s">
        <v>54</v>
      </c>
      <c r="G5148"/>
      <c r="H5148" t="s">
        <v>46530</v>
      </c>
      <c r="I5148" t="s">
        <v>53240</v>
      </c>
      <c r="J5148"/>
      <c r="K5148" t="s">
        <v>105</v>
      </c>
      <c r="L5148" s="119" t="str">
        <f t="shared" si="320"/>
        <v>NA</v>
      </c>
      <c r="M5148" s="119"/>
      <c r="N5148" s="120" t="str">
        <f t="shared" si="321"/>
        <v>NA</v>
      </c>
      <c r="O5148" s="120"/>
      <c r="P5148"/>
      <c r="Q5148"/>
      <c r="R5148"/>
      <c r="S5148"/>
      <c r="T5148"/>
      <c r="U5148" t="s">
        <v>10377</v>
      </c>
      <c r="V5148" t="s">
        <v>10375</v>
      </c>
      <c r="W5148" t="s">
        <v>10376</v>
      </c>
      <c r="X5148" t="s">
        <v>675</v>
      </c>
      <c r="Y5148" t="s">
        <v>10378</v>
      </c>
      <c r="Z5148" t="s">
        <v>54</v>
      </c>
      <c r="AA5148"/>
      <c r="AB5148" t="s">
        <v>45906</v>
      </c>
      <c r="AC5148" t="s">
        <v>52714</v>
      </c>
      <c r="AD5148" t="s">
        <v>10377</v>
      </c>
      <c r="AE5148" t="s">
        <v>105</v>
      </c>
      <c r="AF5148" s="119" t="str">
        <f t="shared" si="322"/>
        <v>NA</v>
      </c>
      <c r="AG5148" s="119"/>
      <c r="AH5148" s="119"/>
      <c r="AI5148" s="119"/>
      <c r="AJ5148" s="119" t="str">
        <f t="shared" si="323"/>
        <v>NA</v>
      </c>
      <c r="AK5148" s="190"/>
      <c r="AL5148" s="191"/>
    </row>
    <row r="5149" spans="1:38" x14ac:dyDescent="0.25">
      <c r="A5149" t="s">
        <v>20639</v>
      </c>
      <c r="B5149" t="s">
        <v>20637</v>
      </c>
      <c r="C5149" t="s">
        <v>20638</v>
      </c>
      <c r="D5149" t="s">
        <v>675</v>
      </c>
      <c r="E5149" t="s">
        <v>20640</v>
      </c>
      <c r="F5149" t="s">
        <v>54</v>
      </c>
      <c r="G5149"/>
      <c r="H5149" t="s">
        <v>46531</v>
      </c>
      <c r="I5149" t="s">
        <v>53241</v>
      </c>
      <c r="J5149" t="s">
        <v>20641</v>
      </c>
      <c r="K5149" t="s">
        <v>565</v>
      </c>
      <c r="L5149" s="119" t="str">
        <f t="shared" si="320"/>
        <v>NA</v>
      </c>
      <c r="M5149" s="119"/>
      <c r="N5149" s="120" t="str">
        <f t="shared" si="321"/>
        <v>NA</v>
      </c>
      <c r="O5149" s="120"/>
      <c r="P5149"/>
      <c r="Q5149"/>
      <c r="R5149"/>
      <c r="S5149"/>
      <c r="T5149"/>
      <c r="U5149" t="s">
        <v>21775</v>
      </c>
      <c r="V5149" t="s">
        <v>21773</v>
      </c>
      <c r="W5149" t="s">
        <v>21774</v>
      </c>
      <c r="X5149" t="s">
        <v>675</v>
      </c>
      <c r="Y5149" t="s">
        <v>21776</v>
      </c>
      <c r="Z5149" t="s">
        <v>54</v>
      </c>
      <c r="AA5149"/>
      <c r="AB5149" t="s">
        <v>45907</v>
      </c>
      <c r="AC5149" t="s">
        <v>52715</v>
      </c>
      <c r="AD5149" t="s">
        <v>21775</v>
      </c>
      <c r="AE5149" t="s">
        <v>105</v>
      </c>
      <c r="AF5149" s="119" t="str">
        <f t="shared" si="322"/>
        <v>NA</v>
      </c>
      <c r="AG5149" s="119"/>
      <c r="AH5149" s="119"/>
      <c r="AI5149" s="119"/>
      <c r="AJ5149" s="119" t="str">
        <f t="shared" si="323"/>
        <v>NA</v>
      </c>
      <c r="AK5149" s="190"/>
      <c r="AL5149" s="191"/>
    </row>
    <row r="5150" spans="1:38" x14ac:dyDescent="0.25">
      <c r="A5150" t="s">
        <v>17796</v>
      </c>
      <c r="B5150" t="s">
        <v>17794</v>
      </c>
      <c r="C5150" t="s">
        <v>17795</v>
      </c>
      <c r="D5150" t="s">
        <v>675</v>
      </c>
      <c r="E5150" t="s">
        <v>17797</v>
      </c>
      <c r="F5150" t="s">
        <v>54</v>
      </c>
      <c r="G5150"/>
      <c r="H5150" t="s">
        <v>46532</v>
      </c>
      <c r="I5150" t="s">
        <v>53242</v>
      </c>
      <c r="J5150" t="s">
        <v>17798</v>
      </c>
      <c r="K5150" t="s">
        <v>565</v>
      </c>
      <c r="L5150" s="119" t="str">
        <f t="shared" si="320"/>
        <v>NA</v>
      </c>
      <c r="M5150" s="119"/>
      <c r="N5150" s="120" t="str">
        <f t="shared" si="321"/>
        <v>NA</v>
      </c>
      <c r="O5150" s="120"/>
      <c r="P5150"/>
      <c r="Q5150"/>
      <c r="R5150"/>
      <c r="S5150"/>
      <c r="T5150"/>
      <c r="U5150" t="s">
        <v>13804</v>
      </c>
      <c r="V5150" t="s">
        <v>13802</v>
      </c>
      <c r="W5150" t="s">
        <v>13803</v>
      </c>
      <c r="X5150" t="s">
        <v>675</v>
      </c>
      <c r="Y5150" t="s">
        <v>471</v>
      </c>
      <c r="Z5150" t="s">
        <v>54</v>
      </c>
      <c r="AA5150"/>
      <c r="AB5150" t="s">
        <v>45908</v>
      </c>
      <c r="AC5150" t="s">
        <v>52716</v>
      </c>
      <c r="AD5150" t="s">
        <v>13804</v>
      </c>
      <c r="AE5150" t="s">
        <v>565</v>
      </c>
      <c r="AF5150" s="119" t="str">
        <f t="shared" si="322"/>
        <v>NA</v>
      </c>
      <c r="AG5150" s="119"/>
      <c r="AH5150" s="119"/>
      <c r="AI5150" s="119"/>
      <c r="AJ5150" s="119" t="str">
        <f t="shared" si="323"/>
        <v>NA</v>
      </c>
      <c r="AK5150" s="190"/>
      <c r="AL5150" s="191"/>
    </row>
    <row r="5151" spans="1:38" x14ac:dyDescent="0.25">
      <c r="A5151" t="s">
        <v>8367</v>
      </c>
      <c r="B5151" t="s">
        <v>8365</v>
      </c>
      <c r="C5151" t="s">
        <v>8366</v>
      </c>
      <c r="D5151" t="s">
        <v>675</v>
      </c>
      <c r="E5151" t="s">
        <v>8368</v>
      </c>
      <c r="F5151" t="s">
        <v>54</v>
      </c>
      <c r="G5151"/>
      <c r="H5151" t="s">
        <v>46533</v>
      </c>
      <c r="I5151" t="s">
        <v>53243</v>
      </c>
      <c r="J5151" t="s">
        <v>8369</v>
      </c>
      <c r="K5151" t="s">
        <v>105</v>
      </c>
      <c r="L5151" s="119" t="str">
        <f t="shared" si="320"/>
        <v>NA</v>
      </c>
      <c r="M5151" s="119"/>
      <c r="N5151" s="120" t="str">
        <f t="shared" si="321"/>
        <v>NA</v>
      </c>
      <c r="O5151" s="120"/>
      <c r="P5151"/>
      <c r="Q5151"/>
      <c r="R5151"/>
      <c r="S5151"/>
      <c r="T5151"/>
      <c r="U5151" t="s">
        <v>14255</v>
      </c>
      <c r="V5151" t="s">
        <v>14253</v>
      </c>
      <c r="W5151" t="s">
        <v>14254</v>
      </c>
      <c r="X5151" t="s">
        <v>675</v>
      </c>
      <c r="Y5151" t="s">
        <v>471</v>
      </c>
      <c r="Z5151" t="s">
        <v>54</v>
      </c>
      <c r="AA5151"/>
      <c r="AB5151" t="s">
        <v>45908</v>
      </c>
      <c r="AC5151" t="s">
        <v>52716</v>
      </c>
      <c r="AD5151" t="s">
        <v>14256</v>
      </c>
      <c r="AE5151" t="s">
        <v>565</v>
      </c>
      <c r="AF5151" s="119" t="str">
        <f t="shared" si="322"/>
        <v>NA</v>
      </c>
      <c r="AG5151" s="119"/>
      <c r="AH5151" s="119"/>
      <c r="AI5151" s="119"/>
      <c r="AJ5151" s="119" t="str">
        <f t="shared" si="323"/>
        <v>NA</v>
      </c>
      <c r="AK5151" s="190"/>
      <c r="AL5151" s="191"/>
    </row>
    <row r="5152" spans="1:38" x14ac:dyDescent="0.25">
      <c r="A5152" t="s">
        <v>11058</v>
      </c>
      <c r="B5152" t="s">
        <v>11057</v>
      </c>
      <c r="C5152" t="s">
        <v>4168</v>
      </c>
      <c r="D5152" t="s">
        <v>675</v>
      </c>
      <c r="E5152" t="s">
        <v>11059</v>
      </c>
      <c r="F5152" t="s">
        <v>54</v>
      </c>
      <c r="G5152"/>
      <c r="H5152" t="s">
        <v>46534</v>
      </c>
      <c r="I5152" t="s">
        <v>53244</v>
      </c>
      <c r="J5152" t="s">
        <v>11060</v>
      </c>
      <c r="K5152" t="s">
        <v>565</v>
      </c>
      <c r="L5152" s="119" t="str">
        <f t="shared" si="320"/>
        <v>NA</v>
      </c>
      <c r="M5152" s="119"/>
      <c r="N5152" s="120" t="str">
        <f t="shared" si="321"/>
        <v>NA</v>
      </c>
      <c r="O5152" s="120"/>
      <c r="P5152"/>
      <c r="Q5152"/>
      <c r="R5152"/>
      <c r="S5152"/>
      <c r="T5152"/>
      <c r="U5152" t="s">
        <v>8772</v>
      </c>
      <c r="V5152" t="s">
        <v>8770</v>
      </c>
      <c r="W5152" t="s">
        <v>8771</v>
      </c>
      <c r="X5152" t="s">
        <v>675</v>
      </c>
      <c r="Y5152" t="s">
        <v>471</v>
      </c>
      <c r="Z5152" t="s">
        <v>54</v>
      </c>
      <c r="AA5152"/>
      <c r="AB5152" t="s">
        <v>45909</v>
      </c>
      <c r="AC5152" t="s">
        <v>52716</v>
      </c>
      <c r="AD5152"/>
      <c r="AE5152" t="s">
        <v>105</v>
      </c>
      <c r="AF5152" s="119" t="str">
        <f t="shared" si="322"/>
        <v>NA</v>
      </c>
      <c r="AG5152" s="119"/>
      <c r="AH5152" s="119"/>
      <c r="AI5152" s="119"/>
      <c r="AJ5152" s="119" t="str">
        <f t="shared" si="323"/>
        <v>NA</v>
      </c>
      <c r="AK5152" s="190"/>
      <c r="AL5152" s="191"/>
    </row>
    <row r="5153" spans="1:38" x14ac:dyDescent="0.25">
      <c r="A5153" t="s">
        <v>15753</v>
      </c>
      <c r="B5153" t="s">
        <v>15751</v>
      </c>
      <c r="C5153" t="s">
        <v>15752</v>
      </c>
      <c r="D5153" t="s">
        <v>675</v>
      </c>
      <c r="E5153" t="s">
        <v>11059</v>
      </c>
      <c r="F5153" t="s">
        <v>54</v>
      </c>
      <c r="G5153"/>
      <c r="H5153" t="s">
        <v>46535</v>
      </c>
      <c r="I5153" t="s">
        <v>53244</v>
      </c>
      <c r="J5153" t="s">
        <v>15754</v>
      </c>
      <c r="K5153" t="s">
        <v>565</v>
      </c>
      <c r="L5153" s="119" t="str">
        <f t="shared" si="320"/>
        <v>NA</v>
      </c>
      <c r="M5153" s="119"/>
      <c r="N5153" s="120" t="str">
        <f t="shared" si="321"/>
        <v>NA</v>
      </c>
      <c r="O5153" s="120"/>
      <c r="P5153"/>
      <c r="Q5153"/>
      <c r="R5153"/>
      <c r="S5153"/>
      <c r="T5153"/>
      <c r="U5153" t="s">
        <v>6750</v>
      </c>
      <c r="V5153" t="s">
        <v>6748</v>
      </c>
      <c r="W5153" t="s">
        <v>6749</v>
      </c>
      <c r="X5153" t="s">
        <v>675</v>
      </c>
      <c r="Y5153" t="s">
        <v>471</v>
      </c>
      <c r="Z5153" t="s">
        <v>54</v>
      </c>
      <c r="AA5153"/>
      <c r="AB5153" t="s">
        <v>45910</v>
      </c>
      <c r="AC5153" t="s">
        <v>52716</v>
      </c>
      <c r="AD5153" t="s">
        <v>6750</v>
      </c>
      <c r="AE5153" t="s">
        <v>105</v>
      </c>
      <c r="AF5153" s="119" t="str">
        <f t="shared" si="322"/>
        <v>NA</v>
      </c>
      <c r="AG5153" s="119"/>
      <c r="AH5153" s="119"/>
      <c r="AI5153" s="119"/>
      <c r="AJ5153" s="119" t="str">
        <f t="shared" si="323"/>
        <v>NA</v>
      </c>
      <c r="AK5153" s="190"/>
      <c r="AL5153" s="191"/>
    </row>
    <row r="5154" spans="1:38" x14ac:dyDescent="0.25">
      <c r="A5154" t="s">
        <v>19451</v>
      </c>
      <c r="B5154" t="s">
        <v>19449</v>
      </c>
      <c r="C5154" t="s">
        <v>19450</v>
      </c>
      <c r="D5154" t="s">
        <v>675</v>
      </c>
      <c r="E5154" t="s">
        <v>19452</v>
      </c>
      <c r="F5154" t="s">
        <v>54</v>
      </c>
      <c r="G5154"/>
      <c r="H5154" t="s">
        <v>46536</v>
      </c>
      <c r="I5154" t="s">
        <v>53245</v>
      </c>
      <c r="J5154" t="s">
        <v>19453</v>
      </c>
      <c r="K5154" t="s">
        <v>565</v>
      </c>
      <c r="L5154" s="119" t="str">
        <f t="shared" si="320"/>
        <v>NA</v>
      </c>
      <c r="M5154" s="119"/>
      <c r="N5154" s="120" t="str">
        <f t="shared" si="321"/>
        <v>NA</v>
      </c>
      <c r="O5154" s="120"/>
      <c r="P5154"/>
      <c r="Q5154"/>
      <c r="R5154"/>
      <c r="S5154"/>
      <c r="T5154"/>
      <c r="U5154" t="s">
        <v>10225</v>
      </c>
      <c r="V5154" t="s">
        <v>10223</v>
      </c>
      <c r="W5154" t="s">
        <v>10224</v>
      </c>
      <c r="X5154" t="s">
        <v>675</v>
      </c>
      <c r="Y5154" t="s">
        <v>471</v>
      </c>
      <c r="Z5154" t="s">
        <v>54</v>
      </c>
      <c r="AA5154"/>
      <c r="AB5154" t="s">
        <v>45909</v>
      </c>
      <c r="AC5154" t="s">
        <v>52716</v>
      </c>
      <c r="AD5154"/>
      <c r="AE5154" t="s">
        <v>105</v>
      </c>
      <c r="AF5154" s="119" t="str">
        <f t="shared" si="322"/>
        <v>NA</v>
      </c>
      <c r="AG5154" s="119"/>
      <c r="AH5154" s="119"/>
      <c r="AI5154" s="119"/>
      <c r="AJ5154" s="119" t="str">
        <f t="shared" si="323"/>
        <v>NA</v>
      </c>
      <c r="AK5154" s="190"/>
      <c r="AL5154" s="191"/>
    </row>
    <row r="5155" spans="1:38" x14ac:dyDescent="0.25">
      <c r="A5155" t="s">
        <v>15310</v>
      </c>
      <c r="B5155" t="s">
        <v>15308</v>
      </c>
      <c r="C5155" t="s">
        <v>15309</v>
      </c>
      <c r="D5155" t="s">
        <v>675</v>
      </c>
      <c r="E5155" t="s">
        <v>11397</v>
      </c>
      <c r="F5155" t="s">
        <v>54</v>
      </c>
      <c r="G5155"/>
      <c r="H5155" t="s">
        <v>46537</v>
      </c>
      <c r="I5155" t="s">
        <v>53246</v>
      </c>
      <c r="J5155" t="s">
        <v>15310</v>
      </c>
      <c r="K5155" t="s">
        <v>565</v>
      </c>
      <c r="L5155" s="119" t="str">
        <f t="shared" si="320"/>
        <v>NA</v>
      </c>
      <c r="M5155" s="119"/>
      <c r="N5155" s="120" t="str">
        <f t="shared" si="321"/>
        <v>NA</v>
      </c>
      <c r="O5155" s="120"/>
      <c r="P5155"/>
      <c r="Q5155"/>
      <c r="R5155"/>
      <c r="S5155"/>
      <c r="T5155"/>
      <c r="U5155" t="s">
        <v>14881</v>
      </c>
      <c r="V5155" t="s">
        <v>14879</v>
      </c>
      <c r="W5155" t="s">
        <v>14880</v>
      </c>
      <c r="X5155" t="s">
        <v>675</v>
      </c>
      <c r="Y5155" t="s">
        <v>471</v>
      </c>
      <c r="Z5155" t="s">
        <v>54</v>
      </c>
      <c r="AA5155"/>
      <c r="AB5155" t="s">
        <v>45910</v>
      </c>
      <c r="AC5155" t="s">
        <v>52716</v>
      </c>
      <c r="AD5155" t="s">
        <v>14881</v>
      </c>
      <c r="AE5155" t="s">
        <v>105</v>
      </c>
      <c r="AF5155" s="119" t="str">
        <f t="shared" si="322"/>
        <v>NA</v>
      </c>
      <c r="AG5155" s="119"/>
      <c r="AH5155" s="119"/>
      <c r="AI5155" s="119"/>
      <c r="AJ5155" s="119" t="str">
        <f t="shared" si="323"/>
        <v>NA</v>
      </c>
      <c r="AK5155" s="190"/>
      <c r="AL5155" s="191"/>
    </row>
    <row r="5156" spans="1:38" x14ac:dyDescent="0.25">
      <c r="A5156" t="s">
        <v>11396</v>
      </c>
      <c r="B5156" t="s">
        <v>11394</v>
      </c>
      <c r="C5156" t="s">
        <v>11395</v>
      </c>
      <c r="D5156" t="s">
        <v>675</v>
      </c>
      <c r="E5156" t="s">
        <v>11397</v>
      </c>
      <c r="F5156" t="s">
        <v>54</v>
      </c>
      <c r="G5156"/>
      <c r="H5156" t="s">
        <v>46538</v>
      </c>
      <c r="I5156" t="s">
        <v>53246</v>
      </c>
      <c r="J5156" t="s">
        <v>11396</v>
      </c>
      <c r="K5156" t="s">
        <v>105</v>
      </c>
      <c r="L5156" s="119" t="str">
        <f t="shared" si="320"/>
        <v>NA</v>
      </c>
      <c r="M5156" s="119"/>
      <c r="N5156" s="120" t="str">
        <f t="shared" si="321"/>
        <v>NA</v>
      </c>
      <c r="O5156" s="120"/>
      <c r="P5156"/>
      <c r="Q5156"/>
      <c r="R5156"/>
      <c r="S5156"/>
      <c r="T5156"/>
      <c r="U5156" t="s">
        <v>8364</v>
      </c>
      <c r="V5156" t="s">
        <v>8362</v>
      </c>
      <c r="W5156" t="s">
        <v>8363</v>
      </c>
      <c r="X5156" t="s">
        <v>675</v>
      </c>
      <c r="Y5156" t="s">
        <v>471</v>
      </c>
      <c r="Z5156" t="s">
        <v>54</v>
      </c>
      <c r="AA5156"/>
      <c r="AB5156" t="s">
        <v>45909</v>
      </c>
      <c r="AC5156" t="s">
        <v>52716</v>
      </c>
      <c r="AD5156" t="s">
        <v>8364</v>
      </c>
      <c r="AE5156" t="s">
        <v>105</v>
      </c>
      <c r="AF5156" s="119" t="str">
        <f t="shared" si="322"/>
        <v>NA</v>
      </c>
      <c r="AG5156" s="119"/>
      <c r="AH5156" s="119"/>
      <c r="AI5156" s="119"/>
      <c r="AJ5156" s="119" t="str">
        <f t="shared" si="323"/>
        <v>NA</v>
      </c>
      <c r="AK5156" s="190"/>
      <c r="AL5156" s="191"/>
    </row>
    <row r="5157" spans="1:38" x14ac:dyDescent="0.25">
      <c r="A5157" t="s">
        <v>16911</v>
      </c>
      <c r="B5157" t="s">
        <v>16909</v>
      </c>
      <c r="C5157" t="s">
        <v>16910</v>
      </c>
      <c r="D5157" t="s">
        <v>675</v>
      </c>
      <c r="E5157" t="s">
        <v>16912</v>
      </c>
      <c r="F5157" t="s">
        <v>54</v>
      </c>
      <c r="G5157"/>
      <c r="H5157" t="s">
        <v>46539</v>
      </c>
      <c r="I5157" t="s">
        <v>53247</v>
      </c>
      <c r="J5157" t="s">
        <v>16911</v>
      </c>
      <c r="K5157" t="s">
        <v>565</v>
      </c>
      <c r="L5157" s="119" t="str">
        <f t="shared" si="320"/>
        <v>NA</v>
      </c>
      <c r="M5157" s="119"/>
      <c r="N5157" s="120" t="str">
        <f t="shared" si="321"/>
        <v>NA</v>
      </c>
      <c r="O5157" s="120"/>
      <c r="P5157"/>
      <c r="Q5157"/>
      <c r="R5157"/>
      <c r="S5157"/>
      <c r="T5157"/>
      <c r="U5157" t="s">
        <v>12322</v>
      </c>
      <c r="V5157" t="s">
        <v>12320</v>
      </c>
      <c r="W5157" t="s">
        <v>12321</v>
      </c>
      <c r="X5157" t="s">
        <v>675</v>
      </c>
      <c r="Y5157" t="s">
        <v>471</v>
      </c>
      <c r="Z5157" t="s">
        <v>54</v>
      </c>
      <c r="AA5157"/>
      <c r="AB5157" t="s">
        <v>45910</v>
      </c>
      <c r="AC5157" t="s">
        <v>52716</v>
      </c>
      <c r="AD5157"/>
      <c r="AE5157" t="s">
        <v>105</v>
      </c>
      <c r="AF5157" s="119" t="str">
        <f t="shared" si="322"/>
        <v>NA</v>
      </c>
      <c r="AG5157" s="119"/>
      <c r="AH5157" s="119"/>
      <c r="AI5157" s="119"/>
      <c r="AJ5157" s="119" t="str">
        <f t="shared" si="323"/>
        <v>NA</v>
      </c>
      <c r="AK5157" s="190"/>
      <c r="AL5157" s="191"/>
    </row>
    <row r="5158" spans="1:38" x14ac:dyDescent="0.25">
      <c r="A5158" t="s">
        <v>16769</v>
      </c>
      <c r="B5158" t="s">
        <v>16767</v>
      </c>
      <c r="C5158" t="s">
        <v>16768</v>
      </c>
      <c r="D5158" t="s">
        <v>675</v>
      </c>
      <c r="E5158" t="s">
        <v>11451</v>
      </c>
      <c r="F5158" t="s">
        <v>54</v>
      </c>
      <c r="G5158"/>
      <c r="H5158" t="s">
        <v>46540</v>
      </c>
      <c r="I5158" t="s">
        <v>53248</v>
      </c>
      <c r="J5158" t="s">
        <v>16769</v>
      </c>
      <c r="K5158" t="s">
        <v>565</v>
      </c>
      <c r="L5158" s="119" t="str">
        <f t="shared" si="320"/>
        <v>NA</v>
      </c>
      <c r="M5158" s="119"/>
      <c r="N5158" s="120" t="str">
        <f t="shared" si="321"/>
        <v>NA</v>
      </c>
      <c r="O5158" s="120"/>
      <c r="P5158"/>
      <c r="Q5158"/>
      <c r="R5158"/>
      <c r="S5158"/>
      <c r="T5158"/>
      <c r="U5158" t="s">
        <v>6380</v>
      </c>
      <c r="V5158" t="s">
        <v>6378</v>
      </c>
      <c r="W5158" t="s">
        <v>6379</v>
      </c>
      <c r="X5158" t="s">
        <v>675</v>
      </c>
      <c r="Y5158" t="s">
        <v>471</v>
      </c>
      <c r="Z5158" t="s">
        <v>54</v>
      </c>
      <c r="AA5158"/>
      <c r="AB5158" t="s">
        <v>45910</v>
      </c>
      <c r="AC5158" t="s">
        <v>52716</v>
      </c>
      <c r="AD5158" t="s">
        <v>6380</v>
      </c>
      <c r="AE5158" t="s">
        <v>105</v>
      </c>
      <c r="AF5158" s="119" t="str">
        <f t="shared" si="322"/>
        <v>NA</v>
      </c>
      <c r="AG5158" s="119"/>
      <c r="AH5158" s="119"/>
      <c r="AI5158" s="119"/>
      <c r="AJ5158" s="119" t="str">
        <f t="shared" si="323"/>
        <v>NA</v>
      </c>
      <c r="AK5158" s="190"/>
      <c r="AL5158" s="191"/>
    </row>
    <row r="5159" spans="1:38" x14ac:dyDescent="0.25">
      <c r="A5159" t="s">
        <v>11450</v>
      </c>
      <c r="B5159" t="s">
        <v>11448</v>
      </c>
      <c r="C5159" t="s">
        <v>11449</v>
      </c>
      <c r="D5159" t="s">
        <v>675</v>
      </c>
      <c r="E5159" t="s">
        <v>11451</v>
      </c>
      <c r="F5159" t="s">
        <v>54</v>
      </c>
      <c r="G5159"/>
      <c r="H5159" t="s">
        <v>46541</v>
      </c>
      <c r="I5159" t="s">
        <v>53248</v>
      </c>
      <c r="J5159" t="s">
        <v>11452</v>
      </c>
      <c r="K5159" t="s">
        <v>105</v>
      </c>
      <c r="L5159" s="119" t="str">
        <f t="shared" si="320"/>
        <v>NA</v>
      </c>
      <c r="M5159" s="119"/>
      <c r="N5159" s="120" t="str">
        <f t="shared" si="321"/>
        <v>NA</v>
      </c>
      <c r="O5159" s="120"/>
      <c r="P5159"/>
      <c r="Q5159"/>
      <c r="R5159"/>
      <c r="S5159"/>
      <c r="T5159"/>
      <c r="U5159" t="s">
        <v>6564</v>
      </c>
      <c r="V5159" t="s">
        <v>6562</v>
      </c>
      <c r="W5159" t="s">
        <v>6563</v>
      </c>
      <c r="X5159" t="s">
        <v>675</v>
      </c>
      <c r="Y5159" t="s">
        <v>471</v>
      </c>
      <c r="Z5159" t="s">
        <v>54</v>
      </c>
      <c r="AA5159"/>
      <c r="AB5159" t="s">
        <v>45910</v>
      </c>
      <c r="AC5159" t="s">
        <v>52716</v>
      </c>
      <c r="AD5159" t="s">
        <v>6565</v>
      </c>
      <c r="AE5159" t="s">
        <v>105</v>
      </c>
      <c r="AF5159" s="119" t="str">
        <f t="shared" si="322"/>
        <v>NA</v>
      </c>
      <c r="AG5159" s="119"/>
      <c r="AH5159" s="119"/>
      <c r="AI5159" s="119"/>
      <c r="AJ5159" s="119" t="str">
        <f t="shared" si="323"/>
        <v>NA</v>
      </c>
      <c r="AK5159" s="190"/>
      <c r="AL5159" s="191"/>
    </row>
    <row r="5160" spans="1:38" x14ac:dyDescent="0.25">
      <c r="A5160" t="s">
        <v>17205</v>
      </c>
      <c r="B5160" t="s">
        <v>17203</v>
      </c>
      <c r="C5160" t="s">
        <v>17204</v>
      </c>
      <c r="D5160" t="s">
        <v>675</v>
      </c>
      <c r="E5160" t="s">
        <v>3274</v>
      </c>
      <c r="F5160" t="s">
        <v>54</v>
      </c>
      <c r="G5160"/>
      <c r="H5160" t="s">
        <v>46542</v>
      </c>
      <c r="I5160" t="s">
        <v>53249</v>
      </c>
      <c r="J5160" t="s">
        <v>17206</v>
      </c>
      <c r="K5160" t="s">
        <v>565</v>
      </c>
      <c r="L5160" s="119" t="str">
        <f t="shared" si="320"/>
        <v>NA</v>
      </c>
      <c r="M5160" s="119"/>
      <c r="N5160" s="120" t="str">
        <f t="shared" si="321"/>
        <v>NA</v>
      </c>
      <c r="O5160" s="120"/>
      <c r="P5160"/>
      <c r="Q5160"/>
      <c r="R5160"/>
      <c r="S5160"/>
      <c r="T5160"/>
      <c r="U5160" t="s">
        <v>9361</v>
      </c>
      <c r="V5160" t="s">
        <v>9359</v>
      </c>
      <c r="W5160" t="s">
        <v>9360</v>
      </c>
      <c r="X5160" t="s">
        <v>675</v>
      </c>
      <c r="Y5160" t="s">
        <v>8510</v>
      </c>
      <c r="Z5160" t="s">
        <v>54</v>
      </c>
      <c r="AA5160"/>
      <c r="AB5160" t="s">
        <v>45911</v>
      </c>
      <c r="AC5160" t="s">
        <v>52717</v>
      </c>
      <c r="AD5160"/>
      <c r="AE5160" t="s">
        <v>105</v>
      </c>
      <c r="AF5160" s="119" t="str">
        <f t="shared" si="322"/>
        <v>NA</v>
      </c>
      <c r="AG5160" s="119"/>
      <c r="AH5160" s="119"/>
      <c r="AI5160" s="119"/>
      <c r="AJ5160" s="119" t="str">
        <f t="shared" si="323"/>
        <v>NA</v>
      </c>
      <c r="AK5160" s="190"/>
      <c r="AL5160" s="191"/>
    </row>
    <row r="5161" spans="1:38" x14ac:dyDescent="0.25">
      <c r="A5161" t="s">
        <v>9479</v>
      </c>
      <c r="B5161" t="s">
        <v>9477</v>
      </c>
      <c r="C5161" t="s">
        <v>9478</v>
      </c>
      <c r="D5161" t="s">
        <v>675</v>
      </c>
      <c r="E5161" t="s">
        <v>3274</v>
      </c>
      <c r="F5161" t="s">
        <v>54</v>
      </c>
      <c r="G5161"/>
      <c r="H5161" t="s">
        <v>46543</v>
      </c>
      <c r="I5161" t="s">
        <v>53249</v>
      </c>
      <c r="J5161"/>
      <c r="K5161" t="s">
        <v>105</v>
      </c>
      <c r="L5161" s="119" t="str">
        <f t="shared" si="320"/>
        <v>NA</v>
      </c>
      <c r="M5161" s="119"/>
      <c r="N5161" s="120" t="str">
        <f t="shared" si="321"/>
        <v>NA</v>
      </c>
      <c r="O5161" s="120"/>
      <c r="P5161"/>
      <c r="Q5161"/>
      <c r="R5161"/>
      <c r="S5161"/>
      <c r="T5161"/>
      <c r="U5161" t="s">
        <v>8509</v>
      </c>
      <c r="V5161" t="s">
        <v>8507</v>
      </c>
      <c r="W5161" t="s">
        <v>8508</v>
      </c>
      <c r="X5161" t="s">
        <v>675</v>
      </c>
      <c r="Y5161" t="s">
        <v>8510</v>
      </c>
      <c r="Z5161" t="s">
        <v>54</v>
      </c>
      <c r="AA5161"/>
      <c r="AB5161" t="s">
        <v>45911</v>
      </c>
      <c r="AC5161" t="s">
        <v>52717</v>
      </c>
      <c r="AD5161" t="s">
        <v>8511</v>
      </c>
      <c r="AE5161" t="s">
        <v>105</v>
      </c>
      <c r="AF5161" s="119" t="str">
        <f t="shared" si="322"/>
        <v>NA</v>
      </c>
      <c r="AG5161" s="119"/>
      <c r="AH5161" s="119"/>
      <c r="AI5161" s="119"/>
      <c r="AJ5161" s="119" t="str">
        <f t="shared" si="323"/>
        <v>NA</v>
      </c>
      <c r="AK5161" s="190"/>
      <c r="AL5161" s="191"/>
    </row>
    <row r="5162" spans="1:38" x14ac:dyDescent="0.25">
      <c r="A5162" t="s">
        <v>17226</v>
      </c>
      <c r="B5162" t="s">
        <v>17224</v>
      </c>
      <c r="C5162" t="s">
        <v>17225</v>
      </c>
      <c r="D5162" t="s">
        <v>675</v>
      </c>
      <c r="E5162" t="s">
        <v>17227</v>
      </c>
      <c r="F5162" t="s">
        <v>54</v>
      </c>
      <c r="G5162"/>
      <c r="H5162" t="s">
        <v>46544</v>
      </c>
      <c r="I5162" t="s">
        <v>53250</v>
      </c>
      <c r="J5162" t="s">
        <v>17228</v>
      </c>
      <c r="K5162" t="s">
        <v>565</v>
      </c>
      <c r="L5162" s="119" t="str">
        <f t="shared" si="320"/>
        <v>NA</v>
      </c>
      <c r="M5162" s="119"/>
      <c r="N5162" s="120" t="str">
        <f t="shared" si="321"/>
        <v>NA</v>
      </c>
      <c r="O5162" s="120"/>
      <c r="P5162"/>
      <c r="Q5162"/>
      <c r="R5162"/>
      <c r="S5162"/>
      <c r="T5162"/>
      <c r="U5162" t="s">
        <v>14274</v>
      </c>
      <c r="V5162" t="s">
        <v>14272</v>
      </c>
      <c r="W5162" t="s">
        <v>14273</v>
      </c>
      <c r="X5162" t="s">
        <v>675</v>
      </c>
      <c r="Y5162" t="s">
        <v>14275</v>
      </c>
      <c r="Z5162" t="s">
        <v>54</v>
      </c>
      <c r="AA5162"/>
      <c r="AB5162" t="s">
        <v>45912</v>
      </c>
      <c r="AC5162" t="s">
        <v>52718</v>
      </c>
      <c r="AD5162" t="s">
        <v>14274</v>
      </c>
      <c r="AE5162" t="s">
        <v>105</v>
      </c>
      <c r="AF5162" s="119" t="str">
        <f t="shared" si="322"/>
        <v>NA</v>
      </c>
      <c r="AG5162" s="119"/>
      <c r="AH5162" s="119"/>
      <c r="AI5162" s="119"/>
      <c r="AJ5162" s="119" t="str">
        <f t="shared" si="323"/>
        <v>NA</v>
      </c>
      <c r="AK5162" s="190"/>
      <c r="AL5162" s="191"/>
    </row>
    <row r="5163" spans="1:38" x14ac:dyDescent="0.25">
      <c r="A5163" t="s">
        <v>6712</v>
      </c>
      <c r="B5163" t="s">
        <v>6710</v>
      </c>
      <c r="C5163" t="s">
        <v>6711</v>
      </c>
      <c r="D5163" t="s">
        <v>675</v>
      </c>
      <c r="E5163" t="s">
        <v>6713</v>
      </c>
      <c r="F5163" t="s">
        <v>54</v>
      </c>
      <c r="G5163"/>
      <c r="H5163" t="s">
        <v>46545</v>
      </c>
      <c r="I5163" t="s">
        <v>53251</v>
      </c>
      <c r="J5163" t="s">
        <v>6714</v>
      </c>
      <c r="K5163" t="s">
        <v>105</v>
      </c>
      <c r="L5163" s="119" t="str">
        <f t="shared" si="320"/>
        <v>NA</v>
      </c>
      <c r="M5163" s="119"/>
      <c r="N5163" s="120" t="str">
        <f t="shared" si="321"/>
        <v>NA</v>
      </c>
      <c r="O5163" s="120"/>
      <c r="P5163"/>
      <c r="Q5163"/>
      <c r="R5163"/>
      <c r="S5163"/>
      <c r="T5163"/>
      <c r="U5163" t="s">
        <v>16571</v>
      </c>
      <c r="V5163" t="s">
        <v>16569</v>
      </c>
      <c r="W5163" t="s">
        <v>16570</v>
      </c>
      <c r="X5163" t="s">
        <v>675</v>
      </c>
      <c r="Y5163" t="s">
        <v>16572</v>
      </c>
      <c r="Z5163" t="s">
        <v>54</v>
      </c>
      <c r="AA5163"/>
      <c r="AB5163" t="s">
        <v>45913</v>
      </c>
      <c r="AC5163" t="s">
        <v>52719</v>
      </c>
      <c r="AD5163" t="s">
        <v>16571</v>
      </c>
      <c r="AE5163" t="s">
        <v>565</v>
      </c>
      <c r="AF5163" s="119" t="str">
        <f t="shared" si="322"/>
        <v>NA</v>
      </c>
      <c r="AG5163" s="119"/>
      <c r="AH5163" s="119"/>
      <c r="AI5163" s="119"/>
      <c r="AJ5163" s="119" t="str">
        <f t="shared" si="323"/>
        <v>NA</v>
      </c>
      <c r="AK5163" s="190"/>
      <c r="AL5163" s="191"/>
    </row>
    <row r="5164" spans="1:38" x14ac:dyDescent="0.25">
      <c r="A5164" t="s">
        <v>15576</v>
      </c>
      <c r="B5164" t="s">
        <v>15574</v>
      </c>
      <c r="C5164" t="s">
        <v>15575</v>
      </c>
      <c r="D5164" t="s">
        <v>675</v>
      </c>
      <c r="E5164" t="s">
        <v>2955</v>
      </c>
      <c r="F5164" t="s">
        <v>54</v>
      </c>
      <c r="G5164"/>
      <c r="H5164" t="s">
        <v>46546</v>
      </c>
      <c r="I5164" t="s">
        <v>53252</v>
      </c>
      <c r="J5164" t="s">
        <v>15577</v>
      </c>
      <c r="K5164" t="s">
        <v>565</v>
      </c>
      <c r="L5164" s="119" t="str">
        <f t="shared" si="320"/>
        <v>NA</v>
      </c>
      <c r="M5164" s="119"/>
      <c r="N5164" s="120" t="str">
        <f t="shared" si="321"/>
        <v>NA</v>
      </c>
      <c r="O5164" s="120"/>
      <c r="P5164"/>
      <c r="Q5164"/>
      <c r="R5164"/>
      <c r="S5164"/>
      <c r="T5164"/>
      <c r="U5164" t="s">
        <v>16659</v>
      </c>
      <c r="V5164" t="s">
        <v>16657</v>
      </c>
      <c r="W5164" t="s">
        <v>16658</v>
      </c>
      <c r="X5164" t="s">
        <v>675</v>
      </c>
      <c r="Y5164" t="s">
        <v>16660</v>
      </c>
      <c r="Z5164" t="s">
        <v>54</v>
      </c>
      <c r="AA5164"/>
      <c r="AB5164" t="s">
        <v>45914</v>
      </c>
      <c r="AC5164" t="s">
        <v>52720</v>
      </c>
      <c r="AD5164"/>
      <c r="AE5164" t="s">
        <v>565</v>
      </c>
      <c r="AF5164" s="119" t="str">
        <f t="shared" si="322"/>
        <v>NA</v>
      </c>
      <c r="AG5164" s="119"/>
      <c r="AH5164" s="119"/>
      <c r="AI5164" s="119"/>
      <c r="AJ5164" s="119" t="str">
        <f t="shared" si="323"/>
        <v>NA</v>
      </c>
      <c r="AK5164" s="190"/>
      <c r="AL5164" s="191"/>
    </row>
    <row r="5165" spans="1:38" x14ac:dyDescent="0.25">
      <c r="A5165" t="s">
        <v>19037</v>
      </c>
      <c r="B5165" t="s">
        <v>19035</v>
      </c>
      <c r="C5165" t="s">
        <v>19036</v>
      </c>
      <c r="D5165" t="s">
        <v>675</v>
      </c>
      <c r="E5165" t="s">
        <v>2955</v>
      </c>
      <c r="F5165" t="s">
        <v>54</v>
      </c>
      <c r="G5165"/>
      <c r="H5165" t="s">
        <v>46546</v>
      </c>
      <c r="I5165" t="s">
        <v>53252</v>
      </c>
      <c r="J5165" t="s">
        <v>19038</v>
      </c>
      <c r="K5165" t="s">
        <v>565</v>
      </c>
      <c r="L5165" s="119" t="str">
        <f t="shared" si="320"/>
        <v>NA</v>
      </c>
      <c r="M5165" s="119"/>
      <c r="N5165" s="120" t="str">
        <f t="shared" si="321"/>
        <v>NA</v>
      </c>
      <c r="O5165" s="120"/>
      <c r="P5165"/>
      <c r="Q5165"/>
      <c r="R5165"/>
      <c r="S5165"/>
      <c r="T5165"/>
      <c r="U5165" t="s">
        <v>5991</v>
      </c>
      <c r="V5165" t="s">
        <v>5989</v>
      </c>
      <c r="W5165" t="s">
        <v>5990</v>
      </c>
      <c r="X5165" t="s">
        <v>675</v>
      </c>
      <c r="Y5165" t="s">
        <v>5992</v>
      </c>
      <c r="Z5165" t="s">
        <v>54</v>
      </c>
      <c r="AA5165"/>
      <c r="AB5165" t="s">
        <v>45915</v>
      </c>
      <c r="AC5165" t="s">
        <v>52721</v>
      </c>
      <c r="AD5165"/>
      <c r="AE5165" t="s">
        <v>105</v>
      </c>
      <c r="AF5165" s="119" t="str">
        <f t="shared" si="322"/>
        <v>NA</v>
      </c>
      <c r="AG5165" s="119"/>
      <c r="AH5165" s="119"/>
      <c r="AI5165" s="119"/>
      <c r="AJ5165" s="119" t="str">
        <f t="shared" si="323"/>
        <v>NA</v>
      </c>
      <c r="AK5165" s="190"/>
      <c r="AL5165" s="191"/>
    </row>
    <row r="5166" spans="1:38" x14ac:dyDescent="0.25">
      <c r="A5166" t="s">
        <v>8054</v>
      </c>
      <c r="B5166" t="s">
        <v>8052</v>
      </c>
      <c r="C5166" t="s">
        <v>8053</v>
      </c>
      <c r="D5166" t="s">
        <v>675</v>
      </c>
      <c r="E5166" t="s">
        <v>2955</v>
      </c>
      <c r="F5166" t="s">
        <v>54</v>
      </c>
      <c r="G5166"/>
      <c r="H5166" t="s">
        <v>46547</v>
      </c>
      <c r="I5166" t="s">
        <v>53252</v>
      </c>
      <c r="J5166" t="s">
        <v>8055</v>
      </c>
      <c r="K5166" t="s">
        <v>105</v>
      </c>
      <c r="L5166" s="119" t="str">
        <f t="shared" si="320"/>
        <v>NA</v>
      </c>
      <c r="M5166" s="119"/>
      <c r="N5166" s="120" t="str">
        <f t="shared" si="321"/>
        <v>NA</v>
      </c>
      <c r="O5166" s="120"/>
      <c r="P5166"/>
      <c r="Q5166"/>
      <c r="R5166"/>
      <c r="S5166"/>
      <c r="T5166"/>
      <c r="U5166" t="s">
        <v>17132</v>
      </c>
      <c r="V5166" t="s">
        <v>17130</v>
      </c>
      <c r="W5166" t="s">
        <v>17131</v>
      </c>
      <c r="X5166" t="s">
        <v>675</v>
      </c>
      <c r="Y5166" t="s">
        <v>17133</v>
      </c>
      <c r="Z5166" t="s">
        <v>54</v>
      </c>
      <c r="AA5166"/>
      <c r="AB5166" t="s">
        <v>45916</v>
      </c>
      <c r="AC5166" t="s">
        <v>52722</v>
      </c>
      <c r="AD5166"/>
      <c r="AE5166" t="s">
        <v>565</v>
      </c>
      <c r="AF5166" s="119" t="str">
        <f t="shared" si="322"/>
        <v>NA</v>
      </c>
      <c r="AG5166" s="119"/>
      <c r="AH5166" s="119"/>
      <c r="AI5166" s="119"/>
      <c r="AJ5166" s="119" t="str">
        <f t="shared" si="323"/>
        <v>NA</v>
      </c>
      <c r="AK5166" s="190"/>
      <c r="AL5166" s="191"/>
    </row>
    <row r="5167" spans="1:38" x14ac:dyDescent="0.25">
      <c r="A5167" t="s">
        <v>8737</v>
      </c>
      <c r="B5167" t="s">
        <v>8735</v>
      </c>
      <c r="C5167" t="s">
        <v>8736</v>
      </c>
      <c r="D5167" t="s">
        <v>675</v>
      </c>
      <c r="E5167" t="s">
        <v>2955</v>
      </c>
      <c r="F5167" t="s">
        <v>54</v>
      </c>
      <c r="G5167"/>
      <c r="H5167" t="s">
        <v>46547</v>
      </c>
      <c r="I5167" t="s">
        <v>53252</v>
      </c>
      <c r="J5167" t="s">
        <v>8738</v>
      </c>
      <c r="K5167" t="s">
        <v>105</v>
      </c>
      <c r="L5167" s="119" t="str">
        <f t="shared" si="320"/>
        <v>NA</v>
      </c>
      <c r="M5167" s="119"/>
      <c r="N5167" s="120" t="str">
        <f t="shared" si="321"/>
        <v>NA</v>
      </c>
      <c r="O5167" s="120"/>
      <c r="P5167"/>
      <c r="Q5167"/>
      <c r="R5167"/>
      <c r="S5167"/>
      <c r="T5167"/>
      <c r="U5167" t="s">
        <v>17304</v>
      </c>
      <c r="V5167" t="s">
        <v>17302</v>
      </c>
      <c r="W5167" t="s">
        <v>17303</v>
      </c>
      <c r="X5167" t="s">
        <v>675</v>
      </c>
      <c r="Y5167" t="s">
        <v>17305</v>
      </c>
      <c r="Z5167" t="s">
        <v>54</v>
      </c>
      <c r="AA5167"/>
      <c r="AB5167" t="s">
        <v>45917</v>
      </c>
      <c r="AC5167" t="s">
        <v>52723</v>
      </c>
      <c r="AD5167" t="s">
        <v>17306</v>
      </c>
      <c r="AE5167" t="s">
        <v>565</v>
      </c>
      <c r="AF5167" s="119" t="str">
        <f t="shared" si="322"/>
        <v>NA</v>
      </c>
      <c r="AG5167" s="119"/>
      <c r="AH5167" s="119"/>
      <c r="AI5167" s="119"/>
      <c r="AJ5167" s="119" t="str">
        <f t="shared" si="323"/>
        <v>NA</v>
      </c>
      <c r="AK5167" s="190"/>
      <c r="AL5167" s="191"/>
    </row>
    <row r="5168" spans="1:38" x14ac:dyDescent="0.25">
      <c r="A5168" t="s">
        <v>8062</v>
      </c>
      <c r="B5168" t="s">
        <v>8060</v>
      </c>
      <c r="C5168" t="s">
        <v>8061</v>
      </c>
      <c r="D5168" t="s">
        <v>675</v>
      </c>
      <c r="E5168" t="s">
        <v>2955</v>
      </c>
      <c r="F5168" t="s">
        <v>54</v>
      </c>
      <c r="G5168"/>
      <c r="H5168" t="s">
        <v>46547</v>
      </c>
      <c r="I5168" t="s">
        <v>53252</v>
      </c>
      <c r="J5168" t="s">
        <v>8063</v>
      </c>
      <c r="K5168" t="s">
        <v>105</v>
      </c>
      <c r="L5168" s="119" t="str">
        <f t="shared" si="320"/>
        <v>NA</v>
      </c>
      <c r="M5168" s="119"/>
      <c r="N5168" s="120" t="str">
        <f t="shared" si="321"/>
        <v>NA</v>
      </c>
      <c r="O5168" s="120"/>
      <c r="P5168"/>
      <c r="Q5168"/>
      <c r="R5168"/>
      <c r="S5168"/>
      <c r="T5168"/>
      <c r="U5168" t="s">
        <v>19924</v>
      </c>
      <c r="V5168" t="s">
        <v>19922</v>
      </c>
      <c r="W5168" t="s">
        <v>19923</v>
      </c>
      <c r="X5168" t="s">
        <v>675</v>
      </c>
      <c r="Y5168" t="s">
        <v>19925</v>
      </c>
      <c r="Z5168" t="s">
        <v>54</v>
      </c>
      <c r="AA5168"/>
      <c r="AB5168" t="s">
        <v>45918</v>
      </c>
      <c r="AC5168" t="s">
        <v>52724</v>
      </c>
      <c r="AD5168"/>
      <c r="AE5168" t="s">
        <v>565</v>
      </c>
      <c r="AF5168" s="119" t="str">
        <f t="shared" si="322"/>
        <v>NA</v>
      </c>
      <c r="AG5168" s="119"/>
      <c r="AH5168" s="119"/>
      <c r="AI5168" s="119"/>
      <c r="AJ5168" s="119" t="str">
        <f t="shared" si="323"/>
        <v>NA</v>
      </c>
      <c r="AK5168" s="190"/>
      <c r="AL5168" s="191"/>
    </row>
    <row r="5169" spans="1:38" x14ac:dyDescent="0.25">
      <c r="A5169" t="s">
        <v>22258</v>
      </c>
      <c r="B5169" t="s">
        <v>22262</v>
      </c>
      <c r="C5169" t="s">
        <v>22263</v>
      </c>
      <c r="D5169" t="s">
        <v>675</v>
      </c>
      <c r="E5169" t="s">
        <v>2955</v>
      </c>
      <c r="F5169" t="s">
        <v>54</v>
      </c>
      <c r="G5169"/>
      <c r="H5169" t="s">
        <v>46548</v>
      </c>
      <c r="I5169" t="s">
        <v>53252</v>
      </c>
      <c r="J5169" t="s">
        <v>22264</v>
      </c>
      <c r="K5169" t="s">
        <v>105</v>
      </c>
      <c r="L5169" s="119" t="str">
        <f t="shared" si="320"/>
        <v>NA</v>
      </c>
      <c r="M5169" s="119"/>
      <c r="N5169" s="120" t="str">
        <f t="shared" si="321"/>
        <v>NA</v>
      </c>
      <c r="O5169" s="120"/>
      <c r="P5169"/>
      <c r="Q5169"/>
      <c r="R5169"/>
      <c r="S5169"/>
      <c r="T5169"/>
      <c r="U5169" t="s">
        <v>13982</v>
      </c>
      <c r="V5169" t="s">
        <v>13980</v>
      </c>
      <c r="W5169" t="s">
        <v>13981</v>
      </c>
      <c r="X5169" t="s">
        <v>675</v>
      </c>
      <c r="Y5169" t="s">
        <v>13983</v>
      </c>
      <c r="Z5169" t="s">
        <v>54</v>
      </c>
      <c r="AA5169"/>
      <c r="AB5169" t="s">
        <v>45919</v>
      </c>
      <c r="AC5169" t="s">
        <v>52725</v>
      </c>
      <c r="AD5169" t="s">
        <v>13982</v>
      </c>
      <c r="AE5169" t="s">
        <v>565</v>
      </c>
      <c r="AF5169" s="119" t="str">
        <f t="shared" si="322"/>
        <v>NA</v>
      </c>
      <c r="AG5169" s="119"/>
      <c r="AH5169" s="119"/>
      <c r="AI5169" s="119"/>
      <c r="AJ5169" s="119" t="str">
        <f t="shared" si="323"/>
        <v>NA</v>
      </c>
      <c r="AK5169" s="190"/>
      <c r="AL5169" s="191"/>
    </row>
    <row r="5170" spans="1:38" x14ac:dyDescent="0.25">
      <c r="A5170" t="s">
        <v>10561</v>
      </c>
      <c r="B5170" t="s">
        <v>10559</v>
      </c>
      <c r="C5170" t="s">
        <v>10560</v>
      </c>
      <c r="D5170" t="s">
        <v>675</v>
      </c>
      <c r="E5170" t="s">
        <v>2955</v>
      </c>
      <c r="F5170" t="s">
        <v>54</v>
      </c>
      <c r="G5170"/>
      <c r="H5170" t="s">
        <v>46548</v>
      </c>
      <c r="I5170" t="s">
        <v>53252</v>
      </c>
      <c r="J5170"/>
      <c r="K5170" t="s">
        <v>105</v>
      </c>
      <c r="L5170" s="119" t="str">
        <f t="shared" si="320"/>
        <v>NA</v>
      </c>
      <c r="M5170" s="119"/>
      <c r="N5170" s="120" t="str">
        <f t="shared" si="321"/>
        <v>NA</v>
      </c>
      <c r="O5170" s="120"/>
      <c r="P5170"/>
      <c r="Q5170"/>
      <c r="R5170"/>
      <c r="S5170"/>
      <c r="T5170"/>
      <c r="U5170" t="s">
        <v>8025</v>
      </c>
      <c r="V5170" t="s">
        <v>8023</v>
      </c>
      <c r="W5170" t="s">
        <v>8024</v>
      </c>
      <c r="X5170" t="s">
        <v>675</v>
      </c>
      <c r="Y5170" t="s">
        <v>8026</v>
      </c>
      <c r="Z5170" t="s">
        <v>54</v>
      </c>
      <c r="AA5170"/>
      <c r="AB5170" t="s">
        <v>45920</v>
      </c>
      <c r="AC5170" t="s">
        <v>52726</v>
      </c>
      <c r="AD5170" t="s">
        <v>8027</v>
      </c>
      <c r="AE5170" t="s">
        <v>105</v>
      </c>
      <c r="AF5170" s="119" t="str">
        <f t="shared" si="322"/>
        <v>NA</v>
      </c>
      <c r="AG5170" s="119"/>
      <c r="AH5170" s="119"/>
      <c r="AI5170" s="119"/>
      <c r="AJ5170" s="119" t="str">
        <f t="shared" si="323"/>
        <v>NA</v>
      </c>
      <c r="AK5170" s="190"/>
      <c r="AL5170" s="191"/>
    </row>
    <row r="5171" spans="1:38" x14ac:dyDescent="0.25">
      <c r="A5171" t="s">
        <v>9503</v>
      </c>
      <c r="B5171" t="s">
        <v>9501</v>
      </c>
      <c r="C5171" t="s">
        <v>9502</v>
      </c>
      <c r="D5171" t="s">
        <v>675</v>
      </c>
      <c r="E5171" t="s">
        <v>2955</v>
      </c>
      <c r="F5171" t="s">
        <v>54</v>
      </c>
      <c r="G5171"/>
      <c r="H5171" t="s">
        <v>46547</v>
      </c>
      <c r="I5171" t="s">
        <v>53252</v>
      </c>
      <c r="J5171"/>
      <c r="K5171" t="s">
        <v>105</v>
      </c>
      <c r="L5171" s="119" t="str">
        <f t="shared" si="320"/>
        <v>NA</v>
      </c>
      <c r="M5171" s="119"/>
      <c r="N5171" s="120" t="str">
        <f t="shared" si="321"/>
        <v>NA</v>
      </c>
      <c r="O5171" s="120"/>
      <c r="P5171"/>
      <c r="Q5171"/>
      <c r="R5171"/>
      <c r="S5171"/>
      <c r="T5171"/>
      <c r="U5171" t="s">
        <v>9462</v>
      </c>
      <c r="V5171" t="s">
        <v>9460</v>
      </c>
      <c r="W5171" t="s">
        <v>9461</v>
      </c>
      <c r="X5171" t="s">
        <v>675</v>
      </c>
      <c r="Y5171" t="s">
        <v>9463</v>
      </c>
      <c r="Z5171" t="s">
        <v>54</v>
      </c>
      <c r="AA5171"/>
      <c r="AB5171" t="s">
        <v>45921</v>
      </c>
      <c r="AC5171" t="s">
        <v>52727</v>
      </c>
      <c r="AD5171" t="s">
        <v>9464</v>
      </c>
      <c r="AE5171" t="s">
        <v>105</v>
      </c>
      <c r="AF5171" s="119" t="str">
        <f t="shared" si="322"/>
        <v>NA</v>
      </c>
      <c r="AG5171" s="119"/>
      <c r="AH5171" s="119"/>
      <c r="AI5171" s="119"/>
      <c r="AJ5171" s="119" t="str">
        <f t="shared" si="323"/>
        <v>NA</v>
      </c>
      <c r="AK5171" s="190"/>
      <c r="AL5171" s="191"/>
    </row>
    <row r="5172" spans="1:38" x14ac:dyDescent="0.25">
      <c r="A5172" t="s">
        <v>12456</v>
      </c>
      <c r="B5172" t="s">
        <v>12454</v>
      </c>
      <c r="C5172" t="s">
        <v>12455</v>
      </c>
      <c r="D5172" t="s">
        <v>675</v>
      </c>
      <c r="E5172" t="s">
        <v>2955</v>
      </c>
      <c r="F5172" t="s">
        <v>54</v>
      </c>
      <c r="G5172"/>
      <c r="H5172" t="s">
        <v>46548</v>
      </c>
      <c r="I5172" t="s">
        <v>53252</v>
      </c>
      <c r="J5172"/>
      <c r="K5172" t="s">
        <v>105</v>
      </c>
      <c r="L5172" s="119" t="str">
        <f t="shared" si="320"/>
        <v>NA</v>
      </c>
      <c r="M5172" s="119"/>
      <c r="N5172" s="120" t="str">
        <f t="shared" si="321"/>
        <v>NA</v>
      </c>
      <c r="O5172" s="120"/>
      <c r="P5172"/>
      <c r="Q5172"/>
      <c r="R5172"/>
      <c r="S5172"/>
      <c r="T5172"/>
      <c r="U5172" t="s">
        <v>20284</v>
      </c>
      <c r="V5172" t="s">
        <v>20282</v>
      </c>
      <c r="W5172" t="s">
        <v>20283</v>
      </c>
      <c r="X5172" t="s">
        <v>675</v>
      </c>
      <c r="Y5172" t="s">
        <v>20285</v>
      </c>
      <c r="Z5172" t="s">
        <v>54</v>
      </c>
      <c r="AA5172"/>
      <c r="AB5172" t="s">
        <v>45922</v>
      </c>
      <c r="AC5172" t="s">
        <v>52728</v>
      </c>
      <c r="AD5172"/>
      <c r="AE5172" t="s">
        <v>105</v>
      </c>
      <c r="AF5172" s="119" t="str">
        <f t="shared" si="322"/>
        <v>NA</v>
      </c>
      <c r="AG5172" s="119"/>
      <c r="AH5172" s="119"/>
      <c r="AI5172" s="119"/>
      <c r="AJ5172" s="119" t="str">
        <f t="shared" si="323"/>
        <v>NA</v>
      </c>
      <c r="AK5172" s="190"/>
      <c r="AL5172" s="191"/>
    </row>
    <row r="5173" spans="1:38" x14ac:dyDescent="0.25">
      <c r="A5173" t="s">
        <v>8376</v>
      </c>
      <c r="B5173" t="s">
        <v>8374</v>
      </c>
      <c r="C5173" t="s">
        <v>8375</v>
      </c>
      <c r="D5173" t="s">
        <v>675</v>
      </c>
      <c r="E5173" t="s">
        <v>2955</v>
      </c>
      <c r="F5173" t="s">
        <v>54</v>
      </c>
      <c r="G5173"/>
      <c r="H5173" t="s">
        <v>46547</v>
      </c>
      <c r="I5173" t="s">
        <v>53252</v>
      </c>
      <c r="J5173" t="s">
        <v>8377</v>
      </c>
      <c r="K5173" t="s">
        <v>105</v>
      </c>
      <c r="L5173" s="119" t="str">
        <f t="shared" si="320"/>
        <v>NA</v>
      </c>
      <c r="M5173" s="119"/>
      <c r="N5173" s="120" t="str">
        <f t="shared" si="321"/>
        <v>NA</v>
      </c>
      <c r="O5173" s="120"/>
      <c r="P5173"/>
      <c r="Q5173"/>
      <c r="R5173"/>
      <c r="S5173"/>
      <c r="T5173"/>
      <c r="U5173" t="s">
        <v>9732</v>
      </c>
      <c r="V5173" t="s">
        <v>9730</v>
      </c>
      <c r="W5173" t="s">
        <v>9731</v>
      </c>
      <c r="X5173" t="s">
        <v>675</v>
      </c>
      <c r="Y5173" t="s">
        <v>9733</v>
      </c>
      <c r="Z5173" t="s">
        <v>54</v>
      </c>
      <c r="AA5173"/>
      <c r="AB5173" t="s">
        <v>45923</v>
      </c>
      <c r="AC5173" t="s">
        <v>52729</v>
      </c>
      <c r="AD5173"/>
      <c r="AE5173" t="s">
        <v>105</v>
      </c>
      <c r="AF5173" s="119" t="str">
        <f t="shared" si="322"/>
        <v>NA</v>
      </c>
      <c r="AG5173" s="119"/>
      <c r="AH5173" s="119"/>
      <c r="AI5173" s="119"/>
      <c r="AJ5173" s="119" t="str">
        <f t="shared" si="323"/>
        <v>NA</v>
      </c>
      <c r="AK5173" s="190"/>
      <c r="AL5173" s="191"/>
    </row>
    <row r="5174" spans="1:38" x14ac:dyDescent="0.25">
      <c r="A5174" t="s">
        <v>19176</v>
      </c>
      <c r="B5174" t="s">
        <v>19174</v>
      </c>
      <c r="C5174" t="s">
        <v>19175</v>
      </c>
      <c r="D5174" t="s">
        <v>675</v>
      </c>
      <c r="E5174" t="s">
        <v>8283</v>
      </c>
      <c r="F5174" t="s">
        <v>54</v>
      </c>
      <c r="G5174"/>
      <c r="H5174" t="s">
        <v>46549</v>
      </c>
      <c r="I5174" t="s">
        <v>53253</v>
      </c>
      <c r="J5174" t="s">
        <v>19176</v>
      </c>
      <c r="K5174" t="s">
        <v>565</v>
      </c>
      <c r="L5174" s="119" t="str">
        <f t="shared" si="320"/>
        <v>NA</v>
      </c>
      <c r="M5174" s="119"/>
      <c r="N5174" s="120" t="str">
        <f t="shared" si="321"/>
        <v>NA</v>
      </c>
      <c r="O5174" s="120"/>
      <c r="P5174"/>
      <c r="Q5174"/>
      <c r="R5174"/>
      <c r="S5174"/>
      <c r="T5174"/>
      <c r="U5174" t="s">
        <v>10896</v>
      </c>
      <c r="V5174" t="s">
        <v>10894</v>
      </c>
      <c r="W5174" t="s">
        <v>10895</v>
      </c>
      <c r="X5174" t="s">
        <v>675</v>
      </c>
      <c r="Y5174" t="s">
        <v>10897</v>
      </c>
      <c r="Z5174" t="s">
        <v>54</v>
      </c>
      <c r="AA5174"/>
      <c r="AB5174" t="s">
        <v>45924</v>
      </c>
      <c r="AC5174" t="s">
        <v>52730</v>
      </c>
      <c r="AD5174"/>
      <c r="AE5174" t="s">
        <v>565</v>
      </c>
      <c r="AF5174" s="119" t="str">
        <f t="shared" si="322"/>
        <v>NA</v>
      </c>
      <c r="AG5174" s="119"/>
      <c r="AH5174" s="119"/>
      <c r="AI5174" s="119"/>
      <c r="AJ5174" s="119" t="str">
        <f t="shared" si="323"/>
        <v>NA</v>
      </c>
      <c r="AK5174" s="190"/>
      <c r="AL5174" s="191"/>
    </row>
    <row r="5175" spans="1:38" x14ac:dyDescent="0.25">
      <c r="A5175" t="s">
        <v>8282</v>
      </c>
      <c r="B5175" t="s">
        <v>8280</v>
      </c>
      <c r="C5175" t="s">
        <v>8281</v>
      </c>
      <c r="D5175" t="s">
        <v>675</v>
      </c>
      <c r="E5175" t="s">
        <v>8283</v>
      </c>
      <c r="F5175" t="s">
        <v>54</v>
      </c>
      <c r="G5175"/>
      <c r="H5175" t="s">
        <v>46550</v>
      </c>
      <c r="I5175" t="s">
        <v>53253</v>
      </c>
      <c r="J5175" t="s">
        <v>8284</v>
      </c>
      <c r="K5175" t="s">
        <v>105</v>
      </c>
      <c r="L5175" s="119" t="str">
        <f t="shared" si="320"/>
        <v>NA</v>
      </c>
      <c r="M5175" s="119"/>
      <c r="N5175" s="120" t="str">
        <f t="shared" si="321"/>
        <v>NA</v>
      </c>
      <c r="O5175" s="120"/>
      <c r="P5175"/>
      <c r="Q5175"/>
      <c r="R5175"/>
      <c r="S5175"/>
      <c r="T5175"/>
      <c r="U5175" t="s">
        <v>14224</v>
      </c>
      <c r="V5175" t="s">
        <v>14222</v>
      </c>
      <c r="W5175" t="s">
        <v>14223</v>
      </c>
      <c r="X5175" t="s">
        <v>675</v>
      </c>
      <c r="Y5175" t="s">
        <v>14225</v>
      </c>
      <c r="Z5175" t="s">
        <v>54</v>
      </c>
      <c r="AA5175"/>
      <c r="AB5175" t="s">
        <v>45925</v>
      </c>
      <c r="AC5175" t="s">
        <v>52731</v>
      </c>
      <c r="AD5175" t="s">
        <v>14224</v>
      </c>
      <c r="AE5175" t="s">
        <v>565</v>
      </c>
      <c r="AF5175" s="119" t="str">
        <f t="shared" si="322"/>
        <v>NA</v>
      </c>
      <c r="AG5175" s="119"/>
      <c r="AH5175" s="119"/>
      <c r="AI5175" s="119"/>
      <c r="AJ5175" s="119" t="str">
        <f t="shared" si="323"/>
        <v>NA</v>
      </c>
      <c r="AK5175" s="190"/>
      <c r="AL5175" s="191"/>
    </row>
    <row r="5176" spans="1:38" x14ac:dyDescent="0.25">
      <c r="A5176" t="s">
        <v>17255</v>
      </c>
      <c r="B5176" t="s">
        <v>17253</v>
      </c>
      <c r="C5176" t="s">
        <v>17254</v>
      </c>
      <c r="D5176" t="s">
        <v>675</v>
      </c>
      <c r="E5176" t="s">
        <v>17256</v>
      </c>
      <c r="F5176" t="s">
        <v>54</v>
      </c>
      <c r="G5176"/>
      <c r="H5176" t="s">
        <v>46551</v>
      </c>
      <c r="I5176" t="s">
        <v>53254</v>
      </c>
      <c r="J5176" t="s">
        <v>17255</v>
      </c>
      <c r="K5176" t="s">
        <v>565</v>
      </c>
      <c r="L5176" s="119" t="str">
        <f t="shared" si="320"/>
        <v>NA</v>
      </c>
      <c r="M5176" s="119"/>
      <c r="N5176" s="120" t="str">
        <f t="shared" si="321"/>
        <v>NA</v>
      </c>
      <c r="O5176" s="120"/>
      <c r="P5176"/>
      <c r="Q5176"/>
      <c r="R5176"/>
      <c r="S5176"/>
      <c r="T5176"/>
      <c r="U5176" t="s">
        <v>7075</v>
      </c>
      <c r="V5176" t="s">
        <v>7074</v>
      </c>
      <c r="W5176" t="s">
        <v>7071</v>
      </c>
      <c r="X5176" t="s">
        <v>675</v>
      </c>
      <c r="Y5176" t="s">
        <v>7076</v>
      </c>
      <c r="Z5176" t="s">
        <v>54</v>
      </c>
      <c r="AA5176"/>
      <c r="AB5176" t="s">
        <v>45926</v>
      </c>
      <c r="AC5176" t="s">
        <v>52732</v>
      </c>
      <c r="AD5176" t="s">
        <v>7077</v>
      </c>
      <c r="AE5176" t="s">
        <v>565</v>
      </c>
      <c r="AF5176" s="119" t="str">
        <f t="shared" si="322"/>
        <v>NA</v>
      </c>
      <c r="AG5176" s="119"/>
      <c r="AH5176" s="119"/>
      <c r="AI5176" s="119"/>
      <c r="AJ5176" s="119" t="str">
        <f t="shared" si="323"/>
        <v>NA</v>
      </c>
      <c r="AK5176" s="190"/>
      <c r="AL5176" s="191"/>
    </row>
    <row r="5177" spans="1:38" x14ac:dyDescent="0.25">
      <c r="A5177" t="s">
        <v>20207</v>
      </c>
      <c r="B5177" t="s">
        <v>20205</v>
      </c>
      <c r="C5177" t="s">
        <v>20206</v>
      </c>
      <c r="D5177" t="s">
        <v>675</v>
      </c>
      <c r="E5177" t="s">
        <v>20208</v>
      </c>
      <c r="F5177" t="s">
        <v>54</v>
      </c>
      <c r="G5177"/>
      <c r="H5177" t="s">
        <v>46552</v>
      </c>
      <c r="I5177" t="s">
        <v>53255</v>
      </c>
      <c r="J5177" t="s">
        <v>20209</v>
      </c>
      <c r="K5177" t="s">
        <v>565</v>
      </c>
      <c r="L5177" s="119" t="str">
        <f t="shared" si="320"/>
        <v>NA</v>
      </c>
      <c r="M5177" s="119"/>
      <c r="N5177" s="120" t="str">
        <f t="shared" si="321"/>
        <v>NA</v>
      </c>
      <c r="O5177" s="120"/>
      <c r="P5177"/>
      <c r="Q5177"/>
      <c r="R5177"/>
      <c r="S5177"/>
      <c r="T5177"/>
      <c r="U5177" t="s">
        <v>11100</v>
      </c>
      <c r="V5177" t="s">
        <v>11098</v>
      </c>
      <c r="W5177" t="s">
        <v>11099</v>
      </c>
      <c r="X5177" t="s">
        <v>675</v>
      </c>
      <c r="Y5177" t="s">
        <v>11101</v>
      </c>
      <c r="Z5177" t="s">
        <v>54</v>
      </c>
      <c r="AA5177"/>
      <c r="AB5177" t="s">
        <v>45927</v>
      </c>
      <c r="AC5177" t="s">
        <v>52733</v>
      </c>
      <c r="AD5177" t="s">
        <v>11102</v>
      </c>
      <c r="AE5177" t="s">
        <v>565</v>
      </c>
      <c r="AF5177" s="119" t="str">
        <f t="shared" si="322"/>
        <v>NA</v>
      </c>
      <c r="AG5177" s="119"/>
      <c r="AH5177" s="119"/>
      <c r="AI5177" s="119"/>
      <c r="AJ5177" s="119" t="str">
        <f t="shared" si="323"/>
        <v>NA</v>
      </c>
      <c r="AK5177" s="190"/>
      <c r="AL5177" s="191"/>
    </row>
    <row r="5178" spans="1:38" x14ac:dyDescent="0.25">
      <c r="A5178" t="s">
        <v>17850</v>
      </c>
      <c r="B5178" t="s">
        <v>17848</v>
      </c>
      <c r="C5178" t="s">
        <v>17849</v>
      </c>
      <c r="D5178" t="s">
        <v>675</v>
      </c>
      <c r="E5178" t="s">
        <v>2290</v>
      </c>
      <c r="F5178" t="s">
        <v>54</v>
      </c>
      <c r="G5178"/>
      <c r="H5178" t="s">
        <v>46553</v>
      </c>
      <c r="I5178" t="s">
        <v>51516</v>
      </c>
      <c r="J5178" t="s">
        <v>17850</v>
      </c>
      <c r="K5178" t="s">
        <v>565</v>
      </c>
      <c r="L5178" s="119" t="str">
        <f t="shared" si="320"/>
        <v>NA</v>
      </c>
      <c r="M5178" s="119"/>
      <c r="N5178" s="120" t="str">
        <f t="shared" si="321"/>
        <v>NA</v>
      </c>
      <c r="O5178" s="120"/>
      <c r="P5178"/>
      <c r="Q5178"/>
      <c r="R5178"/>
      <c r="S5178"/>
      <c r="T5178"/>
      <c r="U5178" t="s">
        <v>15964</v>
      </c>
      <c r="V5178" t="s">
        <v>15962</v>
      </c>
      <c r="W5178" t="s">
        <v>15963</v>
      </c>
      <c r="X5178" t="s">
        <v>675</v>
      </c>
      <c r="Y5178" t="s">
        <v>15965</v>
      </c>
      <c r="Z5178" t="s">
        <v>54</v>
      </c>
      <c r="AA5178"/>
      <c r="AB5178" t="s">
        <v>45928</v>
      </c>
      <c r="AC5178" t="s">
        <v>52734</v>
      </c>
      <c r="AD5178" t="s">
        <v>15964</v>
      </c>
      <c r="AE5178" t="s">
        <v>565</v>
      </c>
      <c r="AF5178" s="119" t="str">
        <f t="shared" si="322"/>
        <v>NA</v>
      </c>
      <c r="AG5178" s="119"/>
      <c r="AH5178" s="119"/>
      <c r="AI5178" s="119"/>
      <c r="AJ5178" s="119" t="str">
        <f t="shared" si="323"/>
        <v>NA</v>
      </c>
      <c r="AK5178" s="190"/>
      <c r="AL5178" s="191"/>
    </row>
    <row r="5179" spans="1:38" x14ac:dyDescent="0.25">
      <c r="A5179" t="s">
        <v>17858</v>
      </c>
      <c r="B5179" t="s">
        <v>17856</v>
      </c>
      <c r="C5179" t="s">
        <v>17857</v>
      </c>
      <c r="D5179" t="s">
        <v>675</v>
      </c>
      <c r="E5179" t="s">
        <v>17859</v>
      </c>
      <c r="F5179" t="s">
        <v>54</v>
      </c>
      <c r="G5179"/>
      <c r="H5179" t="s">
        <v>46554</v>
      </c>
      <c r="I5179" t="s">
        <v>53256</v>
      </c>
      <c r="J5179"/>
      <c r="K5179" t="s">
        <v>565</v>
      </c>
      <c r="L5179" s="119" t="str">
        <f t="shared" si="320"/>
        <v>NA</v>
      </c>
      <c r="M5179" s="119"/>
      <c r="N5179" s="120" t="str">
        <f t="shared" si="321"/>
        <v>NA</v>
      </c>
      <c r="O5179" s="120"/>
      <c r="P5179"/>
      <c r="Q5179"/>
      <c r="R5179"/>
      <c r="S5179"/>
      <c r="T5179"/>
      <c r="U5179" t="s">
        <v>9630</v>
      </c>
      <c r="V5179" t="s">
        <v>9628</v>
      </c>
      <c r="W5179" t="s">
        <v>9629</v>
      </c>
      <c r="X5179" t="s">
        <v>675</v>
      </c>
      <c r="Y5179" t="s">
        <v>9631</v>
      </c>
      <c r="Z5179" t="s">
        <v>54</v>
      </c>
      <c r="AA5179"/>
      <c r="AB5179" t="s">
        <v>45929</v>
      </c>
      <c r="AC5179" t="s">
        <v>52735</v>
      </c>
      <c r="AD5179"/>
      <c r="AE5179" t="s">
        <v>105</v>
      </c>
      <c r="AF5179" s="119" t="str">
        <f t="shared" si="322"/>
        <v>NA</v>
      </c>
      <c r="AG5179" s="119"/>
      <c r="AH5179" s="119"/>
      <c r="AI5179" s="119"/>
      <c r="AJ5179" s="119" t="str">
        <f t="shared" si="323"/>
        <v>NA</v>
      </c>
      <c r="AK5179" s="190"/>
      <c r="AL5179" s="191"/>
    </row>
    <row r="5180" spans="1:38" x14ac:dyDescent="0.25">
      <c r="A5180" t="s">
        <v>15972</v>
      </c>
      <c r="B5180" t="s">
        <v>15970</v>
      </c>
      <c r="C5180" t="s">
        <v>15971</v>
      </c>
      <c r="D5180" t="s">
        <v>675</v>
      </c>
      <c r="E5180" t="s">
        <v>15973</v>
      </c>
      <c r="F5180" t="s">
        <v>54</v>
      </c>
      <c r="G5180"/>
      <c r="H5180" t="s">
        <v>46555</v>
      </c>
      <c r="I5180" t="s">
        <v>53257</v>
      </c>
      <c r="J5180"/>
      <c r="K5180" t="s">
        <v>565</v>
      </c>
      <c r="L5180" s="119" t="str">
        <f t="shared" si="320"/>
        <v>NA</v>
      </c>
      <c r="M5180" s="119"/>
      <c r="N5180" s="120" t="str">
        <f t="shared" si="321"/>
        <v>NA</v>
      </c>
      <c r="O5180" s="120"/>
      <c r="P5180"/>
      <c r="Q5180"/>
      <c r="R5180"/>
      <c r="S5180"/>
      <c r="T5180"/>
      <c r="U5180" t="s">
        <v>7224</v>
      </c>
      <c r="V5180" t="s">
        <v>7223</v>
      </c>
      <c r="W5180" t="s">
        <v>4448</v>
      </c>
      <c r="X5180" t="s">
        <v>675</v>
      </c>
      <c r="Y5180" t="s">
        <v>1154</v>
      </c>
      <c r="Z5180" t="s">
        <v>54</v>
      </c>
      <c r="AA5180"/>
      <c r="AB5180" t="s">
        <v>45930</v>
      </c>
      <c r="AC5180" t="s">
        <v>52736</v>
      </c>
      <c r="AD5180" t="s">
        <v>7225</v>
      </c>
      <c r="AE5180" t="s">
        <v>565</v>
      </c>
      <c r="AF5180" s="119" t="str">
        <f t="shared" si="322"/>
        <v>NA</v>
      </c>
      <c r="AG5180" s="119"/>
      <c r="AH5180" s="119"/>
      <c r="AI5180" s="119"/>
      <c r="AJ5180" s="119" t="str">
        <f t="shared" si="323"/>
        <v>NA</v>
      </c>
      <c r="AK5180" s="190"/>
      <c r="AL5180" s="191"/>
    </row>
    <row r="5181" spans="1:38" x14ac:dyDescent="0.25">
      <c r="A5181" t="s">
        <v>15511</v>
      </c>
      <c r="B5181" t="s">
        <v>15509</v>
      </c>
      <c r="C5181" t="s">
        <v>15510</v>
      </c>
      <c r="D5181" t="s">
        <v>675</v>
      </c>
      <c r="E5181" t="s">
        <v>15512</v>
      </c>
      <c r="F5181" t="s">
        <v>54</v>
      </c>
      <c r="G5181"/>
      <c r="H5181" t="s">
        <v>46556</v>
      </c>
      <c r="I5181" t="s">
        <v>53258</v>
      </c>
      <c r="J5181" t="s">
        <v>15513</v>
      </c>
      <c r="K5181" t="s">
        <v>565</v>
      </c>
      <c r="L5181" s="119" t="str">
        <f t="shared" si="320"/>
        <v>NA</v>
      </c>
      <c r="M5181" s="119"/>
      <c r="N5181" s="120" t="str">
        <f t="shared" si="321"/>
        <v>NA</v>
      </c>
      <c r="O5181" s="120"/>
      <c r="P5181"/>
      <c r="Q5181"/>
      <c r="R5181"/>
      <c r="S5181"/>
      <c r="T5181"/>
      <c r="U5181" t="s">
        <v>7181</v>
      </c>
      <c r="V5181" t="s">
        <v>7183</v>
      </c>
      <c r="W5181" t="s">
        <v>4448</v>
      </c>
      <c r="X5181" t="s">
        <v>675</v>
      </c>
      <c r="Y5181" t="s">
        <v>1154</v>
      </c>
      <c r="Z5181" t="s">
        <v>54</v>
      </c>
      <c r="AA5181"/>
      <c r="AB5181" t="s">
        <v>45930</v>
      </c>
      <c r="AC5181" t="s">
        <v>52736</v>
      </c>
      <c r="AD5181" t="s">
        <v>7184</v>
      </c>
      <c r="AE5181" t="s">
        <v>565</v>
      </c>
      <c r="AF5181" s="119" t="str">
        <f t="shared" si="322"/>
        <v>NA</v>
      </c>
      <c r="AG5181" s="119"/>
      <c r="AH5181" s="119"/>
      <c r="AI5181" s="119"/>
      <c r="AJ5181" s="119" t="str">
        <f t="shared" si="323"/>
        <v>NA</v>
      </c>
      <c r="AK5181" s="190"/>
      <c r="AL5181" s="191"/>
    </row>
    <row r="5182" spans="1:38" x14ac:dyDescent="0.25">
      <c r="A5182" t="s">
        <v>11547</v>
      </c>
      <c r="B5182" t="s">
        <v>11545</v>
      </c>
      <c r="C5182" t="s">
        <v>11546</v>
      </c>
      <c r="D5182" t="s">
        <v>675</v>
      </c>
      <c r="E5182" t="s">
        <v>11548</v>
      </c>
      <c r="F5182" t="s">
        <v>54</v>
      </c>
      <c r="G5182"/>
      <c r="H5182" t="s">
        <v>46557</v>
      </c>
      <c r="I5182" t="s">
        <v>53259</v>
      </c>
      <c r="J5182"/>
      <c r="K5182" t="s">
        <v>105</v>
      </c>
      <c r="L5182" s="119" t="str">
        <f t="shared" si="320"/>
        <v>NA</v>
      </c>
      <c r="M5182" s="119"/>
      <c r="N5182" s="120" t="str">
        <f t="shared" si="321"/>
        <v>NA</v>
      </c>
      <c r="O5182" s="120"/>
      <c r="P5182"/>
      <c r="Q5182"/>
      <c r="R5182"/>
      <c r="S5182"/>
      <c r="T5182"/>
      <c r="U5182" t="s">
        <v>13339</v>
      </c>
      <c r="V5182" t="s">
        <v>13337</v>
      </c>
      <c r="W5182" t="s">
        <v>13338</v>
      </c>
      <c r="X5182" t="s">
        <v>675</v>
      </c>
      <c r="Y5182" t="s">
        <v>13340</v>
      </c>
      <c r="Z5182" t="s">
        <v>54</v>
      </c>
      <c r="AA5182"/>
      <c r="AB5182" t="s">
        <v>45931</v>
      </c>
      <c r="AC5182" t="s">
        <v>52737</v>
      </c>
      <c r="AD5182" t="s">
        <v>13341</v>
      </c>
      <c r="AE5182" t="s">
        <v>565</v>
      </c>
      <c r="AF5182" s="119" t="str">
        <f t="shared" si="322"/>
        <v>NA</v>
      </c>
      <c r="AG5182" s="119"/>
      <c r="AH5182" s="119"/>
      <c r="AI5182" s="119"/>
      <c r="AJ5182" s="119" t="str">
        <f t="shared" si="323"/>
        <v>NA</v>
      </c>
      <c r="AK5182" s="190"/>
      <c r="AL5182" s="191"/>
    </row>
    <row r="5183" spans="1:38" x14ac:dyDescent="0.25">
      <c r="A5183" t="s">
        <v>19714</v>
      </c>
      <c r="B5183" t="s">
        <v>19712</v>
      </c>
      <c r="C5183" t="s">
        <v>19713</v>
      </c>
      <c r="D5183" t="s">
        <v>675</v>
      </c>
      <c r="E5183" t="s">
        <v>19715</v>
      </c>
      <c r="F5183" t="s">
        <v>54</v>
      </c>
      <c r="G5183"/>
      <c r="H5183" t="s">
        <v>46558</v>
      </c>
      <c r="I5183" t="s">
        <v>53260</v>
      </c>
      <c r="J5183"/>
      <c r="K5183" t="s">
        <v>565</v>
      </c>
      <c r="L5183" s="119" t="str">
        <f t="shared" si="320"/>
        <v>NA</v>
      </c>
      <c r="M5183" s="119"/>
      <c r="N5183" s="120" t="str">
        <f t="shared" si="321"/>
        <v>NA</v>
      </c>
      <c r="O5183" s="120"/>
      <c r="P5183"/>
      <c r="Q5183"/>
      <c r="R5183"/>
      <c r="S5183"/>
      <c r="T5183"/>
      <c r="U5183" t="s">
        <v>7181</v>
      </c>
      <c r="V5183" t="s">
        <v>7185</v>
      </c>
      <c r="W5183" t="s">
        <v>4448</v>
      </c>
      <c r="X5183" t="s">
        <v>675</v>
      </c>
      <c r="Y5183" t="s">
        <v>3966</v>
      </c>
      <c r="Z5183" t="s">
        <v>54</v>
      </c>
      <c r="AA5183"/>
      <c r="AB5183" t="s">
        <v>45932</v>
      </c>
      <c r="AC5183" t="s">
        <v>52738</v>
      </c>
      <c r="AD5183" t="s">
        <v>7186</v>
      </c>
      <c r="AE5183" t="s">
        <v>565</v>
      </c>
      <c r="AF5183" s="119" t="str">
        <f t="shared" si="322"/>
        <v>NA</v>
      </c>
      <c r="AG5183" s="119"/>
      <c r="AH5183" s="119"/>
      <c r="AI5183" s="119"/>
      <c r="AJ5183" s="119" t="str">
        <f t="shared" si="323"/>
        <v>NA</v>
      </c>
      <c r="AK5183" s="190"/>
      <c r="AL5183" s="191"/>
    </row>
    <row r="5184" spans="1:38" x14ac:dyDescent="0.25">
      <c r="A5184" t="s">
        <v>15551</v>
      </c>
      <c r="B5184" t="s">
        <v>15549</v>
      </c>
      <c r="C5184" t="s">
        <v>15550</v>
      </c>
      <c r="D5184" t="s">
        <v>675</v>
      </c>
      <c r="E5184" t="s">
        <v>15552</v>
      </c>
      <c r="F5184" t="s">
        <v>54</v>
      </c>
      <c r="G5184"/>
      <c r="H5184" t="s">
        <v>46559</v>
      </c>
      <c r="I5184" t="s">
        <v>53261</v>
      </c>
      <c r="J5184" t="s">
        <v>15553</v>
      </c>
      <c r="K5184" t="s">
        <v>565</v>
      </c>
      <c r="L5184" s="119" t="str">
        <f t="shared" si="320"/>
        <v>NA</v>
      </c>
      <c r="M5184" s="119"/>
      <c r="N5184" s="120" t="str">
        <f t="shared" si="321"/>
        <v>NA</v>
      </c>
      <c r="O5184" s="120"/>
      <c r="P5184"/>
      <c r="Q5184"/>
      <c r="R5184"/>
      <c r="S5184"/>
      <c r="T5184"/>
      <c r="U5184" t="s">
        <v>18967</v>
      </c>
      <c r="V5184" t="s">
        <v>18965</v>
      </c>
      <c r="W5184" t="s">
        <v>18966</v>
      </c>
      <c r="X5184" t="s">
        <v>675</v>
      </c>
      <c r="Y5184" t="s">
        <v>7802</v>
      </c>
      <c r="Z5184" t="s">
        <v>54</v>
      </c>
      <c r="AA5184"/>
      <c r="AB5184" t="s">
        <v>45933</v>
      </c>
      <c r="AC5184" t="s">
        <v>52739</v>
      </c>
      <c r="AD5184" t="s">
        <v>18967</v>
      </c>
      <c r="AE5184" t="s">
        <v>565</v>
      </c>
      <c r="AF5184" s="119" t="str">
        <f t="shared" si="322"/>
        <v>NA</v>
      </c>
      <c r="AG5184" s="119"/>
      <c r="AH5184" s="119"/>
      <c r="AI5184" s="119"/>
      <c r="AJ5184" s="119" t="str">
        <f t="shared" si="323"/>
        <v>NA</v>
      </c>
      <c r="AK5184" s="190"/>
      <c r="AL5184" s="191"/>
    </row>
    <row r="5185" spans="1:38" x14ac:dyDescent="0.25">
      <c r="A5185" t="s">
        <v>11499</v>
      </c>
      <c r="B5185" t="s">
        <v>11497</v>
      </c>
      <c r="C5185" t="s">
        <v>11498</v>
      </c>
      <c r="D5185" t="s">
        <v>675</v>
      </c>
      <c r="E5185" t="s">
        <v>11500</v>
      </c>
      <c r="F5185" t="s">
        <v>54</v>
      </c>
      <c r="G5185"/>
      <c r="H5185" t="s">
        <v>46560</v>
      </c>
      <c r="I5185" t="s">
        <v>53262</v>
      </c>
      <c r="J5185"/>
      <c r="K5185" t="s">
        <v>105</v>
      </c>
      <c r="L5185" s="119" t="str">
        <f t="shared" si="320"/>
        <v>NA</v>
      </c>
      <c r="M5185" s="119"/>
      <c r="N5185" s="120" t="str">
        <f t="shared" si="321"/>
        <v>NA</v>
      </c>
      <c r="O5185" s="120"/>
      <c r="P5185"/>
      <c r="Q5185"/>
      <c r="R5185"/>
      <c r="S5185"/>
      <c r="T5185"/>
      <c r="U5185" t="s">
        <v>7801</v>
      </c>
      <c r="V5185" t="s">
        <v>7799</v>
      </c>
      <c r="W5185" t="s">
        <v>7800</v>
      </c>
      <c r="X5185" t="s">
        <v>675</v>
      </c>
      <c r="Y5185" t="s">
        <v>7802</v>
      </c>
      <c r="Z5185" t="s">
        <v>54</v>
      </c>
      <c r="AA5185"/>
      <c r="AB5185" t="s">
        <v>45934</v>
      </c>
      <c r="AC5185" t="s">
        <v>52739</v>
      </c>
      <c r="AD5185" t="s">
        <v>6569</v>
      </c>
      <c r="AE5185" t="s">
        <v>105</v>
      </c>
      <c r="AF5185" s="119" t="str">
        <f t="shared" si="322"/>
        <v>NA</v>
      </c>
      <c r="AG5185" s="119"/>
      <c r="AH5185" s="119"/>
      <c r="AI5185" s="119"/>
      <c r="AJ5185" s="119" t="str">
        <f t="shared" si="323"/>
        <v>NA</v>
      </c>
      <c r="AK5185" s="190"/>
      <c r="AL5185" s="191"/>
    </row>
    <row r="5186" spans="1:38" x14ac:dyDescent="0.25">
      <c r="A5186" t="s">
        <v>10474</v>
      </c>
      <c r="B5186" t="s">
        <v>10472</v>
      </c>
      <c r="C5186" t="s">
        <v>10473</v>
      </c>
      <c r="D5186" t="s">
        <v>675</v>
      </c>
      <c r="E5186" t="s">
        <v>3288</v>
      </c>
      <c r="F5186" t="s">
        <v>54</v>
      </c>
      <c r="G5186"/>
      <c r="H5186" t="s">
        <v>46561</v>
      </c>
      <c r="I5186" t="s">
        <v>53263</v>
      </c>
      <c r="J5186" t="s">
        <v>10475</v>
      </c>
      <c r="K5186" t="s">
        <v>565</v>
      </c>
      <c r="L5186" s="119" t="str">
        <f t="shared" si="320"/>
        <v>NA</v>
      </c>
      <c r="M5186" s="119"/>
      <c r="N5186" s="120" t="str">
        <f t="shared" si="321"/>
        <v>NA</v>
      </c>
      <c r="O5186" s="120"/>
      <c r="P5186"/>
      <c r="Q5186"/>
      <c r="R5186"/>
      <c r="S5186"/>
      <c r="T5186"/>
      <c r="U5186" t="s">
        <v>8372</v>
      </c>
      <c r="V5186" t="s">
        <v>8370</v>
      </c>
      <c r="W5186" t="s">
        <v>8371</v>
      </c>
      <c r="X5186" t="s">
        <v>675</v>
      </c>
      <c r="Y5186" t="s">
        <v>8373</v>
      </c>
      <c r="Z5186" t="s">
        <v>54</v>
      </c>
      <c r="AA5186"/>
      <c r="AB5186" t="s">
        <v>45935</v>
      </c>
      <c r="AC5186" t="s">
        <v>52740</v>
      </c>
      <c r="AD5186"/>
      <c r="AE5186" t="s">
        <v>105</v>
      </c>
      <c r="AF5186" s="119" t="str">
        <f t="shared" si="322"/>
        <v>NA</v>
      </c>
      <c r="AG5186" s="119"/>
      <c r="AH5186" s="119"/>
      <c r="AI5186" s="119"/>
      <c r="AJ5186" s="119" t="str">
        <f t="shared" si="323"/>
        <v>NA</v>
      </c>
      <c r="AK5186" s="190"/>
      <c r="AL5186" s="191"/>
    </row>
    <row r="5187" spans="1:38" x14ac:dyDescent="0.25">
      <c r="A5187" t="s">
        <v>19107</v>
      </c>
      <c r="B5187" t="s">
        <v>19105</v>
      </c>
      <c r="C5187" t="s">
        <v>19106</v>
      </c>
      <c r="D5187" t="s">
        <v>675</v>
      </c>
      <c r="E5187" t="s">
        <v>19108</v>
      </c>
      <c r="F5187" t="s">
        <v>54</v>
      </c>
      <c r="G5187"/>
      <c r="H5187" t="s">
        <v>46562</v>
      </c>
      <c r="I5187" t="s">
        <v>53264</v>
      </c>
      <c r="J5187"/>
      <c r="K5187" t="s">
        <v>105</v>
      </c>
      <c r="L5187" s="119" t="str">
        <f t="shared" ref="L5187:L5250" si="324">IF($Q$1&lt;&gt;"",IF(ISNUMBER(SEARCH("*"&amp;$Q$1&amp;"*", A5187)),A5187, IF(ISNUMBER(SEARCH("*"&amp;$Q$1&amp;"*", H5187)),A5187, IF(ISNUMBER(SEARCH("*"&amp;$Q$1&amp;"*", G5187)),A5187, IF(ISNUMBER(SEARCH("*"&amp;$Q$1&amp;"*", J5187)),A5187,  IF(ISNUMBER(SEARCH("*"&amp;$Q$1&amp;"*", E5187)),A5187, "NA"))))),"NA")</f>
        <v>NA</v>
      </c>
      <c r="M5187" s="119"/>
      <c r="N5187" s="120" t="str">
        <f t="shared" ref="N5187:N5250" si="325">IF($Q$11=1,IF(ISNUMBER(SEARCH($T$11,C5187)),A5187,"NA"),"NA")</f>
        <v>NA</v>
      </c>
      <c r="O5187" s="120"/>
      <c r="P5187"/>
      <c r="Q5187"/>
      <c r="R5187"/>
      <c r="S5187"/>
      <c r="T5187"/>
      <c r="U5187" t="s">
        <v>11186</v>
      </c>
      <c r="V5187" t="s">
        <v>11184</v>
      </c>
      <c r="W5187" t="s">
        <v>11185</v>
      </c>
      <c r="X5187" t="s">
        <v>675</v>
      </c>
      <c r="Y5187" t="s">
        <v>8373</v>
      </c>
      <c r="Z5187" t="s">
        <v>54</v>
      </c>
      <c r="AA5187"/>
      <c r="AB5187" t="s">
        <v>45936</v>
      </c>
      <c r="AC5187" t="s">
        <v>52740</v>
      </c>
      <c r="AD5187"/>
      <c r="AE5187" t="s">
        <v>105</v>
      </c>
      <c r="AF5187" s="119" t="str">
        <f t="shared" ref="AF5187:AF5250" si="326">IF($Q$6&lt;&gt;"",IF(ISNUMBER(SEARCH($Q$6, W5187)),U5187, "NA"),"NA")</f>
        <v>NA</v>
      </c>
      <c r="AG5187" s="119"/>
      <c r="AH5187" s="119"/>
      <c r="AI5187" s="119"/>
      <c r="AJ5187" s="119" t="str">
        <f t="shared" ref="AJ5187:AJ5250" si="327">IF($Q$5&lt;&gt;"",IF(ISNUMBER(SEARCH($Q$5, U5187&amp;" "&amp;Y5187&amp;" "&amp;AA5187&amp;" "&amp;AB5187&amp;" "&amp;AD5187)),U5187, "NA"),"NA")</f>
        <v>NA</v>
      </c>
      <c r="AK5187" s="190"/>
      <c r="AL5187" s="191"/>
    </row>
    <row r="5188" spans="1:38" x14ac:dyDescent="0.25">
      <c r="A5188" t="s">
        <v>15551</v>
      </c>
      <c r="B5188" t="s">
        <v>15554</v>
      </c>
      <c r="C5188" t="s">
        <v>15550</v>
      </c>
      <c r="D5188" t="s">
        <v>675</v>
      </c>
      <c r="E5188" t="s">
        <v>15555</v>
      </c>
      <c r="F5188" t="s">
        <v>54</v>
      </c>
      <c r="G5188"/>
      <c r="H5188" t="s">
        <v>46563</v>
      </c>
      <c r="I5188" t="s">
        <v>53265</v>
      </c>
      <c r="J5188" t="s">
        <v>15553</v>
      </c>
      <c r="K5188" t="s">
        <v>565</v>
      </c>
      <c r="L5188" s="119" t="str">
        <f t="shared" si="324"/>
        <v>NA</v>
      </c>
      <c r="M5188" s="119"/>
      <c r="N5188" s="120" t="str">
        <f t="shared" si="325"/>
        <v>NA</v>
      </c>
      <c r="O5188" s="120"/>
      <c r="P5188"/>
      <c r="Q5188"/>
      <c r="R5188"/>
      <c r="S5188"/>
      <c r="T5188"/>
      <c r="U5188" t="s">
        <v>14375</v>
      </c>
      <c r="V5188" t="s">
        <v>14373</v>
      </c>
      <c r="W5188" t="s">
        <v>14374</v>
      </c>
      <c r="X5188" t="s">
        <v>675</v>
      </c>
      <c r="Y5188" t="s">
        <v>14376</v>
      </c>
      <c r="Z5188" t="s">
        <v>54</v>
      </c>
      <c r="AA5188"/>
      <c r="AB5188" t="s">
        <v>45937</v>
      </c>
      <c r="AC5188" t="s">
        <v>52741</v>
      </c>
      <c r="AD5188" t="s">
        <v>14377</v>
      </c>
      <c r="AE5188" t="s">
        <v>565</v>
      </c>
      <c r="AF5188" s="119" t="str">
        <f t="shared" si="326"/>
        <v>NA</v>
      </c>
      <c r="AG5188" s="119"/>
      <c r="AH5188" s="119"/>
      <c r="AI5188" s="119"/>
      <c r="AJ5188" s="119" t="str">
        <f t="shared" si="327"/>
        <v>NA</v>
      </c>
      <c r="AK5188" s="190"/>
      <c r="AL5188" s="191"/>
    </row>
    <row r="5189" spans="1:38" x14ac:dyDescent="0.25">
      <c r="A5189" t="s">
        <v>16693</v>
      </c>
      <c r="B5189" t="s">
        <v>16691</v>
      </c>
      <c r="C5189" t="s">
        <v>16692</v>
      </c>
      <c r="D5189" t="s">
        <v>675</v>
      </c>
      <c r="E5189" t="s">
        <v>16694</v>
      </c>
      <c r="F5189" t="s">
        <v>54</v>
      </c>
      <c r="G5189"/>
      <c r="H5189" t="s">
        <v>46564</v>
      </c>
      <c r="I5189" t="s">
        <v>53266</v>
      </c>
      <c r="J5189" t="s">
        <v>16695</v>
      </c>
      <c r="K5189" t="s">
        <v>565</v>
      </c>
      <c r="L5189" s="119" t="str">
        <f t="shared" si="324"/>
        <v>NA</v>
      </c>
      <c r="M5189" s="119"/>
      <c r="N5189" s="120" t="str">
        <f t="shared" si="325"/>
        <v>NA</v>
      </c>
      <c r="O5189" s="120"/>
      <c r="P5189"/>
      <c r="Q5189"/>
      <c r="R5189"/>
      <c r="S5189"/>
      <c r="T5189"/>
      <c r="U5189" t="s">
        <v>16563</v>
      </c>
      <c r="V5189" t="s">
        <v>16561</v>
      </c>
      <c r="W5189" t="s">
        <v>16562</v>
      </c>
      <c r="X5189" t="s">
        <v>675</v>
      </c>
      <c r="Y5189" t="s">
        <v>16564</v>
      </c>
      <c r="Z5189" t="s">
        <v>54</v>
      </c>
      <c r="AA5189"/>
      <c r="AB5189" t="s">
        <v>45938</v>
      </c>
      <c r="AC5189" t="s">
        <v>52742</v>
      </c>
      <c r="AD5189" t="s">
        <v>16563</v>
      </c>
      <c r="AE5189" t="s">
        <v>565</v>
      </c>
      <c r="AF5189" s="119" t="str">
        <f t="shared" si="326"/>
        <v>NA</v>
      </c>
      <c r="AG5189" s="119"/>
      <c r="AH5189" s="119"/>
      <c r="AI5189" s="119"/>
      <c r="AJ5189" s="119" t="str">
        <f t="shared" si="327"/>
        <v>NA</v>
      </c>
      <c r="AK5189" s="190"/>
      <c r="AL5189" s="191"/>
    </row>
    <row r="5190" spans="1:38" x14ac:dyDescent="0.25">
      <c r="A5190" t="s">
        <v>16312</v>
      </c>
      <c r="B5190" t="s">
        <v>16310</v>
      </c>
      <c r="C5190" t="s">
        <v>16311</v>
      </c>
      <c r="D5190" t="s">
        <v>675</v>
      </c>
      <c r="E5190" t="s">
        <v>16313</v>
      </c>
      <c r="F5190" t="s">
        <v>54</v>
      </c>
      <c r="G5190"/>
      <c r="H5190" t="s">
        <v>46565</v>
      </c>
      <c r="I5190" t="s">
        <v>53267</v>
      </c>
      <c r="J5190"/>
      <c r="K5190" t="s">
        <v>565</v>
      </c>
      <c r="L5190" s="119" t="str">
        <f t="shared" si="324"/>
        <v>NA</v>
      </c>
      <c r="M5190" s="119"/>
      <c r="N5190" s="120" t="str">
        <f t="shared" si="325"/>
        <v>NA</v>
      </c>
      <c r="O5190" s="120"/>
      <c r="P5190"/>
      <c r="Q5190"/>
      <c r="R5190"/>
      <c r="S5190"/>
      <c r="T5190"/>
      <c r="U5190" t="s">
        <v>14380</v>
      </c>
      <c r="V5190" t="s">
        <v>14378</v>
      </c>
      <c r="W5190" t="s">
        <v>14379</v>
      </c>
      <c r="X5190" t="s">
        <v>675</v>
      </c>
      <c r="Y5190" t="s">
        <v>9845</v>
      </c>
      <c r="Z5190" t="s">
        <v>54</v>
      </c>
      <c r="AA5190"/>
      <c r="AB5190" t="s">
        <v>45939</v>
      </c>
      <c r="AC5190" t="s">
        <v>52743</v>
      </c>
      <c r="AD5190" t="s">
        <v>14381</v>
      </c>
      <c r="AE5190" t="s">
        <v>565</v>
      </c>
      <c r="AF5190" s="119" t="str">
        <f t="shared" si="326"/>
        <v>NA</v>
      </c>
      <c r="AG5190" s="119"/>
      <c r="AH5190" s="119"/>
      <c r="AI5190" s="119"/>
      <c r="AJ5190" s="119" t="str">
        <f t="shared" si="327"/>
        <v>NA</v>
      </c>
      <c r="AK5190" s="190"/>
      <c r="AL5190" s="191"/>
    </row>
    <row r="5191" spans="1:38" x14ac:dyDescent="0.25">
      <c r="A5191" t="s">
        <v>16321</v>
      </c>
      <c r="B5191" t="s">
        <v>16319</v>
      </c>
      <c r="C5191" t="s">
        <v>16320</v>
      </c>
      <c r="D5191" t="s">
        <v>675</v>
      </c>
      <c r="E5191" t="s">
        <v>16322</v>
      </c>
      <c r="F5191" t="s">
        <v>54</v>
      </c>
      <c r="G5191"/>
      <c r="H5191" t="s">
        <v>46566</v>
      </c>
      <c r="I5191" t="s">
        <v>53268</v>
      </c>
      <c r="J5191" t="s">
        <v>16323</v>
      </c>
      <c r="K5191" t="s">
        <v>565</v>
      </c>
      <c r="L5191" s="119" t="str">
        <f t="shared" si="324"/>
        <v>NA</v>
      </c>
      <c r="M5191" s="119"/>
      <c r="N5191" s="120" t="str">
        <f t="shared" si="325"/>
        <v>NA</v>
      </c>
      <c r="O5191" s="120"/>
      <c r="P5191"/>
      <c r="Q5191"/>
      <c r="R5191"/>
      <c r="S5191"/>
      <c r="T5191"/>
      <c r="U5191" t="s">
        <v>9844</v>
      </c>
      <c r="V5191" t="s">
        <v>9842</v>
      </c>
      <c r="W5191" t="s">
        <v>9843</v>
      </c>
      <c r="X5191" t="s">
        <v>675</v>
      </c>
      <c r="Y5191" t="s">
        <v>9845</v>
      </c>
      <c r="Z5191" t="s">
        <v>54</v>
      </c>
      <c r="AA5191"/>
      <c r="AB5191" t="s">
        <v>45940</v>
      </c>
      <c r="AC5191" t="s">
        <v>52743</v>
      </c>
      <c r="AD5191" t="s">
        <v>9846</v>
      </c>
      <c r="AE5191" t="s">
        <v>105</v>
      </c>
      <c r="AF5191" s="119" t="str">
        <f t="shared" si="326"/>
        <v>NA</v>
      </c>
      <c r="AG5191" s="119"/>
      <c r="AH5191" s="119"/>
      <c r="AI5191" s="119"/>
      <c r="AJ5191" s="119" t="str">
        <f t="shared" si="327"/>
        <v>NA</v>
      </c>
      <c r="AK5191" s="190"/>
      <c r="AL5191" s="191"/>
    </row>
    <row r="5192" spans="1:38" x14ac:dyDescent="0.25">
      <c r="A5192" t="s">
        <v>11551</v>
      </c>
      <c r="B5192" t="s">
        <v>11549</v>
      </c>
      <c r="C5192" t="s">
        <v>11550</v>
      </c>
      <c r="D5192" t="s">
        <v>675</v>
      </c>
      <c r="E5192" t="s">
        <v>11552</v>
      </c>
      <c r="F5192" t="s">
        <v>54</v>
      </c>
      <c r="G5192"/>
      <c r="H5192" t="s">
        <v>46567</v>
      </c>
      <c r="I5192" t="s">
        <v>53269</v>
      </c>
      <c r="J5192"/>
      <c r="K5192" t="s">
        <v>105</v>
      </c>
      <c r="L5192" s="119" t="str">
        <f t="shared" si="324"/>
        <v>NA</v>
      </c>
      <c r="M5192" s="119"/>
      <c r="N5192" s="120" t="str">
        <f t="shared" si="325"/>
        <v>NA</v>
      </c>
      <c r="O5192" s="120"/>
      <c r="P5192"/>
      <c r="Q5192"/>
      <c r="R5192"/>
      <c r="S5192"/>
      <c r="T5192"/>
      <c r="U5192" t="s">
        <v>9185</v>
      </c>
      <c r="V5192" t="s">
        <v>9183</v>
      </c>
      <c r="W5192" t="s">
        <v>9184</v>
      </c>
      <c r="X5192" t="s">
        <v>675</v>
      </c>
      <c r="Y5192" t="s">
        <v>9186</v>
      </c>
      <c r="Z5192" t="s">
        <v>54</v>
      </c>
      <c r="AA5192"/>
      <c r="AB5192" t="s">
        <v>45941</v>
      </c>
      <c r="AC5192" t="s">
        <v>52744</v>
      </c>
      <c r="AD5192"/>
      <c r="AE5192" t="s">
        <v>105</v>
      </c>
      <c r="AF5192" s="119" t="str">
        <f t="shared" si="326"/>
        <v>NA</v>
      </c>
      <c r="AG5192" s="119"/>
      <c r="AH5192" s="119"/>
      <c r="AI5192" s="119"/>
      <c r="AJ5192" s="119" t="str">
        <f t="shared" si="327"/>
        <v>NA</v>
      </c>
      <c r="AK5192" s="190"/>
      <c r="AL5192" s="191"/>
    </row>
    <row r="5193" spans="1:38" x14ac:dyDescent="0.25">
      <c r="A5193" t="s">
        <v>11334</v>
      </c>
      <c r="B5193" t="s">
        <v>11332</v>
      </c>
      <c r="C5193" t="s">
        <v>11333</v>
      </c>
      <c r="D5193" t="s">
        <v>675</v>
      </c>
      <c r="E5193" t="s">
        <v>2000</v>
      </c>
      <c r="F5193" t="s">
        <v>54</v>
      </c>
      <c r="G5193"/>
      <c r="H5193" t="s">
        <v>46568</v>
      </c>
      <c r="I5193" t="s">
        <v>53270</v>
      </c>
      <c r="J5193"/>
      <c r="K5193" t="s">
        <v>105</v>
      </c>
      <c r="L5193" s="119" t="str">
        <f t="shared" si="324"/>
        <v>NA</v>
      </c>
      <c r="M5193" s="119"/>
      <c r="N5193" s="120" t="str">
        <f t="shared" si="325"/>
        <v>NA</v>
      </c>
      <c r="O5193" s="120"/>
      <c r="P5193"/>
      <c r="Q5193"/>
      <c r="R5193"/>
      <c r="S5193"/>
      <c r="T5193"/>
      <c r="U5193" t="s">
        <v>12805</v>
      </c>
      <c r="V5193" t="s">
        <v>12803</v>
      </c>
      <c r="W5193" t="s">
        <v>12804</v>
      </c>
      <c r="X5193" t="s">
        <v>675</v>
      </c>
      <c r="Y5193" t="s">
        <v>1193</v>
      </c>
      <c r="Z5193" t="s">
        <v>54</v>
      </c>
      <c r="AA5193"/>
      <c r="AB5193" t="s">
        <v>45942</v>
      </c>
      <c r="AC5193" t="s">
        <v>52745</v>
      </c>
      <c r="AD5193" t="s">
        <v>12806</v>
      </c>
      <c r="AE5193" t="s">
        <v>565</v>
      </c>
      <c r="AF5193" s="119" t="str">
        <f t="shared" si="326"/>
        <v>NA</v>
      </c>
      <c r="AG5193" s="119"/>
      <c r="AH5193" s="119"/>
      <c r="AI5193" s="119"/>
      <c r="AJ5193" s="119" t="str">
        <f t="shared" si="327"/>
        <v>NA</v>
      </c>
      <c r="AK5193" s="190"/>
      <c r="AL5193" s="191"/>
    </row>
    <row r="5194" spans="1:38" x14ac:dyDescent="0.25">
      <c r="A5194" t="s">
        <v>10604</v>
      </c>
      <c r="B5194" t="s">
        <v>10602</v>
      </c>
      <c r="C5194" t="s">
        <v>10603</v>
      </c>
      <c r="D5194" t="s">
        <v>675</v>
      </c>
      <c r="E5194" t="s">
        <v>2000</v>
      </c>
      <c r="F5194" t="s">
        <v>54</v>
      </c>
      <c r="G5194"/>
      <c r="H5194" t="s">
        <v>46569</v>
      </c>
      <c r="I5194" t="s">
        <v>53270</v>
      </c>
      <c r="J5194" t="s">
        <v>10605</v>
      </c>
      <c r="K5194" t="s">
        <v>105</v>
      </c>
      <c r="L5194" s="119" t="str">
        <f t="shared" si="324"/>
        <v>NA</v>
      </c>
      <c r="M5194" s="119"/>
      <c r="N5194" s="120" t="str">
        <f t="shared" si="325"/>
        <v>NA</v>
      </c>
      <c r="O5194" s="120"/>
      <c r="P5194"/>
      <c r="Q5194"/>
      <c r="R5194"/>
      <c r="S5194"/>
      <c r="T5194"/>
      <c r="U5194" t="s">
        <v>20408</v>
      </c>
      <c r="V5194" t="s">
        <v>20406</v>
      </c>
      <c r="W5194" t="s">
        <v>20407</v>
      </c>
      <c r="X5194" t="s">
        <v>675</v>
      </c>
      <c r="Y5194" t="s">
        <v>20409</v>
      </c>
      <c r="Z5194" t="s">
        <v>54</v>
      </c>
      <c r="AA5194"/>
      <c r="AB5194" t="s">
        <v>45943</v>
      </c>
      <c r="AC5194" t="s">
        <v>52746</v>
      </c>
      <c r="AD5194" t="s">
        <v>20410</v>
      </c>
      <c r="AE5194" t="s">
        <v>565</v>
      </c>
      <c r="AF5194" s="119" t="str">
        <f t="shared" si="326"/>
        <v>NA</v>
      </c>
      <c r="AG5194" s="119"/>
      <c r="AH5194" s="119"/>
      <c r="AI5194" s="119"/>
      <c r="AJ5194" s="119" t="str">
        <f t="shared" si="327"/>
        <v>NA</v>
      </c>
      <c r="AK5194" s="190"/>
      <c r="AL5194" s="191"/>
    </row>
    <row r="5195" spans="1:38" x14ac:dyDescent="0.25">
      <c r="A5195" t="s">
        <v>22045</v>
      </c>
      <c r="B5195" t="s">
        <v>22043</v>
      </c>
      <c r="C5195" t="s">
        <v>22044</v>
      </c>
      <c r="D5195" t="s">
        <v>675</v>
      </c>
      <c r="E5195" t="s">
        <v>9934</v>
      </c>
      <c r="F5195" t="s">
        <v>54</v>
      </c>
      <c r="G5195"/>
      <c r="H5195" t="s">
        <v>46570</v>
      </c>
      <c r="I5195" t="s">
        <v>53271</v>
      </c>
      <c r="J5195" t="s">
        <v>22045</v>
      </c>
      <c r="K5195" t="s">
        <v>565</v>
      </c>
      <c r="L5195" s="119" t="str">
        <f t="shared" si="324"/>
        <v>NA</v>
      </c>
      <c r="M5195" s="119"/>
      <c r="N5195" s="120" t="str">
        <f t="shared" si="325"/>
        <v>NA</v>
      </c>
      <c r="O5195" s="120"/>
      <c r="P5195"/>
      <c r="Q5195"/>
      <c r="R5195"/>
      <c r="S5195"/>
      <c r="T5195"/>
      <c r="U5195" t="s">
        <v>10663</v>
      </c>
      <c r="V5195" t="s">
        <v>10662</v>
      </c>
      <c r="W5195" t="s">
        <v>7040</v>
      </c>
      <c r="X5195" t="s">
        <v>675</v>
      </c>
      <c r="Y5195" t="s">
        <v>1362</v>
      </c>
      <c r="Z5195" t="s">
        <v>54</v>
      </c>
      <c r="AA5195"/>
      <c r="AB5195" t="s">
        <v>45944</v>
      </c>
      <c r="AC5195" t="s">
        <v>52747</v>
      </c>
      <c r="AD5195" t="s">
        <v>10664</v>
      </c>
      <c r="AE5195" t="s">
        <v>565</v>
      </c>
      <c r="AF5195" s="119" t="str">
        <f t="shared" si="326"/>
        <v>NA</v>
      </c>
      <c r="AG5195" s="119"/>
      <c r="AH5195" s="119"/>
      <c r="AI5195" s="119"/>
      <c r="AJ5195" s="119" t="str">
        <f t="shared" si="327"/>
        <v>NA</v>
      </c>
      <c r="AK5195" s="190"/>
      <c r="AL5195" s="191"/>
    </row>
    <row r="5196" spans="1:38" x14ac:dyDescent="0.25">
      <c r="A5196" t="s">
        <v>9933</v>
      </c>
      <c r="B5196" t="s">
        <v>9931</v>
      </c>
      <c r="C5196" t="s">
        <v>9932</v>
      </c>
      <c r="D5196" t="s">
        <v>675</v>
      </c>
      <c r="E5196" t="s">
        <v>9934</v>
      </c>
      <c r="F5196" t="s">
        <v>54</v>
      </c>
      <c r="G5196"/>
      <c r="H5196" t="s">
        <v>46571</v>
      </c>
      <c r="I5196" t="s">
        <v>53271</v>
      </c>
      <c r="J5196" t="s">
        <v>9935</v>
      </c>
      <c r="K5196" t="s">
        <v>105</v>
      </c>
      <c r="L5196" s="119" t="str">
        <f t="shared" si="324"/>
        <v>NA</v>
      </c>
      <c r="M5196" s="119"/>
      <c r="N5196" s="120" t="str">
        <f t="shared" si="325"/>
        <v>NA</v>
      </c>
      <c r="O5196" s="120"/>
      <c r="P5196"/>
      <c r="Q5196"/>
      <c r="R5196"/>
      <c r="S5196"/>
      <c r="T5196"/>
      <c r="U5196" t="s">
        <v>18611</v>
      </c>
      <c r="V5196" t="s">
        <v>18609</v>
      </c>
      <c r="W5196" t="s">
        <v>18610</v>
      </c>
      <c r="X5196" t="s">
        <v>675</v>
      </c>
      <c r="Y5196" t="s">
        <v>1362</v>
      </c>
      <c r="Z5196" t="s">
        <v>54</v>
      </c>
      <c r="AA5196"/>
      <c r="AB5196" t="s">
        <v>45945</v>
      </c>
      <c r="AC5196" t="s">
        <v>52747</v>
      </c>
      <c r="AD5196" t="s">
        <v>18611</v>
      </c>
      <c r="AE5196" t="s">
        <v>565</v>
      </c>
      <c r="AF5196" s="119" t="str">
        <f t="shared" si="326"/>
        <v>NA</v>
      </c>
      <c r="AG5196" s="119"/>
      <c r="AH5196" s="119"/>
      <c r="AI5196" s="119"/>
      <c r="AJ5196" s="119" t="str">
        <f t="shared" si="327"/>
        <v>NA</v>
      </c>
      <c r="AK5196" s="190"/>
      <c r="AL5196" s="191"/>
    </row>
    <row r="5197" spans="1:38" x14ac:dyDescent="0.25">
      <c r="A5197" t="s">
        <v>11414</v>
      </c>
      <c r="B5197" t="s">
        <v>11412</v>
      </c>
      <c r="C5197" t="s">
        <v>11413</v>
      </c>
      <c r="D5197" t="s">
        <v>675</v>
      </c>
      <c r="E5197" t="s">
        <v>9934</v>
      </c>
      <c r="F5197" t="s">
        <v>54</v>
      </c>
      <c r="G5197"/>
      <c r="H5197" t="s">
        <v>46572</v>
      </c>
      <c r="I5197" t="s">
        <v>53271</v>
      </c>
      <c r="J5197"/>
      <c r="K5197" t="s">
        <v>105</v>
      </c>
      <c r="L5197" s="119" t="str">
        <f t="shared" si="324"/>
        <v>NA</v>
      </c>
      <c r="M5197" s="119"/>
      <c r="N5197" s="120" t="str">
        <f t="shared" si="325"/>
        <v>NA</v>
      </c>
      <c r="O5197" s="120"/>
      <c r="P5197"/>
      <c r="Q5197"/>
      <c r="R5197"/>
      <c r="S5197"/>
      <c r="T5197"/>
      <c r="U5197" t="s">
        <v>7044</v>
      </c>
      <c r="V5197" t="s">
        <v>7043</v>
      </c>
      <c r="W5197" t="s">
        <v>7040</v>
      </c>
      <c r="X5197" t="s">
        <v>675</v>
      </c>
      <c r="Y5197" t="s">
        <v>1371</v>
      </c>
      <c r="Z5197" t="s">
        <v>54</v>
      </c>
      <c r="AA5197"/>
      <c r="AB5197" t="s">
        <v>45946</v>
      </c>
      <c r="AC5197" t="s">
        <v>52748</v>
      </c>
      <c r="AD5197" t="s">
        <v>7045</v>
      </c>
      <c r="AE5197" t="s">
        <v>565</v>
      </c>
      <c r="AF5197" s="119" t="str">
        <f t="shared" si="326"/>
        <v>NA</v>
      </c>
      <c r="AG5197" s="119"/>
      <c r="AH5197" s="119"/>
      <c r="AI5197" s="119"/>
      <c r="AJ5197" s="119" t="str">
        <f t="shared" si="327"/>
        <v>NA</v>
      </c>
      <c r="AK5197" s="190"/>
      <c r="AL5197" s="191"/>
    </row>
    <row r="5198" spans="1:38" x14ac:dyDescent="0.25">
      <c r="A5198" t="s">
        <v>9624</v>
      </c>
      <c r="B5198" t="s">
        <v>9622</v>
      </c>
      <c r="C5198" t="s">
        <v>9623</v>
      </c>
      <c r="D5198" t="s">
        <v>675</v>
      </c>
      <c r="E5198" t="s">
        <v>3293</v>
      </c>
      <c r="F5198" t="s">
        <v>54</v>
      </c>
      <c r="G5198"/>
      <c r="H5198" t="s">
        <v>46573</v>
      </c>
      <c r="I5198" t="s">
        <v>53272</v>
      </c>
      <c r="J5198"/>
      <c r="K5198" t="s">
        <v>105</v>
      </c>
      <c r="L5198" s="119" t="str">
        <f t="shared" si="324"/>
        <v>NA</v>
      </c>
      <c r="M5198" s="119"/>
      <c r="N5198" s="120" t="str">
        <f t="shared" si="325"/>
        <v>NA</v>
      </c>
      <c r="O5198" s="120"/>
      <c r="P5198"/>
      <c r="Q5198"/>
      <c r="R5198"/>
      <c r="S5198"/>
      <c r="T5198"/>
      <c r="U5198" t="s">
        <v>7041</v>
      </c>
      <c r="V5198" t="s">
        <v>7039</v>
      </c>
      <c r="W5198" t="s">
        <v>7040</v>
      </c>
      <c r="X5198" t="s">
        <v>675</v>
      </c>
      <c r="Y5198" t="s">
        <v>130</v>
      </c>
      <c r="Z5198" t="s">
        <v>54</v>
      </c>
      <c r="AA5198"/>
      <c r="AB5198" t="s">
        <v>45947</v>
      </c>
      <c r="AC5198" t="s">
        <v>52749</v>
      </c>
      <c r="AD5198" t="s">
        <v>7042</v>
      </c>
      <c r="AE5198" t="s">
        <v>565</v>
      </c>
      <c r="AF5198" s="119" t="str">
        <f t="shared" si="326"/>
        <v>NA</v>
      </c>
      <c r="AG5198" s="119"/>
      <c r="AH5198" s="119"/>
      <c r="AI5198" s="119"/>
      <c r="AJ5198" s="119" t="str">
        <f t="shared" si="327"/>
        <v>NA</v>
      </c>
      <c r="AK5198" s="190"/>
      <c r="AL5198" s="191"/>
    </row>
    <row r="5199" spans="1:38" x14ac:dyDescent="0.25">
      <c r="A5199" t="s">
        <v>9859</v>
      </c>
      <c r="B5199" t="s">
        <v>9857</v>
      </c>
      <c r="C5199" t="s">
        <v>9858</v>
      </c>
      <c r="D5199" t="s">
        <v>675</v>
      </c>
      <c r="E5199" t="s">
        <v>3293</v>
      </c>
      <c r="F5199" t="s">
        <v>54</v>
      </c>
      <c r="G5199"/>
      <c r="H5199" t="s">
        <v>46573</v>
      </c>
      <c r="I5199" t="s">
        <v>53272</v>
      </c>
      <c r="J5199" t="s">
        <v>9860</v>
      </c>
      <c r="K5199" t="s">
        <v>105</v>
      </c>
      <c r="L5199" s="119" t="str">
        <f t="shared" si="324"/>
        <v>NA</v>
      </c>
      <c r="M5199" s="119"/>
      <c r="N5199" s="120" t="str">
        <f t="shared" si="325"/>
        <v>NA</v>
      </c>
      <c r="O5199" s="120"/>
      <c r="P5199"/>
      <c r="Q5199"/>
      <c r="R5199"/>
      <c r="S5199"/>
      <c r="T5199"/>
      <c r="U5199" t="s">
        <v>20098</v>
      </c>
      <c r="V5199" t="s">
        <v>20096</v>
      </c>
      <c r="W5199" t="s">
        <v>20097</v>
      </c>
      <c r="X5199" t="s">
        <v>675</v>
      </c>
      <c r="Y5199" t="s">
        <v>130</v>
      </c>
      <c r="Z5199" t="s">
        <v>54</v>
      </c>
      <c r="AA5199"/>
      <c r="AB5199" t="s">
        <v>45948</v>
      </c>
      <c r="AC5199" t="s">
        <v>52749</v>
      </c>
      <c r="AD5199" t="s">
        <v>20098</v>
      </c>
      <c r="AE5199" t="s">
        <v>565</v>
      </c>
      <c r="AF5199" s="119" t="str">
        <f t="shared" si="326"/>
        <v>NA</v>
      </c>
      <c r="AG5199" s="119"/>
      <c r="AH5199" s="119"/>
      <c r="AI5199" s="119"/>
      <c r="AJ5199" s="119" t="str">
        <f t="shared" si="327"/>
        <v>NA</v>
      </c>
      <c r="AK5199" s="190"/>
      <c r="AL5199" s="191"/>
    </row>
    <row r="5200" spans="1:38" x14ac:dyDescent="0.25">
      <c r="A5200" t="s">
        <v>6449</v>
      </c>
      <c r="B5200" t="s">
        <v>6448</v>
      </c>
      <c r="C5200" t="s">
        <v>6443</v>
      </c>
      <c r="D5200" t="s">
        <v>675</v>
      </c>
      <c r="E5200" t="s">
        <v>6450</v>
      </c>
      <c r="F5200" t="s">
        <v>54</v>
      </c>
      <c r="G5200"/>
      <c r="H5200" t="s">
        <v>46574</v>
      </c>
      <c r="I5200" t="s">
        <v>53273</v>
      </c>
      <c r="J5200" t="s">
        <v>6451</v>
      </c>
      <c r="K5200" t="s">
        <v>565</v>
      </c>
      <c r="L5200" s="119" t="str">
        <f t="shared" si="324"/>
        <v>NA</v>
      </c>
      <c r="M5200" s="119"/>
      <c r="N5200" s="120" t="str">
        <f t="shared" si="325"/>
        <v>NA</v>
      </c>
      <c r="O5200" s="120"/>
      <c r="P5200"/>
      <c r="Q5200"/>
      <c r="R5200"/>
      <c r="S5200"/>
      <c r="T5200"/>
      <c r="U5200" t="s">
        <v>11112</v>
      </c>
      <c r="V5200" t="s">
        <v>11110</v>
      </c>
      <c r="W5200" t="s">
        <v>11111</v>
      </c>
      <c r="X5200" t="s">
        <v>675</v>
      </c>
      <c r="Y5200" t="s">
        <v>130</v>
      </c>
      <c r="Z5200" t="s">
        <v>54</v>
      </c>
      <c r="AA5200"/>
      <c r="AB5200" t="s">
        <v>45949</v>
      </c>
      <c r="AC5200" t="s">
        <v>52749</v>
      </c>
      <c r="AD5200" t="s">
        <v>11112</v>
      </c>
      <c r="AE5200" t="s">
        <v>565</v>
      </c>
      <c r="AF5200" s="119" t="str">
        <f t="shared" si="326"/>
        <v>NA</v>
      </c>
      <c r="AG5200" s="119"/>
      <c r="AH5200" s="119"/>
      <c r="AI5200" s="119"/>
      <c r="AJ5200" s="119" t="str">
        <f t="shared" si="327"/>
        <v>NA</v>
      </c>
      <c r="AK5200" s="190"/>
      <c r="AL5200" s="191"/>
    </row>
    <row r="5201" spans="1:38" x14ac:dyDescent="0.25">
      <c r="A5201" t="s">
        <v>22374</v>
      </c>
      <c r="B5201" t="s">
        <v>22372</v>
      </c>
      <c r="C5201" t="s">
        <v>22373</v>
      </c>
      <c r="D5201" t="s">
        <v>675</v>
      </c>
      <c r="E5201" t="s">
        <v>6450</v>
      </c>
      <c r="F5201" t="s">
        <v>54</v>
      </c>
      <c r="G5201"/>
      <c r="H5201" t="s">
        <v>46575</v>
      </c>
      <c r="I5201" t="s">
        <v>53273</v>
      </c>
      <c r="J5201" t="s">
        <v>22375</v>
      </c>
      <c r="K5201" t="s">
        <v>105</v>
      </c>
      <c r="L5201" s="119" t="str">
        <f t="shared" si="324"/>
        <v>NA</v>
      </c>
      <c r="M5201" s="119"/>
      <c r="N5201" s="120" t="str">
        <f t="shared" si="325"/>
        <v>NA</v>
      </c>
      <c r="O5201" s="120"/>
      <c r="P5201"/>
      <c r="Q5201"/>
      <c r="R5201"/>
      <c r="S5201"/>
      <c r="T5201"/>
      <c r="U5201" t="s">
        <v>8518</v>
      </c>
      <c r="V5201" t="s">
        <v>8516</v>
      </c>
      <c r="W5201" t="s">
        <v>8517</v>
      </c>
      <c r="X5201" t="s">
        <v>675</v>
      </c>
      <c r="Y5201" t="s">
        <v>130</v>
      </c>
      <c r="Z5201" t="s">
        <v>54</v>
      </c>
      <c r="AA5201"/>
      <c r="AB5201" t="s">
        <v>45950</v>
      </c>
      <c r="AC5201" t="s">
        <v>52749</v>
      </c>
      <c r="AD5201"/>
      <c r="AE5201" t="s">
        <v>105</v>
      </c>
      <c r="AF5201" s="119" t="str">
        <f t="shared" si="326"/>
        <v>NA</v>
      </c>
      <c r="AG5201" s="119"/>
      <c r="AH5201" s="119"/>
      <c r="AI5201" s="119"/>
      <c r="AJ5201" s="119" t="str">
        <f t="shared" si="327"/>
        <v>NA</v>
      </c>
      <c r="AK5201" s="190"/>
      <c r="AL5201" s="191"/>
    </row>
    <row r="5202" spans="1:38" x14ac:dyDescent="0.25">
      <c r="A5202" t="s">
        <v>9961</v>
      </c>
      <c r="B5202" t="s">
        <v>9959</v>
      </c>
      <c r="C5202" t="s">
        <v>9960</v>
      </c>
      <c r="D5202" t="s">
        <v>675</v>
      </c>
      <c r="E5202" t="s">
        <v>6450</v>
      </c>
      <c r="F5202" t="s">
        <v>54</v>
      </c>
      <c r="G5202"/>
      <c r="H5202" t="s">
        <v>46576</v>
      </c>
      <c r="I5202" t="s">
        <v>53273</v>
      </c>
      <c r="J5202"/>
      <c r="K5202" t="s">
        <v>105</v>
      </c>
      <c r="L5202" s="119" t="str">
        <f t="shared" si="324"/>
        <v>NA</v>
      </c>
      <c r="M5202" s="119"/>
      <c r="N5202" s="120" t="str">
        <f t="shared" si="325"/>
        <v>NA</v>
      </c>
      <c r="O5202" s="120"/>
      <c r="P5202"/>
      <c r="Q5202"/>
      <c r="R5202"/>
      <c r="S5202"/>
      <c r="T5202"/>
      <c r="U5202" t="s">
        <v>6753</v>
      </c>
      <c r="V5202" t="s">
        <v>6751</v>
      </c>
      <c r="W5202" t="s">
        <v>6752</v>
      </c>
      <c r="X5202" t="s">
        <v>675</v>
      </c>
      <c r="Y5202" t="s">
        <v>130</v>
      </c>
      <c r="Z5202" t="s">
        <v>54</v>
      </c>
      <c r="AA5202"/>
      <c r="AB5202" t="s">
        <v>45949</v>
      </c>
      <c r="AC5202" t="s">
        <v>52749</v>
      </c>
      <c r="AD5202" t="s">
        <v>6753</v>
      </c>
      <c r="AE5202" t="s">
        <v>105</v>
      </c>
      <c r="AF5202" s="119" t="str">
        <f t="shared" si="326"/>
        <v>NA</v>
      </c>
      <c r="AG5202" s="119"/>
      <c r="AH5202" s="119"/>
      <c r="AI5202" s="119"/>
      <c r="AJ5202" s="119" t="str">
        <f t="shared" si="327"/>
        <v>NA</v>
      </c>
      <c r="AK5202" s="190"/>
      <c r="AL5202" s="191"/>
    </row>
    <row r="5203" spans="1:38" x14ac:dyDescent="0.25">
      <c r="A5203" t="s">
        <v>6444</v>
      </c>
      <c r="B5203" t="s">
        <v>6442</v>
      </c>
      <c r="C5203" t="s">
        <v>6443</v>
      </c>
      <c r="D5203" t="s">
        <v>675</v>
      </c>
      <c r="E5203" t="s">
        <v>1278</v>
      </c>
      <c r="F5203" t="s">
        <v>54</v>
      </c>
      <c r="G5203"/>
      <c r="H5203" t="s">
        <v>46577</v>
      </c>
      <c r="I5203" t="s">
        <v>53274</v>
      </c>
      <c r="J5203" t="s">
        <v>6444</v>
      </c>
      <c r="K5203" t="s">
        <v>565</v>
      </c>
      <c r="L5203" s="119" t="str">
        <f t="shared" si="324"/>
        <v>NA</v>
      </c>
      <c r="M5203" s="119"/>
      <c r="N5203" s="120" t="str">
        <f t="shared" si="325"/>
        <v>NA</v>
      </c>
      <c r="O5203" s="120"/>
      <c r="P5203"/>
      <c r="Q5203"/>
      <c r="R5203"/>
      <c r="S5203"/>
      <c r="T5203"/>
      <c r="U5203" t="s">
        <v>12347</v>
      </c>
      <c r="V5203" t="s">
        <v>12345</v>
      </c>
      <c r="W5203" t="s">
        <v>12346</v>
      </c>
      <c r="X5203" t="s">
        <v>675</v>
      </c>
      <c r="Y5203" t="s">
        <v>130</v>
      </c>
      <c r="Z5203" t="s">
        <v>54</v>
      </c>
      <c r="AA5203"/>
      <c r="AB5203" t="s">
        <v>45949</v>
      </c>
      <c r="AC5203" t="s">
        <v>52749</v>
      </c>
      <c r="AD5203"/>
      <c r="AE5203" t="s">
        <v>105</v>
      </c>
      <c r="AF5203" s="119" t="str">
        <f t="shared" si="326"/>
        <v>NA</v>
      </c>
      <c r="AG5203" s="119"/>
      <c r="AH5203" s="119"/>
      <c r="AI5203" s="119"/>
      <c r="AJ5203" s="119" t="str">
        <f t="shared" si="327"/>
        <v>NA</v>
      </c>
      <c r="AK5203" s="190"/>
      <c r="AL5203" s="191"/>
    </row>
    <row r="5204" spans="1:38" x14ac:dyDescent="0.25">
      <c r="A5204" t="s">
        <v>11220</v>
      </c>
      <c r="B5204" t="s">
        <v>11218</v>
      </c>
      <c r="C5204" t="s">
        <v>11219</v>
      </c>
      <c r="D5204" t="s">
        <v>675</v>
      </c>
      <c r="E5204" t="s">
        <v>1987</v>
      </c>
      <c r="F5204" t="s">
        <v>54</v>
      </c>
      <c r="G5204"/>
      <c r="H5204" t="s">
        <v>46578</v>
      </c>
      <c r="I5204" t="s">
        <v>53275</v>
      </c>
      <c r="J5204"/>
      <c r="K5204" t="s">
        <v>105</v>
      </c>
      <c r="L5204" s="119" t="str">
        <f t="shared" si="324"/>
        <v>NA</v>
      </c>
      <c r="M5204" s="119"/>
      <c r="N5204" s="120" t="str">
        <f t="shared" si="325"/>
        <v>NA</v>
      </c>
      <c r="O5204" s="120"/>
      <c r="P5204"/>
      <c r="Q5204"/>
      <c r="R5204"/>
      <c r="S5204"/>
      <c r="T5204"/>
      <c r="U5204" t="s">
        <v>6370</v>
      </c>
      <c r="V5204" t="s">
        <v>6368</v>
      </c>
      <c r="W5204" t="s">
        <v>6369</v>
      </c>
      <c r="X5204" t="s">
        <v>675</v>
      </c>
      <c r="Y5204" t="s">
        <v>130</v>
      </c>
      <c r="Z5204" t="s">
        <v>54</v>
      </c>
      <c r="AA5204"/>
      <c r="AB5204" t="s">
        <v>45949</v>
      </c>
      <c r="AC5204" t="s">
        <v>52749</v>
      </c>
      <c r="AD5204" t="s">
        <v>6271</v>
      </c>
      <c r="AE5204" t="s">
        <v>105</v>
      </c>
      <c r="AF5204" s="119" t="str">
        <f t="shared" si="326"/>
        <v>NA</v>
      </c>
      <c r="AG5204" s="119"/>
      <c r="AH5204" s="119"/>
      <c r="AI5204" s="119"/>
      <c r="AJ5204" s="119" t="str">
        <f t="shared" si="327"/>
        <v>NA</v>
      </c>
      <c r="AK5204" s="190"/>
      <c r="AL5204" s="191"/>
    </row>
    <row r="5205" spans="1:38" x14ac:dyDescent="0.25">
      <c r="A5205" t="s">
        <v>11429</v>
      </c>
      <c r="B5205" t="s">
        <v>11427</v>
      </c>
      <c r="C5205" t="s">
        <v>11428</v>
      </c>
      <c r="D5205" t="s">
        <v>675</v>
      </c>
      <c r="E5205" t="s">
        <v>1987</v>
      </c>
      <c r="F5205" t="s">
        <v>54</v>
      </c>
      <c r="G5205"/>
      <c r="H5205" t="s">
        <v>46578</v>
      </c>
      <c r="I5205" t="s">
        <v>53275</v>
      </c>
      <c r="J5205"/>
      <c r="K5205" t="s">
        <v>105</v>
      </c>
      <c r="L5205" s="119" t="str">
        <f t="shared" si="324"/>
        <v>NA</v>
      </c>
      <c r="M5205" s="119"/>
      <c r="N5205" s="120" t="str">
        <f t="shared" si="325"/>
        <v>NA</v>
      </c>
      <c r="O5205" s="120"/>
      <c r="P5205"/>
      <c r="Q5205"/>
      <c r="R5205"/>
      <c r="S5205"/>
      <c r="T5205"/>
      <c r="U5205" t="s">
        <v>14384</v>
      </c>
      <c r="V5205" t="s">
        <v>14382</v>
      </c>
      <c r="W5205" t="s">
        <v>14383</v>
      </c>
      <c r="X5205" t="s">
        <v>675</v>
      </c>
      <c r="Y5205" t="s">
        <v>893</v>
      </c>
      <c r="Z5205" t="s">
        <v>54</v>
      </c>
      <c r="AA5205"/>
      <c r="AB5205" t="s">
        <v>45951</v>
      </c>
      <c r="AC5205" t="s">
        <v>52750</v>
      </c>
      <c r="AD5205" t="s">
        <v>14385</v>
      </c>
      <c r="AE5205" t="s">
        <v>565</v>
      </c>
      <c r="AF5205" s="119" t="str">
        <f t="shared" si="326"/>
        <v>NA</v>
      </c>
      <c r="AG5205" s="119"/>
      <c r="AH5205" s="119"/>
      <c r="AI5205" s="119"/>
      <c r="AJ5205" s="119" t="str">
        <f t="shared" si="327"/>
        <v>NA</v>
      </c>
      <c r="AK5205" s="190"/>
      <c r="AL5205" s="191"/>
    </row>
    <row r="5206" spans="1:38" x14ac:dyDescent="0.25">
      <c r="A5206" t="s">
        <v>9100</v>
      </c>
      <c r="B5206" t="s">
        <v>9098</v>
      </c>
      <c r="C5206" t="s">
        <v>9099</v>
      </c>
      <c r="D5206" t="s">
        <v>675</v>
      </c>
      <c r="E5206" t="s">
        <v>9101</v>
      </c>
      <c r="F5206" t="s">
        <v>54</v>
      </c>
      <c r="G5206"/>
      <c r="H5206" t="s">
        <v>46579</v>
      </c>
      <c r="I5206" t="s">
        <v>53276</v>
      </c>
      <c r="J5206" t="s">
        <v>9102</v>
      </c>
      <c r="K5206" t="s">
        <v>105</v>
      </c>
      <c r="L5206" s="119" t="str">
        <f t="shared" si="324"/>
        <v>NA</v>
      </c>
      <c r="M5206" s="119"/>
      <c r="N5206" s="120" t="str">
        <f t="shared" si="325"/>
        <v>NA</v>
      </c>
      <c r="O5206" s="120"/>
      <c r="P5206"/>
      <c r="Q5206"/>
      <c r="R5206"/>
      <c r="S5206"/>
      <c r="T5206"/>
      <c r="U5206" t="s">
        <v>18959</v>
      </c>
      <c r="V5206" t="s">
        <v>18957</v>
      </c>
      <c r="W5206" t="s">
        <v>18958</v>
      </c>
      <c r="X5206" t="s">
        <v>675</v>
      </c>
      <c r="Y5206" t="s">
        <v>18960</v>
      </c>
      <c r="Z5206" t="s">
        <v>54</v>
      </c>
      <c r="AA5206"/>
      <c r="AB5206" t="s">
        <v>45952</v>
      </c>
      <c r="AC5206" t="s">
        <v>52751</v>
      </c>
      <c r="AD5206" t="s">
        <v>18959</v>
      </c>
      <c r="AE5206" t="s">
        <v>565</v>
      </c>
      <c r="AF5206" s="119" t="str">
        <f t="shared" si="326"/>
        <v>NA</v>
      </c>
      <c r="AG5206" s="119"/>
      <c r="AH5206" s="119"/>
      <c r="AI5206" s="119"/>
      <c r="AJ5206" s="119" t="str">
        <f t="shared" si="327"/>
        <v>NA</v>
      </c>
      <c r="AK5206" s="190"/>
      <c r="AL5206" s="191"/>
    </row>
    <row r="5207" spans="1:38" x14ac:dyDescent="0.25">
      <c r="A5207" t="s">
        <v>21013</v>
      </c>
      <c r="B5207" t="s">
        <v>21011</v>
      </c>
      <c r="C5207" t="s">
        <v>21012</v>
      </c>
      <c r="D5207" t="s">
        <v>675</v>
      </c>
      <c r="E5207" t="s">
        <v>11354</v>
      </c>
      <c r="F5207" t="s">
        <v>54</v>
      </c>
      <c r="G5207"/>
      <c r="H5207" t="s">
        <v>46580</v>
      </c>
      <c r="I5207" t="s">
        <v>53277</v>
      </c>
      <c r="J5207" t="s">
        <v>21014</v>
      </c>
      <c r="K5207" t="s">
        <v>565</v>
      </c>
      <c r="L5207" s="119" t="str">
        <f t="shared" si="324"/>
        <v>NA</v>
      </c>
      <c r="M5207" s="119"/>
      <c r="N5207" s="120" t="str">
        <f t="shared" si="325"/>
        <v>NA</v>
      </c>
      <c r="O5207" s="120"/>
      <c r="P5207"/>
      <c r="Q5207"/>
      <c r="R5207"/>
      <c r="S5207"/>
      <c r="T5207"/>
      <c r="U5207" t="s">
        <v>7880</v>
      </c>
      <c r="V5207" t="s">
        <v>7878</v>
      </c>
      <c r="W5207" t="s">
        <v>7879</v>
      </c>
      <c r="X5207" t="s">
        <v>675</v>
      </c>
      <c r="Y5207" t="s">
        <v>7881</v>
      </c>
      <c r="Z5207" t="s">
        <v>54</v>
      </c>
      <c r="AA5207"/>
      <c r="AB5207" t="s">
        <v>45953</v>
      </c>
      <c r="AC5207" t="s">
        <v>52752</v>
      </c>
      <c r="AD5207" t="s">
        <v>7882</v>
      </c>
      <c r="AE5207" t="s">
        <v>105</v>
      </c>
      <c r="AF5207" s="119" t="str">
        <f t="shared" si="326"/>
        <v>NA</v>
      </c>
      <c r="AG5207" s="119"/>
      <c r="AH5207" s="119"/>
      <c r="AI5207" s="119"/>
      <c r="AJ5207" s="119" t="str">
        <f t="shared" si="327"/>
        <v>NA</v>
      </c>
      <c r="AK5207" s="190"/>
      <c r="AL5207" s="191"/>
    </row>
    <row r="5208" spans="1:38" x14ac:dyDescent="0.25">
      <c r="A5208" t="s">
        <v>11353</v>
      </c>
      <c r="B5208" t="s">
        <v>11351</v>
      </c>
      <c r="C5208" t="s">
        <v>11352</v>
      </c>
      <c r="D5208" t="s">
        <v>675</v>
      </c>
      <c r="E5208" t="s">
        <v>11354</v>
      </c>
      <c r="F5208" t="s">
        <v>54</v>
      </c>
      <c r="G5208"/>
      <c r="H5208" t="s">
        <v>46580</v>
      </c>
      <c r="I5208" t="s">
        <v>53277</v>
      </c>
      <c r="J5208"/>
      <c r="K5208" t="s">
        <v>105</v>
      </c>
      <c r="L5208" s="119" t="str">
        <f t="shared" si="324"/>
        <v>NA</v>
      </c>
      <c r="M5208" s="119"/>
      <c r="N5208" s="120" t="str">
        <f t="shared" si="325"/>
        <v>NA</v>
      </c>
      <c r="O5208" s="120"/>
      <c r="P5208"/>
      <c r="Q5208"/>
      <c r="R5208"/>
      <c r="S5208"/>
      <c r="T5208"/>
      <c r="U5208" t="s">
        <v>7142</v>
      </c>
      <c r="V5208" t="s">
        <v>7141</v>
      </c>
      <c r="W5208" t="s">
        <v>7071</v>
      </c>
      <c r="X5208" t="s">
        <v>675</v>
      </c>
      <c r="Y5208" t="s">
        <v>5592</v>
      </c>
      <c r="Z5208" t="s">
        <v>54</v>
      </c>
      <c r="AA5208"/>
      <c r="AB5208" t="s">
        <v>45954</v>
      </c>
      <c r="AC5208" t="s">
        <v>52753</v>
      </c>
      <c r="AD5208" t="s">
        <v>7143</v>
      </c>
      <c r="AE5208" t="s">
        <v>565</v>
      </c>
      <c r="AF5208" s="119" t="str">
        <f t="shared" si="326"/>
        <v>NA</v>
      </c>
      <c r="AG5208" s="119"/>
      <c r="AH5208" s="119"/>
      <c r="AI5208" s="119"/>
      <c r="AJ5208" s="119" t="str">
        <f t="shared" si="327"/>
        <v>NA</v>
      </c>
      <c r="AK5208" s="190"/>
      <c r="AL5208" s="191"/>
    </row>
    <row r="5209" spans="1:38" x14ac:dyDescent="0.25">
      <c r="A5209" t="s">
        <v>10280</v>
      </c>
      <c r="B5209" t="s">
        <v>10278</v>
      </c>
      <c r="C5209" t="s">
        <v>10279</v>
      </c>
      <c r="D5209" t="s">
        <v>675</v>
      </c>
      <c r="E5209" t="s">
        <v>10281</v>
      </c>
      <c r="F5209" t="s">
        <v>54</v>
      </c>
      <c r="G5209"/>
      <c r="H5209" t="s">
        <v>46581</v>
      </c>
      <c r="I5209" t="s">
        <v>53278</v>
      </c>
      <c r="J5209" t="s">
        <v>10282</v>
      </c>
      <c r="K5209" t="s">
        <v>105</v>
      </c>
      <c r="L5209" s="119" t="str">
        <f t="shared" si="324"/>
        <v>NA</v>
      </c>
      <c r="M5209" s="119"/>
      <c r="N5209" s="120" t="str">
        <f t="shared" si="325"/>
        <v>NA</v>
      </c>
      <c r="O5209" s="120"/>
      <c r="P5209"/>
      <c r="Q5209"/>
      <c r="R5209"/>
      <c r="S5209"/>
      <c r="T5209"/>
      <c r="U5209" t="s">
        <v>7181</v>
      </c>
      <c r="V5209" t="s">
        <v>7187</v>
      </c>
      <c r="W5209" t="s">
        <v>4448</v>
      </c>
      <c r="X5209" t="s">
        <v>675</v>
      </c>
      <c r="Y5209" t="s">
        <v>5592</v>
      </c>
      <c r="Z5209" t="s">
        <v>54</v>
      </c>
      <c r="AA5209"/>
      <c r="AB5209" t="s">
        <v>45955</v>
      </c>
      <c r="AC5209" t="s">
        <v>52753</v>
      </c>
      <c r="AD5209" t="s">
        <v>7188</v>
      </c>
      <c r="AE5209" t="s">
        <v>565</v>
      </c>
      <c r="AF5209" s="119" t="str">
        <f t="shared" si="326"/>
        <v>NA</v>
      </c>
      <c r="AG5209" s="119"/>
      <c r="AH5209" s="119"/>
      <c r="AI5209" s="119"/>
      <c r="AJ5209" s="119" t="str">
        <f t="shared" si="327"/>
        <v>NA</v>
      </c>
      <c r="AK5209" s="190"/>
      <c r="AL5209" s="191"/>
    </row>
    <row r="5210" spans="1:38" x14ac:dyDescent="0.25">
      <c r="A5210" t="s">
        <v>11544</v>
      </c>
      <c r="B5210" t="s">
        <v>11542</v>
      </c>
      <c r="C5210" t="s">
        <v>11543</v>
      </c>
      <c r="D5210" t="s">
        <v>675</v>
      </c>
      <c r="E5210" t="s">
        <v>4823</v>
      </c>
      <c r="F5210" t="s">
        <v>54</v>
      </c>
      <c r="G5210"/>
      <c r="H5210" t="s">
        <v>46582</v>
      </c>
      <c r="I5210" t="s">
        <v>53279</v>
      </c>
      <c r="J5210"/>
      <c r="K5210" t="s">
        <v>105</v>
      </c>
      <c r="L5210" s="119" t="str">
        <f t="shared" si="324"/>
        <v>NA</v>
      </c>
      <c r="M5210" s="119"/>
      <c r="N5210" s="120" t="str">
        <f t="shared" si="325"/>
        <v>NA</v>
      </c>
      <c r="O5210" s="120"/>
      <c r="P5210"/>
      <c r="Q5210"/>
      <c r="R5210"/>
      <c r="S5210"/>
      <c r="T5210"/>
      <c r="U5210" t="s">
        <v>15372</v>
      </c>
      <c r="V5210" t="s">
        <v>15370</v>
      </c>
      <c r="W5210" t="s">
        <v>15371</v>
      </c>
      <c r="X5210" t="s">
        <v>675</v>
      </c>
      <c r="Y5210" t="s">
        <v>1291</v>
      </c>
      <c r="Z5210" t="s">
        <v>54</v>
      </c>
      <c r="AA5210"/>
      <c r="AB5210" t="s">
        <v>45956</v>
      </c>
      <c r="AC5210" t="s">
        <v>52754</v>
      </c>
      <c r="AD5210" t="s">
        <v>15372</v>
      </c>
      <c r="AE5210" t="s">
        <v>565</v>
      </c>
      <c r="AF5210" s="119" t="str">
        <f t="shared" si="326"/>
        <v>NA</v>
      </c>
      <c r="AG5210" s="119"/>
      <c r="AH5210" s="119"/>
      <c r="AI5210" s="119"/>
      <c r="AJ5210" s="119" t="str">
        <f t="shared" si="327"/>
        <v>NA</v>
      </c>
      <c r="AK5210" s="190"/>
      <c r="AL5210" s="191"/>
    </row>
    <row r="5211" spans="1:38" x14ac:dyDescent="0.25">
      <c r="A5211" t="s">
        <v>20272</v>
      </c>
      <c r="B5211" t="s">
        <v>20270</v>
      </c>
      <c r="C5211" t="s">
        <v>20271</v>
      </c>
      <c r="D5211" t="s">
        <v>675</v>
      </c>
      <c r="E5211" t="s">
        <v>20273</v>
      </c>
      <c r="F5211" t="s">
        <v>54</v>
      </c>
      <c r="G5211"/>
      <c r="H5211" t="s">
        <v>46583</v>
      </c>
      <c r="I5211" t="s">
        <v>53280</v>
      </c>
      <c r="J5211"/>
      <c r="K5211" t="s">
        <v>565</v>
      </c>
      <c r="L5211" s="119" t="str">
        <f t="shared" si="324"/>
        <v>NA</v>
      </c>
      <c r="M5211" s="119"/>
      <c r="N5211" s="120" t="str">
        <f t="shared" si="325"/>
        <v>NA</v>
      </c>
      <c r="O5211" s="120"/>
      <c r="P5211"/>
      <c r="Q5211"/>
      <c r="R5211"/>
      <c r="S5211"/>
      <c r="T5211"/>
      <c r="U5211" t="s">
        <v>20257</v>
      </c>
      <c r="V5211" t="s">
        <v>20255</v>
      </c>
      <c r="W5211" t="s">
        <v>20256</v>
      </c>
      <c r="X5211" t="s">
        <v>675</v>
      </c>
      <c r="Y5211" t="s">
        <v>20258</v>
      </c>
      <c r="Z5211" t="s">
        <v>54</v>
      </c>
      <c r="AA5211"/>
      <c r="AB5211" t="s">
        <v>45957</v>
      </c>
      <c r="AC5211" t="s">
        <v>52755</v>
      </c>
      <c r="AD5211" t="s">
        <v>20257</v>
      </c>
      <c r="AE5211" t="s">
        <v>565</v>
      </c>
      <c r="AF5211" s="119" t="str">
        <f t="shared" si="326"/>
        <v>NA</v>
      </c>
      <c r="AG5211" s="119"/>
      <c r="AH5211" s="119"/>
      <c r="AI5211" s="119"/>
      <c r="AJ5211" s="119" t="str">
        <f t="shared" si="327"/>
        <v>NA</v>
      </c>
      <c r="AK5211" s="190"/>
      <c r="AL5211" s="191"/>
    </row>
    <row r="5212" spans="1:38" x14ac:dyDescent="0.25">
      <c r="A5212" t="s">
        <v>15678</v>
      </c>
      <c r="B5212" t="s">
        <v>15676</v>
      </c>
      <c r="C5212" t="s">
        <v>15677</v>
      </c>
      <c r="D5212" t="s">
        <v>675</v>
      </c>
      <c r="E5212" t="s">
        <v>4506</v>
      </c>
      <c r="F5212" t="s">
        <v>54</v>
      </c>
      <c r="G5212"/>
      <c r="H5212" t="s">
        <v>46584</v>
      </c>
      <c r="I5212" t="s">
        <v>53281</v>
      </c>
      <c r="J5212" t="s">
        <v>15679</v>
      </c>
      <c r="K5212" t="s">
        <v>565</v>
      </c>
      <c r="L5212" s="119" t="str">
        <f t="shared" si="324"/>
        <v>NA</v>
      </c>
      <c r="M5212" s="119"/>
      <c r="N5212" s="120" t="str">
        <f t="shared" si="325"/>
        <v>NA</v>
      </c>
      <c r="O5212" s="120"/>
      <c r="P5212"/>
      <c r="Q5212"/>
      <c r="R5212"/>
      <c r="S5212"/>
      <c r="T5212"/>
      <c r="U5212" t="s">
        <v>18799</v>
      </c>
      <c r="V5212" t="s">
        <v>18797</v>
      </c>
      <c r="W5212" t="s">
        <v>18798</v>
      </c>
      <c r="X5212" t="s">
        <v>675</v>
      </c>
      <c r="Y5212" t="s">
        <v>18800</v>
      </c>
      <c r="Z5212" t="s">
        <v>54</v>
      </c>
      <c r="AA5212"/>
      <c r="AB5212" t="s">
        <v>45958</v>
      </c>
      <c r="AC5212" t="s">
        <v>52756</v>
      </c>
      <c r="AD5212" t="s">
        <v>18799</v>
      </c>
      <c r="AE5212" t="s">
        <v>565</v>
      </c>
      <c r="AF5212" s="119" t="str">
        <f t="shared" si="326"/>
        <v>NA</v>
      </c>
      <c r="AG5212" s="119"/>
      <c r="AH5212" s="119"/>
      <c r="AI5212" s="119"/>
      <c r="AJ5212" s="119" t="str">
        <f t="shared" si="327"/>
        <v>NA</v>
      </c>
      <c r="AK5212" s="190"/>
      <c r="AL5212" s="191"/>
    </row>
    <row r="5213" spans="1:38" x14ac:dyDescent="0.25">
      <c r="A5213" t="s">
        <v>7707</v>
      </c>
      <c r="B5213" t="s">
        <v>7705</v>
      </c>
      <c r="C5213" t="s">
        <v>7706</v>
      </c>
      <c r="D5213" t="s">
        <v>675</v>
      </c>
      <c r="E5213" t="s">
        <v>4506</v>
      </c>
      <c r="F5213" t="s">
        <v>54</v>
      </c>
      <c r="G5213"/>
      <c r="H5213" t="s">
        <v>46585</v>
      </c>
      <c r="I5213" t="s">
        <v>53281</v>
      </c>
      <c r="J5213" t="s">
        <v>7708</v>
      </c>
      <c r="K5213" t="s">
        <v>105</v>
      </c>
      <c r="L5213" s="119" t="str">
        <f t="shared" si="324"/>
        <v>NA</v>
      </c>
      <c r="M5213" s="119"/>
      <c r="N5213" s="120" t="str">
        <f t="shared" si="325"/>
        <v>NA</v>
      </c>
      <c r="O5213" s="120"/>
      <c r="P5213"/>
      <c r="Q5213"/>
      <c r="R5213"/>
      <c r="S5213"/>
      <c r="T5213"/>
      <c r="U5213" t="s">
        <v>19822</v>
      </c>
      <c r="V5213" t="s">
        <v>19820</v>
      </c>
      <c r="W5213" t="s">
        <v>19821</v>
      </c>
      <c r="X5213" t="s">
        <v>675</v>
      </c>
      <c r="Y5213" t="s">
        <v>19823</v>
      </c>
      <c r="Z5213" t="s">
        <v>54</v>
      </c>
      <c r="AA5213"/>
      <c r="AB5213" t="s">
        <v>45959</v>
      </c>
      <c r="AC5213" t="s">
        <v>52757</v>
      </c>
      <c r="AD5213" t="s">
        <v>19822</v>
      </c>
      <c r="AE5213" t="s">
        <v>565</v>
      </c>
      <c r="AF5213" s="119" t="str">
        <f t="shared" si="326"/>
        <v>NA</v>
      </c>
      <c r="AG5213" s="119"/>
      <c r="AH5213" s="119"/>
      <c r="AI5213" s="119"/>
      <c r="AJ5213" s="119" t="str">
        <f t="shared" si="327"/>
        <v>NA</v>
      </c>
      <c r="AK5213" s="190"/>
      <c r="AL5213" s="191"/>
    </row>
    <row r="5214" spans="1:38" x14ac:dyDescent="0.25">
      <c r="A5214" t="s">
        <v>8914</v>
      </c>
      <c r="B5214" t="s">
        <v>8912</v>
      </c>
      <c r="C5214" t="s">
        <v>8913</v>
      </c>
      <c r="D5214" t="s">
        <v>675</v>
      </c>
      <c r="E5214" t="s">
        <v>4506</v>
      </c>
      <c r="F5214" t="s">
        <v>54</v>
      </c>
      <c r="G5214"/>
      <c r="H5214" t="s">
        <v>46585</v>
      </c>
      <c r="I5214" t="s">
        <v>53281</v>
      </c>
      <c r="J5214" t="s">
        <v>8915</v>
      </c>
      <c r="K5214" t="s">
        <v>105</v>
      </c>
      <c r="L5214" s="119" t="str">
        <f t="shared" si="324"/>
        <v>NA</v>
      </c>
      <c r="M5214" s="119"/>
      <c r="N5214" s="120" t="str">
        <f t="shared" si="325"/>
        <v>NA</v>
      </c>
      <c r="O5214" s="120"/>
      <c r="P5214"/>
      <c r="Q5214"/>
      <c r="R5214"/>
      <c r="S5214"/>
      <c r="T5214"/>
      <c r="U5214" t="s">
        <v>17788</v>
      </c>
      <c r="V5214" t="s">
        <v>17786</v>
      </c>
      <c r="W5214" t="s">
        <v>17787</v>
      </c>
      <c r="X5214" t="s">
        <v>675</v>
      </c>
      <c r="Y5214" t="s">
        <v>17789</v>
      </c>
      <c r="Z5214" t="s">
        <v>54</v>
      </c>
      <c r="AA5214"/>
      <c r="AB5214" t="s">
        <v>45960</v>
      </c>
      <c r="AC5214" t="s">
        <v>52758</v>
      </c>
      <c r="AD5214" t="s">
        <v>17788</v>
      </c>
      <c r="AE5214" t="s">
        <v>565</v>
      </c>
      <c r="AF5214" s="119" t="str">
        <f t="shared" si="326"/>
        <v>NA</v>
      </c>
      <c r="AG5214" s="119"/>
      <c r="AH5214" s="119"/>
      <c r="AI5214" s="119"/>
      <c r="AJ5214" s="119" t="str">
        <f t="shared" si="327"/>
        <v>NA</v>
      </c>
      <c r="AK5214" s="190"/>
      <c r="AL5214" s="191"/>
    </row>
    <row r="5215" spans="1:38" x14ac:dyDescent="0.25">
      <c r="A5215" t="s">
        <v>11438</v>
      </c>
      <c r="B5215" t="s">
        <v>11436</v>
      </c>
      <c r="C5215" t="s">
        <v>11437</v>
      </c>
      <c r="D5215" t="s">
        <v>675</v>
      </c>
      <c r="E5215" t="s">
        <v>4506</v>
      </c>
      <c r="F5215" t="s">
        <v>54</v>
      </c>
      <c r="G5215"/>
      <c r="H5215" t="s">
        <v>46586</v>
      </c>
      <c r="I5215" t="s">
        <v>53281</v>
      </c>
      <c r="J5215"/>
      <c r="K5215" t="s">
        <v>105</v>
      </c>
      <c r="L5215" s="119" t="str">
        <f t="shared" si="324"/>
        <v>NA</v>
      </c>
      <c r="M5215" s="119"/>
      <c r="N5215" s="120" t="str">
        <f t="shared" si="325"/>
        <v>NA</v>
      </c>
      <c r="O5215" s="120"/>
      <c r="P5215"/>
      <c r="Q5215"/>
      <c r="R5215"/>
      <c r="S5215"/>
      <c r="T5215"/>
      <c r="U5215" t="s">
        <v>7181</v>
      </c>
      <c r="V5215" t="s">
        <v>7189</v>
      </c>
      <c r="W5215" t="s">
        <v>4448</v>
      </c>
      <c r="X5215" t="s">
        <v>675</v>
      </c>
      <c r="Y5215" t="s">
        <v>7190</v>
      </c>
      <c r="Z5215" t="s">
        <v>54</v>
      </c>
      <c r="AA5215"/>
      <c r="AB5215" t="s">
        <v>45961</v>
      </c>
      <c r="AC5215" t="s">
        <v>52759</v>
      </c>
      <c r="AD5215" t="s">
        <v>7191</v>
      </c>
      <c r="AE5215" t="s">
        <v>565</v>
      </c>
      <c r="AF5215" s="119" t="str">
        <f t="shared" si="326"/>
        <v>NA</v>
      </c>
      <c r="AG5215" s="119"/>
      <c r="AH5215" s="119"/>
      <c r="AI5215" s="119"/>
      <c r="AJ5215" s="119" t="str">
        <f t="shared" si="327"/>
        <v>NA</v>
      </c>
      <c r="AK5215" s="190"/>
      <c r="AL5215" s="191"/>
    </row>
    <row r="5216" spans="1:38" x14ac:dyDescent="0.25">
      <c r="A5216" t="s">
        <v>10598</v>
      </c>
      <c r="B5216" t="s">
        <v>10596</v>
      </c>
      <c r="C5216" t="s">
        <v>10597</v>
      </c>
      <c r="D5216" t="s">
        <v>675</v>
      </c>
      <c r="E5216" t="s">
        <v>4506</v>
      </c>
      <c r="F5216" t="s">
        <v>54</v>
      </c>
      <c r="G5216"/>
      <c r="H5216" t="s">
        <v>46587</v>
      </c>
      <c r="I5216" t="s">
        <v>53281</v>
      </c>
      <c r="J5216"/>
      <c r="K5216" t="s">
        <v>105</v>
      </c>
      <c r="L5216" s="119" t="str">
        <f t="shared" si="324"/>
        <v>NA</v>
      </c>
      <c r="M5216" s="119"/>
      <c r="N5216" s="120" t="str">
        <f t="shared" si="325"/>
        <v>NA</v>
      </c>
      <c r="O5216" s="120"/>
      <c r="P5216"/>
      <c r="Q5216"/>
      <c r="R5216"/>
      <c r="S5216"/>
      <c r="T5216"/>
      <c r="U5216" t="s">
        <v>15407</v>
      </c>
      <c r="V5216" t="s">
        <v>15405</v>
      </c>
      <c r="W5216" t="s">
        <v>15406</v>
      </c>
      <c r="X5216" t="s">
        <v>675</v>
      </c>
      <c r="Y5216" t="s">
        <v>15408</v>
      </c>
      <c r="Z5216" t="s">
        <v>54</v>
      </c>
      <c r="AA5216"/>
      <c r="AB5216" t="s">
        <v>45962</v>
      </c>
      <c r="AC5216" t="s">
        <v>52760</v>
      </c>
      <c r="AD5216" t="s">
        <v>15409</v>
      </c>
      <c r="AE5216" t="s">
        <v>565</v>
      </c>
      <c r="AF5216" s="119" t="str">
        <f t="shared" si="326"/>
        <v>NA</v>
      </c>
      <c r="AG5216" s="119"/>
      <c r="AH5216" s="119"/>
      <c r="AI5216" s="119"/>
      <c r="AJ5216" s="119" t="str">
        <f t="shared" si="327"/>
        <v>NA</v>
      </c>
      <c r="AK5216" s="190"/>
      <c r="AL5216" s="191"/>
    </row>
    <row r="5217" spans="1:38" x14ac:dyDescent="0.25">
      <c r="A5217" t="s">
        <v>20419</v>
      </c>
      <c r="B5217" t="s">
        <v>20417</v>
      </c>
      <c r="C5217" t="s">
        <v>20418</v>
      </c>
      <c r="D5217" t="s">
        <v>675</v>
      </c>
      <c r="E5217" t="s">
        <v>20420</v>
      </c>
      <c r="F5217" t="s">
        <v>54</v>
      </c>
      <c r="G5217"/>
      <c r="H5217" t="s">
        <v>46588</v>
      </c>
      <c r="I5217" t="s">
        <v>53282</v>
      </c>
      <c r="J5217"/>
      <c r="K5217" t="s">
        <v>565</v>
      </c>
      <c r="L5217" s="119" t="str">
        <f t="shared" si="324"/>
        <v>NA</v>
      </c>
      <c r="M5217" s="119"/>
      <c r="N5217" s="120" t="str">
        <f t="shared" si="325"/>
        <v>NA</v>
      </c>
      <c r="O5217" s="120"/>
      <c r="P5217"/>
      <c r="Q5217"/>
      <c r="R5217"/>
      <c r="S5217"/>
      <c r="T5217"/>
      <c r="U5217" t="s">
        <v>15990</v>
      </c>
      <c r="V5217" t="s">
        <v>15988</v>
      </c>
      <c r="W5217" t="s">
        <v>15989</v>
      </c>
      <c r="X5217" t="s">
        <v>675</v>
      </c>
      <c r="Y5217" t="s">
        <v>15991</v>
      </c>
      <c r="Z5217" t="s">
        <v>54</v>
      </c>
      <c r="AA5217"/>
      <c r="AB5217" t="s">
        <v>45963</v>
      </c>
      <c r="AC5217" t="s">
        <v>52761</v>
      </c>
      <c r="AD5217" t="s">
        <v>15990</v>
      </c>
      <c r="AE5217" t="s">
        <v>565</v>
      </c>
      <c r="AF5217" s="119" t="str">
        <f t="shared" si="326"/>
        <v>NA</v>
      </c>
      <c r="AG5217" s="119"/>
      <c r="AH5217" s="119"/>
      <c r="AI5217" s="119"/>
      <c r="AJ5217" s="119" t="str">
        <f t="shared" si="327"/>
        <v>NA</v>
      </c>
      <c r="AK5217" s="190"/>
      <c r="AL5217" s="191"/>
    </row>
    <row r="5218" spans="1:38" x14ac:dyDescent="0.25">
      <c r="A5218" t="s">
        <v>20568</v>
      </c>
      <c r="B5218" t="s">
        <v>20566</v>
      </c>
      <c r="C5218" t="s">
        <v>20567</v>
      </c>
      <c r="D5218" t="s">
        <v>675</v>
      </c>
      <c r="E5218" t="s">
        <v>20569</v>
      </c>
      <c r="F5218" t="s">
        <v>54</v>
      </c>
      <c r="G5218"/>
      <c r="H5218" t="s">
        <v>46589</v>
      </c>
      <c r="I5218" t="s">
        <v>53283</v>
      </c>
      <c r="J5218"/>
      <c r="K5218" t="s">
        <v>565</v>
      </c>
      <c r="L5218" s="119" t="str">
        <f t="shared" si="324"/>
        <v>NA</v>
      </c>
      <c r="M5218" s="119"/>
      <c r="N5218" s="120" t="str">
        <f t="shared" si="325"/>
        <v>NA</v>
      </c>
      <c r="O5218" s="120"/>
      <c r="P5218"/>
      <c r="Q5218"/>
      <c r="R5218"/>
      <c r="S5218"/>
      <c r="T5218"/>
      <c r="U5218" t="s">
        <v>20683</v>
      </c>
      <c r="V5218" t="s">
        <v>20681</v>
      </c>
      <c r="W5218" t="s">
        <v>20682</v>
      </c>
      <c r="X5218" t="s">
        <v>675</v>
      </c>
      <c r="Y5218" t="s">
        <v>20684</v>
      </c>
      <c r="Z5218" t="s">
        <v>54</v>
      </c>
      <c r="AA5218"/>
      <c r="AB5218" t="s">
        <v>45964</v>
      </c>
      <c r="AC5218" t="s">
        <v>52762</v>
      </c>
      <c r="AD5218" t="s">
        <v>20685</v>
      </c>
      <c r="AE5218" t="s">
        <v>565</v>
      </c>
      <c r="AF5218" s="119" t="str">
        <f t="shared" si="326"/>
        <v>NA</v>
      </c>
      <c r="AG5218" s="119"/>
      <c r="AH5218" s="119"/>
      <c r="AI5218" s="119"/>
      <c r="AJ5218" s="119" t="str">
        <f t="shared" si="327"/>
        <v>NA</v>
      </c>
      <c r="AK5218" s="190"/>
      <c r="AL5218" s="191"/>
    </row>
    <row r="5219" spans="1:38" x14ac:dyDescent="0.25">
      <c r="A5219" t="s">
        <v>6446</v>
      </c>
      <c r="B5219" t="s">
        <v>6445</v>
      </c>
      <c r="C5219" t="s">
        <v>6443</v>
      </c>
      <c r="D5219" t="s">
        <v>675</v>
      </c>
      <c r="E5219" t="s">
        <v>324</v>
      </c>
      <c r="F5219" t="s">
        <v>54</v>
      </c>
      <c r="G5219"/>
      <c r="H5219" t="s">
        <v>46590</v>
      </c>
      <c r="I5219" t="s">
        <v>53284</v>
      </c>
      <c r="J5219" t="s">
        <v>6447</v>
      </c>
      <c r="K5219" t="s">
        <v>565</v>
      </c>
      <c r="L5219" s="119" t="str">
        <f t="shared" si="324"/>
        <v>NA</v>
      </c>
      <c r="M5219" s="119"/>
      <c r="N5219" s="120" t="str">
        <f t="shared" si="325"/>
        <v>NA</v>
      </c>
      <c r="O5219" s="120"/>
      <c r="P5219"/>
      <c r="Q5219"/>
      <c r="R5219"/>
      <c r="S5219"/>
      <c r="T5219"/>
      <c r="U5219" t="s">
        <v>6114</v>
      </c>
      <c r="V5219" t="s">
        <v>6112</v>
      </c>
      <c r="W5219" t="s">
        <v>6113</v>
      </c>
      <c r="X5219" t="s">
        <v>675</v>
      </c>
      <c r="Y5219" t="s">
        <v>1710</v>
      </c>
      <c r="Z5219" t="s">
        <v>54</v>
      </c>
      <c r="AA5219"/>
      <c r="AB5219" t="s">
        <v>45965</v>
      </c>
      <c r="AC5219" t="s">
        <v>52763</v>
      </c>
      <c r="AD5219" t="s">
        <v>6114</v>
      </c>
      <c r="AE5219" t="s">
        <v>565</v>
      </c>
      <c r="AF5219" s="119" t="str">
        <f t="shared" si="326"/>
        <v>NA</v>
      </c>
      <c r="AG5219" s="119"/>
      <c r="AH5219" s="119"/>
      <c r="AI5219" s="119"/>
      <c r="AJ5219" s="119" t="str">
        <f t="shared" si="327"/>
        <v>NA</v>
      </c>
      <c r="AK5219" s="190"/>
      <c r="AL5219" s="191"/>
    </row>
    <row r="5220" spans="1:38" x14ac:dyDescent="0.25">
      <c r="A5220" t="s">
        <v>10477</v>
      </c>
      <c r="B5220" t="s">
        <v>10476</v>
      </c>
      <c r="C5220" t="s">
        <v>10473</v>
      </c>
      <c r="D5220" t="s">
        <v>675</v>
      </c>
      <c r="E5220" t="s">
        <v>324</v>
      </c>
      <c r="F5220" t="s">
        <v>54</v>
      </c>
      <c r="G5220"/>
      <c r="H5220" t="s">
        <v>46591</v>
      </c>
      <c r="I5220" t="s">
        <v>53284</v>
      </c>
      <c r="J5220" t="s">
        <v>10477</v>
      </c>
      <c r="K5220" t="s">
        <v>565</v>
      </c>
      <c r="L5220" s="119" t="str">
        <f t="shared" si="324"/>
        <v>NA</v>
      </c>
      <c r="M5220" s="119"/>
      <c r="N5220" s="120" t="str">
        <f t="shared" si="325"/>
        <v>NA</v>
      </c>
      <c r="O5220" s="120"/>
      <c r="P5220"/>
      <c r="Q5220"/>
      <c r="R5220"/>
      <c r="S5220"/>
      <c r="T5220"/>
      <c r="U5220" t="s">
        <v>16755</v>
      </c>
      <c r="V5220" t="s">
        <v>16753</v>
      </c>
      <c r="W5220" t="s">
        <v>16754</v>
      </c>
      <c r="X5220" t="s">
        <v>675</v>
      </c>
      <c r="Y5220" t="s">
        <v>1710</v>
      </c>
      <c r="Z5220" t="s">
        <v>54</v>
      </c>
      <c r="AA5220"/>
      <c r="AB5220" t="s">
        <v>45966</v>
      </c>
      <c r="AC5220" t="s">
        <v>52763</v>
      </c>
      <c r="AD5220" t="s">
        <v>16756</v>
      </c>
      <c r="AE5220" t="s">
        <v>565</v>
      </c>
      <c r="AF5220" s="119" t="str">
        <f t="shared" si="326"/>
        <v>NA</v>
      </c>
      <c r="AG5220" s="119"/>
      <c r="AH5220" s="119"/>
      <c r="AI5220" s="119"/>
      <c r="AJ5220" s="119" t="str">
        <f t="shared" si="327"/>
        <v>NA</v>
      </c>
      <c r="AK5220" s="190"/>
      <c r="AL5220" s="191"/>
    </row>
    <row r="5221" spans="1:38" x14ac:dyDescent="0.25">
      <c r="A5221" t="s">
        <v>9077</v>
      </c>
      <c r="B5221" t="s">
        <v>9075</v>
      </c>
      <c r="C5221" t="s">
        <v>9076</v>
      </c>
      <c r="D5221" t="s">
        <v>675</v>
      </c>
      <c r="E5221" t="s">
        <v>324</v>
      </c>
      <c r="F5221" t="s">
        <v>54</v>
      </c>
      <c r="G5221"/>
      <c r="H5221" t="s">
        <v>46592</v>
      </c>
      <c r="I5221" t="s">
        <v>53284</v>
      </c>
      <c r="J5221" t="s">
        <v>9077</v>
      </c>
      <c r="K5221" t="s">
        <v>105</v>
      </c>
      <c r="L5221" s="119" t="str">
        <f t="shared" si="324"/>
        <v>NA</v>
      </c>
      <c r="M5221" s="119"/>
      <c r="N5221" s="120" t="str">
        <f t="shared" si="325"/>
        <v>NA</v>
      </c>
      <c r="O5221" s="120"/>
      <c r="P5221"/>
      <c r="Q5221"/>
      <c r="R5221"/>
      <c r="S5221"/>
      <c r="T5221"/>
      <c r="U5221" t="s">
        <v>8128</v>
      </c>
      <c r="V5221" t="s">
        <v>8126</v>
      </c>
      <c r="W5221" t="s">
        <v>8127</v>
      </c>
      <c r="X5221" t="s">
        <v>675</v>
      </c>
      <c r="Y5221" t="s">
        <v>1710</v>
      </c>
      <c r="Z5221" t="s">
        <v>54</v>
      </c>
      <c r="AA5221"/>
      <c r="AB5221" t="s">
        <v>45967</v>
      </c>
      <c r="AC5221" t="s">
        <v>52763</v>
      </c>
      <c r="AD5221" t="s">
        <v>8129</v>
      </c>
      <c r="AE5221" t="s">
        <v>105</v>
      </c>
      <c r="AF5221" s="119" t="str">
        <f t="shared" si="326"/>
        <v>NA</v>
      </c>
      <c r="AG5221" s="119"/>
      <c r="AH5221" s="119"/>
      <c r="AI5221" s="119"/>
      <c r="AJ5221" s="119" t="str">
        <f t="shared" si="327"/>
        <v>NA</v>
      </c>
      <c r="AK5221" s="190"/>
      <c r="AL5221" s="191"/>
    </row>
    <row r="5222" spans="1:38" x14ac:dyDescent="0.25">
      <c r="A5222" t="s">
        <v>22091</v>
      </c>
      <c r="B5222" t="s">
        <v>22089</v>
      </c>
      <c r="C5222" t="s">
        <v>22090</v>
      </c>
      <c r="D5222" t="s">
        <v>675</v>
      </c>
      <c r="E5222" t="s">
        <v>324</v>
      </c>
      <c r="F5222" t="s">
        <v>54</v>
      </c>
      <c r="G5222"/>
      <c r="H5222" t="s">
        <v>46591</v>
      </c>
      <c r="I5222" t="s">
        <v>53284</v>
      </c>
      <c r="J5222" t="s">
        <v>22092</v>
      </c>
      <c r="K5222" t="s">
        <v>105</v>
      </c>
      <c r="L5222" s="119" t="str">
        <f t="shared" si="324"/>
        <v>NA</v>
      </c>
      <c r="M5222" s="119"/>
      <c r="N5222" s="120" t="str">
        <f t="shared" si="325"/>
        <v>NA</v>
      </c>
      <c r="O5222" s="120"/>
      <c r="P5222"/>
      <c r="Q5222"/>
      <c r="R5222"/>
      <c r="S5222"/>
      <c r="T5222"/>
      <c r="U5222" t="s">
        <v>16013</v>
      </c>
      <c r="V5222" t="s">
        <v>16011</v>
      </c>
      <c r="W5222" t="s">
        <v>16012</v>
      </c>
      <c r="X5222" t="s">
        <v>675</v>
      </c>
      <c r="Y5222" t="s">
        <v>16014</v>
      </c>
      <c r="Z5222" t="s">
        <v>54</v>
      </c>
      <c r="AA5222"/>
      <c r="AB5222" t="s">
        <v>45968</v>
      </c>
      <c r="AC5222" t="s">
        <v>52764</v>
      </c>
      <c r="AD5222" t="s">
        <v>16015</v>
      </c>
      <c r="AE5222" t="s">
        <v>565</v>
      </c>
      <c r="AF5222" s="119" t="str">
        <f t="shared" si="326"/>
        <v>NA</v>
      </c>
      <c r="AG5222" s="119"/>
      <c r="AH5222" s="119"/>
      <c r="AI5222" s="119"/>
      <c r="AJ5222" s="119" t="str">
        <f t="shared" si="327"/>
        <v>NA</v>
      </c>
      <c r="AK5222" s="190"/>
      <c r="AL5222" s="191"/>
    </row>
    <row r="5223" spans="1:38" x14ac:dyDescent="0.25">
      <c r="A5223" t="s">
        <v>7690</v>
      </c>
      <c r="B5223" t="s">
        <v>7688</v>
      </c>
      <c r="C5223" t="s">
        <v>7689</v>
      </c>
      <c r="D5223" t="s">
        <v>675</v>
      </c>
      <c r="E5223" t="s">
        <v>324</v>
      </c>
      <c r="F5223" t="s">
        <v>54</v>
      </c>
      <c r="G5223"/>
      <c r="H5223" t="s">
        <v>46592</v>
      </c>
      <c r="I5223" t="s">
        <v>53284</v>
      </c>
      <c r="J5223" t="s">
        <v>7691</v>
      </c>
      <c r="K5223" t="s">
        <v>105</v>
      </c>
      <c r="L5223" s="119" t="str">
        <f t="shared" si="324"/>
        <v>NA</v>
      </c>
      <c r="M5223" s="119"/>
      <c r="N5223" s="120" t="str">
        <f t="shared" si="325"/>
        <v>NA</v>
      </c>
      <c r="O5223" s="120"/>
      <c r="P5223"/>
      <c r="Q5223"/>
      <c r="R5223"/>
      <c r="S5223"/>
      <c r="T5223"/>
      <c r="U5223" t="s">
        <v>15150</v>
      </c>
      <c r="V5223" t="s">
        <v>15148</v>
      </c>
      <c r="W5223" t="s">
        <v>15149</v>
      </c>
      <c r="X5223" t="s">
        <v>675</v>
      </c>
      <c r="Y5223" t="s">
        <v>15151</v>
      </c>
      <c r="Z5223" t="s">
        <v>54</v>
      </c>
      <c r="AA5223"/>
      <c r="AB5223" t="s">
        <v>45969</v>
      </c>
      <c r="AC5223" t="s">
        <v>52765</v>
      </c>
      <c r="AD5223" t="s">
        <v>15152</v>
      </c>
      <c r="AE5223" t="s">
        <v>105</v>
      </c>
      <c r="AF5223" s="119" t="str">
        <f t="shared" si="326"/>
        <v>NA</v>
      </c>
      <c r="AG5223" s="119"/>
      <c r="AH5223" s="119"/>
      <c r="AI5223" s="119"/>
      <c r="AJ5223" s="119" t="str">
        <f t="shared" si="327"/>
        <v>NA</v>
      </c>
      <c r="AK5223" s="190"/>
      <c r="AL5223" s="191"/>
    </row>
    <row r="5224" spans="1:38" x14ac:dyDescent="0.25">
      <c r="A5224" t="s">
        <v>10184</v>
      </c>
      <c r="B5224" t="s">
        <v>10182</v>
      </c>
      <c r="C5224" t="s">
        <v>10183</v>
      </c>
      <c r="D5224" t="s">
        <v>675</v>
      </c>
      <c r="E5224" t="s">
        <v>324</v>
      </c>
      <c r="F5224" t="s">
        <v>54</v>
      </c>
      <c r="G5224"/>
      <c r="H5224" t="s">
        <v>46592</v>
      </c>
      <c r="I5224" t="s">
        <v>53284</v>
      </c>
      <c r="J5224" t="s">
        <v>10185</v>
      </c>
      <c r="K5224" t="s">
        <v>105</v>
      </c>
      <c r="L5224" s="119" t="str">
        <f t="shared" si="324"/>
        <v>NA</v>
      </c>
      <c r="M5224" s="119"/>
      <c r="N5224" s="120" t="str">
        <f t="shared" si="325"/>
        <v>NA</v>
      </c>
      <c r="O5224" s="120"/>
      <c r="P5224"/>
      <c r="Q5224"/>
      <c r="R5224"/>
      <c r="S5224"/>
      <c r="T5224"/>
      <c r="U5224" t="s">
        <v>18458</v>
      </c>
      <c r="V5224" t="s">
        <v>18456</v>
      </c>
      <c r="W5224" t="s">
        <v>18457</v>
      </c>
      <c r="X5224" t="s">
        <v>675</v>
      </c>
      <c r="Y5224" t="s">
        <v>18459</v>
      </c>
      <c r="Z5224" t="s">
        <v>54</v>
      </c>
      <c r="AA5224"/>
      <c r="AB5224" t="s">
        <v>45970</v>
      </c>
      <c r="AC5224" t="s">
        <v>52766</v>
      </c>
      <c r="AD5224" t="s">
        <v>18460</v>
      </c>
      <c r="AE5224" t="s">
        <v>565</v>
      </c>
      <c r="AF5224" s="119" t="str">
        <f t="shared" si="326"/>
        <v>NA</v>
      </c>
      <c r="AG5224" s="119"/>
      <c r="AH5224" s="119"/>
      <c r="AI5224" s="119"/>
      <c r="AJ5224" s="119" t="str">
        <f t="shared" si="327"/>
        <v>NA</v>
      </c>
      <c r="AK5224" s="190"/>
      <c r="AL5224" s="191"/>
    </row>
    <row r="5225" spans="1:38" x14ac:dyDescent="0.25">
      <c r="A5225" t="s">
        <v>9304</v>
      </c>
      <c r="B5225" t="s">
        <v>9302</v>
      </c>
      <c r="C5225" t="s">
        <v>9303</v>
      </c>
      <c r="D5225" t="s">
        <v>675</v>
      </c>
      <c r="E5225" t="s">
        <v>324</v>
      </c>
      <c r="F5225" t="s">
        <v>54</v>
      </c>
      <c r="G5225"/>
      <c r="H5225" t="s">
        <v>46592</v>
      </c>
      <c r="I5225" t="s">
        <v>53284</v>
      </c>
      <c r="J5225"/>
      <c r="K5225" t="s">
        <v>105</v>
      </c>
      <c r="L5225" s="119" t="str">
        <f t="shared" si="324"/>
        <v>NA</v>
      </c>
      <c r="M5225" s="119"/>
      <c r="N5225" s="120" t="str">
        <f t="shared" si="325"/>
        <v>NA</v>
      </c>
      <c r="O5225" s="120"/>
      <c r="P5225"/>
      <c r="Q5225"/>
      <c r="R5225"/>
      <c r="S5225"/>
      <c r="T5225"/>
      <c r="U5225" t="s">
        <v>16200</v>
      </c>
      <c r="V5225" t="s">
        <v>16198</v>
      </c>
      <c r="W5225" t="s">
        <v>16199</v>
      </c>
      <c r="X5225" t="s">
        <v>675</v>
      </c>
      <c r="Y5225" t="s">
        <v>16201</v>
      </c>
      <c r="Z5225" t="s">
        <v>54</v>
      </c>
      <c r="AA5225"/>
      <c r="AB5225" t="s">
        <v>45971</v>
      </c>
      <c r="AC5225" t="s">
        <v>52767</v>
      </c>
      <c r="AD5225" t="s">
        <v>16202</v>
      </c>
      <c r="AE5225" t="s">
        <v>565</v>
      </c>
      <c r="AF5225" s="119" t="str">
        <f t="shared" si="326"/>
        <v>NA</v>
      </c>
      <c r="AG5225" s="119"/>
      <c r="AH5225" s="119"/>
      <c r="AI5225" s="119"/>
      <c r="AJ5225" s="119" t="str">
        <f t="shared" si="327"/>
        <v>NA</v>
      </c>
      <c r="AK5225" s="190"/>
      <c r="AL5225" s="191"/>
    </row>
    <row r="5226" spans="1:38" x14ac:dyDescent="0.25">
      <c r="A5226" t="s">
        <v>21362</v>
      </c>
      <c r="B5226" t="s">
        <v>21360</v>
      </c>
      <c r="C5226" t="s">
        <v>21361</v>
      </c>
      <c r="D5226" t="s">
        <v>675</v>
      </c>
      <c r="E5226" t="s">
        <v>324</v>
      </c>
      <c r="F5226" t="s">
        <v>54</v>
      </c>
      <c r="G5226"/>
      <c r="H5226" t="s">
        <v>46591</v>
      </c>
      <c r="I5226" t="s">
        <v>53284</v>
      </c>
      <c r="J5226" t="s">
        <v>21363</v>
      </c>
      <c r="K5226" t="s">
        <v>105</v>
      </c>
      <c r="L5226" s="119" t="str">
        <f t="shared" si="324"/>
        <v>NA</v>
      </c>
      <c r="M5226" s="119"/>
      <c r="N5226" s="120" t="str">
        <f t="shared" si="325"/>
        <v>NA</v>
      </c>
      <c r="O5226" s="120"/>
      <c r="P5226"/>
      <c r="Q5226"/>
      <c r="R5226"/>
      <c r="S5226"/>
      <c r="T5226"/>
      <c r="U5226" t="s">
        <v>9420</v>
      </c>
      <c r="V5226" t="s">
        <v>9418</v>
      </c>
      <c r="W5226" t="s">
        <v>9419</v>
      </c>
      <c r="X5226" t="s">
        <v>675</v>
      </c>
      <c r="Y5226" t="s">
        <v>9421</v>
      </c>
      <c r="Z5226" t="s">
        <v>54</v>
      </c>
      <c r="AA5226"/>
      <c r="AB5226" t="s">
        <v>45972</v>
      </c>
      <c r="AC5226" t="s">
        <v>52768</v>
      </c>
      <c r="AD5226"/>
      <c r="AE5226" t="s">
        <v>105</v>
      </c>
      <c r="AF5226" s="119" t="str">
        <f t="shared" si="326"/>
        <v>NA</v>
      </c>
      <c r="AG5226" s="119"/>
      <c r="AH5226" s="119"/>
      <c r="AI5226" s="119"/>
      <c r="AJ5226" s="119" t="str">
        <f t="shared" si="327"/>
        <v>NA</v>
      </c>
      <c r="AK5226" s="190"/>
      <c r="AL5226" s="191"/>
    </row>
    <row r="5227" spans="1:38" x14ac:dyDescent="0.25">
      <c r="A5227" t="s">
        <v>15203</v>
      </c>
      <c r="B5227" t="s">
        <v>15201</v>
      </c>
      <c r="C5227" t="s">
        <v>15202</v>
      </c>
      <c r="D5227" t="s">
        <v>675</v>
      </c>
      <c r="E5227" t="s">
        <v>324</v>
      </c>
      <c r="F5227" t="s">
        <v>54</v>
      </c>
      <c r="G5227"/>
      <c r="H5227" t="s">
        <v>46591</v>
      </c>
      <c r="I5227" t="s">
        <v>53284</v>
      </c>
      <c r="J5227" t="s">
        <v>15204</v>
      </c>
      <c r="K5227" t="s">
        <v>105</v>
      </c>
      <c r="L5227" s="119" t="str">
        <f t="shared" si="324"/>
        <v>NA</v>
      </c>
      <c r="M5227" s="119"/>
      <c r="N5227" s="120" t="str">
        <f t="shared" si="325"/>
        <v>NA</v>
      </c>
      <c r="O5227" s="120"/>
      <c r="P5227"/>
      <c r="Q5227"/>
      <c r="R5227"/>
      <c r="S5227"/>
      <c r="T5227"/>
      <c r="U5227" t="s">
        <v>10238</v>
      </c>
      <c r="V5227" t="s">
        <v>10236</v>
      </c>
      <c r="W5227" t="s">
        <v>10237</v>
      </c>
      <c r="X5227" t="s">
        <v>675</v>
      </c>
      <c r="Y5227" t="s">
        <v>10239</v>
      </c>
      <c r="Z5227" t="s">
        <v>54</v>
      </c>
      <c r="AA5227"/>
      <c r="AB5227" t="s">
        <v>45973</v>
      </c>
      <c r="AC5227" t="s">
        <v>52769</v>
      </c>
      <c r="AD5227"/>
      <c r="AE5227" t="s">
        <v>105</v>
      </c>
      <c r="AF5227" s="119" t="str">
        <f t="shared" si="326"/>
        <v>NA</v>
      </c>
      <c r="AG5227" s="119"/>
      <c r="AH5227" s="119"/>
      <c r="AI5227" s="119"/>
      <c r="AJ5227" s="119" t="str">
        <f t="shared" si="327"/>
        <v>NA</v>
      </c>
      <c r="AK5227" s="190"/>
      <c r="AL5227" s="191"/>
    </row>
    <row r="5228" spans="1:38" x14ac:dyDescent="0.25">
      <c r="A5228" t="s">
        <v>15207</v>
      </c>
      <c r="B5228" t="s">
        <v>15205</v>
      </c>
      <c r="C5228" t="s">
        <v>15206</v>
      </c>
      <c r="D5228" t="s">
        <v>675</v>
      </c>
      <c r="E5228" t="s">
        <v>324</v>
      </c>
      <c r="F5228" t="s">
        <v>54</v>
      </c>
      <c r="G5228"/>
      <c r="H5228" t="s">
        <v>46591</v>
      </c>
      <c r="I5228" t="s">
        <v>53284</v>
      </c>
      <c r="J5228" t="s">
        <v>15208</v>
      </c>
      <c r="K5228" t="s">
        <v>105</v>
      </c>
      <c r="L5228" s="119" t="str">
        <f t="shared" si="324"/>
        <v>NA</v>
      </c>
      <c r="M5228" s="119"/>
      <c r="N5228" s="120" t="str">
        <f t="shared" si="325"/>
        <v>NA</v>
      </c>
      <c r="O5228" s="120"/>
      <c r="P5228"/>
      <c r="Q5228"/>
      <c r="R5228"/>
      <c r="S5228"/>
      <c r="T5228"/>
      <c r="U5228" t="s">
        <v>6490</v>
      </c>
      <c r="V5228" t="s">
        <v>6488</v>
      </c>
      <c r="W5228" t="s">
        <v>6489</v>
      </c>
      <c r="X5228" t="s">
        <v>675</v>
      </c>
      <c r="Y5228" t="s">
        <v>6491</v>
      </c>
      <c r="Z5228" t="s">
        <v>54</v>
      </c>
      <c r="AA5228"/>
      <c r="AB5228" t="s">
        <v>45974</v>
      </c>
      <c r="AC5228" t="s">
        <v>52770</v>
      </c>
      <c r="AD5228"/>
      <c r="AE5228" t="s">
        <v>105</v>
      </c>
      <c r="AF5228" s="119" t="str">
        <f t="shared" si="326"/>
        <v>NA</v>
      </c>
      <c r="AG5228" s="119"/>
      <c r="AH5228" s="119"/>
      <c r="AI5228" s="119"/>
      <c r="AJ5228" s="119" t="str">
        <f t="shared" si="327"/>
        <v>NA</v>
      </c>
      <c r="AK5228" s="190"/>
      <c r="AL5228" s="191"/>
    </row>
    <row r="5229" spans="1:38" x14ac:dyDescent="0.25">
      <c r="A5229" t="s">
        <v>10592</v>
      </c>
      <c r="B5229" t="s">
        <v>10590</v>
      </c>
      <c r="C5229" t="s">
        <v>10591</v>
      </c>
      <c r="D5229" t="s">
        <v>675</v>
      </c>
      <c r="E5229" t="s">
        <v>324</v>
      </c>
      <c r="F5229" t="s">
        <v>54</v>
      </c>
      <c r="G5229"/>
      <c r="H5229" t="s">
        <v>46591</v>
      </c>
      <c r="I5229" t="s">
        <v>53284</v>
      </c>
      <c r="J5229"/>
      <c r="K5229" t="s">
        <v>105</v>
      </c>
      <c r="L5229" s="119" t="str">
        <f t="shared" si="324"/>
        <v>NA</v>
      </c>
      <c r="M5229" s="119"/>
      <c r="N5229" s="120" t="str">
        <f t="shared" si="325"/>
        <v>NA</v>
      </c>
      <c r="O5229" s="120"/>
      <c r="P5229"/>
      <c r="Q5229"/>
      <c r="R5229"/>
      <c r="S5229"/>
      <c r="T5229"/>
      <c r="U5229" t="s">
        <v>6125</v>
      </c>
      <c r="V5229" t="s">
        <v>6124</v>
      </c>
      <c r="W5229" t="s">
        <v>6113</v>
      </c>
      <c r="X5229" t="s">
        <v>675</v>
      </c>
      <c r="Y5229" t="s">
        <v>3868</v>
      </c>
      <c r="Z5229" t="s">
        <v>54</v>
      </c>
      <c r="AA5229"/>
      <c r="AB5229" t="s">
        <v>45975</v>
      </c>
      <c r="AC5229" t="s">
        <v>52771</v>
      </c>
      <c r="AD5229" t="s">
        <v>6125</v>
      </c>
      <c r="AE5229" t="s">
        <v>565</v>
      </c>
      <c r="AF5229" s="119" t="str">
        <f t="shared" si="326"/>
        <v>NA</v>
      </c>
      <c r="AG5229" s="119"/>
      <c r="AH5229" s="119"/>
      <c r="AI5229" s="119"/>
      <c r="AJ5229" s="119" t="str">
        <f t="shared" si="327"/>
        <v>NA</v>
      </c>
      <c r="AK5229" s="190"/>
      <c r="AL5229" s="191"/>
    </row>
    <row r="5230" spans="1:38" x14ac:dyDescent="0.25">
      <c r="A5230" t="s">
        <v>11534</v>
      </c>
      <c r="B5230" t="s">
        <v>11532</v>
      </c>
      <c r="C5230" t="s">
        <v>11533</v>
      </c>
      <c r="D5230" t="s">
        <v>675</v>
      </c>
      <c r="E5230" t="s">
        <v>324</v>
      </c>
      <c r="F5230" t="s">
        <v>54</v>
      </c>
      <c r="G5230"/>
      <c r="H5230" t="s">
        <v>46591</v>
      </c>
      <c r="I5230" t="s">
        <v>53284</v>
      </c>
      <c r="J5230"/>
      <c r="K5230" t="s">
        <v>105</v>
      </c>
      <c r="L5230" s="119" t="str">
        <f t="shared" si="324"/>
        <v>NA</v>
      </c>
      <c r="M5230" s="119"/>
      <c r="N5230" s="120" t="str">
        <f t="shared" si="325"/>
        <v>NA</v>
      </c>
      <c r="O5230" s="120"/>
      <c r="P5230"/>
      <c r="Q5230"/>
      <c r="R5230"/>
      <c r="S5230"/>
      <c r="T5230"/>
      <c r="U5230" t="s">
        <v>17058</v>
      </c>
      <c r="V5230" t="s">
        <v>17056</v>
      </c>
      <c r="W5230" t="s">
        <v>17057</v>
      </c>
      <c r="X5230" t="s">
        <v>675</v>
      </c>
      <c r="Y5230" t="s">
        <v>2895</v>
      </c>
      <c r="Z5230" t="s">
        <v>54</v>
      </c>
      <c r="AA5230"/>
      <c r="AB5230" t="s">
        <v>45976</v>
      </c>
      <c r="AC5230" t="s">
        <v>52772</v>
      </c>
      <c r="AD5230" t="s">
        <v>17058</v>
      </c>
      <c r="AE5230" t="s">
        <v>565</v>
      </c>
      <c r="AF5230" s="119" t="str">
        <f t="shared" si="326"/>
        <v>NA</v>
      </c>
      <c r="AG5230" s="119"/>
      <c r="AH5230" s="119"/>
      <c r="AI5230" s="119"/>
      <c r="AJ5230" s="119" t="str">
        <f t="shared" si="327"/>
        <v>NA</v>
      </c>
      <c r="AK5230" s="190"/>
      <c r="AL5230" s="191"/>
    </row>
    <row r="5231" spans="1:38" x14ac:dyDescent="0.25">
      <c r="A5231" t="s">
        <v>7255</v>
      </c>
      <c r="B5231" t="s">
        <v>7256</v>
      </c>
      <c r="C5231" t="s">
        <v>7257</v>
      </c>
      <c r="D5231" t="s">
        <v>675</v>
      </c>
      <c r="E5231" t="s">
        <v>324</v>
      </c>
      <c r="F5231" t="s">
        <v>54</v>
      </c>
      <c r="G5231"/>
      <c r="H5231" t="s">
        <v>46591</v>
      </c>
      <c r="I5231" t="s">
        <v>53284</v>
      </c>
      <c r="J5231" t="s">
        <v>5961</v>
      </c>
      <c r="K5231" t="s">
        <v>105</v>
      </c>
      <c r="L5231" s="119" t="str">
        <f t="shared" si="324"/>
        <v>NA</v>
      </c>
      <c r="M5231" s="119"/>
      <c r="N5231" s="120" t="str">
        <f t="shared" si="325"/>
        <v>NA</v>
      </c>
      <c r="O5231" s="120"/>
      <c r="P5231"/>
      <c r="Q5231"/>
      <c r="R5231"/>
      <c r="S5231"/>
      <c r="T5231"/>
      <c r="U5231" t="s">
        <v>6176</v>
      </c>
      <c r="V5231" t="s">
        <v>6175</v>
      </c>
      <c r="W5231" t="s">
        <v>6113</v>
      </c>
      <c r="X5231" t="s">
        <v>675</v>
      </c>
      <c r="Y5231" t="s">
        <v>2895</v>
      </c>
      <c r="Z5231" t="s">
        <v>54</v>
      </c>
      <c r="AA5231"/>
      <c r="AB5231" t="s">
        <v>45977</v>
      </c>
      <c r="AC5231" t="s">
        <v>52772</v>
      </c>
      <c r="AD5231" t="s">
        <v>6176</v>
      </c>
      <c r="AE5231" t="s">
        <v>565</v>
      </c>
      <c r="AF5231" s="119" t="str">
        <f t="shared" si="326"/>
        <v>NA</v>
      </c>
      <c r="AG5231" s="119"/>
      <c r="AH5231" s="119"/>
      <c r="AI5231" s="119"/>
      <c r="AJ5231" s="119" t="str">
        <f t="shared" si="327"/>
        <v>NA</v>
      </c>
      <c r="AK5231" s="190"/>
      <c r="AL5231" s="191"/>
    </row>
    <row r="5232" spans="1:38" x14ac:dyDescent="0.25">
      <c r="A5232" t="s">
        <v>10457</v>
      </c>
      <c r="B5232" t="s">
        <v>10455</v>
      </c>
      <c r="C5232" t="s">
        <v>10456</v>
      </c>
      <c r="D5232" t="s">
        <v>675</v>
      </c>
      <c r="E5232" t="s">
        <v>324</v>
      </c>
      <c r="F5232" t="s">
        <v>54</v>
      </c>
      <c r="G5232"/>
      <c r="H5232" t="s">
        <v>46591</v>
      </c>
      <c r="I5232" t="s">
        <v>53284</v>
      </c>
      <c r="J5232" t="s">
        <v>10458</v>
      </c>
      <c r="K5232" t="s">
        <v>105</v>
      </c>
      <c r="L5232" s="119" t="str">
        <f t="shared" si="324"/>
        <v>NA</v>
      </c>
      <c r="M5232" s="119"/>
      <c r="N5232" s="120" t="str">
        <f t="shared" si="325"/>
        <v>NA</v>
      </c>
      <c r="O5232" s="120"/>
      <c r="P5232"/>
      <c r="Q5232"/>
      <c r="R5232"/>
      <c r="S5232"/>
      <c r="T5232"/>
      <c r="U5232" t="s">
        <v>8390</v>
      </c>
      <c r="V5232" t="s">
        <v>8388</v>
      </c>
      <c r="W5232" t="s">
        <v>8389</v>
      </c>
      <c r="X5232" t="s">
        <v>675</v>
      </c>
      <c r="Y5232" t="s">
        <v>2895</v>
      </c>
      <c r="Z5232" t="s">
        <v>54</v>
      </c>
      <c r="AA5232"/>
      <c r="AB5232" t="s">
        <v>45978</v>
      </c>
      <c r="AC5232" t="s">
        <v>52772</v>
      </c>
      <c r="AD5232" t="s">
        <v>8391</v>
      </c>
      <c r="AE5232" t="s">
        <v>105</v>
      </c>
      <c r="AF5232" s="119" t="str">
        <f t="shared" si="326"/>
        <v>NA</v>
      </c>
      <c r="AG5232" s="119"/>
      <c r="AH5232" s="119"/>
      <c r="AI5232" s="119"/>
      <c r="AJ5232" s="119" t="str">
        <f t="shared" si="327"/>
        <v>NA</v>
      </c>
      <c r="AK5232" s="190"/>
      <c r="AL5232" s="191"/>
    </row>
    <row r="5233" spans="1:38" x14ac:dyDescent="0.25">
      <c r="A5233" t="s">
        <v>22047</v>
      </c>
      <c r="B5233" t="s">
        <v>22046</v>
      </c>
      <c r="C5233" t="s">
        <v>16692</v>
      </c>
      <c r="D5233" t="s">
        <v>675</v>
      </c>
      <c r="E5233" t="s">
        <v>11511</v>
      </c>
      <c r="F5233" t="s">
        <v>54</v>
      </c>
      <c r="G5233"/>
      <c r="H5233" t="s">
        <v>46593</v>
      </c>
      <c r="I5233" t="s">
        <v>53285</v>
      </c>
      <c r="J5233" t="s">
        <v>22048</v>
      </c>
      <c r="K5233" t="s">
        <v>565</v>
      </c>
      <c r="L5233" s="119" t="str">
        <f t="shared" si="324"/>
        <v>NA</v>
      </c>
      <c r="M5233" s="119"/>
      <c r="N5233" s="120" t="str">
        <f t="shared" si="325"/>
        <v>NA</v>
      </c>
      <c r="O5233" s="120"/>
      <c r="P5233"/>
      <c r="Q5233"/>
      <c r="R5233"/>
      <c r="S5233"/>
      <c r="T5233"/>
      <c r="U5233" t="s">
        <v>8075</v>
      </c>
      <c r="V5233" t="s">
        <v>8073</v>
      </c>
      <c r="W5233" t="s">
        <v>8074</v>
      </c>
      <c r="X5233" t="s">
        <v>675</v>
      </c>
      <c r="Y5233" t="s">
        <v>2895</v>
      </c>
      <c r="Z5233" t="s">
        <v>54</v>
      </c>
      <c r="AA5233"/>
      <c r="AB5233" t="s">
        <v>45978</v>
      </c>
      <c r="AC5233" t="s">
        <v>52772</v>
      </c>
      <c r="AD5233" t="s">
        <v>8076</v>
      </c>
      <c r="AE5233" t="s">
        <v>105</v>
      </c>
      <c r="AF5233" s="119" t="str">
        <f t="shared" si="326"/>
        <v>NA</v>
      </c>
      <c r="AG5233" s="119"/>
      <c r="AH5233" s="119"/>
      <c r="AI5233" s="119"/>
      <c r="AJ5233" s="119" t="str">
        <f t="shared" si="327"/>
        <v>NA</v>
      </c>
      <c r="AK5233" s="190"/>
      <c r="AL5233" s="191"/>
    </row>
    <row r="5234" spans="1:38" x14ac:dyDescent="0.25">
      <c r="A5234" t="s">
        <v>11510</v>
      </c>
      <c r="B5234" t="s">
        <v>11508</v>
      </c>
      <c r="C5234" t="s">
        <v>11509</v>
      </c>
      <c r="D5234" t="s">
        <v>675</v>
      </c>
      <c r="E5234" t="s">
        <v>11511</v>
      </c>
      <c r="F5234" t="s">
        <v>54</v>
      </c>
      <c r="G5234"/>
      <c r="H5234" t="s">
        <v>46594</v>
      </c>
      <c r="I5234" t="s">
        <v>53285</v>
      </c>
      <c r="J5234"/>
      <c r="K5234" t="s">
        <v>105</v>
      </c>
      <c r="L5234" s="119" t="str">
        <f t="shared" si="324"/>
        <v>NA</v>
      </c>
      <c r="M5234" s="119"/>
      <c r="N5234" s="120" t="str">
        <f t="shared" si="325"/>
        <v>NA</v>
      </c>
      <c r="O5234" s="120"/>
      <c r="P5234"/>
      <c r="Q5234"/>
      <c r="R5234"/>
      <c r="S5234"/>
      <c r="T5234"/>
      <c r="U5234" t="s">
        <v>6387</v>
      </c>
      <c r="V5234" t="s">
        <v>6385</v>
      </c>
      <c r="W5234" t="s">
        <v>6386</v>
      </c>
      <c r="X5234" t="s">
        <v>675</v>
      </c>
      <c r="Y5234" t="s">
        <v>2895</v>
      </c>
      <c r="Z5234" t="s">
        <v>54</v>
      </c>
      <c r="AA5234"/>
      <c r="AB5234" t="s">
        <v>45979</v>
      </c>
      <c r="AC5234" t="s">
        <v>52772</v>
      </c>
      <c r="AD5234" t="s">
        <v>6388</v>
      </c>
      <c r="AE5234" t="s">
        <v>105</v>
      </c>
      <c r="AF5234" s="119" t="str">
        <f t="shared" si="326"/>
        <v>NA</v>
      </c>
      <c r="AG5234" s="119"/>
      <c r="AH5234" s="119"/>
      <c r="AI5234" s="119"/>
      <c r="AJ5234" s="119" t="str">
        <f t="shared" si="327"/>
        <v>NA</v>
      </c>
      <c r="AK5234" s="190"/>
      <c r="AL5234" s="191"/>
    </row>
    <row r="5235" spans="1:38" x14ac:dyDescent="0.25">
      <c r="A5235" t="s">
        <v>12764</v>
      </c>
      <c r="B5235" t="s">
        <v>12762</v>
      </c>
      <c r="C5235" t="s">
        <v>12763</v>
      </c>
      <c r="D5235" t="s">
        <v>675</v>
      </c>
      <c r="E5235" t="s">
        <v>12765</v>
      </c>
      <c r="F5235" t="s">
        <v>54</v>
      </c>
      <c r="G5235"/>
      <c r="H5235" t="s">
        <v>46595</v>
      </c>
      <c r="I5235" t="s">
        <v>53286</v>
      </c>
      <c r="J5235"/>
      <c r="K5235" t="s">
        <v>105</v>
      </c>
      <c r="L5235" s="119" t="str">
        <f t="shared" si="324"/>
        <v>NA</v>
      </c>
      <c r="M5235" s="119"/>
      <c r="N5235" s="120" t="str">
        <f t="shared" si="325"/>
        <v>NA</v>
      </c>
      <c r="O5235" s="120"/>
      <c r="P5235"/>
      <c r="Q5235"/>
      <c r="R5235"/>
      <c r="S5235"/>
      <c r="T5235"/>
      <c r="U5235" t="s">
        <v>16018</v>
      </c>
      <c r="V5235" t="s">
        <v>16016</v>
      </c>
      <c r="W5235" t="s">
        <v>16017</v>
      </c>
      <c r="X5235" t="s">
        <v>675</v>
      </c>
      <c r="Y5235" t="s">
        <v>16019</v>
      </c>
      <c r="Z5235" t="s">
        <v>54</v>
      </c>
      <c r="AA5235"/>
      <c r="AB5235" t="s">
        <v>45980</v>
      </c>
      <c r="AC5235" t="s">
        <v>52773</v>
      </c>
      <c r="AD5235" t="s">
        <v>16020</v>
      </c>
      <c r="AE5235" t="s">
        <v>565</v>
      </c>
      <c r="AF5235" s="119" t="str">
        <f t="shared" si="326"/>
        <v>NA</v>
      </c>
      <c r="AG5235" s="119"/>
      <c r="AH5235" s="119"/>
      <c r="AI5235" s="119"/>
      <c r="AJ5235" s="119" t="str">
        <f t="shared" si="327"/>
        <v>NA</v>
      </c>
      <c r="AK5235" s="190"/>
      <c r="AL5235" s="191"/>
    </row>
    <row r="5236" spans="1:38" x14ac:dyDescent="0.25">
      <c r="A5236" t="s">
        <v>12764</v>
      </c>
      <c r="B5236" t="s">
        <v>12766</v>
      </c>
      <c r="C5236" t="s">
        <v>12767</v>
      </c>
      <c r="D5236" t="s">
        <v>675</v>
      </c>
      <c r="E5236" t="s">
        <v>12765</v>
      </c>
      <c r="F5236" t="s">
        <v>54</v>
      </c>
      <c r="G5236"/>
      <c r="H5236" t="s">
        <v>46595</v>
      </c>
      <c r="I5236" t="s">
        <v>53286</v>
      </c>
      <c r="J5236"/>
      <c r="K5236" t="s">
        <v>105</v>
      </c>
      <c r="L5236" s="119" t="str">
        <f t="shared" si="324"/>
        <v>NA</v>
      </c>
      <c r="M5236" s="119"/>
      <c r="N5236" s="120" t="str">
        <f t="shared" si="325"/>
        <v>NA</v>
      </c>
      <c r="O5236" s="120"/>
      <c r="P5236"/>
      <c r="Q5236"/>
      <c r="R5236"/>
      <c r="S5236"/>
      <c r="T5236"/>
      <c r="U5236" t="s">
        <v>20584</v>
      </c>
      <c r="V5236" t="s">
        <v>20582</v>
      </c>
      <c r="W5236" t="s">
        <v>20583</v>
      </c>
      <c r="X5236" t="s">
        <v>675</v>
      </c>
      <c r="Y5236" t="s">
        <v>20585</v>
      </c>
      <c r="Z5236" t="s">
        <v>54</v>
      </c>
      <c r="AA5236"/>
      <c r="AB5236" t="s">
        <v>45981</v>
      </c>
      <c r="AC5236" t="s">
        <v>52774</v>
      </c>
      <c r="AD5236" t="s">
        <v>20586</v>
      </c>
      <c r="AE5236" t="s">
        <v>565</v>
      </c>
      <c r="AF5236" s="119" t="str">
        <f t="shared" si="326"/>
        <v>NA</v>
      </c>
      <c r="AG5236" s="119"/>
      <c r="AH5236" s="119"/>
      <c r="AI5236" s="119"/>
      <c r="AJ5236" s="119" t="str">
        <f t="shared" si="327"/>
        <v>NA</v>
      </c>
      <c r="AK5236" s="190"/>
      <c r="AL5236" s="191"/>
    </row>
    <row r="5237" spans="1:38" x14ac:dyDescent="0.25">
      <c r="A5237" t="s">
        <v>6704</v>
      </c>
      <c r="B5237" t="s">
        <v>6702</v>
      </c>
      <c r="C5237" t="s">
        <v>6703</v>
      </c>
      <c r="D5237" t="s">
        <v>675</v>
      </c>
      <c r="E5237" t="s">
        <v>6705</v>
      </c>
      <c r="F5237" t="s">
        <v>54</v>
      </c>
      <c r="G5237"/>
      <c r="H5237" t="s">
        <v>46596</v>
      </c>
      <c r="I5237" t="s">
        <v>53287</v>
      </c>
      <c r="J5237"/>
      <c r="K5237" t="s">
        <v>105</v>
      </c>
      <c r="L5237" s="119" t="str">
        <f t="shared" si="324"/>
        <v>NA</v>
      </c>
      <c r="M5237" s="119"/>
      <c r="N5237" s="120" t="str">
        <f t="shared" si="325"/>
        <v>NA</v>
      </c>
      <c r="O5237" s="120"/>
      <c r="P5237"/>
      <c r="Q5237"/>
      <c r="R5237"/>
      <c r="S5237"/>
      <c r="T5237"/>
      <c r="U5237" t="s">
        <v>20891</v>
      </c>
      <c r="V5237" t="s">
        <v>20889</v>
      </c>
      <c r="W5237" t="s">
        <v>20890</v>
      </c>
      <c r="X5237" t="s">
        <v>675</v>
      </c>
      <c r="Y5237" t="s">
        <v>20585</v>
      </c>
      <c r="Z5237" t="s">
        <v>54</v>
      </c>
      <c r="AA5237"/>
      <c r="AB5237" t="s">
        <v>45982</v>
      </c>
      <c r="AC5237" t="s">
        <v>52774</v>
      </c>
      <c r="AD5237" t="s">
        <v>20892</v>
      </c>
      <c r="AE5237" t="s">
        <v>105</v>
      </c>
      <c r="AF5237" s="119" t="str">
        <f t="shared" si="326"/>
        <v>NA</v>
      </c>
      <c r="AG5237" s="119"/>
      <c r="AH5237" s="119"/>
      <c r="AI5237" s="119"/>
      <c r="AJ5237" s="119" t="str">
        <f t="shared" si="327"/>
        <v>NA</v>
      </c>
      <c r="AK5237" s="190"/>
      <c r="AL5237" s="191"/>
    </row>
    <row r="5238" spans="1:38" x14ac:dyDescent="0.25">
      <c r="A5238" t="s">
        <v>21922</v>
      </c>
      <c r="B5238" t="s">
        <v>21920</v>
      </c>
      <c r="C5238" t="s">
        <v>21921</v>
      </c>
      <c r="D5238" t="s">
        <v>675</v>
      </c>
      <c r="E5238" t="s">
        <v>1384</v>
      </c>
      <c r="F5238" t="s">
        <v>54</v>
      </c>
      <c r="G5238"/>
      <c r="H5238" t="s">
        <v>46597</v>
      </c>
      <c r="I5238" t="s">
        <v>53288</v>
      </c>
      <c r="J5238"/>
      <c r="K5238" t="s">
        <v>105</v>
      </c>
      <c r="L5238" s="119" t="str">
        <f t="shared" si="324"/>
        <v>NA</v>
      </c>
      <c r="M5238" s="119"/>
      <c r="N5238" s="120" t="str">
        <f t="shared" si="325"/>
        <v>NA</v>
      </c>
      <c r="O5238" s="120"/>
      <c r="P5238"/>
      <c r="Q5238"/>
      <c r="R5238"/>
      <c r="S5238"/>
      <c r="T5238"/>
      <c r="U5238" t="s">
        <v>6133</v>
      </c>
      <c r="V5238" t="s">
        <v>6132</v>
      </c>
      <c r="W5238" t="s">
        <v>6113</v>
      </c>
      <c r="X5238" t="s">
        <v>675</v>
      </c>
      <c r="Y5238" t="s">
        <v>6134</v>
      </c>
      <c r="Z5238" t="s">
        <v>54</v>
      </c>
      <c r="AA5238"/>
      <c r="AB5238" t="s">
        <v>45983</v>
      </c>
      <c r="AC5238" t="s">
        <v>52775</v>
      </c>
      <c r="AD5238" t="s">
        <v>6133</v>
      </c>
      <c r="AE5238" t="s">
        <v>565</v>
      </c>
      <c r="AF5238" s="119" t="str">
        <f t="shared" si="326"/>
        <v>NA</v>
      </c>
      <c r="AG5238" s="119"/>
      <c r="AH5238" s="119"/>
      <c r="AI5238" s="119"/>
      <c r="AJ5238" s="119" t="str">
        <f t="shared" si="327"/>
        <v>NA</v>
      </c>
      <c r="AK5238" s="190"/>
      <c r="AL5238" s="191"/>
    </row>
    <row r="5239" spans="1:38" x14ac:dyDescent="0.25">
      <c r="A5239" t="s">
        <v>12453</v>
      </c>
      <c r="B5239" t="s">
        <v>12451</v>
      </c>
      <c r="C5239" t="s">
        <v>12452</v>
      </c>
      <c r="D5239" t="s">
        <v>675</v>
      </c>
      <c r="E5239" t="s">
        <v>1855</v>
      </c>
      <c r="F5239" t="s">
        <v>54</v>
      </c>
      <c r="G5239"/>
      <c r="H5239" t="s">
        <v>46598</v>
      </c>
      <c r="I5239" t="s">
        <v>53289</v>
      </c>
      <c r="J5239" t="s">
        <v>12453</v>
      </c>
      <c r="K5239" t="s">
        <v>565</v>
      </c>
      <c r="L5239" s="119" t="str">
        <f t="shared" si="324"/>
        <v>NA</v>
      </c>
      <c r="M5239" s="119"/>
      <c r="N5239" s="120" t="str">
        <f t="shared" si="325"/>
        <v>NA</v>
      </c>
      <c r="O5239" s="120"/>
      <c r="P5239"/>
      <c r="Q5239"/>
      <c r="R5239"/>
      <c r="S5239"/>
      <c r="T5239"/>
      <c r="U5239" t="s">
        <v>18102</v>
      </c>
      <c r="V5239" t="s">
        <v>18100</v>
      </c>
      <c r="W5239" t="s">
        <v>18101</v>
      </c>
      <c r="X5239" t="s">
        <v>675</v>
      </c>
      <c r="Y5239" t="s">
        <v>18103</v>
      </c>
      <c r="Z5239" t="s">
        <v>54</v>
      </c>
      <c r="AA5239"/>
      <c r="AB5239" t="s">
        <v>45984</v>
      </c>
      <c r="AC5239" t="s">
        <v>52776</v>
      </c>
      <c r="AD5239" t="s">
        <v>18104</v>
      </c>
      <c r="AE5239" t="s">
        <v>565</v>
      </c>
      <c r="AF5239" s="119" t="str">
        <f t="shared" si="326"/>
        <v>NA</v>
      </c>
      <c r="AG5239" s="119"/>
      <c r="AH5239" s="119"/>
      <c r="AI5239" s="119"/>
      <c r="AJ5239" s="119" t="str">
        <f t="shared" si="327"/>
        <v>NA</v>
      </c>
      <c r="AK5239" s="190"/>
      <c r="AL5239" s="191"/>
    </row>
    <row r="5240" spans="1:38" x14ac:dyDescent="0.25">
      <c r="A5240" t="s">
        <v>12350</v>
      </c>
      <c r="B5240" t="s">
        <v>12348</v>
      </c>
      <c r="C5240" t="s">
        <v>12349</v>
      </c>
      <c r="D5240" t="s">
        <v>675</v>
      </c>
      <c r="E5240" t="s">
        <v>1855</v>
      </c>
      <c r="F5240" t="s">
        <v>54</v>
      </c>
      <c r="G5240"/>
      <c r="H5240" t="s">
        <v>41949</v>
      </c>
      <c r="I5240" t="s">
        <v>53289</v>
      </c>
      <c r="J5240" t="s">
        <v>12350</v>
      </c>
      <c r="K5240" t="s">
        <v>105</v>
      </c>
      <c r="L5240" s="119" t="str">
        <f t="shared" si="324"/>
        <v>NA</v>
      </c>
      <c r="M5240" s="119"/>
      <c r="N5240" s="120" t="str">
        <f t="shared" si="325"/>
        <v>NA</v>
      </c>
      <c r="O5240" s="120"/>
      <c r="P5240"/>
      <c r="Q5240"/>
      <c r="R5240"/>
      <c r="S5240"/>
      <c r="T5240"/>
      <c r="U5240" t="s">
        <v>18721</v>
      </c>
      <c r="V5240" t="s">
        <v>18719</v>
      </c>
      <c r="W5240" t="s">
        <v>18720</v>
      </c>
      <c r="X5240" t="s">
        <v>675</v>
      </c>
      <c r="Y5240" t="s">
        <v>18722</v>
      </c>
      <c r="Z5240" t="s">
        <v>54</v>
      </c>
      <c r="AA5240"/>
      <c r="AB5240" t="s">
        <v>45985</v>
      </c>
      <c r="AC5240" t="s">
        <v>52777</v>
      </c>
      <c r="AD5240" t="s">
        <v>18723</v>
      </c>
      <c r="AE5240" t="s">
        <v>565</v>
      </c>
      <c r="AF5240" s="119" t="str">
        <f t="shared" si="326"/>
        <v>NA</v>
      </c>
      <c r="AG5240" s="119"/>
      <c r="AH5240" s="119"/>
      <c r="AI5240" s="119"/>
      <c r="AJ5240" s="119" t="str">
        <f t="shared" si="327"/>
        <v>NA</v>
      </c>
      <c r="AK5240" s="190"/>
      <c r="AL5240" s="191"/>
    </row>
    <row r="5241" spans="1:38" x14ac:dyDescent="0.25">
      <c r="A5241" t="s">
        <v>21972</v>
      </c>
      <c r="B5241" t="s">
        <v>21970</v>
      </c>
      <c r="C5241" t="s">
        <v>21971</v>
      </c>
      <c r="D5241" t="s">
        <v>675</v>
      </c>
      <c r="E5241" t="s">
        <v>1855</v>
      </c>
      <c r="F5241" t="s">
        <v>54</v>
      </c>
      <c r="G5241"/>
      <c r="H5241" t="s">
        <v>46598</v>
      </c>
      <c r="I5241" t="s">
        <v>53289</v>
      </c>
      <c r="J5241"/>
      <c r="K5241" t="s">
        <v>105</v>
      </c>
      <c r="L5241" s="119" t="str">
        <f t="shared" si="324"/>
        <v>NA</v>
      </c>
      <c r="M5241" s="119"/>
      <c r="N5241" s="120" t="str">
        <f t="shared" si="325"/>
        <v>NA</v>
      </c>
      <c r="O5241" s="120"/>
      <c r="P5241"/>
      <c r="Q5241"/>
      <c r="R5241"/>
      <c r="S5241"/>
      <c r="T5241"/>
      <c r="U5241" t="s">
        <v>17586</v>
      </c>
      <c r="V5241" t="s">
        <v>17584</v>
      </c>
      <c r="W5241" t="s">
        <v>17585</v>
      </c>
      <c r="X5241" t="s">
        <v>675</v>
      </c>
      <c r="Y5241" t="s">
        <v>17587</v>
      </c>
      <c r="Z5241" t="s">
        <v>54</v>
      </c>
      <c r="AA5241"/>
      <c r="AB5241" t="s">
        <v>45986</v>
      </c>
      <c r="AC5241" t="s">
        <v>52778</v>
      </c>
      <c r="AD5241" t="s">
        <v>17588</v>
      </c>
      <c r="AE5241" t="s">
        <v>565</v>
      </c>
      <c r="AF5241" s="119" t="str">
        <f t="shared" si="326"/>
        <v>NA</v>
      </c>
      <c r="AG5241" s="119"/>
      <c r="AH5241" s="119"/>
      <c r="AI5241" s="119"/>
      <c r="AJ5241" s="119" t="str">
        <f t="shared" si="327"/>
        <v>NA</v>
      </c>
      <c r="AK5241" s="190"/>
      <c r="AL5241" s="191"/>
    </row>
    <row r="5242" spans="1:38" x14ac:dyDescent="0.25">
      <c r="A5242" t="s">
        <v>7768</v>
      </c>
      <c r="B5242" t="s">
        <v>7766</v>
      </c>
      <c r="C5242" t="s">
        <v>7767</v>
      </c>
      <c r="D5242" t="s">
        <v>675</v>
      </c>
      <c r="E5242" t="s">
        <v>1855</v>
      </c>
      <c r="F5242" t="s">
        <v>54</v>
      </c>
      <c r="G5242"/>
      <c r="H5242" t="s">
        <v>46599</v>
      </c>
      <c r="I5242" t="s">
        <v>53289</v>
      </c>
      <c r="J5242"/>
      <c r="K5242" t="s">
        <v>105</v>
      </c>
      <c r="L5242" s="119" t="str">
        <f t="shared" si="324"/>
        <v>NA</v>
      </c>
      <c r="M5242" s="119"/>
      <c r="N5242" s="120" t="str">
        <f t="shared" si="325"/>
        <v>NA</v>
      </c>
      <c r="O5242" s="120"/>
      <c r="P5242"/>
      <c r="Q5242"/>
      <c r="R5242"/>
      <c r="S5242"/>
      <c r="T5242"/>
      <c r="U5242" t="s">
        <v>8321</v>
      </c>
      <c r="V5242" t="s">
        <v>8319</v>
      </c>
      <c r="W5242" t="s">
        <v>8320</v>
      </c>
      <c r="X5242" t="s">
        <v>675</v>
      </c>
      <c r="Y5242" t="s">
        <v>8322</v>
      </c>
      <c r="Z5242" t="s">
        <v>54</v>
      </c>
      <c r="AA5242"/>
      <c r="AB5242" t="s">
        <v>45987</v>
      </c>
      <c r="AC5242" t="s">
        <v>52779</v>
      </c>
      <c r="AD5242" t="s">
        <v>8323</v>
      </c>
      <c r="AE5242" t="s">
        <v>105</v>
      </c>
      <c r="AF5242" s="119" t="str">
        <f t="shared" si="326"/>
        <v>NA</v>
      </c>
      <c r="AG5242" s="119"/>
      <c r="AH5242" s="119"/>
      <c r="AI5242" s="119"/>
      <c r="AJ5242" s="119" t="str">
        <f t="shared" si="327"/>
        <v>NA</v>
      </c>
      <c r="AK5242" s="190"/>
      <c r="AL5242" s="191"/>
    </row>
    <row r="5243" spans="1:38" x14ac:dyDescent="0.25">
      <c r="A5243" t="s">
        <v>19693</v>
      </c>
      <c r="B5243" t="s">
        <v>19691</v>
      </c>
      <c r="C5243" t="s">
        <v>19692</v>
      </c>
      <c r="D5243" t="s">
        <v>675</v>
      </c>
      <c r="E5243" t="s">
        <v>1855</v>
      </c>
      <c r="F5243" t="s">
        <v>54</v>
      </c>
      <c r="G5243"/>
      <c r="H5243" t="s">
        <v>46600</v>
      </c>
      <c r="I5243" t="s">
        <v>53289</v>
      </c>
      <c r="J5243" t="s">
        <v>19694</v>
      </c>
      <c r="K5243" t="s">
        <v>105</v>
      </c>
      <c r="L5243" s="119" t="str">
        <f t="shared" si="324"/>
        <v>NA</v>
      </c>
      <c r="M5243" s="119"/>
      <c r="N5243" s="120" t="str">
        <f t="shared" si="325"/>
        <v>NA</v>
      </c>
      <c r="O5243" s="120"/>
      <c r="P5243"/>
      <c r="Q5243"/>
      <c r="R5243"/>
      <c r="S5243"/>
      <c r="T5243"/>
      <c r="U5243" t="s">
        <v>18373</v>
      </c>
      <c r="V5243" t="s">
        <v>18371</v>
      </c>
      <c r="W5243" t="s">
        <v>18372</v>
      </c>
      <c r="X5243" t="s">
        <v>675</v>
      </c>
      <c r="Y5243" t="s">
        <v>3202</v>
      </c>
      <c r="Z5243" t="s">
        <v>54</v>
      </c>
      <c r="AA5243"/>
      <c r="AB5243" t="s">
        <v>45988</v>
      </c>
      <c r="AC5243" t="s">
        <v>52780</v>
      </c>
      <c r="AD5243" t="s">
        <v>18374</v>
      </c>
      <c r="AE5243" t="s">
        <v>565</v>
      </c>
      <c r="AF5243" s="119" t="str">
        <f t="shared" si="326"/>
        <v>NA</v>
      </c>
      <c r="AG5243" s="119"/>
      <c r="AH5243" s="119"/>
      <c r="AI5243" s="119"/>
      <c r="AJ5243" s="119" t="str">
        <f t="shared" si="327"/>
        <v>NA</v>
      </c>
      <c r="AK5243" s="190"/>
      <c r="AL5243" s="191"/>
    </row>
    <row r="5244" spans="1:38" x14ac:dyDescent="0.25">
      <c r="A5244" t="s">
        <v>10580</v>
      </c>
      <c r="B5244" t="s">
        <v>10578</v>
      </c>
      <c r="C5244" t="s">
        <v>10579</v>
      </c>
      <c r="D5244" t="s">
        <v>675</v>
      </c>
      <c r="E5244" t="s">
        <v>1855</v>
      </c>
      <c r="F5244" t="s">
        <v>54</v>
      </c>
      <c r="G5244"/>
      <c r="H5244" t="s">
        <v>46598</v>
      </c>
      <c r="I5244" t="s">
        <v>53289</v>
      </c>
      <c r="J5244"/>
      <c r="K5244" t="s">
        <v>105</v>
      </c>
      <c r="L5244" s="119" t="str">
        <f t="shared" si="324"/>
        <v>NA</v>
      </c>
      <c r="M5244" s="119"/>
      <c r="N5244" s="120" t="str">
        <f t="shared" si="325"/>
        <v>NA</v>
      </c>
      <c r="O5244" s="120"/>
      <c r="P5244"/>
      <c r="Q5244"/>
      <c r="R5244"/>
      <c r="S5244"/>
      <c r="T5244"/>
      <c r="U5244" t="s">
        <v>6152</v>
      </c>
      <c r="V5244" t="s">
        <v>6151</v>
      </c>
      <c r="W5244" t="s">
        <v>6113</v>
      </c>
      <c r="X5244" t="s">
        <v>675</v>
      </c>
      <c r="Y5244" t="s">
        <v>3202</v>
      </c>
      <c r="Z5244" t="s">
        <v>54</v>
      </c>
      <c r="AA5244"/>
      <c r="AB5244" t="s">
        <v>45989</v>
      </c>
      <c r="AC5244" t="s">
        <v>52780</v>
      </c>
      <c r="AD5244" t="s">
        <v>6152</v>
      </c>
      <c r="AE5244" t="s">
        <v>565</v>
      </c>
      <c r="AF5244" s="119" t="str">
        <f t="shared" si="326"/>
        <v>NA</v>
      </c>
      <c r="AG5244" s="119"/>
      <c r="AH5244" s="119"/>
      <c r="AI5244" s="119"/>
      <c r="AJ5244" s="119" t="str">
        <f t="shared" si="327"/>
        <v>NA</v>
      </c>
      <c r="AK5244" s="190"/>
      <c r="AL5244" s="191"/>
    </row>
    <row r="5245" spans="1:38" x14ac:dyDescent="0.25">
      <c r="A5245" t="s">
        <v>11213</v>
      </c>
      <c r="B5245" t="s">
        <v>11211</v>
      </c>
      <c r="C5245" t="s">
        <v>11212</v>
      </c>
      <c r="D5245" t="s">
        <v>675</v>
      </c>
      <c r="E5245" t="s">
        <v>1855</v>
      </c>
      <c r="F5245" t="s">
        <v>54</v>
      </c>
      <c r="G5245"/>
      <c r="H5245" t="s">
        <v>46598</v>
      </c>
      <c r="I5245" t="s">
        <v>53289</v>
      </c>
      <c r="J5245"/>
      <c r="K5245" t="s">
        <v>105</v>
      </c>
      <c r="L5245" s="119" t="str">
        <f t="shared" si="324"/>
        <v>NA</v>
      </c>
      <c r="M5245" s="119"/>
      <c r="N5245" s="120" t="str">
        <f t="shared" si="325"/>
        <v>NA</v>
      </c>
      <c r="O5245" s="120"/>
      <c r="P5245"/>
      <c r="Q5245"/>
      <c r="R5245"/>
      <c r="S5245"/>
      <c r="T5245"/>
      <c r="U5245" t="s">
        <v>22160</v>
      </c>
      <c r="V5245" t="s">
        <v>22158</v>
      </c>
      <c r="W5245" t="s">
        <v>22159</v>
      </c>
      <c r="X5245" t="s">
        <v>675</v>
      </c>
      <c r="Y5245" t="s">
        <v>3202</v>
      </c>
      <c r="Z5245" t="s">
        <v>54</v>
      </c>
      <c r="AA5245"/>
      <c r="AB5245" t="s">
        <v>45990</v>
      </c>
      <c r="AC5245" t="s">
        <v>52780</v>
      </c>
      <c r="AD5245" t="s">
        <v>22161</v>
      </c>
      <c r="AE5245" t="s">
        <v>105</v>
      </c>
      <c r="AF5245" s="119" t="str">
        <f t="shared" si="326"/>
        <v>NA</v>
      </c>
      <c r="AG5245" s="119"/>
      <c r="AH5245" s="119"/>
      <c r="AI5245" s="119"/>
      <c r="AJ5245" s="119" t="str">
        <f t="shared" si="327"/>
        <v>NA</v>
      </c>
      <c r="AK5245" s="190"/>
      <c r="AL5245" s="191"/>
    </row>
    <row r="5246" spans="1:38" x14ac:dyDescent="0.25">
      <c r="A5246" t="s">
        <v>10036</v>
      </c>
      <c r="B5246" t="s">
        <v>10034</v>
      </c>
      <c r="C5246" t="s">
        <v>10035</v>
      </c>
      <c r="D5246" t="s">
        <v>675</v>
      </c>
      <c r="E5246" t="s">
        <v>1855</v>
      </c>
      <c r="F5246" t="s">
        <v>54</v>
      </c>
      <c r="G5246"/>
      <c r="H5246" t="s">
        <v>46599</v>
      </c>
      <c r="I5246" t="s">
        <v>53289</v>
      </c>
      <c r="J5246"/>
      <c r="K5246" t="s">
        <v>105</v>
      </c>
      <c r="L5246" s="119" t="str">
        <f t="shared" si="324"/>
        <v>NA</v>
      </c>
      <c r="M5246" s="119"/>
      <c r="N5246" s="120" t="str">
        <f t="shared" si="325"/>
        <v>NA</v>
      </c>
      <c r="O5246" s="120"/>
      <c r="P5246"/>
      <c r="Q5246"/>
      <c r="R5246"/>
      <c r="S5246"/>
      <c r="T5246"/>
      <c r="U5246" t="s">
        <v>6583</v>
      </c>
      <c r="V5246" t="s">
        <v>6581</v>
      </c>
      <c r="W5246" t="s">
        <v>6582</v>
      </c>
      <c r="X5246" t="s">
        <v>675</v>
      </c>
      <c r="Y5246" t="s">
        <v>3202</v>
      </c>
      <c r="Z5246" t="s">
        <v>54</v>
      </c>
      <c r="AA5246"/>
      <c r="AB5246" t="s">
        <v>45990</v>
      </c>
      <c r="AC5246" t="s">
        <v>52780</v>
      </c>
      <c r="AD5246"/>
      <c r="AE5246" t="s">
        <v>105</v>
      </c>
      <c r="AF5246" s="119" t="str">
        <f t="shared" si="326"/>
        <v>NA</v>
      </c>
      <c r="AG5246" s="119"/>
      <c r="AH5246" s="119"/>
      <c r="AI5246" s="119"/>
      <c r="AJ5246" s="119" t="str">
        <f t="shared" si="327"/>
        <v>NA</v>
      </c>
      <c r="AK5246" s="190"/>
      <c r="AL5246" s="191"/>
    </row>
    <row r="5247" spans="1:38" x14ac:dyDescent="0.25">
      <c r="A5247" t="s">
        <v>18706</v>
      </c>
      <c r="B5247" t="s">
        <v>18704</v>
      </c>
      <c r="C5247" t="s">
        <v>18705</v>
      </c>
      <c r="D5247" t="s">
        <v>675</v>
      </c>
      <c r="E5247" t="s">
        <v>18707</v>
      </c>
      <c r="F5247" t="s">
        <v>54</v>
      </c>
      <c r="G5247"/>
      <c r="H5247" t="s">
        <v>46601</v>
      </c>
      <c r="I5247" t="s">
        <v>53290</v>
      </c>
      <c r="J5247"/>
      <c r="K5247" t="s">
        <v>565</v>
      </c>
      <c r="L5247" s="119" t="str">
        <f t="shared" si="324"/>
        <v>NA</v>
      </c>
      <c r="M5247" s="119"/>
      <c r="N5247" s="120" t="str">
        <f t="shared" si="325"/>
        <v>NA</v>
      </c>
      <c r="O5247" s="120"/>
      <c r="P5247"/>
      <c r="Q5247"/>
      <c r="R5247"/>
      <c r="S5247"/>
      <c r="T5247"/>
      <c r="U5247" t="s">
        <v>9838</v>
      </c>
      <c r="V5247" t="s">
        <v>9836</v>
      </c>
      <c r="W5247" t="s">
        <v>9837</v>
      </c>
      <c r="X5247" t="s">
        <v>675</v>
      </c>
      <c r="Y5247" t="s">
        <v>3202</v>
      </c>
      <c r="Z5247" t="s">
        <v>54</v>
      </c>
      <c r="AA5247"/>
      <c r="AB5247" t="s">
        <v>45991</v>
      </c>
      <c r="AC5247" t="s">
        <v>52780</v>
      </c>
      <c r="AD5247" t="s">
        <v>9838</v>
      </c>
      <c r="AE5247" t="s">
        <v>105</v>
      </c>
      <c r="AF5247" s="119" t="str">
        <f t="shared" si="326"/>
        <v>NA</v>
      </c>
      <c r="AG5247" s="119"/>
      <c r="AH5247" s="119"/>
      <c r="AI5247" s="119"/>
      <c r="AJ5247" s="119" t="str">
        <f t="shared" si="327"/>
        <v>NA</v>
      </c>
      <c r="AK5247" s="190"/>
      <c r="AL5247" s="191"/>
    </row>
    <row r="5248" spans="1:38" x14ac:dyDescent="0.25">
      <c r="A5248" t="s">
        <v>9659</v>
      </c>
      <c r="B5248" t="s">
        <v>9657</v>
      </c>
      <c r="C5248" t="s">
        <v>9658</v>
      </c>
      <c r="D5248" t="s">
        <v>675</v>
      </c>
      <c r="E5248" t="s">
        <v>9660</v>
      </c>
      <c r="F5248" t="s">
        <v>54</v>
      </c>
      <c r="G5248"/>
      <c r="H5248" t="s">
        <v>46602</v>
      </c>
      <c r="I5248" t="s">
        <v>53291</v>
      </c>
      <c r="J5248"/>
      <c r="K5248" t="s">
        <v>105</v>
      </c>
      <c r="L5248" s="119" t="str">
        <f t="shared" si="324"/>
        <v>NA</v>
      </c>
      <c r="M5248" s="119"/>
      <c r="N5248" s="120" t="str">
        <f t="shared" si="325"/>
        <v>NA</v>
      </c>
      <c r="O5248" s="120"/>
      <c r="P5248"/>
      <c r="Q5248"/>
      <c r="R5248"/>
      <c r="S5248"/>
      <c r="T5248"/>
      <c r="U5248" t="s">
        <v>19983</v>
      </c>
      <c r="V5248" t="s">
        <v>19981</v>
      </c>
      <c r="W5248" t="s">
        <v>19982</v>
      </c>
      <c r="X5248" t="s">
        <v>675</v>
      </c>
      <c r="Y5248" t="s">
        <v>19984</v>
      </c>
      <c r="Z5248" t="s">
        <v>54</v>
      </c>
      <c r="AA5248"/>
      <c r="AB5248" t="s">
        <v>45992</v>
      </c>
      <c r="AC5248" t="s">
        <v>52781</v>
      </c>
      <c r="AD5248"/>
      <c r="AE5248" t="s">
        <v>565</v>
      </c>
      <c r="AF5248" s="119" t="str">
        <f t="shared" si="326"/>
        <v>NA</v>
      </c>
      <c r="AG5248" s="119"/>
      <c r="AH5248" s="119"/>
      <c r="AI5248" s="119"/>
      <c r="AJ5248" s="119" t="str">
        <f t="shared" si="327"/>
        <v>NA</v>
      </c>
      <c r="AK5248" s="190"/>
      <c r="AL5248" s="191"/>
    </row>
    <row r="5249" spans="1:38" x14ac:dyDescent="0.25">
      <c r="A5249" t="s">
        <v>16043</v>
      </c>
      <c r="B5249" t="s">
        <v>16041</v>
      </c>
      <c r="C5249" t="s">
        <v>16042</v>
      </c>
      <c r="D5249" t="s">
        <v>675</v>
      </c>
      <c r="E5249" t="s">
        <v>16044</v>
      </c>
      <c r="F5249" t="s">
        <v>54</v>
      </c>
      <c r="G5249"/>
      <c r="H5249" t="s">
        <v>46603</v>
      </c>
      <c r="I5249" t="s">
        <v>53292</v>
      </c>
      <c r="J5249"/>
      <c r="K5249" t="s">
        <v>105</v>
      </c>
      <c r="L5249" s="119" t="str">
        <f t="shared" si="324"/>
        <v>NA</v>
      </c>
      <c r="M5249" s="119"/>
      <c r="N5249" s="120" t="str">
        <f t="shared" si="325"/>
        <v>NA</v>
      </c>
      <c r="O5249" s="120"/>
      <c r="P5249"/>
      <c r="Q5249"/>
      <c r="R5249"/>
      <c r="S5249"/>
      <c r="T5249"/>
      <c r="U5249" t="s">
        <v>19859</v>
      </c>
      <c r="V5249" t="s">
        <v>19857</v>
      </c>
      <c r="W5249" t="s">
        <v>19858</v>
      </c>
      <c r="X5249" t="s">
        <v>675</v>
      </c>
      <c r="Y5249" t="s">
        <v>19860</v>
      </c>
      <c r="Z5249" t="s">
        <v>54</v>
      </c>
      <c r="AA5249"/>
      <c r="AB5249" t="s">
        <v>45993</v>
      </c>
      <c r="AC5249" t="s">
        <v>52782</v>
      </c>
      <c r="AD5249" t="s">
        <v>19861</v>
      </c>
      <c r="AE5249" t="s">
        <v>565</v>
      </c>
      <c r="AF5249" s="119" t="str">
        <f t="shared" si="326"/>
        <v>NA</v>
      </c>
      <c r="AG5249" s="119"/>
      <c r="AH5249" s="119"/>
      <c r="AI5249" s="119"/>
      <c r="AJ5249" s="119" t="str">
        <f t="shared" si="327"/>
        <v>NA</v>
      </c>
      <c r="AK5249" s="190"/>
      <c r="AL5249" s="191"/>
    </row>
    <row r="5250" spans="1:38" x14ac:dyDescent="0.25">
      <c r="A5250" t="s">
        <v>15563</v>
      </c>
      <c r="B5250" t="s">
        <v>15561</v>
      </c>
      <c r="C5250" t="s">
        <v>15562</v>
      </c>
      <c r="D5250" t="s">
        <v>675</v>
      </c>
      <c r="E5250" t="s">
        <v>15564</v>
      </c>
      <c r="F5250" t="s">
        <v>54</v>
      </c>
      <c r="G5250"/>
      <c r="H5250" t="s">
        <v>46604</v>
      </c>
      <c r="I5250" t="s">
        <v>53293</v>
      </c>
      <c r="J5250"/>
      <c r="K5250" t="s">
        <v>105</v>
      </c>
      <c r="L5250" s="119" t="str">
        <f t="shared" si="324"/>
        <v>NA</v>
      </c>
      <c r="M5250" s="119"/>
      <c r="N5250" s="120" t="str">
        <f t="shared" si="325"/>
        <v>NA</v>
      </c>
      <c r="O5250" s="120"/>
      <c r="P5250"/>
      <c r="Q5250"/>
      <c r="R5250"/>
      <c r="S5250"/>
      <c r="T5250"/>
      <c r="U5250" t="s">
        <v>15379</v>
      </c>
      <c r="V5250" t="s">
        <v>15377</v>
      </c>
      <c r="W5250" t="s">
        <v>15378</v>
      </c>
      <c r="X5250" t="s">
        <v>675</v>
      </c>
      <c r="Y5250" t="s">
        <v>4126</v>
      </c>
      <c r="Z5250" t="s">
        <v>54</v>
      </c>
      <c r="AA5250"/>
      <c r="AB5250" t="s">
        <v>45994</v>
      </c>
      <c r="AC5250" t="s">
        <v>51634</v>
      </c>
      <c r="AD5250" t="s">
        <v>15380</v>
      </c>
      <c r="AE5250" t="s">
        <v>565</v>
      </c>
      <c r="AF5250" s="119" t="str">
        <f t="shared" si="326"/>
        <v>NA</v>
      </c>
      <c r="AG5250" s="119"/>
      <c r="AH5250" s="119"/>
      <c r="AI5250" s="119"/>
      <c r="AJ5250" s="119" t="str">
        <f t="shared" si="327"/>
        <v>NA</v>
      </c>
      <c r="AK5250" s="190"/>
      <c r="AL5250" s="191"/>
    </row>
    <row r="5251" spans="1:38" x14ac:dyDescent="0.25">
      <c r="A5251" t="s">
        <v>10789</v>
      </c>
      <c r="B5251" t="s">
        <v>10787</v>
      </c>
      <c r="C5251" t="s">
        <v>10788</v>
      </c>
      <c r="D5251" t="s">
        <v>675</v>
      </c>
      <c r="E5251" t="s">
        <v>10790</v>
      </c>
      <c r="F5251" t="s">
        <v>54</v>
      </c>
      <c r="G5251"/>
      <c r="H5251" t="s">
        <v>46605</v>
      </c>
      <c r="I5251" t="s">
        <v>53294</v>
      </c>
      <c r="J5251" t="s">
        <v>10789</v>
      </c>
      <c r="K5251" t="s">
        <v>105</v>
      </c>
      <c r="L5251" s="119" t="str">
        <f t="shared" ref="L5251:L5314" si="328">IF($Q$1&lt;&gt;"",IF(ISNUMBER(SEARCH("*"&amp;$Q$1&amp;"*", A5251)),A5251, IF(ISNUMBER(SEARCH("*"&amp;$Q$1&amp;"*", H5251)),A5251, IF(ISNUMBER(SEARCH("*"&amp;$Q$1&amp;"*", G5251)),A5251, IF(ISNUMBER(SEARCH("*"&amp;$Q$1&amp;"*", J5251)),A5251,  IF(ISNUMBER(SEARCH("*"&amp;$Q$1&amp;"*", E5251)),A5251, "NA"))))),"NA")</f>
        <v>NA</v>
      </c>
      <c r="M5251" s="119"/>
      <c r="N5251" s="120" t="str">
        <f t="shared" ref="N5251:N5314" si="329">IF($Q$11=1,IF(ISNUMBER(SEARCH($T$11,C5251)),A5251,"NA"),"NA")</f>
        <v>NA</v>
      </c>
      <c r="O5251" s="120"/>
      <c r="P5251"/>
      <c r="Q5251"/>
      <c r="R5251"/>
      <c r="S5251"/>
      <c r="T5251"/>
      <c r="U5251" t="s">
        <v>15707</v>
      </c>
      <c r="V5251" t="s">
        <v>15705</v>
      </c>
      <c r="W5251" t="s">
        <v>15706</v>
      </c>
      <c r="X5251" t="s">
        <v>675</v>
      </c>
      <c r="Y5251" t="s">
        <v>4126</v>
      </c>
      <c r="Z5251" t="s">
        <v>54</v>
      </c>
      <c r="AA5251"/>
      <c r="AB5251" t="s">
        <v>45994</v>
      </c>
      <c r="AC5251" t="s">
        <v>51634</v>
      </c>
      <c r="AD5251" t="s">
        <v>15708</v>
      </c>
      <c r="AE5251" t="s">
        <v>565</v>
      </c>
      <c r="AF5251" s="119" t="str">
        <f t="shared" ref="AF5251:AF5314" si="330">IF($Q$6&lt;&gt;"",IF(ISNUMBER(SEARCH($Q$6, W5251)),U5251, "NA"),"NA")</f>
        <v>NA</v>
      </c>
      <c r="AG5251" s="119"/>
      <c r="AH5251" s="119"/>
      <c r="AI5251" s="119"/>
      <c r="AJ5251" s="119" t="str">
        <f t="shared" ref="AJ5251:AJ5314" si="331">IF($Q$5&lt;&gt;"",IF(ISNUMBER(SEARCH($Q$5, U5251&amp;" "&amp;Y5251&amp;" "&amp;AA5251&amp;" "&amp;AB5251&amp;" "&amp;AD5251)),U5251, "NA"),"NA")</f>
        <v>NA</v>
      </c>
      <c r="AK5251" s="190"/>
      <c r="AL5251" s="191"/>
    </row>
    <row r="5252" spans="1:38" x14ac:dyDescent="0.25">
      <c r="A5252" t="s">
        <v>9879</v>
      </c>
      <c r="B5252" t="s">
        <v>9877</v>
      </c>
      <c r="C5252" t="s">
        <v>9878</v>
      </c>
      <c r="D5252" t="s">
        <v>675</v>
      </c>
      <c r="E5252" t="s">
        <v>9880</v>
      </c>
      <c r="F5252" t="s">
        <v>54</v>
      </c>
      <c r="G5252"/>
      <c r="H5252" t="s">
        <v>46606</v>
      </c>
      <c r="I5252" t="s">
        <v>53295</v>
      </c>
      <c r="J5252"/>
      <c r="K5252" t="s">
        <v>105</v>
      </c>
      <c r="L5252" s="119" t="str">
        <f t="shared" si="328"/>
        <v>NA</v>
      </c>
      <c r="M5252" s="119"/>
      <c r="N5252" s="120" t="str">
        <f t="shared" si="329"/>
        <v>NA</v>
      </c>
      <c r="O5252" s="120"/>
      <c r="P5252"/>
      <c r="Q5252"/>
      <c r="R5252"/>
      <c r="S5252"/>
      <c r="T5252"/>
      <c r="U5252" t="s">
        <v>15134</v>
      </c>
      <c r="V5252" t="s">
        <v>15133</v>
      </c>
      <c r="W5252" t="s">
        <v>5531</v>
      </c>
      <c r="X5252" t="s">
        <v>675</v>
      </c>
      <c r="Y5252" t="s">
        <v>15135</v>
      </c>
      <c r="Z5252" t="s">
        <v>54</v>
      </c>
      <c r="AA5252"/>
      <c r="AB5252" t="s">
        <v>45995</v>
      </c>
      <c r="AC5252" t="s">
        <v>52783</v>
      </c>
      <c r="AD5252" t="s">
        <v>15136</v>
      </c>
      <c r="AE5252" t="s">
        <v>565</v>
      </c>
      <c r="AF5252" s="119" t="str">
        <f t="shared" si="330"/>
        <v>NA</v>
      </c>
      <c r="AG5252" s="119"/>
      <c r="AH5252" s="119"/>
      <c r="AI5252" s="119"/>
      <c r="AJ5252" s="119" t="str">
        <f t="shared" si="331"/>
        <v>NA</v>
      </c>
      <c r="AK5252" s="190"/>
      <c r="AL5252" s="191"/>
    </row>
    <row r="5253" spans="1:38" x14ac:dyDescent="0.25">
      <c r="A5253" t="s">
        <v>7377</v>
      </c>
      <c r="B5253" t="s">
        <v>7375</v>
      </c>
      <c r="C5253" t="s">
        <v>7376</v>
      </c>
      <c r="D5253" t="s">
        <v>675</v>
      </c>
      <c r="E5253" t="s">
        <v>1041</v>
      </c>
      <c r="F5253" t="s">
        <v>54</v>
      </c>
      <c r="G5253"/>
      <c r="H5253" t="s">
        <v>46607</v>
      </c>
      <c r="I5253" t="s">
        <v>53296</v>
      </c>
      <c r="J5253"/>
      <c r="K5253" t="s">
        <v>105</v>
      </c>
      <c r="L5253" s="119" t="str">
        <f t="shared" si="328"/>
        <v>NA</v>
      </c>
      <c r="M5253" s="119"/>
      <c r="N5253" s="120" t="str">
        <f t="shared" si="329"/>
        <v>NA</v>
      </c>
      <c r="O5253" s="120"/>
      <c r="P5253"/>
      <c r="Q5253"/>
      <c r="R5253"/>
      <c r="S5253"/>
      <c r="T5253"/>
      <c r="U5253" t="s">
        <v>22041</v>
      </c>
      <c r="V5253" t="s">
        <v>22039</v>
      </c>
      <c r="W5253" t="s">
        <v>22040</v>
      </c>
      <c r="X5253" t="s">
        <v>675</v>
      </c>
      <c r="Y5253" t="s">
        <v>22042</v>
      </c>
      <c r="Z5253" t="s">
        <v>54</v>
      </c>
      <c r="AA5253"/>
      <c r="AB5253" t="s">
        <v>45996</v>
      </c>
      <c r="AC5253" t="s">
        <v>52784</v>
      </c>
      <c r="AD5253"/>
      <c r="AE5253" t="s">
        <v>565</v>
      </c>
      <c r="AF5253" s="119" t="str">
        <f t="shared" si="330"/>
        <v>NA</v>
      </c>
      <c r="AG5253" s="119"/>
      <c r="AH5253" s="119"/>
      <c r="AI5253" s="119"/>
      <c r="AJ5253" s="119" t="str">
        <f t="shared" si="331"/>
        <v>NA</v>
      </c>
      <c r="AK5253" s="190"/>
      <c r="AL5253" s="191"/>
    </row>
    <row r="5254" spans="1:38" x14ac:dyDescent="0.25">
      <c r="A5254" t="s">
        <v>15567</v>
      </c>
      <c r="B5254" t="s">
        <v>15565</v>
      </c>
      <c r="C5254" t="s">
        <v>15566</v>
      </c>
      <c r="D5254" t="s">
        <v>675</v>
      </c>
      <c r="E5254" t="s">
        <v>1041</v>
      </c>
      <c r="F5254" t="s">
        <v>54</v>
      </c>
      <c r="G5254"/>
      <c r="H5254" t="s">
        <v>46608</v>
      </c>
      <c r="I5254" t="s">
        <v>53296</v>
      </c>
      <c r="J5254"/>
      <c r="K5254" t="s">
        <v>105</v>
      </c>
      <c r="L5254" s="119" t="str">
        <f t="shared" si="328"/>
        <v>NA</v>
      </c>
      <c r="M5254" s="119"/>
      <c r="N5254" s="120" t="str">
        <f t="shared" si="329"/>
        <v>NA</v>
      </c>
      <c r="O5254" s="120"/>
      <c r="P5254"/>
      <c r="Q5254"/>
      <c r="R5254"/>
      <c r="S5254"/>
      <c r="T5254"/>
      <c r="U5254" t="s">
        <v>19385</v>
      </c>
      <c r="V5254" t="s">
        <v>19383</v>
      </c>
      <c r="W5254" t="s">
        <v>19384</v>
      </c>
      <c r="X5254" t="s">
        <v>675</v>
      </c>
      <c r="Y5254" t="s">
        <v>19386</v>
      </c>
      <c r="Z5254" t="s">
        <v>54</v>
      </c>
      <c r="AA5254"/>
      <c r="AB5254" t="s">
        <v>45997</v>
      </c>
      <c r="AC5254" t="s">
        <v>52785</v>
      </c>
      <c r="AD5254" t="s">
        <v>19387</v>
      </c>
      <c r="AE5254" t="s">
        <v>565</v>
      </c>
      <c r="AF5254" s="119" t="str">
        <f t="shared" si="330"/>
        <v>NA</v>
      </c>
      <c r="AG5254" s="119"/>
      <c r="AH5254" s="119"/>
      <c r="AI5254" s="119"/>
      <c r="AJ5254" s="119" t="str">
        <f t="shared" si="331"/>
        <v>NA</v>
      </c>
      <c r="AK5254" s="190"/>
      <c r="AL5254" s="191"/>
    </row>
    <row r="5255" spans="1:38" x14ac:dyDescent="0.25">
      <c r="A5255" t="s">
        <v>15757</v>
      </c>
      <c r="B5255" t="s">
        <v>15755</v>
      </c>
      <c r="C5255" t="s">
        <v>15756</v>
      </c>
      <c r="D5255" t="s">
        <v>675</v>
      </c>
      <c r="E5255" t="s">
        <v>3284</v>
      </c>
      <c r="F5255" t="s">
        <v>54</v>
      </c>
      <c r="G5255"/>
      <c r="H5255" t="s">
        <v>46609</v>
      </c>
      <c r="I5255" t="s">
        <v>53297</v>
      </c>
      <c r="J5255"/>
      <c r="K5255" t="s">
        <v>105</v>
      </c>
      <c r="L5255" s="119" t="str">
        <f t="shared" si="328"/>
        <v>NA</v>
      </c>
      <c r="M5255" s="119"/>
      <c r="N5255" s="120" t="str">
        <f t="shared" si="329"/>
        <v>NA</v>
      </c>
      <c r="O5255" s="120"/>
      <c r="P5255"/>
      <c r="Q5255"/>
      <c r="R5255"/>
      <c r="S5255"/>
      <c r="T5255"/>
      <c r="U5255" t="s">
        <v>6440</v>
      </c>
      <c r="V5255" t="s">
        <v>6438</v>
      </c>
      <c r="W5255" t="s">
        <v>6439</v>
      </c>
      <c r="X5255" t="s">
        <v>675</v>
      </c>
      <c r="Y5255" t="s">
        <v>6441</v>
      </c>
      <c r="Z5255" t="s">
        <v>54</v>
      </c>
      <c r="AA5255"/>
      <c r="AB5255" t="s">
        <v>45998</v>
      </c>
      <c r="AC5255" t="s">
        <v>52786</v>
      </c>
      <c r="AD5255" t="s">
        <v>6440</v>
      </c>
      <c r="AE5255" t="s">
        <v>105</v>
      </c>
      <c r="AF5255" s="119" t="str">
        <f t="shared" si="330"/>
        <v>NA</v>
      </c>
      <c r="AG5255" s="119"/>
      <c r="AH5255" s="119"/>
      <c r="AI5255" s="119"/>
      <c r="AJ5255" s="119" t="str">
        <f t="shared" si="331"/>
        <v>NA</v>
      </c>
      <c r="AK5255" s="190"/>
      <c r="AL5255" s="191"/>
    </row>
    <row r="5256" spans="1:38" x14ac:dyDescent="0.25">
      <c r="A5256" t="s">
        <v>10351</v>
      </c>
      <c r="B5256" t="s">
        <v>10349</v>
      </c>
      <c r="C5256" t="s">
        <v>10350</v>
      </c>
      <c r="D5256" t="s">
        <v>675</v>
      </c>
      <c r="E5256" t="s">
        <v>10352</v>
      </c>
      <c r="F5256" t="s">
        <v>54</v>
      </c>
      <c r="G5256"/>
      <c r="H5256" t="s">
        <v>46610</v>
      </c>
      <c r="I5256" t="s">
        <v>53298</v>
      </c>
      <c r="J5256" t="s">
        <v>10353</v>
      </c>
      <c r="K5256" t="s">
        <v>105</v>
      </c>
      <c r="L5256" s="119" t="str">
        <f t="shared" si="328"/>
        <v>NA</v>
      </c>
      <c r="M5256" s="119"/>
      <c r="N5256" s="120" t="str">
        <f t="shared" si="329"/>
        <v>NA</v>
      </c>
      <c r="O5256" s="120"/>
      <c r="P5256"/>
      <c r="Q5256"/>
      <c r="R5256"/>
      <c r="S5256"/>
      <c r="T5256"/>
      <c r="U5256" t="s">
        <v>6782</v>
      </c>
      <c r="V5256" t="s">
        <v>6781</v>
      </c>
      <c r="W5256" t="s">
        <v>6755</v>
      </c>
      <c r="X5256" t="s">
        <v>675</v>
      </c>
      <c r="Y5256" t="s">
        <v>6783</v>
      </c>
      <c r="Z5256" t="s">
        <v>54</v>
      </c>
      <c r="AA5256"/>
      <c r="AB5256" t="s">
        <v>45999</v>
      </c>
      <c r="AC5256" t="s">
        <v>52787</v>
      </c>
      <c r="AD5256" t="s">
        <v>6784</v>
      </c>
      <c r="AE5256" t="s">
        <v>565</v>
      </c>
      <c r="AF5256" s="119" t="str">
        <f t="shared" si="330"/>
        <v>NA</v>
      </c>
      <c r="AG5256" s="119"/>
      <c r="AH5256" s="119"/>
      <c r="AI5256" s="119"/>
      <c r="AJ5256" s="119" t="str">
        <f t="shared" si="331"/>
        <v>NA</v>
      </c>
      <c r="AK5256" s="190"/>
      <c r="AL5256" s="191"/>
    </row>
    <row r="5257" spans="1:38" x14ac:dyDescent="0.25">
      <c r="A5257" t="s">
        <v>16532</v>
      </c>
      <c r="B5257" t="s">
        <v>16530</v>
      </c>
      <c r="C5257" t="s">
        <v>16531</v>
      </c>
      <c r="D5257" t="s">
        <v>675</v>
      </c>
      <c r="E5257" t="s">
        <v>10352</v>
      </c>
      <c r="F5257" t="s">
        <v>54</v>
      </c>
      <c r="G5257"/>
      <c r="H5257" t="s">
        <v>46611</v>
      </c>
      <c r="I5257" t="s">
        <v>53298</v>
      </c>
      <c r="J5257"/>
      <c r="K5257" t="s">
        <v>105</v>
      </c>
      <c r="L5257" s="119" t="str">
        <f t="shared" si="328"/>
        <v>NA</v>
      </c>
      <c r="M5257" s="119"/>
      <c r="N5257" s="120" t="str">
        <f t="shared" si="329"/>
        <v>NA</v>
      </c>
      <c r="O5257" s="120"/>
      <c r="P5257"/>
      <c r="Q5257"/>
      <c r="R5257"/>
      <c r="S5257"/>
      <c r="T5257"/>
      <c r="U5257" t="s">
        <v>19938</v>
      </c>
      <c r="V5257" t="s">
        <v>19936</v>
      </c>
      <c r="W5257" t="s">
        <v>19937</v>
      </c>
      <c r="X5257" t="s">
        <v>675</v>
      </c>
      <c r="Y5257" t="s">
        <v>19939</v>
      </c>
      <c r="Z5257" t="s">
        <v>54</v>
      </c>
      <c r="AA5257"/>
      <c r="AB5257" t="s">
        <v>46000</v>
      </c>
      <c r="AC5257" t="s">
        <v>52788</v>
      </c>
      <c r="AD5257" t="s">
        <v>19940</v>
      </c>
      <c r="AE5257" t="s">
        <v>565</v>
      </c>
      <c r="AF5257" s="119" t="str">
        <f t="shared" si="330"/>
        <v>NA</v>
      </c>
      <c r="AG5257" s="119"/>
      <c r="AH5257" s="119"/>
      <c r="AI5257" s="119"/>
      <c r="AJ5257" s="119" t="str">
        <f t="shared" si="331"/>
        <v>NA</v>
      </c>
      <c r="AK5257" s="190"/>
      <c r="AL5257" s="191"/>
    </row>
    <row r="5258" spans="1:38" x14ac:dyDescent="0.25">
      <c r="A5258" t="s">
        <v>18832</v>
      </c>
      <c r="B5258" t="s">
        <v>18830</v>
      </c>
      <c r="C5258" t="s">
        <v>18831</v>
      </c>
      <c r="D5258" t="s">
        <v>675</v>
      </c>
      <c r="E5258" t="s">
        <v>18833</v>
      </c>
      <c r="F5258" t="s">
        <v>54</v>
      </c>
      <c r="G5258"/>
      <c r="H5258" t="s">
        <v>46612</v>
      </c>
      <c r="I5258" t="s">
        <v>53299</v>
      </c>
      <c r="J5258"/>
      <c r="K5258" t="s">
        <v>105</v>
      </c>
      <c r="L5258" s="119" t="str">
        <f t="shared" si="328"/>
        <v>NA</v>
      </c>
      <c r="M5258" s="119"/>
      <c r="N5258" s="120" t="str">
        <f t="shared" si="329"/>
        <v>NA</v>
      </c>
      <c r="O5258" s="120"/>
      <c r="P5258"/>
      <c r="Q5258"/>
      <c r="R5258"/>
      <c r="S5258"/>
      <c r="T5258"/>
      <c r="U5258" t="s">
        <v>20762</v>
      </c>
      <c r="V5258" t="s">
        <v>20760</v>
      </c>
      <c r="W5258" t="s">
        <v>20761</v>
      </c>
      <c r="X5258" t="s">
        <v>675</v>
      </c>
      <c r="Y5258" t="s">
        <v>5533</v>
      </c>
      <c r="Z5258" t="s">
        <v>54</v>
      </c>
      <c r="AA5258"/>
      <c r="AB5258" t="s">
        <v>46001</v>
      </c>
      <c r="AC5258" t="s">
        <v>52789</v>
      </c>
      <c r="AD5258" t="s">
        <v>20763</v>
      </c>
      <c r="AE5258" t="s">
        <v>565</v>
      </c>
      <c r="AF5258" s="119" t="str">
        <f t="shared" si="330"/>
        <v>NA</v>
      </c>
      <c r="AG5258" s="119"/>
      <c r="AH5258" s="119"/>
      <c r="AI5258" s="119"/>
      <c r="AJ5258" s="119" t="str">
        <f t="shared" si="331"/>
        <v>NA</v>
      </c>
      <c r="AK5258" s="190"/>
      <c r="AL5258" s="191"/>
    </row>
    <row r="5259" spans="1:38" x14ac:dyDescent="0.25">
      <c r="A5259" t="s">
        <v>10317</v>
      </c>
      <c r="B5259" t="s">
        <v>10315</v>
      </c>
      <c r="C5259" t="s">
        <v>10316</v>
      </c>
      <c r="D5259" t="s">
        <v>675</v>
      </c>
      <c r="E5259" t="s">
        <v>1448</v>
      </c>
      <c r="F5259" t="s">
        <v>54</v>
      </c>
      <c r="G5259"/>
      <c r="H5259" t="s">
        <v>46613</v>
      </c>
      <c r="I5259" t="s">
        <v>53300</v>
      </c>
      <c r="J5259" t="s">
        <v>10318</v>
      </c>
      <c r="K5259" t="s">
        <v>565</v>
      </c>
      <c r="L5259" s="119" t="str">
        <f t="shared" si="328"/>
        <v>NA</v>
      </c>
      <c r="M5259" s="119"/>
      <c r="N5259" s="120" t="str">
        <f t="shared" si="329"/>
        <v>NA</v>
      </c>
      <c r="O5259" s="120"/>
      <c r="P5259"/>
      <c r="Q5259"/>
      <c r="R5259"/>
      <c r="S5259"/>
      <c r="T5259"/>
      <c r="U5259" t="s">
        <v>15674</v>
      </c>
      <c r="V5259" t="s">
        <v>15672</v>
      </c>
      <c r="W5259" t="s">
        <v>15673</v>
      </c>
      <c r="X5259" t="s">
        <v>675</v>
      </c>
      <c r="Y5259" t="s">
        <v>5533</v>
      </c>
      <c r="Z5259" t="s">
        <v>54</v>
      </c>
      <c r="AA5259"/>
      <c r="AB5259" t="s">
        <v>46002</v>
      </c>
      <c r="AC5259" t="s">
        <v>52789</v>
      </c>
      <c r="AD5259" t="s">
        <v>15675</v>
      </c>
      <c r="AE5259" t="s">
        <v>565</v>
      </c>
      <c r="AF5259" s="119" t="str">
        <f t="shared" si="330"/>
        <v>NA</v>
      </c>
      <c r="AG5259" s="119"/>
      <c r="AH5259" s="119"/>
      <c r="AI5259" s="119"/>
      <c r="AJ5259" s="119" t="str">
        <f t="shared" si="331"/>
        <v>NA</v>
      </c>
      <c r="AK5259" s="190"/>
      <c r="AL5259" s="191"/>
    </row>
    <row r="5260" spans="1:38" x14ac:dyDescent="0.25">
      <c r="A5260" t="s">
        <v>11277</v>
      </c>
      <c r="B5260" t="s">
        <v>11275</v>
      </c>
      <c r="C5260" t="s">
        <v>11276</v>
      </c>
      <c r="D5260" t="s">
        <v>675</v>
      </c>
      <c r="E5260" t="s">
        <v>1448</v>
      </c>
      <c r="F5260" t="s">
        <v>54</v>
      </c>
      <c r="G5260"/>
      <c r="H5260" t="s">
        <v>46614</v>
      </c>
      <c r="I5260" t="s">
        <v>53300</v>
      </c>
      <c r="J5260"/>
      <c r="K5260" t="s">
        <v>105</v>
      </c>
      <c r="L5260" s="119" t="str">
        <f t="shared" si="328"/>
        <v>NA</v>
      </c>
      <c r="M5260" s="119"/>
      <c r="N5260" s="120" t="str">
        <f t="shared" si="329"/>
        <v>NA</v>
      </c>
      <c r="O5260" s="120"/>
      <c r="P5260"/>
      <c r="Q5260"/>
      <c r="R5260"/>
      <c r="S5260"/>
      <c r="T5260"/>
      <c r="U5260" t="s">
        <v>6476</v>
      </c>
      <c r="V5260" t="s">
        <v>6474</v>
      </c>
      <c r="W5260" t="s">
        <v>6475</v>
      </c>
      <c r="X5260" t="s">
        <v>675</v>
      </c>
      <c r="Y5260" t="s">
        <v>4145</v>
      </c>
      <c r="Z5260" t="s">
        <v>54</v>
      </c>
      <c r="AA5260"/>
      <c r="AB5260" t="s">
        <v>46003</v>
      </c>
      <c r="AC5260" t="s">
        <v>52790</v>
      </c>
      <c r="AD5260" t="s">
        <v>6476</v>
      </c>
      <c r="AE5260" t="s">
        <v>105</v>
      </c>
      <c r="AF5260" s="119" t="str">
        <f t="shared" si="330"/>
        <v>NA</v>
      </c>
      <c r="AG5260" s="119"/>
      <c r="AH5260" s="119"/>
      <c r="AI5260" s="119"/>
      <c r="AJ5260" s="119" t="str">
        <f t="shared" si="331"/>
        <v>NA</v>
      </c>
      <c r="AK5260" s="190"/>
      <c r="AL5260" s="191"/>
    </row>
    <row r="5261" spans="1:38" x14ac:dyDescent="0.25">
      <c r="A5261" t="s">
        <v>19438</v>
      </c>
      <c r="B5261" t="s">
        <v>19436</v>
      </c>
      <c r="C5261" t="s">
        <v>19437</v>
      </c>
      <c r="D5261" t="s">
        <v>675</v>
      </c>
      <c r="E5261" t="s">
        <v>19439</v>
      </c>
      <c r="F5261" t="s">
        <v>54</v>
      </c>
      <c r="G5261"/>
      <c r="H5261" t="s">
        <v>46615</v>
      </c>
      <c r="I5261" t="s">
        <v>53301</v>
      </c>
      <c r="J5261"/>
      <c r="K5261" t="s">
        <v>105</v>
      </c>
      <c r="L5261" s="119" t="str">
        <f t="shared" si="328"/>
        <v>NA</v>
      </c>
      <c r="M5261" s="119"/>
      <c r="N5261" s="120" t="str">
        <f t="shared" si="329"/>
        <v>NA</v>
      </c>
      <c r="O5261" s="120"/>
      <c r="P5261"/>
      <c r="Q5261"/>
      <c r="R5261"/>
      <c r="S5261"/>
      <c r="T5261"/>
      <c r="U5261" t="s">
        <v>8304</v>
      </c>
      <c r="V5261" t="s">
        <v>8302</v>
      </c>
      <c r="W5261" t="s">
        <v>8303</v>
      </c>
      <c r="X5261" t="s">
        <v>675</v>
      </c>
      <c r="Y5261" t="s">
        <v>4145</v>
      </c>
      <c r="Z5261" t="s">
        <v>54</v>
      </c>
      <c r="AA5261"/>
      <c r="AB5261" t="s">
        <v>46004</v>
      </c>
      <c r="AC5261" t="s">
        <v>52790</v>
      </c>
      <c r="AD5261" t="s">
        <v>8305</v>
      </c>
      <c r="AE5261" t="s">
        <v>105</v>
      </c>
      <c r="AF5261" s="119" t="str">
        <f t="shared" si="330"/>
        <v>NA</v>
      </c>
      <c r="AG5261" s="119"/>
      <c r="AH5261" s="119"/>
      <c r="AI5261" s="119"/>
      <c r="AJ5261" s="119" t="str">
        <f t="shared" si="331"/>
        <v>NA</v>
      </c>
      <c r="AK5261" s="190"/>
      <c r="AL5261" s="191"/>
    </row>
    <row r="5262" spans="1:38" x14ac:dyDescent="0.25">
      <c r="A5262" t="s">
        <v>12759</v>
      </c>
      <c r="B5262" t="s">
        <v>12757</v>
      </c>
      <c r="C5262" t="s">
        <v>12758</v>
      </c>
      <c r="D5262" t="s">
        <v>675</v>
      </c>
      <c r="E5262" t="s">
        <v>12760</v>
      </c>
      <c r="F5262" t="s">
        <v>54</v>
      </c>
      <c r="G5262"/>
      <c r="H5262" t="s">
        <v>46616</v>
      </c>
      <c r="I5262" t="s">
        <v>53302</v>
      </c>
      <c r="J5262" t="s">
        <v>12761</v>
      </c>
      <c r="K5262" t="s">
        <v>105</v>
      </c>
      <c r="L5262" s="119" t="str">
        <f t="shared" si="328"/>
        <v>NA</v>
      </c>
      <c r="M5262" s="119"/>
      <c r="N5262" s="120" t="str">
        <f t="shared" si="329"/>
        <v>NA</v>
      </c>
      <c r="O5262" s="120"/>
      <c r="P5262"/>
      <c r="Q5262"/>
      <c r="R5262"/>
      <c r="S5262"/>
      <c r="T5262"/>
      <c r="U5262" t="s">
        <v>6771</v>
      </c>
      <c r="V5262" t="s">
        <v>6770</v>
      </c>
      <c r="W5262" t="s">
        <v>6755</v>
      </c>
      <c r="X5262" t="s">
        <v>675</v>
      </c>
      <c r="Y5262" t="s">
        <v>6772</v>
      </c>
      <c r="Z5262" t="s">
        <v>54</v>
      </c>
      <c r="AA5262"/>
      <c r="AB5262" t="s">
        <v>46005</v>
      </c>
      <c r="AC5262" t="s">
        <v>52791</v>
      </c>
      <c r="AD5262" t="s">
        <v>6773</v>
      </c>
      <c r="AE5262" t="s">
        <v>565</v>
      </c>
      <c r="AF5262" s="119" t="str">
        <f t="shared" si="330"/>
        <v>NA</v>
      </c>
      <c r="AG5262" s="119"/>
      <c r="AH5262" s="119"/>
      <c r="AI5262" s="119"/>
      <c r="AJ5262" s="119" t="str">
        <f t="shared" si="331"/>
        <v>NA</v>
      </c>
      <c r="AK5262" s="190"/>
      <c r="AL5262" s="191"/>
    </row>
    <row r="5263" spans="1:38" x14ac:dyDescent="0.25">
      <c r="A5263" t="s">
        <v>20821</v>
      </c>
      <c r="B5263" t="s">
        <v>20819</v>
      </c>
      <c r="C5263" t="s">
        <v>20820</v>
      </c>
      <c r="D5263" t="s">
        <v>675</v>
      </c>
      <c r="E5263" t="s">
        <v>11520</v>
      </c>
      <c r="F5263" t="s">
        <v>54</v>
      </c>
      <c r="G5263"/>
      <c r="H5263" t="s">
        <v>46617</v>
      </c>
      <c r="I5263" t="s">
        <v>53303</v>
      </c>
      <c r="J5263" t="s">
        <v>20821</v>
      </c>
      <c r="K5263" t="s">
        <v>565</v>
      </c>
      <c r="L5263" s="119" t="str">
        <f t="shared" si="328"/>
        <v>NA</v>
      </c>
      <c r="M5263" s="119"/>
      <c r="N5263" s="120" t="str">
        <f t="shared" si="329"/>
        <v>NA</v>
      </c>
      <c r="O5263" s="120"/>
      <c r="P5263"/>
      <c r="Q5263"/>
      <c r="R5263"/>
      <c r="S5263"/>
      <c r="T5263"/>
      <c r="U5263" t="s">
        <v>19032</v>
      </c>
      <c r="V5263" t="s">
        <v>19030</v>
      </c>
      <c r="W5263" t="s">
        <v>19031</v>
      </c>
      <c r="X5263" t="s">
        <v>675</v>
      </c>
      <c r="Y5263" t="s">
        <v>19033</v>
      </c>
      <c r="Z5263" t="s">
        <v>54</v>
      </c>
      <c r="AA5263"/>
      <c r="AB5263" t="s">
        <v>46006</v>
      </c>
      <c r="AC5263" t="s">
        <v>52792</v>
      </c>
      <c r="AD5263" t="s">
        <v>19034</v>
      </c>
      <c r="AE5263" t="s">
        <v>565</v>
      </c>
      <c r="AF5263" s="119" t="str">
        <f t="shared" si="330"/>
        <v>NA</v>
      </c>
      <c r="AG5263" s="119"/>
      <c r="AH5263" s="119"/>
      <c r="AI5263" s="119"/>
      <c r="AJ5263" s="119" t="str">
        <f t="shared" si="331"/>
        <v>NA</v>
      </c>
      <c r="AK5263" s="190"/>
      <c r="AL5263" s="191"/>
    </row>
    <row r="5264" spans="1:38" x14ac:dyDescent="0.25">
      <c r="A5264" t="s">
        <v>17385</v>
      </c>
      <c r="B5264" t="s">
        <v>17383</v>
      </c>
      <c r="C5264" t="s">
        <v>17384</v>
      </c>
      <c r="D5264" t="s">
        <v>675</v>
      </c>
      <c r="E5264" t="s">
        <v>11520</v>
      </c>
      <c r="F5264" t="s">
        <v>54</v>
      </c>
      <c r="G5264"/>
      <c r="H5264" t="s">
        <v>46618</v>
      </c>
      <c r="I5264" t="s">
        <v>53303</v>
      </c>
      <c r="J5264"/>
      <c r="K5264" t="s">
        <v>565</v>
      </c>
      <c r="L5264" s="119" t="str">
        <f t="shared" si="328"/>
        <v>NA</v>
      </c>
      <c r="M5264" s="119"/>
      <c r="N5264" s="120" t="str">
        <f t="shared" si="329"/>
        <v>NA</v>
      </c>
      <c r="O5264" s="120"/>
      <c r="P5264"/>
      <c r="Q5264"/>
      <c r="R5264"/>
      <c r="S5264"/>
      <c r="T5264"/>
      <c r="U5264" t="s">
        <v>18364</v>
      </c>
      <c r="V5264" t="s">
        <v>18362</v>
      </c>
      <c r="W5264" t="s">
        <v>18363</v>
      </c>
      <c r="X5264" t="s">
        <v>675</v>
      </c>
      <c r="Y5264" t="s">
        <v>18365</v>
      </c>
      <c r="Z5264" t="s">
        <v>54</v>
      </c>
      <c r="AA5264"/>
      <c r="AB5264" t="s">
        <v>46007</v>
      </c>
      <c r="AC5264" t="s">
        <v>52793</v>
      </c>
      <c r="AD5264" t="s">
        <v>18366</v>
      </c>
      <c r="AE5264" t="s">
        <v>565</v>
      </c>
      <c r="AF5264" s="119" t="str">
        <f t="shared" si="330"/>
        <v>NA</v>
      </c>
      <c r="AG5264" s="119"/>
      <c r="AH5264" s="119"/>
      <c r="AI5264" s="119"/>
      <c r="AJ5264" s="119" t="str">
        <f t="shared" si="331"/>
        <v>NA</v>
      </c>
      <c r="AK5264" s="190"/>
      <c r="AL5264" s="191"/>
    </row>
    <row r="5265" spans="1:38" x14ac:dyDescent="0.25">
      <c r="A5265" t="s">
        <v>11519</v>
      </c>
      <c r="B5265" t="s">
        <v>11517</v>
      </c>
      <c r="C5265" t="s">
        <v>11518</v>
      </c>
      <c r="D5265" t="s">
        <v>675</v>
      </c>
      <c r="E5265" t="s">
        <v>11520</v>
      </c>
      <c r="F5265" t="s">
        <v>54</v>
      </c>
      <c r="G5265"/>
      <c r="H5265" t="s">
        <v>46619</v>
      </c>
      <c r="I5265" t="s">
        <v>53303</v>
      </c>
      <c r="J5265"/>
      <c r="K5265" t="s">
        <v>105</v>
      </c>
      <c r="L5265" s="119" t="str">
        <f t="shared" si="328"/>
        <v>NA</v>
      </c>
      <c r="M5265" s="119"/>
      <c r="N5265" s="120" t="str">
        <f t="shared" si="329"/>
        <v>NA</v>
      </c>
      <c r="O5265" s="120"/>
      <c r="P5265"/>
      <c r="Q5265"/>
      <c r="R5265"/>
      <c r="S5265"/>
      <c r="T5265"/>
      <c r="U5265" t="s">
        <v>17321</v>
      </c>
      <c r="V5265" t="s">
        <v>17319</v>
      </c>
      <c r="W5265" t="s">
        <v>17320</v>
      </c>
      <c r="X5265" t="s">
        <v>675</v>
      </c>
      <c r="Y5265" t="s">
        <v>17322</v>
      </c>
      <c r="Z5265" t="s">
        <v>54</v>
      </c>
      <c r="AA5265"/>
      <c r="AB5265" t="s">
        <v>46008</v>
      </c>
      <c r="AC5265" t="s">
        <v>52794</v>
      </c>
      <c r="AD5265" t="s">
        <v>17323</v>
      </c>
      <c r="AE5265" t="s">
        <v>565</v>
      </c>
      <c r="AF5265" s="119" t="str">
        <f t="shared" si="330"/>
        <v>NA</v>
      </c>
      <c r="AG5265" s="119"/>
      <c r="AH5265" s="119"/>
      <c r="AI5265" s="119"/>
      <c r="AJ5265" s="119" t="str">
        <f t="shared" si="331"/>
        <v>NA</v>
      </c>
      <c r="AK5265" s="190"/>
      <c r="AL5265" s="191"/>
    </row>
    <row r="5266" spans="1:38" x14ac:dyDescent="0.25">
      <c r="A5266" t="s">
        <v>8576</v>
      </c>
      <c r="B5266" t="s">
        <v>8574</v>
      </c>
      <c r="C5266" t="s">
        <v>8575</v>
      </c>
      <c r="D5266" t="s">
        <v>675</v>
      </c>
      <c r="E5266" t="s">
        <v>8577</v>
      </c>
      <c r="F5266" t="s">
        <v>54</v>
      </c>
      <c r="G5266"/>
      <c r="H5266" t="s">
        <v>46620</v>
      </c>
      <c r="I5266" t="s">
        <v>53304</v>
      </c>
      <c r="J5266" t="s">
        <v>8578</v>
      </c>
      <c r="K5266" t="s">
        <v>105</v>
      </c>
      <c r="L5266" s="119" t="str">
        <f t="shared" si="328"/>
        <v>NA</v>
      </c>
      <c r="M5266" s="119"/>
      <c r="N5266" s="120" t="str">
        <f t="shared" si="329"/>
        <v>NA</v>
      </c>
      <c r="O5266" s="120"/>
      <c r="P5266"/>
      <c r="Q5266"/>
      <c r="R5266"/>
      <c r="S5266"/>
      <c r="T5266"/>
      <c r="U5266" t="s">
        <v>6775</v>
      </c>
      <c r="V5266" t="s">
        <v>6774</v>
      </c>
      <c r="W5266" t="s">
        <v>6755</v>
      </c>
      <c r="X5266" t="s">
        <v>675</v>
      </c>
      <c r="Y5266" t="s">
        <v>6776</v>
      </c>
      <c r="Z5266" t="s">
        <v>54</v>
      </c>
      <c r="AA5266"/>
      <c r="AB5266" t="s">
        <v>46009</v>
      </c>
      <c r="AC5266" t="s">
        <v>52795</v>
      </c>
      <c r="AD5266" t="s">
        <v>6777</v>
      </c>
      <c r="AE5266" t="s">
        <v>565</v>
      </c>
      <c r="AF5266" s="119" t="str">
        <f t="shared" si="330"/>
        <v>NA</v>
      </c>
      <c r="AG5266" s="119"/>
      <c r="AH5266" s="119"/>
      <c r="AI5266" s="119"/>
      <c r="AJ5266" s="119" t="str">
        <f t="shared" si="331"/>
        <v>NA</v>
      </c>
      <c r="AK5266" s="190"/>
      <c r="AL5266" s="191"/>
    </row>
    <row r="5267" spans="1:38" x14ac:dyDescent="0.25">
      <c r="A5267" t="s">
        <v>17473</v>
      </c>
      <c r="B5267" t="s">
        <v>17471</v>
      </c>
      <c r="C5267" t="s">
        <v>17472</v>
      </c>
      <c r="D5267" t="s">
        <v>675</v>
      </c>
      <c r="E5267" t="s">
        <v>17474</v>
      </c>
      <c r="F5267" t="s">
        <v>54</v>
      </c>
      <c r="G5267"/>
      <c r="H5267" t="s">
        <v>46621</v>
      </c>
      <c r="I5267" t="s">
        <v>53305</v>
      </c>
      <c r="J5267"/>
      <c r="K5267" t="s">
        <v>105</v>
      </c>
      <c r="L5267" s="119" t="str">
        <f t="shared" si="328"/>
        <v>NA</v>
      </c>
      <c r="M5267" s="119"/>
      <c r="N5267" s="120" t="str">
        <f t="shared" si="329"/>
        <v>NA</v>
      </c>
      <c r="O5267" s="120"/>
      <c r="P5267"/>
      <c r="Q5267"/>
      <c r="R5267"/>
      <c r="S5267"/>
      <c r="T5267"/>
      <c r="U5267" t="s">
        <v>19721</v>
      </c>
      <c r="V5267" t="s">
        <v>19719</v>
      </c>
      <c r="W5267" t="s">
        <v>19720</v>
      </c>
      <c r="X5267" t="s">
        <v>675</v>
      </c>
      <c r="Y5267" t="s">
        <v>6776</v>
      </c>
      <c r="Z5267" t="s">
        <v>54</v>
      </c>
      <c r="AA5267"/>
      <c r="AB5267" t="s">
        <v>46010</v>
      </c>
      <c r="AC5267" t="s">
        <v>52795</v>
      </c>
      <c r="AD5267" t="s">
        <v>19722</v>
      </c>
      <c r="AE5267" t="s">
        <v>565</v>
      </c>
      <c r="AF5267" s="119" t="str">
        <f t="shared" si="330"/>
        <v>NA</v>
      </c>
      <c r="AG5267" s="119"/>
      <c r="AH5267" s="119"/>
      <c r="AI5267" s="119"/>
      <c r="AJ5267" s="119" t="str">
        <f t="shared" si="331"/>
        <v>NA</v>
      </c>
      <c r="AK5267" s="190"/>
      <c r="AL5267" s="191"/>
    </row>
    <row r="5268" spans="1:38" x14ac:dyDescent="0.25">
      <c r="A5268" t="s">
        <v>17541</v>
      </c>
      <c r="B5268" t="s">
        <v>17539</v>
      </c>
      <c r="C5268" t="s">
        <v>17540</v>
      </c>
      <c r="D5268" t="s">
        <v>675</v>
      </c>
      <c r="E5268" t="s">
        <v>17542</v>
      </c>
      <c r="F5268" t="s">
        <v>54</v>
      </c>
      <c r="G5268"/>
      <c r="H5268" t="s">
        <v>46622</v>
      </c>
      <c r="I5268" t="s">
        <v>53306</v>
      </c>
      <c r="J5268" t="s">
        <v>17543</v>
      </c>
      <c r="K5268" t="s">
        <v>565</v>
      </c>
      <c r="L5268" s="119" t="str">
        <f t="shared" si="328"/>
        <v>NA</v>
      </c>
      <c r="M5268" s="119"/>
      <c r="N5268" s="120" t="str">
        <f t="shared" si="329"/>
        <v>NA</v>
      </c>
      <c r="O5268" s="120"/>
      <c r="P5268"/>
      <c r="Q5268"/>
      <c r="R5268"/>
      <c r="S5268"/>
      <c r="T5268"/>
      <c r="U5268" t="s">
        <v>6768</v>
      </c>
      <c r="V5268" t="s">
        <v>6767</v>
      </c>
      <c r="W5268" t="s">
        <v>6755</v>
      </c>
      <c r="X5268" t="s">
        <v>675</v>
      </c>
      <c r="Y5268" t="s">
        <v>3023</v>
      </c>
      <c r="Z5268" t="s">
        <v>54</v>
      </c>
      <c r="AA5268"/>
      <c r="AB5268" t="s">
        <v>46011</v>
      </c>
      <c r="AC5268" t="s">
        <v>52796</v>
      </c>
      <c r="AD5268" t="s">
        <v>6769</v>
      </c>
      <c r="AE5268" t="s">
        <v>565</v>
      </c>
      <c r="AF5268" s="119" t="str">
        <f t="shared" si="330"/>
        <v>NA</v>
      </c>
      <c r="AG5268" s="119"/>
      <c r="AH5268" s="119"/>
      <c r="AI5268" s="119"/>
      <c r="AJ5268" s="119" t="str">
        <f t="shared" si="331"/>
        <v>NA</v>
      </c>
      <c r="AK5268" s="190"/>
      <c r="AL5268" s="191"/>
    </row>
    <row r="5269" spans="1:38" x14ac:dyDescent="0.25">
      <c r="A5269" t="s">
        <v>17660</v>
      </c>
      <c r="B5269" t="s">
        <v>17658</v>
      </c>
      <c r="C5269" t="s">
        <v>17659</v>
      </c>
      <c r="D5269" t="s">
        <v>675</v>
      </c>
      <c r="E5269" t="s">
        <v>17661</v>
      </c>
      <c r="F5269" t="s">
        <v>54</v>
      </c>
      <c r="G5269"/>
      <c r="H5269" t="s">
        <v>46623</v>
      </c>
      <c r="I5269" t="s">
        <v>53307</v>
      </c>
      <c r="J5269"/>
      <c r="K5269" t="s">
        <v>565</v>
      </c>
      <c r="L5269" s="119" t="str">
        <f t="shared" si="328"/>
        <v>NA</v>
      </c>
      <c r="M5269" s="119"/>
      <c r="N5269" s="120" t="str">
        <f t="shared" si="329"/>
        <v>NA</v>
      </c>
      <c r="O5269" s="120"/>
      <c r="P5269"/>
      <c r="Q5269"/>
      <c r="R5269"/>
      <c r="S5269"/>
      <c r="T5269"/>
      <c r="U5269" t="s">
        <v>19891</v>
      </c>
      <c r="V5269" t="s">
        <v>19889</v>
      </c>
      <c r="W5269" t="s">
        <v>19890</v>
      </c>
      <c r="X5269" t="s">
        <v>675</v>
      </c>
      <c r="Y5269" t="s">
        <v>3023</v>
      </c>
      <c r="Z5269" t="s">
        <v>54</v>
      </c>
      <c r="AA5269"/>
      <c r="AB5269" t="s">
        <v>46012</v>
      </c>
      <c r="AC5269" t="s">
        <v>52796</v>
      </c>
      <c r="AD5269"/>
      <c r="AE5269" t="s">
        <v>565</v>
      </c>
      <c r="AF5269" s="119" t="str">
        <f t="shared" si="330"/>
        <v>NA</v>
      </c>
      <c r="AG5269" s="119"/>
      <c r="AH5269" s="119"/>
      <c r="AI5269" s="119"/>
      <c r="AJ5269" s="119" t="str">
        <f t="shared" si="331"/>
        <v>NA</v>
      </c>
      <c r="AK5269" s="190"/>
      <c r="AL5269" s="191"/>
    </row>
    <row r="5270" spans="1:38" x14ac:dyDescent="0.25">
      <c r="A5270" t="s">
        <v>16841</v>
      </c>
      <c r="B5270" t="s">
        <v>16839</v>
      </c>
      <c r="C5270" t="s">
        <v>16840</v>
      </c>
      <c r="D5270" t="s">
        <v>675</v>
      </c>
      <c r="E5270" t="s">
        <v>16842</v>
      </c>
      <c r="F5270" t="s">
        <v>54</v>
      </c>
      <c r="G5270"/>
      <c r="H5270" t="s">
        <v>46624</v>
      </c>
      <c r="I5270" t="s">
        <v>53308</v>
      </c>
      <c r="J5270"/>
      <c r="K5270" t="s">
        <v>565</v>
      </c>
      <c r="L5270" s="119" t="str">
        <f t="shared" si="328"/>
        <v>NA</v>
      </c>
      <c r="M5270" s="119"/>
      <c r="N5270" s="120" t="str">
        <f t="shared" si="329"/>
        <v>NA</v>
      </c>
      <c r="O5270" s="120"/>
      <c r="P5270"/>
      <c r="Q5270"/>
      <c r="R5270"/>
      <c r="S5270"/>
      <c r="T5270"/>
      <c r="U5270" t="s">
        <v>21968</v>
      </c>
      <c r="V5270" t="s">
        <v>21966</v>
      </c>
      <c r="W5270" t="s">
        <v>21967</v>
      </c>
      <c r="X5270" t="s">
        <v>675</v>
      </c>
      <c r="Y5270" t="s">
        <v>3023</v>
      </c>
      <c r="Z5270" t="s">
        <v>54</v>
      </c>
      <c r="AA5270"/>
      <c r="AB5270" t="s">
        <v>46013</v>
      </c>
      <c r="AC5270" t="s">
        <v>52796</v>
      </c>
      <c r="AD5270" t="s">
        <v>21969</v>
      </c>
      <c r="AE5270" t="s">
        <v>105</v>
      </c>
      <c r="AF5270" s="119" t="str">
        <f t="shared" si="330"/>
        <v>NA</v>
      </c>
      <c r="AG5270" s="119"/>
      <c r="AH5270" s="119"/>
      <c r="AI5270" s="119"/>
      <c r="AJ5270" s="119" t="str">
        <f t="shared" si="331"/>
        <v>NA</v>
      </c>
      <c r="AK5270" s="190"/>
      <c r="AL5270" s="191"/>
    </row>
    <row r="5271" spans="1:38" x14ac:dyDescent="0.25">
      <c r="A5271" t="s">
        <v>11345</v>
      </c>
      <c r="B5271" t="s">
        <v>11343</v>
      </c>
      <c r="C5271" t="s">
        <v>11344</v>
      </c>
      <c r="D5271" t="s">
        <v>675</v>
      </c>
      <c r="E5271" t="s">
        <v>11346</v>
      </c>
      <c r="F5271" t="s">
        <v>54</v>
      </c>
      <c r="G5271"/>
      <c r="H5271" t="s">
        <v>46625</v>
      </c>
      <c r="I5271" t="s">
        <v>53309</v>
      </c>
      <c r="J5271" t="s">
        <v>11347</v>
      </c>
      <c r="K5271" t="s">
        <v>105</v>
      </c>
      <c r="L5271" s="119" t="str">
        <f t="shared" si="328"/>
        <v>NA</v>
      </c>
      <c r="M5271" s="119"/>
      <c r="N5271" s="120" t="str">
        <f t="shared" si="329"/>
        <v>NA</v>
      </c>
      <c r="O5271" s="120"/>
      <c r="P5271"/>
      <c r="Q5271"/>
      <c r="R5271"/>
      <c r="S5271"/>
      <c r="T5271"/>
      <c r="U5271" t="s">
        <v>6411</v>
      </c>
      <c r="V5271" t="s">
        <v>6409</v>
      </c>
      <c r="W5271" t="s">
        <v>6410</v>
      </c>
      <c r="X5271" t="s">
        <v>675</v>
      </c>
      <c r="Y5271" t="s">
        <v>3023</v>
      </c>
      <c r="Z5271" t="s">
        <v>54</v>
      </c>
      <c r="AA5271"/>
      <c r="AB5271" t="s">
        <v>46013</v>
      </c>
      <c r="AC5271" t="s">
        <v>52796</v>
      </c>
      <c r="AD5271" t="s">
        <v>6412</v>
      </c>
      <c r="AE5271" t="s">
        <v>105</v>
      </c>
      <c r="AF5271" s="119" t="str">
        <f t="shared" si="330"/>
        <v>NA</v>
      </c>
      <c r="AG5271" s="119"/>
      <c r="AH5271" s="119"/>
      <c r="AI5271" s="119"/>
      <c r="AJ5271" s="119" t="str">
        <f t="shared" si="331"/>
        <v>NA</v>
      </c>
      <c r="AK5271" s="190"/>
      <c r="AL5271" s="191"/>
    </row>
    <row r="5272" spans="1:38" x14ac:dyDescent="0.25">
      <c r="A5272" t="s">
        <v>18943</v>
      </c>
      <c r="B5272" t="s">
        <v>18941</v>
      </c>
      <c r="C5272" t="s">
        <v>18942</v>
      </c>
      <c r="D5272" t="s">
        <v>675</v>
      </c>
      <c r="E5272" t="s">
        <v>3970</v>
      </c>
      <c r="F5272" t="s">
        <v>54</v>
      </c>
      <c r="G5272"/>
      <c r="H5272" t="s">
        <v>46626</v>
      </c>
      <c r="I5272" t="s">
        <v>53310</v>
      </c>
      <c r="J5272"/>
      <c r="K5272" t="s">
        <v>565</v>
      </c>
      <c r="L5272" s="119" t="str">
        <f t="shared" si="328"/>
        <v>NA</v>
      </c>
      <c r="M5272" s="119"/>
      <c r="N5272" s="120" t="str">
        <f t="shared" si="329"/>
        <v>NA</v>
      </c>
      <c r="O5272" s="120"/>
      <c r="P5272"/>
      <c r="Q5272"/>
      <c r="R5272"/>
      <c r="S5272"/>
      <c r="T5272"/>
      <c r="U5272" t="s">
        <v>11791</v>
      </c>
      <c r="V5272" t="s">
        <v>11789</v>
      </c>
      <c r="W5272" t="s">
        <v>11790</v>
      </c>
      <c r="X5272" t="s">
        <v>675</v>
      </c>
      <c r="Y5272" t="s">
        <v>3023</v>
      </c>
      <c r="Z5272" t="s">
        <v>54</v>
      </c>
      <c r="AA5272"/>
      <c r="AB5272" t="s">
        <v>46013</v>
      </c>
      <c r="AC5272" t="s">
        <v>52796</v>
      </c>
      <c r="AD5272" t="s">
        <v>11792</v>
      </c>
      <c r="AE5272" t="s">
        <v>105</v>
      </c>
      <c r="AF5272" s="119" t="str">
        <f t="shared" si="330"/>
        <v>NA</v>
      </c>
      <c r="AG5272" s="119"/>
      <c r="AH5272" s="119"/>
      <c r="AI5272" s="119"/>
      <c r="AJ5272" s="119" t="str">
        <f t="shared" si="331"/>
        <v>NA</v>
      </c>
      <c r="AK5272" s="190"/>
      <c r="AL5272" s="191"/>
    </row>
    <row r="5273" spans="1:38" x14ac:dyDescent="0.25">
      <c r="A5273" t="s">
        <v>8568</v>
      </c>
      <c r="B5273" t="s">
        <v>8566</v>
      </c>
      <c r="C5273" t="s">
        <v>8567</v>
      </c>
      <c r="D5273" t="s">
        <v>675</v>
      </c>
      <c r="E5273" t="s">
        <v>3970</v>
      </c>
      <c r="F5273" t="s">
        <v>54</v>
      </c>
      <c r="G5273"/>
      <c r="H5273" t="s">
        <v>46627</v>
      </c>
      <c r="I5273" t="s">
        <v>53310</v>
      </c>
      <c r="J5273" t="s">
        <v>8568</v>
      </c>
      <c r="K5273" t="s">
        <v>105</v>
      </c>
      <c r="L5273" s="119" t="str">
        <f t="shared" si="328"/>
        <v>NA</v>
      </c>
      <c r="M5273" s="119"/>
      <c r="N5273" s="120" t="str">
        <f t="shared" si="329"/>
        <v>NA</v>
      </c>
      <c r="O5273" s="120"/>
      <c r="P5273"/>
      <c r="Q5273"/>
      <c r="R5273"/>
      <c r="S5273"/>
      <c r="T5273"/>
      <c r="U5273" t="s">
        <v>8664</v>
      </c>
      <c r="V5273" t="s">
        <v>8662</v>
      </c>
      <c r="W5273" t="s">
        <v>8663</v>
      </c>
      <c r="X5273" t="s">
        <v>675</v>
      </c>
      <c r="Y5273" t="s">
        <v>3023</v>
      </c>
      <c r="Z5273" t="s">
        <v>54</v>
      </c>
      <c r="AA5273"/>
      <c r="AB5273" t="s">
        <v>46014</v>
      </c>
      <c r="AC5273" t="s">
        <v>52796</v>
      </c>
      <c r="AD5273" t="s">
        <v>8665</v>
      </c>
      <c r="AE5273" t="s">
        <v>105</v>
      </c>
      <c r="AF5273" s="119" t="str">
        <f t="shared" si="330"/>
        <v>NA</v>
      </c>
      <c r="AG5273" s="119"/>
      <c r="AH5273" s="119"/>
      <c r="AI5273" s="119"/>
      <c r="AJ5273" s="119" t="str">
        <f t="shared" si="331"/>
        <v>NA</v>
      </c>
      <c r="AK5273" s="190"/>
      <c r="AL5273" s="191"/>
    </row>
    <row r="5274" spans="1:38" x14ac:dyDescent="0.25">
      <c r="A5274" t="s">
        <v>19398</v>
      </c>
      <c r="B5274" t="s">
        <v>19400</v>
      </c>
      <c r="C5274" t="s">
        <v>19401</v>
      </c>
      <c r="D5274" t="s">
        <v>675</v>
      </c>
      <c r="E5274" t="s">
        <v>14750</v>
      </c>
      <c r="F5274" t="s">
        <v>54</v>
      </c>
      <c r="G5274"/>
      <c r="H5274" t="s">
        <v>46628</v>
      </c>
      <c r="I5274" t="s">
        <v>53311</v>
      </c>
      <c r="J5274"/>
      <c r="K5274" t="s">
        <v>565</v>
      </c>
      <c r="L5274" s="119" t="str">
        <f t="shared" si="328"/>
        <v>NA</v>
      </c>
      <c r="M5274" s="119"/>
      <c r="N5274" s="120" t="str">
        <f t="shared" si="329"/>
        <v>NA</v>
      </c>
      <c r="O5274" s="120"/>
      <c r="P5274"/>
      <c r="Q5274"/>
      <c r="R5274"/>
      <c r="S5274"/>
      <c r="T5274"/>
      <c r="U5274" t="s">
        <v>20602</v>
      </c>
      <c r="V5274" t="s">
        <v>20600</v>
      </c>
      <c r="W5274" t="s">
        <v>20601</v>
      </c>
      <c r="X5274" t="s">
        <v>675</v>
      </c>
      <c r="Y5274" t="s">
        <v>8660</v>
      </c>
      <c r="Z5274" t="s">
        <v>54</v>
      </c>
      <c r="AA5274"/>
      <c r="AB5274" t="s">
        <v>46015</v>
      </c>
      <c r="AC5274" t="s">
        <v>52797</v>
      </c>
      <c r="AD5274" t="s">
        <v>20602</v>
      </c>
      <c r="AE5274" t="s">
        <v>565</v>
      </c>
      <c r="AF5274" s="119" t="str">
        <f t="shared" si="330"/>
        <v>NA</v>
      </c>
      <c r="AG5274" s="119"/>
      <c r="AH5274" s="119"/>
      <c r="AI5274" s="119"/>
      <c r="AJ5274" s="119" t="str">
        <f t="shared" si="331"/>
        <v>NA</v>
      </c>
      <c r="AK5274" s="190"/>
      <c r="AL5274" s="191"/>
    </row>
    <row r="5275" spans="1:38" x14ac:dyDescent="0.25">
      <c r="A5275" t="s">
        <v>14749</v>
      </c>
      <c r="B5275" t="s">
        <v>14747</v>
      </c>
      <c r="C5275" t="s">
        <v>14748</v>
      </c>
      <c r="D5275" t="s">
        <v>675</v>
      </c>
      <c r="E5275" t="s">
        <v>14750</v>
      </c>
      <c r="F5275" t="s">
        <v>54</v>
      </c>
      <c r="G5275"/>
      <c r="H5275" t="s">
        <v>46629</v>
      </c>
      <c r="I5275" t="s">
        <v>53311</v>
      </c>
      <c r="J5275" t="s">
        <v>14751</v>
      </c>
      <c r="K5275" t="s">
        <v>105</v>
      </c>
      <c r="L5275" s="119" t="str">
        <f t="shared" si="328"/>
        <v>NA</v>
      </c>
      <c r="M5275" s="119"/>
      <c r="N5275" s="120" t="str">
        <f t="shared" si="329"/>
        <v>NA</v>
      </c>
      <c r="O5275" s="120"/>
      <c r="P5275"/>
      <c r="Q5275"/>
      <c r="R5275"/>
      <c r="S5275"/>
      <c r="T5275"/>
      <c r="U5275" t="s">
        <v>8659</v>
      </c>
      <c r="V5275" t="s">
        <v>8657</v>
      </c>
      <c r="W5275" t="s">
        <v>8658</v>
      </c>
      <c r="X5275" t="s">
        <v>675</v>
      </c>
      <c r="Y5275" t="s">
        <v>8660</v>
      </c>
      <c r="Z5275" t="s">
        <v>54</v>
      </c>
      <c r="AA5275"/>
      <c r="AB5275" t="s">
        <v>46016</v>
      </c>
      <c r="AC5275" t="s">
        <v>52797</v>
      </c>
      <c r="AD5275" t="s">
        <v>8661</v>
      </c>
      <c r="AE5275" t="s">
        <v>105</v>
      </c>
      <c r="AF5275" s="119" t="str">
        <f t="shared" si="330"/>
        <v>NA</v>
      </c>
      <c r="AG5275" s="119"/>
      <c r="AH5275" s="119"/>
      <c r="AI5275" s="119"/>
      <c r="AJ5275" s="119" t="str">
        <f t="shared" si="331"/>
        <v>NA</v>
      </c>
      <c r="AK5275" s="190"/>
      <c r="AL5275" s="191"/>
    </row>
    <row r="5276" spans="1:38" x14ac:dyDescent="0.25">
      <c r="A5276" t="s">
        <v>8699</v>
      </c>
      <c r="B5276" t="s">
        <v>8697</v>
      </c>
      <c r="C5276" t="s">
        <v>8698</v>
      </c>
      <c r="D5276" t="s">
        <v>675</v>
      </c>
      <c r="E5276" t="s">
        <v>3212</v>
      </c>
      <c r="F5276" t="s">
        <v>54</v>
      </c>
      <c r="G5276"/>
      <c r="H5276" t="s">
        <v>46630</v>
      </c>
      <c r="I5276" t="s">
        <v>53312</v>
      </c>
      <c r="J5276"/>
      <c r="K5276" t="s">
        <v>105</v>
      </c>
      <c r="L5276" s="119" t="str">
        <f t="shared" si="328"/>
        <v>NA</v>
      </c>
      <c r="M5276" s="119"/>
      <c r="N5276" s="120" t="str">
        <f t="shared" si="329"/>
        <v>NA</v>
      </c>
      <c r="O5276" s="120"/>
      <c r="P5276"/>
      <c r="Q5276"/>
      <c r="R5276"/>
      <c r="S5276"/>
      <c r="T5276"/>
      <c r="U5276" t="s">
        <v>11295</v>
      </c>
      <c r="V5276" t="s">
        <v>11293</v>
      </c>
      <c r="W5276" t="s">
        <v>11294</v>
      </c>
      <c r="X5276" t="s">
        <v>675</v>
      </c>
      <c r="Y5276" t="s">
        <v>11296</v>
      </c>
      <c r="Z5276" t="s">
        <v>54</v>
      </c>
      <c r="AA5276"/>
      <c r="AB5276" t="s">
        <v>46017</v>
      </c>
      <c r="AC5276" t="s">
        <v>52798</v>
      </c>
      <c r="AD5276" t="s">
        <v>11297</v>
      </c>
      <c r="AE5276" t="s">
        <v>105</v>
      </c>
      <c r="AF5276" s="119" t="str">
        <f t="shared" si="330"/>
        <v>NA</v>
      </c>
      <c r="AG5276" s="119"/>
      <c r="AH5276" s="119"/>
      <c r="AI5276" s="119"/>
      <c r="AJ5276" s="119" t="str">
        <f t="shared" si="331"/>
        <v>NA</v>
      </c>
      <c r="AK5276" s="190"/>
      <c r="AL5276" s="191"/>
    </row>
    <row r="5277" spans="1:38" x14ac:dyDescent="0.25">
      <c r="A5277" t="s">
        <v>17871</v>
      </c>
      <c r="B5277" t="s">
        <v>17869</v>
      </c>
      <c r="C5277" t="s">
        <v>17870</v>
      </c>
      <c r="D5277" t="s">
        <v>675</v>
      </c>
      <c r="E5277" t="s">
        <v>17872</v>
      </c>
      <c r="F5277" t="s">
        <v>54</v>
      </c>
      <c r="G5277"/>
      <c r="H5277" t="s">
        <v>46631</v>
      </c>
      <c r="I5277" t="s">
        <v>53313</v>
      </c>
      <c r="J5277"/>
      <c r="K5277" t="s">
        <v>105</v>
      </c>
      <c r="L5277" s="119" t="str">
        <f t="shared" si="328"/>
        <v>NA</v>
      </c>
      <c r="M5277" s="119"/>
      <c r="N5277" s="120" t="str">
        <f t="shared" si="329"/>
        <v>NA</v>
      </c>
      <c r="O5277" s="120"/>
      <c r="P5277"/>
      <c r="Q5277"/>
      <c r="R5277"/>
      <c r="S5277"/>
      <c r="T5277"/>
      <c r="U5277" t="s">
        <v>15142</v>
      </c>
      <c r="V5277" t="s">
        <v>15141</v>
      </c>
      <c r="W5277" t="s">
        <v>5531</v>
      </c>
      <c r="X5277" t="s">
        <v>675</v>
      </c>
      <c r="Y5277" t="s">
        <v>3068</v>
      </c>
      <c r="Z5277" t="s">
        <v>54</v>
      </c>
      <c r="AA5277"/>
      <c r="AB5277" t="s">
        <v>46018</v>
      </c>
      <c r="AC5277" t="s">
        <v>52799</v>
      </c>
      <c r="AD5277" t="s">
        <v>15143</v>
      </c>
      <c r="AE5277" t="s">
        <v>565</v>
      </c>
      <c r="AF5277" s="119" t="str">
        <f t="shared" si="330"/>
        <v>NA</v>
      </c>
      <c r="AG5277" s="119"/>
      <c r="AH5277" s="119"/>
      <c r="AI5277" s="119"/>
      <c r="AJ5277" s="119" t="str">
        <f t="shared" si="331"/>
        <v>NA</v>
      </c>
      <c r="AK5277" s="190"/>
      <c r="AL5277" s="191"/>
    </row>
    <row r="5278" spans="1:38" x14ac:dyDescent="0.25">
      <c r="A5278" t="s">
        <v>13371</v>
      </c>
      <c r="B5278" t="s">
        <v>13373</v>
      </c>
      <c r="C5278" t="s">
        <v>13374</v>
      </c>
      <c r="D5278" t="s">
        <v>675</v>
      </c>
      <c r="E5278" t="s">
        <v>13375</v>
      </c>
      <c r="F5278" t="s">
        <v>54</v>
      </c>
      <c r="G5278"/>
      <c r="H5278" t="s">
        <v>46632</v>
      </c>
      <c r="I5278" t="s">
        <v>53314</v>
      </c>
      <c r="J5278" t="s">
        <v>13371</v>
      </c>
      <c r="K5278" t="s">
        <v>565</v>
      </c>
      <c r="L5278" s="119" t="str">
        <f t="shared" si="328"/>
        <v>NA</v>
      </c>
      <c r="M5278" s="119"/>
      <c r="N5278" s="120" t="str">
        <f t="shared" si="329"/>
        <v>NA</v>
      </c>
      <c r="O5278" s="120"/>
      <c r="P5278"/>
      <c r="Q5278"/>
      <c r="R5278"/>
      <c r="S5278"/>
      <c r="T5278"/>
      <c r="U5278" t="s">
        <v>18356</v>
      </c>
      <c r="V5278" t="s">
        <v>18354</v>
      </c>
      <c r="W5278" t="s">
        <v>18355</v>
      </c>
      <c r="X5278" t="s">
        <v>675</v>
      </c>
      <c r="Y5278" t="s">
        <v>3068</v>
      </c>
      <c r="Z5278" t="s">
        <v>54</v>
      </c>
      <c r="AA5278"/>
      <c r="AB5278" t="s">
        <v>46019</v>
      </c>
      <c r="AC5278" t="s">
        <v>52799</v>
      </c>
      <c r="AD5278" t="s">
        <v>18356</v>
      </c>
      <c r="AE5278" t="s">
        <v>565</v>
      </c>
      <c r="AF5278" s="119" t="str">
        <f t="shared" si="330"/>
        <v>NA</v>
      </c>
      <c r="AG5278" s="119"/>
      <c r="AH5278" s="119"/>
      <c r="AI5278" s="119"/>
      <c r="AJ5278" s="119" t="str">
        <f t="shared" si="331"/>
        <v>NA</v>
      </c>
      <c r="AK5278" s="190"/>
      <c r="AL5278" s="191"/>
    </row>
    <row r="5279" spans="1:38" x14ac:dyDescent="0.25">
      <c r="A5279" t="s">
        <v>12967</v>
      </c>
      <c r="B5279" t="s">
        <v>12965</v>
      </c>
      <c r="C5279" t="s">
        <v>12966</v>
      </c>
      <c r="D5279" t="s">
        <v>675</v>
      </c>
      <c r="E5279" t="s">
        <v>12968</v>
      </c>
      <c r="F5279" t="s">
        <v>54</v>
      </c>
      <c r="G5279"/>
      <c r="H5279" t="s">
        <v>46633</v>
      </c>
      <c r="I5279" t="s">
        <v>53315</v>
      </c>
      <c r="J5279" t="s">
        <v>12969</v>
      </c>
      <c r="K5279" t="s">
        <v>565</v>
      </c>
      <c r="L5279" s="119" t="str">
        <f t="shared" si="328"/>
        <v>NA</v>
      </c>
      <c r="M5279" s="119"/>
      <c r="N5279" s="120" t="str">
        <f t="shared" si="329"/>
        <v>NA</v>
      </c>
      <c r="O5279" s="120"/>
      <c r="P5279"/>
      <c r="Q5279"/>
      <c r="R5279"/>
      <c r="S5279"/>
      <c r="T5279"/>
      <c r="U5279" t="s">
        <v>12108</v>
      </c>
      <c r="V5279" t="s">
        <v>12106</v>
      </c>
      <c r="W5279" t="s">
        <v>12107</v>
      </c>
      <c r="X5279" t="s">
        <v>675</v>
      </c>
      <c r="Y5279" t="s">
        <v>12109</v>
      </c>
      <c r="Z5279" t="s">
        <v>54</v>
      </c>
      <c r="AA5279"/>
      <c r="AB5279" t="s">
        <v>46020</v>
      </c>
      <c r="AC5279" t="s">
        <v>52800</v>
      </c>
      <c r="AD5279" t="s">
        <v>12108</v>
      </c>
      <c r="AE5279" t="s">
        <v>105</v>
      </c>
      <c r="AF5279" s="119" t="str">
        <f t="shared" si="330"/>
        <v>NA</v>
      </c>
      <c r="AG5279" s="119"/>
      <c r="AH5279" s="119"/>
      <c r="AI5279" s="119"/>
      <c r="AJ5279" s="119" t="str">
        <f t="shared" si="331"/>
        <v>NA</v>
      </c>
      <c r="AK5279" s="190"/>
      <c r="AL5279" s="191"/>
    </row>
    <row r="5280" spans="1:38" x14ac:dyDescent="0.25">
      <c r="A5280" t="s">
        <v>12880</v>
      </c>
      <c r="B5280" t="s">
        <v>12878</v>
      </c>
      <c r="C5280" t="s">
        <v>12879</v>
      </c>
      <c r="D5280" t="s">
        <v>675</v>
      </c>
      <c r="E5280" t="s">
        <v>12881</v>
      </c>
      <c r="F5280" t="s">
        <v>54</v>
      </c>
      <c r="G5280"/>
      <c r="H5280" t="s">
        <v>46634</v>
      </c>
      <c r="I5280" t="s">
        <v>53316</v>
      </c>
      <c r="J5280" t="s">
        <v>12880</v>
      </c>
      <c r="K5280" t="s">
        <v>565</v>
      </c>
      <c r="L5280" s="119" t="str">
        <f t="shared" si="328"/>
        <v>NA</v>
      </c>
      <c r="M5280" s="119"/>
      <c r="N5280" s="120" t="str">
        <f t="shared" si="329"/>
        <v>NA</v>
      </c>
      <c r="O5280" s="120"/>
      <c r="P5280"/>
      <c r="Q5280"/>
      <c r="R5280"/>
      <c r="S5280"/>
      <c r="T5280"/>
      <c r="U5280" t="s">
        <v>8711</v>
      </c>
      <c r="V5280" t="s">
        <v>8709</v>
      </c>
      <c r="W5280" t="s">
        <v>8710</v>
      </c>
      <c r="X5280" t="s">
        <v>675</v>
      </c>
      <c r="Y5280" t="s">
        <v>8712</v>
      </c>
      <c r="Z5280" t="s">
        <v>54</v>
      </c>
      <c r="AA5280"/>
      <c r="AB5280" t="s">
        <v>46021</v>
      </c>
      <c r="AC5280" t="s">
        <v>52801</v>
      </c>
      <c r="AD5280" t="s">
        <v>8713</v>
      </c>
      <c r="AE5280" t="s">
        <v>105</v>
      </c>
      <c r="AF5280" s="119" t="str">
        <f t="shared" si="330"/>
        <v>NA</v>
      </c>
      <c r="AG5280" s="119"/>
      <c r="AH5280" s="119"/>
      <c r="AI5280" s="119"/>
      <c r="AJ5280" s="119" t="str">
        <f t="shared" si="331"/>
        <v>NA</v>
      </c>
      <c r="AK5280" s="190"/>
      <c r="AL5280" s="191"/>
    </row>
    <row r="5281" spans="1:38" x14ac:dyDescent="0.25">
      <c r="A5281" t="s">
        <v>16149</v>
      </c>
      <c r="B5281" t="s">
        <v>16147</v>
      </c>
      <c r="C5281" t="s">
        <v>16148</v>
      </c>
      <c r="D5281" t="s">
        <v>675</v>
      </c>
      <c r="E5281" t="s">
        <v>16150</v>
      </c>
      <c r="F5281" t="s">
        <v>54</v>
      </c>
      <c r="G5281"/>
      <c r="H5281" t="s">
        <v>46635</v>
      </c>
      <c r="I5281" t="s">
        <v>53317</v>
      </c>
      <c r="J5281"/>
      <c r="K5281" t="s">
        <v>565</v>
      </c>
      <c r="L5281" s="119" t="str">
        <f t="shared" si="328"/>
        <v>NA</v>
      </c>
      <c r="M5281" s="119"/>
      <c r="N5281" s="120" t="str">
        <f t="shared" si="329"/>
        <v>NA</v>
      </c>
      <c r="O5281" s="120"/>
      <c r="P5281"/>
      <c r="Q5281"/>
      <c r="R5281"/>
      <c r="S5281"/>
      <c r="T5281"/>
      <c r="U5281" t="s">
        <v>15145</v>
      </c>
      <c r="V5281" t="s">
        <v>15144</v>
      </c>
      <c r="W5281" t="s">
        <v>5531</v>
      </c>
      <c r="X5281" t="s">
        <v>675</v>
      </c>
      <c r="Y5281" t="s">
        <v>15146</v>
      </c>
      <c r="Z5281" t="s">
        <v>54</v>
      </c>
      <c r="AA5281"/>
      <c r="AB5281" t="s">
        <v>46022</v>
      </c>
      <c r="AC5281" t="s">
        <v>52802</v>
      </c>
      <c r="AD5281" t="s">
        <v>15147</v>
      </c>
      <c r="AE5281" t="s">
        <v>565</v>
      </c>
      <c r="AF5281" s="119" t="str">
        <f t="shared" si="330"/>
        <v>NA</v>
      </c>
      <c r="AG5281" s="119"/>
      <c r="AH5281" s="119"/>
      <c r="AI5281" s="119"/>
      <c r="AJ5281" s="119" t="str">
        <f t="shared" si="331"/>
        <v>NA</v>
      </c>
      <c r="AK5281" s="190"/>
      <c r="AL5281" s="191"/>
    </row>
    <row r="5282" spans="1:38" x14ac:dyDescent="0.25">
      <c r="A5282" t="s">
        <v>13099</v>
      </c>
      <c r="B5282" t="s">
        <v>13097</v>
      </c>
      <c r="C5282" t="s">
        <v>13098</v>
      </c>
      <c r="D5282" t="s">
        <v>675</v>
      </c>
      <c r="E5282" t="s">
        <v>13100</v>
      </c>
      <c r="F5282" t="s">
        <v>54</v>
      </c>
      <c r="G5282"/>
      <c r="H5282" t="s">
        <v>46636</v>
      </c>
      <c r="I5282" t="s">
        <v>53318</v>
      </c>
      <c r="J5282" t="s">
        <v>13099</v>
      </c>
      <c r="K5282" t="s">
        <v>565</v>
      </c>
      <c r="L5282" s="119" t="str">
        <f t="shared" si="328"/>
        <v>NA</v>
      </c>
      <c r="M5282" s="119"/>
      <c r="N5282" s="120" t="str">
        <f t="shared" si="329"/>
        <v>NA</v>
      </c>
      <c r="O5282" s="120"/>
      <c r="P5282"/>
      <c r="Q5282"/>
      <c r="R5282"/>
      <c r="S5282"/>
      <c r="T5282"/>
      <c r="U5282" t="s">
        <v>20480</v>
      </c>
      <c r="V5282" t="s">
        <v>20478</v>
      </c>
      <c r="W5282" t="s">
        <v>20479</v>
      </c>
      <c r="X5282" t="s">
        <v>675</v>
      </c>
      <c r="Y5282" t="s">
        <v>8187</v>
      </c>
      <c r="Z5282" t="s">
        <v>54</v>
      </c>
      <c r="AA5282"/>
      <c r="AB5282" t="s">
        <v>46023</v>
      </c>
      <c r="AC5282" t="s">
        <v>52803</v>
      </c>
      <c r="AD5282" t="s">
        <v>20481</v>
      </c>
      <c r="AE5282" t="s">
        <v>565</v>
      </c>
      <c r="AF5282" s="119" t="str">
        <f t="shared" si="330"/>
        <v>NA</v>
      </c>
      <c r="AG5282" s="119"/>
      <c r="AH5282" s="119"/>
      <c r="AI5282" s="119"/>
      <c r="AJ5282" s="119" t="str">
        <f t="shared" si="331"/>
        <v>NA</v>
      </c>
      <c r="AK5282" s="190"/>
      <c r="AL5282" s="191"/>
    </row>
    <row r="5283" spans="1:38" x14ac:dyDescent="0.25">
      <c r="A5283" t="s">
        <v>11860</v>
      </c>
      <c r="B5283" t="s">
        <v>11859</v>
      </c>
      <c r="C5283" t="s">
        <v>11845</v>
      </c>
      <c r="D5283" t="s">
        <v>675</v>
      </c>
      <c r="E5283" t="s">
        <v>2858</v>
      </c>
      <c r="F5283" t="s">
        <v>54</v>
      </c>
      <c r="G5283"/>
      <c r="H5283" t="s">
        <v>46637</v>
      </c>
      <c r="I5283" t="s">
        <v>53319</v>
      </c>
      <c r="J5283" t="s">
        <v>11860</v>
      </c>
      <c r="K5283" t="s">
        <v>565</v>
      </c>
      <c r="L5283" s="119" t="str">
        <f t="shared" si="328"/>
        <v>NA</v>
      </c>
      <c r="M5283" s="119"/>
      <c r="N5283" s="120" t="str">
        <f t="shared" si="329"/>
        <v>NA</v>
      </c>
      <c r="O5283" s="120"/>
      <c r="P5283"/>
      <c r="Q5283"/>
      <c r="R5283"/>
      <c r="S5283"/>
      <c r="T5283"/>
      <c r="U5283" t="s">
        <v>8186</v>
      </c>
      <c r="V5283" t="s">
        <v>8184</v>
      </c>
      <c r="W5283" t="s">
        <v>8185</v>
      </c>
      <c r="X5283" t="s">
        <v>675</v>
      </c>
      <c r="Y5283" t="s">
        <v>8187</v>
      </c>
      <c r="Z5283" t="s">
        <v>54</v>
      </c>
      <c r="AA5283"/>
      <c r="AB5283" t="s">
        <v>46024</v>
      </c>
      <c r="AC5283" t="s">
        <v>52803</v>
      </c>
      <c r="AD5283" t="s">
        <v>8186</v>
      </c>
      <c r="AE5283" t="s">
        <v>105</v>
      </c>
      <c r="AF5283" s="119" t="str">
        <f t="shared" si="330"/>
        <v>NA</v>
      </c>
      <c r="AG5283" s="119"/>
      <c r="AH5283" s="119"/>
      <c r="AI5283" s="119"/>
      <c r="AJ5283" s="119" t="str">
        <f t="shared" si="331"/>
        <v>NA</v>
      </c>
      <c r="AK5283" s="190"/>
      <c r="AL5283" s="191"/>
    </row>
    <row r="5284" spans="1:38" x14ac:dyDescent="0.25">
      <c r="A5284" t="s">
        <v>15746</v>
      </c>
      <c r="B5284" t="s">
        <v>15744</v>
      </c>
      <c r="C5284" t="s">
        <v>15745</v>
      </c>
      <c r="D5284" t="s">
        <v>675</v>
      </c>
      <c r="E5284" t="s">
        <v>2858</v>
      </c>
      <c r="F5284" t="s">
        <v>54</v>
      </c>
      <c r="G5284"/>
      <c r="H5284" t="s">
        <v>46638</v>
      </c>
      <c r="I5284" t="s">
        <v>53319</v>
      </c>
      <c r="J5284"/>
      <c r="K5284" t="s">
        <v>565</v>
      </c>
      <c r="L5284" s="119" t="str">
        <f t="shared" si="328"/>
        <v>NA</v>
      </c>
      <c r="M5284" s="119"/>
      <c r="N5284" s="120" t="str">
        <f t="shared" si="329"/>
        <v>NA</v>
      </c>
      <c r="O5284" s="120"/>
      <c r="P5284"/>
      <c r="Q5284"/>
      <c r="R5284"/>
      <c r="S5284"/>
      <c r="T5284"/>
      <c r="U5284" t="s">
        <v>5854</v>
      </c>
      <c r="V5284" t="s">
        <v>5852</v>
      </c>
      <c r="W5284" t="s">
        <v>5853</v>
      </c>
      <c r="X5284" t="s">
        <v>675</v>
      </c>
      <c r="Y5284" t="s">
        <v>5855</v>
      </c>
      <c r="Z5284" t="s">
        <v>54</v>
      </c>
      <c r="AA5284"/>
      <c r="AB5284" t="s">
        <v>46025</v>
      </c>
      <c r="AC5284" t="s">
        <v>52804</v>
      </c>
      <c r="AD5284" t="s">
        <v>5854</v>
      </c>
      <c r="AE5284" t="s">
        <v>105</v>
      </c>
      <c r="AF5284" s="119" t="str">
        <f t="shared" si="330"/>
        <v>NA</v>
      </c>
      <c r="AG5284" s="119"/>
      <c r="AH5284" s="119"/>
      <c r="AI5284" s="119"/>
      <c r="AJ5284" s="119" t="str">
        <f t="shared" si="331"/>
        <v>NA</v>
      </c>
      <c r="AK5284" s="190"/>
      <c r="AL5284" s="191"/>
    </row>
    <row r="5285" spans="1:38" x14ac:dyDescent="0.25">
      <c r="A5285" t="s">
        <v>14357</v>
      </c>
      <c r="B5285" t="s">
        <v>14355</v>
      </c>
      <c r="C5285" t="s">
        <v>14356</v>
      </c>
      <c r="D5285" t="s">
        <v>675</v>
      </c>
      <c r="E5285" t="s">
        <v>14358</v>
      </c>
      <c r="F5285" t="s">
        <v>54</v>
      </c>
      <c r="G5285"/>
      <c r="H5285" t="s">
        <v>46639</v>
      </c>
      <c r="I5285" t="s">
        <v>53320</v>
      </c>
      <c r="J5285"/>
      <c r="K5285" t="s">
        <v>565</v>
      </c>
      <c r="L5285" s="119" t="str">
        <f t="shared" si="328"/>
        <v>NA</v>
      </c>
      <c r="M5285" s="119"/>
      <c r="N5285" s="120" t="str">
        <f t="shared" si="329"/>
        <v>NA</v>
      </c>
      <c r="O5285" s="120"/>
      <c r="P5285"/>
      <c r="Q5285"/>
      <c r="R5285"/>
      <c r="S5285"/>
      <c r="T5285"/>
      <c r="U5285" t="s">
        <v>15138</v>
      </c>
      <c r="V5285" t="s">
        <v>15137</v>
      </c>
      <c r="W5285" t="s">
        <v>5531</v>
      </c>
      <c r="X5285" t="s">
        <v>675</v>
      </c>
      <c r="Y5285" t="s">
        <v>15139</v>
      </c>
      <c r="Z5285" t="s">
        <v>54</v>
      </c>
      <c r="AA5285"/>
      <c r="AB5285" t="s">
        <v>46026</v>
      </c>
      <c r="AC5285" t="s">
        <v>52805</v>
      </c>
      <c r="AD5285" t="s">
        <v>15140</v>
      </c>
      <c r="AE5285" t="s">
        <v>565</v>
      </c>
      <c r="AF5285" s="119" t="str">
        <f t="shared" si="330"/>
        <v>NA</v>
      </c>
      <c r="AG5285" s="119"/>
      <c r="AH5285" s="119"/>
      <c r="AI5285" s="119"/>
      <c r="AJ5285" s="119" t="str">
        <f t="shared" si="331"/>
        <v>NA</v>
      </c>
      <c r="AK5285" s="190"/>
      <c r="AL5285" s="191"/>
    </row>
    <row r="5286" spans="1:38" x14ac:dyDescent="0.25">
      <c r="A5286" t="s">
        <v>13167</v>
      </c>
      <c r="B5286" t="s">
        <v>13165</v>
      </c>
      <c r="C5286" t="s">
        <v>13166</v>
      </c>
      <c r="D5286" t="s">
        <v>675</v>
      </c>
      <c r="E5286" t="s">
        <v>13168</v>
      </c>
      <c r="F5286" t="s">
        <v>54</v>
      </c>
      <c r="G5286"/>
      <c r="H5286" t="s">
        <v>46640</v>
      </c>
      <c r="I5286" t="s">
        <v>53321</v>
      </c>
      <c r="J5286" t="s">
        <v>13169</v>
      </c>
      <c r="K5286" t="s">
        <v>565</v>
      </c>
      <c r="L5286" s="119" t="str">
        <f t="shared" si="328"/>
        <v>NA</v>
      </c>
      <c r="M5286" s="119"/>
      <c r="N5286" s="120" t="str">
        <f t="shared" si="329"/>
        <v>NA</v>
      </c>
      <c r="O5286" s="120"/>
      <c r="P5286"/>
      <c r="Q5286"/>
      <c r="R5286"/>
      <c r="S5286"/>
      <c r="T5286"/>
      <c r="U5286" t="s">
        <v>6465</v>
      </c>
      <c r="V5286" t="s">
        <v>6463</v>
      </c>
      <c r="W5286" t="s">
        <v>6464</v>
      </c>
      <c r="X5286" t="s">
        <v>675</v>
      </c>
      <c r="Y5286" t="s">
        <v>6466</v>
      </c>
      <c r="Z5286" t="s">
        <v>54</v>
      </c>
      <c r="AA5286"/>
      <c r="AB5286" t="s">
        <v>46027</v>
      </c>
      <c r="AC5286" t="s">
        <v>52806</v>
      </c>
      <c r="AD5286" t="s">
        <v>6465</v>
      </c>
      <c r="AE5286" t="s">
        <v>105</v>
      </c>
      <c r="AF5286" s="119" t="str">
        <f t="shared" si="330"/>
        <v>NA</v>
      </c>
      <c r="AG5286" s="119"/>
      <c r="AH5286" s="119"/>
      <c r="AI5286" s="119"/>
      <c r="AJ5286" s="119" t="str">
        <f t="shared" si="331"/>
        <v>NA</v>
      </c>
      <c r="AK5286" s="190"/>
      <c r="AL5286" s="191"/>
    </row>
    <row r="5287" spans="1:38" x14ac:dyDescent="0.25">
      <c r="A5287" t="s">
        <v>11868</v>
      </c>
      <c r="B5287" t="s">
        <v>11867</v>
      </c>
      <c r="C5287" t="s">
        <v>11845</v>
      </c>
      <c r="D5287" t="s">
        <v>675</v>
      </c>
      <c r="E5287" t="s">
        <v>1978</v>
      </c>
      <c r="F5287" t="s">
        <v>54</v>
      </c>
      <c r="G5287"/>
      <c r="H5287" t="s">
        <v>46641</v>
      </c>
      <c r="I5287" t="s">
        <v>53322</v>
      </c>
      <c r="J5287" t="s">
        <v>11868</v>
      </c>
      <c r="K5287" t="s">
        <v>565</v>
      </c>
      <c r="L5287" s="119" t="str">
        <f t="shared" si="328"/>
        <v>NA</v>
      </c>
      <c r="M5287" s="119"/>
      <c r="N5287" s="120" t="str">
        <f t="shared" si="329"/>
        <v>NA</v>
      </c>
      <c r="O5287" s="120"/>
      <c r="P5287"/>
      <c r="Q5287"/>
      <c r="R5287"/>
      <c r="S5287"/>
      <c r="T5287"/>
      <c r="U5287" t="s">
        <v>12192</v>
      </c>
      <c r="V5287" t="s">
        <v>12190</v>
      </c>
      <c r="W5287" t="s">
        <v>12191</v>
      </c>
      <c r="X5287" t="s">
        <v>675</v>
      </c>
      <c r="Y5287" t="s">
        <v>12193</v>
      </c>
      <c r="Z5287" t="s">
        <v>54</v>
      </c>
      <c r="AA5287"/>
      <c r="AB5287" t="s">
        <v>46028</v>
      </c>
      <c r="AC5287" t="s">
        <v>52807</v>
      </c>
      <c r="AD5287" t="s">
        <v>12192</v>
      </c>
      <c r="AE5287" t="s">
        <v>105</v>
      </c>
      <c r="AF5287" s="119" t="str">
        <f t="shared" si="330"/>
        <v>NA</v>
      </c>
      <c r="AG5287" s="119"/>
      <c r="AH5287" s="119"/>
      <c r="AI5287" s="119"/>
      <c r="AJ5287" s="119" t="str">
        <f t="shared" si="331"/>
        <v>NA</v>
      </c>
      <c r="AK5287" s="190"/>
      <c r="AL5287" s="191"/>
    </row>
    <row r="5288" spans="1:38" x14ac:dyDescent="0.25">
      <c r="A5288" t="s">
        <v>18166</v>
      </c>
      <c r="B5288" t="s">
        <v>18164</v>
      </c>
      <c r="C5288" t="s">
        <v>18165</v>
      </c>
      <c r="D5288" t="s">
        <v>675</v>
      </c>
      <c r="E5288" t="s">
        <v>18167</v>
      </c>
      <c r="F5288" t="s">
        <v>54</v>
      </c>
      <c r="G5288"/>
      <c r="H5288" t="s">
        <v>46642</v>
      </c>
      <c r="I5288" t="s">
        <v>53323</v>
      </c>
      <c r="J5288"/>
      <c r="K5288" t="s">
        <v>565</v>
      </c>
      <c r="L5288" s="119" t="str">
        <f t="shared" si="328"/>
        <v>NA</v>
      </c>
      <c r="M5288" s="119"/>
      <c r="N5288" s="120" t="str">
        <f t="shared" si="329"/>
        <v>NA</v>
      </c>
      <c r="O5288" s="120"/>
      <c r="P5288"/>
      <c r="Q5288"/>
      <c r="R5288"/>
      <c r="S5288"/>
      <c r="T5288"/>
      <c r="U5288" t="s">
        <v>14108</v>
      </c>
      <c r="V5288" t="s">
        <v>14106</v>
      </c>
      <c r="W5288" t="s">
        <v>14107</v>
      </c>
      <c r="X5288" t="s">
        <v>675</v>
      </c>
      <c r="Y5288" t="s">
        <v>14109</v>
      </c>
      <c r="Z5288" t="s">
        <v>54</v>
      </c>
      <c r="AA5288"/>
      <c r="AB5288" t="s">
        <v>46029</v>
      </c>
      <c r="AC5288" t="s">
        <v>52808</v>
      </c>
      <c r="AD5288" t="s">
        <v>14110</v>
      </c>
      <c r="AE5288" t="s">
        <v>565</v>
      </c>
      <c r="AF5288" s="119" t="str">
        <f t="shared" si="330"/>
        <v>NA</v>
      </c>
      <c r="AG5288" s="119"/>
      <c r="AH5288" s="119"/>
      <c r="AI5288" s="119"/>
      <c r="AJ5288" s="119" t="str">
        <f t="shared" si="331"/>
        <v>NA</v>
      </c>
      <c r="AK5288" s="190"/>
      <c r="AL5288" s="191"/>
    </row>
    <row r="5289" spans="1:38" x14ac:dyDescent="0.25">
      <c r="A5289" t="s">
        <v>17282</v>
      </c>
      <c r="B5289" t="s">
        <v>17280</v>
      </c>
      <c r="C5289" t="s">
        <v>17281</v>
      </c>
      <c r="D5289" t="s">
        <v>675</v>
      </c>
      <c r="E5289" t="s">
        <v>17283</v>
      </c>
      <c r="F5289" t="s">
        <v>54</v>
      </c>
      <c r="G5289"/>
      <c r="H5289" t="s">
        <v>46643</v>
      </c>
      <c r="I5289" t="s">
        <v>53324</v>
      </c>
      <c r="J5289" t="s">
        <v>17284</v>
      </c>
      <c r="K5289" t="s">
        <v>565</v>
      </c>
      <c r="L5289" s="119" t="str">
        <f t="shared" si="328"/>
        <v>NA</v>
      </c>
      <c r="M5289" s="119"/>
      <c r="N5289" s="120" t="str">
        <f t="shared" si="329"/>
        <v>NA</v>
      </c>
      <c r="O5289" s="120"/>
      <c r="P5289"/>
      <c r="Q5289"/>
      <c r="R5289"/>
      <c r="S5289"/>
      <c r="T5289"/>
      <c r="U5289" t="s">
        <v>8967</v>
      </c>
      <c r="V5289" t="s">
        <v>8965</v>
      </c>
      <c r="W5289" t="s">
        <v>8966</v>
      </c>
      <c r="X5289" t="s">
        <v>675</v>
      </c>
      <c r="Y5289" t="s">
        <v>8968</v>
      </c>
      <c r="Z5289" t="s">
        <v>54</v>
      </c>
      <c r="AA5289"/>
      <c r="AB5289" t="s">
        <v>46030</v>
      </c>
      <c r="AC5289" t="s">
        <v>52809</v>
      </c>
      <c r="AD5289" t="s">
        <v>8969</v>
      </c>
      <c r="AE5289" t="s">
        <v>105</v>
      </c>
      <c r="AF5289" s="119" t="str">
        <f t="shared" si="330"/>
        <v>NA</v>
      </c>
      <c r="AG5289" s="119"/>
      <c r="AH5289" s="119"/>
      <c r="AI5289" s="119"/>
      <c r="AJ5289" s="119" t="str">
        <f t="shared" si="331"/>
        <v>NA</v>
      </c>
      <c r="AK5289" s="190"/>
      <c r="AL5289" s="191"/>
    </row>
    <row r="5290" spans="1:38" x14ac:dyDescent="0.25">
      <c r="A5290" t="s">
        <v>18568</v>
      </c>
      <c r="B5290" t="s">
        <v>18566</v>
      </c>
      <c r="C5290" t="s">
        <v>18567</v>
      </c>
      <c r="D5290" t="s">
        <v>675</v>
      </c>
      <c r="E5290" t="s">
        <v>18569</v>
      </c>
      <c r="F5290" t="s">
        <v>54</v>
      </c>
      <c r="G5290"/>
      <c r="H5290" t="s">
        <v>46644</v>
      </c>
      <c r="I5290" t="s">
        <v>53325</v>
      </c>
      <c r="J5290"/>
      <c r="K5290" t="s">
        <v>565</v>
      </c>
      <c r="L5290" s="119" t="str">
        <f t="shared" si="328"/>
        <v>NA</v>
      </c>
      <c r="M5290" s="119"/>
      <c r="N5290" s="120" t="str">
        <f t="shared" si="329"/>
        <v>NA</v>
      </c>
      <c r="O5290" s="120"/>
      <c r="P5290"/>
      <c r="Q5290"/>
      <c r="R5290"/>
      <c r="S5290"/>
      <c r="T5290"/>
      <c r="U5290" t="s">
        <v>7856</v>
      </c>
      <c r="V5290" t="s">
        <v>7854</v>
      </c>
      <c r="W5290" t="s">
        <v>7855</v>
      </c>
      <c r="X5290" t="s">
        <v>675</v>
      </c>
      <c r="Y5290" t="s">
        <v>7857</v>
      </c>
      <c r="Z5290" t="s">
        <v>54</v>
      </c>
      <c r="AA5290"/>
      <c r="AB5290" t="s">
        <v>46031</v>
      </c>
      <c r="AC5290" t="s">
        <v>52810</v>
      </c>
      <c r="AD5290" t="s">
        <v>7858</v>
      </c>
      <c r="AE5290" t="s">
        <v>105</v>
      </c>
      <c r="AF5290" s="119" t="str">
        <f t="shared" si="330"/>
        <v>NA</v>
      </c>
      <c r="AG5290" s="119"/>
      <c r="AH5290" s="119"/>
      <c r="AI5290" s="119"/>
      <c r="AJ5290" s="119" t="str">
        <f t="shared" si="331"/>
        <v>NA</v>
      </c>
      <c r="AK5290" s="190"/>
      <c r="AL5290" s="191"/>
    </row>
    <row r="5291" spans="1:38" x14ac:dyDescent="0.25">
      <c r="A5291" t="s">
        <v>13378</v>
      </c>
      <c r="B5291" t="s">
        <v>13376</v>
      </c>
      <c r="C5291" t="s">
        <v>13377</v>
      </c>
      <c r="D5291" t="s">
        <v>675</v>
      </c>
      <c r="E5291" t="s">
        <v>13379</v>
      </c>
      <c r="F5291" t="s">
        <v>54</v>
      </c>
      <c r="G5291"/>
      <c r="H5291" t="s">
        <v>46645</v>
      </c>
      <c r="I5291" t="s">
        <v>53326</v>
      </c>
      <c r="J5291" t="s">
        <v>13378</v>
      </c>
      <c r="K5291" t="s">
        <v>565</v>
      </c>
      <c r="L5291" s="119" t="str">
        <f t="shared" si="328"/>
        <v>NA</v>
      </c>
      <c r="M5291" s="119"/>
      <c r="N5291" s="120" t="str">
        <f t="shared" si="329"/>
        <v>NA</v>
      </c>
      <c r="O5291" s="120"/>
      <c r="P5291"/>
      <c r="Q5291"/>
      <c r="R5291"/>
      <c r="S5291"/>
      <c r="T5291"/>
      <c r="U5291" t="s">
        <v>19045</v>
      </c>
      <c r="V5291" t="s">
        <v>19043</v>
      </c>
      <c r="W5291" t="s">
        <v>19044</v>
      </c>
      <c r="X5291" t="s">
        <v>675</v>
      </c>
      <c r="Y5291" t="s">
        <v>19046</v>
      </c>
      <c r="Z5291" t="s">
        <v>54</v>
      </c>
      <c r="AA5291"/>
      <c r="AB5291" t="s">
        <v>46032</v>
      </c>
      <c r="AC5291" t="s">
        <v>52811</v>
      </c>
      <c r="AD5291" t="s">
        <v>19047</v>
      </c>
      <c r="AE5291" t="s">
        <v>565</v>
      </c>
      <c r="AF5291" s="119" t="str">
        <f t="shared" si="330"/>
        <v>NA</v>
      </c>
      <c r="AG5291" s="119"/>
      <c r="AH5291" s="119"/>
      <c r="AI5291" s="119"/>
      <c r="AJ5291" s="119" t="str">
        <f t="shared" si="331"/>
        <v>NA</v>
      </c>
      <c r="AK5291" s="190"/>
      <c r="AL5291" s="191"/>
    </row>
    <row r="5292" spans="1:38" x14ac:dyDescent="0.25">
      <c r="A5292" t="s">
        <v>11870</v>
      </c>
      <c r="B5292" t="s">
        <v>11869</v>
      </c>
      <c r="C5292" t="s">
        <v>11845</v>
      </c>
      <c r="D5292" t="s">
        <v>675</v>
      </c>
      <c r="E5292" t="s">
        <v>3716</v>
      </c>
      <c r="F5292" t="s">
        <v>54</v>
      </c>
      <c r="G5292"/>
      <c r="H5292" t="s">
        <v>46646</v>
      </c>
      <c r="I5292" t="s">
        <v>53327</v>
      </c>
      <c r="J5292" t="s">
        <v>11870</v>
      </c>
      <c r="K5292" t="s">
        <v>565</v>
      </c>
      <c r="L5292" s="119" t="str">
        <f t="shared" si="328"/>
        <v>NA</v>
      </c>
      <c r="M5292" s="119"/>
      <c r="N5292" s="120" t="str">
        <f t="shared" si="329"/>
        <v>NA</v>
      </c>
      <c r="O5292" s="120"/>
      <c r="P5292"/>
      <c r="Q5292"/>
      <c r="R5292"/>
      <c r="S5292"/>
      <c r="T5292"/>
      <c r="U5292" t="s">
        <v>13406</v>
      </c>
      <c r="V5292" t="s">
        <v>13404</v>
      </c>
      <c r="W5292" t="s">
        <v>13405</v>
      </c>
      <c r="X5292" t="s">
        <v>675</v>
      </c>
      <c r="Y5292" t="s">
        <v>13407</v>
      </c>
      <c r="Z5292" t="s">
        <v>54</v>
      </c>
      <c r="AA5292"/>
      <c r="AB5292" t="s">
        <v>46033</v>
      </c>
      <c r="AC5292" t="s">
        <v>52812</v>
      </c>
      <c r="AD5292" t="s">
        <v>13408</v>
      </c>
      <c r="AE5292" t="s">
        <v>565</v>
      </c>
      <c r="AF5292" s="119" t="str">
        <f t="shared" si="330"/>
        <v>NA</v>
      </c>
      <c r="AG5292" s="119"/>
      <c r="AH5292" s="119"/>
      <c r="AI5292" s="119"/>
      <c r="AJ5292" s="119" t="str">
        <f t="shared" si="331"/>
        <v>NA</v>
      </c>
      <c r="AK5292" s="190"/>
      <c r="AL5292" s="191"/>
    </row>
    <row r="5293" spans="1:38" x14ac:dyDescent="0.25">
      <c r="A5293" t="s">
        <v>14059</v>
      </c>
      <c r="B5293" t="s">
        <v>14057</v>
      </c>
      <c r="C5293" t="s">
        <v>14058</v>
      </c>
      <c r="D5293" t="s">
        <v>675</v>
      </c>
      <c r="E5293" t="s">
        <v>14060</v>
      </c>
      <c r="F5293" t="s">
        <v>54</v>
      </c>
      <c r="G5293"/>
      <c r="H5293" t="s">
        <v>46647</v>
      </c>
      <c r="I5293" t="s">
        <v>53328</v>
      </c>
      <c r="J5293" t="s">
        <v>14061</v>
      </c>
      <c r="K5293" t="s">
        <v>565</v>
      </c>
      <c r="L5293" s="119" t="str">
        <f t="shared" si="328"/>
        <v>NA</v>
      </c>
      <c r="M5293" s="119"/>
      <c r="N5293" s="120" t="str">
        <f t="shared" si="329"/>
        <v>NA</v>
      </c>
      <c r="O5293" s="120"/>
      <c r="P5293"/>
      <c r="Q5293"/>
      <c r="R5293"/>
      <c r="S5293"/>
      <c r="T5293"/>
      <c r="U5293" t="s">
        <v>14521</v>
      </c>
      <c r="V5293" t="s">
        <v>14519</v>
      </c>
      <c r="W5293" t="s">
        <v>14520</v>
      </c>
      <c r="X5293" t="s">
        <v>675</v>
      </c>
      <c r="Y5293" t="s">
        <v>14522</v>
      </c>
      <c r="Z5293" t="s">
        <v>54</v>
      </c>
      <c r="AA5293"/>
      <c r="AB5293" t="s">
        <v>46034</v>
      </c>
      <c r="AC5293" t="s">
        <v>52813</v>
      </c>
      <c r="AD5293" t="s">
        <v>14523</v>
      </c>
      <c r="AE5293" t="s">
        <v>565</v>
      </c>
      <c r="AF5293" s="119" t="str">
        <f t="shared" si="330"/>
        <v>NA</v>
      </c>
      <c r="AG5293" s="119"/>
      <c r="AH5293" s="119"/>
      <c r="AI5293" s="119"/>
      <c r="AJ5293" s="119" t="str">
        <f t="shared" si="331"/>
        <v>NA</v>
      </c>
      <c r="AK5293" s="190"/>
      <c r="AL5293" s="191"/>
    </row>
    <row r="5294" spans="1:38" x14ac:dyDescent="0.25">
      <c r="A5294" t="s">
        <v>17222</v>
      </c>
      <c r="B5294" t="s">
        <v>17220</v>
      </c>
      <c r="C5294" t="s">
        <v>17221</v>
      </c>
      <c r="D5294" t="s">
        <v>675</v>
      </c>
      <c r="E5294" t="s">
        <v>17223</v>
      </c>
      <c r="F5294" t="s">
        <v>54</v>
      </c>
      <c r="G5294"/>
      <c r="H5294" t="s">
        <v>46648</v>
      </c>
      <c r="I5294" t="s">
        <v>53329</v>
      </c>
      <c r="J5294"/>
      <c r="K5294" t="s">
        <v>565</v>
      </c>
      <c r="L5294" s="119" t="str">
        <f t="shared" si="328"/>
        <v>NA</v>
      </c>
      <c r="M5294" s="119"/>
      <c r="N5294" s="120" t="str">
        <f t="shared" si="329"/>
        <v>NA</v>
      </c>
      <c r="O5294" s="120"/>
      <c r="P5294"/>
      <c r="Q5294"/>
      <c r="R5294"/>
      <c r="S5294"/>
      <c r="T5294"/>
      <c r="U5294" t="s">
        <v>7876</v>
      </c>
      <c r="V5294" t="s">
        <v>7874</v>
      </c>
      <c r="W5294" t="s">
        <v>7875</v>
      </c>
      <c r="X5294" t="s">
        <v>675</v>
      </c>
      <c r="Y5294" t="s">
        <v>3813</v>
      </c>
      <c r="Z5294" t="s">
        <v>54</v>
      </c>
      <c r="AA5294"/>
      <c r="AB5294" t="s">
        <v>46035</v>
      </c>
      <c r="AC5294" t="s">
        <v>52814</v>
      </c>
      <c r="AD5294" t="s">
        <v>7877</v>
      </c>
      <c r="AE5294" t="s">
        <v>105</v>
      </c>
      <c r="AF5294" s="119" t="str">
        <f t="shared" si="330"/>
        <v>NA</v>
      </c>
      <c r="AG5294" s="119"/>
      <c r="AH5294" s="119"/>
      <c r="AI5294" s="119"/>
      <c r="AJ5294" s="119" t="str">
        <f t="shared" si="331"/>
        <v>NA</v>
      </c>
      <c r="AK5294" s="190"/>
      <c r="AL5294" s="191"/>
    </row>
    <row r="5295" spans="1:38" x14ac:dyDescent="0.25">
      <c r="A5295" t="s">
        <v>13772</v>
      </c>
      <c r="B5295" t="s">
        <v>13770</v>
      </c>
      <c r="C5295" t="s">
        <v>13771</v>
      </c>
      <c r="D5295" t="s">
        <v>675</v>
      </c>
      <c r="E5295" t="s">
        <v>13773</v>
      </c>
      <c r="F5295" t="s">
        <v>54</v>
      </c>
      <c r="G5295"/>
      <c r="H5295" t="s">
        <v>46649</v>
      </c>
      <c r="I5295" t="s">
        <v>53330</v>
      </c>
      <c r="J5295"/>
      <c r="K5295" t="s">
        <v>565</v>
      </c>
      <c r="L5295" s="119" t="str">
        <f t="shared" si="328"/>
        <v>NA</v>
      </c>
      <c r="M5295" s="119"/>
      <c r="N5295" s="120" t="str">
        <f t="shared" si="329"/>
        <v>NA</v>
      </c>
      <c r="O5295" s="120"/>
      <c r="P5295"/>
      <c r="Q5295"/>
      <c r="R5295"/>
      <c r="S5295"/>
      <c r="T5295"/>
      <c r="U5295" t="s">
        <v>12010</v>
      </c>
      <c r="V5295" t="s">
        <v>12008</v>
      </c>
      <c r="W5295" t="s">
        <v>12009</v>
      </c>
      <c r="X5295" t="s">
        <v>675</v>
      </c>
      <c r="Y5295" t="s">
        <v>3143</v>
      </c>
      <c r="Z5295" t="s">
        <v>54</v>
      </c>
      <c r="AA5295"/>
      <c r="AB5295" t="s">
        <v>46036</v>
      </c>
      <c r="AC5295" t="s">
        <v>52815</v>
      </c>
      <c r="AD5295" t="s">
        <v>12010</v>
      </c>
      <c r="AE5295" t="s">
        <v>565</v>
      </c>
      <c r="AF5295" s="119" t="str">
        <f t="shared" si="330"/>
        <v>NA</v>
      </c>
      <c r="AG5295" s="119"/>
      <c r="AH5295" s="119"/>
      <c r="AI5295" s="119"/>
      <c r="AJ5295" s="119" t="str">
        <f t="shared" si="331"/>
        <v>NA</v>
      </c>
      <c r="AK5295" s="190"/>
      <c r="AL5295" s="191"/>
    </row>
    <row r="5296" spans="1:38" x14ac:dyDescent="0.25">
      <c r="A5296" t="s">
        <v>6321</v>
      </c>
      <c r="B5296" t="s">
        <v>6319</v>
      </c>
      <c r="C5296" t="s">
        <v>6320</v>
      </c>
      <c r="D5296" t="s">
        <v>675</v>
      </c>
      <c r="E5296" t="s">
        <v>6322</v>
      </c>
      <c r="F5296" t="s">
        <v>54</v>
      </c>
      <c r="G5296"/>
      <c r="H5296" t="s">
        <v>46650</v>
      </c>
      <c r="I5296" t="s">
        <v>53331</v>
      </c>
      <c r="J5296" t="s">
        <v>6323</v>
      </c>
      <c r="K5296" t="s">
        <v>105</v>
      </c>
      <c r="L5296" s="119" t="str">
        <f t="shared" si="328"/>
        <v>NA</v>
      </c>
      <c r="M5296" s="119"/>
      <c r="N5296" s="120" t="str">
        <f t="shared" si="329"/>
        <v>NA</v>
      </c>
      <c r="O5296" s="120"/>
      <c r="P5296"/>
      <c r="Q5296"/>
      <c r="R5296"/>
      <c r="S5296"/>
      <c r="T5296"/>
      <c r="U5296" t="s">
        <v>22648</v>
      </c>
      <c r="V5296" t="s">
        <v>22647</v>
      </c>
      <c r="W5296" t="s">
        <v>10380</v>
      </c>
      <c r="X5296" t="s">
        <v>675</v>
      </c>
      <c r="Y5296" t="s">
        <v>3143</v>
      </c>
      <c r="Z5296" t="s">
        <v>54</v>
      </c>
      <c r="AA5296"/>
      <c r="AB5296" t="s">
        <v>46037</v>
      </c>
      <c r="AC5296" t="s">
        <v>52815</v>
      </c>
      <c r="AD5296" t="s">
        <v>22648</v>
      </c>
      <c r="AE5296" t="s">
        <v>565</v>
      </c>
      <c r="AF5296" s="119" t="str">
        <f t="shared" si="330"/>
        <v>NA</v>
      </c>
      <c r="AG5296" s="119"/>
      <c r="AH5296" s="119"/>
      <c r="AI5296" s="119"/>
      <c r="AJ5296" s="119" t="str">
        <f t="shared" si="331"/>
        <v>NA</v>
      </c>
      <c r="AK5296" s="190"/>
      <c r="AL5296" s="191"/>
    </row>
    <row r="5297" spans="1:38" x14ac:dyDescent="0.25">
      <c r="A5297" t="s">
        <v>17339</v>
      </c>
      <c r="B5297" t="s">
        <v>17337</v>
      </c>
      <c r="C5297" t="s">
        <v>17338</v>
      </c>
      <c r="D5297" t="s">
        <v>675</v>
      </c>
      <c r="E5297" t="s">
        <v>3669</v>
      </c>
      <c r="F5297" t="s">
        <v>54</v>
      </c>
      <c r="G5297"/>
      <c r="H5297" t="s">
        <v>46651</v>
      </c>
      <c r="I5297" t="s">
        <v>53332</v>
      </c>
      <c r="J5297" t="s">
        <v>17339</v>
      </c>
      <c r="K5297" t="s">
        <v>565</v>
      </c>
      <c r="L5297" s="119" t="str">
        <f t="shared" si="328"/>
        <v>NA</v>
      </c>
      <c r="M5297" s="119"/>
      <c r="N5297" s="120" t="str">
        <f t="shared" si="329"/>
        <v>NA</v>
      </c>
      <c r="O5297" s="120"/>
      <c r="P5297"/>
      <c r="Q5297"/>
      <c r="R5297"/>
      <c r="S5297"/>
      <c r="T5297"/>
      <c r="U5297" t="s">
        <v>13869</v>
      </c>
      <c r="V5297" t="s">
        <v>13867</v>
      </c>
      <c r="W5297" t="s">
        <v>13868</v>
      </c>
      <c r="X5297" t="s">
        <v>675</v>
      </c>
      <c r="Y5297" t="s">
        <v>4958</v>
      </c>
      <c r="Z5297" t="s">
        <v>54</v>
      </c>
      <c r="AA5297"/>
      <c r="AB5297" t="s">
        <v>46038</v>
      </c>
      <c r="AC5297" t="s">
        <v>52816</v>
      </c>
      <c r="AD5297" t="s">
        <v>13869</v>
      </c>
      <c r="AE5297" t="s">
        <v>565</v>
      </c>
      <c r="AF5297" s="119" t="str">
        <f t="shared" si="330"/>
        <v>NA</v>
      </c>
      <c r="AG5297" s="119"/>
      <c r="AH5297" s="119"/>
      <c r="AI5297" s="119"/>
      <c r="AJ5297" s="119" t="str">
        <f t="shared" si="331"/>
        <v>NA</v>
      </c>
      <c r="AK5297" s="190"/>
      <c r="AL5297" s="191"/>
    </row>
    <row r="5298" spans="1:38" x14ac:dyDescent="0.25">
      <c r="A5298" t="s">
        <v>13975</v>
      </c>
      <c r="B5298" t="s">
        <v>13973</v>
      </c>
      <c r="C5298" t="s">
        <v>13974</v>
      </c>
      <c r="D5298" t="s">
        <v>675</v>
      </c>
      <c r="E5298" t="s">
        <v>13976</v>
      </c>
      <c r="F5298" t="s">
        <v>54</v>
      </c>
      <c r="G5298"/>
      <c r="H5298" t="s">
        <v>46652</v>
      </c>
      <c r="I5298" t="s">
        <v>53333</v>
      </c>
      <c r="J5298" t="s">
        <v>13975</v>
      </c>
      <c r="K5298" t="s">
        <v>565</v>
      </c>
      <c r="L5298" s="119" t="str">
        <f t="shared" si="328"/>
        <v>NA</v>
      </c>
      <c r="M5298" s="119"/>
      <c r="N5298" s="120" t="str">
        <f t="shared" si="329"/>
        <v>NA</v>
      </c>
      <c r="O5298" s="120"/>
      <c r="P5298"/>
      <c r="Q5298"/>
      <c r="R5298"/>
      <c r="S5298"/>
      <c r="T5298"/>
      <c r="U5298" t="s">
        <v>12380</v>
      </c>
      <c r="V5298" t="s">
        <v>12378</v>
      </c>
      <c r="W5298" t="s">
        <v>12379</v>
      </c>
      <c r="X5298" t="s">
        <v>675</v>
      </c>
      <c r="Y5298" t="s">
        <v>3597</v>
      </c>
      <c r="Z5298" t="s">
        <v>54</v>
      </c>
      <c r="AA5298"/>
      <c r="AB5298" t="s">
        <v>46039</v>
      </c>
      <c r="AC5298" t="s">
        <v>52817</v>
      </c>
      <c r="AD5298" t="s">
        <v>12381</v>
      </c>
      <c r="AE5298" t="s">
        <v>565</v>
      </c>
      <c r="AF5298" s="119" t="str">
        <f t="shared" si="330"/>
        <v>NA</v>
      </c>
      <c r="AG5298" s="119"/>
      <c r="AH5298" s="119"/>
      <c r="AI5298" s="119"/>
      <c r="AJ5298" s="119" t="str">
        <f t="shared" si="331"/>
        <v>NA</v>
      </c>
      <c r="AK5298" s="190"/>
      <c r="AL5298" s="191"/>
    </row>
    <row r="5299" spans="1:38" x14ac:dyDescent="0.25">
      <c r="A5299" t="s">
        <v>13543</v>
      </c>
      <c r="B5299" t="s">
        <v>13541</v>
      </c>
      <c r="C5299" t="s">
        <v>13542</v>
      </c>
      <c r="D5299" t="s">
        <v>675</v>
      </c>
      <c r="E5299" t="s">
        <v>13544</v>
      </c>
      <c r="F5299" t="s">
        <v>54</v>
      </c>
      <c r="G5299"/>
      <c r="H5299" t="s">
        <v>46653</v>
      </c>
      <c r="I5299" t="s">
        <v>53334</v>
      </c>
      <c r="J5299"/>
      <c r="K5299" t="s">
        <v>565</v>
      </c>
      <c r="L5299" s="119" t="str">
        <f t="shared" si="328"/>
        <v>NA</v>
      </c>
      <c r="M5299" s="119"/>
      <c r="N5299" s="120" t="str">
        <f t="shared" si="329"/>
        <v>NA</v>
      </c>
      <c r="O5299" s="120"/>
      <c r="P5299"/>
      <c r="Q5299"/>
      <c r="R5299"/>
      <c r="S5299"/>
      <c r="T5299"/>
      <c r="U5299" t="s">
        <v>10732</v>
      </c>
      <c r="V5299" t="s">
        <v>10731</v>
      </c>
      <c r="W5299" t="s">
        <v>10380</v>
      </c>
      <c r="X5299" t="s">
        <v>675</v>
      </c>
      <c r="Y5299" t="s">
        <v>558</v>
      </c>
      <c r="Z5299" t="s">
        <v>54</v>
      </c>
      <c r="AA5299"/>
      <c r="AB5299" t="s">
        <v>46040</v>
      </c>
      <c r="AC5299" t="s">
        <v>52818</v>
      </c>
      <c r="AD5299" t="s">
        <v>10733</v>
      </c>
      <c r="AE5299" t="s">
        <v>565</v>
      </c>
      <c r="AF5299" s="119" t="str">
        <f t="shared" si="330"/>
        <v>NA</v>
      </c>
      <c r="AG5299" s="119"/>
      <c r="AH5299" s="119"/>
      <c r="AI5299" s="119"/>
      <c r="AJ5299" s="119" t="str">
        <f t="shared" si="331"/>
        <v>NA</v>
      </c>
      <c r="AK5299" s="190"/>
      <c r="AL5299" s="191"/>
    </row>
    <row r="5300" spans="1:38" x14ac:dyDescent="0.25">
      <c r="A5300" t="s">
        <v>13567</v>
      </c>
      <c r="B5300" t="s">
        <v>13565</v>
      </c>
      <c r="C5300" t="s">
        <v>13566</v>
      </c>
      <c r="D5300" t="s">
        <v>675</v>
      </c>
      <c r="E5300" t="s">
        <v>13568</v>
      </c>
      <c r="F5300" t="s">
        <v>54</v>
      </c>
      <c r="G5300"/>
      <c r="H5300" t="s">
        <v>46654</v>
      </c>
      <c r="I5300" t="s">
        <v>53335</v>
      </c>
      <c r="J5300" t="s">
        <v>13569</v>
      </c>
      <c r="K5300" t="s">
        <v>565</v>
      </c>
      <c r="L5300" s="119" t="str">
        <f t="shared" si="328"/>
        <v>NA</v>
      </c>
      <c r="M5300" s="119"/>
      <c r="N5300" s="120" t="str">
        <f t="shared" si="329"/>
        <v>NA</v>
      </c>
      <c r="O5300" s="120"/>
      <c r="P5300"/>
      <c r="Q5300"/>
      <c r="R5300"/>
      <c r="S5300"/>
      <c r="T5300"/>
      <c r="U5300" t="s">
        <v>11702</v>
      </c>
      <c r="V5300" t="s">
        <v>11700</v>
      </c>
      <c r="W5300" t="s">
        <v>11701</v>
      </c>
      <c r="X5300" t="s">
        <v>675</v>
      </c>
      <c r="Y5300" t="s">
        <v>558</v>
      </c>
      <c r="Z5300" t="s">
        <v>54</v>
      </c>
      <c r="AA5300"/>
      <c r="AB5300" t="s">
        <v>46041</v>
      </c>
      <c r="AC5300" t="s">
        <v>52818</v>
      </c>
      <c r="AD5300" t="s">
        <v>11703</v>
      </c>
      <c r="AE5300" t="s">
        <v>565</v>
      </c>
      <c r="AF5300" s="119" t="str">
        <f t="shared" si="330"/>
        <v>NA</v>
      </c>
      <c r="AG5300" s="119"/>
      <c r="AH5300" s="119"/>
      <c r="AI5300" s="119"/>
      <c r="AJ5300" s="119" t="str">
        <f t="shared" si="331"/>
        <v>NA</v>
      </c>
      <c r="AK5300" s="190"/>
      <c r="AL5300" s="191"/>
    </row>
    <row r="5301" spans="1:38" x14ac:dyDescent="0.25">
      <c r="A5301" t="s">
        <v>11879</v>
      </c>
      <c r="B5301" t="s">
        <v>11878</v>
      </c>
      <c r="C5301" t="s">
        <v>11845</v>
      </c>
      <c r="D5301" t="s">
        <v>675</v>
      </c>
      <c r="E5301" t="s">
        <v>291</v>
      </c>
      <c r="F5301" t="s">
        <v>54</v>
      </c>
      <c r="G5301"/>
      <c r="H5301" t="s">
        <v>46655</v>
      </c>
      <c r="I5301" t="s">
        <v>53336</v>
      </c>
      <c r="J5301" t="s">
        <v>11879</v>
      </c>
      <c r="K5301" t="s">
        <v>565</v>
      </c>
      <c r="L5301" s="119" t="str">
        <f t="shared" si="328"/>
        <v>NA</v>
      </c>
      <c r="M5301" s="119"/>
      <c r="N5301" s="120" t="str">
        <f t="shared" si="329"/>
        <v>NA</v>
      </c>
      <c r="O5301" s="120"/>
      <c r="P5301"/>
      <c r="Q5301"/>
      <c r="R5301"/>
      <c r="S5301"/>
      <c r="T5301"/>
      <c r="U5301" t="s">
        <v>15100</v>
      </c>
      <c r="V5301" t="s">
        <v>15098</v>
      </c>
      <c r="W5301" t="s">
        <v>15099</v>
      </c>
      <c r="X5301" t="s">
        <v>675</v>
      </c>
      <c r="Y5301" t="s">
        <v>558</v>
      </c>
      <c r="Z5301" t="s">
        <v>54</v>
      </c>
      <c r="AA5301"/>
      <c r="AB5301" t="s">
        <v>46041</v>
      </c>
      <c r="AC5301" t="s">
        <v>52818</v>
      </c>
      <c r="AD5301" t="s">
        <v>15100</v>
      </c>
      <c r="AE5301" t="s">
        <v>565</v>
      </c>
      <c r="AF5301" s="119" t="str">
        <f t="shared" si="330"/>
        <v>NA</v>
      </c>
      <c r="AG5301" s="119"/>
      <c r="AH5301" s="119"/>
      <c r="AI5301" s="119"/>
      <c r="AJ5301" s="119" t="str">
        <f t="shared" si="331"/>
        <v>NA</v>
      </c>
      <c r="AK5301" s="190"/>
      <c r="AL5301" s="191"/>
    </row>
    <row r="5302" spans="1:38" x14ac:dyDescent="0.25">
      <c r="A5302" t="s">
        <v>13811</v>
      </c>
      <c r="B5302" t="s">
        <v>13809</v>
      </c>
      <c r="C5302" t="s">
        <v>13810</v>
      </c>
      <c r="D5302" t="s">
        <v>675</v>
      </c>
      <c r="E5302" t="s">
        <v>291</v>
      </c>
      <c r="F5302" t="s">
        <v>54</v>
      </c>
      <c r="G5302"/>
      <c r="H5302" t="s">
        <v>46656</v>
      </c>
      <c r="I5302" t="s">
        <v>53336</v>
      </c>
      <c r="J5302" t="s">
        <v>13811</v>
      </c>
      <c r="K5302" t="s">
        <v>565</v>
      </c>
      <c r="L5302" s="119" t="str">
        <f t="shared" si="328"/>
        <v>NA</v>
      </c>
      <c r="M5302" s="119"/>
      <c r="N5302" s="120" t="str">
        <f t="shared" si="329"/>
        <v>NA</v>
      </c>
      <c r="O5302" s="120"/>
      <c r="P5302"/>
      <c r="Q5302"/>
      <c r="R5302"/>
      <c r="S5302"/>
      <c r="T5302"/>
      <c r="U5302" t="s">
        <v>15097</v>
      </c>
      <c r="V5302" t="s">
        <v>15095</v>
      </c>
      <c r="W5302" t="s">
        <v>15096</v>
      </c>
      <c r="X5302" t="s">
        <v>675</v>
      </c>
      <c r="Y5302" t="s">
        <v>558</v>
      </c>
      <c r="Z5302" t="s">
        <v>54</v>
      </c>
      <c r="AA5302"/>
      <c r="AB5302" t="s">
        <v>46041</v>
      </c>
      <c r="AC5302" t="s">
        <v>52818</v>
      </c>
      <c r="AD5302" t="s">
        <v>15097</v>
      </c>
      <c r="AE5302" t="s">
        <v>565</v>
      </c>
      <c r="AF5302" s="119" t="str">
        <f t="shared" si="330"/>
        <v>NA</v>
      </c>
      <c r="AG5302" s="119"/>
      <c r="AH5302" s="119"/>
      <c r="AI5302" s="119"/>
      <c r="AJ5302" s="119" t="str">
        <f t="shared" si="331"/>
        <v>NA</v>
      </c>
      <c r="AK5302" s="190"/>
      <c r="AL5302" s="191"/>
    </row>
    <row r="5303" spans="1:38" x14ac:dyDescent="0.25">
      <c r="A5303" t="s">
        <v>14091</v>
      </c>
      <c r="B5303" t="s">
        <v>14089</v>
      </c>
      <c r="C5303" t="s">
        <v>14090</v>
      </c>
      <c r="D5303" t="s">
        <v>675</v>
      </c>
      <c r="E5303" t="s">
        <v>291</v>
      </c>
      <c r="F5303" t="s">
        <v>54</v>
      </c>
      <c r="G5303"/>
      <c r="H5303" t="s">
        <v>46656</v>
      </c>
      <c r="I5303" t="s">
        <v>53336</v>
      </c>
      <c r="J5303" t="s">
        <v>14091</v>
      </c>
      <c r="K5303" t="s">
        <v>565</v>
      </c>
      <c r="L5303" s="119" t="str">
        <f t="shared" si="328"/>
        <v>NA</v>
      </c>
      <c r="M5303" s="119"/>
      <c r="N5303" s="120" t="str">
        <f t="shared" si="329"/>
        <v>NA</v>
      </c>
      <c r="O5303" s="120"/>
      <c r="P5303"/>
      <c r="Q5303"/>
      <c r="R5303"/>
      <c r="S5303"/>
      <c r="T5303"/>
      <c r="U5303" t="s">
        <v>11115</v>
      </c>
      <c r="V5303" t="s">
        <v>11113</v>
      </c>
      <c r="W5303" t="s">
        <v>11114</v>
      </c>
      <c r="X5303" t="s">
        <v>675</v>
      </c>
      <c r="Y5303" t="s">
        <v>558</v>
      </c>
      <c r="Z5303" t="s">
        <v>54</v>
      </c>
      <c r="AA5303"/>
      <c r="AB5303" t="s">
        <v>46042</v>
      </c>
      <c r="AC5303" t="s">
        <v>52818</v>
      </c>
      <c r="AD5303" t="s">
        <v>11115</v>
      </c>
      <c r="AE5303" t="s">
        <v>565</v>
      </c>
      <c r="AF5303" s="119" t="str">
        <f t="shared" si="330"/>
        <v>NA</v>
      </c>
      <c r="AG5303" s="119"/>
      <c r="AH5303" s="119"/>
      <c r="AI5303" s="119"/>
      <c r="AJ5303" s="119" t="str">
        <f t="shared" si="331"/>
        <v>NA</v>
      </c>
      <c r="AK5303" s="190"/>
      <c r="AL5303" s="191"/>
    </row>
    <row r="5304" spans="1:38" x14ac:dyDescent="0.25">
      <c r="A5304" t="s">
        <v>20200</v>
      </c>
      <c r="B5304" t="s">
        <v>20198</v>
      </c>
      <c r="C5304" t="s">
        <v>20199</v>
      </c>
      <c r="D5304" t="s">
        <v>675</v>
      </c>
      <c r="E5304" t="s">
        <v>291</v>
      </c>
      <c r="F5304" t="s">
        <v>54</v>
      </c>
      <c r="G5304"/>
      <c r="H5304" t="s">
        <v>46657</v>
      </c>
      <c r="I5304" t="s">
        <v>53336</v>
      </c>
      <c r="J5304"/>
      <c r="K5304" t="s">
        <v>565</v>
      </c>
      <c r="L5304" s="119" t="str">
        <f t="shared" si="328"/>
        <v>NA</v>
      </c>
      <c r="M5304" s="119"/>
      <c r="N5304" s="120" t="str">
        <f t="shared" si="329"/>
        <v>NA</v>
      </c>
      <c r="O5304" s="120"/>
      <c r="P5304"/>
      <c r="Q5304"/>
      <c r="R5304"/>
      <c r="S5304"/>
      <c r="T5304"/>
      <c r="U5304" t="s">
        <v>13264</v>
      </c>
      <c r="V5304" t="s">
        <v>13262</v>
      </c>
      <c r="W5304" t="s">
        <v>13263</v>
      </c>
      <c r="X5304" t="s">
        <v>675</v>
      </c>
      <c r="Y5304" t="s">
        <v>558</v>
      </c>
      <c r="Z5304" t="s">
        <v>54</v>
      </c>
      <c r="AA5304"/>
      <c r="AB5304" t="s">
        <v>46043</v>
      </c>
      <c r="AC5304" t="s">
        <v>52818</v>
      </c>
      <c r="AD5304" t="s">
        <v>13264</v>
      </c>
      <c r="AE5304" t="s">
        <v>565</v>
      </c>
      <c r="AF5304" s="119" t="str">
        <f t="shared" si="330"/>
        <v>NA</v>
      </c>
      <c r="AG5304" s="119"/>
      <c r="AH5304" s="119"/>
      <c r="AI5304" s="119"/>
      <c r="AJ5304" s="119" t="str">
        <f t="shared" si="331"/>
        <v>NA</v>
      </c>
      <c r="AK5304" s="190"/>
      <c r="AL5304" s="191"/>
    </row>
    <row r="5305" spans="1:38" x14ac:dyDescent="0.25">
      <c r="A5305" t="s">
        <v>12284</v>
      </c>
      <c r="B5305" t="s">
        <v>12282</v>
      </c>
      <c r="C5305" t="s">
        <v>12283</v>
      </c>
      <c r="D5305" t="s">
        <v>675</v>
      </c>
      <c r="E5305" t="s">
        <v>291</v>
      </c>
      <c r="F5305" t="s">
        <v>54</v>
      </c>
      <c r="G5305"/>
      <c r="H5305" t="s">
        <v>46658</v>
      </c>
      <c r="I5305" t="s">
        <v>53336</v>
      </c>
      <c r="J5305"/>
      <c r="K5305" t="s">
        <v>105</v>
      </c>
      <c r="L5305" s="119" t="str">
        <f t="shared" si="328"/>
        <v>NA</v>
      </c>
      <c r="M5305" s="119"/>
      <c r="N5305" s="120" t="str">
        <f t="shared" si="329"/>
        <v>NA</v>
      </c>
      <c r="O5305" s="120"/>
      <c r="P5305"/>
      <c r="Q5305"/>
      <c r="R5305"/>
      <c r="S5305"/>
      <c r="T5305"/>
      <c r="U5305" t="s">
        <v>15771</v>
      </c>
      <c r="V5305" t="s">
        <v>15769</v>
      </c>
      <c r="W5305" t="s">
        <v>15770</v>
      </c>
      <c r="X5305" t="s">
        <v>675</v>
      </c>
      <c r="Y5305" t="s">
        <v>558</v>
      </c>
      <c r="Z5305" t="s">
        <v>54</v>
      </c>
      <c r="AA5305"/>
      <c r="AB5305" t="s">
        <v>46044</v>
      </c>
      <c r="AC5305" t="s">
        <v>52818</v>
      </c>
      <c r="AD5305" t="s">
        <v>15772</v>
      </c>
      <c r="AE5305" t="s">
        <v>565</v>
      </c>
      <c r="AF5305" s="119" t="str">
        <f t="shared" si="330"/>
        <v>NA</v>
      </c>
      <c r="AG5305" s="119"/>
      <c r="AH5305" s="119"/>
      <c r="AI5305" s="119"/>
      <c r="AJ5305" s="119" t="str">
        <f t="shared" si="331"/>
        <v>NA</v>
      </c>
      <c r="AK5305" s="190"/>
      <c r="AL5305" s="191"/>
    </row>
    <row r="5306" spans="1:38" x14ac:dyDescent="0.25">
      <c r="A5306" t="s">
        <v>22452</v>
      </c>
      <c r="B5306" t="s">
        <v>22450</v>
      </c>
      <c r="C5306" t="s">
        <v>22451</v>
      </c>
      <c r="D5306" t="s">
        <v>675</v>
      </c>
      <c r="E5306" t="s">
        <v>291</v>
      </c>
      <c r="F5306" t="s">
        <v>54</v>
      </c>
      <c r="G5306"/>
      <c r="H5306" t="s">
        <v>46659</v>
      </c>
      <c r="I5306" t="s">
        <v>53336</v>
      </c>
      <c r="J5306" t="s">
        <v>22453</v>
      </c>
      <c r="K5306" t="s">
        <v>105</v>
      </c>
      <c r="L5306" s="119" t="str">
        <f t="shared" si="328"/>
        <v>NA</v>
      </c>
      <c r="M5306" s="119"/>
      <c r="N5306" s="120" t="str">
        <f t="shared" si="329"/>
        <v>NA</v>
      </c>
      <c r="O5306" s="120"/>
      <c r="P5306"/>
      <c r="Q5306"/>
      <c r="R5306"/>
      <c r="S5306"/>
      <c r="T5306"/>
      <c r="U5306" t="s">
        <v>11080</v>
      </c>
      <c r="V5306" t="s">
        <v>11079</v>
      </c>
      <c r="W5306" t="s">
        <v>4942</v>
      </c>
      <c r="X5306" t="s">
        <v>675</v>
      </c>
      <c r="Y5306" t="s">
        <v>558</v>
      </c>
      <c r="Z5306" t="s">
        <v>54</v>
      </c>
      <c r="AA5306"/>
      <c r="AB5306" t="s">
        <v>46041</v>
      </c>
      <c r="AC5306" t="s">
        <v>52818</v>
      </c>
      <c r="AD5306" t="s">
        <v>11081</v>
      </c>
      <c r="AE5306" t="s">
        <v>565</v>
      </c>
      <c r="AF5306" s="119" t="str">
        <f t="shared" si="330"/>
        <v>NA</v>
      </c>
      <c r="AG5306" s="119"/>
      <c r="AH5306" s="119"/>
      <c r="AI5306" s="119"/>
      <c r="AJ5306" s="119" t="str">
        <f t="shared" si="331"/>
        <v>NA</v>
      </c>
      <c r="AK5306" s="190"/>
      <c r="AL5306" s="191"/>
    </row>
    <row r="5307" spans="1:38" x14ac:dyDescent="0.25">
      <c r="A5307" t="s">
        <v>18042</v>
      </c>
      <c r="B5307" t="s">
        <v>18040</v>
      </c>
      <c r="C5307" t="s">
        <v>18041</v>
      </c>
      <c r="D5307" t="s">
        <v>675</v>
      </c>
      <c r="E5307" t="s">
        <v>1821</v>
      </c>
      <c r="F5307" t="s">
        <v>54</v>
      </c>
      <c r="G5307"/>
      <c r="H5307" t="s">
        <v>46660</v>
      </c>
      <c r="I5307" t="s">
        <v>53337</v>
      </c>
      <c r="J5307"/>
      <c r="K5307" t="s">
        <v>565</v>
      </c>
      <c r="L5307" s="119" t="str">
        <f t="shared" si="328"/>
        <v>NA</v>
      </c>
      <c r="M5307" s="119"/>
      <c r="N5307" s="120" t="str">
        <f t="shared" si="329"/>
        <v>NA</v>
      </c>
      <c r="O5307" s="120"/>
      <c r="P5307"/>
      <c r="Q5307"/>
      <c r="R5307"/>
      <c r="S5307"/>
      <c r="T5307"/>
      <c r="U5307" t="s">
        <v>10381</v>
      </c>
      <c r="V5307" t="s">
        <v>10379</v>
      </c>
      <c r="W5307" t="s">
        <v>10380</v>
      </c>
      <c r="X5307" t="s">
        <v>675</v>
      </c>
      <c r="Y5307" t="s">
        <v>558</v>
      </c>
      <c r="Z5307" t="s">
        <v>54</v>
      </c>
      <c r="AA5307"/>
      <c r="AB5307" t="s">
        <v>46040</v>
      </c>
      <c r="AC5307" t="s">
        <v>52818</v>
      </c>
      <c r="AD5307" t="s">
        <v>10382</v>
      </c>
      <c r="AE5307" t="s">
        <v>565</v>
      </c>
      <c r="AF5307" s="119" t="str">
        <f t="shared" si="330"/>
        <v>NA</v>
      </c>
      <c r="AG5307" s="119"/>
      <c r="AH5307" s="119"/>
      <c r="AI5307" s="119"/>
      <c r="AJ5307" s="119" t="str">
        <f t="shared" si="331"/>
        <v>NA</v>
      </c>
      <c r="AK5307" s="190"/>
      <c r="AL5307" s="191"/>
    </row>
    <row r="5308" spans="1:38" x14ac:dyDescent="0.25">
      <c r="A5308" t="s">
        <v>17743</v>
      </c>
      <c r="B5308" t="s">
        <v>17741</v>
      </c>
      <c r="C5308" t="s">
        <v>17742</v>
      </c>
      <c r="D5308" t="s">
        <v>675</v>
      </c>
      <c r="E5308" t="s">
        <v>14614</v>
      </c>
      <c r="F5308" t="s">
        <v>54</v>
      </c>
      <c r="G5308"/>
      <c r="H5308" t="s">
        <v>46661</v>
      </c>
      <c r="I5308" t="s">
        <v>50886</v>
      </c>
      <c r="J5308"/>
      <c r="K5308" t="s">
        <v>565</v>
      </c>
      <c r="L5308" s="119" t="str">
        <f t="shared" si="328"/>
        <v>NA</v>
      </c>
      <c r="M5308" s="119"/>
      <c r="N5308" s="120" t="str">
        <f t="shared" si="329"/>
        <v>NA</v>
      </c>
      <c r="O5308" s="120"/>
      <c r="P5308"/>
      <c r="Q5308"/>
      <c r="R5308"/>
      <c r="S5308"/>
      <c r="T5308"/>
      <c r="U5308" t="s">
        <v>12084</v>
      </c>
      <c r="V5308" t="s">
        <v>12082</v>
      </c>
      <c r="W5308" t="s">
        <v>12083</v>
      </c>
      <c r="X5308" t="s">
        <v>675</v>
      </c>
      <c r="Y5308" t="s">
        <v>558</v>
      </c>
      <c r="Z5308" t="s">
        <v>54</v>
      </c>
      <c r="AA5308"/>
      <c r="AB5308" t="s">
        <v>46041</v>
      </c>
      <c r="AC5308" t="s">
        <v>52818</v>
      </c>
      <c r="AD5308" t="s">
        <v>12084</v>
      </c>
      <c r="AE5308" t="s">
        <v>105</v>
      </c>
      <c r="AF5308" s="119" t="str">
        <f t="shared" si="330"/>
        <v>NA</v>
      </c>
      <c r="AG5308" s="119"/>
      <c r="AH5308" s="119"/>
      <c r="AI5308" s="119"/>
      <c r="AJ5308" s="119" t="str">
        <f t="shared" si="331"/>
        <v>NA</v>
      </c>
      <c r="AK5308" s="190"/>
      <c r="AL5308" s="191"/>
    </row>
    <row r="5309" spans="1:38" x14ac:dyDescent="0.25">
      <c r="A5309" t="s">
        <v>20159</v>
      </c>
      <c r="B5309" t="s">
        <v>20157</v>
      </c>
      <c r="C5309" t="s">
        <v>20158</v>
      </c>
      <c r="D5309" t="s">
        <v>675</v>
      </c>
      <c r="E5309" t="s">
        <v>20160</v>
      </c>
      <c r="F5309" t="s">
        <v>54</v>
      </c>
      <c r="G5309"/>
      <c r="H5309" t="s">
        <v>46662</v>
      </c>
      <c r="I5309" t="s">
        <v>53338</v>
      </c>
      <c r="J5309" t="s">
        <v>20159</v>
      </c>
      <c r="K5309" t="s">
        <v>565</v>
      </c>
      <c r="L5309" s="119" t="str">
        <f t="shared" si="328"/>
        <v>NA</v>
      </c>
      <c r="M5309" s="119"/>
      <c r="N5309" s="120" t="str">
        <f t="shared" si="329"/>
        <v>NA</v>
      </c>
      <c r="O5309" s="120"/>
      <c r="P5309"/>
      <c r="Q5309"/>
      <c r="R5309"/>
      <c r="S5309"/>
      <c r="T5309"/>
      <c r="U5309" t="s">
        <v>12429</v>
      </c>
      <c r="V5309" t="s">
        <v>12427</v>
      </c>
      <c r="W5309" t="s">
        <v>12428</v>
      </c>
      <c r="X5309" t="s">
        <v>675</v>
      </c>
      <c r="Y5309" t="s">
        <v>558</v>
      </c>
      <c r="Z5309" t="s">
        <v>54</v>
      </c>
      <c r="AA5309"/>
      <c r="AB5309" t="s">
        <v>46041</v>
      </c>
      <c r="AC5309" t="s">
        <v>52818</v>
      </c>
      <c r="AD5309" t="s">
        <v>12430</v>
      </c>
      <c r="AE5309" t="s">
        <v>105</v>
      </c>
      <c r="AF5309" s="119" t="str">
        <f t="shared" si="330"/>
        <v>NA</v>
      </c>
      <c r="AG5309" s="119"/>
      <c r="AH5309" s="119"/>
      <c r="AI5309" s="119"/>
      <c r="AJ5309" s="119" t="str">
        <f t="shared" si="331"/>
        <v>NA</v>
      </c>
      <c r="AK5309" s="190"/>
      <c r="AL5309" s="191"/>
    </row>
    <row r="5310" spans="1:38" x14ac:dyDescent="0.25">
      <c r="A5310" t="s">
        <v>12318</v>
      </c>
      <c r="B5310" t="s">
        <v>12316</v>
      </c>
      <c r="C5310" t="s">
        <v>12317</v>
      </c>
      <c r="D5310" t="s">
        <v>675</v>
      </c>
      <c r="E5310" t="s">
        <v>12319</v>
      </c>
      <c r="F5310" t="s">
        <v>54</v>
      </c>
      <c r="G5310"/>
      <c r="H5310" t="s">
        <v>46663</v>
      </c>
      <c r="I5310" t="s">
        <v>53339</v>
      </c>
      <c r="J5310"/>
      <c r="K5310" t="s">
        <v>105</v>
      </c>
      <c r="L5310" s="119" t="str">
        <f t="shared" si="328"/>
        <v>NA</v>
      </c>
      <c r="M5310" s="119"/>
      <c r="N5310" s="120" t="str">
        <f t="shared" si="329"/>
        <v>NA</v>
      </c>
      <c r="O5310" s="120"/>
      <c r="P5310"/>
      <c r="Q5310"/>
      <c r="R5310"/>
      <c r="S5310"/>
      <c r="T5310"/>
      <c r="U5310" t="s">
        <v>8041</v>
      </c>
      <c r="V5310" t="s">
        <v>8039</v>
      </c>
      <c r="W5310" t="s">
        <v>8040</v>
      </c>
      <c r="X5310" t="s">
        <v>675</v>
      </c>
      <c r="Y5310" t="s">
        <v>558</v>
      </c>
      <c r="Z5310" t="s">
        <v>54</v>
      </c>
      <c r="AA5310"/>
      <c r="AB5310" t="s">
        <v>46042</v>
      </c>
      <c r="AC5310" t="s">
        <v>52818</v>
      </c>
      <c r="AD5310" t="s">
        <v>8042</v>
      </c>
      <c r="AE5310" t="s">
        <v>105</v>
      </c>
      <c r="AF5310" s="119" t="str">
        <f t="shared" si="330"/>
        <v>NA</v>
      </c>
      <c r="AG5310" s="119"/>
      <c r="AH5310" s="119"/>
      <c r="AI5310" s="119"/>
      <c r="AJ5310" s="119" t="str">
        <f t="shared" si="331"/>
        <v>NA</v>
      </c>
      <c r="AK5310" s="190"/>
      <c r="AL5310" s="191"/>
    </row>
    <row r="5311" spans="1:38" x14ac:dyDescent="0.25">
      <c r="A5311" t="s">
        <v>21130</v>
      </c>
      <c r="B5311" t="s">
        <v>21128</v>
      </c>
      <c r="C5311" t="s">
        <v>21129</v>
      </c>
      <c r="D5311" t="s">
        <v>675</v>
      </c>
      <c r="E5311" t="s">
        <v>21131</v>
      </c>
      <c r="F5311" t="s">
        <v>54</v>
      </c>
      <c r="G5311"/>
      <c r="H5311" t="s">
        <v>46664</v>
      </c>
      <c r="I5311" t="s">
        <v>53340</v>
      </c>
      <c r="J5311" t="s">
        <v>21130</v>
      </c>
      <c r="K5311" t="s">
        <v>565</v>
      </c>
      <c r="L5311" s="119" t="str">
        <f t="shared" si="328"/>
        <v>NA</v>
      </c>
      <c r="M5311" s="119"/>
      <c r="N5311" s="120" t="str">
        <f t="shared" si="329"/>
        <v>NA</v>
      </c>
      <c r="O5311" s="120"/>
      <c r="P5311"/>
      <c r="Q5311"/>
      <c r="R5311"/>
      <c r="S5311"/>
      <c r="T5311"/>
      <c r="U5311" t="s">
        <v>7841</v>
      </c>
      <c r="V5311" t="s">
        <v>7839</v>
      </c>
      <c r="W5311" t="s">
        <v>7840</v>
      </c>
      <c r="X5311" t="s">
        <v>675</v>
      </c>
      <c r="Y5311" t="s">
        <v>558</v>
      </c>
      <c r="Z5311" t="s">
        <v>54</v>
      </c>
      <c r="AA5311"/>
      <c r="AB5311" t="s">
        <v>46042</v>
      </c>
      <c r="AC5311" t="s">
        <v>52818</v>
      </c>
      <c r="AD5311"/>
      <c r="AE5311" t="s">
        <v>105</v>
      </c>
      <c r="AF5311" s="119" t="str">
        <f t="shared" si="330"/>
        <v>NA</v>
      </c>
      <c r="AG5311" s="119"/>
      <c r="AH5311" s="119"/>
      <c r="AI5311" s="119"/>
      <c r="AJ5311" s="119" t="str">
        <f t="shared" si="331"/>
        <v>NA</v>
      </c>
      <c r="AK5311" s="190"/>
      <c r="AL5311" s="191"/>
    </row>
    <row r="5312" spans="1:38" x14ac:dyDescent="0.25">
      <c r="A5312" t="s">
        <v>11881</v>
      </c>
      <c r="B5312" t="s">
        <v>11880</v>
      </c>
      <c r="C5312" t="s">
        <v>11845</v>
      </c>
      <c r="D5312" t="s">
        <v>675</v>
      </c>
      <c r="E5312" t="s">
        <v>11882</v>
      </c>
      <c r="F5312" t="s">
        <v>54</v>
      </c>
      <c r="G5312"/>
      <c r="H5312" t="s">
        <v>46665</v>
      </c>
      <c r="I5312" t="s">
        <v>53341</v>
      </c>
      <c r="J5312" t="s">
        <v>11883</v>
      </c>
      <c r="K5312" t="s">
        <v>565</v>
      </c>
      <c r="L5312" s="119" t="str">
        <f t="shared" si="328"/>
        <v>NA</v>
      </c>
      <c r="M5312" s="119"/>
      <c r="N5312" s="120" t="str">
        <f t="shared" si="329"/>
        <v>NA</v>
      </c>
      <c r="O5312" s="120"/>
      <c r="P5312"/>
      <c r="Q5312"/>
      <c r="R5312"/>
      <c r="S5312"/>
      <c r="T5312"/>
      <c r="U5312" t="s">
        <v>22360</v>
      </c>
      <c r="V5312" t="s">
        <v>22358</v>
      </c>
      <c r="W5312" t="s">
        <v>22359</v>
      </c>
      <c r="X5312" t="s">
        <v>675</v>
      </c>
      <c r="Y5312" t="s">
        <v>558</v>
      </c>
      <c r="Z5312" t="s">
        <v>54</v>
      </c>
      <c r="AA5312"/>
      <c r="AB5312" t="s">
        <v>46041</v>
      </c>
      <c r="AC5312" t="s">
        <v>52818</v>
      </c>
      <c r="AD5312" t="s">
        <v>22195</v>
      </c>
      <c r="AE5312" t="s">
        <v>105</v>
      </c>
      <c r="AF5312" s="119" t="str">
        <f t="shared" si="330"/>
        <v>NA</v>
      </c>
      <c r="AG5312" s="119"/>
      <c r="AH5312" s="119"/>
      <c r="AI5312" s="119"/>
      <c r="AJ5312" s="119" t="str">
        <f t="shared" si="331"/>
        <v>NA</v>
      </c>
      <c r="AK5312" s="190"/>
      <c r="AL5312" s="191"/>
    </row>
    <row r="5313" spans="1:38" x14ac:dyDescent="0.25">
      <c r="A5313" t="s">
        <v>16065</v>
      </c>
      <c r="B5313" t="s">
        <v>16063</v>
      </c>
      <c r="C5313" t="s">
        <v>16064</v>
      </c>
      <c r="D5313" t="s">
        <v>675</v>
      </c>
      <c r="E5313" t="s">
        <v>16066</v>
      </c>
      <c r="F5313" t="s">
        <v>54</v>
      </c>
      <c r="G5313"/>
      <c r="H5313" t="s">
        <v>46666</v>
      </c>
      <c r="I5313" t="s">
        <v>53342</v>
      </c>
      <c r="J5313"/>
      <c r="K5313" t="s">
        <v>565</v>
      </c>
      <c r="L5313" s="119" t="str">
        <f t="shared" si="328"/>
        <v>NA</v>
      </c>
      <c r="M5313" s="119"/>
      <c r="N5313" s="120" t="str">
        <f t="shared" si="329"/>
        <v>NA</v>
      </c>
      <c r="O5313" s="120"/>
      <c r="P5313"/>
      <c r="Q5313"/>
      <c r="R5313"/>
      <c r="S5313"/>
      <c r="T5313"/>
      <c r="U5313" t="s">
        <v>9392</v>
      </c>
      <c r="V5313" t="s">
        <v>9390</v>
      </c>
      <c r="W5313" t="s">
        <v>9391</v>
      </c>
      <c r="X5313" t="s">
        <v>675</v>
      </c>
      <c r="Y5313" t="s">
        <v>558</v>
      </c>
      <c r="Z5313" t="s">
        <v>54</v>
      </c>
      <c r="AA5313"/>
      <c r="AB5313" t="s">
        <v>46042</v>
      </c>
      <c r="AC5313" t="s">
        <v>52818</v>
      </c>
      <c r="AD5313" t="s">
        <v>9392</v>
      </c>
      <c r="AE5313" t="s">
        <v>105</v>
      </c>
      <c r="AF5313" s="119" t="str">
        <f t="shared" si="330"/>
        <v>NA</v>
      </c>
      <c r="AG5313" s="119"/>
      <c r="AH5313" s="119"/>
      <c r="AI5313" s="119"/>
      <c r="AJ5313" s="119" t="str">
        <f t="shared" si="331"/>
        <v>NA</v>
      </c>
      <c r="AK5313" s="190"/>
      <c r="AL5313" s="191"/>
    </row>
    <row r="5314" spans="1:38" x14ac:dyDescent="0.25">
      <c r="A5314" t="s">
        <v>16813</v>
      </c>
      <c r="B5314" t="s">
        <v>16811</v>
      </c>
      <c r="C5314" t="s">
        <v>16812</v>
      </c>
      <c r="D5314" t="s">
        <v>675</v>
      </c>
      <c r="E5314" t="s">
        <v>16814</v>
      </c>
      <c r="F5314" t="s">
        <v>54</v>
      </c>
      <c r="G5314"/>
      <c r="H5314" t="s">
        <v>46667</v>
      </c>
      <c r="I5314" t="s">
        <v>53343</v>
      </c>
      <c r="J5314" t="s">
        <v>16815</v>
      </c>
      <c r="K5314" t="s">
        <v>565</v>
      </c>
      <c r="L5314" s="119" t="str">
        <f t="shared" si="328"/>
        <v>NA</v>
      </c>
      <c r="M5314" s="119"/>
      <c r="N5314" s="120" t="str">
        <f t="shared" si="329"/>
        <v>NA</v>
      </c>
      <c r="O5314" s="120"/>
      <c r="P5314"/>
      <c r="Q5314"/>
      <c r="R5314"/>
      <c r="S5314"/>
      <c r="T5314"/>
      <c r="U5314" t="s">
        <v>9368</v>
      </c>
      <c r="V5314" t="s">
        <v>9366</v>
      </c>
      <c r="W5314" t="s">
        <v>9367</v>
      </c>
      <c r="X5314" t="s">
        <v>675</v>
      </c>
      <c r="Y5314" t="s">
        <v>558</v>
      </c>
      <c r="Z5314" t="s">
        <v>54</v>
      </c>
      <c r="AA5314"/>
      <c r="AB5314" t="s">
        <v>46042</v>
      </c>
      <c r="AC5314" t="s">
        <v>52818</v>
      </c>
      <c r="AD5314" t="s">
        <v>9368</v>
      </c>
      <c r="AE5314" t="s">
        <v>105</v>
      </c>
      <c r="AF5314" s="119" t="str">
        <f t="shared" si="330"/>
        <v>NA</v>
      </c>
      <c r="AG5314" s="119"/>
      <c r="AH5314" s="119"/>
      <c r="AI5314" s="119"/>
      <c r="AJ5314" s="119" t="str">
        <f t="shared" si="331"/>
        <v>NA</v>
      </c>
      <c r="AK5314" s="190"/>
      <c r="AL5314" s="191"/>
    </row>
    <row r="5315" spans="1:38" x14ac:dyDescent="0.25">
      <c r="A5315" t="s">
        <v>16210</v>
      </c>
      <c r="B5315" t="s">
        <v>16208</v>
      </c>
      <c r="C5315" t="s">
        <v>16209</v>
      </c>
      <c r="D5315" t="s">
        <v>675</v>
      </c>
      <c r="E5315" t="s">
        <v>16211</v>
      </c>
      <c r="F5315" t="s">
        <v>54</v>
      </c>
      <c r="G5315"/>
      <c r="H5315" t="s">
        <v>46668</v>
      </c>
      <c r="I5315" t="s">
        <v>53344</v>
      </c>
      <c r="J5315" t="s">
        <v>16210</v>
      </c>
      <c r="K5315" t="s">
        <v>565</v>
      </c>
      <c r="L5315" s="119" t="str">
        <f t="shared" ref="L5315:L5378" si="332">IF($Q$1&lt;&gt;"",IF(ISNUMBER(SEARCH("*"&amp;$Q$1&amp;"*", A5315)),A5315, IF(ISNUMBER(SEARCH("*"&amp;$Q$1&amp;"*", H5315)),A5315, IF(ISNUMBER(SEARCH("*"&amp;$Q$1&amp;"*", G5315)),A5315, IF(ISNUMBER(SEARCH("*"&amp;$Q$1&amp;"*", J5315)),A5315,  IF(ISNUMBER(SEARCH("*"&amp;$Q$1&amp;"*", E5315)),A5315, "NA"))))),"NA")</f>
        <v>NA</v>
      </c>
      <c r="M5315" s="119"/>
      <c r="N5315" s="120" t="str">
        <f t="shared" ref="N5315:N5378" si="333">IF($Q$11=1,IF(ISNUMBER(SEARCH($T$11,C5315)),A5315,"NA"),"NA")</f>
        <v>NA</v>
      </c>
      <c r="O5315" s="120"/>
      <c r="P5315"/>
      <c r="Q5315"/>
      <c r="R5315"/>
      <c r="S5315"/>
      <c r="T5315"/>
      <c r="U5315" t="s">
        <v>14728</v>
      </c>
      <c r="V5315" t="s">
        <v>14726</v>
      </c>
      <c r="W5315" t="s">
        <v>14727</v>
      </c>
      <c r="X5315" t="s">
        <v>675</v>
      </c>
      <c r="Y5315" t="s">
        <v>14729</v>
      </c>
      <c r="Z5315" t="s">
        <v>54</v>
      </c>
      <c r="AA5315"/>
      <c r="AB5315" t="s">
        <v>46045</v>
      </c>
      <c r="AC5315" t="s">
        <v>52819</v>
      </c>
      <c r="AD5315" t="s">
        <v>14730</v>
      </c>
      <c r="AE5315" t="s">
        <v>565</v>
      </c>
      <c r="AF5315" s="119" t="str">
        <f t="shared" ref="AF5315:AF5378" si="334">IF($Q$6&lt;&gt;"",IF(ISNUMBER(SEARCH($Q$6, W5315)),U5315, "NA"),"NA")</f>
        <v>NA</v>
      </c>
      <c r="AG5315" s="119"/>
      <c r="AH5315" s="119"/>
      <c r="AI5315" s="119"/>
      <c r="AJ5315" s="119" t="str">
        <f t="shared" ref="AJ5315:AJ5378" si="335">IF($Q$5&lt;&gt;"",IF(ISNUMBER(SEARCH($Q$5, U5315&amp;" "&amp;Y5315&amp;" "&amp;AA5315&amp;" "&amp;AB5315&amp;" "&amp;AD5315)),U5315, "NA"),"NA")</f>
        <v>NA</v>
      </c>
      <c r="AK5315" s="190"/>
      <c r="AL5315" s="191"/>
    </row>
    <row r="5316" spans="1:38" x14ac:dyDescent="0.25">
      <c r="A5316" t="s">
        <v>10363</v>
      </c>
      <c r="B5316" t="s">
        <v>10362</v>
      </c>
      <c r="C5316" t="s">
        <v>10359</v>
      </c>
      <c r="D5316" t="s">
        <v>675</v>
      </c>
      <c r="E5316" t="s">
        <v>3589</v>
      </c>
      <c r="F5316" t="s">
        <v>54</v>
      </c>
      <c r="G5316"/>
      <c r="H5316" t="s">
        <v>46669</v>
      </c>
      <c r="I5316" t="s">
        <v>53345</v>
      </c>
      <c r="J5316"/>
      <c r="K5316" t="s">
        <v>565</v>
      </c>
      <c r="L5316" s="119" t="str">
        <f t="shared" si="332"/>
        <v>NA</v>
      </c>
      <c r="M5316" s="119"/>
      <c r="N5316" s="120" t="str">
        <f t="shared" si="333"/>
        <v>NA</v>
      </c>
      <c r="O5316" s="120"/>
      <c r="P5316"/>
      <c r="Q5316"/>
      <c r="R5316"/>
      <c r="S5316"/>
      <c r="T5316"/>
      <c r="U5316" t="s">
        <v>14084</v>
      </c>
      <c r="V5316" t="s">
        <v>14082</v>
      </c>
      <c r="W5316" t="s">
        <v>14083</v>
      </c>
      <c r="X5316" t="s">
        <v>675</v>
      </c>
      <c r="Y5316" t="s">
        <v>14085</v>
      </c>
      <c r="Z5316" t="s">
        <v>54</v>
      </c>
      <c r="AA5316"/>
      <c r="AB5316" t="s">
        <v>46046</v>
      </c>
      <c r="AC5316" t="s">
        <v>52820</v>
      </c>
      <c r="AD5316" t="s">
        <v>14084</v>
      </c>
      <c r="AE5316" t="s">
        <v>565</v>
      </c>
      <c r="AF5316" s="119" t="str">
        <f t="shared" si="334"/>
        <v>NA</v>
      </c>
      <c r="AG5316" s="119"/>
      <c r="AH5316" s="119"/>
      <c r="AI5316" s="119"/>
      <c r="AJ5316" s="119" t="str">
        <f t="shared" si="335"/>
        <v>NA</v>
      </c>
      <c r="AK5316" s="190"/>
      <c r="AL5316" s="191"/>
    </row>
    <row r="5317" spans="1:38" x14ac:dyDescent="0.25">
      <c r="A5317" t="s">
        <v>16249</v>
      </c>
      <c r="B5317" t="s">
        <v>16247</v>
      </c>
      <c r="C5317" t="s">
        <v>16248</v>
      </c>
      <c r="D5317" t="s">
        <v>675</v>
      </c>
      <c r="E5317" t="s">
        <v>3589</v>
      </c>
      <c r="F5317" t="s">
        <v>54</v>
      </c>
      <c r="G5317"/>
      <c r="H5317" t="s">
        <v>46670</v>
      </c>
      <c r="I5317" t="s">
        <v>53345</v>
      </c>
      <c r="J5317"/>
      <c r="K5317" t="s">
        <v>565</v>
      </c>
      <c r="L5317" s="119" t="str">
        <f t="shared" si="332"/>
        <v>NA</v>
      </c>
      <c r="M5317" s="119"/>
      <c r="N5317" s="120" t="str">
        <f t="shared" si="333"/>
        <v>NA</v>
      </c>
      <c r="O5317" s="120"/>
      <c r="P5317"/>
      <c r="Q5317"/>
      <c r="R5317"/>
      <c r="S5317"/>
      <c r="T5317"/>
      <c r="U5317" t="s">
        <v>7788</v>
      </c>
      <c r="V5317" t="s">
        <v>7786</v>
      </c>
      <c r="W5317" t="s">
        <v>7787</v>
      </c>
      <c r="X5317" t="s">
        <v>675</v>
      </c>
      <c r="Y5317" t="s">
        <v>7789</v>
      </c>
      <c r="Z5317" t="s">
        <v>54</v>
      </c>
      <c r="AA5317"/>
      <c r="AB5317" t="s">
        <v>46047</v>
      </c>
      <c r="AC5317" t="s">
        <v>52821</v>
      </c>
      <c r="AD5317" t="s">
        <v>7790</v>
      </c>
      <c r="AE5317" t="s">
        <v>105</v>
      </c>
      <c r="AF5317" s="119" t="str">
        <f t="shared" si="334"/>
        <v>NA</v>
      </c>
      <c r="AG5317" s="119"/>
      <c r="AH5317" s="119"/>
      <c r="AI5317" s="119"/>
      <c r="AJ5317" s="119" t="str">
        <f t="shared" si="335"/>
        <v>NA</v>
      </c>
      <c r="AK5317" s="190"/>
      <c r="AL5317" s="191"/>
    </row>
    <row r="5318" spans="1:38" x14ac:dyDescent="0.25">
      <c r="A5318" t="s">
        <v>20134</v>
      </c>
      <c r="B5318" t="s">
        <v>20132</v>
      </c>
      <c r="C5318" t="s">
        <v>20133</v>
      </c>
      <c r="D5318" t="s">
        <v>675</v>
      </c>
      <c r="E5318" t="s">
        <v>3589</v>
      </c>
      <c r="F5318" t="s">
        <v>54</v>
      </c>
      <c r="G5318"/>
      <c r="H5318" t="s">
        <v>46670</v>
      </c>
      <c r="I5318" t="s">
        <v>53345</v>
      </c>
      <c r="J5318" t="s">
        <v>20135</v>
      </c>
      <c r="K5318" t="s">
        <v>565</v>
      </c>
      <c r="L5318" s="119" t="str">
        <f t="shared" si="332"/>
        <v>NA</v>
      </c>
      <c r="M5318" s="119"/>
      <c r="N5318" s="120" t="str">
        <f t="shared" si="333"/>
        <v>NA</v>
      </c>
      <c r="O5318" s="120"/>
      <c r="P5318"/>
      <c r="Q5318"/>
      <c r="R5318"/>
      <c r="S5318"/>
      <c r="T5318"/>
      <c r="U5318" t="s">
        <v>22507</v>
      </c>
      <c r="V5318" t="s">
        <v>22506</v>
      </c>
      <c r="W5318" t="s">
        <v>10380</v>
      </c>
      <c r="X5318" t="s">
        <v>675</v>
      </c>
      <c r="Y5318" t="s">
        <v>883</v>
      </c>
      <c r="Z5318" t="s">
        <v>54</v>
      </c>
      <c r="AA5318"/>
      <c r="AB5318" t="s">
        <v>46048</v>
      </c>
      <c r="AC5318" t="s">
        <v>52822</v>
      </c>
      <c r="AD5318" t="s">
        <v>22508</v>
      </c>
      <c r="AE5318" t="s">
        <v>565</v>
      </c>
      <c r="AF5318" s="119" t="str">
        <f t="shared" si="334"/>
        <v>NA</v>
      </c>
      <c r="AG5318" s="119"/>
      <c r="AH5318" s="119"/>
      <c r="AI5318" s="119"/>
      <c r="AJ5318" s="119" t="str">
        <f t="shared" si="335"/>
        <v>NA</v>
      </c>
      <c r="AK5318" s="190"/>
      <c r="AL5318" s="191"/>
    </row>
    <row r="5319" spans="1:38" x14ac:dyDescent="0.25">
      <c r="A5319" t="s">
        <v>18140</v>
      </c>
      <c r="B5319" t="s">
        <v>18138</v>
      </c>
      <c r="C5319" t="s">
        <v>18139</v>
      </c>
      <c r="D5319" t="s">
        <v>675</v>
      </c>
      <c r="E5319" t="s">
        <v>3589</v>
      </c>
      <c r="F5319" t="s">
        <v>54</v>
      </c>
      <c r="G5319"/>
      <c r="H5319" t="s">
        <v>46670</v>
      </c>
      <c r="I5319" t="s">
        <v>53345</v>
      </c>
      <c r="J5319" t="s">
        <v>18140</v>
      </c>
      <c r="K5319" t="s">
        <v>565</v>
      </c>
      <c r="L5319" s="119" t="str">
        <f t="shared" si="332"/>
        <v>NA</v>
      </c>
      <c r="M5319" s="119"/>
      <c r="N5319" s="120" t="str">
        <f t="shared" si="333"/>
        <v>NA</v>
      </c>
      <c r="O5319" s="120"/>
      <c r="P5319"/>
      <c r="Q5319"/>
      <c r="R5319"/>
      <c r="S5319"/>
      <c r="T5319"/>
      <c r="U5319" t="s">
        <v>12779</v>
      </c>
      <c r="V5319" t="s">
        <v>12777</v>
      </c>
      <c r="W5319" t="s">
        <v>12778</v>
      </c>
      <c r="X5319" t="s">
        <v>675</v>
      </c>
      <c r="Y5319" t="s">
        <v>883</v>
      </c>
      <c r="Z5319" t="s">
        <v>54</v>
      </c>
      <c r="AA5319"/>
      <c r="AB5319" t="s">
        <v>46049</v>
      </c>
      <c r="AC5319" t="s">
        <v>52822</v>
      </c>
      <c r="AD5319" t="s">
        <v>12780</v>
      </c>
      <c r="AE5319" t="s">
        <v>565</v>
      </c>
      <c r="AF5319" s="119" t="str">
        <f t="shared" si="334"/>
        <v>NA</v>
      </c>
      <c r="AG5319" s="119"/>
      <c r="AH5319" s="119"/>
      <c r="AI5319" s="119"/>
      <c r="AJ5319" s="119" t="str">
        <f t="shared" si="335"/>
        <v>NA</v>
      </c>
      <c r="AK5319" s="190"/>
      <c r="AL5319" s="191"/>
    </row>
    <row r="5320" spans="1:38" x14ac:dyDescent="0.25">
      <c r="A5320" t="s">
        <v>16818</v>
      </c>
      <c r="B5320" t="s">
        <v>16816</v>
      </c>
      <c r="C5320" t="s">
        <v>16817</v>
      </c>
      <c r="D5320" t="s">
        <v>675</v>
      </c>
      <c r="E5320" t="s">
        <v>16819</v>
      </c>
      <c r="F5320" t="s">
        <v>54</v>
      </c>
      <c r="G5320"/>
      <c r="H5320" t="s">
        <v>46671</v>
      </c>
      <c r="I5320" t="s">
        <v>53346</v>
      </c>
      <c r="J5320" t="s">
        <v>16818</v>
      </c>
      <c r="K5320" t="s">
        <v>565</v>
      </c>
      <c r="L5320" s="119" t="str">
        <f t="shared" si="332"/>
        <v>NA</v>
      </c>
      <c r="M5320" s="119"/>
      <c r="N5320" s="120" t="str">
        <f t="shared" si="333"/>
        <v>NA</v>
      </c>
      <c r="O5320" s="120"/>
      <c r="P5320"/>
      <c r="Q5320"/>
      <c r="R5320"/>
      <c r="S5320"/>
      <c r="T5320"/>
      <c r="U5320" t="s">
        <v>9999</v>
      </c>
      <c r="V5320" t="s">
        <v>9997</v>
      </c>
      <c r="W5320" t="s">
        <v>9998</v>
      </c>
      <c r="X5320" t="s">
        <v>675</v>
      </c>
      <c r="Y5320" t="s">
        <v>883</v>
      </c>
      <c r="Z5320" t="s">
        <v>54</v>
      </c>
      <c r="AA5320"/>
      <c r="AB5320" t="s">
        <v>46050</v>
      </c>
      <c r="AC5320" t="s">
        <v>52822</v>
      </c>
      <c r="AD5320"/>
      <c r="AE5320" t="s">
        <v>105</v>
      </c>
      <c r="AF5320" s="119" t="str">
        <f t="shared" si="334"/>
        <v>NA</v>
      </c>
      <c r="AG5320" s="119"/>
      <c r="AH5320" s="119"/>
      <c r="AI5320" s="119"/>
      <c r="AJ5320" s="119" t="str">
        <f t="shared" si="335"/>
        <v>NA</v>
      </c>
      <c r="AK5320" s="190"/>
      <c r="AL5320" s="191"/>
    </row>
    <row r="5321" spans="1:38" x14ac:dyDescent="0.25">
      <c r="A5321" t="s">
        <v>18343</v>
      </c>
      <c r="B5321" t="s">
        <v>18341</v>
      </c>
      <c r="C5321" t="s">
        <v>18342</v>
      </c>
      <c r="D5321" t="s">
        <v>675</v>
      </c>
      <c r="E5321" t="s">
        <v>18344</v>
      </c>
      <c r="F5321" t="s">
        <v>54</v>
      </c>
      <c r="G5321"/>
      <c r="H5321" t="s">
        <v>46672</v>
      </c>
      <c r="I5321" t="s">
        <v>53347</v>
      </c>
      <c r="J5321"/>
      <c r="K5321" t="s">
        <v>565</v>
      </c>
      <c r="L5321" s="119" t="str">
        <f t="shared" si="332"/>
        <v>NA</v>
      </c>
      <c r="M5321" s="119"/>
      <c r="N5321" s="120" t="str">
        <f t="shared" si="333"/>
        <v>NA</v>
      </c>
      <c r="O5321" s="120"/>
      <c r="P5321"/>
      <c r="Q5321"/>
      <c r="R5321"/>
      <c r="S5321"/>
      <c r="T5321"/>
      <c r="U5321" t="s">
        <v>13187</v>
      </c>
      <c r="V5321" t="s">
        <v>13185</v>
      </c>
      <c r="W5321" t="s">
        <v>13186</v>
      </c>
      <c r="X5321" t="s">
        <v>675</v>
      </c>
      <c r="Y5321" t="s">
        <v>13188</v>
      </c>
      <c r="Z5321" t="s">
        <v>54</v>
      </c>
      <c r="AA5321"/>
      <c r="AB5321" t="s">
        <v>46051</v>
      </c>
      <c r="AC5321" t="s">
        <v>52823</v>
      </c>
      <c r="AD5321" t="s">
        <v>13189</v>
      </c>
      <c r="AE5321" t="s">
        <v>565</v>
      </c>
      <c r="AF5321" s="119" t="str">
        <f t="shared" si="334"/>
        <v>NA</v>
      </c>
      <c r="AG5321" s="119"/>
      <c r="AH5321" s="119"/>
      <c r="AI5321" s="119"/>
      <c r="AJ5321" s="119" t="str">
        <f t="shared" si="335"/>
        <v>NA</v>
      </c>
      <c r="AK5321" s="190"/>
      <c r="AL5321" s="191"/>
    </row>
    <row r="5322" spans="1:38" x14ac:dyDescent="0.25">
      <c r="A5322" t="s">
        <v>20670</v>
      </c>
      <c r="B5322" t="s">
        <v>20668</v>
      </c>
      <c r="C5322" t="s">
        <v>20669</v>
      </c>
      <c r="D5322" t="s">
        <v>675</v>
      </c>
      <c r="E5322" t="s">
        <v>10150</v>
      </c>
      <c r="F5322" t="s">
        <v>54</v>
      </c>
      <c r="G5322"/>
      <c r="H5322" t="s">
        <v>46673</v>
      </c>
      <c r="I5322" t="s">
        <v>53348</v>
      </c>
      <c r="J5322" t="s">
        <v>20670</v>
      </c>
      <c r="K5322" t="s">
        <v>565</v>
      </c>
      <c r="L5322" s="119" t="str">
        <f t="shared" si="332"/>
        <v>NA</v>
      </c>
      <c r="M5322" s="119"/>
      <c r="N5322" s="120" t="str">
        <f t="shared" si="333"/>
        <v>NA</v>
      </c>
      <c r="O5322" s="120"/>
      <c r="P5322"/>
      <c r="Q5322"/>
      <c r="R5322"/>
      <c r="S5322"/>
      <c r="T5322"/>
      <c r="U5322" t="s">
        <v>14079</v>
      </c>
      <c r="V5322" t="s">
        <v>14077</v>
      </c>
      <c r="W5322" t="s">
        <v>14078</v>
      </c>
      <c r="X5322" t="s">
        <v>675</v>
      </c>
      <c r="Y5322" t="s">
        <v>14080</v>
      </c>
      <c r="Z5322" t="s">
        <v>54</v>
      </c>
      <c r="AA5322"/>
      <c r="AB5322" t="s">
        <v>46052</v>
      </c>
      <c r="AC5322" t="s">
        <v>52824</v>
      </c>
      <c r="AD5322" t="s">
        <v>14081</v>
      </c>
      <c r="AE5322" t="s">
        <v>565</v>
      </c>
      <c r="AF5322" s="119" t="str">
        <f t="shared" si="334"/>
        <v>NA</v>
      </c>
      <c r="AG5322" s="119"/>
      <c r="AH5322" s="119"/>
      <c r="AI5322" s="119"/>
      <c r="AJ5322" s="119" t="str">
        <f t="shared" si="335"/>
        <v>NA</v>
      </c>
      <c r="AK5322" s="190"/>
      <c r="AL5322" s="191"/>
    </row>
    <row r="5323" spans="1:38" x14ac:dyDescent="0.25">
      <c r="A5323" t="s">
        <v>10149</v>
      </c>
      <c r="B5323" t="s">
        <v>10147</v>
      </c>
      <c r="C5323" t="s">
        <v>10148</v>
      </c>
      <c r="D5323" t="s">
        <v>675</v>
      </c>
      <c r="E5323" t="s">
        <v>10150</v>
      </c>
      <c r="F5323" t="s">
        <v>54</v>
      </c>
      <c r="G5323"/>
      <c r="H5323" t="s">
        <v>46674</v>
      </c>
      <c r="I5323" t="s">
        <v>53348</v>
      </c>
      <c r="J5323" t="s">
        <v>10149</v>
      </c>
      <c r="K5323" t="s">
        <v>105</v>
      </c>
      <c r="L5323" s="119" t="str">
        <f t="shared" si="332"/>
        <v>NA</v>
      </c>
      <c r="M5323" s="119"/>
      <c r="N5323" s="120" t="str">
        <f t="shared" si="333"/>
        <v>NA</v>
      </c>
      <c r="O5323" s="120"/>
      <c r="P5323"/>
      <c r="Q5323"/>
      <c r="R5323"/>
      <c r="S5323"/>
      <c r="T5323"/>
      <c r="U5323" t="s">
        <v>13907</v>
      </c>
      <c r="V5323" t="s">
        <v>13905</v>
      </c>
      <c r="W5323" t="s">
        <v>13906</v>
      </c>
      <c r="X5323" t="s">
        <v>675</v>
      </c>
      <c r="Y5323" t="s">
        <v>13908</v>
      </c>
      <c r="Z5323" t="s">
        <v>54</v>
      </c>
      <c r="AA5323"/>
      <c r="AB5323" t="s">
        <v>46053</v>
      </c>
      <c r="AC5323" t="s">
        <v>52825</v>
      </c>
      <c r="AD5323" t="s">
        <v>13909</v>
      </c>
      <c r="AE5323" t="s">
        <v>565</v>
      </c>
      <c r="AF5323" s="119" t="str">
        <f t="shared" si="334"/>
        <v>NA</v>
      </c>
      <c r="AG5323" s="119"/>
      <c r="AH5323" s="119"/>
      <c r="AI5323" s="119"/>
      <c r="AJ5323" s="119" t="str">
        <f t="shared" si="335"/>
        <v>NA</v>
      </c>
      <c r="AK5323" s="190"/>
      <c r="AL5323" s="191"/>
    </row>
    <row r="5324" spans="1:38" x14ac:dyDescent="0.25">
      <c r="A5324" t="s">
        <v>10533</v>
      </c>
      <c r="B5324" t="s">
        <v>10531</v>
      </c>
      <c r="C5324" t="s">
        <v>10532</v>
      </c>
      <c r="D5324" t="s">
        <v>675</v>
      </c>
      <c r="E5324" t="s">
        <v>10534</v>
      </c>
      <c r="F5324" t="s">
        <v>54</v>
      </c>
      <c r="G5324"/>
      <c r="H5324" t="s">
        <v>46675</v>
      </c>
      <c r="I5324" t="s">
        <v>53349</v>
      </c>
      <c r="J5324" t="s">
        <v>10533</v>
      </c>
      <c r="K5324" t="s">
        <v>565</v>
      </c>
      <c r="L5324" s="119" t="str">
        <f t="shared" si="332"/>
        <v>NA</v>
      </c>
      <c r="M5324" s="119"/>
      <c r="N5324" s="120" t="str">
        <f t="shared" si="333"/>
        <v>NA</v>
      </c>
      <c r="O5324" s="120"/>
      <c r="P5324"/>
      <c r="Q5324"/>
      <c r="R5324"/>
      <c r="S5324"/>
      <c r="T5324"/>
      <c r="U5324" t="s">
        <v>22644</v>
      </c>
      <c r="V5324" t="s">
        <v>22643</v>
      </c>
      <c r="W5324" t="s">
        <v>10380</v>
      </c>
      <c r="X5324" t="s">
        <v>675</v>
      </c>
      <c r="Y5324" t="s">
        <v>22645</v>
      </c>
      <c r="Z5324" t="s">
        <v>54</v>
      </c>
      <c r="AA5324"/>
      <c r="AB5324" t="s">
        <v>46054</v>
      </c>
      <c r="AC5324" t="s">
        <v>52826</v>
      </c>
      <c r="AD5324" t="s">
        <v>22646</v>
      </c>
      <c r="AE5324" t="s">
        <v>565</v>
      </c>
      <c r="AF5324" s="119" t="str">
        <f t="shared" si="334"/>
        <v>NA</v>
      </c>
      <c r="AG5324" s="119"/>
      <c r="AH5324" s="119"/>
      <c r="AI5324" s="119"/>
      <c r="AJ5324" s="119" t="str">
        <f t="shared" si="335"/>
        <v>NA</v>
      </c>
      <c r="AK5324" s="190"/>
      <c r="AL5324" s="191"/>
    </row>
    <row r="5325" spans="1:38" x14ac:dyDescent="0.25">
      <c r="A5325" t="s">
        <v>20716</v>
      </c>
      <c r="B5325" t="s">
        <v>20714</v>
      </c>
      <c r="C5325" t="s">
        <v>20715</v>
      </c>
      <c r="D5325" t="s">
        <v>675</v>
      </c>
      <c r="E5325" t="s">
        <v>6131</v>
      </c>
      <c r="F5325" t="s">
        <v>54</v>
      </c>
      <c r="G5325"/>
      <c r="H5325" t="s">
        <v>46676</v>
      </c>
      <c r="I5325" t="s">
        <v>51722</v>
      </c>
      <c r="J5325" t="s">
        <v>20716</v>
      </c>
      <c r="K5325" t="s">
        <v>565</v>
      </c>
      <c r="L5325" s="119" t="str">
        <f t="shared" si="332"/>
        <v>NA</v>
      </c>
      <c r="M5325" s="119"/>
      <c r="N5325" s="120" t="str">
        <f t="shared" si="333"/>
        <v>NA</v>
      </c>
      <c r="O5325" s="120"/>
      <c r="P5325"/>
      <c r="Q5325"/>
      <c r="R5325"/>
      <c r="S5325"/>
      <c r="T5325"/>
      <c r="U5325" t="s">
        <v>20902</v>
      </c>
      <c r="V5325" t="s">
        <v>20900</v>
      </c>
      <c r="W5325" t="s">
        <v>20901</v>
      </c>
      <c r="X5325" t="s">
        <v>675</v>
      </c>
      <c r="Y5325" t="s">
        <v>20903</v>
      </c>
      <c r="Z5325" t="s">
        <v>54</v>
      </c>
      <c r="AA5325"/>
      <c r="AB5325" t="s">
        <v>46055</v>
      </c>
      <c r="AC5325" t="s">
        <v>52827</v>
      </c>
      <c r="AD5325"/>
      <c r="AE5325" t="s">
        <v>105</v>
      </c>
      <c r="AF5325" s="119" t="str">
        <f t="shared" si="334"/>
        <v>NA</v>
      </c>
      <c r="AG5325" s="119"/>
      <c r="AH5325" s="119"/>
      <c r="AI5325" s="119"/>
      <c r="AJ5325" s="119" t="str">
        <f t="shared" si="335"/>
        <v>NA</v>
      </c>
      <c r="AK5325" s="190"/>
      <c r="AL5325" s="191"/>
    </row>
    <row r="5326" spans="1:38" x14ac:dyDescent="0.25">
      <c r="A5326" t="s">
        <v>16962</v>
      </c>
      <c r="B5326" t="s">
        <v>16960</v>
      </c>
      <c r="C5326" t="s">
        <v>16961</v>
      </c>
      <c r="D5326" t="s">
        <v>675</v>
      </c>
      <c r="E5326" t="s">
        <v>16963</v>
      </c>
      <c r="F5326" t="s">
        <v>54</v>
      </c>
      <c r="G5326"/>
      <c r="H5326" t="s">
        <v>46677</v>
      </c>
      <c r="I5326" t="s">
        <v>53350</v>
      </c>
      <c r="J5326" t="s">
        <v>16962</v>
      </c>
      <c r="K5326" t="s">
        <v>565</v>
      </c>
      <c r="L5326" s="119" t="str">
        <f t="shared" si="332"/>
        <v>NA</v>
      </c>
      <c r="M5326" s="119"/>
      <c r="N5326" s="120" t="str">
        <f t="shared" si="333"/>
        <v>NA</v>
      </c>
      <c r="O5326" s="120"/>
      <c r="P5326"/>
      <c r="Q5326"/>
      <c r="R5326"/>
      <c r="S5326"/>
      <c r="T5326"/>
      <c r="U5326" t="s">
        <v>13470</v>
      </c>
      <c r="V5326" t="s">
        <v>13468</v>
      </c>
      <c r="W5326" t="s">
        <v>13469</v>
      </c>
      <c r="X5326" t="s">
        <v>675</v>
      </c>
      <c r="Y5326" t="s">
        <v>13471</v>
      </c>
      <c r="Z5326" t="s">
        <v>54</v>
      </c>
      <c r="AA5326"/>
      <c r="AB5326" t="s">
        <v>46056</v>
      </c>
      <c r="AC5326" t="s">
        <v>52828</v>
      </c>
      <c r="AD5326" t="s">
        <v>13472</v>
      </c>
      <c r="AE5326" t="s">
        <v>565</v>
      </c>
      <c r="AF5326" s="119" t="str">
        <f t="shared" si="334"/>
        <v>NA</v>
      </c>
      <c r="AG5326" s="119"/>
      <c r="AH5326" s="119"/>
      <c r="AI5326" s="119"/>
      <c r="AJ5326" s="119" t="str">
        <f t="shared" si="335"/>
        <v>NA</v>
      </c>
      <c r="AK5326" s="190"/>
      <c r="AL5326" s="191"/>
    </row>
    <row r="5327" spans="1:38" x14ac:dyDescent="0.25">
      <c r="A5327" t="s">
        <v>17051</v>
      </c>
      <c r="B5327" t="s">
        <v>17049</v>
      </c>
      <c r="C5327" t="s">
        <v>17050</v>
      </c>
      <c r="D5327" t="s">
        <v>675</v>
      </c>
      <c r="E5327" t="s">
        <v>17052</v>
      </c>
      <c r="F5327" t="s">
        <v>54</v>
      </c>
      <c r="G5327"/>
      <c r="H5327" t="s">
        <v>46678</v>
      </c>
      <c r="I5327" t="s">
        <v>53351</v>
      </c>
      <c r="J5327" t="s">
        <v>17051</v>
      </c>
      <c r="K5327" t="s">
        <v>565</v>
      </c>
      <c r="L5327" s="119" t="str">
        <f t="shared" si="332"/>
        <v>NA</v>
      </c>
      <c r="M5327" s="119"/>
      <c r="N5327" s="120" t="str">
        <f t="shared" si="333"/>
        <v>NA</v>
      </c>
      <c r="O5327" s="120"/>
      <c r="P5327"/>
      <c r="Q5327"/>
      <c r="R5327"/>
      <c r="S5327"/>
      <c r="T5327"/>
      <c r="U5327" t="s">
        <v>22510</v>
      </c>
      <c r="V5327" t="s">
        <v>22509</v>
      </c>
      <c r="W5327" t="s">
        <v>10380</v>
      </c>
      <c r="X5327" t="s">
        <v>675</v>
      </c>
      <c r="Y5327" t="s">
        <v>3613</v>
      </c>
      <c r="Z5327" t="s">
        <v>54</v>
      </c>
      <c r="AA5327"/>
      <c r="AB5327" t="s">
        <v>46057</v>
      </c>
      <c r="AC5327" t="s">
        <v>52829</v>
      </c>
      <c r="AD5327" t="s">
        <v>22511</v>
      </c>
      <c r="AE5327" t="s">
        <v>565</v>
      </c>
      <c r="AF5327" s="119" t="str">
        <f t="shared" si="334"/>
        <v>NA</v>
      </c>
      <c r="AG5327" s="119"/>
      <c r="AH5327" s="119"/>
      <c r="AI5327" s="119"/>
      <c r="AJ5327" s="119" t="str">
        <f t="shared" si="335"/>
        <v>NA</v>
      </c>
      <c r="AK5327" s="190"/>
      <c r="AL5327" s="191"/>
    </row>
    <row r="5328" spans="1:38" x14ac:dyDescent="0.25">
      <c r="A5328" t="s">
        <v>20034</v>
      </c>
      <c r="B5328" t="s">
        <v>20032</v>
      </c>
      <c r="C5328" t="s">
        <v>20033</v>
      </c>
      <c r="D5328" t="s">
        <v>675</v>
      </c>
      <c r="E5328" t="s">
        <v>20035</v>
      </c>
      <c r="F5328" t="s">
        <v>54</v>
      </c>
      <c r="G5328"/>
      <c r="H5328" t="s">
        <v>46679</v>
      </c>
      <c r="I5328" t="s">
        <v>53352</v>
      </c>
      <c r="J5328" t="s">
        <v>20034</v>
      </c>
      <c r="K5328" t="s">
        <v>565</v>
      </c>
      <c r="L5328" s="119" t="str">
        <f t="shared" si="332"/>
        <v>NA</v>
      </c>
      <c r="M5328" s="119"/>
      <c r="N5328" s="120" t="str">
        <f t="shared" si="333"/>
        <v>NA</v>
      </c>
      <c r="O5328" s="120"/>
      <c r="P5328"/>
      <c r="Q5328"/>
      <c r="R5328"/>
      <c r="S5328"/>
      <c r="T5328"/>
      <c r="U5328" t="s">
        <v>14102</v>
      </c>
      <c r="V5328" t="s">
        <v>14100</v>
      </c>
      <c r="W5328" t="s">
        <v>14101</v>
      </c>
      <c r="X5328" t="s">
        <v>675</v>
      </c>
      <c r="Y5328" t="s">
        <v>3613</v>
      </c>
      <c r="Z5328" t="s">
        <v>54</v>
      </c>
      <c r="AA5328"/>
      <c r="AB5328" t="s">
        <v>46058</v>
      </c>
      <c r="AC5328" t="s">
        <v>52829</v>
      </c>
      <c r="AD5328" t="s">
        <v>14102</v>
      </c>
      <c r="AE5328" t="s">
        <v>565</v>
      </c>
      <c r="AF5328" s="119" t="str">
        <f t="shared" si="334"/>
        <v>NA</v>
      </c>
      <c r="AG5328" s="119"/>
      <c r="AH5328" s="119"/>
      <c r="AI5328" s="119"/>
      <c r="AJ5328" s="119" t="str">
        <f t="shared" si="335"/>
        <v>NA</v>
      </c>
      <c r="AK5328" s="190"/>
      <c r="AL5328" s="191"/>
    </row>
    <row r="5329" spans="1:38" x14ac:dyDescent="0.25">
      <c r="A5329" t="s">
        <v>17066</v>
      </c>
      <c r="B5329" t="s">
        <v>17064</v>
      </c>
      <c r="C5329" t="s">
        <v>17065</v>
      </c>
      <c r="D5329" t="s">
        <v>675</v>
      </c>
      <c r="E5329" t="s">
        <v>17067</v>
      </c>
      <c r="F5329" t="s">
        <v>54</v>
      </c>
      <c r="G5329"/>
      <c r="H5329" t="s">
        <v>46680</v>
      </c>
      <c r="I5329" t="s">
        <v>53353</v>
      </c>
      <c r="J5329"/>
      <c r="K5329" t="s">
        <v>565</v>
      </c>
      <c r="L5329" s="119" t="str">
        <f t="shared" si="332"/>
        <v>NA</v>
      </c>
      <c r="M5329" s="119"/>
      <c r="N5329" s="120" t="str">
        <f t="shared" si="333"/>
        <v>NA</v>
      </c>
      <c r="O5329" s="120"/>
      <c r="P5329"/>
      <c r="Q5329"/>
      <c r="R5329"/>
      <c r="S5329"/>
      <c r="T5329"/>
      <c r="U5329" t="s">
        <v>13063</v>
      </c>
      <c r="V5329" t="s">
        <v>13061</v>
      </c>
      <c r="W5329" t="s">
        <v>13062</v>
      </c>
      <c r="X5329" t="s">
        <v>675</v>
      </c>
      <c r="Y5329" t="s">
        <v>3613</v>
      </c>
      <c r="Z5329" t="s">
        <v>54</v>
      </c>
      <c r="AA5329"/>
      <c r="AB5329" t="s">
        <v>46058</v>
      </c>
      <c r="AC5329" t="s">
        <v>52829</v>
      </c>
      <c r="AD5329" t="s">
        <v>13063</v>
      </c>
      <c r="AE5329" t="s">
        <v>565</v>
      </c>
      <c r="AF5329" s="119" t="str">
        <f t="shared" si="334"/>
        <v>NA</v>
      </c>
      <c r="AG5329" s="119"/>
      <c r="AH5329" s="119"/>
      <c r="AI5329" s="119"/>
      <c r="AJ5329" s="119" t="str">
        <f t="shared" si="335"/>
        <v>NA</v>
      </c>
      <c r="AK5329" s="190"/>
      <c r="AL5329" s="191"/>
    </row>
    <row r="5330" spans="1:38" x14ac:dyDescent="0.25">
      <c r="A5330" t="s">
        <v>8993</v>
      </c>
      <c r="B5330" t="s">
        <v>8991</v>
      </c>
      <c r="C5330" t="s">
        <v>8992</v>
      </c>
      <c r="D5330" t="s">
        <v>675</v>
      </c>
      <c r="E5330" t="s">
        <v>8003</v>
      </c>
      <c r="F5330" t="s">
        <v>54</v>
      </c>
      <c r="G5330"/>
      <c r="H5330" t="s">
        <v>46681</v>
      </c>
      <c r="I5330" t="s">
        <v>53354</v>
      </c>
      <c r="J5330"/>
      <c r="K5330" t="s">
        <v>105</v>
      </c>
      <c r="L5330" s="119" t="str">
        <f t="shared" si="332"/>
        <v>NA</v>
      </c>
      <c r="M5330" s="119"/>
      <c r="N5330" s="120" t="str">
        <f t="shared" si="333"/>
        <v>NA</v>
      </c>
      <c r="O5330" s="120"/>
      <c r="P5330"/>
      <c r="Q5330"/>
      <c r="R5330"/>
      <c r="S5330"/>
      <c r="T5330"/>
      <c r="U5330" t="s">
        <v>15218</v>
      </c>
      <c r="V5330" t="s">
        <v>15216</v>
      </c>
      <c r="W5330" t="s">
        <v>15217</v>
      </c>
      <c r="X5330" t="s">
        <v>675</v>
      </c>
      <c r="Y5330" t="s">
        <v>3613</v>
      </c>
      <c r="Z5330" t="s">
        <v>54</v>
      </c>
      <c r="AA5330"/>
      <c r="AB5330" t="s">
        <v>46059</v>
      </c>
      <c r="AC5330" t="s">
        <v>52829</v>
      </c>
      <c r="AD5330"/>
      <c r="AE5330" t="s">
        <v>105</v>
      </c>
      <c r="AF5330" s="119" t="str">
        <f t="shared" si="334"/>
        <v>NA</v>
      </c>
      <c r="AG5330" s="119"/>
      <c r="AH5330" s="119"/>
      <c r="AI5330" s="119"/>
      <c r="AJ5330" s="119" t="str">
        <f t="shared" si="335"/>
        <v>NA</v>
      </c>
      <c r="AK5330" s="190"/>
      <c r="AL5330" s="191"/>
    </row>
    <row r="5331" spans="1:38" x14ac:dyDescent="0.25">
      <c r="A5331" t="s">
        <v>8002</v>
      </c>
      <c r="B5331" t="s">
        <v>8000</v>
      </c>
      <c r="C5331" t="s">
        <v>8001</v>
      </c>
      <c r="D5331" t="s">
        <v>675</v>
      </c>
      <c r="E5331" t="s">
        <v>8003</v>
      </c>
      <c r="F5331" t="s">
        <v>54</v>
      </c>
      <c r="G5331"/>
      <c r="H5331" t="s">
        <v>46681</v>
      </c>
      <c r="I5331" t="s">
        <v>53354</v>
      </c>
      <c r="J5331" t="s">
        <v>8004</v>
      </c>
      <c r="K5331" t="s">
        <v>105</v>
      </c>
      <c r="L5331" s="119" t="str">
        <f t="shared" si="332"/>
        <v>NA</v>
      </c>
      <c r="M5331" s="119"/>
      <c r="N5331" s="120" t="str">
        <f t="shared" si="333"/>
        <v>NA</v>
      </c>
      <c r="O5331" s="120"/>
      <c r="P5331"/>
      <c r="Q5331"/>
      <c r="R5331"/>
      <c r="S5331"/>
      <c r="T5331"/>
      <c r="U5331" t="s">
        <v>8584</v>
      </c>
      <c r="V5331" t="s">
        <v>8582</v>
      </c>
      <c r="W5331" t="s">
        <v>8583</v>
      </c>
      <c r="X5331" t="s">
        <v>675</v>
      </c>
      <c r="Y5331" t="s">
        <v>3613</v>
      </c>
      <c r="Z5331" t="s">
        <v>54</v>
      </c>
      <c r="AA5331"/>
      <c r="AB5331" t="s">
        <v>46060</v>
      </c>
      <c r="AC5331" t="s">
        <v>52829</v>
      </c>
      <c r="AD5331" t="s">
        <v>8585</v>
      </c>
      <c r="AE5331" t="s">
        <v>105</v>
      </c>
      <c r="AF5331" s="119" t="str">
        <f t="shared" si="334"/>
        <v>NA</v>
      </c>
      <c r="AG5331" s="119"/>
      <c r="AH5331" s="119"/>
      <c r="AI5331" s="119"/>
      <c r="AJ5331" s="119" t="str">
        <f t="shared" si="335"/>
        <v>NA</v>
      </c>
      <c r="AK5331" s="190"/>
      <c r="AL5331" s="191"/>
    </row>
    <row r="5332" spans="1:38" x14ac:dyDescent="0.25">
      <c r="A5332" t="s">
        <v>17195</v>
      </c>
      <c r="B5332" t="s">
        <v>17193</v>
      </c>
      <c r="C5332" t="s">
        <v>17194</v>
      </c>
      <c r="D5332" t="s">
        <v>675</v>
      </c>
      <c r="E5332" t="s">
        <v>17196</v>
      </c>
      <c r="F5332" t="s">
        <v>54</v>
      </c>
      <c r="G5332"/>
      <c r="H5332" t="s">
        <v>46682</v>
      </c>
      <c r="I5332" t="s">
        <v>53355</v>
      </c>
      <c r="J5332" t="s">
        <v>17197</v>
      </c>
      <c r="K5332" t="s">
        <v>565</v>
      </c>
      <c r="L5332" s="119" t="str">
        <f t="shared" si="332"/>
        <v>NA</v>
      </c>
      <c r="M5332" s="119"/>
      <c r="N5332" s="120" t="str">
        <f t="shared" si="333"/>
        <v>NA</v>
      </c>
      <c r="O5332" s="120"/>
      <c r="P5332"/>
      <c r="Q5332"/>
      <c r="R5332"/>
      <c r="S5332"/>
      <c r="T5332"/>
      <c r="U5332" t="s">
        <v>8540</v>
      </c>
      <c r="V5332" t="s">
        <v>8538</v>
      </c>
      <c r="W5332" t="s">
        <v>8539</v>
      </c>
      <c r="X5332" t="s">
        <v>675</v>
      </c>
      <c r="Y5332" t="s">
        <v>3613</v>
      </c>
      <c r="Z5332" t="s">
        <v>54</v>
      </c>
      <c r="AA5332"/>
      <c r="AB5332" t="s">
        <v>46060</v>
      </c>
      <c r="AC5332" t="s">
        <v>52829</v>
      </c>
      <c r="AD5332" t="s">
        <v>8541</v>
      </c>
      <c r="AE5332" t="s">
        <v>105</v>
      </c>
      <c r="AF5332" s="119" t="str">
        <f t="shared" si="334"/>
        <v>NA</v>
      </c>
      <c r="AG5332" s="119"/>
      <c r="AH5332" s="119"/>
      <c r="AI5332" s="119"/>
      <c r="AJ5332" s="119" t="str">
        <f t="shared" si="335"/>
        <v>NA</v>
      </c>
      <c r="AK5332" s="190"/>
      <c r="AL5332" s="191"/>
    </row>
    <row r="5333" spans="1:38" x14ac:dyDescent="0.25">
      <c r="A5333" t="s">
        <v>17259</v>
      </c>
      <c r="B5333" t="s">
        <v>17257</v>
      </c>
      <c r="C5333" t="s">
        <v>17258</v>
      </c>
      <c r="D5333" t="s">
        <v>675</v>
      </c>
      <c r="E5333" t="s">
        <v>17260</v>
      </c>
      <c r="F5333" t="s">
        <v>54</v>
      </c>
      <c r="G5333"/>
      <c r="H5333" t="s">
        <v>46683</v>
      </c>
      <c r="I5333" t="s">
        <v>53356</v>
      </c>
      <c r="J5333"/>
      <c r="K5333" t="s">
        <v>565</v>
      </c>
      <c r="L5333" s="119" t="str">
        <f t="shared" si="332"/>
        <v>NA</v>
      </c>
      <c r="M5333" s="119"/>
      <c r="N5333" s="120" t="str">
        <f t="shared" si="333"/>
        <v>NA</v>
      </c>
      <c r="O5333" s="120"/>
      <c r="P5333"/>
      <c r="Q5333"/>
      <c r="R5333"/>
      <c r="S5333"/>
      <c r="T5333"/>
      <c r="U5333" t="s">
        <v>7482</v>
      </c>
      <c r="V5333" t="s">
        <v>7480</v>
      </c>
      <c r="W5333" t="s">
        <v>7481</v>
      </c>
      <c r="X5333" t="s">
        <v>675</v>
      </c>
      <c r="Y5333" t="s">
        <v>3613</v>
      </c>
      <c r="Z5333" t="s">
        <v>54</v>
      </c>
      <c r="AA5333"/>
      <c r="AB5333" t="s">
        <v>46059</v>
      </c>
      <c r="AC5333" t="s">
        <v>52829</v>
      </c>
      <c r="AD5333" t="s">
        <v>7483</v>
      </c>
      <c r="AE5333" t="s">
        <v>105</v>
      </c>
      <c r="AF5333" s="119" t="str">
        <f t="shared" si="334"/>
        <v>NA</v>
      </c>
      <c r="AG5333" s="119"/>
      <c r="AH5333" s="119"/>
      <c r="AI5333" s="119"/>
      <c r="AJ5333" s="119" t="str">
        <f t="shared" si="335"/>
        <v>NA</v>
      </c>
      <c r="AK5333" s="190"/>
      <c r="AL5333" s="191"/>
    </row>
    <row r="5334" spans="1:38" x14ac:dyDescent="0.25">
      <c r="A5334" t="s">
        <v>17326</v>
      </c>
      <c r="B5334" t="s">
        <v>17324</v>
      </c>
      <c r="C5334" t="s">
        <v>17325</v>
      </c>
      <c r="D5334" t="s">
        <v>675</v>
      </c>
      <c r="E5334" t="s">
        <v>17327</v>
      </c>
      <c r="F5334" t="s">
        <v>54</v>
      </c>
      <c r="G5334"/>
      <c r="H5334" t="s">
        <v>46684</v>
      </c>
      <c r="I5334" t="s">
        <v>53357</v>
      </c>
      <c r="J5334" t="s">
        <v>17328</v>
      </c>
      <c r="K5334" t="s">
        <v>565</v>
      </c>
      <c r="L5334" s="119" t="str">
        <f t="shared" si="332"/>
        <v>NA</v>
      </c>
      <c r="M5334" s="119"/>
      <c r="N5334" s="120" t="str">
        <f t="shared" si="333"/>
        <v>NA</v>
      </c>
      <c r="O5334" s="120"/>
      <c r="P5334"/>
      <c r="Q5334"/>
      <c r="R5334"/>
      <c r="S5334"/>
      <c r="T5334"/>
      <c r="U5334" t="s">
        <v>8435</v>
      </c>
      <c r="V5334" t="s">
        <v>8433</v>
      </c>
      <c r="W5334" t="s">
        <v>8434</v>
      </c>
      <c r="X5334" t="s">
        <v>675</v>
      </c>
      <c r="Y5334" t="s">
        <v>1212</v>
      </c>
      <c r="Z5334" t="s">
        <v>54</v>
      </c>
      <c r="AA5334"/>
      <c r="AB5334" t="s">
        <v>46061</v>
      </c>
      <c r="AC5334" t="s">
        <v>52830</v>
      </c>
      <c r="AD5334" t="s">
        <v>8436</v>
      </c>
      <c r="AE5334" t="s">
        <v>105</v>
      </c>
      <c r="AF5334" s="119" t="str">
        <f t="shared" si="334"/>
        <v>NA</v>
      </c>
      <c r="AG5334" s="119"/>
      <c r="AH5334" s="119"/>
      <c r="AI5334" s="119"/>
      <c r="AJ5334" s="119" t="str">
        <f t="shared" si="335"/>
        <v>NA</v>
      </c>
      <c r="AK5334" s="190"/>
      <c r="AL5334" s="191"/>
    </row>
    <row r="5335" spans="1:38" x14ac:dyDescent="0.25">
      <c r="A5335" t="s">
        <v>21092</v>
      </c>
      <c r="B5335" t="s">
        <v>21090</v>
      </c>
      <c r="C5335" t="s">
        <v>21091</v>
      </c>
      <c r="D5335" t="s">
        <v>675</v>
      </c>
      <c r="E5335" t="s">
        <v>382</v>
      </c>
      <c r="F5335" t="s">
        <v>54</v>
      </c>
      <c r="G5335"/>
      <c r="H5335" t="s">
        <v>46685</v>
      </c>
      <c r="I5335" t="s">
        <v>53358</v>
      </c>
      <c r="J5335"/>
      <c r="K5335" t="s">
        <v>565</v>
      </c>
      <c r="L5335" s="119" t="str">
        <f t="shared" si="332"/>
        <v>NA</v>
      </c>
      <c r="M5335" s="119"/>
      <c r="N5335" s="120" t="str">
        <f t="shared" si="333"/>
        <v>NA</v>
      </c>
      <c r="O5335" s="120"/>
      <c r="P5335"/>
      <c r="Q5335"/>
      <c r="R5335"/>
      <c r="S5335"/>
      <c r="T5335"/>
      <c r="U5335" t="s">
        <v>19794</v>
      </c>
      <c r="V5335" t="s">
        <v>19792</v>
      </c>
      <c r="W5335" t="s">
        <v>19793</v>
      </c>
      <c r="X5335" t="s">
        <v>675</v>
      </c>
      <c r="Y5335" t="s">
        <v>19795</v>
      </c>
      <c r="Z5335" t="s">
        <v>54</v>
      </c>
      <c r="AA5335"/>
      <c r="AB5335" t="s">
        <v>46062</v>
      </c>
      <c r="AC5335" t="s">
        <v>52831</v>
      </c>
      <c r="AD5335" t="s">
        <v>19796</v>
      </c>
      <c r="AE5335" t="s">
        <v>565</v>
      </c>
      <c r="AF5335" s="119" t="str">
        <f t="shared" si="334"/>
        <v>NA</v>
      </c>
      <c r="AG5335" s="119"/>
      <c r="AH5335" s="119"/>
      <c r="AI5335" s="119"/>
      <c r="AJ5335" s="119" t="str">
        <f t="shared" si="335"/>
        <v>NA</v>
      </c>
      <c r="AK5335" s="190"/>
      <c r="AL5335" s="191"/>
    </row>
    <row r="5336" spans="1:38" x14ac:dyDescent="0.25">
      <c r="A5336" t="s">
        <v>7599</v>
      </c>
      <c r="B5336" t="s">
        <v>7597</v>
      </c>
      <c r="C5336" t="s">
        <v>7598</v>
      </c>
      <c r="D5336" t="s">
        <v>675</v>
      </c>
      <c r="E5336" t="s">
        <v>382</v>
      </c>
      <c r="F5336" t="s">
        <v>54</v>
      </c>
      <c r="G5336"/>
      <c r="H5336" t="s">
        <v>46685</v>
      </c>
      <c r="I5336" t="s">
        <v>53358</v>
      </c>
      <c r="J5336" t="s">
        <v>7600</v>
      </c>
      <c r="K5336" t="s">
        <v>105</v>
      </c>
      <c r="L5336" s="119" t="str">
        <f t="shared" si="332"/>
        <v>NA</v>
      </c>
      <c r="M5336" s="119"/>
      <c r="N5336" s="120" t="str">
        <f t="shared" si="333"/>
        <v>NA</v>
      </c>
      <c r="O5336" s="120"/>
      <c r="P5336"/>
      <c r="Q5336"/>
      <c r="R5336"/>
      <c r="S5336"/>
      <c r="T5336"/>
      <c r="U5336" t="s">
        <v>14691</v>
      </c>
      <c r="V5336" t="s">
        <v>14689</v>
      </c>
      <c r="W5336" t="s">
        <v>14690</v>
      </c>
      <c r="X5336" t="s">
        <v>675</v>
      </c>
      <c r="Y5336" t="s">
        <v>14692</v>
      </c>
      <c r="Z5336" t="s">
        <v>54</v>
      </c>
      <c r="AA5336"/>
      <c r="AB5336" t="s">
        <v>46063</v>
      </c>
      <c r="AC5336" t="s">
        <v>52832</v>
      </c>
      <c r="AD5336" t="s">
        <v>14693</v>
      </c>
      <c r="AE5336" t="s">
        <v>565</v>
      </c>
      <c r="AF5336" s="119" t="str">
        <f t="shared" si="334"/>
        <v>NA</v>
      </c>
      <c r="AG5336" s="119"/>
      <c r="AH5336" s="119"/>
      <c r="AI5336" s="119"/>
      <c r="AJ5336" s="119" t="str">
        <f t="shared" si="335"/>
        <v>NA</v>
      </c>
      <c r="AK5336" s="190"/>
      <c r="AL5336" s="191"/>
    </row>
    <row r="5337" spans="1:38" x14ac:dyDescent="0.25">
      <c r="A5337" t="s">
        <v>22325</v>
      </c>
      <c r="B5337" t="s">
        <v>22323</v>
      </c>
      <c r="C5337" t="s">
        <v>22324</v>
      </c>
      <c r="D5337" t="s">
        <v>675</v>
      </c>
      <c r="E5337" t="s">
        <v>382</v>
      </c>
      <c r="F5337" t="s">
        <v>54</v>
      </c>
      <c r="G5337"/>
      <c r="H5337" t="s">
        <v>46685</v>
      </c>
      <c r="I5337" t="s">
        <v>53358</v>
      </c>
      <c r="J5337"/>
      <c r="K5337" t="s">
        <v>105</v>
      </c>
      <c r="L5337" s="119" t="str">
        <f t="shared" si="332"/>
        <v>NA</v>
      </c>
      <c r="M5337" s="119"/>
      <c r="N5337" s="120" t="str">
        <f t="shared" si="333"/>
        <v>NA</v>
      </c>
      <c r="O5337" s="120"/>
      <c r="P5337"/>
      <c r="Q5337"/>
      <c r="R5337"/>
      <c r="S5337"/>
      <c r="T5337"/>
      <c r="U5337" t="s">
        <v>10028</v>
      </c>
      <c r="V5337" t="s">
        <v>10026</v>
      </c>
      <c r="W5337" t="s">
        <v>10027</v>
      </c>
      <c r="X5337" t="s">
        <v>675</v>
      </c>
      <c r="Y5337" t="s">
        <v>10029</v>
      </c>
      <c r="Z5337" t="s">
        <v>54</v>
      </c>
      <c r="AA5337"/>
      <c r="AB5337" t="s">
        <v>46064</v>
      </c>
      <c r="AC5337" t="s">
        <v>52833</v>
      </c>
      <c r="AD5337" t="s">
        <v>10028</v>
      </c>
      <c r="AE5337" t="s">
        <v>105</v>
      </c>
      <c r="AF5337" s="119" t="str">
        <f t="shared" si="334"/>
        <v>NA</v>
      </c>
      <c r="AG5337" s="119"/>
      <c r="AH5337" s="119"/>
      <c r="AI5337" s="119"/>
      <c r="AJ5337" s="119" t="str">
        <f t="shared" si="335"/>
        <v>NA</v>
      </c>
      <c r="AK5337" s="190"/>
      <c r="AL5337" s="191"/>
    </row>
    <row r="5338" spans="1:38" x14ac:dyDescent="0.25">
      <c r="A5338" t="s">
        <v>6738</v>
      </c>
      <c r="B5338" t="s">
        <v>6736</v>
      </c>
      <c r="C5338" t="s">
        <v>6737</v>
      </c>
      <c r="D5338" t="s">
        <v>675</v>
      </c>
      <c r="E5338" t="s">
        <v>382</v>
      </c>
      <c r="F5338" t="s">
        <v>54</v>
      </c>
      <c r="G5338"/>
      <c r="H5338" t="s">
        <v>46685</v>
      </c>
      <c r="I5338" t="s">
        <v>53358</v>
      </c>
      <c r="J5338" t="s">
        <v>6738</v>
      </c>
      <c r="K5338" t="s">
        <v>105</v>
      </c>
      <c r="L5338" s="119" t="str">
        <f t="shared" si="332"/>
        <v>NA</v>
      </c>
      <c r="M5338" s="119"/>
      <c r="N5338" s="120" t="str">
        <f t="shared" si="333"/>
        <v>NA</v>
      </c>
      <c r="O5338" s="120"/>
      <c r="P5338"/>
      <c r="Q5338"/>
      <c r="R5338"/>
      <c r="S5338"/>
      <c r="T5338"/>
      <c r="U5338" t="s">
        <v>12384</v>
      </c>
      <c r="V5338" t="s">
        <v>12382</v>
      </c>
      <c r="W5338" t="s">
        <v>12383</v>
      </c>
      <c r="X5338" t="s">
        <v>675</v>
      </c>
      <c r="Y5338" t="s">
        <v>12385</v>
      </c>
      <c r="Z5338" t="s">
        <v>54</v>
      </c>
      <c r="AA5338"/>
      <c r="AB5338" t="s">
        <v>46065</v>
      </c>
      <c r="AC5338" t="s">
        <v>52834</v>
      </c>
      <c r="AD5338" t="s">
        <v>12384</v>
      </c>
      <c r="AE5338" t="s">
        <v>105</v>
      </c>
      <c r="AF5338" s="119" t="str">
        <f t="shared" si="334"/>
        <v>NA</v>
      </c>
      <c r="AG5338" s="119"/>
      <c r="AH5338" s="119"/>
      <c r="AI5338" s="119"/>
      <c r="AJ5338" s="119" t="str">
        <f t="shared" si="335"/>
        <v>NA</v>
      </c>
      <c r="AK5338" s="190"/>
      <c r="AL5338" s="191"/>
    </row>
    <row r="5339" spans="1:38" x14ac:dyDescent="0.25">
      <c r="A5339" t="s">
        <v>8105</v>
      </c>
      <c r="B5339" t="s">
        <v>8103</v>
      </c>
      <c r="C5339" t="s">
        <v>8104</v>
      </c>
      <c r="D5339" t="s">
        <v>675</v>
      </c>
      <c r="E5339" t="s">
        <v>382</v>
      </c>
      <c r="F5339" t="s">
        <v>54</v>
      </c>
      <c r="G5339"/>
      <c r="H5339" t="s">
        <v>46685</v>
      </c>
      <c r="I5339" t="s">
        <v>53358</v>
      </c>
      <c r="J5339" t="s">
        <v>8106</v>
      </c>
      <c r="K5339" t="s">
        <v>105</v>
      </c>
      <c r="L5339" s="119" t="str">
        <f t="shared" si="332"/>
        <v>NA</v>
      </c>
      <c r="M5339" s="119"/>
      <c r="N5339" s="120" t="str">
        <f t="shared" si="333"/>
        <v>NA</v>
      </c>
      <c r="O5339" s="120"/>
      <c r="P5339"/>
      <c r="Q5339"/>
      <c r="R5339"/>
      <c r="S5339"/>
      <c r="T5339"/>
      <c r="U5339" t="s">
        <v>12871</v>
      </c>
      <c r="V5339" t="s">
        <v>12869</v>
      </c>
      <c r="W5339" t="s">
        <v>12870</v>
      </c>
      <c r="X5339" t="s">
        <v>675</v>
      </c>
      <c r="Y5339" t="s">
        <v>1870</v>
      </c>
      <c r="Z5339" t="s">
        <v>54</v>
      </c>
      <c r="AA5339"/>
      <c r="AB5339" t="s">
        <v>46066</v>
      </c>
      <c r="AC5339" t="s">
        <v>52835</v>
      </c>
      <c r="AD5339" t="s">
        <v>12871</v>
      </c>
      <c r="AE5339" t="s">
        <v>565</v>
      </c>
      <c r="AF5339" s="119" t="str">
        <f t="shared" si="334"/>
        <v>NA</v>
      </c>
      <c r="AG5339" s="119"/>
      <c r="AH5339" s="119"/>
      <c r="AI5339" s="119"/>
      <c r="AJ5339" s="119" t="str">
        <f t="shared" si="335"/>
        <v>NA</v>
      </c>
      <c r="AK5339" s="190"/>
      <c r="AL5339" s="191"/>
    </row>
    <row r="5340" spans="1:38" x14ac:dyDescent="0.25">
      <c r="A5340" t="s">
        <v>13932</v>
      </c>
      <c r="B5340" t="s">
        <v>13930</v>
      </c>
      <c r="C5340" t="s">
        <v>13931</v>
      </c>
      <c r="D5340" t="s">
        <v>675</v>
      </c>
      <c r="E5340" t="s">
        <v>13933</v>
      </c>
      <c r="F5340" t="s">
        <v>54</v>
      </c>
      <c r="G5340"/>
      <c r="H5340" t="s">
        <v>46686</v>
      </c>
      <c r="I5340" t="s">
        <v>53359</v>
      </c>
      <c r="J5340" t="s">
        <v>13932</v>
      </c>
      <c r="K5340" t="s">
        <v>565</v>
      </c>
      <c r="L5340" s="119" t="str">
        <f t="shared" si="332"/>
        <v>NA</v>
      </c>
      <c r="M5340" s="119"/>
      <c r="N5340" s="120" t="str">
        <f t="shared" si="333"/>
        <v>NA</v>
      </c>
      <c r="O5340" s="120"/>
      <c r="P5340"/>
      <c r="Q5340"/>
      <c r="R5340"/>
      <c r="S5340"/>
      <c r="T5340"/>
      <c r="U5340" t="s">
        <v>20974</v>
      </c>
      <c r="V5340" t="s">
        <v>20972</v>
      </c>
      <c r="W5340" t="s">
        <v>20973</v>
      </c>
      <c r="X5340" t="s">
        <v>675</v>
      </c>
      <c r="Y5340" t="s">
        <v>1875</v>
      </c>
      <c r="Z5340" t="s">
        <v>54</v>
      </c>
      <c r="AA5340"/>
      <c r="AB5340" t="s">
        <v>46067</v>
      </c>
      <c r="AC5340" t="s">
        <v>52836</v>
      </c>
      <c r="AD5340"/>
      <c r="AE5340" t="s">
        <v>105</v>
      </c>
      <c r="AF5340" s="119" t="str">
        <f t="shared" si="334"/>
        <v>NA</v>
      </c>
      <c r="AG5340" s="119"/>
      <c r="AH5340" s="119"/>
      <c r="AI5340" s="119"/>
      <c r="AJ5340" s="119" t="str">
        <f t="shared" si="335"/>
        <v>NA</v>
      </c>
      <c r="AK5340" s="190"/>
      <c r="AL5340" s="191"/>
    </row>
    <row r="5341" spans="1:38" x14ac:dyDescent="0.25">
      <c r="A5341" t="s">
        <v>10374</v>
      </c>
      <c r="B5341" t="s">
        <v>10373</v>
      </c>
      <c r="C5341" t="s">
        <v>10359</v>
      </c>
      <c r="D5341" t="s">
        <v>675</v>
      </c>
      <c r="E5341" t="s">
        <v>3526</v>
      </c>
      <c r="F5341" t="s">
        <v>54</v>
      </c>
      <c r="G5341"/>
      <c r="H5341" t="s">
        <v>46687</v>
      </c>
      <c r="I5341" t="s">
        <v>53360</v>
      </c>
      <c r="J5341"/>
      <c r="K5341" t="s">
        <v>565</v>
      </c>
      <c r="L5341" s="119" t="str">
        <f t="shared" si="332"/>
        <v>NA</v>
      </c>
      <c r="M5341" s="119"/>
      <c r="N5341" s="120" t="str">
        <f t="shared" si="333"/>
        <v>NA</v>
      </c>
      <c r="O5341" s="120"/>
      <c r="P5341"/>
      <c r="Q5341"/>
      <c r="R5341"/>
      <c r="S5341"/>
      <c r="T5341"/>
      <c r="U5341" t="s">
        <v>13078</v>
      </c>
      <c r="V5341" t="s">
        <v>13076</v>
      </c>
      <c r="W5341" t="s">
        <v>13077</v>
      </c>
      <c r="X5341" t="s">
        <v>675</v>
      </c>
      <c r="Y5341" t="s">
        <v>13079</v>
      </c>
      <c r="Z5341" t="s">
        <v>54</v>
      </c>
      <c r="AA5341"/>
      <c r="AB5341" t="s">
        <v>46068</v>
      </c>
      <c r="AC5341" t="s">
        <v>52837</v>
      </c>
      <c r="AD5341" t="s">
        <v>13078</v>
      </c>
      <c r="AE5341" t="s">
        <v>565</v>
      </c>
      <c r="AF5341" s="119" t="str">
        <f t="shared" si="334"/>
        <v>NA</v>
      </c>
      <c r="AG5341" s="119"/>
      <c r="AH5341" s="119"/>
      <c r="AI5341" s="119"/>
      <c r="AJ5341" s="119" t="str">
        <f t="shared" si="335"/>
        <v>NA</v>
      </c>
      <c r="AK5341" s="190"/>
      <c r="AL5341" s="191"/>
    </row>
    <row r="5342" spans="1:38" x14ac:dyDescent="0.25">
      <c r="A5342" t="s">
        <v>10191</v>
      </c>
      <c r="B5342" t="s">
        <v>10189</v>
      </c>
      <c r="C5342" t="s">
        <v>10190</v>
      </c>
      <c r="D5342" t="s">
        <v>675</v>
      </c>
      <c r="E5342" t="s">
        <v>3526</v>
      </c>
      <c r="F5342" t="s">
        <v>54</v>
      </c>
      <c r="G5342"/>
      <c r="H5342" t="s">
        <v>46688</v>
      </c>
      <c r="I5342" t="s">
        <v>53360</v>
      </c>
      <c r="J5342"/>
      <c r="K5342" t="s">
        <v>105</v>
      </c>
      <c r="L5342" s="119" t="str">
        <f t="shared" si="332"/>
        <v>NA</v>
      </c>
      <c r="M5342" s="119"/>
      <c r="N5342" s="120" t="str">
        <f t="shared" si="333"/>
        <v>NA</v>
      </c>
      <c r="O5342" s="120"/>
      <c r="P5342"/>
      <c r="Q5342"/>
      <c r="R5342"/>
      <c r="S5342"/>
      <c r="T5342"/>
      <c r="U5342" t="s">
        <v>14325</v>
      </c>
      <c r="V5342" t="s">
        <v>14323</v>
      </c>
      <c r="W5342" t="s">
        <v>14324</v>
      </c>
      <c r="X5342" t="s">
        <v>675</v>
      </c>
      <c r="Y5342" t="s">
        <v>5417</v>
      </c>
      <c r="Z5342" t="s">
        <v>54</v>
      </c>
      <c r="AA5342"/>
      <c r="AB5342" t="s">
        <v>46069</v>
      </c>
      <c r="AC5342" t="s">
        <v>52838</v>
      </c>
      <c r="AD5342" t="s">
        <v>14325</v>
      </c>
      <c r="AE5342" t="s">
        <v>565</v>
      </c>
      <c r="AF5342" s="119" t="str">
        <f t="shared" si="334"/>
        <v>NA</v>
      </c>
      <c r="AG5342" s="119"/>
      <c r="AH5342" s="119"/>
      <c r="AI5342" s="119"/>
      <c r="AJ5342" s="119" t="str">
        <f t="shared" si="335"/>
        <v>NA</v>
      </c>
      <c r="AK5342" s="190"/>
      <c r="AL5342" s="191"/>
    </row>
    <row r="5343" spans="1:38" x14ac:dyDescent="0.25">
      <c r="A5343" t="s">
        <v>6346</v>
      </c>
      <c r="B5343" t="s">
        <v>6344</v>
      </c>
      <c r="C5343" t="s">
        <v>6345</v>
      </c>
      <c r="D5343" t="s">
        <v>675</v>
      </c>
      <c r="E5343" t="s">
        <v>3526</v>
      </c>
      <c r="F5343" t="s">
        <v>54</v>
      </c>
      <c r="G5343"/>
      <c r="H5343" t="s">
        <v>46687</v>
      </c>
      <c r="I5343" t="s">
        <v>53360</v>
      </c>
      <c r="J5343" t="s">
        <v>6347</v>
      </c>
      <c r="K5343" t="s">
        <v>105</v>
      </c>
      <c r="L5343" s="119" t="str">
        <f t="shared" si="332"/>
        <v>NA</v>
      </c>
      <c r="M5343" s="119"/>
      <c r="N5343" s="120" t="str">
        <f t="shared" si="333"/>
        <v>NA</v>
      </c>
      <c r="O5343" s="120"/>
      <c r="P5343"/>
      <c r="Q5343"/>
      <c r="R5343"/>
      <c r="S5343"/>
      <c r="T5343"/>
      <c r="U5343" t="s">
        <v>13149</v>
      </c>
      <c r="V5343" t="s">
        <v>13147</v>
      </c>
      <c r="W5343" t="s">
        <v>13148</v>
      </c>
      <c r="X5343" t="s">
        <v>675</v>
      </c>
      <c r="Y5343" t="s">
        <v>1953</v>
      </c>
      <c r="Z5343" t="s">
        <v>54</v>
      </c>
      <c r="AA5343"/>
      <c r="AB5343" t="s">
        <v>46070</v>
      </c>
      <c r="AC5343" t="s">
        <v>52839</v>
      </c>
      <c r="AD5343" t="s">
        <v>13149</v>
      </c>
      <c r="AE5343" t="s">
        <v>565</v>
      </c>
      <c r="AF5343" s="119" t="str">
        <f t="shared" si="334"/>
        <v>NA</v>
      </c>
      <c r="AG5343" s="119"/>
      <c r="AH5343" s="119"/>
      <c r="AI5343" s="119"/>
      <c r="AJ5343" s="119" t="str">
        <f t="shared" si="335"/>
        <v>NA</v>
      </c>
      <c r="AK5343" s="190"/>
      <c r="AL5343" s="191"/>
    </row>
    <row r="5344" spans="1:38" x14ac:dyDescent="0.25">
      <c r="A5344" t="s">
        <v>17750</v>
      </c>
      <c r="B5344" t="s">
        <v>17748</v>
      </c>
      <c r="C5344" t="s">
        <v>17749</v>
      </c>
      <c r="D5344" t="s">
        <v>675</v>
      </c>
      <c r="E5344" t="s">
        <v>17751</v>
      </c>
      <c r="F5344" t="s">
        <v>54</v>
      </c>
      <c r="G5344"/>
      <c r="H5344" t="s">
        <v>46689</v>
      </c>
      <c r="I5344" t="s">
        <v>53361</v>
      </c>
      <c r="J5344" t="s">
        <v>17752</v>
      </c>
      <c r="K5344" t="s">
        <v>565</v>
      </c>
      <c r="L5344" s="119" t="str">
        <f t="shared" si="332"/>
        <v>NA</v>
      </c>
      <c r="M5344" s="119"/>
      <c r="N5344" s="120" t="str">
        <f t="shared" si="333"/>
        <v>NA</v>
      </c>
      <c r="O5344" s="120"/>
      <c r="P5344"/>
      <c r="Q5344"/>
      <c r="R5344"/>
      <c r="S5344"/>
      <c r="T5344"/>
      <c r="U5344" t="s">
        <v>12948</v>
      </c>
      <c r="V5344" t="s">
        <v>12946</v>
      </c>
      <c r="W5344" t="s">
        <v>12947</v>
      </c>
      <c r="X5344" t="s">
        <v>675</v>
      </c>
      <c r="Y5344" t="s">
        <v>2385</v>
      </c>
      <c r="Z5344" t="s">
        <v>54</v>
      </c>
      <c r="AA5344"/>
      <c r="AB5344" t="s">
        <v>46071</v>
      </c>
      <c r="AC5344" t="s">
        <v>52840</v>
      </c>
      <c r="AD5344" t="s">
        <v>12948</v>
      </c>
      <c r="AE5344" t="s">
        <v>565</v>
      </c>
      <c r="AF5344" s="119" t="str">
        <f t="shared" si="334"/>
        <v>NA</v>
      </c>
      <c r="AG5344" s="119"/>
      <c r="AH5344" s="119"/>
      <c r="AI5344" s="119"/>
      <c r="AJ5344" s="119" t="str">
        <f t="shared" si="335"/>
        <v>NA</v>
      </c>
      <c r="AK5344" s="190"/>
      <c r="AL5344" s="191"/>
    </row>
    <row r="5345" spans="1:38" x14ac:dyDescent="0.25">
      <c r="A5345" t="s">
        <v>17846</v>
      </c>
      <c r="B5345" t="s">
        <v>17844</v>
      </c>
      <c r="C5345" t="s">
        <v>17845</v>
      </c>
      <c r="D5345" t="s">
        <v>675</v>
      </c>
      <c r="E5345" t="s">
        <v>17847</v>
      </c>
      <c r="F5345" t="s">
        <v>54</v>
      </c>
      <c r="G5345"/>
      <c r="H5345" t="s">
        <v>46690</v>
      </c>
      <c r="I5345" t="s">
        <v>53362</v>
      </c>
      <c r="J5345" t="s">
        <v>17846</v>
      </c>
      <c r="K5345" t="s">
        <v>565</v>
      </c>
      <c r="L5345" s="119" t="str">
        <f t="shared" si="332"/>
        <v>NA</v>
      </c>
      <c r="M5345" s="119"/>
      <c r="N5345" s="120" t="str">
        <f t="shared" si="333"/>
        <v>NA</v>
      </c>
      <c r="O5345" s="120"/>
      <c r="P5345"/>
      <c r="Q5345"/>
      <c r="R5345"/>
      <c r="S5345"/>
      <c r="T5345"/>
      <c r="U5345" t="s">
        <v>20869</v>
      </c>
      <c r="V5345" t="s">
        <v>20867</v>
      </c>
      <c r="W5345" t="s">
        <v>20868</v>
      </c>
      <c r="X5345" t="s">
        <v>675</v>
      </c>
      <c r="Y5345" t="s">
        <v>20870</v>
      </c>
      <c r="Z5345" t="s">
        <v>54</v>
      </c>
      <c r="AA5345"/>
      <c r="AB5345" t="s">
        <v>46072</v>
      </c>
      <c r="AC5345" t="s">
        <v>52841</v>
      </c>
      <c r="AD5345" t="s">
        <v>20871</v>
      </c>
      <c r="AE5345" t="s">
        <v>105</v>
      </c>
      <c r="AF5345" s="119" t="str">
        <f t="shared" si="334"/>
        <v>NA</v>
      </c>
      <c r="AG5345" s="119"/>
      <c r="AH5345" s="119"/>
      <c r="AI5345" s="119"/>
      <c r="AJ5345" s="119" t="str">
        <f t="shared" si="335"/>
        <v>NA</v>
      </c>
      <c r="AK5345" s="190"/>
      <c r="AL5345" s="191"/>
    </row>
    <row r="5346" spans="1:38" x14ac:dyDescent="0.25">
      <c r="A5346" t="s">
        <v>20352</v>
      </c>
      <c r="B5346" t="s">
        <v>20350</v>
      </c>
      <c r="C5346" t="s">
        <v>20351</v>
      </c>
      <c r="D5346" t="s">
        <v>675</v>
      </c>
      <c r="E5346" t="s">
        <v>20353</v>
      </c>
      <c r="F5346" t="s">
        <v>54</v>
      </c>
      <c r="G5346"/>
      <c r="H5346" t="s">
        <v>46691</v>
      </c>
      <c r="I5346" t="s">
        <v>53363</v>
      </c>
      <c r="J5346" t="s">
        <v>20352</v>
      </c>
      <c r="K5346" t="s">
        <v>565</v>
      </c>
      <c r="L5346" s="119" t="str">
        <f t="shared" si="332"/>
        <v>NA</v>
      </c>
      <c r="M5346" s="119"/>
      <c r="N5346" s="120" t="str">
        <f t="shared" si="333"/>
        <v>NA</v>
      </c>
      <c r="O5346" s="120"/>
      <c r="P5346"/>
      <c r="Q5346"/>
      <c r="R5346"/>
      <c r="S5346"/>
      <c r="T5346"/>
      <c r="U5346" t="s">
        <v>14501</v>
      </c>
      <c r="V5346" t="s">
        <v>14499</v>
      </c>
      <c r="W5346" t="s">
        <v>14500</v>
      </c>
      <c r="X5346" t="s">
        <v>675</v>
      </c>
      <c r="Y5346" t="s">
        <v>12092</v>
      </c>
      <c r="Z5346" t="s">
        <v>54</v>
      </c>
      <c r="AA5346"/>
      <c r="AB5346" t="s">
        <v>46073</v>
      </c>
      <c r="AC5346" t="s">
        <v>52842</v>
      </c>
      <c r="AD5346" t="s">
        <v>14501</v>
      </c>
      <c r="AE5346" t="s">
        <v>565</v>
      </c>
      <c r="AF5346" s="119" t="str">
        <f t="shared" si="334"/>
        <v>NA</v>
      </c>
      <c r="AG5346" s="119"/>
      <c r="AH5346" s="119"/>
      <c r="AI5346" s="119"/>
      <c r="AJ5346" s="119" t="str">
        <f t="shared" si="335"/>
        <v>NA</v>
      </c>
      <c r="AK5346" s="190"/>
      <c r="AL5346" s="191"/>
    </row>
    <row r="5347" spans="1:38" x14ac:dyDescent="0.25">
      <c r="A5347" t="s">
        <v>21072</v>
      </c>
      <c r="B5347" t="s">
        <v>21070</v>
      </c>
      <c r="C5347" t="s">
        <v>21071</v>
      </c>
      <c r="D5347" t="s">
        <v>675</v>
      </c>
      <c r="E5347" t="s">
        <v>21073</v>
      </c>
      <c r="F5347" t="s">
        <v>54</v>
      </c>
      <c r="G5347"/>
      <c r="H5347" t="s">
        <v>46692</v>
      </c>
      <c r="I5347" t="s">
        <v>53364</v>
      </c>
      <c r="J5347"/>
      <c r="K5347" t="s">
        <v>565</v>
      </c>
      <c r="L5347" s="119" t="str">
        <f t="shared" si="332"/>
        <v>NA</v>
      </c>
      <c r="M5347" s="119"/>
      <c r="N5347" s="120" t="str">
        <f t="shared" si="333"/>
        <v>NA</v>
      </c>
      <c r="O5347" s="120"/>
      <c r="P5347"/>
      <c r="Q5347"/>
      <c r="R5347"/>
      <c r="S5347"/>
      <c r="T5347"/>
      <c r="U5347" t="s">
        <v>12091</v>
      </c>
      <c r="V5347" t="s">
        <v>12089</v>
      </c>
      <c r="W5347" t="s">
        <v>12090</v>
      </c>
      <c r="X5347" t="s">
        <v>675</v>
      </c>
      <c r="Y5347" t="s">
        <v>12092</v>
      </c>
      <c r="Z5347" t="s">
        <v>54</v>
      </c>
      <c r="AA5347"/>
      <c r="AB5347" t="s">
        <v>46074</v>
      </c>
      <c r="AC5347" t="s">
        <v>52842</v>
      </c>
      <c r="AD5347"/>
      <c r="AE5347" t="s">
        <v>105</v>
      </c>
      <c r="AF5347" s="119" t="str">
        <f t="shared" si="334"/>
        <v>NA</v>
      </c>
      <c r="AG5347" s="119"/>
      <c r="AH5347" s="119"/>
      <c r="AI5347" s="119"/>
      <c r="AJ5347" s="119" t="str">
        <f t="shared" si="335"/>
        <v>NA</v>
      </c>
      <c r="AK5347" s="190"/>
      <c r="AL5347" s="191"/>
    </row>
    <row r="5348" spans="1:38" x14ac:dyDescent="0.25">
      <c r="A5348" t="s">
        <v>21140</v>
      </c>
      <c r="B5348" t="s">
        <v>21138</v>
      </c>
      <c r="C5348" t="s">
        <v>21139</v>
      </c>
      <c r="D5348" t="s">
        <v>675</v>
      </c>
      <c r="E5348" t="s">
        <v>21141</v>
      </c>
      <c r="F5348" t="s">
        <v>54</v>
      </c>
      <c r="G5348"/>
      <c r="H5348" t="s">
        <v>46693</v>
      </c>
      <c r="I5348" t="s">
        <v>53365</v>
      </c>
      <c r="J5348" t="s">
        <v>21140</v>
      </c>
      <c r="K5348" t="s">
        <v>565</v>
      </c>
      <c r="L5348" s="119" t="str">
        <f t="shared" si="332"/>
        <v>NA</v>
      </c>
      <c r="M5348" s="119"/>
      <c r="N5348" s="120" t="str">
        <f t="shared" si="333"/>
        <v>NA</v>
      </c>
      <c r="O5348" s="120"/>
      <c r="P5348"/>
      <c r="Q5348"/>
      <c r="R5348"/>
      <c r="S5348"/>
      <c r="T5348"/>
      <c r="U5348" t="s">
        <v>6506</v>
      </c>
      <c r="V5348" t="s">
        <v>6504</v>
      </c>
      <c r="W5348" t="s">
        <v>6505</v>
      </c>
      <c r="X5348" t="s">
        <v>675</v>
      </c>
      <c r="Y5348" t="s">
        <v>4604</v>
      </c>
      <c r="Z5348" t="s">
        <v>54</v>
      </c>
      <c r="AA5348"/>
      <c r="AB5348" t="s">
        <v>46075</v>
      </c>
      <c r="AC5348" t="s">
        <v>52843</v>
      </c>
      <c r="AD5348"/>
      <c r="AE5348" t="s">
        <v>105</v>
      </c>
      <c r="AF5348" s="119" t="str">
        <f t="shared" si="334"/>
        <v>NA</v>
      </c>
      <c r="AG5348" s="119"/>
      <c r="AH5348" s="119"/>
      <c r="AI5348" s="119"/>
      <c r="AJ5348" s="119" t="str">
        <f t="shared" si="335"/>
        <v>NA</v>
      </c>
      <c r="AK5348" s="190"/>
      <c r="AL5348" s="191"/>
    </row>
    <row r="5349" spans="1:38" x14ac:dyDescent="0.25">
      <c r="A5349" t="s">
        <v>20628</v>
      </c>
      <c r="B5349" t="s">
        <v>20626</v>
      </c>
      <c r="C5349" t="s">
        <v>20627</v>
      </c>
      <c r="D5349" t="s">
        <v>675</v>
      </c>
      <c r="E5349" t="s">
        <v>20629</v>
      </c>
      <c r="F5349" t="s">
        <v>54</v>
      </c>
      <c r="G5349"/>
      <c r="H5349" t="s">
        <v>46694</v>
      </c>
      <c r="I5349" t="s">
        <v>53366</v>
      </c>
      <c r="J5349" t="s">
        <v>20628</v>
      </c>
      <c r="K5349" t="s">
        <v>565</v>
      </c>
      <c r="L5349" s="119" t="str">
        <f t="shared" si="332"/>
        <v>NA</v>
      </c>
      <c r="M5349" s="119"/>
      <c r="N5349" s="120" t="str">
        <f t="shared" si="333"/>
        <v>NA</v>
      </c>
      <c r="O5349" s="120"/>
      <c r="P5349"/>
      <c r="Q5349"/>
      <c r="R5349"/>
      <c r="S5349"/>
      <c r="T5349"/>
      <c r="U5349" t="s">
        <v>12587</v>
      </c>
      <c r="V5349" t="s">
        <v>12585</v>
      </c>
      <c r="W5349" t="s">
        <v>12586</v>
      </c>
      <c r="X5349" t="s">
        <v>675</v>
      </c>
      <c r="Y5349" t="s">
        <v>12588</v>
      </c>
      <c r="Z5349" t="s">
        <v>54</v>
      </c>
      <c r="AA5349"/>
      <c r="AB5349" t="s">
        <v>46076</v>
      </c>
      <c r="AC5349" t="s">
        <v>52844</v>
      </c>
      <c r="AD5349" t="s">
        <v>12589</v>
      </c>
      <c r="AE5349" t="s">
        <v>105</v>
      </c>
      <c r="AF5349" s="119" t="str">
        <f t="shared" si="334"/>
        <v>NA</v>
      </c>
      <c r="AG5349" s="119"/>
      <c r="AH5349" s="119"/>
      <c r="AI5349" s="119"/>
      <c r="AJ5349" s="119" t="str">
        <f t="shared" si="335"/>
        <v>NA</v>
      </c>
      <c r="AK5349" s="190"/>
      <c r="AL5349" s="191"/>
    </row>
    <row r="5350" spans="1:38" x14ac:dyDescent="0.25">
      <c r="A5350" t="s">
        <v>17899</v>
      </c>
      <c r="B5350" t="s">
        <v>17897</v>
      </c>
      <c r="C5350" t="s">
        <v>17898</v>
      </c>
      <c r="D5350" t="s">
        <v>675</v>
      </c>
      <c r="E5350" t="s">
        <v>2925</v>
      </c>
      <c r="F5350" t="s">
        <v>54</v>
      </c>
      <c r="G5350"/>
      <c r="H5350" t="s">
        <v>46695</v>
      </c>
      <c r="I5350" t="s">
        <v>53367</v>
      </c>
      <c r="J5350" t="s">
        <v>17899</v>
      </c>
      <c r="K5350" t="s">
        <v>565</v>
      </c>
      <c r="L5350" s="119" t="str">
        <f t="shared" si="332"/>
        <v>NA</v>
      </c>
      <c r="M5350" s="119"/>
      <c r="N5350" s="120" t="str">
        <f t="shared" si="333"/>
        <v>NA</v>
      </c>
      <c r="O5350" s="120"/>
      <c r="P5350"/>
      <c r="Q5350"/>
      <c r="R5350"/>
      <c r="S5350"/>
      <c r="T5350"/>
      <c r="U5350" t="s">
        <v>6729</v>
      </c>
      <c r="V5350" t="s">
        <v>6727</v>
      </c>
      <c r="W5350" t="s">
        <v>6728</v>
      </c>
      <c r="X5350" t="s">
        <v>675</v>
      </c>
      <c r="Y5350" t="s">
        <v>6730</v>
      </c>
      <c r="Z5350" t="s">
        <v>54</v>
      </c>
      <c r="AA5350"/>
      <c r="AB5350" t="s">
        <v>46077</v>
      </c>
      <c r="AC5350" t="s">
        <v>52845</v>
      </c>
      <c r="AD5350" t="s">
        <v>6731</v>
      </c>
      <c r="AE5350" t="s">
        <v>105</v>
      </c>
      <c r="AF5350" s="119" t="str">
        <f t="shared" si="334"/>
        <v>NA</v>
      </c>
      <c r="AG5350" s="119"/>
      <c r="AH5350" s="119"/>
      <c r="AI5350" s="119"/>
      <c r="AJ5350" s="119" t="str">
        <f t="shared" si="335"/>
        <v>NA</v>
      </c>
      <c r="AK5350" s="190"/>
      <c r="AL5350" s="191"/>
    </row>
    <row r="5351" spans="1:38" x14ac:dyDescent="0.25">
      <c r="A5351" t="s">
        <v>17996</v>
      </c>
      <c r="B5351" t="s">
        <v>17994</v>
      </c>
      <c r="C5351" t="s">
        <v>17995</v>
      </c>
      <c r="D5351" t="s">
        <v>675</v>
      </c>
      <c r="E5351" t="s">
        <v>17997</v>
      </c>
      <c r="F5351" t="s">
        <v>54</v>
      </c>
      <c r="G5351"/>
      <c r="H5351" t="s">
        <v>46696</v>
      </c>
      <c r="I5351" t="s">
        <v>53368</v>
      </c>
      <c r="J5351"/>
      <c r="K5351" t="s">
        <v>565</v>
      </c>
      <c r="L5351" s="119" t="str">
        <f t="shared" si="332"/>
        <v>NA</v>
      </c>
      <c r="M5351" s="119"/>
      <c r="N5351" s="120" t="str">
        <f t="shared" si="333"/>
        <v>NA</v>
      </c>
      <c r="O5351" s="120"/>
      <c r="P5351"/>
      <c r="Q5351"/>
      <c r="R5351"/>
      <c r="S5351"/>
      <c r="T5351"/>
      <c r="U5351" t="s">
        <v>13247</v>
      </c>
      <c r="V5351" t="s">
        <v>13245</v>
      </c>
      <c r="W5351" t="s">
        <v>13246</v>
      </c>
      <c r="X5351" t="s">
        <v>675</v>
      </c>
      <c r="Y5351" t="s">
        <v>2960</v>
      </c>
      <c r="Z5351" t="s">
        <v>54</v>
      </c>
      <c r="AA5351"/>
      <c r="AB5351" t="s">
        <v>46078</v>
      </c>
      <c r="AC5351" t="s">
        <v>52846</v>
      </c>
      <c r="AD5351" t="s">
        <v>13247</v>
      </c>
      <c r="AE5351" t="s">
        <v>565</v>
      </c>
      <c r="AF5351" s="119" t="str">
        <f t="shared" si="334"/>
        <v>NA</v>
      </c>
      <c r="AG5351" s="119"/>
      <c r="AH5351" s="119"/>
      <c r="AI5351" s="119"/>
      <c r="AJ5351" s="119" t="str">
        <f t="shared" si="335"/>
        <v>NA</v>
      </c>
      <c r="AK5351" s="190"/>
      <c r="AL5351" s="191"/>
    </row>
    <row r="5352" spans="1:38" x14ac:dyDescent="0.25">
      <c r="A5352" t="s">
        <v>18009</v>
      </c>
      <c r="B5352" t="s">
        <v>18007</v>
      </c>
      <c r="C5352" t="s">
        <v>18008</v>
      </c>
      <c r="D5352" t="s">
        <v>675</v>
      </c>
      <c r="E5352" t="s">
        <v>18010</v>
      </c>
      <c r="F5352" t="s">
        <v>54</v>
      </c>
      <c r="G5352"/>
      <c r="H5352" t="s">
        <v>46697</v>
      </c>
      <c r="I5352" t="s">
        <v>53369</v>
      </c>
      <c r="J5352"/>
      <c r="K5352" t="s">
        <v>565</v>
      </c>
      <c r="L5352" s="119" t="str">
        <f t="shared" si="332"/>
        <v>NA</v>
      </c>
      <c r="M5352" s="119"/>
      <c r="N5352" s="120" t="str">
        <f t="shared" si="333"/>
        <v>NA</v>
      </c>
      <c r="O5352" s="120"/>
      <c r="P5352"/>
      <c r="Q5352"/>
      <c r="R5352"/>
      <c r="S5352"/>
      <c r="T5352"/>
      <c r="U5352" t="s">
        <v>13250</v>
      </c>
      <c r="V5352" t="s">
        <v>13248</v>
      </c>
      <c r="W5352" t="s">
        <v>13249</v>
      </c>
      <c r="X5352" t="s">
        <v>675</v>
      </c>
      <c r="Y5352" t="s">
        <v>3923</v>
      </c>
      <c r="Z5352" t="s">
        <v>54</v>
      </c>
      <c r="AA5352"/>
      <c r="AB5352" t="s">
        <v>46079</v>
      </c>
      <c r="AC5352" t="s">
        <v>52847</v>
      </c>
      <c r="AD5352" t="s">
        <v>13250</v>
      </c>
      <c r="AE5352" t="s">
        <v>565</v>
      </c>
      <c r="AF5352" s="119" t="str">
        <f t="shared" si="334"/>
        <v>NA</v>
      </c>
      <c r="AG5352" s="119"/>
      <c r="AH5352" s="119"/>
      <c r="AI5352" s="119"/>
      <c r="AJ5352" s="119" t="str">
        <f t="shared" si="335"/>
        <v>NA</v>
      </c>
      <c r="AK5352" s="190"/>
      <c r="AL5352" s="191"/>
    </row>
    <row r="5353" spans="1:38" x14ac:dyDescent="0.25">
      <c r="A5353" t="s">
        <v>18767</v>
      </c>
      <c r="B5353" t="s">
        <v>18765</v>
      </c>
      <c r="C5353" t="s">
        <v>18766</v>
      </c>
      <c r="D5353" t="s">
        <v>675</v>
      </c>
      <c r="E5353" t="s">
        <v>7547</v>
      </c>
      <c r="F5353" t="s">
        <v>54</v>
      </c>
      <c r="G5353"/>
      <c r="H5353" t="s">
        <v>46698</v>
      </c>
      <c r="I5353" t="s">
        <v>53370</v>
      </c>
      <c r="J5353" t="s">
        <v>18767</v>
      </c>
      <c r="K5353" t="s">
        <v>565</v>
      </c>
      <c r="L5353" s="119" t="str">
        <f t="shared" si="332"/>
        <v>NA</v>
      </c>
      <c r="M5353" s="119"/>
      <c r="N5353" s="120" t="str">
        <f t="shared" si="333"/>
        <v>NA</v>
      </c>
      <c r="O5353" s="120"/>
      <c r="P5353"/>
      <c r="Q5353"/>
      <c r="R5353"/>
      <c r="S5353"/>
      <c r="T5353"/>
      <c r="U5353" t="s">
        <v>10404</v>
      </c>
      <c r="V5353" t="s">
        <v>10403</v>
      </c>
      <c r="W5353" t="s">
        <v>10384</v>
      </c>
      <c r="X5353" t="s">
        <v>675</v>
      </c>
      <c r="Y5353" t="s">
        <v>3923</v>
      </c>
      <c r="Z5353" t="s">
        <v>54</v>
      </c>
      <c r="AA5353"/>
      <c r="AB5353" t="s">
        <v>46080</v>
      </c>
      <c r="AC5353" t="s">
        <v>52847</v>
      </c>
      <c r="AD5353" t="s">
        <v>10404</v>
      </c>
      <c r="AE5353" t="s">
        <v>565</v>
      </c>
      <c r="AF5353" s="119" t="str">
        <f t="shared" si="334"/>
        <v>NA</v>
      </c>
      <c r="AG5353" s="119"/>
      <c r="AH5353" s="119"/>
      <c r="AI5353" s="119"/>
      <c r="AJ5353" s="119" t="str">
        <f t="shared" si="335"/>
        <v>NA</v>
      </c>
      <c r="AK5353" s="190"/>
      <c r="AL5353" s="191"/>
    </row>
    <row r="5354" spans="1:38" x14ac:dyDescent="0.25">
      <c r="A5354" t="s">
        <v>7546</v>
      </c>
      <c r="B5354" t="s">
        <v>7544</v>
      </c>
      <c r="C5354" t="s">
        <v>7545</v>
      </c>
      <c r="D5354" t="s">
        <v>675</v>
      </c>
      <c r="E5354" t="s">
        <v>7547</v>
      </c>
      <c r="F5354" t="s">
        <v>54</v>
      </c>
      <c r="G5354"/>
      <c r="H5354" t="s">
        <v>46699</v>
      </c>
      <c r="I5354" t="s">
        <v>53370</v>
      </c>
      <c r="J5354" t="s">
        <v>7548</v>
      </c>
      <c r="K5354" t="s">
        <v>105</v>
      </c>
      <c r="L5354" s="119" t="str">
        <f t="shared" si="332"/>
        <v>NA</v>
      </c>
      <c r="M5354" s="119"/>
      <c r="N5354" s="120" t="str">
        <f t="shared" si="333"/>
        <v>NA</v>
      </c>
      <c r="O5354" s="120"/>
      <c r="P5354"/>
      <c r="Q5354"/>
      <c r="R5354"/>
      <c r="S5354"/>
      <c r="T5354"/>
      <c r="U5354" t="s">
        <v>12007</v>
      </c>
      <c r="V5354" t="s">
        <v>12005</v>
      </c>
      <c r="W5354" t="s">
        <v>12006</v>
      </c>
      <c r="X5354" t="s">
        <v>675</v>
      </c>
      <c r="Y5354" t="s">
        <v>680</v>
      </c>
      <c r="Z5354" t="s">
        <v>54</v>
      </c>
      <c r="AA5354"/>
      <c r="AB5354" t="s">
        <v>46081</v>
      </c>
      <c r="AC5354" t="s">
        <v>50430</v>
      </c>
      <c r="AD5354"/>
      <c r="AE5354" t="s">
        <v>565</v>
      </c>
      <c r="AF5354" s="119" t="str">
        <f t="shared" si="334"/>
        <v>NA</v>
      </c>
      <c r="AG5354" s="119"/>
      <c r="AH5354" s="119"/>
      <c r="AI5354" s="119"/>
      <c r="AJ5354" s="119" t="str">
        <f t="shared" si="335"/>
        <v>NA</v>
      </c>
      <c r="AK5354" s="190"/>
      <c r="AL5354" s="191"/>
    </row>
    <row r="5355" spans="1:38" x14ac:dyDescent="0.25">
      <c r="A5355" t="s">
        <v>15570</v>
      </c>
      <c r="B5355" t="s">
        <v>15568</v>
      </c>
      <c r="C5355" t="s">
        <v>15569</v>
      </c>
      <c r="D5355" t="s">
        <v>675</v>
      </c>
      <c r="E5355" t="s">
        <v>3730</v>
      </c>
      <c r="F5355" t="s">
        <v>54</v>
      </c>
      <c r="G5355"/>
      <c r="H5355" t="s">
        <v>46700</v>
      </c>
      <c r="I5355" t="s">
        <v>53371</v>
      </c>
      <c r="J5355" t="s">
        <v>15570</v>
      </c>
      <c r="K5355" t="s">
        <v>565</v>
      </c>
      <c r="L5355" s="119" t="str">
        <f t="shared" si="332"/>
        <v>NA</v>
      </c>
      <c r="M5355" s="119"/>
      <c r="N5355" s="120" t="str">
        <f t="shared" si="333"/>
        <v>NA</v>
      </c>
      <c r="O5355" s="120"/>
      <c r="P5355"/>
      <c r="Q5355"/>
      <c r="R5355"/>
      <c r="S5355"/>
      <c r="T5355"/>
      <c r="U5355" t="s">
        <v>13851</v>
      </c>
      <c r="V5355" t="s">
        <v>13849</v>
      </c>
      <c r="W5355" t="s">
        <v>13850</v>
      </c>
      <c r="X5355" t="s">
        <v>675</v>
      </c>
      <c r="Y5355" t="s">
        <v>680</v>
      </c>
      <c r="Z5355" t="s">
        <v>54</v>
      </c>
      <c r="AA5355"/>
      <c r="AB5355" t="s">
        <v>46082</v>
      </c>
      <c r="AC5355" t="s">
        <v>50430</v>
      </c>
      <c r="AD5355" t="s">
        <v>13851</v>
      </c>
      <c r="AE5355" t="s">
        <v>565</v>
      </c>
      <c r="AF5355" s="119" t="str">
        <f t="shared" si="334"/>
        <v>NA</v>
      </c>
      <c r="AG5355" s="119"/>
      <c r="AH5355" s="119"/>
      <c r="AI5355" s="119"/>
      <c r="AJ5355" s="119" t="str">
        <f t="shared" si="335"/>
        <v>NA</v>
      </c>
      <c r="AK5355" s="190"/>
      <c r="AL5355" s="191"/>
    </row>
    <row r="5356" spans="1:38" x14ac:dyDescent="0.25">
      <c r="A5356" t="s">
        <v>14450</v>
      </c>
      <c r="B5356" t="s">
        <v>14448</v>
      </c>
      <c r="C5356" t="s">
        <v>14449</v>
      </c>
      <c r="D5356" t="s">
        <v>675</v>
      </c>
      <c r="E5356" t="s">
        <v>14451</v>
      </c>
      <c r="F5356" t="s">
        <v>54</v>
      </c>
      <c r="G5356"/>
      <c r="H5356" t="s">
        <v>46701</v>
      </c>
      <c r="I5356" t="s">
        <v>53372</v>
      </c>
      <c r="J5356" t="s">
        <v>14450</v>
      </c>
      <c r="K5356" t="s">
        <v>565</v>
      </c>
      <c r="L5356" s="119" t="str">
        <f t="shared" si="332"/>
        <v>NA</v>
      </c>
      <c r="M5356" s="119"/>
      <c r="N5356" s="120" t="str">
        <f t="shared" si="333"/>
        <v>NA</v>
      </c>
      <c r="O5356" s="120"/>
      <c r="P5356"/>
      <c r="Q5356"/>
      <c r="R5356"/>
      <c r="S5356"/>
      <c r="T5356"/>
      <c r="U5356" t="s">
        <v>13876</v>
      </c>
      <c r="V5356" t="s">
        <v>13874</v>
      </c>
      <c r="W5356" t="s">
        <v>13875</v>
      </c>
      <c r="X5356" t="s">
        <v>675</v>
      </c>
      <c r="Y5356" t="s">
        <v>13877</v>
      </c>
      <c r="Z5356" t="s">
        <v>54</v>
      </c>
      <c r="AA5356"/>
      <c r="AB5356" t="s">
        <v>46083</v>
      </c>
      <c r="AC5356" t="s">
        <v>52848</v>
      </c>
      <c r="AD5356" t="s">
        <v>13876</v>
      </c>
      <c r="AE5356" t="s">
        <v>565</v>
      </c>
      <c r="AF5356" s="119" t="str">
        <f t="shared" si="334"/>
        <v>NA</v>
      </c>
      <c r="AG5356" s="119"/>
      <c r="AH5356" s="119"/>
      <c r="AI5356" s="119"/>
      <c r="AJ5356" s="119" t="str">
        <f t="shared" si="335"/>
        <v>NA</v>
      </c>
      <c r="AK5356" s="190"/>
      <c r="AL5356" s="191"/>
    </row>
    <row r="5357" spans="1:38" x14ac:dyDescent="0.25">
      <c r="A5357" t="s">
        <v>20075</v>
      </c>
      <c r="B5357" t="s">
        <v>20073</v>
      </c>
      <c r="C5357" t="s">
        <v>20074</v>
      </c>
      <c r="D5357" t="s">
        <v>675</v>
      </c>
      <c r="E5357" t="s">
        <v>20076</v>
      </c>
      <c r="F5357" t="s">
        <v>54</v>
      </c>
      <c r="G5357"/>
      <c r="H5357" t="s">
        <v>46702</v>
      </c>
      <c r="I5357" t="s">
        <v>53373</v>
      </c>
      <c r="J5357" t="s">
        <v>20075</v>
      </c>
      <c r="K5357" t="s">
        <v>565</v>
      </c>
      <c r="L5357" s="119" t="str">
        <f t="shared" si="332"/>
        <v>NA</v>
      </c>
      <c r="M5357" s="119"/>
      <c r="N5357" s="120" t="str">
        <f t="shared" si="333"/>
        <v>NA</v>
      </c>
      <c r="O5357" s="120"/>
      <c r="P5357"/>
      <c r="Q5357"/>
      <c r="R5357"/>
      <c r="S5357"/>
      <c r="T5357"/>
      <c r="U5357" t="s">
        <v>13434</v>
      </c>
      <c r="V5357" t="s">
        <v>13432</v>
      </c>
      <c r="W5357" t="s">
        <v>13433</v>
      </c>
      <c r="X5357" t="s">
        <v>675</v>
      </c>
      <c r="Y5357" t="s">
        <v>13435</v>
      </c>
      <c r="Z5357" t="s">
        <v>54</v>
      </c>
      <c r="AA5357"/>
      <c r="AB5357" t="s">
        <v>46084</v>
      </c>
      <c r="AC5357" t="s">
        <v>52849</v>
      </c>
      <c r="AD5357" t="s">
        <v>13434</v>
      </c>
      <c r="AE5357" t="s">
        <v>565</v>
      </c>
      <c r="AF5357" s="119" t="str">
        <f t="shared" si="334"/>
        <v>NA</v>
      </c>
      <c r="AG5357" s="119"/>
      <c r="AH5357" s="119"/>
      <c r="AI5357" s="119"/>
      <c r="AJ5357" s="119" t="str">
        <f t="shared" si="335"/>
        <v>NA</v>
      </c>
      <c r="AK5357" s="190"/>
      <c r="AL5357" s="191"/>
    </row>
    <row r="5358" spans="1:38" x14ac:dyDescent="0.25">
      <c r="A5358" t="s">
        <v>15361</v>
      </c>
      <c r="B5358" t="s">
        <v>15359</v>
      </c>
      <c r="C5358" t="s">
        <v>15360</v>
      </c>
      <c r="D5358" t="s">
        <v>675</v>
      </c>
      <c r="E5358" t="s">
        <v>15362</v>
      </c>
      <c r="F5358" t="s">
        <v>54</v>
      </c>
      <c r="G5358"/>
      <c r="H5358" t="s">
        <v>46703</v>
      </c>
      <c r="I5358" t="s">
        <v>53374</v>
      </c>
      <c r="J5358" t="s">
        <v>15361</v>
      </c>
      <c r="K5358" t="s">
        <v>565</v>
      </c>
      <c r="L5358" s="119" t="str">
        <f t="shared" si="332"/>
        <v>NA</v>
      </c>
      <c r="M5358" s="119"/>
      <c r="N5358" s="120" t="str">
        <f t="shared" si="333"/>
        <v>NA</v>
      </c>
      <c r="O5358" s="120"/>
      <c r="P5358"/>
      <c r="Q5358"/>
      <c r="R5358"/>
      <c r="S5358"/>
      <c r="T5358"/>
      <c r="U5358" t="s">
        <v>13450</v>
      </c>
      <c r="V5358" t="s">
        <v>13448</v>
      </c>
      <c r="W5358" t="s">
        <v>13449</v>
      </c>
      <c r="X5358" t="s">
        <v>675</v>
      </c>
      <c r="Y5358" t="s">
        <v>13451</v>
      </c>
      <c r="Z5358" t="s">
        <v>54</v>
      </c>
      <c r="AA5358"/>
      <c r="AB5358" t="s">
        <v>46085</v>
      </c>
      <c r="AC5358" t="s">
        <v>52850</v>
      </c>
      <c r="AD5358" t="s">
        <v>13450</v>
      </c>
      <c r="AE5358" t="s">
        <v>565</v>
      </c>
      <c r="AF5358" s="119" t="str">
        <f t="shared" si="334"/>
        <v>NA</v>
      </c>
      <c r="AG5358" s="119"/>
      <c r="AH5358" s="119"/>
      <c r="AI5358" s="119"/>
      <c r="AJ5358" s="119" t="str">
        <f t="shared" si="335"/>
        <v>NA</v>
      </c>
      <c r="AK5358" s="190"/>
      <c r="AL5358" s="191"/>
    </row>
    <row r="5359" spans="1:38" x14ac:dyDescent="0.25">
      <c r="A5359" t="s">
        <v>6863</v>
      </c>
      <c r="B5359" t="s">
        <v>6861</v>
      </c>
      <c r="C5359" t="s">
        <v>6862</v>
      </c>
      <c r="D5359" t="s">
        <v>675</v>
      </c>
      <c r="E5359" t="s">
        <v>6864</v>
      </c>
      <c r="F5359" t="s">
        <v>54</v>
      </c>
      <c r="G5359"/>
      <c r="H5359" t="s">
        <v>46704</v>
      </c>
      <c r="I5359" t="s">
        <v>53375</v>
      </c>
      <c r="J5359" t="s">
        <v>6865</v>
      </c>
      <c r="K5359" t="s">
        <v>105</v>
      </c>
      <c r="L5359" s="119" t="str">
        <f t="shared" si="332"/>
        <v>NA</v>
      </c>
      <c r="M5359" s="119"/>
      <c r="N5359" s="120" t="str">
        <f t="shared" si="333"/>
        <v>NA</v>
      </c>
      <c r="O5359" s="120"/>
      <c r="P5359"/>
      <c r="Q5359"/>
      <c r="R5359"/>
      <c r="S5359"/>
      <c r="T5359"/>
      <c r="U5359" t="s">
        <v>13479</v>
      </c>
      <c r="V5359" t="s">
        <v>13477</v>
      </c>
      <c r="W5359" t="s">
        <v>13478</v>
      </c>
      <c r="X5359" t="s">
        <v>675</v>
      </c>
      <c r="Y5359" t="s">
        <v>13480</v>
      </c>
      <c r="Z5359" t="s">
        <v>54</v>
      </c>
      <c r="AA5359"/>
      <c r="AB5359" t="s">
        <v>46086</v>
      </c>
      <c r="AC5359" t="s">
        <v>52851</v>
      </c>
      <c r="AD5359" t="s">
        <v>13479</v>
      </c>
      <c r="AE5359" t="s">
        <v>565</v>
      </c>
      <c r="AF5359" s="119" t="str">
        <f t="shared" si="334"/>
        <v>NA</v>
      </c>
      <c r="AG5359" s="119"/>
      <c r="AH5359" s="119"/>
      <c r="AI5359" s="119"/>
      <c r="AJ5359" s="119" t="str">
        <f t="shared" si="335"/>
        <v>NA</v>
      </c>
      <c r="AK5359" s="190"/>
      <c r="AL5359" s="191"/>
    </row>
    <row r="5360" spans="1:38" x14ac:dyDescent="0.25">
      <c r="A5360" t="s">
        <v>19162</v>
      </c>
      <c r="B5360" t="s">
        <v>19160</v>
      </c>
      <c r="C5360" t="s">
        <v>19161</v>
      </c>
      <c r="D5360" t="s">
        <v>675</v>
      </c>
      <c r="E5360" t="s">
        <v>19163</v>
      </c>
      <c r="F5360" t="s">
        <v>54</v>
      </c>
      <c r="G5360"/>
      <c r="H5360" t="s">
        <v>46705</v>
      </c>
      <c r="I5360" t="s">
        <v>53376</v>
      </c>
      <c r="J5360" t="s">
        <v>19164</v>
      </c>
      <c r="K5360" t="s">
        <v>565</v>
      </c>
      <c r="L5360" s="119" t="str">
        <f t="shared" si="332"/>
        <v>NA</v>
      </c>
      <c r="M5360" s="119"/>
      <c r="N5360" s="120" t="str">
        <f t="shared" si="333"/>
        <v>NA</v>
      </c>
      <c r="O5360" s="120"/>
      <c r="P5360"/>
      <c r="Q5360"/>
      <c r="R5360"/>
      <c r="S5360"/>
      <c r="T5360"/>
      <c r="U5360" t="s">
        <v>6245</v>
      </c>
      <c r="V5360" t="s">
        <v>6243</v>
      </c>
      <c r="W5360" t="s">
        <v>6244</v>
      </c>
      <c r="X5360" t="s">
        <v>675</v>
      </c>
      <c r="Y5360" t="s">
        <v>6246</v>
      </c>
      <c r="Z5360" t="s">
        <v>54</v>
      </c>
      <c r="AA5360"/>
      <c r="AB5360" t="s">
        <v>46087</v>
      </c>
      <c r="AC5360" t="s">
        <v>52852</v>
      </c>
      <c r="AD5360"/>
      <c r="AE5360" t="s">
        <v>105</v>
      </c>
      <c r="AF5360" s="119" t="str">
        <f t="shared" si="334"/>
        <v>NA</v>
      </c>
      <c r="AG5360" s="119"/>
      <c r="AH5360" s="119"/>
      <c r="AI5360" s="119"/>
      <c r="AJ5360" s="119" t="str">
        <f t="shared" si="335"/>
        <v>NA</v>
      </c>
      <c r="AK5360" s="190"/>
      <c r="AL5360" s="191"/>
    </row>
    <row r="5361" spans="1:38" x14ac:dyDescent="0.25">
      <c r="A5361" t="s">
        <v>22659</v>
      </c>
      <c r="B5361" t="s">
        <v>22658</v>
      </c>
      <c r="C5361" t="s">
        <v>22650</v>
      </c>
      <c r="D5361" t="s">
        <v>675</v>
      </c>
      <c r="E5361" t="s">
        <v>439</v>
      </c>
      <c r="F5361" t="s">
        <v>54</v>
      </c>
      <c r="G5361"/>
      <c r="H5361" t="s">
        <v>46706</v>
      </c>
      <c r="I5361" t="s">
        <v>53377</v>
      </c>
      <c r="J5361" t="s">
        <v>22659</v>
      </c>
      <c r="K5361" t="s">
        <v>565</v>
      </c>
      <c r="L5361" s="119" t="str">
        <f t="shared" si="332"/>
        <v>NA</v>
      </c>
      <c r="M5361" s="119"/>
      <c r="N5361" s="120" t="str">
        <f t="shared" si="333"/>
        <v>NA</v>
      </c>
      <c r="O5361" s="120"/>
      <c r="P5361"/>
      <c r="Q5361"/>
      <c r="R5361"/>
      <c r="S5361"/>
      <c r="T5361"/>
      <c r="U5361" t="s">
        <v>14302</v>
      </c>
      <c r="V5361" t="s">
        <v>14300</v>
      </c>
      <c r="W5361" t="s">
        <v>14301</v>
      </c>
      <c r="X5361" t="s">
        <v>675</v>
      </c>
      <c r="Y5361" t="s">
        <v>2118</v>
      </c>
      <c r="Z5361" t="s">
        <v>54</v>
      </c>
      <c r="AA5361"/>
      <c r="AB5361" t="s">
        <v>46088</v>
      </c>
      <c r="AC5361" t="s">
        <v>52853</v>
      </c>
      <c r="AD5361" t="s">
        <v>14303</v>
      </c>
      <c r="AE5361" t="s">
        <v>565</v>
      </c>
      <c r="AF5361" s="119" t="str">
        <f t="shared" si="334"/>
        <v>NA</v>
      </c>
      <c r="AG5361" s="119"/>
      <c r="AH5361" s="119"/>
      <c r="AI5361" s="119"/>
      <c r="AJ5361" s="119" t="str">
        <f t="shared" si="335"/>
        <v>NA</v>
      </c>
      <c r="AK5361" s="190"/>
      <c r="AL5361" s="191"/>
    </row>
    <row r="5362" spans="1:38" x14ac:dyDescent="0.25">
      <c r="A5362" t="s">
        <v>19973</v>
      </c>
      <c r="B5362" t="s">
        <v>19971</v>
      </c>
      <c r="C5362" t="s">
        <v>19972</v>
      </c>
      <c r="D5362" t="s">
        <v>675</v>
      </c>
      <c r="E5362" t="s">
        <v>439</v>
      </c>
      <c r="F5362" t="s">
        <v>54</v>
      </c>
      <c r="G5362"/>
      <c r="H5362" t="s">
        <v>46707</v>
      </c>
      <c r="I5362" t="s">
        <v>53377</v>
      </c>
      <c r="J5362" t="s">
        <v>19973</v>
      </c>
      <c r="K5362" t="s">
        <v>565</v>
      </c>
      <c r="L5362" s="119" t="str">
        <f t="shared" si="332"/>
        <v>NA</v>
      </c>
      <c r="M5362" s="119"/>
      <c r="N5362" s="120" t="str">
        <f t="shared" si="333"/>
        <v>NA</v>
      </c>
      <c r="O5362" s="120"/>
      <c r="P5362"/>
      <c r="Q5362"/>
      <c r="R5362"/>
      <c r="S5362"/>
      <c r="T5362"/>
      <c r="U5362" t="s">
        <v>14351</v>
      </c>
      <c r="V5362" t="s">
        <v>14349</v>
      </c>
      <c r="W5362" t="s">
        <v>14350</v>
      </c>
      <c r="X5362" t="s">
        <v>675</v>
      </c>
      <c r="Y5362" t="s">
        <v>6904</v>
      </c>
      <c r="Z5362" t="s">
        <v>54</v>
      </c>
      <c r="AA5362"/>
      <c r="AB5362" t="s">
        <v>46089</v>
      </c>
      <c r="AC5362" t="s">
        <v>52854</v>
      </c>
      <c r="AD5362" t="s">
        <v>14351</v>
      </c>
      <c r="AE5362" t="s">
        <v>565</v>
      </c>
      <c r="AF5362" s="119" t="str">
        <f t="shared" si="334"/>
        <v>NA</v>
      </c>
      <c r="AG5362" s="119"/>
      <c r="AH5362" s="119"/>
      <c r="AI5362" s="119"/>
      <c r="AJ5362" s="119" t="str">
        <f t="shared" si="335"/>
        <v>NA</v>
      </c>
      <c r="AK5362" s="190"/>
      <c r="AL5362" s="191"/>
    </row>
    <row r="5363" spans="1:38" x14ac:dyDescent="0.25">
      <c r="A5363" t="s">
        <v>5850</v>
      </c>
      <c r="B5363" t="s">
        <v>5848</v>
      </c>
      <c r="C5363" t="s">
        <v>5849</v>
      </c>
      <c r="D5363" t="s">
        <v>675</v>
      </c>
      <c r="E5363" t="s">
        <v>439</v>
      </c>
      <c r="F5363" t="s">
        <v>54</v>
      </c>
      <c r="G5363"/>
      <c r="H5363" t="s">
        <v>46708</v>
      </c>
      <c r="I5363" t="s">
        <v>53377</v>
      </c>
      <c r="J5363" t="s">
        <v>5851</v>
      </c>
      <c r="K5363" t="s">
        <v>105</v>
      </c>
      <c r="L5363" s="119" t="str">
        <f t="shared" si="332"/>
        <v>NA</v>
      </c>
      <c r="M5363" s="119"/>
      <c r="N5363" s="120" t="str">
        <f t="shared" si="333"/>
        <v>NA</v>
      </c>
      <c r="O5363" s="120"/>
      <c r="P5363"/>
      <c r="Q5363"/>
      <c r="R5363"/>
      <c r="S5363"/>
      <c r="T5363"/>
      <c r="U5363" t="s">
        <v>6903</v>
      </c>
      <c r="V5363" t="s">
        <v>6901</v>
      </c>
      <c r="W5363" t="s">
        <v>6902</v>
      </c>
      <c r="X5363" t="s">
        <v>675</v>
      </c>
      <c r="Y5363" t="s">
        <v>6904</v>
      </c>
      <c r="Z5363" t="s">
        <v>54</v>
      </c>
      <c r="AA5363"/>
      <c r="AB5363" t="s">
        <v>46090</v>
      </c>
      <c r="AC5363" t="s">
        <v>52854</v>
      </c>
      <c r="AD5363" t="s">
        <v>6905</v>
      </c>
      <c r="AE5363" t="s">
        <v>105</v>
      </c>
      <c r="AF5363" s="119" t="str">
        <f t="shared" si="334"/>
        <v>NA</v>
      </c>
      <c r="AG5363" s="119"/>
      <c r="AH5363" s="119"/>
      <c r="AI5363" s="119"/>
      <c r="AJ5363" s="119" t="str">
        <f t="shared" si="335"/>
        <v>NA</v>
      </c>
      <c r="AK5363" s="190"/>
      <c r="AL5363" s="191"/>
    </row>
    <row r="5364" spans="1:38" x14ac:dyDescent="0.25">
      <c r="A5364" t="s">
        <v>5847</v>
      </c>
      <c r="B5364" t="s">
        <v>5845</v>
      </c>
      <c r="C5364" t="s">
        <v>5846</v>
      </c>
      <c r="D5364" t="s">
        <v>675</v>
      </c>
      <c r="E5364" t="s">
        <v>439</v>
      </c>
      <c r="F5364" t="s">
        <v>54</v>
      </c>
      <c r="G5364"/>
      <c r="H5364" t="s">
        <v>46708</v>
      </c>
      <c r="I5364" t="s">
        <v>53377</v>
      </c>
      <c r="J5364" t="s">
        <v>5847</v>
      </c>
      <c r="K5364" t="s">
        <v>105</v>
      </c>
      <c r="L5364" s="119" t="str">
        <f t="shared" si="332"/>
        <v>NA</v>
      </c>
      <c r="M5364" s="119"/>
      <c r="N5364" s="120" t="str">
        <f t="shared" si="333"/>
        <v>NA</v>
      </c>
      <c r="O5364" s="120"/>
      <c r="P5364"/>
      <c r="Q5364"/>
      <c r="R5364"/>
      <c r="S5364"/>
      <c r="T5364"/>
      <c r="U5364" t="s">
        <v>10544</v>
      </c>
      <c r="V5364" t="s">
        <v>10543</v>
      </c>
      <c r="W5364" t="s">
        <v>678</v>
      </c>
      <c r="X5364" t="s">
        <v>675</v>
      </c>
      <c r="Y5364" t="s">
        <v>10545</v>
      </c>
      <c r="Z5364" t="s">
        <v>54</v>
      </c>
      <c r="AA5364"/>
      <c r="AB5364" t="s">
        <v>46091</v>
      </c>
      <c r="AC5364" t="s">
        <v>52855</v>
      </c>
      <c r="AD5364" t="s">
        <v>10544</v>
      </c>
      <c r="AE5364" t="s">
        <v>565</v>
      </c>
      <c r="AF5364" s="119" t="str">
        <f t="shared" si="334"/>
        <v>NA</v>
      </c>
      <c r="AG5364" s="119"/>
      <c r="AH5364" s="119"/>
      <c r="AI5364" s="119"/>
      <c r="AJ5364" s="119" t="str">
        <f t="shared" si="335"/>
        <v>NA</v>
      </c>
      <c r="AK5364" s="190"/>
      <c r="AL5364" s="191"/>
    </row>
    <row r="5365" spans="1:38" x14ac:dyDescent="0.25">
      <c r="A5365" t="s">
        <v>8560</v>
      </c>
      <c r="B5365" t="s">
        <v>8558</v>
      </c>
      <c r="C5365" t="s">
        <v>8559</v>
      </c>
      <c r="D5365" t="s">
        <v>675</v>
      </c>
      <c r="E5365" t="s">
        <v>439</v>
      </c>
      <c r="F5365" t="s">
        <v>54</v>
      </c>
      <c r="G5365"/>
      <c r="H5365" t="s">
        <v>46709</v>
      </c>
      <c r="I5365" t="s">
        <v>53377</v>
      </c>
      <c r="J5365" t="s">
        <v>8561</v>
      </c>
      <c r="K5365" t="s">
        <v>105</v>
      </c>
      <c r="L5365" s="119" t="str">
        <f t="shared" si="332"/>
        <v>NA</v>
      </c>
      <c r="M5365" s="119"/>
      <c r="N5365" s="120" t="str">
        <f t="shared" si="333"/>
        <v>NA</v>
      </c>
      <c r="O5365" s="120"/>
      <c r="P5365"/>
      <c r="Q5365"/>
      <c r="R5365"/>
      <c r="S5365"/>
      <c r="T5365"/>
      <c r="U5365" t="s">
        <v>14724</v>
      </c>
      <c r="V5365" t="s">
        <v>14722</v>
      </c>
      <c r="W5365" t="s">
        <v>14723</v>
      </c>
      <c r="X5365" t="s">
        <v>675</v>
      </c>
      <c r="Y5365" t="s">
        <v>14725</v>
      </c>
      <c r="Z5365" t="s">
        <v>54</v>
      </c>
      <c r="AA5365"/>
      <c r="AB5365" t="s">
        <v>46092</v>
      </c>
      <c r="AC5365" t="s">
        <v>52856</v>
      </c>
      <c r="AD5365" t="s">
        <v>14724</v>
      </c>
      <c r="AE5365" t="s">
        <v>105</v>
      </c>
      <c r="AF5365" s="119" t="str">
        <f t="shared" si="334"/>
        <v>NA</v>
      </c>
      <c r="AG5365" s="119"/>
      <c r="AH5365" s="119"/>
      <c r="AI5365" s="119"/>
      <c r="AJ5365" s="119" t="str">
        <f t="shared" si="335"/>
        <v>NA</v>
      </c>
      <c r="AK5365" s="190"/>
      <c r="AL5365" s="191"/>
    </row>
    <row r="5366" spans="1:38" x14ac:dyDescent="0.25">
      <c r="A5366" t="s">
        <v>5863</v>
      </c>
      <c r="B5366" t="s">
        <v>5861</v>
      </c>
      <c r="C5366" t="s">
        <v>5862</v>
      </c>
      <c r="D5366" t="s">
        <v>675</v>
      </c>
      <c r="E5366" t="s">
        <v>439</v>
      </c>
      <c r="F5366" t="s">
        <v>54</v>
      </c>
      <c r="G5366"/>
      <c r="H5366" t="s">
        <v>46708</v>
      </c>
      <c r="I5366" t="s">
        <v>53377</v>
      </c>
      <c r="J5366" t="s">
        <v>5864</v>
      </c>
      <c r="K5366" t="s">
        <v>105</v>
      </c>
      <c r="L5366" s="119" t="str">
        <f t="shared" si="332"/>
        <v>NA</v>
      </c>
      <c r="M5366" s="119"/>
      <c r="N5366" s="120" t="str">
        <f t="shared" si="333"/>
        <v>NA</v>
      </c>
      <c r="O5366" s="120"/>
      <c r="P5366"/>
      <c r="Q5366"/>
      <c r="R5366"/>
      <c r="S5366"/>
      <c r="T5366"/>
      <c r="U5366" t="s">
        <v>13820</v>
      </c>
      <c r="V5366" t="s">
        <v>13818</v>
      </c>
      <c r="W5366" t="s">
        <v>13819</v>
      </c>
      <c r="X5366" t="s">
        <v>675</v>
      </c>
      <c r="Y5366" t="s">
        <v>13821</v>
      </c>
      <c r="Z5366" t="s">
        <v>54</v>
      </c>
      <c r="AA5366"/>
      <c r="AB5366" t="s">
        <v>46093</v>
      </c>
      <c r="AC5366" t="s">
        <v>52857</v>
      </c>
      <c r="AD5366" t="s">
        <v>13820</v>
      </c>
      <c r="AE5366" t="s">
        <v>565</v>
      </c>
      <c r="AF5366" s="119" t="str">
        <f t="shared" si="334"/>
        <v>NA</v>
      </c>
      <c r="AG5366" s="119"/>
      <c r="AH5366" s="119"/>
      <c r="AI5366" s="119"/>
      <c r="AJ5366" s="119" t="str">
        <f t="shared" si="335"/>
        <v>NA</v>
      </c>
      <c r="AK5366" s="190"/>
      <c r="AL5366" s="191"/>
    </row>
    <row r="5367" spans="1:38" x14ac:dyDescent="0.25">
      <c r="A5367" t="s">
        <v>12331</v>
      </c>
      <c r="B5367" t="s">
        <v>12329</v>
      </c>
      <c r="C5367" t="s">
        <v>12330</v>
      </c>
      <c r="D5367" t="s">
        <v>675</v>
      </c>
      <c r="E5367" t="s">
        <v>439</v>
      </c>
      <c r="F5367" t="s">
        <v>54</v>
      </c>
      <c r="G5367"/>
      <c r="H5367" t="s">
        <v>46708</v>
      </c>
      <c r="I5367" t="s">
        <v>53377</v>
      </c>
      <c r="J5367"/>
      <c r="K5367" t="s">
        <v>105</v>
      </c>
      <c r="L5367" s="119" t="str">
        <f t="shared" si="332"/>
        <v>NA</v>
      </c>
      <c r="M5367" s="119"/>
      <c r="N5367" s="120" t="str">
        <f t="shared" si="333"/>
        <v>NA</v>
      </c>
      <c r="O5367" s="120"/>
      <c r="P5367"/>
      <c r="Q5367"/>
      <c r="R5367"/>
      <c r="S5367"/>
      <c r="T5367"/>
      <c r="U5367" t="s">
        <v>21752</v>
      </c>
      <c r="V5367" t="s">
        <v>21750</v>
      </c>
      <c r="W5367" t="s">
        <v>21751</v>
      </c>
      <c r="X5367" t="s">
        <v>675</v>
      </c>
      <c r="Y5367" t="s">
        <v>21753</v>
      </c>
      <c r="Z5367" t="s">
        <v>54</v>
      </c>
      <c r="AA5367"/>
      <c r="AB5367" t="s">
        <v>46094</v>
      </c>
      <c r="AC5367" t="s">
        <v>52858</v>
      </c>
      <c r="AD5367" t="s">
        <v>21752</v>
      </c>
      <c r="AE5367" t="s">
        <v>105</v>
      </c>
      <c r="AF5367" s="119" t="str">
        <f t="shared" si="334"/>
        <v>NA</v>
      </c>
      <c r="AG5367" s="119"/>
      <c r="AH5367" s="119"/>
      <c r="AI5367" s="119"/>
      <c r="AJ5367" s="119" t="str">
        <f t="shared" si="335"/>
        <v>NA</v>
      </c>
      <c r="AK5367" s="190"/>
      <c r="AL5367" s="191"/>
    </row>
    <row r="5368" spans="1:38" x14ac:dyDescent="0.25">
      <c r="A5368" t="s">
        <v>22300</v>
      </c>
      <c r="B5368" t="s">
        <v>22298</v>
      </c>
      <c r="C5368" t="s">
        <v>22299</v>
      </c>
      <c r="D5368" t="s">
        <v>675</v>
      </c>
      <c r="E5368" t="s">
        <v>439</v>
      </c>
      <c r="F5368" t="s">
        <v>54</v>
      </c>
      <c r="G5368"/>
      <c r="H5368" t="s">
        <v>46708</v>
      </c>
      <c r="I5368" t="s">
        <v>53377</v>
      </c>
      <c r="J5368" t="s">
        <v>22301</v>
      </c>
      <c r="K5368" t="s">
        <v>105</v>
      </c>
      <c r="L5368" s="119" t="str">
        <f t="shared" si="332"/>
        <v>NA</v>
      </c>
      <c r="M5368" s="119"/>
      <c r="N5368" s="120" t="str">
        <f t="shared" si="333"/>
        <v>NA</v>
      </c>
      <c r="O5368" s="120"/>
      <c r="P5368"/>
      <c r="Q5368"/>
      <c r="R5368"/>
      <c r="S5368"/>
      <c r="T5368"/>
      <c r="U5368" t="s">
        <v>13599</v>
      </c>
      <c r="V5368" t="s">
        <v>13597</v>
      </c>
      <c r="W5368" t="s">
        <v>13598</v>
      </c>
      <c r="X5368" t="s">
        <v>675</v>
      </c>
      <c r="Y5368" t="s">
        <v>13600</v>
      </c>
      <c r="Z5368" t="s">
        <v>54</v>
      </c>
      <c r="AA5368"/>
      <c r="AB5368" t="s">
        <v>46095</v>
      </c>
      <c r="AC5368" t="s">
        <v>52859</v>
      </c>
      <c r="AD5368" t="s">
        <v>13601</v>
      </c>
      <c r="AE5368" t="s">
        <v>565</v>
      </c>
      <c r="AF5368" s="119" t="str">
        <f t="shared" si="334"/>
        <v>NA</v>
      </c>
      <c r="AG5368" s="119"/>
      <c r="AH5368" s="119"/>
      <c r="AI5368" s="119"/>
      <c r="AJ5368" s="119" t="str">
        <f t="shared" si="335"/>
        <v>NA</v>
      </c>
      <c r="AK5368" s="190"/>
      <c r="AL5368" s="191"/>
    </row>
    <row r="5369" spans="1:38" x14ac:dyDescent="0.25">
      <c r="A5369" t="s">
        <v>6612</v>
      </c>
      <c r="B5369" t="s">
        <v>6610</v>
      </c>
      <c r="C5369" t="s">
        <v>6611</v>
      </c>
      <c r="D5369" t="s">
        <v>675</v>
      </c>
      <c r="E5369" t="s">
        <v>439</v>
      </c>
      <c r="F5369" t="s">
        <v>54</v>
      </c>
      <c r="G5369"/>
      <c r="H5369" t="s">
        <v>46708</v>
      </c>
      <c r="I5369" t="s">
        <v>53377</v>
      </c>
      <c r="J5369"/>
      <c r="K5369" t="s">
        <v>105</v>
      </c>
      <c r="L5369" s="119" t="str">
        <f t="shared" si="332"/>
        <v>NA</v>
      </c>
      <c r="M5369" s="119"/>
      <c r="N5369" s="120" t="str">
        <f t="shared" si="333"/>
        <v>NA</v>
      </c>
      <c r="O5369" s="120"/>
      <c r="P5369"/>
      <c r="Q5369"/>
      <c r="R5369"/>
      <c r="S5369"/>
      <c r="T5369"/>
      <c r="U5369" t="s">
        <v>14493</v>
      </c>
      <c r="V5369" t="s">
        <v>14491</v>
      </c>
      <c r="W5369" t="s">
        <v>14492</v>
      </c>
      <c r="X5369" t="s">
        <v>675</v>
      </c>
      <c r="Y5369" t="s">
        <v>14494</v>
      </c>
      <c r="Z5369" t="s">
        <v>54</v>
      </c>
      <c r="AA5369"/>
      <c r="AB5369" t="s">
        <v>46096</v>
      </c>
      <c r="AC5369" t="s">
        <v>52860</v>
      </c>
      <c r="AD5369" t="s">
        <v>14493</v>
      </c>
      <c r="AE5369" t="s">
        <v>565</v>
      </c>
      <c r="AF5369" s="119" t="str">
        <f t="shared" si="334"/>
        <v>NA</v>
      </c>
      <c r="AG5369" s="119"/>
      <c r="AH5369" s="119"/>
      <c r="AI5369" s="119"/>
      <c r="AJ5369" s="119" t="str">
        <f t="shared" si="335"/>
        <v>NA</v>
      </c>
      <c r="AK5369" s="190"/>
      <c r="AL5369" s="191"/>
    </row>
    <row r="5370" spans="1:38" x14ac:dyDescent="0.25">
      <c r="A5370" t="s">
        <v>17317</v>
      </c>
      <c r="B5370" t="s">
        <v>17315</v>
      </c>
      <c r="C5370" t="s">
        <v>17316</v>
      </c>
      <c r="D5370" t="s">
        <v>675</v>
      </c>
      <c r="E5370" t="s">
        <v>17318</v>
      </c>
      <c r="F5370" t="s">
        <v>54</v>
      </c>
      <c r="G5370"/>
      <c r="H5370" t="s">
        <v>46710</v>
      </c>
      <c r="I5370" t="s">
        <v>53378</v>
      </c>
      <c r="J5370" t="s">
        <v>17317</v>
      </c>
      <c r="K5370" t="s">
        <v>565</v>
      </c>
      <c r="L5370" s="119" t="str">
        <f t="shared" si="332"/>
        <v>NA</v>
      </c>
      <c r="M5370" s="119"/>
      <c r="N5370" s="120" t="str">
        <f t="shared" si="333"/>
        <v>NA</v>
      </c>
      <c r="O5370" s="120"/>
      <c r="P5370"/>
      <c r="Q5370"/>
      <c r="R5370"/>
      <c r="S5370"/>
      <c r="T5370"/>
      <c r="U5370" t="s">
        <v>14068</v>
      </c>
      <c r="V5370" t="s">
        <v>14066</v>
      </c>
      <c r="W5370" t="s">
        <v>14067</v>
      </c>
      <c r="X5370" t="s">
        <v>675</v>
      </c>
      <c r="Y5370" t="s">
        <v>2206</v>
      </c>
      <c r="Z5370" t="s">
        <v>54</v>
      </c>
      <c r="AA5370"/>
      <c r="AB5370" t="s">
        <v>46097</v>
      </c>
      <c r="AC5370" t="s">
        <v>52861</v>
      </c>
      <c r="AD5370" t="s">
        <v>14068</v>
      </c>
      <c r="AE5370" t="s">
        <v>565</v>
      </c>
      <c r="AF5370" s="119" t="str">
        <f t="shared" si="334"/>
        <v>NA</v>
      </c>
      <c r="AG5370" s="119"/>
      <c r="AH5370" s="119"/>
      <c r="AI5370" s="119"/>
      <c r="AJ5370" s="119" t="str">
        <f t="shared" si="335"/>
        <v>NA</v>
      </c>
      <c r="AK5370" s="190"/>
      <c r="AL5370" s="191"/>
    </row>
    <row r="5371" spans="1:38" x14ac:dyDescent="0.25">
      <c r="A5371" t="s">
        <v>19394</v>
      </c>
      <c r="B5371" t="s">
        <v>19392</v>
      </c>
      <c r="C5371" t="s">
        <v>19393</v>
      </c>
      <c r="D5371" t="s">
        <v>675</v>
      </c>
      <c r="E5371" t="s">
        <v>19395</v>
      </c>
      <c r="F5371" t="s">
        <v>54</v>
      </c>
      <c r="G5371"/>
      <c r="H5371" t="s">
        <v>46711</v>
      </c>
      <c r="I5371" t="s">
        <v>53379</v>
      </c>
      <c r="J5371" t="s">
        <v>19394</v>
      </c>
      <c r="K5371" t="s">
        <v>565</v>
      </c>
      <c r="L5371" s="119" t="str">
        <f t="shared" si="332"/>
        <v>NA</v>
      </c>
      <c r="M5371" s="119"/>
      <c r="N5371" s="120" t="str">
        <f t="shared" si="333"/>
        <v>NA</v>
      </c>
      <c r="O5371" s="120"/>
      <c r="P5371"/>
      <c r="Q5371"/>
      <c r="R5371"/>
      <c r="S5371"/>
      <c r="T5371"/>
      <c r="U5371" t="s">
        <v>17591</v>
      </c>
      <c r="V5371" t="s">
        <v>17589</v>
      </c>
      <c r="W5371" t="s">
        <v>17590</v>
      </c>
      <c r="X5371" t="s">
        <v>675</v>
      </c>
      <c r="Y5371" t="s">
        <v>17592</v>
      </c>
      <c r="Z5371" t="s">
        <v>54</v>
      </c>
      <c r="AA5371"/>
      <c r="AB5371" t="s">
        <v>46098</v>
      </c>
      <c r="AC5371" t="s">
        <v>52862</v>
      </c>
      <c r="AD5371" t="s">
        <v>17593</v>
      </c>
      <c r="AE5371" t="s">
        <v>565</v>
      </c>
      <c r="AF5371" s="119" t="str">
        <f t="shared" si="334"/>
        <v>NA</v>
      </c>
      <c r="AG5371" s="119"/>
      <c r="AH5371" s="119"/>
      <c r="AI5371" s="119"/>
      <c r="AJ5371" s="119" t="str">
        <f t="shared" si="335"/>
        <v>NA</v>
      </c>
      <c r="AK5371" s="190"/>
      <c r="AL5371" s="191"/>
    </row>
    <row r="5372" spans="1:38" x14ac:dyDescent="0.25">
      <c r="A5372" t="s">
        <v>13315</v>
      </c>
      <c r="B5372" t="s">
        <v>13313</v>
      </c>
      <c r="C5372" t="s">
        <v>13314</v>
      </c>
      <c r="D5372" t="s">
        <v>675</v>
      </c>
      <c r="E5372" t="s">
        <v>3421</v>
      </c>
      <c r="F5372" t="s">
        <v>54</v>
      </c>
      <c r="G5372"/>
      <c r="H5372" t="s">
        <v>46712</v>
      </c>
      <c r="I5372" t="s">
        <v>53380</v>
      </c>
      <c r="J5372" t="s">
        <v>13315</v>
      </c>
      <c r="K5372" t="s">
        <v>565</v>
      </c>
      <c r="L5372" s="119" t="str">
        <f t="shared" si="332"/>
        <v>NA</v>
      </c>
      <c r="M5372" s="119"/>
      <c r="N5372" s="120" t="str">
        <f t="shared" si="333"/>
        <v>NA</v>
      </c>
      <c r="O5372" s="120"/>
      <c r="P5372"/>
      <c r="Q5372"/>
      <c r="R5372"/>
      <c r="S5372"/>
      <c r="T5372"/>
      <c r="U5372" t="s">
        <v>14580</v>
      </c>
      <c r="V5372" t="s">
        <v>14578</v>
      </c>
      <c r="W5372" t="s">
        <v>14579</v>
      </c>
      <c r="X5372" t="s">
        <v>675</v>
      </c>
      <c r="Y5372" t="s">
        <v>14581</v>
      </c>
      <c r="Z5372" t="s">
        <v>54</v>
      </c>
      <c r="AA5372"/>
      <c r="AB5372" t="s">
        <v>46099</v>
      </c>
      <c r="AC5372" t="s">
        <v>52863</v>
      </c>
      <c r="AD5372" t="s">
        <v>14580</v>
      </c>
      <c r="AE5372" t="s">
        <v>565</v>
      </c>
      <c r="AF5372" s="119" t="str">
        <f t="shared" si="334"/>
        <v>NA</v>
      </c>
      <c r="AG5372" s="119"/>
      <c r="AH5372" s="119"/>
      <c r="AI5372" s="119"/>
      <c r="AJ5372" s="119" t="str">
        <f t="shared" si="335"/>
        <v>NA</v>
      </c>
      <c r="AK5372" s="190"/>
      <c r="AL5372" s="191"/>
    </row>
    <row r="5373" spans="1:38" x14ac:dyDescent="0.25">
      <c r="A5373" t="s">
        <v>17639</v>
      </c>
      <c r="B5373" t="s">
        <v>17637</v>
      </c>
      <c r="C5373" t="s">
        <v>17638</v>
      </c>
      <c r="D5373" t="s">
        <v>675</v>
      </c>
      <c r="E5373" t="s">
        <v>17640</v>
      </c>
      <c r="F5373" t="s">
        <v>54</v>
      </c>
      <c r="G5373"/>
      <c r="H5373" t="s">
        <v>46713</v>
      </c>
      <c r="I5373" t="s">
        <v>53381</v>
      </c>
      <c r="J5373" t="s">
        <v>17641</v>
      </c>
      <c r="K5373" t="s">
        <v>565</v>
      </c>
      <c r="L5373" s="119" t="str">
        <f t="shared" si="332"/>
        <v>NA</v>
      </c>
      <c r="M5373" s="119"/>
      <c r="N5373" s="120" t="str">
        <f t="shared" si="333"/>
        <v>NA</v>
      </c>
      <c r="O5373" s="120"/>
      <c r="P5373"/>
      <c r="Q5373"/>
      <c r="R5373"/>
      <c r="S5373"/>
      <c r="T5373"/>
      <c r="U5373" t="s">
        <v>13659</v>
      </c>
      <c r="V5373" t="s">
        <v>13657</v>
      </c>
      <c r="W5373" t="s">
        <v>13658</v>
      </c>
      <c r="X5373" t="s">
        <v>675</v>
      </c>
      <c r="Y5373" t="s">
        <v>13660</v>
      </c>
      <c r="Z5373" t="s">
        <v>54</v>
      </c>
      <c r="AA5373"/>
      <c r="AB5373" t="s">
        <v>46100</v>
      </c>
      <c r="AC5373" t="s">
        <v>52864</v>
      </c>
      <c r="AD5373" t="s">
        <v>13661</v>
      </c>
      <c r="AE5373" t="s">
        <v>565</v>
      </c>
      <c r="AF5373" s="119" t="str">
        <f t="shared" si="334"/>
        <v>NA</v>
      </c>
      <c r="AG5373" s="119"/>
      <c r="AH5373" s="119"/>
      <c r="AI5373" s="119"/>
      <c r="AJ5373" s="119" t="str">
        <f t="shared" si="335"/>
        <v>NA</v>
      </c>
      <c r="AK5373" s="190"/>
      <c r="AL5373" s="191"/>
    </row>
    <row r="5374" spans="1:38" x14ac:dyDescent="0.25">
      <c r="A5374" t="s">
        <v>20423</v>
      </c>
      <c r="B5374" t="s">
        <v>20421</v>
      </c>
      <c r="C5374" t="s">
        <v>20422</v>
      </c>
      <c r="D5374" t="s">
        <v>675</v>
      </c>
      <c r="E5374" t="s">
        <v>20424</v>
      </c>
      <c r="F5374" t="s">
        <v>54</v>
      </c>
      <c r="G5374"/>
      <c r="H5374" t="s">
        <v>46714</v>
      </c>
      <c r="I5374" t="s">
        <v>53382</v>
      </c>
      <c r="J5374" t="s">
        <v>20425</v>
      </c>
      <c r="K5374" t="s">
        <v>565</v>
      </c>
      <c r="L5374" s="119" t="str">
        <f t="shared" si="332"/>
        <v>NA</v>
      </c>
      <c r="M5374" s="119"/>
      <c r="N5374" s="120" t="str">
        <f t="shared" si="333"/>
        <v>NA</v>
      </c>
      <c r="O5374" s="120"/>
      <c r="P5374"/>
      <c r="Q5374"/>
      <c r="R5374"/>
      <c r="S5374"/>
      <c r="T5374"/>
      <c r="U5374" t="s">
        <v>14630</v>
      </c>
      <c r="V5374" t="s">
        <v>14628</v>
      </c>
      <c r="W5374" t="s">
        <v>14629</v>
      </c>
      <c r="X5374" t="s">
        <v>675</v>
      </c>
      <c r="Y5374" t="s">
        <v>2356</v>
      </c>
      <c r="Z5374" t="s">
        <v>54</v>
      </c>
      <c r="AA5374"/>
      <c r="AB5374" t="s">
        <v>46101</v>
      </c>
      <c r="AC5374" t="s">
        <v>52865</v>
      </c>
      <c r="AD5374" t="s">
        <v>14631</v>
      </c>
      <c r="AE5374" t="s">
        <v>565</v>
      </c>
      <c r="AF5374" s="119" t="str">
        <f t="shared" si="334"/>
        <v>NA</v>
      </c>
      <c r="AG5374" s="119"/>
      <c r="AH5374" s="119"/>
      <c r="AI5374" s="119"/>
      <c r="AJ5374" s="119" t="str">
        <f t="shared" si="335"/>
        <v>NA</v>
      </c>
      <c r="AK5374" s="190"/>
      <c r="AL5374" s="191"/>
    </row>
    <row r="5375" spans="1:38" x14ac:dyDescent="0.25">
      <c r="A5375" t="s">
        <v>22009</v>
      </c>
      <c r="B5375" t="s">
        <v>22007</v>
      </c>
      <c r="C5375" t="s">
        <v>22008</v>
      </c>
      <c r="D5375" t="s">
        <v>675</v>
      </c>
      <c r="E5375" t="s">
        <v>3440</v>
      </c>
      <c r="F5375" t="s">
        <v>54</v>
      </c>
      <c r="G5375"/>
      <c r="H5375" t="s">
        <v>46715</v>
      </c>
      <c r="I5375" t="s">
        <v>53383</v>
      </c>
      <c r="J5375" t="s">
        <v>22009</v>
      </c>
      <c r="K5375" t="s">
        <v>565</v>
      </c>
      <c r="L5375" s="119" t="str">
        <f t="shared" si="332"/>
        <v>NA</v>
      </c>
      <c r="M5375" s="119"/>
      <c r="N5375" s="120" t="str">
        <f t="shared" si="333"/>
        <v>NA</v>
      </c>
      <c r="O5375" s="120"/>
      <c r="P5375"/>
      <c r="Q5375"/>
      <c r="R5375"/>
      <c r="S5375"/>
      <c r="T5375"/>
      <c r="U5375" t="s">
        <v>14174</v>
      </c>
      <c r="V5375" t="s">
        <v>14172</v>
      </c>
      <c r="W5375" t="s">
        <v>14173</v>
      </c>
      <c r="X5375" t="s">
        <v>675</v>
      </c>
      <c r="Y5375" t="s">
        <v>2265</v>
      </c>
      <c r="Z5375" t="s">
        <v>54</v>
      </c>
      <c r="AA5375"/>
      <c r="AB5375" t="s">
        <v>46102</v>
      </c>
      <c r="AC5375" t="s">
        <v>52866</v>
      </c>
      <c r="AD5375" t="s">
        <v>14174</v>
      </c>
      <c r="AE5375" t="s">
        <v>565</v>
      </c>
      <c r="AF5375" s="119" t="str">
        <f t="shared" si="334"/>
        <v>NA</v>
      </c>
      <c r="AG5375" s="119"/>
      <c r="AH5375" s="119"/>
      <c r="AI5375" s="119"/>
      <c r="AJ5375" s="119" t="str">
        <f t="shared" si="335"/>
        <v>NA</v>
      </c>
      <c r="AK5375" s="190"/>
      <c r="AL5375" s="191"/>
    </row>
    <row r="5376" spans="1:38" x14ac:dyDescent="0.25">
      <c r="A5376" t="s">
        <v>21237</v>
      </c>
      <c r="B5376" t="s">
        <v>21235</v>
      </c>
      <c r="C5376" t="s">
        <v>21236</v>
      </c>
      <c r="D5376" t="s">
        <v>675</v>
      </c>
      <c r="E5376" t="s">
        <v>21238</v>
      </c>
      <c r="F5376" t="s">
        <v>54</v>
      </c>
      <c r="G5376"/>
      <c r="H5376" t="s">
        <v>46716</v>
      </c>
      <c r="I5376" t="s">
        <v>53384</v>
      </c>
      <c r="J5376" t="s">
        <v>21239</v>
      </c>
      <c r="K5376" t="s">
        <v>565</v>
      </c>
      <c r="L5376" s="119" t="str">
        <f t="shared" si="332"/>
        <v>NA</v>
      </c>
      <c r="M5376" s="119"/>
      <c r="N5376" s="120" t="str">
        <f t="shared" si="333"/>
        <v>NA</v>
      </c>
      <c r="O5376" s="120"/>
      <c r="P5376"/>
      <c r="Q5376"/>
      <c r="R5376"/>
      <c r="S5376"/>
      <c r="T5376"/>
      <c r="U5376" t="s">
        <v>14655</v>
      </c>
      <c r="V5376" t="s">
        <v>14653</v>
      </c>
      <c r="W5376" t="s">
        <v>14654</v>
      </c>
      <c r="X5376" t="s">
        <v>675</v>
      </c>
      <c r="Y5376" t="s">
        <v>12775</v>
      </c>
      <c r="Z5376" t="s">
        <v>54</v>
      </c>
      <c r="AA5376"/>
      <c r="AB5376" t="s">
        <v>46103</v>
      </c>
      <c r="AC5376" t="s">
        <v>52867</v>
      </c>
      <c r="AD5376" t="s">
        <v>14655</v>
      </c>
      <c r="AE5376" t="s">
        <v>565</v>
      </c>
      <c r="AF5376" s="119" t="str">
        <f t="shared" si="334"/>
        <v>NA</v>
      </c>
      <c r="AG5376" s="119"/>
      <c r="AH5376" s="119"/>
      <c r="AI5376" s="119"/>
      <c r="AJ5376" s="119" t="str">
        <f t="shared" si="335"/>
        <v>NA</v>
      </c>
      <c r="AK5376" s="190"/>
      <c r="AL5376" s="191"/>
    </row>
    <row r="5377" spans="1:38" x14ac:dyDescent="0.25">
      <c r="A5377" t="s">
        <v>16157</v>
      </c>
      <c r="B5377" t="s">
        <v>16155</v>
      </c>
      <c r="C5377" t="s">
        <v>16156</v>
      </c>
      <c r="D5377" t="s">
        <v>675</v>
      </c>
      <c r="E5377" t="s">
        <v>16158</v>
      </c>
      <c r="F5377" t="s">
        <v>54</v>
      </c>
      <c r="G5377"/>
      <c r="H5377" t="s">
        <v>46717</v>
      </c>
      <c r="I5377" t="s">
        <v>53385</v>
      </c>
      <c r="J5377" t="s">
        <v>16159</v>
      </c>
      <c r="K5377" t="s">
        <v>565</v>
      </c>
      <c r="L5377" s="119" t="str">
        <f t="shared" si="332"/>
        <v>NA</v>
      </c>
      <c r="M5377" s="119"/>
      <c r="N5377" s="120" t="str">
        <f t="shared" si="333"/>
        <v>NA</v>
      </c>
      <c r="O5377" s="120"/>
      <c r="P5377"/>
      <c r="Q5377"/>
      <c r="R5377"/>
      <c r="S5377"/>
      <c r="T5377"/>
      <c r="U5377" t="s">
        <v>12774</v>
      </c>
      <c r="V5377" t="s">
        <v>12772</v>
      </c>
      <c r="W5377" t="s">
        <v>12773</v>
      </c>
      <c r="X5377" t="s">
        <v>675</v>
      </c>
      <c r="Y5377" t="s">
        <v>12775</v>
      </c>
      <c r="Z5377" t="s">
        <v>54</v>
      </c>
      <c r="AA5377"/>
      <c r="AB5377" t="s">
        <v>46104</v>
      </c>
      <c r="AC5377" t="s">
        <v>52867</v>
      </c>
      <c r="AD5377" t="s">
        <v>12776</v>
      </c>
      <c r="AE5377" t="s">
        <v>105</v>
      </c>
      <c r="AF5377" s="119" t="str">
        <f t="shared" si="334"/>
        <v>NA</v>
      </c>
      <c r="AG5377" s="119"/>
      <c r="AH5377" s="119"/>
      <c r="AI5377" s="119"/>
      <c r="AJ5377" s="119" t="str">
        <f t="shared" si="335"/>
        <v>NA</v>
      </c>
      <c r="AK5377" s="190"/>
      <c r="AL5377" s="191"/>
    </row>
    <row r="5378" spans="1:38" x14ac:dyDescent="0.25">
      <c r="A5378" t="s">
        <v>13110</v>
      </c>
      <c r="B5378" t="s">
        <v>13108</v>
      </c>
      <c r="C5378" t="s">
        <v>13109</v>
      </c>
      <c r="D5378" t="s">
        <v>675</v>
      </c>
      <c r="E5378" t="s">
        <v>13111</v>
      </c>
      <c r="F5378" t="s">
        <v>54</v>
      </c>
      <c r="G5378"/>
      <c r="H5378" t="s">
        <v>46718</v>
      </c>
      <c r="I5378" t="s">
        <v>53386</v>
      </c>
      <c r="J5378" t="s">
        <v>13112</v>
      </c>
      <c r="K5378" t="s">
        <v>565</v>
      </c>
      <c r="L5378" s="119" t="str">
        <f t="shared" si="332"/>
        <v>NA</v>
      </c>
      <c r="M5378" s="119"/>
      <c r="N5378" s="120" t="str">
        <f t="shared" si="333"/>
        <v>NA</v>
      </c>
      <c r="O5378" s="120"/>
      <c r="P5378"/>
      <c r="Q5378"/>
      <c r="R5378"/>
      <c r="S5378"/>
      <c r="T5378"/>
      <c r="U5378" t="s">
        <v>13673</v>
      </c>
      <c r="V5378" t="s">
        <v>13671</v>
      </c>
      <c r="W5378" t="s">
        <v>13672</v>
      </c>
      <c r="X5378" t="s">
        <v>675</v>
      </c>
      <c r="Y5378" t="s">
        <v>13674</v>
      </c>
      <c r="Z5378" t="s">
        <v>54</v>
      </c>
      <c r="AA5378"/>
      <c r="AB5378" t="s">
        <v>46105</v>
      </c>
      <c r="AC5378" t="s">
        <v>52868</v>
      </c>
      <c r="AD5378" t="s">
        <v>13673</v>
      </c>
      <c r="AE5378" t="s">
        <v>565</v>
      </c>
      <c r="AF5378" s="119" t="str">
        <f t="shared" si="334"/>
        <v>NA</v>
      </c>
      <c r="AG5378" s="119"/>
      <c r="AH5378" s="119"/>
      <c r="AI5378" s="119"/>
      <c r="AJ5378" s="119" t="str">
        <f t="shared" si="335"/>
        <v>NA</v>
      </c>
      <c r="AK5378" s="190"/>
      <c r="AL5378" s="191"/>
    </row>
    <row r="5379" spans="1:38" x14ac:dyDescent="0.25">
      <c r="A5379" t="s">
        <v>16772</v>
      </c>
      <c r="B5379" t="s">
        <v>16770</v>
      </c>
      <c r="C5379" t="s">
        <v>16771</v>
      </c>
      <c r="D5379" t="s">
        <v>675</v>
      </c>
      <c r="E5379" t="s">
        <v>16773</v>
      </c>
      <c r="F5379" t="s">
        <v>54</v>
      </c>
      <c r="G5379"/>
      <c r="H5379" t="s">
        <v>46719</v>
      </c>
      <c r="I5379" t="s">
        <v>53387</v>
      </c>
      <c r="J5379" t="s">
        <v>16774</v>
      </c>
      <c r="K5379" t="s">
        <v>565</v>
      </c>
      <c r="L5379" s="119" t="str">
        <f t="shared" ref="L5379:L5442" si="336">IF($Q$1&lt;&gt;"",IF(ISNUMBER(SEARCH("*"&amp;$Q$1&amp;"*", A5379)),A5379, IF(ISNUMBER(SEARCH("*"&amp;$Q$1&amp;"*", H5379)),A5379, IF(ISNUMBER(SEARCH("*"&amp;$Q$1&amp;"*", G5379)),A5379, IF(ISNUMBER(SEARCH("*"&amp;$Q$1&amp;"*", J5379)),A5379,  IF(ISNUMBER(SEARCH("*"&amp;$Q$1&amp;"*", E5379)),A5379, "NA"))))),"NA")</f>
        <v>NA</v>
      </c>
      <c r="M5379" s="119"/>
      <c r="N5379" s="120" t="str">
        <f t="shared" ref="N5379:N5442" si="337">IF($Q$11=1,IF(ISNUMBER(SEARCH($T$11,C5379)),A5379,"NA"),"NA")</f>
        <v>NA</v>
      </c>
      <c r="O5379" s="120"/>
      <c r="P5379"/>
      <c r="Q5379"/>
      <c r="R5379"/>
      <c r="S5379"/>
      <c r="T5379"/>
      <c r="U5379" t="s">
        <v>14715</v>
      </c>
      <c r="V5379" t="s">
        <v>14713</v>
      </c>
      <c r="W5379" t="s">
        <v>14714</v>
      </c>
      <c r="X5379" t="s">
        <v>675</v>
      </c>
      <c r="Y5379" t="s">
        <v>5076</v>
      </c>
      <c r="Z5379" t="s">
        <v>54</v>
      </c>
      <c r="AA5379"/>
      <c r="AB5379" t="s">
        <v>46106</v>
      </c>
      <c r="AC5379" t="s">
        <v>52869</v>
      </c>
      <c r="AD5379" t="s">
        <v>14715</v>
      </c>
      <c r="AE5379" t="s">
        <v>565</v>
      </c>
      <c r="AF5379" s="119" t="str">
        <f t="shared" ref="AF5379:AF5442" si="338">IF($Q$6&lt;&gt;"",IF(ISNUMBER(SEARCH($Q$6, W5379)),U5379, "NA"),"NA")</f>
        <v>NA</v>
      </c>
      <c r="AG5379" s="119"/>
      <c r="AH5379" s="119"/>
      <c r="AI5379" s="119"/>
      <c r="AJ5379" s="119" t="str">
        <f t="shared" ref="AJ5379:AJ5442" si="339">IF($Q$5&lt;&gt;"",IF(ISNUMBER(SEARCH($Q$5, U5379&amp;" "&amp;Y5379&amp;" "&amp;AA5379&amp;" "&amp;AB5379&amp;" "&amp;AD5379)),U5379, "NA"),"NA")</f>
        <v>NA</v>
      </c>
      <c r="AK5379" s="190"/>
      <c r="AL5379" s="191"/>
    </row>
    <row r="5380" spans="1:38" x14ac:dyDescent="0.25">
      <c r="A5380" t="s">
        <v>16422</v>
      </c>
      <c r="B5380" t="s">
        <v>16420</v>
      </c>
      <c r="C5380" t="s">
        <v>16421</v>
      </c>
      <c r="D5380" t="s">
        <v>675</v>
      </c>
      <c r="E5380" t="s">
        <v>16423</v>
      </c>
      <c r="F5380" t="s">
        <v>54</v>
      </c>
      <c r="G5380"/>
      <c r="H5380" t="s">
        <v>46720</v>
      </c>
      <c r="I5380" t="s">
        <v>53388</v>
      </c>
      <c r="J5380" t="s">
        <v>16424</v>
      </c>
      <c r="K5380" t="s">
        <v>565</v>
      </c>
      <c r="L5380" s="119" t="str">
        <f t="shared" si="336"/>
        <v>NA</v>
      </c>
      <c r="M5380" s="119"/>
      <c r="N5380" s="120" t="str">
        <f t="shared" si="337"/>
        <v>NA</v>
      </c>
      <c r="O5380" s="120"/>
      <c r="P5380"/>
      <c r="Q5380"/>
      <c r="R5380"/>
      <c r="S5380"/>
      <c r="T5380"/>
      <c r="U5380" t="s">
        <v>13702</v>
      </c>
      <c r="V5380" t="s">
        <v>13700</v>
      </c>
      <c r="W5380" t="s">
        <v>13701</v>
      </c>
      <c r="X5380" t="s">
        <v>675</v>
      </c>
      <c r="Y5380" t="s">
        <v>5076</v>
      </c>
      <c r="Z5380" t="s">
        <v>54</v>
      </c>
      <c r="AA5380"/>
      <c r="AB5380" t="s">
        <v>46106</v>
      </c>
      <c r="AC5380" t="s">
        <v>52869</v>
      </c>
      <c r="AD5380" t="s">
        <v>13702</v>
      </c>
      <c r="AE5380" t="s">
        <v>565</v>
      </c>
      <c r="AF5380" s="119" t="str">
        <f t="shared" si="338"/>
        <v>NA</v>
      </c>
      <c r="AG5380" s="119"/>
      <c r="AH5380" s="119"/>
      <c r="AI5380" s="119"/>
      <c r="AJ5380" s="119" t="str">
        <f t="shared" si="339"/>
        <v>NA</v>
      </c>
      <c r="AK5380" s="190"/>
      <c r="AL5380" s="191"/>
    </row>
    <row r="5381" spans="1:38" x14ac:dyDescent="0.25">
      <c r="A5381" t="s">
        <v>13990</v>
      </c>
      <c r="B5381" t="s">
        <v>13988</v>
      </c>
      <c r="C5381" t="s">
        <v>13989</v>
      </c>
      <c r="D5381" t="s">
        <v>675</v>
      </c>
      <c r="E5381" t="s">
        <v>13991</v>
      </c>
      <c r="F5381" t="s">
        <v>54</v>
      </c>
      <c r="G5381"/>
      <c r="H5381" t="s">
        <v>46721</v>
      </c>
      <c r="I5381" t="s">
        <v>53389</v>
      </c>
      <c r="J5381" t="s">
        <v>13992</v>
      </c>
      <c r="K5381" t="s">
        <v>565</v>
      </c>
      <c r="L5381" s="119" t="str">
        <f t="shared" si="336"/>
        <v>NA</v>
      </c>
      <c r="M5381" s="119"/>
      <c r="N5381" s="120" t="str">
        <f t="shared" si="337"/>
        <v>NA</v>
      </c>
      <c r="O5381" s="120"/>
      <c r="P5381"/>
      <c r="Q5381"/>
      <c r="R5381"/>
      <c r="S5381"/>
      <c r="T5381"/>
      <c r="U5381" t="s">
        <v>14099</v>
      </c>
      <c r="V5381" t="s">
        <v>14097</v>
      </c>
      <c r="W5381" t="s">
        <v>14098</v>
      </c>
      <c r="X5381" t="s">
        <v>675</v>
      </c>
      <c r="Y5381" t="s">
        <v>5076</v>
      </c>
      <c r="Z5381" t="s">
        <v>54</v>
      </c>
      <c r="AA5381"/>
      <c r="AB5381" t="s">
        <v>46106</v>
      </c>
      <c r="AC5381" t="s">
        <v>52869</v>
      </c>
      <c r="AD5381" t="s">
        <v>14099</v>
      </c>
      <c r="AE5381" t="s">
        <v>565</v>
      </c>
      <c r="AF5381" s="119" t="str">
        <f t="shared" si="338"/>
        <v>NA</v>
      </c>
      <c r="AG5381" s="119"/>
      <c r="AH5381" s="119"/>
      <c r="AI5381" s="119"/>
      <c r="AJ5381" s="119" t="str">
        <f t="shared" si="339"/>
        <v>NA</v>
      </c>
      <c r="AK5381" s="190"/>
      <c r="AL5381" s="191"/>
    </row>
    <row r="5382" spans="1:38" x14ac:dyDescent="0.25">
      <c r="A5382" t="s">
        <v>14802</v>
      </c>
      <c r="B5382" t="s">
        <v>14800</v>
      </c>
      <c r="C5382" t="s">
        <v>14801</v>
      </c>
      <c r="D5382" t="s">
        <v>675</v>
      </c>
      <c r="E5382" t="s">
        <v>14803</v>
      </c>
      <c r="F5382" t="s">
        <v>54</v>
      </c>
      <c r="G5382"/>
      <c r="H5382" t="s">
        <v>46722</v>
      </c>
      <c r="I5382" t="s">
        <v>53390</v>
      </c>
      <c r="J5382" t="s">
        <v>14804</v>
      </c>
      <c r="K5382" t="s">
        <v>565</v>
      </c>
      <c r="L5382" s="119" t="str">
        <f t="shared" si="336"/>
        <v>NA</v>
      </c>
      <c r="M5382" s="119"/>
      <c r="N5382" s="120" t="str">
        <f t="shared" si="337"/>
        <v>NA</v>
      </c>
      <c r="O5382" s="120"/>
      <c r="P5382"/>
      <c r="Q5382"/>
      <c r="R5382"/>
      <c r="S5382"/>
      <c r="T5382"/>
      <c r="U5382" t="s">
        <v>10547</v>
      </c>
      <c r="V5382" t="s">
        <v>10546</v>
      </c>
      <c r="W5382" t="s">
        <v>678</v>
      </c>
      <c r="X5382" t="s">
        <v>675</v>
      </c>
      <c r="Y5382" t="s">
        <v>5076</v>
      </c>
      <c r="Z5382" t="s">
        <v>54</v>
      </c>
      <c r="AA5382"/>
      <c r="AB5382" t="s">
        <v>46107</v>
      </c>
      <c r="AC5382" t="s">
        <v>52869</v>
      </c>
      <c r="AD5382" t="s">
        <v>10547</v>
      </c>
      <c r="AE5382" t="s">
        <v>565</v>
      </c>
      <c r="AF5382" s="119" t="str">
        <f t="shared" si="338"/>
        <v>NA</v>
      </c>
      <c r="AG5382" s="119"/>
      <c r="AH5382" s="119"/>
      <c r="AI5382" s="119"/>
      <c r="AJ5382" s="119" t="str">
        <f t="shared" si="339"/>
        <v>NA</v>
      </c>
      <c r="AK5382" s="190"/>
      <c r="AL5382" s="191"/>
    </row>
    <row r="5383" spans="1:38" x14ac:dyDescent="0.25">
      <c r="A5383" t="s">
        <v>10480</v>
      </c>
      <c r="B5383" t="s">
        <v>10478</v>
      </c>
      <c r="C5383" t="s">
        <v>10479</v>
      </c>
      <c r="D5383" t="s">
        <v>675</v>
      </c>
      <c r="E5383" t="s">
        <v>10481</v>
      </c>
      <c r="F5383" t="s">
        <v>54</v>
      </c>
      <c r="G5383"/>
      <c r="H5383" t="s">
        <v>46723</v>
      </c>
      <c r="I5383" t="s">
        <v>53391</v>
      </c>
      <c r="J5383" t="s">
        <v>10482</v>
      </c>
      <c r="K5383" t="s">
        <v>105</v>
      </c>
      <c r="L5383" s="119" t="str">
        <f t="shared" si="336"/>
        <v>NA</v>
      </c>
      <c r="M5383" s="119"/>
      <c r="N5383" s="120" t="str">
        <f t="shared" si="337"/>
        <v>NA</v>
      </c>
      <c r="O5383" s="120"/>
      <c r="P5383"/>
      <c r="Q5383"/>
      <c r="R5383"/>
      <c r="S5383"/>
      <c r="T5383"/>
      <c r="U5383" t="s">
        <v>10814</v>
      </c>
      <c r="V5383" t="s">
        <v>10812</v>
      </c>
      <c r="W5383" t="s">
        <v>10813</v>
      </c>
      <c r="X5383" t="s">
        <v>675</v>
      </c>
      <c r="Y5383" t="s">
        <v>5076</v>
      </c>
      <c r="Z5383" t="s">
        <v>54</v>
      </c>
      <c r="AA5383"/>
      <c r="AB5383" t="s">
        <v>46108</v>
      </c>
      <c r="AC5383" t="s">
        <v>52869</v>
      </c>
      <c r="AD5383" t="s">
        <v>10815</v>
      </c>
      <c r="AE5383" t="s">
        <v>105</v>
      </c>
      <c r="AF5383" s="119" t="str">
        <f t="shared" si="338"/>
        <v>NA</v>
      </c>
      <c r="AG5383" s="119"/>
      <c r="AH5383" s="119"/>
      <c r="AI5383" s="119"/>
      <c r="AJ5383" s="119" t="str">
        <f t="shared" si="339"/>
        <v>NA</v>
      </c>
      <c r="AK5383" s="190"/>
      <c r="AL5383" s="191"/>
    </row>
    <row r="5384" spans="1:38" x14ac:dyDescent="0.25">
      <c r="A5384" t="s">
        <v>13767</v>
      </c>
      <c r="B5384" t="s">
        <v>13765</v>
      </c>
      <c r="C5384" t="s">
        <v>13766</v>
      </c>
      <c r="D5384" t="s">
        <v>675</v>
      </c>
      <c r="E5384" t="s">
        <v>13768</v>
      </c>
      <c r="F5384" t="s">
        <v>54</v>
      </c>
      <c r="G5384"/>
      <c r="H5384" t="s">
        <v>46724</v>
      </c>
      <c r="I5384" t="s">
        <v>53392</v>
      </c>
      <c r="J5384" t="s">
        <v>13769</v>
      </c>
      <c r="K5384" t="s">
        <v>565</v>
      </c>
      <c r="L5384" s="119" t="str">
        <f t="shared" si="336"/>
        <v>NA</v>
      </c>
      <c r="M5384" s="119"/>
      <c r="N5384" s="120" t="str">
        <f t="shared" si="337"/>
        <v>NA</v>
      </c>
      <c r="O5384" s="120"/>
      <c r="P5384"/>
      <c r="Q5384"/>
      <c r="R5384"/>
      <c r="S5384"/>
      <c r="T5384"/>
      <c r="U5384" t="s">
        <v>14718</v>
      </c>
      <c r="V5384" t="s">
        <v>14716</v>
      </c>
      <c r="W5384" t="s">
        <v>14717</v>
      </c>
      <c r="X5384" t="s">
        <v>675</v>
      </c>
      <c r="Y5384" t="s">
        <v>261</v>
      </c>
      <c r="Z5384" t="s">
        <v>54</v>
      </c>
      <c r="AA5384"/>
      <c r="AB5384" t="s">
        <v>46109</v>
      </c>
      <c r="AC5384" t="s">
        <v>52870</v>
      </c>
      <c r="AD5384" t="s">
        <v>14718</v>
      </c>
      <c r="AE5384" t="s">
        <v>565</v>
      </c>
      <c r="AF5384" s="119" t="str">
        <f t="shared" si="338"/>
        <v>NA</v>
      </c>
      <c r="AG5384" s="119"/>
      <c r="AH5384" s="119"/>
      <c r="AI5384" s="119"/>
      <c r="AJ5384" s="119" t="str">
        <f t="shared" si="339"/>
        <v>NA</v>
      </c>
      <c r="AK5384" s="190"/>
      <c r="AL5384" s="191"/>
    </row>
    <row r="5385" spans="1:38" x14ac:dyDescent="0.25">
      <c r="A5385" t="s">
        <v>15306</v>
      </c>
      <c r="B5385" t="s">
        <v>15304</v>
      </c>
      <c r="C5385" t="s">
        <v>15305</v>
      </c>
      <c r="D5385" t="s">
        <v>675</v>
      </c>
      <c r="E5385" t="s">
        <v>3327</v>
      </c>
      <c r="F5385" t="s">
        <v>54</v>
      </c>
      <c r="G5385"/>
      <c r="H5385" t="s">
        <v>46725</v>
      </c>
      <c r="I5385" t="s">
        <v>53393</v>
      </c>
      <c r="J5385" t="s">
        <v>15307</v>
      </c>
      <c r="K5385" t="s">
        <v>565</v>
      </c>
      <c r="L5385" s="119" t="str">
        <f t="shared" si="336"/>
        <v>NA</v>
      </c>
      <c r="M5385" s="119"/>
      <c r="N5385" s="120" t="str">
        <f t="shared" si="337"/>
        <v>NA</v>
      </c>
      <c r="O5385" s="120"/>
      <c r="P5385"/>
      <c r="Q5385"/>
      <c r="R5385"/>
      <c r="S5385"/>
      <c r="T5385"/>
      <c r="U5385" t="s">
        <v>10768</v>
      </c>
      <c r="V5385" t="s">
        <v>10766</v>
      </c>
      <c r="W5385" t="s">
        <v>10767</v>
      </c>
      <c r="X5385" t="s">
        <v>675</v>
      </c>
      <c r="Y5385" t="s">
        <v>246</v>
      </c>
      <c r="Z5385" t="s">
        <v>54</v>
      </c>
      <c r="AA5385"/>
      <c r="AB5385" t="s">
        <v>46110</v>
      </c>
      <c r="AC5385" t="s">
        <v>52871</v>
      </c>
      <c r="AD5385" t="s">
        <v>10768</v>
      </c>
      <c r="AE5385" t="s">
        <v>565</v>
      </c>
      <c r="AF5385" s="119" t="str">
        <f t="shared" si="338"/>
        <v>NA</v>
      </c>
      <c r="AG5385" s="119"/>
      <c r="AH5385" s="119"/>
      <c r="AI5385" s="119"/>
      <c r="AJ5385" s="119" t="str">
        <f t="shared" si="339"/>
        <v>NA</v>
      </c>
      <c r="AK5385" s="190"/>
      <c r="AL5385" s="191"/>
    </row>
    <row r="5386" spans="1:38" x14ac:dyDescent="0.25">
      <c r="A5386" t="s">
        <v>10964</v>
      </c>
      <c r="B5386" t="s">
        <v>10963</v>
      </c>
      <c r="C5386" t="s">
        <v>10712</v>
      </c>
      <c r="D5386" t="s">
        <v>675</v>
      </c>
      <c r="E5386" t="s">
        <v>3327</v>
      </c>
      <c r="F5386" t="s">
        <v>54</v>
      </c>
      <c r="G5386"/>
      <c r="H5386" t="s">
        <v>46726</v>
      </c>
      <c r="I5386" t="s">
        <v>53393</v>
      </c>
      <c r="J5386" t="s">
        <v>10965</v>
      </c>
      <c r="K5386" t="s">
        <v>565</v>
      </c>
      <c r="L5386" s="119" t="str">
        <f t="shared" si="336"/>
        <v>NA</v>
      </c>
      <c r="M5386" s="119"/>
      <c r="N5386" s="120" t="str">
        <f t="shared" si="337"/>
        <v>NA</v>
      </c>
      <c r="O5386" s="120"/>
      <c r="P5386"/>
      <c r="Q5386"/>
      <c r="R5386"/>
      <c r="S5386"/>
      <c r="T5386"/>
      <c r="U5386" t="s">
        <v>13743</v>
      </c>
      <c r="V5386" t="s">
        <v>13741</v>
      </c>
      <c r="W5386" t="s">
        <v>13742</v>
      </c>
      <c r="X5386" t="s">
        <v>675</v>
      </c>
      <c r="Y5386" t="s">
        <v>246</v>
      </c>
      <c r="Z5386" t="s">
        <v>54</v>
      </c>
      <c r="AA5386"/>
      <c r="AB5386" t="s">
        <v>46111</v>
      </c>
      <c r="AC5386" t="s">
        <v>52871</v>
      </c>
      <c r="AD5386" t="s">
        <v>13743</v>
      </c>
      <c r="AE5386" t="s">
        <v>565</v>
      </c>
      <c r="AF5386" s="119" t="str">
        <f t="shared" si="338"/>
        <v>NA</v>
      </c>
      <c r="AG5386" s="119"/>
      <c r="AH5386" s="119"/>
      <c r="AI5386" s="119"/>
      <c r="AJ5386" s="119" t="str">
        <f t="shared" si="339"/>
        <v>NA</v>
      </c>
      <c r="AK5386" s="190"/>
      <c r="AL5386" s="191"/>
    </row>
    <row r="5387" spans="1:38" x14ac:dyDescent="0.25">
      <c r="A5387" t="s">
        <v>14900</v>
      </c>
      <c r="B5387" t="s">
        <v>14898</v>
      </c>
      <c r="C5387" t="s">
        <v>14899</v>
      </c>
      <c r="D5387" t="s">
        <v>675</v>
      </c>
      <c r="E5387" t="s">
        <v>3327</v>
      </c>
      <c r="F5387" t="s">
        <v>54</v>
      </c>
      <c r="G5387"/>
      <c r="H5387" t="s">
        <v>46727</v>
      </c>
      <c r="I5387" t="s">
        <v>53393</v>
      </c>
      <c r="J5387" t="s">
        <v>14900</v>
      </c>
      <c r="K5387" t="s">
        <v>565</v>
      </c>
      <c r="L5387" s="119" t="str">
        <f t="shared" si="336"/>
        <v>NA</v>
      </c>
      <c r="M5387" s="119"/>
      <c r="N5387" s="120" t="str">
        <f t="shared" si="337"/>
        <v>NA</v>
      </c>
      <c r="O5387" s="120"/>
      <c r="P5387"/>
      <c r="Q5387"/>
      <c r="R5387"/>
      <c r="S5387"/>
      <c r="T5387"/>
      <c r="U5387" t="s">
        <v>13814</v>
      </c>
      <c r="V5387" t="s">
        <v>13812</v>
      </c>
      <c r="W5387" t="s">
        <v>13813</v>
      </c>
      <c r="X5387" t="s">
        <v>675</v>
      </c>
      <c r="Y5387" t="s">
        <v>246</v>
      </c>
      <c r="Z5387" t="s">
        <v>54</v>
      </c>
      <c r="AA5387"/>
      <c r="AB5387" t="s">
        <v>46111</v>
      </c>
      <c r="AC5387" t="s">
        <v>52871</v>
      </c>
      <c r="AD5387" t="s">
        <v>13814</v>
      </c>
      <c r="AE5387" t="s">
        <v>565</v>
      </c>
      <c r="AF5387" s="119" t="str">
        <f t="shared" si="338"/>
        <v>NA</v>
      </c>
      <c r="AG5387" s="119"/>
      <c r="AH5387" s="119"/>
      <c r="AI5387" s="119"/>
      <c r="AJ5387" s="119" t="str">
        <f t="shared" si="339"/>
        <v>NA</v>
      </c>
      <c r="AK5387" s="190"/>
      <c r="AL5387" s="191"/>
    </row>
    <row r="5388" spans="1:38" x14ac:dyDescent="0.25">
      <c r="A5388" t="s">
        <v>16354</v>
      </c>
      <c r="B5388" t="s">
        <v>16357</v>
      </c>
      <c r="C5388" t="s">
        <v>16358</v>
      </c>
      <c r="D5388" t="s">
        <v>675</v>
      </c>
      <c r="E5388" t="s">
        <v>3327</v>
      </c>
      <c r="F5388" t="s">
        <v>54</v>
      </c>
      <c r="G5388"/>
      <c r="H5388" t="s">
        <v>46725</v>
      </c>
      <c r="I5388" t="s">
        <v>53393</v>
      </c>
      <c r="J5388" t="s">
        <v>16359</v>
      </c>
      <c r="K5388" t="s">
        <v>565</v>
      </c>
      <c r="L5388" s="119" t="str">
        <f t="shared" si="336"/>
        <v>NA</v>
      </c>
      <c r="M5388" s="119"/>
      <c r="N5388" s="120" t="str">
        <f t="shared" si="337"/>
        <v>NA</v>
      </c>
      <c r="O5388" s="120"/>
      <c r="P5388"/>
      <c r="Q5388"/>
      <c r="R5388"/>
      <c r="S5388"/>
      <c r="T5388"/>
      <c r="U5388" t="s">
        <v>13172</v>
      </c>
      <c r="V5388" t="s">
        <v>13170</v>
      </c>
      <c r="W5388" t="s">
        <v>13171</v>
      </c>
      <c r="X5388" t="s">
        <v>675</v>
      </c>
      <c r="Y5388" t="s">
        <v>246</v>
      </c>
      <c r="Z5388" t="s">
        <v>54</v>
      </c>
      <c r="AA5388"/>
      <c r="AB5388" t="s">
        <v>46111</v>
      </c>
      <c r="AC5388" t="s">
        <v>52871</v>
      </c>
      <c r="AD5388" t="s">
        <v>13172</v>
      </c>
      <c r="AE5388" t="s">
        <v>565</v>
      </c>
      <c r="AF5388" s="119" t="str">
        <f t="shared" si="338"/>
        <v>NA</v>
      </c>
      <c r="AG5388" s="119"/>
      <c r="AH5388" s="119"/>
      <c r="AI5388" s="119"/>
      <c r="AJ5388" s="119" t="str">
        <f t="shared" si="339"/>
        <v>NA</v>
      </c>
      <c r="AK5388" s="190"/>
      <c r="AL5388" s="191"/>
    </row>
    <row r="5389" spans="1:38" x14ac:dyDescent="0.25">
      <c r="A5389" t="s">
        <v>9634</v>
      </c>
      <c r="B5389" t="s">
        <v>9632</v>
      </c>
      <c r="C5389" t="s">
        <v>9633</v>
      </c>
      <c r="D5389" t="s">
        <v>675</v>
      </c>
      <c r="E5389" t="s">
        <v>3327</v>
      </c>
      <c r="F5389" t="s">
        <v>54</v>
      </c>
      <c r="G5389"/>
      <c r="H5389" t="s">
        <v>46728</v>
      </c>
      <c r="I5389" t="s">
        <v>53393</v>
      </c>
      <c r="J5389"/>
      <c r="K5389" t="s">
        <v>105</v>
      </c>
      <c r="L5389" s="119" t="str">
        <f t="shared" si="336"/>
        <v>NA</v>
      </c>
      <c r="M5389" s="119"/>
      <c r="N5389" s="120" t="str">
        <f t="shared" si="337"/>
        <v>NA</v>
      </c>
      <c r="O5389" s="120"/>
      <c r="P5389"/>
      <c r="Q5389"/>
      <c r="R5389"/>
      <c r="S5389"/>
      <c r="T5389"/>
      <c r="U5389" t="s">
        <v>13175</v>
      </c>
      <c r="V5389" t="s">
        <v>13173</v>
      </c>
      <c r="W5389" t="s">
        <v>13174</v>
      </c>
      <c r="X5389" t="s">
        <v>675</v>
      </c>
      <c r="Y5389" t="s">
        <v>246</v>
      </c>
      <c r="Z5389" t="s">
        <v>54</v>
      </c>
      <c r="AA5389"/>
      <c r="AB5389" t="s">
        <v>46111</v>
      </c>
      <c r="AC5389" t="s">
        <v>52871</v>
      </c>
      <c r="AD5389" t="s">
        <v>13175</v>
      </c>
      <c r="AE5389" t="s">
        <v>565</v>
      </c>
      <c r="AF5389" s="119" t="str">
        <f t="shared" si="338"/>
        <v>NA</v>
      </c>
      <c r="AG5389" s="119"/>
      <c r="AH5389" s="119"/>
      <c r="AI5389" s="119"/>
      <c r="AJ5389" s="119" t="str">
        <f t="shared" si="339"/>
        <v>NA</v>
      </c>
      <c r="AK5389" s="190"/>
      <c r="AL5389" s="191"/>
    </row>
    <row r="5390" spans="1:38" x14ac:dyDescent="0.25">
      <c r="A5390" t="s">
        <v>10201</v>
      </c>
      <c r="B5390" t="s">
        <v>10199</v>
      </c>
      <c r="C5390" t="s">
        <v>10200</v>
      </c>
      <c r="D5390" t="s">
        <v>675</v>
      </c>
      <c r="E5390" t="s">
        <v>3327</v>
      </c>
      <c r="F5390" t="s">
        <v>54</v>
      </c>
      <c r="G5390"/>
      <c r="H5390" t="s">
        <v>46728</v>
      </c>
      <c r="I5390" t="s">
        <v>53393</v>
      </c>
      <c r="J5390"/>
      <c r="K5390" t="s">
        <v>105</v>
      </c>
      <c r="L5390" s="119" t="str">
        <f t="shared" si="336"/>
        <v>NA</v>
      </c>
      <c r="M5390" s="119"/>
      <c r="N5390" s="120" t="str">
        <f t="shared" si="337"/>
        <v>NA</v>
      </c>
      <c r="O5390" s="120"/>
      <c r="P5390"/>
      <c r="Q5390"/>
      <c r="R5390"/>
      <c r="S5390"/>
      <c r="T5390"/>
      <c r="U5390" t="s">
        <v>21779</v>
      </c>
      <c r="V5390" t="s">
        <v>21777</v>
      </c>
      <c r="W5390" t="s">
        <v>21778</v>
      </c>
      <c r="X5390" t="s">
        <v>675</v>
      </c>
      <c r="Y5390" t="s">
        <v>246</v>
      </c>
      <c r="Z5390" t="s">
        <v>54</v>
      </c>
      <c r="AA5390"/>
      <c r="AB5390" t="s">
        <v>46110</v>
      </c>
      <c r="AC5390" t="s">
        <v>52871</v>
      </c>
      <c r="AD5390" t="s">
        <v>21780</v>
      </c>
      <c r="AE5390" t="s">
        <v>105</v>
      </c>
      <c r="AF5390" s="119" t="str">
        <f t="shared" si="338"/>
        <v>NA</v>
      </c>
      <c r="AG5390" s="119"/>
      <c r="AH5390" s="119"/>
      <c r="AI5390" s="119"/>
      <c r="AJ5390" s="119" t="str">
        <f t="shared" si="339"/>
        <v>NA</v>
      </c>
      <c r="AK5390" s="190"/>
      <c r="AL5390" s="191"/>
    </row>
    <row r="5391" spans="1:38" x14ac:dyDescent="0.25">
      <c r="A5391" t="s">
        <v>6415</v>
      </c>
      <c r="B5391" t="s">
        <v>6413</v>
      </c>
      <c r="C5391" t="s">
        <v>6414</v>
      </c>
      <c r="D5391" t="s">
        <v>675</v>
      </c>
      <c r="E5391" t="s">
        <v>3327</v>
      </c>
      <c r="F5391" t="s">
        <v>54</v>
      </c>
      <c r="G5391"/>
      <c r="H5391" t="s">
        <v>46727</v>
      </c>
      <c r="I5391" t="s">
        <v>53393</v>
      </c>
      <c r="J5391" t="s">
        <v>6416</v>
      </c>
      <c r="K5391" t="s">
        <v>105</v>
      </c>
      <c r="L5391" s="119" t="str">
        <f t="shared" si="336"/>
        <v>NA</v>
      </c>
      <c r="M5391" s="119"/>
      <c r="N5391" s="120" t="str">
        <f t="shared" si="337"/>
        <v>NA</v>
      </c>
      <c r="O5391" s="120"/>
      <c r="P5391"/>
      <c r="Q5391"/>
      <c r="R5391"/>
      <c r="S5391"/>
      <c r="T5391"/>
      <c r="U5391" t="s">
        <v>8482</v>
      </c>
      <c r="V5391" t="s">
        <v>8480</v>
      </c>
      <c r="W5391" t="s">
        <v>8481</v>
      </c>
      <c r="X5391" t="s">
        <v>675</v>
      </c>
      <c r="Y5391" t="s">
        <v>246</v>
      </c>
      <c r="Z5391" t="s">
        <v>54</v>
      </c>
      <c r="AA5391"/>
      <c r="AB5391" t="s">
        <v>46112</v>
      </c>
      <c r="AC5391" t="s">
        <v>52871</v>
      </c>
      <c r="AD5391" t="s">
        <v>8483</v>
      </c>
      <c r="AE5391" t="s">
        <v>105</v>
      </c>
      <c r="AF5391" s="119" t="str">
        <f t="shared" si="338"/>
        <v>NA</v>
      </c>
      <c r="AG5391" s="119"/>
      <c r="AH5391" s="119"/>
      <c r="AI5391" s="119"/>
      <c r="AJ5391" s="119" t="str">
        <f t="shared" si="339"/>
        <v>NA</v>
      </c>
      <c r="AK5391" s="190"/>
      <c r="AL5391" s="191"/>
    </row>
    <row r="5392" spans="1:38" x14ac:dyDescent="0.25">
      <c r="A5392" t="s">
        <v>6317</v>
      </c>
      <c r="B5392" t="s">
        <v>6315</v>
      </c>
      <c r="C5392" t="s">
        <v>6316</v>
      </c>
      <c r="D5392" t="s">
        <v>675</v>
      </c>
      <c r="E5392" t="s">
        <v>3327</v>
      </c>
      <c r="F5392" t="s">
        <v>54</v>
      </c>
      <c r="G5392"/>
      <c r="H5392" t="s">
        <v>46727</v>
      </c>
      <c r="I5392" t="s">
        <v>53393</v>
      </c>
      <c r="J5392" t="s">
        <v>6318</v>
      </c>
      <c r="K5392" t="s">
        <v>105</v>
      </c>
      <c r="L5392" s="119" t="str">
        <f t="shared" si="336"/>
        <v>NA</v>
      </c>
      <c r="M5392" s="119"/>
      <c r="N5392" s="120" t="str">
        <f t="shared" si="337"/>
        <v>NA</v>
      </c>
      <c r="O5392" s="120"/>
      <c r="P5392"/>
      <c r="Q5392"/>
      <c r="R5392"/>
      <c r="S5392"/>
      <c r="T5392"/>
      <c r="U5392" t="s">
        <v>21860</v>
      </c>
      <c r="V5392" t="s">
        <v>21858</v>
      </c>
      <c r="W5392" t="s">
        <v>21859</v>
      </c>
      <c r="X5392" t="s">
        <v>675</v>
      </c>
      <c r="Y5392" t="s">
        <v>246</v>
      </c>
      <c r="Z5392" t="s">
        <v>54</v>
      </c>
      <c r="AA5392"/>
      <c r="AB5392" t="s">
        <v>46110</v>
      </c>
      <c r="AC5392" t="s">
        <v>52871</v>
      </c>
      <c r="AD5392" t="s">
        <v>21860</v>
      </c>
      <c r="AE5392" t="s">
        <v>105</v>
      </c>
      <c r="AF5392" s="119" t="str">
        <f t="shared" si="338"/>
        <v>NA</v>
      </c>
      <c r="AG5392" s="119"/>
      <c r="AH5392" s="119"/>
      <c r="AI5392" s="119"/>
      <c r="AJ5392" s="119" t="str">
        <f t="shared" si="339"/>
        <v>NA</v>
      </c>
      <c r="AK5392" s="190"/>
      <c r="AL5392" s="191"/>
    </row>
    <row r="5393" spans="1:38" x14ac:dyDescent="0.25">
      <c r="A5393" t="s">
        <v>12175</v>
      </c>
      <c r="B5393" t="s">
        <v>12173</v>
      </c>
      <c r="C5393" t="s">
        <v>12174</v>
      </c>
      <c r="D5393" t="s">
        <v>675</v>
      </c>
      <c r="E5393" t="s">
        <v>3327</v>
      </c>
      <c r="F5393" t="s">
        <v>54</v>
      </c>
      <c r="G5393"/>
      <c r="H5393" t="s">
        <v>46727</v>
      </c>
      <c r="I5393" t="s">
        <v>53393</v>
      </c>
      <c r="J5393" t="s">
        <v>12176</v>
      </c>
      <c r="K5393" t="s">
        <v>105</v>
      </c>
      <c r="L5393" s="119" t="str">
        <f t="shared" si="336"/>
        <v>NA</v>
      </c>
      <c r="M5393" s="119"/>
      <c r="N5393" s="120" t="str">
        <f t="shared" si="337"/>
        <v>NA</v>
      </c>
      <c r="O5393" s="120"/>
      <c r="P5393"/>
      <c r="Q5393"/>
      <c r="R5393"/>
      <c r="S5393"/>
      <c r="T5393"/>
      <c r="U5393" t="s">
        <v>13115</v>
      </c>
      <c r="V5393" t="s">
        <v>13113</v>
      </c>
      <c r="W5393" t="s">
        <v>13114</v>
      </c>
      <c r="X5393" t="s">
        <v>675</v>
      </c>
      <c r="Y5393" t="s">
        <v>13116</v>
      </c>
      <c r="Z5393" t="s">
        <v>54</v>
      </c>
      <c r="AA5393"/>
      <c r="AB5393" t="s">
        <v>46113</v>
      </c>
      <c r="AC5393" t="s">
        <v>52872</v>
      </c>
      <c r="AD5393" t="s">
        <v>13115</v>
      </c>
      <c r="AE5393" t="s">
        <v>565</v>
      </c>
      <c r="AF5393" s="119" t="str">
        <f t="shared" si="338"/>
        <v>NA</v>
      </c>
      <c r="AG5393" s="119"/>
      <c r="AH5393" s="119"/>
      <c r="AI5393" s="119"/>
      <c r="AJ5393" s="119" t="str">
        <f t="shared" si="339"/>
        <v>NA</v>
      </c>
      <c r="AK5393" s="190"/>
      <c r="AL5393" s="191"/>
    </row>
    <row r="5394" spans="1:38" x14ac:dyDescent="0.25">
      <c r="A5394" t="s">
        <v>6407</v>
      </c>
      <c r="B5394" t="s">
        <v>6405</v>
      </c>
      <c r="C5394" t="s">
        <v>6406</v>
      </c>
      <c r="D5394" t="s">
        <v>675</v>
      </c>
      <c r="E5394" t="s">
        <v>3327</v>
      </c>
      <c r="F5394" t="s">
        <v>54</v>
      </c>
      <c r="G5394"/>
      <c r="H5394" t="s">
        <v>46727</v>
      </c>
      <c r="I5394" t="s">
        <v>53393</v>
      </c>
      <c r="J5394" t="s">
        <v>6408</v>
      </c>
      <c r="K5394" t="s">
        <v>105</v>
      </c>
      <c r="L5394" s="119" t="str">
        <f t="shared" si="336"/>
        <v>NA</v>
      </c>
      <c r="M5394" s="119"/>
      <c r="N5394" s="120" t="str">
        <f t="shared" si="337"/>
        <v>NA</v>
      </c>
      <c r="O5394" s="120"/>
      <c r="P5394"/>
      <c r="Q5394"/>
      <c r="R5394"/>
      <c r="S5394"/>
      <c r="T5394"/>
      <c r="U5394" t="s">
        <v>15107</v>
      </c>
      <c r="V5394" t="s">
        <v>15105</v>
      </c>
      <c r="W5394" t="s">
        <v>15106</v>
      </c>
      <c r="X5394" t="s">
        <v>675</v>
      </c>
      <c r="Y5394" t="s">
        <v>15108</v>
      </c>
      <c r="Z5394" t="s">
        <v>54</v>
      </c>
      <c r="AA5394"/>
      <c r="AB5394" t="s">
        <v>46114</v>
      </c>
      <c r="AC5394" t="s">
        <v>52873</v>
      </c>
      <c r="AD5394" t="s">
        <v>15107</v>
      </c>
      <c r="AE5394" t="s">
        <v>105</v>
      </c>
      <c r="AF5394" s="119" t="str">
        <f t="shared" si="338"/>
        <v>NA</v>
      </c>
      <c r="AG5394" s="119"/>
      <c r="AH5394" s="119"/>
      <c r="AI5394" s="119"/>
      <c r="AJ5394" s="119" t="str">
        <f t="shared" si="339"/>
        <v>NA</v>
      </c>
      <c r="AK5394" s="190"/>
      <c r="AL5394" s="191"/>
    </row>
    <row r="5395" spans="1:38" x14ac:dyDescent="0.25">
      <c r="A5395" t="s">
        <v>14888</v>
      </c>
      <c r="B5395" t="s">
        <v>14886</v>
      </c>
      <c r="C5395" t="s">
        <v>14887</v>
      </c>
      <c r="D5395" t="s">
        <v>675</v>
      </c>
      <c r="E5395" t="s">
        <v>14889</v>
      </c>
      <c r="F5395" t="s">
        <v>54</v>
      </c>
      <c r="G5395"/>
      <c r="H5395" t="s">
        <v>46729</v>
      </c>
      <c r="I5395" t="s">
        <v>53394</v>
      </c>
      <c r="J5395"/>
      <c r="K5395" t="s">
        <v>565</v>
      </c>
      <c r="L5395" s="119" t="str">
        <f t="shared" si="336"/>
        <v>NA</v>
      </c>
      <c r="M5395" s="119"/>
      <c r="N5395" s="120" t="str">
        <f t="shared" si="337"/>
        <v>NA</v>
      </c>
      <c r="O5395" s="120"/>
      <c r="P5395"/>
      <c r="Q5395"/>
      <c r="R5395"/>
      <c r="S5395"/>
      <c r="T5395"/>
      <c r="U5395" t="s">
        <v>10411</v>
      </c>
      <c r="V5395" t="s">
        <v>10410</v>
      </c>
      <c r="W5395" t="s">
        <v>10384</v>
      </c>
      <c r="X5395" t="s">
        <v>675</v>
      </c>
      <c r="Y5395" t="s">
        <v>10412</v>
      </c>
      <c r="Z5395" t="s">
        <v>54</v>
      </c>
      <c r="AA5395"/>
      <c r="AB5395" t="s">
        <v>46115</v>
      </c>
      <c r="AC5395" t="s">
        <v>52874</v>
      </c>
      <c r="AD5395" t="s">
        <v>10413</v>
      </c>
      <c r="AE5395" t="s">
        <v>565</v>
      </c>
      <c r="AF5395" s="119" t="str">
        <f t="shared" si="338"/>
        <v>NA</v>
      </c>
      <c r="AG5395" s="119"/>
      <c r="AH5395" s="119"/>
      <c r="AI5395" s="119"/>
      <c r="AJ5395" s="119" t="str">
        <f t="shared" si="339"/>
        <v>NA</v>
      </c>
      <c r="AK5395" s="190"/>
      <c r="AL5395" s="191"/>
    </row>
    <row r="5396" spans="1:38" x14ac:dyDescent="0.25">
      <c r="A5396" t="s">
        <v>10742</v>
      </c>
      <c r="B5396" t="s">
        <v>10741</v>
      </c>
      <c r="C5396" t="s">
        <v>10712</v>
      </c>
      <c r="D5396" t="s">
        <v>675</v>
      </c>
      <c r="E5396" t="s">
        <v>10743</v>
      </c>
      <c r="F5396" t="s">
        <v>54</v>
      </c>
      <c r="G5396"/>
      <c r="H5396" t="s">
        <v>46730</v>
      </c>
      <c r="I5396" t="s">
        <v>53395</v>
      </c>
      <c r="J5396"/>
      <c r="K5396" t="s">
        <v>565</v>
      </c>
      <c r="L5396" s="119" t="str">
        <f t="shared" si="336"/>
        <v>NA</v>
      </c>
      <c r="M5396" s="119"/>
      <c r="N5396" s="120" t="str">
        <f t="shared" si="337"/>
        <v>NA</v>
      </c>
      <c r="O5396" s="120"/>
      <c r="P5396"/>
      <c r="Q5396"/>
      <c r="R5396"/>
      <c r="S5396"/>
      <c r="T5396"/>
      <c r="U5396" t="s">
        <v>13828</v>
      </c>
      <c r="V5396" t="s">
        <v>13826</v>
      </c>
      <c r="W5396" t="s">
        <v>13827</v>
      </c>
      <c r="X5396" t="s">
        <v>675</v>
      </c>
      <c r="Y5396" t="s">
        <v>10412</v>
      </c>
      <c r="Z5396" t="s">
        <v>54</v>
      </c>
      <c r="AA5396"/>
      <c r="AB5396" t="s">
        <v>46116</v>
      </c>
      <c r="AC5396" t="s">
        <v>52874</v>
      </c>
      <c r="AD5396" t="s">
        <v>13828</v>
      </c>
      <c r="AE5396" t="s">
        <v>565</v>
      </c>
      <c r="AF5396" s="119" t="str">
        <f t="shared" si="338"/>
        <v>NA</v>
      </c>
      <c r="AG5396" s="119"/>
      <c r="AH5396" s="119"/>
      <c r="AI5396" s="119"/>
      <c r="AJ5396" s="119" t="str">
        <f t="shared" si="339"/>
        <v>NA</v>
      </c>
      <c r="AK5396" s="190"/>
      <c r="AL5396" s="191"/>
    </row>
    <row r="5397" spans="1:38" x14ac:dyDescent="0.25">
      <c r="A5397" t="s">
        <v>14892</v>
      </c>
      <c r="B5397" t="s">
        <v>14890</v>
      </c>
      <c r="C5397" t="s">
        <v>14891</v>
      </c>
      <c r="D5397" t="s">
        <v>675</v>
      </c>
      <c r="E5397" t="s">
        <v>10743</v>
      </c>
      <c r="F5397" t="s">
        <v>54</v>
      </c>
      <c r="G5397"/>
      <c r="H5397" t="s">
        <v>46731</v>
      </c>
      <c r="I5397" t="s">
        <v>53395</v>
      </c>
      <c r="J5397" t="s">
        <v>14893</v>
      </c>
      <c r="K5397" t="s">
        <v>565</v>
      </c>
      <c r="L5397" s="119" t="str">
        <f t="shared" si="336"/>
        <v>NA</v>
      </c>
      <c r="M5397" s="119"/>
      <c r="N5397" s="120" t="str">
        <f t="shared" si="337"/>
        <v>NA</v>
      </c>
      <c r="O5397" s="120"/>
      <c r="P5397"/>
      <c r="Q5397"/>
      <c r="R5397"/>
      <c r="S5397"/>
      <c r="T5397"/>
      <c r="U5397" t="s">
        <v>13438</v>
      </c>
      <c r="V5397" t="s">
        <v>13436</v>
      </c>
      <c r="W5397" t="s">
        <v>13437</v>
      </c>
      <c r="X5397" t="s">
        <v>675</v>
      </c>
      <c r="Y5397" t="s">
        <v>13439</v>
      </c>
      <c r="Z5397" t="s">
        <v>54</v>
      </c>
      <c r="AA5397"/>
      <c r="AB5397" t="s">
        <v>46117</v>
      </c>
      <c r="AC5397" t="s">
        <v>52875</v>
      </c>
      <c r="AD5397" t="s">
        <v>13438</v>
      </c>
      <c r="AE5397" t="s">
        <v>565</v>
      </c>
      <c r="AF5397" s="119" t="str">
        <f t="shared" si="338"/>
        <v>NA</v>
      </c>
      <c r="AG5397" s="119"/>
      <c r="AH5397" s="119"/>
      <c r="AI5397" s="119"/>
      <c r="AJ5397" s="119" t="str">
        <f t="shared" si="339"/>
        <v>NA</v>
      </c>
      <c r="AK5397" s="190"/>
      <c r="AL5397" s="191"/>
    </row>
    <row r="5398" spans="1:38" x14ac:dyDescent="0.25">
      <c r="A5398" t="s">
        <v>15348</v>
      </c>
      <c r="B5398" t="s">
        <v>15346</v>
      </c>
      <c r="C5398" t="s">
        <v>15347</v>
      </c>
      <c r="D5398" t="s">
        <v>675</v>
      </c>
      <c r="E5398" t="s">
        <v>15349</v>
      </c>
      <c r="F5398" t="s">
        <v>54</v>
      </c>
      <c r="G5398"/>
      <c r="H5398" t="s">
        <v>46732</v>
      </c>
      <c r="I5398" t="s">
        <v>53396</v>
      </c>
      <c r="J5398" t="s">
        <v>15348</v>
      </c>
      <c r="K5398" t="s">
        <v>565</v>
      </c>
      <c r="L5398" s="119" t="str">
        <f t="shared" si="336"/>
        <v>NA</v>
      </c>
      <c r="M5398" s="119"/>
      <c r="N5398" s="120" t="str">
        <f t="shared" si="337"/>
        <v>NA</v>
      </c>
      <c r="O5398" s="120"/>
      <c r="P5398"/>
      <c r="Q5398"/>
      <c r="R5398"/>
      <c r="S5398"/>
      <c r="T5398"/>
      <c r="U5398" t="s">
        <v>20824</v>
      </c>
      <c r="V5398" t="s">
        <v>20822</v>
      </c>
      <c r="W5398" t="s">
        <v>20823</v>
      </c>
      <c r="X5398" t="s">
        <v>675</v>
      </c>
      <c r="Y5398" t="s">
        <v>5740</v>
      </c>
      <c r="Z5398" t="s">
        <v>54</v>
      </c>
      <c r="AA5398"/>
      <c r="AB5398" t="s">
        <v>46118</v>
      </c>
      <c r="AC5398" t="s">
        <v>52876</v>
      </c>
      <c r="AD5398"/>
      <c r="AE5398" t="s">
        <v>565</v>
      </c>
      <c r="AF5398" s="119" t="str">
        <f t="shared" si="338"/>
        <v>NA</v>
      </c>
      <c r="AG5398" s="119"/>
      <c r="AH5398" s="119"/>
      <c r="AI5398" s="119"/>
      <c r="AJ5398" s="119" t="str">
        <f t="shared" si="339"/>
        <v>NA</v>
      </c>
      <c r="AK5398" s="190"/>
      <c r="AL5398" s="191"/>
    </row>
    <row r="5399" spans="1:38" x14ac:dyDescent="0.25">
      <c r="A5399" t="s">
        <v>14820</v>
      </c>
      <c r="B5399" t="s">
        <v>14818</v>
      </c>
      <c r="C5399" t="s">
        <v>14819</v>
      </c>
      <c r="D5399" t="s">
        <v>675</v>
      </c>
      <c r="E5399" t="s">
        <v>3797</v>
      </c>
      <c r="F5399" t="s">
        <v>54</v>
      </c>
      <c r="G5399"/>
      <c r="H5399" t="s">
        <v>46733</v>
      </c>
      <c r="I5399" t="s">
        <v>53397</v>
      </c>
      <c r="J5399" t="s">
        <v>14821</v>
      </c>
      <c r="K5399" t="s">
        <v>565</v>
      </c>
      <c r="L5399" s="119" t="str">
        <f t="shared" si="336"/>
        <v>NA</v>
      </c>
      <c r="M5399" s="119"/>
      <c r="N5399" s="120" t="str">
        <f t="shared" si="337"/>
        <v>NA</v>
      </c>
      <c r="O5399" s="120"/>
      <c r="P5399"/>
      <c r="Q5399"/>
      <c r="R5399"/>
      <c r="S5399"/>
      <c r="T5399"/>
      <c r="U5399" t="s">
        <v>13560</v>
      </c>
      <c r="V5399" t="s">
        <v>13558</v>
      </c>
      <c r="W5399" t="s">
        <v>13559</v>
      </c>
      <c r="X5399" t="s">
        <v>675</v>
      </c>
      <c r="Y5399" t="s">
        <v>5740</v>
      </c>
      <c r="Z5399" t="s">
        <v>54</v>
      </c>
      <c r="AA5399"/>
      <c r="AB5399" t="s">
        <v>46119</v>
      </c>
      <c r="AC5399" t="s">
        <v>52876</v>
      </c>
      <c r="AD5399" t="s">
        <v>13560</v>
      </c>
      <c r="AE5399" t="s">
        <v>565</v>
      </c>
      <c r="AF5399" s="119" t="str">
        <f t="shared" si="338"/>
        <v>NA</v>
      </c>
      <c r="AG5399" s="119"/>
      <c r="AH5399" s="119"/>
      <c r="AI5399" s="119"/>
      <c r="AJ5399" s="119" t="str">
        <f t="shared" si="339"/>
        <v>NA</v>
      </c>
      <c r="AK5399" s="190"/>
      <c r="AL5399" s="191"/>
    </row>
    <row r="5400" spans="1:38" x14ac:dyDescent="0.25">
      <c r="A5400" t="s">
        <v>13382</v>
      </c>
      <c r="B5400" t="s">
        <v>13380</v>
      </c>
      <c r="C5400" t="s">
        <v>13381</v>
      </c>
      <c r="D5400" t="s">
        <v>675</v>
      </c>
      <c r="E5400" t="s">
        <v>13383</v>
      </c>
      <c r="F5400" t="s">
        <v>54</v>
      </c>
      <c r="G5400"/>
      <c r="H5400" t="s">
        <v>46734</v>
      </c>
      <c r="I5400" t="s">
        <v>53398</v>
      </c>
      <c r="J5400" t="s">
        <v>13384</v>
      </c>
      <c r="K5400" t="s">
        <v>565</v>
      </c>
      <c r="L5400" s="119" t="str">
        <f t="shared" si="336"/>
        <v>NA</v>
      </c>
      <c r="M5400" s="119"/>
      <c r="N5400" s="120" t="str">
        <f t="shared" si="337"/>
        <v>NA</v>
      </c>
      <c r="O5400" s="120"/>
      <c r="P5400"/>
      <c r="Q5400"/>
      <c r="R5400"/>
      <c r="S5400"/>
      <c r="T5400"/>
      <c r="U5400" t="s">
        <v>14544</v>
      </c>
      <c r="V5400" t="s">
        <v>14542</v>
      </c>
      <c r="W5400" t="s">
        <v>14543</v>
      </c>
      <c r="X5400" t="s">
        <v>675</v>
      </c>
      <c r="Y5400" t="s">
        <v>14545</v>
      </c>
      <c r="Z5400" t="s">
        <v>54</v>
      </c>
      <c r="AA5400"/>
      <c r="AB5400" t="s">
        <v>46120</v>
      </c>
      <c r="AC5400" t="s">
        <v>52877</v>
      </c>
      <c r="AD5400" t="s">
        <v>14544</v>
      </c>
      <c r="AE5400" t="s">
        <v>565</v>
      </c>
      <c r="AF5400" s="119" t="str">
        <f t="shared" si="338"/>
        <v>NA</v>
      </c>
      <c r="AG5400" s="119"/>
      <c r="AH5400" s="119"/>
      <c r="AI5400" s="119"/>
      <c r="AJ5400" s="119" t="str">
        <f t="shared" si="339"/>
        <v>NA</v>
      </c>
      <c r="AK5400" s="190"/>
      <c r="AL5400" s="191"/>
    </row>
    <row r="5401" spans="1:38" x14ac:dyDescent="0.25">
      <c r="A5401" t="s">
        <v>15981</v>
      </c>
      <c r="B5401" t="s">
        <v>15979</v>
      </c>
      <c r="C5401" t="s">
        <v>15980</v>
      </c>
      <c r="D5401" t="s">
        <v>675</v>
      </c>
      <c r="E5401" t="s">
        <v>15982</v>
      </c>
      <c r="F5401" t="s">
        <v>54</v>
      </c>
      <c r="G5401"/>
      <c r="H5401" t="s">
        <v>46735</v>
      </c>
      <c r="I5401" t="s">
        <v>53399</v>
      </c>
      <c r="J5401"/>
      <c r="K5401" t="s">
        <v>565</v>
      </c>
      <c r="L5401" s="119" t="str">
        <f t="shared" si="336"/>
        <v>NA</v>
      </c>
      <c r="M5401" s="119"/>
      <c r="N5401" s="120" t="str">
        <f t="shared" si="337"/>
        <v>NA</v>
      </c>
      <c r="O5401" s="120"/>
      <c r="P5401"/>
      <c r="Q5401"/>
      <c r="R5401"/>
      <c r="S5401"/>
      <c r="T5401"/>
      <c r="U5401" t="s">
        <v>13626</v>
      </c>
      <c r="V5401" t="s">
        <v>13624</v>
      </c>
      <c r="W5401" t="s">
        <v>13625</v>
      </c>
      <c r="X5401" t="s">
        <v>675</v>
      </c>
      <c r="Y5401" t="s">
        <v>5215</v>
      </c>
      <c r="Z5401" t="s">
        <v>54</v>
      </c>
      <c r="AA5401"/>
      <c r="AB5401" t="s">
        <v>46121</v>
      </c>
      <c r="AC5401" t="s">
        <v>52878</v>
      </c>
      <c r="AD5401" t="s">
        <v>13626</v>
      </c>
      <c r="AE5401" t="s">
        <v>565</v>
      </c>
      <c r="AF5401" s="119" t="str">
        <f t="shared" si="338"/>
        <v>NA</v>
      </c>
      <c r="AG5401" s="119"/>
      <c r="AH5401" s="119"/>
      <c r="AI5401" s="119"/>
      <c r="AJ5401" s="119" t="str">
        <f t="shared" si="339"/>
        <v>NA</v>
      </c>
      <c r="AK5401" s="190"/>
      <c r="AL5401" s="191"/>
    </row>
    <row r="5402" spans="1:38" x14ac:dyDescent="0.25">
      <c r="A5402" t="s">
        <v>21002</v>
      </c>
      <c r="B5402" t="s">
        <v>21000</v>
      </c>
      <c r="C5402" t="s">
        <v>21001</v>
      </c>
      <c r="D5402" t="s">
        <v>675</v>
      </c>
      <c r="E5402" t="s">
        <v>3298</v>
      </c>
      <c r="F5402" t="s">
        <v>54</v>
      </c>
      <c r="G5402"/>
      <c r="H5402" t="s">
        <v>46736</v>
      </c>
      <c r="I5402" t="s">
        <v>53400</v>
      </c>
      <c r="J5402" t="s">
        <v>21003</v>
      </c>
      <c r="K5402" t="s">
        <v>565</v>
      </c>
      <c r="L5402" s="119" t="str">
        <f t="shared" si="336"/>
        <v>NA</v>
      </c>
      <c r="M5402" s="119"/>
      <c r="N5402" s="120" t="str">
        <f t="shared" si="337"/>
        <v>NA</v>
      </c>
      <c r="O5402" s="120"/>
      <c r="P5402"/>
      <c r="Q5402"/>
      <c r="R5402"/>
      <c r="S5402"/>
      <c r="T5402"/>
      <c r="U5402" t="s">
        <v>20966</v>
      </c>
      <c r="V5402" t="s">
        <v>20964</v>
      </c>
      <c r="W5402" t="s">
        <v>20965</v>
      </c>
      <c r="X5402" t="s">
        <v>675</v>
      </c>
      <c r="Y5402" t="s">
        <v>20967</v>
      </c>
      <c r="Z5402" t="s">
        <v>54</v>
      </c>
      <c r="AA5402"/>
      <c r="AB5402" t="s">
        <v>46122</v>
      </c>
      <c r="AC5402" t="s">
        <v>52879</v>
      </c>
      <c r="AD5402"/>
      <c r="AE5402" t="s">
        <v>105</v>
      </c>
      <c r="AF5402" s="119" t="str">
        <f t="shared" si="338"/>
        <v>NA</v>
      </c>
      <c r="AG5402" s="119"/>
      <c r="AH5402" s="119"/>
      <c r="AI5402" s="119"/>
      <c r="AJ5402" s="119" t="str">
        <f t="shared" si="339"/>
        <v>NA</v>
      </c>
      <c r="AK5402" s="190"/>
      <c r="AL5402" s="191"/>
    </row>
    <row r="5403" spans="1:38" x14ac:dyDescent="0.25">
      <c r="A5403" t="s">
        <v>7022</v>
      </c>
      <c r="B5403" t="s">
        <v>7020</v>
      </c>
      <c r="C5403" t="s">
        <v>7021</v>
      </c>
      <c r="D5403" t="s">
        <v>675</v>
      </c>
      <c r="E5403" t="s">
        <v>3298</v>
      </c>
      <c r="F5403" t="s">
        <v>54</v>
      </c>
      <c r="G5403"/>
      <c r="H5403" t="s">
        <v>46737</v>
      </c>
      <c r="I5403" t="s">
        <v>53400</v>
      </c>
      <c r="J5403" t="s">
        <v>7019</v>
      </c>
      <c r="K5403" t="s">
        <v>105</v>
      </c>
      <c r="L5403" s="119" t="str">
        <f t="shared" si="336"/>
        <v>NA</v>
      </c>
      <c r="M5403" s="119"/>
      <c r="N5403" s="120" t="str">
        <f t="shared" si="337"/>
        <v>NA</v>
      </c>
      <c r="O5403" s="120"/>
      <c r="P5403"/>
      <c r="Q5403"/>
      <c r="R5403"/>
      <c r="S5403"/>
      <c r="T5403"/>
      <c r="U5403" t="s">
        <v>20940</v>
      </c>
      <c r="V5403" t="s">
        <v>20938</v>
      </c>
      <c r="W5403" t="s">
        <v>20939</v>
      </c>
      <c r="X5403" t="s">
        <v>675</v>
      </c>
      <c r="Y5403" t="s">
        <v>20941</v>
      </c>
      <c r="Z5403" t="s">
        <v>54</v>
      </c>
      <c r="AA5403"/>
      <c r="AB5403" t="s">
        <v>46123</v>
      </c>
      <c r="AC5403" t="s">
        <v>52880</v>
      </c>
      <c r="AD5403" t="s">
        <v>20940</v>
      </c>
      <c r="AE5403" t="s">
        <v>105</v>
      </c>
      <c r="AF5403" s="119" t="str">
        <f t="shared" si="338"/>
        <v>NA</v>
      </c>
      <c r="AG5403" s="119"/>
      <c r="AH5403" s="119"/>
      <c r="AI5403" s="119"/>
      <c r="AJ5403" s="119" t="str">
        <f t="shared" si="339"/>
        <v>NA</v>
      </c>
      <c r="AK5403" s="190"/>
      <c r="AL5403" s="191"/>
    </row>
    <row r="5404" spans="1:38" x14ac:dyDescent="0.25">
      <c r="A5404" t="s">
        <v>17342</v>
      </c>
      <c r="B5404" t="s">
        <v>17340</v>
      </c>
      <c r="C5404" t="s">
        <v>17341</v>
      </c>
      <c r="D5404" t="s">
        <v>675</v>
      </c>
      <c r="E5404" t="s">
        <v>17343</v>
      </c>
      <c r="F5404" t="s">
        <v>54</v>
      </c>
      <c r="G5404"/>
      <c r="H5404" t="s">
        <v>46738</v>
      </c>
      <c r="I5404" t="s">
        <v>53401</v>
      </c>
      <c r="J5404" t="s">
        <v>17344</v>
      </c>
      <c r="K5404" t="s">
        <v>565</v>
      </c>
      <c r="L5404" s="119" t="str">
        <f t="shared" si="336"/>
        <v>NA</v>
      </c>
      <c r="M5404" s="119"/>
      <c r="N5404" s="120" t="str">
        <f t="shared" si="337"/>
        <v>NA</v>
      </c>
      <c r="O5404" s="120"/>
      <c r="P5404"/>
      <c r="Q5404"/>
      <c r="R5404"/>
      <c r="S5404"/>
      <c r="T5404"/>
      <c r="U5404" t="s">
        <v>13929</v>
      </c>
      <c r="V5404" t="s">
        <v>13927</v>
      </c>
      <c r="W5404" t="s">
        <v>13928</v>
      </c>
      <c r="X5404" t="s">
        <v>675</v>
      </c>
      <c r="Y5404" t="s">
        <v>4887</v>
      </c>
      <c r="Z5404" t="s">
        <v>54</v>
      </c>
      <c r="AA5404"/>
      <c r="AB5404" t="s">
        <v>46124</v>
      </c>
      <c r="AC5404" t="s">
        <v>52881</v>
      </c>
      <c r="AD5404" t="s">
        <v>13929</v>
      </c>
      <c r="AE5404" t="s">
        <v>565</v>
      </c>
      <c r="AF5404" s="119" t="str">
        <f t="shared" si="338"/>
        <v>NA</v>
      </c>
      <c r="AG5404" s="119"/>
      <c r="AH5404" s="119"/>
      <c r="AI5404" s="119"/>
      <c r="AJ5404" s="119" t="str">
        <f t="shared" si="339"/>
        <v>NA</v>
      </c>
      <c r="AK5404" s="190"/>
      <c r="AL5404" s="191"/>
    </row>
    <row r="5405" spans="1:38" x14ac:dyDescent="0.25">
      <c r="A5405" t="s">
        <v>9637</v>
      </c>
      <c r="B5405" t="s">
        <v>9635</v>
      </c>
      <c r="C5405" t="s">
        <v>9636</v>
      </c>
      <c r="D5405" t="s">
        <v>675</v>
      </c>
      <c r="E5405" t="s">
        <v>9638</v>
      </c>
      <c r="F5405" t="s">
        <v>54</v>
      </c>
      <c r="G5405"/>
      <c r="H5405" t="s">
        <v>46739</v>
      </c>
      <c r="I5405" t="s">
        <v>53402</v>
      </c>
      <c r="J5405"/>
      <c r="K5405" t="s">
        <v>105</v>
      </c>
      <c r="L5405" s="119" t="str">
        <f t="shared" si="336"/>
        <v>NA</v>
      </c>
      <c r="M5405" s="119"/>
      <c r="N5405" s="120" t="str">
        <f t="shared" si="337"/>
        <v>NA</v>
      </c>
      <c r="O5405" s="120"/>
      <c r="P5405"/>
      <c r="Q5405"/>
      <c r="R5405"/>
      <c r="S5405"/>
      <c r="T5405"/>
      <c r="U5405" t="s">
        <v>8556</v>
      </c>
      <c r="V5405" t="s">
        <v>8554</v>
      </c>
      <c r="W5405" t="s">
        <v>8555</v>
      </c>
      <c r="X5405" t="s">
        <v>675</v>
      </c>
      <c r="Y5405" t="s">
        <v>62</v>
      </c>
      <c r="Z5405" t="s">
        <v>54</v>
      </c>
      <c r="AA5405"/>
      <c r="AB5405" t="s">
        <v>46125</v>
      </c>
      <c r="AC5405" t="s">
        <v>52882</v>
      </c>
      <c r="AD5405" t="s">
        <v>8557</v>
      </c>
      <c r="AE5405" t="s">
        <v>105</v>
      </c>
      <c r="AF5405" s="119" t="str">
        <f t="shared" si="338"/>
        <v>NA</v>
      </c>
      <c r="AG5405" s="119"/>
      <c r="AH5405" s="119"/>
      <c r="AI5405" s="119"/>
      <c r="AJ5405" s="119" t="str">
        <f t="shared" si="339"/>
        <v>NA</v>
      </c>
      <c r="AK5405" s="190"/>
      <c r="AL5405" s="191"/>
    </row>
    <row r="5406" spans="1:38" x14ac:dyDescent="0.25">
      <c r="A5406" t="s">
        <v>14929</v>
      </c>
      <c r="B5406" t="s">
        <v>14927</v>
      </c>
      <c r="C5406" t="s">
        <v>14928</v>
      </c>
      <c r="D5406" t="s">
        <v>675</v>
      </c>
      <c r="E5406" t="s">
        <v>14930</v>
      </c>
      <c r="F5406" t="s">
        <v>54</v>
      </c>
      <c r="G5406"/>
      <c r="H5406" t="s">
        <v>46740</v>
      </c>
      <c r="I5406" t="s">
        <v>53403</v>
      </c>
      <c r="J5406" t="s">
        <v>14931</v>
      </c>
      <c r="K5406" t="s">
        <v>565</v>
      </c>
      <c r="L5406" s="119" t="str">
        <f t="shared" si="336"/>
        <v>NA</v>
      </c>
      <c r="M5406" s="119"/>
      <c r="N5406" s="120" t="str">
        <f t="shared" si="337"/>
        <v>NA</v>
      </c>
      <c r="O5406" s="120"/>
      <c r="P5406"/>
      <c r="Q5406"/>
      <c r="R5406"/>
      <c r="S5406"/>
      <c r="T5406"/>
      <c r="U5406" t="s">
        <v>14088</v>
      </c>
      <c r="V5406" t="s">
        <v>14086</v>
      </c>
      <c r="W5406" t="s">
        <v>14087</v>
      </c>
      <c r="X5406" t="s">
        <v>675</v>
      </c>
      <c r="Y5406" t="s">
        <v>752</v>
      </c>
      <c r="Z5406" t="s">
        <v>54</v>
      </c>
      <c r="AA5406"/>
      <c r="AB5406" t="s">
        <v>46124</v>
      </c>
      <c r="AC5406" t="s">
        <v>52883</v>
      </c>
      <c r="AD5406" t="s">
        <v>14088</v>
      </c>
      <c r="AE5406" t="s">
        <v>565</v>
      </c>
      <c r="AF5406" s="119" t="str">
        <f t="shared" si="338"/>
        <v>NA</v>
      </c>
      <c r="AG5406" s="119"/>
      <c r="AH5406" s="119"/>
      <c r="AI5406" s="119"/>
      <c r="AJ5406" s="119" t="str">
        <f t="shared" si="339"/>
        <v>NA</v>
      </c>
      <c r="AK5406" s="190"/>
      <c r="AL5406" s="191"/>
    </row>
    <row r="5407" spans="1:38" x14ac:dyDescent="0.25">
      <c r="A5407" t="s">
        <v>17468</v>
      </c>
      <c r="B5407" t="s">
        <v>17466</v>
      </c>
      <c r="C5407" t="s">
        <v>17467</v>
      </c>
      <c r="D5407" t="s">
        <v>675</v>
      </c>
      <c r="E5407" t="s">
        <v>17469</v>
      </c>
      <c r="F5407" t="s">
        <v>54</v>
      </c>
      <c r="G5407"/>
      <c r="H5407" t="s">
        <v>46741</v>
      </c>
      <c r="I5407" t="s">
        <v>53404</v>
      </c>
      <c r="J5407" t="s">
        <v>17470</v>
      </c>
      <c r="K5407" t="s">
        <v>565</v>
      </c>
      <c r="L5407" s="119" t="str">
        <f t="shared" si="336"/>
        <v>NA</v>
      </c>
      <c r="M5407" s="119"/>
      <c r="N5407" s="120" t="str">
        <f t="shared" si="337"/>
        <v>NA</v>
      </c>
      <c r="O5407" s="120"/>
      <c r="P5407"/>
      <c r="Q5407"/>
      <c r="R5407"/>
      <c r="S5407"/>
      <c r="T5407"/>
      <c r="U5407" t="s">
        <v>6228</v>
      </c>
      <c r="V5407" t="s">
        <v>6226</v>
      </c>
      <c r="W5407" t="s">
        <v>6227</v>
      </c>
      <c r="X5407" t="s">
        <v>675</v>
      </c>
      <c r="Y5407" t="s">
        <v>752</v>
      </c>
      <c r="Z5407" t="s">
        <v>54</v>
      </c>
      <c r="AA5407"/>
      <c r="AB5407" t="s">
        <v>46126</v>
      </c>
      <c r="AC5407" t="s">
        <v>52883</v>
      </c>
      <c r="AD5407" t="s">
        <v>6229</v>
      </c>
      <c r="AE5407" t="s">
        <v>105</v>
      </c>
      <c r="AF5407" s="119" t="str">
        <f t="shared" si="338"/>
        <v>NA</v>
      </c>
      <c r="AG5407" s="119"/>
      <c r="AH5407" s="119"/>
      <c r="AI5407" s="119"/>
      <c r="AJ5407" s="119" t="str">
        <f t="shared" si="339"/>
        <v>NA</v>
      </c>
      <c r="AK5407" s="190"/>
      <c r="AL5407" s="191"/>
    </row>
    <row r="5408" spans="1:38" x14ac:dyDescent="0.25">
      <c r="A5408" t="s">
        <v>16711</v>
      </c>
      <c r="B5408" t="s">
        <v>16709</v>
      </c>
      <c r="C5408" t="s">
        <v>16710</v>
      </c>
      <c r="D5408" t="s">
        <v>675</v>
      </c>
      <c r="E5408" t="s">
        <v>16712</v>
      </c>
      <c r="F5408" t="s">
        <v>54</v>
      </c>
      <c r="G5408"/>
      <c r="H5408" t="s">
        <v>46742</v>
      </c>
      <c r="I5408" t="s">
        <v>53405</v>
      </c>
      <c r="J5408" t="s">
        <v>16713</v>
      </c>
      <c r="K5408" t="s">
        <v>565</v>
      </c>
      <c r="L5408" s="119" t="str">
        <f t="shared" si="336"/>
        <v>NA</v>
      </c>
      <c r="M5408" s="119"/>
      <c r="N5408" s="120" t="str">
        <f t="shared" si="337"/>
        <v>NA</v>
      </c>
      <c r="O5408" s="120"/>
      <c r="P5408"/>
      <c r="Q5408"/>
      <c r="R5408"/>
      <c r="S5408"/>
      <c r="T5408"/>
      <c r="U5408" t="s">
        <v>6383</v>
      </c>
      <c r="V5408" t="s">
        <v>6381</v>
      </c>
      <c r="W5408" t="s">
        <v>6382</v>
      </c>
      <c r="X5408" t="s">
        <v>675</v>
      </c>
      <c r="Y5408" t="s">
        <v>752</v>
      </c>
      <c r="Z5408" t="s">
        <v>54</v>
      </c>
      <c r="AA5408"/>
      <c r="AB5408" t="s">
        <v>46126</v>
      </c>
      <c r="AC5408" t="s">
        <v>52883</v>
      </c>
      <c r="AD5408" t="s">
        <v>6384</v>
      </c>
      <c r="AE5408" t="s">
        <v>105</v>
      </c>
      <c r="AF5408" s="119" t="str">
        <f t="shared" si="338"/>
        <v>NA</v>
      </c>
      <c r="AG5408" s="119"/>
      <c r="AH5408" s="119"/>
      <c r="AI5408" s="119"/>
      <c r="AJ5408" s="119" t="str">
        <f t="shared" si="339"/>
        <v>NA</v>
      </c>
      <c r="AK5408" s="190"/>
      <c r="AL5408" s="191"/>
    </row>
    <row r="5409" spans="1:38" x14ac:dyDescent="0.25">
      <c r="A5409" t="s">
        <v>10735</v>
      </c>
      <c r="B5409" t="s">
        <v>10734</v>
      </c>
      <c r="C5409" t="s">
        <v>10712</v>
      </c>
      <c r="D5409" t="s">
        <v>675</v>
      </c>
      <c r="E5409" t="s">
        <v>3341</v>
      </c>
      <c r="F5409" t="s">
        <v>54</v>
      </c>
      <c r="G5409"/>
      <c r="H5409" t="s">
        <v>46743</v>
      </c>
      <c r="I5409" t="s">
        <v>53406</v>
      </c>
      <c r="J5409" t="s">
        <v>10736</v>
      </c>
      <c r="K5409" t="s">
        <v>565</v>
      </c>
      <c r="L5409" s="119" t="str">
        <f t="shared" si="336"/>
        <v>NA</v>
      </c>
      <c r="M5409" s="119"/>
      <c r="N5409" s="120" t="str">
        <f t="shared" si="337"/>
        <v>NA</v>
      </c>
      <c r="O5409" s="120"/>
      <c r="P5409"/>
      <c r="Q5409"/>
      <c r="R5409"/>
      <c r="S5409"/>
      <c r="T5409"/>
      <c r="U5409" t="s">
        <v>10408</v>
      </c>
      <c r="V5409" t="s">
        <v>10407</v>
      </c>
      <c r="W5409" t="s">
        <v>10384</v>
      </c>
      <c r="X5409" t="s">
        <v>675</v>
      </c>
      <c r="Y5409" t="s">
        <v>10409</v>
      </c>
      <c r="Z5409" t="s">
        <v>54</v>
      </c>
      <c r="AA5409"/>
      <c r="AB5409" t="s">
        <v>46127</v>
      </c>
      <c r="AC5409" t="s">
        <v>52884</v>
      </c>
      <c r="AD5409" t="s">
        <v>10408</v>
      </c>
      <c r="AE5409" t="s">
        <v>565</v>
      </c>
      <c r="AF5409" s="119" t="str">
        <f t="shared" si="338"/>
        <v>NA</v>
      </c>
      <c r="AG5409" s="119"/>
      <c r="AH5409" s="119"/>
      <c r="AI5409" s="119"/>
      <c r="AJ5409" s="119" t="str">
        <f t="shared" si="339"/>
        <v>NA</v>
      </c>
      <c r="AK5409" s="190"/>
      <c r="AL5409" s="191"/>
    </row>
    <row r="5410" spans="1:38" x14ac:dyDescent="0.25">
      <c r="A5410" t="s">
        <v>14599</v>
      </c>
      <c r="B5410" t="s">
        <v>14597</v>
      </c>
      <c r="C5410" t="s">
        <v>14598</v>
      </c>
      <c r="D5410" t="s">
        <v>675</v>
      </c>
      <c r="E5410" t="s">
        <v>14600</v>
      </c>
      <c r="F5410" t="s">
        <v>54</v>
      </c>
      <c r="G5410"/>
      <c r="H5410" t="s">
        <v>46744</v>
      </c>
      <c r="I5410" t="s">
        <v>53407</v>
      </c>
      <c r="J5410" t="s">
        <v>14601</v>
      </c>
      <c r="K5410" t="s">
        <v>565</v>
      </c>
      <c r="L5410" s="119" t="str">
        <f t="shared" si="336"/>
        <v>NA</v>
      </c>
      <c r="M5410" s="119"/>
      <c r="N5410" s="120" t="str">
        <f t="shared" si="337"/>
        <v>NA</v>
      </c>
      <c r="O5410" s="120"/>
      <c r="P5410"/>
      <c r="Q5410"/>
      <c r="R5410"/>
      <c r="S5410"/>
      <c r="T5410"/>
      <c r="U5410" t="s">
        <v>12540</v>
      </c>
      <c r="V5410" t="s">
        <v>12538</v>
      </c>
      <c r="W5410" t="s">
        <v>12539</v>
      </c>
      <c r="X5410" t="s">
        <v>675</v>
      </c>
      <c r="Y5410" t="s">
        <v>10409</v>
      </c>
      <c r="Z5410" t="s">
        <v>54</v>
      </c>
      <c r="AA5410"/>
      <c r="AB5410" t="s">
        <v>46126</v>
      </c>
      <c r="AC5410" t="s">
        <v>52884</v>
      </c>
      <c r="AD5410" t="s">
        <v>12540</v>
      </c>
      <c r="AE5410" t="s">
        <v>105</v>
      </c>
      <c r="AF5410" s="119" t="str">
        <f t="shared" si="338"/>
        <v>NA</v>
      </c>
      <c r="AG5410" s="119"/>
      <c r="AH5410" s="119"/>
      <c r="AI5410" s="119"/>
      <c r="AJ5410" s="119" t="str">
        <f t="shared" si="339"/>
        <v>NA</v>
      </c>
      <c r="AK5410" s="190"/>
      <c r="AL5410" s="191"/>
    </row>
    <row r="5411" spans="1:38" x14ac:dyDescent="0.25">
      <c r="A5411" t="s">
        <v>13834</v>
      </c>
      <c r="B5411" t="s">
        <v>13832</v>
      </c>
      <c r="C5411" t="s">
        <v>13833</v>
      </c>
      <c r="D5411" t="s">
        <v>675</v>
      </c>
      <c r="E5411" t="s">
        <v>13835</v>
      </c>
      <c r="F5411" t="s">
        <v>54</v>
      </c>
      <c r="G5411"/>
      <c r="H5411" t="s">
        <v>46745</v>
      </c>
      <c r="I5411" t="s">
        <v>53408</v>
      </c>
      <c r="J5411" t="s">
        <v>13836</v>
      </c>
      <c r="K5411" t="s">
        <v>565</v>
      </c>
      <c r="L5411" s="119" t="str">
        <f t="shared" si="336"/>
        <v>NA</v>
      </c>
      <c r="M5411" s="119"/>
      <c r="N5411" s="120" t="str">
        <f t="shared" si="337"/>
        <v>NA</v>
      </c>
      <c r="O5411" s="120"/>
      <c r="P5411"/>
      <c r="Q5411"/>
      <c r="R5411"/>
      <c r="S5411"/>
      <c r="T5411"/>
      <c r="U5411" t="s">
        <v>12185</v>
      </c>
      <c r="V5411" t="s">
        <v>12183</v>
      </c>
      <c r="W5411" t="s">
        <v>12184</v>
      </c>
      <c r="X5411" t="s">
        <v>675</v>
      </c>
      <c r="Y5411" t="s">
        <v>10409</v>
      </c>
      <c r="Z5411" t="s">
        <v>54</v>
      </c>
      <c r="AA5411"/>
      <c r="AB5411" t="s">
        <v>46126</v>
      </c>
      <c r="AC5411" t="s">
        <v>52884</v>
      </c>
      <c r="AD5411" t="s">
        <v>12186</v>
      </c>
      <c r="AE5411" t="s">
        <v>105</v>
      </c>
      <c r="AF5411" s="119" t="str">
        <f t="shared" si="338"/>
        <v>NA</v>
      </c>
      <c r="AG5411" s="119"/>
      <c r="AH5411" s="119"/>
      <c r="AI5411" s="119"/>
      <c r="AJ5411" s="119" t="str">
        <f t="shared" si="339"/>
        <v>NA</v>
      </c>
      <c r="AK5411" s="190"/>
      <c r="AL5411" s="191"/>
    </row>
    <row r="5412" spans="1:38" x14ac:dyDescent="0.25">
      <c r="A5412" t="s">
        <v>14863</v>
      </c>
      <c r="B5412" t="s">
        <v>14861</v>
      </c>
      <c r="C5412" t="s">
        <v>14862</v>
      </c>
      <c r="D5412" t="s">
        <v>675</v>
      </c>
      <c r="E5412" t="s">
        <v>14864</v>
      </c>
      <c r="F5412" t="s">
        <v>54</v>
      </c>
      <c r="G5412"/>
      <c r="H5412" t="s">
        <v>46746</v>
      </c>
      <c r="I5412" t="s">
        <v>53409</v>
      </c>
      <c r="J5412" t="s">
        <v>14865</v>
      </c>
      <c r="K5412" t="s">
        <v>565</v>
      </c>
      <c r="L5412" s="119" t="str">
        <f t="shared" si="336"/>
        <v>NA</v>
      </c>
      <c r="M5412" s="119"/>
      <c r="N5412" s="120" t="str">
        <f t="shared" si="337"/>
        <v>NA</v>
      </c>
      <c r="O5412" s="120"/>
      <c r="P5412"/>
      <c r="Q5412"/>
      <c r="R5412"/>
      <c r="S5412"/>
      <c r="T5412"/>
      <c r="U5412" t="s">
        <v>13972</v>
      </c>
      <c r="V5412" t="s">
        <v>13970</v>
      </c>
      <c r="W5412" t="s">
        <v>13971</v>
      </c>
      <c r="X5412" t="s">
        <v>675</v>
      </c>
      <c r="Y5412" t="s">
        <v>5116</v>
      </c>
      <c r="Z5412" t="s">
        <v>54</v>
      </c>
      <c r="AA5412"/>
      <c r="AB5412" t="s">
        <v>46124</v>
      </c>
      <c r="AC5412" t="s">
        <v>52885</v>
      </c>
      <c r="AD5412" t="s">
        <v>13972</v>
      </c>
      <c r="AE5412" t="s">
        <v>565</v>
      </c>
      <c r="AF5412" s="119" t="str">
        <f t="shared" si="338"/>
        <v>NA</v>
      </c>
      <c r="AG5412" s="119"/>
      <c r="AH5412" s="119"/>
      <c r="AI5412" s="119"/>
      <c r="AJ5412" s="119" t="str">
        <f t="shared" si="339"/>
        <v>NA</v>
      </c>
      <c r="AK5412" s="190"/>
      <c r="AL5412" s="191"/>
    </row>
    <row r="5413" spans="1:38" x14ac:dyDescent="0.25">
      <c r="A5413" t="s">
        <v>19232</v>
      </c>
      <c r="B5413" t="s">
        <v>19238</v>
      </c>
      <c r="C5413" t="s">
        <v>19239</v>
      </c>
      <c r="D5413" t="s">
        <v>675</v>
      </c>
      <c r="E5413" t="s">
        <v>19240</v>
      </c>
      <c r="F5413" t="s">
        <v>54</v>
      </c>
      <c r="G5413"/>
      <c r="H5413" t="s">
        <v>46747</v>
      </c>
      <c r="I5413" t="s">
        <v>53410</v>
      </c>
      <c r="J5413" t="s">
        <v>19241</v>
      </c>
      <c r="K5413" t="s">
        <v>565</v>
      </c>
      <c r="L5413" s="119" t="str">
        <f t="shared" si="336"/>
        <v>NA</v>
      </c>
      <c r="M5413" s="119"/>
      <c r="N5413" s="120" t="str">
        <f t="shared" si="337"/>
        <v>NA</v>
      </c>
      <c r="O5413" s="120"/>
      <c r="P5413"/>
      <c r="Q5413"/>
      <c r="R5413"/>
      <c r="S5413"/>
      <c r="T5413"/>
      <c r="U5413" t="s">
        <v>14181</v>
      </c>
      <c r="V5413" t="s">
        <v>14179</v>
      </c>
      <c r="W5413" t="s">
        <v>14180</v>
      </c>
      <c r="X5413" t="s">
        <v>675</v>
      </c>
      <c r="Y5413" t="s">
        <v>4546</v>
      </c>
      <c r="Z5413" t="s">
        <v>54</v>
      </c>
      <c r="AA5413"/>
      <c r="AB5413" t="s">
        <v>46124</v>
      </c>
      <c r="AC5413" t="s">
        <v>52886</v>
      </c>
      <c r="AD5413" t="s">
        <v>14181</v>
      </c>
      <c r="AE5413" t="s">
        <v>565</v>
      </c>
      <c r="AF5413" s="119" t="str">
        <f t="shared" si="338"/>
        <v>NA</v>
      </c>
      <c r="AG5413" s="119"/>
      <c r="AH5413" s="119"/>
      <c r="AI5413" s="119"/>
      <c r="AJ5413" s="119" t="str">
        <f t="shared" si="339"/>
        <v>NA</v>
      </c>
      <c r="AK5413" s="190"/>
      <c r="AL5413" s="191"/>
    </row>
    <row r="5414" spans="1:38" x14ac:dyDescent="0.25">
      <c r="A5414" t="s">
        <v>18710</v>
      </c>
      <c r="B5414" t="s">
        <v>18708</v>
      </c>
      <c r="C5414" t="s">
        <v>18709</v>
      </c>
      <c r="D5414" t="s">
        <v>675</v>
      </c>
      <c r="E5414" t="s">
        <v>2010</v>
      </c>
      <c r="F5414" t="s">
        <v>54</v>
      </c>
      <c r="G5414"/>
      <c r="H5414" t="s">
        <v>46748</v>
      </c>
      <c r="I5414" t="s">
        <v>53411</v>
      </c>
      <c r="J5414"/>
      <c r="K5414" t="s">
        <v>565</v>
      </c>
      <c r="L5414" s="119" t="str">
        <f t="shared" si="336"/>
        <v>NA</v>
      </c>
      <c r="M5414" s="119"/>
      <c r="N5414" s="120" t="str">
        <f t="shared" si="337"/>
        <v>NA</v>
      </c>
      <c r="O5414" s="120"/>
      <c r="P5414"/>
      <c r="Q5414"/>
      <c r="R5414"/>
      <c r="S5414"/>
      <c r="T5414"/>
      <c r="U5414" t="s">
        <v>14127</v>
      </c>
      <c r="V5414" t="s">
        <v>14125</v>
      </c>
      <c r="W5414" t="s">
        <v>14126</v>
      </c>
      <c r="X5414" t="s">
        <v>675</v>
      </c>
      <c r="Y5414" t="s">
        <v>4059</v>
      </c>
      <c r="Z5414" t="s">
        <v>54</v>
      </c>
      <c r="AA5414"/>
      <c r="AB5414" t="s">
        <v>46124</v>
      </c>
      <c r="AC5414" t="s">
        <v>52887</v>
      </c>
      <c r="AD5414" t="s">
        <v>14127</v>
      </c>
      <c r="AE5414" t="s">
        <v>565</v>
      </c>
      <c r="AF5414" s="119" t="str">
        <f t="shared" si="338"/>
        <v>NA</v>
      </c>
      <c r="AG5414" s="119"/>
      <c r="AH5414" s="119"/>
      <c r="AI5414" s="119"/>
      <c r="AJ5414" s="119" t="str">
        <f t="shared" si="339"/>
        <v>NA</v>
      </c>
      <c r="AK5414" s="190"/>
      <c r="AL5414" s="191"/>
    </row>
    <row r="5415" spans="1:38" x14ac:dyDescent="0.25">
      <c r="A5415" t="s">
        <v>18726</v>
      </c>
      <c r="B5415" t="s">
        <v>18724</v>
      </c>
      <c r="C5415" t="s">
        <v>18725</v>
      </c>
      <c r="D5415" t="s">
        <v>675</v>
      </c>
      <c r="E5415" t="s">
        <v>18727</v>
      </c>
      <c r="F5415" t="s">
        <v>54</v>
      </c>
      <c r="G5415"/>
      <c r="H5415" t="s">
        <v>46749</v>
      </c>
      <c r="I5415" t="s">
        <v>53412</v>
      </c>
      <c r="J5415" t="s">
        <v>18728</v>
      </c>
      <c r="K5415" t="s">
        <v>565</v>
      </c>
      <c r="L5415" s="119" t="str">
        <f t="shared" si="336"/>
        <v>NA</v>
      </c>
      <c r="M5415" s="119"/>
      <c r="N5415" s="120" t="str">
        <f t="shared" si="337"/>
        <v>NA</v>
      </c>
      <c r="O5415" s="120"/>
      <c r="P5415"/>
      <c r="Q5415"/>
      <c r="R5415"/>
      <c r="S5415"/>
      <c r="T5415"/>
      <c r="U5415" t="s">
        <v>13300</v>
      </c>
      <c r="V5415" t="s">
        <v>13298</v>
      </c>
      <c r="W5415" t="s">
        <v>13299</v>
      </c>
      <c r="X5415" t="s">
        <v>675</v>
      </c>
      <c r="Y5415" t="s">
        <v>4059</v>
      </c>
      <c r="Z5415" t="s">
        <v>54</v>
      </c>
      <c r="AA5415"/>
      <c r="AB5415" t="s">
        <v>46124</v>
      </c>
      <c r="AC5415" t="s">
        <v>52887</v>
      </c>
      <c r="AD5415" t="s">
        <v>13300</v>
      </c>
      <c r="AE5415" t="s">
        <v>565</v>
      </c>
      <c r="AF5415" s="119" t="str">
        <f t="shared" si="338"/>
        <v>NA</v>
      </c>
      <c r="AG5415" s="119"/>
      <c r="AH5415" s="119"/>
      <c r="AI5415" s="119"/>
      <c r="AJ5415" s="119" t="str">
        <f t="shared" si="339"/>
        <v>NA</v>
      </c>
      <c r="AK5415" s="190"/>
      <c r="AL5415" s="191"/>
    </row>
    <row r="5416" spans="1:38" x14ac:dyDescent="0.25">
      <c r="A5416" t="s">
        <v>18417</v>
      </c>
      <c r="B5416" t="s">
        <v>18415</v>
      </c>
      <c r="C5416" t="s">
        <v>18416</v>
      </c>
      <c r="D5416" t="s">
        <v>675</v>
      </c>
      <c r="E5416" t="s">
        <v>18418</v>
      </c>
      <c r="F5416" t="s">
        <v>54</v>
      </c>
      <c r="G5416"/>
      <c r="H5416" t="s">
        <v>46750</v>
      </c>
      <c r="I5416" t="s">
        <v>53413</v>
      </c>
      <c r="J5416" t="s">
        <v>18419</v>
      </c>
      <c r="K5416" t="s">
        <v>565</v>
      </c>
      <c r="L5416" s="119" t="str">
        <f t="shared" si="336"/>
        <v>NA</v>
      </c>
      <c r="M5416" s="119"/>
      <c r="N5416" s="120" t="str">
        <f t="shared" si="337"/>
        <v>NA</v>
      </c>
      <c r="O5416" s="120"/>
      <c r="P5416"/>
      <c r="Q5416"/>
      <c r="R5416"/>
      <c r="S5416"/>
      <c r="T5416"/>
      <c r="U5416" t="s">
        <v>13192</v>
      </c>
      <c r="V5416" t="s">
        <v>13190</v>
      </c>
      <c r="W5416" t="s">
        <v>13191</v>
      </c>
      <c r="X5416" t="s">
        <v>675</v>
      </c>
      <c r="Y5416" t="s">
        <v>4059</v>
      </c>
      <c r="Z5416" t="s">
        <v>54</v>
      </c>
      <c r="AA5416"/>
      <c r="AB5416" t="s">
        <v>46124</v>
      </c>
      <c r="AC5416" t="s">
        <v>52887</v>
      </c>
      <c r="AD5416" t="s">
        <v>13192</v>
      </c>
      <c r="AE5416" t="s">
        <v>565</v>
      </c>
      <c r="AF5416" s="119" t="str">
        <f t="shared" si="338"/>
        <v>NA</v>
      </c>
      <c r="AG5416" s="119"/>
      <c r="AH5416" s="119"/>
      <c r="AI5416" s="119"/>
      <c r="AJ5416" s="119" t="str">
        <f t="shared" si="339"/>
        <v>NA</v>
      </c>
      <c r="AK5416" s="190"/>
      <c r="AL5416" s="191"/>
    </row>
    <row r="5417" spans="1:38" x14ac:dyDescent="0.25">
      <c r="A5417" t="s">
        <v>10738</v>
      </c>
      <c r="B5417" t="s">
        <v>10737</v>
      </c>
      <c r="C5417" t="s">
        <v>10712</v>
      </c>
      <c r="D5417" t="s">
        <v>675</v>
      </c>
      <c r="E5417" t="s">
        <v>10739</v>
      </c>
      <c r="F5417" t="s">
        <v>54</v>
      </c>
      <c r="G5417"/>
      <c r="H5417" t="s">
        <v>46751</v>
      </c>
      <c r="I5417" t="s">
        <v>53414</v>
      </c>
      <c r="J5417" t="s">
        <v>10740</v>
      </c>
      <c r="K5417" t="s">
        <v>565</v>
      </c>
      <c r="L5417" s="119" t="str">
        <f t="shared" si="336"/>
        <v>NA</v>
      </c>
      <c r="M5417" s="119"/>
      <c r="N5417" s="120" t="str">
        <f t="shared" si="337"/>
        <v>NA</v>
      </c>
      <c r="O5417" s="120"/>
      <c r="P5417"/>
      <c r="Q5417"/>
      <c r="R5417"/>
      <c r="S5417"/>
      <c r="T5417"/>
      <c r="U5417" t="s">
        <v>8750</v>
      </c>
      <c r="V5417" t="s">
        <v>8748</v>
      </c>
      <c r="W5417" t="s">
        <v>8749</v>
      </c>
      <c r="X5417" t="s">
        <v>675</v>
      </c>
      <c r="Y5417" t="s">
        <v>4059</v>
      </c>
      <c r="Z5417" t="s">
        <v>54</v>
      </c>
      <c r="AA5417"/>
      <c r="AB5417" t="s">
        <v>46125</v>
      </c>
      <c r="AC5417" t="s">
        <v>52887</v>
      </c>
      <c r="AD5417" t="s">
        <v>8751</v>
      </c>
      <c r="AE5417" t="s">
        <v>105</v>
      </c>
      <c r="AF5417" s="119" t="str">
        <f t="shared" si="338"/>
        <v>NA</v>
      </c>
      <c r="AG5417" s="119"/>
      <c r="AH5417" s="119"/>
      <c r="AI5417" s="119"/>
      <c r="AJ5417" s="119" t="str">
        <f t="shared" si="339"/>
        <v>NA</v>
      </c>
      <c r="AK5417" s="190"/>
      <c r="AL5417" s="191"/>
    </row>
    <row r="5418" spans="1:38" x14ac:dyDescent="0.25">
      <c r="A5418" t="s">
        <v>13762</v>
      </c>
      <c r="B5418" t="s">
        <v>13760</v>
      </c>
      <c r="C5418" t="s">
        <v>13761</v>
      </c>
      <c r="D5418" t="s">
        <v>675</v>
      </c>
      <c r="E5418" t="s">
        <v>13763</v>
      </c>
      <c r="F5418" t="s">
        <v>54</v>
      </c>
      <c r="G5418"/>
      <c r="H5418" t="s">
        <v>46752</v>
      </c>
      <c r="I5418" t="s">
        <v>53415</v>
      </c>
      <c r="J5418" t="s">
        <v>13764</v>
      </c>
      <c r="K5418" t="s">
        <v>565</v>
      </c>
      <c r="L5418" s="119" t="str">
        <f t="shared" si="336"/>
        <v>NA</v>
      </c>
      <c r="M5418" s="119"/>
      <c r="N5418" s="120" t="str">
        <f t="shared" si="337"/>
        <v>NA</v>
      </c>
      <c r="O5418" s="120"/>
      <c r="P5418"/>
      <c r="Q5418"/>
      <c r="R5418"/>
      <c r="S5418"/>
      <c r="T5418"/>
      <c r="U5418" t="s">
        <v>8116</v>
      </c>
      <c r="V5418" t="s">
        <v>8114</v>
      </c>
      <c r="W5418" t="s">
        <v>8115</v>
      </c>
      <c r="X5418" t="s">
        <v>675</v>
      </c>
      <c r="Y5418" t="s">
        <v>4059</v>
      </c>
      <c r="Z5418" t="s">
        <v>54</v>
      </c>
      <c r="AA5418"/>
      <c r="AB5418" t="s">
        <v>46126</v>
      </c>
      <c r="AC5418" t="s">
        <v>52887</v>
      </c>
      <c r="AD5418"/>
      <c r="AE5418" t="s">
        <v>105</v>
      </c>
      <c r="AF5418" s="119" t="str">
        <f t="shared" si="338"/>
        <v>NA</v>
      </c>
      <c r="AG5418" s="119"/>
      <c r="AH5418" s="119"/>
      <c r="AI5418" s="119"/>
      <c r="AJ5418" s="119" t="str">
        <f t="shared" si="339"/>
        <v>NA</v>
      </c>
      <c r="AK5418" s="190"/>
      <c r="AL5418" s="191"/>
    </row>
    <row r="5419" spans="1:38" x14ac:dyDescent="0.25">
      <c r="A5419" t="s">
        <v>15482</v>
      </c>
      <c r="B5419" t="s">
        <v>15480</v>
      </c>
      <c r="C5419" t="s">
        <v>15481</v>
      </c>
      <c r="D5419" t="s">
        <v>675</v>
      </c>
      <c r="E5419" t="s">
        <v>1696</v>
      </c>
      <c r="F5419" t="s">
        <v>54</v>
      </c>
      <c r="G5419"/>
      <c r="H5419" t="s">
        <v>46753</v>
      </c>
      <c r="I5419" t="s">
        <v>53416</v>
      </c>
      <c r="J5419" t="s">
        <v>15483</v>
      </c>
      <c r="K5419" t="s">
        <v>565</v>
      </c>
      <c r="L5419" s="119" t="str">
        <f t="shared" si="336"/>
        <v>NA</v>
      </c>
      <c r="M5419" s="119"/>
      <c r="N5419" s="120" t="str">
        <f t="shared" si="337"/>
        <v>NA</v>
      </c>
      <c r="O5419" s="120"/>
      <c r="P5419"/>
      <c r="Q5419"/>
      <c r="R5419"/>
      <c r="S5419"/>
      <c r="T5419"/>
      <c r="U5419" t="s">
        <v>12017</v>
      </c>
      <c r="V5419" t="s">
        <v>12015</v>
      </c>
      <c r="W5419" t="s">
        <v>12016</v>
      </c>
      <c r="X5419" t="s">
        <v>675</v>
      </c>
      <c r="Y5419" t="s">
        <v>4059</v>
      </c>
      <c r="Z5419" t="s">
        <v>54</v>
      </c>
      <c r="AA5419"/>
      <c r="AB5419" t="s">
        <v>46126</v>
      </c>
      <c r="AC5419" t="s">
        <v>52887</v>
      </c>
      <c r="AD5419"/>
      <c r="AE5419" t="s">
        <v>105</v>
      </c>
      <c r="AF5419" s="119" t="str">
        <f t="shared" si="338"/>
        <v>NA</v>
      </c>
      <c r="AG5419" s="119"/>
      <c r="AH5419" s="119"/>
      <c r="AI5419" s="119"/>
      <c r="AJ5419" s="119" t="str">
        <f t="shared" si="339"/>
        <v>NA</v>
      </c>
      <c r="AK5419" s="190"/>
      <c r="AL5419" s="191"/>
    </row>
    <row r="5420" spans="1:38" x14ac:dyDescent="0.25">
      <c r="A5420" t="s">
        <v>10525</v>
      </c>
      <c r="B5420" t="s">
        <v>10528</v>
      </c>
      <c r="C5420" t="s">
        <v>10529</v>
      </c>
      <c r="D5420" t="s">
        <v>675</v>
      </c>
      <c r="E5420" t="s">
        <v>10530</v>
      </c>
      <c r="F5420" t="s">
        <v>54</v>
      </c>
      <c r="G5420"/>
      <c r="H5420" t="s">
        <v>46754</v>
      </c>
      <c r="I5420" t="s">
        <v>53417</v>
      </c>
      <c r="J5420" t="s">
        <v>10525</v>
      </c>
      <c r="K5420" t="s">
        <v>565</v>
      </c>
      <c r="L5420" s="119" t="str">
        <f t="shared" si="336"/>
        <v>NA</v>
      </c>
      <c r="M5420" s="119"/>
      <c r="N5420" s="120" t="str">
        <f t="shared" si="337"/>
        <v>NA</v>
      </c>
      <c r="O5420" s="120"/>
      <c r="P5420"/>
      <c r="Q5420"/>
      <c r="R5420"/>
      <c r="S5420"/>
      <c r="T5420"/>
      <c r="U5420" t="s">
        <v>10415</v>
      </c>
      <c r="V5420" t="s">
        <v>10414</v>
      </c>
      <c r="W5420" t="s">
        <v>10384</v>
      </c>
      <c r="X5420" t="s">
        <v>675</v>
      </c>
      <c r="Y5420" t="s">
        <v>573</v>
      </c>
      <c r="Z5420" t="s">
        <v>54</v>
      </c>
      <c r="AA5420"/>
      <c r="AB5420" t="s">
        <v>46127</v>
      </c>
      <c r="AC5420" t="s">
        <v>52888</v>
      </c>
      <c r="AD5420" t="s">
        <v>10415</v>
      </c>
      <c r="AE5420" t="s">
        <v>565</v>
      </c>
      <c r="AF5420" s="119" t="str">
        <f t="shared" si="338"/>
        <v>NA</v>
      </c>
      <c r="AG5420" s="119"/>
      <c r="AH5420" s="119"/>
      <c r="AI5420" s="119"/>
      <c r="AJ5420" s="119" t="str">
        <f t="shared" si="339"/>
        <v>NA</v>
      </c>
      <c r="AK5420" s="190"/>
      <c r="AL5420" s="191"/>
    </row>
    <row r="5421" spans="1:38" x14ac:dyDescent="0.25">
      <c r="A5421" t="s">
        <v>14918</v>
      </c>
      <c r="B5421" t="s">
        <v>14916</v>
      </c>
      <c r="C5421" t="s">
        <v>14917</v>
      </c>
      <c r="D5421" t="s">
        <v>675</v>
      </c>
      <c r="E5421" t="s">
        <v>14919</v>
      </c>
      <c r="F5421" t="s">
        <v>54</v>
      </c>
      <c r="G5421"/>
      <c r="H5421" t="s">
        <v>46755</v>
      </c>
      <c r="I5421" t="s">
        <v>53418</v>
      </c>
      <c r="J5421" t="s">
        <v>14920</v>
      </c>
      <c r="K5421" t="s">
        <v>565</v>
      </c>
      <c r="L5421" s="119" t="str">
        <f t="shared" si="336"/>
        <v>NA</v>
      </c>
      <c r="M5421" s="119"/>
      <c r="N5421" s="120" t="str">
        <f t="shared" si="337"/>
        <v>NA</v>
      </c>
      <c r="O5421" s="120"/>
      <c r="P5421"/>
      <c r="Q5421"/>
      <c r="R5421"/>
      <c r="S5421"/>
      <c r="T5421"/>
      <c r="U5421" t="s">
        <v>14278</v>
      </c>
      <c r="V5421" t="s">
        <v>14276</v>
      </c>
      <c r="W5421" t="s">
        <v>14277</v>
      </c>
      <c r="X5421" t="s">
        <v>675</v>
      </c>
      <c r="Y5421" t="s">
        <v>573</v>
      </c>
      <c r="Z5421" t="s">
        <v>54</v>
      </c>
      <c r="AA5421"/>
      <c r="AB5421" t="s">
        <v>46124</v>
      </c>
      <c r="AC5421" t="s">
        <v>52888</v>
      </c>
      <c r="AD5421" t="s">
        <v>14278</v>
      </c>
      <c r="AE5421" t="s">
        <v>565</v>
      </c>
      <c r="AF5421" s="119" t="str">
        <f t="shared" si="338"/>
        <v>NA</v>
      </c>
      <c r="AG5421" s="119"/>
      <c r="AH5421" s="119"/>
      <c r="AI5421" s="119"/>
      <c r="AJ5421" s="119" t="str">
        <f t="shared" si="339"/>
        <v>NA</v>
      </c>
      <c r="AK5421" s="190"/>
      <c r="AL5421" s="191"/>
    </row>
    <row r="5422" spans="1:38" x14ac:dyDescent="0.25">
      <c r="A5422" t="s">
        <v>8021</v>
      </c>
      <c r="B5422" t="s">
        <v>8019</v>
      </c>
      <c r="C5422" t="s">
        <v>8020</v>
      </c>
      <c r="D5422" t="s">
        <v>675</v>
      </c>
      <c r="E5422" t="s">
        <v>8022</v>
      </c>
      <c r="F5422" t="s">
        <v>54</v>
      </c>
      <c r="G5422"/>
      <c r="H5422" t="s">
        <v>46756</v>
      </c>
      <c r="I5422" t="s">
        <v>53419</v>
      </c>
      <c r="J5422" t="s">
        <v>8021</v>
      </c>
      <c r="K5422" t="s">
        <v>565</v>
      </c>
      <c r="L5422" s="119" t="str">
        <f t="shared" si="336"/>
        <v>NA</v>
      </c>
      <c r="M5422" s="119"/>
      <c r="N5422" s="120" t="str">
        <f t="shared" si="337"/>
        <v>NA</v>
      </c>
      <c r="O5422" s="120"/>
      <c r="P5422"/>
      <c r="Q5422"/>
      <c r="R5422"/>
      <c r="S5422"/>
      <c r="T5422"/>
      <c r="U5422" t="s">
        <v>14281</v>
      </c>
      <c r="V5422" t="s">
        <v>14279</v>
      </c>
      <c r="W5422" t="s">
        <v>14280</v>
      </c>
      <c r="X5422" t="s">
        <v>675</v>
      </c>
      <c r="Y5422" t="s">
        <v>573</v>
      </c>
      <c r="Z5422" t="s">
        <v>54</v>
      </c>
      <c r="AA5422"/>
      <c r="AB5422" t="s">
        <v>46124</v>
      </c>
      <c r="AC5422" t="s">
        <v>52888</v>
      </c>
      <c r="AD5422" t="s">
        <v>14281</v>
      </c>
      <c r="AE5422" t="s">
        <v>565</v>
      </c>
      <c r="AF5422" s="119" t="str">
        <f t="shared" si="338"/>
        <v>NA</v>
      </c>
      <c r="AG5422" s="119"/>
      <c r="AH5422" s="119"/>
      <c r="AI5422" s="119"/>
      <c r="AJ5422" s="119" t="str">
        <f t="shared" si="339"/>
        <v>NA</v>
      </c>
      <c r="AK5422" s="190"/>
      <c r="AL5422" s="191"/>
    </row>
    <row r="5423" spans="1:38" x14ac:dyDescent="0.25">
      <c r="A5423" t="s">
        <v>14661</v>
      </c>
      <c r="B5423" t="s">
        <v>14659</v>
      </c>
      <c r="C5423" t="s">
        <v>14660</v>
      </c>
      <c r="D5423" t="s">
        <v>675</v>
      </c>
      <c r="E5423" t="s">
        <v>14662</v>
      </c>
      <c r="F5423" t="s">
        <v>54</v>
      </c>
      <c r="G5423"/>
      <c r="H5423" t="s">
        <v>46757</v>
      </c>
      <c r="I5423" t="s">
        <v>53420</v>
      </c>
      <c r="J5423"/>
      <c r="K5423" t="s">
        <v>565</v>
      </c>
      <c r="L5423" s="119" t="str">
        <f t="shared" si="336"/>
        <v>NA</v>
      </c>
      <c r="M5423" s="119"/>
      <c r="N5423" s="120" t="str">
        <f t="shared" si="337"/>
        <v>NA</v>
      </c>
      <c r="O5423" s="120"/>
      <c r="P5423"/>
      <c r="Q5423"/>
      <c r="R5423"/>
      <c r="S5423"/>
      <c r="T5423"/>
      <c r="U5423" t="s">
        <v>14296</v>
      </c>
      <c r="V5423" t="s">
        <v>14294</v>
      </c>
      <c r="W5423" t="s">
        <v>14295</v>
      </c>
      <c r="X5423" t="s">
        <v>675</v>
      </c>
      <c r="Y5423" t="s">
        <v>573</v>
      </c>
      <c r="Z5423" t="s">
        <v>54</v>
      </c>
      <c r="AA5423"/>
      <c r="AB5423" t="s">
        <v>46124</v>
      </c>
      <c r="AC5423" t="s">
        <v>52888</v>
      </c>
      <c r="AD5423" t="s">
        <v>14296</v>
      </c>
      <c r="AE5423" t="s">
        <v>565</v>
      </c>
      <c r="AF5423" s="119" t="str">
        <f t="shared" si="338"/>
        <v>NA</v>
      </c>
      <c r="AG5423" s="119"/>
      <c r="AH5423" s="119"/>
      <c r="AI5423" s="119"/>
      <c r="AJ5423" s="119" t="str">
        <f t="shared" si="339"/>
        <v>NA</v>
      </c>
      <c r="AK5423" s="190"/>
      <c r="AL5423" s="191"/>
    </row>
    <row r="5424" spans="1:38" x14ac:dyDescent="0.25">
      <c r="A5424" t="s">
        <v>13334</v>
      </c>
      <c r="B5424" t="s">
        <v>13332</v>
      </c>
      <c r="C5424" t="s">
        <v>13333</v>
      </c>
      <c r="D5424" t="s">
        <v>675</v>
      </c>
      <c r="E5424" t="s">
        <v>13335</v>
      </c>
      <c r="F5424" t="s">
        <v>54</v>
      </c>
      <c r="G5424"/>
      <c r="H5424" t="s">
        <v>46758</v>
      </c>
      <c r="I5424" t="s">
        <v>53421</v>
      </c>
      <c r="J5424" t="s">
        <v>13336</v>
      </c>
      <c r="K5424" t="s">
        <v>565</v>
      </c>
      <c r="L5424" s="119" t="str">
        <f t="shared" si="336"/>
        <v>NA</v>
      </c>
      <c r="M5424" s="119"/>
      <c r="N5424" s="120" t="str">
        <f t="shared" si="337"/>
        <v>NA</v>
      </c>
      <c r="O5424" s="120"/>
      <c r="P5424"/>
      <c r="Q5424"/>
      <c r="R5424"/>
      <c r="S5424"/>
      <c r="T5424"/>
      <c r="U5424" t="s">
        <v>14529</v>
      </c>
      <c r="V5424" t="s">
        <v>14527</v>
      </c>
      <c r="W5424" t="s">
        <v>14528</v>
      </c>
      <c r="X5424" t="s">
        <v>675</v>
      </c>
      <c r="Y5424" t="s">
        <v>573</v>
      </c>
      <c r="Z5424" t="s">
        <v>54</v>
      </c>
      <c r="AA5424"/>
      <c r="AB5424" t="s">
        <v>46124</v>
      </c>
      <c r="AC5424" t="s">
        <v>52888</v>
      </c>
      <c r="AD5424" t="s">
        <v>14529</v>
      </c>
      <c r="AE5424" t="s">
        <v>565</v>
      </c>
      <c r="AF5424" s="119" t="str">
        <f t="shared" si="338"/>
        <v>NA</v>
      </c>
      <c r="AG5424" s="119"/>
      <c r="AH5424" s="119"/>
      <c r="AI5424" s="119"/>
      <c r="AJ5424" s="119" t="str">
        <f t="shared" si="339"/>
        <v>NA</v>
      </c>
      <c r="AK5424" s="190"/>
      <c r="AL5424" s="191"/>
    </row>
    <row r="5425" spans="1:38" x14ac:dyDescent="0.25">
      <c r="A5425" t="s">
        <v>13916</v>
      </c>
      <c r="B5425" t="s">
        <v>13914</v>
      </c>
      <c r="C5425" t="s">
        <v>13915</v>
      </c>
      <c r="D5425" t="s">
        <v>675</v>
      </c>
      <c r="E5425" t="s">
        <v>13917</v>
      </c>
      <c r="F5425" t="s">
        <v>54</v>
      </c>
      <c r="G5425"/>
      <c r="H5425" t="s">
        <v>46759</v>
      </c>
      <c r="I5425" t="s">
        <v>53422</v>
      </c>
      <c r="J5425" t="s">
        <v>13918</v>
      </c>
      <c r="K5425" t="s">
        <v>565</v>
      </c>
      <c r="L5425" s="119" t="str">
        <f t="shared" si="336"/>
        <v>NA</v>
      </c>
      <c r="M5425" s="119"/>
      <c r="N5425" s="120" t="str">
        <f t="shared" si="337"/>
        <v>NA</v>
      </c>
      <c r="O5425" s="120"/>
      <c r="P5425"/>
      <c r="Q5425"/>
      <c r="R5425"/>
      <c r="S5425"/>
      <c r="T5425"/>
      <c r="U5425" t="s">
        <v>6893</v>
      </c>
      <c r="V5425" t="s">
        <v>6891</v>
      </c>
      <c r="W5425" t="s">
        <v>6892</v>
      </c>
      <c r="X5425" t="s">
        <v>675</v>
      </c>
      <c r="Y5425" t="s">
        <v>573</v>
      </c>
      <c r="Z5425" t="s">
        <v>54</v>
      </c>
      <c r="AA5425"/>
      <c r="AB5425" t="s">
        <v>46126</v>
      </c>
      <c r="AC5425" t="s">
        <v>52888</v>
      </c>
      <c r="AD5425" t="s">
        <v>6893</v>
      </c>
      <c r="AE5425" t="s">
        <v>105</v>
      </c>
      <c r="AF5425" s="119" t="str">
        <f t="shared" si="338"/>
        <v>NA</v>
      </c>
      <c r="AG5425" s="119"/>
      <c r="AH5425" s="119"/>
      <c r="AI5425" s="119"/>
      <c r="AJ5425" s="119" t="str">
        <f t="shared" si="339"/>
        <v>NA</v>
      </c>
      <c r="AK5425" s="190"/>
      <c r="AL5425" s="191"/>
    </row>
    <row r="5426" spans="1:38" x14ac:dyDescent="0.25">
      <c r="A5426" t="s">
        <v>12786</v>
      </c>
      <c r="B5426" t="s">
        <v>12784</v>
      </c>
      <c r="C5426" t="s">
        <v>12785</v>
      </c>
      <c r="D5426" t="s">
        <v>675</v>
      </c>
      <c r="E5426" t="s">
        <v>12787</v>
      </c>
      <c r="F5426" t="s">
        <v>54</v>
      </c>
      <c r="G5426"/>
      <c r="H5426" t="s">
        <v>46760</v>
      </c>
      <c r="I5426" t="s">
        <v>53423</v>
      </c>
      <c r="J5426" t="s">
        <v>12786</v>
      </c>
      <c r="K5426" t="s">
        <v>565</v>
      </c>
      <c r="L5426" s="119" t="str">
        <f t="shared" si="336"/>
        <v>NA</v>
      </c>
      <c r="M5426" s="119"/>
      <c r="N5426" s="120" t="str">
        <f t="shared" si="337"/>
        <v>NA</v>
      </c>
      <c r="O5426" s="120"/>
      <c r="P5426"/>
      <c r="Q5426"/>
      <c r="R5426"/>
      <c r="S5426"/>
      <c r="T5426"/>
      <c r="U5426" t="s">
        <v>11959</v>
      </c>
      <c r="V5426" t="s">
        <v>11957</v>
      </c>
      <c r="W5426" t="s">
        <v>11958</v>
      </c>
      <c r="X5426" t="s">
        <v>675</v>
      </c>
      <c r="Y5426" t="s">
        <v>573</v>
      </c>
      <c r="Z5426" t="s">
        <v>54</v>
      </c>
      <c r="AA5426"/>
      <c r="AB5426" t="s">
        <v>46126</v>
      </c>
      <c r="AC5426" t="s">
        <v>52888</v>
      </c>
      <c r="AD5426" t="s">
        <v>11960</v>
      </c>
      <c r="AE5426" t="s">
        <v>105</v>
      </c>
      <c r="AF5426" s="119" t="str">
        <f t="shared" si="338"/>
        <v>NA</v>
      </c>
      <c r="AG5426" s="119"/>
      <c r="AH5426" s="119"/>
      <c r="AI5426" s="119"/>
      <c r="AJ5426" s="119" t="str">
        <f t="shared" si="339"/>
        <v>NA</v>
      </c>
      <c r="AK5426" s="190"/>
      <c r="AL5426" s="191"/>
    </row>
    <row r="5427" spans="1:38" x14ac:dyDescent="0.25">
      <c r="A5427" t="s">
        <v>20531</v>
      </c>
      <c r="B5427" t="s">
        <v>20529</v>
      </c>
      <c r="C5427" t="s">
        <v>20530</v>
      </c>
      <c r="D5427" t="s">
        <v>675</v>
      </c>
      <c r="E5427" t="s">
        <v>20532</v>
      </c>
      <c r="F5427" t="s">
        <v>54</v>
      </c>
      <c r="G5427"/>
      <c r="H5427" t="s">
        <v>46761</v>
      </c>
      <c r="I5427" t="s">
        <v>53424</v>
      </c>
      <c r="J5427" t="s">
        <v>20531</v>
      </c>
      <c r="K5427" t="s">
        <v>565</v>
      </c>
      <c r="L5427" s="119" t="str">
        <f t="shared" si="336"/>
        <v>NA</v>
      </c>
      <c r="M5427" s="119"/>
      <c r="N5427" s="120" t="str">
        <f t="shared" si="337"/>
        <v>NA</v>
      </c>
      <c r="O5427" s="120"/>
      <c r="P5427"/>
      <c r="Q5427"/>
      <c r="R5427"/>
      <c r="S5427"/>
      <c r="T5427"/>
      <c r="U5427" t="s">
        <v>12182</v>
      </c>
      <c r="V5427" t="s">
        <v>12180</v>
      </c>
      <c r="W5427" t="s">
        <v>12181</v>
      </c>
      <c r="X5427" t="s">
        <v>675</v>
      </c>
      <c r="Y5427" t="s">
        <v>4402</v>
      </c>
      <c r="Z5427" t="s">
        <v>54</v>
      </c>
      <c r="AA5427"/>
      <c r="AB5427" t="s">
        <v>46126</v>
      </c>
      <c r="AC5427" t="s">
        <v>52889</v>
      </c>
      <c r="AD5427"/>
      <c r="AE5427" t="s">
        <v>105</v>
      </c>
      <c r="AF5427" s="119" t="str">
        <f t="shared" si="338"/>
        <v>NA</v>
      </c>
      <c r="AG5427" s="119"/>
      <c r="AH5427" s="119"/>
      <c r="AI5427" s="119"/>
      <c r="AJ5427" s="119" t="str">
        <f t="shared" si="339"/>
        <v>NA</v>
      </c>
      <c r="AK5427" s="190"/>
      <c r="AL5427" s="191"/>
    </row>
    <row r="5428" spans="1:38" x14ac:dyDescent="0.25">
      <c r="A5428" t="s">
        <v>14047</v>
      </c>
      <c r="B5428" t="s">
        <v>14045</v>
      </c>
      <c r="C5428" t="s">
        <v>14046</v>
      </c>
      <c r="D5428" t="s">
        <v>675</v>
      </c>
      <c r="E5428" t="s">
        <v>14048</v>
      </c>
      <c r="F5428" t="s">
        <v>54</v>
      </c>
      <c r="G5428"/>
      <c r="H5428" t="s">
        <v>46762</v>
      </c>
      <c r="I5428" t="s">
        <v>53425</v>
      </c>
      <c r="J5428" t="s">
        <v>14047</v>
      </c>
      <c r="K5428" t="s">
        <v>565</v>
      </c>
      <c r="L5428" s="119" t="str">
        <f t="shared" si="336"/>
        <v>NA</v>
      </c>
      <c r="M5428" s="119"/>
      <c r="N5428" s="120" t="str">
        <f t="shared" si="337"/>
        <v>NA</v>
      </c>
      <c r="O5428" s="120"/>
      <c r="P5428"/>
      <c r="Q5428"/>
      <c r="R5428"/>
      <c r="S5428"/>
      <c r="T5428"/>
      <c r="U5428" t="s">
        <v>6044</v>
      </c>
      <c r="V5428" t="s">
        <v>6042</v>
      </c>
      <c r="W5428" t="s">
        <v>6043</v>
      </c>
      <c r="X5428" t="s">
        <v>675</v>
      </c>
      <c r="Y5428" t="s">
        <v>4402</v>
      </c>
      <c r="Z5428" t="s">
        <v>54</v>
      </c>
      <c r="AA5428"/>
      <c r="AB5428" t="s">
        <v>46126</v>
      </c>
      <c r="AC5428" t="s">
        <v>52889</v>
      </c>
      <c r="AD5428" t="s">
        <v>6045</v>
      </c>
      <c r="AE5428" t="s">
        <v>105</v>
      </c>
      <c r="AF5428" s="119" t="str">
        <f t="shared" si="338"/>
        <v>NA</v>
      </c>
      <c r="AG5428" s="119"/>
      <c r="AH5428" s="119"/>
      <c r="AI5428" s="119"/>
      <c r="AJ5428" s="119" t="str">
        <f t="shared" si="339"/>
        <v>NA</v>
      </c>
      <c r="AK5428" s="190"/>
      <c r="AL5428" s="191"/>
    </row>
    <row r="5429" spans="1:38" x14ac:dyDescent="0.25">
      <c r="A5429" t="s">
        <v>18791</v>
      </c>
      <c r="B5429" t="s">
        <v>18789</v>
      </c>
      <c r="C5429" t="s">
        <v>18790</v>
      </c>
      <c r="D5429" t="s">
        <v>675</v>
      </c>
      <c r="E5429" t="s">
        <v>18792</v>
      </c>
      <c r="F5429" t="s">
        <v>54</v>
      </c>
      <c r="G5429"/>
      <c r="H5429" t="s">
        <v>46763</v>
      </c>
      <c r="I5429" t="s">
        <v>53426</v>
      </c>
      <c r="J5429"/>
      <c r="K5429" t="s">
        <v>565</v>
      </c>
      <c r="L5429" s="119" t="str">
        <f t="shared" si="336"/>
        <v>NA</v>
      </c>
      <c r="M5429" s="119"/>
      <c r="N5429" s="120" t="str">
        <f t="shared" si="337"/>
        <v>NA</v>
      </c>
      <c r="O5429" s="120"/>
      <c r="P5429"/>
      <c r="Q5429"/>
      <c r="R5429"/>
      <c r="S5429"/>
      <c r="T5429"/>
      <c r="U5429" t="s">
        <v>8829</v>
      </c>
      <c r="V5429" t="s">
        <v>8827</v>
      </c>
      <c r="W5429" t="s">
        <v>8828</v>
      </c>
      <c r="X5429" t="s">
        <v>675</v>
      </c>
      <c r="Y5429" t="s">
        <v>4402</v>
      </c>
      <c r="Z5429" t="s">
        <v>54</v>
      </c>
      <c r="AA5429"/>
      <c r="AB5429" t="s">
        <v>46125</v>
      </c>
      <c r="AC5429" t="s">
        <v>52889</v>
      </c>
      <c r="AD5429"/>
      <c r="AE5429" t="s">
        <v>105</v>
      </c>
      <c r="AF5429" s="119" t="str">
        <f t="shared" si="338"/>
        <v>NA</v>
      </c>
      <c r="AG5429" s="119"/>
      <c r="AH5429" s="119"/>
      <c r="AI5429" s="119"/>
      <c r="AJ5429" s="119" t="str">
        <f t="shared" si="339"/>
        <v>NA</v>
      </c>
      <c r="AK5429" s="190"/>
      <c r="AL5429" s="191"/>
    </row>
    <row r="5430" spans="1:38" x14ac:dyDescent="0.25">
      <c r="A5430" t="s">
        <v>16073</v>
      </c>
      <c r="B5430" t="s">
        <v>16071</v>
      </c>
      <c r="C5430" t="s">
        <v>16072</v>
      </c>
      <c r="D5430" t="s">
        <v>675</v>
      </c>
      <c r="E5430" t="s">
        <v>16074</v>
      </c>
      <c r="F5430" t="s">
        <v>54</v>
      </c>
      <c r="G5430"/>
      <c r="H5430" t="s">
        <v>46764</v>
      </c>
      <c r="I5430" t="s">
        <v>53427</v>
      </c>
      <c r="J5430" t="s">
        <v>16075</v>
      </c>
      <c r="K5430" t="s">
        <v>565</v>
      </c>
      <c r="L5430" s="119" t="str">
        <f t="shared" si="336"/>
        <v>NA</v>
      </c>
      <c r="M5430" s="119"/>
      <c r="N5430" s="120" t="str">
        <f t="shared" si="337"/>
        <v>NA</v>
      </c>
      <c r="O5430" s="120"/>
      <c r="P5430"/>
      <c r="Q5430"/>
      <c r="R5430"/>
      <c r="S5430"/>
      <c r="T5430"/>
      <c r="U5430" t="s">
        <v>12043</v>
      </c>
      <c r="V5430" t="s">
        <v>12041</v>
      </c>
      <c r="W5430" t="s">
        <v>12042</v>
      </c>
      <c r="X5430" t="s">
        <v>675</v>
      </c>
      <c r="Y5430" t="s">
        <v>4402</v>
      </c>
      <c r="Z5430" t="s">
        <v>54</v>
      </c>
      <c r="AA5430"/>
      <c r="AB5430" t="s">
        <v>46126</v>
      </c>
      <c r="AC5430" t="s">
        <v>52889</v>
      </c>
      <c r="AD5430"/>
      <c r="AE5430" t="s">
        <v>105</v>
      </c>
      <c r="AF5430" s="119" t="str">
        <f t="shared" si="338"/>
        <v>NA</v>
      </c>
      <c r="AG5430" s="119"/>
      <c r="AH5430" s="119"/>
      <c r="AI5430" s="119"/>
      <c r="AJ5430" s="119" t="str">
        <f t="shared" si="339"/>
        <v>NA</v>
      </c>
      <c r="AK5430" s="190"/>
      <c r="AL5430" s="191"/>
    </row>
    <row r="5431" spans="1:38" x14ac:dyDescent="0.25">
      <c r="A5431" t="s">
        <v>14438</v>
      </c>
      <c r="B5431" t="s">
        <v>14436</v>
      </c>
      <c r="C5431" t="s">
        <v>14437</v>
      </c>
      <c r="D5431" t="s">
        <v>675</v>
      </c>
      <c r="E5431" t="s">
        <v>5207</v>
      </c>
      <c r="F5431" t="s">
        <v>54</v>
      </c>
      <c r="G5431"/>
      <c r="H5431" t="s">
        <v>46765</v>
      </c>
      <c r="I5431" t="s">
        <v>53428</v>
      </c>
      <c r="J5431" t="s">
        <v>14438</v>
      </c>
      <c r="K5431" t="s">
        <v>565</v>
      </c>
      <c r="L5431" s="119" t="str">
        <f t="shared" si="336"/>
        <v>NA</v>
      </c>
      <c r="M5431" s="119"/>
      <c r="N5431" s="120" t="str">
        <f t="shared" si="337"/>
        <v>NA</v>
      </c>
      <c r="O5431" s="120"/>
      <c r="P5431"/>
      <c r="Q5431"/>
      <c r="R5431"/>
      <c r="S5431"/>
      <c r="T5431"/>
      <c r="U5431" t="s">
        <v>11176</v>
      </c>
      <c r="V5431" t="s">
        <v>11174</v>
      </c>
      <c r="W5431" t="s">
        <v>11175</v>
      </c>
      <c r="X5431" t="s">
        <v>675</v>
      </c>
      <c r="Y5431" t="s">
        <v>4402</v>
      </c>
      <c r="Z5431" t="s">
        <v>54</v>
      </c>
      <c r="AA5431"/>
      <c r="AB5431" t="s">
        <v>46126</v>
      </c>
      <c r="AC5431" t="s">
        <v>52889</v>
      </c>
      <c r="AD5431" t="s">
        <v>11176</v>
      </c>
      <c r="AE5431" t="s">
        <v>105</v>
      </c>
      <c r="AF5431" s="119" t="str">
        <f t="shared" si="338"/>
        <v>NA</v>
      </c>
      <c r="AG5431" s="119"/>
      <c r="AH5431" s="119"/>
      <c r="AI5431" s="119"/>
      <c r="AJ5431" s="119" t="str">
        <f t="shared" si="339"/>
        <v>NA</v>
      </c>
      <c r="AK5431" s="190"/>
      <c r="AL5431" s="191"/>
    </row>
    <row r="5432" spans="1:38" x14ac:dyDescent="0.25">
      <c r="A5432" t="s">
        <v>20997</v>
      </c>
      <c r="B5432" t="s">
        <v>20995</v>
      </c>
      <c r="C5432" t="s">
        <v>20996</v>
      </c>
      <c r="D5432" t="s">
        <v>675</v>
      </c>
      <c r="E5432" t="s">
        <v>5207</v>
      </c>
      <c r="F5432" t="s">
        <v>54</v>
      </c>
      <c r="G5432"/>
      <c r="H5432" t="s">
        <v>46766</v>
      </c>
      <c r="I5432" t="s">
        <v>53428</v>
      </c>
      <c r="J5432"/>
      <c r="K5432" t="s">
        <v>105</v>
      </c>
      <c r="L5432" s="119" t="str">
        <f t="shared" si="336"/>
        <v>NA</v>
      </c>
      <c r="M5432" s="119"/>
      <c r="N5432" s="120" t="str">
        <f t="shared" si="337"/>
        <v>NA</v>
      </c>
      <c r="O5432" s="120"/>
      <c r="P5432"/>
      <c r="Q5432"/>
      <c r="R5432"/>
      <c r="S5432"/>
      <c r="T5432"/>
      <c r="U5432" t="s">
        <v>14974</v>
      </c>
      <c r="V5432" t="s">
        <v>14972</v>
      </c>
      <c r="W5432" t="s">
        <v>14973</v>
      </c>
      <c r="X5432" t="s">
        <v>675</v>
      </c>
      <c r="Y5432" t="s">
        <v>14975</v>
      </c>
      <c r="Z5432" t="s">
        <v>54</v>
      </c>
      <c r="AA5432"/>
      <c r="AB5432" t="s">
        <v>46128</v>
      </c>
      <c r="AC5432" t="s">
        <v>52890</v>
      </c>
      <c r="AD5432"/>
      <c r="AE5432" t="s">
        <v>565</v>
      </c>
      <c r="AF5432" s="119" t="str">
        <f t="shared" si="338"/>
        <v>NA</v>
      </c>
      <c r="AG5432" s="119"/>
      <c r="AH5432" s="119"/>
      <c r="AI5432" s="119"/>
      <c r="AJ5432" s="119" t="str">
        <f t="shared" si="339"/>
        <v>NA</v>
      </c>
      <c r="AK5432" s="190"/>
      <c r="AL5432" s="191"/>
    </row>
    <row r="5433" spans="1:38" x14ac:dyDescent="0.25">
      <c r="A5433" t="s">
        <v>22443</v>
      </c>
      <c r="B5433" t="s">
        <v>22441</v>
      </c>
      <c r="C5433" t="s">
        <v>22442</v>
      </c>
      <c r="D5433" t="s">
        <v>675</v>
      </c>
      <c r="E5433" t="s">
        <v>5207</v>
      </c>
      <c r="F5433" t="s">
        <v>54</v>
      </c>
      <c r="G5433"/>
      <c r="H5433" t="s">
        <v>46767</v>
      </c>
      <c r="I5433" t="s">
        <v>53428</v>
      </c>
      <c r="J5433" t="s">
        <v>22195</v>
      </c>
      <c r="K5433" t="s">
        <v>105</v>
      </c>
      <c r="L5433" s="119" t="str">
        <f t="shared" si="336"/>
        <v>NA</v>
      </c>
      <c r="M5433" s="119"/>
      <c r="N5433" s="120" t="str">
        <f t="shared" si="337"/>
        <v>NA</v>
      </c>
      <c r="O5433" s="120"/>
      <c r="P5433"/>
      <c r="Q5433"/>
      <c r="R5433"/>
      <c r="S5433"/>
      <c r="T5433"/>
      <c r="U5433" t="s">
        <v>13288</v>
      </c>
      <c r="V5433" t="s">
        <v>13286</v>
      </c>
      <c r="W5433" t="s">
        <v>13287</v>
      </c>
      <c r="X5433" t="s">
        <v>675</v>
      </c>
      <c r="Y5433" t="s">
        <v>13289</v>
      </c>
      <c r="Z5433" t="s">
        <v>54</v>
      </c>
      <c r="AA5433"/>
      <c r="AB5433" t="s">
        <v>46129</v>
      </c>
      <c r="AC5433" t="s">
        <v>52891</v>
      </c>
      <c r="AD5433" t="s">
        <v>13288</v>
      </c>
      <c r="AE5433" t="s">
        <v>565</v>
      </c>
      <c r="AF5433" s="119" t="str">
        <f t="shared" si="338"/>
        <v>NA</v>
      </c>
      <c r="AG5433" s="119"/>
      <c r="AH5433" s="119"/>
      <c r="AI5433" s="119"/>
      <c r="AJ5433" s="119" t="str">
        <f t="shared" si="339"/>
        <v>NA</v>
      </c>
      <c r="AK5433" s="190"/>
      <c r="AL5433" s="191"/>
    </row>
    <row r="5434" spans="1:38" x14ac:dyDescent="0.25">
      <c r="A5434" t="s">
        <v>10680</v>
      </c>
      <c r="B5434" t="s">
        <v>10678</v>
      </c>
      <c r="C5434" t="s">
        <v>10679</v>
      </c>
      <c r="D5434" t="s">
        <v>675</v>
      </c>
      <c r="E5434" t="s">
        <v>10681</v>
      </c>
      <c r="F5434" t="s">
        <v>54</v>
      </c>
      <c r="G5434"/>
      <c r="H5434" t="s">
        <v>46768</v>
      </c>
      <c r="I5434" t="s">
        <v>53429</v>
      </c>
      <c r="J5434"/>
      <c r="K5434" t="s">
        <v>105</v>
      </c>
      <c r="L5434" s="119" t="str">
        <f t="shared" si="336"/>
        <v>NA</v>
      </c>
      <c r="M5434" s="119"/>
      <c r="N5434" s="120" t="str">
        <f t="shared" si="337"/>
        <v>NA</v>
      </c>
      <c r="O5434" s="120"/>
      <c r="P5434"/>
      <c r="Q5434"/>
      <c r="R5434"/>
      <c r="S5434"/>
      <c r="T5434"/>
      <c r="U5434" t="s">
        <v>6724</v>
      </c>
      <c r="V5434" t="s">
        <v>6722</v>
      </c>
      <c r="W5434" t="s">
        <v>6723</v>
      </c>
      <c r="X5434" t="s">
        <v>675</v>
      </c>
      <c r="Y5434" t="s">
        <v>6725</v>
      </c>
      <c r="Z5434" t="s">
        <v>54</v>
      </c>
      <c r="AA5434"/>
      <c r="AB5434" t="s">
        <v>46130</v>
      </c>
      <c r="AC5434" t="s">
        <v>52892</v>
      </c>
      <c r="AD5434" t="s">
        <v>6726</v>
      </c>
      <c r="AE5434" t="s">
        <v>105</v>
      </c>
      <c r="AF5434" s="119" t="str">
        <f t="shared" si="338"/>
        <v>NA</v>
      </c>
      <c r="AG5434" s="119"/>
      <c r="AH5434" s="119"/>
      <c r="AI5434" s="119"/>
      <c r="AJ5434" s="119" t="str">
        <f t="shared" si="339"/>
        <v>NA</v>
      </c>
      <c r="AK5434" s="190"/>
      <c r="AL5434" s="191"/>
    </row>
    <row r="5435" spans="1:38" x14ac:dyDescent="0.25">
      <c r="A5435" t="s">
        <v>10961</v>
      </c>
      <c r="B5435" t="s">
        <v>10959</v>
      </c>
      <c r="C5435" t="s">
        <v>10960</v>
      </c>
      <c r="D5435" t="s">
        <v>675</v>
      </c>
      <c r="E5435" t="s">
        <v>10962</v>
      </c>
      <c r="F5435" t="s">
        <v>54</v>
      </c>
      <c r="G5435"/>
      <c r="H5435" t="s">
        <v>46769</v>
      </c>
      <c r="I5435" t="s">
        <v>53430</v>
      </c>
      <c r="J5435"/>
      <c r="K5435" t="s">
        <v>105</v>
      </c>
      <c r="L5435" s="119" t="str">
        <f t="shared" si="336"/>
        <v>NA</v>
      </c>
      <c r="M5435" s="119"/>
      <c r="N5435" s="120" t="str">
        <f t="shared" si="337"/>
        <v>NA</v>
      </c>
      <c r="O5435" s="120"/>
      <c r="P5435"/>
      <c r="Q5435"/>
      <c r="R5435"/>
      <c r="S5435"/>
      <c r="T5435"/>
      <c r="U5435" t="s">
        <v>14872</v>
      </c>
      <c r="V5435" t="s">
        <v>14870</v>
      </c>
      <c r="W5435" t="s">
        <v>14871</v>
      </c>
      <c r="X5435" t="s">
        <v>675</v>
      </c>
      <c r="Y5435" t="s">
        <v>14873</v>
      </c>
      <c r="Z5435" t="s">
        <v>54</v>
      </c>
      <c r="AA5435"/>
      <c r="AB5435" t="s">
        <v>46131</v>
      </c>
      <c r="AC5435" t="s">
        <v>52893</v>
      </c>
      <c r="AD5435" t="s">
        <v>14872</v>
      </c>
      <c r="AE5435" t="s">
        <v>565</v>
      </c>
      <c r="AF5435" s="119" t="str">
        <f t="shared" si="338"/>
        <v>NA</v>
      </c>
      <c r="AG5435" s="119"/>
      <c r="AH5435" s="119"/>
      <c r="AI5435" s="119"/>
      <c r="AJ5435" s="119" t="str">
        <f t="shared" si="339"/>
        <v>NA</v>
      </c>
      <c r="AK5435" s="190"/>
      <c r="AL5435" s="191"/>
    </row>
    <row r="5436" spans="1:38" x14ac:dyDescent="0.25">
      <c r="A5436" t="s">
        <v>21788</v>
      </c>
      <c r="B5436" t="s">
        <v>21786</v>
      </c>
      <c r="C5436" t="s">
        <v>21787</v>
      </c>
      <c r="D5436" t="s">
        <v>675</v>
      </c>
      <c r="E5436" t="s">
        <v>10962</v>
      </c>
      <c r="F5436" t="s">
        <v>54</v>
      </c>
      <c r="G5436"/>
      <c r="H5436" t="s">
        <v>46769</v>
      </c>
      <c r="I5436" t="s">
        <v>53430</v>
      </c>
      <c r="J5436"/>
      <c r="K5436" t="s">
        <v>105</v>
      </c>
      <c r="L5436" s="119" t="str">
        <f t="shared" si="336"/>
        <v>NA</v>
      </c>
      <c r="M5436" s="119"/>
      <c r="N5436" s="120" t="str">
        <f t="shared" si="337"/>
        <v>NA</v>
      </c>
      <c r="O5436" s="120"/>
      <c r="P5436"/>
      <c r="Q5436"/>
      <c r="R5436"/>
      <c r="S5436"/>
      <c r="T5436"/>
      <c r="U5436" t="s">
        <v>15027</v>
      </c>
      <c r="V5436" t="s">
        <v>15025</v>
      </c>
      <c r="W5436" t="s">
        <v>15026</v>
      </c>
      <c r="X5436" t="s">
        <v>675</v>
      </c>
      <c r="Y5436" t="s">
        <v>15028</v>
      </c>
      <c r="Z5436" t="s">
        <v>54</v>
      </c>
      <c r="AA5436"/>
      <c r="AB5436" t="s">
        <v>46132</v>
      </c>
      <c r="AC5436" t="s">
        <v>52894</v>
      </c>
      <c r="AD5436"/>
      <c r="AE5436" t="s">
        <v>565</v>
      </c>
      <c r="AF5436" s="119" t="str">
        <f t="shared" si="338"/>
        <v>NA</v>
      </c>
      <c r="AG5436" s="119"/>
      <c r="AH5436" s="119"/>
      <c r="AI5436" s="119"/>
      <c r="AJ5436" s="119" t="str">
        <f t="shared" si="339"/>
        <v>NA</v>
      </c>
      <c r="AK5436" s="190"/>
      <c r="AL5436" s="191"/>
    </row>
    <row r="5437" spans="1:38" x14ac:dyDescent="0.25">
      <c r="A5437" t="s">
        <v>16575</v>
      </c>
      <c r="B5437" t="s">
        <v>16573</v>
      </c>
      <c r="C5437" t="s">
        <v>16574</v>
      </c>
      <c r="D5437" t="s">
        <v>675</v>
      </c>
      <c r="E5437" t="s">
        <v>16576</v>
      </c>
      <c r="F5437" t="s">
        <v>54</v>
      </c>
      <c r="G5437"/>
      <c r="H5437" t="s">
        <v>46770</v>
      </c>
      <c r="I5437" t="s">
        <v>53431</v>
      </c>
      <c r="J5437" t="s">
        <v>16575</v>
      </c>
      <c r="K5437" t="s">
        <v>565</v>
      </c>
      <c r="L5437" s="119" t="str">
        <f t="shared" si="336"/>
        <v>NA</v>
      </c>
      <c r="M5437" s="119"/>
      <c r="N5437" s="120" t="str">
        <f t="shared" si="337"/>
        <v>NA</v>
      </c>
      <c r="O5437" s="120"/>
      <c r="P5437"/>
      <c r="Q5437"/>
      <c r="R5437"/>
      <c r="S5437"/>
      <c r="T5437"/>
      <c r="U5437" t="s">
        <v>18665</v>
      </c>
      <c r="V5437" t="s">
        <v>18663</v>
      </c>
      <c r="W5437" t="s">
        <v>18664</v>
      </c>
      <c r="X5437" t="s">
        <v>675</v>
      </c>
      <c r="Y5437" t="s">
        <v>18666</v>
      </c>
      <c r="Z5437" t="s">
        <v>54</v>
      </c>
      <c r="AA5437"/>
      <c r="AB5437" t="s">
        <v>46133</v>
      </c>
      <c r="AC5437" t="s">
        <v>52895</v>
      </c>
      <c r="AD5437" t="s">
        <v>18665</v>
      </c>
      <c r="AE5437" t="s">
        <v>565</v>
      </c>
      <c r="AF5437" s="119" t="str">
        <f t="shared" si="338"/>
        <v>NA</v>
      </c>
      <c r="AG5437" s="119"/>
      <c r="AH5437" s="119"/>
      <c r="AI5437" s="119"/>
      <c r="AJ5437" s="119" t="str">
        <f t="shared" si="339"/>
        <v>NA</v>
      </c>
      <c r="AK5437" s="190"/>
      <c r="AL5437" s="191"/>
    </row>
    <row r="5438" spans="1:38" x14ac:dyDescent="0.25">
      <c r="A5438" t="s">
        <v>14957</v>
      </c>
      <c r="B5438" t="s">
        <v>14955</v>
      </c>
      <c r="C5438" t="s">
        <v>14956</v>
      </c>
      <c r="D5438" t="s">
        <v>675</v>
      </c>
      <c r="E5438" t="s">
        <v>14958</v>
      </c>
      <c r="F5438" t="s">
        <v>54</v>
      </c>
      <c r="G5438"/>
      <c r="H5438" t="s">
        <v>46771</v>
      </c>
      <c r="I5438" t="s">
        <v>53432</v>
      </c>
      <c r="J5438"/>
      <c r="K5438" t="s">
        <v>565</v>
      </c>
      <c r="L5438" s="119" t="str">
        <f t="shared" si="336"/>
        <v>NA</v>
      </c>
      <c r="M5438" s="119"/>
      <c r="N5438" s="120" t="str">
        <f t="shared" si="337"/>
        <v>NA</v>
      </c>
      <c r="O5438" s="120"/>
      <c r="P5438"/>
      <c r="Q5438"/>
      <c r="R5438"/>
      <c r="S5438"/>
      <c r="T5438"/>
      <c r="U5438" t="s">
        <v>19506</v>
      </c>
      <c r="V5438" t="s">
        <v>19504</v>
      </c>
      <c r="W5438" t="s">
        <v>19505</v>
      </c>
      <c r="X5438" t="s">
        <v>675</v>
      </c>
      <c r="Y5438" t="s">
        <v>19507</v>
      </c>
      <c r="Z5438" t="s">
        <v>54</v>
      </c>
      <c r="AA5438"/>
      <c r="AB5438" t="s">
        <v>46134</v>
      </c>
      <c r="AC5438" t="s">
        <v>52896</v>
      </c>
      <c r="AD5438" t="s">
        <v>19506</v>
      </c>
      <c r="AE5438" t="s">
        <v>565</v>
      </c>
      <c r="AF5438" s="119" t="str">
        <f t="shared" si="338"/>
        <v>NA</v>
      </c>
      <c r="AG5438" s="119"/>
      <c r="AH5438" s="119"/>
      <c r="AI5438" s="119"/>
      <c r="AJ5438" s="119" t="str">
        <f t="shared" si="339"/>
        <v>NA</v>
      </c>
      <c r="AK5438" s="190"/>
      <c r="AL5438" s="191"/>
    </row>
    <row r="5439" spans="1:38" x14ac:dyDescent="0.25">
      <c r="A5439" t="s">
        <v>21095</v>
      </c>
      <c r="B5439" t="s">
        <v>21093</v>
      </c>
      <c r="C5439" t="s">
        <v>21094</v>
      </c>
      <c r="D5439" t="s">
        <v>675</v>
      </c>
      <c r="E5439" t="s">
        <v>21096</v>
      </c>
      <c r="F5439" t="s">
        <v>54</v>
      </c>
      <c r="G5439"/>
      <c r="H5439" t="s">
        <v>46772</v>
      </c>
      <c r="I5439" t="s">
        <v>53433</v>
      </c>
      <c r="J5439"/>
      <c r="K5439" t="s">
        <v>565</v>
      </c>
      <c r="L5439" s="119" t="str">
        <f t="shared" si="336"/>
        <v>NA</v>
      </c>
      <c r="M5439" s="119"/>
      <c r="N5439" s="120" t="str">
        <f t="shared" si="337"/>
        <v>NA</v>
      </c>
      <c r="O5439" s="120"/>
      <c r="P5439"/>
      <c r="Q5439"/>
      <c r="R5439"/>
      <c r="S5439"/>
      <c r="T5439"/>
      <c r="U5439" t="s">
        <v>17112</v>
      </c>
      <c r="V5439" t="s">
        <v>17110</v>
      </c>
      <c r="W5439" t="s">
        <v>17111</v>
      </c>
      <c r="X5439" t="s">
        <v>675</v>
      </c>
      <c r="Y5439" t="s">
        <v>17113</v>
      </c>
      <c r="Z5439" t="s">
        <v>54</v>
      </c>
      <c r="AA5439"/>
      <c r="AB5439" t="s">
        <v>46135</v>
      </c>
      <c r="AC5439" t="s">
        <v>52897</v>
      </c>
      <c r="AD5439" t="s">
        <v>17112</v>
      </c>
      <c r="AE5439" t="s">
        <v>565</v>
      </c>
      <c r="AF5439" s="119" t="str">
        <f t="shared" si="338"/>
        <v>NA</v>
      </c>
      <c r="AG5439" s="119"/>
      <c r="AH5439" s="119"/>
      <c r="AI5439" s="119"/>
      <c r="AJ5439" s="119" t="str">
        <f t="shared" si="339"/>
        <v>NA</v>
      </c>
      <c r="AK5439" s="190"/>
      <c r="AL5439" s="191"/>
    </row>
    <row r="5440" spans="1:38" x14ac:dyDescent="0.25">
      <c r="A5440" t="s">
        <v>15015</v>
      </c>
      <c r="B5440" t="s">
        <v>15013</v>
      </c>
      <c r="C5440" t="s">
        <v>15014</v>
      </c>
      <c r="D5440" t="s">
        <v>675</v>
      </c>
      <c r="E5440" t="s">
        <v>10286</v>
      </c>
      <c r="F5440" t="s">
        <v>54</v>
      </c>
      <c r="G5440"/>
      <c r="H5440" t="s">
        <v>46773</v>
      </c>
      <c r="I5440" t="s">
        <v>53434</v>
      </c>
      <c r="J5440"/>
      <c r="K5440" t="s">
        <v>565</v>
      </c>
      <c r="L5440" s="119" t="str">
        <f t="shared" si="336"/>
        <v>NA</v>
      </c>
      <c r="M5440" s="119"/>
      <c r="N5440" s="120" t="str">
        <f t="shared" si="337"/>
        <v>NA</v>
      </c>
      <c r="O5440" s="120"/>
      <c r="P5440"/>
      <c r="Q5440"/>
      <c r="R5440"/>
      <c r="S5440"/>
      <c r="T5440"/>
      <c r="U5440" t="s">
        <v>12995</v>
      </c>
      <c r="V5440" t="s">
        <v>12993</v>
      </c>
      <c r="W5440" t="s">
        <v>12994</v>
      </c>
      <c r="X5440" t="s">
        <v>675</v>
      </c>
      <c r="Y5440" t="s">
        <v>12996</v>
      </c>
      <c r="Z5440" t="s">
        <v>54</v>
      </c>
      <c r="AA5440"/>
      <c r="AB5440" t="s">
        <v>46136</v>
      </c>
      <c r="AC5440" t="s">
        <v>52898</v>
      </c>
      <c r="AD5440" t="s">
        <v>12995</v>
      </c>
      <c r="AE5440" t="s">
        <v>565</v>
      </c>
      <c r="AF5440" s="119" t="str">
        <f t="shared" si="338"/>
        <v>NA</v>
      </c>
      <c r="AG5440" s="119"/>
      <c r="AH5440" s="119"/>
      <c r="AI5440" s="119"/>
      <c r="AJ5440" s="119" t="str">
        <f t="shared" si="339"/>
        <v>NA</v>
      </c>
      <c r="AK5440" s="190"/>
      <c r="AL5440" s="191"/>
    </row>
    <row r="5441" spans="1:38" x14ac:dyDescent="0.25">
      <c r="A5441" t="s">
        <v>10285</v>
      </c>
      <c r="B5441" t="s">
        <v>10283</v>
      </c>
      <c r="C5441" t="s">
        <v>10284</v>
      </c>
      <c r="D5441" t="s">
        <v>675</v>
      </c>
      <c r="E5441" t="s">
        <v>10286</v>
      </c>
      <c r="F5441" t="s">
        <v>54</v>
      </c>
      <c r="G5441"/>
      <c r="H5441" t="s">
        <v>46774</v>
      </c>
      <c r="I5441" t="s">
        <v>53434</v>
      </c>
      <c r="J5441" t="s">
        <v>10287</v>
      </c>
      <c r="K5441" t="s">
        <v>105</v>
      </c>
      <c r="L5441" s="119" t="str">
        <f t="shared" si="336"/>
        <v>NA</v>
      </c>
      <c r="M5441" s="119"/>
      <c r="N5441" s="120" t="str">
        <f t="shared" si="337"/>
        <v>NA</v>
      </c>
      <c r="O5441" s="120"/>
      <c r="P5441"/>
      <c r="Q5441"/>
      <c r="R5441"/>
      <c r="S5441"/>
      <c r="T5441"/>
      <c r="U5441" t="s">
        <v>15074</v>
      </c>
      <c r="V5441" t="s">
        <v>15072</v>
      </c>
      <c r="W5441" t="s">
        <v>15073</v>
      </c>
      <c r="X5441" t="s">
        <v>675</v>
      </c>
      <c r="Y5441" t="s">
        <v>15075</v>
      </c>
      <c r="Z5441" t="s">
        <v>54</v>
      </c>
      <c r="AA5441"/>
      <c r="AB5441" t="s">
        <v>46137</v>
      </c>
      <c r="AC5441" t="s">
        <v>52899</v>
      </c>
      <c r="AD5441"/>
      <c r="AE5441" t="s">
        <v>565</v>
      </c>
      <c r="AF5441" s="119" t="str">
        <f t="shared" si="338"/>
        <v>NA</v>
      </c>
      <c r="AG5441" s="119"/>
      <c r="AH5441" s="119"/>
      <c r="AI5441" s="119"/>
      <c r="AJ5441" s="119" t="str">
        <f t="shared" si="339"/>
        <v>NA</v>
      </c>
      <c r="AK5441" s="190"/>
      <c r="AL5441" s="191"/>
    </row>
    <row r="5442" spans="1:38" x14ac:dyDescent="0.25">
      <c r="A5442" t="s">
        <v>15449</v>
      </c>
      <c r="B5442" t="s">
        <v>15447</v>
      </c>
      <c r="C5442" t="s">
        <v>15448</v>
      </c>
      <c r="D5442" t="s">
        <v>675</v>
      </c>
      <c r="E5442" t="s">
        <v>5180</v>
      </c>
      <c r="F5442" t="s">
        <v>54</v>
      </c>
      <c r="G5442"/>
      <c r="H5442" t="s">
        <v>46775</v>
      </c>
      <c r="I5442" t="s">
        <v>53435</v>
      </c>
      <c r="J5442" t="s">
        <v>15450</v>
      </c>
      <c r="K5442" t="s">
        <v>565</v>
      </c>
      <c r="L5442" s="119" t="str">
        <f t="shared" si="336"/>
        <v>NA</v>
      </c>
      <c r="M5442" s="119"/>
      <c r="N5442" s="120" t="str">
        <f t="shared" si="337"/>
        <v>NA</v>
      </c>
      <c r="O5442" s="120"/>
      <c r="P5442"/>
      <c r="Q5442"/>
      <c r="R5442"/>
      <c r="S5442"/>
      <c r="T5442"/>
      <c r="U5442" t="s">
        <v>14990</v>
      </c>
      <c r="V5442" t="s">
        <v>14988</v>
      </c>
      <c r="W5442" t="s">
        <v>14989</v>
      </c>
      <c r="X5442" t="s">
        <v>675</v>
      </c>
      <c r="Y5442" t="s">
        <v>14991</v>
      </c>
      <c r="Z5442" t="s">
        <v>54</v>
      </c>
      <c r="AA5442"/>
      <c r="AB5442" t="s">
        <v>46138</v>
      </c>
      <c r="AC5442" t="s">
        <v>52900</v>
      </c>
      <c r="AD5442"/>
      <c r="AE5442" t="s">
        <v>565</v>
      </c>
      <c r="AF5442" s="119" t="str">
        <f t="shared" si="338"/>
        <v>NA</v>
      </c>
      <c r="AG5442" s="119"/>
      <c r="AH5442" s="119"/>
      <c r="AI5442" s="119"/>
      <c r="AJ5442" s="119" t="str">
        <f t="shared" si="339"/>
        <v>NA</v>
      </c>
      <c r="AK5442" s="190"/>
      <c r="AL5442" s="191"/>
    </row>
    <row r="5443" spans="1:38" x14ac:dyDescent="0.25">
      <c r="A5443" t="s">
        <v>19183</v>
      </c>
      <c r="B5443" t="s">
        <v>19181</v>
      </c>
      <c r="C5443" t="s">
        <v>19182</v>
      </c>
      <c r="D5443" t="s">
        <v>675</v>
      </c>
      <c r="E5443" t="s">
        <v>5180</v>
      </c>
      <c r="F5443" t="s">
        <v>54</v>
      </c>
      <c r="G5443"/>
      <c r="H5443" t="s">
        <v>46775</v>
      </c>
      <c r="I5443" t="s">
        <v>53435</v>
      </c>
      <c r="J5443" t="s">
        <v>19183</v>
      </c>
      <c r="K5443" t="s">
        <v>565</v>
      </c>
      <c r="L5443" s="119" t="str">
        <f t="shared" ref="L5443:L5506" si="340">IF($Q$1&lt;&gt;"",IF(ISNUMBER(SEARCH("*"&amp;$Q$1&amp;"*", A5443)),A5443, IF(ISNUMBER(SEARCH("*"&amp;$Q$1&amp;"*", H5443)),A5443, IF(ISNUMBER(SEARCH("*"&amp;$Q$1&amp;"*", G5443)),A5443, IF(ISNUMBER(SEARCH("*"&amp;$Q$1&amp;"*", J5443)),A5443,  IF(ISNUMBER(SEARCH("*"&amp;$Q$1&amp;"*", E5443)),A5443, "NA"))))),"NA")</f>
        <v>NA</v>
      </c>
      <c r="M5443" s="119"/>
      <c r="N5443" s="120" t="str">
        <f t="shared" ref="N5443:N5506" si="341">IF($Q$11=1,IF(ISNUMBER(SEARCH($T$11,C5443)),A5443,"NA"),"NA")</f>
        <v>NA</v>
      </c>
      <c r="O5443" s="120"/>
      <c r="P5443"/>
      <c r="Q5443"/>
      <c r="R5443"/>
      <c r="S5443"/>
      <c r="T5443"/>
      <c r="U5443" t="s">
        <v>15061</v>
      </c>
      <c r="V5443" t="s">
        <v>15059</v>
      </c>
      <c r="W5443" t="s">
        <v>15060</v>
      </c>
      <c r="X5443" t="s">
        <v>675</v>
      </c>
      <c r="Y5443" t="s">
        <v>15062</v>
      </c>
      <c r="Z5443" t="s">
        <v>54</v>
      </c>
      <c r="AA5443"/>
      <c r="AB5443" t="s">
        <v>46139</v>
      </c>
      <c r="AC5443" t="s">
        <v>52901</v>
      </c>
      <c r="AD5443"/>
      <c r="AE5443" t="s">
        <v>565</v>
      </c>
      <c r="AF5443" s="119" t="str">
        <f t="shared" ref="AF5443:AF5506" si="342">IF($Q$6&lt;&gt;"",IF(ISNUMBER(SEARCH($Q$6, W5443)),U5443, "NA"),"NA")</f>
        <v>NA</v>
      </c>
      <c r="AG5443" s="119"/>
      <c r="AH5443" s="119"/>
      <c r="AI5443" s="119"/>
      <c r="AJ5443" s="119" t="str">
        <f t="shared" ref="AJ5443:AJ5506" si="343">IF($Q$5&lt;&gt;"",IF(ISNUMBER(SEARCH($Q$5, U5443&amp;" "&amp;Y5443&amp;" "&amp;AA5443&amp;" "&amp;AB5443&amp;" "&amp;AD5443)),U5443, "NA"),"NA")</f>
        <v>NA</v>
      </c>
      <c r="AK5443" s="190"/>
      <c r="AL5443" s="191"/>
    </row>
    <row r="5444" spans="1:38" x14ac:dyDescent="0.25">
      <c r="A5444" t="s">
        <v>15453</v>
      </c>
      <c r="B5444" t="s">
        <v>15451</v>
      </c>
      <c r="C5444" t="s">
        <v>15452</v>
      </c>
      <c r="D5444" t="s">
        <v>675</v>
      </c>
      <c r="E5444" t="s">
        <v>5180</v>
      </c>
      <c r="F5444" t="s">
        <v>54</v>
      </c>
      <c r="G5444"/>
      <c r="H5444" t="s">
        <v>46775</v>
      </c>
      <c r="I5444" t="s">
        <v>53435</v>
      </c>
      <c r="J5444" t="s">
        <v>15453</v>
      </c>
      <c r="K5444" t="s">
        <v>565</v>
      </c>
      <c r="L5444" s="119" t="str">
        <f t="shared" si="340"/>
        <v>NA</v>
      </c>
      <c r="M5444" s="119"/>
      <c r="N5444" s="120" t="str">
        <f t="shared" si="341"/>
        <v>NA</v>
      </c>
      <c r="O5444" s="120"/>
      <c r="P5444"/>
      <c r="Q5444"/>
      <c r="R5444"/>
      <c r="S5444"/>
      <c r="T5444"/>
      <c r="U5444" t="s">
        <v>14000</v>
      </c>
      <c r="V5444" t="s">
        <v>13998</v>
      </c>
      <c r="W5444" t="s">
        <v>13999</v>
      </c>
      <c r="X5444" t="s">
        <v>675</v>
      </c>
      <c r="Y5444" t="s">
        <v>14001</v>
      </c>
      <c r="Z5444" t="s">
        <v>54</v>
      </c>
      <c r="AA5444"/>
      <c r="AB5444" t="s">
        <v>46140</v>
      </c>
      <c r="AC5444" t="s">
        <v>52902</v>
      </c>
      <c r="AD5444"/>
      <c r="AE5444" t="s">
        <v>565</v>
      </c>
      <c r="AF5444" s="119" t="str">
        <f t="shared" si="342"/>
        <v>NA</v>
      </c>
      <c r="AG5444" s="119"/>
      <c r="AH5444" s="119"/>
      <c r="AI5444" s="119"/>
      <c r="AJ5444" s="119" t="str">
        <f t="shared" si="343"/>
        <v>NA</v>
      </c>
      <c r="AK5444" s="190"/>
      <c r="AL5444" s="191"/>
    </row>
    <row r="5445" spans="1:38" x14ac:dyDescent="0.25">
      <c r="A5445" t="s">
        <v>22569</v>
      </c>
      <c r="B5445" t="s">
        <v>22568</v>
      </c>
      <c r="C5445" t="s">
        <v>10700</v>
      </c>
      <c r="D5445" t="s">
        <v>675</v>
      </c>
      <c r="E5445" t="s">
        <v>22570</v>
      </c>
      <c r="F5445" t="s">
        <v>54</v>
      </c>
      <c r="G5445"/>
      <c r="H5445" t="s">
        <v>46776</v>
      </c>
      <c r="I5445" t="s">
        <v>53436</v>
      </c>
      <c r="J5445" t="s">
        <v>22571</v>
      </c>
      <c r="K5445" t="s">
        <v>565</v>
      </c>
      <c r="L5445" s="119" t="str">
        <f t="shared" si="340"/>
        <v>NA</v>
      </c>
      <c r="M5445" s="119"/>
      <c r="N5445" s="120" t="str">
        <f t="shared" si="341"/>
        <v>NA</v>
      </c>
      <c r="O5445" s="120"/>
      <c r="P5445"/>
      <c r="Q5445"/>
      <c r="R5445"/>
      <c r="S5445"/>
      <c r="T5445"/>
      <c r="U5445" t="s">
        <v>10197</v>
      </c>
      <c r="V5445" t="s">
        <v>10195</v>
      </c>
      <c r="W5445" t="s">
        <v>10196</v>
      </c>
      <c r="X5445" t="s">
        <v>675</v>
      </c>
      <c r="Y5445" t="s">
        <v>10198</v>
      </c>
      <c r="Z5445" t="s">
        <v>54</v>
      </c>
      <c r="AA5445"/>
      <c r="AB5445" t="s">
        <v>46141</v>
      </c>
      <c r="AC5445" t="s">
        <v>52903</v>
      </c>
      <c r="AD5445"/>
      <c r="AE5445" t="s">
        <v>105</v>
      </c>
      <c r="AF5445" s="119" t="str">
        <f t="shared" si="342"/>
        <v>NA</v>
      </c>
      <c r="AG5445" s="119"/>
      <c r="AH5445" s="119"/>
      <c r="AI5445" s="119"/>
      <c r="AJ5445" s="119" t="str">
        <f t="shared" si="343"/>
        <v>NA</v>
      </c>
      <c r="AK5445" s="190"/>
      <c r="AL5445" s="191"/>
    </row>
    <row r="5446" spans="1:38" x14ac:dyDescent="0.25">
      <c r="A5446" t="s">
        <v>6937</v>
      </c>
      <c r="B5446" t="s">
        <v>6935</v>
      </c>
      <c r="C5446" t="s">
        <v>6936</v>
      </c>
      <c r="D5446" t="s">
        <v>675</v>
      </c>
      <c r="E5446" t="s">
        <v>6938</v>
      </c>
      <c r="F5446" t="s">
        <v>54</v>
      </c>
      <c r="G5446"/>
      <c r="H5446" t="s">
        <v>46777</v>
      </c>
      <c r="I5446" t="s">
        <v>53437</v>
      </c>
      <c r="J5446"/>
      <c r="K5446" t="s">
        <v>105</v>
      </c>
      <c r="L5446" s="119" t="str">
        <f t="shared" si="340"/>
        <v>NA</v>
      </c>
      <c r="M5446" s="119"/>
      <c r="N5446" s="120" t="str">
        <f t="shared" si="341"/>
        <v>NA</v>
      </c>
      <c r="O5446" s="120"/>
      <c r="P5446"/>
      <c r="Q5446"/>
      <c r="R5446"/>
      <c r="S5446"/>
      <c r="T5446"/>
      <c r="U5446" t="s">
        <v>14146</v>
      </c>
      <c r="V5446" t="s">
        <v>14144</v>
      </c>
      <c r="W5446" t="s">
        <v>14145</v>
      </c>
      <c r="X5446" t="s">
        <v>675</v>
      </c>
      <c r="Y5446" t="s">
        <v>14147</v>
      </c>
      <c r="Z5446" t="s">
        <v>54</v>
      </c>
      <c r="AA5446"/>
      <c r="AB5446" t="s">
        <v>46142</v>
      </c>
      <c r="AC5446" t="s">
        <v>52904</v>
      </c>
      <c r="AD5446" t="s">
        <v>14146</v>
      </c>
      <c r="AE5446" t="s">
        <v>565</v>
      </c>
      <c r="AF5446" s="119" t="str">
        <f t="shared" si="342"/>
        <v>NA</v>
      </c>
      <c r="AG5446" s="119"/>
      <c r="AH5446" s="119"/>
      <c r="AI5446" s="119"/>
      <c r="AJ5446" s="119" t="str">
        <f t="shared" si="343"/>
        <v>NA</v>
      </c>
      <c r="AK5446" s="190"/>
      <c r="AL5446" s="191"/>
    </row>
    <row r="5447" spans="1:38" x14ac:dyDescent="0.25">
      <c r="A5447" t="s">
        <v>18281</v>
      </c>
      <c r="B5447" t="s">
        <v>18279</v>
      </c>
      <c r="C5447" t="s">
        <v>18280</v>
      </c>
      <c r="D5447" t="s">
        <v>675</v>
      </c>
      <c r="E5447" t="s">
        <v>18282</v>
      </c>
      <c r="F5447" t="s">
        <v>54</v>
      </c>
      <c r="G5447"/>
      <c r="H5447" t="s">
        <v>46778</v>
      </c>
      <c r="I5447" t="s">
        <v>53438</v>
      </c>
      <c r="J5447" t="s">
        <v>18283</v>
      </c>
      <c r="K5447" t="s">
        <v>565</v>
      </c>
      <c r="L5447" s="119" t="str">
        <f t="shared" si="340"/>
        <v>NA</v>
      </c>
      <c r="M5447" s="119"/>
      <c r="N5447" s="120" t="str">
        <f t="shared" si="341"/>
        <v>NA</v>
      </c>
      <c r="O5447" s="120"/>
      <c r="P5447"/>
      <c r="Q5447"/>
      <c r="R5447"/>
      <c r="S5447"/>
      <c r="T5447"/>
      <c r="U5447" t="s">
        <v>15045</v>
      </c>
      <c r="V5447" t="s">
        <v>15043</v>
      </c>
      <c r="W5447" t="s">
        <v>15044</v>
      </c>
      <c r="X5447" t="s">
        <v>675</v>
      </c>
      <c r="Y5447" t="s">
        <v>15046</v>
      </c>
      <c r="Z5447" t="s">
        <v>54</v>
      </c>
      <c r="AA5447"/>
      <c r="AB5447" t="s">
        <v>46143</v>
      </c>
      <c r="AC5447" t="s">
        <v>52905</v>
      </c>
      <c r="AD5447"/>
      <c r="AE5447" t="s">
        <v>565</v>
      </c>
      <c r="AF5447" s="119" t="str">
        <f t="shared" si="342"/>
        <v>NA</v>
      </c>
      <c r="AG5447" s="119"/>
      <c r="AH5447" s="119"/>
      <c r="AI5447" s="119"/>
      <c r="AJ5447" s="119" t="str">
        <f t="shared" si="343"/>
        <v>NA</v>
      </c>
      <c r="AK5447" s="190"/>
      <c r="AL5447" s="191"/>
    </row>
    <row r="5448" spans="1:38" x14ac:dyDescent="0.25">
      <c r="A5448" t="s">
        <v>22190</v>
      </c>
      <c r="B5448" t="s">
        <v>22188</v>
      </c>
      <c r="C5448" t="s">
        <v>22189</v>
      </c>
      <c r="D5448" t="s">
        <v>675</v>
      </c>
      <c r="E5448" t="s">
        <v>18282</v>
      </c>
      <c r="F5448" t="s">
        <v>54</v>
      </c>
      <c r="G5448"/>
      <c r="H5448" t="s">
        <v>46779</v>
      </c>
      <c r="I5448" t="s">
        <v>53438</v>
      </c>
      <c r="J5448" t="s">
        <v>22191</v>
      </c>
      <c r="K5448" t="s">
        <v>105</v>
      </c>
      <c r="L5448" s="119" t="str">
        <f t="shared" si="340"/>
        <v>NA</v>
      </c>
      <c r="M5448" s="119"/>
      <c r="N5448" s="120" t="str">
        <f t="shared" si="341"/>
        <v>NA</v>
      </c>
      <c r="O5448" s="120"/>
      <c r="P5448"/>
      <c r="Q5448"/>
      <c r="R5448"/>
      <c r="S5448"/>
      <c r="T5448"/>
      <c r="U5448" t="s">
        <v>15065</v>
      </c>
      <c r="V5448" t="s">
        <v>15063</v>
      </c>
      <c r="W5448" t="s">
        <v>15064</v>
      </c>
      <c r="X5448" t="s">
        <v>675</v>
      </c>
      <c r="Y5448" t="s">
        <v>15066</v>
      </c>
      <c r="Z5448" t="s">
        <v>54</v>
      </c>
      <c r="AA5448"/>
      <c r="AB5448" t="s">
        <v>46144</v>
      </c>
      <c r="AC5448" t="s">
        <v>52906</v>
      </c>
      <c r="AD5448"/>
      <c r="AE5448" t="s">
        <v>565</v>
      </c>
      <c r="AF5448" s="119" t="str">
        <f t="shared" si="342"/>
        <v>NA</v>
      </c>
      <c r="AG5448" s="119"/>
      <c r="AH5448" s="119"/>
      <c r="AI5448" s="119"/>
      <c r="AJ5448" s="119" t="str">
        <f t="shared" si="343"/>
        <v>NA</v>
      </c>
      <c r="AK5448" s="190"/>
      <c r="AL5448" s="191"/>
    </row>
    <row r="5449" spans="1:38" x14ac:dyDescent="0.25">
      <c r="A5449" t="s">
        <v>10884</v>
      </c>
      <c r="B5449" t="s">
        <v>10883</v>
      </c>
      <c r="C5449" t="s">
        <v>7752</v>
      </c>
      <c r="D5449" t="s">
        <v>675</v>
      </c>
      <c r="E5449" t="s">
        <v>10885</v>
      </c>
      <c r="F5449" t="s">
        <v>54</v>
      </c>
      <c r="G5449"/>
      <c r="H5449" t="s">
        <v>46780</v>
      </c>
      <c r="I5449" t="s">
        <v>53439</v>
      </c>
      <c r="J5449"/>
      <c r="K5449" t="s">
        <v>565</v>
      </c>
      <c r="L5449" s="119" t="str">
        <f t="shared" si="340"/>
        <v>NA</v>
      </c>
      <c r="M5449" s="119"/>
      <c r="N5449" s="120" t="str">
        <f t="shared" si="341"/>
        <v>NA</v>
      </c>
      <c r="O5449" s="120"/>
      <c r="P5449"/>
      <c r="Q5449"/>
      <c r="R5449"/>
      <c r="S5449"/>
      <c r="T5449"/>
      <c r="U5449" t="s">
        <v>22283</v>
      </c>
      <c r="V5449" t="s">
        <v>22281</v>
      </c>
      <c r="W5449" t="s">
        <v>22282</v>
      </c>
      <c r="X5449" t="s">
        <v>675</v>
      </c>
      <c r="Y5449" t="s">
        <v>3578</v>
      </c>
      <c r="Z5449" t="s">
        <v>54</v>
      </c>
      <c r="AA5449"/>
      <c r="AB5449" t="s">
        <v>46145</v>
      </c>
      <c r="AC5449" t="s">
        <v>52907</v>
      </c>
      <c r="AD5449"/>
      <c r="AE5449" t="s">
        <v>105</v>
      </c>
      <c r="AF5449" s="119" t="str">
        <f t="shared" si="342"/>
        <v>NA</v>
      </c>
      <c r="AG5449" s="119"/>
      <c r="AH5449" s="119"/>
      <c r="AI5449" s="119"/>
      <c r="AJ5449" s="119" t="str">
        <f t="shared" si="343"/>
        <v>NA</v>
      </c>
      <c r="AK5449" s="190"/>
      <c r="AL5449" s="191"/>
    </row>
    <row r="5450" spans="1:38" x14ac:dyDescent="0.25">
      <c r="A5450" t="s">
        <v>11089</v>
      </c>
      <c r="B5450" t="s">
        <v>11088</v>
      </c>
      <c r="C5450" t="s">
        <v>3975</v>
      </c>
      <c r="D5450" t="s">
        <v>675</v>
      </c>
      <c r="E5450" t="s">
        <v>11090</v>
      </c>
      <c r="F5450" t="s">
        <v>54</v>
      </c>
      <c r="G5450"/>
      <c r="H5450" t="s">
        <v>46781</v>
      </c>
      <c r="I5450" t="s">
        <v>53440</v>
      </c>
      <c r="J5450"/>
      <c r="K5450" t="s">
        <v>565</v>
      </c>
      <c r="L5450" s="119" t="str">
        <f t="shared" si="340"/>
        <v>NA</v>
      </c>
      <c r="M5450" s="119"/>
      <c r="N5450" s="120" t="str">
        <f t="shared" si="341"/>
        <v>NA</v>
      </c>
      <c r="O5450" s="120"/>
      <c r="P5450"/>
      <c r="Q5450"/>
      <c r="R5450"/>
      <c r="S5450"/>
      <c r="T5450"/>
      <c r="U5450" t="s">
        <v>15041</v>
      </c>
      <c r="V5450" t="s">
        <v>15039</v>
      </c>
      <c r="W5450" t="s">
        <v>15040</v>
      </c>
      <c r="X5450" t="s">
        <v>675</v>
      </c>
      <c r="Y5450" t="s">
        <v>15042</v>
      </c>
      <c r="Z5450" t="s">
        <v>54</v>
      </c>
      <c r="AA5450"/>
      <c r="AB5450" t="s">
        <v>46146</v>
      </c>
      <c r="AC5450" t="s">
        <v>52908</v>
      </c>
      <c r="AD5450"/>
      <c r="AE5450" t="s">
        <v>565</v>
      </c>
      <c r="AF5450" s="119" t="str">
        <f t="shared" si="342"/>
        <v>NA</v>
      </c>
      <c r="AG5450" s="119"/>
      <c r="AH5450" s="119"/>
      <c r="AI5450" s="119"/>
      <c r="AJ5450" s="119" t="str">
        <f t="shared" si="343"/>
        <v>NA</v>
      </c>
      <c r="AK5450" s="190"/>
      <c r="AL5450" s="191"/>
    </row>
    <row r="5451" spans="1:38" x14ac:dyDescent="0.25">
      <c r="A5451" t="s">
        <v>21929</v>
      </c>
      <c r="B5451" t="s">
        <v>21932</v>
      </c>
      <c r="C5451" t="s">
        <v>21933</v>
      </c>
      <c r="D5451" t="s">
        <v>675</v>
      </c>
      <c r="E5451" t="s">
        <v>21934</v>
      </c>
      <c r="F5451" t="s">
        <v>54</v>
      </c>
      <c r="G5451"/>
      <c r="H5451" t="s">
        <v>46782</v>
      </c>
      <c r="I5451" t="s">
        <v>53441</v>
      </c>
      <c r="J5451"/>
      <c r="K5451" t="s">
        <v>105</v>
      </c>
      <c r="L5451" s="119" t="str">
        <f t="shared" si="340"/>
        <v>NA</v>
      </c>
      <c r="M5451" s="119"/>
      <c r="N5451" s="120" t="str">
        <f t="shared" si="341"/>
        <v>NA</v>
      </c>
      <c r="O5451" s="120"/>
      <c r="P5451"/>
      <c r="Q5451"/>
      <c r="R5451"/>
      <c r="S5451"/>
      <c r="T5451"/>
      <c r="U5451" t="s">
        <v>14310</v>
      </c>
      <c r="V5451" t="s">
        <v>14308</v>
      </c>
      <c r="W5451" t="s">
        <v>14309</v>
      </c>
      <c r="X5451" t="s">
        <v>675</v>
      </c>
      <c r="Y5451" t="s">
        <v>3397</v>
      </c>
      <c r="Z5451" t="s">
        <v>54</v>
      </c>
      <c r="AA5451"/>
      <c r="AB5451" t="s">
        <v>46147</v>
      </c>
      <c r="AC5451" t="s">
        <v>52909</v>
      </c>
      <c r="AD5451" t="s">
        <v>14310</v>
      </c>
      <c r="AE5451" t="s">
        <v>565</v>
      </c>
      <c r="AF5451" s="119" t="str">
        <f t="shared" si="342"/>
        <v>NA</v>
      </c>
      <c r="AG5451" s="119"/>
      <c r="AH5451" s="119"/>
      <c r="AI5451" s="119"/>
      <c r="AJ5451" s="119" t="str">
        <f t="shared" si="343"/>
        <v>NA</v>
      </c>
      <c r="AK5451" s="190"/>
      <c r="AL5451" s="191"/>
    </row>
    <row r="5452" spans="1:38" x14ac:dyDescent="0.25">
      <c r="A5452" t="s">
        <v>18989</v>
      </c>
      <c r="B5452" t="s">
        <v>18987</v>
      </c>
      <c r="C5452" t="s">
        <v>18988</v>
      </c>
      <c r="D5452" t="s">
        <v>675</v>
      </c>
      <c r="E5452" t="s">
        <v>159</v>
      </c>
      <c r="F5452" t="s">
        <v>54</v>
      </c>
      <c r="G5452"/>
      <c r="H5452" t="s">
        <v>46783</v>
      </c>
      <c r="I5452" t="s">
        <v>53442</v>
      </c>
      <c r="J5452" t="s">
        <v>18990</v>
      </c>
      <c r="K5452" t="s">
        <v>565</v>
      </c>
      <c r="L5452" s="119" t="str">
        <f t="shared" si="340"/>
        <v>NA</v>
      </c>
      <c r="M5452" s="119"/>
      <c r="N5452" s="120" t="str">
        <f t="shared" si="341"/>
        <v>NA</v>
      </c>
      <c r="O5452" s="120"/>
      <c r="P5452"/>
      <c r="Q5452"/>
      <c r="R5452"/>
      <c r="S5452"/>
      <c r="T5452"/>
      <c r="U5452" t="s">
        <v>15641</v>
      </c>
      <c r="V5452" t="s">
        <v>15639</v>
      </c>
      <c r="W5452" t="s">
        <v>15640</v>
      </c>
      <c r="X5452" t="s">
        <v>675</v>
      </c>
      <c r="Y5452" t="s">
        <v>1644</v>
      </c>
      <c r="Z5452" t="s">
        <v>54</v>
      </c>
      <c r="AA5452"/>
      <c r="AB5452" t="s">
        <v>46148</v>
      </c>
      <c r="AC5452" t="s">
        <v>52910</v>
      </c>
      <c r="AD5452" t="s">
        <v>15641</v>
      </c>
      <c r="AE5452" t="s">
        <v>565</v>
      </c>
      <c r="AF5452" s="119" t="str">
        <f t="shared" si="342"/>
        <v>NA</v>
      </c>
      <c r="AG5452" s="119"/>
      <c r="AH5452" s="119"/>
      <c r="AI5452" s="119"/>
      <c r="AJ5452" s="119" t="str">
        <f t="shared" si="343"/>
        <v>NA</v>
      </c>
      <c r="AK5452" s="190"/>
      <c r="AL5452" s="191"/>
    </row>
    <row r="5453" spans="1:38" x14ac:dyDescent="0.25">
      <c r="A5453" t="s">
        <v>19373</v>
      </c>
      <c r="B5453" t="s">
        <v>19371</v>
      </c>
      <c r="C5453" t="s">
        <v>19372</v>
      </c>
      <c r="D5453" t="s">
        <v>675</v>
      </c>
      <c r="E5453" t="s">
        <v>159</v>
      </c>
      <c r="F5453" t="s">
        <v>54</v>
      </c>
      <c r="G5453"/>
      <c r="H5453" t="s">
        <v>46783</v>
      </c>
      <c r="I5453" t="s">
        <v>53442</v>
      </c>
      <c r="J5453" t="s">
        <v>19374</v>
      </c>
      <c r="K5453" t="s">
        <v>565</v>
      </c>
      <c r="L5453" s="119" t="str">
        <f t="shared" si="340"/>
        <v>NA</v>
      </c>
      <c r="M5453" s="119"/>
      <c r="N5453" s="120" t="str">
        <f t="shared" si="341"/>
        <v>NA</v>
      </c>
      <c r="O5453" s="120"/>
      <c r="P5453"/>
      <c r="Q5453"/>
      <c r="R5453"/>
      <c r="S5453"/>
      <c r="T5453"/>
      <c r="U5453" t="s">
        <v>7764</v>
      </c>
      <c r="V5453" t="s">
        <v>7762</v>
      </c>
      <c r="W5453" t="s">
        <v>7763</v>
      </c>
      <c r="X5453" t="s">
        <v>675</v>
      </c>
      <c r="Y5453" t="s">
        <v>3246</v>
      </c>
      <c r="Z5453" t="s">
        <v>54</v>
      </c>
      <c r="AA5453"/>
      <c r="AB5453" t="s">
        <v>46149</v>
      </c>
      <c r="AC5453" t="s">
        <v>52911</v>
      </c>
      <c r="AD5453" t="s">
        <v>7765</v>
      </c>
      <c r="AE5453" t="s">
        <v>105</v>
      </c>
      <c r="AF5453" s="119" t="str">
        <f t="shared" si="342"/>
        <v>NA</v>
      </c>
      <c r="AG5453" s="119"/>
      <c r="AH5453" s="119"/>
      <c r="AI5453" s="119"/>
      <c r="AJ5453" s="119" t="str">
        <f t="shared" si="343"/>
        <v>NA</v>
      </c>
      <c r="AK5453" s="190"/>
      <c r="AL5453" s="191"/>
    </row>
    <row r="5454" spans="1:38" x14ac:dyDescent="0.25">
      <c r="A5454" t="s">
        <v>22630</v>
      </c>
      <c r="B5454" t="s">
        <v>22629</v>
      </c>
      <c r="C5454" t="s">
        <v>3961</v>
      </c>
      <c r="D5454" t="s">
        <v>675</v>
      </c>
      <c r="E5454" t="s">
        <v>159</v>
      </c>
      <c r="F5454" t="s">
        <v>54</v>
      </c>
      <c r="G5454"/>
      <c r="H5454" t="s">
        <v>46784</v>
      </c>
      <c r="I5454" t="s">
        <v>53442</v>
      </c>
      <c r="J5454" t="s">
        <v>22630</v>
      </c>
      <c r="K5454" t="s">
        <v>565</v>
      </c>
      <c r="L5454" s="119" t="str">
        <f t="shared" si="340"/>
        <v>NA</v>
      </c>
      <c r="M5454" s="119"/>
      <c r="N5454" s="120" t="str">
        <f t="shared" si="341"/>
        <v>NA</v>
      </c>
      <c r="O5454" s="120"/>
      <c r="P5454"/>
      <c r="Q5454"/>
      <c r="R5454"/>
      <c r="S5454"/>
      <c r="T5454"/>
      <c r="U5454" t="s">
        <v>10108</v>
      </c>
      <c r="V5454" t="s">
        <v>10106</v>
      </c>
      <c r="W5454" t="s">
        <v>10107</v>
      </c>
      <c r="X5454" t="s">
        <v>675</v>
      </c>
      <c r="Y5454" t="s">
        <v>3246</v>
      </c>
      <c r="Z5454" t="s">
        <v>54</v>
      </c>
      <c r="AA5454"/>
      <c r="AB5454" t="s">
        <v>46149</v>
      </c>
      <c r="AC5454" t="s">
        <v>52911</v>
      </c>
      <c r="AD5454"/>
      <c r="AE5454" t="s">
        <v>105</v>
      </c>
      <c r="AF5454" s="119" t="str">
        <f t="shared" si="342"/>
        <v>NA</v>
      </c>
      <c r="AG5454" s="119"/>
      <c r="AH5454" s="119"/>
      <c r="AI5454" s="119"/>
      <c r="AJ5454" s="119" t="str">
        <f t="shared" si="343"/>
        <v>NA</v>
      </c>
      <c r="AK5454" s="190"/>
      <c r="AL5454" s="191"/>
    </row>
    <row r="5455" spans="1:38" x14ac:dyDescent="0.25">
      <c r="A5455" t="s">
        <v>8881</v>
      </c>
      <c r="B5455" t="s">
        <v>8879</v>
      </c>
      <c r="C5455" t="s">
        <v>8880</v>
      </c>
      <c r="D5455" t="s">
        <v>675</v>
      </c>
      <c r="E5455" t="s">
        <v>8882</v>
      </c>
      <c r="F5455" t="s">
        <v>54</v>
      </c>
      <c r="G5455"/>
      <c r="H5455" t="s">
        <v>46785</v>
      </c>
      <c r="I5455" t="s">
        <v>53443</v>
      </c>
      <c r="J5455" t="s">
        <v>8881</v>
      </c>
      <c r="K5455" t="s">
        <v>105</v>
      </c>
      <c r="L5455" s="119" t="str">
        <f t="shared" si="340"/>
        <v>NA</v>
      </c>
      <c r="M5455" s="119"/>
      <c r="N5455" s="120" t="str">
        <f t="shared" si="341"/>
        <v>NA</v>
      </c>
      <c r="O5455" s="120"/>
      <c r="P5455"/>
      <c r="Q5455"/>
      <c r="R5455"/>
      <c r="S5455"/>
      <c r="T5455"/>
      <c r="U5455" t="s">
        <v>9323</v>
      </c>
      <c r="V5455" t="s">
        <v>9321</v>
      </c>
      <c r="W5455" t="s">
        <v>9322</v>
      </c>
      <c r="X5455" t="s">
        <v>675</v>
      </c>
      <c r="Y5455" t="s">
        <v>3246</v>
      </c>
      <c r="Z5455" t="s">
        <v>54</v>
      </c>
      <c r="AA5455"/>
      <c r="AB5455" t="s">
        <v>46149</v>
      </c>
      <c r="AC5455" t="s">
        <v>52911</v>
      </c>
      <c r="AD5455"/>
      <c r="AE5455" t="s">
        <v>105</v>
      </c>
      <c r="AF5455" s="119" t="str">
        <f t="shared" si="342"/>
        <v>NA</v>
      </c>
      <c r="AG5455" s="119"/>
      <c r="AH5455" s="119"/>
      <c r="AI5455" s="119"/>
      <c r="AJ5455" s="119" t="str">
        <f t="shared" si="343"/>
        <v>NA</v>
      </c>
      <c r="AK5455" s="190"/>
      <c r="AL5455" s="191"/>
    </row>
    <row r="5456" spans="1:38" x14ac:dyDescent="0.25">
      <c r="A5456" t="s">
        <v>22595</v>
      </c>
      <c r="B5456" t="s">
        <v>22593</v>
      </c>
      <c r="C5456" t="s">
        <v>22594</v>
      </c>
      <c r="D5456" t="s">
        <v>675</v>
      </c>
      <c r="E5456" t="s">
        <v>378</v>
      </c>
      <c r="F5456" t="s">
        <v>54</v>
      </c>
      <c r="G5456"/>
      <c r="H5456" t="s">
        <v>46786</v>
      </c>
      <c r="I5456" t="s">
        <v>53444</v>
      </c>
      <c r="J5456"/>
      <c r="K5456" t="s">
        <v>565</v>
      </c>
      <c r="L5456" s="119" t="str">
        <f t="shared" si="340"/>
        <v>NA</v>
      </c>
      <c r="M5456" s="119"/>
      <c r="N5456" s="120" t="str">
        <f t="shared" si="341"/>
        <v>NA</v>
      </c>
      <c r="O5456" s="120"/>
      <c r="P5456"/>
      <c r="Q5456"/>
      <c r="R5456"/>
      <c r="S5456"/>
      <c r="T5456"/>
      <c r="U5456" t="s">
        <v>12657</v>
      </c>
      <c r="V5456" t="s">
        <v>12655</v>
      </c>
      <c r="W5456" t="s">
        <v>12656</v>
      </c>
      <c r="X5456" t="s">
        <v>675</v>
      </c>
      <c r="Y5456" t="s">
        <v>3246</v>
      </c>
      <c r="Z5456" t="s">
        <v>54</v>
      </c>
      <c r="AA5456"/>
      <c r="AB5456" t="s">
        <v>46150</v>
      </c>
      <c r="AC5456" t="s">
        <v>52911</v>
      </c>
      <c r="AD5456"/>
      <c r="AE5456" t="s">
        <v>105</v>
      </c>
      <c r="AF5456" s="119" t="str">
        <f t="shared" si="342"/>
        <v>NA</v>
      </c>
      <c r="AG5456" s="119"/>
      <c r="AH5456" s="119"/>
      <c r="AI5456" s="119"/>
      <c r="AJ5456" s="119" t="str">
        <f t="shared" si="343"/>
        <v>NA</v>
      </c>
      <c r="AK5456" s="190"/>
      <c r="AL5456" s="191"/>
    </row>
    <row r="5457" spans="1:38" x14ac:dyDescent="0.25">
      <c r="A5457" t="s">
        <v>12287</v>
      </c>
      <c r="B5457" t="s">
        <v>12285</v>
      </c>
      <c r="C5457" t="s">
        <v>12286</v>
      </c>
      <c r="D5457" t="s">
        <v>675</v>
      </c>
      <c r="E5457" t="s">
        <v>378</v>
      </c>
      <c r="F5457" t="s">
        <v>54</v>
      </c>
      <c r="G5457"/>
      <c r="H5457" t="s">
        <v>46787</v>
      </c>
      <c r="I5457" t="s">
        <v>53444</v>
      </c>
      <c r="J5457"/>
      <c r="K5457" t="s">
        <v>105</v>
      </c>
      <c r="L5457" s="119" t="str">
        <f t="shared" si="340"/>
        <v>NA</v>
      </c>
      <c r="M5457" s="119"/>
      <c r="N5457" s="120" t="str">
        <f t="shared" si="341"/>
        <v>NA</v>
      </c>
      <c r="O5457" s="120"/>
      <c r="P5457"/>
      <c r="Q5457"/>
      <c r="R5457"/>
      <c r="S5457"/>
      <c r="T5457"/>
      <c r="U5457" t="s">
        <v>13355</v>
      </c>
      <c r="V5457" t="s">
        <v>13353</v>
      </c>
      <c r="W5457" t="s">
        <v>13354</v>
      </c>
      <c r="X5457" t="s">
        <v>675</v>
      </c>
      <c r="Y5457" t="s">
        <v>1785</v>
      </c>
      <c r="Z5457" t="s">
        <v>54</v>
      </c>
      <c r="AA5457"/>
      <c r="AB5457" t="s">
        <v>46151</v>
      </c>
      <c r="AC5457" t="s">
        <v>52912</v>
      </c>
      <c r="AD5457" t="s">
        <v>13355</v>
      </c>
      <c r="AE5457" t="s">
        <v>565</v>
      </c>
      <c r="AF5457" s="119" t="str">
        <f t="shared" si="342"/>
        <v>NA</v>
      </c>
      <c r="AG5457" s="119"/>
      <c r="AH5457" s="119"/>
      <c r="AI5457" s="119"/>
      <c r="AJ5457" s="119" t="str">
        <f t="shared" si="343"/>
        <v>NA</v>
      </c>
      <c r="AK5457" s="190"/>
      <c r="AL5457" s="191"/>
    </row>
    <row r="5458" spans="1:38" x14ac:dyDescent="0.25">
      <c r="A5458" t="s">
        <v>18031</v>
      </c>
      <c r="B5458" t="s">
        <v>18029</v>
      </c>
      <c r="C5458" t="s">
        <v>18030</v>
      </c>
      <c r="D5458" t="s">
        <v>675</v>
      </c>
      <c r="E5458" t="s">
        <v>18032</v>
      </c>
      <c r="F5458" t="s">
        <v>54</v>
      </c>
      <c r="G5458"/>
      <c r="H5458" t="s">
        <v>46788</v>
      </c>
      <c r="I5458" t="s">
        <v>53445</v>
      </c>
      <c r="J5458"/>
      <c r="K5458" t="s">
        <v>565</v>
      </c>
      <c r="L5458" s="119" t="str">
        <f t="shared" si="340"/>
        <v>NA</v>
      </c>
      <c r="M5458" s="119"/>
      <c r="N5458" s="120" t="str">
        <f t="shared" si="341"/>
        <v>NA</v>
      </c>
      <c r="O5458" s="120"/>
      <c r="P5458"/>
      <c r="Q5458"/>
      <c r="R5458"/>
      <c r="S5458"/>
      <c r="T5458"/>
      <c r="U5458" t="s">
        <v>15010</v>
      </c>
      <c r="V5458" t="s">
        <v>15008</v>
      </c>
      <c r="W5458" t="s">
        <v>15009</v>
      </c>
      <c r="X5458" t="s">
        <v>675</v>
      </c>
      <c r="Y5458" t="s">
        <v>15011</v>
      </c>
      <c r="Z5458" t="s">
        <v>54</v>
      </c>
      <c r="AA5458"/>
      <c r="AB5458" t="s">
        <v>46152</v>
      </c>
      <c r="AC5458" t="s">
        <v>52913</v>
      </c>
      <c r="AD5458" t="s">
        <v>15012</v>
      </c>
      <c r="AE5458" t="s">
        <v>565</v>
      </c>
      <c r="AF5458" s="119" t="str">
        <f t="shared" si="342"/>
        <v>NA</v>
      </c>
      <c r="AG5458" s="119"/>
      <c r="AH5458" s="119"/>
      <c r="AI5458" s="119"/>
      <c r="AJ5458" s="119" t="str">
        <f t="shared" si="343"/>
        <v>NA</v>
      </c>
      <c r="AK5458" s="190"/>
      <c r="AL5458" s="191"/>
    </row>
    <row r="5459" spans="1:38" x14ac:dyDescent="0.25">
      <c r="A5459" t="s">
        <v>20344</v>
      </c>
      <c r="B5459" t="s">
        <v>20342</v>
      </c>
      <c r="C5459" t="s">
        <v>20343</v>
      </c>
      <c r="D5459" t="s">
        <v>675</v>
      </c>
      <c r="E5459" t="s">
        <v>4355</v>
      </c>
      <c r="F5459" t="s">
        <v>54</v>
      </c>
      <c r="G5459"/>
      <c r="H5459" t="s">
        <v>46789</v>
      </c>
      <c r="I5459" t="s">
        <v>53446</v>
      </c>
      <c r="J5459" t="s">
        <v>20345</v>
      </c>
      <c r="K5459" t="s">
        <v>565</v>
      </c>
      <c r="L5459" s="119" t="str">
        <f t="shared" si="340"/>
        <v>NA</v>
      </c>
      <c r="M5459" s="119"/>
      <c r="N5459" s="120" t="str">
        <f t="shared" si="341"/>
        <v>NA</v>
      </c>
      <c r="O5459" s="120"/>
      <c r="P5459"/>
      <c r="Q5459"/>
      <c r="R5459"/>
      <c r="S5459"/>
      <c r="T5459"/>
      <c r="U5459" t="s">
        <v>16262</v>
      </c>
      <c r="V5459" t="s">
        <v>16260</v>
      </c>
      <c r="W5459" t="s">
        <v>16261</v>
      </c>
      <c r="X5459" t="s">
        <v>675</v>
      </c>
      <c r="Y5459" t="s">
        <v>16263</v>
      </c>
      <c r="Z5459" t="s">
        <v>54</v>
      </c>
      <c r="AA5459"/>
      <c r="AB5459" t="s">
        <v>46153</v>
      </c>
      <c r="AC5459" t="s">
        <v>52914</v>
      </c>
      <c r="AD5459" t="s">
        <v>16264</v>
      </c>
      <c r="AE5459" t="s">
        <v>565</v>
      </c>
      <c r="AF5459" s="119" t="str">
        <f t="shared" si="342"/>
        <v>NA</v>
      </c>
      <c r="AG5459" s="119"/>
      <c r="AH5459" s="119"/>
      <c r="AI5459" s="119"/>
      <c r="AJ5459" s="119" t="str">
        <f t="shared" si="343"/>
        <v>NA</v>
      </c>
      <c r="AK5459" s="190"/>
      <c r="AL5459" s="191"/>
    </row>
    <row r="5460" spans="1:38" x14ac:dyDescent="0.25">
      <c r="A5460" t="s">
        <v>20013</v>
      </c>
      <c r="B5460" t="s">
        <v>20011</v>
      </c>
      <c r="C5460" t="s">
        <v>20012</v>
      </c>
      <c r="D5460" t="s">
        <v>675</v>
      </c>
      <c r="E5460" t="s">
        <v>4355</v>
      </c>
      <c r="F5460" t="s">
        <v>54</v>
      </c>
      <c r="G5460"/>
      <c r="H5460" t="s">
        <v>46789</v>
      </c>
      <c r="I5460" t="s">
        <v>53446</v>
      </c>
      <c r="J5460" t="s">
        <v>20013</v>
      </c>
      <c r="K5460" t="s">
        <v>565</v>
      </c>
      <c r="L5460" s="119" t="str">
        <f t="shared" si="340"/>
        <v>NA</v>
      </c>
      <c r="M5460" s="119"/>
      <c r="N5460" s="120" t="str">
        <f t="shared" si="341"/>
        <v>NA</v>
      </c>
      <c r="O5460" s="120"/>
      <c r="P5460"/>
      <c r="Q5460"/>
      <c r="R5460"/>
      <c r="S5460"/>
      <c r="T5460"/>
      <c r="U5460" t="s">
        <v>14847</v>
      </c>
      <c r="V5460" t="s">
        <v>14845</v>
      </c>
      <c r="W5460" t="s">
        <v>14846</v>
      </c>
      <c r="X5460" t="s">
        <v>675</v>
      </c>
      <c r="Y5460" t="s">
        <v>3699</v>
      </c>
      <c r="Z5460" t="s">
        <v>54</v>
      </c>
      <c r="AA5460"/>
      <c r="AB5460" t="s">
        <v>46154</v>
      </c>
      <c r="AC5460" t="s">
        <v>52915</v>
      </c>
      <c r="AD5460" t="s">
        <v>14847</v>
      </c>
      <c r="AE5460" t="s">
        <v>565</v>
      </c>
      <c r="AF5460" s="119" t="str">
        <f t="shared" si="342"/>
        <v>NA</v>
      </c>
      <c r="AG5460" s="119"/>
      <c r="AH5460" s="119"/>
      <c r="AI5460" s="119"/>
      <c r="AJ5460" s="119" t="str">
        <f t="shared" si="343"/>
        <v>NA</v>
      </c>
      <c r="AK5460" s="190"/>
      <c r="AL5460" s="191"/>
    </row>
    <row r="5461" spans="1:38" x14ac:dyDescent="0.25">
      <c r="A5461" t="s">
        <v>19921</v>
      </c>
      <c r="B5461" t="s">
        <v>19919</v>
      </c>
      <c r="C5461" t="s">
        <v>19920</v>
      </c>
      <c r="D5461" t="s">
        <v>675</v>
      </c>
      <c r="E5461" t="s">
        <v>4355</v>
      </c>
      <c r="F5461" t="s">
        <v>54</v>
      </c>
      <c r="G5461"/>
      <c r="H5461" t="s">
        <v>46789</v>
      </c>
      <c r="I5461" t="s">
        <v>53446</v>
      </c>
      <c r="J5461" t="s">
        <v>19921</v>
      </c>
      <c r="K5461" t="s">
        <v>565</v>
      </c>
      <c r="L5461" s="119" t="str">
        <f t="shared" si="340"/>
        <v>NA</v>
      </c>
      <c r="M5461" s="119"/>
      <c r="N5461" s="120" t="str">
        <f t="shared" si="341"/>
        <v>NA</v>
      </c>
      <c r="O5461" s="120"/>
      <c r="P5461"/>
      <c r="Q5461"/>
      <c r="R5461"/>
      <c r="S5461"/>
      <c r="T5461"/>
      <c r="U5461" t="s">
        <v>7831</v>
      </c>
      <c r="V5461" t="s">
        <v>7829</v>
      </c>
      <c r="W5461" t="s">
        <v>7830</v>
      </c>
      <c r="X5461" t="s">
        <v>675</v>
      </c>
      <c r="Y5461" t="s">
        <v>3699</v>
      </c>
      <c r="Z5461" t="s">
        <v>54</v>
      </c>
      <c r="AA5461"/>
      <c r="AB5461" t="s">
        <v>46155</v>
      </c>
      <c r="AC5461" t="s">
        <v>52915</v>
      </c>
      <c r="AD5461"/>
      <c r="AE5461" t="s">
        <v>105</v>
      </c>
      <c r="AF5461" s="119" t="str">
        <f t="shared" si="342"/>
        <v>NA</v>
      </c>
      <c r="AG5461" s="119"/>
      <c r="AH5461" s="119"/>
      <c r="AI5461" s="119"/>
      <c r="AJ5461" s="119" t="str">
        <f t="shared" si="343"/>
        <v>NA</v>
      </c>
      <c r="AK5461" s="190"/>
      <c r="AL5461" s="191"/>
    </row>
    <row r="5462" spans="1:38" x14ac:dyDescent="0.25">
      <c r="A5462" t="s">
        <v>8034</v>
      </c>
      <c r="B5462" t="s">
        <v>8032</v>
      </c>
      <c r="C5462" t="s">
        <v>8033</v>
      </c>
      <c r="D5462" t="s">
        <v>675</v>
      </c>
      <c r="E5462" t="s">
        <v>4355</v>
      </c>
      <c r="F5462" t="s">
        <v>54</v>
      </c>
      <c r="G5462"/>
      <c r="H5462" t="s">
        <v>46790</v>
      </c>
      <c r="I5462" t="s">
        <v>53446</v>
      </c>
      <c r="J5462" t="s">
        <v>8035</v>
      </c>
      <c r="K5462" t="s">
        <v>105</v>
      </c>
      <c r="L5462" s="119" t="str">
        <f t="shared" si="340"/>
        <v>NA</v>
      </c>
      <c r="M5462" s="119"/>
      <c r="N5462" s="120" t="str">
        <f t="shared" si="341"/>
        <v>NA</v>
      </c>
      <c r="O5462" s="120"/>
      <c r="P5462"/>
      <c r="Q5462"/>
      <c r="R5462"/>
      <c r="S5462"/>
      <c r="T5462"/>
      <c r="U5462" t="s">
        <v>13896</v>
      </c>
      <c r="V5462" t="s">
        <v>13894</v>
      </c>
      <c r="W5462" t="s">
        <v>13895</v>
      </c>
      <c r="X5462" t="s">
        <v>675</v>
      </c>
      <c r="Y5462" t="s">
        <v>1380</v>
      </c>
      <c r="Z5462" t="s">
        <v>54</v>
      </c>
      <c r="AA5462"/>
      <c r="AB5462" t="s">
        <v>46156</v>
      </c>
      <c r="AC5462" t="s">
        <v>52916</v>
      </c>
      <c r="AD5462" t="s">
        <v>13896</v>
      </c>
      <c r="AE5462" t="s">
        <v>565</v>
      </c>
      <c r="AF5462" s="119" t="str">
        <f t="shared" si="342"/>
        <v>NA</v>
      </c>
      <c r="AG5462" s="119"/>
      <c r="AH5462" s="119"/>
      <c r="AI5462" s="119"/>
      <c r="AJ5462" s="119" t="str">
        <f t="shared" si="343"/>
        <v>NA</v>
      </c>
      <c r="AK5462" s="190"/>
      <c r="AL5462" s="191"/>
    </row>
    <row r="5463" spans="1:38" x14ac:dyDescent="0.25">
      <c r="A5463" t="s">
        <v>12702</v>
      </c>
      <c r="B5463" t="s">
        <v>12700</v>
      </c>
      <c r="C5463" t="s">
        <v>12701</v>
      </c>
      <c r="D5463" t="s">
        <v>675</v>
      </c>
      <c r="E5463" t="s">
        <v>12703</v>
      </c>
      <c r="F5463" t="s">
        <v>54</v>
      </c>
      <c r="G5463"/>
      <c r="H5463" t="s">
        <v>46791</v>
      </c>
      <c r="I5463" t="s">
        <v>53447</v>
      </c>
      <c r="J5463"/>
      <c r="K5463" t="s">
        <v>105</v>
      </c>
      <c r="L5463" s="119" t="str">
        <f t="shared" si="340"/>
        <v>NA</v>
      </c>
      <c r="M5463" s="119"/>
      <c r="N5463" s="120" t="str">
        <f t="shared" si="341"/>
        <v>NA</v>
      </c>
      <c r="O5463" s="120"/>
      <c r="P5463"/>
      <c r="Q5463"/>
      <c r="R5463"/>
      <c r="S5463"/>
      <c r="T5463"/>
      <c r="U5463" t="s">
        <v>13899</v>
      </c>
      <c r="V5463" t="s">
        <v>13897</v>
      </c>
      <c r="W5463" t="s">
        <v>13898</v>
      </c>
      <c r="X5463" t="s">
        <v>675</v>
      </c>
      <c r="Y5463" t="s">
        <v>13900</v>
      </c>
      <c r="Z5463" t="s">
        <v>54</v>
      </c>
      <c r="AA5463"/>
      <c r="AB5463" t="s">
        <v>46157</v>
      </c>
      <c r="AC5463" t="s">
        <v>52917</v>
      </c>
      <c r="AD5463"/>
      <c r="AE5463" t="s">
        <v>565</v>
      </c>
      <c r="AF5463" s="119" t="str">
        <f t="shared" si="342"/>
        <v>NA</v>
      </c>
      <c r="AG5463" s="119"/>
      <c r="AH5463" s="119"/>
      <c r="AI5463" s="119"/>
      <c r="AJ5463" s="119" t="str">
        <f t="shared" si="343"/>
        <v>NA</v>
      </c>
      <c r="AK5463" s="190"/>
      <c r="AL5463" s="191"/>
    </row>
    <row r="5464" spans="1:38" x14ac:dyDescent="0.25">
      <c r="A5464" t="s">
        <v>20428</v>
      </c>
      <c r="B5464" t="s">
        <v>20426</v>
      </c>
      <c r="C5464" t="s">
        <v>20427</v>
      </c>
      <c r="D5464" t="s">
        <v>675</v>
      </c>
      <c r="E5464" t="s">
        <v>20429</v>
      </c>
      <c r="F5464" t="s">
        <v>54</v>
      </c>
      <c r="G5464"/>
      <c r="H5464" t="s">
        <v>46792</v>
      </c>
      <c r="I5464" t="s">
        <v>53448</v>
      </c>
      <c r="J5464"/>
      <c r="K5464" t="s">
        <v>565</v>
      </c>
      <c r="L5464" s="119" t="str">
        <f t="shared" si="340"/>
        <v>NA</v>
      </c>
      <c r="M5464" s="119"/>
      <c r="N5464" s="120" t="str">
        <f t="shared" si="341"/>
        <v>NA</v>
      </c>
      <c r="O5464" s="120"/>
      <c r="P5464"/>
      <c r="Q5464"/>
      <c r="R5464"/>
      <c r="S5464"/>
      <c r="T5464"/>
      <c r="U5464" t="s">
        <v>16375</v>
      </c>
      <c r="V5464" t="s">
        <v>16373</v>
      </c>
      <c r="W5464" t="s">
        <v>16374</v>
      </c>
      <c r="X5464" t="s">
        <v>675</v>
      </c>
      <c r="Y5464" t="s">
        <v>16376</v>
      </c>
      <c r="Z5464" t="s">
        <v>54</v>
      </c>
      <c r="AA5464"/>
      <c r="AB5464" t="s">
        <v>46158</v>
      </c>
      <c r="AC5464" t="s">
        <v>52918</v>
      </c>
      <c r="AD5464" t="s">
        <v>16375</v>
      </c>
      <c r="AE5464" t="s">
        <v>565</v>
      </c>
      <c r="AF5464" s="119" t="str">
        <f t="shared" si="342"/>
        <v>NA</v>
      </c>
      <c r="AG5464" s="119"/>
      <c r="AH5464" s="119"/>
      <c r="AI5464" s="119"/>
      <c r="AJ5464" s="119" t="str">
        <f t="shared" si="343"/>
        <v>NA</v>
      </c>
      <c r="AK5464" s="190"/>
      <c r="AL5464" s="191"/>
    </row>
    <row r="5465" spans="1:38" x14ac:dyDescent="0.25">
      <c r="A5465" t="s">
        <v>5976</v>
      </c>
      <c r="B5465" t="s">
        <v>5974</v>
      </c>
      <c r="C5465" t="s">
        <v>5975</v>
      </c>
      <c r="D5465" t="s">
        <v>675</v>
      </c>
      <c r="E5465" t="s">
        <v>5977</v>
      </c>
      <c r="F5465" t="s">
        <v>54</v>
      </c>
      <c r="G5465"/>
      <c r="H5465" t="s">
        <v>46793</v>
      </c>
      <c r="I5465" t="s">
        <v>53449</v>
      </c>
      <c r="J5465"/>
      <c r="K5465" t="s">
        <v>105</v>
      </c>
      <c r="L5465" s="119" t="str">
        <f t="shared" si="340"/>
        <v>NA</v>
      </c>
      <c r="M5465" s="119"/>
      <c r="N5465" s="120" t="str">
        <f t="shared" si="341"/>
        <v>NA</v>
      </c>
      <c r="O5465" s="120"/>
      <c r="P5465"/>
      <c r="Q5465"/>
      <c r="R5465"/>
      <c r="S5465"/>
      <c r="T5465"/>
      <c r="U5465" t="s">
        <v>19318</v>
      </c>
      <c r="V5465" t="s">
        <v>19316</v>
      </c>
      <c r="W5465" t="s">
        <v>19317</v>
      </c>
      <c r="X5465" t="s">
        <v>675</v>
      </c>
      <c r="Y5465" t="s">
        <v>5391</v>
      </c>
      <c r="Z5465" t="s">
        <v>54</v>
      </c>
      <c r="AA5465"/>
      <c r="AB5465" t="s">
        <v>46159</v>
      </c>
      <c r="AC5465" t="s">
        <v>52919</v>
      </c>
      <c r="AD5465" t="s">
        <v>19318</v>
      </c>
      <c r="AE5465" t="s">
        <v>565</v>
      </c>
      <c r="AF5465" s="119" t="str">
        <f t="shared" si="342"/>
        <v>NA</v>
      </c>
      <c r="AG5465" s="119"/>
      <c r="AH5465" s="119"/>
      <c r="AI5465" s="119"/>
      <c r="AJ5465" s="119" t="str">
        <f t="shared" si="343"/>
        <v>NA</v>
      </c>
      <c r="AK5465" s="190"/>
      <c r="AL5465" s="191"/>
    </row>
    <row r="5466" spans="1:38" x14ac:dyDescent="0.25">
      <c r="A5466" t="s">
        <v>20046</v>
      </c>
      <c r="B5466" t="s">
        <v>20044</v>
      </c>
      <c r="C5466" t="s">
        <v>20045</v>
      </c>
      <c r="D5466" t="s">
        <v>675</v>
      </c>
      <c r="E5466" t="s">
        <v>8899</v>
      </c>
      <c r="F5466" t="s">
        <v>54</v>
      </c>
      <c r="G5466"/>
      <c r="H5466" t="s">
        <v>46794</v>
      </c>
      <c r="I5466" t="s">
        <v>53450</v>
      </c>
      <c r="J5466" t="s">
        <v>20047</v>
      </c>
      <c r="K5466" t="s">
        <v>565</v>
      </c>
      <c r="L5466" s="119" t="str">
        <f t="shared" si="340"/>
        <v>NA</v>
      </c>
      <c r="M5466" s="119"/>
      <c r="N5466" s="120" t="str">
        <f t="shared" si="341"/>
        <v>NA</v>
      </c>
      <c r="O5466" s="120"/>
      <c r="P5466"/>
      <c r="Q5466"/>
      <c r="R5466"/>
      <c r="S5466"/>
      <c r="T5466"/>
      <c r="U5466" t="s">
        <v>16400</v>
      </c>
      <c r="V5466" t="s">
        <v>16398</v>
      </c>
      <c r="W5466" t="s">
        <v>16399</v>
      </c>
      <c r="X5466" t="s">
        <v>675</v>
      </c>
      <c r="Y5466" t="s">
        <v>16401</v>
      </c>
      <c r="Z5466" t="s">
        <v>54</v>
      </c>
      <c r="AA5466"/>
      <c r="AB5466" t="s">
        <v>46160</v>
      </c>
      <c r="AC5466" t="s">
        <v>52920</v>
      </c>
      <c r="AD5466" t="s">
        <v>16402</v>
      </c>
      <c r="AE5466" t="s">
        <v>565</v>
      </c>
      <c r="AF5466" s="119" t="str">
        <f t="shared" si="342"/>
        <v>NA</v>
      </c>
      <c r="AG5466" s="119"/>
      <c r="AH5466" s="119"/>
      <c r="AI5466" s="119"/>
      <c r="AJ5466" s="119" t="str">
        <f t="shared" si="343"/>
        <v>NA</v>
      </c>
      <c r="AK5466" s="190"/>
      <c r="AL5466" s="191"/>
    </row>
    <row r="5467" spans="1:38" x14ac:dyDescent="0.25">
      <c r="A5467" t="s">
        <v>8898</v>
      </c>
      <c r="B5467" t="s">
        <v>8896</v>
      </c>
      <c r="C5467" t="s">
        <v>8897</v>
      </c>
      <c r="D5467" t="s">
        <v>675</v>
      </c>
      <c r="E5467" t="s">
        <v>8899</v>
      </c>
      <c r="F5467" t="s">
        <v>54</v>
      </c>
      <c r="G5467"/>
      <c r="H5467" t="s">
        <v>46795</v>
      </c>
      <c r="I5467" t="s">
        <v>53450</v>
      </c>
      <c r="J5467" t="s">
        <v>8900</v>
      </c>
      <c r="K5467" t="s">
        <v>105</v>
      </c>
      <c r="L5467" s="119" t="str">
        <f t="shared" si="340"/>
        <v>NA</v>
      </c>
      <c r="M5467" s="119"/>
      <c r="N5467" s="120" t="str">
        <f t="shared" si="341"/>
        <v>NA</v>
      </c>
      <c r="O5467" s="120"/>
      <c r="P5467"/>
      <c r="Q5467"/>
      <c r="R5467"/>
      <c r="S5467"/>
      <c r="T5467"/>
      <c r="U5467" t="s">
        <v>14798</v>
      </c>
      <c r="V5467" t="s">
        <v>14796</v>
      </c>
      <c r="W5467" t="s">
        <v>14797</v>
      </c>
      <c r="X5467" t="s">
        <v>675</v>
      </c>
      <c r="Y5467" t="s">
        <v>14799</v>
      </c>
      <c r="Z5467" t="s">
        <v>54</v>
      </c>
      <c r="AA5467"/>
      <c r="AB5467" t="s">
        <v>46161</v>
      </c>
      <c r="AC5467" t="s">
        <v>52921</v>
      </c>
      <c r="AD5467" t="s">
        <v>14798</v>
      </c>
      <c r="AE5467" t="s">
        <v>565</v>
      </c>
      <c r="AF5467" s="119" t="str">
        <f t="shared" si="342"/>
        <v>NA</v>
      </c>
      <c r="AG5467" s="119"/>
      <c r="AH5467" s="119"/>
      <c r="AI5467" s="119"/>
      <c r="AJ5467" s="119" t="str">
        <f t="shared" si="343"/>
        <v>NA</v>
      </c>
      <c r="AK5467" s="190"/>
      <c r="AL5467" s="191"/>
    </row>
    <row r="5468" spans="1:38" x14ac:dyDescent="0.25">
      <c r="A5468" t="s">
        <v>12618</v>
      </c>
      <c r="B5468" t="s">
        <v>12616</v>
      </c>
      <c r="C5468" t="s">
        <v>12617</v>
      </c>
      <c r="D5468" t="s">
        <v>675</v>
      </c>
      <c r="E5468" t="s">
        <v>12619</v>
      </c>
      <c r="F5468" t="s">
        <v>54</v>
      </c>
      <c r="G5468"/>
      <c r="H5468" t="s">
        <v>46796</v>
      </c>
      <c r="I5468" t="s">
        <v>53451</v>
      </c>
      <c r="J5468"/>
      <c r="K5468" t="s">
        <v>105</v>
      </c>
      <c r="L5468" s="119" t="str">
        <f t="shared" si="340"/>
        <v>NA</v>
      </c>
      <c r="M5468" s="119"/>
      <c r="N5468" s="120" t="str">
        <f t="shared" si="341"/>
        <v>NA</v>
      </c>
      <c r="O5468" s="120"/>
      <c r="P5468"/>
      <c r="Q5468"/>
      <c r="R5468"/>
      <c r="S5468"/>
      <c r="T5468"/>
      <c r="U5468" t="s">
        <v>8030</v>
      </c>
      <c r="V5468" t="s">
        <v>8028</v>
      </c>
      <c r="W5468" t="s">
        <v>8029</v>
      </c>
      <c r="X5468" t="s">
        <v>675</v>
      </c>
      <c r="Y5468" t="s">
        <v>8031</v>
      </c>
      <c r="Z5468" t="s">
        <v>54</v>
      </c>
      <c r="AA5468"/>
      <c r="AB5468" t="s">
        <v>46162</v>
      </c>
      <c r="AC5468" t="s">
        <v>52922</v>
      </c>
      <c r="AD5468"/>
      <c r="AE5468" t="s">
        <v>565</v>
      </c>
      <c r="AF5468" s="119" t="str">
        <f t="shared" si="342"/>
        <v>NA</v>
      </c>
      <c r="AG5468" s="119"/>
      <c r="AH5468" s="119"/>
      <c r="AI5468" s="119"/>
      <c r="AJ5468" s="119" t="str">
        <f t="shared" si="343"/>
        <v>NA</v>
      </c>
      <c r="AK5468" s="190"/>
      <c r="AL5468" s="191"/>
    </row>
    <row r="5469" spans="1:38" x14ac:dyDescent="0.25">
      <c r="A5469" t="s">
        <v>15839</v>
      </c>
      <c r="B5469" t="s">
        <v>15837</v>
      </c>
      <c r="C5469" t="s">
        <v>15838</v>
      </c>
      <c r="D5469" t="s">
        <v>675</v>
      </c>
      <c r="E5469" t="s">
        <v>8803</v>
      </c>
      <c r="F5469" t="s">
        <v>54</v>
      </c>
      <c r="G5469"/>
      <c r="H5469" t="s">
        <v>46797</v>
      </c>
      <c r="I5469" t="s">
        <v>53452</v>
      </c>
      <c r="J5469" t="s">
        <v>15840</v>
      </c>
      <c r="K5469" t="s">
        <v>565</v>
      </c>
      <c r="L5469" s="119" t="str">
        <f t="shared" si="340"/>
        <v>NA</v>
      </c>
      <c r="M5469" s="119"/>
      <c r="N5469" s="120" t="str">
        <f t="shared" si="341"/>
        <v>NA</v>
      </c>
      <c r="O5469" s="120"/>
      <c r="P5469"/>
      <c r="Q5469"/>
      <c r="R5469"/>
      <c r="S5469"/>
      <c r="T5469"/>
      <c r="U5469" t="s">
        <v>21328</v>
      </c>
      <c r="V5469" t="s">
        <v>21326</v>
      </c>
      <c r="W5469" t="s">
        <v>21327</v>
      </c>
      <c r="X5469" t="s">
        <v>675</v>
      </c>
      <c r="Y5469" t="s">
        <v>21329</v>
      </c>
      <c r="Z5469" t="s">
        <v>54</v>
      </c>
      <c r="AA5469"/>
      <c r="AB5469" t="s">
        <v>46163</v>
      </c>
      <c r="AC5469" t="s">
        <v>52923</v>
      </c>
      <c r="AD5469" t="s">
        <v>21330</v>
      </c>
      <c r="AE5469" t="s">
        <v>565</v>
      </c>
      <c r="AF5469" s="119" t="str">
        <f t="shared" si="342"/>
        <v>NA</v>
      </c>
      <c r="AG5469" s="119"/>
      <c r="AH5469" s="119"/>
      <c r="AI5469" s="119"/>
      <c r="AJ5469" s="119" t="str">
        <f t="shared" si="343"/>
        <v>NA</v>
      </c>
      <c r="AK5469" s="190"/>
      <c r="AL5469" s="191"/>
    </row>
    <row r="5470" spans="1:38" x14ac:dyDescent="0.25">
      <c r="A5470" t="s">
        <v>21842</v>
      </c>
      <c r="B5470" t="s">
        <v>21840</v>
      </c>
      <c r="C5470" t="s">
        <v>21841</v>
      </c>
      <c r="D5470" t="s">
        <v>675</v>
      </c>
      <c r="E5470" t="s">
        <v>8803</v>
      </c>
      <c r="F5470" t="s">
        <v>54</v>
      </c>
      <c r="G5470"/>
      <c r="H5470" t="s">
        <v>46798</v>
      </c>
      <c r="I5470" t="s">
        <v>53452</v>
      </c>
      <c r="J5470"/>
      <c r="K5470" t="s">
        <v>105</v>
      </c>
      <c r="L5470" s="119" t="str">
        <f t="shared" si="340"/>
        <v>NA</v>
      </c>
      <c r="M5470" s="119"/>
      <c r="N5470" s="120" t="str">
        <f t="shared" si="341"/>
        <v>NA</v>
      </c>
      <c r="O5470" s="120"/>
      <c r="P5470"/>
      <c r="Q5470"/>
      <c r="R5470"/>
      <c r="S5470"/>
      <c r="T5470"/>
      <c r="U5470" t="s">
        <v>21167</v>
      </c>
      <c r="V5470" t="s">
        <v>21165</v>
      </c>
      <c r="W5470" t="s">
        <v>21166</v>
      </c>
      <c r="X5470" t="s">
        <v>675</v>
      </c>
      <c r="Y5470" t="s">
        <v>21168</v>
      </c>
      <c r="Z5470" t="s">
        <v>54</v>
      </c>
      <c r="AA5470"/>
      <c r="AB5470" t="s">
        <v>46164</v>
      </c>
      <c r="AC5470" t="s">
        <v>52924</v>
      </c>
      <c r="AD5470"/>
      <c r="AE5470" t="s">
        <v>565</v>
      </c>
      <c r="AF5470" s="119" t="str">
        <f t="shared" si="342"/>
        <v>NA</v>
      </c>
      <c r="AG5470" s="119"/>
      <c r="AH5470" s="119"/>
      <c r="AI5470" s="119"/>
      <c r="AJ5470" s="119" t="str">
        <f t="shared" si="343"/>
        <v>NA</v>
      </c>
      <c r="AK5470" s="190"/>
      <c r="AL5470" s="191"/>
    </row>
    <row r="5471" spans="1:38" x14ac:dyDescent="0.25">
      <c r="A5471" t="s">
        <v>8802</v>
      </c>
      <c r="B5471" t="s">
        <v>8800</v>
      </c>
      <c r="C5471" t="s">
        <v>8801</v>
      </c>
      <c r="D5471" t="s">
        <v>675</v>
      </c>
      <c r="E5471" t="s">
        <v>8803</v>
      </c>
      <c r="F5471" t="s">
        <v>54</v>
      </c>
      <c r="G5471"/>
      <c r="H5471" t="s">
        <v>46799</v>
      </c>
      <c r="I5471" t="s">
        <v>53452</v>
      </c>
      <c r="J5471" t="s">
        <v>5961</v>
      </c>
      <c r="K5471" t="s">
        <v>105</v>
      </c>
      <c r="L5471" s="119" t="str">
        <f t="shared" si="340"/>
        <v>NA</v>
      </c>
      <c r="M5471" s="119"/>
      <c r="N5471" s="120" t="str">
        <f t="shared" si="341"/>
        <v>NA</v>
      </c>
      <c r="O5471" s="120"/>
      <c r="P5471"/>
      <c r="Q5471"/>
      <c r="R5471"/>
      <c r="S5471"/>
      <c r="T5471"/>
      <c r="U5471" t="s">
        <v>18894</v>
      </c>
      <c r="V5471" t="s">
        <v>18892</v>
      </c>
      <c r="W5471" t="s">
        <v>18893</v>
      </c>
      <c r="X5471" t="s">
        <v>675</v>
      </c>
      <c r="Y5471" t="s">
        <v>18895</v>
      </c>
      <c r="Z5471" t="s">
        <v>54</v>
      </c>
      <c r="AA5471"/>
      <c r="AB5471" t="s">
        <v>46165</v>
      </c>
      <c r="AC5471" t="s">
        <v>52925</v>
      </c>
      <c r="AD5471" t="s">
        <v>18894</v>
      </c>
      <c r="AE5471" t="s">
        <v>565</v>
      </c>
      <c r="AF5471" s="119" t="str">
        <f t="shared" si="342"/>
        <v>NA</v>
      </c>
      <c r="AG5471" s="119"/>
      <c r="AH5471" s="119"/>
      <c r="AI5471" s="119"/>
      <c r="AJ5471" s="119" t="str">
        <f t="shared" si="343"/>
        <v>NA</v>
      </c>
      <c r="AK5471" s="190"/>
      <c r="AL5471" s="191"/>
    </row>
    <row r="5472" spans="1:38" x14ac:dyDescent="0.25">
      <c r="A5472" t="s">
        <v>7685</v>
      </c>
      <c r="B5472" t="s">
        <v>7683</v>
      </c>
      <c r="C5472" t="s">
        <v>7684</v>
      </c>
      <c r="D5472" t="s">
        <v>675</v>
      </c>
      <c r="E5472" t="s">
        <v>7686</v>
      </c>
      <c r="F5472" t="s">
        <v>54</v>
      </c>
      <c r="G5472"/>
      <c r="H5472" t="s">
        <v>46800</v>
      </c>
      <c r="I5472" t="s">
        <v>53453</v>
      </c>
      <c r="J5472" t="s">
        <v>7687</v>
      </c>
      <c r="K5472" t="s">
        <v>105</v>
      </c>
      <c r="L5472" s="119" t="str">
        <f t="shared" si="340"/>
        <v>NA</v>
      </c>
      <c r="M5472" s="119"/>
      <c r="N5472" s="120" t="str">
        <f t="shared" si="341"/>
        <v>NA</v>
      </c>
      <c r="O5472" s="120"/>
      <c r="P5472"/>
      <c r="Q5472"/>
      <c r="R5472"/>
      <c r="S5472"/>
      <c r="T5472"/>
      <c r="U5472" t="s">
        <v>14075</v>
      </c>
      <c r="V5472" t="s">
        <v>14073</v>
      </c>
      <c r="W5472" t="s">
        <v>14074</v>
      </c>
      <c r="X5472" t="s">
        <v>675</v>
      </c>
      <c r="Y5472" t="s">
        <v>14076</v>
      </c>
      <c r="Z5472" t="s">
        <v>54</v>
      </c>
      <c r="AA5472"/>
      <c r="AB5472" t="s">
        <v>46166</v>
      </c>
      <c r="AC5472" t="s">
        <v>52926</v>
      </c>
      <c r="AD5472" t="s">
        <v>14075</v>
      </c>
      <c r="AE5472" t="s">
        <v>565</v>
      </c>
      <c r="AF5472" s="119" t="str">
        <f t="shared" si="342"/>
        <v>NA</v>
      </c>
      <c r="AG5472" s="119"/>
      <c r="AH5472" s="119"/>
      <c r="AI5472" s="119"/>
      <c r="AJ5472" s="119" t="str">
        <f t="shared" si="343"/>
        <v>NA</v>
      </c>
      <c r="AK5472" s="190"/>
      <c r="AL5472" s="191"/>
    </row>
    <row r="5473" spans="1:38" x14ac:dyDescent="0.25">
      <c r="A5473" t="s">
        <v>17030</v>
      </c>
      <c r="B5473" t="s">
        <v>17028</v>
      </c>
      <c r="C5473" t="s">
        <v>17029</v>
      </c>
      <c r="D5473" t="s">
        <v>675</v>
      </c>
      <c r="E5473" t="s">
        <v>4363</v>
      </c>
      <c r="F5473" t="s">
        <v>54</v>
      </c>
      <c r="G5473"/>
      <c r="H5473" t="s">
        <v>46801</v>
      </c>
      <c r="I5473" t="s">
        <v>53454</v>
      </c>
      <c r="J5473"/>
      <c r="K5473" t="s">
        <v>565</v>
      </c>
      <c r="L5473" s="119" t="str">
        <f t="shared" si="340"/>
        <v>NA</v>
      </c>
      <c r="M5473" s="119"/>
      <c r="N5473" s="120" t="str">
        <f t="shared" si="341"/>
        <v>NA</v>
      </c>
      <c r="O5473" s="120"/>
      <c r="P5473"/>
      <c r="Q5473"/>
      <c r="R5473"/>
      <c r="S5473"/>
      <c r="T5473"/>
      <c r="U5473" t="s">
        <v>21886</v>
      </c>
      <c r="V5473" t="s">
        <v>21884</v>
      </c>
      <c r="W5473" t="s">
        <v>21885</v>
      </c>
      <c r="X5473" t="s">
        <v>675</v>
      </c>
      <c r="Y5473" t="s">
        <v>21887</v>
      </c>
      <c r="Z5473" t="s">
        <v>54</v>
      </c>
      <c r="AA5473"/>
      <c r="AB5473" t="s">
        <v>46167</v>
      </c>
      <c r="AC5473" t="s">
        <v>52927</v>
      </c>
      <c r="AD5473" t="s">
        <v>21886</v>
      </c>
      <c r="AE5473" t="s">
        <v>565</v>
      </c>
      <c r="AF5473" s="119" t="str">
        <f t="shared" si="342"/>
        <v>NA</v>
      </c>
      <c r="AG5473" s="119"/>
      <c r="AH5473" s="119"/>
      <c r="AI5473" s="119"/>
      <c r="AJ5473" s="119" t="str">
        <f t="shared" si="343"/>
        <v>NA</v>
      </c>
      <c r="AK5473" s="190"/>
      <c r="AL5473" s="191"/>
    </row>
    <row r="5474" spans="1:38" x14ac:dyDescent="0.25">
      <c r="A5474" t="s">
        <v>18499</v>
      </c>
      <c r="B5474" t="s">
        <v>18500</v>
      </c>
      <c r="C5474" t="s">
        <v>18501</v>
      </c>
      <c r="D5474" t="s">
        <v>675</v>
      </c>
      <c r="E5474" t="s">
        <v>4363</v>
      </c>
      <c r="F5474" t="s">
        <v>54</v>
      </c>
      <c r="G5474"/>
      <c r="H5474" t="s">
        <v>46801</v>
      </c>
      <c r="I5474" t="s">
        <v>53454</v>
      </c>
      <c r="J5474"/>
      <c r="K5474" t="s">
        <v>565</v>
      </c>
      <c r="L5474" s="119" t="str">
        <f t="shared" si="340"/>
        <v>NA</v>
      </c>
      <c r="M5474" s="119"/>
      <c r="N5474" s="120" t="str">
        <f t="shared" si="341"/>
        <v>NA</v>
      </c>
      <c r="O5474" s="120"/>
      <c r="P5474"/>
      <c r="Q5474"/>
      <c r="R5474"/>
      <c r="S5474"/>
      <c r="T5474"/>
      <c r="U5474" t="s">
        <v>14807</v>
      </c>
      <c r="V5474" t="s">
        <v>14805</v>
      </c>
      <c r="W5474" t="s">
        <v>14806</v>
      </c>
      <c r="X5474" t="s">
        <v>675</v>
      </c>
      <c r="Y5474" t="s">
        <v>14808</v>
      </c>
      <c r="Z5474" t="s">
        <v>54</v>
      </c>
      <c r="AA5474"/>
      <c r="AB5474" t="s">
        <v>46168</v>
      </c>
      <c r="AC5474" t="s">
        <v>52928</v>
      </c>
      <c r="AD5474" t="s">
        <v>14807</v>
      </c>
      <c r="AE5474" t="s">
        <v>565</v>
      </c>
      <c r="AF5474" s="119" t="str">
        <f t="shared" si="342"/>
        <v>NA</v>
      </c>
      <c r="AG5474" s="119"/>
      <c r="AH5474" s="119"/>
      <c r="AI5474" s="119"/>
      <c r="AJ5474" s="119" t="str">
        <f t="shared" si="343"/>
        <v>NA</v>
      </c>
      <c r="AK5474" s="190"/>
      <c r="AL5474" s="191"/>
    </row>
    <row r="5475" spans="1:38" x14ac:dyDescent="0.25">
      <c r="A5475" t="s">
        <v>20031</v>
      </c>
      <c r="B5475" t="s">
        <v>20029</v>
      </c>
      <c r="C5475" t="s">
        <v>20030</v>
      </c>
      <c r="D5475" t="s">
        <v>675</v>
      </c>
      <c r="E5475" t="s">
        <v>5284</v>
      </c>
      <c r="F5475" t="s">
        <v>54</v>
      </c>
      <c r="G5475"/>
      <c r="H5475" t="s">
        <v>46802</v>
      </c>
      <c r="I5475" t="s">
        <v>53455</v>
      </c>
      <c r="J5475" t="s">
        <v>20031</v>
      </c>
      <c r="K5475" t="s">
        <v>565</v>
      </c>
      <c r="L5475" s="119" t="str">
        <f t="shared" si="340"/>
        <v>NA</v>
      </c>
      <c r="M5475" s="119"/>
      <c r="N5475" s="120" t="str">
        <f t="shared" si="341"/>
        <v>NA</v>
      </c>
      <c r="O5475" s="120"/>
      <c r="P5475"/>
      <c r="Q5475"/>
      <c r="R5475"/>
      <c r="S5475"/>
      <c r="T5475"/>
      <c r="U5475" t="s">
        <v>13257</v>
      </c>
      <c r="V5475" t="s">
        <v>13255</v>
      </c>
      <c r="W5475" t="s">
        <v>13256</v>
      </c>
      <c r="X5475" t="s">
        <v>675</v>
      </c>
      <c r="Y5475" t="s">
        <v>13258</v>
      </c>
      <c r="Z5475" t="s">
        <v>54</v>
      </c>
      <c r="AA5475"/>
      <c r="AB5475" t="s">
        <v>46169</v>
      </c>
      <c r="AC5475" t="s">
        <v>52929</v>
      </c>
      <c r="AD5475" t="s">
        <v>13257</v>
      </c>
      <c r="AE5475" t="s">
        <v>565</v>
      </c>
      <c r="AF5475" s="119" t="str">
        <f t="shared" si="342"/>
        <v>NA</v>
      </c>
      <c r="AG5475" s="119"/>
      <c r="AH5475" s="119"/>
      <c r="AI5475" s="119"/>
      <c r="AJ5475" s="119" t="str">
        <f t="shared" si="343"/>
        <v>NA</v>
      </c>
      <c r="AK5475" s="190"/>
      <c r="AL5475" s="191"/>
    </row>
    <row r="5476" spans="1:38" x14ac:dyDescent="0.25">
      <c r="A5476" t="s">
        <v>6855</v>
      </c>
      <c r="B5476" t="s">
        <v>6853</v>
      </c>
      <c r="C5476" t="s">
        <v>6854</v>
      </c>
      <c r="D5476" t="s">
        <v>675</v>
      </c>
      <c r="E5476" t="s">
        <v>5284</v>
      </c>
      <c r="F5476" t="s">
        <v>54</v>
      </c>
      <c r="G5476"/>
      <c r="H5476" t="s">
        <v>46803</v>
      </c>
      <c r="I5476" t="s">
        <v>53455</v>
      </c>
      <c r="J5476" t="s">
        <v>6856</v>
      </c>
      <c r="K5476" t="s">
        <v>105</v>
      </c>
      <c r="L5476" s="119" t="str">
        <f t="shared" si="340"/>
        <v>NA</v>
      </c>
      <c r="M5476" s="119"/>
      <c r="N5476" s="120" t="str">
        <f t="shared" si="341"/>
        <v>NA</v>
      </c>
      <c r="O5476" s="120"/>
      <c r="P5476"/>
      <c r="Q5476"/>
      <c r="R5476"/>
      <c r="S5476"/>
      <c r="T5476"/>
      <c r="U5476" t="s">
        <v>17055</v>
      </c>
      <c r="V5476" t="s">
        <v>17053</v>
      </c>
      <c r="W5476" t="s">
        <v>17054</v>
      </c>
      <c r="X5476" t="s">
        <v>675</v>
      </c>
      <c r="Y5476" t="s">
        <v>3426</v>
      </c>
      <c r="Z5476" t="s">
        <v>54</v>
      </c>
      <c r="AA5476"/>
      <c r="AB5476" t="s">
        <v>46170</v>
      </c>
      <c r="AC5476" t="s">
        <v>52930</v>
      </c>
      <c r="AD5476"/>
      <c r="AE5476" t="s">
        <v>565</v>
      </c>
      <c r="AF5476" s="119" t="str">
        <f t="shared" si="342"/>
        <v>NA</v>
      </c>
      <c r="AG5476" s="119"/>
      <c r="AH5476" s="119"/>
      <c r="AI5476" s="119"/>
      <c r="AJ5476" s="119" t="str">
        <f t="shared" si="343"/>
        <v>NA</v>
      </c>
      <c r="AK5476" s="190"/>
      <c r="AL5476" s="191"/>
    </row>
    <row r="5477" spans="1:38" x14ac:dyDescent="0.25">
      <c r="A5477" t="s">
        <v>9746</v>
      </c>
      <c r="B5477" t="s">
        <v>9744</v>
      </c>
      <c r="C5477" t="s">
        <v>9745</v>
      </c>
      <c r="D5477" t="s">
        <v>675</v>
      </c>
      <c r="E5477" t="s">
        <v>9747</v>
      </c>
      <c r="F5477" t="s">
        <v>54</v>
      </c>
      <c r="G5477"/>
      <c r="H5477" t="s">
        <v>46804</v>
      </c>
      <c r="I5477" t="s">
        <v>53456</v>
      </c>
      <c r="J5477"/>
      <c r="K5477" t="s">
        <v>105</v>
      </c>
      <c r="L5477" s="119" t="str">
        <f t="shared" si="340"/>
        <v>NA</v>
      </c>
      <c r="M5477" s="119"/>
      <c r="N5477" s="120" t="str">
        <f t="shared" si="341"/>
        <v>NA</v>
      </c>
      <c r="O5477" s="120"/>
      <c r="P5477"/>
      <c r="Q5477"/>
      <c r="R5477"/>
      <c r="S5477"/>
      <c r="T5477"/>
      <c r="U5477" t="s">
        <v>12735</v>
      </c>
      <c r="V5477" t="s">
        <v>12733</v>
      </c>
      <c r="W5477" t="s">
        <v>12734</v>
      </c>
      <c r="X5477" t="s">
        <v>675</v>
      </c>
      <c r="Y5477" t="s">
        <v>12736</v>
      </c>
      <c r="Z5477" t="s">
        <v>54</v>
      </c>
      <c r="AA5477"/>
      <c r="AB5477" t="s">
        <v>46171</v>
      </c>
      <c r="AC5477" t="s">
        <v>52931</v>
      </c>
      <c r="AD5477" t="s">
        <v>12735</v>
      </c>
      <c r="AE5477" t="s">
        <v>565</v>
      </c>
      <c r="AF5477" s="119" t="str">
        <f t="shared" si="342"/>
        <v>NA</v>
      </c>
      <c r="AG5477" s="119"/>
      <c r="AH5477" s="119"/>
      <c r="AI5477" s="119"/>
      <c r="AJ5477" s="119" t="str">
        <f t="shared" si="343"/>
        <v>NA</v>
      </c>
      <c r="AK5477" s="190"/>
      <c r="AL5477" s="191"/>
    </row>
    <row r="5478" spans="1:38" x14ac:dyDescent="0.25">
      <c r="A5478" t="s">
        <v>5858</v>
      </c>
      <c r="B5478" t="s">
        <v>5856</v>
      </c>
      <c r="C5478" t="s">
        <v>5857</v>
      </c>
      <c r="D5478" t="s">
        <v>675</v>
      </c>
      <c r="E5478" t="s">
        <v>5859</v>
      </c>
      <c r="F5478" t="s">
        <v>54</v>
      </c>
      <c r="G5478"/>
      <c r="H5478" t="s">
        <v>46805</v>
      </c>
      <c r="I5478" t="s">
        <v>53457</v>
      </c>
      <c r="J5478" t="s">
        <v>5860</v>
      </c>
      <c r="K5478" t="s">
        <v>105</v>
      </c>
      <c r="L5478" s="119" t="str">
        <f t="shared" si="340"/>
        <v>NA</v>
      </c>
      <c r="M5478" s="119"/>
      <c r="N5478" s="120" t="str">
        <f t="shared" si="341"/>
        <v>NA</v>
      </c>
      <c r="O5478" s="120"/>
      <c r="P5478"/>
      <c r="Q5478"/>
      <c r="R5478"/>
      <c r="S5478"/>
      <c r="T5478"/>
      <c r="U5478" t="s">
        <v>12696</v>
      </c>
      <c r="V5478" t="s">
        <v>12694</v>
      </c>
      <c r="W5478" t="s">
        <v>12695</v>
      </c>
      <c r="X5478" t="s">
        <v>675</v>
      </c>
      <c r="Y5478" t="s">
        <v>2831</v>
      </c>
      <c r="Z5478" t="s">
        <v>54</v>
      </c>
      <c r="AA5478"/>
      <c r="AB5478" t="s">
        <v>46172</v>
      </c>
      <c r="AC5478" t="s">
        <v>52932</v>
      </c>
      <c r="AD5478"/>
      <c r="AE5478" t="s">
        <v>105</v>
      </c>
      <c r="AF5478" s="119" t="str">
        <f t="shared" si="342"/>
        <v>NA</v>
      </c>
      <c r="AG5478" s="119"/>
      <c r="AH5478" s="119"/>
      <c r="AI5478" s="119"/>
      <c r="AJ5478" s="119" t="str">
        <f t="shared" si="343"/>
        <v>NA</v>
      </c>
      <c r="AK5478" s="190"/>
      <c r="AL5478" s="191"/>
    </row>
    <row r="5479" spans="1:38" x14ac:dyDescent="0.25">
      <c r="A5479" t="s">
        <v>17263</v>
      </c>
      <c r="B5479" t="s">
        <v>17261</v>
      </c>
      <c r="C5479" t="s">
        <v>17262</v>
      </c>
      <c r="D5479" t="s">
        <v>675</v>
      </c>
      <c r="E5479" t="s">
        <v>17264</v>
      </c>
      <c r="F5479" t="s">
        <v>54</v>
      </c>
      <c r="G5479"/>
      <c r="H5479" t="s">
        <v>46806</v>
      </c>
      <c r="I5479" t="s">
        <v>53458</v>
      </c>
      <c r="J5479" t="s">
        <v>17265</v>
      </c>
      <c r="K5479" t="s">
        <v>565</v>
      </c>
      <c r="L5479" s="119" t="str">
        <f t="shared" si="340"/>
        <v>NA</v>
      </c>
      <c r="M5479" s="119"/>
      <c r="N5479" s="120" t="str">
        <f t="shared" si="341"/>
        <v>NA</v>
      </c>
      <c r="O5479" s="120"/>
      <c r="P5479"/>
      <c r="Q5479"/>
      <c r="R5479"/>
      <c r="S5479"/>
      <c r="T5479"/>
      <c r="U5479" t="s">
        <v>12543</v>
      </c>
      <c r="V5479" t="s">
        <v>12541</v>
      </c>
      <c r="W5479" t="s">
        <v>12542</v>
      </c>
      <c r="X5479" t="s">
        <v>675</v>
      </c>
      <c r="Y5479" t="s">
        <v>2831</v>
      </c>
      <c r="Z5479" t="s">
        <v>54</v>
      </c>
      <c r="AA5479"/>
      <c r="AB5479" t="s">
        <v>46172</v>
      </c>
      <c r="AC5479" t="s">
        <v>52932</v>
      </c>
      <c r="AD5479"/>
      <c r="AE5479" t="s">
        <v>105</v>
      </c>
      <c r="AF5479" s="119" t="str">
        <f t="shared" si="342"/>
        <v>NA</v>
      </c>
      <c r="AG5479" s="119"/>
      <c r="AH5479" s="119"/>
      <c r="AI5479" s="119"/>
      <c r="AJ5479" s="119" t="str">
        <f t="shared" si="343"/>
        <v>NA</v>
      </c>
      <c r="AK5479" s="190"/>
      <c r="AL5479" s="191"/>
    </row>
    <row r="5480" spans="1:38" x14ac:dyDescent="0.25">
      <c r="A5480" t="s">
        <v>17277</v>
      </c>
      <c r="B5480" t="s">
        <v>17275</v>
      </c>
      <c r="C5480" t="s">
        <v>17276</v>
      </c>
      <c r="D5480" t="s">
        <v>675</v>
      </c>
      <c r="E5480" t="s">
        <v>17278</v>
      </c>
      <c r="F5480" t="s">
        <v>54</v>
      </c>
      <c r="G5480"/>
      <c r="H5480" t="s">
        <v>46807</v>
      </c>
      <c r="I5480" t="s">
        <v>53459</v>
      </c>
      <c r="J5480" t="s">
        <v>17279</v>
      </c>
      <c r="K5480" t="s">
        <v>565</v>
      </c>
      <c r="L5480" s="119" t="str">
        <f t="shared" si="340"/>
        <v>NA</v>
      </c>
      <c r="M5480" s="119"/>
      <c r="N5480" s="120" t="str">
        <f t="shared" si="341"/>
        <v>NA</v>
      </c>
      <c r="O5480" s="120"/>
      <c r="P5480"/>
      <c r="Q5480"/>
      <c r="R5480"/>
      <c r="S5480"/>
      <c r="T5480"/>
      <c r="U5480" t="s">
        <v>7823</v>
      </c>
      <c r="V5480" t="s">
        <v>7821</v>
      </c>
      <c r="W5480" t="s">
        <v>7822</v>
      </c>
      <c r="X5480" t="s">
        <v>675</v>
      </c>
      <c r="Y5480" t="s">
        <v>2831</v>
      </c>
      <c r="Z5480" t="s">
        <v>54</v>
      </c>
      <c r="AA5480"/>
      <c r="AB5480" t="s">
        <v>46173</v>
      </c>
      <c r="AC5480" t="s">
        <v>52932</v>
      </c>
      <c r="AD5480" t="s">
        <v>7824</v>
      </c>
      <c r="AE5480" t="s">
        <v>105</v>
      </c>
      <c r="AF5480" s="119" t="str">
        <f t="shared" si="342"/>
        <v>NA</v>
      </c>
      <c r="AG5480" s="119"/>
      <c r="AH5480" s="119"/>
      <c r="AI5480" s="119"/>
      <c r="AJ5480" s="119" t="str">
        <f t="shared" si="343"/>
        <v>NA</v>
      </c>
      <c r="AK5480" s="190"/>
      <c r="AL5480" s="191"/>
    </row>
    <row r="5481" spans="1:38" x14ac:dyDescent="0.25">
      <c r="A5481" t="s">
        <v>17356</v>
      </c>
      <c r="B5481" t="s">
        <v>17359</v>
      </c>
      <c r="C5481" t="s">
        <v>17360</v>
      </c>
      <c r="D5481" t="s">
        <v>675</v>
      </c>
      <c r="E5481" t="s">
        <v>17357</v>
      </c>
      <c r="F5481" t="s">
        <v>54</v>
      </c>
      <c r="G5481"/>
      <c r="H5481" t="s">
        <v>45145</v>
      </c>
      <c r="I5481" t="s">
        <v>52122</v>
      </c>
      <c r="J5481"/>
      <c r="K5481" t="s">
        <v>565</v>
      </c>
      <c r="L5481" s="119" t="str">
        <f t="shared" si="340"/>
        <v>NA</v>
      </c>
      <c r="M5481" s="119"/>
      <c r="N5481" s="120" t="str">
        <f t="shared" si="341"/>
        <v>NA</v>
      </c>
      <c r="O5481" s="120"/>
      <c r="P5481"/>
      <c r="Q5481"/>
      <c r="R5481"/>
      <c r="S5481"/>
      <c r="T5481"/>
      <c r="U5481" t="s">
        <v>17086</v>
      </c>
      <c r="V5481" t="s">
        <v>17084</v>
      </c>
      <c r="W5481" t="s">
        <v>17085</v>
      </c>
      <c r="X5481" t="s">
        <v>675</v>
      </c>
      <c r="Y5481" t="s">
        <v>17087</v>
      </c>
      <c r="Z5481" t="s">
        <v>54</v>
      </c>
      <c r="AA5481"/>
      <c r="AB5481" t="s">
        <v>46174</v>
      </c>
      <c r="AC5481" t="s">
        <v>52933</v>
      </c>
      <c r="AD5481" t="s">
        <v>17086</v>
      </c>
      <c r="AE5481" t="s">
        <v>565</v>
      </c>
      <c r="AF5481" s="119" t="str">
        <f t="shared" si="342"/>
        <v>NA</v>
      </c>
      <c r="AG5481" s="119"/>
      <c r="AH5481" s="119"/>
      <c r="AI5481" s="119"/>
      <c r="AJ5481" s="119" t="str">
        <f t="shared" si="343"/>
        <v>NA</v>
      </c>
      <c r="AK5481" s="190"/>
      <c r="AL5481" s="191"/>
    </row>
    <row r="5482" spans="1:38" x14ac:dyDescent="0.25">
      <c r="A5482" t="s">
        <v>22420</v>
      </c>
      <c r="B5482" t="s">
        <v>22418</v>
      </c>
      <c r="C5482" t="s">
        <v>22419</v>
      </c>
      <c r="D5482" t="s">
        <v>675</v>
      </c>
      <c r="E5482" t="s">
        <v>22421</v>
      </c>
      <c r="F5482" t="s">
        <v>54</v>
      </c>
      <c r="G5482"/>
      <c r="H5482" t="s">
        <v>46808</v>
      </c>
      <c r="I5482" t="s">
        <v>53460</v>
      </c>
      <c r="J5482"/>
      <c r="K5482" t="s">
        <v>105</v>
      </c>
      <c r="L5482" s="119" t="str">
        <f t="shared" si="340"/>
        <v>NA</v>
      </c>
      <c r="M5482" s="119"/>
      <c r="N5482" s="120" t="str">
        <f t="shared" si="341"/>
        <v>NA</v>
      </c>
      <c r="O5482" s="120"/>
      <c r="P5482"/>
      <c r="Q5482"/>
      <c r="R5482"/>
      <c r="S5482"/>
      <c r="T5482"/>
      <c r="U5482" t="s">
        <v>11973</v>
      </c>
      <c r="V5482" t="s">
        <v>11971</v>
      </c>
      <c r="W5482" t="s">
        <v>11972</v>
      </c>
      <c r="X5482" t="s">
        <v>675</v>
      </c>
      <c r="Y5482" t="s">
        <v>11974</v>
      </c>
      <c r="Z5482" t="s">
        <v>54</v>
      </c>
      <c r="AA5482"/>
      <c r="AB5482" t="s">
        <v>46175</v>
      </c>
      <c r="AC5482" t="s">
        <v>52934</v>
      </c>
      <c r="AD5482"/>
      <c r="AE5482" t="s">
        <v>105</v>
      </c>
      <c r="AF5482" s="119" t="str">
        <f t="shared" si="342"/>
        <v>NA</v>
      </c>
      <c r="AG5482" s="119"/>
      <c r="AH5482" s="119"/>
      <c r="AI5482" s="119"/>
      <c r="AJ5482" s="119" t="str">
        <f t="shared" si="343"/>
        <v>NA</v>
      </c>
      <c r="AK5482" s="190"/>
      <c r="AL5482" s="191"/>
    </row>
    <row r="5483" spans="1:38" x14ac:dyDescent="0.25">
      <c r="A5483" t="s">
        <v>19829</v>
      </c>
      <c r="B5483" t="s">
        <v>19827</v>
      </c>
      <c r="C5483" t="s">
        <v>19828</v>
      </c>
      <c r="D5483" t="s">
        <v>675</v>
      </c>
      <c r="E5483" t="s">
        <v>19830</v>
      </c>
      <c r="F5483" t="s">
        <v>54</v>
      </c>
      <c r="G5483"/>
      <c r="H5483" t="s">
        <v>46809</v>
      </c>
      <c r="I5483" t="s">
        <v>53461</v>
      </c>
      <c r="J5483" t="s">
        <v>19831</v>
      </c>
      <c r="K5483" t="s">
        <v>565</v>
      </c>
      <c r="L5483" s="119" t="str">
        <f t="shared" si="340"/>
        <v>NA</v>
      </c>
      <c r="M5483" s="119"/>
      <c r="N5483" s="120" t="str">
        <f t="shared" si="341"/>
        <v>NA</v>
      </c>
      <c r="O5483" s="120"/>
      <c r="P5483"/>
      <c r="Q5483"/>
      <c r="R5483"/>
      <c r="S5483"/>
      <c r="T5483"/>
      <c r="U5483" t="s">
        <v>14914</v>
      </c>
      <c r="V5483" t="s">
        <v>14912</v>
      </c>
      <c r="W5483" t="s">
        <v>14913</v>
      </c>
      <c r="X5483" t="s">
        <v>675</v>
      </c>
      <c r="Y5483" t="s">
        <v>1453</v>
      </c>
      <c r="Z5483" t="s">
        <v>54</v>
      </c>
      <c r="AA5483"/>
      <c r="AB5483" t="s">
        <v>46176</v>
      </c>
      <c r="AC5483" t="s">
        <v>52935</v>
      </c>
      <c r="AD5483" t="s">
        <v>14915</v>
      </c>
      <c r="AE5483" t="s">
        <v>565</v>
      </c>
      <c r="AF5483" s="119" t="str">
        <f t="shared" si="342"/>
        <v>NA</v>
      </c>
      <c r="AG5483" s="119"/>
      <c r="AH5483" s="119"/>
      <c r="AI5483" s="119"/>
      <c r="AJ5483" s="119" t="str">
        <f t="shared" si="343"/>
        <v>NA</v>
      </c>
      <c r="AK5483" s="190"/>
      <c r="AL5483" s="191"/>
    </row>
    <row r="5484" spans="1:38" x14ac:dyDescent="0.25">
      <c r="A5484" t="s">
        <v>19605</v>
      </c>
      <c r="B5484" t="s">
        <v>19603</v>
      </c>
      <c r="C5484" t="s">
        <v>19604</v>
      </c>
      <c r="D5484" t="s">
        <v>675</v>
      </c>
      <c r="E5484" t="s">
        <v>19606</v>
      </c>
      <c r="F5484" t="s">
        <v>54</v>
      </c>
      <c r="G5484"/>
      <c r="H5484" t="s">
        <v>46810</v>
      </c>
      <c r="I5484" t="s">
        <v>53462</v>
      </c>
      <c r="J5484" t="s">
        <v>19607</v>
      </c>
      <c r="K5484" t="s">
        <v>565</v>
      </c>
      <c r="L5484" s="119" t="str">
        <f t="shared" si="340"/>
        <v>NA</v>
      </c>
      <c r="M5484" s="119"/>
      <c r="N5484" s="120" t="str">
        <f t="shared" si="341"/>
        <v>NA</v>
      </c>
      <c r="O5484" s="120"/>
      <c r="P5484"/>
      <c r="Q5484"/>
      <c r="R5484"/>
      <c r="S5484"/>
      <c r="T5484"/>
      <c r="U5484" t="s">
        <v>19666</v>
      </c>
      <c r="V5484" t="s">
        <v>19664</v>
      </c>
      <c r="W5484" t="s">
        <v>19665</v>
      </c>
      <c r="X5484" t="s">
        <v>675</v>
      </c>
      <c r="Y5484" t="s">
        <v>19667</v>
      </c>
      <c r="Z5484" t="s">
        <v>54</v>
      </c>
      <c r="AA5484"/>
      <c r="AB5484" t="s">
        <v>46177</v>
      </c>
      <c r="AC5484" t="s">
        <v>52936</v>
      </c>
      <c r="AD5484" t="s">
        <v>19666</v>
      </c>
      <c r="AE5484" t="s">
        <v>565</v>
      </c>
      <c r="AF5484" s="119" t="str">
        <f t="shared" si="342"/>
        <v>NA</v>
      </c>
      <c r="AG5484" s="119"/>
      <c r="AH5484" s="119"/>
      <c r="AI5484" s="119"/>
      <c r="AJ5484" s="119" t="str">
        <f t="shared" si="343"/>
        <v>NA</v>
      </c>
      <c r="AK5484" s="190"/>
      <c r="AL5484" s="191"/>
    </row>
    <row r="5485" spans="1:38" x14ac:dyDescent="0.25">
      <c r="A5485" t="s">
        <v>20088</v>
      </c>
      <c r="B5485" t="s">
        <v>20086</v>
      </c>
      <c r="C5485" t="s">
        <v>20087</v>
      </c>
      <c r="D5485" t="s">
        <v>675</v>
      </c>
      <c r="E5485" t="s">
        <v>19606</v>
      </c>
      <c r="F5485" t="s">
        <v>54</v>
      </c>
      <c r="G5485"/>
      <c r="H5485" t="s">
        <v>46810</v>
      </c>
      <c r="I5485" t="s">
        <v>53462</v>
      </c>
      <c r="J5485" t="s">
        <v>20089</v>
      </c>
      <c r="K5485" t="s">
        <v>565</v>
      </c>
      <c r="L5485" s="119" t="str">
        <f t="shared" si="340"/>
        <v>NA</v>
      </c>
      <c r="M5485" s="119"/>
      <c r="N5485" s="120" t="str">
        <f t="shared" si="341"/>
        <v>NA</v>
      </c>
      <c r="O5485" s="120"/>
      <c r="P5485"/>
      <c r="Q5485"/>
      <c r="R5485"/>
      <c r="S5485"/>
      <c r="T5485"/>
      <c r="U5485" t="s">
        <v>14422</v>
      </c>
      <c r="V5485" t="s">
        <v>14427</v>
      </c>
      <c r="W5485" t="s">
        <v>14428</v>
      </c>
      <c r="X5485" t="s">
        <v>675</v>
      </c>
      <c r="Y5485" t="s">
        <v>14429</v>
      </c>
      <c r="Z5485" t="s">
        <v>54</v>
      </c>
      <c r="AA5485"/>
      <c r="AB5485" t="s">
        <v>46178</v>
      </c>
      <c r="AC5485" t="s">
        <v>52937</v>
      </c>
      <c r="AD5485" t="s">
        <v>14430</v>
      </c>
      <c r="AE5485" t="s">
        <v>565</v>
      </c>
      <c r="AF5485" s="119" t="str">
        <f t="shared" si="342"/>
        <v>NA</v>
      </c>
      <c r="AG5485" s="119"/>
      <c r="AH5485" s="119"/>
      <c r="AI5485" s="119"/>
      <c r="AJ5485" s="119" t="str">
        <f t="shared" si="343"/>
        <v>NA</v>
      </c>
      <c r="AK5485" s="190"/>
      <c r="AL5485" s="191"/>
    </row>
    <row r="5486" spans="1:38" x14ac:dyDescent="0.25">
      <c r="A5486" t="s">
        <v>6100</v>
      </c>
      <c r="B5486" t="s">
        <v>6098</v>
      </c>
      <c r="C5486" t="s">
        <v>6099</v>
      </c>
      <c r="D5486" t="s">
        <v>675</v>
      </c>
      <c r="E5486" t="s">
        <v>4840</v>
      </c>
      <c r="F5486" t="s">
        <v>54</v>
      </c>
      <c r="G5486"/>
      <c r="H5486" t="s">
        <v>46811</v>
      </c>
      <c r="I5486" t="s">
        <v>53463</v>
      </c>
      <c r="J5486" t="s">
        <v>6101</v>
      </c>
      <c r="K5486" t="s">
        <v>105</v>
      </c>
      <c r="L5486" s="119" t="str">
        <f t="shared" si="340"/>
        <v>NA</v>
      </c>
      <c r="M5486" s="119"/>
      <c r="N5486" s="120" t="str">
        <f t="shared" si="341"/>
        <v>NA</v>
      </c>
      <c r="O5486" s="120"/>
      <c r="P5486"/>
      <c r="Q5486"/>
      <c r="R5486"/>
      <c r="S5486"/>
      <c r="T5486"/>
      <c r="U5486" t="s">
        <v>17367</v>
      </c>
      <c r="V5486" t="s">
        <v>17365</v>
      </c>
      <c r="W5486" t="s">
        <v>17366</v>
      </c>
      <c r="X5486" t="s">
        <v>675</v>
      </c>
      <c r="Y5486" t="s">
        <v>2452</v>
      </c>
      <c r="Z5486" t="s">
        <v>54</v>
      </c>
      <c r="AA5486"/>
      <c r="AB5486" t="s">
        <v>46179</v>
      </c>
      <c r="AC5486" t="s">
        <v>52938</v>
      </c>
      <c r="AD5486" t="s">
        <v>17368</v>
      </c>
      <c r="AE5486" t="s">
        <v>565</v>
      </c>
      <c r="AF5486" s="119" t="str">
        <f t="shared" si="342"/>
        <v>NA</v>
      </c>
      <c r="AG5486" s="119"/>
      <c r="AH5486" s="119"/>
      <c r="AI5486" s="119"/>
      <c r="AJ5486" s="119" t="str">
        <f t="shared" si="343"/>
        <v>NA</v>
      </c>
      <c r="AK5486" s="190"/>
      <c r="AL5486" s="191"/>
    </row>
    <row r="5487" spans="1:38" x14ac:dyDescent="0.25">
      <c r="A5487" t="s">
        <v>18979</v>
      </c>
      <c r="B5487" t="s">
        <v>18977</v>
      </c>
      <c r="C5487" t="s">
        <v>18978</v>
      </c>
      <c r="D5487" t="s">
        <v>675</v>
      </c>
      <c r="E5487" t="s">
        <v>6533</v>
      </c>
      <c r="F5487" t="s">
        <v>54</v>
      </c>
      <c r="G5487"/>
      <c r="H5487" t="s">
        <v>46812</v>
      </c>
      <c r="I5487" t="s">
        <v>53464</v>
      </c>
      <c r="J5487" t="s">
        <v>18979</v>
      </c>
      <c r="K5487" t="s">
        <v>565</v>
      </c>
      <c r="L5487" s="119" t="str">
        <f t="shared" si="340"/>
        <v>NA</v>
      </c>
      <c r="M5487" s="119"/>
      <c r="N5487" s="120" t="str">
        <f t="shared" si="341"/>
        <v>NA</v>
      </c>
      <c r="O5487" s="120"/>
      <c r="P5487"/>
      <c r="Q5487"/>
      <c r="R5487"/>
      <c r="S5487"/>
      <c r="T5487"/>
      <c r="U5487" t="s">
        <v>12653</v>
      </c>
      <c r="V5487" t="s">
        <v>12651</v>
      </c>
      <c r="W5487" t="s">
        <v>12652</v>
      </c>
      <c r="X5487" t="s">
        <v>675</v>
      </c>
      <c r="Y5487" t="s">
        <v>2452</v>
      </c>
      <c r="Z5487" t="s">
        <v>54</v>
      </c>
      <c r="AA5487"/>
      <c r="AB5487" t="s">
        <v>46180</v>
      </c>
      <c r="AC5487" t="s">
        <v>52938</v>
      </c>
      <c r="AD5487" t="s">
        <v>12654</v>
      </c>
      <c r="AE5487" t="s">
        <v>105</v>
      </c>
      <c r="AF5487" s="119" t="str">
        <f t="shared" si="342"/>
        <v>NA</v>
      </c>
      <c r="AG5487" s="119"/>
      <c r="AH5487" s="119"/>
      <c r="AI5487" s="119"/>
      <c r="AJ5487" s="119" t="str">
        <f t="shared" si="343"/>
        <v>NA</v>
      </c>
      <c r="AK5487" s="190"/>
      <c r="AL5487" s="191"/>
    </row>
    <row r="5488" spans="1:38" x14ac:dyDescent="0.25">
      <c r="A5488" t="s">
        <v>19190</v>
      </c>
      <c r="B5488" t="s">
        <v>19188</v>
      </c>
      <c r="C5488" t="s">
        <v>19189</v>
      </c>
      <c r="D5488" t="s">
        <v>675</v>
      </c>
      <c r="E5488" t="s">
        <v>6533</v>
      </c>
      <c r="F5488" t="s">
        <v>54</v>
      </c>
      <c r="G5488"/>
      <c r="H5488" t="s">
        <v>46812</v>
      </c>
      <c r="I5488" t="s">
        <v>53464</v>
      </c>
      <c r="J5488" t="s">
        <v>19190</v>
      </c>
      <c r="K5488" t="s">
        <v>565</v>
      </c>
      <c r="L5488" s="119" t="str">
        <f t="shared" si="340"/>
        <v>NA</v>
      </c>
      <c r="M5488" s="119"/>
      <c r="N5488" s="120" t="str">
        <f t="shared" si="341"/>
        <v>NA</v>
      </c>
      <c r="O5488" s="120"/>
      <c r="P5488"/>
      <c r="Q5488"/>
      <c r="R5488"/>
      <c r="S5488"/>
      <c r="T5488"/>
      <c r="U5488" t="s">
        <v>13505</v>
      </c>
      <c r="V5488" t="s">
        <v>13503</v>
      </c>
      <c r="W5488" t="s">
        <v>13504</v>
      </c>
      <c r="X5488" t="s">
        <v>675</v>
      </c>
      <c r="Y5488" t="s">
        <v>13506</v>
      </c>
      <c r="Z5488" t="s">
        <v>54</v>
      </c>
      <c r="AA5488"/>
      <c r="AB5488" t="s">
        <v>46181</v>
      </c>
      <c r="AC5488" t="s">
        <v>52939</v>
      </c>
      <c r="AD5488" t="s">
        <v>13505</v>
      </c>
      <c r="AE5488" t="s">
        <v>565</v>
      </c>
      <c r="AF5488" s="119" t="str">
        <f t="shared" si="342"/>
        <v>NA</v>
      </c>
      <c r="AG5488" s="119"/>
      <c r="AH5488" s="119"/>
      <c r="AI5488" s="119"/>
      <c r="AJ5488" s="119" t="str">
        <f t="shared" si="343"/>
        <v>NA</v>
      </c>
      <c r="AK5488" s="190"/>
      <c r="AL5488" s="191"/>
    </row>
    <row r="5489" spans="1:38" x14ac:dyDescent="0.25">
      <c r="A5489" t="s">
        <v>6532</v>
      </c>
      <c r="B5489" t="s">
        <v>6530</v>
      </c>
      <c r="C5489" t="s">
        <v>6531</v>
      </c>
      <c r="D5489" t="s">
        <v>675</v>
      </c>
      <c r="E5489" t="s">
        <v>6533</v>
      </c>
      <c r="F5489" t="s">
        <v>54</v>
      </c>
      <c r="G5489"/>
      <c r="H5489" t="s">
        <v>46813</v>
      </c>
      <c r="I5489" t="s">
        <v>53464</v>
      </c>
      <c r="J5489"/>
      <c r="K5489" t="s">
        <v>105</v>
      </c>
      <c r="L5489" s="119" t="str">
        <f t="shared" si="340"/>
        <v>NA</v>
      </c>
      <c r="M5489" s="119"/>
      <c r="N5489" s="120" t="str">
        <f t="shared" si="341"/>
        <v>NA</v>
      </c>
      <c r="O5489" s="120"/>
      <c r="P5489"/>
      <c r="Q5489"/>
      <c r="R5489"/>
      <c r="S5489"/>
      <c r="T5489"/>
      <c r="U5489" t="s">
        <v>7885</v>
      </c>
      <c r="V5489" t="s">
        <v>7883</v>
      </c>
      <c r="W5489" t="s">
        <v>7884</v>
      </c>
      <c r="X5489" t="s">
        <v>675</v>
      </c>
      <c r="Y5489" t="s">
        <v>7886</v>
      </c>
      <c r="Z5489" t="s">
        <v>54</v>
      </c>
      <c r="AA5489"/>
      <c r="AB5489" t="s">
        <v>46182</v>
      </c>
      <c r="AC5489" t="s">
        <v>52940</v>
      </c>
      <c r="AD5489"/>
      <c r="AE5489" t="s">
        <v>105</v>
      </c>
      <c r="AF5489" s="119" t="str">
        <f t="shared" si="342"/>
        <v>NA</v>
      </c>
      <c r="AG5489" s="119"/>
      <c r="AH5489" s="119"/>
      <c r="AI5489" s="119"/>
      <c r="AJ5489" s="119" t="str">
        <f t="shared" si="343"/>
        <v>NA</v>
      </c>
      <c r="AK5489" s="190"/>
      <c r="AL5489" s="191"/>
    </row>
    <row r="5490" spans="1:38" x14ac:dyDescent="0.25">
      <c r="A5490" t="s">
        <v>18872</v>
      </c>
      <c r="B5490" t="s">
        <v>18870</v>
      </c>
      <c r="C5490" t="s">
        <v>18871</v>
      </c>
      <c r="D5490" t="s">
        <v>675</v>
      </c>
      <c r="E5490" t="s">
        <v>18873</v>
      </c>
      <c r="F5490" t="s">
        <v>54</v>
      </c>
      <c r="G5490"/>
      <c r="H5490" t="s">
        <v>46814</v>
      </c>
      <c r="I5490" t="s">
        <v>53465</v>
      </c>
      <c r="J5490" t="s">
        <v>18872</v>
      </c>
      <c r="K5490" t="s">
        <v>565</v>
      </c>
      <c r="L5490" s="119" t="str">
        <f t="shared" si="340"/>
        <v>NA</v>
      </c>
      <c r="M5490" s="119"/>
      <c r="N5490" s="120" t="str">
        <f t="shared" si="341"/>
        <v>NA</v>
      </c>
      <c r="O5490" s="120"/>
      <c r="P5490"/>
      <c r="Q5490"/>
      <c r="R5490"/>
      <c r="S5490"/>
      <c r="T5490"/>
      <c r="U5490" t="s">
        <v>13884</v>
      </c>
      <c r="V5490" t="s">
        <v>13882</v>
      </c>
      <c r="W5490" t="s">
        <v>13883</v>
      </c>
      <c r="X5490" t="s">
        <v>675</v>
      </c>
      <c r="Y5490" t="s">
        <v>13885</v>
      </c>
      <c r="Z5490" t="s">
        <v>54</v>
      </c>
      <c r="AA5490"/>
      <c r="AB5490" t="s">
        <v>46183</v>
      </c>
      <c r="AC5490" t="s">
        <v>52941</v>
      </c>
      <c r="AD5490"/>
      <c r="AE5490" t="s">
        <v>565</v>
      </c>
      <c r="AF5490" s="119" t="str">
        <f t="shared" si="342"/>
        <v>NA</v>
      </c>
      <c r="AG5490" s="119"/>
      <c r="AH5490" s="119"/>
      <c r="AI5490" s="119"/>
      <c r="AJ5490" s="119" t="str">
        <f t="shared" si="343"/>
        <v>NA</v>
      </c>
      <c r="AK5490" s="190"/>
      <c r="AL5490" s="191"/>
    </row>
    <row r="5491" spans="1:38" x14ac:dyDescent="0.25">
      <c r="A5491" t="s">
        <v>18069</v>
      </c>
      <c r="B5491" t="s">
        <v>18067</v>
      </c>
      <c r="C5491" t="s">
        <v>18068</v>
      </c>
      <c r="D5491" t="s">
        <v>675</v>
      </c>
      <c r="E5491" t="s">
        <v>18070</v>
      </c>
      <c r="F5491" t="s">
        <v>54</v>
      </c>
      <c r="G5491"/>
      <c r="H5491" t="s">
        <v>46815</v>
      </c>
      <c r="I5491" t="s">
        <v>53466</v>
      </c>
      <c r="J5491"/>
      <c r="K5491" t="s">
        <v>565</v>
      </c>
      <c r="L5491" s="119" t="str">
        <f t="shared" si="340"/>
        <v>NA</v>
      </c>
      <c r="M5491" s="119"/>
      <c r="N5491" s="120" t="str">
        <f t="shared" si="341"/>
        <v>NA</v>
      </c>
      <c r="O5491" s="120"/>
      <c r="P5491"/>
      <c r="Q5491"/>
      <c r="R5491"/>
      <c r="S5491"/>
      <c r="T5491"/>
      <c r="U5491" t="s">
        <v>7778</v>
      </c>
      <c r="V5491" t="s">
        <v>7776</v>
      </c>
      <c r="W5491" t="s">
        <v>7777</v>
      </c>
      <c r="X5491" t="s">
        <v>675</v>
      </c>
      <c r="Y5491" t="s">
        <v>7779</v>
      </c>
      <c r="Z5491" t="s">
        <v>54</v>
      </c>
      <c r="AA5491"/>
      <c r="AB5491" t="s">
        <v>46184</v>
      </c>
      <c r="AC5491" t="s">
        <v>52942</v>
      </c>
      <c r="AD5491" t="s">
        <v>7780</v>
      </c>
      <c r="AE5491" t="s">
        <v>565</v>
      </c>
      <c r="AF5491" s="119" t="str">
        <f t="shared" si="342"/>
        <v>NA</v>
      </c>
      <c r="AG5491" s="119"/>
      <c r="AH5491" s="119"/>
      <c r="AI5491" s="119"/>
      <c r="AJ5491" s="119" t="str">
        <f t="shared" si="343"/>
        <v>NA</v>
      </c>
      <c r="AK5491" s="190"/>
      <c r="AL5491" s="191"/>
    </row>
    <row r="5492" spans="1:38" x14ac:dyDescent="0.25">
      <c r="A5492" t="s">
        <v>12482</v>
      </c>
      <c r="B5492" t="s">
        <v>12480</v>
      </c>
      <c r="C5492" t="s">
        <v>12481</v>
      </c>
      <c r="D5492" t="s">
        <v>675</v>
      </c>
      <c r="E5492" t="s">
        <v>12483</v>
      </c>
      <c r="F5492" t="s">
        <v>54</v>
      </c>
      <c r="G5492"/>
      <c r="H5492" t="s">
        <v>46816</v>
      </c>
      <c r="I5492" t="s">
        <v>53467</v>
      </c>
      <c r="J5492"/>
      <c r="K5492" t="s">
        <v>105</v>
      </c>
      <c r="L5492" s="119" t="str">
        <f t="shared" si="340"/>
        <v>NA</v>
      </c>
      <c r="M5492" s="119"/>
      <c r="N5492" s="120" t="str">
        <f t="shared" si="341"/>
        <v>NA</v>
      </c>
      <c r="O5492" s="120"/>
      <c r="P5492"/>
      <c r="Q5492"/>
      <c r="R5492"/>
      <c r="S5492"/>
      <c r="T5492"/>
      <c r="U5492" t="s">
        <v>13644</v>
      </c>
      <c r="V5492" t="s">
        <v>13642</v>
      </c>
      <c r="W5492" t="s">
        <v>13643</v>
      </c>
      <c r="X5492" t="s">
        <v>675</v>
      </c>
      <c r="Y5492" t="s">
        <v>13645</v>
      </c>
      <c r="Z5492" t="s">
        <v>54</v>
      </c>
      <c r="AA5492"/>
      <c r="AB5492" t="s">
        <v>46185</v>
      </c>
      <c r="AC5492" t="s">
        <v>52943</v>
      </c>
      <c r="AD5492" t="s">
        <v>13646</v>
      </c>
      <c r="AE5492" t="s">
        <v>565</v>
      </c>
      <c r="AF5492" s="119" t="str">
        <f t="shared" si="342"/>
        <v>NA</v>
      </c>
      <c r="AG5492" s="119"/>
      <c r="AH5492" s="119"/>
      <c r="AI5492" s="119"/>
      <c r="AJ5492" s="119" t="str">
        <f t="shared" si="343"/>
        <v>NA</v>
      </c>
      <c r="AK5492" s="190"/>
      <c r="AL5492" s="191"/>
    </row>
    <row r="5493" spans="1:38" x14ac:dyDescent="0.25">
      <c r="A5493" t="s">
        <v>9533</v>
      </c>
      <c r="B5493" t="s">
        <v>9531</v>
      </c>
      <c r="C5493" t="s">
        <v>9532</v>
      </c>
      <c r="D5493" t="s">
        <v>675</v>
      </c>
      <c r="E5493" t="s">
        <v>9534</v>
      </c>
      <c r="F5493" t="s">
        <v>54</v>
      </c>
      <c r="G5493"/>
      <c r="H5493" t="s">
        <v>46817</v>
      </c>
      <c r="I5493" t="s">
        <v>53468</v>
      </c>
      <c r="J5493"/>
      <c r="K5493" t="s">
        <v>105</v>
      </c>
      <c r="L5493" s="119" t="str">
        <f t="shared" si="340"/>
        <v>NA</v>
      </c>
      <c r="M5493" s="119"/>
      <c r="N5493" s="120" t="str">
        <f t="shared" si="341"/>
        <v>NA</v>
      </c>
      <c r="O5493" s="120"/>
      <c r="P5493"/>
      <c r="Q5493"/>
      <c r="R5493"/>
      <c r="S5493"/>
      <c r="T5493"/>
      <c r="U5493" t="s">
        <v>18038</v>
      </c>
      <c r="V5493" t="s">
        <v>18036</v>
      </c>
      <c r="W5493" t="s">
        <v>18037</v>
      </c>
      <c r="X5493" t="s">
        <v>675</v>
      </c>
      <c r="Y5493" t="s">
        <v>18039</v>
      </c>
      <c r="Z5493" t="s">
        <v>54</v>
      </c>
      <c r="AA5493"/>
      <c r="AB5493" t="s">
        <v>46186</v>
      </c>
      <c r="AC5493" t="s">
        <v>52944</v>
      </c>
      <c r="AD5493" t="s">
        <v>18038</v>
      </c>
      <c r="AE5493" t="s">
        <v>565</v>
      </c>
      <c r="AF5493" s="119" t="str">
        <f t="shared" si="342"/>
        <v>NA</v>
      </c>
      <c r="AG5493" s="119"/>
      <c r="AH5493" s="119"/>
      <c r="AI5493" s="119"/>
      <c r="AJ5493" s="119" t="str">
        <f t="shared" si="343"/>
        <v>NA</v>
      </c>
      <c r="AK5493" s="190"/>
      <c r="AL5493" s="191"/>
    </row>
    <row r="5494" spans="1:38" x14ac:dyDescent="0.25">
      <c r="A5494" t="s">
        <v>19252</v>
      </c>
      <c r="B5494" t="s">
        <v>19250</v>
      </c>
      <c r="C5494" t="s">
        <v>19251</v>
      </c>
      <c r="D5494" t="s">
        <v>675</v>
      </c>
      <c r="E5494" t="s">
        <v>19253</v>
      </c>
      <c r="F5494" t="s">
        <v>54</v>
      </c>
      <c r="G5494"/>
      <c r="H5494" t="s">
        <v>46818</v>
      </c>
      <c r="I5494" t="s">
        <v>53469</v>
      </c>
      <c r="J5494" t="s">
        <v>19252</v>
      </c>
      <c r="K5494" t="s">
        <v>565</v>
      </c>
      <c r="L5494" s="119" t="str">
        <f t="shared" si="340"/>
        <v>NA</v>
      </c>
      <c r="M5494" s="119"/>
      <c r="N5494" s="120" t="str">
        <f t="shared" si="341"/>
        <v>NA</v>
      </c>
      <c r="O5494" s="120"/>
      <c r="P5494"/>
      <c r="Q5494"/>
      <c r="R5494"/>
      <c r="S5494"/>
      <c r="T5494"/>
      <c r="U5494" t="s">
        <v>7616</v>
      </c>
      <c r="V5494" t="s">
        <v>7614</v>
      </c>
      <c r="W5494" t="s">
        <v>7615</v>
      </c>
      <c r="X5494" t="s">
        <v>675</v>
      </c>
      <c r="Y5494" t="s">
        <v>1513</v>
      </c>
      <c r="Z5494" t="s">
        <v>54</v>
      </c>
      <c r="AA5494"/>
      <c r="AB5494" t="s">
        <v>46187</v>
      </c>
      <c r="AC5494" t="s">
        <v>52945</v>
      </c>
      <c r="AD5494" t="s">
        <v>7617</v>
      </c>
      <c r="AE5494" t="s">
        <v>565</v>
      </c>
      <c r="AF5494" s="119" t="str">
        <f t="shared" si="342"/>
        <v>NA</v>
      </c>
      <c r="AG5494" s="119"/>
      <c r="AH5494" s="119"/>
      <c r="AI5494" s="119"/>
      <c r="AJ5494" s="119" t="str">
        <f t="shared" si="343"/>
        <v>NA</v>
      </c>
      <c r="AK5494" s="190"/>
      <c r="AL5494" s="191"/>
    </row>
    <row r="5495" spans="1:38" x14ac:dyDescent="0.25">
      <c r="A5495" t="s">
        <v>5973</v>
      </c>
      <c r="B5495" t="s">
        <v>5971</v>
      </c>
      <c r="C5495" t="s">
        <v>5972</v>
      </c>
      <c r="D5495" t="s">
        <v>675</v>
      </c>
      <c r="E5495" t="s">
        <v>4720</v>
      </c>
      <c r="F5495" t="s">
        <v>54</v>
      </c>
      <c r="G5495"/>
      <c r="H5495" t="s">
        <v>46819</v>
      </c>
      <c r="I5495" t="s">
        <v>53470</v>
      </c>
      <c r="J5495"/>
      <c r="K5495" t="s">
        <v>105</v>
      </c>
      <c r="L5495" s="119" t="str">
        <f t="shared" si="340"/>
        <v>NA</v>
      </c>
      <c r="M5495" s="119"/>
      <c r="N5495" s="120" t="str">
        <f t="shared" si="341"/>
        <v>NA</v>
      </c>
      <c r="O5495" s="120"/>
      <c r="P5495"/>
      <c r="Q5495"/>
      <c r="R5495"/>
      <c r="S5495"/>
      <c r="T5495"/>
      <c r="U5495" t="s">
        <v>14004</v>
      </c>
      <c r="V5495" t="s">
        <v>14002</v>
      </c>
      <c r="W5495" t="s">
        <v>14003</v>
      </c>
      <c r="X5495" t="s">
        <v>675</v>
      </c>
      <c r="Y5495" t="s">
        <v>936</v>
      </c>
      <c r="Z5495" t="s">
        <v>54</v>
      </c>
      <c r="AA5495"/>
      <c r="AB5495" t="s">
        <v>46188</v>
      </c>
      <c r="AC5495" t="s">
        <v>52946</v>
      </c>
      <c r="AD5495" t="s">
        <v>14004</v>
      </c>
      <c r="AE5495" t="s">
        <v>565</v>
      </c>
      <c r="AF5495" s="119" t="str">
        <f t="shared" si="342"/>
        <v>NA</v>
      </c>
      <c r="AG5495" s="119"/>
      <c r="AH5495" s="119"/>
      <c r="AI5495" s="119"/>
      <c r="AJ5495" s="119" t="str">
        <f t="shared" si="343"/>
        <v>NA</v>
      </c>
      <c r="AK5495" s="190"/>
      <c r="AL5495" s="191"/>
    </row>
    <row r="5496" spans="1:38" x14ac:dyDescent="0.25">
      <c r="A5496" t="s">
        <v>10084</v>
      </c>
      <c r="B5496" t="s">
        <v>10082</v>
      </c>
      <c r="C5496" t="s">
        <v>10083</v>
      </c>
      <c r="D5496" t="s">
        <v>675</v>
      </c>
      <c r="E5496" t="s">
        <v>5176</v>
      </c>
      <c r="F5496" t="s">
        <v>54</v>
      </c>
      <c r="G5496"/>
      <c r="H5496" t="s">
        <v>46820</v>
      </c>
      <c r="I5496" t="s">
        <v>53471</v>
      </c>
      <c r="J5496"/>
      <c r="K5496" t="s">
        <v>105</v>
      </c>
      <c r="L5496" s="119" t="str">
        <f t="shared" si="340"/>
        <v>NA</v>
      </c>
      <c r="M5496" s="119"/>
      <c r="N5496" s="120" t="str">
        <f t="shared" si="341"/>
        <v>NA</v>
      </c>
      <c r="O5496" s="120"/>
      <c r="P5496"/>
      <c r="Q5496"/>
      <c r="R5496"/>
      <c r="S5496"/>
      <c r="T5496"/>
      <c r="U5496" t="s">
        <v>15085</v>
      </c>
      <c r="V5496" t="s">
        <v>15083</v>
      </c>
      <c r="W5496" t="s">
        <v>15084</v>
      </c>
      <c r="X5496" t="s">
        <v>675</v>
      </c>
      <c r="Y5496" t="s">
        <v>936</v>
      </c>
      <c r="Z5496" t="s">
        <v>54</v>
      </c>
      <c r="AA5496"/>
      <c r="AB5496" t="s">
        <v>46189</v>
      </c>
      <c r="AC5496" t="s">
        <v>52946</v>
      </c>
      <c r="AD5496" t="s">
        <v>15086</v>
      </c>
      <c r="AE5496" t="s">
        <v>565</v>
      </c>
      <c r="AF5496" s="119" t="str">
        <f t="shared" si="342"/>
        <v>NA</v>
      </c>
      <c r="AG5496" s="119"/>
      <c r="AH5496" s="119"/>
      <c r="AI5496" s="119"/>
      <c r="AJ5496" s="119" t="str">
        <f t="shared" si="343"/>
        <v>NA</v>
      </c>
      <c r="AK5496" s="190"/>
      <c r="AL5496" s="191"/>
    </row>
    <row r="5497" spans="1:38" x14ac:dyDescent="0.25">
      <c r="A5497" t="s">
        <v>12418</v>
      </c>
      <c r="B5497" t="s">
        <v>12416</v>
      </c>
      <c r="C5497" t="s">
        <v>12417</v>
      </c>
      <c r="D5497" t="s">
        <v>675</v>
      </c>
      <c r="E5497" t="s">
        <v>10112</v>
      </c>
      <c r="F5497" t="s">
        <v>54</v>
      </c>
      <c r="G5497"/>
      <c r="H5497" t="s">
        <v>46821</v>
      </c>
      <c r="I5497" t="s">
        <v>53472</v>
      </c>
      <c r="J5497"/>
      <c r="K5497" t="s">
        <v>105</v>
      </c>
      <c r="L5497" s="119" t="str">
        <f t="shared" si="340"/>
        <v>NA</v>
      </c>
      <c r="M5497" s="119"/>
      <c r="N5497" s="120" t="str">
        <f t="shared" si="341"/>
        <v>NA</v>
      </c>
      <c r="O5497" s="120"/>
      <c r="P5497"/>
      <c r="Q5497"/>
      <c r="R5497"/>
      <c r="S5497"/>
      <c r="T5497"/>
      <c r="U5497" t="s">
        <v>17825</v>
      </c>
      <c r="V5497" t="s">
        <v>17823</v>
      </c>
      <c r="W5497" t="s">
        <v>17824</v>
      </c>
      <c r="X5497" t="s">
        <v>675</v>
      </c>
      <c r="Y5497" t="s">
        <v>17826</v>
      </c>
      <c r="Z5497" t="s">
        <v>54</v>
      </c>
      <c r="AA5497"/>
      <c r="AB5497" t="s">
        <v>46190</v>
      </c>
      <c r="AC5497" t="s">
        <v>52947</v>
      </c>
      <c r="AD5497" t="s">
        <v>17825</v>
      </c>
      <c r="AE5497" t="s">
        <v>565</v>
      </c>
      <c r="AF5497" s="119" t="str">
        <f t="shared" si="342"/>
        <v>NA</v>
      </c>
      <c r="AG5497" s="119"/>
      <c r="AH5497" s="119"/>
      <c r="AI5497" s="119"/>
      <c r="AJ5497" s="119" t="str">
        <f t="shared" si="343"/>
        <v>NA</v>
      </c>
      <c r="AK5497" s="190"/>
      <c r="AL5497" s="191"/>
    </row>
    <row r="5498" spans="1:38" x14ac:dyDescent="0.25">
      <c r="A5498" t="s">
        <v>10111</v>
      </c>
      <c r="B5498" t="s">
        <v>10109</v>
      </c>
      <c r="C5498" t="s">
        <v>10110</v>
      </c>
      <c r="D5498" t="s">
        <v>675</v>
      </c>
      <c r="E5498" t="s">
        <v>10112</v>
      </c>
      <c r="F5498" t="s">
        <v>54</v>
      </c>
      <c r="G5498"/>
      <c r="H5498" t="s">
        <v>46822</v>
      </c>
      <c r="I5498" t="s">
        <v>53472</v>
      </c>
      <c r="J5498" t="s">
        <v>10111</v>
      </c>
      <c r="K5498" t="s">
        <v>105</v>
      </c>
      <c r="L5498" s="119" t="str">
        <f t="shared" si="340"/>
        <v>NA</v>
      </c>
      <c r="M5498" s="119"/>
      <c r="N5498" s="120" t="str">
        <f t="shared" si="341"/>
        <v>NA</v>
      </c>
      <c r="O5498" s="120"/>
      <c r="P5498"/>
      <c r="Q5498"/>
      <c r="R5498"/>
      <c r="S5498"/>
      <c r="T5498"/>
      <c r="U5498" t="s">
        <v>13746</v>
      </c>
      <c r="V5498" t="s">
        <v>13744</v>
      </c>
      <c r="W5498" t="s">
        <v>13745</v>
      </c>
      <c r="X5498" t="s">
        <v>675</v>
      </c>
      <c r="Y5498" t="s">
        <v>13747</v>
      </c>
      <c r="Z5498" t="s">
        <v>54</v>
      </c>
      <c r="AA5498"/>
      <c r="AB5498" t="s">
        <v>46191</v>
      </c>
      <c r="AC5498" t="s">
        <v>52948</v>
      </c>
      <c r="AD5498" t="s">
        <v>13746</v>
      </c>
      <c r="AE5498" t="s">
        <v>565</v>
      </c>
      <c r="AF5498" s="119" t="str">
        <f t="shared" si="342"/>
        <v>NA</v>
      </c>
      <c r="AG5498" s="119"/>
      <c r="AH5498" s="119"/>
      <c r="AI5498" s="119"/>
      <c r="AJ5498" s="119" t="str">
        <f t="shared" si="343"/>
        <v>NA</v>
      </c>
      <c r="AK5498" s="190"/>
      <c r="AL5498" s="191"/>
    </row>
    <row r="5499" spans="1:38" x14ac:dyDescent="0.25">
      <c r="A5499" t="s">
        <v>10686</v>
      </c>
      <c r="B5499" t="s">
        <v>10684</v>
      </c>
      <c r="C5499" t="s">
        <v>10685</v>
      </c>
      <c r="D5499" t="s">
        <v>675</v>
      </c>
      <c r="E5499" t="s">
        <v>10687</v>
      </c>
      <c r="F5499" t="s">
        <v>54</v>
      </c>
      <c r="G5499"/>
      <c r="H5499" t="s">
        <v>46823</v>
      </c>
      <c r="I5499" t="s">
        <v>53473</v>
      </c>
      <c r="J5499"/>
      <c r="K5499" t="s">
        <v>565</v>
      </c>
      <c r="L5499" s="119" t="str">
        <f t="shared" si="340"/>
        <v>NA</v>
      </c>
      <c r="M5499" s="119"/>
      <c r="N5499" s="120" t="str">
        <f t="shared" si="341"/>
        <v>NA</v>
      </c>
      <c r="O5499" s="120"/>
      <c r="P5499"/>
      <c r="Q5499"/>
      <c r="R5499"/>
      <c r="S5499"/>
      <c r="T5499"/>
      <c r="U5499" t="s">
        <v>10941</v>
      </c>
      <c r="V5499" t="s">
        <v>10939</v>
      </c>
      <c r="W5499" t="s">
        <v>10940</v>
      </c>
      <c r="X5499" t="s">
        <v>675</v>
      </c>
      <c r="Y5499" t="s">
        <v>10942</v>
      </c>
      <c r="Z5499" t="s">
        <v>54</v>
      </c>
      <c r="AA5499"/>
      <c r="AB5499" t="s">
        <v>46192</v>
      </c>
      <c r="AC5499" t="s">
        <v>52949</v>
      </c>
      <c r="AD5499" t="s">
        <v>10941</v>
      </c>
      <c r="AE5499" t="s">
        <v>105</v>
      </c>
      <c r="AF5499" s="119" t="str">
        <f t="shared" si="342"/>
        <v>NA</v>
      </c>
      <c r="AG5499" s="119"/>
      <c r="AH5499" s="119"/>
      <c r="AI5499" s="119"/>
      <c r="AJ5499" s="119" t="str">
        <f t="shared" si="343"/>
        <v>NA</v>
      </c>
      <c r="AK5499" s="190"/>
      <c r="AL5499" s="191"/>
    </row>
    <row r="5500" spans="1:38" x14ac:dyDescent="0.25">
      <c r="A5500" t="s">
        <v>20141</v>
      </c>
      <c r="B5500" t="s">
        <v>20139</v>
      </c>
      <c r="C5500" t="s">
        <v>20140</v>
      </c>
      <c r="D5500" t="s">
        <v>675</v>
      </c>
      <c r="E5500" t="s">
        <v>10687</v>
      </c>
      <c r="F5500" t="s">
        <v>54</v>
      </c>
      <c r="G5500"/>
      <c r="H5500" t="s">
        <v>46824</v>
      </c>
      <c r="I5500" t="s">
        <v>53473</v>
      </c>
      <c r="J5500" t="s">
        <v>20141</v>
      </c>
      <c r="K5500" t="s">
        <v>565</v>
      </c>
      <c r="L5500" s="119" t="str">
        <f t="shared" si="340"/>
        <v>NA</v>
      </c>
      <c r="M5500" s="119"/>
      <c r="N5500" s="120" t="str">
        <f t="shared" si="341"/>
        <v>NA</v>
      </c>
      <c r="O5500" s="120"/>
      <c r="P5500"/>
      <c r="Q5500"/>
      <c r="R5500"/>
      <c r="S5500"/>
      <c r="T5500"/>
      <c r="U5500" t="s">
        <v>13027</v>
      </c>
      <c r="V5500" t="s">
        <v>13025</v>
      </c>
      <c r="W5500" t="s">
        <v>13026</v>
      </c>
      <c r="X5500" t="s">
        <v>675</v>
      </c>
      <c r="Y5500" t="s">
        <v>3892</v>
      </c>
      <c r="Z5500" t="s">
        <v>54</v>
      </c>
      <c r="AA5500"/>
      <c r="AB5500" t="s">
        <v>46193</v>
      </c>
      <c r="AC5500" t="s">
        <v>52950</v>
      </c>
      <c r="AD5500" t="s">
        <v>13028</v>
      </c>
      <c r="AE5500" t="s">
        <v>565</v>
      </c>
      <c r="AF5500" s="119" t="str">
        <f t="shared" si="342"/>
        <v>NA</v>
      </c>
      <c r="AG5500" s="119"/>
      <c r="AH5500" s="119"/>
      <c r="AI5500" s="119"/>
      <c r="AJ5500" s="119" t="str">
        <f t="shared" si="343"/>
        <v>NA</v>
      </c>
      <c r="AK5500" s="190"/>
      <c r="AL5500" s="191"/>
    </row>
    <row r="5501" spans="1:38" x14ac:dyDescent="0.25">
      <c r="A5501" t="s">
        <v>11706</v>
      </c>
      <c r="B5501" t="s">
        <v>11704</v>
      </c>
      <c r="C5501" t="s">
        <v>11705</v>
      </c>
      <c r="D5501" t="s">
        <v>675</v>
      </c>
      <c r="E5501" t="s">
        <v>866</v>
      </c>
      <c r="F5501" t="s">
        <v>54</v>
      </c>
      <c r="G5501"/>
      <c r="H5501" t="s">
        <v>46825</v>
      </c>
      <c r="I5501" t="s">
        <v>53474</v>
      </c>
      <c r="J5501" t="s">
        <v>11707</v>
      </c>
      <c r="K5501" t="s">
        <v>565</v>
      </c>
      <c r="L5501" s="119" t="str">
        <f t="shared" si="340"/>
        <v>NA</v>
      </c>
      <c r="M5501" s="119"/>
      <c r="N5501" s="120" t="str">
        <f t="shared" si="341"/>
        <v>NA</v>
      </c>
      <c r="O5501" s="120"/>
      <c r="P5501"/>
      <c r="Q5501"/>
      <c r="R5501"/>
      <c r="S5501"/>
      <c r="T5501"/>
      <c r="U5501" t="s">
        <v>8581</v>
      </c>
      <c r="V5501" t="s">
        <v>8579</v>
      </c>
      <c r="W5501" t="s">
        <v>8580</v>
      </c>
      <c r="X5501" t="s">
        <v>675</v>
      </c>
      <c r="Y5501" t="s">
        <v>3892</v>
      </c>
      <c r="Z5501" t="s">
        <v>54</v>
      </c>
      <c r="AA5501"/>
      <c r="AB5501" t="s">
        <v>46194</v>
      </c>
      <c r="AC5501" t="s">
        <v>52950</v>
      </c>
      <c r="AD5501"/>
      <c r="AE5501" t="s">
        <v>105</v>
      </c>
      <c r="AF5501" s="119" t="str">
        <f t="shared" si="342"/>
        <v>NA</v>
      </c>
      <c r="AG5501" s="119"/>
      <c r="AH5501" s="119"/>
      <c r="AI5501" s="119"/>
      <c r="AJ5501" s="119" t="str">
        <f t="shared" si="343"/>
        <v>NA</v>
      </c>
      <c r="AK5501" s="190"/>
      <c r="AL5501" s="191"/>
    </row>
    <row r="5502" spans="1:38" x14ac:dyDescent="0.25">
      <c r="A5502" t="s">
        <v>9722</v>
      </c>
      <c r="B5502" t="s">
        <v>9720</v>
      </c>
      <c r="C5502" t="s">
        <v>9721</v>
      </c>
      <c r="D5502" t="s">
        <v>675</v>
      </c>
      <c r="E5502" t="s">
        <v>866</v>
      </c>
      <c r="F5502" t="s">
        <v>54</v>
      </c>
      <c r="G5502"/>
      <c r="H5502" t="s">
        <v>46826</v>
      </c>
      <c r="I5502" t="s">
        <v>53474</v>
      </c>
      <c r="J5502" t="s">
        <v>9723</v>
      </c>
      <c r="K5502" t="s">
        <v>105</v>
      </c>
      <c r="L5502" s="119" t="str">
        <f t="shared" si="340"/>
        <v>NA</v>
      </c>
      <c r="M5502" s="119"/>
      <c r="N5502" s="120" t="str">
        <f t="shared" si="341"/>
        <v>NA</v>
      </c>
      <c r="O5502" s="120"/>
      <c r="P5502"/>
      <c r="Q5502"/>
      <c r="R5502"/>
      <c r="S5502"/>
      <c r="T5502"/>
      <c r="U5502" t="s">
        <v>14711</v>
      </c>
      <c r="V5502" t="s">
        <v>14709</v>
      </c>
      <c r="W5502" t="s">
        <v>14710</v>
      </c>
      <c r="X5502" t="s">
        <v>675</v>
      </c>
      <c r="Y5502" t="s">
        <v>14712</v>
      </c>
      <c r="Z5502" t="s">
        <v>54</v>
      </c>
      <c r="AA5502"/>
      <c r="AB5502" t="s">
        <v>46195</v>
      </c>
      <c r="AC5502" t="s">
        <v>52951</v>
      </c>
      <c r="AD5502"/>
      <c r="AE5502" t="s">
        <v>565</v>
      </c>
      <c r="AF5502" s="119" t="str">
        <f t="shared" si="342"/>
        <v>NA</v>
      </c>
      <c r="AG5502" s="119"/>
      <c r="AH5502" s="119"/>
      <c r="AI5502" s="119"/>
      <c r="AJ5502" s="119" t="str">
        <f t="shared" si="343"/>
        <v>NA</v>
      </c>
      <c r="AK5502" s="190"/>
      <c r="AL5502" s="191"/>
    </row>
    <row r="5503" spans="1:38" x14ac:dyDescent="0.25">
      <c r="A5503" t="s">
        <v>7986</v>
      </c>
      <c r="B5503" t="s">
        <v>7984</v>
      </c>
      <c r="C5503" t="s">
        <v>7985</v>
      </c>
      <c r="D5503" t="s">
        <v>675</v>
      </c>
      <c r="E5503" t="s">
        <v>866</v>
      </c>
      <c r="F5503" t="s">
        <v>54</v>
      </c>
      <c r="G5503"/>
      <c r="H5503" t="s">
        <v>46826</v>
      </c>
      <c r="I5503" t="s">
        <v>53474</v>
      </c>
      <c r="J5503" t="s">
        <v>7987</v>
      </c>
      <c r="K5503" t="s">
        <v>105</v>
      </c>
      <c r="L5503" s="119" t="str">
        <f t="shared" si="340"/>
        <v>NA</v>
      </c>
      <c r="M5503" s="119"/>
      <c r="N5503" s="120" t="str">
        <f t="shared" si="341"/>
        <v>NA</v>
      </c>
      <c r="O5503" s="120"/>
      <c r="P5503"/>
      <c r="Q5503"/>
      <c r="R5503"/>
      <c r="S5503"/>
      <c r="T5503"/>
      <c r="U5503" t="s">
        <v>9395</v>
      </c>
      <c r="V5503" t="s">
        <v>9393</v>
      </c>
      <c r="W5503" t="s">
        <v>9394</v>
      </c>
      <c r="X5503" t="s">
        <v>675</v>
      </c>
      <c r="Y5503" t="s">
        <v>9396</v>
      </c>
      <c r="Z5503" t="s">
        <v>54</v>
      </c>
      <c r="AA5503"/>
      <c r="AB5503" t="s">
        <v>46196</v>
      </c>
      <c r="AC5503" t="s">
        <v>52952</v>
      </c>
      <c r="AD5503" t="s">
        <v>9395</v>
      </c>
      <c r="AE5503" t="s">
        <v>105</v>
      </c>
      <c r="AF5503" s="119" t="str">
        <f t="shared" si="342"/>
        <v>NA</v>
      </c>
      <c r="AG5503" s="119"/>
      <c r="AH5503" s="119"/>
      <c r="AI5503" s="119"/>
      <c r="AJ5503" s="119" t="str">
        <f t="shared" si="343"/>
        <v>NA</v>
      </c>
      <c r="AK5503" s="190"/>
      <c r="AL5503" s="191"/>
    </row>
    <row r="5504" spans="1:38" x14ac:dyDescent="0.25">
      <c r="A5504" t="s">
        <v>7448</v>
      </c>
      <c r="B5504" t="s">
        <v>7446</v>
      </c>
      <c r="C5504" t="s">
        <v>7447</v>
      </c>
      <c r="D5504" t="s">
        <v>675</v>
      </c>
      <c r="E5504" t="s">
        <v>7449</v>
      </c>
      <c r="F5504" t="s">
        <v>54</v>
      </c>
      <c r="G5504"/>
      <c r="H5504" t="s">
        <v>46827</v>
      </c>
      <c r="I5504" t="s">
        <v>53475</v>
      </c>
      <c r="J5504" t="s">
        <v>7450</v>
      </c>
      <c r="K5504" t="s">
        <v>105</v>
      </c>
      <c r="L5504" s="119" t="str">
        <f t="shared" si="340"/>
        <v>NA</v>
      </c>
      <c r="M5504" s="119"/>
      <c r="N5504" s="120" t="str">
        <f t="shared" si="341"/>
        <v>NA</v>
      </c>
      <c r="O5504" s="120"/>
      <c r="P5504"/>
      <c r="Q5504"/>
      <c r="R5504"/>
      <c r="S5504"/>
      <c r="T5504"/>
      <c r="U5504" t="s">
        <v>21039</v>
      </c>
      <c r="V5504" t="s">
        <v>21037</v>
      </c>
      <c r="W5504" t="s">
        <v>21038</v>
      </c>
      <c r="X5504" t="s">
        <v>675</v>
      </c>
      <c r="Y5504" t="s">
        <v>1925</v>
      </c>
      <c r="Z5504" t="s">
        <v>54</v>
      </c>
      <c r="AA5504"/>
      <c r="AB5504" t="s">
        <v>46197</v>
      </c>
      <c r="AC5504" t="s">
        <v>52953</v>
      </c>
      <c r="AD5504" t="s">
        <v>21040</v>
      </c>
      <c r="AE5504" t="s">
        <v>565</v>
      </c>
      <c r="AF5504" s="119" t="str">
        <f t="shared" si="342"/>
        <v>NA</v>
      </c>
      <c r="AG5504" s="119"/>
      <c r="AH5504" s="119"/>
      <c r="AI5504" s="119"/>
      <c r="AJ5504" s="119" t="str">
        <f t="shared" si="343"/>
        <v>NA</v>
      </c>
      <c r="AK5504" s="190"/>
      <c r="AL5504" s="191"/>
    </row>
    <row r="5505" spans="1:38" x14ac:dyDescent="0.25">
      <c r="A5505" t="s">
        <v>10160</v>
      </c>
      <c r="B5505" t="s">
        <v>10158</v>
      </c>
      <c r="C5505" t="s">
        <v>10159</v>
      </c>
      <c r="D5505" t="s">
        <v>675</v>
      </c>
      <c r="E5505" t="s">
        <v>8177</v>
      </c>
      <c r="F5505" t="s">
        <v>54</v>
      </c>
      <c r="G5505"/>
      <c r="H5505" t="s">
        <v>46828</v>
      </c>
      <c r="I5505" t="s">
        <v>53476</v>
      </c>
      <c r="J5505" t="s">
        <v>10160</v>
      </c>
      <c r="K5505" t="s">
        <v>105</v>
      </c>
      <c r="L5505" s="119" t="str">
        <f t="shared" si="340"/>
        <v>NA</v>
      </c>
      <c r="M5505" s="119"/>
      <c r="N5505" s="120" t="str">
        <f t="shared" si="341"/>
        <v>NA</v>
      </c>
      <c r="O5505" s="120"/>
      <c r="P5505"/>
      <c r="Q5505"/>
      <c r="R5505"/>
      <c r="S5505"/>
      <c r="T5505"/>
      <c r="U5505" t="s">
        <v>21051</v>
      </c>
      <c r="V5505" t="s">
        <v>21049</v>
      </c>
      <c r="W5505" t="s">
        <v>21050</v>
      </c>
      <c r="X5505" t="s">
        <v>675</v>
      </c>
      <c r="Y5505" t="s">
        <v>9399</v>
      </c>
      <c r="Z5505" t="s">
        <v>54</v>
      </c>
      <c r="AA5505"/>
      <c r="AB5505" t="s">
        <v>46198</v>
      </c>
      <c r="AC5505" t="s">
        <v>52954</v>
      </c>
      <c r="AD5505" t="s">
        <v>21052</v>
      </c>
      <c r="AE5505" t="s">
        <v>565</v>
      </c>
      <c r="AF5505" s="119" t="str">
        <f t="shared" si="342"/>
        <v>NA</v>
      </c>
      <c r="AG5505" s="119"/>
      <c r="AH5505" s="119"/>
      <c r="AI5505" s="119"/>
      <c r="AJ5505" s="119" t="str">
        <f t="shared" si="343"/>
        <v>NA</v>
      </c>
      <c r="AK5505" s="190"/>
      <c r="AL5505" s="191"/>
    </row>
    <row r="5506" spans="1:38" x14ac:dyDescent="0.25">
      <c r="A5506" t="s">
        <v>8176</v>
      </c>
      <c r="B5506" t="s">
        <v>8174</v>
      </c>
      <c r="C5506" t="s">
        <v>8175</v>
      </c>
      <c r="D5506" t="s">
        <v>675</v>
      </c>
      <c r="E5506" t="s">
        <v>8177</v>
      </c>
      <c r="F5506" t="s">
        <v>54</v>
      </c>
      <c r="G5506"/>
      <c r="H5506" t="s">
        <v>46829</v>
      </c>
      <c r="I5506" t="s">
        <v>53476</v>
      </c>
      <c r="J5506" t="s">
        <v>8178</v>
      </c>
      <c r="K5506" t="s">
        <v>105</v>
      </c>
      <c r="L5506" s="119" t="str">
        <f t="shared" si="340"/>
        <v>NA</v>
      </c>
      <c r="M5506" s="119"/>
      <c r="N5506" s="120" t="str">
        <f t="shared" si="341"/>
        <v>NA</v>
      </c>
      <c r="O5506" s="120"/>
      <c r="P5506"/>
      <c r="Q5506"/>
      <c r="R5506"/>
      <c r="S5506"/>
      <c r="T5506"/>
      <c r="U5506" t="s">
        <v>9395</v>
      </c>
      <c r="V5506" t="s">
        <v>9397</v>
      </c>
      <c r="W5506" t="s">
        <v>9398</v>
      </c>
      <c r="X5506" t="s">
        <v>675</v>
      </c>
      <c r="Y5506" t="s">
        <v>9399</v>
      </c>
      <c r="Z5506" t="s">
        <v>54</v>
      </c>
      <c r="AA5506"/>
      <c r="AB5506" t="s">
        <v>46199</v>
      </c>
      <c r="AC5506" t="s">
        <v>52954</v>
      </c>
      <c r="AD5506" t="s">
        <v>9395</v>
      </c>
      <c r="AE5506" t="s">
        <v>105</v>
      </c>
      <c r="AF5506" s="119" t="str">
        <f t="shared" si="342"/>
        <v>NA</v>
      </c>
      <c r="AG5506" s="119"/>
      <c r="AH5506" s="119"/>
      <c r="AI5506" s="119"/>
      <c r="AJ5506" s="119" t="str">
        <f t="shared" si="343"/>
        <v>NA</v>
      </c>
      <c r="AK5506" s="190"/>
      <c r="AL5506" s="191"/>
    </row>
    <row r="5507" spans="1:38" x14ac:dyDescent="0.25">
      <c r="A5507" t="s">
        <v>15847</v>
      </c>
      <c r="B5507" t="s">
        <v>15845</v>
      </c>
      <c r="C5507" t="s">
        <v>15846</v>
      </c>
      <c r="D5507" t="s">
        <v>675</v>
      </c>
      <c r="E5507" t="s">
        <v>15848</v>
      </c>
      <c r="F5507" t="s">
        <v>54</v>
      </c>
      <c r="G5507"/>
      <c r="H5507" t="s">
        <v>46830</v>
      </c>
      <c r="I5507" t="s">
        <v>53477</v>
      </c>
      <c r="J5507" t="s">
        <v>15847</v>
      </c>
      <c r="K5507" t="s">
        <v>565</v>
      </c>
      <c r="L5507" s="119" t="str">
        <f t="shared" ref="L5507:L5570" si="344">IF($Q$1&lt;&gt;"",IF(ISNUMBER(SEARCH("*"&amp;$Q$1&amp;"*", A5507)),A5507, IF(ISNUMBER(SEARCH("*"&amp;$Q$1&amp;"*", H5507)),A5507, IF(ISNUMBER(SEARCH("*"&amp;$Q$1&amp;"*", G5507)),A5507, IF(ISNUMBER(SEARCH("*"&amp;$Q$1&amp;"*", J5507)),A5507,  IF(ISNUMBER(SEARCH("*"&amp;$Q$1&amp;"*", E5507)),A5507, "NA"))))),"NA")</f>
        <v>NA</v>
      </c>
      <c r="M5507" s="119"/>
      <c r="N5507" s="120" t="str">
        <f t="shared" ref="N5507:N5570" si="345">IF($Q$11=1,IF(ISNUMBER(SEARCH($T$11,C5507)),A5507,"NA"),"NA")</f>
        <v>NA</v>
      </c>
      <c r="O5507" s="120"/>
      <c r="P5507"/>
      <c r="Q5507"/>
      <c r="R5507"/>
      <c r="S5507"/>
      <c r="T5507"/>
      <c r="U5507" t="s">
        <v>16346</v>
      </c>
      <c r="V5507" t="s">
        <v>16344</v>
      </c>
      <c r="W5507" t="s">
        <v>16345</v>
      </c>
      <c r="X5507" t="s">
        <v>675</v>
      </c>
      <c r="Y5507" t="s">
        <v>9788</v>
      </c>
      <c r="Z5507" t="s">
        <v>54</v>
      </c>
      <c r="AA5507"/>
      <c r="AB5507" t="s">
        <v>46200</v>
      </c>
      <c r="AC5507" t="s">
        <v>52955</v>
      </c>
      <c r="AD5507"/>
      <c r="AE5507" t="s">
        <v>565</v>
      </c>
      <c r="AF5507" s="119" t="str">
        <f t="shared" ref="AF5507:AF5570" si="346">IF($Q$6&lt;&gt;"",IF(ISNUMBER(SEARCH($Q$6, W5507)),U5507, "NA"),"NA")</f>
        <v>NA</v>
      </c>
      <c r="AG5507" s="119"/>
      <c r="AH5507" s="119"/>
      <c r="AI5507" s="119"/>
      <c r="AJ5507" s="119" t="str">
        <f t="shared" ref="AJ5507:AJ5570" si="347">IF($Q$5&lt;&gt;"",IF(ISNUMBER(SEARCH($Q$5, U5507&amp;" "&amp;Y5507&amp;" "&amp;AA5507&amp;" "&amp;AB5507&amp;" "&amp;AD5507)),U5507, "NA"),"NA")</f>
        <v>NA</v>
      </c>
      <c r="AK5507" s="190"/>
      <c r="AL5507" s="191"/>
    </row>
    <row r="5508" spans="1:38" x14ac:dyDescent="0.25">
      <c r="A5508" t="s">
        <v>19976</v>
      </c>
      <c r="B5508" t="s">
        <v>19974</v>
      </c>
      <c r="C5508" t="s">
        <v>19975</v>
      </c>
      <c r="D5508" t="s">
        <v>675</v>
      </c>
      <c r="E5508" t="s">
        <v>15848</v>
      </c>
      <c r="F5508" t="s">
        <v>54</v>
      </c>
      <c r="G5508"/>
      <c r="H5508" t="s">
        <v>46830</v>
      </c>
      <c r="I5508" t="s">
        <v>53477</v>
      </c>
      <c r="J5508" t="s">
        <v>19976</v>
      </c>
      <c r="K5508" t="s">
        <v>565</v>
      </c>
      <c r="L5508" s="119" t="str">
        <f t="shared" si="344"/>
        <v>NA</v>
      </c>
      <c r="M5508" s="119"/>
      <c r="N5508" s="120" t="str">
        <f t="shared" si="345"/>
        <v>NA</v>
      </c>
      <c r="O5508" s="120"/>
      <c r="P5508"/>
      <c r="Q5508"/>
      <c r="R5508"/>
      <c r="S5508"/>
      <c r="T5508"/>
      <c r="U5508" t="s">
        <v>9787</v>
      </c>
      <c r="V5508" t="s">
        <v>9785</v>
      </c>
      <c r="W5508" t="s">
        <v>9786</v>
      </c>
      <c r="X5508" t="s">
        <v>675</v>
      </c>
      <c r="Y5508" t="s">
        <v>9788</v>
      </c>
      <c r="Z5508" t="s">
        <v>54</v>
      </c>
      <c r="AA5508"/>
      <c r="AB5508" t="s">
        <v>46201</v>
      </c>
      <c r="AC5508" t="s">
        <v>52955</v>
      </c>
      <c r="AD5508" t="s">
        <v>9787</v>
      </c>
      <c r="AE5508" t="s">
        <v>105</v>
      </c>
      <c r="AF5508" s="119" t="str">
        <f t="shared" si="346"/>
        <v>NA</v>
      </c>
      <c r="AG5508" s="119"/>
      <c r="AH5508" s="119"/>
      <c r="AI5508" s="119"/>
      <c r="AJ5508" s="119" t="str">
        <f t="shared" si="347"/>
        <v>NA</v>
      </c>
      <c r="AK5508" s="190"/>
      <c r="AL5508" s="191"/>
    </row>
    <row r="5509" spans="1:38" x14ac:dyDescent="0.25">
      <c r="A5509" t="s">
        <v>7443</v>
      </c>
      <c r="B5509" t="s">
        <v>7441</v>
      </c>
      <c r="C5509" t="s">
        <v>7442</v>
      </c>
      <c r="D5509" t="s">
        <v>675</v>
      </c>
      <c r="E5509" t="s">
        <v>7444</v>
      </c>
      <c r="F5509" t="s">
        <v>54</v>
      </c>
      <c r="G5509"/>
      <c r="H5509" t="s">
        <v>46831</v>
      </c>
      <c r="I5509" t="s">
        <v>53478</v>
      </c>
      <c r="J5509" t="s">
        <v>7445</v>
      </c>
      <c r="K5509" t="s">
        <v>105</v>
      </c>
      <c r="L5509" s="119" t="str">
        <f t="shared" si="344"/>
        <v>NA</v>
      </c>
      <c r="M5509" s="119"/>
      <c r="N5509" s="120" t="str">
        <f t="shared" si="345"/>
        <v>NA</v>
      </c>
      <c r="O5509" s="120"/>
      <c r="P5509"/>
      <c r="Q5509"/>
      <c r="R5509"/>
      <c r="S5509"/>
      <c r="T5509"/>
      <c r="U5509" t="s">
        <v>11876</v>
      </c>
      <c r="V5509" t="s">
        <v>11875</v>
      </c>
      <c r="W5509" t="s">
        <v>11845</v>
      </c>
      <c r="X5509" t="s">
        <v>675</v>
      </c>
      <c r="Y5509" t="s">
        <v>3009</v>
      </c>
      <c r="Z5509" t="s">
        <v>54</v>
      </c>
      <c r="AA5509"/>
      <c r="AB5509" t="s">
        <v>46202</v>
      </c>
      <c r="AC5509" t="s">
        <v>52956</v>
      </c>
      <c r="AD5509" t="s">
        <v>11877</v>
      </c>
      <c r="AE5509" t="s">
        <v>565</v>
      </c>
      <c r="AF5509" s="119" t="str">
        <f t="shared" si="346"/>
        <v>NA</v>
      </c>
      <c r="AG5509" s="119"/>
      <c r="AH5509" s="119"/>
      <c r="AI5509" s="119"/>
      <c r="AJ5509" s="119" t="str">
        <f t="shared" si="347"/>
        <v>NA</v>
      </c>
      <c r="AK5509" s="190"/>
      <c r="AL5509" s="191"/>
    </row>
    <row r="5510" spans="1:38" x14ac:dyDescent="0.25">
      <c r="A5510" t="s">
        <v>12240</v>
      </c>
      <c r="B5510" t="s">
        <v>12238</v>
      </c>
      <c r="C5510" t="s">
        <v>12239</v>
      </c>
      <c r="D5510" t="s">
        <v>675</v>
      </c>
      <c r="E5510" t="s">
        <v>422</v>
      </c>
      <c r="F5510" t="s">
        <v>54</v>
      </c>
      <c r="G5510"/>
      <c r="H5510" t="s">
        <v>46832</v>
      </c>
      <c r="I5510" t="s">
        <v>53479</v>
      </c>
      <c r="J5510"/>
      <c r="K5510" t="s">
        <v>105</v>
      </c>
      <c r="L5510" s="119" t="str">
        <f t="shared" si="344"/>
        <v>NA</v>
      </c>
      <c r="M5510" s="119"/>
      <c r="N5510" s="120" t="str">
        <f t="shared" si="345"/>
        <v>NA</v>
      </c>
      <c r="O5510" s="120"/>
      <c r="P5510"/>
      <c r="Q5510"/>
      <c r="R5510"/>
      <c r="S5510"/>
      <c r="T5510"/>
      <c r="U5510" t="s">
        <v>13303</v>
      </c>
      <c r="V5510" t="s">
        <v>13301</v>
      </c>
      <c r="W5510" t="s">
        <v>13302</v>
      </c>
      <c r="X5510" t="s">
        <v>675</v>
      </c>
      <c r="Y5510" t="s">
        <v>13304</v>
      </c>
      <c r="Z5510" t="s">
        <v>54</v>
      </c>
      <c r="AA5510"/>
      <c r="AB5510" t="s">
        <v>46203</v>
      </c>
      <c r="AC5510" t="s">
        <v>52957</v>
      </c>
      <c r="AD5510" t="s">
        <v>13303</v>
      </c>
      <c r="AE5510" t="s">
        <v>565</v>
      </c>
      <c r="AF5510" s="119" t="str">
        <f t="shared" si="346"/>
        <v>NA</v>
      </c>
      <c r="AG5510" s="119"/>
      <c r="AH5510" s="119"/>
      <c r="AI5510" s="119"/>
      <c r="AJ5510" s="119" t="str">
        <f t="shared" si="347"/>
        <v>NA</v>
      </c>
      <c r="AK5510" s="190"/>
      <c r="AL5510" s="191"/>
    </row>
    <row r="5511" spans="1:38" x14ac:dyDescent="0.25">
      <c r="A5511" t="s">
        <v>18053</v>
      </c>
      <c r="B5511" t="s">
        <v>18051</v>
      </c>
      <c r="C5511" t="s">
        <v>18052</v>
      </c>
      <c r="D5511" t="s">
        <v>675</v>
      </c>
      <c r="E5511" t="s">
        <v>399</v>
      </c>
      <c r="F5511" t="s">
        <v>54</v>
      </c>
      <c r="G5511"/>
      <c r="H5511" t="s">
        <v>46833</v>
      </c>
      <c r="I5511" t="s">
        <v>53480</v>
      </c>
      <c r="J5511"/>
      <c r="K5511" t="s">
        <v>565</v>
      </c>
      <c r="L5511" s="119" t="str">
        <f t="shared" si="344"/>
        <v>NA</v>
      </c>
      <c r="M5511" s="119"/>
      <c r="N5511" s="120" t="str">
        <f t="shared" si="345"/>
        <v>NA</v>
      </c>
      <c r="O5511" s="120"/>
      <c r="P5511"/>
      <c r="Q5511"/>
      <c r="R5511"/>
      <c r="S5511"/>
      <c r="T5511"/>
      <c r="U5511" t="s">
        <v>10918</v>
      </c>
      <c r="V5511" t="s">
        <v>10916</v>
      </c>
      <c r="W5511" t="s">
        <v>10917</v>
      </c>
      <c r="X5511" t="s">
        <v>675</v>
      </c>
      <c r="Y5511" t="s">
        <v>9199</v>
      </c>
      <c r="Z5511" t="s">
        <v>54</v>
      </c>
      <c r="AA5511"/>
      <c r="AB5511" t="s">
        <v>46204</v>
      </c>
      <c r="AC5511" t="s">
        <v>52958</v>
      </c>
      <c r="AD5511" t="s">
        <v>10918</v>
      </c>
      <c r="AE5511" t="s">
        <v>565</v>
      </c>
      <c r="AF5511" s="119" t="str">
        <f t="shared" si="346"/>
        <v>NA</v>
      </c>
      <c r="AG5511" s="119"/>
      <c r="AH5511" s="119"/>
      <c r="AI5511" s="119"/>
      <c r="AJ5511" s="119" t="str">
        <f t="shared" si="347"/>
        <v>NA</v>
      </c>
      <c r="AK5511" s="190"/>
      <c r="AL5511" s="191"/>
    </row>
    <row r="5512" spans="1:38" x14ac:dyDescent="0.25">
      <c r="A5512" t="s">
        <v>7384</v>
      </c>
      <c r="B5512" t="s">
        <v>7382</v>
      </c>
      <c r="C5512" t="s">
        <v>7383</v>
      </c>
      <c r="D5512" t="s">
        <v>675</v>
      </c>
      <c r="E5512" t="s">
        <v>399</v>
      </c>
      <c r="F5512" t="s">
        <v>54</v>
      </c>
      <c r="G5512"/>
      <c r="H5512" t="s">
        <v>46834</v>
      </c>
      <c r="I5512" t="s">
        <v>53480</v>
      </c>
      <c r="J5512" t="s">
        <v>7385</v>
      </c>
      <c r="K5512" t="s">
        <v>105</v>
      </c>
      <c r="L5512" s="119" t="str">
        <f t="shared" si="344"/>
        <v>NA</v>
      </c>
      <c r="M5512" s="119"/>
      <c r="N5512" s="120" t="str">
        <f t="shared" si="345"/>
        <v>NA</v>
      </c>
      <c r="O5512" s="120"/>
      <c r="P5512"/>
      <c r="Q5512"/>
      <c r="R5512"/>
      <c r="S5512"/>
      <c r="T5512"/>
      <c r="U5512" t="s">
        <v>9198</v>
      </c>
      <c r="V5512" t="s">
        <v>9196</v>
      </c>
      <c r="W5512" t="s">
        <v>9197</v>
      </c>
      <c r="X5512" t="s">
        <v>675</v>
      </c>
      <c r="Y5512" t="s">
        <v>9199</v>
      </c>
      <c r="Z5512" t="s">
        <v>54</v>
      </c>
      <c r="AA5512"/>
      <c r="AB5512" t="s">
        <v>46205</v>
      </c>
      <c r="AC5512" t="s">
        <v>52958</v>
      </c>
      <c r="AD5512" t="s">
        <v>9198</v>
      </c>
      <c r="AE5512" t="s">
        <v>105</v>
      </c>
      <c r="AF5512" s="119" t="str">
        <f t="shared" si="346"/>
        <v>NA</v>
      </c>
      <c r="AG5512" s="119"/>
      <c r="AH5512" s="119"/>
      <c r="AI5512" s="119"/>
      <c r="AJ5512" s="119" t="str">
        <f t="shared" si="347"/>
        <v>NA</v>
      </c>
      <c r="AK5512" s="190"/>
      <c r="AL5512" s="191"/>
    </row>
    <row r="5513" spans="1:38" x14ac:dyDescent="0.25">
      <c r="A5513" t="s">
        <v>12256</v>
      </c>
      <c r="B5513" t="s">
        <v>12254</v>
      </c>
      <c r="C5513" t="s">
        <v>12255</v>
      </c>
      <c r="D5513" t="s">
        <v>675</v>
      </c>
      <c r="E5513" t="s">
        <v>4702</v>
      </c>
      <c r="F5513" t="s">
        <v>54</v>
      </c>
      <c r="G5513"/>
      <c r="H5513" t="s">
        <v>46835</v>
      </c>
      <c r="I5513" t="s">
        <v>53481</v>
      </c>
      <c r="J5513" t="s">
        <v>12257</v>
      </c>
      <c r="K5513" t="s">
        <v>105</v>
      </c>
      <c r="L5513" s="119" t="str">
        <f t="shared" si="344"/>
        <v>NA</v>
      </c>
      <c r="M5513" s="119"/>
      <c r="N5513" s="120" t="str">
        <f t="shared" si="345"/>
        <v>NA</v>
      </c>
      <c r="O5513" s="120"/>
      <c r="P5513"/>
      <c r="Q5513"/>
      <c r="R5513"/>
      <c r="S5513"/>
      <c r="T5513"/>
      <c r="U5513" t="s">
        <v>13959</v>
      </c>
      <c r="V5513" t="s">
        <v>13957</v>
      </c>
      <c r="W5513" t="s">
        <v>13958</v>
      </c>
      <c r="X5513" t="s">
        <v>675</v>
      </c>
      <c r="Y5513" t="s">
        <v>3902</v>
      </c>
      <c r="Z5513" t="s">
        <v>54</v>
      </c>
      <c r="AA5513"/>
      <c r="AB5513" t="s">
        <v>46206</v>
      </c>
      <c r="AC5513" t="s">
        <v>52959</v>
      </c>
      <c r="AD5513"/>
      <c r="AE5513" t="s">
        <v>565</v>
      </c>
      <c r="AF5513" s="119" t="str">
        <f t="shared" si="346"/>
        <v>NA</v>
      </c>
      <c r="AG5513" s="119"/>
      <c r="AH5513" s="119"/>
      <c r="AI5513" s="119"/>
      <c r="AJ5513" s="119" t="str">
        <f t="shared" si="347"/>
        <v>NA</v>
      </c>
      <c r="AK5513" s="190"/>
      <c r="AL5513" s="191"/>
    </row>
    <row r="5514" spans="1:38" x14ac:dyDescent="0.25">
      <c r="A5514" t="s">
        <v>6967</v>
      </c>
      <c r="B5514" t="s">
        <v>6965</v>
      </c>
      <c r="C5514" t="s">
        <v>6966</v>
      </c>
      <c r="D5514" t="s">
        <v>675</v>
      </c>
      <c r="E5514" t="s">
        <v>4702</v>
      </c>
      <c r="F5514" t="s">
        <v>54</v>
      </c>
      <c r="G5514"/>
      <c r="H5514" t="s">
        <v>46835</v>
      </c>
      <c r="I5514" t="s">
        <v>53481</v>
      </c>
      <c r="J5514"/>
      <c r="K5514" t="s">
        <v>105</v>
      </c>
      <c r="L5514" s="119" t="str">
        <f t="shared" si="344"/>
        <v>NA</v>
      </c>
      <c r="M5514" s="119"/>
      <c r="N5514" s="120" t="str">
        <f t="shared" si="345"/>
        <v>NA</v>
      </c>
      <c r="O5514" s="120"/>
      <c r="P5514"/>
      <c r="Q5514"/>
      <c r="R5514"/>
      <c r="S5514"/>
      <c r="T5514"/>
      <c r="U5514" t="s">
        <v>13394</v>
      </c>
      <c r="V5514" t="s">
        <v>13392</v>
      </c>
      <c r="W5514" t="s">
        <v>13393</v>
      </c>
      <c r="X5514" t="s">
        <v>675</v>
      </c>
      <c r="Y5514" t="s">
        <v>13395</v>
      </c>
      <c r="Z5514" t="s">
        <v>54</v>
      </c>
      <c r="AA5514"/>
      <c r="AB5514" t="s">
        <v>46207</v>
      </c>
      <c r="AC5514" t="s">
        <v>52960</v>
      </c>
      <c r="AD5514"/>
      <c r="AE5514" t="s">
        <v>565</v>
      </c>
      <c r="AF5514" s="119" t="str">
        <f t="shared" si="346"/>
        <v>NA</v>
      </c>
      <c r="AG5514" s="119"/>
      <c r="AH5514" s="119"/>
      <c r="AI5514" s="119"/>
      <c r="AJ5514" s="119" t="str">
        <f t="shared" si="347"/>
        <v>NA</v>
      </c>
      <c r="AK5514" s="190"/>
      <c r="AL5514" s="191"/>
    </row>
    <row r="5515" spans="1:38" x14ac:dyDescent="0.25">
      <c r="A5515" t="s">
        <v>9202</v>
      </c>
      <c r="B5515" t="s">
        <v>9200</v>
      </c>
      <c r="C5515" t="s">
        <v>9201</v>
      </c>
      <c r="D5515" t="s">
        <v>675</v>
      </c>
      <c r="E5515" t="s">
        <v>4702</v>
      </c>
      <c r="F5515" t="s">
        <v>54</v>
      </c>
      <c r="G5515"/>
      <c r="H5515" t="s">
        <v>46836</v>
      </c>
      <c r="I5515" t="s">
        <v>53481</v>
      </c>
      <c r="J5515"/>
      <c r="K5515" t="s">
        <v>105</v>
      </c>
      <c r="L5515" s="119" t="str">
        <f t="shared" si="344"/>
        <v>NA</v>
      </c>
      <c r="M5515" s="119"/>
      <c r="N5515" s="120" t="str">
        <f t="shared" si="345"/>
        <v>NA</v>
      </c>
      <c r="O5515" s="120"/>
      <c r="P5515"/>
      <c r="Q5515"/>
      <c r="R5515"/>
      <c r="S5515"/>
      <c r="T5515"/>
      <c r="U5515" t="s">
        <v>11890</v>
      </c>
      <c r="V5515" t="s">
        <v>11889</v>
      </c>
      <c r="W5515" t="s">
        <v>11845</v>
      </c>
      <c r="X5515" t="s">
        <v>675</v>
      </c>
      <c r="Y5515" t="s">
        <v>11891</v>
      </c>
      <c r="Z5515" t="s">
        <v>54</v>
      </c>
      <c r="AA5515"/>
      <c r="AB5515" t="s">
        <v>46208</v>
      </c>
      <c r="AC5515" t="s">
        <v>52961</v>
      </c>
      <c r="AD5515" t="s">
        <v>11892</v>
      </c>
      <c r="AE5515" t="s">
        <v>565</v>
      </c>
      <c r="AF5515" s="119" t="str">
        <f t="shared" si="346"/>
        <v>NA</v>
      </c>
      <c r="AG5515" s="119"/>
      <c r="AH5515" s="119"/>
      <c r="AI5515" s="119"/>
      <c r="AJ5515" s="119" t="str">
        <f t="shared" si="347"/>
        <v>NA</v>
      </c>
      <c r="AK5515" s="190"/>
      <c r="AL5515" s="191"/>
    </row>
    <row r="5516" spans="1:38" x14ac:dyDescent="0.25">
      <c r="A5516" t="s">
        <v>20780</v>
      </c>
      <c r="B5516" t="s">
        <v>20778</v>
      </c>
      <c r="C5516" t="s">
        <v>20779</v>
      </c>
      <c r="D5516" t="s">
        <v>675</v>
      </c>
      <c r="E5516" t="s">
        <v>8815</v>
      </c>
      <c r="F5516" t="s">
        <v>54</v>
      </c>
      <c r="G5516"/>
      <c r="H5516" t="s">
        <v>46837</v>
      </c>
      <c r="I5516" t="s">
        <v>53482</v>
      </c>
      <c r="J5516" t="s">
        <v>20780</v>
      </c>
      <c r="K5516" t="s">
        <v>565</v>
      </c>
      <c r="L5516" s="119" t="str">
        <f t="shared" si="344"/>
        <v>NA</v>
      </c>
      <c r="M5516" s="119"/>
      <c r="N5516" s="120" t="str">
        <f t="shared" si="345"/>
        <v>NA</v>
      </c>
      <c r="O5516" s="120"/>
      <c r="P5516"/>
      <c r="Q5516"/>
      <c r="R5516"/>
      <c r="S5516"/>
      <c r="T5516"/>
      <c r="U5516" t="s">
        <v>21284</v>
      </c>
      <c r="V5516" t="s">
        <v>21282</v>
      </c>
      <c r="W5516" t="s">
        <v>21283</v>
      </c>
      <c r="X5516" t="s">
        <v>675</v>
      </c>
      <c r="Y5516" t="s">
        <v>11891</v>
      </c>
      <c r="Z5516" t="s">
        <v>54</v>
      </c>
      <c r="AA5516"/>
      <c r="AB5516" t="s">
        <v>46209</v>
      </c>
      <c r="AC5516" t="s">
        <v>52961</v>
      </c>
      <c r="AD5516" t="s">
        <v>21284</v>
      </c>
      <c r="AE5516" t="s">
        <v>565</v>
      </c>
      <c r="AF5516" s="119" t="str">
        <f t="shared" si="346"/>
        <v>NA</v>
      </c>
      <c r="AG5516" s="119"/>
      <c r="AH5516" s="119"/>
      <c r="AI5516" s="119"/>
      <c r="AJ5516" s="119" t="str">
        <f t="shared" si="347"/>
        <v>NA</v>
      </c>
      <c r="AK5516" s="190"/>
      <c r="AL5516" s="191"/>
    </row>
    <row r="5517" spans="1:38" x14ac:dyDescent="0.25">
      <c r="A5517" t="s">
        <v>19843</v>
      </c>
      <c r="B5517" t="s">
        <v>19841</v>
      </c>
      <c r="C5517" t="s">
        <v>19842</v>
      </c>
      <c r="D5517" t="s">
        <v>675</v>
      </c>
      <c r="E5517" t="s">
        <v>8815</v>
      </c>
      <c r="F5517" t="s">
        <v>54</v>
      </c>
      <c r="G5517"/>
      <c r="H5517" t="s">
        <v>46838</v>
      </c>
      <c r="I5517" t="s">
        <v>53482</v>
      </c>
      <c r="J5517" t="s">
        <v>19843</v>
      </c>
      <c r="K5517" t="s">
        <v>565</v>
      </c>
      <c r="L5517" s="119" t="str">
        <f t="shared" si="344"/>
        <v>NA</v>
      </c>
      <c r="M5517" s="119"/>
      <c r="N5517" s="120" t="str">
        <f t="shared" si="345"/>
        <v>NA</v>
      </c>
      <c r="O5517" s="120"/>
      <c r="P5517"/>
      <c r="Q5517"/>
      <c r="R5517"/>
      <c r="S5517"/>
      <c r="T5517"/>
      <c r="U5517" t="s">
        <v>11125</v>
      </c>
      <c r="V5517" t="s">
        <v>11123</v>
      </c>
      <c r="W5517" t="s">
        <v>11124</v>
      </c>
      <c r="X5517" t="s">
        <v>675</v>
      </c>
      <c r="Y5517" t="s">
        <v>219</v>
      </c>
      <c r="Z5517" t="s">
        <v>54</v>
      </c>
      <c r="AA5517"/>
      <c r="AB5517" t="s">
        <v>46210</v>
      </c>
      <c r="AC5517" t="s">
        <v>52962</v>
      </c>
      <c r="AD5517" t="s">
        <v>11126</v>
      </c>
      <c r="AE5517" t="s">
        <v>565</v>
      </c>
      <c r="AF5517" s="119" t="str">
        <f t="shared" si="346"/>
        <v>NA</v>
      </c>
      <c r="AG5517" s="119"/>
      <c r="AH5517" s="119"/>
      <c r="AI5517" s="119"/>
      <c r="AJ5517" s="119" t="str">
        <f t="shared" si="347"/>
        <v>NA</v>
      </c>
      <c r="AK5517" s="190"/>
      <c r="AL5517" s="191"/>
    </row>
    <row r="5518" spans="1:38" x14ac:dyDescent="0.25">
      <c r="A5518" t="s">
        <v>18963</v>
      </c>
      <c r="B5518" t="s">
        <v>18961</v>
      </c>
      <c r="C5518" t="s">
        <v>18962</v>
      </c>
      <c r="D5518" t="s">
        <v>675</v>
      </c>
      <c r="E5518" t="s">
        <v>8815</v>
      </c>
      <c r="F5518" t="s">
        <v>54</v>
      </c>
      <c r="G5518"/>
      <c r="H5518" t="s">
        <v>46838</v>
      </c>
      <c r="I5518" t="s">
        <v>53482</v>
      </c>
      <c r="J5518" t="s">
        <v>18964</v>
      </c>
      <c r="K5518" t="s">
        <v>565</v>
      </c>
      <c r="L5518" s="119" t="str">
        <f t="shared" si="344"/>
        <v>NA</v>
      </c>
      <c r="M5518" s="119"/>
      <c r="N5518" s="120" t="str">
        <f t="shared" si="345"/>
        <v>NA</v>
      </c>
      <c r="O5518" s="120"/>
      <c r="P5518"/>
      <c r="Q5518"/>
      <c r="R5518"/>
      <c r="S5518"/>
      <c r="T5518"/>
      <c r="U5518" t="s">
        <v>11888</v>
      </c>
      <c r="V5518" t="s">
        <v>11887</v>
      </c>
      <c r="W5518" t="s">
        <v>11845</v>
      </c>
      <c r="X5518" t="s">
        <v>675</v>
      </c>
      <c r="Y5518" t="s">
        <v>219</v>
      </c>
      <c r="Z5518" t="s">
        <v>54</v>
      </c>
      <c r="AA5518"/>
      <c r="AB5518" t="s">
        <v>46211</v>
      </c>
      <c r="AC5518" t="s">
        <v>52962</v>
      </c>
      <c r="AD5518" t="s">
        <v>11888</v>
      </c>
      <c r="AE5518" t="s">
        <v>565</v>
      </c>
      <c r="AF5518" s="119" t="str">
        <f t="shared" si="346"/>
        <v>NA</v>
      </c>
      <c r="AG5518" s="119"/>
      <c r="AH5518" s="119"/>
      <c r="AI5518" s="119"/>
      <c r="AJ5518" s="119" t="str">
        <f t="shared" si="347"/>
        <v>NA</v>
      </c>
      <c r="AK5518" s="190"/>
      <c r="AL5518" s="191"/>
    </row>
    <row r="5519" spans="1:38" x14ac:dyDescent="0.25">
      <c r="A5519" t="s">
        <v>8814</v>
      </c>
      <c r="B5519" t="s">
        <v>8812</v>
      </c>
      <c r="C5519" t="s">
        <v>8813</v>
      </c>
      <c r="D5519" t="s">
        <v>675</v>
      </c>
      <c r="E5519" t="s">
        <v>8815</v>
      </c>
      <c r="F5519" t="s">
        <v>54</v>
      </c>
      <c r="G5519"/>
      <c r="H5519" t="s">
        <v>46839</v>
      </c>
      <c r="I5519" t="s">
        <v>53482</v>
      </c>
      <c r="J5519"/>
      <c r="K5519" t="s">
        <v>105</v>
      </c>
      <c r="L5519" s="119" t="str">
        <f t="shared" si="344"/>
        <v>NA</v>
      </c>
      <c r="M5519" s="119"/>
      <c r="N5519" s="120" t="str">
        <f t="shared" si="345"/>
        <v>NA</v>
      </c>
      <c r="O5519" s="120"/>
      <c r="P5519"/>
      <c r="Q5519"/>
      <c r="R5519"/>
      <c r="S5519"/>
      <c r="T5519"/>
      <c r="U5519" t="s">
        <v>14216</v>
      </c>
      <c r="V5519" t="s">
        <v>14214</v>
      </c>
      <c r="W5519" t="s">
        <v>14215</v>
      </c>
      <c r="X5519" t="s">
        <v>675</v>
      </c>
      <c r="Y5519" t="s">
        <v>219</v>
      </c>
      <c r="Z5519" t="s">
        <v>54</v>
      </c>
      <c r="AA5519"/>
      <c r="AB5519" t="s">
        <v>46212</v>
      </c>
      <c r="AC5519" t="s">
        <v>52962</v>
      </c>
      <c r="AD5519" t="s">
        <v>14217</v>
      </c>
      <c r="AE5519" t="s">
        <v>565</v>
      </c>
      <c r="AF5519" s="119" t="str">
        <f t="shared" si="346"/>
        <v>NA</v>
      </c>
      <c r="AG5519" s="119"/>
      <c r="AH5519" s="119"/>
      <c r="AI5519" s="119"/>
      <c r="AJ5519" s="119" t="str">
        <f t="shared" si="347"/>
        <v>NA</v>
      </c>
      <c r="AK5519" s="190"/>
      <c r="AL5519" s="191"/>
    </row>
    <row r="5520" spans="1:38" x14ac:dyDescent="0.25">
      <c r="A5520" t="s">
        <v>22632</v>
      </c>
      <c r="B5520" t="s">
        <v>22631</v>
      </c>
      <c r="C5520" t="s">
        <v>3961</v>
      </c>
      <c r="D5520" t="s">
        <v>675</v>
      </c>
      <c r="E5520" t="s">
        <v>8549</v>
      </c>
      <c r="F5520" t="s">
        <v>54</v>
      </c>
      <c r="G5520"/>
      <c r="H5520" t="s">
        <v>46840</v>
      </c>
      <c r="I5520" t="s">
        <v>53483</v>
      </c>
      <c r="J5520" t="s">
        <v>22633</v>
      </c>
      <c r="K5520" t="s">
        <v>565</v>
      </c>
      <c r="L5520" s="119" t="str">
        <f t="shared" si="344"/>
        <v>NA</v>
      </c>
      <c r="M5520" s="119"/>
      <c r="N5520" s="120" t="str">
        <f t="shared" si="345"/>
        <v>NA</v>
      </c>
      <c r="O5520" s="120"/>
      <c r="P5520"/>
      <c r="Q5520"/>
      <c r="R5520"/>
      <c r="S5520"/>
      <c r="T5520"/>
      <c r="U5520" t="s">
        <v>20101</v>
      </c>
      <c r="V5520" t="s">
        <v>20099</v>
      </c>
      <c r="W5520" t="s">
        <v>20100</v>
      </c>
      <c r="X5520" t="s">
        <v>675</v>
      </c>
      <c r="Y5520" t="s">
        <v>219</v>
      </c>
      <c r="Z5520" t="s">
        <v>54</v>
      </c>
      <c r="AA5520"/>
      <c r="AB5520" t="s">
        <v>46213</v>
      </c>
      <c r="AC5520" t="s">
        <v>52962</v>
      </c>
      <c r="AD5520"/>
      <c r="AE5520" t="s">
        <v>565</v>
      </c>
      <c r="AF5520" s="119" t="str">
        <f t="shared" si="346"/>
        <v>NA</v>
      </c>
      <c r="AG5520" s="119"/>
      <c r="AH5520" s="119"/>
      <c r="AI5520" s="119"/>
      <c r="AJ5520" s="119" t="str">
        <f t="shared" si="347"/>
        <v>NA</v>
      </c>
      <c r="AK5520" s="190"/>
      <c r="AL5520" s="191"/>
    </row>
    <row r="5521" spans="1:38" x14ac:dyDescent="0.25">
      <c r="A5521" t="s">
        <v>8548</v>
      </c>
      <c r="B5521" t="s">
        <v>8546</v>
      </c>
      <c r="C5521" t="s">
        <v>8547</v>
      </c>
      <c r="D5521" t="s">
        <v>675</v>
      </c>
      <c r="E5521" t="s">
        <v>8549</v>
      </c>
      <c r="F5521" t="s">
        <v>54</v>
      </c>
      <c r="G5521"/>
      <c r="H5521" t="s">
        <v>46841</v>
      </c>
      <c r="I5521" t="s">
        <v>53483</v>
      </c>
      <c r="J5521"/>
      <c r="K5521" t="s">
        <v>105</v>
      </c>
      <c r="L5521" s="119" t="str">
        <f t="shared" si="344"/>
        <v>NA</v>
      </c>
      <c r="M5521" s="119"/>
      <c r="N5521" s="120" t="str">
        <f t="shared" si="345"/>
        <v>NA</v>
      </c>
      <c r="O5521" s="120"/>
      <c r="P5521"/>
      <c r="Q5521"/>
      <c r="R5521"/>
      <c r="S5521"/>
      <c r="T5521"/>
      <c r="U5521" t="s">
        <v>20994</v>
      </c>
      <c r="V5521" t="s">
        <v>20992</v>
      </c>
      <c r="W5521" t="s">
        <v>20993</v>
      </c>
      <c r="X5521" t="s">
        <v>675</v>
      </c>
      <c r="Y5521" t="s">
        <v>219</v>
      </c>
      <c r="Z5521" t="s">
        <v>54</v>
      </c>
      <c r="AA5521"/>
      <c r="AB5521" t="s">
        <v>46210</v>
      </c>
      <c r="AC5521" t="s">
        <v>52962</v>
      </c>
      <c r="AD5521"/>
      <c r="AE5521" t="s">
        <v>565</v>
      </c>
      <c r="AF5521" s="119" t="str">
        <f t="shared" si="346"/>
        <v>NA</v>
      </c>
      <c r="AG5521" s="119"/>
      <c r="AH5521" s="119"/>
      <c r="AI5521" s="119"/>
      <c r="AJ5521" s="119" t="str">
        <f t="shared" si="347"/>
        <v>NA</v>
      </c>
      <c r="AK5521" s="190"/>
      <c r="AL5521" s="191"/>
    </row>
    <row r="5522" spans="1:38" x14ac:dyDescent="0.25">
      <c r="A5522" t="s">
        <v>9794</v>
      </c>
      <c r="B5522" t="s">
        <v>9792</v>
      </c>
      <c r="C5522" t="s">
        <v>9793</v>
      </c>
      <c r="D5522" t="s">
        <v>675</v>
      </c>
      <c r="E5522" t="s">
        <v>5426</v>
      </c>
      <c r="F5522" t="s">
        <v>54</v>
      </c>
      <c r="G5522"/>
      <c r="H5522" t="s">
        <v>46842</v>
      </c>
      <c r="I5522" t="s">
        <v>53484</v>
      </c>
      <c r="J5522"/>
      <c r="K5522" t="s">
        <v>105</v>
      </c>
      <c r="L5522" s="119" t="str">
        <f t="shared" si="344"/>
        <v>NA</v>
      </c>
      <c r="M5522" s="119"/>
      <c r="N5522" s="120" t="str">
        <f t="shared" si="345"/>
        <v>NA</v>
      </c>
      <c r="O5522" s="120"/>
      <c r="P5522"/>
      <c r="Q5522"/>
      <c r="R5522"/>
      <c r="S5522"/>
      <c r="T5522"/>
      <c r="U5522" t="s">
        <v>18997</v>
      </c>
      <c r="V5522" t="s">
        <v>18995</v>
      </c>
      <c r="W5522" t="s">
        <v>18996</v>
      </c>
      <c r="X5522" t="s">
        <v>675</v>
      </c>
      <c r="Y5522" t="s">
        <v>219</v>
      </c>
      <c r="Z5522" t="s">
        <v>54</v>
      </c>
      <c r="AA5522"/>
      <c r="AB5522" t="s">
        <v>46213</v>
      </c>
      <c r="AC5522" t="s">
        <v>52962</v>
      </c>
      <c r="AD5522"/>
      <c r="AE5522" t="s">
        <v>565</v>
      </c>
      <c r="AF5522" s="119" t="str">
        <f t="shared" si="346"/>
        <v>NA</v>
      </c>
      <c r="AG5522" s="119"/>
      <c r="AH5522" s="119"/>
      <c r="AI5522" s="119"/>
      <c r="AJ5522" s="119" t="str">
        <f t="shared" si="347"/>
        <v>NA</v>
      </c>
      <c r="AK5522" s="190"/>
      <c r="AL5522" s="191"/>
    </row>
    <row r="5523" spans="1:38" x14ac:dyDescent="0.25">
      <c r="A5523" t="s">
        <v>12450</v>
      </c>
      <c r="B5523" t="s">
        <v>12448</v>
      </c>
      <c r="C5523" t="s">
        <v>12449</v>
      </c>
      <c r="D5523" t="s">
        <v>675</v>
      </c>
      <c r="E5523" t="s">
        <v>5426</v>
      </c>
      <c r="F5523" t="s">
        <v>54</v>
      </c>
      <c r="G5523"/>
      <c r="H5523" t="s">
        <v>46843</v>
      </c>
      <c r="I5523" t="s">
        <v>53484</v>
      </c>
      <c r="J5523"/>
      <c r="K5523" t="s">
        <v>105</v>
      </c>
      <c r="L5523" s="119" t="str">
        <f t="shared" si="344"/>
        <v>NA</v>
      </c>
      <c r="M5523" s="119"/>
      <c r="N5523" s="120" t="str">
        <f t="shared" si="345"/>
        <v>NA</v>
      </c>
      <c r="O5523" s="120"/>
      <c r="P5523"/>
      <c r="Q5523"/>
      <c r="R5523"/>
      <c r="S5523"/>
      <c r="T5523"/>
      <c r="U5523" t="s">
        <v>9364</v>
      </c>
      <c r="V5523" t="s">
        <v>9362</v>
      </c>
      <c r="W5523" t="s">
        <v>9363</v>
      </c>
      <c r="X5523" t="s">
        <v>675</v>
      </c>
      <c r="Y5523" t="s">
        <v>219</v>
      </c>
      <c r="Z5523" t="s">
        <v>54</v>
      </c>
      <c r="AA5523"/>
      <c r="AB5523" t="s">
        <v>46214</v>
      </c>
      <c r="AC5523" t="s">
        <v>52962</v>
      </c>
      <c r="AD5523" t="s">
        <v>9365</v>
      </c>
      <c r="AE5523" t="s">
        <v>105</v>
      </c>
      <c r="AF5523" s="119" t="str">
        <f t="shared" si="346"/>
        <v>NA</v>
      </c>
      <c r="AG5523" s="119"/>
      <c r="AH5523" s="119"/>
      <c r="AI5523" s="119"/>
      <c r="AJ5523" s="119" t="str">
        <f t="shared" si="347"/>
        <v>NA</v>
      </c>
      <c r="AK5523" s="190"/>
      <c r="AL5523" s="191"/>
    </row>
    <row r="5524" spans="1:38" x14ac:dyDescent="0.25">
      <c r="A5524" t="s">
        <v>7889</v>
      </c>
      <c r="B5524" t="s">
        <v>7887</v>
      </c>
      <c r="C5524" t="s">
        <v>7888</v>
      </c>
      <c r="D5524" t="s">
        <v>675</v>
      </c>
      <c r="E5524" t="s">
        <v>5426</v>
      </c>
      <c r="F5524" t="s">
        <v>54</v>
      </c>
      <c r="G5524"/>
      <c r="H5524" t="s">
        <v>46842</v>
      </c>
      <c r="I5524" t="s">
        <v>53484</v>
      </c>
      <c r="J5524"/>
      <c r="K5524" t="s">
        <v>105</v>
      </c>
      <c r="L5524" s="119" t="str">
        <f t="shared" si="344"/>
        <v>NA</v>
      </c>
      <c r="M5524" s="119"/>
      <c r="N5524" s="120" t="str">
        <f t="shared" si="345"/>
        <v>NA</v>
      </c>
      <c r="O5524" s="120"/>
      <c r="P5524"/>
      <c r="Q5524"/>
      <c r="R5524"/>
      <c r="S5524"/>
      <c r="T5524"/>
      <c r="U5524" t="s">
        <v>7329</v>
      </c>
      <c r="V5524" t="s">
        <v>7327</v>
      </c>
      <c r="W5524" t="s">
        <v>7328</v>
      </c>
      <c r="X5524" t="s">
        <v>675</v>
      </c>
      <c r="Y5524" t="s">
        <v>219</v>
      </c>
      <c r="Z5524" t="s">
        <v>54</v>
      </c>
      <c r="AA5524"/>
      <c r="AB5524" t="s">
        <v>46210</v>
      </c>
      <c r="AC5524" t="s">
        <v>52962</v>
      </c>
      <c r="AD5524" t="s">
        <v>7316</v>
      </c>
      <c r="AE5524" t="s">
        <v>105</v>
      </c>
      <c r="AF5524" s="119" t="str">
        <f t="shared" si="346"/>
        <v>NA</v>
      </c>
      <c r="AG5524" s="119"/>
      <c r="AH5524" s="119"/>
      <c r="AI5524" s="119"/>
      <c r="AJ5524" s="119" t="str">
        <f t="shared" si="347"/>
        <v>NA</v>
      </c>
      <c r="AK5524" s="190"/>
      <c r="AL5524" s="191"/>
    </row>
    <row r="5525" spans="1:38" x14ac:dyDescent="0.25">
      <c r="A5525" t="s">
        <v>9841</v>
      </c>
      <c r="B5525" t="s">
        <v>9839</v>
      </c>
      <c r="C5525" t="s">
        <v>9840</v>
      </c>
      <c r="D5525" t="s">
        <v>675</v>
      </c>
      <c r="E5525" t="s">
        <v>7595</v>
      </c>
      <c r="F5525" t="s">
        <v>54</v>
      </c>
      <c r="G5525"/>
      <c r="H5525" t="s">
        <v>46844</v>
      </c>
      <c r="I5525" t="s">
        <v>53485</v>
      </c>
      <c r="J5525"/>
      <c r="K5525" t="s">
        <v>105</v>
      </c>
      <c r="L5525" s="119" t="str">
        <f t="shared" si="344"/>
        <v>NA</v>
      </c>
      <c r="M5525" s="119"/>
      <c r="N5525" s="120" t="str">
        <f t="shared" si="345"/>
        <v>NA</v>
      </c>
      <c r="O5525" s="120"/>
      <c r="P5525"/>
      <c r="Q5525"/>
      <c r="R5525"/>
      <c r="S5525"/>
      <c r="T5525"/>
      <c r="U5525" t="s">
        <v>6437</v>
      </c>
      <c r="V5525" t="s">
        <v>6435</v>
      </c>
      <c r="W5525" t="s">
        <v>6436</v>
      </c>
      <c r="X5525" t="s">
        <v>675</v>
      </c>
      <c r="Y5525" t="s">
        <v>219</v>
      </c>
      <c r="Z5525" t="s">
        <v>54</v>
      </c>
      <c r="AA5525"/>
      <c r="AB5525" t="s">
        <v>46210</v>
      </c>
      <c r="AC5525" t="s">
        <v>52962</v>
      </c>
      <c r="AD5525" t="s">
        <v>6434</v>
      </c>
      <c r="AE5525" t="s">
        <v>105</v>
      </c>
      <c r="AF5525" s="119" t="str">
        <f t="shared" si="346"/>
        <v>NA</v>
      </c>
      <c r="AG5525" s="119"/>
      <c r="AH5525" s="119"/>
      <c r="AI5525" s="119"/>
      <c r="AJ5525" s="119" t="str">
        <f t="shared" si="347"/>
        <v>NA</v>
      </c>
      <c r="AK5525" s="190"/>
      <c r="AL5525" s="191"/>
    </row>
    <row r="5526" spans="1:38" x14ac:dyDescent="0.25">
      <c r="A5526" t="s">
        <v>7594</v>
      </c>
      <c r="B5526" t="s">
        <v>7592</v>
      </c>
      <c r="C5526" t="s">
        <v>7593</v>
      </c>
      <c r="D5526" t="s">
        <v>675</v>
      </c>
      <c r="E5526" t="s">
        <v>7595</v>
      </c>
      <c r="F5526" t="s">
        <v>54</v>
      </c>
      <c r="G5526"/>
      <c r="H5526" t="s">
        <v>46845</v>
      </c>
      <c r="I5526" t="s">
        <v>53485</v>
      </c>
      <c r="J5526" t="s">
        <v>7596</v>
      </c>
      <c r="K5526" t="s">
        <v>105</v>
      </c>
      <c r="L5526" s="119" t="str">
        <f t="shared" si="344"/>
        <v>NA</v>
      </c>
      <c r="M5526" s="119"/>
      <c r="N5526" s="120" t="str">
        <f t="shared" si="345"/>
        <v>NA</v>
      </c>
      <c r="O5526" s="120"/>
      <c r="P5526"/>
      <c r="Q5526"/>
      <c r="R5526"/>
      <c r="S5526"/>
      <c r="T5526"/>
      <c r="U5526" t="s">
        <v>10866</v>
      </c>
      <c r="V5526" t="s">
        <v>10864</v>
      </c>
      <c r="W5526" t="s">
        <v>10865</v>
      </c>
      <c r="X5526" t="s">
        <v>675</v>
      </c>
      <c r="Y5526" t="s">
        <v>219</v>
      </c>
      <c r="Z5526" t="s">
        <v>54</v>
      </c>
      <c r="AA5526"/>
      <c r="AB5526" t="s">
        <v>46210</v>
      </c>
      <c r="AC5526" t="s">
        <v>52962</v>
      </c>
      <c r="AD5526" t="s">
        <v>10867</v>
      </c>
      <c r="AE5526" t="s">
        <v>105</v>
      </c>
      <c r="AF5526" s="119" t="str">
        <f t="shared" si="346"/>
        <v>NA</v>
      </c>
      <c r="AG5526" s="119"/>
      <c r="AH5526" s="119"/>
      <c r="AI5526" s="119"/>
      <c r="AJ5526" s="119" t="str">
        <f t="shared" si="347"/>
        <v>NA</v>
      </c>
      <c r="AK5526" s="190"/>
      <c r="AL5526" s="191"/>
    </row>
    <row r="5527" spans="1:38" x14ac:dyDescent="0.25">
      <c r="A5527" t="s">
        <v>19619</v>
      </c>
      <c r="B5527" t="s">
        <v>19617</v>
      </c>
      <c r="C5527" t="s">
        <v>19618</v>
      </c>
      <c r="D5527" t="s">
        <v>675</v>
      </c>
      <c r="E5527" t="s">
        <v>4437</v>
      </c>
      <c r="F5527" t="s">
        <v>54</v>
      </c>
      <c r="G5527"/>
      <c r="H5527" t="s">
        <v>46846</v>
      </c>
      <c r="I5527" t="s">
        <v>53486</v>
      </c>
      <c r="J5527" t="s">
        <v>19620</v>
      </c>
      <c r="K5527" t="s">
        <v>565</v>
      </c>
      <c r="L5527" s="119" t="str">
        <f t="shared" si="344"/>
        <v>NA</v>
      </c>
      <c r="M5527" s="119"/>
      <c r="N5527" s="120" t="str">
        <f t="shared" si="345"/>
        <v>NA</v>
      </c>
      <c r="O5527" s="120"/>
      <c r="P5527"/>
      <c r="Q5527"/>
      <c r="R5527"/>
      <c r="S5527"/>
      <c r="T5527"/>
      <c r="U5527" t="s">
        <v>6343</v>
      </c>
      <c r="V5527" t="s">
        <v>6341</v>
      </c>
      <c r="W5527" t="s">
        <v>6342</v>
      </c>
      <c r="X5527" t="s">
        <v>675</v>
      </c>
      <c r="Y5527" t="s">
        <v>219</v>
      </c>
      <c r="Z5527" t="s">
        <v>54</v>
      </c>
      <c r="AA5527"/>
      <c r="AB5527" t="s">
        <v>46210</v>
      </c>
      <c r="AC5527" t="s">
        <v>52962</v>
      </c>
      <c r="AD5527" t="s">
        <v>6275</v>
      </c>
      <c r="AE5527" t="s">
        <v>105</v>
      </c>
      <c r="AF5527" s="119" t="str">
        <f t="shared" si="346"/>
        <v>NA</v>
      </c>
      <c r="AG5527" s="119"/>
      <c r="AH5527" s="119"/>
      <c r="AI5527" s="119"/>
      <c r="AJ5527" s="119" t="str">
        <f t="shared" si="347"/>
        <v>NA</v>
      </c>
      <c r="AK5527" s="190"/>
      <c r="AL5527" s="191"/>
    </row>
    <row r="5528" spans="1:38" x14ac:dyDescent="0.25">
      <c r="A5528" t="s">
        <v>7397</v>
      </c>
      <c r="B5528" t="s">
        <v>7395</v>
      </c>
      <c r="C5528" t="s">
        <v>7396</v>
      </c>
      <c r="D5528" t="s">
        <v>675</v>
      </c>
      <c r="E5528" t="s">
        <v>4437</v>
      </c>
      <c r="F5528" t="s">
        <v>54</v>
      </c>
      <c r="G5528"/>
      <c r="H5528" t="s">
        <v>46847</v>
      </c>
      <c r="I5528" t="s">
        <v>53486</v>
      </c>
      <c r="J5528" t="s">
        <v>7398</v>
      </c>
      <c r="K5528" t="s">
        <v>105</v>
      </c>
      <c r="L5528" s="119" t="str">
        <f t="shared" si="344"/>
        <v>NA</v>
      </c>
      <c r="M5528" s="119"/>
      <c r="N5528" s="120" t="str">
        <f t="shared" si="345"/>
        <v>NA</v>
      </c>
      <c r="O5528" s="120"/>
      <c r="P5528"/>
      <c r="Q5528"/>
      <c r="R5528"/>
      <c r="S5528"/>
      <c r="T5528"/>
      <c r="U5528" t="s">
        <v>22164</v>
      </c>
      <c r="V5528" t="s">
        <v>22162</v>
      </c>
      <c r="W5528" t="s">
        <v>22163</v>
      </c>
      <c r="X5528" t="s">
        <v>675</v>
      </c>
      <c r="Y5528" t="s">
        <v>219</v>
      </c>
      <c r="Z5528" t="s">
        <v>54</v>
      </c>
      <c r="AA5528"/>
      <c r="AB5528" t="s">
        <v>46210</v>
      </c>
      <c r="AC5528" t="s">
        <v>52962</v>
      </c>
      <c r="AD5528" t="s">
        <v>22165</v>
      </c>
      <c r="AE5528" t="s">
        <v>105</v>
      </c>
      <c r="AF5528" s="119" t="str">
        <f t="shared" si="346"/>
        <v>NA</v>
      </c>
      <c r="AG5528" s="119"/>
      <c r="AH5528" s="119"/>
      <c r="AI5528" s="119"/>
      <c r="AJ5528" s="119" t="str">
        <f t="shared" si="347"/>
        <v>NA</v>
      </c>
      <c r="AK5528" s="190"/>
      <c r="AL5528" s="191"/>
    </row>
    <row r="5529" spans="1:38" x14ac:dyDescent="0.25">
      <c r="A5529" t="s">
        <v>20999</v>
      </c>
      <c r="B5529" t="s">
        <v>20998</v>
      </c>
      <c r="C5529" t="s">
        <v>3961</v>
      </c>
      <c r="D5529" t="s">
        <v>675</v>
      </c>
      <c r="E5529" t="s">
        <v>5080</v>
      </c>
      <c r="F5529" t="s">
        <v>54</v>
      </c>
      <c r="G5529"/>
      <c r="H5529" t="s">
        <v>46848</v>
      </c>
      <c r="I5529" t="s">
        <v>53487</v>
      </c>
      <c r="J5529" t="s">
        <v>20999</v>
      </c>
      <c r="K5529" t="s">
        <v>565</v>
      </c>
      <c r="L5529" s="119" t="str">
        <f t="shared" si="344"/>
        <v>NA</v>
      </c>
      <c r="M5529" s="119"/>
      <c r="N5529" s="120" t="str">
        <f t="shared" si="345"/>
        <v>NA</v>
      </c>
      <c r="O5529" s="120"/>
      <c r="P5529"/>
      <c r="Q5529"/>
      <c r="R5529"/>
      <c r="S5529"/>
      <c r="T5529"/>
      <c r="U5529" t="s">
        <v>22286</v>
      </c>
      <c r="V5529" t="s">
        <v>22284</v>
      </c>
      <c r="W5529" t="s">
        <v>22285</v>
      </c>
      <c r="X5529" t="s">
        <v>675</v>
      </c>
      <c r="Y5529" t="s">
        <v>219</v>
      </c>
      <c r="Z5529" t="s">
        <v>54</v>
      </c>
      <c r="AA5529"/>
      <c r="AB5529" t="s">
        <v>46210</v>
      </c>
      <c r="AC5529" t="s">
        <v>52962</v>
      </c>
      <c r="AD5529"/>
      <c r="AE5529" t="s">
        <v>105</v>
      </c>
      <c r="AF5529" s="119" t="str">
        <f t="shared" si="346"/>
        <v>NA</v>
      </c>
      <c r="AG5529" s="119"/>
      <c r="AH5529" s="119"/>
      <c r="AI5529" s="119"/>
      <c r="AJ5529" s="119" t="str">
        <f t="shared" si="347"/>
        <v>NA</v>
      </c>
      <c r="AK5529" s="190"/>
      <c r="AL5529" s="191"/>
    </row>
    <row r="5530" spans="1:38" x14ac:dyDescent="0.25">
      <c r="A5530" t="s">
        <v>22580</v>
      </c>
      <c r="B5530" t="s">
        <v>22578</v>
      </c>
      <c r="C5530" t="s">
        <v>22579</v>
      </c>
      <c r="D5530" t="s">
        <v>675</v>
      </c>
      <c r="E5530" t="s">
        <v>391</v>
      </c>
      <c r="F5530" t="s">
        <v>54</v>
      </c>
      <c r="G5530"/>
      <c r="H5530" t="s">
        <v>46849</v>
      </c>
      <c r="I5530" t="s">
        <v>53488</v>
      </c>
      <c r="J5530"/>
      <c r="K5530" t="s">
        <v>565</v>
      </c>
      <c r="L5530" s="119" t="str">
        <f t="shared" si="344"/>
        <v>NA</v>
      </c>
      <c r="M5530" s="119"/>
      <c r="N5530" s="120" t="str">
        <f t="shared" si="345"/>
        <v>NA</v>
      </c>
      <c r="O5530" s="120"/>
      <c r="P5530"/>
      <c r="Q5530"/>
      <c r="R5530"/>
      <c r="S5530"/>
      <c r="T5530"/>
      <c r="U5530" t="s">
        <v>13415</v>
      </c>
      <c r="V5530" t="s">
        <v>13413</v>
      </c>
      <c r="W5530" t="s">
        <v>13414</v>
      </c>
      <c r="X5530" t="s">
        <v>675</v>
      </c>
      <c r="Y5530" t="s">
        <v>13416</v>
      </c>
      <c r="Z5530" t="s">
        <v>54</v>
      </c>
      <c r="AA5530"/>
      <c r="AB5530" t="s">
        <v>46215</v>
      </c>
      <c r="AC5530" t="s">
        <v>52963</v>
      </c>
      <c r="AD5530"/>
      <c r="AE5530" t="s">
        <v>565</v>
      </c>
      <c r="AF5530" s="119" t="str">
        <f t="shared" si="346"/>
        <v>NA</v>
      </c>
      <c r="AG5530" s="119"/>
      <c r="AH5530" s="119"/>
      <c r="AI5530" s="119"/>
      <c r="AJ5530" s="119" t="str">
        <f t="shared" si="347"/>
        <v>NA</v>
      </c>
      <c r="AK5530" s="190"/>
      <c r="AL5530" s="191"/>
    </row>
    <row r="5531" spans="1:38" x14ac:dyDescent="0.25">
      <c r="A5531" t="s">
        <v>18086</v>
      </c>
      <c r="B5531" t="s">
        <v>18084</v>
      </c>
      <c r="C5531" t="s">
        <v>18085</v>
      </c>
      <c r="D5531" t="s">
        <v>675</v>
      </c>
      <c r="E5531" t="s">
        <v>391</v>
      </c>
      <c r="F5531" t="s">
        <v>54</v>
      </c>
      <c r="G5531"/>
      <c r="H5531" t="s">
        <v>46850</v>
      </c>
      <c r="I5531" t="s">
        <v>53488</v>
      </c>
      <c r="J5531" t="s">
        <v>18086</v>
      </c>
      <c r="K5531" t="s">
        <v>565</v>
      </c>
      <c r="L5531" s="119" t="str">
        <f t="shared" si="344"/>
        <v>NA</v>
      </c>
      <c r="M5531" s="119"/>
      <c r="N5531" s="120" t="str">
        <f t="shared" si="345"/>
        <v>NA</v>
      </c>
      <c r="O5531" s="120"/>
      <c r="P5531"/>
      <c r="Q5531"/>
      <c r="R5531"/>
      <c r="S5531"/>
      <c r="T5531"/>
      <c r="U5531" t="s">
        <v>13003</v>
      </c>
      <c r="V5531" t="s">
        <v>13001</v>
      </c>
      <c r="W5531" t="s">
        <v>13002</v>
      </c>
      <c r="X5531" t="s">
        <v>675</v>
      </c>
      <c r="Y5531" t="s">
        <v>13004</v>
      </c>
      <c r="Z5531" t="s">
        <v>54</v>
      </c>
      <c r="AA5531"/>
      <c r="AB5531" t="s">
        <v>46216</v>
      </c>
      <c r="AC5531" t="s">
        <v>52964</v>
      </c>
      <c r="AD5531" t="s">
        <v>13005</v>
      </c>
      <c r="AE5531" t="s">
        <v>565</v>
      </c>
      <c r="AF5531" s="119" t="str">
        <f t="shared" si="346"/>
        <v>NA</v>
      </c>
      <c r="AG5531" s="119"/>
      <c r="AH5531" s="119"/>
      <c r="AI5531" s="119"/>
      <c r="AJ5531" s="119" t="str">
        <f t="shared" si="347"/>
        <v>NA</v>
      </c>
      <c r="AK5531" s="190"/>
      <c r="AL5531" s="191"/>
    </row>
    <row r="5532" spans="1:38" x14ac:dyDescent="0.25">
      <c r="A5532" t="s">
        <v>8501</v>
      </c>
      <c r="B5532" t="s">
        <v>8499</v>
      </c>
      <c r="C5532" t="s">
        <v>8500</v>
      </c>
      <c r="D5532" t="s">
        <v>675</v>
      </c>
      <c r="E5532" t="s">
        <v>391</v>
      </c>
      <c r="F5532" t="s">
        <v>54</v>
      </c>
      <c r="G5532"/>
      <c r="H5532" t="s">
        <v>46851</v>
      </c>
      <c r="I5532" t="s">
        <v>53488</v>
      </c>
      <c r="J5532"/>
      <c r="K5532" t="s">
        <v>105</v>
      </c>
      <c r="L5532" s="119" t="str">
        <f t="shared" si="344"/>
        <v>NA</v>
      </c>
      <c r="M5532" s="119"/>
      <c r="N5532" s="120" t="str">
        <f t="shared" si="345"/>
        <v>NA</v>
      </c>
      <c r="O5532" s="120"/>
      <c r="P5532"/>
      <c r="Q5532"/>
      <c r="R5532"/>
      <c r="S5532"/>
      <c r="T5532"/>
      <c r="U5532" t="s">
        <v>9395</v>
      </c>
      <c r="V5532" t="s">
        <v>9400</v>
      </c>
      <c r="W5532" t="s">
        <v>9401</v>
      </c>
      <c r="X5532" t="s">
        <v>675</v>
      </c>
      <c r="Y5532" t="s">
        <v>9402</v>
      </c>
      <c r="Z5532" t="s">
        <v>54</v>
      </c>
      <c r="AA5532"/>
      <c r="AB5532" t="s">
        <v>46217</v>
      </c>
      <c r="AC5532" t="s">
        <v>52965</v>
      </c>
      <c r="AD5532" t="s">
        <v>9403</v>
      </c>
      <c r="AE5532" t="s">
        <v>105</v>
      </c>
      <c r="AF5532" s="119" t="str">
        <f t="shared" si="346"/>
        <v>NA</v>
      </c>
      <c r="AG5532" s="119"/>
      <c r="AH5532" s="119"/>
      <c r="AI5532" s="119"/>
      <c r="AJ5532" s="119" t="str">
        <f t="shared" si="347"/>
        <v>NA</v>
      </c>
      <c r="AK5532" s="190"/>
      <c r="AL5532" s="191"/>
    </row>
    <row r="5533" spans="1:38" x14ac:dyDescent="0.25">
      <c r="A5533" t="s">
        <v>12577</v>
      </c>
      <c r="B5533" t="s">
        <v>12575</v>
      </c>
      <c r="C5533" t="s">
        <v>12576</v>
      </c>
      <c r="D5533" t="s">
        <v>675</v>
      </c>
      <c r="E5533" t="s">
        <v>391</v>
      </c>
      <c r="F5533" t="s">
        <v>54</v>
      </c>
      <c r="G5533"/>
      <c r="H5533" t="s">
        <v>46852</v>
      </c>
      <c r="I5533" t="s">
        <v>53488</v>
      </c>
      <c r="J5533"/>
      <c r="K5533" t="s">
        <v>105</v>
      </c>
      <c r="L5533" s="119" t="str">
        <f t="shared" si="344"/>
        <v>NA</v>
      </c>
      <c r="M5533" s="119"/>
      <c r="N5533" s="120" t="str">
        <f t="shared" si="345"/>
        <v>NA</v>
      </c>
      <c r="O5533" s="120"/>
      <c r="P5533"/>
      <c r="Q5533"/>
      <c r="R5533"/>
      <c r="S5533"/>
      <c r="T5533"/>
      <c r="U5533" t="s">
        <v>9163</v>
      </c>
      <c r="V5533" t="s">
        <v>9161</v>
      </c>
      <c r="W5533" t="s">
        <v>9162</v>
      </c>
      <c r="X5533" t="s">
        <v>675</v>
      </c>
      <c r="Y5533" t="s">
        <v>9164</v>
      </c>
      <c r="Z5533" t="s">
        <v>54</v>
      </c>
      <c r="AA5533"/>
      <c r="AB5533" t="s">
        <v>46218</v>
      </c>
      <c r="AC5533" t="s">
        <v>52966</v>
      </c>
      <c r="AD5533" t="s">
        <v>9165</v>
      </c>
      <c r="AE5533" t="s">
        <v>105</v>
      </c>
      <c r="AF5533" s="119" t="str">
        <f t="shared" si="346"/>
        <v>NA</v>
      </c>
      <c r="AG5533" s="119"/>
      <c r="AH5533" s="119"/>
      <c r="AI5533" s="119"/>
      <c r="AJ5533" s="119" t="str">
        <f t="shared" si="347"/>
        <v>NA</v>
      </c>
      <c r="AK5533" s="190"/>
      <c r="AL5533" s="191"/>
    </row>
    <row r="5534" spans="1:38" x14ac:dyDescent="0.25">
      <c r="A5534" t="s">
        <v>9070</v>
      </c>
      <c r="B5534" t="s">
        <v>9068</v>
      </c>
      <c r="C5534" t="s">
        <v>9069</v>
      </c>
      <c r="D5534" t="s">
        <v>675</v>
      </c>
      <c r="E5534" t="s">
        <v>391</v>
      </c>
      <c r="F5534" t="s">
        <v>54</v>
      </c>
      <c r="G5534"/>
      <c r="H5534" t="s">
        <v>46851</v>
      </c>
      <c r="I5534" t="s">
        <v>53488</v>
      </c>
      <c r="J5534"/>
      <c r="K5534" t="s">
        <v>105</v>
      </c>
      <c r="L5534" s="119" t="str">
        <f t="shared" si="344"/>
        <v>NA</v>
      </c>
      <c r="M5534" s="119"/>
      <c r="N5534" s="120" t="str">
        <f t="shared" si="345"/>
        <v>NA</v>
      </c>
      <c r="O5534" s="120"/>
      <c r="P5534"/>
      <c r="Q5534"/>
      <c r="R5534"/>
      <c r="S5534"/>
      <c r="T5534"/>
      <c r="U5534" t="s">
        <v>11900</v>
      </c>
      <c r="V5534" t="s">
        <v>11899</v>
      </c>
      <c r="W5534" t="s">
        <v>11845</v>
      </c>
      <c r="X5534" t="s">
        <v>675</v>
      </c>
      <c r="Y5534" t="s">
        <v>11901</v>
      </c>
      <c r="Z5534" t="s">
        <v>54</v>
      </c>
      <c r="AA5534"/>
      <c r="AB5534" t="s">
        <v>46219</v>
      </c>
      <c r="AC5534" t="s">
        <v>52967</v>
      </c>
      <c r="AD5534" t="s">
        <v>11902</v>
      </c>
      <c r="AE5534" t="s">
        <v>565</v>
      </c>
      <c r="AF5534" s="119" t="str">
        <f t="shared" si="346"/>
        <v>NA</v>
      </c>
      <c r="AG5534" s="119"/>
      <c r="AH5534" s="119"/>
      <c r="AI5534" s="119"/>
      <c r="AJ5534" s="119" t="str">
        <f t="shared" si="347"/>
        <v>NA</v>
      </c>
      <c r="AK5534" s="190"/>
      <c r="AL5534" s="191"/>
    </row>
    <row r="5535" spans="1:38" x14ac:dyDescent="0.25">
      <c r="A5535" t="s">
        <v>6925</v>
      </c>
      <c r="B5535" t="s">
        <v>6923</v>
      </c>
      <c r="C5535" t="s">
        <v>6924</v>
      </c>
      <c r="D5535" t="s">
        <v>675</v>
      </c>
      <c r="E5535" t="s">
        <v>1540</v>
      </c>
      <c r="F5535" t="s">
        <v>54</v>
      </c>
      <c r="G5535"/>
      <c r="H5535" t="s">
        <v>46853</v>
      </c>
      <c r="I5535" t="s">
        <v>53489</v>
      </c>
      <c r="J5535" t="s">
        <v>6926</v>
      </c>
      <c r="K5535" t="s">
        <v>105</v>
      </c>
      <c r="L5535" s="119" t="str">
        <f t="shared" si="344"/>
        <v>NA</v>
      </c>
      <c r="M5535" s="119"/>
      <c r="N5535" s="120" t="str">
        <f t="shared" si="345"/>
        <v>NA</v>
      </c>
      <c r="O5535" s="120"/>
      <c r="P5535"/>
      <c r="Q5535"/>
      <c r="R5535"/>
      <c r="S5535"/>
      <c r="T5535"/>
      <c r="U5535" t="s">
        <v>18600</v>
      </c>
      <c r="V5535" t="s">
        <v>18598</v>
      </c>
      <c r="W5535" t="s">
        <v>18599</v>
      </c>
      <c r="X5535" t="s">
        <v>675</v>
      </c>
      <c r="Y5535" t="s">
        <v>11901</v>
      </c>
      <c r="Z5535" t="s">
        <v>54</v>
      </c>
      <c r="AA5535"/>
      <c r="AB5535" t="s">
        <v>46220</v>
      </c>
      <c r="AC5535" t="s">
        <v>52967</v>
      </c>
      <c r="AD5535" t="s">
        <v>18600</v>
      </c>
      <c r="AE5535" t="s">
        <v>565</v>
      </c>
      <c r="AF5535" s="119" t="str">
        <f t="shared" si="346"/>
        <v>NA</v>
      </c>
      <c r="AG5535" s="119"/>
      <c r="AH5535" s="119"/>
      <c r="AI5535" s="119"/>
      <c r="AJ5535" s="119" t="str">
        <f t="shared" si="347"/>
        <v>NA</v>
      </c>
      <c r="AK5535" s="190"/>
      <c r="AL5535" s="191"/>
    </row>
    <row r="5536" spans="1:38" x14ac:dyDescent="0.25">
      <c r="A5536" t="s">
        <v>7870</v>
      </c>
      <c r="B5536" t="s">
        <v>7868</v>
      </c>
      <c r="C5536" t="s">
        <v>7869</v>
      </c>
      <c r="D5536" t="s">
        <v>675</v>
      </c>
      <c r="E5536" t="s">
        <v>1540</v>
      </c>
      <c r="F5536" t="s">
        <v>54</v>
      </c>
      <c r="G5536"/>
      <c r="H5536" t="s">
        <v>46854</v>
      </c>
      <c r="I5536" t="s">
        <v>53489</v>
      </c>
      <c r="J5536"/>
      <c r="K5536" t="s">
        <v>105</v>
      </c>
      <c r="L5536" s="119" t="str">
        <f t="shared" si="344"/>
        <v>NA</v>
      </c>
      <c r="M5536" s="119"/>
      <c r="N5536" s="120" t="str">
        <f t="shared" si="345"/>
        <v>NA</v>
      </c>
      <c r="O5536" s="120"/>
      <c r="P5536"/>
      <c r="Q5536"/>
      <c r="R5536"/>
      <c r="S5536"/>
      <c r="T5536"/>
      <c r="U5536" t="s">
        <v>17551</v>
      </c>
      <c r="V5536" t="s">
        <v>17549</v>
      </c>
      <c r="W5536" t="s">
        <v>17550</v>
      </c>
      <c r="X5536" t="s">
        <v>675</v>
      </c>
      <c r="Y5536" t="s">
        <v>2256</v>
      </c>
      <c r="Z5536" t="s">
        <v>54</v>
      </c>
      <c r="AA5536"/>
      <c r="AB5536" t="s">
        <v>46221</v>
      </c>
      <c r="AC5536" t="s">
        <v>52968</v>
      </c>
      <c r="AD5536" t="s">
        <v>17551</v>
      </c>
      <c r="AE5536" t="s">
        <v>565</v>
      </c>
      <c r="AF5536" s="119" t="str">
        <f t="shared" si="346"/>
        <v>NA</v>
      </c>
      <c r="AG5536" s="119"/>
      <c r="AH5536" s="119"/>
      <c r="AI5536" s="119"/>
      <c r="AJ5536" s="119" t="str">
        <f t="shared" si="347"/>
        <v>NA</v>
      </c>
      <c r="AK5536" s="190"/>
      <c r="AL5536" s="191"/>
    </row>
    <row r="5537" spans="1:38" x14ac:dyDescent="0.25">
      <c r="A5537" t="s">
        <v>9645</v>
      </c>
      <c r="B5537" t="s">
        <v>9643</v>
      </c>
      <c r="C5537" t="s">
        <v>9644</v>
      </c>
      <c r="D5537" t="s">
        <v>675</v>
      </c>
      <c r="E5537" t="s">
        <v>1540</v>
      </c>
      <c r="F5537" t="s">
        <v>54</v>
      </c>
      <c r="G5537"/>
      <c r="H5537" t="s">
        <v>46854</v>
      </c>
      <c r="I5537" t="s">
        <v>53489</v>
      </c>
      <c r="J5537" t="s">
        <v>9645</v>
      </c>
      <c r="K5537" t="s">
        <v>105</v>
      </c>
      <c r="L5537" s="119" t="str">
        <f t="shared" si="344"/>
        <v>NA</v>
      </c>
      <c r="M5537" s="119"/>
      <c r="N5537" s="120" t="str">
        <f t="shared" si="345"/>
        <v>NA</v>
      </c>
      <c r="O5537" s="120"/>
      <c r="P5537"/>
      <c r="Q5537"/>
      <c r="R5537"/>
      <c r="S5537"/>
      <c r="T5537"/>
      <c r="U5537" t="s">
        <v>9182</v>
      </c>
      <c r="V5537" t="s">
        <v>9180</v>
      </c>
      <c r="W5537" t="s">
        <v>9181</v>
      </c>
      <c r="X5537" t="s">
        <v>675</v>
      </c>
      <c r="Y5537" t="s">
        <v>2256</v>
      </c>
      <c r="Z5537" t="s">
        <v>54</v>
      </c>
      <c r="AA5537"/>
      <c r="AB5537" t="s">
        <v>46222</v>
      </c>
      <c r="AC5537" t="s">
        <v>52968</v>
      </c>
      <c r="AD5537" t="s">
        <v>9182</v>
      </c>
      <c r="AE5537" t="s">
        <v>105</v>
      </c>
      <c r="AF5537" s="119" t="str">
        <f t="shared" si="346"/>
        <v>NA</v>
      </c>
      <c r="AG5537" s="119"/>
      <c r="AH5537" s="119"/>
      <c r="AI5537" s="119"/>
      <c r="AJ5537" s="119" t="str">
        <f t="shared" si="347"/>
        <v>NA</v>
      </c>
      <c r="AK5537" s="190"/>
      <c r="AL5537" s="191"/>
    </row>
    <row r="5538" spans="1:38" x14ac:dyDescent="0.25">
      <c r="A5538" t="s">
        <v>9899</v>
      </c>
      <c r="B5538" t="s">
        <v>9897</v>
      </c>
      <c r="C5538" t="s">
        <v>9898</v>
      </c>
      <c r="D5538" t="s">
        <v>675</v>
      </c>
      <c r="E5538" t="s">
        <v>1540</v>
      </c>
      <c r="F5538" t="s">
        <v>54</v>
      </c>
      <c r="G5538"/>
      <c r="H5538" t="s">
        <v>46854</v>
      </c>
      <c r="I5538" t="s">
        <v>53489</v>
      </c>
      <c r="J5538" t="s">
        <v>9900</v>
      </c>
      <c r="K5538" t="s">
        <v>105</v>
      </c>
      <c r="L5538" s="119" t="str">
        <f t="shared" si="344"/>
        <v>NA</v>
      </c>
      <c r="M5538" s="119"/>
      <c r="N5538" s="120" t="str">
        <f t="shared" si="345"/>
        <v>NA</v>
      </c>
      <c r="O5538" s="120"/>
      <c r="P5538"/>
      <c r="Q5538"/>
      <c r="R5538"/>
      <c r="S5538"/>
      <c r="T5538"/>
      <c r="U5538" t="s">
        <v>9699</v>
      </c>
      <c r="V5538" t="s">
        <v>9697</v>
      </c>
      <c r="W5538" t="s">
        <v>9698</v>
      </c>
      <c r="X5538" t="s">
        <v>675</v>
      </c>
      <c r="Y5538" t="s">
        <v>9700</v>
      </c>
      <c r="Z5538" t="s">
        <v>54</v>
      </c>
      <c r="AA5538"/>
      <c r="AB5538" t="s">
        <v>46223</v>
      </c>
      <c r="AC5538" t="s">
        <v>52969</v>
      </c>
      <c r="AD5538" t="s">
        <v>9701</v>
      </c>
      <c r="AE5538" t="s">
        <v>105</v>
      </c>
      <c r="AF5538" s="119" t="str">
        <f t="shared" si="346"/>
        <v>NA</v>
      </c>
      <c r="AG5538" s="119"/>
      <c r="AH5538" s="119"/>
      <c r="AI5538" s="119"/>
      <c r="AJ5538" s="119" t="str">
        <f t="shared" si="347"/>
        <v>NA</v>
      </c>
      <c r="AK5538" s="190"/>
      <c r="AL5538" s="191"/>
    </row>
    <row r="5539" spans="1:38" x14ac:dyDescent="0.25">
      <c r="A5539" t="s">
        <v>7720</v>
      </c>
      <c r="B5539" t="s">
        <v>7718</v>
      </c>
      <c r="C5539" t="s">
        <v>7719</v>
      </c>
      <c r="D5539" t="s">
        <v>675</v>
      </c>
      <c r="E5539" t="s">
        <v>1540</v>
      </c>
      <c r="F5539" t="s">
        <v>54</v>
      </c>
      <c r="G5539"/>
      <c r="H5539" t="s">
        <v>46854</v>
      </c>
      <c r="I5539" t="s">
        <v>53489</v>
      </c>
      <c r="J5539"/>
      <c r="K5539" t="s">
        <v>105</v>
      </c>
      <c r="L5539" s="119" t="str">
        <f t="shared" si="344"/>
        <v>NA</v>
      </c>
      <c r="M5539" s="119"/>
      <c r="N5539" s="120" t="str">
        <f t="shared" si="345"/>
        <v>NA</v>
      </c>
      <c r="O5539" s="120"/>
      <c r="P5539"/>
      <c r="Q5539"/>
      <c r="R5539"/>
      <c r="S5539"/>
      <c r="T5539"/>
      <c r="U5539" t="s">
        <v>6615</v>
      </c>
      <c r="V5539" t="s">
        <v>6613</v>
      </c>
      <c r="W5539" t="s">
        <v>6614</v>
      </c>
      <c r="X5539" t="s">
        <v>675</v>
      </c>
      <c r="Y5539" t="s">
        <v>6616</v>
      </c>
      <c r="Z5539" t="s">
        <v>54</v>
      </c>
      <c r="AA5539"/>
      <c r="AB5539" t="s">
        <v>46224</v>
      </c>
      <c r="AC5539" t="s">
        <v>52970</v>
      </c>
      <c r="AD5539" t="s">
        <v>6617</v>
      </c>
      <c r="AE5539" t="s">
        <v>105</v>
      </c>
      <c r="AF5539" s="119" t="str">
        <f t="shared" si="346"/>
        <v>NA</v>
      </c>
      <c r="AG5539" s="119"/>
      <c r="AH5539" s="119"/>
      <c r="AI5539" s="119"/>
      <c r="AJ5539" s="119" t="str">
        <f t="shared" si="347"/>
        <v>NA</v>
      </c>
      <c r="AK5539" s="190"/>
      <c r="AL5539" s="191"/>
    </row>
    <row r="5540" spans="1:38" x14ac:dyDescent="0.25">
      <c r="A5540" t="s">
        <v>19132</v>
      </c>
      <c r="B5540" t="s">
        <v>19130</v>
      </c>
      <c r="C5540" t="s">
        <v>19131</v>
      </c>
      <c r="D5540" t="s">
        <v>675</v>
      </c>
      <c r="E5540" t="s">
        <v>19133</v>
      </c>
      <c r="F5540" t="s">
        <v>54</v>
      </c>
      <c r="G5540"/>
      <c r="H5540" t="s">
        <v>46855</v>
      </c>
      <c r="I5540" t="s">
        <v>53490</v>
      </c>
      <c r="J5540" t="s">
        <v>19132</v>
      </c>
      <c r="K5540" t="s">
        <v>565</v>
      </c>
      <c r="L5540" s="119" t="str">
        <f t="shared" si="344"/>
        <v>NA</v>
      </c>
      <c r="M5540" s="119"/>
      <c r="N5540" s="120" t="str">
        <f t="shared" si="345"/>
        <v>NA</v>
      </c>
      <c r="O5540" s="120"/>
      <c r="P5540"/>
      <c r="Q5540"/>
      <c r="R5540"/>
      <c r="S5540"/>
      <c r="T5540"/>
      <c r="U5540" t="s">
        <v>21084</v>
      </c>
      <c r="V5540" t="s">
        <v>21082</v>
      </c>
      <c r="W5540" t="s">
        <v>21083</v>
      </c>
      <c r="X5540" t="s">
        <v>675</v>
      </c>
      <c r="Y5540" t="s">
        <v>21085</v>
      </c>
      <c r="Z5540" t="s">
        <v>54</v>
      </c>
      <c r="AA5540"/>
      <c r="AB5540" t="s">
        <v>46225</v>
      </c>
      <c r="AC5540" t="s">
        <v>52971</v>
      </c>
      <c r="AD5540" t="s">
        <v>21084</v>
      </c>
      <c r="AE5540" t="s">
        <v>565</v>
      </c>
      <c r="AF5540" s="119" t="str">
        <f t="shared" si="346"/>
        <v>NA</v>
      </c>
      <c r="AG5540" s="119"/>
      <c r="AH5540" s="119"/>
      <c r="AI5540" s="119"/>
      <c r="AJ5540" s="119" t="str">
        <f t="shared" si="347"/>
        <v>NA</v>
      </c>
      <c r="AK5540" s="190"/>
      <c r="AL5540" s="191"/>
    </row>
    <row r="5541" spans="1:38" x14ac:dyDescent="0.25">
      <c r="A5541" t="s">
        <v>14910</v>
      </c>
      <c r="B5541" t="s">
        <v>14908</v>
      </c>
      <c r="C5541" t="s">
        <v>14909</v>
      </c>
      <c r="D5541" t="s">
        <v>675</v>
      </c>
      <c r="E5541" t="s">
        <v>3681</v>
      </c>
      <c r="F5541" t="s">
        <v>54</v>
      </c>
      <c r="G5541"/>
      <c r="H5541" t="s">
        <v>46856</v>
      </c>
      <c r="I5541" t="s">
        <v>53491</v>
      </c>
      <c r="J5541" t="s">
        <v>14911</v>
      </c>
      <c r="K5541" t="s">
        <v>565</v>
      </c>
      <c r="L5541" s="119" t="str">
        <f t="shared" si="344"/>
        <v>NA</v>
      </c>
      <c r="M5541" s="119"/>
      <c r="N5541" s="120" t="str">
        <f t="shared" si="345"/>
        <v>NA</v>
      </c>
      <c r="O5541" s="120"/>
      <c r="P5541"/>
      <c r="Q5541"/>
      <c r="R5541"/>
      <c r="S5541"/>
      <c r="T5541"/>
      <c r="U5541" t="s">
        <v>14011</v>
      </c>
      <c r="V5541" t="s">
        <v>14009</v>
      </c>
      <c r="W5541" t="s">
        <v>14010</v>
      </c>
      <c r="X5541" t="s">
        <v>675</v>
      </c>
      <c r="Y5541" t="s">
        <v>14012</v>
      </c>
      <c r="Z5541" t="s">
        <v>54</v>
      </c>
      <c r="AA5541"/>
      <c r="AB5541" t="s">
        <v>46226</v>
      </c>
      <c r="AC5541" t="s">
        <v>52972</v>
      </c>
      <c r="AD5541" t="s">
        <v>14013</v>
      </c>
      <c r="AE5541" t="s">
        <v>565</v>
      </c>
      <c r="AF5541" s="119" t="str">
        <f t="shared" si="346"/>
        <v>NA</v>
      </c>
      <c r="AG5541" s="119"/>
      <c r="AH5541" s="119"/>
      <c r="AI5541" s="119"/>
      <c r="AJ5541" s="119" t="str">
        <f t="shared" si="347"/>
        <v>NA</v>
      </c>
      <c r="AK5541" s="190"/>
      <c r="AL5541" s="191"/>
    </row>
    <row r="5542" spans="1:38" x14ac:dyDescent="0.25">
      <c r="A5542" t="s">
        <v>9016</v>
      </c>
      <c r="B5542" t="s">
        <v>9014</v>
      </c>
      <c r="C5542" t="s">
        <v>9015</v>
      </c>
      <c r="D5542" t="s">
        <v>675</v>
      </c>
      <c r="E5542" t="s">
        <v>3681</v>
      </c>
      <c r="F5542" t="s">
        <v>54</v>
      </c>
      <c r="G5542"/>
      <c r="H5542" t="s">
        <v>46857</v>
      </c>
      <c r="I5542" t="s">
        <v>53491</v>
      </c>
      <c r="J5542"/>
      <c r="K5542" t="s">
        <v>105</v>
      </c>
      <c r="L5542" s="119" t="str">
        <f t="shared" si="344"/>
        <v>NA</v>
      </c>
      <c r="M5542" s="119"/>
      <c r="N5542" s="120" t="str">
        <f t="shared" si="345"/>
        <v>NA</v>
      </c>
      <c r="O5542" s="120"/>
      <c r="P5542"/>
      <c r="Q5542"/>
      <c r="R5542"/>
      <c r="S5542"/>
      <c r="T5542"/>
      <c r="U5542" t="s">
        <v>12813</v>
      </c>
      <c r="V5542" t="s">
        <v>12811</v>
      </c>
      <c r="W5542" t="s">
        <v>12812</v>
      </c>
      <c r="X5542" t="s">
        <v>675</v>
      </c>
      <c r="Y5542" t="s">
        <v>12814</v>
      </c>
      <c r="Z5542" t="s">
        <v>54</v>
      </c>
      <c r="AA5542"/>
      <c r="AB5542" t="s">
        <v>46227</v>
      </c>
      <c r="AC5542" t="s">
        <v>52973</v>
      </c>
      <c r="AD5542" t="s">
        <v>12813</v>
      </c>
      <c r="AE5542" t="s">
        <v>565</v>
      </c>
      <c r="AF5542" s="119" t="str">
        <f t="shared" si="346"/>
        <v>NA</v>
      </c>
      <c r="AG5542" s="119"/>
      <c r="AH5542" s="119"/>
      <c r="AI5542" s="119"/>
      <c r="AJ5542" s="119" t="str">
        <f t="shared" si="347"/>
        <v>NA</v>
      </c>
      <c r="AK5542" s="190"/>
      <c r="AL5542" s="191"/>
    </row>
    <row r="5543" spans="1:38" x14ac:dyDescent="0.25">
      <c r="A5543" t="s">
        <v>20929</v>
      </c>
      <c r="B5543" t="s">
        <v>20927</v>
      </c>
      <c r="C5543" t="s">
        <v>20928</v>
      </c>
      <c r="D5543" t="s">
        <v>675</v>
      </c>
      <c r="E5543" t="s">
        <v>3681</v>
      </c>
      <c r="F5543" t="s">
        <v>54</v>
      </c>
      <c r="G5543"/>
      <c r="H5543" t="s">
        <v>46856</v>
      </c>
      <c r="I5543" t="s">
        <v>53491</v>
      </c>
      <c r="J5543" t="s">
        <v>20929</v>
      </c>
      <c r="K5543" t="s">
        <v>105</v>
      </c>
      <c r="L5543" s="119" t="str">
        <f t="shared" si="344"/>
        <v>NA</v>
      </c>
      <c r="M5543" s="119"/>
      <c r="N5543" s="120" t="str">
        <f t="shared" si="345"/>
        <v>NA</v>
      </c>
      <c r="O5543" s="120"/>
      <c r="P5543"/>
      <c r="Q5543"/>
      <c r="R5543"/>
      <c r="S5543"/>
      <c r="T5543"/>
      <c r="U5543" t="s">
        <v>12817</v>
      </c>
      <c r="V5543" t="s">
        <v>12815</v>
      </c>
      <c r="W5543" t="s">
        <v>12816</v>
      </c>
      <c r="X5543" t="s">
        <v>675</v>
      </c>
      <c r="Y5543" t="s">
        <v>12818</v>
      </c>
      <c r="Z5543" t="s">
        <v>54</v>
      </c>
      <c r="AA5543"/>
      <c r="AB5543" t="s">
        <v>46228</v>
      </c>
      <c r="AC5543" t="s">
        <v>52974</v>
      </c>
      <c r="AD5543" t="s">
        <v>12817</v>
      </c>
      <c r="AE5543" t="s">
        <v>565</v>
      </c>
      <c r="AF5543" s="119" t="str">
        <f t="shared" si="346"/>
        <v>NA</v>
      </c>
      <c r="AG5543" s="119"/>
      <c r="AH5543" s="119"/>
      <c r="AI5543" s="119"/>
      <c r="AJ5543" s="119" t="str">
        <f t="shared" si="347"/>
        <v>NA</v>
      </c>
      <c r="AK5543" s="190"/>
      <c r="AL5543" s="191"/>
    </row>
    <row r="5544" spans="1:38" x14ac:dyDescent="0.25">
      <c r="A5544" t="s">
        <v>17562</v>
      </c>
      <c r="B5544" t="s">
        <v>17560</v>
      </c>
      <c r="C5544" t="s">
        <v>17561</v>
      </c>
      <c r="D5544" t="s">
        <v>675</v>
      </c>
      <c r="E5544" t="s">
        <v>1346</v>
      </c>
      <c r="F5544" t="s">
        <v>54</v>
      </c>
      <c r="G5544"/>
      <c r="H5544" t="s">
        <v>46858</v>
      </c>
      <c r="I5544" t="s">
        <v>53492</v>
      </c>
      <c r="J5544" t="s">
        <v>17562</v>
      </c>
      <c r="K5544" t="s">
        <v>565</v>
      </c>
      <c r="L5544" s="119" t="str">
        <f t="shared" si="344"/>
        <v>NA</v>
      </c>
      <c r="M5544" s="119"/>
      <c r="N5544" s="120" t="str">
        <f t="shared" si="345"/>
        <v>NA</v>
      </c>
      <c r="O5544" s="120"/>
      <c r="P5544"/>
      <c r="Q5544"/>
      <c r="R5544"/>
      <c r="S5544"/>
      <c r="T5544"/>
      <c r="U5544" t="s">
        <v>12825</v>
      </c>
      <c r="V5544" t="s">
        <v>12823</v>
      </c>
      <c r="W5544" t="s">
        <v>12824</v>
      </c>
      <c r="X5544" t="s">
        <v>675</v>
      </c>
      <c r="Y5544" t="s">
        <v>12826</v>
      </c>
      <c r="Z5544" t="s">
        <v>54</v>
      </c>
      <c r="AA5544"/>
      <c r="AB5544" t="s">
        <v>46229</v>
      </c>
      <c r="AC5544" t="s">
        <v>52975</v>
      </c>
      <c r="AD5544" t="s">
        <v>12825</v>
      </c>
      <c r="AE5544" t="s">
        <v>565</v>
      </c>
      <c r="AF5544" s="119" t="str">
        <f t="shared" si="346"/>
        <v>NA</v>
      </c>
      <c r="AG5544" s="119"/>
      <c r="AH5544" s="119"/>
      <c r="AI5544" s="119"/>
      <c r="AJ5544" s="119" t="str">
        <f t="shared" si="347"/>
        <v>NA</v>
      </c>
      <c r="AK5544" s="190"/>
      <c r="AL5544" s="191"/>
    </row>
    <row r="5545" spans="1:38" x14ac:dyDescent="0.25">
      <c r="A5545" t="s">
        <v>20970</v>
      </c>
      <c r="B5545" t="s">
        <v>20968</v>
      </c>
      <c r="C5545" t="s">
        <v>20969</v>
      </c>
      <c r="D5545" t="s">
        <v>675</v>
      </c>
      <c r="E5545" t="s">
        <v>1346</v>
      </c>
      <c r="F5545" t="s">
        <v>54</v>
      </c>
      <c r="G5545"/>
      <c r="H5545" t="s">
        <v>46859</v>
      </c>
      <c r="I5545" t="s">
        <v>53492</v>
      </c>
      <c r="J5545" t="s">
        <v>20971</v>
      </c>
      <c r="K5545" t="s">
        <v>105</v>
      </c>
      <c r="L5545" s="119" t="str">
        <f t="shared" si="344"/>
        <v>NA</v>
      </c>
      <c r="M5545" s="119"/>
      <c r="N5545" s="120" t="str">
        <f t="shared" si="345"/>
        <v>NA</v>
      </c>
      <c r="O5545" s="120"/>
      <c r="P5545"/>
      <c r="Q5545"/>
      <c r="R5545"/>
      <c r="S5545"/>
      <c r="T5545"/>
      <c r="U5545" t="s">
        <v>10387</v>
      </c>
      <c r="V5545" t="s">
        <v>10386</v>
      </c>
      <c r="W5545" t="s">
        <v>10384</v>
      </c>
      <c r="X5545" t="s">
        <v>675</v>
      </c>
      <c r="Y5545" t="s">
        <v>1629</v>
      </c>
      <c r="Z5545" t="s">
        <v>54</v>
      </c>
      <c r="AA5545"/>
      <c r="AB5545" t="s">
        <v>46230</v>
      </c>
      <c r="AC5545" t="s">
        <v>52976</v>
      </c>
      <c r="AD5545" t="s">
        <v>10387</v>
      </c>
      <c r="AE5545" t="s">
        <v>565</v>
      </c>
      <c r="AF5545" s="119" t="str">
        <f t="shared" si="346"/>
        <v>NA</v>
      </c>
      <c r="AG5545" s="119"/>
      <c r="AH5545" s="119"/>
      <c r="AI5545" s="119"/>
      <c r="AJ5545" s="119" t="str">
        <f t="shared" si="347"/>
        <v>NA</v>
      </c>
      <c r="AK5545" s="190"/>
      <c r="AL5545" s="191"/>
    </row>
    <row r="5546" spans="1:38" x14ac:dyDescent="0.25">
      <c r="A5546" t="s">
        <v>10245</v>
      </c>
      <c r="B5546" t="s">
        <v>10243</v>
      </c>
      <c r="C5546" t="s">
        <v>10244</v>
      </c>
      <c r="D5546" t="s">
        <v>675</v>
      </c>
      <c r="E5546" t="s">
        <v>10246</v>
      </c>
      <c r="F5546" t="s">
        <v>54</v>
      </c>
      <c r="G5546"/>
      <c r="H5546" t="s">
        <v>46860</v>
      </c>
      <c r="I5546" t="s">
        <v>53493</v>
      </c>
      <c r="J5546"/>
      <c r="K5546" t="s">
        <v>105</v>
      </c>
      <c r="L5546" s="119" t="str">
        <f t="shared" si="344"/>
        <v>NA</v>
      </c>
      <c r="M5546" s="119"/>
      <c r="N5546" s="120" t="str">
        <f t="shared" si="345"/>
        <v>NA</v>
      </c>
      <c r="O5546" s="120"/>
      <c r="P5546"/>
      <c r="Q5546"/>
      <c r="R5546"/>
      <c r="S5546"/>
      <c r="T5546"/>
      <c r="U5546" t="s">
        <v>7373</v>
      </c>
      <c r="V5546" t="s">
        <v>7371</v>
      </c>
      <c r="W5546" t="s">
        <v>7372</v>
      </c>
      <c r="X5546" t="s">
        <v>675</v>
      </c>
      <c r="Y5546" t="s">
        <v>1629</v>
      </c>
      <c r="Z5546" t="s">
        <v>54</v>
      </c>
      <c r="AA5546"/>
      <c r="AB5546" t="s">
        <v>46231</v>
      </c>
      <c r="AC5546" t="s">
        <v>52976</v>
      </c>
      <c r="AD5546" t="s">
        <v>7374</v>
      </c>
      <c r="AE5546" t="s">
        <v>105</v>
      </c>
      <c r="AF5546" s="119" t="str">
        <f t="shared" si="346"/>
        <v>NA</v>
      </c>
      <c r="AG5546" s="119"/>
      <c r="AH5546" s="119"/>
      <c r="AI5546" s="119"/>
      <c r="AJ5546" s="119" t="str">
        <f t="shared" si="347"/>
        <v>NA</v>
      </c>
      <c r="AK5546" s="190"/>
      <c r="AL5546" s="191"/>
    </row>
    <row r="5547" spans="1:38" x14ac:dyDescent="0.25">
      <c r="A5547" t="s">
        <v>22433</v>
      </c>
      <c r="B5547" t="s">
        <v>22431</v>
      </c>
      <c r="C5547" t="s">
        <v>22432</v>
      </c>
      <c r="D5547" t="s">
        <v>675</v>
      </c>
      <c r="E5547" t="s">
        <v>10246</v>
      </c>
      <c r="F5547" t="s">
        <v>54</v>
      </c>
      <c r="G5547"/>
      <c r="H5547" t="s">
        <v>46861</v>
      </c>
      <c r="I5547" t="s">
        <v>53493</v>
      </c>
      <c r="J5547" t="s">
        <v>22433</v>
      </c>
      <c r="K5547" t="s">
        <v>105</v>
      </c>
      <c r="L5547" s="119" t="str">
        <f t="shared" si="344"/>
        <v>NA</v>
      </c>
      <c r="M5547" s="119"/>
      <c r="N5547" s="120" t="str">
        <f t="shared" si="345"/>
        <v>NA</v>
      </c>
      <c r="O5547" s="120"/>
      <c r="P5547"/>
      <c r="Q5547"/>
      <c r="R5547"/>
      <c r="S5547"/>
      <c r="T5547"/>
      <c r="U5547" t="s">
        <v>13275</v>
      </c>
      <c r="V5547" t="s">
        <v>13273</v>
      </c>
      <c r="W5547" t="s">
        <v>13274</v>
      </c>
      <c r="X5547" t="s">
        <v>675</v>
      </c>
      <c r="Y5547" t="s">
        <v>13276</v>
      </c>
      <c r="Z5547" t="s">
        <v>54</v>
      </c>
      <c r="AA5547"/>
      <c r="AB5547" t="s">
        <v>46232</v>
      </c>
      <c r="AC5547" t="s">
        <v>52977</v>
      </c>
      <c r="AD5547" t="s">
        <v>13275</v>
      </c>
      <c r="AE5547" t="s">
        <v>565</v>
      </c>
      <c r="AF5547" s="119" t="str">
        <f t="shared" si="346"/>
        <v>NA</v>
      </c>
      <c r="AG5547" s="119"/>
      <c r="AH5547" s="119"/>
      <c r="AI5547" s="119"/>
      <c r="AJ5547" s="119" t="str">
        <f t="shared" si="347"/>
        <v>NA</v>
      </c>
      <c r="AK5547" s="190"/>
      <c r="AL5547" s="191"/>
    </row>
    <row r="5548" spans="1:38" x14ac:dyDescent="0.25">
      <c r="A5548" t="s">
        <v>18082</v>
      </c>
      <c r="B5548" t="s">
        <v>18080</v>
      </c>
      <c r="C5548" t="s">
        <v>18081</v>
      </c>
      <c r="D5548" t="s">
        <v>675</v>
      </c>
      <c r="E5548" t="s">
        <v>657</v>
      </c>
      <c r="F5548" t="s">
        <v>54</v>
      </c>
      <c r="G5548"/>
      <c r="H5548" t="s">
        <v>46862</v>
      </c>
      <c r="I5548" t="s">
        <v>53494</v>
      </c>
      <c r="J5548" t="s">
        <v>18083</v>
      </c>
      <c r="K5548" t="s">
        <v>565</v>
      </c>
      <c r="L5548" s="119" t="str">
        <f t="shared" si="344"/>
        <v>NA</v>
      </c>
      <c r="M5548" s="119"/>
      <c r="N5548" s="120" t="str">
        <f t="shared" si="345"/>
        <v>NA</v>
      </c>
      <c r="O5548" s="120"/>
      <c r="P5548"/>
      <c r="Q5548"/>
      <c r="R5548"/>
      <c r="S5548"/>
      <c r="T5548"/>
      <c r="U5548" t="s">
        <v>12867</v>
      </c>
      <c r="V5548" t="s">
        <v>12865</v>
      </c>
      <c r="W5548" t="s">
        <v>12866</v>
      </c>
      <c r="X5548" t="s">
        <v>675</v>
      </c>
      <c r="Y5548" t="s">
        <v>12868</v>
      </c>
      <c r="Z5548" t="s">
        <v>54</v>
      </c>
      <c r="AA5548"/>
      <c r="AB5548" t="s">
        <v>46233</v>
      </c>
      <c r="AC5548" t="s">
        <v>52978</v>
      </c>
      <c r="AD5548" t="s">
        <v>12867</v>
      </c>
      <c r="AE5548" t="s">
        <v>565</v>
      </c>
      <c r="AF5548" s="119" t="str">
        <f t="shared" si="346"/>
        <v>NA</v>
      </c>
      <c r="AG5548" s="119"/>
      <c r="AH5548" s="119"/>
      <c r="AI5548" s="119"/>
      <c r="AJ5548" s="119" t="str">
        <f t="shared" si="347"/>
        <v>NA</v>
      </c>
      <c r="AK5548" s="190"/>
      <c r="AL5548" s="191"/>
    </row>
    <row r="5549" spans="1:38" x14ac:dyDescent="0.25">
      <c r="A5549" t="s">
        <v>22582</v>
      </c>
      <c r="B5549" t="s">
        <v>22581</v>
      </c>
      <c r="C5549" t="s">
        <v>10700</v>
      </c>
      <c r="D5549" t="s">
        <v>675</v>
      </c>
      <c r="E5549" t="s">
        <v>657</v>
      </c>
      <c r="F5549" t="s">
        <v>54</v>
      </c>
      <c r="G5549"/>
      <c r="H5549" t="s">
        <v>46863</v>
      </c>
      <c r="I5549" t="s">
        <v>53494</v>
      </c>
      <c r="J5549" t="s">
        <v>22583</v>
      </c>
      <c r="K5549" t="s">
        <v>565</v>
      </c>
      <c r="L5549" s="119" t="str">
        <f t="shared" si="344"/>
        <v>NA</v>
      </c>
      <c r="M5549" s="119"/>
      <c r="N5549" s="120" t="str">
        <f t="shared" si="345"/>
        <v>NA</v>
      </c>
      <c r="O5549" s="120"/>
      <c r="P5549"/>
      <c r="Q5549"/>
      <c r="R5549"/>
      <c r="S5549"/>
      <c r="T5549"/>
      <c r="U5549" t="s">
        <v>12902</v>
      </c>
      <c r="V5549" t="s">
        <v>12900</v>
      </c>
      <c r="W5549" t="s">
        <v>12901</v>
      </c>
      <c r="X5549" t="s">
        <v>675</v>
      </c>
      <c r="Y5549" t="s">
        <v>1895</v>
      </c>
      <c r="Z5549" t="s">
        <v>54</v>
      </c>
      <c r="AA5549"/>
      <c r="AB5549" t="s">
        <v>46234</v>
      </c>
      <c r="AC5549" t="s">
        <v>52979</v>
      </c>
      <c r="AD5549" t="s">
        <v>12902</v>
      </c>
      <c r="AE5549" t="s">
        <v>565</v>
      </c>
      <c r="AF5549" s="119" t="str">
        <f t="shared" si="346"/>
        <v>NA</v>
      </c>
      <c r="AG5549" s="119"/>
      <c r="AH5549" s="119"/>
      <c r="AI5549" s="119"/>
      <c r="AJ5549" s="119" t="str">
        <f t="shared" si="347"/>
        <v>NA</v>
      </c>
      <c r="AK5549" s="190"/>
      <c r="AL5549" s="191"/>
    </row>
    <row r="5550" spans="1:38" x14ac:dyDescent="0.25">
      <c r="A5550" t="s">
        <v>19525</v>
      </c>
      <c r="B5550" t="s">
        <v>19523</v>
      </c>
      <c r="C5550" t="s">
        <v>19524</v>
      </c>
      <c r="D5550" t="s">
        <v>675</v>
      </c>
      <c r="E5550" t="s">
        <v>8050</v>
      </c>
      <c r="F5550" t="s">
        <v>54</v>
      </c>
      <c r="G5550"/>
      <c r="H5550" t="s">
        <v>46864</v>
      </c>
      <c r="I5550" t="s">
        <v>53495</v>
      </c>
      <c r="J5550" t="s">
        <v>19525</v>
      </c>
      <c r="K5550" t="s">
        <v>565</v>
      </c>
      <c r="L5550" s="119" t="str">
        <f t="shared" si="344"/>
        <v>NA</v>
      </c>
      <c r="M5550" s="119"/>
      <c r="N5550" s="120" t="str">
        <f t="shared" si="345"/>
        <v>NA</v>
      </c>
      <c r="O5550" s="120"/>
      <c r="P5550"/>
      <c r="Q5550"/>
      <c r="R5550"/>
      <c r="S5550"/>
      <c r="T5550"/>
      <c r="U5550" t="s">
        <v>6686</v>
      </c>
      <c r="V5550" t="s">
        <v>6685</v>
      </c>
      <c r="W5550" t="s">
        <v>6667</v>
      </c>
      <c r="X5550" t="s">
        <v>675</v>
      </c>
      <c r="Y5550" t="s">
        <v>1895</v>
      </c>
      <c r="Z5550" t="s">
        <v>54</v>
      </c>
      <c r="AA5550"/>
      <c r="AB5550" t="s">
        <v>46235</v>
      </c>
      <c r="AC5550" t="s">
        <v>52979</v>
      </c>
      <c r="AD5550" t="s">
        <v>6687</v>
      </c>
      <c r="AE5550" t="s">
        <v>565</v>
      </c>
      <c r="AF5550" s="119" t="str">
        <f t="shared" si="346"/>
        <v>NA</v>
      </c>
      <c r="AG5550" s="119"/>
      <c r="AH5550" s="119"/>
      <c r="AI5550" s="119"/>
      <c r="AJ5550" s="119" t="str">
        <f t="shared" si="347"/>
        <v>NA</v>
      </c>
      <c r="AK5550" s="190"/>
      <c r="AL5550" s="191"/>
    </row>
    <row r="5551" spans="1:38" x14ac:dyDescent="0.25">
      <c r="A5551" t="s">
        <v>8049</v>
      </c>
      <c r="B5551" t="s">
        <v>8047</v>
      </c>
      <c r="C5551" t="s">
        <v>8048</v>
      </c>
      <c r="D5551" t="s">
        <v>675</v>
      </c>
      <c r="E5551" t="s">
        <v>8050</v>
      </c>
      <c r="F5551" t="s">
        <v>54</v>
      </c>
      <c r="G5551"/>
      <c r="H5551" t="s">
        <v>46865</v>
      </c>
      <c r="I5551" t="s">
        <v>53495</v>
      </c>
      <c r="J5551" t="s">
        <v>8051</v>
      </c>
      <c r="K5551" t="s">
        <v>105</v>
      </c>
      <c r="L5551" s="119" t="str">
        <f t="shared" si="344"/>
        <v>NA</v>
      </c>
      <c r="M5551" s="119"/>
      <c r="N5551" s="120" t="str">
        <f t="shared" si="345"/>
        <v>NA</v>
      </c>
      <c r="O5551" s="120"/>
      <c r="P5551"/>
      <c r="Q5551"/>
      <c r="R5551"/>
      <c r="S5551"/>
      <c r="T5551"/>
      <c r="U5551" t="s">
        <v>12905</v>
      </c>
      <c r="V5551" t="s">
        <v>12903</v>
      </c>
      <c r="W5551" t="s">
        <v>12904</v>
      </c>
      <c r="X5551" t="s">
        <v>675</v>
      </c>
      <c r="Y5551" t="s">
        <v>12906</v>
      </c>
      <c r="Z5551" t="s">
        <v>54</v>
      </c>
      <c r="AA5551"/>
      <c r="AB5551" t="s">
        <v>46236</v>
      </c>
      <c r="AC5551" t="s">
        <v>52980</v>
      </c>
      <c r="AD5551" t="s">
        <v>12905</v>
      </c>
      <c r="AE5551" t="s">
        <v>565</v>
      </c>
      <c r="AF5551" s="119" t="str">
        <f t="shared" si="346"/>
        <v>NA</v>
      </c>
      <c r="AG5551" s="119"/>
      <c r="AH5551" s="119"/>
      <c r="AI5551" s="119"/>
      <c r="AJ5551" s="119" t="str">
        <f t="shared" si="347"/>
        <v>NA</v>
      </c>
      <c r="AK5551" s="190"/>
      <c r="AL5551" s="191"/>
    </row>
    <row r="5552" spans="1:38" x14ac:dyDescent="0.25">
      <c r="A5552" t="s">
        <v>15490</v>
      </c>
      <c r="B5552" t="s">
        <v>15488</v>
      </c>
      <c r="C5552" t="s">
        <v>15489</v>
      </c>
      <c r="D5552" t="s">
        <v>675</v>
      </c>
      <c r="E5552" t="s">
        <v>5155</v>
      </c>
      <c r="F5552" t="s">
        <v>54</v>
      </c>
      <c r="G5552"/>
      <c r="H5552" t="s">
        <v>46866</v>
      </c>
      <c r="I5552" t="s">
        <v>53496</v>
      </c>
      <c r="J5552" t="s">
        <v>15491</v>
      </c>
      <c r="K5552" t="s">
        <v>565</v>
      </c>
      <c r="L5552" s="119" t="str">
        <f t="shared" si="344"/>
        <v>NA</v>
      </c>
      <c r="M5552" s="119"/>
      <c r="N5552" s="120" t="str">
        <f t="shared" si="345"/>
        <v>NA</v>
      </c>
      <c r="O5552" s="120"/>
      <c r="P5552"/>
      <c r="Q5552"/>
      <c r="R5552"/>
      <c r="S5552"/>
      <c r="T5552"/>
      <c r="U5552" t="s">
        <v>10406</v>
      </c>
      <c r="V5552" t="s">
        <v>10405</v>
      </c>
      <c r="W5552" t="s">
        <v>10384</v>
      </c>
      <c r="X5552" t="s">
        <v>675</v>
      </c>
      <c r="Y5552" t="s">
        <v>2935</v>
      </c>
      <c r="Z5552" t="s">
        <v>54</v>
      </c>
      <c r="AA5552"/>
      <c r="AB5552" t="s">
        <v>46237</v>
      </c>
      <c r="AC5552" t="s">
        <v>52981</v>
      </c>
      <c r="AD5552" t="s">
        <v>10406</v>
      </c>
      <c r="AE5552" t="s">
        <v>565</v>
      </c>
      <c r="AF5552" s="119" t="str">
        <f t="shared" si="346"/>
        <v>NA</v>
      </c>
      <c r="AG5552" s="119"/>
      <c r="AH5552" s="119"/>
      <c r="AI5552" s="119"/>
      <c r="AJ5552" s="119" t="str">
        <f t="shared" si="347"/>
        <v>NA</v>
      </c>
      <c r="AK5552" s="190"/>
      <c r="AL5552" s="191"/>
    </row>
    <row r="5553" spans="1:38" x14ac:dyDescent="0.25">
      <c r="A5553" t="s">
        <v>20416</v>
      </c>
      <c r="B5553" t="s">
        <v>20414</v>
      </c>
      <c r="C5553" t="s">
        <v>20415</v>
      </c>
      <c r="D5553" t="s">
        <v>675</v>
      </c>
      <c r="E5553" t="s">
        <v>5155</v>
      </c>
      <c r="F5553" t="s">
        <v>54</v>
      </c>
      <c r="G5553"/>
      <c r="H5553" t="s">
        <v>46866</v>
      </c>
      <c r="I5553" t="s">
        <v>53496</v>
      </c>
      <c r="J5553" t="s">
        <v>20416</v>
      </c>
      <c r="K5553" t="s">
        <v>565</v>
      </c>
      <c r="L5553" s="119" t="str">
        <f t="shared" si="344"/>
        <v>NA</v>
      </c>
      <c r="M5553" s="119"/>
      <c r="N5553" s="120" t="str">
        <f t="shared" si="345"/>
        <v>NA</v>
      </c>
      <c r="O5553" s="120"/>
      <c r="P5553"/>
      <c r="Q5553"/>
      <c r="R5553"/>
      <c r="S5553"/>
      <c r="T5553"/>
      <c r="U5553" t="s">
        <v>6668</v>
      </c>
      <c r="V5553" t="s">
        <v>6666</v>
      </c>
      <c r="W5553" t="s">
        <v>6667</v>
      </c>
      <c r="X5553" t="s">
        <v>675</v>
      </c>
      <c r="Y5553" t="s">
        <v>2935</v>
      </c>
      <c r="Z5553" t="s">
        <v>54</v>
      </c>
      <c r="AA5553"/>
      <c r="AB5553" t="s">
        <v>46238</v>
      </c>
      <c r="AC5553" t="s">
        <v>52981</v>
      </c>
      <c r="AD5553" t="s">
        <v>6668</v>
      </c>
      <c r="AE5553" t="s">
        <v>565</v>
      </c>
      <c r="AF5553" s="119" t="str">
        <f t="shared" si="346"/>
        <v>NA</v>
      </c>
      <c r="AG5553" s="119"/>
      <c r="AH5553" s="119"/>
      <c r="AI5553" s="119"/>
      <c r="AJ5553" s="119" t="str">
        <f t="shared" si="347"/>
        <v>NA</v>
      </c>
      <c r="AK5553" s="190"/>
      <c r="AL5553" s="191"/>
    </row>
    <row r="5554" spans="1:38" x14ac:dyDescent="0.25">
      <c r="A5554" t="s">
        <v>19264</v>
      </c>
      <c r="B5554" t="s">
        <v>19262</v>
      </c>
      <c r="C5554" t="s">
        <v>19263</v>
      </c>
      <c r="D5554" t="s">
        <v>675</v>
      </c>
      <c r="E5554" t="s">
        <v>5133</v>
      </c>
      <c r="F5554" t="s">
        <v>54</v>
      </c>
      <c r="G5554"/>
      <c r="H5554" t="s">
        <v>46867</v>
      </c>
      <c r="I5554" t="s">
        <v>53497</v>
      </c>
      <c r="J5554"/>
      <c r="K5554" t="s">
        <v>565</v>
      </c>
      <c r="L5554" s="119" t="str">
        <f t="shared" si="344"/>
        <v>NA</v>
      </c>
      <c r="M5554" s="119"/>
      <c r="N5554" s="120" t="str">
        <f t="shared" si="345"/>
        <v>NA</v>
      </c>
      <c r="O5554" s="120"/>
      <c r="P5554"/>
      <c r="Q5554"/>
      <c r="R5554"/>
      <c r="S5554"/>
      <c r="T5554"/>
      <c r="U5554" t="s">
        <v>21025</v>
      </c>
      <c r="V5554" t="s">
        <v>21023</v>
      </c>
      <c r="W5554" t="s">
        <v>21024</v>
      </c>
      <c r="X5554" t="s">
        <v>675</v>
      </c>
      <c r="Y5554" t="s">
        <v>2935</v>
      </c>
      <c r="Z5554" t="s">
        <v>54</v>
      </c>
      <c r="AA5554"/>
      <c r="AB5554" t="s">
        <v>46239</v>
      </c>
      <c r="AC5554" t="s">
        <v>52981</v>
      </c>
      <c r="AD5554" t="s">
        <v>21025</v>
      </c>
      <c r="AE5554" t="s">
        <v>565</v>
      </c>
      <c r="AF5554" s="119" t="str">
        <f t="shared" si="346"/>
        <v>NA</v>
      </c>
      <c r="AG5554" s="119"/>
      <c r="AH5554" s="119"/>
      <c r="AI5554" s="119"/>
      <c r="AJ5554" s="119" t="str">
        <f t="shared" si="347"/>
        <v>NA</v>
      </c>
      <c r="AK5554" s="190"/>
      <c r="AL5554" s="191"/>
    </row>
    <row r="5555" spans="1:38" x14ac:dyDescent="0.25">
      <c r="A5555" t="s">
        <v>9666</v>
      </c>
      <c r="B5555" t="s">
        <v>9664</v>
      </c>
      <c r="C5555" t="s">
        <v>9665</v>
      </c>
      <c r="D5555" t="s">
        <v>675</v>
      </c>
      <c r="E5555" t="s">
        <v>5133</v>
      </c>
      <c r="F5555" t="s">
        <v>54</v>
      </c>
      <c r="G5555"/>
      <c r="H5555" t="s">
        <v>46868</v>
      </c>
      <c r="I5555" t="s">
        <v>53497</v>
      </c>
      <c r="J5555"/>
      <c r="K5555" t="s">
        <v>105</v>
      </c>
      <c r="L5555" s="119" t="str">
        <f t="shared" si="344"/>
        <v>NA</v>
      </c>
      <c r="M5555" s="119"/>
      <c r="N5555" s="120" t="str">
        <f t="shared" si="345"/>
        <v>NA</v>
      </c>
      <c r="O5555" s="120"/>
      <c r="P5555"/>
      <c r="Q5555"/>
      <c r="R5555"/>
      <c r="S5555"/>
      <c r="T5555"/>
      <c r="U5555" t="s">
        <v>13817</v>
      </c>
      <c r="V5555" t="s">
        <v>13815</v>
      </c>
      <c r="W5555" t="s">
        <v>13816</v>
      </c>
      <c r="X5555" t="s">
        <v>675</v>
      </c>
      <c r="Y5555" t="s">
        <v>2935</v>
      </c>
      <c r="Z5555" t="s">
        <v>54</v>
      </c>
      <c r="AA5555"/>
      <c r="AB5555" t="s">
        <v>46240</v>
      </c>
      <c r="AC5555" t="s">
        <v>52981</v>
      </c>
      <c r="AD5555" t="s">
        <v>13817</v>
      </c>
      <c r="AE5555" t="s">
        <v>565</v>
      </c>
      <c r="AF5555" s="119" t="str">
        <f t="shared" si="346"/>
        <v>NA</v>
      </c>
      <c r="AG5555" s="119"/>
      <c r="AH5555" s="119"/>
      <c r="AI5555" s="119"/>
      <c r="AJ5555" s="119" t="str">
        <f t="shared" si="347"/>
        <v>NA</v>
      </c>
      <c r="AK5555" s="190"/>
      <c r="AL5555" s="191"/>
    </row>
    <row r="5556" spans="1:38" x14ac:dyDescent="0.25">
      <c r="A5556" t="s">
        <v>8729</v>
      </c>
      <c r="B5556" t="s">
        <v>8727</v>
      </c>
      <c r="C5556" t="s">
        <v>8728</v>
      </c>
      <c r="D5556" t="s">
        <v>675</v>
      </c>
      <c r="E5556" t="s">
        <v>5133</v>
      </c>
      <c r="F5556" t="s">
        <v>54</v>
      </c>
      <c r="G5556"/>
      <c r="H5556" t="s">
        <v>46868</v>
      </c>
      <c r="I5556" t="s">
        <v>53497</v>
      </c>
      <c r="J5556"/>
      <c r="K5556" t="s">
        <v>105</v>
      </c>
      <c r="L5556" s="119" t="str">
        <f t="shared" si="344"/>
        <v>NA</v>
      </c>
      <c r="M5556" s="119"/>
      <c r="N5556" s="120" t="str">
        <f t="shared" si="345"/>
        <v>NA</v>
      </c>
      <c r="O5556" s="120"/>
      <c r="P5556"/>
      <c r="Q5556"/>
      <c r="R5556"/>
      <c r="S5556"/>
      <c r="T5556"/>
      <c r="U5556" t="s">
        <v>12210</v>
      </c>
      <c r="V5556" t="s">
        <v>12208</v>
      </c>
      <c r="W5556" t="s">
        <v>12209</v>
      </c>
      <c r="X5556" t="s">
        <v>675</v>
      </c>
      <c r="Y5556" t="s">
        <v>2935</v>
      </c>
      <c r="Z5556" t="s">
        <v>54</v>
      </c>
      <c r="AA5556"/>
      <c r="AB5556" t="s">
        <v>46239</v>
      </c>
      <c r="AC5556" t="s">
        <v>52981</v>
      </c>
      <c r="AD5556" t="s">
        <v>12211</v>
      </c>
      <c r="AE5556" t="s">
        <v>105</v>
      </c>
      <c r="AF5556" s="119" t="str">
        <f t="shared" si="346"/>
        <v>NA</v>
      </c>
      <c r="AG5556" s="119"/>
      <c r="AH5556" s="119"/>
      <c r="AI5556" s="119"/>
      <c r="AJ5556" s="119" t="str">
        <f t="shared" si="347"/>
        <v>NA</v>
      </c>
      <c r="AK5556" s="190"/>
      <c r="AL5556" s="191"/>
    </row>
    <row r="5557" spans="1:38" x14ac:dyDescent="0.25">
      <c r="A5557" t="s">
        <v>11189</v>
      </c>
      <c r="B5557" t="s">
        <v>11187</v>
      </c>
      <c r="C5557" t="s">
        <v>11188</v>
      </c>
      <c r="D5557" t="s">
        <v>675</v>
      </c>
      <c r="E5557" t="s">
        <v>5133</v>
      </c>
      <c r="F5557" t="s">
        <v>54</v>
      </c>
      <c r="G5557"/>
      <c r="H5557" t="s">
        <v>46869</v>
      </c>
      <c r="I5557" t="s">
        <v>53497</v>
      </c>
      <c r="J5557"/>
      <c r="K5557" t="s">
        <v>105</v>
      </c>
      <c r="L5557" s="119" t="str">
        <f t="shared" si="344"/>
        <v>NA</v>
      </c>
      <c r="M5557" s="119"/>
      <c r="N5557" s="120" t="str">
        <f t="shared" si="345"/>
        <v>NA</v>
      </c>
      <c r="O5557" s="120"/>
      <c r="P5557"/>
      <c r="Q5557"/>
      <c r="R5557"/>
      <c r="S5557"/>
      <c r="T5557"/>
      <c r="U5557" t="s">
        <v>22318</v>
      </c>
      <c r="V5557" t="s">
        <v>22316</v>
      </c>
      <c r="W5557" t="s">
        <v>22317</v>
      </c>
      <c r="X5557" t="s">
        <v>675</v>
      </c>
      <c r="Y5557" t="s">
        <v>2935</v>
      </c>
      <c r="Z5557" t="s">
        <v>54</v>
      </c>
      <c r="AA5557"/>
      <c r="AB5557" t="s">
        <v>46239</v>
      </c>
      <c r="AC5557" t="s">
        <v>52981</v>
      </c>
      <c r="AD5557"/>
      <c r="AE5557" t="s">
        <v>105</v>
      </c>
      <c r="AF5557" s="119" t="str">
        <f t="shared" si="346"/>
        <v>NA</v>
      </c>
      <c r="AG5557" s="119"/>
      <c r="AH5557" s="119"/>
      <c r="AI5557" s="119"/>
      <c r="AJ5557" s="119" t="str">
        <f t="shared" si="347"/>
        <v>NA</v>
      </c>
      <c r="AK5557" s="190"/>
      <c r="AL5557" s="191"/>
    </row>
    <row r="5558" spans="1:38" x14ac:dyDescent="0.25">
      <c r="A5558" t="s">
        <v>22562</v>
      </c>
      <c r="B5558" t="s">
        <v>22561</v>
      </c>
      <c r="C5558" t="s">
        <v>10700</v>
      </c>
      <c r="D5558" t="s">
        <v>675</v>
      </c>
      <c r="E5558" t="s">
        <v>837</v>
      </c>
      <c r="F5558" t="s">
        <v>54</v>
      </c>
      <c r="G5558"/>
      <c r="H5558" t="s">
        <v>46870</v>
      </c>
      <c r="I5558" t="s">
        <v>53498</v>
      </c>
      <c r="J5558" t="s">
        <v>22563</v>
      </c>
      <c r="K5558" t="s">
        <v>565</v>
      </c>
      <c r="L5558" s="119" t="str">
        <f t="shared" si="344"/>
        <v>NA</v>
      </c>
      <c r="M5558" s="119"/>
      <c r="N5558" s="120" t="str">
        <f t="shared" si="345"/>
        <v>NA</v>
      </c>
      <c r="O5558" s="120"/>
      <c r="P5558"/>
      <c r="Q5558"/>
      <c r="R5558"/>
      <c r="S5558"/>
      <c r="T5558"/>
      <c r="U5558" t="s">
        <v>21961</v>
      </c>
      <c r="V5558" t="s">
        <v>21959</v>
      </c>
      <c r="W5558" t="s">
        <v>21960</v>
      </c>
      <c r="X5558" t="s">
        <v>675</v>
      </c>
      <c r="Y5558" t="s">
        <v>2935</v>
      </c>
      <c r="Z5558" t="s">
        <v>54</v>
      </c>
      <c r="AA5558"/>
      <c r="AB5558" t="s">
        <v>46239</v>
      </c>
      <c r="AC5558" t="s">
        <v>52981</v>
      </c>
      <c r="AD5558"/>
      <c r="AE5558" t="s">
        <v>105</v>
      </c>
      <c r="AF5558" s="119" t="str">
        <f t="shared" si="346"/>
        <v>NA</v>
      </c>
      <c r="AG5558" s="119"/>
      <c r="AH5558" s="119"/>
      <c r="AI5558" s="119"/>
      <c r="AJ5558" s="119" t="str">
        <f t="shared" si="347"/>
        <v>NA</v>
      </c>
      <c r="AK5558" s="190"/>
      <c r="AL5558" s="191"/>
    </row>
    <row r="5559" spans="1:38" x14ac:dyDescent="0.25">
      <c r="A5559" t="s">
        <v>8203</v>
      </c>
      <c r="B5559" t="s">
        <v>8201</v>
      </c>
      <c r="C5559" t="s">
        <v>8202</v>
      </c>
      <c r="D5559" t="s">
        <v>675</v>
      </c>
      <c r="E5559" t="s">
        <v>837</v>
      </c>
      <c r="F5559" t="s">
        <v>54</v>
      </c>
      <c r="G5559"/>
      <c r="H5559" t="s">
        <v>46871</v>
      </c>
      <c r="I5559" t="s">
        <v>53498</v>
      </c>
      <c r="J5559" t="s">
        <v>8203</v>
      </c>
      <c r="K5559" t="s">
        <v>105</v>
      </c>
      <c r="L5559" s="119" t="str">
        <f t="shared" si="344"/>
        <v>NA</v>
      </c>
      <c r="M5559" s="119"/>
      <c r="N5559" s="120" t="str">
        <f t="shared" si="345"/>
        <v>NA</v>
      </c>
      <c r="O5559" s="120"/>
      <c r="P5559"/>
      <c r="Q5559"/>
      <c r="R5559"/>
      <c r="S5559"/>
      <c r="T5559"/>
      <c r="U5559" t="s">
        <v>9736</v>
      </c>
      <c r="V5559" t="s">
        <v>9734</v>
      </c>
      <c r="W5559" t="s">
        <v>9735</v>
      </c>
      <c r="X5559" t="s">
        <v>675</v>
      </c>
      <c r="Y5559" t="s">
        <v>2935</v>
      </c>
      <c r="Z5559" t="s">
        <v>54</v>
      </c>
      <c r="AA5559"/>
      <c r="AB5559" t="s">
        <v>46241</v>
      </c>
      <c r="AC5559" t="s">
        <v>52981</v>
      </c>
      <c r="AD5559" t="s">
        <v>9736</v>
      </c>
      <c r="AE5559" t="s">
        <v>105</v>
      </c>
      <c r="AF5559" s="119" t="str">
        <f t="shared" si="346"/>
        <v>NA</v>
      </c>
      <c r="AG5559" s="119"/>
      <c r="AH5559" s="119"/>
      <c r="AI5559" s="119"/>
      <c r="AJ5559" s="119" t="str">
        <f t="shared" si="347"/>
        <v>NA</v>
      </c>
      <c r="AK5559" s="190"/>
      <c r="AL5559" s="191"/>
    </row>
    <row r="5560" spans="1:38" x14ac:dyDescent="0.25">
      <c r="A5560" t="s">
        <v>8957</v>
      </c>
      <c r="B5560" t="s">
        <v>8955</v>
      </c>
      <c r="C5560" t="s">
        <v>8956</v>
      </c>
      <c r="D5560" t="s">
        <v>675</v>
      </c>
      <c r="E5560" t="s">
        <v>837</v>
      </c>
      <c r="F5560" t="s">
        <v>54</v>
      </c>
      <c r="G5560"/>
      <c r="H5560" t="s">
        <v>46872</v>
      </c>
      <c r="I5560" t="s">
        <v>53498</v>
      </c>
      <c r="J5560" t="s">
        <v>8958</v>
      </c>
      <c r="K5560" t="s">
        <v>105</v>
      </c>
      <c r="L5560" s="119" t="str">
        <f t="shared" si="344"/>
        <v>NA</v>
      </c>
      <c r="M5560" s="119"/>
      <c r="N5560" s="120" t="str">
        <f t="shared" si="345"/>
        <v>NA</v>
      </c>
      <c r="O5560" s="120"/>
      <c r="P5560"/>
      <c r="Q5560"/>
      <c r="R5560"/>
      <c r="S5560"/>
      <c r="T5560"/>
      <c r="U5560" t="s">
        <v>7380</v>
      </c>
      <c r="V5560" t="s">
        <v>7378</v>
      </c>
      <c r="W5560" t="s">
        <v>7379</v>
      </c>
      <c r="X5560" t="s">
        <v>675</v>
      </c>
      <c r="Y5560" t="s">
        <v>2935</v>
      </c>
      <c r="Z5560" t="s">
        <v>54</v>
      </c>
      <c r="AA5560"/>
      <c r="AB5560" t="s">
        <v>46239</v>
      </c>
      <c r="AC5560" t="s">
        <v>52981</v>
      </c>
      <c r="AD5560" t="s">
        <v>7381</v>
      </c>
      <c r="AE5560" t="s">
        <v>105</v>
      </c>
      <c r="AF5560" s="119" t="str">
        <f t="shared" si="346"/>
        <v>NA</v>
      </c>
      <c r="AG5560" s="119"/>
      <c r="AH5560" s="119"/>
      <c r="AI5560" s="119"/>
      <c r="AJ5560" s="119" t="str">
        <f t="shared" si="347"/>
        <v>NA</v>
      </c>
      <c r="AK5560" s="190"/>
      <c r="AL5560" s="191"/>
    </row>
    <row r="5561" spans="1:38" x14ac:dyDescent="0.25">
      <c r="A5561" t="s">
        <v>15994</v>
      </c>
      <c r="B5561" t="s">
        <v>15992</v>
      </c>
      <c r="C5561" t="s">
        <v>15993</v>
      </c>
      <c r="D5561" t="s">
        <v>675</v>
      </c>
      <c r="E5561" t="s">
        <v>4025</v>
      </c>
      <c r="F5561" t="s">
        <v>54</v>
      </c>
      <c r="G5561"/>
      <c r="H5561" t="s">
        <v>46873</v>
      </c>
      <c r="I5561" t="s">
        <v>53499</v>
      </c>
      <c r="J5561" t="s">
        <v>15994</v>
      </c>
      <c r="K5561" t="s">
        <v>565</v>
      </c>
      <c r="L5561" s="119" t="str">
        <f t="shared" si="344"/>
        <v>NA</v>
      </c>
      <c r="M5561" s="119"/>
      <c r="N5561" s="120" t="str">
        <f t="shared" si="345"/>
        <v>NA</v>
      </c>
      <c r="O5561" s="120"/>
      <c r="P5561"/>
      <c r="Q5561"/>
      <c r="R5561"/>
      <c r="S5561"/>
      <c r="T5561"/>
      <c r="U5561" t="s">
        <v>21047</v>
      </c>
      <c r="V5561" t="s">
        <v>21045</v>
      </c>
      <c r="W5561" t="s">
        <v>21046</v>
      </c>
      <c r="X5561" t="s">
        <v>675</v>
      </c>
      <c r="Y5561" t="s">
        <v>21048</v>
      </c>
      <c r="Z5561" t="s">
        <v>54</v>
      </c>
      <c r="AA5561"/>
      <c r="AB5561" t="s">
        <v>46242</v>
      </c>
      <c r="AC5561" t="s">
        <v>52982</v>
      </c>
      <c r="AD5561" t="s">
        <v>21047</v>
      </c>
      <c r="AE5561" t="s">
        <v>565</v>
      </c>
      <c r="AF5561" s="119" t="str">
        <f t="shared" si="346"/>
        <v>NA</v>
      </c>
      <c r="AG5561" s="119"/>
      <c r="AH5561" s="119"/>
      <c r="AI5561" s="119"/>
      <c r="AJ5561" s="119" t="str">
        <f t="shared" si="347"/>
        <v>NA</v>
      </c>
      <c r="AK5561" s="190"/>
      <c r="AL5561" s="191"/>
    </row>
    <row r="5562" spans="1:38" x14ac:dyDescent="0.25">
      <c r="A5562" t="s">
        <v>19638</v>
      </c>
      <c r="B5562" t="s">
        <v>19636</v>
      </c>
      <c r="C5562" t="s">
        <v>19637</v>
      </c>
      <c r="D5562" t="s">
        <v>675</v>
      </c>
      <c r="E5562" t="s">
        <v>456</v>
      </c>
      <c r="F5562" t="s">
        <v>54</v>
      </c>
      <c r="G5562"/>
      <c r="H5562" t="s">
        <v>46874</v>
      </c>
      <c r="I5562" t="s">
        <v>53500</v>
      </c>
      <c r="J5562" t="s">
        <v>19639</v>
      </c>
      <c r="K5562" t="s">
        <v>565</v>
      </c>
      <c r="L5562" s="119" t="str">
        <f t="shared" si="344"/>
        <v>NA</v>
      </c>
      <c r="M5562" s="119"/>
      <c r="N5562" s="120" t="str">
        <f t="shared" si="345"/>
        <v>NA</v>
      </c>
      <c r="O5562" s="120"/>
      <c r="P5562"/>
      <c r="Q5562"/>
      <c r="R5562"/>
      <c r="S5562"/>
      <c r="T5562"/>
      <c r="U5562" t="s">
        <v>7332</v>
      </c>
      <c r="V5562" t="s">
        <v>7330</v>
      </c>
      <c r="W5562" t="s">
        <v>7331</v>
      </c>
      <c r="X5562" t="s">
        <v>675</v>
      </c>
      <c r="Y5562" t="s">
        <v>7333</v>
      </c>
      <c r="Z5562" t="s">
        <v>54</v>
      </c>
      <c r="AA5562"/>
      <c r="AB5562" t="s">
        <v>46243</v>
      </c>
      <c r="AC5562" t="s">
        <v>52983</v>
      </c>
      <c r="AD5562" t="s">
        <v>7334</v>
      </c>
      <c r="AE5562" t="s">
        <v>105</v>
      </c>
      <c r="AF5562" s="119" t="str">
        <f t="shared" si="346"/>
        <v>NA</v>
      </c>
      <c r="AG5562" s="119"/>
      <c r="AH5562" s="119"/>
      <c r="AI5562" s="119"/>
      <c r="AJ5562" s="119" t="str">
        <f t="shared" si="347"/>
        <v>NA</v>
      </c>
      <c r="AK5562" s="190"/>
      <c r="AL5562" s="191"/>
    </row>
    <row r="5563" spans="1:38" x14ac:dyDescent="0.25">
      <c r="A5563" t="s">
        <v>8355</v>
      </c>
      <c r="B5563" t="s">
        <v>8353</v>
      </c>
      <c r="C5563" t="s">
        <v>8354</v>
      </c>
      <c r="D5563" t="s">
        <v>675</v>
      </c>
      <c r="E5563" t="s">
        <v>462</v>
      </c>
      <c r="F5563" t="s">
        <v>54</v>
      </c>
      <c r="G5563"/>
      <c r="H5563" t="s">
        <v>46875</v>
      </c>
      <c r="I5563" t="s">
        <v>53501</v>
      </c>
      <c r="J5563" t="s">
        <v>8356</v>
      </c>
      <c r="K5563" t="s">
        <v>105</v>
      </c>
      <c r="L5563" s="119" t="str">
        <f t="shared" si="344"/>
        <v>NA</v>
      </c>
      <c r="M5563" s="119"/>
      <c r="N5563" s="120" t="str">
        <f t="shared" si="345"/>
        <v>NA</v>
      </c>
      <c r="O5563" s="120"/>
      <c r="P5563"/>
      <c r="Q5563"/>
      <c r="R5563"/>
      <c r="S5563"/>
      <c r="T5563"/>
      <c r="U5563" t="s">
        <v>14780</v>
      </c>
      <c r="V5563" t="s">
        <v>14778</v>
      </c>
      <c r="W5563" t="s">
        <v>14779</v>
      </c>
      <c r="X5563" t="s">
        <v>675</v>
      </c>
      <c r="Y5563" t="s">
        <v>14781</v>
      </c>
      <c r="Z5563" t="s">
        <v>54</v>
      </c>
      <c r="AA5563"/>
      <c r="AB5563" t="s">
        <v>46244</v>
      </c>
      <c r="AC5563" t="s">
        <v>52984</v>
      </c>
      <c r="AD5563" t="s">
        <v>14780</v>
      </c>
      <c r="AE5563" t="s">
        <v>565</v>
      </c>
      <c r="AF5563" s="119" t="str">
        <f t="shared" si="346"/>
        <v>NA</v>
      </c>
      <c r="AG5563" s="119"/>
      <c r="AH5563" s="119"/>
      <c r="AI5563" s="119"/>
      <c r="AJ5563" s="119" t="str">
        <f t="shared" si="347"/>
        <v>NA</v>
      </c>
      <c r="AK5563" s="190"/>
      <c r="AL5563" s="191"/>
    </row>
    <row r="5564" spans="1:38" x14ac:dyDescent="0.25">
      <c r="A5564" t="s">
        <v>18319</v>
      </c>
      <c r="B5564" t="s">
        <v>18317</v>
      </c>
      <c r="C5564" t="s">
        <v>18318</v>
      </c>
      <c r="D5564" t="s">
        <v>675</v>
      </c>
      <c r="E5564" t="s">
        <v>18320</v>
      </c>
      <c r="F5564" t="s">
        <v>54</v>
      </c>
      <c r="G5564"/>
      <c r="H5564" t="s">
        <v>46876</v>
      </c>
      <c r="I5564" t="s">
        <v>53502</v>
      </c>
      <c r="J5564" t="s">
        <v>18321</v>
      </c>
      <c r="K5564" t="s">
        <v>565</v>
      </c>
      <c r="L5564" s="119" t="str">
        <f t="shared" si="344"/>
        <v>NA</v>
      </c>
      <c r="M5564" s="119"/>
      <c r="N5564" s="120" t="str">
        <f t="shared" si="345"/>
        <v>NA</v>
      </c>
      <c r="O5564" s="120"/>
      <c r="P5564"/>
      <c r="Q5564"/>
      <c r="R5564"/>
      <c r="S5564"/>
      <c r="T5564"/>
      <c r="U5564" t="s">
        <v>14267</v>
      </c>
      <c r="V5564" t="s">
        <v>14265</v>
      </c>
      <c r="W5564" t="s">
        <v>14266</v>
      </c>
      <c r="X5564" t="s">
        <v>675</v>
      </c>
      <c r="Y5564" t="s">
        <v>14268</v>
      </c>
      <c r="Z5564" t="s">
        <v>54</v>
      </c>
      <c r="AA5564"/>
      <c r="AB5564" t="s">
        <v>46245</v>
      </c>
      <c r="AC5564" t="s">
        <v>52985</v>
      </c>
      <c r="AD5564" t="s">
        <v>14267</v>
      </c>
      <c r="AE5564" t="s">
        <v>565</v>
      </c>
      <c r="AF5564" s="119" t="str">
        <f t="shared" si="346"/>
        <v>NA</v>
      </c>
      <c r="AG5564" s="119"/>
      <c r="AH5564" s="119"/>
      <c r="AI5564" s="119"/>
      <c r="AJ5564" s="119" t="str">
        <f t="shared" si="347"/>
        <v>NA</v>
      </c>
      <c r="AK5564" s="190"/>
      <c r="AL5564" s="191"/>
    </row>
    <row r="5565" spans="1:38" x14ac:dyDescent="0.25">
      <c r="A5565" t="s">
        <v>10690</v>
      </c>
      <c r="B5565" t="s">
        <v>10688</v>
      </c>
      <c r="C5565" t="s">
        <v>10689</v>
      </c>
      <c r="D5565" t="s">
        <v>675</v>
      </c>
      <c r="E5565" t="s">
        <v>10691</v>
      </c>
      <c r="F5565" t="s">
        <v>54</v>
      </c>
      <c r="G5565"/>
      <c r="H5565" t="s">
        <v>46877</v>
      </c>
      <c r="I5565" t="s">
        <v>53503</v>
      </c>
      <c r="J5565" t="s">
        <v>10690</v>
      </c>
      <c r="K5565" t="s">
        <v>565</v>
      </c>
      <c r="L5565" s="119" t="str">
        <f t="shared" si="344"/>
        <v>NA</v>
      </c>
      <c r="M5565" s="119"/>
      <c r="N5565" s="120" t="str">
        <f t="shared" si="345"/>
        <v>NA</v>
      </c>
      <c r="O5565" s="120"/>
      <c r="P5565"/>
      <c r="Q5565"/>
      <c r="R5565"/>
      <c r="S5565"/>
      <c r="T5565"/>
      <c r="U5565" t="s">
        <v>14071</v>
      </c>
      <c r="V5565" t="s">
        <v>14069</v>
      </c>
      <c r="W5565" t="s">
        <v>14070</v>
      </c>
      <c r="X5565" t="s">
        <v>675</v>
      </c>
      <c r="Y5565" t="s">
        <v>14072</v>
      </c>
      <c r="Z5565" t="s">
        <v>54</v>
      </c>
      <c r="AA5565"/>
      <c r="AB5565" t="s">
        <v>46246</v>
      </c>
      <c r="AC5565" t="s">
        <v>52986</v>
      </c>
      <c r="AD5565" t="s">
        <v>14071</v>
      </c>
      <c r="AE5565" t="s">
        <v>565</v>
      </c>
      <c r="AF5565" s="119" t="str">
        <f t="shared" si="346"/>
        <v>NA</v>
      </c>
      <c r="AG5565" s="119"/>
      <c r="AH5565" s="119"/>
      <c r="AI5565" s="119"/>
      <c r="AJ5565" s="119" t="str">
        <f t="shared" si="347"/>
        <v>NA</v>
      </c>
      <c r="AK5565" s="190"/>
      <c r="AL5565" s="191"/>
    </row>
    <row r="5566" spans="1:38" x14ac:dyDescent="0.25">
      <c r="A5566" t="s">
        <v>10694</v>
      </c>
      <c r="B5566" t="s">
        <v>10692</v>
      </c>
      <c r="C5566" t="s">
        <v>10693</v>
      </c>
      <c r="D5566" t="s">
        <v>675</v>
      </c>
      <c r="E5566" t="s">
        <v>10691</v>
      </c>
      <c r="F5566" t="s">
        <v>54</v>
      </c>
      <c r="G5566"/>
      <c r="H5566" t="s">
        <v>46877</v>
      </c>
      <c r="I5566" t="s">
        <v>53503</v>
      </c>
      <c r="J5566" t="s">
        <v>10695</v>
      </c>
      <c r="K5566" t="s">
        <v>565</v>
      </c>
      <c r="L5566" s="119" t="str">
        <f t="shared" si="344"/>
        <v>NA</v>
      </c>
      <c r="M5566" s="119"/>
      <c r="N5566" s="120" t="str">
        <f t="shared" si="345"/>
        <v>NA</v>
      </c>
      <c r="O5566" s="120"/>
      <c r="P5566"/>
      <c r="Q5566"/>
      <c r="R5566"/>
      <c r="S5566"/>
      <c r="T5566"/>
      <c r="U5566" t="s">
        <v>13243</v>
      </c>
      <c r="V5566" t="s">
        <v>13241</v>
      </c>
      <c r="W5566" t="s">
        <v>13242</v>
      </c>
      <c r="X5566" t="s">
        <v>675</v>
      </c>
      <c r="Y5566" t="s">
        <v>13244</v>
      </c>
      <c r="Z5566" t="s">
        <v>54</v>
      </c>
      <c r="AA5566"/>
      <c r="AB5566" t="s">
        <v>46247</v>
      </c>
      <c r="AC5566" t="s">
        <v>52987</v>
      </c>
      <c r="AD5566" t="s">
        <v>13243</v>
      </c>
      <c r="AE5566" t="s">
        <v>565</v>
      </c>
      <c r="AF5566" s="119" t="str">
        <f t="shared" si="346"/>
        <v>NA</v>
      </c>
      <c r="AG5566" s="119"/>
      <c r="AH5566" s="119"/>
      <c r="AI5566" s="119"/>
      <c r="AJ5566" s="119" t="str">
        <f t="shared" si="347"/>
        <v>NA</v>
      </c>
      <c r="AK5566" s="190"/>
      <c r="AL5566" s="191"/>
    </row>
    <row r="5567" spans="1:38" x14ac:dyDescent="0.25">
      <c r="A5567" t="s">
        <v>19991</v>
      </c>
      <c r="B5567" t="s">
        <v>19989</v>
      </c>
      <c r="C5567" t="s">
        <v>19990</v>
      </c>
      <c r="D5567" t="s">
        <v>675</v>
      </c>
      <c r="E5567" t="s">
        <v>11914</v>
      </c>
      <c r="F5567" t="s">
        <v>54</v>
      </c>
      <c r="G5567"/>
      <c r="H5567" t="s">
        <v>46878</v>
      </c>
      <c r="I5567" t="s">
        <v>53504</v>
      </c>
      <c r="J5567" t="s">
        <v>19991</v>
      </c>
      <c r="K5567" t="s">
        <v>565</v>
      </c>
      <c r="L5567" s="119" t="str">
        <f t="shared" si="344"/>
        <v>NA</v>
      </c>
      <c r="M5567" s="119"/>
      <c r="N5567" s="120" t="str">
        <f t="shared" si="345"/>
        <v>NA</v>
      </c>
      <c r="O5567" s="120"/>
      <c r="P5567"/>
      <c r="Q5567"/>
      <c r="R5567"/>
      <c r="S5567"/>
      <c r="T5567"/>
      <c r="U5567" t="s">
        <v>14263</v>
      </c>
      <c r="V5567" t="s">
        <v>14261</v>
      </c>
      <c r="W5567" t="s">
        <v>14262</v>
      </c>
      <c r="X5567" t="s">
        <v>675</v>
      </c>
      <c r="Y5567" t="s">
        <v>14264</v>
      </c>
      <c r="Z5567" t="s">
        <v>54</v>
      </c>
      <c r="AA5567"/>
      <c r="AB5567" t="s">
        <v>46248</v>
      </c>
      <c r="AC5567" t="s">
        <v>52988</v>
      </c>
      <c r="AD5567" t="s">
        <v>14263</v>
      </c>
      <c r="AE5567" t="s">
        <v>565</v>
      </c>
      <c r="AF5567" s="119" t="str">
        <f t="shared" si="346"/>
        <v>NA</v>
      </c>
      <c r="AG5567" s="119"/>
      <c r="AH5567" s="119"/>
      <c r="AI5567" s="119"/>
      <c r="AJ5567" s="119" t="str">
        <f t="shared" si="347"/>
        <v>NA</v>
      </c>
      <c r="AK5567" s="190"/>
      <c r="AL5567" s="191"/>
    </row>
    <row r="5568" spans="1:38" x14ac:dyDescent="0.25">
      <c r="A5568" t="s">
        <v>20383</v>
      </c>
      <c r="B5568" t="s">
        <v>20393</v>
      </c>
      <c r="C5568" t="s">
        <v>20394</v>
      </c>
      <c r="D5568" t="s">
        <v>675</v>
      </c>
      <c r="E5568" t="s">
        <v>11914</v>
      </c>
      <c r="F5568" t="s">
        <v>54</v>
      </c>
      <c r="G5568"/>
      <c r="H5568" t="s">
        <v>46878</v>
      </c>
      <c r="I5568" t="s">
        <v>53504</v>
      </c>
      <c r="J5568" t="s">
        <v>20383</v>
      </c>
      <c r="K5568" t="s">
        <v>565</v>
      </c>
      <c r="L5568" s="119" t="str">
        <f t="shared" si="344"/>
        <v>NA</v>
      </c>
      <c r="M5568" s="119"/>
      <c r="N5568" s="120" t="str">
        <f t="shared" si="345"/>
        <v>NA</v>
      </c>
      <c r="O5568" s="120"/>
      <c r="P5568"/>
      <c r="Q5568"/>
      <c r="R5568"/>
      <c r="S5568"/>
      <c r="T5568"/>
      <c r="U5568" t="s">
        <v>14271</v>
      </c>
      <c r="V5568" t="s">
        <v>14269</v>
      </c>
      <c r="W5568" t="s">
        <v>14270</v>
      </c>
      <c r="X5568" t="s">
        <v>675</v>
      </c>
      <c r="Y5568" t="s">
        <v>12065</v>
      </c>
      <c r="Z5568" t="s">
        <v>54</v>
      </c>
      <c r="AA5568"/>
      <c r="AB5568" t="s">
        <v>46249</v>
      </c>
      <c r="AC5568" t="s">
        <v>52989</v>
      </c>
      <c r="AD5568" t="s">
        <v>14271</v>
      </c>
      <c r="AE5568" t="s">
        <v>565</v>
      </c>
      <c r="AF5568" s="119" t="str">
        <f t="shared" si="346"/>
        <v>NA</v>
      </c>
      <c r="AG5568" s="119"/>
      <c r="AH5568" s="119"/>
      <c r="AI5568" s="119"/>
      <c r="AJ5568" s="119" t="str">
        <f t="shared" si="347"/>
        <v>NA</v>
      </c>
      <c r="AK5568" s="190"/>
      <c r="AL5568" s="191"/>
    </row>
    <row r="5569" spans="1:38" x14ac:dyDescent="0.25">
      <c r="A5569" t="s">
        <v>11913</v>
      </c>
      <c r="B5569" t="s">
        <v>11912</v>
      </c>
      <c r="C5569" t="s">
        <v>10851</v>
      </c>
      <c r="D5569" t="s">
        <v>675</v>
      </c>
      <c r="E5569" t="s">
        <v>11914</v>
      </c>
      <c r="F5569" t="s">
        <v>54</v>
      </c>
      <c r="G5569"/>
      <c r="H5569" t="s">
        <v>46879</v>
      </c>
      <c r="I5569" t="s">
        <v>53504</v>
      </c>
      <c r="J5569" t="s">
        <v>11913</v>
      </c>
      <c r="K5569" t="s">
        <v>565</v>
      </c>
      <c r="L5569" s="119" t="str">
        <f t="shared" si="344"/>
        <v>NA</v>
      </c>
      <c r="M5569" s="119"/>
      <c r="N5569" s="120" t="str">
        <f t="shared" si="345"/>
        <v>NA</v>
      </c>
      <c r="O5569" s="120"/>
      <c r="P5569"/>
      <c r="Q5569"/>
      <c r="R5569"/>
      <c r="S5569"/>
      <c r="T5569"/>
      <c r="U5569" t="s">
        <v>12064</v>
      </c>
      <c r="V5569" t="s">
        <v>12062</v>
      </c>
      <c r="W5569" t="s">
        <v>12063</v>
      </c>
      <c r="X5569" t="s">
        <v>675</v>
      </c>
      <c r="Y5569" t="s">
        <v>12065</v>
      </c>
      <c r="Z5569" t="s">
        <v>54</v>
      </c>
      <c r="AA5569"/>
      <c r="AB5569" t="s">
        <v>46250</v>
      </c>
      <c r="AC5569" t="s">
        <v>52989</v>
      </c>
      <c r="AD5569" t="s">
        <v>12066</v>
      </c>
      <c r="AE5569" t="s">
        <v>105</v>
      </c>
      <c r="AF5569" s="119" t="str">
        <f t="shared" si="346"/>
        <v>NA</v>
      </c>
      <c r="AG5569" s="119"/>
      <c r="AH5569" s="119"/>
      <c r="AI5569" s="119"/>
      <c r="AJ5569" s="119" t="str">
        <f t="shared" si="347"/>
        <v>NA</v>
      </c>
      <c r="AK5569" s="190"/>
      <c r="AL5569" s="191"/>
    </row>
    <row r="5570" spans="1:38" x14ac:dyDescent="0.25">
      <c r="A5570" t="s">
        <v>9038</v>
      </c>
      <c r="B5570" t="s">
        <v>9036</v>
      </c>
      <c r="C5570" t="s">
        <v>9037</v>
      </c>
      <c r="D5570" t="s">
        <v>675</v>
      </c>
      <c r="E5570" t="s">
        <v>9030</v>
      </c>
      <c r="F5570" t="s">
        <v>54</v>
      </c>
      <c r="G5570"/>
      <c r="H5570" t="s">
        <v>46880</v>
      </c>
      <c r="I5570" t="s">
        <v>53505</v>
      </c>
      <c r="J5570"/>
      <c r="K5570" t="s">
        <v>105</v>
      </c>
      <c r="L5570" s="119" t="str">
        <f t="shared" si="344"/>
        <v>NA</v>
      </c>
      <c r="M5570" s="119"/>
      <c r="N5570" s="120" t="str">
        <f t="shared" si="345"/>
        <v>NA</v>
      </c>
      <c r="O5570" s="120"/>
      <c r="P5570"/>
      <c r="Q5570"/>
      <c r="R5570"/>
      <c r="S5570"/>
      <c r="T5570"/>
      <c r="U5570" t="s">
        <v>6689</v>
      </c>
      <c r="V5570" t="s">
        <v>6688</v>
      </c>
      <c r="W5570" t="s">
        <v>6667</v>
      </c>
      <c r="X5570" t="s">
        <v>675</v>
      </c>
      <c r="Y5570" t="s">
        <v>6690</v>
      </c>
      <c r="Z5570" t="s">
        <v>54</v>
      </c>
      <c r="AA5570"/>
      <c r="AB5570" t="s">
        <v>46251</v>
      </c>
      <c r="AC5570" t="s">
        <v>52990</v>
      </c>
      <c r="AD5570" t="s">
        <v>6691</v>
      </c>
      <c r="AE5570" t="s">
        <v>565</v>
      </c>
      <c r="AF5570" s="119" t="str">
        <f t="shared" si="346"/>
        <v>NA</v>
      </c>
      <c r="AG5570" s="119"/>
      <c r="AH5570" s="119"/>
      <c r="AI5570" s="119"/>
      <c r="AJ5570" s="119" t="str">
        <f t="shared" si="347"/>
        <v>NA</v>
      </c>
      <c r="AK5570" s="190"/>
      <c r="AL5570" s="191"/>
    </row>
    <row r="5571" spans="1:38" x14ac:dyDescent="0.25">
      <c r="A5571" t="s">
        <v>9029</v>
      </c>
      <c r="B5571" t="s">
        <v>9027</v>
      </c>
      <c r="C5571" t="s">
        <v>9028</v>
      </c>
      <c r="D5571" t="s">
        <v>675</v>
      </c>
      <c r="E5571" t="s">
        <v>9030</v>
      </c>
      <c r="F5571" t="s">
        <v>54</v>
      </c>
      <c r="G5571"/>
      <c r="H5571" t="s">
        <v>46880</v>
      </c>
      <c r="I5571" t="s">
        <v>53505</v>
      </c>
      <c r="J5571" t="s">
        <v>9031</v>
      </c>
      <c r="K5571" t="s">
        <v>105</v>
      </c>
      <c r="L5571" s="119" t="str">
        <f t="shared" ref="L5571:L5634" si="348">IF($Q$1&lt;&gt;"",IF(ISNUMBER(SEARCH("*"&amp;$Q$1&amp;"*", A5571)),A5571, IF(ISNUMBER(SEARCH("*"&amp;$Q$1&amp;"*", H5571)),A5571, IF(ISNUMBER(SEARCH("*"&amp;$Q$1&amp;"*", G5571)),A5571, IF(ISNUMBER(SEARCH("*"&amp;$Q$1&amp;"*", J5571)),A5571,  IF(ISNUMBER(SEARCH("*"&amp;$Q$1&amp;"*", E5571)),A5571, "NA"))))),"NA")</f>
        <v>NA</v>
      </c>
      <c r="M5571" s="119"/>
      <c r="N5571" s="120" t="str">
        <f t="shared" ref="N5571:N5634" si="349">IF($Q$11=1,IF(ISNUMBER(SEARCH($T$11,C5571)),A5571,"NA"),"NA")</f>
        <v>NA</v>
      </c>
      <c r="O5571" s="120"/>
      <c r="P5571"/>
      <c r="Q5571"/>
      <c r="R5571"/>
      <c r="S5571"/>
      <c r="T5571"/>
      <c r="U5571" t="s">
        <v>18045</v>
      </c>
      <c r="V5571" t="s">
        <v>18043</v>
      </c>
      <c r="W5571" t="s">
        <v>18044</v>
      </c>
      <c r="X5571" t="s">
        <v>675</v>
      </c>
      <c r="Y5571" t="s">
        <v>18046</v>
      </c>
      <c r="Z5571" t="s">
        <v>54</v>
      </c>
      <c r="AA5571"/>
      <c r="AB5571" t="s">
        <v>46252</v>
      </c>
      <c r="AC5571" t="s">
        <v>52991</v>
      </c>
      <c r="AD5571" t="s">
        <v>18045</v>
      </c>
      <c r="AE5571" t="s">
        <v>565</v>
      </c>
      <c r="AF5571" s="119" t="str">
        <f t="shared" ref="AF5571:AF5634" si="350">IF($Q$6&lt;&gt;"",IF(ISNUMBER(SEARCH($Q$6, W5571)),U5571, "NA"),"NA")</f>
        <v>NA</v>
      </c>
      <c r="AG5571" s="119"/>
      <c r="AH5571" s="119"/>
      <c r="AI5571" s="119"/>
      <c r="AJ5571" s="119" t="str">
        <f t="shared" ref="AJ5571:AJ5634" si="351">IF($Q$5&lt;&gt;"",IF(ISNUMBER(SEARCH($Q$5, U5571&amp;" "&amp;Y5571&amp;" "&amp;AA5571&amp;" "&amp;AB5571&amp;" "&amp;AD5571)),U5571, "NA"),"NA")</f>
        <v>NA</v>
      </c>
      <c r="AK5571" s="190"/>
      <c r="AL5571" s="191"/>
    </row>
    <row r="5572" spans="1:38" x14ac:dyDescent="0.25">
      <c r="A5572" t="s">
        <v>19711</v>
      </c>
      <c r="B5572" t="s">
        <v>19709</v>
      </c>
      <c r="C5572" t="s">
        <v>19710</v>
      </c>
      <c r="D5572" t="s">
        <v>675</v>
      </c>
      <c r="E5572" t="s">
        <v>5794</v>
      </c>
      <c r="F5572" t="s">
        <v>54</v>
      </c>
      <c r="G5572"/>
      <c r="H5572" t="s">
        <v>46881</v>
      </c>
      <c r="I5572" t="s">
        <v>53506</v>
      </c>
      <c r="J5572"/>
      <c r="K5572" t="s">
        <v>565</v>
      </c>
      <c r="L5572" s="119" t="str">
        <f t="shared" si="348"/>
        <v>NA</v>
      </c>
      <c r="M5572" s="119"/>
      <c r="N5572" s="120" t="str">
        <f t="shared" si="349"/>
        <v>NA</v>
      </c>
      <c r="O5572" s="120"/>
      <c r="P5572"/>
      <c r="Q5572"/>
      <c r="R5572"/>
      <c r="S5572"/>
      <c r="T5572"/>
      <c r="U5572" t="s">
        <v>14504</v>
      </c>
      <c r="V5572" t="s">
        <v>14502</v>
      </c>
      <c r="W5572" t="s">
        <v>14503</v>
      </c>
      <c r="X5572" t="s">
        <v>675</v>
      </c>
      <c r="Y5572" t="s">
        <v>14505</v>
      </c>
      <c r="Z5572" t="s">
        <v>54</v>
      </c>
      <c r="AA5572"/>
      <c r="AB5572" t="s">
        <v>46253</v>
      </c>
      <c r="AC5572" t="s">
        <v>52992</v>
      </c>
      <c r="AD5572" t="s">
        <v>14504</v>
      </c>
      <c r="AE5572" t="s">
        <v>565</v>
      </c>
      <c r="AF5572" s="119" t="str">
        <f t="shared" si="350"/>
        <v>NA</v>
      </c>
      <c r="AG5572" s="119"/>
      <c r="AH5572" s="119"/>
      <c r="AI5572" s="119"/>
      <c r="AJ5572" s="119" t="str">
        <f t="shared" si="351"/>
        <v>NA</v>
      </c>
      <c r="AK5572" s="190"/>
      <c r="AL5572" s="191"/>
    </row>
    <row r="5573" spans="1:38" x14ac:dyDescent="0.25">
      <c r="A5573" t="s">
        <v>9584</v>
      </c>
      <c r="B5573" t="s">
        <v>9582</v>
      </c>
      <c r="C5573" t="s">
        <v>9583</v>
      </c>
      <c r="D5573" t="s">
        <v>675</v>
      </c>
      <c r="E5573" t="s">
        <v>5794</v>
      </c>
      <c r="F5573" t="s">
        <v>54</v>
      </c>
      <c r="G5573"/>
      <c r="H5573" t="s">
        <v>46882</v>
      </c>
      <c r="I5573" t="s">
        <v>53506</v>
      </c>
      <c r="J5573"/>
      <c r="K5573" t="s">
        <v>105</v>
      </c>
      <c r="L5573" s="119" t="str">
        <f t="shared" si="348"/>
        <v>NA</v>
      </c>
      <c r="M5573" s="119"/>
      <c r="N5573" s="120" t="str">
        <f t="shared" si="349"/>
        <v>NA</v>
      </c>
      <c r="O5573" s="120"/>
      <c r="P5573"/>
      <c r="Q5573"/>
      <c r="R5573"/>
      <c r="S5573"/>
      <c r="T5573"/>
      <c r="U5573" t="s">
        <v>22477</v>
      </c>
      <c r="V5573" t="s">
        <v>22475</v>
      </c>
      <c r="W5573" t="s">
        <v>22476</v>
      </c>
      <c r="X5573" t="s">
        <v>675</v>
      </c>
      <c r="Y5573" t="s">
        <v>8141</v>
      </c>
      <c r="Z5573" t="s">
        <v>54</v>
      </c>
      <c r="AA5573"/>
      <c r="AB5573" t="s">
        <v>46254</v>
      </c>
      <c r="AC5573" t="s">
        <v>52993</v>
      </c>
      <c r="AD5573" t="s">
        <v>22478</v>
      </c>
      <c r="AE5573" t="s">
        <v>105</v>
      </c>
      <c r="AF5573" s="119" t="str">
        <f t="shared" si="350"/>
        <v>NA</v>
      </c>
      <c r="AG5573" s="119"/>
      <c r="AH5573" s="119"/>
      <c r="AI5573" s="119"/>
      <c r="AJ5573" s="119" t="str">
        <f t="shared" si="351"/>
        <v>NA</v>
      </c>
      <c r="AK5573" s="190"/>
      <c r="AL5573" s="191"/>
    </row>
    <row r="5574" spans="1:38" x14ac:dyDescent="0.25">
      <c r="A5574" t="s">
        <v>10701</v>
      </c>
      <c r="B5574" t="s">
        <v>10699</v>
      </c>
      <c r="C5574" t="s">
        <v>10700</v>
      </c>
      <c r="D5574" t="s">
        <v>675</v>
      </c>
      <c r="E5574" t="s">
        <v>3549</v>
      </c>
      <c r="F5574" t="s">
        <v>54</v>
      </c>
      <c r="G5574"/>
      <c r="H5574" t="s">
        <v>46883</v>
      </c>
      <c r="I5574" t="s">
        <v>53507</v>
      </c>
      <c r="J5574"/>
      <c r="K5574" t="s">
        <v>565</v>
      </c>
      <c r="L5574" s="119" t="str">
        <f t="shared" si="348"/>
        <v>NA</v>
      </c>
      <c r="M5574" s="119"/>
      <c r="N5574" s="120" t="str">
        <f t="shared" si="349"/>
        <v>NA</v>
      </c>
      <c r="O5574" s="120"/>
      <c r="P5574"/>
      <c r="Q5574"/>
      <c r="R5574"/>
      <c r="S5574"/>
      <c r="T5574"/>
      <c r="U5574" t="s">
        <v>8140</v>
      </c>
      <c r="V5574" t="s">
        <v>8138</v>
      </c>
      <c r="W5574" t="s">
        <v>8139</v>
      </c>
      <c r="X5574" t="s">
        <v>675</v>
      </c>
      <c r="Y5574" t="s">
        <v>8141</v>
      </c>
      <c r="Z5574" t="s">
        <v>54</v>
      </c>
      <c r="AA5574"/>
      <c r="AB5574" t="s">
        <v>46254</v>
      </c>
      <c r="AC5574" t="s">
        <v>52993</v>
      </c>
      <c r="AD5574" t="s">
        <v>8142</v>
      </c>
      <c r="AE5574" t="s">
        <v>105</v>
      </c>
      <c r="AF5574" s="119" t="str">
        <f t="shared" si="350"/>
        <v>NA</v>
      </c>
      <c r="AG5574" s="119"/>
      <c r="AH5574" s="119"/>
      <c r="AI5574" s="119"/>
      <c r="AJ5574" s="119" t="str">
        <f t="shared" si="351"/>
        <v>NA</v>
      </c>
      <c r="AK5574" s="190"/>
      <c r="AL5574" s="191"/>
    </row>
    <row r="5575" spans="1:38" x14ac:dyDescent="0.25">
      <c r="A5575" t="s">
        <v>19670</v>
      </c>
      <c r="B5575" t="s">
        <v>19668</v>
      </c>
      <c r="C5575" t="s">
        <v>19669</v>
      </c>
      <c r="D5575" t="s">
        <v>675</v>
      </c>
      <c r="E5575" t="s">
        <v>3549</v>
      </c>
      <c r="F5575" t="s">
        <v>54</v>
      </c>
      <c r="G5575"/>
      <c r="H5575" t="s">
        <v>46884</v>
      </c>
      <c r="I5575" t="s">
        <v>53507</v>
      </c>
      <c r="J5575" t="s">
        <v>19670</v>
      </c>
      <c r="K5575" t="s">
        <v>565</v>
      </c>
      <c r="L5575" s="119" t="str">
        <f t="shared" si="348"/>
        <v>NA</v>
      </c>
      <c r="M5575" s="119"/>
      <c r="N5575" s="120" t="str">
        <f t="shared" si="349"/>
        <v>NA</v>
      </c>
      <c r="O5575" s="120"/>
      <c r="P5575"/>
      <c r="Q5575"/>
      <c r="R5575"/>
      <c r="S5575"/>
      <c r="T5575"/>
      <c r="U5575" t="s">
        <v>12150</v>
      </c>
      <c r="V5575" t="s">
        <v>12148</v>
      </c>
      <c r="W5575" t="s">
        <v>12149</v>
      </c>
      <c r="X5575" t="s">
        <v>675</v>
      </c>
      <c r="Y5575" t="s">
        <v>8141</v>
      </c>
      <c r="Z5575" t="s">
        <v>54</v>
      </c>
      <c r="AA5575"/>
      <c r="AB5575" t="s">
        <v>46254</v>
      </c>
      <c r="AC5575" t="s">
        <v>52993</v>
      </c>
      <c r="AD5575" t="s">
        <v>12151</v>
      </c>
      <c r="AE5575" t="s">
        <v>105</v>
      </c>
      <c r="AF5575" s="119" t="str">
        <f t="shared" si="350"/>
        <v>NA</v>
      </c>
      <c r="AG5575" s="119"/>
      <c r="AH5575" s="119"/>
      <c r="AI5575" s="119"/>
      <c r="AJ5575" s="119" t="str">
        <f t="shared" si="351"/>
        <v>NA</v>
      </c>
      <c r="AK5575" s="190"/>
      <c r="AL5575" s="191"/>
    </row>
    <row r="5576" spans="1:38" x14ac:dyDescent="0.25">
      <c r="A5576" t="s">
        <v>15704</v>
      </c>
      <c r="B5576" t="s">
        <v>15702</v>
      </c>
      <c r="C5576" t="s">
        <v>15703</v>
      </c>
      <c r="D5576" t="s">
        <v>675</v>
      </c>
      <c r="E5576" t="s">
        <v>3416</v>
      </c>
      <c r="F5576" t="s">
        <v>54</v>
      </c>
      <c r="G5576"/>
      <c r="H5576" t="s">
        <v>45874</v>
      </c>
      <c r="I5576" t="s">
        <v>52685</v>
      </c>
      <c r="J5576" t="s">
        <v>15704</v>
      </c>
      <c r="K5576" t="s">
        <v>565</v>
      </c>
      <c r="L5576" s="119" t="str">
        <f t="shared" si="348"/>
        <v>NA</v>
      </c>
      <c r="M5576" s="119"/>
      <c r="N5576" s="120" t="str">
        <f t="shared" si="349"/>
        <v>NA</v>
      </c>
      <c r="O5576" s="120"/>
      <c r="P5576"/>
      <c r="Q5576"/>
      <c r="R5576"/>
      <c r="S5576"/>
      <c r="T5576"/>
      <c r="U5576" t="s">
        <v>10419</v>
      </c>
      <c r="V5576" t="s">
        <v>10418</v>
      </c>
      <c r="W5576" t="s">
        <v>10384</v>
      </c>
      <c r="X5576" t="s">
        <v>675</v>
      </c>
      <c r="Y5576" t="s">
        <v>6215</v>
      </c>
      <c r="Z5576" t="s">
        <v>54</v>
      </c>
      <c r="AA5576"/>
      <c r="AB5576" t="s">
        <v>46255</v>
      </c>
      <c r="AC5576" t="s">
        <v>52994</v>
      </c>
      <c r="AD5576"/>
      <c r="AE5576" t="s">
        <v>565</v>
      </c>
      <c r="AF5576" s="119" t="str">
        <f t="shared" si="350"/>
        <v>NA</v>
      </c>
      <c r="AG5576" s="119"/>
      <c r="AH5576" s="119"/>
      <c r="AI5576" s="119"/>
      <c r="AJ5576" s="119" t="str">
        <f t="shared" si="351"/>
        <v>NA</v>
      </c>
      <c r="AK5576" s="190"/>
      <c r="AL5576" s="191"/>
    </row>
    <row r="5577" spans="1:38" x14ac:dyDescent="0.25">
      <c r="A5577" t="s">
        <v>22637</v>
      </c>
      <c r="B5577" t="s">
        <v>22636</v>
      </c>
      <c r="C5577" t="s">
        <v>3961</v>
      </c>
      <c r="D5577" t="s">
        <v>675</v>
      </c>
      <c r="E5577" t="s">
        <v>3416</v>
      </c>
      <c r="F5577" t="s">
        <v>54</v>
      </c>
      <c r="G5577"/>
      <c r="H5577" t="s">
        <v>46885</v>
      </c>
      <c r="I5577" t="s">
        <v>52685</v>
      </c>
      <c r="J5577" t="s">
        <v>22637</v>
      </c>
      <c r="K5577" t="s">
        <v>565</v>
      </c>
      <c r="L5577" s="119" t="str">
        <f t="shared" si="348"/>
        <v>NA</v>
      </c>
      <c r="M5577" s="119"/>
      <c r="N5577" s="120" t="str">
        <f t="shared" si="349"/>
        <v>NA</v>
      </c>
      <c r="O5577" s="120"/>
      <c r="P5577"/>
      <c r="Q5577"/>
      <c r="R5577"/>
      <c r="S5577"/>
      <c r="T5577"/>
      <c r="U5577" t="s">
        <v>6214</v>
      </c>
      <c r="V5577" t="s">
        <v>6212</v>
      </c>
      <c r="W5577" t="s">
        <v>6213</v>
      </c>
      <c r="X5577" t="s">
        <v>675</v>
      </c>
      <c r="Y5577" t="s">
        <v>6215</v>
      </c>
      <c r="Z5577" t="s">
        <v>54</v>
      </c>
      <c r="AA5577"/>
      <c r="AB5577" t="s">
        <v>46256</v>
      </c>
      <c r="AC5577" t="s">
        <v>52994</v>
      </c>
      <c r="AD5577" t="s">
        <v>6216</v>
      </c>
      <c r="AE5577" t="s">
        <v>105</v>
      </c>
      <c r="AF5577" s="119" t="str">
        <f t="shared" si="350"/>
        <v>NA</v>
      </c>
      <c r="AG5577" s="119"/>
      <c r="AH5577" s="119"/>
      <c r="AI5577" s="119"/>
      <c r="AJ5577" s="119" t="str">
        <f t="shared" si="351"/>
        <v>NA</v>
      </c>
      <c r="AK5577" s="190"/>
      <c r="AL5577" s="191"/>
    </row>
    <row r="5578" spans="1:38" x14ac:dyDescent="0.25">
      <c r="A5578" t="s">
        <v>9447</v>
      </c>
      <c r="B5578" t="s">
        <v>9445</v>
      </c>
      <c r="C5578" t="s">
        <v>9446</v>
      </c>
      <c r="D5578" t="s">
        <v>675</v>
      </c>
      <c r="E5578" t="s">
        <v>3416</v>
      </c>
      <c r="F5578" t="s">
        <v>54</v>
      </c>
      <c r="G5578"/>
      <c r="H5578" t="s">
        <v>46886</v>
      </c>
      <c r="I5578" t="s">
        <v>52685</v>
      </c>
      <c r="J5578"/>
      <c r="K5578" t="s">
        <v>105</v>
      </c>
      <c r="L5578" s="119" t="str">
        <f t="shared" si="348"/>
        <v>NA</v>
      </c>
      <c r="M5578" s="119"/>
      <c r="N5578" s="120" t="str">
        <f t="shared" si="349"/>
        <v>NA</v>
      </c>
      <c r="O5578" s="120"/>
      <c r="P5578"/>
      <c r="Q5578"/>
      <c r="R5578"/>
      <c r="S5578"/>
      <c r="T5578"/>
      <c r="U5578" t="s">
        <v>14565</v>
      </c>
      <c r="V5578" t="s">
        <v>14563</v>
      </c>
      <c r="W5578" t="s">
        <v>14564</v>
      </c>
      <c r="X5578" t="s">
        <v>675</v>
      </c>
      <c r="Y5578" t="s">
        <v>14566</v>
      </c>
      <c r="Z5578" t="s">
        <v>54</v>
      </c>
      <c r="AA5578"/>
      <c r="AB5578" t="s">
        <v>46257</v>
      </c>
      <c r="AC5578" t="s">
        <v>52995</v>
      </c>
      <c r="AD5578" t="s">
        <v>14565</v>
      </c>
      <c r="AE5578" t="s">
        <v>565</v>
      </c>
      <c r="AF5578" s="119" t="str">
        <f t="shared" si="350"/>
        <v>NA</v>
      </c>
      <c r="AG5578" s="119"/>
      <c r="AH5578" s="119"/>
      <c r="AI5578" s="119"/>
      <c r="AJ5578" s="119" t="str">
        <f t="shared" si="351"/>
        <v>NA</v>
      </c>
      <c r="AK5578" s="190"/>
      <c r="AL5578" s="191"/>
    </row>
    <row r="5579" spans="1:38" x14ac:dyDescent="0.25">
      <c r="A5579" t="s">
        <v>9753</v>
      </c>
      <c r="B5579" t="s">
        <v>9751</v>
      </c>
      <c r="C5579" t="s">
        <v>9752</v>
      </c>
      <c r="D5579" t="s">
        <v>675</v>
      </c>
      <c r="E5579" t="s">
        <v>3416</v>
      </c>
      <c r="F5579" t="s">
        <v>54</v>
      </c>
      <c r="G5579"/>
      <c r="H5579" t="s">
        <v>46886</v>
      </c>
      <c r="I5579" t="s">
        <v>52685</v>
      </c>
      <c r="J5579"/>
      <c r="K5579" t="s">
        <v>105</v>
      </c>
      <c r="L5579" s="119" t="str">
        <f t="shared" si="348"/>
        <v>NA</v>
      </c>
      <c r="M5579" s="119"/>
      <c r="N5579" s="120" t="str">
        <f t="shared" si="349"/>
        <v>NA</v>
      </c>
      <c r="O5579" s="120"/>
      <c r="P5579"/>
      <c r="Q5579"/>
      <c r="R5579"/>
      <c r="S5579"/>
      <c r="T5579"/>
      <c r="U5579" t="s">
        <v>13687</v>
      </c>
      <c r="V5579" t="s">
        <v>13685</v>
      </c>
      <c r="W5579" t="s">
        <v>13686</v>
      </c>
      <c r="X5579" t="s">
        <v>675</v>
      </c>
      <c r="Y5579" t="s">
        <v>8478</v>
      </c>
      <c r="Z5579" t="s">
        <v>54</v>
      </c>
      <c r="AA5579"/>
      <c r="AB5579" t="s">
        <v>46258</v>
      </c>
      <c r="AC5579" t="s">
        <v>52996</v>
      </c>
      <c r="AD5579" t="s">
        <v>13687</v>
      </c>
      <c r="AE5579" t="s">
        <v>565</v>
      </c>
      <c r="AF5579" s="119" t="str">
        <f t="shared" si="350"/>
        <v>NA</v>
      </c>
      <c r="AG5579" s="119"/>
      <c r="AH5579" s="119"/>
      <c r="AI5579" s="119"/>
      <c r="AJ5579" s="119" t="str">
        <f t="shared" si="351"/>
        <v>NA</v>
      </c>
      <c r="AK5579" s="190"/>
      <c r="AL5579" s="191"/>
    </row>
    <row r="5580" spans="1:38" x14ac:dyDescent="0.25">
      <c r="A5580" t="s">
        <v>10426</v>
      </c>
      <c r="B5580" t="s">
        <v>10424</v>
      </c>
      <c r="C5580" t="s">
        <v>10425</v>
      </c>
      <c r="D5580" t="s">
        <v>675</v>
      </c>
      <c r="E5580" t="s">
        <v>3416</v>
      </c>
      <c r="F5580" t="s">
        <v>54</v>
      </c>
      <c r="G5580"/>
      <c r="H5580" t="s">
        <v>46887</v>
      </c>
      <c r="I5580" t="s">
        <v>52685</v>
      </c>
      <c r="J5580"/>
      <c r="K5580" t="s">
        <v>105</v>
      </c>
      <c r="L5580" s="119" t="str">
        <f t="shared" si="348"/>
        <v>NA</v>
      </c>
      <c r="M5580" s="119"/>
      <c r="N5580" s="120" t="str">
        <f t="shared" si="349"/>
        <v>NA</v>
      </c>
      <c r="O5580" s="120"/>
      <c r="P5580"/>
      <c r="Q5580"/>
      <c r="R5580"/>
      <c r="S5580"/>
      <c r="T5580"/>
      <c r="U5580" t="s">
        <v>8477</v>
      </c>
      <c r="V5580" t="s">
        <v>8475</v>
      </c>
      <c r="W5580" t="s">
        <v>8476</v>
      </c>
      <c r="X5580" t="s">
        <v>675</v>
      </c>
      <c r="Y5580" t="s">
        <v>8478</v>
      </c>
      <c r="Z5580" t="s">
        <v>54</v>
      </c>
      <c r="AA5580"/>
      <c r="AB5580" t="s">
        <v>46259</v>
      </c>
      <c r="AC5580" t="s">
        <v>52996</v>
      </c>
      <c r="AD5580" t="s">
        <v>8479</v>
      </c>
      <c r="AE5580" t="s">
        <v>105</v>
      </c>
      <c r="AF5580" s="119" t="str">
        <f t="shared" si="350"/>
        <v>NA</v>
      </c>
      <c r="AG5580" s="119"/>
      <c r="AH5580" s="119"/>
      <c r="AI5580" s="119"/>
      <c r="AJ5580" s="119" t="str">
        <f t="shared" si="351"/>
        <v>NA</v>
      </c>
      <c r="AK5580" s="190"/>
      <c r="AL5580" s="191"/>
    </row>
    <row r="5581" spans="1:38" x14ac:dyDescent="0.25">
      <c r="A5581" t="s">
        <v>9467</v>
      </c>
      <c r="B5581" t="s">
        <v>9465</v>
      </c>
      <c r="C5581" t="s">
        <v>9466</v>
      </c>
      <c r="D5581" t="s">
        <v>675</v>
      </c>
      <c r="E5581" t="s">
        <v>3416</v>
      </c>
      <c r="F5581" t="s">
        <v>54</v>
      </c>
      <c r="G5581"/>
      <c r="H5581" t="s">
        <v>46886</v>
      </c>
      <c r="I5581" t="s">
        <v>52685</v>
      </c>
      <c r="J5581" t="s">
        <v>9467</v>
      </c>
      <c r="K5581" t="s">
        <v>105</v>
      </c>
      <c r="L5581" s="119" t="str">
        <f t="shared" si="348"/>
        <v>NA</v>
      </c>
      <c r="M5581" s="119"/>
      <c r="N5581" s="120" t="str">
        <f t="shared" si="349"/>
        <v>NA</v>
      </c>
      <c r="O5581" s="120"/>
      <c r="P5581"/>
      <c r="Q5581"/>
      <c r="R5581"/>
      <c r="S5581"/>
      <c r="T5581"/>
      <c r="U5581" t="s">
        <v>14621</v>
      </c>
      <c r="V5581" t="s">
        <v>14619</v>
      </c>
      <c r="W5581" t="s">
        <v>14620</v>
      </c>
      <c r="X5581" t="s">
        <v>675</v>
      </c>
      <c r="Y5581" t="s">
        <v>6677</v>
      </c>
      <c r="Z5581" t="s">
        <v>54</v>
      </c>
      <c r="AA5581"/>
      <c r="AB5581" t="s">
        <v>46260</v>
      </c>
      <c r="AC5581" t="s">
        <v>52997</v>
      </c>
      <c r="AD5581" t="s">
        <v>14622</v>
      </c>
      <c r="AE5581" t="s">
        <v>565</v>
      </c>
      <c r="AF5581" s="119" t="str">
        <f t="shared" si="350"/>
        <v>NA</v>
      </c>
      <c r="AG5581" s="119"/>
      <c r="AH5581" s="119"/>
      <c r="AI5581" s="119"/>
      <c r="AJ5581" s="119" t="str">
        <f t="shared" si="351"/>
        <v>NA</v>
      </c>
      <c r="AK5581" s="190"/>
      <c r="AL5581" s="191"/>
    </row>
    <row r="5582" spans="1:38" x14ac:dyDescent="0.25">
      <c r="A5582" t="s">
        <v>9473</v>
      </c>
      <c r="B5582" t="s">
        <v>9471</v>
      </c>
      <c r="C5582" t="s">
        <v>9472</v>
      </c>
      <c r="D5582" t="s">
        <v>675</v>
      </c>
      <c r="E5582" t="s">
        <v>3416</v>
      </c>
      <c r="F5582" t="s">
        <v>54</v>
      </c>
      <c r="G5582"/>
      <c r="H5582" t="s">
        <v>46886</v>
      </c>
      <c r="I5582" t="s">
        <v>52685</v>
      </c>
      <c r="J5582" t="s">
        <v>9473</v>
      </c>
      <c r="K5582" t="s">
        <v>105</v>
      </c>
      <c r="L5582" s="119" t="str">
        <f t="shared" si="348"/>
        <v>NA</v>
      </c>
      <c r="M5582" s="119"/>
      <c r="N5582" s="120" t="str">
        <f t="shared" si="349"/>
        <v>NA</v>
      </c>
      <c r="O5582" s="120"/>
      <c r="P5582"/>
      <c r="Q5582"/>
      <c r="R5582"/>
      <c r="S5582"/>
      <c r="T5582"/>
      <c r="U5582" t="s">
        <v>6676</v>
      </c>
      <c r="V5582" t="s">
        <v>6675</v>
      </c>
      <c r="W5582" t="s">
        <v>6667</v>
      </c>
      <c r="X5582" t="s">
        <v>675</v>
      </c>
      <c r="Y5582" t="s">
        <v>6677</v>
      </c>
      <c r="Z5582" t="s">
        <v>54</v>
      </c>
      <c r="AA5582"/>
      <c r="AB5582" t="s">
        <v>46261</v>
      </c>
      <c r="AC5582" t="s">
        <v>52997</v>
      </c>
      <c r="AD5582" t="s">
        <v>6678</v>
      </c>
      <c r="AE5582" t="s">
        <v>565</v>
      </c>
      <c r="AF5582" s="119" t="str">
        <f t="shared" si="350"/>
        <v>NA</v>
      </c>
      <c r="AG5582" s="119"/>
      <c r="AH5582" s="119"/>
      <c r="AI5582" s="119"/>
      <c r="AJ5582" s="119" t="str">
        <f t="shared" si="351"/>
        <v>NA</v>
      </c>
      <c r="AK5582" s="190"/>
      <c r="AL5582" s="191"/>
    </row>
    <row r="5583" spans="1:38" x14ac:dyDescent="0.25">
      <c r="A5583" t="s">
        <v>7667</v>
      </c>
      <c r="B5583" t="s">
        <v>7665</v>
      </c>
      <c r="C5583" t="s">
        <v>7666</v>
      </c>
      <c r="D5583" t="s">
        <v>675</v>
      </c>
      <c r="E5583" t="s">
        <v>3416</v>
      </c>
      <c r="F5583" t="s">
        <v>54</v>
      </c>
      <c r="G5583"/>
      <c r="H5583" t="s">
        <v>46886</v>
      </c>
      <c r="I5583" t="s">
        <v>52685</v>
      </c>
      <c r="J5583"/>
      <c r="K5583" t="s">
        <v>105</v>
      </c>
      <c r="L5583" s="119" t="str">
        <f t="shared" si="348"/>
        <v>NA</v>
      </c>
      <c r="M5583" s="119"/>
      <c r="N5583" s="120" t="str">
        <f t="shared" si="349"/>
        <v>NA</v>
      </c>
      <c r="O5583" s="120"/>
      <c r="P5583"/>
      <c r="Q5583"/>
      <c r="R5583"/>
      <c r="S5583"/>
      <c r="T5583"/>
      <c r="U5583" t="s">
        <v>14584</v>
      </c>
      <c r="V5583" t="s">
        <v>14582</v>
      </c>
      <c r="W5583" t="s">
        <v>14583</v>
      </c>
      <c r="X5583" t="s">
        <v>675</v>
      </c>
      <c r="Y5583" t="s">
        <v>2940</v>
      </c>
      <c r="Z5583" t="s">
        <v>54</v>
      </c>
      <c r="AA5583"/>
      <c r="AB5583" t="s">
        <v>46262</v>
      </c>
      <c r="AC5583" t="s">
        <v>52998</v>
      </c>
      <c r="AD5583" t="s">
        <v>14584</v>
      </c>
      <c r="AE5583" t="s">
        <v>565</v>
      </c>
      <c r="AF5583" s="119" t="str">
        <f t="shared" si="350"/>
        <v>NA</v>
      </c>
      <c r="AG5583" s="119"/>
      <c r="AH5583" s="119"/>
      <c r="AI5583" s="119"/>
      <c r="AJ5583" s="119" t="str">
        <f t="shared" si="351"/>
        <v>NA</v>
      </c>
      <c r="AK5583" s="190"/>
      <c r="AL5583" s="191"/>
    </row>
    <row r="5584" spans="1:38" x14ac:dyDescent="0.25">
      <c r="A5584" t="s">
        <v>21748</v>
      </c>
      <c r="B5584" t="s">
        <v>21746</v>
      </c>
      <c r="C5584" t="s">
        <v>21747</v>
      </c>
      <c r="D5584" t="s">
        <v>675</v>
      </c>
      <c r="E5584" t="s">
        <v>3416</v>
      </c>
      <c r="F5584" t="s">
        <v>54</v>
      </c>
      <c r="G5584"/>
      <c r="H5584" t="s">
        <v>46887</v>
      </c>
      <c r="I5584" t="s">
        <v>52685</v>
      </c>
      <c r="J5584" t="s">
        <v>21749</v>
      </c>
      <c r="K5584" t="s">
        <v>105</v>
      </c>
      <c r="L5584" s="119" t="str">
        <f t="shared" si="348"/>
        <v>NA</v>
      </c>
      <c r="M5584" s="119"/>
      <c r="N5584" s="120" t="str">
        <f t="shared" si="349"/>
        <v>NA</v>
      </c>
      <c r="O5584" s="120"/>
      <c r="P5584"/>
      <c r="Q5584"/>
      <c r="R5584"/>
      <c r="S5584"/>
      <c r="T5584"/>
      <c r="U5584" t="s">
        <v>11815</v>
      </c>
      <c r="V5584" t="s">
        <v>11813</v>
      </c>
      <c r="W5584" t="s">
        <v>11814</v>
      </c>
      <c r="X5584" t="s">
        <v>675</v>
      </c>
      <c r="Y5584" t="s">
        <v>2940</v>
      </c>
      <c r="Z5584" t="s">
        <v>54</v>
      </c>
      <c r="AA5584"/>
      <c r="AB5584" t="s">
        <v>46263</v>
      </c>
      <c r="AC5584" t="s">
        <v>52998</v>
      </c>
      <c r="AD5584" t="s">
        <v>11815</v>
      </c>
      <c r="AE5584" t="s">
        <v>105</v>
      </c>
      <c r="AF5584" s="119" t="str">
        <f t="shared" si="350"/>
        <v>NA</v>
      </c>
      <c r="AG5584" s="119"/>
      <c r="AH5584" s="119"/>
      <c r="AI5584" s="119"/>
      <c r="AJ5584" s="119" t="str">
        <f t="shared" si="351"/>
        <v>NA</v>
      </c>
      <c r="AK5584" s="190"/>
      <c r="AL5584" s="191"/>
    </row>
    <row r="5585" spans="1:38" x14ac:dyDescent="0.25">
      <c r="A5585" t="s">
        <v>7591</v>
      </c>
      <c r="B5585" t="s">
        <v>7589</v>
      </c>
      <c r="C5585" t="s">
        <v>7590</v>
      </c>
      <c r="D5585" t="s">
        <v>675</v>
      </c>
      <c r="E5585" t="s">
        <v>3416</v>
      </c>
      <c r="F5585" t="s">
        <v>54</v>
      </c>
      <c r="G5585"/>
      <c r="H5585" t="s">
        <v>46887</v>
      </c>
      <c r="I5585" t="s">
        <v>52685</v>
      </c>
      <c r="J5585"/>
      <c r="K5585" t="s">
        <v>105</v>
      </c>
      <c r="L5585" s="119" t="str">
        <f t="shared" si="348"/>
        <v>NA</v>
      </c>
      <c r="M5585" s="119"/>
      <c r="N5585" s="120" t="str">
        <f t="shared" si="349"/>
        <v>NA</v>
      </c>
      <c r="O5585" s="120"/>
      <c r="P5585"/>
      <c r="Q5585"/>
      <c r="R5585"/>
      <c r="S5585"/>
      <c r="T5585"/>
      <c r="U5585" t="s">
        <v>14113</v>
      </c>
      <c r="V5585" t="s">
        <v>14111</v>
      </c>
      <c r="W5585" t="s">
        <v>14112</v>
      </c>
      <c r="X5585" t="s">
        <v>675</v>
      </c>
      <c r="Y5585" t="s">
        <v>14114</v>
      </c>
      <c r="Z5585" t="s">
        <v>54</v>
      </c>
      <c r="AA5585"/>
      <c r="AB5585" t="s">
        <v>46264</v>
      </c>
      <c r="AC5585" t="s">
        <v>52999</v>
      </c>
      <c r="AD5585" t="s">
        <v>14115</v>
      </c>
      <c r="AE5585" t="s">
        <v>565</v>
      </c>
      <c r="AF5585" s="119" t="str">
        <f t="shared" si="350"/>
        <v>NA</v>
      </c>
      <c r="AG5585" s="119"/>
      <c r="AH5585" s="119"/>
      <c r="AI5585" s="119"/>
      <c r="AJ5585" s="119" t="str">
        <f t="shared" si="351"/>
        <v>NA</v>
      </c>
      <c r="AK5585" s="190"/>
      <c r="AL5585" s="191"/>
    </row>
    <row r="5586" spans="1:38" x14ac:dyDescent="0.25">
      <c r="A5586" t="s">
        <v>20449</v>
      </c>
      <c r="B5586" t="s">
        <v>20447</v>
      </c>
      <c r="C5586" t="s">
        <v>20448</v>
      </c>
      <c r="D5586" t="s">
        <v>675</v>
      </c>
      <c r="E5586" t="s">
        <v>20450</v>
      </c>
      <c r="F5586" t="s">
        <v>54</v>
      </c>
      <c r="G5586"/>
      <c r="H5586" t="s">
        <v>46888</v>
      </c>
      <c r="I5586" t="s">
        <v>53508</v>
      </c>
      <c r="J5586"/>
      <c r="K5586" t="s">
        <v>565</v>
      </c>
      <c r="L5586" s="119" t="str">
        <f t="shared" si="348"/>
        <v>NA</v>
      </c>
      <c r="M5586" s="119"/>
      <c r="N5586" s="120" t="str">
        <f t="shared" si="349"/>
        <v>NA</v>
      </c>
      <c r="O5586" s="120"/>
      <c r="P5586"/>
      <c r="Q5586"/>
      <c r="R5586"/>
      <c r="S5586"/>
      <c r="T5586"/>
      <c r="U5586" t="s">
        <v>14681</v>
      </c>
      <c r="V5586" t="s">
        <v>14679</v>
      </c>
      <c r="W5586" t="s">
        <v>14680</v>
      </c>
      <c r="X5586" t="s">
        <v>675</v>
      </c>
      <c r="Y5586" t="s">
        <v>14682</v>
      </c>
      <c r="Z5586" t="s">
        <v>54</v>
      </c>
      <c r="AA5586"/>
      <c r="AB5586" t="s">
        <v>46265</v>
      </c>
      <c r="AC5586" t="s">
        <v>53000</v>
      </c>
      <c r="AD5586" t="s">
        <v>14681</v>
      </c>
      <c r="AE5586" t="s">
        <v>565</v>
      </c>
      <c r="AF5586" s="119" t="str">
        <f t="shared" si="350"/>
        <v>NA</v>
      </c>
      <c r="AG5586" s="119"/>
      <c r="AH5586" s="119"/>
      <c r="AI5586" s="119"/>
      <c r="AJ5586" s="119" t="str">
        <f t="shared" si="351"/>
        <v>NA</v>
      </c>
      <c r="AK5586" s="190"/>
      <c r="AL5586" s="191"/>
    </row>
    <row r="5587" spans="1:38" x14ac:dyDescent="0.25">
      <c r="A5587" t="s">
        <v>19872</v>
      </c>
      <c r="B5587" t="s">
        <v>19870</v>
      </c>
      <c r="C5587" t="s">
        <v>19871</v>
      </c>
      <c r="D5587" t="s">
        <v>675</v>
      </c>
      <c r="E5587" t="s">
        <v>7716</v>
      </c>
      <c r="F5587" t="s">
        <v>54</v>
      </c>
      <c r="G5587"/>
      <c r="H5587" t="s">
        <v>46889</v>
      </c>
      <c r="I5587" t="s">
        <v>53509</v>
      </c>
      <c r="J5587" t="s">
        <v>19872</v>
      </c>
      <c r="K5587" t="s">
        <v>565</v>
      </c>
      <c r="L5587" s="119" t="str">
        <f t="shared" si="348"/>
        <v>NA</v>
      </c>
      <c r="M5587" s="119"/>
      <c r="N5587" s="120" t="str">
        <f t="shared" si="349"/>
        <v>NA</v>
      </c>
      <c r="O5587" s="120"/>
      <c r="P5587"/>
      <c r="Q5587"/>
      <c r="R5587"/>
      <c r="S5587"/>
      <c r="T5587"/>
      <c r="U5587" t="s">
        <v>10389</v>
      </c>
      <c r="V5587" t="s">
        <v>10388</v>
      </c>
      <c r="W5587" t="s">
        <v>10384</v>
      </c>
      <c r="X5587" t="s">
        <v>675</v>
      </c>
      <c r="Y5587" t="s">
        <v>10390</v>
      </c>
      <c r="Z5587" t="s">
        <v>54</v>
      </c>
      <c r="AA5587"/>
      <c r="AB5587" t="s">
        <v>46266</v>
      </c>
      <c r="AC5587" t="s">
        <v>53001</v>
      </c>
      <c r="AD5587" t="s">
        <v>10389</v>
      </c>
      <c r="AE5587" t="s">
        <v>565</v>
      </c>
      <c r="AF5587" s="119" t="str">
        <f t="shared" si="350"/>
        <v>NA</v>
      </c>
      <c r="AG5587" s="119"/>
      <c r="AH5587" s="119"/>
      <c r="AI5587" s="119"/>
      <c r="AJ5587" s="119" t="str">
        <f t="shared" si="351"/>
        <v>NA</v>
      </c>
      <c r="AK5587" s="190"/>
      <c r="AL5587" s="191"/>
    </row>
    <row r="5588" spans="1:38" x14ac:dyDescent="0.25">
      <c r="A5588" t="s">
        <v>7715</v>
      </c>
      <c r="B5588" t="s">
        <v>7713</v>
      </c>
      <c r="C5588" t="s">
        <v>7714</v>
      </c>
      <c r="D5588" t="s">
        <v>675</v>
      </c>
      <c r="E5588" t="s">
        <v>7716</v>
      </c>
      <c r="F5588" t="s">
        <v>54</v>
      </c>
      <c r="G5588"/>
      <c r="H5588" t="s">
        <v>46890</v>
      </c>
      <c r="I5588" t="s">
        <v>53509</v>
      </c>
      <c r="J5588" t="s">
        <v>7717</v>
      </c>
      <c r="K5588" t="s">
        <v>105</v>
      </c>
      <c r="L5588" s="119" t="str">
        <f t="shared" si="348"/>
        <v>NA</v>
      </c>
      <c r="M5588" s="119"/>
      <c r="N5588" s="120" t="str">
        <f t="shared" si="349"/>
        <v>NA</v>
      </c>
      <c r="O5588" s="120"/>
      <c r="P5588"/>
      <c r="Q5588"/>
      <c r="R5588"/>
      <c r="S5588"/>
      <c r="T5588"/>
      <c r="U5588" t="s">
        <v>13156</v>
      </c>
      <c r="V5588" t="s">
        <v>13154</v>
      </c>
      <c r="W5588" t="s">
        <v>13155</v>
      </c>
      <c r="X5588" t="s">
        <v>675</v>
      </c>
      <c r="Y5588" t="s">
        <v>4640</v>
      </c>
      <c r="Z5588" t="s">
        <v>54</v>
      </c>
      <c r="AA5588"/>
      <c r="AB5588" t="s">
        <v>46267</v>
      </c>
      <c r="AC5588" t="s">
        <v>53002</v>
      </c>
      <c r="AD5588" t="s">
        <v>13156</v>
      </c>
      <c r="AE5588" t="s">
        <v>565</v>
      </c>
      <c r="AF5588" s="119" t="str">
        <f t="shared" si="350"/>
        <v>NA</v>
      </c>
      <c r="AG5588" s="119"/>
      <c r="AH5588" s="119"/>
      <c r="AI5588" s="119"/>
      <c r="AJ5588" s="119" t="str">
        <f t="shared" si="351"/>
        <v>NA</v>
      </c>
      <c r="AK5588" s="190"/>
      <c r="AL5588" s="191"/>
    </row>
    <row r="5589" spans="1:38" x14ac:dyDescent="0.25">
      <c r="A5589" t="s">
        <v>21366</v>
      </c>
      <c r="B5589" t="s">
        <v>21364</v>
      </c>
      <c r="C5589" t="s">
        <v>21365</v>
      </c>
      <c r="D5589" t="s">
        <v>675</v>
      </c>
      <c r="E5589" t="s">
        <v>7716</v>
      </c>
      <c r="F5589" t="s">
        <v>54</v>
      </c>
      <c r="G5589"/>
      <c r="H5589" t="s">
        <v>46891</v>
      </c>
      <c r="I5589" t="s">
        <v>53509</v>
      </c>
      <c r="J5589" t="s">
        <v>21367</v>
      </c>
      <c r="K5589" t="s">
        <v>105</v>
      </c>
      <c r="L5589" s="119" t="str">
        <f t="shared" si="348"/>
        <v>NA</v>
      </c>
      <c r="M5589" s="119"/>
      <c r="N5589" s="120" t="str">
        <f t="shared" si="349"/>
        <v>NA</v>
      </c>
      <c r="O5589" s="120"/>
      <c r="P5589"/>
      <c r="Q5589"/>
      <c r="R5589"/>
      <c r="S5589"/>
      <c r="T5589"/>
      <c r="U5589" t="s">
        <v>12189</v>
      </c>
      <c r="V5589" t="s">
        <v>12187</v>
      </c>
      <c r="W5589" t="s">
        <v>12188</v>
      </c>
      <c r="X5589" t="s">
        <v>675</v>
      </c>
      <c r="Y5589" t="s">
        <v>4640</v>
      </c>
      <c r="Z5589" t="s">
        <v>54</v>
      </c>
      <c r="AA5589"/>
      <c r="AB5589" t="s">
        <v>46268</v>
      </c>
      <c r="AC5589" t="s">
        <v>53002</v>
      </c>
      <c r="AD5589"/>
      <c r="AE5589" t="s">
        <v>105</v>
      </c>
      <c r="AF5589" s="119" t="str">
        <f t="shared" si="350"/>
        <v>NA</v>
      </c>
      <c r="AG5589" s="119"/>
      <c r="AH5589" s="119"/>
      <c r="AI5589" s="119"/>
      <c r="AJ5589" s="119" t="str">
        <f t="shared" si="351"/>
        <v>NA</v>
      </c>
      <c r="AK5589" s="190"/>
      <c r="AL5589" s="191"/>
    </row>
    <row r="5590" spans="1:38" x14ac:dyDescent="0.25">
      <c r="A5590" t="s">
        <v>15788</v>
      </c>
      <c r="B5590" t="s">
        <v>15786</v>
      </c>
      <c r="C5590" t="s">
        <v>15787</v>
      </c>
      <c r="D5590" t="s">
        <v>675</v>
      </c>
      <c r="E5590" t="s">
        <v>15789</v>
      </c>
      <c r="F5590" t="s">
        <v>54</v>
      </c>
      <c r="G5590"/>
      <c r="H5590" t="s">
        <v>46892</v>
      </c>
      <c r="I5590" t="s">
        <v>53510</v>
      </c>
      <c r="J5590" t="s">
        <v>15788</v>
      </c>
      <c r="K5590" t="s">
        <v>565</v>
      </c>
      <c r="L5590" s="119" t="str">
        <f t="shared" si="348"/>
        <v>NA</v>
      </c>
      <c r="M5590" s="119"/>
      <c r="N5590" s="120" t="str">
        <f t="shared" si="349"/>
        <v>NA</v>
      </c>
      <c r="O5590" s="120"/>
      <c r="P5590"/>
      <c r="Q5590"/>
      <c r="R5590"/>
      <c r="S5590"/>
      <c r="T5590"/>
      <c r="U5590" t="s">
        <v>8889</v>
      </c>
      <c r="V5590" t="s">
        <v>8887</v>
      </c>
      <c r="W5590" t="s">
        <v>8888</v>
      </c>
      <c r="X5590" t="s">
        <v>675</v>
      </c>
      <c r="Y5590" t="s">
        <v>4640</v>
      </c>
      <c r="Z5590" t="s">
        <v>54</v>
      </c>
      <c r="AA5590"/>
      <c r="AB5590" t="s">
        <v>46269</v>
      </c>
      <c r="AC5590" t="s">
        <v>53002</v>
      </c>
      <c r="AD5590"/>
      <c r="AE5590" t="s">
        <v>105</v>
      </c>
      <c r="AF5590" s="119" t="str">
        <f t="shared" si="350"/>
        <v>NA</v>
      </c>
      <c r="AG5590" s="119"/>
      <c r="AH5590" s="119"/>
      <c r="AI5590" s="119"/>
      <c r="AJ5590" s="119" t="str">
        <f t="shared" si="351"/>
        <v>NA</v>
      </c>
      <c r="AK5590" s="190"/>
      <c r="AL5590" s="191"/>
    </row>
    <row r="5591" spans="1:38" x14ac:dyDescent="0.25">
      <c r="A5591" t="s">
        <v>19826</v>
      </c>
      <c r="B5591" t="s">
        <v>19824</v>
      </c>
      <c r="C5591" t="s">
        <v>19825</v>
      </c>
      <c r="D5591" t="s">
        <v>675</v>
      </c>
      <c r="E5591" t="s">
        <v>7298</v>
      </c>
      <c r="F5591" t="s">
        <v>54</v>
      </c>
      <c r="G5591"/>
      <c r="H5591" t="s">
        <v>46893</v>
      </c>
      <c r="I5591" t="s">
        <v>53511</v>
      </c>
      <c r="J5591" t="s">
        <v>19826</v>
      </c>
      <c r="K5591" t="s">
        <v>565</v>
      </c>
      <c r="L5591" s="119" t="str">
        <f t="shared" si="348"/>
        <v>NA</v>
      </c>
      <c r="M5591" s="119"/>
      <c r="N5591" s="120" t="str">
        <f t="shared" si="349"/>
        <v>NA</v>
      </c>
      <c r="O5591" s="120"/>
      <c r="P5591"/>
      <c r="Q5591"/>
      <c r="R5591"/>
      <c r="S5591"/>
      <c r="T5591"/>
      <c r="U5591" t="s">
        <v>8892</v>
      </c>
      <c r="V5591" t="s">
        <v>8890</v>
      </c>
      <c r="W5591" t="s">
        <v>8891</v>
      </c>
      <c r="X5591" t="s">
        <v>675</v>
      </c>
      <c r="Y5591" t="s">
        <v>4640</v>
      </c>
      <c r="Z5591" t="s">
        <v>54</v>
      </c>
      <c r="AA5591"/>
      <c r="AB5591" t="s">
        <v>46269</v>
      </c>
      <c r="AC5591" t="s">
        <v>53002</v>
      </c>
      <c r="AD5591"/>
      <c r="AE5591" t="s">
        <v>105</v>
      </c>
      <c r="AF5591" s="119" t="str">
        <f t="shared" si="350"/>
        <v>NA</v>
      </c>
      <c r="AG5591" s="119"/>
      <c r="AH5591" s="119"/>
      <c r="AI5591" s="119"/>
      <c r="AJ5591" s="119" t="str">
        <f t="shared" si="351"/>
        <v>NA</v>
      </c>
      <c r="AK5591" s="190"/>
      <c r="AL5591" s="191"/>
    </row>
    <row r="5592" spans="1:38" x14ac:dyDescent="0.25">
      <c r="A5592" t="s">
        <v>11916</v>
      </c>
      <c r="B5592" t="s">
        <v>11915</v>
      </c>
      <c r="C5592" t="s">
        <v>10851</v>
      </c>
      <c r="D5592" t="s">
        <v>675</v>
      </c>
      <c r="E5592" t="s">
        <v>7298</v>
      </c>
      <c r="F5592" t="s">
        <v>54</v>
      </c>
      <c r="G5592"/>
      <c r="H5592" t="s">
        <v>46894</v>
      </c>
      <c r="I5592" t="s">
        <v>53511</v>
      </c>
      <c r="J5592" t="s">
        <v>11916</v>
      </c>
      <c r="K5592" t="s">
        <v>565</v>
      </c>
      <c r="L5592" s="119" t="str">
        <f t="shared" si="348"/>
        <v>NA</v>
      </c>
      <c r="M5592" s="119"/>
      <c r="N5592" s="120" t="str">
        <f t="shared" si="349"/>
        <v>NA</v>
      </c>
      <c r="O5592" s="120"/>
      <c r="P5592"/>
      <c r="Q5592"/>
      <c r="R5592"/>
      <c r="S5592"/>
      <c r="T5592"/>
      <c r="U5592" t="s">
        <v>14762</v>
      </c>
      <c r="V5592" t="s">
        <v>14760</v>
      </c>
      <c r="W5592" t="s">
        <v>14761</v>
      </c>
      <c r="X5592" t="s">
        <v>675</v>
      </c>
      <c r="Y5592" t="s">
        <v>4640</v>
      </c>
      <c r="Z5592" t="s">
        <v>54</v>
      </c>
      <c r="AA5592"/>
      <c r="AB5592" t="s">
        <v>46268</v>
      </c>
      <c r="AC5592" t="s">
        <v>53002</v>
      </c>
      <c r="AD5592" t="s">
        <v>14763</v>
      </c>
      <c r="AE5592" t="s">
        <v>105</v>
      </c>
      <c r="AF5592" s="119" t="str">
        <f t="shared" si="350"/>
        <v>NA</v>
      </c>
      <c r="AG5592" s="119"/>
      <c r="AH5592" s="119"/>
      <c r="AI5592" s="119"/>
      <c r="AJ5592" s="119" t="str">
        <f t="shared" si="351"/>
        <v>NA</v>
      </c>
      <c r="AK5592" s="190"/>
      <c r="AL5592" s="191"/>
    </row>
    <row r="5593" spans="1:38" x14ac:dyDescent="0.25">
      <c r="A5593" t="s">
        <v>8964</v>
      </c>
      <c r="B5593" t="s">
        <v>8962</v>
      </c>
      <c r="C5593" t="s">
        <v>8963</v>
      </c>
      <c r="D5593" t="s">
        <v>675</v>
      </c>
      <c r="E5593" t="s">
        <v>7298</v>
      </c>
      <c r="F5593" t="s">
        <v>54</v>
      </c>
      <c r="G5593"/>
      <c r="H5593" t="s">
        <v>46895</v>
      </c>
      <c r="I5593" t="s">
        <v>53511</v>
      </c>
      <c r="J5593" t="s">
        <v>8964</v>
      </c>
      <c r="K5593" t="s">
        <v>105</v>
      </c>
      <c r="L5593" s="119" t="str">
        <f t="shared" si="348"/>
        <v>NA</v>
      </c>
      <c r="M5593" s="119"/>
      <c r="N5593" s="120" t="str">
        <f t="shared" si="349"/>
        <v>NA</v>
      </c>
      <c r="O5593" s="120"/>
      <c r="P5593"/>
      <c r="Q5593"/>
      <c r="R5593"/>
      <c r="S5593"/>
      <c r="T5593"/>
      <c r="U5593" t="s">
        <v>8564</v>
      </c>
      <c r="V5593" t="s">
        <v>8562</v>
      </c>
      <c r="W5593" t="s">
        <v>8563</v>
      </c>
      <c r="X5593" t="s">
        <v>675</v>
      </c>
      <c r="Y5593" t="s">
        <v>4640</v>
      </c>
      <c r="Z5593" t="s">
        <v>54</v>
      </c>
      <c r="AA5593"/>
      <c r="AB5593" t="s">
        <v>46269</v>
      </c>
      <c r="AC5593" t="s">
        <v>53002</v>
      </c>
      <c r="AD5593" t="s">
        <v>8565</v>
      </c>
      <c r="AE5593" t="s">
        <v>105</v>
      </c>
      <c r="AF5593" s="119" t="str">
        <f t="shared" si="350"/>
        <v>NA</v>
      </c>
      <c r="AG5593" s="119"/>
      <c r="AH5593" s="119"/>
      <c r="AI5593" s="119"/>
      <c r="AJ5593" s="119" t="str">
        <f t="shared" si="351"/>
        <v>NA</v>
      </c>
      <c r="AK5593" s="190"/>
      <c r="AL5593" s="191"/>
    </row>
    <row r="5594" spans="1:38" x14ac:dyDescent="0.25">
      <c r="A5594" t="s">
        <v>9641</v>
      </c>
      <c r="B5594" t="s">
        <v>9639</v>
      </c>
      <c r="C5594" t="s">
        <v>9640</v>
      </c>
      <c r="D5594" t="s">
        <v>675</v>
      </c>
      <c r="E5594" t="s">
        <v>7298</v>
      </c>
      <c r="F5594" t="s">
        <v>54</v>
      </c>
      <c r="G5594"/>
      <c r="H5594" t="s">
        <v>46895</v>
      </c>
      <c r="I5594" t="s">
        <v>53511</v>
      </c>
      <c r="J5594" t="s">
        <v>9642</v>
      </c>
      <c r="K5594" t="s">
        <v>105</v>
      </c>
      <c r="L5594" s="119" t="str">
        <f t="shared" si="348"/>
        <v>NA</v>
      </c>
      <c r="M5594" s="119"/>
      <c r="N5594" s="120" t="str">
        <f t="shared" si="349"/>
        <v>NA</v>
      </c>
      <c r="O5594" s="120"/>
      <c r="P5594"/>
      <c r="Q5594"/>
      <c r="R5594"/>
      <c r="S5594"/>
      <c r="T5594"/>
      <c r="U5594" t="s">
        <v>12158</v>
      </c>
      <c r="V5594" t="s">
        <v>12156</v>
      </c>
      <c r="W5594" t="s">
        <v>12157</v>
      </c>
      <c r="X5594" t="s">
        <v>675</v>
      </c>
      <c r="Y5594" t="s">
        <v>4640</v>
      </c>
      <c r="Z5594" t="s">
        <v>54</v>
      </c>
      <c r="AA5594"/>
      <c r="AB5594" t="s">
        <v>46268</v>
      </c>
      <c r="AC5594" t="s">
        <v>53002</v>
      </c>
      <c r="AD5594" t="s">
        <v>12158</v>
      </c>
      <c r="AE5594" t="s">
        <v>105</v>
      </c>
      <c r="AF5594" s="119" t="str">
        <f t="shared" si="350"/>
        <v>NA</v>
      </c>
      <c r="AG5594" s="119"/>
      <c r="AH5594" s="119"/>
      <c r="AI5594" s="119"/>
      <c r="AJ5594" s="119" t="str">
        <f t="shared" si="351"/>
        <v>NA</v>
      </c>
      <c r="AK5594" s="190"/>
      <c r="AL5594" s="191"/>
    </row>
    <row r="5595" spans="1:38" x14ac:dyDescent="0.25">
      <c r="A5595" t="s">
        <v>9293</v>
      </c>
      <c r="B5595" t="s">
        <v>9291</v>
      </c>
      <c r="C5595" t="s">
        <v>9292</v>
      </c>
      <c r="D5595" t="s">
        <v>675</v>
      </c>
      <c r="E5595" t="s">
        <v>7298</v>
      </c>
      <c r="F5595" t="s">
        <v>54</v>
      </c>
      <c r="G5595"/>
      <c r="H5595" t="s">
        <v>46895</v>
      </c>
      <c r="I5595" t="s">
        <v>53511</v>
      </c>
      <c r="J5595"/>
      <c r="K5595" t="s">
        <v>105</v>
      </c>
      <c r="L5595" s="119" t="str">
        <f t="shared" si="348"/>
        <v>NA</v>
      </c>
      <c r="M5595" s="119"/>
      <c r="N5595" s="120" t="str">
        <f t="shared" si="349"/>
        <v>NA</v>
      </c>
      <c r="O5595" s="120"/>
      <c r="P5595"/>
      <c r="Q5595"/>
      <c r="R5595"/>
      <c r="S5595"/>
      <c r="T5595"/>
      <c r="U5595" t="s">
        <v>12837</v>
      </c>
      <c r="V5595" t="s">
        <v>12835</v>
      </c>
      <c r="W5595" t="s">
        <v>12836</v>
      </c>
      <c r="X5595" t="s">
        <v>675</v>
      </c>
      <c r="Y5595" t="s">
        <v>5331</v>
      </c>
      <c r="Z5595" t="s">
        <v>54</v>
      </c>
      <c r="AA5595"/>
      <c r="AB5595" t="s">
        <v>46270</v>
      </c>
      <c r="AC5595" t="s">
        <v>53003</v>
      </c>
      <c r="AD5595" t="s">
        <v>12837</v>
      </c>
      <c r="AE5595" t="s">
        <v>565</v>
      </c>
      <c r="AF5595" s="119" t="str">
        <f t="shared" si="350"/>
        <v>NA</v>
      </c>
      <c r="AG5595" s="119"/>
      <c r="AH5595" s="119"/>
      <c r="AI5595" s="119"/>
      <c r="AJ5595" s="119" t="str">
        <f t="shared" si="351"/>
        <v>NA</v>
      </c>
      <c r="AK5595" s="190"/>
      <c r="AL5595" s="191"/>
    </row>
    <row r="5596" spans="1:38" x14ac:dyDescent="0.25">
      <c r="A5596" t="s">
        <v>9242</v>
      </c>
      <c r="B5596" t="s">
        <v>9240</v>
      </c>
      <c r="C5596" t="s">
        <v>9241</v>
      </c>
      <c r="D5596" t="s">
        <v>675</v>
      </c>
      <c r="E5596" t="s">
        <v>7298</v>
      </c>
      <c r="F5596" t="s">
        <v>54</v>
      </c>
      <c r="G5596"/>
      <c r="H5596" t="s">
        <v>46895</v>
      </c>
      <c r="I5596" t="s">
        <v>53511</v>
      </c>
      <c r="J5596"/>
      <c r="K5596" t="s">
        <v>105</v>
      </c>
      <c r="L5596" s="119" t="str">
        <f t="shared" si="348"/>
        <v>NA</v>
      </c>
      <c r="M5596" s="119"/>
      <c r="N5596" s="120" t="str">
        <f t="shared" si="349"/>
        <v>NA</v>
      </c>
      <c r="O5596" s="120"/>
      <c r="P5596"/>
      <c r="Q5596"/>
      <c r="R5596"/>
      <c r="S5596"/>
      <c r="T5596"/>
      <c r="U5596" t="s">
        <v>12844</v>
      </c>
      <c r="V5596" t="s">
        <v>12842</v>
      </c>
      <c r="W5596" t="s">
        <v>12843</v>
      </c>
      <c r="X5596" t="s">
        <v>675</v>
      </c>
      <c r="Y5596" t="s">
        <v>12845</v>
      </c>
      <c r="Z5596" t="s">
        <v>54</v>
      </c>
      <c r="AA5596"/>
      <c r="AB5596" t="s">
        <v>46271</v>
      </c>
      <c r="AC5596" t="s">
        <v>53004</v>
      </c>
      <c r="AD5596" t="s">
        <v>12844</v>
      </c>
      <c r="AE5596" t="s">
        <v>565</v>
      </c>
      <c r="AF5596" s="119" t="str">
        <f t="shared" si="350"/>
        <v>NA</v>
      </c>
      <c r="AG5596" s="119"/>
      <c r="AH5596" s="119"/>
      <c r="AI5596" s="119"/>
      <c r="AJ5596" s="119" t="str">
        <f t="shared" si="351"/>
        <v>NA</v>
      </c>
      <c r="AK5596" s="190"/>
      <c r="AL5596" s="191"/>
    </row>
    <row r="5597" spans="1:38" x14ac:dyDescent="0.25">
      <c r="A5597" t="s">
        <v>20841</v>
      </c>
      <c r="B5597" t="s">
        <v>20839</v>
      </c>
      <c r="C5597" t="s">
        <v>20840</v>
      </c>
      <c r="D5597" t="s">
        <v>675</v>
      </c>
      <c r="E5597" t="s">
        <v>7298</v>
      </c>
      <c r="F5597" t="s">
        <v>54</v>
      </c>
      <c r="G5597"/>
      <c r="H5597" t="s">
        <v>46896</v>
      </c>
      <c r="I5597" t="s">
        <v>53511</v>
      </c>
      <c r="J5597"/>
      <c r="K5597" t="s">
        <v>105</v>
      </c>
      <c r="L5597" s="119" t="str">
        <f t="shared" si="348"/>
        <v>NA</v>
      </c>
      <c r="M5597" s="119"/>
      <c r="N5597" s="120" t="str">
        <f t="shared" si="349"/>
        <v>NA</v>
      </c>
      <c r="O5597" s="120"/>
      <c r="P5597"/>
      <c r="Q5597"/>
      <c r="R5597"/>
      <c r="S5597"/>
      <c r="T5597"/>
      <c r="U5597" t="s">
        <v>12131</v>
      </c>
      <c r="V5597" t="s">
        <v>12129</v>
      </c>
      <c r="W5597" t="s">
        <v>12130</v>
      </c>
      <c r="X5597" t="s">
        <v>675</v>
      </c>
      <c r="Y5597" t="s">
        <v>4332</v>
      </c>
      <c r="Z5597" t="s">
        <v>54</v>
      </c>
      <c r="AA5597"/>
      <c r="AB5597" t="s">
        <v>46272</v>
      </c>
      <c r="AC5597" t="s">
        <v>53005</v>
      </c>
      <c r="AD5597"/>
      <c r="AE5597" t="s">
        <v>105</v>
      </c>
      <c r="AF5597" s="119" t="str">
        <f t="shared" si="350"/>
        <v>NA</v>
      </c>
      <c r="AG5597" s="119"/>
      <c r="AH5597" s="119"/>
      <c r="AI5597" s="119"/>
      <c r="AJ5597" s="119" t="str">
        <f t="shared" si="351"/>
        <v>NA</v>
      </c>
      <c r="AK5597" s="190"/>
      <c r="AL5597" s="191"/>
    </row>
    <row r="5598" spans="1:38" x14ac:dyDescent="0.25">
      <c r="A5598" t="s">
        <v>7297</v>
      </c>
      <c r="B5598" t="s">
        <v>7295</v>
      </c>
      <c r="C5598" t="s">
        <v>7296</v>
      </c>
      <c r="D5598" t="s">
        <v>675</v>
      </c>
      <c r="E5598" t="s">
        <v>7298</v>
      </c>
      <c r="F5598" t="s">
        <v>54</v>
      </c>
      <c r="G5598"/>
      <c r="H5598" t="s">
        <v>46896</v>
      </c>
      <c r="I5598" t="s">
        <v>53511</v>
      </c>
      <c r="J5598" t="s">
        <v>7299</v>
      </c>
      <c r="K5598" t="s">
        <v>105</v>
      </c>
      <c r="L5598" s="119" t="str">
        <f t="shared" si="348"/>
        <v>NA</v>
      </c>
      <c r="M5598" s="119"/>
      <c r="N5598" s="120" t="str">
        <f t="shared" si="349"/>
        <v>NA</v>
      </c>
      <c r="O5598" s="120"/>
      <c r="P5598"/>
      <c r="Q5598"/>
      <c r="R5598"/>
      <c r="S5598"/>
      <c r="T5598"/>
      <c r="U5598" t="s">
        <v>12987</v>
      </c>
      <c r="V5598" t="s">
        <v>12985</v>
      </c>
      <c r="W5598" t="s">
        <v>12986</v>
      </c>
      <c r="X5598" t="s">
        <v>675</v>
      </c>
      <c r="Y5598" t="s">
        <v>12988</v>
      </c>
      <c r="Z5598" t="s">
        <v>54</v>
      </c>
      <c r="AA5598"/>
      <c r="AB5598" t="s">
        <v>46273</v>
      </c>
      <c r="AC5598" t="s">
        <v>53006</v>
      </c>
      <c r="AD5598" t="s">
        <v>12987</v>
      </c>
      <c r="AE5598" t="s">
        <v>565</v>
      </c>
      <c r="AF5598" s="119" t="str">
        <f t="shared" si="350"/>
        <v>NA</v>
      </c>
      <c r="AG5598" s="119"/>
      <c r="AH5598" s="119"/>
      <c r="AI5598" s="119"/>
      <c r="AJ5598" s="119" t="str">
        <f t="shared" si="351"/>
        <v>NA</v>
      </c>
      <c r="AK5598" s="190"/>
      <c r="AL5598" s="191"/>
    </row>
    <row r="5599" spans="1:38" x14ac:dyDescent="0.25">
      <c r="A5599" t="s">
        <v>19928</v>
      </c>
      <c r="B5599" t="s">
        <v>19926</v>
      </c>
      <c r="C5599" t="s">
        <v>19927</v>
      </c>
      <c r="D5599" t="s">
        <v>675</v>
      </c>
      <c r="E5599" t="s">
        <v>19929</v>
      </c>
      <c r="F5599" t="s">
        <v>54</v>
      </c>
      <c r="G5599"/>
      <c r="H5599" t="s">
        <v>46897</v>
      </c>
      <c r="I5599" t="s">
        <v>53512</v>
      </c>
      <c r="J5599" t="s">
        <v>19930</v>
      </c>
      <c r="K5599" t="s">
        <v>565</v>
      </c>
      <c r="L5599" s="119" t="str">
        <f t="shared" si="348"/>
        <v>NA</v>
      </c>
      <c r="M5599" s="119"/>
      <c r="N5599" s="120" t="str">
        <f t="shared" si="349"/>
        <v>NA</v>
      </c>
      <c r="O5599" s="120"/>
      <c r="P5599"/>
      <c r="Q5599"/>
      <c r="R5599"/>
      <c r="S5599"/>
      <c r="T5599"/>
      <c r="U5599" t="s">
        <v>8491</v>
      </c>
      <c r="V5599" t="s">
        <v>8489</v>
      </c>
      <c r="W5599" t="s">
        <v>8490</v>
      </c>
      <c r="X5599" t="s">
        <v>675</v>
      </c>
      <c r="Y5599" t="s">
        <v>8492</v>
      </c>
      <c r="Z5599" t="s">
        <v>54</v>
      </c>
      <c r="AA5599"/>
      <c r="AB5599" t="s">
        <v>46274</v>
      </c>
      <c r="AC5599" t="s">
        <v>53007</v>
      </c>
      <c r="AD5599" t="s">
        <v>8493</v>
      </c>
      <c r="AE5599" t="s">
        <v>105</v>
      </c>
      <c r="AF5599" s="119" t="str">
        <f t="shared" si="350"/>
        <v>NA</v>
      </c>
      <c r="AG5599" s="119"/>
      <c r="AH5599" s="119"/>
      <c r="AI5599" s="119"/>
      <c r="AJ5599" s="119" t="str">
        <f t="shared" si="351"/>
        <v>NA</v>
      </c>
      <c r="AK5599" s="190"/>
      <c r="AL5599" s="191"/>
    </row>
    <row r="5600" spans="1:38" x14ac:dyDescent="0.25">
      <c r="A5600" t="s">
        <v>18625</v>
      </c>
      <c r="B5600" t="s">
        <v>18623</v>
      </c>
      <c r="C5600" t="s">
        <v>18624</v>
      </c>
      <c r="D5600" t="s">
        <v>675</v>
      </c>
      <c r="E5600" t="s">
        <v>18626</v>
      </c>
      <c r="F5600" t="s">
        <v>54</v>
      </c>
      <c r="G5600"/>
      <c r="H5600" t="s">
        <v>46898</v>
      </c>
      <c r="I5600" t="s">
        <v>53513</v>
      </c>
      <c r="J5600" t="s">
        <v>18627</v>
      </c>
      <c r="K5600" t="s">
        <v>565</v>
      </c>
      <c r="L5600" s="119" t="str">
        <f t="shared" si="348"/>
        <v>NA</v>
      </c>
      <c r="M5600" s="119"/>
      <c r="N5600" s="120" t="str">
        <f t="shared" si="349"/>
        <v>NA</v>
      </c>
      <c r="O5600" s="120"/>
      <c r="P5600"/>
      <c r="Q5600"/>
      <c r="R5600"/>
      <c r="S5600"/>
      <c r="T5600"/>
      <c r="U5600" t="s">
        <v>13066</v>
      </c>
      <c r="V5600" t="s">
        <v>13064</v>
      </c>
      <c r="W5600" t="s">
        <v>13065</v>
      </c>
      <c r="X5600" t="s">
        <v>675</v>
      </c>
      <c r="Y5600" t="s">
        <v>13067</v>
      </c>
      <c r="Z5600" t="s">
        <v>54</v>
      </c>
      <c r="AA5600"/>
      <c r="AB5600" t="s">
        <v>46275</v>
      </c>
      <c r="AC5600" t="s">
        <v>53008</v>
      </c>
      <c r="AD5600" t="s">
        <v>13066</v>
      </c>
      <c r="AE5600" t="s">
        <v>565</v>
      </c>
      <c r="AF5600" s="119" t="str">
        <f t="shared" si="350"/>
        <v>NA</v>
      </c>
      <c r="AG5600" s="119"/>
      <c r="AH5600" s="119"/>
      <c r="AI5600" s="119"/>
      <c r="AJ5600" s="119" t="str">
        <f t="shared" si="351"/>
        <v>NA</v>
      </c>
      <c r="AK5600" s="190"/>
      <c r="AL5600" s="191"/>
    </row>
    <row r="5601" spans="1:38" x14ac:dyDescent="0.25">
      <c r="A5601" t="s">
        <v>22601</v>
      </c>
      <c r="B5601" t="s">
        <v>22600</v>
      </c>
      <c r="C5601" t="s">
        <v>10700</v>
      </c>
      <c r="D5601" t="s">
        <v>675</v>
      </c>
      <c r="E5601" t="s">
        <v>22602</v>
      </c>
      <c r="F5601" t="s">
        <v>54</v>
      </c>
      <c r="G5601"/>
      <c r="H5601" t="s">
        <v>46899</v>
      </c>
      <c r="I5601" t="s">
        <v>53514</v>
      </c>
      <c r="J5601" t="s">
        <v>22603</v>
      </c>
      <c r="K5601" t="s">
        <v>565</v>
      </c>
      <c r="L5601" s="119" t="str">
        <f t="shared" si="348"/>
        <v>NA</v>
      </c>
      <c r="M5601" s="119"/>
      <c r="N5601" s="120" t="str">
        <f t="shared" si="349"/>
        <v>NA</v>
      </c>
      <c r="O5601" s="120"/>
      <c r="P5601"/>
      <c r="Q5601"/>
      <c r="R5601"/>
      <c r="S5601"/>
      <c r="T5601"/>
      <c r="U5601" t="s">
        <v>12915</v>
      </c>
      <c r="V5601" t="s">
        <v>12913</v>
      </c>
      <c r="W5601" t="s">
        <v>12914</v>
      </c>
      <c r="X5601" t="s">
        <v>675</v>
      </c>
      <c r="Y5601" t="s">
        <v>12916</v>
      </c>
      <c r="Z5601" t="s">
        <v>54</v>
      </c>
      <c r="AA5601"/>
      <c r="AB5601" t="s">
        <v>46276</v>
      </c>
      <c r="AC5601" t="s">
        <v>53009</v>
      </c>
      <c r="AD5601" t="s">
        <v>12915</v>
      </c>
      <c r="AE5601" t="s">
        <v>565</v>
      </c>
      <c r="AF5601" s="119" t="str">
        <f t="shared" si="350"/>
        <v>NA</v>
      </c>
      <c r="AG5601" s="119"/>
      <c r="AH5601" s="119"/>
      <c r="AI5601" s="119"/>
      <c r="AJ5601" s="119" t="str">
        <f t="shared" si="351"/>
        <v>NA</v>
      </c>
      <c r="AK5601" s="190"/>
      <c r="AL5601" s="191"/>
    </row>
    <row r="5602" spans="1:38" x14ac:dyDescent="0.25">
      <c r="A5602" t="s">
        <v>19099</v>
      </c>
      <c r="B5602" t="s">
        <v>19097</v>
      </c>
      <c r="C5602" t="s">
        <v>19098</v>
      </c>
      <c r="D5602" t="s">
        <v>675</v>
      </c>
      <c r="E5602" t="s">
        <v>19100</v>
      </c>
      <c r="F5602" t="s">
        <v>54</v>
      </c>
      <c r="G5602"/>
      <c r="H5602" t="s">
        <v>46900</v>
      </c>
      <c r="I5602" t="s">
        <v>53515</v>
      </c>
      <c r="J5602" t="s">
        <v>19099</v>
      </c>
      <c r="K5602" t="s">
        <v>565</v>
      </c>
      <c r="L5602" s="119" t="str">
        <f t="shared" si="348"/>
        <v>NA</v>
      </c>
      <c r="M5602" s="119"/>
      <c r="N5602" s="120" t="str">
        <f t="shared" si="349"/>
        <v>NA</v>
      </c>
      <c r="O5602" s="120"/>
      <c r="P5602"/>
      <c r="Q5602"/>
      <c r="R5602"/>
      <c r="S5602"/>
      <c r="T5602"/>
      <c r="U5602" t="s">
        <v>6884</v>
      </c>
      <c r="V5602" t="s">
        <v>6882</v>
      </c>
      <c r="W5602" t="s">
        <v>6883</v>
      </c>
      <c r="X5602" t="s">
        <v>675</v>
      </c>
      <c r="Y5602" t="s">
        <v>6885</v>
      </c>
      <c r="Z5602" t="s">
        <v>54</v>
      </c>
      <c r="AA5602"/>
      <c r="AB5602" t="s">
        <v>46277</v>
      </c>
      <c r="AC5602" t="s">
        <v>53010</v>
      </c>
      <c r="AD5602" t="s">
        <v>6886</v>
      </c>
      <c r="AE5602" t="s">
        <v>105</v>
      </c>
      <c r="AF5602" s="119" t="str">
        <f t="shared" si="350"/>
        <v>NA</v>
      </c>
      <c r="AG5602" s="119"/>
      <c r="AH5602" s="119"/>
      <c r="AI5602" s="119"/>
      <c r="AJ5602" s="119" t="str">
        <f t="shared" si="351"/>
        <v>NA</v>
      </c>
      <c r="AK5602" s="190"/>
      <c r="AL5602" s="191"/>
    </row>
    <row r="5603" spans="1:38" x14ac:dyDescent="0.25">
      <c r="A5603" t="s">
        <v>21791</v>
      </c>
      <c r="B5603" t="s">
        <v>21789</v>
      </c>
      <c r="C5603" t="s">
        <v>21790</v>
      </c>
      <c r="D5603" t="s">
        <v>675</v>
      </c>
      <c r="E5603" t="s">
        <v>4659</v>
      </c>
      <c r="F5603" t="s">
        <v>54</v>
      </c>
      <c r="G5603"/>
      <c r="H5603" t="s">
        <v>46901</v>
      </c>
      <c r="I5603" t="s">
        <v>53516</v>
      </c>
      <c r="J5603"/>
      <c r="K5603" t="s">
        <v>105</v>
      </c>
      <c r="L5603" s="119" t="str">
        <f t="shared" si="348"/>
        <v>NA</v>
      </c>
      <c r="M5603" s="119"/>
      <c r="N5603" s="120" t="str">
        <f t="shared" si="349"/>
        <v>NA</v>
      </c>
      <c r="O5603" s="120"/>
      <c r="P5603"/>
      <c r="Q5603"/>
      <c r="R5603"/>
      <c r="S5603"/>
      <c r="T5603"/>
      <c r="U5603" t="s">
        <v>9883</v>
      </c>
      <c r="V5603" t="s">
        <v>9881</v>
      </c>
      <c r="W5603" t="s">
        <v>9882</v>
      </c>
      <c r="X5603" t="s">
        <v>675</v>
      </c>
      <c r="Y5603" t="s">
        <v>9884</v>
      </c>
      <c r="Z5603" t="s">
        <v>54</v>
      </c>
      <c r="AA5603"/>
      <c r="AB5603" t="s">
        <v>46278</v>
      </c>
      <c r="AC5603" t="s">
        <v>53011</v>
      </c>
      <c r="AD5603" t="s">
        <v>9883</v>
      </c>
      <c r="AE5603" t="s">
        <v>105</v>
      </c>
      <c r="AF5603" s="119" t="str">
        <f t="shared" si="350"/>
        <v>NA</v>
      </c>
      <c r="AG5603" s="119"/>
      <c r="AH5603" s="119"/>
      <c r="AI5603" s="119"/>
      <c r="AJ5603" s="119" t="str">
        <f t="shared" si="351"/>
        <v>NA</v>
      </c>
      <c r="AK5603" s="190"/>
      <c r="AL5603" s="191"/>
    </row>
    <row r="5604" spans="1:38" x14ac:dyDescent="0.25">
      <c r="A5604" t="s">
        <v>11192</v>
      </c>
      <c r="B5604" t="s">
        <v>11190</v>
      </c>
      <c r="C5604" t="s">
        <v>11191</v>
      </c>
      <c r="D5604" t="s">
        <v>675</v>
      </c>
      <c r="E5604" t="s">
        <v>4659</v>
      </c>
      <c r="F5604" t="s">
        <v>54</v>
      </c>
      <c r="G5604"/>
      <c r="H5604" t="s">
        <v>46901</v>
      </c>
      <c r="I5604" t="s">
        <v>53516</v>
      </c>
      <c r="J5604" t="s">
        <v>7316</v>
      </c>
      <c r="K5604" t="s">
        <v>105</v>
      </c>
      <c r="L5604" s="119" t="str">
        <f t="shared" si="348"/>
        <v>NA</v>
      </c>
      <c r="M5604" s="119"/>
      <c r="N5604" s="120" t="str">
        <f t="shared" si="349"/>
        <v>NA</v>
      </c>
      <c r="O5604" s="120"/>
      <c r="P5604"/>
      <c r="Q5604"/>
      <c r="R5604"/>
      <c r="S5604"/>
      <c r="T5604"/>
      <c r="U5604" t="s">
        <v>13145</v>
      </c>
      <c r="V5604" t="s">
        <v>13143</v>
      </c>
      <c r="W5604" t="s">
        <v>13144</v>
      </c>
      <c r="X5604" t="s">
        <v>675</v>
      </c>
      <c r="Y5604" t="s">
        <v>13146</v>
      </c>
      <c r="Z5604" t="s">
        <v>54</v>
      </c>
      <c r="AA5604"/>
      <c r="AB5604" t="s">
        <v>46279</v>
      </c>
      <c r="AC5604" t="s">
        <v>53012</v>
      </c>
      <c r="AD5604" t="s">
        <v>13145</v>
      </c>
      <c r="AE5604" t="s">
        <v>565</v>
      </c>
      <c r="AF5604" s="119" t="str">
        <f t="shared" si="350"/>
        <v>NA</v>
      </c>
      <c r="AG5604" s="119"/>
      <c r="AH5604" s="119"/>
      <c r="AI5604" s="119"/>
      <c r="AJ5604" s="119" t="str">
        <f t="shared" si="351"/>
        <v>NA</v>
      </c>
      <c r="AK5604" s="190"/>
      <c r="AL5604" s="191"/>
    </row>
    <row r="5605" spans="1:38" x14ac:dyDescent="0.25">
      <c r="A5605" t="s">
        <v>18939</v>
      </c>
      <c r="B5605" t="s">
        <v>18937</v>
      </c>
      <c r="C5605" t="s">
        <v>18938</v>
      </c>
      <c r="D5605" t="s">
        <v>675</v>
      </c>
      <c r="E5605" t="s">
        <v>477</v>
      </c>
      <c r="F5605" t="s">
        <v>54</v>
      </c>
      <c r="G5605"/>
      <c r="H5605" t="s">
        <v>46902</v>
      </c>
      <c r="I5605" t="s">
        <v>53517</v>
      </c>
      <c r="J5605" t="s">
        <v>18940</v>
      </c>
      <c r="K5605" t="s">
        <v>565</v>
      </c>
      <c r="L5605" s="119" t="str">
        <f t="shared" si="348"/>
        <v>NA</v>
      </c>
      <c r="M5605" s="119"/>
      <c r="N5605" s="120" t="str">
        <f t="shared" si="349"/>
        <v>NA</v>
      </c>
      <c r="O5605" s="120"/>
      <c r="P5605"/>
      <c r="Q5605"/>
      <c r="R5605"/>
      <c r="S5605"/>
      <c r="T5605"/>
      <c r="U5605" t="s">
        <v>10392</v>
      </c>
      <c r="V5605" t="s">
        <v>10391</v>
      </c>
      <c r="W5605" t="s">
        <v>10384</v>
      </c>
      <c r="X5605" t="s">
        <v>675</v>
      </c>
      <c r="Y5605" t="s">
        <v>1648</v>
      </c>
      <c r="Z5605" t="s">
        <v>54</v>
      </c>
      <c r="AA5605"/>
      <c r="AB5605" t="s">
        <v>46280</v>
      </c>
      <c r="AC5605" t="s">
        <v>53013</v>
      </c>
      <c r="AD5605" t="s">
        <v>10392</v>
      </c>
      <c r="AE5605" t="s">
        <v>565</v>
      </c>
      <c r="AF5605" s="119" t="str">
        <f t="shared" si="350"/>
        <v>NA</v>
      </c>
      <c r="AG5605" s="119"/>
      <c r="AH5605" s="119"/>
      <c r="AI5605" s="119"/>
      <c r="AJ5605" s="119" t="str">
        <f t="shared" si="351"/>
        <v>NA</v>
      </c>
      <c r="AK5605" s="190"/>
      <c r="AL5605" s="191"/>
    </row>
    <row r="5606" spans="1:38" x14ac:dyDescent="0.25">
      <c r="A5606" t="s">
        <v>8673</v>
      </c>
      <c r="B5606" t="s">
        <v>8671</v>
      </c>
      <c r="C5606" t="s">
        <v>8672</v>
      </c>
      <c r="D5606" t="s">
        <v>675</v>
      </c>
      <c r="E5606" t="s">
        <v>477</v>
      </c>
      <c r="F5606" t="s">
        <v>54</v>
      </c>
      <c r="G5606"/>
      <c r="H5606" t="s">
        <v>46903</v>
      </c>
      <c r="I5606" t="s">
        <v>53517</v>
      </c>
      <c r="J5606"/>
      <c r="K5606" t="s">
        <v>105</v>
      </c>
      <c r="L5606" s="119" t="str">
        <f t="shared" si="348"/>
        <v>NA</v>
      </c>
      <c r="M5606" s="119"/>
      <c r="N5606" s="120" t="str">
        <f t="shared" si="349"/>
        <v>NA</v>
      </c>
      <c r="O5606" s="120"/>
      <c r="P5606"/>
      <c r="Q5606"/>
      <c r="R5606"/>
      <c r="S5606"/>
      <c r="T5606"/>
      <c r="U5606" t="s">
        <v>13162</v>
      </c>
      <c r="V5606" t="s">
        <v>13160</v>
      </c>
      <c r="W5606" t="s">
        <v>13161</v>
      </c>
      <c r="X5606" t="s">
        <v>675</v>
      </c>
      <c r="Y5606" t="s">
        <v>13163</v>
      </c>
      <c r="Z5606" t="s">
        <v>54</v>
      </c>
      <c r="AA5606"/>
      <c r="AB5606" t="s">
        <v>46281</v>
      </c>
      <c r="AC5606" t="s">
        <v>53014</v>
      </c>
      <c r="AD5606" t="s">
        <v>13164</v>
      </c>
      <c r="AE5606" t="s">
        <v>565</v>
      </c>
      <c r="AF5606" s="119" t="str">
        <f t="shared" si="350"/>
        <v>NA</v>
      </c>
      <c r="AG5606" s="119"/>
      <c r="AH5606" s="119"/>
      <c r="AI5606" s="119"/>
      <c r="AJ5606" s="119" t="str">
        <f t="shared" si="351"/>
        <v>NA</v>
      </c>
      <c r="AK5606" s="190"/>
      <c r="AL5606" s="191"/>
    </row>
    <row r="5607" spans="1:38" x14ac:dyDescent="0.25">
      <c r="A5607" t="s">
        <v>10748</v>
      </c>
      <c r="B5607" t="s">
        <v>10747</v>
      </c>
      <c r="C5607" t="s">
        <v>3961</v>
      </c>
      <c r="D5607" t="s">
        <v>675</v>
      </c>
      <c r="E5607" t="s">
        <v>4530</v>
      </c>
      <c r="F5607" t="s">
        <v>54</v>
      </c>
      <c r="G5607"/>
      <c r="H5607" t="s">
        <v>46904</v>
      </c>
      <c r="I5607" t="s">
        <v>53518</v>
      </c>
      <c r="J5607" t="s">
        <v>10748</v>
      </c>
      <c r="K5607" t="s">
        <v>565</v>
      </c>
      <c r="L5607" s="119" t="str">
        <f t="shared" si="348"/>
        <v>NA</v>
      </c>
      <c r="M5607" s="119"/>
      <c r="N5607" s="120" t="str">
        <f t="shared" si="349"/>
        <v>NA</v>
      </c>
      <c r="O5607" s="120"/>
      <c r="P5607"/>
      <c r="Q5607"/>
      <c r="R5607"/>
      <c r="S5607"/>
      <c r="T5607"/>
      <c r="U5607" t="s">
        <v>13178</v>
      </c>
      <c r="V5607" t="s">
        <v>13176</v>
      </c>
      <c r="W5607" t="s">
        <v>13177</v>
      </c>
      <c r="X5607" t="s">
        <v>675</v>
      </c>
      <c r="Y5607" t="s">
        <v>13179</v>
      </c>
      <c r="Z5607" t="s">
        <v>54</v>
      </c>
      <c r="AA5607"/>
      <c r="AB5607" t="s">
        <v>46282</v>
      </c>
      <c r="AC5607" t="s">
        <v>53015</v>
      </c>
      <c r="AD5607" t="s">
        <v>13180</v>
      </c>
      <c r="AE5607" t="s">
        <v>565</v>
      </c>
      <c r="AF5607" s="119" t="str">
        <f t="shared" si="350"/>
        <v>NA</v>
      </c>
      <c r="AG5607" s="119"/>
      <c r="AH5607" s="119"/>
      <c r="AI5607" s="119"/>
      <c r="AJ5607" s="119" t="str">
        <f t="shared" si="351"/>
        <v>NA</v>
      </c>
      <c r="AK5607" s="190"/>
      <c r="AL5607" s="191"/>
    </row>
    <row r="5608" spans="1:38" x14ac:dyDescent="0.25">
      <c r="A5608" t="s">
        <v>6708</v>
      </c>
      <c r="B5608" t="s">
        <v>6706</v>
      </c>
      <c r="C5608" t="s">
        <v>6707</v>
      </c>
      <c r="D5608" t="s">
        <v>675</v>
      </c>
      <c r="E5608" t="s">
        <v>4530</v>
      </c>
      <c r="F5608" t="s">
        <v>54</v>
      </c>
      <c r="G5608"/>
      <c r="H5608" t="s">
        <v>46905</v>
      </c>
      <c r="I5608" t="s">
        <v>53518</v>
      </c>
      <c r="J5608" t="s">
        <v>6709</v>
      </c>
      <c r="K5608" t="s">
        <v>105</v>
      </c>
      <c r="L5608" s="119" t="str">
        <f t="shared" si="348"/>
        <v>NA</v>
      </c>
      <c r="M5608" s="119"/>
      <c r="N5608" s="120" t="str">
        <f t="shared" si="349"/>
        <v>NA</v>
      </c>
      <c r="O5608" s="120"/>
      <c r="P5608"/>
      <c r="Q5608"/>
      <c r="R5608"/>
      <c r="S5608"/>
      <c r="T5608"/>
      <c r="U5608" t="s">
        <v>12573</v>
      </c>
      <c r="V5608" t="s">
        <v>12571</v>
      </c>
      <c r="W5608" t="s">
        <v>12572</v>
      </c>
      <c r="X5608" t="s">
        <v>675</v>
      </c>
      <c r="Y5608" t="s">
        <v>12574</v>
      </c>
      <c r="Z5608" t="s">
        <v>54</v>
      </c>
      <c r="AA5608"/>
      <c r="AB5608" t="s">
        <v>46283</v>
      </c>
      <c r="AC5608" t="s">
        <v>53016</v>
      </c>
      <c r="AD5608" t="s">
        <v>12573</v>
      </c>
      <c r="AE5608" t="s">
        <v>105</v>
      </c>
      <c r="AF5608" s="119" t="str">
        <f t="shared" si="350"/>
        <v>NA</v>
      </c>
      <c r="AG5608" s="119"/>
      <c r="AH5608" s="119"/>
      <c r="AI5608" s="119"/>
      <c r="AJ5608" s="119" t="str">
        <f t="shared" si="351"/>
        <v>NA</v>
      </c>
      <c r="AK5608" s="190"/>
      <c r="AL5608" s="191"/>
    </row>
    <row r="5609" spans="1:38" x14ac:dyDescent="0.25">
      <c r="A5609" t="s">
        <v>7844</v>
      </c>
      <c r="B5609" t="s">
        <v>7842</v>
      </c>
      <c r="C5609" t="s">
        <v>7843</v>
      </c>
      <c r="D5609" t="s">
        <v>675</v>
      </c>
      <c r="E5609" t="s">
        <v>4359</v>
      </c>
      <c r="F5609" t="s">
        <v>54</v>
      </c>
      <c r="G5609"/>
      <c r="H5609" t="s">
        <v>46906</v>
      </c>
      <c r="I5609" t="s">
        <v>53519</v>
      </c>
      <c r="J5609" t="s">
        <v>7845</v>
      </c>
      <c r="K5609" t="s">
        <v>105</v>
      </c>
      <c r="L5609" s="119" t="str">
        <f t="shared" si="348"/>
        <v>NA</v>
      </c>
      <c r="M5609" s="119"/>
      <c r="N5609" s="120" t="str">
        <f t="shared" si="349"/>
        <v>NA</v>
      </c>
      <c r="O5609" s="120"/>
      <c r="P5609"/>
      <c r="Q5609"/>
      <c r="R5609"/>
      <c r="S5609"/>
      <c r="T5609"/>
      <c r="U5609" t="s">
        <v>10417</v>
      </c>
      <c r="V5609" t="s">
        <v>10416</v>
      </c>
      <c r="W5609" t="s">
        <v>10384</v>
      </c>
      <c r="X5609" t="s">
        <v>675</v>
      </c>
      <c r="Y5609" t="s">
        <v>176</v>
      </c>
      <c r="Z5609" t="s">
        <v>54</v>
      </c>
      <c r="AA5609"/>
      <c r="AB5609" t="s">
        <v>46284</v>
      </c>
      <c r="AC5609" t="s">
        <v>53017</v>
      </c>
      <c r="AD5609" t="s">
        <v>10417</v>
      </c>
      <c r="AE5609" t="s">
        <v>565</v>
      </c>
      <c r="AF5609" s="119" t="str">
        <f t="shared" si="350"/>
        <v>NA</v>
      </c>
      <c r="AG5609" s="119"/>
      <c r="AH5609" s="119"/>
      <c r="AI5609" s="119"/>
      <c r="AJ5609" s="119" t="str">
        <f t="shared" si="351"/>
        <v>NA</v>
      </c>
      <c r="AK5609" s="190"/>
      <c r="AL5609" s="191"/>
    </row>
    <row r="5610" spans="1:38" x14ac:dyDescent="0.25">
      <c r="A5610" t="s">
        <v>17937</v>
      </c>
      <c r="B5610" t="s">
        <v>17935</v>
      </c>
      <c r="C5610" t="s">
        <v>17936</v>
      </c>
      <c r="D5610" t="s">
        <v>675</v>
      </c>
      <c r="E5610" t="s">
        <v>8733</v>
      </c>
      <c r="F5610" t="s">
        <v>54</v>
      </c>
      <c r="G5610"/>
      <c r="H5610" t="s">
        <v>46907</v>
      </c>
      <c r="I5610" t="s">
        <v>53520</v>
      </c>
      <c r="J5610" t="s">
        <v>17938</v>
      </c>
      <c r="K5610" t="s">
        <v>565</v>
      </c>
      <c r="L5610" s="119" t="str">
        <f t="shared" si="348"/>
        <v>NA</v>
      </c>
      <c r="M5610" s="119"/>
      <c r="N5610" s="120" t="str">
        <f t="shared" si="349"/>
        <v>NA</v>
      </c>
      <c r="O5610" s="120"/>
      <c r="P5610"/>
      <c r="Q5610"/>
      <c r="R5610"/>
      <c r="S5610"/>
      <c r="T5610"/>
      <c r="U5610" t="s">
        <v>13225</v>
      </c>
      <c r="V5610" t="s">
        <v>13223</v>
      </c>
      <c r="W5610" t="s">
        <v>13224</v>
      </c>
      <c r="X5610" t="s">
        <v>675</v>
      </c>
      <c r="Y5610" t="s">
        <v>9239</v>
      </c>
      <c r="Z5610" t="s">
        <v>54</v>
      </c>
      <c r="AA5610"/>
      <c r="AB5610" t="s">
        <v>46285</v>
      </c>
      <c r="AC5610" t="s">
        <v>53018</v>
      </c>
      <c r="AD5610" t="s">
        <v>13225</v>
      </c>
      <c r="AE5610" t="s">
        <v>565</v>
      </c>
      <c r="AF5610" s="119" t="str">
        <f t="shared" si="350"/>
        <v>NA</v>
      </c>
      <c r="AG5610" s="119"/>
      <c r="AH5610" s="119"/>
      <c r="AI5610" s="119"/>
      <c r="AJ5610" s="119" t="str">
        <f t="shared" si="351"/>
        <v>NA</v>
      </c>
      <c r="AK5610" s="190"/>
      <c r="AL5610" s="191"/>
    </row>
    <row r="5611" spans="1:38" x14ac:dyDescent="0.25">
      <c r="A5611" t="s">
        <v>8732</v>
      </c>
      <c r="B5611" t="s">
        <v>8730</v>
      </c>
      <c r="C5611" t="s">
        <v>8731</v>
      </c>
      <c r="D5611" t="s">
        <v>675</v>
      </c>
      <c r="E5611" t="s">
        <v>8733</v>
      </c>
      <c r="F5611" t="s">
        <v>54</v>
      </c>
      <c r="G5611"/>
      <c r="H5611" t="s">
        <v>46908</v>
      </c>
      <c r="I5611" t="s">
        <v>53520</v>
      </c>
      <c r="J5611" t="s">
        <v>8734</v>
      </c>
      <c r="K5611" t="s">
        <v>105</v>
      </c>
      <c r="L5611" s="119" t="str">
        <f t="shared" si="348"/>
        <v>NA</v>
      </c>
      <c r="M5611" s="119"/>
      <c r="N5611" s="120" t="str">
        <f t="shared" si="349"/>
        <v>NA</v>
      </c>
      <c r="O5611" s="120"/>
      <c r="P5611"/>
      <c r="Q5611"/>
      <c r="R5611"/>
      <c r="S5611"/>
      <c r="T5611"/>
      <c r="U5611" t="s">
        <v>9238</v>
      </c>
      <c r="V5611" t="s">
        <v>9236</v>
      </c>
      <c r="W5611" t="s">
        <v>9237</v>
      </c>
      <c r="X5611" t="s">
        <v>675</v>
      </c>
      <c r="Y5611" t="s">
        <v>9239</v>
      </c>
      <c r="Z5611" t="s">
        <v>54</v>
      </c>
      <c r="AA5611"/>
      <c r="AB5611" t="s">
        <v>46286</v>
      </c>
      <c r="AC5611" t="s">
        <v>53018</v>
      </c>
      <c r="AD5611"/>
      <c r="AE5611" t="s">
        <v>105</v>
      </c>
      <c r="AF5611" s="119" t="str">
        <f t="shared" si="350"/>
        <v>NA</v>
      </c>
      <c r="AG5611" s="119"/>
      <c r="AH5611" s="119"/>
      <c r="AI5611" s="119"/>
      <c r="AJ5611" s="119" t="str">
        <f t="shared" si="351"/>
        <v>NA</v>
      </c>
      <c r="AK5611" s="190"/>
      <c r="AL5611" s="191"/>
    </row>
    <row r="5612" spans="1:38" x14ac:dyDescent="0.25">
      <c r="A5612" t="s">
        <v>9440</v>
      </c>
      <c r="B5612" t="s">
        <v>9438</v>
      </c>
      <c r="C5612" t="s">
        <v>9439</v>
      </c>
      <c r="D5612" t="s">
        <v>675</v>
      </c>
      <c r="E5612" t="s">
        <v>8733</v>
      </c>
      <c r="F5612" t="s">
        <v>54</v>
      </c>
      <c r="G5612"/>
      <c r="H5612" t="s">
        <v>46908</v>
      </c>
      <c r="I5612" t="s">
        <v>53520</v>
      </c>
      <c r="J5612" t="s">
        <v>9440</v>
      </c>
      <c r="K5612" t="s">
        <v>105</v>
      </c>
      <c r="L5612" s="119" t="str">
        <f t="shared" si="348"/>
        <v>NA</v>
      </c>
      <c r="M5612" s="119"/>
      <c r="N5612" s="120" t="str">
        <f t="shared" si="349"/>
        <v>NA</v>
      </c>
      <c r="O5612" s="120"/>
      <c r="P5612"/>
      <c r="Q5612"/>
      <c r="R5612"/>
      <c r="S5612"/>
      <c r="T5612"/>
      <c r="U5612" t="s">
        <v>14247</v>
      </c>
      <c r="V5612" t="s">
        <v>14245</v>
      </c>
      <c r="W5612" t="s">
        <v>14246</v>
      </c>
      <c r="X5612" t="s">
        <v>675</v>
      </c>
      <c r="Y5612" t="s">
        <v>14248</v>
      </c>
      <c r="Z5612" t="s">
        <v>54</v>
      </c>
      <c r="AA5612"/>
      <c r="AB5612" t="s">
        <v>46287</v>
      </c>
      <c r="AC5612" t="s">
        <v>53019</v>
      </c>
      <c r="AD5612" t="s">
        <v>14247</v>
      </c>
      <c r="AE5612" t="s">
        <v>565</v>
      </c>
      <c r="AF5612" s="119" t="str">
        <f t="shared" si="350"/>
        <v>NA</v>
      </c>
      <c r="AG5612" s="119"/>
      <c r="AH5612" s="119"/>
      <c r="AI5612" s="119"/>
      <c r="AJ5612" s="119" t="str">
        <f t="shared" si="351"/>
        <v>NA</v>
      </c>
      <c r="AK5612" s="190"/>
      <c r="AL5612" s="191"/>
    </row>
    <row r="5613" spans="1:38" x14ac:dyDescent="0.25">
      <c r="A5613" t="s">
        <v>17956</v>
      </c>
      <c r="B5613" t="s">
        <v>17954</v>
      </c>
      <c r="C5613" t="s">
        <v>17955</v>
      </c>
      <c r="D5613" t="s">
        <v>675</v>
      </c>
      <c r="E5613" t="s">
        <v>17957</v>
      </c>
      <c r="F5613" t="s">
        <v>54</v>
      </c>
      <c r="G5613"/>
      <c r="H5613" t="s">
        <v>46909</v>
      </c>
      <c r="I5613" t="s">
        <v>53521</v>
      </c>
      <c r="J5613" t="s">
        <v>17956</v>
      </c>
      <c r="K5613" t="s">
        <v>565</v>
      </c>
      <c r="L5613" s="119" t="str">
        <f t="shared" si="348"/>
        <v>NA</v>
      </c>
      <c r="M5613" s="119"/>
      <c r="N5613" s="120" t="str">
        <f t="shared" si="349"/>
        <v>NA</v>
      </c>
      <c r="O5613" s="120"/>
      <c r="P5613"/>
      <c r="Q5613"/>
      <c r="R5613"/>
      <c r="S5613"/>
      <c r="T5613"/>
      <c r="U5613" t="s">
        <v>14707</v>
      </c>
      <c r="V5613" t="s">
        <v>14705</v>
      </c>
      <c r="W5613" t="s">
        <v>14706</v>
      </c>
      <c r="X5613" t="s">
        <v>675</v>
      </c>
      <c r="Y5613" t="s">
        <v>14708</v>
      </c>
      <c r="Z5613" t="s">
        <v>54</v>
      </c>
      <c r="AA5613"/>
      <c r="AB5613" t="s">
        <v>46288</v>
      </c>
      <c r="AC5613" t="s">
        <v>53020</v>
      </c>
      <c r="AD5613" t="s">
        <v>14707</v>
      </c>
      <c r="AE5613" t="s">
        <v>105</v>
      </c>
      <c r="AF5613" s="119" t="str">
        <f t="shared" si="350"/>
        <v>NA</v>
      </c>
      <c r="AG5613" s="119"/>
      <c r="AH5613" s="119"/>
      <c r="AI5613" s="119"/>
      <c r="AJ5613" s="119" t="str">
        <f t="shared" si="351"/>
        <v>NA</v>
      </c>
      <c r="AK5613" s="190"/>
      <c r="AL5613" s="191"/>
    </row>
    <row r="5614" spans="1:38" x14ac:dyDescent="0.25">
      <c r="A5614" t="s">
        <v>9307</v>
      </c>
      <c r="B5614" t="s">
        <v>9305</v>
      </c>
      <c r="C5614" t="s">
        <v>9306</v>
      </c>
      <c r="D5614" t="s">
        <v>675</v>
      </c>
      <c r="E5614" t="s">
        <v>9308</v>
      </c>
      <c r="F5614" t="s">
        <v>54</v>
      </c>
      <c r="G5614"/>
      <c r="H5614" t="s">
        <v>46910</v>
      </c>
      <c r="I5614" t="s">
        <v>53522</v>
      </c>
      <c r="J5614" t="s">
        <v>9307</v>
      </c>
      <c r="K5614" t="s">
        <v>105</v>
      </c>
      <c r="L5614" s="119" t="str">
        <f t="shared" si="348"/>
        <v>NA</v>
      </c>
      <c r="M5614" s="119"/>
      <c r="N5614" s="120" t="str">
        <f t="shared" si="349"/>
        <v>NA</v>
      </c>
      <c r="O5614" s="120"/>
      <c r="P5614"/>
      <c r="Q5614"/>
      <c r="R5614"/>
      <c r="S5614"/>
      <c r="T5614"/>
      <c r="U5614" t="s">
        <v>13411</v>
      </c>
      <c r="V5614" t="s">
        <v>13409</v>
      </c>
      <c r="W5614" t="s">
        <v>13410</v>
      </c>
      <c r="X5614" t="s">
        <v>675</v>
      </c>
      <c r="Y5614" t="s">
        <v>13412</v>
      </c>
      <c r="Z5614" t="s">
        <v>54</v>
      </c>
      <c r="AA5614"/>
      <c r="AB5614" t="s">
        <v>46289</v>
      </c>
      <c r="AC5614" t="s">
        <v>53021</v>
      </c>
      <c r="AD5614" t="s">
        <v>13411</v>
      </c>
      <c r="AE5614" t="s">
        <v>105</v>
      </c>
      <c r="AF5614" s="119" t="str">
        <f t="shared" si="350"/>
        <v>NA</v>
      </c>
      <c r="AG5614" s="119"/>
      <c r="AH5614" s="119"/>
      <c r="AI5614" s="119"/>
      <c r="AJ5614" s="119" t="str">
        <f t="shared" si="351"/>
        <v>NA</v>
      </c>
      <c r="AK5614" s="190"/>
      <c r="AL5614" s="191"/>
    </row>
    <row r="5615" spans="1:38" x14ac:dyDescent="0.25">
      <c r="A5615" t="s">
        <v>7425</v>
      </c>
      <c r="B5615" t="s">
        <v>7423</v>
      </c>
      <c r="C5615" t="s">
        <v>7424</v>
      </c>
      <c r="D5615" t="s">
        <v>675</v>
      </c>
      <c r="E5615" t="s">
        <v>7426</v>
      </c>
      <c r="F5615" t="s">
        <v>54</v>
      </c>
      <c r="G5615"/>
      <c r="H5615" t="s">
        <v>46911</v>
      </c>
      <c r="I5615" t="s">
        <v>53523</v>
      </c>
      <c r="J5615" t="s">
        <v>7427</v>
      </c>
      <c r="K5615" t="s">
        <v>105</v>
      </c>
      <c r="L5615" s="119" t="str">
        <f t="shared" si="348"/>
        <v>NA</v>
      </c>
      <c r="M5615" s="119"/>
      <c r="N5615" s="120" t="str">
        <f t="shared" si="349"/>
        <v>NA</v>
      </c>
      <c r="O5615" s="120"/>
      <c r="P5615"/>
      <c r="Q5615"/>
      <c r="R5615"/>
      <c r="S5615"/>
      <c r="T5615"/>
      <c r="U5615" t="s">
        <v>21740</v>
      </c>
      <c r="V5615" t="s">
        <v>21738</v>
      </c>
      <c r="W5615" t="s">
        <v>21739</v>
      </c>
      <c r="X5615" t="s">
        <v>675</v>
      </c>
      <c r="Y5615" t="s">
        <v>21741</v>
      </c>
      <c r="Z5615" t="s">
        <v>54</v>
      </c>
      <c r="AA5615"/>
      <c r="AB5615" t="s">
        <v>46290</v>
      </c>
      <c r="AC5615" t="s">
        <v>53022</v>
      </c>
      <c r="AD5615" t="s">
        <v>21740</v>
      </c>
      <c r="AE5615" t="s">
        <v>105</v>
      </c>
      <c r="AF5615" s="119" t="str">
        <f t="shared" si="350"/>
        <v>NA</v>
      </c>
      <c r="AG5615" s="119"/>
      <c r="AH5615" s="119"/>
      <c r="AI5615" s="119"/>
      <c r="AJ5615" s="119" t="str">
        <f t="shared" si="351"/>
        <v>NA</v>
      </c>
      <c r="AK5615" s="190"/>
      <c r="AL5615" s="191"/>
    </row>
    <row r="5616" spans="1:38" x14ac:dyDescent="0.25">
      <c r="A5616" t="s">
        <v>7873</v>
      </c>
      <c r="B5616" t="s">
        <v>7871</v>
      </c>
      <c r="C5616" t="s">
        <v>7872</v>
      </c>
      <c r="D5616" t="s">
        <v>675</v>
      </c>
      <c r="E5616" t="s">
        <v>5225</v>
      </c>
      <c r="F5616" t="s">
        <v>54</v>
      </c>
      <c r="G5616"/>
      <c r="H5616" t="s">
        <v>46912</v>
      </c>
      <c r="I5616" t="s">
        <v>53524</v>
      </c>
      <c r="J5616"/>
      <c r="K5616" t="s">
        <v>105</v>
      </c>
      <c r="L5616" s="119" t="str">
        <f t="shared" si="348"/>
        <v>NA</v>
      </c>
      <c r="M5616" s="119"/>
      <c r="N5616" s="120" t="str">
        <f t="shared" si="349"/>
        <v>NA</v>
      </c>
      <c r="O5616" s="120"/>
      <c r="P5616"/>
      <c r="Q5616"/>
      <c r="R5616"/>
      <c r="S5616"/>
      <c r="T5616"/>
      <c r="U5616" t="s">
        <v>14306</v>
      </c>
      <c r="V5616" t="s">
        <v>14304</v>
      </c>
      <c r="W5616" t="s">
        <v>14305</v>
      </c>
      <c r="X5616" t="s">
        <v>675</v>
      </c>
      <c r="Y5616" t="s">
        <v>14307</v>
      </c>
      <c r="Z5616" t="s">
        <v>54</v>
      </c>
      <c r="AA5616"/>
      <c r="AB5616" t="s">
        <v>46291</v>
      </c>
      <c r="AC5616" t="s">
        <v>53023</v>
      </c>
      <c r="AD5616" t="s">
        <v>14306</v>
      </c>
      <c r="AE5616" t="s">
        <v>565</v>
      </c>
      <c r="AF5616" s="119" t="str">
        <f t="shared" si="350"/>
        <v>NA</v>
      </c>
      <c r="AG5616" s="119"/>
      <c r="AH5616" s="119"/>
      <c r="AI5616" s="119"/>
      <c r="AJ5616" s="119" t="str">
        <f t="shared" si="351"/>
        <v>NA</v>
      </c>
      <c r="AK5616" s="190"/>
      <c r="AL5616" s="191"/>
    </row>
    <row r="5617" spans="1:38" x14ac:dyDescent="0.25">
      <c r="A5617" t="s">
        <v>7740</v>
      </c>
      <c r="B5617" t="s">
        <v>7738</v>
      </c>
      <c r="C5617" t="s">
        <v>7739</v>
      </c>
      <c r="D5617" t="s">
        <v>675</v>
      </c>
      <c r="E5617" t="s">
        <v>7741</v>
      </c>
      <c r="F5617" t="s">
        <v>54</v>
      </c>
      <c r="G5617"/>
      <c r="H5617" t="s">
        <v>46913</v>
      </c>
      <c r="I5617" t="s">
        <v>53525</v>
      </c>
      <c r="J5617" t="s">
        <v>7742</v>
      </c>
      <c r="K5617" t="s">
        <v>105</v>
      </c>
      <c r="L5617" s="119" t="str">
        <f t="shared" si="348"/>
        <v>NA</v>
      </c>
      <c r="M5617" s="119"/>
      <c r="N5617" s="120" t="str">
        <f t="shared" si="349"/>
        <v>NA</v>
      </c>
      <c r="O5617" s="120"/>
      <c r="P5617"/>
      <c r="Q5617"/>
      <c r="R5617"/>
      <c r="S5617"/>
      <c r="T5617"/>
      <c r="U5617" t="s">
        <v>14513</v>
      </c>
      <c r="V5617" t="s">
        <v>14511</v>
      </c>
      <c r="W5617" t="s">
        <v>14512</v>
      </c>
      <c r="X5617" t="s">
        <v>675</v>
      </c>
      <c r="Y5617" t="s">
        <v>14514</v>
      </c>
      <c r="Z5617" t="s">
        <v>54</v>
      </c>
      <c r="AA5617"/>
      <c r="AB5617" t="s">
        <v>46292</v>
      </c>
      <c r="AC5617" t="s">
        <v>53024</v>
      </c>
      <c r="AD5617" t="s">
        <v>14513</v>
      </c>
      <c r="AE5617" t="s">
        <v>565</v>
      </c>
      <c r="AF5617" s="119" t="str">
        <f t="shared" si="350"/>
        <v>NA</v>
      </c>
      <c r="AG5617" s="119"/>
      <c r="AH5617" s="119"/>
      <c r="AI5617" s="119"/>
      <c r="AJ5617" s="119" t="str">
        <f t="shared" si="351"/>
        <v>NA</v>
      </c>
      <c r="AK5617" s="190"/>
      <c r="AL5617" s="191"/>
    </row>
    <row r="5618" spans="1:38" x14ac:dyDescent="0.25">
      <c r="A5618" t="s">
        <v>22542</v>
      </c>
      <c r="B5618" t="s">
        <v>22541</v>
      </c>
      <c r="C5618" t="s">
        <v>10700</v>
      </c>
      <c r="D5618" t="s">
        <v>675</v>
      </c>
      <c r="E5618" t="s">
        <v>5327</v>
      </c>
      <c r="F5618" t="s">
        <v>54</v>
      </c>
      <c r="G5618"/>
      <c r="H5618" t="s">
        <v>46914</v>
      </c>
      <c r="I5618" t="s">
        <v>53526</v>
      </c>
      <c r="J5618" t="s">
        <v>22543</v>
      </c>
      <c r="K5618" t="s">
        <v>565</v>
      </c>
      <c r="L5618" s="119" t="str">
        <f t="shared" si="348"/>
        <v>NA</v>
      </c>
      <c r="M5618" s="119"/>
      <c r="N5618" s="120" t="str">
        <f t="shared" si="349"/>
        <v>NA</v>
      </c>
      <c r="O5618" s="120"/>
      <c r="P5618"/>
      <c r="Q5618"/>
      <c r="R5618"/>
      <c r="S5618"/>
      <c r="T5618"/>
      <c r="U5618" t="s">
        <v>6629</v>
      </c>
      <c r="V5618" t="s">
        <v>6627</v>
      </c>
      <c r="W5618" t="s">
        <v>6628</v>
      </c>
      <c r="X5618" t="s">
        <v>675</v>
      </c>
      <c r="Y5618" t="s">
        <v>1653</v>
      </c>
      <c r="Z5618" t="s">
        <v>54</v>
      </c>
      <c r="AA5618"/>
      <c r="AB5618" t="s">
        <v>46293</v>
      </c>
      <c r="AC5618" t="s">
        <v>53025</v>
      </c>
      <c r="AD5618" t="s">
        <v>6630</v>
      </c>
      <c r="AE5618" t="s">
        <v>105</v>
      </c>
      <c r="AF5618" s="119" t="str">
        <f t="shared" si="350"/>
        <v>NA</v>
      </c>
      <c r="AG5618" s="119"/>
      <c r="AH5618" s="119"/>
      <c r="AI5618" s="119"/>
      <c r="AJ5618" s="119" t="str">
        <f t="shared" si="351"/>
        <v>NA</v>
      </c>
      <c r="AK5618" s="190"/>
      <c r="AL5618" s="191"/>
    </row>
    <row r="5619" spans="1:38" x14ac:dyDescent="0.25">
      <c r="A5619" t="s">
        <v>15782</v>
      </c>
      <c r="B5619" t="s">
        <v>15780</v>
      </c>
      <c r="C5619" t="s">
        <v>15781</v>
      </c>
      <c r="D5619" t="s">
        <v>675</v>
      </c>
      <c r="E5619" t="s">
        <v>5327</v>
      </c>
      <c r="F5619" t="s">
        <v>54</v>
      </c>
      <c r="G5619"/>
      <c r="H5619" t="s">
        <v>46915</v>
      </c>
      <c r="I5619" t="s">
        <v>53526</v>
      </c>
      <c r="J5619" t="s">
        <v>15782</v>
      </c>
      <c r="K5619" t="s">
        <v>565</v>
      </c>
      <c r="L5619" s="119" t="str">
        <f t="shared" si="348"/>
        <v>NA</v>
      </c>
      <c r="M5619" s="119"/>
      <c r="N5619" s="120" t="str">
        <f t="shared" si="349"/>
        <v>NA</v>
      </c>
      <c r="O5619" s="120"/>
      <c r="P5619"/>
      <c r="Q5619"/>
      <c r="R5619"/>
      <c r="S5619"/>
      <c r="T5619"/>
      <c r="U5619" t="s">
        <v>14561</v>
      </c>
      <c r="V5619" t="s">
        <v>14559</v>
      </c>
      <c r="W5619" t="s">
        <v>14560</v>
      </c>
      <c r="X5619" t="s">
        <v>675</v>
      </c>
      <c r="Y5619" t="s">
        <v>14562</v>
      </c>
      <c r="Z5619" t="s">
        <v>54</v>
      </c>
      <c r="AA5619"/>
      <c r="AB5619" t="s">
        <v>46294</v>
      </c>
      <c r="AC5619" t="s">
        <v>53026</v>
      </c>
      <c r="AD5619" t="s">
        <v>14561</v>
      </c>
      <c r="AE5619" t="s">
        <v>565</v>
      </c>
      <c r="AF5619" s="119" t="str">
        <f t="shared" si="350"/>
        <v>NA</v>
      </c>
      <c r="AG5619" s="119"/>
      <c r="AH5619" s="119"/>
      <c r="AI5619" s="119"/>
      <c r="AJ5619" s="119" t="str">
        <f t="shared" si="351"/>
        <v>NA</v>
      </c>
      <c r="AK5619" s="190"/>
      <c r="AL5619" s="191"/>
    </row>
    <row r="5620" spans="1:38" x14ac:dyDescent="0.25">
      <c r="A5620" t="s">
        <v>9176</v>
      </c>
      <c r="B5620" t="s">
        <v>9174</v>
      </c>
      <c r="C5620" t="s">
        <v>9175</v>
      </c>
      <c r="D5620" t="s">
        <v>675</v>
      </c>
      <c r="E5620" t="s">
        <v>5327</v>
      </c>
      <c r="F5620" t="s">
        <v>54</v>
      </c>
      <c r="G5620"/>
      <c r="H5620" t="s">
        <v>46916</v>
      </c>
      <c r="I5620" t="s">
        <v>53526</v>
      </c>
      <c r="J5620"/>
      <c r="K5620" t="s">
        <v>105</v>
      </c>
      <c r="L5620" s="119" t="str">
        <f t="shared" si="348"/>
        <v>NA</v>
      </c>
      <c r="M5620" s="119"/>
      <c r="N5620" s="120" t="str">
        <f t="shared" si="349"/>
        <v>NA</v>
      </c>
      <c r="O5620" s="120"/>
      <c r="P5620"/>
      <c r="Q5620"/>
      <c r="R5620"/>
      <c r="S5620"/>
      <c r="T5620"/>
      <c r="U5620" t="s">
        <v>14158</v>
      </c>
      <c r="V5620" t="s">
        <v>14156</v>
      </c>
      <c r="W5620" t="s">
        <v>14157</v>
      </c>
      <c r="X5620" t="s">
        <v>675</v>
      </c>
      <c r="Y5620" t="s">
        <v>14159</v>
      </c>
      <c r="Z5620" t="s">
        <v>54</v>
      </c>
      <c r="AA5620"/>
      <c r="AB5620" t="s">
        <v>46295</v>
      </c>
      <c r="AC5620" t="s">
        <v>53027</v>
      </c>
      <c r="AD5620" t="s">
        <v>14158</v>
      </c>
      <c r="AE5620" t="s">
        <v>565</v>
      </c>
      <c r="AF5620" s="119" t="str">
        <f t="shared" si="350"/>
        <v>NA</v>
      </c>
      <c r="AG5620" s="119"/>
      <c r="AH5620" s="119"/>
      <c r="AI5620" s="119"/>
      <c r="AJ5620" s="119" t="str">
        <f t="shared" si="351"/>
        <v>NA</v>
      </c>
      <c r="AK5620" s="190"/>
      <c r="AL5620" s="191"/>
    </row>
    <row r="5621" spans="1:38" x14ac:dyDescent="0.25">
      <c r="A5621" t="s">
        <v>19837</v>
      </c>
      <c r="B5621" t="s">
        <v>19839</v>
      </c>
      <c r="C5621" t="s">
        <v>19840</v>
      </c>
      <c r="D5621" t="s">
        <v>675</v>
      </c>
      <c r="E5621" t="s">
        <v>3930</v>
      </c>
      <c r="F5621" t="s">
        <v>54</v>
      </c>
      <c r="G5621"/>
      <c r="H5621" t="s">
        <v>46917</v>
      </c>
      <c r="I5621" t="s">
        <v>53527</v>
      </c>
      <c r="J5621"/>
      <c r="K5621" t="s">
        <v>565</v>
      </c>
      <c r="L5621" s="119" t="str">
        <f t="shared" si="348"/>
        <v>NA</v>
      </c>
      <c r="M5621" s="119"/>
      <c r="N5621" s="120" t="str">
        <f t="shared" si="349"/>
        <v>NA</v>
      </c>
      <c r="O5621" s="120"/>
      <c r="P5621"/>
      <c r="Q5621"/>
      <c r="R5621"/>
      <c r="S5621"/>
      <c r="T5621"/>
      <c r="U5621" t="s">
        <v>13608</v>
      </c>
      <c r="V5621" t="s">
        <v>13606</v>
      </c>
      <c r="W5621" t="s">
        <v>13607</v>
      </c>
      <c r="X5621" t="s">
        <v>675</v>
      </c>
      <c r="Y5621" t="s">
        <v>13609</v>
      </c>
      <c r="Z5621" t="s">
        <v>54</v>
      </c>
      <c r="AA5621"/>
      <c r="AB5621" t="s">
        <v>46296</v>
      </c>
      <c r="AC5621" t="s">
        <v>53028</v>
      </c>
      <c r="AD5621" t="s">
        <v>13608</v>
      </c>
      <c r="AE5621" t="s">
        <v>565</v>
      </c>
      <c r="AF5621" s="119" t="str">
        <f t="shared" si="350"/>
        <v>NA</v>
      </c>
      <c r="AG5621" s="119"/>
      <c r="AH5621" s="119"/>
      <c r="AI5621" s="119"/>
      <c r="AJ5621" s="119" t="str">
        <f t="shared" si="351"/>
        <v>NA</v>
      </c>
      <c r="AK5621" s="190"/>
      <c r="AL5621" s="191"/>
    </row>
    <row r="5622" spans="1:38" x14ac:dyDescent="0.25">
      <c r="A5622" t="s">
        <v>8979</v>
      </c>
      <c r="B5622" t="s">
        <v>8977</v>
      </c>
      <c r="C5622" t="s">
        <v>8978</v>
      </c>
      <c r="D5622" t="s">
        <v>675</v>
      </c>
      <c r="E5622" t="s">
        <v>8980</v>
      </c>
      <c r="F5622" t="s">
        <v>54</v>
      </c>
      <c r="G5622"/>
      <c r="H5622" t="s">
        <v>46918</v>
      </c>
      <c r="I5622" t="s">
        <v>53528</v>
      </c>
      <c r="J5622"/>
      <c r="K5622" t="s">
        <v>105</v>
      </c>
      <c r="L5622" s="119" t="str">
        <f t="shared" si="348"/>
        <v>NA</v>
      </c>
      <c r="M5622" s="119"/>
      <c r="N5622" s="120" t="str">
        <f t="shared" si="349"/>
        <v>NA</v>
      </c>
      <c r="O5622" s="120"/>
      <c r="P5622"/>
      <c r="Q5622"/>
      <c r="R5622"/>
      <c r="S5622"/>
      <c r="T5622"/>
      <c r="U5622" t="s">
        <v>10666</v>
      </c>
      <c r="V5622" t="s">
        <v>10665</v>
      </c>
      <c r="W5622" t="s">
        <v>5050</v>
      </c>
      <c r="X5622" t="s">
        <v>675</v>
      </c>
      <c r="Y5622" t="s">
        <v>3313</v>
      </c>
      <c r="Z5622" t="s">
        <v>54</v>
      </c>
      <c r="AA5622"/>
      <c r="AB5622" t="s">
        <v>46297</v>
      </c>
      <c r="AC5622" t="s">
        <v>53029</v>
      </c>
      <c r="AD5622" t="s">
        <v>10667</v>
      </c>
      <c r="AE5622" t="s">
        <v>565</v>
      </c>
      <c r="AF5622" s="119" t="str">
        <f t="shared" si="350"/>
        <v>NA</v>
      </c>
      <c r="AG5622" s="119"/>
      <c r="AH5622" s="119"/>
      <c r="AI5622" s="119"/>
      <c r="AJ5622" s="119" t="str">
        <f t="shared" si="351"/>
        <v>NA</v>
      </c>
      <c r="AK5622" s="190"/>
      <c r="AL5622" s="191"/>
    </row>
    <row r="5623" spans="1:38" x14ac:dyDescent="0.25">
      <c r="A5623" t="s">
        <v>22576</v>
      </c>
      <c r="B5623" t="s">
        <v>22575</v>
      </c>
      <c r="C5623" t="s">
        <v>10700</v>
      </c>
      <c r="D5623" t="s">
        <v>675</v>
      </c>
      <c r="E5623" t="s">
        <v>151</v>
      </c>
      <c r="F5623" t="s">
        <v>54</v>
      </c>
      <c r="G5623"/>
      <c r="H5623" t="s">
        <v>46919</v>
      </c>
      <c r="I5623" t="s">
        <v>53529</v>
      </c>
      <c r="J5623" t="s">
        <v>22577</v>
      </c>
      <c r="K5623" t="s">
        <v>565</v>
      </c>
      <c r="L5623" s="119" t="str">
        <f t="shared" si="348"/>
        <v>NA</v>
      </c>
      <c r="M5623" s="119"/>
      <c r="N5623" s="120" t="str">
        <f t="shared" si="349"/>
        <v>NA</v>
      </c>
      <c r="O5623" s="120"/>
      <c r="P5623"/>
      <c r="Q5623"/>
      <c r="R5623"/>
      <c r="S5623"/>
      <c r="T5623"/>
      <c r="U5623" t="s">
        <v>10421</v>
      </c>
      <c r="V5623" t="s">
        <v>10420</v>
      </c>
      <c r="W5623" t="s">
        <v>10384</v>
      </c>
      <c r="X5623" t="s">
        <v>675</v>
      </c>
      <c r="Y5623" t="s">
        <v>3313</v>
      </c>
      <c r="Z5623" t="s">
        <v>54</v>
      </c>
      <c r="AA5623"/>
      <c r="AB5623" t="s">
        <v>46298</v>
      </c>
      <c r="AC5623" t="s">
        <v>53029</v>
      </c>
      <c r="AD5623" t="s">
        <v>10421</v>
      </c>
      <c r="AE5623" t="s">
        <v>565</v>
      </c>
      <c r="AF5623" s="119" t="str">
        <f t="shared" si="350"/>
        <v>NA</v>
      </c>
      <c r="AG5623" s="119"/>
      <c r="AH5623" s="119"/>
      <c r="AI5623" s="119"/>
      <c r="AJ5623" s="119" t="str">
        <f t="shared" si="351"/>
        <v>NA</v>
      </c>
      <c r="AK5623" s="190"/>
      <c r="AL5623" s="191"/>
    </row>
    <row r="5624" spans="1:38" x14ac:dyDescent="0.25">
      <c r="A5624" t="s">
        <v>16396</v>
      </c>
      <c r="B5624" t="s">
        <v>16394</v>
      </c>
      <c r="C5624" t="s">
        <v>16395</v>
      </c>
      <c r="D5624" t="s">
        <v>675</v>
      </c>
      <c r="E5624" t="s">
        <v>151</v>
      </c>
      <c r="F5624" t="s">
        <v>54</v>
      </c>
      <c r="G5624"/>
      <c r="H5624" t="s">
        <v>46920</v>
      </c>
      <c r="I5624" t="s">
        <v>53529</v>
      </c>
      <c r="J5624" t="s">
        <v>16397</v>
      </c>
      <c r="K5624" t="s">
        <v>565</v>
      </c>
      <c r="L5624" s="119" t="str">
        <f t="shared" si="348"/>
        <v>NA</v>
      </c>
      <c r="M5624" s="119"/>
      <c r="N5624" s="120" t="str">
        <f t="shared" si="349"/>
        <v>NA</v>
      </c>
      <c r="O5624" s="120"/>
      <c r="P5624"/>
      <c r="Q5624"/>
      <c r="R5624"/>
      <c r="S5624"/>
      <c r="T5624"/>
      <c r="U5624" t="s">
        <v>10423</v>
      </c>
      <c r="V5624" t="s">
        <v>10422</v>
      </c>
      <c r="W5624" t="s">
        <v>10384</v>
      </c>
      <c r="X5624" t="s">
        <v>675</v>
      </c>
      <c r="Y5624" t="s">
        <v>3346</v>
      </c>
      <c r="Z5624" t="s">
        <v>54</v>
      </c>
      <c r="AA5624"/>
      <c r="AB5624" t="s">
        <v>46299</v>
      </c>
      <c r="AC5624" t="s">
        <v>53030</v>
      </c>
      <c r="AD5624" t="s">
        <v>10423</v>
      </c>
      <c r="AE5624" t="s">
        <v>565</v>
      </c>
      <c r="AF5624" s="119" t="str">
        <f t="shared" si="350"/>
        <v>NA</v>
      </c>
      <c r="AG5624" s="119"/>
      <c r="AH5624" s="119"/>
      <c r="AI5624" s="119"/>
      <c r="AJ5624" s="119" t="str">
        <f t="shared" si="351"/>
        <v>NA</v>
      </c>
      <c r="AK5624" s="190"/>
      <c r="AL5624" s="191"/>
    </row>
    <row r="5625" spans="1:38" x14ac:dyDescent="0.25">
      <c r="A5625" t="s">
        <v>20005</v>
      </c>
      <c r="B5625" t="s">
        <v>20003</v>
      </c>
      <c r="C5625" t="s">
        <v>20004</v>
      </c>
      <c r="D5625" t="s">
        <v>675</v>
      </c>
      <c r="E5625" t="s">
        <v>151</v>
      </c>
      <c r="F5625" t="s">
        <v>54</v>
      </c>
      <c r="G5625"/>
      <c r="H5625" t="s">
        <v>46920</v>
      </c>
      <c r="I5625" t="s">
        <v>53529</v>
      </c>
      <c r="J5625" t="s">
        <v>20006</v>
      </c>
      <c r="K5625" t="s">
        <v>565</v>
      </c>
      <c r="L5625" s="119" t="str">
        <f t="shared" si="348"/>
        <v>NA</v>
      </c>
      <c r="M5625" s="119"/>
      <c r="N5625" s="120" t="str">
        <f t="shared" si="349"/>
        <v>NA</v>
      </c>
      <c r="O5625" s="120"/>
      <c r="P5625"/>
      <c r="Q5625"/>
      <c r="R5625"/>
      <c r="S5625"/>
      <c r="T5625"/>
      <c r="U5625" t="s">
        <v>12608</v>
      </c>
      <c r="V5625" t="s">
        <v>12606</v>
      </c>
      <c r="W5625" t="s">
        <v>12607</v>
      </c>
      <c r="X5625" t="s">
        <v>675</v>
      </c>
      <c r="Y5625" t="s">
        <v>3346</v>
      </c>
      <c r="Z5625" t="s">
        <v>54</v>
      </c>
      <c r="AA5625"/>
      <c r="AB5625" t="s">
        <v>46300</v>
      </c>
      <c r="AC5625" t="s">
        <v>53030</v>
      </c>
      <c r="AD5625" t="s">
        <v>12608</v>
      </c>
      <c r="AE5625" t="s">
        <v>105</v>
      </c>
      <c r="AF5625" s="119" t="str">
        <f t="shared" si="350"/>
        <v>NA</v>
      </c>
      <c r="AG5625" s="119"/>
      <c r="AH5625" s="119"/>
      <c r="AI5625" s="119"/>
      <c r="AJ5625" s="119" t="str">
        <f t="shared" si="351"/>
        <v>NA</v>
      </c>
      <c r="AK5625" s="190"/>
      <c r="AL5625" s="191"/>
    </row>
    <row r="5626" spans="1:38" x14ac:dyDescent="0.25">
      <c r="A5626" t="s">
        <v>11172</v>
      </c>
      <c r="B5626" t="s">
        <v>11170</v>
      </c>
      <c r="C5626" t="s">
        <v>11171</v>
      </c>
      <c r="D5626" t="s">
        <v>675</v>
      </c>
      <c r="E5626" t="s">
        <v>151</v>
      </c>
      <c r="F5626" t="s">
        <v>54</v>
      </c>
      <c r="G5626"/>
      <c r="H5626" t="s">
        <v>46921</v>
      </c>
      <c r="I5626" t="s">
        <v>53529</v>
      </c>
      <c r="J5626" t="s">
        <v>11173</v>
      </c>
      <c r="K5626" t="s">
        <v>105</v>
      </c>
      <c r="L5626" s="119" t="str">
        <f t="shared" si="348"/>
        <v>NA</v>
      </c>
      <c r="M5626" s="119"/>
      <c r="N5626" s="120" t="str">
        <f t="shared" si="349"/>
        <v>NA</v>
      </c>
      <c r="O5626" s="120"/>
      <c r="P5626"/>
      <c r="Q5626"/>
      <c r="R5626"/>
      <c r="S5626"/>
      <c r="T5626"/>
      <c r="U5626" t="s">
        <v>13669</v>
      </c>
      <c r="V5626" t="s">
        <v>13667</v>
      </c>
      <c r="W5626" t="s">
        <v>13668</v>
      </c>
      <c r="X5626" t="s">
        <v>675</v>
      </c>
      <c r="Y5626" t="s">
        <v>13670</v>
      </c>
      <c r="Z5626" t="s">
        <v>54</v>
      </c>
      <c r="AA5626"/>
      <c r="AB5626" t="s">
        <v>46301</v>
      </c>
      <c r="AC5626" t="s">
        <v>53031</v>
      </c>
      <c r="AD5626" t="s">
        <v>13669</v>
      </c>
      <c r="AE5626" t="s">
        <v>105</v>
      </c>
      <c r="AF5626" s="119" t="str">
        <f t="shared" si="350"/>
        <v>NA</v>
      </c>
      <c r="AG5626" s="119"/>
      <c r="AH5626" s="119"/>
      <c r="AI5626" s="119"/>
      <c r="AJ5626" s="119" t="str">
        <f t="shared" si="351"/>
        <v>NA</v>
      </c>
      <c r="AK5626" s="190"/>
      <c r="AL5626" s="191"/>
    </row>
    <row r="5627" spans="1:38" x14ac:dyDescent="0.25">
      <c r="A5627" t="s">
        <v>19075</v>
      </c>
      <c r="B5627" t="s">
        <v>19073</v>
      </c>
      <c r="C5627" t="s">
        <v>19074</v>
      </c>
      <c r="D5627" t="s">
        <v>675</v>
      </c>
      <c r="E5627" t="s">
        <v>19076</v>
      </c>
      <c r="F5627" t="s">
        <v>54</v>
      </c>
      <c r="G5627"/>
      <c r="H5627" t="s">
        <v>46922</v>
      </c>
      <c r="I5627" t="s">
        <v>53530</v>
      </c>
      <c r="J5627" t="s">
        <v>19077</v>
      </c>
      <c r="K5627" t="s">
        <v>565</v>
      </c>
      <c r="L5627" s="119" t="str">
        <f t="shared" si="348"/>
        <v>NA</v>
      </c>
      <c r="M5627" s="119"/>
      <c r="N5627" s="120" t="str">
        <f t="shared" si="349"/>
        <v>NA</v>
      </c>
      <c r="O5627" s="120"/>
      <c r="P5627"/>
      <c r="Q5627"/>
      <c r="R5627"/>
      <c r="S5627"/>
      <c r="T5627"/>
      <c r="U5627" t="s">
        <v>14029</v>
      </c>
      <c r="V5627" t="s">
        <v>14027</v>
      </c>
      <c r="W5627" t="s">
        <v>14028</v>
      </c>
      <c r="X5627" t="s">
        <v>675</v>
      </c>
      <c r="Y5627" t="s">
        <v>14030</v>
      </c>
      <c r="Z5627" t="s">
        <v>54</v>
      </c>
      <c r="AA5627"/>
      <c r="AB5627" t="s">
        <v>46302</v>
      </c>
      <c r="AC5627" t="s">
        <v>53032</v>
      </c>
      <c r="AD5627" t="s">
        <v>14031</v>
      </c>
      <c r="AE5627" t="s">
        <v>565</v>
      </c>
      <c r="AF5627" s="119" t="str">
        <f t="shared" si="350"/>
        <v>NA</v>
      </c>
      <c r="AG5627" s="119"/>
      <c r="AH5627" s="119"/>
      <c r="AI5627" s="119"/>
      <c r="AJ5627" s="119" t="str">
        <f t="shared" si="351"/>
        <v>NA</v>
      </c>
      <c r="AK5627" s="190"/>
      <c r="AL5627" s="191"/>
    </row>
    <row r="5628" spans="1:38" x14ac:dyDescent="0.25">
      <c r="A5628" t="s">
        <v>22591</v>
      </c>
      <c r="B5628" t="s">
        <v>22590</v>
      </c>
      <c r="C5628" t="s">
        <v>10700</v>
      </c>
      <c r="D5628" t="s">
        <v>675</v>
      </c>
      <c r="E5628" t="s">
        <v>19076</v>
      </c>
      <c r="F5628" t="s">
        <v>54</v>
      </c>
      <c r="G5628"/>
      <c r="H5628" t="s">
        <v>46923</v>
      </c>
      <c r="I5628" t="s">
        <v>53530</v>
      </c>
      <c r="J5628" t="s">
        <v>22592</v>
      </c>
      <c r="K5628" t="s">
        <v>565</v>
      </c>
      <c r="L5628" s="119" t="str">
        <f t="shared" si="348"/>
        <v>NA</v>
      </c>
      <c r="M5628" s="119"/>
      <c r="N5628" s="120" t="str">
        <f t="shared" si="349"/>
        <v>NA</v>
      </c>
      <c r="O5628" s="120"/>
      <c r="P5628"/>
      <c r="Q5628"/>
      <c r="R5628"/>
      <c r="S5628"/>
      <c r="T5628"/>
      <c r="U5628" t="s">
        <v>17982</v>
      </c>
      <c r="V5628" t="s">
        <v>17980</v>
      </c>
      <c r="W5628" t="s">
        <v>17981</v>
      </c>
      <c r="X5628" t="s">
        <v>675</v>
      </c>
      <c r="Y5628" t="s">
        <v>17983</v>
      </c>
      <c r="Z5628" t="s">
        <v>54</v>
      </c>
      <c r="AA5628"/>
      <c r="AB5628" t="s">
        <v>46303</v>
      </c>
      <c r="AC5628" t="s">
        <v>53033</v>
      </c>
      <c r="AD5628" t="s">
        <v>17984</v>
      </c>
      <c r="AE5628" t="s">
        <v>105</v>
      </c>
      <c r="AF5628" s="119" t="str">
        <f t="shared" si="350"/>
        <v>NA</v>
      </c>
      <c r="AG5628" s="119"/>
      <c r="AH5628" s="119"/>
      <c r="AI5628" s="119"/>
      <c r="AJ5628" s="119" t="str">
        <f t="shared" si="351"/>
        <v>NA</v>
      </c>
      <c r="AK5628" s="190"/>
      <c r="AL5628" s="191"/>
    </row>
    <row r="5629" spans="1:38" x14ac:dyDescent="0.25">
      <c r="A5629" t="s">
        <v>22127</v>
      </c>
      <c r="B5629" t="s">
        <v>22125</v>
      </c>
      <c r="C5629" t="s">
        <v>22126</v>
      </c>
      <c r="D5629" t="s">
        <v>675</v>
      </c>
      <c r="E5629" t="s">
        <v>19076</v>
      </c>
      <c r="F5629" t="s">
        <v>54</v>
      </c>
      <c r="G5629"/>
      <c r="H5629" t="s">
        <v>46924</v>
      </c>
      <c r="I5629" t="s">
        <v>53530</v>
      </c>
      <c r="J5629" t="s">
        <v>22128</v>
      </c>
      <c r="K5629" t="s">
        <v>105</v>
      </c>
      <c r="L5629" s="119" t="str">
        <f t="shared" si="348"/>
        <v>NA</v>
      </c>
      <c r="M5629" s="119"/>
      <c r="N5629" s="120" t="str">
        <f t="shared" si="349"/>
        <v>NA</v>
      </c>
      <c r="O5629" s="120"/>
      <c r="P5629"/>
      <c r="Q5629"/>
      <c r="R5629"/>
      <c r="S5629"/>
      <c r="T5629"/>
      <c r="U5629" t="s">
        <v>13788</v>
      </c>
      <c r="V5629" t="s">
        <v>13786</v>
      </c>
      <c r="W5629" t="s">
        <v>13787</v>
      </c>
      <c r="X5629" t="s">
        <v>675</v>
      </c>
      <c r="Y5629" t="s">
        <v>13789</v>
      </c>
      <c r="Z5629" t="s">
        <v>54</v>
      </c>
      <c r="AA5629"/>
      <c r="AB5629" t="s">
        <v>46304</v>
      </c>
      <c r="AC5629" t="s">
        <v>53034</v>
      </c>
      <c r="AD5629" t="s">
        <v>13788</v>
      </c>
      <c r="AE5629" t="s">
        <v>565</v>
      </c>
      <c r="AF5629" s="119" t="str">
        <f t="shared" si="350"/>
        <v>NA</v>
      </c>
      <c r="AG5629" s="119"/>
      <c r="AH5629" s="119"/>
      <c r="AI5629" s="119"/>
      <c r="AJ5629" s="119" t="str">
        <f t="shared" si="351"/>
        <v>NA</v>
      </c>
      <c r="AK5629" s="190"/>
      <c r="AL5629" s="191"/>
    </row>
    <row r="5630" spans="1:38" x14ac:dyDescent="0.25">
      <c r="A5630" t="s">
        <v>22412</v>
      </c>
      <c r="B5630" t="s">
        <v>22410</v>
      </c>
      <c r="C5630" t="s">
        <v>22411</v>
      </c>
      <c r="D5630" t="s">
        <v>675</v>
      </c>
      <c r="E5630" t="s">
        <v>19076</v>
      </c>
      <c r="F5630" t="s">
        <v>54</v>
      </c>
      <c r="G5630"/>
      <c r="H5630" t="s">
        <v>46924</v>
      </c>
      <c r="I5630" t="s">
        <v>53530</v>
      </c>
      <c r="J5630" t="s">
        <v>22413</v>
      </c>
      <c r="K5630" t="s">
        <v>105</v>
      </c>
      <c r="L5630" s="119" t="str">
        <f t="shared" si="348"/>
        <v>NA</v>
      </c>
      <c r="M5630" s="119"/>
      <c r="N5630" s="120" t="str">
        <f t="shared" si="349"/>
        <v>NA</v>
      </c>
      <c r="O5630" s="120"/>
      <c r="P5630"/>
      <c r="Q5630"/>
      <c r="R5630"/>
      <c r="S5630"/>
      <c r="T5630"/>
      <c r="U5630" t="s">
        <v>20432</v>
      </c>
      <c r="V5630" t="s">
        <v>20430</v>
      </c>
      <c r="W5630" t="s">
        <v>20431</v>
      </c>
      <c r="X5630" t="s">
        <v>675</v>
      </c>
      <c r="Y5630" t="s">
        <v>4771</v>
      </c>
      <c r="Z5630" t="s">
        <v>54</v>
      </c>
      <c r="AA5630"/>
      <c r="AB5630" t="s">
        <v>46305</v>
      </c>
      <c r="AC5630" t="s">
        <v>53035</v>
      </c>
      <c r="AD5630" t="s">
        <v>20433</v>
      </c>
      <c r="AE5630" t="s">
        <v>565</v>
      </c>
      <c r="AF5630" s="119" t="str">
        <f t="shared" si="350"/>
        <v>NA</v>
      </c>
      <c r="AG5630" s="119"/>
      <c r="AH5630" s="119"/>
      <c r="AI5630" s="119"/>
      <c r="AJ5630" s="119" t="str">
        <f t="shared" si="351"/>
        <v>NA</v>
      </c>
      <c r="AK5630" s="190"/>
      <c r="AL5630" s="191"/>
    </row>
    <row r="5631" spans="1:38" x14ac:dyDescent="0.25">
      <c r="A5631" t="s">
        <v>18246</v>
      </c>
      <c r="B5631" t="s">
        <v>18244</v>
      </c>
      <c r="C5631" t="s">
        <v>18245</v>
      </c>
      <c r="D5631" t="s">
        <v>675</v>
      </c>
      <c r="E5631" t="s">
        <v>18247</v>
      </c>
      <c r="F5631" t="s">
        <v>54</v>
      </c>
      <c r="G5631"/>
      <c r="H5631" t="s">
        <v>46925</v>
      </c>
      <c r="I5631" t="s">
        <v>53531</v>
      </c>
      <c r="J5631" t="s">
        <v>18246</v>
      </c>
      <c r="K5631" t="s">
        <v>565</v>
      </c>
      <c r="L5631" s="119" t="str">
        <f t="shared" si="348"/>
        <v>NA</v>
      </c>
      <c r="M5631" s="119"/>
      <c r="N5631" s="120" t="str">
        <f t="shared" si="349"/>
        <v>NA</v>
      </c>
      <c r="O5631" s="120"/>
      <c r="P5631"/>
      <c r="Q5631"/>
      <c r="R5631"/>
      <c r="S5631"/>
      <c r="T5631"/>
      <c r="U5631" t="s">
        <v>7037</v>
      </c>
      <c r="V5631" t="s">
        <v>7035</v>
      </c>
      <c r="W5631" t="s">
        <v>7036</v>
      </c>
      <c r="X5631" t="s">
        <v>675</v>
      </c>
      <c r="Y5631" t="s">
        <v>4771</v>
      </c>
      <c r="Z5631" t="s">
        <v>54</v>
      </c>
      <c r="AA5631"/>
      <c r="AB5631" t="s">
        <v>46306</v>
      </c>
      <c r="AC5631" t="s">
        <v>53035</v>
      </c>
      <c r="AD5631" t="s">
        <v>7038</v>
      </c>
      <c r="AE5631" t="s">
        <v>105</v>
      </c>
      <c r="AF5631" s="119" t="str">
        <f t="shared" si="350"/>
        <v>NA</v>
      </c>
      <c r="AG5631" s="119"/>
      <c r="AH5631" s="119"/>
      <c r="AI5631" s="119"/>
      <c r="AJ5631" s="119" t="str">
        <f t="shared" si="351"/>
        <v>NA</v>
      </c>
      <c r="AK5631" s="190"/>
      <c r="AL5631" s="191"/>
    </row>
    <row r="5632" spans="1:38" x14ac:dyDescent="0.25">
      <c r="A5632" t="s">
        <v>8123</v>
      </c>
      <c r="B5632" t="s">
        <v>8121</v>
      </c>
      <c r="C5632" t="s">
        <v>8122</v>
      </c>
      <c r="D5632" t="s">
        <v>675</v>
      </c>
      <c r="E5632" t="s">
        <v>8124</v>
      </c>
      <c r="F5632" t="s">
        <v>54</v>
      </c>
      <c r="G5632"/>
      <c r="H5632" t="s">
        <v>46926</v>
      </c>
      <c r="I5632" t="s">
        <v>53532</v>
      </c>
      <c r="J5632" t="s">
        <v>8125</v>
      </c>
      <c r="K5632" t="s">
        <v>105</v>
      </c>
      <c r="L5632" s="119" t="str">
        <f t="shared" si="348"/>
        <v>NA</v>
      </c>
      <c r="M5632" s="119"/>
      <c r="N5632" s="120" t="str">
        <f t="shared" si="349"/>
        <v>NA</v>
      </c>
      <c r="O5632" s="120"/>
      <c r="P5632"/>
      <c r="Q5632"/>
      <c r="R5632"/>
      <c r="S5632"/>
      <c r="T5632"/>
      <c r="U5632" t="s">
        <v>21901</v>
      </c>
      <c r="V5632" t="s">
        <v>21899</v>
      </c>
      <c r="W5632" t="s">
        <v>21900</v>
      </c>
      <c r="X5632" t="s">
        <v>675</v>
      </c>
      <c r="Y5632" t="s">
        <v>4771</v>
      </c>
      <c r="Z5632" t="s">
        <v>54</v>
      </c>
      <c r="AA5632"/>
      <c r="AB5632" t="s">
        <v>46306</v>
      </c>
      <c r="AC5632" t="s">
        <v>53035</v>
      </c>
      <c r="AD5632"/>
      <c r="AE5632" t="s">
        <v>105</v>
      </c>
      <c r="AF5632" s="119" t="str">
        <f t="shared" si="350"/>
        <v>NA</v>
      </c>
      <c r="AG5632" s="119"/>
      <c r="AH5632" s="119"/>
      <c r="AI5632" s="119"/>
      <c r="AJ5632" s="119" t="str">
        <f t="shared" si="351"/>
        <v>NA</v>
      </c>
      <c r="AK5632" s="190"/>
      <c r="AL5632" s="191"/>
    </row>
    <row r="5633" spans="1:38" x14ac:dyDescent="0.25">
      <c r="A5633" t="s">
        <v>9120</v>
      </c>
      <c r="B5633" t="s">
        <v>9118</v>
      </c>
      <c r="C5633" t="s">
        <v>9119</v>
      </c>
      <c r="D5633" t="s">
        <v>675</v>
      </c>
      <c r="E5633" t="s">
        <v>6621</v>
      </c>
      <c r="F5633" t="s">
        <v>54</v>
      </c>
      <c r="G5633" t="s">
        <v>49624</v>
      </c>
      <c r="H5633" t="s">
        <v>49637</v>
      </c>
      <c r="I5633" t="s">
        <v>53533</v>
      </c>
      <c r="J5633" t="s">
        <v>9121</v>
      </c>
      <c r="K5633" t="s">
        <v>105</v>
      </c>
      <c r="L5633" s="119" t="str">
        <f t="shared" si="348"/>
        <v>NA</v>
      </c>
      <c r="M5633" s="119"/>
      <c r="N5633" s="120" t="str">
        <f t="shared" si="349"/>
        <v>NA</v>
      </c>
      <c r="O5633" s="120"/>
      <c r="P5633"/>
      <c r="Q5633"/>
      <c r="R5633"/>
      <c r="S5633"/>
      <c r="T5633"/>
      <c r="U5633" t="s">
        <v>20844</v>
      </c>
      <c r="V5633" t="s">
        <v>20842</v>
      </c>
      <c r="W5633" t="s">
        <v>20843</v>
      </c>
      <c r="X5633" t="s">
        <v>675</v>
      </c>
      <c r="Y5633" t="s">
        <v>7029</v>
      </c>
      <c r="Z5633" t="s">
        <v>54</v>
      </c>
      <c r="AA5633"/>
      <c r="AB5633" t="s">
        <v>46307</v>
      </c>
      <c r="AC5633" t="s">
        <v>53036</v>
      </c>
      <c r="AD5633"/>
      <c r="AE5633" t="s">
        <v>105</v>
      </c>
      <c r="AF5633" s="119" t="str">
        <f t="shared" si="350"/>
        <v>NA</v>
      </c>
      <c r="AG5633" s="119"/>
      <c r="AH5633" s="119"/>
      <c r="AI5633" s="119"/>
      <c r="AJ5633" s="119" t="str">
        <f t="shared" si="351"/>
        <v>NA</v>
      </c>
      <c r="AK5633" s="190"/>
      <c r="AL5633" s="191"/>
    </row>
    <row r="5634" spans="1:38" x14ac:dyDescent="0.25">
      <c r="A5634" t="s">
        <v>6620</v>
      </c>
      <c r="B5634" t="s">
        <v>6618</v>
      </c>
      <c r="C5634" t="s">
        <v>6619</v>
      </c>
      <c r="D5634" t="s">
        <v>675</v>
      </c>
      <c r="E5634" t="s">
        <v>6621</v>
      </c>
      <c r="F5634" t="s">
        <v>54</v>
      </c>
      <c r="G5634" t="s">
        <v>49624</v>
      </c>
      <c r="H5634" t="s">
        <v>49638</v>
      </c>
      <c r="I5634" t="s">
        <v>53533</v>
      </c>
      <c r="J5634" t="s">
        <v>6622</v>
      </c>
      <c r="K5634" t="s">
        <v>105</v>
      </c>
      <c r="L5634" s="119" t="str">
        <f t="shared" si="348"/>
        <v>NA</v>
      </c>
      <c r="M5634" s="119"/>
      <c r="N5634" s="120" t="str">
        <f t="shared" si="349"/>
        <v>NA</v>
      </c>
      <c r="O5634" s="120"/>
      <c r="P5634"/>
      <c r="Q5634"/>
      <c r="R5634"/>
      <c r="S5634"/>
      <c r="T5634"/>
      <c r="U5634" t="s">
        <v>11183</v>
      </c>
      <c r="V5634" t="s">
        <v>11181</v>
      </c>
      <c r="W5634" t="s">
        <v>11182</v>
      </c>
      <c r="X5634" t="s">
        <v>675</v>
      </c>
      <c r="Y5634" t="s">
        <v>7029</v>
      </c>
      <c r="Z5634" t="s">
        <v>54</v>
      </c>
      <c r="AA5634"/>
      <c r="AB5634" t="s">
        <v>46306</v>
      </c>
      <c r="AC5634" t="s">
        <v>53036</v>
      </c>
      <c r="AD5634"/>
      <c r="AE5634" t="s">
        <v>105</v>
      </c>
      <c r="AF5634" s="119" t="str">
        <f t="shared" si="350"/>
        <v>NA</v>
      </c>
      <c r="AG5634" s="119"/>
      <c r="AH5634" s="119"/>
      <c r="AI5634" s="119"/>
      <c r="AJ5634" s="119" t="str">
        <f t="shared" si="351"/>
        <v>NA</v>
      </c>
      <c r="AK5634" s="190"/>
      <c r="AL5634" s="191"/>
    </row>
    <row r="5635" spans="1:38" x14ac:dyDescent="0.25">
      <c r="A5635" t="s">
        <v>22182</v>
      </c>
      <c r="B5635" t="s">
        <v>22180</v>
      </c>
      <c r="C5635" t="s">
        <v>22181</v>
      </c>
      <c r="D5635" t="s">
        <v>675</v>
      </c>
      <c r="E5635" t="s">
        <v>22183</v>
      </c>
      <c r="F5635" t="s">
        <v>54</v>
      </c>
      <c r="G5635"/>
      <c r="H5635" t="s">
        <v>46927</v>
      </c>
      <c r="I5635" t="s">
        <v>53534</v>
      </c>
      <c r="J5635"/>
      <c r="K5635" t="s">
        <v>105</v>
      </c>
      <c r="L5635" s="119" t="str">
        <f t="shared" ref="L5635:L5698" si="352">IF($Q$1&lt;&gt;"",IF(ISNUMBER(SEARCH("*"&amp;$Q$1&amp;"*", A5635)),A5635, IF(ISNUMBER(SEARCH("*"&amp;$Q$1&amp;"*", H5635)),A5635, IF(ISNUMBER(SEARCH("*"&amp;$Q$1&amp;"*", G5635)),A5635, IF(ISNUMBER(SEARCH("*"&amp;$Q$1&amp;"*", J5635)),A5635,  IF(ISNUMBER(SEARCH("*"&amp;$Q$1&amp;"*", E5635)),A5635, "NA"))))),"NA")</f>
        <v>NA</v>
      </c>
      <c r="M5635" s="119"/>
      <c r="N5635" s="120" t="str">
        <f t="shared" ref="N5635:N5698" si="353">IF($Q$11=1,IF(ISNUMBER(SEARCH($T$11,C5635)),A5635,"NA"),"NA")</f>
        <v>NA</v>
      </c>
      <c r="O5635" s="120"/>
      <c r="P5635"/>
      <c r="Q5635"/>
      <c r="R5635"/>
      <c r="S5635"/>
      <c r="T5635"/>
      <c r="U5635" t="s">
        <v>22471</v>
      </c>
      <c r="V5635" t="s">
        <v>22469</v>
      </c>
      <c r="W5635" t="s">
        <v>22470</v>
      </c>
      <c r="X5635" t="s">
        <v>675</v>
      </c>
      <c r="Y5635" t="s">
        <v>7029</v>
      </c>
      <c r="Z5635" t="s">
        <v>54</v>
      </c>
      <c r="AA5635"/>
      <c r="AB5635" t="s">
        <v>46306</v>
      </c>
      <c r="AC5635" t="s">
        <v>53036</v>
      </c>
      <c r="AD5635"/>
      <c r="AE5635" t="s">
        <v>105</v>
      </c>
      <c r="AF5635" s="119" t="str">
        <f t="shared" ref="AF5635:AF5698" si="354">IF($Q$6&lt;&gt;"",IF(ISNUMBER(SEARCH($Q$6, W5635)),U5635, "NA"),"NA")</f>
        <v>NA</v>
      </c>
      <c r="AG5635" s="119"/>
      <c r="AH5635" s="119"/>
      <c r="AI5635" s="119"/>
      <c r="AJ5635" s="119" t="str">
        <f t="shared" ref="AJ5635:AJ5698" si="355">IF($Q$5&lt;&gt;"",IF(ISNUMBER(SEARCH($Q$5, U5635&amp;" "&amp;Y5635&amp;" "&amp;AA5635&amp;" "&amp;AB5635&amp;" "&amp;AD5635)),U5635, "NA"),"NA")</f>
        <v>NA</v>
      </c>
      <c r="AK5635" s="190"/>
      <c r="AL5635" s="191"/>
    </row>
    <row r="5636" spans="1:38" x14ac:dyDescent="0.25">
      <c r="A5636" t="s">
        <v>19540</v>
      </c>
      <c r="B5636" t="s">
        <v>19538</v>
      </c>
      <c r="C5636" t="s">
        <v>19539</v>
      </c>
      <c r="D5636" t="s">
        <v>675</v>
      </c>
      <c r="E5636" t="s">
        <v>19541</v>
      </c>
      <c r="F5636" t="s">
        <v>54</v>
      </c>
      <c r="G5636"/>
      <c r="H5636" t="s">
        <v>46928</v>
      </c>
      <c r="I5636" t="s">
        <v>53535</v>
      </c>
      <c r="J5636" t="s">
        <v>19542</v>
      </c>
      <c r="K5636" t="s">
        <v>565</v>
      </c>
      <c r="L5636" s="119" t="str">
        <f t="shared" si="352"/>
        <v>NA</v>
      </c>
      <c r="M5636" s="119"/>
      <c r="N5636" s="120" t="str">
        <f t="shared" si="353"/>
        <v>NA</v>
      </c>
      <c r="O5636" s="120"/>
      <c r="P5636"/>
      <c r="Q5636"/>
      <c r="R5636"/>
      <c r="S5636"/>
      <c r="T5636"/>
      <c r="U5636" t="s">
        <v>7028</v>
      </c>
      <c r="V5636" t="s">
        <v>7026</v>
      </c>
      <c r="W5636" t="s">
        <v>7027</v>
      </c>
      <c r="X5636" t="s">
        <v>675</v>
      </c>
      <c r="Y5636" t="s">
        <v>7029</v>
      </c>
      <c r="Z5636" t="s">
        <v>54</v>
      </c>
      <c r="AA5636"/>
      <c r="AB5636" t="s">
        <v>46306</v>
      </c>
      <c r="AC5636" t="s">
        <v>53036</v>
      </c>
      <c r="AD5636" t="s">
        <v>7030</v>
      </c>
      <c r="AE5636" t="s">
        <v>105</v>
      </c>
      <c r="AF5636" s="119" t="str">
        <f t="shared" si="354"/>
        <v>NA</v>
      </c>
      <c r="AG5636" s="119"/>
      <c r="AH5636" s="119"/>
      <c r="AI5636" s="119"/>
      <c r="AJ5636" s="119" t="str">
        <f t="shared" si="355"/>
        <v>NA</v>
      </c>
      <c r="AK5636" s="190"/>
      <c r="AL5636" s="191"/>
    </row>
    <row r="5637" spans="1:38" x14ac:dyDescent="0.25">
      <c r="A5637" t="s">
        <v>19810</v>
      </c>
      <c r="B5637" t="s">
        <v>19808</v>
      </c>
      <c r="C5637" t="s">
        <v>19809</v>
      </c>
      <c r="D5637" t="s">
        <v>675</v>
      </c>
      <c r="E5637" t="s">
        <v>9930</v>
      </c>
      <c r="F5637" t="s">
        <v>54</v>
      </c>
      <c r="G5637"/>
      <c r="H5637" t="s">
        <v>46929</v>
      </c>
      <c r="I5637" t="s">
        <v>53536</v>
      </c>
      <c r="J5637" t="s">
        <v>19810</v>
      </c>
      <c r="K5637" t="s">
        <v>565</v>
      </c>
      <c r="L5637" s="119" t="str">
        <f t="shared" si="352"/>
        <v>NA</v>
      </c>
      <c r="M5637" s="119"/>
      <c r="N5637" s="120" t="str">
        <f t="shared" si="353"/>
        <v>NA</v>
      </c>
      <c r="O5637" s="120"/>
      <c r="P5637"/>
      <c r="Q5637"/>
      <c r="R5637"/>
      <c r="S5637"/>
      <c r="T5637"/>
      <c r="U5637" t="s">
        <v>11492</v>
      </c>
      <c r="V5637" t="s">
        <v>11490</v>
      </c>
      <c r="W5637" t="s">
        <v>11491</v>
      </c>
      <c r="X5637" t="s">
        <v>675</v>
      </c>
      <c r="Y5637" t="s">
        <v>10124</v>
      </c>
      <c r="Z5637" t="s">
        <v>54</v>
      </c>
      <c r="AA5637"/>
      <c r="AB5637" t="s">
        <v>46306</v>
      </c>
      <c r="AC5637" t="s">
        <v>53037</v>
      </c>
      <c r="AD5637" t="s">
        <v>11492</v>
      </c>
      <c r="AE5637" t="s">
        <v>565</v>
      </c>
      <c r="AF5637" s="119" t="str">
        <f t="shared" si="354"/>
        <v>NA</v>
      </c>
      <c r="AG5637" s="119"/>
      <c r="AH5637" s="119"/>
      <c r="AI5637" s="119"/>
      <c r="AJ5637" s="119" t="str">
        <f t="shared" si="355"/>
        <v>NA</v>
      </c>
      <c r="AK5637" s="190"/>
      <c r="AL5637" s="191"/>
    </row>
    <row r="5638" spans="1:38" x14ac:dyDescent="0.25">
      <c r="A5638" t="s">
        <v>9929</v>
      </c>
      <c r="B5638" t="s">
        <v>9927</v>
      </c>
      <c r="C5638" t="s">
        <v>9928</v>
      </c>
      <c r="D5638" t="s">
        <v>675</v>
      </c>
      <c r="E5638" t="s">
        <v>9930</v>
      </c>
      <c r="F5638" t="s">
        <v>54</v>
      </c>
      <c r="G5638"/>
      <c r="H5638" t="s">
        <v>46930</v>
      </c>
      <c r="I5638" t="s">
        <v>53536</v>
      </c>
      <c r="J5638"/>
      <c r="K5638" t="s">
        <v>105</v>
      </c>
      <c r="L5638" s="119" t="str">
        <f t="shared" si="352"/>
        <v>NA</v>
      </c>
      <c r="M5638" s="119"/>
      <c r="N5638" s="120" t="str">
        <f t="shared" si="353"/>
        <v>NA</v>
      </c>
      <c r="O5638" s="120"/>
      <c r="P5638"/>
      <c r="Q5638"/>
      <c r="R5638"/>
      <c r="S5638"/>
      <c r="T5638"/>
      <c r="U5638" t="s">
        <v>10123</v>
      </c>
      <c r="V5638" t="s">
        <v>10121</v>
      </c>
      <c r="W5638" t="s">
        <v>10122</v>
      </c>
      <c r="X5638" t="s">
        <v>675</v>
      </c>
      <c r="Y5638" t="s">
        <v>10124</v>
      </c>
      <c r="Z5638" t="s">
        <v>54</v>
      </c>
      <c r="AA5638"/>
      <c r="AB5638" t="s">
        <v>46307</v>
      </c>
      <c r="AC5638" t="s">
        <v>53037</v>
      </c>
      <c r="AD5638"/>
      <c r="AE5638" t="s">
        <v>105</v>
      </c>
      <c r="AF5638" s="119" t="str">
        <f t="shared" si="354"/>
        <v>NA</v>
      </c>
      <c r="AG5638" s="119"/>
      <c r="AH5638" s="119"/>
      <c r="AI5638" s="119"/>
      <c r="AJ5638" s="119" t="str">
        <f t="shared" si="355"/>
        <v>NA</v>
      </c>
      <c r="AK5638" s="190"/>
      <c r="AL5638" s="191"/>
    </row>
    <row r="5639" spans="1:38" x14ac:dyDescent="0.25">
      <c r="A5639" t="s">
        <v>19497</v>
      </c>
      <c r="B5639" t="s">
        <v>19495</v>
      </c>
      <c r="C5639" t="s">
        <v>19496</v>
      </c>
      <c r="D5639" t="s">
        <v>675</v>
      </c>
      <c r="E5639" t="s">
        <v>19498</v>
      </c>
      <c r="F5639" t="s">
        <v>54</v>
      </c>
      <c r="G5639"/>
      <c r="H5639" t="s">
        <v>46931</v>
      </c>
      <c r="I5639" t="s">
        <v>53537</v>
      </c>
      <c r="J5639" t="s">
        <v>19499</v>
      </c>
      <c r="K5639" t="s">
        <v>565</v>
      </c>
      <c r="L5639" s="119" t="str">
        <f t="shared" si="352"/>
        <v>NA</v>
      </c>
      <c r="M5639" s="119"/>
      <c r="N5639" s="120" t="str">
        <f t="shared" si="353"/>
        <v>NA</v>
      </c>
      <c r="O5639" s="120"/>
      <c r="P5639"/>
      <c r="Q5639"/>
      <c r="R5639"/>
      <c r="S5639"/>
      <c r="T5639"/>
      <c r="U5639" t="s">
        <v>7775</v>
      </c>
      <c r="V5639" t="s">
        <v>7773</v>
      </c>
      <c r="W5639" t="s">
        <v>7774</v>
      </c>
      <c r="X5639" t="s">
        <v>675</v>
      </c>
      <c r="Y5639" t="s">
        <v>6975</v>
      </c>
      <c r="Z5639" t="s">
        <v>54</v>
      </c>
      <c r="AA5639"/>
      <c r="AB5639" t="s">
        <v>46307</v>
      </c>
      <c r="AC5639" t="s">
        <v>53038</v>
      </c>
      <c r="AD5639"/>
      <c r="AE5639" t="s">
        <v>105</v>
      </c>
      <c r="AF5639" s="119" t="str">
        <f t="shared" si="354"/>
        <v>NA</v>
      </c>
      <c r="AG5639" s="119"/>
      <c r="AH5639" s="119"/>
      <c r="AI5639" s="119"/>
      <c r="AJ5639" s="119" t="str">
        <f t="shared" si="355"/>
        <v>NA</v>
      </c>
      <c r="AK5639" s="190"/>
      <c r="AL5639" s="191"/>
    </row>
    <row r="5640" spans="1:38" x14ac:dyDescent="0.25">
      <c r="A5640" t="s">
        <v>19411</v>
      </c>
      <c r="B5640" t="s">
        <v>19409</v>
      </c>
      <c r="C5640" t="s">
        <v>19410</v>
      </c>
      <c r="D5640" t="s">
        <v>675</v>
      </c>
      <c r="E5640" t="s">
        <v>4635</v>
      </c>
      <c r="F5640" t="s">
        <v>54</v>
      </c>
      <c r="G5640"/>
      <c r="H5640" t="s">
        <v>46932</v>
      </c>
      <c r="I5640" t="s">
        <v>53538</v>
      </c>
      <c r="J5640" t="s">
        <v>19412</v>
      </c>
      <c r="K5640" t="s">
        <v>565</v>
      </c>
      <c r="L5640" s="119" t="str">
        <f t="shared" si="352"/>
        <v>NA</v>
      </c>
      <c r="M5640" s="119"/>
      <c r="N5640" s="120" t="str">
        <f t="shared" si="353"/>
        <v>NA</v>
      </c>
      <c r="O5640" s="120"/>
      <c r="P5640"/>
      <c r="Q5640"/>
      <c r="R5640"/>
      <c r="S5640"/>
      <c r="T5640"/>
      <c r="U5640" t="s">
        <v>9064</v>
      </c>
      <c r="V5640" t="s">
        <v>9062</v>
      </c>
      <c r="W5640" t="s">
        <v>9063</v>
      </c>
      <c r="X5640" t="s">
        <v>675</v>
      </c>
      <c r="Y5640" t="s">
        <v>6975</v>
      </c>
      <c r="Z5640" t="s">
        <v>54</v>
      </c>
      <c r="AA5640"/>
      <c r="AB5640" t="s">
        <v>46307</v>
      </c>
      <c r="AC5640" t="s">
        <v>53038</v>
      </c>
      <c r="AD5640" t="s">
        <v>9064</v>
      </c>
      <c r="AE5640" t="s">
        <v>105</v>
      </c>
      <c r="AF5640" s="119" t="str">
        <f t="shared" si="354"/>
        <v>NA</v>
      </c>
      <c r="AG5640" s="119"/>
      <c r="AH5640" s="119"/>
      <c r="AI5640" s="119"/>
      <c r="AJ5640" s="119" t="str">
        <f t="shared" si="355"/>
        <v>NA</v>
      </c>
      <c r="AK5640" s="190"/>
      <c r="AL5640" s="191"/>
    </row>
    <row r="5641" spans="1:38" x14ac:dyDescent="0.25">
      <c r="A5641" t="s">
        <v>20254</v>
      </c>
      <c r="B5641" t="s">
        <v>20252</v>
      </c>
      <c r="C5641" t="s">
        <v>20253</v>
      </c>
      <c r="D5641" t="s">
        <v>675</v>
      </c>
      <c r="E5641" t="s">
        <v>4635</v>
      </c>
      <c r="F5641" t="s">
        <v>54</v>
      </c>
      <c r="G5641"/>
      <c r="H5641" t="s">
        <v>46932</v>
      </c>
      <c r="I5641" t="s">
        <v>53538</v>
      </c>
      <c r="J5641" t="s">
        <v>20254</v>
      </c>
      <c r="K5641" t="s">
        <v>565</v>
      </c>
      <c r="L5641" s="119" t="str">
        <f t="shared" si="352"/>
        <v>NA</v>
      </c>
      <c r="M5641" s="119"/>
      <c r="N5641" s="120" t="str">
        <f t="shared" si="353"/>
        <v>NA</v>
      </c>
      <c r="O5641" s="120"/>
      <c r="P5641"/>
      <c r="Q5641"/>
      <c r="R5641"/>
      <c r="S5641"/>
      <c r="T5641"/>
      <c r="U5641" t="s">
        <v>6974</v>
      </c>
      <c r="V5641" t="s">
        <v>6972</v>
      </c>
      <c r="W5641" t="s">
        <v>6973</v>
      </c>
      <c r="X5641" t="s">
        <v>675</v>
      </c>
      <c r="Y5641" t="s">
        <v>6975</v>
      </c>
      <c r="Z5641" t="s">
        <v>54</v>
      </c>
      <c r="AA5641"/>
      <c r="AB5641" t="s">
        <v>46306</v>
      </c>
      <c r="AC5641" t="s">
        <v>53038</v>
      </c>
      <c r="AD5641"/>
      <c r="AE5641" t="s">
        <v>105</v>
      </c>
      <c r="AF5641" s="119" t="str">
        <f t="shared" si="354"/>
        <v>NA</v>
      </c>
      <c r="AG5641" s="119"/>
      <c r="AH5641" s="119"/>
      <c r="AI5641" s="119"/>
      <c r="AJ5641" s="119" t="str">
        <f t="shared" si="355"/>
        <v>NA</v>
      </c>
      <c r="AK5641" s="190"/>
      <c r="AL5641" s="191"/>
    </row>
    <row r="5642" spans="1:38" x14ac:dyDescent="0.25">
      <c r="A5642" t="s">
        <v>15907</v>
      </c>
      <c r="B5642" t="s">
        <v>15905</v>
      </c>
      <c r="C5642" t="s">
        <v>15906</v>
      </c>
      <c r="D5642" t="s">
        <v>675</v>
      </c>
      <c r="E5642" t="s">
        <v>4635</v>
      </c>
      <c r="F5642" t="s">
        <v>54</v>
      </c>
      <c r="G5642"/>
      <c r="H5642" t="s">
        <v>46932</v>
      </c>
      <c r="I5642" t="s">
        <v>53538</v>
      </c>
      <c r="J5642" t="s">
        <v>15907</v>
      </c>
      <c r="K5642" t="s">
        <v>565</v>
      </c>
      <c r="L5642" s="119" t="str">
        <f t="shared" si="352"/>
        <v>NA</v>
      </c>
      <c r="M5642" s="119"/>
      <c r="N5642" s="120" t="str">
        <f t="shared" si="353"/>
        <v>NA</v>
      </c>
      <c r="O5642" s="120"/>
      <c r="P5642"/>
      <c r="Q5642"/>
      <c r="R5642"/>
      <c r="S5642"/>
      <c r="T5642"/>
      <c r="U5642" t="s">
        <v>12630</v>
      </c>
      <c r="V5642" t="s">
        <v>12628</v>
      </c>
      <c r="W5642" t="s">
        <v>12629</v>
      </c>
      <c r="X5642" t="s">
        <v>675</v>
      </c>
      <c r="Y5642" t="s">
        <v>6975</v>
      </c>
      <c r="Z5642" t="s">
        <v>54</v>
      </c>
      <c r="AA5642"/>
      <c r="AB5642" t="s">
        <v>46306</v>
      </c>
      <c r="AC5642" t="s">
        <v>53038</v>
      </c>
      <c r="AD5642" t="s">
        <v>12631</v>
      </c>
      <c r="AE5642" t="s">
        <v>105</v>
      </c>
      <c r="AF5642" s="119" t="str">
        <f t="shared" si="354"/>
        <v>NA</v>
      </c>
      <c r="AG5642" s="119"/>
      <c r="AH5642" s="119"/>
      <c r="AI5642" s="119"/>
      <c r="AJ5642" s="119" t="str">
        <f t="shared" si="355"/>
        <v>NA</v>
      </c>
      <c r="AK5642" s="190"/>
      <c r="AL5642" s="191"/>
    </row>
    <row r="5643" spans="1:38" x14ac:dyDescent="0.25">
      <c r="A5643" t="s">
        <v>20620</v>
      </c>
      <c r="B5643" t="s">
        <v>20618</v>
      </c>
      <c r="C5643" t="s">
        <v>20619</v>
      </c>
      <c r="D5643" t="s">
        <v>675</v>
      </c>
      <c r="E5643" t="s">
        <v>20621</v>
      </c>
      <c r="F5643" t="s">
        <v>54</v>
      </c>
      <c r="G5643"/>
      <c r="H5643" t="s">
        <v>46933</v>
      </c>
      <c r="I5643" t="s">
        <v>53539</v>
      </c>
      <c r="J5643" t="s">
        <v>20620</v>
      </c>
      <c r="K5643" t="s">
        <v>565</v>
      </c>
      <c r="L5643" s="119" t="str">
        <f t="shared" si="352"/>
        <v>NA</v>
      </c>
      <c r="M5643" s="119"/>
      <c r="N5643" s="120" t="str">
        <f t="shared" si="353"/>
        <v>NA</v>
      </c>
      <c r="O5643" s="120"/>
      <c r="P5643"/>
      <c r="Q5643"/>
      <c r="R5643"/>
      <c r="S5643"/>
      <c r="T5643"/>
      <c r="U5643" t="s">
        <v>22436</v>
      </c>
      <c r="V5643" t="s">
        <v>22434</v>
      </c>
      <c r="W5643" t="s">
        <v>22435</v>
      </c>
      <c r="X5643" t="s">
        <v>675</v>
      </c>
      <c r="Y5643" t="s">
        <v>6975</v>
      </c>
      <c r="Z5643" t="s">
        <v>54</v>
      </c>
      <c r="AA5643"/>
      <c r="AB5643" t="s">
        <v>46306</v>
      </c>
      <c r="AC5643" t="s">
        <v>53038</v>
      </c>
      <c r="AD5643" t="s">
        <v>22437</v>
      </c>
      <c r="AE5643" t="s">
        <v>105</v>
      </c>
      <c r="AF5643" s="119" t="str">
        <f t="shared" si="354"/>
        <v>NA</v>
      </c>
      <c r="AG5643" s="119"/>
      <c r="AH5643" s="119"/>
      <c r="AI5643" s="119"/>
      <c r="AJ5643" s="119" t="str">
        <f t="shared" si="355"/>
        <v>NA</v>
      </c>
      <c r="AK5643" s="190"/>
      <c r="AL5643" s="191"/>
    </row>
    <row r="5644" spans="1:38" x14ac:dyDescent="0.25">
      <c r="A5644" t="s">
        <v>11105</v>
      </c>
      <c r="B5644" t="s">
        <v>11103</v>
      </c>
      <c r="C5644" t="s">
        <v>11104</v>
      </c>
      <c r="D5644" t="s">
        <v>675</v>
      </c>
      <c r="E5644" t="s">
        <v>11106</v>
      </c>
      <c r="F5644" t="s">
        <v>54</v>
      </c>
      <c r="G5644"/>
      <c r="H5644" t="s">
        <v>46934</v>
      </c>
      <c r="I5644" t="s">
        <v>53540</v>
      </c>
      <c r="J5644" t="s">
        <v>11107</v>
      </c>
      <c r="K5644" t="s">
        <v>565</v>
      </c>
      <c r="L5644" s="119" t="str">
        <f t="shared" si="352"/>
        <v>NA</v>
      </c>
      <c r="M5644" s="119"/>
      <c r="N5644" s="120" t="str">
        <f t="shared" si="353"/>
        <v>NA</v>
      </c>
      <c r="O5644" s="120"/>
      <c r="P5644"/>
      <c r="Q5644"/>
      <c r="R5644"/>
      <c r="S5644"/>
      <c r="T5644"/>
      <c r="U5644" t="s">
        <v>12520</v>
      </c>
      <c r="V5644" t="s">
        <v>12518</v>
      </c>
      <c r="W5644" t="s">
        <v>12519</v>
      </c>
      <c r="X5644" t="s">
        <v>675</v>
      </c>
      <c r="Y5644" t="s">
        <v>581</v>
      </c>
      <c r="Z5644" t="s">
        <v>54</v>
      </c>
      <c r="AA5644"/>
      <c r="AB5644" t="s">
        <v>46306</v>
      </c>
      <c r="AC5644" t="s">
        <v>53039</v>
      </c>
      <c r="AD5644" t="s">
        <v>12521</v>
      </c>
      <c r="AE5644" t="s">
        <v>105</v>
      </c>
      <c r="AF5644" s="119" t="str">
        <f t="shared" si="354"/>
        <v>NA</v>
      </c>
      <c r="AG5644" s="119"/>
      <c r="AH5644" s="119"/>
      <c r="AI5644" s="119"/>
      <c r="AJ5644" s="119" t="str">
        <f t="shared" si="355"/>
        <v>NA</v>
      </c>
      <c r="AK5644" s="190"/>
      <c r="AL5644" s="191"/>
    </row>
    <row r="5645" spans="1:38" x14ac:dyDescent="0.25">
      <c r="A5645" t="s">
        <v>22585</v>
      </c>
      <c r="B5645" t="s">
        <v>22584</v>
      </c>
      <c r="C5645" t="s">
        <v>10700</v>
      </c>
      <c r="D5645" t="s">
        <v>675</v>
      </c>
      <c r="E5645" t="s">
        <v>508</v>
      </c>
      <c r="F5645" t="s">
        <v>54</v>
      </c>
      <c r="G5645"/>
      <c r="H5645" t="s">
        <v>46935</v>
      </c>
      <c r="I5645" t="s">
        <v>53541</v>
      </c>
      <c r="J5645" t="s">
        <v>22586</v>
      </c>
      <c r="K5645" t="s">
        <v>565</v>
      </c>
      <c r="L5645" s="119" t="str">
        <f t="shared" si="352"/>
        <v>NA</v>
      </c>
      <c r="M5645" s="119"/>
      <c r="N5645" s="120" t="str">
        <f t="shared" si="353"/>
        <v>NA</v>
      </c>
      <c r="O5645" s="120"/>
      <c r="P5645"/>
      <c r="Q5645"/>
      <c r="R5645"/>
      <c r="S5645"/>
      <c r="T5645"/>
      <c r="U5645" t="s">
        <v>7942</v>
      </c>
      <c r="V5645" t="s">
        <v>7944</v>
      </c>
      <c r="W5645" t="s">
        <v>7945</v>
      </c>
      <c r="X5645" t="s">
        <v>675</v>
      </c>
      <c r="Y5645" t="s">
        <v>5423</v>
      </c>
      <c r="Z5645" t="s">
        <v>54</v>
      </c>
      <c r="AA5645"/>
      <c r="AB5645" t="s">
        <v>46307</v>
      </c>
      <c r="AC5645" t="s">
        <v>53040</v>
      </c>
      <c r="AD5645"/>
      <c r="AE5645" t="s">
        <v>105</v>
      </c>
      <c r="AF5645" s="119" t="str">
        <f t="shared" si="354"/>
        <v>NA</v>
      </c>
      <c r="AG5645" s="119"/>
      <c r="AH5645" s="119"/>
      <c r="AI5645" s="119"/>
      <c r="AJ5645" s="119" t="str">
        <f t="shared" si="355"/>
        <v>NA</v>
      </c>
      <c r="AK5645" s="190"/>
      <c r="AL5645" s="191"/>
    </row>
    <row r="5646" spans="1:38" x14ac:dyDescent="0.25">
      <c r="A5646" t="s">
        <v>8172</v>
      </c>
      <c r="B5646" t="s">
        <v>8170</v>
      </c>
      <c r="C5646" t="s">
        <v>8171</v>
      </c>
      <c r="D5646" t="s">
        <v>675</v>
      </c>
      <c r="E5646" t="s">
        <v>508</v>
      </c>
      <c r="F5646" t="s">
        <v>54</v>
      </c>
      <c r="G5646"/>
      <c r="H5646" t="s">
        <v>46936</v>
      </c>
      <c r="I5646" t="s">
        <v>53541</v>
      </c>
      <c r="J5646" t="s">
        <v>8173</v>
      </c>
      <c r="K5646" t="s">
        <v>105</v>
      </c>
      <c r="L5646" s="119" t="str">
        <f t="shared" si="352"/>
        <v>NA</v>
      </c>
      <c r="M5646" s="119"/>
      <c r="N5646" s="120" t="str">
        <f t="shared" si="353"/>
        <v>NA</v>
      </c>
      <c r="O5646" s="120"/>
      <c r="P5646"/>
      <c r="Q5646"/>
      <c r="R5646"/>
      <c r="S5646"/>
      <c r="T5646"/>
      <c r="U5646" t="s">
        <v>11198</v>
      </c>
      <c r="V5646" t="s">
        <v>11196</v>
      </c>
      <c r="W5646" t="s">
        <v>11197</v>
      </c>
      <c r="X5646" t="s">
        <v>675</v>
      </c>
      <c r="Y5646" t="s">
        <v>5423</v>
      </c>
      <c r="Z5646" t="s">
        <v>54</v>
      </c>
      <c r="AA5646"/>
      <c r="AB5646" t="s">
        <v>46306</v>
      </c>
      <c r="AC5646" t="s">
        <v>53040</v>
      </c>
      <c r="AD5646" t="s">
        <v>11199</v>
      </c>
      <c r="AE5646" t="s">
        <v>105</v>
      </c>
      <c r="AF5646" s="119" t="str">
        <f t="shared" si="354"/>
        <v>NA</v>
      </c>
      <c r="AG5646" s="119"/>
      <c r="AH5646" s="119"/>
      <c r="AI5646" s="119"/>
      <c r="AJ5646" s="119" t="str">
        <f t="shared" si="355"/>
        <v>NA</v>
      </c>
      <c r="AK5646" s="190"/>
      <c r="AL5646" s="191"/>
    </row>
    <row r="5647" spans="1:38" x14ac:dyDescent="0.25">
      <c r="A5647" t="s">
        <v>21354</v>
      </c>
      <c r="B5647" t="s">
        <v>21352</v>
      </c>
      <c r="C5647" t="s">
        <v>21353</v>
      </c>
      <c r="D5647" t="s">
        <v>675</v>
      </c>
      <c r="E5647" t="s">
        <v>508</v>
      </c>
      <c r="F5647" t="s">
        <v>54</v>
      </c>
      <c r="G5647"/>
      <c r="H5647" t="s">
        <v>46936</v>
      </c>
      <c r="I5647" t="s">
        <v>53541</v>
      </c>
      <c r="J5647" t="s">
        <v>21355</v>
      </c>
      <c r="K5647" t="s">
        <v>105</v>
      </c>
      <c r="L5647" s="119" t="str">
        <f t="shared" si="352"/>
        <v>NA</v>
      </c>
      <c r="M5647" s="119"/>
      <c r="N5647" s="120" t="str">
        <f t="shared" si="353"/>
        <v>NA</v>
      </c>
      <c r="O5647" s="120"/>
      <c r="P5647"/>
      <c r="Q5647"/>
      <c r="R5647"/>
      <c r="S5647"/>
      <c r="T5647"/>
      <c r="U5647" t="s">
        <v>12444</v>
      </c>
      <c r="V5647" t="s">
        <v>12442</v>
      </c>
      <c r="W5647" t="s">
        <v>12443</v>
      </c>
      <c r="X5647" t="s">
        <v>675</v>
      </c>
      <c r="Y5647" t="s">
        <v>5423</v>
      </c>
      <c r="Z5647" t="s">
        <v>54</v>
      </c>
      <c r="AA5647"/>
      <c r="AB5647" t="s">
        <v>46306</v>
      </c>
      <c r="AC5647" t="s">
        <v>53040</v>
      </c>
      <c r="AD5647"/>
      <c r="AE5647" t="s">
        <v>105</v>
      </c>
      <c r="AF5647" s="119" t="str">
        <f t="shared" si="354"/>
        <v>NA</v>
      </c>
      <c r="AG5647" s="119"/>
      <c r="AH5647" s="119"/>
      <c r="AI5647" s="119"/>
      <c r="AJ5647" s="119" t="str">
        <f t="shared" si="355"/>
        <v>NA</v>
      </c>
      <c r="AK5647" s="190"/>
      <c r="AL5647" s="191"/>
    </row>
    <row r="5648" spans="1:38" x14ac:dyDescent="0.25">
      <c r="A5648" t="s">
        <v>10269</v>
      </c>
      <c r="B5648" t="s">
        <v>10267</v>
      </c>
      <c r="C5648" t="s">
        <v>10268</v>
      </c>
      <c r="D5648" t="s">
        <v>675</v>
      </c>
      <c r="E5648" t="s">
        <v>10270</v>
      </c>
      <c r="F5648" t="s">
        <v>54</v>
      </c>
      <c r="G5648"/>
      <c r="H5648" t="s">
        <v>46937</v>
      </c>
      <c r="I5648" t="s">
        <v>53542</v>
      </c>
      <c r="J5648"/>
      <c r="K5648" t="s">
        <v>105</v>
      </c>
      <c r="L5648" s="119" t="str">
        <f t="shared" si="352"/>
        <v>NA</v>
      </c>
      <c r="M5648" s="119"/>
      <c r="N5648" s="120" t="str">
        <f t="shared" si="353"/>
        <v>NA</v>
      </c>
      <c r="O5648" s="120"/>
      <c r="P5648"/>
      <c r="Q5648"/>
      <c r="R5648"/>
      <c r="S5648"/>
      <c r="T5648"/>
      <c r="U5648" t="s">
        <v>10277</v>
      </c>
      <c r="V5648" t="s">
        <v>10275</v>
      </c>
      <c r="W5648" t="s">
        <v>10276</v>
      </c>
      <c r="X5648" t="s">
        <v>675</v>
      </c>
      <c r="Y5648" t="s">
        <v>5423</v>
      </c>
      <c r="Z5648" t="s">
        <v>54</v>
      </c>
      <c r="AA5648"/>
      <c r="AB5648" t="s">
        <v>46307</v>
      </c>
      <c r="AC5648" t="s">
        <v>53040</v>
      </c>
      <c r="AD5648"/>
      <c r="AE5648" t="s">
        <v>105</v>
      </c>
      <c r="AF5648" s="119" t="str">
        <f t="shared" si="354"/>
        <v>NA</v>
      </c>
      <c r="AG5648" s="119"/>
      <c r="AH5648" s="119"/>
      <c r="AI5648" s="119"/>
      <c r="AJ5648" s="119" t="str">
        <f t="shared" si="355"/>
        <v>NA</v>
      </c>
      <c r="AK5648" s="190"/>
      <c r="AL5648" s="191"/>
    </row>
    <row r="5649" spans="1:38" x14ac:dyDescent="0.25">
      <c r="A5649" t="s">
        <v>11999</v>
      </c>
      <c r="B5649" t="s">
        <v>11997</v>
      </c>
      <c r="C5649" t="s">
        <v>11998</v>
      </c>
      <c r="D5649" t="s">
        <v>675</v>
      </c>
      <c r="E5649" t="s">
        <v>12000</v>
      </c>
      <c r="F5649" t="s">
        <v>54</v>
      </c>
      <c r="G5649"/>
      <c r="H5649" t="s">
        <v>46938</v>
      </c>
      <c r="I5649" t="s">
        <v>53543</v>
      </c>
      <c r="J5649"/>
      <c r="K5649" t="s">
        <v>105</v>
      </c>
      <c r="L5649" s="119" t="str">
        <f t="shared" si="352"/>
        <v>NA</v>
      </c>
      <c r="M5649" s="119"/>
      <c r="N5649" s="120" t="str">
        <f t="shared" si="353"/>
        <v>NA</v>
      </c>
      <c r="O5649" s="120"/>
      <c r="P5649"/>
      <c r="Q5649"/>
      <c r="R5649"/>
      <c r="S5649"/>
      <c r="T5649"/>
      <c r="U5649" t="s">
        <v>21763</v>
      </c>
      <c r="V5649" t="s">
        <v>21761</v>
      </c>
      <c r="W5649" t="s">
        <v>21762</v>
      </c>
      <c r="X5649" t="s">
        <v>675</v>
      </c>
      <c r="Y5649" t="s">
        <v>5423</v>
      </c>
      <c r="Z5649" t="s">
        <v>54</v>
      </c>
      <c r="AA5649"/>
      <c r="AB5649" t="s">
        <v>46306</v>
      </c>
      <c r="AC5649" t="s">
        <v>53040</v>
      </c>
      <c r="AD5649" t="s">
        <v>21764</v>
      </c>
      <c r="AE5649" t="s">
        <v>105</v>
      </c>
      <c r="AF5649" s="119" t="str">
        <f t="shared" si="354"/>
        <v>NA</v>
      </c>
      <c r="AG5649" s="119"/>
      <c r="AH5649" s="119"/>
      <c r="AI5649" s="119"/>
      <c r="AJ5649" s="119" t="str">
        <f t="shared" si="355"/>
        <v>NA</v>
      </c>
      <c r="AK5649" s="190"/>
      <c r="AL5649" s="191"/>
    </row>
    <row r="5650" spans="1:38" x14ac:dyDescent="0.25">
      <c r="A5650" t="s">
        <v>9034</v>
      </c>
      <c r="B5650" t="s">
        <v>9032</v>
      </c>
      <c r="C5650" t="s">
        <v>9033</v>
      </c>
      <c r="D5650" t="s">
        <v>675</v>
      </c>
      <c r="E5650" t="s">
        <v>7724</v>
      </c>
      <c r="F5650" t="s">
        <v>54</v>
      </c>
      <c r="G5650"/>
      <c r="H5650" t="s">
        <v>46939</v>
      </c>
      <c r="I5650" t="s">
        <v>53544</v>
      </c>
      <c r="J5650" t="s">
        <v>9035</v>
      </c>
      <c r="K5650" t="s">
        <v>105</v>
      </c>
      <c r="L5650" s="119" t="str">
        <f t="shared" si="352"/>
        <v>NA</v>
      </c>
      <c r="M5650" s="119"/>
      <c r="N5650" s="120" t="str">
        <f t="shared" si="353"/>
        <v>NA</v>
      </c>
      <c r="O5650" s="120"/>
      <c r="P5650"/>
      <c r="Q5650"/>
      <c r="R5650"/>
      <c r="S5650"/>
      <c r="T5650"/>
      <c r="U5650" t="s">
        <v>12057</v>
      </c>
      <c r="V5650" t="s">
        <v>12055</v>
      </c>
      <c r="W5650" t="s">
        <v>12056</v>
      </c>
      <c r="X5650" t="s">
        <v>675</v>
      </c>
      <c r="Y5650" t="s">
        <v>5423</v>
      </c>
      <c r="Z5650" t="s">
        <v>54</v>
      </c>
      <c r="AA5650"/>
      <c r="AB5650" t="s">
        <v>46306</v>
      </c>
      <c r="AC5650" t="s">
        <v>53040</v>
      </c>
      <c r="AD5650" t="s">
        <v>12058</v>
      </c>
      <c r="AE5650" t="s">
        <v>105</v>
      </c>
      <c r="AF5650" s="119" t="str">
        <f t="shared" si="354"/>
        <v>NA</v>
      </c>
      <c r="AG5650" s="119"/>
      <c r="AH5650" s="119"/>
      <c r="AI5650" s="119"/>
      <c r="AJ5650" s="119" t="str">
        <f t="shared" si="355"/>
        <v>NA</v>
      </c>
      <c r="AK5650" s="190"/>
      <c r="AL5650" s="191"/>
    </row>
    <row r="5651" spans="1:38" x14ac:dyDescent="0.25">
      <c r="A5651" t="s">
        <v>8925</v>
      </c>
      <c r="B5651" t="s">
        <v>8923</v>
      </c>
      <c r="C5651" t="s">
        <v>8924</v>
      </c>
      <c r="D5651" t="s">
        <v>675</v>
      </c>
      <c r="E5651" t="s">
        <v>7724</v>
      </c>
      <c r="F5651" t="s">
        <v>54</v>
      </c>
      <c r="G5651"/>
      <c r="H5651" t="s">
        <v>46939</v>
      </c>
      <c r="I5651" t="s">
        <v>53544</v>
      </c>
      <c r="J5651" t="s">
        <v>8926</v>
      </c>
      <c r="K5651" t="s">
        <v>105</v>
      </c>
      <c r="L5651" s="119" t="str">
        <f t="shared" si="352"/>
        <v>NA</v>
      </c>
      <c r="M5651" s="119"/>
      <c r="N5651" s="120" t="str">
        <f t="shared" si="353"/>
        <v>NA</v>
      </c>
      <c r="O5651" s="120"/>
      <c r="P5651"/>
      <c r="Q5651"/>
      <c r="R5651"/>
      <c r="S5651"/>
      <c r="T5651"/>
      <c r="U5651" t="s">
        <v>10683</v>
      </c>
      <c r="V5651" t="s">
        <v>10682</v>
      </c>
      <c r="W5651" t="s">
        <v>4349</v>
      </c>
      <c r="X5651" t="s">
        <v>675</v>
      </c>
      <c r="Y5651" t="s">
        <v>4351</v>
      </c>
      <c r="Z5651" t="s">
        <v>54</v>
      </c>
      <c r="AA5651"/>
      <c r="AB5651" t="s">
        <v>41951</v>
      </c>
      <c r="AC5651" t="s">
        <v>53041</v>
      </c>
      <c r="AD5651"/>
      <c r="AE5651" t="s">
        <v>565</v>
      </c>
      <c r="AF5651" s="119" t="str">
        <f t="shared" si="354"/>
        <v>NA</v>
      </c>
      <c r="AG5651" s="119"/>
      <c r="AH5651" s="119"/>
      <c r="AI5651" s="119"/>
      <c r="AJ5651" s="119" t="str">
        <f t="shared" si="355"/>
        <v>NA</v>
      </c>
      <c r="AK5651" s="190"/>
      <c r="AL5651" s="191"/>
    </row>
    <row r="5652" spans="1:38" x14ac:dyDescent="0.25">
      <c r="A5652" t="s">
        <v>7723</v>
      </c>
      <c r="B5652" t="s">
        <v>7721</v>
      </c>
      <c r="C5652" t="s">
        <v>7722</v>
      </c>
      <c r="D5652" t="s">
        <v>675</v>
      </c>
      <c r="E5652" t="s">
        <v>7724</v>
      </c>
      <c r="F5652" t="s">
        <v>54</v>
      </c>
      <c r="G5652"/>
      <c r="H5652" t="s">
        <v>46939</v>
      </c>
      <c r="I5652" t="s">
        <v>53544</v>
      </c>
      <c r="J5652" t="s">
        <v>7725</v>
      </c>
      <c r="K5652" t="s">
        <v>105</v>
      </c>
      <c r="L5652" s="119" t="str">
        <f t="shared" si="352"/>
        <v>NA</v>
      </c>
      <c r="M5652" s="119"/>
      <c r="N5652" s="120" t="str">
        <f t="shared" si="353"/>
        <v>NA</v>
      </c>
      <c r="O5652" s="120"/>
      <c r="P5652"/>
      <c r="Q5652"/>
      <c r="R5652"/>
      <c r="S5652"/>
      <c r="T5652"/>
      <c r="U5652" t="s">
        <v>9777</v>
      </c>
      <c r="V5652" t="s">
        <v>9775</v>
      </c>
      <c r="W5652" t="s">
        <v>9776</v>
      </c>
      <c r="X5652" t="s">
        <v>675</v>
      </c>
      <c r="Y5652" t="s">
        <v>4351</v>
      </c>
      <c r="Z5652" t="s">
        <v>54</v>
      </c>
      <c r="AA5652"/>
      <c r="AB5652" t="s">
        <v>46307</v>
      </c>
      <c r="AC5652" t="s">
        <v>53041</v>
      </c>
      <c r="AD5652" t="s">
        <v>9777</v>
      </c>
      <c r="AE5652" t="s">
        <v>105</v>
      </c>
      <c r="AF5652" s="119" t="str">
        <f t="shared" si="354"/>
        <v>NA</v>
      </c>
      <c r="AG5652" s="119"/>
      <c r="AH5652" s="119"/>
      <c r="AI5652" s="119"/>
      <c r="AJ5652" s="119" t="str">
        <f t="shared" si="355"/>
        <v>NA</v>
      </c>
      <c r="AK5652" s="190"/>
      <c r="AL5652" s="191"/>
    </row>
    <row r="5653" spans="1:38" x14ac:dyDescent="0.25">
      <c r="A5653" t="s">
        <v>10698</v>
      </c>
      <c r="B5653" t="s">
        <v>10696</v>
      </c>
      <c r="C5653" t="s">
        <v>10697</v>
      </c>
      <c r="D5653" t="s">
        <v>675</v>
      </c>
      <c r="E5653" t="s">
        <v>60</v>
      </c>
      <c r="F5653" t="s">
        <v>54</v>
      </c>
      <c r="G5653"/>
      <c r="H5653" t="s">
        <v>46940</v>
      </c>
      <c r="I5653" t="s">
        <v>53545</v>
      </c>
      <c r="J5653" t="s">
        <v>10698</v>
      </c>
      <c r="K5653" t="s">
        <v>565</v>
      </c>
      <c r="L5653" s="119" t="str">
        <f t="shared" si="352"/>
        <v>NA</v>
      </c>
      <c r="M5653" s="119"/>
      <c r="N5653" s="120" t="str">
        <f t="shared" si="353"/>
        <v>NA</v>
      </c>
      <c r="O5653" s="120"/>
      <c r="P5653"/>
      <c r="Q5653"/>
      <c r="R5653"/>
      <c r="S5653"/>
      <c r="T5653"/>
      <c r="U5653" t="s">
        <v>21929</v>
      </c>
      <c r="V5653" t="s">
        <v>21930</v>
      </c>
      <c r="W5653" t="s">
        <v>21931</v>
      </c>
      <c r="X5653" t="s">
        <v>675</v>
      </c>
      <c r="Y5653" t="s">
        <v>4351</v>
      </c>
      <c r="Z5653" t="s">
        <v>54</v>
      </c>
      <c r="AA5653"/>
      <c r="AB5653" t="s">
        <v>46306</v>
      </c>
      <c r="AC5653" t="s">
        <v>53041</v>
      </c>
      <c r="AD5653"/>
      <c r="AE5653" t="s">
        <v>105</v>
      </c>
      <c r="AF5653" s="119" t="str">
        <f t="shared" si="354"/>
        <v>NA</v>
      </c>
      <c r="AG5653" s="119"/>
      <c r="AH5653" s="119"/>
      <c r="AI5653" s="119"/>
      <c r="AJ5653" s="119" t="str">
        <f t="shared" si="355"/>
        <v>NA</v>
      </c>
      <c r="AK5653" s="190"/>
      <c r="AL5653" s="191"/>
    </row>
    <row r="5654" spans="1:38" x14ac:dyDescent="0.25">
      <c r="A5654" t="s">
        <v>17536</v>
      </c>
      <c r="B5654" t="s">
        <v>17534</v>
      </c>
      <c r="C5654" t="s">
        <v>17535</v>
      </c>
      <c r="D5654" t="s">
        <v>675</v>
      </c>
      <c r="E5654" t="s">
        <v>17537</v>
      </c>
      <c r="F5654" t="s">
        <v>54</v>
      </c>
      <c r="G5654"/>
      <c r="H5654" t="s">
        <v>46941</v>
      </c>
      <c r="I5654" t="s">
        <v>53546</v>
      </c>
      <c r="J5654" t="s">
        <v>17538</v>
      </c>
      <c r="K5654" t="s">
        <v>565</v>
      </c>
      <c r="L5654" s="119" t="str">
        <f t="shared" si="352"/>
        <v>NA</v>
      </c>
      <c r="M5654" s="119"/>
      <c r="N5654" s="120" t="str">
        <f t="shared" si="353"/>
        <v>NA</v>
      </c>
      <c r="O5654" s="120"/>
      <c r="P5654"/>
      <c r="Q5654"/>
      <c r="R5654"/>
      <c r="S5654"/>
      <c r="T5654"/>
      <c r="U5654" t="s">
        <v>10991</v>
      </c>
      <c r="V5654" t="s">
        <v>10989</v>
      </c>
      <c r="W5654" t="s">
        <v>10990</v>
      </c>
      <c r="X5654" t="s">
        <v>675</v>
      </c>
      <c r="Y5654" t="s">
        <v>4351</v>
      </c>
      <c r="Z5654" t="s">
        <v>54</v>
      </c>
      <c r="AA5654"/>
      <c r="AB5654" t="s">
        <v>46306</v>
      </c>
      <c r="AC5654" t="s">
        <v>53041</v>
      </c>
      <c r="AD5654" t="s">
        <v>10992</v>
      </c>
      <c r="AE5654" t="s">
        <v>105</v>
      </c>
      <c r="AF5654" s="119" t="str">
        <f t="shared" si="354"/>
        <v>NA</v>
      </c>
      <c r="AG5654" s="119"/>
      <c r="AH5654" s="119"/>
      <c r="AI5654" s="119"/>
      <c r="AJ5654" s="119" t="str">
        <f t="shared" si="355"/>
        <v>NA</v>
      </c>
      <c r="AK5654" s="190"/>
      <c r="AL5654" s="191"/>
    </row>
    <row r="5655" spans="1:38" x14ac:dyDescent="0.25">
      <c r="A5655" t="s">
        <v>19868</v>
      </c>
      <c r="B5655" t="s">
        <v>19866</v>
      </c>
      <c r="C5655" t="s">
        <v>19867</v>
      </c>
      <c r="D5655" t="s">
        <v>675</v>
      </c>
      <c r="E5655" t="s">
        <v>19869</v>
      </c>
      <c r="F5655" t="s">
        <v>54</v>
      </c>
      <c r="G5655"/>
      <c r="H5655" t="s">
        <v>46942</v>
      </c>
      <c r="I5655" t="s">
        <v>53547</v>
      </c>
      <c r="J5655" t="s">
        <v>19868</v>
      </c>
      <c r="K5655" t="s">
        <v>565</v>
      </c>
      <c r="L5655" s="119" t="str">
        <f t="shared" si="352"/>
        <v>NA</v>
      </c>
      <c r="M5655" s="119"/>
      <c r="N5655" s="120" t="str">
        <f t="shared" si="353"/>
        <v>NA</v>
      </c>
      <c r="O5655" s="120"/>
      <c r="P5655"/>
      <c r="Q5655"/>
      <c r="R5655"/>
      <c r="S5655"/>
      <c r="T5655"/>
      <c r="U5655" t="s">
        <v>22088</v>
      </c>
      <c r="V5655" t="s">
        <v>22086</v>
      </c>
      <c r="W5655" t="s">
        <v>22087</v>
      </c>
      <c r="X5655" t="s">
        <v>675</v>
      </c>
      <c r="Y5655" t="s">
        <v>4351</v>
      </c>
      <c r="Z5655" t="s">
        <v>54</v>
      </c>
      <c r="AA5655"/>
      <c r="AB5655" t="s">
        <v>46306</v>
      </c>
      <c r="AC5655" t="s">
        <v>53041</v>
      </c>
      <c r="AD5655"/>
      <c r="AE5655" t="s">
        <v>105</v>
      </c>
      <c r="AF5655" s="119" t="str">
        <f t="shared" si="354"/>
        <v>NA</v>
      </c>
      <c r="AG5655" s="119"/>
      <c r="AH5655" s="119"/>
      <c r="AI5655" s="119"/>
      <c r="AJ5655" s="119" t="str">
        <f t="shared" si="355"/>
        <v>NA</v>
      </c>
      <c r="AK5655" s="190"/>
      <c r="AL5655" s="191"/>
    </row>
    <row r="5656" spans="1:38" x14ac:dyDescent="0.25">
      <c r="A5656" t="s">
        <v>18131</v>
      </c>
      <c r="B5656" t="s">
        <v>18129</v>
      </c>
      <c r="C5656" t="s">
        <v>18130</v>
      </c>
      <c r="D5656" t="s">
        <v>675</v>
      </c>
      <c r="E5656" t="s">
        <v>18132</v>
      </c>
      <c r="F5656" t="s">
        <v>54</v>
      </c>
      <c r="G5656"/>
      <c r="H5656" t="s">
        <v>46943</v>
      </c>
      <c r="I5656" t="s">
        <v>53548</v>
      </c>
      <c r="J5656" t="s">
        <v>18131</v>
      </c>
      <c r="K5656" t="s">
        <v>565</v>
      </c>
      <c r="L5656" s="119" t="str">
        <f t="shared" si="352"/>
        <v>NA</v>
      </c>
      <c r="M5656" s="119"/>
      <c r="N5656" s="120" t="str">
        <f t="shared" si="353"/>
        <v>NA</v>
      </c>
      <c r="O5656" s="120"/>
      <c r="P5656"/>
      <c r="Q5656"/>
      <c r="R5656"/>
      <c r="S5656"/>
      <c r="T5656"/>
      <c r="U5656" t="s">
        <v>10252</v>
      </c>
      <c r="V5656" t="s">
        <v>10250</v>
      </c>
      <c r="W5656" t="s">
        <v>10251</v>
      </c>
      <c r="X5656" t="s">
        <v>675</v>
      </c>
      <c r="Y5656" t="s">
        <v>4351</v>
      </c>
      <c r="Z5656" t="s">
        <v>54</v>
      </c>
      <c r="AA5656"/>
      <c r="AB5656" t="s">
        <v>46307</v>
      </c>
      <c r="AC5656" t="s">
        <v>53041</v>
      </c>
      <c r="AD5656" t="s">
        <v>10253</v>
      </c>
      <c r="AE5656" t="s">
        <v>105</v>
      </c>
      <c r="AF5656" s="119" t="str">
        <f t="shared" si="354"/>
        <v>NA</v>
      </c>
      <c r="AG5656" s="119"/>
      <c r="AH5656" s="119"/>
      <c r="AI5656" s="119"/>
      <c r="AJ5656" s="119" t="str">
        <f t="shared" si="355"/>
        <v>NA</v>
      </c>
      <c r="AK5656" s="190"/>
      <c r="AL5656" s="191"/>
    </row>
    <row r="5657" spans="1:38" x14ac:dyDescent="0.25">
      <c r="A5657" t="s">
        <v>22557</v>
      </c>
      <c r="B5657" t="s">
        <v>22555</v>
      </c>
      <c r="C5657" t="s">
        <v>22556</v>
      </c>
      <c r="D5657" t="s">
        <v>675</v>
      </c>
      <c r="E5657" t="s">
        <v>10357</v>
      </c>
      <c r="F5657" t="s">
        <v>54</v>
      </c>
      <c r="G5657"/>
      <c r="H5657" t="s">
        <v>46944</v>
      </c>
      <c r="I5657" t="s">
        <v>53549</v>
      </c>
      <c r="J5657" t="s">
        <v>22557</v>
      </c>
      <c r="K5657" t="s">
        <v>565</v>
      </c>
      <c r="L5657" s="119" t="str">
        <f t="shared" si="352"/>
        <v>NA</v>
      </c>
      <c r="M5657" s="119"/>
      <c r="N5657" s="120" t="str">
        <f t="shared" si="353"/>
        <v>NA</v>
      </c>
      <c r="O5657" s="120"/>
      <c r="P5657"/>
      <c r="Q5657"/>
      <c r="R5657"/>
      <c r="S5657"/>
      <c r="T5657"/>
      <c r="U5657" t="s">
        <v>22474</v>
      </c>
      <c r="V5657" t="s">
        <v>22472</v>
      </c>
      <c r="W5657" t="s">
        <v>22473</v>
      </c>
      <c r="X5657" t="s">
        <v>675</v>
      </c>
      <c r="Y5657" t="s">
        <v>4351</v>
      </c>
      <c r="Z5657" t="s">
        <v>54</v>
      </c>
      <c r="AA5657"/>
      <c r="AB5657" t="s">
        <v>46306</v>
      </c>
      <c r="AC5657" t="s">
        <v>53041</v>
      </c>
      <c r="AD5657" t="s">
        <v>22474</v>
      </c>
      <c r="AE5657" t="s">
        <v>105</v>
      </c>
      <c r="AF5657" s="119" t="str">
        <f t="shared" si="354"/>
        <v>NA</v>
      </c>
      <c r="AG5657" s="119"/>
      <c r="AH5657" s="119"/>
      <c r="AI5657" s="119"/>
      <c r="AJ5657" s="119" t="str">
        <f t="shared" si="355"/>
        <v>NA</v>
      </c>
      <c r="AK5657" s="190"/>
      <c r="AL5657" s="191"/>
    </row>
    <row r="5658" spans="1:38" x14ac:dyDescent="0.25">
      <c r="A5658" t="s">
        <v>10356</v>
      </c>
      <c r="B5658" t="s">
        <v>10354</v>
      </c>
      <c r="C5658" t="s">
        <v>10355</v>
      </c>
      <c r="D5658" t="s">
        <v>675</v>
      </c>
      <c r="E5658" t="s">
        <v>10357</v>
      </c>
      <c r="F5658" t="s">
        <v>54</v>
      </c>
      <c r="G5658"/>
      <c r="H5658" t="s">
        <v>46945</v>
      </c>
      <c r="I5658" t="s">
        <v>53549</v>
      </c>
      <c r="J5658"/>
      <c r="K5658" t="s">
        <v>105</v>
      </c>
      <c r="L5658" s="119" t="str">
        <f t="shared" si="352"/>
        <v>NA</v>
      </c>
      <c r="M5658" s="119"/>
      <c r="N5658" s="120" t="str">
        <f t="shared" si="353"/>
        <v>NA</v>
      </c>
      <c r="O5658" s="120"/>
      <c r="P5658"/>
      <c r="Q5658"/>
      <c r="R5658"/>
      <c r="S5658"/>
      <c r="T5658"/>
      <c r="U5658" t="s">
        <v>9500</v>
      </c>
      <c r="V5658" t="s">
        <v>9498</v>
      </c>
      <c r="W5658" t="s">
        <v>9499</v>
      </c>
      <c r="X5658" t="s">
        <v>675</v>
      </c>
      <c r="Y5658" t="s">
        <v>4351</v>
      </c>
      <c r="Z5658" t="s">
        <v>54</v>
      </c>
      <c r="AA5658"/>
      <c r="AB5658" t="s">
        <v>46307</v>
      </c>
      <c r="AC5658" t="s">
        <v>53041</v>
      </c>
      <c r="AD5658" t="s">
        <v>9500</v>
      </c>
      <c r="AE5658" t="s">
        <v>105</v>
      </c>
      <c r="AF5658" s="119" t="str">
        <f t="shared" si="354"/>
        <v>NA</v>
      </c>
      <c r="AG5658" s="119"/>
      <c r="AH5658" s="119"/>
      <c r="AI5658" s="119"/>
      <c r="AJ5658" s="119" t="str">
        <f t="shared" si="355"/>
        <v>NA</v>
      </c>
      <c r="AK5658" s="190"/>
      <c r="AL5658" s="191"/>
    </row>
    <row r="5659" spans="1:38" x14ac:dyDescent="0.25">
      <c r="A5659" t="s">
        <v>18216</v>
      </c>
      <c r="B5659" t="s">
        <v>18214</v>
      </c>
      <c r="C5659" t="s">
        <v>18215</v>
      </c>
      <c r="D5659" t="s">
        <v>675</v>
      </c>
      <c r="E5659" t="s">
        <v>18217</v>
      </c>
      <c r="F5659" t="s">
        <v>54</v>
      </c>
      <c r="G5659"/>
      <c r="H5659" t="s">
        <v>46946</v>
      </c>
      <c r="I5659" t="s">
        <v>53550</v>
      </c>
      <c r="J5659"/>
      <c r="K5659" t="s">
        <v>565</v>
      </c>
      <c r="L5659" s="119" t="str">
        <f t="shared" si="352"/>
        <v>NA</v>
      </c>
      <c r="M5659" s="119"/>
      <c r="N5659" s="120" t="str">
        <f t="shared" si="353"/>
        <v>NA</v>
      </c>
      <c r="O5659" s="120"/>
      <c r="P5659"/>
      <c r="Q5659"/>
      <c r="R5659"/>
      <c r="S5659"/>
      <c r="T5659"/>
      <c r="U5659" t="s">
        <v>22076</v>
      </c>
      <c r="V5659" t="s">
        <v>22074</v>
      </c>
      <c r="W5659" t="s">
        <v>22075</v>
      </c>
      <c r="X5659" t="s">
        <v>675</v>
      </c>
      <c r="Y5659" t="s">
        <v>4351</v>
      </c>
      <c r="Z5659" t="s">
        <v>54</v>
      </c>
      <c r="AA5659"/>
      <c r="AB5659" t="s">
        <v>46306</v>
      </c>
      <c r="AC5659" t="s">
        <v>53041</v>
      </c>
      <c r="AD5659" t="s">
        <v>22077</v>
      </c>
      <c r="AE5659" t="s">
        <v>105</v>
      </c>
      <c r="AF5659" s="119" t="str">
        <f t="shared" si="354"/>
        <v>NA</v>
      </c>
      <c r="AG5659" s="119"/>
      <c r="AH5659" s="119"/>
      <c r="AI5659" s="119"/>
      <c r="AJ5659" s="119" t="str">
        <f t="shared" si="355"/>
        <v>NA</v>
      </c>
      <c r="AK5659" s="190"/>
      <c r="AL5659" s="191"/>
    </row>
    <row r="5660" spans="1:38" x14ac:dyDescent="0.25">
      <c r="A5660" t="s">
        <v>15894</v>
      </c>
      <c r="B5660" t="s">
        <v>15892</v>
      </c>
      <c r="C5660" t="s">
        <v>15893</v>
      </c>
      <c r="D5660" t="s">
        <v>675</v>
      </c>
      <c r="E5660" t="s">
        <v>8013</v>
      </c>
      <c r="F5660" t="s">
        <v>54</v>
      </c>
      <c r="G5660"/>
      <c r="H5660" t="s">
        <v>46947</v>
      </c>
      <c r="I5660" t="s">
        <v>53551</v>
      </c>
      <c r="J5660" t="s">
        <v>15894</v>
      </c>
      <c r="K5660" t="s">
        <v>565</v>
      </c>
      <c r="L5660" s="119" t="str">
        <f t="shared" si="352"/>
        <v>NA</v>
      </c>
      <c r="M5660" s="119"/>
      <c r="N5660" s="120" t="str">
        <f t="shared" si="353"/>
        <v>NA</v>
      </c>
      <c r="O5660" s="120"/>
      <c r="P5660"/>
      <c r="Q5660"/>
      <c r="R5660"/>
      <c r="S5660"/>
      <c r="T5660"/>
      <c r="U5660" t="s">
        <v>9428</v>
      </c>
      <c r="V5660" t="s">
        <v>9426</v>
      </c>
      <c r="W5660" t="s">
        <v>9427</v>
      </c>
      <c r="X5660" t="s">
        <v>675</v>
      </c>
      <c r="Y5660" t="s">
        <v>4860</v>
      </c>
      <c r="Z5660" t="s">
        <v>54</v>
      </c>
      <c r="AA5660"/>
      <c r="AB5660" t="s">
        <v>46307</v>
      </c>
      <c r="AC5660" t="s">
        <v>53042</v>
      </c>
      <c r="AD5660" t="s">
        <v>9429</v>
      </c>
      <c r="AE5660" t="s">
        <v>105</v>
      </c>
      <c r="AF5660" s="119" t="str">
        <f t="shared" si="354"/>
        <v>NA</v>
      </c>
      <c r="AG5660" s="119"/>
      <c r="AH5660" s="119"/>
      <c r="AI5660" s="119"/>
      <c r="AJ5660" s="119" t="str">
        <f t="shared" si="355"/>
        <v>NA</v>
      </c>
      <c r="AK5660" s="190"/>
      <c r="AL5660" s="191"/>
    </row>
    <row r="5661" spans="1:38" x14ac:dyDescent="0.25">
      <c r="A5661" t="s">
        <v>8012</v>
      </c>
      <c r="B5661" t="s">
        <v>8010</v>
      </c>
      <c r="C5661" t="s">
        <v>8011</v>
      </c>
      <c r="D5661" t="s">
        <v>675</v>
      </c>
      <c r="E5661" t="s">
        <v>8013</v>
      </c>
      <c r="F5661" t="s">
        <v>54</v>
      </c>
      <c r="G5661"/>
      <c r="H5661" t="s">
        <v>46948</v>
      </c>
      <c r="I5661" t="s">
        <v>53551</v>
      </c>
      <c r="J5661" t="s">
        <v>8014</v>
      </c>
      <c r="K5661" t="s">
        <v>105</v>
      </c>
      <c r="L5661" s="119" t="str">
        <f t="shared" si="352"/>
        <v>NA</v>
      </c>
      <c r="M5661" s="119"/>
      <c r="N5661" s="120" t="str">
        <f t="shared" si="353"/>
        <v>NA</v>
      </c>
      <c r="O5661" s="120"/>
      <c r="P5661"/>
      <c r="Q5661"/>
      <c r="R5661"/>
      <c r="S5661"/>
      <c r="T5661"/>
      <c r="U5661" t="s">
        <v>22156</v>
      </c>
      <c r="V5661" t="s">
        <v>22154</v>
      </c>
      <c r="W5661" t="s">
        <v>22155</v>
      </c>
      <c r="X5661" t="s">
        <v>675</v>
      </c>
      <c r="Y5661" t="s">
        <v>4860</v>
      </c>
      <c r="Z5661" t="s">
        <v>54</v>
      </c>
      <c r="AA5661"/>
      <c r="AB5661" t="s">
        <v>46306</v>
      </c>
      <c r="AC5661" t="s">
        <v>53042</v>
      </c>
      <c r="AD5661" t="s">
        <v>22157</v>
      </c>
      <c r="AE5661" t="s">
        <v>105</v>
      </c>
      <c r="AF5661" s="119" t="str">
        <f t="shared" si="354"/>
        <v>NA</v>
      </c>
      <c r="AG5661" s="119"/>
      <c r="AH5661" s="119"/>
      <c r="AI5661" s="119"/>
      <c r="AJ5661" s="119" t="str">
        <f t="shared" si="355"/>
        <v>NA</v>
      </c>
      <c r="AK5661" s="190"/>
      <c r="AL5661" s="191"/>
    </row>
    <row r="5662" spans="1:38" x14ac:dyDescent="0.25">
      <c r="A5662" t="s">
        <v>20009</v>
      </c>
      <c r="B5662" t="s">
        <v>20007</v>
      </c>
      <c r="C5662" t="s">
        <v>20008</v>
      </c>
      <c r="D5662" t="s">
        <v>675</v>
      </c>
      <c r="E5662" t="s">
        <v>20010</v>
      </c>
      <c r="F5662" t="s">
        <v>54</v>
      </c>
      <c r="G5662"/>
      <c r="H5662" t="s">
        <v>46949</v>
      </c>
      <c r="I5662" t="s">
        <v>53552</v>
      </c>
      <c r="J5662" t="s">
        <v>20009</v>
      </c>
      <c r="K5662" t="s">
        <v>565</v>
      </c>
      <c r="L5662" s="119" t="str">
        <f t="shared" si="352"/>
        <v>NA</v>
      </c>
      <c r="M5662" s="119"/>
      <c r="N5662" s="120" t="str">
        <f t="shared" si="353"/>
        <v>NA</v>
      </c>
      <c r="O5662" s="120"/>
      <c r="P5662"/>
      <c r="Q5662"/>
      <c r="R5662"/>
      <c r="S5662"/>
      <c r="T5662"/>
      <c r="U5662" t="s">
        <v>7325</v>
      </c>
      <c r="V5662" t="s">
        <v>7323</v>
      </c>
      <c r="W5662" t="s">
        <v>7324</v>
      </c>
      <c r="X5662" t="s">
        <v>675</v>
      </c>
      <c r="Y5662" t="s">
        <v>6876</v>
      </c>
      <c r="Z5662" t="s">
        <v>54</v>
      </c>
      <c r="AA5662"/>
      <c r="AB5662" t="s">
        <v>46306</v>
      </c>
      <c r="AC5662" t="s">
        <v>53043</v>
      </c>
      <c r="AD5662" t="s">
        <v>7326</v>
      </c>
      <c r="AE5662" t="s">
        <v>105</v>
      </c>
      <c r="AF5662" s="119" t="str">
        <f t="shared" si="354"/>
        <v>NA</v>
      </c>
      <c r="AG5662" s="119"/>
      <c r="AH5662" s="119"/>
      <c r="AI5662" s="119"/>
      <c r="AJ5662" s="119" t="str">
        <f t="shared" si="355"/>
        <v>NA</v>
      </c>
      <c r="AK5662" s="190"/>
      <c r="AL5662" s="191"/>
    </row>
    <row r="5663" spans="1:38" x14ac:dyDescent="0.25">
      <c r="A5663" t="s">
        <v>20028</v>
      </c>
      <c r="B5663" t="s">
        <v>20026</v>
      </c>
      <c r="C5663" t="s">
        <v>20027</v>
      </c>
      <c r="D5663" t="s">
        <v>675</v>
      </c>
      <c r="E5663" t="s">
        <v>20010</v>
      </c>
      <c r="F5663" t="s">
        <v>54</v>
      </c>
      <c r="G5663"/>
      <c r="H5663" t="s">
        <v>46949</v>
      </c>
      <c r="I5663" t="s">
        <v>53552</v>
      </c>
      <c r="J5663" t="s">
        <v>20028</v>
      </c>
      <c r="K5663" t="s">
        <v>565</v>
      </c>
      <c r="L5663" s="119" t="str">
        <f t="shared" si="352"/>
        <v>NA</v>
      </c>
      <c r="M5663" s="119"/>
      <c r="N5663" s="120" t="str">
        <f t="shared" si="353"/>
        <v>NA</v>
      </c>
      <c r="O5663" s="120"/>
      <c r="P5663"/>
      <c r="Q5663"/>
      <c r="R5663"/>
      <c r="S5663"/>
      <c r="T5663"/>
      <c r="U5663" t="s">
        <v>6875</v>
      </c>
      <c r="V5663" t="s">
        <v>6873</v>
      </c>
      <c r="W5663" t="s">
        <v>6874</v>
      </c>
      <c r="X5663" t="s">
        <v>675</v>
      </c>
      <c r="Y5663" t="s">
        <v>6876</v>
      </c>
      <c r="Z5663" t="s">
        <v>54</v>
      </c>
      <c r="AA5663"/>
      <c r="AB5663" t="s">
        <v>46307</v>
      </c>
      <c r="AC5663" t="s">
        <v>53043</v>
      </c>
      <c r="AD5663"/>
      <c r="AE5663" t="s">
        <v>105</v>
      </c>
      <c r="AF5663" s="119" t="str">
        <f t="shared" si="354"/>
        <v>NA</v>
      </c>
      <c r="AG5663" s="119"/>
      <c r="AH5663" s="119"/>
      <c r="AI5663" s="119"/>
      <c r="AJ5663" s="119" t="str">
        <f t="shared" si="355"/>
        <v>NA</v>
      </c>
      <c r="AK5663" s="190"/>
      <c r="AL5663" s="191"/>
    </row>
    <row r="5664" spans="1:38" x14ac:dyDescent="0.25">
      <c r="A5664" t="s">
        <v>16752</v>
      </c>
      <c r="B5664" t="s">
        <v>16750</v>
      </c>
      <c r="C5664" t="s">
        <v>16751</v>
      </c>
      <c r="D5664" t="s">
        <v>675</v>
      </c>
      <c r="E5664" t="s">
        <v>12478</v>
      </c>
      <c r="F5664" t="s">
        <v>54</v>
      </c>
      <c r="G5664"/>
      <c r="H5664" t="s">
        <v>46950</v>
      </c>
      <c r="I5664" t="s">
        <v>53553</v>
      </c>
      <c r="J5664"/>
      <c r="K5664" t="s">
        <v>565</v>
      </c>
      <c r="L5664" s="119" t="str">
        <f t="shared" si="352"/>
        <v>NA</v>
      </c>
      <c r="M5664" s="119"/>
      <c r="N5664" s="120" t="str">
        <f t="shared" si="353"/>
        <v>NA</v>
      </c>
      <c r="O5664" s="120"/>
      <c r="P5664"/>
      <c r="Q5664"/>
      <c r="R5664"/>
      <c r="S5664"/>
      <c r="T5664"/>
      <c r="U5664" t="s">
        <v>8989</v>
      </c>
      <c r="V5664" t="s">
        <v>8987</v>
      </c>
      <c r="W5664" t="s">
        <v>8988</v>
      </c>
      <c r="X5664" t="s">
        <v>675</v>
      </c>
      <c r="Y5664" t="s">
        <v>6876</v>
      </c>
      <c r="Z5664" t="s">
        <v>54</v>
      </c>
      <c r="AA5664"/>
      <c r="AB5664" t="s">
        <v>46307</v>
      </c>
      <c r="AC5664" t="s">
        <v>53043</v>
      </c>
      <c r="AD5664" t="s">
        <v>8990</v>
      </c>
      <c r="AE5664" t="s">
        <v>105</v>
      </c>
      <c r="AF5664" s="119" t="str">
        <f t="shared" si="354"/>
        <v>NA</v>
      </c>
      <c r="AG5664" s="119"/>
      <c r="AH5664" s="119"/>
      <c r="AI5664" s="119"/>
      <c r="AJ5664" s="119" t="str">
        <f t="shared" si="355"/>
        <v>NA</v>
      </c>
      <c r="AK5664" s="190"/>
      <c r="AL5664" s="191"/>
    </row>
    <row r="5665" spans="1:38" x14ac:dyDescent="0.25">
      <c r="A5665" t="s">
        <v>12477</v>
      </c>
      <c r="B5665" t="s">
        <v>12475</v>
      </c>
      <c r="C5665" t="s">
        <v>12476</v>
      </c>
      <c r="D5665" t="s">
        <v>675</v>
      </c>
      <c r="E5665" t="s">
        <v>12478</v>
      </c>
      <c r="F5665" t="s">
        <v>54</v>
      </c>
      <c r="G5665"/>
      <c r="H5665" t="s">
        <v>46951</v>
      </c>
      <c r="I5665" t="s">
        <v>53553</v>
      </c>
      <c r="J5665" t="s">
        <v>12479</v>
      </c>
      <c r="K5665" t="s">
        <v>105</v>
      </c>
      <c r="L5665" s="119" t="str">
        <f t="shared" si="352"/>
        <v>NA</v>
      </c>
      <c r="M5665" s="119"/>
      <c r="N5665" s="120" t="str">
        <f t="shared" si="353"/>
        <v>NA</v>
      </c>
      <c r="O5665" s="120"/>
      <c r="P5665"/>
      <c r="Q5665"/>
      <c r="R5665"/>
      <c r="S5665"/>
      <c r="T5665"/>
      <c r="U5665" t="s">
        <v>10968</v>
      </c>
      <c r="V5665" t="s">
        <v>10966</v>
      </c>
      <c r="W5665" t="s">
        <v>10967</v>
      </c>
      <c r="X5665" t="s">
        <v>675</v>
      </c>
      <c r="Y5665" t="s">
        <v>6876</v>
      </c>
      <c r="Z5665" t="s">
        <v>54</v>
      </c>
      <c r="AA5665"/>
      <c r="AB5665" t="s">
        <v>46306</v>
      </c>
      <c r="AC5665" t="s">
        <v>53043</v>
      </c>
      <c r="AD5665" t="s">
        <v>10969</v>
      </c>
      <c r="AE5665" t="s">
        <v>105</v>
      </c>
      <c r="AF5665" s="119" t="str">
        <f t="shared" si="354"/>
        <v>NA</v>
      </c>
      <c r="AG5665" s="119"/>
      <c r="AH5665" s="119"/>
      <c r="AI5665" s="119"/>
      <c r="AJ5665" s="119" t="str">
        <f t="shared" si="355"/>
        <v>NA</v>
      </c>
      <c r="AK5665" s="190"/>
      <c r="AL5665" s="191"/>
    </row>
    <row r="5666" spans="1:38" x14ac:dyDescent="0.25">
      <c r="A5666" t="s">
        <v>18858</v>
      </c>
      <c r="B5666" t="s">
        <v>18856</v>
      </c>
      <c r="C5666" t="s">
        <v>18857</v>
      </c>
      <c r="D5666" t="s">
        <v>675</v>
      </c>
      <c r="E5666" t="s">
        <v>4311</v>
      </c>
      <c r="F5666" t="s">
        <v>54</v>
      </c>
      <c r="G5666"/>
      <c r="H5666" t="s">
        <v>46952</v>
      </c>
      <c r="I5666" t="s">
        <v>53554</v>
      </c>
      <c r="J5666" t="s">
        <v>18859</v>
      </c>
      <c r="K5666" t="s">
        <v>565</v>
      </c>
      <c r="L5666" s="119" t="str">
        <f t="shared" si="352"/>
        <v>NA</v>
      </c>
      <c r="M5666" s="119"/>
      <c r="N5666" s="120" t="str">
        <f t="shared" si="353"/>
        <v>NA</v>
      </c>
      <c r="O5666" s="120"/>
      <c r="P5666"/>
      <c r="Q5666"/>
      <c r="R5666"/>
      <c r="S5666"/>
      <c r="T5666"/>
      <c r="U5666" t="s">
        <v>9774</v>
      </c>
      <c r="V5666" t="s">
        <v>9772</v>
      </c>
      <c r="W5666" t="s">
        <v>9773</v>
      </c>
      <c r="X5666" t="s">
        <v>675</v>
      </c>
      <c r="Y5666" t="s">
        <v>6876</v>
      </c>
      <c r="Z5666" t="s">
        <v>54</v>
      </c>
      <c r="AA5666"/>
      <c r="AB5666" t="s">
        <v>46307</v>
      </c>
      <c r="AC5666" t="s">
        <v>53043</v>
      </c>
      <c r="AD5666" t="s">
        <v>9774</v>
      </c>
      <c r="AE5666" t="s">
        <v>105</v>
      </c>
      <c r="AF5666" s="119" t="str">
        <f t="shared" si="354"/>
        <v>NA</v>
      </c>
      <c r="AG5666" s="119"/>
      <c r="AH5666" s="119"/>
      <c r="AI5666" s="119"/>
      <c r="AJ5666" s="119" t="str">
        <f t="shared" si="355"/>
        <v>NA</v>
      </c>
      <c r="AK5666" s="190"/>
      <c r="AL5666" s="191"/>
    </row>
    <row r="5667" spans="1:38" x14ac:dyDescent="0.25">
      <c r="A5667" t="s">
        <v>16549</v>
      </c>
      <c r="B5667" t="s">
        <v>16547</v>
      </c>
      <c r="C5667" t="s">
        <v>16548</v>
      </c>
      <c r="D5667" t="s">
        <v>675</v>
      </c>
      <c r="E5667" t="s">
        <v>16550</v>
      </c>
      <c r="F5667" t="s">
        <v>54</v>
      </c>
      <c r="G5667"/>
      <c r="H5667" t="s">
        <v>46953</v>
      </c>
      <c r="I5667" t="s">
        <v>53555</v>
      </c>
      <c r="J5667" t="s">
        <v>16551</v>
      </c>
      <c r="K5667" t="s">
        <v>565</v>
      </c>
      <c r="L5667" s="119" t="str">
        <f t="shared" si="352"/>
        <v>NA</v>
      </c>
      <c r="M5667" s="119"/>
      <c r="N5667" s="120" t="str">
        <f t="shared" si="353"/>
        <v>NA</v>
      </c>
      <c r="O5667" s="120"/>
      <c r="P5667"/>
      <c r="Q5667"/>
      <c r="R5667"/>
      <c r="S5667"/>
      <c r="T5667"/>
      <c r="U5667" t="s">
        <v>7728</v>
      </c>
      <c r="V5667" t="s">
        <v>7726</v>
      </c>
      <c r="W5667" t="s">
        <v>7727</v>
      </c>
      <c r="X5667" t="s">
        <v>675</v>
      </c>
      <c r="Y5667" t="s">
        <v>6876</v>
      </c>
      <c r="Z5667" t="s">
        <v>54</v>
      </c>
      <c r="AA5667"/>
      <c r="AB5667" t="s">
        <v>46307</v>
      </c>
      <c r="AC5667" t="s">
        <v>53043</v>
      </c>
      <c r="AD5667" t="s">
        <v>7729</v>
      </c>
      <c r="AE5667" t="s">
        <v>105</v>
      </c>
      <c r="AF5667" s="119" t="str">
        <f t="shared" si="354"/>
        <v>NA</v>
      </c>
      <c r="AG5667" s="119"/>
      <c r="AH5667" s="119"/>
      <c r="AI5667" s="119"/>
      <c r="AJ5667" s="119" t="str">
        <f t="shared" si="355"/>
        <v>NA</v>
      </c>
      <c r="AK5667" s="190"/>
      <c r="AL5667" s="191"/>
    </row>
    <row r="5668" spans="1:38" x14ac:dyDescent="0.25">
      <c r="A5668" t="s">
        <v>16579</v>
      </c>
      <c r="B5668" t="s">
        <v>16577</v>
      </c>
      <c r="C5668" t="s">
        <v>16578</v>
      </c>
      <c r="D5668" t="s">
        <v>675</v>
      </c>
      <c r="E5668" t="s">
        <v>1106</v>
      </c>
      <c r="F5668" t="s">
        <v>54</v>
      </c>
      <c r="G5668"/>
      <c r="H5668" t="s">
        <v>46954</v>
      </c>
      <c r="I5668" t="s">
        <v>53556</v>
      </c>
      <c r="J5668" t="s">
        <v>16580</v>
      </c>
      <c r="K5668" t="s">
        <v>565</v>
      </c>
      <c r="L5668" s="119" t="str">
        <f t="shared" si="352"/>
        <v>NA</v>
      </c>
      <c r="M5668" s="119"/>
      <c r="N5668" s="120" t="str">
        <f t="shared" si="353"/>
        <v>NA</v>
      </c>
      <c r="O5668" s="120"/>
      <c r="P5668"/>
      <c r="Q5668"/>
      <c r="R5668"/>
      <c r="S5668"/>
      <c r="T5668"/>
      <c r="U5668" t="s">
        <v>10521</v>
      </c>
      <c r="V5668" t="s">
        <v>10519</v>
      </c>
      <c r="W5668" t="s">
        <v>10520</v>
      </c>
      <c r="X5668" t="s">
        <v>675</v>
      </c>
      <c r="Y5668" t="s">
        <v>6876</v>
      </c>
      <c r="Z5668" t="s">
        <v>54</v>
      </c>
      <c r="AA5668"/>
      <c r="AB5668" t="s">
        <v>46306</v>
      </c>
      <c r="AC5668" t="s">
        <v>53043</v>
      </c>
      <c r="AD5668" t="s">
        <v>10522</v>
      </c>
      <c r="AE5668" t="s">
        <v>105</v>
      </c>
      <c r="AF5668" s="119" t="str">
        <f t="shared" si="354"/>
        <v>NA</v>
      </c>
      <c r="AG5668" s="119"/>
      <c r="AH5668" s="119"/>
      <c r="AI5668" s="119"/>
      <c r="AJ5668" s="119" t="str">
        <f t="shared" si="355"/>
        <v>NA</v>
      </c>
      <c r="AK5668" s="190"/>
      <c r="AL5668" s="191"/>
    </row>
    <row r="5669" spans="1:38" x14ac:dyDescent="0.25">
      <c r="A5669" t="s">
        <v>15318</v>
      </c>
      <c r="B5669" t="s">
        <v>15316</v>
      </c>
      <c r="C5669" t="s">
        <v>15317</v>
      </c>
      <c r="D5669" t="s">
        <v>675</v>
      </c>
      <c r="E5669" t="s">
        <v>15319</v>
      </c>
      <c r="F5669" t="s">
        <v>54</v>
      </c>
      <c r="G5669"/>
      <c r="H5669" t="s">
        <v>46955</v>
      </c>
      <c r="I5669" t="s">
        <v>53557</v>
      </c>
      <c r="J5669" t="s">
        <v>15318</v>
      </c>
      <c r="K5669" t="s">
        <v>565</v>
      </c>
      <c r="L5669" s="119" t="str">
        <f t="shared" si="352"/>
        <v>NA</v>
      </c>
      <c r="M5669" s="119"/>
      <c r="N5669" s="120" t="str">
        <f t="shared" si="353"/>
        <v>NA</v>
      </c>
      <c r="O5669" s="120"/>
      <c r="P5669"/>
      <c r="Q5669"/>
      <c r="R5669"/>
      <c r="S5669"/>
      <c r="T5669"/>
      <c r="U5669" t="s">
        <v>7353</v>
      </c>
      <c r="V5669" t="s">
        <v>7351</v>
      </c>
      <c r="W5669" t="s">
        <v>7352</v>
      </c>
      <c r="X5669" t="s">
        <v>675</v>
      </c>
      <c r="Y5669" t="s">
        <v>6876</v>
      </c>
      <c r="Z5669" t="s">
        <v>54</v>
      </c>
      <c r="AA5669"/>
      <c r="AB5669" t="s">
        <v>46306</v>
      </c>
      <c r="AC5669" t="s">
        <v>53043</v>
      </c>
      <c r="AD5669" t="s">
        <v>7354</v>
      </c>
      <c r="AE5669" t="s">
        <v>105</v>
      </c>
      <c r="AF5669" s="119" t="str">
        <f t="shared" si="354"/>
        <v>NA</v>
      </c>
      <c r="AG5669" s="119"/>
      <c r="AH5669" s="119"/>
      <c r="AI5669" s="119"/>
      <c r="AJ5669" s="119" t="str">
        <f t="shared" si="355"/>
        <v>NA</v>
      </c>
      <c r="AK5669" s="190"/>
      <c r="AL5669" s="191"/>
    </row>
    <row r="5670" spans="1:38" x14ac:dyDescent="0.25">
      <c r="A5670" t="s">
        <v>18065</v>
      </c>
      <c r="B5670" t="s">
        <v>18063</v>
      </c>
      <c r="C5670" t="s">
        <v>18064</v>
      </c>
      <c r="D5670" t="s">
        <v>675</v>
      </c>
      <c r="E5670" t="s">
        <v>18066</v>
      </c>
      <c r="F5670" t="s">
        <v>54</v>
      </c>
      <c r="G5670"/>
      <c r="H5670" t="s">
        <v>46956</v>
      </c>
      <c r="I5670" t="s">
        <v>53558</v>
      </c>
      <c r="J5670" t="s">
        <v>18065</v>
      </c>
      <c r="K5670" t="s">
        <v>565</v>
      </c>
      <c r="L5670" s="119" t="str">
        <f t="shared" si="352"/>
        <v>NA</v>
      </c>
      <c r="M5670" s="119"/>
      <c r="N5670" s="120" t="str">
        <f t="shared" si="353"/>
        <v>NA</v>
      </c>
      <c r="O5670" s="120"/>
      <c r="P5670"/>
      <c r="Q5670"/>
      <c r="R5670"/>
      <c r="S5670"/>
      <c r="T5670"/>
      <c r="U5670" t="s">
        <v>15763</v>
      </c>
      <c r="V5670" t="s">
        <v>15761</v>
      </c>
      <c r="W5670" t="s">
        <v>15762</v>
      </c>
      <c r="X5670" t="s">
        <v>675</v>
      </c>
      <c r="Y5670" t="s">
        <v>8997</v>
      </c>
      <c r="Z5670" t="s">
        <v>54</v>
      </c>
      <c r="AA5670"/>
      <c r="AB5670" t="s">
        <v>46307</v>
      </c>
      <c r="AC5670" t="s">
        <v>53044</v>
      </c>
      <c r="AD5670" t="s">
        <v>15764</v>
      </c>
      <c r="AE5670" t="s">
        <v>565</v>
      </c>
      <c r="AF5670" s="119" t="str">
        <f t="shared" si="354"/>
        <v>NA</v>
      </c>
      <c r="AG5670" s="119"/>
      <c r="AH5670" s="119"/>
      <c r="AI5670" s="119"/>
      <c r="AJ5670" s="119" t="str">
        <f t="shared" si="355"/>
        <v>NA</v>
      </c>
      <c r="AK5670" s="190"/>
      <c r="AL5670" s="191"/>
    </row>
    <row r="5671" spans="1:38" x14ac:dyDescent="0.25">
      <c r="A5671" t="s">
        <v>22538</v>
      </c>
      <c r="B5671" t="s">
        <v>22537</v>
      </c>
      <c r="C5671" t="s">
        <v>10697</v>
      </c>
      <c r="D5671" t="s">
        <v>675</v>
      </c>
      <c r="E5671" t="s">
        <v>18066</v>
      </c>
      <c r="F5671" t="s">
        <v>54</v>
      </c>
      <c r="G5671"/>
      <c r="H5671" t="s">
        <v>46957</v>
      </c>
      <c r="I5671" t="s">
        <v>53558</v>
      </c>
      <c r="J5671"/>
      <c r="K5671" t="s">
        <v>565</v>
      </c>
      <c r="L5671" s="119" t="str">
        <f t="shared" si="352"/>
        <v>NA</v>
      </c>
      <c r="M5671" s="119"/>
      <c r="N5671" s="120" t="str">
        <f t="shared" si="353"/>
        <v>NA</v>
      </c>
      <c r="O5671" s="120"/>
      <c r="P5671"/>
      <c r="Q5671"/>
      <c r="R5671"/>
      <c r="S5671"/>
      <c r="T5671"/>
      <c r="U5671" t="s">
        <v>18107</v>
      </c>
      <c r="V5671" t="s">
        <v>18105</v>
      </c>
      <c r="W5671" t="s">
        <v>18106</v>
      </c>
      <c r="X5671" t="s">
        <v>675</v>
      </c>
      <c r="Y5671" t="s">
        <v>8997</v>
      </c>
      <c r="Z5671" t="s">
        <v>54</v>
      </c>
      <c r="AA5671"/>
      <c r="AB5671" t="s">
        <v>46307</v>
      </c>
      <c r="AC5671" t="s">
        <v>53044</v>
      </c>
      <c r="AD5671" t="s">
        <v>18108</v>
      </c>
      <c r="AE5671" t="s">
        <v>565</v>
      </c>
      <c r="AF5671" s="119" t="str">
        <f t="shared" si="354"/>
        <v>NA</v>
      </c>
      <c r="AG5671" s="119"/>
      <c r="AH5671" s="119"/>
      <c r="AI5671" s="119"/>
      <c r="AJ5671" s="119" t="str">
        <f t="shared" si="355"/>
        <v>NA</v>
      </c>
      <c r="AK5671" s="190"/>
      <c r="AL5671" s="191"/>
    </row>
    <row r="5672" spans="1:38" x14ac:dyDescent="0.25">
      <c r="A5672" t="s">
        <v>18098</v>
      </c>
      <c r="B5672" t="s">
        <v>18096</v>
      </c>
      <c r="C5672" t="s">
        <v>18097</v>
      </c>
      <c r="D5672" t="s">
        <v>675</v>
      </c>
      <c r="E5672" t="s">
        <v>3536</v>
      </c>
      <c r="F5672" t="s">
        <v>54</v>
      </c>
      <c r="G5672"/>
      <c r="H5672" t="s">
        <v>46958</v>
      </c>
      <c r="I5672" t="s">
        <v>53559</v>
      </c>
      <c r="J5672" t="s">
        <v>18099</v>
      </c>
      <c r="K5672" t="s">
        <v>565</v>
      </c>
      <c r="L5672" s="119" t="str">
        <f t="shared" si="352"/>
        <v>NA</v>
      </c>
      <c r="M5672" s="119"/>
      <c r="N5672" s="120" t="str">
        <f t="shared" si="353"/>
        <v>NA</v>
      </c>
      <c r="O5672" s="120"/>
      <c r="P5672"/>
      <c r="Q5672"/>
      <c r="R5672"/>
      <c r="S5672"/>
      <c r="T5672"/>
      <c r="U5672" t="s">
        <v>20906</v>
      </c>
      <c r="V5672" t="s">
        <v>20904</v>
      </c>
      <c r="W5672" t="s">
        <v>20905</v>
      </c>
      <c r="X5672" t="s">
        <v>675</v>
      </c>
      <c r="Y5672" t="s">
        <v>8997</v>
      </c>
      <c r="Z5672" t="s">
        <v>54</v>
      </c>
      <c r="AA5672"/>
      <c r="AB5672" t="s">
        <v>46306</v>
      </c>
      <c r="AC5672" t="s">
        <v>53044</v>
      </c>
      <c r="AD5672" t="s">
        <v>20907</v>
      </c>
      <c r="AE5672" t="s">
        <v>105</v>
      </c>
      <c r="AF5672" s="119" t="str">
        <f t="shared" si="354"/>
        <v>NA</v>
      </c>
      <c r="AG5672" s="119"/>
      <c r="AH5672" s="119"/>
      <c r="AI5672" s="119"/>
      <c r="AJ5672" s="119" t="str">
        <f t="shared" si="355"/>
        <v>NA</v>
      </c>
      <c r="AK5672" s="190"/>
      <c r="AL5672" s="191"/>
    </row>
    <row r="5673" spans="1:38" x14ac:dyDescent="0.25">
      <c r="A5673" t="s">
        <v>9849</v>
      </c>
      <c r="B5673" t="s">
        <v>9847</v>
      </c>
      <c r="C5673" t="s">
        <v>9848</v>
      </c>
      <c r="D5673" t="s">
        <v>675</v>
      </c>
      <c r="E5673" t="s">
        <v>3531</v>
      </c>
      <c r="F5673" t="s">
        <v>54</v>
      </c>
      <c r="G5673"/>
      <c r="H5673" t="s">
        <v>46959</v>
      </c>
      <c r="I5673" t="s">
        <v>53560</v>
      </c>
      <c r="J5673"/>
      <c r="K5673" t="s">
        <v>105</v>
      </c>
      <c r="L5673" s="119" t="str">
        <f t="shared" si="352"/>
        <v>NA</v>
      </c>
      <c r="M5673" s="119"/>
      <c r="N5673" s="120" t="str">
        <f t="shared" si="353"/>
        <v>NA</v>
      </c>
      <c r="O5673" s="120"/>
      <c r="P5673"/>
      <c r="Q5673"/>
      <c r="R5673"/>
      <c r="S5673"/>
      <c r="T5673"/>
      <c r="U5673" t="s">
        <v>12247</v>
      </c>
      <c r="V5673" t="s">
        <v>12245</v>
      </c>
      <c r="W5673" t="s">
        <v>12246</v>
      </c>
      <c r="X5673" t="s">
        <v>675</v>
      </c>
      <c r="Y5673" t="s">
        <v>8997</v>
      </c>
      <c r="Z5673" t="s">
        <v>54</v>
      </c>
      <c r="AA5673"/>
      <c r="AB5673" t="s">
        <v>46306</v>
      </c>
      <c r="AC5673" t="s">
        <v>53044</v>
      </c>
      <c r="AD5673"/>
      <c r="AE5673" t="s">
        <v>105</v>
      </c>
      <c r="AF5673" s="119" t="str">
        <f t="shared" si="354"/>
        <v>NA</v>
      </c>
      <c r="AG5673" s="119"/>
      <c r="AH5673" s="119"/>
      <c r="AI5673" s="119"/>
      <c r="AJ5673" s="119" t="str">
        <f t="shared" si="355"/>
        <v>NA</v>
      </c>
      <c r="AK5673" s="190"/>
      <c r="AL5673" s="191"/>
    </row>
    <row r="5674" spans="1:38" x14ac:dyDescent="0.25">
      <c r="A5674" t="s">
        <v>19899</v>
      </c>
      <c r="B5674" t="s">
        <v>19897</v>
      </c>
      <c r="C5674" t="s">
        <v>19898</v>
      </c>
      <c r="D5674" t="s">
        <v>675</v>
      </c>
      <c r="E5674" t="s">
        <v>7365</v>
      </c>
      <c r="F5674" t="s">
        <v>54</v>
      </c>
      <c r="G5674"/>
      <c r="H5674" t="s">
        <v>46960</v>
      </c>
      <c r="I5674" t="s">
        <v>53561</v>
      </c>
      <c r="J5674" t="s">
        <v>19900</v>
      </c>
      <c r="K5674" t="s">
        <v>565</v>
      </c>
      <c r="L5674" s="119" t="str">
        <f t="shared" si="352"/>
        <v>NA</v>
      </c>
      <c r="M5674" s="119"/>
      <c r="N5674" s="120" t="str">
        <f t="shared" si="353"/>
        <v>NA</v>
      </c>
      <c r="O5674" s="120"/>
      <c r="P5674"/>
      <c r="Q5674"/>
      <c r="R5674"/>
      <c r="S5674"/>
      <c r="T5674"/>
      <c r="U5674" t="s">
        <v>8996</v>
      </c>
      <c r="V5674" t="s">
        <v>8994</v>
      </c>
      <c r="W5674" t="s">
        <v>8995</v>
      </c>
      <c r="X5674" t="s">
        <v>675</v>
      </c>
      <c r="Y5674" t="s">
        <v>8997</v>
      </c>
      <c r="Z5674" t="s">
        <v>54</v>
      </c>
      <c r="AA5674"/>
      <c r="AB5674" t="s">
        <v>46307</v>
      </c>
      <c r="AC5674" t="s">
        <v>53044</v>
      </c>
      <c r="AD5674"/>
      <c r="AE5674" t="s">
        <v>105</v>
      </c>
      <c r="AF5674" s="119" t="str">
        <f t="shared" si="354"/>
        <v>NA</v>
      </c>
      <c r="AG5674" s="119"/>
      <c r="AH5674" s="119"/>
      <c r="AI5674" s="119"/>
      <c r="AJ5674" s="119" t="str">
        <f t="shared" si="355"/>
        <v>NA</v>
      </c>
      <c r="AK5674" s="190"/>
      <c r="AL5674" s="191"/>
    </row>
    <row r="5675" spans="1:38" x14ac:dyDescent="0.25">
      <c r="A5675" t="s">
        <v>9652</v>
      </c>
      <c r="B5675" t="s">
        <v>9650</v>
      </c>
      <c r="C5675" t="s">
        <v>9651</v>
      </c>
      <c r="D5675" t="s">
        <v>675</v>
      </c>
      <c r="E5675" t="s">
        <v>7365</v>
      </c>
      <c r="F5675" t="s">
        <v>54</v>
      </c>
      <c r="G5675"/>
      <c r="H5675" t="s">
        <v>46961</v>
      </c>
      <c r="I5675" t="s">
        <v>53561</v>
      </c>
      <c r="J5675"/>
      <c r="K5675" t="s">
        <v>105</v>
      </c>
      <c r="L5675" s="119" t="str">
        <f t="shared" si="352"/>
        <v>NA</v>
      </c>
      <c r="M5675" s="119"/>
      <c r="N5675" s="120" t="str">
        <f t="shared" si="353"/>
        <v>NA</v>
      </c>
      <c r="O5675" s="120"/>
      <c r="P5675"/>
      <c r="Q5675"/>
      <c r="R5675"/>
      <c r="S5675"/>
      <c r="T5675"/>
      <c r="U5675" t="s">
        <v>20874</v>
      </c>
      <c r="V5675" t="s">
        <v>20872</v>
      </c>
      <c r="W5675" t="s">
        <v>20873</v>
      </c>
      <c r="X5675" t="s">
        <v>675</v>
      </c>
      <c r="Y5675" t="s">
        <v>8997</v>
      </c>
      <c r="Z5675" t="s">
        <v>54</v>
      </c>
      <c r="AA5675"/>
      <c r="AB5675" t="s">
        <v>46306</v>
      </c>
      <c r="AC5675" t="s">
        <v>53044</v>
      </c>
      <c r="AD5675"/>
      <c r="AE5675" t="s">
        <v>105</v>
      </c>
      <c r="AF5675" s="119" t="str">
        <f t="shared" si="354"/>
        <v>NA</v>
      </c>
      <c r="AG5675" s="119"/>
      <c r="AH5675" s="119"/>
      <c r="AI5675" s="119"/>
      <c r="AJ5675" s="119" t="str">
        <f t="shared" si="355"/>
        <v>NA</v>
      </c>
      <c r="AK5675" s="190"/>
      <c r="AL5675" s="191"/>
    </row>
    <row r="5676" spans="1:38" x14ac:dyDescent="0.25">
      <c r="A5676" t="s">
        <v>7364</v>
      </c>
      <c r="B5676" t="s">
        <v>7362</v>
      </c>
      <c r="C5676" t="s">
        <v>7363</v>
      </c>
      <c r="D5676" t="s">
        <v>675</v>
      </c>
      <c r="E5676" t="s">
        <v>7365</v>
      </c>
      <c r="F5676" t="s">
        <v>54</v>
      </c>
      <c r="G5676"/>
      <c r="H5676" t="s">
        <v>46962</v>
      </c>
      <c r="I5676" t="s">
        <v>53561</v>
      </c>
      <c r="J5676" t="s">
        <v>7366</v>
      </c>
      <c r="K5676" t="s">
        <v>105</v>
      </c>
      <c r="L5676" s="119" t="str">
        <f t="shared" si="352"/>
        <v>NA</v>
      </c>
      <c r="M5676" s="119"/>
      <c r="N5676" s="120" t="str">
        <f t="shared" si="353"/>
        <v>NA</v>
      </c>
      <c r="O5676" s="120"/>
      <c r="P5676"/>
      <c r="Q5676"/>
      <c r="R5676"/>
      <c r="S5676"/>
      <c r="T5676"/>
      <c r="U5676" t="s">
        <v>9621</v>
      </c>
      <c r="V5676" t="s">
        <v>9619</v>
      </c>
      <c r="W5676" t="s">
        <v>9620</v>
      </c>
      <c r="X5676" t="s">
        <v>675</v>
      </c>
      <c r="Y5676" t="s">
        <v>8997</v>
      </c>
      <c r="Z5676" t="s">
        <v>54</v>
      </c>
      <c r="AA5676"/>
      <c r="AB5676" t="s">
        <v>46307</v>
      </c>
      <c r="AC5676" t="s">
        <v>53044</v>
      </c>
      <c r="AD5676"/>
      <c r="AE5676" t="s">
        <v>105</v>
      </c>
      <c r="AF5676" s="119" t="str">
        <f t="shared" si="354"/>
        <v>NA</v>
      </c>
      <c r="AG5676" s="119"/>
      <c r="AH5676" s="119"/>
      <c r="AI5676" s="119"/>
      <c r="AJ5676" s="119" t="str">
        <f t="shared" si="355"/>
        <v>NA</v>
      </c>
      <c r="AK5676" s="190"/>
      <c r="AL5676" s="191"/>
    </row>
    <row r="5677" spans="1:38" x14ac:dyDescent="0.25">
      <c r="A5677" t="s">
        <v>22639</v>
      </c>
      <c r="B5677" t="s">
        <v>22638</v>
      </c>
      <c r="C5677" t="s">
        <v>3961</v>
      </c>
      <c r="D5677" t="s">
        <v>675</v>
      </c>
      <c r="E5677" t="s">
        <v>351</v>
      </c>
      <c r="F5677" t="s">
        <v>54</v>
      </c>
      <c r="G5677"/>
      <c r="H5677" t="s">
        <v>46963</v>
      </c>
      <c r="I5677" t="s">
        <v>53562</v>
      </c>
      <c r="J5677" t="s">
        <v>22639</v>
      </c>
      <c r="K5677" t="s">
        <v>565</v>
      </c>
      <c r="L5677" s="119" t="str">
        <f t="shared" si="352"/>
        <v>NA</v>
      </c>
      <c r="M5677" s="119"/>
      <c r="N5677" s="120" t="str">
        <f t="shared" si="353"/>
        <v>NA</v>
      </c>
      <c r="O5677" s="120"/>
      <c r="P5677"/>
      <c r="Q5677"/>
      <c r="R5677"/>
      <c r="S5677"/>
      <c r="T5677"/>
      <c r="U5677" t="s">
        <v>10855</v>
      </c>
      <c r="V5677" t="s">
        <v>10854</v>
      </c>
      <c r="W5677" t="s">
        <v>10851</v>
      </c>
      <c r="X5677" t="s">
        <v>675</v>
      </c>
      <c r="Y5677" t="s">
        <v>4534</v>
      </c>
      <c r="Z5677" t="s">
        <v>54</v>
      </c>
      <c r="AA5677"/>
      <c r="AB5677" t="s">
        <v>46306</v>
      </c>
      <c r="AC5677" t="s">
        <v>53045</v>
      </c>
      <c r="AD5677" t="s">
        <v>10856</v>
      </c>
      <c r="AE5677" t="s">
        <v>565</v>
      </c>
      <c r="AF5677" s="119" t="str">
        <f t="shared" si="354"/>
        <v>NA</v>
      </c>
      <c r="AG5677" s="119"/>
      <c r="AH5677" s="119"/>
      <c r="AI5677" s="119"/>
      <c r="AJ5677" s="119" t="str">
        <f t="shared" si="355"/>
        <v>NA</v>
      </c>
      <c r="AK5677" s="190"/>
      <c r="AL5677" s="191"/>
    </row>
    <row r="5678" spans="1:38" x14ac:dyDescent="0.25">
      <c r="A5678" t="s">
        <v>9989</v>
      </c>
      <c r="B5678" t="s">
        <v>9987</v>
      </c>
      <c r="C5678" t="s">
        <v>9988</v>
      </c>
      <c r="D5678" t="s">
        <v>675</v>
      </c>
      <c r="E5678" t="s">
        <v>9990</v>
      </c>
      <c r="F5678" t="s">
        <v>54</v>
      </c>
      <c r="G5678"/>
      <c r="H5678" t="s">
        <v>46964</v>
      </c>
      <c r="I5678" t="s">
        <v>53563</v>
      </c>
      <c r="J5678" t="s">
        <v>9989</v>
      </c>
      <c r="K5678" t="s">
        <v>105</v>
      </c>
      <c r="L5678" s="119" t="str">
        <f t="shared" si="352"/>
        <v>NA</v>
      </c>
      <c r="M5678" s="119"/>
      <c r="N5678" s="120" t="str">
        <f t="shared" si="353"/>
        <v>NA</v>
      </c>
      <c r="O5678" s="120"/>
      <c r="P5678"/>
      <c r="Q5678"/>
      <c r="R5678"/>
      <c r="S5678"/>
      <c r="T5678"/>
      <c r="U5678" t="s">
        <v>18913</v>
      </c>
      <c r="V5678" t="s">
        <v>18911</v>
      </c>
      <c r="W5678" t="s">
        <v>18912</v>
      </c>
      <c r="X5678" t="s">
        <v>675</v>
      </c>
      <c r="Y5678" t="s">
        <v>4534</v>
      </c>
      <c r="Z5678" t="s">
        <v>54</v>
      </c>
      <c r="AA5678"/>
      <c r="AB5678" t="s">
        <v>46305</v>
      </c>
      <c r="AC5678" t="s">
        <v>53045</v>
      </c>
      <c r="AD5678" t="s">
        <v>18914</v>
      </c>
      <c r="AE5678" t="s">
        <v>565</v>
      </c>
      <c r="AF5678" s="119" t="str">
        <f t="shared" si="354"/>
        <v>NA</v>
      </c>
      <c r="AG5678" s="119"/>
      <c r="AH5678" s="119"/>
      <c r="AI5678" s="119"/>
      <c r="AJ5678" s="119" t="str">
        <f t="shared" si="355"/>
        <v>NA</v>
      </c>
      <c r="AK5678" s="190"/>
      <c r="AL5678" s="191"/>
    </row>
    <row r="5679" spans="1:38" x14ac:dyDescent="0.25">
      <c r="A5679" t="s">
        <v>7542</v>
      </c>
      <c r="B5679" t="s">
        <v>7540</v>
      </c>
      <c r="C5679" t="s">
        <v>7541</v>
      </c>
      <c r="D5679" t="s">
        <v>675</v>
      </c>
      <c r="E5679" t="s">
        <v>7543</v>
      </c>
      <c r="F5679" t="s">
        <v>54</v>
      </c>
      <c r="G5679"/>
      <c r="H5679" t="s">
        <v>46965</v>
      </c>
      <c r="I5679" t="s">
        <v>53564</v>
      </c>
      <c r="J5679"/>
      <c r="K5679" t="s">
        <v>105</v>
      </c>
      <c r="L5679" s="119" t="str">
        <f t="shared" si="352"/>
        <v>NA</v>
      </c>
      <c r="M5679" s="119"/>
      <c r="N5679" s="120" t="str">
        <f t="shared" si="353"/>
        <v>NA</v>
      </c>
      <c r="O5679" s="120"/>
      <c r="P5679"/>
      <c r="Q5679"/>
      <c r="R5679"/>
      <c r="S5679"/>
      <c r="T5679"/>
      <c r="U5679" t="s">
        <v>15796</v>
      </c>
      <c r="V5679" t="s">
        <v>15794</v>
      </c>
      <c r="W5679" t="s">
        <v>15795</v>
      </c>
      <c r="X5679" t="s">
        <v>675</v>
      </c>
      <c r="Y5679" t="s">
        <v>4534</v>
      </c>
      <c r="Z5679" t="s">
        <v>54</v>
      </c>
      <c r="AA5679"/>
      <c r="AB5679" t="s">
        <v>46305</v>
      </c>
      <c r="AC5679" t="s">
        <v>53045</v>
      </c>
      <c r="AD5679" t="s">
        <v>15797</v>
      </c>
      <c r="AE5679" t="s">
        <v>565</v>
      </c>
      <c r="AF5679" s="119" t="str">
        <f t="shared" si="354"/>
        <v>NA</v>
      </c>
      <c r="AG5679" s="119"/>
      <c r="AH5679" s="119"/>
      <c r="AI5679" s="119"/>
      <c r="AJ5679" s="119" t="str">
        <f t="shared" si="355"/>
        <v>NA</v>
      </c>
      <c r="AK5679" s="190"/>
      <c r="AL5679" s="191"/>
    </row>
    <row r="5680" spans="1:38" x14ac:dyDescent="0.25">
      <c r="A5680" t="s">
        <v>18387</v>
      </c>
      <c r="B5680" t="s">
        <v>18385</v>
      </c>
      <c r="C5680" t="s">
        <v>18386</v>
      </c>
      <c r="D5680" t="s">
        <v>675</v>
      </c>
      <c r="E5680" t="s">
        <v>18388</v>
      </c>
      <c r="F5680" t="s">
        <v>54</v>
      </c>
      <c r="G5680"/>
      <c r="H5680" t="s">
        <v>46966</v>
      </c>
      <c r="I5680" t="s">
        <v>53565</v>
      </c>
      <c r="J5680" t="s">
        <v>18387</v>
      </c>
      <c r="K5680" t="s">
        <v>565</v>
      </c>
      <c r="L5680" s="119" t="str">
        <f t="shared" si="352"/>
        <v>NA</v>
      </c>
      <c r="M5680" s="119"/>
      <c r="N5680" s="120" t="str">
        <f t="shared" si="353"/>
        <v>NA</v>
      </c>
      <c r="O5680" s="120"/>
      <c r="P5680"/>
      <c r="Q5680"/>
      <c r="R5680"/>
      <c r="S5680"/>
      <c r="T5680"/>
      <c r="U5680" t="s">
        <v>15573</v>
      </c>
      <c r="V5680" t="s">
        <v>15571</v>
      </c>
      <c r="W5680" t="s">
        <v>15572</v>
      </c>
      <c r="X5680" t="s">
        <v>675</v>
      </c>
      <c r="Y5680" t="s">
        <v>4534</v>
      </c>
      <c r="Z5680" t="s">
        <v>54</v>
      </c>
      <c r="AA5680"/>
      <c r="AB5680" t="s">
        <v>46305</v>
      </c>
      <c r="AC5680" t="s">
        <v>53045</v>
      </c>
      <c r="AD5680" t="s">
        <v>15573</v>
      </c>
      <c r="AE5680" t="s">
        <v>565</v>
      </c>
      <c r="AF5680" s="119" t="str">
        <f t="shared" si="354"/>
        <v>NA</v>
      </c>
      <c r="AG5680" s="119"/>
      <c r="AH5680" s="119"/>
      <c r="AI5680" s="119"/>
      <c r="AJ5680" s="119" t="str">
        <f t="shared" si="355"/>
        <v>NA</v>
      </c>
      <c r="AK5680" s="190"/>
      <c r="AL5680" s="191"/>
    </row>
    <row r="5681" spans="1:38" x14ac:dyDescent="0.25">
      <c r="A5681" t="s">
        <v>12236</v>
      </c>
      <c r="B5681" t="s">
        <v>12234</v>
      </c>
      <c r="C5681" t="s">
        <v>12235</v>
      </c>
      <c r="D5681" t="s">
        <v>675</v>
      </c>
      <c r="E5681" t="s">
        <v>12237</v>
      </c>
      <c r="F5681" t="s">
        <v>54</v>
      </c>
      <c r="G5681"/>
      <c r="H5681" t="s">
        <v>46967</v>
      </c>
      <c r="I5681" t="s">
        <v>53566</v>
      </c>
      <c r="J5681"/>
      <c r="K5681" t="s">
        <v>105</v>
      </c>
      <c r="L5681" s="119" t="str">
        <f t="shared" si="352"/>
        <v>NA</v>
      </c>
      <c r="M5681" s="119"/>
      <c r="N5681" s="120" t="str">
        <f t="shared" si="353"/>
        <v>NA</v>
      </c>
      <c r="O5681" s="120"/>
      <c r="P5681"/>
      <c r="Q5681"/>
      <c r="R5681"/>
      <c r="S5681"/>
      <c r="T5681"/>
      <c r="U5681" t="s">
        <v>10852</v>
      </c>
      <c r="V5681" t="s">
        <v>10850</v>
      </c>
      <c r="W5681" t="s">
        <v>10851</v>
      </c>
      <c r="X5681" t="s">
        <v>675</v>
      </c>
      <c r="Y5681" t="s">
        <v>4534</v>
      </c>
      <c r="Z5681" t="s">
        <v>54</v>
      </c>
      <c r="AA5681"/>
      <c r="AB5681" t="s">
        <v>46306</v>
      </c>
      <c r="AC5681" t="s">
        <v>53045</v>
      </c>
      <c r="AD5681" t="s">
        <v>10853</v>
      </c>
      <c r="AE5681" t="s">
        <v>565</v>
      </c>
      <c r="AF5681" s="119" t="str">
        <f t="shared" si="354"/>
        <v>NA</v>
      </c>
      <c r="AG5681" s="119"/>
      <c r="AH5681" s="119"/>
      <c r="AI5681" s="119"/>
      <c r="AJ5681" s="119" t="str">
        <f t="shared" si="355"/>
        <v>NA</v>
      </c>
      <c r="AK5681" s="190"/>
      <c r="AL5681" s="191"/>
    </row>
    <row r="5682" spans="1:38" x14ac:dyDescent="0.25">
      <c r="A5682" t="s">
        <v>17784</v>
      </c>
      <c r="B5682" t="s">
        <v>17782</v>
      </c>
      <c r="C5682" t="s">
        <v>17783</v>
      </c>
      <c r="D5682" t="s">
        <v>675</v>
      </c>
      <c r="E5682" t="s">
        <v>17785</v>
      </c>
      <c r="F5682" t="s">
        <v>54</v>
      </c>
      <c r="G5682"/>
      <c r="H5682" t="s">
        <v>46968</v>
      </c>
      <c r="I5682" t="s">
        <v>53567</v>
      </c>
      <c r="J5682" t="s">
        <v>17784</v>
      </c>
      <c r="K5682" t="s">
        <v>565</v>
      </c>
      <c r="L5682" s="119" t="str">
        <f t="shared" si="352"/>
        <v>NA</v>
      </c>
      <c r="M5682" s="119"/>
      <c r="N5682" s="120" t="str">
        <f t="shared" si="353"/>
        <v>NA</v>
      </c>
      <c r="O5682" s="120"/>
      <c r="P5682"/>
      <c r="Q5682"/>
      <c r="R5682"/>
      <c r="S5682"/>
      <c r="T5682"/>
      <c r="U5682" t="s">
        <v>11952</v>
      </c>
      <c r="V5682" t="s">
        <v>11950</v>
      </c>
      <c r="W5682" t="s">
        <v>11951</v>
      </c>
      <c r="X5682" t="s">
        <v>675</v>
      </c>
      <c r="Y5682" t="s">
        <v>4534</v>
      </c>
      <c r="Z5682" t="s">
        <v>54</v>
      </c>
      <c r="AA5682"/>
      <c r="AB5682" t="s">
        <v>46306</v>
      </c>
      <c r="AC5682" t="s">
        <v>53045</v>
      </c>
      <c r="AD5682" t="s">
        <v>11953</v>
      </c>
      <c r="AE5682" t="s">
        <v>105</v>
      </c>
      <c r="AF5682" s="119" t="str">
        <f t="shared" si="354"/>
        <v>NA</v>
      </c>
      <c r="AG5682" s="119"/>
      <c r="AH5682" s="119"/>
      <c r="AI5682" s="119"/>
      <c r="AJ5682" s="119" t="str">
        <f t="shared" si="355"/>
        <v>NA</v>
      </c>
      <c r="AK5682" s="190"/>
      <c r="AL5682" s="191"/>
    </row>
    <row r="5683" spans="1:38" x14ac:dyDescent="0.25">
      <c r="A5683" t="s">
        <v>9012</v>
      </c>
      <c r="B5683" t="s">
        <v>9010</v>
      </c>
      <c r="C5683" t="s">
        <v>9011</v>
      </c>
      <c r="D5683" t="s">
        <v>675</v>
      </c>
      <c r="E5683" t="s">
        <v>2804</v>
      </c>
      <c r="F5683" t="s">
        <v>54</v>
      </c>
      <c r="G5683"/>
      <c r="H5683" t="s">
        <v>46969</v>
      </c>
      <c r="I5683" t="s">
        <v>53568</v>
      </c>
      <c r="J5683" t="s">
        <v>9013</v>
      </c>
      <c r="K5683" t="s">
        <v>105</v>
      </c>
      <c r="L5683" s="119" t="str">
        <f t="shared" si="352"/>
        <v>NA</v>
      </c>
      <c r="M5683" s="119"/>
      <c r="N5683" s="120" t="str">
        <f t="shared" si="353"/>
        <v>NA</v>
      </c>
      <c r="O5683" s="120"/>
      <c r="P5683"/>
      <c r="Q5683"/>
      <c r="R5683"/>
      <c r="S5683"/>
      <c r="T5683"/>
      <c r="U5683" t="s">
        <v>12297</v>
      </c>
      <c r="V5683" t="s">
        <v>12295</v>
      </c>
      <c r="W5683" t="s">
        <v>12296</v>
      </c>
      <c r="X5683" t="s">
        <v>675</v>
      </c>
      <c r="Y5683" t="s">
        <v>4534</v>
      </c>
      <c r="Z5683" t="s">
        <v>54</v>
      </c>
      <c r="AA5683"/>
      <c r="AB5683" t="s">
        <v>46306</v>
      </c>
      <c r="AC5683" t="s">
        <v>53045</v>
      </c>
      <c r="AD5683" t="s">
        <v>12297</v>
      </c>
      <c r="AE5683" t="s">
        <v>105</v>
      </c>
      <c r="AF5683" s="119" t="str">
        <f t="shared" si="354"/>
        <v>NA</v>
      </c>
      <c r="AG5683" s="119"/>
      <c r="AH5683" s="119"/>
      <c r="AI5683" s="119"/>
      <c r="AJ5683" s="119" t="str">
        <f t="shared" si="355"/>
        <v>NA</v>
      </c>
      <c r="AK5683" s="190"/>
      <c r="AL5683" s="191"/>
    </row>
    <row r="5684" spans="1:38" x14ac:dyDescent="0.25">
      <c r="A5684" t="s">
        <v>17837</v>
      </c>
      <c r="B5684" t="s">
        <v>17835</v>
      </c>
      <c r="C5684" t="s">
        <v>17836</v>
      </c>
      <c r="D5684" t="s">
        <v>675</v>
      </c>
      <c r="E5684" t="s">
        <v>17838</v>
      </c>
      <c r="F5684" t="s">
        <v>54</v>
      </c>
      <c r="G5684"/>
      <c r="H5684" t="s">
        <v>46970</v>
      </c>
      <c r="I5684" t="s">
        <v>53569</v>
      </c>
      <c r="J5684" t="s">
        <v>17837</v>
      </c>
      <c r="K5684" t="s">
        <v>565</v>
      </c>
      <c r="L5684" s="119" t="str">
        <f t="shared" si="352"/>
        <v>NA</v>
      </c>
      <c r="M5684" s="119"/>
      <c r="N5684" s="120" t="str">
        <f t="shared" si="353"/>
        <v>NA</v>
      </c>
      <c r="O5684" s="120"/>
      <c r="P5684"/>
      <c r="Q5684"/>
      <c r="R5684"/>
      <c r="S5684"/>
      <c r="T5684"/>
      <c r="U5684" t="s">
        <v>12250</v>
      </c>
      <c r="V5684" t="s">
        <v>12248</v>
      </c>
      <c r="W5684" t="s">
        <v>12249</v>
      </c>
      <c r="X5684" t="s">
        <v>675</v>
      </c>
      <c r="Y5684" t="s">
        <v>4534</v>
      </c>
      <c r="Z5684" t="s">
        <v>54</v>
      </c>
      <c r="AA5684"/>
      <c r="AB5684" t="s">
        <v>46306</v>
      </c>
      <c r="AC5684" t="s">
        <v>53045</v>
      </c>
      <c r="AD5684"/>
      <c r="AE5684" t="s">
        <v>105</v>
      </c>
      <c r="AF5684" s="119" t="str">
        <f t="shared" si="354"/>
        <v>NA</v>
      </c>
      <c r="AG5684" s="119"/>
      <c r="AH5684" s="119"/>
      <c r="AI5684" s="119"/>
      <c r="AJ5684" s="119" t="str">
        <f t="shared" si="355"/>
        <v>NA</v>
      </c>
      <c r="AK5684" s="190"/>
      <c r="AL5684" s="191"/>
    </row>
    <row r="5685" spans="1:38" x14ac:dyDescent="0.25">
      <c r="A5685" t="s">
        <v>12565</v>
      </c>
      <c r="B5685" t="s">
        <v>12563</v>
      </c>
      <c r="C5685" t="s">
        <v>12564</v>
      </c>
      <c r="D5685" t="s">
        <v>675</v>
      </c>
      <c r="E5685" t="s">
        <v>12566</v>
      </c>
      <c r="F5685" t="s">
        <v>54</v>
      </c>
      <c r="G5685"/>
      <c r="H5685" t="s">
        <v>46971</v>
      </c>
      <c r="I5685" t="s">
        <v>53570</v>
      </c>
      <c r="J5685"/>
      <c r="K5685" t="s">
        <v>105</v>
      </c>
      <c r="L5685" s="119" t="str">
        <f t="shared" si="352"/>
        <v>NA</v>
      </c>
      <c r="M5685" s="119"/>
      <c r="N5685" s="120" t="str">
        <f t="shared" si="353"/>
        <v>NA</v>
      </c>
      <c r="O5685" s="120"/>
      <c r="P5685"/>
      <c r="Q5685"/>
      <c r="R5685"/>
      <c r="S5685"/>
      <c r="T5685"/>
      <c r="U5685" t="s">
        <v>8929</v>
      </c>
      <c r="V5685" t="s">
        <v>8927</v>
      </c>
      <c r="W5685" t="s">
        <v>8928</v>
      </c>
      <c r="X5685" t="s">
        <v>675</v>
      </c>
      <c r="Y5685" t="s">
        <v>4534</v>
      </c>
      <c r="Z5685" t="s">
        <v>54</v>
      </c>
      <c r="AA5685"/>
      <c r="AB5685" t="s">
        <v>46307</v>
      </c>
      <c r="AC5685" t="s">
        <v>53045</v>
      </c>
      <c r="AD5685" t="s">
        <v>8929</v>
      </c>
      <c r="AE5685" t="s">
        <v>105</v>
      </c>
      <c r="AF5685" s="119" t="str">
        <f t="shared" si="354"/>
        <v>NA</v>
      </c>
      <c r="AG5685" s="119"/>
      <c r="AH5685" s="119"/>
      <c r="AI5685" s="119"/>
      <c r="AJ5685" s="119" t="str">
        <f t="shared" si="355"/>
        <v>NA</v>
      </c>
      <c r="AK5685" s="190"/>
      <c r="AL5685" s="191"/>
    </row>
    <row r="5686" spans="1:38" x14ac:dyDescent="0.25">
      <c r="A5686" t="s">
        <v>17977</v>
      </c>
      <c r="B5686" t="s">
        <v>17975</v>
      </c>
      <c r="C5686" t="s">
        <v>17976</v>
      </c>
      <c r="D5686" t="s">
        <v>675</v>
      </c>
      <c r="E5686" t="s">
        <v>17978</v>
      </c>
      <c r="F5686" t="s">
        <v>54</v>
      </c>
      <c r="G5686"/>
      <c r="H5686" t="s">
        <v>46972</v>
      </c>
      <c r="I5686" t="s">
        <v>53571</v>
      </c>
      <c r="J5686" t="s">
        <v>17979</v>
      </c>
      <c r="K5686" t="s">
        <v>565</v>
      </c>
      <c r="L5686" s="119" t="str">
        <f t="shared" si="352"/>
        <v>NA</v>
      </c>
      <c r="M5686" s="119"/>
      <c r="N5686" s="120" t="str">
        <f t="shared" si="353"/>
        <v>NA</v>
      </c>
      <c r="O5686" s="120"/>
      <c r="P5686"/>
      <c r="Q5686"/>
      <c r="R5686"/>
      <c r="S5686"/>
      <c r="T5686"/>
      <c r="U5686" t="s">
        <v>8386</v>
      </c>
      <c r="V5686" t="s">
        <v>8384</v>
      </c>
      <c r="W5686" t="s">
        <v>8385</v>
      </c>
      <c r="X5686" t="s">
        <v>675</v>
      </c>
      <c r="Y5686" t="s">
        <v>4534</v>
      </c>
      <c r="Z5686" t="s">
        <v>54</v>
      </c>
      <c r="AA5686"/>
      <c r="AB5686" t="s">
        <v>46307</v>
      </c>
      <c r="AC5686" t="s">
        <v>53045</v>
      </c>
      <c r="AD5686" t="s">
        <v>8387</v>
      </c>
      <c r="AE5686" t="s">
        <v>105</v>
      </c>
      <c r="AF5686" s="119" t="str">
        <f t="shared" si="354"/>
        <v>NA</v>
      </c>
      <c r="AG5686" s="119"/>
      <c r="AH5686" s="119"/>
      <c r="AI5686" s="119"/>
      <c r="AJ5686" s="119" t="str">
        <f t="shared" si="355"/>
        <v>NA</v>
      </c>
      <c r="AK5686" s="190"/>
      <c r="AL5686" s="191"/>
    </row>
    <row r="5687" spans="1:38" x14ac:dyDescent="0.25">
      <c r="A5687" t="s">
        <v>10653</v>
      </c>
      <c r="B5687" t="s">
        <v>10652</v>
      </c>
      <c r="C5687" t="s">
        <v>7061</v>
      </c>
      <c r="D5687" t="s">
        <v>675</v>
      </c>
      <c r="E5687" t="s">
        <v>847</v>
      </c>
      <c r="F5687" t="s">
        <v>54</v>
      </c>
      <c r="G5687"/>
      <c r="H5687" t="s">
        <v>46973</v>
      </c>
      <c r="I5687" t="s">
        <v>53572</v>
      </c>
      <c r="J5687" t="s">
        <v>10654</v>
      </c>
      <c r="K5687" t="s">
        <v>565</v>
      </c>
      <c r="L5687" s="119" t="str">
        <f t="shared" si="352"/>
        <v>NA</v>
      </c>
      <c r="M5687" s="119"/>
      <c r="N5687" s="120" t="str">
        <f t="shared" si="353"/>
        <v>NA</v>
      </c>
      <c r="O5687" s="120"/>
      <c r="P5687"/>
      <c r="Q5687"/>
      <c r="R5687"/>
      <c r="S5687"/>
      <c r="T5687"/>
      <c r="U5687" t="s">
        <v>12294</v>
      </c>
      <c r="V5687" t="s">
        <v>12292</v>
      </c>
      <c r="W5687" t="s">
        <v>12293</v>
      </c>
      <c r="X5687" t="s">
        <v>675</v>
      </c>
      <c r="Y5687" t="s">
        <v>4534</v>
      </c>
      <c r="Z5687" t="s">
        <v>54</v>
      </c>
      <c r="AA5687"/>
      <c r="AB5687" t="s">
        <v>46306</v>
      </c>
      <c r="AC5687" t="s">
        <v>53045</v>
      </c>
      <c r="AD5687" t="s">
        <v>12294</v>
      </c>
      <c r="AE5687" t="s">
        <v>105</v>
      </c>
      <c r="AF5687" s="119" t="str">
        <f t="shared" si="354"/>
        <v>NA</v>
      </c>
      <c r="AG5687" s="119"/>
      <c r="AH5687" s="119"/>
      <c r="AI5687" s="119"/>
      <c r="AJ5687" s="119" t="str">
        <f t="shared" si="355"/>
        <v>NA</v>
      </c>
      <c r="AK5687" s="190"/>
      <c r="AL5687" s="191"/>
    </row>
    <row r="5688" spans="1:38" x14ac:dyDescent="0.25">
      <c r="A5688" t="s">
        <v>12755</v>
      </c>
      <c r="B5688" t="s">
        <v>12753</v>
      </c>
      <c r="C5688" t="s">
        <v>12754</v>
      </c>
      <c r="D5688" t="s">
        <v>675</v>
      </c>
      <c r="E5688" t="s">
        <v>847</v>
      </c>
      <c r="F5688" t="s">
        <v>54</v>
      </c>
      <c r="G5688"/>
      <c r="H5688" t="s">
        <v>46974</v>
      </c>
      <c r="I5688" t="s">
        <v>53572</v>
      </c>
      <c r="J5688" t="s">
        <v>12756</v>
      </c>
      <c r="K5688" t="s">
        <v>565</v>
      </c>
      <c r="L5688" s="119" t="str">
        <f t="shared" si="352"/>
        <v>NA</v>
      </c>
      <c r="M5688" s="119"/>
      <c r="N5688" s="120" t="str">
        <f t="shared" si="353"/>
        <v>NA</v>
      </c>
      <c r="O5688" s="120"/>
      <c r="P5688"/>
      <c r="Q5688"/>
      <c r="R5688"/>
      <c r="S5688"/>
      <c r="T5688"/>
      <c r="U5688" t="s">
        <v>7033</v>
      </c>
      <c r="V5688" t="s">
        <v>7031</v>
      </c>
      <c r="W5688" t="s">
        <v>7032</v>
      </c>
      <c r="X5688" t="s">
        <v>675</v>
      </c>
      <c r="Y5688" t="s">
        <v>4534</v>
      </c>
      <c r="Z5688" t="s">
        <v>54</v>
      </c>
      <c r="AA5688"/>
      <c r="AB5688" t="s">
        <v>46306</v>
      </c>
      <c r="AC5688" t="s">
        <v>53045</v>
      </c>
      <c r="AD5688" t="s">
        <v>7034</v>
      </c>
      <c r="AE5688" t="s">
        <v>105</v>
      </c>
      <c r="AF5688" s="119" t="str">
        <f t="shared" si="354"/>
        <v>NA</v>
      </c>
      <c r="AG5688" s="119"/>
      <c r="AH5688" s="119"/>
      <c r="AI5688" s="119"/>
      <c r="AJ5688" s="119" t="str">
        <f t="shared" si="355"/>
        <v>NA</v>
      </c>
      <c r="AK5688" s="190"/>
      <c r="AL5688" s="191"/>
    </row>
    <row r="5689" spans="1:38" x14ac:dyDescent="0.25">
      <c r="A5689" t="s">
        <v>7643</v>
      </c>
      <c r="B5689" t="s">
        <v>7641</v>
      </c>
      <c r="C5689" t="s">
        <v>7642</v>
      </c>
      <c r="D5689" t="s">
        <v>675</v>
      </c>
      <c r="E5689" t="s">
        <v>847</v>
      </c>
      <c r="F5689" t="s">
        <v>54</v>
      </c>
      <c r="G5689"/>
      <c r="H5689" t="s">
        <v>46975</v>
      </c>
      <c r="I5689" t="s">
        <v>53572</v>
      </c>
      <c r="J5689" t="s">
        <v>7644</v>
      </c>
      <c r="K5689" t="s">
        <v>105</v>
      </c>
      <c r="L5689" s="119" t="str">
        <f t="shared" si="352"/>
        <v>NA</v>
      </c>
      <c r="M5689" s="119"/>
      <c r="N5689" s="120" t="str">
        <f t="shared" si="353"/>
        <v>NA</v>
      </c>
      <c r="O5689" s="120"/>
      <c r="P5689"/>
      <c r="Q5689"/>
      <c r="R5689"/>
      <c r="S5689"/>
      <c r="T5689"/>
      <c r="U5689" t="s">
        <v>9389</v>
      </c>
      <c r="V5689" t="s">
        <v>9387</v>
      </c>
      <c r="W5689" t="s">
        <v>9388</v>
      </c>
      <c r="X5689" t="s">
        <v>675</v>
      </c>
      <c r="Y5689" t="s">
        <v>4534</v>
      </c>
      <c r="Z5689" t="s">
        <v>54</v>
      </c>
      <c r="AA5689"/>
      <c r="AB5689" t="s">
        <v>46307</v>
      </c>
      <c r="AC5689" t="s">
        <v>53045</v>
      </c>
      <c r="AD5689" t="s">
        <v>9389</v>
      </c>
      <c r="AE5689" t="s">
        <v>105</v>
      </c>
      <c r="AF5689" s="119" t="str">
        <f t="shared" si="354"/>
        <v>NA</v>
      </c>
      <c r="AG5689" s="119"/>
      <c r="AH5689" s="119"/>
      <c r="AI5689" s="119"/>
      <c r="AJ5689" s="119" t="str">
        <f t="shared" si="355"/>
        <v>NA</v>
      </c>
      <c r="AK5689" s="190"/>
      <c r="AL5689" s="191"/>
    </row>
    <row r="5690" spans="1:38" x14ac:dyDescent="0.25">
      <c r="A5690" t="s">
        <v>9829</v>
      </c>
      <c r="B5690" t="s">
        <v>9827</v>
      </c>
      <c r="C5690" t="s">
        <v>9828</v>
      </c>
      <c r="D5690" t="s">
        <v>675</v>
      </c>
      <c r="E5690" t="s">
        <v>847</v>
      </c>
      <c r="F5690" t="s">
        <v>54</v>
      </c>
      <c r="G5690"/>
      <c r="H5690" t="s">
        <v>46976</v>
      </c>
      <c r="I5690" t="s">
        <v>53572</v>
      </c>
      <c r="J5690" t="s">
        <v>9829</v>
      </c>
      <c r="K5690" t="s">
        <v>105</v>
      </c>
      <c r="L5690" s="119" t="str">
        <f t="shared" si="352"/>
        <v>NA</v>
      </c>
      <c r="M5690" s="119"/>
      <c r="N5690" s="120" t="str">
        <f t="shared" si="353"/>
        <v>NA</v>
      </c>
      <c r="O5690" s="120"/>
      <c r="P5690"/>
      <c r="Q5690"/>
      <c r="R5690"/>
      <c r="S5690"/>
      <c r="T5690"/>
      <c r="U5690" t="s">
        <v>22713</v>
      </c>
      <c r="V5690" t="s">
        <v>22711</v>
      </c>
      <c r="W5690" t="s">
        <v>22712</v>
      </c>
      <c r="X5690" t="s">
        <v>675</v>
      </c>
      <c r="Y5690" t="s">
        <v>331</v>
      </c>
      <c r="Z5690" t="s">
        <v>54</v>
      </c>
      <c r="AA5690"/>
      <c r="AB5690" t="s">
        <v>46308</v>
      </c>
      <c r="AC5690" t="s">
        <v>53046</v>
      </c>
      <c r="AD5690" t="s">
        <v>22713</v>
      </c>
      <c r="AE5690" t="s">
        <v>565</v>
      </c>
      <c r="AF5690" s="119" t="str">
        <f t="shared" si="354"/>
        <v>NA</v>
      </c>
      <c r="AG5690" s="119"/>
      <c r="AH5690" s="119"/>
      <c r="AI5690" s="119"/>
      <c r="AJ5690" s="119" t="str">
        <f t="shared" si="355"/>
        <v>NA</v>
      </c>
      <c r="AK5690" s="190"/>
      <c r="AL5690" s="191"/>
    </row>
    <row r="5691" spans="1:38" x14ac:dyDescent="0.25">
      <c r="A5691" t="s">
        <v>8784</v>
      </c>
      <c r="B5691" t="s">
        <v>8782</v>
      </c>
      <c r="C5691" t="s">
        <v>8783</v>
      </c>
      <c r="D5691" t="s">
        <v>675</v>
      </c>
      <c r="E5691" t="s">
        <v>847</v>
      </c>
      <c r="F5691" t="s">
        <v>54</v>
      </c>
      <c r="G5691"/>
      <c r="H5691" t="s">
        <v>46976</v>
      </c>
      <c r="I5691" t="s">
        <v>53572</v>
      </c>
      <c r="J5691" t="s">
        <v>8785</v>
      </c>
      <c r="K5691" t="s">
        <v>105</v>
      </c>
      <c r="L5691" s="119" t="str">
        <f t="shared" si="352"/>
        <v>NA</v>
      </c>
      <c r="M5691" s="119"/>
      <c r="N5691" s="120" t="str">
        <f t="shared" si="353"/>
        <v>NA</v>
      </c>
      <c r="O5691" s="120"/>
      <c r="P5691"/>
      <c r="Q5691"/>
      <c r="R5691"/>
      <c r="S5691"/>
      <c r="T5691"/>
      <c r="U5691" t="s">
        <v>15526</v>
      </c>
      <c r="V5691" t="s">
        <v>15524</v>
      </c>
      <c r="W5691" t="s">
        <v>15525</v>
      </c>
      <c r="X5691" t="s">
        <v>675</v>
      </c>
      <c r="Y5691" t="s">
        <v>331</v>
      </c>
      <c r="Z5691" t="s">
        <v>54</v>
      </c>
      <c r="AA5691"/>
      <c r="AB5691" t="s">
        <v>46305</v>
      </c>
      <c r="AC5691" t="s">
        <v>53046</v>
      </c>
      <c r="AD5691" t="s">
        <v>15526</v>
      </c>
      <c r="AE5691" t="s">
        <v>565</v>
      </c>
      <c r="AF5691" s="119" t="str">
        <f t="shared" si="354"/>
        <v>NA</v>
      </c>
      <c r="AG5691" s="119"/>
      <c r="AH5691" s="119"/>
      <c r="AI5691" s="119"/>
      <c r="AJ5691" s="119" t="str">
        <f t="shared" si="355"/>
        <v>NA</v>
      </c>
      <c r="AK5691" s="190"/>
      <c r="AL5691" s="191"/>
    </row>
    <row r="5692" spans="1:38" x14ac:dyDescent="0.25">
      <c r="A5692" t="s">
        <v>5995</v>
      </c>
      <c r="B5692" t="s">
        <v>5993</v>
      </c>
      <c r="C5692" t="s">
        <v>5994</v>
      </c>
      <c r="D5692" t="s">
        <v>675</v>
      </c>
      <c r="E5692" t="s">
        <v>847</v>
      </c>
      <c r="F5692" t="s">
        <v>54</v>
      </c>
      <c r="G5692"/>
      <c r="H5692" t="s">
        <v>46975</v>
      </c>
      <c r="I5692" t="s">
        <v>53572</v>
      </c>
      <c r="J5692"/>
      <c r="K5692" t="s">
        <v>105</v>
      </c>
      <c r="L5692" s="119" t="str">
        <f t="shared" si="352"/>
        <v>NA</v>
      </c>
      <c r="M5692" s="119"/>
      <c r="N5692" s="120" t="str">
        <f t="shared" si="353"/>
        <v>NA</v>
      </c>
      <c r="O5692" s="120"/>
      <c r="P5692"/>
      <c r="Q5692"/>
      <c r="R5692"/>
      <c r="S5692"/>
      <c r="T5692"/>
      <c r="U5692" t="s">
        <v>17486</v>
      </c>
      <c r="V5692" t="s">
        <v>17484</v>
      </c>
      <c r="W5692" t="s">
        <v>17485</v>
      </c>
      <c r="X5692" t="s">
        <v>675</v>
      </c>
      <c r="Y5692" t="s">
        <v>331</v>
      </c>
      <c r="Z5692" t="s">
        <v>54</v>
      </c>
      <c r="AA5692"/>
      <c r="AB5692" t="s">
        <v>46305</v>
      </c>
      <c r="AC5692" t="s">
        <v>53046</v>
      </c>
      <c r="AD5692" t="s">
        <v>17486</v>
      </c>
      <c r="AE5692" t="s">
        <v>565</v>
      </c>
      <c r="AF5692" s="119" t="str">
        <f t="shared" si="354"/>
        <v>NA</v>
      </c>
      <c r="AG5692" s="119"/>
      <c r="AH5692" s="119"/>
      <c r="AI5692" s="119"/>
      <c r="AJ5692" s="119" t="str">
        <f t="shared" si="355"/>
        <v>NA</v>
      </c>
      <c r="AK5692" s="190"/>
      <c r="AL5692" s="191"/>
    </row>
    <row r="5693" spans="1:38" x14ac:dyDescent="0.25">
      <c r="A5693" t="s">
        <v>6203</v>
      </c>
      <c r="B5693" t="s">
        <v>6201</v>
      </c>
      <c r="C5693" t="s">
        <v>6202</v>
      </c>
      <c r="D5693" t="s">
        <v>675</v>
      </c>
      <c r="E5693" t="s">
        <v>847</v>
      </c>
      <c r="F5693" t="s">
        <v>54</v>
      </c>
      <c r="G5693"/>
      <c r="H5693" t="s">
        <v>46975</v>
      </c>
      <c r="I5693" t="s">
        <v>53572</v>
      </c>
      <c r="J5693" t="s">
        <v>6204</v>
      </c>
      <c r="K5693" t="s">
        <v>105</v>
      </c>
      <c r="L5693" s="119" t="str">
        <f t="shared" si="352"/>
        <v>NA</v>
      </c>
      <c r="M5693" s="119"/>
      <c r="N5693" s="120" t="str">
        <f t="shared" si="353"/>
        <v>NA</v>
      </c>
      <c r="O5693" s="120"/>
      <c r="P5693"/>
      <c r="Q5693"/>
      <c r="R5693"/>
      <c r="S5693"/>
      <c r="T5693"/>
      <c r="U5693" t="s">
        <v>9221</v>
      </c>
      <c r="V5693" t="s">
        <v>9219</v>
      </c>
      <c r="W5693" t="s">
        <v>9220</v>
      </c>
      <c r="X5693" t="s">
        <v>675</v>
      </c>
      <c r="Y5693" t="s">
        <v>331</v>
      </c>
      <c r="Z5693" t="s">
        <v>54</v>
      </c>
      <c r="AA5693"/>
      <c r="AB5693" t="s">
        <v>46307</v>
      </c>
      <c r="AC5693" t="s">
        <v>53046</v>
      </c>
      <c r="AD5693" t="s">
        <v>9221</v>
      </c>
      <c r="AE5693" t="s">
        <v>105</v>
      </c>
      <c r="AF5693" s="119" t="str">
        <f t="shared" si="354"/>
        <v>NA</v>
      </c>
      <c r="AG5693" s="119"/>
      <c r="AH5693" s="119"/>
      <c r="AI5693" s="119"/>
      <c r="AJ5693" s="119" t="str">
        <f t="shared" si="355"/>
        <v>NA</v>
      </c>
      <c r="AK5693" s="190"/>
      <c r="AL5693" s="191"/>
    </row>
    <row r="5694" spans="1:38" x14ac:dyDescent="0.25">
      <c r="A5694" t="s">
        <v>12414</v>
      </c>
      <c r="B5694" t="s">
        <v>12412</v>
      </c>
      <c r="C5694" t="s">
        <v>12413</v>
      </c>
      <c r="D5694" t="s">
        <v>675</v>
      </c>
      <c r="E5694" t="s">
        <v>4211</v>
      </c>
      <c r="F5694" t="s">
        <v>54</v>
      </c>
      <c r="G5694"/>
      <c r="H5694" t="s">
        <v>46977</v>
      </c>
      <c r="I5694" t="s">
        <v>53573</v>
      </c>
      <c r="J5694" t="s">
        <v>12415</v>
      </c>
      <c r="K5694" t="s">
        <v>105</v>
      </c>
      <c r="L5694" s="119" t="str">
        <f t="shared" si="352"/>
        <v>NA</v>
      </c>
      <c r="M5694" s="119"/>
      <c r="N5694" s="120" t="str">
        <f t="shared" si="353"/>
        <v>NA</v>
      </c>
      <c r="O5694" s="120"/>
      <c r="P5694"/>
      <c r="Q5694"/>
      <c r="R5694"/>
      <c r="S5694"/>
      <c r="T5694"/>
      <c r="U5694" t="s">
        <v>10127</v>
      </c>
      <c r="V5694" t="s">
        <v>10125</v>
      </c>
      <c r="W5694" t="s">
        <v>10126</v>
      </c>
      <c r="X5694" t="s">
        <v>675</v>
      </c>
      <c r="Y5694" t="s">
        <v>331</v>
      </c>
      <c r="Z5694" t="s">
        <v>54</v>
      </c>
      <c r="AA5694"/>
      <c r="AB5694" t="s">
        <v>46307</v>
      </c>
      <c r="AC5694" t="s">
        <v>53046</v>
      </c>
      <c r="AD5694"/>
      <c r="AE5694" t="s">
        <v>105</v>
      </c>
      <c r="AF5694" s="119" t="str">
        <f t="shared" si="354"/>
        <v>NA</v>
      </c>
      <c r="AG5694" s="119"/>
      <c r="AH5694" s="119"/>
      <c r="AI5694" s="119"/>
      <c r="AJ5694" s="119" t="str">
        <f t="shared" si="355"/>
        <v>NA</v>
      </c>
      <c r="AK5694" s="190"/>
      <c r="AL5694" s="191"/>
    </row>
    <row r="5695" spans="1:38" x14ac:dyDescent="0.25">
      <c r="A5695" t="s">
        <v>8716</v>
      </c>
      <c r="B5695" t="s">
        <v>8714</v>
      </c>
      <c r="C5695" t="s">
        <v>8715</v>
      </c>
      <c r="D5695" t="s">
        <v>675</v>
      </c>
      <c r="E5695" t="s">
        <v>8717</v>
      </c>
      <c r="F5695" t="s">
        <v>54</v>
      </c>
      <c r="G5695"/>
      <c r="H5695" t="s">
        <v>46978</v>
      </c>
      <c r="I5695" t="s">
        <v>53574</v>
      </c>
      <c r="J5695" t="s">
        <v>8718</v>
      </c>
      <c r="K5695" t="s">
        <v>105</v>
      </c>
      <c r="L5695" s="119" t="str">
        <f t="shared" si="352"/>
        <v>NA</v>
      </c>
      <c r="M5695" s="119"/>
      <c r="N5695" s="120" t="str">
        <f t="shared" si="353"/>
        <v>NA</v>
      </c>
      <c r="O5695" s="120"/>
      <c r="P5695"/>
      <c r="Q5695"/>
      <c r="R5695"/>
      <c r="S5695"/>
      <c r="T5695"/>
      <c r="U5695" t="s">
        <v>9866</v>
      </c>
      <c r="V5695" t="s">
        <v>9864</v>
      </c>
      <c r="W5695" t="s">
        <v>9865</v>
      </c>
      <c r="X5695" t="s">
        <v>675</v>
      </c>
      <c r="Y5695" t="s">
        <v>331</v>
      </c>
      <c r="Z5695" t="s">
        <v>54</v>
      </c>
      <c r="AA5695"/>
      <c r="AB5695" t="s">
        <v>46307</v>
      </c>
      <c r="AC5695" t="s">
        <v>53046</v>
      </c>
      <c r="AD5695" t="s">
        <v>9866</v>
      </c>
      <c r="AE5695" t="s">
        <v>105</v>
      </c>
      <c r="AF5695" s="119" t="str">
        <f t="shared" si="354"/>
        <v>NA</v>
      </c>
      <c r="AG5695" s="119"/>
      <c r="AH5695" s="119"/>
      <c r="AI5695" s="119"/>
      <c r="AJ5695" s="119" t="str">
        <f t="shared" si="355"/>
        <v>NA</v>
      </c>
      <c r="AK5695" s="190"/>
      <c r="AL5695" s="191"/>
    </row>
    <row r="5696" spans="1:38" x14ac:dyDescent="0.25">
      <c r="A5696" t="s">
        <v>12243</v>
      </c>
      <c r="B5696" t="s">
        <v>12241</v>
      </c>
      <c r="C5696" t="s">
        <v>12242</v>
      </c>
      <c r="D5696" t="s">
        <v>675</v>
      </c>
      <c r="E5696" t="s">
        <v>8717</v>
      </c>
      <c r="F5696" t="s">
        <v>54</v>
      </c>
      <c r="G5696"/>
      <c r="H5696" t="s">
        <v>46979</v>
      </c>
      <c r="I5696" t="s">
        <v>53574</v>
      </c>
      <c r="J5696" t="s">
        <v>12244</v>
      </c>
      <c r="K5696" t="s">
        <v>105</v>
      </c>
      <c r="L5696" s="119" t="str">
        <f t="shared" si="352"/>
        <v>NA</v>
      </c>
      <c r="M5696" s="119"/>
      <c r="N5696" s="120" t="str">
        <f t="shared" si="353"/>
        <v>NA</v>
      </c>
      <c r="O5696" s="120"/>
      <c r="P5696"/>
      <c r="Q5696"/>
      <c r="R5696"/>
      <c r="S5696"/>
      <c r="T5696"/>
      <c r="U5696" t="s">
        <v>9926</v>
      </c>
      <c r="V5696" t="s">
        <v>9924</v>
      </c>
      <c r="W5696" t="s">
        <v>9925</v>
      </c>
      <c r="X5696" t="s">
        <v>675</v>
      </c>
      <c r="Y5696" t="s">
        <v>331</v>
      </c>
      <c r="Z5696" t="s">
        <v>54</v>
      </c>
      <c r="AA5696"/>
      <c r="AB5696" t="s">
        <v>46307</v>
      </c>
      <c r="AC5696" t="s">
        <v>53046</v>
      </c>
      <c r="AD5696" t="s">
        <v>9926</v>
      </c>
      <c r="AE5696" t="s">
        <v>105</v>
      </c>
      <c r="AF5696" s="119" t="str">
        <f t="shared" si="354"/>
        <v>NA</v>
      </c>
      <c r="AG5696" s="119"/>
      <c r="AH5696" s="119"/>
      <c r="AI5696" s="119"/>
      <c r="AJ5696" s="119" t="str">
        <f t="shared" si="355"/>
        <v>NA</v>
      </c>
      <c r="AK5696" s="190"/>
      <c r="AL5696" s="191"/>
    </row>
    <row r="5697" spans="1:38" x14ac:dyDescent="0.25">
      <c r="A5697" t="s">
        <v>10932</v>
      </c>
      <c r="B5697" t="s">
        <v>10930</v>
      </c>
      <c r="C5697" t="s">
        <v>10931</v>
      </c>
      <c r="D5697" t="s">
        <v>675</v>
      </c>
      <c r="E5697" t="s">
        <v>1150</v>
      </c>
      <c r="F5697" t="s">
        <v>54</v>
      </c>
      <c r="G5697"/>
      <c r="H5697" t="s">
        <v>46980</v>
      </c>
      <c r="I5697" t="s">
        <v>53575</v>
      </c>
      <c r="J5697"/>
      <c r="K5697" t="s">
        <v>565</v>
      </c>
      <c r="L5697" s="119" t="str">
        <f t="shared" si="352"/>
        <v>NA</v>
      </c>
      <c r="M5697" s="119"/>
      <c r="N5697" s="120" t="str">
        <f t="shared" si="353"/>
        <v>NA</v>
      </c>
      <c r="O5697" s="120"/>
      <c r="P5697"/>
      <c r="Q5697"/>
      <c r="R5697"/>
      <c r="S5697"/>
      <c r="T5697"/>
      <c r="U5697" t="s">
        <v>7760</v>
      </c>
      <c r="V5697" t="s">
        <v>7758</v>
      </c>
      <c r="W5697" t="s">
        <v>7759</v>
      </c>
      <c r="X5697" t="s">
        <v>675</v>
      </c>
      <c r="Y5697" t="s">
        <v>331</v>
      </c>
      <c r="Z5697" t="s">
        <v>54</v>
      </c>
      <c r="AA5697"/>
      <c r="AB5697" t="s">
        <v>46307</v>
      </c>
      <c r="AC5697" t="s">
        <v>53046</v>
      </c>
      <c r="AD5697" t="s">
        <v>7761</v>
      </c>
      <c r="AE5697" t="s">
        <v>105</v>
      </c>
      <c r="AF5697" s="119" t="str">
        <f t="shared" si="354"/>
        <v>NA</v>
      </c>
      <c r="AG5697" s="119"/>
      <c r="AH5697" s="119"/>
      <c r="AI5697" s="119"/>
      <c r="AJ5697" s="119" t="str">
        <f t="shared" si="355"/>
        <v>NA</v>
      </c>
      <c r="AK5697" s="190"/>
      <c r="AL5697" s="191"/>
    </row>
    <row r="5698" spans="1:38" x14ac:dyDescent="0.25">
      <c r="A5698" t="s">
        <v>18982</v>
      </c>
      <c r="B5698" t="s">
        <v>18980</v>
      </c>
      <c r="C5698" t="s">
        <v>18981</v>
      </c>
      <c r="D5698" t="s">
        <v>675</v>
      </c>
      <c r="E5698" t="s">
        <v>1150</v>
      </c>
      <c r="F5698" t="s">
        <v>54</v>
      </c>
      <c r="G5698"/>
      <c r="H5698" t="s">
        <v>46981</v>
      </c>
      <c r="I5698" t="s">
        <v>53575</v>
      </c>
      <c r="J5698" t="s">
        <v>18983</v>
      </c>
      <c r="K5698" t="s">
        <v>565</v>
      </c>
      <c r="L5698" s="119" t="str">
        <f t="shared" si="352"/>
        <v>NA</v>
      </c>
      <c r="M5698" s="119"/>
      <c r="N5698" s="120" t="str">
        <f t="shared" si="353"/>
        <v>NA</v>
      </c>
      <c r="O5698" s="120"/>
      <c r="P5698"/>
      <c r="Q5698"/>
      <c r="R5698"/>
      <c r="S5698"/>
      <c r="T5698"/>
      <c r="U5698" t="s">
        <v>10704</v>
      </c>
      <c r="V5698" t="s">
        <v>10702</v>
      </c>
      <c r="W5698" t="s">
        <v>10703</v>
      </c>
      <c r="X5698" t="s">
        <v>675</v>
      </c>
      <c r="Y5698" t="s">
        <v>331</v>
      </c>
      <c r="Z5698" t="s">
        <v>54</v>
      </c>
      <c r="AA5698"/>
      <c r="AB5698" t="s">
        <v>46306</v>
      </c>
      <c r="AC5698" t="s">
        <v>53046</v>
      </c>
      <c r="AD5698" t="s">
        <v>10705</v>
      </c>
      <c r="AE5698" t="s">
        <v>105</v>
      </c>
      <c r="AF5698" s="119" t="str">
        <f t="shared" si="354"/>
        <v>NA</v>
      </c>
      <c r="AG5698" s="119"/>
      <c r="AH5698" s="119"/>
      <c r="AI5698" s="119"/>
      <c r="AJ5698" s="119" t="str">
        <f t="shared" si="355"/>
        <v>NA</v>
      </c>
      <c r="AK5698" s="190"/>
      <c r="AL5698" s="191"/>
    </row>
    <row r="5699" spans="1:38" x14ac:dyDescent="0.25">
      <c r="A5699" t="s">
        <v>5960</v>
      </c>
      <c r="B5699" t="s">
        <v>5958</v>
      </c>
      <c r="C5699" t="s">
        <v>5959</v>
      </c>
      <c r="D5699" t="s">
        <v>675</v>
      </c>
      <c r="E5699" t="s">
        <v>1150</v>
      </c>
      <c r="F5699" t="s">
        <v>54</v>
      </c>
      <c r="G5699"/>
      <c r="H5699" t="s">
        <v>46980</v>
      </c>
      <c r="I5699" t="s">
        <v>53575</v>
      </c>
      <c r="J5699" t="s">
        <v>5961</v>
      </c>
      <c r="K5699" t="s">
        <v>105</v>
      </c>
      <c r="L5699" s="119" t="str">
        <f t="shared" ref="L5699:L5762" si="356">IF($Q$1&lt;&gt;"",IF(ISNUMBER(SEARCH("*"&amp;$Q$1&amp;"*", A5699)),A5699, IF(ISNUMBER(SEARCH("*"&amp;$Q$1&amp;"*", H5699)),A5699, IF(ISNUMBER(SEARCH("*"&amp;$Q$1&amp;"*", G5699)),A5699, IF(ISNUMBER(SEARCH("*"&amp;$Q$1&amp;"*", J5699)),A5699,  IF(ISNUMBER(SEARCH("*"&amp;$Q$1&amp;"*", E5699)),A5699, "NA"))))),"NA")</f>
        <v>NA</v>
      </c>
      <c r="M5699" s="119"/>
      <c r="N5699" s="120" t="str">
        <f t="shared" ref="N5699:N5762" si="357">IF($Q$11=1,IF(ISNUMBER(SEARCH($T$11,C5699)),A5699,"NA"),"NA")</f>
        <v>NA</v>
      </c>
      <c r="O5699" s="120"/>
      <c r="P5699"/>
      <c r="Q5699"/>
      <c r="R5699"/>
      <c r="S5699"/>
      <c r="T5699"/>
      <c r="U5699" t="s">
        <v>6023</v>
      </c>
      <c r="V5699" t="s">
        <v>6021</v>
      </c>
      <c r="W5699" t="s">
        <v>6022</v>
      </c>
      <c r="X5699" t="s">
        <v>675</v>
      </c>
      <c r="Y5699" t="s">
        <v>331</v>
      </c>
      <c r="Z5699" t="s">
        <v>54</v>
      </c>
      <c r="AA5699"/>
      <c r="AB5699" t="s">
        <v>46306</v>
      </c>
      <c r="AC5699" t="s">
        <v>53046</v>
      </c>
      <c r="AD5699" t="s">
        <v>6024</v>
      </c>
      <c r="AE5699" t="s">
        <v>105</v>
      </c>
      <c r="AF5699" s="119" t="str">
        <f t="shared" ref="AF5699:AF5762" si="358">IF($Q$6&lt;&gt;"",IF(ISNUMBER(SEARCH($Q$6, W5699)),U5699, "NA"),"NA")</f>
        <v>NA</v>
      </c>
      <c r="AG5699" s="119"/>
      <c r="AH5699" s="119"/>
      <c r="AI5699" s="119"/>
      <c r="AJ5699" s="119" t="str">
        <f t="shared" ref="AJ5699:AJ5762" si="359">IF($Q$5&lt;&gt;"",IF(ISNUMBER(SEARCH($Q$5, U5699&amp;" "&amp;Y5699&amp;" "&amp;AA5699&amp;" "&amp;AB5699&amp;" "&amp;AD5699)),U5699, "NA"),"NA")</f>
        <v>NA</v>
      </c>
      <c r="AK5699" s="190"/>
      <c r="AL5699" s="191"/>
    </row>
    <row r="5700" spans="1:38" x14ac:dyDescent="0.25">
      <c r="A5700" t="s">
        <v>7062</v>
      </c>
      <c r="B5700" t="s">
        <v>7060</v>
      </c>
      <c r="C5700" t="s">
        <v>7061</v>
      </c>
      <c r="D5700" t="s">
        <v>675</v>
      </c>
      <c r="E5700" t="s">
        <v>822</v>
      </c>
      <c r="F5700" t="s">
        <v>54</v>
      </c>
      <c r="G5700"/>
      <c r="H5700" t="s">
        <v>46982</v>
      </c>
      <c r="I5700" t="s">
        <v>53576</v>
      </c>
      <c r="J5700" t="s">
        <v>7063</v>
      </c>
      <c r="K5700" t="s">
        <v>565</v>
      </c>
      <c r="L5700" s="119" t="str">
        <f t="shared" si="356"/>
        <v>NA</v>
      </c>
      <c r="M5700" s="119"/>
      <c r="N5700" s="120" t="str">
        <f t="shared" si="357"/>
        <v>NA</v>
      </c>
      <c r="O5700" s="120"/>
      <c r="P5700"/>
      <c r="Q5700"/>
      <c r="R5700"/>
      <c r="S5700"/>
      <c r="T5700"/>
      <c r="U5700" t="s">
        <v>12592</v>
      </c>
      <c r="V5700" t="s">
        <v>12590</v>
      </c>
      <c r="W5700" t="s">
        <v>12591</v>
      </c>
      <c r="X5700" t="s">
        <v>675</v>
      </c>
      <c r="Y5700" t="s">
        <v>331</v>
      </c>
      <c r="Z5700" t="s">
        <v>54</v>
      </c>
      <c r="AA5700"/>
      <c r="AB5700" t="s">
        <v>46306</v>
      </c>
      <c r="AC5700" t="s">
        <v>53046</v>
      </c>
      <c r="AD5700" t="s">
        <v>12592</v>
      </c>
      <c r="AE5700" t="s">
        <v>105</v>
      </c>
      <c r="AF5700" s="119" t="str">
        <f t="shared" si="358"/>
        <v>NA</v>
      </c>
      <c r="AG5700" s="119"/>
      <c r="AH5700" s="119"/>
      <c r="AI5700" s="119"/>
      <c r="AJ5700" s="119" t="str">
        <f t="shared" si="359"/>
        <v>NA</v>
      </c>
      <c r="AK5700" s="190"/>
      <c r="AL5700" s="191"/>
    </row>
    <row r="5701" spans="1:38" x14ac:dyDescent="0.25">
      <c r="A5701" t="s">
        <v>8874</v>
      </c>
      <c r="B5701" t="s">
        <v>8872</v>
      </c>
      <c r="C5701" t="s">
        <v>8873</v>
      </c>
      <c r="D5701" t="s">
        <v>675</v>
      </c>
      <c r="E5701" t="s">
        <v>822</v>
      </c>
      <c r="F5701" t="s">
        <v>54</v>
      </c>
      <c r="G5701"/>
      <c r="H5701" t="s">
        <v>46983</v>
      </c>
      <c r="I5701" t="s">
        <v>53576</v>
      </c>
      <c r="J5701"/>
      <c r="K5701" t="s">
        <v>105</v>
      </c>
      <c r="L5701" s="119" t="str">
        <f t="shared" si="356"/>
        <v>NA</v>
      </c>
      <c r="M5701" s="119"/>
      <c r="N5701" s="120" t="str">
        <f t="shared" si="357"/>
        <v>NA</v>
      </c>
      <c r="O5701" s="120"/>
      <c r="P5701"/>
      <c r="Q5701"/>
      <c r="R5701"/>
      <c r="S5701"/>
      <c r="T5701"/>
      <c r="U5701" t="s">
        <v>11137</v>
      </c>
      <c r="V5701" t="s">
        <v>11135</v>
      </c>
      <c r="W5701" t="s">
        <v>11136</v>
      </c>
      <c r="X5701" t="s">
        <v>675</v>
      </c>
      <c r="Y5701" t="s">
        <v>331</v>
      </c>
      <c r="Z5701" t="s">
        <v>54</v>
      </c>
      <c r="AA5701"/>
      <c r="AB5701" t="s">
        <v>46306</v>
      </c>
      <c r="AC5701" t="s">
        <v>53046</v>
      </c>
      <c r="AD5701"/>
      <c r="AE5701" t="s">
        <v>105</v>
      </c>
      <c r="AF5701" s="119" t="str">
        <f t="shared" si="358"/>
        <v>NA</v>
      </c>
      <c r="AG5701" s="119"/>
      <c r="AH5701" s="119"/>
      <c r="AI5701" s="119"/>
      <c r="AJ5701" s="119" t="str">
        <f t="shared" si="359"/>
        <v>NA</v>
      </c>
      <c r="AK5701" s="190"/>
      <c r="AL5701" s="191"/>
    </row>
    <row r="5702" spans="1:38" x14ac:dyDescent="0.25">
      <c r="A5702" t="s">
        <v>5951</v>
      </c>
      <c r="B5702" t="s">
        <v>5949</v>
      </c>
      <c r="C5702" t="s">
        <v>5950</v>
      </c>
      <c r="D5702" t="s">
        <v>675</v>
      </c>
      <c r="E5702" t="s">
        <v>5952</v>
      </c>
      <c r="F5702" t="s">
        <v>54</v>
      </c>
      <c r="G5702"/>
      <c r="H5702" t="s">
        <v>46984</v>
      </c>
      <c r="I5702" t="s">
        <v>53577</v>
      </c>
      <c r="J5702" t="s">
        <v>5953</v>
      </c>
      <c r="K5702" t="s">
        <v>105</v>
      </c>
      <c r="L5702" s="119" t="str">
        <f t="shared" si="356"/>
        <v>NA</v>
      </c>
      <c r="M5702" s="119"/>
      <c r="N5702" s="120" t="str">
        <f t="shared" si="357"/>
        <v>NA</v>
      </c>
      <c r="O5702" s="120"/>
      <c r="P5702"/>
      <c r="Q5702"/>
      <c r="R5702"/>
      <c r="S5702"/>
      <c r="T5702"/>
      <c r="U5702" t="s">
        <v>20038</v>
      </c>
      <c r="V5702" t="s">
        <v>20036</v>
      </c>
      <c r="W5702" t="s">
        <v>20037</v>
      </c>
      <c r="X5702" t="s">
        <v>675</v>
      </c>
      <c r="Y5702" t="s">
        <v>785</v>
      </c>
      <c r="Z5702" t="s">
        <v>54</v>
      </c>
      <c r="AA5702"/>
      <c r="AB5702" t="s">
        <v>46305</v>
      </c>
      <c r="AC5702" t="s">
        <v>53047</v>
      </c>
      <c r="AD5702" t="s">
        <v>20039</v>
      </c>
      <c r="AE5702" t="s">
        <v>565</v>
      </c>
      <c r="AF5702" s="119" t="str">
        <f t="shared" si="358"/>
        <v>NA</v>
      </c>
      <c r="AG5702" s="119"/>
      <c r="AH5702" s="119"/>
      <c r="AI5702" s="119"/>
      <c r="AJ5702" s="119" t="str">
        <f t="shared" si="359"/>
        <v>NA</v>
      </c>
      <c r="AK5702" s="190"/>
      <c r="AL5702" s="191"/>
    </row>
    <row r="5703" spans="1:38" x14ac:dyDescent="0.25">
      <c r="A5703" t="s">
        <v>13198</v>
      </c>
      <c r="B5703" t="s">
        <v>13196</v>
      </c>
      <c r="C5703" t="s">
        <v>13197</v>
      </c>
      <c r="D5703" t="s">
        <v>675</v>
      </c>
      <c r="E5703" t="s">
        <v>13199</v>
      </c>
      <c r="F5703" t="s">
        <v>54</v>
      </c>
      <c r="G5703"/>
      <c r="H5703" t="s">
        <v>46985</v>
      </c>
      <c r="I5703" t="s">
        <v>53578</v>
      </c>
      <c r="J5703" t="s">
        <v>13200</v>
      </c>
      <c r="K5703" t="s">
        <v>565</v>
      </c>
      <c r="L5703" s="119" t="str">
        <f t="shared" si="356"/>
        <v>NA</v>
      </c>
      <c r="M5703" s="119"/>
      <c r="N5703" s="120" t="str">
        <f t="shared" si="357"/>
        <v>NA</v>
      </c>
      <c r="O5703" s="120"/>
      <c r="P5703"/>
      <c r="Q5703"/>
      <c r="R5703"/>
      <c r="S5703"/>
      <c r="T5703"/>
      <c r="U5703" t="s">
        <v>20754</v>
      </c>
      <c r="V5703" t="s">
        <v>20752</v>
      </c>
      <c r="W5703" t="s">
        <v>20753</v>
      </c>
      <c r="X5703" t="s">
        <v>675</v>
      </c>
      <c r="Y5703" t="s">
        <v>785</v>
      </c>
      <c r="Z5703" t="s">
        <v>54</v>
      </c>
      <c r="AA5703"/>
      <c r="AB5703" t="s">
        <v>46305</v>
      </c>
      <c r="AC5703" t="s">
        <v>53047</v>
      </c>
      <c r="AD5703" t="s">
        <v>20754</v>
      </c>
      <c r="AE5703" t="s">
        <v>565</v>
      </c>
      <c r="AF5703" s="119" t="str">
        <f t="shared" si="358"/>
        <v>NA</v>
      </c>
      <c r="AG5703" s="119"/>
      <c r="AH5703" s="119"/>
      <c r="AI5703" s="119"/>
      <c r="AJ5703" s="119" t="str">
        <f t="shared" si="359"/>
        <v>NA</v>
      </c>
      <c r="AK5703" s="190"/>
      <c r="AL5703" s="191"/>
    </row>
    <row r="5704" spans="1:38" x14ac:dyDescent="0.25">
      <c r="A5704" t="s">
        <v>21324</v>
      </c>
      <c r="B5704" t="s">
        <v>21322</v>
      </c>
      <c r="C5704" t="s">
        <v>21323</v>
      </c>
      <c r="D5704" t="s">
        <v>675</v>
      </c>
      <c r="E5704" t="s">
        <v>1567</v>
      </c>
      <c r="F5704" t="s">
        <v>54</v>
      </c>
      <c r="G5704"/>
      <c r="H5704" t="s">
        <v>46986</v>
      </c>
      <c r="I5704" t="s">
        <v>53579</v>
      </c>
      <c r="J5704" t="s">
        <v>21325</v>
      </c>
      <c r="K5704" t="s">
        <v>565</v>
      </c>
      <c r="L5704" s="119" t="str">
        <f t="shared" si="356"/>
        <v>NA</v>
      </c>
      <c r="M5704" s="119"/>
      <c r="N5704" s="120" t="str">
        <f t="shared" si="357"/>
        <v>NA</v>
      </c>
      <c r="O5704" s="120"/>
      <c r="P5704"/>
      <c r="Q5704"/>
      <c r="R5704"/>
      <c r="S5704"/>
      <c r="T5704"/>
      <c r="U5704" t="s">
        <v>19572</v>
      </c>
      <c r="V5704" t="s">
        <v>19570</v>
      </c>
      <c r="W5704" t="s">
        <v>19571</v>
      </c>
      <c r="X5704" t="s">
        <v>675</v>
      </c>
      <c r="Y5704" t="s">
        <v>785</v>
      </c>
      <c r="Z5704" t="s">
        <v>54</v>
      </c>
      <c r="AA5704"/>
      <c r="AB5704" t="s">
        <v>46305</v>
      </c>
      <c r="AC5704" t="s">
        <v>53047</v>
      </c>
      <c r="AD5704" t="s">
        <v>19572</v>
      </c>
      <c r="AE5704" t="s">
        <v>565</v>
      </c>
      <c r="AF5704" s="119" t="str">
        <f t="shared" si="358"/>
        <v>NA</v>
      </c>
      <c r="AG5704" s="119"/>
      <c r="AH5704" s="119"/>
      <c r="AI5704" s="119"/>
      <c r="AJ5704" s="119" t="str">
        <f t="shared" si="359"/>
        <v>NA</v>
      </c>
      <c r="AK5704" s="190"/>
      <c r="AL5704" s="191"/>
    </row>
    <row r="5705" spans="1:38" x14ac:dyDescent="0.25">
      <c r="A5705" t="s">
        <v>7065</v>
      </c>
      <c r="B5705" t="s">
        <v>7064</v>
      </c>
      <c r="C5705" t="s">
        <v>7061</v>
      </c>
      <c r="D5705" t="s">
        <v>675</v>
      </c>
      <c r="E5705" t="s">
        <v>1567</v>
      </c>
      <c r="F5705" t="s">
        <v>54</v>
      </c>
      <c r="G5705"/>
      <c r="H5705" t="s">
        <v>46986</v>
      </c>
      <c r="I5705" t="s">
        <v>53579</v>
      </c>
      <c r="J5705" t="s">
        <v>7066</v>
      </c>
      <c r="K5705" t="s">
        <v>565</v>
      </c>
      <c r="L5705" s="119" t="str">
        <f t="shared" si="356"/>
        <v>NA</v>
      </c>
      <c r="M5705" s="119"/>
      <c r="N5705" s="120" t="str">
        <f t="shared" si="357"/>
        <v>NA</v>
      </c>
      <c r="O5705" s="120"/>
      <c r="P5705"/>
      <c r="Q5705"/>
      <c r="R5705"/>
      <c r="S5705"/>
      <c r="T5705"/>
      <c r="U5705" t="s">
        <v>19249</v>
      </c>
      <c r="V5705" t="s">
        <v>19247</v>
      </c>
      <c r="W5705" t="s">
        <v>19248</v>
      </c>
      <c r="X5705" t="s">
        <v>675</v>
      </c>
      <c r="Y5705" t="s">
        <v>785</v>
      </c>
      <c r="Z5705" t="s">
        <v>54</v>
      </c>
      <c r="AA5705"/>
      <c r="AB5705" t="s">
        <v>46305</v>
      </c>
      <c r="AC5705" t="s">
        <v>53047</v>
      </c>
      <c r="AD5705"/>
      <c r="AE5705" t="s">
        <v>565</v>
      </c>
      <c r="AF5705" s="119" t="str">
        <f t="shared" si="358"/>
        <v>NA</v>
      </c>
      <c r="AG5705" s="119"/>
      <c r="AH5705" s="119"/>
      <c r="AI5705" s="119"/>
      <c r="AJ5705" s="119" t="str">
        <f t="shared" si="359"/>
        <v>NA</v>
      </c>
      <c r="AK5705" s="190"/>
      <c r="AL5705" s="191"/>
    </row>
    <row r="5706" spans="1:38" x14ac:dyDescent="0.25">
      <c r="A5706" t="s">
        <v>11077</v>
      </c>
      <c r="B5706" t="s">
        <v>11075</v>
      </c>
      <c r="C5706" t="s">
        <v>11076</v>
      </c>
      <c r="D5706" t="s">
        <v>675</v>
      </c>
      <c r="E5706" t="s">
        <v>11078</v>
      </c>
      <c r="F5706" t="s">
        <v>54</v>
      </c>
      <c r="G5706"/>
      <c r="H5706" t="s">
        <v>46987</v>
      </c>
      <c r="I5706" t="s">
        <v>53580</v>
      </c>
      <c r="J5706" t="s">
        <v>11077</v>
      </c>
      <c r="K5706" t="s">
        <v>565</v>
      </c>
      <c r="L5706" s="119" t="str">
        <f t="shared" si="356"/>
        <v>NA</v>
      </c>
      <c r="M5706" s="119"/>
      <c r="N5706" s="120" t="str">
        <f t="shared" si="357"/>
        <v>NA</v>
      </c>
      <c r="O5706" s="120"/>
      <c r="P5706"/>
      <c r="Q5706"/>
      <c r="R5706"/>
      <c r="S5706"/>
      <c r="T5706"/>
      <c r="U5706" t="s">
        <v>18336</v>
      </c>
      <c r="V5706" t="s">
        <v>18334</v>
      </c>
      <c r="W5706" t="s">
        <v>18335</v>
      </c>
      <c r="X5706" t="s">
        <v>675</v>
      </c>
      <c r="Y5706" t="s">
        <v>785</v>
      </c>
      <c r="Z5706" t="s">
        <v>54</v>
      </c>
      <c r="AA5706"/>
      <c r="AB5706" t="s">
        <v>46305</v>
      </c>
      <c r="AC5706" t="s">
        <v>53047</v>
      </c>
      <c r="AD5706" t="s">
        <v>18336</v>
      </c>
      <c r="AE5706" t="s">
        <v>565</v>
      </c>
      <c r="AF5706" s="119" t="str">
        <f t="shared" si="358"/>
        <v>NA</v>
      </c>
      <c r="AG5706" s="119"/>
      <c r="AH5706" s="119"/>
      <c r="AI5706" s="119"/>
      <c r="AJ5706" s="119" t="str">
        <f t="shared" si="359"/>
        <v>NA</v>
      </c>
      <c r="AK5706" s="190"/>
      <c r="AL5706" s="191"/>
    </row>
    <row r="5707" spans="1:38" x14ac:dyDescent="0.25">
      <c r="A5707" t="s">
        <v>18495</v>
      </c>
      <c r="B5707" t="s">
        <v>18493</v>
      </c>
      <c r="C5707" t="s">
        <v>18494</v>
      </c>
      <c r="D5707" t="s">
        <v>675</v>
      </c>
      <c r="E5707" t="s">
        <v>790</v>
      </c>
      <c r="F5707" t="s">
        <v>54</v>
      </c>
      <c r="G5707"/>
      <c r="H5707" t="s">
        <v>46988</v>
      </c>
      <c r="I5707" t="s">
        <v>53581</v>
      </c>
      <c r="J5707" t="s">
        <v>18496</v>
      </c>
      <c r="K5707" t="s">
        <v>565</v>
      </c>
      <c r="L5707" s="119" t="str">
        <f t="shared" si="356"/>
        <v>NA</v>
      </c>
      <c r="M5707" s="119"/>
      <c r="N5707" s="120" t="str">
        <f t="shared" si="357"/>
        <v>NA</v>
      </c>
      <c r="O5707" s="120"/>
      <c r="P5707"/>
      <c r="Q5707"/>
      <c r="R5707"/>
      <c r="S5707"/>
      <c r="T5707"/>
      <c r="U5707" t="s">
        <v>12710</v>
      </c>
      <c r="V5707" t="s">
        <v>12708</v>
      </c>
      <c r="W5707" t="s">
        <v>12709</v>
      </c>
      <c r="X5707" t="s">
        <v>675</v>
      </c>
      <c r="Y5707" t="s">
        <v>785</v>
      </c>
      <c r="Z5707" t="s">
        <v>54</v>
      </c>
      <c r="AA5707"/>
      <c r="AB5707" t="s">
        <v>46306</v>
      </c>
      <c r="AC5707" t="s">
        <v>53047</v>
      </c>
      <c r="AD5707"/>
      <c r="AE5707" t="s">
        <v>105</v>
      </c>
      <c r="AF5707" s="119" t="str">
        <f t="shared" si="358"/>
        <v>NA</v>
      </c>
      <c r="AG5707" s="119"/>
      <c r="AH5707" s="119"/>
      <c r="AI5707" s="119"/>
      <c r="AJ5707" s="119" t="str">
        <f t="shared" si="359"/>
        <v>NA</v>
      </c>
      <c r="AK5707" s="190"/>
      <c r="AL5707" s="191"/>
    </row>
    <row r="5708" spans="1:38" x14ac:dyDescent="0.25">
      <c r="A5708" t="s">
        <v>9719</v>
      </c>
      <c r="B5708" t="s">
        <v>9717</v>
      </c>
      <c r="C5708" t="s">
        <v>9718</v>
      </c>
      <c r="D5708" t="s">
        <v>675</v>
      </c>
      <c r="E5708" t="s">
        <v>790</v>
      </c>
      <c r="F5708" t="s">
        <v>54</v>
      </c>
      <c r="G5708"/>
      <c r="H5708" t="s">
        <v>46989</v>
      </c>
      <c r="I5708" t="s">
        <v>53581</v>
      </c>
      <c r="J5708"/>
      <c r="K5708" t="s">
        <v>105</v>
      </c>
      <c r="L5708" s="119" t="str">
        <f t="shared" si="356"/>
        <v>NA</v>
      </c>
      <c r="M5708" s="119"/>
      <c r="N5708" s="120" t="str">
        <f t="shared" si="357"/>
        <v>NA</v>
      </c>
      <c r="O5708" s="120"/>
      <c r="P5708"/>
      <c r="Q5708"/>
      <c r="R5708"/>
      <c r="S5708"/>
      <c r="T5708"/>
      <c r="U5708" t="s">
        <v>9996</v>
      </c>
      <c r="V5708" t="s">
        <v>9994</v>
      </c>
      <c r="W5708" t="s">
        <v>9995</v>
      </c>
      <c r="X5708" t="s">
        <v>675</v>
      </c>
      <c r="Y5708" t="s">
        <v>785</v>
      </c>
      <c r="Z5708" t="s">
        <v>54</v>
      </c>
      <c r="AA5708"/>
      <c r="AB5708" t="s">
        <v>46307</v>
      </c>
      <c r="AC5708" t="s">
        <v>53047</v>
      </c>
      <c r="AD5708"/>
      <c r="AE5708" t="s">
        <v>105</v>
      </c>
      <c r="AF5708" s="119" t="str">
        <f t="shared" si="358"/>
        <v>NA</v>
      </c>
      <c r="AG5708" s="119"/>
      <c r="AH5708" s="119"/>
      <c r="AI5708" s="119"/>
      <c r="AJ5708" s="119" t="str">
        <f t="shared" si="359"/>
        <v>NA</v>
      </c>
      <c r="AK5708" s="190"/>
      <c r="AL5708" s="191"/>
    </row>
    <row r="5709" spans="1:38" x14ac:dyDescent="0.25">
      <c r="A5709" t="s">
        <v>21337</v>
      </c>
      <c r="B5709" t="s">
        <v>21335</v>
      </c>
      <c r="C5709" t="s">
        <v>21336</v>
      </c>
      <c r="D5709" t="s">
        <v>675</v>
      </c>
      <c r="E5709" t="s">
        <v>790</v>
      </c>
      <c r="F5709" t="s">
        <v>54</v>
      </c>
      <c r="G5709"/>
      <c r="H5709" t="s">
        <v>46990</v>
      </c>
      <c r="I5709" t="s">
        <v>53581</v>
      </c>
      <c r="J5709" t="s">
        <v>21338</v>
      </c>
      <c r="K5709" t="s">
        <v>105</v>
      </c>
      <c r="L5709" s="119" t="str">
        <f t="shared" si="356"/>
        <v>NA</v>
      </c>
      <c r="M5709" s="119"/>
      <c r="N5709" s="120" t="str">
        <f t="shared" si="357"/>
        <v>NA</v>
      </c>
      <c r="O5709" s="120"/>
      <c r="P5709"/>
      <c r="Q5709"/>
      <c r="R5709"/>
      <c r="S5709"/>
      <c r="T5709"/>
      <c r="U5709" t="s">
        <v>7462</v>
      </c>
      <c r="V5709" t="s">
        <v>7460</v>
      </c>
      <c r="W5709" t="s">
        <v>7461</v>
      </c>
      <c r="X5709" t="s">
        <v>675</v>
      </c>
      <c r="Y5709" t="s">
        <v>785</v>
      </c>
      <c r="Z5709" t="s">
        <v>54</v>
      </c>
      <c r="AA5709"/>
      <c r="AB5709" t="s">
        <v>46306</v>
      </c>
      <c r="AC5709" t="s">
        <v>53047</v>
      </c>
      <c r="AD5709" t="s">
        <v>7462</v>
      </c>
      <c r="AE5709" t="s">
        <v>105</v>
      </c>
      <c r="AF5709" s="119" t="str">
        <f t="shared" si="358"/>
        <v>NA</v>
      </c>
      <c r="AG5709" s="119"/>
      <c r="AH5709" s="119"/>
      <c r="AI5709" s="119"/>
      <c r="AJ5709" s="119" t="str">
        <f t="shared" si="359"/>
        <v>NA</v>
      </c>
      <c r="AK5709" s="190"/>
      <c r="AL5709" s="191"/>
    </row>
    <row r="5710" spans="1:38" x14ac:dyDescent="0.25">
      <c r="A5710" t="s">
        <v>10803</v>
      </c>
      <c r="B5710" t="s">
        <v>10801</v>
      </c>
      <c r="C5710" t="s">
        <v>10802</v>
      </c>
      <c r="D5710" t="s">
        <v>675</v>
      </c>
      <c r="E5710" t="s">
        <v>790</v>
      </c>
      <c r="F5710" t="s">
        <v>54</v>
      </c>
      <c r="G5710"/>
      <c r="H5710" t="s">
        <v>46990</v>
      </c>
      <c r="I5710" t="s">
        <v>53581</v>
      </c>
      <c r="J5710" t="s">
        <v>10804</v>
      </c>
      <c r="K5710" t="s">
        <v>105</v>
      </c>
      <c r="L5710" s="119" t="str">
        <f t="shared" si="356"/>
        <v>NA</v>
      </c>
      <c r="M5710" s="119"/>
      <c r="N5710" s="120" t="str">
        <f t="shared" si="357"/>
        <v>NA</v>
      </c>
      <c r="O5710" s="120"/>
      <c r="P5710"/>
      <c r="Q5710"/>
      <c r="R5710"/>
      <c r="S5710"/>
      <c r="T5710"/>
      <c r="U5710" t="s">
        <v>7663</v>
      </c>
      <c r="V5710" t="s">
        <v>7661</v>
      </c>
      <c r="W5710" t="s">
        <v>7662</v>
      </c>
      <c r="X5710" t="s">
        <v>675</v>
      </c>
      <c r="Y5710" t="s">
        <v>785</v>
      </c>
      <c r="Z5710" t="s">
        <v>54</v>
      </c>
      <c r="AA5710"/>
      <c r="AB5710" t="s">
        <v>46306</v>
      </c>
      <c r="AC5710" t="s">
        <v>53047</v>
      </c>
      <c r="AD5710" t="s">
        <v>7664</v>
      </c>
      <c r="AE5710" t="s">
        <v>105</v>
      </c>
      <c r="AF5710" s="119" t="str">
        <f t="shared" si="358"/>
        <v>NA</v>
      </c>
      <c r="AG5710" s="119"/>
      <c r="AH5710" s="119"/>
      <c r="AI5710" s="119"/>
      <c r="AJ5710" s="119" t="str">
        <f t="shared" si="359"/>
        <v>NA</v>
      </c>
      <c r="AK5710" s="190"/>
      <c r="AL5710" s="191"/>
    </row>
    <row r="5711" spans="1:38" x14ac:dyDescent="0.25">
      <c r="A5711" t="s">
        <v>11096</v>
      </c>
      <c r="B5711" t="s">
        <v>11094</v>
      </c>
      <c r="C5711" t="s">
        <v>11095</v>
      </c>
      <c r="D5711" t="s">
        <v>675</v>
      </c>
      <c r="E5711" t="s">
        <v>7069</v>
      </c>
      <c r="F5711" t="s">
        <v>54</v>
      </c>
      <c r="G5711"/>
      <c r="H5711" t="s">
        <v>46991</v>
      </c>
      <c r="I5711" t="s">
        <v>53582</v>
      </c>
      <c r="J5711" t="s">
        <v>11097</v>
      </c>
      <c r="K5711" t="s">
        <v>565</v>
      </c>
      <c r="L5711" s="119" t="str">
        <f t="shared" si="356"/>
        <v>NA</v>
      </c>
      <c r="M5711" s="119"/>
      <c r="N5711" s="120" t="str">
        <f t="shared" si="357"/>
        <v>NA</v>
      </c>
      <c r="O5711" s="120"/>
      <c r="P5711"/>
      <c r="Q5711"/>
      <c r="R5711"/>
      <c r="S5711"/>
      <c r="T5711"/>
      <c r="U5711" t="s">
        <v>9336</v>
      </c>
      <c r="V5711" t="s">
        <v>9334</v>
      </c>
      <c r="W5711" t="s">
        <v>9335</v>
      </c>
      <c r="X5711" t="s">
        <v>675</v>
      </c>
      <c r="Y5711" t="s">
        <v>785</v>
      </c>
      <c r="Z5711" t="s">
        <v>54</v>
      </c>
      <c r="AA5711"/>
      <c r="AB5711" t="s">
        <v>46307</v>
      </c>
      <c r="AC5711" t="s">
        <v>53047</v>
      </c>
      <c r="AD5711" t="s">
        <v>9336</v>
      </c>
      <c r="AE5711" t="s">
        <v>105</v>
      </c>
      <c r="AF5711" s="119" t="str">
        <f t="shared" si="358"/>
        <v>NA</v>
      </c>
      <c r="AG5711" s="119"/>
      <c r="AH5711" s="119"/>
      <c r="AI5711" s="119"/>
      <c r="AJ5711" s="119" t="str">
        <f t="shared" si="359"/>
        <v>NA</v>
      </c>
      <c r="AK5711" s="190"/>
      <c r="AL5711" s="191"/>
    </row>
    <row r="5712" spans="1:38" x14ac:dyDescent="0.25">
      <c r="A5712" t="s">
        <v>7068</v>
      </c>
      <c r="B5712" t="s">
        <v>7067</v>
      </c>
      <c r="C5712" t="s">
        <v>7061</v>
      </c>
      <c r="D5712" t="s">
        <v>675</v>
      </c>
      <c r="E5712" t="s">
        <v>7069</v>
      </c>
      <c r="F5712" t="s">
        <v>54</v>
      </c>
      <c r="G5712"/>
      <c r="H5712" t="s">
        <v>46991</v>
      </c>
      <c r="I5712" t="s">
        <v>53582</v>
      </c>
      <c r="J5712" t="s">
        <v>7068</v>
      </c>
      <c r="K5712" t="s">
        <v>565</v>
      </c>
      <c r="L5712" s="119" t="str">
        <f t="shared" si="356"/>
        <v>NA</v>
      </c>
      <c r="M5712" s="119"/>
      <c r="N5712" s="120" t="str">
        <f t="shared" si="357"/>
        <v>NA</v>
      </c>
      <c r="O5712" s="120"/>
      <c r="P5712"/>
      <c r="Q5712"/>
      <c r="R5712"/>
      <c r="S5712"/>
      <c r="T5712"/>
      <c r="U5712" t="s">
        <v>20913</v>
      </c>
      <c r="V5712" t="s">
        <v>20911</v>
      </c>
      <c r="W5712" t="s">
        <v>20912</v>
      </c>
      <c r="X5712" t="s">
        <v>675</v>
      </c>
      <c r="Y5712" t="s">
        <v>785</v>
      </c>
      <c r="Z5712" t="s">
        <v>54</v>
      </c>
      <c r="AA5712"/>
      <c r="AB5712" t="s">
        <v>46306</v>
      </c>
      <c r="AC5712" t="s">
        <v>53047</v>
      </c>
      <c r="AD5712"/>
      <c r="AE5712" t="s">
        <v>105</v>
      </c>
      <c r="AF5712" s="119" t="str">
        <f t="shared" si="358"/>
        <v>NA</v>
      </c>
      <c r="AG5712" s="119"/>
      <c r="AH5712" s="119"/>
      <c r="AI5712" s="119"/>
      <c r="AJ5712" s="119" t="str">
        <f t="shared" si="359"/>
        <v>NA</v>
      </c>
      <c r="AK5712" s="190"/>
      <c r="AL5712" s="191"/>
    </row>
    <row r="5713" spans="1:38" x14ac:dyDescent="0.25">
      <c r="A5713" t="s">
        <v>18487</v>
      </c>
      <c r="B5713" t="s">
        <v>18485</v>
      </c>
      <c r="C5713" t="s">
        <v>18486</v>
      </c>
      <c r="D5713" t="s">
        <v>675</v>
      </c>
      <c r="E5713" t="s">
        <v>7069</v>
      </c>
      <c r="F5713" t="s">
        <v>54</v>
      </c>
      <c r="G5713"/>
      <c r="H5713" t="s">
        <v>46992</v>
      </c>
      <c r="I5713" t="s">
        <v>53582</v>
      </c>
      <c r="J5713" t="s">
        <v>18488</v>
      </c>
      <c r="K5713" t="s">
        <v>565</v>
      </c>
      <c r="L5713" s="119" t="str">
        <f t="shared" si="356"/>
        <v>NA</v>
      </c>
      <c r="M5713" s="119"/>
      <c r="N5713" s="120" t="str">
        <f t="shared" si="357"/>
        <v>NA</v>
      </c>
      <c r="O5713" s="120"/>
      <c r="P5713"/>
      <c r="Q5713"/>
      <c r="R5713"/>
      <c r="S5713"/>
      <c r="T5713"/>
      <c r="U5713" t="s">
        <v>12076</v>
      </c>
      <c r="V5713" t="s">
        <v>12074</v>
      </c>
      <c r="W5713" t="s">
        <v>12075</v>
      </c>
      <c r="X5713" t="s">
        <v>675</v>
      </c>
      <c r="Y5713" t="s">
        <v>785</v>
      </c>
      <c r="Z5713" t="s">
        <v>54</v>
      </c>
      <c r="AA5713"/>
      <c r="AB5713" t="s">
        <v>46306</v>
      </c>
      <c r="AC5713" t="s">
        <v>53047</v>
      </c>
      <c r="AD5713" t="s">
        <v>12077</v>
      </c>
      <c r="AE5713" t="s">
        <v>105</v>
      </c>
      <c r="AF5713" s="119" t="str">
        <f t="shared" si="358"/>
        <v>NA</v>
      </c>
      <c r="AG5713" s="119"/>
      <c r="AH5713" s="119"/>
      <c r="AI5713" s="119"/>
      <c r="AJ5713" s="119" t="str">
        <f t="shared" si="359"/>
        <v>NA</v>
      </c>
      <c r="AK5713" s="190"/>
      <c r="AL5713" s="191"/>
    </row>
    <row r="5714" spans="1:38" x14ac:dyDescent="0.25">
      <c r="A5714" t="s">
        <v>10807</v>
      </c>
      <c r="B5714" t="s">
        <v>10805</v>
      </c>
      <c r="C5714" t="s">
        <v>10806</v>
      </c>
      <c r="D5714" t="s">
        <v>675</v>
      </c>
      <c r="E5714" t="s">
        <v>10808</v>
      </c>
      <c r="F5714" t="s">
        <v>54</v>
      </c>
      <c r="G5714"/>
      <c r="H5714" t="s">
        <v>46993</v>
      </c>
      <c r="I5714" t="s">
        <v>53583</v>
      </c>
      <c r="J5714" t="s">
        <v>10807</v>
      </c>
      <c r="K5714" t="s">
        <v>105</v>
      </c>
      <c r="L5714" s="119" t="str">
        <f t="shared" si="356"/>
        <v>NA</v>
      </c>
      <c r="M5714" s="119"/>
      <c r="N5714" s="120" t="str">
        <f t="shared" si="357"/>
        <v>NA</v>
      </c>
      <c r="O5714" s="120"/>
      <c r="P5714"/>
      <c r="Q5714"/>
      <c r="R5714"/>
      <c r="S5714"/>
      <c r="T5714"/>
      <c r="U5714" t="s">
        <v>9916</v>
      </c>
      <c r="V5714" t="s">
        <v>9914</v>
      </c>
      <c r="W5714" t="s">
        <v>9915</v>
      </c>
      <c r="X5714" t="s">
        <v>675</v>
      </c>
      <c r="Y5714" t="s">
        <v>785</v>
      </c>
      <c r="Z5714" t="s">
        <v>54</v>
      </c>
      <c r="AA5714"/>
      <c r="AB5714" t="s">
        <v>46307</v>
      </c>
      <c r="AC5714" t="s">
        <v>53047</v>
      </c>
      <c r="AD5714" t="s">
        <v>9916</v>
      </c>
      <c r="AE5714" t="s">
        <v>105</v>
      </c>
      <c r="AF5714" s="119" t="str">
        <f t="shared" si="358"/>
        <v>NA</v>
      </c>
      <c r="AG5714" s="119"/>
      <c r="AH5714" s="119"/>
      <c r="AI5714" s="119"/>
      <c r="AJ5714" s="119" t="str">
        <f t="shared" si="359"/>
        <v>NA</v>
      </c>
      <c r="AK5714" s="190"/>
      <c r="AL5714" s="191"/>
    </row>
    <row r="5715" spans="1:38" x14ac:dyDescent="0.25">
      <c r="A5715" t="s">
        <v>10811</v>
      </c>
      <c r="B5715" t="s">
        <v>10809</v>
      </c>
      <c r="C5715" t="s">
        <v>10810</v>
      </c>
      <c r="D5715" t="s">
        <v>675</v>
      </c>
      <c r="E5715" t="s">
        <v>10808</v>
      </c>
      <c r="F5715" t="s">
        <v>54</v>
      </c>
      <c r="G5715"/>
      <c r="H5715" t="s">
        <v>46993</v>
      </c>
      <c r="I5715" t="s">
        <v>53583</v>
      </c>
      <c r="J5715" t="s">
        <v>10811</v>
      </c>
      <c r="K5715" t="s">
        <v>105</v>
      </c>
      <c r="L5715" s="119" t="str">
        <f t="shared" si="356"/>
        <v>NA</v>
      </c>
      <c r="M5715" s="119"/>
      <c r="N5715" s="120" t="str">
        <f t="shared" si="357"/>
        <v>NA</v>
      </c>
      <c r="O5715" s="120"/>
      <c r="P5715"/>
      <c r="Q5715"/>
      <c r="R5715"/>
      <c r="S5715"/>
      <c r="T5715"/>
      <c r="U5715" t="s">
        <v>10977</v>
      </c>
      <c r="V5715" t="s">
        <v>10975</v>
      </c>
      <c r="W5715" t="s">
        <v>10976</v>
      </c>
      <c r="X5715" t="s">
        <v>675</v>
      </c>
      <c r="Y5715" t="s">
        <v>785</v>
      </c>
      <c r="Z5715" t="s">
        <v>54</v>
      </c>
      <c r="AA5715"/>
      <c r="AB5715" t="s">
        <v>46306</v>
      </c>
      <c r="AC5715" t="s">
        <v>53047</v>
      </c>
      <c r="AD5715" t="s">
        <v>10978</v>
      </c>
      <c r="AE5715" t="s">
        <v>105</v>
      </c>
      <c r="AF5715" s="119" t="str">
        <f t="shared" si="358"/>
        <v>NA</v>
      </c>
      <c r="AG5715" s="119"/>
      <c r="AH5715" s="119"/>
      <c r="AI5715" s="119"/>
      <c r="AJ5715" s="119" t="str">
        <f t="shared" si="359"/>
        <v>NA</v>
      </c>
      <c r="AK5715" s="190"/>
      <c r="AL5715" s="191"/>
    </row>
    <row r="5716" spans="1:38" x14ac:dyDescent="0.25">
      <c r="A5716" t="s">
        <v>21845</v>
      </c>
      <c r="B5716" t="s">
        <v>21843</v>
      </c>
      <c r="C5716" t="s">
        <v>21844</v>
      </c>
      <c r="D5716" t="s">
        <v>675</v>
      </c>
      <c r="E5716" t="s">
        <v>374</v>
      </c>
      <c r="F5716" t="s">
        <v>54</v>
      </c>
      <c r="G5716"/>
      <c r="H5716" t="s">
        <v>46994</v>
      </c>
      <c r="I5716" t="s">
        <v>53584</v>
      </c>
      <c r="J5716"/>
      <c r="K5716" t="s">
        <v>105</v>
      </c>
      <c r="L5716" s="119" t="str">
        <f t="shared" si="356"/>
        <v>NA</v>
      </c>
      <c r="M5716" s="119"/>
      <c r="N5716" s="120" t="str">
        <f t="shared" si="357"/>
        <v>NA</v>
      </c>
      <c r="O5716" s="120"/>
      <c r="P5716"/>
      <c r="Q5716"/>
      <c r="R5716"/>
      <c r="S5716"/>
      <c r="T5716"/>
      <c r="U5716" t="s">
        <v>9560</v>
      </c>
      <c r="V5716" t="s">
        <v>9558</v>
      </c>
      <c r="W5716" t="s">
        <v>9559</v>
      </c>
      <c r="X5716" t="s">
        <v>675</v>
      </c>
      <c r="Y5716" t="s">
        <v>785</v>
      </c>
      <c r="Z5716" t="s">
        <v>54</v>
      </c>
      <c r="AA5716"/>
      <c r="AB5716" t="s">
        <v>46307</v>
      </c>
      <c r="AC5716" t="s">
        <v>53047</v>
      </c>
      <c r="AD5716" t="s">
        <v>9561</v>
      </c>
      <c r="AE5716" t="s">
        <v>105</v>
      </c>
      <c r="AF5716" s="119" t="str">
        <f t="shared" si="358"/>
        <v>NA</v>
      </c>
      <c r="AG5716" s="119"/>
      <c r="AH5716" s="119"/>
      <c r="AI5716" s="119"/>
      <c r="AJ5716" s="119" t="str">
        <f t="shared" si="359"/>
        <v>NA</v>
      </c>
      <c r="AK5716" s="190"/>
      <c r="AL5716" s="191"/>
    </row>
    <row r="5717" spans="1:38" x14ac:dyDescent="0.25">
      <c r="A5717" t="s">
        <v>13921</v>
      </c>
      <c r="B5717" t="s">
        <v>13919</v>
      </c>
      <c r="C5717" t="s">
        <v>13920</v>
      </c>
      <c r="D5717" t="s">
        <v>675</v>
      </c>
      <c r="E5717" t="s">
        <v>12599</v>
      </c>
      <c r="F5717" t="s">
        <v>54</v>
      </c>
      <c r="G5717"/>
      <c r="H5717" t="s">
        <v>46995</v>
      </c>
      <c r="I5717" t="s">
        <v>53585</v>
      </c>
      <c r="J5717" t="s">
        <v>13922</v>
      </c>
      <c r="K5717" t="s">
        <v>565</v>
      </c>
      <c r="L5717" s="119" t="str">
        <f t="shared" si="356"/>
        <v>NA</v>
      </c>
      <c r="M5717" s="119"/>
      <c r="N5717" s="120" t="str">
        <f t="shared" si="357"/>
        <v>NA</v>
      </c>
      <c r="O5717" s="120"/>
      <c r="P5717"/>
      <c r="Q5717"/>
      <c r="R5717"/>
      <c r="S5717"/>
      <c r="T5717"/>
      <c r="U5717" t="s">
        <v>6734</v>
      </c>
      <c r="V5717" t="s">
        <v>6732</v>
      </c>
      <c r="W5717" t="s">
        <v>6733</v>
      </c>
      <c r="X5717" t="s">
        <v>675</v>
      </c>
      <c r="Y5717" t="s">
        <v>785</v>
      </c>
      <c r="Z5717" t="s">
        <v>54</v>
      </c>
      <c r="AA5717"/>
      <c r="AB5717" t="s">
        <v>46306</v>
      </c>
      <c r="AC5717" t="s">
        <v>53047</v>
      </c>
      <c r="AD5717" t="s">
        <v>6735</v>
      </c>
      <c r="AE5717" t="s">
        <v>105</v>
      </c>
      <c r="AF5717" s="119" t="str">
        <f t="shared" si="358"/>
        <v>NA</v>
      </c>
      <c r="AG5717" s="119"/>
      <c r="AH5717" s="119"/>
      <c r="AI5717" s="119"/>
      <c r="AJ5717" s="119" t="str">
        <f t="shared" si="359"/>
        <v>NA</v>
      </c>
      <c r="AK5717" s="190"/>
      <c r="AL5717" s="191"/>
    </row>
    <row r="5718" spans="1:38" x14ac:dyDescent="0.25">
      <c r="A5718" t="s">
        <v>12598</v>
      </c>
      <c r="B5718" t="s">
        <v>12596</v>
      </c>
      <c r="C5718" t="s">
        <v>12597</v>
      </c>
      <c r="D5718" t="s">
        <v>675</v>
      </c>
      <c r="E5718" t="s">
        <v>12599</v>
      </c>
      <c r="F5718" t="s">
        <v>54</v>
      </c>
      <c r="G5718"/>
      <c r="H5718" t="s">
        <v>46996</v>
      </c>
      <c r="I5718" t="s">
        <v>53585</v>
      </c>
      <c r="J5718" t="s">
        <v>12600</v>
      </c>
      <c r="K5718" t="s">
        <v>565</v>
      </c>
      <c r="L5718" s="119" t="str">
        <f t="shared" si="356"/>
        <v>NA</v>
      </c>
      <c r="M5718" s="119"/>
      <c r="N5718" s="120" t="str">
        <f t="shared" si="357"/>
        <v>NA</v>
      </c>
      <c r="O5718" s="120"/>
      <c r="P5718"/>
      <c r="Q5718"/>
      <c r="R5718"/>
      <c r="S5718"/>
      <c r="T5718"/>
      <c r="U5718" t="s">
        <v>20084</v>
      </c>
      <c r="V5718" t="s">
        <v>20082</v>
      </c>
      <c r="W5718" t="s">
        <v>20083</v>
      </c>
      <c r="X5718" t="s">
        <v>675</v>
      </c>
      <c r="Y5718" t="s">
        <v>344</v>
      </c>
      <c r="Z5718" t="s">
        <v>54</v>
      </c>
      <c r="AA5718"/>
      <c r="AB5718" t="s">
        <v>46305</v>
      </c>
      <c r="AC5718" t="s">
        <v>53048</v>
      </c>
      <c r="AD5718" t="s">
        <v>20085</v>
      </c>
      <c r="AE5718" t="s">
        <v>565</v>
      </c>
      <c r="AF5718" s="119" t="str">
        <f t="shared" si="358"/>
        <v>NA</v>
      </c>
      <c r="AG5718" s="119"/>
      <c r="AH5718" s="119"/>
      <c r="AI5718" s="119"/>
      <c r="AJ5718" s="119" t="str">
        <f t="shared" si="359"/>
        <v>NA</v>
      </c>
      <c r="AK5718" s="190"/>
      <c r="AL5718" s="191"/>
    </row>
    <row r="5719" spans="1:38" x14ac:dyDescent="0.25">
      <c r="A5719" t="s">
        <v>12649</v>
      </c>
      <c r="B5719" t="s">
        <v>12647</v>
      </c>
      <c r="C5719" t="s">
        <v>12648</v>
      </c>
      <c r="D5719" t="s">
        <v>675</v>
      </c>
      <c r="E5719" t="s">
        <v>2878</v>
      </c>
      <c r="F5719" t="s">
        <v>54</v>
      </c>
      <c r="G5719"/>
      <c r="H5719" t="s">
        <v>45007</v>
      </c>
      <c r="I5719" t="s">
        <v>52005</v>
      </c>
      <c r="J5719" t="s">
        <v>12650</v>
      </c>
      <c r="K5719" t="s">
        <v>565</v>
      </c>
      <c r="L5719" s="119" t="str">
        <f t="shared" si="356"/>
        <v>NA</v>
      </c>
      <c r="M5719" s="119"/>
      <c r="N5719" s="120" t="str">
        <f t="shared" si="357"/>
        <v>NA</v>
      </c>
      <c r="O5719" s="120"/>
      <c r="P5719"/>
      <c r="Q5719"/>
      <c r="R5719"/>
      <c r="S5719"/>
      <c r="T5719"/>
      <c r="U5719" t="s">
        <v>20072</v>
      </c>
      <c r="V5719" t="s">
        <v>20070</v>
      </c>
      <c r="W5719" t="s">
        <v>20071</v>
      </c>
      <c r="X5719" t="s">
        <v>675</v>
      </c>
      <c r="Y5719" t="s">
        <v>344</v>
      </c>
      <c r="Z5719" t="s">
        <v>54</v>
      </c>
      <c r="AA5719"/>
      <c r="AB5719" t="s">
        <v>46305</v>
      </c>
      <c r="AC5719" t="s">
        <v>53048</v>
      </c>
      <c r="AD5719" t="s">
        <v>20072</v>
      </c>
      <c r="AE5719" t="s">
        <v>565</v>
      </c>
      <c r="AF5719" s="119" t="str">
        <f t="shared" si="358"/>
        <v>NA</v>
      </c>
      <c r="AG5719" s="119"/>
      <c r="AH5719" s="119"/>
      <c r="AI5719" s="119"/>
      <c r="AJ5719" s="119" t="str">
        <f t="shared" si="359"/>
        <v>NA</v>
      </c>
      <c r="AK5719" s="190"/>
      <c r="AL5719" s="191"/>
    </row>
    <row r="5720" spans="1:38" x14ac:dyDescent="0.25">
      <c r="A5720" t="s">
        <v>14816</v>
      </c>
      <c r="B5720" t="s">
        <v>14814</v>
      </c>
      <c r="C5720" t="s">
        <v>14815</v>
      </c>
      <c r="D5720" t="s">
        <v>675</v>
      </c>
      <c r="E5720" t="s">
        <v>14817</v>
      </c>
      <c r="F5720" t="s">
        <v>54</v>
      </c>
      <c r="G5720"/>
      <c r="H5720" t="s">
        <v>46997</v>
      </c>
      <c r="I5720" t="s">
        <v>53586</v>
      </c>
      <c r="J5720" t="s">
        <v>14816</v>
      </c>
      <c r="K5720" t="s">
        <v>565</v>
      </c>
      <c r="L5720" s="119" t="str">
        <f t="shared" si="356"/>
        <v>NA</v>
      </c>
      <c r="M5720" s="119"/>
      <c r="N5720" s="120" t="str">
        <f t="shared" si="357"/>
        <v>NA</v>
      </c>
      <c r="O5720" s="120"/>
      <c r="P5720"/>
      <c r="Q5720"/>
      <c r="R5720"/>
      <c r="S5720"/>
      <c r="T5720"/>
      <c r="U5720" t="s">
        <v>15355</v>
      </c>
      <c r="V5720" t="s">
        <v>15353</v>
      </c>
      <c r="W5720" t="s">
        <v>15354</v>
      </c>
      <c r="X5720" t="s">
        <v>675</v>
      </c>
      <c r="Y5720" t="s">
        <v>344</v>
      </c>
      <c r="Z5720" t="s">
        <v>54</v>
      </c>
      <c r="AA5720"/>
      <c r="AB5720" t="s">
        <v>46305</v>
      </c>
      <c r="AC5720" t="s">
        <v>53048</v>
      </c>
      <c r="AD5720"/>
      <c r="AE5720" t="s">
        <v>565</v>
      </c>
      <c r="AF5720" s="119" t="str">
        <f t="shared" si="358"/>
        <v>NA</v>
      </c>
      <c r="AG5720" s="119"/>
      <c r="AH5720" s="119"/>
      <c r="AI5720" s="119"/>
      <c r="AJ5720" s="119" t="str">
        <f t="shared" si="359"/>
        <v>NA</v>
      </c>
      <c r="AK5720" s="190"/>
      <c r="AL5720" s="191"/>
    </row>
    <row r="5721" spans="1:38" x14ac:dyDescent="0.25">
      <c r="A5721" t="s">
        <v>9552</v>
      </c>
      <c r="B5721" t="s">
        <v>9550</v>
      </c>
      <c r="C5721" t="s">
        <v>9551</v>
      </c>
      <c r="D5721" t="s">
        <v>675</v>
      </c>
      <c r="E5721" t="s">
        <v>9553</v>
      </c>
      <c r="F5721" t="s">
        <v>54</v>
      </c>
      <c r="G5721"/>
      <c r="H5721" t="s">
        <v>46998</v>
      </c>
      <c r="I5721" t="s">
        <v>53587</v>
      </c>
      <c r="J5721"/>
      <c r="K5721" t="s">
        <v>105</v>
      </c>
      <c r="L5721" s="119" t="str">
        <f t="shared" si="356"/>
        <v>NA</v>
      </c>
      <c r="M5721" s="119"/>
      <c r="N5721" s="120" t="str">
        <f t="shared" si="357"/>
        <v>NA</v>
      </c>
      <c r="O5721" s="120"/>
      <c r="P5721"/>
      <c r="Q5721"/>
      <c r="R5721"/>
      <c r="S5721"/>
      <c r="T5721"/>
      <c r="U5721" t="s">
        <v>10878</v>
      </c>
      <c r="V5721" t="s">
        <v>10877</v>
      </c>
      <c r="W5721" t="s">
        <v>3961</v>
      </c>
      <c r="X5721" t="s">
        <v>675</v>
      </c>
      <c r="Y5721" t="s">
        <v>344</v>
      </c>
      <c r="Z5721" t="s">
        <v>54</v>
      </c>
      <c r="AA5721"/>
      <c r="AB5721" t="s">
        <v>46306</v>
      </c>
      <c r="AC5721" t="s">
        <v>53048</v>
      </c>
      <c r="AD5721" t="s">
        <v>10879</v>
      </c>
      <c r="AE5721" t="s">
        <v>565</v>
      </c>
      <c r="AF5721" s="119" t="str">
        <f t="shared" si="358"/>
        <v>NA</v>
      </c>
      <c r="AG5721" s="119"/>
      <c r="AH5721" s="119"/>
      <c r="AI5721" s="119"/>
      <c r="AJ5721" s="119" t="str">
        <f t="shared" si="359"/>
        <v>NA</v>
      </c>
      <c r="AK5721" s="190"/>
      <c r="AL5721" s="191"/>
    </row>
    <row r="5722" spans="1:38" x14ac:dyDescent="0.25">
      <c r="A5722" t="s">
        <v>15297</v>
      </c>
      <c r="B5722" t="s">
        <v>15295</v>
      </c>
      <c r="C5722" t="s">
        <v>15296</v>
      </c>
      <c r="D5722" t="s">
        <v>675</v>
      </c>
      <c r="E5722" t="s">
        <v>15298</v>
      </c>
      <c r="F5722" t="s">
        <v>54</v>
      </c>
      <c r="G5722"/>
      <c r="H5722" t="s">
        <v>46482</v>
      </c>
      <c r="I5722" t="s">
        <v>53201</v>
      </c>
      <c r="J5722" t="s">
        <v>15297</v>
      </c>
      <c r="K5722" t="s">
        <v>565</v>
      </c>
      <c r="L5722" s="119" t="str">
        <f t="shared" si="356"/>
        <v>NA</v>
      </c>
      <c r="M5722" s="119"/>
      <c r="N5722" s="120" t="str">
        <f t="shared" si="357"/>
        <v>NA</v>
      </c>
      <c r="O5722" s="120"/>
      <c r="P5722"/>
      <c r="Q5722"/>
      <c r="R5722"/>
      <c r="S5722"/>
      <c r="T5722"/>
      <c r="U5722" t="s">
        <v>6207</v>
      </c>
      <c r="V5722" t="s">
        <v>6205</v>
      </c>
      <c r="W5722" t="s">
        <v>6206</v>
      </c>
      <c r="X5722" t="s">
        <v>675</v>
      </c>
      <c r="Y5722" t="s">
        <v>344</v>
      </c>
      <c r="Z5722" t="s">
        <v>54</v>
      </c>
      <c r="AA5722"/>
      <c r="AB5722" t="s">
        <v>46306</v>
      </c>
      <c r="AC5722" t="s">
        <v>53048</v>
      </c>
      <c r="AD5722" t="s">
        <v>6208</v>
      </c>
      <c r="AE5722" t="s">
        <v>105</v>
      </c>
      <c r="AF5722" s="119" t="str">
        <f t="shared" si="358"/>
        <v>NA</v>
      </c>
      <c r="AG5722" s="119"/>
      <c r="AH5722" s="119"/>
      <c r="AI5722" s="119"/>
      <c r="AJ5722" s="119" t="str">
        <f t="shared" si="359"/>
        <v>NA</v>
      </c>
      <c r="AK5722" s="190"/>
      <c r="AL5722" s="191"/>
    </row>
    <row r="5723" spans="1:38" x14ac:dyDescent="0.25">
      <c r="A5723" t="s">
        <v>13015</v>
      </c>
      <c r="B5723" t="s">
        <v>13013</v>
      </c>
      <c r="C5723" t="s">
        <v>13014</v>
      </c>
      <c r="D5723" t="s">
        <v>675</v>
      </c>
      <c r="E5723" t="s">
        <v>13016</v>
      </c>
      <c r="F5723" t="s">
        <v>54</v>
      </c>
      <c r="G5723"/>
      <c r="H5723" t="s">
        <v>46999</v>
      </c>
      <c r="I5723" t="s">
        <v>53588</v>
      </c>
      <c r="J5723"/>
      <c r="K5723" t="s">
        <v>565</v>
      </c>
      <c r="L5723" s="119" t="str">
        <f t="shared" si="356"/>
        <v>NA</v>
      </c>
      <c r="M5723" s="119"/>
      <c r="N5723" s="120" t="str">
        <f t="shared" si="357"/>
        <v>NA</v>
      </c>
      <c r="O5723" s="120"/>
      <c r="P5723"/>
      <c r="Q5723"/>
      <c r="R5723"/>
      <c r="S5723"/>
      <c r="T5723"/>
      <c r="U5723" t="s">
        <v>9906</v>
      </c>
      <c r="V5723" t="s">
        <v>9904</v>
      </c>
      <c r="W5723" t="s">
        <v>9905</v>
      </c>
      <c r="X5723" t="s">
        <v>675</v>
      </c>
      <c r="Y5723" t="s">
        <v>344</v>
      </c>
      <c r="Z5723" t="s">
        <v>54</v>
      </c>
      <c r="AA5723"/>
      <c r="AB5723" t="s">
        <v>46307</v>
      </c>
      <c r="AC5723" t="s">
        <v>53048</v>
      </c>
      <c r="AD5723"/>
      <c r="AE5723" t="s">
        <v>105</v>
      </c>
      <c r="AF5723" s="119" t="str">
        <f t="shared" si="358"/>
        <v>NA</v>
      </c>
      <c r="AG5723" s="119"/>
      <c r="AH5723" s="119"/>
      <c r="AI5723" s="119"/>
      <c r="AJ5723" s="119" t="str">
        <f t="shared" si="359"/>
        <v>NA</v>
      </c>
      <c r="AK5723" s="190"/>
      <c r="AL5723" s="191"/>
    </row>
    <row r="5724" spans="1:38" x14ac:dyDescent="0.25">
      <c r="A5724" t="s">
        <v>21767</v>
      </c>
      <c r="B5724" t="s">
        <v>21765</v>
      </c>
      <c r="C5724" t="s">
        <v>21766</v>
      </c>
      <c r="D5724" t="s">
        <v>675</v>
      </c>
      <c r="E5724" t="s">
        <v>1527</v>
      </c>
      <c r="F5724" t="s">
        <v>54</v>
      </c>
      <c r="G5724"/>
      <c r="H5724" t="s">
        <v>47000</v>
      </c>
      <c r="I5724" t="s">
        <v>53589</v>
      </c>
      <c r="J5724" t="s">
        <v>21768</v>
      </c>
      <c r="K5724" t="s">
        <v>105</v>
      </c>
      <c r="L5724" s="119" t="str">
        <f t="shared" si="356"/>
        <v>NA</v>
      </c>
      <c r="M5724" s="119"/>
      <c r="N5724" s="120" t="str">
        <f t="shared" si="357"/>
        <v>NA</v>
      </c>
      <c r="O5724" s="120"/>
      <c r="P5724"/>
      <c r="Q5724"/>
      <c r="R5724"/>
      <c r="S5724"/>
      <c r="T5724"/>
      <c r="U5724" t="s">
        <v>11571</v>
      </c>
      <c r="V5724" t="s">
        <v>11569</v>
      </c>
      <c r="W5724" t="s">
        <v>11570</v>
      </c>
      <c r="X5724" t="s">
        <v>675</v>
      </c>
      <c r="Y5724" t="s">
        <v>344</v>
      </c>
      <c r="Z5724" t="s">
        <v>54</v>
      </c>
      <c r="AA5724"/>
      <c r="AB5724" t="s">
        <v>46306</v>
      </c>
      <c r="AC5724" t="s">
        <v>53048</v>
      </c>
      <c r="AD5724" t="s">
        <v>11571</v>
      </c>
      <c r="AE5724" t="s">
        <v>105</v>
      </c>
      <c r="AF5724" s="119" t="str">
        <f t="shared" si="358"/>
        <v>NA</v>
      </c>
      <c r="AG5724" s="119"/>
      <c r="AH5724" s="119"/>
      <c r="AI5724" s="119"/>
      <c r="AJ5724" s="119" t="str">
        <f t="shared" si="359"/>
        <v>NA</v>
      </c>
      <c r="AK5724" s="190"/>
      <c r="AL5724" s="191"/>
    </row>
    <row r="5725" spans="1:38" x14ac:dyDescent="0.25">
      <c r="A5725" t="s">
        <v>10312</v>
      </c>
      <c r="B5725" t="s">
        <v>10311</v>
      </c>
      <c r="C5725" t="s">
        <v>6079</v>
      </c>
      <c r="D5725" t="s">
        <v>675</v>
      </c>
      <c r="E5725" t="s">
        <v>10313</v>
      </c>
      <c r="F5725" t="s">
        <v>54</v>
      </c>
      <c r="G5725"/>
      <c r="H5725" t="s">
        <v>47001</v>
      </c>
      <c r="I5725" t="s">
        <v>53590</v>
      </c>
      <c r="J5725" t="s">
        <v>10314</v>
      </c>
      <c r="K5725" t="s">
        <v>565</v>
      </c>
      <c r="L5725" s="119" t="str">
        <f t="shared" si="356"/>
        <v>NA</v>
      </c>
      <c r="M5725" s="119"/>
      <c r="N5725" s="120" t="str">
        <f t="shared" si="357"/>
        <v>NA</v>
      </c>
      <c r="O5725" s="120"/>
      <c r="P5725"/>
      <c r="Q5725"/>
      <c r="R5725"/>
      <c r="S5725"/>
      <c r="T5725"/>
      <c r="U5725" t="s">
        <v>22137</v>
      </c>
      <c r="V5725" t="s">
        <v>22135</v>
      </c>
      <c r="W5725" t="s">
        <v>22136</v>
      </c>
      <c r="X5725" t="s">
        <v>675</v>
      </c>
      <c r="Y5725" t="s">
        <v>344</v>
      </c>
      <c r="Z5725" t="s">
        <v>54</v>
      </c>
      <c r="AA5725"/>
      <c r="AB5725" t="s">
        <v>46306</v>
      </c>
      <c r="AC5725" t="s">
        <v>53048</v>
      </c>
      <c r="AD5725" t="s">
        <v>22137</v>
      </c>
      <c r="AE5725" t="s">
        <v>105</v>
      </c>
      <c r="AF5725" s="119" t="str">
        <f t="shared" si="358"/>
        <v>NA</v>
      </c>
      <c r="AG5725" s="119"/>
      <c r="AH5725" s="119"/>
      <c r="AI5725" s="119"/>
      <c r="AJ5725" s="119" t="str">
        <f t="shared" si="359"/>
        <v>NA</v>
      </c>
      <c r="AK5725" s="190"/>
      <c r="AL5725" s="191"/>
    </row>
    <row r="5726" spans="1:38" x14ac:dyDescent="0.25">
      <c r="A5726" t="s">
        <v>13210</v>
      </c>
      <c r="B5726" t="s">
        <v>13208</v>
      </c>
      <c r="C5726" t="s">
        <v>13209</v>
      </c>
      <c r="D5726" t="s">
        <v>675</v>
      </c>
      <c r="E5726" t="s">
        <v>10313</v>
      </c>
      <c r="F5726" t="s">
        <v>54</v>
      </c>
      <c r="G5726"/>
      <c r="H5726" t="s">
        <v>47002</v>
      </c>
      <c r="I5726" t="s">
        <v>53590</v>
      </c>
      <c r="J5726"/>
      <c r="K5726" t="s">
        <v>565</v>
      </c>
      <c r="L5726" s="119" t="str">
        <f t="shared" si="356"/>
        <v>NA</v>
      </c>
      <c r="M5726" s="119"/>
      <c r="N5726" s="120" t="str">
        <f t="shared" si="357"/>
        <v>NA</v>
      </c>
      <c r="O5726" s="120"/>
      <c r="P5726"/>
      <c r="Q5726"/>
      <c r="R5726"/>
      <c r="S5726"/>
      <c r="T5726"/>
      <c r="U5726" t="s">
        <v>9903</v>
      </c>
      <c r="V5726" t="s">
        <v>9901</v>
      </c>
      <c r="W5726" t="s">
        <v>9902</v>
      </c>
      <c r="X5726" t="s">
        <v>675</v>
      </c>
      <c r="Y5726" t="s">
        <v>344</v>
      </c>
      <c r="Z5726" t="s">
        <v>54</v>
      </c>
      <c r="AA5726"/>
      <c r="AB5726" t="s">
        <v>46307</v>
      </c>
      <c r="AC5726" t="s">
        <v>53048</v>
      </c>
      <c r="AD5726" t="s">
        <v>9903</v>
      </c>
      <c r="AE5726" t="s">
        <v>105</v>
      </c>
      <c r="AF5726" s="119" t="str">
        <f t="shared" si="358"/>
        <v>NA</v>
      </c>
      <c r="AG5726" s="119"/>
      <c r="AH5726" s="119"/>
      <c r="AI5726" s="119"/>
      <c r="AJ5726" s="119" t="str">
        <f t="shared" si="359"/>
        <v>NA</v>
      </c>
      <c r="AK5726" s="190"/>
      <c r="AL5726" s="191"/>
    </row>
    <row r="5727" spans="1:38" x14ac:dyDescent="0.25">
      <c r="A5727" t="s">
        <v>7051</v>
      </c>
      <c r="B5727" t="s">
        <v>7050</v>
      </c>
      <c r="C5727" t="s">
        <v>6079</v>
      </c>
      <c r="D5727" t="s">
        <v>675</v>
      </c>
      <c r="E5727" t="s">
        <v>484</v>
      </c>
      <c r="F5727" t="s">
        <v>54</v>
      </c>
      <c r="G5727"/>
      <c r="H5727" t="s">
        <v>47003</v>
      </c>
      <c r="I5727" t="s">
        <v>53591</v>
      </c>
      <c r="J5727" t="s">
        <v>7052</v>
      </c>
      <c r="K5727" t="s">
        <v>565</v>
      </c>
      <c r="L5727" s="119" t="str">
        <f t="shared" si="356"/>
        <v>NA</v>
      </c>
      <c r="M5727" s="119"/>
      <c r="N5727" s="120" t="str">
        <f t="shared" si="357"/>
        <v>NA</v>
      </c>
      <c r="O5727" s="120"/>
      <c r="P5727"/>
      <c r="Q5727"/>
      <c r="R5727"/>
      <c r="S5727"/>
      <c r="T5727"/>
      <c r="U5727" t="s">
        <v>9386</v>
      </c>
      <c r="V5727" t="s">
        <v>9384</v>
      </c>
      <c r="W5727" t="s">
        <v>9385</v>
      </c>
      <c r="X5727" t="s">
        <v>675</v>
      </c>
      <c r="Y5727" t="s">
        <v>344</v>
      </c>
      <c r="Z5727" t="s">
        <v>54</v>
      </c>
      <c r="AA5727"/>
      <c r="AB5727" t="s">
        <v>46307</v>
      </c>
      <c r="AC5727" t="s">
        <v>53048</v>
      </c>
      <c r="AD5727"/>
      <c r="AE5727" t="s">
        <v>105</v>
      </c>
      <c r="AF5727" s="119" t="str">
        <f t="shared" si="358"/>
        <v>NA</v>
      </c>
      <c r="AG5727" s="119"/>
      <c r="AH5727" s="119"/>
      <c r="AI5727" s="119"/>
      <c r="AJ5727" s="119" t="str">
        <f t="shared" si="359"/>
        <v>NA</v>
      </c>
      <c r="AK5727" s="190"/>
      <c r="AL5727" s="191"/>
    </row>
    <row r="5728" spans="1:38" x14ac:dyDescent="0.25">
      <c r="A5728" t="s">
        <v>10320</v>
      </c>
      <c r="B5728" t="s">
        <v>10319</v>
      </c>
      <c r="C5728" t="s">
        <v>6079</v>
      </c>
      <c r="D5728" t="s">
        <v>675</v>
      </c>
      <c r="E5728" t="s">
        <v>484</v>
      </c>
      <c r="F5728" t="s">
        <v>54</v>
      </c>
      <c r="G5728"/>
      <c r="H5728" t="s">
        <v>47003</v>
      </c>
      <c r="I5728" t="s">
        <v>53591</v>
      </c>
      <c r="J5728" t="s">
        <v>10321</v>
      </c>
      <c r="K5728" t="s">
        <v>565</v>
      </c>
      <c r="L5728" s="119" t="str">
        <f t="shared" si="356"/>
        <v>NA</v>
      </c>
      <c r="M5728" s="119"/>
      <c r="N5728" s="120" t="str">
        <f t="shared" si="357"/>
        <v>NA</v>
      </c>
      <c r="O5728" s="120"/>
      <c r="P5728"/>
      <c r="Q5728"/>
      <c r="R5728"/>
      <c r="S5728"/>
      <c r="T5728"/>
      <c r="U5728" t="s">
        <v>12505</v>
      </c>
      <c r="V5728" t="s">
        <v>12503</v>
      </c>
      <c r="W5728" t="s">
        <v>12504</v>
      </c>
      <c r="X5728" t="s">
        <v>675</v>
      </c>
      <c r="Y5728" t="s">
        <v>344</v>
      </c>
      <c r="Z5728" t="s">
        <v>54</v>
      </c>
      <c r="AA5728"/>
      <c r="AB5728" t="s">
        <v>46306</v>
      </c>
      <c r="AC5728" t="s">
        <v>53048</v>
      </c>
      <c r="AD5728"/>
      <c r="AE5728" t="s">
        <v>105</v>
      </c>
      <c r="AF5728" s="119" t="str">
        <f t="shared" si="358"/>
        <v>NA</v>
      </c>
      <c r="AG5728" s="119"/>
      <c r="AH5728" s="119"/>
      <c r="AI5728" s="119"/>
      <c r="AJ5728" s="119" t="str">
        <f t="shared" si="359"/>
        <v>NA</v>
      </c>
      <c r="AK5728" s="190"/>
      <c r="AL5728" s="191"/>
    </row>
    <row r="5729" spans="1:38" x14ac:dyDescent="0.25">
      <c r="A5729" t="s">
        <v>9696</v>
      </c>
      <c r="B5729" t="s">
        <v>9694</v>
      </c>
      <c r="C5729" t="s">
        <v>9695</v>
      </c>
      <c r="D5729" t="s">
        <v>675</v>
      </c>
      <c r="E5729" t="s">
        <v>484</v>
      </c>
      <c r="F5729" t="s">
        <v>54</v>
      </c>
      <c r="G5729"/>
      <c r="H5729" t="s">
        <v>47004</v>
      </c>
      <c r="I5729" t="s">
        <v>53591</v>
      </c>
      <c r="J5729"/>
      <c r="K5729" t="s">
        <v>105</v>
      </c>
      <c r="L5729" s="119" t="str">
        <f t="shared" si="356"/>
        <v>NA</v>
      </c>
      <c r="M5729" s="119"/>
      <c r="N5729" s="120" t="str">
        <f t="shared" si="357"/>
        <v>NA</v>
      </c>
      <c r="O5729" s="120"/>
      <c r="P5729"/>
      <c r="Q5729"/>
      <c r="R5729"/>
      <c r="S5729"/>
      <c r="T5729"/>
      <c r="U5729" t="s">
        <v>9608</v>
      </c>
      <c r="V5729" t="s">
        <v>9606</v>
      </c>
      <c r="W5729" t="s">
        <v>9607</v>
      </c>
      <c r="X5729" t="s">
        <v>675</v>
      </c>
      <c r="Y5729" t="s">
        <v>344</v>
      </c>
      <c r="Z5729" t="s">
        <v>54</v>
      </c>
      <c r="AA5729"/>
      <c r="AB5729" t="s">
        <v>46307</v>
      </c>
      <c r="AC5729" t="s">
        <v>53048</v>
      </c>
      <c r="AD5729" t="s">
        <v>9608</v>
      </c>
      <c r="AE5729" t="s">
        <v>105</v>
      </c>
      <c r="AF5729" s="119" t="str">
        <f t="shared" si="358"/>
        <v>NA</v>
      </c>
      <c r="AG5729" s="119"/>
      <c r="AH5729" s="119"/>
      <c r="AI5729" s="119"/>
      <c r="AJ5729" s="119" t="str">
        <f t="shared" si="359"/>
        <v>NA</v>
      </c>
      <c r="AK5729" s="190"/>
      <c r="AL5729" s="191"/>
    </row>
    <row r="5730" spans="1:38" x14ac:dyDescent="0.25">
      <c r="A5730" t="s">
        <v>5964</v>
      </c>
      <c r="B5730" t="s">
        <v>5962</v>
      </c>
      <c r="C5730" t="s">
        <v>5963</v>
      </c>
      <c r="D5730" t="s">
        <v>675</v>
      </c>
      <c r="E5730" t="s">
        <v>484</v>
      </c>
      <c r="F5730" t="s">
        <v>54</v>
      </c>
      <c r="G5730"/>
      <c r="H5730" t="s">
        <v>47003</v>
      </c>
      <c r="I5730" t="s">
        <v>53591</v>
      </c>
      <c r="J5730" t="s">
        <v>5965</v>
      </c>
      <c r="K5730" t="s">
        <v>105</v>
      </c>
      <c r="L5730" s="119" t="str">
        <f t="shared" si="356"/>
        <v>NA</v>
      </c>
      <c r="M5730" s="119"/>
      <c r="N5730" s="120" t="str">
        <f t="shared" si="357"/>
        <v>NA</v>
      </c>
      <c r="O5730" s="120"/>
      <c r="P5730"/>
      <c r="Q5730"/>
      <c r="R5730"/>
      <c r="S5730"/>
      <c r="T5730"/>
      <c r="U5730" t="s">
        <v>9763</v>
      </c>
      <c r="V5730" t="s">
        <v>9761</v>
      </c>
      <c r="W5730" t="s">
        <v>9762</v>
      </c>
      <c r="X5730" t="s">
        <v>675</v>
      </c>
      <c r="Y5730" t="s">
        <v>344</v>
      </c>
      <c r="Z5730" t="s">
        <v>54</v>
      </c>
      <c r="AA5730"/>
      <c r="AB5730" t="s">
        <v>46307</v>
      </c>
      <c r="AC5730" t="s">
        <v>53048</v>
      </c>
      <c r="AD5730" t="s">
        <v>9764</v>
      </c>
      <c r="AE5730" t="s">
        <v>105</v>
      </c>
      <c r="AF5730" s="119" t="str">
        <f t="shared" si="358"/>
        <v>NA</v>
      </c>
      <c r="AG5730" s="119"/>
      <c r="AH5730" s="119"/>
      <c r="AI5730" s="119"/>
      <c r="AJ5730" s="119" t="str">
        <f t="shared" si="359"/>
        <v>NA</v>
      </c>
      <c r="AK5730" s="190"/>
      <c r="AL5730" s="191"/>
    </row>
    <row r="5731" spans="1:38" x14ac:dyDescent="0.25">
      <c r="A5731" t="s">
        <v>9147</v>
      </c>
      <c r="B5731" t="s">
        <v>9145</v>
      </c>
      <c r="C5731" t="s">
        <v>9146</v>
      </c>
      <c r="D5731" t="s">
        <v>675</v>
      </c>
      <c r="E5731" t="s">
        <v>484</v>
      </c>
      <c r="F5731" t="s">
        <v>54</v>
      </c>
      <c r="G5731"/>
      <c r="H5731" t="s">
        <v>47004</v>
      </c>
      <c r="I5731" t="s">
        <v>53591</v>
      </c>
      <c r="J5731"/>
      <c r="K5731" t="s">
        <v>105</v>
      </c>
      <c r="L5731" s="119" t="str">
        <f t="shared" si="356"/>
        <v>NA</v>
      </c>
      <c r="M5731" s="119"/>
      <c r="N5731" s="120" t="str">
        <f t="shared" si="357"/>
        <v>NA</v>
      </c>
      <c r="O5731" s="120"/>
      <c r="P5731"/>
      <c r="Q5731"/>
      <c r="R5731"/>
      <c r="S5731"/>
      <c r="T5731"/>
      <c r="U5731" t="s">
        <v>18674</v>
      </c>
      <c r="V5731" t="s">
        <v>18672</v>
      </c>
      <c r="W5731" t="s">
        <v>18673</v>
      </c>
      <c r="X5731" t="s">
        <v>675</v>
      </c>
      <c r="Y5731" t="s">
        <v>693</v>
      </c>
      <c r="Z5731" t="s">
        <v>54</v>
      </c>
      <c r="AA5731"/>
      <c r="AB5731" t="s">
        <v>46305</v>
      </c>
      <c r="AC5731" t="s">
        <v>50433</v>
      </c>
      <c r="AD5731" t="s">
        <v>18674</v>
      </c>
      <c r="AE5731" t="s">
        <v>565</v>
      </c>
      <c r="AF5731" s="119" t="str">
        <f t="shared" si="358"/>
        <v>NA</v>
      </c>
      <c r="AG5731" s="119"/>
      <c r="AH5731" s="119"/>
      <c r="AI5731" s="119"/>
      <c r="AJ5731" s="119" t="str">
        <f t="shared" si="359"/>
        <v>NA</v>
      </c>
      <c r="AK5731" s="190"/>
      <c r="AL5731" s="191"/>
    </row>
    <row r="5732" spans="1:38" x14ac:dyDescent="0.25">
      <c r="A5732" t="s">
        <v>21912</v>
      </c>
      <c r="B5732" t="s">
        <v>21910</v>
      </c>
      <c r="C5732" t="s">
        <v>21911</v>
      </c>
      <c r="D5732" t="s">
        <v>675</v>
      </c>
      <c r="E5732" t="s">
        <v>484</v>
      </c>
      <c r="F5732" t="s">
        <v>54</v>
      </c>
      <c r="G5732"/>
      <c r="H5732" t="s">
        <v>47003</v>
      </c>
      <c r="I5732" t="s">
        <v>53591</v>
      </c>
      <c r="J5732"/>
      <c r="K5732" t="s">
        <v>105</v>
      </c>
      <c r="L5732" s="119" t="str">
        <f t="shared" si="356"/>
        <v>NA</v>
      </c>
      <c r="M5732" s="119"/>
      <c r="N5732" s="120" t="str">
        <f t="shared" si="357"/>
        <v>NA</v>
      </c>
      <c r="O5732" s="120"/>
      <c r="P5732"/>
      <c r="Q5732"/>
      <c r="R5732"/>
      <c r="S5732"/>
      <c r="T5732"/>
      <c r="U5732" t="s">
        <v>15860</v>
      </c>
      <c r="V5732" t="s">
        <v>15858</v>
      </c>
      <c r="W5732" t="s">
        <v>15859</v>
      </c>
      <c r="X5732" t="s">
        <v>675</v>
      </c>
      <c r="Y5732" t="s">
        <v>693</v>
      </c>
      <c r="Z5732" t="s">
        <v>54</v>
      </c>
      <c r="AA5732"/>
      <c r="AB5732" t="s">
        <v>46305</v>
      </c>
      <c r="AC5732" t="s">
        <v>50433</v>
      </c>
      <c r="AD5732"/>
      <c r="AE5732" t="s">
        <v>565</v>
      </c>
      <c r="AF5732" s="119" t="str">
        <f t="shared" si="358"/>
        <v>NA</v>
      </c>
      <c r="AG5732" s="119"/>
      <c r="AH5732" s="119"/>
      <c r="AI5732" s="119"/>
      <c r="AJ5732" s="119" t="str">
        <f t="shared" si="359"/>
        <v>NA</v>
      </c>
      <c r="AK5732" s="190"/>
      <c r="AL5732" s="191"/>
    </row>
    <row r="5733" spans="1:38" x14ac:dyDescent="0.25">
      <c r="A5733" t="s">
        <v>12706</v>
      </c>
      <c r="B5733" t="s">
        <v>12704</v>
      </c>
      <c r="C5733" t="s">
        <v>12705</v>
      </c>
      <c r="D5733" t="s">
        <v>675</v>
      </c>
      <c r="E5733" t="s">
        <v>484</v>
      </c>
      <c r="F5733" t="s">
        <v>54</v>
      </c>
      <c r="G5733"/>
      <c r="H5733" t="s">
        <v>47003</v>
      </c>
      <c r="I5733" t="s">
        <v>53591</v>
      </c>
      <c r="J5733" t="s">
        <v>12707</v>
      </c>
      <c r="K5733" t="s">
        <v>105</v>
      </c>
      <c r="L5733" s="119" t="str">
        <f t="shared" si="356"/>
        <v>NA</v>
      </c>
      <c r="M5733" s="119"/>
      <c r="N5733" s="120" t="str">
        <f t="shared" si="357"/>
        <v>NA</v>
      </c>
      <c r="O5733" s="120"/>
      <c r="P5733"/>
      <c r="Q5733"/>
      <c r="R5733"/>
      <c r="S5733"/>
      <c r="T5733"/>
      <c r="U5733" t="s">
        <v>19690</v>
      </c>
      <c r="V5733" t="s">
        <v>19688</v>
      </c>
      <c r="W5733" t="s">
        <v>19689</v>
      </c>
      <c r="X5733" t="s">
        <v>675</v>
      </c>
      <c r="Y5733" t="s">
        <v>693</v>
      </c>
      <c r="Z5733" t="s">
        <v>54</v>
      </c>
      <c r="AA5733"/>
      <c r="AB5733" t="s">
        <v>46305</v>
      </c>
      <c r="AC5733" t="s">
        <v>50433</v>
      </c>
      <c r="AD5733" t="s">
        <v>19690</v>
      </c>
      <c r="AE5733" t="s">
        <v>565</v>
      </c>
      <c r="AF5733" s="119" t="str">
        <f t="shared" si="358"/>
        <v>NA</v>
      </c>
      <c r="AG5733" s="119"/>
      <c r="AH5733" s="119"/>
      <c r="AI5733" s="119"/>
      <c r="AJ5733" s="119" t="str">
        <f t="shared" si="359"/>
        <v>NA</v>
      </c>
      <c r="AK5733" s="190"/>
      <c r="AL5733" s="191"/>
    </row>
    <row r="5734" spans="1:38" x14ac:dyDescent="0.25">
      <c r="A5734" t="s">
        <v>12275</v>
      </c>
      <c r="B5734" t="s">
        <v>12273</v>
      </c>
      <c r="C5734" t="s">
        <v>12274</v>
      </c>
      <c r="D5734" t="s">
        <v>675</v>
      </c>
      <c r="E5734" t="s">
        <v>484</v>
      </c>
      <c r="F5734" t="s">
        <v>54</v>
      </c>
      <c r="G5734"/>
      <c r="H5734" t="s">
        <v>47003</v>
      </c>
      <c r="I5734" t="s">
        <v>53591</v>
      </c>
      <c r="J5734" t="s">
        <v>12276</v>
      </c>
      <c r="K5734" t="s">
        <v>105</v>
      </c>
      <c r="L5734" s="119" t="str">
        <f t="shared" si="356"/>
        <v>NA</v>
      </c>
      <c r="M5734" s="119"/>
      <c r="N5734" s="120" t="str">
        <f t="shared" si="357"/>
        <v>NA</v>
      </c>
      <c r="O5734" s="120"/>
      <c r="P5734"/>
      <c r="Q5734"/>
      <c r="R5734"/>
      <c r="S5734"/>
      <c r="T5734"/>
      <c r="U5734" t="s">
        <v>20565</v>
      </c>
      <c r="V5734" t="s">
        <v>20563</v>
      </c>
      <c r="W5734" t="s">
        <v>20564</v>
      </c>
      <c r="X5734" t="s">
        <v>675</v>
      </c>
      <c r="Y5734" t="s">
        <v>693</v>
      </c>
      <c r="Z5734" t="s">
        <v>54</v>
      </c>
      <c r="AA5734"/>
      <c r="AB5734" t="s">
        <v>46305</v>
      </c>
      <c r="AC5734" t="s">
        <v>50433</v>
      </c>
      <c r="AD5734" t="s">
        <v>20565</v>
      </c>
      <c r="AE5734" t="s">
        <v>565</v>
      </c>
      <c r="AF5734" s="119" t="str">
        <f t="shared" si="358"/>
        <v>NA</v>
      </c>
      <c r="AG5734" s="119"/>
      <c r="AH5734" s="119"/>
      <c r="AI5734" s="119"/>
      <c r="AJ5734" s="119" t="str">
        <f t="shared" si="359"/>
        <v>NA</v>
      </c>
      <c r="AK5734" s="190"/>
      <c r="AL5734" s="191"/>
    </row>
    <row r="5735" spans="1:38" x14ac:dyDescent="0.25">
      <c r="A5735" t="s">
        <v>9816</v>
      </c>
      <c r="B5735" t="s">
        <v>9814</v>
      </c>
      <c r="C5735" t="s">
        <v>9815</v>
      </c>
      <c r="D5735" t="s">
        <v>675</v>
      </c>
      <c r="E5735" t="s">
        <v>484</v>
      </c>
      <c r="F5735" t="s">
        <v>54</v>
      </c>
      <c r="G5735"/>
      <c r="H5735" t="s">
        <v>47004</v>
      </c>
      <c r="I5735" t="s">
        <v>53591</v>
      </c>
      <c r="J5735" t="s">
        <v>9816</v>
      </c>
      <c r="K5735" t="s">
        <v>105</v>
      </c>
      <c r="L5735" s="119" t="str">
        <f t="shared" si="356"/>
        <v>NA</v>
      </c>
      <c r="M5735" s="119"/>
      <c r="N5735" s="120" t="str">
        <f t="shared" si="357"/>
        <v>NA</v>
      </c>
      <c r="O5735" s="120"/>
      <c r="P5735"/>
      <c r="Q5735"/>
      <c r="R5735"/>
      <c r="S5735"/>
      <c r="T5735"/>
      <c r="U5735" t="s">
        <v>9594</v>
      </c>
      <c r="V5735" t="s">
        <v>9592</v>
      </c>
      <c r="W5735" t="s">
        <v>9593</v>
      </c>
      <c r="X5735" t="s">
        <v>675</v>
      </c>
      <c r="Y5735" t="s">
        <v>693</v>
      </c>
      <c r="Z5735" t="s">
        <v>54</v>
      </c>
      <c r="AA5735"/>
      <c r="AB5735" t="s">
        <v>46307</v>
      </c>
      <c r="AC5735" t="s">
        <v>50433</v>
      </c>
      <c r="AD5735" t="s">
        <v>9595</v>
      </c>
      <c r="AE5735" t="s">
        <v>105</v>
      </c>
      <c r="AF5735" s="119" t="str">
        <f t="shared" si="358"/>
        <v>NA</v>
      </c>
      <c r="AG5735" s="119"/>
      <c r="AH5735" s="119"/>
      <c r="AI5735" s="119"/>
      <c r="AJ5735" s="119" t="str">
        <f t="shared" si="359"/>
        <v>NA</v>
      </c>
      <c r="AK5735" s="190"/>
      <c r="AL5735" s="191"/>
    </row>
    <row r="5736" spans="1:38" x14ac:dyDescent="0.25">
      <c r="A5736" t="s">
        <v>15456</v>
      </c>
      <c r="B5736" t="s">
        <v>15454</v>
      </c>
      <c r="C5736" t="s">
        <v>15455</v>
      </c>
      <c r="D5736" t="s">
        <v>675</v>
      </c>
      <c r="E5736" t="s">
        <v>1405</v>
      </c>
      <c r="F5736" t="s">
        <v>54</v>
      </c>
      <c r="G5736"/>
      <c r="H5736" t="s">
        <v>47005</v>
      </c>
      <c r="I5736" t="s">
        <v>53592</v>
      </c>
      <c r="J5736"/>
      <c r="K5736" t="s">
        <v>105</v>
      </c>
      <c r="L5736" s="119" t="str">
        <f t="shared" si="356"/>
        <v>NA</v>
      </c>
      <c r="M5736" s="119"/>
      <c r="N5736" s="120" t="str">
        <f t="shared" si="357"/>
        <v>NA</v>
      </c>
      <c r="O5736" s="120"/>
      <c r="P5736"/>
      <c r="Q5736"/>
      <c r="R5736"/>
      <c r="S5736"/>
      <c r="T5736"/>
      <c r="U5736" t="s">
        <v>8818</v>
      </c>
      <c r="V5736" t="s">
        <v>8816</v>
      </c>
      <c r="W5736" t="s">
        <v>8817</v>
      </c>
      <c r="X5736" t="s">
        <v>675</v>
      </c>
      <c r="Y5736" t="s">
        <v>693</v>
      </c>
      <c r="Z5736" t="s">
        <v>54</v>
      </c>
      <c r="AA5736"/>
      <c r="AB5736" t="s">
        <v>46307</v>
      </c>
      <c r="AC5736" t="s">
        <v>50433</v>
      </c>
      <c r="AD5736" t="s">
        <v>8819</v>
      </c>
      <c r="AE5736" t="s">
        <v>105</v>
      </c>
      <c r="AF5736" s="119" t="str">
        <f t="shared" si="358"/>
        <v>NA</v>
      </c>
      <c r="AG5736" s="119"/>
      <c r="AH5736" s="119"/>
      <c r="AI5736" s="119"/>
      <c r="AJ5736" s="119" t="str">
        <f t="shared" si="359"/>
        <v>NA</v>
      </c>
      <c r="AK5736" s="190"/>
      <c r="AL5736" s="191"/>
    </row>
    <row r="5737" spans="1:38" x14ac:dyDescent="0.25">
      <c r="A5737" t="s">
        <v>21890</v>
      </c>
      <c r="B5737" t="s">
        <v>21888</v>
      </c>
      <c r="C5737" t="s">
        <v>21889</v>
      </c>
      <c r="D5737" t="s">
        <v>675</v>
      </c>
      <c r="E5737" t="s">
        <v>790</v>
      </c>
      <c r="F5737" t="s">
        <v>54</v>
      </c>
      <c r="G5737"/>
      <c r="H5737" t="s">
        <v>46990</v>
      </c>
      <c r="I5737" t="s">
        <v>53581</v>
      </c>
      <c r="J5737" t="s">
        <v>21891</v>
      </c>
      <c r="K5737" t="s">
        <v>565</v>
      </c>
      <c r="L5737" s="119" t="str">
        <f t="shared" si="356"/>
        <v>NA</v>
      </c>
      <c r="M5737" s="119"/>
      <c r="N5737" s="120" t="str">
        <f t="shared" si="357"/>
        <v>NA</v>
      </c>
      <c r="O5737" s="120"/>
      <c r="P5737"/>
      <c r="Q5737"/>
      <c r="R5737"/>
      <c r="S5737"/>
      <c r="T5737"/>
      <c r="U5737" t="s">
        <v>12147</v>
      </c>
      <c r="V5737" t="s">
        <v>12145</v>
      </c>
      <c r="W5737" t="s">
        <v>12146</v>
      </c>
      <c r="X5737" t="s">
        <v>675</v>
      </c>
      <c r="Y5737" t="s">
        <v>693</v>
      </c>
      <c r="Z5737" t="s">
        <v>54</v>
      </c>
      <c r="AA5737"/>
      <c r="AB5737" t="s">
        <v>46306</v>
      </c>
      <c r="AC5737" t="s">
        <v>50433</v>
      </c>
      <c r="AD5737"/>
      <c r="AE5737" t="s">
        <v>105</v>
      </c>
      <c r="AF5737" s="119" t="str">
        <f t="shared" si="358"/>
        <v>NA</v>
      </c>
      <c r="AG5737" s="119"/>
      <c r="AH5737" s="119"/>
      <c r="AI5737" s="119"/>
      <c r="AJ5737" s="119" t="str">
        <f t="shared" si="359"/>
        <v>NA</v>
      </c>
      <c r="AK5737" s="190"/>
      <c r="AL5737" s="191"/>
    </row>
    <row r="5738" spans="1:38" x14ac:dyDescent="0.25">
      <c r="A5738" t="s">
        <v>11574</v>
      </c>
      <c r="B5738" t="s">
        <v>11572</v>
      </c>
      <c r="C5738" t="s">
        <v>11573</v>
      </c>
      <c r="D5738" t="s">
        <v>675</v>
      </c>
      <c r="E5738" t="s">
        <v>790</v>
      </c>
      <c r="F5738" t="s">
        <v>54</v>
      </c>
      <c r="G5738"/>
      <c r="H5738" t="s">
        <v>46990</v>
      </c>
      <c r="I5738" t="s">
        <v>53581</v>
      </c>
      <c r="J5738" t="s">
        <v>11575</v>
      </c>
      <c r="K5738" t="s">
        <v>105</v>
      </c>
      <c r="L5738" s="119" t="str">
        <f t="shared" si="356"/>
        <v>NA</v>
      </c>
      <c r="M5738" s="119"/>
      <c r="N5738" s="120" t="str">
        <f t="shared" si="357"/>
        <v>NA</v>
      </c>
      <c r="O5738" s="120"/>
      <c r="P5738"/>
      <c r="Q5738"/>
      <c r="R5738"/>
      <c r="S5738"/>
      <c r="T5738"/>
      <c r="U5738" t="s">
        <v>10163</v>
      </c>
      <c r="V5738" t="s">
        <v>10161</v>
      </c>
      <c r="W5738" t="s">
        <v>10162</v>
      </c>
      <c r="X5738" t="s">
        <v>675</v>
      </c>
      <c r="Y5738" t="s">
        <v>693</v>
      </c>
      <c r="Z5738" t="s">
        <v>54</v>
      </c>
      <c r="AA5738"/>
      <c r="AB5738" t="s">
        <v>46307</v>
      </c>
      <c r="AC5738" t="s">
        <v>50433</v>
      </c>
      <c r="AD5738"/>
      <c r="AE5738" t="s">
        <v>105</v>
      </c>
      <c r="AF5738" s="119" t="str">
        <f t="shared" si="358"/>
        <v>NA</v>
      </c>
      <c r="AG5738" s="119"/>
      <c r="AH5738" s="119"/>
      <c r="AI5738" s="119"/>
      <c r="AJ5738" s="119" t="str">
        <f t="shared" si="359"/>
        <v>NA</v>
      </c>
      <c r="AK5738" s="190"/>
      <c r="AL5738" s="191"/>
    </row>
    <row r="5739" spans="1:38" x14ac:dyDescent="0.25">
      <c r="A5739" t="s">
        <v>8199</v>
      </c>
      <c r="B5739" t="s">
        <v>8197</v>
      </c>
      <c r="C5739" t="s">
        <v>8198</v>
      </c>
      <c r="D5739" t="s">
        <v>675</v>
      </c>
      <c r="E5739" t="s">
        <v>790</v>
      </c>
      <c r="F5739" t="s">
        <v>54</v>
      </c>
      <c r="G5739"/>
      <c r="H5739" t="s">
        <v>46990</v>
      </c>
      <c r="I5739" t="s">
        <v>53581</v>
      </c>
      <c r="J5739" t="s">
        <v>8200</v>
      </c>
      <c r="K5739" t="s">
        <v>105</v>
      </c>
      <c r="L5739" s="119" t="str">
        <f t="shared" si="356"/>
        <v>NA</v>
      </c>
      <c r="M5739" s="119"/>
      <c r="N5739" s="120" t="str">
        <f t="shared" si="357"/>
        <v>NA</v>
      </c>
      <c r="O5739" s="120"/>
      <c r="P5739"/>
      <c r="Q5739"/>
      <c r="R5739"/>
      <c r="S5739"/>
      <c r="T5739"/>
      <c r="U5739" t="s">
        <v>12154</v>
      </c>
      <c r="V5739" t="s">
        <v>12152</v>
      </c>
      <c r="W5739" t="s">
        <v>12153</v>
      </c>
      <c r="X5739" t="s">
        <v>675</v>
      </c>
      <c r="Y5739" t="s">
        <v>693</v>
      </c>
      <c r="Z5739" t="s">
        <v>54</v>
      </c>
      <c r="AA5739"/>
      <c r="AB5739" t="s">
        <v>46306</v>
      </c>
      <c r="AC5739" t="s">
        <v>50433</v>
      </c>
      <c r="AD5739" t="s">
        <v>12155</v>
      </c>
      <c r="AE5739" t="s">
        <v>105</v>
      </c>
      <c r="AF5739" s="119" t="str">
        <f t="shared" si="358"/>
        <v>NA</v>
      </c>
      <c r="AG5739" s="119"/>
      <c r="AH5739" s="119"/>
      <c r="AI5739" s="119"/>
      <c r="AJ5739" s="119" t="str">
        <f t="shared" si="359"/>
        <v>NA</v>
      </c>
      <c r="AK5739" s="190"/>
      <c r="AL5739" s="191"/>
    </row>
    <row r="5740" spans="1:38" x14ac:dyDescent="0.25">
      <c r="A5740" t="s">
        <v>22176</v>
      </c>
      <c r="B5740" t="s">
        <v>22174</v>
      </c>
      <c r="C5740" t="s">
        <v>22175</v>
      </c>
      <c r="D5740" t="s">
        <v>675</v>
      </c>
      <c r="E5740" t="s">
        <v>790</v>
      </c>
      <c r="F5740" t="s">
        <v>54</v>
      </c>
      <c r="G5740"/>
      <c r="H5740" t="s">
        <v>46990</v>
      </c>
      <c r="I5740" t="s">
        <v>53581</v>
      </c>
      <c r="J5740"/>
      <c r="K5740" t="s">
        <v>105</v>
      </c>
      <c r="L5740" s="119" t="str">
        <f t="shared" si="356"/>
        <v>NA</v>
      </c>
      <c r="M5740" s="119"/>
      <c r="N5740" s="120" t="str">
        <f t="shared" si="357"/>
        <v>NA</v>
      </c>
      <c r="O5740" s="120"/>
      <c r="P5740"/>
      <c r="Q5740"/>
      <c r="R5740"/>
      <c r="S5740"/>
      <c r="T5740"/>
      <c r="U5740" t="s">
        <v>8251</v>
      </c>
      <c r="V5740" t="s">
        <v>8249</v>
      </c>
      <c r="W5740" t="s">
        <v>8250</v>
      </c>
      <c r="X5740" t="s">
        <v>675</v>
      </c>
      <c r="Y5740" t="s">
        <v>693</v>
      </c>
      <c r="Z5740" t="s">
        <v>54</v>
      </c>
      <c r="AA5740"/>
      <c r="AB5740" t="s">
        <v>46307</v>
      </c>
      <c r="AC5740" t="s">
        <v>50433</v>
      </c>
      <c r="AD5740" t="s">
        <v>8252</v>
      </c>
      <c r="AE5740" t="s">
        <v>105</v>
      </c>
      <c r="AF5740" s="119" t="str">
        <f t="shared" si="358"/>
        <v>NA</v>
      </c>
      <c r="AG5740" s="119"/>
      <c r="AH5740" s="119"/>
      <c r="AI5740" s="119"/>
      <c r="AJ5740" s="119" t="str">
        <f t="shared" si="359"/>
        <v>NA</v>
      </c>
      <c r="AK5740" s="190"/>
      <c r="AL5740" s="191"/>
    </row>
    <row r="5741" spans="1:38" x14ac:dyDescent="0.25">
      <c r="A5741" t="s">
        <v>9760</v>
      </c>
      <c r="B5741" t="s">
        <v>9758</v>
      </c>
      <c r="C5741" t="s">
        <v>9759</v>
      </c>
      <c r="D5741" t="s">
        <v>675</v>
      </c>
      <c r="E5741" t="s">
        <v>790</v>
      </c>
      <c r="F5741" t="s">
        <v>54</v>
      </c>
      <c r="G5741"/>
      <c r="H5741" t="s">
        <v>46989</v>
      </c>
      <c r="I5741" t="s">
        <v>53581</v>
      </c>
      <c r="J5741" t="s">
        <v>9760</v>
      </c>
      <c r="K5741" t="s">
        <v>105</v>
      </c>
      <c r="L5741" s="119" t="str">
        <f t="shared" si="356"/>
        <v>NA</v>
      </c>
      <c r="M5741" s="119"/>
      <c r="N5741" s="120" t="str">
        <f t="shared" si="357"/>
        <v>NA</v>
      </c>
      <c r="O5741" s="120"/>
      <c r="P5741"/>
      <c r="Q5741"/>
      <c r="R5741"/>
      <c r="S5741"/>
      <c r="T5741"/>
      <c r="U5741" t="s">
        <v>22719</v>
      </c>
      <c r="V5741" t="s">
        <v>22717</v>
      </c>
      <c r="W5741" t="s">
        <v>22718</v>
      </c>
      <c r="X5741" t="s">
        <v>675</v>
      </c>
      <c r="Y5741" t="s">
        <v>693</v>
      </c>
      <c r="Z5741" t="s">
        <v>54</v>
      </c>
      <c r="AA5741"/>
      <c r="AB5741" t="s">
        <v>46306</v>
      </c>
      <c r="AC5741" t="s">
        <v>50433</v>
      </c>
      <c r="AD5741" t="s">
        <v>22720</v>
      </c>
      <c r="AE5741" t="s">
        <v>105</v>
      </c>
      <c r="AF5741" s="119" t="str">
        <f t="shared" si="358"/>
        <v>NA</v>
      </c>
      <c r="AG5741" s="119"/>
      <c r="AH5741" s="119"/>
      <c r="AI5741" s="119"/>
      <c r="AJ5741" s="119" t="str">
        <f t="shared" si="359"/>
        <v>NA</v>
      </c>
      <c r="AK5741" s="190"/>
      <c r="AL5741" s="191"/>
    </row>
    <row r="5742" spans="1:38" x14ac:dyDescent="0.25">
      <c r="A5742" t="s">
        <v>11807</v>
      </c>
      <c r="B5742" t="s">
        <v>11805</v>
      </c>
      <c r="C5742" t="s">
        <v>11806</v>
      </c>
      <c r="D5742" t="s">
        <v>675</v>
      </c>
      <c r="E5742" t="s">
        <v>790</v>
      </c>
      <c r="F5742" t="s">
        <v>54</v>
      </c>
      <c r="G5742"/>
      <c r="H5742" t="s">
        <v>46990</v>
      </c>
      <c r="I5742" t="s">
        <v>53581</v>
      </c>
      <c r="J5742" t="s">
        <v>11808</v>
      </c>
      <c r="K5742" t="s">
        <v>105</v>
      </c>
      <c r="L5742" s="119" t="str">
        <f t="shared" si="356"/>
        <v>NA</v>
      </c>
      <c r="M5742" s="119"/>
      <c r="N5742" s="120" t="str">
        <f t="shared" si="357"/>
        <v>NA</v>
      </c>
      <c r="O5742" s="120"/>
      <c r="P5742"/>
      <c r="Q5742"/>
      <c r="R5742"/>
      <c r="S5742"/>
      <c r="T5742"/>
      <c r="U5742" t="s">
        <v>8158</v>
      </c>
      <c r="V5742" t="s">
        <v>8156</v>
      </c>
      <c r="W5742" t="s">
        <v>8157</v>
      </c>
      <c r="X5742" t="s">
        <v>675</v>
      </c>
      <c r="Y5742" t="s">
        <v>693</v>
      </c>
      <c r="Z5742" t="s">
        <v>54</v>
      </c>
      <c r="AA5742"/>
      <c r="AB5742" t="s">
        <v>46306</v>
      </c>
      <c r="AC5742" t="s">
        <v>50433</v>
      </c>
      <c r="AD5742" t="s">
        <v>8159</v>
      </c>
      <c r="AE5742" t="s">
        <v>105</v>
      </c>
      <c r="AF5742" s="119" t="str">
        <f t="shared" si="358"/>
        <v>NA</v>
      </c>
      <c r="AG5742" s="119"/>
      <c r="AH5742" s="119"/>
      <c r="AI5742" s="119"/>
      <c r="AJ5742" s="119" t="str">
        <f t="shared" si="359"/>
        <v>NA</v>
      </c>
      <c r="AK5742" s="190"/>
      <c r="AL5742" s="191"/>
    </row>
    <row r="5743" spans="1:38" x14ac:dyDescent="0.25">
      <c r="A5743" t="s">
        <v>7057</v>
      </c>
      <c r="B5743" t="s">
        <v>7056</v>
      </c>
      <c r="C5743" t="s">
        <v>6079</v>
      </c>
      <c r="D5743" t="s">
        <v>675</v>
      </c>
      <c r="E5743" t="s">
        <v>7058</v>
      </c>
      <c r="F5743" t="s">
        <v>54</v>
      </c>
      <c r="G5743"/>
      <c r="H5743" t="s">
        <v>47006</v>
      </c>
      <c r="I5743" t="s">
        <v>53593</v>
      </c>
      <c r="J5743" t="s">
        <v>7059</v>
      </c>
      <c r="K5743" t="s">
        <v>565</v>
      </c>
      <c r="L5743" s="119" t="str">
        <f t="shared" si="356"/>
        <v>NA</v>
      </c>
      <c r="M5743" s="119"/>
      <c r="N5743" s="120" t="str">
        <f t="shared" si="357"/>
        <v>NA</v>
      </c>
      <c r="O5743" s="120"/>
      <c r="P5743"/>
      <c r="Q5743"/>
      <c r="R5743"/>
      <c r="S5743"/>
      <c r="T5743"/>
      <c r="U5743" t="s">
        <v>21964</v>
      </c>
      <c r="V5743" t="s">
        <v>21962</v>
      </c>
      <c r="W5743" t="s">
        <v>21963</v>
      </c>
      <c r="X5743" t="s">
        <v>675</v>
      </c>
      <c r="Y5743" t="s">
        <v>693</v>
      </c>
      <c r="Z5743" t="s">
        <v>54</v>
      </c>
      <c r="AA5743"/>
      <c r="AB5743" t="s">
        <v>46306</v>
      </c>
      <c r="AC5743" t="s">
        <v>50433</v>
      </c>
      <c r="AD5743" t="s">
        <v>21965</v>
      </c>
      <c r="AE5743" t="s">
        <v>105</v>
      </c>
      <c r="AF5743" s="119" t="str">
        <f t="shared" si="358"/>
        <v>NA</v>
      </c>
      <c r="AG5743" s="119"/>
      <c r="AH5743" s="119"/>
      <c r="AI5743" s="119"/>
      <c r="AJ5743" s="119" t="str">
        <f t="shared" si="359"/>
        <v>NA</v>
      </c>
      <c r="AK5743" s="190"/>
      <c r="AL5743" s="191"/>
    </row>
    <row r="5744" spans="1:38" x14ac:dyDescent="0.25">
      <c r="A5744" t="s">
        <v>9891</v>
      </c>
      <c r="B5744" t="s">
        <v>9889</v>
      </c>
      <c r="C5744" t="s">
        <v>9890</v>
      </c>
      <c r="D5744" t="s">
        <v>675</v>
      </c>
      <c r="E5744" t="s">
        <v>7058</v>
      </c>
      <c r="F5744" t="s">
        <v>54</v>
      </c>
      <c r="G5744"/>
      <c r="H5744" t="s">
        <v>47007</v>
      </c>
      <c r="I5744" t="s">
        <v>53593</v>
      </c>
      <c r="J5744" t="s">
        <v>9892</v>
      </c>
      <c r="K5744" t="s">
        <v>105</v>
      </c>
      <c r="L5744" s="119" t="str">
        <f t="shared" si="356"/>
        <v>NA</v>
      </c>
      <c r="M5744" s="119"/>
      <c r="N5744" s="120" t="str">
        <f t="shared" si="357"/>
        <v>NA</v>
      </c>
      <c r="O5744" s="120"/>
      <c r="P5744"/>
      <c r="Q5744"/>
      <c r="R5744"/>
      <c r="S5744"/>
      <c r="T5744"/>
      <c r="U5744" t="s">
        <v>9919</v>
      </c>
      <c r="V5744" t="s">
        <v>9917</v>
      </c>
      <c r="W5744" t="s">
        <v>9918</v>
      </c>
      <c r="X5744" t="s">
        <v>675</v>
      </c>
      <c r="Y5744" t="s">
        <v>693</v>
      </c>
      <c r="Z5744" t="s">
        <v>54</v>
      </c>
      <c r="AA5744"/>
      <c r="AB5744" t="s">
        <v>46307</v>
      </c>
      <c r="AC5744" t="s">
        <v>50433</v>
      </c>
      <c r="AD5744"/>
      <c r="AE5744" t="s">
        <v>105</v>
      </c>
      <c r="AF5744" s="119" t="str">
        <f t="shared" si="358"/>
        <v>NA</v>
      </c>
      <c r="AG5744" s="119"/>
      <c r="AH5744" s="119"/>
      <c r="AI5744" s="119"/>
      <c r="AJ5744" s="119" t="str">
        <f t="shared" si="359"/>
        <v>NA</v>
      </c>
      <c r="AK5744" s="190"/>
      <c r="AL5744" s="191"/>
    </row>
    <row r="5745" spans="1:38" x14ac:dyDescent="0.25">
      <c r="A5745" t="s">
        <v>19586</v>
      </c>
      <c r="B5745" t="s">
        <v>19584</v>
      </c>
      <c r="C5745" t="s">
        <v>19585</v>
      </c>
      <c r="D5745" t="s">
        <v>675</v>
      </c>
      <c r="E5745" t="s">
        <v>19587</v>
      </c>
      <c r="F5745" t="s">
        <v>54</v>
      </c>
      <c r="G5745"/>
      <c r="H5745" t="s">
        <v>47008</v>
      </c>
      <c r="I5745" t="s">
        <v>53594</v>
      </c>
      <c r="J5745" t="s">
        <v>19588</v>
      </c>
      <c r="K5745" t="s">
        <v>565</v>
      </c>
      <c r="L5745" s="119" t="str">
        <f t="shared" si="356"/>
        <v>NA</v>
      </c>
      <c r="M5745" s="119"/>
      <c r="N5745" s="120" t="str">
        <f t="shared" si="357"/>
        <v>NA</v>
      </c>
      <c r="O5745" s="120"/>
      <c r="P5745"/>
      <c r="Q5745"/>
      <c r="R5745"/>
      <c r="S5745"/>
      <c r="T5745"/>
      <c r="U5745" t="s">
        <v>20916</v>
      </c>
      <c r="V5745" t="s">
        <v>20914</v>
      </c>
      <c r="W5745" t="s">
        <v>20915</v>
      </c>
      <c r="X5745" t="s">
        <v>675</v>
      </c>
      <c r="Y5745" t="s">
        <v>693</v>
      </c>
      <c r="Z5745" t="s">
        <v>54</v>
      </c>
      <c r="AA5745"/>
      <c r="AB5745" t="s">
        <v>46306</v>
      </c>
      <c r="AC5745" t="s">
        <v>50433</v>
      </c>
      <c r="AD5745" t="s">
        <v>20917</v>
      </c>
      <c r="AE5745" t="s">
        <v>105</v>
      </c>
      <c r="AF5745" s="119" t="str">
        <f t="shared" si="358"/>
        <v>NA</v>
      </c>
      <c r="AG5745" s="119"/>
      <c r="AH5745" s="119"/>
      <c r="AI5745" s="119"/>
      <c r="AJ5745" s="119" t="str">
        <f t="shared" si="359"/>
        <v>NA</v>
      </c>
      <c r="AK5745" s="190"/>
      <c r="AL5745" s="191"/>
    </row>
    <row r="5746" spans="1:38" x14ac:dyDescent="0.25">
      <c r="A5746" t="s">
        <v>6080</v>
      </c>
      <c r="B5746" t="s">
        <v>6078</v>
      </c>
      <c r="C5746" t="s">
        <v>6079</v>
      </c>
      <c r="D5746" t="s">
        <v>675</v>
      </c>
      <c r="E5746" t="s">
        <v>6081</v>
      </c>
      <c r="F5746" t="s">
        <v>54</v>
      </c>
      <c r="G5746"/>
      <c r="H5746" t="s">
        <v>47009</v>
      </c>
      <c r="I5746" t="s">
        <v>53595</v>
      </c>
      <c r="J5746" t="s">
        <v>6082</v>
      </c>
      <c r="K5746" t="s">
        <v>565</v>
      </c>
      <c r="L5746" s="119" t="str">
        <f t="shared" si="356"/>
        <v>NA</v>
      </c>
      <c r="M5746" s="119"/>
      <c r="N5746" s="120" t="str">
        <f t="shared" si="357"/>
        <v>NA</v>
      </c>
      <c r="O5746" s="120"/>
      <c r="P5746"/>
      <c r="Q5746"/>
      <c r="R5746"/>
      <c r="S5746"/>
      <c r="T5746"/>
      <c r="U5746" t="s">
        <v>10495</v>
      </c>
      <c r="V5746" t="s">
        <v>10493</v>
      </c>
      <c r="W5746" t="s">
        <v>10494</v>
      </c>
      <c r="X5746" t="s">
        <v>675</v>
      </c>
      <c r="Y5746" t="s">
        <v>693</v>
      </c>
      <c r="Z5746" t="s">
        <v>54</v>
      </c>
      <c r="AA5746"/>
      <c r="AB5746" t="s">
        <v>46306</v>
      </c>
      <c r="AC5746" t="s">
        <v>50433</v>
      </c>
      <c r="AD5746"/>
      <c r="AE5746" t="s">
        <v>105</v>
      </c>
      <c r="AF5746" s="119" t="str">
        <f t="shared" si="358"/>
        <v>NA</v>
      </c>
      <c r="AG5746" s="119"/>
      <c r="AH5746" s="119"/>
      <c r="AI5746" s="119"/>
      <c r="AJ5746" s="119" t="str">
        <f t="shared" si="359"/>
        <v>NA</v>
      </c>
      <c r="AK5746" s="190"/>
      <c r="AL5746" s="191"/>
    </row>
    <row r="5747" spans="1:38" x14ac:dyDescent="0.25">
      <c r="A5747" t="s">
        <v>10104</v>
      </c>
      <c r="B5747" t="s">
        <v>10102</v>
      </c>
      <c r="C5747" t="s">
        <v>10103</v>
      </c>
      <c r="D5747" t="s">
        <v>675</v>
      </c>
      <c r="E5747" t="s">
        <v>6081</v>
      </c>
      <c r="F5747" t="s">
        <v>54</v>
      </c>
      <c r="G5747"/>
      <c r="H5747" t="s">
        <v>47010</v>
      </c>
      <c r="I5747" t="s">
        <v>53595</v>
      </c>
      <c r="J5747" t="s">
        <v>10105</v>
      </c>
      <c r="K5747" t="s">
        <v>105</v>
      </c>
      <c r="L5747" s="119" t="str">
        <f t="shared" si="356"/>
        <v>NA</v>
      </c>
      <c r="M5747" s="119"/>
      <c r="N5747" s="120" t="str">
        <f t="shared" si="357"/>
        <v>NA</v>
      </c>
      <c r="O5747" s="120"/>
      <c r="P5747"/>
      <c r="Q5747"/>
      <c r="R5747"/>
      <c r="S5747"/>
      <c r="T5747"/>
      <c r="U5747" t="s">
        <v>11195</v>
      </c>
      <c r="V5747" t="s">
        <v>11193</v>
      </c>
      <c r="W5747" t="s">
        <v>11194</v>
      </c>
      <c r="X5747" t="s">
        <v>675</v>
      </c>
      <c r="Y5747" t="s">
        <v>693</v>
      </c>
      <c r="Z5747" t="s">
        <v>54</v>
      </c>
      <c r="AA5747"/>
      <c r="AB5747" t="s">
        <v>46306</v>
      </c>
      <c r="AC5747" t="s">
        <v>50433</v>
      </c>
      <c r="AD5747"/>
      <c r="AE5747" t="s">
        <v>105</v>
      </c>
      <c r="AF5747" s="119" t="str">
        <f t="shared" si="358"/>
        <v>NA</v>
      </c>
      <c r="AG5747" s="119"/>
      <c r="AH5747" s="119"/>
      <c r="AI5747" s="119"/>
      <c r="AJ5747" s="119" t="str">
        <f t="shared" si="359"/>
        <v>NA</v>
      </c>
      <c r="AK5747" s="190"/>
      <c r="AL5747" s="191"/>
    </row>
    <row r="5748" spans="1:38" x14ac:dyDescent="0.25">
      <c r="A5748" t="s">
        <v>10051</v>
      </c>
      <c r="B5748" t="s">
        <v>10049</v>
      </c>
      <c r="C5748" t="s">
        <v>10050</v>
      </c>
      <c r="D5748" t="s">
        <v>675</v>
      </c>
      <c r="E5748" t="s">
        <v>3848</v>
      </c>
      <c r="F5748" t="s">
        <v>54</v>
      </c>
      <c r="G5748"/>
      <c r="H5748" t="s">
        <v>47011</v>
      </c>
      <c r="I5748" t="s">
        <v>53596</v>
      </c>
      <c r="J5748" t="s">
        <v>10051</v>
      </c>
      <c r="K5748" t="s">
        <v>105</v>
      </c>
      <c r="L5748" s="119" t="str">
        <f t="shared" si="356"/>
        <v>NA</v>
      </c>
      <c r="M5748" s="119"/>
      <c r="N5748" s="120" t="str">
        <f t="shared" si="357"/>
        <v>NA</v>
      </c>
      <c r="O5748" s="120"/>
      <c r="P5748"/>
      <c r="Q5748"/>
      <c r="R5748"/>
      <c r="S5748"/>
      <c r="T5748"/>
      <c r="U5748" t="s">
        <v>19569</v>
      </c>
      <c r="V5748" t="s">
        <v>19567</v>
      </c>
      <c r="W5748" t="s">
        <v>19568</v>
      </c>
      <c r="X5748" t="s">
        <v>675</v>
      </c>
      <c r="Y5748" t="s">
        <v>640</v>
      </c>
      <c r="Z5748" t="s">
        <v>54</v>
      </c>
      <c r="AA5748"/>
      <c r="AB5748" t="s">
        <v>46305</v>
      </c>
      <c r="AC5748" t="s">
        <v>53049</v>
      </c>
      <c r="AD5748" t="s">
        <v>19569</v>
      </c>
      <c r="AE5748" t="s">
        <v>565</v>
      </c>
      <c r="AF5748" s="119" t="str">
        <f t="shared" si="358"/>
        <v>NA</v>
      </c>
      <c r="AG5748" s="119"/>
      <c r="AH5748" s="119"/>
      <c r="AI5748" s="119"/>
      <c r="AJ5748" s="119" t="str">
        <f t="shared" si="359"/>
        <v>NA</v>
      </c>
      <c r="AK5748" s="190"/>
      <c r="AL5748" s="191"/>
    </row>
    <row r="5749" spans="1:38" x14ac:dyDescent="0.25">
      <c r="A5749" t="s">
        <v>20572</v>
      </c>
      <c r="B5749" t="s">
        <v>20570</v>
      </c>
      <c r="C5749" t="s">
        <v>20571</v>
      </c>
      <c r="D5749" t="s">
        <v>675</v>
      </c>
      <c r="E5749" t="s">
        <v>20573</v>
      </c>
      <c r="F5749" t="s">
        <v>54</v>
      </c>
      <c r="G5749"/>
      <c r="H5749" t="s">
        <v>47012</v>
      </c>
      <c r="I5749" t="s">
        <v>53597</v>
      </c>
      <c r="J5749" t="s">
        <v>20574</v>
      </c>
      <c r="K5749" t="s">
        <v>565</v>
      </c>
      <c r="L5749" s="119" t="str">
        <f t="shared" si="356"/>
        <v>NA</v>
      </c>
      <c r="M5749" s="119"/>
      <c r="N5749" s="120" t="str">
        <f t="shared" si="357"/>
        <v>NA</v>
      </c>
      <c r="O5749" s="120"/>
      <c r="P5749"/>
      <c r="Q5749"/>
      <c r="R5749"/>
      <c r="S5749"/>
      <c r="T5749"/>
      <c r="U5749" t="s">
        <v>12641</v>
      </c>
      <c r="V5749" t="s">
        <v>12639</v>
      </c>
      <c r="W5749" t="s">
        <v>12640</v>
      </c>
      <c r="X5749" t="s">
        <v>675</v>
      </c>
      <c r="Y5749" t="s">
        <v>640</v>
      </c>
      <c r="Z5749" t="s">
        <v>54</v>
      </c>
      <c r="AA5749"/>
      <c r="AB5749" t="s">
        <v>46306</v>
      </c>
      <c r="AC5749" t="s">
        <v>53049</v>
      </c>
      <c r="AD5749" t="s">
        <v>12642</v>
      </c>
      <c r="AE5749" t="s">
        <v>105</v>
      </c>
      <c r="AF5749" s="119" t="str">
        <f t="shared" si="358"/>
        <v>NA</v>
      </c>
      <c r="AG5749" s="119"/>
      <c r="AH5749" s="119"/>
      <c r="AI5749" s="119"/>
      <c r="AJ5749" s="119" t="str">
        <f t="shared" si="359"/>
        <v>NA</v>
      </c>
      <c r="AK5749" s="190"/>
      <c r="AL5749" s="191"/>
    </row>
    <row r="5750" spans="1:38" x14ac:dyDescent="0.25">
      <c r="A5750" t="s">
        <v>9083</v>
      </c>
      <c r="B5750" t="s">
        <v>9081</v>
      </c>
      <c r="C5750" t="s">
        <v>9082</v>
      </c>
      <c r="D5750" t="s">
        <v>675</v>
      </c>
      <c r="E5750" t="s">
        <v>4415</v>
      </c>
      <c r="F5750" t="s">
        <v>54</v>
      </c>
      <c r="G5750"/>
      <c r="H5750" t="s">
        <v>47013</v>
      </c>
      <c r="I5750" t="s">
        <v>53598</v>
      </c>
      <c r="J5750"/>
      <c r="K5750" t="s">
        <v>105</v>
      </c>
      <c r="L5750" s="119" t="str">
        <f t="shared" si="356"/>
        <v>NA</v>
      </c>
      <c r="M5750" s="119"/>
      <c r="N5750" s="120" t="str">
        <f t="shared" si="357"/>
        <v>NA</v>
      </c>
      <c r="O5750" s="120"/>
      <c r="P5750"/>
      <c r="Q5750"/>
      <c r="R5750"/>
      <c r="S5750"/>
      <c r="T5750"/>
      <c r="U5750" t="s">
        <v>7968</v>
      </c>
      <c r="V5750" t="s">
        <v>7966</v>
      </c>
      <c r="W5750" t="s">
        <v>7967</v>
      </c>
      <c r="X5750" t="s">
        <v>675</v>
      </c>
      <c r="Y5750" t="s">
        <v>640</v>
      </c>
      <c r="Z5750" t="s">
        <v>54</v>
      </c>
      <c r="AA5750"/>
      <c r="AB5750" t="s">
        <v>46307</v>
      </c>
      <c r="AC5750" t="s">
        <v>53049</v>
      </c>
      <c r="AD5750" t="s">
        <v>7969</v>
      </c>
      <c r="AE5750" t="s">
        <v>105</v>
      </c>
      <c r="AF5750" s="119" t="str">
        <f t="shared" si="358"/>
        <v>NA</v>
      </c>
      <c r="AG5750" s="119"/>
      <c r="AH5750" s="119"/>
      <c r="AI5750" s="119"/>
      <c r="AJ5750" s="119" t="str">
        <f t="shared" si="359"/>
        <v>NA</v>
      </c>
      <c r="AK5750" s="190"/>
      <c r="AL5750" s="191"/>
    </row>
    <row r="5751" spans="1:38" x14ac:dyDescent="0.25">
      <c r="A5751" t="s">
        <v>7054</v>
      </c>
      <c r="B5751" t="s">
        <v>7053</v>
      </c>
      <c r="C5751" t="s">
        <v>6079</v>
      </c>
      <c r="D5751" t="s">
        <v>675</v>
      </c>
      <c r="E5751" t="s">
        <v>7055</v>
      </c>
      <c r="F5751" t="s">
        <v>54</v>
      </c>
      <c r="G5751"/>
      <c r="H5751" t="s">
        <v>43833</v>
      </c>
      <c r="I5751" t="s">
        <v>51013</v>
      </c>
      <c r="J5751" t="s">
        <v>7054</v>
      </c>
      <c r="K5751" t="s">
        <v>565</v>
      </c>
      <c r="L5751" s="119" t="str">
        <f t="shared" si="356"/>
        <v>NA</v>
      </c>
      <c r="M5751" s="119"/>
      <c r="N5751" s="120" t="str">
        <f t="shared" si="357"/>
        <v>NA</v>
      </c>
      <c r="O5751" s="120"/>
      <c r="P5751"/>
      <c r="Q5751"/>
      <c r="R5751"/>
      <c r="S5751"/>
      <c r="T5751"/>
      <c r="U5751" t="s">
        <v>12224</v>
      </c>
      <c r="V5751" t="s">
        <v>12222</v>
      </c>
      <c r="W5751" t="s">
        <v>12223</v>
      </c>
      <c r="X5751" t="s">
        <v>675</v>
      </c>
      <c r="Y5751" t="s">
        <v>640</v>
      </c>
      <c r="Z5751" t="s">
        <v>54</v>
      </c>
      <c r="AA5751"/>
      <c r="AB5751" t="s">
        <v>46306</v>
      </c>
      <c r="AC5751" t="s">
        <v>53049</v>
      </c>
      <c r="AD5751" t="s">
        <v>12225</v>
      </c>
      <c r="AE5751" t="s">
        <v>105</v>
      </c>
      <c r="AF5751" s="119" t="str">
        <f t="shared" si="358"/>
        <v>NA</v>
      </c>
      <c r="AG5751" s="119"/>
      <c r="AH5751" s="119"/>
      <c r="AI5751" s="119"/>
      <c r="AJ5751" s="119" t="str">
        <f t="shared" si="359"/>
        <v>NA</v>
      </c>
      <c r="AK5751" s="190"/>
      <c r="AL5751" s="191"/>
    </row>
    <row r="5752" spans="1:38" x14ac:dyDescent="0.25">
      <c r="A5752" t="s">
        <v>9195</v>
      </c>
      <c r="B5752" t="s">
        <v>9193</v>
      </c>
      <c r="C5752" t="s">
        <v>9194</v>
      </c>
      <c r="D5752" t="s">
        <v>675</v>
      </c>
      <c r="E5752" t="s">
        <v>7055</v>
      </c>
      <c r="F5752" t="s">
        <v>54</v>
      </c>
      <c r="G5752"/>
      <c r="H5752" t="s">
        <v>47014</v>
      </c>
      <c r="I5752" t="s">
        <v>51013</v>
      </c>
      <c r="J5752"/>
      <c r="K5752" t="s">
        <v>105</v>
      </c>
      <c r="L5752" s="119" t="str">
        <f t="shared" si="356"/>
        <v>NA</v>
      </c>
      <c r="M5752" s="119"/>
      <c r="N5752" s="120" t="str">
        <f t="shared" si="357"/>
        <v>NA</v>
      </c>
      <c r="O5752" s="120"/>
      <c r="P5752"/>
      <c r="Q5752"/>
      <c r="R5752"/>
      <c r="S5752"/>
      <c r="T5752"/>
      <c r="U5752" t="s">
        <v>7753</v>
      </c>
      <c r="V5752" t="s">
        <v>7751</v>
      </c>
      <c r="W5752" t="s">
        <v>7752</v>
      </c>
      <c r="X5752" t="s">
        <v>675</v>
      </c>
      <c r="Y5752" t="s">
        <v>640</v>
      </c>
      <c r="Z5752" t="s">
        <v>54</v>
      </c>
      <c r="AA5752"/>
      <c r="AB5752" t="s">
        <v>46307</v>
      </c>
      <c r="AC5752" t="s">
        <v>53049</v>
      </c>
      <c r="AD5752" t="s">
        <v>7754</v>
      </c>
      <c r="AE5752" t="s">
        <v>105</v>
      </c>
      <c r="AF5752" s="119" t="str">
        <f t="shared" si="358"/>
        <v>NA</v>
      </c>
      <c r="AG5752" s="119"/>
      <c r="AH5752" s="119"/>
      <c r="AI5752" s="119"/>
      <c r="AJ5752" s="119" t="str">
        <f t="shared" si="359"/>
        <v>NA</v>
      </c>
      <c r="AK5752" s="190"/>
      <c r="AL5752" s="191"/>
    </row>
    <row r="5753" spans="1:38" x14ac:dyDescent="0.25">
      <c r="A5753" t="s">
        <v>10710</v>
      </c>
      <c r="B5753" t="s">
        <v>10709</v>
      </c>
      <c r="C5753" t="s">
        <v>10442</v>
      </c>
      <c r="D5753" t="s">
        <v>675</v>
      </c>
      <c r="E5753" t="s">
        <v>118</v>
      </c>
      <c r="F5753" t="s">
        <v>54</v>
      </c>
      <c r="G5753"/>
      <c r="H5753" t="s">
        <v>47015</v>
      </c>
      <c r="I5753" t="s">
        <v>53599</v>
      </c>
      <c r="J5753" t="s">
        <v>10710</v>
      </c>
      <c r="K5753" t="s">
        <v>565</v>
      </c>
      <c r="L5753" s="119" t="str">
        <f t="shared" si="356"/>
        <v>NA</v>
      </c>
      <c r="M5753" s="119"/>
      <c r="N5753" s="120" t="str">
        <f t="shared" si="357"/>
        <v>NA</v>
      </c>
      <c r="O5753" s="120"/>
      <c r="P5753"/>
      <c r="Q5753"/>
      <c r="R5753"/>
      <c r="S5753"/>
      <c r="T5753"/>
      <c r="U5753" t="s">
        <v>22545</v>
      </c>
      <c r="V5753" t="s">
        <v>22544</v>
      </c>
      <c r="W5753" t="s">
        <v>4661</v>
      </c>
      <c r="X5753" t="s">
        <v>675</v>
      </c>
      <c r="Y5753" t="s">
        <v>4663</v>
      </c>
      <c r="Z5753" t="s">
        <v>54</v>
      </c>
      <c r="AA5753"/>
      <c r="AB5753" t="s">
        <v>46308</v>
      </c>
      <c r="AC5753" t="s">
        <v>53050</v>
      </c>
      <c r="AD5753" t="s">
        <v>22546</v>
      </c>
      <c r="AE5753" t="s">
        <v>565</v>
      </c>
      <c r="AF5753" s="119" t="str">
        <f t="shared" si="358"/>
        <v>NA</v>
      </c>
      <c r="AG5753" s="119"/>
      <c r="AH5753" s="119"/>
      <c r="AI5753" s="119"/>
      <c r="AJ5753" s="119" t="str">
        <f t="shared" si="359"/>
        <v>NA</v>
      </c>
      <c r="AK5753" s="190"/>
      <c r="AL5753" s="191"/>
    </row>
    <row r="5754" spans="1:38" x14ac:dyDescent="0.25">
      <c r="A5754" t="s">
        <v>12315</v>
      </c>
      <c r="B5754" t="s">
        <v>12313</v>
      </c>
      <c r="C5754" t="s">
        <v>12314</v>
      </c>
      <c r="D5754" t="s">
        <v>675</v>
      </c>
      <c r="E5754" t="s">
        <v>118</v>
      </c>
      <c r="F5754" t="s">
        <v>54</v>
      </c>
      <c r="G5754"/>
      <c r="H5754" t="s">
        <v>47016</v>
      </c>
      <c r="I5754" t="s">
        <v>53599</v>
      </c>
      <c r="J5754"/>
      <c r="K5754" t="s">
        <v>565</v>
      </c>
      <c r="L5754" s="119" t="str">
        <f t="shared" si="356"/>
        <v>NA</v>
      </c>
      <c r="M5754" s="119"/>
      <c r="N5754" s="120" t="str">
        <f t="shared" si="357"/>
        <v>NA</v>
      </c>
      <c r="O5754" s="120"/>
      <c r="P5754"/>
      <c r="Q5754"/>
      <c r="R5754"/>
      <c r="S5754"/>
      <c r="T5754"/>
      <c r="U5754" t="s">
        <v>12203</v>
      </c>
      <c r="V5754" t="s">
        <v>12201</v>
      </c>
      <c r="W5754" t="s">
        <v>12202</v>
      </c>
      <c r="X5754" t="s">
        <v>675</v>
      </c>
      <c r="Y5754" t="s">
        <v>4663</v>
      </c>
      <c r="Z5754" t="s">
        <v>54</v>
      </c>
      <c r="AA5754"/>
      <c r="AB5754" t="s">
        <v>46306</v>
      </c>
      <c r="AC5754" t="s">
        <v>53050</v>
      </c>
      <c r="AD5754"/>
      <c r="AE5754" t="s">
        <v>105</v>
      </c>
      <c r="AF5754" s="119" t="str">
        <f t="shared" si="358"/>
        <v>NA</v>
      </c>
      <c r="AG5754" s="119"/>
      <c r="AH5754" s="119"/>
      <c r="AI5754" s="119"/>
      <c r="AJ5754" s="119" t="str">
        <f t="shared" si="359"/>
        <v>NA</v>
      </c>
      <c r="AK5754" s="190"/>
      <c r="AL5754" s="191"/>
    </row>
    <row r="5755" spans="1:38" x14ac:dyDescent="0.25">
      <c r="A5755" t="s">
        <v>7990</v>
      </c>
      <c r="B5755" t="s">
        <v>7988</v>
      </c>
      <c r="C5755" t="s">
        <v>7989</v>
      </c>
      <c r="D5755" t="s">
        <v>675</v>
      </c>
      <c r="E5755" t="s">
        <v>118</v>
      </c>
      <c r="F5755" t="s">
        <v>54</v>
      </c>
      <c r="G5755"/>
      <c r="H5755" t="s">
        <v>47017</v>
      </c>
      <c r="I5755" t="s">
        <v>53599</v>
      </c>
      <c r="J5755" t="s">
        <v>7991</v>
      </c>
      <c r="K5755" t="s">
        <v>105</v>
      </c>
      <c r="L5755" s="119" t="str">
        <f t="shared" si="356"/>
        <v>NA</v>
      </c>
      <c r="M5755" s="119"/>
      <c r="N5755" s="120" t="str">
        <f t="shared" si="357"/>
        <v>NA</v>
      </c>
      <c r="O5755" s="120"/>
      <c r="P5755"/>
      <c r="Q5755"/>
      <c r="R5755"/>
      <c r="S5755"/>
      <c r="T5755"/>
      <c r="U5755" t="s">
        <v>22424</v>
      </c>
      <c r="V5755" t="s">
        <v>22422</v>
      </c>
      <c r="W5755" t="s">
        <v>22423</v>
      </c>
      <c r="X5755" t="s">
        <v>675</v>
      </c>
      <c r="Y5755" t="s">
        <v>4663</v>
      </c>
      <c r="Z5755" t="s">
        <v>54</v>
      </c>
      <c r="AA5755"/>
      <c r="AB5755" t="s">
        <v>46306</v>
      </c>
      <c r="AC5755" t="s">
        <v>53050</v>
      </c>
      <c r="AD5755" t="s">
        <v>22425</v>
      </c>
      <c r="AE5755" t="s">
        <v>105</v>
      </c>
      <c r="AF5755" s="119" t="str">
        <f t="shared" si="358"/>
        <v>NA</v>
      </c>
      <c r="AG5755" s="119"/>
      <c r="AH5755" s="119"/>
      <c r="AI5755" s="119"/>
      <c r="AJ5755" s="119" t="str">
        <f t="shared" si="359"/>
        <v>NA</v>
      </c>
      <c r="AK5755" s="190"/>
      <c r="AL5755" s="191"/>
    </row>
    <row r="5756" spans="1:38" x14ac:dyDescent="0.25">
      <c r="A5756" t="s">
        <v>15397</v>
      </c>
      <c r="B5756" t="s">
        <v>15395</v>
      </c>
      <c r="C5756" t="s">
        <v>15396</v>
      </c>
      <c r="D5756" t="s">
        <v>675</v>
      </c>
      <c r="E5756" t="s">
        <v>118</v>
      </c>
      <c r="F5756" t="s">
        <v>54</v>
      </c>
      <c r="G5756"/>
      <c r="H5756" t="s">
        <v>47018</v>
      </c>
      <c r="I5756" t="s">
        <v>53599</v>
      </c>
      <c r="J5756"/>
      <c r="K5756" t="s">
        <v>105</v>
      </c>
      <c r="L5756" s="119" t="str">
        <f t="shared" si="356"/>
        <v>NA</v>
      </c>
      <c r="M5756" s="119"/>
      <c r="N5756" s="120" t="str">
        <f t="shared" si="357"/>
        <v>NA</v>
      </c>
      <c r="O5756" s="120"/>
      <c r="P5756"/>
      <c r="Q5756"/>
      <c r="R5756"/>
      <c r="S5756"/>
      <c r="T5756"/>
      <c r="U5756" t="s">
        <v>9604</v>
      </c>
      <c r="V5756" t="s">
        <v>9602</v>
      </c>
      <c r="W5756" t="s">
        <v>9603</v>
      </c>
      <c r="X5756" t="s">
        <v>675</v>
      </c>
      <c r="Y5756" t="s">
        <v>4663</v>
      </c>
      <c r="Z5756" t="s">
        <v>54</v>
      </c>
      <c r="AA5756"/>
      <c r="AB5756" t="s">
        <v>46307</v>
      </c>
      <c r="AC5756" t="s">
        <v>53050</v>
      </c>
      <c r="AD5756" t="s">
        <v>9605</v>
      </c>
      <c r="AE5756" t="s">
        <v>105</v>
      </c>
      <c r="AF5756" s="119" t="str">
        <f t="shared" si="358"/>
        <v>NA</v>
      </c>
      <c r="AG5756" s="119"/>
      <c r="AH5756" s="119"/>
      <c r="AI5756" s="119"/>
      <c r="AJ5756" s="119" t="str">
        <f t="shared" si="359"/>
        <v>NA</v>
      </c>
      <c r="AK5756" s="190"/>
      <c r="AL5756" s="191"/>
    </row>
    <row r="5757" spans="1:38" x14ac:dyDescent="0.25">
      <c r="A5757" t="s">
        <v>11274</v>
      </c>
      <c r="B5757" t="s">
        <v>11272</v>
      </c>
      <c r="C5757" t="s">
        <v>11273</v>
      </c>
      <c r="D5757" t="s">
        <v>675</v>
      </c>
      <c r="E5757" t="s">
        <v>118</v>
      </c>
      <c r="F5757" t="s">
        <v>54</v>
      </c>
      <c r="G5757"/>
      <c r="H5757" t="s">
        <v>47016</v>
      </c>
      <c r="I5757" t="s">
        <v>53599</v>
      </c>
      <c r="J5757"/>
      <c r="K5757" t="s">
        <v>105</v>
      </c>
      <c r="L5757" s="119" t="str">
        <f t="shared" si="356"/>
        <v>NA</v>
      </c>
      <c r="M5757" s="119"/>
      <c r="N5757" s="120" t="str">
        <f t="shared" si="357"/>
        <v>NA</v>
      </c>
      <c r="O5757" s="120"/>
      <c r="P5757"/>
      <c r="Q5757"/>
      <c r="R5757"/>
      <c r="S5757"/>
      <c r="T5757"/>
      <c r="U5757" t="s">
        <v>9358</v>
      </c>
      <c r="V5757" t="s">
        <v>9356</v>
      </c>
      <c r="W5757" t="s">
        <v>9357</v>
      </c>
      <c r="X5757" t="s">
        <v>675</v>
      </c>
      <c r="Y5757" t="s">
        <v>4663</v>
      </c>
      <c r="Z5757" t="s">
        <v>54</v>
      </c>
      <c r="AA5757"/>
      <c r="AB5757" t="s">
        <v>46307</v>
      </c>
      <c r="AC5757" t="s">
        <v>53050</v>
      </c>
      <c r="AD5757"/>
      <c r="AE5757" t="s">
        <v>105</v>
      </c>
      <c r="AF5757" s="119" t="str">
        <f t="shared" si="358"/>
        <v>NA</v>
      </c>
      <c r="AG5757" s="119"/>
      <c r="AH5757" s="119"/>
      <c r="AI5757" s="119"/>
      <c r="AJ5757" s="119" t="str">
        <f t="shared" si="359"/>
        <v>NA</v>
      </c>
      <c r="AK5757" s="190"/>
      <c r="AL5757" s="191"/>
    </row>
    <row r="5758" spans="1:38" x14ac:dyDescent="0.25">
      <c r="A5758" t="s">
        <v>22483</v>
      </c>
      <c r="B5758" t="s">
        <v>22482</v>
      </c>
      <c r="C5758" t="s">
        <v>10442</v>
      </c>
      <c r="D5758" t="s">
        <v>675</v>
      </c>
      <c r="E5758" t="s">
        <v>1146</v>
      </c>
      <c r="F5758" t="s">
        <v>54</v>
      </c>
      <c r="G5758"/>
      <c r="H5758" t="s">
        <v>47019</v>
      </c>
      <c r="I5758" t="s">
        <v>53600</v>
      </c>
      <c r="J5758" t="s">
        <v>22484</v>
      </c>
      <c r="K5758" t="s">
        <v>565</v>
      </c>
      <c r="L5758" s="119" t="str">
        <f t="shared" si="356"/>
        <v>NA</v>
      </c>
      <c r="M5758" s="119"/>
      <c r="N5758" s="120" t="str">
        <f t="shared" si="357"/>
        <v>NA</v>
      </c>
      <c r="O5758" s="120"/>
      <c r="P5758"/>
      <c r="Q5758"/>
      <c r="R5758"/>
      <c r="S5758"/>
      <c r="T5758"/>
      <c r="U5758" t="s">
        <v>20042</v>
      </c>
      <c r="V5758" t="s">
        <v>20040</v>
      </c>
      <c r="W5758" t="s">
        <v>20041</v>
      </c>
      <c r="X5758" t="s">
        <v>675</v>
      </c>
      <c r="Y5758" t="s">
        <v>6019</v>
      </c>
      <c r="Z5758" t="s">
        <v>54</v>
      </c>
      <c r="AA5758"/>
      <c r="AB5758" t="s">
        <v>46305</v>
      </c>
      <c r="AC5758" t="s">
        <v>53051</v>
      </c>
      <c r="AD5758" t="s">
        <v>20043</v>
      </c>
      <c r="AE5758" t="s">
        <v>565</v>
      </c>
      <c r="AF5758" s="119" t="str">
        <f t="shared" si="358"/>
        <v>NA</v>
      </c>
      <c r="AG5758" s="119"/>
      <c r="AH5758" s="119"/>
      <c r="AI5758" s="119"/>
      <c r="AJ5758" s="119" t="str">
        <f t="shared" si="359"/>
        <v>NA</v>
      </c>
      <c r="AK5758" s="190"/>
      <c r="AL5758" s="191"/>
    </row>
    <row r="5759" spans="1:38" x14ac:dyDescent="0.25">
      <c r="A5759" t="s">
        <v>15644</v>
      </c>
      <c r="B5759" t="s">
        <v>15642</v>
      </c>
      <c r="C5759" t="s">
        <v>15643</v>
      </c>
      <c r="D5759" t="s">
        <v>675</v>
      </c>
      <c r="E5759" t="s">
        <v>15645</v>
      </c>
      <c r="F5759" t="s">
        <v>54</v>
      </c>
      <c r="G5759"/>
      <c r="H5759" t="s">
        <v>47020</v>
      </c>
      <c r="I5759" t="s">
        <v>53601</v>
      </c>
      <c r="J5759" t="s">
        <v>15646</v>
      </c>
      <c r="K5759" t="s">
        <v>565</v>
      </c>
      <c r="L5759" s="119" t="str">
        <f t="shared" si="356"/>
        <v>NA</v>
      </c>
      <c r="M5759" s="119"/>
      <c r="N5759" s="120" t="str">
        <f t="shared" si="357"/>
        <v>NA</v>
      </c>
      <c r="O5759" s="120"/>
      <c r="P5759"/>
      <c r="Q5759"/>
      <c r="R5759"/>
      <c r="S5759"/>
      <c r="T5759"/>
      <c r="U5759" t="s">
        <v>20016</v>
      </c>
      <c r="V5759" t="s">
        <v>20014</v>
      </c>
      <c r="W5759" t="s">
        <v>20015</v>
      </c>
      <c r="X5759" t="s">
        <v>675</v>
      </c>
      <c r="Y5759" t="s">
        <v>6019</v>
      </c>
      <c r="Z5759" t="s">
        <v>54</v>
      </c>
      <c r="AA5759"/>
      <c r="AB5759" t="s">
        <v>46305</v>
      </c>
      <c r="AC5759" t="s">
        <v>53051</v>
      </c>
      <c r="AD5759" t="s">
        <v>20017</v>
      </c>
      <c r="AE5759" t="s">
        <v>565</v>
      </c>
      <c r="AF5759" s="119" t="str">
        <f t="shared" si="358"/>
        <v>NA</v>
      </c>
      <c r="AG5759" s="119"/>
      <c r="AH5759" s="119"/>
      <c r="AI5759" s="119"/>
      <c r="AJ5759" s="119" t="str">
        <f t="shared" si="359"/>
        <v>NA</v>
      </c>
      <c r="AK5759" s="190"/>
      <c r="AL5759" s="191"/>
    </row>
    <row r="5760" spans="1:38" x14ac:dyDescent="0.25">
      <c r="A5760" t="s">
        <v>18869</v>
      </c>
      <c r="B5760" t="s">
        <v>18867</v>
      </c>
      <c r="C5760" t="s">
        <v>18868</v>
      </c>
      <c r="D5760" t="s">
        <v>675</v>
      </c>
      <c r="E5760" t="s">
        <v>15645</v>
      </c>
      <c r="F5760" t="s">
        <v>54</v>
      </c>
      <c r="G5760"/>
      <c r="H5760" t="s">
        <v>47020</v>
      </c>
      <c r="I5760" t="s">
        <v>53601</v>
      </c>
      <c r="J5760"/>
      <c r="K5760" t="s">
        <v>105</v>
      </c>
      <c r="L5760" s="119" t="str">
        <f t="shared" si="356"/>
        <v>NA</v>
      </c>
      <c r="M5760" s="119"/>
      <c r="N5760" s="120" t="str">
        <f t="shared" si="357"/>
        <v>NA</v>
      </c>
      <c r="O5760" s="120"/>
      <c r="P5760"/>
      <c r="Q5760"/>
      <c r="R5760"/>
      <c r="S5760"/>
      <c r="T5760"/>
      <c r="U5760" t="s">
        <v>18855</v>
      </c>
      <c r="V5760" t="s">
        <v>18853</v>
      </c>
      <c r="W5760" t="s">
        <v>18854</v>
      </c>
      <c r="X5760" t="s">
        <v>675</v>
      </c>
      <c r="Y5760" t="s">
        <v>6019</v>
      </c>
      <c r="Z5760" t="s">
        <v>54</v>
      </c>
      <c r="AA5760"/>
      <c r="AB5760" t="s">
        <v>46305</v>
      </c>
      <c r="AC5760" t="s">
        <v>53051</v>
      </c>
      <c r="AD5760" t="s">
        <v>18855</v>
      </c>
      <c r="AE5760" t="s">
        <v>565</v>
      </c>
      <c r="AF5760" s="119" t="str">
        <f t="shared" si="358"/>
        <v>NA</v>
      </c>
      <c r="AG5760" s="119"/>
      <c r="AH5760" s="119"/>
      <c r="AI5760" s="119"/>
      <c r="AJ5760" s="119" t="str">
        <f t="shared" si="359"/>
        <v>NA</v>
      </c>
      <c r="AK5760" s="190"/>
      <c r="AL5760" s="191"/>
    </row>
    <row r="5761" spans="1:38" x14ac:dyDescent="0.25">
      <c r="A5761" t="s">
        <v>19521</v>
      </c>
      <c r="B5761" t="s">
        <v>19519</v>
      </c>
      <c r="C5761" t="s">
        <v>19520</v>
      </c>
      <c r="D5761" t="s">
        <v>675</v>
      </c>
      <c r="E5761" t="s">
        <v>19522</v>
      </c>
      <c r="F5761" t="s">
        <v>54</v>
      </c>
      <c r="G5761"/>
      <c r="H5761" t="s">
        <v>47021</v>
      </c>
      <c r="I5761" t="s">
        <v>53602</v>
      </c>
      <c r="J5761"/>
      <c r="K5761" t="s">
        <v>565</v>
      </c>
      <c r="L5761" s="119" t="str">
        <f t="shared" si="356"/>
        <v>NA</v>
      </c>
      <c r="M5761" s="119"/>
      <c r="N5761" s="120" t="str">
        <f t="shared" si="357"/>
        <v>NA</v>
      </c>
      <c r="O5761" s="120"/>
      <c r="P5761"/>
      <c r="Q5761"/>
      <c r="R5761"/>
      <c r="S5761"/>
      <c r="T5761"/>
      <c r="U5761" t="s">
        <v>19579</v>
      </c>
      <c r="V5761" t="s">
        <v>19577</v>
      </c>
      <c r="W5761" t="s">
        <v>19578</v>
      </c>
      <c r="X5761" t="s">
        <v>675</v>
      </c>
      <c r="Y5761" t="s">
        <v>6019</v>
      </c>
      <c r="Z5761" t="s">
        <v>54</v>
      </c>
      <c r="AA5761"/>
      <c r="AB5761" t="s">
        <v>46305</v>
      </c>
      <c r="AC5761" t="s">
        <v>53051</v>
      </c>
      <c r="AD5761" t="s">
        <v>19579</v>
      </c>
      <c r="AE5761" t="s">
        <v>565</v>
      </c>
      <c r="AF5761" s="119" t="str">
        <f t="shared" si="358"/>
        <v>NA</v>
      </c>
      <c r="AG5761" s="119"/>
      <c r="AH5761" s="119"/>
      <c r="AI5761" s="119"/>
      <c r="AJ5761" s="119" t="str">
        <f t="shared" si="359"/>
        <v>NA</v>
      </c>
      <c r="AK5761" s="190"/>
      <c r="AL5761" s="191"/>
    </row>
    <row r="5762" spans="1:38" x14ac:dyDescent="0.25">
      <c r="A5762" t="s">
        <v>10799</v>
      </c>
      <c r="B5762" t="s">
        <v>10797</v>
      </c>
      <c r="C5762" t="s">
        <v>10798</v>
      </c>
      <c r="D5762" t="s">
        <v>675</v>
      </c>
      <c r="E5762" t="s">
        <v>10800</v>
      </c>
      <c r="F5762" t="s">
        <v>54</v>
      </c>
      <c r="G5762"/>
      <c r="H5762" t="s">
        <v>47022</v>
      </c>
      <c r="I5762" t="s">
        <v>53603</v>
      </c>
      <c r="J5762"/>
      <c r="K5762" t="s">
        <v>105</v>
      </c>
      <c r="L5762" s="119" t="str">
        <f t="shared" si="356"/>
        <v>NA</v>
      </c>
      <c r="M5762" s="119"/>
      <c r="N5762" s="120" t="str">
        <f t="shared" si="357"/>
        <v>NA</v>
      </c>
      <c r="O5762" s="120"/>
      <c r="P5762"/>
      <c r="Q5762"/>
      <c r="R5762"/>
      <c r="S5762"/>
      <c r="T5762"/>
      <c r="U5762" t="s">
        <v>7757</v>
      </c>
      <c r="V5762" t="s">
        <v>7755</v>
      </c>
      <c r="W5762" t="s">
        <v>7756</v>
      </c>
      <c r="X5762" t="s">
        <v>675</v>
      </c>
      <c r="Y5762" t="s">
        <v>6019</v>
      </c>
      <c r="Z5762" t="s">
        <v>54</v>
      </c>
      <c r="AA5762"/>
      <c r="AB5762" t="s">
        <v>46307</v>
      </c>
      <c r="AC5762" t="s">
        <v>53051</v>
      </c>
      <c r="AD5762"/>
      <c r="AE5762" t="s">
        <v>105</v>
      </c>
      <c r="AF5762" s="119" t="str">
        <f t="shared" si="358"/>
        <v>NA</v>
      </c>
      <c r="AG5762" s="119"/>
      <c r="AH5762" s="119"/>
      <c r="AI5762" s="119"/>
      <c r="AJ5762" s="119" t="str">
        <f t="shared" si="359"/>
        <v>NA</v>
      </c>
      <c r="AK5762" s="190"/>
      <c r="AL5762" s="191"/>
    </row>
    <row r="5763" spans="1:38" x14ac:dyDescent="0.25">
      <c r="A5763" t="s">
        <v>10443</v>
      </c>
      <c r="B5763" t="s">
        <v>10441</v>
      </c>
      <c r="C5763" t="s">
        <v>10442</v>
      </c>
      <c r="D5763" t="s">
        <v>675</v>
      </c>
      <c r="E5763" t="s">
        <v>1180</v>
      </c>
      <c r="F5763" t="s">
        <v>54</v>
      </c>
      <c r="G5763"/>
      <c r="H5763" t="s">
        <v>47023</v>
      </c>
      <c r="I5763" t="s">
        <v>53604</v>
      </c>
      <c r="J5763" t="s">
        <v>10444</v>
      </c>
      <c r="K5763" t="s">
        <v>565</v>
      </c>
      <c r="L5763" s="119" t="str">
        <f t="shared" ref="L5763:L5826" si="360">IF($Q$1&lt;&gt;"",IF(ISNUMBER(SEARCH("*"&amp;$Q$1&amp;"*", A5763)),A5763, IF(ISNUMBER(SEARCH("*"&amp;$Q$1&amp;"*", H5763)),A5763, IF(ISNUMBER(SEARCH("*"&amp;$Q$1&amp;"*", G5763)),A5763, IF(ISNUMBER(SEARCH("*"&amp;$Q$1&amp;"*", J5763)),A5763,  IF(ISNUMBER(SEARCH("*"&amp;$Q$1&amp;"*", E5763)),A5763, "NA"))))),"NA")</f>
        <v>NA</v>
      </c>
      <c r="M5763" s="119"/>
      <c r="N5763" s="120" t="str">
        <f t="shared" ref="N5763:N5826" si="361">IF($Q$11=1,IF(ISNUMBER(SEARCH($T$11,C5763)),A5763,"NA"),"NA")</f>
        <v>NA</v>
      </c>
      <c r="O5763" s="120"/>
      <c r="P5763"/>
      <c r="Q5763"/>
      <c r="R5763"/>
      <c r="S5763"/>
      <c r="T5763"/>
      <c r="U5763" t="s">
        <v>21760</v>
      </c>
      <c r="V5763" t="s">
        <v>21758</v>
      </c>
      <c r="W5763" t="s">
        <v>21759</v>
      </c>
      <c r="X5763" t="s">
        <v>675</v>
      </c>
      <c r="Y5763" t="s">
        <v>6019</v>
      </c>
      <c r="Z5763" t="s">
        <v>54</v>
      </c>
      <c r="AA5763"/>
      <c r="AB5763" t="s">
        <v>46306</v>
      </c>
      <c r="AC5763" t="s">
        <v>53051</v>
      </c>
      <c r="AD5763"/>
      <c r="AE5763" t="s">
        <v>105</v>
      </c>
      <c r="AF5763" s="119" t="str">
        <f t="shared" ref="AF5763:AF5826" si="362">IF($Q$6&lt;&gt;"",IF(ISNUMBER(SEARCH($Q$6, W5763)),U5763, "NA"),"NA")</f>
        <v>NA</v>
      </c>
      <c r="AG5763" s="119"/>
      <c r="AH5763" s="119"/>
      <c r="AI5763" s="119"/>
      <c r="AJ5763" s="119" t="str">
        <f t="shared" ref="AJ5763:AJ5826" si="363">IF($Q$5&lt;&gt;"",IF(ISNUMBER(SEARCH($Q$5, U5763&amp;" "&amp;Y5763&amp;" "&amp;AA5763&amp;" "&amp;AB5763&amp;" "&amp;AD5763)),U5763, "NA"),"NA")</f>
        <v>NA</v>
      </c>
      <c r="AK5763" s="190"/>
      <c r="AL5763" s="191"/>
    </row>
    <row r="5764" spans="1:38" x14ac:dyDescent="0.25">
      <c r="A5764" t="s">
        <v>20341</v>
      </c>
      <c r="B5764" t="s">
        <v>20339</v>
      </c>
      <c r="C5764" t="s">
        <v>20340</v>
      </c>
      <c r="D5764" t="s">
        <v>675</v>
      </c>
      <c r="E5764" t="s">
        <v>1180</v>
      </c>
      <c r="F5764" t="s">
        <v>54</v>
      </c>
      <c r="G5764"/>
      <c r="H5764" t="s">
        <v>47024</v>
      </c>
      <c r="I5764" t="s">
        <v>53604</v>
      </c>
      <c r="J5764"/>
      <c r="K5764" t="s">
        <v>105</v>
      </c>
      <c r="L5764" s="119" t="str">
        <f t="shared" si="360"/>
        <v>NA</v>
      </c>
      <c r="M5764" s="119"/>
      <c r="N5764" s="120" t="str">
        <f t="shared" si="361"/>
        <v>NA</v>
      </c>
      <c r="O5764" s="120"/>
      <c r="P5764"/>
      <c r="Q5764"/>
      <c r="R5764"/>
      <c r="S5764"/>
      <c r="T5764"/>
      <c r="U5764" t="s">
        <v>8946</v>
      </c>
      <c r="V5764" t="s">
        <v>8944</v>
      </c>
      <c r="W5764" t="s">
        <v>8945</v>
      </c>
      <c r="X5764" t="s">
        <v>675</v>
      </c>
      <c r="Y5764" t="s">
        <v>6019</v>
      </c>
      <c r="Z5764" t="s">
        <v>54</v>
      </c>
      <c r="AA5764"/>
      <c r="AB5764" t="s">
        <v>46307</v>
      </c>
      <c r="AC5764" t="s">
        <v>53051</v>
      </c>
      <c r="AD5764" t="s">
        <v>8947</v>
      </c>
      <c r="AE5764" t="s">
        <v>105</v>
      </c>
      <c r="AF5764" s="119" t="str">
        <f t="shared" si="362"/>
        <v>NA</v>
      </c>
      <c r="AG5764" s="119"/>
      <c r="AH5764" s="119"/>
      <c r="AI5764" s="119"/>
      <c r="AJ5764" s="119" t="str">
        <f t="shared" si="363"/>
        <v>NA</v>
      </c>
      <c r="AK5764" s="190"/>
      <c r="AL5764" s="191"/>
    </row>
    <row r="5765" spans="1:38" x14ac:dyDescent="0.25">
      <c r="A5765" t="s">
        <v>16122</v>
      </c>
      <c r="B5765" t="s">
        <v>16120</v>
      </c>
      <c r="C5765" t="s">
        <v>16121</v>
      </c>
      <c r="D5765" t="s">
        <v>675</v>
      </c>
      <c r="E5765" t="s">
        <v>16123</v>
      </c>
      <c r="F5765" t="s">
        <v>54</v>
      </c>
      <c r="G5765"/>
      <c r="H5765" t="s">
        <v>47025</v>
      </c>
      <c r="I5765" t="s">
        <v>53605</v>
      </c>
      <c r="J5765" t="s">
        <v>16124</v>
      </c>
      <c r="K5765" t="s">
        <v>565</v>
      </c>
      <c r="L5765" s="119" t="str">
        <f t="shared" si="360"/>
        <v>NA</v>
      </c>
      <c r="M5765" s="119"/>
      <c r="N5765" s="120" t="str">
        <f t="shared" si="361"/>
        <v>NA</v>
      </c>
      <c r="O5765" s="120"/>
      <c r="P5765"/>
      <c r="Q5765"/>
      <c r="R5765"/>
      <c r="S5765"/>
      <c r="T5765"/>
      <c r="U5765" t="s">
        <v>12470</v>
      </c>
      <c r="V5765" t="s">
        <v>12468</v>
      </c>
      <c r="W5765" t="s">
        <v>12469</v>
      </c>
      <c r="X5765" t="s">
        <v>675</v>
      </c>
      <c r="Y5765" t="s">
        <v>6019</v>
      </c>
      <c r="Z5765" t="s">
        <v>54</v>
      </c>
      <c r="AA5765"/>
      <c r="AB5765" t="s">
        <v>46306</v>
      </c>
      <c r="AC5765" t="s">
        <v>53051</v>
      </c>
      <c r="AD5765"/>
      <c r="AE5765" t="s">
        <v>105</v>
      </c>
      <c r="AF5765" s="119" t="str">
        <f t="shared" si="362"/>
        <v>NA</v>
      </c>
      <c r="AG5765" s="119"/>
      <c r="AH5765" s="119"/>
      <c r="AI5765" s="119"/>
      <c r="AJ5765" s="119" t="str">
        <f t="shared" si="363"/>
        <v>NA</v>
      </c>
      <c r="AK5765" s="190"/>
      <c r="AL5765" s="191"/>
    </row>
    <row r="5766" spans="1:38" x14ac:dyDescent="0.25">
      <c r="A5766" t="s">
        <v>18692</v>
      </c>
      <c r="B5766" t="s">
        <v>18690</v>
      </c>
      <c r="C5766" t="s">
        <v>18691</v>
      </c>
      <c r="D5766" t="s">
        <v>675</v>
      </c>
      <c r="E5766" t="s">
        <v>18693</v>
      </c>
      <c r="F5766" t="s">
        <v>54</v>
      </c>
      <c r="G5766"/>
      <c r="H5766" t="s">
        <v>47026</v>
      </c>
      <c r="I5766" t="s">
        <v>53606</v>
      </c>
      <c r="J5766" t="s">
        <v>18694</v>
      </c>
      <c r="K5766" t="s">
        <v>565</v>
      </c>
      <c r="L5766" s="119" t="str">
        <f t="shared" si="360"/>
        <v>NA</v>
      </c>
      <c r="M5766" s="119"/>
      <c r="N5766" s="120" t="str">
        <f t="shared" si="361"/>
        <v>NA</v>
      </c>
      <c r="O5766" s="120"/>
      <c r="P5766"/>
      <c r="Q5766"/>
      <c r="R5766"/>
      <c r="S5766"/>
      <c r="T5766"/>
      <c r="U5766" t="s">
        <v>9179</v>
      </c>
      <c r="V5766" t="s">
        <v>9177</v>
      </c>
      <c r="W5766" t="s">
        <v>9178</v>
      </c>
      <c r="X5766" t="s">
        <v>675</v>
      </c>
      <c r="Y5766" t="s">
        <v>6019</v>
      </c>
      <c r="Z5766" t="s">
        <v>54</v>
      </c>
      <c r="AA5766"/>
      <c r="AB5766" t="s">
        <v>46307</v>
      </c>
      <c r="AC5766" t="s">
        <v>53051</v>
      </c>
      <c r="AD5766"/>
      <c r="AE5766" t="s">
        <v>105</v>
      </c>
      <c r="AF5766" s="119" t="str">
        <f t="shared" si="362"/>
        <v>NA</v>
      </c>
      <c r="AG5766" s="119"/>
      <c r="AH5766" s="119"/>
      <c r="AI5766" s="119"/>
      <c r="AJ5766" s="119" t="str">
        <f t="shared" si="363"/>
        <v>NA</v>
      </c>
      <c r="AK5766" s="190"/>
      <c r="AL5766" s="191"/>
    </row>
    <row r="5767" spans="1:38" x14ac:dyDescent="0.25">
      <c r="A5767" t="s">
        <v>15120</v>
      </c>
      <c r="B5767" t="s">
        <v>15118</v>
      </c>
      <c r="C5767" t="s">
        <v>15119</v>
      </c>
      <c r="D5767" t="s">
        <v>675</v>
      </c>
      <c r="E5767" t="s">
        <v>9110</v>
      </c>
      <c r="F5767" t="s">
        <v>54</v>
      </c>
      <c r="G5767"/>
      <c r="H5767" t="s">
        <v>47027</v>
      </c>
      <c r="I5767" t="s">
        <v>53607</v>
      </c>
      <c r="J5767" t="s">
        <v>15121</v>
      </c>
      <c r="K5767" t="s">
        <v>565</v>
      </c>
      <c r="L5767" s="119" t="str">
        <f t="shared" si="360"/>
        <v>NA</v>
      </c>
      <c r="M5767" s="119"/>
      <c r="N5767" s="120" t="str">
        <f t="shared" si="361"/>
        <v>NA</v>
      </c>
      <c r="O5767" s="120"/>
      <c r="P5767"/>
      <c r="Q5767"/>
      <c r="R5767"/>
      <c r="S5767"/>
      <c r="T5767"/>
      <c r="U5767" t="s">
        <v>6018</v>
      </c>
      <c r="V5767" t="s">
        <v>6016</v>
      </c>
      <c r="W5767" t="s">
        <v>6017</v>
      </c>
      <c r="X5767" t="s">
        <v>675</v>
      </c>
      <c r="Y5767" t="s">
        <v>6019</v>
      </c>
      <c r="Z5767" t="s">
        <v>54</v>
      </c>
      <c r="AA5767"/>
      <c r="AB5767" t="s">
        <v>46306</v>
      </c>
      <c r="AC5767" t="s">
        <v>53051</v>
      </c>
      <c r="AD5767" t="s">
        <v>6020</v>
      </c>
      <c r="AE5767" t="s">
        <v>105</v>
      </c>
      <c r="AF5767" s="119" t="str">
        <f t="shared" si="362"/>
        <v>NA</v>
      </c>
      <c r="AG5767" s="119"/>
      <c r="AH5767" s="119"/>
      <c r="AI5767" s="119"/>
      <c r="AJ5767" s="119" t="str">
        <f t="shared" si="363"/>
        <v>NA</v>
      </c>
      <c r="AK5767" s="190"/>
      <c r="AL5767" s="191"/>
    </row>
    <row r="5768" spans="1:38" x14ac:dyDescent="0.25">
      <c r="A5768" t="s">
        <v>9109</v>
      </c>
      <c r="B5768" t="s">
        <v>9107</v>
      </c>
      <c r="C5768" t="s">
        <v>9108</v>
      </c>
      <c r="D5768" t="s">
        <v>675</v>
      </c>
      <c r="E5768" t="s">
        <v>9110</v>
      </c>
      <c r="F5768" t="s">
        <v>54</v>
      </c>
      <c r="G5768"/>
      <c r="H5768" t="s">
        <v>47028</v>
      </c>
      <c r="I5768" t="s">
        <v>53607</v>
      </c>
      <c r="J5768" t="s">
        <v>9109</v>
      </c>
      <c r="K5768" t="s">
        <v>105</v>
      </c>
      <c r="L5768" s="119" t="str">
        <f t="shared" si="360"/>
        <v>NA</v>
      </c>
      <c r="M5768" s="119"/>
      <c r="N5768" s="120" t="str">
        <f t="shared" si="361"/>
        <v>NA</v>
      </c>
      <c r="O5768" s="120"/>
      <c r="P5768"/>
      <c r="Q5768"/>
      <c r="R5768"/>
      <c r="S5768"/>
      <c r="T5768"/>
      <c r="U5768" t="s">
        <v>22072</v>
      </c>
      <c r="V5768" t="s">
        <v>22070</v>
      </c>
      <c r="W5768" t="s">
        <v>22071</v>
      </c>
      <c r="X5768" t="s">
        <v>675</v>
      </c>
      <c r="Y5768" t="s">
        <v>6019</v>
      </c>
      <c r="Z5768" t="s">
        <v>54</v>
      </c>
      <c r="AA5768"/>
      <c r="AB5768" t="s">
        <v>46306</v>
      </c>
      <c r="AC5768" t="s">
        <v>53051</v>
      </c>
      <c r="AD5768" t="s">
        <v>22073</v>
      </c>
      <c r="AE5768" t="s">
        <v>105</v>
      </c>
      <c r="AF5768" s="119" t="str">
        <f t="shared" si="362"/>
        <v>NA</v>
      </c>
      <c r="AG5768" s="119"/>
      <c r="AH5768" s="119"/>
      <c r="AI5768" s="119"/>
      <c r="AJ5768" s="119" t="str">
        <f t="shared" si="363"/>
        <v>NA</v>
      </c>
      <c r="AK5768" s="190"/>
      <c r="AL5768" s="191"/>
    </row>
    <row r="5769" spans="1:38" x14ac:dyDescent="0.25">
      <c r="A5769" t="s">
        <v>22250</v>
      </c>
      <c r="B5769" t="s">
        <v>22249</v>
      </c>
      <c r="C5769" t="s">
        <v>22220</v>
      </c>
      <c r="D5769" t="s">
        <v>675</v>
      </c>
      <c r="E5769" t="s">
        <v>4242</v>
      </c>
      <c r="F5769" t="s">
        <v>54</v>
      </c>
      <c r="G5769"/>
      <c r="H5769" t="s">
        <v>47029</v>
      </c>
      <c r="I5769" t="s">
        <v>53608</v>
      </c>
      <c r="J5769" t="s">
        <v>22250</v>
      </c>
      <c r="K5769" t="s">
        <v>565</v>
      </c>
      <c r="L5769" s="119" t="str">
        <f t="shared" si="360"/>
        <v>NA</v>
      </c>
      <c r="M5769" s="119"/>
      <c r="N5769" s="120" t="str">
        <f t="shared" si="361"/>
        <v>NA</v>
      </c>
      <c r="O5769" s="120"/>
      <c r="P5769"/>
      <c r="Q5769"/>
      <c r="R5769"/>
      <c r="S5769"/>
      <c r="T5769"/>
      <c r="U5769" t="s">
        <v>9852</v>
      </c>
      <c r="V5769" t="s">
        <v>9850</v>
      </c>
      <c r="W5769" t="s">
        <v>9851</v>
      </c>
      <c r="X5769" t="s">
        <v>675</v>
      </c>
      <c r="Y5769" t="s">
        <v>6019</v>
      </c>
      <c r="Z5769" t="s">
        <v>54</v>
      </c>
      <c r="AA5769"/>
      <c r="AB5769" t="s">
        <v>46307</v>
      </c>
      <c r="AC5769" t="s">
        <v>53051</v>
      </c>
      <c r="AD5769"/>
      <c r="AE5769" t="s">
        <v>105</v>
      </c>
      <c r="AF5769" s="119" t="str">
        <f t="shared" si="362"/>
        <v>NA</v>
      </c>
      <c r="AG5769" s="119"/>
      <c r="AH5769" s="119"/>
      <c r="AI5769" s="119"/>
      <c r="AJ5769" s="119" t="str">
        <f t="shared" si="363"/>
        <v>NA</v>
      </c>
      <c r="AK5769" s="190"/>
      <c r="AL5769" s="191"/>
    </row>
    <row r="5770" spans="1:38" x14ac:dyDescent="0.25">
      <c r="A5770" t="s">
        <v>22099</v>
      </c>
      <c r="B5770" t="s">
        <v>22097</v>
      </c>
      <c r="C5770" t="s">
        <v>22098</v>
      </c>
      <c r="D5770" t="s">
        <v>675</v>
      </c>
      <c r="E5770" t="s">
        <v>4242</v>
      </c>
      <c r="F5770" t="s">
        <v>54</v>
      </c>
      <c r="G5770"/>
      <c r="H5770" t="s">
        <v>47029</v>
      </c>
      <c r="I5770" t="s">
        <v>53608</v>
      </c>
      <c r="J5770" t="s">
        <v>22099</v>
      </c>
      <c r="K5770" t="s">
        <v>565</v>
      </c>
      <c r="L5770" s="119" t="str">
        <f t="shared" si="360"/>
        <v>NA</v>
      </c>
      <c r="M5770" s="119"/>
      <c r="N5770" s="120" t="str">
        <f t="shared" si="361"/>
        <v>NA</v>
      </c>
      <c r="O5770" s="120"/>
      <c r="P5770"/>
      <c r="Q5770"/>
      <c r="R5770"/>
      <c r="S5770"/>
      <c r="T5770"/>
      <c r="U5770" t="s">
        <v>15831</v>
      </c>
      <c r="V5770" t="s">
        <v>15829</v>
      </c>
      <c r="W5770" t="s">
        <v>15830</v>
      </c>
      <c r="X5770" t="s">
        <v>675</v>
      </c>
      <c r="Y5770" t="s">
        <v>661</v>
      </c>
      <c r="Z5770" t="s">
        <v>54</v>
      </c>
      <c r="AA5770"/>
      <c r="AB5770" t="s">
        <v>46305</v>
      </c>
      <c r="AC5770" t="s">
        <v>53052</v>
      </c>
      <c r="AD5770" t="s">
        <v>15832</v>
      </c>
      <c r="AE5770" t="s">
        <v>565</v>
      </c>
      <c r="AF5770" s="119" t="str">
        <f t="shared" si="362"/>
        <v>NA</v>
      </c>
      <c r="AG5770" s="119"/>
      <c r="AH5770" s="119"/>
      <c r="AI5770" s="119"/>
      <c r="AJ5770" s="119" t="str">
        <f t="shared" si="363"/>
        <v>NA</v>
      </c>
      <c r="AK5770" s="190"/>
      <c r="AL5770" s="191"/>
    </row>
    <row r="5771" spans="1:38" x14ac:dyDescent="0.25">
      <c r="A5771" t="s">
        <v>22217</v>
      </c>
      <c r="B5771" t="s">
        <v>22215</v>
      </c>
      <c r="C5771" t="s">
        <v>22216</v>
      </c>
      <c r="D5771" t="s">
        <v>675</v>
      </c>
      <c r="E5771" t="s">
        <v>20311</v>
      </c>
      <c r="F5771" t="s">
        <v>54</v>
      </c>
      <c r="G5771"/>
      <c r="H5771" t="s">
        <v>47030</v>
      </c>
      <c r="I5771" t="s">
        <v>53609</v>
      </c>
      <c r="J5771" t="s">
        <v>22218</v>
      </c>
      <c r="K5771" t="s">
        <v>565</v>
      </c>
      <c r="L5771" s="119" t="str">
        <f t="shared" si="360"/>
        <v>NA</v>
      </c>
      <c r="M5771" s="119"/>
      <c r="N5771" s="120" t="str">
        <f t="shared" si="361"/>
        <v>NA</v>
      </c>
      <c r="O5771" s="120"/>
      <c r="P5771"/>
      <c r="Q5771"/>
      <c r="R5771"/>
      <c r="S5771"/>
      <c r="T5771"/>
      <c r="U5771" t="s">
        <v>19080</v>
      </c>
      <c r="V5771" t="s">
        <v>19078</v>
      </c>
      <c r="W5771" t="s">
        <v>19079</v>
      </c>
      <c r="X5771" t="s">
        <v>675</v>
      </c>
      <c r="Y5771" t="s">
        <v>661</v>
      </c>
      <c r="Z5771" t="s">
        <v>54</v>
      </c>
      <c r="AA5771"/>
      <c r="AB5771" t="s">
        <v>46305</v>
      </c>
      <c r="AC5771" t="s">
        <v>53052</v>
      </c>
      <c r="AD5771" t="s">
        <v>19081</v>
      </c>
      <c r="AE5771" t="s">
        <v>565</v>
      </c>
      <c r="AF5771" s="119" t="str">
        <f t="shared" si="362"/>
        <v>NA</v>
      </c>
      <c r="AG5771" s="119"/>
      <c r="AH5771" s="119"/>
      <c r="AI5771" s="119"/>
      <c r="AJ5771" s="119" t="str">
        <f t="shared" si="363"/>
        <v>NA</v>
      </c>
      <c r="AK5771" s="190"/>
      <c r="AL5771" s="191"/>
    </row>
    <row r="5772" spans="1:38" x14ac:dyDescent="0.25">
      <c r="A5772" t="s">
        <v>20310</v>
      </c>
      <c r="B5772" t="s">
        <v>20308</v>
      </c>
      <c r="C5772" t="s">
        <v>20309</v>
      </c>
      <c r="D5772" t="s">
        <v>675</v>
      </c>
      <c r="E5772" t="s">
        <v>20311</v>
      </c>
      <c r="F5772" t="s">
        <v>54</v>
      </c>
      <c r="G5772"/>
      <c r="H5772" t="s">
        <v>47031</v>
      </c>
      <c r="I5772" t="s">
        <v>53609</v>
      </c>
      <c r="J5772" t="s">
        <v>20312</v>
      </c>
      <c r="K5772" t="s">
        <v>565</v>
      </c>
      <c r="L5772" s="119" t="str">
        <f t="shared" si="360"/>
        <v>NA</v>
      </c>
      <c r="M5772" s="119"/>
      <c r="N5772" s="120" t="str">
        <f t="shared" si="361"/>
        <v>NA</v>
      </c>
      <c r="O5772" s="120"/>
      <c r="P5772"/>
      <c r="Q5772"/>
      <c r="R5772"/>
      <c r="S5772"/>
      <c r="T5772"/>
      <c r="U5772" t="s">
        <v>20001</v>
      </c>
      <c r="V5772" t="s">
        <v>19999</v>
      </c>
      <c r="W5772" t="s">
        <v>20000</v>
      </c>
      <c r="X5772" t="s">
        <v>675</v>
      </c>
      <c r="Y5772" t="s">
        <v>661</v>
      </c>
      <c r="Z5772" t="s">
        <v>54</v>
      </c>
      <c r="AA5772"/>
      <c r="AB5772" t="s">
        <v>46305</v>
      </c>
      <c r="AC5772" t="s">
        <v>53052</v>
      </c>
      <c r="AD5772" t="s">
        <v>20002</v>
      </c>
      <c r="AE5772" t="s">
        <v>565</v>
      </c>
      <c r="AF5772" s="119" t="str">
        <f t="shared" si="362"/>
        <v>NA</v>
      </c>
      <c r="AG5772" s="119"/>
      <c r="AH5772" s="119"/>
      <c r="AI5772" s="119"/>
      <c r="AJ5772" s="119" t="str">
        <f t="shared" si="363"/>
        <v>NA</v>
      </c>
      <c r="AK5772" s="190"/>
      <c r="AL5772" s="191"/>
    </row>
    <row r="5773" spans="1:38" x14ac:dyDescent="0.25">
      <c r="A5773" t="s">
        <v>22252</v>
      </c>
      <c r="B5773" t="s">
        <v>22251</v>
      </c>
      <c r="C5773" t="s">
        <v>22216</v>
      </c>
      <c r="D5773" t="s">
        <v>675</v>
      </c>
      <c r="E5773" t="s">
        <v>12109</v>
      </c>
      <c r="F5773" t="s">
        <v>54</v>
      </c>
      <c r="G5773"/>
      <c r="H5773" t="s">
        <v>46020</v>
      </c>
      <c r="I5773" t="s">
        <v>52800</v>
      </c>
      <c r="J5773" t="s">
        <v>22253</v>
      </c>
      <c r="K5773" t="s">
        <v>565</v>
      </c>
      <c r="L5773" s="119" t="str">
        <f t="shared" si="360"/>
        <v>NA</v>
      </c>
      <c r="M5773" s="119"/>
      <c r="N5773" s="120" t="str">
        <f t="shared" si="361"/>
        <v>NA</v>
      </c>
      <c r="O5773" s="120"/>
      <c r="P5773"/>
      <c r="Q5773"/>
      <c r="R5773"/>
      <c r="S5773"/>
      <c r="T5773"/>
      <c r="U5773" t="s">
        <v>19987</v>
      </c>
      <c r="V5773" t="s">
        <v>19985</v>
      </c>
      <c r="W5773" t="s">
        <v>19986</v>
      </c>
      <c r="X5773" t="s">
        <v>675</v>
      </c>
      <c r="Y5773" t="s">
        <v>661</v>
      </c>
      <c r="Z5773" t="s">
        <v>54</v>
      </c>
      <c r="AA5773"/>
      <c r="AB5773" t="s">
        <v>46305</v>
      </c>
      <c r="AC5773" t="s">
        <v>53052</v>
      </c>
      <c r="AD5773" t="s">
        <v>19988</v>
      </c>
      <c r="AE5773" t="s">
        <v>565</v>
      </c>
      <c r="AF5773" s="119" t="str">
        <f t="shared" si="362"/>
        <v>NA</v>
      </c>
      <c r="AG5773" s="119"/>
      <c r="AH5773" s="119"/>
      <c r="AI5773" s="119"/>
      <c r="AJ5773" s="119" t="str">
        <f t="shared" si="363"/>
        <v>NA</v>
      </c>
      <c r="AK5773" s="190"/>
      <c r="AL5773" s="191"/>
    </row>
    <row r="5774" spans="1:38" x14ac:dyDescent="0.25">
      <c r="A5774" t="s">
        <v>22397</v>
      </c>
      <c r="B5774" t="s">
        <v>22396</v>
      </c>
      <c r="C5774" t="s">
        <v>22220</v>
      </c>
      <c r="D5774" t="s">
        <v>675</v>
      </c>
      <c r="E5774" t="s">
        <v>477</v>
      </c>
      <c r="F5774" t="s">
        <v>54</v>
      </c>
      <c r="G5774"/>
      <c r="H5774" t="s">
        <v>47032</v>
      </c>
      <c r="I5774" t="s">
        <v>53517</v>
      </c>
      <c r="J5774" t="s">
        <v>22397</v>
      </c>
      <c r="K5774" t="s">
        <v>565</v>
      </c>
      <c r="L5774" s="119" t="str">
        <f t="shared" si="360"/>
        <v>NA</v>
      </c>
      <c r="M5774" s="119"/>
      <c r="N5774" s="120" t="str">
        <f t="shared" si="361"/>
        <v>NA</v>
      </c>
      <c r="O5774" s="120"/>
      <c r="P5774"/>
      <c r="Q5774"/>
      <c r="R5774"/>
      <c r="S5774"/>
      <c r="T5774"/>
      <c r="U5774" t="s">
        <v>20095</v>
      </c>
      <c r="V5774" t="s">
        <v>20093</v>
      </c>
      <c r="W5774" t="s">
        <v>20094</v>
      </c>
      <c r="X5774" t="s">
        <v>675</v>
      </c>
      <c r="Y5774" t="s">
        <v>661</v>
      </c>
      <c r="Z5774" t="s">
        <v>54</v>
      </c>
      <c r="AA5774"/>
      <c r="AB5774" t="s">
        <v>46305</v>
      </c>
      <c r="AC5774" t="s">
        <v>53052</v>
      </c>
      <c r="AD5774"/>
      <c r="AE5774" t="s">
        <v>565</v>
      </c>
      <c r="AF5774" s="119" t="str">
        <f t="shared" si="362"/>
        <v>NA</v>
      </c>
      <c r="AG5774" s="119"/>
      <c r="AH5774" s="119"/>
      <c r="AI5774" s="119"/>
      <c r="AJ5774" s="119" t="str">
        <f t="shared" si="363"/>
        <v>NA</v>
      </c>
      <c r="AK5774" s="190"/>
      <c r="AL5774" s="191"/>
    </row>
    <row r="5775" spans="1:38" x14ac:dyDescent="0.25">
      <c r="A5775" t="s">
        <v>13112</v>
      </c>
      <c r="B5775" t="s">
        <v>14474</v>
      </c>
      <c r="C5775" t="s">
        <v>14475</v>
      </c>
      <c r="D5775" t="s">
        <v>675</v>
      </c>
      <c r="E5775" t="s">
        <v>477</v>
      </c>
      <c r="F5775" t="s">
        <v>54</v>
      </c>
      <c r="G5775"/>
      <c r="H5775" t="s">
        <v>47033</v>
      </c>
      <c r="I5775" t="s">
        <v>53517</v>
      </c>
      <c r="J5775" t="s">
        <v>14476</v>
      </c>
      <c r="K5775" t="s">
        <v>565</v>
      </c>
      <c r="L5775" s="119" t="str">
        <f t="shared" si="360"/>
        <v>NA</v>
      </c>
      <c r="M5775" s="119"/>
      <c r="N5775" s="120" t="str">
        <f t="shared" si="361"/>
        <v>NA</v>
      </c>
      <c r="O5775" s="120"/>
      <c r="P5775"/>
      <c r="Q5775"/>
      <c r="R5775"/>
      <c r="S5775"/>
      <c r="T5775"/>
      <c r="U5775" t="s">
        <v>19834</v>
      </c>
      <c r="V5775" t="s">
        <v>19832</v>
      </c>
      <c r="W5775" t="s">
        <v>19833</v>
      </c>
      <c r="X5775" t="s">
        <v>675</v>
      </c>
      <c r="Y5775" t="s">
        <v>661</v>
      </c>
      <c r="Z5775" t="s">
        <v>54</v>
      </c>
      <c r="AA5775"/>
      <c r="AB5775" t="s">
        <v>46305</v>
      </c>
      <c r="AC5775" t="s">
        <v>53052</v>
      </c>
      <c r="AD5775" t="s">
        <v>19834</v>
      </c>
      <c r="AE5775" t="s">
        <v>565</v>
      </c>
      <c r="AF5775" s="119" t="str">
        <f t="shared" si="362"/>
        <v>NA</v>
      </c>
      <c r="AG5775" s="119"/>
      <c r="AH5775" s="119"/>
      <c r="AI5775" s="119"/>
      <c r="AJ5775" s="119" t="str">
        <f t="shared" si="363"/>
        <v>NA</v>
      </c>
      <c r="AK5775" s="190"/>
      <c r="AL5775" s="191"/>
    </row>
    <row r="5776" spans="1:38" x14ac:dyDescent="0.25">
      <c r="A5776" t="s">
        <v>13112</v>
      </c>
      <c r="B5776" t="s">
        <v>14477</v>
      </c>
      <c r="C5776" t="s">
        <v>14478</v>
      </c>
      <c r="D5776" t="s">
        <v>675</v>
      </c>
      <c r="E5776" t="s">
        <v>477</v>
      </c>
      <c r="F5776" t="s">
        <v>54</v>
      </c>
      <c r="G5776"/>
      <c r="H5776" t="s">
        <v>47033</v>
      </c>
      <c r="I5776" t="s">
        <v>53517</v>
      </c>
      <c r="J5776" t="s">
        <v>14479</v>
      </c>
      <c r="K5776" t="s">
        <v>565</v>
      </c>
      <c r="L5776" s="119" t="str">
        <f t="shared" si="360"/>
        <v>NA</v>
      </c>
      <c r="M5776" s="119"/>
      <c r="N5776" s="120" t="str">
        <f t="shared" si="361"/>
        <v>NA</v>
      </c>
      <c r="O5776" s="120"/>
      <c r="P5776"/>
      <c r="Q5776"/>
      <c r="R5776"/>
      <c r="S5776"/>
      <c r="T5776"/>
      <c r="U5776" t="s">
        <v>11918</v>
      </c>
      <c r="V5776" t="s">
        <v>11917</v>
      </c>
      <c r="W5776" t="s">
        <v>10851</v>
      </c>
      <c r="X5776" t="s">
        <v>675</v>
      </c>
      <c r="Y5776" t="s">
        <v>661</v>
      </c>
      <c r="Z5776" t="s">
        <v>54</v>
      </c>
      <c r="AA5776"/>
      <c r="AB5776" t="s">
        <v>46306</v>
      </c>
      <c r="AC5776" t="s">
        <v>53052</v>
      </c>
      <c r="AD5776" t="s">
        <v>11918</v>
      </c>
      <c r="AE5776" t="s">
        <v>565</v>
      </c>
      <c r="AF5776" s="119" t="str">
        <f t="shared" si="362"/>
        <v>NA</v>
      </c>
      <c r="AG5776" s="119"/>
      <c r="AH5776" s="119"/>
      <c r="AI5776" s="119"/>
      <c r="AJ5776" s="119" t="str">
        <f t="shared" si="363"/>
        <v>NA</v>
      </c>
      <c r="AK5776" s="190"/>
      <c r="AL5776" s="191"/>
    </row>
    <row r="5777" spans="1:38" x14ac:dyDescent="0.25">
      <c r="A5777" t="s">
        <v>22224</v>
      </c>
      <c r="B5777" t="s">
        <v>22223</v>
      </c>
      <c r="C5777" t="s">
        <v>22220</v>
      </c>
      <c r="D5777" t="s">
        <v>675</v>
      </c>
      <c r="E5777" t="s">
        <v>477</v>
      </c>
      <c r="F5777" t="s">
        <v>54</v>
      </c>
      <c r="G5777"/>
      <c r="H5777" t="s">
        <v>47032</v>
      </c>
      <c r="I5777" t="s">
        <v>53517</v>
      </c>
      <c r="J5777" t="s">
        <v>22224</v>
      </c>
      <c r="K5777" t="s">
        <v>565</v>
      </c>
      <c r="L5777" s="119" t="str">
        <f t="shared" si="360"/>
        <v>NA</v>
      </c>
      <c r="M5777" s="119"/>
      <c r="N5777" s="120" t="str">
        <f t="shared" si="361"/>
        <v>NA</v>
      </c>
      <c r="O5777" s="120"/>
      <c r="P5777"/>
      <c r="Q5777"/>
      <c r="R5777"/>
      <c r="S5777"/>
      <c r="T5777"/>
      <c r="U5777" t="s">
        <v>15417</v>
      </c>
      <c r="V5777" t="s">
        <v>15415</v>
      </c>
      <c r="W5777" t="s">
        <v>15416</v>
      </c>
      <c r="X5777" t="s">
        <v>675</v>
      </c>
      <c r="Y5777" t="s">
        <v>661</v>
      </c>
      <c r="Z5777" t="s">
        <v>54</v>
      </c>
      <c r="AA5777"/>
      <c r="AB5777" t="s">
        <v>46305</v>
      </c>
      <c r="AC5777" t="s">
        <v>53052</v>
      </c>
      <c r="AD5777" t="s">
        <v>15417</v>
      </c>
      <c r="AE5777" t="s">
        <v>565</v>
      </c>
      <c r="AF5777" s="119" t="str">
        <f t="shared" si="362"/>
        <v>NA</v>
      </c>
      <c r="AG5777" s="119"/>
      <c r="AH5777" s="119"/>
      <c r="AI5777" s="119"/>
      <c r="AJ5777" s="119" t="str">
        <f t="shared" si="363"/>
        <v>NA</v>
      </c>
      <c r="AK5777" s="190"/>
      <c r="AL5777" s="191"/>
    </row>
    <row r="5778" spans="1:38" x14ac:dyDescent="0.25">
      <c r="A5778" t="s">
        <v>19096</v>
      </c>
      <c r="B5778" t="s">
        <v>19094</v>
      </c>
      <c r="C5778" t="s">
        <v>19095</v>
      </c>
      <c r="D5778" t="s">
        <v>675</v>
      </c>
      <c r="E5778" t="s">
        <v>477</v>
      </c>
      <c r="F5778" t="s">
        <v>54</v>
      </c>
      <c r="G5778"/>
      <c r="H5778" t="s">
        <v>46902</v>
      </c>
      <c r="I5778" t="s">
        <v>53517</v>
      </c>
      <c r="J5778" t="s">
        <v>19096</v>
      </c>
      <c r="K5778" t="s">
        <v>565</v>
      </c>
      <c r="L5778" s="119" t="str">
        <f t="shared" si="360"/>
        <v>NA</v>
      </c>
      <c r="M5778" s="119"/>
      <c r="N5778" s="120" t="str">
        <f t="shared" si="361"/>
        <v>NA</v>
      </c>
      <c r="O5778" s="120"/>
      <c r="P5778"/>
      <c r="Q5778"/>
      <c r="R5778"/>
      <c r="S5778"/>
      <c r="T5778"/>
      <c r="U5778" t="s">
        <v>22672</v>
      </c>
      <c r="V5778" t="s">
        <v>22670</v>
      </c>
      <c r="W5778" t="s">
        <v>22671</v>
      </c>
      <c r="X5778" t="s">
        <v>675</v>
      </c>
      <c r="Y5778" t="s">
        <v>661</v>
      </c>
      <c r="Z5778" t="s">
        <v>54</v>
      </c>
      <c r="AA5778"/>
      <c r="AB5778" t="s">
        <v>46308</v>
      </c>
      <c r="AC5778" t="s">
        <v>53052</v>
      </c>
      <c r="AD5778" t="s">
        <v>22672</v>
      </c>
      <c r="AE5778" t="s">
        <v>565</v>
      </c>
      <c r="AF5778" s="119" t="str">
        <f t="shared" si="362"/>
        <v>NA</v>
      </c>
      <c r="AG5778" s="119"/>
      <c r="AH5778" s="119"/>
      <c r="AI5778" s="119"/>
      <c r="AJ5778" s="119" t="str">
        <f t="shared" si="363"/>
        <v>NA</v>
      </c>
      <c r="AK5778" s="190"/>
      <c r="AL5778" s="191"/>
    </row>
    <row r="5779" spans="1:38" x14ac:dyDescent="0.25">
      <c r="A5779" t="s">
        <v>19136</v>
      </c>
      <c r="B5779" t="s">
        <v>19134</v>
      </c>
      <c r="C5779" t="s">
        <v>19135</v>
      </c>
      <c r="D5779" t="s">
        <v>675</v>
      </c>
      <c r="E5779" t="s">
        <v>477</v>
      </c>
      <c r="F5779" t="s">
        <v>54</v>
      </c>
      <c r="G5779"/>
      <c r="H5779" t="s">
        <v>46902</v>
      </c>
      <c r="I5779" t="s">
        <v>53517</v>
      </c>
      <c r="J5779" t="s">
        <v>19136</v>
      </c>
      <c r="K5779" t="s">
        <v>565</v>
      </c>
      <c r="L5779" s="119" t="str">
        <f t="shared" si="360"/>
        <v>NA</v>
      </c>
      <c r="M5779" s="119"/>
      <c r="N5779" s="120" t="str">
        <f t="shared" si="361"/>
        <v>NA</v>
      </c>
      <c r="O5779" s="120"/>
      <c r="P5779"/>
      <c r="Q5779"/>
      <c r="R5779"/>
      <c r="S5779"/>
      <c r="T5779"/>
      <c r="U5779" t="s">
        <v>7651</v>
      </c>
      <c r="V5779" t="s">
        <v>7649</v>
      </c>
      <c r="W5779" t="s">
        <v>7650</v>
      </c>
      <c r="X5779" t="s">
        <v>675</v>
      </c>
      <c r="Y5779" t="s">
        <v>661</v>
      </c>
      <c r="Z5779" t="s">
        <v>54</v>
      </c>
      <c r="AA5779"/>
      <c r="AB5779" t="s">
        <v>46306</v>
      </c>
      <c r="AC5779" t="s">
        <v>53052</v>
      </c>
      <c r="AD5779" t="s">
        <v>7652</v>
      </c>
      <c r="AE5779" t="s">
        <v>105</v>
      </c>
      <c r="AF5779" s="119" t="str">
        <f t="shared" si="362"/>
        <v>NA</v>
      </c>
      <c r="AG5779" s="119"/>
      <c r="AH5779" s="119"/>
      <c r="AI5779" s="119"/>
      <c r="AJ5779" s="119" t="str">
        <f t="shared" si="363"/>
        <v>NA</v>
      </c>
      <c r="AK5779" s="190"/>
      <c r="AL5779" s="191"/>
    </row>
    <row r="5780" spans="1:38" x14ac:dyDescent="0.25">
      <c r="A5780" t="s">
        <v>22255</v>
      </c>
      <c r="B5780" t="s">
        <v>22254</v>
      </c>
      <c r="C5780" t="s">
        <v>22216</v>
      </c>
      <c r="D5780" t="s">
        <v>675</v>
      </c>
      <c r="E5780" t="s">
        <v>477</v>
      </c>
      <c r="F5780" t="s">
        <v>54</v>
      </c>
      <c r="G5780"/>
      <c r="H5780" t="s">
        <v>47032</v>
      </c>
      <c r="I5780" t="s">
        <v>53517</v>
      </c>
      <c r="J5780" t="s">
        <v>22255</v>
      </c>
      <c r="K5780" t="s">
        <v>565</v>
      </c>
      <c r="L5780" s="119" t="str">
        <f t="shared" si="360"/>
        <v>NA</v>
      </c>
      <c r="M5780" s="119"/>
      <c r="N5780" s="120" t="str">
        <f t="shared" si="361"/>
        <v>NA</v>
      </c>
      <c r="O5780" s="120"/>
      <c r="P5780"/>
      <c r="Q5780"/>
      <c r="R5780"/>
      <c r="S5780"/>
      <c r="T5780"/>
      <c r="U5780" t="s">
        <v>8444</v>
      </c>
      <c r="V5780" t="s">
        <v>8442</v>
      </c>
      <c r="W5780" t="s">
        <v>8443</v>
      </c>
      <c r="X5780" t="s">
        <v>675</v>
      </c>
      <c r="Y5780" t="s">
        <v>661</v>
      </c>
      <c r="Z5780" t="s">
        <v>54</v>
      </c>
      <c r="AA5780"/>
      <c r="AB5780" t="s">
        <v>46307</v>
      </c>
      <c r="AC5780" t="s">
        <v>53052</v>
      </c>
      <c r="AD5780" t="s">
        <v>8445</v>
      </c>
      <c r="AE5780" t="s">
        <v>105</v>
      </c>
      <c r="AF5780" s="119" t="str">
        <f t="shared" si="362"/>
        <v>NA</v>
      </c>
      <c r="AG5780" s="119"/>
      <c r="AH5780" s="119"/>
      <c r="AI5780" s="119"/>
      <c r="AJ5780" s="119" t="str">
        <f t="shared" si="363"/>
        <v>NA</v>
      </c>
      <c r="AK5780" s="190"/>
      <c r="AL5780" s="191"/>
    </row>
    <row r="5781" spans="1:38" x14ac:dyDescent="0.25">
      <c r="A5781" t="s">
        <v>6076</v>
      </c>
      <c r="B5781" t="s">
        <v>6074</v>
      </c>
      <c r="C5781" t="s">
        <v>6075</v>
      </c>
      <c r="D5781" t="s">
        <v>675</v>
      </c>
      <c r="E5781" t="s">
        <v>477</v>
      </c>
      <c r="F5781" t="s">
        <v>54</v>
      </c>
      <c r="G5781"/>
      <c r="H5781" t="s">
        <v>47032</v>
      </c>
      <c r="I5781" t="s">
        <v>53517</v>
      </c>
      <c r="J5781" t="s">
        <v>6077</v>
      </c>
      <c r="K5781" t="s">
        <v>105</v>
      </c>
      <c r="L5781" s="119" t="str">
        <f t="shared" si="360"/>
        <v>NA</v>
      </c>
      <c r="M5781" s="119"/>
      <c r="N5781" s="120" t="str">
        <f t="shared" si="361"/>
        <v>NA</v>
      </c>
      <c r="O5781" s="120"/>
      <c r="P5781"/>
      <c r="Q5781"/>
      <c r="R5781"/>
      <c r="S5781"/>
      <c r="T5781"/>
      <c r="U5781" t="s">
        <v>9832</v>
      </c>
      <c r="V5781" t="s">
        <v>9830</v>
      </c>
      <c r="W5781" t="s">
        <v>9831</v>
      </c>
      <c r="X5781" t="s">
        <v>675</v>
      </c>
      <c r="Y5781" t="s">
        <v>661</v>
      </c>
      <c r="Z5781" t="s">
        <v>54</v>
      </c>
      <c r="AA5781"/>
      <c r="AB5781" t="s">
        <v>46307</v>
      </c>
      <c r="AC5781" t="s">
        <v>53052</v>
      </c>
      <c r="AD5781" t="s">
        <v>9832</v>
      </c>
      <c r="AE5781" t="s">
        <v>105</v>
      </c>
      <c r="AF5781" s="119" t="str">
        <f t="shared" si="362"/>
        <v>NA</v>
      </c>
      <c r="AG5781" s="119"/>
      <c r="AH5781" s="119"/>
      <c r="AI5781" s="119"/>
      <c r="AJ5781" s="119" t="str">
        <f t="shared" si="363"/>
        <v>NA</v>
      </c>
      <c r="AK5781" s="190"/>
      <c r="AL5781" s="191"/>
    </row>
    <row r="5782" spans="1:38" x14ac:dyDescent="0.25">
      <c r="A5782" t="s">
        <v>14737</v>
      </c>
      <c r="B5782" t="s">
        <v>14735</v>
      </c>
      <c r="C5782" t="s">
        <v>14736</v>
      </c>
      <c r="D5782" t="s">
        <v>675</v>
      </c>
      <c r="E5782" t="s">
        <v>477</v>
      </c>
      <c r="F5782" t="s">
        <v>54</v>
      </c>
      <c r="G5782"/>
      <c r="H5782" t="s">
        <v>47032</v>
      </c>
      <c r="I5782" t="s">
        <v>53517</v>
      </c>
      <c r="J5782" t="s">
        <v>14738</v>
      </c>
      <c r="K5782" t="s">
        <v>105</v>
      </c>
      <c r="L5782" s="119" t="str">
        <f t="shared" si="360"/>
        <v>NA</v>
      </c>
      <c r="M5782" s="119"/>
      <c r="N5782" s="120" t="str">
        <f t="shared" si="361"/>
        <v>NA</v>
      </c>
      <c r="O5782" s="120"/>
      <c r="P5782"/>
      <c r="Q5782"/>
      <c r="R5782"/>
      <c r="S5782"/>
      <c r="T5782"/>
      <c r="U5782" t="s">
        <v>22416</v>
      </c>
      <c r="V5782" t="s">
        <v>22414</v>
      </c>
      <c r="W5782" t="s">
        <v>22415</v>
      </c>
      <c r="X5782" t="s">
        <v>675</v>
      </c>
      <c r="Y5782" t="s">
        <v>661</v>
      </c>
      <c r="Z5782" t="s">
        <v>54</v>
      </c>
      <c r="AA5782"/>
      <c r="AB5782" t="s">
        <v>46306</v>
      </c>
      <c r="AC5782" t="s">
        <v>53052</v>
      </c>
      <c r="AD5782" t="s">
        <v>22417</v>
      </c>
      <c r="AE5782" t="s">
        <v>105</v>
      </c>
      <c r="AF5782" s="119" t="str">
        <f t="shared" si="362"/>
        <v>NA</v>
      </c>
      <c r="AG5782" s="119"/>
      <c r="AH5782" s="119"/>
      <c r="AI5782" s="119"/>
      <c r="AJ5782" s="119" t="str">
        <f t="shared" si="363"/>
        <v>NA</v>
      </c>
      <c r="AK5782" s="190"/>
      <c r="AL5782" s="191"/>
    </row>
    <row r="5783" spans="1:38" x14ac:dyDescent="0.25">
      <c r="A5783" t="s">
        <v>22226</v>
      </c>
      <c r="B5783" t="s">
        <v>22225</v>
      </c>
      <c r="C5783" t="s">
        <v>22220</v>
      </c>
      <c r="D5783" t="s">
        <v>675</v>
      </c>
      <c r="E5783" t="s">
        <v>3848</v>
      </c>
      <c r="F5783" t="s">
        <v>54</v>
      </c>
      <c r="G5783"/>
      <c r="H5783" t="s">
        <v>47034</v>
      </c>
      <c r="I5783" t="s">
        <v>53596</v>
      </c>
      <c r="J5783" t="s">
        <v>22226</v>
      </c>
      <c r="K5783" t="s">
        <v>565</v>
      </c>
      <c r="L5783" s="119" t="str">
        <f t="shared" si="360"/>
        <v>NA</v>
      </c>
      <c r="M5783" s="119"/>
      <c r="N5783" s="120" t="str">
        <f t="shared" si="361"/>
        <v>NA</v>
      </c>
      <c r="O5783" s="120"/>
      <c r="P5783"/>
      <c r="Q5783"/>
      <c r="R5783"/>
      <c r="S5783"/>
      <c r="T5783"/>
      <c r="U5783" t="s">
        <v>22641</v>
      </c>
      <c r="V5783" t="s">
        <v>22640</v>
      </c>
      <c r="W5783" t="s">
        <v>3961</v>
      </c>
      <c r="X5783" t="s">
        <v>675</v>
      </c>
      <c r="Y5783" t="s">
        <v>653</v>
      </c>
      <c r="Z5783" t="s">
        <v>54</v>
      </c>
      <c r="AA5783"/>
      <c r="AB5783" t="s">
        <v>46308</v>
      </c>
      <c r="AC5783" t="s">
        <v>53053</v>
      </c>
      <c r="AD5783" t="s">
        <v>22642</v>
      </c>
      <c r="AE5783" t="s">
        <v>565</v>
      </c>
      <c r="AF5783" s="119" t="str">
        <f t="shared" si="362"/>
        <v>NA</v>
      </c>
      <c r="AG5783" s="119"/>
      <c r="AH5783" s="119"/>
      <c r="AI5783" s="119"/>
      <c r="AJ5783" s="119" t="str">
        <f t="shared" si="363"/>
        <v>NA</v>
      </c>
      <c r="AK5783" s="190"/>
      <c r="AL5783" s="191"/>
    </row>
    <row r="5784" spans="1:38" x14ac:dyDescent="0.25">
      <c r="A5784" t="s">
        <v>22228</v>
      </c>
      <c r="B5784" t="s">
        <v>22227</v>
      </c>
      <c r="C5784" t="s">
        <v>22220</v>
      </c>
      <c r="D5784" t="s">
        <v>675</v>
      </c>
      <c r="E5784" t="s">
        <v>22229</v>
      </c>
      <c r="F5784" t="s">
        <v>54</v>
      </c>
      <c r="G5784"/>
      <c r="H5784" t="s">
        <v>47035</v>
      </c>
      <c r="I5784" t="s">
        <v>53610</v>
      </c>
      <c r="J5784" t="s">
        <v>22228</v>
      </c>
      <c r="K5784" t="s">
        <v>565</v>
      </c>
      <c r="L5784" s="119" t="str">
        <f t="shared" si="360"/>
        <v>NA</v>
      </c>
      <c r="M5784" s="119"/>
      <c r="N5784" s="120" t="str">
        <f t="shared" si="361"/>
        <v>NA</v>
      </c>
      <c r="O5784" s="120"/>
      <c r="P5784"/>
      <c r="Q5784"/>
      <c r="R5784"/>
      <c r="S5784"/>
      <c r="T5784"/>
      <c r="U5784" t="s">
        <v>20024</v>
      </c>
      <c r="V5784" t="s">
        <v>20022</v>
      </c>
      <c r="W5784" t="s">
        <v>20023</v>
      </c>
      <c r="X5784" t="s">
        <v>675</v>
      </c>
      <c r="Y5784" t="s">
        <v>653</v>
      </c>
      <c r="Z5784" t="s">
        <v>54</v>
      </c>
      <c r="AA5784"/>
      <c r="AB5784" t="s">
        <v>46305</v>
      </c>
      <c r="AC5784" t="s">
        <v>53053</v>
      </c>
      <c r="AD5784" t="s">
        <v>20025</v>
      </c>
      <c r="AE5784" t="s">
        <v>565</v>
      </c>
      <c r="AF5784" s="119" t="str">
        <f t="shared" si="362"/>
        <v>NA</v>
      </c>
      <c r="AG5784" s="119"/>
      <c r="AH5784" s="119"/>
      <c r="AI5784" s="119"/>
      <c r="AJ5784" s="119" t="str">
        <f t="shared" si="363"/>
        <v>NA</v>
      </c>
      <c r="AK5784" s="190"/>
      <c r="AL5784" s="191"/>
    </row>
    <row r="5785" spans="1:38" x14ac:dyDescent="0.25">
      <c r="A5785" t="s">
        <v>22407</v>
      </c>
      <c r="B5785" t="s">
        <v>22406</v>
      </c>
      <c r="C5785" t="s">
        <v>22220</v>
      </c>
      <c r="D5785" t="s">
        <v>675</v>
      </c>
      <c r="E5785" t="s">
        <v>9097</v>
      </c>
      <c r="F5785" t="s">
        <v>54</v>
      </c>
      <c r="G5785"/>
      <c r="H5785" t="s">
        <v>47036</v>
      </c>
      <c r="I5785" t="s">
        <v>53611</v>
      </c>
      <c r="J5785" t="s">
        <v>22407</v>
      </c>
      <c r="K5785" t="s">
        <v>565</v>
      </c>
      <c r="L5785" s="119" t="str">
        <f t="shared" si="360"/>
        <v>NA</v>
      </c>
      <c r="M5785" s="119"/>
      <c r="N5785" s="120" t="str">
        <f t="shared" si="361"/>
        <v>NA</v>
      </c>
      <c r="O5785" s="120"/>
      <c r="P5785"/>
      <c r="Q5785"/>
      <c r="R5785"/>
      <c r="S5785"/>
      <c r="T5785"/>
      <c r="U5785" t="s">
        <v>20092</v>
      </c>
      <c r="V5785" t="s">
        <v>20090</v>
      </c>
      <c r="W5785" t="s">
        <v>20091</v>
      </c>
      <c r="X5785" t="s">
        <v>675</v>
      </c>
      <c r="Y5785" t="s">
        <v>653</v>
      </c>
      <c r="Z5785" t="s">
        <v>54</v>
      </c>
      <c r="AA5785"/>
      <c r="AB5785" t="s">
        <v>46305</v>
      </c>
      <c r="AC5785" t="s">
        <v>53053</v>
      </c>
      <c r="AD5785" t="s">
        <v>20092</v>
      </c>
      <c r="AE5785" t="s">
        <v>565</v>
      </c>
      <c r="AF5785" s="119" t="str">
        <f t="shared" si="362"/>
        <v>NA</v>
      </c>
      <c r="AG5785" s="119"/>
      <c r="AH5785" s="119"/>
      <c r="AI5785" s="119"/>
      <c r="AJ5785" s="119" t="str">
        <f t="shared" si="363"/>
        <v>NA</v>
      </c>
      <c r="AK5785" s="190"/>
      <c r="AL5785" s="191"/>
    </row>
    <row r="5786" spans="1:38" x14ac:dyDescent="0.25">
      <c r="A5786" t="s">
        <v>19430</v>
      </c>
      <c r="B5786" t="s">
        <v>19428</v>
      </c>
      <c r="C5786" t="s">
        <v>19429</v>
      </c>
      <c r="D5786" t="s">
        <v>675</v>
      </c>
      <c r="E5786" t="s">
        <v>9097</v>
      </c>
      <c r="F5786" t="s">
        <v>54</v>
      </c>
      <c r="G5786"/>
      <c r="H5786" t="s">
        <v>47037</v>
      </c>
      <c r="I5786" t="s">
        <v>53611</v>
      </c>
      <c r="J5786" t="s">
        <v>19431</v>
      </c>
      <c r="K5786" t="s">
        <v>565</v>
      </c>
      <c r="L5786" s="119" t="str">
        <f t="shared" si="360"/>
        <v>NA</v>
      </c>
      <c r="M5786" s="119"/>
      <c r="N5786" s="120" t="str">
        <f t="shared" si="361"/>
        <v>NA</v>
      </c>
      <c r="O5786" s="120"/>
      <c r="P5786"/>
      <c r="Q5786"/>
      <c r="R5786"/>
      <c r="S5786"/>
      <c r="T5786"/>
      <c r="U5786" t="s">
        <v>19610</v>
      </c>
      <c r="V5786" t="s">
        <v>19608</v>
      </c>
      <c r="W5786" t="s">
        <v>19609</v>
      </c>
      <c r="X5786" t="s">
        <v>675</v>
      </c>
      <c r="Y5786" t="s">
        <v>653</v>
      </c>
      <c r="Z5786" t="s">
        <v>54</v>
      </c>
      <c r="AA5786"/>
      <c r="AB5786" t="s">
        <v>46305</v>
      </c>
      <c r="AC5786" t="s">
        <v>53053</v>
      </c>
      <c r="AD5786" t="s">
        <v>19610</v>
      </c>
      <c r="AE5786" t="s">
        <v>565</v>
      </c>
      <c r="AF5786" s="119" t="str">
        <f t="shared" si="362"/>
        <v>NA</v>
      </c>
      <c r="AG5786" s="119"/>
      <c r="AH5786" s="119"/>
      <c r="AI5786" s="119"/>
      <c r="AJ5786" s="119" t="str">
        <f t="shared" si="363"/>
        <v>NA</v>
      </c>
      <c r="AK5786" s="190"/>
      <c r="AL5786" s="191"/>
    </row>
    <row r="5787" spans="1:38" x14ac:dyDescent="0.25">
      <c r="A5787" t="s">
        <v>9096</v>
      </c>
      <c r="B5787" t="s">
        <v>9094</v>
      </c>
      <c r="C5787" t="s">
        <v>9095</v>
      </c>
      <c r="D5787" t="s">
        <v>675</v>
      </c>
      <c r="E5787" t="s">
        <v>9097</v>
      </c>
      <c r="F5787" t="s">
        <v>54</v>
      </c>
      <c r="G5787"/>
      <c r="H5787" t="s">
        <v>47038</v>
      </c>
      <c r="I5787" t="s">
        <v>53611</v>
      </c>
      <c r="J5787" t="s">
        <v>9096</v>
      </c>
      <c r="K5787" t="s">
        <v>105</v>
      </c>
      <c r="L5787" s="119" t="str">
        <f t="shared" si="360"/>
        <v>NA</v>
      </c>
      <c r="M5787" s="119"/>
      <c r="N5787" s="120" t="str">
        <f t="shared" si="361"/>
        <v>NA</v>
      </c>
      <c r="O5787" s="120"/>
      <c r="P5787"/>
      <c r="Q5787"/>
      <c r="R5787"/>
      <c r="S5787"/>
      <c r="T5787"/>
      <c r="U5787" t="s">
        <v>18932</v>
      </c>
      <c r="V5787" t="s">
        <v>18930</v>
      </c>
      <c r="W5787" t="s">
        <v>18931</v>
      </c>
      <c r="X5787" t="s">
        <v>675</v>
      </c>
      <c r="Y5787" t="s">
        <v>653</v>
      </c>
      <c r="Z5787" t="s">
        <v>54</v>
      </c>
      <c r="AA5787"/>
      <c r="AB5787" t="s">
        <v>46305</v>
      </c>
      <c r="AC5787" t="s">
        <v>53053</v>
      </c>
      <c r="AD5787"/>
      <c r="AE5787" t="s">
        <v>565</v>
      </c>
      <c r="AF5787" s="119" t="str">
        <f t="shared" si="362"/>
        <v>NA</v>
      </c>
      <c r="AG5787" s="119"/>
      <c r="AH5787" s="119"/>
      <c r="AI5787" s="119"/>
      <c r="AJ5787" s="119" t="str">
        <f t="shared" si="363"/>
        <v>NA</v>
      </c>
      <c r="AK5787" s="190"/>
      <c r="AL5787" s="191"/>
    </row>
    <row r="5788" spans="1:38" x14ac:dyDescent="0.25">
      <c r="A5788" t="s">
        <v>22231</v>
      </c>
      <c r="B5788" t="s">
        <v>22230</v>
      </c>
      <c r="C5788" t="s">
        <v>22216</v>
      </c>
      <c r="D5788" t="s">
        <v>675</v>
      </c>
      <c r="E5788" t="s">
        <v>2994</v>
      </c>
      <c r="F5788" t="s">
        <v>54</v>
      </c>
      <c r="G5788"/>
      <c r="H5788" t="s">
        <v>47039</v>
      </c>
      <c r="I5788" t="s">
        <v>53612</v>
      </c>
      <c r="J5788" t="s">
        <v>22232</v>
      </c>
      <c r="K5788" t="s">
        <v>565</v>
      </c>
      <c r="L5788" s="119" t="str">
        <f t="shared" si="360"/>
        <v>NA</v>
      </c>
      <c r="M5788" s="119"/>
      <c r="N5788" s="120" t="str">
        <f t="shared" si="361"/>
        <v>NA</v>
      </c>
      <c r="O5788" s="120"/>
      <c r="P5788"/>
      <c r="Q5788"/>
      <c r="R5788"/>
      <c r="S5788"/>
      <c r="T5788"/>
      <c r="U5788" t="s">
        <v>19610</v>
      </c>
      <c r="V5788" t="s">
        <v>19611</v>
      </c>
      <c r="W5788" t="s">
        <v>19612</v>
      </c>
      <c r="X5788" t="s">
        <v>675</v>
      </c>
      <c r="Y5788" t="s">
        <v>653</v>
      </c>
      <c r="Z5788" t="s">
        <v>54</v>
      </c>
      <c r="AA5788"/>
      <c r="AB5788" t="s">
        <v>46305</v>
      </c>
      <c r="AC5788" t="s">
        <v>53053</v>
      </c>
      <c r="AD5788" t="s">
        <v>19610</v>
      </c>
      <c r="AE5788" t="s">
        <v>565</v>
      </c>
      <c r="AF5788" s="119" t="str">
        <f t="shared" si="362"/>
        <v>NA</v>
      </c>
      <c r="AG5788" s="119"/>
      <c r="AH5788" s="119"/>
      <c r="AI5788" s="119"/>
      <c r="AJ5788" s="119" t="str">
        <f t="shared" si="363"/>
        <v>NA</v>
      </c>
      <c r="AK5788" s="190"/>
      <c r="AL5788" s="191"/>
    </row>
    <row r="5789" spans="1:38" x14ac:dyDescent="0.25">
      <c r="A5789" t="s">
        <v>22234</v>
      </c>
      <c r="B5789" t="s">
        <v>22233</v>
      </c>
      <c r="C5789" t="s">
        <v>22220</v>
      </c>
      <c r="D5789" t="s">
        <v>675</v>
      </c>
      <c r="E5789" t="s">
        <v>2994</v>
      </c>
      <c r="F5789" t="s">
        <v>54</v>
      </c>
      <c r="G5789"/>
      <c r="H5789" t="s">
        <v>47039</v>
      </c>
      <c r="I5789" t="s">
        <v>53612</v>
      </c>
      <c r="J5789" t="s">
        <v>22234</v>
      </c>
      <c r="K5789" t="s">
        <v>565</v>
      </c>
      <c r="L5789" s="119" t="str">
        <f t="shared" si="360"/>
        <v>NA</v>
      </c>
      <c r="M5789" s="119"/>
      <c r="N5789" s="120" t="str">
        <f t="shared" si="361"/>
        <v>NA</v>
      </c>
      <c r="O5789" s="120"/>
      <c r="P5789"/>
      <c r="Q5789"/>
      <c r="R5789"/>
      <c r="S5789"/>
      <c r="T5789"/>
      <c r="U5789" t="s">
        <v>19883</v>
      </c>
      <c r="V5789" t="s">
        <v>19881</v>
      </c>
      <c r="W5789" t="s">
        <v>19882</v>
      </c>
      <c r="X5789" t="s">
        <v>675</v>
      </c>
      <c r="Y5789" t="s">
        <v>653</v>
      </c>
      <c r="Z5789" t="s">
        <v>54</v>
      </c>
      <c r="AA5789"/>
      <c r="AB5789" t="s">
        <v>46305</v>
      </c>
      <c r="AC5789" t="s">
        <v>53053</v>
      </c>
      <c r="AD5789" t="s">
        <v>19883</v>
      </c>
      <c r="AE5789" t="s">
        <v>565</v>
      </c>
      <c r="AF5789" s="119" t="str">
        <f t="shared" si="362"/>
        <v>NA</v>
      </c>
      <c r="AG5789" s="119"/>
      <c r="AH5789" s="119"/>
      <c r="AI5789" s="119"/>
      <c r="AJ5789" s="119" t="str">
        <f t="shared" si="363"/>
        <v>NA</v>
      </c>
      <c r="AK5789" s="190"/>
      <c r="AL5789" s="191"/>
    </row>
    <row r="5790" spans="1:38" x14ac:dyDescent="0.25">
      <c r="A5790" t="s">
        <v>22248</v>
      </c>
      <c r="B5790" t="s">
        <v>22247</v>
      </c>
      <c r="C5790" t="s">
        <v>22220</v>
      </c>
      <c r="D5790" t="s">
        <v>675</v>
      </c>
      <c r="E5790" t="s">
        <v>2994</v>
      </c>
      <c r="F5790" t="s">
        <v>54</v>
      </c>
      <c r="G5790"/>
      <c r="H5790" t="s">
        <v>47039</v>
      </c>
      <c r="I5790" t="s">
        <v>53612</v>
      </c>
      <c r="J5790" t="s">
        <v>22248</v>
      </c>
      <c r="K5790" t="s">
        <v>565</v>
      </c>
      <c r="L5790" s="119" t="str">
        <f t="shared" si="360"/>
        <v>NA</v>
      </c>
      <c r="M5790" s="119"/>
      <c r="N5790" s="120" t="str">
        <f t="shared" si="361"/>
        <v>NA</v>
      </c>
      <c r="O5790" s="120"/>
      <c r="P5790"/>
      <c r="Q5790"/>
      <c r="R5790"/>
      <c r="S5790"/>
      <c r="T5790"/>
      <c r="U5790" t="s">
        <v>7848</v>
      </c>
      <c r="V5790" t="s">
        <v>7846</v>
      </c>
      <c r="W5790" t="s">
        <v>7847</v>
      </c>
      <c r="X5790" t="s">
        <v>675</v>
      </c>
      <c r="Y5790" t="s">
        <v>653</v>
      </c>
      <c r="Z5790" t="s">
        <v>54</v>
      </c>
      <c r="AA5790"/>
      <c r="AB5790" t="s">
        <v>46307</v>
      </c>
      <c r="AC5790" t="s">
        <v>53053</v>
      </c>
      <c r="AD5790" t="s">
        <v>7849</v>
      </c>
      <c r="AE5790" t="s">
        <v>105</v>
      </c>
      <c r="AF5790" s="119" t="str">
        <f t="shared" si="362"/>
        <v>NA</v>
      </c>
      <c r="AG5790" s="119"/>
      <c r="AH5790" s="119"/>
      <c r="AI5790" s="119"/>
      <c r="AJ5790" s="119" t="str">
        <f t="shared" si="363"/>
        <v>NA</v>
      </c>
      <c r="AK5790" s="190"/>
      <c r="AL5790" s="191"/>
    </row>
    <row r="5791" spans="1:38" x14ac:dyDescent="0.25">
      <c r="A5791" t="s">
        <v>21301</v>
      </c>
      <c r="B5791" t="s">
        <v>21299</v>
      </c>
      <c r="C5791" t="s">
        <v>21300</v>
      </c>
      <c r="D5791" t="s">
        <v>675</v>
      </c>
      <c r="E5791" t="s">
        <v>2994</v>
      </c>
      <c r="F5791" t="s">
        <v>54</v>
      </c>
      <c r="G5791"/>
      <c r="H5791" t="s">
        <v>47039</v>
      </c>
      <c r="I5791" t="s">
        <v>53612</v>
      </c>
      <c r="J5791" t="s">
        <v>21302</v>
      </c>
      <c r="K5791" t="s">
        <v>565</v>
      </c>
      <c r="L5791" s="119" t="str">
        <f t="shared" si="360"/>
        <v>NA</v>
      </c>
      <c r="M5791" s="119"/>
      <c r="N5791" s="120" t="str">
        <f t="shared" si="361"/>
        <v>NA</v>
      </c>
      <c r="O5791" s="120"/>
      <c r="P5791"/>
      <c r="Q5791"/>
      <c r="R5791"/>
      <c r="S5791"/>
      <c r="T5791"/>
      <c r="U5791" t="s">
        <v>11929</v>
      </c>
      <c r="V5791" t="s">
        <v>11927</v>
      </c>
      <c r="W5791" t="s">
        <v>11928</v>
      </c>
      <c r="X5791" t="s">
        <v>675</v>
      </c>
      <c r="Y5791" t="s">
        <v>653</v>
      </c>
      <c r="Z5791" t="s">
        <v>54</v>
      </c>
      <c r="AA5791"/>
      <c r="AB5791" t="s">
        <v>46306</v>
      </c>
      <c r="AC5791" t="s">
        <v>53053</v>
      </c>
      <c r="AD5791"/>
      <c r="AE5791" t="s">
        <v>105</v>
      </c>
      <c r="AF5791" s="119" t="str">
        <f t="shared" si="362"/>
        <v>NA</v>
      </c>
      <c r="AG5791" s="119"/>
      <c r="AH5791" s="119"/>
      <c r="AI5791" s="119"/>
      <c r="AJ5791" s="119" t="str">
        <f t="shared" si="363"/>
        <v>NA</v>
      </c>
      <c r="AK5791" s="190"/>
      <c r="AL5791" s="191"/>
    </row>
    <row r="5792" spans="1:38" x14ac:dyDescent="0.25">
      <c r="A5792" t="s">
        <v>21193</v>
      </c>
      <c r="B5792" t="s">
        <v>21191</v>
      </c>
      <c r="C5792" t="s">
        <v>21192</v>
      </c>
      <c r="D5792" t="s">
        <v>675</v>
      </c>
      <c r="E5792" t="s">
        <v>2994</v>
      </c>
      <c r="F5792" t="s">
        <v>54</v>
      </c>
      <c r="G5792"/>
      <c r="H5792" t="s">
        <v>47039</v>
      </c>
      <c r="I5792" t="s">
        <v>53612</v>
      </c>
      <c r="J5792" t="s">
        <v>21193</v>
      </c>
      <c r="K5792" t="s">
        <v>565</v>
      </c>
      <c r="L5792" s="119" t="str">
        <f t="shared" si="360"/>
        <v>NA</v>
      </c>
      <c r="M5792" s="119"/>
      <c r="N5792" s="120" t="str">
        <f t="shared" si="361"/>
        <v>NA</v>
      </c>
      <c r="O5792" s="120"/>
      <c r="P5792"/>
      <c r="Q5792"/>
      <c r="R5792"/>
      <c r="S5792"/>
      <c r="T5792"/>
      <c r="U5792" t="s">
        <v>15158</v>
      </c>
      <c r="V5792" t="s">
        <v>15156</v>
      </c>
      <c r="W5792" t="s">
        <v>15157</v>
      </c>
      <c r="X5792" t="s">
        <v>675</v>
      </c>
      <c r="Y5792" t="s">
        <v>653</v>
      </c>
      <c r="Z5792" t="s">
        <v>54</v>
      </c>
      <c r="AA5792"/>
      <c r="AB5792" t="s">
        <v>46306</v>
      </c>
      <c r="AC5792" t="s">
        <v>53053</v>
      </c>
      <c r="AD5792"/>
      <c r="AE5792" t="s">
        <v>105</v>
      </c>
      <c r="AF5792" s="119" t="str">
        <f t="shared" si="362"/>
        <v>NA</v>
      </c>
      <c r="AG5792" s="119"/>
      <c r="AH5792" s="119"/>
      <c r="AI5792" s="119"/>
      <c r="AJ5792" s="119" t="str">
        <f t="shared" si="363"/>
        <v>NA</v>
      </c>
      <c r="AK5792" s="190"/>
      <c r="AL5792" s="191"/>
    </row>
    <row r="5793" spans="1:38" x14ac:dyDescent="0.25">
      <c r="A5793" t="s">
        <v>20436</v>
      </c>
      <c r="B5793" t="s">
        <v>20434</v>
      </c>
      <c r="C5793" t="s">
        <v>20435</v>
      </c>
      <c r="D5793" t="s">
        <v>675</v>
      </c>
      <c r="E5793" t="s">
        <v>2994</v>
      </c>
      <c r="F5793" t="s">
        <v>54</v>
      </c>
      <c r="G5793"/>
      <c r="H5793" t="s">
        <v>47040</v>
      </c>
      <c r="I5793" t="s">
        <v>53612</v>
      </c>
      <c r="J5793" t="s">
        <v>20437</v>
      </c>
      <c r="K5793" t="s">
        <v>565</v>
      </c>
      <c r="L5793" s="119" t="str">
        <f t="shared" si="360"/>
        <v>NA</v>
      </c>
      <c r="M5793" s="119"/>
      <c r="N5793" s="120" t="str">
        <f t="shared" si="361"/>
        <v>NA</v>
      </c>
      <c r="O5793" s="120"/>
      <c r="P5793"/>
      <c r="Q5793"/>
      <c r="R5793"/>
      <c r="S5793"/>
      <c r="T5793"/>
      <c r="U5793" t="s">
        <v>9048</v>
      </c>
      <c r="V5793" t="s">
        <v>9046</v>
      </c>
      <c r="W5793" t="s">
        <v>9047</v>
      </c>
      <c r="X5793" t="s">
        <v>675</v>
      </c>
      <c r="Y5793" t="s">
        <v>653</v>
      </c>
      <c r="Z5793" t="s">
        <v>54</v>
      </c>
      <c r="AA5793"/>
      <c r="AB5793" t="s">
        <v>46307</v>
      </c>
      <c r="AC5793" t="s">
        <v>53053</v>
      </c>
      <c r="AD5793" t="s">
        <v>9049</v>
      </c>
      <c r="AE5793" t="s">
        <v>105</v>
      </c>
      <c r="AF5793" s="119" t="str">
        <f t="shared" si="362"/>
        <v>NA</v>
      </c>
      <c r="AG5793" s="119"/>
      <c r="AH5793" s="119"/>
      <c r="AI5793" s="119"/>
      <c r="AJ5793" s="119" t="str">
        <f t="shared" si="363"/>
        <v>NA</v>
      </c>
      <c r="AK5793" s="190"/>
      <c r="AL5793" s="191"/>
    </row>
    <row r="5794" spans="1:38" x14ac:dyDescent="0.25">
      <c r="A5794" t="s">
        <v>9192</v>
      </c>
      <c r="B5794" t="s">
        <v>9190</v>
      </c>
      <c r="C5794" t="s">
        <v>9191</v>
      </c>
      <c r="D5794" t="s">
        <v>675</v>
      </c>
      <c r="E5794" t="s">
        <v>2994</v>
      </c>
      <c r="F5794" t="s">
        <v>54</v>
      </c>
      <c r="G5794"/>
      <c r="H5794" t="s">
        <v>47041</v>
      </c>
      <c r="I5794" t="s">
        <v>53612</v>
      </c>
      <c r="J5794"/>
      <c r="K5794" t="s">
        <v>105</v>
      </c>
      <c r="L5794" s="119" t="str">
        <f t="shared" si="360"/>
        <v>NA</v>
      </c>
      <c r="M5794" s="119"/>
      <c r="N5794" s="120" t="str">
        <f t="shared" si="361"/>
        <v>NA</v>
      </c>
      <c r="O5794" s="120"/>
      <c r="P5794"/>
      <c r="Q5794"/>
      <c r="R5794"/>
      <c r="S5794"/>
      <c r="T5794"/>
      <c r="U5794" t="s">
        <v>12290</v>
      </c>
      <c r="V5794" t="s">
        <v>12288</v>
      </c>
      <c r="W5794" t="s">
        <v>12289</v>
      </c>
      <c r="X5794" t="s">
        <v>675</v>
      </c>
      <c r="Y5794" t="s">
        <v>653</v>
      </c>
      <c r="Z5794" t="s">
        <v>54</v>
      </c>
      <c r="AA5794"/>
      <c r="AB5794" t="s">
        <v>46306</v>
      </c>
      <c r="AC5794" t="s">
        <v>53053</v>
      </c>
      <c r="AD5794" t="s">
        <v>12291</v>
      </c>
      <c r="AE5794" t="s">
        <v>105</v>
      </c>
      <c r="AF5794" s="119" t="str">
        <f t="shared" si="362"/>
        <v>NA</v>
      </c>
      <c r="AG5794" s="119"/>
      <c r="AH5794" s="119"/>
      <c r="AI5794" s="119"/>
      <c r="AJ5794" s="119" t="str">
        <f t="shared" si="363"/>
        <v>NA</v>
      </c>
      <c r="AK5794" s="190"/>
      <c r="AL5794" s="191"/>
    </row>
    <row r="5795" spans="1:38" x14ac:dyDescent="0.25">
      <c r="A5795" t="s">
        <v>10009</v>
      </c>
      <c r="B5795" t="s">
        <v>10007</v>
      </c>
      <c r="C5795" t="s">
        <v>10008</v>
      </c>
      <c r="D5795" t="s">
        <v>675</v>
      </c>
      <c r="E5795" t="s">
        <v>2994</v>
      </c>
      <c r="F5795" t="s">
        <v>54</v>
      </c>
      <c r="G5795"/>
      <c r="H5795" t="s">
        <v>47041</v>
      </c>
      <c r="I5795" t="s">
        <v>53612</v>
      </c>
      <c r="J5795" t="s">
        <v>10009</v>
      </c>
      <c r="K5795" t="s">
        <v>105</v>
      </c>
      <c r="L5795" s="119" t="str">
        <f t="shared" si="360"/>
        <v>NA</v>
      </c>
      <c r="M5795" s="119"/>
      <c r="N5795" s="120" t="str">
        <f t="shared" si="361"/>
        <v>NA</v>
      </c>
      <c r="O5795" s="120"/>
      <c r="P5795"/>
      <c r="Q5795"/>
      <c r="R5795"/>
      <c r="S5795"/>
      <c r="T5795"/>
      <c r="U5795" t="s">
        <v>9144</v>
      </c>
      <c r="V5795" t="s">
        <v>9142</v>
      </c>
      <c r="W5795" t="s">
        <v>9143</v>
      </c>
      <c r="X5795" t="s">
        <v>675</v>
      </c>
      <c r="Y5795" t="s">
        <v>653</v>
      </c>
      <c r="Z5795" t="s">
        <v>54</v>
      </c>
      <c r="AA5795"/>
      <c r="AB5795" t="s">
        <v>46307</v>
      </c>
      <c r="AC5795" t="s">
        <v>53053</v>
      </c>
      <c r="AD5795" t="s">
        <v>9144</v>
      </c>
      <c r="AE5795" t="s">
        <v>105</v>
      </c>
      <c r="AF5795" s="119" t="str">
        <f t="shared" si="362"/>
        <v>NA</v>
      </c>
      <c r="AG5795" s="119"/>
      <c r="AH5795" s="119"/>
      <c r="AI5795" s="119"/>
      <c r="AJ5795" s="119" t="str">
        <f t="shared" si="363"/>
        <v>NA</v>
      </c>
      <c r="AK5795" s="190"/>
      <c r="AL5795" s="191"/>
    </row>
    <row r="5796" spans="1:38" x14ac:dyDescent="0.25">
      <c r="A5796" t="s">
        <v>22409</v>
      </c>
      <c r="B5796" t="s">
        <v>22408</v>
      </c>
      <c r="C5796" t="s">
        <v>22220</v>
      </c>
      <c r="D5796" t="s">
        <v>675</v>
      </c>
      <c r="E5796" t="s">
        <v>13781</v>
      </c>
      <c r="F5796" t="s">
        <v>54</v>
      </c>
      <c r="G5796"/>
      <c r="H5796" t="s">
        <v>47042</v>
      </c>
      <c r="I5796" t="s">
        <v>53613</v>
      </c>
      <c r="J5796" t="s">
        <v>22409</v>
      </c>
      <c r="K5796" t="s">
        <v>565</v>
      </c>
      <c r="L5796" s="119" t="str">
        <f t="shared" si="360"/>
        <v>NA</v>
      </c>
      <c r="M5796" s="119"/>
      <c r="N5796" s="120" t="str">
        <f t="shared" si="361"/>
        <v>NA</v>
      </c>
      <c r="O5796" s="120"/>
      <c r="P5796"/>
      <c r="Q5796"/>
      <c r="R5796"/>
      <c r="S5796"/>
      <c r="T5796"/>
      <c r="U5796" t="s">
        <v>7896</v>
      </c>
      <c r="V5796" t="s">
        <v>7894</v>
      </c>
      <c r="W5796" t="s">
        <v>7895</v>
      </c>
      <c r="X5796" t="s">
        <v>675</v>
      </c>
      <c r="Y5796" t="s">
        <v>7897</v>
      </c>
      <c r="Z5796" t="s">
        <v>54</v>
      </c>
      <c r="AA5796"/>
      <c r="AB5796" t="s">
        <v>46309</v>
      </c>
      <c r="AC5796" t="s">
        <v>53054</v>
      </c>
      <c r="AD5796"/>
      <c r="AE5796" t="s">
        <v>105</v>
      </c>
      <c r="AF5796" s="119" t="str">
        <f t="shared" si="362"/>
        <v>NA</v>
      </c>
      <c r="AG5796" s="119"/>
      <c r="AH5796" s="119"/>
      <c r="AI5796" s="119"/>
      <c r="AJ5796" s="119" t="str">
        <f t="shared" si="363"/>
        <v>NA</v>
      </c>
      <c r="AK5796" s="190"/>
      <c r="AL5796" s="191"/>
    </row>
    <row r="5797" spans="1:38" x14ac:dyDescent="0.25">
      <c r="A5797" t="s">
        <v>13780</v>
      </c>
      <c r="B5797" t="s">
        <v>13778</v>
      </c>
      <c r="C5797" t="s">
        <v>13779</v>
      </c>
      <c r="D5797" t="s">
        <v>675</v>
      </c>
      <c r="E5797" t="s">
        <v>13781</v>
      </c>
      <c r="F5797" t="s">
        <v>54</v>
      </c>
      <c r="G5797"/>
      <c r="H5797" t="s">
        <v>47043</v>
      </c>
      <c r="I5797" t="s">
        <v>53613</v>
      </c>
      <c r="J5797" t="s">
        <v>13782</v>
      </c>
      <c r="K5797" t="s">
        <v>565</v>
      </c>
      <c r="L5797" s="119" t="str">
        <f t="shared" si="360"/>
        <v>NA</v>
      </c>
      <c r="M5797" s="119"/>
      <c r="N5797" s="120" t="str">
        <f t="shared" si="361"/>
        <v>NA</v>
      </c>
      <c r="O5797" s="120"/>
      <c r="P5797"/>
      <c r="Q5797"/>
      <c r="R5797"/>
      <c r="S5797"/>
      <c r="T5797"/>
      <c r="U5797" t="s">
        <v>7438</v>
      </c>
      <c r="V5797" t="s">
        <v>7436</v>
      </c>
      <c r="W5797" t="s">
        <v>7437</v>
      </c>
      <c r="X5797" t="s">
        <v>675</v>
      </c>
      <c r="Y5797" t="s">
        <v>7439</v>
      </c>
      <c r="Z5797" t="s">
        <v>54</v>
      </c>
      <c r="AA5797"/>
      <c r="AB5797" t="s">
        <v>46310</v>
      </c>
      <c r="AC5797" t="s">
        <v>53055</v>
      </c>
      <c r="AD5797" t="s">
        <v>7440</v>
      </c>
      <c r="AE5797" t="s">
        <v>105</v>
      </c>
      <c r="AF5797" s="119" t="str">
        <f t="shared" si="362"/>
        <v>NA</v>
      </c>
      <c r="AG5797" s="119"/>
      <c r="AH5797" s="119"/>
      <c r="AI5797" s="119"/>
      <c r="AJ5797" s="119" t="str">
        <f t="shared" si="363"/>
        <v>NA</v>
      </c>
      <c r="AK5797" s="190"/>
      <c r="AL5797" s="191"/>
    </row>
    <row r="5798" spans="1:38" x14ac:dyDescent="0.25">
      <c r="A5798" t="s">
        <v>20413</v>
      </c>
      <c r="B5798" t="s">
        <v>20411</v>
      </c>
      <c r="C5798" t="s">
        <v>20412</v>
      </c>
      <c r="D5798" t="s">
        <v>675</v>
      </c>
      <c r="E5798" t="s">
        <v>13781</v>
      </c>
      <c r="F5798" t="s">
        <v>54</v>
      </c>
      <c r="G5798"/>
      <c r="H5798" t="s">
        <v>47044</v>
      </c>
      <c r="I5798" t="s">
        <v>53613</v>
      </c>
      <c r="J5798" t="s">
        <v>20413</v>
      </c>
      <c r="K5798" t="s">
        <v>565</v>
      </c>
      <c r="L5798" s="119" t="str">
        <f t="shared" si="360"/>
        <v>NA</v>
      </c>
      <c r="M5798" s="119"/>
      <c r="N5798" s="120" t="str">
        <f t="shared" si="361"/>
        <v>NA</v>
      </c>
      <c r="O5798" s="120"/>
      <c r="P5798"/>
      <c r="Q5798"/>
      <c r="R5798"/>
      <c r="S5798"/>
      <c r="T5798"/>
      <c r="U5798" t="s">
        <v>15968</v>
      </c>
      <c r="V5798" t="s">
        <v>15966</v>
      </c>
      <c r="W5798" t="s">
        <v>15967</v>
      </c>
      <c r="X5798" t="s">
        <v>675</v>
      </c>
      <c r="Y5798" t="s">
        <v>15969</v>
      </c>
      <c r="Z5798" t="s">
        <v>54</v>
      </c>
      <c r="AA5798"/>
      <c r="AB5798" t="s">
        <v>46311</v>
      </c>
      <c r="AC5798" t="s">
        <v>53056</v>
      </c>
      <c r="AD5798"/>
      <c r="AE5798" t="s">
        <v>565</v>
      </c>
      <c r="AF5798" s="119" t="str">
        <f t="shared" si="362"/>
        <v>NA</v>
      </c>
      <c r="AG5798" s="119"/>
      <c r="AH5798" s="119"/>
      <c r="AI5798" s="119"/>
      <c r="AJ5798" s="119" t="str">
        <f t="shared" si="363"/>
        <v>NA</v>
      </c>
      <c r="AK5798" s="190"/>
      <c r="AL5798" s="191"/>
    </row>
    <row r="5799" spans="1:38" x14ac:dyDescent="0.25">
      <c r="A5799" t="s">
        <v>12798</v>
      </c>
      <c r="B5799" t="s">
        <v>12796</v>
      </c>
      <c r="C5799" t="s">
        <v>12797</v>
      </c>
      <c r="D5799" t="s">
        <v>675</v>
      </c>
      <c r="E5799" t="s">
        <v>12799</v>
      </c>
      <c r="F5799" t="s">
        <v>54</v>
      </c>
      <c r="G5799"/>
      <c r="H5799" t="s">
        <v>47045</v>
      </c>
      <c r="I5799" t="s">
        <v>53614</v>
      </c>
      <c r="J5799" t="s">
        <v>12798</v>
      </c>
      <c r="K5799" t="s">
        <v>565</v>
      </c>
      <c r="L5799" s="119" t="str">
        <f t="shared" si="360"/>
        <v>NA</v>
      </c>
      <c r="M5799" s="119"/>
      <c r="N5799" s="120" t="str">
        <f t="shared" si="361"/>
        <v>NA</v>
      </c>
      <c r="O5799" s="120"/>
      <c r="P5799"/>
      <c r="Q5799"/>
      <c r="R5799"/>
      <c r="S5799"/>
      <c r="T5799"/>
      <c r="U5799" t="s">
        <v>21417</v>
      </c>
      <c r="V5799" t="s">
        <v>21415</v>
      </c>
      <c r="W5799" t="s">
        <v>21416</v>
      </c>
      <c r="X5799" t="s">
        <v>675</v>
      </c>
      <c r="Y5799" t="s">
        <v>21418</v>
      </c>
      <c r="Z5799" t="s">
        <v>54</v>
      </c>
      <c r="AA5799"/>
      <c r="AB5799" t="s">
        <v>46312</v>
      </c>
      <c r="AC5799" t="s">
        <v>53057</v>
      </c>
      <c r="AD5799"/>
      <c r="AE5799" t="s">
        <v>565</v>
      </c>
      <c r="AF5799" s="119" t="str">
        <f t="shared" si="362"/>
        <v>NA</v>
      </c>
      <c r="AG5799" s="119"/>
      <c r="AH5799" s="119"/>
      <c r="AI5799" s="119"/>
      <c r="AJ5799" s="119" t="str">
        <f t="shared" si="363"/>
        <v>NA</v>
      </c>
      <c r="AK5799" s="190"/>
      <c r="AL5799" s="191"/>
    </row>
    <row r="5800" spans="1:38" x14ac:dyDescent="0.25">
      <c r="A5800" t="s">
        <v>20766</v>
      </c>
      <c r="B5800" t="s">
        <v>20764</v>
      </c>
      <c r="C5800" t="s">
        <v>20765</v>
      </c>
      <c r="D5800" t="s">
        <v>675</v>
      </c>
      <c r="E5800" t="s">
        <v>12799</v>
      </c>
      <c r="F5800" t="s">
        <v>54</v>
      </c>
      <c r="G5800"/>
      <c r="H5800" t="s">
        <v>47046</v>
      </c>
      <c r="I5800" t="s">
        <v>53614</v>
      </c>
      <c r="J5800" t="s">
        <v>20766</v>
      </c>
      <c r="K5800" t="s">
        <v>565</v>
      </c>
      <c r="L5800" s="119" t="str">
        <f t="shared" si="360"/>
        <v>NA</v>
      </c>
      <c r="M5800" s="119"/>
      <c r="N5800" s="120" t="str">
        <f t="shared" si="361"/>
        <v>NA</v>
      </c>
      <c r="O5800" s="120"/>
      <c r="P5800"/>
      <c r="Q5800"/>
      <c r="R5800"/>
      <c r="S5800"/>
      <c r="T5800"/>
      <c r="U5800" t="s">
        <v>15608</v>
      </c>
      <c r="V5800" t="s">
        <v>15606</v>
      </c>
      <c r="W5800" t="s">
        <v>15607</v>
      </c>
      <c r="X5800" t="s">
        <v>675</v>
      </c>
      <c r="Y5800" t="s">
        <v>15609</v>
      </c>
      <c r="Z5800" t="s">
        <v>54</v>
      </c>
      <c r="AA5800"/>
      <c r="AB5800" t="s">
        <v>46313</v>
      </c>
      <c r="AC5800" t="s">
        <v>53058</v>
      </c>
      <c r="AD5800"/>
      <c r="AE5800" t="s">
        <v>565</v>
      </c>
      <c r="AF5800" s="119" t="str">
        <f t="shared" si="362"/>
        <v>NA</v>
      </c>
      <c r="AG5800" s="119"/>
      <c r="AH5800" s="119"/>
      <c r="AI5800" s="119"/>
      <c r="AJ5800" s="119" t="str">
        <f t="shared" si="363"/>
        <v>NA</v>
      </c>
      <c r="AK5800" s="190"/>
      <c r="AL5800" s="191"/>
    </row>
    <row r="5801" spans="1:38" x14ac:dyDescent="0.25">
      <c r="A5801" t="s">
        <v>22236</v>
      </c>
      <c r="B5801" t="s">
        <v>22235</v>
      </c>
      <c r="C5801" t="s">
        <v>22216</v>
      </c>
      <c r="D5801" t="s">
        <v>675</v>
      </c>
      <c r="E5801" t="s">
        <v>20573</v>
      </c>
      <c r="F5801" t="s">
        <v>54</v>
      </c>
      <c r="G5801"/>
      <c r="H5801" t="s">
        <v>47047</v>
      </c>
      <c r="I5801" t="s">
        <v>53597</v>
      </c>
      <c r="J5801" t="s">
        <v>22237</v>
      </c>
      <c r="K5801" t="s">
        <v>565</v>
      </c>
      <c r="L5801" s="119" t="str">
        <f t="shared" si="360"/>
        <v>NA</v>
      </c>
      <c r="M5801" s="119"/>
      <c r="N5801" s="120" t="str">
        <f t="shared" si="361"/>
        <v>NA</v>
      </c>
      <c r="O5801" s="120"/>
      <c r="P5801"/>
      <c r="Q5801"/>
      <c r="R5801"/>
      <c r="S5801"/>
      <c r="T5801"/>
      <c r="U5801" t="s">
        <v>15632</v>
      </c>
      <c r="V5801" t="s">
        <v>15630</v>
      </c>
      <c r="W5801" t="s">
        <v>15631</v>
      </c>
      <c r="X5801" t="s">
        <v>675</v>
      </c>
      <c r="Y5801" t="s">
        <v>15633</v>
      </c>
      <c r="Z5801" t="s">
        <v>54</v>
      </c>
      <c r="AA5801"/>
      <c r="AB5801" t="s">
        <v>46314</v>
      </c>
      <c r="AC5801" t="s">
        <v>53059</v>
      </c>
      <c r="AD5801"/>
      <c r="AE5801" t="s">
        <v>565</v>
      </c>
      <c r="AF5801" s="119" t="str">
        <f t="shared" si="362"/>
        <v>NA</v>
      </c>
      <c r="AG5801" s="119"/>
      <c r="AH5801" s="119"/>
      <c r="AI5801" s="119"/>
      <c r="AJ5801" s="119" t="str">
        <f t="shared" si="363"/>
        <v>NA</v>
      </c>
      <c r="AK5801" s="190"/>
      <c r="AL5801" s="191"/>
    </row>
    <row r="5802" spans="1:38" x14ac:dyDescent="0.25">
      <c r="A5802" t="s">
        <v>22194</v>
      </c>
      <c r="B5802" t="s">
        <v>22196</v>
      </c>
      <c r="C5802" t="s">
        <v>22197</v>
      </c>
      <c r="D5802" t="s">
        <v>675</v>
      </c>
      <c r="E5802" t="s">
        <v>20573</v>
      </c>
      <c r="F5802" t="s">
        <v>54</v>
      </c>
      <c r="G5802"/>
      <c r="H5802" t="s">
        <v>47047</v>
      </c>
      <c r="I5802" t="s">
        <v>53597</v>
      </c>
      <c r="J5802" t="s">
        <v>22198</v>
      </c>
      <c r="K5802" t="s">
        <v>105</v>
      </c>
      <c r="L5802" s="119" t="str">
        <f t="shared" si="360"/>
        <v>NA</v>
      </c>
      <c r="M5802" s="119"/>
      <c r="N5802" s="120" t="str">
        <f t="shared" si="361"/>
        <v>NA</v>
      </c>
      <c r="O5802" s="120"/>
      <c r="P5802"/>
      <c r="Q5802"/>
      <c r="R5802"/>
      <c r="S5802"/>
      <c r="T5802"/>
      <c r="U5802" t="s">
        <v>22399</v>
      </c>
      <c r="V5802" t="s">
        <v>22398</v>
      </c>
      <c r="W5802" t="s">
        <v>6985</v>
      </c>
      <c r="X5802" t="s">
        <v>675</v>
      </c>
      <c r="Y5802" t="s">
        <v>4510</v>
      </c>
      <c r="Z5802" t="s">
        <v>54</v>
      </c>
      <c r="AA5802"/>
      <c r="AB5802" t="s">
        <v>46315</v>
      </c>
      <c r="AC5802" t="s">
        <v>53060</v>
      </c>
      <c r="AD5802"/>
      <c r="AE5802" t="s">
        <v>565</v>
      </c>
      <c r="AF5802" s="119" t="str">
        <f t="shared" si="362"/>
        <v>NA</v>
      </c>
      <c r="AG5802" s="119"/>
      <c r="AH5802" s="119"/>
      <c r="AI5802" s="119"/>
      <c r="AJ5802" s="119" t="str">
        <f t="shared" si="363"/>
        <v>NA</v>
      </c>
      <c r="AK5802" s="190"/>
      <c r="AL5802" s="191"/>
    </row>
    <row r="5803" spans="1:38" x14ac:dyDescent="0.25">
      <c r="A5803" t="s">
        <v>21188</v>
      </c>
      <c r="B5803" t="s">
        <v>21186</v>
      </c>
      <c r="C5803" t="s">
        <v>21187</v>
      </c>
      <c r="D5803" t="s">
        <v>675</v>
      </c>
      <c r="E5803" t="s">
        <v>21189</v>
      </c>
      <c r="F5803" t="s">
        <v>54</v>
      </c>
      <c r="G5803"/>
      <c r="H5803" t="s">
        <v>47048</v>
      </c>
      <c r="I5803" t="s">
        <v>53615</v>
      </c>
      <c r="J5803" t="s">
        <v>21190</v>
      </c>
      <c r="K5803" t="s">
        <v>565</v>
      </c>
      <c r="L5803" s="119" t="str">
        <f t="shared" si="360"/>
        <v>NA</v>
      </c>
      <c r="M5803" s="119"/>
      <c r="N5803" s="120" t="str">
        <f t="shared" si="361"/>
        <v>NA</v>
      </c>
      <c r="O5803" s="120"/>
      <c r="P5803"/>
      <c r="Q5803"/>
      <c r="R5803"/>
      <c r="S5803"/>
      <c r="T5803"/>
      <c r="U5803" t="s">
        <v>7699</v>
      </c>
      <c r="V5803" t="s">
        <v>7697</v>
      </c>
      <c r="W5803" t="s">
        <v>7698</v>
      </c>
      <c r="X5803" t="s">
        <v>675</v>
      </c>
      <c r="Y5803" t="s">
        <v>4510</v>
      </c>
      <c r="Z5803" t="s">
        <v>54</v>
      </c>
      <c r="AA5803"/>
      <c r="AB5803" t="s">
        <v>46316</v>
      </c>
      <c r="AC5803" t="s">
        <v>53060</v>
      </c>
      <c r="AD5803" t="s">
        <v>7700</v>
      </c>
      <c r="AE5803" t="s">
        <v>105</v>
      </c>
      <c r="AF5803" s="119" t="str">
        <f t="shared" si="362"/>
        <v>NA</v>
      </c>
      <c r="AG5803" s="119"/>
      <c r="AH5803" s="119"/>
      <c r="AI5803" s="119"/>
      <c r="AJ5803" s="119" t="str">
        <f t="shared" si="363"/>
        <v>NA</v>
      </c>
      <c r="AK5803" s="190"/>
      <c r="AL5803" s="191"/>
    </row>
    <row r="5804" spans="1:38" x14ac:dyDescent="0.25">
      <c r="A5804" t="s">
        <v>22221</v>
      </c>
      <c r="B5804" t="s">
        <v>22219</v>
      </c>
      <c r="C5804" t="s">
        <v>22220</v>
      </c>
      <c r="D5804" t="s">
        <v>675</v>
      </c>
      <c r="E5804" t="s">
        <v>22222</v>
      </c>
      <c r="F5804" t="s">
        <v>54</v>
      </c>
      <c r="G5804"/>
      <c r="H5804" t="s">
        <v>47049</v>
      </c>
      <c r="I5804" t="s">
        <v>53616</v>
      </c>
      <c r="J5804" t="s">
        <v>22221</v>
      </c>
      <c r="K5804" t="s">
        <v>565</v>
      </c>
      <c r="L5804" s="119" t="str">
        <f t="shared" si="360"/>
        <v>NA</v>
      </c>
      <c r="M5804" s="119"/>
      <c r="N5804" s="120" t="str">
        <f t="shared" si="361"/>
        <v>NA</v>
      </c>
      <c r="O5804" s="120"/>
      <c r="P5804"/>
      <c r="Q5804"/>
      <c r="R5804"/>
      <c r="S5804"/>
      <c r="T5804"/>
      <c r="U5804" t="s">
        <v>7972</v>
      </c>
      <c r="V5804" t="s">
        <v>7970</v>
      </c>
      <c r="W5804" t="s">
        <v>7971</v>
      </c>
      <c r="X5804" t="s">
        <v>675</v>
      </c>
      <c r="Y5804" t="s">
        <v>7973</v>
      </c>
      <c r="Z5804" t="s">
        <v>54</v>
      </c>
      <c r="AA5804"/>
      <c r="AB5804" t="s">
        <v>46317</v>
      </c>
      <c r="AC5804" t="s">
        <v>53061</v>
      </c>
      <c r="AD5804" t="s">
        <v>7974</v>
      </c>
      <c r="AE5804" t="s">
        <v>105</v>
      </c>
      <c r="AF5804" s="119" t="str">
        <f t="shared" si="362"/>
        <v>NA</v>
      </c>
      <c r="AG5804" s="119"/>
      <c r="AH5804" s="119"/>
      <c r="AI5804" s="119"/>
      <c r="AJ5804" s="119" t="str">
        <f t="shared" si="363"/>
        <v>NA</v>
      </c>
      <c r="AK5804" s="190"/>
      <c r="AL5804" s="191"/>
    </row>
    <row r="5805" spans="1:38" x14ac:dyDescent="0.25">
      <c r="A5805" t="s">
        <v>22239</v>
      </c>
      <c r="B5805" t="s">
        <v>22238</v>
      </c>
      <c r="C5805" t="s">
        <v>22220</v>
      </c>
      <c r="D5805" t="s">
        <v>675</v>
      </c>
      <c r="E5805" t="s">
        <v>4615</v>
      </c>
      <c r="F5805" t="s">
        <v>54</v>
      </c>
      <c r="G5805"/>
      <c r="H5805" t="s">
        <v>47050</v>
      </c>
      <c r="I5805" t="s">
        <v>53617</v>
      </c>
      <c r="J5805" t="s">
        <v>22239</v>
      </c>
      <c r="K5805" t="s">
        <v>565</v>
      </c>
      <c r="L5805" s="119" t="str">
        <f t="shared" si="360"/>
        <v>NA</v>
      </c>
      <c r="M5805" s="119"/>
      <c r="N5805" s="120" t="str">
        <f t="shared" si="361"/>
        <v>NA</v>
      </c>
      <c r="O5805" s="120"/>
      <c r="P5805"/>
      <c r="Q5805"/>
      <c r="R5805"/>
      <c r="S5805"/>
      <c r="T5805"/>
      <c r="U5805" t="s">
        <v>22490</v>
      </c>
      <c r="V5805" t="s">
        <v>22496</v>
      </c>
      <c r="W5805" t="s">
        <v>6985</v>
      </c>
      <c r="X5805" t="s">
        <v>675</v>
      </c>
      <c r="Y5805" t="s">
        <v>22497</v>
      </c>
      <c r="Z5805" t="s">
        <v>54</v>
      </c>
      <c r="AA5805"/>
      <c r="AB5805" t="s">
        <v>46318</v>
      </c>
      <c r="AC5805" t="s">
        <v>53062</v>
      </c>
      <c r="AD5805"/>
      <c r="AE5805" t="s">
        <v>565</v>
      </c>
      <c r="AF5805" s="119" t="str">
        <f t="shared" si="362"/>
        <v>NA</v>
      </c>
      <c r="AG5805" s="119"/>
      <c r="AH5805" s="119"/>
      <c r="AI5805" s="119"/>
      <c r="AJ5805" s="119" t="str">
        <f t="shared" si="363"/>
        <v>NA</v>
      </c>
      <c r="AK5805" s="190"/>
      <c r="AL5805" s="191"/>
    </row>
    <row r="5806" spans="1:38" x14ac:dyDescent="0.25">
      <c r="A5806" t="s">
        <v>18825</v>
      </c>
      <c r="B5806" t="s">
        <v>18823</v>
      </c>
      <c r="C5806" t="s">
        <v>18824</v>
      </c>
      <c r="D5806" t="s">
        <v>675</v>
      </c>
      <c r="E5806" t="s">
        <v>4615</v>
      </c>
      <c r="F5806" t="s">
        <v>54</v>
      </c>
      <c r="G5806"/>
      <c r="H5806" t="s">
        <v>47051</v>
      </c>
      <c r="I5806" t="s">
        <v>53617</v>
      </c>
      <c r="J5806" t="s">
        <v>18825</v>
      </c>
      <c r="K5806" t="s">
        <v>565</v>
      </c>
      <c r="L5806" s="119" t="str">
        <f t="shared" si="360"/>
        <v>NA</v>
      </c>
      <c r="M5806" s="119"/>
      <c r="N5806" s="120" t="str">
        <f t="shared" si="361"/>
        <v>NA</v>
      </c>
      <c r="O5806" s="120"/>
      <c r="P5806"/>
      <c r="Q5806"/>
      <c r="R5806"/>
      <c r="S5806"/>
      <c r="T5806"/>
      <c r="U5806" t="s">
        <v>21444</v>
      </c>
      <c r="V5806" t="s">
        <v>21442</v>
      </c>
      <c r="W5806" t="s">
        <v>21443</v>
      </c>
      <c r="X5806" t="s">
        <v>675</v>
      </c>
      <c r="Y5806" t="s">
        <v>21445</v>
      </c>
      <c r="Z5806" t="s">
        <v>54</v>
      </c>
      <c r="AA5806"/>
      <c r="AB5806" t="s">
        <v>46319</v>
      </c>
      <c r="AC5806" t="s">
        <v>53063</v>
      </c>
      <c r="AD5806"/>
      <c r="AE5806" t="s">
        <v>565</v>
      </c>
      <c r="AF5806" s="119" t="str">
        <f t="shared" si="362"/>
        <v>NA</v>
      </c>
      <c r="AG5806" s="119"/>
      <c r="AH5806" s="119"/>
      <c r="AI5806" s="119"/>
      <c r="AJ5806" s="119" t="str">
        <f t="shared" si="363"/>
        <v>NA</v>
      </c>
      <c r="AK5806" s="190"/>
      <c r="AL5806" s="191"/>
    </row>
    <row r="5807" spans="1:38" x14ac:dyDescent="0.25">
      <c r="A5807" t="s">
        <v>8227</v>
      </c>
      <c r="B5807" t="s">
        <v>8225</v>
      </c>
      <c r="C5807" t="s">
        <v>8226</v>
      </c>
      <c r="D5807" t="s">
        <v>675</v>
      </c>
      <c r="E5807" t="s">
        <v>4615</v>
      </c>
      <c r="F5807" t="s">
        <v>54</v>
      </c>
      <c r="G5807"/>
      <c r="H5807" t="s">
        <v>47052</v>
      </c>
      <c r="I5807" t="s">
        <v>53617</v>
      </c>
      <c r="J5807" t="s">
        <v>8228</v>
      </c>
      <c r="K5807" t="s">
        <v>105</v>
      </c>
      <c r="L5807" s="119" t="str">
        <f t="shared" si="360"/>
        <v>NA</v>
      </c>
      <c r="M5807" s="119"/>
      <c r="N5807" s="120" t="str">
        <f t="shared" si="361"/>
        <v>NA</v>
      </c>
      <c r="O5807" s="120"/>
      <c r="P5807"/>
      <c r="Q5807"/>
      <c r="R5807"/>
      <c r="S5807"/>
      <c r="T5807"/>
      <c r="U5807" t="s">
        <v>16410</v>
      </c>
      <c r="V5807" t="s">
        <v>16408</v>
      </c>
      <c r="W5807" t="s">
        <v>16409</v>
      </c>
      <c r="X5807" t="s">
        <v>675</v>
      </c>
      <c r="Y5807" t="s">
        <v>16411</v>
      </c>
      <c r="Z5807" t="s">
        <v>54</v>
      </c>
      <c r="AA5807"/>
      <c r="AB5807" t="s">
        <v>46320</v>
      </c>
      <c r="AC5807" t="s">
        <v>53064</v>
      </c>
      <c r="AD5807" t="s">
        <v>16412</v>
      </c>
      <c r="AE5807" t="s">
        <v>565</v>
      </c>
      <c r="AF5807" s="119" t="str">
        <f t="shared" si="362"/>
        <v>NA</v>
      </c>
      <c r="AG5807" s="119"/>
      <c r="AH5807" s="119"/>
      <c r="AI5807" s="119"/>
      <c r="AJ5807" s="119" t="str">
        <f t="shared" si="363"/>
        <v>NA</v>
      </c>
      <c r="AK5807" s="190"/>
      <c r="AL5807" s="191"/>
    </row>
    <row r="5808" spans="1:38" x14ac:dyDescent="0.25">
      <c r="A5808" t="s">
        <v>6340</v>
      </c>
      <c r="B5808" t="s">
        <v>6338</v>
      </c>
      <c r="C5808" t="s">
        <v>6339</v>
      </c>
      <c r="D5808" t="s">
        <v>675</v>
      </c>
      <c r="E5808" t="s">
        <v>4615</v>
      </c>
      <c r="F5808" t="s">
        <v>54</v>
      </c>
      <c r="G5808"/>
      <c r="H5808" t="s">
        <v>47050</v>
      </c>
      <c r="I5808" t="s">
        <v>53617</v>
      </c>
      <c r="J5808" t="s">
        <v>6340</v>
      </c>
      <c r="K5808" t="s">
        <v>105</v>
      </c>
      <c r="L5808" s="119" t="str">
        <f t="shared" si="360"/>
        <v>NA</v>
      </c>
      <c r="M5808" s="119"/>
      <c r="N5808" s="120" t="str">
        <f t="shared" si="361"/>
        <v>NA</v>
      </c>
      <c r="O5808" s="120"/>
      <c r="P5808"/>
      <c r="Q5808"/>
      <c r="R5808"/>
      <c r="S5808"/>
      <c r="T5808"/>
      <c r="U5808" t="s">
        <v>12337</v>
      </c>
      <c r="V5808" t="s">
        <v>12335</v>
      </c>
      <c r="W5808" t="s">
        <v>12336</v>
      </c>
      <c r="X5808" t="s">
        <v>675</v>
      </c>
      <c r="Y5808" t="s">
        <v>2495</v>
      </c>
      <c r="Z5808" t="s">
        <v>54</v>
      </c>
      <c r="AA5808"/>
      <c r="AB5808" t="s">
        <v>46321</v>
      </c>
      <c r="AC5808" t="s">
        <v>53065</v>
      </c>
      <c r="AD5808" t="s">
        <v>12338</v>
      </c>
      <c r="AE5808" t="s">
        <v>105</v>
      </c>
      <c r="AF5808" s="119" t="str">
        <f t="shared" si="362"/>
        <v>NA</v>
      </c>
      <c r="AG5808" s="119"/>
      <c r="AH5808" s="119"/>
      <c r="AI5808" s="119"/>
      <c r="AJ5808" s="119" t="str">
        <f t="shared" si="363"/>
        <v>NA</v>
      </c>
      <c r="AK5808" s="190"/>
      <c r="AL5808" s="191"/>
    </row>
    <row r="5809" spans="1:38" x14ac:dyDescent="0.25">
      <c r="A5809" t="s">
        <v>13136</v>
      </c>
      <c r="B5809" t="s">
        <v>13134</v>
      </c>
      <c r="C5809" t="s">
        <v>13135</v>
      </c>
      <c r="D5809" t="s">
        <v>675</v>
      </c>
      <c r="E5809" t="s">
        <v>13137</v>
      </c>
      <c r="F5809" t="s">
        <v>54</v>
      </c>
      <c r="G5809"/>
      <c r="H5809" t="s">
        <v>47053</v>
      </c>
      <c r="I5809" t="s">
        <v>53618</v>
      </c>
      <c r="J5809" t="s">
        <v>13136</v>
      </c>
      <c r="K5809" t="s">
        <v>565</v>
      </c>
      <c r="L5809" s="119" t="str">
        <f t="shared" si="360"/>
        <v>NA</v>
      </c>
      <c r="M5809" s="119"/>
      <c r="N5809" s="120" t="str">
        <f t="shared" si="361"/>
        <v>NA</v>
      </c>
      <c r="O5809" s="120"/>
      <c r="P5809"/>
      <c r="Q5809"/>
      <c r="R5809"/>
      <c r="S5809"/>
      <c r="T5809"/>
      <c r="U5809" t="s">
        <v>22395</v>
      </c>
      <c r="V5809" t="s">
        <v>22394</v>
      </c>
      <c r="W5809" t="s">
        <v>6985</v>
      </c>
      <c r="X5809" t="s">
        <v>675</v>
      </c>
      <c r="Y5809" t="s">
        <v>2375</v>
      </c>
      <c r="Z5809" t="s">
        <v>54</v>
      </c>
      <c r="AA5809"/>
      <c r="AB5809" t="s">
        <v>46322</v>
      </c>
      <c r="AC5809" t="s">
        <v>53066</v>
      </c>
      <c r="AD5809"/>
      <c r="AE5809" t="s">
        <v>565</v>
      </c>
      <c r="AF5809" s="119" t="str">
        <f t="shared" si="362"/>
        <v>NA</v>
      </c>
      <c r="AG5809" s="119"/>
      <c r="AH5809" s="119"/>
      <c r="AI5809" s="119"/>
      <c r="AJ5809" s="119" t="str">
        <f t="shared" si="363"/>
        <v>NA</v>
      </c>
      <c r="AK5809" s="190"/>
      <c r="AL5809" s="191"/>
    </row>
    <row r="5810" spans="1:38" x14ac:dyDescent="0.25">
      <c r="A5810" t="s">
        <v>20523</v>
      </c>
      <c r="B5810" t="s">
        <v>20521</v>
      </c>
      <c r="C5810" t="s">
        <v>20522</v>
      </c>
      <c r="D5810" t="s">
        <v>675</v>
      </c>
      <c r="E5810" t="s">
        <v>20524</v>
      </c>
      <c r="F5810" t="s">
        <v>54</v>
      </c>
      <c r="G5810"/>
      <c r="H5810" t="s">
        <v>47054</v>
      </c>
      <c r="I5810" t="s">
        <v>53619</v>
      </c>
      <c r="J5810" t="s">
        <v>20525</v>
      </c>
      <c r="K5810" t="s">
        <v>565</v>
      </c>
      <c r="L5810" s="119" t="str">
        <f t="shared" si="360"/>
        <v>NA</v>
      </c>
      <c r="M5810" s="119"/>
      <c r="N5810" s="120" t="str">
        <f t="shared" si="361"/>
        <v>NA</v>
      </c>
      <c r="O5810" s="120"/>
      <c r="P5810"/>
      <c r="Q5810"/>
      <c r="R5810"/>
      <c r="S5810"/>
      <c r="T5810"/>
      <c r="U5810" t="s">
        <v>22490</v>
      </c>
      <c r="V5810" t="s">
        <v>22498</v>
      </c>
      <c r="W5810" t="s">
        <v>6985</v>
      </c>
      <c r="X5810" t="s">
        <v>675</v>
      </c>
      <c r="Y5810" t="s">
        <v>2514</v>
      </c>
      <c r="Z5810" t="s">
        <v>54</v>
      </c>
      <c r="AA5810"/>
      <c r="AB5810" t="s">
        <v>46323</v>
      </c>
      <c r="AC5810" t="s">
        <v>53067</v>
      </c>
      <c r="AD5810"/>
      <c r="AE5810" t="s">
        <v>565</v>
      </c>
      <c r="AF5810" s="119" t="str">
        <f t="shared" si="362"/>
        <v>NA</v>
      </c>
      <c r="AG5810" s="119"/>
      <c r="AH5810" s="119"/>
      <c r="AI5810" s="119"/>
      <c r="AJ5810" s="119" t="str">
        <f t="shared" si="363"/>
        <v>NA</v>
      </c>
      <c r="AK5810" s="190"/>
      <c r="AL5810" s="191"/>
    </row>
    <row r="5811" spans="1:38" x14ac:dyDescent="0.25">
      <c r="A5811" t="s">
        <v>19404</v>
      </c>
      <c r="B5811" t="s">
        <v>19402</v>
      </c>
      <c r="C5811" t="s">
        <v>19403</v>
      </c>
      <c r="D5811" t="s">
        <v>675</v>
      </c>
      <c r="E5811" t="s">
        <v>19405</v>
      </c>
      <c r="F5811" t="s">
        <v>54</v>
      </c>
      <c r="G5811"/>
      <c r="H5811" t="s">
        <v>47055</v>
      </c>
      <c r="I5811" t="s">
        <v>53620</v>
      </c>
      <c r="J5811"/>
      <c r="K5811" t="s">
        <v>565</v>
      </c>
      <c r="L5811" s="119" t="str">
        <f t="shared" si="360"/>
        <v>NA</v>
      </c>
      <c r="M5811" s="119"/>
      <c r="N5811" s="120" t="str">
        <f t="shared" si="361"/>
        <v>NA</v>
      </c>
      <c r="O5811" s="120"/>
      <c r="P5811"/>
      <c r="Q5811"/>
      <c r="R5811"/>
      <c r="S5811"/>
      <c r="T5811"/>
      <c r="U5811" t="s">
        <v>22486</v>
      </c>
      <c r="V5811" t="s">
        <v>22485</v>
      </c>
      <c r="W5811" t="s">
        <v>6985</v>
      </c>
      <c r="X5811" t="s">
        <v>675</v>
      </c>
      <c r="Y5811" t="s">
        <v>3318</v>
      </c>
      <c r="Z5811" t="s">
        <v>54</v>
      </c>
      <c r="AA5811"/>
      <c r="AB5811" t="s">
        <v>46324</v>
      </c>
      <c r="AC5811" t="s">
        <v>53068</v>
      </c>
      <c r="AD5811"/>
      <c r="AE5811" t="s">
        <v>565</v>
      </c>
      <c r="AF5811" s="119" t="str">
        <f t="shared" si="362"/>
        <v>NA</v>
      </c>
      <c r="AG5811" s="119"/>
      <c r="AH5811" s="119"/>
      <c r="AI5811" s="119"/>
      <c r="AJ5811" s="119" t="str">
        <f t="shared" si="363"/>
        <v>NA</v>
      </c>
      <c r="AK5811" s="190"/>
      <c r="AL5811" s="191"/>
    </row>
    <row r="5812" spans="1:38" x14ac:dyDescent="0.25">
      <c r="A5812" t="s">
        <v>19058</v>
      </c>
      <c r="B5812" t="s">
        <v>19056</v>
      </c>
      <c r="C5812" t="s">
        <v>19057</v>
      </c>
      <c r="D5812" t="s">
        <v>675</v>
      </c>
      <c r="E5812" t="s">
        <v>1200</v>
      </c>
      <c r="F5812" t="s">
        <v>54</v>
      </c>
      <c r="G5812"/>
      <c r="H5812" t="s">
        <v>47056</v>
      </c>
      <c r="I5812" t="s">
        <v>53621</v>
      </c>
      <c r="J5812" t="s">
        <v>19059</v>
      </c>
      <c r="K5812" t="s">
        <v>565</v>
      </c>
      <c r="L5812" s="119" t="str">
        <f t="shared" si="360"/>
        <v>NA</v>
      </c>
      <c r="M5812" s="119"/>
      <c r="N5812" s="120" t="str">
        <f t="shared" si="361"/>
        <v>NA</v>
      </c>
      <c r="O5812" s="120"/>
      <c r="P5812"/>
      <c r="Q5812"/>
      <c r="R5812"/>
      <c r="S5812"/>
      <c r="T5812"/>
      <c r="U5812" t="s">
        <v>22490</v>
      </c>
      <c r="V5812" t="s">
        <v>22499</v>
      </c>
      <c r="W5812" t="s">
        <v>6985</v>
      </c>
      <c r="X5812" t="s">
        <v>675</v>
      </c>
      <c r="Y5812" t="s">
        <v>22500</v>
      </c>
      <c r="Z5812" t="s">
        <v>54</v>
      </c>
      <c r="AA5812"/>
      <c r="AB5812" t="s">
        <v>46325</v>
      </c>
      <c r="AC5812" t="s">
        <v>53069</v>
      </c>
      <c r="AD5812"/>
      <c r="AE5812" t="s">
        <v>565</v>
      </c>
      <c r="AF5812" s="119" t="str">
        <f t="shared" si="362"/>
        <v>NA</v>
      </c>
      <c r="AG5812" s="119"/>
      <c r="AH5812" s="119"/>
      <c r="AI5812" s="119"/>
      <c r="AJ5812" s="119" t="str">
        <f t="shared" si="363"/>
        <v>NA</v>
      </c>
      <c r="AK5812" s="190"/>
      <c r="AL5812" s="191"/>
    </row>
    <row r="5813" spans="1:38" x14ac:dyDescent="0.25">
      <c r="A5813" t="s">
        <v>18429</v>
      </c>
      <c r="B5813" t="s">
        <v>18427</v>
      </c>
      <c r="C5813" t="s">
        <v>18428</v>
      </c>
      <c r="D5813" t="s">
        <v>675</v>
      </c>
      <c r="E5813" t="s">
        <v>1200</v>
      </c>
      <c r="F5813" t="s">
        <v>54</v>
      </c>
      <c r="G5813"/>
      <c r="H5813" t="s">
        <v>47056</v>
      </c>
      <c r="I5813" t="s">
        <v>53621</v>
      </c>
      <c r="J5813" t="s">
        <v>14482</v>
      </c>
      <c r="K5813" t="s">
        <v>565</v>
      </c>
      <c r="L5813" s="119" t="str">
        <f t="shared" si="360"/>
        <v>NA</v>
      </c>
      <c r="M5813" s="119"/>
      <c r="N5813" s="120" t="str">
        <f t="shared" si="361"/>
        <v>NA</v>
      </c>
      <c r="O5813" s="120"/>
      <c r="P5813"/>
      <c r="Q5813"/>
      <c r="R5813"/>
      <c r="S5813"/>
      <c r="T5813"/>
      <c r="U5813" t="s">
        <v>16487</v>
      </c>
      <c r="V5813" t="s">
        <v>16485</v>
      </c>
      <c r="W5813" t="s">
        <v>16486</v>
      </c>
      <c r="X5813" t="s">
        <v>675</v>
      </c>
      <c r="Y5813" t="s">
        <v>16488</v>
      </c>
      <c r="Z5813" t="s">
        <v>54</v>
      </c>
      <c r="AA5813"/>
      <c r="AB5813" t="s">
        <v>46326</v>
      </c>
      <c r="AC5813" t="s">
        <v>53070</v>
      </c>
      <c r="AD5813"/>
      <c r="AE5813" t="s">
        <v>565</v>
      </c>
      <c r="AF5813" s="119" t="str">
        <f t="shared" si="362"/>
        <v>NA</v>
      </c>
      <c r="AG5813" s="119"/>
      <c r="AH5813" s="119"/>
      <c r="AI5813" s="119"/>
      <c r="AJ5813" s="119" t="str">
        <f t="shared" si="363"/>
        <v>NA</v>
      </c>
      <c r="AK5813" s="190"/>
      <c r="AL5813" s="191"/>
    </row>
    <row r="5814" spans="1:38" x14ac:dyDescent="0.25">
      <c r="A5814" t="s">
        <v>6598</v>
      </c>
      <c r="B5814" t="s">
        <v>6596</v>
      </c>
      <c r="C5814" t="s">
        <v>6597</v>
      </c>
      <c r="D5814" t="s">
        <v>675</v>
      </c>
      <c r="E5814" t="s">
        <v>1200</v>
      </c>
      <c r="F5814" t="s">
        <v>54</v>
      </c>
      <c r="G5814"/>
      <c r="H5814" t="s">
        <v>47057</v>
      </c>
      <c r="I5814" t="s">
        <v>53621</v>
      </c>
      <c r="J5814" t="s">
        <v>6599</v>
      </c>
      <c r="K5814" t="s">
        <v>105</v>
      </c>
      <c r="L5814" s="119" t="str">
        <f t="shared" si="360"/>
        <v>NA</v>
      </c>
      <c r="M5814" s="119"/>
      <c r="N5814" s="120" t="str">
        <f t="shared" si="361"/>
        <v>NA</v>
      </c>
      <c r="O5814" s="120"/>
      <c r="P5814"/>
      <c r="Q5814"/>
      <c r="R5814"/>
      <c r="S5814"/>
      <c r="T5814"/>
      <c r="U5814" t="s">
        <v>16499</v>
      </c>
      <c r="V5814" t="s">
        <v>16497</v>
      </c>
      <c r="W5814" t="s">
        <v>16498</v>
      </c>
      <c r="X5814" t="s">
        <v>675</v>
      </c>
      <c r="Y5814" t="s">
        <v>16500</v>
      </c>
      <c r="Z5814" t="s">
        <v>54</v>
      </c>
      <c r="AA5814"/>
      <c r="AB5814" t="s">
        <v>46327</v>
      </c>
      <c r="AC5814" t="s">
        <v>53071</v>
      </c>
      <c r="AD5814"/>
      <c r="AE5814" t="s">
        <v>565</v>
      </c>
      <c r="AF5814" s="119" t="str">
        <f t="shared" si="362"/>
        <v>NA</v>
      </c>
      <c r="AG5814" s="119"/>
      <c r="AH5814" s="119"/>
      <c r="AI5814" s="119"/>
      <c r="AJ5814" s="119" t="str">
        <f t="shared" si="363"/>
        <v>NA</v>
      </c>
      <c r="AK5814" s="190"/>
      <c r="AL5814" s="191"/>
    </row>
    <row r="5815" spans="1:38" x14ac:dyDescent="0.25">
      <c r="A5815" t="s">
        <v>20962</v>
      </c>
      <c r="B5815" t="s">
        <v>20960</v>
      </c>
      <c r="C5815" t="s">
        <v>20961</v>
      </c>
      <c r="D5815" t="s">
        <v>675</v>
      </c>
      <c r="E5815" t="s">
        <v>1200</v>
      </c>
      <c r="F5815" t="s">
        <v>54</v>
      </c>
      <c r="G5815"/>
      <c r="H5815" t="s">
        <v>47057</v>
      </c>
      <c r="I5815" t="s">
        <v>53621</v>
      </c>
      <c r="J5815" t="s">
        <v>20963</v>
      </c>
      <c r="K5815" t="s">
        <v>105</v>
      </c>
      <c r="L5815" s="119" t="str">
        <f t="shared" si="360"/>
        <v>NA</v>
      </c>
      <c r="M5815" s="119"/>
      <c r="N5815" s="120" t="str">
        <f t="shared" si="361"/>
        <v>NA</v>
      </c>
      <c r="O5815" s="120"/>
      <c r="P5815"/>
      <c r="Q5815"/>
      <c r="R5815"/>
      <c r="S5815"/>
      <c r="T5815"/>
      <c r="U5815" t="s">
        <v>16503</v>
      </c>
      <c r="V5815" t="s">
        <v>16501</v>
      </c>
      <c r="W5815" t="s">
        <v>16502</v>
      </c>
      <c r="X5815" t="s">
        <v>675</v>
      </c>
      <c r="Y5815" t="s">
        <v>16504</v>
      </c>
      <c r="Z5815" t="s">
        <v>54</v>
      </c>
      <c r="AA5815"/>
      <c r="AB5815" t="s">
        <v>46328</v>
      </c>
      <c r="AC5815" t="s">
        <v>53072</v>
      </c>
      <c r="AD5815"/>
      <c r="AE5815" t="s">
        <v>565</v>
      </c>
      <c r="AF5815" s="119" t="str">
        <f t="shared" si="362"/>
        <v>NA</v>
      </c>
      <c r="AG5815" s="119"/>
      <c r="AH5815" s="119"/>
      <c r="AI5815" s="119"/>
      <c r="AJ5815" s="119" t="str">
        <f t="shared" si="363"/>
        <v>NA</v>
      </c>
      <c r="AK5815" s="190"/>
      <c r="AL5815" s="191"/>
    </row>
    <row r="5816" spans="1:38" x14ac:dyDescent="0.25">
      <c r="A5816" t="s">
        <v>9863</v>
      </c>
      <c r="B5816" t="s">
        <v>9861</v>
      </c>
      <c r="C5816" t="s">
        <v>9862</v>
      </c>
      <c r="D5816" t="s">
        <v>675</v>
      </c>
      <c r="E5816" t="s">
        <v>1200</v>
      </c>
      <c r="F5816" t="s">
        <v>54</v>
      </c>
      <c r="G5816"/>
      <c r="H5816" t="s">
        <v>47058</v>
      </c>
      <c r="I5816" t="s">
        <v>53621</v>
      </c>
      <c r="J5816"/>
      <c r="K5816" t="s">
        <v>105</v>
      </c>
      <c r="L5816" s="119" t="str">
        <f t="shared" si="360"/>
        <v>NA</v>
      </c>
      <c r="M5816" s="119"/>
      <c r="N5816" s="120" t="str">
        <f t="shared" si="361"/>
        <v>NA</v>
      </c>
      <c r="O5816" s="120"/>
      <c r="P5816"/>
      <c r="Q5816"/>
      <c r="R5816"/>
      <c r="S5816"/>
      <c r="T5816"/>
      <c r="U5816" t="s">
        <v>16511</v>
      </c>
      <c r="V5816" t="s">
        <v>16509</v>
      </c>
      <c r="W5816" t="s">
        <v>16510</v>
      </c>
      <c r="X5816" t="s">
        <v>675</v>
      </c>
      <c r="Y5816" t="s">
        <v>16512</v>
      </c>
      <c r="Z5816" t="s">
        <v>54</v>
      </c>
      <c r="AA5816"/>
      <c r="AB5816" t="s">
        <v>46329</v>
      </c>
      <c r="AC5816" t="s">
        <v>53073</v>
      </c>
      <c r="AD5816"/>
      <c r="AE5816" t="s">
        <v>565</v>
      </c>
      <c r="AF5816" s="119" t="str">
        <f t="shared" si="362"/>
        <v>NA</v>
      </c>
      <c r="AG5816" s="119"/>
      <c r="AH5816" s="119"/>
      <c r="AI5816" s="119"/>
      <c r="AJ5816" s="119" t="str">
        <f t="shared" si="363"/>
        <v>NA</v>
      </c>
      <c r="AK5816" s="190"/>
      <c r="AL5816" s="191"/>
    </row>
    <row r="5817" spans="1:38" x14ac:dyDescent="0.25">
      <c r="A5817" t="s">
        <v>22459</v>
      </c>
      <c r="B5817" t="s">
        <v>22457</v>
      </c>
      <c r="C5817" t="s">
        <v>22458</v>
      </c>
      <c r="D5817" t="s">
        <v>675</v>
      </c>
      <c r="E5817" t="s">
        <v>1200</v>
      </c>
      <c r="F5817" t="s">
        <v>54</v>
      </c>
      <c r="G5817"/>
      <c r="H5817" t="s">
        <v>47058</v>
      </c>
      <c r="I5817" t="s">
        <v>53621</v>
      </c>
      <c r="J5817" t="s">
        <v>22460</v>
      </c>
      <c r="K5817" t="s">
        <v>105</v>
      </c>
      <c r="L5817" s="119" t="str">
        <f t="shared" si="360"/>
        <v>NA</v>
      </c>
      <c r="M5817" s="119"/>
      <c r="N5817" s="120" t="str">
        <f t="shared" si="361"/>
        <v>NA</v>
      </c>
      <c r="O5817" s="120"/>
      <c r="P5817"/>
      <c r="Q5817"/>
      <c r="R5817"/>
      <c r="S5817"/>
      <c r="T5817"/>
      <c r="U5817" t="s">
        <v>16535</v>
      </c>
      <c r="V5817" t="s">
        <v>16533</v>
      </c>
      <c r="W5817" t="s">
        <v>16534</v>
      </c>
      <c r="X5817" t="s">
        <v>675</v>
      </c>
      <c r="Y5817" t="s">
        <v>16536</v>
      </c>
      <c r="Z5817" t="s">
        <v>54</v>
      </c>
      <c r="AA5817"/>
      <c r="AB5817" t="s">
        <v>46330</v>
      </c>
      <c r="AC5817" t="s">
        <v>53074</v>
      </c>
      <c r="AD5817"/>
      <c r="AE5817" t="s">
        <v>565</v>
      </c>
      <c r="AF5817" s="119" t="str">
        <f t="shared" si="362"/>
        <v>NA</v>
      </c>
      <c r="AG5817" s="119"/>
      <c r="AH5817" s="119"/>
      <c r="AI5817" s="119"/>
      <c r="AJ5817" s="119" t="str">
        <f t="shared" si="363"/>
        <v>NA</v>
      </c>
      <c r="AK5817" s="190"/>
      <c r="AL5817" s="191"/>
    </row>
    <row r="5818" spans="1:38" x14ac:dyDescent="0.25">
      <c r="A5818" t="s">
        <v>23257</v>
      </c>
      <c r="B5818" t="s">
        <v>23255</v>
      </c>
      <c r="C5818" t="s">
        <v>23256</v>
      </c>
      <c r="D5818" t="s">
        <v>702</v>
      </c>
      <c r="E5818" t="s">
        <v>23258</v>
      </c>
      <c r="F5818" t="s">
        <v>54</v>
      </c>
      <c r="G5818"/>
      <c r="H5818" t="s">
        <v>47059</v>
      </c>
      <c r="I5818" t="s">
        <v>53622</v>
      </c>
      <c r="J5818" t="s">
        <v>23259</v>
      </c>
      <c r="K5818" t="s">
        <v>105</v>
      </c>
      <c r="L5818" s="119" t="str">
        <f t="shared" si="360"/>
        <v>NA</v>
      </c>
      <c r="M5818" s="119"/>
      <c r="N5818" s="120" t="str">
        <f t="shared" si="361"/>
        <v>NA</v>
      </c>
      <c r="O5818" s="120"/>
      <c r="P5818"/>
      <c r="Q5818"/>
      <c r="R5818"/>
      <c r="S5818"/>
      <c r="T5818"/>
      <c r="U5818" t="s">
        <v>11086</v>
      </c>
      <c r="V5818" t="s">
        <v>11084</v>
      </c>
      <c r="W5818" t="s">
        <v>11085</v>
      </c>
      <c r="X5818" t="s">
        <v>675</v>
      </c>
      <c r="Y5818" t="s">
        <v>11087</v>
      </c>
      <c r="Z5818" t="s">
        <v>54</v>
      </c>
      <c r="AA5818"/>
      <c r="AB5818" t="s">
        <v>46331</v>
      </c>
      <c r="AC5818" t="s">
        <v>53075</v>
      </c>
      <c r="AD5818"/>
      <c r="AE5818" t="s">
        <v>565</v>
      </c>
      <c r="AF5818" s="119" t="str">
        <f t="shared" si="362"/>
        <v>NA</v>
      </c>
      <c r="AG5818" s="119"/>
      <c r="AH5818" s="119"/>
      <c r="AI5818" s="119"/>
      <c r="AJ5818" s="119" t="str">
        <f t="shared" si="363"/>
        <v>NA</v>
      </c>
      <c r="AK5818" s="190"/>
      <c r="AL5818" s="191"/>
    </row>
    <row r="5819" spans="1:38" x14ac:dyDescent="0.25">
      <c r="A5819" t="s">
        <v>22898</v>
      </c>
      <c r="B5819" t="s">
        <v>22896</v>
      </c>
      <c r="C5819" t="s">
        <v>22897</v>
      </c>
      <c r="D5819" t="s">
        <v>702</v>
      </c>
      <c r="E5819" t="s">
        <v>12822</v>
      </c>
      <c r="F5819" t="s">
        <v>54</v>
      </c>
      <c r="G5819"/>
      <c r="H5819" t="s">
        <v>47060</v>
      </c>
      <c r="I5819" t="s">
        <v>53623</v>
      </c>
      <c r="J5819" t="s">
        <v>22899</v>
      </c>
      <c r="K5819" t="s">
        <v>565</v>
      </c>
      <c r="L5819" s="119" t="str">
        <f t="shared" si="360"/>
        <v>NA</v>
      </c>
      <c r="M5819" s="119"/>
      <c r="N5819" s="120" t="str">
        <f t="shared" si="361"/>
        <v>NA</v>
      </c>
      <c r="O5819" s="120"/>
      <c r="P5819"/>
      <c r="Q5819"/>
      <c r="R5819"/>
      <c r="S5819"/>
      <c r="T5819"/>
      <c r="U5819" t="s">
        <v>18400</v>
      </c>
      <c r="V5819" t="s">
        <v>18398</v>
      </c>
      <c r="W5819" t="s">
        <v>18399</v>
      </c>
      <c r="X5819" t="s">
        <v>675</v>
      </c>
      <c r="Y5819" t="s">
        <v>18401</v>
      </c>
      <c r="Z5819" t="s">
        <v>54</v>
      </c>
      <c r="AA5819"/>
      <c r="AB5819" t="s">
        <v>46332</v>
      </c>
      <c r="AC5819" t="s">
        <v>53076</v>
      </c>
      <c r="AD5819"/>
      <c r="AE5819" t="s">
        <v>565</v>
      </c>
      <c r="AF5819" s="119" t="str">
        <f t="shared" si="362"/>
        <v>NA</v>
      </c>
      <c r="AG5819" s="119"/>
      <c r="AH5819" s="119"/>
      <c r="AI5819" s="119"/>
      <c r="AJ5819" s="119" t="str">
        <f t="shared" si="363"/>
        <v>NA</v>
      </c>
      <c r="AK5819" s="190"/>
      <c r="AL5819" s="191"/>
    </row>
    <row r="5820" spans="1:38" x14ac:dyDescent="0.25">
      <c r="A5820" t="s">
        <v>23062</v>
      </c>
      <c r="B5820" t="s">
        <v>23061</v>
      </c>
      <c r="C5820" t="s">
        <v>22897</v>
      </c>
      <c r="D5820" t="s">
        <v>702</v>
      </c>
      <c r="E5820" t="s">
        <v>12822</v>
      </c>
      <c r="F5820" t="s">
        <v>54</v>
      </c>
      <c r="G5820"/>
      <c r="H5820" t="s">
        <v>47061</v>
      </c>
      <c r="I5820" t="s">
        <v>53623</v>
      </c>
      <c r="J5820" t="s">
        <v>23063</v>
      </c>
      <c r="K5820" t="s">
        <v>565</v>
      </c>
      <c r="L5820" s="119" t="str">
        <f t="shared" si="360"/>
        <v>NA</v>
      </c>
      <c r="M5820" s="119"/>
      <c r="N5820" s="120" t="str">
        <f t="shared" si="361"/>
        <v>NA</v>
      </c>
      <c r="O5820" s="120"/>
      <c r="P5820"/>
      <c r="Q5820"/>
      <c r="R5820"/>
      <c r="S5820"/>
      <c r="T5820"/>
      <c r="U5820" t="s">
        <v>22490</v>
      </c>
      <c r="V5820" t="s">
        <v>22501</v>
      </c>
      <c r="W5820" t="s">
        <v>6985</v>
      </c>
      <c r="X5820" t="s">
        <v>675</v>
      </c>
      <c r="Y5820" t="s">
        <v>337</v>
      </c>
      <c r="Z5820" t="s">
        <v>54</v>
      </c>
      <c r="AA5820"/>
      <c r="AB5820" t="s">
        <v>49647</v>
      </c>
      <c r="AC5820" t="s">
        <v>53077</v>
      </c>
      <c r="AD5820"/>
      <c r="AE5820" t="s">
        <v>565</v>
      </c>
      <c r="AF5820" s="119" t="str">
        <f t="shared" si="362"/>
        <v>NA</v>
      </c>
      <c r="AG5820" s="119"/>
      <c r="AH5820" s="119"/>
      <c r="AI5820" s="119"/>
      <c r="AJ5820" s="119" t="str">
        <f t="shared" si="363"/>
        <v>NA</v>
      </c>
      <c r="AK5820" s="190"/>
      <c r="AL5820" s="191"/>
    </row>
    <row r="5821" spans="1:38" x14ac:dyDescent="0.25">
      <c r="A5821" t="s">
        <v>23065</v>
      </c>
      <c r="B5821" t="s">
        <v>23064</v>
      </c>
      <c r="C5821" t="s">
        <v>22897</v>
      </c>
      <c r="D5821" t="s">
        <v>702</v>
      </c>
      <c r="E5821" t="s">
        <v>23066</v>
      </c>
      <c r="F5821" t="s">
        <v>54</v>
      </c>
      <c r="G5821"/>
      <c r="H5821" t="s">
        <v>47062</v>
      </c>
      <c r="I5821" t="s">
        <v>53624</v>
      </c>
      <c r="J5821" t="s">
        <v>23067</v>
      </c>
      <c r="K5821" t="s">
        <v>565</v>
      </c>
      <c r="L5821" s="119" t="str">
        <f t="shared" si="360"/>
        <v>NA</v>
      </c>
      <c r="M5821" s="119"/>
      <c r="N5821" s="120" t="str">
        <f t="shared" si="361"/>
        <v>NA</v>
      </c>
      <c r="O5821" s="120"/>
      <c r="P5821"/>
      <c r="Q5821"/>
      <c r="R5821"/>
      <c r="S5821"/>
      <c r="T5821"/>
      <c r="U5821" t="s">
        <v>14321</v>
      </c>
      <c r="V5821" t="s">
        <v>14319</v>
      </c>
      <c r="W5821" t="s">
        <v>14320</v>
      </c>
      <c r="X5821" t="s">
        <v>675</v>
      </c>
      <c r="Y5821" t="s">
        <v>337</v>
      </c>
      <c r="Z5821" t="s">
        <v>54</v>
      </c>
      <c r="AA5821"/>
      <c r="AB5821" t="s">
        <v>49648</v>
      </c>
      <c r="AC5821" t="s">
        <v>53077</v>
      </c>
      <c r="AD5821" t="s">
        <v>14322</v>
      </c>
      <c r="AE5821" t="s">
        <v>565</v>
      </c>
      <c r="AF5821" s="119" t="str">
        <f t="shared" si="362"/>
        <v>NA</v>
      </c>
      <c r="AG5821" s="119"/>
      <c r="AH5821" s="119"/>
      <c r="AI5821" s="119"/>
      <c r="AJ5821" s="119" t="str">
        <f t="shared" si="363"/>
        <v>NA</v>
      </c>
      <c r="AK5821" s="190"/>
      <c r="AL5821" s="191"/>
    </row>
    <row r="5822" spans="1:38" x14ac:dyDescent="0.25">
      <c r="A5822" t="s">
        <v>23069</v>
      </c>
      <c r="B5822" t="s">
        <v>23068</v>
      </c>
      <c r="C5822" t="s">
        <v>22897</v>
      </c>
      <c r="D5822" t="s">
        <v>702</v>
      </c>
      <c r="E5822" t="s">
        <v>23070</v>
      </c>
      <c r="F5822" t="s">
        <v>54</v>
      </c>
      <c r="G5822"/>
      <c r="H5822" t="s">
        <v>47063</v>
      </c>
      <c r="I5822" t="s">
        <v>53625</v>
      </c>
      <c r="J5822" t="s">
        <v>23071</v>
      </c>
      <c r="K5822" t="s">
        <v>565</v>
      </c>
      <c r="L5822" s="119" t="str">
        <f t="shared" si="360"/>
        <v>NA</v>
      </c>
      <c r="M5822" s="119"/>
      <c r="N5822" s="120" t="str">
        <f t="shared" si="361"/>
        <v>NA</v>
      </c>
      <c r="O5822" s="120"/>
      <c r="P5822"/>
      <c r="Q5822"/>
      <c r="R5822"/>
      <c r="S5822"/>
      <c r="T5822"/>
      <c r="U5822" t="s">
        <v>22691</v>
      </c>
      <c r="V5822" t="s">
        <v>22690</v>
      </c>
      <c r="W5822" t="s">
        <v>6985</v>
      </c>
      <c r="X5822" t="s">
        <v>675</v>
      </c>
      <c r="Y5822" t="s">
        <v>337</v>
      </c>
      <c r="Z5822" t="s">
        <v>54</v>
      </c>
      <c r="AA5822"/>
      <c r="AB5822" t="s">
        <v>49649</v>
      </c>
      <c r="AC5822" t="s">
        <v>53077</v>
      </c>
      <c r="AD5822"/>
      <c r="AE5822" t="s">
        <v>565</v>
      </c>
      <c r="AF5822" s="119" t="str">
        <f t="shared" si="362"/>
        <v>NA</v>
      </c>
      <c r="AG5822" s="119"/>
      <c r="AH5822" s="119"/>
      <c r="AI5822" s="119"/>
      <c r="AJ5822" s="119" t="str">
        <f t="shared" si="363"/>
        <v>NA</v>
      </c>
      <c r="AK5822" s="190"/>
      <c r="AL5822" s="191"/>
    </row>
    <row r="5823" spans="1:38" x14ac:dyDescent="0.25">
      <c r="A5823" t="s">
        <v>23073</v>
      </c>
      <c r="B5823" t="s">
        <v>23072</v>
      </c>
      <c r="C5823" t="s">
        <v>22897</v>
      </c>
      <c r="D5823" t="s">
        <v>702</v>
      </c>
      <c r="E5823" t="s">
        <v>13399</v>
      </c>
      <c r="F5823" t="s">
        <v>54</v>
      </c>
      <c r="G5823"/>
      <c r="H5823" t="s">
        <v>47064</v>
      </c>
      <c r="I5823" t="s">
        <v>53626</v>
      </c>
      <c r="J5823" t="s">
        <v>23074</v>
      </c>
      <c r="K5823" t="s">
        <v>565</v>
      </c>
      <c r="L5823" s="119" t="str">
        <f t="shared" si="360"/>
        <v>NA</v>
      </c>
      <c r="M5823" s="119"/>
      <c r="N5823" s="120" t="str">
        <f t="shared" si="361"/>
        <v>NA</v>
      </c>
      <c r="O5823" s="120"/>
      <c r="P5823"/>
      <c r="Q5823"/>
      <c r="R5823"/>
      <c r="S5823"/>
      <c r="T5823"/>
      <c r="U5823" t="s">
        <v>19332</v>
      </c>
      <c r="V5823" t="s">
        <v>19330</v>
      </c>
      <c r="W5823" t="s">
        <v>19331</v>
      </c>
      <c r="X5823" t="s">
        <v>675</v>
      </c>
      <c r="Y5823" t="s">
        <v>337</v>
      </c>
      <c r="Z5823" t="s">
        <v>54</v>
      </c>
      <c r="AA5823"/>
      <c r="AB5823" t="s">
        <v>49650</v>
      </c>
      <c r="AC5823" t="s">
        <v>53077</v>
      </c>
      <c r="AD5823"/>
      <c r="AE5823" t="s">
        <v>565</v>
      </c>
      <c r="AF5823" s="119" t="str">
        <f t="shared" si="362"/>
        <v>NA</v>
      </c>
      <c r="AG5823" s="119"/>
      <c r="AH5823" s="119"/>
      <c r="AI5823" s="119"/>
      <c r="AJ5823" s="119" t="str">
        <f t="shared" si="363"/>
        <v>NA</v>
      </c>
      <c r="AK5823" s="190"/>
      <c r="AL5823" s="191"/>
    </row>
    <row r="5824" spans="1:38" x14ac:dyDescent="0.25">
      <c r="A5824" t="s">
        <v>23076</v>
      </c>
      <c r="B5824" t="s">
        <v>23075</v>
      </c>
      <c r="C5824" t="s">
        <v>22897</v>
      </c>
      <c r="D5824" t="s">
        <v>702</v>
      </c>
      <c r="E5824" t="s">
        <v>23077</v>
      </c>
      <c r="F5824" t="s">
        <v>54</v>
      </c>
      <c r="G5824"/>
      <c r="H5824" t="s">
        <v>47065</v>
      </c>
      <c r="I5824" t="s">
        <v>53627</v>
      </c>
      <c r="J5824" t="s">
        <v>23078</v>
      </c>
      <c r="K5824" t="s">
        <v>565</v>
      </c>
      <c r="L5824" s="119" t="str">
        <f t="shared" si="360"/>
        <v>NA</v>
      </c>
      <c r="M5824" s="119"/>
      <c r="N5824" s="120" t="str">
        <f t="shared" si="361"/>
        <v>NA</v>
      </c>
      <c r="O5824" s="120"/>
      <c r="P5824"/>
      <c r="Q5824"/>
      <c r="R5824"/>
      <c r="S5824"/>
      <c r="T5824"/>
      <c r="U5824" t="s">
        <v>19326</v>
      </c>
      <c r="V5824" t="s">
        <v>19324</v>
      </c>
      <c r="W5824" t="s">
        <v>19325</v>
      </c>
      <c r="X5824" t="s">
        <v>675</v>
      </c>
      <c r="Y5824" t="s">
        <v>337</v>
      </c>
      <c r="Z5824" t="s">
        <v>54</v>
      </c>
      <c r="AA5824"/>
      <c r="AB5824" t="s">
        <v>49650</v>
      </c>
      <c r="AC5824" t="s">
        <v>53077</v>
      </c>
      <c r="AD5824"/>
      <c r="AE5824" t="s">
        <v>565</v>
      </c>
      <c r="AF5824" s="119" t="str">
        <f t="shared" si="362"/>
        <v>NA</v>
      </c>
      <c r="AG5824" s="119"/>
      <c r="AH5824" s="119"/>
      <c r="AI5824" s="119"/>
      <c r="AJ5824" s="119" t="str">
        <f t="shared" si="363"/>
        <v>NA</v>
      </c>
      <c r="AK5824" s="190"/>
      <c r="AL5824" s="191"/>
    </row>
    <row r="5825" spans="1:38" x14ac:dyDescent="0.25">
      <c r="A5825" t="s">
        <v>23080</v>
      </c>
      <c r="B5825" t="s">
        <v>23079</v>
      </c>
      <c r="C5825" t="s">
        <v>22897</v>
      </c>
      <c r="D5825" t="s">
        <v>702</v>
      </c>
      <c r="E5825" t="s">
        <v>23081</v>
      </c>
      <c r="F5825" t="s">
        <v>54</v>
      </c>
      <c r="G5825"/>
      <c r="H5825" t="s">
        <v>47066</v>
      </c>
      <c r="I5825" t="s">
        <v>53628</v>
      </c>
      <c r="J5825" t="s">
        <v>23082</v>
      </c>
      <c r="K5825" t="s">
        <v>565</v>
      </c>
      <c r="L5825" s="119" t="str">
        <f t="shared" si="360"/>
        <v>NA</v>
      </c>
      <c r="M5825" s="119"/>
      <c r="N5825" s="120" t="str">
        <f t="shared" si="361"/>
        <v>NA</v>
      </c>
      <c r="O5825" s="120"/>
      <c r="P5825"/>
      <c r="Q5825"/>
      <c r="R5825"/>
      <c r="S5825"/>
      <c r="T5825"/>
      <c r="U5825" t="s">
        <v>19335</v>
      </c>
      <c r="V5825" t="s">
        <v>19333</v>
      </c>
      <c r="W5825" t="s">
        <v>19334</v>
      </c>
      <c r="X5825" t="s">
        <v>675</v>
      </c>
      <c r="Y5825" t="s">
        <v>337</v>
      </c>
      <c r="Z5825" t="s">
        <v>54</v>
      </c>
      <c r="AA5825"/>
      <c r="AB5825" t="s">
        <v>49650</v>
      </c>
      <c r="AC5825" t="s">
        <v>53077</v>
      </c>
      <c r="AD5825"/>
      <c r="AE5825" t="s">
        <v>565</v>
      </c>
      <c r="AF5825" s="119" t="str">
        <f t="shared" si="362"/>
        <v>NA</v>
      </c>
      <c r="AG5825" s="119"/>
      <c r="AH5825" s="119"/>
      <c r="AI5825" s="119"/>
      <c r="AJ5825" s="119" t="str">
        <f t="shared" si="363"/>
        <v>NA</v>
      </c>
      <c r="AK5825" s="190"/>
      <c r="AL5825" s="191"/>
    </row>
    <row r="5826" spans="1:38" x14ac:dyDescent="0.25">
      <c r="A5826" t="s">
        <v>23337</v>
      </c>
      <c r="B5826" t="s">
        <v>23336</v>
      </c>
      <c r="C5826" t="s">
        <v>22755</v>
      </c>
      <c r="D5826" t="s">
        <v>702</v>
      </c>
      <c r="E5826" t="s">
        <v>5774</v>
      </c>
      <c r="F5826" t="s">
        <v>54</v>
      </c>
      <c r="G5826"/>
      <c r="H5826" t="s">
        <v>47067</v>
      </c>
      <c r="I5826" t="s">
        <v>53629</v>
      </c>
      <c r="J5826" t="s">
        <v>23337</v>
      </c>
      <c r="K5826" t="s">
        <v>565</v>
      </c>
      <c r="L5826" s="119" t="str">
        <f t="shared" si="360"/>
        <v>NA</v>
      </c>
      <c r="M5826" s="119"/>
      <c r="N5826" s="120" t="str">
        <f t="shared" si="361"/>
        <v>NA</v>
      </c>
      <c r="O5826" s="120"/>
      <c r="P5826"/>
      <c r="Q5826"/>
      <c r="R5826"/>
      <c r="S5826"/>
      <c r="T5826"/>
      <c r="U5826" t="s">
        <v>12802</v>
      </c>
      <c r="V5826" t="s">
        <v>12800</v>
      </c>
      <c r="W5826" t="s">
        <v>12801</v>
      </c>
      <c r="X5826" t="s">
        <v>675</v>
      </c>
      <c r="Y5826" t="s">
        <v>337</v>
      </c>
      <c r="Z5826" t="s">
        <v>54</v>
      </c>
      <c r="AA5826"/>
      <c r="AB5826" t="s">
        <v>49648</v>
      </c>
      <c r="AC5826" t="s">
        <v>53077</v>
      </c>
      <c r="AD5826"/>
      <c r="AE5826" t="s">
        <v>565</v>
      </c>
      <c r="AF5826" s="119" t="str">
        <f t="shared" si="362"/>
        <v>NA</v>
      </c>
      <c r="AG5826" s="119"/>
      <c r="AH5826" s="119"/>
      <c r="AI5826" s="119"/>
      <c r="AJ5826" s="119" t="str">
        <f t="shared" si="363"/>
        <v>NA</v>
      </c>
      <c r="AK5826" s="190"/>
      <c r="AL5826" s="191"/>
    </row>
    <row r="5827" spans="1:38" x14ac:dyDescent="0.25">
      <c r="A5827" t="s">
        <v>23346</v>
      </c>
      <c r="B5827" t="s">
        <v>23345</v>
      </c>
      <c r="C5827" t="s">
        <v>22755</v>
      </c>
      <c r="D5827" t="s">
        <v>702</v>
      </c>
      <c r="E5827" t="s">
        <v>2760</v>
      </c>
      <c r="F5827" t="s">
        <v>54</v>
      </c>
      <c r="G5827"/>
      <c r="H5827" t="s">
        <v>47068</v>
      </c>
      <c r="I5827" t="s">
        <v>53630</v>
      </c>
      <c r="J5827" t="s">
        <v>23346</v>
      </c>
      <c r="K5827" t="s">
        <v>565</v>
      </c>
      <c r="L5827" s="119" t="str">
        <f t="shared" ref="L5827:L5890" si="364">IF($Q$1&lt;&gt;"",IF(ISNUMBER(SEARCH("*"&amp;$Q$1&amp;"*", A5827)),A5827, IF(ISNUMBER(SEARCH("*"&amp;$Q$1&amp;"*", H5827)),A5827, IF(ISNUMBER(SEARCH("*"&amp;$Q$1&amp;"*", G5827)),A5827, IF(ISNUMBER(SEARCH("*"&amp;$Q$1&amp;"*", J5827)),A5827,  IF(ISNUMBER(SEARCH("*"&amp;$Q$1&amp;"*", E5827)),A5827, "NA"))))),"NA")</f>
        <v>NA</v>
      </c>
      <c r="M5827" s="119"/>
      <c r="N5827" s="120" t="str">
        <f t="shared" ref="N5827:N5890" si="365">IF($Q$11=1,IF(ISNUMBER(SEARCH($T$11,C5827)),A5827,"NA"),"NA")</f>
        <v>NA</v>
      </c>
      <c r="O5827" s="120"/>
      <c r="P5827"/>
      <c r="Q5827"/>
      <c r="R5827"/>
      <c r="S5827"/>
      <c r="T5827"/>
      <c r="U5827" t="s">
        <v>19329</v>
      </c>
      <c r="V5827" t="s">
        <v>19327</v>
      </c>
      <c r="W5827" t="s">
        <v>19328</v>
      </c>
      <c r="X5827" t="s">
        <v>675</v>
      </c>
      <c r="Y5827" t="s">
        <v>337</v>
      </c>
      <c r="Z5827" t="s">
        <v>54</v>
      </c>
      <c r="AA5827"/>
      <c r="AB5827" t="s">
        <v>49650</v>
      </c>
      <c r="AC5827" t="s">
        <v>53077</v>
      </c>
      <c r="AD5827"/>
      <c r="AE5827" t="s">
        <v>565</v>
      </c>
      <c r="AF5827" s="119" t="str">
        <f t="shared" ref="AF5827:AF5890" si="366">IF($Q$6&lt;&gt;"",IF(ISNUMBER(SEARCH($Q$6, W5827)),U5827, "NA"),"NA")</f>
        <v>NA</v>
      </c>
      <c r="AG5827" s="119"/>
      <c r="AH5827" s="119"/>
      <c r="AI5827" s="119"/>
      <c r="AJ5827" s="119" t="str">
        <f t="shared" ref="AJ5827:AJ5890" si="367">IF($Q$5&lt;&gt;"",IF(ISNUMBER(SEARCH($Q$5, U5827&amp;" "&amp;Y5827&amp;" "&amp;AA5827&amp;" "&amp;AB5827&amp;" "&amp;AD5827)),U5827, "NA"),"NA")</f>
        <v>NA</v>
      </c>
      <c r="AK5827" s="190"/>
      <c r="AL5827" s="191"/>
    </row>
    <row r="5828" spans="1:38" x14ac:dyDescent="0.25">
      <c r="A5828" t="s">
        <v>23437</v>
      </c>
      <c r="B5828" t="s">
        <v>23436</v>
      </c>
      <c r="C5828" t="s">
        <v>22755</v>
      </c>
      <c r="D5828" t="s">
        <v>702</v>
      </c>
      <c r="E5828" t="s">
        <v>2760</v>
      </c>
      <c r="F5828" t="s">
        <v>54</v>
      </c>
      <c r="G5828"/>
      <c r="H5828" t="s">
        <v>47068</v>
      </c>
      <c r="I5828" t="s">
        <v>53630</v>
      </c>
      <c r="J5828" t="s">
        <v>23437</v>
      </c>
      <c r="K5828" t="s">
        <v>565</v>
      </c>
      <c r="L5828" s="119" t="str">
        <f t="shared" si="364"/>
        <v>NA</v>
      </c>
      <c r="M5828" s="119"/>
      <c r="N5828" s="120" t="str">
        <f t="shared" si="365"/>
        <v>NA</v>
      </c>
      <c r="O5828" s="120"/>
      <c r="P5828"/>
      <c r="Q5828"/>
      <c r="R5828"/>
      <c r="S5828"/>
      <c r="T5828"/>
      <c r="U5828" t="s">
        <v>7948</v>
      </c>
      <c r="V5828" t="s">
        <v>7946</v>
      </c>
      <c r="W5828" t="s">
        <v>7947</v>
      </c>
      <c r="X5828" t="s">
        <v>675</v>
      </c>
      <c r="Y5828" t="s">
        <v>337</v>
      </c>
      <c r="Z5828" t="s">
        <v>54</v>
      </c>
      <c r="AA5828"/>
      <c r="AB5828" t="s">
        <v>49651</v>
      </c>
      <c r="AC5828" t="s">
        <v>53077</v>
      </c>
      <c r="AD5828" t="s">
        <v>7949</v>
      </c>
      <c r="AE5828" t="s">
        <v>105</v>
      </c>
      <c r="AF5828" s="119" t="str">
        <f t="shared" si="366"/>
        <v>NA</v>
      </c>
      <c r="AG5828" s="119"/>
      <c r="AH5828" s="119"/>
      <c r="AI5828" s="119"/>
      <c r="AJ5828" s="119" t="str">
        <f t="shared" si="367"/>
        <v>NA</v>
      </c>
      <c r="AK5828" s="190"/>
      <c r="AL5828" s="191"/>
    </row>
    <row r="5829" spans="1:38" x14ac:dyDescent="0.25">
      <c r="A5829" t="s">
        <v>23344</v>
      </c>
      <c r="B5829" t="s">
        <v>23343</v>
      </c>
      <c r="C5829" t="s">
        <v>22755</v>
      </c>
      <c r="D5829" t="s">
        <v>702</v>
      </c>
      <c r="E5829" t="s">
        <v>553</v>
      </c>
      <c r="F5829" t="s">
        <v>54</v>
      </c>
      <c r="G5829"/>
      <c r="H5829" t="s">
        <v>47069</v>
      </c>
      <c r="I5829" t="s">
        <v>53631</v>
      </c>
      <c r="J5829" t="s">
        <v>23344</v>
      </c>
      <c r="K5829" t="s">
        <v>565</v>
      </c>
      <c r="L5829" s="119" t="str">
        <f t="shared" si="364"/>
        <v>NA</v>
      </c>
      <c r="M5829" s="119"/>
      <c r="N5829" s="120" t="str">
        <f t="shared" si="365"/>
        <v>NA</v>
      </c>
      <c r="O5829" s="120"/>
      <c r="P5829"/>
      <c r="Q5829"/>
      <c r="R5829"/>
      <c r="S5829"/>
      <c r="T5829"/>
      <c r="U5829" t="s">
        <v>12713</v>
      </c>
      <c r="V5829" t="s">
        <v>12711</v>
      </c>
      <c r="W5829" t="s">
        <v>12712</v>
      </c>
      <c r="X5829" t="s">
        <v>675</v>
      </c>
      <c r="Y5829" t="s">
        <v>337</v>
      </c>
      <c r="Z5829" t="s">
        <v>54</v>
      </c>
      <c r="AA5829"/>
      <c r="AB5829" t="s">
        <v>49652</v>
      </c>
      <c r="AC5829" t="s">
        <v>53077</v>
      </c>
      <c r="AD5829" t="s">
        <v>12714</v>
      </c>
      <c r="AE5829" t="s">
        <v>105</v>
      </c>
      <c r="AF5829" s="119" t="str">
        <f t="shared" si="366"/>
        <v>NA</v>
      </c>
      <c r="AG5829" s="119"/>
      <c r="AH5829" s="119"/>
      <c r="AI5829" s="119"/>
      <c r="AJ5829" s="119" t="str">
        <f t="shared" si="367"/>
        <v>NA</v>
      </c>
      <c r="AK5829" s="190"/>
      <c r="AL5829" s="191"/>
    </row>
    <row r="5830" spans="1:38" x14ac:dyDescent="0.25">
      <c r="A5830" t="s">
        <v>23342</v>
      </c>
      <c r="B5830" t="s">
        <v>23341</v>
      </c>
      <c r="C5830" t="s">
        <v>22755</v>
      </c>
      <c r="D5830" t="s">
        <v>702</v>
      </c>
      <c r="E5830" t="s">
        <v>553</v>
      </c>
      <c r="F5830" t="s">
        <v>54</v>
      </c>
      <c r="G5830"/>
      <c r="H5830" t="s">
        <v>47069</v>
      </c>
      <c r="I5830" t="s">
        <v>53631</v>
      </c>
      <c r="J5830" t="s">
        <v>23342</v>
      </c>
      <c r="K5830" t="s">
        <v>565</v>
      </c>
      <c r="L5830" s="119" t="str">
        <f t="shared" si="364"/>
        <v>NA</v>
      </c>
      <c r="M5830" s="119"/>
      <c r="N5830" s="120" t="str">
        <f t="shared" si="365"/>
        <v>NA</v>
      </c>
      <c r="O5830" s="120"/>
      <c r="P5830"/>
      <c r="Q5830"/>
      <c r="R5830"/>
      <c r="S5830"/>
      <c r="T5830"/>
      <c r="U5830" t="s">
        <v>9332</v>
      </c>
      <c r="V5830" t="s">
        <v>9330</v>
      </c>
      <c r="W5830" t="s">
        <v>9331</v>
      </c>
      <c r="X5830" t="s">
        <v>675</v>
      </c>
      <c r="Y5830" t="s">
        <v>9333</v>
      </c>
      <c r="Z5830" t="s">
        <v>54</v>
      </c>
      <c r="AA5830"/>
      <c r="AB5830" t="s">
        <v>46333</v>
      </c>
      <c r="AC5830" t="s">
        <v>53078</v>
      </c>
      <c r="AD5830"/>
      <c r="AE5830" t="s">
        <v>105</v>
      </c>
      <c r="AF5830" s="119" t="str">
        <f t="shared" si="366"/>
        <v>NA</v>
      </c>
      <c r="AG5830" s="119"/>
      <c r="AH5830" s="119"/>
      <c r="AI5830" s="119"/>
      <c r="AJ5830" s="119" t="str">
        <f t="shared" si="367"/>
        <v>NA</v>
      </c>
      <c r="AK5830" s="190"/>
      <c r="AL5830" s="191"/>
    </row>
    <row r="5831" spans="1:38" x14ac:dyDescent="0.25">
      <c r="A5831" t="s">
        <v>22963</v>
      </c>
      <c r="B5831" t="s">
        <v>22962</v>
      </c>
      <c r="C5831" t="s">
        <v>22755</v>
      </c>
      <c r="D5831" t="s">
        <v>702</v>
      </c>
      <c r="E5831" t="s">
        <v>553</v>
      </c>
      <c r="F5831" t="s">
        <v>54</v>
      </c>
      <c r="G5831"/>
      <c r="H5831" t="s">
        <v>47069</v>
      </c>
      <c r="I5831" t="s">
        <v>53631</v>
      </c>
      <c r="J5831" t="s">
        <v>22964</v>
      </c>
      <c r="K5831" t="s">
        <v>565</v>
      </c>
      <c r="L5831" s="119" t="str">
        <f t="shared" si="364"/>
        <v>NA</v>
      </c>
      <c r="M5831" s="119"/>
      <c r="N5831" s="120" t="str">
        <f t="shared" si="365"/>
        <v>NA</v>
      </c>
      <c r="O5831" s="120"/>
      <c r="P5831"/>
      <c r="Q5831"/>
      <c r="R5831"/>
      <c r="S5831"/>
      <c r="T5831"/>
      <c r="U5831" t="s">
        <v>22486</v>
      </c>
      <c r="V5831" t="s">
        <v>22487</v>
      </c>
      <c r="W5831" t="s">
        <v>6985</v>
      </c>
      <c r="X5831" t="s">
        <v>675</v>
      </c>
      <c r="Y5831" t="s">
        <v>22488</v>
      </c>
      <c r="Z5831" t="s">
        <v>54</v>
      </c>
      <c r="AA5831"/>
      <c r="AB5831" t="s">
        <v>46334</v>
      </c>
      <c r="AC5831" t="s">
        <v>53079</v>
      </c>
      <c r="AD5831"/>
      <c r="AE5831" t="s">
        <v>565</v>
      </c>
      <c r="AF5831" s="119" t="str">
        <f t="shared" si="366"/>
        <v>NA</v>
      </c>
      <c r="AG5831" s="119"/>
      <c r="AH5831" s="119"/>
      <c r="AI5831" s="119"/>
      <c r="AJ5831" s="119" t="str">
        <f t="shared" si="367"/>
        <v>NA</v>
      </c>
      <c r="AK5831" s="190"/>
      <c r="AL5831" s="191"/>
    </row>
    <row r="5832" spans="1:38" x14ac:dyDescent="0.25">
      <c r="A5832" t="s">
        <v>23439</v>
      </c>
      <c r="B5832" t="s">
        <v>23438</v>
      </c>
      <c r="C5832" t="s">
        <v>22755</v>
      </c>
      <c r="D5832" t="s">
        <v>702</v>
      </c>
      <c r="E5832" t="s">
        <v>553</v>
      </c>
      <c r="F5832" t="s">
        <v>54</v>
      </c>
      <c r="G5832"/>
      <c r="H5832" t="s">
        <v>47069</v>
      </c>
      <c r="I5832" t="s">
        <v>53631</v>
      </c>
      <c r="J5832" t="s">
        <v>23439</v>
      </c>
      <c r="K5832" t="s">
        <v>565</v>
      </c>
      <c r="L5832" s="119" t="str">
        <f t="shared" si="364"/>
        <v>NA</v>
      </c>
      <c r="M5832" s="119"/>
      <c r="N5832" s="120" t="str">
        <f t="shared" si="365"/>
        <v>NA</v>
      </c>
      <c r="O5832" s="120"/>
      <c r="P5832"/>
      <c r="Q5832"/>
      <c r="R5832"/>
      <c r="S5832"/>
      <c r="T5832"/>
      <c r="U5832" t="s">
        <v>17009</v>
      </c>
      <c r="V5832" t="s">
        <v>17007</v>
      </c>
      <c r="W5832" t="s">
        <v>17008</v>
      </c>
      <c r="X5832" t="s">
        <v>675</v>
      </c>
      <c r="Y5832" t="s">
        <v>17010</v>
      </c>
      <c r="Z5832" t="s">
        <v>54</v>
      </c>
      <c r="AA5832"/>
      <c r="AB5832" t="s">
        <v>46335</v>
      </c>
      <c r="AC5832" t="s">
        <v>53080</v>
      </c>
      <c r="AD5832"/>
      <c r="AE5832" t="s">
        <v>565</v>
      </c>
      <c r="AF5832" s="119" t="str">
        <f t="shared" si="366"/>
        <v>NA</v>
      </c>
      <c r="AG5832" s="119"/>
      <c r="AH5832" s="119"/>
      <c r="AI5832" s="119"/>
      <c r="AJ5832" s="119" t="str">
        <f t="shared" si="367"/>
        <v>NA</v>
      </c>
      <c r="AK5832" s="190"/>
      <c r="AL5832" s="191"/>
    </row>
    <row r="5833" spans="1:38" x14ac:dyDescent="0.25">
      <c r="A5833" t="s">
        <v>23435</v>
      </c>
      <c r="B5833" t="s">
        <v>23434</v>
      </c>
      <c r="C5833" t="s">
        <v>22755</v>
      </c>
      <c r="D5833" t="s">
        <v>702</v>
      </c>
      <c r="E5833" t="s">
        <v>553</v>
      </c>
      <c r="F5833" t="s">
        <v>54</v>
      </c>
      <c r="G5833"/>
      <c r="H5833" t="s">
        <v>47069</v>
      </c>
      <c r="I5833" t="s">
        <v>53631</v>
      </c>
      <c r="J5833" t="s">
        <v>23435</v>
      </c>
      <c r="K5833" t="s">
        <v>565</v>
      </c>
      <c r="L5833" s="119" t="str">
        <f t="shared" si="364"/>
        <v>NA</v>
      </c>
      <c r="M5833" s="119"/>
      <c r="N5833" s="120" t="str">
        <f t="shared" si="365"/>
        <v>NA</v>
      </c>
      <c r="O5833" s="120"/>
      <c r="P5833"/>
      <c r="Q5833"/>
      <c r="R5833"/>
      <c r="S5833"/>
      <c r="T5833"/>
      <c r="U5833" t="s">
        <v>17026</v>
      </c>
      <c r="V5833" t="s">
        <v>17024</v>
      </c>
      <c r="W5833" t="s">
        <v>17025</v>
      </c>
      <c r="X5833" t="s">
        <v>675</v>
      </c>
      <c r="Y5833" t="s">
        <v>17027</v>
      </c>
      <c r="Z5833" t="s">
        <v>54</v>
      </c>
      <c r="AA5833"/>
      <c r="AB5833" t="s">
        <v>46336</v>
      </c>
      <c r="AC5833" t="s">
        <v>53081</v>
      </c>
      <c r="AD5833" t="s">
        <v>14415</v>
      </c>
      <c r="AE5833" t="s">
        <v>565</v>
      </c>
      <c r="AF5833" s="119" t="str">
        <f t="shared" si="366"/>
        <v>NA</v>
      </c>
      <c r="AG5833" s="119"/>
      <c r="AH5833" s="119"/>
      <c r="AI5833" s="119"/>
      <c r="AJ5833" s="119" t="str">
        <f t="shared" si="367"/>
        <v>NA</v>
      </c>
      <c r="AK5833" s="190"/>
      <c r="AL5833" s="191"/>
    </row>
    <row r="5834" spans="1:38" x14ac:dyDescent="0.25">
      <c r="A5834" t="s">
        <v>23334</v>
      </c>
      <c r="B5834" t="s">
        <v>23333</v>
      </c>
      <c r="C5834" t="s">
        <v>22755</v>
      </c>
      <c r="D5834" t="s">
        <v>702</v>
      </c>
      <c r="E5834" t="s">
        <v>6653</v>
      </c>
      <c r="F5834" t="s">
        <v>54</v>
      </c>
      <c r="G5834"/>
      <c r="H5834" t="s">
        <v>47070</v>
      </c>
      <c r="I5834" t="s">
        <v>53632</v>
      </c>
      <c r="J5834" t="s">
        <v>23335</v>
      </c>
      <c r="K5834" t="s">
        <v>565</v>
      </c>
      <c r="L5834" s="119" t="str">
        <f t="shared" si="364"/>
        <v>NA</v>
      </c>
      <c r="M5834" s="119"/>
      <c r="N5834" s="120" t="str">
        <f t="shared" si="365"/>
        <v>NA</v>
      </c>
      <c r="O5834" s="120"/>
      <c r="P5834"/>
      <c r="Q5834"/>
      <c r="R5834"/>
      <c r="S5834"/>
      <c r="T5834"/>
      <c r="U5834" t="s">
        <v>17116</v>
      </c>
      <c r="V5834" t="s">
        <v>17114</v>
      </c>
      <c r="W5834" t="s">
        <v>17115</v>
      </c>
      <c r="X5834" t="s">
        <v>675</v>
      </c>
      <c r="Y5834" t="s">
        <v>17117</v>
      </c>
      <c r="Z5834" t="s">
        <v>54</v>
      </c>
      <c r="AA5834"/>
      <c r="AB5834" t="s">
        <v>46337</v>
      </c>
      <c r="AC5834" t="s">
        <v>53082</v>
      </c>
      <c r="AD5834"/>
      <c r="AE5834" t="s">
        <v>565</v>
      </c>
      <c r="AF5834" s="119" t="str">
        <f t="shared" si="366"/>
        <v>NA</v>
      </c>
      <c r="AG5834" s="119"/>
      <c r="AH5834" s="119"/>
      <c r="AI5834" s="119"/>
      <c r="AJ5834" s="119" t="str">
        <f t="shared" si="367"/>
        <v>NA</v>
      </c>
      <c r="AK5834" s="190"/>
      <c r="AL5834" s="191"/>
    </row>
    <row r="5835" spans="1:38" x14ac:dyDescent="0.25">
      <c r="A5835" t="s">
        <v>23567</v>
      </c>
      <c r="B5835" t="s">
        <v>23566</v>
      </c>
      <c r="C5835" t="s">
        <v>22755</v>
      </c>
      <c r="D5835" t="s">
        <v>702</v>
      </c>
      <c r="E5835" t="s">
        <v>1663</v>
      </c>
      <c r="F5835" t="s">
        <v>54</v>
      </c>
      <c r="G5835"/>
      <c r="H5835" t="s">
        <v>47071</v>
      </c>
      <c r="I5835" t="s">
        <v>53633</v>
      </c>
      <c r="J5835" t="s">
        <v>23567</v>
      </c>
      <c r="K5835" t="s">
        <v>565</v>
      </c>
      <c r="L5835" s="119" t="str">
        <f t="shared" si="364"/>
        <v>NA</v>
      </c>
      <c r="M5835" s="119"/>
      <c r="N5835" s="120" t="str">
        <f t="shared" si="365"/>
        <v>NA</v>
      </c>
      <c r="O5835" s="120"/>
      <c r="P5835"/>
      <c r="Q5835"/>
      <c r="R5835"/>
      <c r="S5835"/>
      <c r="T5835"/>
      <c r="U5835" t="s">
        <v>17120</v>
      </c>
      <c r="V5835" t="s">
        <v>17118</v>
      </c>
      <c r="W5835" t="s">
        <v>17119</v>
      </c>
      <c r="X5835" t="s">
        <v>675</v>
      </c>
      <c r="Y5835" t="s">
        <v>17117</v>
      </c>
      <c r="Z5835" t="s">
        <v>54</v>
      </c>
      <c r="AA5835"/>
      <c r="AB5835" t="s">
        <v>46337</v>
      </c>
      <c r="AC5835" t="s">
        <v>53082</v>
      </c>
      <c r="AD5835"/>
      <c r="AE5835" t="s">
        <v>565</v>
      </c>
      <c r="AF5835" s="119" t="str">
        <f t="shared" si="366"/>
        <v>NA</v>
      </c>
      <c r="AG5835" s="119"/>
      <c r="AH5835" s="119"/>
      <c r="AI5835" s="119"/>
      <c r="AJ5835" s="119" t="str">
        <f t="shared" si="367"/>
        <v>NA</v>
      </c>
      <c r="AK5835" s="190"/>
      <c r="AL5835" s="191"/>
    </row>
    <row r="5836" spans="1:38" x14ac:dyDescent="0.25">
      <c r="A5836" t="s">
        <v>23522</v>
      </c>
      <c r="B5836" t="s">
        <v>23521</v>
      </c>
      <c r="C5836" t="s">
        <v>22755</v>
      </c>
      <c r="D5836" t="s">
        <v>702</v>
      </c>
      <c r="E5836" t="s">
        <v>1663</v>
      </c>
      <c r="F5836" t="s">
        <v>54</v>
      </c>
      <c r="G5836"/>
      <c r="H5836" t="s">
        <v>47072</v>
      </c>
      <c r="I5836" t="s">
        <v>53633</v>
      </c>
      <c r="J5836" t="s">
        <v>23522</v>
      </c>
      <c r="K5836" t="s">
        <v>565</v>
      </c>
      <c r="L5836" s="119" t="str">
        <f t="shared" si="364"/>
        <v>NA</v>
      </c>
      <c r="M5836" s="119"/>
      <c r="N5836" s="120" t="str">
        <f t="shared" si="365"/>
        <v>NA</v>
      </c>
      <c r="O5836" s="120"/>
      <c r="P5836"/>
      <c r="Q5836"/>
      <c r="R5836"/>
      <c r="S5836"/>
      <c r="T5836"/>
      <c r="U5836" t="s">
        <v>16153</v>
      </c>
      <c r="V5836" t="s">
        <v>16151</v>
      </c>
      <c r="W5836" t="s">
        <v>16152</v>
      </c>
      <c r="X5836" t="s">
        <v>675</v>
      </c>
      <c r="Y5836" t="s">
        <v>16154</v>
      </c>
      <c r="Z5836" t="s">
        <v>54</v>
      </c>
      <c r="AA5836"/>
      <c r="AB5836" t="s">
        <v>46338</v>
      </c>
      <c r="AC5836" t="s">
        <v>53083</v>
      </c>
      <c r="AD5836"/>
      <c r="AE5836" t="s">
        <v>565</v>
      </c>
      <c r="AF5836" s="119" t="str">
        <f t="shared" si="366"/>
        <v>NA</v>
      </c>
      <c r="AG5836" s="119"/>
      <c r="AH5836" s="119"/>
      <c r="AI5836" s="119"/>
      <c r="AJ5836" s="119" t="str">
        <f t="shared" si="367"/>
        <v>NA</v>
      </c>
      <c r="AK5836" s="190"/>
      <c r="AL5836" s="191"/>
    </row>
    <row r="5837" spans="1:38" x14ac:dyDescent="0.25">
      <c r="A5837" t="s">
        <v>23057</v>
      </c>
      <c r="B5837" t="s">
        <v>23056</v>
      </c>
      <c r="C5837" t="s">
        <v>22755</v>
      </c>
      <c r="D5837" t="s">
        <v>702</v>
      </c>
      <c r="E5837" t="s">
        <v>1663</v>
      </c>
      <c r="F5837" t="s">
        <v>54</v>
      </c>
      <c r="G5837"/>
      <c r="H5837" t="s">
        <v>47071</v>
      </c>
      <c r="I5837" t="s">
        <v>53633</v>
      </c>
      <c r="J5837" t="s">
        <v>23057</v>
      </c>
      <c r="K5837" t="s">
        <v>565</v>
      </c>
      <c r="L5837" s="119" t="str">
        <f t="shared" si="364"/>
        <v>NA</v>
      </c>
      <c r="M5837" s="119"/>
      <c r="N5837" s="120" t="str">
        <f t="shared" si="365"/>
        <v>NA</v>
      </c>
      <c r="O5837" s="120"/>
      <c r="P5837"/>
      <c r="Q5837"/>
      <c r="R5837"/>
      <c r="S5837"/>
      <c r="T5837"/>
      <c r="U5837" t="s">
        <v>21478</v>
      </c>
      <c r="V5837" t="s">
        <v>21476</v>
      </c>
      <c r="W5837" t="s">
        <v>21477</v>
      </c>
      <c r="X5837" t="s">
        <v>675</v>
      </c>
      <c r="Y5837" t="s">
        <v>21479</v>
      </c>
      <c r="Z5837" t="s">
        <v>54</v>
      </c>
      <c r="AA5837"/>
      <c r="AB5837" t="s">
        <v>46339</v>
      </c>
      <c r="AC5837" t="s">
        <v>53084</v>
      </c>
      <c r="AD5837"/>
      <c r="AE5837" t="s">
        <v>565</v>
      </c>
      <c r="AF5837" s="119" t="str">
        <f t="shared" si="366"/>
        <v>NA</v>
      </c>
      <c r="AG5837" s="119"/>
      <c r="AH5837" s="119"/>
      <c r="AI5837" s="119"/>
      <c r="AJ5837" s="119" t="str">
        <f t="shared" si="367"/>
        <v>NA</v>
      </c>
      <c r="AK5837" s="190"/>
      <c r="AL5837" s="191"/>
    </row>
    <row r="5838" spans="1:38" x14ac:dyDescent="0.25">
      <c r="A5838" t="s">
        <v>23500</v>
      </c>
      <c r="B5838" t="s">
        <v>23499</v>
      </c>
      <c r="C5838" t="s">
        <v>22755</v>
      </c>
      <c r="D5838" t="s">
        <v>702</v>
      </c>
      <c r="E5838" t="s">
        <v>1663</v>
      </c>
      <c r="F5838" t="s">
        <v>54</v>
      </c>
      <c r="G5838"/>
      <c r="H5838" t="s">
        <v>47072</v>
      </c>
      <c r="I5838" t="s">
        <v>53633</v>
      </c>
      <c r="J5838" t="s">
        <v>23500</v>
      </c>
      <c r="K5838" t="s">
        <v>565</v>
      </c>
      <c r="L5838" s="119" t="str">
        <f t="shared" si="364"/>
        <v>NA</v>
      </c>
      <c r="M5838" s="119"/>
      <c r="N5838" s="120" t="str">
        <f t="shared" si="365"/>
        <v>NA</v>
      </c>
      <c r="O5838" s="120"/>
      <c r="P5838"/>
      <c r="Q5838"/>
      <c r="R5838"/>
      <c r="S5838"/>
      <c r="T5838"/>
      <c r="U5838" t="s">
        <v>17363</v>
      </c>
      <c r="V5838" t="s">
        <v>17361</v>
      </c>
      <c r="W5838" t="s">
        <v>17362</v>
      </c>
      <c r="X5838" t="s">
        <v>675</v>
      </c>
      <c r="Y5838" t="s">
        <v>17364</v>
      </c>
      <c r="Z5838" t="s">
        <v>54</v>
      </c>
      <c r="AA5838"/>
      <c r="AB5838" t="s">
        <v>46340</v>
      </c>
      <c r="AC5838" t="s">
        <v>53085</v>
      </c>
      <c r="AD5838"/>
      <c r="AE5838" t="s">
        <v>565</v>
      </c>
      <c r="AF5838" s="119" t="str">
        <f t="shared" si="366"/>
        <v>NA</v>
      </c>
      <c r="AG5838" s="119"/>
      <c r="AH5838" s="119"/>
      <c r="AI5838" s="119"/>
      <c r="AJ5838" s="119" t="str">
        <f t="shared" si="367"/>
        <v>NA</v>
      </c>
      <c r="AK5838" s="190"/>
      <c r="AL5838" s="191"/>
    </row>
    <row r="5839" spans="1:38" x14ac:dyDescent="0.25">
      <c r="A5839" t="s">
        <v>23502</v>
      </c>
      <c r="B5839" t="s">
        <v>23501</v>
      </c>
      <c r="C5839" t="s">
        <v>22755</v>
      </c>
      <c r="D5839" t="s">
        <v>702</v>
      </c>
      <c r="E5839" t="s">
        <v>1658</v>
      </c>
      <c r="F5839" t="s">
        <v>54</v>
      </c>
      <c r="G5839"/>
      <c r="H5839" t="s">
        <v>47073</v>
      </c>
      <c r="I5839" t="s">
        <v>53634</v>
      </c>
      <c r="J5839" t="s">
        <v>23502</v>
      </c>
      <c r="K5839" t="s">
        <v>565</v>
      </c>
      <c r="L5839" s="119" t="str">
        <f t="shared" si="364"/>
        <v>NA</v>
      </c>
      <c r="M5839" s="119"/>
      <c r="N5839" s="120" t="str">
        <f t="shared" si="365"/>
        <v>NA</v>
      </c>
      <c r="O5839" s="120"/>
      <c r="P5839"/>
      <c r="Q5839"/>
      <c r="R5839"/>
      <c r="S5839"/>
      <c r="T5839"/>
      <c r="U5839" t="s">
        <v>21413</v>
      </c>
      <c r="V5839" t="s">
        <v>21411</v>
      </c>
      <c r="W5839" t="s">
        <v>21412</v>
      </c>
      <c r="X5839" t="s">
        <v>675</v>
      </c>
      <c r="Y5839" t="s">
        <v>21414</v>
      </c>
      <c r="Z5839" t="s">
        <v>54</v>
      </c>
      <c r="AA5839"/>
      <c r="AB5839" t="s">
        <v>46341</v>
      </c>
      <c r="AC5839" t="s">
        <v>53086</v>
      </c>
      <c r="AD5839"/>
      <c r="AE5839" t="s">
        <v>565</v>
      </c>
      <c r="AF5839" s="119" t="str">
        <f t="shared" si="366"/>
        <v>NA</v>
      </c>
      <c r="AG5839" s="119"/>
      <c r="AH5839" s="119"/>
      <c r="AI5839" s="119"/>
      <c r="AJ5839" s="119" t="str">
        <f t="shared" si="367"/>
        <v>NA</v>
      </c>
      <c r="AK5839" s="190"/>
      <c r="AL5839" s="191"/>
    </row>
    <row r="5840" spans="1:38" x14ac:dyDescent="0.25">
      <c r="A5840" t="s">
        <v>23492</v>
      </c>
      <c r="B5840" t="s">
        <v>23491</v>
      </c>
      <c r="C5840" t="s">
        <v>22755</v>
      </c>
      <c r="D5840" t="s">
        <v>702</v>
      </c>
      <c r="E5840" t="s">
        <v>1658</v>
      </c>
      <c r="F5840" t="s">
        <v>54</v>
      </c>
      <c r="G5840"/>
      <c r="H5840" t="s">
        <v>47073</v>
      </c>
      <c r="I5840" t="s">
        <v>53634</v>
      </c>
      <c r="J5840" t="s">
        <v>23492</v>
      </c>
      <c r="K5840" t="s">
        <v>565</v>
      </c>
      <c r="L5840" s="119" t="str">
        <f t="shared" si="364"/>
        <v>NA</v>
      </c>
      <c r="M5840" s="119"/>
      <c r="N5840" s="120" t="str">
        <f t="shared" si="365"/>
        <v>NA</v>
      </c>
      <c r="O5840" s="120"/>
      <c r="P5840"/>
      <c r="Q5840"/>
      <c r="R5840"/>
      <c r="S5840"/>
      <c r="T5840"/>
      <c r="U5840" t="s">
        <v>22490</v>
      </c>
      <c r="V5840" t="s">
        <v>22502</v>
      </c>
      <c r="W5840" t="s">
        <v>6985</v>
      </c>
      <c r="X5840" t="s">
        <v>675</v>
      </c>
      <c r="Y5840" t="s">
        <v>22503</v>
      </c>
      <c r="Z5840" t="s">
        <v>54</v>
      </c>
      <c r="AA5840"/>
      <c r="AB5840" t="s">
        <v>46342</v>
      </c>
      <c r="AC5840" t="s">
        <v>53087</v>
      </c>
      <c r="AD5840"/>
      <c r="AE5840" t="s">
        <v>565</v>
      </c>
      <c r="AF5840" s="119" t="str">
        <f t="shared" si="366"/>
        <v>NA</v>
      </c>
      <c r="AG5840" s="119"/>
      <c r="AH5840" s="119"/>
      <c r="AI5840" s="119"/>
      <c r="AJ5840" s="119" t="str">
        <f t="shared" si="367"/>
        <v>NA</v>
      </c>
      <c r="AK5840" s="190"/>
      <c r="AL5840" s="191"/>
    </row>
    <row r="5841" spans="1:38" x14ac:dyDescent="0.25">
      <c r="A5841" t="s">
        <v>23524</v>
      </c>
      <c r="B5841" t="s">
        <v>23523</v>
      </c>
      <c r="C5841" t="s">
        <v>22755</v>
      </c>
      <c r="D5841" t="s">
        <v>702</v>
      </c>
      <c r="E5841" t="s">
        <v>1658</v>
      </c>
      <c r="F5841" t="s">
        <v>54</v>
      </c>
      <c r="G5841"/>
      <c r="H5841" t="s">
        <v>47073</v>
      </c>
      <c r="I5841" t="s">
        <v>53634</v>
      </c>
      <c r="J5841" t="s">
        <v>23524</v>
      </c>
      <c r="K5841" t="s">
        <v>565</v>
      </c>
      <c r="L5841" s="119" t="str">
        <f t="shared" si="364"/>
        <v>NA</v>
      </c>
      <c r="M5841" s="119"/>
      <c r="N5841" s="120" t="str">
        <f t="shared" si="365"/>
        <v>NA</v>
      </c>
      <c r="O5841" s="120"/>
      <c r="P5841"/>
      <c r="Q5841"/>
      <c r="R5841"/>
      <c r="S5841"/>
      <c r="T5841"/>
      <c r="U5841" t="s">
        <v>17464</v>
      </c>
      <c r="V5841" t="s">
        <v>17462</v>
      </c>
      <c r="W5841" t="s">
        <v>17463</v>
      </c>
      <c r="X5841" t="s">
        <v>675</v>
      </c>
      <c r="Y5841" t="s">
        <v>17465</v>
      </c>
      <c r="Z5841" t="s">
        <v>54</v>
      </c>
      <c r="AA5841"/>
      <c r="AB5841" t="s">
        <v>46343</v>
      </c>
      <c r="AC5841" t="s">
        <v>53088</v>
      </c>
      <c r="AD5841"/>
      <c r="AE5841" t="s">
        <v>565</v>
      </c>
      <c r="AF5841" s="119" t="str">
        <f t="shared" si="366"/>
        <v>NA</v>
      </c>
      <c r="AG5841" s="119"/>
      <c r="AH5841" s="119"/>
      <c r="AI5841" s="119"/>
      <c r="AJ5841" s="119" t="str">
        <f t="shared" si="367"/>
        <v>NA</v>
      </c>
      <c r="AK5841" s="190"/>
      <c r="AL5841" s="191"/>
    </row>
    <row r="5842" spans="1:38" x14ac:dyDescent="0.25">
      <c r="A5842" t="s">
        <v>23284</v>
      </c>
      <c r="B5842" t="s">
        <v>23283</v>
      </c>
      <c r="C5842" t="s">
        <v>22755</v>
      </c>
      <c r="D5842" t="s">
        <v>702</v>
      </c>
      <c r="E5842" t="s">
        <v>1750</v>
      </c>
      <c r="F5842" t="s">
        <v>54</v>
      </c>
      <c r="G5842"/>
      <c r="H5842" t="s">
        <v>47074</v>
      </c>
      <c r="I5842" t="s">
        <v>53635</v>
      </c>
      <c r="J5842"/>
      <c r="K5842" t="s">
        <v>565</v>
      </c>
      <c r="L5842" s="119" t="str">
        <f t="shared" si="364"/>
        <v>NA</v>
      </c>
      <c r="M5842" s="119"/>
      <c r="N5842" s="120" t="str">
        <f t="shared" si="365"/>
        <v>NA</v>
      </c>
      <c r="O5842" s="120"/>
      <c r="P5842"/>
      <c r="Q5842"/>
      <c r="R5842"/>
      <c r="S5842"/>
      <c r="T5842"/>
      <c r="U5842" t="s">
        <v>10118</v>
      </c>
      <c r="V5842" t="s">
        <v>10116</v>
      </c>
      <c r="W5842" t="s">
        <v>10117</v>
      </c>
      <c r="X5842" t="s">
        <v>675</v>
      </c>
      <c r="Y5842" t="s">
        <v>10119</v>
      </c>
      <c r="Z5842" t="s">
        <v>54</v>
      </c>
      <c r="AA5842"/>
      <c r="AB5842" t="s">
        <v>46344</v>
      </c>
      <c r="AC5842" t="s">
        <v>53089</v>
      </c>
      <c r="AD5842" t="s">
        <v>10120</v>
      </c>
      <c r="AE5842" t="s">
        <v>105</v>
      </c>
      <c r="AF5842" s="119" t="str">
        <f t="shared" si="366"/>
        <v>NA</v>
      </c>
      <c r="AG5842" s="119"/>
      <c r="AH5842" s="119"/>
      <c r="AI5842" s="119"/>
      <c r="AJ5842" s="119" t="str">
        <f t="shared" si="367"/>
        <v>NA</v>
      </c>
      <c r="AK5842" s="190"/>
      <c r="AL5842" s="191"/>
    </row>
    <row r="5843" spans="1:38" x14ac:dyDescent="0.25">
      <c r="A5843" t="s">
        <v>23530</v>
      </c>
      <c r="B5843" t="s">
        <v>23529</v>
      </c>
      <c r="C5843" t="s">
        <v>22755</v>
      </c>
      <c r="D5843" t="s">
        <v>702</v>
      </c>
      <c r="E5843" t="s">
        <v>2137</v>
      </c>
      <c r="F5843" t="s">
        <v>54</v>
      </c>
      <c r="G5843"/>
      <c r="H5843" t="s">
        <v>47075</v>
      </c>
      <c r="I5843" t="s">
        <v>53636</v>
      </c>
      <c r="J5843" t="s">
        <v>23530</v>
      </c>
      <c r="K5843" t="s">
        <v>565</v>
      </c>
      <c r="L5843" s="119" t="str">
        <f t="shared" si="364"/>
        <v>NA</v>
      </c>
      <c r="M5843" s="119"/>
      <c r="N5843" s="120" t="str">
        <f t="shared" si="365"/>
        <v>NA</v>
      </c>
      <c r="O5843" s="120"/>
      <c r="P5843"/>
      <c r="Q5843"/>
      <c r="R5843"/>
      <c r="S5843"/>
      <c r="T5843"/>
      <c r="U5843" t="s">
        <v>17526</v>
      </c>
      <c r="V5843" t="s">
        <v>17524</v>
      </c>
      <c r="W5843" t="s">
        <v>17525</v>
      </c>
      <c r="X5843" t="s">
        <v>675</v>
      </c>
      <c r="Y5843" t="s">
        <v>543</v>
      </c>
      <c r="Z5843" t="s">
        <v>54</v>
      </c>
      <c r="AA5843"/>
      <c r="AB5843" t="s">
        <v>46345</v>
      </c>
      <c r="AC5843" t="s">
        <v>53090</v>
      </c>
      <c r="AD5843" t="s">
        <v>17527</v>
      </c>
      <c r="AE5843" t="s">
        <v>565</v>
      </c>
      <c r="AF5843" s="119" t="str">
        <f t="shared" si="366"/>
        <v>NA</v>
      </c>
      <c r="AG5843" s="119"/>
      <c r="AH5843" s="119"/>
      <c r="AI5843" s="119"/>
      <c r="AJ5843" s="119" t="str">
        <f t="shared" si="367"/>
        <v>NA</v>
      </c>
      <c r="AK5843" s="190"/>
      <c r="AL5843" s="191"/>
    </row>
    <row r="5844" spans="1:38" x14ac:dyDescent="0.25">
      <c r="A5844" t="s">
        <v>23511</v>
      </c>
      <c r="B5844" t="s">
        <v>23510</v>
      </c>
      <c r="C5844" t="s">
        <v>22755</v>
      </c>
      <c r="D5844" t="s">
        <v>702</v>
      </c>
      <c r="E5844" t="s">
        <v>2137</v>
      </c>
      <c r="F5844" t="s">
        <v>54</v>
      </c>
      <c r="G5844"/>
      <c r="H5844" t="s">
        <v>47075</v>
      </c>
      <c r="I5844" t="s">
        <v>53636</v>
      </c>
      <c r="J5844" t="s">
        <v>23511</v>
      </c>
      <c r="K5844" t="s">
        <v>565</v>
      </c>
      <c r="L5844" s="119" t="str">
        <f t="shared" si="364"/>
        <v>NA</v>
      </c>
      <c r="M5844" s="119"/>
      <c r="N5844" s="120" t="str">
        <f t="shared" si="365"/>
        <v>NA</v>
      </c>
      <c r="O5844" s="120"/>
      <c r="P5844"/>
      <c r="Q5844"/>
      <c r="R5844"/>
      <c r="S5844"/>
      <c r="T5844"/>
      <c r="U5844" t="s">
        <v>17523</v>
      </c>
      <c r="V5844" t="s">
        <v>17521</v>
      </c>
      <c r="W5844" t="s">
        <v>17522</v>
      </c>
      <c r="X5844" t="s">
        <v>675</v>
      </c>
      <c r="Y5844" t="s">
        <v>543</v>
      </c>
      <c r="Z5844" t="s">
        <v>54</v>
      </c>
      <c r="AA5844"/>
      <c r="AB5844" t="s">
        <v>46345</v>
      </c>
      <c r="AC5844" t="s">
        <v>53090</v>
      </c>
      <c r="AD5844"/>
      <c r="AE5844" t="s">
        <v>565</v>
      </c>
      <c r="AF5844" s="119" t="str">
        <f t="shared" si="366"/>
        <v>NA</v>
      </c>
      <c r="AG5844" s="119"/>
      <c r="AH5844" s="119"/>
      <c r="AI5844" s="119"/>
      <c r="AJ5844" s="119" t="str">
        <f t="shared" si="367"/>
        <v>NA</v>
      </c>
      <c r="AK5844" s="190"/>
      <c r="AL5844" s="191"/>
    </row>
    <row r="5845" spans="1:38" x14ac:dyDescent="0.25">
      <c r="A5845" t="s">
        <v>23509</v>
      </c>
      <c r="B5845" t="s">
        <v>23508</v>
      </c>
      <c r="C5845" t="s">
        <v>22755</v>
      </c>
      <c r="D5845" t="s">
        <v>702</v>
      </c>
      <c r="E5845" t="s">
        <v>2137</v>
      </c>
      <c r="F5845" t="s">
        <v>54</v>
      </c>
      <c r="G5845"/>
      <c r="H5845" t="s">
        <v>47075</v>
      </c>
      <c r="I5845" t="s">
        <v>53636</v>
      </c>
      <c r="J5845" t="s">
        <v>23509</v>
      </c>
      <c r="K5845" t="s">
        <v>565</v>
      </c>
      <c r="L5845" s="119" t="str">
        <f t="shared" si="364"/>
        <v>NA</v>
      </c>
      <c r="M5845" s="119"/>
      <c r="N5845" s="120" t="str">
        <f t="shared" si="365"/>
        <v>NA</v>
      </c>
      <c r="O5845" s="120"/>
      <c r="P5845"/>
      <c r="Q5845"/>
      <c r="R5845"/>
      <c r="S5845"/>
      <c r="T5845"/>
      <c r="U5845" t="s">
        <v>17530</v>
      </c>
      <c r="V5845" t="s">
        <v>17528</v>
      </c>
      <c r="W5845" t="s">
        <v>17529</v>
      </c>
      <c r="X5845" t="s">
        <v>675</v>
      </c>
      <c r="Y5845" t="s">
        <v>543</v>
      </c>
      <c r="Z5845" t="s">
        <v>54</v>
      </c>
      <c r="AA5845"/>
      <c r="AB5845" t="s">
        <v>46345</v>
      </c>
      <c r="AC5845" t="s">
        <v>53090</v>
      </c>
      <c r="AD5845"/>
      <c r="AE5845" t="s">
        <v>565</v>
      </c>
      <c r="AF5845" s="119" t="str">
        <f t="shared" si="366"/>
        <v>NA</v>
      </c>
      <c r="AG5845" s="119"/>
      <c r="AH5845" s="119"/>
      <c r="AI5845" s="119"/>
      <c r="AJ5845" s="119" t="str">
        <f t="shared" si="367"/>
        <v>NA</v>
      </c>
      <c r="AK5845" s="190"/>
      <c r="AL5845" s="191"/>
    </row>
    <row r="5846" spans="1:38" x14ac:dyDescent="0.25">
      <c r="A5846" t="s">
        <v>22969</v>
      </c>
      <c r="B5846" t="s">
        <v>22968</v>
      </c>
      <c r="C5846" t="s">
        <v>22755</v>
      </c>
      <c r="D5846" t="s">
        <v>702</v>
      </c>
      <c r="E5846" t="s">
        <v>2137</v>
      </c>
      <c r="F5846" t="s">
        <v>54</v>
      </c>
      <c r="G5846"/>
      <c r="H5846" t="s">
        <v>47076</v>
      </c>
      <c r="I5846" t="s">
        <v>53636</v>
      </c>
      <c r="J5846" t="s">
        <v>22970</v>
      </c>
      <c r="K5846" t="s">
        <v>565</v>
      </c>
      <c r="L5846" s="119" t="str">
        <f t="shared" si="364"/>
        <v>NA</v>
      </c>
      <c r="M5846" s="119"/>
      <c r="N5846" s="120" t="str">
        <f t="shared" si="365"/>
        <v>NA</v>
      </c>
      <c r="O5846" s="120"/>
      <c r="P5846"/>
      <c r="Q5846"/>
      <c r="R5846"/>
      <c r="S5846"/>
      <c r="T5846"/>
      <c r="U5846" t="s">
        <v>17533</v>
      </c>
      <c r="V5846" t="s">
        <v>17531</v>
      </c>
      <c r="W5846" t="s">
        <v>17532</v>
      </c>
      <c r="X5846" t="s">
        <v>675</v>
      </c>
      <c r="Y5846" t="s">
        <v>543</v>
      </c>
      <c r="Z5846" t="s">
        <v>54</v>
      </c>
      <c r="AA5846"/>
      <c r="AB5846" t="s">
        <v>46345</v>
      </c>
      <c r="AC5846" t="s">
        <v>53090</v>
      </c>
      <c r="AD5846"/>
      <c r="AE5846" t="s">
        <v>565</v>
      </c>
      <c r="AF5846" s="119" t="str">
        <f t="shared" si="366"/>
        <v>NA</v>
      </c>
      <c r="AG5846" s="119"/>
      <c r="AH5846" s="119"/>
      <c r="AI5846" s="119"/>
      <c r="AJ5846" s="119" t="str">
        <f t="shared" si="367"/>
        <v>NA</v>
      </c>
      <c r="AK5846" s="190"/>
      <c r="AL5846" s="191"/>
    </row>
    <row r="5847" spans="1:38" x14ac:dyDescent="0.25">
      <c r="A5847" t="s">
        <v>22824</v>
      </c>
      <c r="B5847" t="s">
        <v>22822</v>
      </c>
      <c r="C5847" t="s">
        <v>22823</v>
      </c>
      <c r="D5847" t="s">
        <v>702</v>
      </c>
      <c r="E5847" t="s">
        <v>309</v>
      </c>
      <c r="F5847" t="s">
        <v>54</v>
      </c>
      <c r="G5847"/>
      <c r="H5847" t="s">
        <v>47077</v>
      </c>
      <c r="I5847" t="s">
        <v>53637</v>
      </c>
      <c r="J5847" t="s">
        <v>22825</v>
      </c>
      <c r="K5847" t="s">
        <v>105</v>
      </c>
      <c r="L5847" s="119" t="str">
        <f t="shared" si="364"/>
        <v>NA</v>
      </c>
      <c r="M5847" s="119"/>
      <c r="N5847" s="120" t="str">
        <f t="shared" si="365"/>
        <v>NA</v>
      </c>
      <c r="O5847" s="120"/>
      <c r="P5847"/>
      <c r="Q5847"/>
      <c r="R5847"/>
      <c r="S5847"/>
      <c r="T5847"/>
      <c r="U5847" t="s">
        <v>12196</v>
      </c>
      <c r="V5847" t="s">
        <v>12194</v>
      </c>
      <c r="W5847" t="s">
        <v>12195</v>
      </c>
      <c r="X5847" t="s">
        <v>675</v>
      </c>
      <c r="Y5847" t="s">
        <v>543</v>
      </c>
      <c r="Z5847" t="s">
        <v>54</v>
      </c>
      <c r="AA5847"/>
      <c r="AB5847" t="s">
        <v>46346</v>
      </c>
      <c r="AC5847" t="s">
        <v>53090</v>
      </c>
      <c r="AD5847" t="s">
        <v>12197</v>
      </c>
      <c r="AE5847" t="s">
        <v>105</v>
      </c>
      <c r="AF5847" s="119" t="str">
        <f t="shared" si="366"/>
        <v>NA</v>
      </c>
      <c r="AG5847" s="119"/>
      <c r="AH5847" s="119"/>
      <c r="AI5847" s="119"/>
      <c r="AJ5847" s="119" t="str">
        <f t="shared" si="367"/>
        <v>NA</v>
      </c>
      <c r="AK5847" s="190"/>
      <c r="AL5847" s="191"/>
    </row>
    <row r="5848" spans="1:38" x14ac:dyDescent="0.25">
      <c r="A5848" t="s">
        <v>23221</v>
      </c>
      <c r="B5848" t="s">
        <v>23219</v>
      </c>
      <c r="C5848" t="s">
        <v>23220</v>
      </c>
      <c r="D5848" t="s">
        <v>702</v>
      </c>
      <c r="E5848" t="s">
        <v>12604</v>
      </c>
      <c r="F5848" t="s">
        <v>54</v>
      </c>
      <c r="G5848"/>
      <c r="H5848" t="s">
        <v>47078</v>
      </c>
      <c r="I5848" t="s">
        <v>53638</v>
      </c>
      <c r="J5848" t="s">
        <v>23222</v>
      </c>
      <c r="K5848" t="s">
        <v>105</v>
      </c>
      <c r="L5848" s="119" t="str">
        <f t="shared" si="364"/>
        <v>NA</v>
      </c>
      <c r="M5848" s="119"/>
      <c r="N5848" s="120" t="str">
        <f t="shared" si="365"/>
        <v>NA</v>
      </c>
      <c r="O5848" s="120"/>
      <c r="P5848"/>
      <c r="Q5848"/>
      <c r="R5848"/>
      <c r="S5848"/>
      <c r="T5848"/>
      <c r="U5848" t="s">
        <v>9739</v>
      </c>
      <c r="V5848" t="s">
        <v>9737</v>
      </c>
      <c r="W5848" t="s">
        <v>9738</v>
      </c>
      <c r="X5848" t="s">
        <v>675</v>
      </c>
      <c r="Y5848" t="s">
        <v>543</v>
      </c>
      <c r="Z5848" t="s">
        <v>54</v>
      </c>
      <c r="AA5848"/>
      <c r="AB5848" t="s">
        <v>46347</v>
      </c>
      <c r="AC5848" t="s">
        <v>53090</v>
      </c>
      <c r="AD5848"/>
      <c r="AE5848" t="s">
        <v>105</v>
      </c>
      <c r="AF5848" s="119" t="str">
        <f t="shared" si="366"/>
        <v>NA</v>
      </c>
      <c r="AG5848" s="119"/>
      <c r="AH5848" s="119"/>
      <c r="AI5848" s="119"/>
      <c r="AJ5848" s="119" t="str">
        <f t="shared" si="367"/>
        <v>NA</v>
      </c>
      <c r="AK5848" s="190"/>
      <c r="AL5848" s="191"/>
    </row>
    <row r="5849" spans="1:38" x14ac:dyDescent="0.25">
      <c r="A5849" t="s">
        <v>23051</v>
      </c>
      <c r="B5849" t="s">
        <v>23050</v>
      </c>
      <c r="C5849" t="s">
        <v>23039</v>
      </c>
      <c r="D5849" t="s">
        <v>702</v>
      </c>
      <c r="E5849" t="s">
        <v>1775</v>
      </c>
      <c r="F5849" t="s">
        <v>54</v>
      </c>
      <c r="G5849"/>
      <c r="H5849" t="s">
        <v>47079</v>
      </c>
      <c r="I5849" t="s">
        <v>53639</v>
      </c>
      <c r="J5849" t="s">
        <v>23052</v>
      </c>
      <c r="K5849" t="s">
        <v>565</v>
      </c>
      <c r="L5849" s="119" t="str">
        <f t="shared" si="364"/>
        <v>NA</v>
      </c>
      <c r="M5849" s="119"/>
      <c r="N5849" s="120" t="str">
        <f t="shared" si="365"/>
        <v>NA</v>
      </c>
      <c r="O5849" s="120"/>
      <c r="P5849"/>
      <c r="Q5849"/>
      <c r="R5849"/>
      <c r="S5849"/>
      <c r="T5849"/>
      <c r="U5849" t="s">
        <v>7603</v>
      </c>
      <c r="V5849" t="s">
        <v>7601</v>
      </c>
      <c r="W5849" t="s">
        <v>7602</v>
      </c>
      <c r="X5849" t="s">
        <v>675</v>
      </c>
      <c r="Y5849" t="s">
        <v>543</v>
      </c>
      <c r="Z5849" t="s">
        <v>54</v>
      </c>
      <c r="AA5849"/>
      <c r="AB5849" t="s">
        <v>46346</v>
      </c>
      <c r="AC5849" t="s">
        <v>53090</v>
      </c>
      <c r="AD5849" t="s">
        <v>7604</v>
      </c>
      <c r="AE5849" t="s">
        <v>105</v>
      </c>
      <c r="AF5849" s="119" t="str">
        <f t="shared" si="366"/>
        <v>NA</v>
      </c>
      <c r="AG5849" s="119"/>
      <c r="AH5849" s="119"/>
      <c r="AI5849" s="119"/>
      <c r="AJ5849" s="119" t="str">
        <f t="shared" si="367"/>
        <v>NA</v>
      </c>
      <c r="AK5849" s="190"/>
      <c r="AL5849" s="191"/>
    </row>
    <row r="5850" spans="1:38" x14ac:dyDescent="0.25">
      <c r="A5850" t="s">
        <v>23375</v>
      </c>
      <c r="B5850" t="s">
        <v>23374</v>
      </c>
      <c r="C5850" t="s">
        <v>23039</v>
      </c>
      <c r="D5850" t="s">
        <v>702</v>
      </c>
      <c r="E5850" t="s">
        <v>1775</v>
      </c>
      <c r="F5850" t="s">
        <v>54</v>
      </c>
      <c r="G5850"/>
      <c r="H5850" t="s">
        <v>47079</v>
      </c>
      <c r="I5850" t="s">
        <v>53639</v>
      </c>
      <c r="J5850" t="s">
        <v>23375</v>
      </c>
      <c r="K5850" t="s">
        <v>565</v>
      </c>
      <c r="L5850" s="119" t="str">
        <f t="shared" si="364"/>
        <v>NA</v>
      </c>
      <c r="M5850" s="119"/>
      <c r="N5850" s="120" t="str">
        <f t="shared" si="365"/>
        <v>NA</v>
      </c>
      <c r="O5850" s="120"/>
      <c r="P5850"/>
      <c r="Q5850"/>
      <c r="R5850"/>
      <c r="S5850"/>
      <c r="T5850"/>
      <c r="U5850" t="s">
        <v>17565</v>
      </c>
      <c r="V5850" t="s">
        <v>17563</v>
      </c>
      <c r="W5850" t="s">
        <v>17564</v>
      </c>
      <c r="X5850" t="s">
        <v>675</v>
      </c>
      <c r="Y5850" t="s">
        <v>17566</v>
      </c>
      <c r="Z5850" t="s">
        <v>54</v>
      </c>
      <c r="AA5850"/>
      <c r="AB5850" t="s">
        <v>46348</v>
      </c>
      <c r="AC5850" t="s">
        <v>53091</v>
      </c>
      <c r="AD5850"/>
      <c r="AE5850" t="s">
        <v>565</v>
      </c>
      <c r="AF5850" s="119" t="str">
        <f t="shared" si="366"/>
        <v>NA</v>
      </c>
      <c r="AG5850" s="119"/>
      <c r="AH5850" s="119"/>
      <c r="AI5850" s="119"/>
      <c r="AJ5850" s="119" t="str">
        <f t="shared" si="367"/>
        <v>NA</v>
      </c>
      <c r="AK5850" s="190"/>
      <c r="AL5850" s="191"/>
    </row>
    <row r="5851" spans="1:38" x14ac:dyDescent="0.25">
      <c r="A5851" t="s">
        <v>23043</v>
      </c>
      <c r="B5851" t="s">
        <v>23042</v>
      </c>
      <c r="C5851" t="s">
        <v>23039</v>
      </c>
      <c r="D5851" t="s">
        <v>702</v>
      </c>
      <c r="E5851" t="s">
        <v>2840</v>
      </c>
      <c r="F5851" t="s">
        <v>54</v>
      </c>
      <c r="G5851"/>
      <c r="H5851" t="s">
        <v>47080</v>
      </c>
      <c r="I5851" t="s">
        <v>53640</v>
      </c>
      <c r="J5851" t="s">
        <v>23043</v>
      </c>
      <c r="K5851" t="s">
        <v>565</v>
      </c>
      <c r="L5851" s="119" t="str">
        <f t="shared" si="364"/>
        <v>NA</v>
      </c>
      <c r="M5851" s="119"/>
      <c r="N5851" s="120" t="str">
        <f t="shared" si="365"/>
        <v>NA</v>
      </c>
      <c r="O5851" s="120"/>
      <c r="P5851"/>
      <c r="Q5851"/>
      <c r="R5851"/>
      <c r="S5851"/>
      <c r="T5851"/>
      <c r="U5851" t="s">
        <v>17569</v>
      </c>
      <c r="V5851" t="s">
        <v>17567</v>
      </c>
      <c r="W5851" t="s">
        <v>17568</v>
      </c>
      <c r="X5851" t="s">
        <v>675</v>
      </c>
      <c r="Y5851" t="s">
        <v>17570</v>
      </c>
      <c r="Z5851" t="s">
        <v>54</v>
      </c>
      <c r="AA5851"/>
      <c r="AB5851" t="s">
        <v>46349</v>
      </c>
      <c r="AC5851" t="s">
        <v>53092</v>
      </c>
      <c r="AD5851"/>
      <c r="AE5851" t="s">
        <v>565</v>
      </c>
      <c r="AF5851" s="119" t="str">
        <f t="shared" si="366"/>
        <v>NA</v>
      </c>
      <c r="AG5851" s="119"/>
      <c r="AH5851" s="119"/>
      <c r="AI5851" s="119"/>
      <c r="AJ5851" s="119" t="str">
        <f t="shared" si="367"/>
        <v>NA</v>
      </c>
      <c r="AK5851" s="190"/>
      <c r="AL5851" s="191"/>
    </row>
    <row r="5852" spans="1:38" x14ac:dyDescent="0.25">
      <c r="A5852" t="s">
        <v>23409</v>
      </c>
      <c r="B5852" t="s">
        <v>23408</v>
      </c>
      <c r="C5852" t="s">
        <v>23039</v>
      </c>
      <c r="D5852" t="s">
        <v>702</v>
      </c>
      <c r="E5852" t="s">
        <v>2845</v>
      </c>
      <c r="F5852" t="s">
        <v>54</v>
      </c>
      <c r="G5852"/>
      <c r="H5852" t="s">
        <v>47081</v>
      </c>
      <c r="I5852" t="s">
        <v>53641</v>
      </c>
      <c r="J5852" t="s">
        <v>23409</v>
      </c>
      <c r="K5852" t="s">
        <v>565</v>
      </c>
      <c r="L5852" s="119" t="str">
        <f t="shared" si="364"/>
        <v>NA</v>
      </c>
      <c r="M5852" s="119"/>
      <c r="N5852" s="120" t="str">
        <f t="shared" si="365"/>
        <v>NA</v>
      </c>
      <c r="O5852" s="120"/>
      <c r="P5852"/>
      <c r="Q5852"/>
      <c r="R5852"/>
      <c r="S5852"/>
      <c r="T5852"/>
      <c r="U5852" t="s">
        <v>17613</v>
      </c>
      <c r="V5852" t="s">
        <v>17611</v>
      </c>
      <c r="W5852" t="s">
        <v>17612</v>
      </c>
      <c r="X5852" t="s">
        <v>675</v>
      </c>
      <c r="Y5852" t="s">
        <v>3152</v>
      </c>
      <c r="Z5852" t="s">
        <v>54</v>
      </c>
      <c r="AA5852"/>
      <c r="AB5852" t="s">
        <v>46350</v>
      </c>
      <c r="AC5852" t="s">
        <v>53093</v>
      </c>
      <c r="AD5852" t="s">
        <v>17614</v>
      </c>
      <c r="AE5852" t="s">
        <v>565</v>
      </c>
      <c r="AF5852" s="119" t="str">
        <f t="shared" si="366"/>
        <v>NA</v>
      </c>
      <c r="AG5852" s="119"/>
      <c r="AH5852" s="119"/>
      <c r="AI5852" s="119"/>
      <c r="AJ5852" s="119" t="str">
        <f t="shared" si="367"/>
        <v>NA</v>
      </c>
      <c r="AK5852" s="190"/>
      <c r="AL5852" s="191"/>
    </row>
    <row r="5853" spans="1:38" x14ac:dyDescent="0.25">
      <c r="A5853" t="s">
        <v>23401</v>
      </c>
      <c r="B5853" t="s">
        <v>23400</v>
      </c>
      <c r="C5853" t="s">
        <v>23039</v>
      </c>
      <c r="D5853" t="s">
        <v>702</v>
      </c>
      <c r="E5853" t="s">
        <v>2845</v>
      </c>
      <c r="F5853" t="s">
        <v>54</v>
      </c>
      <c r="G5853"/>
      <c r="H5853" t="s">
        <v>47081</v>
      </c>
      <c r="I5853" t="s">
        <v>53641</v>
      </c>
      <c r="J5853" t="s">
        <v>23401</v>
      </c>
      <c r="K5853" t="s">
        <v>565</v>
      </c>
      <c r="L5853" s="119" t="str">
        <f t="shared" si="364"/>
        <v>NA</v>
      </c>
      <c r="M5853" s="119"/>
      <c r="N5853" s="120" t="str">
        <f t="shared" si="365"/>
        <v>NA</v>
      </c>
      <c r="O5853" s="120"/>
      <c r="P5853"/>
      <c r="Q5853"/>
      <c r="R5853"/>
      <c r="S5853"/>
      <c r="T5853"/>
      <c r="U5853" t="s">
        <v>7827</v>
      </c>
      <c r="V5853" t="s">
        <v>7825</v>
      </c>
      <c r="W5853" t="s">
        <v>7826</v>
      </c>
      <c r="X5853" t="s">
        <v>675</v>
      </c>
      <c r="Y5853" t="s">
        <v>3152</v>
      </c>
      <c r="Z5853" t="s">
        <v>54</v>
      </c>
      <c r="AA5853"/>
      <c r="AB5853" t="s">
        <v>46351</v>
      </c>
      <c r="AC5853" t="s">
        <v>53093</v>
      </c>
      <c r="AD5853" t="s">
        <v>7828</v>
      </c>
      <c r="AE5853" t="s">
        <v>105</v>
      </c>
      <c r="AF5853" s="119" t="str">
        <f t="shared" si="366"/>
        <v>NA</v>
      </c>
      <c r="AG5853" s="119"/>
      <c r="AH5853" s="119"/>
      <c r="AI5853" s="119"/>
      <c r="AJ5853" s="119" t="str">
        <f t="shared" si="367"/>
        <v>NA</v>
      </c>
      <c r="AK5853" s="190"/>
      <c r="AL5853" s="191"/>
    </row>
    <row r="5854" spans="1:38" x14ac:dyDescent="0.25">
      <c r="A5854" t="s">
        <v>23040</v>
      </c>
      <c r="B5854" t="s">
        <v>23038</v>
      </c>
      <c r="C5854" t="s">
        <v>23039</v>
      </c>
      <c r="D5854" t="s">
        <v>702</v>
      </c>
      <c r="E5854" t="s">
        <v>2845</v>
      </c>
      <c r="F5854" t="s">
        <v>54</v>
      </c>
      <c r="G5854"/>
      <c r="H5854" t="s">
        <v>47081</v>
      </c>
      <c r="I5854" t="s">
        <v>53641</v>
      </c>
      <c r="J5854" t="s">
        <v>23041</v>
      </c>
      <c r="K5854" t="s">
        <v>565</v>
      </c>
      <c r="L5854" s="119" t="str">
        <f t="shared" si="364"/>
        <v>NA</v>
      </c>
      <c r="M5854" s="119"/>
      <c r="N5854" s="120" t="str">
        <f t="shared" si="365"/>
        <v>NA</v>
      </c>
      <c r="O5854" s="120"/>
      <c r="P5854"/>
      <c r="Q5854"/>
      <c r="R5854"/>
      <c r="S5854"/>
      <c r="T5854"/>
      <c r="U5854" t="s">
        <v>17617</v>
      </c>
      <c r="V5854" t="s">
        <v>17615</v>
      </c>
      <c r="W5854" t="s">
        <v>17616</v>
      </c>
      <c r="X5854" t="s">
        <v>675</v>
      </c>
      <c r="Y5854" t="s">
        <v>17618</v>
      </c>
      <c r="Z5854" t="s">
        <v>54</v>
      </c>
      <c r="AA5854"/>
      <c r="AB5854" t="s">
        <v>46352</v>
      </c>
      <c r="AC5854" t="s">
        <v>53094</v>
      </c>
      <c r="AD5854"/>
      <c r="AE5854" t="s">
        <v>565</v>
      </c>
      <c r="AF5854" s="119" t="str">
        <f t="shared" si="366"/>
        <v>NA</v>
      </c>
      <c r="AG5854" s="119"/>
      <c r="AH5854" s="119"/>
      <c r="AI5854" s="119"/>
      <c r="AJ5854" s="119" t="str">
        <f t="shared" si="367"/>
        <v>NA</v>
      </c>
      <c r="AK5854" s="190"/>
      <c r="AL5854" s="191"/>
    </row>
    <row r="5855" spans="1:38" x14ac:dyDescent="0.25">
      <c r="A5855" t="s">
        <v>23399</v>
      </c>
      <c r="B5855" t="s">
        <v>23398</v>
      </c>
      <c r="C5855" t="s">
        <v>23039</v>
      </c>
      <c r="D5855" t="s">
        <v>702</v>
      </c>
      <c r="E5855" t="s">
        <v>2845</v>
      </c>
      <c r="F5855" t="s">
        <v>54</v>
      </c>
      <c r="G5855"/>
      <c r="H5855" t="s">
        <v>47081</v>
      </c>
      <c r="I5855" t="s">
        <v>53641</v>
      </c>
      <c r="J5855" t="s">
        <v>23399</v>
      </c>
      <c r="K5855" t="s">
        <v>565</v>
      </c>
      <c r="L5855" s="119" t="str">
        <f t="shared" si="364"/>
        <v>NA</v>
      </c>
      <c r="M5855" s="119"/>
      <c r="N5855" s="120" t="str">
        <f t="shared" si="365"/>
        <v>NA</v>
      </c>
      <c r="O5855" s="120"/>
      <c r="P5855"/>
      <c r="Q5855"/>
      <c r="R5855"/>
      <c r="S5855"/>
      <c r="T5855"/>
      <c r="U5855" t="s">
        <v>17625</v>
      </c>
      <c r="V5855" t="s">
        <v>17623</v>
      </c>
      <c r="W5855" t="s">
        <v>17624</v>
      </c>
      <c r="X5855" t="s">
        <v>675</v>
      </c>
      <c r="Y5855" t="s">
        <v>2428</v>
      </c>
      <c r="Z5855" t="s">
        <v>54</v>
      </c>
      <c r="AA5855"/>
      <c r="AB5855" t="s">
        <v>46353</v>
      </c>
      <c r="AC5855" t="s">
        <v>53095</v>
      </c>
      <c r="AD5855"/>
      <c r="AE5855" t="s">
        <v>565</v>
      </c>
      <c r="AF5855" s="119" t="str">
        <f t="shared" si="366"/>
        <v>NA</v>
      </c>
      <c r="AG5855" s="119"/>
      <c r="AH5855" s="119"/>
      <c r="AI5855" s="119"/>
      <c r="AJ5855" s="119" t="str">
        <f t="shared" si="367"/>
        <v>NA</v>
      </c>
      <c r="AK5855" s="190"/>
      <c r="AL5855" s="191"/>
    </row>
    <row r="5856" spans="1:38" x14ac:dyDescent="0.25">
      <c r="A5856" t="s">
        <v>23054</v>
      </c>
      <c r="B5856" t="s">
        <v>23053</v>
      </c>
      <c r="C5856" t="s">
        <v>23039</v>
      </c>
      <c r="D5856" t="s">
        <v>702</v>
      </c>
      <c r="E5856" t="s">
        <v>2970</v>
      </c>
      <c r="F5856" t="s">
        <v>54</v>
      </c>
      <c r="G5856"/>
      <c r="H5856" t="s">
        <v>47082</v>
      </c>
      <c r="I5856" t="s">
        <v>53642</v>
      </c>
      <c r="J5856" t="s">
        <v>23055</v>
      </c>
      <c r="K5856" t="s">
        <v>565</v>
      </c>
      <c r="L5856" s="119" t="str">
        <f t="shared" si="364"/>
        <v>NA</v>
      </c>
      <c r="M5856" s="119"/>
      <c r="N5856" s="120" t="str">
        <f t="shared" si="365"/>
        <v>NA</v>
      </c>
      <c r="O5856" s="120"/>
      <c r="P5856"/>
      <c r="Q5856"/>
      <c r="R5856"/>
      <c r="S5856"/>
      <c r="T5856"/>
      <c r="U5856" t="s">
        <v>17721</v>
      </c>
      <c r="V5856" t="s">
        <v>17719</v>
      </c>
      <c r="W5856" t="s">
        <v>17720</v>
      </c>
      <c r="X5856" t="s">
        <v>675</v>
      </c>
      <c r="Y5856" t="s">
        <v>724</v>
      </c>
      <c r="Z5856" t="s">
        <v>54</v>
      </c>
      <c r="AA5856"/>
      <c r="AB5856" t="s">
        <v>46354</v>
      </c>
      <c r="AC5856" t="s">
        <v>53096</v>
      </c>
      <c r="AD5856"/>
      <c r="AE5856" t="s">
        <v>565</v>
      </c>
      <c r="AF5856" s="119" t="str">
        <f t="shared" si="366"/>
        <v>NA</v>
      </c>
      <c r="AG5856" s="119"/>
      <c r="AH5856" s="119"/>
      <c r="AI5856" s="119"/>
      <c r="AJ5856" s="119" t="str">
        <f t="shared" si="367"/>
        <v>NA</v>
      </c>
      <c r="AK5856" s="190"/>
      <c r="AL5856" s="191"/>
    </row>
    <row r="5857" spans="1:38" x14ac:dyDescent="0.25">
      <c r="A5857" t="s">
        <v>23377</v>
      </c>
      <c r="B5857" t="s">
        <v>23376</v>
      </c>
      <c r="C5857" t="s">
        <v>22755</v>
      </c>
      <c r="D5857" t="s">
        <v>702</v>
      </c>
      <c r="E5857" t="s">
        <v>3033</v>
      </c>
      <c r="F5857" t="s">
        <v>54</v>
      </c>
      <c r="G5857"/>
      <c r="H5857" t="s">
        <v>47083</v>
      </c>
      <c r="I5857" t="s">
        <v>53643</v>
      </c>
      <c r="J5857" t="s">
        <v>23378</v>
      </c>
      <c r="K5857" t="s">
        <v>565</v>
      </c>
      <c r="L5857" s="119" t="str">
        <f t="shared" si="364"/>
        <v>NA</v>
      </c>
      <c r="M5857" s="119"/>
      <c r="N5857" s="120" t="str">
        <f t="shared" si="365"/>
        <v>NA</v>
      </c>
      <c r="O5857" s="120"/>
      <c r="P5857"/>
      <c r="Q5857"/>
      <c r="R5857"/>
      <c r="S5857"/>
      <c r="T5857"/>
      <c r="U5857" t="s">
        <v>21518</v>
      </c>
      <c r="V5857" t="s">
        <v>21516</v>
      </c>
      <c r="W5857" t="s">
        <v>21517</v>
      </c>
      <c r="X5857" t="s">
        <v>675</v>
      </c>
      <c r="Y5857" t="s">
        <v>21519</v>
      </c>
      <c r="Z5857" t="s">
        <v>54</v>
      </c>
      <c r="AA5857"/>
      <c r="AB5857" t="s">
        <v>46355</v>
      </c>
      <c r="AC5857" t="s">
        <v>53097</v>
      </c>
      <c r="AD5857"/>
      <c r="AE5857" t="s">
        <v>565</v>
      </c>
      <c r="AF5857" s="119" t="str">
        <f t="shared" si="366"/>
        <v>NA</v>
      </c>
      <c r="AG5857" s="119"/>
      <c r="AH5857" s="119"/>
      <c r="AI5857" s="119"/>
      <c r="AJ5857" s="119" t="str">
        <f t="shared" si="367"/>
        <v>NA</v>
      </c>
      <c r="AK5857" s="190"/>
      <c r="AL5857" s="191"/>
    </row>
    <row r="5858" spans="1:38" x14ac:dyDescent="0.25">
      <c r="A5858" t="s">
        <v>23380</v>
      </c>
      <c r="B5858" t="s">
        <v>23379</v>
      </c>
      <c r="C5858" t="s">
        <v>22755</v>
      </c>
      <c r="D5858" t="s">
        <v>702</v>
      </c>
      <c r="E5858" t="s">
        <v>3033</v>
      </c>
      <c r="F5858" t="s">
        <v>54</v>
      </c>
      <c r="G5858"/>
      <c r="H5858" t="s">
        <v>47083</v>
      </c>
      <c r="I5858" t="s">
        <v>53643</v>
      </c>
      <c r="J5858" t="s">
        <v>23381</v>
      </c>
      <c r="K5858" t="s">
        <v>565</v>
      </c>
      <c r="L5858" s="119" t="str">
        <f t="shared" si="364"/>
        <v>NA</v>
      </c>
      <c r="M5858" s="119"/>
      <c r="N5858" s="120" t="str">
        <f t="shared" si="365"/>
        <v>NA</v>
      </c>
      <c r="O5858" s="120"/>
      <c r="P5858"/>
      <c r="Q5858"/>
      <c r="R5858"/>
      <c r="S5858"/>
      <c r="T5858"/>
      <c r="U5858" t="s">
        <v>21565</v>
      </c>
      <c r="V5858" t="s">
        <v>21563</v>
      </c>
      <c r="W5858" t="s">
        <v>21564</v>
      </c>
      <c r="X5858" t="s">
        <v>675</v>
      </c>
      <c r="Y5858" t="s">
        <v>3646</v>
      </c>
      <c r="Z5858" t="s">
        <v>54</v>
      </c>
      <c r="AA5858"/>
      <c r="AB5858" t="s">
        <v>46356</v>
      </c>
      <c r="AC5858" t="s">
        <v>53098</v>
      </c>
      <c r="AD5858"/>
      <c r="AE5858" t="s">
        <v>565</v>
      </c>
      <c r="AF5858" s="119" t="str">
        <f t="shared" si="366"/>
        <v>NA</v>
      </c>
      <c r="AG5858" s="119"/>
      <c r="AH5858" s="119"/>
      <c r="AI5858" s="119"/>
      <c r="AJ5858" s="119" t="str">
        <f t="shared" si="367"/>
        <v>NA</v>
      </c>
      <c r="AK5858" s="190"/>
      <c r="AL5858" s="191"/>
    </row>
    <row r="5859" spans="1:38" x14ac:dyDescent="0.25">
      <c r="A5859" t="s">
        <v>23386</v>
      </c>
      <c r="B5859" t="s">
        <v>23385</v>
      </c>
      <c r="C5859" t="s">
        <v>22755</v>
      </c>
      <c r="D5859" t="s">
        <v>702</v>
      </c>
      <c r="E5859" t="s">
        <v>3033</v>
      </c>
      <c r="F5859" t="s">
        <v>54</v>
      </c>
      <c r="G5859"/>
      <c r="H5859" t="s">
        <v>47083</v>
      </c>
      <c r="I5859" t="s">
        <v>53643</v>
      </c>
      <c r="J5859" t="s">
        <v>23387</v>
      </c>
      <c r="K5859" t="s">
        <v>565</v>
      </c>
      <c r="L5859" s="119" t="str">
        <f t="shared" si="364"/>
        <v>NA</v>
      </c>
      <c r="M5859" s="119"/>
      <c r="N5859" s="120" t="str">
        <f t="shared" si="365"/>
        <v>NA</v>
      </c>
      <c r="O5859" s="120"/>
      <c r="P5859"/>
      <c r="Q5859"/>
      <c r="R5859"/>
      <c r="S5859"/>
      <c r="T5859"/>
      <c r="U5859" t="s">
        <v>10848</v>
      </c>
      <c r="V5859" t="s">
        <v>10846</v>
      </c>
      <c r="W5859" t="s">
        <v>10847</v>
      </c>
      <c r="X5859" t="s">
        <v>675</v>
      </c>
      <c r="Y5859" t="s">
        <v>10849</v>
      </c>
      <c r="Z5859" t="s">
        <v>54</v>
      </c>
      <c r="AA5859"/>
      <c r="AB5859" t="s">
        <v>46357</v>
      </c>
      <c r="AC5859" t="s">
        <v>53099</v>
      </c>
      <c r="AD5859" t="s">
        <v>10848</v>
      </c>
      <c r="AE5859" t="s">
        <v>565</v>
      </c>
      <c r="AF5859" s="119" t="str">
        <f t="shared" si="366"/>
        <v>NA</v>
      </c>
      <c r="AG5859" s="119"/>
      <c r="AH5859" s="119"/>
      <c r="AI5859" s="119"/>
      <c r="AJ5859" s="119" t="str">
        <f t="shared" si="367"/>
        <v>NA</v>
      </c>
      <c r="AK5859" s="190"/>
      <c r="AL5859" s="191"/>
    </row>
    <row r="5860" spans="1:38" x14ac:dyDescent="0.25">
      <c r="A5860" t="s">
        <v>23426</v>
      </c>
      <c r="B5860" t="s">
        <v>23425</v>
      </c>
      <c r="C5860" t="s">
        <v>22755</v>
      </c>
      <c r="D5860" t="s">
        <v>702</v>
      </c>
      <c r="E5860" t="s">
        <v>3332</v>
      </c>
      <c r="F5860" t="s">
        <v>54</v>
      </c>
      <c r="G5860"/>
      <c r="H5860" t="s">
        <v>47084</v>
      </c>
      <c r="I5860" t="s">
        <v>53644</v>
      </c>
      <c r="J5860" t="s">
        <v>23427</v>
      </c>
      <c r="K5860" t="s">
        <v>565</v>
      </c>
      <c r="L5860" s="119" t="str">
        <f t="shared" si="364"/>
        <v>NA</v>
      </c>
      <c r="M5860" s="119"/>
      <c r="N5860" s="120" t="str">
        <f t="shared" si="365"/>
        <v>NA</v>
      </c>
      <c r="O5860" s="120"/>
      <c r="P5860"/>
      <c r="Q5860"/>
      <c r="R5860"/>
      <c r="S5860"/>
      <c r="T5860"/>
      <c r="U5860" t="s">
        <v>18717</v>
      </c>
      <c r="V5860" t="s">
        <v>18715</v>
      </c>
      <c r="W5860" t="s">
        <v>18716</v>
      </c>
      <c r="X5860" t="s">
        <v>675</v>
      </c>
      <c r="Y5860" t="s">
        <v>18718</v>
      </c>
      <c r="Z5860" t="s">
        <v>54</v>
      </c>
      <c r="AA5860"/>
      <c r="AB5860" t="s">
        <v>46358</v>
      </c>
      <c r="AC5860" t="s">
        <v>53100</v>
      </c>
      <c r="AD5860"/>
      <c r="AE5860" t="s">
        <v>565</v>
      </c>
      <c r="AF5860" s="119" t="str">
        <f t="shared" si="366"/>
        <v>NA</v>
      </c>
      <c r="AG5860" s="119"/>
      <c r="AH5860" s="119"/>
      <c r="AI5860" s="119"/>
      <c r="AJ5860" s="119" t="str">
        <f t="shared" si="367"/>
        <v>NA</v>
      </c>
      <c r="AK5860" s="190"/>
      <c r="AL5860" s="191"/>
    </row>
    <row r="5861" spans="1:38" x14ac:dyDescent="0.25">
      <c r="A5861" t="s">
        <v>23389</v>
      </c>
      <c r="B5861" t="s">
        <v>23388</v>
      </c>
      <c r="C5861" t="s">
        <v>22755</v>
      </c>
      <c r="D5861" t="s">
        <v>702</v>
      </c>
      <c r="E5861" t="s">
        <v>23390</v>
      </c>
      <c r="F5861" t="s">
        <v>54</v>
      </c>
      <c r="G5861"/>
      <c r="H5861" t="s">
        <v>47085</v>
      </c>
      <c r="I5861" t="s">
        <v>53645</v>
      </c>
      <c r="J5861" t="s">
        <v>23391</v>
      </c>
      <c r="K5861" t="s">
        <v>565</v>
      </c>
      <c r="L5861" s="119" t="str">
        <f t="shared" si="364"/>
        <v>NA</v>
      </c>
      <c r="M5861" s="119"/>
      <c r="N5861" s="120" t="str">
        <f t="shared" si="365"/>
        <v>NA</v>
      </c>
      <c r="O5861" s="120"/>
      <c r="P5861"/>
      <c r="Q5861"/>
      <c r="R5861"/>
      <c r="S5861"/>
      <c r="T5861"/>
      <c r="U5861" t="s">
        <v>6838</v>
      </c>
      <c r="V5861" t="s">
        <v>6836</v>
      </c>
      <c r="W5861" t="s">
        <v>6837</v>
      </c>
      <c r="X5861" t="s">
        <v>675</v>
      </c>
      <c r="Y5861" t="s">
        <v>6839</v>
      </c>
      <c r="Z5861" t="s">
        <v>54</v>
      </c>
      <c r="AA5861"/>
      <c r="AB5861" t="s">
        <v>46359</v>
      </c>
      <c r="AC5861" t="s">
        <v>53101</v>
      </c>
      <c r="AD5861"/>
      <c r="AE5861" t="s">
        <v>105</v>
      </c>
      <c r="AF5861" s="119" t="str">
        <f t="shared" si="366"/>
        <v>NA</v>
      </c>
      <c r="AG5861" s="119"/>
      <c r="AH5861" s="119"/>
      <c r="AI5861" s="119"/>
      <c r="AJ5861" s="119" t="str">
        <f t="shared" si="367"/>
        <v>NA</v>
      </c>
      <c r="AK5861" s="190"/>
      <c r="AL5861" s="191"/>
    </row>
    <row r="5862" spans="1:38" x14ac:dyDescent="0.25">
      <c r="A5862" t="s">
        <v>23420</v>
      </c>
      <c r="B5862" t="s">
        <v>23419</v>
      </c>
      <c r="C5862" t="s">
        <v>22755</v>
      </c>
      <c r="D5862" t="s">
        <v>702</v>
      </c>
      <c r="E5862" t="s">
        <v>2162</v>
      </c>
      <c r="F5862" t="s">
        <v>54</v>
      </c>
      <c r="G5862"/>
      <c r="H5862" t="s">
        <v>47086</v>
      </c>
      <c r="I5862" t="s">
        <v>53646</v>
      </c>
      <c r="J5862" t="s">
        <v>23421</v>
      </c>
      <c r="K5862" t="s">
        <v>565</v>
      </c>
      <c r="L5862" s="119" t="str">
        <f t="shared" si="364"/>
        <v>NA</v>
      </c>
      <c r="M5862" s="119"/>
      <c r="N5862" s="120" t="str">
        <f t="shared" si="365"/>
        <v>NA</v>
      </c>
      <c r="O5862" s="120"/>
      <c r="P5862"/>
      <c r="Q5862"/>
      <c r="R5862"/>
      <c r="S5862"/>
      <c r="T5862"/>
      <c r="U5862" t="s">
        <v>15855</v>
      </c>
      <c r="V5862" t="s">
        <v>15853</v>
      </c>
      <c r="W5862" t="s">
        <v>15854</v>
      </c>
      <c r="X5862" t="s">
        <v>675</v>
      </c>
      <c r="Y5862" t="s">
        <v>15856</v>
      </c>
      <c r="Z5862" t="s">
        <v>54</v>
      </c>
      <c r="AA5862"/>
      <c r="AB5862" t="s">
        <v>46360</v>
      </c>
      <c r="AC5862" t="s">
        <v>53102</v>
      </c>
      <c r="AD5862" t="s">
        <v>15857</v>
      </c>
      <c r="AE5862" t="s">
        <v>565</v>
      </c>
      <c r="AF5862" s="119" t="str">
        <f t="shared" si="366"/>
        <v>NA</v>
      </c>
      <c r="AG5862" s="119"/>
      <c r="AH5862" s="119"/>
      <c r="AI5862" s="119"/>
      <c r="AJ5862" s="119" t="str">
        <f t="shared" si="367"/>
        <v>NA</v>
      </c>
      <c r="AK5862" s="190"/>
      <c r="AL5862" s="191"/>
    </row>
    <row r="5863" spans="1:38" x14ac:dyDescent="0.25">
      <c r="A5863" t="s">
        <v>23045</v>
      </c>
      <c r="B5863" t="s">
        <v>23044</v>
      </c>
      <c r="C5863" t="s">
        <v>22755</v>
      </c>
      <c r="D5863" t="s">
        <v>702</v>
      </c>
      <c r="E5863" t="s">
        <v>2162</v>
      </c>
      <c r="F5863" t="s">
        <v>54</v>
      </c>
      <c r="G5863"/>
      <c r="H5863" t="s">
        <v>47086</v>
      </c>
      <c r="I5863" t="s">
        <v>53646</v>
      </c>
      <c r="J5863" t="s">
        <v>23046</v>
      </c>
      <c r="K5863" t="s">
        <v>565</v>
      </c>
      <c r="L5863" s="119" t="str">
        <f t="shared" si="364"/>
        <v>NA</v>
      </c>
      <c r="M5863" s="119"/>
      <c r="N5863" s="120" t="str">
        <f t="shared" si="365"/>
        <v>NA</v>
      </c>
      <c r="O5863" s="120"/>
      <c r="P5863"/>
      <c r="Q5863"/>
      <c r="R5863"/>
      <c r="S5863"/>
      <c r="T5863"/>
      <c r="U5863" t="s">
        <v>9489</v>
      </c>
      <c r="V5863" t="s">
        <v>9487</v>
      </c>
      <c r="W5863" t="s">
        <v>9488</v>
      </c>
      <c r="X5863" t="s">
        <v>675</v>
      </c>
      <c r="Y5863" t="s">
        <v>9490</v>
      </c>
      <c r="Z5863" t="s">
        <v>54</v>
      </c>
      <c r="AA5863"/>
      <c r="AB5863" t="s">
        <v>46361</v>
      </c>
      <c r="AC5863" t="s">
        <v>53103</v>
      </c>
      <c r="AD5863" t="s">
        <v>9491</v>
      </c>
      <c r="AE5863" t="s">
        <v>105</v>
      </c>
      <c r="AF5863" s="119" t="str">
        <f t="shared" si="366"/>
        <v>NA</v>
      </c>
      <c r="AG5863" s="119"/>
      <c r="AH5863" s="119"/>
      <c r="AI5863" s="119"/>
      <c r="AJ5863" s="119" t="str">
        <f t="shared" si="367"/>
        <v>NA</v>
      </c>
      <c r="AK5863" s="190"/>
      <c r="AL5863" s="191"/>
    </row>
    <row r="5864" spans="1:38" x14ac:dyDescent="0.25">
      <c r="A5864" t="s">
        <v>23584</v>
      </c>
      <c r="B5864" t="s">
        <v>23583</v>
      </c>
      <c r="C5864" t="s">
        <v>22755</v>
      </c>
      <c r="D5864" t="s">
        <v>702</v>
      </c>
      <c r="E5864" t="s">
        <v>2162</v>
      </c>
      <c r="F5864" t="s">
        <v>54</v>
      </c>
      <c r="G5864"/>
      <c r="H5864" t="s">
        <v>47086</v>
      </c>
      <c r="I5864" t="s">
        <v>53646</v>
      </c>
      <c r="J5864" t="s">
        <v>23585</v>
      </c>
      <c r="K5864" t="s">
        <v>565</v>
      </c>
      <c r="L5864" s="119" t="str">
        <f t="shared" si="364"/>
        <v>NA</v>
      </c>
      <c r="M5864" s="119"/>
      <c r="N5864" s="120" t="str">
        <f t="shared" si="365"/>
        <v>NA</v>
      </c>
      <c r="O5864" s="120"/>
      <c r="P5864"/>
      <c r="Q5864"/>
      <c r="R5864"/>
      <c r="S5864"/>
      <c r="T5864"/>
      <c r="U5864" t="s">
        <v>16287</v>
      </c>
      <c r="V5864" t="s">
        <v>16285</v>
      </c>
      <c r="W5864" t="s">
        <v>16286</v>
      </c>
      <c r="X5864" t="s">
        <v>675</v>
      </c>
      <c r="Y5864" t="s">
        <v>11144</v>
      </c>
      <c r="Z5864" t="s">
        <v>54</v>
      </c>
      <c r="AA5864"/>
      <c r="AB5864" t="s">
        <v>46362</v>
      </c>
      <c r="AC5864" t="s">
        <v>53104</v>
      </c>
      <c r="AD5864" t="s">
        <v>16287</v>
      </c>
      <c r="AE5864" t="s">
        <v>565</v>
      </c>
      <c r="AF5864" s="119" t="str">
        <f t="shared" si="366"/>
        <v>NA</v>
      </c>
      <c r="AG5864" s="119"/>
      <c r="AH5864" s="119"/>
      <c r="AI5864" s="119"/>
      <c r="AJ5864" s="119" t="str">
        <f t="shared" si="367"/>
        <v>NA</v>
      </c>
      <c r="AK5864" s="190"/>
      <c r="AL5864" s="191"/>
    </row>
    <row r="5865" spans="1:38" x14ac:dyDescent="0.25">
      <c r="A5865" t="s">
        <v>23235</v>
      </c>
      <c r="B5865" t="s">
        <v>23234</v>
      </c>
      <c r="C5865" t="s">
        <v>22755</v>
      </c>
      <c r="D5865" t="s">
        <v>702</v>
      </c>
      <c r="E5865" t="s">
        <v>2162</v>
      </c>
      <c r="F5865" t="s">
        <v>54</v>
      </c>
      <c r="G5865"/>
      <c r="H5865" t="s">
        <v>47086</v>
      </c>
      <c r="I5865" t="s">
        <v>53646</v>
      </c>
      <c r="J5865" t="s">
        <v>23236</v>
      </c>
      <c r="K5865" t="s">
        <v>565</v>
      </c>
      <c r="L5865" s="119" t="str">
        <f t="shared" si="364"/>
        <v>NA</v>
      </c>
      <c r="M5865" s="119"/>
      <c r="N5865" s="120" t="str">
        <f t="shared" si="365"/>
        <v>NA</v>
      </c>
      <c r="O5865" s="120"/>
      <c r="P5865"/>
      <c r="Q5865"/>
      <c r="R5865"/>
      <c r="S5865"/>
      <c r="T5865"/>
      <c r="U5865" t="s">
        <v>22553</v>
      </c>
      <c r="V5865" t="s">
        <v>22552</v>
      </c>
      <c r="W5865" t="s">
        <v>10700</v>
      </c>
      <c r="X5865" t="s">
        <v>675</v>
      </c>
      <c r="Y5865" t="s">
        <v>11144</v>
      </c>
      <c r="Z5865" t="s">
        <v>54</v>
      </c>
      <c r="AA5865"/>
      <c r="AB5865" t="s">
        <v>46363</v>
      </c>
      <c r="AC5865" t="s">
        <v>53104</v>
      </c>
      <c r="AD5865" t="s">
        <v>22554</v>
      </c>
      <c r="AE5865" t="s">
        <v>565</v>
      </c>
      <c r="AF5865" s="119" t="str">
        <f t="shared" si="366"/>
        <v>NA</v>
      </c>
      <c r="AG5865" s="119"/>
      <c r="AH5865" s="119"/>
      <c r="AI5865" s="119"/>
      <c r="AJ5865" s="119" t="str">
        <f t="shared" si="367"/>
        <v>NA</v>
      </c>
      <c r="AK5865" s="190"/>
      <c r="AL5865" s="191"/>
    </row>
    <row r="5866" spans="1:38" x14ac:dyDescent="0.25">
      <c r="A5866" t="s">
        <v>23232</v>
      </c>
      <c r="B5866" t="s">
        <v>23231</v>
      </c>
      <c r="C5866" t="s">
        <v>22755</v>
      </c>
      <c r="D5866" t="s">
        <v>702</v>
      </c>
      <c r="E5866" t="s">
        <v>2162</v>
      </c>
      <c r="F5866" t="s">
        <v>54</v>
      </c>
      <c r="G5866"/>
      <c r="H5866" t="s">
        <v>47086</v>
      </c>
      <c r="I5866" t="s">
        <v>53646</v>
      </c>
      <c r="J5866" t="s">
        <v>23233</v>
      </c>
      <c r="K5866" t="s">
        <v>565</v>
      </c>
      <c r="L5866" s="119" t="str">
        <f t="shared" si="364"/>
        <v>NA</v>
      </c>
      <c r="M5866" s="119"/>
      <c r="N5866" s="120" t="str">
        <f t="shared" si="365"/>
        <v>NA</v>
      </c>
      <c r="O5866" s="120"/>
      <c r="P5866"/>
      <c r="Q5866"/>
      <c r="R5866"/>
      <c r="S5866"/>
      <c r="T5866"/>
      <c r="U5866" t="s">
        <v>11143</v>
      </c>
      <c r="V5866" t="s">
        <v>11141</v>
      </c>
      <c r="W5866" t="s">
        <v>11142</v>
      </c>
      <c r="X5866" t="s">
        <v>675</v>
      </c>
      <c r="Y5866" t="s">
        <v>11144</v>
      </c>
      <c r="Z5866" t="s">
        <v>54</v>
      </c>
      <c r="AA5866"/>
      <c r="AB5866" t="s">
        <v>46364</v>
      </c>
      <c r="AC5866" t="s">
        <v>53104</v>
      </c>
      <c r="AD5866"/>
      <c r="AE5866" t="s">
        <v>105</v>
      </c>
      <c r="AF5866" s="119" t="str">
        <f t="shared" si="366"/>
        <v>NA</v>
      </c>
      <c r="AG5866" s="119"/>
      <c r="AH5866" s="119"/>
      <c r="AI5866" s="119"/>
      <c r="AJ5866" s="119" t="str">
        <f t="shared" si="367"/>
        <v>NA</v>
      </c>
      <c r="AK5866" s="190"/>
      <c r="AL5866" s="191"/>
    </row>
    <row r="5867" spans="1:38" x14ac:dyDescent="0.25">
      <c r="A5867" t="s">
        <v>23029</v>
      </c>
      <c r="B5867" t="s">
        <v>23028</v>
      </c>
      <c r="C5867" t="s">
        <v>22755</v>
      </c>
      <c r="D5867" t="s">
        <v>702</v>
      </c>
      <c r="E5867" t="s">
        <v>2162</v>
      </c>
      <c r="F5867" t="s">
        <v>54</v>
      </c>
      <c r="G5867"/>
      <c r="H5867" t="s">
        <v>47086</v>
      </c>
      <c r="I5867" t="s">
        <v>53646</v>
      </c>
      <c r="J5867" t="s">
        <v>23030</v>
      </c>
      <c r="K5867" t="s">
        <v>565</v>
      </c>
      <c r="L5867" s="119" t="str">
        <f t="shared" si="364"/>
        <v>NA</v>
      </c>
      <c r="M5867" s="119"/>
      <c r="N5867" s="120" t="str">
        <f t="shared" si="365"/>
        <v>NA</v>
      </c>
      <c r="O5867" s="120"/>
      <c r="P5867"/>
      <c r="Q5867"/>
      <c r="R5867"/>
      <c r="S5867"/>
      <c r="T5867"/>
      <c r="U5867" t="s">
        <v>15620</v>
      </c>
      <c r="V5867" t="s">
        <v>15618</v>
      </c>
      <c r="W5867" t="s">
        <v>15619</v>
      </c>
      <c r="X5867" t="s">
        <v>675</v>
      </c>
      <c r="Y5867" t="s">
        <v>15621</v>
      </c>
      <c r="Z5867" t="s">
        <v>54</v>
      </c>
      <c r="AA5867"/>
      <c r="AB5867" t="s">
        <v>46365</v>
      </c>
      <c r="AC5867" t="s">
        <v>53105</v>
      </c>
      <c r="AD5867"/>
      <c r="AE5867" t="s">
        <v>565</v>
      </c>
      <c r="AF5867" s="119" t="str">
        <f t="shared" si="366"/>
        <v>NA</v>
      </c>
      <c r="AG5867" s="119"/>
      <c r="AH5867" s="119"/>
      <c r="AI5867" s="119"/>
      <c r="AJ5867" s="119" t="str">
        <f t="shared" si="367"/>
        <v>NA</v>
      </c>
      <c r="AK5867" s="190"/>
      <c r="AL5867" s="191"/>
    </row>
    <row r="5868" spans="1:38" x14ac:dyDescent="0.25">
      <c r="A5868" t="s">
        <v>23417</v>
      </c>
      <c r="B5868" t="s">
        <v>23416</v>
      </c>
      <c r="C5868" t="s">
        <v>22755</v>
      </c>
      <c r="D5868" t="s">
        <v>702</v>
      </c>
      <c r="E5868" t="s">
        <v>2162</v>
      </c>
      <c r="F5868" t="s">
        <v>54</v>
      </c>
      <c r="G5868"/>
      <c r="H5868" t="s">
        <v>47086</v>
      </c>
      <c r="I5868" t="s">
        <v>53646</v>
      </c>
      <c r="J5868" t="s">
        <v>23418</v>
      </c>
      <c r="K5868" t="s">
        <v>565</v>
      </c>
      <c r="L5868" s="119" t="str">
        <f t="shared" si="364"/>
        <v>NA</v>
      </c>
      <c r="M5868" s="119"/>
      <c r="N5868" s="120" t="str">
        <f t="shared" si="365"/>
        <v>NA</v>
      </c>
      <c r="O5868" s="120"/>
      <c r="P5868"/>
      <c r="Q5868"/>
      <c r="R5868"/>
      <c r="S5868"/>
      <c r="T5868"/>
      <c r="U5868" t="s">
        <v>16349</v>
      </c>
      <c r="V5868" t="s">
        <v>16347</v>
      </c>
      <c r="W5868" t="s">
        <v>16348</v>
      </c>
      <c r="X5868" t="s">
        <v>675</v>
      </c>
      <c r="Y5868" t="s">
        <v>16350</v>
      </c>
      <c r="Z5868" t="s">
        <v>54</v>
      </c>
      <c r="AA5868"/>
      <c r="AB5868" t="s">
        <v>46366</v>
      </c>
      <c r="AC5868" t="s">
        <v>53106</v>
      </c>
      <c r="AD5868" t="s">
        <v>16351</v>
      </c>
      <c r="AE5868" t="s">
        <v>565</v>
      </c>
      <c r="AF5868" s="119" t="str">
        <f t="shared" si="366"/>
        <v>NA</v>
      </c>
      <c r="AG5868" s="119"/>
      <c r="AH5868" s="119"/>
      <c r="AI5868" s="119"/>
      <c r="AJ5868" s="119" t="str">
        <f t="shared" si="367"/>
        <v>NA</v>
      </c>
      <c r="AK5868" s="190"/>
      <c r="AL5868" s="191"/>
    </row>
    <row r="5869" spans="1:38" x14ac:dyDescent="0.25">
      <c r="A5869" t="s">
        <v>23432</v>
      </c>
      <c r="B5869" t="s">
        <v>23431</v>
      </c>
      <c r="C5869" t="s">
        <v>22755</v>
      </c>
      <c r="D5869" t="s">
        <v>702</v>
      </c>
      <c r="E5869" t="s">
        <v>3231</v>
      </c>
      <c r="F5869" t="s">
        <v>54</v>
      </c>
      <c r="G5869"/>
      <c r="H5869" t="s">
        <v>47087</v>
      </c>
      <c r="I5869" t="s">
        <v>53647</v>
      </c>
      <c r="J5869" t="s">
        <v>23433</v>
      </c>
      <c r="K5869" t="s">
        <v>565</v>
      </c>
      <c r="L5869" s="119" t="str">
        <f t="shared" si="364"/>
        <v>NA</v>
      </c>
      <c r="M5869" s="119"/>
      <c r="N5869" s="120" t="str">
        <f t="shared" si="365"/>
        <v>NA</v>
      </c>
      <c r="O5869" s="120"/>
      <c r="P5869"/>
      <c r="Q5869"/>
      <c r="R5869"/>
      <c r="S5869"/>
      <c r="T5869"/>
      <c r="U5869" t="s">
        <v>22559</v>
      </c>
      <c r="V5869" t="s">
        <v>22558</v>
      </c>
      <c r="W5869" t="s">
        <v>10700</v>
      </c>
      <c r="X5869" t="s">
        <v>675</v>
      </c>
      <c r="Y5869" t="s">
        <v>16350</v>
      </c>
      <c r="Z5869" t="s">
        <v>54</v>
      </c>
      <c r="AA5869"/>
      <c r="AB5869" t="s">
        <v>46367</v>
      </c>
      <c r="AC5869" t="s">
        <v>53106</v>
      </c>
      <c r="AD5869" t="s">
        <v>22560</v>
      </c>
      <c r="AE5869" t="s">
        <v>565</v>
      </c>
      <c r="AF5869" s="119" t="str">
        <f t="shared" si="366"/>
        <v>NA</v>
      </c>
      <c r="AG5869" s="119"/>
      <c r="AH5869" s="119"/>
      <c r="AI5869" s="119"/>
      <c r="AJ5869" s="119" t="str">
        <f t="shared" si="367"/>
        <v>NA</v>
      </c>
      <c r="AK5869" s="190"/>
      <c r="AL5869" s="191"/>
    </row>
    <row r="5870" spans="1:38" x14ac:dyDescent="0.25">
      <c r="A5870" t="s">
        <v>23048</v>
      </c>
      <c r="B5870" t="s">
        <v>23047</v>
      </c>
      <c r="C5870" t="s">
        <v>22755</v>
      </c>
      <c r="D5870" t="s">
        <v>702</v>
      </c>
      <c r="E5870" t="s">
        <v>3231</v>
      </c>
      <c r="F5870" t="s">
        <v>54</v>
      </c>
      <c r="G5870"/>
      <c r="H5870" t="s">
        <v>47087</v>
      </c>
      <c r="I5870" t="s">
        <v>53647</v>
      </c>
      <c r="J5870" t="s">
        <v>23049</v>
      </c>
      <c r="K5870" t="s">
        <v>565</v>
      </c>
      <c r="L5870" s="119" t="str">
        <f t="shared" si="364"/>
        <v>NA</v>
      </c>
      <c r="M5870" s="119"/>
      <c r="N5870" s="120" t="str">
        <f t="shared" si="365"/>
        <v>NA</v>
      </c>
      <c r="O5870" s="120"/>
      <c r="P5870"/>
      <c r="Q5870"/>
      <c r="R5870"/>
      <c r="S5870"/>
      <c r="T5870"/>
      <c r="U5870" t="s">
        <v>15885</v>
      </c>
      <c r="V5870" t="s">
        <v>15883</v>
      </c>
      <c r="W5870" t="s">
        <v>15884</v>
      </c>
      <c r="X5870" t="s">
        <v>675</v>
      </c>
      <c r="Y5870" t="s">
        <v>15886</v>
      </c>
      <c r="Z5870" t="s">
        <v>54</v>
      </c>
      <c r="AA5870"/>
      <c r="AB5870" t="s">
        <v>46368</v>
      </c>
      <c r="AC5870" t="s">
        <v>53107</v>
      </c>
      <c r="AD5870"/>
      <c r="AE5870" t="s">
        <v>565</v>
      </c>
      <c r="AF5870" s="119" t="str">
        <f t="shared" si="366"/>
        <v>NA</v>
      </c>
      <c r="AG5870" s="119"/>
      <c r="AH5870" s="119"/>
      <c r="AI5870" s="119"/>
      <c r="AJ5870" s="119" t="str">
        <f t="shared" si="367"/>
        <v>NA</v>
      </c>
      <c r="AK5870" s="190"/>
      <c r="AL5870" s="191"/>
    </row>
    <row r="5871" spans="1:38" x14ac:dyDescent="0.25">
      <c r="A5871" t="s">
        <v>23403</v>
      </c>
      <c r="B5871" t="s">
        <v>23402</v>
      </c>
      <c r="C5871" t="s">
        <v>22755</v>
      </c>
      <c r="D5871" t="s">
        <v>702</v>
      </c>
      <c r="E5871" t="s">
        <v>3231</v>
      </c>
      <c r="F5871" t="s">
        <v>54</v>
      </c>
      <c r="G5871"/>
      <c r="H5871" t="s">
        <v>47087</v>
      </c>
      <c r="I5871" t="s">
        <v>53647</v>
      </c>
      <c r="J5871" t="s">
        <v>23404</v>
      </c>
      <c r="K5871" t="s">
        <v>565</v>
      </c>
      <c r="L5871" s="119" t="str">
        <f t="shared" si="364"/>
        <v>NA</v>
      </c>
      <c r="M5871" s="119"/>
      <c r="N5871" s="120" t="str">
        <f t="shared" si="365"/>
        <v>NA</v>
      </c>
      <c r="O5871" s="120"/>
      <c r="P5871"/>
      <c r="Q5871"/>
      <c r="R5871"/>
      <c r="S5871"/>
      <c r="T5871"/>
      <c r="U5871" t="s">
        <v>7865</v>
      </c>
      <c r="V5871" t="s">
        <v>7863</v>
      </c>
      <c r="W5871" t="s">
        <v>7864</v>
      </c>
      <c r="X5871" t="s">
        <v>675</v>
      </c>
      <c r="Y5871" t="s">
        <v>7866</v>
      </c>
      <c r="Z5871" t="s">
        <v>54</v>
      </c>
      <c r="AA5871"/>
      <c r="AB5871" t="s">
        <v>46369</v>
      </c>
      <c r="AC5871" t="s">
        <v>53108</v>
      </c>
      <c r="AD5871" t="s">
        <v>7867</v>
      </c>
      <c r="AE5871" t="s">
        <v>105</v>
      </c>
      <c r="AF5871" s="119" t="str">
        <f t="shared" si="366"/>
        <v>NA</v>
      </c>
      <c r="AG5871" s="119"/>
      <c r="AH5871" s="119"/>
      <c r="AI5871" s="119"/>
      <c r="AJ5871" s="119" t="str">
        <f t="shared" si="367"/>
        <v>NA</v>
      </c>
      <c r="AK5871" s="190"/>
      <c r="AL5871" s="191"/>
    </row>
    <row r="5872" spans="1:38" x14ac:dyDescent="0.25">
      <c r="A5872" t="s">
        <v>22947</v>
      </c>
      <c r="B5872" t="s">
        <v>22945</v>
      </c>
      <c r="C5872" t="s">
        <v>22946</v>
      </c>
      <c r="D5872" t="s">
        <v>702</v>
      </c>
      <c r="E5872" t="s">
        <v>3270</v>
      </c>
      <c r="F5872" t="s">
        <v>54</v>
      </c>
      <c r="G5872"/>
      <c r="H5872" t="s">
        <v>47088</v>
      </c>
      <c r="I5872" t="s">
        <v>53648</v>
      </c>
      <c r="J5872" t="s">
        <v>22947</v>
      </c>
      <c r="K5872" t="s">
        <v>105</v>
      </c>
      <c r="L5872" s="119" t="str">
        <f t="shared" si="364"/>
        <v>NA</v>
      </c>
      <c r="M5872" s="119"/>
      <c r="N5872" s="120" t="str">
        <f t="shared" si="365"/>
        <v>NA</v>
      </c>
      <c r="O5872" s="120"/>
      <c r="P5872"/>
      <c r="Q5872"/>
      <c r="R5872"/>
      <c r="S5872"/>
      <c r="T5872"/>
      <c r="U5872" t="s">
        <v>9424</v>
      </c>
      <c r="V5872" t="s">
        <v>9422</v>
      </c>
      <c r="W5872" t="s">
        <v>9423</v>
      </c>
      <c r="X5872" t="s">
        <v>675</v>
      </c>
      <c r="Y5872" t="s">
        <v>9425</v>
      </c>
      <c r="Z5872" t="s">
        <v>54</v>
      </c>
      <c r="AA5872"/>
      <c r="AB5872" t="s">
        <v>46370</v>
      </c>
      <c r="AC5872" t="s">
        <v>53109</v>
      </c>
      <c r="AD5872"/>
      <c r="AE5872" t="s">
        <v>105</v>
      </c>
      <c r="AF5872" s="119" t="str">
        <f t="shared" si="366"/>
        <v>NA</v>
      </c>
      <c r="AG5872" s="119"/>
      <c r="AH5872" s="119"/>
      <c r="AI5872" s="119"/>
      <c r="AJ5872" s="119" t="str">
        <f t="shared" si="367"/>
        <v>NA</v>
      </c>
      <c r="AK5872" s="190"/>
      <c r="AL5872" s="191"/>
    </row>
    <row r="5873" spans="1:38" x14ac:dyDescent="0.25">
      <c r="A5873" t="s">
        <v>23037</v>
      </c>
      <c r="B5873" t="s">
        <v>23035</v>
      </c>
      <c r="C5873" t="s">
        <v>23036</v>
      </c>
      <c r="D5873" t="s">
        <v>702</v>
      </c>
      <c r="E5873" t="s">
        <v>5895</v>
      </c>
      <c r="F5873" t="s">
        <v>54</v>
      </c>
      <c r="G5873"/>
      <c r="H5873" t="s">
        <v>47089</v>
      </c>
      <c r="I5873" t="s">
        <v>53649</v>
      </c>
      <c r="J5873" t="s">
        <v>23037</v>
      </c>
      <c r="K5873" t="s">
        <v>105</v>
      </c>
      <c r="L5873" s="119" t="str">
        <f t="shared" si="364"/>
        <v>NA</v>
      </c>
      <c r="M5873" s="119"/>
      <c r="N5873" s="120" t="str">
        <f t="shared" si="365"/>
        <v>NA</v>
      </c>
      <c r="O5873" s="120"/>
      <c r="P5873"/>
      <c r="Q5873"/>
      <c r="R5873"/>
      <c r="S5873"/>
      <c r="T5873"/>
      <c r="U5873" t="s">
        <v>20614</v>
      </c>
      <c r="V5873" t="s">
        <v>20612</v>
      </c>
      <c r="W5873" t="s">
        <v>20613</v>
      </c>
      <c r="X5873" t="s">
        <v>675</v>
      </c>
      <c r="Y5873" t="s">
        <v>1590</v>
      </c>
      <c r="Z5873" t="s">
        <v>54</v>
      </c>
      <c r="AA5873"/>
      <c r="AB5873" t="s">
        <v>46371</v>
      </c>
      <c r="AC5873" t="s">
        <v>53110</v>
      </c>
      <c r="AD5873" t="s">
        <v>20614</v>
      </c>
      <c r="AE5873" t="s">
        <v>565</v>
      </c>
      <c r="AF5873" s="119" t="str">
        <f t="shared" si="366"/>
        <v>NA</v>
      </c>
      <c r="AG5873" s="119"/>
      <c r="AH5873" s="119"/>
      <c r="AI5873" s="119"/>
      <c r="AJ5873" s="119" t="str">
        <f t="shared" si="367"/>
        <v>NA</v>
      </c>
      <c r="AK5873" s="190"/>
      <c r="AL5873" s="191"/>
    </row>
    <row r="5874" spans="1:38" x14ac:dyDescent="0.25">
      <c r="A5874" t="s">
        <v>22923</v>
      </c>
      <c r="B5874" t="s">
        <v>22921</v>
      </c>
      <c r="C5874" t="s">
        <v>22922</v>
      </c>
      <c r="D5874" t="s">
        <v>702</v>
      </c>
      <c r="E5874" t="s">
        <v>5930</v>
      </c>
      <c r="F5874" t="s">
        <v>54</v>
      </c>
      <c r="G5874"/>
      <c r="H5874" t="s">
        <v>47089</v>
      </c>
      <c r="I5874" t="s">
        <v>53650</v>
      </c>
      <c r="J5874" t="s">
        <v>22923</v>
      </c>
      <c r="K5874" t="s">
        <v>105</v>
      </c>
      <c r="L5874" s="119" t="str">
        <f t="shared" si="364"/>
        <v>NA</v>
      </c>
      <c r="M5874" s="119"/>
      <c r="N5874" s="120" t="str">
        <f t="shared" si="365"/>
        <v>NA</v>
      </c>
      <c r="O5874" s="120"/>
      <c r="P5874"/>
      <c r="Q5874"/>
      <c r="R5874"/>
      <c r="S5874"/>
      <c r="T5874"/>
      <c r="U5874" t="s">
        <v>16495</v>
      </c>
      <c r="V5874" t="s">
        <v>16493</v>
      </c>
      <c r="W5874" t="s">
        <v>16494</v>
      </c>
      <c r="X5874" t="s">
        <v>675</v>
      </c>
      <c r="Y5874" t="s">
        <v>16496</v>
      </c>
      <c r="Z5874" t="s">
        <v>54</v>
      </c>
      <c r="AA5874"/>
      <c r="AB5874" t="s">
        <v>46372</v>
      </c>
      <c r="AC5874" t="s">
        <v>53111</v>
      </c>
      <c r="AD5874" t="s">
        <v>16495</v>
      </c>
      <c r="AE5874" t="s">
        <v>565</v>
      </c>
      <c r="AF5874" s="119" t="str">
        <f t="shared" si="366"/>
        <v>NA</v>
      </c>
      <c r="AG5874" s="119"/>
      <c r="AH5874" s="119"/>
      <c r="AI5874" s="119"/>
      <c r="AJ5874" s="119" t="str">
        <f t="shared" si="367"/>
        <v>NA</v>
      </c>
      <c r="AK5874" s="190"/>
      <c r="AL5874" s="191"/>
    </row>
    <row r="5875" spans="1:38" x14ac:dyDescent="0.25">
      <c r="A5875" t="s">
        <v>23185</v>
      </c>
      <c r="B5875" t="s">
        <v>23183</v>
      </c>
      <c r="C5875" t="s">
        <v>23184</v>
      </c>
      <c r="D5875" t="s">
        <v>702</v>
      </c>
      <c r="E5875" t="s">
        <v>466</v>
      </c>
      <c r="F5875" t="s">
        <v>54</v>
      </c>
      <c r="G5875"/>
      <c r="H5875" t="s">
        <v>47090</v>
      </c>
      <c r="I5875" t="s">
        <v>53651</v>
      </c>
      <c r="J5875" t="s">
        <v>23186</v>
      </c>
      <c r="K5875" t="s">
        <v>105</v>
      </c>
      <c r="L5875" s="119" t="str">
        <f t="shared" si="364"/>
        <v>NA</v>
      </c>
      <c r="M5875" s="119"/>
      <c r="N5875" s="120" t="str">
        <f t="shared" si="365"/>
        <v>NA</v>
      </c>
      <c r="O5875" s="120"/>
      <c r="P5875"/>
      <c r="Q5875"/>
      <c r="R5875"/>
      <c r="S5875"/>
      <c r="T5875"/>
      <c r="U5875" t="s">
        <v>16915</v>
      </c>
      <c r="V5875" t="s">
        <v>16913</v>
      </c>
      <c r="W5875" t="s">
        <v>16914</v>
      </c>
      <c r="X5875" t="s">
        <v>675</v>
      </c>
      <c r="Y5875" t="s">
        <v>16916</v>
      </c>
      <c r="Z5875" t="s">
        <v>54</v>
      </c>
      <c r="AA5875"/>
      <c r="AB5875" t="s">
        <v>46373</v>
      </c>
      <c r="AC5875" t="s">
        <v>53112</v>
      </c>
      <c r="AD5875" t="s">
        <v>16915</v>
      </c>
      <c r="AE5875" t="s">
        <v>565</v>
      </c>
      <c r="AF5875" s="119" t="str">
        <f t="shared" si="366"/>
        <v>NA</v>
      </c>
      <c r="AG5875" s="119"/>
      <c r="AH5875" s="119"/>
      <c r="AI5875" s="119"/>
      <c r="AJ5875" s="119" t="str">
        <f t="shared" si="367"/>
        <v>NA</v>
      </c>
      <c r="AK5875" s="190"/>
      <c r="AL5875" s="191"/>
    </row>
    <row r="5876" spans="1:38" x14ac:dyDescent="0.25">
      <c r="A5876" t="s">
        <v>22828</v>
      </c>
      <c r="B5876" t="s">
        <v>22826</v>
      </c>
      <c r="C5876" t="s">
        <v>22827</v>
      </c>
      <c r="D5876" t="s">
        <v>702</v>
      </c>
      <c r="E5876" t="s">
        <v>10366</v>
      </c>
      <c r="F5876" t="s">
        <v>54</v>
      </c>
      <c r="G5876"/>
      <c r="H5876" t="s">
        <v>47091</v>
      </c>
      <c r="I5876" t="s">
        <v>53652</v>
      </c>
      <c r="J5876" t="s">
        <v>22828</v>
      </c>
      <c r="K5876" t="s">
        <v>105</v>
      </c>
      <c r="L5876" s="119" t="str">
        <f t="shared" si="364"/>
        <v>NA</v>
      </c>
      <c r="M5876" s="119"/>
      <c r="N5876" s="120" t="str">
        <f t="shared" si="365"/>
        <v>NA</v>
      </c>
      <c r="O5876" s="120"/>
      <c r="P5876"/>
      <c r="Q5876"/>
      <c r="R5876"/>
      <c r="S5876"/>
      <c r="T5876"/>
      <c r="U5876" t="s">
        <v>22635</v>
      </c>
      <c r="V5876" t="s">
        <v>22634</v>
      </c>
      <c r="W5876" t="s">
        <v>3961</v>
      </c>
      <c r="X5876" t="s">
        <v>675</v>
      </c>
      <c r="Y5876" t="s">
        <v>3569</v>
      </c>
      <c r="Z5876" t="s">
        <v>54</v>
      </c>
      <c r="AA5876"/>
      <c r="AB5876" t="s">
        <v>46374</v>
      </c>
      <c r="AC5876" t="s">
        <v>53113</v>
      </c>
      <c r="AD5876" t="s">
        <v>22635</v>
      </c>
      <c r="AE5876" t="s">
        <v>565</v>
      </c>
      <c r="AF5876" s="119" t="str">
        <f t="shared" si="366"/>
        <v>NA</v>
      </c>
      <c r="AG5876" s="119"/>
      <c r="AH5876" s="119"/>
      <c r="AI5876" s="119"/>
      <c r="AJ5876" s="119" t="str">
        <f t="shared" si="367"/>
        <v>NA</v>
      </c>
      <c r="AK5876" s="190"/>
      <c r="AL5876" s="191"/>
    </row>
    <row r="5877" spans="1:38" x14ac:dyDescent="0.25">
      <c r="A5877" t="s">
        <v>22856</v>
      </c>
      <c r="B5877" t="s">
        <v>22854</v>
      </c>
      <c r="C5877" t="s">
        <v>22855</v>
      </c>
      <c r="D5877" t="s">
        <v>702</v>
      </c>
      <c r="E5877" t="s">
        <v>2707</v>
      </c>
      <c r="F5877" t="s">
        <v>54</v>
      </c>
      <c r="G5877"/>
      <c r="H5877" t="s">
        <v>47092</v>
      </c>
      <c r="I5877" t="s">
        <v>53653</v>
      </c>
      <c r="J5877"/>
      <c r="K5877" t="s">
        <v>105</v>
      </c>
      <c r="L5877" s="119" t="str">
        <f t="shared" si="364"/>
        <v>NA</v>
      </c>
      <c r="M5877" s="119"/>
      <c r="N5877" s="120" t="str">
        <f t="shared" si="365"/>
        <v>NA</v>
      </c>
      <c r="O5877" s="120"/>
      <c r="P5877"/>
      <c r="Q5877"/>
      <c r="R5877"/>
      <c r="S5877"/>
      <c r="T5877"/>
      <c r="U5877" t="s">
        <v>19994</v>
      </c>
      <c r="V5877" t="s">
        <v>19992</v>
      </c>
      <c r="W5877" t="s">
        <v>19993</v>
      </c>
      <c r="X5877" t="s">
        <v>675</v>
      </c>
      <c r="Y5877" t="s">
        <v>19339</v>
      </c>
      <c r="Z5877" t="s">
        <v>54</v>
      </c>
      <c r="AA5877"/>
      <c r="AB5877" t="s">
        <v>46375</v>
      </c>
      <c r="AC5877" t="s">
        <v>53114</v>
      </c>
      <c r="AD5877" t="s">
        <v>19994</v>
      </c>
      <c r="AE5877" t="s">
        <v>565</v>
      </c>
      <c r="AF5877" s="119" t="str">
        <f t="shared" si="366"/>
        <v>NA</v>
      </c>
      <c r="AG5877" s="119"/>
      <c r="AH5877" s="119"/>
      <c r="AI5877" s="119"/>
      <c r="AJ5877" s="119" t="str">
        <f t="shared" si="367"/>
        <v>NA</v>
      </c>
      <c r="AK5877" s="190"/>
      <c r="AL5877" s="191"/>
    </row>
    <row r="5878" spans="1:38" x14ac:dyDescent="0.25">
      <c r="A5878" t="s">
        <v>22879</v>
      </c>
      <c r="B5878" t="s">
        <v>22877</v>
      </c>
      <c r="C5878" t="s">
        <v>22878</v>
      </c>
      <c r="D5878" t="s">
        <v>702</v>
      </c>
      <c r="E5878" t="s">
        <v>512</v>
      </c>
      <c r="F5878" t="s">
        <v>54</v>
      </c>
      <c r="G5878"/>
      <c r="H5878" t="s">
        <v>47093</v>
      </c>
      <c r="I5878" t="s">
        <v>53654</v>
      </c>
      <c r="J5878" t="s">
        <v>22879</v>
      </c>
      <c r="K5878" t="s">
        <v>105</v>
      </c>
      <c r="L5878" s="119" t="str">
        <f t="shared" si="364"/>
        <v>NA</v>
      </c>
      <c r="M5878" s="119"/>
      <c r="N5878" s="120" t="str">
        <f t="shared" si="365"/>
        <v>NA</v>
      </c>
      <c r="O5878" s="120"/>
      <c r="P5878"/>
      <c r="Q5878"/>
      <c r="R5878"/>
      <c r="S5878"/>
      <c r="T5878"/>
      <c r="U5878" t="s">
        <v>19338</v>
      </c>
      <c r="V5878" t="s">
        <v>19336</v>
      </c>
      <c r="W5878" t="s">
        <v>19337</v>
      </c>
      <c r="X5878" t="s">
        <v>675</v>
      </c>
      <c r="Y5878" t="s">
        <v>19339</v>
      </c>
      <c r="Z5878" t="s">
        <v>54</v>
      </c>
      <c r="AA5878"/>
      <c r="AB5878" t="s">
        <v>46375</v>
      </c>
      <c r="AC5878" t="s">
        <v>53114</v>
      </c>
      <c r="AD5878" t="s">
        <v>19338</v>
      </c>
      <c r="AE5878" t="s">
        <v>565</v>
      </c>
      <c r="AF5878" s="119" t="str">
        <f t="shared" si="366"/>
        <v>NA</v>
      </c>
      <c r="AG5878" s="119"/>
      <c r="AH5878" s="119"/>
      <c r="AI5878" s="119"/>
      <c r="AJ5878" s="119" t="str">
        <f t="shared" si="367"/>
        <v>NA</v>
      </c>
      <c r="AK5878" s="190"/>
      <c r="AL5878" s="191"/>
    </row>
    <row r="5879" spans="1:38" x14ac:dyDescent="0.25">
      <c r="A5879" t="s">
        <v>22766</v>
      </c>
      <c r="B5879" t="s">
        <v>22765</v>
      </c>
      <c r="C5879" t="s">
        <v>22732</v>
      </c>
      <c r="D5879" t="s">
        <v>702</v>
      </c>
      <c r="E5879" t="s">
        <v>22667</v>
      </c>
      <c r="F5879" t="s">
        <v>54</v>
      </c>
      <c r="G5879"/>
      <c r="H5879" t="s">
        <v>47094</v>
      </c>
      <c r="I5879" t="s">
        <v>53655</v>
      </c>
      <c r="J5879"/>
      <c r="K5879" t="s">
        <v>565</v>
      </c>
      <c r="L5879" s="119" t="str">
        <f t="shared" si="364"/>
        <v>NA</v>
      </c>
      <c r="M5879" s="119"/>
      <c r="N5879" s="120" t="str">
        <f t="shared" si="365"/>
        <v>NA</v>
      </c>
      <c r="O5879" s="120"/>
      <c r="P5879"/>
      <c r="Q5879"/>
      <c r="R5879"/>
      <c r="S5879"/>
      <c r="T5879"/>
      <c r="U5879" t="s">
        <v>22505</v>
      </c>
      <c r="V5879" t="s">
        <v>22504</v>
      </c>
      <c r="W5879" t="s">
        <v>3961</v>
      </c>
      <c r="X5879" t="s">
        <v>675</v>
      </c>
      <c r="Y5879" t="s">
        <v>3618</v>
      </c>
      <c r="Z5879" t="s">
        <v>54</v>
      </c>
      <c r="AA5879"/>
      <c r="AB5879" t="s">
        <v>46376</v>
      </c>
      <c r="AC5879" t="s">
        <v>53115</v>
      </c>
      <c r="AD5879" t="s">
        <v>22505</v>
      </c>
      <c r="AE5879" t="s">
        <v>565</v>
      </c>
      <c r="AF5879" s="119" t="str">
        <f t="shared" si="366"/>
        <v>NA</v>
      </c>
      <c r="AG5879" s="119"/>
      <c r="AH5879" s="119"/>
      <c r="AI5879" s="119"/>
      <c r="AJ5879" s="119" t="str">
        <f t="shared" si="367"/>
        <v>NA</v>
      </c>
      <c r="AK5879" s="190"/>
      <c r="AL5879" s="191"/>
    </row>
    <row r="5880" spans="1:38" x14ac:dyDescent="0.25">
      <c r="A5880" t="s">
        <v>23155</v>
      </c>
      <c r="B5880" t="s">
        <v>23154</v>
      </c>
      <c r="C5880" t="s">
        <v>22736</v>
      </c>
      <c r="D5880" t="s">
        <v>702</v>
      </c>
      <c r="E5880" t="s">
        <v>15442</v>
      </c>
      <c r="F5880" t="s">
        <v>54</v>
      </c>
      <c r="G5880"/>
      <c r="H5880" t="s">
        <v>47095</v>
      </c>
      <c r="I5880" t="s">
        <v>53656</v>
      </c>
      <c r="J5880" t="s">
        <v>23156</v>
      </c>
      <c r="K5880" t="s">
        <v>565</v>
      </c>
      <c r="L5880" s="119" t="str">
        <f t="shared" si="364"/>
        <v>NA</v>
      </c>
      <c r="M5880" s="119"/>
      <c r="N5880" s="120" t="str">
        <f t="shared" si="365"/>
        <v>NA</v>
      </c>
      <c r="O5880" s="120"/>
      <c r="P5880"/>
      <c r="Q5880"/>
      <c r="R5880"/>
      <c r="S5880"/>
      <c r="T5880"/>
      <c r="U5880" t="s">
        <v>22120</v>
      </c>
      <c r="V5880" t="s">
        <v>22118</v>
      </c>
      <c r="W5880" t="s">
        <v>22119</v>
      </c>
      <c r="X5880" t="s">
        <v>675</v>
      </c>
      <c r="Y5880" t="s">
        <v>3618</v>
      </c>
      <c r="Z5880" t="s">
        <v>54</v>
      </c>
      <c r="AA5880"/>
      <c r="AB5880" t="s">
        <v>46377</v>
      </c>
      <c r="AC5880" t="s">
        <v>53115</v>
      </c>
      <c r="AD5880" t="s">
        <v>22121</v>
      </c>
      <c r="AE5880" t="s">
        <v>105</v>
      </c>
      <c r="AF5880" s="119" t="str">
        <f t="shared" si="366"/>
        <v>NA</v>
      </c>
      <c r="AG5880" s="119"/>
      <c r="AH5880" s="119"/>
      <c r="AI5880" s="119"/>
      <c r="AJ5880" s="119" t="str">
        <f t="shared" si="367"/>
        <v>NA</v>
      </c>
      <c r="AK5880" s="190"/>
      <c r="AL5880" s="191"/>
    </row>
    <row r="5881" spans="1:38" x14ac:dyDescent="0.25">
      <c r="A5881" t="s">
        <v>22733</v>
      </c>
      <c r="B5881" t="s">
        <v>22731</v>
      </c>
      <c r="C5881" t="s">
        <v>22732</v>
      </c>
      <c r="D5881" t="s">
        <v>702</v>
      </c>
      <c r="E5881" t="s">
        <v>16206</v>
      </c>
      <c r="F5881" t="s">
        <v>54</v>
      </c>
      <c r="G5881"/>
      <c r="H5881" t="s">
        <v>47096</v>
      </c>
      <c r="I5881" t="s">
        <v>53657</v>
      </c>
      <c r="J5881" t="s">
        <v>22734</v>
      </c>
      <c r="K5881" t="s">
        <v>565</v>
      </c>
      <c r="L5881" s="119" t="str">
        <f t="shared" si="364"/>
        <v>NA</v>
      </c>
      <c r="M5881" s="119"/>
      <c r="N5881" s="120" t="str">
        <f t="shared" si="365"/>
        <v>NA</v>
      </c>
      <c r="O5881" s="120"/>
      <c r="P5881"/>
      <c r="Q5881"/>
      <c r="R5881"/>
      <c r="S5881"/>
      <c r="T5881"/>
      <c r="U5881" t="s">
        <v>11938</v>
      </c>
      <c r="V5881" t="s">
        <v>11936</v>
      </c>
      <c r="W5881" t="s">
        <v>11937</v>
      </c>
      <c r="X5881" t="s">
        <v>675</v>
      </c>
      <c r="Y5881" t="s">
        <v>3618</v>
      </c>
      <c r="Z5881" t="s">
        <v>54</v>
      </c>
      <c r="AA5881"/>
      <c r="AB5881" t="s">
        <v>46377</v>
      </c>
      <c r="AC5881" t="s">
        <v>53115</v>
      </c>
      <c r="AD5881"/>
      <c r="AE5881" t="s">
        <v>105</v>
      </c>
      <c r="AF5881" s="119" t="str">
        <f t="shared" si="366"/>
        <v>NA</v>
      </c>
      <c r="AG5881" s="119"/>
      <c r="AH5881" s="119"/>
      <c r="AI5881" s="119"/>
      <c r="AJ5881" s="119" t="str">
        <f t="shared" si="367"/>
        <v>NA</v>
      </c>
      <c r="AK5881" s="190"/>
      <c r="AL5881" s="191"/>
    </row>
    <row r="5882" spans="1:38" x14ac:dyDescent="0.25">
      <c r="A5882" t="s">
        <v>22804</v>
      </c>
      <c r="B5882" t="s">
        <v>22803</v>
      </c>
      <c r="C5882" t="s">
        <v>22736</v>
      </c>
      <c r="D5882" t="s">
        <v>702</v>
      </c>
      <c r="E5882" t="s">
        <v>1358</v>
      </c>
      <c r="F5882" t="s">
        <v>54</v>
      </c>
      <c r="G5882"/>
      <c r="H5882" t="s">
        <v>47097</v>
      </c>
      <c r="I5882" t="s">
        <v>53658</v>
      </c>
      <c r="J5882"/>
      <c r="K5882" t="s">
        <v>565</v>
      </c>
      <c r="L5882" s="119" t="str">
        <f t="shared" si="364"/>
        <v>NA</v>
      </c>
      <c r="M5882" s="119"/>
      <c r="N5882" s="120" t="str">
        <f t="shared" si="365"/>
        <v>NA</v>
      </c>
      <c r="O5882" s="120"/>
      <c r="P5882"/>
      <c r="Q5882"/>
      <c r="R5882"/>
      <c r="S5882"/>
      <c r="T5882"/>
      <c r="U5882" t="s">
        <v>6579</v>
      </c>
      <c r="V5882" t="s">
        <v>6577</v>
      </c>
      <c r="W5882" t="s">
        <v>6578</v>
      </c>
      <c r="X5882" t="s">
        <v>675</v>
      </c>
      <c r="Y5882" t="s">
        <v>3618</v>
      </c>
      <c r="Z5882" t="s">
        <v>54</v>
      </c>
      <c r="AA5882"/>
      <c r="AB5882" t="s">
        <v>46377</v>
      </c>
      <c r="AC5882" t="s">
        <v>53115</v>
      </c>
      <c r="AD5882" t="s">
        <v>6580</v>
      </c>
      <c r="AE5882" t="s">
        <v>105</v>
      </c>
      <c r="AF5882" s="119" t="str">
        <f t="shared" si="366"/>
        <v>NA</v>
      </c>
      <c r="AG5882" s="119"/>
      <c r="AH5882" s="119"/>
      <c r="AI5882" s="119"/>
      <c r="AJ5882" s="119" t="str">
        <f t="shared" si="367"/>
        <v>NA</v>
      </c>
      <c r="AK5882" s="190"/>
      <c r="AL5882" s="191"/>
    </row>
    <row r="5883" spans="1:38" x14ac:dyDescent="0.25">
      <c r="A5883" t="s">
        <v>22806</v>
      </c>
      <c r="B5883" t="s">
        <v>22805</v>
      </c>
      <c r="C5883" t="s">
        <v>22736</v>
      </c>
      <c r="D5883" t="s">
        <v>702</v>
      </c>
      <c r="E5883" t="s">
        <v>1358</v>
      </c>
      <c r="F5883" t="s">
        <v>54</v>
      </c>
      <c r="G5883"/>
      <c r="H5883" t="s">
        <v>47097</v>
      </c>
      <c r="I5883" t="s">
        <v>53658</v>
      </c>
      <c r="J5883" t="s">
        <v>22807</v>
      </c>
      <c r="K5883" t="s">
        <v>565</v>
      </c>
      <c r="L5883" s="119" t="str">
        <f t="shared" si="364"/>
        <v>NA</v>
      </c>
      <c r="M5883" s="119"/>
      <c r="N5883" s="120" t="str">
        <f t="shared" si="365"/>
        <v>NA</v>
      </c>
      <c r="O5883" s="120"/>
      <c r="P5883"/>
      <c r="Q5883"/>
      <c r="R5883"/>
      <c r="S5883"/>
      <c r="T5883"/>
      <c r="U5883" t="s">
        <v>6308</v>
      </c>
      <c r="V5883" t="s">
        <v>6306</v>
      </c>
      <c r="W5883" t="s">
        <v>6307</v>
      </c>
      <c r="X5883" t="s">
        <v>675</v>
      </c>
      <c r="Y5883" t="s">
        <v>3618</v>
      </c>
      <c r="Z5883" t="s">
        <v>54</v>
      </c>
      <c r="AA5883"/>
      <c r="AB5883" t="s">
        <v>46377</v>
      </c>
      <c r="AC5883" t="s">
        <v>53115</v>
      </c>
      <c r="AD5883" t="s">
        <v>6309</v>
      </c>
      <c r="AE5883" t="s">
        <v>105</v>
      </c>
      <c r="AF5883" s="119" t="str">
        <f t="shared" si="366"/>
        <v>NA</v>
      </c>
      <c r="AG5883" s="119"/>
      <c r="AH5883" s="119"/>
      <c r="AI5883" s="119"/>
      <c r="AJ5883" s="119" t="str">
        <f t="shared" si="367"/>
        <v>NA</v>
      </c>
      <c r="AK5883" s="190"/>
      <c r="AL5883" s="191"/>
    </row>
    <row r="5884" spans="1:38" x14ac:dyDescent="0.25">
      <c r="A5884" t="s">
        <v>23132</v>
      </c>
      <c r="B5884" t="s">
        <v>23131</v>
      </c>
      <c r="C5884" t="s">
        <v>22736</v>
      </c>
      <c r="D5884" t="s">
        <v>702</v>
      </c>
      <c r="E5884" t="s">
        <v>1358</v>
      </c>
      <c r="F5884" t="s">
        <v>54</v>
      </c>
      <c r="G5884"/>
      <c r="H5884" t="s">
        <v>47097</v>
      </c>
      <c r="I5884" t="s">
        <v>53658</v>
      </c>
      <c r="J5884" t="s">
        <v>23133</v>
      </c>
      <c r="K5884" t="s">
        <v>565</v>
      </c>
      <c r="L5884" s="119" t="str">
        <f t="shared" si="364"/>
        <v>NA</v>
      </c>
      <c r="M5884" s="119"/>
      <c r="N5884" s="120" t="str">
        <f t="shared" si="365"/>
        <v>NA</v>
      </c>
      <c r="O5884" s="120"/>
      <c r="P5884"/>
      <c r="Q5884"/>
      <c r="R5884"/>
      <c r="S5884"/>
      <c r="T5884"/>
      <c r="U5884" t="s">
        <v>16676</v>
      </c>
      <c r="V5884" t="s">
        <v>16674</v>
      </c>
      <c r="W5884" t="s">
        <v>16675</v>
      </c>
      <c r="X5884" t="s">
        <v>675</v>
      </c>
      <c r="Y5884" t="s">
        <v>8623</v>
      </c>
      <c r="Z5884" t="s">
        <v>54</v>
      </c>
      <c r="AA5884"/>
      <c r="AB5884" t="s">
        <v>46378</v>
      </c>
      <c r="AC5884" t="s">
        <v>53116</v>
      </c>
      <c r="AD5884" t="s">
        <v>16676</v>
      </c>
      <c r="AE5884" t="s">
        <v>565</v>
      </c>
      <c r="AF5884" s="119" t="str">
        <f t="shared" si="366"/>
        <v>NA</v>
      </c>
      <c r="AG5884" s="119"/>
      <c r="AH5884" s="119"/>
      <c r="AI5884" s="119"/>
      <c r="AJ5884" s="119" t="str">
        <f t="shared" si="367"/>
        <v>NA</v>
      </c>
      <c r="AK5884" s="190"/>
      <c r="AL5884" s="191"/>
    </row>
    <row r="5885" spans="1:38" x14ac:dyDescent="0.25">
      <c r="A5885" t="s">
        <v>23447</v>
      </c>
      <c r="B5885" t="s">
        <v>23446</v>
      </c>
      <c r="C5885" t="s">
        <v>22732</v>
      </c>
      <c r="D5885" t="s">
        <v>702</v>
      </c>
      <c r="E5885" t="s">
        <v>1444</v>
      </c>
      <c r="F5885" t="s">
        <v>54</v>
      </c>
      <c r="G5885"/>
      <c r="H5885" t="s">
        <v>47098</v>
      </c>
      <c r="I5885" t="s">
        <v>53659</v>
      </c>
      <c r="J5885" t="s">
        <v>23448</v>
      </c>
      <c r="K5885" t="s">
        <v>565</v>
      </c>
      <c r="L5885" s="119" t="str">
        <f t="shared" si="364"/>
        <v>NA</v>
      </c>
      <c r="M5885" s="119"/>
      <c r="N5885" s="120" t="str">
        <f t="shared" si="365"/>
        <v>NA</v>
      </c>
      <c r="O5885" s="120"/>
      <c r="P5885"/>
      <c r="Q5885"/>
      <c r="R5885"/>
      <c r="S5885"/>
      <c r="T5885"/>
      <c r="U5885" t="s">
        <v>8622</v>
      </c>
      <c r="V5885" t="s">
        <v>8620</v>
      </c>
      <c r="W5885" t="s">
        <v>8621</v>
      </c>
      <c r="X5885" t="s">
        <v>675</v>
      </c>
      <c r="Y5885" t="s">
        <v>8623</v>
      </c>
      <c r="Z5885" t="s">
        <v>54</v>
      </c>
      <c r="AA5885"/>
      <c r="AB5885" t="s">
        <v>46379</v>
      </c>
      <c r="AC5885" t="s">
        <v>53116</v>
      </c>
      <c r="AD5885" t="s">
        <v>8622</v>
      </c>
      <c r="AE5885" t="s">
        <v>105</v>
      </c>
      <c r="AF5885" s="119" t="str">
        <f t="shared" si="366"/>
        <v>NA</v>
      </c>
      <c r="AG5885" s="119"/>
      <c r="AH5885" s="119"/>
      <c r="AI5885" s="119"/>
      <c r="AJ5885" s="119" t="str">
        <f t="shared" si="367"/>
        <v>NA</v>
      </c>
      <c r="AK5885" s="190"/>
      <c r="AL5885" s="191"/>
    </row>
    <row r="5886" spans="1:38" x14ac:dyDescent="0.25">
      <c r="A5886" t="s">
        <v>22737</v>
      </c>
      <c r="B5886" t="s">
        <v>22735</v>
      </c>
      <c r="C5886" t="s">
        <v>22736</v>
      </c>
      <c r="D5886" t="s">
        <v>702</v>
      </c>
      <c r="E5886" t="s">
        <v>2466</v>
      </c>
      <c r="F5886" t="s">
        <v>54</v>
      </c>
      <c r="G5886"/>
      <c r="H5886" t="s">
        <v>47099</v>
      </c>
      <c r="I5886" t="s">
        <v>53660</v>
      </c>
      <c r="J5886"/>
      <c r="K5886" t="s">
        <v>565</v>
      </c>
      <c r="L5886" s="119" t="str">
        <f t="shared" si="364"/>
        <v>NA</v>
      </c>
      <c r="M5886" s="119"/>
      <c r="N5886" s="120" t="str">
        <f t="shared" si="365"/>
        <v>NA</v>
      </c>
      <c r="O5886" s="120"/>
      <c r="P5886"/>
      <c r="Q5886"/>
      <c r="R5886"/>
      <c r="S5886"/>
      <c r="T5886"/>
      <c r="U5886" t="s">
        <v>12120</v>
      </c>
      <c r="V5886" t="s">
        <v>12118</v>
      </c>
      <c r="W5886" t="s">
        <v>12119</v>
      </c>
      <c r="X5886" t="s">
        <v>675</v>
      </c>
      <c r="Y5886" t="s">
        <v>8623</v>
      </c>
      <c r="Z5886" t="s">
        <v>54</v>
      </c>
      <c r="AA5886"/>
      <c r="AB5886" t="s">
        <v>46379</v>
      </c>
      <c r="AC5886" t="s">
        <v>53116</v>
      </c>
      <c r="AD5886" t="s">
        <v>12121</v>
      </c>
      <c r="AE5886" t="s">
        <v>105</v>
      </c>
      <c r="AF5886" s="119" t="str">
        <f t="shared" si="366"/>
        <v>NA</v>
      </c>
      <c r="AG5886" s="119"/>
      <c r="AH5886" s="119"/>
      <c r="AI5886" s="119"/>
      <c r="AJ5886" s="119" t="str">
        <f t="shared" si="367"/>
        <v>NA</v>
      </c>
      <c r="AK5886" s="190"/>
      <c r="AL5886" s="191"/>
    </row>
    <row r="5887" spans="1:38" x14ac:dyDescent="0.25">
      <c r="A5887" t="s">
        <v>23135</v>
      </c>
      <c r="B5887" t="s">
        <v>23134</v>
      </c>
      <c r="C5887" t="s">
        <v>22736</v>
      </c>
      <c r="D5887" t="s">
        <v>702</v>
      </c>
      <c r="E5887" t="s">
        <v>2466</v>
      </c>
      <c r="F5887" t="s">
        <v>54</v>
      </c>
      <c r="G5887"/>
      <c r="H5887" t="s">
        <v>47100</v>
      </c>
      <c r="I5887" t="s">
        <v>53660</v>
      </c>
      <c r="J5887"/>
      <c r="K5887" t="s">
        <v>565</v>
      </c>
      <c r="L5887" s="119" t="str">
        <f t="shared" si="364"/>
        <v>NA</v>
      </c>
      <c r="M5887" s="119"/>
      <c r="N5887" s="120" t="str">
        <f t="shared" si="365"/>
        <v>NA</v>
      </c>
      <c r="O5887" s="120"/>
      <c r="P5887"/>
      <c r="Q5887"/>
      <c r="R5887"/>
      <c r="S5887"/>
      <c r="T5887"/>
      <c r="U5887" t="s">
        <v>19747</v>
      </c>
      <c r="V5887" t="s">
        <v>19745</v>
      </c>
      <c r="W5887" t="s">
        <v>19746</v>
      </c>
      <c r="X5887" t="s">
        <v>675</v>
      </c>
      <c r="Y5887" t="s">
        <v>15844</v>
      </c>
      <c r="Z5887" t="s">
        <v>54</v>
      </c>
      <c r="AA5887"/>
      <c r="AB5887" t="s">
        <v>46380</v>
      </c>
      <c r="AC5887" t="s">
        <v>53117</v>
      </c>
      <c r="AD5887"/>
      <c r="AE5887" t="s">
        <v>565</v>
      </c>
      <c r="AF5887" s="119" t="str">
        <f t="shared" si="366"/>
        <v>NA</v>
      </c>
      <c r="AG5887" s="119"/>
      <c r="AH5887" s="119"/>
      <c r="AI5887" s="119"/>
      <c r="AJ5887" s="119" t="str">
        <f t="shared" si="367"/>
        <v>NA</v>
      </c>
      <c r="AK5887" s="190"/>
      <c r="AL5887" s="191"/>
    </row>
    <row r="5888" spans="1:38" x14ac:dyDescent="0.25">
      <c r="A5888" t="s">
        <v>22744</v>
      </c>
      <c r="B5888" t="s">
        <v>22743</v>
      </c>
      <c r="C5888" t="s">
        <v>22736</v>
      </c>
      <c r="D5888" t="s">
        <v>702</v>
      </c>
      <c r="E5888" t="s">
        <v>22745</v>
      </c>
      <c r="F5888" t="s">
        <v>54</v>
      </c>
      <c r="G5888"/>
      <c r="H5888" t="s">
        <v>47101</v>
      </c>
      <c r="I5888" t="s">
        <v>53661</v>
      </c>
      <c r="J5888" t="s">
        <v>22746</v>
      </c>
      <c r="K5888" t="s">
        <v>565</v>
      </c>
      <c r="L5888" s="119" t="str">
        <f t="shared" si="364"/>
        <v>NA</v>
      </c>
      <c r="M5888" s="119"/>
      <c r="N5888" s="120" t="str">
        <f t="shared" si="365"/>
        <v>NA</v>
      </c>
      <c r="O5888" s="120"/>
      <c r="P5888"/>
      <c r="Q5888"/>
      <c r="R5888"/>
      <c r="S5888"/>
      <c r="T5888"/>
      <c r="U5888" t="s">
        <v>15843</v>
      </c>
      <c r="V5888" t="s">
        <v>15841</v>
      </c>
      <c r="W5888" t="s">
        <v>15842</v>
      </c>
      <c r="X5888" t="s">
        <v>675</v>
      </c>
      <c r="Y5888" t="s">
        <v>15844</v>
      </c>
      <c r="Z5888" t="s">
        <v>54</v>
      </c>
      <c r="AA5888"/>
      <c r="AB5888" t="s">
        <v>46380</v>
      </c>
      <c r="AC5888" t="s">
        <v>53117</v>
      </c>
      <c r="AD5888" t="s">
        <v>15843</v>
      </c>
      <c r="AE5888" t="s">
        <v>565</v>
      </c>
      <c r="AF5888" s="119" t="str">
        <f t="shared" si="366"/>
        <v>NA</v>
      </c>
      <c r="AG5888" s="119"/>
      <c r="AH5888" s="119"/>
      <c r="AI5888" s="119"/>
      <c r="AJ5888" s="119" t="str">
        <f t="shared" si="367"/>
        <v>NA</v>
      </c>
      <c r="AK5888" s="190"/>
      <c r="AL5888" s="191"/>
    </row>
    <row r="5889" spans="1:38" x14ac:dyDescent="0.25">
      <c r="A5889" t="s">
        <v>23450</v>
      </c>
      <c r="B5889" t="s">
        <v>23449</v>
      </c>
      <c r="C5889" t="s">
        <v>22732</v>
      </c>
      <c r="D5889" t="s">
        <v>702</v>
      </c>
      <c r="E5889" t="s">
        <v>1498</v>
      </c>
      <c r="F5889" t="s">
        <v>54</v>
      </c>
      <c r="G5889"/>
      <c r="H5889" t="s">
        <v>47102</v>
      </c>
      <c r="I5889" t="s">
        <v>53662</v>
      </c>
      <c r="J5889" t="s">
        <v>23451</v>
      </c>
      <c r="K5889" t="s">
        <v>565</v>
      </c>
      <c r="L5889" s="119" t="str">
        <f t="shared" si="364"/>
        <v>NA</v>
      </c>
      <c r="M5889" s="119"/>
      <c r="N5889" s="120" t="str">
        <f t="shared" si="365"/>
        <v>NA</v>
      </c>
      <c r="O5889" s="120"/>
      <c r="P5889"/>
      <c r="Q5889"/>
      <c r="R5889"/>
      <c r="S5889"/>
      <c r="T5889"/>
      <c r="U5889" t="s">
        <v>22608</v>
      </c>
      <c r="V5889" t="s">
        <v>22607</v>
      </c>
      <c r="W5889" t="s">
        <v>10700</v>
      </c>
      <c r="X5889" t="s">
        <v>675</v>
      </c>
      <c r="Y5889" t="s">
        <v>22609</v>
      </c>
      <c r="Z5889" t="s">
        <v>54</v>
      </c>
      <c r="AA5889"/>
      <c r="AB5889" t="s">
        <v>46381</v>
      </c>
      <c r="AC5889" t="s">
        <v>53118</v>
      </c>
      <c r="AD5889" t="s">
        <v>22610</v>
      </c>
      <c r="AE5889" t="s">
        <v>565</v>
      </c>
      <c r="AF5889" s="119" t="str">
        <f t="shared" si="366"/>
        <v>NA</v>
      </c>
      <c r="AG5889" s="119"/>
      <c r="AH5889" s="119"/>
      <c r="AI5889" s="119"/>
      <c r="AJ5889" s="119" t="str">
        <f t="shared" si="367"/>
        <v>NA</v>
      </c>
      <c r="AK5889" s="190"/>
      <c r="AL5889" s="191"/>
    </row>
    <row r="5890" spans="1:38" x14ac:dyDescent="0.25">
      <c r="A5890" t="s">
        <v>23467</v>
      </c>
      <c r="B5890" t="s">
        <v>23466</v>
      </c>
      <c r="C5890" t="s">
        <v>22732</v>
      </c>
      <c r="D5890" t="s">
        <v>702</v>
      </c>
      <c r="E5890" t="s">
        <v>1498</v>
      </c>
      <c r="F5890" t="s">
        <v>54</v>
      </c>
      <c r="G5890"/>
      <c r="H5890" t="s">
        <v>47103</v>
      </c>
      <c r="I5890" t="s">
        <v>53662</v>
      </c>
      <c r="J5890" t="s">
        <v>23468</v>
      </c>
      <c r="K5890" t="s">
        <v>565</v>
      </c>
      <c r="L5890" s="119" t="str">
        <f t="shared" si="364"/>
        <v>NA</v>
      </c>
      <c r="M5890" s="119"/>
      <c r="N5890" s="120" t="str">
        <f t="shared" si="365"/>
        <v>NA</v>
      </c>
      <c r="O5890" s="120"/>
      <c r="P5890"/>
      <c r="Q5890"/>
      <c r="R5890"/>
      <c r="S5890"/>
      <c r="T5890"/>
      <c r="U5890" t="s">
        <v>18630</v>
      </c>
      <c r="V5890" t="s">
        <v>18628</v>
      </c>
      <c r="W5890" t="s">
        <v>18629</v>
      </c>
      <c r="X5890" t="s">
        <v>675</v>
      </c>
      <c r="Y5890" t="s">
        <v>1503</v>
      </c>
      <c r="Z5890" t="s">
        <v>54</v>
      </c>
      <c r="AA5890"/>
      <c r="AB5890" t="s">
        <v>46382</v>
      </c>
      <c r="AC5890" t="s">
        <v>53119</v>
      </c>
      <c r="AD5890" t="s">
        <v>18630</v>
      </c>
      <c r="AE5890" t="s">
        <v>565</v>
      </c>
      <c r="AF5890" s="119" t="str">
        <f t="shared" si="366"/>
        <v>NA</v>
      </c>
      <c r="AG5890" s="119"/>
      <c r="AH5890" s="119"/>
      <c r="AI5890" s="119"/>
      <c r="AJ5890" s="119" t="str">
        <f t="shared" si="367"/>
        <v>NA</v>
      </c>
      <c r="AK5890" s="190"/>
      <c r="AL5890" s="191"/>
    </row>
    <row r="5891" spans="1:38" x14ac:dyDescent="0.25">
      <c r="A5891" t="s">
        <v>23462</v>
      </c>
      <c r="B5891" t="s">
        <v>23461</v>
      </c>
      <c r="C5891" t="s">
        <v>22776</v>
      </c>
      <c r="D5891" t="s">
        <v>702</v>
      </c>
      <c r="E5891" t="s">
        <v>21632</v>
      </c>
      <c r="F5891" t="s">
        <v>54</v>
      </c>
      <c r="G5891"/>
      <c r="H5891" t="s">
        <v>47104</v>
      </c>
      <c r="I5891" t="s">
        <v>53663</v>
      </c>
      <c r="J5891" t="s">
        <v>23318</v>
      </c>
      <c r="K5891" t="s">
        <v>565</v>
      </c>
      <c r="L5891" s="119" t="str">
        <f t="shared" ref="L5891:L5954" si="368">IF($Q$1&lt;&gt;"",IF(ISNUMBER(SEARCH("*"&amp;$Q$1&amp;"*", A5891)),A5891, IF(ISNUMBER(SEARCH("*"&amp;$Q$1&amp;"*", H5891)),A5891, IF(ISNUMBER(SEARCH("*"&amp;$Q$1&amp;"*", G5891)),A5891, IF(ISNUMBER(SEARCH("*"&amp;$Q$1&amp;"*", J5891)),A5891,  IF(ISNUMBER(SEARCH("*"&amp;$Q$1&amp;"*", E5891)),A5891, "NA"))))),"NA")</f>
        <v>NA</v>
      </c>
      <c r="M5891" s="119"/>
      <c r="N5891" s="120" t="str">
        <f t="shared" ref="N5891:N5954" si="369">IF($Q$11=1,IF(ISNUMBER(SEARCH($T$11,C5891)),A5891,"NA"),"NA")</f>
        <v>NA</v>
      </c>
      <c r="O5891" s="120"/>
      <c r="P5891"/>
      <c r="Q5891"/>
      <c r="R5891"/>
      <c r="S5891"/>
      <c r="T5891"/>
      <c r="U5891" t="s">
        <v>9982</v>
      </c>
      <c r="V5891" t="s">
        <v>9980</v>
      </c>
      <c r="W5891" t="s">
        <v>9981</v>
      </c>
      <c r="X5891" t="s">
        <v>675</v>
      </c>
      <c r="Y5891" t="s">
        <v>1503</v>
      </c>
      <c r="Z5891" t="s">
        <v>54</v>
      </c>
      <c r="AA5891"/>
      <c r="AB5891" t="s">
        <v>46383</v>
      </c>
      <c r="AC5891" t="s">
        <v>53119</v>
      </c>
      <c r="AD5891" t="s">
        <v>9983</v>
      </c>
      <c r="AE5891" t="s">
        <v>105</v>
      </c>
      <c r="AF5891" s="119" t="str">
        <f t="shared" ref="AF5891:AF5954" si="370">IF($Q$6&lt;&gt;"",IF(ISNUMBER(SEARCH($Q$6, W5891)),U5891, "NA"),"NA")</f>
        <v>NA</v>
      </c>
      <c r="AG5891" s="119"/>
      <c r="AH5891" s="119"/>
      <c r="AI5891" s="119"/>
      <c r="AJ5891" s="119" t="str">
        <f t="shared" ref="AJ5891:AJ5954" si="371">IF($Q$5&lt;&gt;"",IF(ISNUMBER(SEARCH($Q$5, U5891&amp;" "&amp;Y5891&amp;" "&amp;AA5891&amp;" "&amp;AB5891&amp;" "&amp;AD5891)),U5891, "NA"),"NA")</f>
        <v>NA</v>
      </c>
      <c r="AK5891" s="190"/>
      <c r="AL5891" s="191"/>
    </row>
    <row r="5892" spans="1:38" x14ac:dyDescent="0.25">
      <c r="A5892" t="s">
        <v>23088</v>
      </c>
      <c r="B5892" t="s">
        <v>23087</v>
      </c>
      <c r="C5892" t="s">
        <v>22776</v>
      </c>
      <c r="D5892" t="s">
        <v>702</v>
      </c>
      <c r="E5892" t="s">
        <v>21632</v>
      </c>
      <c r="F5892" t="s">
        <v>54</v>
      </c>
      <c r="G5892"/>
      <c r="H5892" t="s">
        <v>47105</v>
      </c>
      <c r="I5892" t="s">
        <v>53663</v>
      </c>
      <c r="J5892" t="s">
        <v>23086</v>
      </c>
      <c r="K5892" t="s">
        <v>565</v>
      </c>
      <c r="L5892" s="119" t="str">
        <f t="shared" si="368"/>
        <v>NA</v>
      </c>
      <c r="M5892" s="119"/>
      <c r="N5892" s="120" t="str">
        <f t="shared" si="369"/>
        <v>NA</v>
      </c>
      <c r="O5892" s="120"/>
      <c r="P5892"/>
      <c r="Q5892"/>
      <c r="R5892"/>
      <c r="S5892"/>
      <c r="T5892"/>
      <c r="U5892" t="s">
        <v>19353</v>
      </c>
      <c r="V5892" t="s">
        <v>19351</v>
      </c>
      <c r="W5892" t="s">
        <v>19352</v>
      </c>
      <c r="X5892" t="s">
        <v>675</v>
      </c>
      <c r="Y5892" t="s">
        <v>12693</v>
      </c>
      <c r="Z5892" t="s">
        <v>54</v>
      </c>
      <c r="AA5892"/>
      <c r="AB5892" t="s">
        <v>46384</v>
      </c>
      <c r="AC5892" t="s">
        <v>53120</v>
      </c>
      <c r="AD5892"/>
      <c r="AE5892" t="s">
        <v>565</v>
      </c>
      <c r="AF5892" s="119" t="str">
        <f t="shared" si="370"/>
        <v>NA</v>
      </c>
      <c r="AG5892" s="119"/>
      <c r="AH5892" s="119"/>
      <c r="AI5892" s="119"/>
      <c r="AJ5892" s="119" t="str">
        <f t="shared" si="371"/>
        <v>NA</v>
      </c>
      <c r="AK5892" s="190"/>
      <c r="AL5892" s="191"/>
    </row>
    <row r="5893" spans="1:38" x14ac:dyDescent="0.25">
      <c r="A5893" t="s">
        <v>23456</v>
      </c>
      <c r="B5893" t="s">
        <v>23455</v>
      </c>
      <c r="C5893" t="s">
        <v>22776</v>
      </c>
      <c r="D5893" t="s">
        <v>702</v>
      </c>
      <c r="E5893" t="s">
        <v>21632</v>
      </c>
      <c r="F5893" t="s">
        <v>54</v>
      </c>
      <c r="G5893"/>
      <c r="H5893" t="s">
        <v>47104</v>
      </c>
      <c r="I5893" t="s">
        <v>53663</v>
      </c>
      <c r="J5893" t="s">
        <v>23457</v>
      </c>
      <c r="K5893" t="s">
        <v>565</v>
      </c>
      <c r="L5893" s="119" t="str">
        <f t="shared" si="368"/>
        <v>NA</v>
      </c>
      <c r="M5893" s="119"/>
      <c r="N5893" s="120" t="str">
        <f t="shared" si="369"/>
        <v>NA</v>
      </c>
      <c r="O5893" s="120"/>
      <c r="P5893"/>
      <c r="Q5893"/>
      <c r="R5893"/>
      <c r="S5893"/>
      <c r="T5893"/>
      <c r="U5893" t="s">
        <v>19353</v>
      </c>
      <c r="V5893" t="s">
        <v>19354</v>
      </c>
      <c r="W5893" t="s">
        <v>19355</v>
      </c>
      <c r="X5893" t="s">
        <v>675</v>
      </c>
      <c r="Y5893" t="s">
        <v>12693</v>
      </c>
      <c r="Z5893" t="s">
        <v>54</v>
      </c>
      <c r="AA5893"/>
      <c r="AB5893" t="s">
        <v>46384</v>
      </c>
      <c r="AC5893" t="s">
        <v>53120</v>
      </c>
      <c r="AD5893"/>
      <c r="AE5893" t="s">
        <v>565</v>
      </c>
      <c r="AF5893" s="119" t="str">
        <f t="shared" si="370"/>
        <v>NA</v>
      </c>
      <c r="AG5893" s="119"/>
      <c r="AH5893" s="119"/>
      <c r="AI5893" s="119"/>
      <c r="AJ5893" s="119" t="str">
        <f t="shared" si="371"/>
        <v>NA</v>
      </c>
      <c r="AK5893" s="190"/>
      <c r="AL5893" s="191"/>
    </row>
    <row r="5894" spans="1:38" x14ac:dyDescent="0.25">
      <c r="A5894" t="s">
        <v>23298</v>
      </c>
      <c r="B5894" t="s">
        <v>23297</v>
      </c>
      <c r="C5894" t="s">
        <v>22732</v>
      </c>
      <c r="D5894" t="s">
        <v>702</v>
      </c>
      <c r="E5894" t="s">
        <v>16628</v>
      </c>
      <c r="F5894" t="s">
        <v>54</v>
      </c>
      <c r="G5894"/>
      <c r="H5894" t="s">
        <v>47106</v>
      </c>
      <c r="I5894" t="s">
        <v>53664</v>
      </c>
      <c r="J5894" t="s">
        <v>23299</v>
      </c>
      <c r="K5894" t="s">
        <v>565</v>
      </c>
      <c r="L5894" s="119" t="str">
        <f t="shared" si="368"/>
        <v>NA</v>
      </c>
      <c r="M5894" s="119"/>
      <c r="N5894" s="120" t="str">
        <f t="shared" si="369"/>
        <v>NA</v>
      </c>
      <c r="O5894" s="120"/>
      <c r="P5894"/>
      <c r="Q5894"/>
      <c r="R5894"/>
      <c r="S5894"/>
      <c r="T5894"/>
      <c r="U5894" t="s">
        <v>12692</v>
      </c>
      <c r="V5894" t="s">
        <v>12690</v>
      </c>
      <c r="W5894" t="s">
        <v>12691</v>
      </c>
      <c r="X5894" t="s">
        <v>675</v>
      </c>
      <c r="Y5894" t="s">
        <v>12693</v>
      </c>
      <c r="Z5894" t="s">
        <v>54</v>
      </c>
      <c r="AA5894"/>
      <c r="AB5894" t="s">
        <v>46385</v>
      </c>
      <c r="AC5894" t="s">
        <v>53120</v>
      </c>
      <c r="AD5894"/>
      <c r="AE5894" t="s">
        <v>105</v>
      </c>
      <c r="AF5894" s="119" t="str">
        <f t="shared" si="370"/>
        <v>NA</v>
      </c>
      <c r="AG5894" s="119"/>
      <c r="AH5894" s="119"/>
      <c r="AI5894" s="119"/>
      <c r="AJ5894" s="119" t="str">
        <f t="shared" si="371"/>
        <v>NA</v>
      </c>
      <c r="AK5894" s="190"/>
      <c r="AL5894" s="191"/>
    </row>
    <row r="5895" spans="1:38" x14ac:dyDescent="0.25">
      <c r="A5895" t="s">
        <v>23339</v>
      </c>
      <c r="B5895" t="s">
        <v>23338</v>
      </c>
      <c r="C5895" t="s">
        <v>22732</v>
      </c>
      <c r="D5895" t="s">
        <v>702</v>
      </c>
      <c r="E5895" t="s">
        <v>1531</v>
      </c>
      <c r="F5895" t="s">
        <v>54</v>
      </c>
      <c r="G5895"/>
      <c r="H5895" t="s">
        <v>47107</v>
      </c>
      <c r="I5895" t="s">
        <v>53665</v>
      </c>
      <c r="J5895" t="s">
        <v>23340</v>
      </c>
      <c r="K5895" t="s">
        <v>565</v>
      </c>
      <c r="L5895" s="119" t="str">
        <f t="shared" si="368"/>
        <v>NA</v>
      </c>
      <c r="M5895" s="119"/>
      <c r="N5895" s="120" t="str">
        <f t="shared" si="369"/>
        <v>NA</v>
      </c>
      <c r="O5895" s="120"/>
      <c r="P5895"/>
      <c r="Q5895"/>
      <c r="R5895"/>
      <c r="S5895"/>
      <c r="T5895"/>
      <c r="U5895" t="s">
        <v>15116</v>
      </c>
      <c r="V5895" t="s">
        <v>15114</v>
      </c>
      <c r="W5895" t="s">
        <v>15115</v>
      </c>
      <c r="X5895" t="s">
        <v>675</v>
      </c>
      <c r="Y5895" t="s">
        <v>15117</v>
      </c>
      <c r="Z5895" t="s">
        <v>54</v>
      </c>
      <c r="AA5895"/>
      <c r="AB5895" t="s">
        <v>46386</v>
      </c>
      <c r="AC5895" t="s">
        <v>53121</v>
      </c>
      <c r="AD5895"/>
      <c r="AE5895" t="s">
        <v>105</v>
      </c>
      <c r="AF5895" s="119" t="str">
        <f t="shared" si="370"/>
        <v>NA</v>
      </c>
      <c r="AG5895" s="119"/>
      <c r="AH5895" s="119"/>
      <c r="AI5895" s="119"/>
      <c r="AJ5895" s="119" t="str">
        <f t="shared" si="371"/>
        <v>NA</v>
      </c>
      <c r="AK5895" s="190"/>
      <c r="AL5895" s="191"/>
    </row>
    <row r="5896" spans="1:38" x14ac:dyDescent="0.25">
      <c r="A5896" t="s">
        <v>23130</v>
      </c>
      <c r="B5896" t="s">
        <v>23129</v>
      </c>
      <c r="C5896" t="s">
        <v>22732</v>
      </c>
      <c r="D5896" t="s">
        <v>702</v>
      </c>
      <c r="E5896" t="s">
        <v>1531</v>
      </c>
      <c r="F5896" t="s">
        <v>54</v>
      </c>
      <c r="G5896"/>
      <c r="H5896" t="s">
        <v>47108</v>
      </c>
      <c r="I5896" t="s">
        <v>53665</v>
      </c>
      <c r="J5896" t="s">
        <v>23130</v>
      </c>
      <c r="K5896" t="s">
        <v>565</v>
      </c>
      <c r="L5896" s="119" t="str">
        <f t="shared" si="368"/>
        <v>NA</v>
      </c>
      <c r="M5896" s="119"/>
      <c r="N5896" s="120" t="str">
        <f t="shared" si="369"/>
        <v>NA</v>
      </c>
      <c r="O5896" s="120"/>
      <c r="P5896"/>
      <c r="Q5896"/>
      <c r="R5896"/>
      <c r="S5896"/>
      <c r="T5896"/>
      <c r="U5896" t="s">
        <v>20212</v>
      </c>
      <c r="V5896" t="s">
        <v>20210</v>
      </c>
      <c r="W5896" t="s">
        <v>20211</v>
      </c>
      <c r="X5896" t="s">
        <v>675</v>
      </c>
      <c r="Y5896" t="s">
        <v>8008</v>
      </c>
      <c r="Z5896" t="s">
        <v>54</v>
      </c>
      <c r="AA5896"/>
      <c r="AB5896" t="s">
        <v>46387</v>
      </c>
      <c r="AC5896" t="s">
        <v>53122</v>
      </c>
      <c r="AD5896" t="s">
        <v>20212</v>
      </c>
      <c r="AE5896" t="s">
        <v>565</v>
      </c>
      <c r="AF5896" s="119" t="str">
        <f t="shared" si="370"/>
        <v>NA</v>
      </c>
      <c r="AG5896" s="119"/>
      <c r="AH5896" s="119"/>
      <c r="AI5896" s="119"/>
      <c r="AJ5896" s="119" t="str">
        <f t="shared" si="371"/>
        <v>NA</v>
      </c>
      <c r="AK5896" s="190"/>
      <c r="AL5896" s="191"/>
    </row>
    <row r="5897" spans="1:38" x14ac:dyDescent="0.25">
      <c r="A5897" t="s">
        <v>23528</v>
      </c>
      <c r="B5897" t="s">
        <v>23527</v>
      </c>
      <c r="C5897" t="s">
        <v>22732</v>
      </c>
      <c r="D5897" t="s">
        <v>702</v>
      </c>
      <c r="E5897" t="s">
        <v>1531</v>
      </c>
      <c r="F5897" t="s">
        <v>54</v>
      </c>
      <c r="G5897"/>
      <c r="H5897" t="s">
        <v>47109</v>
      </c>
      <c r="I5897" t="s">
        <v>53665</v>
      </c>
      <c r="J5897"/>
      <c r="K5897" t="s">
        <v>565</v>
      </c>
      <c r="L5897" s="119" t="str">
        <f t="shared" si="368"/>
        <v>NA</v>
      </c>
      <c r="M5897" s="119"/>
      <c r="N5897" s="120" t="str">
        <f t="shared" si="369"/>
        <v>NA</v>
      </c>
      <c r="O5897" s="120"/>
      <c r="P5897"/>
      <c r="Q5897"/>
      <c r="R5897"/>
      <c r="S5897"/>
      <c r="T5897"/>
      <c r="U5897" t="s">
        <v>8007</v>
      </c>
      <c r="V5897" t="s">
        <v>8005</v>
      </c>
      <c r="W5897" t="s">
        <v>8006</v>
      </c>
      <c r="X5897" t="s">
        <v>675</v>
      </c>
      <c r="Y5897" t="s">
        <v>8008</v>
      </c>
      <c r="Z5897" t="s">
        <v>54</v>
      </c>
      <c r="AA5897"/>
      <c r="AB5897" t="s">
        <v>46388</v>
      </c>
      <c r="AC5897" t="s">
        <v>53122</v>
      </c>
      <c r="AD5897" t="s">
        <v>8009</v>
      </c>
      <c r="AE5897" t="s">
        <v>105</v>
      </c>
      <c r="AF5897" s="119" t="str">
        <f t="shared" si="370"/>
        <v>NA</v>
      </c>
      <c r="AG5897" s="119"/>
      <c r="AH5897" s="119"/>
      <c r="AI5897" s="119"/>
      <c r="AJ5897" s="119" t="str">
        <f t="shared" si="371"/>
        <v>NA</v>
      </c>
      <c r="AK5897" s="190"/>
      <c r="AL5897" s="191"/>
    </row>
    <row r="5898" spans="1:38" x14ac:dyDescent="0.25">
      <c r="A5898" t="s">
        <v>23098</v>
      </c>
      <c r="B5898" t="s">
        <v>23097</v>
      </c>
      <c r="C5898" t="s">
        <v>22736</v>
      </c>
      <c r="D5898" t="s">
        <v>702</v>
      </c>
      <c r="E5898" t="s">
        <v>17406</v>
      </c>
      <c r="F5898" t="s">
        <v>54</v>
      </c>
      <c r="G5898"/>
      <c r="H5898" t="s">
        <v>47110</v>
      </c>
      <c r="I5898" t="s">
        <v>53666</v>
      </c>
      <c r="J5898" t="s">
        <v>23099</v>
      </c>
      <c r="K5898" t="s">
        <v>565</v>
      </c>
      <c r="L5898" s="119" t="str">
        <f t="shared" si="368"/>
        <v>NA</v>
      </c>
      <c r="M5898" s="119"/>
      <c r="N5898" s="120" t="str">
        <f t="shared" si="369"/>
        <v>NA</v>
      </c>
      <c r="O5898" s="120"/>
      <c r="P5898"/>
      <c r="Q5898"/>
      <c r="R5898"/>
      <c r="S5898"/>
      <c r="T5898"/>
      <c r="U5898" t="s">
        <v>20440</v>
      </c>
      <c r="V5898" t="s">
        <v>20438</v>
      </c>
      <c r="W5898" t="s">
        <v>20439</v>
      </c>
      <c r="X5898" t="s">
        <v>675</v>
      </c>
      <c r="Y5898" t="s">
        <v>20441</v>
      </c>
      <c r="Z5898" t="s">
        <v>54</v>
      </c>
      <c r="AA5898"/>
      <c r="AB5898" t="s">
        <v>46389</v>
      </c>
      <c r="AC5898" t="s">
        <v>53123</v>
      </c>
      <c r="AD5898" t="s">
        <v>20442</v>
      </c>
      <c r="AE5898" t="s">
        <v>565</v>
      </c>
      <c r="AF5898" s="119" t="str">
        <f t="shared" si="370"/>
        <v>NA</v>
      </c>
      <c r="AG5898" s="119"/>
      <c r="AH5898" s="119"/>
      <c r="AI5898" s="119"/>
      <c r="AJ5898" s="119" t="str">
        <f t="shared" si="371"/>
        <v>NA</v>
      </c>
      <c r="AK5898" s="190"/>
      <c r="AL5898" s="191"/>
    </row>
    <row r="5899" spans="1:38" x14ac:dyDescent="0.25">
      <c r="A5899" t="s">
        <v>23540</v>
      </c>
      <c r="B5899" t="s">
        <v>23539</v>
      </c>
      <c r="C5899" t="s">
        <v>22736</v>
      </c>
      <c r="D5899" t="s">
        <v>702</v>
      </c>
      <c r="E5899" t="s">
        <v>23541</v>
      </c>
      <c r="F5899" t="s">
        <v>54</v>
      </c>
      <c r="G5899"/>
      <c r="H5899" t="s">
        <v>47111</v>
      </c>
      <c r="I5899" t="s">
        <v>53667</v>
      </c>
      <c r="J5899" t="s">
        <v>23540</v>
      </c>
      <c r="K5899" t="s">
        <v>565</v>
      </c>
      <c r="L5899" s="119" t="str">
        <f t="shared" si="368"/>
        <v>NA</v>
      </c>
      <c r="M5899" s="119"/>
      <c r="N5899" s="120" t="str">
        <f t="shared" si="369"/>
        <v>NA</v>
      </c>
      <c r="O5899" s="120"/>
      <c r="P5899"/>
      <c r="Q5899"/>
      <c r="R5899"/>
      <c r="S5899"/>
      <c r="T5899"/>
      <c r="U5899" t="s">
        <v>18078</v>
      </c>
      <c r="V5899" t="s">
        <v>18076</v>
      </c>
      <c r="W5899" t="s">
        <v>18077</v>
      </c>
      <c r="X5899" t="s">
        <v>675</v>
      </c>
      <c r="Y5899" t="s">
        <v>18079</v>
      </c>
      <c r="Z5899" t="s">
        <v>54</v>
      </c>
      <c r="AA5899"/>
      <c r="AB5899" t="s">
        <v>46390</v>
      </c>
      <c r="AC5899" t="s">
        <v>53124</v>
      </c>
      <c r="AD5899" t="s">
        <v>18078</v>
      </c>
      <c r="AE5899" t="s">
        <v>565</v>
      </c>
      <c r="AF5899" s="119" t="str">
        <f t="shared" si="370"/>
        <v>NA</v>
      </c>
      <c r="AG5899" s="119"/>
      <c r="AH5899" s="119"/>
      <c r="AI5899" s="119"/>
      <c r="AJ5899" s="119" t="str">
        <f t="shared" si="371"/>
        <v>NA</v>
      </c>
      <c r="AK5899" s="190"/>
      <c r="AL5899" s="191"/>
    </row>
    <row r="5900" spans="1:38" x14ac:dyDescent="0.25">
      <c r="A5900" t="s">
        <v>22777</v>
      </c>
      <c r="B5900" t="s">
        <v>22775</v>
      </c>
      <c r="C5900" t="s">
        <v>22776</v>
      </c>
      <c r="D5900" t="s">
        <v>702</v>
      </c>
      <c r="E5900" t="s">
        <v>22778</v>
      </c>
      <c r="F5900" t="s">
        <v>54</v>
      </c>
      <c r="G5900"/>
      <c r="H5900" t="s">
        <v>47112</v>
      </c>
      <c r="I5900" t="s">
        <v>53668</v>
      </c>
      <c r="J5900" t="s">
        <v>22777</v>
      </c>
      <c r="K5900" t="s">
        <v>565</v>
      </c>
      <c r="L5900" s="119" t="str">
        <f t="shared" si="368"/>
        <v>NA</v>
      </c>
      <c r="M5900" s="119"/>
      <c r="N5900" s="120" t="str">
        <f t="shared" si="369"/>
        <v>NA</v>
      </c>
      <c r="O5900" s="120"/>
      <c r="P5900"/>
      <c r="Q5900"/>
      <c r="R5900"/>
      <c r="S5900"/>
      <c r="T5900"/>
      <c r="U5900" t="s">
        <v>20624</v>
      </c>
      <c r="V5900" t="s">
        <v>20622</v>
      </c>
      <c r="W5900" t="s">
        <v>20623</v>
      </c>
      <c r="X5900" t="s">
        <v>675</v>
      </c>
      <c r="Y5900" t="s">
        <v>20625</v>
      </c>
      <c r="Z5900" t="s">
        <v>54</v>
      </c>
      <c r="AA5900"/>
      <c r="AB5900" t="s">
        <v>46391</v>
      </c>
      <c r="AC5900" t="s">
        <v>53125</v>
      </c>
      <c r="AD5900" t="s">
        <v>20624</v>
      </c>
      <c r="AE5900" t="s">
        <v>565</v>
      </c>
      <c r="AF5900" s="119" t="str">
        <f t="shared" si="370"/>
        <v>NA</v>
      </c>
      <c r="AG5900" s="119"/>
      <c r="AH5900" s="119"/>
      <c r="AI5900" s="119"/>
      <c r="AJ5900" s="119" t="str">
        <f t="shared" si="371"/>
        <v>NA</v>
      </c>
      <c r="AK5900" s="190"/>
      <c r="AL5900" s="191"/>
    </row>
    <row r="5901" spans="1:38" x14ac:dyDescent="0.25">
      <c r="A5901" t="s">
        <v>23545</v>
      </c>
      <c r="B5901" t="s">
        <v>23544</v>
      </c>
      <c r="C5901" t="s">
        <v>22736</v>
      </c>
      <c r="D5901" t="s">
        <v>702</v>
      </c>
      <c r="E5901" t="s">
        <v>9530</v>
      </c>
      <c r="F5901" t="s">
        <v>54</v>
      </c>
      <c r="G5901"/>
      <c r="H5901" t="s">
        <v>47113</v>
      </c>
      <c r="I5901" t="s">
        <v>53669</v>
      </c>
      <c r="J5901" t="s">
        <v>23545</v>
      </c>
      <c r="K5901" t="s">
        <v>565</v>
      </c>
      <c r="L5901" s="119" t="str">
        <f t="shared" si="368"/>
        <v>NA</v>
      </c>
      <c r="M5901" s="119"/>
      <c r="N5901" s="120" t="str">
        <f t="shared" si="369"/>
        <v>NA</v>
      </c>
      <c r="O5901" s="120"/>
      <c r="P5901"/>
      <c r="Q5901"/>
      <c r="R5901"/>
      <c r="S5901"/>
      <c r="T5901"/>
      <c r="U5901" t="s">
        <v>9249</v>
      </c>
      <c r="V5901" t="s">
        <v>9247</v>
      </c>
      <c r="W5901" t="s">
        <v>9248</v>
      </c>
      <c r="X5901" t="s">
        <v>675</v>
      </c>
      <c r="Y5901" t="s">
        <v>9250</v>
      </c>
      <c r="Z5901" t="s">
        <v>54</v>
      </c>
      <c r="AA5901"/>
      <c r="AB5901" t="s">
        <v>46392</v>
      </c>
      <c r="AC5901" t="s">
        <v>53126</v>
      </c>
      <c r="AD5901"/>
      <c r="AE5901" t="s">
        <v>105</v>
      </c>
      <c r="AF5901" s="119" t="str">
        <f t="shared" si="370"/>
        <v>NA</v>
      </c>
      <c r="AG5901" s="119"/>
      <c r="AH5901" s="119"/>
      <c r="AI5901" s="119"/>
      <c r="AJ5901" s="119" t="str">
        <f t="shared" si="371"/>
        <v>NA</v>
      </c>
      <c r="AK5901" s="190"/>
      <c r="AL5901" s="191"/>
    </row>
    <row r="5902" spans="1:38" x14ac:dyDescent="0.25">
      <c r="A5902" t="s">
        <v>23127</v>
      </c>
      <c r="B5902" t="s">
        <v>23126</v>
      </c>
      <c r="C5902" t="s">
        <v>22732</v>
      </c>
      <c r="D5902" t="s">
        <v>702</v>
      </c>
      <c r="E5902" t="s">
        <v>20113</v>
      </c>
      <c r="F5902" t="s">
        <v>54</v>
      </c>
      <c r="G5902"/>
      <c r="H5902" t="s">
        <v>47114</v>
      </c>
      <c r="I5902" t="s">
        <v>53670</v>
      </c>
      <c r="J5902" t="s">
        <v>23128</v>
      </c>
      <c r="K5902" t="s">
        <v>565</v>
      </c>
      <c r="L5902" s="119" t="str">
        <f t="shared" si="368"/>
        <v>NA</v>
      </c>
      <c r="M5902" s="119"/>
      <c r="N5902" s="120" t="str">
        <f t="shared" si="369"/>
        <v>NA</v>
      </c>
      <c r="O5902" s="120"/>
      <c r="P5902"/>
      <c r="Q5902"/>
      <c r="R5902"/>
      <c r="S5902"/>
      <c r="T5902"/>
      <c r="U5902" t="s">
        <v>16061</v>
      </c>
      <c r="V5902" t="s">
        <v>16059</v>
      </c>
      <c r="W5902" t="s">
        <v>16060</v>
      </c>
      <c r="X5902" t="s">
        <v>675</v>
      </c>
      <c r="Y5902" t="s">
        <v>16062</v>
      </c>
      <c r="Z5902" t="s">
        <v>54</v>
      </c>
      <c r="AA5902"/>
      <c r="AB5902" t="s">
        <v>46393</v>
      </c>
      <c r="AC5902" t="s">
        <v>53127</v>
      </c>
      <c r="AD5902" t="s">
        <v>16061</v>
      </c>
      <c r="AE5902" t="s">
        <v>565</v>
      </c>
      <c r="AF5902" s="119" t="str">
        <f t="shared" si="370"/>
        <v>NA</v>
      </c>
      <c r="AG5902" s="119"/>
      <c r="AH5902" s="119"/>
      <c r="AI5902" s="119"/>
      <c r="AJ5902" s="119" t="str">
        <f t="shared" si="371"/>
        <v>NA</v>
      </c>
      <c r="AK5902" s="190"/>
      <c r="AL5902" s="191"/>
    </row>
    <row r="5903" spans="1:38" x14ac:dyDescent="0.25">
      <c r="A5903" t="s">
        <v>23459</v>
      </c>
      <c r="B5903" t="s">
        <v>23458</v>
      </c>
      <c r="C5903" t="s">
        <v>22776</v>
      </c>
      <c r="D5903" t="s">
        <v>702</v>
      </c>
      <c r="E5903" t="s">
        <v>10157</v>
      </c>
      <c r="F5903" t="s">
        <v>54</v>
      </c>
      <c r="G5903"/>
      <c r="H5903" t="s">
        <v>47115</v>
      </c>
      <c r="I5903" t="s">
        <v>53671</v>
      </c>
      <c r="J5903" t="s">
        <v>23460</v>
      </c>
      <c r="K5903" t="s">
        <v>565</v>
      </c>
      <c r="L5903" s="119" t="str">
        <f t="shared" si="368"/>
        <v>NA</v>
      </c>
      <c r="M5903" s="119"/>
      <c r="N5903" s="120" t="str">
        <f t="shared" si="369"/>
        <v>NA</v>
      </c>
      <c r="O5903" s="120"/>
      <c r="P5903"/>
      <c r="Q5903"/>
      <c r="R5903"/>
      <c r="S5903"/>
      <c r="T5903"/>
      <c r="U5903" t="s">
        <v>10461</v>
      </c>
      <c r="V5903" t="s">
        <v>10459</v>
      </c>
      <c r="W5903" t="s">
        <v>10460</v>
      </c>
      <c r="X5903" t="s">
        <v>675</v>
      </c>
      <c r="Y5903" t="s">
        <v>10462</v>
      </c>
      <c r="Z5903" t="s">
        <v>54</v>
      </c>
      <c r="AA5903"/>
      <c r="AB5903" t="s">
        <v>46394</v>
      </c>
      <c r="AC5903" t="s">
        <v>53128</v>
      </c>
      <c r="AD5903"/>
      <c r="AE5903" t="s">
        <v>105</v>
      </c>
      <c r="AF5903" s="119" t="str">
        <f t="shared" si="370"/>
        <v>NA</v>
      </c>
      <c r="AG5903" s="119"/>
      <c r="AH5903" s="119"/>
      <c r="AI5903" s="119"/>
      <c r="AJ5903" s="119" t="str">
        <f t="shared" si="371"/>
        <v>NA</v>
      </c>
      <c r="AK5903" s="190"/>
      <c r="AL5903" s="191"/>
    </row>
    <row r="5904" spans="1:38" x14ac:dyDescent="0.25">
      <c r="A5904" t="s">
        <v>23464</v>
      </c>
      <c r="B5904" t="s">
        <v>23463</v>
      </c>
      <c r="C5904" t="s">
        <v>22776</v>
      </c>
      <c r="D5904" t="s">
        <v>702</v>
      </c>
      <c r="E5904" t="s">
        <v>10157</v>
      </c>
      <c r="F5904" t="s">
        <v>54</v>
      </c>
      <c r="G5904"/>
      <c r="H5904" t="s">
        <v>47115</v>
      </c>
      <c r="I5904" t="s">
        <v>53671</v>
      </c>
      <c r="J5904" t="s">
        <v>23465</v>
      </c>
      <c r="K5904" t="s">
        <v>565</v>
      </c>
      <c r="L5904" s="119" t="str">
        <f t="shared" si="368"/>
        <v>NA</v>
      </c>
      <c r="M5904" s="119"/>
      <c r="N5904" s="120" t="str">
        <f t="shared" si="369"/>
        <v>NA</v>
      </c>
      <c r="O5904" s="120"/>
      <c r="P5904"/>
      <c r="Q5904"/>
      <c r="R5904"/>
      <c r="S5904"/>
      <c r="T5904"/>
      <c r="U5904" t="s">
        <v>16698</v>
      </c>
      <c r="V5904" t="s">
        <v>16696</v>
      </c>
      <c r="W5904" t="s">
        <v>16697</v>
      </c>
      <c r="X5904" t="s">
        <v>675</v>
      </c>
      <c r="Y5904" t="s">
        <v>16699</v>
      </c>
      <c r="Z5904" t="s">
        <v>54</v>
      </c>
      <c r="AA5904"/>
      <c r="AB5904" t="s">
        <v>46395</v>
      </c>
      <c r="AC5904" t="s">
        <v>53129</v>
      </c>
      <c r="AD5904"/>
      <c r="AE5904" t="s">
        <v>565</v>
      </c>
      <c r="AF5904" s="119" t="str">
        <f t="shared" si="370"/>
        <v>NA</v>
      </c>
      <c r="AG5904" s="119"/>
      <c r="AH5904" s="119"/>
      <c r="AI5904" s="119"/>
      <c r="AJ5904" s="119" t="str">
        <f t="shared" si="371"/>
        <v>NA</v>
      </c>
      <c r="AK5904" s="190"/>
      <c r="AL5904" s="191"/>
    </row>
    <row r="5905" spans="1:38" x14ac:dyDescent="0.25">
      <c r="A5905" t="s">
        <v>23106</v>
      </c>
      <c r="B5905" t="s">
        <v>23105</v>
      </c>
      <c r="C5905" t="s">
        <v>22776</v>
      </c>
      <c r="D5905" t="s">
        <v>702</v>
      </c>
      <c r="E5905" t="s">
        <v>10157</v>
      </c>
      <c r="F5905" t="s">
        <v>54</v>
      </c>
      <c r="G5905"/>
      <c r="H5905" t="s">
        <v>47116</v>
      </c>
      <c r="I5905" t="s">
        <v>53671</v>
      </c>
      <c r="J5905" t="s">
        <v>23107</v>
      </c>
      <c r="K5905" t="s">
        <v>565</v>
      </c>
      <c r="L5905" s="119" t="str">
        <f t="shared" si="368"/>
        <v>NA</v>
      </c>
      <c r="M5905" s="119"/>
      <c r="N5905" s="120" t="str">
        <f t="shared" si="369"/>
        <v>NA</v>
      </c>
      <c r="O5905" s="120"/>
      <c r="P5905"/>
      <c r="Q5905"/>
      <c r="R5905"/>
      <c r="S5905"/>
      <c r="T5905"/>
      <c r="U5905" t="s">
        <v>22551</v>
      </c>
      <c r="V5905" t="s">
        <v>22550</v>
      </c>
      <c r="W5905" t="s">
        <v>10659</v>
      </c>
      <c r="X5905" t="s">
        <v>675</v>
      </c>
      <c r="Y5905" t="s">
        <v>16699</v>
      </c>
      <c r="Z5905" t="s">
        <v>54</v>
      </c>
      <c r="AA5905"/>
      <c r="AB5905" t="s">
        <v>46396</v>
      </c>
      <c r="AC5905" t="s">
        <v>53129</v>
      </c>
      <c r="AD5905"/>
      <c r="AE5905" t="s">
        <v>565</v>
      </c>
      <c r="AF5905" s="119" t="str">
        <f t="shared" si="370"/>
        <v>NA</v>
      </c>
      <c r="AG5905" s="119"/>
      <c r="AH5905" s="119"/>
      <c r="AI5905" s="119"/>
      <c r="AJ5905" s="119" t="str">
        <f t="shared" si="371"/>
        <v>NA</v>
      </c>
      <c r="AK5905" s="190"/>
      <c r="AL5905" s="191"/>
    </row>
    <row r="5906" spans="1:38" x14ac:dyDescent="0.25">
      <c r="A5906" t="s">
        <v>23096</v>
      </c>
      <c r="B5906" t="s">
        <v>23095</v>
      </c>
      <c r="C5906" t="s">
        <v>22776</v>
      </c>
      <c r="D5906" t="s">
        <v>702</v>
      </c>
      <c r="E5906" t="s">
        <v>10157</v>
      </c>
      <c r="F5906" t="s">
        <v>54</v>
      </c>
      <c r="G5906"/>
      <c r="H5906" t="s">
        <v>47116</v>
      </c>
      <c r="I5906" t="s">
        <v>53671</v>
      </c>
      <c r="J5906" t="s">
        <v>23091</v>
      </c>
      <c r="K5906" t="s">
        <v>565</v>
      </c>
      <c r="L5906" s="119" t="str">
        <f t="shared" si="368"/>
        <v>NA</v>
      </c>
      <c r="M5906" s="119"/>
      <c r="N5906" s="120" t="str">
        <f t="shared" si="369"/>
        <v>NA</v>
      </c>
      <c r="O5906" s="120"/>
      <c r="P5906"/>
      <c r="Q5906"/>
      <c r="R5906"/>
      <c r="S5906"/>
      <c r="T5906"/>
      <c r="U5906" t="s">
        <v>22597</v>
      </c>
      <c r="V5906" t="s">
        <v>22596</v>
      </c>
      <c r="W5906" t="s">
        <v>10659</v>
      </c>
      <c r="X5906" t="s">
        <v>675</v>
      </c>
      <c r="Y5906" t="s">
        <v>22598</v>
      </c>
      <c r="Z5906" t="s">
        <v>54</v>
      </c>
      <c r="AA5906"/>
      <c r="AB5906" t="s">
        <v>46397</v>
      </c>
      <c r="AC5906" t="s">
        <v>53130</v>
      </c>
      <c r="AD5906" t="s">
        <v>22599</v>
      </c>
      <c r="AE5906" t="s">
        <v>565</v>
      </c>
      <c r="AF5906" s="119" t="str">
        <f t="shared" si="370"/>
        <v>NA</v>
      </c>
      <c r="AG5906" s="119"/>
      <c r="AH5906" s="119"/>
      <c r="AI5906" s="119"/>
      <c r="AJ5906" s="119" t="str">
        <f t="shared" si="371"/>
        <v>NA</v>
      </c>
      <c r="AK5906" s="190"/>
      <c r="AL5906" s="191"/>
    </row>
    <row r="5907" spans="1:38" x14ac:dyDescent="0.25">
      <c r="A5907" t="s">
        <v>23537</v>
      </c>
      <c r="B5907" t="s">
        <v>23536</v>
      </c>
      <c r="C5907" t="s">
        <v>22736</v>
      </c>
      <c r="D5907" t="s">
        <v>702</v>
      </c>
      <c r="E5907" t="s">
        <v>1266</v>
      </c>
      <c r="F5907" t="s">
        <v>54</v>
      </c>
      <c r="G5907"/>
      <c r="H5907" t="s">
        <v>47117</v>
      </c>
      <c r="I5907" t="s">
        <v>53672</v>
      </c>
      <c r="J5907" t="s">
        <v>23538</v>
      </c>
      <c r="K5907" t="s">
        <v>565</v>
      </c>
      <c r="L5907" s="119" t="str">
        <f t="shared" si="368"/>
        <v>NA</v>
      </c>
      <c r="M5907" s="119"/>
      <c r="N5907" s="120" t="str">
        <f t="shared" si="369"/>
        <v>NA</v>
      </c>
      <c r="O5907" s="120"/>
      <c r="P5907"/>
      <c r="Q5907"/>
      <c r="R5907"/>
      <c r="S5907"/>
      <c r="T5907"/>
      <c r="U5907" t="s">
        <v>12675</v>
      </c>
      <c r="V5907" t="s">
        <v>12673</v>
      </c>
      <c r="W5907" t="s">
        <v>12674</v>
      </c>
      <c r="X5907" t="s">
        <v>675</v>
      </c>
      <c r="Y5907" t="s">
        <v>12676</v>
      </c>
      <c r="Z5907" t="s">
        <v>54</v>
      </c>
      <c r="AA5907"/>
      <c r="AB5907" t="s">
        <v>46398</v>
      </c>
      <c r="AC5907" t="s">
        <v>53131</v>
      </c>
      <c r="AD5907" t="s">
        <v>12677</v>
      </c>
      <c r="AE5907" t="s">
        <v>105</v>
      </c>
      <c r="AF5907" s="119" t="str">
        <f t="shared" si="370"/>
        <v>NA</v>
      </c>
      <c r="AG5907" s="119"/>
      <c r="AH5907" s="119"/>
      <c r="AI5907" s="119"/>
      <c r="AJ5907" s="119" t="str">
        <f t="shared" si="371"/>
        <v>NA</v>
      </c>
      <c r="AK5907" s="190"/>
      <c r="AL5907" s="191"/>
    </row>
    <row r="5908" spans="1:38" x14ac:dyDescent="0.25">
      <c r="A5908" t="s">
        <v>23569</v>
      </c>
      <c r="B5908" t="s">
        <v>23568</v>
      </c>
      <c r="C5908" t="s">
        <v>22736</v>
      </c>
      <c r="D5908" t="s">
        <v>702</v>
      </c>
      <c r="E5908" t="s">
        <v>1266</v>
      </c>
      <c r="F5908" t="s">
        <v>54</v>
      </c>
      <c r="G5908"/>
      <c r="H5908" t="s">
        <v>47117</v>
      </c>
      <c r="I5908" t="s">
        <v>53672</v>
      </c>
      <c r="J5908"/>
      <c r="K5908" t="s">
        <v>565</v>
      </c>
      <c r="L5908" s="119" t="str">
        <f t="shared" si="368"/>
        <v>NA</v>
      </c>
      <c r="M5908" s="119"/>
      <c r="N5908" s="120" t="str">
        <f t="shared" si="369"/>
        <v>NA</v>
      </c>
      <c r="O5908" s="120"/>
      <c r="P5908"/>
      <c r="Q5908"/>
      <c r="R5908"/>
      <c r="S5908"/>
      <c r="T5908"/>
      <c r="U5908" t="s">
        <v>20511</v>
      </c>
      <c r="V5908" t="s">
        <v>20509</v>
      </c>
      <c r="W5908" t="s">
        <v>20510</v>
      </c>
      <c r="X5908" t="s">
        <v>675</v>
      </c>
      <c r="Y5908" t="s">
        <v>20512</v>
      </c>
      <c r="Z5908" t="s">
        <v>54</v>
      </c>
      <c r="AA5908"/>
      <c r="AB5908" t="s">
        <v>46399</v>
      </c>
      <c r="AC5908" t="s">
        <v>53132</v>
      </c>
      <c r="AD5908"/>
      <c r="AE5908" t="s">
        <v>565</v>
      </c>
      <c r="AF5908" s="119" t="str">
        <f t="shared" si="370"/>
        <v>NA</v>
      </c>
      <c r="AG5908" s="119"/>
      <c r="AH5908" s="119"/>
      <c r="AI5908" s="119"/>
      <c r="AJ5908" s="119" t="str">
        <f t="shared" si="371"/>
        <v>NA</v>
      </c>
      <c r="AK5908" s="190"/>
      <c r="AL5908" s="191"/>
    </row>
    <row r="5909" spans="1:38" x14ac:dyDescent="0.25">
      <c r="A5909" t="s">
        <v>22812</v>
      </c>
      <c r="B5909" t="s">
        <v>22811</v>
      </c>
      <c r="C5909" t="s">
        <v>22736</v>
      </c>
      <c r="D5909" t="s">
        <v>702</v>
      </c>
      <c r="E5909" t="s">
        <v>1266</v>
      </c>
      <c r="F5909" t="s">
        <v>54</v>
      </c>
      <c r="G5909"/>
      <c r="H5909" t="s">
        <v>47118</v>
      </c>
      <c r="I5909" t="s">
        <v>53672</v>
      </c>
      <c r="J5909" t="s">
        <v>22812</v>
      </c>
      <c r="K5909" t="s">
        <v>565</v>
      </c>
      <c r="L5909" s="119" t="str">
        <f t="shared" si="368"/>
        <v>NA</v>
      </c>
      <c r="M5909" s="119"/>
      <c r="N5909" s="120" t="str">
        <f t="shared" si="369"/>
        <v>NA</v>
      </c>
      <c r="O5909" s="120"/>
      <c r="P5909"/>
      <c r="Q5909"/>
      <c r="R5909"/>
      <c r="S5909"/>
      <c r="T5909"/>
      <c r="U5909" t="s">
        <v>22605</v>
      </c>
      <c r="V5909" t="s">
        <v>22604</v>
      </c>
      <c r="W5909" t="s">
        <v>10659</v>
      </c>
      <c r="X5909" t="s">
        <v>675</v>
      </c>
      <c r="Y5909" t="s">
        <v>22606</v>
      </c>
      <c r="Z5909" t="s">
        <v>54</v>
      </c>
      <c r="AA5909"/>
      <c r="AB5909" t="s">
        <v>46400</v>
      </c>
      <c r="AC5909" t="s">
        <v>53133</v>
      </c>
      <c r="AD5909"/>
      <c r="AE5909" t="s">
        <v>565</v>
      </c>
      <c r="AF5909" s="119" t="str">
        <f t="shared" si="370"/>
        <v>NA</v>
      </c>
      <c r="AG5909" s="119"/>
      <c r="AH5909" s="119"/>
      <c r="AI5909" s="119"/>
      <c r="AJ5909" s="119" t="str">
        <f t="shared" si="371"/>
        <v>NA</v>
      </c>
      <c r="AK5909" s="190"/>
      <c r="AL5909" s="191"/>
    </row>
    <row r="5910" spans="1:38" x14ac:dyDescent="0.25">
      <c r="A5910" t="s">
        <v>22741</v>
      </c>
      <c r="B5910" t="s">
        <v>22740</v>
      </c>
      <c r="C5910" t="s">
        <v>22736</v>
      </c>
      <c r="D5910" t="s">
        <v>702</v>
      </c>
      <c r="E5910" t="s">
        <v>1266</v>
      </c>
      <c r="F5910" t="s">
        <v>54</v>
      </c>
      <c r="G5910"/>
      <c r="H5910" t="s">
        <v>47118</v>
      </c>
      <c r="I5910" t="s">
        <v>53672</v>
      </c>
      <c r="J5910" t="s">
        <v>22742</v>
      </c>
      <c r="K5910" t="s">
        <v>565</v>
      </c>
      <c r="L5910" s="119" t="str">
        <f t="shared" si="368"/>
        <v>NA</v>
      </c>
      <c r="M5910" s="119"/>
      <c r="N5910" s="120" t="str">
        <f t="shared" si="369"/>
        <v>NA</v>
      </c>
      <c r="O5910" s="120"/>
      <c r="P5910"/>
      <c r="Q5910"/>
      <c r="R5910"/>
      <c r="S5910"/>
      <c r="T5910"/>
      <c r="U5910" t="s">
        <v>10675</v>
      </c>
      <c r="V5910" t="s">
        <v>10673</v>
      </c>
      <c r="W5910" t="s">
        <v>10674</v>
      </c>
      <c r="X5910" t="s">
        <v>675</v>
      </c>
      <c r="Y5910" t="s">
        <v>10676</v>
      </c>
      <c r="Z5910" t="s">
        <v>54</v>
      </c>
      <c r="AA5910"/>
      <c r="AB5910" t="s">
        <v>46401</v>
      </c>
      <c r="AC5910" t="s">
        <v>53134</v>
      </c>
      <c r="AD5910" t="s">
        <v>10677</v>
      </c>
      <c r="AE5910" t="s">
        <v>565</v>
      </c>
      <c r="AF5910" s="119" t="str">
        <f t="shared" si="370"/>
        <v>NA</v>
      </c>
      <c r="AG5910" s="119"/>
      <c r="AH5910" s="119"/>
      <c r="AI5910" s="119"/>
      <c r="AJ5910" s="119" t="str">
        <f t="shared" si="371"/>
        <v>NA</v>
      </c>
      <c r="AK5910" s="190"/>
      <c r="AL5910" s="191"/>
    </row>
    <row r="5911" spans="1:38" x14ac:dyDescent="0.25">
      <c r="A5911" t="s">
        <v>23158</v>
      </c>
      <c r="B5911" t="s">
        <v>23157</v>
      </c>
      <c r="C5911" t="s">
        <v>22736</v>
      </c>
      <c r="D5911" t="s">
        <v>702</v>
      </c>
      <c r="E5911" t="s">
        <v>1266</v>
      </c>
      <c r="F5911" t="s">
        <v>54</v>
      </c>
      <c r="G5911"/>
      <c r="H5911" t="s">
        <v>47118</v>
      </c>
      <c r="I5911" t="s">
        <v>53672</v>
      </c>
      <c r="J5911" t="s">
        <v>23133</v>
      </c>
      <c r="K5911" t="s">
        <v>565</v>
      </c>
      <c r="L5911" s="119" t="str">
        <f t="shared" si="368"/>
        <v>NA</v>
      </c>
      <c r="M5911" s="119"/>
      <c r="N5911" s="120" t="str">
        <f t="shared" si="369"/>
        <v>NA</v>
      </c>
      <c r="O5911" s="120"/>
      <c r="P5911"/>
      <c r="Q5911"/>
      <c r="R5911"/>
      <c r="S5911"/>
      <c r="T5911"/>
      <c r="U5911" t="s">
        <v>20722</v>
      </c>
      <c r="V5911" t="s">
        <v>20720</v>
      </c>
      <c r="W5911" t="s">
        <v>20721</v>
      </c>
      <c r="X5911" t="s">
        <v>675</v>
      </c>
      <c r="Y5911" t="s">
        <v>7293</v>
      </c>
      <c r="Z5911" t="s">
        <v>54</v>
      </c>
      <c r="AA5911"/>
      <c r="AB5911" t="s">
        <v>46402</v>
      </c>
      <c r="AC5911" t="s">
        <v>53135</v>
      </c>
      <c r="AD5911" t="s">
        <v>20722</v>
      </c>
      <c r="AE5911" t="s">
        <v>565</v>
      </c>
      <c r="AF5911" s="119" t="str">
        <f t="shared" si="370"/>
        <v>NA</v>
      </c>
      <c r="AG5911" s="119"/>
      <c r="AH5911" s="119"/>
      <c r="AI5911" s="119"/>
      <c r="AJ5911" s="119" t="str">
        <f t="shared" si="371"/>
        <v>NA</v>
      </c>
      <c r="AK5911" s="190"/>
      <c r="AL5911" s="191"/>
    </row>
    <row r="5912" spans="1:38" x14ac:dyDescent="0.25">
      <c r="A5912" t="s">
        <v>23592</v>
      </c>
      <c r="B5912" t="s">
        <v>23591</v>
      </c>
      <c r="C5912" t="s">
        <v>22736</v>
      </c>
      <c r="D5912" t="s">
        <v>702</v>
      </c>
      <c r="E5912" t="s">
        <v>1266</v>
      </c>
      <c r="F5912" t="s">
        <v>54</v>
      </c>
      <c r="G5912"/>
      <c r="H5912" t="s">
        <v>47118</v>
      </c>
      <c r="I5912" t="s">
        <v>53672</v>
      </c>
      <c r="J5912" t="s">
        <v>23593</v>
      </c>
      <c r="K5912" t="s">
        <v>565</v>
      </c>
      <c r="L5912" s="119" t="str">
        <f t="shared" si="368"/>
        <v>NA</v>
      </c>
      <c r="M5912" s="119"/>
      <c r="N5912" s="120" t="str">
        <f t="shared" si="369"/>
        <v>NA</v>
      </c>
      <c r="O5912" s="120"/>
      <c r="P5912"/>
      <c r="Q5912"/>
      <c r="R5912"/>
      <c r="S5912"/>
      <c r="T5912"/>
      <c r="U5912" t="s">
        <v>7292</v>
      </c>
      <c r="V5912" t="s">
        <v>7290</v>
      </c>
      <c r="W5912" t="s">
        <v>7291</v>
      </c>
      <c r="X5912" t="s">
        <v>675</v>
      </c>
      <c r="Y5912" t="s">
        <v>7293</v>
      </c>
      <c r="Z5912" t="s">
        <v>54</v>
      </c>
      <c r="AA5912"/>
      <c r="AB5912" t="s">
        <v>46403</v>
      </c>
      <c r="AC5912" t="s">
        <v>53135</v>
      </c>
      <c r="AD5912" t="s">
        <v>7294</v>
      </c>
      <c r="AE5912" t="s">
        <v>105</v>
      </c>
      <c r="AF5912" s="119" t="str">
        <f t="shared" si="370"/>
        <v>NA</v>
      </c>
      <c r="AG5912" s="119"/>
      <c r="AH5912" s="119"/>
      <c r="AI5912" s="119"/>
      <c r="AJ5912" s="119" t="str">
        <f t="shared" si="371"/>
        <v>NA</v>
      </c>
      <c r="AK5912" s="190"/>
      <c r="AL5912" s="191"/>
    </row>
    <row r="5913" spans="1:38" x14ac:dyDescent="0.25">
      <c r="A5913" t="s">
        <v>23494</v>
      </c>
      <c r="B5913" t="s">
        <v>23493</v>
      </c>
      <c r="C5913" t="s">
        <v>22736</v>
      </c>
      <c r="D5913" t="s">
        <v>702</v>
      </c>
      <c r="E5913" t="s">
        <v>1266</v>
      </c>
      <c r="F5913" t="s">
        <v>54</v>
      </c>
      <c r="G5913"/>
      <c r="H5913" t="s">
        <v>47117</v>
      </c>
      <c r="I5913" t="s">
        <v>53672</v>
      </c>
      <c r="J5913" t="s">
        <v>23495</v>
      </c>
      <c r="K5913" t="s">
        <v>565</v>
      </c>
      <c r="L5913" s="119" t="str">
        <f t="shared" si="368"/>
        <v>NA</v>
      </c>
      <c r="M5913" s="119"/>
      <c r="N5913" s="120" t="str">
        <f t="shared" si="369"/>
        <v>NA</v>
      </c>
      <c r="O5913" s="120"/>
      <c r="P5913"/>
      <c r="Q5913"/>
      <c r="R5913"/>
      <c r="S5913"/>
      <c r="T5913"/>
      <c r="U5913" t="s">
        <v>8855</v>
      </c>
      <c r="V5913" t="s">
        <v>8853</v>
      </c>
      <c r="W5913" t="s">
        <v>8854</v>
      </c>
      <c r="X5913" t="s">
        <v>675</v>
      </c>
      <c r="Y5913" t="s">
        <v>8856</v>
      </c>
      <c r="Z5913" t="s">
        <v>54</v>
      </c>
      <c r="AA5913"/>
      <c r="AB5913" t="s">
        <v>46404</v>
      </c>
      <c r="AC5913" t="s">
        <v>53136</v>
      </c>
      <c r="AD5913"/>
      <c r="AE5913" t="s">
        <v>105</v>
      </c>
      <c r="AF5913" s="119" t="str">
        <f t="shared" si="370"/>
        <v>NA</v>
      </c>
      <c r="AG5913" s="119"/>
      <c r="AH5913" s="119"/>
      <c r="AI5913" s="119"/>
      <c r="AJ5913" s="119" t="str">
        <f t="shared" si="371"/>
        <v>NA</v>
      </c>
      <c r="AK5913" s="190"/>
      <c r="AL5913" s="191"/>
    </row>
    <row r="5914" spans="1:38" x14ac:dyDescent="0.25">
      <c r="A5914" t="s">
        <v>23472</v>
      </c>
      <c r="B5914" t="s">
        <v>23471</v>
      </c>
      <c r="C5914" t="s">
        <v>22736</v>
      </c>
      <c r="D5914" t="s">
        <v>702</v>
      </c>
      <c r="E5914" t="s">
        <v>1266</v>
      </c>
      <c r="F5914" t="s">
        <v>54</v>
      </c>
      <c r="G5914"/>
      <c r="H5914" t="s">
        <v>47117</v>
      </c>
      <c r="I5914" t="s">
        <v>53672</v>
      </c>
      <c r="J5914" t="s">
        <v>23473</v>
      </c>
      <c r="K5914" t="s">
        <v>565</v>
      </c>
      <c r="L5914" s="119" t="str">
        <f t="shared" si="368"/>
        <v>NA</v>
      </c>
      <c r="M5914" s="119"/>
      <c r="N5914" s="120" t="str">
        <f t="shared" si="369"/>
        <v>NA</v>
      </c>
      <c r="O5914" s="120"/>
      <c r="P5914"/>
      <c r="Q5914"/>
      <c r="R5914"/>
      <c r="S5914"/>
      <c r="T5914"/>
      <c r="U5914" t="s">
        <v>19549</v>
      </c>
      <c r="V5914" t="s">
        <v>19547</v>
      </c>
      <c r="W5914" t="s">
        <v>19548</v>
      </c>
      <c r="X5914" t="s">
        <v>675</v>
      </c>
      <c r="Y5914" t="s">
        <v>2574</v>
      </c>
      <c r="Z5914" t="s">
        <v>54</v>
      </c>
      <c r="AA5914"/>
      <c r="AB5914" t="s">
        <v>46405</v>
      </c>
      <c r="AC5914" t="s">
        <v>53137</v>
      </c>
      <c r="AD5914"/>
      <c r="AE5914" t="s">
        <v>565</v>
      </c>
      <c r="AF5914" s="119" t="str">
        <f t="shared" si="370"/>
        <v>NA</v>
      </c>
      <c r="AG5914" s="119"/>
      <c r="AH5914" s="119"/>
      <c r="AI5914" s="119"/>
      <c r="AJ5914" s="119" t="str">
        <f t="shared" si="371"/>
        <v>NA</v>
      </c>
      <c r="AK5914" s="190"/>
      <c r="AL5914" s="191"/>
    </row>
    <row r="5915" spans="1:38" x14ac:dyDescent="0.25">
      <c r="A5915" t="s">
        <v>23109</v>
      </c>
      <c r="B5915" t="s">
        <v>23108</v>
      </c>
      <c r="C5915" t="s">
        <v>22732</v>
      </c>
      <c r="D5915" t="s">
        <v>702</v>
      </c>
      <c r="E5915" t="s">
        <v>12232</v>
      </c>
      <c r="F5915" t="s">
        <v>54</v>
      </c>
      <c r="G5915"/>
      <c r="H5915" t="s">
        <v>47119</v>
      </c>
      <c r="I5915" t="s">
        <v>53673</v>
      </c>
      <c r="J5915" t="s">
        <v>23110</v>
      </c>
      <c r="K5915" t="s">
        <v>565</v>
      </c>
      <c r="L5915" s="119" t="str">
        <f t="shared" si="368"/>
        <v>NA</v>
      </c>
      <c r="M5915" s="119"/>
      <c r="N5915" s="120" t="str">
        <f t="shared" si="369"/>
        <v>NA</v>
      </c>
      <c r="O5915" s="120"/>
      <c r="P5915"/>
      <c r="Q5915"/>
      <c r="R5915"/>
      <c r="S5915"/>
      <c r="T5915"/>
      <c r="U5915" t="s">
        <v>18470</v>
      </c>
      <c r="V5915" t="s">
        <v>18468</v>
      </c>
      <c r="W5915" t="s">
        <v>18469</v>
      </c>
      <c r="X5915" t="s">
        <v>675</v>
      </c>
      <c r="Y5915" t="s">
        <v>18471</v>
      </c>
      <c r="Z5915" t="s">
        <v>54</v>
      </c>
      <c r="AA5915"/>
      <c r="AB5915" t="s">
        <v>46406</v>
      </c>
      <c r="AC5915" t="s">
        <v>53138</v>
      </c>
      <c r="AD5915" t="s">
        <v>18472</v>
      </c>
      <c r="AE5915" t="s">
        <v>565</v>
      </c>
      <c r="AF5915" s="119" t="str">
        <f t="shared" si="370"/>
        <v>NA</v>
      </c>
      <c r="AG5915" s="119"/>
      <c r="AH5915" s="119"/>
      <c r="AI5915" s="119"/>
      <c r="AJ5915" s="119" t="str">
        <f t="shared" si="371"/>
        <v>NA</v>
      </c>
      <c r="AK5915" s="190"/>
      <c r="AL5915" s="191"/>
    </row>
    <row r="5916" spans="1:38" x14ac:dyDescent="0.25">
      <c r="A5916" t="s">
        <v>23112</v>
      </c>
      <c r="B5916" t="s">
        <v>23111</v>
      </c>
      <c r="C5916" t="s">
        <v>22732</v>
      </c>
      <c r="D5916" t="s">
        <v>702</v>
      </c>
      <c r="E5916" t="s">
        <v>23113</v>
      </c>
      <c r="F5916" t="s">
        <v>54</v>
      </c>
      <c r="G5916"/>
      <c r="H5916" t="s">
        <v>47120</v>
      </c>
      <c r="I5916" t="s">
        <v>53674</v>
      </c>
      <c r="J5916" t="s">
        <v>23114</v>
      </c>
      <c r="K5916" t="s">
        <v>565</v>
      </c>
      <c r="L5916" s="119" t="str">
        <f t="shared" si="368"/>
        <v>NA</v>
      </c>
      <c r="M5916" s="119"/>
      <c r="N5916" s="120" t="str">
        <f t="shared" si="369"/>
        <v>NA</v>
      </c>
      <c r="O5916" s="120"/>
      <c r="P5916"/>
      <c r="Q5916"/>
      <c r="R5916"/>
      <c r="S5916"/>
      <c r="T5916"/>
      <c r="U5916" t="s">
        <v>20769</v>
      </c>
      <c r="V5916" t="s">
        <v>20767</v>
      </c>
      <c r="W5916" t="s">
        <v>20768</v>
      </c>
      <c r="X5916" t="s">
        <v>675</v>
      </c>
      <c r="Y5916" t="s">
        <v>7681</v>
      </c>
      <c r="Z5916" t="s">
        <v>54</v>
      </c>
      <c r="AA5916"/>
      <c r="AB5916" t="s">
        <v>46407</v>
      </c>
      <c r="AC5916" t="s">
        <v>53139</v>
      </c>
      <c r="AD5916" t="s">
        <v>20769</v>
      </c>
      <c r="AE5916" t="s">
        <v>565</v>
      </c>
      <c r="AF5916" s="119" t="str">
        <f t="shared" si="370"/>
        <v>NA</v>
      </c>
      <c r="AG5916" s="119"/>
      <c r="AH5916" s="119"/>
      <c r="AI5916" s="119"/>
      <c r="AJ5916" s="119" t="str">
        <f t="shared" si="371"/>
        <v>NA</v>
      </c>
      <c r="AK5916" s="190"/>
      <c r="AL5916" s="191"/>
    </row>
    <row r="5917" spans="1:38" x14ac:dyDescent="0.25">
      <c r="A5917" t="s">
        <v>22763</v>
      </c>
      <c r="B5917" t="s">
        <v>22761</v>
      </c>
      <c r="C5917" t="s">
        <v>22762</v>
      </c>
      <c r="D5917" t="s">
        <v>702</v>
      </c>
      <c r="E5917" t="s">
        <v>20307</v>
      </c>
      <c r="F5917" t="s">
        <v>54</v>
      </c>
      <c r="G5917"/>
      <c r="H5917" t="s">
        <v>47121</v>
      </c>
      <c r="I5917" t="s">
        <v>53675</v>
      </c>
      <c r="J5917" t="s">
        <v>22764</v>
      </c>
      <c r="K5917" t="s">
        <v>105</v>
      </c>
      <c r="L5917" s="119" t="str">
        <f t="shared" si="368"/>
        <v>NA</v>
      </c>
      <c r="M5917" s="119"/>
      <c r="N5917" s="120" t="str">
        <f t="shared" si="369"/>
        <v>NA</v>
      </c>
      <c r="O5917" s="120"/>
      <c r="P5917"/>
      <c r="Q5917"/>
      <c r="R5917"/>
      <c r="S5917"/>
      <c r="T5917"/>
      <c r="U5917" t="s">
        <v>10660</v>
      </c>
      <c r="V5917" t="s">
        <v>10658</v>
      </c>
      <c r="W5917" t="s">
        <v>10659</v>
      </c>
      <c r="X5917" t="s">
        <v>675</v>
      </c>
      <c r="Y5917" t="s">
        <v>7681</v>
      </c>
      <c r="Z5917" t="s">
        <v>54</v>
      </c>
      <c r="AA5917"/>
      <c r="AB5917" t="s">
        <v>46408</v>
      </c>
      <c r="AC5917" t="s">
        <v>53139</v>
      </c>
      <c r="AD5917" t="s">
        <v>10661</v>
      </c>
      <c r="AE5917" t="s">
        <v>565</v>
      </c>
      <c r="AF5917" s="119" t="str">
        <f t="shared" si="370"/>
        <v>NA</v>
      </c>
      <c r="AG5917" s="119"/>
      <c r="AH5917" s="119"/>
      <c r="AI5917" s="119"/>
      <c r="AJ5917" s="119" t="str">
        <f t="shared" si="371"/>
        <v>NA</v>
      </c>
      <c r="AK5917" s="190"/>
      <c r="AL5917" s="191"/>
    </row>
    <row r="5918" spans="1:38" x14ac:dyDescent="0.25">
      <c r="A5918" t="s">
        <v>22840</v>
      </c>
      <c r="B5918" t="s">
        <v>22838</v>
      </c>
      <c r="C5918" t="s">
        <v>22839</v>
      </c>
      <c r="D5918" t="s">
        <v>702</v>
      </c>
      <c r="E5918" t="s">
        <v>18586</v>
      </c>
      <c r="F5918" t="s">
        <v>54</v>
      </c>
      <c r="G5918"/>
      <c r="H5918" t="s">
        <v>47122</v>
      </c>
      <c r="I5918" t="s">
        <v>53676</v>
      </c>
      <c r="J5918" t="s">
        <v>22841</v>
      </c>
      <c r="K5918" t="s">
        <v>105</v>
      </c>
      <c r="L5918" s="119" t="str">
        <f t="shared" si="368"/>
        <v>NA</v>
      </c>
      <c r="M5918" s="119"/>
      <c r="N5918" s="120" t="str">
        <f t="shared" si="369"/>
        <v>NA</v>
      </c>
      <c r="O5918" s="120"/>
      <c r="P5918"/>
      <c r="Q5918"/>
      <c r="R5918"/>
      <c r="S5918"/>
      <c r="T5918"/>
      <c r="U5918" t="s">
        <v>7680</v>
      </c>
      <c r="V5918" t="s">
        <v>7678</v>
      </c>
      <c r="W5918" t="s">
        <v>7679</v>
      </c>
      <c r="X5918" t="s">
        <v>675</v>
      </c>
      <c r="Y5918" t="s">
        <v>7681</v>
      </c>
      <c r="Z5918" t="s">
        <v>54</v>
      </c>
      <c r="AA5918"/>
      <c r="AB5918" t="s">
        <v>46409</v>
      </c>
      <c r="AC5918" t="s">
        <v>53139</v>
      </c>
      <c r="AD5918" t="s">
        <v>7682</v>
      </c>
      <c r="AE5918" t="s">
        <v>105</v>
      </c>
      <c r="AF5918" s="119" t="str">
        <f t="shared" si="370"/>
        <v>NA</v>
      </c>
      <c r="AG5918" s="119"/>
      <c r="AH5918" s="119"/>
      <c r="AI5918" s="119"/>
      <c r="AJ5918" s="119" t="str">
        <f t="shared" si="371"/>
        <v>NA</v>
      </c>
      <c r="AK5918" s="190"/>
      <c r="AL5918" s="191"/>
    </row>
    <row r="5919" spans="1:38" x14ac:dyDescent="0.25">
      <c r="A5919" t="s">
        <v>23018</v>
      </c>
      <c r="B5919" t="s">
        <v>23017</v>
      </c>
      <c r="C5919" t="s">
        <v>22972</v>
      </c>
      <c r="D5919" t="s">
        <v>702</v>
      </c>
      <c r="E5919" t="s">
        <v>8707</v>
      </c>
      <c r="F5919" t="s">
        <v>54</v>
      </c>
      <c r="G5919"/>
      <c r="H5919" t="s">
        <v>47123</v>
      </c>
      <c r="I5919" t="s">
        <v>53677</v>
      </c>
      <c r="J5919" t="s">
        <v>23018</v>
      </c>
      <c r="K5919" t="s">
        <v>565</v>
      </c>
      <c r="L5919" s="119" t="str">
        <f t="shared" si="368"/>
        <v>NA</v>
      </c>
      <c r="M5919" s="119"/>
      <c r="N5919" s="120" t="str">
        <f t="shared" si="369"/>
        <v>NA</v>
      </c>
      <c r="O5919" s="120"/>
      <c r="P5919"/>
      <c r="Q5919"/>
      <c r="R5919"/>
      <c r="S5919"/>
      <c r="T5919"/>
      <c r="U5919" t="s">
        <v>19909</v>
      </c>
      <c r="V5919" t="s">
        <v>19907</v>
      </c>
      <c r="W5919" t="s">
        <v>19908</v>
      </c>
      <c r="X5919" t="s">
        <v>675</v>
      </c>
      <c r="Y5919" t="s">
        <v>19910</v>
      </c>
      <c r="Z5919" t="s">
        <v>54</v>
      </c>
      <c r="AA5919"/>
      <c r="AB5919" t="s">
        <v>46410</v>
      </c>
      <c r="AC5919" t="s">
        <v>53140</v>
      </c>
      <c r="AD5919" t="s">
        <v>19909</v>
      </c>
      <c r="AE5919" t="s">
        <v>565</v>
      </c>
      <c r="AF5919" s="119" t="str">
        <f t="shared" si="370"/>
        <v>NA</v>
      </c>
      <c r="AG5919" s="119"/>
      <c r="AH5919" s="119"/>
      <c r="AI5919" s="119"/>
      <c r="AJ5919" s="119" t="str">
        <f t="shared" si="371"/>
        <v>NA</v>
      </c>
      <c r="AK5919" s="190"/>
      <c r="AL5919" s="191"/>
    </row>
    <row r="5920" spans="1:38" x14ac:dyDescent="0.25">
      <c r="A5920" t="s">
        <v>22977</v>
      </c>
      <c r="B5920" t="s">
        <v>22976</v>
      </c>
      <c r="C5920" t="s">
        <v>22972</v>
      </c>
      <c r="D5920" t="s">
        <v>702</v>
      </c>
      <c r="E5920" t="s">
        <v>8707</v>
      </c>
      <c r="F5920" t="s">
        <v>54</v>
      </c>
      <c r="G5920"/>
      <c r="H5920" t="s">
        <v>47123</v>
      </c>
      <c r="I5920" t="s">
        <v>53677</v>
      </c>
      <c r="J5920" t="s">
        <v>22978</v>
      </c>
      <c r="K5920" t="s">
        <v>565</v>
      </c>
      <c r="L5920" s="119" t="str">
        <f t="shared" si="368"/>
        <v>NA</v>
      </c>
      <c r="M5920" s="119"/>
      <c r="N5920" s="120" t="str">
        <f t="shared" si="369"/>
        <v>NA</v>
      </c>
      <c r="O5920" s="120"/>
      <c r="P5920"/>
      <c r="Q5920"/>
      <c r="R5920"/>
      <c r="S5920"/>
      <c r="T5920"/>
      <c r="U5920" t="s">
        <v>16981</v>
      </c>
      <c r="V5920" t="s">
        <v>16984</v>
      </c>
      <c r="W5920" t="s">
        <v>16985</v>
      </c>
      <c r="X5920" t="s">
        <v>675</v>
      </c>
      <c r="Y5920" t="s">
        <v>4913</v>
      </c>
      <c r="Z5920" t="s">
        <v>54</v>
      </c>
      <c r="AA5920"/>
      <c r="AB5920" t="s">
        <v>46411</v>
      </c>
      <c r="AC5920" t="s">
        <v>53141</v>
      </c>
      <c r="AD5920" t="s">
        <v>14415</v>
      </c>
      <c r="AE5920" t="s">
        <v>565</v>
      </c>
      <c r="AF5920" s="119" t="str">
        <f t="shared" si="370"/>
        <v>NA</v>
      </c>
      <c r="AG5920" s="119"/>
      <c r="AH5920" s="119"/>
      <c r="AI5920" s="119"/>
      <c r="AJ5920" s="119" t="str">
        <f t="shared" si="371"/>
        <v>NA</v>
      </c>
      <c r="AK5920" s="190"/>
      <c r="AL5920" s="191"/>
    </row>
    <row r="5921" spans="1:38" x14ac:dyDescent="0.25">
      <c r="A5921" t="s">
        <v>22773</v>
      </c>
      <c r="B5921" t="s">
        <v>22771</v>
      </c>
      <c r="C5921" t="s">
        <v>22772</v>
      </c>
      <c r="D5921" t="s">
        <v>702</v>
      </c>
      <c r="E5921" t="s">
        <v>22774</v>
      </c>
      <c r="F5921" t="s">
        <v>54</v>
      </c>
      <c r="G5921"/>
      <c r="H5921" t="s">
        <v>47124</v>
      </c>
      <c r="I5921" t="s">
        <v>53678</v>
      </c>
      <c r="J5921"/>
      <c r="K5921" t="s">
        <v>105</v>
      </c>
      <c r="L5921" s="119" t="str">
        <f t="shared" si="368"/>
        <v>NA</v>
      </c>
      <c r="M5921" s="119"/>
      <c r="N5921" s="120" t="str">
        <f t="shared" si="369"/>
        <v>NA</v>
      </c>
      <c r="O5921" s="120"/>
      <c r="P5921"/>
      <c r="Q5921"/>
      <c r="R5921"/>
      <c r="S5921"/>
      <c r="T5921"/>
      <c r="U5921" t="s">
        <v>19149</v>
      </c>
      <c r="V5921" t="s">
        <v>19147</v>
      </c>
      <c r="W5921" t="s">
        <v>19148</v>
      </c>
      <c r="X5921" t="s">
        <v>675</v>
      </c>
      <c r="Y5921" t="s">
        <v>4913</v>
      </c>
      <c r="Z5921" t="s">
        <v>54</v>
      </c>
      <c r="AA5921"/>
      <c r="AB5921" t="s">
        <v>46411</v>
      </c>
      <c r="AC5921" t="s">
        <v>53141</v>
      </c>
      <c r="AD5921"/>
      <c r="AE5921" t="s">
        <v>565</v>
      </c>
      <c r="AF5921" s="119" t="str">
        <f t="shared" si="370"/>
        <v>NA</v>
      </c>
      <c r="AG5921" s="119"/>
      <c r="AH5921" s="119"/>
      <c r="AI5921" s="119"/>
      <c r="AJ5921" s="119" t="str">
        <f t="shared" si="371"/>
        <v>NA</v>
      </c>
      <c r="AK5921" s="190"/>
      <c r="AL5921" s="191"/>
    </row>
    <row r="5922" spans="1:38" x14ac:dyDescent="0.25">
      <c r="A5922" t="s">
        <v>23003</v>
      </c>
      <c r="B5922" t="s">
        <v>23002</v>
      </c>
      <c r="C5922" t="s">
        <v>22972</v>
      </c>
      <c r="D5922" t="s">
        <v>702</v>
      </c>
      <c r="E5922" t="s">
        <v>23004</v>
      </c>
      <c r="F5922" t="s">
        <v>54</v>
      </c>
      <c r="G5922"/>
      <c r="H5922" t="s">
        <v>47125</v>
      </c>
      <c r="I5922" t="s">
        <v>53679</v>
      </c>
      <c r="J5922" t="s">
        <v>23005</v>
      </c>
      <c r="K5922" t="s">
        <v>565</v>
      </c>
      <c r="L5922" s="119" t="str">
        <f t="shared" si="368"/>
        <v>NA</v>
      </c>
      <c r="M5922" s="119"/>
      <c r="N5922" s="120" t="str">
        <f t="shared" si="369"/>
        <v>NA</v>
      </c>
      <c r="O5922" s="120"/>
      <c r="P5922"/>
      <c r="Q5922"/>
      <c r="R5922"/>
      <c r="S5922"/>
      <c r="T5922"/>
      <c r="U5922" t="s">
        <v>21957</v>
      </c>
      <c r="V5922" t="s">
        <v>21956</v>
      </c>
      <c r="W5922" t="s">
        <v>10659</v>
      </c>
      <c r="X5922" t="s">
        <v>675</v>
      </c>
      <c r="Y5922" t="s">
        <v>4049</v>
      </c>
      <c r="Z5922" t="s">
        <v>54</v>
      </c>
      <c r="AA5922"/>
      <c r="AB5922" t="s">
        <v>46412</v>
      </c>
      <c r="AC5922" t="s">
        <v>53142</v>
      </c>
      <c r="AD5922" t="s">
        <v>21958</v>
      </c>
      <c r="AE5922" t="s">
        <v>565</v>
      </c>
      <c r="AF5922" s="119" t="str">
        <f t="shared" si="370"/>
        <v>NA</v>
      </c>
      <c r="AG5922" s="119"/>
      <c r="AH5922" s="119"/>
      <c r="AI5922" s="119"/>
      <c r="AJ5922" s="119" t="str">
        <f t="shared" si="371"/>
        <v>NA</v>
      </c>
      <c r="AK5922" s="190"/>
      <c r="AL5922" s="191"/>
    </row>
    <row r="5923" spans="1:38" x14ac:dyDescent="0.25">
      <c r="A5923" t="s">
        <v>22851</v>
      </c>
      <c r="B5923" t="s">
        <v>22849</v>
      </c>
      <c r="C5923" t="s">
        <v>22850</v>
      </c>
      <c r="D5923" t="s">
        <v>702</v>
      </c>
      <c r="E5923" t="s">
        <v>22852</v>
      </c>
      <c r="F5923" t="s">
        <v>54</v>
      </c>
      <c r="G5923"/>
      <c r="H5923" t="s">
        <v>47126</v>
      </c>
      <c r="I5923" t="s">
        <v>53680</v>
      </c>
      <c r="J5923" t="s">
        <v>22853</v>
      </c>
      <c r="K5923" t="s">
        <v>105</v>
      </c>
      <c r="L5923" s="119" t="str">
        <f t="shared" si="368"/>
        <v>NA</v>
      </c>
      <c r="M5923" s="119"/>
      <c r="N5923" s="120" t="str">
        <f t="shared" si="369"/>
        <v>NA</v>
      </c>
      <c r="O5923" s="120"/>
      <c r="P5923"/>
      <c r="Q5923"/>
      <c r="R5923"/>
      <c r="S5923"/>
      <c r="T5923"/>
      <c r="U5923" t="s">
        <v>9217</v>
      </c>
      <c r="V5923" t="s">
        <v>9215</v>
      </c>
      <c r="W5923" t="s">
        <v>9216</v>
      </c>
      <c r="X5923" t="s">
        <v>675</v>
      </c>
      <c r="Y5923" t="s">
        <v>1254</v>
      </c>
      <c r="Z5923" t="s">
        <v>54</v>
      </c>
      <c r="AA5923"/>
      <c r="AB5923" t="s">
        <v>46413</v>
      </c>
      <c r="AC5923" t="s">
        <v>53143</v>
      </c>
      <c r="AD5923" t="s">
        <v>9218</v>
      </c>
      <c r="AE5923" t="s">
        <v>105</v>
      </c>
      <c r="AF5923" s="119" t="str">
        <f t="shared" si="370"/>
        <v>NA</v>
      </c>
      <c r="AG5923" s="119"/>
      <c r="AH5923" s="119"/>
      <c r="AI5923" s="119"/>
      <c r="AJ5923" s="119" t="str">
        <f t="shared" si="371"/>
        <v>NA</v>
      </c>
      <c r="AK5923" s="190"/>
      <c r="AL5923" s="191"/>
    </row>
    <row r="5924" spans="1:38" x14ac:dyDescent="0.25">
      <c r="A5924" t="s">
        <v>23507</v>
      </c>
      <c r="B5924" t="s">
        <v>23506</v>
      </c>
      <c r="C5924" t="s">
        <v>22755</v>
      </c>
      <c r="D5924" t="s">
        <v>702</v>
      </c>
      <c r="E5924" t="s">
        <v>3609</v>
      </c>
      <c r="F5924" t="s">
        <v>54</v>
      </c>
      <c r="G5924"/>
      <c r="H5924" t="s">
        <v>47127</v>
      </c>
      <c r="I5924" t="s">
        <v>53681</v>
      </c>
      <c r="J5924" t="s">
        <v>23507</v>
      </c>
      <c r="K5924" t="s">
        <v>565</v>
      </c>
      <c r="L5924" s="119" t="str">
        <f t="shared" si="368"/>
        <v>NA</v>
      </c>
      <c r="M5924" s="119"/>
      <c r="N5924" s="120" t="str">
        <f t="shared" si="369"/>
        <v>NA</v>
      </c>
      <c r="O5924" s="120"/>
      <c r="P5924"/>
      <c r="Q5924"/>
      <c r="R5924"/>
      <c r="S5924"/>
      <c r="T5924"/>
      <c r="U5924" t="s">
        <v>10064</v>
      </c>
      <c r="V5924" t="s">
        <v>10065</v>
      </c>
      <c r="W5924" t="s">
        <v>10066</v>
      </c>
      <c r="X5924" t="s">
        <v>675</v>
      </c>
      <c r="Y5924" t="s">
        <v>317</v>
      </c>
      <c r="Z5924" t="s">
        <v>54</v>
      </c>
      <c r="AA5924"/>
      <c r="AB5924" t="s">
        <v>46414</v>
      </c>
      <c r="AC5924" t="s">
        <v>53144</v>
      </c>
      <c r="AD5924"/>
      <c r="AE5924" t="s">
        <v>105</v>
      </c>
      <c r="AF5924" s="119" t="str">
        <f t="shared" si="370"/>
        <v>NA</v>
      </c>
      <c r="AG5924" s="119"/>
      <c r="AH5924" s="119"/>
      <c r="AI5924" s="119"/>
      <c r="AJ5924" s="119" t="str">
        <f t="shared" si="371"/>
        <v>NA</v>
      </c>
      <c r="AK5924" s="190"/>
      <c r="AL5924" s="191"/>
    </row>
    <row r="5925" spans="1:38" x14ac:dyDescent="0.25">
      <c r="A5925" t="s">
        <v>23526</v>
      </c>
      <c r="B5925" t="s">
        <v>23525</v>
      </c>
      <c r="C5925" t="s">
        <v>22755</v>
      </c>
      <c r="D5925" t="s">
        <v>702</v>
      </c>
      <c r="E5925" t="s">
        <v>3609</v>
      </c>
      <c r="F5925" t="s">
        <v>54</v>
      </c>
      <c r="G5925"/>
      <c r="H5925" t="s">
        <v>47127</v>
      </c>
      <c r="I5925" t="s">
        <v>53681</v>
      </c>
      <c r="J5925" t="s">
        <v>23526</v>
      </c>
      <c r="K5925" t="s">
        <v>565</v>
      </c>
      <c r="L5925" s="119" t="str">
        <f t="shared" si="368"/>
        <v>NA</v>
      </c>
      <c r="M5925" s="119"/>
      <c r="N5925" s="120" t="str">
        <f t="shared" si="369"/>
        <v>NA</v>
      </c>
      <c r="O5925" s="120"/>
      <c r="P5925"/>
      <c r="Q5925"/>
      <c r="R5925"/>
      <c r="S5925"/>
      <c r="T5925"/>
      <c r="U5925" t="s">
        <v>19532</v>
      </c>
      <c r="V5925" t="s">
        <v>19530</v>
      </c>
      <c r="W5925" t="s">
        <v>19531</v>
      </c>
      <c r="X5925" t="s">
        <v>675</v>
      </c>
      <c r="Y5925" t="s">
        <v>19533</v>
      </c>
      <c r="Z5925" t="s">
        <v>54</v>
      </c>
      <c r="AA5925"/>
      <c r="AB5925" t="s">
        <v>46415</v>
      </c>
      <c r="AC5925" t="s">
        <v>53145</v>
      </c>
      <c r="AD5925"/>
      <c r="AE5925" t="s">
        <v>565</v>
      </c>
      <c r="AF5925" s="119" t="str">
        <f t="shared" si="370"/>
        <v>NA</v>
      </c>
      <c r="AG5925" s="119"/>
      <c r="AH5925" s="119"/>
      <c r="AI5925" s="119"/>
      <c r="AJ5925" s="119" t="str">
        <f t="shared" si="371"/>
        <v>NA</v>
      </c>
      <c r="AK5925" s="190"/>
      <c r="AL5925" s="191"/>
    </row>
    <row r="5926" spans="1:38" x14ac:dyDescent="0.25">
      <c r="A5926" t="s">
        <v>23581</v>
      </c>
      <c r="B5926" t="s">
        <v>23579</v>
      </c>
      <c r="C5926" t="s">
        <v>23580</v>
      </c>
      <c r="D5926" t="s">
        <v>702</v>
      </c>
      <c r="E5926" t="s">
        <v>2519</v>
      </c>
      <c r="F5926" t="s">
        <v>54</v>
      </c>
      <c r="G5926"/>
      <c r="H5926" t="s">
        <v>47128</v>
      </c>
      <c r="I5926" t="s">
        <v>53682</v>
      </c>
      <c r="J5926" t="s">
        <v>23582</v>
      </c>
      <c r="K5926" t="s">
        <v>105</v>
      </c>
      <c r="L5926" s="119" t="str">
        <f t="shared" si="368"/>
        <v>NA</v>
      </c>
      <c r="M5926" s="119"/>
      <c r="N5926" s="120" t="str">
        <f t="shared" si="369"/>
        <v>NA</v>
      </c>
      <c r="O5926" s="120"/>
      <c r="P5926"/>
      <c r="Q5926"/>
      <c r="R5926"/>
      <c r="S5926"/>
      <c r="T5926"/>
      <c r="U5926" t="s">
        <v>11117</v>
      </c>
      <c r="V5926" t="s">
        <v>11116</v>
      </c>
      <c r="W5926" t="s">
        <v>3975</v>
      </c>
      <c r="X5926" t="s">
        <v>675</v>
      </c>
      <c r="Y5926" t="s">
        <v>11118</v>
      </c>
      <c r="Z5926" t="s">
        <v>54</v>
      </c>
      <c r="AA5926"/>
      <c r="AB5926" t="s">
        <v>46416</v>
      </c>
      <c r="AC5926" t="s">
        <v>53146</v>
      </c>
      <c r="AD5926"/>
      <c r="AE5926" t="s">
        <v>565</v>
      </c>
      <c r="AF5926" s="119" t="str">
        <f t="shared" si="370"/>
        <v>NA</v>
      </c>
      <c r="AG5926" s="119"/>
      <c r="AH5926" s="119"/>
      <c r="AI5926" s="119"/>
      <c r="AJ5926" s="119" t="str">
        <f t="shared" si="371"/>
        <v>NA</v>
      </c>
      <c r="AK5926" s="190"/>
      <c r="AL5926" s="191"/>
    </row>
    <row r="5927" spans="1:38" x14ac:dyDescent="0.25">
      <c r="A5927" t="s">
        <v>22889</v>
      </c>
      <c r="B5927" t="s">
        <v>22887</v>
      </c>
      <c r="C5927" t="s">
        <v>22888</v>
      </c>
      <c r="D5927" t="s">
        <v>702</v>
      </c>
      <c r="E5927" t="s">
        <v>13048</v>
      </c>
      <c r="F5927" t="s">
        <v>54</v>
      </c>
      <c r="G5927"/>
      <c r="H5927" t="s">
        <v>47129</v>
      </c>
      <c r="I5927" t="s">
        <v>53683</v>
      </c>
      <c r="J5927" t="s">
        <v>22890</v>
      </c>
      <c r="K5927" t="s">
        <v>105</v>
      </c>
      <c r="L5927" s="119" t="str">
        <f t="shared" si="368"/>
        <v>NA</v>
      </c>
      <c r="M5927" s="119"/>
      <c r="N5927" s="120" t="str">
        <f t="shared" si="369"/>
        <v>NA</v>
      </c>
      <c r="O5927" s="120"/>
      <c r="P5927"/>
      <c r="Q5927"/>
      <c r="R5927"/>
      <c r="S5927"/>
      <c r="T5927"/>
      <c r="U5927" t="s">
        <v>12554</v>
      </c>
      <c r="V5927" t="s">
        <v>12552</v>
      </c>
      <c r="W5927" t="s">
        <v>12553</v>
      </c>
      <c r="X5927" t="s">
        <v>675</v>
      </c>
      <c r="Y5927" t="s">
        <v>11118</v>
      </c>
      <c r="Z5927" t="s">
        <v>54</v>
      </c>
      <c r="AA5927"/>
      <c r="AB5927" t="s">
        <v>46416</v>
      </c>
      <c r="AC5927" t="s">
        <v>53146</v>
      </c>
      <c r="AD5927"/>
      <c r="AE5927" t="s">
        <v>105</v>
      </c>
      <c r="AF5927" s="119" t="str">
        <f t="shared" si="370"/>
        <v>NA</v>
      </c>
      <c r="AG5927" s="119"/>
      <c r="AH5927" s="119"/>
      <c r="AI5927" s="119"/>
      <c r="AJ5927" s="119" t="str">
        <f t="shared" si="371"/>
        <v>NA</v>
      </c>
      <c r="AK5927" s="190"/>
      <c r="AL5927" s="191"/>
    </row>
    <row r="5928" spans="1:38" x14ac:dyDescent="0.25">
      <c r="A5928" t="s">
        <v>23201</v>
      </c>
      <c r="B5928" t="s">
        <v>23199</v>
      </c>
      <c r="C5928" t="s">
        <v>23200</v>
      </c>
      <c r="D5928" t="s">
        <v>702</v>
      </c>
      <c r="E5928" t="s">
        <v>2651</v>
      </c>
      <c r="F5928" t="s">
        <v>54</v>
      </c>
      <c r="G5928"/>
      <c r="H5928" t="s">
        <v>47130</v>
      </c>
      <c r="I5928" t="s">
        <v>53684</v>
      </c>
      <c r="J5928" t="s">
        <v>23202</v>
      </c>
      <c r="K5928" t="s">
        <v>105</v>
      </c>
      <c r="L5928" s="119" t="str">
        <f t="shared" si="368"/>
        <v>NA</v>
      </c>
      <c r="M5928" s="119"/>
      <c r="N5928" s="120" t="str">
        <f t="shared" si="369"/>
        <v>NA</v>
      </c>
      <c r="O5928" s="120"/>
      <c r="P5928"/>
      <c r="Q5928"/>
      <c r="R5928"/>
      <c r="S5928"/>
      <c r="T5928"/>
      <c r="U5928" t="s">
        <v>17801</v>
      </c>
      <c r="V5928" t="s">
        <v>17799</v>
      </c>
      <c r="W5928" t="s">
        <v>17800</v>
      </c>
      <c r="X5928" t="s">
        <v>675</v>
      </c>
      <c r="Y5928" t="s">
        <v>9290</v>
      </c>
      <c r="Z5928" t="s">
        <v>54</v>
      </c>
      <c r="AA5928"/>
      <c r="AB5928" t="s">
        <v>46417</v>
      </c>
      <c r="AC5928" t="s">
        <v>53147</v>
      </c>
      <c r="AD5928"/>
      <c r="AE5928" t="s">
        <v>565</v>
      </c>
      <c r="AF5928" s="119" t="str">
        <f t="shared" si="370"/>
        <v>NA</v>
      </c>
      <c r="AG5928" s="119"/>
      <c r="AH5928" s="119"/>
      <c r="AI5928" s="119"/>
      <c r="AJ5928" s="119" t="str">
        <f t="shared" si="371"/>
        <v>NA</v>
      </c>
      <c r="AK5928" s="190"/>
      <c r="AL5928" s="191"/>
    </row>
    <row r="5929" spans="1:38" x14ac:dyDescent="0.25">
      <c r="A5929" t="s">
        <v>23141</v>
      </c>
      <c r="B5929" t="s">
        <v>23139</v>
      </c>
      <c r="C5929" t="s">
        <v>23140</v>
      </c>
      <c r="D5929" t="s">
        <v>702</v>
      </c>
      <c r="E5929" t="s">
        <v>965</v>
      </c>
      <c r="F5929" t="s">
        <v>54</v>
      </c>
      <c r="G5929"/>
      <c r="H5929" t="s">
        <v>47131</v>
      </c>
      <c r="I5929" t="s">
        <v>53685</v>
      </c>
      <c r="J5929" t="s">
        <v>23142</v>
      </c>
      <c r="K5929" t="s">
        <v>105</v>
      </c>
      <c r="L5929" s="119" t="str">
        <f t="shared" si="368"/>
        <v>NA</v>
      </c>
      <c r="M5929" s="119"/>
      <c r="N5929" s="120" t="str">
        <f t="shared" si="369"/>
        <v>NA</v>
      </c>
      <c r="O5929" s="120"/>
      <c r="P5929"/>
      <c r="Q5929"/>
      <c r="R5929"/>
      <c r="S5929"/>
      <c r="T5929"/>
      <c r="U5929" t="s">
        <v>9289</v>
      </c>
      <c r="V5929" t="s">
        <v>9287</v>
      </c>
      <c r="W5929" t="s">
        <v>9288</v>
      </c>
      <c r="X5929" t="s">
        <v>675</v>
      </c>
      <c r="Y5929" t="s">
        <v>9290</v>
      </c>
      <c r="Z5929" t="s">
        <v>54</v>
      </c>
      <c r="AA5929"/>
      <c r="AB5929" t="s">
        <v>46418</v>
      </c>
      <c r="AC5929" t="s">
        <v>53147</v>
      </c>
      <c r="AD5929" t="s">
        <v>7431</v>
      </c>
      <c r="AE5929" t="s">
        <v>105</v>
      </c>
      <c r="AF5929" s="119" t="str">
        <f t="shared" si="370"/>
        <v>NA</v>
      </c>
      <c r="AG5929" s="119"/>
      <c r="AH5929" s="119"/>
      <c r="AI5929" s="119"/>
      <c r="AJ5929" s="119" t="str">
        <f t="shared" si="371"/>
        <v>NA</v>
      </c>
      <c r="AK5929" s="190"/>
      <c r="AL5929" s="191"/>
    </row>
    <row r="5930" spans="1:38" x14ac:dyDescent="0.25">
      <c r="A5930" t="s">
        <v>22943</v>
      </c>
      <c r="B5930" t="s">
        <v>22941</v>
      </c>
      <c r="C5930" t="s">
        <v>22942</v>
      </c>
      <c r="D5930" t="s">
        <v>702</v>
      </c>
      <c r="E5930" t="s">
        <v>3207</v>
      </c>
      <c r="F5930" t="s">
        <v>54</v>
      </c>
      <c r="G5930"/>
      <c r="H5930" t="s">
        <v>47132</v>
      </c>
      <c r="I5930" t="s">
        <v>53686</v>
      </c>
      <c r="J5930" t="s">
        <v>22944</v>
      </c>
      <c r="K5930" t="s">
        <v>105</v>
      </c>
      <c r="L5930" s="119" t="str">
        <f t="shared" si="368"/>
        <v>NA</v>
      </c>
      <c r="M5930" s="119"/>
      <c r="N5930" s="120" t="str">
        <f t="shared" si="369"/>
        <v>NA</v>
      </c>
      <c r="O5930" s="120"/>
      <c r="P5930"/>
      <c r="Q5930"/>
      <c r="R5930"/>
      <c r="S5930"/>
      <c r="T5930"/>
      <c r="U5930" t="s">
        <v>20557</v>
      </c>
      <c r="V5930" t="s">
        <v>20555</v>
      </c>
      <c r="W5930" t="s">
        <v>20556</v>
      </c>
      <c r="X5930" t="s">
        <v>675</v>
      </c>
      <c r="Y5930" t="s">
        <v>5196</v>
      </c>
      <c r="Z5930" t="s">
        <v>54</v>
      </c>
      <c r="AA5930"/>
      <c r="AB5930" t="s">
        <v>46419</v>
      </c>
      <c r="AC5930" t="s">
        <v>53148</v>
      </c>
      <c r="AD5930" t="s">
        <v>20558</v>
      </c>
      <c r="AE5930" t="s">
        <v>565</v>
      </c>
      <c r="AF5930" s="119" t="str">
        <f t="shared" si="370"/>
        <v>NA</v>
      </c>
      <c r="AG5930" s="119"/>
      <c r="AH5930" s="119"/>
      <c r="AI5930" s="119"/>
      <c r="AJ5930" s="119" t="str">
        <f t="shared" si="371"/>
        <v>NA</v>
      </c>
      <c r="AK5930" s="190"/>
      <c r="AL5930" s="191"/>
    </row>
    <row r="5931" spans="1:38" x14ac:dyDescent="0.25">
      <c r="A5931" t="s">
        <v>38746</v>
      </c>
      <c r="B5931" t="s">
        <v>38747</v>
      </c>
      <c r="C5931" t="s">
        <v>3866</v>
      </c>
      <c r="D5931" t="s">
        <v>702</v>
      </c>
      <c r="E5931" t="s">
        <v>1807</v>
      </c>
      <c r="F5931" t="s">
        <v>54</v>
      </c>
      <c r="G5931"/>
      <c r="H5931" t="s">
        <v>47133</v>
      </c>
      <c r="I5931" t="s">
        <v>53687</v>
      </c>
      <c r="J5931" t="s">
        <v>41834</v>
      </c>
      <c r="K5931" t="s">
        <v>565</v>
      </c>
      <c r="L5931" s="119" t="str">
        <f t="shared" si="368"/>
        <v>NA</v>
      </c>
      <c r="M5931" s="119"/>
      <c r="N5931" s="120" t="str">
        <f t="shared" si="369"/>
        <v>NA</v>
      </c>
      <c r="O5931" s="120"/>
      <c r="P5931"/>
      <c r="Q5931"/>
      <c r="R5931"/>
      <c r="S5931"/>
      <c r="T5931"/>
      <c r="U5931" t="s">
        <v>19846</v>
      </c>
      <c r="V5931" t="s">
        <v>19844</v>
      </c>
      <c r="W5931" t="s">
        <v>19845</v>
      </c>
      <c r="X5931" t="s">
        <v>675</v>
      </c>
      <c r="Y5931" t="s">
        <v>19847</v>
      </c>
      <c r="Z5931" t="s">
        <v>54</v>
      </c>
      <c r="AA5931"/>
      <c r="AB5931" t="s">
        <v>46420</v>
      </c>
      <c r="AC5931" t="s">
        <v>53149</v>
      </c>
      <c r="AD5931" t="s">
        <v>19848</v>
      </c>
      <c r="AE5931" t="s">
        <v>565</v>
      </c>
      <c r="AF5931" s="119" t="str">
        <f t="shared" si="370"/>
        <v>NA</v>
      </c>
      <c r="AG5931" s="119"/>
      <c r="AH5931" s="119"/>
      <c r="AI5931" s="119"/>
      <c r="AJ5931" s="119" t="str">
        <f t="shared" si="371"/>
        <v>NA</v>
      </c>
      <c r="AK5931" s="190"/>
      <c r="AL5931" s="191"/>
    </row>
    <row r="5932" spans="1:38" x14ac:dyDescent="0.25">
      <c r="A5932" t="s">
        <v>22867</v>
      </c>
      <c r="B5932" t="s">
        <v>22865</v>
      </c>
      <c r="C5932" t="s">
        <v>22866</v>
      </c>
      <c r="D5932" t="s">
        <v>702</v>
      </c>
      <c r="E5932" t="s">
        <v>548</v>
      </c>
      <c r="F5932" t="s">
        <v>54</v>
      </c>
      <c r="G5932"/>
      <c r="H5932" t="s">
        <v>47134</v>
      </c>
      <c r="I5932" t="s">
        <v>53688</v>
      </c>
      <c r="J5932" t="s">
        <v>22868</v>
      </c>
      <c r="K5932" t="s">
        <v>105</v>
      </c>
      <c r="L5932" s="119" t="str">
        <f t="shared" si="368"/>
        <v>NA</v>
      </c>
      <c r="M5932" s="119"/>
      <c r="N5932" s="120" t="str">
        <f t="shared" si="369"/>
        <v>NA</v>
      </c>
      <c r="O5932" s="120"/>
      <c r="P5932"/>
      <c r="Q5932"/>
      <c r="R5932"/>
      <c r="S5932"/>
      <c r="T5932"/>
      <c r="U5932" t="s">
        <v>9470</v>
      </c>
      <c r="V5932" t="s">
        <v>9468</v>
      </c>
      <c r="W5932" t="s">
        <v>9469</v>
      </c>
      <c r="X5932" t="s">
        <v>675</v>
      </c>
      <c r="Y5932" t="s">
        <v>5499</v>
      </c>
      <c r="Z5932" t="s">
        <v>54</v>
      </c>
      <c r="AA5932"/>
      <c r="AB5932" t="s">
        <v>46421</v>
      </c>
      <c r="AC5932" t="s">
        <v>51563</v>
      </c>
      <c r="AD5932"/>
      <c r="AE5932" t="s">
        <v>105</v>
      </c>
      <c r="AF5932" s="119" t="str">
        <f t="shared" si="370"/>
        <v>NA</v>
      </c>
      <c r="AG5932" s="119"/>
      <c r="AH5932" s="119"/>
      <c r="AI5932" s="119"/>
      <c r="AJ5932" s="119" t="str">
        <f t="shared" si="371"/>
        <v>NA</v>
      </c>
      <c r="AK5932" s="190"/>
      <c r="AL5932" s="191"/>
    </row>
    <row r="5933" spans="1:38" x14ac:dyDescent="0.25">
      <c r="A5933" t="s">
        <v>22871</v>
      </c>
      <c r="B5933" t="s">
        <v>22869</v>
      </c>
      <c r="C5933" t="s">
        <v>22870</v>
      </c>
      <c r="D5933" t="s">
        <v>702</v>
      </c>
      <c r="E5933" t="s">
        <v>1687</v>
      </c>
      <c r="F5933" t="s">
        <v>54</v>
      </c>
      <c r="G5933"/>
      <c r="H5933" t="s">
        <v>47135</v>
      </c>
      <c r="I5933" t="s">
        <v>53689</v>
      </c>
      <c r="J5933" t="s">
        <v>22872</v>
      </c>
      <c r="K5933" t="s">
        <v>105</v>
      </c>
      <c r="L5933" s="119" t="str">
        <f t="shared" si="368"/>
        <v>NA</v>
      </c>
      <c r="M5933" s="119"/>
      <c r="N5933" s="120" t="str">
        <f t="shared" si="369"/>
        <v>NA</v>
      </c>
      <c r="O5933" s="120"/>
      <c r="P5933"/>
      <c r="Q5933"/>
      <c r="R5933"/>
      <c r="S5933"/>
      <c r="T5933"/>
      <c r="U5933" t="s">
        <v>6586</v>
      </c>
      <c r="V5933" t="s">
        <v>6584</v>
      </c>
      <c r="W5933" t="s">
        <v>6585</v>
      </c>
      <c r="X5933" t="s">
        <v>675</v>
      </c>
      <c r="Y5933" t="s">
        <v>5275</v>
      </c>
      <c r="Z5933" t="s">
        <v>54</v>
      </c>
      <c r="AA5933"/>
      <c r="AB5933" t="s">
        <v>46422</v>
      </c>
      <c r="AC5933" t="s">
        <v>53150</v>
      </c>
      <c r="AD5933"/>
      <c r="AE5933" t="s">
        <v>105</v>
      </c>
      <c r="AF5933" s="119" t="str">
        <f t="shared" si="370"/>
        <v>NA</v>
      </c>
      <c r="AG5933" s="119"/>
      <c r="AH5933" s="119"/>
      <c r="AI5933" s="119"/>
      <c r="AJ5933" s="119" t="str">
        <f t="shared" si="371"/>
        <v>NA</v>
      </c>
      <c r="AK5933" s="190"/>
      <c r="AL5933" s="191"/>
    </row>
    <row r="5934" spans="1:38" x14ac:dyDescent="0.25">
      <c r="A5934" t="s">
        <v>22886</v>
      </c>
      <c r="B5934" t="s">
        <v>22884</v>
      </c>
      <c r="C5934" t="s">
        <v>22885</v>
      </c>
      <c r="D5934" t="s">
        <v>702</v>
      </c>
      <c r="E5934" t="s">
        <v>19490</v>
      </c>
      <c r="F5934" t="s">
        <v>54</v>
      </c>
      <c r="G5934"/>
      <c r="H5934" t="s">
        <v>47136</v>
      </c>
      <c r="I5934" t="s">
        <v>53690</v>
      </c>
      <c r="J5934" t="s">
        <v>22886</v>
      </c>
      <c r="K5934" t="s">
        <v>105</v>
      </c>
      <c r="L5934" s="119" t="str">
        <f t="shared" si="368"/>
        <v>NA</v>
      </c>
      <c r="M5934" s="119"/>
      <c r="N5934" s="120" t="str">
        <f t="shared" si="369"/>
        <v>NA</v>
      </c>
      <c r="O5934" s="120"/>
      <c r="P5934"/>
      <c r="Q5934"/>
      <c r="R5934"/>
      <c r="S5934"/>
      <c r="T5934"/>
      <c r="U5934" t="s">
        <v>12032</v>
      </c>
      <c r="V5934" t="s">
        <v>12030</v>
      </c>
      <c r="W5934" t="s">
        <v>12031</v>
      </c>
      <c r="X5934" t="s">
        <v>675</v>
      </c>
      <c r="Y5934" t="s">
        <v>5275</v>
      </c>
      <c r="Z5934" t="s">
        <v>54</v>
      </c>
      <c r="AA5934"/>
      <c r="AB5934" t="s">
        <v>46422</v>
      </c>
      <c r="AC5934" t="s">
        <v>53150</v>
      </c>
      <c r="AD5934"/>
      <c r="AE5934" t="s">
        <v>105</v>
      </c>
      <c r="AF5934" s="119" t="str">
        <f t="shared" si="370"/>
        <v>NA</v>
      </c>
      <c r="AG5934" s="119"/>
      <c r="AH5934" s="119"/>
      <c r="AI5934" s="119"/>
      <c r="AJ5934" s="119" t="str">
        <f t="shared" si="371"/>
        <v>NA</v>
      </c>
      <c r="AK5934" s="190"/>
      <c r="AL5934" s="191"/>
    </row>
    <row r="5935" spans="1:38" x14ac:dyDescent="0.25">
      <c r="A5935" t="s">
        <v>22875</v>
      </c>
      <c r="B5935" t="s">
        <v>22873</v>
      </c>
      <c r="C5935" t="s">
        <v>22874</v>
      </c>
      <c r="D5935" t="s">
        <v>702</v>
      </c>
      <c r="E5935" t="s">
        <v>432</v>
      </c>
      <c r="F5935" t="s">
        <v>54</v>
      </c>
      <c r="G5935"/>
      <c r="H5935" t="s">
        <v>47137</v>
      </c>
      <c r="I5935" t="s">
        <v>53691</v>
      </c>
      <c r="J5935" t="s">
        <v>22876</v>
      </c>
      <c r="K5935" t="s">
        <v>105</v>
      </c>
      <c r="L5935" s="119" t="str">
        <f t="shared" si="368"/>
        <v>NA</v>
      </c>
      <c r="M5935" s="119"/>
      <c r="N5935" s="120" t="str">
        <f t="shared" si="369"/>
        <v>NA</v>
      </c>
      <c r="O5935" s="120"/>
      <c r="P5935"/>
      <c r="Q5935"/>
      <c r="R5935"/>
      <c r="S5935"/>
      <c r="T5935"/>
      <c r="U5935" t="s">
        <v>8859</v>
      </c>
      <c r="V5935" t="s">
        <v>8857</v>
      </c>
      <c r="W5935" t="s">
        <v>8858</v>
      </c>
      <c r="X5935" t="s">
        <v>675</v>
      </c>
      <c r="Y5935" t="s">
        <v>5275</v>
      </c>
      <c r="Z5935" t="s">
        <v>54</v>
      </c>
      <c r="AA5935"/>
      <c r="AB5935" t="s">
        <v>46423</v>
      </c>
      <c r="AC5935" t="s">
        <v>53150</v>
      </c>
      <c r="AD5935"/>
      <c r="AE5935" t="s">
        <v>105</v>
      </c>
      <c r="AF5935" s="119" t="str">
        <f t="shared" si="370"/>
        <v>NA</v>
      </c>
      <c r="AG5935" s="119"/>
      <c r="AH5935" s="119"/>
      <c r="AI5935" s="119"/>
      <c r="AJ5935" s="119" t="str">
        <f t="shared" si="371"/>
        <v>NA</v>
      </c>
      <c r="AK5935" s="190"/>
      <c r="AL5935" s="191"/>
    </row>
    <row r="5936" spans="1:38" x14ac:dyDescent="0.25">
      <c r="A5936" t="s">
        <v>23239</v>
      </c>
      <c r="B5936" t="s">
        <v>23237</v>
      </c>
      <c r="C5936" t="s">
        <v>23238</v>
      </c>
      <c r="D5936" t="s">
        <v>702</v>
      </c>
      <c r="E5936" t="s">
        <v>3043</v>
      </c>
      <c r="F5936" t="s">
        <v>54</v>
      </c>
      <c r="G5936"/>
      <c r="H5936" t="s">
        <v>47138</v>
      </c>
      <c r="I5936" t="s">
        <v>53692</v>
      </c>
      <c r="J5936" t="s">
        <v>23239</v>
      </c>
      <c r="K5936" t="s">
        <v>565</v>
      </c>
      <c r="L5936" s="119" t="str">
        <f t="shared" si="368"/>
        <v>NA</v>
      </c>
      <c r="M5936" s="119"/>
      <c r="N5936" s="120" t="str">
        <f t="shared" si="369"/>
        <v>NA</v>
      </c>
      <c r="O5936" s="120"/>
      <c r="P5936"/>
      <c r="Q5936"/>
      <c r="R5936"/>
      <c r="S5936"/>
      <c r="T5936"/>
      <c r="U5936" t="s">
        <v>21904</v>
      </c>
      <c r="V5936" t="s">
        <v>21902</v>
      </c>
      <c r="W5936" t="s">
        <v>21903</v>
      </c>
      <c r="X5936" t="s">
        <v>675</v>
      </c>
      <c r="Y5936" t="s">
        <v>5275</v>
      </c>
      <c r="Z5936" t="s">
        <v>54</v>
      </c>
      <c r="AA5936"/>
      <c r="AB5936" t="s">
        <v>46422</v>
      </c>
      <c r="AC5936" t="s">
        <v>53150</v>
      </c>
      <c r="AD5936" t="s">
        <v>21905</v>
      </c>
      <c r="AE5936" t="s">
        <v>105</v>
      </c>
      <c r="AF5936" s="119" t="str">
        <f t="shared" si="370"/>
        <v>NA</v>
      </c>
      <c r="AG5936" s="119"/>
      <c r="AH5936" s="119"/>
      <c r="AI5936" s="119"/>
      <c r="AJ5936" s="119" t="str">
        <f t="shared" si="371"/>
        <v>NA</v>
      </c>
      <c r="AK5936" s="190"/>
      <c r="AL5936" s="191"/>
    </row>
    <row r="5937" spans="1:38" x14ac:dyDescent="0.25">
      <c r="A5937" t="s">
        <v>23328</v>
      </c>
      <c r="B5937" t="s">
        <v>23327</v>
      </c>
      <c r="C5937" t="s">
        <v>23238</v>
      </c>
      <c r="D5937" t="s">
        <v>702</v>
      </c>
      <c r="E5937" t="s">
        <v>3043</v>
      </c>
      <c r="F5937" t="s">
        <v>54</v>
      </c>
      <c r="G5937"/>
      <c r="H5937" t="s">
        <v>47138</v>
      </c>
      <c r="I5937" t="s">
        <v>53692</v>
      </c>
      <c r="J5937"/>
      <c r="K5937" t="s">
        <v>565</v>
      </c>
      <c r="L5937" s="119" t="str">
        <f t="shared" si="368"/>
        <v>NA</v>
      </c>
      <c r="M5937" s="119"/>
      <c r="N5937" s="120" t="str">
        <f t="shared" si="369"/>
        <v>NA</v>
      </c>
      <c r="O5937" s="120"/>
      <c r="P5937"/>
      <c r="Q5937"/>
      <c r="R5937"/>
      <c r="S5937"/>
      <c r="T5937"/>
      <c r="U5937" t="s">
        <v>9159</v>
      </c>
      <c r="V5937" t="s">
        <v>9157</v>
      </c>
      <c r="W5937" t="s">
        <v>9158</v>
      </c>
      <c r="X5937" t="s">
        <v>675</v>
      </c>
      <c r="Y5937" t="s">
        <v>5275</v>
      </c>
      <c r="Z5937" t="s">
        <v>54</v>
      </c>
      <c r="AA5937"/>
      <c r="AB5937" t="s">
        <v>46423</v>
      </c>
      <c r="AC5937" t="s">
        <v>53150</v>
      </c>
      <c r="AD5937" t="s">
        <v>9160</v>
      </c>
      <c r="AE5937" t="s">
        <v>105</v>
      </c>
      <c r="AF5937" s="119" t="str">
        <f t="shared" si="370"/>
        <v>NA</v>
      </c>
      <c r="AG5937" s="119"/>
      <c r="AH5937" s="119"/>
      <c r="AI5937" s="119"/>
      <c r="AJ5937" s="119" t="str">
        <f t="shared" si="371"/>
        <v>NA</v>
      </c>
      <c r="AK5937" s="190"/>
      <c r="AL5937" s="191"/>
    </row>
    <row r="5938" spans="1:38" x14ac:dyDescent="0.25">
      <c r="A5938" t="s">
        <v>22820</v>
      </c>
      <c r="B5938" t="s">
        <v>22818</v>
      </c>
      <c r="C5938" t="s">
        <v>22819</v>
      </c>
      <c r="D5938" t="s">
        <v>702</v>
      </c>
      <c r="E5938" t="s">
        <v>13605</v>
      </c>
      <c r="F5938" t="s">
        <v>54</v>
      </c>
      <c r="G5938"/>
      <c r="H5938" t="s">
        <v>47139</v>
      </c>
      <c r="I5938" t="s">
        <v>53693</v>
      </c>
      <c r="J5938" t="s">
        <v>22821</v>
      </c>
      <c r="K5938" t="s">
        <v>105</v>
      </c>
      <c r="L5938" s="119" t="str">
        <f t="shared" si="368"/>
        <v>NA</v>
      </c>
      <c r="M5938" s="119"/>
      <c r="N5938" s="120" t="str">
        <f t="shared" si="369"/>
        <v>NA</v>
      </c>
      <c r="O5938" s="120"/>
      <c r="P5938"/>
      <c r="Q5938"/>
      <c r="R5938"/>
      <c r="S5938"/>
      <c r="T5938"/>
      <c r="U5938" t="s">
        <v>22548</v>
      </c>
      <c r="V5938" t="s">
        <v>22547</v>
      </c>
      <c r="W5938" t="s">
        <v>10659</v>
      </c>
      <c r="X5938" t="s">
        <v>675</v>
      </c>
      <c r="Y5938" t="s">
        <v>22549</v>
      </c>
      <c r="Z5938" t="s">
        <v>54</v>
      </c>
      <c r="AA5938"/>
      <c r="AB5938" t="s">
        <v>46424</v>
      </c>
      <c r="AC5938" t="s">
        <v>53151</v>
      </c>
      <c r="AD5938"/>
      <c r="AE5938" t="s">
        <v>565</v>
      </c>
      <c r="AF5938" s="119" t="str">
        <f t="shared" si="370"/>
        <v>NA</v>
      </c>
      <c r="AG5938" s="119"/>
      <c r="AH5938" s="119"/>
      <c r="AI5938" s="119"/>
      <c r="AJ5938" s="119" t="str">
        <f t="shared" si="371"/>
        <v>NA</v>
      </c>
      <c r="AK5938" s="190"/>
      <c r="AL5938" s="191"/>
    </row>
    <row r="5939" spans="1:38" x14ac:dyDescent="0.25">
      <c r="A5939" t="s">
        <v>23330</v>
      </c>
      <c r="B5939" t="s">
        <v>23329</v>
      </c>
      <c r="C5939" t="s">
        <v>23238</v>
      </c>
      <c r="D5939" t="s">
        <v>702</v>
      </c>
      <c r="E5939" t="s">
        <v>2032</v>
      </c>
      <c r="F5939" t="s">
        <v>54</v>
      </c>
      <c r="G5939"/>
      <c r="H5939" t="s">
        <v>47140</v>
      </c>
      <c r="I5939" t="s">
        <v>53694</v>
      </c>
      <c r="J5939"/>
      <c r="K5939" t="s">
        <v>565</v>
      </c>
      <c r="L5939" s="119" t="str">
        <f t="shared" si="368"/>
        <v>NA</v>
      </c>
      <c r="M5939" s="119"/>
      <c r="N5939" s="120" t="str">
        <f t="shared" si="369"/>
        <v>NA</v>
      </c>
      <c r="O5939" s="120"/>
      <c r="P5939"/>
      <c r="Q5939"/>
      <c r="R5939"/>
      <c r="S5939"/>
      <c r="T5939"/>
      <c r="U5939" t="s">
        <v>21109</v>
      </c>
      <c r="V5939" t="s">
        <v>21107</v>
      </c>
      <c r="W5939" t="s">
        <v>21108</v>
      </c>
      <c r="X5939" t="s">
        <v>675</v>
      </c>
      <c r="Y5939" t="s">
        <v>19214</v>
      </c>
      <c r="Z5939" t="s">
        <v>54</v>
      </c>
      <c r="AA5939"/>
      <c r="AB5939" t="s">
        <v>46425</v>
      </c>
      <c r="AC5939" t="s">
        <v>53152</v>
      </c>
      <c r="AD5939" t="s">
        <v>21109</v>
      </c>
      <c r="AE5939" t="s">
        <v>565</v>
      </c>
      <c r="AF5939" s="119" t="str">
        <f t="shared" si="370"/>
        <v>NA</v>
      </c>
      <c r="AG5939" s="119"/>
      <c r="AH5939" s="119"/>
      <c r="AI5939" s="119"/>
      <c r="AJ5939" s="119" t="str">
        <f t="shared" si="371"/>
        <v>NA</v>
      </c>
      <c r="AK5939" s="190"/>
      <c r="AL5939" s="191"/>
    </row>
    <row r="5940" spans="1:38" x14ac:dyDescent="0.25">
      <c r="A5940" t="s">
        <v>23241</v>
      </c>
      <c r="B5940" t="s">
        <v>23240</v>
      </c>
      <c r="C5940" t="s">
        <v>23238</v>
      </c>
      <c r="D5940" t="s">
        <v>702</v>
      </c>
      <c r="E5940" t="s">
        <v>250</v>
      </c>
      <c r="F5940" t="s">
        <v>54</v>
      </c>
      <c r="G5940"/>
      <c r="H5940" t="s">
        <v>47141</v>
      </c>
      <c r="I5940" t="s">
        <v>53695</v>
      </c>
      <c r="J5940" t="s">
        <v>23241</v>
      </c>
      <c r="K5940" t="s">
        <v>565</v>
      </c>
      <c r="L5940" s="119" t="str">
        <f t="shared" si="368"/>
        <v>NA</v>
      </c>
      <c r="M5940" s="119"/>
      <c r="N5940" s="120" t="str">
        <f t="shared" si="369"/>
        <v>NA</v>
      </c>
      <c r="O5940" s="120"/>
      <c r="P5940"/>
      <c r="Q5940"/>
      <c r="R5940"/>
      <c r="S5940"/>
      <c r="T5940"/>
      <c r="U5940" t="s">
        <v>19552</v>
      </c>
      <c r="V5940" t="s">
        <v>19550</v>
      </c>
      <c r="W5940" t="s">
        <v>19551</v>
      </c>
      <c r="X5940" t="s">
        <v>675</v>
      </c>
      <c r="Y5940" t="s">
        <v>19214</v>
      </c>
      <c r="Z5940" t="s">
        <v>54</v>
      </c>
      <c r="AA5940"/>
      <c r="AB5940" t="s">
        <v>46426</v>
      </c>
      <c r="AC5940" t="s">
        <v>53152</v>
      </c>
      <c r="AD5940" t="s">
        <v>19552</v>
      </c>
      <c r="AE5940" t="s">
        <v>565</v>
      </c>
      <c r="AF5940" s="119" t="str">
        <f t="shared" si="370"/>
        <v>NA</v>
      </c>
      <c r="AG5940" s="119"/>
      <c r="AH5940" s="119"/>
      <c r="AI5940" s="119"/>
      <c r="AJ5940" s="119" t="str">
        <f t="shared" si="371"/>
        <v>NA</v>
      </c>
      <c r="AK5940" s="190"/>
      <c r="AL5940" s="191"/>
    </row>
    <row r="5941" spans="1:38" x14ac:dyDescent="0.25">
      <c r="A5941" t="s">
        <v>23243</v>
      </c>
      <c r="B5941" t="s">
        <v>23242</v>
      </c>
      <c r="C5941" t="s">
        <v>23238</v>
      </c>
      <c r="D5941" t="s">
        <v>702</v>
      </c>
      <c r="E5941" t="s">
        <v>250</v>
      </c>
      <c r="F5941" t="s">
        <v>54</v>
      </c>
      <c r="G5941"/>
      <c r="H5941" t="s">
        <v>47141</v>
      </c>
      <c r="I5941" t="s">
        <v>53695</v>
      </c>
      <c r="J5941" t="s">
        <v>23243</v>
      </c>
      <c r="K5941" t="s">
        <v>565</v>
      </c>
      <c r="L5941" s="119" t="str">
        <f t="shared" si="368"/>
        <v>NA</v>
      </c>
      <c r="M5941" s="119"/>
      <c r="N5941" s="120" t="str">
        <f t="shared" si="369"/>
        <v>NA</v>
      </c>
      <c r="O5941" s="120"/>
      <c r="P5941"/>
      <c r="Q5941"/>
      <c r="R5941"/>
      <c r="S5941"/>
      <c r="T5941"/>
      <c r="U5941" t="s">
        <v>19213</v>
      </c>
      <c r="V5941" t="s">
        <v>19211</v>
      </c>
      <c r="W5941" t="s">
        <v>19212</v>
      </c>
      <c r="X5941" t="s">
        <v>675</v>
      </c>
      <c r="Y5941" t="s">
        <v>19214</v>
      </c>
      <c r="Z5941" t="s">
        <v>54</v>
      </c>
      <c r="AA5941"/>
      <c r="AB5941" t="s">
        <v>46426</v>
      </c>
      <c r="AC5941" t="s">
        <v>53152</v>
      </c>
      <c r="AD5941" t="s">
        <v>19213</v>
      </c>
      <c r="AE5941" t="s">
        <v>565</v>
      </c>
      <c r="AF5941" s="119" t="str">
        <f t="shared" si="370"/>
        <v>NA</v>
      </c>
      <c r="AG5941" s="119"/>
      <c r="AH5941" s="119"/>
      <c r="AI5941" s="119"/>
      <c r="AJ5941" s="119" t="str">
        <f t="shared" si="371"/>
        <v>NA</v>
      </c>
      <c r="AK5941" s="190"/>
      <c r="AL5941" s="191"/>
    </row>
    <row r="5942" spans="1:38" x14ac:dyDescent="0.25">
      <c r="A5942" t="s">
        <v>23332</v>
      </c>
      <c r="B5942" t="s">
        <v>23331</v>
      </c>
      <c r="C5942" t="s">
        <v>23238</v>
      </c>
      <c r="D5942" t="s">
        <v>702</v>
      </c>
      <c r="E5942" t="s">
        <v>13740</v>
      </c>
      <c r="F5942" t="s">
        <v>54</v>
      </c>
      <c r="G5942"/>
      <c r="H5942" t="s">
        <v>47142</v>
      </c>
      <c r="I5942" t="s">
        <v>53696</v>
      </c>
      <c r="J5942" t="s">
        <v>23332</v>
      </c>
      <c r="K5942" t="s">
        <v>565</v>
      </c>
      <c r="L5942" s="119" t="str">
        <f t="shared" si="368"/>
        <v>NA</v>
      </c>
      <c r="M5942" s="119"/>
      <c r="N5942" s="120" t="str">
        <f t="shared" si="369"/>
        <v>NA</v>
      </c>
      <c r="O5942" s="120"/>
      <c r="P5942"/>
      <c r="Q5942"/>
      <c r="R5942"/>
      <c r="S5942"/>
      <c r="T5942"/>
      <c r="U5942" t="s">
        <v>19750</v>
      </c>
      <c r="V5942" t="s">
        <v>19748</v>
      </c>
      <c r="W5942" t="s">
        <v>19749</v>
      </c>
      <c r="X5942" t="s">
        <v>675</v>
      </c>
      <c r="Y5942" t="s">
        <v>19214</v>
      </c>
      <c r="Z5942" t="s">
        <v>54</v>
      </c>
      <c r="AA5942"/>
      <c r="AB5942" t="s">
        <v>46426</v>
      </c>
      <c r="AC5942" t="s">
        <v>53152</v>
      </c>
      <c r="AD5942" t="s">
        <v>19750</v>
      </c>
      <c r="AE5942" t="s">
        <v>565</v>
      </c>
      <c r="AF5942" s="119" t="str">
        <f t="shared" si="370"/>
        <v>NA</v>
      </c>
      <c r="AG5942" s="119"/>
      <c r="AH5942" s="119"/>
      <c r="AI5942" s="119"/>
      <c r="AJ5942" s="119" t="str">
        <f t="shared" si="371"/>
        <v>NA</v>
      </c>
      <c r="AK5942" s="190"/>
      <c r="AL5942" s="191"/>
    </row>
    <row r="5943" spans="1:38" x14ac:dyDescent="0.25">
      <c r="A5943" t="s">
        <v>22957</v>
      </c>
      <c r="B5943" t="s">
        <v>22955</v>
      </c>
      <c r="C5943" t="s">
        <v>22956</v>
      </c>
      <c r="D5943" t="s">
        <v>702</v>
      </c>
      <c r="E5943" t="s">
        <v>1469</v>
      </c>
      <c r="F5943" t="s">
        <v>54</v>
      </c>
      <c r="G5943"/>
      <c r="H5943" t="s">
        <v>47143</v>
      </c>
      <c r="I5943" t="s">
        <v>53697</v>
      </c>
      <c r="J5943" t="s">
        <v>22958</v>
      </c>
      <c r="K5943" t="s">
        <v>105</v>
      </c>
      <c r="L5943" s="119" t="str">
        <f t="shared" si="368"/>
        <v>NA</v>
      </c>
      <c r="M5943" s="119"/>
      <c r="N5943" s="120" t="str">
        <f t="shared" si="369"/>
        <v>NA</v>
      </c>
      <c r="O5943" s="120"/>
      <c r="P5943"/>
      <c r="Q5943"/>
      <c r="R5943"/>
      <c r="S5943"/>
      <c r="T5943"/>
      <c r="U5943" t="s">
        <v>15662</v>
      </c>
      <c r="V5943" t="s">
        <v>15660</v>
      </c>
      <c r="W5943" t="s">
        <v>15661</v>
      </c>
      <c r="X5943" t="s">
        <v>675</v>
      </c>
      <c r="Y5943" t="s">
        <v>15663</v>
      </c>
      <c r="Z5943" t="s">
        <v>54</v>
      </c>
      <c r="AA5943"/>
      <c r="AB5943" t="s">
        <v>46427</v>
      </c>
      <c r="AC5943" t="s">
        <v>53153</v>
      </c>
      <c r="AD5943" t="s">
        <v>15662</v>
      </c>
      <c r="AE5943" t="s">
        <v>565</v>
      </c>
      <c r="AF5943" s="119" t="str">
        <f t="shared" si="370"/>
        <v>NA</v>
      </c>
      <c r="AG5943" s="119"/>
      <c r="AH5943" s="119"/>
      <c r="AI5943" s="119"/>
      <c r="AJ5943" s="119" t="str">
        <f t="shared" si="371"/>
        <v>NA</v>
      </c>
      <c r="AK5943" s="190"/>
      <c r="AL5943" s="191"/>
    </row>
    <row r="5944" spans="1:38" x14ac:dyDescent="0.25">
      <c r="A5944" t="s">
        <v>23497</v>
      </c>
      <c r="B5944" t="s">
        <v>23496</v>
      </c>
      <c r="C5944" t="s">
        <v>22755</v>
      </c>
      <c r="D5944" t="s">
        <v>702</v>
      </c>
      <c r="E5944" t="s">
        <v>1900</v>
      </c>
      <c r="F5944" t="s">
        <v>54</v>
      </c>
      <c r="G5944"/>
      <c r="H5944" t="s">
        <v>47144</v>
      </c>
      <c r="I5944" t="s">
        <v>53698</v>
      </c>
      <c r="J5944" t="s">
        <v>23497</v>
      </c>
      <c r="K5944" t="s">
        <v>565</v>
      </c>
      <c r="L5944" s="119" t="str">
        <f t="shared" si="368"/>
        <v>NA</v>
      </c>
      <c r="M5944" s="119"/>
      <c r="N5944" s="120" t="str">
        <f t="shared" si="369"/>
        <v>NA</v>
      </c>
      <c r="O5944" s="120"/>
      <c r="P5944"/>
      <c r="Q5944"/>
      <c r="R5944"/>
      <c r="S5944"/>
      <c r="T5944"/>
      <c r="U5944" t="s">
        <v>16214</v>
      </c>
      <c r="V5944" t="s">
        <v>16212</v>
      </c>
      <c r="W5944" t="s">
        <v>16213</v>
      </c>
      <c r="X5944" t="s">
        <v>675</v>
      </c>
      <c r="Y5944" t="s">
        <v>9942</v>
      </c>
      <c r="Z5944" t="s">
        <v>54</v>
      </c>
      <c r="AA5944"/>
      <c r="AB5944" t="s">
        <v>46428</v>
      </c>
      <c r="AC5944" t="s">
        <v>53154</v>
      </c>
      <c r="AD5944" t="s">
        <v>16214</v>
      </c>
      <c r="AE5944" t="s">
        <v>565</v>
      </c>
      <c r="AF5944" s="119" t="str">
        <f t="shared" si="370"/>
        <v>NA</v>
      </c>
      <c r="AG5944" s="119"/>
      <c r="AH5944" s="119"/>
      <c r="AI5944" s="119"/>
      <c r="AJ5944" s="119" t="str">
        <f t="shared" si="371"/>
        <v>NA</v>
      </c>
      <c r="AK5944" s="190"/>
      <c r="AL5944" s="191"/>
    </row>
    <row r="5945" spans="1:38" x14ac:dyDescent="0.25">
      <c r="A5945" t="s">
        <v>23457</v>
      </c>
      <c r="B5945" t="s">
        <v>23519</v>
      </c>
      <c r="C5945" t="s">
        <v>22755</v>
      </c>
      <c r="D5945" t="s">
        <v>702</v>
      </c>
      <c r="E5945" t="s">
        <v>1900</v>
      </c>
      <c r="F5945" t="s">
        <v>54</v>
      </c>
      <c r="G5945"/>
      <c r="H5945" t="s">
        <v>47144</v>
      </c>
      <c r="I5945" t="s">
        <v>53698</v>
      </c>
      <c r="J5945" t="s">
        <v>23457</v>
      </c>
      <c r="K5945" t="s">
        <v>565</v>
      </c>
      <c r="L5945" s="119" t="str">
        <f t="shared" si="368"/>
        <v>NA</v>
      </c>
      <c r="M5945" s="119"/>
      <c r="N5945" s="120" t="str">
        <f t="shared" si="369"/>
        <v>NA</v>
      </c>
      <c r="O5945" s="120"/>
      <c r="P5945"/>
      <c r="Q5945"/>
      <c r="R5945"/>
      <c r="S5945"/>
      <c r="T5945"/>
      <c r="U5945" t="s">
        <v>9941</v>
      </c>
      <c r="V5945" t="s">
        <v>9939</v>
      </c>
      <c r="W5945" t="s">
        <v>9940</v>
      </c>
      <c r="X5945" t="s">
        <v>675</v>
      </c>
      <c r="Y5945" t="s">
        <v>9942</v>
      </c>
      <c r="Z5945" t="s">
        <v>54</v>
      </c>
      <c r="AA5945"/>
      <c r="AB5945" t="s">
        <v>46429</v>
      </c>
      <c r="AC5945" t="s">
        <v>53154</v>
      </c>
      <c r="AD5945"/>
      <c r="AE5945" t="s">
        <v>105</v>
      </c>
      <c r="AF5945" s="119" t="str">
        <f t="shared" si="370"/>
        <v>NA</v>
      </c>
      <c r="AG5945" s="119"/>
      <c r="AH5945" s="119"/>
      <c r="AI5945" s="119"/>
      <c r="AJ5945" s="119" t="str">
        <f t="shared" si="371"/>
        <v>NA</v>
      </c>
      <c r="AK5945" s="190"/>
      <c r="AL5945" s="191"/>
    </row>
    <row r="5946" spans="1:38" x14ac:dyDescent="0.25">
      <c r="A5946" t="s">
        <v>23504</v>
      </c>
      <c r="B5946" t="s">
        <v>23503</v>
      </c>
      <c r="C5946" t="s">
        <v>22755</v>
      </c>
      <c r="D5946" t="s">
        <v>702</v>
      </c>
      <c r="E5946" t="s">
        <v>23505</v>
      </c>
      <c r="F5946" t="s">
        <v>54</v>
      </c>
      <c r="G5946"/>
      <c r="H5946" t="s">
        <v>47145</v>
      </c>
      <c r="I5946" t="s">
        <v>53699</v>
      </c>
      <c r="J5946" t="s">
        <v>23504</v>
      </c>
      <c r="K5946" t="s">
        <v>565</v>
      </c>
      <c r="L5946" s="119" t="str">
        <f t="shared" si="368"/>
        <v>NA</v>
      </c>
      <c r="M5946" s="119"/>
      <c r="N5946" s="120" t="str">
        <f t="shared" si="369"/>
        <v>NA</v>
      </c>
      <c r="O5946" s="120"/>
      <c r="P5946"/>
      <c r="Q5946"/>
      <c r="R5946"/>
      <c r="S5946"/>
      <c r="T5946"/>
      <c r="U5946" t="s">
        <v>16225</v>
      </c>
      <c r="V5946" t="s">
        <v>16223</v>
      </c>
      <c r="W5946" t="s">
        <v>16224</v>
      </c>
      <c r="X5946" t="s">
        <v>675</v>
      </c>
      <c r="Y5946" t="s">
        <v>16226</v>
      </c>
      <c r="Z5946" t="s">
        <v>54</v>
      </c>
      <c r="AA5946"/>
      <c r="AB5946" t="s">
        <v>46430</v>
      </c>
      <c r="AC5946" t="s">
        <v>53155</v>
      </c>
      <c r="AD5946" t="s">
        <v>16225</v>
      </c>
      <c r="AE5946" t="s">
        <v>565</v>
      </c>
      <c r="AF5946" s="119" t="str">
        <f t="shared" si="370"/>
        <v>NA</v>
      </c>
      <c r="AG5946" s="119"/>
      <c r="AH5946" s="119"/>
      <c r="AI5946" s="119"/>
      <c r="AJ5946" s="119" t="str">
        <f t="shared" si="371"/>
        <v>NA</v>
      </c>
      <c r="AK5946" s="190"/>
      <c r="AL5946" s="191"/>
    </row>
    <row r="5947" spans="1:38" x14ac:dyDescent="0.25">
      <c r="A5947" t="s">
        <v>23497</v>
      </c>
      <c r="B5947" t="s">
        <v>23498</v>
      </c>
      <c r="C5947" t="s">
        <v>22755</v>
      </c>
      <c r="D5947" t="s">
        <v>702</v>
      </c>
      <c r="E5947" t="s">
        <v>7631</v>
      </c>
      <c r="F5947" t="s">
        <v>54</v>
      </c>
      <c r="G5947"/>
      <c r="H5947" t="s">
        <v>47146</v>
      </c>
      <c r="I5947" t="s">
        <v>53700</v>
      </c>
      <c r="J5947" t="s">
        <v>23497</v>
      </c>
      <c r="K5947" t="s">
        <v>565</v>
      </c>
      <c r="L5947" s="119" t="str">
        <f t="shared" si="368"/>
        <v>NA</v>
      </c>
      <c r="M5947" s="119"/>
      <c r="N5947" s="120" t="str">
        <f t="shared" si="369"/>
        <v>NA</v>
      </c>
      <c r="O5947" s="120"/>
      <c r="P5947"/>
      <c r="Q5947"/>
      <c r="R5947"/>
      <c r="S5947"/>
      <c r="T5947"/>
      <c r="U5947" t="s">
        <v>15813</v>
      </c>
      <c r="V5947" t="s">
        <v>15811</v>
      </c>
      <c r="W5947" t="s">
        <v>15812</v>
      </c>
      <c r="X5947" t="s">
        <v>675</v>
      </c>
      <c r="Y5947" t="s">
        <v>15814</v>
      </c>
      <c r="Z5947" t="s">
        <v>54</v>
      </c>
      <c r="AA5947"/>
      <c r="AB5947" t="s">
        <v>46431</v>
      </c>
      <c r="AC5947" t="s">
        <v>53156</v>
      </c>
      <c r="AD5947" t="s">
        <v>15813</v>
      </c>
      <c r="AE5947" t="s">
        <v>565</v>
      </c>
      <c r="AF5947" s="119" t="str">
        <f t="shared" si="370"/>
        <v>NA</v>
      </c>
      <c r="AG5947" s="119"/>
      <c r="AH5947" s="119"/>
      <c r="AI5947" s="119"/>
      <c r="AJ5947" s="119" t="str">
        <f t="shared" si="371"/>
        <v>NA</v>
      </c>
      <c r="AK5947" s="190"/>
      <c r="AL5947" s="191"/>
    </row>
    <row r="5948" spans="1:38" x14ac:dyDescent="0.25">
      <c r="A5948" t="s">
        <v>23457</v>
      </c>
      <c r="B5948" t="s">
        <v>23520</v>
      </c>
      <c r="C5948" t="s">
        <v>22755</v>
      </c>
      <c r="D5948" t="s">
        <v>702</v>
      </c>
      <c r="E5948" t="s">
        <v>7631</v>
      </c>
      <c r="F5948" t="s">
        <v>54</v>
      </c>
      <c r="G5948"/>
      <c r="H5948" t="s">
        <v>47146</v>
      </c>
      <c r="I5948" t="s">
        <v>53700</v>
      </c>
      <c r="J5948" t="s">
        <v>23457</v>
      </c>
      <c r="K5948" t="s">
        <v>565</v>
      </c>
      <c r="L5948" s="119" t="str">
        <f t="shared" si="368"/>
        <v>NA</v>
      </c>
      <c r="M5948" s="119"/>
      <c r="N5948" s="120" t="str">
        <f t="shared" si="369"/>
        <v>NA</v>
      </c>
      <c r="O5948" s="120"/>
      <c r="P5948"/>
      <c r="Q5948"/>
      <c r="R5948"/>
      <c r="S5948"/>
      <c r="T5948"/>
      <c r="U5948" t="s">
        <v>16283</v>
      </c>
      <c r="V5948" t="s">
        <v>16281</v>
      </c>
      <c r="W5948" t="s">
        <v>16282</v>
      </c>
      <c r="X5948" t="s">
        <v>675</v>
      </c>
      <c r="Y5948" t="s">
        <v>16284</v>
      </c>
      <c r="Z5948" t="s">
        <v>54</v>
      </c>
      <c r="AA5948"/>
      <c r="AB5948" t="s">
        <v>46432</v>
      </c>
      <c r="AC5948" t="s">
        <v>53157</v>
      </c>
      <c r="AD5948"/>
      <c r="AE5948" t="s">
        <v>565</v>
      </c>
      <c r="AF5948" s="119" t="str">
        <f t="shared" si="370"/>
        <v>NA</v>
      </c>
      <c r="AG5948" s="119"/>
      <c r="AH5948" s="119"/>
      <c r="AI5948" s="119"/>
      <c r="AJ5948" s="119" t="str">
        <f t="shared" si="371"/>
        <v>NA</v>
      </c>
      <c r="AK5948" s="190"/>
      <c r="AL5948" s="191"/>
    </row>
    <row r="5949" spans="1:38" x14ac:dyDescent="0.25">
      <c r="A5949" t="s">
        <v>22960</v>
      </c>
      <c r="B5949" t="s">
        <v>22959</v>
      </c>
      <c r="C5949" t="s">
        <v>22755</v>
      </c>
      <c r="D5949" t="s">
        <v>702</v>
      </c>
      <c r="E5949" t="s">
        <v>229</v>
      </c>
      <c r="F5949" t="s">
        <v>54</v>
      </c>
      <c r="G5949"/>
      <c r="H5949" t="s">
        <v>49672</v>
      </c>
      <c r="I5949" t="s">
        <v>53701</v>
      </c>
      <c r="J5949" t="s">
        <v>22961</v>
      </c>
      <c r="K5949" t="s">
        <v>565</v>
      </c>
      <c r="L5949" s="119" t="str">
        <f t="shared" si="368"/>
        <v>NA</v>
      </c>
      <c r="M5949" s="119"/>
      <c r="N5949" s="120" t="str">
        <f t="shared" si="369"/>
        <v>NA</v>
      </c>
      <c r="O5949" s="120"/>
      <c r="P5949"/>
      <c r="Q5949"/>
      <c r="R5949"/>
      <c r="S5949"/>
      <c r="T5949"/>
      <c r="U5949" t="s">
        <v>16294</v>
      </c>
      <c r="V5949" t="s">
        <v>16292</v>
      </c>
      <c r="W5949" t="s">
        <v>16293</v>
      </c>
      <c r="X5949" t="s">
        <v>675</v>
      </c>
      <c r="Y5949" t="s">
        <v>16295</v>
      </c>
      <c r="Z5949" t="s">
        <v>54</v>
      </c>
      <c r="AA5949"/>
      <c r="AB5949" t="s">
        <v>46433</v>
      </c>
      <c r="AC5949" t="s">
        <v>53158</v>
      </c>
      <c r="AD5949" t="s">
        <v>16294</v>
      </c>
      <c r="AE5949" t="s">
        <v>565</v>
      </c>
      <c r="AF5949" s="119" t="str">
        <f t="shared" si="370"/>
        <v>NA</v>
      </c>
      <c r="AG5949" s="119"/>
      <c r="AH5949" s="119"/>
      <c r="AI5949" s="119"/>
      <c r="AJ5949" s="119" t="str">
        <f t="shared" si="371"/>
        <v>NA</v>
      </c>
      <c r="AK5949" s="190"/>
      <c r="AL5949" s="191"/>
    </row>
    <row r="5950" spans="1:38" x14ac:dyDescent="0.25">
      <c r="A5950" t="s">
        <v>22756</v>
      </c>
      <c r="B5950" t="s">
        <v>22754</v>
      </c>
      <c r="C5950" t="s">
        <v>22755</v>
      </c>
      <c r="D5950" t="s">
        <v>702</v>
      </c>
      <c r="E5950" t="s">
        <v>229</v>
      </c>
      <c r="F5950" t="s">
        <v>54</v>
      </c>
      <c r="G5950"/>
      <c r="H5950" t="s">
        <v>49673</v>
      </c>
      <c r="I5950" t="s">
        <v>53701</v>
      </c>
      <c r="J5950" t="s">
        <v>22756</v>
      </c>
      <c r="K5950" t="s">
        <v>565</v>
      </c>
      <c r="L5950" s="119" t="str">
        <f t="shared" si="368"/>
        <v>NA</v>
      </c>
      <c r="M5950" s="119"/>
      <c r="N5950" s="120" t="str">
        <f t="shared" si="369"/>
        <v>NA</v>
      </c>
      <c r="O5950" s="120"/>
      <c r="P5950"/>
      <c r="Q5950"/>
      <c r="R5950"/>
      <c r="S5950"/>
      <c r="T5950"/>
      <c r="U5950" t="s">
        <v>16371</v>
      </c>
      <c r="V5950" t="s">
        <v>16369</v>
      </c>
      <c r="W5950" t="s">
        <v>16370</v>
      </c>
      <c r="X5950" t="s">
        <v>675</v>
      </c>
      <c r="Y5950" t="s">
        <v>16372</v>
      </c>
      <c r="Z5950" t="s">
        <v>54</v>
      </c>
      <c r="AA5950"/>
      <c r="AB5950" t="s">
        <v>46434</v>
      </c>
      <c r="AC5950" t="s">
        <v>53159</v>
      </c>
      <c r="AD5950" t="s">
        <v>16371</v>
      </c>
      <c r="AE5950" t="s">
        <v>565</v>
      </c>
      <c r="AF5950" s="119" t="str">
        <f t="shared" si="370"/>
        <v>NA</v>
      </c>
      <c r="AG5950" s="119"/>
      <c r="AH5950" s="119"/>
      <c r="AI5950" s="119"/>
      <c r="AJ5950" s="119" t="str">
        <f t="shared" si="371"/>
        <v>NA</v>
      </c>
      <c r="AK5950" s="190"/>
      <c r="AL5950" s="191"/>
    </row>
    <row r="5951" spans="1:38" x14ac:dyDescent="0.25">
      <c r="A5951" t="s">
        <v>23229</v>
      </c>
      <c r="B5951" t="s">
        <v>23227</v>
      </c>
      <c r="C5951" t="s">
        <v>23228</v>
      </c>
      <c r="D5951" t="s">
        <v>702</v>
      </c>
      <c r="E5951" t="s">
        <v>22057</v>
      </c>
      <c r="F5951" t="s">
        <v>54</v>
      </c>
      <c r="G5951"/>
      <c r="H5951" t="s">
        <v>47147</v>
      </c>
      <c r="I5951" t="s">
        <v>53702</v>
      </c>
      <c r="J5951" t="s">
        <v>23230</v>
      </c>
      <c r="K5951" t="s">
        <v>105</v>
      </c>
      <c r="L5951" s="119" t="str">
        <f t="shared" si="368"/>
        <v>NA</v>
      </c>
      <c r="M5951" s="119"/>
      <c r="N5951" s="120" t="str">
        <f t="shared" si="369"/>
        <v>NA</v>
      </c>
      <c r="O5951" s="120"/>
      <c r="P5951"/>
      <c r="Q5951"/>
      <c r="R5951"/>
      <c r="S5951"/>
      <c r="T5951"/>
      <c r="U5951" t="s">
        <v>18817</v>
      </c>
      <c r="V5951" t="s">
        <v>18815</v>
      </c>
      <c r="W5951" t="s">
        <v>18816</v>
      </c>
      <c r="X5951" t="s">
        <v>675</v>
      </c>
      <c r="Y5951" t="s">
        <v>18818</v>
      </c>
      <c r="Z5951" t="s">
        <v>54</v>
      </c>
      <c r="AA5951"/>
      <c r="AB5951" t="s">
        <v>46435</v>
      </c>
      <c r="AC5951" t="s">
        <v>53160</v>
      </c>
      <c r="AD5951" t="s">
        <v>18817</v>
      </c>
      <c r="AE5951" t="s">
        <v>565</v>
      </c>
      <c r="AF5951" s="119" t="str">
        <f t="shared" si="370"/>
        <v>NA</v>
      </c>
      <c r="AG5951" s="119"/>
      <c r="AH5951" s="119"/>
      <c r="AI5951" s="119"/>
      <c r="AJ5951" s="119" t="str">
        <f t="shared" si="371"/>
        <v>NA</v>
      </c>
      <c r="AK5951" s="190"/>
      <c r="AL5951" s="191"/>
    </row>
    <row r="5952" spans="1:38" x14ac:dyDescent="0.25">
      <c r="A5952" t="s">
        <v>22859</v>
      </c>
      <c r="B5952" t="s">
        <v>22857</v>
      </c>
      <c r="C5952" t="s">
        <v>22858</v>
      </c>
      <c r="D5952" t="s">
        <v>702</v>
      </c>
      <c r="E5952" t="s">
        <v>11853</v>
      </c>
      <c r="F5952" t="s">
        <v>54</v>
      </c>
      <c r="G5952"/>
      <c r="H5952" t="s">
        <v>47148</v>
      </c>
      <c r="I5952" t="s">
        <v>53703</v>
      </c>
      <c r="J5952" t="s">
        <v>22860</v>
      </c>
      <c r="K5952" t="s">
        <v>105</v>
      </c>
      <c r="L5952" s="119" t="str">
        <f t="shared" si="368"/>
        <v>NA</v>
      </c>
      <c r="M5952" s="119"/>
      <c r="N5952" s="120" t="str">
        <f t="shared" si="369"/>
        <v>NA</v>
      </c>
      <c r="O5952" s="120"/>
      <c r="P5952"/>
      <c r="Q5952"/>
      <c r="R5952"/>
      <c r="S5952"/>
      <c r="T5952"/>
      <c r="U5952" t="s">
        <v>16524</v>
      </c>
      <c r="V5952" t="s">
        <v>16522</v>
      </c>
      <c r="W5952" t="s">
        <v>16523</v>
      </c>
      <c r="X5952" t="s">
        <v>675</v>
      </c>
      <c r="Y5952" t="s">
        <v>16525</v>
      </c>
      <c r="Z5952" t="s">
        <v>54</v>
      </c>
      <c r="AA5952"/>
      <c r="AB5952" t="s">
        <v>46436</v>
      </c>
      <c r="AC5952" t="s">
        <v>53161</v>
      </c>
      <c r="AD5952"/>
      <c r="AE5952" t="s">
        <v>565</v>
      </c>
      <c r="AF5952" s="119" t="str">
        <f t="shared" si="370"/>
        <v>NA</v>
      </c>
      <c r="AG5952" s="119"/>
      <c r="AH5952" s="119"/>
      <c r="AI5952" s="119"/>
      <c r="AJ5952" s="119" t="str">
        <f t="shared" si="371"/>
        <v>NA</v>
      </c>
      <c r="AK5952" s="190"/>
      <c r="AL5952" s="191"/>
    </row>
    <row r="5953" spans="1:38" x14ac:dyDescent="0.25">
      <c r="A5953" t="s">
        <v>22848</v>
      </c>
      <c r="B5953" t="s">
        <v>22846</v>
      </c>
      <c r="C5953" t="s">
        <v>22847</v>
      </c>
      <c r="D5953" t="s">
        <v>702</v>
      </c>
      <c r="E5953" t="s">
        <v>6274</v>
      </c>
      <c r="F5953" t="s">
        <v>54</v>
      </c>
      <c r="G5953"/>
      <c r="H5953" t="s">
        <v>47149</v>
      </c>
      <c r="I5953" t="s">
        <v>53704</v>
      </c>
      <c r="J5953"/>
      <c r="K5953" t="s">
        <v>105</v>
      </c>
      <c r="L5953" s="119" t="str">
        <f t="shared" si="368"/>
        <v>NA</v>
      </c>
      <c r="M5953" s="119"/>
      <c r="N5953" s="120" t="str">
        <f t="shared" si="369"/>
        <v>NA</v>
      </c>
      <c r="O5953" s="120"/>
      <c r="P5953"/>
      <c r="Q5953"/>
      <c r="R5953"/>
      <c r="S5953"/>
      <c r="T5953"/>
      <c r="U5953" t="s">
        <v>20692</v>
      </c>
      <c r="V5953" t="s">
        <v>20690</v>
      </c>
      <c r="W5953" t="s">
        <v>20691</v>
      </c>
      <c r="X5953" t="s">
        <v>675</v>
      </c>
      <c r="Y5953" t="s">
        <v>20693</v>
      </c>
      <c r="Z5953" t="s">
        <v>54</v>
      </c>
      <c r="AA5953"/>
      <c r="AB5953" t="s">
        <v>46437</v>
      </c>
      <c r="AC5953" t="s">
        <v>53162</v>
      </c>
      <c r="AD5953" t="s">
        <v>20692</v>
      </c>
      <c r="AE5953" t="s">
        <v>565</v>
      </c>
      <c r="AF5953" s="119" t="str">
        <f t="shared" si="370"/>
        <v>NA</v>
      </c>
      <c r="AG5953" s="119"/>
      <c r="AH5953" s="119"/>
      <c r="AI5953" s="119"/>
      <c r="AJ5953" s="119" t="str">
        <f t="shared" si="371"/>
        <v>NA</v>
      </c>
      <c r="AK5953" s="190"/>
      <c r="AL5953" s="191"/>
    </row>
    <row r="5954" spans="1:38" x14ac:dyDescent="0.25">
      <c r="A5954" t="s">
        <v>23598</v>
      </c>
      <c r="B5954" t="s">
        <v>23597</v>
      </c>
      <c r="C5954" t="s">
        <v>22937</v>
      </c>
      <c r="D5954" t="s">
        <v>702</v>
      </c>
      <c r="E5954" t="s">
        <v>2726</v>
      </c>
      <c r="F5954" t="s">
        <v>54</v>
      </c>
      <c r="G5954"/>
      <c r="H5954" t="s">
        <v>47150</v>
      </c>
      <c r="I5954" t="s">
        <v>53705</v>
      </c>
      <c r="J5954" t="s">
        <v>23599</v>
      </c>
      <c r="K5954" t="s">
        <v>565</v>
      </c>
      <c r="L5954" s="119" t="str">
        <f t="shared" si="368"/>
        <v>NA</v>
      </c>
      <c r="M5954" s="119"/>
      <c r="N5954" s="120" t="str">
        <f t="shared" si="369"/>
        <v>NA</v>
      </c>
      <c r="O5954" s="120"/>
      <c r="P5954"/>
      <c r="Q5954"/>
      <c r="R5954"/>
      <c r="S5954"/>
      <c r="T5954"/>
      <c r="U5954" t="s">
        <v>21134</v>
      </c>
      <c r="V5954" t="s">
        <v>21132</v>
      </c>
      <c r="W5954" t="s">
        <v>21133</v>
      </c>
      <c r="X5954" t="s">
        <v>675</v>
      </c>
      <c r="Y5954" t="s">
        <v>19656</v>
      </c>
      <c r="Z5954" t="s">
        <v>54</v>
      </c>
      <c r="AA5954"/>
      <c r="AB5954" t="s">
        <v>46438</v>
      </c>
      <c r="AC5954" t="s">
        <v>53163</v>
      </c>
      <c r="AD5954"/>
      <c r="AE5954" t="s">
        <v>565</v>
      </c>
      <c r="AF5954" s="119" t="str">
        <f t="shared" si="370"/>
        <v>NA</v>
      </c>
      <c r="AG5954" s="119"/>
      <c r="AH5954" s="119"/>
      <c r="AI5954" s="119"/>
      <c r="AJ5954" s="119" t="str">
        <f t="shared" si="371"/>
        <v>NA</v>
      </c>
      <c r="AK5954" s="190"/>
      <c r="AL5954" s="191"/>
    </row>
    <row r="5955" spans="1:38" x14ac:dyDescent="0.25">
      <c r="A5955" t="s">
        <v>23393</v>
      </c>
      <c r="B5955" t="s">
        <v>23392</v>
      </c>
      <c r="C5955" t="s">
        <v>22937</v>
      </c>
      <c r="D5955" t="s">
        <v>702</v>
      </c>
      <c r="E5955" t="s">
        <v>2726</v>
      </c>
      <c r="F5955" t="s">
        <v>54</v>
      </c>
      <c r="G5955"/>
      <c r="H5955" t="s">
        <v>47150</v>
      </c>
      <c r="I5955" t="s">
        <v>53705</v>
      </c>
      <c r="J5955" t="s">
        <v>23394</v>
      </c>
      <c r="K5955" t="s">
        <v>565</v>
      </c>
      <c r="L5955" s="119" t="str">
        <f t="shared" ref="L5955:L6018" si="372">IF($Q$1&lt;&gt;"",IF(ISNUMBER(SEARCH("*"&amp;$Q$1&amp;"*", A5955)),A5955, IF(ISNUMBER(SEARCH("*"&amp;$Q$1&amp;"*", H5955)),A5955, IF(ISNUMBER(SEARCH("*"&amp;$Q$1&amp;"*", G5955)),A5955, IF(ISNUMBER(SEARCH("*"&amp;$Q$1&amp;"*", J5955)),A5955,  IF(ISNUMBER(SEARCH("*"&amp;$Q$1&amp;"*", E5955)),A5955, "NA"))))),"NA")</f>
        <v>NA</v>
      </c>
      <c r="M5955" s="119"/>
      <c r="N5955" s="120" t="str">
        <f t="shared" ref="N5955:N6018" si="373">IF($Q$11=1,IF(ISNUMBER(SEARCH($T$11,C5955)),A5955,"NA"),"NA")</f>
        <v>NA</v>
      </c>
      <c r="O5955" s="120"/>
      <c r="P5955"/>
      <c r="Q5955"/>
      <c r="R5955"/>
      <c r="S5955"/>
      <c r="T5955"/>
      <c r="U5955" t="s">
        <v>19655</v>
      </c>
      <c r="V5955" t="s">
        <v>19653</v>
      </c>
      <c r="W5955" t="s">
        <v>19654</v>
      </c>
      <c r="X5955" t="s">
        <v>675</v>
      </c>
      <c r="Y5955" t="s">
        <v>19656</v>
      </c>
      <c r="Z5955" t="s">
        <v>54</v>
      </c>
      <c r="AA5955"/>
      <c r="AB5955" t="s">
        <v>46439</v>
      </c>
      <c r="AC5955" t="s">
        <v>53163</v>
      </c>
      <c r="AD5955" t="s">
        <v>19655</v>
      </c>
      <c r="AE5955" t="s">
        <v>565</v>
      </c>
      <c r="AF5955" s="119" t="str">
        <f t="shared" ref="AF5955:AF6018" si="374">IF($Q$6&lt;&gt;"",IF(ISNUMBER(SEARCH($Q$6, W5955)),U5955, "NA"),"NA")</f>
        <v>NA</v>
      </c>
      <c r="AG5955" s="119"/>
      <c r="AH5955" s="119"/>
      <c r="AI5955" s="119"/>
      <c r="AJ5955" s="119" t="str">
        <f t="shared" ref="AJ5955:AJ6018" si="375">IF($Q$5&lt;&gt;"",IF(ISNUMBER(SEARCH($Q$5, U5955&amp;" "&amp;Y5955&amp;" "&amp;AA5955&amp;" "&amp;AB5955&amp;" "&amp;AD5955)),U5955, "NA"),"NA")</f>
        <v>NA</v>
      </c>
      <c r="AK5955" s="190"/>
      <c r="AL5955" s="191"/>
    </row>
    <row r="5956" spans="1:38" x14ac:dyDescent="0.25">
      <c r="A5956" t="s">
        <v>23372</v>
      </c>
      <c r="B5956" t="s">
        <v>23371</v>
      </c>
      <c r="C5956" t="s">
        <v>22937</v>
      </c>
      <c r="D5956" t="s">
        <v>702</v>
      </c>
      <c r="E5956" t="s">
        <v>2726</v>
      </c>
      <c r="F5956" t="s">
        <v>54</v>
      </c>
      <c r="G5956"/>
      <c r="H5956" t="s">
        <v>47150</v>
      </c>
      <c r="I5956" t="s">
        <v>53705</v>
      </c>
      <c r="J5956" t="s">
        <v>23373</v>
      </c>
      <c r="K5956" t="s">
        <v>565</v>
      </c>
      <c r="L5956" s="119" t="str">
        <f t="shared" si="372"/>
        <v>NA</v>
      </c>
      <c r="M5956" s="119"/>
      <c r="N5956" s="120" t="str">
        <f t="shared" si="373"/>
        <v>NA</v>
      </c>
      <c r="O5956" s="120"/>
      <c r="P5956"/>
      <c r="Q5956"/>
      <c r="R5956"/>
      <c r="S5956"/>
      <c r="T5956"/>
      <c r="U5956" t="s">
        <v>16809</v>
      </c>
      <c r="V5956" t="s">
        <v>16807</v>
      </c>
      <c r="W5956" t="s">
        <v>16808</v>
      </c>
      <c r="X5956" t="s">
        <v>675</v>
      </c>
      <c r="Y5956" t="s">
        <v>16810</v>
      </c>
      <c r="Z5956" t="s">
        <v>54</v>
      </c>
      <c r="AA5956"/>
      <c r="AB5956" t="s">
        <v>46440</v>
      </c>
      <c r="AC5956" t="s">
        <v>53164</v>
      </c>
      <c r="AD5956" t="s">
        <v>16809</v>
      </c>
      <c r="AE5956" t="s">
        <v>565</v>
      </c>
      <c r="AF5956" s="119" t="str">
        <f t="shared" si="374"/>
        <v>NA</v>
      </c>
      <c r="AG5956" s="119"/>
      <c r="AH5956" s="119"/>
      <c r="AI5956" s="119"/>
      <c r="AJ5956" s="119" t="str">
        <f t="shared" si="375"/>
        <v>NA</v>
      </c>
      <c r="AK5956" s="190"/>
      <c r="AL5956" s="191"/>
    </row>
    <row r="5957" spans="1:38" x14ac:dyDescent="0.25">
      <c r="A5957" t="s">
        <v>23348</v>
      </c>
      <c r="B5957" t="s">
        <v>23347</v>
      </c>
      <c r="C5957" t="s">
        <v>22937</v>
      </c>
      <c r="D5957" t="s">
        <v>702</v>
      </c>
      <c r="E5957" t="s">
        <v>2726</v>
      </c>
      <c r="F5957" t="s">
        <v>54</v>
      </c>
      <c r="G5957"/>
      <c r="H5957" t="s">
        <v>47150</v>
      </c>
      <c r="I5957" t="s">
        <v>53705</v>
      </c>
      <c r="J5957" t="s">
        <v>23349</v>
      </c>
      <c r="K5957" t="s">
        <v>565</v>
      </c>
      <c r="L5957" s="119" t="str">
        <f t="shared" si="372"/>
        <v>NA</v>
      </c>
      <c r="M5957" s="119"/>
      <c r="N5957" s="120" t="str">
        <f t="shared" si="373"/>
        <v>NA</v>
      </c>
      <c r="O5957" s="120"/>
      <c r="P5957"/>
      <c r="Q5957"/>
      <c r="R5957"/>
      <c r="S5957"/>
      <c r="T5957"/>
      <c r="U5957" t="s">
        <v>19170</v>
      </c>
      <c r="V5957" t="s">
        <v>19168</v>
      </c>
      <c r="W5957" t="s">
        <v>19169</v>
      </c>
      <c r="X5957" t="s">
        <v>675</v>
      </c>
      <c r="Y5957" t="s">
        <v>16810</v>
      </c>
      <c r="Z5957" t="s">
        <v>54</v>
      </c>
      <c r="AA5957"/>
      <c r="AB5957" t="s">
        <v>46440</v>
      </c>
      <c r="AC5957" t="s">
        <v>53164</v>
      </c>
      <c r="AD5957" t="s">
        <v>19170</v>
      </c>
      <c r="AE5957" t="s">
        <v>565</v>
      </c>
      <c r="AF5957" s="119" t="str">
        <f t="shared" si="374"/>
        <v>NA</v>
      </c>
      <c r="AG5957" s="119"/>
      <c r="AH5957" s="119"/>
      <c r="AI5957" s="119"/>
      <c r="AJ5957" s="119" t="str">
        <f t="shared" si="375"/>
        <v>NA</v>
      </c>
      <c r="AK5957" s="190"/>
      <c r="AL5957" s="191"/>
    </row>
    <row r="5958" spans="1:38" x14ac:dyDescent="0.25">
      <c r="A5958" t="s">
        <v>23351</v>
      </c>
      <c r="B5958" t="s">
        <v>23350</v>
      </c>
      <c r="C5958" t="s">
        <v>22937</v>
      </c>
      <c r="D5958" t="s">
        <v>702</v>
      </c>
      <c r="E5958" t="s">
        <v>2549</v>
      </c>
      <c r="F5958" t="s">
        <v>54</v>
      </c>
      <c r="G5958"/>
      <c r="H5958" t="s">
        <v>47151</v>
      </c>
      <c r="I5958" t="s">
        <v>53706</v>
      </c>
      <c r="J5958" t="s">
        <v>23352</v>
      </c>
      <c r="K5958" t="s">
        <v>565</v>
      </c>
      <c r="L5958" s="119" t="str">
        <f t="shared" si="372"/>
        <v>NA</v>
      </c>
      <c r="M5958" s="119"/>
      <c r="N5958" s="120" t="str">
        <f t="shared" si="373"/>
        <v>NA</v>
      </c>
      <c r="O5958" s="120"/>
      <c r="P5958"/>
      <c r="Q5958"/>
      <c r="R5958"/>
      <c r="S5958"/>
      <c r="T5958"/>
      <c r="U5958" t="s">
        <v>10368</v>
      </c>
      <c r="V5958" t="s">
        <v>10367</v>
      </c>
      <c r="W5958" t="s">
        <v>10359</v>
      </c>
      <c r="X5958" t="s">
        <v>675</v>
      </c>
      <c r="Y5958" t="s">
        <v>1216</v>
      </c>
      <c r="Z5958" t="s">
        <v>54</v>
      </c>
      <c r="AA5958"/>
      <c r="AB5958" t="s">
        <v>46441</v>
      </c>
      <c r="AC5958" t="s">
        <v>53165</v>
      </c>
      <c r="AD5958"/>
      <c r="AE5958" t="s">
        <v>565</v>
      </c>
      <c r="AF5958" s="119" t="str">
        <f t="shared" si="374"/>
        <v>NA</v>
      </c>
      <c r="AG5958" s="119"/>
      <c r="AH5958" s="119"/>
      <c r="AI5958" s="119"/>
      <c r="AJ5958" s="119" t="str">
        <f t="shared" si="375"/>
        <v>NA</v>
      </c>
      <c r="AK5958" s="190"/>
      <c r="AL5958" s="191"/>
    </row>
    <row r="5959" spans="1:38" x14ac:dyDescent="0.25">
      <c r="A5959" t="s">
        <v>23383</v>
      </c>
      <c r="B5959" t="s">
        <v>23382</v>
      </c>
      <c r="C5959" t="s">
        <v>22937</v>
      </c>
      <c r="D5959" t="s">
        <v>702</v>
      </c>
      <c r="E5959" t="s">
        <v>2549</v>
      </c>
      <c r="F5959" t="s">
        <v>54</v>
      </c>
      <c r="G5959"/>
      <c r="H5959" t="s">
        <v>47151</v>
      </c>
      <c r="I5959" t="s">
        <v>53706</v>
      </c>
      <c r="J5959" t="s">
        <v>23384</v>
      </c>
      <c r="K5959" t="s">
        <v>565</v>
      </c>
      <c r="L5959" s="119" t="str">
        <f t="shared" si="372"/>
        <v>NA</v>
      </c>
      <c r="M5959" s="119"/>
      <c r="N5959" s="120" t="str">
        <f t="shared" si="373"/>
        <v>NA</v>
      </c>
      <c r="O5959" s="120"/>
      <c r="P5959"/>
      <c r="Q5959"/>
      <c r="R5959"/>
      <c r="S5959"/>
      <c r="T5959"/>
      <c r="U5959" t="s">
        <v>13866</v>
      </c>
      <c r="V5959" t="s">
        <v>13864</v>
      </c>
      <c r="W5959" t="s">
        <v>13865</v>
      </c>
      <c r="X5959" t="s">
        <v>675</v>
      </c>
      <c r="Y5959" t="s">
        <v>1216</v>
      </c>
      <c r="Z5959" t="s">
        <v>54</v>
      </c>
      <c r="AA5959"/>
      <c r="AB5959" t="s">
        <v>46442</v>
      </c>
      <c r="AC5959" t="s">
        <v>53165</v>
      </c>
      <c r="AD5959"/>
      <c r="AE5959" t="s">
        <v>565</v>
      </c>
      <c r="AF5959" s="119" t="str">
        <f t="shared" si="374"/>
        <v>NA</v>
      </c>
      <c r="AG5959" s="119"/>
      <c r="AH5959" s="119"/>
      <c r="AI5959" s="119"/>
      <c r="AJ5959" s="119" t="str">
        <f t="shared" si="375"/>
        <v>NA</v>
      </c>
      <c r="AK5959" s="190"/>
      <c r="AL5959" s="191"/>
    </row>
    <row r="5960" spans="1:38" x14ac:dyDescent="0.25">
      <c r="A5960" t="s">
        <v>23357</v>
      </c>
      <c r="B5960" t="s">
        <v>23356</v>
      </c>
      <c r="C5960" t="s">
        <v>22937</v>
      </c>
      <c r="D5960" t="s">
        <v>702</v>
      </c>
      <c r="E5960" t="s">
        <v>22939</v>
      </c>
      <c r="F5960" t="s">
        <v>54</v>
      </c>
      <c r="G5960"/>
      <c r="H5960" t="s">
        <v>47152</v>
      </c>
      <c r="I5960" t="s">
        <v>53707</v>
      </c>
      <c r="J5960" t="s">
        <v>23358</v>
      </c>
      <c r="K5960" t="s">
        <v>565</v>
      </c>
      <c r="L5960" s="119" t="str">
        <f t="shared" si="372"/>
        <v>NA</v>
      </c>
      <c r="M5960" s="119"/>
      <c r="N5960" s="120" t="str">
        <f t="shared" si="373"/>
        <v>NA</v>
      </c>
      <c r="O5960" s="120"/>
      <c r="P5960"/>
      <c r="Q5960"/>
      <c r="R5960"/>
      <c r="S5960"/>
      <c r="T5960"/>
      <c r="U5960" t="s">
        <v>12260</v>
      </c>
      <c r="V5960" t="s">
        <v>12258</v>
      </c>
      <c r="W5960" t="s">
        <v>12259</v>
      </c>
      <c r="X5960" t="s">
        <v>675</v>
      </c>
      <c r="Y5960" t="s">
        <v>1216</v>
      </c>
      <c r="Z5960" t="s">
        <v>54</v>
      </c>
      <c r="AA5960"/>
      <c r="AB5960" t="s">
        <v>46441</v>
      </c>
      <c r="AC5960" t="s">
        <v>53165</v>
      </c>
      <c r="AD5960" t="s">
        <v>12261</v>
      </c>
      <c r="AE5960" t="s">
        <v>105</v>
      </c>
      <c r="AF5960" s="119" t="str">
        <f t="shared" si="374"/>
        <v>NA</v>
      </c>
      <c r="AG5960" s="119"/>
      <c r="AH5960" s="119"/>
      <c r="AI5960" s="119"/>
      <c r="AJ5960" s="119" t="str">
        <f t="shared" si="375"/>
        <v>NA</v>
      </c>
      <c r="AK5960" s="190"/>
      <c r="AL5960" s="191"/>
    </row>
    <row r="5961" spans="1:38" x14ac:dyDescent="0.25">
      <c r="A5961" t="s">
        <v>22938</v>
      </c>
      <c r="B5961" t="s">
        <v>22936</v>
      </c>
      <c r="C5961" t="s">
        <v>22937</v>
      </c>
      <c r="D5961" t="s">
        <v>702</v>
      </c>
      <c r="E5961" t="s">
        <v>22939</v>
      </c>
      <c r="F5961" t="s">
        <v>54</v>
      </c>
      <c r="G5961"/>
      <c r="H5961" t="s">
        <v>47152</v>
      </c>
      <c r="I5961" t="s">
        <v>53707</v>
      </c>
      <c r="J5961" t="s">
        <v>22940</v>
      </c>
      <c r="K5961" t="s">
        <v>565</v>
      </c>
      <c r="L5961" s="119" t="str">
        <f t="shared" si="372"/>
        <v>NA</v>
      </c>
      <c r="M5961" s="119"/>
      <c r="N5961" s="120" t="str">
        <f t="shared" si="373"/>
        <v>NA</v>
      </c>
      <c r="O5961" s="120"/>
      <c r="P5961"/>
      <c r="Q5961"/>
      <c r="R5961"/>
      <c r="S5961"/>
      <c r="T5961"/>
      <c r="U5961" t="s">
        <v>22353</v>
      </c>
      <c r="V5961" t="s">
        <v>22351</v>
      </c>
      <c r="W5961" t="s">
        <v>22352</v>
      </c>
      <c r="X5961" t="s">
        <v>675</v>
      </c>
      <c r="Y5961" t="s">
        <v>1216</v>
      </c>
      <c r="Z5961" t="s">
        <v>54</v>
      </c>
      <c r="AA5961"/>
      <c r="AB5961" t="s">
        <v>46441</v>
      </c>
      <c r="AC5961" t="s">
        <v>53165</v>
      </c>
      <c r="AD5961"/>
      <c r="AE5961" t="s">
        <v>105</v>
      </c>
      <c r="AF5961" s="119" t="str">
        <f t="shared" si="374"/>
        <v>NA</v>
      </c>
      <c r="AG5961" s="119"/>
      <c r="AH5961" s="119"/>
      <c r="AI5961" s="119"/>
      <c r="AJ5961" s="119" t="str">
        <f t="shared" si="375"/>
        <v>NA</v>
      </c>
      <c r="AK5961" s="190"/>
      <c r="AL5961" s="191"/>
    </row>
    <row r="5962" spans="1:38" x14ac:dyDescent="0.25">
      <c r="A5962" t="s">
        <v>23423</v>
      </c>
      <c r="B5962" t="s">
        <v>23422</v>
      </c>
      <c r="C5962" t="s">
        <v>22937</v>
      </c>
      <c r="D5962" t="s">
        <v>702</v>
      </c>
      <c r="E5962" t="s">
        <v>3175</v>
      </c>
      <c r="F5962" t="s">
        <v>54</v>
      </c>
      <c r="G5962"/>
      <c r="H5962" t="s">
        <v>47153</v>
      </c>
      <c r="I5962" t="s">
        <v>53708</v>
      </c>
      <c r="J5962" t="s">
        <v>23424</v>
      </c>
      <c r="K5962" t="s">
        <v>565</v>
      </c>
      <c r="L5962" s="119" t="str">
        <f t="shared" si="372"/>
        <v>NA</v>
      </c>
      <c r="M5962" s="119"/>
      <c r="N5962" s="120" t="str">
        <f t="shared" si="373"/>
        <v>NA</v>
      </c>
      <c r="O5962" s="120"/>
      <c r="P5962"/>
      <c r="Q5962"/>
      <c r="R5962"/>
      <c r="S5962"/>
      <c r="T5962"/>
      <c r="U5962" t="s">
        <v>12683</v>
      </c>
      <c r="V5962" t="s">
        <v>12681</v>
      </c>
      <c r="W5962" t="s">
        <v>12682</v>
      </c>
      <c r="X5962" t="s">
        <v>675</v>
      </c>
      <c r="Y5962" t="s">
        <v>1216</v>
      </c>
      <c r="Z5962" t="s">
        <v>54</v>
      </c>
      <c r="AA5962"/>
      <c r="AB5962" t="s">
        <v>46441</v>
      </c>
      <c r="AC5962" t="s">
        <v>53165</v>
      </c>
      <c r="AD5962"/>
      <c r="AE5962" t="s">
        <v>105</v>
      </c>
      <c r="AF5962" s="119" t="str">
        <f t="shared" si="374"/>
        <v>NA</v>
      </c>
      <c r="AG5962" s="119"/>
      <c r="AH5962" s="119"/>
      <c r="AI5962" s="119"/>
      <c r="AJ5962" s="119" t="str">
        <f t="shared" si="375"/>
        <v>NA</v>
      </c>
      <c r="AK5962" s="190"/>
      <c r="AL5962" s="191"/>
    </row>
    <row r="5963" spans="1:38" x14ac:dyDescent="0.25">
      <c r="A5963" t="s">
        <v>23366</v>
      </c>
      <c r="B5963" t="s">
        <v>23365</v>
      </c>
      <c r="C5963" t="s">
        <v>22937</v>
      </c>
      <c r="D5963" t="s">
        <v>702</v>
      </c>
      <c r="E5963" t="s">
        <v>3175</v>
      </c>
      <c r="F5963" t="s">
        <v>54</v>
      </c>
      <c r="G5963"/>
      <c r="H5963" t="s">
        <v>47153</v>
      </c>
      <c r="I5963" t="s">
        <v>53708</v>
      </c>
      <c r="J5963" t="s">
        <v>23367</v>
      </c>
      <c r="K5963" t="s">
        <v>565</v>
      </c>
      <c r="L5963" s="119" t="str">
        <f t="shared" si="372"/>
        <v>NA</v>
      </c>
      <c r="M5963" s="119"/>
      <c r="N5963" s="120" t="str">
        <f t="shared" si="373"/>
        <v>NA</v>
      </c>
      <c r="O5963" s="120"/>
      <c r="P5963"/>
      <c r="Q5963"/>
      <c r="R5963"/>
      <c r="S5963"/>
      <c r="T5963"/>
      <c r="U5963" t="s">
        <v>18975</v>
      </c>
      <c r="V5963" t="s">
        <v>18973</v>
      </c>
      <c r="W5963" t="s">
        <v>18974</v>
      </c>
      <c r="X5963" t="s">
        <v>675</v>
      </c>
      <c r="Y5963" t="s">
        <v>18976</v>
      </c>
      <c r="Z5963" t="s">
        <v>54</v>
      </c>
      <c r="AA5963"/>
      <c r="AB5963" t="s">
        <v>46443</v>
      </c>
      <c r="AC5963" t="s">
        <v>53166</v>
      </c>
      <c r="AD5963" t="s">
        <v>18975</v>
      </c>
      <c r="AE5963" t="s">
        <v>565</v>
      </c>
      <c r="AF5963" s="119" t="str">
        <f t="shared" si="374"/>
        <v>NA</v>
      </c>
      <c r="AG5963" s="119"/>
      <c r="AH5963" s="119"/>
      <c r="AI5963" s="119"/>
      <c r="AJ5963" s="119" t="str">
        <f t="shared" si="375"/>
        <v>NA</v>
      </c>
      <c r="AK5963" s="190"/>
      <c r="AL5963" s="191"/>
    </row>
    <row r="5964" spans="1:38" x14ac:dyDescent="0.25">
      <c r="A5964" t="s">
        <v>23363</v>
      </c>
      <c r="B5964" t="s">
        <v>23362</v>
      </c>
      <c r="C5964" t="s">
        <v>22937</v>
      </c>
      <c r="D5964" t="s">
        <v>702</v>
      </c>
      <c r="E5964" t="s">
        <v>17725</v>
      </c>
      <c r="F5964" t="s">
        <v>54</v>
      </c>
      <c r="G5964"/>
      <c r="H5964" t="s">
        <v>47154</v>
      </c>
      <c r="I5964" t="s">
        <v>53709</v>
      </c>
      <c r="J5964" t="s">
        <v>23364</v>
      </c>
      <c r="K5964" t="s">
        <v>565</v>
      </c>
      <c r="L5964" s="119" t="str">
        <f t="shared" si="372"/>
        <v>NA</v>
      </c>
      <c r="M5964" s="119"/>
      <c r="N5964" s="120" t="str">
        <f t="shared" si="373"/>
        <v>NA</v>
      </c>
      <c r="O5964" s="120"/>
      <c r="P5964"/>
      <c r="Q5964"/>
      <c r="R5964"/>
      <c r="S5964"/>
      <c r="T5964"/>
      <c r="U5964" t="s">
        <v>10372</v>
      </c>
      <c r="V5964" t="s">
        <v>10371</v>
      </c>
      <c r="W5964" t="s">
        <v>10359</v>
      </c>
      <c r="X5964" t="s">
        <v>675</v>
      </c>
      <c r="Y5964" t="s">
        <v>3384</v>
      </c>
      <c r="Z5964" t="s">
        <v>54</v>
      </c>
      <c r="AA5964"/>
      <c r="AB5964" t="s">
        <v>46444</v>
      </c>
      <c r="AC5964" t="s">
        <v>53167</v>
      </c>
      <c r="AD5964"/>
      <c r="AE5964" t="s">
        <v>565</v>
      </c>
      <c r="AF5964" s="119" t="str">
        <f t="shared" si="374"/>
        <v>NA</v>
      </c>
      <c r="AG5964" s="119"/>
      <c r="AH5964" s="119"/>
      <c r="AI5964" s="119"/>
      <c r="AJ5964" s="119" t="str">
        <f t="shared" si="375"/>
        <v>NA</v>
      </c>
      <c r="AK5964" s="190"/>
      <c r="AL5964" s="191"/>
    </row>
    <row r="5965" spans="1:38" x14ac:dyDescent="0.25">
      <c r="A5965" t="s">
        <v>22844</v>
      </c>
      <c r="B5965" t="s">
        <v>22842</v>
      </c>
      <c r="C5965" t="s">
        <v>22843</v>
      </c>
      <c r="D5965" t="s">
        <v>702</v>
      </c>
      <c r="E5965" t="s">
        <v>103</v>
      </c>
      <c r="F5965" t="s">
        <v>54</v>
      </c>
      <c r="G5965"/>
      <c r="H5965" t="s">
        <v>47155</v>
      </c>
      <c r="I5965" t="s">
        <v>53710</v>
      </c>
      <c r="J5965" t="s">
        <v>22845</v>
      </c>
      <c r="K5965" t="s">
        <v>105</v>
      </c>
      <c r="L5965" s="119" t="str">
        <f t="shared" si="372"/>
        <v>NA</v>
      </c>
      <c r="M5965" s="119"/>
      <c r="N5965" s="120" t="str">
        <f t="shared" si="373"/>
        <v>NA</v>
      </c>
      <c r="O5965" s="120"/>
      <c r="P5965"/>
      <c r="Q5965"/>
      <c r="R5965"/>
      <c r="S5965"/>
      <c r="T5965"/>
      <c r="U5965" t="s">
        <v>20232</v>
      </c>
      <c r="V5965" t="s">
        <v>20230</v>
      </c>
      <c r="W5965" t="s">
        <v>20231</v>
      </c>
      <c r="X5965" t="s">
        <v>675</v>
      </c>
      <c r="Y5965" t="s">
        <v>20233</v>
      </c>
      <c r="Z5965" t="s">
        <v>54</v>
      </c>
      <c r="AA5965"/>
      <c r="AB5965" t="s">
        <v>46445</v>
      </c>
      <c r="AC5965" t="s">
        <v>53168</v>
      </c>
      <c r="AD5965" t="s">
        <v>20234</v>
      </c>
      <c r="AE5965" t="s">
        <v>565</v>
      </c>
      <c r="AF5965" s="119" t="str">
        <f t="shared" si="374"/>
        <v>NA</v>
      </c>
      <c r="AG5965" s="119"/>
      <c r="AH5965" s="119"/>
      <c r="AI5965" s="119"/>
      <c r="AJ5965" s="119" t="str">
        <f t="shared" si="375"/>
        <v>NA</v>
      </c>
      <c r="AK5965" s="190"/>
      <c r="AL5965" s="191"/>
    </row>
    <row r="5966" spans="1:38" x14ac:dyDescent="0.25">
      <c r="A5966" t="s">
        <v>22929</v>
      </c>
      <c r="B5966" t="s">
        <v>22927</v>
      </c>
      <c r="C5966" t="s">
        <v>22928</v>
      </c>
      <c r="D5966" t="s">
        <v>702</v>
      </c>
      <c r="E5966" t="s">
        <v>22930</v>
      </c>
      <c r="F5966" t="s">
        <v>54</v>
      </c>
      <c r="G5966"/>
      <c r="H5966" t="s">
        <v>47156</v>
      </c>
      <c r="I5966" t="s">
        <v>53711</v>
      </c>
      <c r="J5966" t="s">
        <v>22931</v>
      </c>
      <c r="K5966" t="s">
        <v>105</v>
      </c>
      <c r="L5966" s="119" t="str">
        <f t="shared" si="372"/>
        <v>NA</v>
      </c>
      <c r="M5966" s="119"/>
      <c r="N5966" s="120" t="str">
        <f t="shared" si="373"/>
        <v>NA</v>
      </c>
      <c r="O5966" s="120"/>
      <c r="P5966"/>
      <c r="Q5966"/>
      <c r="R5966"/>
      <c r="S5966"/>
      <c r="T5966"/>
      <c r="U5966" t="s">
        <v>18713</v>
      </c>
      <c r="V5966" t="s">
        <v>18711</v>
      </c>
      <c r="W5966" t="s">
        <v>18712</v>
      </c>
      <c r="X5966" t="s">
        <v>675</v>
      </c>
      <c r="Y5966" t="s">
        <v>18714</v>
      </c>
      <c r="Z5966" t="s">
        <v>54</v>
      </c>
      <c r="AA5966"/>
      <c r="AB5966" t="s">
        <v>46446</v>
      </c>
      <c r="AC5966" t="s">
        <v>53169</v>
      </c>
      <c r="AD5966" t="s">
        <v>18713</v>
      </c>
      <c r="AE5966" t="s">
        <v>565</v>
      </c>
      <c r="AF5966" s="119" t="str">
        <f t="shared" si="374"/>
        <v>NA</v>
      </c>
      <c r="AG5966" s="119"/>
      <c r="AH5966" s="119"/>
      <c r="AI5966" s="119"/>
      <c r="AJ5966" s="119" t="str">
        <f t="shared" si="375"/>
        <v>NA</v>
      </c>
      <c r="AK5966" s="190"/>
      <c r="AL5966" s="191"/>
    </row>
    <row r="5967" spans="1:38" x14ac:dyDescent="0.25">
      <c r="A5967" t="s">
        <v>22893</v>
      </c>
      <c r="B5967" t="s">
        <v>22891</v>
      </c>
      <c r="C5967" t="s">
        <v>22892</v>
      </c>
      <c r="D5967" t="s">
        <v>702</v>
      </c>
      <c r="E5967" t="s">
        <v>22894</v>
      </c>
      <c r="F5967" t="s">
        <v>54</v>
      </c>
      <c r="G5967"/>
      <c r="H5967" t="s">
        <v>47157</v>
      </c>
      <c r="I5967" t="s">
        <v>53712</v>
      </c>
      <c r="J5967" t="s">
        <v>22895</v>
      </c>
      <c r="K5967" t="s">
        <v>105</v>
      </c>
      <c r="L5967" s="119" t="str">
        <f t="shared" si="372"/>
        <v>NA</v>
      </c>
      <c r="M5967" s="119"/>
      <c r="N5967" s="120" t="str">
        <f t="shared" si="373"/>
        <v>NA</v>
      </c>
      <c r="O5967" s="120"/>
      <c r="P5967"/>
      <c r="Q5967"/>
      <c r="R5967"/>
      <c r="S5967"/>
      <c r="T5967"/>
      <c r="U5967" t="s">
        <v>17628</v>
      </c>
      <c r="V5967" t="s">
        <v>17626</v>
      </c>
      <c r="W5967" t="s">
        <v>17627</v>
      </c>
      <c r="X5967" t="s">
        <v>675</v>
      </c>
      <c r="Y5967" t="s">
        <v>17629</v>
      </c>
      <c r="Z5967" t="s">
        <v>54</v>
      </c>
      <c r="AA5967"/>
      <c r="AB5967" t="s">
        <v>46447</v>
      </c>
      <c r="AC5967" t="s">
        <v>53170</v>
      </c>
      <c r="AD5967" t="s">
        <v>17628</v>
      </c>
      <c r="AE5967" t="s">
        <v>565</v>
      </c>
      <c r="AF5967" s="119" t="str">
        <f t="shared" si="374"/>
        <v>NA</v>
      </c>
      <c r="AG5967" s="119"/>
      <c r="AH5967" s="119"/>
      <c r="AI5967" s="119"/>
      <c r="AJ5967" s="119" t="str">
        <f t="shared" si="375"/>
        <v>NA</v>
      </c>
      <c r="AK5967" s="190"/>
      <c r="AL5967" s="191"/>
    </row>
    <row r="5968" spans="1:38" x14ac:dyDescent="0.25">
      <c r="A5968" t="s">
        <v>23165</v>
      </c>
      <c r="B5968" t="s">
        <v>23164</v>
      </c>
      <c r="C5968" t="s">
        <v>22722</v>
      </c>
      <c r="D5968" t="s">
        <v>702</v>
      </c>
      <c r="E5968" t="s">
        <v>1037</v>
      </c>
      <c r="F5968" t="s">
        <v>54</v>
      </c>
      <c r="G5968"/>
      <c r="H5968" t="s">
        <v>47158</v>
      </c>
      <c r="I5968" t="s">
        <v>53713</v>
      </c>
      <c r="J5968" t="s">
        <v>23166</v>
      </c>
      <c r="K5968" t="s">
        <v>565</v>
      </c>
      <c r="L5968" s="119" t="str">
        <f t="shared" si="372"/>
        <v>NA</v>
      </c>
      <c r="M5968" s="119"/>
      <c r="N5968" s="120" t="str">
        <f t="shared" si="373"/>
        <v>NA</v>
      </c>
      <c r="O5968" s="120"/>
      <c r="P5968"/>
      <c r="Q5968"/>
      <c r="R5968"/>
      <c r="S5968"/>
      <c r="T5968"/>
      <c r="U5968" t="s">
        <v>21137</v>
      </c>
      <c r="V5968" t="s">
        <v>21135</v>
      </c>
      <c r="W5968" t="s">
        <v>21136</v>
      </c>
      <c r="X5968" t="s">
        <v>675</v>
      </c>
      <c r="Y5968" t="s">
        <v>15948</v>
      </c>
      <c r="Z5968" t="s">
        <v>54</v>
      </c>
      <c r="AA5968"/>
      <c r="AB5968" t="s">
        <v>46448</v>
      </c>
      <c r="AC5968" t="s">
        <v>53171</v>
      </c>
      <c r="AD5968"/>
      <c r="AE5968" t="s">
        <v>565</v>
      </c>
      <c r="AF5968" s="119" t="str">
        <f t="shared" si="374"/>
        <v>NA</v>
      </c>
      <c r="AG5968" s="119"/>
      <c r="AH5968" s="119"/>
      <c r="AI5968" s="119"/>
      <c r="AJ5968" s="119" t="str">
        <f t="shared" si="375"/>
        <v>NA</v>
      </c>
      <c r="AK5968" s="190"/>
      <c r="AL5968" s="191"/>
    </row>
    <row r="5969" spans="1:38" x14ac:dyDescent="0.25">
      <c r="A5969" t="s">
        <v>23571</v>
      </c>
      <c r="B5969" t="s">
        <v>23570</v>
      </c>
      <c r="C5969" t="s">
        <v>22722</v>
      </c>
      <c r="D5969" t="s">
        <v>702</v>
      </c>
      <c r="E5969" t="s">
        <v>23485</v>
      </c>
      <c r="F5969" t="s">
        <v>54</v>
      </c>
      <c r="G5969"/>
      <c r="H5969" t="s">
        <v>47159</v>
      </c>
      <c r="I5969" t="s">
        <v>53714</v>
      </c>
      <c r="J5969" t="s">
        <v>23572</v>
      </c>
      <c r="K5969" t="s">
        <v>565</v>
      </c>
      <c r="L5969" s="119" t="str">
        <f t="shared" si="372"/>
        <v>NA</v>
      </c>
      <c r="M5969" s="119"/>
      <c r="N5969" s="120" t="str">
        <f t="shared" si="373"/>
        <v>NA</v>
      </c>
      <c r="O5969" s="120"/>
      <c r="P5969"/>
      <c r="Q5969"/>
      <c r="R5969"/>
      <c r="S5969"/>
      <c r="T5969"/>
      <c r="U5969" t="s">
        <v>19582</v>
      </c>
      <c r="V5969" t="s">
        <v>19580</v>
      </c>
      <c r="W5969" t="s">
        <v>19581</v>
      </c>
      <c r="X5969" t="s">
        <v>675</v>
      </c>
      <c r="Y5969" t="s">
        <v>15948</v>
      </c>
      <c r="Z5969" t="s">
        <v>54</v>
      </c>
      <c r="AA5969"/>
      <c r="AB5969" t="s">
        <v>46449</v>
      </c>
      <c r="AC5969" t="s">
        <v>53171</v>
      </c>
      <c r="AD5969" t="s">
        <v>19583</v>
      </c>
      <c r="AE5969" t="s">
        <v>565</v>
      </c>
      <c r="AF5969" s="119" t="str">
        <f t="shared" si="374"/>
        <v>NA</v>
      </c>
      <c r="AG5969" s="119"/>
      <c r="AH5969" s="119"/>
      <c r="AI5969" s="119"/>
      <c r="AJ5969" s="119" t="str">
        <f t="shared" si="375"/>
        <v>NA</v>
      </c>
      <c r="AK5969" s="190"/>
      <c r="AL5969" s="191"/>
    </row>
    <row r="5970" spans="1:38" x14ac:dyDescent="0.25">
      <c r="A5970" t="s">
        <v>23484</v>
      </c>
      <c r="B5970" t="s">
        <v>23483</v>
      </c>
      <c r="C5970" t="s">
        <v>22722</v>
      </c>
      <c r="D5970" t="s">
        <v>702</v>
      </c>
      <c r="E5970" t="s">
        <v>23485</v>
      </c>
      <c r="F5970" t="s">
        <v>54</v>
      </c>
      <c r="G5970"/>
      <c r="H5970" t="s">
        <v>47160</v>
      </c>
      <c r="I5970" t="s">
        <v>53714</v>
      </c>
      <c r="J5970"/>
      <c r="K5970" t="s">
        <v>565</v>
      </c>
      <c r="L5970" s="119" t="str">
        <f t="shared" si="372"/>
        <v>NA</v>
      </c>
      <c r="M5970" s="119"/>
      <c r="N5970" s="120" t="str">
        <f t="shared" si="373"/>
        <v>NA</v>
      </c>
      <c r="O5970" s="120"/>
      <c r="P5970"/>
      <c r="Q5970"/>
      <c r="R5970"/>
      <c r="S5970"/>
      <c r="T5970"/>
      <c r="U5970" t="s">
        <v>15947</v>
      </c>
      <c r="V5970" t="s">
        <v>15945</v>
      </c>
      <c r="W5970" t="s">
        <v>15946</v>
      </c>
      <c r="X5970" t="s">
        <v>675</v>
      </c>
      <c r="Y5970" t="s">
        <v>15948</v>
      </c>
      <c r="Z5970" t="s">
        <v>54</v>
      </c>
      <c r="AA5970"/>
      <c r="AB5970" t="s">
        <v>46449</v>
      </c>
      <c r="AC5970" t="s">
        <v>53171</v>
      </c>
      <c r="AD5970" t="s">
        <v>15949</v>
      </c>
      <c r="AE5970" t="s">
        <v>565</v>
      </c>
      <c r="AF5970" s="119" t="str">
        <f t="shared" si="374"/>
        <v>NA</v>
      </c>
      <c r="AG5970" s="119"/>
      <c r="AH5970" s="119"/>
      <c r="AI5970" s="119"/>
      <c r="AJ5970" s="119" t="str">
        <f t="shared" si="375"/>
        <v>NA</v>
      </c>
      <c r="AK5970" s="190"/>
      <c r="AL5970" s="191"/>
    </row>
    <row r="5971" spans="1:38" x14ac:dyDescent="0.25">
      <c r="A5971" t="s">
        <v>23574</v>
      </c>
      <c r="B5971" t="s">
        <v>23573</v>
      </c>
      <c r="C5971" t="s">
        <v>22722</v>
      </c>
      <c r="D5971" t="s">
        <v>702</v>
      </c>
      <c r="E5971" t="s">
        <v>23485</v>
      </c>
      <c r="F5971" t="s">
        <v>54</v>
      </c>
      <c r="G5971"/>
      <c r="H5971" t="s">
        <v>47159</v>
      </c>
      <c r="I5971" t="s">
        <v>53714</v>
      </c>
      <c r="J5971"/>
      <c r="K5971" t="s">
        <v>565</v>
      </c>
      <c r="L5971" s="119" t="str">
        <f t="shared" si="372"/>
        <v>NA</v>
      </c>
      <c r="M5971" s="119"/>
      <c r="N5971" s="120" t="str">
        <f t="shared" si="373"/>
        <v>NA</v>
      </c>
      <c r="O5971" s="120"/>
      <c r="P5971"/>
      <c r="Q5971"/>
      <c r="R5971"/>
      <c r="S5971"/>
      <c r="T5971"/>
      <c r="U5971" t="s">
        <v>15910</v>
      </c>
      <c r="V5971" t="s">
        <v>15908</v>
      </c>
      <c r="W5971" t="s">
        <v>15909</v>
      </c>
      <c r="X5971" t="s">
        <v>675</v>
      </c>
      <c r="Y5971" t="s">
        <v>15911</v>
      </c>
      <c r="Z5971" t="s">
        <v>54</v>
      </c>
      <c r="AA5971"/>
      <c r="AB5971" t="s">
        <v>46450</v>
      </c>
      <c r="AC5971" t="s">
        <v>53172</v>
      </c>
      <c r="AD5971" t="s">
        <v>15912</v>
      </c>
      <c r="AE5971" t="s">
        <v>105</v>
      </c>
      <c r="AF5971" s="119" t="str">
        <f t="shared" si="374"/>
        <v>NA</v>
      </c>
      <c r="AG5971" s="119"/>
      <c r="AH5971" s="119"/>
      <c r="AI5971" s="119"/>
      <c r="AJ5971" s="119" t="str">
        <f t="shared" si="375"/>
        <v>NA</v>
      </c>
      <c r="AK5971" s="190"/>
      <c r="AL5971" s="191"/>
    </row>
    <row r="5972" spans="1:38" x14ac:dyDescent="0.25">
      <c r="A5972" t="s">
        <v>23589</v>
      </c>
      <c r="B5972" t="s">
        <v>23588</v>
      </c>
      <c r="C5972" t="s">
        <v>22722</v>
      </c>
      <c r="D5972" t="s">
        <v>702</v>
      </c>
      <c r="E5972" t="s">
        <v>1536</v>
      </c>
      <c r="F5972" t="s">
        <v>54</v>
      </c>
      <c r="G5972"/>
      <c r="H5972" t="s">
        <v>47161</v>
      </c>
      <c r="I5972" t="s">
        <v>53715</v>
      </c>
      <c r="J5972" t="s">
        <v>23590</v>
      </c>
      <c r="K5972" t="s">
        <v>565</v>
      </c>
      <c r="L5972" s="119" t="str">
        <f t="shared" si="372"/>
        <v>NA</v>
      </c>
      <c r="M5972" s="119"/>
      <c r="N5972" s="120" t="str">
        <f t="shared" si="373"/>
        <v>NA</v>
      </c>
      <c r="O5972" s="120"/>
      <c r="P5972"/>
      <c r="Q5972"/>
      <c r="R5972"/>
      <c r="S5972"/>
      <c r="T5972"/>
      <c r="U5972" t="s">
        <v>15345</v>
      </c>
      <c r="V5972" t="s">
        <v>15343</v>
      </c>
      <c r="W5972" t="s">
        <v>15344</v>
      </c>
      <c r="X5972" t="s">
        <v>675</v>
      </c>
      <c r="Y5972" t="s">
        <v>970</v>
      </c>
      <c r="Z5972" t="s">
        <v>54</v>
      </c>
      <c r="AA5972"/>
      <c r="AB5972" t="s">
        <v>46451</v>
      </c>
      <c r="AC5972" t="s">
        <v>53173</v>
      </c>
      <c r="AD5972"/>
      <c r="AE5972" t="s">
        <v>105</v>
      </c>
      <c r="AF5972" s="119" t="str">
        <f t="shared" si="374"/>
        <v>NA</v>
      </c>
      <c r="AG5972" s="119"/>
      <c r="AH5972" s="119"/>
      <c r="AI5972" s="119"/>
      <c r="AJ5972" s="119" t="str">
        <f t="shared" si="375"/>
        <v>NA</v>
      </c>
      <c r="AK5972" s="190"/>
      <c r="AL5972" s="191"/>
    </row>
    <row r="5973" spans="1:38" x14ac:dyDescent="0.25">
      <c r="A5973" t="s">
        <v>22739</v>
      </c>
      <c r="B5973" t="s">
        <v>22738</v>
      </c>
      <c r="C5973" t="s">
        <v>22722</v>
      </c>
      <c r="D5973" t="s">
        <v>702</v>
      </c>
      <c r="E5973" t="s">
        <v>1536</v>
      </c>
      <c r="F5973" t="s">
        <v>54</v>
      </c>
      <c r="G5973"/>
      <c r="H5973" t="s">
        <v>47161</v>
      </c>
      <c r="I5973" t="s">
        <v>53715</v>
      </c>
      <c r="J5973" t="s">
        <v>22739</v>
      </c>
      <c r="K5973" t="s">
        <v>565</v>
      </c>
      <c r="L5973" s="119" t="str">
        <f t="shared" si="372"/>
        <v>NA</v>
      </c>
      <c r="M5973" s="119"/>
      <c r="N5973" s="120" t="str">
        <f t="shared" si="373"/>
        <v>NA</v>
      </c>
      <c r="O5973" s="120"/>
      <c r="P5973"/>
      <c r="Q5973"/>
      <c r="R5973"/>
      <c r="S5973"/>
      <c r="T5973"/>
      <c r="U5973" t="s">
        <v>4430</v>
      </c>
      <c r="V5973" t="s">
        <v>11082</v>
      </c>
      <c r="W5973" t="s">
        <v>11083</v>
      </c>
      <c r="X5973" t="s">
        <v>675</v>
      </c>
      <c r="Y5973" t="s">
        <v>446</v>
      </c>
      <c r="Z5973" t="s">
        <v>54</v>
      </c>
      <c r="AA5973"/>
      <c r="AB5973" t="s">
        <v>46452</v>
      </c>
      <c r="AC5973" t="s">
        <v>53174</v>
      </c>
      <c r="AD5973"/>
      <c r="AE5973" t="s">
        <v>565</v>
      </c>
      <c r="AF5973" s="119" t="str">
        <f t="shared" si="374"/>
        <v>NA</v>
      </c>
      <c r="AG5973" s="119"/>
      <c r="AH5973" s="119"/>
      <c r="AI5973" s="119"/>
      <c r="AJ5973" s="119" t="str">
        <f t="shared" si="375"/>
        <v>NA</v>
      </c>
      <c r="AK5973" s="190"/>
      <c r="AL5973" s="191"/>
    </row>
    <row r="5974" spans="1:38" x14ac:dyDescent="0.25">
      <c r="A5974" t="s">
        <v>23481</v>
      </c>
      <c r="B5974" t="s">
        <v>23480</v>
      </c>
      <c r="C5974" t="s">
        <v>22722</v>
      </c>
      <c r="D5974" t="s">
        <v>702</v>
      </c>
      <c r="E5974" t="s">
        <v>1536</v>
      </c>
      <c r="F5974" t="s">
        <v>54</v>
      </c>
      <c r="G5974"/>
      <c r="H5974" t="s">
        <v>47162</v>
      </c>
      <c r="I5974" t="s">
        <v>53715</v>
      </c>
      <c r="J5974" t="s">
        <v>23482</v>
      </c>
      <c r="K5974" t="s">
        <v>565</v>
      </c>
      <c r="L5974" s="119" t="str">
        <f t="shared" si="372"/>
        <v>NA</v>
      </c>
      <c r="M5974" s="119"/>
      <c r="N5974" s="120" t="str">
        <f t="shared" si="373"/>
        <v>NA</v>
      </c>
      <c r="O5974" s="120"/>
      <c r="P5974"/>
      <c r="Q5974"/>
      <c r="R5974"/>
      <c r="S5974"/>
      <c r="T5974"/>
      <c r="U5974" t="s">
        <v>21894</v>
      </c>
      <c r="V5974" t="s">
        <v>21892</v>
      </c>
      <c r="W5974" t="s">
        <v>21893</v>
      </c>
      <c r="X5974" t="s">
        <v>675</v>
      </c>
      <c r="Y5974" t="s">
        <v>446</v>
      </c>
      <c r="Z5974" t="s">
        <v>54</v>
      </c>
      <c r="AA5974"/>
      <c r="AB5974" t="s">
        <v>46452</v>
      </c>
      <c r="AC5974" t="s">
        <v>53174</v>
      </c>
      <c r="AD5974"/>
      <c r="AE5974" t="s">
        <v>565</v>
      </c>
      <c r="AF5974" s="119" t="str">
        <f t="shared" si="374"/>
        <v>NA</v>
      </c>
      <c r="AG5974" s="119"/>
      <c r="AH5974" s="119"/>
      <c r="AI5974" s="119"/>
      <c r="AJ5974" s="119" t="str">
        <f t="shared" si="375"/>
        <v>NA</v>
      </c>
      <c r="AK5974" s="190"/>
      <c r="AL5974" s="191"/>
    </row>
    <row r="5975" spans="1:38" x14ac:dyDescent="0.25">
      <c r="A5975" t="s">
        <v>22723</v>
      </c>
      <c r="B5975" t="s">
        <v>22721</v>
      </c>
      <c r="C5975" t="s">
        <v>22722</v>
      </c>
      <c r="D5975" t="s">
        <v>702</v>
      </c>
      <c r="E5975" t="s">
        <v>1536</v>
      </c>
      <c r="F5975" t="s">
        <v>54</v>
      </c>
      <c r="G5975"/>
      <c r="H5975" t="s">
        <v>47161</v>
      </c>
      <c r="I5975" t="s">
        <v>53715</v>
      </c>
      <c r="J5975"/>
      <c r="K5975" t="s">
        <v>565</v>
      </c>
      <c r="L5975" s="119" t="str">
        <f t="shared" si="372"/>
        <v>NA</v>
      </c>
      <c r="M5975" s="119"/>
      <c r="N5975" s="120" t="str">
        <f t="shared" si="373"/>
        <v>NA</v>
      </c>
      <c r="O5975" s="120"/>
      <c r="P5975"/>
      <c r="Q5975"/>
      <c r="R5975"/>
      <c r="S5975"/>
      <c r="T5975"/>
      <c r="U5975" t="s">
        <v>15369</v>
      </c>
      <c r="V5975" t="s">
        <v>15367</v>
      </c>
      <c r="W5975" t="s">
        <v>15368</v>
      </c>
      <c r="X5975" t="s">
        <v>675</v>
      </c>
      <c r="Y5975" t="s">
        <v>446</v>
      </c>
      <c r="Z5975" t="s">
        <v>54</v>
      </c>
      <c r="AA5975"/>
      <c r="AB5975" t="s">
        <v>46453</v>
      </c>
      <c r="AC5975" t="s">
        <v>53174</v>
      </c>
      <c r="AD5975" t="s">
        <v>15369</v>
      </c>
      <c r="AE5975" t="s">
        <v>565</v>
      </c>
      <c r="AF5975" s="119" t="str">
        <f t="shared" si="374"/>
        <v>NA</v>
      </c>
      <c r="AG5975" s="119"/>
      <c r="AH5975" s="119"/>
      <c r="AI5975" s="119"/>
      <c r="AJ5975" s="119" t="str">
        <f t="shared" si="375"/>
        <v>NA</v>
      </c>
      <c r="AK5975" s="190"/>
      <c r="AL5975" s="191"/>
    </row>
    <row r="5976" spans="1:38" x14ac:dyDescent="0.25">
      <c r="A5976" t="s">
        <v>23137</v>
      </c>
      <c r="B5976" t="s">
        <v>23136</v>
      </c>
      <c r="C5976" t="s">
        <v>22722</v>
      </c>
      <c r="D5976" t="s">
        <v>702</v>
      </c>
      <c r="E5976" t="s">
        <v>1536</v>
      </c>
      <c r="F5976" t="s">
        <v>54</v>
      </c>
      <c r="G5976"/>
      <c r="H5976" t="s">
        <v>47161</v>
      </c>
      <c r="I5976" t="s">
        <v>53715</v>
      </c>
      <c r="J5976" t="s">
        <v>23138</v>
      </c>
      <c r="K5976" t="s">
        <v>565</v>
      </c>
      <c r="L5976" s="119" t="str">
        <f t="shared" si="372"/>
        <v>NA</v>
      </c>
      <c r="M5976" s="119"/>
      <c r="N5976" s="120" t="str">
        <f t="shared" si="373"/>
        <v>NA</v>
      </c>
      <c r="O5976" s="120"/>
      <c r="P5976"/>
      <c r="Q5976"/>
      <c r="R5976"/>
      <c r="S5976"/>
      <c r="T5976"/>
      <c r="U5976" t="s">
        <v>15936</v>
      </c>
      <c r="V5976" t="s">
        <v>15934</v>
      </c>
      <c r="W5976" t="s">
        <v>15935</v>
      </c>
      <c r="X5976" t="s">
        <v>675</v>
      </c>
      <c r="Y5976" t="s">
        <v>446</v>
      </c>
      <c r="Z5976" t="s">
        <v>54</v>
      </c>
      <c r="AA5976"/>
      <c r="AB5976" t="s">
        <v>46453</v>
      </c>
      <c r="AC5976" t="s">
        <v>53174</v>
      </c>
      <c r="AD5976" t="s">
        <v>15469</v>
      </c>
      <c r="AE5976" t="s">
        <v>565</v>
      </c>
      <c r="AF5976" s="119" t="str">
        <f t="shared" si="374"/>
        <v>NA</v>
      </c>
      <c r="AG5976" s="119"/>
      <c r="AH5976" s="119"/>
      <c r="AI5976" s="119"/>
      <c r="AJ5976" s="119" t="str">
        <f t="shared" si="375"/>
        <v>NA</v>
      </c>
      <c r="AK5976" s="190"/>
      <c r="AL5976" s="191"/>
    </row>
    <row r="5977" spans="1:38" x14ac:dyDescent="0.25">
      <c r="A5977" t="s">
        <v>23587</v>
      </c>
      <c r="B5977" t="s">
        <v>23586</v>
      </c>
      <c r="C5977" t="s">
        <v>22722</v>
      </c>
      <c r="D5977" t="s">
        <v>702</v>
      </c>
      <c r="E5977" t="s">
        <v>1536</v>
      </c>
      <c r="F5977" t="s">
        <v>54</v>
      </c>
      <c r="G5977"/>
      <c r="H5977" t="s">
        <v>47161</v>
      </c>
      <c r="I5977" t="s">
        <v>53715</v>
      </c>
      <c r="J5977"/>
      <c r="K5977" t="s">
        <v>565</v>
      </c>
      <c r="L5977" s="119" t="str">
        <f t="shared" si="372"/>
        <v>NA</v>
      </c>
      <c r="M5977" s="119"/>
      <c r="N5977" s="120" t="str">
        <f t="shared" si="373"/>
        <v>NA</v>
      </c>
      <c r="O5977" s="120"/>
      <c r="P5977"/>
      <c r="Q5977"/>
      <c r="R5977"/>
      <c r="S5977"/>
      <c r="T5977"/>
      <c r="U5977" t="s">
        <v>11155</v>
      </c>
      <c r="V5977" t="s">
        <v>11153</v>
      </c>
      <c r="W5977" t="s">
        <v>11154</v>
      </c>
      <c r="X5977" t="s">
        <v>675</v>
      </c>
      <c r="Y5977" t="s">
        <v>446</v>
      </c>
      <c r="Z5977" t="s">
        <v>54</v>
      </c>
      <c r="AA5977"/>
      <c r="AB5977" t="s">
        <v>46452</v>
      </c>
      <c r="AC5977" t="s">
        <v>53174</v>
      </c>
      <c r="AD5977" t="s">
        <v>11156</v>
      </c>
      <c r="AE5977" t="s">
        <v>105</v>
      </c>
      <c r="AF5977" s="119" t="str">
        <f t="shared" si="374"/>
        <v>NA</v>
      </c>
      <c r="AG5977" s="119"/>
      <c r="AH5977" s="119"/>
      <c r="AI5977" s="119"/>
      <c r="AJ5977" s="119" t="str">
        <f t="shared" si="375"/>
        <v>NA</v>
      </c>
      <c r="AK5977" s="190"/>
      <c r="AL5977" s="191"/>
    </row>
    <row r="5978" spans="1:38" x14ac:dyDescent="0.25">
      <c r="A5978" t="s">
        <v>23565</v>
      </c>
      <c r="B5978" t="s">
        <v>23564</v>
      </c>
      <c r="C5978" t="s">
        <v>22722</v>
      </c>
      <c r="D5978" t="s">
        <v>702</v>
      </c>
      <c r="E5978" t="s">
        <v>16355</v>
      </c>
      <c r="F5978" t="s">
        <v>54</v>
      </c>
      <c r="G5978"/>
      <c r="H5978" t="s">
        <v>47163</v>
      </c>
      <c r="I5978" t="s">
        <v>53716</v>
      </c>
      <c r="J5978"/>
      <c r="K5978" t="s">
        <v>565</v>
      </c>
      <c r="L5978" s="119" t="str">
        <f t="shared" si="372"/>
        <v>NA</v>
      </c>
      <c r="M5978" s="119"/>
      <c r="N5978" s="120" t="str">
        <f t="shared" si="373"/>
        <v>NA</v>
      </c>
      <c r="O5978" s="120"/>
      <c r="P5978"/>
      <c r="Q5978"/>
      <c r="R5978"/>
      <c r="S5978"/>
      <c r="T5978"/>
      <c r="U5978" t="s">
        <v>20981</v>
      </c>
      <c r="V5978" t="s">
        <v>20979</v>
      </c>
      <c r="W5978" t="s">
        <v>20980</v>
      </c>
      <c r="X5978" t="s">
        <v>675</v>
      </c>
      <c r="Y5978" t="s">
        <v>446</v>
      </c>
      <c r="Z5978" t="s">
        <v>54</v>
      </c>
      <c r="AA5978"/>
      <c r="AB5978" t="s">
        <v>46452</v>
      </c>
      <c r="AC5978" t="s">
        <v>53174</v>
      </c>
      <c r="AD5978"/>
      <c r="AE5978" t="s">
        <v>105</v>
      </c>
      <c r="AF5978" s="119" t="str">
        <f t="shared" si="374"/>
        <v>NA</v>
      </c>
      <c r="AG5978" s="119"/>
      <c r="AH5978" s="119"/>
      <c r="AI5978" s="119"/>
      <c r="AJ5978" s="119" t="str">
        <f t="shared" si="375"/>
        <v>NA</v>
      </c>
      <c r="AK5978" s="190"/>
      <c r="AL5978" s="191"/>
    </row>
    <row r="5979" spans="1:38" x14ac:dyDescent="0.25">
      <c r="A5979" t="s">
        <v>23484</v>
      </c>
      <c r="B5979" t="s">
        <v>23486</v>
      </c>
      <c r="C5979" t="s">
        <v>22722</v>
      </c>
      <c r="D5979" t="s">
        <v>702</v>
      </c>
      <c r="E5979" t="s">
        <v>1826</v>
      </c>
      <c r="F5979" t="s">
        <v>54</v>
      </c>
      <c r="G5979"/>
      <c r="H5979" t="s">
        <v>47164</v>
      </c>
      <c r="I5979" t="s">
        <v>53717</v>
      </c>
      <c r="J5979" t="s">
        <v>23487</v>
      </c>
      <c r="K5979" t="s">
        <v>565</v>
      </c>
      <c r="L5979" s="119" t="str">
        <f t="shared" si="372"/>
        <v>NA</v>
      </c>
      <c r="M5979" s="119"/>
      <c r="N5979" s="120" t="str">
        <f t="shared" si="373"/>
        <v>NA</v>
      </c>
      <c r="O5979" s="120"/>
      <c r="P5979"/>
      <c r="Q5979"/>
      <c r="R5979"/>
      <c r="S5979"/>
      <c r="T5979"/>
      <c r="U5979" t="s">
        <v>22321</v>
      </c>
      <c r="V5979" t="s">
        <v>22319</v>
      </c>
      <c r="W5979" t="s">
        <v>22320</v>
      </c>
      <c r="X5979" t="s">
        <v>675</v>
      </c>
      <c r="Y5979" t="s">
        <v>446</v>
      </c>
      <c r="Z5979" t="s">
        <v>54</v>
      </c>
      <c r="AA5979"/>
      <c r="AB5979" t="s">
        <v>46452</v>
      </c>
      <c r="AC5979" t="s">
        <v>53174</v>
      </c>
      <c r="AD5979" t="s">
        <v>22322</v>
      </c>
      <c r="AE5979" t="s">
        <v>105</v>
      </c>
      <c r="AF5979" s="119" t="str">
        <f t="shared" si="374"/>
        <v>NA</v>
      </c>
      <c r="AG5979" s="119"/>
      <c r="AH5979" s="119"/>
      <c r="AI5979" s="119"/>
      <c r="AJ5979" s="119" t="str">
        <f t="shared" si="375"/>
        <v>NA</v>
      </c>
      <c r="AK5979" s="190"/>
      <c r="AL5979" s="191"/>
    </row>
    <row r="5980" spans="1:38" x14ac:dyDescent="0.25">
      <c r="A5980" t="s">
        <v>23543</v>
      </c>
      <c r="B5980" t="s">
        <v>23542</v>
      </c>
      <c r="C5980" t="s">
        <v>22722</v>
      </c>
      <c r="D5980" t="s">
        <v>702</v>
      </c>
      <c r="E5980" t="s">
        <v>1826</v>
      </c>
      <c r="F5980" t="s">
        <v>54</v>
      </c>
      <c r="G5980"/>
      <c r="H5980" t="s">
        <v>47164</v>
      </c>
      <c r="I5980" t="s">
        <v>53717</v>
      </c>
      <c r="J5980"/>
      <c r="K5980" t="s">
        <v>565</v>
      </c>
      <c r="L5980" s="119" t="str">
        <f t="shared" si="372"/>
        <v>NA</v>
      </c>
      <c r="M5980" s="119"/>
      <c r="N5980" s="120" t="str">
        <f t="shared" si="373"/>
        <v>NA</v>
      </c>
      <c r="O5980" s="120"/>
      <c r="P5980"/>
      <c r="Q5980"/>
      <c r="R5980"/>
      <c r="S5980"/>
      <c r="T5980"/>
      <c r="U5980" t="s">
        <v>22392</v>
      </c>
      <c r="V5980" t="s">
        <v>22390</v>
      </c>
      <c r="W5980" t="s">
        <v>22391</v>
      </c>
      <c r="X5980" t="s">
        <v>675</v>
      </c>
      <c r="Y5980" t="s">
        <v>446</v>
      </c>
      <c r="Z5980" t="s">
        <v>54</v>
      </c>
      <c r="AA5980"/>
      <c r="AB5980" t="s">
        <v>46452</v>
      </c>
      <c r="AC5980" t="s">
        <v>53174</v>
      </c>
      <c r="AD5980" t="s">
        <v>22393</v>
      </c>
      <c r="AE5980" t="s">
        <v>105</v>
      </c>
      <c r="AF5980" s="119" t="str">
        <f t="shared" si="374"/>
        <v>NA</v>
      </c>
      <c r="AG5980" s="119"/>
      <c r="AH5980" s="119"/>
      <c r="AI5980" s="119"/>
      <c r="AJ5980" s="119" t="str">
        <f t="shared" si="375"/>
        <v>NA</v>
      </c>
      <c r="AK5980" s="190"/>
      <c r="AL5980" s="191"/>
    </row>
    <row r="5981" spans="1:38" x14ac:dyDescent="0.25">
      <c r="A5981" t="s">
        <v>23477</v>
      </c>
      <c r="B5981" t="s">
        <v>23476</v>
      </c>
      <c r="C5981" t="s">
        <v>22722</v>
      </c>
      <c r="D5981" t="s">
        <v>702</v>
      </c>
      <c r="E5981" t="s">
        <v>1826</v>
      </c>
      <c r="F5981" t="s">
        <v>54</v>
      </c>
      <c r="G5981"/>
      <c r="H5981" t="s">
        <v>47164</v>
      </c>
      <c r="I5981" t="s">
        <v>53717</v>
      </c>
      <c r="J5981"/>
      <c r="K5981" t="s">
        <v>565</v>
      </c>
      <c r="L5981" s="119" t="str">
        <f t="shared" si="372"/>
        <v>NA</v>
      </c>
      <c r="M5981" s="119"/>
      <c r="N5981" s="120" t="str">
        <f t="shared" si="373"/>
        <v>NA</v>
      </c>
      <c r="O5981" s="120"/>
      <c r="P5981"/>
      <c r="Q5981"/>
      <c r="R5981"/>
      <c r="S5981"/>
      <c r="T5981"/>
      <c r="U5981" t="s">
        <v>7281</v>
      </c>
      <c r="V5981" t="s">
        <v>7279</v>
      </c>
      <c r="W5981" t="s">
        <v>7280</v>
      </c>
      <c r="X5981" t="s">
        <v>675</v>
      </c>
      <c r="Y5981" t="s">
        <v>446</v>
      </c>
      <c r="Z5981" t="s">
        <v>54</v>
      </c>
      <c r="AA5981"/>
      <c r="AB5981" t="s">
        <v>46452</v>
      </c>
      <c r="AC5981" t="s">
        <v>53174</v>
      </c>
      <c r="AD5981" t="s">
        <v>7282</v>
      </c>
      <c r="AE5981" t="s">
        <v>105</v>
      </c>
      <c r="AF5981" s="119" t="str">
        <f t="shared" si="374"/>
        <v>NA</v>
      </c>
      <c r="AG5981" s="119"/>
      <c r="AH5981" s="119"/>
      <c r="AI5981" s="119"/>
      <c r="AJ5981" s="119" t="str">
        <f t="shared" si="375"/>
        <v>NA</v>
      </c>
      <c r="AK5981" s="190"/>
      <c r="AL5981" s="191"/>
    </row>
    <row r="5982" spans="1:38" x14ac:dyDescent="0.25">
      <c r="A5982" t="s">
        <v>23576</v>
      </c>
      <c r="B5982" t="s">
        <v>23575</v>
      </c>
      <c r="C5982" t="s">
        <v>22722</v>
      </c>
      <c r="D5982" t="s">
        <v>702</v>
      </c>
      <c r="E5982" t="s">
        <v>23577</v>
      </c>
      <c r="F5982" t="s">
        <v>54</v>
      </c>
      <c r="G5982"/>
      <c r="H5982" t="s">
        <v>47165</v>
      </c>
      <c r="I5982" t="s">
        <v>53718</v>
      </c>
      <c r="J5982" t="s">
        <v>23578</v>
      </c>
      <c r="K5982" t="s">
        <v>565</v>
      </c>
      <c r="L5982" s="119" t="str">
        <f t="shared" si="372"/>
        <v>NA</v>
      </c>
      <c r="M5982" s="119"/>
      <c r="N5982" s="120" t="str">
        <f t="shared" si="373"/>
        <v>NA</v>
      </c>
      <c r="O5982" s="120"/>
      <c r="P5982"/>
      <c r="Q5982"/>
      <c r="R5982"/>
      <c r="S5982"/>
      <c r="T5982"/>
      <c r="U5982" t="s">
        <v>15155</v>
      </c>
      <c r="V5982" t="s">
        <v>15153</v>
      </c>
      <c r="W5982" t="s">
        <v>15154</v>
      </c>
      <c r="X5982" t="s">
        <v>675</v>
      </c>
      <c r="Y5982" t="s">
        <v>446</v>
      </c>
      <c r="Z5982" t="s">
        <v>54</v>
      </c>
      <c r="AA5982"/>
      <c r="AB5982" t="s">
        <v>46452</v>
      </c>
      <c r="AC5982" t="s">
        <v>53174</v>
      </c>
      <c r="AD5982"/>
      <c r="AE5982" t="s">
        <v>105</v>
      </c>
      <c r="AF5982" s="119" t="str">
        <f t="shared" si="374"/>
        <v>NA</v>
      </c>
      <c r="AG5982" s="119"/>
      <c r="AH5982" s="119"/>
      <c r="AI5982" s="119"/>
      <c r="AJ5982" s="119" t="str">
        <f t="shared" si="375"/>
        <v>NA</v>
      </c>
      <c r="AK5982" s="190"/>
      <c r="AL5982" s="191"/>
    </row>
    <row r="5983" spans="1:38" x14ac:dyDescent="0.25">
      <c r="A5983" t="s">
        <v>23547</v>
      </c>
      <c r="B5983" t="s">
        <v>23546</v>
      </c>
      <c r="C5983" t="s">
        <v>22722</v>
      </c>
      <c r="D5983" t="s">
        <v>702</v>
      </c>
      <c r="E5983" t="s">
        <v>23548</v>
      </c>
      <c r="F5983" t="s">
        <v>54</v>
      </c>
      <c r="G5983"/>
      <c r="H5983" t="s">
        <v>47166</v>
      </c>
      <c r="I5983" t="s">
        <v>53719</v>
      </c>
      <c r="J5983"/>
      <c r="K5983" t="s">
        <v>565</v>
      </c>
      <c r="L5983" s="119" t="str">
        <f t="shared" si="372"/>
        <v>NA</v>
      </c>
      <c r="M5983" s="119"/>
      <c r="N5983" s="120" t="str">
        <f t="shared" si="373"/>
        <v>NA</v>
      </c>
      <c r="O5983" s="120"/>
      <c r="P5983"/>
      <c r="Q5983"/>
      <c r="R5983"/>
      <c r="S5983"/>
      <c r="T5983"/>
      <c r="U5983" t="s">
        <v>12341</v>
      </c>
      <c r="V5983" t="s">
        <v>12339</v>
      </c>
      <c r="W5983" t="s">
        <v>12340</v>
      </c>
      <c r="X5983" t="s">
        <v>675</v>
      </c>
      <c r="Y5983" t="s">
        <v>446</v>
      </c>
      <c r="Z5983" t="s">
        <v>54</v>
      </c>
      <c r="AA5983"/>
      <c r="AB5983" t="s">
        <v>46452</v>
      </c>
      <c r="AC5983" t="s">
        <v>53174</v>
      </c>
      <c r="AD5983"/>
      <c r="AE5983" t="s">
        <v>105</v>
      </c>
      <c r="AF5983" s="119" t="str">
        <f t="shared" si="374"/>
        <v>NA</v>
      </c>
      <c r="AG5983" s="119"/>
      <c r="AH5983" s="119"/>
      <c r="AI5983" s="119"/>
      <c r="AJ5983" s="119" t="str">
        <f t="shared" si="375"/>
        <v>NA</v>
      </c>
      <c r="AK5983" s="190"/>
      <c r="AL5983" s="191"/>
    </row>
    <row r="5984" spans="1:38" x14ac:dyDescent="0.25">
      <c r="A5984" t="s">
        <v>23264</v>
      </c>
      <c r="B5984" t="s">
        <v>23263</v>
      </c>
      <c r="C5984" t="s">
        <v>22722</v>
      </c>
      <c r="D5984" t="s">
        <v>702</v>
      </c>
      <c r="E5984" t="s">
        <v>23265</v>
      </c>
      <c r="F5984" t="s">
        <v>54</v>
      </c>
      <c r="G5984"/>
      <c r="H5984" t="s">
        <v>47167</v>
      </c>
      <c r="I5984" t="s">
        <v>53720</v>
      </c>
      <c r="J5984" t="s">
        <v>23266</v>
      </c>
      <c r="K5984" t="s">
        <v>565</v>
      </c>
      <c r="L5984" s="119" t="str">
        <f t="shared" si="372"/>
        <v>NA</v>
      </c>
      <c r="M5984" s="119"/>
      <c r="N5984" s="120" t="str">
        <f t="shared" si="373"/>
        <v>NA</v>
      </c>
      <c r="O5984" s="120"/>
      <c r="P5984"/>
      <c r="Q5984"/>
      <c r="R5984"/>
      <c r="S5984"/>
      <c r="T5984"/>
      <c r="U5984" t="s">
        <v>11589</v>
      </c>
      <c r="V5984" t="s">
        <v>11594</v>
      </c>
      <c r="W5984" t="s">
        <v>11595</v>
      </c>
      <c r="X5984" t="s">
        <v>675</v>
      </c>
      <c r="Y5984" t="s">
        <v>446</v>
      </c>
      <c r="Z5984" t="s">
        <v>54</v>
      </c>
      <c r="AA5984"/>
      <c r="AB5984" t="s">
        <v>46452</v>
      </c>
      <c r="AC5984" t="s">
        <v>53174</v>
      </c>
      <c r="AD5984" t="s">
        <v>11596</v>
      </c>
      <c r="AE5984" t="s">
        <v>105</v>
      </c>
      <c r="AF5984" s="119" t="str">
        <f t="shared" si="374"/>
        <v>NA</v>
      </c>
      <c r="AG5984" s="119"/>
      <c r="AH5984" s="119"/>
      <c r="AI5984" s="119"/>
      <c r="AJ5984" s="119" t="str">
        <f t="shared" si="375"/>
        <v>NA</v>
      </c>
      <c r="AK5984" s="190"/>
      <c r="AL5984" s="191"/>
    </row>
    <row r="5985" spans="1:38" x14ac:dyDescent="0.25">
      <c r="A5985" t="s">
        <v>22769</v>
      </c>
      <c r="B5985" t="s">
        <v>22767</v>
      </c>
      <c r="C5985" t="s">
        <v>22768</v>
      </c>
      <c r="D5985" t="s">
        <v>702</v>
      </c>
      <c r="E5985" t="s">
        <v>22770</v>
      </c>
      <c r="F5985" t="s">
        <v>54</v>
      </c>
      <c r="G5985"/>
      <c r="H5985" t="s">
        <v>47168</v>
      </c>
      <c r="I5985" t="s">
        <v>53721</v>
      </c>
      <c r="J5985" t="s">
        <v>22769</v>
      </c>
      <c r="K5985" t="s">
        <v>105</v>
      </c>
      <c r="L5985" s="119" t="str">
        <f t="shared" si="372"/>
        <v>NA</v>
      </c>
      <c r="M5985" s="119"/>
      <c r="N5985" s="120" t="str">
        <f t="shared" si="373"/>
        <v>NA</v>
      </c>
      <c r="O5985" s="120"/>
      <c r="P5985"/>
      <c r="Q5985"/>
      <c r="R5985"/>
      <c r="S5985"/>
      <c r="T5985"/>
      <c r="U5985" t="s">
        <v>11679</v>
      </c>
      <c r="V5985" t="s">
        <v>11677</v>
      </c>
      <c r="W5985" t="s">
        <v>11678</v>
      </c>
      <c r="X5985" t="s">
        <v>675</v>
      </c>
      <c r="Y5985" t="s">
        <v>446</v>
      </c>
      <c r="Z5985" t="s">
        <v>54</v>
      </c>
      <c r="AA5985"/>
      <c r="AB5985" t="s">
        <v>46452</v>
      </c>
      <c r="AC5985" t="s">
        <v>53174</v>
      </c>
      <c r="AD5985"/>
      <c r="AE5985" t="s">
        <v>105</v>
      </c>
      <c r="AF5985" s="119" t="str">
        <f t="shared" si="374"/>
        <v>NA</v>
      </c>
      <c r="AG5985" s="119"/>
      <c r="AH5985" s="119"/>
      <c r="AI5985" s="119"/>
      <c r="AJ5985" s="119" t="str">
        <f t="shared" si="375"/>
        <v>NA</v>
      </c>
      <c r="AK5985" s="190"/>
      <c r="AL5985" s="191"/>
    </row>
    <row r="5986" spans="1:38" x14ac:dyDescent="0.25">
      <c r="A5986" t="s">
        <v>23261</v>
      </c>
      <c r="B5986" t="s">
        <v>23260</v>
      </c>
      <c r="C5986" t="s">
        <v>22722</v>
      </c>
      <c r="D5986" t="s">
        <v>702</v>
      </c>
      <c r="E5986" t="s">
        <v>2930</v>
      </c>
      <c r="F5986" t="s">
        <v>54</v>
      </c>
      <c r="G5986"/>
      <c r="H5986" t="s">
        <v>47169</v>
      </c>
      <c r="I5986" t="s">
        <v>53722</v>
      </c>
      <c r="J5986" t="s">
        <v>23262</v>
      </c>
      <c r="K5986" t="s">
        <v>565</v>
      </c>
      <c r="L5986" s="119" t="str">
        <f t="shared" si="372"/>
        <v>NA</v>
      </c>
      <c r="M5986" s="119"/>
      <c r="N5986" s="120" t="str">
        <f t="shared" si="373"/>
        <v>NA</v>
      </c>
      <c r="O5986" s="120"/>
      <c r="P5986"/>
      <c r="Q5986"/>
      <c r="R5986"/>
      <c r="S5986"/>
      <c r="T5986"/>
      <c r="U5986" t="s">
        <v>11635</v>
      </c>
      <c r="V5986" t="s">
        <v>11633</v>
      </c>
      <c r="W5986" t="s">
        <v>11634</v>
      </c>
      <c r="X5986" t="s">
        <v>675</v>
      </c>
      <c r="Y5986" t="s">
        <v>446</v>
      </c>
      <c r="Z5986" t="s">
        <v>54</v>
      </c>
      <c r="AA5986"/>
      <c r="AB5986" t="s">
        <v>46452</v>
      </c>
      <c r="AC5986" t="s">
        <v>53174</v>
      </c>
      <c r="AD5986"/>
      <c r="AE5986" t="s">
        <v>105</v>
      </c>
      <c r="AF5986" s="119" t="str">
        <f t="shared" si="374"/>
        <v>NA</v>
      </c>
      <c r="AG5986" s="119"/>
      <c r="AH5986" s="119"/>
      <c r="AI5986" s="119"/>
      <c r="AJ5986" s="119" t="str">
        <f t="shared" si="375"/>
        <v>NA</v>
      </c>
      <c r="AK5986" s="190"/>
      <c r="AL5986" s="191"/>
    </row>
    <row r="5987" spans="1:38" x14ac:dyDescent="0.25">
      <c r="A5987" t="s">
        <v>22752</v>
      </c>
      <c r="B5987" t="s">
        <v>22751</v>
      </c>
      <c r="C5987" t="s">
        <v>22722</v>
      </c>
      <c r="D5987" t="s">
        <v>702</v>
      </c>
      <c r="E5987" t="s">
        <v>2930</v>
      </c>
      <c r="F5987" t="s">
        <v>54</v>
      </c>
      <c r="G5987"/>
      <c r="H5987" t="s">
        <v>47169</v>
      </c>
      <c r="I5987" t="s">
        <v>53722</v>
      </c>
      <c r="J5987" t="s">
        <v>22753</v>
      </c>
      <c r="K5987" t="s">
        <v>565</v>
      </c>
      <c r="L5987" s="119" t="str">
        <f t="shared" si="372"/>
        <v>NA</v>
      </c>
      <c r="M5987" s="119"/>
      <c r="N5987" s="120" t="str">
        <f t="shared" si="373"/>
        <v>NA</v>
      </c>
      <c r="O5987" s="120"/>
      <c r="P5987"/>
      <c r="Q5987"/>
      <c r="R5987"/>
      <c r="S5987"/>
      <c r="T5987"/>
      <c r="U5987" t="s">
        <v>8918</v>
      </c>
      <c r="V5987" t="s">
        <v>8916</v>
      </c>
      <c r="W5987" t="s">
        <v>8917</v>
      </c>
      <c r="X5987" t="s">
        <v>675</v>
      </c>
      <c r="Y5987" t="s">
        <v>446</v>
      </c>
      <c r="Z5987" t="s">
        <v>54</v>
      </c>
      <c r="AA5987"/>
      <c r="AB5987" t="s">
        <v>46454</v>
      </c>
      <c r="AC5987" t="s">
        <v>53174</v>
      </c>
      <c r="AD5987"/>
      <c r="AE5987" t="s">
        <v>105</v>
      </c>
      <c r="AF5987" s="119" t="str">
        <f t="shared" si="374"/>
        <v>NA</v>
      </c>
      <c r="AG5987" s="119"/>
      <c r="AH5987" s="119"/>
      <c r="AI5987" s="119"/>
      <c r="AJ5987" s="119" t="str">
        <f t="shared" si="375"/>
        <v>NA</v>
      </c>
      <c r="AK5987" s="190"/>
      <c r="AL5987" s="191"/>
    </row>
    <row r="5988" spans="1:38" x14ac:dyDescent="0.25">
      <c r="A5988" t="s">
        <v>23489</v>
      </c>
      <c r="B5988" t="s">
        <v>23488</v>
      </c>
      <c r="C5988" t="s">
        <v>22722</v>
      </c>
      <c r="D5988" t="s">
        <v>702</v>
      </c>
      <c r="E5988" t="s">
        <v>2930</v>
      </c>
      <c r="F5988" t="s">
        <v>54</v>
      </c>
      <c r="G5988"/>
      <c r="H5988" t="s">
        <v>47170</v>
      </c>
      <c r="I5988" t="s">
        <v>53722</v>
      </c>
      <c r="J5988" t="s">
        <v>23490</v>
      </c>
      <c r="K5988" t="s">
        <v>565</v>
      </c>
      <c r="L5988" s="119" t="str">
        <f t="shared" si="372"/>
        <v>NA</v>
      </c>
      <c r="M5988" s="119"/>
      <c r="N5988" s="120" t="str">
        <f t="shared" si="373"/>
        <v>NA</v>
      </c>
      <c r="O5988" s="120"/>
      <c r="P5988"/>
      <c r="Q5988"/>
      <c r="R5988"/>
      <c r="S5988"/>
      <c r="T5988"/>
      <c r="U5988" t="s">
        <v>18499</v>
      </c>
      <c r="V5988" t="s">
        <v>18497</v>
      </c>
      <c r="W5988" t="s">
        <v>18498</v>
      </c>
      <c r="X5988" t="s">
        <v>675</v>
      </c>
      <c r="Y5988" t="s">
        <v>446</v>
      </c>
      <c r="Z5988" t="s">
        <v>54</v>
      </c>
      <c r="AA5988"/>
      <c r="AB5988" t="s">
        <v>46453</v>
      </c>
      <c r="AC5988" t="s">
        <v>53174</v>
      </c>
      <c r="AD5988"/>
      <c r="AE5988" t="s">
        <v>105</v>
      </c>
      <c r="AF5988" s="119" t="str">
        <f t="shared" si="374"/>
        <v>NA</v>
      </c>
      <c r="AG5988" s="119"/>
      <c r="AH5988" s="119"/>
      <c r="AI5988" s="119"/>
      <c r="AJ5988" s="119" t="str">
        <f t="shared" si="375"/>
        <v>NA</v>
      </c>
      <c r="AK5988" s="190"/>
      <c r="AL5988" s="191"/>
    </row>
    <row r="5989" spans="1:38" x14ac:dyDescent="0.25">
      <c r="A5989" t="s">
        <v>23550</v>
      </c>
      <c r="B5989" t="s">
        <v>23549</v>
      </c>
      <c r="C5989" t="s">
        <v>22722</v>
      </c>
      <c r="D5989" t="s">
        <v>702</v>
      </c>
      <c r="E5989" t="s">
        <v>2930</v>
      </c>
      <c r="F5989" t="s">
        <v>54</v>
      </c>
      <c r="G5989"/>
      <c r="H5989" t="s">
        <v>47169</v>
      </c>
      <c r="I5989" t="s">
        <v>53722</v>
      </c>
      <c r="J5989" t="s">
        <v>23551</v>
      </c>
      <c r="K5989" t="s">
        <v>565</v>
      </c>
      <c r="L5989" s="119" t="str">
        <f t="shared" si="372"/>
        <v>NA</v>
      </c>
      <c r="M5989" s="119"/>
      <c r="N5989" s="120" t="str">
        <f t="shared" si="373"/>
        <v>NA</v>
      </c>
      <c r="O5989" s="120"/>
      <c r="P5989"/>
      <c r="Q5989"/>
      <c r="R5989"/>
      <c r="S5989"/>
      <c r="T5989"/>
      <c r="U5989" t="s">
        <v>15245</v>
      </c>
      <c r="V5989" t="s">
        <v>15263</v>
      </c>
      <c r="W5989" t="s">
        <v>15264</v>
      </c>
      <c r="X5989" t="s">
        <v>675</v>
      </c>
      <c r="Y5989" t="s">
        <v>446</v>
      </c>
      <c r="Z5989" t="s">
        <v>54</v>
      </c>
      <c r="AA5989"/>
      <c r="AB5989" t="s">
        <v>46452</v>
      </c>
      <c r="AC5989" t="s">
        <v>53174</v>
      </c>
      <c r="AD5989"/>
      <c r="AE5989" t="s">
        <v>105</v>
      </c>
      <c r="AF5989" s="119" t="str">
        <f t="shared" si="374"/>
        <v>NA</v>
      </c>
      <c r="AG5989" s="119"/>
      <c r="AH5989" s="119"/>
      <c r="AI5989" s="119"/>
      <c r="AJ5989" s="119" t="str">
        <f t="shared" si="375"/>
        <v>NA</v>
      </c>
      <c r="AK5989" s="190"/>
      <c r="AL5989" s="191"/>
    </row>
    <row r="5990" spans="1:38" x14ac:dyDescent="0.25">
      <c r="A5990" t="s">
        <v>23475</v>
      </c>
      <c r="B5990" t="s">
        <v>23474</v>
      </c>
      <c r="C5990" t="s">
        <v>22722</v>
      </c>
      <c r="D5990" t="s">
        <v>702</v>
      </c>
      <c r="E5990" t="s">
        <v>2930</v>
      </c>
      <c r="F5990" t="s">
        <v>54</v>
      </c>
      <c r="G5990"/>
      <c r="H5990" t="s">
        <v>47170</v>
      </c>
      <c r="I5990" t="s">
        <v>53722</v>
      </c>
      <c r="J5990"/>
      <c r="K5990" t="s">
        <v>565</v>
      </c>
      <c r="L5990" s="119" t="str">
        <f t="shared" si="372"/>
        <v>NA</v>
      </c>
      <c r="M5990" s="119"/>
      <c r="N5990" s="120" t="str">
        <f t="shared" si="373"/>
        <v>NA</v>
      </c>
      <c r="O5990" s="120"/>
      <c r="P5990"/>
      <c r="Q5990"/>
      <c r="R5990"/>
      <c r="S5990"/>
      <c r="T5990"/>
      <c r="U5990" t="s">
        <v>10929</v>
      </c>
      <c r="V5990" t="s">
        <v>10927</v>
      </c>
      <c r="W5990" t="s">
        <v>10928</v>
      </c>
      <c r="X5990" t="s">
        <v>675</v>
      </c>
      <c r="Y5990" t="s">
        <v>446</v>
      </c>
      <c r="Z5990" t="s">
        <v>54</v>
      </c>
      <c r="AA5990"/>
      <c r="AB5990" t="s">
        <v>46452</v>
      </c>
      <c r="AC5990" t="s">
        <v>53174</v>
      </c>
      <c r="AD5990"/>
      <c r="AE5990" t="s">
        <v>105</v>
      </c>
      <c r="AF5990" s="119" t="str">
        <f t="shared" si="374"/>
        <v>NA</v>
      </c>
      <c r="AG5990" s="119"/>
      <c r="AH5990" s="119"/>
      <c r="AI5990" s="119"/>
      <c r="AJ5990" s="119" t="str">
        <f t="shared" si="375"/>
        <v>NA</v>
      </c>
      <c r="AK5990" s="190"/>
      <c r="AL5990" s="191"/>
    </row>
    <row r="5991" spans="1:38" x14ac:dyDescent="0.25">
      <c r="A5991" t="s">
        <v>23314</v>
      </c>
      <c r="B5991" t="s">
        <v>23313</v>
      </c>
      <c r="C5991" t="s">
        <v>22722</v>
      </c>
      <c r="D5991" t="s">
        <v>702</v>
      </c>
      <c r="E5991" t="s">
        <v>21523</v>
      </c>
      <c r="F5991" t="s">
        <v>54</v>
      </c>
      <c r="G5991"/>
      <c r="H5991" t="s">
        <v>47171</v>
      </c>
      <c r="I5991" t="s">
        <v>53723</v>
      </c>
      <c r="J5991"/>
      <c r="K5991" t="s">
        <v>565</v>
      </c>
      <c r="L5991" s="119" t="str">
        <f t="shared" si="372"/>
        <v>NA</v>
      </c>
      <c r="M5991" s="119"/>
      <c r="N5991" s="120" t="str">
        <f t="shared" si="373"/>
        <v>NA</v>
      </c>
      <c r="O5991" s="120"/>
      <c r="P5991"/>
      <c r="Q5991"/>
      <c r="R5991"/>
      <c r="S5991"/>
      <c r="T5991"/>
      <c r="U5991" t="s">
        <v>12069</v>
      </c>
      <c r="V5991" t="s">
        <v>12067</v>
      </c>
      <c r="W5991" t="s">
        <v>12068</v>
      </c>
      <c r="X5991" t="s">
        <v>675</v>
      </c>
      <c r="Y5991" t="s">
        <v>446</v>
      </c>
      <c r="Z5991" t="s">
        <v>54</v>
      </c>
      <c r="AA5991"/>
      <c r="AB5991" t="s">
        <v>46452</v>
      </c>
      <c r="AC5991" t="s">
        <v>53174</v>
      </c>
      <c r="AD5991"/>
      <c r="AE5991" t="s">
        <v>105</v>
      </c>
      <c r="AF5991" s="119" t="str">
        <f t="shared" si="374"/>
        <v>NA</v>
      </c>
      <c r="AG5991" s="119"/>
      <c r="AH5991" s="119"/>
      <c r="AI5991" s="119"/>
      <c r="AJ5991" s="119" t="str">
        <f t="shared" si="375"/>
        <v>NA</v>
      </c>
      <c r="AK5991" s="190"/>
      <c r="AL5991" s="191"/>
    </row>
    <row r="5992" spans="1:38" x14ac:dyDescent="0.25">
      <c r="A5992" t="s">
        <v>23163</v>
      </c>
      <c r="B5992" t="s">
        <v>23162</v>
      </c>
      <c r="C5992" t="s">
        <v>22722</v>
      </c>
      <c r="D5992" t="s">
        <v>702</v>
      </c>
      <c r="E5992" t="s">
        <v>21523</v>
      </c>
      <c r="F5992" t="s">
        <v>54</v>
      </c>
      <c r="G5992"/>
      <c r="H5992" t="s">
        <v>47171</v>
      </c>
      <c r="I5992" t="s">
        <v>53723</v>
      </c>
      <c r="J5992"/>
      <c r="K5992" t="s">
        <v>565</v>
      </c>
      <c r="L5992" s="119" t="str">
        <f t="shared" si="372"/>
        <v>NA</v>
      </c>
      <c r="M5992" s="119"/>
      <c r="N5992" s="120" t="str">
        <f t="shared" si="373"/>
        <v>NA</v>
      </c>
      <c r="O5992" s="120"/>
      <c r="P5992"/>
      <c r="Q5992"/>
      <c r="R5992"/>
      <c r="S5992"/>
      <c r="T5992"/>
      <c r="U5992" t="s">
        <v>10832</v>
      </c>
      <c r="V5992" t="s">
        <v>10830</v>
      </c>
      <c r="W5992" t="s">
        <v>10831</v>
      </c>
      <c r="X5992" t="s">
        <v>675</v>
      </c>
      <c r="Y5992" t="s">
        <v>446</v>
      </c>
      <c r="Z5992" t="s">
        <v>54</v>
      </c>
      <c r="AA5992"/>
      <c r="AB5992" t="s">
        <v>46452</v>
      </c>
      <c r="AC5992" t="s">
        <v>53174</v>
      </c>
      <c r="AD5992" t="s">
        <v>10832</v>
      </c>
      <c r="AE5992" t="s">
        <v>105</v>
      </c>
      <c r="AF5992" s="119" t="str">
        <f t="shared" si="374"/>
        <v>NA</v>
      </c>
      <c r="AG5992" s="119"/>
      <c r="AH5992" s="119"/>
      <c r="AI5992" s="119"/>
      <c r="AJ5992" s="119" t="str">
        <f t="shared" si="375"/>
        <v>NA</v>
      </c>
      <c r="AK5992" s="190"/>
      <c r="AL5992" s="191"/>
    </row>
    <row r="5993" spans="1:38" x14ac:dyDescent="0.25">
      <c r="A5993" t="s">
        <v>23253</v>
      </c>
      <c r="B5993" t="s">
        <v>23251</v>
      </c>
      <c r="C5993" t="s">
        <v>23252</v>
      </c>
      <c r="D5993" t="s">
        <v>702</v>
      </c>
      <c r="E5993" t="s">
        <v>1045</v>
      </c>
      <c r="F5993" t="s">
        <v>54</v>
      </c>
      <c r="G5993"/>
      <c r="H5993" t="s">
        <v>47172</v>
      </c>
      <c r="I5993" t="s">
        <v>53724</v>
      </c>
      <c r="J5993" t="s">
        <v>23254</v>
      </c>
      <c r="K5993" t="s">
        <v>105</v>
      </c>
      <c r="L5993" s="119" t="str">
        <f t="shared" si="372"/>
        <v>NA</v>
      </c>
      <c r="M5993" s="119"/>
      <c r="N5993" s="120" t="str">
        <f t="shared" si="373"/>
        <v>NA</v>
      </c>
      <c r="O5993" s="120"/>
      <c r="P5993"/>
      <c r="Q5993"/>
      <c r="R5993"/>
      <c r="S5993"/>
      <c r="T5993"/>
      <c r="U5993" t="s">
        <v>6219</v>
      </c>
      <c r="V5993" t="s">
        <v>6217</v>
      </c>
      <c r="W5993" t="s">
        <v>6218</v>
      </c>
      <c r="X5993" t="s">
        <v>675</v>
      </c>
      <c r="Y5993" t="s">
        <v>446</v>
      </c>
      <c r="Z5993" t="s">
        <v>54</v>
      </c>
      <c r="AA5993"/>
      <c r="AB5993" t="s">
        <v>46452</v>
      </c>
      <c r="AC5993" t="s">
        <v>53174</v>
      </c>
      <c r="AD5993" t="s">
        <v>6220</v>
      </c>
      <c r="AE5993" t="s">
        <v>105</v>
      </c>
      <c r="AF5993" s="119" t="str">
        <f t="shared" si="374"/>
        <v>NA</v>
      </c>
      <c r="AG5993" s="119"/>
      <c r="AH5993" s="119"/>
      <c r="AI5993" s="119"/>
      <c r="AJ5993" s="119" t="str">
        <f t="shared" si="375"/>
        <v>NA</v>
      </c>
      <c r="AK5993" s="190"/>
      <c r="AL5993" s="191"/>
    </row>
    <row r="5994" spans="1:38" x14ac:dyDescent="0.25">
      <c r="A5994" t="s">
        <v>22831</v>
      </c>
      <c r="B5994" t="s">
        <v>22829</v>
      </c>
      <c r="C5994" t="s">
        <v>22830</v>
      </c>
      <c r="D5994" t="s">
        <v>702</v>
      </c>
      <c r="E5994" t="s">
        <v>1283</v>
      </c>
      <c r="F5994" t="s">
        <v>54</v>
      </c>
      <c r="G5994"/>
      <c r="H5994" t="s">
        <v>47173</v>
      </c>
      <c r="I5994" t="s">
        <v>53725</v>
      </c>
      <c r="J5994" t="s">
        <v>22832</v>
      </c>
      <c r="K5994" t="s">
        <v>105</v>
      </c>
      <c r="L5994" s="119" t="str">
        <f t="shared" si="372"/>
        <v>NA</v>
      </c>
      <c r="M5994" s="119"/>
      <c r="N5994" s="120" t="str">
        <f t="shared" si="373"/>
        <v>NA</v>
      </c>
      <c r="O5994" s="120"/>
      <c r="P5994"/>
      <c r="Q5994"/>
      <c r="R5994"/>
      <c r="S5994"/>
      <c r="T5994"/>
      <c r="U5994" t="s">
        <v>10568</v>
      </c>
      <c r="V5994" t="s">
        <v>10566</v>
      </c>
      <c r="W5994" t="s">
        <v>10567</v>
      </c>
      <c r="X5994" t="s">
        <v>675</v>
      </c>
      <c r="Y5994" t="s">
        <v>446</v>
      </c>
      <c r="Z5994" t="s">
        <v>54</v>
      </c>
      <c r="AA5994"/>
      <c r="AB5994" t="s">
        <v>46452</v>
      </c>
      <c r="AC5994" t="s">
        <v>53174</v>
      </c>
      <c r="AD5994"/>
      <c r="AE5994" t="s">
        <v>105</v>
      </c>
      <c r="AF5994" s="119" t="str">
        <f t="shared" si="374"/>
        <v>NA</v>
      </c>
      <c r="AG5994" s="119"/>
      <c r="AH5994" s="119"/>
      <c r="AI5994" s="119"/>
      <c r="AJ5994" s="119" t="str">
        <f t="shared" si="375"/>
        <v>NA</v>
      </c>
      <c r="AK5994" s="190"/>
      <c r="AL5994" s="191"/>
    </row>
    <row r="5995" spans="1:38" x14ac:dyDescent="0.25">
      <c r="A5995" t="s">
        <v>23084</v>
      </c>
      <c r="B5995" t="s">
        <v>23083</v>
      </c>
      <c r="C5995" t="s">
        <v>22776</v>
      </c>
      <c r="D5995" t="s">
        <v>702</v>
      </c>
      <c r="E5995" t="s">
        <v>23085</v>
      </c>
      <c r="F5995" t="s">
        <v>54</v>
      </c>
      <c r="G5995"/>
      <c r="H5995" t="s">
        <v>47174</v>
      </c>
      <c r="I5995" t="s">
        <v>53726</v>
      </c>
      <c r="J5995" t="s">
        <v>23086</v>
      </c>
      <c r="K5995" t="s">
        <v>565</v>
      </c>
      <c r="L5995" s="119" t="str">
        <f t="shared" si="372"/>
        <v>NA</v>
      </c>
      <c r="M5995" s="119"/>
      <c r="N5995" s="120" t="str">
        <f t="shared" si="373"/>
        <v>NA</v>
      </c>
      <c r="O5995" s="120"/>
      <c r="P5995"/>
      <c r="Q5995"/>
      <c r="R5995"/>
      <c r="S5995"/>
      <c r="T5995"/>
      <c r="U5995" t="s">
        <v>11616</v>
      </c>
      <c r="V5995" t="s">
        <v>11614</v>
      </c>
      <c r="W5995" t="s">
        <v>11615</v>
      </c>
      <c r="X5995" t="s">
        <v>675</v>
      </c>
      <c r="Y5995" t="s">
        <v>446</v>
      </c>
      <c r="Z5995" t="s">
        <v>54</v>
      </c>
      <c r="AA5995"/>
      <c r="AB5995" t="s">
        <v>46452</v>
      </c>
      <c r="AC5995" t="s">
        <v>53174</v>
      </c>
      <c r="AD5995"/>
      <c r="AE5995" t="s">
        <v>105</v>
      </c>
      <c r="AF5995" s="119" t="str">
        <f t="shared" si="374"/>
        <v>NA</v>
      </c>
      <c r="AG5995" s="119"/>
      <c r="AH5995" s="119"/>
      <c r="AI5995" s="119"/>
      <c r="AJ5995" s="119" t="str">
        <f t="shared" si="375"/>
        <v>NA</v>
      </c>
      <c r="AK5995" s="190"/>
      <c r="AL5995" s="191"/>
    </row>
    <row r="5996" spans="1:38" x14ac:dyDescent="0.25">
      <c r="A5996" t="s">
        <v>23213</v>
      </c>
      <c r="B5996" t="s">
        <v>23211</v>
      </c>
      <c r="C5996" t="s">
        <v>23212</v>
      </c>
      <c r="D5996" t="s">
        <v>702</v>
      </c>
      <c r="E5996" t="s">
        <v>9009</v>
      </c>
      <c r="F5996" t="s">
        <v>54</v>
      </c>
      <c r="G5996"/>
      <c r="H5996" t="s">
        <v>47175</v>
      </c>
      <c r="I5996" t="s">
        <v>53727</v>
      </c>
      <c r="J5996" t="s">
        <v>23214</v>
      </c>
      <c r="K5996" t="s">
        <v>105</v>
      </c>
      <c r="L5996" s="119" t="str">
        <f t="shared" si="372"/>
        <v>NA</v>
      </c>
      <c r="M5996" s="119"/>
      <c r="N5996" s="120" t="str">
        <f t="shared" si="373"/>
        <v>NA</v>
      </c>
      <c r="O5996" s="120"/>
      <c r="P5996"/>
      <c r="Q5996"/>
      <c r="R5996"/>
      <c r="S5996"/>
      <c r="T5996"/>
      <c r="U5996" t="s">
        <v>9809</v>
      </c>
      <c r="V5996" t="s">
        <v>9807</v>
      </c>
      <c r="W5996" t="s">
        <v>9808</v>
      </c>
      <c r="X5996" t="s">
        <v>675</v>
      </c>
      <c r="Y5996" t="s">
        <v>446</v>
      </c>
      <c r="Z5996" t="s">
        <v>54</v>
      </c>
      <c r="AA5996"/>
      <c r="AB5996" t="s">
        <v>46454</v>
      </c>
      <c r="AC5996" t="s">
        <v>53174</v>
      </c>
      <c r="AD5996"/>
      <c r="AE5996" t="s">
        <v>105</v>
      </c>
      <c r="AF5996" s="119" t="str">
        <f t="shared" si="374"/>
        <v>NA</v>
      </c>
      <c r="AG5996" s="119"/>
      <c r="AH5996" s="119"/>
      <c r="AI5996" s="119"/>
      <c r="AJ5996" s="119" t="str">
        <f t="shared" si="375"/>
        <v>NA</v>
      </c>
      <c r="AK5996" s="190"/>
      <c r="AL5996" s="191"/>
    </row>
    <row r="5997" spans="1:38" x14ac:dyDescent="0.25">
      <c r="A5997" t="s">
        <v>23090</v>
      </c>
      <c r="B5997" t="s">
        <v>23089</v>
      </c>
      <c r="C5997" t="s">
        <v>22776</v>
      </c>
      <c r="D5997" t="s">
        <v>702</v>
      </c>
      <c r="E5997" t="s">
        <v>16584</v>
      </c>
      <c r="F5997" t="s">
        <v>54</v>
      </c>
      <c r="G5997"/>
      <c r="H5997" t="s">
        <v>47176</v>
      </c>
      <c r="I5997" t="s">
        <v>53728</v>
      </c>
      <c r="J5997" t="s">
        <v>23091</v>
      </c>
      <c r="K5997" t="s">
        <v>565</v>
      </c>
      <c r="L5997" s="119" t="str">
        <f t="shared" si="372"/>
        <v>NA</v>
      </c>
      <c r="M5997" s="119"/>
      <c r="N5997" s="120" t="str">
        <f t="shared" si="373"/>
        <v>NA</v>
      </c>
      <c r="O5997" s="120"/>
      <c r="P5997"/>
      <c r="Q5997"/>
      <c r="R5997"/>
      <c r="S5997"/>
      <c r="T5997"/>
      <c r="U5997" t="s">
        <v>11603</v>
      </c>
      <c r="V5997" t="s">
        <v>11601</v>
      </c>
      <c r="W5997" t="s">
        <v>11602</v>
      </c>
      <c r="X5997" t="s">
        <v>675</v>
      </c>
      <c r="Y5997" t="s">
        <v>446</v>
      </c>
      <c r="Z5997" t="s">
        <v>54</v>
      </c>
      <c r="AA5997"/>
      <c r="AB5997" t="s">
        <v>46452</v>
      </c>
      <c r="AC5997" t="s">
        <v>53174</v>
      </c>
      <c r="AD5997"/>
      <c r="AE5997" t="s">
        <v>105</v>
      </c>
      <c r="AF5997" s="119" t="str">
        <f t="shared" si="374"/>
        <v>NA</v>
      </c>
      <c r="AG5997" s="119"/>
      <c r="AH5997" s="119"/>
      <c r="AI5997" s="119"/>
      <c r="AJ5997" s="119" t="str">
        <f t="shared" si="375"/>
        <v>NA</v>
      </c>
      <c r="AK5997" s="190"/>
      <c r="AL5997" s="191"/>
    </row>
    <row r="5998" spans="1:38" x14ac:dyDescent="0.25">
      <c r="A5998" t="s">
        <v>23101</v>
      </c>
      <c r="B5998" t="s">
        <v>23100</v>
      </c>
      <c r="C5998" t="s">
        <v>22776</v>
      </c>
      <c r="D5998" t="s">
        <v>702</v>
      </c>
      <c r="E5998" t="s">
        <v>16584</v>
      </c>
      <c r="F5998" t="s">
        <v>54</v>
      </c>
      <c r="G5998"/>
      <c r="H5998" t="s">
        <v>47176</v>
      </c>
      <c r="I5998" t="s">
        <v>53728</v>
      </c>
      <c r="J5998" t="s">
        <v>23102</v>
      </c>
      <c r="K5998" t="s">
        <v>565</v>
      </c>
      <c r="L5998" s="119" t="str">
        <f t="shared" si="372"/>
        <v>NA</v>
      </c>
      <c r="M5998" s="119"/>
      <c r="N5998" s="120" t="str">
        <f t="shared" si="373"/>
        <v>NA</v>
      </c>
      <c r="O5998" s="120"/>
      <c r="P5998"/>
      <c r="Q5998"/>
      <c r="R5998"/>
      <c r="S5998"/>
      <c r="T5998"/>
      <c r="U5998" t="s">
        <v>9285</v>
      </c>
      <c r="V5998" t="s">
        <v>9283</v>
      </c>
      <c r="W5998" t="s">
        <v>9284</v>
      </c>
      <c r="X5998" t="s">
        <v>675</v>
      </c>
      <c r="Y5998" t="s">
        <v>9286</v>
      </c>
      <c r="Z5998" t="s">
        <v>54</v>
      </c>
      <c r="AA5998"/>
      <c r="AB5998" t="s">
        <v>46455</v>
      </c>
      <c r="AC5998" t="s">
        <v>53175</v>
      </c>
      <c r="AD5998"/>
      <c r="AE5998" t="s">
        <v>105</v>
      </c>
      <c r="AF5998" s="119" t="str">
        <f t="shared" si="374"/>
        <v>NA</v>
      </c>
      <c r="AG5998" s="119"/>
      <c r="AH5998" s="119"/>
      <c r="AI5998" s="119"/>
      <c r="AJ5998" s="119" t="str">
        <f t="shared" si="375"/>
        <v>NA</v>
      </c>
      <c r="AK5998" s="190"/>
      <c r="AL5998" s="191"/>
    </row>
    <row r="5999" spans="1:38" x14ac:dyDescent="0.25">
      <c r="A5999" t="s">
        <v>23601</v>
      </c>
      <c r="B5999" t="s">
        <v>23600</v>
      </c>
      <c r="C5999" t="s">
        <v>22776</v>
      </c>
      <c r="D5999" t="s">
        <v>702</v>
      </c>
      <c r="E5999" t="s">
        <v>2403</v>
      </c>
      <c r="F5999" t="s">
        <v>54</v>
      </c>
      <c r="G5999"/>
      <c r="H5999" t="s">
        <v>47177</v>
      </c>
      <c r="I5999" t="s">
        <v>53729</v>
      </c>
      <c r="J5999" t="s">
        <v>23601</v>
      </c>
      <c r="K5999" t="s">
        <v>565</v>
      </c>
      <c r="L5999" s="119" t="str">
        <f t="shared" si="372"/>
        <v>NA</v>
      </c>
      <c r="M5999" s="119"/>
      <c r="N5999" s="120" t="str">
        <f t="shared" si="373"/>
        <v>NA</v>
      </c>
      <c r="O5999" s="120"/>
      <c r="P5999"/>
      <c r="Q5999"/>
      <c r="R5999"/>
      <c r="S5999"/>
      <c r="T5999"/>
      <c r="U5999" t="s">
        <v>13031</v>
      </c>
      <c r="V5999" t="s">
        <v>13029</v>
      </c>
      <c r="W5999" t="s">
        <v>13030</v>
      </c>
      <c r="X5999" t="s">
        <v>675</v>
      </c>
      <c r="Y5999" t="s">
        <v>13032</v>
      </c>
      <c r="Z5999" t="s">
        <v>54</v>
      </c>
      <c r="AA5999"/>
      <c r="AB5999" t="s">
        <v>46456</v>
      </c>
      <c r="AC5999" t="s">
        <v>53176</v>
      </c>
      <c r="AD5999" t="s">
        <v>13031</v>
      </c>
      <c r="AE5999" t="s">
        <v>565</v>
      </c>
      <c r="AF5999" s="119" t="str">
        <f t="shared" si="374"/>
        <v>NA</v>
      </c>
      <c r="AG5999" s="119"/>
      <c r="AH5999" s="119"/>
      <c r="AI5999" s="119"/>
      <c r="AJ5999" s="119" t="str">
        <f t="shared" si="375"/>
        <v>NA</v>
      </c>
      <c r="AK5999" s="190"/>
      <c r="AL5999" s="191"/>
    </row>
    <row r="6000" spans="1:38" x14ac:dyDescent="0.25">
      <c r="A6000" t="s">
        <v>23453</v>
      </c>
      <c r="B6000" t="s">
        <v>23452</v>
      </c>
      <c r="C6000" t="s">
        <v>22776</v>
      </c>
      <c r="D6000" t="s">
        <v>702</v>
      </c>
      <c r="E6000" t="s">
        <v>20059</v>
      </c>
      <c r="F6000" t="s">
        <v>54</v>
      </c>
      <c r="G6000"/>
      <c r="H6000" t="s">
        <v>47178</v>
      </c>
      <c r="I6000" t="s">
        <v>53730</v>
      </c>
      <c r="J6000" t="s">
        <v>23454</v>
      </c>
      <c r="K6000" t="s">
        <v>565</v>
      </c>
      <c r="L6000" s="119" t="str">
        <f t="shared" si="372"/>
        <v>NA</v>
      </c>
      <c r="M6000" s="119"/>
      <c r="N6000" s="120" t="str">
        <f t="shared" si="373"/>
        <v>NA</v>
      </c>
      <c r="O6000" s="120"/>
      <c r="P6000"/>
      <c r="Q6000"/>
      <c r="R6000"/>
      <c r="S6000"/>
      <c r="T6000"/>
      <c r="U6000" t="s">
        <v>15591</v>
      </c>
      <c r="V6000" t="s">
        <v>15589</v>
      </c>
      <c r="W6000" t="s">
        <v>15590</v>
      </c>
      <c r="X6000" t="s">
        <v>675</v>
      </c>
      <c r="Y6000" t="s">
        <v>15592</v>
      </c>
      <c r="Z6000" t="s">
        <v>54</v>
      </c>
      <c r="AA6000"/>
      <c r="AB6000" t="s">
        <v>46457</v>
      </c>
      <c r="AC6000" t="s">
        <v>53177</v>
      </c>
      <c r="AD6000"/>
      <c r="AE6000" t="s">
        <v>565</v>
      </c>
      <c r="AF6000" s="119" t="str">
        <f t="shared" si="374"/>
        <v>NA</v>
      </c>
      <c r="AG6000" s="119"/>
      <c r="AH6000" s="119"/>
      <c r="AI6000" s="119"/>
      <c r="AJ6000" s="119" t="str">
        <f t="shared" si="375"/>
        <v>NA</v>
      </c>
      <c r="AK6000" s="190"/>
      <c r="AL6000" s="191"/>
    </row>
    <row r="6001" spans="1:38" x14ac:dyDescent="0.25">
      <c r="A6001" t="s">
        <v>23441</v>
      </c>
      <c r="B6001" t="s">
        <v>23440</v>
      </c>
      <c r="C6001" t="s">
        <v>22776</v>
      </c>
      <c r="D6001" t="s">
        <v>702</v>
      </c>
      <c r="E6001" t="s">
        <v>20059</v>
      </c>
      <c r="F6001" t="s">
        <v>54</v>
      </c>
      <c r="G6001"/>
      <c r="H6001" t="s">
        <v>47179</v>
      </c>
      <c r="I6001" t="s">
        <v>53730</v>
      </c>
      <c r="J6001" t="s">
        <v>23442</v>
      </c>
      <c r="K6001" t="s">
        <v>565</v>
      </c>
      <c r="L6001" s="119" t="str">
        <f t="shared" si="372"/>
        <v>NA</v>
      </c>
      <c r="M6001" s="119"/>
      <c r="N6001" s="120" t="str">
        <f t="shared" si="373"/>
        <v>NA</v>
      </c>
      <c r="O6001" s="120"/>
      <c r="P6001"/>
      <c r="Q6001"/>
      <c r="R6001"/>
      <c r="S6001"/>
      <c r="T6001"/>
      <c r="U6001" t="s">
        <v>8779</v>
      </c>
      <c r="V6001" t="s">
        <v>8777</v>
      </c>
      <c r="W6001" t="s">
        <v>8778</v>
      </c>
      <c r="X6001" t="s">
        <v>675</v>
      </c>
      <c r="Y6001" t="s">
        <v>8780</v>
      </c>
      <c r="Z6001" t="s">
        <v>54</v>
      </c>
      <c r="AA6001"/>
      <c r="AB6001" t="s">
        <v>46458</v>
      </c>
      <c r="AC6001" t="s">
        <v>53178</v>
      </c>
      <c r="AD6001" t="s">
        <v>8781</v>
      </c>
      <c r="AE6001" t="s">
        <v>105</v>
      </c>
      <c r="AF6001" s="119" t="str">
        <f t="shared" si="374"/>
        <v>NA</v>
      </c>
      <c r="AG6001" s="119"/>
      <c r="AH6001" s="119"/>
      <c r="AI6001" s="119"/>
      <c r="AJ6001" s="119" t="str">
        <f t="shared" si="375"/>
        <v>NA</v>
      </c>
      <c r="AK6001" s="190"/>
      <c r="AL6001" s="191"/>
    </row>
    <row r="6002" spans="1:38" x14ac:dyDescent="0.25">
      <c r="A6002" t="s">
        <v>23093</v>
      </c>
      <c r="B6002" t="s">
        <v>23092</v>
      </c>
      <c r="C6002" t="s">
        <v>22776</v>
      </c>
      <c r="D6002" t="s">
        <v>702</v>
      </c>
      <c r="E6002" t="s">
        <v>20059</v>
      </c>
      <c r="F6002" t="s">
        <v>54</v>
      </c>
      <c r="G6002"/>
      <c r="H6002" t="s">
        <v>47178</v>
      </c>
      <c r="I6002" t="s">
        <v>53730</v>
      </c>
      <c r="J6002" t="s">
        <v>23094</v>
      </c>
      <c r="K6002" t="s">
        <v>565</v>
      </c>
      <c r="L6002" s="119" t="str">
        <f t="shared" si="372"/>
        <v>NA</v>
      </c>
      <c r="M6002" s="119"/>
      <c r="N6002" s="120" t="str">
        <f t="shared" si="373"/>
        <v>NA</v>
      </c>
      <c r="O6002" s="120"/>
      <c r="P6002"/>
      <c r="Q6002"/>
      <c r="R6002"/>
      <c r="S6002"/>
      <c r="T6002"/>
      <c r="U6002" t="s">
        <v>6312</v>
      </c>
      <c r="V6002" t="s">
        <v>6310</v>
      </c>
      <c r="W6002" t="s">
        <v>6311</v>
      </c>
      <c r="X6002" t="s">
        <v>675</v>
      </c>
      <c r="Y6002" t="s">
        <v>6313</v>
      </c>
      <c r="Z6002" t="s">
        <v>54</v>
      </c>
      <c r="AA6002"/>
      <c r="AB6002" t="s">
        <v>46459</v>
      </c>
      <c r="AC6002" t="s">
        <v>53179</v>
      </c>
      <c r="AD6002" t="s">
        <v>6314</v>
      </c>
      <c r="AE6002" t="s">
        <v>105</v>
      </c>
      <c r="AF6002" s="119" t="str">
        <f t="shared" si="374"/>
        <v>NA</v>
      </c>
      <c r="AG6002" s="119"/>
      <c r="AH6002" s="119"/>
      <c r="AI6002" s="119"/>
      <c r="AJ6002" s="119" t="str">
        <f t="shared" si="375"/>
        <v>NA</v>
      </c>
      <c r="AK6002" s="190"/>
      <c r="AL6002" s="191"/>
    </row>
    <row r="6003" spans="1:38" x14ac:dyDescent="0.25">
      <c r="A6003" t="s">
        <v>23104</v>
      </c>
      <c r="B6003" t="s">
        <v>23103</v>
      </c>
      <c r="C6003" t="s">
        <v>22776</v>
      </c>
      <c r="D6003" t="s">
        <v>702</v>
      </c>
      <c r="E6003" t="s">
        <v>20059</v>
      </c>
      <c r="F6003" t="s">
        <v>54</v>
      </c>
      <c r="G6003"/>
      <c r="H6003" t="s">
        <v>47178</v>
      </c>
      <c r="I6003" t="s">
        <v>53730</v>
      </c>
      <c r="J6003" t="s">
        <v>23086</v>
      </c>
      <c r="K6003" t="s">
        <v>565</v>
      </c>
      <c r="L6003" s="119" t="str">
        <f t="shared" si="372"/>
        <v>NA</v>
      </c>
      <c r="M6003" s="119"/>
      <c r="N6003" s="120" t="str">
        <f t="shared" si="373"/>
        <v>NA</v>
      </c>
      <c r="O6003" s="120"/>
      <c r="P6003"/>
      <c r="Q6003"/>
      <c r="R6003"/>
      <c r="S6003"/>
      <c r="T6003"/>
      <c r="U6003" t="s">
        <v>16132</v>
      </c>
      <c r="V6003" t="s">
        <v>16130</v>
      </c>
      <c r="W6003" t="s">
        <v>16131</v>
      </c>
      <c r="X6003" t="s">
        <v>675</v>
      </c>
      <c r="Y6003" t="s">
        <v>16133</v>
      </c>
      <c r="Z6003" t="s">
        <v>54</v>
      </c>
      <c r="AA6003"/>
      <c r="AB6003" t="s">
        <v>46460</v>
      </c>
      <c r="AC6003" t="s">
        <v>53180</v>
      </c>
      <c r="AD6003" t="s">
        <v>16132</v>
      </c>
      <c r="AE6003" t="s">
        <v>565</v>
      </c>
      <c r="AF6003" s="119" t="str">
        <f t="shared" si="374"/>
        <v>NA</v>
      </c>
      <c r="AG6003" s="119"/>
      <c r="AH6003" s="119"/>
      <c r="AI6003" s="119"/>
      <c r="AJ6003" s="119" t="str">
        <f t="shared" si="375"/>
        <v>NA</v>
      </c>
      <c r="AK6003" s="190"/>
      <c r="AL6003" s="191"/>
    </row>
    <row r="6004" spans="1:38" x14ac:dyDescent="0.25">
      <c r="A6004" t="s">
        <v>23444</v>
      </c>
      <c r="B6004" t="s">
        <v>23443</v>
      </c>
      <c r="C6004" t="s">
        <v>22776</v>
      </c>
      <c r="D6004" t="s">
        <v>702</v>
      </c>
      <c r="E6004" t="s">
        <v>20059</v>
      </c>
      <c r="F6004" t="s">
        <v>54</v>
      </c>
      <c r="G6004"/>
      <c r="H6004" t="s">
        <v>47178</v>
      </c>
      <c r="I6004" t="s">
        <v>53730</v>
      </c>
      <c r="J6004" t="s">
        <v>23445</v>
      </c>
      <c r="K6004" t="s">
        <v>565</v>
      </c>
      <c r="L6004" s="119" t="str">
        <f t="shared" si="372"/>
        <v>NA</v>
      </c>
      <c r="M6004" s="119"/>
      <c r="N6004" s="120" t="str">
        <f t="shared" si="373"/>
        <v>NA</v>
      </c>
      <c r="O6004" s="120"/>
      <c r="P6004"/>
      <c r="Q6004"/>
      <c r="R6004"/>
      <c r="S6004"/>
      <c r="T6004"/>
      <c r="U6004" t="s">
        <v>11995</v>
      </c>
      <c r="V6004" t="s">
        <v>11993</v>
      </c>
      <c r="W6004" t="s">
        <v>11994</v>
      </c>
      <c r="X6004" t="s">
        <v>675</v>
      </c>
      <c r="Y6004" t="s">
        <v>11996</v>
      </c>
      <c r="Z6004" t="s">
        <v>54</v>
      </c>
      <c r="AA6004"/>
      <c r="AB6004" t="s">
        <v>46461</v>
      </c>
      <c r="AC6004" t="s">
        <v>53181</v>
      </c>
      <c r="AD6004"/>
      <c r="AE6004" t="s">
        <v>105</v>
      </c>
      <c r="AF6004" s="119" t="str">
        <f t="shared" si="374"/>
        <v>NA</v>
      </c>
      <c r="AG6004" s="119"/>
      <c r="AH6004" s="119"/>
      <c r="AI6004" s="119"/>
      <c r="AJ6004" s="119" t="str">
        <f t="shared" si="375"/>
        <v>NA</v>
      </c>
      <c r="AK6004" s="190"/>
      <c r="AL6004" s="191"/>
    </row>
    <row r="6005" spans="1:38" x14ac:dyDescent="0.25">
      <c r="A6005" t="s">
        <v>23205</v>
      </c>
      <c r="B6005" t="s">
        <v>23203</v>
      </c>
      <c r="C6005" t="s">
        <v>23204</v>
      </c>
      <c r="D6005" t="s">
        <v>702</v>
      </c>
      <c r="E6005" t="s">
        <v>23206</v>
      </c>
      <c r="F6005" t="s">
        <v>54</v>
      </c>
      <c r="G6005"/>
      <c r="H6005" t="s">
        <v>47180</v>
      </c>
      <c r="I6005" t="s">
        <v>53731</v>
      </c>
      <c r="J6005" t="s">
        <v>23207</v>
      </c>
      <c r="K6005" t="s">
        <v>105</v>
      </c>
      <c r="L6005" s="119" t="str">
        <f t="shared" si="372"/>
        <v>NA</v>
      </c>
      <c r="M6005" s="119"/>
      <c r="N6005" s="120" t="str">
        <f t="shared" si="373"/>
        <v>NA</v>
      </c>
      <c r="O6005" s="120"/>
      <c r="P6005"/>
      <c r="Q6005"/>
      <c r="R6005"/>
      <c r="S6005"/>
      <c r="T6005"/>
      <c r="U6005" t="s">
        <v>8797</v>
      </c>
      <c r="V6005" t="s">
        <v>8795</v>
      </c>
      <c r="W6005" t="s">
        <v>8796</v>
      </c>
      <c r="X6005" t="s">
        <v>675</v>
      </c>
      <c r="Y6005" t="s">
        <v>8798</v>
      </c>
      <c r="Z6005" t="s">
        <v>54</v>
      </c>
      <c r="AA6005"/>
      <c r="AB6005" t="s">
        <v>46462</v>
      </c>
      <c r="AC6005" t="s">
        <v>53182</v>
      </c>
      <c r="AD6005" t="s">
        <v>8799</v>
      </c>
      <c r="AE6005" t="s">
        <v>105</v>
      </c>
      <c r="AF6005" s="119" t="str">
        <f t="shared" si="374"/>
        <v>NA</v>
      </c>
      <c r="AG6005" s="119"/>
      <c r="AH6005" s="119"/>
      <c r="AI6005" s="119"/>
      <c r="AJ6005" s="119" t="str">
        <f t="shared" si="375"/>
        <v>NA</v>
      </c>
      <c r="AK6005" s="190"/>
      <c r="AL6005" s="191"/>
    </row>
    <row r="6006" spans="1:38" x14ac:dyDescent="0.25">
      <c r="A6006" t="s">
        <v>22902</v>
      </c>
      <c r="B6006" t="s">
        <v>22900</v>
      </c>
      <c r="C6006" t="s">
        <v>22901</v>
      </c>
      <c r="D6006" t="s">
        <v>702</v>
      </c>
      <c r="E6006" t="s">
        <v>22903</v>
      </c>
      <c r="F6006" t="s">
        <v>54</v>
      </c>
      <c r="G6006"/>
      <c r="H6006" t="s">
        <v>47181</v>
      </c>
      <c r="I6006" t="s">
        <v>53732</v>
      </c>
      <c r="J6006" t="s">
        <v>22904</v>
      </c>
      <c r="K6006" t="s">
        <v>105</v>
      </c>
      <c r="L6006" s="119" t="str">
        <f t="shared" si="372"/>
        <v>NA</v>
      </c>
      <c r="M6006" s="119"/>
      <c r="N6006" s="120" t="str">
        <f t="shared" si="373"/>
        <v>NA</v>
      </c>
      <c r="O6006" s="120"/>
      <c r="P6006"/>
      <c r="Q6006"/>
      <c r="R6006"/>
      <c r="S6006"/>
      <c r="T6006"/>
      <c r="U6006" t="s">
        <v>8762</v>
      </c>
      <c r="V6006" t="s">
        <v>8760</v>
      </c>
      <c r="W6006" t="s">
        <v>8761</v>
      </c>
      <c r="X6006" t="s">
        <v>675</v>
      </c>
      <c r="Y6006" t="s">
        <v>8763</v>
      </c>
      <c r="Z6006" t="s">
        <v>54</v>
      </c>
      <c r="AA6006"/>
      <c r="AB6006" t="s">
        <v>46463</v>
      </c>
      <c r="AC6006" t="s">
        <v>53183</v>
      </c>
      <c r="AD6006" t="s">
        <v>8764</v>
      </c>
      <c r="AE6006" t="s">
        <v>105</v>
      </c>
      <c r="AF6006" s="119" t="str">
        <f t="shared" si="374"/>
        <v>NA</v>
      </c>
      <c r="AG6006" s="119"/>
      <c r="AH6006" s="119"/>
      <c r="AI6006" s="119"/>
      <c r="AJ6006" s="119" t="str">
        <f t="shared" si="375"/>
        <v>NA</v>
      </c>
      <c r="AK6006" s="190"/>
      <c r="AL6006" s="191"/>
    </row>
    <row r="6007" spans="1:38" x14ac:dyDescent="0.25">
      <c r="A6007" t="s">
        <v>22835</v>
      </c>
      <c r="B6007" t="s">
        <v>22833</v>
      </c>
      <c r="C6007" t="s">
        <v>22834</v>
      </c>
      <c r="D6007" t="s">
        <v>702</v>
      </c>
      <c r="E6007" t="s">
        <v>22836</v>
      </c>
      <c r="F6007" t="s">
        <v>54</v>
      </c>
      <c r="G6007"/>
      <c r="H6007" t="s">
        <v>47182</v>
      </c>
      <c r="I6007" t="s">
        <v>53733</v>
      </c>
      <c r="J6007" t="s">
        <v>22837</v>
      </c>
      <c r="K6007" t="s">
        <v>105</v>
      </c>
      <c r="L6007" s="119" t="str">
        <f t="shared" si="372"/>
        <v>NA</v>
      </c>
      <c r="M6007" s="119"/>
      <c r="N6007" s="120" t="str">
        <f t="shared" si="373"/>
        <v>NA</v>
      </c>
      <c r="O6007" s="120"/>
      <c r="P6007"/>
      <c r="Q6007"/>
      <c r="R6007"/>
      <c r="S6007"/>
      <c r="T6007"/>
      <c r="U6007" t="s">
        <v>16267</v>
      </c>
      <c r="V6007" t="s">
        <v>16265</v>
      </c>
      <c r="W6007" t="s">
        <v>16266</v>
      </c>
      <c r="X6007" t="s">
        <v>675</v>
      </c>
      <c r="Y6007" t="s">
        <v>8763</v>
      </c>
      <c r="Z6007" t="s">
        <v>54</v>
      </c>
      <c r="AA6007"/>
      <c r="AB6007" t="s">
        <v>46464</v>
      </c>
      <c r="AC6007" t="s">
        <v>53183</v>
      </c>
      <c r="AD6007" t="s">
        <v>16267</v>
      </c>
      <c r="AE6007" t="s">
        <v>105</v>
      </c>
      <c r="AF6007" s="119" t="str">
        <f t="shared" si="374"/>
        <v>NA</v>
      </c>
      <c r="AG6007" s="119"/>
      <c r="AH6007" s="119"/>
      <c r="AI6007" s="119"/>
      <c r="AJ6007" s="119" t="str">
        <f t="shared" si="375"/>
        <v>NA</v>
      </c>
      <c r="AK6007" s="190"/>
      <c r="AL6007" s="191"/>
    </row>
    <row r="6008" spans="1:38" x14ac:dyDescent="0.25">
      <c r="A6008" t="s">
        <v>22919</v>
      </c>
      <c r="B6008" t="s">
        <v>22917</v>
      </c>
      <c r="C6008" t="s">
        <v>22918</v>
      </c>
      <c r="D6008" t="s">
        <v>702</v>
      </c>
      <c r="E6008" t="s">
        <v>2228</v>
      </c>
      <c r="F6008" t="s">
        <v>54</v>
      </c>
      <c r="G6008"/>
      <c r="H6008" t="s">
        <v>47183</v>
      </c>
      <c r="I6008" t="s">
        <v>53734</v>
      </c>
      <c r="J6008" t="s">
        <v>22920</v>
      </c>
      <c r="K6008" t="s">
        <v>105</v>
      </c>
      <c r="L6008" s="119" t="str">
        <f t="shared" si="372"/>
        <v>NA</v>
      </c>
      <c r="M6008" s="119"/>
      <c r="N6008" s="120" t="str">
        <f t="shared" si="373"/>
        <v>NA</v>
      </c>
      <c r="O6008" s="120"/>
      <c r="P6008"/>
      <c r="Q6008"/>
      <c r="R6008"/>
      <c r="S6008"/>
      <c r="T6008"/>
      <c r="U6008" t="s">
        <v>15851</v>
      </c>
      <c r="V6008" t="s">
        <v>15849</v>
      </c>
      <c r="W6008" t="s">
        <v>15850</v>
      </c>
      <c r="X6008" t="s">
        <v>675</v>
      </c>
      <c r="Y6008" t="s">
        <v>15852</v>
      </c>
      <c r="Z6008" t="s">
        <v>54</v>
      </c>
      <c r="AA6008"/>
      <c r="AB6008" t="s">
        <v>46465</v>
      </c>
      <c r="AC6008" t="s">
        <v>53184</v>
      </c>
      <c r="AD6008"/>
      <c r="AE6008" t="s">
        <v>565</v>
      </c>
      <c r="AF6008" s="119" t="str">
        <f t="shared" si="374"/>
        <v>NA</v>
      </c>
      <c r="AG6008" s="119"/>
      <c r="AH6008" s="119"/>
      <c r="AI6008" s="119"/>
      <c r="AJ6008" s="119" t="str">
        <f t="shared" si="375"/>
        <v>NA</v>
      </c>
      <c r="AK6008" s="190"/>
      <c r="AL6008" s="191"/>
    </row>
    <row r="6009" spans="1:38" x14ac:dyDescent="0.25">
      <c r="A6009" t="s">
        <v>22882</v>
      </c>
      <c r="B6009" t="s">
        <v>22880</v>
      </c>
      <c r="C6009" t="s">
        <v>22881</v>
      </c>
      <c r="D6009" t="s">
        <v>702</v>
      </c>
      <c r="E6009" t="s">
        <v>2624</v>
      </c>
      <c r="F6009" t="s">
        <v>54</v>
      </c>
      <c r="G6009"/>
      <c r="H6009" t="s">
        <v>47184</v>
      </c>
      <c r="I6009" t="s">
        <v>53735</v>
      </c>
      <c r="J6009" t="s">
        <v>22883</v>
      </c>
      <c r="K6009" t="s">
        <v>105</v>
      </c>
      <c r="L6009" s="119" t="str">
        <f t="shared" si="372"/>
        <v>NA</v>
      </c>
      <c r="M6009" s="119"/>
      <c r="N6009" s="120" t="str">
        <f t="shared" si="373"/>
        <v>NA</v>
      </c>
      <c r="O6009" s="120"/>
      <c r="P6009"/>
      <c r="Q6009"/>
      <c r="R6009"/>
      <c r="S6009"/>
      <c r="T6009"/>
      <c r="U6009" t="s">
        <v>16330</v>
      </c>
      <c r="V6009" t="s">
        <v>16328</v>
      </c>
      <c r="W6009" t="s">
        <v>16329</v>
      </c>
      <c r="X6009" t="s">
        <v>675</v>
      </c>
      <c r="Y6009" t="s">
        <v>16331</v>
      </c>
      <c r="Z6009" t="s">
        <v>54</v>
      </c>
      <c r="AA6009" t="s">
        <v>98</v>
      </c>
      <c r="AB6009" t="s">
        <v>46466</v>
      </c>
      <c r="AC6009" t="s">
        <v>53185</v>
      </c>
      <c r="AD6009" t="s">
        <v>16332</v>
      </c>
      <c r="AE6009" t="s">
        <v>565</v>
      </c>
      <c r="AF6009" s="119" t="str">
        <f t="shared" si="374"/>
        <v>NA</v>
      </c>
      <c r="AG6009" s="119"/>
      <c r="AH6009" s="119"/>
      <c r="AI6009" s="119"/>
      <c r="AJ6009" s="119" t="str">
        <f t="shared" si="375"/>
        <v>NA</v>
      </c>
      <c r="AK6009" s="190"/>
      <c r="AL6009" s="191"/>
    </row>
    <row r="6010" spans="1:38" x14ac:dyDescent="0.25">
      <c r="A6010" t="s">
        <v>23198</v>
      </c>
      <c r="B6010" t="s">
        <v>23196</v>
      </c>
      <c r="C6010" t="s">
        <v>23197</v>
      </c>
      <c r="D6010" t="s">
        <v>702</v>
      </c>
      <c r="E6010" t="s">
        <v>3721</v>
      </c>
      <c r="F6010" t="s">
        <v>54</v>
      </c>
      <c r="G6010"/>
      <c r="H6010" t="s">
        <v>47185</v>
      </c>
      <c r="I6010" t="s">
        <v>53736</v>
      </c>
      <c r="J6010" t="s">
        <v>23198</v>
      </c>
      <c r="K6010" t="s">
        <v>105</v>
      </c>
      <c r="L6010" s="119" t="str">
        <f t="shared" si="372"/>
        <v>NA</v>
      </c>
      <c r="M6010" s="119"/>
      <c r="N6010" s="120" t="str">
        <f t="shared" si="373"/>
        <v>NA</v>
      </c>
      <c r="O6010" s="120"/>
      <c r="P6010"/>
      <c r="Q6010"/>
      <c r="R6010"/>
      <c r="S6010"/>
      <c r="T6010"/>
      <c r="U6010" t="s">
        <v>16340</v>
      </c>
      <c r="V6010" t="s">
        <v>16338</v>
      </c>
      <c r="W6010" t="s">
        <v>16339</v>
      </c>
      <c r="X6010" t="s">
        <v>675</v>
      </c>
      <c r="Y6010" t="s">
        <v>1076</v>
      </c>
      <c r="Z6010" t="s">
        <v>54</v>
      </c>
      <c r="AA6010"/>
      <c r="AB6010" t="s">
        <v>46467</v>
      </c>
      <c r="AC6010" t="s">
        <v>53186</v>
      </c>
      <c r="AD6010" t="s">
        <v>16340</v>
      </c>
      <c r="AE6010" t="s">
        <v>565</v>
      </c>
      <c r="AF6010" s="119" t="str">
        <f t="shared" si="374"/>
        <v>NA</v>
      </c>
      <c r="AG6010" s="119"/>
      <c r="AH6010" s="119"/>
      <c r="AI6010" s="119"/>
      <c r="AJ6010" s="119" t="str">
        <f t="shared" si="375"/>
        <v>NA</v>
      </c>
      <c r="AK6010" s="190"/>
      <c r="AL6010" s="191"/>
    </row>
    <row r="6011" spans="1:38" x14ac:dyDescent="0.25">
      <c r="A6011" t="s">
        <v>23181</v>
      </c>
      <c r="B6011" t="s">
        <v>23179</v>
      </c>
      <c r="C6011" t="s">
        <v>23180</v>
      </c>
      <c r="D6011" t="s">
        <v>702</v>
      </c>
      <c r="E6011" t="s">
        <v>20281</v>
      </c>
      <c r="F6011" t="s">
        <v>54</v>
      </c>
      <c r="G6011"/>
      <c r="H6011" t="s">
        <v>47186</v>
      </c>
      <c r="I6011" t="s">
        <v>53737</v>
      </c>
      <c r="J6011" t="s">
        <v>23182</v>
      </c>
      <c r="K6011" t="s">
        <v>105</v>
      </c>
      <c r="L6011" s="119" t="str">
        <f t="shared" si="372"/>
        <v>NA</v>
      </c>
      <c r="M6011" s="119"/>
      <c r="N6011" s="120" t="str">
        <f t="shared" si="373"/>
        <v>NA</v>
      </c>
      <c r="O6011" s="120"/>
      <c r="P6011"/>
      <c r="Q6011"/>
      <c r="R6011"/>
      <c r="S6011"/>
      <c r="T6011"/>
      <c r="U6011" t="s">
        <v>20404</v>
      </c>
      <c r="V6011" t="s">
        <v>20402</v>
      </c>
      <c r="W6011" t="s">
        <v>20403</v>
      </c>
      <c r="X6011" t="s">
        <v>675</v>
      </c>
      <c r="Y6011" t="s">
        <v>20405</v>
      </c>
      <c r="Z6011" t="s">
        <v>54</v>
      </c>
      <c r="AA6011"/>
      <c r="AB6011" t="s">
        <v>46468</v>
      </c>
      <c r="AC6011" t="s">
        <v>53187</v>
      </c>
      <c r="AD6011"/>
      <c r="AE6011" t="s">
        <v>565</v>
      </c>
      <c r="AF6011" s="119" t="str">
        <f t="shared" si="374"/>
        <v>NA</v>
      </c>
      <c r="AG6011" s="119"/>
      <c r="AH6011" s="119"/>
      <c r="AI6011" s="119"/>
      <c r="AJ6011" s="119" t="str">
        <f t="shared" si="375"/>
        <v>NA</v>
      </c>
      <c r="AK6011" s="190"/>
      <c r="AL6011" s="191"/>
    </row>
    <row r="6012" spans="1:38" x14ac:dyDescent="0.25">
      <c r="A6012" t="s">
        <v>23148</v>
      </c>
      <c r="B6012" t="s">
        <v>23146</v>
      </c>
      <c r="C6012" t="s">
        <v>23147</v>
      </c>
      <c r="D6012" t="s">
        <v>702</v>
      </c>
      <c r="E6012" t="s">
        <v>1067</v>
      </c>
      <c r="F6012" t="s">
        <v>54</v>
      </c>
      <c r="G6012"/>
      <c r="H6012" t="s">
        <v>47187</v>
      </c>
      <c r="I6012" t="s">
        <v>53738</v>
      </c>
      <c r="J6012" t="s">
        <v>23149</v>
      </c>
      <c r="K6012" t="s">
        <v>105</v>
      </c>
      <c r="L6012" s="119" t="str">
        <f t="shared" si="372"/>
        <v>NA</v>
      </c>
      <c r="M6012" s="119"/>
      <c r="N6012" s="120" t="str">
        <f t="shared" si="373"/>
        <v>NA</v>
      </c>
      <c r="O6012" s="120"/>
      <c r="P6012"/>
      <c r="Q6012"/>
      <c r="R6012"/>
      <c r="S6012"/>
      <c r="T6012"/>
      <c r="U6012" t="s">
        <v>16418</v>
      </c>
      <c r="V6012" t="s">
        <v>16416</v>
      </c>
      <c r="W6012" t="s">
        <v>16417</v>
      </c>
      <c r="X6012" t="s">
        <v>675</v>
      </c>
      <c r="Y6012" t="s">
        <v>16419</v>
      </c>
      <c r="Z6012" t="s">
        <v>54</v>
      </c>
      <c r="AA6012"/>
      <c r="AB6012" t="s">
        <v>46469</v>
      </c>
      <c r="AC6012" t="s">
        <v>53188</v>
      </c>
      <c r="AD6012" t="s">
        <v>16418</v>
      </c>
      <c r="AE6012" t="s">
        <v>565</v>
      </c>
      <c r="AF6012" s="119" t="str">
        <f t="shared" si="374"/>
        <v>NA</v>
      </c>
      <c r="AG6012" s="119"/>
      <c r="AH6012" s="119"/>
      <c r="AI6012" s="119"/>
      <c r="AJ6012" s="119" t="str">
        <f t="shared" si="375"/>
        <v>NA</v>
      </c>
      <c r="AK6012" s="190"/>
      <c r="AL6012" s="191"/>
    </row>
    <row r="6013" spans="1:38" x14ac:dyDescent="0.25">
      <c r="A6013" t="s">
        <v>23557</v>
      </c>
      <c r="B6013" t="s">
        <v>23556</v>
      </c>
      <c r="C6013" t="s">
        <v>22949</v>
      </c>
      <c r="D6013" t="s">
        <v>702</v>
      </c>
      <c r="E6013" t="s">
        <v>9618</v>
      </c>
      <c r="F6013" t="s">
        <v>54</v>
      </c>
      <c r="G6013"/>
      <c r="H6013" t="s">
        <v>47188</v>
      </c>
      <c r="I6013" t="s">
        <v>53739</v>
      </c>
      <c r="J6013"/>
      <c r="K6013" t="s">
        <v>565</v>
      </c>
      <c r="L6013" s="119" t="str">
        <f t="shared" si="372"/>
        <v>NA</v>
      </c>
      <c r="M6013" s="119"/>
      <c r="N6013" s="120" t="str">
        <f t="shared" si="373"/>
        <v>NA</v>
      </c>
      <c r="O6013" s="120"/>
      <c r="P6013"/>
      <c r="Q6013"/>
      <c r="R6013"/>
      <c r="S6013"/>
      <c r="T6013"/>
      <c r="U6013" t="s">
        <v>16462</v>
      </c>
      <c r="V6013" t="s">
        <v>16460</v>
      </c>
      <c r="W6013" t="s">
        <v>16461</v>
      </c>
      <c r="X6013" t="s">
        <v>675</v>
      </c>
      <c r="Y6013" t="s">
        <v>1093</v>
      </c>
      <c r="Z6013" t="s">
        <v>54</v>
      </c>
      <c r="AA6013"/>
      <c r="AB6013" t="s">
        <v>46470</v>
      </c>
      <c r="AC6013" t="s">
        <v>53189</v>
      </c>
      <c r="AD6013" t="s">
        <v>16462</v>
      </c>
      <c r="AE6013" t="s">
        <v>105</v>
      </c>
      <c r="AF6013" s="119" t="str">
        <f t="shared" si="374"/>
        <v>NA</v>
      </c>
      <c r="AG6013" s="119"/>
      <c r="AH6013" s="119"/>
      <c r="AI6013" s="119"/>
      <c r="AJ6013" s="119" t="str">
        <f t="shared" si="375"/>
        <v>NA</v>
      </c>
      <c r="AK6013" s="190"/>
      <c r="AL6013" s="191"/>
    </row>
    <row r="6014" spans="1:38" x14ac:dyDescent="0.25">
      <c r="A6014" t="s">
        <v>23209</v>
      </c>
      <c r="B6014" t="s">
        <v>23208</v>
      </c>
      <c r="C6014" t="s">
        <v>22949</v>
      </c>
      <c r="D6014" t="s">
        <v>702</v>
      </c>
      <c r="E6014" t="s">
        <v>23210</v>
      </c>
      <c r="F6014" t="s">
        <v>54</v>
      </c>
      <c r="G6014"/>
      <c r="H6014" t="s">
        <v>47189</v>
      </c>
      <c r="I6014" t="s">
        <v>53740</v>
      </c>
      <c r="J6014"/>
      <c r="K6014" t="s">
        <v>565</v>
      </c>
      <c r="L6014" s="119" t="str">
        <f t="shared" si="372"/>
        <v>NA</v>
      </c>
      <c r="M6014" s="119"/>
      <c r="N6014" s="120" t="str">
        <f t="shared" si="373"/>
        <v>NA</v>
      </c>
      <c r="O6014" s="120"/>
      <c r="P6014"/>
      <c r="Q6014"/>
      <c r="R6014"/>
      <c r="S6014"/>
      <c r="T6014"/>
      <c r="U6014" t="s">
        <v>16469</v>
      </c>
      <c r="V6014" t="s">
        <v>16467</v>
      </c>
      <c r="W6014" t="s">
        <v>16468</v>
      </c>
      <c r="X6014" t="s">
        <v>675</v>
      </c>
      <c r="Y6014" t="s">
        <v>16470</v>
      </c>
      <c r="Z6014" t="s">
        <v>54</v>
      </c>
      <c r="AA6014"/>
      <c r="AB6014" t="s">
        <v>46471</v>
      </c>
      <c r="AC6014" t="s">
        <v>53190</v>
      </c>
      <c r="AD6014" t="s">
        <v>16471</v>
      </c>
      <c r="AE6014" t="s">
        <v>565</v>
      </c>
      <c r="AF6014" s="119" t="str">
        <f t="shared" si="374"/>
        <v>NA</v>
      </c>
      <c r="AG6014" s="119"/>
      <c r="AH6014" s="119"/>
      <c r="AI6014" s="119"/>
      <c r="AJ6014" s="119" t="str">
        <f t="shared" si="375"/>
        <v>NA</v>
      </c>
      <c r="AK6014" s="190"/>
      <c r="AL6014" s="191"/>
    </row>
    <row r="6015" spans="1:38" x14ac:dyDescent="0.25">
      <c r="A6015" t="s">
        <v>22950</v>
      </c>
      <c r="B6015" t="s">
        <v>22948</v>
      </c>
      <c r="C6015" t="s">
        <v>22949</v>
      </c>
      <c r="D6015" t="s">
        <v>702</v>
      </c>
      <c r="E6015" t="s">
        <v>4608</v>
      </c>
      <c r="F6015" t="s">
        <v>54</v>
      </c>
      <c r="G6015"/>
      <c r="H6015" t="s">
        <v>47190</v>
      </c>
      <c r="I6015" t="s">
        <v>53741</v>
      </c>
      <c r="J6015"/>
      <c r="K6015" t="s">
        <v>565</v>
      </c>
      <c r="L6015" s="119" t="str">
        <f t="shared" si="372"/>
        <v>NA</v>
      </c>
      <c r="M6015" s="119"/>
      <c r="N6015" s="120" t="str">
        <f t="shared" si="373"/>
        <v>NA</v>
      </c>
      <c r="O6015" s="120"/>
      <c r="P6015"/>
      <c r="Q6015"/>
      <c r="R6015"/>
      <c r="S6015"/>
      <c r="T6015"/>
      <c r="U6015" t="s">
        <v>18846</v>
      </c>
      <c r="V6015" t="s">
        <v>18844</v>
      </c>
      <c r="W6015" t="s">
        <v>18845</v>
      </c>
      <c r="X6015" t="s">
        <v>675</v>
      </c>
      <c r="Y6015" t="s">
        <v>18847</v>
      </c>
      <c r="Z6015" t="s">
        <v>54</v>
      </c>
      <c r="AA6015"/>
      <c r="AB6015" t="s">
        <v>46472</v>
      </c>
      <c r="AC6015" t="s">
        <v>53191</v>
      </c>
      <c r="AD6015"/>
      <c r="AE6015" t="s">
        <v>565</v>
      </c>
      <c r="AF6015" s="119" t="str">
        <f t="shared" si="374"/>
        <v>NA</v>
      </c>
      <c r="AG6015" s="119"/>
      <c r="AH6015" s="119"/>
      <c r="AI6015" s="119"/>
      <c r="AJ6015" s="119" t="str">
        <f t="shared" si="375"/>
        <v>NA</v>
      </c>
      <c r="AK6015" s="190"/>
      <c r="AL6015" s="191"/>
    </row>
    <row r="6016" spans="1:38" x14ac:dyDescent="0.25">
      <c r="A6016" t="s">
        <v>22810</v>
      </c>
      <c r="B6016" t="s">
        <v>22808</v>
      </c>
      <c r="C6016" t="s">
        <v>22809</v>
      </c>
      <c r="D6016" t="s">
        <v>702</v>
      </c>
      <c r="E6016" t="s">
        <v>857</v>
      </c>
      <c r="F6016" t="s">
        <v>54</v>
      </c>
      <c r="G6016"/>
      <c r="H6016" t="s">
        <v>47191</v>
      </c>
      <c r="I6016" t="s">
        <v>53742</v>
      </c>
      <c r="J6016" t="s">
        <v>22810</v>
      </c>
      <c r="K6016" t="s">
        <v>105</v>
      </c>
      <c r="L6016" s="119" t="str">
        <f t="shared" si="372"/>
        <v>NA</v>
      </c>
      <c r="M6016" s="119"/>
      <c r="N6016" s="120" t="str">
        <f t="shared" si="373"/>
        <v>NA</v>
      </c>
      <c r="O6016" s="120"/>
      <c r="P6016"/>
      <c r="Q6016"/>
      <c r="R6016"/>
      <c r="S6016"/>
      <c r="T6016"/>
      <c r="U6016" t="s">
        <v>7675</v>
      </c>
      <c r="V6016" t="s">
        <v>7673</v>
      </c>
      <c r="W6016" t="s">
        <v>7674</v>
      </c>
      <c r="X6016" t="s">
        <v>675</v>
      </c>
      <c r="Y6016" t="s">
        <v>7676</v>
      </c>
      <c r="Z6016" t="s">
        <v>54</v>
      </c>
      <c r="AA6016"/>
      <c r="AB6016" t="s">
        <v>46473</v>
      </c>
      <c r="AC6016" t="s">
        <v>53192</v>
      </c>
      <c r="AD6016" t="s">
        <v>7677</v>
      </c>
      <c r="AE6016" t="s">
        <v>105</v>
      </c>
      <c r="AF6016" s="119" t="str">
        <f t="shared" si="374"/>
        <v>NA</v>
      </c>
      <c r="AG6016" s="119"/>
      <c r="AH6016" s="119"/>
      <c r="AI6016" s="119"/>
      <c r="AJ6016" s="119" t="str">
        <f t="shared" si="375"/>
        <v>NA</v>
      </c>
      <c r="AK6016" s="190"/>
      <c r="AL6016" s="191"/>
    </row>
    <row r="6017" spans="1:38" x14ac:dyDescent="0.25">
      <c r="A6017" t="s">
        <v>23554</v>
      </c>
      <c r="B6017" t="s">
        <v>23552</v>
      </c>
      <c r="C6017" t="s">
        <v>23553</v>
      </c>
      <c r="D6017" t="s">
        <v>702</v>
      </c>
      <c r="E6017" t="s">
        <v>23555</v>
      </c>
      <c r="F6017" t="s">
        <v>54</v>
      </c>
      <c r="G6017"/>
      <c r="H6017" t="s">
        <v>47192</v>
      </c>
      <c r="I6017" t="s">
        <v>53743</v>
      </c>
      <c r="J6017"/>
      <c r="K6017" t="s">
        <v>105</v>
      </c>
      <c r="L6017" s="119" t="str">
        <f t="shared" si="372"/>
        <v>NA</v>
      </c>
      <c r="M6017" s="119"/>
      <c r="N6017" s="120" t="str">
        <f t="shared" si="373"/>
        <v>NA</v>
      </c>
      <c r="O6017" s="120"/>
      <c r="P6017"/>
      <c r="Q6017"/>
      <c r="R6017"/>
      <c r="S6017"/>
      <c r="T6017"/>
      <c r="U6017" t="s">
        <v>18921</v>
      </c>
      <c r="V6017" t="s">
        <v>18919</v>
      </c>
      <c r="W6017" t="s">
        <v>18920</v>
      </c>
      <c r="X6017" t="s">
        <v>675</v>
      </c>
      <c r="Y6017" t="s">
        <v>18922</v>
      </c>
      <c r="Z6017" t="s">
        <v>54</v>
      </c>
      <c r="AA6017"/>
      <c r="AB6017" t="s">
        <v>46474</v>
      </c>
      <c r="AC6017" t="s">
        <v>53193</v>
      </c>
      <c r="AD6017"/>
      <c r="AE6017" t="s">
        <v>565</v>
      </c>
      <c r="AF6017" s="119" t="str">
        <f t="shared" si="374"/>
        <v>NA</v>
      </c>
      <c r="AG6017" s="119"/>
      <c r="AH6017" s="119"/>
      <c r="AI6017" s="119"/>
      <c r="AJ6017" s="119" t="str">
        <f t="shared" si="375"/>
        <v>NA</v>
      </c>
      <c r="AK6017" s="190"/>
      <c r="AL6017" s="191"/>
    </row>
    <row r="6018" spans="1:38" x14ac:dyDescent="0.25">
      <c r="A6018" t="s">
        <v>23217</v>
      </c>
      <c r="B6018" t="s">
        <v>23215</v>
      </c>
      <c r="C6018" t="s">
        <v>23216</v>
      </c>
      <c r="D6018" t="s">
        <v>702</v>
      </c>
      <c r="E6018" t="s">
        <v>3503</v>
      </c>
      <c r="F6018" t="s">
        <v>54</v>
      </c>
      <c r="G6018"/>
      <c r="H6018" t="s">
        <v>47193</v>
      </c>
      <c r="I6018" t="s">
        <v>53744</v>
      </c>
      <c r="J6018" t="s">
        <v>23218</v>
      </c>
      <c r="K6018" t="s">
        <v>105</v>
      </c>
      <c r="L6018" s="119" t="str">
        <f t="shared" si="372"/>
        <v>NA</v>
      </c>
      <c r="M6018" s="119"/>
      <c r="N6018" s="120" t="str">
        <f t="shared" si="373"/>
        <v>NA</v>
      </c>
      <c r="O6018" s="120"/>
      <c r="P6018"/>
      <c r="Q6018"/>
      <c r="R6018"/>
      <c r="S6018"/>
      <c r="T6018"/>
      <c r="U6018" t="s">
        <v>15161</v>
      </c>
      <c r="V6018" t="s">
        <v>15159</v>
      </c>
      <c r="W6018" t="s">
        <v>15160</v>
      </c>
      <c r="X6018" t="s">
        <v>675</v>
      </c>
      <c r="Y6018" t="s">
        <v>15162</v>
      </c>
      <c r="Z6018" t="s">
        <v>54</v>
      </c>
      <c r="AA6018"/>
      <c r="AB6018" t="s">
        <v>46475</v>
      </c>
      <c r="AC6018" t="s">
        <v>53194</v>
      </c>
      <c r="AD6018"/>
      <c r="AE6018" t="s">
        <v>105</v>
      </c>
      <c r="AF6018" s="119" t="str">
        <f t="shared" si="374"/>
        <v>NA</v>
      </c>
      <c r="AG6018" s="119"/>
      <c r="AH6018" s="119"/>
      <c r="AI6018" s="119"/>
      <c r="AJ6018" s="119" t="str">
        <f t="shared" si="375"/>
        <v>NA</v>
      </c>
      <c r="AK6018" s="190"/>
      <c r="AL6018" s="191"/>
    </row>
    <row r="6019" spans="1:38" x14ac:dyDescent="0.25">
      <c r="A6019" t="s">
        <v>23296</v>
      </c>
      <c r="B6019" t="s">
        <v>23295</v>
      </c>
      <c r="C6019" t="s">
        <v>22755</v>
      </c>
      <c r="D6019" t="s">
        <v>702</v>
      </c>
      <c r="E6019" t="s">
        <v>471</v>
      </c>
      <c r="F6019" t="s">
        <v>54</v>
      </c>
      <c r="G6019"/>
      <c r="H6019" t="s">
        <v>47194</v>
      </c>
      <c r="I6019" t="s">
        <v>53745</v>
      </c>
      <c r="J6019" t="s">
        <v>23296</v>
      </c>
      <c r="K6019" t="s">
        <v>565</v>
      </c>
      <c r="L6019" s="119" t="str">
        <f t="shared" ref="L6019:L6082" si="376">IF($Q$1&lt;&gt;"",IF(ISNUMBER(SEARCH("*"&amp;$Q$1&amp;"*", A6019)),A6019, IF(ISNUMBER(SEARCH("*"&amp;$Q$1&amp;"*", H6019)),A6019, IF(ISNUMBER(SEARCH("*"&amp;$Q$1&amp;"*", G6019)),A6019, IF(ISNUMBER(SEARCH("*"&amp;$Q$1&amp;"*", J6019)),A6019,  IF(ISNUMBER(SEARCH("*"&amp;$Q$1&amp;"*", E6019)),A6019, "NA"))))),"NA")</f>
        <v>NA</v>
      </c>
      <c r="M6019" s="119"/>
      <c r="N6019" s="120" t="str">
        <f t="shared" ref="N6019:N6082" si="377">IF($Q$11=1,IF(ISNUMBER(SEARCH($T$11,C6019)),A6019,"NA"),"NA")</f>
        <v>NA</v>
      </c>
      <c r="O6019" s="120"/>
      <c r="P6019"/>
      <c r="Q6019"/>
      <c r="R6019"/>
      <c r="S6019"/>
      <c r="T6019"/>
      <c r="U6019" t="s">
        <v>16636</v>
      </c>
      <c r="V6019" t="s">
        <v>16634</v>
      </c>
      <c r="W6019" t="s">
        <v>16635</v>
      </c>
      <c r="X6019" t="s">
        <v>675</v>
      </c>
      <c r="Y6019" t="s">
        <v>1134</v>
      </c>
      <c r="Z6019" t="s">
        <v>54</v>
      </c>
      <c r="AA6019"/>
      <c r="AB6019" t="s">
        <v>46476</v>
      </c>
      <c r="AC6019" t="s">
        <v>53195</v>
      </c>
      <c r="AD6019" t="s">
        <v>16637</v>
      </c>
      <c r="AE6019" t="s">
        <v>565</v>
      </c>
      <c r="AF6019" s="119" t="str">
        <f t="shared" ref="AF6019:AF6082" si="378">IF($Q$6&lt;&gt;"",IF(ISNUMBER(SEARCH($Q$6, W6019)),U6019, "NA"),"NA")</f>
        <v>NA</v>
      </c>
      <c r="AG6019" s="119"/>
      <c r="AH6019" s="119"/>
      <c r="AI6019" s="119"/>
      <c r="AJ6019" s="119" t="str">
        <f t="shared" ref="AJ6019:AJ6082" si="379">IF($Q$5&lt;&gt;"",IF(ISNUMBER(SEARCH($Q$5, U6019&amp;" "&amp;Y6019&amp;" "&amp;AA6019&amp;" "&amp;AB6019&amp;" "&amp;AD6019)),U6019, "NA"),"NA")</f>
        <v>NA</v>
      </c>
      <c r="AK6019" s="190"/>
      <c r="AL6019" s="191"/>
    </row>
    <row r="6020" spans="1:38" x14ac:dyDescent="0.25">
      <c r="A6020" t="s">
        <v>23279</v>
      </c>
      <c r="B6020" t="s">
        <v>23278</v>
      </c>
      <c r="C6020" t="s">
        <v>22755</v>
      </c>
      <c r="D6020" t="s">
        <v>702</v>
      </c>
      <c r="E6020" t="s">
        <v>471</v>
      </c>
      <c r="F6020" t="s">
        <v>54</v>
      </c>
      <c r="G6020"/>
      <c r="H6020" t="s">
        <v>47195</v>
      </c>
      <c r="I6020" t="s">
        <v>53745</v>
      </c>
      <c r="J6020" t="s">
        <v>23279</v>
      </c>
      <c r="K6020" t="s">
        <v>565</v>
      </c>
      <c r="L6020" s="119" t="str">
        <f t="shared" si="376"/>
        <v>NA</v>
      </c>
      <c r="M6020" s="119"/>
      <c r="N6020" s="120" t="str">
        <f t="shared" si="377"/>
        <v>NA</v>
      </c>
      <c r="O6020" s="120"/>
      <c r="P6020"/>
      <c r="Q6020"/>
      <c r="R6020"/>
      <c r="S6020"/>
      <c r="T6020"/>
      <c r="U6020" t="s">
        <v>16640</v>
      </c>
      <c r="V6020" t="s">
        <v>16638</v>
      </c>
      <c r="W6020" t="s">
        <v>16639</v>
      </c>
      <c r="X6020" t="s">
        <v>675</v>
      </c>
      <c r="Y6020" t="s">
        <v>16641</v>
      </c>
      <c r="Z6020" t="s">
        <v>54</v>
      </c>
      <c r="AA6020"/>
      <c r="AB6020" t="s">
        <v>46477</v>
      </c>
      <c r="AC6020" t="s">
        <v>53196</v>
      </c>
      <c r="AD6020" t="s">
        <v>16642</v>
      </c>
      <c r="AE6020" t="s">
        <v>565</v>
      </c>
      <c r="AF6020" s="119" t="str">
        <f t="shared" si="378"/>
        <v>NA</v>
      </c>
      <c r="AG6020" s="119"/>
      <c r="AH6020" s="119"/>
      <c r="AI6020" s="119"/>
      <c r="AJ6020" s="119" t="str">
        <f t="shared" si="379"/>
        <v>NA</v>
      </c>
      <c r="AK6020" s="190"/>
      <c r="AL6020" s="191"/>
    </row>
    <row r="6021" spans="1:38" x14ac:dyDescent="0.25">
      <c r="A6021" t="s">
        <v>22966</v>
      </c>
      <c r="B6021" t="s">
        <v>22965</v>
      </c>
      <c r="C6021" t="s">
        <v>22755</v>
      </c>
      <c r="D6021" t="s">
        <v>702</v>
      </c>
      <c r="E6021" t="s">
        <v>471</v>
      </c>
      <c r="F6021" t="s">
        <v>54</v>
      </c>
      <c r="G6021"/>
      <c r="H6021" t="s">
        <v>47194</v>
      </c>
      <c r="I6021" t="s">
        <v>53745</v>
      </c>
      <c r="J6021" t="s">
        <v>22967</v>
      </c>
      <c r="K6021" t="s">
        <v>565</v>
      </c>
      <c r="L6021" s="119" t="str">
        <f t="shared" si="376"/>
        <v>NA</v>
      </c>
      <c r="M6021" s="119"/>
      <c r="N6021" s="120" t="str">
        <f t="shared" si="377"/>
        <v>NA</v>
      </c>
      <c r="O6021" s="120"/>
      <c r="P6021"/>
      <c r="Q6021"/>
      <c r="R6021"/>
      <c r="S6021"/>
      <c r="T6021"/>
      <c r="U6021" t="s">
        <v>17017</v>
      </c>
      <c r="V6021" t="s">
        <v>17015</v>
      </c>
      <c r="W6021" t="s">
        <v>17016</v>
      </c>
      <c r="X6021" t="s">
        <v>675</v>
      </c>
      <c r="Y6021" t="s">
        <v>17018</v>
      </c>
      <c r="Z6021" t="s">
        <v>54</v>
      </c>
      <c r="AA6021"/>
      <c r="AB6021" t="s">
        <v>46478</v>
      </c>
      <c r="AC6021" t="s">
        <v>53197</v>
      </c>
      <c r="AD6021" t="s">
        <v>17019</v>
      </c>
      <c r="AE6021" t="s">
        <v>565</v>
      </c>
      <c r="AF6021" s="119" t="str">
        <f t="shared" si="378"/>
        <v>NA</v>
      </c>
      <c r="AG6021" s="119"/>
      <c r="AH6021" s="119"/>
      <c r="AI6021" s="119"/>
      <c r="AJ6021" s="119" t="str">
        <f t="shared" si="379"/>
        <v>NA</v>
      </c>
      <c r="AK6021" s="190"/>
      <c r="AL6021" s="191"/>
    </row>
    <row r="6022" spans="1:38" x14ac:dyDescent="0.25">
      <c r="A6022" t="s">
        <v>23516</v>
      </c>
      <c r="B6022" t="s">
        <v>23515</v>
      </c>
      <c r="C6022" t="s">
        <v>22755</v>
      </c>
      <c r="D6022" t="s">
        <v>702</v>
      </c>
      <c r="E6022" t="s">
        <v>471</v>
      </c>
      <c r="F6022" t="s">
        <v>54</v>
      </c>
      <c r="G6022"/>
      <c r="H6022" t="s">
        <v>47195</v>
      </c>
      <c r="I6022" t="s">
        <v>53745</v>
      </c>
      <c r="J6022" t="s">
        <v>23516</v>
      </c>
      <c r="K6022" t="s">
        <v>565</v>
      </c>
      <c r="L6022" s="119" t="str">
        <f t="shared" si="376"/>
        <v>NA</v>
      </c>
      <c r="M6022" s="119"/>
      <c r="N6022" s="120" t="str">
        <f t="shared" si="377"/>
        <v>NA</v>
      </c>
      <c r="O6022" s="120"/>
      <c r="P6022"/>
      <c r="Q6022"/>
      <c r="R6022"/>
      <c r="S6022"/>
      <c r="T6022"/>
      <c r="U6022" t="s">
        <v>20242</v>
      </c>
      <c r="V6022" t="s">
        <v>20240</v>
      </c>
      <c r="W6022" t="s">
        <v>20241</v>
      </c>
      <c r="X6022" t="s">
        <v>675</v>
      </c>
      <c r="Y6022" t="s">
        <v>20243</v>
      </c>
      <c r="Z6022" t="s">
        <v>54</v>
      </c>
      <c r="AA6022"/>
      <c r="AB6022" t="s">
        <v>46479</v>
      </c>
      <c r="AC6022" t="s">
        <v>53198</v>
      </c>
      <c r="AD6022"/>
      <c r="AE6022" t="s">
        <v>565</v>
      </c>
      <c r="AF6022" s="119" t="str">
        <f t="shared" si="378"/>
        <v>NA</v>
      </c>
      <c r="AG6022" s="119"/>
      <c r="AH6022" s="119"/>
      <c r="AI6022" s="119"/>
      <c r="AJ6022" s="119" t="str">
        <f t="shared" si="379"/>
        <v>NA</v>
      </c>
      <c r="AK6022" s="190"/>
      <c r="AL6022" s="191"/>
    </row>
    <row r="6023" spans="1:38" x14ac:dyDescent="0.25">
      <c r="A6023" t="s">
        <v>23470</v>
      </c>
      <c r="B6023" t="s">
        <v>23469</v>
      </c>
      <c r="C6023" t="s">
        <v>22755</v>
      </c>
      <c r="D6023" t="s">
        <v>702</v>
      </c>
      <c r="E6023" t="s">
        <v>471</v>
      </c>
      <c r="F6023" t="s">
        <v>54</v>
      </c>
      <c r="G6023"/>
      <c r="H6023" t="s">
        <v>47194</v>
      </c>
      <c r="I6023" t="s">
        <v>53745</v>
      </c>
      <c r="J6023" t="s">
        <v>23470</v>
      </c>
      <c r="K6023" t="s">
        <v>565</v>
      </c>
      <c r="L6023" s="119" t="str">
        <f t="shared" si="376"/>
        <v>NA</v>
      </c>
      <c r="M6023" s="119"/>
      <c r="N6023" s="120" t="str">
        <f t="shared" si="377"/>
        <v>NA</v>
      </c>
      <c r="O6023" s="120"/>
      <c r="P6023"/>
      <c r="Q6023"/>
      <c r="R6023"/>
      <c r="S6023"/>
      <c r="T6023"/>
      <c r="U6023" t="s">
        <v>19777</v>
      </c>
      <c r="V6023" t="s">
        <v>19775</v>
      </c>
      <c r="W6023" t="s">
        <v>19776</v>
      </c>
      <c r="X6023" t="s">
        <v>675</v>
      </c>
      <c r="Y6023" t="s">
        <v>19778</v>
      </c>
      <c r="Z6023" t="s">
        <v>54</v>
      </c>
      <c r="AA6023"/>
      <c r="AB6023" t="s">
        <v>46480</v>
      </c>
      <c r="AC6023" t="s">
        <v>53199</v>
      </c>
      <c r="AD6023"/>
      <c r="AE6023" t="s">
        <v>565</v>
      </c>
      <c r="AF6023" s="119" t="str">
        <f t="shared" si="378"/>
        <v>NA</v>
      </c>
      <c r="AG6023" s="119"/>
      <c r="AH6023" s="119"/>
      <c r="AI6023" s="119"/>
      <c r="AJ6023" s="119" t="str">
        <f t="shared" si="379"/>
        <v>NA</v>
      </c>
      <c r="AK6023" s="190"/>
      <c r="AL6023" s="191"/>
    </row>
    <row r="6024" spans="1:38" x14ac:dyDescent="0.25">
      <c r="A6024" t="s">
        <v>23535</v>
      </c>
      <c r="B6024" t="s">
        <v>23534</v>
      </c>
      <c r="C6024" t="s">
        <v>22755</v>
      </c>
      <c r="D6024" t="s">
        <v>702</v>
      </c>
      <c r="E6024" t="s">
        <v>3004</v>
      </c>
      <c r="F6024" t="s">
        <v>54</v>
      </c>
      <c r="G6024"/>
      <c r="H6024" t="s">
        <v>47196</v>
      </c>
      <c r="I6024" t="s">
        <v>53746</v>
      </c>
      <c r="J6024" t="s">
        <v>23535</v>
      </c>
      <c r="K6024" t="s">
        <v>565</v>
      </c>
      <c r="L6024" s="119" t="str">
        <f t="shared" si="376"/>
        <v>NA</v>
      </c>
      <c r="M6024" s="119"/>
      <c r="N6024" s="120" t="str">
        <f t="shared" si="377"/>
        <v>NA</v>
      </c>
      <c r="O6024" s="120"/>
      <c r="P6024"/>
      <c r="Q6024"/>
      <c r="R6024"/>
      <c r="S6024"/>
      <c r="T6024"/>
      <c r="U6024" t="s">
        <v>8767</v>
      </c>
      <c r="V6024" t="s">
        <v>8765</v>
      </c>
      <c r="W6024" t="s">
        <v>8766</v>
      </c>
      <c r="X6024" t="s">
        <v>675</v>
      </c>
      <c r="Y6024" t="s">
        <v>8768</v>
      </c>
      <c r="Z6024" t="s">
        <v>54</v>
      </c>
      <c r="AA6024"/>
      <c r="AB6024" t="s">
        <v>46481</v>
      </c>
      <c r="AC6024" t="s">
        <v>53200</v>
      </c>
      <c r="AD6024" t="s">
        <v>8769</v>
      </c>
      <c r="AE6024" t="s">
        <v>105</v>
      </c>
      <c r="AF6024" s="119" t="str">
        <f t="shared" si="378"/>
        <v>NA</v>
      </c>
      <c r="AG6024" s="119"/>
      <c r="AH6024" s="119"/>
      <c r="AI6024" s="119"/>
      <c r="AJ6024" s="119" t="str">
        <f t="shared" si="379"/>
        <v>NA</v>
      </c>
      <c r="AK6024" s="190"/>
      <c r="AL6024" s="191"/>
    </row>
    <row r="6025" spans="1:38" x14ac:dyDescent="0.25">
      <c r="A6025" t="s">
        <v>23303</v>
      </c>
      <c r="B6025" t="s">
        <v>23302</v>
      </c>
      <c r="C6025" t="s">
        <v>22755</v>
      </c>
      <c r="D6025" t="s">
        <v>702</v>
      </c>
      <c r="E6025" t="s">
        <v>2147</v>
      </c>
      <c r="F6025" t="s">
        <v>54</v>
      </c>
      <c r="G6025"/>
      <c r="H6025" t="s">
        <v>47197</v>
      </c>
      <c r="I6025" t="s">
        <v>53747</v>
      </c>
      <c r="J6025" t="s">
        <v>23303</v>
      </c>
      <c r="K6025" t="s">
        <v>565</v>
      </c>
      <c r="L6025" s="119" t="str">
        <f t="shared" si="376"/>
        <v>NA</v>
      </c>
      <c r="M6025" s="119"/>
      <c r="N6025" s="120" t="str">
        <f t="shared" si="377"/>
        <v>NA</v>
      </c>
      <c r="O6025" s="120"/>
      <c r="P6025"/>
      <c r="Q6025"/>
      <c r="R6025"/>
      <c r="S6025"/>
      <c r="T6025"/>
      <c r="U6025" t="s">
        <v>16959</v>
      </c>
      <c r="V6025" t="s">
        <v>16957</v>
      </c>
      <c r="W6025" t="s">
        <v>16958</v>
      </c>
      <c r="X6025" t="s">
        <v>675</v>
      </c>
      <c r="Y6025" t="s">
        <v>15298</v>
      </c>
      <c r="Z6025" t="s">
        <v>54</v>
      </c>
      <c r="AA6025"/>
      <c r="AB6025" t="s">
        <v>46482</v>
      </c>
      <c r="AC6025" t="s">
        <v>53201</v>
      </c>
      <c r="AD6025" t="s">
        <v>16959</v>
      </c>
      <c r="AE6025" t="s">
        <v>565</v>
      </c>
      <c r="AF6025" s="119" t="str">
        <f t="shared" si="378"/>
        <v>NA</v>
      </c>
      <c r="AG6025" s="119"/>
      <c r="AH6025" s="119"/>
      <c r="AI6025" s="119"/>
      <c r="AJ6025" s="119" t="str">
        <f t="shared" si="379"/>
        <v>NA</v>
      </c>
      <c r="AK6025" s="190"/>
      <c r="AL6025" s="191"/>
    </row>
    <row r="6026" spans="1:38" x14ac:dyDescent="0.25">
      <c r="A6026" t="s">
        <v>23301</v>
      </c>
      <c r="B6026" t="s">
        <v>23300</v>
      </c>
      <c r="C6026" t="s">
        <v>22755</v>
      </c>
      <c r="D6026" t="s">
        <v>702</v>
      </c>
      <c r="E6026" t="s">
        <v>2147</v>
      </c>
      <c r="F6026" t="s">
        <v>54</v>
      </c>
      <c r="G6026"/>
      <c r="H6026" t="s">
        <v>47197</v>
      </c>
      <c r="I6026" t="s">
        <v>53747</v>
      </c>
      <c r="J6026" t="s">
        <v>23301</v>
      </c>
      <c r="K6026" t="s">
        <v>565</v>
      </c>
      <c r="L6026" s="119" t="str">
        <f t="shared" si="376"/>
        <v>NA</v>
      </c>
      <c r="M6026" s="119"/>
      <c r="N6026" s="120" t="str">
        <f t="shared" si="377"/>
        <v>NA</v>
      </c>
      <c r="O6026" s="120"/>
      <c r="P6026"/>
      <c r="Q6026"/>
      <c r="R6026"/>
      <c r="S6026"/>
      <c r="T6026"/>
      <c r="U6026" t="s">
        <v>19970</v>
      </c>
      <c r="V6026" t="s">
        <v>19968</v>
      </c>
      <c r="W6026" t="s">
        <v>19969</v>
      </c>
      <c r="X6026" t="s">
        <v>675</v>
      </c>
      <c r="Y6026" t="s">
        <v>3494</v>
      </c>
      <c r="Z6026" t="s">
        <v>54</v>
      </c>
      <c r="AA6026"/>
      <c r="AB6026" t="s">
        <v>46483</v>
      </c>
      <c r="AC6026" t="s">
        <v>53202</v>
      </c>
      <c r="AD6026"/>
      <c r="AE6026" t="s">
        <v>565</v>
      </c>
      <c r="AF6026" s="119" t="str">
        <f t="shared" si="378"/>
        <v>NA</v>
      </c>
      <c r="AG6026" s="119"/>
      <c r="AH6026" s="119"/>
      <c r="AI6026" s="119"/>
      <c r="AJ6026" s="119" t="str">
        <f t="shared" si="379"/>
        <v>NA</v>
      </c>
      <c r="AK6026" s="190"/>
      <c r="AL6026" s="191"/>
    </row>
    <row r="6027" spans="1:38" x14ac:dyDescent="0.25">
      <c r="A6027" t="s">
        <v>23281</v>
      </c>
      <c r="B6027" t="s">
        <v>23280</v>
      </c>
      <c r="C6027" t="s">
        <v>22755</v>
      </c>
      <c r="D6027" t="s">
        <v>702</v>
      </c>
      <c r="E6027" t="s">
        <v>23282</v>
      </c>
      <c r="F6027" t="s">
        <v>54</v>
      </c>
      <c r="G6027"/>
      <c r="H6027" t="s">
        <v>47198</v>
      </c>
      <c r="I6027" t="s">
        <v>53748</v>
      </c>
      <c r="J6027" t="s">
        <v>23281</v>
      </c>
      <c r="K6027" t="s">
        <v>565</v>
      </c>
      <c r="L6027" s="119" t="str">
        <f t="shared" si="376"/>
        <v>NA</v>
      </c>
      <c r="M6027" s="119"/>
      <c r="N6027" s="120" t="str">
        <f t="shared" si="377"/>
        <v>NA</v>
      </c>
      <c r="O6027" s="120"/>
      <c r="P6027"/>
      <c r="Q6027"/>
      <c r="R6027"/>
      <c r="S6027"/>
      <c r="T6027"/>
      <c r="U6027" t="s">
        <v>20104</v>
      </c>
      <c r="V6027" t="s">
        <v>20102</v>
      </c>
      <c r="W6027" t="s">
        <v>20103</v>
      </c>
      <c r="X6027" t="s">
        <v>675</v>
      </c>
      <c r="Y6027" t="s">
        <v>20105</v>
      </c>
      <c r="Z6027" t="s">
        <v>54</v>
      </c>
      <c r="AA6027"/>
      <c r="AB6027" t="s">
        <v>46484</v>
      </c>
      <c r="AC6027" t="s">
        <v>53203</v>
      </c>
      <c r="AD6027"/>
      <c r="AE6027" t="s">
        <v>565</v>
      </c>
      <c r="AF6027" s="119" t="str">
        <f t="shared" si="378"/>
        <v>NA</v>
      </c>
      <c r="AG6027" s="119"/>
      <c r="AH6027" s="119"/>
      <c r="AI6027" s="119"/>
      <c r="AJ6027" s="119" t="str">
        <f t="shared" si="379"/>
        <v>NA</v>
      </c>
      <c r="AK6027" s="190"/>
      <c r="AL6027" s="191"/>
    </row>
    <row r="6028" spans="1:38" x14ac:dyDescent="0.25">
      <c r="A6028" t="s">
        <v>22759</v>
      </c>
      <c r="B6028" t="s">
        <v>22757</v>
      </c>
      <c r="C6028" t="s">
        <v>22758</v>
      </c>
      <c r="D6028" t="s">
        <v>702</v>
      </c>
      <c r="E6028" t="s">
        <v>130</v>
      </c>
      <c r="F6028" t="s">
        <v>54</v>
      </c>
      <c r="G6028"/>
      <c r="H6028" t="s">
        <v>47199</v>
      </c>
      <c r="I6028" t="s">
        <v>53749</v>
      </c>
      <c r="J6028" t="s">
        <v>22760</v>
      </c>
      <c r="K6028" t="s">
        <v>105</v>
      </c>
      <c r="L6028" s="119" t="str">
        <f t="shared" si="376"/>
        <v>NA</v>
      </c>
      <c r="M6028" s="119"/>
      <c r="N6028" s="120" t="str">
        <f t="shared" si="377"/>
        <v>NA</v>
      </c>
      <c r="O6028" s="120"/>
      <c r="P6028"/>
      <c r="Q6028"/>
      <c r="R6028"/>
      <c r="S6028"/>
      <c r="T6028"/>
      <c r="U6028" t="s">
        <v>15365</v>
      </c>
      <c r="V6028" t="s">
        <v>15363</v>
      </c>
      <c r="W6028" t="s">
        <v>15364</v>
      </c>
      <c r="X6028" t="s">
        <v>675</v>
      </c>
      <c r="Y6028" t="s">
        <v>15366</v>
      </c>
      <c r="Z6028" t="s">
        <v>54</v>
      </c>
      <c r="AA6028"/>
      <c r="AB6028" t="s">
        <v>46485</v>
      </c>
      <c r="AC6028" t="s">
        <v>53204</v>
      </c>
      <c r="AD6028"/>
      <c r="AE6028" t="s">
        <v>565</v>
      </c>
      <c r="AF6028" s="119" t="str">
        <f t="shared" si="378"/>
        <v>NA</v>
      </c>
      <c r="AG6028" s="119"/>
      <c r="AH6028" s="119"/>
      <c r="AI6028" s="119"/>
      <c r="AJ6028" s="119" t="str">
        <f t="shared" si="379"/>
        <v>NA</v>
      </c>
      <c r="AK6028" s="190"/>
      <c r="AL6028" s="191"/>
    </row>
    <row r="6029" spans="1:38" x14ac:dyDescent="0.25">
      <c r="A6029" t="s">
        <v>39835</v>
      </c>
      <c r="B6029" t="s">
        <v>39836</v>
      </c>
      <c r="C6029" t="s">
        <v>3866</v>
      </c>
      <c r="D6029" t="s">
        <v>702</v>
      </c>
      <c r="E6029" t="s">
        <v>3868</v>
      </c>
      <c r="F6029" t="s">
        <v>54</v>
      </c>
      <c r="G6029"/>
      <c r="H6029" t="s">
        <v>47200</v>
      </c>
      <c r="I6029" t="s">
        <v>53750</v>
      </c>
      <c r="J6029" t="s">
        <v>41835</v>
      </c>
      <c r="K6029" t="s">
        <v>565</v>
      </c>
      <c r="L6029" s="119" t="str">
        <f t="shared" si="376"/>
        <v>NA</v>
      </c>
      <c r="M6029" s="119"/>
      <c r="N6029" s="120" t="str">
        <f t="shared" si="377"/>
        <v>NA</v>
      </c>
      <c r="O6029" s="120"/>
      <c r="P6029"/>
      <c r="Q6029"/>
      <c r="R6029"/>
      <c r="S6029"/>
      <c r="T6029"/>
      <c r="U6029" t="s">
        <v>20184</v>
      </c>
      <c r="V6029" t="s">
        <v>20182</v>
      </c>
      <c r="W6029" t="s">
        <v>20183</v>
      </c>
      <c r="X6029" t="s">
        <v>675</v>
      </c>
      <c r="Y6029" t="s">
        <v>20185</v>
      </c>
      <c r="Z6029" t="s">
        <v>54</v>
      </c>
      <c r="AA6029"/>
      <c r="AB6029" t="s">
        <v>46486</v>
      </c>
      <c r="AC6029" t="s">
        <v>53205</v>
      </c>
      <c r="AD6029"/>
      <c r="AE6029" t="s">
        <v>565</v>
      </c>
      <c r="AF6029" s="119" t="str">
        <f t="shared" si="378"/>
        <v>NA</v>
      </c>
      <c r="AG6029" s="119"/>
      <c r="AH6029" s="119"/>
      <c r="AI6029" s="119"/>
      <c r="AJ6029" s="119" t="str">
        <f t="shared" si="379"/>
        <v>NA</v>
      </c>
      <c r="AK6029" s="190"/>
      <c r="AL6029" s="191"/>
    </row>
    <row r="6030" spans="1:38" x14ac:dyDescent="0.25">
      <c r="A6030" t="s">
        <v>39837</v>
      </c>
      <c r="B6030" t="s">
        <v>39838</v>
      </c>
      <c r="C6030" t="s">
        <v>3866</v>
      </c>
      <c r="D6030" t="s">
        <v>702</v>
      </c>
      <c r="E6030" t="s">
        <v>3868</v>
      </c>
      <c r="F6030" t="s">
        <v>54</v>
      </c>
      <c r="G6030"/>
      <c r="H6030" t="s">
        <v>47200</v>
      </c>
      <c r="I6030" t="s">
        <v>53750</v>
      </c>
      <c r="J6030" t="s">
        <v>41836</v>
      </c>
      <c r="K6030" t="s">
        <v>565</v>
      </c>
      <c r="L6030" s="119" t="str">
        <f t="shared" si="376"/>
        <v>NA</v>
      </c>
      <c r="M6030" s="119"/>
      <c r="N6030" s="120" t="str">
        <f t="shared" si="377"/>
        <v>NA</v>
      </c>
      <c r="O6030" s="120"/>
      <c r="P6030"/>
      <c r="Q6030"/>
      <c r="R6030"/>
      <c r="S6030"/>
      <c r="T6030"/>
      <c r="U6030" t="s">
        <v>13912</v>
      </c>
      <c r="V6030" t="s">
        <v>13910</v>
      </c>
      <c r="W6030" t="s">
        <v>13911</v>
      </c>
      <c r="X6030" t="s">
        <v>675</v>
      </c>
      <c r="Y6030" t="s">
        <v>13913</v>
      </c>
      <c r="Z6030" t="s">
        <v>54</v>
      </c>
      <c r="AA6030"/>
      <c r="AB6030" t="s">
        <v>46487</v>
      </c>
      <c r="AC6030" t="s">
        <v>53206</v>
      </c>
      <c r="AD6030" t="s">
        <v>13912</v>
      </c>
      <c r="AE6030" t="s">
        <v>565</v>
      </c>
      <c r="AF6030" s="119" t="str">
        <f t="shared" si="378"/>
        <v>NA</v>
      </c>
      <c r="AG6030" s="119"/>
      <c r="AH6030" s="119"/>
      <c r="AI6030" s="119"/>
      <c r="AJ6030" s="119" t="str">
        <f t="shared" si="379"/>
        <v>NA</v>
      </c>
      <c r="AK6030" s="190"/>
      <c r="AL6030" s="191"/>
    </row>
    <row r="6031" spans="1:38" x14ac:dyDescent="0.25">
      <c r="A6031" t="s">
        <v>39839</v>
      </c>
      <c r="B6031" t="s">
        <v>39840</v>
      </c>
      <c r="C6031" t="s">
        <v>3866</v>
      </c>
      <c r="D6031" t="s">
        <v>702</v>
      </c>
      <c r="E6031" t="s">
        <v>3868</v>
      </c>
      <c r="F6031" t="s">
        <v>54</v>
      </c>
      <c r="G6031"/>
      <c r="H6031" t="s">
        <v>47200</v>
      </c>
      <c r="I6031" t="s">
        <v>53750</v>
      </c>
      <c r="J6031" t="s">
        <v>41837</v>
      </c>
      <c r="K6031" t="s">
        <v>565</v>
      </c>
      <c r="L6031" s="119" t="str">
        <f t="shared" si="376"/>
        <v>NA</v>
      </c>
      <c r="M6031" s="119"/>
      <c r="N6031" s="120" t="str">
        <f t="shared" si="377"/>
        <v>NA</v>
      </c>
      <c r="O6031" s="120"/>
      <c r="P6031"/>
      <c r="Q6031"/>
      <c r="R6031"/>
      <c r="S6031"/>
      <c r="T6031"/>
      <c r="U6031" t="s">
        <v>20188</v>
      </c>
      <c r="V6031" t="s">
        <v>20186</v>
      </c>
      <c r="W6031" t="s">
        <v>20187</v>
      </c>
      <c r="X6031" t="s">
        <v>675</v>
      </c>
      <c r="Y6031" t="s">
        <v>20189</v>
      </c>
      <c r="Z6031" t="s">
        <v>54</v>
      </c>
      <c r="AA6031"/>
      <c r="AB6031" t="s">
        <v>46488</v>
      </c>
      <c r="AC6031" t="s">
        <v>53207</v>
      </c>
      <c r="AD6031"/>
      <c r="AE6031" t="s">
        <v>565</v>
      </c>
      <c r="AF6031" s="119" t="str">
        <f t="shared" si="378"/>
        <v>NA</v>
      </c>
      <c r="AG6031" s="119"/>
      <c r="AH6031" s="119"/>
      <c r="AI6031" s="119"/>
      <c r="AJ6031" s="119" t="str">
        <f t="shared" si="379"/>
        <v>NA</v>
      </c>
      <c r="AK6031" s="190"/>
      <c r="AL6031" s="191"/>
    </row>
    <row r="6032" spans="1:38" x14ac:dyDescent="0.25">
      <c r="A6032" t="s">
        <v>39841</v>
      </c>
      <c r="B6032" t="s">
        <v>39842</v>
      </c>
      <c r="C6032" t="s">
        <v>3866</v>
      </c>
      <c r="D6032" t="s">
        <v>702</v>
      </c>
      <c r="E6032" t="s">
        <v>3868</v>
      </c>
      <c r="F6032" t="s">
        <v>54</v>
      </c>
      <c r="G6032"/>
      <c r="H6032" t="s">
        <v>47200</v>
      </c>
      <c r="I6032" t="s">
        <v>53750</v>
      </c>
      <c r="J6032" t="s">
        <v>41838</v>
      </c>
      <c r="K6032" t="s">
        <v>565</v>
      </c>
      <c r="L6032" s="119" t="str">
        <f t="shared" si="376"/>
        <v>NA</v>
      </c>
      <c r="M6032" s="119"/>
      <c r="N6032" s="120" t="str">
        <f t="shared" si="377"/>
        <v>NA</v>
      </c>
      <c r="O6032" s="120"/>
      <c r="P6032"/>
      <c r="Q6032"/>
      <c r="R6032"/>
      <c r="S6032"/>
      <c r="T6032"/>
      <c r="U6032" t="s">
        <v>17772</v>
      </c>
      <c r="V6032" t="s">
        <v>17770</v>
      </c>
      <c r="W6032" t="s">
        <v>17771</v>
      </c>
      <c r="X6032" t="s">
        <v>675</v>
      </c>
      <c r="Y6032" t="s">
        <v>17773</v>
      </c>
      <c r="Z6032" t="s">
        <v>54</v>
      </c>
      <c r="AA6032"/>
      <c r="AB6032" t="s">
        <v>46489</v>
      </c>
      <c r="AC6032" t="s">
        <v>53208</v>
      </c>
      <c r="AD6032"/>
      <c r="AE6032" t="s">
        <v>105</v>
      </c>
      <c r="AF6032" s="119" t="str">
        <f t="shared" si="378"/>
        <v>NA</v>
      </c>
      <c r="AG6032" s="119"/>
      <c r="AH6032" s="119"/>
      <c r="AI6032" s="119"/>
      <c r="AJ6032" s="119" t="str">
        <f t="shared" si="379"/>
        <v>NA</v>
      </c>
      <c r="AK6032" s="190"/>
      <c r="AL6032" s="191"/>
    </row>
    <row r="6033" spans="1:38" x14ac:dyDescent="0.25">
      <c r="A6033" t="s">
        <v>39843</v>
      </c>
      <c r="B6033" t="s">
        <v>39844</v>
      </c>
      <c r="C6033" t="s">
        <v>3866</v>
      </c>
      <c r="D6033" t="s">
        <v>702</v>
      </c>
      <c r="E6033" t="s">
        <v>2895</v>
      </c>
      <c r="F6033" t="s">
        <v>54</v>
      </c>
      <c r="G6033"/>
      <c r="H6033" t="s">
        <v>47201</v>
      </c>
      <c r="I6033" t="s">
        <v>53751</v>
      </c>
      <c r="J6033" t="s">
        <v>41839</v>
      </c>
      <c r="K6033" t="s">
        <v>565</v>
      </c>
      <c r="L6033" s="119" t="str">
        <f t="shared" si="376"/>
        <v>NA</v>
      </c>
      <c r="M6033" s="119"/>
      <c r="N6033" s="120" t="str">
        <f t="shared" si="377"/>
        <v>NA</v>
      </c>
      <c r="O6033" s="120"/>
      <c r="P6033"/>
      <c r="Q6033"/>
      <c r="R6033"/>
      <c r="S6033"/>
      <c r="T6033"/>
      <c r="U6033" t="s">
        <v>6031</v>
      </c>
      <c r="V6033" t="s">
        <v>6029</v>
      </c>
      <c r="W6033" t="s">
        <v>6030</v>
      </c>
      <c r="X6033" t="s">
        <v>675</v>
      </c>
      <c r="Y6033" t="s">
        <v>6032</v>
      </c>
      <c r="Z6033" t="s">
        <v>54</v>
      </c>
      <c r="AA6033"/>
      <c r="AB6033" t="s">
        <v>46490</v>
      </c>
      <c r="AC6033" t="s">
        <v>53209</v>
      </c>
      <c r="AD6033" t="s">
        <v>6033</v>
      </c>
      <c r="AE6033" t="s">
        <v>105</v>
      </c>
      <c r="AF6033" s="119" t="str">
        <f t="shared" si="378"/>
        <v>NA</v>
      </c>
      <c r="AG6033" s="119"/>
      <c r="AH6033" s="119"/>
      <c r="AI6033" s="119"/>
      <c r="AJ6033" s="119" t="str">
        <f t="shared" si="379"/>
        <v>NA</v>
      </c>
      <c r="AK6033" s="190"/>
      <c r="AL6033" s="191"/>
    </row>
    <row r="6034" spans="1:38" x14ac:dyDescent="0.25">
      <c r="A6034" t="s">
        <v>39845</v>
      </c>
      <c r="B6034" t="s">
        <v>39846</v>
      </c>
      <c r="C6034" t="s">
        <v>3866</v>
      </c>
      <c r="D6034" t="s">
        <v>702</v>
      </c>
      <c r="E6034" t="s">
        <v>2895</v>
      </c>
      <c r="F6034" t="s">
        <v>54</v>
      </c>
      <c r="G6034"/>
      <c r="H6034" t="s">
        <v>47201</v>
      </c>
      <c r="I6034" t="s">
        <v>53751</v>
      </c>
      <c r="J6034" t="s">
        <v>41840</v>
      </c>
      <c r="K6034" t="s">
        <v>565</v>
      </c>
      <c r="L6034" s="119" t="str">
        <f t="shared" si="376"/>
        <v>NA</v>
      </c>
      <c r="M6034" s="119"/>
      <c r="N6034" s="120" t="str">
        <f t="shared" si="377"/>
        <v>NA</v>
      </c>
      <c r="O6034" s="120"/>
      <c r="P6034"/>
      <c r="Q6034"/>
      <c r="R6034"/>
      <c r="S6034"/>
      <c r="T6034"/>
      <c r="U6034" t="s">
        <v>7813</v>
      </c>
      <c r="V6034" t="s">
        <v>7811</v>
      </c>
      <c r="W6034" t="s">
        <v>7812</v>
      </c>
      <c r="X6034" t="s">
        <v>675</v>
      </c>
      <c r="Y6034" t="s">
        <v>7814</v>
      </c>
      <c r="Z6034" t="s">
        <v>54</v>
      </c>
      <c r="AA6034"/>
      <c r="AB6034" t="s">
        <v>46491</v>
      </c>
      <c r="AC6034" t="s">
        <v>53210</v>
      </c>
      <c r="AD6034" t="s">
        <v>7815</v>
      </c>
      <c r="AE6034" t="s">
        <v>105</v>
      </c>
      <c r="AF6034" s="119" t="str">
        <f t="shared" si="378"/>
        <v>NA</v>
      </c>
      <c r="AG6034" s="119"/>
      <c r="AH6034" s="119"/>
      <c r="AI6034" s="119"/>
      <c r="AJ6034" s="119" t="str">
        <f t="shared" si="379"/>
        <v>NA</v>
      </c>
      <c r="AK6034" s="190"/>
      <c r="AL6034" s="191"/>
    </row>
    <row r="6035" spans="1:38" x14ac:dyDescent="0.25">
      <c r="A6035" t="s">
        <v>39847</v>
      </c>
      <c r="B6035" t="s">
        <v>39848</v>
      </c>
      <c r="C6035" t="s">
        <v>3866</v>
      </c>
      <c r="D6035" t="s">
        <v>702</v>
      </c>
      <c r="E6035" t="s">
        <v>39849</v>
      </c>
      <c r="F6035" t="s">
        <v>54</v>
      </c>
      <c r="G6035"/>
      <c r="H6035" t="s">
        <v>47202</v>
      </c>
      <c r="I6035" t="s">
        <v>53752</v>
      </c>
      <c r="J6035" t="s">
        <v>41841</v>
      </c>
      <c r="K6035" t="s">
        <v>565</v>
      </c>
      <c r="L6035" s="119" t="str">
        <f t="shared" si="376"/>
        <v>NA</v>
      </c>
      <c r="M6035" s="119"/>
      <c r="N6035" s="120" t="str">
        <f t="shared" si="377"/>
        <v>NA</v>
      </c>
      <c r="O6035" s="120"/>
      <c r="P6035"/>
      <c r="Q6035"/>
      <c r="R6035"/>
      <c r="S6035"/>
      <c r="T6035"/>
      <c r="U6035" t="s">
        <v>20739</v>
      </c>
      <c r="V6035" t="s">
        <v>20737</v>
      </c>
      <c r="W6035" t="s">
        <v>20738</v>
      </c>
      <c r="X6035" t="s">
        <v>675</v>
      </c>
      <c r="Y6035" t="s">
        <v>20740</v>
      </c>
      <c r="Z6035" t="s">
        <v>54</v>
      </c>
      <c r="AA6035"/>
      <c r="AB6035" t="s">
        <v>46492</v>
      </c>
      <c r="AC6035" t="s">
        <v>53211</v>
      </c>
      <c r="AD6035"/>
      <c r="AE6035" t="s">
        <v>105</v>
      </c>
      <c r="AF6035" s="119" t="str">
        <f t="shared" si="378"/>
        <v>NA</v>
      </c>
      <c r="AG6035" s="119"/>
      <c r="AH6035" s="119"/>
      <c r="AI6035" s="119"/>
      <c r="AJ6035" s="119" t="str">
        <f t="shared" si="379"/>
        <v>NA</v>
      </c>
      <c r="AK6035" s="190"/>
      <c r="AL6035" s="191"/>
    </row>
    <row r="6036" spans="1:38" x14ac:dyDescent="0.25">
      <c r="A6036" t="s">
        <v>39852</v>
      </c>
      <c r="B6036" t="s">
        <v>39853</v>
      </c>
      <c r="C6036" t="s">
        <v>3866</v>
      </c>
      <c r="D6036" t="s">
        <v>702</v>
      </c>
      <c r="E6036" t="s">
        <v>3202</v>
      </c>
      <c r="F6036" t="s">
        <v>54</v>
      </c>
      <c r="G6036"/>
      <c r="H6036" t="s">
        <v>47203</v>
      </c>
      <c r="I6036" t="s">
        <v>53753</v>
      </c>
      <c r="J6036" t="s">
        <v>41842</v>
      </c>
      <c r="K6036" t="s">
        <v>565</v>
      </c>
      <c r="L6036" s="119" t="str">
        <f t="shared" si="376"/>
        <v>NA</v>
      </c>
      <c r="M6036" s="119"/>
      <c r="N6036" s="120" t="str">
        <f t="shared" si="377"/>
        <v>NA</v>
      </c>
      <c r="O6036" s="120"/>
      <c r="P6036"/>
      <c r="Q6036"/>
      <c r="R6036"/>
      <c r="S6036"/>
      <c r="T6036"/>
      <c r="U6036" t="s">
        <v>17960</v>
      </c>
      <c r="V6036" t="s">
        <v>17958</v>
      </c>
      <c r="W6036" t="s">
        <v>17959</v>
      </c>
      <c r="X6036" t="s">
        <v>675</v>
      </c>
      <c r="Y6036" t="s">
        <v>17961</v>
      </c>
      <c r="Z6036" t="s">
        <v>54</v>
      </c>
      <c r="AA6036"/>
      <c r="AB6036" t="s">
        <v>46493</v>
      </c>
      <c r="AC6036" t="s">
        <v>53212</v>
      </c>
      <c r="AD6036" t="s">
        <v>17962</v>
      </c>
      <c r="AE6036" t="s">
        <v>565</v>
      </c>
      <c r="AF6036" s="119" t="str">
        <f t="shared" si="378"/>
        <v>NA</v>
      </c>
      <c r="AG6036" s="119"/>
      <c r="AH6036" s="119"/>
      <c r="AI6036" s="119"/>
      <c r="AJ6036" s="119" t="str">
        <f t="shared" si="379"/>
        <v>NA</v>
      </c>
      <c r="AK6036" s="190"/>
      <c r="AL6036" s="191"/>
    </row>
    <row r="6037" spans="1:38" x14ac:dyDescent="0.25">
      <c r="A6037" t="s">
        <v>39854</v>
      </c>
      <c r="B6037" t="s">
        <v>39855</v>
      </c>
      <c r="C6037" t="s">
        <v>3866</v>
      </c>
      <c r="D6037" t="s">
        <v>702</v>
      </c>
      <c r="E6037" t="s">
        <v>3202</v>
      </c>
      <c r="F6037" t="s">
        <v>54</v>
      </c>
      <c r="G6037"/>
      <c r="H6037" t="s">
        <v>47203</v>
      </c>
      <c r="I6037" t="s">
        <v>53753</v>
      </c>
      <c r="J6037" t="s">
        <v>41843</v>
      </c>
      <c r="K6037" t="s">
        <v>565</v>
      </c>
      <c r="L6037" s="119" t="str">
        <f t="shared" si="376"/>
        <v>NA</v>
      </c>
      <c r="M6037" s="119"/>
      <c r="N6037" s="120" t="str">
        <f t="shared" si="377"/>
        <v>NA</v>
      </c>
      <c r="O6037" s="120"/>
      <c r="P6037"/>
      <c r="Q6037"/>
      <c r="R6037"/>
      <c r="S6037"/>
      <c r="T6037"/>
      <c r="U6037" t="s">
        <v>19575</v>
      </c>
      <c r="V6037" t="s">
        <v>19573</v>
      </c>
      <c r="W6037" t="s">
        <v>19574</v>
      </c>
      <c r="X6037" t="s">
        <v>675</v>
      </c>
      <c r="Y6037" t="s">
        <v>19576</v>
      </c>
      <c r="Z6037" t="s">
        <v>54</v>
      </c>
      <c r="AA6037"/>
      <c r="AB6037" t="s">
        <v>46494</v>
      </c>
      <c r="AC6037" t="s">
        <v>53213</v>
      </c>
      <c r="AD6037"/>
      <c r="AE6037" t="s">
        <v>565</v>
      </c>
      <c r="AF6037" s="119" t="str">
        <f t="shared" si="378"/>
        <v>NA</v>
      </c>
      <c r="AG6037" s="119"/>
      <c r="AH6037" s="119"/>
      <c r="AI6037" s="119"/>
      <c r="AJ6037" s="119" t="str">
        <f t="shared" si="379"/>
        <v>NA</v>
      </c>
      <c r="AK6037" s="190"/>
      <c r="AL6037" s="191"/>
    </row>
    <row r="6038" spans="1:38" x14ac:dyDescent="0.25">
      <c r="A6038" t="s">
        <v>39858</v>
      </c>
      <c r="B6038" t="s">
        <v>39859</v>
      </c>
      <c r="C6038" t="s">
        <v>3866</v>
      </c>
      <c r="D6038" t="s">
        <v>702</v>
      </c>
      <c r="E6038" t="s">
        <v>3202</v>
      </c>
      <c r="F6038" t="s">
        <v>54</v>
      </c>
      <c r="G6038"/>
      <c r="H6038" t="s">
        <v>47203</v>
      </c>
      <c r="I6038" t="s">
        <v>53753</v>
      </c>
      <c r="J6038" t="s">
        <v>41844</v>
      </c>
      <c r="K6038" t="s">
        <v>565</v>
      </c>
      <c r="L6038" s="119" t="str">
        <f t="shared" si="376"/>
        <v>NA</v>
      </c>
      <c r="M6038" s="119"/>
      <c r="N6038" s="120" t="str">
        <f t="shared" si="377"/>
        <v>NA</v>
      </c>
      <c r="O6038" s="120"/>
      <c r="P6038"/>
      <c r="Q6038"/>
      <c r="R6038"/>
      <c r="S6038"/>
      <c r="T6038"/>
      <c r="U6038" t="s">
        <v>13758</v>
      </c>
      <c r="V6038" t="s">
        <v>13756</v>
      </c>
      <c r="W6038" t="s">
        <v>13757</v>
      </c>
      <c r="X6038" t="s">
        <v>675</v>
      </c>
      <c r="Y6038" t="s">
        <v>13759</v>
      </c>
      <c r="Z6038" t="s">
        <v>54</v>
      </c>
      <c r="AA6038"/>
      <c r="AB6038" t="s">
        <v>46495</v>
      </c>
      <c r="AC6038" t="s">
        <v>53214</v>
      </c>
      <c r="AD6038" t="s">
        <v>13758</v>
      </c>
      <c r="AE6038" t="s">
        <v>565</v>
      </c>
      <c r="AF6038" s="119" t="str">
        <f t="shared" si="378"/>
        <v>NA</v>
      </c>
      <c r="AG6038" s="119"/>
      <c r="AH6038" s="119"/>
      <c r="AI6038" s="119"/>
      <c r="AJ6038" s="119" t="str">
        <f t="shared" si="379"/>
        <v>NA</v>
      </c>
      <c r="AK6038" s="190"/>
      <c r="AL6038" s="191"/>
    </row>
    <row r="6039" spans="1:38" x14ac:dyDescent="0.25">
      <c r="A6039" t="s">
        <v>39860</v>
      </c>
      <c r="B6039" t="s">
        <v>39861</v>
      </c>
      <c r="C6039" t="s">
        <v>3866</v>
      </c>
      <c r="D6039" t="s">
        <v>702</v>
      </c>
      <c r="E6039" t="s">
        <v>3202</v>
      </c>
      <c r="F6039" t="s">
        <v>54</v>
      </c>
      <c r="G6039"/>
      <c r="H6039" t="s">
        <v>47203</v>
      </c>
      <c r="I6039" t="s">
        <v>53753</v>
      </c>
      <c r="J6039" t="s">
        <v>41845</v>
      </c>
      <c r="K6039" t="s">
        <v>565</v>
      </c>
      <c r="L6039" s="119" t="str">
        <f t="shared" si="376"/>
        <v>NA</v>
      </c>
      <c r="M6039" s="119"/>
      <c r="N6039" s="120" t="str">
        <f t="shared" si="377"/>
        <v>NA</v>
      </c>
      <c r="O6039" s="120"/>
      <c r="P6039"/>
      <c r="Q6039"/>
      <c r="R6039"/>
      <c r="S6039"/>
      <c r="T6039"/>
      <c r="U6039" t="s">
        <v>16171</v>
      </c>
      <c r="V6039" t="s">
        <v>16169</v>
      </c>
      <c r="W6039" t="s">
        <v>16170</v>
      </c>
      <c r="X6039" t="s">
        <v>675</v>
      </c>
      <c r="Y6039" t="s">
        <v>1634</v>
      </c>
      <c r="Z6039" t="s">
        <v>54</v>
      </c>
      <c r="AA6039"/>
      <c r="AB6039" t="s">
        <v>46496</v>
      </c>
      <c r="AC6039" t="s">
        <v>53215</v>
      </c>
      <c r="AD6039" t="s">
        <v>16172</v>
      </c>
      <c r="AE6039" t="s">
        <v>565</v>
      </c>
      <c r="AF6039" s="119" t="str">
        <f t="shared" si="378"/>
        <v>NA</v>
      </c>
      <c r="AG6039" s="119"/>
      <c r="AH6039" s="119"/>
      <c r="AI6039" s="119"/>
      <c r="AJ6039" s="119" t="str">
        <f t="shared" si="379"/>
        <v>NA</v>
      </c>
      <c r="AK6039" s="190"/>
      <c r="AL6039" s="191"/>
    </row>
    <row r="6040" spans="1:38" x14ac:dyDescent="0.25">
      <c r="A6040" t="s">
        <v>22934</v>
      </c>
      <c r="B6040" t="s">
        <v>22932</v>
      </c>
      <c r="C6040" t="s">
        <v>22933</v>
      </c>
      <c r="D6040" t="s">
        <v>702</v>
      </c>
      <c r="E6040" t="s">
        <v>6466</v>
      </c>
      <c r="F6040" t="s">
        <v>54</v>
      </c>
      <c r="G6040"/>
      <c r="H6040" t="s">
        <v>47204</v>
      </c>
      <c r="I6040" t="s">
        <v>53754</v>
      </c>
      <c r="J6040" t="s">
        <v>22935</v>
      </c>
      <c r="K6040" t="s">
        <v>105</v>
      </c>
      <c r="L6040" s="119" t="str">
        <f t="shared" si="376"/>
        <v>NA</v>
      </c>
      <c r="M6040" s="119"/>
      <c r="N6040" s="120" t="str">
        <f t="shared" si="377"/>
        <v>NA</v>
      </c>
      <c r="O6040" s="120"/>
      <c r="P6040"/>
      <c r="Q6040"/>
      <c r="R6040"/>
      <c r="S6040"/>
      <c r="T6040"/>
      <c r="U6040" t="s">
        <v>6391</v>
      </c>
      <c r="V6040" t="s">
        <v>6389</v>
      </c>
      <c r="W6040" t="s">
        <v>6390</v>
      </c>
      <c r="X6040" t="s">
        <v>675</v>
      </c>
      <c r="Y6040" t="s">
        <v>1634</v>
      </c>
      <c r="Z6040" t="s">
        <v>54</v>
      </c>
      <c r="AA6040"/>
      <c r="AB6040" t="s">
        <v>46497</v>
      </c>
      <c r="AC6040" t="s">
        <v>53215</v>
      </c>
      <c r="AD6040" t="s">
        <v>6391</v>
      </c>
      <c r="AE6040" t="s">
        <v>105</v>
      </c>
      <c r="AF6040" s="119" t="str">
        <f t="shared" si="378"/>
        <v>NA</v>
      </c>
      <c r="AG6040" s="119"/>
      <c r="AH6040" s="119"/>
      <c r="AI6040" s="119"/>
      <c r="AJ6040" s="119" t="str">
        <f t="shared" si="379"/>
        <v>NA</v>
      </c>
      <c r="AK6040" s="190"/>
      <c r="AL6040" s="191"/>
    </row>
    <row r="6041" spans="1:38" x14ac:dyDescent="0.25">
      <c r="A6041" t="s">
        <v>23173</v>
      </c>
      <c r="B6041" t="s">
        <v>23171</v>
      </c>
      <c r="C6041" t="s">
        <v>23172</v>
      </c>
      <c r="D6041" t="s">
        <v>702</v>
      </c>
      <c r="E6041" t="s">
        <v>3744</v>
      </c>
      <c r="F6041" t="s">
        <v>54</v>
      </c>
      <c r="G6041"/>
      <c r="H6041" t="s">
        <v>47205</v>
      </c>
      <c r="I6041" t="s">
        <v>53755</v>
      </c>
      <c r="J6041" t="s">
        <v>23174</v>
      </c>
      <c r="K6041" t="s">
        <v>105</v>
      </c>
      <c r="L6041" s="119" t="str">
        <f t="shared" si="376"/>
        <v>NA</v>
      </c>
      <c r="M6041" s="119"/>
      <c r="N6041" s="120" t="str">
        <f t="shared" si="377"/>
        <v>NA</v>
      </c>
      <c r="O6041" s="120"/>
      <c r="P6041"/>
      <c r="Q6041"/>
      <c r="R6041"/>
      <c r="S6041"/>
      <c r="T6041"/>
      <c r="U6041" t="s">
        <v>8972</v>
      </c>
      <c r="V6041" t="s">
        <v>8970</v>
      </c>
      <c r="W6041" t="s">
        <v>8971</v>
      </c>
      <c r="X6041" t="s">
        <v>675</v>
      </c>
      <c r="Y6041" t="s">
        <v>1634</v>
      </c>
      <c r="Z6041" t="s">
        <v>54</v>
      </c>
      <c r="AA6041"/>
      <c r="AB6041" t="s">
        <v>46498</v>
      </c>
      <c r="AC6041" t="s">
        <v>53215</v>
      </c>
      <c r="AD6041" t="s">
        <v>8972</v>
      </c>
      <c r="AE6041" t="s">
        <v>105</v>
      </c>
      <c r="AF6041" s="119" t="str">
        <f t="shared" si="378"/>
        <v>NA</v>
      </c>
      <c r="AG6041" s="119"/>
      <c r="AH6041" s="119"/>
      <c r="AI6041" s="119"/>
      <c r="AJ6041" s="119" t="str">
        <f t="shared" si="379"/>
        <v>NA</v>
      </c>
      <c r="AK6041" s="190"/>
      <c r="AL6041" s="191"/>
    </row>
    <row r="6042" spans="1:38" x14ac:dyDescent="0.25">
      <c r="A6042" t="s">
        <v>22789</v>
      </c>
      <c r="B6042" t="s">
        <v>22787</v>
      </c>
      <c r="C6042" t="s">
        <v>22788</v>
      </c>
      <c r="D6042" t="s">
        <v>702</v>
      </c>
      <c r="E6042" t="s">
        <v>1410</v>
      </c>
      <c r="F6042" t="s">
        <v>54</v>
      </c>
      <c r="G6042"/>
      <c r="H6042" t="s">
        <v>47206</v>
      </c>
      <c r="I6042" t="s">
        <v>53756</v>
      </c>
      <c r="J6042" t="s">
        <v>22789</v>
      </c>
      <c r="K6042" t="s">
        <v>105</v>
      </c>
      <c r="L6042" s="119" t="str">
        <f t="shared" si="376"/>
        <v>NA</v>
      </c>
      <c r="M6042" s="119"/>
      <c r="N6042" s="120" t="str">
        <f t="shared" si="377"/>
        <v>NA</v>
      </c>
      <c r="O6042" s="120"/>
      <c r="P6042"/>
      <c r="Q6042"/>
      <c r="R6042"/>
      <c r="S6042"/>
      <c r="T6042"/>
      <c r="U6042" t="s">
        <v>7337</v>
      </c>
      <c r="V6042" t="s">
        <v>7335</v>
      </c>
      <c r="W6042" t="s">
        <v>7336</v>
      </c>
      <c r="X6042" t="s">
        <v>675</v>
      </c>
      <c r="Y6042" t="s">
        <v>1634</v>
      </c>
      <c r="Z6042" t="s">
        <v>54</v>
      </c>
      <c r="AA6042"/>
      <c r="AB6042" t="s">
        <v>46497</v>
      </c>
      <c r="AC6042" t="s">
        <v>53215</v>
      </c>
      <c r="AD6042" t="s">
        <v>7338</v>
      </c>
      <c r="AE6042" t="s">
        <v>105</v>
      </c>
      <c r="AF6042" s="119" t="str">
        <f t="shared" si="378"/>
        <v>NA</v>
      </c>
      <c r="AG6042" s="119"/>
      <c r="AH6042" s="119"/>
      <c r="AI6042" s="119"/>
      <c r="AJ6042" s="119" t="str">
        <f t="shared" si="379"/>
        <v>NA</v>
      </c>
      <c r="AK6042" s="190"/>
      <c r="AL6042" s="191"/>
    </row>
    <row r="6043" spans="1:38" x14ac:dyDescent="0.25">
      <c r="A6043" t="s">
        <v>22785</v>
      </c>
      <c r="B6043" t="s">
        <v>22783</v>
      </c>
      <c r="C6043" t="s">
        <v>22784</v>
      </c>
      <c r="D6043" t="s">
        <v>702</v>
      </c>
      <c r="E6043" t="s">
        <v>22786</v>
      </c>
      <c r="F6043" t="s">
        <v>54</v>
      </c>
      <c r="G6043"/>
      <c r="H6043" t="s">
        <v>47207</v>
      </c>
      <c r="I6043" t="s">
        <v>53757</v>
      </c>
      <c r="J6043" t="s">
        <v>22785</v>
      </c>
      <c r="K6043" t="s">
        <v>105</v>
      </c>
      <c r="L6043" s="119" t="str">
        <f t="shared" si="376"/>
        <v>NA</v>
      </c>
      <c r="M6043" s="119"/>
      <c r="N6043" s="120" t="str">
        <f t="shared" si="377"/>
        <v>NA</v>
      </c>
      <c r="O6043" s="120"/>
      <c r="P6043"/>
      <c r="Q6043"/>
      <c r="R6043"/>
      <c r="S6043"/>
      <c r="T6043"/>
      <c r="U6043" t="s">
        <v>9436</v>
      </c>
      <c r="V6043" t="s">
        <v>9434</v>
      </c>
      <c r="W6043" t="s">
        <v>9435</v>
      </c>
      <c r="X6043" t="s">
        <v>675</v>
      </c>
      <c r="Y6043" t="s">
        <v>9437</v>
      </c>
      <c r="Z6043" t="s">
        <v>54</v>
      </c>
      <c r="AA6043"/>
      <c r="AB6043" t="s">
        <v>46499</v>
      </c>
      <c r="AC6043" t="s">
        <v>53216</v>
      </c>
      <c r="AD6043"/>
      <c r="AE6043" t="s">
        <v>105</v>
      </c>
      <c r="AF6043" s="119" t="str">
        <f t="shared" si="378"/>
        <v>NA</v>
      </c>
      <c r="AG6043" s="119"/>
      <c r="AH6043" s="119"/>
      <c r="AI6043" s="119"/>
      <c r="AJ6043" s="119" t="str">
        <f t="shared" si="379"/>
        <v>NA</v>
      </c>
      <c r="AK6043" s="190"/>
      <c r="AL6043" s="191"/>
    </row>
    <row r="6044" spans="1:38" x14ac:dyDescent="0.25">
      <c r="A6044" t="s">
        <v>23518</v>
      </c>
      <c r="B6044" t="s">
        <v>23517</v>
      </c>
      <c r="C6044" t="s">
        <v>718</v>
      </c>
      <c r="D6044" t="s">
        <v>702</v>
      </c>
      <c r="E6044" t="s">
        <v>2960</v>
      </c>
      <c r="F6044" t="s">
        <v>54</v>
      </c>
      <c r="G6044"/>
      <c r="H6044" t="s">
        <v>47208</v>
      </c>
      <c r="I6044" t="s">
        <v>53758</v>
      </c>
      <c r="J6044" t="s">
        <v>23518</v>
      </c>
      <c r="K6044" t="s">
        <v>565</v>
      </c>
      <c r="L6044" s="119" t="str">
        <f t="shared" si="376"/>
        <v>NA</v>
      </c>
      <c r="M6044" s="119"/>
      <c r="N6044" s="120" t="str">
        <f t="shared" si="377"/>
        <v>NA</v>
      </c>
      <c r="O6044" s="120"/>
      <c r="P6044"/>
      <c r="Q6044"/>
      <c r="R6044"/>
      <c r="S6044"/>
      <c r="T6044"/>
      <c r="U6044" t="s">
        <v>9680</v>
      </c>
      <c r="V6044" t="s">
        <v>9678</v>
      </c>
      <c r="W6044" t="s">
        <v>9679</v>
      </c>
      <c r="X6044" t="s">
        <v>675</v>
      </c>
      <c r="Y6044" t="s">
        <v>9681</v>
      </c>
      <c r="Z6044" t="s">
        <v>54</v>
      </c>
      <c r="AA6044"/>
      <c r="AB6044" t="s">
        <v>46500</v>
      </c>
      <c r="AC6044" t="s">
        <v>53217</v>
      </c>
      <c r="AD6044" t="s">
        <v>9682</v>
      </c>
      <c r="AE6044" t="s">
        <v>105</v>
      </c>
      <c r="AF6044" s="119" t="str">
        <f t="shared" si="378"/>
        <v>NA</v>
      </c>
      <c r="AG6044" s="119"/>
      <c r="AH6044" s="119"/>
      <c r="AI6044" s="119"/>
      <c r="AJ6044" s="119" t="str">
        <f t="shared" si="379"/>
        <v>NA</v>
      </c>
      <c r="AK6044" s="190"/>
      <c r="AL6044" s="191"/>
    </row>
    <row r="6045" spans="1:38" x14ac:dyDescent="0.25">
      <c r="A6045" t="s">
        <v>23119</v>
      </c>
      <c r="B6045" t="s">
        <v>23118</v>
      </c>
      <c r="C6045" t="s">
        <v>718</v>
      </c>
      <c r="D6045" t="s">
        <v>702</v>
      </c>
      <c r="E6045" t="s">
        <v>6904</v>
      </c>
      <c r="F6045" t="s">
        <v>54</v>
      </c>
      <c r="G6045"/>
      <c r="H6045" t="s">
        <v>47209</v>
      </c>
      <c r="I6045" t="s">
        <v>53759</v>
      </c>
      <c r="J6045" t="s">
        <v>23119</v>
      </c>
      <c r="K6045" t="s">
        <v>565</v>
      </c>
      <c r="L6045" s="119" t="str">
        <f t="shared" si="376"/>
        <v>NA</v>
      </c>
      <c r="M6045" s="119"/>
      <c r="N6045" s="120" t="str">
        <f t="shared" si="377"/>
        <v>NA</v>
      </c>
      <c r="O6045" s="120"/>
      <c r="P6045"/>
      <c r="Q6045"/>
      <c r="R6045"/>
      <c r="S6045"/>
      <c r="T6045"/>
      <c r="U6045" t="s">
        <v>16127</v>
      </c>
      <c r="V6045" t="s">
        <v>16125</v>
      </c>
      <c r="W6045" t="s">
        <v>16126</v>
      </c>
      <c r="X6045" t="s">
        <v>675</v>
      </c>
      <c r="Y6045" t="s">
        <v>16128</v>
      </c>
      <c r="Z6045" t="s">
        <v>54</v>
      </c>
      <c r="AA6045"/>
      <c r="AB6045" t="s">
        <v>46501</v>
      </c>
      <c r="AC6045" t="s">
        <v>53218</v>
      </c>
      <c r="AD6045" t="s">
        <v>16129</v>
      </c>
      <c r="AE6045" t="s">
        <v>565</v>
      </c>
      <c r="AF6045" s="119" t="str">
        <f t="shared" si="378"/>
        <v>NA</v>
      </c>
      <c r="AG6045" s="119"/>
      <c r="AH6045" s="119"/>
      <c r="AI6045" s="119"/>
      <c r="AJ6045" s="119" t="str">
        <f t="shared" si="379"/>
        <v>NA</v>
      </c>
      <c r="AK6045" s="190"/>
      <c r="AL6045" s="191"/>
    </row>
    <row r="6046" spans="1:38" x14ac:dyDescent="0.25">
      <c r="A6046" t="s">
        <v>23124</v>
      </c>
      <c r="B6046" t="s">
        <v>23123</v>
      </c>
      <c r="C6046" t="s">
        <v>718</v>
      </c>
      <c r="D6046" t="s">
        <v>702</v>
      </c>
      <c r="E6046" t="s">
        <v>10545</v>
      </c>
      <c r="F6046" t="s">
        <v>54</v>
      </c>
      <c r="G6046"/>
      <c r="H6046" t="s">
        <v>47210</v>
      </c>
      <c r="I6046" t="s">
        <v>53760</v>
      </c>
      <c r="J6046" t="s">
        <v>23125</v>
      </c>
      <c r="K6046" t="s">
        <v>565</v>
      </c>
      <c r="L6046" s="119" t="str">
        <f t="shared" si="376"/>
        <v>NA</v>
      </c>
      <c r="M6046" s="119"/>
      <c r="N6046" s="120" t="str">
        <f t="shared" si="377"/>
        <v>NA</v>
      </c>
      <c r="O6046" s="120"/>
      <c r="P6046"/>
      <c r="Q6046"/>
      <c r="R6046"/>
      <c r="S6046"/>
      <c r="T6046"/>
      <c r="U6046" t="s">
        <v>10870</v>
      </c>
      <c r="V6046" t="s">
        <v>10868</v>
      </c>
      <c r="W6046" t="s">
        <v>10869</v>
      </c>
      <c r="X6046" t="s">
        <v>675</v>
      </c>
      <c r="Y6046" t="s">
        <v>10871</v>
      </c>
      <c r="Z6046" t="s">
        <v>54</v>
      </c>
      <c r="AA6046"/>
      <c r="AB6046" t="s">
        <v>46502</v>
      </c>
      <c r="AC6046" t="s">
        <v>53219</v>
      </c>
      <c r="AD6046" t="s">
        <v>10872</v>
      </c>
      <c r="AE6046" t="s">
        <v>105</v>
      </c>
      <c r="AF6046" s="119" t="str">
        <f t="shared" si="378"/>
        <v>NA</v>
      </c>
      <c r="AG6046" s="119"/>
      <c r="AH6046" s="119"/>
      <c r="AI6046" s="119"/>
      <c r="AJ6046" s="119" t="str">
        <f t="shared" si="379"/>
        <v>NA</v>
      </c>
      <c r="AK6046" s="190"/>
      <c r="AL6046" s="191"/>
    </row>
    <row r="6047" spans="1:38" x14ac:dyDescent="0.25">
      <c r="A6047" t="s">
        <v>23059</v>
      </c>
      <c r="B6047" t="s">
        <v>23058</v>
      </c>
      <c r="C6047" t="s">
        <v>718</v>
      </c>
      <c r="D6047" t="s">
        <v>702</v>
      </c>
      <c r="E6047" t="s">
        <v>10545</v>
      </c>
      <c r="F6047" t="s">
        <v>54</v>
      </c>
      <c r="G6047"/>
      <c r="H6047" t="s">
        <v>47211</v>
      </c>
      <c r="I6047" t="s">
        <v>53760</v>
      </c>
      <c r="J6047" t="s">
        <v>23060</v>
      </c>
      <c r="K6047" t="s">
        <v>565</v>
      </c>
      <c r="L6047" s="119" t="str">
        <f t="shared" si="376"/>
        <v>NA</v>
      </c>
      <c r="M6047" s="119"/>
      <c r="N6047" s="120" t="str">
        <f t="shared" si="377"/>
        <v>NA</v>
      </c>
      <c r="O6047" s="120"/>
      <c r="P6047"/>
      <c r="Q6047"/>
      <c r="R6047"/>
      <c r="S6047"/>
      <c r="T6047"/>
      <c r="U6047" t="s">
        <v>15723</v>
      </c>
      <c r="V6047" t="s">
        <v>15721</v>
      </c>
      <c r="W6047" t="s">
        <v>15722</v>
      </c>
      <c r="X6047" t="s">
        <v>675</v>
      </c>
      <c r="Y6047" t="s">
        <v>5562</v>
      </c>
      <c r="Z6047" t="s">
        <v>54</v>
      </c>
      <c r="AA6047"/>
      <c r="AB6047" t="s">
        <v>46503</v>
      </c>
      <c r="AC6047" t="s">
        <v>53220</v>
      </c>
      <c r="AD6047" t="s">
        <v>15724</v>
      </c>
      <c r="AE6047" t="s">
        <v>565</v>
      </c>
      <c r="AF6047" s="119" t="str">
        <f t="shared" si="378"/>
        <v>NA</v>
      </c>
      <c r="AG6047" s="119"/>
      <c r="AH6047" s="119"/>
      <c r="AI6047" s="119"/>
      <c r="AJ6047" s="119" t="str">
        <f t="shared" si="379"/>
        <v>NA</v>
      </c>
      <c r="AK6047" s="190"/>
      <c r="AL6047" s="191"/>
    </row>
    <row r="6048" spans="1:38" x14ac:dyDescent="0.25">
      <c r="A6048" t="s">
        <v>22914</v>
      </c>
      <c r="B6048" t="s">
        <v>22912</v>
      </c>
      <c r="C6048" t="s">
        <v>22913</v>
      </c>
      <c r="D6048" t="s">
        <v>702</v>
      </c>
      <c r="E6048" t="s">
        <v>22915</v>
      </c>
      <c r="F6048" t="s">
        <v>54</v>
      </c>
      <c r="G6048"/>
      <c r="H6048" t="s">
        <v>47212</v>
      </c>
      <c r="I6048" t="s">
        <v>53761</v>
      </c>
      <c r="J6048" t="s">
        <v>22916</v>
      </c>
      <c r="K6048" t="s">
        <v>105</v>
      </c>
      <c r="L6048" s="119" t="str">
        <f t="shared" si="376"/>
        <v>NA</v>
      </c>
      <c r="M6048" s="119"/>
      <c r="N6048" s="120" t="str">
        <f t="shared" si="377"/>
        <v>NA</v>
      </c>
      <c r="O6048" s="120"/>
      <c r="P6048"/>
      <c r="Q6048"/>
      <c r="R6048"/>
      <c r="S6048"/>
      <c r="T6048"/>
      <c r="U6048" t="s">
        <v>11007</v>
      </c>
      <c r="V6048" t="s">
        <v>11006</v>
      </c>
      <c r="W6048" t="s">
        <v>4084</v>
      </c>
      <c r="X6048" t="s">
        <v>675</v>
      </c>
      <c r="Y6048" t="s">
        <v>3369</v>
      </c>
      <c r="Z6048" t="s">
        <v>54</v>
      </c>
      <c r="AA6048"/>
      <c r="AB6048" t="s">
        <v>46504</v>
      </c>
      <c r="AC6048" t="s">
        <v>53221</v>
      </c>
      <c r="AD6048" t="s">
        <v>11008</v>
      </c>
      <c r="AE6048" t="s">
        <v>565</v>
      </c>
      <c r="AF6048" s="119" t="str">
        <f t="shared" si="378"/>
        <v>NA</v>
      </c>
      <c r="AG6048" s="119"/>
      <c r="AH6048" s="119"/>
      <c r="AI6048" s="119"/>
      <c r="AJ6048" s="119" t="str">
        <f t="shared" si="379"/>
        <v>NA</v>
      </c>
      <c r="AK6048" s="190"/>
      <c r="AL6048" s="191"/>
    </row>
    <row r="6049" spans="1:38" x14ac:dyDescent="0.25">
      <c r="A6049" t="s">
        <v>23274</v>
      </c>
      <c r="B6049" t="s">
        <v>23273</v>
      </c>
      <c r="C6049" t="s">
        <v>718</v>
      </c>
      <c r="D6049" t="s">
        <v>702</v>
      </c>
      <c r="E6049" t="s">
        <v>12775</v>
      </c>
      <c r="F6049" t="s">
        <v>54</v>
      </c>
      <c r="G6049"/>
      <c r="H6049" t="s">
        <v>47213</v>
      </c>
      <c r="I6049" t="s">
        <v>53762</v>
      </c>
      <c r="J6049" t="s">
        <v>23275</v>
      </c>
      <c r="K6049" t="s">
        <v>565</v>
      </c>
      <c r="L6049" s="119" t="str">
        <f t="shared" si="376"/>
        <v>NA</v>
      </c>
      <c r="M6049" s="119"/>
      <c r="N6049" s="120" t="str">
        <f t="shared" si="377"/>
        <v>NA</v>
      </c>
      <c r="O6049" s="120"/>
      <c r="P6049"/>
      <c r="Q6049"/>
      <c r="R6049"/>
      <c r="S6049"/>
      <c r="T6049"/>
      <c r="U6049" t="s">
        <v>15731</v>
      </c>
      <c r="V6049" t="s">
        <v>15729</v>
      </c>
      <c r="W6049" t="s">
        <v>15730</v>
      </c>
      <c r="X6049" t="s">
        <v>675</v>
      </c>
      <c r="Y6049" t="s">
        <v>3369</v>
      </c>
      <c r="Z6049" t="s">
        <v>54</v>
      </c>
      <c r="AA6049"/>
      <c r="AB6049" t="s">
        <v>46505</v>
      </c>
      <c r="AC6049" t="s">
        <v>53221</v>
      </c>
      <c r="AD6049" t="s">
        <v>15731</v>
      </c>
      <c r="AE6049" t="s">
        <v>565</v>
      </c>
      <c r="AF6049" s="119" t="str">
        <f t="shared" si="378"/>
        <v>NA</v>
      </c>
      <c r="AG6049" s="119"/>
      <c r="AH6049" s="119"/>
      <c r="AI6049" s="119"/>
      <c r="AJ6049" s="119" t="str">
        <f t="shared" si="379"/>
        <v>NA</v>
      </c>
      <c r="AK6049" s="190"/>
      <c r="AL6049" s="191"/>
    </row>
    <row r="6050" spans="1:38" x14ac:dyDescent="0.25">
      <c r="A6050" t="s">
        <v>22725</v>
      </c>
      <c r="B6050" t="s">
        <v>22724</v>
      </c>
      <c r="C6050" t="s">
        <v>718</v>
      </c>
      <c r="D6050" t="s">
        <v>702</v>
      </c>
      <c r="E6050" t="s">
        <v>5076</v>
      </c>
      <c r="F6050" t="s">
        <v>54</v>
      </c>
      <c r="G6050"/>
      <c r="H6050" t="s">
        <v>47214</v>
      </c>
      <c r="I6050" t="s">
        <v>53763</v>
      </c>
      <c r="J6050" t="s">
        <v>22726</v>
      </c>
      <c r="K6050" t="s">
        <v>565</v>
      </c>
      <c r="L6050" s="119" t="str">
        <f t="shared" si="376"/>
        <v>NA</v>
      </c>
      <c r="M6050" s="119"/>
      <c r="N6050" s="120" t="str">
        <f t="shared" si="377"/>
        <v>NA</v>
      </c>
      <c r="O6050" s="120"/>
      <c r="P6050"/>
      <c r="Q6050"/>
      <c r="R6050"/>
      <c r="S6050"/>
      <c r="T6050"/>
      <c r="U6050" t="s">
        <v>10994</v>
      </c>
      <c r="V6050" t="s">
        <v>10993</v>
      </c>
      <c r="W6050" t="s">
        <v>4084</v>
      </c>
      <c r="X6050" t="s">
        <v>675</v>
      </c>
      <c r="Y6050" t="s">
        <v>3369</v>
      </c>
      <c r="Z6050" t="s">
        <v>54</v>
      </c>
      <c r="AA6050"/>
      <c r="AB6050" t="s">
        <v>46504</v>
      </c>
      <c r="AC6050" t="s">
        <v>53221</v>
      </c>
      <c r="AD6050" t="s">
        <v>10995</v>
      </c>
      <c r="AE6050" t="s">
        <v>565</v>
      </c>
      <c r="AF6050" s="119" t="str">
        <f t="shared" si="378"/>
        <v>NA</v>
      </c>
      <c r="AG6050" s="119"/>
      <c r="AH6050" s="119"/>
      <c r="AI6050" s="119"/>
      <c r="AJ6050" s="119" t="str">
        <f t="shared" si="379"/>
        <v>NA</v>
      </c>
      <c r="AK6050" s="190"/>
      <c r="AL6050" s="191"/>
    </row>
    <row r="6051" spans="1:38" x14ac:dyDescent="0.25">
      <c r="A6051" t="s">
        <v>23479</v>
      </c>
      <c r="B6051" t="s">
        <v>23478</v>
      </c>
      <c r="C6051" t="s">
        <v>718</v>
      </c>
      <c r="D6051" t="s">
        <v>702</v>
      </c>
      <c r="E6051" t="s">
        <v>13439</v>
      </c>
      <c r="F6051" t="s">
        <v>54</v>
      </c>
      <c r="G6051"/>
      <c r="H6051" t="s">
        <v>47215</v>
      </c>
      <c r="I6051" t="s">
        <v>53764</v>
      </c>
      <c r="J6051" t="s">
        <v>23479</v>
      </c>
      <c r="K6051" t="s">
        <v>565</v>
      </c>
      <c r="L6051" s="119" t="str">
        <f t="shared" si="376"/>
        <v>NA</v>
      </c>
      <c r="M6051" s="119"/>
      <c r="N6051" s="120" t="str">
        <f t="shared" si="377"/>
        <v>NA</v>
      </c>
      <c r="O6051" s="120"/>
      <c r="P6051"/>
      <c r="Q6051"/>
      <c r="R6051"/>
      <c r="S6051"/>
      <c r="T6051"/>
      <c r="U6051" t="s">
        <v>9409</v>
      </c>
      <c r="V6051" t="s">
        <v>9407</v>
      </c>
      <c r="W6051" t="s">
        <v>9408</v>
      </c>
      <c r="X6051" t="s">
        <v>675</v>
      </c>
      <c r="Y6051" t="s">
        <v>3369</v>
      </c>
      <c r="Z6051" t="s">
        <v>54</v>
      </c>
      <c r="AA6051"/>
      <c r="AB6051" t="s">
        <v>46506</v>
      </c>
      <c r="AC6051" t="s">
        <v>53221</v>
      </c>
      <c r="AD6051" t="s">
        <v>9410</v>
      </c>
      <c r="AE6051" t="s">
        <v>105</v>
      </c>
      <c r="AF6051" s="119" t="str">
        <f t="shared" si="378"/>
        <v>NA</v>
      </c>
      <c r="AG6051" s="119"/>
      <c r="AH6051" s="119"/>
      <c r="AI6051" s="119"/>
      <c r="AJ6051" s="119" t="str">
        <f t="shared" si="379"/>
        <v>NA</v>
      </c>
      <c r="AK6051" s="190"/>
      <c r="AL6051" s="191"/>
    </row>
    <row r="6052" spans="1:38" x14ac:dyDescent="0.25">
      <c r="A6052" t="s">
        <v>23293</v>
      </c>
      <c r="B6052" t="s">
        <v>23292</v>
      </c>
      <c r="C6052" t="s">
        <v>718</v>
      </c>
      <c r="D6052" t="s">
        <v>702</v>
      </c>
      <c r="E6052" t="s">
        <v>4059</v>
      </c>
      <c r="F6052" t="s">
        <v>54</v>
      </c>
      <c r="G6052"/>
      <c r="H6052" t="s">
        <v>47216</v>
      </c>
      <c r="I6052" t="s">
        <v>53765</v>
      </c>
      <c r="J6052" t="s">
        <v>23294</v>
      </c>
      <c r="K6052" t="s">
        <v>565</v>
      </c>
      <c r="L6052" s="119" t="str">
        <f t="shared" si="376"/>
        <v>NA</v>
      </c>
      <c r="M6052" s="119"/>
      <c r="N6052" s="120" t="str">
        <f t="shared" si="377"/>
        <v>NA</v>
      </c>
      <c r="O6052" s="120"/>
      <c r="P6052"/>
      <c r="Q6052"/>
      <c r="R6052"/>
      <c r="S6052"/>
      <c r="T6052"/>
      <c r="U6052" t="s">
        <v>8950</v>
      </c>
      <c r="V6052" t="s">
        <v>8948</v>
      </c>
      <c r="W6052" t="s">
        <v>8949</v>
      </c>
      <c r="X6052" t="s">
        <v>675</v>
      </c>
      <c r="Y6052" t="s">
        <v>3369</v>
      </c>
      <c r="Z6052" t="s">
        <v>54</v>
      </c>
      <c r="AA6052"/>
      <c r="AB6052" t="s">
        <v>46506</v>
      </c>
      <c r="AC6052" t="s">
        <v>53221</v>
      </c>
      <c r="AD6052" t="s">
        <v>8950</v>
      </c>
      <c r="AE6052" t="s">
        <v>105</v>
      </c>
      <c r="AF6052" s="119" t="str">
        <f t="shared" si="378"/>
        <v>NA</v>
      </c>
      <c r="AG6052" s="119"/>
      <c r="AH6052" s="119"/>
      <c r="AI6052" s="119"/>
      <c r="AJ6052" s="119" t="str">
        <f t="shared" si="379"/>
        <v>NA</v>
      </c>
      <c r="AK6052" s="190"/>
      <c r="AL6052" s="191"/>
    </row>
    <row r="6053" spans="1:38" x14ac:dyDescent="0.25">
      <c r="A6053" t="s">
        <v>23277</v>
      </c>
      <c r="B6053" t="s">
        <v>23276</v>
      </c>
      <c r="C6053" t="s">
        <v>718</v>
      </c>
      <c r="D6053" t="s">
        <v>702</v>
      </c>
      <c r="E6053" t="s">
        <v>573</v>
      </c>
      <c r="F6053" t="s">
        <v>54</v>
      </c>
      <c r="G6053" t="s">
        <v>41983</v>
      </c>
      <c r="H6053" t="s">
        <v>47217</v>
      </c>
      <c r="I6053" t="s">
        <v>50439</v>
      </c>
      <c r="J6053" t="s">
        <v>23277</v>
      </c>
      <c r="K6053" t="s">
        <v>565</v>
      </c>
      <c r="L6053" s="119" t="str">
        <f t="shared" si="376"/>
        <v>NA</v>
      </c>
      <c r="M6053" s="119"/>
      <c r="N6053" s="120" t="str">
        <f t="shared" si="377"/>
        <v>NA</v>
      </c>
      <c r="O6053" s="120"/>
      <c r="P6053"/>
      <c r="Q6053"/>
      <c r="R6053"/>
      <c r="S6053"/>
      <c r="T6053"/>
      <c r="U6053" t="s">
        <v>8630</v>
      </c>
      <c r="V6053" t="s">
        <v>8628</v>
      </c>
      <c r="W6053" t="s">
        <v>8629</v>
      </c>
      <c r="X6053" t="s">
        <v>675</v>
      </c>
      <c r="Y6053" t="s">
        <v>3369</v>
      </c>
      <c r="Z6053" t="s">
        <v>54</v>
      </c>
      <c r="AA6053"/>
      <c r="AB6053" t="s">
        <v>46506</v>
      </c>
      <c r="AC6053" t="s">
        <v>53221</v>
      </c>
      <c r="AD6053" t="s">
        <v>8631</v>
      </c>
      <c r="AE6053" t="s">
        <v>105</v>
      </c>
      <c r="AF6053" s="119" t="str">
        <f t="shared" si="378"/>
        <v>NA</v>
      </c>
      <c r="AG6053" s="119"/>
      <c r="AH6053" s="119"/>
      <c r="AI6053" s="119"/>
      <c r="AJ6053" s="119" t="str">
        <f t="shared" si="379"/>
        <v>NA</v>
      </c>
      <c r="AK6053" s="190"/>
      <c r="AL6053" s="191"/>
    </row>
    <row r="6054" spans="1:38" x14ac:dyDescent="0.25">
      <c r="A6054" t="s">
        <v>23010</v>
      </c>
      <c r="B6054" t="s">
        <v>23009</v>
      </c>
      <c r="C6054" t="s">
        <v>22972</v>
      </c>
      <c r="D6054" t="s">
        <v>702</v>
      </c>
      <c r="E6054" t="s">
        <v>14873</v>
      </c>
      <c r="F6054" t="s">
        <v>54</v>
      </c>
      <c r="G6054"/>
      <c r="H6054" t="s">
        <v>47218</v>
      </c>
      <c r="I6054" t="s">
        <v>53766</v>
      </c>
      <c r="J6054" t="s">
        <v>23010</v>
      </c>
      <c r="K6054" t="s">
        <v>565</v>
      </c>
      <c r="L6054" s="119" t="str">
        <f t="shared" si="376"/>
        <v>NA</v>
      </c>
      <c r="M6054" s="119"/>
      <c r="N6054" s="120" t="str">
        <f t="shared" si="377"/>
        <v>NA</v>
      </c>
      <c r="O6054" s="120"/>
      <c r="P6054"/>
      <c r="Q6054"/>
      <c r="R6054"/>
      <c r="S6054"/>
      <c r="T6054"/>
      <c r="U6054" t="s">
        <v>9406</v>
      </c>
      <c r="V6054" t="s">
        <v>9404</v>
      </c>
      <c r="W6054" t="s">
        <v>9405</v>
      </c>
      <c r="X6054" t="s">
        <v>675</v>
      </c>
      <c r="Y6054" t="s">
        <v>3369</v>
      </c>
      <c r="Z6054" t="s">
        <v>54</v>
      </c>
      <c r="AA6054"/>
      <c r="AB6054" t="s">
        <v>46506</v>
      </c>
      <c r="AC6054" t="s">
        <v>53221</v>
      </c>
      <c r="AD6054" t="s">
        <v>9406</v>
      </c>
      <c r="AE6054" t="s">
        <v>105</v>
      </c>
      <c r="AF6054" s="119" t="str">
        <f t="shared" si="378"/>
        <v>NA</v>
      </c>
      <c r="AG6054" s="119"/>
      <c r="AH6054" s="119"/>
      <c r="AI6054" s="119"/>
      <c r="AJ6054" s="119" t="str">
        <f t="shared" si="379"/>
        <v>NA</v>
      </c>
      <c r="AK6054" s="190"/>
      <c r="AL6054" s="191"/>
    </row>
    <row r="6055" spans="1:38" x14ac:dyDescent="0.25">
      <c r="A6055" t="s">
        <v>22973</v>
      </c>
      <c r="B6055" t="s">
        <v>22971</v>
      </c>
      <c r="C6055" t="s">
        <v>22972</v>
      </c>
      <c r="D6055" t="s">
        <v>702</v>
      </c>
      <c r="E6055" t="s">
        <v>14873</v>
      </c>
      <c r="F6055" t="s">
        <v>54</v>
      </c>
      <c r="G6055"/>
      <c r="H6055" t="s">
        <v>47218</v>
      </c>
      <c r="I6055" t="s">
        <v>53766</v>
      </c>
      <c r="J6055" t="s">
        <v>22973</v>
      </c>
      <c r="K6055" t="s">
        <v>565</v>
      </c>
      <c r="L6055" s="119" t="str">
        <f t="shared" si="376"/>
        <v>NA</v>
      </c>
      <c r="M6055" s="119"/>
      <c r="N6055" s="120" t="str">
        <f t="shared" si="377"/>
        <v>NA</v>
      </c>
      <c r="O6055" s="120"/>
      <c r="P6055"/>
      <c r="Q6055"/>
      <c r="R6055"/>
      <c r="S6055"/>
      <c r="T6055"/>
      <c r="U6055" t="s">
        <v>11010</v>
      </c>
      <c r="V6055" t="s">
        <v>11009</v>
      </c>
      <c r="W6055" t="s">
        <v>4084</v>
      </c>
      <c r="X6055" t="s">
        <v>675</v>
      </c>
      <c r="Y6055" t="s">
        <v>2584</v>
      </c>
      <c r="Z6055" t="s">
        <v>54</v>
      </c>
      <c r="AA6055"/>
      <c r="AB6055" t="s">
        <v>46507</v>
      </c>
      <c r="AC6055" t="s">
        <v>53222</v>
      </c>
      <c r="AD6055" t="s">
        <v>11011</v>
      </c>
      <c r="AE6055" t="s">
        <v>565</v>
      </c>
      <c r="AF6055" s="119" t="str">
        <f t="shared" si="378"/>
        <v>NA</v>
      </c>
      <c r="AG6055" s="119"/>
      <c r="AH6055" s="119"/>
      <c r="AI6055" s="119"/>
      <c r="AJ6055" s="119" t="str">
        <f t="shared" si="379"/>
        <v>NA</v>
      </c>
      <c r="AK6055" s="190"/>
      <c r="AL6055" s="191"/>
    </row>
    <row r="6056" spans="1:38" x14ac:dyDescent="0.25">
      <c r="A6056" t="s">
        <v>22993</v>
      </c>
      <c r="B6056" t="s">
        <v>22992</v>
      </c>
      <c r="C6056" t="s">
        <v>22972</v>
      </c>
      <c r="D6056" t="s">
        <v>702</v>
      </c>
      <c r="E6056" t="s">
        <v>15028</v>
      </c>
      <c r="F6056" t="s">
        <v>54</v>
      </c>
      <c r="G6056"/>
      <c r="H6056" t="s">
        <v>47219</v>
      </c>
      <c r="I6056" t="s">
        <v>53767</v>
      </c>
      <c r="J6056" t="s">
        <v>22993</v>
      </c>
      <c r="K6056" t="s">
        <v>565</v>
      </c>
      <c r="L6056" s="119" t="str">
        <f t="shared" si="376"/>
        <v>NA</v>
      </c>
      <c r="M6056" s="119"/>
      <c r="N6056" s="120" t="str">
        <f t="shared" si="377"/>
        <v>NA</v>
      </c>
      <c r="O6056" s="120"/>
      <c r="P6056"/>
      <c r="Q6056"/>
      <c r="R6056"/>
      <c r="S6056"/>
      <c r="T6056"/>
      <c r="U6056" t="s">
        <v>11803</v>
      </c>
      <c r="V6056" t="s">
        <v>11801</v>
      </c>
      <c r="W6056" t="s">
        <v>11802</v>
      </c>
      <c r="X6056" t="s">
        <v>675</v>
      </c>
      <c r="Y6056" t="s">
        <v>2584</v>
      </c>
      <c r="Z6056" t="s">
        <v>54</v>
      </c>
      <c r="AA6056"/>
      <c r="AB6056" t="s">
        <v>46507</v>
      </c>
      <c r="AC6056" t="s">
        <v>53222</v>
      </c>
      <c r="AD6056" t="s">
        <v>11804</v>
      </c>
      <c r="AE6056" t="s">
        <v>105</v>
      </c>
      <c r="AF6056" s="119" t="str">
        <f t="shared" si="378"/>
        <v>NA</v>
      </c>
      <c r="AG6056" s="119"/>
      <c r="AH6056" s="119"/>
      <c r="AI6056" s="119"/>
      <c r="AJ6056" s="119" t="str">
        <f t="shared" si="379"/>
        <v>NA</v>
      </c>
      <c r="AK6056" s="190"/>
      <c r="AL6056" s="191"/>
    </row>
    <row r="6057" spans="1:38" x14ac:dyDescent="0.25">
      <c r="A6057" t="s">
        <v>22995</v>
      </c>
      <c r="B6057" t="s">
        <v>22994</v>
      </c>
      <c r="C6057" t="s">
        <v>22972</v>
      </c>
      <c r="D6057" t="s">
        <v>702</v>
      </c>
      <c r="E6057" t="s">
        <v>22996</v>
      </c>
      <c r="F6057" t="s">
        <v>54</v>
      </c>
      <c r="G6057"/>
      <c r="H6057" t="s">
        <v>47220</v>
      </c>
      <c r="I6057" t="s">
        <v>53768</v>
      </c>
      <c r="J6057" t="s">
        <v>22995</v>
      </c>
      <c r="K6057" t="s">
        <v>565</v>
      </c>
      <c r="L6057" s="119" t="str">
        <f t="shared" si="376"/>
        <v>NA</v>
      </c>
      <c r="M6057" s="119"/>
      <c r="N6057" s="120" t="str">
        <f t="shared" si="377"/>
        <v>NA</v>
      </c>
      <c r="O6057" s="120"/>
      <c r="P6057"/>
      <c r="Q6057"/>
      <c r="R6057"/>
      <c r="S6057"/>
      <c r="T6057"/>
      <c r="U6057" t="s">
        <v>16607</v>
      </c>
      <c r="V6057" t="s">
        <v>16605</v>
      </c>
      <c r="W6057" t="s">
        <v>16606</v>
      </c>
      <c r="X6057" t="s">
        <v>675</v>
      </c>
      <c r="Y6057" t="s">
        <v>2609</v>
      </c>
      <c r="Z6057" t="s">
        <v>54</v>
      </c>
      <c r="AA6057"/>
      <c r="AB6057" t="s">
        <v>46508</v>
      </c>
      <c r="AC6057" t="s">
        <v>53223</v>
      </c>
      <c r="AD6057" t="s">
        <v>16608</v>
      </c>
      <c r="AE6057" t="s">
        <v>565</v>
      </c>
      <c r="AF6057" s="119" t="str">
        <f t="shared" si="378"/>
        <v>NA</v>
      </c>
      <c r="AG6057" s="119"/>
      <c r="AH6057" s="119"/>
      <c r="AI6057" s="119"/>
      <c r="AJ6057" s="119" t="str">
        <f t="shared" si="379"/>
        <v>NA</v>
      </c>
      <c r="AK6057" s="190"/>
      <c r="AL6057" s="191"/>
    </row>
    <row r="6058" spans="1:38" x14ac:dyDescent="0.25">
      <c r="A6058" t="s">
        <v>23016</v>
      </c>
      <c r="B6058" t="s">
        <v>23015</v>
      </c>
      <c r="C6058" t="s">
        <v>22972</v>
      </c>
      <c r="D6058" t="s">
        <v>702</v>
      </c>
      <c r="E6058" t="s">
        <v>18666</v>
      </c>
      <c r="F6058" t="s">
        <v>54</v>
      </c>
      <c r="G6058"/>
      <c r="H6058" t="s">
        <v>47221</v>
      </c>
      <c r="I6058" t="s">
        <v>53769</v>
      </c>
      <c r="J6058" t="s">
        <v>23016</v>
      </c>
      <c r="K6058" t="s">
        <v>565</v>
      </c>
      <c r="L6058" s="119" t="str">
        <f t="shared" si="376"/>
        <v>NA</v>
      </c>
      <c r="M6058" s="119"/>
      <c r="N6058" s="120" t="str">
        <f t="shared" si="377"/>
        <v>NA</v>
      </c>
      <c r="O6058" s="120"/>
      <c r="P6058"/>
      <c r="Q6058"/>
      <c r="R6058"/>
      <c r="S6058"/>
      <c r="T6058"/>
      <c r="U6058" t="s">
        <v>10997</v>
      </c>
      <c r="V6058" t="s">
        <v>10996</v>
      </c>
      <c r="W6058" t="s">
        <v>4084</v>
      </c>
      <c r="X6058" t="s">
        <v>675</v>
      </c>
      <c r="Y6058" t="s">
        <v>2609</v>
      </c>
      <c r="Z6058" t="s">
        <v>54</v>
      </c>
      <c r="AA6058"/>
      <c r="AB6058" t="s">
        <v>46509</v>
      </c>
      <c r="AC6058" t="s">
        <v>53223</v>
      </c>
      <c r="AD6058" t="s">
        <v>10998</v>
      </c>
      <c r="AE6058" t="s">
        <v>565</v>
      </c>
      <c r="AF6058" s="119" t="str">
        <f t="shared" si="378"/>
        <v>NA</v>
      </c>
      <c r="AG6058" s="119"/>
      <c r="AH6058" s="119"/>
      <c r="AI6058" s="119"/>
      <c r="AJ6058" s="119" t="str">
        <f t="shared" si="379"/>
        <v>NA</v>
      </c>
      <c r="AK6058" s="190"/>
      <c r="AL6058" s="191"/>
    </row>
    <row r="6059" spans="1:38" x14ac:dyDescent="0.25">
      <c r="A6059" t="s">
        <v>22998</v>
      </c>
      <c r="B6059" t="s">
        <v>22997</v>
      </c>
      <c r="C6059" t="s">
        <v>22972</v>
      </c>
      <c r="D6059" t="s">
        <v>702</v>
      </c>
      <c r="E6059" t="s">
        <v>18666</v>
      </c>
      <c r="F6059" t="s">
        <v>54</v>
      </c>
      <c r="G6059"/>
      <c r="H6059" t="s">
        <v>47221</v>
      </c>
      <c r="I6059" t="s">
        <v>53769</v>
      </c>
      <c r="J6059" t="s">
        <v>22998</v>
      </c>
      <c r="K6059" t="s">
        <v>565</v>
      </c>
      <c r="L6059" s="119" t="str">
        <f t="shared" si="376"/>
        <v>NA</v>
      </c>
      <c r="M6059" s="119"/>
      <c r="N6059" s="120" t="str">
        <f t="shared" si="377"/>
        <v>NA</v>
      </c>
      <c r="O6059" s="120"/>
      <c r="P6059"/>
      <c r="Q6059"/>
      <c r="R6059"/>
      <c r="S6059"/>
      <c r="T6059"/>
      <c r="U6059" t="s">
        <v>7904</v>
      </c>
      <c r="V6059" t="s">
        <v>7902</v>
      </c>
      <c r="W6059" t="s">
        <v>7903</v>
      </c>
      <c r="X6059" t="s">
        <v>675</v>
      </c>
      <c r="Y6059" t="s">
        <v>2609</v>
      </c>
      <c r="Z6059" t="s">
        <v>54</v>
      </c>
      <c r="AA6059"/>
      <c r="AB6059" t="s">
        <v>46510</v>
      </c>
      <c r="AC6059" t="s">
        <v>53223</v>
      </c>
      <c r="AD6059" t="s">
        <v>7905</v>
      </c>
      <c r="AE6059" t="s">
        <v>105</v>
      </c>
      <c r="AF6059" s="119" t="str">
        <f t="shared" si="378"/>
        <v>NA</v>
      </c>
      <c r="AG6059" s="119"/>
      <c r="AH6059" s="119"/>
      <c r="AI6059" s="119"/>
      <c r="AJ6059" s="119" t="str">
        <f t="shared" si="379"/>
        <v>NA</v>
      </c>
      <c r="AK6059" s="190"/>
      <c r="AL6059" s="191"/>
    </row>
    <row r="6060" spans="1:38" x14ac:dyDescent="0.25">
      <c r="A6060" t="s">
        <v>23000</v>
      </c>
      <c r="B6060" t="s">
        <v>22999</v>
      </c>
      <c r="C6060" t="s">
        <v>22972</v>
      </c>
      <c r="D6060" t="s">
        <v>702</v>
      </c>
      <c r="E6060" t="s">
        <v>19507</v>
      </c>
      <c r="F6060" t="s">
        <v>54</v>
      </c>
      <c r="G6060"/>
      <c r="H6060" t="s">
        <v>47222</v>
      </c>
      <c r="I6060" t="s">
        <v>53770</v>
      </c>
      <c r="J6060" t="s">
        <v>23001</v>
      </c>
      <c r="K6060" t="s">
        <v>565</v>
      </c>
      <c r="L6060" s="119" t="str">
        <f t="shared" si="376"/>
        <v>NA</v>
      </c>
      <c r="M6060" s="119"/>
      <c r="N6060" s="120" t="str">
        <f t="shared" si="377"/>
        <v>NA</v>
      </c>
      <c r="O6060" s="120"/>
      <c r="P6060"/>
      <c r="Q6060"/>
      <c r="R6060"/>
      <c r="S6060"/>
      <c r="T6060"/>
      <c r="U6060" t="s">
        <v>19004</v>
      </c>
      <c r="V6060" t="s">
        <v>19002</v>
      </c>
      <c r="W6060" t="s">
        <v>19003</v>
      </c>
      <c r="X6060" t="s">
        <v>675</v>
      </c>
      <c r="Y6060" t="s">
        <v>19005</v>
      </c>
      <c r="Z6060" t="s">
        <v>54</v>
      </c>
      <c r="AA6060"/>
      <c r="AB6060" t="s">
        <v>46511</v>
      </c>
      <c r="AC6060" t="s">
        <v>53224</v>
      </c>
      <c r="AD6060" t="s">
        <v>19006</v>
      </c>
      <c r="AE6060" t="s">
        <v>565</v>
      </c>
      <c r="AF6060" s="119" t="str">
        <f t="shared" si="378"/>
        <v>NA</v>
      </c>
      <c r="AG6060" s="119"/>
      <c r="AH6060" s="119"/>
      <c r="AI6060" s="119"/>
      <c r="AJ6060" s="119" t="str">
        <f t="shared" si="379"/>
        <v>NA</v>
      </c>
      <c r="AK6060" s="190"/>
      <c r="AL6060" s="191"/>
    </row>
    <row r="6061" spans="1:38" x14ac:dyDescent="0.25">
      <c r="A6061" t="s">
        <v>22987</v>
      </c>
      <c r="B6061" t="s">
        <v>22986</v>
      </c>
      <c r="C6061" t="s">
        <v>22972</v>
      </c>
      <c r="D6061" t="s">
        <v>702</v>
      </c>
      <c r="E6061" t="s">
        <v>19507</v>
      </c>
      <c r="F6061" t="s">
        <v>54</v>
      </c>
      <c r="G6061"/>
      <c r="H6061" t="s">
        <v>47222</v>
      </c>
      <c r="I6061" t="s">
        <v>53770</v>
      </c>
      <c r="J6061" t="s">
        <v>22988</v>
      </c>
      <c r="K6061" t="s">
        <v>565</v>
      </c>
      <c r="L6061" s="119" t="str">
        <f t="shared" si="376"/>
        <v>NA</v>
      </c>
      <c r="M6061" s="119"/>
      <c r="N6061" s="120" t="str">
        <f t="shared" si="377"/>
        <v>NA</v>
      </c>
      <c r="O6061" s="120"/>
      <c r="P6061"/>
      <c r="Q6061"/>
      <c r="R6061"/>
      <c r="S6061"/>
      <c r="T6061"/>
      <c r="U6061" t="s">
        <v>16899</v>
      </c>
      <c r="V6061" t="s">
        <v>16897</v>
      </c>
      <c r="W6061" t="s">
        <v>16898</v>
      </c>
      <c r="X6061" t="s">
        <v>675</v>
      </c>
      <c r="Y6061" t="s">
        <v>16900</v>
      </c>
      <c r="Z6061" t="s">
        <v>54</v>
      </c>
      <c r="AA6061"/>
      <c r="AB6061" t="s">
        <v>46512</v>
      </c>
      <c r="AC6061" t="s">
        <v>53225</v>
      </c>
      <c r="AD6061" t="s">
        <v>16901</v>
      </c>
      <c r="AE6061" t="s">
        <v>565</v>
      </c>
      <c r="AF6061" s="119" t="str">
        <f t="shared" si="378"/>
        <v>NA</v>
      </c>
      <c r="AG6061" s="119"/>
      <c r="AH6061" s="119"/>
      <c r="AI6061" s="119"/>
      <c r="AJ6061" s="119" t="str">
        <f t="shared" si="379"/>
        <v>NA</v>
      </c>
      <c r="AK6061" s="190"/>
      <c r="AL6061" s="191"/>
    </row>
    <row r="6062" spans="1:38" x14ac:dyDescent="0.25">
      <c r="A6062" t="s">
        <v>23020</v>
      </c>
      <c r="B6062" t="s">
        <v>23019</v>
      </c>
      <c r="C6062" t="s">
        <v>22972</v>
      </c>
      <c r="D6062" t="s">
        <v>702</v>
      </c>
      <c r="E6062" t="s">
        <v>23021</v>
      </c>
      <c r="F6062" t="s">
        <v>54</v>
      </c>
      <c r="G6062"/>
      <c r="H6062" t="s">
        <v>47223</v>
      </c>
      <c r="I6062" t="s">
        <v>53771</v>
      </c>
      <c r="J6062" t="s">
        <v>23020</v>
      </c>
      <c r="K6062" t="s">
        <v>565</v>
      </c>
      <c r="L6062" s="119" t="str">
        <f t="shared" si="376"/>
        <v>NA</v>
      </c>
      <c r="M6062" s="119"/>
      <c r="N6062" s="120" t="str">
        <f t="shared" si="377"/>
        <v>NA</v>
      </c>
      <c r="O6062" s="120"/>
      <c r="P6062"/>
      <c r="Q6062"/>
      <c r="R6062"/>
      <c r="S6062"/>
      <c r="T6062"/>
      <c r="U6062" t="s">
        <v>19244</v>
      </c>
      <c r="V6062" t="s">
        <v>19242</v>
      </c>
      <c r="W6062" t="s">
        <v>19243</v>
      </c>
      <c r="X6062" t="s">
        <v>675</v>
      </c>
      <c r="Y6062" t="s">
        <v>19245</v>
      </c>
      <c r="Z6062" t="s">
        <v>54</v>
      </c>
      <c r="AA6062"/>
      <c r="AB6062" t="s">
        <v>46513</v>
      </c>
      <c r="AC6062" t="s">
        <v>53226</v>
      </c>
      <c r="AD6062" t="s">
        <v>19246</v>
      </c>
      <c r="AE6062" t="s">
        <v>565</v>
      </c>
      <c r="AF6062" s="119" t="str">
        <f t="shared" si="378"/>
        <v>NA</v>
      </c>
      <c r="AG6062" s="119"/>
      <c r="AH6062" s="119"/>
      <c r="AI6062" s="119"/>
      <c r="AJ6062" s="119" t="str">
        <f t="shared" si="379"/>
        <v>NA</v>
      </c>
      <c r="AK6062" s="190"/>
      <c r="AL6062" s="191"/>
    </row>
    <row r="6063" spans="1:38" x14ac:dyDescent="0.25">
      <c r="A6063" t="s">
        <v>22980</v>
      </c>
      <c r="B6063" t="s">
        <v>22979</v>
      </c>
      <c r="C6063" t="s">
        <v>22972</v>
      </c>
      <c r="D6063" t="s">
        <v>702</v>
      </c>
      <c r="E6063" t="s">
        <v>22981</v>
      </c>
      <c r="F6063" t="s">
        <v>54</v>
      </c>
      <c r="G6063"/>
      <c r="H6063" t="s">
        <v>47224</v>
      </c>
      <c r="I6063" t="s">
        <v>53772</v>
      </c>
      <c r="J6063" t="s">
        <v>22982</v>
      </c>
      <c r="K6063" t="s">
        <v>565</v>
      </c>
      <c r="L6063" s="119" t="str">
        <f t="shared" si="376"/>
        <v>NA</v>
      </c>
      <c r="M6063" s="119"/>
      <c r="N6063" s="120" t="str">
        <f t="shared" si="377"/>
        <v>NA</v>
      </c>
      <c r="O6063" s="120"/>
      <c r="P6063"/>
      <c r="Q6063"/>
      <c r="R6063"/>
      <c r="S6063"/>
      <c r="T6063"/>
      <c r="U6063" t="s">
        <v>11000</v>
      </c>
      <c r="V6063" t="s">
        <v>10999</v>
      </c>
      <c r="W6063" t="s">
        <v>4084</v>
      </c>
      <c r="X6063" t="s">
        <v>675</v>
      </c>
      <c r="Y6063" t="s">
        <v>2779</v>
      </c>
      <c r="Z6063" t="s">
        <v>54</v>
      </c>
      <c r="AA6063"/>
      <c r="AB6063" t="s">
        <v>46514</v>
      </c>
      <c r="AC6063" t="s">
        <v>53227</v>
      </c>
      <c r="AD6063" t="s">
        <v>11001</v>
      </c>
      <c r="AE6063" t="s">
        <v>565</v>
      </c>
      <c r="AF6063" s="119" t="str">
        <f t="shared" si="378"/>
        <v>NA</v>
      </c>
      <c r="AG6063" s="119"/>
      <c r="AH6063" s="119"/>
      <c r="AI6063" s="119"/>
      <c r="AJ6063" s="119" t="str">
        <f t="shared" si="379"/>
        <v>NA</v>
      </c>
      <c r="AK6063" s="190"/>
      <c r="AL6063" s="191"/>
    </row>
    <row r="6064" spans="1:38" x14ac:dyDescent="0.25">
      <c r="A6064" t="s">
        <v>23023</v>
      </c>
      <c r="B6064" t="s">
        <v>23022</v>
      </c>
      <c r="C6064" t="s">
        <v>22972</v>
      </c>
      <c r="D6064" t="s">
        <v>702</v>
      </c>
      <c r="E6064" t="s">
        <v>23024</v>
      </c>
      <c r="F6064" t="s">
        <v>54</v>
      </c>
      <c r="G6064"/>
      <c r="H6064" t="s">
        <v>47225</v>
      </c>
      <c r="I6064" t="s">
        <v>53773</v>
      </c>
      <c r="J6064" t="s">
        <v>23025</v>
      </c>
      <c r="K6064" t="s">
        <v>565</v>
      </c>
      <c r="L6064" s="119" t="str">
        <f t="shared" si="376"/>
        <v>NA</v>
      </c>
      <c r="M6064" s="119"/>
      <c r="N6064" s="120" t="str">
        <f t="shared" si="377"/>
        <v>NA</v>
      </c>
      <c r="O6064" s="120"/>
      <c r="P6064"/>
      <c r="Q6064"/>
      <c r="R6064"/>
      <c r="S6064"/>
      <c r="T6064"/>
      <c r="U6064" t="s">
        <v>18782</v>
      </c>
      <c r="V6064" t="s">
        <v>18780</v>
      </c>
      <c r="W6064" t="s">
        <v>18781</v>
      </c>
      <c r="X6064" t="s">
        <v>675</v>
      </c>
      <c r="Y6064" t="s">
        <v>2779</v>
      </c>
      <c r="Z6064" t="s">
        <v>54</v>
      </c>
      <c r="AA6064"/>
      <c r="AB6064" t="s">
        <v>46515</v>
      </c>
      <c r="AC6064" t="s">
        <v>53227</v>
      </c>
      <c r="AD6064" t="s">
        <v>18783</v>
      </c>
      <c r="AE6064" t="s">
        <v>565</v>
      </c>
      <c r="AF6064" s="119" t="str">
        <f t="shared" si="378"/>
        <v>NA</v>
      </c>
      <c r="AG6064" s="119"/>
      <c r="AH6064" s="119"/>
      <c r="AI6064" s="119"/>
      <c r="AJ6064" s="119" t="str">
        <f t="shared" si="379"/>
        <v>NA</v>
      </c>
      <c r="AK6064" s="190"/>
      <c r="AL6064" s="191"/>
    </row>
    <row r="6065" spans="1:38" x14ac:dyDescent="0.25">
      <c r="A6065" t="s">
        <v>23027</v>
      </c>
      <c r="B6065" t="s">
        <v>23026</v>
      </c>
      <c r="C6065" t="s">
        <v>22972</v>
      </c>
      <c r="D6065" t="s">
        <v>702</v>
      </c>
      <c r="E6065" t="s">
        <v>3578</v>
      </c>
      <c r="F6065" t="s">
        <v>54</v>
      </c>
      <c r="G6065"/>
      <c r="H6065" t="s">
        <v>47226</v>
      </c>
      <c r="I6065" t="s">
        <v>53774</v>
      </c>
      <c r="J6065" t="s">
        <v>23027</v>
      </c>
      <c r="K6065" t="s">
        <v>565</v>
      </c>
      <c r="L6065" s="119" t="str">
        <f t="shared" si="376"/>
        <v>NA</v>
      </c>
      <c r="M6065" s="119"/>
      <c r="N6065" s="120" t="str">
        <f t="shared" si="377"/>
        <v>NA</v>
      </c>
      <c r="O6065" s="120"/>
      <c r="P6065"/>
      <c r="Q6065"/>
      <c r="R6065"/>
      <c r="S6065"/>
      <c r="T6065"/>
      <c r="U6065" t="s">
        <v>19179</v>
      </c>
      <c r="V6065" t="s">
        <v>19177</v>
      </c>
      <c r="W6065" t="s">
        <v>19178</v>
      </c>
      <c r="X6065" t="s">
        <v>675</v>
      </c>
      <c r="Y6065" t="s">
        <v>11004</v>
      </c>
      <c r="Z6065" t="s">
        <v>54</v>
      </c>
      <c r="AA6065"/>
      <c r="AB6065" t="s">
        <v>46516</v>
      </c>
      <c r="AC6065" t="s">
        <v>53228</v>
      </c>
      <c r="AD6065" t="s">
        <v>19180</v>
      </c>
      <c r="AE6065" t="s">
        <v>565</v>
      </c>
      <c r="AF6065" s="119" t="str">
        <f t="shared" si="378"/>
        <v>NA</v>
      </c>
      <c r="AG6065" s="119"/>
      <c r="AH6065" s="119"/>
      <c r="AI6065" s="119"/>
      <c r="AJ6065" s="119" t="str">
        <f t="shared" si="379"/>
        <v>NA</v>
      </c>
      <c r="AK6065" s="190"/>
      <c r="AL6065" s="191"/>
    </row>
    <row r="6066" spans="1:38" x14ac:dyDescent="0.25">
      <c r="A6066" t="s">
        <v>23012</v>
      </c>
      <c r="B6066" t="s">
        <v>23011</v>
      </c>
      <c r="C6066" t="s">
        <v>22972</v>
      </c>
      <c r="D6066" t="s">
        <v>702</v>
      </c>
      <c r="E6066" t="s">
        <v>3578</v>
      </c>
      <c r="F6066" t="s">
        <v>54</v>
      </c>
      <c r="G6066"/>
      <c r="H6066" t="s">
        <v>47226</v>
      </c>
      <c r="I6066" t="s">
        <v>53774</v>
      </c>
      <c r="J6066" t="s">
        <v>23012</v>
      </c>
      <c r="K6066" t="s">
        <v>565</v>
      </c>
      <c r="L6066" s="119" t="str">
        <f t="shared" si="376"/>
        <v>NA</v>
      </c>
      <c r="M6066" s="119"/>
      <c r="N6066" s="120" t="str">
        <f t="shared" si="377"/>
        <v>NA</v>
      </c>
      <c r="O6066" s="120"/>
      <c r="P6066"/>
      <c r="Q6066"/>
      <c r="R6066"/>
      <c r="S6066"/>
      <c r="T6066"/>
      <c r="U6066" t="s">
        <v>11003</v>
      </c>
      <c r="V6066" t="s">
        <v>11002</v>
      </c>
      <c r="W6066" t="s">
        <v>4084</v>
      </c>
      <c r="X6066" t="s">
        <v>675</v>
      </c>
      <c r="Y6066" t="s">
        <v>11004</v>
      </c>
      <c r="Z6066" t="s">
        <v>54</v>
      </c>
      <c r="AA6066"/>
      <c r="AB6066" t="s">
        <v>46517</v>
      </c>
      <c r="AC6066" t="s">
        <v>53228</v>
      </c>
      <c r="AD6066" t="s">
        <v>11005</v>
      </c>
      <c r="AE6066" t="s">
        <v>565</v>
      </c>
      <c r="AF6066" s="119" t="str">
        <f t="shared" si="378"/>
        <v>NA</v>
      </c>
      <c r="AG6066" s="119"/>
      <c r="AH6066" s="119"/>
      <c r="AI6066" s="119"/>
      <c r="AJ6066" s="119" t="str">
        <f t="shared" si="379"/>
        <v>NA</v>
      </c>
      <c r="AK6066" s="190"/>
      <c r="AL6066" s="191"/>
    </row>
    <row r="6067" spans="1:38" x14ac:dyDescent="0.25">
      <c r="A6067" t="s">
        <v>23007</v>
      </c>
      <c r="B6067" t="s">
        <v>23006</v>
      </c>
      <c r="C6067" t="s">
        <v>22972</v>
      </c>
      <c r="D6067" t="s">
        <v>702</v>
      </c>
      <c r="E6067" t="s">
        <v>3578</v>
      </c>
      <c r="F6067" t="s">
        <v>54</v>
      </c>
      <c r="G6067"/>
      <c r="H6067" t="s">
        <v>47226</v>
      </c>
      <c r="I6067" t="s">
        <v>53774</v>
      </c>
      <c r="J6067" t="s">
        <v>23008</v>
      </c>
      <c r="K6067" t="s">
        <v>565</v>
      </c>
      <c r="L6067" s="119" t="str">
        <f t="shared" si="376"/>
        <v>NA</v>
      </c>
      <c r="M6067" s="119"/>
      <c r="N6067" s="120" t="str">
        <f t="shared" si="377"/>
        <v>NA</v>
      </c>
      <c r="O6067" s="120"/>
      <c r="P6067"/>
      <c r="Q6067"/>
      <c r="R6067"/>
      <c r="S6067"/>
      <c r="T6067"/>
      <c r="U6067" t="s">
        <v>18272</v>
      </c>
      <c r="V6067" t="s">
        <v>18270</v>
      </c>
      <c r="W6067" t="s">
        <v>18271</v>
      </c>
      <c r="X6067" t="s">
        <v>675</v>
      </c>
      <c r="Y6067" t="s">
        <v>18273</v>
      </c>
      <c r="Z6067" t="s">
        <v>54</v>
      </c>
      <c r="AA6067"/>
      <c r="AB6067" t="s">
        <v>46518</v>
      </c>
      <c r="AC6067" t="s">
        <v>53229</v>
      </c>
      <c r="AD6067" t="s">
        <v>18274</v>
      </c>
      <c r="AE6067" t="s">
        <v>565</v>
      </c>
      <c r="AF6067" s="119" t="str">
        <f t="shared" si="378"/>
        <v>NA</v>
      </c>
      <c r="AG6067" s="119"/>
      <c r="AH6067" s="119"/>
      <c r="AI6067" s="119"/>
      <c r="AJ6067" s="119" t="str">
        <f t="shared" si="379"/>
        <v>NA</v>
      </c>
      <c r="AK6067" s="190"/>
      <c r="AL6067" s="191"/>
    </row>
    <row r="6068" spans="1:38" x14ac:dyDescent="0.25">
      <c r="A6068" t="s">
        <v>23014</v>
      </c>
      <c r="B6068" t="s">
        <v>23013</v>
      </c>
      <c r="C6068" t="s">
        <v>22972</v>
      </c>
      <c r="D6068" t="s">
        <v>702</v>
      </c>
      <c r="E6068" t="s">
        <v>3578</v>
      </c>
      <c r="F6068" t="s">
        <v>54</v>
      </c>
      <c r="G6068"/>
      <c r="H6068" t="s">
        <v>47226</v>
      </c>
      <c r="I6068" t="s">
        <v>53774</v>
      </c>
      <c r="J6068" t="s">
        <v>23014</v>
      </c>
      <c r="K6068" t="s">
        <v>565</v>
      </c>
      <c r="L6068" s="119" t="str">
        <f t="shared" si="376"/>
        <v>NA</v>
      </c>
      <c r="M6068" s="119"/>
      <c r="N6068" s="120" t="str">
        <f t="shared" si="377"/>
        <v>NA</v>
      </c>
      <c r="O6068" s="120"/>
      <c r="P6068"/>
      <c r="Q6068"/>
      <c r="R6068"/>
      <c r="S6068"/>
      <c r="T6068"/>
      <c r="U6068" t="s">
        <v>16801</v>
      </c>
      <c r="V6068" t="s">
        <v>16799</v>
      </c>
      <c r="W6068" t="s">
        <v>16800</v>
      </c>
      <c r="X6068" t="s">
        <v>675</v>
      </c>
      <c r="Y6068" t="s">
        <v>4140</v>
      </c>
      <c r="Z6068" t="s">
        <v>54</v>
      </c>
      <c r="AA6068"/>
      <c r="AB6068" t="s">
        <v>46519</v>
      </c>
      <c r="AC6068" t="s">
        <v>53230</v>
      </c>
      <c r="AD6068" t="s">
        <v>16801</v>
      </c>
      <c r="AE6068" t="s">
        <v>565</v>
      </c>
      <c r="AF6068" s="119" t="str">
        <f t="shared" si="378"/>
        <v>NA</v>
      </c>
      <c r="AG6068" s="119"/>
      <c r="AH6068" s="119"/>
      <c r="AI6068" s="119"/>
      <c r="AJ6068" s="119" t="str">
        <f t="shared" si="379"/>
        <v>NA</v>
      </c>
      <c r="AK6068" s="190"/>
      <c r="AL6068" s="191"/>
    </row>
    <row r="6069" spans="1:38" x14ac:dyDescent="0.25">
      <c r="A6069" t="s">
        <v>22800</v>
      </c>
      <c r="B6069" t="s">
        <v>22798</v>
      </c>
      <c r="C6069" t="s">
        <v>22799</v>
      </c>
      <c r="D6069" t="s">
        <v>702</v>
      </c>
      <c r="E6069" t="s">
        <v>22801</v>
      </c>
      <c r="F6069" t="s">
        <v>54</v>
      </c>
      <c r="G6069"/>
      <c r="H6069" t="s">
        <v>47227</v>
      </c>
      <c r="I6069" t="s">
        <v>53775</v>
      </c>
      <c r="J6069" t="s">
        <v>22802</v>
      </c>
      <c r="K6069" t="s">
        <v>105</v>
      </c>
      <c r="L6069" s="119" t="str">
        <f t="shared" si="376"/>
        <v>NA</v>
      </c>
      <c r="M6069" s="119"/>
      <c r="N6069" s="120" t="str">
        <f t="shared" si="377"/>
        <v>NA</v>
      </c>
      <c r="O6069" s="120"/>
      <c r="P6069"/>
      <c r="Q6069"/>
      <c r="R6069"/>
      <c r="S6069"/>
      <c r="T6069"/>
      <c r="U6069" t="s">
        <v>8458</v>
      </c>
      <c r="V6069" t="s">
        <v>8456</v>
      </c>
      <c r="W6069" t="s">
        <v>8457</v>
      </c>
      <c r="X6069" t="s">
        <v>675</v>
      </c>
      <c r="Y6069" t="s">
        <v>4140</v>
      </c>
      <c r="Z6069" t="s">
        <v>54</v>
      </c>
      <c r="AA6069"/>
      <c r="AB6069" t="s">
        <v>46520</v>
      </c>
      <c r="AC6069" t="s">
        <v>53230</v>
      </c>
      <c r="AD6069" t="s">
        <v>8459</v>
      </c>
      <c r="AE6069" t="s">
        <v>105</v>
      </c>
      <c r="AF6069" s="119" t="str">
        <f t="shared" si="378"/>
        <v>NA</v>
      </c>
      <c r="AG6069" s="119"/>
      <c r="AH6069" s="119"/>
      <c r="AI6069" s="119"/>
      <c r="AJ6069" s="119" t="str">
        <f t="shared" si="379"/>
        <v>NA</v>
      </c>
      <c r="AK6069" s="190"/>
      <c r="AL6069" s="191"/>
    </row>
    <row r="6070" spans="1:38" x14ac:dyDescent="0.25">
      <c r="A6070" t="s">
        <v>23193</v>
      </c>
      <c r="B6070" t="s">
        <v>23191</v>
      </c>
      <c r="C6070" t="s">
        <v>23192</v>
      </c>
      <c r="D6070" t="s">
        <v>702</v>
      </c>
      <c r="E6070" t="s">
        <v>23194</v>
      </c>
      <c r="F6070" t="s">
        <v>54</v>
      </c>
      <c r="G6070"/>
      <c r="H6070" t="s">
        <v>47228</v>
      </c>
      <c r="I6070" t="s">
        <v>53776</v>
      </c>
      <c r="J6070" t="s">
        <v>23195</v>
      </c>
      <c r="K6070" t="s">
        <v>105</v>
      </c>
      <c r="L6070" s="119" t="str">
        <f t="shared" si="376"/>
        <v>NA</v>
      </c>
      <c r="M6070" s="119"/>
      <c r="N6070" s="120" t="str">
        <f t="shared" si="377"/>
        <v>NA</v>
      </c>
      <c r="O6070" s="120"/>
      <c r="P6070"/>
      <c r="Q6070"/>
      <c r="R6070"/>
      <c r="S6070"/>
      <c r="T6070"/>
      <c r="U6070" t="s">
        <v>18650</v>
      </c>
      <c r="V6070" t="s">
        <v>18648</v>
      </c>
      <c r="W6070" t="s">
        <v>18649</v>
      </c>
      <c r="X6070" t="s">
        <v>675</v>
      </c>
      <c r="Y6070" t="s">
        <v>18651</v>
      </c>
      <c r="Z6070" t="s">
        <v>54</v>
      </c>
      <c r="AA6070"/>
      <c r="AB6070" t="s">
        <v>46521</v>
      </c>
      <c r="AC6070" t="s">
        <v>53231</v>
      </c>
      <c r="AD6070" t="s">
        <v>18652</v>
      </c>
      <c r="AE6070" t="s">
        <v>565</v>
      </c>
      <c r="AF6070" s="119" t="str">
        <f t="shared" si="378"/>
        <v>NA</v>
      </c>
      <c r="AG6070" s="119"/>
      <c r="AH6070" s="119"/>
      <c r="AI6070" s="119"/>
      <c r="AJ6070" s="119" t="str">
        <f t="shared" si="379"/>
        <v>NA</v>
      </c>
      <c r="AK6070" s="190"/>
      <c r="AL6070" s="191"/>
    </row>
    <row r="6071" spans="1:38" x14ac:dyDescent="0.25">
      <c r="A6071" t="s">
        <v>22907</v>
      </c>
      <c r="B6071" t="s">
        <v>22905</v>
      </c>
      <c r="C6071" t="s">
        <v>22906</v>
      </c>
      <c r="D6071" t="s">
        <v>702</v>
      </c>
      <c r="E6071" t="s">
        <v>2935</v>
      </c>
      <c r="F6071" t="s">
        <v>54</v>
      </c>
      <c r="G6071"/>
      <c r="H6071" t="s">
        <v>47229</v>
      </c>
      <c r="I6071" t="s">
        <v>53777</v>
      </c>
      <c r="J6071" t="s">
        <v>22908</v>
      </c>
      <c r="K6071" t="s">
        <v>105</v>
      </c>
      <c r="L6071" s="119" t="str">
        <f t="shared" si="376"/>
        <v>NA</v>
      </c>
      <c r="M6071" s="119"/>
      <c r="N6071" s="120" t="str">
        <f t="shared" si="377"/>
        <v>NA</v>
      </c>
      <c r="O6071" s="120"/>
      <c r="P6071"/>
      <c r="Q6071"/>
      <c r="R6071"/>
      <c r="S6071"/>
      <c r="T6071"/>
      <c r="U6071" t="s">
        <v>19681</v>
      </c>
      <c r="V6071" t="s">
        <v>19679</v>
      </c>
      <c r="W6071" t="s">
        <v>19680</v>
      </c>
      <c r="X6071" t="s">
        <v>675</v>
      </c>
      <c r="Y6071" t="s">
        <v>19682</v>
      </c>
      <c r="Z6071" t="s">
        <v>54</v>
      </c>
      <c r="AA6071"/>
      <c r="AB6071" t="s">
        <v>46522</v>
      </c>
      <c r="AC6071" t="s">
        <v>53232</v>
      </c>
      <c r="AD6071" t="s">
        <v>19683</v>
      </c>
      <c r="AE6071" t="s">
        <v>565</v>
      </c>
      <c r="AF6071" s="119" t="str">
        <f t="shared" si="378"/>
        <v>NA</v>
      </c>
      <c r="AG6071" s="119"/>
      <c r="AH6071" s="119"/>
      <c r="AI6071" s="119"/>
      <c r="AJ6071" s="119" t="str">
        <f t="shared" si="379"/>
        <v>NA</v>
      </c>
      <c r="AK6071" s="190"/>
      <c r="AL6071" s="191"/>
    </row>
    <row r="6072" spans="1:38" x14ac:dyDescent="0.25">
      <c r="A6072" t="s">
        <v>23177</v>
      </c>
      <c r="B6072" t="s">
        <v>23175</v>
      </c>
      <c r="C6072" t="s">
        <v>23176</v>
      </c>
      <c r="D6072" t="s">
        <v>702</v>
      </c>
      <c r="E6072" t="s">
        <v>1653</v>
      </c>
      <c r="F6072" t="s">
        <v>54</v>
      </c>
      <c r="G6072"/>
      <c r="H6072" t="s">
        <v>47230</v>
      </c>
      <c r="I6072" t="s">
        <v>53778</v>
      </c>
      <c r="J6072" t="s">
        <v>23178</v>
      </c>
      <c r="K6072" t="s">
        <v>105</v>
      </c>
      <c r="L6072" s="119" t="str">
        <f t="shared" si="376"/>
        <v>NA</v>
      </c>
      <c r="M6072" s="119"/>
      <c r="N6072" s="120" t="str">
        <f t="shared" si="377"/>
        <v>NA</v>
      </c>
      <c r="O6072" s="120"/>
      <c r="P6072"/>
      <c r="Q6072"/>
      <c r="R6072"/>
      <c r="S6072"/>
      <c r="T6072"/>
      <c r="U6072" t="s">
        <v>17455</v>
      </c>
      <c r="V6072" t="s">
        <v>17453</v>
      </c>
      <c r="W6072" t="s">
        <v>17454</v>
      </c>
      <c r="X6072" t="s">
        <v>675</v>
      </c>
      <c r="Y6072" t="s">
        <v>17456</v>
      </c>
      <c r="Z6072" t="s">
        <v>54</v>
      </c>
      <c r="AA6072"/>
      <c r="AB6072" t="s">
        <v>46523</v>
      </c>
      <c r="AC6072" t="s">
        <v>53233</v>
      </c>
      <c r="AD6072" t="s">
        <v>17455</v>
      </c>
      <c r="AE6072" t="s">
        <v>565</v>
      </c>
      <c r="AF6072" s="119" t="str">
        <f t="shared" si="378"/>
        <v>NA</v>
      </c>
      <c r="AG6072" s="119"/>
      <c r="AH6072" s="119"/>
      <c r="AI6072" s="119"/>
      <c r="AJ6072" s="119" t="str">
        <f t="shared" si="379"/>
        <v>NA</v>
      </c>
      <c r="AK6072" s="190"/>
      <c r="AL6072" s="191"/>
    </row>
    <row r="6073" spans="1:38" x14ac:dyDescent="0.25">
      <c r="A6073" t="s">
        <v>40116</v>
      </c>
      <c r="B6073" t="s">
        <v>40117</v>
      </c>
      <c r="C6073" t="s">
        <v>355</v>
      </c>
      <c r="D6073" t="s">
        <v>702</v>
      </c>
      <c r="E6073" t="s">
        <v>331</v>
      </c>
      <c r="F6073" t="s">
        <v>54</v>
      </c>
      <c r="G6073"/>
      <c r="H6073" t="s">
        <v>47231</v>
      </c>
      <c r="I6073" t="s">
        <v>53779</v>
      </c>
      <c r="J6073"/>
      <c r="K6073" t="s">
        <v>565</v>
      </c>
      <c r="L6073" s="119" t="str">
        <f t="shared" si="376"/>
        <v>NA</v>
      </c>
      <c r="M6073" s="119"/>
      <c r="N6073" s="120" t="str">
        <f t="shared" si="377"/>
        <v>NA</v>
      </c>
      <c r="O6073" s="120"/>
      <c r="P6073"/>
      <c r="Q6073"/>
      <c r="R6073"/>
      <c r="S6073"/>
      <c r="T6073"/>
      <c r="U6073" t="s">
        <v>6945</v>
      </c>
      <c r="V6073" t="s">
        <v>6943</v>
      </c>
      <c r="W6073" t="s">
        <v>6944</v>
      </c>
      <c r="X6073" t="s">
        <v>675</v>
      </c>
      <c r="Y6073" t="s">
        <v>6946</v>
      </c>
      <c r="Z6073" t="s">
        <v>54</v>
      </c>
      <c r="AA6073"/>
      <c r="AB6073" t="s">
        <v>46524</v>
      </c>
      <c r="AC6073" t="s">
        <v>53234</v>
      </c>
      <c r="AD6073" t="s">
        <v>6947</v>
      </c>
      <c r="AE6073" t="s">
        <v>105</v>
      </c>
      <c r="AF6073" s="119" t="str">
        <f t="shared" si="378"/>
        <v>NA</v>
      </c>
      <c r="AG6073" s="119"/>
      <c r="AH6073" s="119"/>
      <c r="AI6073" s="119"/>
      <c r="AJ6073" s="119" t="str">
        <f t="shared" si="379"/>
        <v>NA</v>
      </c>
      <c r="AK6073" s="190"/>
      <c r="AL6073" s="191"/>
    </row>
    <row r="6074" spans="1:38" x14ac:dyDescent="0.25">
      <c r="A6074" t="s">
        <v>23560</v>
      </c>
      <c r="B6074" t="s">
        <v>23558</v>
      </c>
      <c r="C6074" t="s">
        <v>23559</v>
      </c>
      <c r="D6074" t="s">
        <v>702</v>
      </c>
      <c r="E6074" t="s">
        <v>344</v>
      </c>
      <c r="F6074" t="s">
        <v>54</v>
      </c>
      <c r="G6074"/>
      <c r="H6074" t="s">
        <v>47231</v>
      </c>
      <c r="I6074" t="s">
        <v>53780</v>
      </c>
      <c r="J6074" t="s">
        <v>23561</v>
      </c>
      <c r="K6074" t="s">
        <v>105</v>
      </c>
      <c r="L6074" s="119" t="str">
        <f t="shared" si="376"/>
        <v>NA</v>
      </c>
      <c r="M6074" s="119"/>
      <c r="N6074" s="120" t="str">
        <f t="shared" si="377"/>
        <v>NA</v>
      </c>
      <c r="O6074" s="120"/>
      <c r="P6074"/>
      <c r="Q6074"/>
      <c r="R6074"/>
      <c r="S6074"/>
      <c r="T6074"/>
      <c r="U6074" t="s">
        <v>18637</v>
      </c>
      <c r="V6074" t="s">
        <v>18635</v>
      </c>
      <c r="W6074" t="s">
        <v>18636</v>
      </c>
      <c r="X6074" t="s">
        <v>675</v>
      </c>
      <c r="Y6074" t="s">
        <v>18638</v>
      </c>
      <c r="Z6074" t="s">
        <v>54</v>
      </c>
      <c r="AA6074"/>
      <c r="AB6074" t="s">
        <v>46525</v>
      </c>
      <c r="AC6074" t="s">
        <v>53235</v>
      </c>
      <c r="AD6074" t="s">
        <v>18639</v>
      </c>
      <c r="AE6074" t="s">
        <v>565</v>
      </c>
      <c r="AF6074" s="119" t="str">
        <f t="shared" si="378"/>
        <v>NA</v>
      </c>
      <c r="AG6074" s="119"/>
      <c r="AH6074" s="119"/>
      <c r="AI6074" s="119"/>
      <c r="AJ6074" s="119" t="str">
        <f t="shared" si="379"/>
        <v>NA</v>
      </c>
      <c r="AK6074" s="190"/>
      <c r="AL6074" s="191"/>
    </row>
    <row r="6075" spans="1:38" x14ac:dyDescent="0.25">
      <c r="A6075" t="s">
        <v>23316</v>
      </c>
      <c r="B6075" t="s">
        <v>23315</v>
      </c>
      <c r="C6075" t="s">
        <v>22728</v>
      </c>
      <c r="D6075" t="s">
        <v>702</v>
      </c>
      <c r="E6075" t="s">
        <v>23317</v>
      </c>
      <c r="F6075" t="s">
        <v>54</v>
      </c>
      <c r="G6075"/>
      <c r="H6075" t="s">
        <v>47232</v>
      </c>
      <c r="I6075" t="s">
        <v>53781</v>
      </c>
      <c r="J6075" t="s">
        <v>23318</v>
      </c>
      <c r="K6075" t="s">
        <v>565</v>
      </c>
      <c r="L6075" s="119" t="str">
        <f t="shared" si="376"/>
        <v>NA</v>
      </c>
      <c r="M6075" s="119"/>
      <c r="N6075" s="120" t="str">
        <f t="shared" si="377"/>
        <v>NA</v>
      </c>
      <c r="O6075" s="120"/>
      <c r="P6075"/>
      <c r="Q6075"/>
      <c r="R6075"/>
      <c r="S6075"/>
      <c r="T6075"/>
      <c r="U6075" t="s">
        <v>19879</v>
      </c>
      <c r="V6075" t="s">
        <v>19877</v>
      </c>
      <c r="W6075" t="s">
        <v>19878</v>
      </c>
      <c r="X6075" t="s">
        <v>675</v>
      </c>
      <c r="Y6075" t="s">
        <v>18638</v>
      </c>
      <c r="Z6075" t="s">
        <v>54</v>
      </c>
      <c r="AA6075"/>
      <c r="AB6075" t="s">
        <v>46525</v>
      </c>
      <c r="AC6075" t="s">
        <v>53235</v>
      </c>
      <c r="AD6075" t="s">
        <v>19880</v>
      </c>
      <c r="AE6075" t="s">
        <v>565</v>
      </c>
      <c r="AF6075" s="119" t="str">
        <f t="shared" si="378"/>
        <v>NA</v>
      </c>
      <c r="AG6075" s="119"/>
      <c r="AH6075" s="119"/>
      <c r="AI6075" s="119"/>
      <c r="AJ6075" s="119" t="str">
        <f t="shared" si="379"/>
        <v>NA</v>
      </c>
      <c r="AK6075" s="190"/>
      <c r="AL6075" s="191"/>
    </row>
    <row r="6076" spans="1:38" x14ac:dyDescent="0.25">
      <c r="A6076" t="s">
        <v>23032</v>
      </c>
      <c r="B6076" t="s">
        <v>23031</v>
      </c>
      <c r="C6076" t="s">
        <v>22728</v>
      </c>
      <c r="D6076" t="s">
        <v>702</v>
      </c>
      <c r="E6076" t="s">
        <v>23033</v>
      </c>
      <c r="F6076" t="s">
        <v>54</v>
      </c>
      <c r="G6076"/>
      <c r="H6076" t="s">
        <v>47233</v>
      </c>
      <c r="I6076" t="s">
        <v>53782</v>
      </c>
      <c r="J6076" t="s">
        <v>23034</v>
      </c>
      <c r="K6076" t="s">
        <v>565</v>
      </c>
      <c r="L6076" s="119" t="str">
        <f t="shared" si="376"/>
        <v>NA</v>
      </c>
      <c r="M6076" s="119"/>
      <c r="N6076" s="120" t="str">
        <f t="shared" si="377"/>
        <v>NA</v>
      </c>
      <c r="O6076" s="120"/>
      <c r="P6076"/>
      <c r="Q6076"/>
      <c r="R6076"/>
      <c r="S6076"/>
      <c r="T6076"/>
      <c r="U6076" t="s">
        <v>20179</v>
      </c>
      <c r="V6076" t="s">
        <v>20177</v>
      </c>
      <c r="W6076" t="s">
        <v>20178</v>
      </c>
      <c r="X6076" t="s">
        <v>675</v>
      </c>
      <c r="Y6076" t="s">
        <v>20180</v>
      </c>
      <c r="Z6076" t="s">
        <v>54</v>
      </c>
      <c r="AA6076"/>
      <c r="AB6076" t="s">
        <v>46526</v>
      </c>
      <c r="AC6076" t="s">
        <v>53236</v>
      </c>
      <c r="AD6076" t="s">
        <v>20181</v>
      </c>
      <c r="AE6076" t="s">
        <v>565</v>
      </c>
      <c r="AF6076" s="119" t="str">
        <f t="shared" si="378"/>
        <v>NA</v>
      </c>
      <c r="AG6076" s="119"/>
      <c r="AH6076" s="119"/>
      <c r="AI6076" s="119"/>
      <c r="AJ6076" s="119" t="str">
        <f t="shared" si="379"/>
        <v>NA</v>
      </c>
      <c r="AK6076" s="190"/>
      <c r="AL6076" s="191"/>
    </row>
    <row r="6077" spans="1:38" x14ac:dyDescent="0.25">
      <c r="A6077" t="s">
        <v>23271</v>
      </c>
      <c r="B6077" t="s">
        <v>23270</v>
      </c>
      <c r="C6077" t="s">
        <v>22728</v>
      </c>
      <c r="D6077" t="s">
        <v>702</v>
      </c>
      <c r="E6077" t="s">
        <v>23033</v>
      </c>
      <c r="F6077" t="s">
        <v>54</v>
      </c>
      <c r="G6077"/>
      <c r="H6077" t="s">
        <v>47233</v>
      </c>
      <c r="I6077" t="s">
        <v>53782</v>
      </c>
      <c r="J6077" t="s">
        <v>23272</v>
      </c>
      <c r="K6077" t="s">
        <v>565</v>
      </c>
      <c r="L6077" s="119" t="str">
        <f t="shared" si="376"/>
        <v>NA</v>
      </c>
      <c r="M6077" s="119"/>
      <c r="N6077" s="120" t="str">
        <f t="shared" si="377"/>
        <v>NA</v>
      </c>
      <c r="O6077" s="120"/>
      <c r="P6077"/>
      <c r="Q6077"/>
      <c r="R6077"/>
      <c r="S6077"/>
      <c r="T6077"/>
      <c r="U6077" t="s">
        <v>19232</v>
      </c>
      <c r="V6077" t="s">
        <v>19234</v>
      </c>
      <c r="W6077" t="s">
        <v>19235</v>
      </c>
      <c r="X6077" t="s">
        <v>675</v>
      </c>
      <c r="Y6077" t="s">
        <v>19236</v>
      </c>
      <c r="Z6077" t="s">
        <v>54</v>
      </c>
      <c r="AA6077"/>
      <c r="AB6077" t="s">
        <v>46527</v>
      </c>
      <c r="AC6077" t="s">
        <v>53237</v>
      </c>
      <c r="AD6077" t="s">
        <v>19237</v>
      </c>
      <c r="AE6077" t="s">
        <v>565</v>
      </c>
      <c r="AF6077" s="119" t="str">
        <f t="shared" si="378"/>
        <v>NA</v>
      </c>
      <c r="AG6077" s="119"/>
      <c r="AH6077" s="119"/>
      <c r="AI6077" s="119"/>
      <c r="AJ6077" s="119" t="str">
        <f t="shared" si="379"/>
        <v>NA</v>
      </c>
      <c r="AK6077" s="190"/>
      <c r="AL6077" s="191"/>
    </row>
    <row r="6078" spans="1:38" x14ac:dyDescent="0.25">
      <c r="A6078" t="s">
        <v>23121</v>
      </c>
      <c r="B6078" t="s">
        <v>23120</v>
      </c>
      <c r="C6078" t="s">
        <v>22728</v>
      </c>
      <c r="D6078" t="s">
        <v>702</v>
      </c>
      <c r="E6078" t="s">
        <v>23122</v>
      </c>
      <c r="F6078" t="s">
        <v>54</v>
      </c>
      <c r="G6078"/>
      <c r="H6078" t="s">
        <v>47234</v>
      </c>
      <c r="I6078" t="s">
        <v>53783</v>
      </c>
      <c r="J6078" t="s">
        <v>23121</v>
      </c>
      <c r="K6078" t="s">
        <v>565</v>
      </c>
      <c r="L6078" s="119" t="str">
        <f t="shared" si="376"/>
        <v>NA</v>
      </c>
      <c r="M6078" s="119"/>
      <c r="N6078" s="120" t="str">
        <f t="shared" si="377"/>
        <v>NA</v>
      </c>
      <c r="O6078" s="120"/>
      <c r="P6078"/>
      <c r="Q6078"/>
      <c r="R6078"/>
      <c r="S6078"/>
      <c r="T6078"/>
      <c r="U6078" t="s">
        <v>9692</v>
      </c>
      <c r="V6078" t="s">
        <v>9690</v>
      </c>
      <c r="W6078" t="s">
        <v>9691</v>
      </c>
      <c r="X6078" t="s">
        <v>675</v>
      </c>
      <c r="Y6078" t="s">
        <v>9693</v>
      </c>
      <c r="Z6078" t="s">
        <v>54</v>
      </c>
      <c r="AA6078"/>
      <c r="AB6078" t="s">
        <v>46528</v>
      </c>
      <c r="AC6078" t="s">
        <v>53238</v>
      </c>
      <c r="AD6078"/>
      <c r="AE6078" t="s">
        <v>105</v>
      </c>
      <c r="AF6078" s="119" t="str">
        <f t="shared" si="378"/>
        <v>NA</v>
      </c>
      <c r="AG6078" s="119"/>
      <c r="AH6078" s="119"/>
      <c r="AI6078" s="119"/>
      <c r="AJ6078" s="119" t="str">
        <f t="shared" si="379"/>
        <v>NA</v>
      </c>
      <c r="AK6078" s="190"/>
      <c r="AL6078" s="191"/>
    </row>
    <row r="6079" spans="1:38" x14ac:dyDescent="0.25">
      <c r="A6079" t="s">
        <v>23320</v>
      </c>
      <c r="B6079" t="s">
        <v>23319</v>
      </c>
      <c r="C6079" t="s">
        <v>22728</v>
      </c>
      <c r="D6079" t="s">
        <v>702</v>
      </c>
      <c r="E6079" t="s">
        <v>23122</v>
      </c>
      <c r="F6079" t="s">
        <v>54</v>
      </c>
      <c r="G6079"/>
      <c r="H6079" t="s">
        <v>47235</v>
      </c>
      <c r="I6079" t="s">
        <v>53783</v>
      </c>
      <c r="J6079" t="s">
        <v>23318</v>
      </c>
      <c r="K6079" t="s">
        <v>565</v>
      </c>
      <c r="L6079" s="119" t="str">
        <f t="shared" si="376"/>
        <v>NA</v>
      </c>
      <c r="M6079" s="119"/>
      <c r="N6079" s="120" t="str">
        <f t="shared" si="377"/>
        <v>NA</v>
      </c>
      <c r="O6079" s="120"/>
      <c r="P6079"/>
      <c r="Q6079"/>
      <c r="R6079"/>
      <c r="S6079"/>
      <c r="T6079"/>
      <c r="U6079" t="s">
        <v>18669</v>
      </c>
      <c r="V6079" t="s">
        <v>18667</v>
      </c>
      <c r="W6079" t="s">
        <v>18668</v>
      </c>
      <c r="X6079" t="s">
        <v>675</v>
      </c>
      <c r="Y6079" t="s">
        <v>18670</v>
      </c>
      <c r="Z6079" t="s">
        <v>54</v>
      </c>
      <c r="AA6079"/>
      <c r="AB6079" t="s">
        <v>46529</v>
      </c>
      <c r="AC6079" t="s">
        <v>53239</v>
      </c>
      <c r="AD6079" t="s">
        <v>18671</v>
      </c>
      <c r="AE6079" t="s">
        <v>565</v>
      </c>
      <c r="AF6079" s="119" t="str">
        <f t="shared" si="378"/>
        <v>NA</v>
      </c>
      <c r="AG6079" s="119"/>
      <c r="AH6079" s="119"/>
      <c r="AI6079" s="119"/>
      <c r="AJ6079" s="119" t="str">
        <f t="shared" si="379"/>
        <v>NA</v>
      </c>
      <c r="AK6079" s="190"/>
      <c r="AL6079" s="191"/>
    </row>
    <row r="6080" spans="1:38" x14ac:dyDescent="0.25">
      <c r="A6080" t="s">
        <v>23246</v>
      </c>
      <c r="B6080" t="s">
        <v>23244</v>
      </c>
      <c r="C6080" t="s">
        <v>23245</v>
      </c>
      <c r="D6080" t="s">
        <v>702</v>
      </c>
      <c r="E6080" t="s">
        <v>446</v>
      </c>
      <c r="F6080" t="s">
        <v>54</v>
      </c>
      <c r="G6080"/>
      <c r="H6080" t="s">
        <v>47236</v>
      </c>
      <c r="I6080" t="s">
        <v>53784</v>
      </c>
      <c r="J6080" t="s">
        <v>23247</v>
      </c>
      <c r="K6080" t="s">
        <v>105</v>
      </c>
      <c r="L6080" s="119" t="str">
        <f t="shared" si="376"/>
        <v>NA</v>
      </c>
      <c r="M6080" s="119"/>
      <c r="N6080" s="120" t="str">
        <f t="shared" si="377"/>
        <v>NA</v>
      </c>
      <c r="O6080" s="120"/>
      <c r="P6080"/>
      <c r="Q6080"/>
      <c r="R6080"/>
      <c r="S6080"/>
      <c r="T6080"/>
      <c r="U6080" t="s">
        <v>11357</v>
      </c>
      <c r="V6080" t="s">
        <v>11355</v>
      </c>
      <c r="W6080" t="s">
        <v>11356</v>
      </c>
      <c r="X6080" t="s">
        <v>675</v>
      </c>
      <c r="Y6080" t="s">
        <v>11358</v>
      </c>
      <c r="Z6080" t="s">
        <v>54</v>
      </c>
      <c r="AA6080"/>
      <c r="AB6080" t="s">
        <v>46530</v>
      </c>
      <c r="AC6080" t="s">
        <v>53240</v>
      </c>
      <c r="AD6080"/>
      <c r="AE6080" t="s">
        <v>105</v>
      </c>
      <c r="AF6080" s="119" t="str">
        <f t="shared" si="378"/>
        <v>NA</v>
      </c>
      <c r="AG6080" s="119"/>
      <c r="AH6080" s="119"/>
      <c r="AI6080" s="119"/>
      <c r="AJ6080" s="119" t="str">
        <f t="shared" si="379"/>
        <v>NA</v>
      </c>
      <c r="AK6080" s="190"/>
      <c r="AL6080" s="191"/>
    </row>
    <row r="6081" spans="1:38" x14ac:dyDescent="0.25">
      <c r="A6081" t="s">
        <v>23369</v>
      </c>
      <c r="B6081" t="s">
        <v>23368</v>
      </c>
      <c r="C6081" t="s">
        <v>22748</v>
      </c>
      <c r="D6081" t="s">
        <v>702</v>
      </c>
      <c r="E6081" t="s">
        <v>23370</v>
      </c>
      <c r="F6081" t="s">
        <v>54</v>
      </c>
      <c r="G6081"/>
      <c r="H6081" t="s">
        <v>47237</v>
      </c>
      <c r="I6081" t="s">
        <v>53785</v>
      </c>
      <c r="J6081" t="s">
        <v>23369</v>
      </c>
      <c r="K6081" t="s">
        <v>565</v>
      </c>
      <c r="L6081" s="119" t="str">
        <f t="shared" si="376"/>
        <v>NA</v>
      </c>
      <c r="M6081" s="119"/>
      <c r="N6081" s="120" t="str">
        <f t="shared" si="377"/>
        <v>NA</v>
      </c>
      <c r="O6081" s="120"/>
      <c r="P6081"/>
      <c r="Q6081"/>
      <c r="R6081"/>
      <c r="S6081"/>
      <c r="T6081"/>
      <c r="U6081" t="s">
        <v>20639</v>
      </c>
      <c r="V6081" t="s">
        <v>20637</v>
      </c>
      <c r="W6081" t="s">
        <v>20638</v>
      </c>
      <c r="X6081" t="s">
        <v>675</v>
      </c>
      <c r="Y6081" t="s">
        <v>20640</v>
      </c>
      <c r="Z6081" t="s">
        <v>54</v>
      </c>
      <c r="AA6081"/>
      <c r="AB6081" t="s">
        <v>46531</v>
      </c>
      <c r="AC6081" t="s">
        <v>53241</v>
      </c>
      <c r="AD6081" t="s">
        <v>20641</v>
      </c>
      <c r="AE6081" t="s">
        <v>565</v>
      </c>
      <c r="AF6081" s="119" t="str">
        <f t="shared" si="378"/>
        <v>NA</v>
      </c>
      <c r="AG6081" s="119"/>
      <c r="AH6081" s="119"/>
      <c r="AI6081" s="119"/>
      <c r="AJ6081" s="119" t="str">
        <f t="shared" si="379"/>
        <v>NA</v>
      </c>
      <c r="AK6081" s="190"/>
      <c r="AL6081" s="191"/>
    </row>
    <row r="6082" spans="1:38" x14ac:dyDescent="0.25">
      <c r="A6082" t="s">
        <v>23144</v>
      </c>
      <c r="B6082" t="s">
        <v>23143</v>
      </c>
      <c r="C6082" t="s">
        <v>22748</v>
      </c>
      <c r="D6082" t="s">
        <v>702</v>
      </c>
      <c r="E6082" t="s">
        <v>1634</v>
      </c>
      <c r="F6082" t="s">
        <v>54</v>
      </c>
      <c r="G6082"/>
      <c r="H6082" t="s">
        <v>47238</v>
      </c>
      <c r="I6082" t="s">
        <v>53786</v>
      </c>
      <c r="J6082" t="s">
        <v>23145</v>
      </c>
      <c r="K6082" t="s">
        <v>565</v>
      </c>
      <c r="L6082" s="119" t="str">
        <f t="shared" si="376"/>
        <v>NA</v>
      </c>
      <c r="M6082" s="119"/>
      <c r="N6082" s="120" t="str">
        <f t="shared" si="377"/>
        <v>NA</v>
      </c>
      <c r="O6082" s="120"/>
      <c r="P6082"/>
      <c r="Q6082"/>
      <c r="R6082"/>
      <c r="S6082"/>
      <c r="T6082"/>
      <c r="U6082" t="s">
        <v>17796</v>
      </c>
      <c r="V6082" t="s">
        <v>17794</v>
      </c>
      <c r="W6082" t="s">
        <v>17795</v>
      </c>
      <c r="X6082" t="s">
        <v>675</v>
      </c>
      <c r="Y6082" t="s">
        <v>17797</v>
      </c>
      <c r="Z6082" t="s">
        <v>54</v>
      </c>
      <c r="AA6082"/>
      <c r="AB6082" t="s">
        <v>46532</v>
      </c>
      <c r="AC6082" t="s">
        <v>53242</v>
      </c>
      <c r="AD6082" t="s">
        <v>17798</v>
      </c>
      <c r="AE6082" t="s">
        <v>565</v>
      </c>
      <c r="AF6082" s="119" t="str">
        <f t="shared" si="378"/>
        <v>NA</v>
      </c>
      <c r="AG6082" s="119"/>
      <c r="AH6082" s="119"/>
      <c r="AI6082" s="119"/>
      <c r="AJ6082" s="119" t="str">
        <f t="shared" si="379"/>
        <v>NA</v>
      </c>
      <c r="AK6082" s="190"/>
      <c r="AL6082" s="191"/>
    </row>
    <row r="6083" spans="1:38" x14ac:dyDescent="0.25">
      <c r="A6083" t="s">
        <v>23354</v>
      </c>
      <c r="B6083" t="s">
        <v>23353</v>
      </c>
      <c r="C6083" t="s">
        <v>22748</v>
      </c>
      <c r="D6083" t="s">
        <v>702</v>
      </c>
      <c r="E6083" t="s">
        <v>1634</v>
      </c>
      <c r="F6083" t="s">
        <v>54</v>
      </c>
      <c r="G6083"/>
      <c r="H6083" t="s">
        <v>47238</v>
      </c>
      <c r="I6083" t="s">
        <v>53786</v>
      </c>
      <c r="J6083" t="s">
        <v>23355</v>
      </c>
      <c r="K6083" t="s">
        <v>565</v>
      </c>
      <c r="L6083" s="119" t="str">
        <f t="shared" ref="L6083:L6146" si="380">IF($Q$1&lt;&gt;"",IF(ISNUMBER(SEARCH("*"&amp;$Q$1&amp;"*", A6083)),A6083, IF(ISNUMBER(SEARCH("*"&amp;$Q$1&amp;"*", H6083)),A6083, IF(ISNUMBER(SEARCH("*"&amp;$Q$1&amp;"*", G6083)),A6083, IF(ISNUMBER(SEARCH("*"&amp;$Q$1&amp;"*", J6083)),A6083,  IF(ISNUMBER(SEARCH("*"&amp;$Q$1&amp;"*", E6083)),A6083, "NA"))))),"NA")</f>
        <v>NA</v>
      </c>
      <c r="M6083" s="119"/>
      <c r="N6083" s="120" t="str">
        <f t="shared" ref="N6083:N6146" si="381">IF($Q$11=1,IF(ISNUMBER(SEARCH($T$11,C6083)),A6083,"NA"),"NA")</f>
        <v>NA</v>
      </c>
      <c r="O6083" s="120"/>
      <c r="P6083"/>
      <c r="Q6083"/>
      <c r="R6083"/>
      <c r="S6083"/>
      <c r="T6083"/>
      <c r="U6083" t="s">
        <v>8367</v>
      </c>
      <c r="V6083" t="s">
        <v>8365</v>
      </c>
      <c r="W6083" t="s">
        <v>8366</v>
      </c>
      <c r="X6083" t="s">
        <v>675</v>
      </c>
      <c r="Y6083" t="s">
        <v>8368</v>
      </c>
      <c r="Z6083" t="s">
        <v>54</v>
      </c>
      <c r="AA6083"/>
      <c r="AB6083" t="s">
        <v>46533</v>
      </c>
      <c r="AC6083" t="s">
        <v>53243</v>
      </c>
      <c r="AD6083" t="s">
        <v>8369</v>
      </c>
      <c r="AE6083" t="s">
        <v>105</v>
      </c>
      <c r="AF6083" s="119" t="str">
        <f t="shared" ref="AF6083:AF6146" si="382">IF($Q$6&lt;&gt;"",IF(ISNUMBER(SEARCH($Q$6, W6083)),U6083, "NA"),"NA")</f>
        <v>NA</v>
      </c>
      <c r="AG6083" s="119"/>
      <c r="AH6083" s="119"/>
      <c r="AI6083" s="119"/>
      <c r="AJ6083" s="119" t="str">
        <f t="shared" ref="AJ6083:AJ6146" si="383">IF($Q$5&lt;&gt;"",IF(ISNUMBER(SEARCH($Q$5, U6083&amp;" "&amp;Y6083&amp;" "&amp;AA6083&amp;" "&amp;AB6083&amp;" "&amp;AD6083)),U6083, "NA"),"NA")</f>
        <v>NA</v>
      </c>
      <c r="AK6083" s="190"/>
      <c r="AL6083" s="191"/>
    </row>
    <row r="6084" spans="1:38" x14ac:dyDescent="0.25">
      <c r="A6084" t="s">
        <v>23513</v>
      </c>
      <c r="B6084" t="s">
        <v>23512</v>
      </c>
      <c r="C6084" t="s">
        <v>22748</v>
      </c>
      <c r="D6084" t="s">
        <v>702</v>
      </c>
      <c r="E6084" t="s">
        <v>1634</v>
      </c>
      <c r="F6084" t="s">
        <v>54</v>
      </c>
      <c r="G6084"/>
      <c r="H6084" t="s">
        <v>47239</v>
      </c>
      <c r="I6084" t="s">
        <v>53786</v>
      </c>
      <c r="J6084" t="s">
        <v>23514</v>
      </c>
      <c r="K6084" t="s">
        <v>565</v>
      </c>
      <c r="L6084" s="119" t="str">
        <f t="shared" si="380"/>
        <v>NA</v>
      </c>
      <c r="M6084" s="119"/>
      <c r="N6084" s="120" t="str">
        <f t="shared" si="381"/>
        <v>NA</v>
      </c>
      <c r="O6084" s="120"/>
      <c r="P6084"/>
      <c r="Q6084"/>
      <c r="R6084"/>
      <c r="S6084"/>
      <c r="T6084"/>
      <c r="U6084" t="s">
        <v>11058</v>
      </c>
      <c r="V6084" t="s">
        <v>11057</v>
      </c>
      <c r="W6084" t="s">
        <v>4168</v>
      </c>
      <c r="X6084" t="s">
        <v>675</v>
      </c>
      <c r="Y6084" t="s">
        <v>11059</v>
      </c>
      <c r="Z6084" t="s">
        <v>54</v>
      </c>
      <c r="AA6084"/>
      <c r="AB6084" t="s">
        <v>46534</v>
      </c>
      <c r="AC6084" t="s">
        <v>53244</v>
      </c>
      <c r="AD6084" t="s">
        <v>11060</v>
      </c>
      <c r="AE6084" t="s">
        <v>565</v>
      </c>
      <c r="AF6084" s="119" t="str">
        <f t="shared" si="382"/>
        <v>NA</v>
      </c>
      <c r="AG6084" s="119"/>
      <c r="AH6084" s="119"/>
      <c r="AI6084" s="119"/>
      <c r="AJ6084" s="119" t="str">
        <f t="shared" si="383"/>
        <v>NA</v>
      </c>
      <c r="AK6084" s="190"/>
      <c r="AL6084" s="191"/>
    </row>
    <row r="6085" spans="1:38" x14ac:dyDescent="0.25">
      <c r="A6085" t="s">
        <v>23411</v>
      </c>
      <c r="B6085" t="s">
        <v>23410</v>
      </c>
      <c r="C6085" t="s">
        <v>22748</v>
      </c>
      <c r="D6085" t="s">
        <v>702</v>
      </c>
      <c r="E6085" t="s">
        <v>1634</v>
      </c>
      <c r="F6085" t="s">
        <v>54</v>
      </c>
      <c r="G6085"/>
      <c r="H6085" t="s">
        <v>47238</v>
      </c>
      <c r="I6085" t="s">
        <v>53786</v>
      </c>
      <c r="J6085" t="s">
        <v>23412</v>
      </c>
      <c r="K6085" t="s">
        <v>565</v>
      </c>
      <c r="L6085" s="119" t="str">
        <f t="shared" si="380"/>
        <v>NA</v>
      </c>
      <c r="M6085" s="119"/>
      <c r="N6085" s="120" t="str">
        <f t="shared" si="381"/>
        <v>NA</v>
      </c>
      <c r="O6085" s="120"/>
      <c r="P6085"/>
      <c r="Q6085"/>
      <c r="R6085"/>
      <c r="S6085"/>
      <c r="T6085"/>
      <c r="U6085" t="s">
        <v>15753</v>
      </c>
      <c r="V6085" t="s">
        <v>15751</v>
      </c>
      <c r="W6085" t="s">
        <v>15752</v>
      </c>
      <c r="X6085" t="s">
        <v>675</v>
      </c>
      <c r="Y6085" t="s">
        <v>11059</v>
      </c>
      <c r="Z6085" t="s">
        <v>54</v>
      </c>
      <c r="AA6085"/>
      <c r="AB6085" t="s">
        <v>46535</v>
      </c>
      <c r="AC6085" t="s">
        <v>53244</v>
      </c>
      <c r="AD6085" t="s">
        <v>15754</v>
      </c>
      <c r="AE6085" t="s">
        <v>565</v>
      </c>
      <c r="AF6085" s="119" t="str">
        <f t="shared" si="382"/>
        <v>NA</v>
      </c>
      <c r="AG6085" s="119"/>
      <c r="AH6085" s="119"/>
      <c r="AI6085" s="119"/>
      <c r="AJ6085" s="119" t="str">
        <f t="shared" si="383"/>
        <v>NA</v>
      </c>
      <c r="AK6085" s="190"/>
      <c r="AL6085" s="191"/>
    </row>
    <row r="6086" spans="1:38" x14ac:dyDescent="0.25">
      <c r="A6086" t="s">
        <v>23595</v>
      </c>
      <c r="B6086" t="s">
        <v>23594</v>
      </c>
      <c r="C6086" t="s">
        <v>22748</v>
      </c>
      <c r="D6086" t="s">
        <v>702</v>
      </c>
      <c r="E6086" t="s">
        <v>1634</v>
      </c>
      <c r="F6086" t="s">
        <v>54</v>
      </c>
      <c r="G6086"/>
      <c r="H6086" t="s">
        <v>47238</v>
      </c>
      <c r="I6086" t="s">
        <v>53786</v>
      </c>
      <c r="J6086" t="s">
        <v>23596</v>
      </c>
      <c r="K6086" t="s">
        <v>565</v>
      </c>
      <c r="L6086" s="119" t="str">
        <f t="shared" si="380"/>
        <v>NA</v>
      </c>
      <c r="M6086" s="119"/>
      <c r="N6086" s="120" t="str">
        <f t="shared" si="381"/>
        <v>NA</v>
      </c>
      <c r="O6086" s="120"/>
      <c r="P6086"/>
      <c r="Q6086"/>
      <c r="R6086"/>
      <c r="S6086"/>
      <c r="T6086"/>
      <c r="U6086" t="s">
        <v>19451</v>
      </c>
      <c r="V6086" t="s">
        <v>19449</v>
      </c>
      <c r="W6086" t="s">
        <v>19450</v>
      </c>
      <c r="X6086" t="s">
        <v>675</v>
      </c>
      <c r="Y6086" t="s">
        <v>19452</v>
      </c>
      <c r="Z6086" t="s">
        <v>54</v>
      </c>
      <c r="AA6086"/>
      <c r="AB6086" t="s">
        <v>46536</v>
      </c>
      <c r="AC6086" t="s">
        <v>53245</v>
      </c>
      <c r="AD6086" t="s">
        <v>19453</v>
      </c>
      <c r="AE6086" t="s">
        <v>565</v>
      </c>
      <c r="AF6086" s="119" t="str">
        <f t="shared" si="382"/>
        <v>NA</v>
      </c>
      <c r="AG6086" s="119"/>
      <c r="AH6086" s="119"/>
      <c r="AI6086" s="119"/>
      <c r="AJ6086" s="119" t="str">
        <f t="shared" si="383"/>
        <v>NA</v>
      </c>
      <c r="AK6086" s="190"/>
      <c r="AL6086" s="191"/>
    </row>
    <row r="6087" spans="1:38" x14ac:dyDescent="0.25">
      <c r="A6087" t="s">
        <v>22749</v>
      </c>
      <c r="B6087" t="s">
        <v>22747</v>
      </c>
      <c r="C6087" t="s">
        <v>22748</v>
      </c>
      <c r="D6087" t="s">
        <v>702</v>
      </c>
      <c r="E6087" t="s">
        <v>1634</v>
      </c>
      <c r="F6087" t="s">
        <v>54</v>
      </c>
      <c r="G6087"/>
      <c r="H6087" t="s">
        <v>47238</v>
      </c>
      <c r="I6087" t="s">
        <v>53786</v>
      </c>
      <c r="J6087" t="s">
        <v>22750</v>
      </c>
      <c r="K6087" t="s">
        <v>565</v>
      </c>
      <c r="L6087" s="119" t="str">
        <f t="shared" si="380"/>
        <v>NA</v>
      </c>
      <c r="M6087" s="119"/>
      <c r="N6087" s="120" t="str">
        <f t="shared" si="381"/>
        <v>NA</v>
      </c>
      <c r="O6087" s="120"/>
      <c r="P6087"/>
      <c r="Q6087"/>
      <c r="R6087"/>
      <c r="S6087"/>
      <c r="T6087"/>
      <c r="U6087" t="s">
        <v>15310</v>
      </c>
      <c r="V6087" t="s">
        <v>15308</v>
      </c>
      <c r="W6087" t="s">
        <v>15309</v>
      </c>
      <c r="X6087" t="s">
        <v>675</v>
      </c>
      <c r="Y6087" t="s">
        <v>11397</v>
      </c>
      <c r="Z6087" t="s">
        <v>54</v>
      </c>
      <c r="AA6087"/>
      <c r="AB6087" t="s">
        <v>46537</v>
      </c>
      <c r="AC6087" t="s">
        <v>53246</v>
      </c>
      <c r="AD6087" t="s">
        <v>15310</v>
      </c>
      <c r="AE6087" t="s">
        <v>565</v>
      </c>
      <c r="AF6087" s="119" t="str">
        <f t="shared" si="382"/>
        <v>NA</v>
      </c>
      <c r="AG6087" s="119"/>
      <c r="AH6087" s="119"/>
      <c r="AI6087" s="119"/>
      <c r="AJ6087" s="119" t="str">
        <f t="shared" si="383"/>
        <v>NA</v>
      </c>
      <c r="AK6087" s="190"/>
      <c r="AL6087" s="191"/>
    </row>
    <row r="6088" spans="1:38" x14ac:dyDescent="0.25">
      <c r="A6088" t="s">
        <v>23160</v>
      </c>
      <c r="B6088" t="s">
        <v>23159</v>
      </c>
      <c r="C6088" t="s">
        <v>22748</v>
      </c>
      <c r="D6088" t="s">
        <v>702</v>
      </c>
      <c r="E6088" t="s">
        <v>1634</v>
      </c>
      <c r="F6088" t="s">
        <v>54</v>
      </c>
      <c r="G6088"/>
      <c r="H6088" t="s">
        <v>47238</v>
      </c>
      <c r="I6088" t="s">
        <v>53786</v>
      </c>
      <c r="J6088" t="s">
        <v>23161</v>
      </c>
      <c r="K6088" t="s">
        <v>565</v>
      </c>
      <c r="L6088" s="119" t="str">
        <f t="shared" si="380"/>
        <v>NA</v>
      </c>
      <c r="M6088" s="119"/>
      <c r="N6088" s="120" t="str">
        <f t="shared" si="381"/>
        <v>NA</v>
      </c>
      <c r="O6088" s="120"/>
      <c r="P6088"/>
      <c r="Q6088"/>
      <c r="R6088"/>
      <c r="S6088"/>
      <c r="T6088"/>
      <c r="U6088" t="s">
        <v>11396</v>
      </c>
      <c r="V6088" t="s">
        <v>11394</v>
      </c>
      <c r="W6088" t="s">
        <v>11395</v>
      </c>
      <c r="X6088" t="s">
        <v>675</v>
      </c>
      <c r="Y6088" t="s">
        <v>11397</v>
      </c>
      <c r="Z6088" t="s">
        <v>54</v>
      </c>
      <c r="AA6088"/>
      <c r="AB6088" t="s">
        <v>46538</v>
      </c>
      <c r="AC6088" t="s">
        <v>53246</v>
      </c>
      <c r="AD6088" t="s">
        <v>11396</v>
      </c>
      <c r="AE6088" t="s">
        <v>105</v>
      </c>
      <c r="AF6088" s="119" t="str">
        <f t="shared" si="382"/>
        <v>NA</v>
      </c>
      <c r="AG6088" s="119"/>
      <c r="AH6088" s="119"/>
      <c r="AI6088" s="119"/>
      <c r="AJ6088" s="119" t="str">
        <f t="shared" si="383"/>
        <v>NA</v>
      </c>
      <c r="AK6088" s="190"/>
      <c r="AL6088" s="191"/>
    </row>
    <row r="6089" spans="1:38" x14ac:dyDescent="0.25">
      <c r="A6089" t="s">
        <v>23406</v>
      </c>
      <c r="B6089" t="s">
        <v>23405</v>
      </c>
      <c r="C6089" t="s">
        <v>22748</v>
      </c>
      <c r="D6089" t="s">
        <v>702</v>
      </c>
      <c r="E6089" t="s">
        <v>5562</v>
      </c>
      <c r="F6089" t="s">
        <v>54</v>
      </c>
      <c r="G6089"/>
      <c r="H6089" t="s">
        <v>47240</v>
      </c>
      <c r="I6089" t="s">
        <v>53787</v>
      </c>
      <c r="J6089" t="s">
        <v>23407</v>
      </c>
      <c r="K6089" t="s">
        <v>565</v>
      </c>
      <c r="L6089" s="119" t="str">
        <f t="shared" si="380"/>
        <v>NA</v>
      </c>
      <c r="M6089" s="119"/>
      <c r="N6089" s="120" t="str">
        <f t="shared" si="381"/>
        <v>NA</v>
      </c>
      <c r="O6089" s="120"/>
      <c r="P6089"/>
      <c r="Q6089"/>
      <c r="R6089"/>
      <c r="S6089"/>
      <c r="T6089"/>
      <c r="U6089" t="s">
        <v>16911</v>
      </c>
      <c r="V6089" t="s">
        <v>16909</v>
      </c>
      <c r="W6089" t="s">
        <v>16910</v>
      </c>
      <c r="X6089" t="s">
        <v>675</v>
      </c>
      <c r="Y6089" t="s">
        <v>16912</v>
      </c>
      <c r="Z6089" t="s">
        <v>54</v>
      </c>
      <c r="AA6089"/>
      <c r="AB6089" t="s">
        <v>46539</v>
      </c>
      <c r="AC6089" t="s">
        <v>53247</v>
      </c>
      <c r="AD6089" t="s">
        <v>16911</v>
      </c>
      <c r="AE6089" t="s">
        <v>565</v>
      </c>
      <c r="AF6089" s="119" t="str">
        <f t="shared" si="382"/>
        <v>NA</v>
      </c>
      <c r="AG6089" s="119"/>
      <c r="AH6089" s="119"/>
      <c r="AI6089" s="119"/>
      <c r="AJ6089" s="119" t="str">
        <f t="shared" si="383"/>
        <v>NA</v>
      </c>
      <c r="AK6089" s="190"/>
      <c r="AL6089" s="191"/>
    </row>
    <row r="6090" spans="1:38" x14ac:dyDescent="0.25">
      <c r="A6090" t="s">
        <v>23532</v>
      </c>
      <c r="B6090" t="s">
        <v>23531</v>
      </c>
      <c r="C6090" t="s">
        <v>22748</v>
      </c>
      <c r="D6090" t="s">
        <v>702</v>
      </c>
      <c r="E6090" t="s">
        <v>2584</v>
      </c>
      <c r="F6090" t="s">
        <v>54</v>
      </c>
      <c r="G6090"/>
      <c r="H6090" t="s">
        <v>47241</v>
      </c>
      <c r="I6090" t="s">
        <v>53788</v>
      </c>
      <c r="J6090" t="s">
        <v>23533</v>
      </c>
      <c r="K6090" t="s">
        <v>565</v>
      </c>
      <c r="L6090" s="119" t="str">
        <f t="shared" si="380"/>
        <v>NA</v>
      </c>
      <c r="M6090" s="119"/>
      <c r="N6090" s="120" t="str">
        <f t="shared" si="381"/>
        <v>NA</v>
      </c>
      <c r="O6090" s="120"/>
      <c r="P6090"/>
      <c r="Q6090"/>
      <c r="R6090"/>
      <c r="S6090"/>
      <c r="T6090"/>
      <c r="U6090" t="s">
        <v>16769</v>
      </c>
      <c r="V6090" t="s">
        <v>16767</v>
      </c>
      <c r="W6090" t="s">
        <v>16768</v>
      </c>
      <c r="X6090" t="s">
        <v>675</v>
      </c>
      <c r="Y6090" t="s">
        <v>11451</v>
      </c>
      <c r="Z6090" t="s">
        <v>54</v>
      </c>
      <c r="AA6090"/>
      <c r="AB6090" t="s">
        <v>46540</v>
      </c>
      <c r="AC6090" t="s">
        <v>53248</v>
      </c>
      <c r="AD6090" t="s">
        <v>16769</v>
      </c>
      <c r="AE6090" t="s">
        <v>565</v>
      </c>
      <c r="AF6090" s="119" t="str">
        <f t="shared" si="382"/>
        <v>NA</v>
      </c>
      <c r="AG6090" s="119"/>
      <c r="AH6090" s="119"/>
      <c r="AI6090" s="119"/>
      <c r="AJ6090" s="119" t="str">
        <f t="shared" si="383"/>
        <v>NA</v>
      </c>
      <c r="AK6090" s="190"/>
      <c r="AL6090" s="191"/>
    </row>
    <row r="6091" spans="1:38" x14ac:dyDescent="0.25">
      <c r="A6091" t="s">
        <v>23360</v>
      </c>
      <c r="B6091" t="s">
        <v>23359</v>
      </c>
      <c r="C6091" t="s">
        <v>22748</v>
      </c>
      <c r="D6091" t="s">
        <v>702</v>
      </c>
      <c r="E6091" t="s">
        <v>2584</v>
      </c>
      <c r="F6091" t="s">
        <v>54</v>
      </c>
      <c r="G6091"/>
      <c r="H6091" t="s">
        <v>47242</v>
      </c>
      <c r="I6091" t="s">
        <v>53788</v>
      </c>
      <c r="J6091" t="s">
        <v>23361</v>
      </c>
      <c r="K6091" t="s">
        <v>565</v>
      </c>
      <c r="L6091" s="119" t="str">
        <f t="shared" si="380"/>
        <v>NA</v>
      </c>
      <c r="M6091" s="119"/>
      <c r="N6091" s="120" t="str">
        <f t="shared" si="381"/>
        <v>NA</v>
      </c>
      <c r="O6091" s="120"/>
      <c r="P6091"/>
      <c r="Q6091"/>
      <c r="R6091"/>
      <c r="S6091"/>
      <c r="T6091"/>
      <c r="U6091" t="s">
        <v>11450</v>
      </c>
      <c r="V6091" t="s">
        <v>11448</v>
      </c>
      <c r="W6091" t="s">
        <v>11449</v>
      </c>
      <c r="X6091" t="s">
        <v>675</v>
      </c>
      <c r="Y6091" t="s">
        <v>11451</v>
      </c>
      <c r="Z6091" t="s">
        <v>54</v>
      </c>
      <c r="AA6091"/>
      <c r="AB6091" t="s">
        <v>46541</v>
      </c>
      <c r="AC6091" t="s">
        <v>53248</v>
      </c>
      <c r="AD6091" t="s">
        <v>11452</v>
      </c>
      <c r="AE6091" t="s">
        <v>105</v>
      </c>
      <c r="AF6091" s="119" t="str">
        <f t="shared" si="382"/>
        <v>NA</v>
      </c>
      <c r="AG6091" s="119"/>
      <c r="AH6091" s="119"/>
      <c r="AI6091" s="119"/>
      <c r="AJ6091" s="119" t="str">
        <f t="shared" si="383"/>
        <v>NA</v>
      </c>
      <c r="AK6091" s="190"/>
      <c r="AL6091" s="191"/>
    </row>
    <row r="6092" spans="1:38" x14ac:dyDescent="0.25">
      <c r="A6092" t="s">
        <v>23396</v>
      </c>
      <c r="B6092" t="s">
        <v>23395</v>
      </c>
      <c r="C6092" t="s">
        <v>22748</v>
      </c>
      <c r="D6092" t="s">
        <v>702</v>
      </c>
      <c r="E6092" t="s">
        <v>2584</v>
      </c>
      <c r="F6092" t="s">
        <v>54</v>
      </c>
      <c r="G6092"/>
      <c r="H6092" t="s">
        <v>47242</v>
      </c>
      <c r="I6092" t="s">
        <v>53788</v>
      </c>
      <c r="J6092" t="s">
        <v>23397</v>
      </c>
      <c r="K6092" t="s">
        <v>565</v>
      </c>
      <c r="L6092" s="119" t="str">
        <f t="shared" si="380"/>
        <v>NA</v>
      </c>
      <c r="M6092" s="119"/>
      <c r="N6092" s="120" t="str">
        <f t="shared" si="381"/>
        <v>NA</v>
      </c>
      <c r="O6092" s="120"/>
      <c r="P6092"/>
      <c r="Q6092"/>
      <c r="R6092"/>
      <c r="S6092"/>
      <c r="T6092"/>
      <c r="U6092" t="s">
        <v>17205</v>
      </c>
      <c r="V6092" t="s">
        <v>17203</v>
      </c>
      <c r="W6092" t="s">
        <v>17204</v>
      </c>
      <c r="X6092" t="s">
        <v>675</v>
      </c>
      <c r="Y6092" t="s">
        <v>3274</v>
      </c>
      <c r="Z6092" t="s">
        <v>54</v>
      </c>
      <c r="AA6092"/>
      <c r="AB6092" t="s">
        <v>46542</v>
      </c>
      <c r="AC6092" t="s">
        <v>53249</v>
      </c>
      <c r="AD6092" t="s">
        <v>17206</v>
      </c>
      <c r="AE6092" t="s">
        <v>565</v>
      </c>
      <c r="AF6092" s="119" t="str">
        <f t="shared" si="382"/>
        <v>NA</v>
      </c>
      <c r="AG6092" s="119"/>
      <c r="AH6092" s="119"/>
      <c r="AI6092" s="119"/>
      <c r="AJ6092" s="119" t="str">
        <f t="shared" si="383"/>
        <v>NA</v>
      </c>
      <c r="AK6092" s="190"/>
      <c r="AL6092" s="191"/>
    </row>
    <row r="6093" spans="1:38" x14ac:dyDescent="0.25">
      <c r="A6093" t="s">
        <v>23429</v>
      </c>
      <c r="B6093" t="s">
        <v>23428</v>
      </c>
      <c r="C6093" t="s">
        <v>22748</v>
      </c>
      <c r="D6093" t="s">
        <v>702</v>
      </c>
      <c r="E6093" t="s">
        <v>2609</v>
      </c>
      <c r="F6093" t="s">
        <v>54</v>
      </c>
      <c r="G6093"/>
      <c r="H6093" t="s">
        <v>47243</v>
      </c>
      <c r="I6093" t="s">
        <v>53789</v>
      </c>
      <c r="J6093" t="s">
        <v>23430</v>
      </c>
      <c r="K6093" t="s">
        <v>565</v>
      </c>
      <c r="L6093" s="119" t="str">
        <f t="shared" si="380"/>
        <v>NA</v>
      </c>
      <c r="M6093" s="119"/>
      <c r="N6093" s="120" t="str">
        <f t="shared" si="381"/>
        <v>NA</v>
      </c>
      <c r="O6093" s="120"/>
      <c r="P6093"/>
      <c r="Q6093"/>
      <c r="R6093"/>
      <c r="S6093"/>
      <c r="T6093"/>
      <c r="U6093" t="s">
        <v>9479</v>
      </c>
      <c r="V6093" t="s">
        <v>9477</v>
      </c>
      <c r="W6093" t="s">
        <v>9478</v>
      </c>
      <c r="X6093" t="s">
        <v>675</v>
      </c>
      <c r="Y6093" t="s">
        <v>3274</v>
      </c>
      <c r="Z6093" t="s">
        <v>54</v>
      </c>
      <c r="AA6093"/>
      <c r="AB6093" t="s">
        <v>46543</v>
      </c>
      <c r="AC6093" t="s">
        <v>53249</v>
      </c>
      <c r="AD6093"/>
      <c r="AE6093" t="s">
        <v>105</v>
      </c>
      <c r="AF6093" s="119" t="str">
        <f t="shared" si="382"/>
        <v>NA</v>
      </c>
      <c r="AG6093" s="119"/>
      <c r="AH6093" s="119"/>
      <c r="AI6093" s="119"/>
      <c r="AJ6093" s="119" t="str">
        <f t="shared" si="383"/>
        <v>NA</v>
      </c>
      <c r="AK6093" s="190"/>
      <c r="AL6093" s="191"/>
    </row>
    <row r="6094" spans="1:38" x14ac:dyDescent="0.25">
      <c r="A6094" t="s">
        <v>23414</v>
      </c>
      <c r="B6094" t="s">
        <v>23413</v>
      </c>
      <c r="C6094" t="s">
        <v>22748</v>
      </c>
      <c r="D6094" t="s">
        <v>702</v>
      </c>
      <c r="E6094" t="s">
        <v>18638</v>
      </c>
      <c r="F6094" t="s">
        <v>54</v>
      </c>
      <c r="G6094"/>
      <c r="H6094" t="s">
        <v>47244</v>
      </c>
      <c r="I6094" t="s">
        <v>53790</v>
      </c>
      <c r="J6094" t="s">
        <v>23415</v>
      </c>
      <c r="K6094" t="s">
        <v>565</v>
      </c>
      <c r="L6094" s="119" t="str">
        <f t="shared" si="380"/>
        <v>NA</v>
      </c>
      <c r="M6094" s="119"/>
      <c r="N6094" s="120" t="str">
        <f t="shared" si="381"/>
        <v>NA</v>
      </c>
      <c r="O6094" s="120"/>
      <c r="P6094"/>
      <c r="Q6094"/>
      <c r="R6094"/>
      <c r="S6094"/>
      <c r="T6094"/>
      <c r="U6094" t="s">
        <v>17226</v>
      </c>
      <c r="V6094" t="s">
        <v>17224</v>
      </c>
      <c r="W6094" t="s">
        <v>17225</v>
      </c>
      <c r="X6094" t="s">
        <v>675</v>
      </c>
      <c r="Y6094" t="s">
        <v>17227</v>
      </c>
      <c r="Z6094" t="s">
        <v>54</v>
      </c>
      <c r="AA6094"/>
      <c r="AB6094" t="s">
        <v>46544</v>
      </c>
      <c r="AC6094" t="s">
        <v>53250</v>
      </c>
      <c r="AD6094" t="s">
        <v>17228</v>
      </c>
      <c r="AE6094" t="s">
        <v>565</v>
      </c>
      <c r="AF6094" s="119" t="str">
        <f t="shared" si="382"/>
        <v>NA</v>
      </c>
      <c r="AG6094" s="119"/>
      <c r="AH6094" s="119"/>
      <c r="AI6094" s="119"/>
      <c r="AJ6094" s="119" t="str">
        <f t="shared" si="383"/>
        <v>NA</v>
      </c>
      <c r="AK6094" s="190"/>
      <c r="AL6094" s="191"/>
    </row>
    <row r="6095" spans="1:38" x14ac:dyDescent="0.25">
      <c r="A6095" t="s">
        <v>22953</v>
      </c>
      <c r="B6095" t="s">
        <v>22951</v>
      </c>
      <c r="C6095" t="s">
        <v>22952</v>
      </c>
      <c r="D6095" t="s">
        <v>702</v>
      </c>
      <c r="E6095" t="s">
        <v>22954</v>
      </c>
      <c r="F6095" t="s">
        <v>54</v>
      </c>
      <c r="G6095"/>
      <c r="H6095" t="s">
        <v>47245</v>
      </c>
      <c r="I6095" t="s">
        <v>53791</v>
      </c>
      <c r="J6095" t="s">
        <v>22953</v>
      </c>
      <c r="K6095" t="s">
        <v>105</v>
      </c>
      <c r="L6095" s="119" t="str">
        <f t="shared" si="380"/>
        <v>NA</v>
      </c>
      <c r="M6095" s="119"/>
      <c r="N6095" s="120" t="str">
        <f t="shared" si="381"/>
        <v>NA</v>
      </c>
      <c r="O6095" s="120"/>
      <c r="P6095"/>
      <c r="Q6095"/>
      <c r="R6095"/>
      <c r="S6095"/>
      <c r="T6095"/>
      <c r="U6095" t="s">
        <v>6712</v>
      </c>
      <c r="V6095" t="s">
        <v>6710</v>
      </c>
      <c r="W6095" t="s">
        <v>6711</v>
      </c>
      <c r="X6095" t="s">
        <v>675</v>
      </c>
      <c r="Y6095" t="s">
        <v>6713</v>
      </c>
      <c r="Z6095" t="s">
        <v>54</v>
      </c>
      <c r="AA6095"/>
      <c r="AB6095" t="s">
        <v>46545</v>
      </c>
      <c r="AC6095" t="s">
        <v>53251</v>
      </c>
      <c r="AD6095" t="s">
        <v>6714</v>
      </c>
      <c r="AE6095" t="s">
        <v>105</v>
      </c>
      <c r="AF6095" s="119" t="str">
        <f t="shared" si="382"/>
        <v>NA</v>
      </c>
      <c r="AG6095" s="119"/>
      <c r="AH6095" s="119"/>
      <c r="AI6095" s="119"/>
      <c r="AJ6095" s="119" t="str">
        <f t="shared" si="383"/>
        <v>NA</v>
      </c>
      <c r="AK6095" s="190"/>
      <c r="AL6095" s="191"/>
    </row>
    <row r="6096" spans="1:38" x14ac:dyDescent="0.25">
      <c r="A6096" t="s">
        <v>22911</v>
      </c>
      <c r="B6096" t="s">
        <v>22909</v>
      </c>
      <c r="C6096" t="s">
        <v>22910</v>
      </c>
      <c r="D6096" t="s">
        <v>702</v>
      </c>
      <c r="E6096" t="s">
        <v>1855</v>
      </c>
      <c r="F6096" t="s">
        <v>54</v>
      </c>
      <c r="G6096"/>
      <c r="H6096" t="s">
        <v>47246</v>
      </c>
      <c r="I6096" t="s">
        <v>53792</v>
      </c>
      <c r="J6096" t="s">
        <v>22911</v>
      </c>
      <c r="K6096" t="s">
        <v>105</v>
      </c>
      <c r="L6096" s="119" t="str">
        <f t="shared" si="380"/>
        <v>NA</v>
      </c>
      <c r="M6096" s="119"/>
      <c r="N6096" s="120" t="str">
        <f t="shared" si="381"/>
        <v>NA</v>
      </c>
      <c r="O6096" s="120"/>
      <c r="P6096"/>
      <c r="Q6096"/>
      <c r="R6096"/>
      <c r="S6096"/>
      <c r="T6096"/>
      <c r="U6096" t="s">
        <v>15576</v>
      </c>
      <c r="V6096" t="s">
        <v>15574</v>
      </c>
      <c r="W6096" t="s">
        <v>15575</v>
      </c>
      <c r="X6096" t="s">
        <v>675</v>
      </c>
      <c r="Y6096" t="s">
        <v>2955</v>
      </c>
      <c r="Z6096" t="s">
        <v>54</v>
      </c>
      <c r="AA6096"/>
      <c r="AB6096" t="s">
        <v>46546</v>
      </c>
      <c r="AC6096" t="s">
        <v>53252</v>
      </c>
      <c r="AD6096" t="s">
        <v>15577</v>
      </c>
      <c r="AE6096" t="s">
        <v>565</v>
      </c>
      <c r="AF6096" s="119" t="str">
        <f t="shared" si="382"/>
        <v>NA</v>
      </c>
      <c r="AG6096" s="119"/>
      <c r="AH6096" s="119"/>
      <c r="AI6096" s="119"/>
      <c r="AJ6096" s="119" t="str">
        <f t="shared" si="383"/>
        <v>NA</v>
      </c>
      <c r="AK6096" s="190"/>
      <c r="AL6096" s="191"/>
    </row>
    <row r="6097" spans="1:38" x14ac:dyDescent="0.25">
      <c r="A6097" t="s">
        <v>22863</v>
      </c>
      <c r="B6097" t="s">
        <v>22861</v>
      </c>
      <c r="C6097" t="s">
        <v>22862</v>
      </c>
      <c r="D6097" t="s">
        <v>702</v>
      </c>
      <c r="E6097" t="s">
        <v>291</v>
      </c>
      <c r="F6097" t="s">
        <v>54</v>
      </c>
      <c r="G6097"/>
      <c r="H6097" t="s">
        <v>47247</v>
      </c>
      <c r="I6097" t="s">
        <v>53793</v>
      </c>
      <c r="J6097" t="s">
        <v>22864</v>
      </c>
      <c r="K6097" t="s">
        <v>105</v>
      </c>
      <c r="L6097" s="119" t="str">
        <f t="shared" si="380"/>
        <v>NA</v>
      </c>
      <c r="M6097" s="119"/>
      <c r="N6097" s="120" t="str">
        <f t="shared" si="381"/>
        <v>NA</v>
      </c>
      <c r="O6097" s="120"/>
      <c r="P6097"/>
      <c r="Q6097"/>
      <c r="R6097"/>
      <c r="S6097"/>
      <c r="T6097"/>
      <c r="U6097" t="s">
        <v>19037</v>
      </c>
      <c r="V6097" t="s">
        <v>19035</v>
      </c>
      <c r="W6097" t="s">
        <v>19036</v>
      </c>
      <c r="X6097" t="s">
        <v>675</v>
      </c>
      <c r="Y6097" t="s">
        <v>2955</v>
      </c>
      <c r="Z6097" t="s">
        <v>54</v>
      </c>
      <c r="AA6097"/>
      <c r="AB6097" t="s">
        <v>46546</v>
      </c>
      <c r="AC6097" t="s">
        <v>53252</v>
      </c>
      <c r="AD6097" t="s">
        <v>19038</v>
      </c>
      <c r="AE6097" t="s">
        <v>565</v>
      </c>
      <c r="AF6097" s="119" t="str">
        <f t="shared" si="382"/>
        <v>NA</v>
      </c>
      <c r="AG6097" s="119"/>
      <c r="AH6097" s="119"/>
      <c r="AI6097" s="119"/>
      <c r="AJ6097" s="119" t="str">
        <f t="shared" si="383"/>
        <v>NA</v>
      </c>
      <c r="AK6097" s="190"/>
      <c r="AL6097" s="191"/>
    </row>
    <row r="6098" spans="1:38" x14ac:dyDescent="0.25">
      <c r="A6098" t="s">
        <v>22781</v>
      </c>
      <c r="B6098" t="s">
        <v>22779</v>
      </c>
      <c r="C6098" t="s">
        <v>22780</v>
      </c>
      <c r="D6098" t="s">
        <v>702</v>
      </c>
      <c r="E6098" t="s">
        <v>3707</v>
      </c>
      <c r="F6098" t="s">
        <v>54</v>
      </c>
      <c r="G6098"/>
      <c r="H6098" t="s">
        <v>47248</v>
      </c>
      <c r="I6098" t="s">
        <v>53794</v>
      </c>
      <c r="J6098" t="s">
        <v>22782</v>
      </c>
      <c r="K6098" t="s">
        <v>105</v>
      </c>
      <c r="L6098" s="119" t="str">
        <f t="shared" si="380"/>
        <v>NA</v>
      </c>
      <c r="M6098" s="119"/>
      <c r="N6098" s="120" t="str">
        <f t="shared" si="381"/>
        <v>NA</v>
      </c>
      <c r="O6098" s="120"/>
      <c r="P6098"/>
      <c r="Q6098"/>
      <c r="R6098"/>
      <c r="S6098"/>
      <c r="T6098"/>
      <c r="U6098" t="s">
        <v>8054</v>
      </c>
      <c r="V6098" t="s">
        <v>8052</v>
      </c>
      <c r="W6098" t="s">
        <v>8053</v>
      </c>
      <c r="X6098" t="s">
        <v>675</v>
      </c>
      <c r="Y6098" t="s">
        <v>2955</v>
      </c>
      <c r="Z6098" t="s">
        <v>54</v>
      </c>
      <c r="AA6098"/>
      <c r="AB6098" t="s">
        <v>46547</v>
      </c>
      <c r="AC6098" t="s">
        <v>53252</v>
      </c>
      <c r="AD6098" t="s">
        <v>8055</v>
      </c>
      <c r="AE6098" t="s">
        <v>105</v>
      </c>
      <c r="AF6098" s="119" t="str">
        <f t="shared" si="382"/>
        <v>NA</v>
      </c>
      <c r="AG6098" s="119"/>
      <c r="AH6098" s="119"/>
      <c r="AI6098" s="119"/>
      <c r="AJ6098" s="119" t="str">
        <f t="shared" si="383"/>
        <v>NA</v>
      </c>
      <c r="AK6098" s="190"/>
      <c r="AL6098" s="191"/>
    </row>
    <row r="6099" spans="1:38" x14ac:dyDescent="0.25">
      <c r="A6099" t="s">
        <v>23152</v>
      </c>
      <c r="B6099" t="s">
        <v>23150</v>
      </c>
      <c r="C6099" t="s">
        <v>23151</v>
      </c>
      <c r="D6099" t="s">
        <v>702</v>
      </c>
      <c r="E6099" t="s">
        <v>1692</v>
      </c>
      <c r="F6099" t="s">
        <v>54</v>
      </c>
      <c r="G6099"/>
      <c r="H6099" t="s">
        <v>47249</v>
      </c>
      <c r="I6099" t="s">
        <v>53795</v>
      </c>
      <c r="J6099" t="s">
        <v>23153</v>
      </c>
      <c r="K6099" t="s">
        <v>105</v>
      </c>
      <c r="L6099" s="119" t="str">
        <f t="shared" si="380"/>
        <v>NA</v>
      </c>
      <c r="M6099" s="119"/>
      <c r="N6099" s="120" t="str">
        <f t="shared" si="381"/>
        <v>NA</v>
      </c>
      <c r="O6099" s="120"/>
      <c r="P6099"/>
      <c r="Q6099"/>
      <c r="R6099"/>
      <c r="S6099"/>
      <c r="T6099"/>
      <c r="U6099" t="s">
        <v>8737</v>
      </c>
      <c r="V6099" t="s">
        <v>8735</v>
      </c>
      <c r="W6099" t="s">
        <v>8736</v>
      </c>
      <c r="X6099" t="s">
        <v>675</v>
      </c>
      <c r="Y6099" t="s">
        <v>2955</v>
      </c>
      <c r="Z6099" t="s">
        <v>54</v>
      </c>
      <c r="AA6099"/>
      <c r="AB6099" t="s">
        <v>46547</v>
      </c>
      <c r="AC6099" t="s">
        <v>53252</v>
      </c>
      <c r="AD6099" t="s">
        <v>8738</v>
      </c>
      <c r="AE6099" t="s">
        <v>105</v>
      </c>
      <c r="AF6099" s="119" t="str">
        <f t="shared" si="382"/>
        <v>NA</v>
      </c>
      <c r="AG6099" s="119"/>
      <c r="AH6099" s="119"/>
      <c r="AI6099" s="119"/>
      <c r="AJ6099" s="119" t="str">
        <f t="shared" si="383"/>
        <v>NA</v>
      </c>
      <c r="AK6099" s="190"/>
      <c r="AL6099" s="191"/>
    </row>
    <row r="6100" spans="1:38" x14ac:dyDescent="0.25">
      <c r="A6100" t="s">
        <v>22975</v>
      </c>
      <c r="B6100" t="s">
        <v>22974</v>
      </c>
      <c r="C6100" t="s">
        <v>22972</v>
      </c>
      <c r="D6100" t="s">
        <v>702</v>
      </c>
      <c r="E6100" t="s">
        <v>3389</v>
      </c>
      <c r="F6100" t="s">
        <v>54</v>
      </c>
      <c r="G6100"/>
      <c r="H6100" t="s">
        <v>47250</v>
      </c>
      <c r="I6100" t="s">
        <v>53796</v>
      </c>
      <c r="J6100" t="s">
        <v>22975</v>
      </c>
      <c r="K6100" t="s">
        <v>565</v>
      </c>
      <c r="L6100" s="119" t="str">
        <f t="shared" si="380"/>
        <v>NA</v>
      </c>
      <c r="M6100" s="119"/>
      <c r="N6100" s="120" t="str">
        <f t="shared" si="381"/>
        <v>NA</v>
      </c>
      <c r="O6100" s="120"/>
      <c r="P6100"/>
      <c r="Q6100"/>
      <c r="R6100"/>
      <c r="S6100"/>
      <c r="T6100"/>
      <c r="U6100" t="s">
        <v>8062</v>
      </c>
      <c r="V6100" t="s">
        <v>8060</v>
      </c>
      <c r="W6100" t="s">
        <v>8061</v>
      </c>
      <c r="X6100" t="s">
        <v>675</v>
      </c>
      <c r="Y6100" t="s">
        <v>2955</v>
      </c>
      <c r="Z6100" t="s">
        <v>54</v>
      </c>
      <c r="AA6100"/>
      <c r="AB6100" t="s">
        <v>46547</v>
      </c>
      <c r="AC6100" t="s">
        <v>53252</v>
      </c>
      <c r="AD6100" t="s">
        <v>8063</v>
      </c>
      <c r="AE6100" t="s">
        <v>105</v>
      </c>
      <c r="AF6100" s="119" t="str">
        <f t="shared" si="382"/>
        <v>NA</v>
      </c>
      <c r="AG6100" s="119"/>
      <c r="AH6100" s="119"/>
      <c r="AI6100" s="119"/>
      <c r="AJ6100" s="119" t="str">
        <f t="shared" si="383"/>
        <v>NA</v>
      </c>
      <c r="AK6100" s="190"/>
      <c r="AL6100" s="191"/>
    </row>
    <row r="6101" spans="1:38" x14ac:dyDescent="0.25">
      <c r="A6101" t="s">
        <v>22990</v>
      </c>
      <c r="B6101" t="s">
        <v>22989</v>
      </c>
      <c r="C6101" t="s">
        <v>22972</v>
      </c>
      <c r="D6101" t="s">
        <v>702</v>
      </c>
      <c r="E6101" t="s">
        <v>5207</v>
      </c>
      <c r="F6101" t="s">
        <v>54</v>
      </c>
      <c r="G6101"/>
      <c r="H6101" t="s">
        <v>47251</v>
      </c>
      <c r="I6101" t="s">
        <v>53797</v>
      </c>
      <c r="J6101" t="s">
        <v>22991</v>
      </c>
      <c r="K6101" t="s">
        <v>565</v>
      </c>
      <c r="L6101" s="119" t="str">
        <f t="shared" si="380"/>
        <v>NA</v>
      </c>
      <c r="M6101" s="119"/>
      <c r="N6101" s="120" t="str">
        <f t="shared" si="381"/>
        <v>NA</v>
      </c>
      <c r="O6101" s="120"/>
      <c r="P6101"/>
      <c r="Q6101"/>
      <c r="R6101"/>
      <c r="S6101"/>
      <c r="T6101"/>
      <c r="U6101" t="s">
        <v>22258</v>
      </c>
      <c r="V6101" t="s">
        <v>22262</v>
      </c>
      <c r="W6101" t="s">
        <v>22263</v>
      </c>
      <c r="X6101" t="s">
        <v>675</v>
      </c>
      <c r="Y6101" t="s">
        <v>2955</v>
      </c>
      <c r="Z6101" t="s">
        <v>54</v>
      </c>
      <c r="AA6101"/>
      <c r="AB6101" t="s">
        <v>46548</v>
      </c>
      <c r="AC6101" t="s">
        <v>53252</v>
      </c>
      <c r="AD6101" t="s">
        <v>22264</v>
      </c>
      <c r="AE6101" t="s">
        <v>105</v>
      </c>
      <c r="AF6101" s="119" t="str">
        <f t="shared" si="382"/>
        <v>NA</v>
      </c>
      <c r="AG6101" s="119"/>
      <c r="AH6101" s="119"/>
      <c r="AI6101" s="119"/>
      <c r="AJ6101" s="119" t="str">
        <f t="shared" si="383"/>
        <v>NA</v>
      </c>
      <c r="AK6101" s="190"/>
      <c r="AL6101" s="191"/>
    </row>
    <row r="6102" spans="1:38" x14ac:dyDescent="0.25">
      <c r="A6102" t="s">
        <v>22984</v>
      </c>
      <c r="B6102" t="s">
        <v>22983</v>
      </c>
      <c r="C6102" t="s">
        <v>22972</v>
      </c>
      <c r="D6102" t="s">
        <v>702</v>
      </c>
      <c r="E6102" t="s">
        <v>5207</v>
      </c>
      <c r="F6102" t="s">
        <v>54</v>
      </c>
      <c r="G6102"/>
      <c r="H6102" t="s">
        <v>47251</v>
      </c>
      <c r="I6102" t="s">
        <v>53797</v>
      </c>
      <c r="J6102" t="s">
        <v>22985</v>
      </c>
      <c r="K6102" t="s">
        <v>565</v>
      </c>
      <c r="L6102" s="119" t="str">
        <f t="shared" si="380"/>
        <v>NA</v>
      </c>
      <c r="M6102" s="119"/>
      <c r="N6102" s="120" t="str">
        <f t="shared" si="381"/>
        <v>NA</v>
      </c>
      <c r="O6102" s="120"/>
      <c r="P6102"/>
      <c r="Q6102"/>
      <c r="R6102"/>
      <c r="S6102"/>
      <c r="T6102"/>
      <c r="U6102" t="s">
        <v>10561</v>
      </c>
      <c r="V6102" t="s">
        <v>10559</v>
      </c>
      <c r="W6102" t="s">
        <v>10560</v>
      </c>
      <c r="X6102" t="s">
        <v>675</v>
      </c>
      <c r="Y6102" t="s">
        <v>2955</v>
      </c>
      <c r="Z6102" t="s">
        <v>54</v>
      </c>
      <c r="AA6102"/>
      <c r="AB6102" t="s">
        <v>46548</v>
      </c>
      <c r="AC6102" t="s">
        <v>53252</v>
      </c>
      <c r="AD6102"/>
      <c r="AE6102" t="s">
        <v>105</v>
      </c>
      <c r="AF6102" s="119" t="str">
        <f t="shared" si="382"/>
        <v>NA</v>
      </c>
      <c r="AG6102" s="119"/>
      <c r="AH6102" s="119"/>
      <c r="AI6102" s="119"/>
      <c r="AJ6102" s="119" t="str">
        <f t="shared" si="383"/>
        <v>NA</v>
      </c>
      <c r="AK6102" s="190"/>
      <c r="AL6102" s="191"/>
    </row>
    <row r="6103" spans="1:38" x14ac:dyDescent="0.25">
      <c r="A6103" t="s">
        <v>23250</v>
      </c>
      <c r="B6103" t="s">
        <v>23248</v>
      </c>
      <c r="C6103" t="s">
        <v>23249</v>
      </c>
      <c r="D6103" t="s">
        <v>702</v>
      </c>
      <c r="E6103" t="s">
        <v>5176</v>
      </c>
      <c r="F6103" t="s">
        <v>54</v>
      </c>
      <c r="G6103"/>
      <c r="H6103" t="s">
        <v>47252</v>
      </c>
      <c r="I6103" t="s">
        <v>53798</v>
      </c>
      <c r="J6103"/>
      <c r="K6103" t="s">
        <v>105</v>
      </c>
      <c r="L6103" s="119" t="str">
        <f t="shared" si="380"/>
        <v>NA</v>
      </c>
      <c r="M6103" s="119"/>
      <c r="N6103" s="120" t="str">
        <f t="shared" si="381"/>
        <v>NA</v>
      </c>
      <c r="O6103" s="120"/>
      <c r="P6103"/>
      <c r="Q6103"/>
      <c r="R6103"/>
      <c r="S6103"/>
      <c r="T6103"/>
      <c r="U6103" t="s">
        <v>9503</v>
      </c>
      <c r="V6103" t="s">
        <v>9501</v>
      </c>
      <c r="W6103" t="s">
        <v>9502</v>
      </c>
      <c r="X6103" t="s">
        <v>675</v>
      </c>
      <c r="Y6103" t="s">
        <v>2955</v>
      </c>
      <c r="Z6103" t="s">
        <v>54</v>
      </c>
      <c r="AA6103"/>
      <c r="AB6103" t="s">
        <v>46547</v>
      </c>
      <c r="AC6103" t="s">
        <v>53252</v>
      </c>
      <c r="AD6103"/>
      <c r="AE6103" t="s">
        <v>105</v>
      </c>
      <c r="AF6103" s="119" t="str">
        <f t="shared" si="382"/>
        <v>NA</v>
      </c>
      <c r="AG6103" s="119"/>
      <c r="AH6103" s="119"/>
      <c r="AI6103" s="119"/>
      <c r="AJ6103" s="119" t="str">
        <f t="shared" si="383"/>
        <v>NA</v>
      </c>
      <c r="AK6103" s="190"/>
      <c r="AL6103" s="191"/>
    </row>
    <row r="6104" spans="1:38" x14ac:dyDescent="0.25">
      <c r="A6104" t="s">
        <v>23290</v>
      </c>
      <c r="B6104" t="s">
        <v>23289</v>
      </c>
      <c r="C6104" t="s">
        <v>22728</v>
      </c>
      <c r="D6104" t="s">
        <v>702</v>
      </c>
      <c r="E6104" t="s">
        <v>4702</v>
      </c>
      <c r="F6104" t="s">
        <v>54</v>
      </c>
      <c r="G6104"/>
      <c r="H6104" t="s">
        <v>47253</v>
      </c>
      <c r="I6104" t="s">
        <v>53799</v>
      </c>
      <c r="J6104" t="s">
        <v>23291</v>
      </c>
      <c r="K6104" t="s">
        <v>565</v>
      </c>
      <c r="L6104" s="119" t="str">
        <f t="shared" si="380"/>
        <v>NA</v>
      </c>
      <c r="M6104" s="119"/>
      <c r="N6104" s="120" t="str">
        <f t="shared" si="381"/>
        <v>NA</v>
      </c>
      <c r="O6104" s="120"/>
      <c r="P6104"/>
      <c r="Q6104"/>
      <c r="R6104"/>
      <c r="S6104"/>
      <c r="T6104"/>
      <c r="U6104" t="s">
        <v>12456</v>
      </c>
      <c r="V6104" t="s">
        <v>12454</v>
      </c>
      <c r="W6104" t="s">
        <v>12455</v>
      </c>
      <c r="X6104" t="s">
        <v>675</v>
      </c>
      <c r="Y6104" t="s">
        <v>2955</v>
      </c>
      <c r="Z6104" t="s">
        <v>54</v>
      </c>
      <c r="AA6104"/>
      <c r="AB6104" t="s">
        <v>46548</v>
      </c>
      <c r="AC6104" t="s">
        <v>53252</v>
      </c>
      <c r="AD6104"/>
      <c r="AE6104" t="s">
        <v>105</v>
      </c>
      <c r="AF6104" s="119" t="str">
        <f t="shared" si="382"/>
        <v>NA</v>
      </c>
      <c r="AG6104" s="119"/>
      <c r="AH6104" s="119"/>
      <c r="AI6104" s="119"/>
      <c r="AJ6104" s="119" t="str">
        <f t="shared" si="383"/>
        <v>NA</v>
      </c>
      <c r="AK6104" s="190"/>
      <c r="AL6104" s="191"/>
    </row>
    <row r="6105" spans="1:38" x14ac:dyDescent="0.25">
      <c r="A6105" t="s">
        <v>23311</v>
      </c>
      <c r="B6105" t="s">
        <v>23310</v>
      </c>
      <c r="C6105" t="s">
        <v>22728</v>
      </c>
      <c r="D6105" t="s">
        <v>702</v>
      </c>
      <c r="E6105" t="s">
        <v>391</v>
      </c>
      <c r="F6105" t="s">
        <v>54</v>
      </c>
      <c r="G6105"/>
      <c r="H6105" t="s">
        <v>47254</v>
      </c>
      <c r="I6105" t="s">
        <v>53800</v>
      </c>
      <c r="J6105" t="s">
        <v>23312</v>
      </c>
      <c r="K6105" t="s">
        <v>565</v>
      </c>
      <c r="L6105" s="119" t="str">
        <f t="shared" si="380"/>
        <v>NA</v>
      </c>
      <c r="M6105" s="119"/>
      <c r="N6105" s="120" t="str">
        <f t="shared" si="381"/>
        <v>NA</v>
      </c>
      <c r="O6105" s="120"/>
      <c r="P6105"/>
      <c r="Q6105"/>
      <c r="R6105"/>
      <c r="S6105"/>
      <c r="T6105"/>
      <c r="U6105" t="s">
        <v>8376</v>
      </c>
      <c r="V6105" t="s">
        <v>8374</v>
      </c>
      <c r="W6105" t="s">
        <v>8375</v>
      </c>
      <c r="X6105" t="s">
        <v>675</v>
      </c>
      <c r="Y6105" t="s">
        <v>2955</v>
      </c>
      <c r="Z6105" t="s">
        <v>54</v>
      </c>
      <c r="AA6105"/>
      <c r="AB6105" t="s">
        <v>46547</v>
      </c>
      <c r="AC6105" t="s">
        <v>53252</v>
      </c>
      <c r="AD6105" t="s">
        <v>8377</v>
      </c>
      <c r="AE6105" t="s">
        <v>105</v>
      </c>
      <c r="AF6105" s="119" t="str">
        <f t="shared" si="382"/>
        <v>NA</v>
      </c>
      <c r="AG6105" s="119"/>
      <c r="AH6105" s="119"/>
      <c r="AI6105" s="119"/>
      <c r="AJ6105" s="119" t="str">
        <f t="shared" si="383"/>
        <v>NA</v>
      </c>
      <c r="AK6105" s="190"/>
      <c r="AL6105" s="191"/>
    </row>
    <row r="6106" spans="1:38" x14ac:dyDescent="0.25">
      <c r="A6106" t="s">
        <v>23116</v>
      </c>
      <c r="B6106" t="s">
        <v>23115</v>
      </c>
      <c r="C6106" t="s">
        <v>22728</v>
      </c>
      <c r="D6106" t="s">
        <v>702</v>
      </c>
      <c r="E6106" t="s">
        <v>391</v>
      </c>
      <c r="F6106" t="s">
        <v>54</v>
      </c>
      <c r="G6106"/>
      <c r="H6106" t="s">
        <v>47255</v>
      </c>
      <c r="I6106" t="s">
        <v>53800</v>
      </c>
      <c r="J6106" t="s">
        <v>23117</v>
      </c>
      <c r="K6106" t="s">
        <v>565</v>
      </c>
      <c r="L6106" s="119" t="str">
        <f t="shared" si="380"/>
        <v>NA</v>
      </c>
      <c r="M6106" s="119"/>
      <c r="N6106" s="120" t="str">
        <f t="shared" si="381"/>
        <v>NA</v>
      </c>
      <c r="O6106" s="120"/>
      <c r="P6106"/>
      <c r="Q6106"/>
      <c r="R6106"/>
      <c r="S6106"/>
      <c r="T6106"/>
      <c r="U6106" t="s">
        <v>19176</v>
      </c>
      <c r="V6106" t="s">
        <v>19174</v>
      </c>
      <c r="W6106" t="s">
        <v>19175</v>
      </c>
      <c r="X6106" t="s">
        <v>675</v>
      </c>
      <c r="Y6106" t="s">
        <v>8283</v>
      </c>
      <c r="Z6106" t="s">
        <v>54</v>
      </c>
      <c r="AA6106"/>
      <c r="AB6106" t="s">
        <v>46549</v>
      </c>
      <c r="AC6106" t="s">
        <v>53253</v>
      </c>
      <c r="AD6106" t="s">
        <v>19176</v>
      </c>
      <c r="AE6106" t="s">
        <v>565</v>
      </c>
      <c r="AF6106" s="119" t="str">
        <f t="shared" si="382"/>
        <v>NA</v>
      </c>
      <c r="AG6106" s="119"/>
      <c r="AH6106" s="119"/>
      <c r="AI6106" s="119"/>
      <c r="AJ6106" s="119" t="str">
        <f t="shared" si="383"/>
        <v>NA</v>
      </c>
      <c r="AK6106" s="190"/>
      <c r="AL6106" s="191"/>
    </row>
    <row r="6107" spans="1:38" x14ac:dyDescent="0.25">
      <c r="A6107" t="s">
        <v>23305</v>
      </c>
      <c r="B6107" t="s">
        <v>23304</v>
      </c>
      <c r="C6107" t="s">
        <v>22728</v>
      </c>
      <c r="D6107" t="s">
        <v>702</v>
      </c>
      <c r="E6107" t="s">
        <v>391</v>
      </c>
      <c r="F6107" t="s">
        <v>54</v>
      </c>
      <c r="G6107"/>
      <c r="H6107" t="s">
        <v>47254</v>
      </c>
      <c r="I6107" t="s">
        <v>53800</v>
      </c>
      <c r="J6107" t="s">
        <v>23306</v>
      </c>
      <c r="K6107" t="s">
        <v>565</v>
      </c>
      <c r="L6107" s="119" t="str">
        <f t="shared" si="380"/>
        <v>NA</v>
      </c>
      <c r="M6107" s="119"/>
      <c r="N6107" s="120" t="str">
        <f t="shared" si="381"/>
        <v>NA</v>
      </c>
      <c r="O6107" s="120"/>
      <c r="P6107"/>
      <c r="Q6107"/>
      <c r="R6107"/>
      <c r="S6107"/>
      <c r="T6107"/>
      <c r="U6107" t="s">
        <v>8282</v>
      </c>
      <c r="V6107" t="s">
        <v>8280</v>
      </c>
      <c r="W6107" t="s">
        <v>8281</v>
      </c>
      <c r="X6107" t="s">
        <v>675</v>
      </c>
      <c r="Y6107" t="s">
        <v>8283</v>
      </c>
      <c r="Z6107" t="s">
        <v>54</v>
      </c>
      <c r="AA6107"/>
      <c r="AB6107" t="s">
        <v>46550</v>
      </c>
      <c r="AC6107" t="s">
        <v>53253</v>
      </c>
      <c r="AD6107" t="s">
        <v>8284</v>
      </c>
      <c r="AE6107" t="s">
        <v>105</v>
      </c>
      <c r="AF6107" s="119" t="str">
        <f t="shared" si="382"/>
        <v>NA</v>
      </c>
      <c r="AG6107" s="119"/>
      <c r="AH6107" s="119"/>
      <c r="AI6107" s="119"/>
      <c r="AJ6107" s="119" t="str">
        <f t="shared" si="383"/>
        <v>NA</v>
      </c>
      <c r="AK6107" s="190"/>
      <c r="AL6107" s="191"/>
    </row>
    <row r="6108" spans="1:38" x14ac:dyDescent="0.25">
      <c r="A6108" t="s">
        <v>23308</v>
      </c>
      <c r="B6108" t="s">
        <v>23307</v>
      </c>
      <c r="C6108" t="s">
        <v>22728</v>
      </c>
      <c r="D6108" t="s">
        <v>702</v>
      </c>
      <c r="E6108" t="s">
        <v>3681</v>
      </c>
      <c r="F6108" t="s">
        <v>54</v>
      </c>
      <c r="G6108"/>
      <c r="H6108" t="s">
        <v>47256</v>
      </c>
      <c r="I6108" t="s">
        <v>53801</v>
      </c>
      <c r="J6108" t="s">
        <v>23309</v>
      </c>
      <c r="K6108" t="s">
        <v>565</v>
      </c>
      <c r="L6108" s="119" t="str">
        <f t="shared" si="380"/>
        <v>NA</v>
      </c>
      <c r="M6108" s="119"/>
      <c r="N6108" s="120" t="str">
        <f t="shared" si="381"/>
        <v>NA</v>
      </c>
      <c r="O6108" s="120"/>
      <c r="P6108"/>
      <c r="Q6108"/>
      <c r="R6108"/>
      <c r="S6108"/>
      <c r="T6108"/>
      <c r="U6108" t="s">
        <v>17255</v>
      </c>
      <c r="V6108" t="s">
        <v>17253</v>
      </c>
      <c r="W6108" t="s">
        <v>17254</v>
      </c>
      <c r="X6108" t="s">
        <v>675</v>
      </c>
      <c r="Y6108" t="s">
        <v>17256</v>
      </c>
      <c r="Z6108" t="s">
        <v>54</v>
      </c>
      <c r="AA6108"/>
      <c r="AB6108" t="s">
        <v>46551</v>
      </c>
      <c r="AC6108" t="s">
        <v>53254</v>
      </c>
      <c r="AD6108" t="s">
        <v>17255</v>
      </c>
      <c r="AE6108" t="s">
        <v>565</v>
      </c>
      <c r="AF6108" s="119" t="str">
        <f t="shared" si="382"/>
        <v>NA</v>
      </c>
      <c r="AG6108" s="119"/>
      <c r="AH6108" s="119"/>
      <c r="AI6108" s="119"/>
      <c r="AJ6108" s="119" t="str">
        <f t="shared" si="383"/>
        <v>NA</v>
      </c>
      <c r="AK6108" s="190"/>
      <c r="AL6108" s="191"/>
    </row>
    <row r="6109" spans="1:38" x14ac:dyDescent="0.25">
      <c r="A6109" t="s">
        <v>23322</v>
      </c>
      <c r="B6109" t="s">
        <v>23321</v>
      </c>
      <c r="C6109" t="s">
        <v>22728</v>
      </c>
      <c r="D6109" t="s">
        <v>702</v>
      </c>
      <c r="E6109" t="s">
        <v>1346</v>
      </c>
      <c r="F6109" t="s">
        <v>54</v>
      </c>
      <c r="G6109"/>
      <c r="H6109" t="s">
        <v>47257</v>
      </c>
      <c r="I6109" t="s">
        <v>53802</v>
      </c>
      <c r="J6109" t="s">
        <v>23323</v>
      </c>
      <c r="K6109" t="s">
        <v>565</v>
      </c>
      <c r="L6109" s="119" t="str">
        <f t="shared" si="380"/>
        <v>NA</v>
      </c>
      <c r="M6109" s="119"/>
      <c r="N6109" s="120" t="str">
        <f t="shared" si="381"/>
        <v>NA</v>
      </c>
      <c r="O6109" s="120"/>
      <c r="P6109"/>
      <c r="Q6109"/>
      <c r="R6109"/>
      <c r="S6109"/>
      <c r="T6109"/>
      <c r="U6109" t="s">
        <v>20207</v>
      </c>
      <c r="V6109" t="s">
        <v>20205</v>
      </c>
      <c r="W6109" t="s">
        <v>20206</v>
      </c>
      <c r="X6109" t="s">
        <v>675</v>
      </c>
      <c r="Y6109" t="s">
        <v>20208</v>
      </c>
      <c r="Z6109" t="s">
        <v>54</v>
      </c>
      <c r="AA6109"/>
      <c r="AB6109" t="s">
        <v>46552</v>
      </c>
      <c r="AC6109" t="s">
        <v>53255</v>
      </c>
      <c r="AD6109" t="s">
        <v>20209</v>
      </c>
      <c r="AE6109" t="s">
        <v>565</v>
      </c>
      <c r="AF6109" s="119" t="str">
        <f t="shared" si="382"/>
        <v>NA</v>
      </c>
      <c r="AG6109" s="119"/>
      <c r="AH6109" s="119"/>
      <c r="AI6109" s="119"/>
      <c r="AJ6109" s="119" t="str">
        <f t="shared" si="383"/>
        <v>NA</v>
      </c>
      <c r="AK6109" s="190"/>
      <c r="AL6109" s="191"/>
    </row>
    <row r="6110" spans="1:38" x14ac:dyDescent="0.25">
      <c r="A6110" t="s">
        <v>23325</v>
      </c>
      <c r="B6110" t="s">
        <v>23324</v>
      </c>
      <c r="C6110" t="s">
        <v>22728</v>
      </c>
      <c r="D6110" t="s">
        <v>702</v>
      </c>
      <c r="E6110" t="s">
        <v>657</v>
      </c>
      <c r="F6110" t="s">
        <v>54</v>
      </c>
      <c r="G6110"/>
      <c r="H6110" t="s">
        <v>47258</v>
      </c>
      <c r="I6110" t="s">
        <v>53803</v>
      </c>
      <c r="J6110" t="s">
        <v>23326</v>
      </c>
      <c r="K6110" t="s">
        <v>565</v>
      </c>
      <c r="L6110" s="119" t="str">
        <f t="shared" si="380"/>
        <v>NA</v>
      </c>
      <c r="M6110" s="119"/>
      <c r="N6110" s="120" t="str">
        <f t="shared" si="381"/>
        <v>NA</v>
      </c>
      <c r="O6110" s="120"/>
      <c r="P6110"/>
      <c r="Q6110"/>
      <c r="R6110"/>
      <c r="S6110"/>
      <c r="T6110"/>
      <c r="U6110" t="s">
        <v>17850</v>
      </c>
      <c r="V6110" t="s">
        <v>17848</v>
      </c>
      <c r="W6110" t="s">
        <v>17849</v>
      </c>
      <c r="X6110" t="s">
        <v>675</v>
      </c>
      <c r="Y6110" t="s">
        <v>2290</v>
      </c>
      <c r="Z6110" t="s">
        <v>54</v>
      </c>
      <c r="AA6110"/>
      <c r="AB6110" t="s">
        <v>46553</v>
      </c>
      <c r="AC6110" t="s">
        <v>51516</v>
      </c>
      <c r="AD6110" t="s">
        <v>17850</v>
      </c>
      <c r="AE6110" t="s">
        <v>565</v>
      </c>
      <c r="AF6110" s="119" t="str">
        <f t="shared" si="382"/>
        <v>NA</v>
      </c>
      <c r="AG6110" s="119"/>
      <c r="AH6110" s="119"/>
      <c r="AI6110" s="119"/>
      <c r="AJ6110" s="119" t="str">
        <f t="shared" si="383"/>
        <v>NA</v>
      </c>
      <c r="AK6110" s="190"/>
      <c r="AL6110" s="191"/>
    </row>
    <row r="6111" spans="1:38" x14ac:dyDescent="0.25">
      <c r="A6111" t="s">
        <v>22729</v>
      </c>
      <c r="B6111" t="s">
        <v>22727</v>
      </c>
      <c r="C6111" t="s">
        <v>22728</v>
      </c>
      <c r="D6111" t="s">
        <v>702</v>
      </c>
      <c r="E6111" t="s">
        <v>657</v>
      </c>
      <c r="F6111" t="s">
        <v>54</v>
      </c>
      <c r="G6111"/>
      <c r="H6111" t="s">
        <v>47258</v>
      </c>
      <c r="I6111" t="s">
        <v>53803</v>
      </c>
      <c r="J6111" t="s">
        <v>22730</v>
      </c>
      <c r="K6111" t="s">
        <v>565</v>
      </c>
      <c r="L6111" s="119" t="str">
        <f t="shared" si="380"/>
        <v>NA</v>
      </c>
      <c r="M6111" s="119"/>
      <c r="N6111" s="120" t="str">
        <f t="shared" si="381"/>
        <v>NA</v>
      </c>
      <c r="O6111" s="120"/>
      <c r="P6111"/>
      <c r="Q6111"/>
      <c r="R6111"/>
      <c r="S6111"/>
      <c r="T6111"/>
      <c r="U6111" t="s">
        <v>17858</v>
      </c>
      <c r="V6111" t="s">
        <v>17856</v>
      </c>
      <c r="W6111" t="s">
        <v>17857</v>
      </c>
      <c r="X6111" t="s">
        <v>675</v>
      </c>
      <c r="Y6111" t="s">
        <v>17859</v>
      </c>
      <c r="Z6111" t="s">
        <v>54</v>
      </c>
      <c r="AA6111"/>
      <c r="AB6111" t="s">
        <v>46554</v>
      </c>
      <c r="AC6111" t="s">
        <v>53256</v>
      </c>
      <c r="AD6111"/>
      <c r="AE6111" t="s">
        <v>565</v>
      </c>
      <c r="AF6111" s="119" t="str">
        <f t="shared" si="382"/>
        <v>NA</v>
      </c>
      <c r="AG6111" s="119"/>
      <c r="AH6111" s="119"/>
      <c r="AI6111" s="119"/>
      <c r="AJ6111" s="119" t="str">
        <f t="shared" si="383"/>
        <v>NA</v>
      </c>
      <c r="AK6111" s="190"/>
      <c r="AL6111" s="191"/>
    </row>
    <row r="6112" spans="1:38" x14ac:dyDescent="0.25">
      <c r="A6112" t="s">
        <v>23287</v>
      </c>
      <c r="B6112" t="s">
        <v>23285</v>
      </c>
      <c r="C6112" t="s">
        <v>23286</v>
      </c>
      <c r="D6112" t="s">
        <v>702</v>
      </c>
      <c r="E6112" t="s">
        <v>5794</v>
      </c>
      <c r="F6112" t="s">
        <v>54</v>
      </c>
      <c r="G6112"/>
      <c r="H6112" t="s">
        <v>47259</v>
      </c>
      <c r="I6112" t="s">
        <v>53804</v>
      </c>
      <c r="J6112" t="s">
        <v>23288</v>
      </c>
      <c r="K6112" t="s">
        <v>565</v>
      </c>
      <c r="L6112" s="119" t="str">
        <f t="shared" si="380"/>
        <v>NA</v>
      </c>
      <c r="M6112" s="119"/>
      <c r="N6112" s="120" t="str">
        <f t="shared" si="381"/>
        <v>NA</v>
      </c>
      <c r="O6112" s="120"/>
      <c r="P6112"/>
      <c r="Q6112"/>
      <c r="R6112"/>
      <c r="S6112"/>
      <c r="T6112"/>
      <c r="U6112" t="s">
        <v>15972</v>
      </c>
      <c r="V6112" t="s">
        <v>15970</v>
      </c>
      <c r="W6112" t="s">
        <v>15971</v>
      </c>
      <c r="X6112" t="s">
        <v>675</v>
      </c>
      <c r="Y6112" t="s">
        <v>15973</v>
      </c>
      <c r="Z6112" t="s">
        <v>54</v>
      </c>
      <c r="AA6112"/>
      <c r="AB6112" t="s">
        <v>46555</v>
      </c>
      <c r="AC6112" t="s">
        <v>53257</v>
      </c>
      <c r="AD6112"/>
      <c r="AE6112" t="s">
        <v>565</v>
      </c>
      <c r="AF6112" s="119" t="str">
        <f t="shared" si="382"/>
        <v>NA</v>
      </c>
      <c r="AG6112" s="119"/>
      <c r="AH6112" s="119"/>
      <c r="AI6112" s="119"/>
      <c r="AJ6112" s="119" t="str">
        <f t="shared" si="383"/>
        <v>NA</v>
      </c>
      <c r="AK6112" s="190"/>
      <c r="AL6112" s="191"/>
    </row>
    <row r="6113" spans="1:38" x14ac:dyDescent="0.25">
      <c r="A6113" t="s">
        <v>22925</v>
      </c>
      <c r="B6113" t="s">
        <v>22924</v>
      </c>
      <c r="C6113" t="s">
        <v>22814</v>
      </c>
      <c r="D6113" t="s">
        <v>702</v>
      </c>
      <c r="E6113" t="s">
        <v>22816</v>
      </c>
      <c r="F6113" t="s">
        <v>54</v>
      </c>
      <c r="G6113"/>
      <c r="H6113" t="s">
        <v>47260</v>
      </c>
      <c r="I6113" t="s">
        <v>53805</v>
      </c>
      <c r="J6113" t="s">
        <v>22926</v>
      </c>
      <c r="K6113" t="s">
        <v>565</v>
      </c>
      <c r="L6113" s="119" t="str">
        <f t="shared" si="380"/>
        <v>NA</v>
      </c>
      <c r="M6113" s="119"/>
      <c r="N6113" s="120" t="str">
        <f t="shared" si="381"/>
        <v>NA</v>
      </c>
      <c r="O6113" s="120"/>
      <c r="P6113"/>
      <c r="Q6113"/>
      <c r="R6113"/>
      <c r="S6113"/>
      <c r="T6113"/>
      <c r="U6113" t="s">
        <v>15511</v>
      </c>
      <c r="V6113" t="s">
        <v>15509</v>
      </c>
      <c r="W6113" t="s">
        <v>15510</v>
      </c>
      <c r="X6113" t="s">
        <v>675</v>
      </c>
      <c r="Y6113" t="s">
        <v>15512</v>
      </c>
      <c r="Z6113" t="s">
        <v>54</v>
      </c>
      <c r="AA6113"/>
      <c r="AB6113" t="s">
        <v>46556</v>
      </c>
      <c r="AC6113" t="s">
        <v>53258</v>
      </c>
      <c r="AD6113" t="s">
        <v>15513</v>
      </c>
      <c r="AE6113" t="s">
        <v>565</v>
      </c>
      <c r="AF6113" s="119" t="str">
        <f t="shared" si="382"/>
        <v>NA</v>
      </c>
      <c r="AG6113" s="119"/>
      <c r="AH6113" s="119"/>
      <c r="AI6113" s="119"/>
      <c r="AJ6113" s="119" t="str">
        <f t="shared" si="383"/>
        <v>NA</v>
      </c>
      <c r="AK6113" s="190"/>
      <c r="AL6113" s="191"/>
    </row>
    <row r="6114" spans="1:38" x14ac:dyDescent="0.25">
      <c r="A6114" t="s">
        <v>22815</v>
      </c>
      <c r="B6114" t="s">
        <v>22813</v>
      </c>
      <c r="C6114" t="s">
        <v>22814</v>
      </c>
      <c r="D6114" t="s">
        <v>702</v>
      </c>
      <c r="E6114" t="s">
        <v>22816</v>
      </c>
      <c r="F6114" t="s">
        <v>54</v>
      </c>
      <c r="G6114"/>
      <c r="H6114" t="s">
        <v>47260</v>
      </c>
      <c r="I6114" t="s">
        <v>53805</v>
      </c>
      <c r="J6114" t="s">
        <v>22817</v>
      </c>
      <c r="K6114" t="s">
        <v>565</v>
      </c>
      <c r="L6114" s="119" t="str">
        <f t="shared" si="380"/>
        <v>NA</v>
      </c>
      <c r="M6114" s="119"/>
      <c r="N6114" s="120" t="str">
        <f t="shared" si="381"/>
        <v>NA</v>
      </c>
      <c r="O6114" s="120"/>
      <c r="P6114"/>
      <c r="Q6114"/>
      <c r="R6114"/>
      <c r="S6114"/>
      <c r="T6114"/>
      <c r="U6114" t="s">
        <v>11547</v>
      </c>
      <c r="V6114" t="s">
        <v>11545</v>
      </c>
      <c r="W6114" t="s">
        <v>11546</v>
      </c>
      <c r="X6114" t="s">
        <v>675</v>
      </c>
      <c r="Y6114" t="s">
        <v>11548</v>
      </c>
      <c r="Z6114" t="s">
        <v>54</v>
      </c>
      <c r="AA6114"/>
      <c r="AB6114" t="s">
        <v>46557</v>
      </c>
      <c r="AC6114" t="s">
        <v>53259</v>
      </c>
      <c r="AD6114"/>
      <c r="AE6114" t="s">
        <v>105</v>
      </c>
      <c r="AF6114" s="119" t="str">
        <f t="shared" si="382"/>
        <v>NA</v>
      </c>
      <c r="AG6114" s="119"/>
      <c r="AH6114" s="119"/>
      <c r="AI6114" s="119"/>
      <c r="AJ6114" s="119" t="str">
        <f t="shared" si="383"/>
        <v>NA</v>
      </c>
      <c r="AK6114" s="190"/>
      <c r="AL6114" s="191"/>
    </row>
    <row r="6115" spans="1:38" x14ac:dyDescent="0.25">
      <c r="A6115" t="s">
        <v>22792</v>
      </c>
      <c r="B6115" t="s">
        <v>22790</v>
      </c>
      <c r="C6115" t="s">
        <v>22791</v>
      </c>
      <c r="D6115" t="s">
        <v>702</v>
      </c>
      <c r="E6115" t="s">
        <v>22793</v>
      </c>
      <c r="F6115" t="s">
        <v>54</v>
      </c>
      <c r="G6115"/>
      <c r="H6115" t="s">
        <v>47261</v>
      </c>
      <c r="I6115" t="s">
        <v>53806</v>
      </c>
      <c r="J6115" t="s">
        <v>22794</v>
      </c>
      <c r="K6115" t="s">
        <v>105</v>
      </c>
      <c r="L6115" s="119" t="str">
        <f t="shared" si="380"/>
        <v>NA</v>
      </c>
      <c r="M6115" s="119"/>
      <c r="N6115" s="120" t="str">
        <f t="shared" si="381"/>
        <v>NA</v>
      </c>
      <c r="O6115" s="120"/>
      <c r="P6115"/>
      <c r="Q6115"/>
      <c r="R6115"/>
      <c r="S6115"/>
      <c r="T6115"/>
      <c r="U6115" t="s">
        <v>19714</v>
      </c>
      <c r="V6115" t="s">
        <v>19712</v>
      </c>
      <c r="W6115" t="s">
        <v>19713</v>
      </c>
      <c r="X6115" t="s">
        <v>675</v>
      </c>
      <c r="Y6115" t="s">
        <v>19715</v>
      </c>
      <c r="Z6115" t="s">
        <v>54</v>
      </c>
      <c r="AA6115"/>
      <c r="AB6115" t="s">
        <v>46558</v>
      </c>
      <c r="AC6115" t="s">
        <v>53260</v>
      </c>
      <c r="AD6115"/>
      <c r="AE6115" t="s">
        <v>565</v>
      </c>
      <c r="AF6115" s="119" t="str">
        <f t="shared" si="382"/>
        <v>NA</v>
      </c>
      <c r="AG6115" s="119"/>
      <c r="AH6115" s="119"/>
      <c r="AI6115" s="119"/>
      <c r="AJ6115" s="119" t="str">
        <f t="shared" si="383"/>
        <v>NA</v>
      </c>
      <c r="AK6115" s="190"/>
      <c r="AL6115" s="191"/>
    </row>
    <row r="6116" spans="1:38" x14ac:dyDescent="0.25">
      <c r="A6116" t="s">
        <v>23563</v>
      </c>
      <c r="B6116" t="s">
        <v>23562</v>
      </c>
      <c r="C6116" t="s">
        <v>22814</v>
      </c>
      <c r="D6116" t="s">
        <v>702</v>
      </c>
      <c r="E6116" t="s">
        <v>19498</v>
      </c>
      <c r="F6116" t="s">
        <v>54</v>
      </c>
      <c r="G6116"/>
      <c r="H6116" t="s">
        <v>47262</v>
      </c>
      <c r="I6116" t="s">
        <v>53807</v>
      </c>
      <c r="J6116"/>
      <c r="K6116" t="s">
        <v>565</v>
      </c>
      <c r="L6116" s="119" t="str">
        <f t="shared" si="380"/>
        <v>NA</v>
      </c>
      <c r="M6116" s="119"/>
      <c r="N6116" s="120" t="str">
        <f t="shared" si="381"/>
        <v>NA</v>
      </c>
      <c r="O6116" s="120"/>
      <c r="P6116"/>
      <c r="Q6116"/>
      <c r="R6116"/>
      <c r="S6116"/>
      <c r="T6116"/>
      <c r="U6116" t="s">
        <v>15551</v>
      </c>
      <c r="V6116" t="s">
        <v>15549</v>
      </c>
      <c r="W6116" t="s">
        <v>15550</v>
      </c>
      <c r="X6116" t="s">
        <v>675</v>
      </c>
      <c r="Y6116" t="s">
        <v>15552</v>
      </c>
      <c r="Z6116" t="s">
        <v>54</v>
      </c>
      <c r="AA6116"/>
      <c r="AB6116" t="s">
        <v>46559</v>
      </c>
      <c r="AC6116" t="s">
        <v>53261</v>
      </c>
      <c r="AD6116" t="s">
        <v>15553</v>
      </c>
      <c r="AE6116" t="s">
        <v>565</v>
      </c>
      <c r="AF6116" s="119" t="str">
        <f t="shared" si="382"/>
        <v>NA</v>
      </c>
      <c r="AG6116" s="119"/>
      <c r="AH6116" s="119"/>
      <c r="AI6116" s="119"/>
      <c r="AJ6116" s="119" t="str">
        <f t="shared" si="383"/>
        <v>NA</v>
      </c>
      <c r="AK6116" s="190"/>
      <c r="AL6116" s="191"/>
    </row>
    <row r="6117" spans="1:38" x14ac:dyDescent="0.25">
      <c r="A6117" t="s">
        <v>23269</v>
      </c>
      <c r="B6117" t="s">
        <v>23267</v>
      </c>
      <c r="C6117" t="s">
        <v>23268</v>
      </c>
      <c r="D6117" t="s">
        <v>702</v>
      </c>
      <c r="E6117" t="s">
        <v>508</v>
      </c>
      <c r="F6117" t="s">
        <v>54</v>
      </c>
      <c r="G6117"/>
      <c r="H6117" t="s">
        <v>47263</v>
      </c>
      <c r="I6117" t="s">
        <v>53808</v>
      </c>
      <c r="J6117"/>
      <c r="K6117" t="s">
        <v>105</v>
      </c>
      <c r="L6117" s="119" t="str">
        <f t="shared" si="380"/>
        <v>NA</v>
      </c>
      <c r="M6117" s="119"/>
      <c r="N6117" s="120" t="str">
        <f t="shared" si="381"/>
        <v>NA</v>
      </c>
      <c r="O6117" s="120"/>
      <c r="P6117"/>
      <c r="Q6117"/>
      <c r="R6117"/>
      <c r="S6117"/>
      <c r="T6117"/>
      <c r="U6117" t="s">
        <v>11499</v>
      </c>
      <c r="V6117" t="s">
        <v>11497</v>
      </c>
      <c r="W6117" t="s">
        <v>11498</v>
      </c>
      <c r="X6117" t="s">
        <v>675</v>
      </c>
      <c r="Y6117" t="s">
        <v>11500</v>
      </c>
      <c r="Z6117" t="s">
        <v>54</v>
      </c>
      <c r="AA6117"/>
      <c r="AB6117" t="s">
        <v>46560</v>
      </c>
      <c r="AC6117" t="s">
        <v>53262</v>
      </c>
      <c r="AD6117"/>
      <c r="AE6117" t="s">
        <v>105</v>
      </c>
      <c r="AF6117" s="119" t="str">
        <f t="shared" si="382"/>
        <v>NA</v>
      </c>
      <c r="AG6117" s="119"/>
      <c r="AH6117" s="119"/>
      <c r="AI6117" s="119"/>
      <c r="AJ6117" s="119" t="str">
        <f t="shared" si="383"/>
        <v>NA</v>
      </c>
      <c r="AK6117" s="190"/>
      <c r="AL6117" s="191"/>
    </row>
    <row r="6118" spans="1:38" x14ac:dyDescent="0.25">
      <c r="A6118" t="s">
        <v>23169</v>
      </c>
      <c r="B6118" t="s">
        <v>23167</v>
      </c>
      <c r="C6118" t="s">
        <v>23168</v>
      </c>
      <c r="D6118" t="s">
        <v>702</v>
      </c>
      <c r="E6118" t="s">
        <v>23170</v>
      </c>
      <c r="F6118" t="s">
        <v>54</v>
      </c>
      <c r="G6118"/>
      <c r="H6118" t="s">
        <v>47264</v>
      </c>
      <c r="I6118" t="s">
        <v>53809</v>
      </c>
      <c r="J6118" t="s">
        <v>23169</v>
      </c>
      <c r="K6118" t="s">
        <v>105</v>
      </c>
      <c r="L6118" s="119" t="str">
        <f t="shared" si="380"/>
        <v>NA</v>
      </c>
      <c r="M6118" s="119"/>
      <c r="N6118" s="120" t="str">
        <f t="shared" si="381"/>
        <v>NA</v>
      </c>
      <c r="O6118" s="120"/>
      <c r="P6118"/>
      <c r="Q6118"/>
      <c r="R6118"/>
      <c r="S6118"/>
      <c r="T6118"/>
      <c r="U6118" t="s">
        <v>10474</v>
      </c>
      <c r="V6118" t="s">
        <v>10472</v>
      </c>
      <c r="W6118" t="s">
        <v>10473</v>
      </c>
      <c r="X6118" t="s">
        <v>675</v>
      </c>
      <c r="Y6118" t="s">
        <v>3288</v>
      </c>
      <c r="Z6118" t="s">
        <v>54</v>
      </c>
      <c r="AA6118"/>
      <c r="AB6118" t="s">
        <v>46561</v>
      </c>
      <c r="AC6118" t="s">
        <v>53263</v>
      </c>
      <c r="AD6118" t="s">
        <v>10475</v>
      </c>
      <c r="AE6118" t="s">
        <v>565</v>
      </c>
      <c r="AF6118" s="119" t="str">
        <f t="shared" si="382"/>
        <v>NA</v>
      </c>
      <c r="AG6118" s="119"/>
      <c r="AH6118" s="119"/>
      <c r="AI6118" s="119"/>
      <c r="AJ6118" s="119" t="str">
        <f t="shared" si="383"/>
        <v>NA</v>
      </c>
      <c r="AK6118" s="190"/>
      <c r="AL6118" s="191"/>
    </row>
    <row r="6119" spans="1:38" x14ac:dyDescent="0.25">
      <c r="A6119" t="s">
        <v>23189</v>
      </c>
      <c r="B6119" t="s">
        <v>23187</v>
      </c>
      <c r="C6119" t="s">
        <v>23188</v>
      </c>
      <c r="D6119" t="s">
        <v>702</v>
      </c>
      <c r="E6119" t="s">
        <v>2878</v>
      </c>
      <c r="F6119" t="s">
        <v>54</v>
      </c>
      <c r="G6119"/>
      <c r="H6119" t="s">
        <v>47265</v>
      </c>
      <c r="I6119" t="s">
        <v>53810</v>
      </c>
      <c r="J6119" t="s">
        <v>23190</v>
      </c>
      <c r="K6119" t="s">
        <v>105</v>
      </c>
      <c r="L6119" s="119" t="str">
        <f t="shared" si="380"/>
        <v>NA</v>
      </c>
      <c r="M6119" s="119"/>
      <c r="N6119" s="120" t="str">
        <f t="shared" si="381"/>
        <v>NA</v>
      </c>
      <c r="O6119" s="120"/>
      <c r="P6119"/>
      <c r="Q6119"/>
      <c r="R6119"/>
      <c r="S6119"/>
      <c r="T6119"/>
      <c r="U6119" t="s">
        <v>19107</v>
      </c>
      <c r="V6119" t="s">
        <v>19105</v>
      </c>
      <c r="W6119" t="s">
        <v>19106</v>
      </c>
      <c r="X6119" t="s">
        <v>675</v>
      </c>
      <c r="Y6119" t="s">
        <v>19108</v>
      </c>
      <c r="Z6119" t="s">
        <v>54</v>
      </c>
      <c r="AA6119"/>
      <c r="AB6119" t="s">
        <v>46562</v>
      </c>
      <c r="AC6119" t="s">
        <v>53264</v>
      </c>
      <c r="AD6119"/>
      <c r="AE6119" t="s">
        <v>105</v>
      </c>
      <c r="AF6119" s="119" t="str">
        <f t="shared" si="382"/>
        <v>NA</v>
      </c>
      <c r="AG6119" s="119"/>
      <c r="AH6119" s="119"/>
      <c r="AI6119" s="119"/>
      <c r="AJ6119" s="119" t="str">
        <f t="shared" si="383"/>
        <v>NA</v>
      </c>
      <c r="AK6119" s="190"/>
      <c r="AL6119" s="191"/>
    </row>
    <row r="6120" spans="1:38" x14ac:dyDescent="0.25">
      <c r="A6120" t="s">
        <v>22797</v>
      </c>
      <c r="B6120" t="s">
        <v>22795</v>
      </c>
      <c r="C6120" t="s">
        <v>22796</v>
      </c>
      <c r="D6120" t="s">
        <v>702</v>
      </c>
      <c r="E6120" t="s">
        <v>484</v>
      </c>
      <c r="F6120" t="s">
        <v>54</v>
      </c>
      <c r="G6120"/>
      <c r="H6120" t="s">
        <v>47266</v>
      </c>
      <c r="I6120" t="s">
        <v>53811</v>
      </c>
      <c r="J6120" t="s">
        <v>22797</v>
      </c>
      <c r="K6120" t="s">
        <v>105</v>
      </c>
      <c r="L6120" s="119" t="str">
        <f t="shared" si="380"/>
        <v>NA</v>
      </c>
      <c r="M6120" s="119"/>
      <c r="N6120" s="120" t="str">
        <f t="shared" si="381"/>
        <v>NA</v>
      </c>
      <c r="O6120" s="120"/>
      <c r="P6120"/>
      <c r="Q6120"/>
      <c r="R6120"/>
      <c r="S6120"/>
      <c r="T6120"/>
      <c r="U6120" t="s">
        <v>15551</v>
      </c>
      <c r="V6120" t="s">
        <v>15554</v>
      </c>
      <c r="W6120" t="s">
        <v>15550</v>
      </c>
      <c r="X6120" t="s">
        <v>675</v>
      </c>
      <c r="Y6120" t="s">
        <v>15555</v>
      </c>
      <c r="Z6120" t="s">
        <v>54</v>
      </c>
      <c r="AA6120"/>
      <c r="AB6120" t="s">
        <v>46563</v>
      </c>
      <c r="AC6120" t="s">
        <v>53265</v>
      </c>
      <c r="AD6120" t="s">
        <v>15553</v>
      </c>
      <c r="AE6120" t="s">
        <v>565</v>
      </c>
      <c r="AF6120" s="119" t="str">
        <f t="shared" si="382"/>
        <v>NA</v>
      </c>
      <c r="AG6120" s="119"/>
      <c r="AH6120" s="119"/>
      <c r="AI6120" s="119"/>
      <c r="AJ6120" s="119" t="str">
        <f t="shared" si="383"/>
        <v>NA</v>
      </c>
      <c r="AK6120" s="190"/>
      <c r="AL6120" s="191"/>
    </row>
    <row r="6121" spans="1:38" x14ac:dyDescent="0.25">
      <c r="A6121" t="s">
        <v>23225</v>
      </c>
      <c r="B6121" t="s">
        <v>23223</v>
      </c>
      <c r="C6121" t="s">
        <v>23224</v>
      </c>
      <c r="D6121" t="s">
        <v>702</v>
      </c>
      <c r="E6121" t="s">
        <v>2994</v>
      </c>
      <c r="F6121" t="s">
        <v>54</v>
      </c>
      <c r="G6121"/>
      <c r="H6121" t="s">
        <v>47267</v>
      </c>
      <c r="I6121" t="s">
        <v>53812</v>
      </c>
      <c r="J6121" t="s">
        <v>23226</v>
      </c>
      <c r="K6121" t="s">
        <v>105</v>
      </c>
      <c r="L6121" s="119" t="str">
        <f t="shared" si="380"/>
        <v>NA</v>
      </c>
      <c r="M6121" s="119"/>
      <c r="N6121" s="120" t="str">
        <f t="shared" si="381"/>
        <v>NA</v>
      </c>
      <c r="O6121" s="120"/>
      <c r="P6121"/>
      <c r="Q6121"/>
      <c r="R6121"/>
      <c r="S6121"/>
      <c r="T6121"/>
      <c r="U6121" t="s">
        <v>16693</v>
      </c>
      <c r="V6121" t="s">
        <v>16691</v>
      </c>
      <c r="W6121" t="s">
        <v>16692</v>
      </c>
      <c r="X6121" t="s">
        <v>675</v>
      </c>
      <c r="Y6121" t="s">
        <v>16694</v>
      </c>
      <c r="Z6121" t="s">
        <v>54</v>
      </c>
      <c r="AA6121"/>
      <c r="AB6121" t="s">
        <v>46564</v>
      </c>
      <c r="AC6121" t="s">
        <v>53266</v>
      </c>
      <c r="AD6121" t="s">
        <v>16695</v>
      </c>
      <c r="AE6121" t="s">
        <v>565</v>
      </c>
      <c r="AF6121" s="119" t="str">
        <f t="shared" si="382"/>
        <v>NA</v>
      </c>
      <c r="AG6121" s="119"/>
      <c r="AH6121" s="119"/>
      <c r="AI6121" s="119"/>
      <c r="AJ6121" s="119" t="str">
        <f t="shared" si="383"/>
        <v>NA</v>
      </c>
      <c r="AK6121" s="190"/>
      <c r="AL6121" s="191"/>
    </row>
    <row r="6122" spans="1:38" x14ac:dyDescent="0.25">
      <c r="A6122" t="s">
        <v>24024</v>
      </c>
      <c r="B6122" t="s">
        <v>24022</v>
      </c>
      <c r="C6122" t="s">
        <v>24023</v>
      </c>
      <c r="D6122" t="s">
        <v>748</v>
      </c>
      <c r="E6122" t="s">
        <v>239</v>
      </c>
      <c r="F6122" t="s">
        <v>54</v>
      </c>
      <c r="G6122"/>
      <c r="H6122" t="s">
        <v>47268</v>
      </c>
      <c r="I6122" t="s">
        <v>53813</v>
      </c>
      <c r="J6122" t="s">
        <v>24025</v>
      </c>
      <c r="K6122" t="s">
        <v>105</v>
      </c>
      <c r="L6122" s="119" t="str">
        <f t="shared" si="380"/>
        <v>NA</v>
      </c>
      <c r="M6122" s="119"/>
      <c r="N6122" s="120" t="str">
        <f t="shared" si="381"/>
        <v>NA</v>
      </c>
      <c r="O6122" s="120"/>
      <c r="P6122"/>
      <c r="Q6122"/>
      <c r="R6122"/>
      <c r="S6122"/>
      <c r="T6122"/>
      <c r="U6122" t="s">
        <v>16312</v>
      </c>
      <c r="V6122" t="s">
        <v>16310</v>
      </c>
      <c r="W6122" t="s">
        <v>16311</v>
      </c>
      <c r="X6122" t="s">
        <v>675</v>
      </c>
      <c r="Y6122" t="s">
        <v>16313</v>
      </c>
      <c r="Z6122" t="s">
        <v>54</v>
      </c>
      <c r="AA6122"/>
      <c r="AB6122" t="s">
        <v>46565</v>
      </c>
      <c r="AC6122" t="s">
        <v>53267</v>
      </c>
      <c r="AD6122"/>
      <c r="AE6122" t="s">
        <v>565</v>
      </c>
      <c r="AF6122" s="119" t="str">
        <f t="shared" si="382"/>
        <v>NA</v>
      </c>
      <c r="AG6122" s="119"/>
      <c r="AH6122" s="119"/>
      <c r="AI6122" s="119"/>
      <c r="AJ6122" s="119" t="str">
        <f t="shared" si="383"/>
        <v>NA</v>
      </c>
      <c r="AK6122" s="190"/>
      <c r="AL6122" s="191"/>
    </row>
    <row r="6123" spans="1:38" x14ac:dyDescent="0.25">
      <c r="A6123" t="s">
        <v>26426</v>
      </c>
      <c r="B6123" t="s">
        <v>26424</v>
      </c>
      <c r="C6123" t="s">
        <v>26425</v>
      </c>
      <c r="D6123" t="s">
        <v>748</v>
      </c>
      <c r="E6123" t="s">
        <v>239</v>
      </c>
      <c r="F6123" t="s">
        <v>54</v>
      </c>
      <c r="G6123"/>
      <c r="H6123" t="s">
        <v>47268</v>
      </c>
      <c r="I6123" t="s">
        <v>53813</v>
      </c>
      <c r="J6123" t="s">
        <v>26426</v>
      </c>
      <c r="K6123" t="s">
        <v>105</v>
      </c>
      <c r="L6123" s="119" t="str">
        <f t="shared" si="380"/>
        <v>NA</v>
      </c>
      <c r="M6123" s="119"/>
      <c r="N6123" s="120" t="str">
        <f t="shared" si="381"/>
        <v>NA</v>
      </c>
      <c r="O6123" s="120"/>
      <c r="P6123"/>
      <c r="Q6123"/>
      <c r="R6123"/>
      <c r="S6123"/>
      <c r="T6123"/>
      <c r="U6123" t="s">
        <v>16321</v>
      </c>
      <c r="V6123" t="s">
        <v>16319</v>
      </c>
      <c r="W6123" t="s">
        <v>16320</v>
      </c>
      <c r="X6123" t="s">
        <v>675</v>
      </c>
      <c r="Y6123" t="s">
        <v>16322</v>
      </c>
      <c r="Z6123" t="s">
        <v>54</v>
      </c>
      <c r="AA6123"/>
      <c r="AB6123" t="s">
        <v>46566</v>
      </c>
      <c r="AC6123" t="s">
        <v>53268</v>
      </c>
      <c r="AD6123" t="s">
        <v>16323</v>
      </c>
      <c r="AE6123" t="s">
        <v>565</v>
      </c>
      <c r="AF6123" s="119" t="str">
        <f t="shared" si="382"/>
        <v>NA</v>
      </c>
      <c r="AG6123" s="119"/>
      <c r="AH6123" s="119"/>
      <c r="AI6123" s="119"/>
      <c r="AJ6123" s="119" t="str">
        <f t="shared" si="383"/>
        <v>NA</v>
      </c>
      <c r="AK6123" s="190"/>
      <c r="AL6123" s="191"/>
    </row>
    <row r="6124" spans="1:38" x14ac:dyDescent="0.25">
      <c r="A6124" t="s">
        <v>26892</v>
      </c>
      <c r="B6124" t="s">
        <v>26890</v>
      </c>
      <c r="C6124" t="s">
        <v>26891</v>
      </c>
      <c r="D6124" t="s">
        <v>748</v>
      </c>
      <c r="E6124" t="s">
        <v>239</v>
      </c>
      <c r="F6124" t="s">
        <v>54</v>
      </c>
      <c r="G6124"/>
      <c r="H6124" t="s">
        <v>47268</v>
      </c>
      <c r="I6124" t="s">
        <v>53813</v>
      </c>
      <c r="J6124" t="s">
        <v>26892</v>
      </c>
      <c r="K6124" t="s">
        <v>105</v>
      </c>
      <c r="L6124" s="119" t="str">
        <f t="shared" si="380"/>
        <v>NA</v>
      </c>
      <c r="M6124" s="119"/>
      <c r="N6124" s="120" t="str">
        <f t="shared" si="381"/>
        <v>NA</v>
      </c>
      <c r="O6124" s="120"/>
      <c r="P6124"/>
      <c r="Q6124"/>
      <c r="R6124"/>
      <c r="S6124"/>
      <c r="T6124"/>
      <c r="U6124" t="s">
        <v>11551</v>
      </c>
      <c r="V6124" t="s">
        <v>11549</v>
      </c>
      <c r="W6124" t="s">
        <v>11550</v>
      </c>
      <c r="X6124" t="s">
        <v>675</v>
      </c>
      <c r="Y6124" t="s">
        <v>11552</v>
      </c>
      <c r="Z6124" t="s">
        <v>54</v>
      </c>
      <c r="AA6124"/>
      <c r="AB6124" t="s">
        <v>46567</v>
      </c>
      <c r="AC6124" t="s">
        <v>53269</v>
      </c>
      <c r="AD6124"/>
      <c r="AE6124" t="s">
        <v>105</v>
      </c>
      <c r="AF6124" s="119" t="str">
        <f t="shared" si="382"/>
        <v>NA</v>
      </c>
      <c r="AG6124" s="119"/>
      <c r="AH6124" s="119"/>
      <c r="AI6124" s="119"/>
      <c r="AJ6124" s="119" t="str">
        <f t="shared" si="383"/>
        <v>NA</v>
      </c>
      <c r="AK6124" s="190"/>
      <c r="AL6124" s="191"/>
    </row>
    <row r="6125" spans="1:38" x14ac:dyDescent="0.25">
      <c r="A6125" t="s">
        <v>24391</v>
      </c>
      <c r="B6125" t="s">
        <v>24389</v>
      </c>
      <c r="C6125" t="s">
        <v>24390</v>
      </c>
      <c r="D6125" t="s">
        <v>748</v>
      </c>
      <c r="E6125" t="s">
        <v>2084</v>
      </c>
      <c r="F6125" t="s">
        <v>54</v>
      </c>
      <c r="G6125"/>
      <c r="H6125" t="s">
        <v>47269</v>
      </c>
      <c r="I6125" t="s">
        <v>53814</v>
      </c>
      <c r="J6125" t="s">
        <v>24392</v>
      </c>
      <c r="K6125" t="s">
        <v>105</v>
      </c>
      <c r="L6125" s="119" t="str">
        <f t="shared" si="380"/>
        <v>NA</v>
      </c>
      <c r="M6125" s="119"/>
      <c r="N6125" s="120" t="str">
        <f t="shared" si="381"/>
        <v>NA</v>
      </c>
      <c r="O6125" s="120"/>
      <c r="P6125"/>
      <c r="Q6125"/>
      <c r="R6125"/>
      <c r="S6125"/>
      <c r="T6125"/>
      <c r="U6125" t="s">
        <v>11334</v>
      </c>
      <c r="V6125" t="s">
        <v>11332</v>
      </c>
      <c r="W6125" t="s">
        <v>11333</v>
      </c>
      <c r="X6125" t="s">
        <v>675</v>
      </c>
      <c r="Y6125" t="s">
        <v>2000</v>
      </c>
      <c r="Z6125" t="s">
        <v>54</v>
      </c>
      <c r="AA6125"/>
      <c r="AB6125" t="s">
        <v>46568</v>
      </c>
      <c r="AC6125" t="s">
        <v>53270</v>
      </c>
      <c r="AD6125"/>
      <c r="AE6125" t="s">
        <v>105</v>
      </c>
      <c r="AF6125" s="119" t="str">
        <f t="shared" si="382"/>
        <v>NA</v>
      </c>
      <c r="AG6125" s="119"/>
      <c r="AH6125" s="119"/>
      <c r="AI6125" s="119"/>
      <c r="AJ6125" s="119" t="str">
        <f t="shared" si="383"/>
        <v>NA</v>
      </c>
      <c r="AK6125" s="190"/>
      <c r="AL6125" s="191"/>
    </row>
    <row r="6126" spans="1:38" x14ac:dyDescent="0.25">
      <c r="A6126" t="s">
        <v>25207</v>
      </c>
      <c r="B6126" t="s">
        <v>25205</v>
      </c>
      <c r="C6126" t="s">
        <v>25206</v>
      </c>
      <c r="D6126" t="s">
        <v>748</v>
      </c>
      <c r="E6126" t="s">
        <v>20985</v>
      </c>
      <c r="F6126" t="s">
        <v>54</v>
      </c>
      <c r="G6126"/>
      <c r="H6126" t="s">
        <v>47270</v>
      </c>
      <c r="I6126" t="s">
        <v>53815</v>
      </c>
      <c r="J6126" t="s">
        <v>25207</v>
      </c>
      <c r="K6126" t="s">
        <v>105</v>
      </c>
      <c r="L6126" s="119" t="str">
        <f t="shared" si="380"/>
        <v>NA</v>
      </c>
      <c r="M6126" s="119"/>
      <c r="N6126" s="120" t="str">
        <f t="shared" si="381"/>
        <v>NA</v>
      </c>
      <c r="O6126" s="120"/>
      <c r="P6126"/>
      <c r="Q6126"/>
      <c r="R6126"/>
      <c r="S6126"/>
      <c r="T6126"/>
      <c r="U6126" t="s">
        <v>10604</v>
      </c>
      <c r="V6126" t="s">
        <v>10602</v>
      </c>
      <c r="W6126" t="s">
        <v>10603</v>
      </c>
      <c r="X6126" t="s">
        <v>675</v>
      </c>
      <c r="Y6126" t="s">
        <v>2000</v>
      </c>
      <c r="Z6126" t="s">
        <v>54</v>
      </c>
      <c r="AA6126"/>
      <c r="AB6126" t="s">
        <v>46569</v>
      </c>
      <c r="AC6126" t="s">
        <v>53270</v>
      </c>
      <c r="AD6126" t="s">
        <v>10605</v>
      </c>
      <c r="AE6126" t="s">
        <v>105</v>
      </c>
      <c r="AF6126" s="119" t="str">
        <f t="shared" si="382"/>
        <v>NA</v>
      </c>
      <c r="AG6126" s="119"/>
      <c r="AH6126" s="119"/>
      <c r="AI6126" s="119"/>
      <c r="AJ6126" s="119" t="str">
        <f t="shared" si="383"/>
        <v>NA</v>
      </c>
      <c r="AK6126" s="190"/>
      <c r="AL6126" s="191"/>
    </row>
    <row r="6127" spans="1:38" x14ac:dyDescent="0.25">
      <c r="A6127" t="s">
        <v>24698</v>
      </c>
      <c r="B6127" t="s">
        <v>24696</v>
      </c>
      <c r="C6127" t="s">
        <v>24697</v>
      </c>
      <c r="D6127" t="s">
        <v>748</v>
      </c>
      <c r="E6127" t="s">
        <v>1063</v>
      </c>
      <c r="F6127" t="s">
        <v>54</v>
      </c>
      <c r="G6127"/>
      <c r="H6127" t="s">
        <v>47271</v>
      </c>
      <c r="I6127" t="s">
        <v>53816</v>
      </c>
      <c r="J6127" t="s">
        <v>24698</v>
      </c>
      <c r="K6127" t="s">
        <v>105</v>
      </c>
      <c r="L6127" s="119" t="str">
        <f t="shared" si="380"/>
        <v>NA</v>
      </c>
      <c r="M6127" s="119"/>
      <c r="N6127" s="120" t="str">
        <f t="shared" si="381"/>
        <v>NA</v>
      </c>
      <c r="O6127" s="120"/>
      <c r="P6127"/>
      <c r="Q6127"/>
      <c r="R6127"/>
      <c r="S6127"/>
      <c r="T6127"/>
      <c r="U6127" t="s">
        <v>22045</v>
      </c>
      <c r="V6127" t="s">
        <v>22043</v>
      </c>
      <c r="W6127" t="s">
        <v>22044</v>
      </c>
      <c r="X6127" t="s">
        <v>675</v>
      </c>
      <c r="Y6127" t="s">
        <v>9934</v>
      </c>
      <c r="Z6127" t="s">
        <v>54</v>
      </c>
      <c r="AA6127"/>
      <c r="AB6127" t="s">
        <v>46570</v>
      </c>
      <c r="AC6127" t="s">
        <v>53271</v>
      </c>
      <c r="AD6127" t="s">
        <v>22045</v>
      </c>
      <c r="AE6127" t="s">
        <v>565</v>
      </c>
      <c r="AF6127" s="119" t="str">
        <f t="shared" si="382"/>
        <v>NA</v>
      </c>
      <c r="AG6127" s="119"/>
      <c r="AH6127" s="119"/>
      <c r="AI6127" s="119"/>
      <c r="AJ6127" s="119" t="str">
        <f t="shared" si="383"/>
        <v>NA</v>
      </c>
      <c r="AK6127" s="190"/>
      <c r="AL6127" s="191"/>
    </row>
    <row r="6128" spans="1:38" x14ac:dyDescent="0.25">
      <c r="A6128" t="s">
        <v>26701</v>
      </c>
      <c r="B6128" t="s">
        <v>26699</v>
      </c>
      <c r="C6128" t="s">
        <v>26700</v>
      </c>
      <c r="D6128" t="s">
        <v>748</v>
      </c>
      <c r="E6128" t="s">
        <v>2047</v>
      </c>
      <c r="F6128" t="s">
        <v>54</v>
      </c>
      <c r="G6128"/>
      <c r="H6128" t="s">
        <v>47272</v>
      </c>
      <c r="I6128" t="s">
        <v>53817</v>
      </c>
      <c r="J6128"/>
      <c r="K6128" t="s">
        <v>105</v>
      </c>
      <c r="L6128" s="119" t="str">
        <f t="shared" si="380"/>
        <v>NA</v>
      </c>
      <c r="M6128" s="119"/>
      <c r="N6128" s="120" t="str">
        <f t="shared" si="381"/>
        <v>NA</v>
      </c>
      <c r="O6128" s="120"/>
      <c r="P6128"/>
      <c r="Q6128"/>
      <c r="R6128"/>
      <c r="S6128"/>
      <c r="T6128"/>
      <c r="U6128" t="s">
        <v>9933</v>
      </c>
      <c r="V6128" t="s">
        <v>9931</v>
      </c>
      <c r="W6128" t="s">
        <v>9932</v>
      </c>
      <c r="X6128" t="s">
        <v>675</v>
      </c>
      <c r="Y6128" t="s">
        <v>9934</v>
      </c>
      <c r="Z6128" t="s">
        <v>54</v>
      </c>
      <c r="AA6128"/>
      <c r="AB6128" t="s">
        <v>46571</v>
      </c>
      <c r="AC6128" t="s">
        <v>53271</v>
      </c>
      <c r="AD6128" t="s">
        <v>9935</v>
      </c>
      <c r="AE6128" t="s">
        <v>105</v>
      </c>
      <c r="AF6128" s="119" t="str">
        <f t="shared" si="382"/>
        <v>NA</v>
      </c>
      <c r="AG6128" s="119"/>
      <c r="AH6128" s="119"/>
      <c r="AI6128" s="119"/>
      <c r="AJ6128" s="119" t="str">
        <f t="shared" si="383"/>
        <v>NA</v>
      </c>
      <c r="AK6128" s="190"/>
      <c r="AL6128" s="191"/>
    </row>
    <row r="6129" spans="1:38" x14ac:dyDescent="0.25">
      <c r="A6129" t="s">
        <v>26305</v>
      </c>
      <c r="B6129" t="s">
        <v>26303</v>
      </c>
      <c r="C6129" t="s">
        <v>26304</v>
      </c>
      <c r="D6129" t="s">
        <v>748</v>
      </c>
      <c r="E6129" t="s">
        <v>1270</v>
      </c>
      <c r="F6129" t="s">
        <v>54</v>
      </c>
      <c r="G6129"/>
      <c r="H6129" t="s">
        <v>47273</v>
      </c>
      <c r="I6129" t="s">
        <v>53818</v>
      </c>
      <c r="J6129"/>
      <c r="K6129" t="s">
        <v>105</v>
      </c>
      <c r="L6129" s="119" t="str">
        <f t="shared" si="380"/>
        <v>NA</v>
      </c>
      <c r="M6129" s="119"/>
      <c r="N6129" s="120" t="str">
        <f t="shared" si="381"/>
        <v>NA</v>
      </c>
      <c r="O6129" s="120"/>
      <c r="P6129"/>
      <c r="Q6129"/>
      <c r="R6129"/>
      <c r="S6129"/>
      <c r="T6129"/>
      <c r="U6129" t="s">
        <v>11414</v>
      </c>
      <c r="V6129" t="s">
        <v>11412</v>
      </c>
      <c r="W6129" t="s">
        <v>11413</v>
      </c>
      <c r="X6129" t="s">
        <v>675</v>
      </c>
      <c r="Y6129" t="s">
        <v>9934</v>
      </c>
      <c r="Z6129" t="s">
        <v>54</v>
      </c>
      <c r="AA6129"/>
      <c r="AB6129" t="s">
        <v>46572</v>
      </c>
      <c r="AC6129" t="s">
        <v>53271</v>
      </c>
      <c r="AD6129"/>
      <c r="AE6129" t="s">
        <v>105</v>
      </c>
      <c r="AF6129" s="119" t="str">
        <f t="shared" si="382"/>
        <v>NA</v>
      </c>
      <c r="AG6129" s="119"/>
      <c r="AH6129" s="119"/>
      <c r="AI6129" s="119"/>
      <c r="AJ6129" s="119" t="str">
        <f t="shared" si="383"/>
        <v>NA</v>
      </c>
      <c r="AK6129" s="190"/>
      <c r="AL6129" s="191"/>
    </row>
    <row r="6130" spans="1:38" x14ac:dyDescent="0.25">
      <c r="A6130" t="s">
        <v>26946</v>
      </c>
      <c r="B6130" t="s">
        <v>26944</v>
      </c>
      <c r="C6130" t="s">
        <v>26945</v>
      </c>
      <c r="D6130" t="s">
        <v>748</v>
      </c>
      <c r="E6130" t="s">
        <v>1303</v>
      </c>
      <c r="F6130" t="s">
        <v>54</v>
      </c>
      <c r="G6130"/>
      <c r="H6130" t="s">
        <v>47274</v>
      </c>
      <c r="I6130" t="s">
        <v>53819</v>
      </c>
      <c r="J6130" t="s">
        <v>26947</v>
      </c>
      <c r="K6130" t="s">
        <v>105</v>
      </c>
      <c r="L6130" s="119" t="str">
        <f t="shared" si="380"/>
        <v>NA</v>
      </c>
      <c r="M6130" s="119"/>
      <c r="N6130" s="120" t="str">
        <f t="shared" si="381"/>
        <v>NA</v>
      </c>
      <c r="O6130" s="120"/>
      <c r="P6130"/>
      <c r="Q6130"/>
      <c r="R6130"/>
      <c r="S6130"/>
      <c r="T6130"/>
      <c r="U6130" t="s">
        <v>9624</v>
      </c>
      <c r="V6130" t="s">
        <v>9622</v>
      </c>
      <c r="W6130" t="s">
        <v>9623</v>
      </c>
      <c r="X6130" t="s">
        <v>675</v>
      </c>
      <c r="Y6130" t="s">
        <v>3293</v>
      </c>
      <c r="Z6130" t="s">
        <v>54</v>
      </c>
      <c r="AA6130"/>
      <c r="AB6130" t="s">
        <v>46573</v>
      </c>
      <c r="AC6130" t="s">
        <v>53272</v>
      </c>
      <c r="AD6130"/>
      <c r="AE6130" t="s">
        <v>105</v>
      </c>
      <c r="AF6130" s="119" t="str">
        <f t="shared" si="382"/>
        <v>NA</v>
      </c>
      <c r="AG6130" s="119"/>
      <c r="AH6130" s="119"/>
      <c r="AI6130" s="119"/>
      <c r="AJ6130" s="119" t="str">
        <f t="shared" si="383"/>
        <v>NA</v>
      </c>
      <c r="AK6130" s="190"/>
      <c r="AL6130" s="191"/>
    </row>
    <row r="6131" spans="1:38" x14ac:dyDescent="0.25">
      <c r="A6131" t="s">
        <v>25222</v>
      </c>
      <c r="B6131" t="s">
        <v>25220</v>
      </c>
      <c r="C6131" t="s">
        <v>25221</v>
      </c>
      <c r="D6131" t="s">
        <v>748</v>
      </c>
      <c r="E6131" t="s">
        <v>1303</v>
      </c>
      <c r="F6131" t="s">
        <v>54</v>
      </c>
      <c r="G6131"/>
      <c r="H6131" t="s">
        <v>47274</v>
      </c>
      <c r="I6131" t="s">
        <v>53819</v>
      </c>
      <c r="J6131"/>
      <c r="K6131" t="s">
        <v>105</v>
      </c>
      <c r="L6131" s="119" t="str">
        <f t="shared" si="380"/>
        <v>NA</v>
      </c>
      <c r="M6131" s="119"/>
      <c r="N6131" s="120" t="str">
        <f t="shared" si="381"/>
        <v>NA</v>
      </c>
      <c r="O6131" s="120"/>
      <c r="P6131"/>
      <c r="Q6131"/>
      <c r="R6131"/>
      <c r="S6131"/>
      <c r="T6131"/>
      <c r="U6131" t="s">
        <v>9859</v>
      </c>
      <c r="V6131" t="s">
        <v>9857</v>
      </c>
      <c r="W6131" t="s">
        <v>9858</v>
      </c>
      <c r="X6131" t="s">
        <v>675</v>
      </c>
      <c r="Y6131" t="s">
        <v>3293</v>
      </c>
      <c r="Z6131" t="s">
        <v>54</v>
      </c>
      <c r="AA6131"/>
      <c r="AB6131" t="s">
        <v>46573</v>
      </c>
      <c r="AC6131" t="s">
        <v>53272</v>
      </c>
      <c r="AD6131" t="s">
        <v>9860</v>
      </c>
      <c r="AE6131" t="s">
        <v>105</v>
      </c>
      <c r="AF6131" s="119" t="str">
        <f t="shared" si="382"/>
        <v>NA</v>
      </c>
      <c r="AG6131" s="119"/>
      <c r="AH6131" s="119"/>
      <c r="AI6131" s="119"/>
      <c r="AJ6131" s="119" t="str">
        <f t="shared" si="383"/>
        <v>NA</v>
      </c>
      <c r="AK6131" s="190"/>
      <c r="AL6131" s="191"/>
    </row>
    <row r="6132" spans="1:38" x14ac:dyDescent="0.25">
      <c r="A6132" t="s">
        <v>25224</v>
      </c>
      <c r="B6132" t="s">
        <v>25223</v>
      </c>
      <c r="C6132" t="s">
        <v>25221</v>
      </c>
      <c r="D6132" t="s">
        <v>748</v>
      </c>
      <c r="E6132" t="s">
        <v>1303</v>
      </c>
      <c r="F6132" t="s">
        <v>54</v>
      </c>
      <c r="G6132"/>
      <c r="H6132" t="s">
        <v>47274</v>
      </c>
      <c r="I6132" t="s">
        <v>53819</v>
      </c>
      <c r="J6132"/>
      <c r="K6132" t="s">
        <v>105</v>
      </c>
      <c r="L6132" s="119" t="str">
        <f t="shared" si="380"/>
        <v>NA</v>
      </c>
      <c r="M6132" s="119"/>
      <c r="N6132" s="120" t="str">
        <f t="shared" si="381"/>
        <v>NA</v>
      </c>
      <c r="O6132" s="120"/>
      <c r="P6132"/>
      <c r="Q6132"/>
      <c r="R6132"/>
      <c r="S6132"/>
      <c r="T6132"/>
      <c r="U6132" t="s">
        <v>6449</v>
      </c>
      <c r="V6132" t="s">
        <v>6448</v>
      </c>
      <c r="W6132" t="s">
        <v>6443</v>
      </c>
      <c r="X6132" t="s">
        <v>675</v>
      </c>
      <c r="Y6132" t="s">
        <v>6450</v>
      </c>
      <c r="Z6132" t="s">
        <v>54</v>
      </c>
      <c r="AA6132"/>
      <c r="AB6132" t="s">
        <v>46574</v>
      </c>
      <c r="AC6132" t="s">
        <v>53273</v>
      </c>
      <c r="AD6132" t="s">
        <v>6451</v>
      </c>
      <c r="AE6132" t="s">
        <v>565</v>
      </c>
      <c r="AF6132" s="119" t="str">
        <f t="shared" si="382"/>
        <v>NA</v>
      </c>
      <c r="AG6132" s="119"/>
      <c r="AH6132" s="119"/>
      <c r="AI6132" s="119"/>
      <c r="AJ6132" s="119" t="str">
        <f t="shared" si="383"/>
        <v>NA</v>
      </c>
      <c r="AK6132" s="190"/>
      <c r="AL6132" s="191"/>
    </row>
    <row r="6133" spans="1:38" x14ac:dyDescent="0.25">
      <c r="A6133" t="s">
        <v>25964</v>
      </c>
      <c r="B6133" t="s">
        <v>25962</v>
      </c>
      <c r="C6133" t="s">
        <v>25963</v>
      </c>
      <c r="D6133" t="s">
        <v>748</v>
      </c>
      <c r="E6133" t="s">
        <v>2089</v>
      </c>
      <c r="F6133" t="s">
        <v>54</v>
      </c>
      <c r="G6133"/>
      <c r="H6133" t="s">
        <v>47275</v>
      </c>
      <c r="I6133" t="s">
        <v>53820</v>
      </c>
      <c r="J6133" t="s">
        <v>25965</v>
      </c>
      <c r="K6133" t="s">
        <v>105</v>
      </c>
      <c r="L6133" s="119" t="str">
        <f t="shared" si="380"/>
        <v>NA</v>
      </c>
      <c r="M6133" s="119"/>
      <c r="N6133" s="120" t="str">
        <f t="shared" si="381"/>
        <v>NA</v>
      </c>
      <c r="O6133" s="120"/>
      <c r="P6133"/>
      <c r="Q6133"/>
      <c r="R6133"/>
      <c r="S6133"/>
      <c r="T6133"/>
      <c r="U6133" t="s">
        <v>22374</v>
      </c>
      <c r="V6133" t="s">
        <v>22372</v>
      </c>
      <c r="W6133" t="s">
        <v>22373</v>
      </c>
      <c r="X6133" t="s">
        <v>675</v>
      </c>
      <c r="Y6133" t="s">
        <v>6450</v>
      </c>
      <c r="Z6133" t="s">
        <v>54</v>
      </c>
      <c r="AA6133"/>
      <c r="AB6133" t="s">
        <v>46575</v>
      </c>
      <c r="AC6133" t="s">
        <v>53273</v>
      </c>
      <c r="AD6133" t="s">
        <v>22375</v>
      </c>
      <c r="AE6133" t="s">
        <v>105</v>
      </c>
      <c r="AF6133" s="119" t="str">
        <f t="shared" si="382"/>
        <v>NA</v>
      </c>
      <c r="AG6133" s="119"/>
      <c r="AH6133" s="119"/>
      <c r="AI6133" s="119"/>
      <c r="AJ6133" s="119" t="str">
        <f t="shared" si="383"/>
        <v>NA</v>
      </c>
      <c r="AK6133" s="190"/>
      <c r="AL6133" s="191"/>
    </row>
    <row r="6134" spans="1:38" x14ac:dyDescent="0.25">
      <c r="A6134" t="s">
        <v>24215</v>
      </c>
      <c r="B6134" t="s">
        <v>24213</v>
      </c>
      <c r="C6134" t="s">
        <v>24214</v>
      </c>
      <c r="D6134" t="s">
        <v>748</v>
      </c>
      <c r="E6134" t="s">
        <v>2089</v>
      </c>
      <c r="F6134" t="s">
        <v>54</v>
      </c>
      <c r="G6134"/>
      <c r="H6134" t="s">
        <v>47275</v>
      </c>
      <c r="I6134" t="s">
        <v>53820</v>
      </c>
      <c r="J6134" t="s">
        <v>24215</v>
      </c>
      <c r="K6134" t="s">
        <v>105</v>
      </c>
      <c r="L6134" s="119" t="str">
        <f t="shared" si="380"/>
        <v>NA</v>
      </c>
      <c r="M6134" s="119"/>
      <c r="N6134" s="120" t="str">
        <f t="shared" si="381"/>
        <v>NA</v>
      </c>
      <c r="O6134" s="120"/>
      <c r="P6134"/>
      <c r="Q6134"/>
      <c r="R6134"/>
      <c r="S6134"/>
      <c r="T6134"/>
      <c r="U6134" t="s">
        <v>9961</v>
      </c>
      <c r="V6134" t="s">
        <v>9959</v>
      </c>
      <c r="W6134" t="s">
        <v>9960</v>
      </c>
      <c r="X6134" t="s">
        <v>675</v>
      </c>
      <c r="Y6134" t="s">
        <v>6450</v>
      </c>
      <c r="Z6134" t="s">
        <v>54</v>
      </c>
      <c r="AA6134"/>
      <c r="AB6134" t="s">
        <v>46576</v>
      </c>
      <c r="AC6134" t="s">
        <v>53273</v>
      </c>
      <c r="AD6134"/>
      <c r="AE6134" t="s">
        <v>105</v>
      </c>
      <c r="AF6134" s="119" t="str">
        <f t="shared" si="382"/>
        <v>NA</v>
      </c>
      <c r="AG6134" s="119"/>
      <c r="AH6134" s="119"/>
      <c r="AI6134" s="119"/>
      <c r="AJ6134" s="119" t="str">
        <f t="shared" si="383"/>
        <v>NA</v>
      </c>
      <c r="AK6134" s="190"/>
      <c r="AL6134" s="191"/>
    </row>
    <row r="6135" spans="1:38" x14ac:dyDescent="0.25">
      <c r="A6135" t="s">
        <v>24695</v>
      </c>
      <c r="B6135" t="s">
        <v>24693</v>
      </c>
      <c r="C6135" t="s">
        <v>24694</v>
      </c>
      <c r="D6135" t="s">
        <v>748</v>
      </c>
      <c r="E6135" t="s">
        <v>2103</v>
      </c>
      <c r="F6135" t="s">
        <v>54</v>
      </c>
      <c r="G6135"/>
      <c r="H6135" t="s">
        <v>47276</v>
      </c>
      <c r="I6135" t="s">
        <v>53821</v>
      </c>
      <c r="J6135"/>
      <c r="K6135" t="s">
        <v>105</v>
      </c>
      <c r="L6135" s="119" t="str">
        <f t="shared" si="380"/>
        <v>NA</v>
      </c>
      <c r="M6135" s="119"/>
      <c r="N6135" s="120" t="str">
        <f t="shared" si="381"/>
        <v>NA</v>
      </c>
      <c r="O6135" s="120"/>
      <c r="P6135"/>
      <c r="Q6135"/>
      <c r="R6135"/>
      <c r="S6135"/>
      <c r="T6135"/>
      <c r="U6135" t="s">
        <v>6444</v>
      </c>
      <c r="V6135" t="s">
        <v>6442</v>
      </c>
      <c r="W6135" t="s">
        <v>6443</v>
      </c>
      <c r="X6135" t="s">
        <v>675</v>
      </c>
      <c r="Y6135" t="s">
        <v>1278</v>
      </c>
      <c r="Z6135" t="s">
        <v>54</v>
      </c>
      <c r="AA6135"/>
      <c r="AB6135" t="s">
        <v>46577</v>
      </c>
      <c r="AC6135" t="s">
        <v>53274</v>
      </c>
      <c r="AD6135" t="s">
        <v>6444</v>
      </c>
      <c r="AE6135" t="s">
        <v>565</v>
      </c>
      <c r="AF6135" s="119" t="str">
        <f t="shared" si="382"/>
        <v>NA</v>
      </c>
      <c r="AG6135" s="119"/>
      <c r="AH6135" s="119"/>
      <c r="AI6135" s="119"/>
      <c r="AJ6135" s="119" t="str">
        <f t="shared" si="383"/>
        <v>NA</v>
      </c>
      <c r="AK6135" s="190"/>
      <c r="AL6135" s="191"/>
    </row>
    <row r="6136" spans="1:38" x14ac:dyDescent="0.25">
      <c r="A6136" t="s">
        <v>24592</v>
      </c>
      <c r="B6136" t="s">
        <v>24590</v>
      </c>
      <c r="C6136" t="s">
        <v>24591</v>
      </c>
      <c r="D6136" t="s">
        <v>748</v>
      </c>
      <c r="E6136" t="s">
        <v>2103</v>
      </c>
      <c r="F6136" t="s">
        <v>54</v>
      </c>
      <c r="G6136"/>
      <c r="H6136" t="s">
        <v>47276</v>
      </c>
      <c r="I6136" t="s">
        <v>53821</v>
      </c>
      <c r="J6136" t="s">
        <v>24592</v>
      </c>
      <c r="K6136" t="s">
        <v>105</v>
      </c>
      <c r="L6136" s="119" t="str">
        <f t="shared" si="380"/>
        <v>NA</v>
      </c>
      <c r="M6136" s="119"/>
      <c r="N6136" s="120" t="str">
        <f t="shared" si="381"/>
        <v>NA</v>
      </c>
      <c r="O6136" s="120"/>
      <c r="P6136"/>
      <c r="Q6136"/>
      <c r="R6136"/>
      <c r="S6136"/>
      <c r="T6136"/>
      <c r="U6136" t="s">
        <v>11220</v>
      </c>
      <c r="V6136" t="s">
        <v>11218</v>
      </c>
      <c r="W6136" t="s">
        <v>11219</v>
      </c>
      <c r="X6136" t="s">
        <v>675</v>
      </c>
      <c r="Y6136" t="s">
        <v>1987</v>
      </c>
      <c r="Z6136" t="s">
        <v>54</v>
      </c>
      <c r="AA6136"/>
      <c r="AB6136" t="s">
        <v>46578</v>
      </c>
      <c r="AC6136" t="s">
        <v>53275</v>
      </c>
      <c r="AD6136"/>
      <c r="AE6136" t="s">
        <v>105</v>
      </c>
      <c r="AF6136" s="119" t="str">
        <f t="shared" si="382"/>
        <v>NA</v>
      </c>
      <c r="AG6136" s="119"/>
      <c r="AH6136" s="119"/>
      <c r="AI6136" s="119"/>
      <c r="AJ6136" s="119" t="str">
        <f t="shared" si="383"/>
        <v>NA</v>
      </c>
      <c r="AK6136" s="190"/>
      <c r="AL6136" s="191"/>
    </row>
    <row r="6137" spans="1:38" x14ac:dyDescent="0.25">
      <c r="A6137" t="s">
        <v>25570</v>
      </c>
      <c r="B6137" t="s">
        <v>25569</v>
      </c>
      <c r="C6137" t="s">
        <v>25566</v>
      </c>
      <c r="D6137" t="s">
        <v>748</v>
      </c>
      <c r="E6137" t="s">
        <v>2103</v>
      </c>
      <c r="F6137" t="s">
        <v>54</v>
      </c>
      <c r="G6137"/>
      <c r="H6137" t="s">
        <v>47276</v>
      </c>
      <c r="I6137" t="s">
        <v>53821</v>
      </c>
      <c r="J6137" t="s">
        <v>25570</v>
      </c>
      <c r="K6137" t="s">
        <v>105</v>
      </c>
      <c r="L6137" s="119" t="str">
        <f t="shared" si="380"/>
        <v>NA</v>
      </c>
      <c r="M6137" s="119"/>
      <c r="N6137" s="120" t="str">
        <f t="shared" si="381"/>
        <v>NA</v>
      </c>
      <c r="O6137" s="120"/>
      <c r="P6137"/>
      <c r="Q6137"/>
      <c r="R6137"/>
      <c r="S6137"/>
      <c r="T6137"/>
      <c r="U6137" t="s">
        <v>11429</v>
      </c>
      <c r="V6137" t="s">
        <v>11427</v>
      </c>
      <c r="W6137" t="s">
        <v>11428</v>
      </c>
      <c r="X6137" t="s">
        <v>675</v>
      </c>
      <c r="Y6137" t="s">
        <v>1987</v>
      </c>
      <c r="Z6137" t="s">
        <v>54</v>
      </c>
      <c r="AA6137"/>
      <c r="AB6137" t="s">
        <v>46578</v>
      </c>
      <c r="AC6137" t="s">
        <v>53275</v>
      </c>
      <c r="AD6137"/>
      <c r="AE6137" t="s">
        <v>105</v>
      </c>
      <c r="AF6137" s="119" t="str">
        <f t="shared" si="382"/>
        <v>NA</v>
      </c>
      <c r="AG6137" s="119"/>
      <c r="AH6137" s="119"/>
      <c r="AI6137" s="119"/>
      <c r="AJ6137" s="119" t="str">
        <f t="shared" si="383"/>
        <v>NA</v>
      </c>
      <c r="AK6137" s="190"/>
      <c r="AL6137" s="191"/>
    </row>
    <row r="6138" spans="1:38" x14ac:dyDescent="0.25">
      <c r="A6138" t="s">
        <v>26069</v>
      </c>
      <c r="B6138" t="s">
        <v>26067</v>
      </c>
      <c r="C6138" t="s">
        <v>26068</v>
      </c>
      <c r="D6138" t="s">
        <v>748</v>
      </c>
      <c r="E6138" t="s">
        <v>2103</v>
      </c>
      <c r="F6138" t="s">
        <v>54</v>
      </c>
      <c r="G6138"/>
      <c r="H6138" t="s">
        <v>47276</v>
      </c>
      <c r="I6138" t="s">
        <v>53821</v>
      </c>
      <c r="J6138" t="s">
        <v>26070</v>
      </c>
      <c r="K6138" t="s">
        <v>105</v>
      </c>
      <c r="L6138" s="119" t="str">
        <f t="shared" si="380"/>
        <v>NA</v>
      </c>
      <c r="M6138" s="119"/>
      <c r="N6138" s="120" t="str">
        <f t="shared" si="381"/>
        <v>NA</v>
      </c>
      <c r="O6138" s="120"/>
      <c r="P6138"/>
      <c r="Q6138"/>
      <c r="R6138"/>
      <c r="S6138"/>
      <c r="T6138"/>
      <c r="U6138" t="s">
        <v>9100</v>
      </c>
      <c r="V6138" t="s">
        <v>9098</v>
      </c>
      <c r="W6138" t="s">
        <v>9099</v>
      </c>
      <c r="X6138" t="s">
        <v>675</v>
      </c>
      <c r="Y6138" t="s">
        <v>9101</v>
      </c>
      <c r="Z6138" t="s">
        <v>54</v>
      </c>
      <c r="AA6138"/>
      <c r="AB6138" t="s">
        <v>46579</v>
      </c>
      <c r="AC6138" t="s">
        <v>53276</v>
      </c>
      <c r="AD6138" t="s">
        <v>9102</v>
      </c>
      <c r="AE6138" t="s">
        <v>105</v>
      </c>
      <c r="AF6138" s="119" t="str">
        <f t="shared" si="382"/>
        <v>NA</v>
      </c>
      <c r="AG6138" s="119"/>
      <c r="AH6138" s="119"/>
      <c r="AI6138" s="119"/>
      <c r="AJ6138" s="119" t="str">
        <f t="shared" si="383"/>
        <v>NA</v>
      </c>
      <c r="AK6138" s="190"/>
      <c r="AL6138" s="191"/>
    </row>
    <row r="6139" spans="1:38" x14ac:dyDescent="0.25">
      <c r="A6139" t="s">
        <v>26895</v>
      </c>
      <c r="B6139" t="s">
        <v>26893</v>
      </c>
      <c r="C6139" t="s">
        <v>26894</v>
      </c>
      <c r="D6139" t="s">
        <v>748</v>
      </c>
      <c r="E6139" t="s">
        <v>2103</v>
      </c>
      <c r="F6139" t="s">
        <v>54</v>
      </c>
      <c r="G6139"/>
      <c r="H6139" t="s">
        <v>47276</v>
      </c>
      <c r="I6139" t="s">
        <v>53821</v>
      </c>
      <c r="J6139" t="s">
        <v>26895</v>
      </c>
      <c r="K6139" t="s">
        <v>105</v>
      </c>
      <c r="L6139" s="119" t="str">
        <f t="shared" si="380"/>
        <v>NA</v>
      </c>
      <c r="M6139" s="119"/>
      <c r="N6139" s="120" t="str">
        <f t="shared" si="381"/>
        <v>NA</v>
      </c>
      <c r="O6139" s="120"/>
      <c r="P6139"/>
      <c r="Q6139"/>
      <c r="R6139"/>
      <c r="S6139"/>
      <c r="T6139"/>
      <c r="U6139" t="s">
        <v>21013</v>
      </c>
      <c r="V6139" t="s">
        <v>21011</v>
      </c>
      <c r="W6139" t="s">
        <v>21012</v>
      </c>
      <c r="X6139" t="s">
        <v>675</v>
      </c>
      <c r="Y6139" t="s">
        <v>11354</v>
      </c>
      <c r="Z6139" t="s">
        <v>54</v>
      </c>
      <c r="AA6139"/>
      <c r="AB6139" t="s">
        <v>46580</v>
      </c>
      <c r="AC6139" t="s">
        <v>53277</v>
      </c>
      <c r="AD6139" t="s">
        <v>21014</v>
      </c>
      <c r="AE6139" t="s">
        <v>565</v>
      </c>
      <c r="AF6139" s="119" t="str">
        <f t="shared" si="382"/>
        <v>NA</v>
      </c>
      <c r="AG6139" s="119"/>
      <c r="AH6139" s="119"/>
      <c r="AI6139" s="119"/>
      <c r="AJ6139" s="119" t="str">
        <f t="shared" si="383"/>
        <v>NA</v>
      </c>
      <c r="AK6139" s="190"/>
      <c r="AL6139" s="191"/>
    </row>
    <row r="6140" spans="1:38" x14ac:dyDescent="0.25">
      <c r="A6140" t="s">
        <v>26621</v>
      </c>
      <c r="B6140" t="s">
        <v>26619</v>
      </c>
      <c r="C6140" t="s">
        <v>26620</v>
      </c>
      <c r="D6140" t="s">
        <v>748</v>
      </c>
      <c r="E6140" t="s">
        <v>2305</v>
      </c>
      <c r="F6140" t="s">
        <v>54</v>
      </c>
      <c r="G6140"/>
      <c r="H6140" t="s">
        <v>47277</v>
      </c>
      <c r="I6140" t="s">
        <v>53822</v>
      </c>
      <c r="J6140" t="s">
        <v>26622</v>
      </c>
      <c r="K6140" t="s">
        <v>105</v>
      </c>
      <c r="L6140" s="119" t="str">
        <f t="shared" si="380"/>
        <v>NA</v>
      </c>
      <c r="M6140" s="119"/>
      <c r="N6140" s="120" t="str">
        <f t="shared" si="381"/>
        <v>NA</v>
      </c>
      <c r="O6140" s="120"/>
      <c r="P6140"/>
      <c r="Q6140"/>
      <c r="R6140"/>
      <c r="S6140"/>
      <c r="T6140"/>
      <c r="U6140" t="s">
        <v>11353</v>
      </c>
      <c r="V6140" t="s">
        <v>11351</v>
      </c>
      <c r="W6140" t="s">
        <v>11352</v>
      </c>
      <c r="X6140" t="s">
        <v>675</v>
      </c>
      <c r="Y6140" t="s">
        <v>11354</v>
      </c>
      <c r="Z6140" t="s">
        <v>54</v>
      </c>
      <c r="AA6140"/>
      <c r="AB6140" t="s">
        <v>46580</v>
      </c>
      <c r="AC6140" t="s">
        <v>53277</v>
      </c>
      <c r="AD6140"/>
      <c r="AE6140" t="s">
        <v>105</v>
      </c>
      <c r="AF6140" s="119" t="str">
        <f t="shared" si="382"/>
        <v>NA</v>
      </c>
      <c r="AG6140" s="119"/>
      <c r="AH6140" s="119"/>
      <c r="AI6140" s="119"/>
      <c r="AJ6140" s="119" t="str">
        <f t="shared" si="383"/>
        <v>NA</v>
      </c>
      <c r="AK6140" s="190"/>
      <c r="AL6140" s="191"/>
    </row>
    <row r="6141" spans="1:38" x14ac:dyDescent="0.25">
      <c r="A6141" t="s">
        <v>24259</v>
      </c>
      <c r="B6141" t="s">
        <v>24257</v>
      </c>
      <c r="C6141" t="s">
        <v>24258</v>
      </c>
      <c r="D6141" t="s">
        <v>748</v>
      </c>
      <c r="E6141" t="s">
        <v>2305</v>
      </c>
      <c r="F6141" t="s">
        <v>54</v>
      </c>
      <c r="G6141"/>
      <c r="H6141" t="s">
        <v>47277</v>
      </c>
      <c r="I6141" t="s">
        <v>53822</v>
      </c>
      <c r="J6141" t="s">
        <v>24260</v>
      </c>
      <c r="K6141" t="s">
        <v>105</v>
      </c>
      <c r="L6141" s="119" t="str">
        <f t="shared" si="380"/>
        <v>NA</v>
      </c>
      <c r="M6141" s="119"/>
      <c r="N6141" s="120" t="str">
        <f t="shared" si="381"/>
        <v>NA</v>
      </c>
      <c r="O6141" s="120"/>
      <c r="P6141"/>
      <c r="Q6141"/>
      <c r="R6141"/>
      <c r="S6141"/>
      <c r="T6141"/>
      <c r="U6141" t="s">
        <v>10280</v>
      </c>
      <c r="V6141" t="s">
        <v>10278</v>
      </c>
      <c r="W6141" t="s">
        <v>10279</v>
      </c>
      <c r="X6141" t="s">
        <v>675</v>
      </c>
      <c r="Y6141" t="s">
        <v>10281</v>
      </c>
      <c r="Z6141" t="s">
        <v>54</v>
      </c>
      <c r="AA6141"/>
      <c r="AB6141" t="s">
        <v>46581</v>
      </c>
      <c r="AC6141" t="s">
        <v>53278</v>
      </c>
      <c r="AD6141" t="s">
        <v>10282</v>
      </c>
      <c r="AE6141" t="s">
        <v>105</v>
      </c>
      <c r="AF6141" s="119" t="str">
        <f t="shared" si="382"/>
        <v>NA</v>
      </c>
      <c r="AG6141" s="119"/>
      <c r="AH6141" s="119"/>
      <c r="AI6141" s="119"/>
      <c r="AJ6141" s="119" t="str">
        <f t="shared" si="383"/>
        <v>NA</v>
      </c>
      <c r="AK6141" s="190"/>
      <c r="AL6141" s="191"/>
    </row>
    <row r="6142" spans="1:38" x14ac:dyDescent="0.25">
      <c r="A6142" t="s">
        <v>25347</v>
      </c>
      <c r="B6142" t="s">
        <v>25345</v>
      </c>
      <c r="C6142" t="s">
        <v>25346</v>
      </c>
      <c r="D6142" t="s">
        <v>748</v>
      </c>
      <c r="E6142" t="s">
        <v>2305</v>
      </c>
      <c r="F6142" t="s">
        <v>54</v>
      </c>
      <c r="G6142"/>
      <c r="H6142" t="s">
        <v>47277</v>
      </c>
      <c r="I6142" t="s">
        <v>53822</v>
      </c>
      <c r="J6142" t="s">
        <v>25347</v>
      </c>
      <c r="K6142" t="s">
        <v>105</v>
      </c>
      <c r="L6142" s="119" t="str">
        <f t="shared" si="380"/>
        <v>NA</v>
      </c>
      <c r="M6142" s="119"/>
      <c r="N6142" s="120" t="str">
        <f t="shared" si="381"/>
        <v>NA</v>
      </c>
      <c r="O6142" s="120"/>
      <c r="P6142"/>
      <c r="Q6142"/>
      <c r="R6142"/>
      <c r="S6142"/>
      <c r="T6142"/>
      <c r="U6142" t="s">
        <v>11544</v>
      </c>
      <c r="V6142" t="s">
        <v>11542</v>
      </c>
      <c r="W6142" t="s">
        <v>11543</v>
      </c>
      <c r="X6142" t="s">
        <v>675</v>
      </c>
      <c r="Y6142" t="s">
        <v>4823</v>
      </c>
      <c r="Z6142" t="s">
        <v>54</v>
      </c>
      <c r="AA6142"/>
      <c r="AB6142" t="s">
        <v>46582</v>
      </c>
      <c r="AC6142" t="s">
        <v>53279</v>
      </c>
      <c r="AD6142"/>
      <c r="AE6142" t="s">
        <v>105</v>
      </c>
      <c r="AF6142" s="119" t="str">
        <f t="shared" si="382"/>
        <v>NA</v>
      </c>
      <c r="AG6142" s="119"/>
      <c r="AH6142" s="119"/>
      <c r="AI6142" s="119"/>
      <c r="AJ6142" s="119" t="str">
        <f t="shared" si="383"/>
        <v>NA</v>
      </c>
      <c r="AK6142" s="190"/>
      <c r="AL6142" s="191"/>
    </row>
    <row r="6143" spans="1:38" x14ac:dyDescent="0.25">
      <c r="A6143" t="s">
        <v>24186</v>
      </c>
      <c r="B6143" t="s">
        <v>24184</v>
      </c>
      <c r="C6143" t="s">
        <v>24185</v>
      </c>
      <c r="D6143" t="s">
        <v>748</v>
      </c>
      <c r="E6143" t="s">
        <v>24187</v>
      </c>
      <c r="F6143" t="s">
        <v>54</v>
      </c>
      <c r="G6143"/>
      <c r="H6143" t="s">
        <v>47278</v>
      </c>
      <c r="I6143" t="s">
        <v>53823</v>
      </c>
      <c r="J6143" t="s">
        <v>24186</v>
      </c>
      <c r="K6143" t="s">
        <v>105</v>
      </c>
      <c r="L6143" s="119" t="str">
        <f t="shared" si="380"/>
        <v>NA</v>
      </c>
      <c r="M6143" s="119"/>
      <c r="N6143" s="120" t="str">
        <f t="shared" si="381"/>
        <v>NA</v>
      </c>
      <c r="O6143" s="120"/>
      <c r="P6143"/>
      <c r="Q6143"/>
      <c r="R6143"/>
      <c r="S6143"/>
      <c r="T6143"/>
      <c r="U6143" t="s">
        <v>20272</v>
      </c>
      <c r="V6143" t="s">
        <v>20270</v>
      </c>
      <c r="W6143" t="s">
        <v>20271</v>
      </c>
      <c r="X6143" t="s">
        <v>675</v>
      </c>
      <c r="Y6143" t="s">
        <v>20273</v>
      </c>
      <c r="Z6143" t="s">
        <v>54</v>
      </c>
      <c r="AA6143"/>
      <c r="AB6143" t="s">
        <v>46583</v>
      </c>
      <c r="AC6143" t="s">
        <v>53280</v>
      </c>
      <c r="AD6143"/>
      <c r="AE6143" t="s">
        <v>565</v>
      </c>
      <c r="AF6143" s="119" t="str">
        <f t="shared" si="382"/>
        <v>NA</v>
      </c>
      <c r="AG6143" s="119"/>
      <c r="AH6143" s="119"/>
      <c r="AI6143" s="119"/>
      <c r="AJ6143" s="119" t="str">
        <f t="shared" si="383"/>
        <v>NA</v>
      </c>
      <c r="AK6143" s="190"/>
      <c r="AL6143" s="191"/>
    </row>
    <row r="6144" spans="1:38" x14ac:dyDescent="0.25">
      <c r="A6144" t="s">
        <v>24692</v>
      </c>
      <c r="B6144" t="s">
        <v>24690</v>
      </c>
      <c r="C6144" t="s">
        <v>24691</v>
      </c>
      <c r="D6144" t="s">
        <v>748</v>
      </c>
      <c r="E6144" t="s">
        <v>1085</v>
      </c>
      <c r="F6144" t="s">
        <v>54</v>
      </c>
      <c r="G6144"/>
      <c r="H6144" t="s">
        <v>47279</v>
      </c>
      <c r="I6144" t="s">
        <v>53824</v>
      </c>
      <c r="J6144" t="s">
        <v>24692</v>
      </c>
      <c r="K6144" t="s">
        <v>105</v>
      </c>
      <c r="L6144" s="119" t="str">
        <f t="shared" si="380"/>
        <v>NA</v>
      </c>
      <c r="M6144" s="119"/>
      <c r="N6144" s="120" t="str">
        <f t="shared" si="381"/>
        <v>NA</v>
      </c>
      <c r="O6144" s="120"/>
      <c r="P6144"/>
      <c r="Q6144"/>
      <c r="R6144"/>
      <c r="S6144"/>
      <c r="T6144"/>
      <c r="U6144" t="s">
        <v>15678</v>
      </c>
      <c r="V6144" t="s">
        <v>15676</v>
      </c>
      <c r="W6144" t="s">
        <v>15677</v>
      </c>
      <c r="X6144" t="s">
        <v>675</v>
      </c>
      <c r="Y6144" t="s">
        <v>4506</v>
      </c>
      <c r="Z6144" t="s">
        <v>54</v>
      </c>
      <c r="AA6144"/>
      <c r="AB6144" t="s">
        <v>46584</v>
      </c>
      <c r="AC6144" t="s">
        <v>53281</v>
      </c>
      <c r="AD6144" t="s">
        <v>15679</v>
      </c>
      <c r="AE6144" t="s">
        <v>565</v>
      </c>
      <c r="AF6144" s="119" t="str">
        <f t="shared" si="382"/>
        <v>NA</v>
      </c>
      <c r="AG6144" s="119"/>
      <c r="AH6144" s="119"/>
      <c r="AI6144" s="119"/>
      <c r="AJ6144" s="119" t="str">
        <f t="shared" si="383"/>
        <v>NA</v>
      </c>
      <c r="AK6144" s="190"/>
      <c r="AL6144" s="191"/>
    </row>
    <row r="6145" spans="1:38" x14ac:dyDescent="0.25">
      <c r="A6145" t="s">
        <v>24574</v>
      </c>
      <c r="B6145" t="s">
        <v>24572</v>
      </c>
      <c r="C6145" t="s">
        <v>24573</v>
      </c>
      <c r="D6145" t="s">
        <v>748</v>
      </c>
      <c r="E6145" t="s">
        <v>24575</v>
      </c>
      <c r="F6145" t="s">
        <v>54</v>
      </c>
      <c r="G6145"/>
      <c r="H6145" t="s">
        <v>47280</v>
      </c>
      <c r="I6145" t="s">
        <v>53825</v>
      </c>
      <c r="J6145" t="s">
        <v>24574</v>
      </c>
      <c r="K6145" t="s">
        <v>105</v>
      </c>
      <c r="L6145" s="119" t="str">
        <f t="shared" si="380"/>
        <v>NA</v>
      </c>
      <c r="M6145" s="119"/>
      <c r="N6145" s="120" t="str">
        <f t="shared" si="381"/>
        <v>NA</v>
      </c>
      <c r="O6145" s="120"/>
      <c r="P6145"/>
      <c r="Q6145"/>
      <c r="R6145"/>
      <c r="S6145"/>
      <c r="T6145"/>
      <c r="U6145" t="s">
        <v>7707</v>
      </c>
      <c r="V6145" t="s">
        <v>7705</v>
      </c>
      <c r="W6145" t="s">
        <v>7706</v>
      </c>
      <c r="X6145" t="s">
        <v>675</v>
      </c>
      <c r="Y6145" t="s">
        <v>4506</v>
      </c>
      <c r="Z6145" t="s">
        <v>54</v>
      </c>
      <c r="AA6145"/>
      <c r="AB6145" t="s">
        <v>46585</v>
      </c>
      <c r="AC6145" t="s">
        <v>53281</v>
      </c>
      <c r="AD6145" t="s">
        <v>7708</v>
      </c>
      <c r="AE6145" t="s">
        <v>105</v>
      </c>
      <c r="AF6145" s="119" t="str">
        <f t="shared" si="382"/>
        <v>NA</v>
      </c>
      <c r="AG6145" s="119"/>
      <c r="AH6145" s="119"/>
      <c r="AI6145" s="119"/>
      <c r="AJ6145" s="119" t="str">
        <f t="shared" si="383"/>
        <v>NA</v>
      </c>
      <c r="AK6145" s="190"/>
      <c r="AL6145" s="191"/>
    </row>
    <row r="6146" spans="1:38" x14ac:dyDescent="0.25">
      <c r="A6146" t="s">
        <v>24639</v>
      </c>
      <c r="B6146" t="s">
        <v>24637</v>
      </c>
      <c r="C6146" t="s">
        <v>24638</v>
      </c>
      <c r="D6146" t="s">
        <v>748</v>
      </c>
      <c r="E6146" t="s">
        <v>2835</v>
      </c>
      <c r="F6146" t="s">
        <v>54</v>
      </c>
      <c r="G6146"/>
      <c r="H6146" t="s">
        <v>47281</v>
      </c>
      <c r="I6146" t="s">
        <v>53826</v>
      </c>
      <c r="J6146" t="s">
        <v>24640</v>
      </c>
      <c r="K6146" t="s">
        <v>105</v>
      </c>
      <c r="L6146" s="119" t="str">
        <f t="shared" si="380"/>
        <v>NA</v>
      </c>
      <c r="M6146" s="119"/>
      <c r="N6146" s="120" t="str">
        <f t="shared" si="381"/>
        <v>NA</v>
      </c>
      <c r="O6146" s="120"/>
      <c r="P6146"/>
      <c r="Q6146"/>
      <c r="R6146"/>
      <c r="S6146"/>
      <c r="T6146"/>
      <c r="U6146" t="s">
        <v>8914</v>
      </c>
      <c r="V6146" t="s">
        <v>8912</v>
      </c>
      <c r="W6146" t="s">
        <v>8913</v>
      </c>
      <c r="X6146" t="s">
        <v>675</v>
      </c>
      <c r="Y6146" t="s">
        <v>4506</v>
      </c>
      <c r="Z6146" t="s">
        <v>54</v>
      </c>
      <c r="AA6146"/>
      <c r="AB6146" t="s">
        <v>46585</v>
      </c>
      <c r="AC6146" t="s">
        <v>53281</v>
      </c>
      <c r="AD6146" t="s">
        <v>8915</v>
      </c>
      <c r="AE6146" t="s">
        <v>105</v>
      </c>
      <c r="AF6146" s="119" t="str">
        <f t="shared" si="382"/>
        <v>NA</v>
      </c>
      <c r="AG6146" s="119"/>
      <c r="AH6146" s="119"/>
      <c r="AI6146" s="119"/>
      <c r="AJ6146" s="119" t="str">
        <f t="shared" si="383"/>
        <v>NA</v>
      </c>
      <c r="AK6146" s="190"/>
      <c r="AL6146" s="191"/>
    </row>
    <row r="6147" spans="1:38" x14ac:dyDescent="0.25">
      <c r="A6147" t="s">
        <v>25938</v>
      </c>
      <c r="B6147" t="s">
        <v>25936</v>
      </c>
      <c r="C6147" t="s">
        <v>25937</v>
      </c>
      <c r="D6147" t="s">
        <v>748</v>
      </c>
      <c r="E6147" t="s">
        <v>3308</v>
      </c>
      <c r="F6147" t="s">
        <v>54</v>
      </c>
      <c r="G6147"/>
      <c r="H6147" t="s">
        <v>47282</v>
      </c>
      <c r="I6147" t="s">
        <v>53827</v>
      </c>
      <c r="J6147" t="s">
        <v>25939</v>
      </c>
      <c r="K6147" t="s">
        <v>105</v>
      </c>
      <c r="L6147" s="119" t="str">
        <f t="shared" ref="L6147:L6210" si="384">IF($Q$1&lt;&gt;"",IF(ISNUMBER(SEARCH("*"&amp;$Q$1&amp;"*", A6147)),A6147, IF(ISNUMBER(SEARCH("*"&amp;$Q$1&amp;"*", H6147)),A6147, IF(ISNUMBER(SEARCH("*"&amp;$Q$1&amp;"*", G6147)),A6147, IF(ISNUMBER(SEARCH("*"&amp;$Q$1&amp;"*", J6147)),A6147,  IF(ISNUMBER(SEARCH("*"&amp;$Q$1&amp;"*", E6147)),A6147, "NA"))))),"NA")</f>
        <v>NA</v>
      </c>
      <c r="M6147" s="119"/>
      <c r="N6147" s="120" t="str">
        <f t="shared" ref="N6147:N6210" si="385">IF($Q$11=1,IF(ISNUMBER(SEARCH($T$11,C6147)),A6147,"NA"),"NA")</f>
        <v>NA</v>
      </c>
      <c r="O6147" s="120"/>
      <c r="P6147"/>
      <c r="Q6147"/>
      <c r="R6147"/>
      <c r="S6147"/>
      <c r="T6147"/>
      <c r="U6147" t="s">
        <v>11438</v>
      </c>
      <c r="V6147" t="s">
        <v>11436</v>
      </c>
      <c r="W6147" t="s">
        <v>11437</v>
      </c>
      <c r="X6147" t="s">
        <v>675</v>
      </c>
      <c r="Y6147" t="s">
        <v>4506</v>
      </c>
      <c r="Z6147" t="s">
        <v>54</v>
      </c>
      <c r="AA6147"/>
      <c r="AB6147" t="s">
        <v>46586</v>
      </c>
      <c r="AC6147" t="s">
        <v>53281</v>
      </c>
      <c r="AD6147"/>
      <c r="AE6147" t="s">
        <v>105</v>
      </c>
      <c r="AF6147" s="119" t="str">
        <f t="shared" ref="AF6147:AF6210" si="386">IF($Q$6&lt;&gt;"",IF(ISNUMBER(SEARCH($Q$6, W6147)),U6147, "NA"),"NA")</f>
        <v>NA</v>
      </c>
      <c r="AG6147" s="119"/>
      <c r="AH6147" s="119"/>
      <c r="AI6147" s="119"/>
      <c r="AJ6147" s="119" t="str">
        <f t="shared" ref="AJ6147:AJ6210" si="387">IF($Q$5&lt;&gt;"",IF(ISNUMBER(SEARCH($Q$5, U6147&amp;" "&amp;Y6147&amp;" "&amp;AA6147&amp;" "&amp;AB6147&amp;" "&amp;AD6147)),U6147, "NA"),"NA")</f>
        <v>NA</v>
      </c>
      <c r="AK6147" s="190"/>
      <c r="AL6147" s="191"/>
    </row>
    <row r="6148" spans="1:38" x14ac:dyDescent="0.25">
      <c r="A6148" t="s">
        <v>25510</v>
      </c>
      <c r="B6148" t="s">
        <v>25508</v>
      </c>
      <c r="C6148" t="s">
        <v>25509</v>
      </c>
      <c r="D6148" t="s">
        <v>748</v>
      </c>
      <c r="E6148" t="s">
        <v>3308</v>
      </c>
      <c r="F6148" t="s">
        <v>54</v>
      </c>
      <c r="G6148"/>
      <c r="H6148" t="s">
        <v>47282</v>
      </c>
      <c r="I6148" t="s">
        <v>53827</v>
      </c>
      <c r="J6148" t="s">
        <v>25511</v>
      </c>
      <c r="K6148" t="s">
        <v>105</v>
      </c>
      <c r="L6148" s="119" t="str">
        <f t="shared" si="384"/>
        <v>NA</v>
      </c>
      <c r="M6148" s="119"/>
      <c r="N6148" s="120" t="str">
        <f t="shared" si="385"/>
        <v>NA</v>
      </c>
      <c r="O6148" s="120"/>
      <c r="P6148"/>
      <c r="Q6148"/>
      <c r="R6148"/>
      <c r="S6148"/>
      <c r="T6148"/>
      <c r="U6148" t="s">
        <v>10598</v>
      </c>
      <c r="V6148" t="s">
        <v>10596</v>
      </c>
      <c r="W6148" t="s">
        <v>10597</v>
      </c>
      <c r="X6148" t="s">
        <v>675</v>
      </c>
      <c r="Y6148" t="s">
        <v>4506</v>
      </c>
      <c r="Z6148" t="s">
        <v>54</v>
      </c>
      <c r="AA6148"/>
      <c r="AB6148" t="s">
        <v>46587</v>
      </c>
      <c r="AC6148" t="s">
        <v>53281</v>
      </c>
      <c r="AD6148"/>
      <c r="AE6148" t="s">
        <v>105</v>
      </c>
      <c r="AF6148" s="119" t="str">
        <f t="shared" si="386"/>
        <v>NA</v>
      </c>
      <c r="AG6148" s="119"/>
      <c r="AH6148" s="119"/>
      <c r="AI6148" s="119"/>
      <c r="AJ6148" s="119" t="str">
        <f t="shared" si="387"/>
        <v>NA</v>
      </c>
      <c r="AK6148" s="190"/>
      <c r="AL6148" s="191"/>
    </row>
    <row r="6149" spans="1:38" x14ac:dyDescent="0.25">
      <c r="A6149" t="s">
        <v>24020</v>
      </c>
      <c r="B6149" t="s">
        <v>24018</v>
      </c>
      <c r="C6149" t="s">
        <v>24019</v>
      </c>
      <c r="D6149" t="s">
        <v>748</v>
      </c>
      <c r="E6149" t="s">
        <v>1840</v>
      </c>
      <c r="F6149" t="s">
        <v>54</v>
      </c>
      <c r="G6149"/>
      <c r="H6149" t="s">
        <v>47283</v>
      </c>
      <c r="I6149" t="s">
        <v>53828</v>
      </c>
      <c r="J6149" t="s">
        <v>24021</v>
      </c>
      <c r="K6149" t="s">
        <v>105</v>
      </c>
      <c r="L6149" s="119" t="str">
        <f t="shared" si="384"/>
        <v>NA</v>
      </c>
      <c r="M6149" s="119"/>
      <c r="N6149" s="120" t="str">
        <f t="shared" si="385"/>
        <v>NA</v>
      </c>
      <c r="O6149" s="120"/>
      <c r="P6149"/>
      <c r="Q6149"/>
      <c r="R6149"/>
      <c r="S6149"/>
      <c r="T6149"/>
      <c r="U6149" t="s">
        <v>20419</v>
      </c>
      <c r="V6149" t="s">
        <v>20417</v>
      </c>
      <c r="W6149" t="s">
        <v>20418</v>
      </c>
      <c r="X6149" t="s">
        <v>675</v>
      </c>
      <c r="Y6149" t="s">
        <v>20420</v>
      </c>
      <c r="Z6149" t="s">
        <v>54</v>
      </c>
      <c r="AA6149"/>
      <c r="AB6149" t="s">
        <v>46588</v>
      </c>
      <c r="AC6149" t="s">
        <v>53282</v>
      </c>
      <c r="AD6149"/>
      <c r="AE6149" t="s">
        <v>565</v>
      </c>
      <c r="AF6149" s="119" t="str">
        <f t="shared" si="386"/>
        <v>NA</v>
      </c>
      <c r="AG6149" s="119"/>
      <c r="AH6149" s="119"/>
      <c r="AI6149" s="119"/>
      <c r="AJ6149" s="119" t="str">
        <f t="shared" si="387"/>
        <v>NA</v>
      </c>
      <c r="AK6149" s="190"/>
      <c r="AL6149" s="191"/>
    </row>
    <row r="6150" spans="1:38" x14ac:dyDescent="0.25">
      <c r="A6150" t="s">
        <v>25679</v>
      </c>
      <c r="B6150" t="s">
        <v>25677</v>
      </c>
      <c r="C6150" t="s">
        <v>25678</v>
      </c>
      <c r="D6150" t="s">
        <v>748</v>
      </c>
      <c r="E6150" t="s">
        <v>5774</v>
      </c>
      <c r="F6150" t="s">
        <v>54</v>
      </c>
      <c r="G6150"/>
      <c r="H6150" t="s">
        <v>47284</v>
      </c>
      <c r="I6150" t="s">
        <v>53829</v>
      </c>
      <c r="J6150" t="s">
        <v>25680</v>
      </c>
      <c r="K6150" t="s">
        <v>105</v>
      </c>
      <c r="L6150" s="119" t="str">
        <f t="shared" si="384"/>
        <v>NA</v>
      </c>
      <c r="M6150" s="119"/>
      <c r="N6150" s="120" t="str">
        <f t="shared" si="385"/>
        <v>NA</v>
      </c>
      <c r="O6150" s="120"/>
      <c r="P6150"/>
      <c r="Q6150"/>
      <c r="R6150"/>
      <c r="S6150"/>
      <c r="T6150"/>
      <c r="U6150" t="s">
        <v>20568</v>
      </c>
      <c r="V6150" t="s">
        <v>20566</v>
      </c>
      <c r="W6150" t="s">
        <v>20567</v>
      </c>
      <c r="X6150" t="s">
        <v>675</v>
      </c>
      <c r="Y6150" t="s">
        <v>20569</v>
      </c>
      <c r="Z6150" t="s">
        <v>54</v>
      </c>
      <c r="AA6150"/>
      <c r="AB6150" t="s">
        <v>46589</v>
      </c>
      <c r="AC6150" t="s">
        <v>53283</v>
      </c>
      <c r="AD6150"/>
      <c r="AE6150" t="s">
        <v>565</v>
      </c>
      <c r="AF6150" s="119" t="str">
        <f t="shared" si="386"/>
        <v>NA</v>
      </c>
      <c r="AG6150" s="119"/>
      <c r="AH6150" s="119"/>
      <c r="AI6150" s="119"/>
      <c r="AJ6150" s="119" t="str">
        <f t="shared" si="387"/>
        <v>NA</v>
      </c>
      <c r="AK6150" s="190"/>
      <c r="AL6150" s="191"/>
    </row>
    <row r="6151" spans="1:38" x14ac:dyDescent="0.25">
      <c r="A6151" t="s">
        <v>26316</v>
      </c>
      <c r="B6151" t="s">
        <v>26314</v>
      </c>
      <c r="C6151" t="s">
        <v>26315</v>
      </c>
      <c r="D6151" t="s">
        <v>748</v>
      </c>
      <c r="E6151" t="s">
        <v>1910</v>
      </c>
      <c r="F6151" t="s">
        <v>54</v>
      </c>
      <c r="G6151"/>
      <c r="H6151" t="s">
        <v>47285</v>
      </c>
      <c r="I6151" t="s">
        <v>53830</v>
      </c>
      <c r="J6151" t="s">
        <v>26317</v>
      </c>
      <c r="K6151" t="s">
        <v>105</v>
      </c>
      <c r="L6151" s="119" t="str">
        <f t="shared" si="384"/>
        <v>NA</v>
      </c>
      <c r="M6151" s="119"/>
      <c r="N6151" s="120" t="str">
        <f t="shared" si="385"/>
        <v>NA</v>
      </c>
      <c r="O6151" s="120"/>
      <c r="P6151"/>
      <c r="Q6151"/>
      <c r="R6151"/>
      <c r="S6151"/>
      <c r="T6151"/>
      <c r="U6151" t="s">
        <v>6446</v>
      </c>
      <c r="V6151" t="s">
        <v>6445</v>
      </c>
      <c r="W6151" t="s">
        <v>6443</v>
      </c>
      <c r="X6151" t="s">
        <v>675</v>
      </c>
      <c r="Y6151" t="s">
        <v>324</v>
      </c>
      <c r="Z6151" t="s">
        <v>54</v>
      </c>
      <c r="AA6151"/>
      <c r="AB6151" t="s">
        <v>46590</v>
      </c>
      <c r="AC6151" t="s">
        <v>53284</v>
      </c>
      <c r="AD6151" t="s">
        <v>6447</v>
      </c>
      <c r="AE6151" t="s">
        <v>565</v>
      </c>
      <c r="AF6151" s="119" t="str">
        <f t="shared" si="386"/>
        <v>NA</v>
      </c>
      <c r="AG6151" s="119"/>
      <c r="AH6151" s="119"/>
      <c r="AI6151" s="119"/>
      <c r="AJ6151" s="119" t="str">
        <f t="shared" si="387"/>
        <v>NA</v>
      </c>
      <c r="AK6151" s="190"/>
      <c r="AL6151" s="191"/>
    </row>
    <row r="6152" spans="1:38" x14ac:dyDescent="0.25">
      <c r="A6152" t="s">
        <v>24244</v>
      </c>
      <c r="B6152" t="s">
        <v>24242</v>
      </c>
      <c r="C6152" t="s">
        <v>24243</v>
      </c>
      <c r="D6152" t="s">
        <v>748</v>
      </c>
      <c r="E6152" t="s">
        <v>1910</v>
      </c>
      <c r="F6152" t="s">
        <v>54</v>
      </c>
      <c r="G6152"/>
      <c r="H6152" t="s">
        <v>47285</v>
      </c>
      <c r="I6152" t="s">
        <v>53830</v>
      </c>
      <c r="J6152" t="s">
        <v>24244</v>
      </c>
      <c r="K6152" t="s">
        <v>105</v>
      </c>
      <c r="L6152" s="119" t="str">
        <f t="shared" si="384"/>
        <v>NA</v>
      </c>
      <c r="M6152" s="119"/>
      <c r="N6152" s="120" t="str">
        <f t="shared" si="385"/>
        <v>NA</v>
      </c>
      <c r="O6152" s="120"/>
      <c r="P6152"/>
      <c r="Q6152"/>
      <c r="R6152"/>
      <c r="S6152"/>
      <c r="T6152"/>
      <c r="U6152" t="s">
        <v>10477</v>
      </c>
      <c r="V6152" t="s">
        <v>10476</v>
      </c>
      <c r="W6152" t="s">
        <v>10473</v>
      </c>
      <c r="X6152" t="s">
        <v>675</v>
      </c>
      <c r="Y6152" t="s">
        <v>324</v>
      </c>
      <c r="Z6152" t="s">
        <v>54</v>
      </c>
      <c r="AA6152"/>
      <c r="AB6152" t="s">
        <v>46591</v>
      </c>
      <c r="AC6152" t="s">
        <v>53284</v>
      </c>
      <c r="AD6152" t="s">
        <v>10477</v>
      </c>
      <c r="AE6152" t="s">
        <v>565</v>
      </c>
      <c r="AF6152" s="119" t="str">
        <f t="shared" si="386"/>
        <v>NA</v>
      </c>
      <c r="AG6152" s="119"/>
      <c r="AH6152" s="119"/>
      <c r="AI6152" s="119"/>
      <c r="AJ6152" s="119" t="str">
        <f t="shared" si="387"/>
        <v>NA</v>
      </c>
      <c r="AK6152" s="190"/>
      <c r="AL6152" s="191"/>
    </row>
    <row r="6153" spans="1:38" x14ac:dyDescent="0.25">
      <c r="A6153" t="s">
        <v>25498</v>
      </c>
      <c r="B6153" t="s">
        <v>25496</v>
      </c>
      <c r="C6153" t="s">
        <v>25497</v>
      </c>
      <c r="D6153" t="s">
        <v>748</v>
      </c>
      <c r="E6153" t="s">
        <v>1910</v>
      </c>
      <c r="F6153" t="s">
        <v>54</v>
      </c>
      <c r="G6153"/>
      <c r="H6153" t="s">
        <v>47285</v>
      </c>
      <c r="I6153" t="s">
        <v>53830</v>
      </c>
      <c r="J6153" t="s">
        <v>25499</v>
      </c>
      <c r="K6153" t="s">
        <v>105</v>
      </c>
      <c r="L6153" s="119" t="str">
        <f t="shared" si="384"/>
        <v>NA</v>
      </c>
      <c r="M6153" s="119"/>
      <c r="N6153" s="120" t="str">
        <f t="shared" si="385"/>
        <v>NA</v>
      </c>
      <c r="O6153" s="120"/>
      <c r="P6153"/>
      <c r="Q6153"/>
      <c r="R6153"/>
      <c r="S6153"/>
      <c r="T6153"/>
      <c r="U6153" t="s">
        <v>9077</v>
      </c>
      <c r="V6153" t="s">
        <v>9075</v>
      </c>
      <c r="W6153" t="s">
        <v>9076</v>
      </c>
      <c r="X6153" t="s">
        <v>675</v>
      </c>
      <c r="Y6153" t="s">
        <v>324</v>
      </c>
      <c r="Z6153" t="s">
        <v>54</v>
      </c>
      <c r="AA6153"/>
      <c r="AB6153" t="s">
        <v>46592</v>
      </c>
      <c r="AC6153" t="s">
        <v>53284</v>
      </c>
      <c r="AD6153" t="s">
        <v>9077</v>
      </c>
      <c r="AE6153" t="s">
        <v>105</v>
      </c>
      <c r="AF6153" s="119" t="str">
        <f t="shared" si="386"/>
        <v>NA</v>
      </c>
      <c r="AG6153" s="119"/>
      <c r="AH6153" s="119"/>
      <c r="AI6153" s="119"/>
      <c r="AJ6153" s="119" t="str">
        <f t="shared" si="387"/>
        <v>NA</v>
      </c>
      <c r="AK6153" s="190"/>
      <c r="AL6153" s="191"/>
    </row>
    <row r="6154" spans="1:38" x14ac:dyDescent="0.25">
      <c r="A6154" t="s">
        <v>25791</v>
      </c>
      <c r="B6154" t="s">
        <v>25789</v>
      </c>
      <c r="C6154" t="s">
        <v>25790</v>
      </c>
      <c r="D6154" t="s">
        <v>748</v>
      </c>
      <c r="E6154" t="s">
        <v>1910</v>
      </c>
      <c r="F6154" t="s">
        <v>54</v>
      </c>
      <c r="G6154"/>
      <c r="H6154" t="s">
        <v>47285</v>
      </c>
      <c r="I6154" t="s">
        <v>53830</v>
      </c>
      <c r="J6154" t="s">
        <v>25792</v>
      </c>
      <c r="K6154" t="s">
        <v>105</v>
      </c>
      <c r="L6154" s="119" t="str">
        <f t="shared" si="384"/>
        <v>NA</v>
      </c>
      <c r="M6154" s="119"/>
      <c r="N6154" s="120" t="str">
        <f t="shared" si="385"/>
        <v>NA</v>
      </c>
      <c r="O6154" s="120"/>
      <c r="P6154"/>
      <c r="Q6154"/>
      <c r="R6154"/>
      <c r="S6154"/>
      <c r="T6154"/>
      <c r="U6154" t="s">
        <v>22091</v>
      </c>
      <c r="V6154" t="s">
        <v>22089</v>
      </c>
      <c r="W6154" t="s">
        <v>22090</v>
      </c>
      <c r="X6154" t="s">
        <v>675</v>
      </c>
      <c r="Y6154" t="s">
        <v>324</v>
      </c>
      <c r="Z6154" t="s">
        <v>54</v>
      </c>
      <c r="AA6154"/>
      <c r="AB6154" t="s">
        <v>46591</v>
      </c>
      <c r="AC6154" t="s">
        <v>53284</v>
      </c>
      <c r="AD6154" t="s">
        <v>22092</v>
      </c>
      <c r="AE6154" t="s">
        <v>105</v>
      </c>
      <c r="AF6154" s="119" t="str">
        <f t="shared" si="386"/>
        <v>NA</v>
      </c>
      <c r="AG6154" s="119"/>
      <c r="AH6154" s="119"/>
      <c r="AI6154" s="119"/>
      <c r="AJ6154" s="119" t="str">
        <f t="shared" si="387"/>
        <v>NA</v>
      </c>
      <c r="AK6154" s="190"/>
      <c r="AL6154" s="191"/>
    </row>
    <row r="6155" spans="1:38" x14ac:dyDescent="0.25">
      <c r="A6155" t="s">
        <v>25591</v>
      </c>
      <c r="B6155" t="s">
        <v>25589</v>
      </c>
      <c r="C6155" t="s">
        <v>25590</v>
      </c>
      <c r="D6155" t="s">
        <v>748</v>
      </c>
      <c r="E6155" t="s">
        <v>9173</v>
      </c>
      <c r="F6155" t="s">
        <v>54</v>
      </c>
      <c r="G6155"/>
      <c r="H6155" t="s">
        <v>47286</v>
      </c>
      <c r="I6155" t="s">
        <v>53831</v>
      </c>
      <c r="J6155" t="s">
        <v>25591</v>
      </c>
      <c r="K6155" t="s">
        <v>105</v>
      </c>
      <c r="L6155" s="119" t="str">
        <f t="shared" si="384"/>
        <v>NA</v>
      </c>
      <c r="M6155" s="119"/>
      <c r="N6155" s="120" t="str">
        <f t="shared" si="385"/>
        <v>NA</v>
      </c>
      <c r="O6155" s="120"/>
      <c r="P6155"/>
      <c r="Q6155"/>
      <c r="R6155"/>
      <c r="S6155"/>
      <c r="T6155"/>
      <c r="U6155" t="s">
        <v>7690</v>
      </c>
      <c r="V6155" t="s">
        <v>7688</v>
      </c>
      <c r="W6155" t="s">
        <v>7689</v>
      </c>
      <c r="X6155" t="s">
        <v>675</v>
      </c>
      <c r="Y6155" t="s">
        <v>324</v>
      </c>
      <c r="Z6155" t="s">
        <v>54</v>
      </c>
      <c r="AA6155"/>
      <c r="AB6155" t="s">
        <v>46592</v>
      </c>
      <c r="AC6155" t="s">
        <v>53284</v>
      </c>
      <c r="AD6155" t="s">
        <v>7691</v>
      </c>
      <c r="AE6155" t="s">
        <v>105</v>
      </c>
      <c r="AF6155" s="119" t="str">
        <f t="shared" si="386"/>
        <v>NA</v>
      </c>
      <c r="AG6155" s="119"/>
      <c r="AH6155" s="119"/>
      <c r="AI6155" s="119"/>
      <c r="AJ6155" s="119" t="str">
        <f t="shared" si="387"/>
        <v>NA</v>
      </c>
      <c r="AK6155" s="190"/>
      <c r="AL6155" s="191"/>
    </row>
    <row r="6156" spans="1:38" x14ac:dyDescent="0.25">
      <c r="A6156" t="s">
        <v>25838</v>
      </c>
      <c r="B6156" t="s">
        <v>25836</v>
      </c>
      <c r="C6156" t="s">
        <v>25837</v>
      </c>
      <c r="D6156" t="s">
        <v>748</v>
      </c>
      <c r="E6156" t="s">
        <v>2760</v>
      </c>
      <c r="F6156" t="s">
        <v>54</v>
      </c>
      <c r="G6156"/>
      <c r="H6156" t="s">
        <v>47287</v>
      </c>
      <c r="I6156" t="s">
        <v>53832</v>
      </c>
      <c r="J6156" t="s">
        <v>25839</v>
      </c>
      <c r="K6156" t="s">
        <v>105</v>
      </c>
      <c r="L6156" s="119" t="str">
        <f t="shared" si="384"/>
        <v>NA</v>
      </c>
      <c r="M6156" s="119"/>
      <c r="N6156" s="120" t="str">
        <f t="shared" si="385"/>
        <v>NA</v>
      </c>
      <c r="O6156" s="120"/>
      <c r="P6156"/>
      <c r="Q6156"/>
      <c r="R6156"/>
      <c r="S6156"/>
      <c r="T6156"/>
      <c r="U6156" t="s">
        <v>10184</v>
      </c>
      <c r="V6156" t="s">
        <v>10182</v>
      </c>
      <c r="W6156" t="s">
        <v>10183</v>
      </c>
      <c r="X6156" t="s">
        <v>675</v>
      </c>
      <c r="Y6156" t="s">
        <v>324</v>
      </c>
      <c r="Z6156" t="s">
        <v>54</v>
      </c>
      <c r="AA6156"/>
      <c r="AB6156" t="s">
        <v>46592</v>
      </c>
      <c r="AC6156" t="s">
        <v>53284</v>
      </c>
      <c r="AD6156" t="s">
        <v>10185</v>
      </c>
      <c r="AE6156" t="s">
        <v>105</v>
      </c>
      <c r="AF6156" s="119" t="str">
        <f t="shared" si="386"/>
        <v>NA</v>
      </c>
      <c r="AG6156" s="119"/>
      <c r="AH6156" s="119"/>
      <c r="AI6156" s="119"/>
      <c r="AJ6156" s="119" t="str">
        <f t="shared" si="387"/>
        <v>NA</v>
      </c>
      <c r="AK6156" s="190"/>
      <c r="AL6156" s="191"/>
    </row>
    <row r="6157" spans="1:38" x14ac:dyDescent="0.25">
      <c r="A6157" t="s">
        <v>25728</v>
      </c>
      <c r="B6157" t="s">
        <v>25726</v>
      </c>
      <c r="C6157" t="s">
        <v>25727</v>
      </c>
      <c r="D6157" t="s">
        <v>748</v>
      </c>
      <c r="E6157" t="s">
        <v>5397</v>
      </c>
      <c r="F6157" t="s">
        <v>54</v>
      </c>
      <c r="G6157"/>
      <c r="H6157" t="s">
        <v>47288</v>
      </c>
      <c r="I6157" t="s">
        <v>53833</v>
      </c>
      <c r="J6157" t="s">
        <v>25728</v>
      </c>
      <c r="K6157" t="s">
        <v>105</v>
      </c>
      <c r="L6157" s="119" t="str">
        <f t="shared" si="384"/>
        <v>NA</v>
      </c>
      <c r="M6157" s="119"/>
      <c r="N6157" s="120" t="str">
        <f t="shared" si="385"/>
        <v>NA</v>
      </c>
      <c r="O6157" s="120"/>
      <c r="P6157"/>
      <c r="Q6157"/>
      <c r="R6157"/>
      <c r="S6157"/>
      <c r="T6157"/>
      <c r="U6157" t="s">
        <v>9304</v>
      </c>
      <c r="V6157" t="s">
        <v>9302</v>
      </c>
      <c r="W6157" t="s">
        <v>9303</v>
      </c>
      <c r="X6157" t="s">
        <v>675</v>
      </c>
      <c r="Y6157" t="s">
        <v>324</v>
      </c>
      <c r="Z6157" t="s">
        <v>54</v>
      </c>
      <c r="AA6157"/>
      <c r="AB6157" t="s">
        <v>46592</v>
      </c>
      <c r="AC6157" t="s">
        <v>53284</v>
      </c>
      <c r="AD6157"/>
      <c r="AE6157" t="s">
        <v>105</v>
      </c>
      <c r="AF6157" s="119" t="str">
        <f t="shared" si="386"/>
        <v>NA</v>
      </c>
      <c r="AG6157" s="119"/>
      <c r="AH6157" s="119"/>
      <c r="AI6157" s="119"/>
      <c r="AJ6157" s="119" t="str">
        <f t="shared" si="387"/>
        <v>NA</v>
      </c>
      <c r="AK6157" s="190"/>
      <c r="AL6157" s="191"/>
    </row>
    <row r="6158" spans="1:38" x14ac:dyDescent="0.25">
      <c r="A6158" t="s">
        <v>25032</v>
      </c>
      <c r="B6158" t="s">
        <v>25030</v>
      </c>
      <c r="C6158" t="s">
        <v>25031</v>
      </c>
      <c r="D6158" t="s">
        <v>748</v>
      </c>
      <c r="E6158" t="s">
        <v>553</v>
      </c>
      <c r="F6158" t="s">
        <v>54</v>
      </c>
      <c r="G6158"/>
      <c r="H6158" t="s">
        <v>47289</v>
      </c>
      <c r="I6158" t="s">
        <v>53834</v>
      </c>
      <c r="J6158" t="s">
        <v>25033</v>
      </c>
      <c r="K6158" t="s">
        <v>105</v>
      </c>
      <c r="L6158" s="119" t="str">
        <f t="shared" si="384"/>
        <v>NA</v>
      </c>
      <c r="M6158" s="119"/>
      <c r="N6158" s="120" t="str">
        <f t="shared" si="385"/>
        <v>NA</v>
      </c>
      <c r="O6158" s="120"/>
      <c r="P6158"/>
      <c r="Q6158"/>
      <c r="R6158"/>
      <c r="S6158"/>
      <c r="T6158"/>
      <c r="U6158" t="s">
        <v>21362</v>
      </c>
      <c r="V6158" t="s">
        <v>21360</v>
      </c>
      <c r="W6158" t="s">
        <v>21361</v>
      </c>
      <c r="X6158" t="s">
        <v>675</v>
      </c>
      <c r="Y6158" t="s">
        <v>324</v>
      </c>
      <c r="Z6158" t="s">
        <v>54</v>
      </c>
      <c r="AA6158"/>
      <c r="AB6158" t="s">
        <v>46591</v>
      </c>
      <c r="AC6158" t="s">
        <v>53284</v>
      </c>
      <c r="AD6158" t="s">
        <v>21363</v>
      </c>
      <c r="AE6158" t="s">
        <v>105</v>
      </c>
      <c r="AF6158" s="119" t="str">
        <f t="shared" si="386"/>
        <v>NA</v>
      </c>
      <c r="AG6158" s="119"/>
      <c r="AH6158" s="119"/>
      <c r="AI6158" s="119"/>
      <c r="AJ6158" s="119" t="str">
        <f t="shared" si="387"/>
        <v>NA</v>
      </c>
      <c r="AK6158" s="190"/>
      <c r="AL6158" s="191"/>
    </row>
    <row r="6159" spans="1:38" x14ac:dyDescent="0.25">
      <c r="A6159" t="s">
        <v>24369</v>
      </c>
      <c r="B6159" t="s">
        <v>24367</v>
      </c>
      <c r="C6159" t="s">
        <v>24368</v>
      </c>
      <c r="D6159" t="s">
        <v>748</v>
      </c>
      <c r="E6159" t="s">
        <v>553</v>
      </c>
      <c r="F6159" t="s">
        <v>54</v>
      </c>
      <c r="G6159"/>
      <c r="H6159" t="s">
        <v>47289</v>
      </c>
      <c r="I6159" t="s">
        <v>53834</v>
      </c>
      <c r="J6159" t="s">
        <v>24370</v>
      </c>
      <c r="K6159" t="s">
        <v>105</v>
      </c>
      <c r="L6159" s="119" t="str">
        <f t="shared" si="384"/>
        <v>NA</v>
      </c>
      <c r="M6159" s="119"/>
      <c r="N6159" s="120" t="str">
        <f t="shared" si="385"/>
        <v>NA</v>
      </c>
      <c r="O6159" s="120"/>
      <c r="P6159"/>
      <c r="Q6159"/>
      <c r="R6159"/>
      <c r="S6159"/>
      <c r="T6159"/>
      <c r="U6159" t="s">
        <v>15203</v>
      </c>
      <c r="V6159" t="s">
        <v>15201</v>
      </c>
      <c r="W6159" t="s">
        <v>15202</v>
      </c>
      <c r="X6159" t="s">
        <v>675</v>
      </c>
      <c r="Y6159" t="s">
        <v>324</v>
      </c>
      <c r="Z6159" t="s">
        <v>54</v>
      </c>
      <c r="AA6159"/>
      <c r="AB6159" t="s">
        <v>46591</v>
      </c>
      <c r="AC6159" t="s">
        <v>53284</v>
      </c>
      <c r="AD6159" t="s">
        <v>15204</v>
      </c>
      <c r="AE6159" t="s">
        <v>105</v>
      </c>
      <c r="AF6159" s="119" t="str">
        <f t="shared" si="386"/>
        <v>NA</v>
      </c>
      <c r="AG6159" s="119"/>
      <c r="AH6159" s="119"/>
      <c r="AI6159" s="119"/>
      <c r="AJ6159" s="119" t="str">
        <f t="shared" si="387"/>
        <v>NA</v>
      </c>
      <c r="AK6159" s="190"/>
      <c r="AL6159" s="191"/>
    </row>
    <row r="6160" spans="1:38" x14ac:dyDescent="0.25">
      <c r="A6160" t="s">
        <v>25117</v>
      </c>
      <c r="B6160" t="s">
        <v>25115</v>
      </c>
      <c r="C6160" t="s">
        <v>25116</v>
      </c>
      <c r="D6160" t="s">
        <v>748</v>
      </c>
      <c r="E6160" t="s">
        <v>553</v>
      </c>
      <c r="F6160" t="s">
        <v>54</v>
      </c>
      <c r="G6160"/>
      <c r="H6160" t="s">
        <v>47289</v>
      </c>
      <c r="I6160" t="s">
        <v>53834</v>
      </c>
      <c r="J6160" t="s">
        <v>25118</v>
      </c>
      <c r="K6160" t="s">
        <v>105</v>
      </c>
      <c r="L6160" s="119" t="str">
        <f t="shared" si="384"/>
        <v>NA</v>
      </c>
      <c r="M6160" s="119"/>
      <c r="N6160" s="120" t="str">
        <f t="shared" si="385"/>
        <v>NA</v>
      </c>
      <c r="O6160" s="120"/>
      <c r="P6160"/>
      <c r="Q6160"/>
      <c r="R6160"/>
      <c r="S6160"/>
      <c r="T6160"/>
      <c r="U6160" t="s">
        <v>15207</v>
      </c>
      <c r="V6160" t="s">
        <v>15205</v>
      </c>
      <c r="W6160" t="s">
        <v>15206</v>
      </c>
      <c r="X6160" t="s">
        <v>675</v>
      </c>
      <c r="Y6160" t="s">
        <v>324</v>
      </c>
      <c r="Z6160" t="s">
        <v>54</v>
      </c>
      <c r="AA6160"/>
      <c r="AB6160" t="s">
        <v>46591</v>
      </c>
      <c r="AC6160" t="s">
        <v>53284</v>
      </c>
      <c r="AD6160" t="s">
        <v>15208</v>
      </c>
      <c r="AE6160" t="s">
        <v>105</v>
      </c>
      <c r="AF6160" s="119" t="str">
        <f t="shared" si="386"/>
        <v>NA</v>
      </c>
      <c r="AG6160" s="119"/>
      <c r="AH6160" s="119"/>
      <c r="AI6160" s="119"/>
      <c r="AJ6160" s="119" t="str">
        <f t="shared" si="387"/>
        <v>NA</v>
      </c>
      <c r="AK6160" s="190"/>
      <c r="AL6160" s="191"/>
    </row>
    <row r="6161" spans="1:38" x14ac:dyDescent="0.25">
      <c r="A6161" t="s">
        <v>24787</v>
      </c>
      <c r="B6161" t="s">
        <v>24785</v>
      </c>
      <c r="C6161" t="s">
        <v>24786</v>
      </c>
      <c r="D6161" t="s">
        <v>748</v>
      </c>
      <c r="E6161" t="s">
        <v>553</v>
      </c>
      <c r="F6161" t="s">
        <v>54</v>
      </c>
      <c r="G6161"/>
      <c r="H6161" t="s">
        <v>47289</v>
      </c>
      <c r="I6161" t="s">
        <v>53834</v>
      </c>
      <c r="J6161" t="s">
        <v>24788</v>
      </c>
      <c r="K6161" t="s">
        <v>105</v>
      </c>
      <c r="L6161" s="119" t="str">
        <f t="shared" si="384"/>
        <v>NA</v>
      </c>
      <c r="M6161" s="119"/>
      <c r="N6161" s="120" t="str">
        <f t="shared" si="385"/>
        <v>NA</v>
      </c>
      <c r="O6161" s="120"/>
      <c r="P6161"/>
      <c r="Q6161"/>
      <c r="R6161"/>
      <c r="S6161"/>
      <c r="T6161"/>
      <c r="U6161" t="s">
        <v>10592</v>
      </c>
      <c r="V6161" t="s">
        <v>10590</v>
      </c>
      <c r="W6161" t="s">
        <v>10591</v>
      </c>
      <c r="X6161" t="s">
        <v>675</v>
      </c>
      <c r="Y6161" t="s">
        <v>324</v>
      </c>
      <c r="Z6161" t="s">
        <v>54</v>
      </c>
      <c r="AA6161"/>
      <c r="AB6161" t="s">
        <v>46591</v>
      </c>
      <c r="AC6161" t="s">
        <v>53284</v>
      </c>
      <c r="AD6161"/>
      <c r="AE6161" t="s">
        <v>105</v>
      </c>
      <c r="AF6161" s="119" t="str">
        <f t="shared" si="386"/>
        <v>NA</v>
      </c>
      <c r="AG6161" s="119"/>
      <c r="AH6161" s="119"/>
      <c r="AI6161" s="119"/>
      <c r="AJ6161" s="119" t="str">
        <f t="shared" si="387"/>
        <v>NA</v>
      </c>
      <c r="AK6161" s="190"/>
      <c r="AL6161" s="191"/>
    </row>
    <row r="6162" spans="1:38" x14ac:dyDescent="0.25">
      <c r="A6162" t="s">
        <v>26800</v>
      </c>
      <c r="B6162" t="s">
        <v>26798</v>
      </c>
      <c r="C6162" t="s">
        <v>26799</v>
      </c>
      <c r="D6162" t="s">
        <v>748</v>
      </c>
      <c r="E6162" t="s">
        <v>553</v>
      </c>
      <c r="F6162" t="s">
        <v>54</v>
      </c>
      <c r="G6162"/>
      <c r="H6162" t="s">
        <v>47289</v>
      </c>
      <c r="I6162" t="s">
        <v>53834</v>
      </c>
      <c r="J6162"/>
      <c r="K6162" t="s">
        <v>105</v>
      </c>
      <c r="L6162" s="119" t="str">
        <f t="shared" si="384"/>
        <v>NA</v>
      </c>
      <c r="M6162" s="119"/>
      <c r="N6162" s="120" t="str">
        <f t="shared" si="385"/>
        <v>NA</v>
      </c>
      <c r="O6162" s="120"/>
      <c r="P6162"/>
      <c r="Q6162"/>
      <c r="R6162"/>
      <c r="S6162"/>
      <c r="T6162"/>
      <c r="U6162" t="s">
        <v>11534</v>
      </c>
      <c r="V6162" t="s">
        <v>11532</v>
      </c>
      <c r="W6162" t="s">
        <v>11533</v>
      </c>
      <c r="X6162" t="s">
        <v>675</v>
      </c>
      <c r="Y6162" t="s">
        <v>324</v>
      </c>
      <c r="Z6162" t="s">
        <v>54</v>
      </c>
      <c r="AA6162"/>
      <c r="AB6162" t="s">
        <v>46591</v>
      </c>
      <c r="AC6162" t="s">
        <v>53284</v>
      </c>
      <c r="AD6162"/>
      <c r="AE6162" t="s">
        <v>105</v>
      </c>
      <c r="AF6162" s="119" t="str">
        <f t="shared" si="386"/>
        <v>NA</v>
      </c>
      <c r="AG6162" s="119"/>
      <c r="AH6162" s="119"/>
      <c r="AI6162" s="119"/>
      <c r="AJ6162" s="119" t="str">
        <f t="shared" si="387"/>
        <v>NA</v>
      </c>
      <c r="AK6162" s="190"/>
      <c r="AL6162" s="191"/>
    </row>
    <row r="6163" spans="1:38" x14ac:dyDescent="0.25">
      <c r="A6163" t="s">
        <v>26408</v>
      </c>
      <c r="B6163" t="s">
        <v>26406</v>
      </c>
      <c r="C6163" t="s">
        <v>26407</v>
      </c>
      <c r="D6163" t="s">
        <v>748</v>
      </c>
      <c r="E6163" t="s">
        <v>553</v>
      </c>
      <c r="F6163" t="s">
        <v>54</v>
      </c>
      <c r="G6163"/>
      <c r="H6163" t="s">
        <v>47289</v>
      </c>
      <c r="I6163" t="s">
        <v>53834</v>
      </c>
      <c r="J6163" t="s">
        <v>26409</v>
      </c>
      <c r="K6163" t="s">
        <v>105</v>
      </c>
      <c r="L6163" s="119" t="str">
        <f t="shared" si="384"/>
        <v>NA</v>
      </c>
      <c r="M6163" s="119"/>
      <c r="N6163" s="120" t="str">
        <f t="shared" si="385"/>
        <v>NA</v>
      </c>
      <c r="O6163" s="120"/>
      <c r="P6163"/>
      <c r="Q6163"/>
      <c r="R6163"/>
      <c r="S6163"/>
      <c r="T6163"/>
      <c r="U6163" t="s">
        <v>7255</v>
      </c>
      <c r="V6163" t="s">
        <v>7256</v>
      </c>
      <c r="W6163" t="s">
        <v>7257</v>
      </c>
      <c r="X6163" t="s">
        <v>675</v>
      </c>
      <c r="Y6163" t="s">
        <v>324</v>
      </c>
      <c r="Z6163" t="s">
        <v>54</v>
      </c>
      <c r="AA6163"/>
      <c r="AB6163" t="s">
        <v>46591</v>
      </c>
      <c r="AC6163" t="s">
        <v>53284</v>
      </c>
      <c r="AD6163" t="s">
        <v>5961</v>
      </c>
      <c r="AE6163" t="s">
        <v>105</v>
      </c>
      <c r="AF6163" s="119" t="str">
        <f t="shared" si="386"/>
        <v>NA</v>
      </c>
      <c r="AG6163" s="119"/>
      <c r="AH6163" s="119"/>
      <c r="AI6163" s="119"/>
      <c r="AJ6163" s="119" t="str">
        <f t="shared" si="387"/>
        <v>NA</v>
      </c>
      <c r="AK6163" s="190"/>
      <c r="AL6163" s="191"/>
    </row>
    <row r="6164" spans="1:38" x14ac:dyDescent="0.25">
      <c r="A6164" t="s">
        <v>24626</v>
      </c>
      <c r="B6164" t="s">
        <v>24624</v>
      </c>
      <c r="C6164" t="s">
        <v>24625</v>
      </c>
      <c r="D6164" t="s">
        <v>748</v>
      </c>
      <c r="E6164" t="s">
        <v>553</v>
      </c>
      <c r="F6164" t="s">
        <v>54</v>
      </c>
      <c r="G6164"/>
      <c r="H6164" t="s">
        <v>47289</v>
      </c>
      <c r="I6164" t="s">
        <v>53834</v>
      </c>
      <c r="J6164" t="s">
        <v>24626</v>
      </c>
      <c r="K6164" t="s">
        <v>105</v>
      </c>
      <c r="L6164" s="119" t="str">
        <f t="shared" si="384"/>
        <v>NA</v>
      </c>
      <c r="M6164" s="119"/>
      <c r="N6164" s="120" t="str">
        <f t="shared" si="385"/>
        <v>NA</v>
      </c>
      <c r="O6164" s="120"/>
      <c r="P6164"/>
      <c r="Q6164"/>
      <c r="R6164"/>
      <c r="S6164"/>
      <c r="T6164"/>
      <c r="U6164" t="s">
        <v>10457</v>
      </c>
      <c r="V6164" t="s">
        <v>10455</v>
      </c>
      <c r="W6164" t="s">
        <v>10456</v>
      </c>
      <c r="X6164" t="s">
        <v>675</v>
      </c>
      <c r="Y6164" t="s">
        <v>324</v>
      </c>
      <c r="Z6164" t="s">
        <v>54</v>
      </c>
      <c r="AA6164"/>
      <c r="AB6164" t="s">
        <v>46591</v>
      </c>
      <c r="AC6164" t="s">
        <v>53284</v>
      </c>
      <c r="AD6164" t="s">
        <v>10458</v>
      </c>
      <c r="AE6164" t="s">
        <v>105</v>
      </c>
      <c r="AF6164" s="119" t="str">
        <f t="shared" si="386"/>
        <v>NA</v>
      </c>
      <c r="AG6164" s="119"/>
      <c r="AH6164" s="119"/>
      <c r="AI6164" s="119"/>
      <c r="AJ6164" s="119" t="str">
        <f t="shared" si="387"/>
        <v>NA</v>
      </c>
      <c r="AK6164" s="190"/>
      <c r="AL6164" s="191"/>
    </row>
    <row r="6165" spans="1:38" x14ac:dyDescent="0.25">
      <c r="A6165" t="s">
        <v>24241</v>
      </c>
      <c r="B6165" t="s">
        <v>24239</v>
      </c>
      <c r="C6165" t="s">
        <v>24240</v>
      </c>
      <c r="D6165" t="s">
        <v>748</v>
      </c>
      <c r="E6165" t="s">
        <v>1663</v>
      </c>
      <c r="F6165" t="s">
        <v>54</v>
      </c>
      <c r="G6165"/>
      <c r="H6165" t="s">
        <v>47290</v>
      </c>
      <c r="I6165" t="s">
        <v>53835</v>
      </c>
      <c r="J6165" t="s">
        <v>24241</v>
      </c>
      <c r="K6165" t="s">
        <v>105</v>
      </c>
      <c r="L6165" s="119" t="str">
        <f t="shared" si="384"/>
        <v>NA</v>
      </c>
      <c r="M6165" s="119"/>
      <c r="N6165" s="120" t="str">
        <f t="shared" si="385"/>
        <v>NA</v>
      </c>
      <c r="O6165" s="120"/>
      <c r="P6165"/>
      <c r="Q6165"/>
      <c r="R6165"/>
      <c r="S6165"/>
      <c r="T6165"/>
      <c r="U6165" t="s">
        <v>22047</v>
      </c>
      <c r="V6165" t="s">
        <v>22046</v>
      </c>
      <c r="W6165" t="s">
        <v>16692</v>
      </c>
      <c r="X6165" t="s">
        <v>675</v>
      </c>
      <c r="Y6165" t="s">
        <v>11511</v>
      </c>
      <c r="Z6165" t="s">
        <v>54</v>
      </c>
      <c r="AA6165"/>
      <c r="AB6165" t="s">
        <v>46593</v>
      </c>
      <c r="AC6165" t="s">
        <v>53285</v>
      </c>
      <c r="AD6165" t="s">
        <v>22048</v>
      </c>
      <c r="AE6165" t="s">
        <v>565</v>
      </c>
      <c r="AF6165" s="119" t="str">
        <f t="shared" si="386"/>
        <v>NA</v>
      </c>
      <c r="AG6165" s="119"/>
      <c r="AH6165" s="119"/>
      <c r="AI6165" s="119"/>
      <c r="AJ6165" s="119" t="str">
        <f t="shared" si="387"/>
        <v>NA</v>
      </c>
      <c r="AK6165" s="190"/>
      <c r="AL6165" s="191"/>
    </row>
    <row r="6166" spans="1:38" x14ac:dyDescent="0.25">
      <c r="A6166" t="s">
        <v>25011</v>
      </c>
      <c r="B6166" t="s">
        <v>25009</v>
      </c>
      <c r="C6166" t="s">
        <v>25010</v>
      </c>
      <c r="D6166" t="s">
        <v>748</v>
      </c>
      <c r="E6166" t="s">
        <v>25012</v>
      </c>
      <c r="F6166" t="s">
        <v>54</v>
      </c>
      <c r="G6166"/>
      <c r="H6166" t="s">
        <v>47291</v>
      </c>
      <c r="I6166" t="s">
        <v>53836</v>
      </c>
      <c r="J6166" t="s">
        <v>25011</v>
      </c>
      <c r="K6166" t="s">
        <v>105</v>
      </c>
      <c r="L6166" s="119" t="str">
        <f t="shared" si="384"/>
        <v>NA</v>
      </c>
      <c r="M6166" s="119"/>
      <c r="N6166" s="120" t="str">
        <f t="shared" si="385"/>
        <v>NA</v>
      </c>
      <c r="O6166" s="120"/>
      <c r="P6166"/>
      <c r="Q6166"/>
      <c r="R6166"/>
      <c r="S6166"/>
      <c r="T6166"/>
      <c r="U6166" t="s">
        <v>11510</v>
      </c>
      <c r="V6166" t="s">
        <v>11508</v>
      </c>
      <c r="W6166" t="s">
        <v>11509</v>
      </c>
      <c r="X6166" t="s">
        <v>675</v>
      </c>
      <c r="Y6166" t="s">
        <v>11511</v>
      </c>
      <c r="Z6166" t="s">
        <v>54</v>
      </c>
      <c r="AA6166"/>
      <c r="AB6166" t="s">
        <v>46594</v>
      </c>
      <c r="AC6166" t="s">
        <v>53285</v>
      </c>
      <c r="AD6166"/>
      <c r="AE6166" t="s">
        <v>105</v>
      </c>
      <c r="AF6166" s="119" t="str">
        <f t="shared" si="386"/>
        <v>NA</v>
      </c>
      <c r="AG6166" s="119"/>
      <c r="AH6166" s="119"/>
      <c r="AI6166" s="119"/>
      <c r="AJ6166" s="119" t="str">
        <f t="shared" si="387"/>
        <v>NA</v>
      </c>
      <c r="AK6166" s="190"/>
      <c r="AL6166" s="191"/>
    </row>
    <row r="6167" spans="1:38" x14ac:dyDescent="0.25">
      <c r="A6167" t="s">
        <v>26898</v>
      </c>
      <c r="B6167" t="s">
        <v>26896</v>
      </c>
      <c r="C6167" t="s">
        <v>26897</v>
      </c>
      <c r="D6167" t="s">
        <v>748</v>
      </c>
      <c r="E6167" t="s">
        <v>2137</v>
      </c>
      <c r="F6167" t="s">
        <v>54</v>
      </c>
      <c r="G6167"/>
      <c r="H6167" t="s">
        <v>47292</v>
      </c>
      <c r="I6167" t="s">
        <v>53837</v>
      </c>
      <c r="J6167" t="s">
        <v>26898</v>
      </c>
      <c r="K6167" t="s">
        <v>105</v>
      </c>
      <c r="L6167" s="119" t="str">
        <f t="shared" si="384"/>
        <v>NA</v>
      </c>
      <c r="M6167" s="119"/>
      <c r="N6167" s="120" t="str">
        <f t="shared" si="385"/>
        <v>NA</v>
      </c>
      <c r="O6167" s="120"/>
      <c r="P6167"/>
      <c r="Q6167"/>
      <c r="R6167"/>
      <c r="S6167"/>
      <c r="T6167"/>
      <c r="U6167" t="s">
        <v>12764</v>
      </c>
      <c r="V6167" t="s">
        <v>12762</v>
      </c>
      <c r="W6167" t="s">
        <v>12763</v>
      </c>
      <c r="X6167" t="s">
        <v>675</v>
      </c>
      <c r="Y6167" t="s">
        <v>12765</v>
      </c>
      <c r="Z6167" t="s">
        <v>54</v>
      </c>
      <c r="AA6167"/>
      <c r="AB6167" t="s">
        <v>46595</v>
      </c>
      <c r="AC6167" t="s">
        <v>53286</v>
      </c>
      <c r="AD6167"/>
      <c r="AE6167" t="s">
        <v>105</v>
      </c>
      <c r="AF6167" s="119" t="str">
        <f t="shared" si="386"/>
        <v>NA</v>
      </c>
      <c r="AG6167" s="119"/>
      <c r="AH6167" s="119"/>
      <c r="AI6167" s="119"/>
      <c r="AJ6167" s="119" t="str">
        <f t="shared" si="387"/>
        <v>NA</v>
      </c>
      <c r="AK6167" s="190"/>
      <c r="AL6167" s="191"/>
    </row>
    <row r="6168" spans="1:38" x14ac:dyDescent="0.25">
      <c r="A6168" t="s">
        <v>26374</v>
      </c>
      <c r="B6168" t="s">
        <v>26373</v>
      </c>
      <c r="C6168" t="s">
        <v>26366</v>
      </c>
      <c r="D6168" t="s">
        <v>748</v>
      </c>
      <c r="E6168" t="s">
        <v>309</v>
      </c>
      <c r="F6168" t="s">
        <v>54</v>
      </c>
      <c r="G6168"/>
      <c r="H6168" t="s">
        <v>47293</v>
      </c>
      <c r="I6168" t="s">
        <v>53838</v>
      </c>
      <c r="J6168"/>
      <c r="K6168" t="s">
        <v>105</v>
      </c>
      <c r="L6168" s="119" t="str">
        <f t="shared" si="384"/>
        <v>NA</v>
      </c>
      <c r="M6168" s="119"/>
      <c r="N6168" s="120" t="str">
        <f t="shared" si="385"/>
        <v>NA</v>
      </c>
      <c r="O6168" s="120"/>
      <c r="P6168"/>
      <c r="Q6168"/>
      <c r="R6168"/>
      <c r="S6168"/>
      <c r="T6168"/>
      <c r="U6168" t="s">
        <v>12764</v>
      </c>
      <c r="V6168" t="s">
        <v>12766</v>
      </c>
      <c r="W6168" t="s">
        <v>12767</v>
      </c>
      <c r="X6168" t="s">
        <v>675</v>
      </c>
      <c r="Y6168" t="s">
        <v>12765</v>
      </c>
      <c r="Z6168" t="s">
        <v>54</v>
      </c>
      <c r="AA6168"/>
      <c r="AB6168" t="s">
        <v>46595</v>
      </c>
      <c r="AC6168" t="s">
        <v>53286</v>
      </c>
      <c r="AD6168"/>
      <c r="AE6168" t="s">
        <v>105</v>
      </c>
      <c r="AF6168" s="119" t="str">
        <f t="shared" si="386"/>
        <v>NA</v>
      </c>
      <c r="AG6168" s="119"/>
      <c r="AH6168" s="119"/>
      <c r="AI6168" s="119"/>
      <c r="AJ6168" s="119" t="str">
        <f t="shared" si="387"/>
        <v>NA</v>
      </c>
      <c r="AK6168" s="190"/>
      <c r="AL6168" s="191"/>
    </row>
    <row r="6169" spans="1:38" x14ac:dyDescent="0.25">
      <c r="A6169" t="s">
        <v>26367</v>
      </c>
      <c r="B6169" t="s">
        <v>26365</v>
      </c>
      <c r="C6169" t="s">
        <v>26366</v>
      </c>
      <c r="D6169" t="s">
        <v>748</v>
      </c>
      <c r="E6169" t="s">
        <v>309</v>
      </c>
      <c r="F6169" t="s">
        <v>54</v>
      </c>
      <c r="G6169"/>
      <c r="H6169" t="s">
        <v>47293</v>
      </c>
      <c r="I6169" t="s">
        <v>53838</v>
      </c>
      <c r="J6169" t="s">
        <v>26368</v>
      </c>
      <c r="K6169" t="s">
        <v>105</v>
      </c>
      <c r="L6169" s="119" t="str">
        <f t="shared" si="384"/>
        <v>NA</v>
      </c>
      <c r="M6169" s="119"/>
      <c r="N6169" s="120" t="str">
        <f t="shared" si="385"/>
        <v>NA</v>
      </c>
      <c r="O6169" s="120"/>
      <c r="P6169"/>
      <c r="Q6169"/>
      <c r="R6169"/>
      <c r="S6169"/>
      <c r="T6169"/>
      <c r="U6169" t="s">
        <v>6704</v>
      </c>
      <c r="V6169" t="s">
        <v>6702</v>
      </c>
      <c r="W6169" t="s">
        <v>6703</v>
      </c>
      <c r="X6169" t="s">
        <v>675</v>
      </c>
      <c r="Y6169" t="s">
        <v>6705</v>
      </c>
      <c r="Z6169" t="s">
        <v>54</v>
      </c>
      <c r="AA6169"/>
      <c r="AB6169" t="s">
        <v>46596</v>
      </c>
      <c r="AC6169" t="s">
        <v>53287</v>
      </c>
      <c r="AD6169"/>
      <c r="AE6169" t="s">
        <v>105</v>
      </c>
      <c r="AF6169" s="119" t="str">
        <f t="shared" si="386"/>
        <v>NA</v>
      </c>
      <c r="AG6169" s="119"/>
      <c r="AH6169" s="119"/>
      <c r="AI6169" s="119"/>
      <c r="AJ6169" s="119" t="str">
        <f t="shared" si="387"/>
        <v>NA</v>
      </c>
      <c r="AK6169" s="190"/>
      <c r="AL6169" s="191"/>
    </row>
    <row r="6170" spans="1:38" x14ac:dyDescent="0.25">
      <c r="A6170" t="s">
        <v>24809</v>
      </c>
      <c r="B6170" t="s">
        <v>24808</v>
      </c>
      <c r="C6170" t="s">
        <v>24806</v>
      </c>
      <c r="D6170" t="s">
        <v>748</v>
      </c>
      <c r="E6170" t="s">
        <v>309</v>
      </c>
      <c r="F6170" t="s">
        <v>54</v>
      </c>
      <c r="G6170"/>
      <c r="H6170" t="s">
        <v>47294</v>
      </c>
      <c r="I6170" t="s">
        <v>53838</v>
      </c>
      <c r="J6170"/>
      <c r="K6170" t="s">
        <v>105</v>
      </c>
      <c r="L6170" s="119" t="str">
        <f t="shared" si="384"/>
        <v>NA</v>
      </c>
      <c r="M6170" s="119"/>
      <c r="N6170" s="120" t="str">
        <f t="shared" si="385"/>
        <v>NA</v>
      </c>
      <c r="O6170" s="120"/>
      <c r="P6170"/>
      <c r="Q6170"/>
      <c r="R6170"/>
      <c r="S6170"/>
      <c r="T6170"/>
      <c r="U6170" t="s">
        <v>21922</v>
      </c>
      <c r="V6170" t="s">
        <v>21920</v>
      </c>
      <c r="W6170" t="s">
        <v>21921</v>
      </c>
      <c r="X6170" t="s">
        <v>675</v>
      </c>
      <c r="Y6170" t="s">
        <v>1384</v>
      </c>
      <c r="Z6170" t="s">
        <v>54</v>
      </c>
      <c r="AA6170"/>
      <c r="AB6170" t="s">
        <v>46597</v>
      </c>
      <c r="AC6170" t="s">
        <v>53288</v>
      </c>
      <c r="AD6170"/>
      <c r="AE6170" t="s">
        <v>105</v>
      </c>
      <c r="AF6170" s="119" t="str">
        <f t="shared" si="386"/>
        <v>NA</v>
      </c>
      <c r="AG6170" s="119"/>
      <c r="AH6170" s="119"/>
      <c r="AI6170" s="119"/>
      <c r="AJ6170" s="119" t="str">
        <f t="shared" si="387"/>
        <v>NA</v>
      </c>
      <c r="AK6170" s="190"/>
      <c r="AL6170" s="191"/>
    </row>
    <row r="6171" spans="1:38" x14ac:dyDescent="0.25">
      <c r="A6171" t="s">
        <v>24807</v>
      </c>
      <c r="B6171" t="s">
        <v>24805</v>
      </c>
      <c r="C6171" t="s">
        <v>24806</v>
      </c>
      <c r="D6171" t="s">
        <v>748</v>
      </c>
      <c r="E6171" t="s">
        <v>309</v>
      </c>
      <c r="F6171" t="s">
        <v>54</v>
      </c>
      <c r="G6171"/>
      <c r="H6171" t="s">
        <v>47294</v>
      </c>
      <c r="I6171" t="s">
        <v>53838</v>
      </c>
      <c r="J6171"/>
      <c r="K6171" t="s">
        <v>105</v>
      </c>
      <c r="L6171" s="119" t="str">
        <f t="shared" si="384"/>
        <v>NA</v>
      </c>
      <c r="M6171" s="119"/>
      <c r="N6171" s="120" t="str">
        <f t="shared" si="385"/>
        <v>NA</v>
      </c>
      <c r="O6171" s="120"/>
      <c r="P6171"/>
      <c r="Q6171"/>
      <c r="R6171"/>
      <c r="S6171"/>
      <c r="T6171"/>
      <c r="U6171" t="s">
        <v>12453</v>
      </c>
      <c r="V6171" t="s">
        <v>12451</v>
      </c>
      <c r="W6171" t="s">
        <v>12452</v>
      </c>
      <c r="X6171" t="s">
        <v>675</v>
      </c>
      <c r="Y6171" t="s">
        <v>1855</v>
      </c>
      <c r="Z6171" t="s">
        <v>54</v>
      </c>
      <c r="AA6171"/>
      <c r="AB6171" t="s">
        <v>46598</v>
      </c>
      <c r="AC6171" t="s">
        <v>53289</v>
      </c>
      <c r="AD6171" t="s">
        <v>12453</v>
      </c>
      <c r="AE6171" t="s">
        <v>565</v>
      </c>
      <c r="AF6171" s="119" t="str">
        <f t="shared" si="386"/>
        <v>NA</v>
      </c>
      <c r="AG6171" s="119"/>
      <c r="AH6171" s="119"/>
      <c r="AI6171" s="119"/>
      <c r="AJ6171" s="119" t="str">
        <f t="shared" si="387"/>
        <v>NA</v>
      </c>
      <c r="AK6171" s="190"/>
      <c r="AL6171" s="191"/>
    </row>
    <row r="6172" spans="1:38" x14ac:dyDescent="0.25">
      <c r="A6172" t="s">
        <v>25265</v>
      </c>
      <c r="B6172" t="s">
        <v>25263</v>
      </c>
      <c r="C6172" t="s">
        <v>25264</v>
      </c>
      <c r="D6172" t="s">
        <v>748</v>
      </c>
      <c r="E6172" t="s">
        <v>309</v>
      </c>
      <c r="F6172" t="s">
        <v>54</v>
      </c>
      <c r="G6172"/>
      <c r="H6172" t="s">
        <v>47293</v>
      </c>
      <c r="I6172" t="s">
        <v>53838</v>
      </c>
      <c r="J6172"/>
      <c r="K6172" t="s">
        <v>105</v>
      </c>
      <c r="L6172" s="119" t="str">
        <f t="shared" si="384"/>
        <v>NA</v>
      </c>
      <c r="M6172" s="119"/>
      <c r="N6172" s="120" t="str">
        <f t="shared" si="385"/>
        <v>NA</v>
      </c>
      <c r="O6172" s="120"/>
      <c r="P6172"/>
      <c r="Q6172"/>
      <c r="R6172"/>
      <c r="S6172"/>
      <c r="T6172"/>
      <c r="U6172" t="s">
        <v>12350</v>
      </c>
      <c r="V6172" t="s">
        <v>12348</v>
      </c>
      <c r="W6172" t="s">
        <v>12349</v>
      </c>
      <c r="X6172" t="s">
        <v>675</v>
      </c>
      <c r="Y6172" t="s">
        <v>1855</v>
      </c>
      <c r="Z6172" t="s">
        <v>54</v>
      </c>
      <c r="AA6172"/>
      <c r="AB6172" t="s">
        <v>41949</v>
      </c>
      <c r="AC6172" t="s">
        <v>53289</v>
      </c>
      <c r="AD6172" t="s">
        <v>12350</v>
      </c>
      <c r="AE6172" t="s">
        <v>105</v>
      </c>
      <c r="AF6172" s="119" t="str">
        <f t="shared" si="386"/>
        <v>NA</v>
      </c>
      <c r="AG6172" s="119"/>
      <c r="AH6172" s="119"/>
      <c r="AI6172" s="119"/>
      <c r="AJ6172" s="119" t="str">
        <f t="shared" si="387"/>
        <v>NA</v>
      </c>
      <c r="AK6172" s="190"/>
      <c r="AL6172" s="191"/>
    </row>
    <row r="6173" spans="1:38" x14ac:dyDescent="0.25">
      <c r="A6173" t="s">
        <v>23938</v>
      </c>
      <c r="B6173" t="s">
        <v>23937</v>
      </c>
      <c r="C6173" t="s">
        <v>23935</v>
      </c>
      <c r="D6173" t="s">
        <v>748</v>
      </c>
      <c r="E6173" t="s">
        <v>3601</v>
      </c>
      <c r="F6173" t="s">
        <v>54</v>
      </c>
      <c r="G6173"/>
      <c r="H6173" t="s">
        <v>47295</v>
      </c>
      <c r="I6173" t="s">
        <v>53839</v>
      </c>
      <c r="J6173"/>
      <c r="K6173" t="s">
        <v>105</v>
      </c>
      <c r="L6173" s="119" t="str">
        <f t="shared" si="384"/>
        <v>NA</v>
      </c>
      <c r="M6173" s="119"/>
      <c r="N6173" s="120" t="str">
        <f t="shared" si="385"/>
        <v>NA</v>
      </c>
      <c r="O6173" s="120"/>
      <c r="P6173"/>
      <c r="Q6173"/>
      <c r="R6173"/>
      <c r="S6173"/>
      <c r="T6173"/>
      <c r="U6173" t="s">
        <v>21972</v>
      </c>
      <c r="V6173" t="s">
        <v>21970</v>
      </c>
      <c r="W6173" t="s">
        <v>21971</v>
      </c>
      <c r="X6173" t="s">
        <v>675</v>
      </c>
      <c r="Y6173" t="s">
        <v>1855</v>
      </c>
      <c r="Z6173" t="s">
        <v>54</v>
      </c>
      <c r="AA6173"/>
      <c r="AB6173" t="s">
        <v>46598</v>
      </c>
      <c r="AC6173" t="s">
        <v>53289</v>
      </c>
      <c r="AD6173"/>
      <c r="AE6173" t="s">
        <v>105</v>
      </c>
      <c r="AF6173" s="119" t="str">
        <f t="shared" si="386"/>
        <v>NA</v>
      </c>
      <c r="AG6173" s="119"/>
      <c r="AH6173" s="119"/>
      <c r="AI6173" s="119"/>
      <c r="AJ6173" s="119" t="str">
        <f t="shared" si="387"/>
        <v>NA</v>
      </c>
      <c r="AK6173" s="190"/>
      <c r="AL6173" s="191"/>
    </row>
    <row r="6174" spans="1:38" x14ac:dyDescent="0.25">
      <c r="A6174" t="s">
        <v>23936</v>
      </c>
      <c r="B6174" t="s">
        <v>23934</v>
      </c>
      <c r="C6174" t="s">
        <v>23935</v>
      </c>
      <c r="D6174" t="s">
        <v>748</v>
      </c>
      <c r="E6174" t="s">
        <v>3601</v>
      </c>
      <c r="F6174" t="s">
        <v>54</v>
      </c>
      <c r="G6174"/>
      <c r="H6174" t="s">
        <v>47295</v>
      </c>
      <c r="I6174" t="s">
        <v>53839</v>
      </c>
      <c r="J6174"/>
      <c r="K6174" t="s">
        <v>105</v>
      </c>
      <c r="L6174" s="119" t="str">
        <f t="shared" si="384"/>
        <v>NA</v>
      </c>
      <c r="M6174" s="119"/>
      <c r="N6174" s="120" t="str">
        <f t="shared" si="385"/>
        <v>NA</v>
      </c>
      <c r="O6174" s="120"/>
      <c r="P6174"/>
      <c r="Q6174"/>
      <c r="R6174"/>
      <c r="S6174"/>
      <c r="T6174"/>
      <c r="U6174" t="s">
        <v>7768</v>
      </c>
      <c r="V6174" t="s">
        <v>7766</v>
      </c>
      <c r="W6174" t="s">
        <v>7767</v>
      </c>
      <c r="X6174" t="s">
        <v>675</v>
      </c>
      <c r="Y6174" t="s">
        <v>1855</v>
      </c>
      <c r="Z6174" t="s">
        <v>54</v>
      </c>
      <c r="AA6174"/>
      <c r="AB6174" t="s">
        <v>46599</v>
      </c>
      <c r="AC6174" t="s">
        <v>53289</v>
      </c>
      <c r="AD6174"/>
      <c r="AE6174" t="s">
        <v>105</v>
      </c>
      <c r="AF6174" s="119" t="str">
        <f t="shared" si="386"/>
        <v>NA</v>
      </c>
      <c r="AG6174" s="119"/>
      <c r="AH6174" s="119"/>
      <c r="AI6174" s="119"/>
      <c r="AJ6174" s="119" t="str">
        <f t="shared" si="387"/>
        <v>NA</v>
      </c>
      <c r="AK6174" s="190"/>
      <c r="AL6174" s="191"/>
    </row>
    <row r="6175" spans="1:38" x14ac:dyDescent="0.25">
      <c r="A6175" t="s">
        <v>24811</v>
      </c>
      <c r="B6175" t="s">
        <v>24810</v>
      </c>
      <c r="C6175" t="s">
        <v>24806</v>
      </c>
      <c r="D6175" t="s">
        <v>748</v>
      </c>
      <c r="E6175" t="s">
        <v>3601</v>
      </c>
      <c r="F6175" t="s">
        <v>54</v>
      </c>
      <c r="G6175"/>
      <c r="H6175" t="s">
        <v>47296</v>
      </c>
      <c r="I6175" t="s">
        <v>53839</v>
      </c>
      <c r="J6175"/>
      <c r="K6175" t="s">
        <v>105</v>
      </c>
      <c r="L6175" s="119" t="str">
        <f t="shared" si="384"/>
        <v>NA</v>
      </c>
      <c r="M6175" s="119"/>
      <c r="N6175" s="120" t="str">
        <f t="shared" si="385"/>
        <v>NA</v>
      </c>
      <c r="O6175" s="120"/>
      <c r="P6175"/>
      <c r="Q6175"/>
      <c r="R6175"/>
      <c r="S6175"/>
      <c r="T6175"/>
      <c r="U6175" t="s">
        <v>19693</v>
      </c>
      <c r="V6175" t="s">
        <v>19691</v>
      </c>
      <c r="W6175" t="s">
        <v>19692</v>
      </c>
      <c r="X6175" t="s">
        <v>675</v>
      </c>
      <c r="Y6175" t="s">
        <v>1855</v>
      </c>
      <c r="Z6175" t="s">
        <v>54</v>
      </c>
      <c r="AA6175"/>
      <c r="AB6175" t="s">
        <v>46600</v>
      </c>
      <c r="AC6175" t="s">
        <v>53289</v>
      </c>
      <c r="AD6175" t="s">
        <v>19694</v>
      </c>
      <c r="AE6175" t="s">
        <v>105</v>
      </c>
      <c r="AF6175" s="119" t="str">
        <f t="shared" si="386"/>
        <v>NA</v>
      </c>
      <c r="AG6175" s="119"/>
      <c r="AH6175" s="119"/>
      <c r="AI6175" s="119"/>
      <c r="AJ6175" s="119" t="str">
        <f t="shared" si="387"/>
        <v>NA</v>
      </c>
      <c r="AK6175" s="190"/>
      <c r="AL6175" s="191"/>
    </row>
    <row r="6176" spans="1:38" x14ac:dyDescent="0.25">
      <c r="A6176" t="s">
        <v>26370</v>
      </c>
      <c r="B6176" t="s">
        <v>26369</v>
      </c>
      <c r="C6176" t="s">
        <v>26366</v>
      </c>
      <c r="D6176" t="s">
        <v>748</v>
      </c>
      <c r="E6176" t="s">
        <v>26371</v>
      </c>
      <c r="F6176" t="s">
        <v>54</v>
      </c>
      <c r="G6176"/>
      <c r="H6176" t="s">
        <v>47297</v>
      </c>
      <c r="I6176" t="s">
        <v>53840</v>
      </c>
      <c r="J6176" t="s">
        <v>26372</v>
      </c>
      <c r="K6176" t="s">
        <v>105</v>
      </c>
      <c r="L6176" s="119" t="str">
        <f t="shared" si="384"/>
        <v>NA</v>
      </c>
      <c r="M6176" s="119"/>
      <c r="N6176" s="120" t="str">
        <f t="shared" si="385"/>
        <v>NA</v>
      </c>
      <c r="O6176" s="120"/>
      <c r="P6176"/>
      <c r="Q6176"/>
      <c r="R6176"/>
      <c r="S6176"/>
      <c r="T6176"/>
      <c r="U6176" t="s">
        <v>10580</v>
      </c>
      <c r="V6176" t="s">
        <v>10578</v>
      </c>
      <c r="W6176" t="s">
        <v>10579</v>
      </c>
      <c r="X6176" t="s">
        <v>675</v>
      </c>
      <c r="Y6176" t="s">
        <v>1855</v>
      </c>
      <c r="Z6176" t="s">
        <v>54</v>
      </c>
      <c r="AA6176"/>
      <c r="AB6176" t="s">
        <v>46598</v>
      </c>
      <c r="AC6176" t="s">
        <v>53289</v>
      </c>
      <c r="AD6176"/>
      <c r="AE6176" t="s">
        <v>105</v>
      </c>
      <c r="AF6176" s="119" t="str">
        <f t="shared" si="386"/>
        <v>NA</v>
      </c>
      <c r="AG6176" s="119"/>
      <c r="AH6176" s="119"/>
      <c r="AI6176" s="119"/>
      <c r="AJ6176" s="119" t="str">
        <f t="shared" si="387"/>
        <v>NA</v>
      </c>
      <c r="AK6176" s="190"/>
      <c r="AL6176" s="191"/>
    </row>
    <row r="6177" spans="1:38" x14ac:dyDescent="0.25">
      <c r="A6177" t="s">
        <v>24089</v>
      </c>
      <c r="B6177" t="s">
        <v>24087</v>
      </c>
      <c r="C6177" t="s">
        <v>24088</v>
      </c>
      <c r="D6177" t="s">
        <v>748</v>
      </c>
      <c r="E6177" t="s">
        <v>3379</v>
      </c>
      <c r="F6177" t="s">
        <v>54</v>
      </c>
      <c r="G6177"/>
      <c r="H6177" t="s">
        <v>47298</v>
      </c>
      <c r="I6177" t="s">
        <v>53841</v>
      </c>
      <c r="J6177" t="s">
        <v>24090</v>
      </c>
      <c r="K6177" t="s">
        <v>105</v>
      </c>
      <c r="L6177" s="119" t="str">
        <f t="shared" si="384"/>
        <v>NA</v>
      </c>
      <c r="M6177" s="119"/>
      <c r="N6177" s="120" t="str">
        <f t="shared" si="385"/>
        <v>NA</v>
      </c>
      <c r="O6177" s="120"/>
      <c r="P6177"/>
      <c r="Q6177"/>
      <c r="R6177"/>
      <c r="S6177"/>
      <c r="T6177"/>
      <c r="U6177" t="s">
        <v>11213</v>
      </c>
      <c r="V6177" t="s">
        <v>11211</v>
      </c>
      <c r="W6177" t="s">
        <v>11212</v>
      </c>
      <c r="X6177" t="s">
        <v>675</v>
      </c>
      <c r="Y6177" t="s">
        <v>1855</v>
      </c>
      <c r="Z6177" t="s">
        <v>54</v>
      </c>
      <c r="AA6177"/>
      <c r="AB6177" t="s">
        <v>46598</v>
      </c>
      <c r="AC6177" t="s">
        <v>53289</v>
      </c>
      <c r="AD6177"/>
      <c r="AE6177" t="s">
        <v>105</v>
      </c>
      <c r="AF6177" s="119" t="str">
        <f t="shared" si="386"/>
        <v>NA</v>
      </c>
      <c r="AG6177" s="119"/>
      <c r="AH6177" s="119"/>
      <c r="AI6177" s="119"/>
      <c r="AJ6177" s="119" t="str">
        <f t="shared" si="387"/>
        <v>NA</v>
      </c>
      <c r="AK6177" s="190"/>
      <c r="AL6177" s="191"/>
    </row>
    <row r="6178" spans="1:38" x14ac:dyDescent="0.25">
      <c r="A6178" t="s">
        <v>26449</v>
      </c>
      <c r="B6178" t="s">
        <v>26447</v>
      </c>
      <c r="C6178" t="s">
        <v>26448</v>
      </c>
      <c r="D6178" t="s">
        <v>748</v>
      </c>
      <c r="E6178" t="s">
        <v>6182</v>
      </c>
      <c r="F6178" t="s">
        <v>54</v>
      </c>
      <c r="G6178"/>
      <c r="H6178" t="s">
        <v>47299</v>
      </c>
      <c r="I6178" t="s">
        <v>53842</v>
      </c>
      <c r="J6178" t="s">
        <v>26449</v>
      </c>
      <c r="K6178" t="s">
        <v>105</v>
      </c>
      <c r="L6178" s="119" t="str">
        <f t="shared" si="384"/>
        <v>NA</v>
      </c>
      <c r="M6178" s="119"/>
      <c r="N6178" s="120" t="str">
        <f t="shared" si="385"/>
        <v>NA</v>
      </c>
      <c r="O6178" s="120"/>
      <c r="P6178"/>
      <c r="Q6178"/>
      <c r="R6178"/>
      <c r="S6178"/>
      <c r="T6178"/>
      <c r="U6178" t="s">
        <v>10036</v>
      </c>
      <c r="V6178" t="s">
        <v>10034</v>
      </c>
      <c r="W6178" t="s">
        <v>10035</v>
      </c>
      <c r="X6178" t="s">
        <v>675</v>
      </c>
      <c r="Y6178" t="s">
        <v>1855</v>
      </c>
      <c r="Z6178" t="s">
        <v>54</v>
      </c>
      <c r="AA6178"/>
      <c r="AB6178" t="s">
        <v>46599</v>
      </c>
      <c r="AC6178" t="s">
        <v>53289</v>
      </c>
      <c r="AD6178"/>
      <c r="AE6178" t="s">
        <v>105</v>
      </c>
      <c r="AF6178" s="119" t="str">
        <f t="shared" si="386"/>
        <v>NA</v>
      </c>
      <c r="AG6178" s="119"/>
      <c r="AH6178" s="119"/>
      <c r="AI6178" s="119"/>
      <c r="AJ6178" s="119" t="str">
        <f t="shared" si="387"/>
        <v>NA</v>
      </c>
      <c r="AK6178" s="190"/>
      <c r="AL6178" s="191"/>
    </row>
    <row r="6179" spans="1:38" x14ac:dyDescent="0.25">
      <c r="A6179" t="s">
        <v>25635</v>
      </c>
      <c r="B6179" t="s">
        <v>25634</v>
      </c>
      <c r="C6179" t="s">
        <v>25629</v>
      </c>
      <c r="D6179" t="s">
        <v>748</v>
      </c>
      <c r="E6179" t="s">
        <v>1316</v>
      </c>
      <c r="F6179" t="s">
        <v>54</v>
      </c>
      <c r="G6179"/>
      <c r="H6179" t="s">
        <v>47300</v>
      </c>
      <c r="I6179" t="s">
        <v>53843</v>
      </c>
      <c r="J6179"/>
      <c r="K6179" t="s">
        <v>105</v>
      </c>
      <c r="L6179" s="119" t="str">
        <f t="shared" si="384"/>
        <v>NA</v>
      </c>
      <c r="M6179" s="119"/>
      <c r="N6179" s="120" t="str">
        <f t="shared" si="385"/>
        <v>NA</v>
      </c>
      <c r="O6179" s="120"/>
      <c r="P6179"/>
      <c r="Q6179"/>
      <c r="R6179"/>
      <c r="S6179"/>
      <c r="T6179"/>
      <c r="U6179" t="s">
        <v>18706</v>
      </c>
      <c r="V6179" t="s">
        <v>18704</v>
      </c>
      <c r="W6179" t="s">
        <v>18705</v>
      </c>
      <c r="X6179" t="s">
        <v>675</v>
      </c>
      <c r="Y6179" t="s">
        <v>18707</v>
      </c>
      <c r="Z6179" t="s">
        <v>54</v>
      </c>
      <c r="AA6179"/>
      <c r="AB6179" t="s">
        <v>46601</v>
      </c>
      <c r="AC6179" t="s">
        <v>53290</v>
      </c>
      <c r="AD6179"/>
      <c r="AE6179" t="s">
        <v>565</v>
      </c>
      <c r="AF6179" s="119" t="str">
        <f t="shared" si="386"/>
        <v>NA</v>
      </c>
      <c r="AG6179" s="119"/>
      <c r="AH6179" s="119"/>
      <c r="AI6179" s="119"/>
      <c r="AJ6179" s="119" t="str">
        <f t="shared" si="387"/>
        <v>NA</v>
      </c>
      <c r="AK6179" s="190"/>
      <c r="AL6179" s="191"/>
    </row>
    <row r="6180" spans="1:38" x14ac:dyDescent="0.25">
      <c r="A6180" t="s">
        <v>25630</v>
      </c>
      <c r="B6180" t="s">
        <v>25628</v>
      </c>
      <c r="C6180" t="s">
        <v>25629</v>
      </c>
      <c r="D6180" t="s">
        <v>748</v>
      </c>
      <c r="E6180" t="s">
        <v>1316</v>
      </c>
      <c r="F6180" t="s">
        <v>54</v>
      </c>
      <c r="G6180"/>
      <c r="H6180" t="s">
        <v>47300</v>
      </c>
      <c r="I6180" t="s">
        <v>53843</v>
      </c>
      <c r="J6180"/>
      <c r="K6180" t="s">
        <v>105</v>
      </c>
      <c r="L6180" s="119" t="str">
        <f t="shared" si="384"/>
        <v>NA</v>
      </c>
      <c r="M6180" s="119"/>
      <c r="N6180" s="120" t="str">
        <f t="shared" si="385"/>
        <v>NA</v>
      </c>
      <c r="O6180" s="120"/>
      <c r="P6180"/>
      <c r="Q6180"/>
      <c r="R6180"/>
      <c r="S6180"/>
      <c r="T6180"/>
      <c r="U6180" t="s">
        <v>9659</v>
      </c>
      <c r="V6180" t="s">
        <v>9657</v>
      </c>
      <c r="W6180" t="s">
        <v>9658</v>
      </c>
      <c r="X6180" t="s">
        <v>675</v>
      </c>
      <c r="Y6180" t="s">
        <v>9660</v>
      </c>
      <c r="Z6180" t="s">
        <v>54</v>
      </c>
      <c r="AA6180"/>
      <c r="AB6180" t="s">
        <v>46602</v>
      </c>
      <c r="AC6180" t="s">
        <v>53291</v>
      </c>
      <c r="AD6180"/>
      <c r="AE6180" t="s">
        <v>105</v>
      </c>
      <c r="AF6180" s="119" t="str">
        <f t="shared" si="386"/>
        <v>NA</v>
      </c>
      <c r="AG6180" s="119"/>
      <c r="AH6180" s="119"/>
      <c r="AI6180" s="119"/>
      <c r="AJ6180" s="119" t="str">
        <f t="shared" si="387"/>
        <v>NA</v>
      </c>
      <c r="AK6180" s="190"/>
      <c r="AL6180" s="191"/>
    </row>
    <row r="6181" spans="1:38" x14ac:dyDescent="0.25">
      <c r="A6181" t="s">
        <v>25637</v>
      </c>
      <c r="B6181" t="s">
        <v>25636</v>
      </c>
      <c r="C6181" t="s">
        <v>25629</v>
      </c>
      <c r="D6181" t="s">
        <v>748</v>
      </c>
      <c r="E6181" t="s">
        <v>1316</v>
      </c>
      <c r="F6181" t="s">
        <v>54</v>
      </c>
      <c r="G6181"/>
      <c r="H6181" t="s">
        <v>47301</v>
      </c>
      <c r="I6181" t="s">
        <v>53843</v>
      </c>
      <c r="J6181"/>
      <c r="K6181" t="s">
        <v>105</v>
      </c>
      <c r="L6181" s="119" t="str">
        <f t="shared" si="384"/>
        <v>NA</v>
      </c>
      <c r="M6181" s="119"/>
      <c r="N6181" s="120" t="str">
        <f t="shared" si="385"/>
        <v>NA</v>
      </c>
      <c r="O6181" s="120"/>
      <c r="P6181"/>
      <c r="Q6181"/>
      <c r="R6181"/>
      <c r="S6181"/>
      <c r="T6181"/>
      <c r="U6181" t="s">
        <v>16043</v>
      </c>
      <c r="V6181" t="s">
        <v>16041</v>
      </c>
      <c r="W6181" t="s">
        <v>16042</v>
      </c>
      <c r="X6181" t="s">
        <v>675</v>
      </c>
      <c r="Y6181" t="s">
        <v>16044</v>
      </c>
      <c r="Z6181" t="s">
        <v>54</v>
      </c>
      <c r="AA6181"/>
      <c r="AB6181" t="s">
        <v>46603</v>
      </c>
      <c r="AC6181" t="s">
        <v>53292</v>
      </c>
      <c r="AD6181"/>
      <c r="AE6181" t="s">
        <v>105</v>
      </c>
      <c r="AF6181" s="119" t="str">
        <f t="shared" si="386"/>
        <v>NA</v>
      </c>
      <c r="AG6181" s="119"/>
      <c r="AH6181" s="119"/>
      <c r="AI6181" s="119"/>
      <c r="AJ6181" s="119" t="str">
        <f t="shared" si="387"/>
        <v>NA</v>
      </c>
      <c r="AK6181" s="190"/>
      <c r="AL6181" s="191"/>
    </row>
    <row r="6182" spans="1:38" x14ac:dyDescent="0.25">
      <c r="A6182" t="s">
        <v>25042</v>
      </c>
      <c r="B6182" t="s">
        <v>25040</v>
      </c>
      <c r="C6182" t="s">
        <v>25041</v>
      </c>
      <c r="D6182" t="s">
        <v>748</v>
      </c>
      <c r="E6182" t="s">
        <v>1316</v>
      </c>
      <c r="F6182" t="s">
        <v>54</v>
      </c>
      <c r="G6182"/>
      <c r="H6182" t="s">
        <v>47300</v>
      </c>
      <c r="I6182" t="s">
        <v>53843</v>
      </c>
      <c r="J6182"/>
      <c r="K6182" t="s">
        <v>105</v>
      </c>
      <c r="L6182" s="119" t="str">
        <f t="shared" si="384"/>
        <v>NA</v>
      </c>
      <c r="M6182" s="119"/>
      <c r="N6182" s="120" t="str">
        <f t="shared" si="385"/>
        <v>NA</v>
      </c>
      <c r="O6182" s="120"/>
      <c r="P6182"/>
      <c r="Q6182"/>
      <c r="R6182"/>
      <c r="S6182"/>
      <c r="T6182"/>
      <c r="U6182" t="s">
        <v>15563</v>
      </c>
      <c r="V6182" t="s">
        <v>15561</v>
      </c>
      <c r="W6182" t="s">
        <v>15562</v>
      </c>
      <c r="X6182" t="s">
        <v>675</v>
      </c>
      <c r="Y6182" t="s">
        <v>15564</v>
      </c>
      <c r="Z6182" t="s">
        <v>54</v>
      </c>
      <c r="AA6182"/>
      <c r="AB6182" t="s">
        <v>46604</v>
      </c>
      <c r="AC6182" t="s">
        <v>53293</v>
      </c>
      <c r="AD6182"/>
      <c r="AE6182" t="s">
        <v>105</v>
      </c>
      <c r="AF6182" s="119" t="str">
        <f t="shared" si="386"/>
        <v>NA</v>
      </c>
      <c r="AG6182" s="119"/>
      <c r="AH6182" s="119"/>
      <c r="AI6182" s="119"/>
      <c r="AJ6182" s="119" t="str">
        <f t="shared" si="387"/>
        <v>NA</v>
      </c>
      <c r="AK6182" s="190"/>
      <c r="AL6182" s="191"/>
    </row>
    <row r="6183" spans="1:38" x14ac:dyDescent="0.25">
      <c r="A6183" t="s">
        <v>25044</v>
      </c>
      <c r="B6183" t="s">
        <v>25043</v>
      </c>
      <c r="C6183" t="s">
        <v>25041</v>
      </c>
      <c r="D6183" t="s">
        <v>748</v>
      </c>
      <c r="E6183" t="s">
        <v>1316</v>
      </c>
      <c r="F6183" t="s">
        <v>54</v>
      </c>
      <c r="G6183"/>
      <c r="H6183" t="s">
        <v>47300</v>
      </c>
      <c r="I6183" t="s">
        <v>53843</v>
      </c>
      <c r="J6183"/>
      <c r="K6183" t="s">
        <v>105</v>
      </c>
      <c r="L6183" s="119" t="str">
        <f t="shared" si="384"/>
        <v>NA</v>
      </c>
      <c r="M6183" s="119"/>
      <c r="N6183" s="120" t="str">
        <f t="shared" si="385"/>
        <v>NA</v>
      </c>
      <c r="O6183" s="120"/>
      <c r="P6183"/>
      <c r="Q6183"/>
      <c r="R6183"/>
      <c r="S6183"/>
      <c r="T6183"/>
      <c r="U6183" t="s">
        <v>10789</v>
      </c>
      <c r="V6183" t="s">
        <v>10787</v>
      </c>
      <c r="W6183" t="s">
        <v>10788</v>
      </c>
      <c r="X6183" t="s">
        <v>675</v>
      </c>
      <c r="Y6183" t="s">
        <v>10790</v>
      </c>
      <c r="Z6183" t="s">
        <v>54</v>
      </c>
      <c r="AA6183"/>
      <c r="AB6183" t="s">
        <v>46605</v>
      </c>
      <c r="AC6183" t="s">
        <v>53294</v>
      </c>
      <c r="AD6183" t="s">
        <v>10789</v>
      </c>
      <c r="AE6183" t="s">
        <v>105</v>
      </c>
      <c r="AF6183" s="119" t="str">
        <f t="shared" si="386"/>
        <v>NA</v>
      </c>
      <c r="AG6183" s="119"/>
      <c r="AH6183" s="119"/>
      <c r="AI6183" s="119"/>
      <c r="AJ6183" s="119" t="str">
        <f t="shared" si="387"/>
        <v>NA</v>
      </c>
      <c r="AK6183" s="190"/>
      <c r="AL6183" s="191"/>
    </row>
    <row r="6184" spans="1:38" x14ac:dyDescent="0.25">
      <c r="A6184" t="s">
        <v>25632</v>
      </c>
      <c r="B6184" t="s">
        <v>25631</v>
      </c>
      <c r="C6184" t="s">
        <v>25629</v>
      </c>
      <c r="D6184" t="s">
        <v>748</v>
      </c>
      <c r="E6184" t="s">
        <v>1316</v>
      </c>
      <c r="F6184" t="s">
        <v>54</v>
      </c>
      <c r="G6184"/>
      <c r="H6184" t="s">
        <v>47300</v>
      </c>
      <c r="I6184" t="s">
        <v>53843</v>
      </c>
      <c r="J6184" t="s">
        <v>25633</v>
      </c>
      <c r="K6184" t="s">
        <v>105</v>
      </c>
      <c r="L6184" s="119" t="str">
        <f t="shared" si="384"/>
        <v>NA</v>
      </c>
      <c r="M6184" s="119"/>
      <c r="N6184" s="120" t="str">
        <f t="shared" si="385"/>
        <v>NA</v>
      </c>
      <c r="O6184" s="120"/>
      <c r="P6184"/>
      <c r="Q6184"/>
      <c r="R6184"/>
      <c r="S6184"/>
      <c r="T6184"/>
      <c r="U6184" t="s">
        <v>9879</v>
      </c>
      <c r="V6184" t="s">
        <v>9877</v>
      </c>
      <c r="W6184" t="s">
        <v>9878</v>
      </c>
      <c r="X6184" t="s">
        <v>675</v>
      </c>
      <c r="Y6184" t="s">
        <v>9880</v>
      </c>
      <c r="Z6184" t="s">
        <v>54</v>
      </c>
      <c r="AA6184"/>
      <c r="AB6184" t="s">
        <v>46606</v>
      </c>
      <c r="AC6184" t="s">
        <v>53295</v>
      </c>
      <c r="AD6184"/>
      <c r="AE6184" t="s">
        <v>105</v>
      </c>
      <c r="AF6184" s="119" t="str">
        <f t="shared" si="386"/>
        <v>NA</v>
      </c>
      <c r="AG6184" s="119"/>
      <c r="AH6184" s="119"/>
      <c r="AI6184" s="119"/>
      <c r="AJ6184" s="119" t="str">
        <f t="shared" si="387"/>
        <v>NA</v>
      </c>
      <c r="AK6184" s="190"/>
      <c r="AL6184" s="191"/>
    </row>
    <row r="6185" spans="1:38" x14ac:dyDescent="0.25">
      <c r="A6185" t="s">
        <v>24595</v>
      </c>
      <c r="B6185" t="s">
        <v>24593</v>
      </c>
      <c r="C6185" t="s">
        <v>24594</v>
      </c>
      <c r="D6185" t="s">
        <v>748</v>
      </c>
      <c r="E6185" t="s">
        <v>1316</v>
      </c>
      <c r="F6185" t="s">
        <v>54</v>
      </c>
      <c r="G6185"/>
      <c r="H6185" t="s">
        <v>47300</v>
      </c>
      <c r="I6185" t="s">
        <v>53843</v>
      </c>
      <c r="J6185" t="s">
        <v>24596</v>
      </c>
      <c r="K6185" t="s">
        <v>105</v>
      </c>
      <c r="L6185" s="119" t="str">
        <f t="shared" si="384"/>
        <v>NA</v>
      </c>
      <c r="M6185" s="119"/>
      <c r="N6185" s="120" t="str">
        <f t="shared" si="385"/>
        <v>NA</v>
      </c>
      <c r="O6185" s="120"/>
      <c r="P6185"/>
      <c r="Q6185"/>
      <c r="R6185"/>
      <c r="S6185"/>
      <c r="T6185"/>
      <c r="U6185" t="s">
        <v>7377</v>
      </c>
      <c r="V6185" t="s">
        <v>7375</v>
      </c>
      <c r="W6185" t="s">
        <v>7376</v>
      </c>
      <c r="X6185" t="s">
        <v>675</v>
      </c>
      <c r="Y6185" t="s">
        <v>1041</v>
      </c>
      <c r="Z6185" t="s">
        <v>54</v>
      </c>
      <c r="AA6185"/>
      <c r="AB6185" t="s">
        <v>46607</v>
      </c>
      <c r="AC6185" t="s">
        <v>53296</v>
      </c>
      <c r="AD6185"/>
      <c r="AE6185" t="s">
        <v>105</v>
      </c>
      <c r="AF6185" s="119" t="str">
        <f t="shared" si="386"/>
        <v>NA</v>
      </c>
      <c r="AG6185" s="119"/>
      <c r="AH6185" s="119"/>
      <c r="AI6185" s="119"/>
      <c r="AJ6185" s="119" t="str">
        <f t="shared" si="387"/>
        <v>NA</v>
      </c>
      <c r="AK6185" s="190"/>
      <c r="AL6185" s="191"/>
    </row>
    <row r="6186" spans="1:38" x14ac:dyDescent="0.25">
      <c r="A6186" t="s">
        <v>23949</v>
      </c>
      <c r="B6186" t="s">
        <v>23947</v>
      </c>
      <c r="C6186" t="s">
        <v>23948</v>
      </c>
      <c r="D6186" t="s">
        <v>748</v>
      </c>
      <c r="E6186" t="s">
        <v>1316</v>
      </c>
      <c r="F6186" t="s">
        <v>54</v>
      </c>
      <c r="G6186"/>
      <c r="H6186" t="s">
        <v>47300</v>
      </c>
      <c r="I6186" t="s">
        <v>53843</v>
      </c>
      <c r="J6186"/>
      <c r="K6186" t="s">
        <v>105</v>
      </c>
      <c r="L6186" s="119" t="str">
        <f t="shared" si="384"/>
        <v>NA</v>
      </c>
      <c r="M6186" s="119"/>
      <c r="N6186" s="120" t="str">
        <f t="shared" si="385"/>
        <v>NA</v>
      </c>
      <c r="O6186" s="120"/>
      <c r="P6186"/>
      <c r="Q6186"/>
      <c r="R6186"/>
      <c r="S6186"/>
      <c r="T6186"/>
      <c r="U6186" t="s">
        <v>15567</v>
      </c>
      <c r="V6186" t="s">
        <v>15565</v>
      </c>
      <c r="W6186" t="s">
        <v>15566</v>
      </c>
      <c r="X6186" t="s">
        <v>675</v>
      </c>
      <c r="Y6186" t="s">
        <v>1041</v>
      </c>
      <c r="Z6186" t="s">
        <v>54</v>
      </c>
      <c r="AA6186"/>
      <c r="AB6186" t="s">
        <v>46608</v>
      </c>
      <c r="AC6186" t="s">
        <v>53296</v>
      </c>
      <c r="AD6186"/>
      <c r="AE6186" t="s">
        <v>105</v>
      </c>
      <c r="AF6186" s="119" t="str">
        <f t="shared" si="386"/>
        <v>NA</v>
      </c>
      <c r="AG6186" s="119"/>
      <c r="AH6186" s="119"/>
      <c r="AI6186" s="119"/>
      <c r="AJ6186" s="119" t="str">
        <f t="shared" si="387"/>
        <v>NA</v>
      </c>
      <c r="AK6186" s="190"/>
      <c r="AL6186" s="191"/>
    </row>
    <row r="6187" spans="1:38" x14ac:dyDescent="0.25">
      <c r="A6187" t="s">
        <v>26036</v>
      </c>
      <c r="B6187" t="s">
        <v>26034</v>
      </c>
      <c r="C6187" t="s">
        <v>26035</v>
      </c>
      <c r="D6187" t="s">
        <v>748</v>
      </c>
      <c r="E6187" t="s">
        <v>1316</v>
      </c>
      <c r="F6187" t="s">
        <v>54</v>
      </c>
      <c r="G6187"/>
      <c r="H6187" t="s">
        <v>47300</v>
      </c>
      <c r="I6187" t="s">
        <v>53843</v>
      </c>
      <c r="J6187"/>
      <c r="K6187" t="s">
        <v>105</v>
      </c>
      <c r="L6187" s="119" t="str">
        <f t="shared" si="384"/>
        <v>NA</v>
      </c>
      <c r="M6187" s="119"/>
      <c r="N6187" s="120" t="str">
        <f t="shared" si="385"/>
        <v>NA</v>
      </c>
      <c r="O6187" s="120"/>
      <c r="P6187"/>
      <c r="Q6187"/>
      <c r="R6187"/>
      <c r="S6187"/>
      <c r="T6187"/>
      <c r="U6187" t="s">
        <v>15757</v>
      </c>
      <c r="V6187" t="s">
        <v>15755</v>
      </c>
      <c r="W6187" t="s">
        <v>15756</v>
      </c>
      <c r="X6187" t="s">
        <v>675</v>
      </c>
      <c r="Y6187" t="s">
        <v>3284</v>
      </c>
      <c r="Z6187" t="s">
        <v>54</v>
      </c>
      <c r="AA6187"/>
      <c r="AB6187" t="s">
        <v>46609</v>
      </c>
      <c r="AC6187" t="s">
        <v>53297</v>
      </c>
      <c r="AD6187"/>
      <c r="AE6187" t="s">
        <v>105</v>
      </c>
      <c r="AF6187" s="119" t="str">
        <f t="shared" si="386"/>
        <v>NA</v>
      </c>
      <c r="AG6187" s="119"/>
      <c r="AH6187" s="119"/>
      <c r="AI6187" s="119"/>
      <c r="AJ6187" s="119" t="str">
        <f t="shared" si="387"/>
        <v>NA</v>
      </c>
      <c r="AK6187" s="190"/>
      <c r="AL6187" s="191"/>
    </row>
    <row r="6188" spans="1:38" x14ac:dyDescent="0.25">
      <c r="A6188" t="s">
        <v>23718</v>
      </c>
      <c r="B6188" t="s">
        <v>23716</v>
      </c>
      <c r="C6188" t="s">
        <v>23717</v>
      </c>
      <c r="D6188" t="s">
        <v>748</v>
      </c>
      <c r="E6188" t="s">
        <v>1775</v>
      </c>
      <c r="F6188" t="s">
        <v>54</v>
      </c>
      <c r="G6188"/>
      <c r="H6188" t="s">
        <v>47302</v>
      </c>
      <c r="I6188" t="s">
        <v>53844</v>
      </c>
      <c r="J6188" t="s">
        <v>23718</v>
      </c>
      <c r="K6188" t="s">
        <v>105</v>
      </c>
      <c r="L6188" s="119" t="str">
        <f t="shared" si="384"/>
        <v>NA</v>
      </c>
      <c r="M6188" s="119"/>
      <c r="N6188" s="120" t="str">
        <f t="shared" si="385"/>
        <v>NA</v>
      </c>
      <c r="O6188" s="120"/>
      <c r="P6188"/>
      <c r="Q6188"/>
      <c r="R6188"/>
      <c r="S6188"/>
      <c r="T6188"/>
      <c r="U6188" t="s">
        <v>10351</v>
      </c>
      <c r="V6188" t="s">
        <v>10349</v>
      </c>
      <c r="W6188" t="s">
        <v>10350</v>
      </c>
      <c r="X6188" t="s">
        <v>675</v>
      </c>
      <c r="Y6188" t="s">
        <v>10352</v>
      </c>
      <c r="Z6188" t="s">
        <v>54</v>
      </c>
      <c r="AA6188"/>
      <c r="AB6188" t="s">
        <v>46610</v>
      </c>
      <c r="AC6188" t="s">
        <v>53298</v>
      </c>
      <c r="AD6188" t="s">
        <v>10353</v>
      </c>
      <c r="AE6188" t="s">
        <v>105</v>
      </c>
      <c r="AF6188" s="119" t="str">
        <f t="shared" si="386"/>
        <v>NA</v>
      </c>
      <c r="AG6188" s="119"/>
      <c r="AH6188" s="119"/>
      <c r="AI6188" s="119"/>
      <c r="AJ6188" s="119" t="str">
        <f t="shared" si="387"/>
        <v>NA</v>
      </c>
      <c r="AK6188" s="190"/>
      <c r="AL6188" s="191"/>
    </row>
    <row r="6189" spans="1:38" x14ac:dyDescent="0.25">
      <c r="A6189" t="s">
        <v>23714</v>
      </c>
      <c r="B6189" t="s">
        <v>23712</v>
      </c>
      <c r="C6189" t="s">
        <v>23713</v>
      </c>
      <c r="D6189" t="s">
        <v>748</v>
      </c>
      <c r="E6189" t="s">
        <v>1775</v>
      </c>
      <c r="F6189" t="s">
        <v>54</v>
      </c>
      <c r="G6189"/>
      <c r="H6189" t="s">
        <v>47302</v>
      </c>
      <c r="I6189" t="s">
        <v>53844</v>
      </c>
      <c r="J6189" t="s">
        <v>23715</v>
      </c>
      <c r="K6189" t="s">
        <v>105</v>
      </c>
      <c r="L6189" s="119" t="str">
        <f t="shared" si="384"/>
        <v>NA</v>
      </c>
      <c r="M6189" s="119"/>
      <c r="N6189" s="120" t="str">
        <f t="shared" si="385"/>
        <v>NA</v>
      </c>
      <c r="O6189" s="120"/>
      <c r="P6189"/>
      <c r="Q6189"/>
      <c r="R6189"/>
      <c r="S6189"/>
      <c r="T6189"/>
      <c r="U6189" t="s">
        <v>16532</v>
      </c>
      <c r="V6189" t="s">
        <v>16530</v>
      </c>
      <c r="W6189" t="s">
        <v>16531</v>
      </c>
      <c r="X6189" t="s">
        <v>675</v>
      </c>
      <c r="Y6189" t="s">
        <v>10352</v>
      </c>
      <c r="Z6189" t="s">
        <v>54</v>
      </c>
      <c r="AA6189"/>
      <c r="AB6189" t="s">
        <v>46611</v>
      </c>
      <c r="AC6189" t="s">
        <v>53298</v>
      </c>
      <c r="AD6189"/>
      <c r="AE6189" t="s">
        <v>105</v>
      </c>
      <c r="AF6189" s="119" t="str">
        <f t="shared" si="386"/>
        <v>NA</v>
      </c>
      <c r="AG6189" s="119"/>
      <c r="AH6189" s="119"/>
      <c r="AI6189" s="119"/>
      <c r="AJ6189" s="119" t="str">
        <f t="shared" si="387"/>
        <v>NA</v>
      </c>
      <c r="AK6189" s="190"/>
      <c r="AL6189" s="191"/>
    </row>
    <row r="6190" spans="1:38" x14ac:dyDescent="0.25">
      <c r="A6190" t="s">
        <v>24869</v>
      </c>
      <c r="B6190" t="s">
        <v>24867</v>
      </c>
      <c r="C6190" t="s">
        <v>24868</v>
      </c>
      <c r="D6190" t="s">
        <v>748</v>
      </c>
      <c r="E6190" t="s">
        <v>1775</v>
      </c>
      <c r="F6190" t="s">
        <v>54</v>
      </c>
      <c r="G6190"/>
      <c r="H6190" t="s">
        <v>47302</v>
      </c>
      <c r="I6190" t="s">
        <v>53844</v>
      </c>
      <c r="J6190" t="s">
        <v>24870</v>
      </c>
      <c r="K6190" t="s">
        <v>105</v>
      </c>
      <c r="L6190" s="119" t="str">
        <f t="shared" si="384"/>
        <v>NA</v>
      </c>
      <c r="M6190" s="119"/>
      <c r="N6190" s="120" t="str">
        <f t="shared" si="385"/>
        <v>NA</v>
      </c>
      <c r="O6190" s="120"/>
      <c r="P6190"/>
      <c r="Q6190"/>
      <c r="R6190"/>
      <c r="S6190"/>
      <c r="T6190"/>
      <c r="U6190" t="s">
        <v>18832</v>
      </c>
      <c r="V6190" t="s">
        <v>18830</v>
      </c>
      <c r="W6190" t="s">
        <v>18831</v>
      </c>
      <c r="X6190" t="s">
        <v>675</v>
      </c>
      <c r="Y6190" t="s">
        <v>18833</v>
      </c>
      <c r="Z6190" t="s">
        <v>54</v>
      </c>
      <c r="AA6190"/>
      <c r="AB6190" t="s">
        <v>46612</v>
      </c>
      <c r="AC6190" t="s">
        <v>53299</v>
      </c>
      <c r="AD6190"/>
      <c r="AE6190" t="s">
        <v>105</v>
      </c>
      <c r="AF6190" s="119" t="str">
        <f t="shared" si="386"/>
        <v>NA</v>
      </c>
      <c r="AG6190" s="119"/>
      <c r="AH6190" s="119"/>
      <c r="AI6190" s="119"/>
      <c r="AJ6190" s="119" t="str">
        <f t="shared" si="387"/>
        <v>NA</v>
      </c>
      <c r="AK6190" s="190"/>
      <c r="AL6190" s="191"/>
    </row>
    <row r="6191" spans="1:38" x14ac:dyDescent="0.25">
      <c r="A6191" t="s">
        <v>24016</v>
      </c>
      <c r="B6191" t="s">
        <v>24014</v>
      </c>
      <c r="C6191" t="s">
        <v>24015</v>
      </c>
      <c r="D6191" t="s">
        <v>748</v>
      </c>
      <c r="E6191" t="s">
        <v>1775</v>
      </c>
      <c r="F6191" t="s">
        <v>54</v>
      </c>
      <c r="G6191"/>
      <c r="H6191" t="s">
        <v>47302</v>
      </c>
      <c r="I6191" t="s">
        <v>53844</v>
      </c>
      <c r="J6191" t="s">
        <v>24017</v>
      </c>
      <c r="K6191" t="s">
        <v>105</v>
      </c>
      <c r="L6191" s="119" t="str">
        <f t="shared" si="384"/>
        <v>NA</v>
      </c>
      <c r="M6191" s="119"/>
      <c r="N6191" s="120" t="str">
        <f t="shared" si="385"/>
        <v>NA</v>
      </c>
      <c r="O6191" s="120"/>
      <c r="P6191"/>
      <c r="Q6191"/>
      <c r="R6191"/>
      <c r="S6191"/>
      <c r="T6191"/>
      <c r="U6191" t="s">
        <v>10317</v>
      </c>
      <c r="V6191" t="s">
        <v>10315</v>
      </c>
      <c r="W6191" t="s">
        <v>10316</v>
      </c>
      <c r="X6191" t="s">
        <v>675</v>
      </c>
      <c r="Y6191" t="s">
        <v>1448</v>
      </c>
      <c r="Z6191" t="s">
        <v>54</v>
      </c>
      <c r="AA6191"/>
      <c r="AB6191" t="s">
        <v>46613</v>
      </c>
      <c r="AC6191" t="s">
        <v>53300</v>
      </c>
      <c r="AD6191" t="s">
        <v>10318</v>
      </c>
      <c r="AE6191" t="s">
        <v>565</v>
      </c>
      <c r="AF6191" s="119" t="str">
        <f t="shared" si="386"/>
        <v>NA</v>
      </c>
      <c r="AG6191" s="119"/>
      <c r="AH6191" s="119"/>
      <c r="AI6191" s="119"/>
      <c r="AJ6191" s="119" t="str">
        <f t="shared" si="387"/>
        <v>NA</v>
      </c>
      <c r="AK6191" s="190"/>
      <c r="AL6191" s="191"/>
    </row>
    <row r="6192" spans="1:38" x14ac:dyDescent="0.25">
      <c r="A6192" t="s">
        <v>23731</v>
      </c>
      <c r="B6192" t="s">
        <v>23729</v>
      </c>
      <c r="C6192" t="s">
        <v>23730</v>
      </c>
      <c r="D6192" t="s">
        <v>748</v>
      </c>
      <c r="E6192" t="s">
        <v>1780</v>
      </c>
      <c r="F6192" t="s">
        <v>54</v>
      </c>
      <c r="G6192"/>
      <c r="H6192" t="s">
        <v>47303</v>
      </c>
      <c r="I6192" t="s">
        <v>53845</v>
      </c>
      <c r="J6192" t="s">
        <v>23731</v>
      </c>
      <c r="K6192" t="s">
        <v>105</v>
      </c>
      <c r="L6192" s="119" t="str">
        <f t="shared" si="384"/>
        <v>NA</v>
      </c>
      <c r="M6192" s="119"/>
      <c r="N6192" s="120" t="str">
        <f t="shared" si="385"/>
        <v>NA</v>
      </c>
      <c r="O6192" s="120"/>
      <c r="P6192"/>
      <c r="Q6192"/>
      <c r="R6192"/>
      <c r="S6192"/>
      <c r="T6192"/>
      <c r="U6192" t="s">
        <v>11277</v>
      </c>
      <c r="V6192" t="s">
        <v>11275</v>
      </c>
      <c r="W6192" t="s">
        <v>11276</v>
      </c>
      <c r="X6192" t="s">
        <v>675</v>
      </c>
      <c r="Y6192" t="s">
        <v>1448</v>
      </c>
      <c r="Z6192" t="s">
        <v>54</v>
      </c>
      <c r="AA6192"/>
      <c r="AB6192" t="s">
        <v>46614</v>
      </c>
      <c r="AC6192" t="s">
        <v>53300</v>
      </c>
      <c r="AD6192"/>
      <c r="AE6192" t="s">
        <v>105</v>
      </c>
      <c r="AF6192" s="119" t="str">
        <f t="shared" si="386"/>
        <v>NA</v>
      </c>
      <c r="AG6192" s="119"/>
      <c r="AH6192" s="119"/>
      <c r="AI6192" s="119"/>
      <c r="AJ6192" s="119" t="str">
        <f t="shared" si="387"/>
        <v>NA</v>
      </c>
      <c r="AK6192" s="190"/>
      <c r="AL6192" s="191"/>
    </row>
    <row r="6193" spans="1:38" x14ac:dyDescent="0.25">
      <c r="A6193" t="s">
        <v>23818</v>
      </c>
      <c r="B6193" t="s">
        <v>23816</v>
      </c>
      <c r="C6193" t="s">
        <v>23817</v>
      </c>
      <c r="D6193" t="s">
        <v>748</v>
      </c>
      <c r="E6193" t="s">
        <v>2970</v>
      </c>
      <c r="F6193" t="s">
        <v>54</v>
      </c>
      <c r="G6193"/>
      <c r="H6193" t="s">
        <v>47304</v>
      </c>
      <c r="I6193" t="s">
        <v>53846</v>
      </c>
      <c r="J6193" t="s">
        <v>23818</v>
      </c>
      <c r="K6193" t="s">
        <v>105</v>
      </c>
      <c r="L6193" s="119" t="str">
        <f t="shared" si="384"/>
        <v>NA</v>
      </c>
      <c r="M6193" s="119"/>
      <c r="N6193" s="120" t="str">
        <f t="shared" si="385"/>
        <v>NA</v>
      </c>
      <c r="O6193" s="120"/>
      <c r="P6193"/>
      <c r="Q6193"/>
      <c r="R6193"/>
      <c r="S6193"/>
      <c r="T6193"/>
      <c r="U6193" t="s">
        <v>19438</v>
      </c>
      <c r="V6193" t="s">
        <v>19436</v>
      </c>
      <c r="W6193" t="s">
        <v>19437</v>
      </c>
      <c r="X6193" t="s">
        <v>675</v>
      </c>
      <c r="Y6193" t="s">
        <v>19439</v>
      </c>
      <c r="Z6193" t="s">
        <v>54</v>
      </c>
      <c r="AA6193"/>
      <c r="AB6193" t="s">
        <v>46615</v>
      </c>
      <c r="AC6193" t="s">
        <v>53301</v>
      </c>
      <c r="AD6193"/>
      <c r="AE6193" t="s">
        <v>105</v>
      </c>
      <c r="AF6193" s="119" t="str">
        <f t="shared" si="386"/>
        <v>NA</v>
      </c>
      <c r="AG6193" s="119"/>
      <c r="AH6193" s="119"/>
      <c r="AI6193" s="119"/>
      <c r="AJ6193" s="119" t="str">
        <f t="shared" si="387"/>
        <v>NA</v>
      </c>
      <c r="AK6193" s="190"/>
      <c r="AL6193" s="191"/>
    </row>
    <row r="6194" spans="1:38" x14ac:dyDescent="0.25">
      <c r="A6194" t="s">
        <v>24791</v>
      </c>
      <c r="B6194" t="s">
        <v>24789</v>
      </c>
      <c r="C6194" t="s">
        <v>24790</v>
      </c>
      <c r="D6194" t="s">
        <v>748</v>
      </c>
      <c r="E6194" t="s">
        <v>2970</v>
      </c>
      <c r="F6194" t="s">
        <v>54</v>
      </c>
      <c r="G6194"/>
      <c r="H6194" t="s">
        <v>47304</v>
      </c>
      <c r="I6194" t="s">
        <v>53846</v>
      </c>
      <c r="J6194" t="s">
        <v>24791</v>
      </c>
      <c r="K6194" t="s">
        <v>105</v>
      </c>
      <c r="L6194" s="119" t="str">
        <f t="shared" si="384"/>
        <v>NA</v>
      </c>
      <c r="M6194" s="119"/>
      <c r="N6194" s="120" t="str">
        <f t="shared" si="385"/>
        <v>NA</v>
      </c>
      <c r="O6194" s="120"/>
      <c r="P6194"/>
      <c r="Q6194"/>
      <c r="R6194"/>
      <c r="S6194"/>
      <c r="T6194"/>
      <c r="U6194" t="s">
        <v>12759</v>
      </c>
      <c r="V6194" t="s">
        <v>12757</v>
      </c>
      <c r="W6194" t="s">
        <v>12758</v>
      </c>
      <c r="X6194" t="s">
        <v>675</v>
      </c>
      <c r="Y6194" t="s">
        <v>12760</v>
      </c>
      <c r="Z6194" t="s">
        <v>54</v>
      </c>
      <c r="AA6194"/>
      <c r="AB6194" t="s">
        <v>46616</v>
      </c>
      <c r="AC6194" t="s">
        <v>53302</v>
      </c>
      <c r="AD6194" t="s">
        <v>12761</v>
      </c>
      <c r="AE6194" t="s">
        <v>105</v>
      </c>
      <c r="AF6194" s="119" t="str">
        <f t="shared" si="386"/>
        <v>NA</v>
      </c>
      <c r="AG6194" s="119"/>
      <c r="AH6194" s="119"/>
      <c r="AI6194" s="119"/>
      <c r="AJ6194" s="119" t="str">
        <f t="shared" si="387"/>
        <v>NA</v>
      </c>
      <c r="AK6194" s="190"/>
      <c r="AL6194" s="191"/>
    </row>
    <row r="6195" spans="1:38" x14ac:dyDescent="0.25">
      <c r="A6195" t="s">
        <v>24960</v>
      </c>
      <c r="B6195" t="s">
        <v>24958</v>
      </c>
      <c r="C6195" t="s">
        <v>24959</v>
      </c>
      <c r="D6195" t="s">
        <v>748</v>
      </c>
      <c r="E6195" t="s">
        <v>2970</v>
      </c>
      <c r="F6195" t="s">
        <v>54</v>
      </c>
      <c r="G6195"/>
      <c r="H6195" t="s">
        <v>47304</v>
      </c>
      <c r="I6195" t="s">
        <v>53846</v>
      </c>
      <c r="J6195" t="s">
        <v>24961</v>
      </c>
      <c r="K6195" t="s">
        <v>105</v>
      </c>
      <c r="L6195" s="119" t="str">
        <f t="shared" si="384"/>
        <v>NA</v>
      </c>
      <c r="M6195" s="119"/>
      <c r="N6195" s="120" t="str">
        <f t="shared" si="385"/>
        <v>NA</v>
      </c>
      <c r="O6195" s="120"/>
      <c r="P6195"/>
      <c r="Q6195"/>
      <c r="R6195"/>
      <c r="S6195"/>
      <c r="T6195"/>
      <c r="U6195" t="s">
        <v>20821</v>
      </c>
      <c r="V6195" t="s">
        <v>20819</v>
      </c>
      <c r="W6195" t="s">
        <v>20820</v>
      </c>
      <c r="X6195" t="s">
        <v>675</v>
      </c>
      <c r="Y6195" t="s">
        <v>11520</v>
      </c>
      <c r="Z6195" t="s">
        <v>54</v>
      </c>
      <c r="AA6195"/>
      <c r="AB6195" t="s">
        <v>46617</v>
      </c>
      <c r="AC6195" t="s">
        <v>53303</v>
      </c>
      <c r="AD6195" t="s">
        <v>20821</v>
      </c>
      <c r="AE6195" t="s">
        <v>565</v>
      </c>
      <c r="AF6195" s="119" t="str">
        <f t="shared" si="386"/>
        <v>NA</v>
      </c>
      <c r="AG6195" s="119"/>
      <c r="AH6195" s="119"/>
      <c r="AI6195" s="119"/>
      <c r="AJ6195" s="119" t="str">
        <f t="shared" si="387"/>
        <v>NA</v>
      </c>
      <c r="AK6195" s="190"/>
      <c r="AL6195" s="191"/>
    </row>
    <row r="6196" spans="1:38" x14ac:dyDescent="0.25">
      <c r="A6196" t="s">
        <v>23759</v>
      </c>
      <c r="B6196" t="s">
        <v>23757</v>
      </c>
      <c r="C6196" t="s">
        <v>23758</v>
      </c>
      <c r="D6196" t="s">
        <v>748</v>
      </c>
      <c r="E6196" t="s">
        <v>3033</v>
      </c>
      <c r="F6196" t="s">
        <v>54</v>
      </c>
      <c r="G6196"/>
      <c r="H6196" t="s">
        <v>47305</v>
      </c>
      <c r="I6196" t="s">
        <v>53847</v>
      </c>
      <c r="J6196" t="s">
        <v>23759</v>
      </c>
      <c r="K6196" t="s">
        <v>105</v>
      </c>
      <c r="L6196" s="119" t="str">
        <f t="shared" si="384"/>
        <v>NA</v>
      </c>
      <c r="M6196" s="119"/>
      <c r="N6196" s="120" t="str">
        <f t="shared" si="385"/>
        <v>NA</v>
      </c>
      <c r="O6196" s="120"/>
      <c r="P6196"/>
      <c r="Q6196"/>
      <c r="R6196"/>
      <c r="S6196"/>
      <c r="T6196"/>
      <c r="U6196" t="s">
        <v>17385</v>
      </c>
      <c r="V6196" t="s">
        <v>17383</v>
      </c>
      <c r="W6196" t="s">
        <v>17384</v>
      </c>
      <c r="X6196" t="s">
        <v>675</v>
      </c>
      <c r="Y6196" t="s">
        <v>11520</v>
      </c>
      <c r="Z6196" t="s">
        <v>54</v>
      </c>
      <c r="AA6196"/>
      <c r="AB6196" t="s">
        <v>46618</v>
      </c>
      <c r="AC6196" t="s">
        <v>53303</v>
      </c>
      <c r="AD6196"/>
      <c r="AE6196" t="s">
        <v>565</v>
      </c>
      <c r="AF6196" s="119" t="str">
        <f t="shared" si="386"/>
        <v>NA</v>
      </c>
      <c r="AG6196" s="119"/>
      <c r="AH6196" s="119"/>
      <c r="AI6196" s="119"/>
      <c r="AJ6196" s="119" t="str">
        <f t="shared" si="387"/>
        <v>NA</v>
      </c>
      <c r="AK6196" s="190"/>
      <c r="AL6196" s="191"/>
    </row>
    <row r="6197" spans="1:38" x14ac:dyDescent="0.25">
      <c r="A6197" t="s">
        <v>25210</v>
      </c>
      <c r="B6197" t="s">
        <v>25208</v>
      </c>
      <c r="C6197" t="s">
        <v>25209</v>
      </c>
      <c r="D6197" t="s">
        <v>748</v>
      </c>
      <c r="E6197" t="s">
        <v>3033</v>
      </c>
      <c r="F6197" t="s">
        <v>54</v>
      </c>
      <c r="G6197"/>
      <c r="H6197" t="s">
        <v>47305</v>
      </c>
      <c r="I6197" t="s">
        <v>53847</v>
      </c>
      <c r="J6197" t="s">
        <v>25210</v>
      </c>
      <c r="K6197" t="s">
        <v>105</v>
      </c>
      <c r="L6197" s="119" t="str">
        <f t="shared" si="384"/>
        <v>NA</v>
      </c>
      <c r="M6197" s="119"/>
      <c r="N6197" s="120" t="str">
        <f t="shared" si="385"/>
        <v>NA</v>
      </c>
      <c r="O6197" s="120"/>
      <c r="P6197"/>
      <c r="Q6197"/>
      <c r="R6197"/>
      <c r="S6197"/>
      <c r="T6197"/>
      <c r="U6197" t="s">
        <v>11519</v>
      </c>
      <c r="V6197" t="s">
        <v>11517</v>
      </c>
      <c r="W6197" t="s">
        <v>11518</v>
      </c>
      <c r="X6197" t="s">
        <v>675</v>
      </c>
      <c r="Y6197" t="s">
        <v>11520</v>
      </c>
      <c r="Z6197" t="s">
        <v>54</v>
      </c>
      <c r="AA6197"/>
      <c r="AB6197" t="s">
        <v>46619</v>
      </c>
      <c r="AC6197" t="s">
        <v>53303</v>
      </c>
      <c r="AD6197"/>
      <c r="AE6197" t="s">
        <v>105</v>
      </c>
      <c r="AF6197" s="119" t="str">
        <f t="shared" si="386"/>
        <v>NA</v>
      </c>
      <c r="AG6197" s="119"/>
      <c r="AH6197" s="119"/>
      <c r="AI6197" s="119"/>
      <c r="AJ6197" s="119" t="str">
        <f t="shared" si="387"/>
        <v>NA</v>
      </c>
      <c r="AK6197" s="190"/>
      <c r="AL6197" s="191"/>
    </row>
    <row r="6198" spans="1:38" x14ac:dyDescent="0.25">
      <c r="A6198" t="s">
        <v>26277</v>
      </c>
      <c r="B6198" t="s">
        <v>26275</v>
      </c>
      <c r="C6198" t="s">
        <v>26276</v>
      </c>
      <c r="D6198" t="s">
        <v>748</v>
      </c>
      <c r="E6198" t="s">
        <v>3033</v>
      </c>
      <c r="F6198" t="s">
        <v>54</v>
      </c>
      <c r="G6198"/>
      <c r="H6198" t="s">
        <v>47305</v>
      </c>
      <c r="I6198" t="s">
        <v>53847</v>
      </c>
      <c r="J6198" t="s">
        <v>26278</v>
      </c>
      <c r="K6198" t="s">
        <v>105</v>
      </c>
      <c r="L6198" s="119" t="str">
        <f t="shared" si="384"/>
        <v>NA</v>
      </c>
      <c r="M6198" s="119"/>
      <c r="N6198" s="120" t="str">
        <f t="shared" si="385"/>
        <v>NA</v>
      </c>
      <c r="O6198" s="120"/>
      <c r="P6198"/>
      <c r="Q6198"/>
      <c r="R6198"/>
      <c r="S6198"/>
      <c r="T6198"/>
      <c r="U6198" t="s">
        <v>8576</v>
      </c>
      <c r="V6198" t="s">
        <v>8574</v>
      </c>
      <c r="W6198" t="s">
        <v>8575</v>
      </c>
      <c r="X6198" t="s">
        <v>675</v>
      </c>
      <c r="Y6198" t="s">
        <v>8577</v>
      </c>
      <c r="Z6198" t="s">
        <v>54</v>
      </c>
      <c r="AA6198"/>
      <c r="AB6198" t="s">
        <v>46620</v>
      </c>
      <c r="AC6198" t="s">
        <v>53304</v>
      </c>
      <c r="AD6198" t="s">
        <v>8578</v>
      </c>
      <c r="AE6198" t="s">
        <v>105</v>
      </c>
      <c r="AF6198" s="119" t="str">
        <f t="shared" si="386"/>
        <v>NA</v>
      </c>
      <c r="AG6198" s="119"/>
      <c r="AH6198" s="119"/>
      <c r="AI6198" s="119"/>
      <c r="AJ6198" s="119" t="str">
        <f t="shared" si="387"/>
        <v>NA</v>
      </c>
      <c r="AK6198" s="190"/>
      <c r="AL6198" s="191"/>
    </row>
    <row r="6199" spans="1:38" x14ac:dyDescent="0.25">
      <c r="A6199" t="s">
        <v>24194</v>
      </c>
      <c r="B6199" t="s">
        <v>24192</v>
      </c>
      <c r="C6199" t="s">
        <v>24193</v>
      </c>
      <c r="D6199" t="s">
        <v>748</v>
      </c>
      <c r="E6199" t="s">
        <v>2945</v>
      </c>
      <c r="F6199" t="s">
        <v>54</v>
      </c>
      <c r="G6199"/>
      <c r="H6199" t="s">
        <v>47306</v>
      </c>
      <c r="I6199" t="s">
        <v>53848</v>
      </c>
      <c r="J6199" t="s">
        <v>24195</v>
      </c>
      <c r="K6199" t="s">
        <v>105</v>
      </c>
      <c r="L6199" s="119" t="str">
        <f t="shared" si="384"/>
        <v>NA</v>
      </c>
      <c r="M6199" s="119"/>
      <c r="N6199" s="120" t="str">
        <f t="shared" si="385"/>
        <v>NA</v>
      </c>
      <c r="O6199" s="120"/>
      <c r="P6199"/>
      <c r="Q6199"/>
      <c r="R6199"/>
      <c r="S6199"/>
      <c r="T6199"/>
      <c r="U6199" t="s">
        <v>17473</v>
      </c>
      <c r="V6199" t="s">
        <v>17471</v>
      </c>
      <c r="W6199" t="s">
        <v>17472</v>
      </c>
      <c r="X6199" t="s">
        <v>675</v>
      </c>
      <c r="Y6199" t="s">
        <v>17474</v>
      </c>
      <c r="Z6199" t="s">
        <v>54</v>
      </c>
      <c r="AA6199"/>
      <c r="AB6199" t="s">
        <v>46621</v>
      </c>
      <c r="AC6199" t="s">
        <v>53305</v>
      </c>
      <c r="AD6199"/>
      <c r="AE6199" t="s">
        <v>105</v>
      </c>
      <c r="AF6199" s="119" t="str">
        <f t="shared" si="386"/>
        <v>NA</v>
      </c>
      <c r="AG6199" s="119"/>
      <c r="AH6199" s="119"/>
      <c r="AI6199" s="119"/>
      <c r="AJ6199" s="119" t="str">
        <f t="shared" si="387"/>
        <v>NA</v>
      </c>
      <c r="AK6199" s="190"/>
      <c r="AL6199" s="191"/>
    </row>
    <row r="6200" spans="1:38" x14ac:dyDescent="0.25">
      <c r="A6200" t="s">
        <v>26150</v>
      </c>
      <c r="B6200" t="s">
        <v>26148</v>
      </c>
      <c r="C6200" t="s">
        <v>26149</v>
      </c>
      <c r="D6200" t="s">
        <v>748</v>
      </c>
      <c r="E6200" t="s">
        <v>2162</v>
      </c>
      <c r="F6200" t="s">
        <v>54</v>
      </c>
      <c r="G6200"/>
      <c r="H6200" t="s">
        <v>47307</v>
      </c>
      <c r="I6200" t="s">
        <v>53849</v>
      </c>
      <c r="J6200" t="s">
        <v>26151</v>
      </c>
      <c r="K6200" t="s">
        <v>105</v>
      </c>
      <c r="L6200" s="119" t="str">
        <f t="shared" si="384"/>
        <v>NA</v>
      </c>
      <c r="M6200" s="119"/>
      <c r="N6200" s="120" t="str">
        <f t="shared" si="385"/>
        <v>NA</v>
      </c>
      <c r="O6200" s="120"/>
      <c r="P6200"/>
      <c r="Q6200"/>
      <c r="R6200"/>
      <c r="S6200"/>
      <c r="T6200"/>
      <c r="U6200" t="s">
        <v>17541</v>
      </c>
      <c r="V6200" t="s">
        <v>17539</v>
      </c>
      <c r="W6200" t="s">
        <v>17540</v>
      </c>
      <c r="X6200" t="s">
        <v>675</v>
      </c>
      <c r="Y6200" t="s">
        <v>17542</v>
      </c>
      <c r="Z6200" t="s">
        <v>54</v>
      </c>
      <c r="AA6200"/>
      <c r="AB6200" t="s">
        <v>46622</v>
      </c>
      <c r="AC6200" t="s">
        <v>53306</v>
      </c>
      <c r="AD6200" t="s">
        <v>17543</v>
      </c>
      <c r="AE6200" t="s">
        <v>565</v>
      </c>
      <c r="AF6200" s="119" t="str">
        <f t="shared" si="386"/>
        <v>NA</v>
      </c>
      <c r="AG6200" s="119"/>
      <c r="AH6200" s="119"/>
      <c r="AI6200" s="119"/>
      <c r="AJ6200" s="119" t="str">
        <f t="shared" si="387"/>
        <v>NA</v>
      </c>
      <c r="AK6200" s="190"/>
      <c r="AL6200" s="191"/>
    </row>
    <row r="6201" spans="1:38" x14ac:dyDescent="0.25">
      <c r="A6201" t="s">
        <v>26154</v>
      </c>
      <c r="B6201" t="s">
        <v>26152</v>
      </c>
      <c r="C6201" t="s">
        <v>26153</v>
      </c>
      <c r="D6201" t="s">
        <v>748</v>
      </c>
      <c r="E6201" t="s">
        <v>2162</v>
      </c>
      <c r="F6201" t="s">
        <v>54</v>
      </c>
      <c r="G6201"/>
      <c r="H6201" t="s">
        <v>47307</v>
      </c>
      <c r="I6201" t="s">
        <v>53849</v>
      </c>
      <c r="J6201" t="s">
        <v>26155</v>
      </c>
      <c r="K6201" t="s">
        <v>105</v>
      </c>
      <c r="L6201" s="119" t="str">
        <f t="shared" si="384"/>
        <v>NA</v>
      </c>
      <c r="M6201" s="119"/>
      <c r="N6201" s="120" t="str">
        <f t="shared" si="385"/>
        <v>NA</v>
      </c>
      <c r="O6201" s="120"/>
      <c r="P6201"/>
      <c r="Q6201"/>
      <c r="R6201"/>
      <c r="S6201"/>
      <c r="T6201"/>
      <c r="U6201" t="s">
        <v>17660</v>
      </c>
      <c r="V6201" t="s">
        <v>17658</v>
      </c>
      <c r="W6201" t="s">
        <v>17659</v>
      </c>
      <c r="X6201" t="s">
        <v>675</v>
      </c>
      <c r="Y6201" t="s">
        <v>17661</v>
      </c>
      <c r="Z6201" t="s">
        <v>54</v>
      </c>
      <c r="AA6201"/>
      <c r="AB6201" t="s">
        <v>46623</v>
      </c>
      <c r="AC6201" t="s">
        <v>53307</v>
      </c>
      <c r="AD6201"/>
      <c r="AE6201" t="s">
        <v>565</v>
      </c>
      <c r="AF6201" s="119" t="str">
        <f t="shared" si="386"/>
        <v>NA</v>
      </c>
      <c r="AG6201" s="119"/>
      <c r="AH6201" s="119"/>
      <c r="AI6201" s="119"/>
      <c r="AJ6201" s="119" t="str">
        <f t="shared" si="387"/>
        <v>NA</v>
      </c>
      <c r="AK6201" s="190"/>
      <c r="AL6201" s="191"/>
    </row>
    <row r="6202" spans="1:38" x14ac:dyDescent="0.25">
      <c r="A6202" t="s">
        <v>23647</v>
      </c>
      <c r="B6202" t="s">
        <v>23645</v>
      </c>
      <c r="C6202" t="s">
        <v>23646</v>
      </c>
      <c r="D6202" t="s">
        <v>748</v>
      </c>
      <c r="E6202" t="s">
        <v>2162</v>
      </c>
      <c r="F6202" t="s">
        <v>54</v>
      </c>
      <c r="G6202"/>
      <c r="H6202" t="s">
        <v>47307</v>
      </c>
      <c r="I6202" t="s">
        <v>53849</v>
      </c>
      <c r="J6202" t="s">
        <v>23648</v>
      </c>
      <c r="K6202" t="s">
        <v>105</v>
      </c>
      <c r="L6202" s="119" t="str">
        <f t="shared" si="384"/>
        <v>NA</v>
      </c>
      <c r="M6202" s="119"/>
      <c r="N6202" s="120" t="str">
        <f t="shared" si="385"/>
        <v>NA</v>
      </c>
      <c r="O6202" s="120"/>
      <c r="P6202"/>
      <c r="Q6202"/>
      <c r="R6202"/>
      <c r="S6202"/>
      <c r="T6202"/>
      <c r="U6202" t="s">
        <v>16841</v>
      </c>
      <c r="V6202" t="s">
        <v>16839</v>
      </c>
      <c r="W6202" t="s">
        <v>16840</v>
      </c>
      <c r="X6202" t="s">
        <v>675</v>
      </c>
      <c r="Y6202" t="s">
        <v>16842</v>
      </c>
      <c r="Z6202" t="s">
        <v>54</v>
      </c>
      <c r="AA6202"/>
      <c r="AB6202" t="s">
        <v>46624</v>
      </c>
      <c r="AC6202" t="s">
        <v>53308</v>
      </c>
      <c r="AD6202"/>
      <c r="AE6202" t="s">
        <v>565</v>
      </c>
      <c r="AF6202" s="119" t="str">
        <f t="shared" si="386"/>
        <v>NA</v>
      </c>
      <c r="AG6202" s="119"/>
      <c r="AH6202" s="119"/>
      <c r="AI6202" s="119"/>
      <c r="AJ6202" s="119" t="str">
        <f t="shared" si="387"/>
        <v>NA</v>
      </c>
      <c r="AK6202" s="190"/>
      <c r="AL6202" s="191"/>
    </row>
    <row r="6203" spans="1:38" x14ac:dyDescent="0.25">
      <c r="A6203" t="s">
        <v>26297</v>
      </c>
      <c r="B6203" t="s">
        <v>26295</v>
      </c>
      <c r="C6203" t="s">
        <v>26296</v>
      </c>
      <c r="D6203" t="s">
        <v>748</v>
      </c>
      <c r="E6203" t="s">
        <v>2162</v>
      </c>
      <c r="F6203" t="s">
        <v>54</v>
      </c>
      <c r="G6203"/>
      <c r="H6203" t="s">
        <v>47307</v>
      </c>
      <c r="I6203" t="s">
        <v>53849</v>
      </c>
      <c r="J6203" t="s">
        <v>26298</v>
      </c>
      <c r="K6203" t="s">
        <v>105</v>
      </c>
      <c r="L6203" s="119" t="str">
        <f t="shared" si="384"/>
        <v>NA</v>
      </c>
      <c r="M6203" s="119"/>
      <c r="N6203" s="120" t="str">
        <f t="shared" si="385"/>
        <v>NA</v>
      </c>
      <c r="O6203" s="120"/>
      <c r="P6203"/>
      <c r="Q6203"/>
      <c r="R6203"/>
      <c r="S6203"/>
      <c r="T6203"/>
      <c r="U6203" t="s">
        <v>11345</v>
      </c>
      <c r="V6203" t="s">
        <v>11343</v>
      </c>
      <c r="W6203" t="s">
        <v>11344</v>
      </c>
      <c r="X6203" t="s">
        <v>675</v>
      </c>
      <c r="Y6203" t="s">
        <v>11346</v>
      </c>
      <c r="Z6203" t="s">
        <v>54</v>
      </c>
      <c r="AA6203"/>
      <c r="AB6203" t="s">
        <v>46625</v>
      </c>
      <c r="AC6203" t="s">
        <v>53309</v>
      </c>
      <c r="AD6203" t="s">
        <v>11347</v>
      </c>
      <c r="AE6203" t="s">
        <v>105</v>
      </c>
      <c r="AF6203" s="119" t="str">
        <f t="shared" si="386"/>
        <v>NA</v>
      </c>
      <c r="AG6203" s="119"/>
      <c r="AH6203" s="119"/>
      <c r="AI6203" s="119"/>
      <c r="AJ6203" s="119" t="str">
        <f t="shared" si="387"/>
        <v>NA</v>
      </c>
      <c r="AK6203" s="190"/>
      <c r="AL6203" s="191"/>
    </row>
    <row r="6204" spans="1:38" x14ac:dyDescent="0.25">
      <c r="A6204" t="s">
        <v>25213</v>
      </c>
      <c r="B6204" t="s">
        <v>25211</v>
      </c>
      <c r="C6204" t="s">
        <v>25212</v>
      </c>
      <c r="D6204" t="s">
        <v>748</v>
      </c>
      <c r="E6204" t="s">
        <v>2162</v>
      </c>
      <c r="F6204" t="s">
        <v>54</v>
      </c>
      <c r="G6204"/>
      <c r="H6204" t="s">
        <v>47307</v>
      </c>
      <c r="I6204" t="s">
        <v>53849</v>
      </c>
      <c r="J6204" t="s">
        <v>25213</v>
      </c>
      <c r="K6204" t="s">
        <v>105</v>
      </c>
      <c r="L6204" s="119" t="str">
        <f t="shared" si="384"/>
        <v>NA</v>
      </c>
      <c r="M6204" s="119"/>
      <c r="N6204" s="120" t="str">
        <f t="shared" si="385"/>
        <v>NA</v>
      </c>
      <c r="O6204" s="120"/>
      <c r="P6204"/>
      <c r="Q6204"/>
      <c r="R6204"/>
      <c r="S6204"/>
      <c r="T6204"/>
      <c r="U6204" t="s">
        <v>18943</v>
      </c>
      <c r="V6204" t="s">
        <v>18941</v>
      </c>
      <c r="W6204" t="s">
        <v>18942</v>
      </c>
      <c r="X6204" t="s">
        <v>675</v>
      </c>
      <c r="Y6204" t="s">
        <v>3970</v>
      </c>
      <c r="Z6204" t="s">
        <v>54</v>
      </c>
      <c r="AA6204"/>
      <c r="AB6204" t="s">
        <v>46626</v>
      </c>
      <c r="AC6204" t="s">
        <v>53310</v>
      </c>
      <c r="AD6204"/>
      <c r="AE6204" t="s">
        <v>565</v>
      </c>
      <c r="AF6204" s="119" t="str">
        <f t="shared" si="386"/>
        <v>NA</v>
      </c>
      <c r="AG6204" s="119"/>
      <c r="AH6204" s="119"/>
      <c r="AI6204" s="119"/>
      <c r="AJ6204" s="119" t="str">
        <f t="shared" si="387"/>
        <v>NA</v>
      </c>
      <c r="AK6204" s="190"/>
      <c r="AL6204" s="191"/>
    </row>
    <row r="6205" spans="1:38" x14ac:dyDescent="0.25">
      <c r="A6205" t="s">
        <v>26293</v>
      </c>
      <c r="B6205" t="s">
        <v>26291</v>
      </c>
      <c r="C6205" t="s">
        <v>26292</v>
      </c>
      <c r="D6205" t="s">
        <v>748</v>
      </c>
      <c r="E6205" t="s">
        <v>3165</v>
      </c>
      <c r="F6205" t="s">
        <v>54</v>
      </c>
      <c r="G6205"/>
      <c r="H6205" t="s">
        <v>47308</v>
      </c>
      <c r="I6205" t="s">
        <v>53850</v>
      </c>
      <c r="J6205" t="s">
        <v>26294</v>
      </c>
      <c r="K6205" t="s">
        <v>105</v>
      </c>
      <c r="L6205" s="119" t="str">
        <f t="shared" si="384"/>
        <v>NA</v>
      </c>
      <c r="M6205" s="119"/>
      <c r="N6205" s="120" t="str">
        <f t="shared" si="385"/>
        <v>NA</v>
      </c>
      <c r="O6205" s="120"/>
      <c r="P6205"/>
      <c r="Q6205"/>
      <c r="R6205"/>
      <c r="S6205"/>
      <c r="T6205"/>
      <c r="U6205" t="s">
        <v>8568</v>
      </c>
      <c r="V6205" t="s">
        <v>8566</v>
      </c>
      <c r="W6205" t="s">
        <v>8567</v>
      </c>
      <c r="X6205" t="s">
        <v>675</v>
      </c>
      <c r="Y6205" t="s">
        <v>3970</v>
      </c>
      <c r="Z6205" t="s">
        <v>54</v>
      </c>
      <c r="AA6205"/>
      <c r="AB6205" t="s">
        <v>46627</v>
      </c>
      <c r="AC6205" t="s">
        <v>53310</v>
      </c>
      <c r="AD6205" t="s">
        <v>8568</v>
      </c>
      <c r="AE6205" t="s">
        <v>105</v>
      </c>
      <c r="AF6205" s="119" t="str">
        <f t="shared" si="386"/>
        <v>NA</v>
      </c>
      <c r="AG6205" s="119"/>
      <c r="AH6205" s="119"/>
      <c r="AI6205" s="119"/>
      <c r="AJ6205" s="119" t="str">
        <f t="shared" si="387"/>
        <v>NA</v>
      </c>
      <c r="AK6205" s="190"/>
      <c r="AL6205" s="191"/>
    </row>
    <row r="6206" spans="1:38" x14ac:dyDescent="0.25">
      <c r="A6206" t="s">
        <v>26452</v>
      </c>
      <c r="B6206" t="s">
        <v>26450</v>
      </c>
      <c r="C6206" t="s">
        <v>26451</v>
      </c>
      <c r="D6206" t="s">
        <v>748</v>
      </c>
      <c r="E6206" t="s">
        <v>3231</v>
      </c>
      <c r="F6206" t="s">
        <v>54</v>
      </c>
      <c r="G6206"/>
      <c r="H6206" t="s">
        <v>47309</v>
      </c>
      <c r="I6206" t="s">
        <v>53851</v>
      </c>
      <c r="J6206" t="s">
        <v>26452</v>
      </c>
      <c r="K6206" t="s">
        <v>105</v>
      </c>
      <c r="L6206" s="119" t="str">
        <f t="shared" si="384"/>
        <v>NA</v>
      </c>
      <c r="M6206" s="119"/>
      <c r="N6206" s="120" t="str">
        <f t="shared" si="385"/>
        <v>NA</v>
      </c>
      <c r="O6206" s="120"/>
      <c r="P6206"/>
      <c r="Q6206"/>
      <c r="R6206"/>
      <c r="S6206"/>
      <c r="T6206"/>
      <c r="U6206" t="s">
        <v>19398</v>
      </c>
      <c r="V6206" t="s">
        <v>19400</v>
      </c>
      <c r="W6206" t="s">
        <v>19401</v>
      </c>
      <c r="X6206" t="s">
        <v>675</v>
      </c>
      <c r="Y6206" t="s">
        <v>14750</v>
      </c>
      <c r="Z6206" t="s">
        <v>54</v>
      </c>
      <c r="AA6206"/>
      <c r="AB6206" t="s">
        <v>46628</v>
      </c>
      <c r="AC6206" t="s">
        <v>53311</v>
      </c>
      <c r="AD6206"/>
      <c r="AE6206" t="s">
        <v>565</v>
      </c>
      <c r="AF6206" s="119" t="str">
        <f t="shared" si="386"/>
        <v>NA</v>
      </c>
      <c r="AG6206" s="119"/>
      <c r="AH6206" s="119"/>
      <c r="AI6206" s="119"/>
      <c r="AJ6206" s="119" t="str">
        <f t="shared" si="387"/>
        <v>NA</v>
      </c>
      <c r="AK6206" s="190"/>
      <c r="AL6206" s="191"/>
    </row>
    <row r="6207" spans="1:38" x14ac:dyDescent="0.25">
      <c r="A6207" t="s">
        <v>24505</v>
      </c>
      <c r="B6207" t="s">
        <v>24504</v>
      </c>
      <c r="C6207" t="s">
        <v>24275</v>
      </c>
      <c r="D6207" t="s">
        <v>748</v>
      </c>
      <c r="E6207" t="s">
        <v>3270</v>
      </c>
      <c r="F6207" t="s">
        <v>54</v>
      </c>
      <c r="G6207"/>
      <c r="H6207" t="s">
        <v>47310</v>
      </c>
      <c r="I6207" t="s">
        <v>53852</v>
      </c>
      <c r="J6207" t="s">
        <v>24506</v>
      </c>
      <c r="K6207" t="s">
        <v>105</v>
      </c>
      <c r="L6207" s="119" t="str">
        <f t="shared" si="384"/>
        <v>NA</v>
      </c>
      <c r="M6207" s="119"/>
      <c r="N6207" s="120" t="str">
        <f t="shared" si="385"/>
        <v>NA</v>
      </c>
      <c r="O6207" s="120"/>
      <c r="P6207"/>
      <c r="Q6207"/>
      <c r="R6207"/>
      <c r="S6207"/>
      <c r="T6207"/>
      <c r="U6207" t="s">
        <v>14749</v>
      </c>
      <c r="V6207" t="s">
        <v>14747</v>
      </c>
      <c r="W6207" t="s">
        <v>14748</v>
      </c>
      <c r="X6207" t="s">
        <v>675</v>
      </c>
      <c r="Y6207" t="s">
        <v>14750</v>
      </c>
      <c r="Z6207" t="s">
        <v>54</v>
      </c>
      <c r="AA6207"/>
      <c r="AB6207" t="s">
        <v>46629</v>
      </c>
      <c r="AC6207" t="s">
        <v>53311</v>
      </c>
      <c r="AD6207" t="s">
        <v>14751</v>
      </c>
      <c r="AE6207" t="s">
        <v>105</v>
      </c>
      <c r="AF6207" s="119" t="str">
        <f t="shared" si="386"/>
        <v>NA</v>
      </c>
      <c r="AG6207" s="119"/>
      <c r="AH6207" s="119"/>
      <c r="AI6207" s="119"/>
      <c r="AJ6207" s="119" t="str">
        <f t="shared" si="387"/>
        <v>NA</v>
      </c>
      <c r="AK6207" s="190"/>
      <c r="AL6207" s="191"/>
    </row>
    <row r="6208" spans="1:38" x14ac:dyDescent="0.25">
      <c r="A6208" t="s">
        <v>24276</v>
      </c>
      <c r="B6208" t="s">
        <v>24274</v>
      </c>
      <c r="C6208" t="s">
        <v>24275</v>
      </c>
      <c r="D6208" t="s">
        <v>748</v>
      </c>
      <c r="E6208" t="s">
        <v>3270</v>
      </c>
      <c r="F6208" t="s">
        <v>54</v>
      </c>
      <c r="G6208"/>
      <c r="H6208" t="s">
        <v>47310</v>
      </c>
      <c r="I6208" t="s">
        <v>53852</v>
      </c>
      <c r="J6208" t="s">
        <v>24277</v>
      </c>
      <c r="K6208" t="s">
        <v>105</v>
      </c>
      <c r="L6208" s="119" t="str">
        <f t="shared" si="384"/>
        <v>NA</v>
      </c>
      <c r="M6208" s="119"/>
      <c r="N6208" s="120" t="str">
        <f t="shared" si="385"/>
        <v>NA</v>
      </c>
      <c r="O6208" s="120"/>
      <c r="P6208"/>
      <c r="Q6208"/>
      <c r="R6208"/>
      <c r="S6208"/>
      <c r="T6208"/>
      <c r="U6208" t="s">
        <v>8699</v>
      </c>
      <c r="V6208" t="s">
        <v>8697</v>
      </c>
      <c r="W6208" t="s">
        <v>8698</v>
      </c>
      <c r="X6208" t="s">
        <v>675</v>
      </c>
      <c r="Y6208" t="s">
        <v>3212</v>
      </c>
      <c r="Z6208" t="s">
        <v>54</v>
      </c>
      <c r="AA6208"/>
      <c r="AB6208" t="s">
        <v>46630</v>
      </c>
      <c r="AC6208" t="s">
        <v>53312</v>
      </c>
      <c r="AD6208"/>
      <c r="AE6208" t="s">
        <v>105</v>
      </c>
      <c r="AF6208" s="119" t="str">
        <f t="shared" si="386"/>
        <v>NA</v>
      </c>
      <c r="AG6208" s="119"/>
      <c r="AH6208" s="119"/>
      <c r="AI6208" s="119"/>
      <c r="AJ6208" s="119" t="str">
        <f t="shared" si="387"/>
        <v>NA</v>
      </c>
      <c r="AK6208" s="190"/>
      <c r="AL6208" s="191"/>
    </row>
    <row r="6209" spans="1:38" x14ac:dyDescent="0.25">
      <c r="A6209" t="s">
        <v>24843</v>
      </c>
      <c r="B6209" t="s">
        <v>24841</v>
      </c>
      <c r="C6209" t="s">
        <v>24842</v>
      </c>
      <c r="D6209" t="s">
        <v>748</v>
      </c>
      <c r="E6209" t="s">
        <v>3270</v>
      </c>
      <c r="F6209" t="s">
        <v>54</v>
      </c>
      <c r="G6209"/>
      <c r="H6209" t="s">
        <v>47310</v>
      </c>
      <c r="I6209" t="s">
        <v>53852</v>
      </c>
      <c r="J6209" t="s">
        <v>24844</v>
      </c>
      <c r="K6209" t="s">
        <v>105</v>
      </c>
      <c r="L6209" s="119" t="str">
        <f t="shared" si="384"/>
        <v>NA</v>
      </c>
      <c r="M6209" s="119"/>
      <c r="N6209" s="120" t="str">
        <f t="shared" si="385"/>
        <v>NA</v>
      </c>
      <c r="O6209" s="120"/>
      <c r="P6209"/>
      <c r="Q6209"/>
      <c r="R6209"/>
      <c r="S6209"/>
      <c r="T6209"/>
      <c r="U6209" t="s">
        <v>17871</v>
      </c>
      <c r="V6209" t="s">
        <v>17869</v>
      </c>
      <c r="W6209" t="s">
        <v>17870</v>
      </c>
      <c r="X6209" t="s">
        <v>675</v>
      </c>
      <c r="Y6209" t="s">
        <v>17872</v>
      </c>
      <c r="Z6209" t="s">
        <v>54</v>
      </c>
      <c r="AA6209"/>
      <c r="AB6209" t="s">
        <v>46631</v>
      </c>
      <c r="AC6209" t="s">
        <v>53313</v>
      </c>
      <c r="AD6209"/>
      <c r="AE6209" t="s">
        <v>105</v>
      </c>
      <c r="AF6209" s="119" t="str">
        <f t="shared" si="386"/>
        <v>NA</v>
      </c>
      <c r="AG6209" s="119"/>
      <c r="AH6209" s="119"/>
      <c r="AI6209" s="119"/>
      <c r="AJ6209" s="119" t="str">
        <f t="shared" si="387"/>
        <v>NA</v>
      </c>
      <c r="AK6209" s="190"/>
      <c r="AL6209" s="191"/>
    </row>
    <row r="6210" spans="1:38" x14ac:dyDescent="0.25">
      <c r="A6210" t="s">
        <v>23995</v>
      </c>
      <c r="B6210" t="s">
        <v>23993</v>
      </c>
      <c r="C6210" t="s">
        <v>23994</v>
      </c>
      <c r="D6210" t="s">
        <v>748</v>
      </c>
      <c r="E6210" t="s">
        <v>3270</v>
      </c>
      <c r="F6210" t="s">
        <v>54</v>
      </c>
      <c r="G6210"/>
      <c r="H6210" t="s">
        <v>47310</v>
      </c>
      <c r="I6210" t="s">
        <v>53852</v>
      </c>
      <c r="J6210" t="s">
        <v>23996</v>
      </c>
      <c r="K6210" t="s">
        <v>105</v>
      </c>
      <c r="L6210" s="119" t="str">
        <f t="shared" si="384"/>
        <v>NA</v>
      </c>
      <c r="M6210" s="119"/>
      <c r="N6210" s="120" t="str">
        <f t="shared" si="385"/>
        <v>NA</v>
      </c>
      <c r="O6210" s="120"/>
      <c r="P6210"/>
      <c r="Q6210"/>
      <c r="R6210"/>
      <c r="S6210"/>
      <c r="T6210"/>
      <c r="U6210" t="s">
        <v>13371</v>
      </c>
      <c r="V6210" t="s">
        <v>13373</v>
      </c>
      <c r="W6210" t="s">
        <v>13374</v>
      </c>
      <c r="X6210" t="s">
        <v>675</v>
      </c>
      <c r="Y6210" t="s">
        <v>13375</v>
      </c>
      <c r="Z6210" t="s">
        <v>54</v>
      </c>
      <c r="AA6210"/>
      <c r="AB6210" t="s">
        <v>46632</v>
      </c>
      <c r="AC6210" t="s">
        <v>53314</v>
      </c>
      <c r="AD6210" t="s">
        <v>13371</v>
      </c>
      <c r="AE6210" t="s">
        <v>565</v>
      </c>
      <c r="AF6210" s="119" t="str">
        <f t="shared" si="386"/>
        <v>NA</v>
      </c>
      <c r="AG6210" s="119"/>
      <c r="AH6210" s="119"/>
      <c r="AI6210" s="119"/>
      <c r="AJ6210" s="119" t="str">
        <f t="shared" si="387"/>
        <v>NA</v>
      </c>
      <c r="AK6210" s="190"/>
      <c r="AL6210" s="191"/>
    </row>
    <row r="6211" spans="1:38" x14ac:dyDescent="0.25">
      <c r="A6211" t="s">
        <v>24727</v>
      </c>
      <c r="B6211" t="s">
        <v>24725</v>
      </c>
      <c r="C6211" t="s">
        <v>24726</v>
      </c>
      <c r="D6211" t="s">
        <v>748</v>
      </c>
      <c r="E6211" t="s">
        <v>3270</v>
      </c>
      <c r="F6211" t="s">
        <v>54</v>
      </c>
      <c r="G6211"/>
      <c r="H6211" t="s">
        <v>47310</v>
      </c>
      <c r="I6211" t="s">
        <v>53852</v>
      </c>
      <c r="J6211" t="s">
        <v>24728</v>
      </c>
      <c r="K6211" t="s">
        <v>105</v>
      </c>
      <c r="L6211" s="119" t="str">
        <f t="shared" ref="L6211:L6274" si="388">IF($Q$1&lt;&gt;"",IF(ISNUMBER(SEARCH("*"&amp;$Q$1&amp;"*", A6211)),A6211, IF(ISNUMBER(SEARCH("*"&amp;$Q$1&amp;"*", H6211)),A6211, IF(ISNUMBER(SEARCH("*"&amp;$Q$1&amp;"*", G6211)),A6211, IF(ISNUMBER(SEARCH("*"&amp;$Q$1&amp;"*", J6211)),A6211,  IF(ISNUMBER(SEARCH("*"&amp;$Q$1&amp;"*", E6211)),A6211, "NA"))))),"NA")</f>
        <v>NA</v>
      </c>
      <c r="M6211" s="119"/>
      <c r="N6211" s="120" t="str">
        <f t="shared" ref="N6211:N6274" si="389">IF($Q$11=1,IF(ISNUMBER(SEARCH($T$11,C6211)),A6211,"NA"),"NA")</f>
        <v>NA</v>
      </c>
      <c r="O6211" s="120"/>
      <c r="P6211"/>
      <c r="Q6211"/>
      <c r="R6211"/>
      <c r="S6211"/>
      <c r="T6211"/>
      <c r="U6211" t="s">
        <v>12967</v>
      </c>
      <c r="V6211" t="s">
        <v>12965</v>
      </c>
      <c r="W6211" t="s">
        <v>12966</v>
      </c>
      <c r="X6211" t="s">
        <v>675</v>
      </c>
      <c r="Y6211" t="s">
        <v>12968</v>
      </c>
      <c r="Z6211" t="s">
        <v>54</v>
      </c>
      <c r="AA6211"/>
      <c r="AB6211" t="s">
        <v>46633</v>
      </c>
      <c r="AC6211" t="s">
        <v>53315</v>
      </c>
      <c r="AD6211" t="s">
        <v>12969</v>
      </c>
      <c r="AE6211" t="s">
        <v>565</v>
      </c>
      <c r="AF6211" s="119" t="str">
        <f t="shared" ref="AF6211:AF6274" si="390">IF($Q$6&lt;&gt;"",IF(ISNUMBER(SEARCH($Q$6, W6211)),U6211, "NA"),"NA")</f>
        <v>NA</v>
      </c>
      <c r="AG6211" s="119"/>
      <c r="AH6211" s="119"/>
      <c r="AI6211" s="119"/>
      <c r="AJ6211" s="119" t="str">
        <f t="shared" ref="AJ6211:AJ6274" si="391">IF($Q$5&lt;&gt;"",IF(ISNUMBER(SEARCH($Q$5, U6211&amp;" "&amp;Y6211&amp;" "&amp;AA6211&amp;" "&amp;AB6211&amp;" "&amp;AD6211)),U6211, "NA"),"NA")</f>
        <v>NA</v>
      </c>
      <c r="AK6211" s="190"/>
      <c r="AL6211" s="191"/>
    </row>
    <row r="6212" spans="1:38" x14ac:dyDescent="0.25">
      <c r="A6212" t="s">
        <v>25481</v>
      </c>
      <c r="B6212" t="s">
        <v>25479</v>
      </c>
      <c r="C6212" t="s">
        <v>25480</v>
      </c>
      <c r="D6212" t="s">
        <v>748</v>
      </c>
      <c r="E6212" t="s">
        <v>3270</v>
      </c>
      <c r="F6212" t="s">
        <v>54</v>
      </c>
      <c r="G6212"/>
      <c r="H6212" t="s">
        <v>47310</v>
      </c>
      <c r="I6212" t="s">
        <v>53852</v>
      </c>
      <c r="J6212"/>
      <c r="K6212" t="s">
        <v>105</v>
      </c>
      <c r="L6212" s="119" t="str">
        <f t="shared" si="388"/>
        <v>NA</v>
      </c>
      <c r="M6212" s="119"/>
      <c r="N6212" s="120" t="str">
        <f t="shared" si="389"/>
        <v>NA</v>
      </c>
      <c r="O6212" s="120"/>
      <c r="P6212"/>
      <c r="Q6212"/>
      <c r="R6212"/>
      <c r="S6212"/>
      <c r="T6212"/>
      <c r="U6212" t="s">
        <v>12880</v>
      </c>
      <c r="V6212" t="s">
        <v>12878</v>
      </c>
      <c r="W6212" t="s">
        <v>12879</v>
      </c>
      <c r="X6212" t="s">
        <v>675</v>
      </c>
      <c r="Y6212" t="s">
        <v>12881</v>
      </c>
      <c r="Z6212" t="s">
        <v>54</v>
      </c>
      <c r="AA6212"/>
      <c r="AB6212" t="s">
        <v>46634</v>
      </c>
      <c r="AC6212" t="s">
        <v>53316</v>
      </c>
      <c r="AD6212" t="s">
        <v>12880</v>
      </c>
      <c r="AE6212" t="s">
        <v>565</v>
      </c>
      <c r="AF6212" s="119" t="str">
        <f t="shared" si="390"/>
        <v>NA</v>
      </c>
      <c r="AG6212" s="119"/>
      <c r="AH6212" s="119"/>
      <c r="AI6212" s="119"/>
      <c r="AJ6212" s="119" t="str">
        <f t="shared" si="391"/>
        <v>NA</v>
      </c>
      <c r="AK6212" s="190"/>
      <c r="AL6212" s="191"/>
    </row>
    <row r="6213" spans="1:38" x14ac:dyDescent="0.25">
      <c r="A6213" t="s">
        <v>25173</v>
      </c>
      <c r="B6213" t="s">
        <v>25172</v>
      </c>
      <c r="C6213" t="s">
        <v>25170</v>
      </c>
      <c r="D6213" t="s">
        <v>748</v>
      </c>
      <c r="E6213" t="s">
        <v>1461</v>
      </c>
      <c r="F6213" t="s">
        <v>54</v>
      </c>
      <c r="G6213"/>
      <c r="H6213" t="s">
        <v>47311</v>
      </c>
      <c r="I6213" t="s">
        <v>53853</v>
      </c>
      <c r="J6213" t="s">
        <v>25174</v>
      </c>
      <c r="K6213" t="s">
        <v>105</v>
      </c>
      <c r="L6213" s="119" t="str">
        <f t="shared" si="388"/>
        <v>NA</v>
      </c>
      <c r="M6213" s="119"/>
      <c r="N6213" s="120" t="str">
        <f t="shared" si="389"/>
        <v>NA</v>
      </c>
      <c r="O6213" s="120"/>
      <c r="P6213"/>
      <c r="Q6213"/>
      <c r="R6213"/>
      <c r="S6213"/>
      <c r="T6213"/>
      <c r="U6213" t="s">
        <v>16149</v>
      </c>
      <c r="V6213" t="s">
        <v>16147</v>
      </c>
      <c r="W6213" t="s">
        <v>16148</v>
      </c>
      <c r="X6213" t="s">
        <v>675</v>
      </c>
      <c r="Y6213" t="s">
        <v>16150</v>
      </c>
      <c r="Z6213" t="s">
        <v>54</v>
      </c>
      <c r="AA6213"/>
      <c r="AB6213" t="s">
        <v>46635</v>
      </c>
      <c r="AC6213" t="s">
        <v>53317</v>
      </c>
      <c r="AD6213"/>
      <c r="AE6213" t="s">
        <v>565</v>
      </c>
      <c r="AF6213" s="119" t="str">
        <f t="shared" si="390"/>
        <v>NA</v>
      </c>
      <c r="AG6213" s="119"/>
      <c r="AH6213" s="119"/>
      <c r="AI6213" s="119"/>
      <c r="AJ6213" s="119" t="str">
        <f t="shared" si="391"/>
        <v>NA</v>
      </c>
      <c r="AK6213" s="190"/>
      <c r="AL6213" s="191"/>
    </row>
    <row r="6214" spans="1:38" x14ac:dyDescent="0.25">
      <c r="A6214" t="s">
        <v>25171</v>
      </c>
      <c r="B6214" t="s">
        <v>25169</v>
      </c>
      <c r="C6214" t="s">
        <v>25170</v>
      </c>
      <c r="D6214" t="s">
        <v>748</v>
      </c>
      <c r="E6214" t="s">
        <v>1461</v>
      </c>
      <c r="F6214" t="s">
        <v>54</v>
      </c>
      <c r="G6214"/>
      <c r="H6214" t="s">
        <v>47311</v>
      </c>
      <c r="I6214" t="s">
        <v>53853</v>
      </c>
      <c r="J6214" t="s">
        <v>25171</v>
      </c>
      <c r="K6214" t="s">
        <v>105</v>
      </c>
      <c r="L6214" s="119" t="str">
        <f t="shared" si="388"/>
        <v>NA</v>
      </c>
      <c r="M6214" s="119"/>
      <c r="N6214" s="120" t="str">
        <f t="shared" si="389"/>
        <v>NA</v>
      </c>
      <c r="O6214" s="120"/>
      <c r="P6214"/>
      <c r="Q6214"/>
      <c r="R6214"/>
      <c r="S6214"/>
      <c r="T6214"/>
      <c r="U6214" t="s">
        <v>13099</v>
      </c>
      <c r="V6214" t="s">
        <v>13097</v>
      </c>
      <c r="W6214" t="s">
        <v>13098</v>
      </c>
      <c r="X6214" t="s">
        <v>675</v>
      </c>
      <c r="Y6214" t="s">
        <v>13100</v>
      </c>
      <c r="Z6214" t="s">
        <v>54</v>
      </c>
      <c r="AA6214"/>
      <c r="AB6214" t="s">
        <v>46636</v>
      </c>
      <c r="AC6214" t="s">
        <v>53318</v>
      </c>
      <c r="AD6214" t="s">
        <v>13099</v>
      </c>
      <c r="AE6214" t="s">
        <v>565</v>
      </c>
      <c r="AF6214" s="119" t="str">
        <f t="shared" si="390"/>
        <v>NA</v>
      </c>
      <c r="AG6214" s="119"/>
      <c r="AH6214" s="119"/>
      <c r="AI6214" s="119"/>
      <c r="AJ6214" s="119" t="str">
        <f t="shared" si="391"/>
        <v>NA</v>
      </c>
      <c r="AK6214" s="190"/>
      <c r="AL6214" s="191"/>
    </row>
    <row r="6215" spans="1:38" x14ac:dyDescent="0.25">
      <c r="A6215" t="s">
        <v>24426</v>
      </c>
      <c r="B6215" t="s">
        <v>24425</v>
      </c>
      <c r="C6215" t="s">
        <v>24423</v>
      </c>
      <c r="D6215" t="s">
        <v>748</v>
      </c>
      <c r="E6215" t="s">
        <v>1461</v>
      </c>
      <c r="F6215" t="s">
        <v>54</v>
      </c>
      <c r="G6215"/>
      <c r="H6215" t="s">
        <v>47311</v>
      </c>
      <c r="I6215" t="s">
        <v>53853</v>
      </c>
      <c r="J6215" t="s">
        <v>24427</v>
      </c>
      <c r="K6215" t="s">
        <v>105</v>
      </c>
      <c r="L6215" s="119" t="str">
        <f t="shared" si="388"/>
        <v>NA</v>
      </c>
      <c r="M6215" s="119"/>
      <c r="N6215" s="120" t="str">
        <f t="shared" si="389"/>
        <v>NA</v>
      </c>
      <c r="O6215" s="120"/>
      <c r="P6215"/>
      <c r="Q6215"/>
      <c r="R6215"/>
      <c r="S6215"/>
      <c r="T6215"/>
      <c r="U6215" t="s">
        <v>11860</v>
      </c>
      <c r="V6215" t="s">
        <v>11859</v>
      </c>
      <c r="W6215" t="s">
        <v>11845</v>
      </c>
      <c r="X6215" t="s">
        <v>675</v>
      </c>
      <c r="Y6215" t="s">
        <v>2858</v>
      </c>
      <c r="Z6215" t="s">
        <v>54</v>
      </c>
      <c r="AA6215"/>
      <c r="AB6215" t="s">
        <v>46637</v>
      </c>
      <c r="AC6215" t="s">
        <v>53319</v>
      </c>
      <c r="AD6215" t="s">
        <v>11860</v>
      </c>
      <c r="AE6215" t="s">
        <v>565</v>
      </c>
      <c r="AF6215" s="119" t="str">
        <f t="shared" si="390"/>
        <v>NA</v>
      </c>
      <c r="AG6215" s="119"/>
      <c r="AH6215" s="119"/>
      <c r="AI6215" s="119"/>
      <c r="AJ6215" s="119" t="str">
        <f t="shared" si="391"/>
        <v>NA</v>
      </c>
      <c r="AK6215" s="190"/>
      <c r="AL6215" s="191"/>
    </row>
    <row r="6216" spans="1:38" x14ac:dyDescent="0.25">
      <c r="A6216" t="s">
        <v>24424</v>
      </c>
      <c r="B6216" t="s">
        <v>24422</v>
      </c>
      <c r="C6216" t="s">
        <v>24423</v>
      </c>
      <c r="D6216" t="s">
        <v>748</v>
      </c>
      <c r="E6216" t="s">
        <v>1461</v>
      </c>
      <c r="F6216" t="s">
        <v>54</v>
      </c>
      <c r="G6216"/>
      <c r="H6216" t="s">
        <v>47311</v>
      </c>
      <c r="I6216" t="s">
        <v>53853</v>
      </c>
      <c r="J6216" t="s">
        <v>24424</v>
      </c>
      <c r="K6216" t="s">
        <v>105</v>
      </c>
      <c r="L6216" s="119" t="str">
        <f t="shared" si="388"/>
        <v>NA</v>
      </c>
      <c r="M6216" s="119"/>
      <c r="N6216" s="120" t="str">
        <f t="shared" si="389"/>
        <v>NA</v>
      </c>
      <c r="O6216" s="120"/>
      <c r="P6216"/>
      <c r="Q6216"/>
      <c r="R6216"/>
      <c r="S6216"/>
      <c r="T6216"/>
      <c r="U6216" t="s">
        <v>15746</v>
      </c>
      <c r="V6216" t="s">
        <v>15744</v>
      </c>
      <c r="W6216" t="s">
        <v>15745</v>
      </c>
      <c r="X6216" t="s">
        <v>675</v>
      </c>
      <c r="Y6216" t="s">
        <v>2858</v>
      </c>
      <c r="Z6216" t="s">
        <v>54</v>
      </c>
      <c r="AA6216"/>
      <c r="AB6216" t="s">
        <v>46638</v>
      </c>
      <c r="AC6216" t="s">
        <v>53319</v>
      </c>
      <c r="AD6216"/>
      <c r="AE6216" t="s">
        <v>565</v>
      </c>
      <c r="AF6216" s="119" t="str">
        <f t="shared" si="390"/>
        <v>NA</v>
      </c>
      <c r="AG6216" s="119"/>
      <c r="AH6216" s="119"/>
      <c r="AI6216" s="119"/>
      <c r="AJ6216" s="119" t="str">
        <f t="shared" si="391"/>
        <v>NA</v>
      </c>
      <c r="AK6216" s="190"/>
      <c r="AL6216" s="191"/>
    </row>
    <row r="6217" spans="1:38" x14ac:dyDescent="0.25">
      <c r="A6217" t="s">
        <v>24028</v>
      </c>
      <c r="B6217" t="s">
        <v>24026</v>
      </c>
      <c r="C6217" t="s">
        <v>24027</v>
      </c>
      <c r="D6217" t="s">
        <v>748</v>
      </c>
      <c r="E6217" t="s">
        <v>1419</v>
      </c>
      <c r="F6217" t="s">
        <v>54</v>
      </c>
      <c r="G6217"/>
      <c r="H6217" t="s">
        <v>47312</v>
      </c>
      <c r="I6217" t="s">
        <v>53854</v>
      </c>
      <c r="J6217" t="s">
        <v>24028</v>
      </c>
      <c r="K6217" t="s">
        <v>105</v>
      </c>
      <c r="L6217" s="119" t="str">
        <f t="shared" si="388"/>
        <v>NA</v>
      </c>
      <c r="M6217" s="119"/>
      <c r="N6217" s="120" t="str">
        <f t="shared" si="389"/>
        <v>NA</v>
      </c>
      <c r="O6217" s="120"/>
      <c r="P6217"/>
      <c r="Q6217"/>
      <c r="R6217"/>
      <c r="S6217"/>
      <c r="T6217"/>
      <c r="U6217" t="s">
        <v>14357</v>
      </c>
      <c r="V6217" t="s">
        <v>14355</v>
      </c>
      <c r="W6217" t="s">
        <v>14356</v>
      </c>
      <c r="X6217" t="s">
        <v>675</v>
      </c>
      <c r="Y6217" t="s">
        <v>14358</v>
      </c>
      <c r="Z6217" t="s">
        <v>54</v>
      </c>
      <c r="AA6217"/>
      <c r="AB6217" t="s">
        <v>46639</v>
      </c>
      <c r="AC6217" t="s">
        <v>53320</v>
      </c>
      <c r="AD6217"/>
      <c r="AE6217" t="s">
        <v>565</v>
      </c>
      <c r="AF6217" s="119" t="str">
        <f t="shared" si="390"/>
        <v>NA</v>
      </c>
      <c r="AG6217" s="119"/>
      <c r="AH6217" s="119"/>
      <c r="AI6217" s="119"/>
      <c r="AJ6217" s="119" t="str">
        <f t="shared" si="391"/>
        <v>NA</v>
      </c>
      <c r="AK6217" s="190"/>
      <c r="AL6217" s="191"/>
    </row>
    <row r="6218" spans="1:38" x14ac:dyDescent="0.25">
      <c r="A6218" t="s">
        <v>25910</v>
      </c>
      <c r="B6218" t="s">
        <v>25908</v>
      </c>
      <c r="C6218" t="s">
        <v>25909</v>
      </c>
      <c r="D6218" t="s">
        <v>748</v>
      </c>
      <c r="E6218" t="s">
        <v>1423</v>
      </c>
      <c r="F6218" t="s">
        <v>54</v>
      </c>
      <c r="G6218"/>
      <c r="H6218" t="s">
        <v>47313</v>
      </c>
      <c r="I6218" t="s">
        <v>53855</v>
      </c>
      <c r="J6218" t="s">
        <v>25911</v>
      </c>
      <c r="K6218" t="s">
        <v>105</v>
      </c>
      <c r="L6218" s="119" t="str">
        <f t="shared" si="388"/>
        <v>NA</v>
      </c>
      <c r="M6218" s="119"/>
      <c r="N6218" s="120" t="str">
        <f t="shared" si="389"/>
        <v>NA</v>
      </c>
      <c r="O6218" s="120"/>
      <c r="P6218"/>
      <c r="Q6218"/>
      <c r="R6218"/>
      <c r="S6218"/>
      <c r="T6218"/>
      <c r="U6218" t="s">
        <v>13167</v>
      </c>
      <c r="V6218" t="s">
        <v>13165</v>
      </c>
      <c r="W6218" t="s">
        <v>13166</v>
      </c>
      <c r="X6218" t="s">
        <v>675</v>
      </c>
      <c r="Y6218" t="s">
        <v>13168</v>
      </c>
      <c r="Z6218" t="s">
        <v>54</v>
      </c>
      <c r="AA6218"/>
      <c r="AB6218" t="s">
        <v>46640</v>
      </c>
      <c r="AC6218" t="s">
        <v>53321</v>
      </c>
      <c r="AD6218" t="s">
        <v>13169</v>
      </c>
      <c r="AE6218" t="s">
        <v>565</v>
      </c>
      <c r="AF6218" s="119" t="str">
        <f t="shared" si="390"/>
        <v>NA</v>
      </c>
      <c r="AG6218" s="119"/>
      <c r="AH6218" s="119"/>
      <c r="AI6218" s="119"/>
      <c r="AJ6218" s="119" t="str">
        <f t="shared" si="391"/>
        <v>NA</v>
      </c>
      <c r="AK6218" s="190"/>
      <c r="AL6218" s="191"/>
    </row>
    <row r="6219" spans="1:38" x14ac:dyDescent="0.25">
      <c r="A6219" t="s">
        <v>26630</v>
      </c>
      <c r="B6219" t="s">
        <v>26628</v>
      </c>
      <c r="C6219" t="s">
        <v>26629</v>
      </c>
      <c r="D6219" t="s">
        <v>748</v>
      </c>
      <c r="E6219" t="s">
        <v>1189</v>
      </c>
      <c r="F6219" t="s">
        <v>54</v>
      </c>
      <c r="G6219"/>
      <c r="H6219" t="s">
        <v>47314</v>
      </c>
      <c r="I6219" t="s">
        <v>53856</v>
      </c>
      <c r="J6219" t="s">
        <v>26631</v>
      </c>
      <c r="K6219" t="s">
        <v>105</v>
      </c>
      <c r="L6219" s="119" t="str">
        <f t="shared" si="388"/>
        <v>NA</v>
      </c>
      <c r="M6219" s="119"/>
      <c r="N6219" s="120" t="str">
        <f t="shared" si="389"/>
        <v>NA</v>
      </c>
      <c r="O6219" s="120"/>
      <c r="P6219"/>
      <c r="Q6219"/>
      <c r="R6219"/>
      <c r="S6219"/>
      <c r="T6219"/>
      <c r="U6219" t="s">
        <v>11868</v>
      </c>
      <c r="V6219" t="s">
        <v>11867</v>
      </c>
      <c r="W6219" t="s">
        <v>11845</v>
      </c>
      <c r="X6219" t="s">
        <v>675</v>
      </c>
      <c r="Y6219" t="s">
        <v>1978</v>
      </c>
      <c r="Z6219" t="s">
        <v>54</v>
      </c>
      <c r="AA6219"/>
      <c r="AB6219" t="s">
        <v>46641</v>
      </c>
      <c r="AC6219" t="s">
        <v>53322</v>
      </c>
      <c r="AD6219" t="s">
        <v>11868</v>
      </c>
      <c r="AE6219" t="s">
        <v>565</v>
      </c>
      <c r="AF6219" s="119" t="str">
        <f t="shared" si="390"/>
        <v>NA</v>
      </c>
      <c r="AG6219" s="119"/>
      <c r="AH6219" s="119"/>
      <c r="AI6219" s="119"/>
      <c r="AJ6219" s="119" t="str">
        <f t="shared" si="391"/>
        <v>NA</v>
      </c>
      <c r="AK6219" s="190"/>
      <c r="AL6219" s="191"/>
    </row>
    <row r="6220" spans="1:38" x14ac:dyDescent="0.25">
      <c r="A6220" t="s">
        <v>25668</v>
      </c>
      <c r="B6220" t="s">
        <v>25666</v>
      </c>
      <c r="C6220" t="s">
        <v>25667</v>
      </c>
      <c r="D6220" t="s">
        <v>748</v>
      </c>
      <c r="E6220" t="s">
        <v>5129</v>
      </c>
      <c r="F6220" t="s">
        <v>54</v>
      </c>
      <c r="G6220"/>
      <c r="H6220" t="s">
        <v>47315</v>
      </c>
      <c r="I6220" t="s">
        <v>53857</v>
      </c>
      <c r="J6220" t="s">
        <v>25669</v>
      </c>
      <c r="K6220" t="s">
        <v>105</v>
      </c>
      <c r="L6220" s="119" t="str">
        <f t="shared" si="388"/>
        <v>NA</v>
      </c>
      <c r="M6220" s="119"/>
      <c r="N6220" s="120" t="str">
        <f t="shared" si="389"/>
        <v>NA</v>
      </c>
      <c r="O6220" s="120"/>
      <c r="P6220"/>
      <c r="Q6220"/>
      <c r="R6220"/>
      <c r="S6220"/>
      <c r="T6220"/>
      <c r="U6220" t="s">
        <v>18166</v>
      </c>
      <c r="V6220" t="s">
        <v>18164</v>
      </c>
      <c r="W6220" t="s">
        <v>18165</v>
      </c>
      <c r="X6220" t="s">
        <v>675</v>
      </c>
      <c r="Y6220" t="s">
        <v>18167</v>
      </c>
      <c r="Z6220" t="s">
        <v>54</v>
      </c>
      <c r="AA6220"/>
      <c r="AB6220" t="s">
        <v>46642</v>
      </c>
      <c r="AC6220" t="s">
        <v>53323</v>
      </c>
      <c r="AD6220"/>
      <c r="AE6220" t="s">
        <v>565</v>
      </c>
      <c r="AF6220" s="119" t="str">
        <f t="shared" si="390"/>
        <v>NA</v>
      </c>
      <c r="AG6220" s="119"/>
      <c r="AH6220" s="119"/>
      <c r="AI6220" s="119"/>
      <c r="AJ6220" s="119" t="str">
        <f t="shared" si="391"/>
        <v>NA</v>
      </c>
      <c r="AK6220" s="190"/>
      <c r="AL6220" s="191"/>
    </row>
    <row r="6221" spans="1:38" x14ac:dyDescent="0.25">
      <c r="A6221" t="s">
        <v>25216</v>
      </c>
      <c r="B6221" t="s">
        <v>25214</v>
      </c>
      <c r="C6221" t="s">
        <v>25215</v>
      </c>
      <c r="D6221" t="s">
        <v>748</v>
      </c>
      <c r="E6221" t="s">
        <v>56</v>
      </c>
      <c r="F6221" t="s">
        <v>54</v>
      </c>
      <c r="G6221"/>
      <c r="H6221" t="s">
        <v>47315</v>
      </c>
      <c r="I6221" t="s">
        <v>50452</v>
      </c>
      <c r="J6221" t="s">
        <v>25216</v>
      </c>
      <c r="K6221" t="s">
        <v>105</v>
      </c>
      <c r="L6221" s="119" t="str">
        <f t="shared" si="388"/>
        <v>NA</v>
      </c>
      <c r="M6221" s="119"/>
      <c r="N6221" s="120" t="str">
        <f t="shared" si="389"/>
        <v>NA</v>
      </c>
      <c r="O6221" s="120"/>
      <c r="P6221"/>
      <c r="Q6221"/>
      <c r="R6221"/>
      <c r="S6221"/>
      <c r="T6221"/>
      <c r="U6221" t="s">
        <v>17282</v>
      </c>
      <c r="V6221" t="s">
        <v>17280</v>
      </c>
      <c r="W6221" t="s">
        <v>17281</v>
      </c>
      <c r="X6221" t="s">
        <v>675</v>
      </c>
      <c r="Y6221" t="s">
        <v>17283</v>
      </c>
      <c r="Z6221" t="s">
        <v>54</v>
      </c>
      <c r="AA6221"/>
      <c r="AB6221" t="s">
        <v>46643</v>
      </c>
      <c r="AC6221" t="s">
        <v>53324</v>
      </c>
      <c r="AD6221" t="s">
        <v>17284</v>
      </c>
      <c r="AE6221" t="s">
        <v>565</v>
      </c>
      <c r="AF6221" s="119" t="str">
        <f t="shared" si="390"/>
        <v>NA</v>
      </c>
      <c r="AG6221" s="119"/>
      <c r="AH6221" s="119"/>
      <c r="AI6221" s="119"/>
      <c r="AJ6221" s="119" t="str">
        <f t="shared" si="391"/>
        <v>NA</v>
      </c>
      <c r="AK6221" s="190"/>
      <c r="AL6221" s="191"/>
    </row>
    <row r="6222" spans="1:38" x14ac:dyDescent="0.25">
      <c r="A6222" t="s">
        <v>25866</v>
      </c>
      <c r="B6222" t="s">
        <v>25864</v>
      </c>
      <c r="C6222" t="s">
        <v>25865</v>
      </c>
      <c r="D6222" t="s">
        <v>748</v>
      </c>
      <c r="E6222" t="s">
        <v>56</v>
      </c>
      <c r="F6222" t="s">
        <v>54</v>
      </c>
      <c r="G6222"/>
      <c r="H6222" t="s">
        <v>47315</v>
      </c>
      <c r="I6222" t="s">
        <v>50452</v>
      </c>
      <c r="J6222" t="s">
        <v>25867</v>
      </c>
      <c r="K6222" t="s">
        <v>105</v>
      </c>
      <c r="L6222" s="119" t="str">
        <f t="shared" si="388"/>
        <v>NA</v>
      </c>
      <c r="M6222" s="119"/>
      <c r="N6222" s="120" t="str">
        <f t="shared" si="389"/>
        <v>NA</v>
      </c>
      <c r="O6222" s="120"/>
      <c r="P6222"/>
      <c r="Q6222"/>
      <c r="R6222"/>
      <c r="S6222"/>
      <c r="T6222"/>
      <c r="U6222" t="s">
        <v>18568</v>
      </c>
      <c r="V6222" t="s">
        <v>18566</v>
      </c>
      <c r="W6222" t="s">
        <v>18567</v>
      </c>
      <c r="X6222" t="s">
        <v>675</v>
      </c>
      <c r="Y6222" t="s">
        <v>18569</v>
      </c>
      <c r="Z6222" t="s">
        <v>54</v>
      </c>
      <c r="AA6222"/>
      <c r="AB6222" t="s">
        <v>46644</v>
      </c>
      <c r="AC6222" t="s">
        <v>53325</v>
      </c>
      <c r="AD6222"/>
      <c r="AE6222" t="s">
        <v>565</v>
      </c>
      <c r="AF6222" s="119" t="str">
        <f t="shared" si="390"/>
        <v>NA</v>
      </c>
      <c r="AG6222" s="119"/>
      <c r="AH6222" s="119"/>
      <c r="AI6222" s="119"/>
      <c r="AJ6222" s="119" t="str">
        <f t="shared" si="391"/>
        <v>NA</v>
      </c>
      <c r="AK6222" s="190"/>
      <c r="AL6222" s="191"/>
    </row>
    <row r="6223" spans="1:38" x14ac:dyDescent="0.25">
      <c r="A6223" t="s">
        <v>24363</v>
      </c>
      <c r="B6223" t="s">
        <v>24361</v>
      </c>
      <c r="C6223" t="s">
        <v>24362</v>
      </c>
      <c r="D6223" t="s">
        <v>748</v>
      </c>
      <c r="E6223" t="s">
        <v>56</v>
      </c>
      <c r="F6223" t="s">
        <v>54</v>
      </c>
      <c r="G6223"/>
      <c r="H6223" t="s">
        <v>47315</v>
      </c>
      <c r="I6223" t="s">
        <v>50452</v>
      </c>
      <c r="J6223" t="s">
        <v>24363</v>
      </c>
      <c r="K6223" t="s">
        <v>105</v>
      </c>
      <c r="L6223" s="119" t="str">
        <f t="shared" si="388"/>
        <v>NA</v>
      </c>
      <c r="M6223" s="119"/>
      <c r="N6223" s="120" t="str">
        <f t="shared" si="389"/>
        <v>NA</v>
      </c>
      <c r="O6223" s="120"/>
      <c r="P6223"/>
      <c r="Q6223"/>
      <c r="R6223"/>
      <c r="S6223"/>
      <c r="T6223"/>
      <c r="U6223" t="s">
        <v>13378</v>
      </c>
      <c r="V6223" t="s">
        <v>13376</v>
      </c>
      <c r="W6223" t="s">
        <v>13377</v>
      </c>
      <c r="X6223" t="s">
        <v>675</v>
      </c>
      <c r="Y6223" t="s">
        <v>13379</v>
      </c>
      <c r="Z6223" t="s">
        <v>54</v>
      </c>
      <c r="AA6223"/>
      <c r="AB6223" t="s">
        <v>46645</v>
      </c>
      <c r="AC6223" t="s">
        <v>53326</v>
      </c>
      <c r="AD6223" t="s">
        <v>13378</v>
      </c>
      <c r="AE6223" t="s">
        <v>565</v>
      </c>
      <c r="AF6223" s="119" t="str">
        <f t="shared" si="390"/>
        <v>NA</v>
      </c>
      <c r="AG6223" s="119"/>
      <c r="AH6223" s="119"/>
      <c r="AI6223" s="119"/>
      <c r="AJ6223" s="119" t="str">
        <f t="shared" si="391"/>
        <v>NA</v>
      </c>
      <c r="AK6223" s="190"/>
      <c r="AL6223" s="191"/>
    </row>
    <row r="6224" spans="1:38" x14ac:dyDescent="0.25">
      <c r="A6224" t="s">
        <v>26262</v>
      </c>
      <c r="B6224" t="s">
        <v>26260</v>
      </c>
      <c r="C6224" t="s">
        <v>26261</v>
      </c>
      <c r="D6224" t="s">
        <v>748</v>
      </c>
      <c r="E6224" t="s">
        <v>630</v>
      </c>
      <c r="F6224" t="s">
        <v>54</v>
      </c>
      <c r="G6224"/>
      <c r="H6224" t="s">
        <v>47315</v>
      </c>
      <c r="I6224" t="s">
        <v>53858</v>
      </c>
      <c r="J6224" t="s">
        <v>26263</v>
      </c>
      <c r="K6224" t="s">
        <v>105</v>
      </c>
      <c r="L6224" s="119" t="str">
        <f t="shared" si="388"/>
        <v>NA</v>
      </c>
      <c r="M6224" s="119"/>
      <c r="N6224" s="120" t="str">
        <f t="shared" si="389"/>
        <v>NA</v>
      </c>
      <c r="O6224" s="120"/>
      <c r="P6224"/>
      <c r="Q6224"/>
      <c r="R6224"/>
      <c r="S6224"/>
      <c r="T6224"/>
      <c r="U6224" t="s">
        <v>11870</v>
      </c>
      <c r="V6224" t="s">
        <v>11869</v>
      </c>
      <c r="W6224" t="s">
        <v>11845</v>
      </c>
      <c r="X6224" t="s">
        <v>675</v>
      </c>
      <c r="Y6224" t="s">
        <v>3716</v>
      </c>
      <c r="Z6224" t="s">
        <v>54</v>
      </c>
      <c r="AA6224"/>
      <c r="AB6224" t="s">
        <v>46646</v>
      </c>
      <c r="AC6224" t="s">
        <v>53327</v>
      </c>
      <c r="AD6224" t="s">
        <v>11870</v>
      </c>
      <c r="AE6224" t="s">
        <v>565</v>
      </c>
      <c r="AF6224" s="119" t="str">
        <f t="shared" si="390"/>
        <v>NA</v>
      </c>
      <c r="AG6224" s="119"/>
      <c r="AH6224" s="119"/>
      <c r="AI6224" s="119"/>
      <c r="AJ6224" s="119" t="str">
        <f t="shared" si="391"/>
        <v>NA</v>
      </c>
      <c r="AK6224" s="190"/>
      <c r="AL6224" s="191"/>
    </row>
    <row r="6225" spans="1:38" x14ac:dyDescent="0.25">
      <c r="A6225" t="s">
        <v>25657</v>
      </c>
      <c r="B6225" t="s">
        <v>25655</v>
      </c>
      <c r="C6225" t="s">
        <v>25656</v>
      </c>
      <c r="D6225" t="s">
        <v>748</v>
      </c>
      <c r="E6225" t="s">
        <v>898</v>
      </c>
      <c r="F6225" t="s">
        <v>54</v>
      </c>
      <c r="G6225"/>
      <c r="H6225" t="s">
        <v>47315</v>
      </c>
      <c r="I6225" t="s">
        <v>53859</v>
      </c>
      <c r="J6225" t="s">
        <v>25658</v>
      </c>
      <c r="K6225" t="s">
        <v>105</v>
      </c>
      <c r="L6225" s="119" t="str">
        <f t="shared" si="388"/>
        <v>NA</v>
      </c>
      <c r="M6225" s="119"/>
      <c r="N6225" s="120" t="str">
        <f t="shared" si="389"/>
        <v>NA</v>
      </c>
      <c r="O6225" s="120"/>
      <c r="P6225"/>
      <c r="Q6225"/>
      <c r="R6225"/>
      <c r="S6225"/>
      <c r="T6225"/>
      <c r="U6225" t="s">
        <v>14059</v>
      </c>
      <c r="V6225" t="s">
        <v>14057</v>
      </c>
      <c r="W6225" t="s">
        <v>14058</v>
      </c>
      <c r="X6225" t="s">
        <v>675</v>
      </c>
      <c r="Y6225" t="s">
        <v>14060</v>
      </c>
      <c r="Z6225" t="s">
        <v>54</v>
      </c>
      <c r="AA6225"/>
      <c r="AB6225" t="s">
        <v>46647</v>
      </c>
      <c r="AC6225" t="s">
        <v>53328</v>
      </c>
      <c r="AD6225" t="s">
        <v>14061</v>
      </c>
      <c r="AE6225" t="s">
        <v>565</v>
      </c>
      <c r="AF6225" s="119" t="str">
        <f t="shared" si="390"/>
        <v>NA</v>
      </c>
      <c r="AG6225" s="119"/>
      <c r="AH6225" s="119"/>
      <c r="AI6225" s="119"/>
      <c r="AJ6225" s="119" t="str">
        <f t="shared" si="391"/>
        <v>NA</v>
      </c>
      <c r="AK6225" s="190"/>
      <c r="AL6225" s="191"/>
    </row>
    <row r="6226" spans="1:38" x14ac:dyDescent="0.25">
      <c r="A6226" t="s">
        <v>24113</v>
      </c>
      <c r="B6226" t="s">
        <v>24111</v>
      </c>
      <c r="C6226" t="s">
        <v>24112</v>
      </c>
      <c r="D6226" t="s">
        <v>748</v>
      </c>
      <c r="E6226" t="s">
        <v>24114</v>
      </c>
      <c r="F6226" t="s">
        <v>54</v>
      </c>
      <c r="G6226"/>
      <c r="H6226" t="s">
        <v>47316</v>
      </c>
      <c r="I6226" t="s">
        <v>53860</v>
      </c>
      <c r="J6226"/>
      <c r="K6226" t="s">
        <v>105</v>
      </c>
      <c r="L6226" s="119" t="str">
        <f t="shared" si="388"/>
        <v>NA</v>
      </c>
      <c r="M6226" s="119"/>
      <c r="N6226" s="120" t="str">
        <f t="shared" si="389"/>
        <v>NA</v>
      </c>
      <c r="O6226" s="120"/>
      <c r="P6226"/>
      <c r="Q6226"/>
      <c r="R6226"/>
      <c r="S6226"/>
      <c r="T6226"/>
      <c r="U6226" t="s">
        <v>17222</v>
      </c>
      <c r="V6226" t="s">
        <v>17220</v>
      </c>
      <c r="W6226" t="s">
        <v>17221</v>
      </c>
      <c r="X6226" t="s">
        <v>675</v>
      </c>
      <c r="Y6226" t="s">
        <v>17223</v>
      </c>
      <c r="Z6226" t="s">
        <v>54</v>
      </c>
      <c r="AA6226"/>
      <c r="AB6226" t="s">
        <v>46648</v>
      </c>
      <c r="AC6226" t="s">
        <v>53329</v>
      </c>
      <c r="AD6226"/>
      <c r="AE6226" t="s">
        <v>565</v>
      </c>
      <c r="AF6226" s="119" t="str">
        <f t="shared" si="390"/>
        <v>NA</v>
      </c>
      <c r="AG6226" s="119"/>
      <c r="AH6226" s="119"/>
      <c r="AI6226" s="119"/>
      <c r="AJ6226" s="119" t="str">
        <f t="shared" si="391"/>
        <v>NA</v>
      </c>
      <c r="AK6226" s="190"/>
      <c r="AL6226" s="191"/>
    </row>
    <row r="6227" spans="1:38" x14ac:dyDescent="0.25">
      <c r="A6227" t="s">
        <v>24037</v>
      </c>
      <c r="B6227" t="s">
        <v>24035</v>
      </c>
      <c r="C6227" t="s">
        <v>24036</v>
      </c>
      <c r="D6227" t="s">
        <v>748</v>
      </c>
      <c r="E6227" t="s">
        <v>932</v>
      </c>
      <c r="F6227" t="s">
        <v>54</v>
      </c>
      <c r="G6227"/>
      <c r="H6227" t="s">
        <v>47317</v>
      </c>
      <c r="I6227" t="s">
        <v>53861</v>
      </c>
      <c r="J6227" t="s">
        <v>24037</v>
      </c>
      <c r="K6227" t="s">
        <v>105</v>
      </c>
      <c r="L6227" s="119" t="str">
        <f t="shared" si="388"/>
        <v>NA</v>
      </c>
      <c r="M6227" s="119"/>
      <c r="N6227" s="120" t="str">
        <f t="shared" si="389"/>
        <v>NA</v>
      </c>
      <c r="O6227" s="120"/>
      <c r="P6227"/>
      <c r="Q6227"/>
      <c r="R6227"/>
      <c r="S6227"/>
      <c r="T6227"/>
      <c r="U6227" t="s">
        <v>13772</v>
      </c>
      <c r="V6227" t="s">
        <v>13770</v>
      </c>
      <c r="W6227" t="s">
        <v>13771</v>
      </c>
      <c r="X6227" t="s">
        <v>675</v>
      </c>
      <c r="Y6227" t="s">
        <v>13773</v>
      </c>
      <c r="Z6227" t="s">
        <v>54</v>
      </c>
      <c r="AA6227"/>
      <c r="AB6227" t="s">
        <v>46649</v>
      </c>
      <c r="AC6227" t="s">
        <v>53330</v>
      </c>
      <c r="AD6227"/>
      <c r="AE6227" t="s">
        <v>565</v>
      </c>
      <c r="AF6227" s="119" t="str">
        <f t="shared" si="390"/>
        <v>NA</v>
      </c>
      <c r="AG6227" s="119"/>
      <c r="AH6227" s="119"/>
      <c r="AI6227" s="119"/>
      <c r="AJ6227" s="119" t="str">
        <f t="shared" si="391"/>
        <v>NA</v>
      </c>
      <c r="AK6227" s="190"/>
      <c r="AL6227" s="191"/>
    </row>
    <row r="6228" spans="1:38" x14ac:dyDescent="0.25">
      <c r="A6228" t="s">
        <v>25018</v>
      </c>
      <c r="B6228" t="s">
        <v>25016</v>
      </c>
      <c r="C6228" t="s">
        <v>25017</v>
      </c>
      <c r="D6228" t="s">
        <v>748</v>
      </c>
      <c r="E6228" t="s">
        <v>932</v>
      </c>
      <c r="F6228" t="s">
        <v>54</v>
      </c>
      <c r="G6228"/>
      <c r="H6228" t="s">
        <v>47317</v>
      </c>
      <c r="I6228" t="s">
        <v>53861</v>
      </c>
      <c r="J6228"/>
      <c r="K6228" t="s">
        <v>105</v>
      </c>
      <c r="L6228" s="119" t="str">
        <f t="shared" si="388"/>
        <v>NA</v>
      </c>
      <c r="M6228" s="119"/>
      <c r="N6228" s="120" t="str">
        <f t="shared" si="389"/>
        <v>NA</v>
      </c>
      <c r="O6228" s="120"/>
      <c r="P6228"/>
      <c r="Q6228"/>
      <c r="R6228"/>
      <c r="S6228"/>
      <c r="T6228"/>
      <c r="U6228" t="s">
        <v>6321</v>
      </c>
      <c r="V6228" t="s">
        <v>6319</v>
      </c>
      <c r="W6228" t="s">
        <v>6320</v>
      </c>
      <c r="X6228" t="s">
        <v>675</v>
      </c>
      <c r="Y6228" t="s">
        <v>6322</v>
      </c>
      <c r="Z6228" t="s">
        <v>54</v>
      </c>
      <c r="AA6228"/>
      <c r="AB6228" t="s">
        <v>46650</v>
      </c>
      <c r="AC6228" t="s">
        <v>53331</v>
      </c>
      <c r="AD6228" t="s">
        <v>6323</v>
      </c>
      <c r="AE6228" t="s">
        <v>105</v>
      </c>
      <c r="AF6228" s="119" t="str">
        <f t="shared" si="390"/>
        <v>NA</v>
      </c>
      <c r="AG6228" s="119"/>
      <c r="AH6228" s="119"/>
      <c r="AI6228" s="119"/>
      <c r="AJ6228" s="119" t="str">
        <f t="shared" si="391"/>
        <v>NA</v>
      </c>
      <c r="AK6228" s="190"/>
      <c r="AL6228" s="191"/>
    </row>
    <row r="6229" spans="1:38" x14ac:dyDescent="0.25">
      <c r="A6229" t="s">
        <v>26617</v>
      </c>
      <c r="B6229" t="s">
        <v>26615</v>
      </c>
      <c r="C6229" t="s">
        <v>26616</v>
      </c>
      <c r="D6229" t="s">
        <v>748</v>
      </c>
      <c r="E6229" t="s">
        <v>932</v>
      </c>
      <c r="F6229" t="s">
        <v>54</v>
      </c>
      <c r="G6229"/>
      <c r="H6229" t="s">
        <v>47317</v>
      </c>
      <c r="I6229" t="s">
        <v>53861</v>
      </c>
      <c r="J6229" t="s">
        <v>26618</v>
      </c>
      <c r="K6229" t="s">
        <v>105</v>
      </c>
      <c r="L6229" s="119" t="str">
        <f t="shared" si="388"/>
        <v>NA</v>
      </c>
      <c r="M6229" s="119"/>
      <c r="N6229" s="120" t="str">
        <f t="shared" si="389"/>
        <v>NA</v>
      </c>
      <c r="O6229" s="120"/>
      <c r="P6229"/>
      <c r="Q6229"/>
      <c r="R6229"/>
      <c r="S6229"/>
      <c r="T6229"/>
      <c r="U6229" t="s">
        <v>17339</v>
      </c>
      <c r="V6229" t="s">
        <v>17337</v>
      </c>
      <c r="W6229" t="s">
        <v>17338</v>
      </c>
      <c r="X6229" t="s">
        <v>675</v>
      </c>
      <c r="Y6229" t="s">
        <v>3669</v>
      </c>
      <c r="Z6229" t="s">
        <v>54</v>
      </c>
      <c r="AA6229"/>
      <c r="AB6229" t="s">
        <v>46651</v>
      </c>
      <c r="AC6229" t="s">
        <v>53332</v>
      </c>
      <c r="AD6229" t="s">
        <v>17339</v>
      </c>
      <c r="AE6229" t="s">
        <v>565</v>
      </c>
      <c r="AF6229" s="119" t="str">
        <f t="shared" si="390"/>
        <v>NA</v>
      </c>
      <c r="AG6229" s="119"/>
      <c r="AH6229" s="119"/>
      <c r="AI6229" s="119"/>
      <c r="AJ6229" s="119" t="str">
        <f t="shared" si="391"/>
        <v>NA</v>
      </c>
      <c r="AK6229" s="190"/>
      <c r="AL6229" s="191"/>
    </row>
    <row r="6230" spans="1:38" x14ac:dyDescent="0.25">
      <c r="A6230" t="s">
        <v>24061</v>
      </c>
      <c r="B6230" t="s">
        <v>24059</v>
      </c>
      <c r="C6230" t="s">
        <v>24060</v>
      </c>
      <c r="D6230" t="s">
        <v>748</v>
      </c>
      <c r="E6230" t="s">
        <v>932</v>
      </c>
      <c r="F6230" t="s">
        <v>54</v>
      </c>
      <c r="G6230"/>
      <c r="H6230" t="s">
        <v>47317</v>
      </c>
      <c r="I6230" t="s">
        <v>53861</v>
      </c>
      <c r="J6230"/>
      <c r="K6230" t="s">
        <v>105</v>
      </c>
      <c r="L6230" s="119" t="str">
        <f t="shared" si="388"/>
        <v>NA</v>
      </c>
      <c r="M6230" s="119"/>
      <c r="N6230" s="120" t="str">
        <f t="shared" si="389"/>
        <v>NA</v>
      </c>
      <c r="O6230" s="120"/>
      <c r="P6230"/>
      <c r="Q6230"/>
      <c r="R6230"/>
      <c r="S6230"/>
      <c r="T6230"/>
      <c r="U6230" t="s">
        <v>13975</v>
      </c>
      <c r="V6230" t="s">
        <v>13973</v>
      </c>
      <c r="W6230" t="s">
        <v>13974</v>
      </c>
      <c r="X6230" t="s">
        <v>675</v>
      </c>
      <c r="Y6230" t="s">
        <v>13976</v>
      </c>
      <c r="Z6230" t="s">
        <v>54</v>
      </c>
      <c r="AA6230"/>
      <c r="AB6230" t="s">
        <v>46652</v>
      </c>
      <c r="AC6230" t="s">
        <v>53333</v>
      </c>
      <c r="AD6230" t="s">
        <v>13975</v>
      </c>
      <c r="AE6230" t="s">
        <v>565</v>
      </c>
      <c r="AF6230" s="119" t="str">
        <f t="shared" si="390"/>
        <v>NA</v>
      </c>
      <c r="AG6230" s="119"/>
      <c r="AH6230" s="119"/>
      <c r="AI6230" s="119"/>
      <c r="AJ6230" s="119" t="str">
        <f t="shared" si="391"/>
        <v>NA</v>
      </c>
      <c r="AK6230" s="190"/>
      <c r="AL6230" s="191"/>
    </row>
    <row r="6231" spans="1:38" x14ac:dyDescent="0.25">
      <c r="A6231" t="s">
        <v>25286</v>
      </c>
      <c r="B6231" t="s">
        <v>25284</v>
      </c>
      <c r="C6231" t="s">
        <v>25285</v>
      </c>
      <c r="D6231" t="s">
        <v>748</v>
      </c>
      <c r="E6231" t="s">
        <v>466</v>
      </c>
      <c r="F6231" t="s">
        <v>54</v>
      </c>
      <c r="G6231"/>
      <c r="H6231" t="s">
        <v>47318</v>
      </c>
      <c r="I6231" t="s">
        <v>53862</v>
      </c>
      <c r="J6231" t="s">
        <v>25287</v>
      </c>
      <c r="K6231" t="s">
        <v>105</v>
      </c>
      <c r="L6231" s="119" t="str">
        <f t="shared" si="388"/>
        <v>NA</v>
      </c>
      <c r="M6231" s="119"/>
      <c r="N6231" s="120" t="str">
        <f t="shared" si="389"/>
        <v>NA</v>
      </c>
      <c r="O6231" s="120"/>
      <c r="P6231"/>
      <c r="Q6231"/>
      <c r="R6231"/>
      <c r="S6231"/>
      <c r="T6231"/>
      <c r="U6231" t="s">
        <v>13543</v>
      </c>
      <c r="V6231" t="s">
        <v>13541</v>
      </c>
      <c r="W6231" t="s">
        <v>13542</v>
      </c>
      <c r="X6231" t="s">
        <v>675</v>
      </c>
      <c r="Y6231" t="s">
        <v>13544</v>
      </c>
      <c r="Z6231" t="s">
        <v>54</v>
      </c>
      <c r="AA6231"/>
      <c r="AB6231" t="s">
        <v>46653</v>
      </c>
      <c r="AC6231" t="s">
        <v>53334</v>
      </c>
      <c r="AD6231"/>
      <c r="AE6231" t="s">
        <v>565</v>
      </c>
      <c r="AF6231" s="119" t="str">
        <f t="shared" si="390"/>
        <v>NA</v>
      </c>
      <c r="AG6231" s="119"/>
      <c r="AH6231" s="119"/>
      <c r="AI6231" s="119"/>
      <c r="AJ6231" s="119" t="str">
        <f t="shared" si="391"/>
        <v>NA</v>
      </c>
      <c r="AK6231" s="190"/>
      <c r="AL6231" s="191"/>
    </row>
    <row r="6232" spans="1:38" x14ac:dyDescent="0.25">
      <c r="A6232" t="s">
        <v>26652</v>
      </c>
      <c r="B6232" t="s">
        <v>26650</v>
      </c>
      <c r="C6232" t="s">
        <v>26651</v>
      </c>
      <c r="D6232" t="s">
        <v>748</v>
      </c>
      <c r="E6232" t="s">
        <v>466</v>
      </c>
      <c r="F6232" t="s">
        <v>54</v>
      </c>
      <c r="G6232"/>
      <c r="H6232" t="s">
        <v>47318</v>
      </c>
      <c r="I6232" t="s">
        <v>53862</v>
      </c>
      <c r="J6232" t="s">
        <v>26653</v>
      </c>
      <c r="K6232" t="s">
        <v>105</v>
      </c>
      <c r="L6232" s="119" t="str">
        <f t="shared" si="388"/>
        <v>NA</v>
      </c>
      <c r="M6232" s="119"/>
      <c r="N6232" s="120" t="str">
        <f t="shared" si="389"/>
        <v>NA</v>
      </c>
      <c r="O6232" s="120"/>
      <c r="P6232"/>
      <c r="Q6232"/>
      <c r="R6232"/>
      <c r="S6232"/>
      <c r="T6232"/>
      <c r="U6232" t="s">
        <v>13567</v>
      </c>
      <c r="V6232" t="s">
        <v>13565</v>
      </c>
      <c r="W6232" t="s">
        <v>13566</v>
      </c>
      <c r="X6232" t="s">
        <v>675</v>
      </c>
      <c r="Y6232" t="s">
        <v>13568</v>
      </c>
      <c r="Z6232" t="s">
        <v>54</v>
      </c>
      <c r="AA6232"/>
      <c r="AB6232" t="s">
        <v>46654</v>
      </c>
      <c r="AC6232" t="s">
        <v>53335</v>
      </c>
      <c r="AD6232" t="s">
        <v>13569</v>
      </c>
      <c r="AE6232" t="s">
        <v>565</v>
      </c>
      <c r="AF6232" s="119" t="str">
        <f t="shared" si="390"/>
        <v>NA</v>
      </c>
      <c r="AG6232" s="119"/>
      <c r="AH6232" s="119"/>
      <c r="AI6232" s="119"/>
      <c r="AJ6232" s="119" t="str">
        <f t="shared" si="391"/>
        <v>NA</v>
      </c>
      <c r="AK6232" s="190"/>
      <c r="AL6232" s="191"/>
    </row>
    <row r="6233" spans="1:38" x14ac:dyDescent="0.25">
      <c r="A6233" t="s">
        <v>24344</v>
      </c>
      <c r="B6233" t="s">
        <v>24342</v>
      </c>
      <c r="C6233" t="s">
        <v>24343</v>
      </c>
      <c r="D6233" t="s">
        <v>748</v>
      </c>
      <c r="E6233" t="s">
        <v>2850</v>
      </c>
      <c r="F6233" t="s">
        <v>54</v>
      </c>
      <c r="G6233"/>
      <c r="H6233" t="s">
        <v>47319</v>
      </c>
      <c r="I6233" t="s">
        <v>53863</v>
      </c>
      <c r="J6233" t="s">
        <v>24345</v>
      </c>
      <c r="K6233" t="s">
        <v>105</v>
      </c>
      <c r="L6233" s="119" t="str">
        <f t="shared" si="388"/>
        <v>NA</v>
      </c>
      <c r="M6233" s="119"/>
      <c r="N6233" s="120" t="str">
        <f t="shared" si="389"/>
        <v>NA</v>
      </c>
      <c r="O6233" s="120"/>
      <c r="P6233"/>
      <c r="Q6233"/>
      <c r="R6233"/>
      <c r="S6233"/>
      <c r="T6233"/>
      <c r="U6233" t="s">
        <v>11879</v>
      </c>
      <c r="V6233" t="s">
        <v>11878</v>
      </c>
      <c r="W6233" t="s">
        <v>11845</v>
      </c>
      <c r="X6233" t="s">
        <v>675</v>
      </c>
      <c r="Y6233" t="s">
        <v>291</v>
      </c>
      <c r="Z6233" t="s">
        <v>54</v>
      </c>
      <c r="AA6233"/>
      <c r="AB6233" t="s">
        <v>46655</v>
      </c>
      <c r="AC6233" t="s">
        <v>53336</v>
      </c>
      <c r="AD6233" t="s">
        <v>11879</v>
      </c>
      <c r="AE6233" t="s">
        <v>565</v>
      </c>
      <c r="AF6233" s="119" t="str">
        <f t="shared" si="390"/>
        <v>NA</v>
      </c>
      <c r="AG6233" s="119"/>
      <c r="AH6233" s="119"/>
      <c r="AI6233" s="119"/>
      <c r="AJ6233" s="119" t="str">
        <f t="shared" si="391"/>
        <v>NA</v>
      </c>
      <c r="AK6233" s="190"/>
      <c r="AL6233" s="191"/>
    </row>
    <row r="6234" spans="1:38" x14ac:dyDescent="0.25">
      <c r="A6234" t="s">
        <v>25717</v>
      </c>
      <c r="B6234" t="s">
        <v>25715</v>
      </c>
      <c r="C6234" t="s">
        <v>25716</v>
      </c>
      <c r="D6234" t="s">
        <v>748</v>
      </c>
      <c r="E6234" t="s">
        <v>3236</v>
      </c>
      <c r="F6234" t="s">
        <v>54</v>
      </c>
      <c r="G6234"/>
      <c r="H6234" t="s">
        <v>47320</v>
      </c>
      <c r="I6234" t="s">
        <v>53864</v>
      </c>
      <c r="J6234" t="s">
        <v>25718</v>
      </c>
      <c r="K6234" t="s">
        <v>105</v>
      </c>
      <c r="L6234" s="119" t="str">
        <f t="shared" si="388"/>
        <v>NA</v>
      </c>
      <c r="M6234" s="119"/>
      <c r="N6234" s="120" t="str">
        <f t="shared" si="389"/>
        <v>NA</v>
      </c>
      <c r="O6234" s="120"/>
      <c r="P6234"/>
      <c r="Q6234"/>
      <c r="R6234"/>
      <c r="S6234"/>
      <c r="T6234"/>
      <c r="U6234" t="s">
        <v>13811</v>
      </c>
      <c r="V6234" t="s">
        <v>13809</v>
      </c>
      <c r="W6234" t="s">
        <v>13810</v>
      </c>
      <c r="X6234" t="s">
        <v>675</v>
      </c>
      <c r="Y6234" t="s">
        <v>291</v>
      </c>
      <c r="Z6234" t="s">
        <v>54</v>
      </c>
      <c r="AA6234"/>
      <c r="AB6234" t="s">
        <v>46656</v>
      </c>
      <c r="AC6234" t="s">
        <v>53336</v>
      </c>
      <c r="AD6234" t="s">
        <v>13811</v>
      </c>
      <c r="AE6234" t="s">
        <v>565</v>
      </c>
      <c r="AF6234" s="119" t="str">
        <f t="shared" si="390"/>
        <v>NA</v>
      </c>
      <c r="AG6234" s="119"/>
      <c r="AH6234" s="119"/>
      <c r="AI6234" s="119"/>
      <c r="AJ6234" s="119" t="str">
        <f t="shared" si="391"/>
        <v>NA</v>
      </c>
      <c r="AK6234" s="190"/>
      <c r="AL6234" s="191"/>
    </row>
    <row r="6235" spans="1:38" x14ac:dyDescent="0.25">
      <c r="A6235" t="s">
        <v>26904</v>
      </c>
      <c r="B6235" t="s">
        <v>26902</v>
      </c>
      <c r="C6235" t="s">
        <v>26903</v>
      </c>
      <c r="D6235" t="s">
        <v>748</v>
      </c>
      <c r="E6235" t="s">
        <v>1845</v>
      </c>
      <c r="F6235" t="s">
        <v>54</v>
      </c>
      <c r="G6235"/>
      <c r="H6235" t="s">
        <v>47321</v>
      </c>
      <c r="I6235" t="s">
        <v>53865</v>
      </c>
      <c r="J6235" t="s">
        <v>26904</v>
      </c>
      <c r="K6235" t="s">
        <v>105</v>
      </c>
      <c r="L6235" s="119" t="str">
        <f t="shared" si="388"/>
        <v>NA</v>
      </c>
      <c r="M6235" s="119"/>
      <c r="N6235" s="120" t="str">
        <f t="shared" si="389"/>
        <v>NA</v>
      </c>
      <c r="O6235" s="120"/>
      <c r="P6235"/>
      <c r="Q6235"/>
      <c r="R6235"/>
      <c r="S6235"/>
      <c r="T6235"/>
      <c r="U6235" t="s">
        <v>14091</v>
      </c>
      <c r="V6235" t="s">
        <v>14089</v>
      </c>
      <c r="W6235" t="s">
        <v>14090</v>
      </c>
      <c r="X6235" t="s">
        <v>675</v>
      </c>
      <c r="Y6235" t="s">
        <v>291</v>
      </c>
      <c r="Z6235" t="s">
        <v>54</v>
      </c>
      <c r="AA6235"/>
      <c r="AB6235" t="s">
        <v>46656</v>
      </c>
      <c r="AC6235" t="s">
        <v>53336</v>
      </c>
      <c r="AD6235" t="s">
        <v>14091</v>
      </c>
      <c r="AE6235" t="s">
        <v>565</v>
      </c>
      <c r="AF6235" s="119" t="str">
        <f t="shared" si="390"/>
        <v>NA</v>
      </c>
      <c r="AG6235" s="119"/>
      <c r="AH6235" s="119"/>
      <c r="AI6235" s="119"/>
      <c r="AJ6235" s="119" t="str">
        <f t="shared" si="391"/>
        <v>NA</v>
      </c>
      <c r="AK6235" s="190"/>
      <c r="AL6235" s="191"/>
    </row>
    <row r="6236" spans="1:38" x14ac:dyDescent="0.25">
      <c r="A6236" t="s">
        <v>26007</v>
      </c>
      <c r="B6236" t="s">
        <v>26005</v>
      </c>
      <c r="C6236" t="s">
        <v>26006</v>
      </c>
      <c r="D6236" t="s">
        <v>748</v>
      </c>
      <c r="E6236" t="s">
        <v>4523</v>
      </c>
      <c r="F6236" t="s">
        <v>54</v>
      </c>
      <c r="G6236"/>
      <c r="H6236" t="s">
        <v>47322</v>
      </c>
      <c r="I6236" t="s">
        <v>53866</v>
      </c>
      <c r="J6236"/>
      <c r="K6236" t="s">
        <v>105</v>
      </c>
      <c r="L6236" s="119" t="str">
        <f t="shared" si="388"/>
        <v>NA</v>
      </c>
      <c r="M6236" s="119"/>
      <c r="N6236" s="120" t="str">
        <f t="shared" si="389"/>
        <v>NA</v>
      </c>
      <c r="O6236" s="120"/>
      <c r="P6236"/>
      <c r="Q6236"/>
      <c r="R6236"/>
      <c r="S6236"/>
      <c r="T6236"/>
      <c r="U6236" t="s">
        <v>20200</v>
      </c>
      <c r="V6236" t="s">
        <v>20198</v>
      </c>
      <c r="W6236" t="s">
        <v>20199</v>
      </c>
      <c r="X6236" t="s">
        <v>675</v>
      </c>
      <c r="Y6236" t="s">
        <v>291</v>
      </c>
      <c r="Z6236" t="s">
        <v>54</v>
      </c>
      <c r="AA6236"/>
      <c r="AB6236" t="s">
        <v>46657</v>
      </c>
      <c r="AC6236" t="s">
        <v>53336</v>
      </c>
      <c r="AD6236"/>
      <c r="AE6236" t="s">
        <v>565</v>
      </c>
      <c r="AF6236" s="119" t="str">
        <f t="shared" si="390"/>
        <v>NA</v>
      </c>
      <c r="AG6236" s="119"/>
      <c r="AH6236" s="119"/>
      <c r="AI6236" s="119"/>
      <c r="AJ6236" s="119" t="str">
        <f t="shared" si="391"/>
        <v>NA</v>
      </c>
      <c r="AK6236" s="190"/>
      <c r="AL6236" s="191"/>
    </row>
    <row r="6237" spans="1:38" x14ac:dyDescent="0.25">
      <c r="A6237" t="s">
        <v>25661</v>
      </c>
      <c r="B6237" t="s">
        <v>25659</v>
      </c>
      <c r="C6237" t="s">
        <v>25660</v>
      </c>
      <c r="D6237" t="s">
        <v>748</v>
      </c>
      <c r="E6237" t="s">
        <v>2177</v>
      </c>
      <c r="F6237" t="s">
        <v>54</v>
      </c>
      <c r="G6237"/>
      <c r="H6237" t="s">
        <v>47323</v>
      </c>
      <c r="I6237" t="s">
        <v>53867</v>
      </c>
      <c r="J6237" t="s">
        <v>25662</v>
      </c>
      <c r="K6237" t="s">
        <v>105</v>
      </c>
      <c r="L6237" s="119" t="str">
        <f t="shared" si="388"/>
        <v>NA</v>
      </c>
      <c r="M6237" s="119"/>
      <c r="N6237" s="120" t="str">
        <f t="shared" si="389"/>
        <v>NA</v>
      </c>
      <c r="O6237" s="120"/>
      <c r="P6237"/>
      <c r="Q6237"/>
      <c r="R6237"/>
      <c r="S6237"/>
      <c r="T6237"/>
      <c r="U6237" t="s">
        <v>12284</v>
      </c>
      <c r="V6237" t="s">
        <v>12282</v>
      </c>
      <c r="W6237" t="s">
        <v>12283</v>
      </c>
      <c r="X6237" t="s">
        <v>675</v>
      </c>
      <c r="Y6237" t="s">
        <v>291</v>
      </c>
      <c r="Z6237" t="s">
        <v>54</v>
      </c>
      <c r="AA6237"/>
      <c r="AB6237" t="s">
        <v>46658</v>
      </c>
      <c r="AC6237" t="s">
        <v>53336</v>
      </c>
      <c r="AD6237"/>
      <c r="AE6237" t="s">
        <v>105</v>
      </c>
      <c r="AF6237" s="119" t="str">
        <f t="shared" si="390"/>
        <v>NA</v>
      </c>
      <c r="AG6237" s="119"/>
      <c r="AH6237" s="119"/>
      <c r="AI6237" s="119"/>
      <c r="AJ6237" s="119" t="str">
        <f t="shared" si="391"/>
        <v>NA</v>
      </c>
      <c r="AK6237" s="190"/>
      <c r="AL6237" s="191"/>
    </row>
    <row r="6238" spans="1:38" x14ac:dyDescent="0.25">
      <c r="A6238" t="s">
        <v>24300</v>
      </c>
      <c r="B6238" t="s">
        <v>24299</v>
      </c>
      <c r="C6238" t="s">
        <v>24297</v>
      </c>
      <c r="D6238" t="s">
        <v>748</v>
      </c>
      <c r="E6238" t="s">
        <v>979</v>
      </c>
      <c r="F6238" t="s">
        <v>54</v>
      </c>
      <c r="G6238"/>
      <c r="H6238" t="s">
        <v>47324</v>
      </c>
      <c r="I6238" t="s">
        <v>53868</v>
      </c>
      <c r="J6238" t="s">
        <v>24300</v>
      </c>
      <c r="K6238" t="s">
        <v>105</v>
      </c>
      <c r="L6238" s="119" t="str">
        <f t="shared" si="388"/>
        <v>NA</v>
      </c>
      <c r="M6238" s="119"/>
      <c r="N6238" s="120" t="str">
        <f t="shared" si="389"/>
        <v>NA</v>
      </c>
      <c r="O6238" s="120"/>
      <c r="P6238"/>
      <c r="Q6238"/>
      <c r="R6238"/>
      <c r="S6238"/>
      <c r="T6238"/>
      <c r="U6238" t="s">
        <v>22452</v>
      </c>
      <c r="V6238" t="s">
        <v>22450</v>
      </c>
      <c r="W6238" t="s">
        <v>22451</v>
      </c>
      <c r="X6238" t="s">
        <v>675</v>
      </c>
      <c r="Y6238" t="s">
        <v>291</v>
      </c>
      <c r="Z6238" t="s">
        <v>54</v>
      </c>
      <c r="AA6238"/>
      <c r="AB6238" t="s">
        <v>46659</v>
      </c>
      <c r="AC6238" t="s">
        <v>53336</v>
      </c>
      <c r="AD6238" t="s">
        <v>22453</v>
      </c>
      <c r="AE6238" t="s">
        <v>105</v>
      </c>
      <c r="AF6238" s="119" t="str">
        <f t="shared" si="390"/>
        <v>NA</v>
      </c>
      <c r="AG6238" s="119"/>
      <c r="AH6238" s="119"/>
      <c r="AI6238" s="119"/>
      <c r="AJ6238" s="119" t="str">
        <f t="shared" si="391"/>
        <v>NA</v>
      </c>
      <c r="AK6238" s="190"/>
      <c r="AL6238" s="191"/>
    </row>
    <row r="6239" spans="1:38" x14ac:dyDescent="0.25">
      <c r="A6239" t="s">
        <v>24298</v>
      </c>
      <c r="B6239" t="s">
        <v>24296</v>
      </c>
      <c r="C6239" t="s">
        <v>24297</v>
      </c>
      <c r="D6239" t="s">
        <v>748</v>
      </c>
      <c r="E6239" t="s">
        <v>979</v>
      </c>
      <c r="F6239" t="s">
        <v>54</v>
      </c>
      <c r="G6239"/>
      <c r="H6239" t="s">
        <v>47324</v>
      </c>
      <c r="I6239" t="s">
        <v>53868</v>
      </c>
      <c r="J6239" t="s">
        <v>24298</v>
      </c>
      <c r="K6239" t="s">
        <v>105</v>
      </c>
      <c r="L6239" s="119" t="str">
        <f t="shared" si="388"/>
        <v>NA</v>
      </c>
      <c r="M6239" s="119"/>
      <c r="N6239" s="120" t="str">
        <f t="shared" si="389"/>
        <v>NA</v>
      </c>
      <c r="O6239" s="120"/>
      <c r="P6239"/>
      <c r="Q6239"/>
      <c r="R6239"/>
      <c r="S6239"/>
      <c r="T6239"/>
      <c r="U6239" t="s">
        <v>18042</v>
      </c>
      <c r="V6239" t="s">
        <v>18040</v>
      </c>
      <c r="W6239" t="s">
        <v>18041</v>
      </c>
      <c r="X6239" t="s">
        <v>675</v>
      </c>
      <c r="Y6239" t="s">
        <v>1821</v>
      </c>
      <c r="Z6239" t="s">
        <v>54</v>
      </c>
      <c r="AA6239"/>
      <c r="AB6239" t="s">
        <v>46660</v>
      </c>
      <c r="AC6239" t="s">
        <v>53337</v>
      </c>
      <c r="AD6239"/>
      <c r="AE6239" t="s">
        <v>565</v>
      </c>
      <c r="AF6239" s="119" t="str">
        <f t="shared" si="390"/>
        <v>NA</v>
      </c>
      <c r="AG6239" s="119"/>
      <c r="AH6239" s="119"/>
      <c r="AI6239" s="119"/>
      <c r="AJ6239" s="119" t="str">
        <f t="shared" si="391"/>
        <v>NA</v>
      </c>
      <c r="AK6239" s="190"/>
      <c r="AL6239" s="191"/>
    </row>
    <row r="6240" spans="1:38" x14ac:dyDescent="0.25">
      <c r="A6240" t="s">
        <v>24859</v>
      </c>
      <c r="B6240" t="s">
        <v>24857</v>
      </c>
      <c r="C6240" t="s">
        <v>24858</v>
      </c>
      <c r="D6240" t="s">
        <v>748</v>
      </c>
      <c r="E6240" t="s">
        <v>979</v>
      </c>
      <c r="F6240" t="s">
        <v>54</v>
      </c>
      <c r="G6240"/>
      <c r="H6240" t="s">
        <v>47324</v>
      </c>
      <c r="I6240" t="s">
        <v>53868</v>
      </c>
      <c r="J6240" t="s">
        <v>24860</v>
      </c>
      <c r="K6240" t="s">
        <v>105</v>
      </c>
      <c r="L6240" s="119" t="str">
        <f t="shared" si="388"/>
        <v>NA</v>
      </c>
      <c r="M6240" s="119"/>
      <c r="N6240" s="120" t="str">
        <f t="shared" si="389"/>
        <v>NA</v>
      </c>
      <c r="O6240" s="120"/>
      <c r="P6240"/>
      <c r="Q6240"/>
      <c r="R6240"/>
      <c r="S6240"/>
      <c r="T6240"/>
      <c r="U6240" t="s">
        <v>17743</v>
      </c>
      <c r="V6240" t="s">
        <v>17741</v>
      </c>
      <c r="W6240" t="s">
        <v>17742</v>
      </c>
      <c r="X6240" t="s">
        <v>675</v>
      </c>
      <c r="Y6240" t="s">
        <v>14614</v>
      </c>
      <c r="Z6240" t="s">
        <v>54</v>
      </c>
      <c r="AA6240"/>
      <c r="AB6240" t="s">
        <v>46661</v>
      </c>
      <c r="AC6240" t="s">
        <v>50886</v>
      </c>
      <c r="AD6240"/>
      <c r="AE6240" t="s">
        <v>565</v>
      </c>
      <c r="AF6240" s="119" t="str">
        <f t="shared" si="390"/>
        <v>NA</v>
      </c>
      <c r="AG6240" s="119"/>
      <c r="AH6240" s="119"/>
      <c r="AI6240" s="119"/>
      <c r="AJ6240" s="119" t="str">
        <f t="shared" si="391"/>
        <v>NA</v>
      </c>
      <c r="AK6240" s="190"/>
      <c r="AL6240" s="191"/>
    </row>
    <row r="6241" spans="1:38" x14ac:dyDescent="0.25">
      <c r="A6241" t="s">
        <v>24835</v>
      </c>
      <c r="B6241" t="s">
        <v>24833</v>
      </c>
      <c r="C6241" t="s">
        <v>24834</v>
      </c>
      <c r="D6241" t="s">
        <v>748</v>
      </c>
      <c r="E6241" t="s">
        <v>979</v>
      </c>
      <c r="F6241" t="s">
        <v>54</v>
      </c>
      <c r="G6241"/>
      <c r="H6241" t="s">
        <v>47324</v>
      </c>
      <c r="I6241" t="s">
        <v>53868</v>
      </c>
      <c r="J6241" t="s">
        <v>24836</v>
      </c>
      <c r="K6241" t="s">
        <v>105</v>
      </c>
      <c r="L6241" s="119" t="str">
        <f t="shared" si="388"/>
        <v>NA</v>
      </c>
      <c r="M6241" s="119"/>
      <c r="N6241" s="120" t="str">
        <f t="shared" si="389"/>
        <v>NA</v>
      </c>
      <c r="O6241" s="120"/>
      <c r="P6241"/>
      <c r="Q6241"/>
      <c r="R6241"/>
      <c r="S6241"/>
      <c r="T6241"/>
      <c r="U6241" t="s">
        <v>20159</v>
      </c>
      <c r="V6241" t="s">
        <v>20157</v>
      </c>
      <c r="W6241" t="s">
        <v>20158</v>
      </c>
      <c r="X6241" t="s">
        <v>675</v>
      </c>
      <c r="Y6241" t="s">
        <v>20160</v>
      </c>
      <c r="Z6241" t="s">
        <v>54</v>
      </c>
      <c r="AA6241"/>
      <c r="AB6241" t="s">
        <v>46662</v>
      </c>
      <c r="AC6241" t="s">
        <v>53338</v>
      </c>
      <c r="AD6241" t="s">
        <v>20159</v>
      </c>
      <c r="AE6241" t="s">
        <v>565</v>
      </c>
      <c r="AF6241" s="119" t="str">
        <f t="shared" si="390"/>
        <v>NA</v>
      </c>
      <c r="AG6241" s="119"/>
      <c r="AH6241" s="119"/>
      <c r="AI6241" s="119"/>
      <c r="AJ6241" s="119" t="str">
        <f t="shared" si="391"/>
        <v>NA</v>
      </c>
      <c r="AK6241" s="190"/>
      <c r="AL6241" s="191"/>
    </row>
    <row r="6242" spans="1:38" x14ac:dyDescent="0.25">
      <c r="A6242" t="s">
        <v>26701</v>
      </c>
      <c r="B6242" t="s">
        <v>26702</v>
      </c>
      <c r="C6242" t="s">
        <v>26703</v>
      </c>
      <c r="D6242" t="s">
        <v>748</v>
      </c>
      <c r="E6242" t="s">
        <v>979</v>
      </c>
      <c r="F6242" t="s">
        <v>54</v>
      </c>
      <c r="G6242"/>
      <c r="H6242" t="s">
        <v>47324</v>
      </c>
      <c r="I6242" t="s">
        <v>53868</v>
      </c>
      <c r="J6242" t="s">
        <v>26701</v>
      </c>
      <c r="K6242" t="s">
        <v>105</v>
      </c>
      <c r="L6242" s="119" t="str">
        <f t="shared" si="388"/>
        <v>NA</v>
      </c>
      <c r="M6242" s="119"/>
      <c r="N6242" s="120" t="str">
        <f t="shared" si="389"/>
        <v>NA</v>
      </c>
      <c r="O6242" s="120"/>
      <c r="P6242"/>
      <c r="Q6242"/>
      <c r="R6242"/>
      <c r="S6242"/>
      <c r="T6242"/>
      <c r="U6242" t="s">
        <v>12318</v>
      </c>
      <c r="V6242" t="s">
        <v>12316</v>
      </c>
      <c r="W6242" t="s">
        <v>12317</v>
      </c>
      <c r="X6242" t="s">
        <v>675</v>
      </c>
      <c r="Y6242" t="s">
        <v>12319</v>
      </c>
      <c r="Z6242" t="s">
        <v>54</v>
      </c>
      <c r="AA6242"/>
      <c r="AB6242" t="s">
        <v>46663</v>
      </c>
      <c r="AC6242" t="s">
        <v>53339</v>
      </c>
      <c r="AD6242"/>
      <c r="AE6242" t="s">
        <v>105</v>
      </c>
      <c r="AF6242" s="119" t="str">
        <f t="shared" si="390"/>
        <v>NA</v>
      </c>
      <c r="AG6242" s="119"/>
      <c r="AH6242" s="119"/>
      <c r="AI6242" s="119"/>
      <c r="AJ6242" s="119" t="str">
        <f t="shared" si="391"/>
        <v>NA</v>
      </c>
      <c r="AK6242" s="190"/>
      <c r="AL6242" s="191"/>
    </row>
    <row r="6243" spans="1:38" x14ac:dyDescent="0.25">
      <c r="A6243" t="s">
        <v>24759</v>
      </c>
      <c r="B6243" t="s">
        <v>24757</v>
      </c>
      <c r="C6243" t="s">
        <v>24758</v>
      </c>
      <c r="D6243" t="s">
        <v>748</v>
      </c>
      <c r="E6243" t="s">
        <v>1262</v>
      </c>
      <c r="F6243" t="s">
        <v>54</v>
      </c>
      <c r="G6243"/>
      <c r="H6243" t="s">
        <v>47325</v>
      </c>
      <c r="I6243" t="s">
        <v>53869</v>
      </c>
      <c r="J6243"/>
      <c r="K6243" t="s">
        <v>105</v>
      </c>
      <c r="L6243" s="119" t="str">
        <f t="shared" si="388"/>
        <v>NA</v>
      </c>
      <c r="M6243" s="119"/>
      <c r="N6243" s="120" t="str">
        <f t="shared" si="389"/>
        <v>NA</v>
      </c>
      <c r="O6243" s="120"/>
      <c r="P6243"/>
      <c r="Q6243"/>
      <c r="R6243"/>
      <c r="S6243"/>
      <c r="T6243"/>
      <c r="U6243" t="s">
        <v>21130</v>
      </c>
      <c r="V6243" t="s">
        <v>21128</v>
      </c>
      <c r="W6243" t="s">
        <v>21129</v>
      </c>
      <c r="X6243" t="s">
        <v>675</v>
      </c>
      <c r="Y6243" t="s">
        <v>21131</v>
      </c>
      <c r="Z6243" t="s">
        <v>54</v>
      </c>
      <c r="AA6243"/>
      <c r="AB6243" t="s">
        <v>46664</v>
      </c>
      <c r="AC6243" t="s">
        <v>53340</v>
      </c>
      <c r="AD6243" t="s">
        <v>21130</v>
      </c>
      <c r="AE6243" t="s">
        <v>565</v>
      </c>
      <c r="AF6243" s="119" t="str">
        <f t="shared" si="390"/>
        <v>NA</v>
      </c>
      <c r="AG6243" s="119"/>
      <c r="AH6243" s="119"/>
      <c r="AI6243" s="119"/>
      <c r="AJ6243" s="119" t="str">
        <f t="shared" si="391"/>
        <v>NA</v>
      </c>
      <c r="AK6243" s="190"/>
      <c r="AL6243" s="191"/>
    </row>
    <row r="6244" spans="1:38" x14ac:dyDescent="0.25">
      <c r="A6244" t="s">
        <v>25942</v>
      </c>
      <c r="B6244" t="s">
        <v>25940</v>
      </c>
      <c r="C6244" t="s">
        <v>25941</v>
      </c>
      <c r="D6244" t="s">
        <v>748</v>
      </c>
      <c r="E6244" t="s">
        <v>1138</v>
      </c>
      <c r="F6244" t="s">
        <v>54</v>
      </c>
      <c r="G6244"/>
      <c r="H6244" t="s">
        <v>47326</v>
      </c>
      <c r="I6244" t="s">
        <v>53870</v>
      </c>
      <c r="J6244"/>
      <c r="K6244" t="s">
        <v>105</v>
      </c>
      <c r="L6244" s="119" t="str">
        <f t="shared" si="388"/>
        <v>NA</v>
      </c>
      <c r="M6244" s="119"/>
      <c r="N6244" s="120" t="str">
        <f t="shared" si="389"/>
        <v>NA</v>
      </c>
      <c r="O6244" s="120"/>
      <c r="P6244"/>
      <c r="Q6244"/>
      <c r="R6244"/>
      <c r="S6244"/>
      <c r="T6244"/>
      <c r="U6244" t="s">
        <v>11881</v>
      </c>
      <c r="V6244" t="s">
        <v>11880</v>
      </c>
      <c r="W6244" t="s">
        <v>11845</v>
      </c>
      <c r="X6244" t="s">
        <v>675</v>
      </c>
      <c r="Y6244" t="s">
        <v>11882</v>
      </c>
      <c r="Z6244" t="s">
        <v>54</v>
      </c>
      <c r="AA6244"/>
      <c r="AB6244" t="s">
        <v>46665</v>
      </c>
      <c r="AC6244" t="s">
        <v>53341</v>
      </c>
      <c r="AD6244" t="s">
        <v>11883</v>
      </c>
      <c r="AE6244" t="s">
        <v>565</v>
      </c>
      <c r="AF6244" s="119" t="str">
        <f t="shared" si="390"/>
        <v>NA</v>
      </c>
      <c r="AG6244" s="119"/>
      <c r="AH6244" s="119"/>
      <c r="AI6244" s="119"/>
      <c r="AJ6244" s="119" t="str">
        <f t="shared" si="391"/>
        <v>NA</v>
      </c>
      <c r="AK6244" s="190"/>
      <c r="AL6244" s="191"/>
    </row>
    <row r="6245" spans="1:38" x14ac:dyDescent="0.25">
      <c r="A6245" t="s">
        <v>24749</v>
      </c>
      <c r="B6245" t="s">
        <v>24747</v>
      </c>
      <c r="C6245" t="s">
        <v>24748</v>
      </c>
      <c r="D6245" t="s">
        <v>748</v>
      </c>
      <c r="E6245" t="s">
        <v>1549</v>
      </c>
      <c r="F6245" t="s">
        <v>54</v>
      </c>
      <c r="G6245"/>
      <c r="H6245" t="s">
        <v>47327</v>
      </c>
      <c r="I6245" t="s">
        <v>53871</v>
      </c>
      <c r="J6245"/>
      <c r="K6245" t="s">
        <v>105</v>
      </c>
      <c r="L6245" s="119" t="str">
        <f t="shared" si="388"/>
        <v>NA</v>
      </c>
      <c r="M6245" s="119"/>
      <c r="N6245" s="120" t="str">
        <f t="shared" si="389"/>
        <v>NA</v>
      </c>
      <c r="O6245" s="120"/>
      <c r="P6245"/>
      <c r="Q6245"/>
      <c r="R6245"/>
      <c r="S6245"/>
      <c r="T6245"/>
      <c r="U6245" t="s">
        <v>16065</v>
      </c>
      <c r="V6245" t="s">
        <v>16063</v>
      </c>
      <c r="W6245" t="s">
        <v>16064</v>
      </c>
      <c r="X6245" t="s">
        <v>675</v>
      </c>
      <c r="Y6245" t="s">
        <v>16066</v>
      </c>
      <c r="Z6245" t="s">
        <v>54</v>
      </c>
      <c r="AA6245"/>
      <c r="AB6245" t="s">
        <v>46666</v>
      </c>
      <c r="AC6245" t="s">
        <v>53342</v>
      </c>
      <c r="AD6245"/>
      <c r="AE6245" t="s">
        <v>565</v>
      </c>
      <c r="AF6245" s="119" t="str">
        <f t="shared" si="390"/>
        <v>NA</v>
      </c>
      <c r="AG6245" s="119"/>
      <c r="AH6245" s="119"/>
      <c r="AI6245" s="119"/>
      <c r="AJ6245" s="119" t="str">
        <f t="shared" si="391"/>
        <v>NA</v>
      </c>
      <c r="AK6245" s="190"/>
      <c r="AL6245" s="191"/>
    </row>
    <row r="6246" spans="1:38" x14ac:dyDescent="0.25">
      <c r="A6246" t="s">
        <v>25219</v>
      </c>
      <c r="B6246" t="s">
        <v>25217</v>
      </c>
      <c r="C6246" t="s">
        <v>25218</v>
      </c>
      <c r="D6246" t="s">
        <v>748</v>
      </c>
      <c r="E6246" t="s">
        <v>1549</v>
      </c>
      <c r="F6246" t="s">
        <v>54</v>
      </c>
      <c r="G6246"/>
      <c r="H6246" t="s">
        <v>47327</v>
      </c>
      <c r="I6246" t="s">
        <v>53871</v>
      </c>
      <c r="J6246" t="s">
        <v>25219</v>
      </c>
      <c r="K6246" t="s">
        <v>105</v>
      </c>
      <c r="L6246" s="119" t="str">
        <f t="shared" si="388"/>
        <v>NA</v>
      </c>
      <c r="M6246" s="119"/>
      <c r="N6246" s="120" t="str">
        <f t="shared" si="389"/>
        <v>NA</v>
      </c>
      <c r="O6246" s="120"/>
      <c r="P6246"/>
      <c r="Q6246"/>
      <c r="R6246"/>
      <c r="S6246"/>
      <c r="T6246"/>
      <c r="U6246" t="s">
        <v>16813</v>
      </c>
      <c r="V6246" t="s">
        <v>16811</v>
      </c>
      <c r="W6246" t="s">
        <v>16812</v>
      </c>
      <c r="X6246" t="s">
        <v>675</v>
      </c>
      <c r="Y6246" t="s">
        <v>16814</v>
      </c>
      <c r="Z6246" t="s">
        <v>54</v>
      </c>
      <c r="AA6246"/>
      <c r="AB6246" t="s">
        <v>46667</v>
      </c>
      <c r="AC6246" t="s">
        <v>53343</v>
      </c>
      <c r="AD6246" t="s">
        <v>16815</v>
      </c>
      <c r="AE6246" t="s">
        <v>565</v>
      </c>
      <c r="AF6246" s="119" t="str">
        <f t="shared" si="390"/>
        <v>NA</v>
      </c>
      <c r="AG6246" s="119"/>
      <c r="AH6246" s="119"/>
      <c r="AI6246" s="119"/>
      <c r="AJ6246" s="119" t="str">
        <f t="shared" si="391"/>
        <v>NA</v>
      </c>
      <c r="AK6246" s="190"/>
      <c r="AL6246" s="191"/>
    </row>
    <row r="6247" spans="1:38" x14ac:dyDescent="0.25">
      <c r="A6247" t="s">
        <v>24326</v>
      </c>
      <c r="B6247" t="s">
        <v>24324</v>
      </c>
      <c r="C6247" t="s">
        <v>24325</v>
      </c>
      <c r="D6247" t="s">
        <v>748</v>
      </c>
      <c r="E6247" t="s">
        <v>3564</v>
      </c>
      <c r="F6247" t="s">
        <v>54</v>
      </c>
      <c r="G6247"/>
      <c r="H6247" t="s">
        <v>49662</v>
      </c>
      <c r="I6247" t="s">
        <v>53872</v>
      </c>
      <c r="J6247"/>
      <c r="K6247" t="s">
        <v>105</v>
      </c>
      <c r="L6247" s="119" t="str">
        <f t="shared" si="388"/>
        <v>NA</v>
      </c>
      <c r="M6247" s="119"/>
      <c r="N6247" s="120" t="str">
        <f t="shared" si="389"/>
        <v>NA</v>
      </c>
      <c r="O6247" s="120"/>
      <c r="P6247"/>
      <c r="Q6247"/>
      <c r="R6247"/>
      <c r="S6247"/>
      <c r="T6247"/>
      <c r="U6247" t="s">
        <v>16210</v>
      </c>
      <c r="V6247" t="s">
        <v>16208</v>
      </c>
      <c r="W6247" t="s">
        <v>16209</v>
      </c>
      <c r="X6247" t="s">
        <v>675</v>
      </c>
      <c r="Y6247" t="s">
        <v>16211</v>
      </c>
      <c r="Z6247" t="s">
        <v>54</v>
      </c>
      <c r="AA6247"/>
      <c r="AB6247" t="s">
        <v>46668</v>
      </c>
      <c r="AC6247" t="s">
        <v>53344</v>
      </c>
      <c r="AD6247" t="s">
        <v>16210</v>
      </c>
      <c r="AE6247" t="s">
        <v>565</v>
      </c>
      <c r="AF6247" s="119" t="str">
        <f t="shared" si="390"/>
        <v>NA</v>
      </c>
      <c r="AG6247" s="119"/>
      <c r="AH6247" s="119"/>
      <c r="AI6247" s="119"/>
      <c r="AJ6247" s="119" t="str">
        <f t="shared" si="391"/>
        <v>NA</v>
      </c>
      <c r="AK6247" s="190"/>
      <c r="AL6247" s="191"/>
    </row>
    <row r="6248" spans="1:38" x14ac:dyDescent="0.25">
      <c r="A6248" t="s">
        <v>24933</v>
      </c>
      <c r="B6248" t="s">
        <v>24931</v>
      </c>
      <c r="C6248" t="s">
        <v>24932</v>
      </c>
      <c r="D6248" t="s">
        <v>748</v>
      </c>
      <c r="E6248" t="s">
        <v>3564</v>
      </c>
      <c r="F6248" t="s">
        <v>54</v>
      </c>
      <c r="G6248"/>
      <c r="H6248" t="s">
        <v>49662</v>
      </c>
      <c r="I6248" t="s">
        <v>53872</v>
      </c>
      <c r="J6248" t="s">
        <v>24934</v>
      </c>
      <c r="K6248" t="s">
        <v>105</v>
      </c>
      <c r="L6248" s="119" t="str">
        <f t="shared" si="388"/>
        <v>NA</v>
      </c>
      <c r="M6248" s="119"/>
      <c r="N6248" s="120" t="str">
        <f t="shared" si="389"/>
        <v>NA</v>
      </c>
      <c r="O6248" s="120"/>
      <c r="P6248"/>
      <c r="Q6248"/>
      <c r="R6248"/>
      <c r="S6248"/>
      <c r="T6248"/>
      <c r="U6248" t="s">
        <v>10363</v>
      </c>
      <c r="V6248" t="s">
        <v>10362</v>
      </c>
      <c r="W6248" t="s">
        <v>10359</v>
      </c>
      <c r="X6248" t="s">
        <v>675</v>
      </c>
      <c r="Y6248" t="s">
        <v>3589</v>
      </c>
      <c r="Z6248" t="s">
        <v>54</v>
      </c>
      <c r="AA6248"/>
      <c r="AB6248" t="s">
        <v>46669</v>
      </c>
      <c r="AC6248" t="s">
        <v>53345</v>
      </c>
      <c r="AD6248"/>
      <c r="AE6248" t="s">
        <v>565</v>
      </c>
      <c r="AF6248" s="119" t="str">
        <f t="shared" si="390"/>
        <v>NA</v>
      </c>
      <c r="AG6248" s="119"/>
      <c r="AH6248" s="119"/>
      <c r="AI6248" s="119"/>
      <c r="AJ6248" s="119" t="str">
        <f t="shared" si="391"/>
        <v>NA</v>
      </c>
      <c r="AK6248" s="190"/>
      <c r="AL6248" s="191"/>
    </row>
    <row r="6249" spans="1:38" x14ac:dyDescent="0.25">
      <c r="A6249" t="s">
        <v>24619</v>
      </c>
      <c r="B6249" t="s">
        <v>24617</v>
      </c>
      <c r="C6249" t="s">
        <v>24618</v>
      </c>
      <c r="D6249" t="s">
        <v>748</v>
      </c>
      <c r="E6249" t="s">
        <v>2211</v>
      </c>
      <c r="F6249" t="s">
        <v>54</v>
      </c>
      <c r="G6249"/>
      <c r="H6249" t="s">
        <v>47328</v>
      </c>
      <c r="I6249" t="s">
        <v>53873</v>
      </c>
      <c r="J6249"/>
      <c r="K6249" t="s">
        <v>105</v>
      </c>
      <c r="L6249" s="119" t="str">
        <f t="shared" si="388"/>
        <v>NA</v>
      </c>
      <c r="M6249" s="119"/>
      <c r="N6249" s="120" t="str">
        <f t="shared" si="389"/>
        <v>NA</v>
      </c>
      <c r="O6249" s="120"/>
      <c r="P6249"/>
      <c r="Q6249"/>
      <c r="R6249"/>
      <c r="S6249"/>
      <c r="T6249"/>
      <c r="U6249" t="s">
        <v>16249</v>
      </c>
      <c r="V6249" t="s">
        <v>16247</v>
      </c>
      <c r="W6249" t="s">
        <v>16248</v>
      </c>
      <c r="X6249" t="s">
        <v>675</v>
      </c>
      <c r="Y6249" t="s">
        <v>3589</v>
      </c>
      <c r="Z6249" t="s">
        <v>54</v>
      </c>
      <c r="AA6249"/>
      <c r="AB6249" t="s">
        <v>46670</v>
      </c>
      <c r="AC6249" t="s">
        <v>53345</v>
      </c>
      <c r="AD6249"/>
      <c r="AE6249" t="s">
        <v>565</v>
      </c>
      <c r="AF6249" s="119" t="str">
        <f t="shared" si="390"/>
        <v>NA</v>
      </c>
      <c r="AG6249" s="119"/>
      <c r="AH6249" s="119"/>
      <c r="AI6249" s="119"/>
      <c r="AJ6249" s="119" t="str">
        <f t="shared" si="391"/>
        <v>NA</v>
      </c>
      <c r="AK6249" s="190"/>
      <c r="AL6249" s="191"/>
    </row>
    <row r="6250" spans="1:38" x14ac:dyDescent="0.25">
      <c r="A6250" t="s">
        <v>26432</v>
      </c>
      <c r="B6250" t="s">
        <v>26430</v>
      </c>
      <c r="C6250" t="s">
        <v>26431</v>
      </c>
      <c r="D6250" t="s">
        <v>748</v>
      </c>
      <c r="E6250" t="s">
        <v>6256</v>
      </c>
      <c r="F6250" t="s">
        <v>54</v>
      </c>
      <c r="G6250"/>
      <c r="H6250" t="s">
        <v>47329</v>
      </c>
      <c r="I6250" t="s">
        <v>53874</v>
      </c>
      <c r="J6250" t="s">
        <v>26433</v>
      </c>
      <c r="K6250" t="s">
        <v>105</v>
      </c>
      <c r="L6250" s="119" t="str">
        <f t="shared" si="388"/>
        <v>NA</v>
      </c>
      <c r="M6250" s="119"/>
      <c r="N6250" s="120" t="str">
        <f t="shared" si="389"/>
        <v>NA</v>
      </c>
      <c r="O6250" s="120"/>
      <c r="P6250"/>
      <c r="Q6250"/>
      <c r="R6250"/>
      <c r="S6250"/>
      <c r="T6250"/>
      <c r="U6250" t="s">
        <v>20134</v>
      </c>
      <c r="V6250" t="s">
        <v>20132</v>
      </c>
      <c r="W6250" t="s">
        <v>20133</v>
      </c>
      <c r="X6250" t="s">
        <v>675</v>
      </c>
      <c r="Y6250" t="s">
        <v>3589</v>
      </c>
      <c r="Z6250" t="s">
        <v>54</v>
      </c>
      <c r="AA6250"/>
      <c r="AB6250" t="s">
        <v>46670</v>
      </c>
      <c r="AC6250" t="s">
        <v>53345</v>
      </c>
      <c r="AD6250" t="s">
        <v>20135</v>
      </c>
      <c r="AE6250" t="s">
        <v>565</v>
      </c>
      <c r="AF6250" s="119" t="str">
        <f t="shared" si="390"/>
        <v>NA</v>
      </c>
      <c r="AG6250" s="119"/>
      <c r="AH6250" s="119"/>
      <c r="AI6250" s="119"/>
      <c r="AJ6250" s="119" t="str">
        <f t="shared" si="391"/>
        <v>NA</v>
      </c>
      <c r="AK6250" s="190"/>
      <c r="AL6250" s="191"/>
    </row>
    <row r="6251" spans="1:38" x14ac:dyDescent="0.25">
      <c r="A6251" t="s">
        <v>26941</v>
      </c>
      <c r="B6251" t="s">
        <v>26939</v>
      </c>
      <c r="C6251" t="s">
        <v>26940</v>
      </c>
      <c r="D6251" t="s">
        <v>748</v>
      </c>
      <c r="E6251" t="s">
        <v>3097</v>
      </c>
      <c r="F6251" t="s">
        <v>54</v>
      </c>
      <c r="G6251"/>
      <c r="H6251" t="s">
        <v>47330</v>
      </c>
      <c r="I6251" t="s">
        <v>53875</v>
      </c>
      <c r="J6251" t="s">
        <v>26941</v>
      </c>
      <c r="K6251" t="s">
        <v>105</v>
      </c>
      <c r="L6251" s="119" t="str">
        <f t="shared" si="388"/>
        <v>NA</v>
      </c>
      <c r="M6251" s="119"/>
      <c r="N6251" s="120" t="str">
        <f t="shared" si="389"/>
        <v>NA</v>
      </c>
      <c r="O6251" s="120"/>
      <c r="P6251"/>
      <c r="Q6251"/>
      <c r="R6251"/>
      <c r="S6251"/>
      <c r="T6251"/>
      <c r="U6251" t="s">
        <v>18140</v>
      </c>
      <c r="V6251" t="s">
        <v>18138</v>
      </c>
      <c r="W6251" t="s">
        <v>18139</v>
      </c>
      <c r="X6251" t="s">
        <v>675</v>
      </c>
      <c r="Y6251" t="s">
        <v>3589</v>
      </c>
      <c r="Z6251" t="s">
        <v>54</v>
      </c>
      <c r="AA6251"/>
      <c r="AB6251" t="s">
        <v>46670</v>
      </c>
      <c r="AC6251" t="s">
        <v>53345</v>
      </c>
      <c r="AD6251" t="s">
        <v>18140</v>
      </c>
      <c r="AE6251" t="s">
        <v>565</v>
      </c>
      <c r="AF6251" s="119" t="str">
        <f t="shared" si="390"/>
        <v>NA</v>
      </c>
      <c r="AG6251" s="119"/>
      <c r="AH6251" s="119"/>
      <c r="AI6251" s="119"/>
      <c r="AJ6251" s="119" t="str">
        <f t="shared" si="391"/>
        <v>NA</v>
      </c>
      <c r="AK6251" s="190"/>
      <c r="AL6251" s="191"/>
    </row>
    <row r="6252" spans="1:38" x14ac:dyDescent="0.25">
      <c r="A6252" t="s">
        <v>26602</v>
      </c>
      <c r="B6252" t="s">
        <v>26600</v>
      </c>
      <c r="C6252" t="s">
        <v>26601</v>
      </c>
      <c r="D6252" t="s">
        <v>748</v>
      </c>
      <c r="E6252" t="s">
        <v>2310</v>
      </c>
      <c r="F6252" t="s">
        <v>54</v>
      </c>
      <c r="G6252"/>
      <c r="H6252" t="s">
        <v>47331</v>
      </c>
      <c r="I6252" t="s">
        <v>53876</v>
      </c>
      <c r="J6252"/>
      <c r="K6252" t="s">
        <v>105</v>
      </c>
      <c r="L6252" s="119" t="str">
        <f t="shared" si="388"/>
        <v>NA</v>
      </c>
      <c r="M6252" s="119"/>
      <c r="N6252" s="120" t="str">
        <f t="shared" si="389"/>
        <v>NA</v>
      </c>
      <c r="O6252" s="120"/>
      <c r="P6252"/>
      <c r="Q6252"/>
      <c r="R6252"/>
      <c r="S6252"/>
      <c r="T6252"/>
      <c r="U6252" t="s">
        <v>16818</v>
      </c>
      <c r="V6252" t="s">
        <v>16816</v>
      </c>
      <c r="W6252" t="s">
        <v>16817</v>
      </c>
      <c r="X6252" t="s">
        <v>675</v>
      </c>
      <c r="Y6252" t="s">
        <v>16819</v>
      </c>
      <c r="Z6252" t="s">
        <v>54</v>
      </c>
      <c r="AA6252"/>
      <c r="AB6252" t="s">
        <v>46671</v>
      </c>
      <c r="AC6252" t="s">
        <v>53346</v>
      </c>
      <c r="AD6252" t="s">
        <v>16818</v>
      </c>
      <c r="AE6252" t="s">
        <v>565</v>
      </c>
      <c r="AF6252" s="119" t="str">
        <f t="shared" si="390"/>
        <v>NA</v>
      </c>
      <c r="AG6252" s="119"/>
      <c r="AH6252" s="119"/>
      <c r="AI6252" s="119"/>
      <c r="AJ6252" s="119" t="str">
        <f t="shared" si="391"/>
        <v>NA</v>
      </c>
      <c r="AK6252" s="190"/>
      <c r="AL6252" s="191"/>
    </row>
    <row r="6253" spans="1:38" x14ac:dyDescent="0.25">
      <c r="A6253" t="s">
        <v>26835</v>
      </c>
      <c r="B6253" t="s">
        <v>26833</v>
      </c>
      <c r="C6253" t="s">
        <v>26834</v>
      </c>
      <c r="D6253" t="s">
        <v>748</v>
      </c>
      <c r="E6253" t="s">
        <v>1396</v>
      </c>
      <c r="F6253" t="s">
        <v>54</v>
      </c>
      <c r="G6253"/>
      <c r="H6253" t="s">
        <v>47332</v>
      </c>
      <c r="I6253" t="s">
        <v>53877</v>
      </c>
      <c r="J6253" t="s">
        <v>26836</v>
      </c>
      <c r="K6253" t="s">
        <v>105</v>
      </c>
      <c r="L6253" s="119" t="str">
        <f t="shared" si="388"/>
        <v>NA</v>
      </c>
      <c r="M6253" s="119"/>
      <c r="N6253" s="120" t="str">
        <f t="shared" si="389"/>
        <v>NA</v>
      </c>
      <c r="O6253" s="120"/>
      <c r="P6253"/>
      <c r="Q6253"/>
      <c r="R6253"/>
      <c r="S6253"/>
      <c r="T6253"/>
      <c r="U6253" t="s">
        <v>18343</v>
      </c>
      <c r="V6253" t="s">
        <v>18341</v>
      </c>
      <c r="W6253" t="s">
        <v>18342</v>
      </c>
      <c r="X6253" t="s">
        <v>675</v>
      </c>
      <c r="Y6253" t="s">
        <v>18344</v>
      </c>
      <c r="Z6253" t="s">
        <v>54</v>
      </c>
      <c r="AA6253"/>
      <c r="AB6253" t="s">
        <v>46672</v>
      </c>
      <c r="AC6253" t="s">
        <v>53347</v>
      </c>
      <c r="AD6253"/>
      <c r="AE6253" t="s">
        <v>565</v>
      </c>
      <c r="AF6253" s="119" t="str">
        <f t="shared" si="390"/>
        <v>NA</v>
      </c>
      <c r="AG6253" s="119"/>
      <c r="AH6253" s="119"/>
      <c r="AI6253" s="119"/>
      <c r="AJ6253" s="119" t="str">
        <f t="shared" si="391"/>
        <v>NA</v>
      </c>
      <c r="AK6253" s="190"/>
      <c r="AL6253" s="191"/>
    </row>
    <row r="6254" spans="1:38" x14ac:dyDescent="0.25">
      <c r="A6254" t="s">
        <v>25324</v>
      </c>
      <c r="B6254" t="s">
        <v>25322</v>
      </c>
      <c r="C6254" t="s">
        <v>25323</v>
      </c>
      <c r="D6254" t="s">
        <v>748</v>
      </c>
      <c r="E6254" t="s">
        <v>1396</v>
      </c>
      <c r="F6254" t="s">
        <v>54</v>
      </c>
      <c r="G6254"/>
      <c r="H6254" t="s">
        <v>47332</v>
      </c>
      <c r="I6254" t="s">
        <v>53877</v>
      </c>
      <c r="J6254" t="s">
        <v>25325</v>
      </c>
      <c r="K6254" t="s">
        <v>105</v>
      </c>
      <c r="L6254" s="119" t="str">
        <f t="shared" si="388"/>
        <v>NA</v>
      </c>
      <c r="M6254" s="119"/>
      <c r="N6254" s="120" t="str">
        <f t="shared" si="389"/>
        <v>NA</v>
      </c>
      <c r="O6254" s="120"/>
      <c r="P6254"/>
      <c r="Q6254"/>
      <c r="R6254"/>
      <c r="S6254"/>
      <c r="T6254"/>
      <c r="U6254" t="s">
        <v>20670</v>
      </c>
      <c r="V6254" t="s">
        <v>20668</v>
      </c>
      <c r="W6254" t="s">
        <v>20669</v>
      </c>
      <c r="X6254" t="s">
        <v>675</v>
      </c>
      <c r="Y6254" t="s">
        <v>10150</v>
      </c>
      <c r="Z6254" t="s">
        <v>54</v>
      </c>
      <c r="AA6254"/>
      <c r="AB6254" t="s">
        <v>46673</v>
      </c>
      <c r="AC6254" t="s">
        <v>53348</v>
      </c>
      <c r="AD6254" t="s">
        <v>20670</v>
      </c>
      <c r="AE6254" t="s">
        <v>565</v>
      </c>
      <c r="AF6254" s="119" t="str">
        <f t="shared" si="390"/>
        <v>NA</v>
      </c>
      <c r="AG6254" s="119"/>
      <c r="AH6254" s="119"/>
      <c r="AI6254" s="119"/>
      <c r="AJ6254" s="119" t="str">
        <f t="shared" si="391"/>
        <v>NA</v>
      </c>
      <c r="AK6254" s="190"/>
      <c r="AL6254" s="191"/>
    </row>
    <row r="6255" spans="1:38" x14ac:dyDescent="0.25">
      <c r="A6255" t="s">
        <v>25327</v>
      </c>
      <c r="B6255" t="s">
        <v>25326</v>
      </c>
      <c r="C6255" t="s">
        <v>25323</v>
      </c>
      <c r="D6255" t="s">
        <v>748</v>
      </c>
      <c r="E6255" t="s">
        <v>1396</v>
      </c>
      <c r="F6255" t="s">
        <v>54</v>
      </c>
      <c r="G6255"/>
      <c r="H6255" t="s">
        <v>47332</v>
      </c>
      <c r="I6255" t="s">
        <v>53877</v>
      </c>
      <c r="J6255" t="s">
        <v>25327</v>
      </c>
      <c r="K6255" t="s">
        <v>105</v>
      </c>
      <c r="L6255" s="119" t="str">
        <f t="shared" si="388"/>
        <v>NA</v>
      </c>
      <c r="M6255" s="119"/>
      <c r="N6255" s="120" t="str">
        <f t="shared" si="389"/>
        <v>NA</v>
      </c>
      <c r="O6255" s="120"/>
      <c r="P6255"/>
      <c r="Q6255"/>
      <c r="R6255"/>
      <c r="S6255"/>
      <c r="T6255"/>
      <c r="U6255" t="s">
        <v>10149</v>
      </c>
      <c r="V6255" t="s">
        <v>10147</v>
      </c>
      <c r="W6255" t="s">
        <v>10148</v>
      </c>
      <c r="X6255" t="s">
        <v>675</v>
      </c>
      <c r="Y6255" t="s">
        <v>10150</v>
      </c>
      <c r="Z6255" t="s">
        <v>54</v>
      </c>
      <c r="AA6255"/>
      <c r="AB6255" t="s">
        <v>46674</v>
      </c>
      <c r="AC6255" t="s">
        <v>53348</v>
      </c>
      <c r="AD6255" t="s">
        <v>10149</v>
      </c>
      <c r="AE6255" t="s">
        <v>105</v>
      </c>
      <c r="AF6255" s="119" t="str">
        <f t="shared" si="390"/>
        <v>NA</v>
      </c>
      <c r="AG6255" s="119"/>
      <c r="AH6255" s="119"/>
      <c r="AI6255" s="119"/>
      <c r="AJ6255" s="119" t="str">
        <f t="shared" si="391"/>
        <v>NA</v>
      </c>
      <c r="AK6255" s="190"/>
      <c r="AL6255" s="191"/>
    </row>
    <row r="6256" spans="1:38" x14ac:dyDescent="0.25">
      <c r="A6256" t="s">
        <v>26187</v>
      </c>
      <c r="B6256" t="s">
        <v>26185</v>
      </c>
      <c r="C6256" t="s">
        <v>26186</v>
      </c>
      <c r="D6256" t="s">
        <v>748</v>
      </c>
      <c r="E6256" t="s">
        <v>1396</v>
      </c>
      <c r="F6256" t="s">
        <v>54</v>
      </c>
      <c r="G6256"/>
      <c r="H6256" t="s">
        <v>47332</v>
      </c>
      <c r="I6256" t="s">
        <v>53877</v>
      </c>
      <c r="J6256" t="s">
        <v>26188</v>
      </c>
      <c r="K6256" t="s">
        <v>105</v>
      </c>
      <c r="L6256" s="119" t="str">
        <f t="shared" si="388"/>
        <v>NA</v>
      </c>
      <c r="M6256" s="119"/>
      <c r="N6256" s="120" t="str">
        <f t="shared" si="389"/>
        <v>NA</v>
      </c>
      <c r="O6256" s="120"/>
      <c r="P6256"/>
      <c r="Q6256"/>
      <c r="R6256"/>
      <c r="S6256"/>
      <c r="T6256"/>
      <c r="U6256" t="s">
        <v>10533</v>
      </c>
      <c r="V6256" t="s">
        <v>10531</v>
      </c>
      <c r="W6256" t="s">
        <v>10532</v>
      </c>
      <c r="X6256" t="s">
        <v>675</v>
      </c>
      <c r="Y6256" t="s">
        <v>10534</v>
      </c>
      <c r="Z6256" t="s">
        <v>54</v>
      </c>
      <c r="AA6256"/>
      <c r="AB6256" t="s">
        <v>46675</v>
      </c>
      <c r="AC6256" t="s">
        <v>53349</v>
      </c>
      <c r="AD6256" t="s">
        <v>10533</v>
      </c>
      <c r="AE6256" t="s">
        <v>565</v>
      </c>
      <c r="AF6256" s="119" t="str">
        <f t="shared" si="390"/>
        <v>NA</v>
      </c>
      <c r="AG6256" s="119"/>
      <c r="AH6256" s="119"/>
      <c r="AI6256" s="119"/>
      <c r="AJ6256" s="119" t="str">
        <f t="shared" si="391"/>
        <v>NA</v>
      </c>
      <c r="AK6256" s="190"/>
      <c r="AL6256" s="191"/>
    </row>
    <row r="6257" spans="1:38" x14ac:dyDescent="0.25">
      <c r="A6257" t="s">
        <v>26580</v>
      </c>
      <c r="B6257" t="s">
        <v>26578</v>
      </c>
      <c r="C6257" t="s">
        <v>26579</v>
      </c>
      <c r="D6257" t="s">
        <v>748</v>
      </c>
      <c r="E6257" t="s">
        <v>14460</v>
      </c>
      <c r="F6257" t="s">
        <v>54</v>
      </c>
      <c r="G6257"/>
      <c r="H6257" t="s">
        <v>47333</v>
      </c>
      <c r="I6257" t="s">
        <v>53878</v>
      </c>
      <c r="J6257" t="s">
        <v>26580</v>
      </c>
      <c r="K6257" t="s">
        <v>105</v>
      </c>
      <c r="L6257" s="119" t="str">
        <f t="shared" si="388"/>
        <v>NA</v>
      </c>
      <c r="M6257" s="119"/>
      <c r="N6257" s="120" t="str">
        <f t="shared" si="389"/>
        <v>NA</v>
      </c>
      <c r="O6257" s="120"/>
      <c r="P6257"/>
      <c r="Q6257"/>
      <c r="R6257"/>
      <c r="S6257"/>
      <c r="T6257"/>
      <c r="U6257" t="s">
        <v>20716</v>
      </c>
      <c r="V6257" t="s">
        <v>20714</v>
      </c>
      <c r="W6257" t="s">
        <v>20715</v>
      </c>
      <c r="X6257" t="s">
        <v>675</v>
      </c>
      <c r="Y6257" t="s">
        <v>6131</v>
      </c>
      <c r="Z6257" t="s">
        <v>54</v>
      </c>
      <c r="AA6257"/>
      <c r="AB6257" t="s">
        <v>46676</v>
      </c>
      <c r="AC6257" t="s">
        <v>51722</v>
      </c>
      <c r="AD6257" t="s">
        <v>20716</v>
      </c>
      <c r="AE6257" t="s">
        <v>565</v>
      </c>
      <c r="AF6257" s="119" t="str">
        <f t="shared" si="390"/>
        <v>NA</v>
      </c>
      <c r="AG6257" s="119"/>
      <c r="AH6257" s="119"/>
      <c r="AI6257" s="119"/>
      <c r="AJ6257" s="119" t="str">
        <f t="shared" si="391"/>
        <v>NA</v>
      </c>
      <c r="AK6257" s="190"/>
      <c r="AL6257" s="191"/>
    </row>
    <row r="6258" spans="1:38" x14ac:dyDescent="0.25">
      <c r="A6258" t="s">
        <v>24478</v>
      </c>
      <c r="B6258" t="s">
        <v>24476</v>
      </c>
      <c r="C6258" t="s">
        <v>24477</v>
      </c>
      <c r="D6258" t="s">
        <v>748</v>
      </c>
      <c r="E6258" t="s">
        <v>953</v>
      </c>
      <c r="F6258" t="s">
        <v>54</v>
      </c>
      <c r="G6258"/>
      <c r="H6258" t="s">
        <v>47334</v>
      </c>
      <c r="I6258" t="s">
        <v>53879</v>
      </c>
      <c r="J6258" t="s">
        <v>24479</v>
      </c>
      <c r="K6258" t="s">
        <v>105</v>
      </c>
      <c r="L6258" s="119" t="str">
        <f t="shared" si="388"/>
        <v>NA</v>
      </c>
      <c r="M6258" s="119"/>
      <c r="N6258" s="120" t="str">
        <f t="shared" si="389"/>
        <v>NA</v>
      </c>
      <c r="O6258" s="120"/>
      <c r="P6258"/>
      <c r="Q6258"/>
      <c r="R6258"/>
      <c r="S6258"/>
      <c r="T6258"/>
      <c r="U6258" t="s">
        <v>16962</v>
      </c>
      <c r="V6258" t="s">
        <v>16960</v>
      </c>
      <c r="W6258" t="s">
        <v>16961</v>
      </c>
      <c r="X6258" t="s">
        <v>675</v>
      </c>
      <c r="Y6258" t="s">
        <v>16963</v>
      </c>
      <c r="Z6258" t="s">
        <v>54</v>
      </c>
      <c r="AA6258"/>
      <c r="AB6258" t="s">
        <v>46677</v>
      </c>
      <c r="AC6258" t="s">
        <v>53350</v>
      </c>
      <c r="AD6258" t="s">
        <v>16962</v>
      </c>
      <c r="AE6258" t="s">
        <v>565</v>
      </c>
      <c r="AF6258" s="119" t="str">
        <f t="shared" si="390"/>
        <v>NA</v>
      </c>
      <c r="AG6258" s="119"/>
      <c r="AH6258" s="119"/>
      <c r="AI6258" s="119"/>
      <c r="AJ6258" s="119" t="str">
        <f t="shared" si="391"/>
        <v>NA</v>
      </c>
      <c r="AK6258" s="190"/>
      <c r="AL6258" s="191"/>
    </row>
    <row r="6259" spans="1:38" x14ac:dyDescent="0.25">
      <c r="A6259" t="s">
        <v>25802</v>
      </c>
      <c r="B6259" t="s">
        <v>25800</v>
      </c>
      <c r="C6259" t="s">
        <v>25801</v>
      </c>
      <c r="D6259" t="s">
        <v>748</v>
      </c>
      <c r="E6259" t="s">
        <v>1401</v>
      </c>
      <c r="F6259" t="s">
        <v>54</v>
      </c>
      <c r="G6259"/>
      <c r="H6259" t="s">
        <v>47335</v>
      </c>
      <c r="I6259" t="s">
        <v>53880</v>
      </c>
      <c r="J6259" t="s">
        <v>25802</v>
      </c>
      <c r="K6259" t="s">
        <v>105</v>
      </c>
      <c r="L6259" s="119" t="str">
        <f t="shared" si="388"/>
        <v>NA</v>
      </c>
      <c r="M6259" s="119"/>
      <c r="N6259" s="120" t="str">
        <f t="shared" si="389"/>
        <v>NA</v>
      </c>
      <c r="O6259" s="120"/>
      <c r="P6259"/>
      <c r="Q6259"/>
      <c r="R6259"/>
      <c r="S6259"/>
      <c r="T6259"/>
      <c r="U6259" t="s">
        <v>17051</v>
      </c>
      <c r="V6259" t="s">
        <v>17049</v>
      </c>
      <c r="W6259" t="s">
        <v>17050</v>
      </c>
      <c r="X6259" t="s">
        <v>675</v>
      </c>
      <c r="Y6259" t="s">
        <v>17052</v>
      </c>
      <c r="Z6259" t="s">
        <v>54</v>
      </c>
      <c r="AA6259"/>
      <c r="AB6259" t="s">
        <v>46678</v>
      </c>
      <c r="AC6259" t="s">
        <v>53351</v>
      </c>
      <c r="AD6259" t="s">
        <v>17051</v>
      </c>
      <c r="AE6259" t="s">
        <v>565</v>
      </c>
      <c r="AF6259" s="119" t="str">
        <f t="shared" si="390"/>
        <v>NA</v>
      </c>
      <c r="AG6259" s="119"/>
      <c r="AH6259" s="119"/>
      <c r="AI6259" s="119"/>
      <c r="AJ6259" s="119" t="str">
        <f t="shared" si="391"/>
        <v>NA</v>
      </c>
      <c r="AK6259" s="190"/>
      <c r="AL6259" s="191"/>
    </row>
    <row r="6260" spans="1:38" x14ac:dyDescent="0.25">
      <c r="A6260" t="s">
        <v>23686</v>
      </c>
      <c r="B6260" t="s">
        <v>23684</v>
      </c>
      <c r="C6260" t="s">
        <v>23685</v>
      </c>
      <c r="D6260" t="s">
        <v>748</v>
      </c>
      <c r="E6260" t="s">
        <v>512</v>
      </c>
      <c r="F6260" t="s">
        <v>54</v>
      </c>
      <c r="G6260"/>
      <c r="H6260" t="s">
        <v>47336</v>
      </c>
      <c r="I6260" t="s">
        <v>50449</v>
      </c>
      <c r="J6260"/>
      <c r="K6260" t="s">
        <v>105</v>
      </c>
      <c r="L6260" s="119" t="str">
        <f t="shared" si="388"/>
        <v>NA</v>
      </c>
      <c r="M6260" s="119"/>
      <c r="N6260" s="120" t="str">
        <f t="shared" si="389"/>
        <v>NA</v>
      </c>
      <c r="O6260" s="120"/>
      <c r="P6260"/>
      <c r="Q6260"/>
      <c r="R6260"/>
      <c r="S6260"/>
      <c r="T6260"/>
      <c r="U6260" t="s">
        <v>20034</v>
      </c>
      <c r="V6260" t="s">
        <v>20032</v>
      </c>
      <c r="W6260" t="s">
        <v>20033</v>
      </c>
      <c r="X6260" t="s">
        <v>675</v>
      </c>
      <c r="Y6260" t="s">
        <v>20035</v>
      </c>
      <c r="Z6260" t="s">
        <v>54</v>
      </c>
      <c r="AA6260"/>
      <c r="AB6260" t="s">
        <v>46679</v>
      </c>
      <c r="AC6260" t="s">
        <v>53352</v>
      </c>
      <c r="AD6260" t="s">
        <v>20034</v>
      </c>
      <c r="AE6260" t="s">
        <v>565</v>
      </c>
      <c r="AF6260" s="119" t="str">
        <f t="shared" si="390"/>
        <v>NA</v>
      </c>
      <c r="AG6260" s="119"/>
      <c r="AH6260" s="119"/>
      <c r="AI6260" s="119"/>
      <c r="AJ6260" s="119" t="str">
        <f t="shared" si="391"/>
        <v>NA</v>
      </c>
      <c r="AK6260" s="190"/>
      <c r="AL6260" s="191"/>
    </row>
    <row r="6261" spans="1:38" x14ac:dyDescent="0.25">
      <c r="A6261" t="s">
        <v>23837</v>
      </c>
      <c r="B6261" t="s">
        <v>23835</v>
      </c>
      <c r="C6261" t="s">
        <v>23836</v>
      </c>
      <c r="D6261" t="s">
        <v>748</v>
      </c>
      <c r="E6261" t="s">
        <v>512</v>
      </c>
      <c r="F6261" t="s">
        <v>54</v>
      </c>
      <c r="G6261"/>
      <c r="H6261" t="s">
        <v>47336</v>
      </c>
      <c r="I6261" t="s">
        <v>50449</v>
      </c>
      <c r="J6261" t="s">
        <v>23838</v>
      </c>
      <c r="K6261" t="s">
        <v>105</v>
      </c>
      <c r="L6261" s="119" t="str">
        <f t="shared" si="388"/>
        <v>NA</v>
      </c>
      <c r="M6261" s="119"/>
      <c r="N6261" s="120" t="str">
        <f t="shared" si="389"/>
        <v>NA</v>
      </c>
      <c r="O6261" s="120"/>
      <c r="P6261"/>
      <c r="Q6261"/>
      <c r="R6261"/>
      <c r="S6261"/>
      <c r="T6261"/>
      <c r="U6261" t="s">
        <v>17066</v>
      </c>
      <c r="V6261" t="s">
        <v>17064</v>
      </c>
      <c r="W6261" t="s">
        <v>17065</v>
      </c>
      <c r="X6261" t="s">
        <v>675</v>
      </c>
      <c r="Y6261" t="s">
        <v>17067</v>
      </c>
      <c r="Z6261" t="s">
        <v>54</v>
      </c>
      <c r="AA6261"/>
      <c r="AB6261" t="s">
        <v>46680</v>
      </c>
      <c r="AC6261" t="s">
        <v>53353</v>
      </c>
      <c r="AD6261"/>
      <c r="AE6261" t="s">
        <v>565</v>
      </c>
      <c r="AF6261" s="119" t="str">
        <f t="shared" si="390"/>
        <v>NA</v>
      </c>
      <c r="AG6261" s="119"/>
      <c r="AH6261" s="119"/>
      <c r="AI6261" s="119"/>
      <c r="AJ6261" s="119" t="str">
        <f t="shared" si="391"/>
        <v>NA</v>
      </c>
      <c r="AK6261" s="190"/>
      <c r="AL6261" s="191"/>
    </row>
    <row r="6262" spans="1:38" x14ac:dyDescent="0.25">
      <c r="A6262" t="s">
        <v>23863</v>
      </c>
      <c r="B6262" t="s">
        <v>23861</v>
      </c>
      <c r="C6262" t="s">
        <v>23862</v>
      </c>
      <c r="D6262" t="s">
        <v>748</v>
      </c>
      <c r="E6262" t="s">
        <v>512</v>
      </c>
      <c r="F6262" t="s">
        <v>54</v>
      </c>
      <c r="G6262"/>
      <c r="H6262" t="s">
        <v>47336</v>
      </c>
      <c r="I6262" t="s">
        <v>50449</v>
      </c>
      <c r="J6262" t="s">
        <v>23864</v>
      </c>
      <c r="K6262" t="s">
        <v>105</v>
      </c>
      <c r="L6262" s="119" t="str">
        <f t="shared" si="388"/>
        <v>NA</v>
      </c>
      <c r="M6262" s="119"/>
      <c r="N6262" s="120" t="str">
        <f t="shared" si="389"/>
        <v>NA</v>
      </c>
      <c r="O6262" s="120"/>
      <c r="P6262"/>
      <c r="Q6262"/>
      <c r="R6262"/>
      <c r="S6262"/>
      <c r="T6262"/>
      <c r="U6262" t="s">
        <v>8993</v>
      </c>
      <c r="V6262" t="s">
        <v>8991</v>
      </c>
      <c r="W6262" t="s">
        <v>8992</v>
      </c>
      <c r="X6262" t="s">
        <v>675</v>
      </c>
      <c r="Y6262" t="s">
        <v>8003</v>
      </c>
      <c r="Z6262" t="s">
        <v>54</v>
      </c>
      <c r="AA6262"/>
      <c r="AB6262" t="s">
        <v>46681</v>
      </c>
      <c r="AC6262" t="s">
        <v>53354</v>
      </c>
      <c r="AD6262"/>
      <c r="AE6262" t="s">
        <v>105</v>
      </c>
      <c r="AF6262" s="119" t="str">
        <f t="shared" si="390"/>
        <v>NA</v>
      </c>
      <c r="AG6262" s="119"/>
      <c r="AH6262" s="119"/>
      <c r="AI6262" s="119"/>
      <c r="AJ6262" s="119" t="str">
        <f t="shared" si="391"/>
        <v>NA</v>
      </c>
      <c r="AK6262" s="190"/>
      <c r="AL6262" s="191"/>
    </row>
    <row r="6263" spans="1:38" x14ac:dyDescent="0.25">
      <c r="A6263" t="s">
        <v>24263</v>
      </c>
      <c r="B6263" t="s">
        <v>24261</v>
      </c>
      <c r="C6263" t="s">
        <v>24262</v>
      </c>
      <c r="D6263" t="s">
        <v>748</v>
      </c>
      <c r="E6263" t="s">
        <v>512</v>
      </c>
      <c r="F6263" t="s">
        <v>54</v>
      </c>
      <c r="G6263"/>
      <c r="H6263" t="s">
        <v>47336</v>
      </c>
      <c r="I6263" t="s">
        <v>50449</v>
      </c>
      <c r="J6263" t="s">
        <v>24264</v>
      </c>
      <c r="K6263" t="s">
        <v>105</v>
      </c>
      <c r="L6263" s="119" t="str">
        <f t="shared" si="388"/>
        <v>NA</v>
      </c>
      <c r="M6263" s="119"/>
      <c r="N6263" s="120" t="str">
        <f t="shared" si="389"/>
        <v>NA</v>
      </c>
      <c r="O6263" s="120"/>
      <c r="P6263"/>
      <c r="Q6263"/>
      <c r="R6263"/>
      <c r="S6263"/>
      <c r="T6263"/>
      <c r="U6263" t="s">
        <v>8002</v>
      </c>
      <c r="V6263" t="s">
        <v>8000</v>
      </c>
      <c r="W6263" t="s">
        <v>8001</v>
      </c>
      <c r="X6263" t="s">
        <v>675</v>
      </c>
      <c r="Y6263" t="s">
        <v>8003</v>
      </c>
      <c r="Z6263" t="s">
        <v>54</v>
      </c>
      <c r="AA6263"/>
      <c r="AB6263" t="s">
        <v>46681</v>
      </c>
      <c r="AC6263" t="s">
        <v>53354</v>
      </c>
      <c r="AD6263" t="s">
        <v>8004</v>
      </c>
      <c r="AE6263" t="s">
        <v>105</v>
      </c>
      <c r="AF6263" s="119" t="str">
        <f t="shared" si="390"/>
        <v>NA</v>
      </c>
      <c r="AG6263" s="119"/>
      <c r="AH6263" s="119"/>
      <c r="AI6263" s="119"/>
      <c r="AJ6263" s="119" t="str">
        <f t="shared" si="391"/>
        <v>NA</v>
      </c>
      <c r="AK6263" s="190"/>
      <c r="AL6263" s="191"/>
    </row>
    <row r="6264" spans="1:38" x14ac:dyDescent="0.25">
      <c r="A6264" t="s">
        <v>25137</v>
      </c>
      <c r="B6264" t="s">
        <v>25135</v>
      </c>
      <c r="C6264" t="s">
        <v>25136</v>
      </c>
      <c r="D6264" t="s">
        <v>748</v>
      </c>
      <c r="E6264" t="s">
        <v>1544</v>
      </c>
      <c r="F6264" t="s">
        <v>54</v>
      </c>
      <c r="G6264"/>
      <c r="H6264" t="s">
        <v>47337</v>
      </c>
      <c r="I6264" t="s">
        <v>53881</v>
      </c>
      <c r="J6264" t="s">
        <v>25138</v>
      </c>
      <c r="K6264" t="s">
        <v>105</v>
      </c>
      <c r="L6264" s="119" t="str">
        <f t="shared" si="388"/>
        <v>NA</v>
      </c>
      <c r="M6264" s="119"/>
      <c r="N6264" s="120" t="str">
        <f t="shared" si="389"/>
        <v>NA</v>
      </c>
      <c r="O6264" s="120"/>
      <c r="P6264"/>
      <c r="Q6264"/>
      <c r="R6264"/>
      <c r="S6264"/>
      <c r="T6264"/>
      <c r="U6264" t="s">
        <v>17195</v>
      </c>
      <c r="V6264" t="s">
        <v>17193</v>
      </c>
      <c r="W6264" t="s">
        <v>17194</v>
      </c>
      <c r="X6264" t="s">
        <v>675</v>
      </c>
      <c r="Y6264" t="s">
        <v>17196</v>
      </c>
      <c r="Z6264" t="s">
        <v>54</v>
      </c>
      <c r="AA6264"/>
      <c r="AB6264" t="s">
        <v>46682</v>
      </c>
      <c r="AC6264" t="s">
        <v>53355</v>
      </c>
      <c r="AD6264" t="s">
        <v>17197</v>
      </c>
      <c r="AE6264" t="s">
        <v>565</v>
      </c>
      <c r="AF6264" s="119" t="str">
        <f t="shared" si="390"/>
        <v>NA</v>
      </c>
      <c r="AG6264" s="119"/>
      <c r="AH6264" s="119"/>
      <c r="AI6264" s="119"/>
      <c r="AJ6264" s="119" t="str">
        <f t="shared" si="391"/>
        <v>NA</v>
      </c>
      <c r="AK6264" s="190"/>
      <c r="AL6264" s="191"/>
    </row>
    <row r="6265" spans="1:38" x14ac:dyDescent="0.25">
      <c r="A6265" t="s">
        <v>25906</v>
      </c>
      <c r="B6265" t="s">
        <v>25904</v>
      </c>
      <c r="C6265" t="s">
        <v>25905</v>
      </c>
      <c r="D6265" t="s">
        <v>748</v>
      </c>
      <c r="E6265" t="s">
        <v>1358</v>
      </c>
      <c r="F6265" t="s">
        <v>54</v>
      </c>
      <c r="G6265"/>
      <c r="H6265" t="s">
        <v>47338</v>
      </c>
      <c r="I6265" t="s">
        <v>53882</v>
      </c>
      <c r="J6265" t="s">
        <v>25907</v>
      </c>
      <c r="K6265" t="s">
        <v>105</v>
      </c>
      <c r="L6265" s="119" t="str">
        <f t="shared" si="388"/>
        <v>NA</v>
      </c>
      <c r="M6265" s="119"/>
      <c r="N6265" s="120" t="str">
        <f t="shared" si="389"/>
        <v>NA</v>
      </c>
      <c r="O6265" s="120"/>
      <c r="P6265"/>
      <c r="Q6265"/>
      <c r="R6265"/>
      <c r="S6265"/>
      <c r="T6265"/>
      <c r="U6265" t="s">
        <v>17259</v>
      </c>
      <c r="V6265" t="s">
        <v>17257</v>
      </c>
      <c r="W6265" t="s">
        <v>17258</v>
      </c>
      <c r="X6265" t="s">
        <v>675</v>
      </c>
      <c r="Y6265" t="s">
        <v>17260</v>
      </c>
      <c r="Z6265" t="s">
        <v>54</v>
      </c>
      <c r="AA6265"/>
      <c r="AB6265" t="s">
        <v>46683</v>
      </c>
      <c r="AC6265" t="s">
        <v>53356</v>
      </c>
      <c r="AD6265"/>
      <c r="AE6265" t="s">
        <v>565</v>
      </c>
      <c r="AF6265" s="119" t="str">
        <f t="shared" si="390"/>
        <v>NA</v>
      </c>
      <c r="AG6265" s="119"/>
      <c r="AH6265" s="119"/>
      <c r="AI6265" s="119"/>
      <c r="AJ6265" s="119" t="str">
        <f t="shared" si="391"/>
        <v>NA</v>
      </c>
      <c r="AK6265" s="190"/>
      <c r="AL6265" s="191"/>
    </row>
    <row r="6266" spans="1:38" x14ac:dyDescent="0.25">
      <c r="A6266" t="s">
        <v>24398</v>
      </c>
      <c r="B6266" t="s">
        <v>24397</v>
      </c>
      <c r="C6266" t="s">
        <v>23633</v>
      </c>
      <c r="D6266" t="s">
        <v>748</v>
      </c>
      <c r="E6266" t="s">
        <v>1358</v>
      </c>
      <c r="F6266" t="s">
        <v>54</v>
      </c>
      <c r="G6266"/>
      <c r="H6266" t="s">
        <v>47338</v>
      </c>
      <c r="I6266" t="s">
        <v>53882</v>
      </c>
      <c r="J6266" t="s">
        <v>24398</v>
      </c>
      <c r="K6266" t="s">
        <v>105</v>
      </c>
      <c r="L6266" s="119" t="str">
        <f t="shared" si="388"/>
        <v>NA</v>
      </c>
      <c r="M6266" s="119"/>
      <c r="N6266" s="120" t="str">
        <f t="shared" si="389"/>
        <v>NA</v>
      </c>
      <c r="O6266" s="120"/>
      <c r="P6266"/>
      <c r="Q6266"/>
      <c r="R6266"/>
      <c r="S6266"/>
      <c r="T6266"/>
      <c r="U6266" t="s">
        <v>17326</v>
      </c>
      <c r="V6266" t="s">
        <v>17324</v>
      </c>
      <c r="W6266" t="s">
        <v>17325</v>
      </c>
      <c r="X6266" t="s">
        <v>675</v>
      </c>
      <c r="Y6266" t="s">
        <v>17327</v>
      </c>
      <c r="Z6266" t="s">
        <v>54</v>
      </c>
      <c r="AA6266"/>
      <c r="AB6266" t="s">
        <v>46684</v>
      </c>
      <c r="AC6266" t="s">
        <v>53357</v>
      </c>
      <c r="AD6266" t="s">
        <v>17328</v>
      </c>
      <c r="AE6266" t="s">
        <v>565</v>
      </c>
      <c r="AF6266" s="119" t="str">
        <f t="shared" si="390"/>
        <v>NA</v>
      </c>
      <c r="AG6266" s="119"/>
      <c r="AH6266" s="119"/>
      <c r="AI6266" s="119"/>
      <c r="AJ6266" s="119" t="str">
        <f t="shared" si="391"/>
        <v>NA</v>
      </c>
      <c r="AK6266" s="190"/>
      <c r="AL6266" s="191"/>
    </row>
    <row r="6267" spans="1:38" x14ac:dyDescent="0.25">
      <c r="A6267" t="s">
        <v>24578</v>
      </c>
      <c r="B6267" t="s">
        <v>24576</v>
      </c>
      <c r="C6267" t="s">
        <v>24577</v>
      </c>
      <c r="D6267" t="s">
        <v>748</v>
      </c>
      <c r="E6267" t="s">
        <v>1444</v>
      </c>
      <c r="F6267" t="s">
        <v>54</v>
      </c>
      <c r="G6267"/>
      <c r="H6267" t="s">
        <v>47339</v>
      </c>
      <c r="I6267" t="s">
        <v>53883</v>
      </c>
      <c r="J6267" t="s">
        <v>24579</v>
      </c>
      <c r="K6267" t="s">
        <v>105</v>
      </c>
      <c r="L6267" s="119" t="str">
        <f t="shared" si="388"/>
        <v>NA</v>
      </c>
      <c r="M6267" s="119"/>
      <c r="N6267" s="120" t="str">
        <f t="shared" si="389"/>
        <v>NA</v>
      </c>
      <c r="O6267" s="120"/>
      <c r="P6267"/>
      <c r="Q6267"/>
      <c r="R6267"/>
      <c r="S6267"/>
      <c r="T6267"/>
      <c r="U6267" t="s">
        <v>21092</v>
      </c>
      <c r="V6267" t="s">
        <v>21090</v>
      </c>
      <c r="W6267" t="s">
        <v>21091</v>
      </c>
      <c r="X6267" t="s">
        <v>675</v>
      </c>
      <c r="Y6267" t="s">
        <v>382</v>
      </c>
      <c r="Z6267" t="s">
        <v>54</v>
      </c>
      <c r="AA6267"/>
      <c r="AB6267" t="s">
        <v>46685</v>
      </c>
      <c r="AC6267" t="s">
        <v>53358</v>
      </c>
      <c r="AD6267"/>
      <c r="AE6267" t="s">
        <v>565</v>
      </c>
      <c r="AF6267" s="119" t="str">
        <f t="shared" si="390"/>
        <v>NA</v>
      </c>
      <c r="AG6267" s="119"/>
      <c r="AH6267" s="119"/>
      <c r="AI6267" s="119"/>
      <c r="AJ6267" s="119" t="str">
        <f t="shared" si="391"/>
        <v>NA</v>
      </c>
      <c r="AK6267" s="190"/>
      <c r="AL6267" s="191"/>
    </row>
    <row r="6268" spans="1:38" x14ac:dyDescent="0.25">
      <c r="A6268" t="s">
        <v>25310</v>
      </c>
      <c r="B6268" t="s">
        <v>25308</v>
      </c>
      <c r="C6268" t="s">
        <v>25309</v>
      </c>
      <c r="D6268" t="s">
        <v>748</v>
      </c>
      <c r="E6268" t="s">
        <v>1444</v>
      </c>
      <c r="F6268" t="s">
        <v>54</v>
      </c>
      <c r="G6268"/>
      <c r="H6268" t="s">
        <v>47339</v>
      </c>
      <c r="I6268" t="s">
        <v>53883</v>
      </c>
      <c r="J6268"/>
      <c r="K6268" t="s">
        <v>105</v>
      </c>
      <c r="L6268" s="119" t="str">
        <f t="shared" si="388"/>
        <v>NA</v>
      </c>
      <c r="M6268" s="119"/>
      <c r="N6268" s="120" t="str">
        <f t="shared" si="389"/>
        <v>NA</v>
      </c>
      <c r="O6268" s="120"/>
      <c r="P6268"/>
      <c r="Q6268"/>
      <c r="R6268"/>
      <c r="S6268"/>
      <c r="T6268"/>
      <c r="U6268" t="s">
        <v>7599</v>
      </c>
      <c r="V6268" t="s">
        <v>7597</v>
      </c>
      <c r="W6268" t="s">
        <v>7598</v>
      </c>
      <c r="X6268" t="s">
        <v>675</v>
      </c>
      <c r="Y6268" t="s">
        <v>382</v>
      </c>
      <c r="Z6268" t="s">
        <v>54</v>
      </c>
      <c r="AA6268"/>
      <c r="AB6268" t="s">
        <v>46685</v>
      </c>
      <c r="AC6268" t="s">
        <v>53358</v>
      </c>
      <c r="AD6268" t="s">
        <v>7600</v>
      </c>
      <c r="AE6268" t="s">
        <v>105</v>
      </c>
      <c r="AF6268" s="119" t="str">
        <f t="shared" si="390"/>
        <v>NA</v>
      </c>
      <c r="AG6268" s="119"/>
      <c r="AH6268" s="119"/>
      <c r="AI6268" s="119"/>
      <c r="AJ6268" s="119" t="str">
        <f t="shared" si="391"/>
        <v>NA</v>
      </c>
      <c r="AK6268" s="190"/>
      <c r="AL6268" s="191"/>
    </row>
    <row r="6269" spans="1:38" x14ac:dyDescent="0.25">
      <c r="A6269" t="s">
        <v>25651</v>
      </c>
      <c r="B6269" t="s">
        <v>25649</v>
      </c>
      <c r="C6269" t="s">
        <v>25650</v>
      </c>
      <c r="D6269" t="s">
        <v>748</v>
      </c>
      <c r="E6269" t="s">
        <v>2466</v>
      </c>
      <c r="F6269" t="s">
        <v>54</v>
      </c>
      <c r="G6269"/>
      <c r="H6269" t="s">
        <v>47340</v>
      </c>
      <c r="I6269" t="s">
        <v>53884</v>
      </c>
      <c r="J6269"/>
      <c r="K6269" t="s">
        <v>105</v>
      </c>
      <c r="L6269" s="119" t="str">
        <f t="shared" si="388"/>
        <v>NA</v>
      </c>
      <c r="M6269" s="119"/>
      <c r="N6269" s="120" t="str">
        <f t="shared" si="389"/>
        <v>NA</v>
      </c>
      <c r="O6269" s="120"/>
      <c r="P6269"/>
      <c r="Q6269"/>
      <c r="R6269"/>
      <c r="S6269"/>
      <c r="T6269"/>
      <c r="U6269" t="s">
        <v>22325</v>
      </c>
      <c r="V6269" t="s">
        <v>22323</v>
      </c>
      <c r="W6269" t="s">
        <v>22324</v>
      </c>
      <c r="X6269" t="s">
        <v>675</v>
      </c>
      <c r="Y6269" t="s">
        <v>382</v>
      </c>
      <c r="Z6269" t="s">
        <v>54</v>
      </c>
      <c r="AA6269"/>
      <c r="AB6269" t="s">
        <v>46685</v>
      </c>
      <c r="AC6269" t="s">
        <v>53358</v>
      </c>
      <c r="AD6269"/>
      <c r="AE6269" t="s">
        <v>105</v>
      </c>
      <c r="AF6269" s="119" t="str">
        <f t="shared" si="390"/>
        <v>NA</v>
      </c>
      <c r="AG6269" s="119"/>
      <c r="AH6269" s="119"/>
      <c r="AI6269" s="119"/>
      <c r="AJ6269" s="119" t="str">
        <f t="shared" si="391"/>
        <v>NA</v>
      </c>
      <c r="AK6269" s="190"/>
      <c r="AL6269" s="191"/>
    </row>
    <row r="6270" spans="1:38" x14ac:dyDescent="0.25">
      <c r="A6270" t="s">
        <v>25773</v>
      </c>
      <c r="B6270" t="s">
        <v>25771</v>
      </c>
      <c r="C6270" t="s">
        <v>25772</v>
      </c>
      <c r="D6270" t="s">
        <v>748</v>
      </c>
      <c r="E6270" t="s">
        <v>1498</v>
      </c>
      <c r="F6270" t="s">
        <v>54</v>
      </c>
      <c r="G6270"/>
      <c r="H6270" t="s">
        <v>47341</v>
      </c>
      <c r="I6270" t="s">
        <v>53885</v>
      </c>
      <c r="J6270" t="s">
        <v>25774</v>
      </c>
      <c r="K6270" t="s">
        <v>105</v>
      </c>
      <c r="L6270" s="119" t="str">
        <f t="shared" si="388"/>
        <v>NA</v>
      </c>
      <c r="M6270" s="119"/>
      <c r="N6270" s="120" t="str">
        <f t="shared" si="389"/>
        <v>NA</v>
      </c>
      <c r="O6270" s="120"/>
      <c r="P6270"/>
      <c r="Q6270"/>
      <c r="R6270"/>
      <c r="S6270"/>
      <c r="T6270"/>
      <c r="U6270" t="s">
        <v>6738</v>
      </c>
      <c r="V6270" t="s">
        <v>6736</v>
      </c>
      <c r="W6270" t="s">
        <v>6737</v>
      </c>
      <c r="X6270" t="s">
        <v>675</v>
      </c>
      <c r="Y6270" t="s">
        <v>382</v>
      </c>
      <c r="Z6270" t="s">
        <v>54</v>
      </c>
      <c r="AA6270"/>
      <c r="AB6270" t="s">
        <v>46685</v>
      </c>
      <c r="AC6270" t="s">
        <v>53358</v>
      </c>
      <c r="AD6270" t="s">
        <v>6738</v>
      </c>
      <c r="AE6270" t="s">
        <v>105</v>
      </c>
      <c r="AF6270" s="119" t="str">
        <f t="shared" si="390"/>
        <v>NA</v>
      </c>
      <c r="AG6270" s="119"/>
      <c r="AH6270" s="119"/>
      <c r="AI6270" s="119"/>
      <c r="AJ6270" s="119" t="str">
        <f t="shared" si="391"/>
        <v>NA</v>
      </c>
      <c r="AK6270" s="190"/>
      <c r="AL6270" s="191"/>
    </row>
    <row r="6271" spans="1:38" x14ac:dyDescent="0.25">
      <c r="A6271" t="s">
        <v>25612</v>
      </c>
      <c r="B6271" t="s">
        <v>25610</v>
      </c>
      <c r="C6271" t="s">
        <v>25611</v>
      </c>
      <c r="D6271" t="s">
        <v>748</v>
      </c>
      <c r="E6271" t="s">
        <v>1531</v>
      </c>
      <c r="F6271" t="s">
        <v>54</v>
      </c>
      <c r="G6271"/>
      <c r="H6271" t="s">
        <v>47342</v>
      </c>
      <c r="I6271" t="s">
        <v>53886</v>
      </c>
      <c r="J6271" t="s">
        <v>25613</v>
      </c>
      <c r="K6271" t="s">
        <v>105</v>
      </c>
      <c r="L6271" s="119" t="str">
        <f t="shared" si="388"/>
        <v>NA</v>
      </c>
      <c r="M6271" s="119"/>
      <c r="N6271" s="120" t="str">
        <f t="shared" si="389"/>
        <v>NA</v>
      </c>
      <c r="O6271" s="120"/>
      <c r="P6271"/>
      <c r="Q6271"/>
      <c r="R6271"/>
      <c r="S6271"/>
      <c r="T6271"/>
      <c r="U6271" t="s">
        <v>8105</v>
      </c>
      <c r="V6271" t="s">
        <v>8103</v>
      </c>
      <c r="W6271" t="s">
        <v>8104</v>
      </c>
      <c r="X6271" t="s">
        <v>675</v>
      </c>
      <c r="Y6271" t="s">
        <v>382</v>
      </c>
      <c r="Z6271" t="s">
        <v>54</v>
      </c>
      <c r="AA6271"/>
      <c r="AB6271" t="s">
        <v>46685</v>
      </c>
      <c r="AC6271" t="s">
        <v>53358</v>
      </c>
      <c r="AD6271" t="s">
        <v>8106</v>
      </c>
      <c r="AE6271" t="s">
        <v>105</v>
      </c>
      <c r="AF6271" s="119" t="str">
        <f t="shared" si="390"/>
        <v>NA</v>
      </c>
      <c r="AG6271" s="119"/>
      <c r="AH6271" s="119"/>
      <c r="AI6271" s="119"/>
      <c r="AJ6271" s="119" t="str">
        <f t="shared" si="391"/>
        <v>NA</v>
      </c>
      <c r="AK6271" s="190"/>
      <c r="AL6271" s="191"/>
    </row>
    <row r="6272" spans="1:38" x14ac:dyDescent="0.25">
      <c r="A6272" t="s">
        <v>26873</v>
      </c>
      <c r="B6272" t="s">
        <v>26871</v>
      </c>
      <c r="C6272" t="s">
        <v>26872</v>
      </c>
      <c r="D6272" t="s">
        <v>748</v>
      </c>
      <c r="E6272" t="s">
        <v>5246</v>
      </c>
      <c r="F6272" t="s">
        <v>54</v>
      </c>
      <c r="G6272"/>
      <c r="H6272" t="s">
        <v>47343</v>
      </c>
      <c r="I6272" t="s">
        <v>53887</v>
      </c>
      <c r="J6272" t="s">
        <v>26874</v>
      </c>
      <c r="K6272" t="s">
        <v>105</v>
      </c>
      <c r="L6272" s="119" t="str">
        <f t="shared" si="388"/>
        <v>NA</v>
      </c>
      <c r="M6272" s="119"/>
      <c r="N6272" s="120" t="str">
        <f t="shared" si="389"/>
        <v>NA</v>
      </c>
      <c r="O6272" s="120"/>
      <c r="P6272"/>
      <c r="Q6272"/>
      <c r="R6272"/>
      <c r="S6272"/>
      <c r="T6272"/>
      <c r="U6272" t="s">
        <v>13932</v>
      </c>
      <c r="V6272" t="s">
        <v>13930</v>
      </c>
      <c r="W6272" t="s">
        <v>13931</v>
      </c>
      <c r="X6272" t="s">
        <v>675</v>
      </c>
      <c r="Y6272" t="s">
        <v>13933</v>
      </c>
      <c r="Z6272" t="s">
        <v>54</v>
      </c>
      <c r="AA6272"/>
      <c r="AB6272" t="s">
        <v>46686</v>
      </c>
      <c r="AC6272" t="s">
        <v>53359</v>
      </c>
      <c r="AD6272" t="s">
        <v>13932</v>
      </c>
      <c r="AE6272" t="s">
        <v>565</v>
      </c>
      <c r="AF6272" s="119" t="str">
        <f t="shared" si="390"/>
        <v>NA</v>
      </c>
      <c r="AG6272" s="119"/>
      <c r="AH6272" s="119"/>
      <c r="AI6272" s="119"/>
      <c r="AJ6272" s="119" t="str">
        <f t="shared" si="391"/>
        <v>NA</v>
      </c>
      <c r="AK6272" s="190"/>
      <c r="AL6272" s="191"/>
    </row>
    <row r="6273" spans="1:38" x14ac:dyDescent="0.25">
      <c r="A6273" t="s">
        <v>26195</v>
      </c>
      <c r="B6273" t="s">
        <v>26193</v>
      </c>
      <c r="C6273" t="s">
        <v>26194</v>
      </c>
      <c r="D6273" t="s">
        <v>748</v>
      </c>
      <c r="E6273" t="s">
        <v>22778</v>
      </c>
      <c r="F6273" t="s">
        <v>54</v>
      </c>
      <c r="G6273"/>
      <c r="H6273" t="s">
        <v>47344</v>
      </c>
      <c r="I6273" t="s">
        <v>53888</v>
      </c>
      <c r="J6273" t="s">
        <v>26196</v>
      </c>
      <c r="K6273" t="s">
        <v>105</v>
      </c>
      <c r="L6273" s="119" t="str">
        <f t="shared" si="388"/>
        <v>NA</v>
      </c>
      <c r="M6273" s="119"/>
      <c r="N6273" s="120" t="str">
        <f t="shared" si="389"/>
        <v>NA</v>
      </c>
      <c r="O6273" s="120"/>
      <c r="P6273"/>
      <c r="Q6273"/>
      <c r="R6273"/>
      <c r="S6273"/>
      <c r="T6273"/>
      <c r="U6273" t="s">
        <v>10374</v>
      </c>
      <c r="V6273" t="s">
        <v>10373</v>
      </c>
      <c r="W6273" t="s">
        <v>10359</v>
      </c>
      <c r="X6273" t="s">
        <v>675</v>
      </c>
      <c r="Y6273" t="s">
        <v>3526</v>
      </c>
      <c r="Z6273" t="s">
        <v>54</v>
      </c>
      <c r="AA6273"/>
      <c r="AB6273" t="s">
        <v>46687</v>
      </c>
      <c r="AC6273" t="s">
        <v>53360</v>
      </c>
      <c r="AD6273"/>
      <c r="AE6273" t="s">
        <v>565</v>
      </c>
      <c r="AF6273" s="119" t="str">
        <f t="shared" si="390"/>
        <v>NA</v>
      </c>
      <c r="AG6273" s="119"/>
      <c r="AH6273" s="119"/>
      <c r="AI6273" s="119"/>
      <c r="AJ6273" s="119" t="str">
        <f t="shared" si="391"/>
        <v>NA</v>
      </c>
      <c r="AK6273" s="190"/>
      <c r="AL6273" s="191"/>
    </row>
    <row r="6274" spans="1:38" x14ac:dyDescent="0.25">
      <c r="A6274" t="s">
        <v>26442</v>
      </c>
      <c r="B6274" t="s">
        <v>26440</v>
      </c>
      <c r="C6274" t="s">
        <v>26441</v>
      </c>
      <c r="D6274" t="s">
        <v>748</v>
      </c>
      <c r="E6274" t="s">
        <v>20113</v>
      </c>
      <c r="F6274" t="s">
        <v>54</v>
      </c>
      <c r="G6274"/>
      <c r="H6274" t="s">
        <v>47345</v>
      </c>
      <c r="I6274" t="s">
        <v>53889</v>
      </c>
      <c r="J6274" t="s">
        <v>26443</v>
      </c>
      <c r="K6274" t="s">
        <v>105</v>
      </c>
      <c r="L6274" s="119" t="str">
        <f t="shared" si="388"/>
        <v>NA</v>
      </c>
      <c r="M6274" s="119"/>
      <c r="N6274" s="120" t="str">
        <f t="shared" si="389"/>
        <v>NA</v>
      </c>
      <c r="O6274" s="120"/>
      <c r="P6274"/>
      <c r="Q6274"/>
      <c r="R6274"/>
      <c r="S6274"/>
      <c r="T6274"/>
      <c r="U6274" t="s">
        <v>10191</v>
      </c>
      <c r="V6274" t="s">
        <v>10189</v>
      </c>
      <c r="W6274" t="s">
        <v>10190</v>
      </c>
      <c r="X6274" t="s">
        <v>675</v>
      </c>
      <c r="Y6274" t="s">
        <v>3526</v>
      </c>
      <c r="Z6274" t="s">
        <v>54</v>
      </c>
      <c r="AA6274"/>
      <c r="AB6274" t="s">
        <v>46688</v>
      </c>
      <c r="AC6274" t="s">
        <v>53360</v>
      </c>
      <c r="AD6274"/>
      <c r="AE6274" t="s">
        <v>105</v>
      </c>
      <c r="AF6274" s="119" t="str">
        <f t="shared" si="390"/>
        <v>NA</v>
      </c>
      <c r="AG6274" s="119"/>
      <c r="AH6274" s="119"/>
      <c r="AI6274" s="119"/>
      <c r="AJ6274" s="119" t="str">
        <f t="shared" si="391"/>
        <v>NA</v>
      </c>
      <c r="AK6274" s="190"/>
      <c r="AL6274" s="191"/>
    </row>
    <row r="6275" spans="1:38" x14ac:dyDescent="0.25">
      <c r="A6275" t="s">
        <v>26593</v>
      </c>
      <c r="B6275" t="s">
        <v>26591</v>
      </c>
      <c r="C6275" t="s">
        <v>26592</v>
      </c>
      <c r="D6275" t="s">
        <v>748</v>
      </c>
      <c r="E6275" t="s">
        <v>1266</v>
      </c>
      <c r="F6275" t="s">
        <v>54</v>
      </c>
      <c r="G6275"/>
      <c r="H6275" t="s">
        <v>47346</v>
      </c>
      <c r="I6275" t="s">
        <v>53890</v>
      </c>
      <c r="J6275" t="s">
        <v>26594</v>
      </c>
      <c r="K6275" t="s">
        <v>105</v>
      </c>
      <c r="L6275" s="119" t="str">
        <f t="shared" ref="L6275:L6338" si="392">IF($Q$1&lt;&gt;"",IF(ISNUMBER(SEARCH("*"&amp;$Q$1&amp;"*", A6275)),A6275, IF(ISNUMBER(SEARCH("*"&amp;$Q$1&amp;"*", H6275)),A6275, IF(ISNUMBER(SEARCH("*"&amp;$Q$1&amp;"*", G6275)),A6275, IF(ISNUMBER(SEARCH("*"&amp;$Q$1&amp;"*", J6275)),A6275,  IF(ISNUMBER(SEARCH("*"&amp;$Q$1&amp;"*", E6275)),A6275, "NA"))))),"NA")</f>
        <v>NA</v>
      </c>
      <c r="M6275" s="119"/>
      <c r="N6275" s="120" t="str">
        <f t="shared" ref="N6275:N6338" si="393">IF($Q$11=1,IF(ISNUMBER(SEARCH($T$11,C6275)),A6275,"NA"),"NA")</f>
        <v>NA</v>
      </c>
      <c r="O6275" s="120"/>
      <c r="P6275"/>
      <c r="Q6275"/>
      <c r="R6275"/>
      <c r="S6275"/>
      <c r="T6275"/>
      <c r="U6275" t="s">
        <v>6346</v>
      </c>
      <c r="V6275" t="s">
        <v>6344</v>
      </c>
      <c r="W6275" t="s">
        <v>6345</v>
      </c>
      <c r="X6275" t="s">
        <v>675</v>
      </c>
      <c r="Y6275" t="s">
        <v>3526</v>
      </c>
      <c r="Z6275" t="s">
        <v>54</v>
      </c>
      <c r="AA6275"/>
      <c r="AB6275" t="s">
        <v>46687</v>
      </c>
      <c r="AC6275" t="s">
        <v>53360</v>
      </c>
      <c r="AD6275" t="s">
        <v>6347</v>
      </c>
      <c r="AE6275" t="s">
        <v>105</v>
      </c>
      <c r="AF6275" s="119" t="str">
        <f t="shared" ref="AF6275:AF6338" si="394">IF($Q$6&lt;&gt;"",IF(ISNUMBER(SEARCH($Q$6, W6275)),U6275, "NA"),"NA")</f>
        <v>NA</v>
      </c>
      <c r="AG6275" s="119"/>
      <c r="AH6275" s="119"/>
      <c r="AI6275" s="119"/>
      <c r="AJ6275" s="119" t="str">
        <f t="shared" ref="AJ6275:AJ6338" si="395">IF($Q$5&lt;&gt;"",IF(ISNUMBER(SEARCH($Q$5, U6275&amp;" "&amp;Y6275&amp;" "&amp;AA6275&amp;" "&amp;AB6275&amp;" "&amp;AD6275)),U6275, "NA"),"NA")</f>
        <v>NA</v>
      </c>
      <c r="AK6275" s="190"/>
      <c r="AL6275" s="191"/>
    </row>
    <row r="6276" spans="1:38" x14ac:dyDescent="0.25">
      <c r="A6276" t="s">
        <v>25627</v>
      </c>
      <c r="B6276" t="s">
        <v>25625</v>
      </c>
      <c r="C6276" t="s">
        <v>25626</v>
      </c>
      <c r="D6276" t="s">
        <v>748</v>
      </c>
      <c r="E6276" t="s">
        <v>1266</v>
      </c>
      <c r="F6276" t="s">
        <v>54</v>
      </c>
      <c r="G6276"/>
      <c r="H6276" t="s">
        <v>47346</v>
      </c>
      <c r="I6276" t="s">
        <v>53890</v>
      </c>
      <c r="J6276"/>
      <c r="K6276" t="s">
        <v>105</v>
      </c>
      <c r="L6276" s="119" t="str">
        <f t="shared" si="392"/>
        <v>NA</v>
      </c>
      <c r="M6276" s="119"/>
      <c r="N6276" s="120" t="str">
        <f t="shared" si="393"/>
        <v>NA</v>
      </c>
      <c r="O6276" s="120"/>
      <c r="P6276"/>
      <c r="Q6276"/>
      <c r="R6276"/>
      <c r="S6276"/>
      <c r="T6276"/>
      <c r="U6276" t="s">
        <v>17750</v>
      </c>
      <c r="V6276" t="s">
        <v>17748</v>
      </c>
      <c r="W6276" t="s">
        <v>17749</v>
      </c>
      <c r="X6276" t="s">
        <v>675</v>
      </c>
      <c r="Y6276" t="s">
        <v>17751</v>
      </c>
      <c r="Z6276" t="s">
        <v>54</v>
      </c>
      <c r="AA6276"/>
      <c r="AB6276" t="s">
        <v>46689</v>
      </c>
      <c r="AC6276" t="s">
        <v>53361</v>
      </c>
      <c r="AD6276" t="s">
        <v>17752</v>
      </c>
      <c r="AE6276" t="s">
        <v>565</v>
      </c>
      <c r="AF6276" s="119" t="str">
        <f t="shared" si="394"/>
        <v>NA</v>
      </c>
      <c r="AG6276" s="119"/>
      <c r="AH6276" s="119"/>
      <c r="AI6276" s="119"/>
      <c r="AJ6276" s="119" t="str">
        <f t="shared" si="395"/>
        <v>NA</v>
      </c>
      <c r="AK6276" s="190"/>
      <c r="AL6276" s="191"/>
    </row>
    <row r="6277" spans="1:38" x14ac:dyDescent="0.25">
      <c r="A6277" t="s">
        <v>26240</v>
      </c>
      <c r="B6277" t="s">
        <v>26238</v>
      </c>
      <c r="C6277" t="s">
        <v>26239</v>
      </c>
      <c r="D6277" t="s">
        <v>748</v>
      </c>
      <c r="E6277" t="s">
        <v>1266</v>
      </c>
      <c r="F6277" t="s">
        <v>54</v>
      </c>
      <c r="G6277"/>
      <c r="H6277" t="s">
        <v>47346</v>
      </c>
      <c r="I6277" t="s">
        <v>53890</v>
      </c>
      <c r="J6277" t="s">
        <v>26240</v>
      </c>
      <c r="K6277" t="s">
        <v>105</v>
      </c>
      <c r="L6277" s="119" t="str">
        <f t="shared" si="392"/>
        <v>NA</v>
      </c>
      <c r="M6277" s="119"/>
      <c r="N6277" s="120" t="str">
        <f t="shared" si="393"/>
        <v>NA</v>
      </c>
      <c r="O6277" s="120"/>
      <c r="P6277"/>
      <c r="Q6277"/>
      <c r="R6277"/>
      <c r="S6277"/>
      <c r="T6277"/>
      <c r="U6277" t="s">
        <v>17846</v>
      </c>
      <c r="V6277" t="s">
        <v>17844</v>
      </c>
      <c r="W6277" t="s">
        <v>17845</v>
      </c>
      <c r="X6277" t="s">
        <v>675</v>
      </c>
      <c r="Y6277" t="s">
        <v>17847</v>
      </c>
      <c r="Z6277" t="s">
        <v>54</v>
      </c>
      <c r="AA6277"/>
      <c r="AB6277" t="s">
        <v>46690</v>
      </c>
      <c r="AC6277" t="s">
        <v>53362</v>
      </c>
      <c r="AD6277" t="s">
        <v>17846</v>
      </c>
      <c r="AE6277" t="s">
        <v>565</v>
      </c>
      <c r="AF6277" s="119" t="str">
        <f t="shared" si="394"/>
        <v>NA</v>
      </c>
      <c r="AG6277" s="119"/>
      <c r="AH6277" s="119"/>
      <c r="AI6277" s="119"/>
      <c r="AJ6277" s="119" t="str">
        <f t="shared" si="395"/>
        <v>NA</v>
      </c>
      <c r="AK6277" s="190"/>
      <c r="AL6277" s="191"/>
    </row>
    <row r="6278" spans="1:38" x14ac:dyDescent="0.25">
      <c r="A6278" t="s">
        <v>24937</v>
      </c>
      <c r="B6278" t="s">
        <v>24935</v>
      </c>
      <c r="C6278" t="s">
        <v>24936</v>
      </c>
      <c r="D6278" t="s">
        <v>748</v>
      </c>
      <c r="E6278" t="s">
        <v>1266</v>
      </c>
      <c r="F6278" t="s">
        <v>54</v>
      </c>
      <c r="G6278"/>
      <c r="H6278" t="s">
        <v>47346</v>
      </c>
      <c r="I6278" t="s">
        <v>53890</v>
      </c>
      <c r="J6278" t="s">
        <v>24938</v>
      </c>
      <c r="K6278" t="s">
        <v>105</v>
      </c>
      <c r="L6278" s="119" t="str">
        <f t="shared" si="392"/>
        <v>NA</v>
      </c>
      <c r="M6278" s="119"/>
      <c r="N6278" s="120" t="str">
        <f t="shared" si="393"/>
        <v>NA</v>
      </c>
      <c r="O6278" s="120"/>
      <c r="P6278"/>
      <c r="Q6278"/>
      <c r="R6278"/>
      <c r="S6278"/>
      <c r="T6278"/>
      <c r="U6278" t="s">
        <v>20352</v>
      </c>
      <c r="V6278" t="s">
        <v>20350</v>
      </c>
      <c r="W6278" t="s">
        <v>20351</v>
      </c>
      <c r="X6278" t="s">
        <v>675</v>
      </c>
      <c r="Y6278" t="s">
        <v>20353</v>
      </c>
      <c r="Z6278" t="s">
        <v>54</v>
      </c>
      <c r="AA6278"/>
      <c r="AB6278" t="s">
        <v>46691</v>
      </c>
      <c r="AC6278" t="s">
        <v>53363</v>
      </c>
      <c r="AD6278" t="s">
        <v>20352</v>
      </c>
      <c r="AE6278" t="s">
        <v>565</v>
      </c>
      <c r="AF6278" s="119" t="str">
        <f t="shared" si="394"/>
        <v>NA</v>
      </c>
      <c r="AG6278" s="119"/>
      <c r="AH6278" s="119"/>
      <c r="AI6278" s="119"/>
      <c r="AJ6278" s="119" t="str">
        <f t="shared" si="395"/>
        <v>NA</v>
      </c>
      <c r="AK6278" s="190"/>
      <c r="AL6278" s="191"/>
    </row>
    <row r="6279" spans="1:38" x14ac:dyDescent="0.25">
      <c r="A6279" t="s">
        <v>24603</v>
      </c>
      <c r="B6279" t="s">
        <v>24601</v>
      </c>
      <c r="C6279" t="s">
        <v>24602</v>
      </c>
      <c r="D6279" t="s">
        <v>748</v>
      </c>
      <c r="E6279" t="s">
        <v>1266</v>
      </c>
      <c r="F6279" t="s">
        <v>54</v>
      </c>
      <c r="G6279"/>
      <c r="H6279" t="s">
        <v>47346</v>
      </c>
      <c r="I6279" t="s">
        <v>53890</v>
      </c>
      <c r="J6279" t="s">
        <v>24603</v>
      </c>
      <c r="K6279" t="s">
        <v>105</v>
      </c>
      <c r="L6279" s="119" t="str">
        <f t="shared" si="392"/>
        <v>NA</v>
      </c>
      <c r="M6279" s="119"/>
      <c r="N6279" s="120" t="str">
        <f t="shared" si="393"/>
        <v>NA</v>
      </c>
      <c r="O6279" s="120"/>
      <c r="P6279"/>
      <c r="Q6279"/>
      <c r="R6279"/>
      <c r="S6279"/>
      <c r="T6279"/>
      <c r="U6279" t="s">
        <v>21072</v>
      </c>
      <c r="V6279" t="s">
        <v>21070</v>
      </c>
      <c r="W6279" t="s">
        <v>21071</v>
      </c>
      <c r="X6279" t="s">
        <v>675</v>
      </c>
      <c r="Y6279" t="s">
        <v>21073</v>
      </c>
      <c r="Z6279" t="s">
        <v>54</v>
      </c>
      <c r="AA6279"/>
      <c r="AB6279" t="s">
        <v>46692</v>
      </c>
      <c r="AC6279" t="s">
        <v>53364</v>
      </c>
      <c r="AD6279"/>
      <c r="AE6279" t="s">
        <v>565</v>
      </c>
      <c r="AF6279" s="119" t="str">
        <f t="shared" si="394"/>
        <v>NA</v>
      </c>
      <c r="AG6279" s="119"/>
      <c r="AH6279" s="119"/>
      <c r="AI6279" s="119"/>
      <c r="AJ6279" s="119" t="str">
        <f t="shared" si="395"/>
        <v>NA</v>
      </c>
      <c r="AK6279" s="190"/>
      <c r="AL6279" s="191"/>
    </row>
    <row r="6280" spans="1:38" x14ac:dyDescent="0.25">
      <c r="A6280" t="s">
        <v>26439</v>
      </c>
      <c r="B6280" t="s">
        <v>26437</v>
      </c>
      <c r="C6280" t="s">
        <v>26438</v>
      </c>
      <c r="D6280" t="s">
        <v>748</v>
      </c>
      <c r="E6280" t="s">
        <v>1266</v>
      </c>
      <c r="F6280" t="s">
        <v>54</v>
      </c>
      <c r="G6280"/>
      <c r="H6280" t="s">
        <v>47346</v>
      </c>
      <c r="I6280" t="s">
        <v>53890</v>
      </c>
      <c r="J6280" t="s">
        <v>26439</v>
      </c>
      <c r="K6280" t="s">
        <v>105</v>
      </c>
      <c r="L6280" s="119" t="str">
        <f t="shared" si="392"/>
        <v>NA</v>
      </c>
      <c r="M6280" s="119"/>
      <c r="N6280" s="120" t="str">
        <f t="shared" si="393"/>
        <v>NA</v>
      </c>
      <c r="O6280" s="120"/>
      <c r="P6280"/>
      <c r="Q6280"/>
      <c r="R6280"/>
      <c r="S6280"/>
      <c r="T6280"/>
      <c r="U6280" t="s">
        <v>21140</v>
      </c>
      <c r="V6280" t="s">
        <v>21138</v>
      </c>
      <c r="W6280" t="s">
        <v>21139</v>
      </c>
      <c r="X6280" t="s">
        <v>675</v>
      </c>
      <c r="Y6280" t="s">
        <v>21141</v>
      </c>
      <c r="Z6280" t="s">
        <v>54</v>
      </c>
      <c r="AA6280"/>
      <c r="AB6280" t="s">
        <v>46693</v>
      </c>
      <c r="AC6280" t="s">
        <v>53365</v>
      </c>
      <c r="AD6280" t="s">
        <v>21140</v>
      </c>
      <c r="AE6280" t="s">
        <v>565</v>
      </c>
      <c r="AF6280" s="119" t="str">
        <f t="shared" si="394"/>
        <v>NA</v>
      </c>
      <c r="AG6280" s="119"/>
      <c r="AH6280" s="119"/>
      <c r="AI6280" s="119"/>
      <c r="AJ6280" s="119" t="str">
        <f t="shared" si="395"/>
        <v>NA</v>
      </c>
      <c r="AK6280" s="190"/>
      <c r="AL6280" s="191"/>
    </row>
    <row r="6281" spans="1:38" x14ac:dyDescent="0.25">
      <c r="A6281" t="s">
        <v>24336</v>
      </c>
      <c r="B6281" t="s">
        <v>24334</v>
      </c>
      <c r="C6281" t="s">
        <v>24335</v>
      </c>
      <c r="D6281" t="s">
        <v>748</v>
      </c>
      <c r="E6281" t="s">
        <v>1266</v>
      </c>
      <c r="F6281" t="s">
        <v>54</v>
      </c>
      <c r="G6281"/>
      <c r="H6281" t="s">
        <v>47346</v>
      </c>
      <c r="I6281" t="s">
        <v>53890</v>
      </c>
      <c r="J6281" t="s">
        <v>24337</v>
      </c>
      <c r="K6281" t="s">
        <v>105</v>
      </c>
      <c r="L6281" s="119" t="str">
        <f t="shared" si="392"/>
        <v>NA</v>
      </c>
      <c r="M6281" s="119"/>
      <c r="N6281" s="120" t="str">
        <f t="shared" si="393"/>
        <v>NA</v>
      </c>
      <c r="O6281" s="120"/>
      <c r="P6281"/>
      <c r="Q6281"/>
      <c r="R6281"/>
      <c r="S6281"/>
      <c r="T6281"/>
      <c r="U6281" t="s">
        <v>20628</v>
      </c>
      <c r="V6281" t="s">
        <v>20626</v>
      </c>
      <c r="W6281" t="s">
        <v>20627</v>
      </c>
      <c r="X6281" t="s">
        <v>675</v>
      </c>
      <c r="Y6281" t="s">
        <v>20629</v>
      </c>
      <c r="Z6281" t="s">
        <v>54</v>
      </c>
      <c r="AA6281"/>
      <c r="AB6281" t="s">
        <v>46694</v>
      </c>
      <c r="AC6281" t="s">
        <v>53366</v>
      </c>
      <c r="AD6281" t="s">
        <v>20628</v>
      </c>
      <c r="AE6281" t="s">
        <v>565</v>
      </c>
      <c r="AF6281" s="119" t="str">
        <f t="shared" si="394"/>
        <v>NA</v>
      </c>
      <c r="AG6281" s="119"/>
      <c r="AH6281" s="119"/>
      <c r="AI6281" s="119"/>
      <c r="AJ6281" s="119" t="str">
        <f t="shared" si="395"/>
        <v>NA</v>
      </c>
      <c r="AK6281" s="190"/>
      <c r="AL6281" s="191"/>
    </row>
    <row r="6282" spans="1:38" x14ac:dyDescent="0.25">
      <c r="A6282" t="s">
        <v>25025</v>
      </c>
      <c r="B6282" t="s">
        <v>25023</v>
      </c>
      <c r="C6282" t="s">
        <v>25024</v>
      </c>
      <c r="D6282" t="s">
        <v>748</v>
      </c>
      <c r="E6282" t="s">
        <v>1266</v>
      </c>
      <c r="F6282" t="s">
        <v>54</v>
      </c>
      <c r="G6282"/>
      <c r="H6282" t="s">
        <v>47346</v>
      </c>
      <c r="I6282" t="s">
        <v>53890</v>
      </c>
      <c r="J6282" t="s">
        <v>25026</v>
      </c>
      <c r="K6282" t="s">
        <v>105</v>
      </c>
      <c r="L6282" s="119" t="str">
        <f t="shared" si="392"/>
        <v>NA</v>
      </c>
      <c r="M6282" s="119"/>
      <c r="N6282" s="120" t="str">
        <f t="shared" si="393"/>
        <v>NA</v>
      </c>
      <c r="O6282" s="120"/>
      <c r="P6282"/>
      <c r="Q6282"/>
      <c r="R6282"/>
      <c r="S6282"/>
      <c r="T6282"/>
      <c r="U6282" t="s">
        <v>17899</v>
      </c>
      <c r="V6282" t="s">
        <v>17897</v>
      </c>
      <c r="W6282" t="s">
        <v>17898</v>
      </c>
      <c r="X6282" t="s">
        <v>675</v>
      </c>
      <c r="Y6282" t="s">
        <v>2925</v>
      </c>
      <c r="Z6282" t="s">
        <v>54</v>
      </c>
      <c r="AA6282"/>
      <c r="AB6282" t="s">
        <v>46695</v>
      </c>
      <c r="AC6282" t="s">
        <v>53367</v>
      </c>
      <c r="AD6282" t="s">
        <v>17899</v>
      </c>
      <c r="AE6282" t="s">
        <v>565</v>
      </c>
      <c r="AF6282" s="119" t="str">
        <f t="shared" si="394"/>
        <v>NA</v>
      </c>
      <c r="AG6282" s="119"/>
      <c r="AH6282" s="119"/>
      <c r="AI6282" s="119"/>
      <c r="AJ6282" s="119" t="str">
        <f t="shared" si="395"/>
        <v>NA</v>
      </c>
      <c r="AK6282" s="190"/>
      <c r="AL6282" s="191"/>
    </row>
    <row r="6283" spans="1:38" x14ac:dyDescent="0.25">
      <c r="A6283" t="s">
        <v>26099</v>
      </c>
      <c r="B6283" t="s">
        <v>26097</v>
      </c>
      <c r="C6283" t="s">
        <v>26098</v>
      </c>
      <c r="D6283" t="s">
        <v>748</v>
      </c>
      <c r="E6283" t="s">
        <v>1266</v>
      </c>
      <c r="F6283" t="s">
        <v>54</v>
      </c>
      <c r="G6283"/>
      <c r="H6283" t="s">
        <v>47346</v>
      </c>
      <c r="I6283" t="s">
        <v>53890</v>
      </c>
      <c r="J6283" t="s">
        <v>26099</v>
      </c>
      <c r="K6283" t="s">
        <v>105</v>
      </c>
      <c r="L6283" s="119" t="str">
        <f t="shared" si="392"/>
        <v>NA</v>
      </c>
      <c r="M6283" s="119"/>
      <c r="N6283" s="120" t="str">
        <f t="shared" si="393"/>
        <v>NA</v>
      </c>
      <c r="O6283" s="120"/>
      <c r="P6283"/>
      <c r="Q6283"/>
      <c r="R6283"/>
      <c r="S6283"/>
      <c r="T6283"/>
      <c r="U6283" t="s">
        <v>17996</v>
      </c>
      <c r="V6283" t="s">
        <v>17994</v>
      </c>
      <c r="W6283" t="s">
        <v>17995</v>
      </c>
      <c r="X6283" t="s">
        <v>675</v>
      </c>
      <c r="Y6283" t="s">
        <v>17997</v>
      </c>
      <c r="Z6283" t="s">
        <v>54</v>
      </c>
      <c r="AA6283"/>
      <c r="AB6283" t="s">
        <v>46696</v>
      </c>
      <c r="AC6283" t="s">
        <v>53368</v>
      </c>
      <c r="AD6283"/>
      <c r="AE6283" t="s">
        <v>565</v>
      </c>
      <c r="AF6283" s="119" t="str">
        <f t="shared" si="394"/>
        <v>NA</v>
      </c>
      <c r="AG6283" s="119"/>
      <c r="AH6283" s="119"/>
      <c r="AI6283" s="119"/>
      <c r="AJ6283" s="119" t="str">
        <f t="shared" si="395"/>
        <v>NA</v>
      </c>
      <c r="AK6283" s="190"/>
      <c r="AL6283" s="191"/>
    </row>
    <row r="6284" spans="1:38" x14ac:dyDescent="0.25">
      <c r="A6284" t="s">
        <v>26757</v>
      </c>
      <c r="B6284" t="s">
        <v>26755</v>
      </c>
      <c r="C6284" t="s">
        <v>26756</v>
      </c>
      <c r="D6284" t="s">
        <v>748</v>
      </c>
      <c r="E6284" t="s">
        <v>1594</v>
      </c>
      <c r="F6284" t="s">
        <v>54</v>
      </c>
      <c r="G6284"/>
      <c r="H6284" t="s">
        <v>47347</v>
      </c>
      <c r="I6284" t="s">
        <v>53891</v>
      </c>
      <c r="J6284" t="s">
        <v>26758</v>
      </c>
      <c r="K6284" t="s">
        <v>105</v>
      </c>
      <c r="L6284" s="119" t="str">
        <f t="shared" si="392"/>
        <v>NA</v>
      </c>
      <c r="M6284" s="119"/>
      <c r="N6284" s="120" t="str">
        <f t="shared" si="393"/>
        <v>NA</v>
      </c>
      <c r="O6284" s="120"/>
      <c r="P6284"/>
      <c r="Q6284"/>
      <c r="R6284"/>
      <c r="S6284"/>
      <c r="T6284"/>
      <c r="U6284" t="s">
        <v>18009</v>
      </c>
      <c r="V6284" t="s">
        <v>18007</v>
      </c>
      <c r="W6284" t="s">
        <v>18008</v>
      </c>
      <c r="X6284" t="s">
        <v>675</v>
      </c>
      <c r="Y6284" t="s">
        <v>18010</v>
      </c>
      <c r="Z6284" t="s">
        <v>54</v>
      </c>
      <c r="AA6284"/>
      <c r="AB6284" t="s">
        <v>46697</v>
      </c>
      <c r="AC6284" t="s">
        <v>53369</v>
      </c>
      <c r="AD6284"/>
      <c r="AE6284" t="s">
        <v>565</v>
      </c>
      <c r="AF6284" s="119" t="str">
        <f t="shared" si="394"/>
        <v>NA</v>
      </c>
      <c r="AG6284" s="119"/>
      <c r="AH6284" s="119"/>
      <c r="AI6284" s="119"/>
      <c r="AJ6284" s="119" t="str">
        <f t="shared" si="395"/>
        <v>NA</v>
      </c>
      <c r="AK6284" s="190"/>
      <c r="AL6284" s="191"/>
    </row>
    <row r="6285" spans="1:38" x14ac:dyDescent="0.25">
      <c r="A6285" t="s">
        <v>26964</v>
      </c>
      <c r="B6285" t="s">
        <v>26962</v>
      </c>
      <c r="C6285" t="s">
        <v>26963</v>
      </c>
      <c r="D6285" t="s">
        <v>748</v>
      </c>
      <c r="E6285" t="s">
        <v>1122</v>
      </c>
      <c r="F6285" t="s">
        <v>54</v>
      </c>
      <c r="G6285"/>
      <c r="H6285" t="s">
        <v>47348</v>
      </c>
      <c r="I6285" t="s">
        <v>53892</v>
      </c>
      <c r="J6285" t="s">
        <v>26965</v>
      </c>
      <c r="K6285" t="s">
        <v>105</v>
      </c>
      <c r="L6285" s="119" t="str">
        <f t="shared" si="392"/>
        <v>NA</v>
      </c>
      <c r="M6285" s="119"/>
      <c r="N6285" s="120" t="str">
        <f t="shared" si="393"/>
        <v>NA</v>
      </c>
      <c r="O6285" s="120"/>
      <c r="P6285"/>
      <c r="Q6285"/>
      <c r="R6285"/>
      <c r="S6285"/>
      <c r="T6285"/>
      <c r="U6285" t="s">
        <v>18767</v>
      </c>
      <c r="V6285" t="s">
        <v>18765</v>
      </c>
      <c r="W6285" t="s">
        <v>18766</v>
      </c>
      <c r="X6285" t="s">
        <v>675</v>
      </c>
      <c r="Y6285" t="s">
        <v>7547</v>
      </c>
      <c r="Z6285" t="s">
        <v>54</v>
      </c>
      <c r="AA6285"/>
      <c r="AB6285" t="s">
        <v>46698</v>
      </c>
      <c r="AC6285" t="s">
        <v>53370</v>
      </c>
      <c r="AD6285" t="s">
        <v>18767</v>
      </c>
      <c r="AE6285" t="s">
        <v>565</v>
      </c>
      <c r="AF6285" s="119" t="str">
        <f t="shared" si="394"/>
        <v>NA</v>
      </c>
      <c r="AG6285" s="119"/>
      <c r="AH6285" s="119"/>
      <c r="AI6285" s="119"/>
      <c r="AJ6285" s="119" t="str">
        <f t="shared" si="395"/>
        <v>NA</v>
      </c>
      <c r="AK6285" s="190"/>
      <c r="AL6285" s="191"/>
    </row>
    <row r="6286" spans="1:38" x14ac:dyDescent="0.25">
      <c r="A6286" t="s">
        <v>24548</v>
      </c>
      <c r="B6286" t="s">
        <v>24546</v>
      </c>
      <c r="C6286" t="s">
        <v>24547</v>
      </c>
      <c r="D6286" t="s">
        <v>748</v>
      </c>
      <c r="E6286" t="s">
        <v>24549</v>
      </c>
      <c r="F6286" t="s">
        <v>54</v>
      </c>
      <c r="G6286"/>
      <c r="H6286" t="s">
        <v>47349</v>
      </c>
      <c r="I6286" t="s">
        <v>53893</v>
      </c>
      <c r="J6286" t="s">
        <v>24550</v>
      </c>
      <c r="K6286" t="s">
        <v>105</v>
      </c>
      <c r="L6286" s="119" t="str">
        <f t="shared" si="392"/>
        <v>NA</v>
      </c>
      <c r="M6286" s="119"/>
      <c r="N6286" s="120" t="str">
        <f t="shared" si="393"/>
        <v>NA</v>
      </c>
      <c r="O6286" s="120"/>
      <c r="P6286"/>
      <c r="Q6286"/>
      <c r="R6286"/>
      <c r="S6286"/>
      <c r="T6286"/>
      <c r="U6286" t="s">
        <v>7546</v>
      </c>
      <c r="V6286" t="s">
        <v>7544</v>
      </c>
      <c r="W6286" t="s">
        <v>7545</v>
      </c>
      <c r="X6286" t="s">
        <v>675</v>
      </c>
      <c r="Y6286" t="s">
        <v>7547</v>
      </c>
      <c r="Z6286" t="s">
        <v>54</v>
      </c>
      <c r="AA6286"/>
      <c r="AB6286" t="s">
        <v>46699</v>
      </c>
      <c r="AC6286" t="s">
        <v>53370</v>
      </c>
      <c r="AD6286" t="s">
        <v>7548</v>
      </c>
      <c r="AE6286" t="s">
        <v>105</v>
      </c>
      <c r="AF6286" s="119" t="str">
        <f t="shared" si="394"/>
        <v>NA</v>
      </c>
      <c r="AG6286" s="119"/>
      <c r="AH6286" s="119"/>
      <c r="AI6286" s="119"/>
      <c r="AJ6286" s="119" t="str">
        <f t="shared" si="395"/>
        <v>NA</v>
      </c>
      <c r="AK6286" s="190"/>
      <c r="AL6286" s="191"/>
    </row>
    <row r="6287" spans="1:38" x14ac:dyDescent="0.25">
      <c r="A6287" t="s">
        <v>26768</v>
      </c>
      <c r="B6287" t="s">
        <v>26766</v>
      </c>
      <c r="C6287" t="s">
        <v>26767</v>
      </c>
      <c r="D6287" t="s">
        <v>748</v>
      </c>
      <c r="E6287" t="s">
        <v>1484</v>
      </c>
      <c r="F6287" t="s">
        <v>54</v>
      </c>
      <c r="G6287"/>
      <c r="H6287" t="s">
        <v>47350</v>
      </c>
      <c r="I6287" t="s">
        <v>53894</v>
      </c>
      <c r="J6287" t="s">
        <v>26769</v>
      </c>
      <c r="K6287" t="s">
        <v>105</v>
      </c>
      <c r="L6287" s="119" t="str">
        <f t="shared" si="392"/>
        <v>NA</v>
      </c>
      <c r="M6287" s="119"/>
      <c r="N6287" s="120" t="str">
        <f t="shared" si="393"/>
        <v>NA</v>
      </c>
      <c r="O6287" s="120"/>
      <c r="P6287"/>
      <c r="Q6287"/>
      <c r="R6287"/>
      <c r="S6287"/>
      <c r="T6287"/>
      <c r="U6287" t="s">
        <v>15570</v>
      </c>
      <c r="V6287" t="s">
        <v>15568</v>
      </c>
      <c r="W6287" t="s">
        <v>15569</v>
      </c>
      <c r="X6287" t="s">
        <v>675</v>
      </c>
      <c r="Y6287" t="s">
        <v>3730</v>
      </c>
      <c r="Z6287" t="s">
        <v>54</v>
      </c>
      <c r="AA6287"/>
      <c r="AB6287" t="s">
        <v>46700</v>
      </c>
      <c r="AC6287" t="s">
        <v>53371</v>
      </c>
      <c r="AD6287" t="s">
        <v>15570</v>
      </c>
      <c r="AE6287" t="s">
        <v>565</v>
      </c>
      <c r="AF6287" s="119" t="str">
        <f t="shared" si="394"/>
        <v>NA</v>
      </c>
      <c r="AG6287" s="119"/>
      <c r="AH6287" s="119"/>
      <c r="AI6287" s="119"/>
      <c r="AJ6287" s="119" t="str">
        <f t="shared" si="395"/>
        <v>NA</v>
      </c>
      <c r="AK6287" s="190"/>
      <c r="AL6287" s="191"/>
    </row>
    <row r="6288" spans="1:38" x14ac:dyDescent="0.25">
      <c r="A6288" t="s">
        <v>25930</v>
      </c>
      <c r="B6288" t="s">
        <v>25928</v>
      </c>
      <c r="C6288" t="s">
        <v>25929</v>
      </c>
      <c r="D6288" t="s">
        <v>748</v>
      </c>
      <c r="E6288" t="s">
        <v>1012</v>
      </c>
      <c r="F6288" t="s">
        <v>54</v>
      </c>
      <c r="G6288"/>
      <c r="H6288" t="s">
        <v>47351</v>
      </c>
      <c r="I6288" t="s">
        <v>53895</v>
      </c>
      <c r="J6288" t="s">
        <v>25931</v>
      </c>
      <c r="K6288" t="s">
        <v>105</v>
      </c>
      <c r="L6288" s="119" t="str">
        <f t="shared" si="392"/>
        <v>NA</v>
      </c>
      <c r="M6288" s="119"/>
      <c r="N6288" s="120" t="str">
        <f t="shared" si="393"/>
        <v>NA</v>
      </c>
      <c r="O6288" s="120"/>
      <c r="P6288"/>
      <c r="Q6288"/>
      <c r="R6288"/>
      <c r="S6288"/>
      <c r="T6288"/>
      <c r="U6288" t="s">
        <v>14450</v>
      </c>
      <c r="V6288" t="s">
        <v>14448</v>
      </c>
      <c r="W6288" t="s">
        <v>14449</v>
      </c>
      <c r="X6288" t="s">
        <v>675</v>
      </c>
      <c r="Y6288" t="s">
        <v>14451</v>
      </c>
      <c r="Z6288" t="s">
        <v>54</v>
      </c>
      <c r="AA6288"/>
      <c r="AB6288" t="s">
        <v>46701</v>
      </c>
      <c r="AC6288" t="s">
        <v>53372</v>
      </c>
      <c r="AD6288" t="s">
        <v>14450</v>
      </c>
      <c r="AE6288" t="s">
        <v>565</v>
      </c>
      <c r="AF6288" s="119" t="str">
        <f t="shared" si="394"/>
        <v>NA</v>
      </c>
      <c r="AG6288" s="119"/>
      <c r="AH6288" s="119"/>
      <c r="AI6288" s="119"/>
      <c r="AJ6288" s="119" t="str">
        <f t="shared" si="395"/>
        <v>NA</v>
      </c>
      <c r="AK6288" s="190"/>
      <c r="AL6288" s="191"/>
    </row>
    <row r="6289" spans="1:38" x14ac:dyDescent="0.25">
      <c r="A6289" t="s">
        <v>23618</v>
      </c>
      <c r="B6289" t="s">
        <v>23616</v>
      </c>
      <c r="C6289" t="s">
        <v>23617</v>
      </c>
      <c r="D6289" t="s">
        <v>748</v>
      </c>
      <c r="E6289" t="s">
        <v>23619</v>
      </c>
      <c r="F6289" t="s">
        <v>54</v>
      </c>
      <c r="G6289"/>
      <c r="H6289" t="s">
        <v>47352</v>
      </c>
      <c r="I6289" t="s">
        <v>53896</v>
      </c>
      <c r="J6289" t="s">
        <v>23620</v>
      </c>
      <c r="K6289" t="s">
        <v>105</v>
      </c>
      <c r="L6289" s="119" t="str">
        <f t="shared" si="392"/>
        <v>NA</v>
      </c>
      <c r="M6289" s="119"/>
      <c r="N6289" s="120" t="str">
        <f t="shared" si="393"/>
        <v>NA</v>
      </c>
      <c r="O6289" s="120"/>
      <c r="P6289"/>
      <c r="Q6289"/>
      <c r="R6289"/>
      <c r="S6289"/>
      <c r="T6289"/>
      <c r="U6289" t="s">
        <v>20075</v>
      </c>
      <c r="V6289" t="s">
        <v>20073</v>
      </c>
      <c r="W6289" t="s">
        <v>20074</v>
      </c>
      <c r="X6289" t="s">
        <v>675</v>
      </c>
      <c r="Y6289" t="s">
        <v>20076</v>
      </c>
      <c r="Z6289" t="s">
        <v>54</v>
      </c>
      <c r="AA6289"/>
      <c r="AB6289" t="s">
        <v>46702</v>
      </c>
      <c r="AC6289" t="s">
        <v>53373</v>
      </c>
      <c r="AD6289" t="s">
        <v>20075</v>
      </c>
      <c r="AE6289" t="s">
        <v>565</v>
      </c>
      <c r="AF6289" s="119" t="str">
        <f t="shared" si="394"/>
        <v>NA</v>
      </c>
      <c r="AG6289" s="119"/>
      <c r="AH6289" s="119"/>
      <c r="AI6289" s="119"/>
      <c r="AJ6289" s="119" t="str">
        <f t="shared" si="395"/>
        <v>NA</v>
      </c>
      <c r="AK6289" s="190"/>
      <c r="AL6289" s="191"/>
    </row>
    <row r="6290" spans="1:38" x14ac:dyDescent="0.25">
      <c r="A6290" t="s">
        <v>26199</v>
      </c>
      <c r="B6290" t="s">
        <v>26197</v>
      </c>
      <c r="C6290" t="s">
        <v>26198</v>
      </c>
      <c r="D6290" t="s">
        <v>748</v>
      </c>
      <c r="E6290" t="s">
        <v>18586</v>
      </c>
      <c r="F6290" t="s">
        <v>54</v>
      </c>
      <c r="G6290"/>
      <c r="H6290" t="s">
        <v>47353</v>
      </c>
      <c r="I6290" t="s">
        <v>53897</v>
      </c>
      <c r="J6290" t="s">
        <v>26200</v>
      </c>
      <c r="K6290" t="s">
        <v>105</v>
      </c>
      <c r="L6290" s="119" t="str">
        <f t="shared" si="392"/>
        <v>NA</v>
      </c>
      <c r="M6290" s="119"/>
      <c r="N6290" s="120" t="str">
        <f t="shared" si="393"/>
        <v>NA</v>
      </c>
      <c r="O6290" s="120"/>
      <c r="P6290"/>
      <c r="Q6290"/>
      <c r="R6290"/>
      <c r="S6290"/>
      <c r="T6290"/>
      <c r="U6290" t="s">
        <v>15361</v>
      </c>
      <c r="V6290" t="s">
        <v>15359</v>
      </c>
      <c r="W6290" t="s">
        <v>15360</v>
      </c>
      <c r="X6290" t="s">
        <v>675</v>
      </c>
      <c r="Y6290" t="s">
        <v>15362</v>
      </c>
      <c r="Z6290" t="s">
        <v>54</v>
      </c>
      <c r="AA6290"/>
      <c r="AB6290" t="s">
        <v>46703</v>
      </c>
      <c r="AC6290" t="s">
        <v>53374</v>
      </c>
      <c r="AD6290" t="s">
        <v>15361</v>
      </c>
      <c r="AE6290" t="s">
        <v>565</v>
      </c>
      <c r="AF6290" s="119" t="str">
        <f t="shared" si="394"/>
        <v>NA</v>
      </c>
      <c r="AG6290" s="119"/>
      <c r="AH6290" s="119"/>
      <c r="AI6290" s="119"/>
      <c r="AJ6290" s="119" t="str">
        <f t="shared" si="395"/>
        <v>NA</v>
      </c>
      <c r="AK6290" s="190"/>
      <c r="AL6290" s="191"/>
    </row>
    <row r="6291" spans="1:38" x14ac:dyDescent="0.25">
      <c r="A6291" t="s">
        <v>25450</v>
      </c>
      <c r="B6291" t="s">
        <v>25448</v>
      </c>
      <c r="C6291" t="s">
        <v>25449</v>
      </c>
      <c r="D6291" t="s">
        <v>748</v>
      </c>
      <c r="E6291" t="s">
        <v>1224</v>
      </c>
      <c r="F6291" t="s">
        <v>54</v>
      </c>
      <c r="G6291"/>
      <c r="H6291" t="s">
        <v>47354</v>
      </c>
      <c r="I6291" t="s">
        <v>53898</v>
      </c>
      <c r="J6291" t="s">
        <v>25451</v>
      </c>
      <c r="K6291" t="s">
        <v>105</v>
      </c>
      <c r="L6291" s="119" t="str">
        <f t="shared" si="392"/>
        <v>NA</v>
      </c>
      <c r="M6291" s="119"/>
      <c r="N6291" s="120" t="str">
        <f t="shared" si="393"/>
        <v>NA</v>
      </c>
      <c r="O6291" s="120"/>
      <c r="P6291"/>
      <c r="Q6291"/>
      <c r="R6291"/>
      <c r="S6291"/>
      <c r="T6291"/>
      <c r="U6291" t="s">
        <v>6863</v>
      </c>
      <c r="V6291" t="s">
        <v>6861</v>
      </c>
      <c r="W6291" t="s">
        <v>6862</v>
      </c>
      <c r="X6291" t="s">
        <v>675</v>
      </c>
      <c r="Y6291" t="s">
        <v>6864</v>
      </c>
      <c r="Z6291" t="s">
        <v>54</v>
      </c>
      <c r="AA6291"/>
      <c r="AB6291" t="s">
        <v>46704</v>
      </c>
      <c r="AC6291" t="s">
        <v>53375</v>
      </c>
      <c r="AD6291" t="s">
        <v>6865</v>
      </c>
      <c r="AE6291" t="s">
        <v>105</v>
      </c>
      <c r="AF6291" s="119" t="str">
        <f t="shared" si="394"/>
        <v>NA</v>
      </c>
      <c r="AG6291" s="119"/>
      <c r="AH6291" s="119"/>
      <c r="AI6291" s="119"/>
      <c r="AJ6291" s="119" t="str">
        <f t="shared" si="395"/>
        <v>NA</v>
      </c>
      <c r="AK6291" s="190"/>
      <c r="AL6291" s="191"/>
    </row>
    <row r="6292" spans="1:38" x14ac:dyDescent="0.25">
      <c r="A6292" t="s">
        <v>24964</v>
      </c>
      <c r="B6292" t="s">
        <v>24962</v>
      </c>
      <c r="C6292" t="s">
        <v>24963</v>
      </c>
      <c r="D6292" t="s">
        <v>748</v>
      </c>
      <c r="E6292" t="s">
        <v>1224</v>
      </c>
      <c r="F6292" t="s">
        <v>54</v>
      </c>
      <c r="G6292"/>
      <c r="H6292" t="s">
        <v>47354</v>
      </c>
      <c r="I6292" t="s">
        <v>53898</v>
      </c>
      <c r="J6292" t="s">
        <v>24965</v>
      </c>
      <c r="K6292" t="s">
        <v>105</v>
      </c>
      <c r="L6292" s="119" t="str">
        <f t="shared" si="392"/>
        <v>NA</v>
      </c>
      <c r="M6292" s="119"/>
      <c r="N6292" s="120" t="str">
        <f t="shared" si="393"/>
        <v>NA</v>
      </c>
      <c r="O6292" s="120"/>
      <c r="P6292"/>
      <c r="Q6292"/>
      <c r="R6292"/>
      <c r="S6292"/>
      <c r="T6292"/>
      <c r="U6292" t="s">
        <v>19162</v>
      </c>
      <c r="V6292" t="s">
        <v>19160</v>
      </c>
      <c r="W6292" t="s">
        <v>19161</v>
      </c>
      <c r="X6292" t="s">
        <v>675</v>
      </c>
      <c r="Y6292" t="s">
        <v>19163</v>
      </c>
      <c r="Z6292" t="s">
        <v>54</v>
      </c>
      <c r="AA6292"/>
      <c r="AB6292" t="s">
        <v>46705</v>
      </c>
      <c r="AC6292" t="s">
        <v>53376</v>
      </c>
      <c r="AD6292" t="s">
        <v>19164</v>
      </c>
      <c r="AE6292" t="s">
        <v>565</v>
      </c>
      <c r="AF6292" s="119" t="str">
        <f t="shared" si="394"/>
        <v>NA</v>
      </c>
      <c r="AG6292" s="119"/>
      <c r="AH6292" s="119"/>
      <c r="AI6292" s="119"/>
      <c r="AJ6292" s="119" t="str">
        <f t="shared" si="395"/>
        <v>NA</v>
      </c>
      <c r="AK6292" s="190"/>
      <c r="AL6292" s="191"/>
    </row>
    <row r="6293" spans="1:38" x14ac:dyDescent="0.25">
      <c r="A6293" t="s">
        <v>23984</v>
      </c>
      <c r="B6293" t="s">
        <v>23982</v>
      </c>
      <c r="C6293" t="s">
        <v>23983</v>
      </c>
      <c r="D6293" t="s">
        <v>748</v>
      </c>
      <c r="E6293" t="s">
        <v>453</v>
      </c>
      <c r="F6293" t="s">
        <v>54</v>
      </c>
      <c r="G6293"/>
      <c r="H6293" t="s">
        <v>47355</v>
      </c>
      <c r="I6293" t="s">
        <v>53899</v>
      </c>
      <c r="J6293"/>
      <c r="K6293" t="s">
        <v>105</v>
      </c>
      <c r="L6293" s="119" t="str">
        <f t="shared" si="392"/>
        <v>NA</v>
      </c>
      <c r="M6293" s="119"/>
      <c r="N6293" s="120" t="str">
        <f t="shared" si="393"/>
        <v>NA</v>
      </c>
      <c r="O6293" s="120"/>
      <c r="P6293"/>
      <c r="Q6293"/>
      <c r="R6293"/>
      <c r="S6293"/>
      <c r="T6293"/>
      <c r="U6293" t="s">
        <v>22659</v>
      </c>
      <c r="V6293" t="s">
        <v>22658</v>
      </c>
      <c r="W6293" t="s">
        <v>22650</v>
      </c>
      <c r="X6293" t="s">
        <v>675</v>
      </c>
      <c r="Y6293" t="s">
        <v>439</v>
      </c>
      <c r="Z6293" t="s">
        <v>54</v>
      </c>
      <c r="AA6293"/>
      <c r="AB6293" t="s">
        <v>46706</v>
      </c>
      <c r="AC6293" t="s">
        <v>53377</v>
      </c>
      <c r="AD6293" t="s">
        <v>22659</v>
      </c>
      <c r="AE6293" t="s">
        <v>565</v>
      </c>
      <c r="AF6293" s="119" t="str">
        <f t="shared" si="394"/>
        <v>NA</v>
      </c>
      <c r="AG6293" s="119"/>
      <c r="AH6293" s="119"/>
      <c r="AI6293" s="119"/>
      <c r="AJ6293" s="119" t="str">
        <f t="shared" si="395"/>
        <v>NA</v>
      </c>
      <c r="AK6293" s="190"/>
      <c r="AL6293" s="191"/>
    </row>
    <row r="6294" spans="1:38" x14ac:dyDescent="0.25">
      <c r="A6294" t="s">
        <v>23680</v>
      </c>
      <c r="B6294" t="s">
        <v>23678</v>
      </c>
      <c r="C6294" t="s">
        <v>23679</v>
      </c>
      <c r="D6294" t="s">
        <v>748</v>
      </c>
      <c r="E6294" t="s">
        <v>453</v>
      </c>
      <c r="F6294" t="s">
        <v>54</v>
      </c>
      <c r="G6294"/>
      <c r="H6294" t="s">
        <v>47355</v>
      </c>
      <c r="I6294" t="s">
        <v>53899</v>
      </c>
      <c r="J6294"/>
      <c r="K6294" t="s">
        <v>105</v>
      </c>
      <c r="L6294" s="119" t="str">
        <f t="shared" si="392"/>
        <v>NA</v>
      </c>
      <c r="M6294" s="119"/>
      <c r="N6294" s="120" t="str">
        <f t="shared" si="393"/>
        <v>NA</v>
      </c>
      <c r="O6294" s="120"/>
      <c r="P6294"/>
      <c r="Q6294"/>
      <c r="R6294"/>
      <c r="S6294"/>
      <c r="T6294"/>
      <c r="U6294" t="s">
        <v>19973</v>
      </c>
      <c r="V6294" t="s">
        <v>19971</v>
      </c>
      <c r="W6294" t="s">
        <v>19972</v>
      </c>
      <c r="X6294" t="s">
        <v>675</v>
      </c>
      <c r="Y6294" t="s">
        <v>439</v>
      </c>
      <c r="Z6294" t="s">
        <v>54</v>
      </c>
      <c r="AA6294"/>
      <c r="AB6294" t="s">
        <v>46707</v>
      </c>
      <c r="AC6294" t="s">
        <v>53377</v>
      </c>
      <c r="AD6294" t="s">
        <v>19973</v>
      </c>
      <c r="AE6294" t="s">
        <v>565</v>
      </c>
      <c r="AF6294" s="119" t="str">
        <f t="shared" si="394"/>
        <v>NA</v>
      </c>
      <c r="AG6294" s="119"/>
      <c r="AH6294" s="119"/>
      <c r="AI6294" s="119"/>
      <c r="AJ6294" s="119" t="str">
        <f t="shared" si="395"/>
        <v>NA</v>
      </c>
      <c r="AK6294" s="190"/>
      <c r="AL6294" s="191"/>
    </row>
    <row r="6295" spans="1:38" x14ac:dyDescent="0.25">
      <c r="A6295" t="s">
        <v>26866</v>
      </c>
      <c r="B6295" t="s">
        <v>26864</v>
      </c>
      <c r="C6295" t="s">
        <v>26865</v>
      </c>
      <c r="D6295" t="s">
        <v>748</v>
      </c>
      <c r="E6295" t="s">
        <v>453</v>
      </c>
      <c r="F6295" t="s">
        <v>54</v>
      </c>
      <c r="G6295"/>
      <c r="H6295" t="s">
        <v>47355</v>
      </c>
      <c r="I6295" t="s">
        <v>53899</v>
      </c>
      <c r="J6295" t="s">
        <v>26867</v>
      </c>
      <c r="K6295" t="s">
        <v>105</v>
      </c>
      <c r="L6295" s="119" t="str">
        <f t="shared" si="392"/>
        <v>NA</v>
      </c>
      <c r="M6295" s="119"/>
      <c r="N6295" s="120" t="str">
        <f t="shared" si="393"/>
        <v>NA</v>
      </c>
      <c r="O6295" s="120"/>
      <c r="P6295"/>
      <c r="Q6295"/>
      <c r="R6295"/>
      <c r="S6295"/>
      <c r="T6295"/>
      <c r="U6295" t="s">
        <v>5850</v>
      </c>
      <c r="V6295" t="s">
        <v>5848</v>
      </c>
      <c r="W6295" t="s">
        <v>5849</v>
      </c>
      <c r="X6295" t="s">
        <v>675</v>
      </c>
      <c r="Y6295" t="s">
        <v>439</v>
      </c>
      <c r="Z6295" t="s">
        <v>54</v>
      </c>
      <c r="AA6295"/>
      <c r="AB6295" t="s">
        <v>46708</v>
      </c>
      <c r="AC6295" t="s">
        <v>53377</v>
      </c>
      <c r="AD6295" t="s">
        <v>5851</v>
      </c>
      <c r="AE6295" t="s">
        <v>105</v>
      </c>
      <c r="AF6295" s="119" t="str">
        <f t="shared" si="394"/>
        <v>NA</v>
      </c>
      <c r="AG6295" s="119"/>
      <c r="AH6295" s="119"/>
      <c r="AI6295" s="119"/>
      <c r="AJ6295" s="119" t="str">
        <f t="shared" si="395"/>
        <v>NA</v>
      </c>
      <c r="AK6295" s="190"/>
      <c r="AL6295" s="191"/>
    </row>
    <row r="6296" spans="1:38" x14ac:dyDescent="0.25">
      <c r="A6296" t="s">
        <v>24121</v>
      </c>
      <c r="B6296" t="s">
        <v>24119</v>
      </c>
      <c r="C6296" t="s">
        <v>24120</v>
      </c>
      <c r="D6296" t="s">
        <v>748</v>
      </c>
      <c r="E6296" t="s">
        <v>453</v>
      </c>
      <c r="F6296" t="s">
        <v>54</v>
      </c>
      <c r="G6296"/>
      <c r="H6296" t="s">
        <v>47355</v>
      </c>
      <c r="I6296" t="s">
        <v>53899</v>
      </c>
      <c r="J6296"/>
      <c r="K6296" t="s">
        <v>105</v>
      </c>
      <c r="L6296" s="119" t="str">
        <f t="shared" si="392"/>
        <v>NA</v>
      </c>
      <c r="M6296" s="119"/>
      <c r="N6296" s="120" t="str">
        <f t="shared" si="393"/>
        <v>NA</v>
      </c>
      <c r="O6296" s="120"/>
      <c r="P6296"/>
      <c r="Q6296"/>
      <c r="R6296"/>
      <c r="S6296"/>
      <c r="T6296"/>
      <c r="U6296" t="s">
        <v>5847</v>
      </c>
      <c r="V6296" t="s">
        <v>5845</v>
      </c>
      <c r="W6296" t="s">
        <v>5846</v>
      </c>
      <c r="X6296" t="s">
        <v>675</v>
      </c>
      <c r="Y6296" t="s">
        <v>439</v>
      </c>
      <c r="Z6296" t="s">
        <v>54</v>
      </c>
      <c r="AA6296"/>
      <c r="AB6296" t="s">
        <v>46708</v>
      </c>
      <c r="AC6296" t="s">
        <v>53377</v>
      </c>
      <c r="AD6296" t="s">
        <v>5847</v>
      </c>
      <c r="AE6296" t="s">
        <v>105</v>
      </c>
      <c r="AF6296" s="119" t="str">
        <f t="shared" si="394"/>
        <v>NA</v>
      </c>
      <c r="AG6296" s="119"/>
      <c r="AH6296" s="119"/>
      <c r="AI6296" s="119"/>
      <c r="AJ6296" s="119" t="str">
        <f t="shared" si="395"/>
        <v>NA</v>
      </c>
      <c r="AK6296" s="190"/>
      <c r="AL6296" s="191"/>
    </row>
    <row r="6297" spans="1:38" x14ac:dyDescent="0.25">
      <c r="A6297" t="s">
        <v>25134</v>
      </c>
      <c r="B6297" t="s">
        <v>25132</v>
      </c>
      <c r="C6297" t="s">
        <v>25133</v>
      </c>
      <c r="D6297" t="s">
        <v>748</v>
      </c>
      <c r="E6297" t="s">
        <v>453</v>
      </c>
      <c r="F6297" t="s">
        <v>54</v>
      </c>
      <c r="G6297"/>
      <c r="H6297" t="s">
        <v>47355</v>
      </c>
      <c r="I6297" t="s">
        <v>53899</v>
      </c>
      <c r="J6297"/>
      <c r="K6297" t="s">
        <v>105</v>
      </c>
      <c r="L6297" s="119" t="str">
        <f t="shared" si="392"/>
        <v>NA</v>
      </c>
      <c r="M6297" s="119"/>
      <c r="N6297" s="120" t="str">
        <f t="shared" si="393"/>
        <v>NA</v>
      </c>
      <c r="O6297" s="120"/>
      <c r="P6297"/>
      <c r="Q6297"/>
      <c r="R6297"/>
      <c r="S6297"/>
      <c r="T6297"/>
      <c r="U6297" t="s">
        <v>8560</v>
      </c>
      <c r="V6297" t="s">
        <v>8558</v>
      </c>
      <c r="W6297" t="s">
        <v>8559</v>
      </c>
      <c r="X6297" t="s">
        <v>675</v>
      </c>
      <c r="Y6297" t="s">
        <v>439</v>
      </c>
      <c r="Z6297" t="s">
        <v>54</v>
      </c>
      <c r="AA6297"/>
      <c r="AB6297" t="s">
        <v>46709</v>
      </c>
      <c r="AC6297" t="s">
        <v>53377</v>
      </c>
      <c r="AD6297" t="s">
        <v>8561</v>
      </c>
      <c r="AE6297" t="s">
        <v>105</v>
      </c>
      <c r="AF6297" s="119" t="str">
        <f t="shared" si="394"/>
        <v>NA</v>
      </c>
      <c r="AG6297" s="119"/>
      <c r="AH6297" s="119"/>
      <c r="AI6297" s="119"/>
      <c r="AJ6297" s="119" t="str">
        <f t="shared" si="395"/>
        <v>NA</v>
      </c>
      <c r="AK6297" s="190"/>
      <c r="AL6297" s="191"/>
    </row>
    <row r="6298" spans="1:38" x14ac:dyDescent="0.25">
      <c r="A6298" t="s">
        <v>26734</v>
      </c>
      <c r="B6298" t="s">
        <v>26732</v>
      </c>
      <c r="C6298" t="s">
        <v>26733</v>
      </c>
      <c r="D6298" t="s">
        <v>748</v>
      </c>
      <c r="E6298" t="s">
        <v>453</v>
      </c>
      <c r="F6298" t="s">
        <v>54</v>
      </c>
      <c r="G6298"/>
      <c r="H6298" t="s">
        <v>47355</v>
      </c>
      <c r="I6298" t="s">
        <v>53899</v>
      </c>
      <c r="J6298"/>
      <c r="K6298" t="s">
        <v>105</v>
      </c>
      <c r="L6298" s="119" t="str">
        <f t="shared" si="392"/>
        <v>NA</v>
      </c>
      <c r="M6298" s="119"/>
      <c r="N6298" s="120" t="str">
        <f t="shared" si="393"/>
        <v>NA</v>
      </c>
      <c r="O6298" s="120"/>
      <c r="P6298"/>
      <c r="Q6298"/>
      <c r="R6298"/>
      <c r="S6298"/>
      <c r="T6298"/>
      <c r="U6298" t="s">
        <v>5863</v>
      </c>
      <c r="V6298" t="s">
        <v>5861</v>
      </c>
      <c r="W6298" t="s">
        <v>5862</v>
      </c>
      <c r="X6298" t="s">
        <v>675</v>
      </c>
      <c r="Y6298" t="s">
        <v>439</v>
      </c>
      <c r="Z6298" t="s">
        <v>54</v>
      </c>
      <c r="AA6298"/>
      <c r="AB6298" t="s">
        <v>46708</v>
      </c>
      <c r="AC6298" t="s">
        <v>53377</v>
      </c>
      <c r="AD6298" t="s">
        <v>5864</v>
      </c>
      <c r="AE6298" t="s">
        <v>105</v>
      </c>
      <c r="AF6298" s="119" t="str">
        <f t="shared" si="394"/>
        <v>NA</v>
      </c>
      <c r="AG6298" s="119"/>
      <c r="AH6298" s="119"/>
      <c r="AI6298" s="119"/>
      <c r="AJ6298" s="119" t="str">
        <f t="shared" si="395"/>
        <v>NA</v>
      </c>
      <c r="AK6298" s="190"/>
      <c r="AL6298" s="191"/>
    </row>
    <row r="6299" spans="1:38" x14ac:dyDescent="0.25">
      <c r="A6299" t="s">
        <v>26102</v>
      </c>
      <c r="B6299" t="s">
        <v>26100</v>
      </c>
      <c r="C6299" t="s">
        <v>26101</v>
      </c>
      <c r="D6299" t="s">
        <v>748</v>
      </c>
      <c r="E6299" t="s">
        <v>453</v>
      </c>
      <c r="F6299" t="s">
        <v>54</v>
      </c>
      <c r="G6299"/>
      <c r="H6299" t="s">
        <v>47355</v>
      </c>
      <c r="I6299" t="s">
        <v>53899</v>
      </c>
      <c r="J6299" t="s">
        <v>26103</v>
      </c>
      <c r="K6299" t="s">
        <v>105</v>
      </c>
      <c r="L6299" s="119" t="str">
        <f t="shared" si="392"/>
        <v>NA</v>
      </c>
      <c r="M6299" s="119"/>
      <c r="N6299" s="120" t="str">
        <f t="shared" si="393"/>
        <v>NA</v>
      </c>
      <c r="O6299" s="120"/>
      <c r="P6299"/>
      <c r="Q6299"/>
      <c r="R6299"/>
      <c r="S6299"/>
      <c r="T6299"/>
      <c r="U6299" t="s">
        <v>12331</v>
      </c>
      <c r="V6299" t="s">
        <v>12329</v>
      </c>
      <c r="W6299" t="s">
        <v>12330</v>
      </c>
      <c r="X6299" t="s">
        <v>675</v>
      </c>
      <c r="Y6299" t="s">
        <v>439</v>
      </c>
      <c r="Z6299" t="s">
        <v>54</v>
      </c>
      <c r="AA6299"/>
      <c r="AB6299" t="s">
        <v>46708</v>
      </c>
      <c r="AC6299" t="s">
        <v>53377</v>
      </c>
      <c r="AD6299"/>
      <c r="AE6299" t="s">
        <v>105</v>
      </c>
      <c r="AF6299" s="119" t="str">
        <f t="shared" si="394"/>
        <v>NA</v>
      </c>
      <c r="AG6299" s="119"/>
      <c r="AH6299" s="119"/>
      <c r="AI6299" s="119"/>
      <c r="AJ6299" s="119" t="str">
        <f t="shared" si="395"/>
        <v>NA</v>
      </c>
      <c r="AK6299" s="190"/>
      <c r="AL6299" s="191"/>
    </row>
    <row r="6300" spans="1:38" x14ac:dyDescent="0.25">
      <c r="A6300" t="s">
        <v>26789</v>
      </c>
      <c r="B6300" t="s">
        <v>26787</v>
      </c>
      <c r="C6300" t="s">
        <v>26788</v>
      </c>
      <c r="D6300" t="s">
        <v>748</v>
      </c>
      <c r="E6300" t="s">
        <v>453</v>
      </c>
      <c r="F6300" t="s">
        <v>54</v>
      </c>
      <c r="G6300"/>
      <c r="H6300" t="s">
        <v>47355</v>
      </c>
      <c r="I6300" t="s">
        <v>53899</v>
      </c>
      <c r="J6300" t="s">
        <v>26790</v>
      </c>
      <c r="K6300" t="s">
        <v>105</v>
      </c>
      <c r="L6300" s="119" t="str">
        <f t="shared" si="392"/>
        <v>NA</v>
      </c>
      <c r="M6300" s="119"/>
      <c r="N6300" s="120" t="str">
        <f t="shared" si="393"/>
        <v>NA</v>
      </c>
      <c r="O6300" s="120"/>
      <c r="P6300"/>
      <c r="Q6300"/>
      <c r="R6300"/>
      <c r="S6300"/>
      <c r="T6300"/>
      <c r="U6300" t="s">
        <v>22300</v>
      </c>
      <c r="V6300" t="s">
        <v>22298</v>
      </c>
      <c r="W6300" t="s">
        <v>22299</v>
      </c>
      <c r="X6300" t="s">
        <v>675</v>
      </c>
      <c r="Y6300" t="s">
        <v>439</v>
      </c>
      <c r="Z6300" t="s">
        <v>54</v>
      </c>
      <c r="AA6300"/>
      <c r="AB6300" t="s">
        <v>46708</v>
      </c>
      <c r="AC6300" t="s">
        <v>53377</v>
      </c>
      <c r="AD6300" t="s">
        <v>22301</v>
      </c>
      <c r="AE6300" t="s">
        <v>105</v>
      </c>
      <c r="AF6300" s="119" t="str">
        <f t="shared" si="394"/>
        <v>NA</v>
      </c>
      <c r="AG6300" s="119"/>
      <c r="AH6300" s="119"/>
      <c r="AI6300" s="119"/>
      <c r="AJ6300" s="119" t="str">
        <f t="shared" si="395"/>
        <v>NA</v>
      </c>
      <c r="AK6300" s="190"/>
      <c r="AL6300" s="191"/>
    </row>
    <row r="6301" spans="1:38" x14ac:dyDescent="0.25">
      <c r="A6301" t="s">
        <v>24711</v>
      </c>
      <c r="B6301" t="s">
        <v>24709</v>
      </c>
      <c r="C6301" t="s">
        <v>24710</v>
      </c>
      <c r="D6301" t="s">
        <v>748</v>
      </c>
      <c r="E6301" t="s">
        <v>3337</v>
      </c>
      <c r="F6301" t="s">
        <v>54</v>
      </c>
      <c r="G6301"/>
      <c r="H6301" t="s">
        <v>47356</v>
      </c>
      <c r="I6301" t="s">
        <v>53900</v>
      </c>
      <c r="J6301"/>
      <c r="K6301" t="s">
        <v>105</v>
      </c>
      <c r="L6301" s="119" t="str">
        <f t="shared" si="392"/>
        <v>NA</v>
      </c>
      <c r="M6301" s="119"/>
      <c r="N6301" s="120" t="str">
        <f t="shared" si="393"/>
        <v>NA</v>
      </c>
      <c r="O6301" s="120"/>
      <c r="P6301"/>
      <c r="Q6301"/>
      <c r="R6301"/>
      <c r="S6301"/>
      <c r="T6301"/>
      <c r="U6301" t="s">
        <v>6612</v>
      </c>
      <c r="V6301" t="s">
        <v>6610</v>
      </c>
      <c r="W6301" t="s">
        <v>6611</v>
      </c>
      <c r="X6301" t="s">
        <v>675</v>
      </c>
      <c r="Y6301" t="s">
        <v>439</v>
      </c>
      <c r="Z6301" t="s">
        <v>54</v>
      </c>
      <c r="AA6301"/>
      <c r="AB6301" t="s">
        <v>46708</v>
      </c>
      <c r="AC6301" t="s">
        <v>53377</v>
      </c>
      <c r="AD6301"/>
      <c r="AE6301" t="s">
        <v>105</v>
      </c>
      <c r="AF6301" s="119" t="str">
        <f t="shared" si="394"/>
        <v>NA</v>
      </c>
      <c r="AG6301" s="119"/>
      <c r="AH6301" s="119"/>
      <c r="AI6301" s="119"/>
      <c r="AJ6301" s="119" t="str">
        <f t="shared" si="395"/>
        <v>NA</v>
      </c>
      <c r="AK6301" s="190"/>
      <c r="AL6301" s="191"/>
    </row>
    <row r="6302" spans="1:38" x14ac:dyDescent="0.25">
      <c r="A6302" t="s">
        <v>24064</v>
      </c>
      <c r="B6302" t="s">
        <v>24062</v>
      </c>
      <c r="C6302" t="s">
        <v>24063</v>
      </c>
      <c r="D6302" t="s">
        <v>748</v>
      </c>
      <c r="E6302" t="s">
        <v>22852</v>
      </c>
      <c r="F6302" t="s">
        <v>54</v>
      </c>
      <c r="G6302"/>
      <c r="H6302" t="s">
        <v>47357</v>
      </c>
      <c r="I6302" t="s">
        <v>53901</v>
      </c>
      <c r="J6302" t="s">
        <v>24064</v>
      </c>
      <c r="K6302" t="s">
        <v>105</v>
      </c>
      <c r="L6302" s="119" t="str">
        <f t="shared" si="392"/>
        <v>NA</v>
      </c>
      <c r="M6302" s="119"/>
      <c r="N6302" s="120" t="str">
        <f t="shared" si="393"/>
        <v>NA</v>
      </c>
      <c r="O6302" s="120"/>
      <c r="P6302"/>
      <c r="Q6302"/>
      <c r="R6302"/>
      <c r="S6302"/>
      <c r="T6302"/>
      <c r="U6302" t="s">
        <v>17317</v>
      </c>
      <c r="V6302" t="s">
        <v>17315</v>
      </c>
      <c r="W6302" t="s">
        <v>17316</v>
      </c>
      <c r="X6302" t="s">
        <v>675</v>
      </c>
      <c r="Y6302" t="s">
        <v>17318</v>
      </c>
      <c r="Z6302" t="s">
        <v>54</v>
      </c>
      <c r="AA6302"/>
      <c r="AB6302" t="s">
        <v>46710</v>
      </c>
      <c r="AC6302" t="s">
        <v>53378</v>
      </c>
      <c r="AD6302" t="s">
        <v>17317</v>
      </c>
      <c r="AE6302" t="s">
        <v>565</v>
      </c>
      <c r="AF6302" s="119" t="str">
        <f t="shared" si="394"/>
        <v>NA</v>
      </c>
      <c r="AG6302" s="119"/>
      <c r="AH6302" s="119"/>
      <c r="AI6302" s="119"/>
      <c r="AJ6302" s="119" t="str">
        <f t="shared" si="395"/>
        <v>NA</v>
      </c>
      <c r="AK6302" s="190"/>
      <c r="AL6302" s="191"/>
    </row>
    <row r="6303" spans="1:38" x14ac:dyDescent="0.25">
      <c r="A6303" t="s">
        <v>24831</v>
      </c>
      <c r="B6303" t="s">
        <v>24829</v>
      </c>
      <c r="C6303" t="s">
        <v>24830</v>
      </c>
      <c r="D6303" t="s">
        <v>748</v>
      </c>
      <c r="E6303" t="s">
        <v>3609</v>
      </c>
      <c r="F6303" t="s">
        <v>54</v>
      </c>
      <c r="G6303"/>
      <c r="H6303" t="s">
        <v>47358</v>
      </c>
      <c r="I6303" t="s">
        <v>53902</v>
      </c>
      <c r="J6303" t="s">
        <v>24832</v>
      </c>
      <c r="K6303" t="s">
        <v>105</v>
      </c>
      <c r="L6303" s="119" t="str">
        <f t="shared" si="392"/>
        <v>NA</v>
      </c>
      <c r="M6303" s="119"/>
      <c r="N6303" s="120" t="str">
        <f t="shared" si="393"/>
        <v>NA</v>
      </c>
      <c r="O6303" s="120"/>
      <c r="P6303"/>
      <c r="Q6303"/>
      <c r="R6303"/>
      <c r="S6303"/>
      <c r="T6303"/>
      <c r="U6303" t="s">
        <v>19394</v>
      </c>
      <c r="V6303" t="s">
        <v>19392</v>
      </c>
      <c r="W6303" t="s">
        <v>19393</v>
      </c>
      <c r="X6303" t="s">
        <v>675</v>
      </c>
      <c r="Y6303" t="s">
        <v>19395</v>
      </c>
      <c r="Z6303" t="s">
        <v>54</v>
      </c>
      <c r="AA6303"/>
      <c r="AB6303" t="s">
        <v>46711</v>
      </c>
      <c r="AC6303" t="s">
        <v>53379</v>
      </c>
      <c r="AD6303" t="s">
        <v>19394</v>
      </c>
      <c r="AE6303" t="s">
        <v>565</v>
      </c>
      <c r="AF6303" s="119" t="str">
        <f t="shared" si="394"/>
        <v>NA</v>
      </c>
      <c r="AG6303" s="119"/>
      <c r="AH6303" s="119"/>
      <c r="AI6303" s="119"/>
      <c r="AJ6303" s="119" t="str">
        <f t="shared" si="395"/>
        <v>NA</v>
      </c>
      <c r="AK6303" s="190"/>
      <c r="AL6303" s="191"/>
    </row>
    <row r="6304" spans="1:38" x14ac:dyDescent="0.25">
      <c r="A6304" t="s">
        <v>26661</v>
      </c>
      <c r="B6304" t="s">
        <v>26659</v>
      </c>
      <c r="C6304" t="s">
        <v>26660</v>
      </c>
      <c r="D6304" t="s">
        <v>748</v>
      </c>
      <c r="E6304" t="s">
        <v>3609</v>
      </c>
      <c r="F6304" t="s">
        <v>54</v>
      </c>
      <c r="G6304"/>
      <c r="H6304" t="s">
        <v>47358</v>
      </c>
      <c r="I6304" t="s">
        <v>53902</v>
      </c>
      <c r="J6304" t="s">
        <v>26662</v>
      </c>
      <c r="K6304" t="s">
        <v>105</v>
      </c>
      <c r="L6304" s="119" t="str">
        <f t="shared" si="392"/>
        <v>NA</v>
      </c>
      <c r="M6304" s="119"/>
      <c r="N6304" s="120" t="str">
        <f t="shared" si="393"/>
        <v>NA</v>
      </c>
      <c r="O6304" s="120"/>
      <c r="P6304"/>
      <c r="Q6304"/>
      <c r="R6304"/>
      <c r="S6304"/>
      <c r="T6304"/>
      <c r="U6304" t="s">
        <v>13315</v>
      </c>
      <c r="V6304" t="s">
        <v>13313</v>
      </c>
      <c r="W6304" t="s">
        <v>13314</v>
      </c>
      <c r="X6304" t="s">
        <v>675</v>
      </c>
      <c r="Y6304" t="s">
        <v>3421</v>
      </c>
      <c r="Z6304" t="s">
        <v>54</v>
      </c>
      <c r="AA6304"/>
      <c r="AB6304" t="s">
        <v>46712</v>
      </c>
      <c r="AC6304" t="s">
        <v>53380</v>
      </c>
      <c r="AD6304" t="s">
        <v>13315</v>
      </c>
      <c r="AE6304" t="s">
        <v>565</v>
      </c>
      <c r="AF6304" s="119" t="str">
        <f t="shared" si="394"/>
        <v>NA</v>
      </c>
      <c r="AG6304" s="119"/>
      <c r="AH6304" s="119"/>
      <c r="AI6304" s="119"/>
      <c r="AJ6304" s="119" t="str">
        <f t="shared" si="395"/>
        <v>NA</v>
      </c>
      <c r="AK6304" s="190"/>
      <c r="AL6304" s="191"/>
    </row>
    <row r="6305" spans="1:38" x14ac:dyDescent="0.25">
      <c r="A6305" t="s">
        <v>26422</v>
      </c>
      <c r="B6305" t="s">
        <v>26420</v>
      </c>
      <c r="C6305" t="s">
        <v>26421</v>
      </c>
      <c r="D6305" t="s">
        <v>748</v>
      </c>
      <c r="E6305" t="s">
        <v>2629</v>
      </c>
      <c r="F6305" t="s">
        <v>54</v>
      </c>
      <c r="G6305"/>
      <c r="H6305" t="s">
        <v>47359</v>
      </c>
      <c r="I6305" t="s">
        <v>53903</v>
      </c>
      <c r="J6305" t="s">
        <v>26423</v>
      </c>
      <c r="K6305" t="s">
        <v>105</v>
      </c>
      <c r="L6305" s="119" t="str">
        <f t="shared" si="392"/>
        <v>NA</v>
      </c>
      <c r="M6305" s="119"/>
      <c r="N6305" s="120" t="str">
        <f t="shared" si="393"/>
        <v>NA</v>
      </c>
      <c r="O6305" s="120"/>
      <c r="P6305"/>
      <c r="Q6305"/>
      <c r="R6305"/>
      <c r="S6305"/>
      <c r="T6305"/>
      <c r="U6305" t="s">
        <v>17639</v>
      </c>
      <c r="V6305" t="s">
        <v>17637</v>
      </c>
      <c r="W6305" t="s">
        <v>17638</v>
      </c>
      <c r="X6305" t="s">
        <v>675</v>
      </c>
      <c r="Y6305" t="s">
        <v>17640</v>
      </c>
      <c r="Z6305" t="s">
        <v>54</v>
      </c>
      <c r="AA6305"/>
      <c r="AB6305" t="s">
        <v>46713</v>
      </c>
      <c r="AC6305" t="s">
        <v>53381</v>
      </c>
      <c r="AD6305" t="s">
        <v>17641</v>
      </c>
      <c r="AE6305" t="s">
        <v>565</v>
      </c>
      <c r="AF6305" s="119" t="str">
        <f t="shared" si="394"/>
        <v>NA</v>
      </c>
      <c r="AG6305" s="119"/>
      <c r="AH6305" s="119"/>
      <c r="AI6305" s="119"/>
      <c r="AJ6305" s="119" t="str">
        <f t="shared" si="395"/>
        <v>NA</v>
      </c>
      <c r="AK6305" s="190"/>
      <c r="AL6305" s="191"/>
    </row>
    <row r="6306" spans="1:38" x14ac:dyDescent="0.25">
      <c r="A6306" t="s">
        <v>26130</v>
      </c>
      <c r="B6306" t="s">
        <v>26128</v>
      </c>
      <c r="C6306" t="s">
        <v>26129</v>
      </c>
      <c r="D6306" t="s">
        <v>748</v>
      </c>
      <c r="E6306" t="s">
        <v>2629</v>
      </c>
      <c r="F6306" t="s">
        <v>54</v>
      </c>
      <c r="G6306"/>
      <c r="H6306" t="s">
        <v>47359</v>
      </c>
      <c r="I6306" t="s">
        <v>53903</v>
      </c>
      <c r="J6306"/>
      <c r="K6306" t="s">
        <v>105</v>
      </c>
      <c r="L6306" s="119" t="str">
        <f t="shared" si="392"/>
        <v>NA</v>
      </c>
      <c r="M6306" s="119"/>
      <c r="N6306" s="120" t="str">
        <f t="shared" si="393"/>
        <v>NA</v>
      </c>
      <c r="O6306" s="120"/>
      <c r="P6306"/>
      <c r="Q6306"/>
      <c r="R6306"/>
      <c r="S6306"/>
      <c r="T6306"/>
      <c r="U6306" t="s">
        <v>20423</v>
      </c>
      <c r="V6306" t="s">
        <v>20421</v>
      </c>
      <c r="W6306" t="s">
        <v>20422</v>
      </c>
      <c r="X6306" t="s">
        <v>675</v>
      </c>
      <c r="Y6306" t="s">
        <v>20424</v>
      </c>
      <c r="Z6306" t="s">
        <v>54</v>
      </c>
      <c r="AA6306"/>
      <c r="AB6306" t="s">
        <v>46714</v>
      </c>
      <c r="AC6306" t="s">
        <v>53382</v>
      </c>
      <c r="AD6306" t="s">
        <v>20425</v>
      </c>
      <c r="AE6306" t="s">
        <v>565</v>
      </c>
      <c r="AF6306" s="119" t="str">
        <f t="shared" si="394"/>
        <v>NA</v>
      </c>
      <c r="AG6306" s="119"/>
      <c r="AH6306" s="119"/>
      <c r="AI6306" s="119"/>
      <c r="AJ6306" s="119" t="str">
        <f t="shared" si="395"/>
        <v>NA</v>
      </c>
      <c r="AK6306" s="190"/>
      <c r="AL6306" s="191"/>
    </row>
    <row r="6307" spans="1:38" x14ac:dyDescent="0.25">
      <c r="A6307" t="s">
        <v>25805</v>
      </c>
      <c r="B6307" t="s">
        <v>25803</v>
      </c>
      <c r="C6307" t="s">
        <v>25804</v>
      </c>
      <c r="D6307" t="s">
        <v>748</v>
      </c>
      <c r="E6307" t="s">
        <v>2629</v>
      </c>
      <c r="F6307" t="s">
        <v>54</v>
      </c>
      <c r="G6307"/>
      <c r="H6307" t="s">
        <v>47359</v>
      </c>
      <c r="I6307" t="s">
        <v>53903</v>
      </c>
      <c r="J6307" t="s">
        <v>25805</v>
      </c>
      <c r="K6307" t="s">
        <v>105</v>
      </c>
      <c r="L6307" s="119" t="str">
        <f t="shared" si="392"/>
        <v>NA</v>
      </c>
      <c r="M6307" s="119"/>
      <c r="N6307" s="120" t="str">
        <f t="shared" si="393"/>
        <v>NA</v>
      </c>
      <c r="O6307" s="120"/>
      <c r="P6307"/>
      <c r="Q6307"/>
      <c r="R6307"/>
      <c r="S6307"/>
      <c r="T6307"/>
      <c r="U6307" t="s">
        <v>22009</v>
      </c>
      <c r="V6307" t="s">
        <v>22007</v>
      </c>
      <c r="W6307" t="s">
        <v>22008</v>
      </c>
      <c r="X6307" t="s">
        <v>675</v>
      </c>
      <c r="Y6307" t="s">
        <v>3440</v>
      </c>
      <c r="Z6307" t="s">
        <v>54</v>
      </c>
      <c r="AA6307"/>
      <c r="AB6307" t="s">
        <v>46715</v>
      </c>
      <c r="AC6307" t="s">
        <v>53383</v>
      </c>
      <c r="AD6307" t="s">
        <v>22009</v>
      </c>
      <c r="AE6307" t="s">
        <v>565</v>
      </c>
      <c r="AF6307" s="119" t="str">
        <f t="shared" si="394"/>
        <v>NA</v>
      </c>
      <c r="AG6307" s="119"/>
      <c r="AH6307" s="119"/>
      <c r="AI6307" s="119"/>
      <c r="AJ6307" s="119" t="str">
        <f t="shared" si="395"/>
        <v>NA</v>
      </c>
      <c r="AK6307" s="190"/>
      <c r="AL6307" s="191"/>
    </row>
    <row r="6308" spans="1:38" x14ac:dyDescent="0.25">
      <c r="A6308" t="s">
        <v>26877</v>
      </c>
      <c r="B6308" t="s">
        <v>26875</v>
      </c>
      <c r="C6308" t="s">
        <v>26876</v>
      </c>
      <c r="D6308" t="s">
        <v>748</v>
      </c>
      <c r="E6308" t="s">
        <v>2290</v>
      </c>
      <c r="F6308" t="s">
        <v>54</v>
      </c>
      <c r="G6308"/>
      <c r="H6308" t="s">
        <v>47360</v>
      </c>
      <c r="I6308" t="s">
        <v>53904</v>
      </c>
      <c r="J6308" t="s">
        <v>26877</v>
      </c>
      <c r="K6308" t="s">
        <v>105</v>
      </c>
      <c r="L6308" s="119" t="str">
        <f t="shared" si="392"/>
        <v>NA</v>
      </c>
      <c r="M6308" s="119"/>
      <c r="N6308" s="120" t="str">
        <f t="shared" si="393"/>
        <v>NA</v>
      </c>
      <c r="O6308" s="120"/>
      <c r="P6308"/>
      <c r="Q6308"/>
      <c r="R6308"/>
      <c r="S6308"/>
      <c r="T6308"/>
      <c r="U6308" t="s">
        <v>21237</v>
      </c>
      <c r="V6308" t="s">
        <v>21235</v>
      </c>
      <c r="W6308" t="s">
        <v>21236</v>
      </c>
      <c r="X6308" t="s">
        <v>675</v>
      </c>
      <c r="Y6308" t="s">
        <v>21238</v>
      </c>
      <c r="Z6308" t="s">
        <v>54</v>
      </c>
      <c r="AA6308"/>
      <c r="AB6308" t="s">
        <v>46716</v>
      </c>
      <c r="AC6308" t="s">
        <v>53384</v>
      </c>
      <c r="AD6308" t="s">
        <v>21239</v>
      </c>
      <c r="AE6308" t="s">
        <v>565</v>
      </c>
      <c r="AF6308" s="119" t="str">
        <f t="shared" si="394"/>
        <v>NA</v>
      </c>
      <c r="AG6308" s="119"/>
      <c r="AH6308" s="119"/>
      <c r="AI6308" s="119"/>
      <c r="AJ6308" s="119" t="str">
        <f t="shared" si="395"/>
        <v>NA</v>
      </c>
      <c r="AK6308" s="190"/>
      <c r="AL6308" s="191"/>
    </row>
    <row r="6309" spans="1:38" x14ac:dyDescent="0.25">
      <c r="A6309" t="s">
        <v>25648</v>
      </c>
      <c r="B6309" t="s">
        <v>25646</v>
      </c>
      <c r="C6309" t="s">
        <v>25647</v>
      </c>
      <c r="D6309" t="s">
        <v>748</v>
      </c>
      <c r="E6309" t="s">
        <v>1730</v>
      </c>
      <c r="F6309" t="s">
        <v>54</v>
      </c>
      <c r="G6309"/>
      <c r="H6309" t="s">
        <v>47361</v>
      </c>
      <c r="I6309" t="s">
        <v>53905</v>
      </c>
      <c r="J6309"/>
      <c r="K6309" t="s">
        <v>105</v>
      </c>
      <c r="L6309" s="119" t="str">
        <f t="shared" si="392"/>
        <v>NA</v>
      </c>
      <c r="M6309" s="119"/>
      <c r="N6309" s="120" t="str">
        <f t="shared" si="393"/>
        <v>NA</v>
      </c>
      <c r="O6309" s="120"/>
      <c r="P6309"/>
      <c r="Q6309"/>
      <c r="R6309"/>
      <c r="S6309"/>
      <c r="T6309"/>
      <c r="U6309" t="s">
        <v>16157</v>
      </c>
      <c r="V6309" t="s">
        <v>16155</v>
      </c>
      <c r="W6309" t="s">
        <v>16156</v>
      </c>
      <c r="X6309" t="s">
        <v>675</v>
      </c>
      <c r="Y6309" t="s">
        <v>16158</v>
      </c>
      <c r="Z6309" t="s">
        <v>54</v>
      </c>
      <c r="AA6309"/>
      <c r="AB6309" t="s">
        <v>46717</v>
      </c>
      <c r="AC6309" t="s">
        <v>53385</v>
      </c>
      <c r="AD6309" t="s">
        <v>16159</v>
      </c>
      <c r="AE6309" t="s">
        <v>565</v>
      </c>
      <c r="AF6309" s="119" t="str">
        <f t="shared" si="394"/>
        <v>NA</v>
      </c>
      <c r="AG6309" s="119"/>
      <c r="AH6309" s="119"/>
      <c r="AI6309" s="119"/>
      <c r="AJ6309" s="119" t="str">
        <f t="shared" si="395"/>
        <v>NA</v>
      </c>
      <c r="AK6309" s="190"/>
      <c r="AL6309" s="191"/>
    </row>
    <row r="6310" spans="1:38" x14ac:dyDescent="0.25">
      <c r="A6310" t="s">
        <v>25780</v>
      </c>
      <c r="B6310" t="s">
        <v>25778</v>
      </c>
      <c r="C6310" t="s">
        <v>25779</v>
      </c>
      <c r="D6310" t="s">
        <v>748</v>
      </c>
      <c r="E6310" t="s">
        <v>1730</v>
      </c>
      <c r="F6310" t="s">
        <v>54</v>
      </c>
      <c r="G6310"/>
      <c r="H6310" t="s">
        <v>47361</v>
      </c>
      <c r="I6310" t="s">
        <v>53905</v>
      </c>
      <c r="J6310"/>
      <c r="K6310" t="s">
        <v>105</v>
      </c>
      <c r="L6310" s="119" t="str">
        <f t="shared" si="392"/>
        <v>NA</v>
      </c>
      <c r="M6310" s="119"/>
      <c r="N6310" s="120" t="str">
        <f t="shared" si="393"/>
        <v>NA</v>
      </c>
      <c r="O6310" s="120"/>
      <c r="P6310"/>
      <c r="Q6310"/>
      <c r="R6310"/>
      <c r="S6310"/>
      <c r="T6310"/>
      <c r="U6310" t="s">
        <v>13110</v>
      </c>
      <c r="V6310" t="s">
        <v>13108</v>
      </c>
      <c r="W6310" t="s">
        <v>13109</v>
      </c>
      <c r="X6310" t="s">
        <v>675</v>
      </c>
      <c r="Y6310" t="s">
        <v>13111</v>
      </c>
      <c r="Z6310" t="s">
        <v>54</v>
      </c>
      <c r="AA6310"/>
      <c r="AB6310" t="s">
        <v>46718</v>
      </c>
      <c r="AC6310" t="s">
        <v>53386</v>
      </c>
      <c r="AD6310" t="s">
        <v>13112</v>
      </c>
      <c r="AE6310" t="s">
        <v>565</v>
      </c>
      <c r="AF6310" s="119" t="str">
        <f t="shared" si="394"/>
        <v>NA</v>
      </c>
      <c r="AG6310" s="119"/>
      <c r="AH6310" s="119"/>
      <c r="AI6310" s="119"/>
      <c r="AJ6310" s="119" t="str">
        <f t="shared" si="395"/>
        <v>NA</v>
      </c>
      <c r="AK6310" s="190"/>
      <c r="AL6310" s="191"/>
    </row>
    <row r="6311" spans="1:38" x14ac:dyDescent="0.25">
      <c r="A6311" t="s">
        <v>25436</v>
      </c>
      <c r="B6311" t="s">
        <v>25434</v>
      </c>
      <c r="C6311" t="s">
        <v>25435</v>
      </c>
      <c r="D6311" t="s">
        <v>748</v>
      </c>
      <c r="E6311" t="s">
        <v>2519</v>
      </c>
      <c r="F6311" t="s">
        <v>54</v>
      </c>
      <c r="G6311"/>
      <c r="H6311" t="s">
        <v>47362</v>
      </c>
      <c r="I6311" t="s">
        <v>53906</v>
      </c>
      <c r="J6311" t="s">
        <v>25437</v>
      </c>
      <c r="K6311" t="s">
        <v>105</v>
      </c>
      <c r="L6311" s="119" t="str">
        <f t="shared" si="392"/>
        <v>NA</v>
      </c>
      <c r="M6311" s="119"/>
      <c r="N6311" s="120" t="str">
        <f t="shared" si="393"/>
        <v>NA</v>
      </c>
      <c r="O6311" s="120"/>
      <c r="P6311"/>
      <c r="Q6311"/>
      <c r="R6311"/>
      <c r="S6311"/>
      <c r="T6311"/>
      <c r="U6311" t="s">
        <v>16772</v>
      </c>
      <c r="V6311" t="s">
        <v>16770</v>
      </c>
      <c r="W6311" t="s">
        <v>16771</v>
      </c>
      <c r="X6311" t="s">
        <v>675</v>
      </c>
      <c r="Y6311" t="s">
        <v>16773</v>
      </c>
      <c r="Z6311" t="s">
        <v>54</v>
      </c>
      <c r="AA6311"/>
      <c r="AB6311" t="s">
        <v>46719</v>
      </c>
      <c r="AC6311" t="s">
        <v>53387</v>
      </c>
      <c r="AD6311" t="s">
        <v>16774</v>
      </c>
      <c r="AE6311" t="s">
        <v>565</v>
      </c>
      <c r="AF6311" s="119" t="str">
        <f t="shared" si="394"/>
        <v>NA</v>
      </c>
      <c r="AG6311" s="119"/>
      <c r="AH6311" s="119"/>
      <c r="AI6311" s="119"/>
      <c r="AJ6311" s="119" t="str">
        <f t="shared" si="395"/>
        <v>NA</v>
      </c>
      <c r="AK6311" s="190"/>
      <c r="AL6311" s="191"/>
    </row>
    <row r="6312" spans="1:38" x14ac:dyDescent="0.25">
      <c r="A6312" t="s">
        <v>25883</v>
      </c>
      <c r="B6312" t="s">
        <v>25881</v>
      </c>
      <c r="C6312" t="s">
        <v>25882</v>
      </c>
      <c r="D6312" t="s">
        <v>748</v>
      </c>
      <c r="E6312" t="s">
        <v>3897</v>
      </c>
      <c r="F6312" t="s">
        <v>54</v>
      </c>
      <c r="G6312"/>
      <c r="H6312" t="s">
        <v>47363</v>
      </c>
      <c r="I6312" t="s">
        <v>53907</v>
      </c>
      <c r="J6312" t="s">
        <v>25884</v>
      </c>
      <c r="K6312" t="s">
        <v>105</v>
      </c>
      <c r="L6312" s="119" t="str">
        <f t="shared" si="392"/>
        <v>NA</v>
      </c>
      <c r="M6312" s="119"/>
      <c r="N6312" s="120" t="str">
        <f t="shared" si="393"/>
        <v>NA</v>
      </c>
      <c r="O6312" s="120"/>
      <c r="P6312"/>
      <c r="Q6312"/>
      <c r="R6312"/>
      <c r="S6312"/>
      <c r="T6312"/>
      <c r="U6312" t="s">
        <v>16422</v>
      </c>
      <c r="V6312" t="s">
        <v>16420</v>
      </c>
      <c r="W6312" t="s">
        <v>16421</v>
      </c>
      <c r="X6312" t="s">
        <v>675</v>
      </c>
      <c r="Y6312" t="s">
        <v>16423</v>
      </c>
      <c r="Z6312" t="s">
        <v>54</v>
      </c>
      <c r="AA6312"/>
      <c r="AB6312" t="s">
        <v>46720</v>
      </c>
      <c r="AC6312" t="s">
        <v>53388</v>
      </c>
      <c r="AD6312" t="s">
        <v>16424</v>
      </c>
      <c r="AE6312" t="s">
        <v>565</v>
      </c>
      <c r="AF6312" s="119" t="str">
        <f t="shared" si="394"/>
        <v>NA</v>
      </c>
      <c r="AG6312" s="119"/>
      <c r="AH6312" s="119"/>
      <c r="AI6312" s="119"/>
      <c r="AJ6312" s="119" t="str">
        <f t="shared" si="395"/>
        <v>NA</v>
      </c>
      <c r="AK6312" s="190"/>
      <c r="AL6312" s="191"/>
    </row>
    <row r="6313" spans="1:38" x14ac:dyDescent="0.25">
      <c r="A6313" t="s">
        <v>26656</v>
      </c>
      <c r="B6313" t="s">
        <v>26654</v>
      </c>
      <c r="C6313" t="s">
        <v>26655</v>
      </c>
      <c r="D6313" t="s">
        <v>748</v>
      </c>
      <c r="E6313" t="s">
        <v>26657</v>
      </c>
      <c r="F6313" t="s">
        <v>54</v>
      </c>
      <c r="G6313"/>
      <c r="H6313" t="s">
        <v>47364</v>
      </c>
      <c r="I6313" t="s">
        <v>53908</v>
      </c>
      <c r="J6313" t="s">
        <v>26658</v>
      </c>
      <c r="K6313" t="s">
        <v>105</v>
      </c>
      <c r="L6313" s="119" t="str">
        <f t="shared" si="392"/>
        <v>NA</v>
      </c>
      <c r="M6313" s="119"/>
      <c r="N6313" s="120" t="str">
        <f t="shared" si="393"/>
        <v>NA</v>
      </c>
      <c r="O6313" s="120"/>
      <c r="P6313"/>
      <c r="Q6313"/>
      <c r="R6313"/>
      <c r="S6313"/>
      <c r="T6313"/>
      <c r="U6313" t="s">
        <v>13990</v>
      </c>
      <c r="V6313" t="s">
        <v>13988</v>
      </c>
      <c r="W6313" t="s">
        <v>13989</v>
      </c>
      <c r="X6313" t="s">
        <v>675</v>
      </c>
      <c r="Y6313" t="s">
        <v>13991</v>
      </c>
      <c r="Z6313" t="s">
        <v>54</v>
      </c>
      <c r="AA6313"/>
      <c r="AB6313" t="s">
        <v>46721</v>
      </c>
      <c r="AC6313" t="s">
        <v>53389</v>
      </c>
      <c r="AD6313" t="s">
        <v>13992</v>
      </c>
      <c r="AE6313" t="s">
        <v>565</v>
      </c>
      <c r="AF6313" s="119" t="str">
        <f t="shared" si="394"/>
        <v>NA</v>
      </c>
      <c r="AG6313" s="119"/>
      <c r="AH6313" s="119"/>
      <c r="AI6313" s="119"/>
      <c r="AJ6313" s="119" t="str">
        <f t="shared" si="395"/>
        <v>NA</v>
      </c>
      <c r="AK6313" s="190"/>
      <c r="AL6313" s="191"/>
    </row>
    <row r="6314" spans="1:38" x14ac:dyDescent="0.25">
      <c r="A6314" t="s">
        <v>23887</v>
      </c>
      <c r="B6314" t="s">
        <v>23885</v>
      </c>
      <c r="C6314" t="s">
        <v>23886</v>
      </c>
      <c r="D6314" t="s">
        <v>748</v>
      </c>
      <c r="E6314" t="s">
        <v>13048</v>
      </c>
      <c r="F6314" t="s">
        <v>54</v>
      </c>
      <c r="G6314"/>
      <c r="H6314" t="s">
        <v>47365</v>
      </c>
      <c r="I6314" t="s">
        <v>53909</v>
      </c>
      <c r="J6314" t="s">
        <v>23888</v>
      </c>
      <c r="K6314" t="s">
        <v>105</v>
      </c>
      <c r="L6314" s="119" t="str">
        <f t="shared" si="392"/>
        <v>NA</v>
      </c>
      <c r="M6314" s="119"/>
      <c r="N6314" s="120" t="str">
        <f t="shared" si="393"/>
        <v>NA</v>
      </c>
      <c r="O6314" s="120"/>
      <c r="P6314"/>
      <c r="Q6314"/>
      <c r="R6314"/>
      <c r="S6314"/>
      <c r="T6314"/>
      <c r="U6314" t="s">
        <v>14802</v>
      </c>
      <c r="V6314" t="s">
        <v>14800</v>
      </c>
      <c r="W6314" t="s">
        <v>14801</v>
      </c>
      <c r="X6314" t="s">
        <v>675</v>
      </c>
      <c r="Y6314" t="s">
        <v>14803</v>
      </c>
      <c r="Z6314" t="s">
        <v>54</v>
      </c>
      <c r="AA6314"/>
      <c r="AB6314" t="s">
        <v>46722</v>
      </c>
      <c r="AC6314" t="s">
        <v>53390</v>
      </c>
      <c r="AD6314" t="s">
        <v>14804</v>
      </c>
      <c r="AE6314" t="s">
        <v>565</v>
      </c>
      <c r="AF6314" s="119" t="str">
        <f t="shared" si="394"/>
        <v>NA</v>
      </c>
      <c r="AG6314" s="119"/>
      <c r="AH6314" s="119"/>
      <c r="AI6314" s="119"/>
      <c r="AJ6314" s="119" t="str">
        <f t="shared" si="395"/>
        <v>NA</v>
      </c>
      <c r="AK6314" s="190"/>
      <c r="AL6314" s="191"/>
    </row>
    <row r="6315" spans="1:38" x14ac:dyDescent="0.25">
      <c r="A6315" t="s">
        <v>23922</v>
      </c>
      <c r="B6315" t="s">
        <v>23921</v>
      </c>
      <c r="C6315" t="s">
        <v>23916</v>
      </c>
      <c r="D6315" t="s">
        <v>748</v>
      </c>
      <c r="E6315" t="s">
        <v>199</v>
      </c>
      <c r="F6315" t="s">
        <v>54</v>
      </c>
      <c r="G6315"/>
      <c r="H6315" t="s">
        <v>47366</v>
      </c>
      <c r="I6315" t="s">
        <v>53910</v>
      </c>
      <c r="J6315" t="s">
        <v>23923</v>
      </c>
      <c r="K6315" t="s">
        <v>105</v>
      </c>
      <c r="L6315" s="119" t="str">
        <f t="shared" si="392"/>
        <v>NA</v>
      </c>
      <c r="M6315" s="119"/>
      <c r="N6315" s="120" t="str">
        <f t="shared" si="393"/>
        <v>NA</v>
      </c>
      <c r="O6315" s="120"/>
      <c r="P6315"/>
      <c r="Q6315"/>
      <c r="R6315"/>
      <c r="S6315"/>
      <c r="T6315"/>
      <c r="U6315" t="s">
        <v>10480</v>
      </c>
      <c r="V6315" t="s">
        <v>10478</v>
      </c>
      <c r="W6315" t="s">
        <v>10479</v>
      </c>
      <c r="X6315" t="s">
        <v>675</v>
      </c>
      <c r="Y6315" t="s">
        <v>10481</v>
      </c>
      <c r="Z6315" t="s">
        <v>54</v>
      </c>
      <c r="AA6315"/>
      <c r="AB6315" t="s">
        <v>46723</v>
      </c>
      <c r="AC6315" t="s">
        <v>53391</v>
      </c>
      <c r="AD6315" t="s">
        <v>10482</v>
      </c>
      <c r="AE6315" t="s">
        <v>105</v>
      </c>
      <c r="AF6315" s="119" t="str">
        <f t="shared" si="394"/>
        <v>NA</v>
      </c>
      <c r="AG6315" s="119"/>
      <c r="AH6315" s="119"/>
      <c r="AI6315" s="119"/>
      <c r="AJ6315" s="119" t="str">
        <f t="shared" si="395"/>
        <v>NA</v>
      </c>
      <c r="AK6315" s="190"/>
      <c r="AL6315" s="191"/>
    </row>
    <row r="6316" spans="1:38" x14ac:dyDescent="0.25">
      <c r="A6316" t="s">
        <v>24622</v>
      </c>
      <c r="B6316" t="s">
        <v>24620</v>
      </c>
      <c r="C6316" t="s">
        <v>24621</v>
      </c>
      <c r="D6316" t="s">
        <v>748</v>
      </c>
      <c r="E6316" t="s">
        <v>199</v>
      </c>
      <c r="F6316" t="s">
        <v>54</v>
      </c>
      <c r="G6316"/>
      <c r="H6316" t="s">
        <v>47366</v>
      </c>
      <c r="I6316" t="s">
        <v>53910</v>
      </c>
      <c r="J6316" t="s">
        <v>24623</v>
      </c>
      <c r="K6316" t="s">
        <v>105</v>
      </c>
      <c r="L6316" s="119" t="str">
        <f t="shared" si="392"/>
        <v>NA</v>
      </c>
      <c r="M6316" s="119"/>
      <c r="N6316" s="120" t="str">
        <f t="shared" si="393"/>
        <v>NA</v>
      </c>
      <c r="O6316" s="120"/>
      <c r="P6316"/>
      <c r="Q6316"/>
      <c r="R6316"/>
      <c r="S6316"/>
      <c r="T6316"/>
      <c r="U6316" t="s">
        <v>13767</v>
      </c>
      <c r="V6316" t="s">
        <v>13765</v>
      </c>
      <c r="W6316" t="s">
        <v>13766</v>
      </c>
      <c r="X6316" t="s">
        <v>675</v>
      </c>
      <c r="Y6316" t="s">
        <v>13768</v>
      </c>
      <c r="Z6316" t="s">
        <v>54</v>
      </c>
      <c r="AA6316"/>
      <c r="AB6316" t="s">
        <v>46724</v>
      </c>
      <c r="AC6316" t="s">
        <v>53392</v>
      </c>
      <c r="AD6316" t="s">
        <v>13769</v>
      </c>
      <c r="AE6316" t="s">
        <v>565</v>
      </c>
      <c r="AF6316" s="119" t="str">
        <f t="shared" si="394"/>
        <v>NA</v>
      </c>
      <c r="AG6316" s="119"/>
      <c r="AH6316" s="119"/>
      <c r="AI6316" s="119"/>
      <c r="AJ6316" s="119" t="str">
        <f t="shared" si="395"/>
        <v>NA</v>
      </c>
      <c r="AK6316" s="190"/>
      <c r="AL6316" s="191"/>
    </row>
    <row r="6317" spans="1:38" x14ac:dyDescent="0.25">
      <c r="A6317" t="s">
        <v>26826</v>
      </c>
      <c r="B6317" t="s">
        <v>26824</v>
      </c>
      <c r="C6317" t="s">
        <v>26825</v>
      </c>
      <c r="D6317" t="s">
        <v>748</v>
      </c>
      <c r="E6317" t="s">
        <v>1973</v>
      </c>
      <c r="F6317" t="s">
        <v>54</v>
      </c>
      <c r="G6317"/>
      <c r="H6317" t="s">
        <v>47367</v>
      </c>
      <c r="I6317" t="s">
        <v>53911</v>
      </c>
      <c r="J6317"/>
      <c r="K6317" t="s">
        <v>105</v>
      </c>
      <c r="L6317" s="119" t="str">
        <f t="shared" si="392"/>
        <v>NA</v>
      </c>
      <c r="M6317" s="119"/>
      <c r="N6317" s="120" t="str">
        <f t="shared" si="393"/>
        <v>NA</v>
      </c>
      <c r="O6317" s="120"/>
      <c r="P6317"/>
      <c r="Q6317"/>
      <c r="R6317"/>
      <c r="S6317"/>
      <c r="T6317"/>
      <c r="U6317" t="s">
        <v>15306</v>
      </c>
      <c r="V6317" t="s">
        <v>15304</v>
      </c>
      <c r="W6317" t="s">
        <v>15305</v>
      </c>
      <c r="X6317" t="s">
        <v>675</v>
      </c>
      <c r="Y6317" t="s">
        <v>3327</v>
      </c>
      <c r="Z6317" t="s">
        <v>54</v>
      </c>
      <c r="AA6317"/>
      <c r="AB6317" t="s">
        <v>46725</v>
      </c>
      <c r="AC6317" t="s">
        <v>53393</v>
      </c>
      <c r="AD6317" t="s">
        <v>15307</v>
      </c>
      <c r="AE6317" t="s">
        <v>565</v>
      </c>
      <c r="AF6317" s="119" t="str">
        <f t="shared" si="394"/>
        <v>NA</v>
      </c>
      <c r="AG6317" s="119"/>
      <c r="AH6317" s="119"/>
      <c r="AI6317" s="119"/>
      <c r="AJ6317" s="119" t="str">
        <f t="shared" si="395"/>
        <v>NA</v>
      </c>
      <c r="AK6317" s="190"/>
      <c r="AL6317" s="191"/>
    </row>
    <row r="6318" spans="1:38" x14ac:dyDescent="0.25">
      <c r="A6318" t="s">
        <v>23883</v>
      </c>
      <c r="B6318" t="s">
        <v>23881</v>
      </c>
      <c r="C6318" t="s">
        <v>23882</v>
      </c>
      <c r="D6318" t="s">
        <v>748</v>
      </c>
      <c r="E6318" t="s">
        <v>1973</v>
      </c>
      <c r="F6318" t="s">
        <v>54</v>
      </c>
      <c r="G6318"/>
      <c r="H6318" t="s">
        <v>47367</v>
      </c>
      <c r="I6318" t="s">
        <v>53911</v>
      </c>
      <c r="J6318" t="s">
        <v>23884</v>
      </c>
      <c r="K6318" t="s">
        <v>105</v>
      </c>
      <c r="L6318" s="119" t="str">
        <f t="shared" si="392"/>
        <v>NA</v>
      </c>
      <c r="M6318" s="119"/>
      <c r="N6318" s="120" t="str">
        <f t="shared" si="393"/>
        <v>NA</v>
      </c>
      <c r="O6318" s="120"/>
      <c r="P6318"/>
      <c r="Q6318"/>
      <c r="R6318"/>
      <c r="S6318"/>
      <c r="T6318"/>
      <c r="U6318" t="s">
        <v>10964</v>
      </c>
      <c r="V6318" t="s">
        <v>10963</v>
      </c>
      <c r="W6318" t="s">
        <v>10712</v>
      </c>
      <c r="X6318" t="s">
        <v>675</v>
      </c>
      <c r="Y6318" t="s">
        <v>3327</v>
      </c>
      <c r="Z6318" t="s">
        <v>54</v>
      </c>
      <c r="AA6318"/>
      <c r="AB6318" t="s">
        <v>46726</v>
      </c>
      <c r="AC6318" t="s">
        <v>53393</v>
      </c>
      <c r="AD6318" t="s">
        <v>10965</v>
      </c>
      <c r="AE6318" t="s">
        <v>565</v>
      </c>
      <c r="AF6318" s="119" t="str">
        <f t="shared" si="394"/>
        <v>NA</v>
      </c>
      <c r="AG6318" s="119"/>
      <c r="AH6318" s="119"/>
      <c r="AI6318" s="119"/>
      <c r="AJ6318" s="119" t="str">
        <f t="shared" si="395"/>
        <v>NA</v>
      </c>
      <c r="AK6318" s="190"/>
      <c r="AL6318" s="191"/>
    </row>
    <row r="6319" spans="1:38" x14ac:dyDescent="0.25">
      <c r="A6319" t="s">
        <v>24606</v>
      </c>
      <c r="B6319" t="s">
        <v>24604</v>
      </c>
      <c r="C6319" t="s">
        <v>24605</v>
      </c>
      <c r="D6319" t="s">
        <v>748</v>
      </c>
      <c r="E6319" t="s">
        <v>2984</v>
      </c>
      <c r="F6319" t="s">
        <v>54</v>
      </c>
      <c r="G6319"/>
      <c r="H6319" t="s">
        <v>47368</v>
      </c>
      <c r="I6319" t="s">
        <v>53912</v>
      </c>
      <c r="J6319"/>
      <c r="K6319" t="s">
        <v>105</v>
      </c>
      <c r="L6319" s="119" t="str">
        <f t="shared" si="392"/>
        <v>NA</v>
      </c>
      <c r="M6319" s="119"/>
      <c r="N6319" s="120" t="str">
        <f t="shared" si="393"/>
        <v>NA</v>
      </c>
      <c r="O6319" s="120"/>
      <c r="P6319"/>
      <c r="Q6319"/>
      <c r="R6319"/>
      <c r="S6319"/>
      <c r="T6319"/>
      <c r="U6319" t="s">
        <v>14900</v>
      </c>
      <c r="V6319" t="s">
        <v>14898</v>
      </c>
      <c r="W6319" t="s">
        <v>14899</v>
      </c>
      <c r="X6319" t="s">
        <v>675</v>
      </c>
      <c r="Y6319" t="s">
        <v>3327</v>
      </c>
      <c r="Z6319" t="s">
        <v>54</v>
      </c>
      <c r="AA6319"/>
      <c r="AB6319" t="s">
        <v>46727</v>
      </c>
      <c r="AC6319" t="s">
        <v>53393</v>
      </c>
      <c r="AD6319" t="s">
        <v>14900</v>
      </c>
      <c r="AE6319" t="s">
        <v>565</v>
      </c>
      <c r="AF6319" s="119" t="str">
        <f t="shared" si="394"/>
        <v>NA</v>
      </c>
      <c r="AG6319" s="119"/>
      <c r="AH6319" s="119"/>
      <c r="AI6319" s="119"/>
      <c r="AJ6319" s="119" t="str">
        <f t="shared" si="395"/>
        <v>NA</v>
      </c>
      <c r="AK6319" s="190"/>
      <c r="AL6319" s="191"/>
    </row>
    <row r="6320" spans="1:38" x14ac:dyDescent="0.25">
      <c r="A6320" t="s">
        <v>23941</v>
      </c>
      <c r="B6320" t="s">
        <v>23939</v>
      </c>
      <c r="C6320" t="s">
        <v>23940</v>
      </c>
      <c r="D6320" t="s">
        <v>748</v>
      </c>
      <c r="E6320" t="s">
        <v>418</v>
      </c>
      <c r="F6320" t="s">
        <v>54</v>
      </c>
      <c r="G6320"/>
      <c r="H6320" t="s">
        <v>47369</v>
      </c>
      <c r="I6320" t="s">
        <v>53913</v>
      </c>
      <c r="J6320" t="s">
        <v>23942</v>
      </c>
      <c r="K6320" t="s">
        <v>105</v>
      </c>
      <c r="L6320" s="119" t="str">
        <f t="shared" si="392"/>
        <v>NA</v>
      </c>
      <c r="M6320" s="119"/>
      <c r="N6320" s="120" t="str">
        <f t="shared" si="393"/>
        <v>NA</v>
      </c>
      <c r="O6320" s="120"/>
      <c r="P6320"/>
      <c r="Q6320"/>
      <c r="R6320"/>
      <c r="S6320"/>
      <c r="T6320"/>
      <c r="U6320" t="s">
        <v>16354</v>
      </c>
      <c r="V6320" t="s">
        <v>16357</v>
      </c>
      <c r="W6320" t="s">
        <v>16358</v>
      </c>
      <c r="X6320" t="s">
        <v>675</v>
      </c>
      <c r="Y6320" t="s">
        <v>3327</v>
      </c>
      <c r="Z6320" t="s">
        <v>54</v>
      </c>
      <c r="AA6320"/>
      <c r="AB6320" t="s">
        <v>46725</v>
      </c>
      <c r="AC6320" t="s">
        <v>53393</v>
      </c>
      <c r="AD6320" t="s">
        <v>16359</v>
      </c>
      <c r="AE6320" t="s">
        <v>565</v>
      </c>
      <c r="AF6320" s="119" t="str">
        <f t="shared" si="394"/>
        <v>NA</v>
      </c>
      <c r="AG6320" s="119"/>
      <c r="AH6320" s="119"/>
      <c r="AI6320" s="119"/>
      <c r="AJ6320" s="119" t="str">
        <f t="shared" si="395"/>
        <v>NA</v>
      </c>
      <c r="AK6320" s="190"/>
      <c r="AL6320" s="191"/>
    </row>
    <row r="6321" spans="1:38" x14ac:dyDescent="0.25">
      <c r="A6321" t="s">
        <v>25062</v>
      </c>
      <c r="B6321" t="s">
        <v>25060</v>
      </c>
      <c r="C6321" t="s">
        <v>25061</v>
      </c>
      <c r="D6321" t="s">
        <v>748</v>
      </c>
      <c r="E6321" t="s">
        <v>418</v>
      </c>
      <c r="F6321" t="s">
        <v>54</v>
      </c>
      <c r="G6321"/>
      <c r="H6321" t="s">
        <v>47369</v>
      </c>
      <c r="I6321" t="s">
        <v>53913</v>
      </c>
      <c r="J6321" t="s">
        <v>25062</v>
      </c>
      <c r="K6321" t="s">
        <v>105</v>
      </c>
      <c r="L6321" s="119" t="str">
        <f t="shared" si="392"/>
        <v>NA</v>
      </c>
      <c r="M6321" s="119"/>
      <c r="N6321" s="120" t="str">
        <f t="shared" si="393"/>
        <v>NA</v>
      </c>
      <c r="O6321" s="120"/>
      <c r="P6321"/>
      <c r="Q6321"/>
      <c r="R6321"/>
      <c r="S6321"/>
      <c r="T6321"/>
      <c r="U6321" t="s">
        <v>9634</v>
      </c>
      <c r="V6321" t="s">
        <v>9632</v>
      </c>
      <c r="W6321" t="s">
        <v>9633</v>
      </c>
      <c r="X6321" t="s">
        <v>675</v>
      </c>
      <c r="Y6321" t="s">
        <v>3327</v>
      </c>
      <c r="Z6321" t="s">
        <v>54</v>
      </c>
      <c r="AA6321"/>
      <c r="AB6321" t="s">
        <v>46728</v>
      </c>
      <c r="AC6321" t="s">
        <v>53393</v>
      </c>
      <c r="AD6321"/>
      <c r="AE6321" t="s">
        <v>105</v>
      </c>
      <c r="AF6321" s="119" t="str">
        <f t="shared" si="394"/>
        <v>NA</v>
      </c>
      <c r="AG6321" s="119"/>
      <c r="AH6321" s="119"/>
      <c r="AI6321" s="119"/>
      <c r="AJ6321" s="119" t="str">
        <f t="shared" si="395"/>
        <v>NA</v>
      </c>
      <c r="AK6321" s="190"/>
      <c r="AL6321" s="191"/>
    </row>
    <row r="6322" spans="1:38" x14ac:dyDescent="0.25">
      <c r="A6322" t="s">
        <v>26446</v>
      </c>
      <c r="B6322" t="s">
        <v>26444</v>
      </c>
      <c r="C6322" t="s">
        <v>26445</v>
      </c>
      <c r="D6322" t="s">
        <v>748</v>
      </c>
      <c r="E6322" t="s">
        <v>418</v>
      </c>
      <c r="F6322" t="s">
        <v>54</v>
      </c>
      <c r="G6322"/>
      <c r="H6322" t="s">
        <v>47369</v>
      </c>
      <c r="I6322" t="s">
        <v>53913</v>
      </c>
      <c r="J6322"/>
      <c r="K6322" t="s">
        <v>105</v>
      </c>
      <c r="L6322" s="119" t="str">
        <f t="shared" si="392"/>
        <v>NA</v>
      </c>
      <c r="M6322" s="119"/>
      <c r="N6322" s="120" t="str">
        <f t="shared" si="393"/>
        <v>NA</v>
      </c>
      <c r="O6322" s="120"/>
      <c r="P6322"/>
      <c r="Q6322"/>
      <c r="R6322"/>
      <c r="S6322"/>
      <c r="T6322"/>
      <c r="U6322" t="s">
        <v>10201</v>
      </c>
      <c r="V6322" t="s">
        <v>10199</v>
      </c>
      <c r="W6322" t="s">
        <v>10200</v>
      </c>
      <c r="X6322" t="s">
        <v>675</v>
      </c>
      <c r="Y6322" t="s">
        <v>3327</v>
      </c>
      <c r="Z6322" t="s">
        <v>54</v>
      </c>
      <c r="AA6322"/>
      <c r="AB6322" t="s">
        <v>46728</v>
      </c>
      <c r="AC6322" t="s">
        <v>53393</v>
      </c>
      <c r="AD6322"/>
      <c r="AE6322" t="s">
        <v>105</v>
      </c>
      <c r="AF6322" s="119" t="str">
        <f t="shared" si="394"/>
        <v>NA</v>
      </c>
      <c r="AG6322" s="119"/>
      <c r="AH6322" s="119"/>
      <c r="AI6322" s="119"/>
      <c r="AJ6322" s="119" t="str">
        <f t="shared" si="395"/>
        <v>NA</v>
      </c>
      <c r="AK6322" s="190"/>
      <c r="AL6322" s="191"/>
    </row>
    <row r="6323" spans="1:38" x14ac:dyDescent="0.25">
      <c r="A6323" t="s">
        <v>26289</v>
      </c>
      <c r="B6323" t="s">
        <v>26287</v>
      </c>
      <c r="C6323" t="s">
        <v>26288</v>
      </c>
      <c r="D6323" t="s">
        <v>748</v>
      </c>
      <c r="E6323" t="s">
        <v>22517</v>
      </c>
      <c r="F6323" t="s">
        <v>54</v>
      </c>
      <c r="G6323"/>
      <c r="H6323" t="s">
        <v>47370</v>
      </c>
      <c r="I6323" t="s">
        <v>53914</v>
      </c>
      <c r="J6323" t="s">
        <v>26290</v>
      </c>
      <c r="K6323" t="s">
        <v>105</v>
      </c>
      <c r="L6323" s="119" t="str">
        <f t="shared" si="392"/>
        <v>NA</v>
      </c>
      <c r="M6323" s="119"/>
      <c r="N6323" s="120" t="str">
        <f t="shared" si="393"/>
        <v>NA</v>
      </c>
      <c r="O6323" s="120"/>
      <c r="P6323"/>
      <c r="Q6323"/>
      <c r="R6323"/>
      <c r="S6323"/>
      <c r="T6323"/>
      <c r="U6323" t="s">
        <v>6415</v>
      </c>
      <c r="V6323" t="s">
        <v>6413</v>
      </c>
      <c r="W6323" t="s">
        <v>6414</v>
      </c>
      <c r="X6323" t="s">
        <v>675</v>
      </c>
      <c r="Y6323" t="s">
        <v>3327</v>
      </c>
      <c r="Z6323" t="s">
        <v>54</v>
      </c>
      <c r="AA6323"/>
      <c r="AB6323" t="s">
        <v>46727</v>
      </c>
      <c r="AC6323" t="s">
        <v>53393</v>
      </c>
      <c r="AD6323" t="s">
        <v>6416</v>
      </c>
      <c r="AE6323" t="s">
        <v>105</v>
      </c>
      <c r="AF6323" s="119" t="str">
        <f t="shared" si="394"/>
        <v>NA</v>
      </c>
      <c r="AG6323" s="119"/>
      <c r="AH6323" s="119"/>
      <c r="AI6323" s="119"/>
      <c r="AJ6323" s="119" t="str">
        <f t="shared" si="395"/>
        <v>NA</v>
      </c>
      <c r="AK6323" s="190"/>
      <c r="AL6323" s="191"/>
    </row>
    <row r="6324" spans="1:38" x14ac:dyDescent="0.25">
      <c r="A6324" t="s">
        <v>24731</v>
      </c>
      <c r="B6324" t="s">
        <v>24729</v>
      </c>
      <c r="C6324" t="s">
        <v>24730</v>
      </c>
      <c r="D6324" t="s">
        <v>748</v>
      </c>
      <c r="E6324" t="s">
        <v>1375</v>
      </c>
      <c r="F6324" t="s">
        <v>54</v>
      </c>
      <c r="G6324"/>
      <c r="H6324" t="s">
        <v>47371</v>
      </c>
      <c r="I6324" t="s">
        <v>53915</v>
      </c>
      <c r="J6324"/>
      <c r="K6324" t="s">
        <v>105</v>
      </c>
      <c r="L6324" s="119" t="str">
        <f t="shared" si="392"/>
        <v>NA</v>
      </c>
      <c r="M6324" s="119"/>
      <c r="N6324" s="120" t="str">
        <f t="shared" si="393"/>
        <v>NA</v>
      </c>
      <c r="O6324" s="120"/>
      <c r="P6324"/>
      <c r="Q6324"/>
      <c r="R6324"/>
      <c r="S6324"/>
      <c r="T6324"/>
      <c r="U6324" t="s">
        <v>6317</v>
      </c>
      <c r="V6324" t="s">
        <v>6315</v>
      </c>
      <c r="W6324" t="s">
        <v>6316</v>
      </c>
      <c r="X6324" t="s">
        <v>675</v>
      </c>
      <c r="Y6324" t="s">
        <v>3327</v>
      </c>
      <c r="Z6324" t="s">
        <v>54</v>
      </c>
      <c r="AA6324"/>
      <c r="AB6324" t="s">
        <v>46727</v>
      </c>
      <c r="AC6324" t="s">
        <v>53393</v>
      </c>
      <c r="AD6324" t="s">
        <v>6318</v>
      </c>
      <c r="AE6324" t="s">
        <v>105</v>
      </c>
      <c r="AF6324" s="119" t="str">
        <f t="shared" si="394"/>
        <v>NA</v>
      </c>
      <c r="AG6324" s="119"/>
      <c r="AH6324" s="119"/>
      <c r="AI6324" s="119"/>
      <c r="AJ6324" s="119" t="str">
        <f t="shared" si="395"/>
        <v>NA</v>
      </c>
      <c r="AK6324" s="190"/>
      <c r="AL6324" s="191"/>
    </row>
    <row r="6325" spans="1:38" x14ac:dyDescent="0.25">
      <c r="A6325" t="s">
        <v>24737</v>
      </c>
      <c r="B6325" t="s">
        <v>24735</v>
      </c>
      <c r="C6325" t="s">
        <v>24736</v>
      </c>
      <c r="D6325" t="s">
        <v>748</v>
      </c>
      <c r="E6325" t="s">
        <v>2544</v>
      </c>
      <c r="F6325" t="s">
        <v>54</v>
      </c>
      <c r="G6325"/>
      <c r="H6325" t="s">
        <v>47372</v>
      </c>
      <c r="I6325" t="s">
        <v>53916</v>
      </c>
      <c r="J6325"/>
      <c r="K6325" t="s">
        <v>105</v>
      </c>
      <c r="L6325" s="119" t="str">
        <f t="shared" si="392"/>
        <v>NA</v>
      </c>
      <c r="M6325" s="119"/>
      <c r="N6325" s="120" t="str">
        <f t="shared" si="393"/>
        <v>NA</v>
      </c>
      <c r="O6325" s="120"/>
      <c r="P6325"/>
      <c r="Q6325"/>
      <c r="R6325"/>
      <c r="S6325"/>
      <c r="T6325"/>
      <c r="U6325" t="s">
        <v>12175</v>
      </c>
      <c r="V6325" t="s">
        <v>12173</v>
      </c>
      <c r="W6325" t="s">
        <v>12174</v>
      </c>
      <c r="X6325" t="s">
        <v>675</v>
      </c>
      <c r="Y6325" t="s">
        <v>3327</v>
      </c>
      <c r="Z6325" t="s">
        <v>54</v>
      </c>
      <c r="AA6325"/>
      <c r="AB6325" t="s">
        <v>46727</v>
      </c>
      <c r="AC6325" t="s">
        <v>53393</v>
      </c>
      <c r="AD6325" t="s">
        <v>12176</v>
      </c>
      <c r="AE6325" t="s">
        <v>105</v>
      </c>
      <c r="AF6325" s="119" t="str">
        <f t="shared" si="394"/>
        <v>NA</v>
      </c>
      <c r="AG6325" s="119"/>
      <c r="AH6325" s="119"/>
      <c r="AI6325" s="119"/>
      <c r="AJ6325" s="119" t="str">
        <f t="shared" si="395"/>
        <v>NA</v>
      </c>
      <c r="AK6325" s="190"/>
      <c r="AL6325" s="191"/>
    </row>
    <row r="6326" spans="1:38" x14ac:dyDescent="0.25">
      <c r="A6326" t="s">
        <v>24982</v>
      </c>
      <c r="B6326" t="s">
        <v>24980</v>
      </c>
      <c r="C6326" t="s">
        <v>24981</v>
      </c>
      <c r="D6326" t="s">
        <v>748</v>
      </c>
      <c r="E6326" t="s">
        <v>5071</v>
      </c>
      <c r="F6326" t="s">
        <v>54</v>
      </c>
      <c r="G6326"/>
      <c r="H6326" t="s">
        <v>47373</v>
      </c>
      <c r="I6326" t="s">
        <v>53917</v>
      </c>
      <c r="J6326"/>
      <c r="K6326" t="s">
        <v>105</v>
      </c>
      <c r="L6326" s="119" t="str">
        <f t="shared" si="392"/>
        <v>NA</v>
      </c>
      <c r="M6326" s="119"/>
      <c r="N6326" s="120" t="str">
        <f t="shared" si="393"/>
        <v>NA</v>
      </c>
      <c r="O6326" s="120"/>
      <c r="P6326"/>
      <c r="Q6326"/>
      <c r="R6326"/>
      <c r="S6326"/>
      <c r="T6326"/>
      <c r="U6326" t="s">
        <v>6407</v>
      </c>
      <c r="V6326" t="s">
        <v>6405</v>
      </c>
      <c r="W6326" t="s">
        <v>6406</v>
      </c>
      <c r="X6326" t="s">
        <v>675</v>
      </c>
      <c r="Y6326" t="s">
        <v>3327</v>
      </c>
      <c r="Z6326" t="s">
        <v>54</v>
      </c>
      <c r="AA6326"/>
      <c r="AB6326" t="s">
        <v>46727</v>
      </c>
      <c r="AC6326" t="s">
        <v>53393</v>
      </c>
      <c r="AD6326" t="s">
        <v>6408</v>
      </c>
      <c r="AE6326" t="s">
        <v>105</v>
      </c>
      <c r="AF6326" s="119" t="str">
        <f t="shared" si="394"/>
        <v>NA</v>
      </c>
      <c r="AG6326" s="119"/>
      <c r="AH6326" s="119"/>
      <c r="AI6326" s="119"/>
      <c r="AJ6326" s="119" t="str">
        <f t="shared" si="395"/>
        <v>NA</v>
      </c>
      <c r="AK6326" s="190"/>
      <c r="AL6326" s="191"/>
    </row>
    <row r="6327" spans="1:38" x14ac:dyDescent="0.25">
      <c r="A6327" t="s">
        <v>23990</v>
      </c>
      <c r="B6327" t="s">
        <v>23988</v>
      </c>
      <c r="C6327" t="s">
        <v>23989</v>
      </c>
      <c r="D6327" t="s">
        <v>748</v>
      </c>
      <c r="E6327" t="s">
        <v>2651</v>
      </c>
      <c r="F6327" t="s">
        <v>54</v>
      </c>
      <c r="G6327"/>
      <c r="H6327" t="s">
        <v>47374</v>
      </c>
      <c r="I6327" t="s">
        <v>53918</v>
      </c>
      <c r="J6327"/>
      <c r="K6327" t="s">
        <v>105</v>
      </c>
      <c r="L6327" s="119" t="str">
        <f t="shared" si="392"/>
        <v>NA</v>
      </c>
      <c r="M6327" s="119"/>
      <c r="N6327" s="120" t="str">
        <f t="shared" si="393"/>
        <v>NA</v>
      </c>
      <c r="O6327" s="120"/>
      <c r="P6327"/>
      <c r="Q6327"/>
      <c r="R6327"/>
      <c r="S6327"/>
      <c r="T6327"/>
      <c r="U6327" t="s">
        <v>14888</v>
      </c>
      <c r="V6327" t="s">
        <v>14886</v>
      </c>
      <c r="W6327" t="s">
        <v>14887</v>
      </c>
      <c r="X6327" t="s">
        <v>675</v>
      </c>
      <c r="Y6327" t="s">
        <v>14889</v>
      </c>
      <c r="Z6327" t="s">
        <v>54</v>
      </c>
      <c r="AA6327"/>
      <c r="AB6327" t="s">
        <v>46729</v>
      </c>
      <c r="AC6327" t="s">
        <v>53394</v>
      </c>
      <c r="AD6327"/>
      <c r="AE6327" t="s">
        <v>565</v>
      </c>
      <c r="AF6327" s="119" t="str">
        <f t="shared" si="394"/>
        <v>NA</v>
      </c>
      <c r="AG6327" s="119"/>
      <c r="AH6327" s="119"/>
      <c r="AI6327" s="119"/>
      <c r="AJ6327" s="119" t="str">
        <f t="shared" si="395"/>
        <v>NA</v>
      </c>
      <c r="AK6327" s="190"/>
      <c r="AL6327" s="191"/>
    </row>
    <row r="6328" spans="1:38" x14ac:dyDescent="0.25">
      <c r="A6328" t="s">
        <v>23992</v>
      </c>
      <c r="B6328" t="s">
        <v>23991</v>
      </c>
      <c r="C6328" t="s">
        <v>23989</v>
      </c>
      <c r="D6328" t="s">
        <v>748</v>
      </c>
      <c r="E6328" t="s">
        <v>2651</v>
      </c>
      <c r="F6328" t="s">
        <v>54</v>
      </c>
      <c r="G6328"/>
      <c r="H6328" t="s">
        <v>47374</v>
      </c>
      <c r="I6328" t="s">
        <v>53918</v>
      </c>
      <c r="J6328"/>
      <c r="K6328" t="s">
        <v>105</v>
      </c>
      <c r="L6328" s="119" t="str">
        <f t="shared" si="392"/>
        <v>NA</v>
      </c>
      <c r="M6328" s="119"/>
      <c r="N6328" s="120" t="str">
        <f t="shared" si="393"/>
        <v>NA</v>
      </c>
      <c r="O6328" s="120"/>
      <c r="P6328"/>
      <c r="Q6328"/>
      <c r="R6328"/>
      <c r="S6328"/>
      <c r="T6328"/>
      <c r="U6328" t="s">
        <v>10742</v>
      </c>
      <c r="V6328" t="s">
        <v>10741</v>
      </c>
      <c r="W6328" t="s">
        <v>10712</v>
      </c>
      <c r="X6328" t="s">
        <v>675</v>
      </c>
      <c r="Y6328" t="s">
        <v>10743</v>
      </c>
      <c r="Z6328" t="s">
        <v>54</v>
      </c>
      <c r="AA6328"/>
      <c r="AB6328" t="s">
        <v>46730</v>
      </c>
      <c r="AC6328" t="s">
        <v>53395</v>
      </c>
      <c r="AD6328"/>
      <c r="AE6328" t="s">
        <v>565</v>
      </c>
      <c r="AF6328" s="119" t="str">
        <f t="shared" si="394"/>
        <v>NA</v>
      </c>
      <c r="AG6328" s="119"/>
      <c r="AH6328" s="119"/>
      <c r="AI6328" s="119"/>
      <c r="AJ6328" s="119" t="str">
        <f t="shared" si="395"/>
        <v>NA</v>
      </c>
      <c r="AK6328" s="190"/>
      <c r="AL6328" s="191"/>
    </row>
    <row r="6329" spans="1:38" x14ac:dyDescent="0.25">
      <c r="A6329" t="s">
        <v>26826</v>
      </c>
      <c r="B6329" t="s">
        <v>26827</v>
      </c>
      <c r="C6329" t="s">
        <v>26828</v>
      </c>
      <c r="D6329" t="s">
        <v>748</v>
      </c>
      <c r="E6329" t="s">
        <v>2651</v>
      </c>
      <c r="F6329" t="s">
        <v>54</v>
      </c>
      <c r="G6329"/>
      <c r="H6329" t="s">
        <v>47374</v>
      </c>
      <c r="I6329" t="s">
        <v>53918</v>
      </c>
      <c r="J6329" t="s">
        <v>26829</v>
      </c>
      <c r="K6329" t="s">
        <v>105</v>
      </c>
      <c r="L6329" s="119" t="str">
        <f t="shared" si="392"/>
        <v>NA</v>
      </c>
      <c r="M6329" s="119"/>
      <c r="N6329" s="120" t="str">
        <f t="shared" si="393"/>
        <v>NA</v>
      </c>
      <c r="O6329" s="120"/>
      <c r="P6329"/>
      <c r="Q6329"/>
      <c r="R6329"/>
      <c r="S6329"/>
      <c r="T6329"/>
      <c r="U6329" t="s">
        <v>14892</v>
      </c>
      <c r="V6329" t="s">
        <v>14890</v>
      </c>
      <c r="W6329" t="s">
        <v>14891</v>
      </c>
      <c r="X6329" t="s">
        <v>675</v>
      </c>
      <c r="Y6329" t="s">
        <v>10743</v>
      </c>
      <c r="Z6329" t="s">
        <v>54</v>
      </c>
      <c r="AA6329"/>
      <c r="AB6329" t="s">
        <v>46731</v>
      </c>
      <c r="AC6329" t="s">
        <v>53395</v>
      </c>
      <c r="AD6329" t="s">
        <v>14893</v>
      </c>
      <c r="AE6329" t="s">
        <v>565</v>
      </c>
      <c r="AF6329" s="119" t="str">
        <f t="shared" si="394"/>
        <v>NA</v>
      </c>
      <c r="AG6329" s="119"/>
      <c r="AH6329" s="119"/>
      <c r="AI6329" s="119"/>
      <c r="AJ6329" s="119" t="str">
        <f t="shared" si="395"/>
        <v>NA</v>
      </c>
      <c r="AK6329" s="190"/>
      <c r="AL6329" s="191"/>
    </row>
    <row r="6330" spans="1:38" x14ac:dyDescent="0.25">
      <c r="A6330" t="s">
        <v>23891</v>
      </c>
      <c r="B6330" t="s">
        <v>23889</v>
      </c>
      <c r="C6330" t="s">
        <v>23890</v>
      </c>
      <c r="D6330" t="s">
        <v>748</v>
      </c>
      <c r="E6330" t="s">
        <v>2651</v>
      </c>
      <c r="F6330" t="s">
        <v>54</v>
      </c>
      <c r="G6330"/>
      <c r="H6330" t="s">
        <v>47374</v>
      </c>
      <c r="I6330" t="s">
        <v>53918</v>
      </c>
      <c r="J6330" t="s">
        <v>23892</v>
      </c>
      <c r="K6330" t="s">
        <v>105</v>
      </c>
      <c r="L6330" s="119" t="str">
        <f t="shared" si="392"/>
        <v>NA</v>
      </c>
      <c r="M6330" s="119"/>
      <c r="N6330" s="120" t="str">
        <f t="shared" si="393"/>
        <v>NA</v>
      </c>
      <c r="O6330" s="120"/>
      <c r="P6330"/>
      <c r="Q6330"/>
      <c r="R6330"/>
      <c r="S6330"/>
      <c r="T6330"/>
      <c r="U6330" t="s">
        <v>15348</v>
      </c>
      <c r="V6330" t="s">
        <v>15346</v>
      </c>
      <c r="W6330" t="s">
        <v>15347</v>
      </c>
      <c r="X6330" t="s">
        <v>675</v>
      </c>
      <c r="Y6330" t="s">
        <v>15349</v>
      </c>
      <c r="Z6330" t="s">
        <v>54</v>
      </c>
      <c r="AA6330"/>
      <c r="AB6330" t="s">
        <v>46732</v>
      </c>
      <c r="AC6330" t="s">
        <v>53396</v>
      </c>
      <c r="AD6330" t="s">
        <v>15348</v>
      </c>
      <c r="AE6330" t="s">
        <v>565</v>
      </c>
      <c r="AF6330" s="119" t="str">
        <f t="shared" si="394"/>
        <v>NA</v>
      </c>
      <c r="AG6330" s="119"/>
      <c r="AH6330" s="119"/>
      <c r="AI6330" s="119"/>
      <c r="AJ6330" s="119" t="str">
        <f t="shared" si="395"/>
        <v>NA</v>
      </c>
      <c r="AK6330" s="190"/>
      <c r="AL6330" s="191"/>
    </row>
    <row r="6331" spans="1:38" x14ac:dyDescent="0.25">
      <c r="A6331" t="s">
        <v>25484</v>
      </c>
      <c r="B6331" t="s">
        <v>25482</v>
      </c>
      <c r="C6331" t="s">
        <v>25483</v>
      </c>
      <c r="D6331" t="s">
        <v>748</v>
      </c>
      <c r="E6331" t="s">
        <v>2651</v>
      </c>
      <c r="F6331" t="s">
        <v>54</v>
      </c>
      <c r="G6331"/>
      <c r="H6331" t="s">
        <v>47374</v>
      </c>
      <c r="I6331" t="s">
        <v>53918</v>
      </c>
      <c r="J6331" t="s">
        <v>25485</v>
      </c>
      <c r="K6331" t="s">
        <v>105</v>
      </c>
      <c r="L6331" s="119" t="str">
        <f t="shared" si="392"/>
        <v>NA</v>
      </c>
      <c r="M6331" s="119"/>
      <c r="N6331" s="120" t="str">
        <f t="shared" si="393"/>
        <v>NA</v>
      </c>
      <c r="O6331" s="120"/>
      <c r="P6331"/>
      <c r="Q6331"/>
      <c r="R6331"/>
      <c r="S6331"/>
      <c r="T6331"/>
      <c r="U6331" t="s">
        <v>14820</v>
      </c>
      <c r="V6331" t="s">
        <v>14818</v>
      </c>
      <c r="W6331" t="s">
        <v>14819</v>
      </c>
      <c r="X6331" t="s">
        <v>675</v>
      </c>
      <c r="Y6331" t="s">
        <v>3797</v>
      </c>
      <c r="Z6331" t="s">
        <v>54</v>
      </c>
      <c r="AA6331"/>
      <c r="AB6331" t="s">
        <v>46733</v>
      </c>
      <c r="AC6331" t="s">
        <v>53397</v>
      </c>
      <c r="AD6331" t="s">
        <v>14821</v>
      </c>
      <c r="AE6331" t="s">
        <v>565</v>
      </c>
      <c r="AF6331" s="119" t="str">
        <f t="shared" si="394"/>
        <v>NA</v>
      </c>
      <c r="AG6331" s="119"/>
      <c r="AH6331" s="119"/>
      <c r="AI6331" s="119"/>
      <c r="AJ6331" s="119" t="str">
        <f t="shared" si="395"/>
        <v>NA</v>
      </c>
      <c r="AK6331" s="190"/>
      <c r="AL6331" s="191"/>
    </row>
    <row r="6332" spans="1:38" x14ac:dyDescent="0.25">
      <c r="A6332" t="s">
        <v>25477</v>
      </c>
      <c r="B6332" t="s">
        <v>25475</v>
      </c>
      <c r="C6332" t="s">
        <v>25476</v>
      </c>
      <c r="D6332" t="s">
        <v>748</v>
      </c>
      <c r="E6332" t="s">
        <v>2651</v>
      </c>
      <c r="F6332" t="s">
        <v>54</v>
      </c>
      <c r="G6332"/>
      <c r="H6332" t="s">
        <v>47374</v>
      </c>
      <c r="I6332" t="s">
        <v>53918</v>
      </c>
      <c r="J6332" t="s">
        <v>25478</v>
      </c>
      <c r="K6332" t="s">
        <v>105</v>
      </c>
      <c r="L6332" s="119" t="str">
        <f t="shared" si="392"/>
        <v>NA</v>
      </c>
      <c r="M6332" s="119"/>
      <c r="N6332" s="120" t="str">
        <f t="shared" si="393"/>
        <v>NA</v>
      </c>
      <c r="O6332" s="120"/>
      <c r="P6332"/>
      <c r="Q6332"/>
      <c r="R6332"/>
      <c r="S6332"/>
      <c r="T6332"/>
      <c r="U6332" t="s">
        <v>13382</v>
      </c>
      <c r="V6332" t="s">
        <v>13380</v>
      </c>
      <c r="W6332" t="s">
        <v>13381</v>
      </c>
      <c r="X6332" t="s">
        <v>675</v>
      </c>
      <c r="Y6332" t="s">
        <v>13383</v>
      </c>
      <c r="Z6332" t="s">
        <v>54</v>
      </c>
      <c r="AA6332"/>
      <c r="AB6332" t="s">
        <v>46734</v>
      </c>
      <c r="AC6332" t="s">
        <v>53398</v>
      </c>
      <c r="AD6332" t="s">
        <v>13384</v>
      </c>
      <c r="AE6332" t="s">
        <v>565</v>
      </c>
      <c r="AF6332" s="119" t="str">
        <f t="shared" si="394"/>
        <v>NA</v>
      </c>
      <c r="AG6332" s="119"/>
      <c r="AH6332" s="119"/>
      <c r="AI6332" s="119"/>
      <c r="AJ6332" s="119" t="str">
        <f t="shared" si="395"/>
        <v>NA</v>
      </c>
      <c r="AK6332" s="190"/>
      <c r="AL6332" s="191"/>
    </row>
    <row r="6333" spans="1:38" x14ac:dyDescent="0.25">
      <c r="A6333" t="s">
        <v>24354</v>
      </c>
      <c r="B6333" t="s">
        <v>24352</v>
      </c>
      <c r="C6333" t="s">
        <v>24353</v>
      </c>
      <c r="D6333" t="s">
        <v>748</v>
      </c>
      <c r="E6333" t="s">
        <v>2651</v>
      </c>
      <c r="F6333" t="s">
        <v>54</v>
      </c>
      <c r="G6333"/>
      <c r="H6333" t="s">
        <v>47374</v>
      </c>
      <c r="I6333" t="s">
        <v>53918</v>
      </c>
      <c r="J6333" t="s">
        <v>24354</v>
      </c>
      <c r="K6333" t="s">
        <v>105</v>
      </c>
      <c r="L6333" s="119" t="str">
        <f t="shared" si="392"/>
        <v>NA</v>
      </c>
      <c r="M6333" s="119"/>
      <c r="N6333" s="120" t="str">
        <f t="shared" si="393"/>
        <v>NA</v>
      </c>
      <c r="O6333" s="120"/>
      <c r="P6333"/>
      <c r="Q6333"/>
      <c r="R6333"/>
      <c r="S6333"/>
      <c r="T6333"/>
      <c r="U6333" t="s">
        <v>15981</v>
      </c>
      <c r="V6333" t="s">
        <v>15979</v>
      </c>
      <c r="W6333" t="s">
        <v>15980</v>
      </c>
      <c r="X6333" t="s">
        <v>675</v>
      </c>
      <c r="Y6333" t="s">
        <v>15982</v>
      </c>
      <c r="Z6333" t="s">
        <v>54</v>
      </c>
      <c r="AA6333"/>
      <c r="AB6333" t="s">
        <v>46735</v>
      </c>
      <c r="AC6333" t="s">
        <v>53399</v>
      </c>
      <c r="AD6333"/>
      <c r="AE6333" t="s">
        <v>565</v>
      </c>
      <c r="AF6333" s="119" t="str">
        <f t="shared" si="394"/>
        <v>NA</v>
      </c>
      <c r="AG6333" s="119"/>
      <c r="AH6333" s="119"/>
      <c r="AI6333" s="119"/>
      <c r="AJ6333" s="119" t="str">
        <f t="shared" si="395"/>
        <v>NA</v>
      </c>
      <c r="AK6333" s="190"/>
      <c r="AL6333" s="191"/>
    </row>
    <row r="6334" spans="1:38" x14ac:dyDescent="0.25">
      <c r="A6334" t="s">
        <v>26360</v>
      </c>
      <c r="B6334" t="s">
        <v>26358</v>
      </c>
      <c r="C6334" t="s">
        <v>26359</v>
      </c>
      <c r="D6334" t="s">
        <v>748</v>
      </c>
      <c r="E6334" t="s">
        <v>2651</v>
      </c>
      <c r="F6334" t="s">
        <v>54</v>
      </c>
      <c r="G6334"/>
      <c r="H6334" t="s">
        <v>47374</v>
      </c>
      <c r="I6334" t="s">
        <v>53918</v>
      </c>
      <c r="J6334" t="s">
        <v>26360</v>
      </c>
      <c r="K6334" t="s">
        <v>105</v>
      </c>
      <c r="L6334" s="119" t="str">
        <f t="shared" si="392"/>
        <v>NA</v>
      </c>
      <c r="M6334" s="119"/>
      <c r="N6334" s="120" t="str">
        <f t="shared" si="393"/>
        <v>NA</v>
      </c>
      <c r="O6334" s="120"/>
      <c r="P6334"/>
      <c r="Q6334"/>
      <c r="R6334"/>
      <c r="S6334"/>
      <c r="T6334"/>
      <c r="U6334" t="s">
        <v>21002</v>
      </c>
      <c r="V6334" t="s">
        <v>21000</v>
      </c>
      <c r="W6334" t="s">
        <v>21001</v>
      </c>
      <c r="X6334" t="s">
        <v>675</v>
      </c>
      <c r="Y6334" t="s">
        <v>3298</v>
      </c>
      <c r="Z6334" t="s">
        <v>54</v>
      </c>
      <c r="AA6334"/>
      <c r="AB6334" t="s">
        <v>46736</v>
      </c>
      <c r="AC6334" t="s">
        <v>53400</v>
      </c>
      <c r="AD6334" t="s">
        <v>21003</v>
      </c>
      <c r="AE6334" t="s">
        <v>565</v>
      </c>
      <c r="AF6334" s="119" t="str">
        <f t="shared" si="394"/>
        <v>NA</v>
      </c>
      <c r="AG6334" s="119"/>
      <c r="AH6334" s="119"/>
      <c r="AI6334" s="119"/>
      <c r="AJ6334" s="119" t="str">
        <f t="shared" si="395"/>
        <v>NA</v>
      </c>
      <c r="AK6334" s="190"/>
      <c r="AL6334" s="191"/>
    </row>
    <row r="6335" spans="1:38" x14ac:dyDescent="0.25">
      <c r="A6335" t="s">
        <v>26913</v>
      </c>
      <c r="B6335" t="s">
        <v>26911</v>
      </c>
      <c r="C6335" t="s">
        <v>26912</v>
      </c>
      <c r="D6335" t="s">
        <v>748</v>
      </c>
      <c r="E6335" t="s">
        <v>2651</v>
      </c>
      <c r="F6335" t="s">
        <v>54</v>
      </c>
      <c r="G6335"/>
      <c r="H6335" t="s">
        <v>47374</v>
      </c>
      <c r="I6335" t="s">
        <v>53918</v>
      </c>
      <c r="J6335" t="s">
        <v>26874</v>
      </c>
      <c r="K6335" t="s">
        <v>105</v>
      </c>
      <c r="L6335" s="119" t="str">
        <f t="shared" si="392"/>
        <v>NA</v>
      </c>
      <c r="M6335" s="119"/>
      <c r="N6335" s="120" t="str">
        <f t="shared" si="393"/>
        <v>NA</v>
      </c>
      <c r="O6335" s="120"/>
      <c r="P6335"/>
      <c r="Q6335"/>
      <c r="R6335"/>
      <c r="S6335"/>
      <c r="T6335"/>
      <c r="U6335" t="s">
        <v>7022</v>
      </c>
      <c r="V6335" t="s">
        <v>7020</v>
      </c>
      <c r="W6335" t="s">
        <v>7021</v>
      </c>
      <c r="X6335" t="s">
        <v>675</v>
      </c>
      <c r="Y6335" t="s">
        <v>3298</v>
      </c>
      <c r="Z6335" t="s">
        <v>54</v>
      </c>
      <c r="AA6335"/>
      <c r="AB6335" t="s">
        <v>46737</v>
      </c>
      <c r="AC6335" t="s">
        <v>53400</v>
      </c>
      <c r="AD6335" t="s">
        <v>7019</v>
      </c>
      <c r="AE6335" t="s">
        <v>105</v>
      </c>
      <c r="AF6335" s="119" t="str">
        <f t="shared" si="394"/>
        <v>NA</v>
      </c>
      <c r="AG6335" s="119"/>
      <c r="AH6335" s="119"/>
      <c r="AI6335" s="119"/>
      <c r="AJ6335" s="119" t="str">
        <f t="shared" si="395"/>
        <v>NA</v>
      </c>
      <c r="AK6335" s="190"/>
      <c r="AL6335" s="191"/>
    </row>
    <row r="6336" spans="1:38" x14ac:dyDescent="0.25">
      <c r="A6336" t="s">
        <v>24780</v>
      </c>
      <c r="B6336" t="s">
        <v>24778</v>
      </c>
      <c r="C6336" t="s">
        <v>24779</v>
      </c>
      <c r="D6336" t="s">
        <v>748</v>
      </c>
      <c r="E6336" t="s">
        <v>17460</v>
      </c>
      <c r="F6336" t="s">
        <v>54</v>
      </c>
      <c r="G6336"/>
      <c r="H6336" t="s">
        <v>47375</v>
      </c>
      <c r="I6336" t="s">
        <v>53919</v>
      </c>
      <c r="J6336" t="s">
        <v>24780</v>
      </c>
      <c r="K6336" t="s">
        <v>105</v>
      </c>
      <c r="L6336" s="119" t="str">
        <f t="shared" si="392"/>
        <v>NA</v>
      </c>
      <c r="M6336" s="119"/>
      <c r="N6336" s="120" t="str">
        <f t="shared" si="393"/>
        <v>NA</v>
      </c>
      <c r="O6336" s="120"/>
      <c r="P6336"/>
      <c r="Q6336"/>
      <c r="R6336"/>
      <c r="S6336"/>
      <c r="T6336"/>
      <c r="U6336" t="s">
        <v>17342</v>
      </c>
      <c r="V6336" t="s">
        <v>17340</v>
      </c>
      <c r="W6336" t="s">
        <v>17341</v>
      </c>
      <c r="X6336" t="s">
        <v>675</v>
      </c>
      <c r="Y6336" t="s">
        <v>17343</v>
      </c>
      <c r="Z6336" t="s">
        <v>54</v>
      </c>
      <c r="AA6336"/>
      <c r="AB6336" t="s">
        <v>46738</v>
      </c>
      <c r="AC6336" t="s">
        <v>53401</v>
      </c>
      <c r="AD6336" t="s">
        <v>17344</v>
      </c>
      <c r="AE6336" t="s">
        <v>565</v>
      </c>
      <c r="AF6336" s="119" t="str">
        <f t="shared" si="394"/>
        <v>NA</v>
      </c>
      <c r="AG6336" s="119"/>
      <c r="AH6336" s="119"/>
      <c r="AI6336" s="119"/>
      <c r="AJ6336" s="119" t="str">
        <f t="shared" si="395"/>
        <v>NA</v>
      </c>
      <c r="AK6336" s="190"/>
      <c r="AL6336" s="191"/>
    </row>
    <row r="6337" spans="1:38" x14ac:dyDescent="0.25">
      <c r="A6337" t="s">
        <v>26625</v>
      </c>
      <c r="B6337" t="s">
        <v>26623</v>
      </c>
      <c r="C6337" t="s">
        <v>26624</v>
      </c>
      <c r="D6337" t="s">
        <v>748</v>
      </c>
      <c r="E6337" t="s">
        <v>26626</v>
      </c>
      <c r="F6337" t="s">
        <v>54</v>
      </c>
      <c r="G6337"/>
      <c r="H6337" t="s">
        <v>47376</v>
      </c>
      <c r="I6337" t="s">
        <v>53920</v>
      </c>
      <c r="J6337" t="s">
        <v>26627</v>
      </c>
      <c r="K6337" t="s">
        <v>105</v>
      </c>
      <c r="L6337" s="119" t="str">
        <f t="shared" si="392"/>
        <v>NA</v>
      </c>
      <c r="M6337" s="119"/>
      <c r="N6337" s="120" t="str">
        <f t="shared" si="393"/>
        <v>NA</v>
      </c>
      <c r="O6337" s="120"/>
      <c r="P6337"/>
      <c r="Q6337"/>
      <c r="R6337"/>
      <c r="S6337"/>
      <c r="T6337"/>
      <c r="U6337" t="s">
        <v>9637</v>
      </c>
      <c r="V6337" t="s">
        <v>9635</v>
      </c>
      <c r="W6337" t="s">
        <v>9636</v>
      </c>
      <c r="X6337" t="s">
        <v>675</v>
      </c>
      <c r="Y6337" t="s">
        <v>9638</v>
      </c>
      <c r="Z6337" t="s">
        <v>54</v>
      </c>
      <c r="AA6337"/>
      <c r="AB6337" t="s">
        <v>46739</v>
      </c>
      <c r="AC6337" t="s">
        <v>53402</v>
      </c>
      <c r="AD6337"/>
      <c r="AE6337" t="s">
        <v>105</v>
      </c>
      <c r="AF6337" s="119" t="str">
        <f t="shared" si="394"/>
        <v>NA</v>
      </c>
      <c r="AG6337" s="119"/>
      <c r="AH6337" s="119"/>
      <c r="AI6337" s="119"/>
      <c r="AJ6337" s="119" t="str">
        <f t="shared" si="395"/>
        <v>NA</v>
      </c>
      <c r="AK6337" s="190"/>
      <c r="AL6337" s="191"/>
    </row>
    <row r="6338" spans="1:38" x14ac:dyDescent="0.25">
      <c r="A6338" t="s">
        <v>26147</v>
      </c>
      <c r="B6338" t="s">
        <v>26145</v>
      </c>
      <c r="C6338" t="s">
        <v>26146</v>
      </c>
      <c r="D6338" t="s">
        <v>748</v>
      </c>
      <c r="E6338" t="s">
        <v>965</v>
      </c>
      <c r="F6338" t="s">
        <v>54</v>
      </c>
      <c r="G6338"/>
      <c r="H6338" t="s">
        <v>47377</v>
      </c>
      <c r="I6338" t="s">
        <v>53921</v>
      </c>
      <c r="J6338"/>
      <c r="K6338" t="s">
        <v>105</v>
      </c>
      <c r="L6338" s="119" t="str">
        <f t="shared" si="392"/>
        <v>NA</v>
      </c>
      <c r="M6338" s="119"/>
      <c r="N6338" s="120" t="str">
        <f t="shared" si="393"/>
        <v>NA</v>
      </c>
      <c r="O6338" s="120"/>
      <c r="P6338"/>
      <c r="Q6338"/>
      <c r="R6338"/>
      <c r="S6338"/>
      <c r="T6338"/>
      <c r="U6338" t="s">
        <v>14929</v>
      </c>
      <c r="V6338" t="s">
        <v>14927</v>
      </c>
      <c r="W6338" t="s">
        <v>14928</v>
      </c>
      <c r="X6338" t="s">
        <v>675</v>
      </c>
      <c r="Y6338" t="s">
        <v>14930</v>
      </c>
      <c r="Z6338" t="s">
        <v>54</v>
      </c>
      <c r="AA6338"/>
      <c r="AB6338" t="s">
        <v>46740</v>
      </c>
      <c r="AC6338" t="s">
        <v>53403</v>
      </c>
      <c r="AD6338" t="s">
        <v>14931</v>
      </c>
      <c r="AE6338" t="s">
        <v>565</v>
      </c>
      <c r="AF6338" s="119" t="str">
        <f t="shared" si="394"/>
        <v>NA</v>
      </c>
      <c r="AG6338" s="119"/>
      <c r="AH6338" s="119"/>
      <c r="AI6338" s="119"/>
      <c r="AJ6338" s="119" t="str">
        <f t="shared" si="395"/>
        <v>NA</v>
      </c>
      <c r="AK6338" s="190"/>
      <c r="AL6338" s="191"/>
    </row>
    <row r="6339" spans="1:38" x14ac:dyDescent="0.25">
      <c r="A6339" t="s">
        <v>23847</v>
      </c>
      <c r="B6339" t="s">
        <v>23845</v>
      </c>
      <c r="C6339" t="s">
        <v>23846</v>
      </c>
      <c r="D6339" t="s">
        <v>748</v>
      </c>
      <c r="E6339" t="s">
        <v>965</v>
      </c>
      <c r="F6339" t="s">
        <v>54</v>
      </c>
      <c r="G6339"/>
      <c r="H6339" t="s">
        <v>47377</v>
      </c>
      <c r="I6339" t="s">
        <v>53921</v>
      </c>
      <c r="J6339" t="s">
        <v>23848</v>
      </c>
      <c r="K6339" t="s">
        <v>105</v>
      </c>
      <c r="L6339" s="119" t="str">
        <f t="shared" ref="L6339:L6402" si="396">IF($Q$1&lt;&gt;"",IF(ISNUMBER(SEARCH("*"&amp;$Q$1&amp;"*", A6339)),A6339, IF(ISNUMBER(SEARCH("*"&amp;$Q$1&amp;"*", H6339)),A6339, IF(ISNUMBER(SEARCH("*"&amp;$Q$1&amp;"*", G6339)),A6339, IF(ISNUMBER(SEARCH("*"&amp;$Q$1&amp;"*", J6339)),A6339,  IF(ISNUMBER(SEARCH("*"&amp;$Q$1&amp;"*", E6339)),A6339, "NA"))))),"NA")</f>
        <v>NA</v>
      </c>
      <c r="M6339" s="119"/>
      <c r="N6339" s="120" t="str">
        <f t="shared" ref="N6339:N6402" si="397">IF($Q$11=1,IF(ISNUMBER(SEARCH($T$11,C6339)),A6339,"NA"),"NA")</f>
        <v>NA</v>
      </c>
      <c r="O6339" s="120"/>
      <c r="P6339"/>
      <c r="Q6339"/>
      <c r="R6339"/>
      <c r="S6339"/>
      <c r="T6339"/>
      <c r="U6339" t="s">
        <v>17468</v>
      </c>
      <c r="V6339" t="s">
        <v>17466</v>
      </c>
      <c r="W6339" t="s">
        <v>17467</v>
      </c>
      <c r="X6339" t="s">
        <v>675</v>
      </c>
      <c r="Y6339" t="s">
        <v>17469</v>
      </c>
      <c r="Z6339" t="s">
        <v>54</v>
      </c>
      <c r="AA6339"/>
      <c r="AB6339" t="s">
        <v>46741</v>
      </c>
      <c r="AC6339" t="s">
        <v>53404</v>
      </c>
      <c r="AD6339" t="s">
        <v>17470</v>
      </c>
      <c r="AE6339" t="s">
        <v>565</v>
      </c>
      <c r="AF6339" s="119" t="str">
        <f t="shared" ref="AF6339:AF6402" si="398">IF($Q$6&lt;&gt;"",IF(ISNUMBER(SEARCH($Q$6, W6339)),U6339, "NA"),"NA")</f>
        <v>NA</v>
      </c>
      <c r="AG6339" s="119"/>
      <c r="AH6339" s="119"/>
      <c r="AI6339" s="119"/>
      <c r="AJ6339" s="119" t="str">
        <f t="shared" ref="AJ6339:AJ6402" si="399">IF($Q$5&lt;&gt;"",IF(ISNUMBER(SEARCH($Q$5, U6339&amp;" "&amp;Y6339&amp;" "&amp;AA6339&amp;" "&amp;AB6339&amp;" "&amp;AD6339)),U6339, "NA"),"NA")</f>
        <v>NA</v>
      </c>
      <c r="AK6339" s="190"/>
      <c r="AL6339" s="191"/>
    </row>
    <row r="6340" spans="1:38" x14ac:dyDescent="0.25">
      <c r="A6340" t="s">
        <v>25462</v>
      </c>
      <c r="B6340" t="s">
        <v>25460</v>
      </c>
      <c r="C6340" t="s">
        <v>25461</v>
      </c>
      <c r="D6340" t="s">
        <v>748</v>
      </c>
      <c r="E6340" t="s">
        <v>965</v>
      </c>
      <c r="F6340" t="s">
        <v>54</v>
      </c>
      <c r="G6340"/>
      <c r="H6340" t="s">
        <v>47377</v>
      </c>
      <c r="I6340" t="s">
        <v>53921</v>
      </c>
      <c r="J6340"/>
      <c r="K6340" t="s">
        <v>105</v>
      </c>
      <c r="L6340" s="119" t="str">
        <f t="shared" si="396"/>
        <v>NA</v>
      </c>
      <c r="M6340" s="119"/>
      <c r="N6340" s="120" t="str">
        <f t="shared" si="397"/>
        <v>NA</v>
      </c>
      <c r="O6340" s="120"/>
      <c r="P6340"/>
      <c r="Q6340"/>
      <c r="R6340"/>
      <c r="S6340"/>
      <c r="T6340"/>
      <c r="U6340" t="s">
        <v>16711</v>
      </c>
      <c r="V6340" t="s">
        <v>16709</v>
      </c>
      <c r="W6340" t="s">
        <v>16710</v>
      </c>
      <c r="X6340" t="s">
        <v>675</v>
      </c>
      <c r="Y6340" t="s">
        <v>16712</v>
      </c>
      <c r="Z6340" t="s">
        <v>54</v>
      </c>
      <c r="AA6340"/>
      <c r="AB6340" t="s">
        <v>46742</v>
      </c>
      <c r="AC6340" t="s">
        <v>53405</v>
      </c>
      <c r="AD6340" t="s">
        <v>16713</v>
      </c>
      <c r="AE6340" t="s">
        <v>565</v>
      </c>
      <c r="AF6340" s="119" t="str">
        <f t="shared" si="398"/>
        <v>NA</v>
      </c>
      <c r="AG6340" s="119"/>
      <c r="AH6340" s="119"/>
      <c r="AI6340" s="119"/>
      <c r="AJ6340" s="119" t="str">
        <f t="shared" si="399"/>
        <v>NA</v>
      </c>
      <c r="AK6340" s="190"/>
      <c r="AL6340" s="191"/>
    </row>
    <row r="6341" spans="1:38" x14ac:dyDescent="0.25">
      <c r="A6341" t="s">
        <v>24609</v>
      </c>
      <c r="B6341" t="s">
        <v>24607</v>
      </c>
      <c r="C6341" t="s">
        <v>24608</v>
      </c>
      <c r="D6341" t="s">
        <v>748</v>
      </c>
      <c r="E6341" t="s">
        <v>965</v>
      </c>
      <c r="F6341" t="s">
        <v>54</v>
      </c>
      <c r="G6341"/>
      <c r="H6341" t="s">
        <v>47377</v>
      </c>
      <c r="I6341" t="s">
        <v>53921</v>
      </c>
      <c r="J6341"/>
      <c r="K6341" t="s">
        <v>105</v>
      </c>
      <c r="L6341" s="119" t="str">
        <f t="shared" si="396"/>
        <v>NA</v>
      </c>
      <c r="M6341" s="119"/>
      <c r="N6341" s="120" t="str">
        <f t="shared" si="397"/>
        <v>NA</v>
      </c>
      <c r="O6341" s="120"/>
      <c r="P6341"/>
      <c r="Q6341"/>
      <c r="R6341"/>
      <c r="S6341"/>
      <c r="T6341"/>
      <c r="U6341" t="s">
        <v>10735</v>
      </c>
      <c r="V6341" t="s">
        <v>10734</v>
      </c>
      <c r="W6341" t="s">
        <v>10712</v>
      </c>
      <c r="X6341" t="s">
        <v>675</v>
      </c>
      <c r="Y6341" t="s">
        <v>3341</v>
      </c>
      <c r="Z6341" t="s">
        <v>54</v>
      </c>
      <c r="AA6341"/>
      <c r="AB6341" t="s">
        <v>46743</v>
      </c>
      <c r="AC6341" t="s">
        <v>53406</v>
      </c>
      <c r="AD6341" t="s">
        <v>10736</v>
      </c>
      <c r="AE6341" t="s">
        <v>565</v>
      </c>
      <c r="AF6341" s="119" t="str">
        <f t="shared" si="398"/>
        <v>NA</v>
      </c>
      <c r="AG6341" s="119"/>
      <c r="AH6341" s="119"/>
      <c r="AI6341" s="119"/>
      <c r="AJ6341" s="119" t="str">
        <f t="shared" si="399"/>
        <v>NA</v>
      </c>
      <c r="AK6341" s="190"/>
      <c r="AL6341" s="191"/>
    </row>
    <row r="6342" spans="1:38" x14ac:dyDescent="0.25">
      <c r="A6342" t="s">
        <v>26648</v>
      </c>
      <c r="B6342" t="s">
        <v>26646</v>
      </c>
      <c r="C6342" t="s">
        <v>26647</v>
      </c>
      <c r="D6342" t="s">
        <v>748</v>
      </c>
      <c r="E6342" t="s">
        <v>965</v>
      </c>
      <c r="F6342" t="s">
        <v>54</v>
      </c>
      <c r="G6342"/>
      <c r="H6342" t="s">
        <v>47377</v>
      </c>
      <c r="I6342" t="s">
        <v>53921</v>
      </c>
      <c r="J6342" t="s">
        <v>26649</v>
      </c>
      <c r="K6342" t="s">
        <v>105</v>
      </c>
      <c r="L6342" s="119" t="str">
        <f t="shared" si="396"/>
        <v>NA</v>
      </c>
      <c r="M6342" s="119"/>
      <c r="N6342" s="120" t="str">
        <f t="shared" si="397"/>
        <v>NA</v>
      </c>
      <c r="O6342" s="120"/>
      <c r="P6342"/>
      <c r="Q6342"/>
      <c r="R6342"/>
      <c r="S6342"/>
      <c r="T6342"/>
      <c r="U6342" t="s">
        <v>14599</v>
      </c>
      <c r="V6342" t="s">
        <v>14597</v>
      </c>
      <c r="W6342" t="s">
        <v>14598</v>
      </c>
      <c r="X6342" t="s">
        <v>675</v>
      </c>
      <c r="Y6342" t="s">
        <v>14600</v>
      </c>
      <c r="Z6342" t="s">
        <v>54</v>
      </c>
      <c r="AA6342"/>
      <c r="AB6342" t="s">
        <v>46744</v>
      </c>
      <c r="AC6342" t="s">
        <v>53407</v>
      </c>
      <c r="AD6342" t="s">
        <v>14601</v>
      </c>
      <c r="AE6342" t="s">
        <v>565</v>
      </c>
      <c r="AF6342" s="119" t="str">
        <f t="shared" si="398"/>
        <v>NA</v>
      </c>
      <c r="AG6342" s="119"/>
      <c r="AH6342" s="119"/>
      <c r="AI6342" s="119"/>
      <c r="AJ6342" s="119" t="str">
        <f t="shared" si="399"/>
        <v>NA</v>
      </c>
      <c r="AK6342" s="190"/>
      <c r="AL6342" s="191"/>
    </row>
    <row r="6343" spans="1:38" x14ac:dyDescent="0.25">
      <c r="A6343" t="s">
        <v>24979</v>
      </c>
      <c r="B6343" t="s">
        <v>24978</v>
      </c>
      <c r="C6343" t="s">
        <v>24975</v>
      </c>
      <c r="D6343" t="s">
        <v>748</v>
      </c>
      <c r="E6343" t="s">
        <v>995</v>
      </c>
      <c r="F6343" t="s">
        <v>54</v>
      </c>
      <c r="G6343"/>
      <c r="H6343" t="s">
        <v>47378</v>
      </c>
      <c r="I6343" t="s">
        <v>53922</v>
      </c>
      <c r="J6343"/>
      <c r="K6343" t="s">
        <v>105</v>
      </c>
      <c r="L6343" s="119" t="str">
        <f t="shared" si="396"/>
        <v>NA</v>
      </c>
      <c r="M6343" s="119"/>
      <c r="N6343" s="120" t="str">
        <f t="shared" si="397"/>
        <v>NA</v>
      </c>
      <c r="O6343" s="120"/>
      <c r="P6343"/>
      <c r="Q6343"/>
      <c r="R6343"/>
      <c r="S6343"/>
      <c r="T6343"/>
      <c r="U6343" t="s">
        <v>13834</v>
      </c>
      <c r="V6343" t="s">
        <v>13832</v>
      </c>
      <c r="W6343" t="s">
        <v>13833</v>
      </c>
      <c r="X6343" t="s">
        <v>675</v>
      </c>
      <c r="Y6343" t="s">
        <v>13835</v>
      </c>
      <c r="Z6343" t="s">
        <v>54</v>
      </c>
      <c r="AA6343"/>
      <c r="AB6343" t="s">
        <v>46745</v>
      </c>
      <c r="AC6343" t="s">
        <v>53408</v>
      </c>
      <c r="AD6343" t="s">
        <v>13836</v>
      </c>
      <c r="AE6343" t="s">
        <v>565</v>
      </c>
      <c r="AF6343" s="119" t="str">
        <f t="shared" si="398"/>
        <v>NA</v>
      </c>
      <c r="AG6343" s="119"/>
      <c r="AH6343" s="119"/>
      <c r="AI6343" s="119"/>
      <c r="AJ6343" s="119" t="str">
        <f t="shared" si="399"/>
        <v>NA</v>
      </c>
      <c r="AK6343" s="190"/>
      <c r="AL6343" s="191"/>
    </row>
    <row r="6344" spans="1:38" x14ac:dyDescent="0.25">
      <c r="A6344" t="s">
        <v>26256</v>
      </c>
      <c r="B6344" t="s">
        <v>26254</v>
      </c>
      <c r="C6344" t="s">
        <v>26255</v>
      </c>
      <c r="D6344" t="s">
        <v>748</v>
      </c>
      <c r="E6344" t="s">
        <v>995</v>
      </c>
      <c r="F6344" t="s">
        <v>54</v>
      </c>
      <c r="G6344"/>
      <c r="H6344" t="s">
        <v>47379</v>
      </c>
      <c r="I6344" t="s">
        <v>53922</v>
      </c>
      <c r="J6344"/>
      <c r="K6344" t="s">
        <v>105</v>
      </c>
      <c r="L6344" s="119" t="str">
        <f t="shared" si="396"/>
        <v>NA</v>
      </c>
      <c r="M6344" s="119"/>
      <c r="N6344" s="120" t="str">
        <f t="shared" si="397"/>
        <v>NA</v>
      </c>
      <c r="O6344" s="120"/>
      <c r="P6344"/>
      <c r="Q6344"/>
      <c r="R6344"/>
      <c r="S6344"/>
      <c r="T6344"/>
      <c r="U6344" t="s">
        <v>14863</v>
      </c>
      <c r="V6344" t="s">
        <v>14861</v>
      </c>
      <c r="W6344" t="s">
        <v>14862</v>
      </c>
      <c r="X6344" t="s">
        <v>675</v>
      </c>
      <c r="Y6344" t="s">
        <v>14864</v>
      </c>
      <c r="Z6344" t="s">
        <v>54</v>
      </c>
      <c r="AA6344"/>
      <c r="AB6344" t="s">
        <v>46746</v>
      </c>
      <c r="AC6344" t="s">
        <v>53409</v>
      </c>
      <c r="AD6344" t="s">
        <v>14865</v>
      </c>
      <c r="AE6344" t="s">
        <v>565</v>
      </c>
      <c r="AF6344" s="119" t="str">
        <f t="shared" si="398"/>
        <v>NA</v>
      </c>
      <c r="AG6344" s="119"/>
      <c r="AH6344" s="119"/>
      <c r="AI6344" s="119"/>
      <c r="AJ6344" s="119" t="str">
        <f t="shared" si="399"/>
        <v>NA</v>
      </c>
      <c r="AK6344" s="190"/>
      <c r="AL6344" s="191"/>
    </row>
    <row r="6345" spans="1:38" x14ac:dyDescent="0.25">
      <c r="A6345" t="s">
        <v>25128</v>
      </c>
      <c r="B6345" t="s">
        <v>25126</v>
      </c>
      <c r="C6345" t="s">
        <v>25127</v>
      </c>
      <c r="D6345" t="s">
        <v>748</v>
      </c>
      <c r="E6345" t="s">
        <v>995</v>
      </c>
      <c r="F6345" t="s">
        <v>54</v>
      </c>
      <c r="G6345"/>
      <c r="H6345" t="s">
        <v>47379</v>
      </c>
      <c r="I6345" t="s">
        <v>53922</v>
      </c>
      <c r="J6345"/>
      <c r="K6345" t="s">
        <v>105</v>
      </c>
      <c r="L6345" s="119" t="str">
        <f t="shared" si="396"/>
        <v>NA</v>
      </c>
      <c r="M6345" s="119"/>
      <c r="N6345" s="120" t="str">
        <f t="shared" si="397"/>
        <v>NA</v>
      </c>
      <c r="O6345" s="120"/>
      <c r="P6345"/>
      <c r="Q6345"/>
      <c r="R6345"/>
      <c r="S6345"/>
      <c r="T6345"/>
      <c r="U6345" t="s">
        <v>19232</v>
      </c>
      <c r="V6345" t="s">
        <v>19238</v>
      </c>
      <c r="W6345" t="s">
        <v>19239</v>
      </c>
      <c r="X6345" t="s">
        <v>675</v>
      </c>
      <c r="Y6345" t="s">
        <v>19240</v>
      </c>
      <c r="Z6345" t="s">
        <v>54</v>
      </c>
      <c r="AA6345"/>
      <c r="AB6345" t="s">
        <v>46747</v>
      </c>
      <c r="AC6345" t="s">
        <v>53410</v>
      </c>
      <c r="AD6345" t="s">
        <v>19241</v>
      </c>
      <c r="AE6345" t="s">
        <v>565</v>
      </c>
      <c r="AF6345" s="119" t="str">
        <f t="shared" si="398"/>
        <v>NA</v>
      </c>
      <c r="AG6345" s="119"/>
      <c r="AH6345" s="119"/>
      <c r="AI6345" s="119"/>
      <c r="AJ6345" s="119" t="str">
        <f t="shared" si="399"/>
        <v>NA</v>
      </c>
      <c r="AK6345" s="190"/>
      <c r="AL6345" s="191"/>
    </row>
    <row r="6346" spans="1:38" x14ac:dyDescent="0.25">
      <c r="A6346" t="s">
        <v>24976</v>
      </c>
      <c r="B6346" t="s">
        <v>24974</v>
      </c>
      <c r="C6346" t="s">
        <v>24975</v>
      </c>
      <c r="D6346" t="s">
        <v>748</v>
      </c>
      <c r="E6346" t="s">
        <v>1033</v>
      </c>
      <c r="F6346" t="s">
        <v>54</v>
      </c>
      <c r="G6346"/>
      <c r="H6346" t="s">
        <v>47380</v>
      </c>
      <c r="I6346" t="s">
        <v>53923</v>
      </c>
      <c r="J6346" t="s">
        <v>24977</v>
      </c>
      <c r="K6346" t="s">
        <v>105</v>
      </c>
      <c r="L6346" s="119" t="str">
        <f t="shared" si="396"/>
        <v>NA</v>
      </c>
      <c r="M6346" s="119"/>
      <c r="N6346" s="120" t="str">
        <f t="shared" si="397"/>
        <v>NA</v>
      </c>
      <c r="O6346" s="120"/>
      <c r="P6346"/>
      <c r="Q6346"/>
      <c r="R6346"/>
      <c r="S6346"/>
      <c r="T6346"/>
      <c r="U6346" t="s">
        <v>18710</v>
      </c>
      <c r="V6346" t="s">
        <v>18708</v>
      </c>
      <c r="W6346" t="s">
        <v>18709</v>
      </c>
      <c r="X6346" t="s">
        <v>675</v>
      </c>
      <c r="Y6346" t="s">
        <v>2010</v>
      </c>
      <c r="Z6346" t="s">
        <v>54</v>
      </c>
      <c r="AA6346"/>
      <c r="AB6346" t="s">
        <v>46748</v>
      </c>
      <c r="AC6346" t="s">
        <v>53411</v>
      </c>
      <c r="AD6346"/>
      <c r="AE6346" t="s">
        <v>565</v>
      </c>
      <c r="AF6346" s="119" t="str">
        <f t="shared" si="398"/>
        <v>NA</v>
      </c>
      <c r="AG6346" s="119"/>
      <c r="AH6346" s="119"/>
      <c r="AI6346" s="119"/>
      <c r="AJ6346" s="119" t="str">
        <f t="shared" si="399"/>
        <v>NA</v>
      </c>
      <c r="AK6346" s="190"/>
      <c r="AL6346" s="191"/>
    </row>
    <row r="6347" spans="1:38" x14ac:dyDescent="0.25">
      <c r="A6347" t="s">
        <v>23781</v>
      </c>
      <c r="B6347" t="s">
        <v>23779</v>
      </c>
      <c r="C6347" t="s">
        <v>23780</v>
      </c>
      <c r="D6347" t="s">
        <v>748</v>
      </c>
      <c r="E6347" t="s">
        <v>1639</v>
      </c>
      <c r="F6347" t="s">
        <v>54</v>
      </c>
      <c r="G6347"/>
      <c r="H6347" t="s">
        <v>47381</v>
      </c>
      <c r="I6347" t="s">
        <v>53924</v>
      </c>
      <c r="J6347" t="s">
        <v>23782</v>
      </c>
      <c r="K6347" t="s">
        <v>105</v>
      </c>
      <c r="L6347" s="119" t="str">
        <f t="shared" si="396"/>
        <v>NA</v>
      </c>
      <c r="M6347" s="119"/>
      <c r="N6347" s="120" t="str">
        <f t="shared" si="397"/>
        <v>NA</v>
      </c>
      <c r="O6347" s="120"/>
      <c r="P6347"/>
      <c r="Q6347"/>
      <c r="R6347"/>
      <c r="S6347"/>
      <c r="T6347"/>
      <c r="U6347" t="s">
        <v>18726</v>
      </c>
      <c r="V6347" t="s">
        <v>18724</v>
      </c>
      <c r="W6347" t="s">
        <v>18725</v>
      </c>
      <c r="X6347" t="s">
        <v>675</v>
      </c>
      <c r="Y6347" t="s">
        <v>18727</v>
      </c>
      <c r="Z6347" t="s">
        <v>54</v>
      </c>
      <c r="AA6347"/>
      <c r="AB6347" t="s">
        <v>46749</v>
      </c>
      <c r="AC6347" t="s">
        <v>53412</v>
      </c>
      <c r="AD6347" t="s">
        <v>18728</v>
      </c>
      <c r="AE6347" t="s">
        <v>565</v>
      </c>
      <c r="AF6347" s="119" t="str">
        <f t="shared" si="398"/>
        <v>NA</v>
      </c>
      <c r="AG6347" s="119"/>
      <c r="AH6347" s="119"/>
      <c r="AI6347" s="119"/>
      <c r="AJ6347" s="119" t="str">
        <f t="shared" si="399"/>
        <v>NA</v>
      </c>
      <c r="AK6347" s="190"/>
      <c r="AL6347" s="191"/>
    </row>
    <row r="6348" spans="1:38" x14ac:dyDescent="0.25">
      <c r="A6348" t="s">
        <v>25777</v>
      </c>
      <c r="B6348" t="s">
        <v>25775</v>
      </c>
      <c r="C6348" t="s">
        <v>25776</v>
      </c>
      <c r="D6348" t="s">
        <v>748</v>
      </c>
      <c r="E6348" t="s">
        <v>1639</v>
      </c>
      <c r="F6348" t="s">
        <v>54</v>
      </c>
      <c r="G6348"/>
      <c r="H6348" t="s">
        <v>47381</v>
      </c>
      <c r="I6348" t="s">
        <v>53924</v>
      </c>
      <c r="J6348" t="s">
        <v>25777</v>
      </c>
      <c r="K6348" t="s">
        <v>105</v>
      </c>
      <c r="L6348" s="119" t="str">
        <f t="shared" si="396"/>
        <v>NA</v>
      </c>
      <c r="M6348" s="119"/>
      <c r="N6348" s="120" t="str">
        <f t="shared" si="397"/>
        <v>NA</v>
      </c>
      <c r="O6348" s="120"/>
      <c r="P6348"/>
      <c r="Q6348"/>
      <c r="R6348"/>
      <c r="S6348"/>
      <c r="T6348"/>
      <c r="U6348" t="s">
        <v>18417</v>
      </c>
      <c r="V6348" t="s">
        <v>18415</v>
      </c>
      <c r="W6348" t="s">
        <v>18416</v>
      </c>
      <c r="X6348" t="s">
        <v>675</v>
      </c>
      <c r="Y6348" t="s">
        <v>18418</v>
      </c>
      <c r="Z6348" t="s">
        <v>54</v>
      </c>
      <c r="AA6348"/>
      <c r="AB6348" t="s">
        <v>46750</v>
      </c>
      <c r="AC6348" t="s">
        <v>53413</v>
      </c>
      <c r="AD6348" t="s">
        <v>18419</v>
      </c>
      <c r="AE6348" t="s">
        <v>565</v>
      </c>
      <c r="AF6348" s="119" t="str">
        <f t="shared" si="398"/>
        <v>NA</v>
      </c>
      <c r="AG6348" s="119"/>
      <c r="AH6348" s="119"/>
      <c r="AI6348" s="119"/>
      <c r="AJ6348" s="119" t="str">
        <f t="shared" si="399"/>
        <v>NA</v>
      </c>
      <c r="AK6348" s="190"/>
      <c r="AL6348" s="191"/>
    </row>
    <row r="6349" spans="1:38" x14ac:dyDescent="0.25">
      <c r="A6349" t="s">
        <v>23710</v>
      </c>
      <c r="B6349" t="s">
        <v>23708</v>
      </c>
      <c r="C6349" t="s">
        <v>23709</v>
      </c>
      <c r="D6349" t="s">
        <v>748</v>
      </c>
      <c r="E6349" t="s">
        <v>2882</v>
      </c>
      <c r="F6349" t="s">
        <v>54</v>
      </c>
      <c r="G6349"/>
      <c r="H6349" t="s">
        <v>47382</v>
      </c>
      <c r="I6349" t="s">
        <v>53925</v>
      </c>
      <c r="J6349" t="s">
        <v>23711</v>
      </c>
      <c r="K6349" t="s">
        <v>105</v>
      </c>
      <c r="L6349" s="119" t="str">
        <f t="shared" si="396"/>
        <v>NA</v>
      </c>
      <c r="M6349" s="119"/>
      <c r="N6349" s="120" t="str">
        <f t="shared" si="397"/>
        <v>NA</v>
      </c>
      <c r="O6349" s="120"/>
      <c r="P6349"/>
      <c r="Q6349"/>
      <c r="R6349"/>
      <c r="S6349"/>
      <c r="T6349"/>
      <c r="U6349" t="s">
        <v>10738</v>
      </c>
      <c r="V6349" t="s">
        <v>10737</v>
      </c>
      <c r="W6349" t="s">
        <v>10712</v>
      </c>
      <c r="X6349" t="s">
        <v>675</v>
      </c>
      <c r="Y6349" t="s">
        <v>10739</v>
      </c>
      <c r="Z6349" t="s">
        <v>54</v>
      </c>
      <c r="AA6349"/>
      <c r="AB6349" t="s">
        <v>46751</v>
      </c>
      <c r="AC6349" t="s">
        <v>53414</v>
      </c>
      <c r="AD6349" t="s">
        <v>10740</v>
      </c>
      <c r="AE6349" t="s">
        <v>565</v>
      </c>
      <c r="AF6349" s="119" t="str">
        <f t="shared" si="398"/>
        <v>NA</v>
      </c>
      <c r="AG6349" s="119"/>
      <c r="AH6349" s="119"/>
      <c r="AI6349" s="119"/>
      <c r="AJ6349" s="119" t="str">
        <f t="shared" si="399"/>
        <v>NA</v>
      </c>
      <c r="AK6349" s="190"/>
      <c r="AL6349" s="191"/>
    </row>
    <row r="6350" spans="1:38" x14ac:dyDescent="0.25">
      <c r="A6350" t="s">
        <v>24536</v>
      </c>
      <c r="B6350" t="s">
        <v>24535</v>
      </c>
      <c r="C6350" t="s">
        <v>23709</v>
      </c>
      <c r="D6350" t="s">
        <v>748</v>
      </c>
      <c r="E6350" t="s">
        <v>2882</v>
      </c>
      <c r="F6350" t="s">
        <v>54</v>
      </c>
      <c r="G6350"/>
      <c r="H6350" t="s">
        <v>47382</v>
      </c>
      <c r="I6350" t="s">
        <v>53925</v>
      </c>
      <c r="J6350" t="s">
        <v>24537</v>
      </c>
      <c r="K6350" t="s">
        <v>105</v>
      </c>
      <c r="L6350" s="119" t="str">
        <f t="shared" si="396"/>
        <v>NA</v>
      </c>
      <c r="M6350" s="119"/>
      <c r="N6350" s="120" t="str">
        <f t="shared" si="397"/>
        <v>NA</v>
      </c>
      <c r="O6350" s="120"/>
      <c r="P6350"/>
      <c r="Q6350"/>
      <c r="R6350"/>
      <c r="S6350"/>
      <c r="T6350"/>
      <c r="U6350" t="s">
        <v>13762</v>
      </c>
      <c r="V6350" t="s">
        <v>13760</v>
      </c>
      <c r="W6350" t="s">
        <v>13761</v>
      </c>
      <c r="X6350" t="s">
        <v>675</v>
      </c>
      <c r="Y6350" t="s">
        <v>13763</v>
      </c>
      <c r="Z6350" t="s">
        <v>54</v>
      </c>
      <c r="AA6350"/>
      <c r="AB6350" t="s">
        <v>46752</v>
      </c>
      <c r="AC6350" t="s">
        <v>53415</v>
      </c>
      <c r="AD6350" t="s">
        <v>13764</v>
      </c>
      <c r="AE6350" t="s">
        <v>565</v>
      </c>
      <c r="AF6350" s="119" t="str">
        <f t="shared" si="398"/>
        <v>NA</v>
      </c>
      <c r="AG6350" s="119"/>
      <c r="AH6350" s="119"/>
      <c r="AI6350" s="119"/>
      <c r="AJ6350" s="119" t="str">
        <f t="shared" si="399"/>
        <v>NA</v>
      </c>
      <c r="AK6350" s="190"/>
      <c r="AL6350" s="191"/>
    </row>
    <row r="6351" spans="1:38" x14ac:dyDescent="0.25">
      <c r="A6351" t="s">
        <v>23808</v>
      </c>
      <c r="B6351" t="s">
        <v>23806</v>
      </c>
      <c r="C6351" t="s">
        <v>23807</v>
      </c>
      <c r="D6351" t="s">
        <v>748</v>
      </c>
      <c r="E6351" t="s">
        <v>2882</v>
      </c>
      <c r="F6351" t="s">
        <v>54</v>
      </c>
      <c r="G6351"/>
      <c r="H6351" t="s">
        <v>47382</v>
      </c>
      <c r="I6351" t="s">
        <v>53925</v>
      </c>
      <c r="J6351" t="s">
        <v>23808</v>
      </c>
      <c r="K6351" t="s">
        <v>105</v>
      </c>
      <c r="L6351" s="119" t="str">
        <f t="shared" si="396"/>
        <v>NA</v>
      </c>
      <c r="M6351" s="119"/>
      <c r="N6351" s="120" t="str">
        <f t="shared" si="397"/>
        <v>NA</v>
      </c>
      <c r="O6351" s="120"/>
      <c r="P6351"/>
      <c r="Q6351"/>
      <c r="R6351"/>
      <c r="S6351"/>
      <c r="T6351"/>
      <c r="U6351" t="s">
        <v>15482</v>
      </c>
      <c r="V6351" t="s">
        <v>15480</v>
      </c>
      <c r="W6351" t="s">
        <v>15481</v>
      </c>
      <c r="X6351" t="s">
        <v>675</v>
      </c>
      <c r="Y6351" t="s">
        <v>1696</v>
      </c>
      <c r="Z6351" t="s">
        <v>54</v>
      </c>
      <c r="AA6351"/>
      <c r="AB6351" t="s">
        <v>46753</v>
      </c>
      <c r="AC6351" t="s">
        <v>53416</v>
      </c>
      <c r="AD6351" t="s">
        <v>15483</v>
      </c>
      <c r="AE6351" t="s">
        <v>565</v>
      </c>
      <c r="AF6351" s="119" t="str">
        <f t="shared" si="398"/>
        <v>NA</v>
      </c>
      <c r="AG6351" s="119"/>
      <c r="AH6351" s="119"/>
      <c r="AI6351" s="119"/>
      <c r="AJ6351" s="119" t="str">
        <f t="shared" si="399"/>
        <v>NA</v>
      </c>
      <c r="AK6351" s="190"/>
      <c r="AL6351" s="191"/>
    </row>
    <row r="6352" spans="1:38" x14ac:dyDescent="0.25">
      <c r="A6352" t="s">
        <v>23752</v>
      </c>
      <c r="B6352" t="s">
        <v>23750</v>
      </c>
      <c r="C6352" t="s">
        <v>23751</v>
      </c>
      <c r="D6352" t="s">
        <v>748</v>
      </c>
      <c r="E6352" t="s">
        <v>2882</v>
      </c>
      <c r="F6352" t="s">
        <v>54</v>
      </c>
      <c r="G6352"/>
      <c r="H6352" t="s">
        <v>47382</v>
      </c>
      <c r="I6352" t="s">
        <v>53925</v>
      </c>
      <c r="J6352" t="s">
        <v>23753</v>
      </c>
      <c r="K6352" t="s">
        <v>105</v>
      </c>
      <c r="L6352" s="119" t="str">
        <f t="shared" si="396"/>
        <v>NA</v>
      </c>
      <c r="M6352" s="119"/>
      <c r="N6352" s="120" t="str">
        <f t="shared" si="397"/>
        <v>NA</v>
      </c>
      <c r="O6352" s="120"/>
      <c r="P6352"/>
      <c r="Q6352"/>
      <c r="R6352"/>
      <c r="S6352"/>
      <c r="T6352"/>
      <c r="U6352" t="s">
        <v>10525</v>
      </c>
      <c r="V6352" t="s">
        <v>10528</v>
      </c>
      <c r="W6352" t="s">
        <v>10529</v>
      </c>
      <c r="X6352" t="s">
        <v>675</v>
      </c>
      <c r="Y6352" t="s">
        <v>10530</v>
      </c>
      <c r="Z6352" t="s">
        <v>54</v>
      </c>
      <c r="AA6352"/>
      <c r="AB6352" t="s">
        <v>46754</v>
      </c>
      <c r="AC6352" t="s">
        <v>53417</v>
      </c>
      <c r="AD6352" t="s">
        <v>10525</v>
      </c>
      <c r="AE6352" t="s">
        <v>565</v>
      </c>
      <c r="AF6352" s="119" t="str">
        <f t="shared" si="398"/>
        <v>NA</v>
      </c>
      <c r="AG6352" s="119"/>
      <c r="AH6352" s="119"/>
      <c r="AI6352" s="119"/>
      <c r="AJ6352" s="119" t="str">
        <f t="shared" si="399"/>
        <v>NA</v>
      </c>
      <c r="AK6352" s="190"/>
      <c r="AL6352" s="191"/>
    </row>
    <row r="6353" spans="1:38" x14ac:dyDescent="0.25">
      <c r="A6353" t="s">
        <v>25267</v>
      </c>
      <c r="B6353" t="s">
        <v>25266</v>
      </c>
      <c r="C6353" t="s">
        <v>23751</v>
      </c>
      <c r="D6353" t="s">
        <v>748</v>
      </c>
      <c r="E6353" t="s">
        <v>2882</v>
      </c>
      <c r="F6353" t="s">
        <v>54</v>
      </c>
      <c r="G6353"/>
      <c r="H6353" t="s">
        <v>47382</v>
      </c>
      <c r="I6353" t="s">
        <v>53925</v>
      </c>
      <c r="J6353" t="s">
        <v>25268</v>
      </c>
      <c r="K6353" t="s">
        <v>105</v>
      </c>
      <c r="L6353" s="119" t="str">
        <f t="shared" si="396"/>
        <v>NA</v>
      </c>
      <c r="M6353" s="119"/>
      <c r="N6353" s="120" t="str">
        <f t="shared" si="397"/>
        <v>NA</v>
      </c>
      <c r="O6353" s="120"/>
      <c r="P6353"/>
      <c r="Q6353"/>
      <c r="R6353"/>
      <c r="S6353"/>
      <c r="T6353"/>
      <c r="U6353" t="s">
        <v>14918</v>
      </c>
      <c r="V6353" t="s">
        <v>14916</v>
      </c>
      <c r="W6353" t="s">
        <v>14917</v>
      </c>
      <c r="X6353" t="s">
        <v>675</v>
      </c>
      <c r="Y6353" t="s">
        <v>14919</v>
      </c>
      <c r="Z6353" t="s">
        <v>54</v>
      </c>
      <c r="AA6353"/>
      <c r="AB6353" t="s">
        <v>46755</v>
      </c>
      <c r="AC6353" t="s">
        <v>53418</v>
      </c>
      <c r="AD6353" t="s">
        <v>14920</v>
      </c>
      <c r="AE6353" t="s">
        <v>565</v>
      </c>
      <c r="AF6353" s="119" t="str">
        <f t="shared" si="398"/>
        <v>NA</v>
      </c>
      <c r="AG6353" s="119"/>
      <c r="AH6353" s="119"/>
      <c r="AI6353" s="119"/>
      <c r="AJ6353" s="119" t="str">
        <f t="shared" si="399"/>
        <v>NA</v>
      </c>
      <c r="AK6353" s="190"/>
      <c r="AL6353" s="191"/>
    </row>
    <row r="6354" spans="1:38" x14ac:dyDescent="0.25">
      <c r="A6354" t="s">
        <v>23762</v>
      </c>
      <c r="B6354" t="s">
        <v>23760</v>
      </c>
      <c r="C6354" t="s">
        <v>23761</v>
      </c>
      <c r="D6354" t="s">
        <v>748</v>
      </c>
      <c r="E6354" t="s">
        <v>23763</v>
      </c>
      <c r="F6354" t="s">
        <v>54</v>
      </c>
      <c r="G6354"/>
      <c r="H6354" t="s">
        <v>47383</v>
      </c>
      <c r="I6354" t="s">
        <v>53926</v>
      </c>
      <c r="J6354" t="s">
        <v>23762</v>
      </c>
      <c r="K6354" t="s">
        <v>105</v>
      </c>
      <c r="L6354" s="119" t="str">
        <f t="shared" si="396"/>
        <v>NA</v>
      </c>
      <c r="M6354" s="119"/>
      <c r="N6354" s="120" t="str">
        <f t="shared" si="397"/>
        <v>NA</v>
      </c>
      <c r="O6354" s="120"/>
      <c r="P6354"/>
      <c r="Q6354"/>
      <c r="R6354"/>
      <c r="S6354"/>
      <c r="T6354"/>
      <c r="U6354" t="s">
        <v>8021</v>
      </c>
      <c r="V6354" t="s">
        <v>8019</v>
      </c>
      <c r="W6354" t="s">
        <v>8020</v>
      </c>
      <c r="X6354" t="s">
        <v>675</v>
      </c>
      <c r="Y6354" t="s">
        <v>8022</v>
      </c>
      <c r="Z6354" t="s">
        <v>54</v>
      </c>
      <c r="AA6354"/>
      <c r="AB6354" t="s">
        <v>46756</v>
      </c>
      <c r="AC6354" t="s">
        <v>53419</v>
      </c>
      <c r="AD6354" t="s">
        <v>8021</v>
      </c>
      <c r="AE6354" t="s">
        <v>565</v>
      </c>
      <c r="AF6354" s="119" t="str">
        <f t="shared" si="398"/>
        <v>NA</v>
      </c>
      <c r="AG6354" s="119"/>
      <c r="AH6354" s="119"/>
      <c r="AI6354" s="119"/>
      <c r="AJ6354" s="119" t="str">
        <f t="shared" si="399"/>
        <v>NA</v>
      </c>
      <c r="AK6354" s="190"/>
      <c r="AL6354" s="191"/>
    </row>
    <row r="6355" spans="1:38" x14ac:dyDescent="0.25">
      <c r="A6355" t="s">
        <v>25409</v>
      </c>
      <c r="B6355" t="s">
        <v>25408</v>
      </c>
      <c r="C6355" t="s">
        <v>23761</v>
      </c>
      <c r="D6355" t="s">
        <v>748</v>
      </c>
      <c r="E6355" t="s">
        <v>23763</v>
      </c>
      <c r="F6355" t="s">
        <v>54</v>
      </c>
      <c r="G6355"/>
      <c r="H6355" t="s">
        <v>47383</v>
      </c>
      <c r="I6355" t="s">
        <v>53926</v>
      </c>
      <c r="J6355" t="s">
        <v>25409</v>
      </c>
      <c r="K6355" t="s">
        <v>105</v>
      </c>
      <c r="L6355" s="119" t="str">
        <f t="shared" si="396"/>
        <v>NA</v>
      </c>
      <c r="M6355" s="119"/>
      <c r="N6355" s="120" t="str">
        <f t="shared" si="397"/>
        <v>NA</v>
      </c>
      <c r="O6355" s="120"/>
      <c r="P6355"/>
      <c r="Q6355"/>
      <c r="R6355"/>
      <c r="S6355"/>
      <c r="T6355"/>
      <c r="U6355" t="s">
        <v>14661</v>
      </c>
      <c r="V6355" t="s">
        <v>14659</v>
      </c>
      <c r="W6355" t="s">
        <v>14660</v>
      </c>
      <c r="X6355" t="s">
        <v>675</v>
      </c>
      <c r="Y6355" t="s">
        <v>14662</v>
      </c>
      <c r="Z6355" t="s">
        <v>54</v>
      </c>
      <c r="AA6355"/>
      <c r="AB6355" t="s">
        <v>46757</v>
      </c>
      <c r="AC6355" t="s">
        <v>53420</v>
      </c>
      <c r="AD6355"/>
      <c r="AE6355" t="s">
        <v>565</v>
      </c>
      <c r="AF6355" s="119" t="str">
        <f t="shared" si="398"/>
        <v>NA</v>
      </c>
      <c r="AG6355" s="119"/>
      <c r="AH6355" s="119"/>
      <c r="AI6355" s="119"/>
      <c r="AJ6355" s="119" t="str">
        <f t="shared" si="399"/>
        <v>NA</v>
      </c>
      <c r="AK6355" s="190"/>
      <c r="AL6355" s="191"/>
    </row>
    <row r="6356" spans="1:38" x14ac:dyDescent="0.25">
      <c r="A6356" t="s">
        <v>25547</v>
      </c>
      <c r="B6356" t="s">
        <v>25546</v>
      </c>
      <c r="C6356" t="s">
        <v>23773</v>
      </c>
      <c r="D6356" t="s">
        <v>748</v>
      </c>
      <c r="E6356" t="s">
        <v>533</v>
      </c>
      <c r="F6356" t="s">
        <v>54</v>
      </c>
      <c r="G6356"/>
      <c r="H6356" t="s">
        <v>47384</v>
      </c>
      <c r="I6356" t="s">
        <v>53927</v>
      </c>
      <c r="J6356" t="s">
        <v>25547</v>
      </c>
      <c r="K6356" t="s">
        <v>105</v>
      </c>
      <c r="L6356" s="119" t="str">
        <f t="shared" si="396"/>
        <v>NA</v>
      </c>
      <c r="M6356" s="119"/>
      <c r="N6356" s="120" t="str">
        <f t="shared" si="397"/>
        <v>NA</v>
      </c>
      <c r="O6356" s="120"/>
      <c r="P6356"/>
      <c r="Q6356"/>
      <c r="R6356"/>
      <c r="S6356"/>
      <c r="T6356"/>
      <c r="U6356" t="s">
        <v>13334</v>
      </c>
      <c r="V6356" t="s">
        <v>13332</v>
      </c>
      <c r="W6356" t="s">
        <v>13333</v>
      </c>
      <c r="X6356" t="s">
        <v>675</v>
      </c>
      <c r="Y6356" t="s">
        <v>13335</v>
      </c>
      <c r="Z6356" t="s">
        <v>54</v>
      </c>
      <c r="AA6356"/>
      <c r="AB6356" t="s">
        <v>46758</v>
      </c>
      <c r="AC6356" t="s">
        <v>53421</v>
      </c>
      <c r="AD6356" t="s">
        <v>13336</v>
      </c>
      <c r="AE6356" t="s">
        <v>565</v>
      </c>
      <c r="AF6356" s="119" t="str">
        <f t="shared" si="398"/>
        <v>NA</v>
      </c>
      <c r="AG6356" s="119"/>
      <c r="AH6356" s="119"/>
      <c r="AI6356" s="119"/>
      <c r="AJ6356" s="119" t="str">
        <f t="shared" si="399"/>
        <v>NA</v>
      </c>
      <c r="AK6356" s="190"/>
      <c r="AL6356" s="191"/>
    </row>
    <row r="6357" spans="1:38" x14ac:dyDescent="0.25">
      <c r="A6357" t="s">
        <v>23804</v>
      </c>
      <c r="B6357" t="s">
        <v>23802</v>
      </c>
      <c r="C6357" t="s">
        <v>23803</v>
      </c>
      <c r="D6357" t="s">
        <v>748</v>
      </c>
      <c r="E6357" t="s">
        <v>533</v>
      </c>
      <c r="F6357" t="s">
        <v>54</v>
      </c>
      <c r="G6357"/>
      <c r="H6357" t="s">
        <v>47384</v>
      </c>
      <c r="I6357" t="s">
        <v>53927</v>
      </c>
      <c r="J6357" t="s">
        <v>23805</v>
      </c>
      <c r="K6357" t="s">
        <v>105</v>
      </c>
      <c r="L6357" s="119" t="str">
        <f t="shared" si="396"/>
        <v>NA</v>
      </c>
      <c r="M6357" s="119"/>
      <c r="N6357" s="120" t="str">
        <f t="shared" si="397"/>
        <v>NA</v>
      </c>
      <c r="O6357" s="120"/>
      <c r="P6357"/>
      <c r="Q6357"/>
      <c r="R6357"/>
      <c r="S6357"/>
      <c r="T6357"/>
      <c r="U6357" t="s">
        <v>13916</v>
      </c>
      <c r="V6357" t="s">
        <v>13914</v>
      </c>
      <c r="W6357" t="s">
        <v>13915</v>
      </c>
      <c r="X6357" t="s">
        <v>675</v>
      </c>
      <c r="Y6357" t="s">
        <v>13917</v>
      </c>
      <c r="Z6357" t="s">
        <v>54</v>
      </c>
      <c r="AA6357"/>
      <c r="AB6357" t="s">
        <v>46759</v>
      </c>
      <c r="AC6357" t="s">
        <v>53422</v>
      </c>
      <c r="AD6357" t="s">
        <v>13918</v>
      </c>
      <c r="AE6357" t="s">
        <v>565</v>
      </c>
      <c r="AF6357" s="119" t="str">
        <f t="shared" si="398"/>
        <v>NA</v>
      </c>
      <c r="AG6357" s="119"/>
      <c r="AH6357" s="119"/>
      <c r="AI6357" s="119"/>
      <c r="AJ6357" s="119" t="str">
        <f t="shared" si="399"/>
        <v>NA</v>
      </c>
      <c r="AK6357" s="190"/>
      <c r="AL6357" s="191"/>
    </row>
    <row r="6358" spans="1:38" x14ac:dyDescent="0.25">
      <c r="A6358" t="s">
        <v>23774</v>
      </c>
      <c r="B6358" t="s">
        <v>23772</v>
      </c>
      <c r="C6358" t="s">
        <v>23773</v>
      </c>
      <c r="D6358" t="s">
        <v>748</v>
      </c>
      <c r="E6358" t="s">
        <v>533</v>
      </c>
      <c r="F6358" t="s">
        <v>54</v>
      </c>
      <c r="G6358"/>
      <c r="H6358" t="s">
        <v>47384</v>
      </c>
      <c r="I6358" t="s">
        <v>53927</v>
      </c>
      <c r="J6358" t="s">
        <v>23774</v>
      </c>
      <c r="K6358" t="s">
        <v>105</v>
      </c>
      <c r="L6358" s="119" t="str">
        <f t="shared" si="396"/>
        <v>NA</v>
      </c>
      <c r="M6358" s="119"/>
      <c r="N6358" s="120" t="str">
        <f t="shared" si="397"/>
        <v>NA</v>
      </c>
      <c r="O6358" s="120"/>
      <c r="P6358"/>
      <c r="Q6358"/>
      <c r="R6358"/>
      <c r="S6358"/>
      <c r="T6358"/>
      <c r="U6358" t="s">
        <v>12786</v>
      </c>
      <c r="V6358" t="s">
        <v>12784</v>
      </c>
      <c r="W6358" t="s">
        <v>12785</v>
      </c>
      <c r="X6358" t="s">
        <v>675</v>
      </c>
      <c r="Y6358" t="s">
        <v>12787</v>
      </c>
      <c r="Z6358" t="s">
        <v>54</v>
      </c>
      <c r="AA6358"/>
      <c r="AB6358" t="s">
        <v>46760</v>
      </c>
      <c r="AC6358" t="s">
        <v>53423</v>
      </c>
      <c r="AD6358" t="s">
        <v>12786</v>
      </c>
      <c r="AE6358" t="s">
        <v>565</v>
      </c>
      <c r="AF6358" s="119" t="str">
        <f t="shared" si="398"/>
        <v>NA</v>
      </c>
      <c r="AG6358" s="119"/>
      <c r="AH6358" s="119"/>
      <c r="AI6358" s="119"/>
      <c r="AJ6358" s="119" t="str">
        <f t="shared" si="399"/>
        <v>NA</v>
      </c>
      <c r="AK6358" s="190"/>
      <c r="AL6358" s="191"/>
    </row>
    <row r="6359" spans="1:38" x14ac:dyDescent="0.25">
      <c r="A6359" t="s">
        <v>23748</v>
      </c>
      <c r="B6359" t="s">
        <v>23746</v>
      </c>
      <c r="C6359" t="s">
        <v>23747</v>
      </c>
      <c r="D6359" t="s">
        <v>748</v>
      </c>
      <c r="E6359" t="s">
        <v>533</v>
      </c>
      <c r="F6359" t="s">
        <v>54</v>
      </c>
      <c r="G6359"/>
      <c r="H6359" t="s">
        <v>47384</v>
      </c>
      <c r="I6359" t="s">
        <v>53927</v>
      </c>
      <c r="J6359" t="s">
        <v>23749</v>
      </c>
      <c r="K6359" t="s">
        <v>105</v>
      </c>
      <c r="L6359" s="119" t="str">
        <f t="shared" si="396"/>
        <v>NA</v>
      </c>
      <c r="M6359" s="119"/>
      <c r="N6359" s="120" t="str">
        <f t="shared" si="397"/>
        <v>NA</v>
      </c>
      <c r="O6359" s="120"/>
      <c r="P6359"/>
      <c r="Q6359"/>
      <c r="R6359"/>
      <c r="S6359"/>
      <c r="T6359"/>
      <c r="U6359" t="s">
        <v>20531</v>
      </c>
      <c r="V6359" t="s">
        <v>20529</v>
      </c>
      <c r="W6359" t="s">
        <v>20530</v>
      </c>
      <c r="X6359" t="s">
        <v>675</v>
      </c>
      <c r="Y6359" t="s">
        <v>20532</v>
      </c>
      <c r="Z6359" t="s">
        <v>54</v>
      </c>
      <c r="AA6359"/>
      <c r="AB6359" t="s">
        <v>46761</v>
      </c>
      <c r="AC6359" t="s">
        <v>53424</v>
      </c>
      <c r="AD6359" t="s">
        <v>20531</v>
      </c>
      <c r="AE6359" t="s">
        <v>565</v>
      </c>
      <c r="AF6359" s="119" t="str">
        <f t="shared" si="398"/>
        <v>NA</v>
      </c>
      <c r="AG6359" s="119"/>
      <c r="AH6359" s="119"/>
      <c r="AI6359" s="119"/>
      <c r="AJ6359" s="119" t="str">
        <f t="shared" si="399"/>
        <v>NA</v>
      </c>
      <c r="AK6359" s="190"/>
      <c r="AL6359" s="191"/>
    </row>
    <row r="6360" spans="1:38" x14ac:dyDescent="0.25">
      <c r="A6360" t="s">
        <v>25163</v>
      </c>
      <c r="B6360" t="s">
        <v>25162</v>
      </c>
      <c r="C6360" t="s">
        <v>23747</v>
      </c>
      <c r="D6360" t="s">
        <v>748</v>
      </c>
      <c r="E6360" t="s">
        <v>533</v>
      </c>
      <c r="F6360" t="s">
        <v>54</v>
      </c>
      <c r="G6360"/>
      <c r="H6360" t="s">
        <v>47384</v>
      </c>
      <c r="I6360" t="s">
        <v>53927</v>
      </c>
      <c r="J6360" t="s">
        <v>25164</v>
      </c>
      <c r="K6360" t="s">
        <v>105</v>
      </c>
      <c r="L6360" s="119" t="str">
        <f t="shared" si="396"/>
        <v>NA</v>
      </c>
      <c r="M6360" s="119"/>
      <c r="N6360" s="120" t="str">
        <f t="shared" si="397"/>
        <v>NA</v>
      </c>
      <c r="O6360" s="120"/>
      <c r="P6360"/>
      <c r="Q6360"/>
      <c r="R6360"/>
      <c r="S6360"/>
      <c r="T6360"/>
      <c r="U6360" t="s">
        <v>14047</v>
      </c>
      <c r="V6360" t="s">
        <v>14045</v>
      </c>
      <c r="W6360" t="s">
        <v>14046</v>
      </c>
      <c r="X6360" t="s">
        <v>675</v>
      </c>
      <c r="Y6360" t="s">
        <v>14048</v>
      </c>
      <c r="Z6360" t="s">
        <v>54</v>
      </c>
      <c r="AA6360"/>
      <c r="AB6360" t="s">
        <v>46762</v>
      </c>
      <c r="AC6360" t="s">
        <v>53425</v>
      </c>
      <c r="AD6360" t="s">
        <v>14047</v>
      </c>
      <c r="AE6360" t="s">
        <v>565</v>
      </c>
      <c r="AF6360" s="119" t="str">
        <f t="shared" si="398"/>
        <v>NA</v>
      </c>
      <c r="AG6360" s="119"/>
      <c r="AH6360" s="119"/>
      <c r="AI6360" s="119"/>
      <c r="AJ6360" s="119" t="str">
        <f t="shared" si="399"/>
        <v>NA</v>
      </c>
      <c r="AK6360" s="190"/>
      <c r="AL6360" s="191"/>
    </row>
    <row r="6361" spans="1:38" x14ac:dyDescent="0.25">
      <c r="A6361" t="s">
        <v>23744</v>
      </c>
      <c r="B6361" t="s">
        <v>23742</v>
      </c>
      <c r="C6361" t="s">
        <v>23743</v>
      </c>
      <c r="D6361" t="s">
        <v>748</v>
      </c>
      <c r="E6361" t="s">
        <v>533</v>
      </c>
      <c r="F6361" t="s">
        <v>54</v>
      </c>
      <c r="G6361"/>
      <c r="H6361" t="s">
        <v>47384</v>
      </c>
      <c r="I6361" t="s">
        <v>53927</v>
      </c>
      <c r="J6361" t="s">
        <v>23745</v>
      </c>
      <c r="K6361" t="s">
        <v>105</v>
      </c>
      <c r="L6361" s="119" t="str">
        <f t="shared" si="396"/>
        <v>NA</v>
      </c>
      <c r="M6361" s="119"/>
      <c r="N6361" s="120" t="str">
        <f t="shared" si="397"/>
        <v>NA</v>
      </c>
      <c r="O6361" s="120"/>
      <c r="P6361"/>
      <c r="Q6361"/>
      <c r="R6361"/>
      <c r="S6361"/>
      <c r="T6361"/>
      <c r="U6361" t="s">
        <v>18791</v>
      </c>
      <c r="V6361" t="s">
        <v>18789</v>
      </c>
      <c r="W6361" t="s">
        <v>18790</v>
      </c>
      <c r="X6361" t="s">
        <v>675</v>
      </c>
      <c r="Y6361" t="s">
        <v>18792</v>
      </c>
      <c r="Z6361" t="s">
        <v>54</v>
      </c>
      <c r="AA6361"/>
      <c r="AB6361" t="s">
        <v>46763</v>
      </c>
      <c r="AC6361" t="s">
        <v>53426</v>
      </c>
      <c r="AD6361"/>
      <c r="AE6361" t="s">
        <v>565</v>
      </c>
      <c r="AF6361" s="119" t="str">
        <f t="shared" si="398"/>
        <v>NA</v>
      </c>
      <c r="AG6361" s="119"/>
      <c r="AH6361" s="119"/>
      <c r="AI6361" s="119"/>
      <c r="AJ6361" s="119" t="str">
        <f t="shared" si="399"/>
        <v>NA</v>
      </c>
      <c r="AK6361" s="190"/>
      <c r="AL6361" s="191"/>
    </row>
    <row r="6362" spans="1:38" x14ac:dyDescent="0.25">
      <c r="A6362" t="s">
        <v>25098</v>
      </c>
      <c r="B6362" t="s">
        <v>25097</v>
      </c>
      <c r="C6362" t="s">
        <v>23743</v>
      </c>
      <c r="D6362" t="s">
        <v>748</v>
      </c>
      <c r="E6362" t="s">
        <v>533</v>
      </c>
      <c r="F6362" t="s">
        <v>54</v>
      </c>
      <c r="G6362"/>
      <c r="H6362" t="s">
        <v>47384</v>
      </c>
      <c r="I6362" t="s">
        <v>53927</v>
      </c>
      <c r="J6362" t="s">
        <v>25099</v>
      </c>
      <c r="K6362" t="s">
        <v>105</v>
      </c>
      <c r="L6362" s="119" t="str">
        <f t="shared" si="396"/>
        <v>NA</v>
      </c>
      <c r="M6362" s="119"/>
      <c r="N6362" s="120" t="str">
        <f t="shared" si="397"/>
        <v>NA</v>
      </c>
      <c r="O6362" s="120"/>
      <c r="P6362"/>
      <c r="Q6362"/>
      <c r="R6362"/>
      <c r="S6362"/>
      <c r="T6362"/>
      <c r="U6362" t="s">
        <v>16073</v>
      </c>
      <c r="V6362" t="s">
        <v>16071</v>
      </c>
      <c r="W6362" t="s">
        <v>16072</v>
      </c>
      <c r="X6362" t="s">
        <v>675</v>
      </c>
      <c r="Y6362" t="s">
        <v>16074</v>
      </c>
      <c r="Z6362" t="s">
        <v>54</v>
      </c>
      <c r="AA6362"/>
      <c r="AB6362" t="s">
        <v>46764</v>
      </c>
      <c r="AC6362" t="s">
        <v>53427</v>
      </c>
      <c r="AD6362" t="s">
        <v>16075</v>
      </c>
      <c r="AE6362" t="s">
        <v>565</v>
      </c>
      <c r="AF6362" s="119" t="str">
        <f t="shared" si="398"/>
        <v>NA</v>
      </c>
      <c r="AG6362" s="119"/>
      <c r="AH6362" s="119"/>
      <c r="AI6362" s="119"/>
      <c r="AJ6362" s="119" t="str">
        <f t="shared" si="399"/>
        <v>NA</v>
      </c>
      <c r="AK6362" s="190"/>
      <c r="AL6362" s="191"/>
    </row>
    <row r="6363" spans="1:38" x14ac:dyDescent="0.25">
      <c r="A6363" t="s">
        <v>24373</v>
      </c>
      <c r="B6363" t="s">
        <v>24371</v>
      </c>
      <c r="C6363" t="s">
        <v>24372</v>
      </c>
      <c r="D6363" t="s">
        <v>748</v>
      </c>
      <c r="E6363" t="s">
        <v>533</v>
      </c>
      <c r="F6363" t="s">
        <v>54</v>
      </c>
      <c r="G6363"/>
      <c r="H6363" t="s">
        <v>47384</v>
      </c>
      <c r="I6363" t="s">
        <v>53927</v>
      </c>
      <c r="J6363" t="s">
        <v>24373</v>
      </c>
      <c r="K6363" t="s">
        <v>105</v>
      </c>
      <c r="L6363" s="119" t="str">
        <f t="shared" si="396"/>
        <v>NA</v>
      </c>
      <c r="M6363" s="119"/>
      <c r="N6363" s="120" t="str">
        <f t="shared" si="397"/>
        <v>NA</v>
      </c>
      <c r="O6363" s="120"/>
      <c r="P6363"/>
      <c r="Q6363"/>
      <c r="R6363"/>
      <c r="S6363"/>
      <c r="T6363"/>
      <c r="U6363" t="s">
        <v>14438</v>
      </c>
      <c r="V6363" t="s">
        <v>14436</v>
      </c>
      <c r="W6363" t="s">
        <v>14437</v>
      </c>
      <c r="X6363" t="s">
        <v>675</v>
      </c>
      <c r="Y6363" t="s">
        <v>5207</v>
      </c>
      <c r="Z6363" t="s">
        <v>54</v>
      </c>
      <c r="AA6363"/>
      <c r="AB6363" t="s">
        <v>46765</v>
      </c>
      <c r="AC6363" t="s">
        <v>53428</v>
      </c>
      <c r="AD6363" t="s">
        <v>14438</v>
      </c>
      <c r="AE6363" t="s">
        <v>565</v>
      </c>
      <c r="AF6363" s="119" t="str">
        <f t="shared" si="398"/>
        <v>NA</v>
      </c>
      <c r="AG6363" s="119"/>
      <c r="AH6363" s="119"/>
      <c r="AI6363" s="119"/>
      <c r="AJ6363" s="119" t="str">
        <f t="shared" si="399"/>
        <v>NA</v>
      </c>
      <c r="AK6363" s="190"/>
      <c r="AL6363" s="191"/>
    </row>
    <row r="6364" spans="1:38" x14ac:dyDescent="0.25">
      <c r="A6364" t="s">
        <v>24306</v>
      </c>
      <c r="B6364" t="s">
        <v>24304</v>
      </c>
      <c r="C6364" t="s">
        <v>24305</v>
      </c>
      <c r="D6364" t="s">
        <v>748</v>
      </c>
      <c r="E6364" t="s">
        <v>533</v>
      </c>
      <c r="F6364" t="s">
        <v>54</v>
      </c>
      <c r="G6364"/>
      <c r="H6364" t="s">
        <v>47384</v>
      </c>
      <c r="I6364" t="s">
        <v>53927</v>
      </c>
      <c r="J6364" t="s">
        <v>24306</v>
      </c>
      <c r="K6364" t="s">
        <v>105</v>
      </c>
      <c r="L6364" s="119" t="str">
        <f t="shared" si="396"/>
        <v>NA</v>
      </c>
      <c r="M6364" s="119"/>
      <c r="N6364" s="120" t="str">
        <f t="shared" si="397"/>
        <v>NA</v>
      </c>
      <c r="O6364" s="120"/>
      <c r="P6364"/>
      <c r="Q6364"/>
      <c r="R6364"/>
      <c r="S6364"/>
      <c r="T6364"/>
      <c r="U6364" t="s">
        <v>20997</v>
      </c>
      <c r="V6364" t="s">
        <v>20995</v>
      </c>
      <c r="W6364" t="s">
        <v>20996</v>
      </c>
      <c r="X6364" t="s">
        <v>675</v>
      </c>
      <c r="Y6364" t="s">
        <v>5207</v>
      </c>
      <c r="Z6364" t="s">
        <v>54</v>
      </c>
      <c r="AA6364"/>
      <c r="AB6364" t="s">
        <v>46766</v>
      </c>
      <c r="AC6364" t="s">
        <v>53428</v>
      </c>
      <c r="AD6364"/>
      <c r="AE6364" t="s">
        <v>105</v>
      </c>
      <c r="AF6364" s="119" t="str">
        <f t="shared" si="398"/>
        <v>NA</v>
      </c>
      <c r="AG6364" s="119"/>
      <c r="AH6364" s="119"/>
      <c r="AI6364" s="119"/>
      <c r="AJ6364" s="119" t="str">
        <f t="shared" si="399"/>
        <v>NA</v>
      </c>
      <c r="AK6364" s="190"/>
      <c r="AL6364" s="191"/>
    </row>
    <row r="6365" spans="1:38" x14ac:dyDescent="0.25">
      <c r="A6365" t="s">
        <v>24646</v>
      </c>
      <c r="B6365" t="s">
        <v>24644</v>
      </c>
      <c r="C6365" t="s">
        <v>24645</v>
      </c>
      <c r="D6365" t="s">
        <v>748</v>
      </c>
      <c r="E6365" t="s">
        <v>24647</v>
      </c>
      <c r="F6365" t="s">
        <v>54</v>
      </c>
      <c r="G6365"/>
      <c r="H6365" t="s">
        <v>47385</v>
      </c>
      <c r="I6365" t="s">
        <v>53928</v>
      </c>
      <c r="J6365" t="s">
        <v>24648</v>
      </c>
      <c r="K6365" t="s">
        <v>105</v>
      </c>
      <c r="L6365" s="119" t="str">
        <f t="shared" si="396"/>
        <v>NA</v>
      </c>
      <c r="M6365" s="119"/>
      <c r="N6365" s="120" t="str">
        <f t="shared" si="397"/>
        <v>NA</v>
      </c>
      <c r="O6365" s="120"/>
      <c r="P6365"/>
      <c r="Q6365"/>
      <c r="R6365"/>
      <c r="S6365"/>
      <c r="T6365"/>
      <c r="U6365" t="s">
        <v>22443</v>
      </c>
      <c r="V6365" t="s">
        <v>22441</v>
      </c>
      <c r="W6365" t="s">
        <v>22442</v>
      </c>
      <c r="X6365" t="s">
        <v>675</v>
      </c>
      <c r="Y6365" t="s">
        <v>5207</v>
      </c>
      <c r="Z6365" t="s">
        <v>54</v>
      </c>
      <c r="AA6365"/>
      <c r="AB6365" t="s">
        <v>46767</v>
      </c>
      <c r="AC6365" t="s">
        <v>53428</v>
      </c>
      <c r="AD6365" t="s">
        <v>22195</v>
      </c>
      <c r="AE6365" t="s">
        <v>105</v>
      </c>
      <c r="AF6365" s="119" t="str">
        <f t="shared" si="398"/>
        <v>NA</v>
      </c>
      <c r="AG6365" s="119"/>
      <c r="AH6365" s="119"/>
      <c r="AI6365" s="119"/>
      <c r="AJ6365" s="119" t="str">
        <f t="shared" si="399"/>
        <v>NA</v>
      </c>
      <c r="AK6365" s="190"/>
      <c r="AL6365" s="191"/>
    </row>
    <row r="6366" spans="1:38" x14ac:dyDescent="0.25">
      <c r="A6366" t="s">
        <v>24659</v>
      </c>
      <c r="B6366" t="s">
        <v>24658</v>
      </c>
      <c r="C6366" t="s">
        <v>23720</v>
      </c>
      <c r="D6366" t="s">
        <v>748</v>
      </c>
      <c r="E6366" t="s">
        <v>1807</v>
      </c>
      <c r="F6366" t="s">
        <v>54</v>
      </c>
      <c r="G6366"/>
      <c r="H6366" t="s">
        <v>47386</v>
      </c>
      <c r="I6366" t="s">
        <v>53929</v>
      </c>
      <c r="J6366" t="s">
        <v>24660</v>
      </c>
      <c r="K6366" t="s">
        <v>105</v>
      </c>
      <c r="L6366" s="119" t="str">
        <f t="shared" si="396"/>
        <v>NA</v>
      </c>
      <c r="M6366" s="119"/>
      <c r="N6366" s="120" t="str">
        <f t="shared" si="397"/>
        <v>NA</v>
      </c>
      <c r="O6366" s="120"/>
      <c r="P6366"/>
      <c r="Q6366"/>
      <c r="R6366"/>
      <c r="S6366"/>
      <c r="T6366"/>
      <c r="U6366" t="s">
        <v>10680</v>
      </c>
      <c r="V6366" t="s">
        <v>10678</v>
      </c>
      <c r="W6366" t="s">
        <v>10679</v>
      </c>
      <c r="X6366" t="s">
        <v>675</v>
      </c>
      <c r="Y6366" t="s">
        <v>10681</v>
      </c>
      <c r="Z6366" t="s">
        <v>54</v>
      </c>
      <c r="AA6366"/>
      <c r="AB6366" t="s">
        <v>46768</v>
      </c>
      <c r="AC6366" t="s">
        <v>53429</v>
      </c>
      <c r="AD6366"/>
      <c r="AE6366" t="s">
        <v>105</v>
      </c>
      <c r="AF6366" s="119" t="str">
        <f t="shared" si="398"/>
        <v>NA</v>
      </c>
      <c r="AG6366" s="119"/>
      <c r="AH6366" s="119"/>
      <c r="AI6366" s="119"/>
      <c r="AJ6366" s="119" t="str">
        <f t="shared" si="399"/>
        <v>NA</v>
      </c>
      <c r="AK6366" s="190"/>
      <c r="AL6366" s="191"/>
    </row>
    <row r="6367" spans="1:38" x14ac:dyDescent="0.25">
      <c r="A6367" t="s">
        <v>25901</v>
      </c>
      <c r="B6367" t="s">
        <v>25899</v>
      </c>
      <c r="C6367" t="s">
        <v>25900</v>
      </c>
      <c r="D6367" t="s">
        <v>748</v>
      </c>
      <c r="E6367" t="s">
        <v>1807</v>
      </c>
      <c r="F6367" t="s">
        <v>54</v>
      </c>
      <c r="G6367"/>
      <c r="H6367" t="s">
        <v>47387</v>
      </c>
      <c r="I6367" t="s">
        <v>53929</v>
      </c>
      <c r="J6367" t="s">
        <v>25901</v>
      </c>
      <c r="K6367" t="s">
        <v>105</v>
      </c>
      <c r="L6367" s="119" t="str">
        <f t="shared" si="396"/>
        <v>NA</v>
      </c>
      <c r="M6367" s="119"/>
      <c r="N6367" s="120" t="str">
        <f t="shared" si="397"/>
        <v>NA</v>
      </c>
      <c r="O6367" s="120"/>
      <c r="P6367"/>
      <c r="Q6367"/>
      <c r="R6367"/>
      <c r="S6367"/>
      <c r="T6367"/>
      <c r="U6367" t="s">
        <v>10961</v>
      </c>
      <c r="V6367" t="s">
        <v>10959</v>
      </c>
      <c r="W6367" t="s">
        <v>10960</v>
      </c>
      <c r="X6367" t="s">
        <v>675</v>
      </c>
      <c r="Y6367" t="s">
        <v>10962</v>
      </c>
      <c r="Z6367" t="s">
        <v>54</v>
      </c>
      <c r="AA6367"/>
      <c r="AB6367" t="s">
        <v>46769</v>
      </c>
      <c r="AC6367" t="s">
        <v>53430</v>
      </c>
      <c r="AD6367"/>
      <c r="AE6367" t="s">
        <v>105</v>
      </c>
      <c r="AF6367" s="119" t="str">
        <f t="shared" si="398"/>
        <v>NA</v>
      </c>
      <c r="AG6367" s="119"/>
      <c r="AH6367" s="119"/>
      <c r="AI6367" s="119"/>
      <c r="AJ6367" s="119" t="str">
        <f t="shared" si="399"/>
        <v>NA</v>
      </c>
      <c r="AK6367" s="190"/>
      <c r="AL6367" s="191"/>
    </row>
    <row r="6368" spans="1:38" x14ac:dyDescent="0.25">
      <c r="A6368" t="s">
        <v>23756</v>
      </c>
      <c r="B6368" t="s">
        <v>23754</v>
      </c>
      <c r="C6368" t="s">
        <v>23755</v>
      </c>
      <c r="D6368" t="s">
        <v>748</v>
      </c>
      <c r="E6368" t="s">
        <v>548</v>
      </c>
      <c r="F6368" t="s">
        <v>54</v>
      </c>
      <c r="G6368"/>
      <c r="H6368" t="s">
        <v>47388</v>
      </c>
      <c r="I6368" t="s">
        <v>50445</v>
      </c>
      <c r="J6368" t="s">
        <v>23756</v>
      </c>
      <c r="K6368" t="s">
        <v>105</v>
      </c>
      <c r="L6368" s="119" t="str">
        <f t="shared" si="396"/>
        <v>NA</v>
      </c>
      <c r="M6368" s="119"/>
      <c r="N6368" s="120" t="str">
        <f t="shared" si="397"/>
        <v>NA</v>
      </c>
      <c r="O6368" s="120"/>
      <c r="P6368"/>
      <c r="Q6368"/>
      <c r="R6368"/>
      <c r="S6368"/>
      <c r="T6368"/>
      <c r="U6368" t="s">
        <v>21788</v>
      </c>
      <c r="V6368" t="s">
        <v>21786</v>
      </c>
      <c r="W6368" t="s">
        <v>21787</v>
      </c>
      <c r="X6368" t="s">
        <v>675</v>
      </c>
      <c r="Y6368" t="s">
        <v>10962</v>
      </c>
      <c r="Z6368" t="s">
        <v>54</v>
      </c>
      <c r="AA6368"/>
      <c r="AB6368" t="s">
        <v>46769</v>
      </c>
      <c r="AC6368" t="s">
        <v>53430</v>
      </c>
      <c r="AD6368"/>
      <c r="AE6368" t="s">
        <v>105</v>
      </c>
      <c r="AF6368" s="119" t="str">
        <f t="shared" si="398"/>
        <v>NA</v>
      </c>
      <c r="AG6368" s="119"/>
      <c r="AH6368" s="119"/>
      <c r="AI6368" s="119"/>
      <c r="AJ6368" s="119" t="str">
        <f t="shared" si="399"/>
        <v>NA</v>
      </c>
      <c r="AK6368" s="190"/>
      <c r="AL6368" s="191"/>
    </row>
    <row r="6369" spans="1:38" x14ac:dyDescent="0.25">
      <c r="A6369" t="s">
        <v>25335</v>
      </c>
      <c r="B6369" t="s">
        <v>25334</v>
      </c>
      <c r="C6369" t="s">
        <v>23755</v>
      </c>
      <c r="D6369" t="s">
        <v>748</v>
      </c>
      <c r="E6369" t="s">
        <v>548</v>
      </c>
      <c r="F6369" t="s">
        <v>54</v>
      </c>
      <c r="G6369"/>
      <c r="H6369" t="s">
        <v>47388</v>
      </c>
      <c r="I6369" t="s">
        <v>50445</v>
      </c>
      <c r="J6369" t="s">
        <v>25336</v>
      </c>
      <c r="K6369" t="s">
        <v>105</v>
      </c>
      <c r="L6369" s="119" t="str">
        <f t="shared" si="396"/>
        <v>NA</v>
      </c>
      <c r="M6369" s="119"/>
      <c r="N6369" s="120" t="str">
        <f t="shared" si="397"/>
        <v>NA</v>
      </c>
      <c r="O6369" s="120"/>
      <c r="P6369"/>
      <c r="Q6369"/>
      <c r="R6369"/>
      <c r="S6369"/>
      <c r="T6369"/>
      <c r="U6369" t="s">
        <v>16575</v>
      </c>
      <c r="V6369" t="s">
        <v>16573</v>
      </c>
      <c r="W6369" t="s">
        <v>16574</v>
      </c>
      <c r="X6369" t="s">
        <v>675</v>
      </c>
      <c r="Y6369" t="s">
        <v>16576</v>
      </c>
      <c r="Z6369" t="s">
        <v>54</v>
      </c>
      <c r="AA6369"/>
      <c r="AB6369" t="s">
        <v>46770</v>
      </c>
      <c r="AC6369" t="s">
        <v>53431</v>
      </c>
      <c r="AD6369" t="s">
        <v>16575</v>
      </c>
      <c r="AE6369" t="s">
        <v>565</v>
      </c>
      <c r="AF6369" s="119" t="str">
        <f t="shared" si="398"/>
        <v>NA</v>
      </c>
      <c r="AG6369" s="119"/>
      <c r="AH6369" s="119"/>
      <c r="AI6369" s="119"/>
      <c r="AJ6369" s="119" t="str">
        <f t="shared" si="399"/>
        <v>NA</v>
      </c>
      <c r="AK6369" s="190"/>
      <c r="AL6369" s="191"/>
    </row>
    <row r="6370" spans="1:38" x14ac:dyDescent="0.25">
      <c r="A6370" t="s">
        <v>23721</v>
      </c>
      <c r="B6370" t="s">
        <v>23719</v>
      </c>
      <c r="C6370" t="s">
        <v>23720</v>
      </c>
      <c r="D6370" t="s">
        <v>748</v>
      </c>
      <c r="E6370" t="s">
        <v>548</v>
      </c>
      <c r="F6370" t="s">
        <v>54</v>
      </c>
      <c r="G6370"/>
      <c r="H6370" t="s">
        <v>47389</v>
      </c>
      <c r="I6370" t="s">
        <v>50445</v>
      </c>
      <c r="J6370" t="s">
        <v>23722</v>
      </c>
      <c r="K6370" t="s">
        <v>105</v>
      </c>
      <c r="L6370" s="119" t="str">
        <f t="shared" si="396"/>
        <v>NA</v>
      </c>
      <c r="M6370" s="119"/>
      <c r="N6370" s="120" t="str">
        <f t="shared" si="397"/>
        <v>NA</v>
      </c>
      <c r="O6370" s="120"/>
      <c r="P6370"/>
      <c r="Q6370"/>
      <c r="R6370"/>
      <c r="S6370"/>
      <c r="T6370"/>
      <c r="U6370" t="s">
        <v>14957</v>
      </c>
      <c r="V6370" t="s">
        <v>14955</v>
      </c>
      <c r="W6370" t="s">
        <v>14956</v>
      </c>
      <c r="X6370" t="s">
        <v>675</v>
      </c>
      <c r="Y6370" t="s">
        <v>14958</v>
      </c>
      <c r="Z6370" t="s">
        <v>54</v>
      </c>
      <c r="AA6370"/>
      <c r="AB6370" t="s">
        <v>46771</v>
      </c>
      <c r="AC6370" t="s">
        <v>53432</v>
      </c>
      <c r="AD6370"/>
      <c r="AE6370" t="s">
        <v>565</v>
      </c>
      <c r="AF6370" s="119" t="str">
        <f t="shared" si="398"/>
        <v>NA</v>
      </c>
      <c r="AG6370" s="119"/>
      <c r="AH6370" s="119"/>
      <c r="AI6370" s="119"/>
      <c r="AJ6370" s="119" t="str">
        <f t="shared" si="399"/>
        <v>NA</v>
      </c>
      <c r="AK6370" s="190"/>
      <c r="AL6370" s="191"/>
    </row>
    <row r="6371" spans="1:38" x14ac:dyDescent="0.25">
      <c r="A6371" t="s">
        <v>25356</v>
      </c>
      <c r="B6371" t="s">
        <v>25354</v>
      </c>
      <c r="C6371" t="s">
        <v>25355</v>
      </c>
      <c r="D6371" t="s">
        <v>748</v>
      </c>
      <c r="E6371" t="s">
        <v>548</v>
      </c>
      <c r="F6371" t="s">
        <v>54</v>
      </c>
      <c r="G6371"/>
      <c r="H6371" t="s">
        <v>47388</v>
      </c>
      <c r="I6371" t="s">
        <v>50445</v>
      </c>
      <c r="J6371" t="s">
        <v>25357</v>
      </c>
      <c r="K6371" t="s">
        <v>105</v>
      </c>
      <c r="L6371" s="119" t="str">
        <f t="shared" si="396"/>
        <v>NA</v>
      </c>
      <c r="M6371" s="119"/>
      <c r="N6371" s="120" t="str">
        <f t="shared" si="397"/>
        <v>NA</v>
      </c>
      <c r="O6371" s="120"/>
      <c r="P6371"/>
      <c r="Q6371"/>
      <c r="R6371"/>
      <c r="S6371"/>
      <c r="T6371"/>
      <c r="U6371" t="s">
        <v>21095</v>
      </c>
      <c r="V6371" t="s">
        <v>21093</v>
      </c>
      <c r="W6371" t="s">
        <v>21094</v>
      </c>
      <c r="X6371" t="s">
        <v>675</v>
      </c>
      <c r="Y6371" t="s">
        <v>21096</v>
      </c>
      <c r="Z6371" t="s">
        <v>54</v>
      </c>
      <c r="AA6371"/>
      <c r="AB6371" t="s">
        <v>46772</v>
      </c>
      <c r="AC6371" t="s">
        <v>53433</v>
      </c>
      <c r="AD6371"/>
      <c r="AE6371" t="s">
        <v>565</v>
      </c>
      <c r="AF6371" s="119" t="str">
        <f t="shared" si="398"/>
        <v>NA</v>
      </c>
      <c r="AG6371" s="119"/>
      <c r="AH6371" s="119"/>
      <c r="AI6371" s="119"/>
      <c r="AJ6371" s="119" t="str">
        <f t="shared" si="399"/>
        <v>NA</v>
      </c>
      <c r="AK6371" s="190"/>
      <c r="AL6371" s="191"/>
    </row>
    <row r="6372" spans="1:38" x14ac:dyDescent="0.25">
      <c r="A6372" t="s">
        <v>23706</v>
      </c>
      <c r="B6372" t="s">
        <v>23704</v>
      </c>
      <c r="C6372" t="s">
        <v>23705</v>
      </c>
      <c r="D6372" t="s">
        <v>748</v>
      </c>
      <c r="E6372" t="s">
        <v>548</v>
      </c>
      <c r="F6372" t="s">
        <v>54</v>
      </c>
      <c r="G6372"/>
      <c r="H6372" t="s">
        <v>47388</v>
      </c>
      <c r="I6372" t="s">
        <v>50445</v>
      </c>
      <c r="J6372" t="s">
        <v>23707</v>
      </c>
      <c r="K6372" t="s">
        <v>105</v>
      </c>
      <c r="L6372" s="119" t="str">
        <f t="shared" si="396"/>
        <v>NA</v>
      </c>
      <c r="M6372" s="119"/>
      <c r="N6372" s="120" t="str">
        <f t="shared" si="397"/>
        <v>NA</v>
      </c>
      <c r="O6372" s="120"/>
      <c r="P6372"/>
      <c r="Q6372"/>
      <c r="R6372"/>
      <c r="S6372"/>
      <c r="T6372"/>
      <c r="U6372" t="s">
        <v>15015</v>
      </c>
      <c r="V6372" t="s">
        <v>15013</v>
      </c>
      <c r="W6372" t="s">
        <v>15014</v>
      </c>
      <c r="X6372" t="s">
        <v>675</v>
      </c>
      <c r="Y6372" t="s">
        <v>10286</v>
      </c>
      <c r="Z6372" t="s">
        <v>54</v>
      </c>
      <c r="AA6372"/>
      <c r="AB6372" t="s">
        <v>46773</v>
      </c>
      <c r="AC6372" t="s">
        <v>53434</v>
      </c>
      <c r="AD6372"/>
      <c r="AE6372" t="s">
        <v>565</v>
      </c>
      <c r="AF6372" s="119" t="str">
        <f t="shared" si="398"/>
        <v>NA</v>
      </c>
      <c r="AG6372" s="119"/>
      <c r="AH6372" s="119"/>
      <c r="AI6372" s="119"/>
      <c r="AJ6372" s="119" t="str">
        <f t="shared" si="399"/>
        <v>NA</v>
      </c>
      <c r="AK6372" s="190"/>
      <c r="AL6372" s="191"/>
    </row>
    <row r="6373" spans="1:38" x14ac:dyDescent="0.25">
      <c r="A6373" t="s">
        <v>24474</v>
      </c>
      <c r="B6373" t="s">
        <v>24473</v>
      </c>
      <c r="C6373" t="s">
        <v>23705</v>
      </c>
      <c r="D6373" t="s">
        <v>748</v>
      </c>
      <c r="E6373" t="s">
        <v>548</v>
      </c>
      <c r="F6373" t="s">
        <v>54</v>
      </c>
      <c r="G6373"/>
      <c r="H6373" t="s">
        <v>47388</v>
      </c>
      <c r="I6373" t="s">
        <v>50445</v>
      </c>
      <c r="J6373" t="s">
        <v>24475</v>
      </c>
      <c r="K6373" t="s">
        <v>105</v>
      </c>
      <c r="L6373" s="119" t="str">
        <f t="shared" si="396"/>
        <v>NA</v>
      </c>
      <c r="M6373" s="119"/>
      <c r="N6373" s="120" t="str">
        <f t="shared" si="397"/>
        <v>NA</v>
      </c>
      <c r="O6373" s="120"/>
      <c r="P6373"/>
      <c r="Q6373"/>
      <c r="R6373"/>
      <c r="S6373"/>
      <c r="T6373"/>
      <c r="U6373" t="s">
        <v>10285</v>
      </c>
      <c r="V6373" t="s">
        <v>10283</v>
      </c>
      <c r="W6373" t="s">
        <v>10284</v>
      </c>
      <c r="X6373" t="s">
        <v>675</v>
      </c>
      <c r="Y6373" t="s">
        <v>10286</v>
      </c>
      <c r="Z6373" t="s">
        <v>54</v>
      </c>
      <c r="AA6373"/>
      <c r="AB6373" t="s">
        <v>46774</v>
      </c>
      <c r="AC6373" t="s">
        <v>53434</v>
      </c>
      <c r="AD6373" t="s">
        <v>10287</v>
      </c>
      <c r="AE6373" t="s">
        <v>105</v>
      </c>
      <c r="AF6373" s="119" t="str">
        <f t="shared" si="398"/>
        <v>NA</v>
      </c>
      <c r="AG6373" s="119"/>
      <c r="AH6373" s="119"/>
      <c r="AI6373" s="119"/>
      <c r="AJ6373" s="119" t="str">
        <f t="shared" si="399"/>
        <v>NA</v>
      </c>
      <c r="AK6373" s="190"/>
      <c r="AL6373" s="191"/>
    </row>
    <row r="6374" spans="1:38" x14ac:dyDescent="0.25">
      <c r="A6374" t="s">
        <v>25593</v>
      </c>
      <c r="B6374" t="s">
        <v>25592</v>
      </c>
      <c r="C6374" t="s">
        <v>23776</v>
      </c>
      <c r="D6374" t="s">
        <v>748</v>
      </c>
      <c r="E6374" t="s">
        <v>548</v>
      </c>
      <c r="F6374" t="s">
        <v>54</v>
      </c>
      <c r="G6374"/>
      <c r="H6374" t="s">
        <v>47388</v>
      </c>
      <c r="I6374" t="s">
        <v>50445</v>
      </c>
      <c r="J6374" t="s">
        <v>25594</v>
      </c>
      <c r="K6374" t="s">
        <v>105</v>
      </c>
      <c r="L6374" s="119" t="str">
        <f t="shared" si="396"/>
        <v>NA</v>
      </c>
      <c r="M6374" s="119"/>
      <c r="N6374" s="120" t="str">
        <f t="shared" si="397"/>
        <v>NA</v>
      </c>
      <c r="O6374" s="120"/>
      <c r="P6374"/>
      <c r="Q6374"/>
      <c r="R6374"/>
      <c r="S6374"/>
      <c r="T6374"/>
      <c r="U6374" t="s">
        <v>15449</v>
      </c>
      <c r="V6374" t="s">
        <v>15447</v>
      </c>
      <c r="W6374" t="s">
        <v>15448</v>
      </c>
      <c r="X6374" t="s">
        <v>675</v>
      </c>
      <c r="Y6374" t="s">
        <v>5180</v>
      </c>
      <c r="Z6374" t="s">
        <v>54</v>
      </c>
      <c r="AA6374"/>
      <c r="AB6374" t="s">
        <v>46775</v>
      </c>
      <c r="AC6374" t="s">
        <v>53435</v>
      </c>
      <c r="AD6374" t="s">
        <v>15450</v>
      </c>
      <c r="AE6374" t="s">
        <v>565</v>
      </c>
      <c r="AF6374" s="119" t="str">
        <f t="shared" si="398"/>
        <v>NA</v>
      </c>
      <c r="AG6374" s="119"/>
      <c r="AH6374" s="119"/>
      <c r="AI6374" s="119"/>
      <c r="AJ6374" s="119" t="str">
        <f t="shared" si="399"/>
        <v>NA</v>
      </c>
      <c r="AK6374" s="190"/>
      <c r="AL6374" s="191"/>
    </row>
    <row r="6375" spans="1:38" x14ac:dyDescent="0.25">
      <c r="A6375" t="s">
        <v>23777</v>
      </c>
      <c r="B6375" t="s">
        <v>23775</v>
      </c>
      <c r="C6375" t="s">
        <v>23776</v>
      </c>
      <c r="D6375" t="s">
        <v>748</v>
      </c>
      <c r="E6375" t="s">
        <v>548</v>
      </c>
      <c r="F6375" t="s">
        <v>54</v>
      </c>
      <c r="G6375"/>
      <c r="H6375" t="s">
        <v>47388</v>
      </c>
      <c r="I6375" t="s">
        <v>50445</v>
      </c>
      <c r="J6375" t="s">
        <v>23778</v>
      </c>
      <c r="K6375" t="s">
        <v>105</v>
      </c>
      <c r="L6375" s="119" t="str">
        <f t="shared" si="396"/>
        <v>NA</v>
      </c>
      <c r="M6375" s="119"/>
      <c r="N6375" s="120" t="str">
        <f t="shared" si="397"/>
        <v>NA</v>
      </c>
      <c r="O6375" s="120"/>
      <c r="P6375"/>
      <c r="Q6375"/>
      <c r="R6375"/>
      <c r="S6375"/>
      <c r="T6375"/>
      <c r="U6375" t="s">
        <v>19183</v>
      </c>
      <c r="V6375" t="s">
        <v>19181</v>
      </c>
      <c r="W6375" t="s">
        <v>19182</v>
      </c>
      <c r="X6375" t="s">
        <v>675</v>
      </c>
      <c r="Y6375" t="s">
        <v>5180</v>
      </c>
      <c r="Z6375" t="s">
        <v>54</v>
      </c>
      <c r="AA6375"/>
      <c r="AB6375" t="s">
        <v>46775</v>
      </c>
      <c r="AC6375" t="s">
        <v>53435</v>
      </c>
      <c r="AD6375" t="s">
        <v>19183</v>
      </c>
      <c r="AE6375" t="s">
        <v>565</v>
      </c>
      <c r="AF6375" s="119" t="str">
        <f t="shared" si="398"/>
        <v>NA</v>
      </c>
      <c r="AG6375" s="119"/>
      <c r="AH6375" s="119"/>
      <c r="AI6375" s="119"/>
      <c r="AJ6375" s="119" t="str">
        <f t="shared" si="399"/>
        <v>NA</v>
      </c>
      <c r="AK6375" s="190"/>
      <c r="AL6375" s="191"/>
    </row>
    <row r="6376" spans="1:38" x14ac:dyDescent="0.25">
      <c r="A6376" t="s">
        <v>23871</v>
      </c>
      <c r="B6376" t="s">
        <v>23869</v>
      </c>
      <c r="C6376" t="s">
        <v>23870</v>
      </c>
      <c r="D6376" t="s">
        <v>748</v>
      </c>
      <c r="E6376" t="s">
        <v>548</v>
      </c>
      <c r="F6376" t="s">
        <v>54</v>
      </c>
      <c r="G6376"/>
      <c r="H6376" t="s">
        <v>47388</v>
      </c>
      <c r="I6376" t="s">
        <v>50445</v>
      </c>
      <c r="J6376" t="s">
        <v>23872</v>
      </c>
      <c r="K6376" t="s">
        <v>105</v>
      </c>
      <c r="L6376" s="119" t="str">
        <f t="shared" si="396"/>
        <v>NA</v>
      </c>
      <c r="M6376" s="119"/>
      <c r="N6376" s="120" t="str">
        <f t="shared" si="397"/>
        <v>NA</v>
      </c>
      <c r="O6376" s="120"/>
      <c r="P6376"/>
      <c r="Q6376"/>
      <c r="R6376"/>
      <c r="S6376"/>
      <c r="T6376"/>
      <c r="U6376" t="s">
        <v>15453</v>
      </c>
      <c r="V6376" t="s">
        <v>15451</v>
      </c>
      <c r="W6376" t="s">
        <v>15452</v>
      </c>
      <c r="X6376" t="s">
        <v>675</v>
      </c>
      <c r="Y6376" t="s">
        <v>5180</v>
      </c>
      <c r="Z6376" t="s">
        <v>54</v>
      </c>
      <c r="AA6376"/>
      <c r="AB6376" t="s">
        <v>46775</v>
      </c>
      <c r="AC6376" t="s">
        <v>53435</v>
      </c>
      <c r="AD6376" t="s">
        <v>15453</v>
      </c>
      <c r="AE6376" t="s">
        <v>565</v>
      </c>
      <c r="AF6376" s="119" t="str">
        <f t="shared" si="398"/>
        <v>NA</v>
      </c>
      <c r="AG6376" s="119"/>
      <c r="AH6376" s="119"/>
      <c r="AI6376" s="119"/>
      <c r="AJ6376" s="119" t="str">
        <f t="shared" si="399"/>
        <v>NA</v>
      </c>
      <c r="AK6376" s="190"/>
      <c r="AL6376" s="191"/>
    </row>
    <row r="6377" spans="1:38" x14ac:dyDescent="0.25">
      <c r="A6377" t="s">
        <v>23656</v>
      </c>
      <c r="B6377" t="s">
        <v>23654</v>
      </c>
      <c r="C6377" t="s">
        <v>23655</v>
      </c>
      <c r="D6377" t="s">
        <v>748</v>
      </c>
      <c r="E6377" t="s">
        <v>548</v>
      </c>
      <c r="F6377" t="s">
        <v>54</v>
      </c>
      <c r="G6377"/>
      <c r="H6377" t="s">
        <v>47388</v>
      </c>
      <c r="I6377" t="s">
        <v>50445</v>
      </c>
      <c r="J6377" t="s">
        <v>23657</v>
      </c>
      <c r="K6377" t="s">
        <v>105</v>
      </c>
      <c r="L6377" s="119" t="str">
        <f t="shared" si="396"/>
        <v>NA</v>
      </c>
      <c r="M6377" s="119"/>
      <c r="N6377" s="120" t="str">
        <f t="shared" si="397"/>
        <v>NA</v>
      </c>
      <c r="O6377" s="120"/>
      <c r="P6377"/>
      <c r="Q6377"/>
      <c r="R6377"/>
      <c r="S6377"/>
      <c r="T6377"/>
      <c r="U6377" t="s">
        <v>22569</v>
      </c>
      <c r="V6377" t="s">
        <v>22568</v>
      </c>
      <c r="W6377" t="s">
        <v>10700</v>
      </c>
      <c r="X6377" t="s">
        <v>675</v>
      </c>
      <c r="Y6377" t="s">
        <v>22570</v>
      </c>
      <c r="Z6377" t="s">
        <v>54</v>
      </c>
      <c r="AA6377"/>
      <c r="AB6377" t="s">
        <v>46776</v>
      </c>
      <c r="AC6377" t="s">
        <v>53436</v>
      </c>
      <c r="AD6377" t="s">
        <v>22571</v>
      </c>
      <c r="AE6377" t="s">
        <v>565</v>
      </c>
      <c r="AF6377" s="119" t="str">
        <f t="shared" si="398"/>
        <v>NA</v>
      </c>
      <c r="AG6377" s="119"/>
      <c r="AH6377" s="119"/>
      <c r="AI6377" s="119"/>
      <c r="AJ6377" s="119" t="str">
        <f t="shared" si="399"/>
        <v>NA</v>
      </c>
      <c r="AK6377" s="190"/>
      <c r="AL6377" s="191"/>
    </row>
    <row r="6378" spans="1:38" x14ac:dyDescent="0.25">
      <c r="A6378" t="s">
        <v>26637</v>
      </c>
      <c r="B6378" t="s">
        <v>26635</v>
      </c>
      <c r="C6378" t="s">
        <v>26636</v>
      </c>
      <c r="D6378" t="s">
        <v>748</v>
      </c>
      <c r="E6378" t="s">
        <v>548</v>
      </c>
      <c r="F6378" t="s">
        <v>54</v>
      </c>
      <c r="G6378"/>
      <c r="H6378" t="s">
        <v>47388</v>
      </c>
      <c r="I6378" t="s">
        <v>50445</v>
      </c>
      <c r="J6378"/>
      <c r="K6378" t="s">
        <v>105</v>
      </c>
      <c r="L6378" s="119" t="str">
        <f t="shared" si="396"/>
        <v>NA</v>
      </c>
      <c r="M6378" s="119"/>
      <c r="N6378" s="120" t="str">
        <f t="shared" si="397"/>
        <v>NA</v>
      </c>
      <c r="O6378" s="120"/>
      <c r="P6378"/>
      <c r="Q6378"/>
      <c r="R6378"/>
      <c r="S6378"/>
      <c r="T6378"/>
      <c r="U6378" t="s">
        <v>6937</v>
      </c>
      <c r="V6378" t="s">
        <v>6935</v>
      </c>
      <c r="W6378" t="s">
        <v>6936</v>
      </c>
      <c r="X6378" t="s">
        <v>675</v>
      </c>
      <c r="Y6378" t="s">
        <v>6938</v>
      </c>
      <c r="Z6378" t="s">
        <v>54</v>
      </c>
      <c r="AA6378"/>
      <c r="AB6378" t="s">
        <v>46777</v>
      </c>
      <c r="AC6378" t="s">
        <v>53437</v>
      </c>
      <c r="AD6378"/>
      <c r="AE6378" t="s">
        <v>105</v>
      </c>
      <c r="AF6378" s="119" t="str">
        <f t="shared" si="398"/>
        <v>NA</v>
      </c>
      <c r="AG6378" s="119"/>
      <c r="AH6378" s="119"/>
      <c r="AI6378" s="119"/>
      <c r="AJ6378" s="119" t="str">
        <f t="shared" si="399"/>
        <v>NA</v>
      </c>
      <c r="AK6378" s="190"/>
      <c r="AL6378" s="191"/>
    </row>
    <row r="6379" spans="1:38" x14ac:dyDescent="0.25">
      <c r="A6379" t="s">
        <v>24401</v>
      </c>
      <c r="B6379" t="s">
        <v>24399</v>
      </c>
      <c r="C6379" t="s">
        <v>24400</v>
      </c>
      <c r="D6379" t="s">
        <v>748</v>
      </c>
      <c r="E6379" t="s">
        <v>548</v>
      </c>
      <c r="F6379" t="s">
        <v>54</v>
      </c>
      <c r="G6379"/>
      <c r="H6379" t="s">
        <v>47388</v>
      </c>
      <c r="I6379" t="s">
        <v>50445</v>
      </c>
      <c r="J6379" t="s">
        <v>24402</v>
      </c>
      <c r="K6379" t="s">
        <v>105</v>
      </c>
      <c r="L6379" s="119" t="str">
        <f t="shared" si="396"/>
        <v>NA</v>
      </c>
      <c r="M6379" s="119"/>
      <c r="N6379" s="120" t="str">
        <f t="shared" si="397"/>
        <v>NA</v>
      </c>
      <c r="O6379" s="120"/>
      <c r="P6379"/>
      <c r="Q6379"/>
      <c r="R6379"/>
      <c r="S6379"/>
      <c r="T6379"/>
      <c r="U6379" t="s">
        <v>18281</v>
      </c>
      <c r="V6379" t="s">
        <v>18279</v>
      </c>
      <c r="W6379" t="s">
        <v>18280</v>
      </c>
      <c r="X6379" t="s">
        <v>675</v>
      </c>
      <c r="Y6379" t="s">
        <v>18282</v>
      </c>
      <c r="Z6379" t="s">
        <v>54</v>
      </c>
      <c r="AA6379"/>
      <c r="AB6379" t="s">
        <v>46778</v>
      </c>
      <c r="AC6379" t="s">
        <v>53438</v>
      </c>
      <c r="AD6379" t="s">
        <v>18283</v>
      </c>
      <c r="AE6379" t="s">
        <v>565</v>
      </c>
      <c r="AF6379" s="119" t="str">
        <f t="shared" si="398"/>
        <v>NA</v>
      </c>
      <c r="AG6379" s="119"/>
      <c r="AH6379" s="119"/>
      <c r="AI6379" s="119"/>
      <c r="AJ6379" s="119" t="str">
        <f t="shared" si="399"/>
        <v>NA</v>
      </c>
      <c r="AK6379" s="190"/>
      <c r="AL6379" s="191"/>
    </row>
    <row r="6380" spans="1:38" x14ac:dyDescent="0.25">
      <c r="A6380" t="s">
        <v>24559</v>
      </c>
      <c r="B6380" t="s">
        <v>24557</v>
      </c>
      <c r="C6380" t="s">
        <v>24558</v>
      </c>
      <c r="D6380" t="s">
        <v>748</v>
      </c>
      <c r="E6380" t="s">
        <v>548</v>
      </c>
      <c r="F6380" t="s">
        <v>54</v>
      </c>
      <c r="G6380"/>
      <c r="H6380" t="s">
        <v>47388</v>
      </c>
      <c r="I6380" t="s">
        <v>50445</v>
      </c>
      <c r="J6380" t="s">
        <v>24560</v>
      </c>
      <c r="K6380" t="s">
        <v>105</v>
      </c>
      <c r="L6380" s="119" t="str">
        <f t="shared" si="396"/>
        <v>NA</v>
      </c>
      <c r="M6380" s="119"/>
      <c r="N6380" s="120" t="str">
        <f t="shared" si="397"/>
        <v>NA</v>
      </c>
      <c r="O6380" s="120"/>
      <c r="P6380"/>
      <c r="Q6380"/>
      <c r="R6380"/>
      <c r="S6380"/>
      <c r="T6380"/>
      <c r="U6380" t="s">
        <v>22190</v>
      </c>
      <c r="V6380" t="s">
        <v>22188</v>
      </c>
      <c r="W6380" t="s">
        <v>22189</v>
      </c>
      <c r="X6380" t="s">
        <v>675</v>
      </c>
      <c r="Y6380" t="s">
        <v>18282</v>
      </c>
      <c r="Z6380" t="s">
        <v>54</v>
      </c>
      <c r="AA6380"/>
      <c r="AB6380" t="s">
        <v>46779</v>
      </c>
      <c r="AC6380" t="s">
        <v>53438</v>
      </c>
      <c r="AD6380" t="s">
        <v>22191</v>
      </c>
      <c r="AE6380" t="s">
        <v>105</v>
      </c>
      <c r="AF6380" s="119" t="str">
        <f t="shared" si="398"/>
        <v>NA</v>
      </c>
      <c r="AG6380" s="119"/>
      <c r="AH6380" s="119"/>
      <c r="AI6380" s="119"/>
      <c r="AJ6380" s="119" t="str">
        <f t="shared" si="399"/>
        <v>NA</v>
      </c>
      <c r="AK6380" s="190"/>
      <c r="AL6380" s="191"/>
    </row>
    <row r="6381" spans="1:38" x14ac:dyDescent="0.25">
      <c r="A6381" t="s">
        <v>25147</v>
      </c>
      <c r="B6381" t="s">
        <v>25145</v>
      </c>
      <c r="C6381" t="s">
        <v>25146</v>
      </c>
      <c r="D6381" t="s">
        <v>748</v>
      </c>
      <c r="E6381" t="s">
        <v>548</v>
      </c>
      <c r="F6381" t="s">
        <v>54</v>
      </c>
      <c r="G6381"/>
      <c r="H6381" t="s">
        <v>47388</v>
      </c>
      <c r="I6381" t="s">
        <v>50445</v>
      </c>
      <c r="J6381" t="s">
        <v>25148</v>
      </c>
      <c r="K6381" t="s">
        <v>105</v>
      </c>
      <c r="L6381" s="119" t="str">
        <f t="shared" si="396"/>
        <v>NA</v>
      </c>
      <c r="M6381" s="119"/>
      <c r="N6381" s="120" t="str">
        <f t="shared" si="397"/>
        <v>NA</v>
      </c>
      <c r="O6381" s="120"/>
      <c r="P6381"/>
      <c r="Q6381"/>
      <c r="R6381"/>
      <c r="S6381"/>
      <c r="T6381"/>
      <c r="U6381" t="s">
        <v>10884</v>
      </c>
      <c r="V6381" t="s">
        <v>10883</v>
      </c>
      <c r="W6381" t="s">
        <v>7752</v>
      </c>
      <c r="X6381" t="s">
        <v>675</v>
      </c>
      <c r="Y6381" t="s">
        <v>10885</v>
      </c>
      <c r="Z6381" t="s">
        <v>54</v>
      </c>
      <c r="AA6381"/>
      <c r="AB6381" t="s">
        <v>46780</v>
      </c>
      <c r="AC6381" t="s">
        <v>53439</v>
      </c>
      <c r="AD6381"/>
      <c r="AE6381" t="s">
        <v>565</v>
      </c>
      <c r="AF6381" s="119" t="str">
        <f t="shared" si="398"/>
        <v>NA</v>
      </c>
      <c r="AG6381" s="119"/>
      <c r="AH6381" s="119"/>
      <c r="AI6381" s="119"/>
      <c r="AJ6381" s="119" t="str">
        <f t="shared" si="399"/>
        <v>NA</v>
      </c>
      <c r="AK6381" s="190"/>
      <c r="AL6381" s="191"/>
    </row>
    <row r="6382" spans="1:38" x14ac:dyDescent="0.25">
      <c r="A6382" t="s">
        <v>25249</v>
      </c>
      <c r="B6382" t="s">
        <v>25247</v>
      </c>
      <c r="C6382" t="s">
        <v>25248</v>
      </c>
      <c r="D6382" t="s">
        <v>748</v>
      </c>
      <c r="E6382" t="s">
        <v>548</v>
      </c>
      <c r="F6382" t="s">
        <v>54</v>
      </c>
      <c r="G6382"/>
      <c r="H6382" t="s">
        <v>47388</v>
      </c>
      <c r="I6382" t="s">
        <v>50445</v>
      </c>
      <c r="J6382" t="s">
        <v>25250</v>
      </c>
      <c r="K6382" t="s">
        <v>105</v>
      </c>
      <c r="L6382" s="119" t="str">
        <f t="shared" si="396"/>
        <v>NA</v>
      </c>
      <c r="M6382" s="119"/>
      <c r="N6382" s="120" t="str">
        <f t="shared" si="397"/>
        <v>NA</v>
      </c>
      <c r="O6382" s="120"/>
      <c r="P6382"/>
      <c r="Q6382"/>
      <c r="R6382"/>
      <c r="S6382"/>
      <c r="T6382"/>
      <c r="U6382" t="s">
        <v>11089</v>
      </c>
      <c r="V6382" t="s">
        <v>11088</v>
      </c>
      <c r="W6382" t="s">
        <v>3975</v>
      </c>
      <c r="X6382" t="s">
        <v>675</v>
      </c>
      <c r="Y6382" t="s">
        <v>11090</v>
      </c>
      <c r="Z6382" t="s">
        <v>54</v>
      </c>
      <c r="AA6382"/>
      <c r="AB6382" t="s">
        <v>46781</v>
      </c>
      <c r="AC6382" t="s">
        <v>53440</v>
      </c>
      <c r="AD6382"/>
      <c r="AE6382" t="s">
        <v>565</v>
      </c>
      <c r="AF6382" s="119" t="str">
        <f t="shared" si="398"/>
        <v>NA</v>
      </c>
      <c r="AG6382" s="119"/>
      <c r="AH6382" s="119"/>
      <c r="AI6382" s="119"/>
      <c r="AJ6382" s="119" t="str">
        <f t="shared" si="399"/>
        <v>NA</v>
      </c>
      <c r="AK6382" s="190"/>
      <c r="AL6382" s="191"/>
    </row>
    <row r="6383" spans="1:38" x14ac:dyDescent="0.25">
      <c r="A6383" t="s">
        <v>24190</v>
      </c>
      <c r="B6383" t="s">
        <v>24188</v>
      </c>
      <c r="C6383" t="s">
        <v>24189</v>
      </c>
      <c r="D6383" t="s">
        <v>748</v>
      </c>
      <c r="E6383" t="s">
        <v>548</v>
      </c>
      <c r="F6383" t="s">
        <v>54</v>
      </c>
      <c r="G6383"/>
      <c r="H6383" t="s">
        <v>47388</v>
      </c>
      <c r="I6383" t="s">
        <v>50445</v>
      </c>
      <c r="J6383" t="s">
        <v>24191</v>
      </c>
      <c r="K6383" t="s">
        <v>105</v>
      </c>
      <c r="L6383" s="119" t="str">
        <f t="shared" si="396"/>
        <v>NA</v>
      </c>
      <c r="M6383" s="119"/>
      <c r="N6383" s="120" t="str">
        <f t="shared" si="397"/>
        <v>NA</v>
      </c>
      <c r="O6383" s="120"/>
      <c r="P6383"/>
      <c r="Q6383"/>
      <c r="R6383"/>
      <c r="S6383"/>
      <c r="T6383"/>
      <c r="U6383" t="s">
        <v>21929</v>
      </c>
      <c r="V6383" t="s">
        <v>21932</v>
      </c>
      <c r="W6383" t="s">
        <v>21933</v>
      </c>
      <c r="X6383" t="s">
        <v>675</v>
      </c>
      <c r="Y6383" t="s">
        <v>21934</v>
      </c>
      <c r="Z6383" t="s">
        <v>54</v>
      </c>
      <c r="AA6383"/>
      <c r="AB6383" t="s">
        <v>46782</v>
      </c>
      <c r="AC6383" t="s">
        <v>53441</v>
      </c>
      <c r="AD6383"/>
      <c r="AE6383" t="s">
        <v>105</v>
      </c>
      <c r="AF6383" s="119" t="str">
        <f t="shared" si="398"/>
        <v>NA</v>
      </c>
      <c r="AG6383" s="119"/>
      <c r="AH6383" s="119"/>
      <c r="AI6383" s="119"/>
      <c r="AJ6383" s="119" t="str">
        <f t="shared" si="399"/>
        <v>NA</v>
      </c>
      <c r="AK6383" s="190"/>
      <c r="AL6383" s="191"/>
    </row>
    <row r="6384" spans="1:38" x14ac:dyDescent="0.25">
      <c r="A6384" t="s">
        <v>24681</v>
      </c>
      <c r="B6384" t="s">
        <v>24679</v>
      </c>
      <c r="C6384" t="s">
        <v>24680</v>
      </c>
      <c r="D6384" t="s">
        <v>748</v>
      </c>
      <c r="E6384" t="s">
        <v>548</v>
      </c>
      <c r="F6384" t="s">
        <v>54</v>
      </c>
      <c r="G6384"/>
      <c r="H6384" t="s">
        <v>47388</v>
      </c>
      <c r="I6384" t="s">
        <v>50445</v>
      </c>
      <c r="J6384" t="s">
        <v>24682</v>
      </c>
      <c r="K6384" t="s">
        <v>105</v>
      </c>
      <c r="L6384" s="119" t="str">
        <f t="shared" si="396"/>
        <v>NA</v>
      </c>
      <c r="M6384" s="119"/>
      <c r="N6384" s="120" t="str">
        <f t="shared" si="397"/>
        <v>NA</v>
      </c>
      <c r="O6384" s="120"/>
      <c r="P6384"/>
      <c r="Q6384"/>
      <c r="R6384"/>
      <c r="S6384"/>
      <c r="T6384"/>
      <c r="U6384" t="s">
        <v>18989</v>
      </c>
      <c r="V6384" t="s">
        <v>18987</v>
      </c>
      <c r="W6384" t="s">
        <v>18988</v>
      </c>
      <c r="X6384" t="s">
        <v>675</v>
      </c>
      <c r="Y6384" t="s">
        <v>159</v>
      </c>
      <c r="Z6384" t="s">
        <v>54</v>
      </c>
      <c r="AA6384"/>
      <c r="AB6384" t="s">
        <v>46783</v>
      </c>
      <c r="AC6384" t="s">
        <v>53442</v>
      </c>
      <c r="AD6384" t="s">
        <v>18990</v>
      </c>
      <c r="AE6384" t="s">
        <v>565</v>
      </c>
      <c r="AF6384" s="119" t="str">
        <f t="shared" si="398"/>
        <v>NA</v>
      </c>
      <c r="AG6384" s="119"/>
      <c r="AH6384" s="119"/>
      <c r="AI6384" s="119"/>
      <c r="AJ6384" s="119" t="str">
        <f t="shared" si="399"/>
        <v>NA</v>
      </c>
      <c r="AK6384" s="190"/>
      <c r="AL6384" s="191"/>
    </row>
    <row r="6385" spans="1:38" x14ac:dyDescent="0.25">
      <c r="A6385" t="s">
        <v>24839</v>
      </c>
      <c r="B6385" t="s">
        <v>24837</v>
      </c>
      <c r="C6385" t="s">
        <v>24838</v>
      </c>
      <c r="D6385" t="s">
        <v>748</v>
      </c>
      <c r="E6385" t="s">
        <v>548</v>
      </c>
      <c r="F6385" t="s">
        <v>54</v>
      </c>
      <c r="G6385"/>
      <c r="H6385" t="s">
        <v>47388</v>
      </c>
      <c r="I6385" t="s">
        <v>50445</v>
      </c>
      <c r="J6385" t="s">
        <v>24840</v>
      </c>
      <c r="K6385" t="s">
        <v>105</v>
      </c>
      <c r="L6385" s="119" t="str">
        <f t="shared" si="396"/>
        <v>NA</v>
      </c>
      <c r="M6385" s="119"/>
      <c r="N6385" s="120" t="str">
        <f t="shared" si="397"/>
        <v>NA</v>
      </c>
      <c r="O6385" s="120"/>
      <c r="P6385"/>
      <c r="Q6385"/>
      <c r="R6385"/>
      <c r="S6385"/>
      <c r="T6385"/>
      <c r="U6385" t="s">
        <v>19373</v>
      </c>
      <c r="V6385" t="s">
        <v>19371</v>
      </c>
      <c r="W6385" t="s">
        <v>19372</v>
      </c>
      <c r="X6385" t="s">
        <v>675</v>
      </c>
      <c r="Y6385" t="s">
        <v>159</v>
      </c>
      <c r="Z6385" t="s">
        <v>54</v>
      </c>
      <c r="AA6385"/>
      <c r="AB6385" t="s">
        <v>46783</v>
      </c>
      <c r="AC6385" t="s">
        <v>53442</v>
      </c>
      <c r="AD6385" t="s">
        <v>19374</v>
      </c>
      <c r="AE6385" t="s">
        <v>565</v>
      </c>
      <c r="AF6385" s="119" t="str">
        <f t="shared" si="398"/>
        <v>NA</v>
      </c>
      <c r="AG6385" s="119"/>
      <c r="AH6385" s="119"/>
      <c r="AI6385" s="119"/>
      <c r="AJ6385" s="119" t="str">
        <f t="shared" si="399"/>
        <v>NA</v>
      </c>
      <c r="AK6385" s="190"/>
      <c r="AL6385" s="191"/>
    </row>
    <row r="6386" spans="1:38" x14ac:dyDescent="0.25">
      <c r="A6386" t="s">
        <v>25760</v>
      </c>
      <c r="B6386" t="s">
        <v>25758</v>
      </c>
      <c r="C6386" t="s">
        <v>25759</v>
      </c>
      <c r="D6386" t="s">
        <v>748</v>
      </c>
      <c r="E6386" t="s">
        <v>548</v>
      </c>
      <c r="F6386" t="s">
        <v>54</v>
      </c>
      <c r="G6386"/>
      <c r="H6386" t="s">
        <v>47388</v>
      </c>
      <c r="I6386" t="s">
        <v>50445</v>
      </c>
      <c r="J6386" t="s">
        <v>25761</v>
      </c>
      <c r="K6386" t="s">
        <v>105</v>
      </c>
      <c r="L6386" s="119" t="str">
        <f t="shared" si="396"/>
        <v>NA</v>
      </c>
      <c r="M6386" s="119"/>
      <c r="N6386" s="120" t="str">
        <f t="shared" si="397"/>
        <v>NA</v>
      </c>
      <c r="O6386" s="120"/>
      <c r="P6386"/>
      <c r="Q6386"/>
      <c r="R6386"/>
      <c r="S6386"/>
      <c r="T6386"/>
      <c r="U6386" t="s">
        <v>22630</v>
      </c>
      <c r="V6386" t="s">
        <v>22629</v>
      </c>
      <c r="W6386" t="s">
        <v>3961</v>
      </c>
      <c r="X6386" t="s">
        <v>675</v>
      </c>
      <c r="Y6386" t="s">
        <v>159</v>
      </c>
      <c r="Z6386" t="s">
        <v>54</v>
      </c>
      <c r="AA6386"/>
      <c r="AB6386" t="s">
        <v>46784</v>
      </c>
      <c r="AC6386" t="s">
        <v>53442</v>
      </c>
      <c r="AD6386" t="s">
        <v>22630</v>
      </c>
      <c r="AE6386" t="s">
        <v>565</v>
      </c>
      <c r="AF6386" s="119" t="str">
        <f t="shared" si="398"/>
        <v>NA</v>
      </c>
      <c r="AG6386" s="119"/>
      <c r="AH6386" s="119"/>
      <c r="AI6386" s="119"/>
      <c r="AJ6386" s="119" t="str">
        <f t="shared" si="399"/>
        <v>NA</v>
      </c>
      <c r="AK6386" s="190"/>
      <c r="AL6386" s="191"/>
    </row>
    <row r="6387" spans="1:38" x14ac:dyDescent="0.25">
      <c r="A6387" t="s">
        <v>26796</v>
      </c>
      <c r="B6387" t="s">
        <v>26794</v>
      </c>
      <c r="C6387" t="s">
        <v>26795</v>
      </c>
      <c r="D6387" t="s">
        <v>748</v>
      </c>
      <c r="E6387" t="s">
        <v>548</v>
      </c>
      <c r="F6387" t="s">
        <v>54</v>
      </c>
      <c r="G6387"/>
      <c r="H6387" t="s">
        <v>47388</v>
      </c>
      <c r="I6387" t="s">
        <v>50445</v>
      </c>
      <c r="J6387" t="s">
        <v>26797</v>
      </c>
      <c r="K6387" t="s">
        <v>105</v>
      </c>
      <c r="L6387" s="119" t="str">
        <f t="shared" si="396"/>
        <v>NA</v>
      </c>
      <c r="M6387" s="119"/>
      <c r="N6387" s="120" t="str">
        <f t="shared" si="397"/>
        <v>NA</v>
      </c>
      <c r="O6387" s="120"/>
      <c r="P6387"/>
      <c r="Q6387"/>
      <c r="R6387"/>
      <c r="S6387"/>
      <c r="T6387"/>
      <c r="U6387" t="s">
        <v>8881</v>
      </c>
      <c r="V6387" t="s">
        <v>8879</v>
      </c>
      <c r="W6387" t="s">
        <v>8880</v>
      </c>
      <c r="X6387" t="s">
        <v>675</v>
      </c>
      <c r="Y6387" t="s">
        <v>8882</v>
      </c>
      <c r="Z6387" t="s">
        <v>54</v>
      </c>
      <c r="AA6387"/>
      <c r="AB6387" t="s">
        <v>46785</v>
      </c>
      <c r="AC6387" t="s">
        <v>53443</v>
      </c>
      <c r="AD6387" t="s">
        <v>8881</v>
      </c>
      <c r="AE6387" t="s">
        <v>105</v>
      </c>
      <c r="AF6387" s="119" t="str">
        <f t="shared" si="398"/>
        <v>NA</v>
      </c>
      <c r="AG6387" s="119"/>
      <c r="AH6387" s="119"/>
      <c r="AI6387" s="119"/>
      <c r="AJ6387" s="119" t="str">
        <f t="shared" si="399"/>
        <v>NA</v>
      </c>
      <c r="AK6387" s="190"/>
      <c r="AL6387" s="191"/>
    </row>
    <row r="6388" spans="1:38" x14ac:dyDescent="0.25">
      <c r="A6388" t="s">
        <v>26724</v>
      </c>
      <c r="B6388" t="s">
        <v>26722</v>
      </c>
      <c r="C6388" t="s">
        <v>26723</v>
      </c>
      <c r="D6388" t="s">
        <v>748</v>
      </c>
      <c r="E6388" t="s">
        <v>548</v>
      </c>
      <c r="F6388" t="s">
        <v>54</v>
      </c>
      <c r="G6388"/>
      <c r="H6388" t="s">
        <v>47388</v>
      </c>
      <c r="I6388" t="s">
        <v>50445</v>
      </c>
      <c r="J6388" t="s">
        <v>26725</v>
      </c>
      <c r="K6388" t="s">
        <v>105</v>
      </c>
      <c r="L6388" s="119" t="str">
        <f t="shared" si="396"/>
        <v>NA</v>
      </c>
      <c r="M6388" s="119"/>
      <c r="N6388" s="120" t="str">
        <f t="shared" si="397"/>
        <v>NA</v>
      </c>
      <c r="O6388" s="120"/>
      <c r="P6388"/>
      <c r="Q6388"/>
      <c r="R6388"/>
      <c r="S6388"/>
      <c r="T6388"/>
      <c r="U6388" t="s">
        <v>22595</v>
      </c>
      <c r="V6388" t="s">
        <v>22593</v>
      </c>
      <c r="W6388" t="s">
        <v>22594</v>
      </c>
      <c r="X6388" t="s">
        <v>675</v>
      </c>
      <c r="Y6388" t="s">
        <v>378</v>
      </c>
      <c r="Z6388" t="s">
        <v>54</v>
      </c>
      <c r="AA6388"/>
      <c r="AB6388" t="s">
        <v>46786</v>
      </c>
      <c r="AC6388" t="s">
        <v>53444</v>
      </c>
      <c r="AD6388"/>
      <c r="AE6388" t="s">
        <v>565</v>
      </c>
      <c r="AF6388" s="119" t="str">
        <f t="shared" si="398"/>
        <v>NA</v>
      </c>
      <c r="AG6388" s="119"/>
      <c r="AH6388" s="119"/>
      <c r="AI6388" s="119"/>
      <c r="AJ6388" s="119" t="str">
        <f t="shared" si="399"/>
        <v>NA</v>
      </c>
      <c r="AK6388" s="190"/>
      <c r="AL6388" s="191"/>
    </row>
    <row r="6389" spans="1:38" x14ac:dyDescent="0.25">
      <c r="A6389" t="s">
        <v>25676</v>
      </c>
      <c r="B6389" t="s">
        <v>25674</v>
      </c>
      <c r="C6389" t="s">
        <v>25675</v>
      </c>
      <c r="D6389" t="s">
        <v>748</v>
      </c>
      <c r="E6389" t="s">
        <v>11023</v>
      </c>
      <c r="F6389" t="s">
        <v>54</v>
      </c>
      <c r="G6389"/>
      <c r="H6389" t="s">
        <v>47390</v>
      </c>
      <c r="I6389" t="s">
        <v>53930</v>
      </c>
      <c r="J6389" t="s">
        <v>25676</v>
      </c>
      <c r="K6389" t="s">
        <v>105</v>
      </c>
      <c r="L6389" s="119" t="str">
        <f t="shared" si="396"/>
        <v>NA</v>
      </c>
      <c r="M6389" s="119"/>
      <c r="N6389" s="120" t="str">
        <f t="shared" si="397"/>
        <v>NA</v>
      </c>
      <c r="O6389" s="120"/>
      <c r="P6389"/>
      <c r="Q6389"/>
      <c r="R6389"/>
      <c r="S6389"/>
      <c r="T6389"/>
      <c r="U6389" t="s">
        <v>12287</v>
      </c>
      <c r="V6389" t="s">
        <v>12285</v>
      </c>
      <c r="W6389" t="s">
        <v>12286</v>
      </c>
      <c r="X6389" t="s">
        <v>675</v>
      </c>
      <c r="Y6389" t="s">
        <v>378</v>
      </c>
      <c r="Z6389" t="s">
        <v>54</v>
      </c>
      <c r="AA6389"/>
      <c r="AB6389" t="s">
        <v>46787</v>
      </c>
      <c r="AC6389" t="s">
        <v>53444</v>
      </c>
      <c r="AD6389"/>
      <c r="AE6389" t="s">
        <v>105</v>
      </c>
      <c r="AF6389" s="119" t="str">
        <f t="shared" si="398"/>
        <v>NA</v>
      </c>
      <c r="AG6389" s="119"/>
      <c r="AH6389" s="119"/>
      <c r="AI6389" s="119"/>
      <c r="AJ6389" s="119" t="str">
        <f t="shared" si="399"/>
        <v>NA</v>
      </c>
      <c r="AK6389" s="190"/>
      <c r="AL6389" s="191"/>
    </row>
    <row r="6390" spans="1:38" x14ac:dyDescent="0.25">
      <c r="A6390" t="s">
        <v>26680</v>
      </c>
      <c r="B6390" t="s">
        <v>26678</v>
      </c>
      <c r="C6390" t="s">
        <v>26679</v>
      </c>
      <c r="D6390" t="s">
        <v>748</v>
      </c>
      <c r="E6390" t="s">
        <v>1687</v>
      </c>
      <c r="F6390" t="s">
        <v>54</v>
      </c>
      <c r="G6390"/>
      <c r="H6390" t="s">
        <v>47391</v>
      </c>
      <c r="I6390" t="s">
        <v>53931</v>
      </c>
      <c r="J6390" t="s">
        <v>26681</v>
      </c>
      <c r="K6390" t="s">
        <v>105</v>
      </c>
      <c r="L6390" s="119" t="str">
        <f t="shared" si="396"/>
        <v>NA</v>
      </c>
      <c r="M6390" s="119"/>
      <c r="N6390" s="120" t="str">
        <f t="shared" si="397"/>
        <v>NA</v>
      </c>
      <c r="O6390" s="120"/>
      <c r="P6390"/>
      <c r="Q6390"/>
      <c r="R6390"/>
      <c r="S6390"/>
      <c r="T6390"/>
      <c r="U6390" t="s">
        <v>18031</v>
      </c>
      <c r="V6390" t="s">
        <v>18029</v>
      </c>
      <c r="W6390" t="s">
        <v>18030</v>
      </c>
      <c r="X6390" t="s">
        <v>675</v>
      </c>
      <c r="Y6390" t="s">
        <v>18032</v>
      </c>
      <c r="Z6390" t="s">
        <v>54</v>
      </c>
      <c r="AA6390"/>
      <c r="AB6390" t="s">
        <v>46788</v>
      </c>
      <c r="AC6390" t="s">
        <v>53445</v>
      </c>
      <c r="AD6390"/>
      <c r="AE6390" t="s">
        <v>565</v>
      </c>
      <c r="AF6390" s="119" t="str">
        <f t="shared" si="398"/>
        <v>NA</v>
      </c>
      <c r="AG6390" s="119"/>
      <c r="AH6390" s="119"/>
      <c r="AI6390" s="119"/>
      <c r="AJ6390" s="119" t="str">
        <f t="shared" si="399"/>
        <v>NA</v>
      </c>
      <c r="AK6390" s="190"/>
      <c r="AL6390" s="191"/>
    </row>
    <row r="6391" spans="1:38" x14ac:dyDescent="0.25">
      <c r="A6391" t="s">
        <v>23980</v>
      </c>
      <c r="B6391" t="s">
        <v>23978</v>
      </c>
      <c r="C6391" t="s">
        <v>23979</v>
      </c>
      <c r="D6391" t="s">
        <v>748</v>
      </c>
      <c r="E6391" t="s">
        <v>1687</v>
      </c>
      <c r="F6391" t="s">
        <v>54</v>
      </c>
      <c r="G6391"/>
      <c r="H6391" t="s">
        <v>47391</v>
      </c>
      <c r="I6391" t="s">
        <v>53931</v>
      </c>
      <c r="J6391" t="s">
        <v>23981</v>
      </c>
      <c r="K6391" t="s">
        <v>105</v>
      </c>
      <c r="L6391" s="119" t="str">
        <f t="shared" si="396"/>
        <v>NA</v>
      </c>
      <c r="M6391" s="119"/>
      <c r="N6391" s="120" t="str">
        <f t="shared" si="397"/>
        <v>NA</v>
      </c>
      <c r="O6391" s="120"/>
      <c r="P6391"/>
      <c r="Q6391"/>
      <c r="R6391"/>
      <c r="S6391"/>
      <c r="T6391"/>
      <c r="U6391" t="s">
        <v>20344</v>
      </c>
      <c r="V6391" t="s">
        <v>20342</v>
      </c>
      <c r="W6391" t="s">
        <v>20343</v>
      </c>
      <c r="X6391" t="s">
        <v>675</v>
      </c>
      <c r="Y6391" t="s">
        <v>4355</v>
      </c>
      <c r="Z6391" t="s">
        <v>54</v>
      </c>
      <c r="AA6391"/>
      <c r="AB6391" t="s">
        <v>46789</v>
      </c>
      <c r="AC6391" t="s">
        <v>53446</v>
      </c>
      <c r="AD6391" t="s">
        <v>20345</v>
      </c>
      <c r="AE6391" t="s">
        <v>565</v>
      </c>
      <c r="AF6391" s="119" t="str">
        <f t="shared" si="398"/>
        <v>NA</v>
      </c>
      <c r="AG6391" s="119"/>
      <c r="AH6391" s="119"/>
      <c r="AI6391" s="119"/>
      <c r="AJ6391" s="119" t="str">
        <f t="shared" si="399"/>
        <v>NA</v>
      </c>
      <c r="AK6391" s="190"/>
      <c r="AL6391" s="191"/>
    </row>
    <row r="6392" spans="1:38" x14ac:dyDescent="0.25">
      <c r="A6392" t="s">
        <v>24877</v>
      </c>
      <c r="B6392" t="s">
        <v>24875</v>
      </c>
      <c r="C6392" t="s">
        <v>24876</v>
      </c>
      <c r="D6392" t="s">
        <v>748</v>
      </c>
      <c r="E6392" t="s">
        <v>24878</v>
      </c>
      <c r="F6392" t="s">
        <v>54</v>
      </c>
      <c r="G6392"/>
      <c r="H6392" t="s">
        <v>47392</v>
      </c>
      <c r="I6392" t="s">
        <v>53932</v>
      </c>
      <c r="J6392" t="s">
        <v>24877</v>
      </c>
      <c r="K6392" t="s">
        <v>105</v>
      </c>
      <c r="L6392" s="119" t="str">
        <f t="shared" si="396"/>
        <v>NA</v>
      </c>
      <c r="M6392" s="119"/>
      <c r="N6392" s="120" t="str">
        <f t="shared" si="397"/>
        <v>NA</v>
      </c>
      <c r="O6392" s="120"/>
      <c r="P6392"/>
      <c r="Q6392"/>
      <c r="R6392"/>
      <c r="S6392"/>
      <c r="T6392"/>
      <c r="U6392" t="s">
        <v>20013</v>
      </c>
      <c r="V6392" t="s">
        <v>20011</v>
      </c>
      <c r="W6392" t="s">
        <v>20012</v>
      </c>
      <c r="X6392" t="s">
        <v>675</v>
      </c>
      <c r="Y6392" t="s">
        <v>4355</v>
      </c>
      <c r="Z6392" t="s">
        <v>54</v>
      </c>
      <c r="AA6392"/>
      <c r="AB6392" t="s">
        <v>46789</v>
      </c>
      <c r="AC6392" t="s">
        <v>53446</v>
      </c>
      <c r="AD6392" t="s">
        <v>20013</v>
      </c>
      <c r="AE6392" t="s">
        <v>565</v>
      </c>
      <c r="AF6392" s="119" t="str">
        <f t="shared" si="398"/>
        <v>NA</v>
      </c>
      <c r="AG6392" s="119"/>
      <c r="AH6392" s="119"/>
      <c r="AI6392" s="119"/>
      <c r="AJ6392" s="119" t="str">
        <f t="shared" si="399"/>
        <v>NA</v>
      </c>
      <c r="AK6392" s="190"/>
      <c r="AL6392" s="191"/>
    </row>
    <row r="6393" spans="1:38" x14ac:dyDescent="0.25">
      <c r="A6393" t="s">
        <v>24567</v>
      </c>
      <c r="B6393" t="s">
        <v>24565</v>
      </c>
      <c r="C6393" t="s">
        <v>24566</v>
      </c>
      <c r="D6393" t="s">
        <v>748</v>
      </c>
      <c r="E6393" t="s">
        <v>2005</v>
      </c>
      <c r="F6393" t="s">
        <v>54</v>
      </c>
      <c r="G6393"/>
      <c r="H6393" t="s">
        <v>47393</v>
      </c>
      <c r="I6393" t="s">
        <v>53933</v>
      </c>
      <c r="J6393" t="s">
        <v>24568</v>
      </c>
      <c r="K6393" t="s">
        <v>105</v>
      </c>
      <c r="L6393" s="119" t="str">
        <f t="shared" si="396"/>
        <v>NA</v>
      </c>
      <c r="M6393" s="119"/>
      <c r="N6393" s="120" t="str">
        <f t="shared" si="397"/>
        <v>NA</v>
      </c>
      <c r="O6393" s="120"/>
      <c r="P6393"/>
      <c r="Q6393"/>
      <c r="R6393"/>
      <c r="S6393"/>
      <c r="T6393"/>
      <c r="U6393" t="s">
        <v>19921</v>
      </c>
      <c r="V6393" t="s">
        <v>19919</v>
      </c>
      <c r="W6393" t="s">
        <v>19920</v>
      </c>
      <c r="X6393" t="s">
        <v>675</v>
      </c>
      <c r="Y6393" t="s">
        <v>4355</v>
      </c>
      <c r="Z6393" t="s">
        <v>54</v>
      </c>
      <c r="AA6393"/>
      <c r="AB6393" t="s">
        <v>46789</v>
      </c>
      <c r="AC6393" t="s">
        <v>53446</v>
      </c>
      <c r="AD6393" t="s">
        <v>19921</v>
      </c>
      <c r="AE6393" t="s">
        <v>565</v>
      </c>
      <c r="AF6393" s="119" t="str">
        <f t="shared" si="398"/>
        <v>NA</v>
      </c>
      <c r="AG6393" s="119"/>
      <c r="AH6393" s="119"/>
      <c r="AI6393" s="119"/>
      <c r="AJ6393" s="119" t="str">
        <f t="shared" si="399"/>
        <v>NA</v>
      </c>
      <c r="AK6393" s="190"/>
      <c r="AL6393" s="191"/>
    </row>
    <row r="6394" spans="1:38" x14ac:dyDescent="0.25">
      <c r="A6394" t="s">
        <v>26344</v>
      </c>
      <c r="B6394" t="s">
        <v>26342</v>
      </c>
      <c r="C6394" t="s">
        <v>26343</v>
      </c>
      <c r="D6394" t="s">
        <v>748</v>
      </c>
      <c r="E6394" t="s">
        <v>610</v>
      </c>
      <c r="F6394" t="s">
        <v>54</v>
      </c>
      <c r="G6394"/>
      <c r="H6394" t="s">
        <v>47394</v>
      </c>
      <c r="I6394" t="s">
        <v>53934</v>
      </c>
      <c r="J6394" t="s">
        <v>26344</v>
      </c>
      <c r="K6394" t="s">
        <v>105</v>
      </c>
      <c r="L6394" s="119" t="str">
        <f t="shared" si="396"/>
        <v>NA</v>
      </c>
      <c r="M6394" s="119"/>
      <c r="N6394" s="120" t="str">
        <f t="shared" si="397"/>
        <v>NA</v>
      </c>
      <c r="O6394" s="120"/>
      <c r="P6394"/>
      <c r="Q6394"/>
      <c r="R6394"/>
      <c r="S6394"/>
      <c r="T6394"/>
      <c r="U6394" t="s">
        <v>8034</v>
      </c>
      <c r="V6394" t="s">
        <v>8032</v>
      </c>
      <c r="W6394" t="s">
        <v>8033</v>
      </c>
      <c r="X6394" t="s">
        <v>675</v>
      </c>
      <c r="Y6394" t="s">
        <v>4355</v>
      </c>
      <c r="Z6394" t="s">
        <v>54</v>
      </c>
      <c r="AA6394"/>
      <c r="AB6394" t="s">
        <v>46790</v>
      </c>
      <c r="AC6394" t="s">
        <v>53446</v>
      </c>
      <c r="AD6394" t="s">
        <v>8035</v>
      </c>
      <c r="AE6394" t="s">
        <v>105</v>
      </c>
      <c r="AF6394" s="119" t="str">
        <f t="shared" si="398"/>
        <v>NA</v>
      </c>
      <c r="AG6394" s="119"/>
      <c r="AH6394" s="119"/>
      <c r="AI6394" s="119"/>
      <c r="AJ6394" s="119" t="str">
        <f t="shared" si="399"/>
        <v>NA</v>
      </c>
      <c r="AK6394" s="190"/>
      <c r="AL6394" s="191"/>
    </row>
    <row r="6395" spans="1:38" x14ac:dyDescent="0.25">
      <c r="A6395" t="s">
        <v>24525</v>
      </c>
      <c r="B6395" t="s">
        <v>24524</v>
      </c>
      <c r="C6395" t="s">
        <v>23640</v>
      </c>
      <c r="D6395" t="s">
        <v>748</v>
      </c>
      <c r="E6395" t="s">
        <v>610</v>
      </c>
      <c r="F6395" t="s">
        <v>54</v>
      </c>
      <c r="G6395"/>
      <c r="H6395" t="s">
        <v>47394</v>
      </c>
      <c r="I6395" t="s">
        <v>53934</v>
      </c>
      <c r="J6395" t="s">
        <v>24526</v>
      </c>
      <c r="K6395" t="s">
        <v>105</v>
      </c>
      <c r="L6395" s="119" t="str">
        <f t="shared" si="396"/>
        <v>NA</v>
      </c>
      <c r="M6395" s="119"/>
      <c r="N6395" s="120" t="str">
        <f t="shared" si="397"/>
        <v>NA</v>
      </c>
      <c r="O6395" s="120"/>
      <c r="P6395"/>
      <c r="Q6395"/>
      <c r="R6395"/>
      <c r="S6395"/>
      <c r="T6395"/>
      <c r="U6395" t="s">
        <v>12702</v>
      </c>
      <c r="V6395" t="s">
        <v>12700</v>
      </c>
      <c r="W6395" t="s">
        <v>12701</v>
      </c>
      <c r="X6395" t="s">
        <v>675</v>
      </c>
      <c r="Y6395" t="s">
        <v>12703</v>
      </c>
      <c r="Z6395" t="s">
        <v>54</v>
      </c>
      <c r="AA6395"/>
      <c r="AB6395" t="s">
        <v>46791</v>
      </c>
      <c r="AC6395" t="s">
        <v>53447</v>
      </c>
      <c r="AD6395"/>
      <c r="AE6395" t="s">
        <v>105</v>
      </c>
      <c r="AF6395" s="119" t="str">
        <f t="shared" si="398"/>
        <v>NA</v>
      </c>
      <c r="AG6395" s="119"/>
      <c r="AH6395" s="119"/>
      <c r="AI6395" s="119"/>
      <c r="AJ6395" s="119" t="str">
        <f t="shared" si="399"/>
        <v>NA</v>
      </c>
      <c r="AK6395" s="190"/>
      <c r="AL6395" s="191"/>
    </row>
    <row r="6396" spans="1:38" x14ac:dyDescent="0.25">
      <c r="A6396" t="s">
        <v>23641</v>
      </c>
      <c r="B6396" t="s">
        <v>23639</v>
      </c>
      <c r="C6396" t="s">
        <v>23640</v>
      </c>
      <c r="D6396" t="s">
        <v>748</v>
      </c>
      <c r="E6396" t="s">
        <v>610</v>
      </c>
      <c r="F6396" t="s">
        <v>54</v>
      </c>
      <c r="G6396"/>
      <c r="H6396" t="s">
        <v>47394</v>
      </c>
      <c r="I6396" t="s">
        <v>53934</v>
      </c>
      <c r="J6396" t="s">
        <v>23641</v>
      </c>
      <c r="K6396" t="s">
        <v>105</v>
      </c>
      <c r="L6396" s="119" t="str">
        <f t="shared" si="396"/>
        <v>NA</v>
      </c>
      <c r="M6396" s="119"/>
      <c r="N6396" s="120" t="str">
        <f t="shared" si="397"/>
        <v>NA</v>
      </c>
      <c r="O6396" s="120"/>
      <c r="P6396"/>
      <c r="Q6396"/>
      <c r="R6396"/>
      <c r="S6396"/>
      <c r="T6396"/>
      <c r="U6396" t="s">
        <v>20428</v>
      </c>
      <c r="V6396" t="s">
        <v>20426</v>
      </c>
      <c r="W6396" t="s">
        <v>20427</v>
      </c>
      <c r="X6396" t="s">
        <v>675</v>
      </c>
      <c r="Y6396" t="s">
        <v>20429</v>
      </c>
      <c r="Z6396" t="s">
        <v>54</v>
      </c>
      <c r="AA6396"/>
      <c r="AB6396" t="s">
        <v>46792</v>
      </c>
      <c r="AC6396" t="s">
        <v>53448</v>
      </c>
      <c r="AD6396"/>
      <c r="AE6396" t="s">
        <v>565</v>
      </c>
      <c r="AF6396" s="119" t="str">
        <f t="shared" si="398"/>
        <v>NA</v>
      </c>
      <c r="AG6396" s="119"/>
      <c r="AH6396" s="119"/>
      <c r="AI6396" s="119"/>
      <c r="AJ6396" s="119" t="str">
        <f t="shared" si="399"/>
        <v>NA</v>
      </c>
      <c r="AK6396" s="190"/>
      <c r="AL6396" s="191"/>
    </row>
    <row r="6397" spans="1:38" x14ac:dyDescent="0.25">
      <c r="A6397" t="s">
        <v>25606</v>
      </c>
      <c r="B6397" t="s">
        <v>25604</v>
      </c>
      <c r="C6397" t="s">
        <v>25605</v>
      </c>
      <c r="D6397" t="s">
        <v>748</v>
      </c>
      <c r="E6397" t="s">
        <v>610</v>
      </c>
      <c r="F6397" t="s">
        <v>54</v>
      </c>
      <c r="G6397"/>
      <c r="H6397" t="s">
        <v>47394</v>
      </c>
      <c r="I6397" t="s">
        <v>53934</v>
      </c>
      <c r="J6397" t="s">
        <v>25607</v>
      </c>
      <c r="K6397" t="s">
        <v>105</v>
      </c>
      <c r="L6397" s="119" t="str">
        <f t="shared" si="396"/>
        <v>NA</v>
      </c>
      <c r="M6397" s="119"/>
      <c r="N6397" s="120" t="str">
        <f t="shared" si="397"/>
        <v>NA</v>
      </c>
      <c r="O6397" s="120"/>
      <c r="P6397"/>
      <c r="Q6397"/>
      <c r="R6397"/>
      <c r="S6397"/>
      <c r="T6397"/>
      <c r="U6397" t="s">
        <v>5976</v>
      </c>
      <c r="V6397" t="s">
        <v>5974</v>
      </c>
      <c r="W6397" t="s">
        <v>5975</v>
      </c>
      <c r="X6397" t="s">
        <v>675</v>
      </c>
      <c r="Y6397" t="s">
        <v>5977</v>
      </c>
      <c r="Z6397" t="s">
        <v>54</v>
      </c>
      <c r="AA6397"/>
      <c r="AB6397" t="s">
        <v>46793</v>
      </c>
      <c r="AC6397" t="s">
        <v>53449</v>
      </c>
      <c r="AD6397"/>
      <c r="AE6397" t="s">
        <v>105</v>
      </c>
      <c r="AF6397" s="119" t="str">
        <f t="shared" si="398"/>
        <v>NA</v>
      </c>
      <c r="AG6397" s="119"/>
      <c r="AH6397" s="119"/>
      <c r="AI6397" s="119"/>
      <c r="AJ6397" s="119" t="str">
        <f t="shared" si="399"/>
        <v>NA</v>
      </c>
      <c r="AK6397" s="190"/>
      <c r="AL6397" s="191"/>
    </row>
    <row r="6398" spans="1:38" x14ac:dyDescent="0.25">
      <c r="A6398" t="s">
        <v>26191</v>
      </c>
      <c r="B6398" t="s">
        <v>26189</v>
      </c>
      <c r="C6398" t="s">
        <v>26190</v>
      </c>
      <c r="D6398" t="s">
        <v>748</v>
      </c>
      <c r="E6398" t="s">
        <v>610</v>
      </c>
      <c r="F6398" t="s">
        <v>54</v>
      </c>
      <c r="G6398"/>
      <c r="H6398" t="s">
        <v>47394</v>
      </c>
      <c r="I6398" t="s">
        <v>53934</v>
      </c>
      <c r="J6398" t="s">
        <v>26192</v>
      </c>
      <c r="K6398" t="s">
        <v>105</v>
      </c>
      <c r="L6398" s="119" t="str">
        <f t="shared" si="396"/>
        <v>NA</v>
      </c>
      <c r="M6398" s="119"/>
      <c r="N6398" s="120" t="str">
        <f t="shared" si="397"/>
        <v>NA</v>
      </c>
      <c r="O6398" s="120"/>
      <c r="P6398"/>
      <c r="Q6398"/>
      <c r="R6398"/>
      <c r="S6398"/>
      <c r="T6398"/>
      <c r="U6398" t="s">
        <v>20046</v>
      </c>
      <c r="V6398" t="s">
        <v>20044</v>
      </c>
      <c r="W6398" t="s">
        <v>20045</v>
      </c>
      <c r="X6398" t="s">
        <v>675</v>
      </c>
      <c r="Y6398" t="s">
        <v>8899</v>
      </c>
      <c r="Z6398" t="s">
        <v>54</v>
      </c>
      <c r="AA6398"/>
      <c r="AB6398" t="s">
        <v>46794</v>
      </c>
      <c r="AC6398" t="s">
        <v>53450</v>
      </c>
      <c r="AD6398" t="s">
        <v>20047</v>
      </c>
      <c r="AE6398" t="s">
        <v>565</v>
      </c>
      <c r="AF6398" s="119" t="str">
        <f t="shared" si="398"/>
        <v>NA</v>
      </c>
      <c r="AG6398" s="119"/>
      <c r="AH6398" s="119"/>
      <c r="AI6398" s="119"/>
      <c r="AJ6398" s="119" t="str">
        <f t="shared" si="399"/>
        <v>NA</v>
      </c>
      <c r="AK6398" s="190"/>
      <c r="AL6398" s="191"/>
    </row>
    <row r="6399" spans="1:38" x14ac:dyDescent="0.25">
      <c r="A6399" t="s">
        <v>25402</v>
      </c>
      <c r="B6399" t="s">
        <v>25400</v>
      </c>
      <c r="C6399" t="s">
        <v>25401</v>
      </c>
      <c r="D6399" t="s">
        <v>748</v>
      </c>
      <c r="E6399" t="s">
        <v>610</v>
      </c>
      <c r="F6399" t="s">
        <v>54</v>
      </c>
      <c r="G6399"/>
      <c r="H6399" t="s">
        <v>47394</v>
      </c>
      <c r="I6399" t="s">
        <v>53934</v>
      </c>
      <c r="J6399" t="s">
        <v>25403</v>
      </c>
      <c r="K6399" t="s">
        <v>105</v>
      </c>
      <c r="L6399" s="119" t="str">
        <f t="shared" si="396"/>
        <v>NA</v>
      </c>
      <c r="M6399" s="119"/>
      <c r="N6399" s="120" t="str">
        <f t="shared" si="397"/>
        <v>NA</v>
      </c>
      <c r="O6399" s="120"/>
      <c r="P6399"/>
      <c r="Q6399"/>
      <c r="R6399"/>
      <c r="S6399"/>
      <c r="T6399"/>
      <c r="U6399" t="s">
        <v>8898</v>
      </c>
      <c r="V6399" t="s">
        <v>8896</v>
      </c>
      <c r="W6399" t="s">
        <v>8897</v>
      </c>
      <c r="X6399" t="s">
        <v>675</v>
      </c>
      <c r="Y6399" t="s">
        <v>8899</v>
      </c>
      <c r="Z6399" t="s">
        <v>54</v>
      </c>
      <c r="AA6399"/>
      <c r="AB6399" t="s">
        <v>46795</v>
      </c>
      <c r="AC6399" t="s">
        <v>53450</v>
      </c>
      <c r="AD6399" t="s">
        <v>8900</v>
      </c>
      <c r="AE6399" t="s">
        <v>105</v>
      </c>
      <c r="AF6399" s="119" t="str">
        <f t="shared" si="398"/>
        <v>NA</v>
      </c>
      <c r="AG6399" s="119"/>
      <c r="AH6399" s="119"/>
      <c r="AI6399" s="119"/>
      <c r="AJ6399" s="119" t="str">
        <f t="shared" si="399"/>
        <v>NA</v>
      </c>
      <c r="AK6399" s="190"/>
      <c r="AL6399" s="191"/>
    </row>
    <row r="6400" spans="1:38" x14ac:dyDescent="0.25">
      <c r="A6400" t="s">
        <v>25953</v>
      </c>
      <c r="B6400" t="s">
        <v>25951</v>
      </c>
      <c r="C6400" t="s">
        <v>25952</v>
      </c>
      <c r="D6400" t="s">
        <v>748</v>
      </c>
      <c r="E6400" t="s">
        <v>610</v>
      </c>
      <c r="F6400" t="s">
        <v>54</v>
      </c>
      <c r="G6400"/>
      <c r="H6400" t="s">
        <v>47394</v>
      </c>
      <c r="I6400" t="s">
        <v>53934</v>
      </c>
      <c r="J6400" t="s">
        <v>25953</v>
      </c>
      <c r="K6400" t="s">
        <v>105</v>
      </c>
      <c r="L6400" s="119" t="str">
        <f t="shared" si="396"/>
        <v>NA</v>
      </c>
      <c r="M6400" s="119"/>
      <c r="N6400" s="120" t="str">
        <f t="shared" si="397"/>
        <v>NA</v>
      </c>
      <c r="O6400" s="120"/>
      <c r="P6400"/>
      <c r="Q6400"/>
      <c r="R6400"/>
      <c r="S6400"/>
      <c r="T6400"/>
      <c r="U6400" t="s">
        <v>12618</v>
      </c>
      <c r="V6400" t="s">
        <v>12616</v>
      </c>
      <c r="W6400" t="s">
        <v>12617</v>
      </c>
      <c r="X6400" t="s">
        <v>675</v>
      </c>
      <c r="Y6400" t="s">
        <v>12619</v>
      </c>
      <c r="Z6400" t="s">
        <v>54</v>
      </c>
      <c r="AA6400"/>
      <c r="AB6400" t="s">
        <v>46796</v>
      </c>
      <c r="AC6400" t="s">
        <v>53451</v>
      </c>
      <c r="AD6400"/>
      <c r="AE6400" t="s">
        <v>105</v>
      </c>
      <c r="AF6400" s="119" t="str">
        <f t="shared" si="398"/>
        <v>NA</v>
      </c>
      <c r="AG6400" s="119"/>
      <c r="AH6400" s="119"/>
      <c r="AI6400" s="119"/>
      <c r="AJ6400" s="119" t="str">
        <f t="shared" si="399"/>
        <v>NA</v>
      </c>
      <c r="AK6400" s="190"/>
      <c r="AL6400" s="191"/>
    </row>
    <row r="6401" spans="1:38" x14ac:dyDescent="0.25">
      <c r="A6401" t="s">
        <v>26793</v>
      </c>
      <c r="B6401" t="s">
        <v>26791</v>
      </c>
      <c r="C6401" t="s">
        <v>26792</v>
      </c>
      <c r="D6401" t="s">
        <v>748</v>
      </c>
      <c r="E6401" t="s">
        <v>610</v>
      </c>
      <c r="F6401" t="s">
        <v>54</v>
      </c>
      <c r="G6401"/>
      <c r="H6401" t="s">
        <v>47394</v>
      </c>
      <c r="I6401" t="s">
        <v>53934</v>
      </c>
      <c r="J6401" t="s">
        <v>26793</v>
      </c>
      <c r="K6401" t="s">
        <v>105</v>
      </c>
      <c r="L6401" s="119" t="str">
        <f t="shared" si="396"/>
        <v>NA</v>
      </c>
      <c r="M6401" s="119"/>
      <c r="N6401" s="120" t="str">
        <f t="shared" si="397"/>
        <v>NA</v>
      </c>
      <c r="O6401" s="120"/>
      <c r="P6401"/>
      <c r="Q6401"/>
      <c r="R6401"/>
      <c r="S6401"/>
      <c r="T6401"/>
      <c r="U6401" t="s">
        <v>15839</v>
      </c>
      <c r="V6401" t="s">
        <v>15837</v>
      </c>
      <c r="W6401" t="s">
        <v>15838</v>
      </c>
      <c r="X6401" t="s">
        <v>675</v>
      </c>
      <c r="Y6401" t="s">
        <v>8803</v>
      </c>
      <c r="Z6401" t="s">
        <v>54</v>
      </c>
      <c r="AA6401"/>
      <c r="AB6401" t="s">
        <v>46797</v>
      </c>
      <c r="AC6401" t="s">
        <v>53452</v>
      </c>
      <c r="AD6401" t="s">
        <v>15840</v>
      </c>
      <c r="AE6401" t="s">
        <v>565</v>
      </c>
      <c r="AF6401" s="119" t="str">
        <f t="shared" si="398"/>
        <v>NA</v>
      </c>
      <c r="AG6401" s="119"/>
      <c r="AH6401" s="119"/>
      <c r="AI6401" s="119"/>
      <c r="AJ6401" s="119" t="str">
        <f t="shared" si="399"/>
        <v>NA</v>
      </c>
      <c r="AK6401" s="190"/>
      <c r="AL6401" s="191"/>
    </row>
    <row r="6402" spans="1:38" x14ac:dyDescent="0.25">
      <c r="A6402" t="s">
        <v>23970</v>
      </c>
      <c r="B6402" t="s">
        <v>23968</v>
      </c>
      <c r="C6402" t="s">
        <v>23969</v>
      </c>
      <c r="D6402" t="s">
        <v>748</v>
      </c>
      <c r="E6402" t="s">
        <v>610</v>
      </c>
      <c r="F6402" t="s">
        <v>54</v>
      </c>
      <c r="G6402"/>
      <c r="H6402" t="s">
        <v>47394</v>
      </c>
      <c r="I6402" t="s">
        <v>53934</v>
      </c>
      <c r="J6402" t="s">
        <v>23970</v>
      </c>
      <c r="K6402" t="s">
        <v>105</v>
      </c>
      <c r="L6402" s="119" t="str">
        <f t="shared" si="396"/>
        <v>NA</v>
      </c>
      <c r="M6402" s="119"/>
      <c r="N6402" s="120" t="str">
        <f t="shared" si="397"/>
        <v>NA</v>
      </c>
      <c r="O6402" s="120"/>
      <c r="P6402"/>
      <c r="Q6402"/>
      <c r="R6402"/>
      <c r="S6402"/>
      <c r="T6402"/>
      <c r="U6402" t="s">
        <v>21842</v>
      </c>
      <c r="V6402" t="s">
        <v>21840</v>
      </c>
      <c r="W6402" t="s">
        <v>21841</v>
      </c>
      <c r="X6402" t="s">
        <v>675</v>
      </c>
      <c r="Y6402" t="s">
        <v>8803</v>
      </c>
      <c r="Z6402" t="s">
        <v>54</v>
      </c>
      <c r="AA6402"/>
      <c r="AB6402" t="s">
        <v>46798</v>
      </c>
      <c r="AC6402" t="s">
        <v>53452</v>
      </c>
      <c r="AD6402"/>
      <c r="AE6402" t="s">
        <v>105</v>
      </c>
      <c r="AF6402" s="119" t="str">
        <f t="shared" si="398"/>
        <v>NA</v>
      </c>
      <c r="AG6402" s="119"/>
      <c r="AH6402" s="119"/>
      <c r="AI6402" s="119"/>
      <c r="AJ6402" s="119" t="str">
        <f t="shared" si="399"/>
        <v>NA</v>
      </c>
      <c r="AK6402" s="190"/>
      <c r="AL6402" s="191"/>
    </row>
    <row r="6403" spans="1:38" x14ac:dyDescent="0.25">
      <c r="A6403" t="s">
        <v>26214</v>
      </c>
      <c r="B6403" t="s">
        <v>26212</v>
      </c>
      <c r="C6403" t="s">
        <v>26213</v>
      </c>
      <c r="D6403" t="s">
        <v>748</v>
      </c>
      <c r="E6403" t="s">
        <v>19490</v>
      </c>
      <c r="F6403" t="s">
        <v>54</v>
      </c>
      <c r="G6403"/>
      <c r="H6403" t="s">
        <v>47395</v>
      </c>
      <c r="I6403" t="s">
        <v>53935</v>
      </c>
      <c r="J6403" t="s">
        <v>26215</v>
      </c>
      <c r="K6403" t="s">
        <v>105</v>
      </c>
      <c r="L6403" s="119" t="str">
        <f t="shared" ref="L6403:L6466" si="400">IF($Q$1&lt;&gt;"",IF(ISNUMBER(SEARCH("*"&amp;$Q$1&amp;"*", A6403)),A6403, IF(ISNUMBER(SEARCH("*"&amp;$Q$1&amp;"*", H6403)),A6403, IF(ISNUMBER(SEARCH("*"&amp;$Q$1&amp;"*", G6403)),A6403, IF(ISNUMBER(SEARCH("*"&amp;$Q$1&amp;"*", J6403)),A6403,  IF(ISNUMBER(SEARCH("*"&amp;$Q$1&amp;"*", E6403)),A6403, "NA"))))),"NA")</f>
        <v>NA</v>
      </c>
      <c r="M6403" s="119"/>
      <c r="N6403" s="120" t="str">
        <f t="shared" ref="N6403:N6466" si="401">IF($Q$11=1,IF(ISNUMBER(SEARCH($T$11,C6403)),A6403,"NA"),"NA")</f>
        <v>NA</v>
      </c>
      <c r="O6403" s="120"/>
      <c r="P6403"/>
      <c r="Q6403"/>
      <c r="R6403"/>
      <c r="S6403"/>
      <c r="T6403"/>
      <c r="U6403" t="s">
        <v>8802</v>
      </c>
      <c r="V6403" t="s">
        <v>8800</v>
      </c>
      <c r="W6403" t="s">
        <v>8801</v>
      </c>
      <c r="X6403" t="s">
        <v>675</v>
      </c>
      <c r="Y6403" t="s">
        <v>8803</v>
      </c>
      <c r="Z6403" t="s">
        <v>54</v>
      </c>
      <c r="AA6403"/>
      <c r="AB6403" t="s">
        <v>46799</v>
      </c>
      <c r="AC6403" t="s">
        <v>53452</v>
      </c>
      <c r="AD6403" t="s">
        <v>5961</v>
      </c>
      <c r="AE6403" t="s">
        <v>105</v>
      </c>
      <c r="AF6403" s="119" t="str">
        <f t="shared" ref="AF6403:AF6466" si="402">IF($Q$6&lt;&gt;"",IF(ISNUMBER(SEARCH($Q$6, W6403)),U6403, "NA"),"NA")</f>
        <v>NA</v>
      </c>
      <c r="AG6403" s="119"/>
      <c r="AH6403" s="119"/>
      <c r="AI6403" s="119"/>
      <c r="AJ6403" s="119" t="str">
        <f t="shared" ref="AJ6403:AJ6466" si="403">IF($Q$5&lt;&gt;"",IF(ISNUMBER(SEARCH($Q$5, U6403&amp;" "&amp;Y6403&amp;" "&amp;AA6403&amp;" "&amp;AB6403&amp;" "&amp;AD6403)),U6403, "NA"),"NA")</f>
        <v>NA</v>
      </c>
      <c r="AK6403" s="190"/>
      <c r="AL6403" s="191"/>
    </row>
    <row r="6404" spans="1:38" x14ac:dyDescent="0.25">
      <c r="A6404" t="s">
        <v>24340</v>
      </c>
      <c r="B6404" t="s">
        <v>24338</v>
      </c>
      <c r="C6404" t="s">
        <v>24339</v>
      </c>
      <c r="D6404" t="s">
        <v>748</v>
      </c>
      <c r="E6404" t="s">
        <v>4939</v>
      </c>
      <c r="F6404" t="s">
        <v>54</v>
      </c>
      <c r="G6404"/>
      <c r="H6404" t="s">
        <v>47396</v>
      </c>
      <c r="I6404" t="s">
        <v>53936</v>
      </c>
      <c r="J6404" t="s">
        <v>24341</v>
      </c>
      <c r="K6404" t="s">
        <v>105</v>
      </c>
      <c r="L6404" s="119" t="str">
        <f t="shared" si="400"/>
        <v>NA</v>
      </c>
      <c r="M6404" s="119"/>
      <c r="N6404" s="120" t="str">
        <f t="shared" si="401"/>
        <v>NA</v>
      </c>
      <c r="O6404" s="120"/>
      <c r="P6404"/>
      <c r="Q6404"/>
      <c r="R6404"/>
      <c r="S6404"/>
      <c r="T6404"/>
      <c r="U6404" t="s">
        <v>7685</v>
      </c>
      <c r="V6404" t="s">
        <v>7683</v>
      </c>
      <c r="W6404" t="s">
        <v>7684</v>
      </c>
      <c r="X6404" t="s">
        <v>675</v>
      </c>
      <c r="Y6404" t="s">
        <v>7686</v>
      </c>
      <c r="Z6404" t="s">
        <v>54</v>
      </c>
      <c r="AA6404"/>
      <c r="AB6404" t="s">
        <v>46800</v>
      </c>
      <c r="AC6404" t="s">
        <v>53453</v>
      </c>
      <c r="AD6404" t="s">
        <v>7687</v>
      </c>
      <c r="AE6404" t="s">
        <v>105</v>
      </c>
      <c r="AF6404" s="119" t="str">
        <f t="shared" si="402"/>
        <v>NA</v>
      </c>
      <c r="AG6404" s="119"/>
      <c r="AH6404" s="119"/>
      <c r="AI6404" s="119"/>
      <c r="AJ6404" s="119" t="str">
        <f t="shared" si="403"/>
        <v>NA</v>
      </c>
      <c r="AK6404" s="190"/>
      <c r="AL6404" s="191"/>
    </row>
    <row r="6405" spans="1:38" x14ac:dyDescent="0.25">
      <c r="A6405" t="s">
        <v>25825</v>
      </c>
      <c r="B6405" t="s">
        <v>25823</v>
      </c>
      <c r="C6405" t="s">
        <v>25824</v>
      </c>
      <c r="D6405" t="s">
        <v>748</v>
      </c>
      <c r="E6405" t="s">
        <v>4939</v>
      </c>
      <c r="F6405" t="s">
        <v>54</v>
      </c>
      <c r="G6405"/>
      <c r="H6405" t="s">
        <v>47396</v>
      </c>
      <c r="I6405" t="s">
        <v>53936</v>
      </c>
      <c r="J6405" t="s">
        <v>25826</v>
      </c>
      <c r="K6405" t="s">
        <v>105</v>
      </c>
      <c r="L6405" s="119" t="str">
        <f t="shared" si="400"/>
        <v>NA</v>
      </c>
      <c r="M6405" s="119"/>
      <c r="N6405" s="120" t="str">
        <f t="shared" si="401"/>
        <v>NA</v>
      </c>
      <c r="O6405" s="120"/>
      <c r="P6405"/>
      <c r="Q6405"/>
      <c r="R6405"/>
      <c r="S6405"/>
      <c r="T6405"/>
      <c r="U6405" t="s">
        <v>17030</v>
      </c>
      <c r="V6405" t="s">
        <v>17028</v>
      </c>
      <c r="W6405" t="s">
        <v>17029</v>
      </c>
      <c r="X6405" t="s">
        <v>675</v>
      </c>
      <c r="Y6405" t="s">
        <v>4363</v>
      </c>
      <c r="Z6405" t="s">
        <v>54</v>
      </c>
      <c r="AA6405"/>
      <c r="AB6405" t="s">
        <v>46801</v>
      </c>
      <c r="AC6405" t="s">
        <v>53454</v>
      </c>
      <c r="AD6405"/>
      <c r="AE6405" t="s">
        <v>565</v>
      </c>
      <c r="AF6405" s="119" t="str">
        <f t="shared" si="402"/>
        <v>NA</v>
      </c>
      <c r="AG6405" s="119"/>
      <c r="AH6405" s="119"/>
      <c r="AI6405" s="119"/>
      <c r="AJ6405" s="119" t="str">
        <f t="shared" si="403"/>
        <v>NA</v>
      </c>
      <c r="AK6405" s="190"/>
      <c r="AL6405" s="191"/>
    </row>
    <row r="6406" spans="1:38" x14ac:dyDescent="0.25">
      <c r="A6406" t="s">
        <v>26206</v>
      </c>
      <c r="B6406" t="s">
        <v>26204</v>
      </c>
      <c r="C6406" t="s">
        <v>26205</v>
      </c>
      <c r="D6406" t="s">
        <v>748</v>
      </c>
      <c r="E6406" t="s">
        <v>1176</v>
      </c>
      <c r="F6406" t="s">
        <v>54</v>
      </c>
      <c r="G6406"/>
      <c r="H6406" t="s">
        <v>47397</v>
      </c>
      <c r="I6406" t="s">
        <v>53937</v>
      </c>
      <c r="J6406" t="s">
        <v>26207</v>
      </c>
      <c r="K6406" t="s">
        <v>105</v>
      </c>
      <c r="L6406" s="119" t="str">
        <f t="shared" si="400"/>
        <v>NA</v>
      </c>
      <c r="M6406" s="119"/>
      <c r="N6406" s="120" t="str">
        <f t="shared" si="401"/>
        <v>NA</v>
      </c>
      <c r="O6406" s="120"/>
      <c r="P6406"/>
      <c r="Q6406"/>
      <c r="R6406"/>
      <c r="S6406"/>
      <c r="T6406"/>
      <c r="U6406" t="s">
        <v>18499</v>
      </c>
      <c r="V6406" t="s">
        <v>18500</v>
      </c>
      <c r="W6406" t="s">
        <v>18501</v>
      </c>
      <c r="X6406" t="s">
        <v>675</v>
      </c>
      <c r="Y6406" t="s">
        <v>4363</v>
      </c>
      <c r="Z6406" t="s">
        <v>54</v>
      </c>
      <c r="AA6406"/>
      <c r="AB6406" t="s">
        <v>46801</v>
      </c>
      <c r="AC6406" t="s">
        <v>53454</v>
      </c>
      <c r="AD6406"/>
      <c r="AE6406" t="s">
        <v>565</v>
      </c>
      <c r="AF6406" s="119" t="str">
        <f t="shared" si="402"/>
        <v>NA</v>
      </c>
      <c r="AG6406" s="119"/>
      <c r="AH6406" s="119"/>
      <c r="AI6406" s="119"/>
      <c r="AJ6406" s="119" t="str">
        <f t="shared" si="403"/>
        <v>NA</v>
      </c>
      <c r="AK6406" s="190"/>
      <c r="AL6406" s="191"/>
    </row>
    <row r="6407" spans="1:38" x14ac:dyDescent="0.25">
      <c r="A6407" t="s">
        <v>24414</v>
      </c>
      <c r="B6407" t="s">
        <v>24413</v>
      </c>
      <c r="C6407" t="s">
        <v>24407</v>
      </c>
      <c r="D6407" t="s">
        <v>748</v>
      </c>
      <c r="E6407" t="s">
        <v>1176</v>
      </c>
      <c r="F6407" t="s">
        <v>54</v>
      </c>
      <c r="G6407"/>
      <c r="H6407" t="s">
        <v>47397</v>
      </c>
      <c r="I6407" t="s">
        <v>53937</v>
      </c>
      <c r="J6407" t="s">
        <v>24414</v>
      </c>
      <c r="K6407" t="s">
        <v>105</v>
      </c>
      <c r="L6407" s="119" t="str">
        <f t="shared" si="400"/>
        <v>NA</v>
      </c>
      <c r="M6407" s="119"/>
      <c r="N6407" s="120" t="str">
        <f t="shared" si="401"/>
        <v>NA</v>
      </c>
      <c r="O6407" s="120"/>
      <c r="P6407"/>
      <c r="Q6407"/>
      <c r="R6407"/>
      <c r="S6407"/>
      <c r="T6407"/>
      <c r="U6407" t="s">
        <v>20031</v>
      </c>
      <c r="V6407" t="s">
        <v>20029</v>
      </c>
      <c r="W6407" t="s">
        <v>20030</v>
      </c>
      <c r="X6407" t="s">
        <v>675</v>
      </c>
      <c r="Y6407" t="s">
        <v>5284</v>
      </c>
      <c r="Z6407" t="s">
        <v>54</v>
      </c>
      <c r="AA6407"/>
      <c r="AB6407" t="s">
        <v>46802</v>
      </c>
      <c r="AC6407" t="s">
        <v>53455</v>
      </c>
      <c r="AD6407" t="s">
        <v>20031</v>
      </c>
      <c r="AE6407" t="s">
        <v>565</v>
      </c>
      <c r="AF6407" s="119" t="str">
        <f t="shared" si="402"/>
        <v>NA</v>
      </c>
      <c r="AG6407" s="119"/>
      <c r="AH6407" s="119"/>
      <c r="AI6407" s="119"/>
      <c r="AJ6407" s="119" t="str">
        <f t="shared" si="403"/>
        <v>NA</v>
      </c>
      <c r="AK6407" s="190"/>
      <c r="AL6407" s="191"/>
    </row>
    <row r="6408" spans="1:38" x14ac:dyDescent="0.25">
      <c r="A6408" t="s">
        <v>24408</v>
      </c>
      <c r="B6408" t="s">
        <v>24406</v>
      </c>
      <c r="C6408" t="s">
        <v>24407</v>
      </c>
      <c r="D6408" t="s">
        <v>748</v>
      </c>
      <c r="E6408" t="s">
        <v>1176</v>
      </c>
      <c r="F6408" t="s">
        <v>54</v>
      </c>
      <c r="G6408"/>
      <c r="H6408" t="s">
        <v>47397</v>
      </c>
      <c r="I6408" t="s">
        <v>53937</v>
      </c>
      <c r="J6408" t="s">
        <v>24409</v>
      </c>
      <c r="K6408" t="s">
        <v>105</v>
      </c>
      <c r="L6408" s="119" t="str">
        <f t="shared" si="400"/>
        <v>NA</v>
      </c>
      <c r="M6408" s="119"/>
      <c r="N6408" s="120" t="str">
        <f t="shared" si="401"/>
        <v>NA</v>
      </c>
      <c r="O6408" s="120"/>
      <c r="P6408"/>
      <c r="Q6408"/>
      <c r="R6408"/>
      <c r="S6408"/>
      <c r="T6408"/>
      <c r="U6408" t="s">
        <v>6855</v>
      </c>
      <c r="V6408" t="s">
        <v>6853</v>
      </c>
      <c r="W6408" t="s">
        <v>6854</v>
      </c>
      <c r="X6408" t="s">
        <v>675</v>
      </c>
      <c r="Y6408" t="s">
        <v>5284</v>
      </c>
      <c r="Z6408" t="s">
        <v>54</v>
      </c>
      <c r="AA6408"/>
      <c r="AB6408" t="s">
        <v>46803</v>
      </c>
      <c r="AC6408" t="s">
        <v>53455</v>
      </c>
      <c r="AD6408" t="s">
        <v>6856</v>
      </c>
      <c r="AE6408" t="s">
        <v>105</v>
      </c>
      <c r="AF6408" s="119" t="str">
        <f t="shared" si="402"/>
        <v>NA</v>
      </c>
      <c r="AG6408" s="119"/>
      <c r="AH6408" s="119"/>
      <c r="AI6408" s="119"/>
      <c r="AJ6408" s="119" t="str">
        <f t="shared" si="403"/>
        <v>NA</v>
      </c>
      <c r="AK6408" s="190"/>
      <c r="AL6408" s="191"/>
    </row>
    <row r="6409" spans="1:38" x14ac:dyDescent="0.25">
      <c r="A6409" t="s">
        <v>25502</v>
      </c>
      <c r="B6409" t="s">
        <v>25500</v>
      </c>
      <c r="C6409" t="s">
        <v>25501</v>
      </c>
      <c r="D6409" t="s">
        <v>748</v>
      </c>
      <c r="E6409" t="s">
        <v>1176</v>
      </c>
      <c r="F6409" t="s">
        <v>54</v>
      </c>
      <c r="G6409"/>
      <c r="H6409" t="s">
        <v>47397</v>
      </c>
      <c r="I6409" t="s">
        <v>53937</v>
      </c>
      <c r="J6409" t="s">
        <v>25503</v>
      </c>
      <c r="K6409" t="s">
        <v>105</v>
      </c>
      <c r="L6409" s="119" t="str">
        <f t="shared" si="400"/>
        <v>NA</v>
      </c>
      <c r="M6409" s="119"/>
      <c r="N6409" s="120" t="str">
        <f t="shared" si="401"/>
        <v>NA</v>
      </c>
      <c r="O6409" s="120"/>
      <c r="P6409"/>
      <c r="Q6409"/>
      <c r="R6409"/>
      <c r="S6409"/>
      <c r="T6409"/>
      <c r="U6409" t="s">
        <v>9746</v>
      </c>
      <c r="V6409" t="s">
        <v>9744</v>
      </c>
      <c r="W6409" t="s">
        <v>9745</v>
      </c>
      <c r="X6409" t="s">
        <v>675</v>
      </c>
      <c r="Y6409" t="s">
        <v>9747</v>
      </c>
      <c r="Z6409" t="s">
        <v>54</v>
      </c>
      <c r="AA6409"/>
      <c r="AB6409" t="s">
        <v>46804</v>
      </c>
      <c r="AC6409" t="s">
        <v>53456</v>
      </c>
      <c r="AD6409"/>
      <c r="AE6409" t="s">
        <v>105</v>
      </c>
      <c r="AF6409" s="119" t="str">
        <f t="shared" si="402"/>
        <v>NA</v>
      </c>
      <c r="AG6409" s="119"/>
      <c r="AH6409" s="119"/>
      <c r="AI6409" s="119"/>
      <c r="AJ6409" s="119" t="str">
        <f t="shared" si="403"/>
        <v>NA</v>
      </c>
      <c r="AK6409" s="190"/>
      <c r="AL6409" s="191"/>
    </row>
    <row r="6410" spans="1:38" x14ac:dyDescent="0.25">
      <c r="A6410" t="s">
        <v>24040</v>
      </c>
      <c r="B6410" t="s">
        <v>24038</v>
      </c>
      <c r="C6410" t="s">
        <v>24039</v>
      </c>
      <c r="D6410" t="s">
        <v>748</v>
      </c>
      <c r="E6410" t="s">
        <v>53</v>
      </c>
      <c r="F6410" t="s">
        <v>54</v>
      </c>
      <c r="G6410"/>
      <c r="H6410" t="s">
        <v>47398</v>
      </c>
      <c r="I6410" t="s">
        <v>50453</v>
      </c>
      <c r="J6410" t="s">
        <v>24041</v>
      </c>
      <c r="K6410" t="s">
        <v>105</v>
      </c>
      <c r="L6410" s="119" t="str">
        <f t="shared" si="400"/>
        <v>NA</v>
      </c>
      <c r="M6410" s="119"/>
      <c r="N6410" s="120" t="str">
        <f t="shared" si="401"/>
        <v>NA</v>
      </c>
      <c r="O6410" s="120"/>
      <c r="P6410"/>
      <c r="Q6410"/>
      <c r="R6410"/>
      <c r="S6410"/>
      <c r="T6410"/>
      <c r="U6410" t="s">
        <v>5858</v>
      </c>
      <c r="V6410" t="s">
        <v>5856</v>
      </c>
      <c r="W6410" t="s">
        <v>5857</v>
      </c>
      <c r="X6410" t="s">
        <v>675</v>
      </c>
      <c r="Y6410" t="s">
        <v>5859</v>
      </c>
      <c r="Z6410" t="s">
        <v>54</v>
      </c>
      <c r="AA6410"/>
      <c r="AB6410" t="s">
        <v>46805</v>
      </c>
      <c r="AC6410" t="s">
        <v>53457</v>
      </c>
      <c r="AD6410" t="s">
        <v>5860</v>
      </c>
      <c r="AE6410" t="s">
        <v>105</v>
      </c>
      <c r="AF6410" s="119" t="str">
        <f t="shared" si="402"/>
        <v>NA</v>
      </c>
      <c r="AG6410" s="119"/>
      <c r="AH6410" s="119"/>
      <c r="AI6410" s="119"/>
      <c r="AJ6410" s="119" t="str">
        <f t="shared" si="403"/>
        <v>NA</v>
      </c>
      <c r="AK6410" s="190"/>
      <c r="AL6410" s="191"/>
    </row>
    <row r="6411" spans="1:38" x14ac:dyDescent="0.25">
      <c r="A6411" t="s">
        <v>25616</v>
      </c>
      <c r="B6411" t="s">
        <v>25614</v>
      </c>
      <c r="C6411" t="s">
        <v>25615</v>
      </c>
      <c r="D6411" t="s">
        <v>748</v>
      </c>
      <c r="E6411" t="s">
        <v>53</v>
      </c>
      <c r="F6411" t="s">
        <v>54</v>
      </c>
      <c r="G6411"/>
      <c r="H6411" t="s">
        <v>47398</v>
      </c>
      <c r="I6411" t="s">
        <v>50453</v>
      </c>
      <c r="J6411" t="s">
        <v>25617</v>
      </c>
      <c r="K6411" t="s">
        <v>105</v>
      </c>
      <c r="L6411" s="119" t="str">
        <f t="shared" si="400"/>
        <v>NA</v>
      </c>
      <c r="M6411" s="119"/>
      <c r="N6411" s="120" t="str">
        <f t="shared" si="401"/>
        <v>NA</v>
      </c>
      <c r="O6411" s="120"/>
      <c r="P6411"/>
      <c r="Q6411"/>
      <c r="R6411"/>
      <c r="S6411"/>
      <c r="T6411"/>
      <c r="U6411" t="s">
        <v>17263</v>
      </c>
      <c r="V6411" t="s">
        <v>17261</v>
      </c>
      <c r="W6411" t="s">
        <v>17262</v>
      </c>
      <c r="X6411" t="s">
        <v>675</v>
      </c>
      <c r="Y6411" t="s">
        <v>17264</v>
      </c>
      <c r="Z6411" t="s">
        <v>54</v>
      </c>
      <c r="AA6411"/>
      <c r="AB6411" t="s">
        <v>46806</v>
      </c>
      <c r="AC6411" t="s">
        <v>53458</v>
      </c>
      <c r="AD6411" t="s">
        <v>17265</v>
      </c>
      <c r="AE6411" t="s">
        <v>565</v>
      </c>
      <c r="AF6411" s="119" t="str">
        <f t="shared" si="402"/>
        <v>NA</v>
      </c>
      <c r="AG6411" s="119"/>
      <c r="AH6411" s="119"/>
      <c r="AI6411" s="119"/>
      <c r="AJ6411" s="119" t="str">
        <f t="shared" si="403"/>
        <v>NA</v>
      </c>
      <c r="AK6411" s="190"/>
      <c r="AL6411" s="191"/>
    </row>
    <row r="6412" spans="1:38" x14ac:dyDescent="0.25">
      <c r="A6412" t="s">
        <v>25121</v>
      </c>
      <c r="B6412" t="s">
        <v>25119</v>
      </c>
      <c r="C6412" t="s">
        <v>25120</v>
      </c>
      <c r="D6412" t="s">
        <v>748</v>
      </c>
      <c r="E6412" t="s">
        <v>53</v>
      </c>
      <c r="F6412" t="s">
        <v>54</v>
      </c>
      <c r="G6412"/>
      <c r="H6412" t="s">
        <v>47398</v>
      </c>
      <c r="I6412" t="s">
        <v>50453</v>
      </c>
      <c r="J6412" t="s">
        <v>25122</v>
      </c>
      <c r="K6412" t="s">
        <v>105</v>
      </c>
      <c r="L6412" s="119" t="str">
        <f t="shared" si="400"/>
        <v>NA</v>
      </c>
      <c r="M6412" s="119"/>
      <c r="N6412" s="120" t="str">
        <f t="shared" si="401"/>
        <v>NA</v>
      </c>
      <c r="O6412" s="120"/>
      <c r="P6412"/>
      <c r="Q6412"/>
      <c r="R6412"/>
      <c r="S6412"/>
      <c r="T6412"/>
      <c r="U6412" t="s">
        <v>17277</v>
      </c>
      <c r="V6412" t="s">
        <v>17275</v>
      </c>
      <c r="W6412" t="s">
        <v>17276</v>
      </c>
      <c r="X6412" t="s">
        <v>675</v>
      </c>
      <c r="Y6412" t="s">
        <v>17278</v>
      </c>
      <c r="Z6412" t="s">
        <v>54</v>
      </c>
      <c r="AA6412"/>
      <c r="AB6412" t="s">
        <v>46807</v>
      </c>
      <c r="AC6412" t="s">
        <v>53459</v>
      </c>
      <c r="AD6412" t="s">
        <v>17279</v>
      </c>
      <c r="AE6412" t="s">
        <v>565</v>
      </c>
      <c r="AF6412" s="119" t="str">
        <f t="shared" si="402"/>
        <v>NA</v>
      </c>
      <c r="AG6412" s="119"/>
      <c r="AH6412" s="119"/>
      <c r="AI6412" s="119"/>
      <c r="AJ6412" s="119" t="str">
        <f t="shared" si="403"/>
        <v>NA</v>
      </c>
      <c r="AK6412" s="190"/>
      <c r="AL6412" s="191"/>
    </row>
    <row r="6413" spans="1:38" x14ac:dyDescent="0.25">
      <c r="A6413" t="s">
        <v>25301</v>
      </c>
      <c r="B6413" t="s">
        <v>25299</v>
      </c>
      <c r="C6413" t="s">
        <v>25300</v>
      </c>
      <c r="D6413" t="s">
        <v>748</v>
      </c>
      <c r="E6413" t="s">
        <v>983</v>
      </c>
      <c r="F6413" t="s">
        <v>54</v>
      </c>
      <c r="G6413"/>
      <c r="H6413" t="s">
        <v>47399</v>
      </c>
      <c r="I6413" t="s">
        <v>53938</v>
      </c>
      <c r="J6413" t="s">
        <v>25301</v>
      </c>
      <c r="K6413" t="s">
        <v>105</v>
      </c>
      <c r="L6413" s="119" t="str">
        <f t="shared" si="400"/>
        <v>NA</v>
      </c>
      <c r="M6413" s="119"/>
      <c r="N6413" s="120" t="str">
        <f t="shared" si="401"/>
        <v>NA</v>
      </c>
      <c r="O6413" s="120"/>
      <c r="P6413"/>
      <c r="Q6413"/>
      <c r="R6413"/>
      <c r="S6413"/>
      <c r="T6413"/>
      <c r="U6413" t="s">
        <v>17356</v>
      </c>
      <c r="V6413" t="s">
        <v>17359</v>
      </c>
      <c r="W6413" t="s">
        <v>17360</v>
      </c>
      <c r="X6413" t="s">
        <v>675</v>
      </c>
      <c r="Y6413" t="s">
        <v>17357</v>
      </c>
      <c r="Z6413" t="s">
        <v>54</v>
      </c>
      <c r="AA6413"/>
      <c r="AB6413" t="s">
        <v>45145</v>
      </c>
      <c r="AC6413" t="s">
        <v>52122</v>
      </c>
      <c r="AD6413"/>
      <c r="AE6413" t="s">
        <v>565</v>
      </c>
      <c r="AF6413" s="119" t="str">
        <f t="shared" si="402"/>
        <v>NA</v>
      </c>
      <c r="AG6413" s="119"/>
      <c r="AH6413" s="119"/>
      <c r="AI6413" s="119"/>
      <c r="AJ6413" s="119" t="str">
        <f t="shared" si="403"/>
        <v>NA</v>
      </c>
      <c r="AK6413" s="190"/>
      <c r="AL6413" s="191"/>
    </row>
    <row r="6414" spans="1:38" x14ac:dyDescent="0.25">
      <c r="A6414" t="s">
        <v>26869</v>
      </c>
      <c r="B6414" t="s">
        <v>26868</v>
      </c>
      <c r="C6414" t="s">
        <v>25300</v>
      </c>
      <c r="D6414" t="s">
        <v>748</v>
      </c>
      <c r="E6414" t="s">
        <v>983</v>
      </c>
      <c r="F6414" t="s">
        <v>54</v>
      </c>
      <c r="G6414"/>
      <c r="H6414" t="s">
        <v>47399</v>
      </c>
      <c r="I6414" t="s">
        <v>53938</v>
      </c>
      <c r="J6414" t="s">
        <v>26870</v>
      </c>
      <c r="K6414" t="s">
        <v>105</v>
      </c>
      <c r="L6414" s="119" t="str">
        <f t="shared" si="400"/>
        <v>NA</v>
      </c>
      <c r="M6414" s="119"/>
      <c r="N6414" s="120" t="str">
        <f t="shared" si="401"/>
        <v>NA</v>
      </c>
      <c r="O6414" s="120"/>
      <c r="P6414"/>
      <c r="Q6414"/>
      <c r="R6414"/>
      <c r="S6414"/>
      <c r="T6414"/>
      <c r="U6414" t="s">
        <v>22420</v>
      </c>
      <c r="V6414" t="s">
        <v>22418</v>
      </c>
      <c r="W6414" t="s">
        <v>22419</v>
      </c>
      <c r="X6414" t="s">
        <v>675</v>
      </c>
      <c r="Y6414" t="s">
        <v>22421</v>
      </c>
      <c r="Z6414" t="s">
        <v>54</v>
      </c>
      <c r="AA6414"/>
      <c r="AB6414" t="s">
        <v>46808</v>
      </c>
      <c r="AC6414" t="s">
        <v>53460</v>
      </c>
      <c r="AD6414"/>
      <c r="AE6414" t="s">
        <v>105</v>
      </c>
      <c r="AF6414" s="119" t="str">
        <f t="shared" si="402"/>
        <v>NA</v>
      </c>
      <c r="AG6414" s="119"/>
      <c r="AH6414" s="119"/>
      <c r="AI6414" s="119"/>
      <c r="AJ6414" s="119" t="str">
        <f t="shared" si="403"/>
        <v>NA</v>
      </c>
      <c r="AK6414" s="190"/>
      <c r="AL6414" s="191"/>
    </row>
    <row r="6415" spans="1:38" x14ac:dyDescent="0.25">
      <c r="A6415" t="s">
        <v>25432</v>
      </c>
      <c r="B6415" t="s">
        <v>25430</v>
      </c>
      <c r="C6415" t="s">
        <v>25431</v>
      </c>
      <c r="D6415" t="s">
        <v>748</v>
      </c>
      <c r="E6415" t="s">
        <v>983</v>
      </c>
      <c r="F6415" t="s">
        <v>54</v>
      </c>
      <c r="G6415"/>
      <c r="H6415" t="s">
        <v>47399</v>
      </c>
      <c r="I6415" t="s">
        <v>53938</v>
      </c>
      <c r="J6415" t="s">
        <v>25433</v>
      </c>
      <c r="K6415" t="s">
        <v>105</v>
      </c>
      <c r="L6415" s="119" t="str">
        <f t="shared" si="400"/>
        <v>NA</v>
      </c>
      <c r="M6415" s="119"/>
      <c r="N6415" s="120" t="str">
        <f t="shared" si="401"/>
        <v>NA</v>
      </c>
      <c r="O6415" s="120"/>
      <c r="P6415"/>
      <c r="Q6415"/>
      <c r="R6415"/>
      <c r="S6415"/>
      <c r="T6415"/>
      <c r="U6415" t="s">
        <v>19829</v>
      </c>
      <c r="V6415" t="s">
        <v>19827</v>
      </c>
      <c r="W6415" t="s">
        <v>19828</v>
      </c>
      <c r="X6415" t="s">
        <v>675</v>
      </c>
      <c r="Y6415" t="s">
        <v>19830</v>
      </c>
      <c r="Z6415" t="s">
        <v>54</v>
      </c>
      <c r="AA6415"/>
      <c r="AB6415" t="s">
        <v>46809</v>
      </c>
      <c r="AC6415" t="s">
        <v>53461</v>
      </c>
      <c r="AD6415" t="s">
        <v>19831</v>
      </c>
      <c r="AE6415" t="s">
        <v>565</v>
      </c>
      <c r="AF6415" s="119" t="str">
        <f t="shared" si="402"/>
        <v>NA</v>
      </c>
      <c r="AG6415" s="119"/>
      <c r="AH6415" s="119"/>
      <c r="AI6415" s="119"/>
      <c r="AJ6415" s="119" t="str">
        <f t="shared" si="403"/>
        <v>NA</v>
      </c>
      <c r="AK6415" s="190"/>
      <c r="AL6415" s="191"/>
    </row>
    <row r="6416" spans="1:38" x14ac:dyDescent="0.25">
      <c r="A6416" t="s">
        <v>25795</v>
      </c>
      <c r="B6416" t="s">
        <v>25793</v>
      </c>
      <c r="C6416" t="s">
        <v>25794</v>
      </c>
      <c r="D6416" t="s">
        <v>748</v>
      </c>
      <c r="E6416" t="s">
        <v>983</v>
      </c>
      <c r="F6416" t="s">
        <v>54</v>
      </c>
      <c r="G6416"/>
      <c r="H6416" t="s">
        <v>47399</v>
      </c>
      <c r="I6416" t="s">
        <v>53938</v>
      </c>
      <c r="J6416" t="s">
        <v>25796</v>
      </c>
      <c r="K6416" t="s">
        <v>105</v>
      </c>
      <c r="L6416" s="119" t="str">
        <f t="shared" si="400"/>
        <v>NA</v>
      </c>
      <c r="M6416" s="119"/>
      <c r="N6416" s="120" t="str">
        <f t="shared" si="401"/>
        <v>NA</v>
      </c>
      <c r="O6416" s="120"/>
      <c r="P6416"/>
      <c r="Q6416"/>
      <c r="R6416"/>
      <c r="S6416"/>
      <c r="T6416"/>
      <c r="U6416" t="s">
        <v>19605</v>
      </c>
      <c r="V6416" t="s">
        <v>19603</v>
      </c>
      <c r="W6416" t="s">
        <v>19604</v>
      </c>
      <c r="X6416" t="s">
        <v>675</v>
      </c>
      <c r="Y6416" t="s">
        <v>19606</v>
      </c>
      <c r="Z6416" t="s">
        <v>54</v>
      </c>
      <c r="AA6416"/>
      <c r="AB6416" t="s">
        <v>46810</v>
      </c>
      <c r="AC6416" t="s">
        <v>53462</v>
      </c>
      <c r="AD6416" t="s">
        <v>19607</v>
      </c>
      <c r="AE6416" t="s">
        <v>565</v>
      </c>
      <c r="AF6416" s="119" t="str">
        <f t="shared" si="402"/>
        <v>NA</v>
      </c>
      <c r="AG6416" s="119"/>
      <c r="AH6416" s="119"/>
      <c r="AI6416" s="119"/>
      <c r="AJ6416" s="119" t="str">
        <f t="shared" si="403"/>
        <v>NA</v>
      </c>
      <c r="AK6416" s="190"/>
      <c r="AL6416" s="191"/>
    </row>
    <row r="6417" spans="1:38" x14ac:dyDescent="0.25">
      <c r="A6417" t="s">
        <v>25189</v>
      </c>
      <c r="B6417" t="s">
        <v>25187</v>
      </c>
      <c r="C6417" t="s">
        <v>25188</v>
      </c>
      <c r="D6417" t="s">
        <v>748</v>
      </c>
      <c r="E6417" t="s">
        <v>983</v>
      </c>
      <c r="F6417" t="s">
        <v>54</v>
      </c>
      <c r="G6417"/>
      <c r="H6417" t="s">
        <v>47399</v>
      </c>
      <c r="I6417" t="s">
        <v>53938</v>
      </c>
      <c r="J6417" t="s">
        <v>25190</v>
      </c>
      <c r="K6417" t="s">
        <v>105</v>
      </c>
      <c r="L6417" s="119" t="str">
        <f t="shared" si="400"/>
        <v>NA</v>
      </c>
      <c r="M6417" s="119"/>
      <c r="N6417" s="120" t="str">
        <f t="shared" si="401"/>
        <v>NA</v>
      </c>
      <c r="O6417" s="120"/>
      <c r="P6417"/>
      <c r="Q6417"/>
      <c r="R6417"/>
      <c r="S6417"/>
      <c r="T6417"/>
      <c r="U6417" t="s">
        <v>20088</v>
      </c>
      <c r="V6417" t="s">
        <v>20086</v>
      </c>
      <c r="W6417" t="s">
        <v>20087</v>
      </c>
      <c r="X6417" t="s">
        <v>675</v>
      </c>
      <c r="Y6417" t="s">
        <v>19606</v>
      </c>
      <c r="Z6417" t="s">
        <v>54</v>
      </c>
      <c r="AA6417"/>
      <c r="AB6417" t="s">
        <v>46810</v>
      </c>
      <c r="AC6417" t="s">
        <v>53462</v>
      </c>
      <c r="AD6417" t="s">
        <v>20089</v>
      </c>
      <c r="AE6417" t="s">
        <v>565</v>
      </c>
      <c r="AF6417" s="119" t="str">
        <f t="shared" si="402"/>
        <v>NA</v>
      </c>
      <c r="AG6417" s="119"/>
      <c r="AH6417" s="119"/>
      <c r="AI6417" s="119"/>
      <c r="AJ6417" s="119" t="str">
        <f t="shared" si="403"/>
        <v>NA</v>
      </c>
      <c r="AK6417" s="190"/>
      <c r="AL6417" s="191"/>
    </row>
    <row r="6418" spans="1:38" x14ac:dyDescent="0.25">
      <c r="A6418" t="s">
        <v>25640</v>
      </c>
      <c r="B6418" t="s">
        <v>25638</v>
      </c>
      <c r="C6418" t="s">
        <v>25639</v>
      </c>
      <c r="D6418" t="s">
        <v>748</v>
      </c>
      <c r="E6418" t="s">
        <v>20838</v>
      </c>
      <c r="F6418" t="s">
        <v>54</v>
      </c>
      <c r="G6418"/>
      <c r="H6418" t="s">
        <v>47400</v>
      </c>
      <c r="I6418" t="s">
        <v>53939</v>
      </c>
      <c r="J6418" t="s">
        <v>25640</v>
      </c>
      <c r="K6418" t="s">
        <v>105</v>
      </c>
      <c r="L6418" s="119" t="str">
        <f t="shared" si="400"/>
        <v>NA</v>
      </c>
      <c r="M6418" s="119"/>
      <c r="N6418" s="120" t="str">
        <f t="shared" si="401"/>
        <v>NA</v>
      </c>
      <c r="O6418" s="120"/>
      <c r="P6418"/>
      <c r="Q6418"/>
      <c r="R6418"/>
      <c r="S6418"/>
      <c r="T6418"/>
      <c r="U6418" t="s">
        <v>6100</v>
      </c>
      <c r="V6418" t="s">
        <v>6098</v>
      </c>
      <c r="W6418" t="s">
        <v>6099</v>
      </c>
      <c r="X6418" t="s">
        <v>675</v>
      </c>
      <c r="Y6418" t="s">
        <v>4840</v>
      </c>
      <c r="Z6418" t="s">
        <v>54</v>
      </c>
      <c r="AA6418"/>
      <c r="AB6418" t="s">
        <v>46811</v>
      </c>
      <c r="AC6418" t="s">
        <v>53463</v>
      </c>
      <c r="AD6418" t="s">
        <v>6101</v>
      </c>
      <c r="AE6418" t="s">
        <v>105</v>
      </c>
      <c r="AF6418" s="119" t="str">
        <f t="shared" si="402"/>
        <v>NA</v>
      </c>
      <c r="AG6418" s="119"/>
      <c r="AH6418" s="119"/>
      <c r="AI6418" s="119"/>
      <c r="AJ6418" s="119" t="str">
        <f t="shared" si="403"/>
        <v>NA</v>
      </c>
      <c r="AK6418" s="190"/>
      <c r="AL6418" s="191"/>
    </row>
    <row r="6419" spans="1:38" x14ac:dyDescent="0.25">
      <c r="A6419" t="s">
        <v>25858</v>
      </c>
      <c r="B6419" t="s">
        <v>25856</v>
      </c>
      <c r="C6419" t="s">
        <v>25857</v>
      </c>
      <c r="D6419" t="s">
        <v>748</v>
      </c>
      <c r="E6419" t="s">
        <v>1735</v>
      </c>
      <c r="F6419" t="s">
        <v>54</v>
      </c>
      <c r="G6419"/>
      <c r="H6419" t="s">
        <v>47401</v>
      </c>
      <c r="I6419" t="s">
        <v>53940</v>
      </c>
      <c r="J6419" t="s">
        <v>25859</v>
      </c>
      <c r="K6419" t="s">
        <v>105</v>
      </c>
      <c r="L6419" s="119" t="str">
        <f t="shared" si="400"/>
        <v>NA</v>
      </c>
      <c r="M6419" s="119"/>
      <c r="N6419" s="120" t="str">
        <f t="shared" si="401"/>
        <v>NA</v>
      </c>
      <c r="O6419" s="120"/>
      <c r="P6419"/>
      <c r="Q6419"/>
      <c r="R6419"/>
      <c r="S6419"/>
      <c r="T6419"/>
      <c r="U6419" t="s">
        <v>18979</v>
      </c>
      <c r="V6419" t="s">
        <v>18977</v>
      </c>
      <c r="W6419" t="s">
        <v>18978</v>
      </c>
      <c r="X6419" t="s">
        <v>675</v>
      </c>
      <c r="Y6419" t="s">
        <v>6533</v>
      </c>
      <c r="Z6419" t="s">
        <v>54</v>
      </c>
      <c r="AA6419"/>
      <c r="AB6419" t="s">
        <v>46812</v>
      </c>
      <c r="AC6419" t="s">
        <v>53464</v>
      </c>
      <c r="AD6419" t="s">
        <v>18979</v>
      </c>
      <c r="AE6419" t="s">
        <v>565</v>
      </c>
      <c r="AF6419" s="119" t="str">
        <f t="shared" si="402"/>
        <v>NA</v>
      </c>
      <c r="AG6419" s="119"/>
      <c r="AH6419" s="119"/>
      <c r="AI6419" s="119"/>
      <c r="AJ6419" s="119" t="str">
        <f t="shared" si="403"/>
        <v>NA</v>
      </c>
      <c r="AK6419" s="190"/>
      <c r="AL6419" s="191"/>
    </row>
    <row r="6420" spans="1:38" x14ac:dyDescent="0.25">
      <c r="A6420" t="s">
        <v>24070</v>
      </c>
      <c r="B6420" t="s">
        <v>24068</v>
      </c>
      <c r="C6420" t="s">
        <v>24069</v>
      </c>
      <c r="D6420" t="s">
        <v>748</v>
      </c>
      <c r="E6420" t="s">
        <v>1735</v>
      </c>
      <c r="F6420" t="s">
        <v>54</v>
      </c>
      <c r="G6420"/>
      <c r="H6420" t="s">
        <v>47401</v>
      </c>
      <c r="I6420" t="s">
        <v>53940</v>
      </c>
      <c r="J6420" t="s">
        <v>24071</v>
      </c>
      <c r="K6420" t="s">
        <v>105</v>
      </c>
      <c r="L6420" s="119" t="str">
        <f t="shared" si="400"/>
        <v>NA</v>
      </c>
      <c r="M6420" s="119"/>
      <c r="N6420" s="120" t="str">
        <f t="shared" si="401"/>
        <v>NA</v>
      </c>
      <c r="O6420" s="120"/>
      <c r="P6420"/>
      <c r="Q6420"/>
      <c r="R6420"/>
      <c r="S6420"/>
      <c r="T6420"/>
      <c r="U6420" t="s">
        <v>19190</v>
      </c>
      <c r="V6420" t="s">
        <v>19188</v>
      </c>
      <c r="W6420" t="s">
        <v>19189</v>
      </c>
      <c r="X6420" t="s">
        <v>675</v>
      </c>
      <c r="Y6420" t="s">
        <v>6533</v>
      </c>
      <c r="Z6420" t="s">
        <v>54</v>
      </c>
      <c r="AA6420"/>
      <c r="AB6420" t="s">
        <v>46812</v>
      </c>
      <c r="AC6420" t="s">
        <v>53464</v>
      </c>
      <c r="AD6420" t="s">
        <v>19190</v>
      </c>
      <c r="AE6420" t="s">
        <v>565</v>
      </c>
      <c r="AF6420" s="119" t="str">
        <f t="shared" si="402"/>
        <v>NA</v>
      </c>
      <c r="AG6420" s="119"/>
      <c r="AH6420" s="119"/>
      <c r="AI6420" s="119"/>
      <c r="AJ6420" s="119" t="str">
        <f t="shared" si="403"/>
        <v>NA</v>
      </c>
      <c r="AK6420" s="190"/>
      <c r="AL6420" s="191"/>
    </row>
    <row r="6421" spans="1:38" x14ac:dyDescent="0.25">
      <c r="A6421" t="s">
        <v>23692</v>
      </c>
      <c r="B6421" t="s">
        <v>23690</v>
      </c>
      <c r="C6421" t="s">
        <v>23691</v>
      </c>
      <c r="D6421" t="s">
        <v>748</v>
      </c>
      <c r="E6421" t="s">
        <v>4135</v>
      </c>
      <c r="F6421" t="s">
        <v>54</v>
      </c>
      <c r="G6421"/>
      <c r="H6421" t="s">
        <v>47402</v>
      </c>
      <c r="I6421" t="s">
        <v>53941</v>
      </c>
      <c r="J6421" t="s">
        <v>23693</v>
      </c>
      <c r="K6421" t="s">
        <v>105</v>
      </c>
      <c r="L6421" s="119" t="str">
        <f t="shared" si="400"/>
        <v>NA</v>
      </c>
      <c r="M6421" s="119"/>
      <c r="N6421" s="120" t="str">
        <f t="shared" si="401"/>
        <v>NA</v>
      </c>
      <c r="O6421" s="120"/>
      <c r="P6421"/>
      <c r="Q6421"/>
      <c r="R6421"/>
      <c r="S6421"/>
      <c r="T6421"/>
      <c r="U6421" t="s">
        <v>6532</v>
      </c>
      <c r="V6421" t="s">
        <v>6530</v>
      </c>
      <c r="W6421" t="s">
        <v>6531</v>
      </c>
      <c r="X6421" t="s">
        <v>675</v>
      </c>
      <c r="Y6421" t="s">
        <v>6533</v>
      </c>
      <c r="Z6421" t="s">
        <v>54</v>
      </c>
      <c r="AA6421"/>
      <c r="AB6421" t="s">
        <v>46813</v>
      </c>
      <c r="AC6421" t="s">
        <v>53464</v>
      </c>
      <c r="AD6421"/>
      <c r="AE6421" t="s">
        <v>105</v>
      </c>
      <c r="AF6421" s="119" t="str">
        <f t="shared" si="402"/>
        <v>NA</v>
      </c>
      <c r="AG6421" s="119"/>
      <c r="AH6421" s="119"/>
      <c r="AI6421" s="119"/>
      <c r="AJ6421" s="119" t="str">
        <f t="shared" si="403"/>
        <v>NA</v>
      </c>
      <c r="AK6421" s="190"/>
      <c r="AL6421" s="191"/>
    </row>
    <row r="6422" spans="1:38" x14ac:dyDescent="0.25">
      <c r="A6422" t="s">
        <v>23821</v>
      </c>
      <c r="B6422" t="s">
        <v>23819</v>
      </c>
      <c r="C6422" t="s">
        <v>23820</v>
      </c>
      <c r="D6422" t="s">
        <v>748</v>
      </c>
      <c r="E6422" t="s">
        <v>756</v>
      </c>
      <c r="F6422" t="s">
        <v>54</v>
      </c>
      <c r="G6422"/>
      <c r="H6422" t="s">
        <v>47403</v>
      </c>
      <c r="I6422" t="s">
        <v>50447</v>
      </c>
      <c r="J6422" t="s">
        <v>23821</v>
      </c>
      <c r="K6422" t="s">
        <v>105</v>
      </c>
      <c r="L6422" s="119" t="str">
        <f t="shared" si="400"/>
        <v>NA</v>
      </c>
      <c r="M6422" s="119"/>
      <c r="N6422" s="120" t="str">
        <f t="shared" si="401"/>
        <v>NA</v>
      </c>
      <c r="O6422" s="120"/>
      <c r="P6422"/>
      <c r="Q6422"/>
      <c r="R6422"/>
      <c r="S6422"/>
      <c r="T6422"/>
      <c r="U6422" t="s">
        <v>18872</v>
      </c>
      <c r="V6422" t="s">
        <v>18870</v>
      </c>
      <c r="W6422" t="s">
        <v>18871</v>
      </c>
      <c r="X6422" t="s">
        <v>675</v>
      </c>
      <c r="Y6422" t="s">
        <v>18873</v>
      </c>
      <c r="Z6422" t="s">
        <v>54</v>
      </c>
      <c r="AA6422"/>
      <c r="AB6422" t="s">
        <v>46814</v>
      </c>
      <c r="AC6422" t="s">
        <v>53465</v>
      </c>
      <c r="AD6422" t="s">
        <v>18872</v>
      </c>
      <c r="AE6422" t="s">
        <v>565</v>
      </c>
      <c r="AF6422" s="119" t="str">
        <f t="shared" si="402"/>
        <v>NA</v>
      </c>
      <c r="AG6422" s="119"/>
      <c r="AH6422" s="119"/>
      <c r="AI6422" s="119"/>
      <c r="AJ6422" s="119" t="str">
        <f t="shared" si="403"/>
        <v>NA</v>
      </c>
      <c r="AK6422" s="190"/>
      <c r="AL6422" s="191"/>
    </row>
    <row r="6423" spans="1:38" x14ac:dyDescent="0.25">
      <c r="A6423" t="s">
        <v>26331</v>
      </c>
      <c r="B6423" t="s">
        <v>26330</v>
      </c>
      <c r="C6423" t="s">
        <v>23820</v>
      </c>
      <c r="D6423" t="s">
        <v>748</v>
      </c>
      <c r="E6423" t="s">
        <v>756</v>
      </c>
      <c r="F6423" t="s">
        <v>54</v>
      </c>
      <c r="G6423"/>
      <c r="H6423" t="s">
        <v>47403</v>
      </c>
      <c r="I6423" t="s">
        <v>50447</v>
      </c>
      <c r="J6423" t="s">
        <v>26331</v>
      </c>
      <c r="K6423" t="s">
        <v>105</v>
      </c>
      <c r="L6423" s="119" t="str">
        <f t="shared" si="400"/>
        <v>NA</v>
      </c>
      <c r="M6423" s="119"/>
      <c r="N6423" s="120" t="str">
        <f t="shared" si="401"/>
        <v>NA</v>
      </c>
      <c r="O6423" s="120"/>
      <c r="P6423"/>
      <c r="Q6423"/>
      <c r="R6423"/>
      <c r="S6423"/>
      <c r="T6423"/>
      <c r="U6423" t="s">
        <v>18069</v>
      </c>
      <c r="V6423" t="s">
        <v>18067</v>
      </c>
      <c r="W6423" t="s">
        <v>18068</v>
      </c>
      <c r="X6423" t="s">
        <v>675</v>
      </c>
      <c r="Y6423" t="s">
        <v>18070</v>
      </c>
      <c r="Z6423" t="s">
        <v>54</v>
      </c>
      <c r="AA6423"/>
      <c r="AB6423" t="s">
        <v>46815</v>
      </c>
      <c r="AC6423" t="s">
        <v>53466</v>
      </c>
      <c r="AD6423"/>
      <c r="AE6423" t="s">
        <v>565</v>
      </c>
      <c r="AF6423" s="119" t="str">
        <f t="shared" si="402"/>
        <v>NA</v>
      </c>
      <c r="AG6423" s="119"/>
      <c r="AH6423" s="119"/>
      <c r="AI6423" s="119"/>
      <c r="AJ6423" s="119" t="str">
        <f t="shared" si="403"/>
        <v>NA</v>
      </c>
      <c r="AK6423" s="190"/>
      <c r="AL6423" s="191"/>
    </row>
    <row r="6424" spans="1:38" x14ac:dyDescent="0.25">
      <c r="A6424" t="s">
        <v>23698</v>
      </c>
      <c r="B6424" t="s">
        <v>23697</v>
      </c>
      <c r="C6424" t="s">
        <v>754</v>
      </c>
      <c r="D6424" t="s">
        <v>748</v>
      </c>
      <c r="E6424" t="s">
        <v>756</v>
      </c>
      <c r="F6424" t="s">
        <v>54</v>
      </c>
      <c r="G6424"/>
      <c r="H6424" t="s">
        <v>47403</v>
      </c>
      <c r="I6424" t="s">
        <v>50447</v>
      </c>
      <c r="J6424" t="s">
        <v>23699</v>
      </c>
      <c r="K6424" t="s">
        <v>105</v>
      </c>
      <c r="L6424" s="119" t="str">
        <f t="shared" si="400"/>
        <v>NA</v>
      </c>
      <c r="M6424" s="119"/>
      <c r="N6424" s="120" t="str">
        <f t="shared" si="401"/>
        <v>NA</v>
      </c>
      <c r="O6424" s="120"/>
      <c r="P6424"/>
      <c r="Q6424"/>
      <c r="R6424"/>
      <c r="S6424"/>
      <c r="T6424"/>
      <c r="U6424" t="s">
        <v>12482</v>
      </c>
      <c r="V6424" t="s">
        <v>12480</v>
      </c>
      <c r="W6424" t="s">
        <v>12481</v>
      </c>
      <c r="X6424" t="s">
        <v>675</v>
      </c>
      <c r="Y6424" t="s">
        <v>12483</v>
      </c>
      <c r="Z6424" t="s">
        <v>54</v>
      </c>
      <c r="AA6424"/>
      <c r="AB6424" t="s">
        <v>46816</v>
      </c>
      <c r="AC6424" t="s">
        <v>53467</v>
      </c>
      <c r="AD6424"/>
      <c r="AE6424" t="s">
        <v>105</v>
      </c>
      <c r="AF6424" s="119" t="str">
        <f t="shared" si="402"/>
        <v>NA</v>
      </c>
      <c r="AG6424" s="119"/>
      <c r="AH6424" s="119"/>
      <c r="AI6424" s="119"/>
      <c r="AJ6424" s="119" t="str">
        <f t="shared" si="403"/>
        <v>NA</v>
      </c>
      <c r="AK6424" s="190"/>
      <c r="AL6424" s="191"/>
    </row>
    <row r="6425" spans="1:38" x14ac:dyDescent="0.25">
      <c r="A6425" t="s">
        <v>24291</v>
      </c>
      <c r="B6425" t="s">
        <v>24290</v>
      </c>
      <c r="C6425" t="s">
        <v>23695</v>
      </c>
      <c r="D6425" t="s">
        <v>748</v>
      </c>
      <c r="E6425" t="s">
        <v>2900</v>
      </c>
      <c r="F6425" t="s">
        <v>54</v>
      </c>
      <c r="G6425"/>
      <c r="H6425" t="s">
        <v>47404</v>
      </c>
      <c r="I6425" t="s">
        <v>53942</v>
      </c>
      <c r="J6425" t="s">
        <v>24292</v>
      </c>
      <c r="K6425" t="s">
        <v>105</v>
      </c>
      <c r="L6425" s="119" t="str">
        <f t="shared" si="400"/>
        <v>NA</v>
      </c>
      <c r="M6425" s="119"/>
      <c r="N6425" s="120" t="str">
        <f t="shared" si="401"/>
        <v>NA</v>
      </c>
      <c r="O6425" s="120"/>
      <c r="P6425"/>
      <c r="Q6425"/>
      <c r="R6425"/>
      <c r="S6425"/>
      <c r="T6425"/>
      <c r="U6425" t="s">
        <v>9533</v>
      </c>
      <c r="V6425" t="s">
        <v>9531</v>
      </c>
      <c r="W6425" t="s">
        <v>9532</v>
      </c>
      <c r="X6425" t="s">
        <v>675</v>
      </c>
      <c r="Y6425" t="s">
        <v>9534</v>
      </c>
      <c r="Z6425" t="s">
        <v>54</v>
      </c>
      <c r="AA6425"/>
      <c r="AB6425" t="s">
        <v>46817</v>
      </c>
      <c r="AC6425" t="s">
        <v>53468</v>
      </c>
      <c r="AD6425"/>
      <c r="AE6425" t="s">
        <v>105</v>
      </c>
      <c r="AF6425" s="119" t="str">
        <f t="shared" si="402"/>
        <v>NA</v>
      </c>
      <c r="AG6425" s="119"/>
      <c r="AH6425" s="119"/>
      <c r="AI6425" s="119"/>
      <c r="AJ6425" s="119" t="str">
        <f t="shared" si="403"/>
        <v>NA</v>
      </c>
      <c r="AK6425" s="190"/>
      <c r="AL6425" s="191"/>
    </row>
    <row r="6426" spans="1:38" x14ac:dyDescent="0.25">
      <c r="A6426" t="s">
        <v>26038</v>
      </c>
      <c r="B6426" t="s">
        <v>26037</v>
      </c>
      <c r="C6426" t="s">
        <v>23810</v>
      </c>
      <c r="D6426" t="s">
        <v>748</v>
      </c>
      <c r="E6426" t="s">
        <v>2900</v>
      </c>
      <c r="F6426" t="s">
        <v>54</v>
      </c>
      <c r="G6426"/>
      <c r="H6426" t="s">
        <v>47404</v>
      </c>
      <c r="I6426" t="s">
        <v>53942</v>
      </c>
      <c r="J6426" t="s">
        <v>26038</v>
      </c>
      <c r="K6426" t="s">
        <v>105</v>
      </c>
      <c r="L6426" s="119" t="str">
        <f t="shared" si="400"/>
        <v>NA</v>
      </c>
      <c r="M6426" s="119"/>
      <c r="N6426" s="120" t="str">
        <f t="shared" si="401"/>
        <v>NA</v>
      </c>
      <c r="O6426" s="120"/>
      <c r="P6426"/>
      <c r="Q6426"/>
      <c r="R6426"/>
      <c r="S6426"/>
      <c r="T6426"/>
      <c r="U6426" t="s">
        <v>19252</v>
      </c>
      <c r="V6426" t="s">
        <v>19250</v>
      </c>
      <c r="W6426" t="s">
        <v>19251</v>
      </c>
      <c r="X6426" t="s">
        <v>675</v>
      </c>
      <c r="Y6426" t="s">
        <v>19253</v>
      </c>
      <c r="Z6426" t="s">
        <v>54</v>
      </c>
      <c r="AA6426"/>
      <c r="AB6426" t="s">
        <v>46818</v>
      </c>
      <c r="AC6426" t="s">
        <v>53469</v>
      </c>
      <c r="AD6426" t="s">
        <v>19252</v>
      </c>
      <c r="AE6426" t="s">
        <v>565</v>
      </c>
      <c r="AF6426" s="119" t="str">
        <f t="shared" si="402"/>
        <v>NA</v>
      </c>
      <c r="AG6426" s="119"/>
      <c r="AH6426" s="119"/>
      <c r="AI6426" s="119"/>
      <c r="AJ6426" s="119" t="str">
        <f t="shared" si="403"/>
        <v>NA</v>
      </c>
      <c r="AK6426" s="190"/>
      <c r="AL6426" s="191"/>
    </row>
    <row r="6427" spans="1:38" x14ac:dyDescent="0.25">
      <c r="A6427" t="s">
        <v>23811</v>
      </c>
      <c r="B6427" t="s">
        <v>23809</v>
      </c>
      <c r="C6427" t="s">
        <v>23810</v>
      </c>
      <c r="D6427" t="s">
        <v>748</v>
      </c>
      <c r="E6427" t="s">
        <v>2900</v>
      </c>
      <c r="F6427" t="s">
        <v>54</v>
      </c>
      <c r="G6427"/>
      <c r="H6427" t="s">
        <v>47404</v>
      </c>
      <c r="I6427" t="s">
        <v>53942</v>
      </c>
      <c r="J6427" t="s">
        <v>23811</v>
      </c>
      <c r="K6427" t="s">
        <v>105</v>
      </c>
      <c r="L6427" s="119" t="str">
        <f t="shared" si="400"/>
        <v>NA</v>
      </c>
      <c r="M6427" s="119"/>
      <c r="N6427" s="120" t="str">
        <f t="shared" si="401"/>
        <v>NA</v>
      </c>
      <c r="O6427" s="120"/>
      <c r="P6427"/>
      <c r="Q6427"/>
      <c r="R6427"/>
      <c r="S6427"/>
      <c r="T6427"/>
      <c r="U6427" t="s">
        <v>5973</v>
      </c>
      <c r="V6427" t="s">
        <v>5971</v>
      </c>
      <c r="W6427" t="s">
        <v>5972</v>
      </c>
      <c r="X6427" t="s">
        <v>675</v>
      </c>
      <c r="Y6427" t="s">
        <v>4720</v>
      </c>
      <c r="Z6427" t="s">
        <v>54</v>
      </c>
      <c r="AA6427"/>
      <c r="AB6427" t="s">
        <v>46819</v>
      </c>
      <c r="AC6427" t="s">
        <v>53470</v>
      </c>
      <c r="AD6427"/>
      <c r="AE6427" t="s">
        <v>105</v>
      </c>
      <c r="AF6427" s="119" t="str">
        <f t="shared" si="402"/>
        <v>NA</v>
      </c>
      <c r="AG6427" s="119"/>
      <c r="AH6427" s="119"/>
      <c r="AI6427" s="119"/>
      <c r="AJ6427" s="119" t="str">
        <f t="shared" si="403"/>
        <v>NA</v>
      </c>
      <c r="AK6427" s="190"/>
      <c r="AL6427" s="191"/>
    </row>
    <row r="6428" spans="1:38" x14ac:dyDescent="0.25">
      <c r="A6428" t="s">
        <v>23696</v>
      </c>
      <c r="B6428" t="s">
        <v>23694</v>
      </c>
      <c r="C6428" t="s">
        <v>23695</v>
      </c>
      <c r="D6428" t="s">
        <v>748</v>
      </c>
      <c r="E6428" t="s">
        <v>2900</v>
      </c>
      <c r="F6428" t="s">
        <v>54</v>
      </c>
      <c r="G6428"/>
      <c r="H6428" t="s">
        <v>47404</v>
      </c>
      <c r="I6428" t="s">
        <v>53942</v>
      </c>
      <c r="J6428" t="s">
        <v>23696</v>
      </c>
      <c r="K6428" t="s">
        <v>105</v>
      </c>
      <c r="L6428" s="119" t="str">
        <f t="shared" si="400"/>
        <v>NA</v>
      </c>
      <c r="M6428" s="119"/>
      <c r="N6428" s="120" t="str">
        <f t="shared" si="401"/>
        <v>NA</v>
      </c>
      <c r="O6428" s="120"/>
      <c r="P6428"/>
      <c r="Q6428"/>
      <c r="R6428"/>
      <c r="S6428"/>
      <c r="T6428"/>
      <c r="U6428" t="s">
        <v>10084</v>
      </c>
      <c r="V6428" t="s">
        <v>10082</v>
      </c>
      <c r="W6428" t="s">
        <v>10083</v>
      </c>
      <c r="X6428" t="s">
        <v>675</v>
      </c>
      <c r="Y6428" t="s">
        <v>5176</v>
      </c>
      <c r="Z6428" t="s">
        <v>54</v>
      </c>
      <c r="AA6428"/>
      <c r="AB6428" t="s">
        <v>46820</v>
      </c>
      <c r="AC6428" t="s">
        <v>53471</v>
      </c>
      <c r="AD6428"/>
      <c r="AE6428" t="s">
        <v>105</v>
      </c>
      <c r="AF6428" s="119" t="str">
        <f t="shared" si="402"/>
        <v>NA</v>
      </c>
      <c r="AG6428" s="119"/>
      <c r="AH6428" s="119"/>
      <c r="AI6428" s="119"/>
      <c r="AJ6428" s="119" t="str">
        <f t="shared" si="403"/>
        <v>NA</v>
      </c>
      <c r="AK6428" s="190"/>
      <c r="AL6428" s="191"/>
    </row>
    <row r="6429" spans="1:38" x14ac:dyDescent="0.25">
      <c r="A6429" t="s">
        <v>23740</v>
      </c>
      <c r="B6429" t="s">
        <v>23738</v>
      </c>
      <c r="C6429" t="s">
        <v>23739</v>
      </c>
      <c r="D6429" t="s">
        <v>748</v>
      </c>
      <c r="E6429" t="s">
        <v>526</v>
      </c>
      <c r="F6429" t="s">
        <v>54</v>
      </c>
      <c r="G6429"/>
      <c r="H6429" t="s">
        <v>47405</v>
      </c>
      <c r="I6429" t="s">
        <v>53943</v>
      </c>
      <c r="J6429" t="s">
        <v>23741</v>
      </c>
      <c r="K6429" t="s">
        <v>105</v>
      </c>
      <c r="L6429" s="119" t="str">
        <f t="shared" si="400"/>
        <v>NA</v>
      </c>
      <c r="M6429" s="119"/>
      <c r="N6429" s="120" t="str">
        <f t="shared" si="401"/>
        <v>NA</v>
      </c>
      <c r="O6429" s="120"/>
      <c r="P6429"/>
      <c r="Q6429"/>
      <c r="R6429"/>
      <c r="S6429"/>
      <c r="T6429"/>
      <c r="U6429" t="s">
        <v>12418</v>
      </c>
      <c r="V6429" t="s">
        <v>12416</v>
      </c>
      <c r="W6429" t="s">
        <v>12417</v>
      </c>
      <c r="X6429" t="s">
        <v>675</v>
      </c>
      <c r="Y6429" t="s">
        <v>10112</v>
      </c>
      <c r="Z6429" t="s">
        <v>54</v>
      </c>
      <c r="AA6429"/>
      <c r="AB6429" t="s">
        <v>46821</v>
      </c>
      <c r="AC6429" t="s">
        <v>53472</v>
      </c>
      <c r="AD6429"/>
      <c r="AE6429" t="s">
        <v>105</v>
      </c>
      <c r="AF6429" s="119" t="str">
        <f t="shared" si="402"/>
        <v>NA</v>
      </c>
      <c r="AG6429" s="119"/>
      <c r="AH6429" s="119"/>
      <c r="AI6429" s="119"/>
      <c r="AJ6429" s="119" t="str">
        <f t="shared" si="403"/>
        <v>NA</v>
      </c>
      <c r="AK6429" s="190"/>
      <c r="AL6429" s="191"/>
    </row>
    <row r="6430" spans="1:38" x14ac:dyDescent="0.25">
      <c r="A6430" t="s">
        <v>25014</v>
      </c>
      <c r="B6430" t="s">
        <v>25013</v>
      </c>
      <c r="C6430" t="s">
        <v>23739</v>
      </c>
      <c r="D6430" t="s">
        <v>748</v>
      </c>
      <c r="E6430" t="s">
        <v>526</v>
      </c>
      <c r="F6430" t="s">
        <v>54</v>
      </c>
      <c r="G6430"/>
      <c r="H6430" t="s">
        <v>47405</v>
      </c>
      <c r="I6430" t="s">
        <v>53943</v>
      </c>
      <c r="J6430" t="s">
        <v>25015</v>
      </c>
      <c r="K6430" t="s">
        <v>105</v>
      </c>
      <c r="L6430" s="119" t="str">
        <f t="shared" si="400"/>
        <v>NA</v>
      </c>
      <c r="M6430" s="119"/>
      <c r="N6430" s="120" t="str">
        <f t="shared" si="401"/>
        <v>NA</v>
      </c>
      <c r="O6430" s="120"/>
      <c r="P6430"/>
      <c r="Q6430"/>
      <c r="R6430"/>
      <c r="S6430"/>
      <c r="T6430"/>
      <c r="U6430" t="s">
        <v>10111</v>
      </c>
      <c r="V6430" t="s">
        <v>10109</v>
      </c>
      <c r="W6430" t="s">
        <v>10110</v>
      </c>
      <c r="X6430" t="s">
        <v>675</v>
      </c>
      <c r="Y6430" t="s">
        <v>10112</v>
      </c>
      <c r="Z6430" t="s">
        <v>54</v>
      </c>
      <c r="AA6430"/>
      <c r="AB6430" t="s">
        <v>46822</v>
      </c>
      <c r="AC6430" t="s">
        <v>53472</v>
      </c>
      <c r="AD6430" t="s">
        <v>10111</v>
      </c>
      <c r="AE6430" t="s">
        <v>105</v>
      </c>
      <c r="AF6430" s="119" t="str">
        <f t="shared" si="402"/>
        <v>NA</v>
      </c>
      <c r="AG6430" s="119"/>
      <c r="AH6430" s="119"/>
      <c r="AI6430" s="119"/>
      <c r="AJ6430" s="119" t="str">
        <f t="shared" si="403"/>
        <v>NA</v>
      </c>
      <c r="AK6430" s="190"/>
      <c r="AL6430" s="191"/>
    </row>
    <row r="6431" spans="1:38" x14ac:dyDescent="0.25">
      <c r="A6431" t="s">
        <v>23833</v>
      </c>
      <c r="B6431" t="s">
        <v>23831</v>
      </c>
      <c r="C6431" t="s">
        <v>23832</v>
      </c>
      <c r="D6431" t="s">
        <v>748</v>
      </c>
      <c r="E6431" t="s">
        <v>526</v>
      </c>
      <c r="F6431" t="s">
        <v>54</v>
      </c>
      <c r="G6431"/>
      <c r="H6431" t="s">
        <v>47405</v>
      </c>
      <c r="I6431" t="s">
        <v>53943</v>
      </c>
      <c r="J6431" t="s">
        <v>23834</v>
      </c>
      <c r="K6431" t="s">
        <v>105</v>
      </c>
      <c r="L6431" s="119" t="str">
        <f t="shared" si="400"/>
        <v>NA</v>
      </c>
      <c r="M6431" s="119"/>
      <c r="N6431" s="120" t="str">
        <f t="shared" si="401"/>
        <v>NA</v>
      </c>
      <c r="O6431" s="120"/>
      <c r="P6431"/>
      <c r="Q6431"/>
      <c r="R6431"/>
      <c r="S6431"/>
      <c r="T6431"/>
      <c r="U6431" t="s">
        <v>10686</v>
      </c>
      <c r="V6431" t="s">
        <v>10684</v>
      </c>
      <c r="W6431" t="s">
        <v>10685</v>
      </c>
      <c r="X6431" t="s">
        <v>675</v>
      </c>
      <c r="Y6431" t="s">
        <v>10687</v>
      </c>
      <c r="Z6431" t="s">
        <v>54</v>
      </c>
      <c r="AA6431"/>
      <c r="AB6431" t="s">
        <v>46823</v>
      </c>
      <c r="AC6431" t="s">
        <v>53473</v>
      </c>
      <c r="AD6431"/>
      <c r="AE6431" t="s">
        <v>565</v>
      </c>
      <c r="AF6431" s="119" t="str">
        <f t="shared" si="402"/>
        <v>NA</v>
      </c>
      <c r="AG6431" s="119"/>
      <c r="AH6431" s="119"/>
      <c r="AI6431" s="119"/>
      <c r="AJ6431" s="119" t="str">
        <f t="shared" si="403"/>
        <v>NA</v>
      </c>
      <c r="AK6431" s="190"/>
      <c r="AL6431" s="191"/>
    </row>
    <row r="6432" spans="1:38" x14ac:dyDescent="0.25">
      <c r="A6432" t="s">
        <v>23734</v>
      </c>
      <c r="B6432" t="s">
        <v>23732</v>
      </c>
      <c r="C6432" t="s">
        <v>23733</v>
      </c>
      <c r="D6432" t="s">
        <v>748</v>
      </c>
      <c r="E6432" t="s">
        <v>526</v>
      </c>
      <c r="F6432" t="s">
        <v>54</v>
      </c>
      <c r="G6432"/>
      <c r="H6432" t="s">
        <v>47405</v>
      </c>
      <c r="I6432" t="s">
        <v>53943</v>
      </c>
      <c r="J6432" t="s">
        <v>23734</v>
      </c>
      <c r="K6432" t="s">
        <v>105</v>
      </c>
      <c r="L6432" s="119" t="str">
        <f t="shared" si="400"/>
        <v>NA</v>
      </c>
      <c r="M6432" s="119"/>
      <c r="N6432" s="120" t="str">
        <f t="shared" si="401"/>
        <v>NA</v>
      </c>
      <c r="O6432" s="120"/>
      <c r="P6432"/>
      <c r="Q6432"/>
      <c r="R6432"/>
      <c r="S6432"/>
      <c r="T6432"/>
      <c r="U6432" t="s">
        <v>20141</v>
      </c>
      <c r="V6432" t="s">
        <v>20139</v>
      </c>
      <c r="W6432" t="s">
        <v>20140</v>
      </c>
      <c r="X6432" t="s">
        <v>675</v>
      </c>
      <c r="Y6432" t="s">
        <v>10687</v>
      </c>
      <c r="Z6432" t="s">
        <v>54</v>
      </c>
      <c r="AA6432"/>
      <c r="AB6432" t="s">
        <v>46824</v>
      </c>
      <c r="AC6432" t="s">
        <v>53473</v>
      </c>
      <c r="AD6432" t="s">
        <v>20141</v>
      </c>
      <c r="AE6432" t="s">
        <v>565</v>
      </c>
      <c r="AF6432" s="119" t="str">
        <f t="shared" si="402"/>
        <v>NA</v>
      </c>
      <c r="AG6432" s="119"/>
      <c r="AH6432" s="119"/>
      <c r="AI6432" s="119"/>
      <c r="AJ6432" s="119" t="str">
        <f t="shared" si="403"/>
        <v>NA</v>
      </c>
      <c r="AK6432" s="190"/>
      <c r="AL6432" s="191"/>
    </row>
    <row r="6433" spans="1:38" x14ac:dyDescent="0.25">
      <c r="A6433" t="s">
        <v>23824</v>
      </c>
      <c r="B6433" t="s">
        <v>23822</v>
      </c>
      <c r="C6433" t="s">
        <v>23823</v>
      </c>
      <c r="D6433" t="s">
        <v>748</v>
      </c>
      <c r="E6433" t="s">
        <v>526</v>
      </c>
      <c r="F6433" t="s">
        <v>54</v>
      </c>
      <c r="G6433"/>
      <c r="H6433" t="s">
        <v>47405</v>
      </c>
      <c r="I6433" t="s">
        <v>53943</v>
      </c>
      <c r="J6433" t="s">
        <v>23825</v>
      </c>
      <c r="K6433" t="s">
        <v>105</v>
      </c>
      <c r="L6433" s="119" t="str">
        <f t="shared" si="400"/>
        <v>NA</v>
      </c>
      <c r="M6433" s="119"/>
      <c r="N6433" s="120" t="str">
        <f t="shared" si="401"/>
        <v>NA</v>
      </c>
      <c r="O6433" s="120"/>
      <c r="P6433"/>
      <c r="Q6433"/>
      <c r="R6433"/>
      <c r="S6433"/>
      <c r="T6433"/>
      <c r="U6433" t="s">
        <v>11706</v>
      </c>
      <c r="V6433" t="s">
        <v>11704</v>
      </c>
      <c r="W6433" t="s">
        <v>11705</v>
      </c>
      <c r="X6433" t="s">
        <v>675</v>
      </c>
      <c r="Y6433" t="s">
        <v>866</v>
      </c>
      <c r="Z6433" t="s">
        <v>54</v>
      </c>
      <c r="AA6433"/>
      <c r="AB6433" t="s">
        <v>46825</v>
      </c>
      <c r="AC6433" t="s">
        <v>53474</v>
      </c>
      <c r="AD6433" t="s">
        <v>11707</v>
      </c>
      <c r="AE6433" t="s">
        <v>565</v>
      </c>
      <c r="AF6433" s="119" t="str">
        <f t="shared" si="402"/>
        <v>NA</v>
      </c>
      <c r="AG6433" s="119"/>
      <c r="AH6433" s="119"/>
      <c r="AI6433" s="119"/>
      <c r="AJ6433" s="119" t="str">
        <f t="shared" si="403"/>
        <v>NA</v>
      </c>
      <c r="AK6433" s="190"/>
      <c r="AL6433" s="191"/>
    </row>
    <row r="6434" spans="1:38" x14ac:dyDescent="0.25">
      <c r="A6434" t="s">
        <v>23840</v>
      </c>
      <c r="B6434" t="s">
        <v>23839</v>
      </c>
      <c r="C6434" t="s">
        <v>23832</v>
      </c>
      <c r="D6434" t="s">
        <v>748</v>
      </c>
      <c r="E6434" t="s">
        <v>526</v>
      </c>
      <c r="F6434" t="s">
        <v>54</v>
      </c>
      <c r="G6434"/>
      <c r="H6434" t="s">
        <v>47405</v>
      </c>
      <c r="I6434" t="s">
        <v>53943</v>
      </c>
      <c r="J6434" t="s">
        <v>23840</v>
      </c>
      <c r="K6434" t="s">
        <v>105</v>
      </c>
      <c r="L6434" s="119" t="str">
        <f t="shared" si="400"/>
        <v>NA</v>
      </c>
      <c r="M6434" s="119"/>
      <c r="N6434" s="120" t="str">
        <f t="shared" si="401"/>
        <v>NA</v>
      </c>
      <c r="O6434" s="120"/>
      <c r="P6434"/>
      <c r="Q6434"/>
      <c r="R6434"/>
      <c r="S6434"/>
      <c r="T6434"/>
      <c r="U6434" t="s">
        <v>9722</v>
      </c>
      <c r="V6434" t="s">
        <v>9720</v>
      </c>
      <c r="W6434" t="s">
        <v>9721</v>
      </c>
      <c r="X6434" t="s">
        <v>675</v>
      </c>
      <c r="Y6434" t="s">
        <v>866</v>
      </c>
      <c r="Z6434" t="s">
        <v>54</v>
      </c>
      <c r="AA6434"/>
      <c r="AB6434" t="s">
        <v>46826</v>
      </c>
      <c r="AC6434" t="s">
        <v>53474</v>
      </c>
      <c r="AD6434" t="s">
        <v>9723</v>
      </c>
      <c r="AE6434" t="s">
        <v>105</v>
      </c>
      <c r="AF6434" s="119" t="str">
        <f t="shared" si="402"/>
        <v>NA</v>
      </c>
      <c r="AG6434" s="119"/>
      <c r="AH6434" s="119"/>
      <c r="AI6434" s="119"/>
      <c r="AJ6434" s="119" t="str">
        <f t="shared" si="403"/>
        <v>NA</v>
      </c>
      <c r="AK6434" s="190"/>
      <c r="AL6434" s="191"/>
    </row>
    <row r="6435" spans="1:38" x14ac:dyDescent="0.25">
      <c r="A6435" t="s">
        <v>26671</v>
      </c>
      <c r="B6435" t="s">
        <v>26669</v>
      </c>
      <c r="C6435" t="s">
        <v>26670</v>
      </c>
      <c r="D6435" t="s">
        <v>748</v>
      </c>
      <c r="E6435" t="s">
        <v>526</v>
      </c>
      <c r="F6435" t="s">
        <v>54</v>
      </c>
      <c r="G6435"/>
      <c r="H6435" t="s">
        <v>47405</v>
      </c>
      <c r="I6435" t="s">
        <v>53943</v>
      </c>
      <c r="J6435" t="s">
        <v>26672</v>
      </c>
      <c r="K6435" t="s">
        <v>105</v>
      </c>
      <c r="L6435" s="119" t="str">
        <f t="shared" si="400"/>
        <v>NA</v>
      </c>
      <c r="M6435" s="119"/>
      <c r="N6435" s="120" t="str">
        <f t="shared" si="401"/>
        <v>NA</v>
      </c>
      <c r="O6435" s="120"/>
      <c r="P6435"/>
      <c r="Q6435"/>
      <c r="R6435"/>
      <c r="S6435"/>
      <c r="T6435"/>
      <c r="U6435" t="s">
        <v>7986</v>
      </c>
      <c r="V6435" t="s">
        <v>7984</v>
      </c>
      <c r="W6435" t="s">
        <v>7985</v>
      </c>
      <c r="X6435" t="s">
        <v>675</v>
      </c>
      <c r="Y6435" t="s">
        <v>866</v>
      </c>
      <c r="Z6435" t="s">
        <v>54</v>
      </c>
      <c r="AA6435"/>
      <c r="AB6435" t="s">
        <v>46826</v>
      </c>
      <c r="AC6435" t="s">
        <v>53474</v>
      </c>
      <c r="AD6435" t="s">
        <v>7987</v>
      </c>
      <c r="AE6435" t="s">
        <v>105</v>
      </c>
      <c r="AF6435" s="119" t="str">
        <f t="shared" si="402"/>
        <v>NA</v>
      </c>
      <c r="AG6435" s="119"/>
      <c r="AH6435" s="119"/>
      <c r="AI6435" s="119"/>
      <c r="AJ6435" s="119" t="str">
        <f t="shared" si="403"/>
        <v>NA</v>
      </c>
      <c r="AK6435" s="190"/>
      <c r="AL6435" s="191"/>
    </row>
    <row r="6436" spans="1:38" x14ac:dyDescent="0.25">
      <c r="A6436" t="s">
        <v>24443</v>
      </c>
      <c r="B6436" t="s">
        <v>24441</v>
      </c>
      <c r="C6436" t="s">
        <v>24442</v>
      </c>
      <c r="D6436" t="s">
        <v>748</v>
      </c>
      <c r="E6436" t="s">
        <v>526</v>
      </c>
      <c r="F6436" t="s">
        <v>54</v>
      </c>
      <c r="G6436"/>
      <c r="H6436" t="s">
        <v>47405</v>
      </c>
      <c r="I6436" t="s">
        <v>53943</v>
      </c>
      <c r="J6436" t="s">
        <v>24444</v>
      </c>
      <c r="K6436" t="s">
        <v>105</v>
      </c>
      <c r="L6436" s="119" t="str">
        <f t="shared" si="400"/>
        <v>NA</v>
      </c>
      <c r="M6436" s="119"/>
      <c r="N6436" s="120" t="str">
        <f t="shared" si="401"/>
        <v>NA</v>
      </c>
      <c r="O6436" s="120"/>
      <c r="P6436"/>
      <c r="Q6436"/>
      <c r="R6436"/>
      <c r="S6436"/>
      <c r="T6436"/>
      <c r="U6436" t="s">
        <v>7448</v>
      </c>
      <c r="V6436" t="s">
        <v>7446</v>
      </c>
      <c r="W6436" t="s">
        <v>7447</v>
      </c>
      <c r="X6436" t="s">
        <v>675</v>
      </c>
      <c r="Y6436" t="s">
        <v>7449</v>
      </c>
      <c r="Z6436" t="s">
        <v>54</v>
      </c>
      <c r="AA6436"/>
      <c r="AB6436" t="s">
        <v>46827</v>
      </c>
      <c r="AC6436" t="s">
        <v>53475</v>
      </c>
      <c r="AD6436" t="s">
        <v>7450</v>
      </c>
      <c r="AE6436" t="s">
        <v>105</v>
      </c>
      <c r="AF6436" s="119" t="str">
        <f t="shared" si="402"/>
        <v>NA</v>
      </c>
      <c r="AG6436" s="119"/>
      <c r="AH6436" s="119"/>
      <c r="AI6436" s="119"/>
      <c r="AJ6436" s="119" t="str">
        <f t="shared" si="403"/>
        <v>NA</v>
      </c>
      <c r="AK6436" s="190"/>
      <c r="AL6436" s="191"/>
    </row>
    <row r="6437" spans="1:38" x14ac:dyDescent="0.25">
      <c r="A6437" t="s">
        <v>24366</v>
      </c>
      <c r="B6437" t="s">
        <v>24364</v>
      </c>
      <c r="C6437" t="s">
        <v>24365</v>
      </c>
      <c r="D6437" t="s">
        <v>748</v>
      </c>
      <c r="E6437" t="s">
        <v>526</v>
      </c>
      <c r="F6437" t="s">
        <v>54</v>
      </c>
      <c r="G6437"/>
      <c r="H6437" t="s">
        <v>47405</v>
      </c>
      <c r="I6437" t="s">
        <v>53943</v>
      </c>
      <c r="J6437" t="s">
        <v>24366</v>
      </c>
      <c r="K6437" t="s">
        <v>105</v>
      </c>
      <c r="L6437" s="119" t="str">
        <f t="shared" si="400"/>
        <v>NA</v>
      </c>
      <c r="M6437" s="119"/>
      <c r="N6437" s="120" t="str">
        <f t="shared" si="401"/>
        <v>NA</v>
      </c>
      <c r="O6437" s="120"/>
      <c r="P6437"/>
      <c r="Q6437"/>
      <c r="R6437"/>
      <c r="S6437"/>
      <c r="T6437"/>
      <c r="U6437" t="s">
        <v>10160</v>
      </c>
      <c r="V6437" t="s">
        <v>10158</v>
      </c>
      <c r="W6437" t="s">
        <v>10159</v>
      </c>
      <c r="X6437" t="s">
        <v>675</v>
      </c>
      <c r="Y6437" t="s">
        <v>8177</v>
      </c>
      <c r="Z6437" t="s">
        <v>54</v>
      </c>
      <c r="AA6437"/>
      <c r="AB6437" t="s">
        <v>46828</v>
      </c>
      <c r="AC6437" t="s">
        <v>53476</v>
      </c>
      <c r="AD6437" t="s">
        <v>10160</v>
      </c>
      <c r="AE6437" t="s">
        <v>105</v>
      </c>
      <c r="AF6437" s="119" t="str">
        <f t="shared" si="402"/>
        <v>NA</v>
      </c>
      <c r="AG6437" s="119"/>
      <c r="AH6437" s="119"/>
      <c r="AI6437" s="119"/>
      <c r="AJ6437" s="119" t="str">
        <f t="shared" si="403"/>
        <v>NA</v>
      </c>
      <c r="AK6437" s="190"/>
      <c r="AL6437" s="191"/>
    </row>
    <row r="6438" spans="1:38" x14ac:dyDescent="0.25">
      <c r="A6438" t="s">
        <v>24866</v>
      </c>
      <c r="B6438" t="s">
        <v>24864</v>
      </c>
      <c r="C6438" t="s">
        <v>24865</v>
      </c>
      <c r="D6438" t="s">
        <v>748</v>
      </c>
      <c r="E6438" t="s">
        <v>526</v>
      </c>
      <c r="F6438" t="s">
        <v>54</v>
      </c>
      <c r="G6438"/>
      <c r="H6438" t="s">
        <v>47405</v>
      </c>
      <c r="I6438" t="s">
        <v>53943</v>
      </c>
      <c r="J6438" t="s">
        <v>24866</v>
      </c>
      <c r="K6438" t="s">
        <v>105</v>
      </c>
      <c r="L6438" s="119" t="str">
        <f t="shared" si="400"/>
        <v>NA</v>
      </c>
      <c r="M6438" s="119"/>
      <c r="N6438" s="120" t="str">
        <f t="shared" si="401"/>
        <v>NA</v>
      </c>
      <c r="O6438" s="120"/>
      <c r="P6438"/>
      <c r="Q6438"/>
      <c r="R6438"/>
      <c r="S6438"/>
      <c r="T6438"/>
      <c r="U6438" t="s">
        <v>8176</v>
      </c>
      <c r="V6438" t="s">
        <v>8174</v>
      </c>
      <c r="W6438" t="s">
        <v>8175</v>
      </c>
      <c r="X6438" t="s">
        <v>675</v>
      </c>
      <c r="Y6438" t="s">
        <v>8177</v>
      </c>
      <c r="Z6438" t="s">
        <v>54</v>
      </c>
      <c r="AA6438"/>
      <c r="AB6438" t="s">
        <v>46829</v>
      </c>
      <c r="AC6438" t="s">
        <v>53476</v>
      </c>
      <c r="AD6438" t="s">
        <v>8178</v>
      </c>
      <c r="AE6438" t="s">
        <v>105</v>
      </c>
      <c r="AF6438" s="119" t="str">
        <f t="shared" si="402"/>
        <v>NA</v>
      </c>
      <c r="AG6438" s="119"/>
      <c r="AH6438" s="119"/>
      <c r="AI6438" s="119"/>
      <c r="AJ6438" s="119" t="str">
        <f t="shared" si="403"/>
        <v>NA</v>
      </c>
      <c r="AK6438" s="190"/>
      <c r="AL6438" s="191"/>
    </row>
    <row r="6439" spans="1:38" x14ac:dyDescent="0.25">
      <c r="A6439" t="s">
        <v>25110</v>
      </c>
      <c r="B6439" t="s">
        <v>25108</v>
      </c>
      <c r="C6439" t="s">
        <v>25109</v>
      </c>
      <c r="D6439" t="s">
        <v>748</v>
      </c>
      <c r="E6439" t="s">
        <v>526</v>
      </c>
      <c r="F6439" t="s">
        <v>54</v>
      </c>
      <c r="G6439"/>
      <c r="H6439" t="s">
        <v>47405</v>
      </c>
      <c r="I6439" t="s">
        <v>53943</v>
      </c>
      <c r="J6439" t="s">
        <v>25111</v>
      </c>
      <c r="K6439" t="s">
        <v>105</v>
      </c>
      <c r="L6439" s="119" t="str">
        <f t="shared" si="400"/>
        <v>NA</v>
      </c>
      <c r="M6439" s="119"/>
      <c r="N6439" s="120" t="str">
        <f t="shared" si="401"/>
        <v>NA</v>
      </c>
      <c r="O6439" s="120"/>
      <c r="P6439"/>
      <c r="Q6439"/>
      <c r="R6439"/>
      <c r="S6439"/>
      <c r="T6439"/>
      <c r="U6439" t="s">
        <v>15847</v>
      </c>
      <c r="V6439" t="s">
        <v>15845</v>
      </c>
      <c r="W6439" t="s">
        <v>15846</v>
      </c>
      <c r="X6439" t="s">
        <v>675</v>
      </c>
      <c r="Y6439" t="s">
        <v>15848</v>
      </c>
      <c r="Z6439" t="s">
        <v>54</v>
      </c>
      <c r="AA6439"/>
      <c r="AB6439" t="s">
        <v>46830</v>
      </c>
      <c r="AC6439" t="s">
        <v>53477</v>
      </c>
      <c r="AD6439" t="s">
        <v>15847</v>
      </c>
      <c r="AE6439" t="s">
        <v>565</v>
      </c>
      <c r="AF6439" s="119" t="str">
        <f t="shared" si="402"/>
        <v>NA</v>
      </c>
      <c r="AG6439" s="119"/>
      <c r="AH6439" s="119"/>
      <c r="AI6439" s="119"/>
      <c r="AJ6439" s="119" t="str">
        <f t="shared" si="403"/>
        <v>NA</v>
      </c>
      <c r="AK6439" s="190"/>
      <c r="AL6439" s="191"/>
    </row>
    <row r="6440" spans="1:38" x14ac:dyDescent="0.25">
      <c r="A6440" t="s">
        <v>24380</v>
      </c>
      <c r="B6440" t="s">
        <v>24378</v>
      </c>
      <c r="C6440" t="s">
        <v>24379</v>
      </c>
      <c r="D6440" t="s">
        <v>748</v>
      </c>
      <c r="E6440" t="s">
        <v>526</v>
      </c>
      <c r="F6440" t="s">
        <v>54</v>
      </c>
      <c r="G6440"/>
      <c r="H6440" t="s">
        <v>47405</v>
      </c>
      <c r="I6440" t="s">
        <v>53943</v>
      </c>
      <c r="J6440" t="s">
        <v>24363</v>
      </c>
      <c r="K6440" t="s">
        <v>105</v>
      </c>
      <c r="L6440" s="119" t="str">
        <f t="shared" si="400"/>
        <v>NA</v>
      </c>
      <c r="M6440" s="119"/>
      <c r="N6440" s="120" t="str">
        <f t="shared" si="401"/>
        <v>NA</v>
      </c>
      <c r="O6440" s="120"/>
      <c r="P6440"/>
      <c r="Q6440"/>
      <c r="R6440"/>
      <c r="S6440"/>
      <c r="T6440"/>
      <c r="U6440" t="s">
        <v>19976</v>
      </c>
      <c r="V6440" t="s">
        <v>19974</v>
      </c>
      <c r="W6440" t="s">
        <v>19975</v>
      </c>
      <c r="X6440" t="s">
        <v>675</v>
      </c>
      <c r="Y6440" t="s">
        <v>15848</v>
      </c>
      <c r="Z6440" t="s">
        <v>54</v>
      </c>
      <c r="AA6440"/>
      <c r="AB6440" t="s">
        <v>46830</v>
      </c>
      <c r="AC6440" t="s">
        <v>53477</v>
      </c>
      <c r="AD6440" t="s">
        <v>19976</v>
      </c>
      <c r="AE6440" t="s">
        <v>565</v>
      </c>
      <c r="AF6440" s="119" t="str">
        <f t="shared" si="402"/>
        <v>NA</v>
      </c>
      <c r="AG6440" s="119"/>
      <c r="AH6440" s="119"/>
      <c r="AI6440" s="119"/>
      <c r="AJ6440" s="119" t="str">
        <f t="shared" si="403"/>
        <v>NA</v>
      </c>
      <c r="AK6440" s="190"/>
      <c r="AL6440" s="191"/>
    </row>
    <row r="6441" spans="1:38" x14ac:dyDescent="0.25">
      <c r="A6441" t="s">
        <v>25849</v>
      </c>
      <c r="B6441" t="s">
        <v>25847</v>
      </c>
      <c r="C6441" t="s">
        <v>25848</v>
      </c>
      <c r="D6441" t="s">
        <v>748</v>
      </c>
      <c r="E6441" t="s">
        <v>25850</v>
      </c>
      <c r="F6441" t="s">
        <v>54</v>
      </c>
      <c r="G6441"/>
      <c r="H6441" t="s">
        <v>47406</v>
      </c>
      <c r="I6441" t="s">
        <v>53944</v>
      </c>
      <c r="J6441" t="s">
        <v>25851</v>
      </c>
      <c r="K6441" t="s">
        <v>105</v>
      </c>
      <c r="L6441" s="119" t="str">
        <f t="shared" si="400"/>
        <v>NA</v>
      </c>
      <c r="M6441" s="119"/>
      <c r="N6441" s="120" t="str">
        <f t="shared" si="401"/>
        <v>NA</v>
      </c>
      <c r="O6441" s="120"/>
      <c r="P6441"/>
      <c r="Q6441"/>
      <c r="R6441"/>
      <c r="S6441"/>
      <c r="T6441"/>
      <c r="U6441" t="s">
        <v>7443</v>
      </c>
      <c r="V6441" t="s">
        <v>7441</v>
      </c>
      <c r="W6441" t="s">
        <v>7442</v>
      </c>
      <c r="X6441" t="s">
        <v>675</v>
      </c>
      <c r="Y6441" t="s">
        <v>7444</v>
      </c>
      <c r="Z6441" t="s">
        <v>54</v>
      </c>
      <c r="AA6441"/>
      <c r="AB6441" t="s">
        <v>46831</v>
      </c>
      <c r="AC6441" t="s">
        <v>53478</v>
      </c>
      <c r="AD6441" t="s">
        <v>7445</v>
      </c>
      <c r="AE6441" t="s">
        <v>105</v>
      </c>
      <c r="AF6441" s="119" t="str">
        <f t="shared" si="402"/>
        <v>NA</v>
      </c>
      <c r="AG6441" s="119"/>
      <c r="AH6441" s="119"/>
      <c r="AI6441" s="119"/>
      <c r="AJ6441" s="119" t="str">
        <f t="shared" si="403"/>
        <v>NA</v>
      </c>
      <c r="AK6441" s="190"/>
      <c r="AL6441" s="191"/>
    </row>
    <row r="6442" spans="1:38" x14ac:dyDescent="0.25">
      <c r="A6442" t="s">
        <v>26312</v>
      </c>
      <c r="B6442" t="s">
        <v>26310</v>
      </c>
      <c r="C6442" t="s">
        <v>26311</v>
      </c>
      <c r="D6442" t="s">
        <v>748</v>
      </c>
      <c r="E6442" t="s">
        <v>1414</v>
      </c>
      <c r="F6442" t="s">
        <v>54</v>
      </c>
      <c r="G6442"/>
      <c r="H6442" t="s">
        <v>47407</v>
      </c>
      <c r="I6442" t="s">
        <v>53945</v>
      </c>
      <c r="J6442" t="s">
        <v>26313</v>
      </c>
      <c r="K6442" t="s">
        <v>105</v>
      </c>
      <c r="L6442" s="119" t="str">
        <f t="shared" si="400"/>
        <v>NA</v>
      </c>
      <c r="M6442" s="119"/>
      <c r="N6442" s="120" t="str">
        <f t="shared" si="401"/>
        <v>NA</v>
      </c>
      <c r="O6442" s="120"/>
      <c r="P6442"/>
      <c r="Q6442"/>
      <c r="R6442"/>
      <c r="S6442"/>
      <c r="T6442"/>
      <c r="U6442" t="s">
        <v>12240</v>
      </c>
      <c r="V6442" t="s">
        <v>12238</v>
      </c>
      <c r="W6442" t="s">
        <v>12239</v>
      </c>
      <c r="X6442" t="s">
        <v>675</v>
      </c>
      <c r="Y6442" t="s">
        <v>422</v>
      </c>
      <c r="Z6442" t="s">
        <v>54</v>
      </c>
      <c r="AA6442"/>
      <c r="AB6442" t="s">
        <v>46832</v>
      </c>
      <c r="AC6442" t="s">
        <v>53479</v>
      </c>
      <c r="AD6442"/>
      <c r="AE6442" t="s">
        <v>105</v>
      </c>
      <c r="AF6442" s="119" t="str">
        <f t="shared" si="402"/>
        <v>NA</v>
      </c>
      <c r="AG6442" s="119"/>
      <c r="AH6442" s="119"/>
      <c r="AI6442" s="119"/>
      <c r="AJ6442" s="119" t="str">
        <f t="shared" si="403"/>
        <v>NA</v>
      </c>
      <c r="AK6442" s="190"/>
      <c r="AL6442" s="191"/>
    </row>
    <row r="6443" spans="1:38" x14ac:dyDescent="0.25">
      <c r="A6443" t="s">
        <v>24734</v>
      </c>
      <c r="B6443" t="s">
        <v>24732</v>
      </c>
      <c r="C6443" t="s">
        <v>24733</v>
      </c>
      <c r="D6443" t="s">
        <v>748</v>
      </c>
      <c r="E6443" t="s">
        <v>1414</v>
      </c>
      <c r="F6443" t="s">
        <v>54</v>
      </c>
      <c r="G6443"/>
      <c r="H6443" t="s">
        <v>47407</v>
      </c>
      <c r="I6443" t="s">
        <v>53945</v>
      </c>
      <c r="J6443" t="s">
        <v>24734</v>
      </c>
      <c r="K6443" t="s">
        <v>105</v>
      </c>
      <c r="L6443" s="119" t="str">
        <f t="shared" si="400"/>
        <v>NA</v>
      </c>
      <c r="M6443" s="119"/>
      <c r="N6443" s="120" t="str">
        <f t="shared" si="401"/>
        <v>NA</v>
      </c>
      <c r="O6443" s="120"/>
      <c r="P6443"/>
      <c r="Q6443"/>
      <c r="R6443"/>
      <c r="S6443"/>
      <c r="T6443"/>
      <c r="U6443" t="s">
        <v>18053</v>
      </c>
      <c r="V6443" t="s">
        <v>18051</v>
      </c>
      <c r="W6443" t="s">
        <v>18052</v>
      </c>
      <c r="X6443" t="s">
        <v>675</v>
      </c>
      <c r="Y6443" t="s">
        <v>399</v>
      </c>
      <c r="Z6443" t="s">
        <v>54</v>
      </c>
      <c r="AA6443"/>
      <c r="AB6443" t="s">
        <v>46833</v>
      </c>
      <c r="AC6443" t="s">
        <v>53480</v>
      </c>
      <c r="AD6443"/>
      <c r="AE6443" t="s">
        <v>565</v>
      </c>
      <c r="AF6443" s="119" t="str">
        <f t="shared" si="402"/>
        <v>NA</v>
      </c>
      <c r="AG6443" s="119"/>
      <c r="AH6443" s="119"/>
      <c r="AI6443" s="119"/>
      <c r="AJ6443" s="119" t="str">
        <f t="shared" si="403"/>
        <v>NA</v>
      </c>
      <c r="AK6443" s="190"/>
      <c r="AL6443" s="191"/>
    </row>
    <row r="6444" spans="1:38" x14ac:dyDescent="0.25">
      <c r="A6444" t="s">
        <v>25313</v>
      </c>
      <c r="B6444" t="s">
        <v>25311</v>
      </c>
      <c r="C6444" t="s">
        <v>25312</v>
      </c>
      <c r="D6444" t="s">
        <v>748</v>
      </c>
      <c r="E6444" t="s">
        <v>1414</v>
      </c>
      <c r="F6444" t="s">
        <v>54</v>
      </c>
      <c r="G6444"/>
      <c r="H6444" t="s">
        <v>47407</v>
      </c>
      <c r="I6444" t="s">
        <v>53945</v>
      </c>
      <c r="J6444"/>
      <c r="K6444" t="s">
        <v>105</v>
      </c>
      <c r="L6444" s="119" t="str">
        <f t="shared" si="400"/>
        <v>NA</v>
      </c>
      <c r="M6444" s="119"/>
      <c r="N6444" s="120" t="str">
        <f t="shared" si="401"/>
        <v>NA</v>
      </c>
      <c r="O6444" s="120"/>
      <c r="P6444"/>
      <c r="Q6444"/>
      <c r="R6444"/>
      <c r="S6444"/>
      <c r="T6444"/>
      <c r="U6444" t="s">
        <v>7384</v>
      </c>
      <c r="V6444" t="s">
        <v>7382</v>
      </c>
      <c r="W6444" t="s">
        <v>7383</v>
      </c>
      <c r="X6444" t="s">
        <v>675</v>
      </c>
      <c r="Y6444" t="s">
        <v>399</v>
      </c>
      <c r="Z6444" t="s">
        <v>54</v>
      </c>
      <c r="AA6444"/>
      <c r="AB6444" t="s">
        <v>46834</v>
      </c>
      <c r="AC6444" t="s">
        <v>53480</v>
      </c>
      <c r="AD6444" t="s">
        <v>7385</v>
      </c>
      <c r="AE6444" t="s">
        <v>105</v>
      </c>
      <c r="AF6444" s="119" t="str">
        <f t="shared" si="402"/>
        <v>NA</v>
      </c>
      <c r="AG6444" s="119"/>
      <c r="AH6444" s="119"/>
      <c r="AI6444" s="119"/>
      <c r="AJ6444" s="119" t="str">
        <f t="shared" si="403"/>
        <v>NA</v>
      </c>
      <c r="AK6444" s="190"/>
      <c r="AL6444" s="191"/>
    </row>
    <row r="6445" spans="1:38" x14ac:dyDescent="0.25">
      <c r="A6445" t="s">
        <v>25597</v>
      </c>
      <c r="B6445" t="s">
        <v>25595</v>
      </c>
      <c r="C6445" t="s">
        <v>25596</v>
      </c>
      <c r="D6445" t="s">
        <v>748</v>
      </c>
      <c r="E6445" t="s">
        <v>2688</v>
      </c>
      <c r="F6445" t="s">
        <v>54</v>
      </c>
      <c r="G6445"/>
      <c r="H6445" t="s">
        <v>47408</v>
      </c>
      <c r="I6445" t="s">
        <v>53946</v>
      </c>
      <c r="J6445" t="s">
        <v>25597</v>
      </c>
      <c r="K6445" t="s">
        <v>105</v>
      </c>
      <c r="L6445" s="119" t="str">
        <f t="shared" si="400"/>
        <v>NA</v>
      </c>
      <c r="M6445" s="119"/>
      <c r="N6445" s="120" t="str">
        <f t="shared" si="401"/>
        <v>NA</v>
      </c>
      <c r="O6445" s="120"/>
      <c r="P6445"/>
      <c r="Q6445"/>
      <c r="R6445"/>
      <c r="S6445"/>
      <c r="T6445"/>
      <c r="U6445" t="s">
        <v>12256</v>
      </c>
      <c r="V6445" t="s">
        <v>12254</v>
      </c>
      <c r="W6445" t="s">
        <v>12255</v>
      </c>
      <c r="X6445" t="s">
        <v>675</v>
      </c>
      <c r="Y6445" t="s">
        <v>4702</v>
      </c>
      <c r="Z6445" t="s">
        <v>54</v>
      </c>
      <c r="AA6445"/>
      <c r="AB6445" t="s">
        <v>46835</v>
      </c>
      <c r="AC6445" t="s">
        <v>53481</v>
      </c>
      <c r="AD6445" t="s">
        <v>12257</v>
      </c>
      <c r="AE6445" t="s">
        <v>105</v>
      </c>
      <c r="AF6445" s="119" t="str">
        <f t="shared" si="402"/>
        <v>NA</v>
      </c>
      <c r="AG6445" s="119"/>
      <c r="AH6445" s="119"/>
      <c r="AI6445" s="119"/>
      <c r="AJ6445" s="119" t="str">
        <f t="shared" si="403"/>
        <v>NA</v>
      </c>
      <c r="AK6445" s="190"/>
      <c r="AL6445" s="191"/>
    </row>
    <row r="6446" spans="1:38" x14ac:dyDescent="0.25">
      <c r="A6446" t="s">
        <v>25579</v>
      </c>
      <c r="B6446" t="s">
        <v>25577</v>
      </c>
      <c r="C6446" t="s">
        <v>25578</v>
      </c>
      <c r="D6446" t="s">
        <v>748</v>
      </c>
      <c r="E6446" t="s">
        <v>2688</v>
      </c>
      <c r="F6446" t="s">
        <v>54</v>
      </c>
      <c r="G6446"/>
      <c r="H6446" t="s">
        <v>47408</v>
      </c>
      <c r="I6446" t="s">
        <v>53946</v>
      </c>
      <c r="J6446" t="s">
        <v>25580</v>
      </c>
      <c r="K6446" t="s">
        <v>105</v>
      </c>
      <c r="L6446" s="119" t="str">
        <f t="shared" si="400"/>
        <v>NA</v>
      </c>
      <c r="M6446" s="119"/>
      <c r="N6446" s="120" t="str">
        <f t="shared" si="401"/>
        <v>NA</v>
      </c>
      <c r="O6446" s="120"/>
      <c r="P6446"/>
      <c r="Q6446"/>
      <c r="R6446"/>
      <c r="S6446"/>
      <c r="T6446"/>
      <c r="U6446" t="s">
        <v>6967</v>
      </c>
      <c r="V6446" t="s">
        <v>6965</v>
      </c>
      <c r="W6446" t="s">
        <v>6966</v>
      </c>
      <c r="X6446" t="s">
        <v>675</v>
      </c>
      <c r="Y6446" t="s">
        <v>4702</v>
      </c>
      <c r="Z6446" t="s">
        <v>54</v>
      </c>
      <c r="AA6446"/>
      <c r="AB6446" t="s">
        <v>46835</v>
      </c>
      <c r="AC6446" t="s">
        <v>53481</v>
      </c>
      <c r="AD6446"/>
      <c r="AE6446" t="s">
        <v>105</v>
      </c>
      <c r="AF6446" s="119" t="str">
        <f t="shared" si="402"/>
        <v>NA</v>
      </c>
      <c r="AG6446" s="119"/>
      <c r="AH6446" s="119"/>
      <c r="AI6446" s="119"/>
      <c r="AJ6446" s="119" t="str">
        <f t="shared" si="403"/>
        <v>NA</v>
      </c>
      <c r="AK6446" s="190"/>
      <c r="AL6446" s="191"/>
    </row>
    <row r="6447" spans="1:38" x14ac:dyDescent="0.25">
      <c r="A6447" t="s">
        <v>26665</v>
      </c>
      <c r="B6447" t="s">
        <v>26663</v>
      </c>
      <c r="C6447" t="s">
        <v>26664</v>
      </c>
      <c r="D6447" t="s">
        <v>748</v>
      </c>
      <c r="E6447" t="s">
        <v>2688</v>
      </c>
      <c r="F6447" t="s">
        <v>54</v>
      </c>
      <c r="G6447"/>
      <c r="H6447" t="s">
        <v>47408</v>
      </c>
      <c r="I6447" t="s">
        <v>53946</v>
      </c>
      <c r="J6447" t="s">
        <v>26665</v>
      </c>
      <c r="K6447" t="s">
        <v>105</v>
      </c>
      <c r="L6447" s="119" t="str">
        <f t="shared" si="400"/>
        <v>NA</v>
      </c>
      <c r="M6447" s="119"/>
      <c r="N6447" s="120" t="str">
        <f t="shared" si="401"/>
        <v>NA</v>
      </c>
      <c r="O6447" s="120"/>
      <c r="P6447"/>
      <c r="Q6447"/>
      <c r="R6447"/>
      <c r="S6447"/>
      <c r="T6447"/>
      <c r="U6447" t="s">
        <v>9202</v>
      </c>
      <c r="V6447" t="s">
        <v>9200</v>
      </c>
      <c r="W6447" t="s">
        <v>9201</v>
      </c>
      <c r="X6447" t="s">
        <v>675</v>
      </c>
      <c r="Y6447" t="s">
        <v>4702</v>
      </c>
      <c r="Z6447" t="s">
        <v>54</v>
      </c>
      <c r="AA6447"/>
      <c r="AB6447" t="s">
        <v>46836</v>
      </c>
      <c r="AC6447" t="s">
        <v>53481</v>
      </c>
      <c r="AD6447"/>
      <c r="AE6447" t="s">
        <v>105</v>
      </c>
      <c r="AF6447" s="119" t="str">
        <f t="shared" si="402"/>
        <v>NA</v>
      </c>
      <c r="AG6447" s="119"/>
      <c r="AH6447" s="119"/>
      <c r="AI6447" s="119"/>
      <c r="AJ6447" s="119" t="str">
        <f t="shared" si="403"/>
        <v>NA</v>
      </c>
      <c r="AK6447" s="190"/>
      <c r="AL6447" s="191"/>
    </row>
    <row r="6448" spans="1:38" x14ac:dyDescent="0.25">
      <c r="A6448" t="s">
        <v>24743</v>
      </c>
      <c r="B6448" t="s">
        <v>24741</v>
      </c>
      <c r="C6448" t="s">
        <v>24742</v>
      </c>
      <c r="D6448" t="s">
        <v>748</v>
      </c>
      <c r="E6448" t="s">
        <v>2688</v>
      </c>
      <c r="F6448" t="s">
        <v>54</v>
      </c>
      <c r="G6448"/>
      <c r="H6448" t="s">
        <v>47408</v>
      </c>
      <c r="I6448" t="s">
        <v>53946</v>
      </c>
      <c r="J6448"/>
      <c r="K6448" t="s">
        <v>105</v>
      </c>
      <c r="L6448" s="119" t="str">
        <f t="shared" si="400"/>
        <v>NA</v>
      </c>
      <c r="M6448" s="119"/>
      <c r="N6448" s="120" t="str">
        <f t="shared" si="401"/>
        <v>NA</v>
      </c>
      <c r="O6448" s="120"/>
      <c r="P6448"/>
      <c r="Q6448"/>
      <c r="R6448"/>
      <c r="S6448"/>
      <c r="T6448"/>
      <c r="U6448" t="s">
        <v>20780</v>
      </c>
      <c r="V6448" t="s">
        <v>20778</v>
      </c>
      <c r="W6448" t="s">
        <v>20779</v>
      </c>
      <c r="X6448" t="s">
        <v>675</v>
      </c>
      <c r="Y6448" t="s">
        <v>8815</v>
      </c>
      <c r="Z6448" t="s">
        <v>54</v>
      </c>
      <c r="AA6448"/>
      <c r="AB6448" t="s">
        <v>46837</v>
      </c>
      <c r="AC6448" t="s">
        <v>53482</v>
      </c>
      <c r="AD6448" t="s">
        <v>20780</v>
      </c>
      <c r="AE6448" t="s">
        <v>565</v>
      </c>
      <c r="AF6448" s="119" t="str">
        <f t="shared" si="402"/>
        <v>NA</v>
      </c>
      <c r="AG6448" s="119"/>
      <c r="AH6448" s="119"/>
      <c r="AI6448" s="119"/>
      <c r="AJ6448" s="119" t="str">
        <f t="shared" si="403"/>
        <v>NA</v>
      </c>
      <c r="AK6448" s="190"/>
      <c r="AL6448" s="191"/>
    </row>
    <row r="6449" spans="1:38" x14ac:dyDescent="0.25">
      <c r="A6449" t="s">
        <v>25274</v>
      </c>
      <c r="B6449" t="s">
        <v>25272</v>
      </c>
      <c r="C6449" t="s">
        <v>25273</v>
      </c>
      <c r="D6449" t="s">
        <v>748</v>
      </c>
      <c r="E6449" t="s">
        <v>432</v>
      </c>
      <c r="F6449" t="s">
        <v>54</v>
      </c>
      <c r="G6449"/>
      <c r="H6449" t="s">
        <v>47409</v>
      </c>
      <c r="I6449" t="s">
        <v>53947</v>
      </c>
      <c r="J6449" t="s">
        <v>25275</v>
      </c>
      <c r="K6449" t="s">
        <v>105</v>
      </c>
      <c r="L6449" s="119" t="str">
        <f t="shared" si="400"/>
        <v>NA</v>
      </c>
      <c r="M6449" s="119"/>
      <c r="N6449" s="120" t="str">
        <f t="shared" si="401"/>
        <v>NA</v>
      </c>
      <c r="O6449" s="120"/>
      <c r="P6449"/>
      <c r="Q6449"/>
      <c r="R6449"/>
      <c r="S6449"/>
      <c r="T6449"/>
      <c r="U6449" t="s">
        <v>19843</v>
      </c>
      <c r="V6449" t="s">
        <v>19841</v>
      </c>
      <c r="W6449" t="s">
        <v>19842</v>
      </c>
      <c r="X6449" t="s">
        <v>675</v>
      </c>
      <c r="Y6449" t="s">
        <v>8815</v>
      </c>
      <c r="Z6449" t="s">
        <v>54</v>
      </c>
      <c r="AA6449"/>
      <c r="AB6449" t="s">
        <v>46838</v>
      </c>
      <c r="AC6449" t="s">
        <v>53482</v>
      </c>
      <c r="AD6449" t="s">
        <v>19843</v>
      </c>
      <c r="AE6449" t="s">
        <v>565</v>
      </c>
      <c r="AF6449" s="119" t="str">
        <f t="shared" si="402"/>
        <v>NA</v>
      </c>
      <c r="AG6449" s="119"/>
      <c r="AH6449" s="119"/>
      <c r="AI6449" s="119"/>
      <c r="AJ6449" s="119" t="str">
        <f t="shared" si="403"/>
        <v>NA</v>
      </c>
      <c r="AK6449" s="190"/>
      <c r="AL6449" s="191"/>
    </row>
    <row r="6450" spans="1:38" x14ac:dyDescent="0.25">
      <c r="A6450" t="s">
        <v>23913</v>
      </c>
      <c r="B6450" t="s">
        <v>23911</v>
      </c>
      <c r="C6450" t="s">
        <v>23912</v>
      </c>
      <c r="D6450" t="s">
        <v>748</v>
      </c>
      <c r="E6450" t="s">
        <v>432</v>
      </c>
      <c r="F6450" t="s">
        <v>54</v>
      </c>
      <c r="G6450"/>
      <c r="H6450" t="s">
        <v>47409</v>
      </c>
      <c r="I6450" t="s">
        <v>53947</v>
      </c>
      <c r="J6450" t="s">
        <v>23914</v>
      </c>
      <c r="K6450" t="s">
        <v>105</v>
      </c>
      <c r="L6450" s="119" t="str">
        <f t="shared" si="400"/>
        <v>NA</v>
      </c>
      <c r="M6450" s="119"/>
      <c r="N6450" s="120" t="str">
        <f t="shared" si="401"/>
        <v>NA</v>
      </c>
      <c r="O6450" s="120"/>
      <c r="P6450"/>
      <c r="Q6450"/>
      <c r="R6450"/>
      <c r="S6450"/>
      <c r="T6450"/>
      <c r="U6450" t="s">
        <v>18963</v>
      </c>
      <c r="V6450" t="s">
        <v>18961</v>
      </c>
      <c r="W6450" t="s">
        <v>18962</v>
      </c>
      <c r="X6450" t="s">
        <v>675</v>
      </c>
      <c r="Y6450" t="s">
        <v>8815</v>
      </c>
      <c r="Z6450" t="s">
        <v>54</v>
      </c>
      <c r="AA6450"/>
      <c r="AB6450" t="s">
        <v>46838</v>
      </c>
      <c r="AC6450" t="s">
        <v>53482</v>
      </c>
      <c r="AD6450" t="s">
        <v>18964</v>
      </c>
      <c r="AE6450" t="s">
        <v>565</v>
      </c>
      <c r="AF6450" s="119" t="str">
        <f t="shared" si="402"/>
        <v>NA</v>
      </c>
      <c r="AG6450" s="119"/>
      <c r="AH6450" s="119"/>
      <c r="AI6450" s="119"/>
      <c r="AJ6450" s="119" t="str">
        <f t="shared" si="403"/>
        <v>NA</v>
      </c>
      <c r="AK6450" s="190"/>
      <c r="AL6450" s="191"/>
    </row>
    <row r="6451" spans="1:38" x14ac:dyDescent="0.25">
      <c r="A6451" t="s">
        <v>25260</v>
      </c>
      <c r="B6451" t="s">
        <v>25258</v>
      </c>
      <c r="C6451" t="s">
        <v>25259</v>
      </c>
      <c r="D6451" t="s">
        <v>748</v>
      </c>
      <c r="E6451" t="s">
        <v>432</v>
      </c>
      <c r="F6451" t="s">
        <v>54</v>
      </c>
      <c r="G6451"/>
      <c r="H6451" t="s">
        <v>47409</v>
      </c>
      <c r="I6451" t="s">
        <v>53947</v>
      </c>
      <c r="J6451" t="s">
        <v>25261</v>
      </c>
      <c r="K6451" t="s">
        <v>105</v>
      </c>
      <c r="L6451" s="119" t="str">
        <f t="shared" si="400"/>
        <v>NA</v>
      </c>
      <c r="M6451" s="119"/>
      <c r="N6451" s="120" t="str">
        <f t="shared" si="401"/>
        <v>NA</v>
      </c>
      <c r="O6451" s="120"/>
      <c r="P6451"/>
      <c r="Q6451"/>
      <c r="R6451"/>
      <c r="S6451"/>
      <c r="T6451"/>
      <c r="U6451" t="s">
        <v>8814</v>
      </c>
      <c r="V6451" t="s">
        <v>8812</v>
      </c>
      <c r="W6451" t="s">
        <v>8813</v>
      </c>
      <c r="X6451" t="s">
        <v>675</v>
      </c>
      <c r="Y6451" t="s">
        <v>8815</v>
      </c>
      <c r="Z6451" t="s">
        <v>54</v>
      </c>
      <c r="AA6451"/>
      <c r="AB6451" t="s">
        <v>46839</v>
      </c>
      <c r="AC6451" t="s">
        <v>53482</v>
      </c>
      <c r="AD6451"/>
      <c r="AE6451" t="s">
        <v>105</v>
      </c>
      <c r="AF6451" s="119" t="str">
        <f t="shared" si="402"/>
        <v>NA</v>
      </c>
      <c r="AG6451" s="119"/>
      <c r="AH6451" s="119"/>
      <c r="AI6451" s="119"/>
      <c r="AJ6451" s="119" t="str">
        <f t="shared" si="403"/>
        <v>NA</v>
      </c>
      <c r="AK6451" s="190"/>
      <c r="AL6451" s="191"/>
    </row>
    <row r="6452" spans="1:38" x14ac:dyDescent="0.25">
      <c r="A6452" t="s">
        <v>26088</v>
      </c>
      <c r="B6452" t="s">
        <v>26087</v>
      </c>
      <c r="C6452" t="s">
        <v>25259</v>
      </c>
      <c r="D6452" t="s">
        <v>748</v>
      </c>
      <c r="E6452" t="s">
        <v>432</v>
      </c>
      <c r="F6452" t="s">
        <v>54</v>
      </c>
      <c r="G6452"/>
      <c r="H6452" t="s">
        <v>47409</v>
      </c>
      <c r="I6452" t="s">
        <v>53947</v>
      </c>
      <c r="J6452" t="s">
        <v>26089</v>
      </c>
      <c r="K6452" t="s">
        <v>105</v>
      </c>
      <c r="L6452" s="119" t="str">
        <f t="shared" si="400"/>
        <v>NA</v>
      </c>
      <c r="M6452" s="119"/>
      <c r="N6452" s="120" t="str">
        <f t="shared" si="401"/>
        <v>NA</v>
      </c>
      <c r="O6452" s="120"/>
      <c r="P6452"/>
      <c r="Q6452"/>
      <c r="R6452"/>
      <c r="S6452"/>
      <c r="T6452"/>
      <c r="U6452" t="s">
        <v>22632</v>
      </c>
      <c r="V6452" t="s">
        <v>22631</v>
      </c>
      <c r="W6452" t="s">
        <v>3961</v>
      </c>
      <c r="X6452" t="s">
        <v>675</v>
      </c>
      <c r="Y6452" t="s">
        <v>8549</v>
      </c>
      <c r="Z6452" t="s">
        <v>54</v>
      </c>
      <c r="AA6452"/>
      <c r="AB6452" t="s">
        <v>46840</v>
      </c>
      <c r="AC6452" t="s">
        <v>53483</v>
      </c>
      <c r="AD6452" t="s">
        <v>22633</v>
      </c>
      <c r="AE6452" t="s">
        <v>565</v>
      </c>
      <c r="AF6452" s="119" t="str">
        <f t="shared" si="402"/>
        <v>NA</v>
      </c>
      <c r="AG6452" s="119"/>
      <c r="AH6452" s="119"/>
      <c r="AI6452" s="119"/>
      <c r="AJ6452" s="119" t="str">
        <f t="shared" si="403"/>
        <v>NA</v>
      </c>
      <c r="AK6452" s="190"/>
      <c r="AL6452" s="191"/>
    </row>
    <row r="6453" spans="1:38" x14ac:dyDescent="0.25">
      <c r="A6453" t="s">
        <v>25260</v>
      </c>
      <c r="B6453" t="s">
        <v>25262</v>
      </c>
      <c r="C6453" t="s">
        <v>25259</v>
      </c>
      <c r="D6453" t="s">
        <v>748</v>
      </c>
      <c r="E6453" t="s">
        <v>432</v>
      </c>
      <c r="F6453" t="s">
        <v>54</v>
      </c>
      <c r="G6453"/>
      <c r="H6453" t="s">
        <v>47409</v>
      </c>
      <c r="I6453" t="s">
        <v>53947</v>
      </c>
      <c r="J6453" t="s">
        <v>25261</v>
      </c>
      <c r="K6453" t="s">
        <v>105</v>
      </c>
      <c r="L6453" s="119" t="str">
        <f t="shared" si="400"/>
        <v>NA</v>
      </c>
      <c r="M6453" s="119"/>
      <c r="N6453" s="120" t="str">
        <f t="shared" si="401"/>
        <v>NA</v>
      </c>
      <c r="O6453" s="120"/>
      <c r="P6453"/>
      <c r="Q6453"/>
      <c r="R6453"/>
      <c r="S6453"/>
      <c r="T6453"/>
      <c r="U6453" t="s">
        <v>8548</v>
      </c>
      <c r="V6453" t="s">
        <v>8546</v>
      </c>
      <c r="W6453" t="s">
        <v>8547</v>
      </c>
      <c r="X6453" t="s">
        <v>675</v>
      </c>
      <c r="Y6453" t="s">
        <v>8549</v>
      </c>
      <c r="Z6453" t="s">
        <v>54</v>
      </c>
      <c r="AA6453"/>
      <c r="AB6453" t="s">
        <v>46841</v>
      </c>
      <c r="AC6453" t="s">
        <v>53483</v>
      </c>
      <c r="AD6453"/>
      <c r="AE6453" t="s">
        <v>105</v>
      </c>
      <c r="AF6453" s="119" t="str">
        <f t="shared" si="402"/>
        <v>NA</v>
      </c>
      <c r="AG6453" s="119"/>
      <c r="AH6453" s="119"/>
      <c r="AI6453" s="119"/>
      <c r="AJ6453" s="119" t="str">
        <f t="shared" si="403"/>
        <v>NA</v>
      </c>
      <c r="AK6453" s="190"/>
      <c r="AL6453" s="191"/>
    </row>
    <row r="6454" spans="1:38" x14ac:dyDescent="0.25">
      <c r="A6454" t="s">
        <v>25279</v>
      </c>
      <c r="B6454" t="s">
        <v>25278</v>
      </c>
      <c r="C6454" t="s">
        <v>25273</v>
      </c>
      <c r="D6454" t="s">
        <v>748</v>
      </c>
      <c r="E6454" t="s">
        <v>432</v>
      </c>
      <c r="F6454" t="s">
        <v>54</v>
      </c>
      <c r="G6454"/>
      <c r="H6454" t="s">
        <v>47409</v>
      </c>
      <c r="I6454" t="s">
        <v>53947</v>
      </c>
      <c r="J6454" t="s">
        <v>25280</v>
      </c>
      <c r="K6454" t="s">
        <v>105</v>
      </c>
      <c r="L6454" s="119" t="str">
        <f t="shared" si="400"/>
        <v>NA</v>
      </c>
      <c r="M6454" s="119"/>
      <c r="N6454" s="120" t="str">
        <f t="shared" si="401"/>
        <v>NA</v>
      </c>
      <c r="O6454" s="120"/>
      <c r="P6454"/>
      <c r="Q6454"/>
      <c r="R6454"/>
      <c r="S6454"/>
      <c r="T6454"/>
      <c r="U6454" t="s">
        <v>9794</v>
      </c>
      <c r="V6454" t="s">
        <v>9792</v>
      </c>
      <c r="W6454" t="s">
        <v>9793</v>
      </c>
      <c r="X6454" t="s">
        <v>675</v>
      </c>
      <c r="Y6454" t="s">
        <v>5426</v>
      </c>
      <c r="Z6454" t="s">
        <v>54</v>
      </c>
      <c r="AA6454"/>
      <c r="AB6454" t="s">
        <v>46842</v>
      </c>
      <c r="AC6454" t="s">
        <v>53484</v>
      </c>
      <c r="AD6454"/>
      <c r="AE6454" t="s">
        <v>105</v>
      </c>
      <c r="AF6454" s="119" t="str">
        <f t="shared" si="402"/>
        <v>NA</v>
      </c>
      <c r="AG6454" s="119"/>
      <c r="AH6454" s="119"/>
      <c r="AI6454" s="119"/>
      <c r="AJ6454" s="119" t="str">
        <f t="shared" si="403"/>
        <v>NA</v>
      </c>
      <c r="AK6454" s="190"/>
      <c r="AL6454" s="191"/>
    </row>
    <row r="6455" spans="1:38" x14ac:dyDescent="0.25">
      <c r="A6455" t="s">
        <v>23976</v>
      </c>
      <c r="B6455" t="s">
        <v>23974</v>
      </c>
      <c r="C6455" t="s">
        <v>23975</v>
      </c>
      <c r="D6455" t="s">
        <v>748</v>
      </c>
      <c r="E6455" t="s">
        <v>432</v>
      </c>
      <c r="F6455" t="s">
        <v>54</v>
      </c>
      <c r="G6455"/>
      <c r="H6455" t="s">
        <v>47409</v>
      </c>
      <c r="I6455" t="s">
        <v>53947</v>
      </c>
      <c r="J6455" t="s">
        <v>23977</v>
      </c>
      <c r="K6455" t="s">
        <v>105</v>
      </c>
      <c r="L6455" s="119" t="str">
        <f t="shared" si="400"/>
        <v>NA</v>
      </c>
      <c r="M6455" s="119"/>
      <c r="N6455" s="120" t="str">
        <f t="shared" si="401"/>
        <v>NA</v>
      </c>
      <c r="O6455" s="120"/>
      <c r="P6455"/>
      <c r="Q6455"/>
      <c r="R6455"/>
      <c r="S6455"/>
      <c r="T6455"/>
      <c r="U6455" t="s">
        <v>12450</v>
      </c>
      <c r="V6455" t="s">
        <v>12448</v>
      </c>
      <c r="W6455" t="s">
        <v>12449</v>
      </c>
      <c r="X6455" t="s">
        <v>675</v>
      </c>
      <c r="Y6455" t="s">
        <v>5426</v>
      </c>
      <c r="Z6455" t="s">
        <v>54</v>
      </c>
      <c r="AA6455"/>
      <c r="AB6455" t="s">
        <v>46843</v>
      </c>
      <c r="AC6455" t="s">
        <v>53484</v>
      </c>
      <c r="AD6455"/>
      <c r="AE6455" t="s">
        <v>105</v>
      </c>
      <c r="AF6455" s="119" t="str">
        <f t="shared" si="402"/>
        <v>NA</v>
      </c>
      <c r="AG6455" s="119"/>
      <c r="AH6455" s="119"/>
      <c r="AI6455" s="119"/>
      <c r="AJ6455" s="119" t="str">
        <f t="shared" si="403"/>
        <v>NA</v>
      </c>
      <c r="AK6455" s="190"/>
      <c r="AL6455" s="191"/>
    </row>
    <row r="6456" spans="1:38" x14ac:dyDescent="0.25">
      <c r="A6456" t="s">
        <v>25257</v>
      </c>
      <c r="B6456" t="s">
        <v>25255</v>
      </c>
      <c r="C6456" t="s">
        <v>25256</v>
      </c>
      <c r="D6456" t="s">
        <v>748</v>
      </c>
      <c r="E6456" t="s">
        <v>432</v>
      </c>
      <c r="F6456" t="s">
        <v>54</v>
      </c>
      <c r="G6456"/>
      <c r="H6456" t="s">
        <v>47409</v>
      </c>
      <c r="I6456" t="s">
        <v>53947</v>
      </c>
      <c r="J6456" t="s">
        <v>25257</v>
      </c>
      <c r="K6456" t="s">
        <v>105</v>
      </c>
      <c r="L6456" s="119" t="str">
        <f t="shared" si="400"/>
        <v>NA</v>
      </c>
      <c r="M6456" s="119"/>
      <c r="N6456" s="120" t="str">
        <f t="shared" si="401"/>
        <v>NA</v>
      </c>
      <c r="O6456" s="120"/>
      <c r="P6456"/>
      <c r="Q6456"/>
      <c r="R6456"/>
      <c r="S6456"/>
      <c r="T6456"/>
      <c r="U6456" t="s">
        <v>7889</v>
      </c>
      <c r="V6456" t="s">
        <v>7887</v>
      </c>
      <c r="W6456" t="s">
        <v>7888</v>
      </c>
      <c r="X6456" t="s">
        <v>675</v>
      </c>
      <c r="Y6456" t="s">
        <v>5426</v>
      </c>
      <c r="Z6456" t="s">
        <v>54</v>
      </c>
      <c r="AA6456"/>
      <c r="AB6456" t="s">
        <v>46842</v>
      </c>
      <c r="AC6456" t="s">
        <v>53484</v>
      </c>
      <c r="AD6456"/>
      <c r="AE6456" t="s">
        <v>105</v>
      </c>
      <c r="AF6456" s="119" t="str">
        <f t="shared" si="402"/>
        <v>NA</v>
      </c>
      <c r="AG6456" s="119"/>
      <c r="AH6456" s="119"/>
      <c r="AI6456" s="119"/>
      <c r="AJ6456" s="119" t="str">
        <f t="shared" si="403"/>
        <v>NA</v>
      </c>
      <c r="AK6456" s="190"/>
      <c r="AL6456" s="191"/>
    </row>
    <row r="6457" spans="1:38" x14ac:dyDescent="0.25">
      <c r="A6457" t="s">
        <v>25274</v>
      </c>
      <c r="B6457" t="s">
        <v>25276</v>
      </c>
      <c r="C6457" t="s">
        <v>25256</v>
      </c>
      <c r="D6457" t="s">
        <v>748</v>
      </c>
      <c r="E6457" t="s">
        <v>432</v>
      </c>
      <c r="F6457" t="s">
        <v>54</v>
      </c>
      <c r="G6457"/>
      <c r="H6457" t="s">
        <v>47409</v>
      </c>
      <c r="I6457" t="s">
        <v>53947</v>
      </c>
      <c r="J6457" t="s">
        <v>25277</v>
      </c>
      <c r="K6457" t="s">
        <v>105</v>
      </c>
      <c r="L6457" s="119" t="str">
        <f t="shared" si="400"/>
        <v>NA</v>
      </c>
      <c r="M6457" s="119"/>
      <c r="N6457" s="120" t="str">
        <f t="shared" si="401"/>
        <v>NA</v>
      </c>
      <c r="O6457" s="120"/>
      <c r="P6457"/>
      <c r="Q6457"/>
      <c r="R6457"/>
      <c r="S6457"/>
      <c r="T6457"/>
      <c r="U6457" t="s">
        <v>9841</v>
      </c>
      <c r="V6457" t="s">
        <v>9839</v>
      </c>
      <c r="W6457" t="s">
        <v>9840</v>
      </c>
      <c r="X6457" t="s">
        <v>675</v>
      </c>
      <c r="Y6457" t="s">
        <v>7595</v>
      </c>
      <c r="Z6457" t="s">
        <v>54</v>
      </c>
      <c r="AA6457"/>
      <c r="AB6457" t="s">
        <v>46844</v>
      </c>
      <c r="AC6457" t="s">
        <v>53485</v>
      </c>
      <c r="AD6457"/>
      <c r="AE6457" t="s">
        <v>105</v>
      </c>
      <c r="AF6457" s="119" t="str">
        <f t="shared" si="402"/>
        <v>NA</v>
      </c>
      <c r="AG6457" s="119"/>
      <c r="AH6457" s="119"/>
      <c r="AI6457" s="119"/>
      <c r="AJ6457" s="119" t="str">
        <f t="shared" si="403"/>
        <v>NA</v>
      </c>
      <c r="AK6457" s="190"/>
      <c r="AL6457" s="191"/>
    </row>
    <row r="6458" spans="1:38" x14ac:dyDescent="0.25">
      <c r="A6458" t="s">
        <v>26753</v>
      </c>
      <c r="B6458" t="s">
        <v>26751</v>
      </c>
      <c r="C6458" t="s">
        <v>26752</v>
      </c>
      <c r="D6458" t="s">
        <v>748</v>
      </c>
      <c r="E6458" t="s">
        <v>432</v>
      </c>
      <c r="F6458" t="s">
        <v>54</v>
      </c>
      <c r="G6458"/>
      <c r="H6458" t="s">
        <v>47409</v>
      </c>
      <c r="I6458" t="s">
        <v>53947</v>
      </c>
      <c r="J6458" t="s">
        <v>26753</v>
      </c>
      <c r="K6458" t="s">
        <v>105</v>
      </c>
      <c r="L6458" s="119" t="str">
        <f t="shared" si="400"/>
        <v>NA</v>
      </c>
      <c r="M6458" s="119"/>
      <c r="N6458" s="120" t="str">
        <f t="shared" si="401"/>
        <v>NA</v>
      </c>
      <c r="O6458" s="120"/>
      <c r="P6458"/>
      <c r="Q6458"/>
      <c r="R6458"/>
      <c r="S6458"/>
      <c r="T6458"/>
      <c r="U6458" t="s">
        <v>7594</v>
      </c>
      <c r="V6458" t="s">
        <v>7592</v>
      </c>
      <c r="W6458" t="s">
        <v>7593</v>
      </c>
      <c r="X6458" t="s">
        <v>675</v>
      </c>
      <c r="Y6458" t="s">
        <v>7595</v>
      </c>
      <c r="Z6458" t="s">
        <v>54</v>
      </c>
      <c r="AA6458"/>
      <c r="AB6458" t="s">
        <v>46845</v>
      </c>
      <c r="AC6458" t="s">
        <v>53485</v>
      </c>
      <c r="AD6458" t="s">
        <v>7596</v>
      </c>
      <c r="AE6458" t="s">
        <v>105</v>
      </c>
      <c r="AF6458" s="119" t="str">
        <f t="shared" si="402"/>
        <v>NA</v>
      </c>
      <c r="AG6458" s="119"/>
      <c r="AH6458" s="119"/>
      <c r="AI6458" s="119"/>
      <c r="AJ6458" s="119" t="str">
        <f t="shared" si="403"/>
        <v>NA</v>
      </c>
      <c r="AK6458" s="190"/>
      <c r="AL6458" s="191"/>
    </row>
    <row r="6459" spans="1:38" x14ac:dyDescent="0.25">
      <c r="A6459" t="s">
        <v>24247</v>
      </c>
      <c r="B6459" t="s">
        <v>24245</v>
      </c>
      <c r="C6459" t="s">
        <v>24246</v>
      </c>
      <c r="D6459" t="s">
        <v>748</v>
      </c>
      <c r="E6459" t="s">
        <v>432</v>
      </c>
      <c r="F6459" t="s">
        <v>54</v>
      </c>
      <c r="G6459"/>
      <c r="H6459" t="s">
        <v>47409</v>
      </c>
      <c r="I6459" t="s">
        <v>53947</v>
      </c>
      <c r="J6459" t="s">
        <v>24248</v>
      </c>
      <c r="K6459" t="s">
        <v>105</v>
      </c>
      <c r="L6459" s="119" t="str">
        <f t="shared" si="400"/>
        <v>NA</v>
      </c>
      <c r="M6459" s="119"/>
      <c r="N6459" s="120" t="str">
        <f t="shared" si="401"/>
        <v>NA</v>
      </c>
      <c r="O6459" s="120"/>
      <c r="P6459"/>
      <c r="Q6459"/>
      <c r="R6459"/>
      <c r="S6459"/>
      <c r="T6459"/>
      <c r="U6459" t="s">
        <v>19619</v>
      </c>
      <c r="V6459" t="s">
        <v>19617</v>
      </c>
      <c r="W6459" t="s">
        <v>19618</v>
      </c>
      <c r="X6459" t="s">
        <v>675</v>
      </c>
      <c r="Y6459" t="s">
        <v>4437</v>
      </c>
      <c r="Z6459" t="s">
        <v>54</v>
      </c>
      <c r="AA6459"/>
      <c r="AB6459" t="s">
        <v>46846</v>
      </c>
      <c r="AC6459" t="s">
        <v>53486</v>
      </c>
      <c r="AD6459" t="s">
        <v>19620</v>
      </c>
      <c r="AE6459" t="s">
        <v>565</v>
      </c>
      <c r="AF6459" s="119" t="str">
        <f t="shared" si="402"/>
        <v>NA</v>
      </c>
      <c r="AG6459" s="119"/>
      <c r="AH6459" s="119"/>
      <c r="AI6459" s="119"/>
      <c r="AJ6459" s="119" t="str">
        <f t="shared" si="403"/>
        <v>NA</v>
      </c>
      <c r="AK6459" s="190"/>
      <c r="AL6459" s="191"/>
    </row>
    <row r="6460" spans="1:38" x14ac:dyDescent="0.25">
      <c r="A6460" t="s">
        <v>23973</v>
      </c>
      <c r="B6460" t="s">
        <v>23971</v>
      </c>
      <c r="C6460" t="s">
        <v>23972</v>
      </c>
      <c r="D6460" t="s">
        <v>748</v>
      </c>
      <c r="E6460" t="s">
        <v>432</v>
      </c>
      <c r="F6460" t="s">
        <v>54</v>
      </c>
      <c r="G6460"/>
      <c r="H6460" t="s">
        <v>47409</v>
      </c>
      <c r="I6460" t="s">
        <v>53947</v>
      </c>
      <c r="J6460" t="s">
        <v>23973</v>
      </c>
      <c r="K6460" t="s">
        <v>105</v>
      </c>
      <c r="L6460" s="119" t="str">
        <f t="shared" si="400"/>
        <v>NA</v>
      </c>
      <c r="M6460" s="119"/>
      <c r="N6460" s="120" t="str">
        <f t="shared" si="401"/>
        <v>NA</v>
      </c>
      <c r="O6460" s="120"/>
      <c r="P6460"/>
      <c r="Q6460"/>
      <c r="R6460"/>
      <c r="S6460"/>
      <c r="T6460"/>
      <c r="U6460" t="s">
        <v>7397</v>
      </c>
      <c r="V6460" t="s">
        <v>7395</v>
      </c>
      <c r="W6460" t="s">
        <v>7396</v>
      </c>
      <c r="X6460" t="s">
        <v>675</v>
      </c>
      <c r="Y6460" t="s">
        <v>4437</v>
      </c>
      <c r="Z6460" t="s">
        <v>54</v>
      </c>
      <c r="AA6460"/>
      <c r="AB6460" t="s">
        <v>46847</v>
      </c>
      <c r="AC6460" t="s">
        <v>53486</v>
      </c>
      <c r="AD6460" t="s">
        <v>7398</v>
      </c>
      <c r="AE6460" t="s">
        <v>105</v>
      </c>
      <c r="AF6460" s="119" t="str">
        <f t="shared" si="402"/>
        <v>NA</v>
      </c>
      <c r="AG6460" s="119"/>
      <c r="AH6460" s="119"/>
      <c r="AI6460" s="119"/>
      <c r="AJ6460" s="119" t="str">
        <f t="shared" si="403"/>
        <v>NA</v>
      </c>
      <c r="AK6460" s="190"/>
      <c r="AL6460" s="191"/>
    </row>
    <row r="6461" spans="1:38" x14ac:dyDescent="0.25">
      <c r="A6461" t="s">
        <v>24047</v>
      </c>
      <c r="B6461" t="s">
        <v>24045</v>
      </c>
      <c r="C6461" t="s">
        <v>24046</v>
      </c>
      <c r="D6461" t="s">
        <v>748</v>
      </c>
      <c r="E6461" t="s">
        <v>432</v>
      </c>
      <c r="F6461" t="s">
        <v>54</v>
      </c>
      <c r="G6461"/>
      <c r="H6461" t="s">
        <v>47409</v>
      </c>
      <c r="I6461" t="s">
        <v>53947</v>
      </c>
      <c r="J6461" t="s">
        <v>24048</v>
      </c>
      <c r="K6461" t="s">
        <v>105</v>
      </c>
      <c r="L6461" s="119" t="str">
        <f t="shared" si="400"/>
        <v>NA</v>
      </c>
      <c r="M6461" s="119"/>
      <c r="N6461" s="120" t="str">
        <f t="shared" si="401"/>
        <v>NA</v>
      </c>
      <c r="O6461" s="120"/>
      <c r="P6461"/>
      <c r="Q6461"/>
      <c r="R6461"/>
      <c r="S6461"/>
      <c r="T6461"/>
      <c r="U6461" t="s">
        <v>20999</v>
      </c>
      <c r="V6461" t="s">
        <v>20998</v>
      </c>
      <c r="W6461" t="s">
        <v>3961</v>
      </c>
      <c r="X6461" t="s">
        <v>675</v>
      </c>
      <c r="Y6461" t="s">
        <v>5080</v>
      </c>
      <c r="Z6461" t="s">
        <v>54</v>
      </c>
      <c r="AA6461"/>
      <c r="AB6461" t="s">
        <v>46848</v>
      </c>
      <c r="AC6461" t="s">
        <v>53487</v>
      </c>
      <c r="AD6461" t="s">
        <v>20999</v>
      </c>
      <c r="AE6461" t="s">
        <v>565</v>
      </c>
      <c r="AF6461" s="119" t="str">
        <f t="shared" si="402"/>
        <v>NA</v>
      </c>
      <c r="AG6461" s="119"/>
      <c r="AH6461" s="119"/>
      <c r="AI6461" s="119"/>
      <c r="AJ6461" s="119" t="str">
        <f t="shared" si="403"/>
        <v>NA</v>
      </c>
      <c r="AK6461" s="190"/>
      <c r="AL6461" s="191"/>
    </row>
    <row r="6462" spans="1:38" x14ac:dyDescent="0.25">
      <c r="A6462" t="s">
        <v>26928</v>
      </c>
      <c r="B6462" t="s">
        <v>26926</v>
      </c>
      <c r="C6462" t="s">
        <v>26927</v>
      </c>
      <c r="D6462" t="s">
        <v>748</v>
      </c>
      <c r="E6462" t="s">
        <v>432</v>
      </c>
      <c r="F6462" t="s">
        <v>54</v>
      </c>
      <c r="G6462"/>
      <c r="H6462" t="s">
        <v>47409</v>
      </c>
      <c r="I6462" t="s">
        <v>53947</v>
      </c>
      <c r="J6462"/>
      <c r="K6462" t="s">
        <v>105</v>
      </c>
      <c r="L6462" s="119" t="str">
        <f t="shared" si="400"/>
        <v>NA</v>
      </c>
      <c r="M6462" s="119"/>
      <c r="N6462" s="120" t="str">
        <f t="shared" si="401"/>
        <v>NA</v>
      </c>
      <c r="O6462" s="120"/>
      <c r="P6462"/>
      <c r="Q6462"/>
      <c r="R6462"/>
      <c r="S6462"/>
      <c r="T6462"/>
      <c r="U6462" t="s">
        <v>22580</v>
      </c>
      <c r="V6462" t="s">
        <v>22578</v>
      </c>
      <c r="W6462" t="s">
        <v>22579</v>
      </c>
      <c r="X6462" t="s">
        <v>675</v>
      </c>
      <c r="Y6462" t="s">
        <v>391</v>
      </c>
      <c r="Z6462" t="s">
        <v>54</v>
      </c>
      <c r="AA6462"/>
      <c r="AB6462" t="s">
        <v>46849</v>
      </c>
      <c r="AC6462" t="s">
        <v>53488</v>
      </c>
      <c r="AD6462"/>
      <c r="AE6462" t="s">
        <v>565</v>
      </c>
      <c r="AF6462" s="119" t="str">
        <f t="shared" si="402"/>
        <v>NA</v>
      </c>
      <c r="AG6462" s="119"/>
      <c r="AH6462" s="119"/>
      <c r="AI6462" s="119"/>
      <c r="AJ6462" s="119" t="str">
        <f t="shared" si="403"/>
        <v>NA</v>
      </c>
      <c r="AK6462" s="190"/>
      <c r="AL6462" s="191"/>
    </row>
    <row r="6463" spans="1:38" x14ac:dyDescent="0.25">
      <c r="A6463" t="s">
        <v>26916</v>
      </c>
      <c r="B6463" t="s">
        <v>26914</v>
      </c>
      <c r="C6463" t="s">
        <v>26915</v>
      </c>
      <c r="D6463" t="s">
        <v>748</v>
      </c>
      <c r="E6463" t="s">
        <v>432</v>
      </c>
      <c r="F6463" t="s">
        <v>54</v>
      </c>
      <c r="G6463"/>
      <c r="H6463" t="s">
        <v>47409</v>
      </c>
      <c r="I6463" t="s">
        <v>53947</v>
      </c>
      <c r="J6463" t="s">
        <v>26874</v>
      </c>
      <c r="K6463" t="s">
        <v>105</v>
      </c>
      <c r="L6463" s="119" t="str">
        <f t="shared" si="400"/>
        <v>NA</v>
      </c>
      <c r="M6463" s="119"/>
      <c r="N6463" s="120" t="str">
        <f t="shared" si="401"/>
        <v>NA</v>
      </c>
      <c r="O6463" s="120"/>
      <c r="P6463"/>
      <c r="Q6463"/>
      <c r="R6463"/>
      <c r="S6463"/>
      <c r="T6463"/>
      <c r="U6463" t="s">
        <v>18086</v>
      </c>
      <c r="V6463" t="s">
        <v>18084</v>
      </c>
      <c r="W6463" t="s">
        <v>18085</v>
      </c>
      <c r="X6463" t="s">
        <v>675</v>
      </c>
      <c r="Y6463" t="s">
        <v>391</v>
      </c>
      <c r="Z6463" t="s">
        <v>54</v>
      </c>
      <c r="AA6463"/>
      <c r="AB6463" t="s">
        <v>46850</v>
      </c>
      <c r="AC6463" t="s">
        <v>53488</v>
      </c>
      <c r="AD6463" t="s">
        <v>18086</v>
      </c>
      <c r="AE6463" t="s">
        <v>565</v>
      </c>
      <c r="AF6463" s="119" t="str">
        <f t="shared" si="402"/>
        <v>NA</v>
      </c>
      <c r="AG6463" s="119"/>
      <c r="AH6463" s="119"/>
      <c r="AI6463" s="119"/>
      <c r="AJ6463" s="119" t="str">
        <f t="shared" si="403"/>
        <v>NA</v>
      </c>
      <c r="AK6463" s="190"/>
      <c r="AL6463" s="191"/>
    </row>
    <row r="6464" spans="1:38" x14ac:dyDescent="0.25">
      <c r="A6464" t="s">
        <v>23634</v>
      </c>
      <c r="B6464" t="s">
        <v>23632</v>
      </c>
      <c r="C6464" t="s">
        <v>23633</v>
      </c>
      <c r="D6464" t="s">
        <v>748</v>
      </c>
      <c r="E6464" t="s">
        <v>1562</v>
      </c>
      <c r="F6464" t="s">
        <v>54</v>
      </c>
      <c r="G6464"/>
      <c r="H6464" t="s">
        <v>47410</v>
      </c>
      <c r="I6464" t="s">
        <v>53948</v>
      </c>
      <c r="J6464" t="s">
        <v>23635</v>
      </c>
      <c r="K6464" t="s">
        <v>105</v>
      </c>
      <c r="L6464" s="119" t="str">
        <f t="shared" si="400"/>
        <v>NA</v>
      </c>
      <c r="M6464" s="119"/>
      <c r="N6464" s="120" t="str">
        <f t="shared" si="401"/>
        <v>NA</v>
      </c>
      <c r="O6464" s="120"/>
      <c r="P6464"/>
      <c r="Q6464"/>
      <c r="R6464"/>
      <c r="S6464"/>
      <c r="T6464"/>
      <c r="U6464" t="s">
        <v>8501</v>
      </c>
      <c r="V6464" t="s">
        <v>8499</v>
      </c>
      <c r="W6464" t="s">
        <v>8500</v>
      </c>
      <c r="X6464" t="s">
        <v>675</v>
      </c>
      <c r="Y6464" t="s">
        <v>391</v>
      </c>
      <c r="Z6464" t="s">
        <v>54</v>
      </c>
      <c r="AA6464"/>
      <c r="AB6464" t="s">
        <v>46851</v>
      </c>
      <c r="AC6464" t="s">
        <v>53488</v>
      </c>
      <c r="AD6464"/>
      <c r="AE6464" t="s">
        <v>105</v>
      </c>
      <c r="AF6464" s="119" t="str">
        <f t="shared" si="402"/>
        <v>NA</v>
      </c>
      <c r="AG6464" s="119"/>
      <c r="AH6464" s="119"/>
      <c r="AI6464" s="119"/>
      <c r="AJ6464" s="119" t="str">
        <f t="shared" si="403"/>
        <v>NA</v>
      </c>
      <c r="AK6464" s="190"/>
      <c r="AL6464" s="191"/>
    </row>
    <row r="6465" spans="1:38" x14ac:dyDescent="0.25">
      <c r="A6465" t="s">
        <v>23637</v>
      </c>
      <c r="B6465" t="s">
        <v>23636</v>
      </c>
      <c r="C6465" t="s">
        <v>23633</v>
      </c>
      <c r="D6465" t="s">
        <v>748</v>
      </c>
      <c r="E6465" t="s">
        <v>1562</v>
      </c>
      <c r="F6465" t="s">
        <v>54</v>
      </c>
      <c r="G6465"/>
      <c r="H6465" t="s">
        <v>47410</v>
      </c>
      <c r="I6465" t="s">
        <v>53948</v>
      </c>
      <c r="J6465" t="s">
        <v>23638</v>
      </c>
      <c r="K6465" t="s">
        <v>105</v>
      </c>
      <c r="L6465" s="119" t="str">
        <f t="shared" si="400"/>
        <v>NA</v>
      </c>
      <c r="M6465" s="119"/>
      <c r="N6465" s="120" t="str">
        <f t="shared" si="401"/>
        <v>NA</v>
      </c>
      <c r="O6465" s="120"/>
      <c r="P6465"/>
      <c r="Q6465"/>
      <c r="R6465"/>
      <c r="S6465"/>
      <c r="T6465"/>
      <c r="U6465" t="s">
        <v>12577</v>
      </c>
      <c r="V6465" t="s">
        <v>12575</v>
      </c>
      <c r="W6465" t="s">
        <v>12576</v>
      </c>
      <c r="X6465" t="s">
        <v>675</v>
      </c>
      <c r="Y6465" t="s">
        <v>391</v>
      </c>
      <c r="Z6465" t="s">
        <v>54</v>
      </c>
      <c r="AA6465"/>
      <c r="AB6465" t="s">
        <v>46852</v>
      </c>
      <c r="AC6465" t="s">
        <v>53488</v>
      </c>
      <c r="AD6465"/>
      <c r="AE6465" t="s">
        <v>105</v>
      </c>
      <c r="AF6465" s="119" t="str">
        <f t="shared" si="402"/>
        <v>NA</v>
      </c>
      <c r="AG6465" s="119"/>
      <c r="AH6465" s="119"/>
      <c r="AI6465" s="119"/>
      <c r="AJ6465" s="119" t="str">
        <f t="shared" si="403"/>
        <v>NA</v>
      </c>
      <c r="AK6465" s="190"/>
      <c r="AL6465" s="191"/>
    </row>
    <row r="6466" spans="1:38" x14ac:dyDescent="0.25">
      <c r="A6466" t="s">
        <v>23663</v>
      </c>
      <c r="B6466" t="s">
        <v>23662</v>
      </c>
      <c r="C6466" t="s">
        <v>23633</v>
      </c>
      <c r="D6466" t="s">
        <v>748</v>
      </c>
      <c r="E6466" t="s">
        <v>1562</v>
      </c>
      <c r="F6466" t="s">
        <v>54</v>
      </c>
      <c r="G6466"/>
      <c r="H6466" t="s">
        <v>47410</v>
      </c>
      <c r="I6466" t="s">
        <v>53948</v>
      </c>
      <c r="J6466" t="s">
        <v>23664</v>
      </c>
      <c r="K6466" t="s">
        <v>105</v>
      </c>
      <c r="L6466" s="119" t="str">
        <f t="shared" si="400"/>
        <v>NA</v>
      </c>
      <c r="M6466" s="119"/>
      <c r="N6466" s="120" t="str">
        <f t="shared" si="401"/>
        <v>NA</v>
      </c>
      <c r="O6466" s="120"/>
      <c r="P6466"/>
      <c r="Q6466"/>
      <c r="R6466"/>
      <c r="S6466"/>
      <c r="T6466"/>
      <c r="U6466" t="s">
        <v>9070</v>
      </c>
      <c r="V6466" t="s">
        <v>9068</v>
      </c>
      <c r="W6466" t="s">
        <v>9069</v>
      </c>
      <c r="X6466" t="s">
        <v>675</v>
      </c>
      <c r="Y6466" t="s">
        <v>391</v>
      </c>
      <c r="Z6466" t="s">
        <v>54</v>
      </c>
      <c r="AA6466"/>
      <c r="AB6466" t="s">
        <v>46851</v>
      </c>
      <c r="AC6466" t="s">
        <v>53488</v>
      </c>
      <c r="AD6466"/>
      <c r="AE6466" t="s">
        <v>105</v>
      </c>
      <c r="AF6466" s="119" t="str">
        <f t="shared" si="402"/>
        <v>NA</v>
      </c>
      <c r="AG6466" s="119"/>
      <c r="AH6466" s="119"/>
      <c r="AI6466" s="119"/>
      <c r="AJ6466" s="119" t="str">
        <f t="shared" si="403"/>
        <v>NA</v>
      </c>
      <c r="AK6466" s="190"/>
      <c r="AL6466" s="191"/>
    </row>
    <row r="6467" spans="1:38" x14ac:dyDescent="0.25">
      <c r="A6467" t="s">
        <v>24282</v>
      </c>
      <c r="B6467" t="s">
        <v>24281</v>
      </c>
      <c r="C6467" t="s">
        <v>23633</v>
      </c>
      <c r="D6467" t="s">
        <v>748</v>
      </c>
      <c r="E6467" t="s">
        <v>1562</v>
      </c>
      <c r="F6467" t="s">
        <v>54</v>
      </c>
      <c r="G6467"/>
      <c r="H6467" t="s">
        <v>47410</v>
      </c>
      <c r="I6467" t="s">
        <v>53948</v>
      </c>
      <c r="J6467" t="s">
        <v>24283</v>
      </c>
      <c r="K6467" t="s">
        <v>105</v>
      </c>
      <c r="L6467" s="119" t="str">
        <f t="shared" ref="L6467:L6530" si="404">IF($Q$1&lt;&gt;"",IF(ISNUMBER(SEARCH("*"&amp;$Q$1&amp;"*", A6467)),A6467, IF(ISNUMBER(SEARCH("*"&amp;$Q$1&amp;"*", H6467)),A6467, IF(ISNUMBER(SEARCH("*"&amp;$Q$1&amp;"*", G6467)),A6467, IF(ISNUMBER(SEARCH("*"&amp;$Q$1&amp;"*", J6467)),A6467,  IF(ISNUMBER(SEARCH("*"&amp;$Q$1&amp;"*", E6467)),A6467, "NA"))))),"NA")</f>
        <v>NA</v>
      </c>
      <c r="M6467" s="119"/>
      <c r="N6467" s="120" t="str">
        <f t="shared" ref="N6467:N6530" si="405">IF($Q$11=1,IF(ISNUMBER(SEARCH($T$11,C6467)),A6467,"NA"),"NA")</f>
        <v>NA</v>
      </c>
      <c r="O6467" s="120"/>
      <c r="P6467"/>
      <c r="Q6467"/>
      <c r="R6467"/>
      <c r="S6467"/>
      <c r="T6467"/>
      <c r="U6467" t="s">
        <v>6925</v>
      </c>
      <c r="V6467" t="s">
        <v>6923</v>
      </c>
      <c r="W6467" t="s">
        <v>6924</v>
      </c>
      <c r="X6467" t="s">
        <v>675</v>
      </c>
      <c r="Y6467" t="s">
        <v>1540</v>
      </c>
      <c r="Z6467" t="s">
        <v>54</v>
      </c>
      <c r="AA6467"/>
      <c r="AB6467" t="s">
        <v>46853</v>
      </c>
      <c r="AC6467" t="s">
        <v>53489</v>
      </c>
      <c r="AD6467" t="s">
        <v>6926</v>
      </c>
      <c r="AE6467" t="s">
        <v>105</v>
      </c>
      <c r="AF6467" s="119" t="str">
        <f t="shared" ref="AF6467:AF6530" si="406">IF($Q$6&lt;&gt;"",IF(ISNUMBER(SEARCH($Q$6, W6467)),U6467, "NA"),"NA")</f>
        <v>NA</v>
      </c>
      <c r="AG6467" s="119"/>
      <c r="AH6467" s="119"/>
      <c r="AI6467" s="119"/>
      <c r="AJ6467" s="119" t="str">
        <f t="shared" ref="AJ6467:AJ6530" si="407">IF($Q$5&lt;&gt;"",IF(ISNUMBER(SEARCH($Q$5, U6467&amp;" "&amp;Y6467&amp;" "&amp;AA6467&amp;" "&amp;AB6467&amp;" "&amp;AD6467)),U6467, "NA"),"NA")</f>
        <v>NA</v>
      </c>
      <c r="AK6467" s="190"/>
      <c r="AL6467" s="191"/>
    </row>
    <row r="6468" spans="1:38" x14ac:dyDescent="0.25">
      <c r="A6468" t="s">
        <v>26077</v>
      </c>
      <c r="B6468" t="s">
        <v>26075</v>
      </c>
      <c r="C6468" t="s">
        <v>26076</v>
      </c>
      <c r="D6468" t="s">
        <v>748</v>
      </c>
      <c r="E6468" t="s">
        <v>1562</v>
      </c>
      <c r="F6468" t="s">
        <v>54</v>
      </c>
      <c r="G6468"/>
      <c r="H6468" t="s">
        <v>47410</v>
      </c>
      <c r="I6468" t="s">
        <v>53948</v>
      </c>
      <c r="J6468"/>
      <c r="K6468" t="s">
        <v>105</v>
      </c>
      <c r="L6468" s="119" t="str">
        <f t="shared" si="404"/>
        <v>NA</v>
      </c>
      <c r="M6468" s="119"/>
      <c r="N6468" s="120" t="str">
        <f t="shared" si="405"/>
        <v>NA</v>
      </c>
      <c r="O6468" s="120"/>
      <c r="P6468"/>
      <c r="Q6468"/>
      <c r="R6468"/>
      <c r="S6468"/>
      <c r="T6468"/>
      <c r="U6468" t="s">
        <v>7870</v>
      </c>
      <c r="V6468" t="s">
        <v>7868</v>
      </c>
      <c r="W6468" t="s">
        <v>7869</v>
      </c>
      <c r="X6468" t="s">
        <v>675</v>
      </c>
      <c r="Y6468" t="s">
        <v>1540</v>
      </c>
      <c r="Z6468" t="s">
        <v>54</v>
      </c>
      <c r="AA6468"/>
      <c r="AB6468" t="s">
        <v>46854</v>
      </c>
      <c r="AC6468" t="s">
        <v>53489</v>
      </c>
      <c r="AD6468"/>
      <c r="AE6468" t="s">
        <v>105</v>
      </c>
      <c r="AF6468" s="119" t="str">
        <f t="shared" si="406"/>
        <v>NA</v>
      </c>
      <c r="AG6468" s="119"/>
      <c r="AH6468" s="119"/>
      <c r="AI6468" s="119"/>
      <c r="AJ6468" s="119" t="str">
        <f t="shared" si="407"/>
        <v>NA</v>
      </c>
      <c r="AK6468" s="190"/>
      <c r="AL6468" s="191"/>
    </row>
    <row r="6469" spans="1:38" x14ac:dyDescent="0.25">
      <c r="A6469" t="s">
        <v>26079</v>
      </c>
      <c r="B6469" t="s">
        <v>26078</v>
      </c>
      <c r="C6469" t="s">
        <v>26076</v>
      </c>
      <c r="D6469" t="s">
        <v>748</v>
      </c>
      <c r="E6469" t="s">
        <v>1562</v>
      </c>
      <c r="F6469" t="s">
        <v>54</v>
      </c>
      <c r="G6469"/>
      <c r="H6469" t="s">
        <v>47410</v>
      </c>
      <c r="I6469" t="s">
        <v>53948</v>
      </c>
      <c r="J6469"/>
      <c r="K6469" t="s">
        <v>105</v>
      </c>
      <c r="L6469" s="119" t="str">
        <f t="shared" si="404"/>
        <v>NA</v>
      </c>
      <c r="M6469" s="119"/>
      <c r="N6469" s="120" t="str">
        <f t="shared" si="405"/>
        <v>NA</v>
      </c>
      <c r="O6469" s="120"/>
      <c r="P6469"/>
      <c r="Q6469"/>
      <c r="R6469"/>
      <c r="S6469"/>
      <c r="T6469"/>
      <c r="U6469" t="s">
        <v>9645</v>
      </c>
      <c r="V6469" t="s">
        <v>9643</v>
      </c>
      <c r="W6469" t="s">
        <v>9644</v>
      </c>
      <c r="X6469" t="s">
        <v>675</v>
      </c>
      <c r="Y6469" t="s">
        <v>1540</v>
      </c>
      <c r="Z6469" t="s">
        <v>54</v>
      </c>
      <c r="AA6469"/>
      <c r="AB6469" t="s">
        <v>46854</v>
      </c>
      <c r="AC6469" t="s">
        <v>53489</v>
      </c>
      <c r="AD6469" t="s">
        <v>9645</v>
      </c>
      <c r="AE6469" t="s">
        <v>105</v>
      </c>
      <c r="AF6469" s="119" t="str">
        <f t="shared" si="406"/>
        <v>NA</v>
      </c>
      <c r="AG6469" s="119"/>
      <c r="AH6469" s="119"/>
      <c r="AI6469" s="119"/>
      <c r="AJ6469" s="119" t="str">
        <f t="shared" si="407"/>
        <v>NA</v>
      </c>
      <c r="AK6469" s="190"/>
      <c r="AL6469" s="191"/>
    </row>
    <row r="6470" spans="1:38" x14ac:dyDescent="0.25">
      <c r="A6470" t="s">
        <v>24770</v>
      </c>
      <c r="B6470" t="s">
        <v>24768</v>
      </c>
      <c r="C6470" t="s">
        <v>24769</v>
      </c>
      <c r="D6470" t="s">
        <v>748</v>
      </c>
      <c r="E6470" t="s">
        <v>1562</v>
      </c>
      <c r="F6470" t="s">
        <v>54</v>
      </c>
      <c r="G6470"/>
      <c r="H6470" t="s">
        <v>47410</v>
      </c>
      <c r="I6470" t="s">
        <v>53948</v>
      </c>
      <c r="J6470"/>
      <c r="K6470" t="s">
        <v>105</v>
      </c>
      <c r="L6470" s="119" t="str">
        <f t="shared" si="404"/>
        <v>NA</v>
      </c>
      <c r="M6470" s="119"/>
      <c r="N6470" s="120" t="str">
        <f t="shared" si="405"/>
        <v>NA</v>
      </c>
      <c r="O6470" s="120"/>
      <c r="P6470"/>
      <c r="Q6470"/>
      <c r="R6470"/>
      <c r="S6470"/>
      <c r="T6470"/>
      <c r="U6470" t="s">
        <v>9899</v>
      </c>
      <c r="V6470" t="s">
        <v>9897</v>
      </c>
      <c r="W6470" t="s">
        <v>9898</v>
      </c>
      <c r="X6470" t="s">
        <v>675</v>
      </c>
      <c r="Y6470" t="s">
        <v>1540</v>
      </c>
      <c r="Z6470" t="s">
        <v>54</v>
      </c>
      <c r="AA6470"/>
      <c r="AB6470" t="s">
        <v>46854</v>
      </c>
      <c r="AC6470" t="s">
        <v>53489</v>
      </c>
      <c r="AD6470" t="s">
        <v>9900</v>
      </c>
      <c r="AE6470" t="s">
        <v>105</v>
      </c>
      <c r="AF6470" s="119" t="str">
        <f t="shared" si="406"/>
        <v>NA</v>
      </c>
      <c r="AG6470" s="119"/>
      <c r="AH6470" s="119"/>
      <c r="AI6470" s="119"/>
      <c r="AJ6470" s="119" t="str">
        <f t="shared" si="407"/>
        <v>NA</v>
      </c>
      <c r="AK6470" s="190"/>
      <c r="AL6470" s="191"/>
    </row>
    <row r="6471" spans="1:38" x14ac:dyDescent="0.25">
      <c r="A6471" t="s">
        <v>26684</v>
      </c>
      <c r="B6471" t="s">
        <v>26682</v>
      </c>
      <c r="C6471" t="s">
        <v>26683</v>
      </c>
      <c r="D6471" t="s">
        <v>748</v>
      </c>
      <c r="E6471" t="s">
        <v>26685</v>
      </c>
      <c r="F6471" t="s">
        <v>54</v>
      </c>
      <c r="G6471"/>
      <c r="H6471" t="s">
        <v>47411</v>
      </c>
      <c r="I6471" t="s">
        <v>53949</v>
      </c>
      <c r="J6471" t="s">
        <v>26686</v>
      </c>
      <c r="K6471" t="s">
        <v>105</v>
      </c>
      <c r="L6471" s="119" t="str">
        <f t="shared" si="404"/>
        <v>NA</v>
      </c>
      <c r="M6471" s="119"/>
      <c r="N6471" s="120" t="str">
        <f t="shared" si="405"/>
        <v>NA</v>
      </c>
      <c r="O6471" s="120"/>
      <c r="P6471"/>
      <c r="Q6471"/>
      <c r="R6471"/>
      <c r="S6471"/>
      <c r="T6471"/>
      <c r="U6471" t="s">
        <v>7720</v>
      </c>
      <c r="V6471" t="s">
        <v>7718</v>
      </c>
      <c r="W6471" t="s">
        <v>7719</v>
      </c>
      <c r="X6471" t="s">
        <v>675</v>
      </c>
      <c r="Y6471" t="s">
        <v>1540</v>
      </c>
      <c r="Z6471" t="s">
        <v>54</v>
      </c>
      <c r="AA6471"/>
      <c r="AB6471" t="s">
        <v>46854</v>
      </c>
      <c r="AC6471" t="s">
        <v>53489</v>
      </c>
      <c r="AD6471"/>
      <c r="AE6471" t="s">
        <v>105</v>
      </c>
      <c r="AF6471" s="119" t="str">
        <f t="shared" si="406"/>
        <v>NA</v>
      </c>
      <c r="AG6471" s="119"/>
      <c r="AH6471" s="119"/>
      <c r="AI6471" s="119"/>
      <c r="AJ6471" s="119" t="str">
        <f t="shared" si="407"/>
        <v>NA</v>
      </c>
      <c r="AK6471" s="190"/>
      <c r="AL6471" s="191"/>
    </row>
    <row r="6472" spans="1:38" x14ac:dyDescent="0.25">
      <c r="A6472" t="s">
        <v>24101</v>
      </c>
      <c r="B6472" t="s">
        <v>24099</v>
      </c>
      <c r="C6472" t="s">
        <v>24100</v>
      </c>
      <c r="D6472" t="s">
        <v>748</v>
      </c>
      <c r="E6472" t="s">
        <v>1602</v>
      </c>
      <c r="F6472" t="s">
        <v>54</v>
      </c>
      <c r="G6472"/>
      <c r="H6472" t="s">
        <v>47412</v>
      </c>
      <c r="I6472" t="s">
        <v>53950</v>
      </c>
      <c r="J6472" t="s">
        <v>24102</v>
      </c>
      <c r="K6472" t="s">
        <v>105</v>
      </c>
      <c r="L6472" s="119" t="str">
        <f t="shared" si="404"/>
        <v>NA</v>
      </c>
      <c r="M6472" s="119"/>
      <c r="N6472" s="120" t="str">
        <f t="shared" si="405"/>
        <v>NA</v>
      </c>
      <c r="O6472" s="120"/>
      <c r="P6472"/>
      <c r="Q6472"/>
      <c r="R6472"/>
      <c r="S6472"/>
      <c r="T6472"/>
      <c r="U6472" t="s">
        <v>19132</v>
      </c>
      <c r="V6472" t="s">
        <v>19130</v>
      </c>
      <c r="W6472" t="s">
        <v>19131</v>
      </c>
      <c r="X6472" t="s">
        <v>675</v>
      </c>
      <c r="Y6472" t="s">
        <v>19133</v>
      </c>
      <c r="Z6472" t="s">
        <v>54</v>
      </c>
      <c r="AA6472"/>
      <c r="AB6472" t="s">
        <v>46855</v>
      </c>
      <c r="AC6472" t="s">
        <v>53490</v>
      </c>
      <c r="AD6472" t="s">
        <v>19132</v>
      </c>
      <c r="AE6472" t="s">
        <v>565</v>
      </c>
      <c r="AF6472" s="119" t="str">
        <f t="shared" si="406"/>
        <v>NA</v>
      </c>
      <c r="AG6472" s="119"/>
      <c r="AH6472" s="119"/>
      <c r="AI6472" s="119"/>
      <c r="AJ6472" s="119" t="str">
        <f t="shared" si="407"/>
        <v>NA</v>
      </c>
      <c r="AK6472" s="190"/>
      <c r="AL6472" s="191"/>
    </row>
    <row r="6473" spans="1:38" x14ac:dyDescent="0.25">
      <c r="A6473" t="s">
        <v>23925</v>
      </c>
      <c r="B6473" t="s">
        <v>23924</v>
      </c>
      <c r="C6473" t="s">
        <v>23916</v>
      </c>
      <c r="D6473" t="s">
        <v>748</v>
      </c>
      <c r="E6473" t="s">
        <v>888</v>
      </c>
      <c r="F6473" t="s">
        <v>54</v>
      </c>
      <c r="G6473"/>
      <c r="H6473" t="s">
        <v>47413</v>
      </c>
      <c r="I6473" t="s">
        <v>53951</v>
      </c>
      <c r="J6473" t="s">
        <v>23926</v>
      </c>
      <c r="K6473" t="s">
        <v>105</v>
      </c>
      <c r="L6473" s="119" t="str">
        <f t="shared" si="404"/>
        <v>NA</v>
      </c>
      <c r="M6473" s="119"/>
      <c r="N6473" s="120" t="str">
        <f t="shared" si="405"/>
        <v>NA</v>
      </c>
      <c r="O6473" s="120"/>
      <c r="P6473"/>
      <c r="Q6473"/>
      <c r="R6473"/>
      <c r="S6473"/>
      <c r="T6473"/>
      <c r="U6473" t="s">
        <v>14910</v>
      </c>
      <c r="V6473" t="s">
        <v>14908</v>
      </c>
      <c r="W6473" t="s">
        <v>14909</v>
      </c>
      <c r="X6473" t="s">
        <v>675</v>
      </c>
      <c r="Y6473" t="s">
        <v>3681</v>
      </c>
      <c r="Z6473" t="s">
        <v>54</v>
      </c>
      <c r="AA6473"/>
      <c r="AB6473" t="s">
        <v>46856</v>
      </c>
      <c r="AC6473" t="s">
        <v>53491</v>
      </c>
      <c r="AD6473" t="s">
        <v>14911</v>
      </c>
      <c r="AE6473" t="s">
        <v>565</v>
      </c>
      <c r="AF6473" s="119" t="str">
        <f t="shared" si="406"/>
        <v>NA</v>
      </c>
      <c r="AG6473" s="119"/>
      <c r="AH6473" s="119"/>
      <c r="AI6473" s="119"/>
      <c r="AJ6473" s="119" t="str">
        <f t="shared" si="407"/>
        <v>NA</v>
      </c>
      <c r="AK6473" s="190"/>
      <c r="AL6473" s="191"/>
    </row>
    <row r="6474" spans="1:38" x14ac:dyDescent="0.25">
      <c r="A6474" t="s">
        <v>25232</v>
      </c>
      <c r="B6474" t="s">
        <v>25230</v>
      </c>
      <c r="C6474" t="s">
        <v>25231</v>
      </c>
      <c r="D6474" t="s">
        <v>748</v>
      </c>
      <c r="E6474" t="s">
        <v>888</v>
      </c>
      <c r="F6474" t="s">
        <v>54</v>
      </c>
      <c r="G6474"/>
      <c r="H6474" t="s">
        <v>47413</v>
      </c>
      <c r="I6474" t="s">
        <v>53951</v>
      </c>
      <c r="J6474"/>
      <c r="K6474" t="s">
        <v>105</v>
      </c>
      <c r="L6474" s="119" t="str">
        <f t="shared" si="404"/>
        <v>NA</v>
      </c>
      <c r="M6474" s="119"/>
      <c r="N6474" s="120" t="str">
        <f t="shared" si="405"/>
        <v>NA</v>
      </c>
      <c r="O6474" s="120"/>
      <c r="P6474"/>
      <c r="Q6474"/>
      <c r="R6474"/>
      <c r="S6474"/>
      <c r="T6474"/>
      <c r="U6474" t="s">
        <v>9016</v>
      </c>
      <c r="V6474" t="s">
        <v>9014</v>
      </c>
      <c r="W6474" t="s">
        <v>9015</v>
      </c>
      <c r="X6474" t="s">
        <v>675</v>
      </c>
      <c r="Y6474" t="s">
        <v>3681</v>
      </c>
      <c r="Z6474" t="s">
        <v>54</v>
      </c>
      <c r="AA6474"/>
      <c r="AB6474" t="s">
        <v>46857</v>
      </c>
      <c r="AC6474" t="s">
        <v>53491</v>
      </c>
      <c r="AD6474"/>
      <c r="AE6474" t="s">
        <v>105</v>
      </c>
      <c r="AF6474" s="119" t="str">
        <f t="shared" si="406"/>
        <v>NA</v>
      </c>
      <c r="AG6474" s="119"/>
      <c r="AH6474" s="119"/>
      <c r="AI6474" s="119"/>
      <c r="AJ6474" s="119" t="str">
        <f t="shared" si="407"/>
        <v>NA</v>
      </c>
      <c r="AK6474" s="190"/>
      <c r="AL6474" s="191"/>
    </row>
    <row r="6475" spans="1:38" x14ac:dyDescent="0.25">
      <c r="A6475" t="s">
        <v>25694</v>
      </c>
      <c r="B6475" t="s">
        <v>25692</v>
      </c>
      <c r="C6475" t="s">
        <v>25693</v>
      </c>
      <c r="D6475" t="s">
        <v>748</v>
      </c>
      <c r="E6475" t="s">
        <v>5503</v>
      </c>
      <c r="F6475" t="s">
        <v>54</v>
      </c>
      <c r="G6475"/>
      <c r="H6475" t="s">
        <v>47414</v>
      </c>
      <c r="I6475" t="s">
        <v>53952</v>
      </c>
      <c r="J6475"/>
      <c r="K6475" t="s">
        <v>105</v>
      </c>
      <c r="L6475" s="119" t="str">
        <f t="shared" si="404"/>
        <v>NA</v>
      </c>
      <c r="M6475" s="119"/>
      <c r="N6475" s="120" t="str">
        <f t="shared" si="405"/>
        <v>NA</v>
      </c>
      <c r="O6475" s="120"/>
      <c r="P6475"/>
      <c r="Q6475"/>
      <c r="R6475"/>
      <c r="S6475"/>
      <c r="T6475"/>
      <c r="U6475" t="s">
        <v>20929</v>
      </c>
      <c r="V6475" t="s">
        <v>20927</v>
      </c>
      <c r="W6475" t="s">
        <v>20928</v>
      </c>
      <c r="X6475" t="s">
        <v>675</v>
      </c>
      <c r="Y6475" t="s">
        <v>3681</v>
      </c>
      <c r="Z6475" t="s">
        <v>54</v>
      </c>
      <c r="AA6475"/>
      <c r="AB6475" t="s">
        <v>46856</v>
      </c>
      <c r="AC6475" t="s">
        <v>53491</v>
      </c>
      <c r="AD6475" t="s">
        <v>20929</v>
      </c>
      <c r="AE6475" t="s">
        <v>105</v>
      </c>
      <c r="AF6475" s="119" t="str">
        <f t="shared" si="406"/>
        <v>NA</v>
      </c>
      <c r="AG6475" s="119"/>
      <c r="AH6475" s="119"/>
      <c r="AI6475" s="119"/>
      <c r="AJ6475" s="119" t="str">
        <f t="shared" si="407"/>
        <v>NA</v>
      </c>
      <c r="AK6475" s="190"/>
      <c r="AL6475" s="191"/>
    </row>
    <row r="6476" spans="1:38" x14ac:dyDescent="0.25">
      <c r="A6476" t="s">
        <v>24351</v>
      </c>
      <c r="B6476" t="s">
        <v>24349</v>
      </c>
      <c r="C6476" t="s">
        <v>24350</v>
      </c>
      <c r="D6476" t="s">
        <v>748</v>
      </c>
      <c r="E6476" t="s">
        <v>2413</v>
      </c>
      <c r="F6476" t="s">
        <v>54</v>
      </c>
      <c r="G6476"/>
      <c r="H6476" t="s">
        <v>47415</v>
      </c>
      <c r="I6476" t="s">
        <v>53953</v>
      </c>
      <c r="J6476" t="s">
        <v>24351</v>
      </c>
      <c r="K6476" t="s">
        <v>105</v>
      </c>
      <c r="L6476" s="119" t="str">
        <f t="shared" si="404"/>
        <v>NA</v>
      </c>
      <c r="M6476" s="119"/>
      <c r="N6476" s="120" t="str">
        <f t="shared" si="405"/>
        <v>NA</v>
      </c>
      <c r="O6476" s="120"/>
      <c r="P6476"/>
      <c r="Q6476"/>
      <c r="R6476"/>
      <c r="S6476"/>
      <c r="T6476"/>
      <c r="U6476" t="s">
        <v>17562</v>
      </c>
      <c r="V6476" t="s">
        <v>17560</v>
      </c>
      <c r="W6476" t="s">
        <v>17561</v>
      </c>
      <c r="X6476" t="s">
        <v>675</v>
      </c>
      <c r="Y6476" t="s">
        <v>1346</v>
      </c>
      <c r="Z6476" t="s">
        <v>54</v>
      </c>
      <c r="AA6476"/>
      <c r="AB6476" t="s">
        <v>46858</v>
      </c>
      <c r="AC6476" t="s">
        <v>53492</v>
      </c>
      <c r="AD6476" t="s">
        <v>17562</v>
      </c>
      <c r="AE6476" t="s">
        <v>565</v>
      </c>
      <c r="AF6476" s="119" t="str">
        <f t="shared" si="406"/>
        <v>NA</v>
      </c>
      <c r="AG6476" s="119"/>
      <c r="AH6476" s="119"/>
      <c r="AI6476" s="119"/>
      <c r="AJ6476" s="119" t="str">
        <f t="shared" si="407"/>
        <v>NA</v>
      </c>
      <c r="AK6476" s="190"/>
      <c r="AL6476" s="191"/>
    </row>
    <row r="6477" spans="1:38" x14ac:dyDescent="0.25">
      <c r="A6477" t="s">
        <v>23917</v>
      </c>
      <c r="B6477" t="s">
        <v>23915</v>
      </c>
      <c r="C6477" t="s">
        <v>23916</v>
      </c>
      <c r="D6477" t="s">
        <v>748</v>
      </c>
      <c r="E6477" t="s">
        <v>505</v>
      </c>
      <c r="F6477" t="s">
        <v>54</v>
      </c>
      <c r="G6477"/>
      <c r="H6477" t="s">
        <v>47416</v>
      </c>
      <c r="I6477" t="s">
        <v>53954</v>
      </c>
      <c r="J6477" t="s">
        <v>23917</v>
      </c>
      <c r="K6477" t="s">
        <v>105</v>
      </c>
      <c r="L6477" s="119" t="str">
        <f t="shared" si="404"/>
        <v>NA</v>
      </c>
      <c r="M6477" s="119"/>
      <c r="N6477" s="120" t="str">
        <f t="shared" si="405"/>
        <v>NA</v>
      </c>
      <c r="O6477" s="120"/>
      <c r="P6477"/>
      <c r="Q6477"/>
      <c r="R6477"/>
      <c r="S6477"/>
      <c r="T6477"/>
      <c r="U6477" t="s">
        <v>20970</v>
      </c>
      <c r="V6477" t="s">
        <v>20968</v>
      </c>
      <c r="W6477" t="s">
        <v>20969</v>
      </c>
      <c r="X6477" t="s">
        <v>675</v>
      </c>
      <c r="Y6477" t="s">
        <v>1346</v>
      </c>
      <c r="Z6477" t="s">
        <v>54</v>
      </c>
      <c r="AA6477"/>
      <c r="AB6477" t="s">
        <v>46859</v>
      </c>
      <c r="AC6477" t="s">
        <v>53492</v>
      </c>
      <c r="AD6477" t="s">
        <v>20971</v>
      </c>
      <c r="AE6477" t="s">
        <v>105</v>
      </c>
      <c r="AF6477" s="119" t="str">
        <f t="shared" si="406"/>
        <v>NA</v>
      </c>
      <c r="AG6477" s="119"/>
      <c r="AH6477" s="119"/>
      <c r="AI6477" s="119"/>
      <c r="AJ6477" s="119" t="str">
        <f t="shared" si="407"/>
        <v>NA</v>
      </c>
      <c r="AK6477" s="190"/>
      <c r="AL6477" s="191"/>
    </row>
    <row r="6478" spans="1:38" x14ac:dyDescent="0.25">
      <c r="A6478" t="s">
        <v>25161</v>
      </c>
      <c r="B6478" t="s">
        <v>25159</v>
      </c>
      <c r="C6478" t="s">
        <v>25160</v>
      </c>
      <c r="D6478" t="s">
        <v>748</v>
      </c>
      <c r="E6478" t="s">
        <v>505</v>
      </c>
      <c r="F6478" t="s">
        <v>54</v>
      </c>
      <c r="G6478"/>
      <c r="H6478" t="s">
        <v>47416</v>
      </c>
      <c r="I6478" t="s">
        <v>53954</v>
      </c>
      <c r="J6478"/>
      <c r="K6478" t="s">
        <v>105</v>
      </c>
      <c r="L6478" s="119" t="str">
        <f t="shared" si="404"/>
        <v>NA</v>
      </c>
      <c r="M6478" s="119"/>
      <c r="N6478" s="120" t="str">
        <f t="shared" si="405"/>
        <v>NA</v>
      </c>
      <c r="O6478" s="120"/>
      <c r="P6478"/>
      <c r="Q6478"/>
      <c r="R6478"/>
      <c r="S6478"/>
      <c r="T6478"/>
      <c r="U6478" t="s">
        <v>10245</v>
      </c>
      <c r="V6478" t="s">
        <v>10243</v>
      </c>
      <c r="W6478" t="s">
        <v>10244</v>
      </c>
      <c r="X6478" t="s">
        <v>675</v>
      </c>
      <c r="Y6478" t="s">
        <v>10246</v>
      </c>
      <c r="Z6478" t="s">
        <v>54</v>
      </c>
      <c r="AA6478"/>
      <c r="AB6478" t="s">
        <v>46860</v>
      </c>
      <c r="AC6478" t="s">
        <v>53493</v>
      </c>
      <c r="AD6478"/>
      <c r="AE6478" t="s">
        <v>105</v>
      </c>
      <c r="AF6478" s="119" t="str">
        <f t="shared" si="406"/>
        <v>NA</v>
      </c>
      <c r="AG6478" s="119"/>
      <c r="AH6478" s="119"/>
      <c r="AI6478" s="119"/>
      <c r="AJ6478" s="119" t="str">
        <f t="shared" si="407"/>
        <v>NA</v>
      </c>
      <c r="AK6478" s="190"/>
      <c r="AL6478" s="191"/>
    </row>
    <row r="6479" spans="1:38" x14ac:dyDescent="0.25">
      <c r="A6479" t="s">
        <v>24756</v>
      </c>
      <c r="B6479" t="s">
        <v>24754</v>
      </c>
      <c r="C6479" t="s">
        <v>24755</v>
      </c>
      <c r="D6479" t="s">
        <v>748</v>
      </c>
      <c r="E6479" t="s">
        <v>505</v>
      </c>
      <c r="F6479" t="s">
        <v>54</v>
      </c>
      <c r="G6479"/>
      <c r="H6479" t="s">
        <v>47416</v>
      </c>
      <c r="I6479" t="s">
        <v>53954</v>
      </c>
      <c r="J6479"/>
      <c r="K6479" t="s">
        <v>105</v>
      </c>
      <c r="L6479" s="119" t="str">
        <f t="shared" si="404"/>
        <v>NA</v>
      </c>
      <c r="M6479" s="119"/>
      <c r="N6479" s="120" t="str">
        <f t="shared" si="405"/>
        <v>NA</v>
      </c>
      <c r="O6479" s="120"/>
      <c r="P6479"/>
      <c r="Q6479"/>
      <c r="R6479"/>
      <c r="S6479"/>
      <c r="T6479"/>
      <c r="U6479" t="s">
        <v>22433</v>
      </c>
      <c r="V6479" t="s">
        <v>22431</v>
      </c>
      <c r="W6479" t="s">
        <v>22432</v>
      </c>
      <c r="X6479" t="s">
        <v>675</v>
      </c>
      <c r="Y6479" t="s">
        <v>10246</v>
      </c>
      <c r="Z6479" t="s">
        <v>54</v>
      </c>
      <c r="AA6479"/>
      <c r="AB6479" t="s">
        <v>46861</v>
      </c>
      <c r="AC6479" t="s">
        <v>53493</v>
      </c>
      <c r="AD6479" t="s">
        <v>22433</v>
      </c>
      <c r="AE6479" t="s">
        <v>105</v>
      </c>
      <c r="AF6479" s="119" t="str">
        <f t="shared" si="406"/>
        <v>NA</v>
      </c>
      <c r="AG6479" s="119"/>
      <c r="AH6479" s="119"/>
      <c r="AI6479" s="119"/>
      <c r="AJ6479" s="119" t="str">
        <f t="shared" si="407"/>
        <v>NA</v>
      </c>
      <c r="AK6479" s="190"/>
      <c r="AL6479" s="191"/>
    </row>
    <row r="6480" spans="1:38" x14ac:dyDescent="0.25">
      <c r="A6480" t="s">
        <v>23879</v>
      </c>
      <c r="B6480" t="s">
        <v>23877</v>
      </c>
      <c r="C6480" t="s">
        <v>23878</v>
      </c>
      <c r="D6480" t="s">
        <v>748</v>
      </c>
      <c r="E6480" t="s">
        <v>505</v>
      </c>
      <c r="F6480" t="s">
        <v>54</v>
      </c>
      <c r="G6480"/>
      <c r="H6480" t="s">
        <v>47416</v>
      </c>
      <c r="I6480" t="s">
        <v>53954</v>
      </c>
      <c r="J6480" t="s">
        <v>23880</v>
      </c>
      <c r="K6480" t="s">
        <v>105</v>
      </c>
      <c r="L6480" s="119" t="str">
        <f t="shared" si="404"/>
        <v>NA</v>
      </c>
      <c r="M6480" s="119"/>
      <c r="N6480" s="120" t="str">
        <f t="shared" si="405"/>
        <v>NA</v>
      </c>
      <c r="O6480" s="120"/>
      <c r="P6480"/>
      <c r="Q6480"/>
      <c r="R6480"/>
      <c r="S6480"/>
      <c r="T6480"/>
      <c r="U6480" t="s">
        <v>18082</v>
      </c>
      <c r="V6480" t="s">
        <v>18080</v>
      </c>
      <c r="W6480" t="s">
        <v>18081</v>
      </c>
      <c r="X6480" t="s">
        <v>675</v>
      </c>
      <c r="Y6480" t="s">
        <v>657</v>
      </c>
      <c r="Z6480" t="s">
        <v>54</v>
      </c>
      <c r="AA6480"/>
      <c r="AB6480" t="s">
        <v>46862</v>
      </c>
      <c r="AC6480" t="s">
        <v>53494</v>
      </c>
      <c r="AD6480" t="s">
        <v>18083</v>
      </c>
      <c r="AE6480" t="s">
        <v>565</v>
      </c>
      <c r="AF6480" s="119" t="str">
        <f t="shared" si="406"/>
        <v>NA</v>
      </c>
      <c r="AG6480" s="119"/>
      <c r="AH6480" s="119"/>
      <c r="AI6480" s="119"/>
      <c r="AJ6480" s="119" t="str">
        <f t="shared" si="407"/>
        <v>NA</v>
      </c>
      <c r="AK6480" s="190"/>
      <c r="AL6480" s="191"/>
    </row>
    <row r="6481" spans="1:38" x14ac:dyDescent="0.25">
      <c r="A6481" t="s">
        <v>26402</v>
      </c>
      <c r="B6481" t="s">
        <v>26400</v>
      </c>
      <c r="C6481" t="s">
        <v>26401</v>
      </c>
      <c r="D6481" t="s">
        <v>748</v>
      </c>
      <c r="E6481" t="s">
        <v>3043</v>
      </c>
      <c r="F6481" t="s">
        <v>54</v>
      </c>
      <c r="G6481"/>
      <c r="H6481" t="s">
        <v>47417</v>
      </c>
      <c r="I6481" t="s">
        <v>53955</v>
      </c>
      <c r="J6481" t="s">
        <v>26402</v>
      </c>
      <c r="K6481" t="s">
        <v>105</v>
      </c>
      <c r="L6481" s="119" t="str">
        <f t="shared" si="404"/>
        <v>NA</v>
      </c>
      <c r="M6481" s="119"/>
      <c r="N6481" s="120" t="str">
        <f t="shared" si="405"/>
        <v>NA</v>
      </c>
      <c r="O6481" s="120"/>
      <c r="P6481"/>
      <c r="Q6481"/>
      <c r="R6481"/>
      <c r="S6481"/>
      <c r="T6481"/>
      <c r="U6481" t="s">
        <v>22582</v>
      </c>
      <c r="V6481" t="s">
        <v>22581</v>
      </c>
      <c r="W6481" t="s">
        <v>10700</v>
      </c>
      <c r="X6481" t="s">
        <v>675</v>
      </c>
      <c r="Y6481" t="s">
        <v>657</v>
      </c>
      <c r="Z6481" t="s">
        <v>54</v>
      </c>
      <c r="AA6481"/>
      <c r="AB6481" t="s">
        <v>46863</v>
      </c>
      <c r="AC6481" t="s">
        <v>53494</v>
      </c>
      <c r="AD6481" t="s">
        <v>22583</v>
      </c>
      <c r="AE6481" t="s">
        <v>565</v>
      </c>
      <c r="AF6481" s="119" t="str">
        <f t="shared" si="406"/>
        <v>NA</v>
      </c>
      <c r="AG6481" s="119"/>
      <c r="AH6481" s="119"/>
      <c r="AI6481" s="119"/>
      <c r="AJ6481" s="119" t="str">
        <f t="shared" si="407"/>
        <v>NA</v>
      </c>
      <c r="AK6481" s="190"/>
      <c r="AL6481" s="191"/>
    </row>
    <row r="6482" spans="1:38" x14ac:dyDescent="0.25">
      <c r="A6482" t="s">
        <v>25520</v>
      </c>
      <c r="B6482" t="s">
        <v>25519</v>
      </c>
      <c r="C6482" t="s">
        <v>25517</v>
      </c>
      <c r="D6482" t="s">
        <v>748</v>
      </c>
      <c r="E6482" t="s">
        <v>3043</v>
      </c>
      <c r="F6482" t="s">
        <v>54</v>
      </c>
      <c r="G6482"/>
      <c r="H6482" t="s">
        <v>47417</v>
      </c>
      <c r="I6482" t="s">
        <v>53955</v>
      </c>
      <c r="J6482" t="s">
        <v>25520</v>
      </c>
      <c r="K6482" t="s">
        <v>105</v>
      </c>
      <c r="L6482" s="119" t="str">
        <f t="shared" si="404"/>
        <v>NA</v>
      </c>
      <c r="M6482" s="119"/>
      <c r="N6482" s="120" t="str">
        <f t="shared" si="405"/>
        <v>NA</v>
      </c>
      <c r="O6482" s="120"/>
      <c r="P6482"/>
      <c r="Q6482"/>
      <c r="R6482"/>
      <c r="S6482"/>
      <c r="T6482"/>
      <c r="U6482" t="s">
        <v>19525</v>
      </c>
      <c r="V6482" t="s">
        <v>19523</v>
      </c>
      <c r="W6482" t="s">
        <v>19524</v>
      </c>
      <c r="X6482" t="s">
        <v>675</v>
      </c>
      <c r="Y6482" t="s">
        <v>8050</v>
      </c>
      <c r="Z6482" t="s">
        <v>54</v>
      </c>
      <c r="AA6482"/>
      <c r="AB6482" t="s">
        <v>46864</v>
      </c>
      <c r="AC6482" t="s">
        <v>53495</v>
      </c>
      <c r="AD6482" t="s">
        <v>19525</v>
      </c>
      <c r="AE6482" t="s">
        <v>565</v>
      </c>
      <c r="AF6482" s="119" t="str">
        <f t="shared" si="406"/>
        <v>NA</v>
      </c>
      <c r="AG6482" s="119"/>
      <c r="AH6482" s="119"/>
      <c r="AI6482" s="119"/>
      <c r="AJ6482" s="119" t="str">
        <f t="shared" si="407"/>
        <v>NA</v>
      </c>
      <c r="AK6482" s="190"/>
      <c r="AL6482" s="191"/>
    </row>
    <row r="6483" spans="1:38" x14ac:dyDescent="0.25">
      <c r="A6483" t="s">
        <v>24233</v>
      </c>
      <c r="B6483" t="s">
        <v>24231</v>
      </c>
      <c r="C6483" t="s">
        <v>24232</v>
      </c>
      <c r="D6483" t="s">
        <v>748</v>
      </c>
      <c r="E6483" t="s">
        <v>3043</v>
      </c>
      <c r="F6483" t="s">
        <v>54</v>
      </c>
      <c r="G6483"/>
      <c r="H6483" t="s">
        <v>47417</v>
      </c>
      <c r="I6483" t="s">
        <v>53955</v>
      </c>
      <c r="J6483" t="s">
        <v>24234</v>
      </c>
      <c r="K6483" t="s">
        <v>105</v>
      </c>
      <c r="L6483" s="119" t="str">
        <f t="shared" si="404"/>
        <v>NA</v>
      </c>
      <c r="M6483" s="119"/>
      <c r="N6483" s="120" t="str">
        <f t="shared" si="405"/>
        <v>NA</v>
      </c>
      <c r="O6483" s="120"/>
      <c r="P6483"/>
      <c r="Q6483"/>
      <c r="R6483"/>
      <c r="S6483"/>
      <c r="T6483"/>
      <c r="U6483" t="s">
        <v>8049</v>
      </c>
      <c r="V6483" t="s">
        <v>8047</v>
      </c>
      <c r="W6483" t="s">
        <v>8048</v>
      </c>
      <c r="X6483" t="s">
        <v>675</v>
      </c>
      <c r="Y6483" t="s">
        <v>8050</v>
      </c>
      <c r="Z6483" t="s">
        <v>54</v>
      </c>
      <c r="AA6483"/>
      <c r="AB6483" t="s">
        <v>46865</v>
      </c>
      <c r="AC6483" t="s">
        <v>53495</v>
      </c>
      <c r="AD6483" t="s">
        <v>8051</v>
      </c>
      <c r="AE6483" t="s">
        <v>105</v>
      </c>
      <c r="AF6483" s="119" t="str">
        <f t="shared" si="406"/>
        <v>NA</v>
      </c>
      <c r="AG6483" s="119"/>
      <c r="AH6483" s="119"/>
      <c r="AI6483" s="119"/>
      <c r="AJ6483" s="119" t="str">
        <f t="shared" si="407"/>
        <v>NA</v>
      </c>
      <c r="AK6483" s="190"/>
      <c r="AL6483" s="191"/>
    </row>
    <row r="6484" spans="1:38" x14ac:dyDescent="0.25">
      <c r="A6484" t="s">
        <v>24952</v>
      </c>
      <c r="B6484" t="s">
        <v>24950</v>
      </c>
      <c r="C6484" t="s">
        <v>24951</v>
      </c>
      <c r="D6484" t="s">
        <v>748</v>
      </c>
      <c r="E6484" t="s">
        <v>3043</v>
      </c>
      <c r="F6484" t="s">
        <v>54</v>
      </c>
      <c r="G6484"/>
      <c r="H6484" t="s">
        <v>47417</v>
      </c>
      <c r="I6484" t="s">
        <v>53955</v>
      </c>
      <c r="J6484" t="s">
        <v>24953</v>
      </c>
      <c r="K6484" t="s">
        <v>105</v>
      </c>
      <c r="L6484" s="119" t="str">
        <f t="shared" si="404"/>
        <v>NA</v>
      </c>
      <c r="M6484" s="119"/>
      <c r="N6484" s="120" t="str">
        <f t="shared" si="405"/>
        <v>NA</v>
      </c>
      <c r="O6484" s="120"/>
      <c r="P6484"/>
      <c r="Q6484"/>
      <c r="R6484"/>
      <c r="S6484"/>
      <c r="T6484"/>
      <c r="U6484" t="s">
        <v>15490</v>
      </c>
      <c r="V6484" t="s">
        <v>15488</v>
      </c>
      <c r="W6484" t="s">
        <v>15489</v>
      </c>
      <c r="X6484" t="s">
        <v>675</v>
      </c>
      <c r="Y6484" t="s">
        <v>5155</v>
      </c>
      <c r="Z6484" t="s">
        <v>54</v>
      </c>
      <c r="AA6484"/>
      <c r="AB6484" t="s">
        <v>46866</v>
      </c>
      <c r="AC6484" t="s">
        <v>53496</v>
      </c>
      <c r="AD6484" t="s">
        <v>15491</v>
      </c>
      <c r="AE6484" t="s">
        <v>565</v>
      </c>
      <c r="AF6484" s="119" t="str">
        <f t="shared" si="406"/>
        <v>NA</v>
      </c>
      <c r="AG6484" s="119"/>
      <c r="AH6484" s="119"/>
      <c r="AI6484" s="119"/>
      <c r="AJ6484" s="119" t="str">
        <f t="shared" si="407"/>
        <v>NA</v>
      </c>
      <c r="AK6484" s="190"/>
      <c r="AL6484" s="191"/>
    </row>
    <row r="6485" spans="1:38" x14ac:dyDescent="0.25">
      <c r="A6485" t="s">
        <v>25522</v>
      </c>
      <c r="B6485" t="s">
        <v>25521</v>
      </c>
      <c r="C6485" t="s">
        <v>25517</v>
      </c>
      <c r="D6485" t="s">
        <v>748</v>
      </c>
      <c r="E6485" t="s">
        <v>25523</v>
      </c>
      <c r="F6485" t="s">
        <v>54</v>
      </c>
      <c r="G6485"/>
      <c r="H6485" t="s">
        <v>47418</v>
      </c>
      <c r="I6485" t="s">
        <v>53956</v>
      </c>
      <c r="J6485" t="s">
        <v>25522</v>
      </c>
      <c r="K6485" t="s">
        <v>105</v>
      </c>
      <c r="L6485" s="119" t="str">
        <f t="shared" si="404"/>
        <v>NA</v>
      </c>
      <c r="M6485" s="119"/>
      <c r="N6485" s="120" t="str">
        <f t="shared" si="405"/>
        <v>NA</v>
      </c>
      <c r="O6485" s="120"/>
      <c r="P6485"/>
      <c r="Q6485"/>
      <c r="R6485"/>
      <c r="S6485"/>
      <c r="T6485"/>
      <c r="U6485" t="s">
        <v>20416</v>
      </c>
      <c r="V6485" t="s">
        <v>20414</v>
      </c>
      <c r="W6485" t="s">
        <v>20415</v>
      </c>
      <c r="X6485" t="s">
        <v>675</v>
      </c>
      <c r="Y6485" t="s">
        <v>5155</v>
      </c>
      <c r="Z6485" t="s">
        <v>54</v>
      </c>
      <c r="AA6485"/>
      <c r="AB6485" t="s">
        <v>46866</v>
      </c>
      <c r="AC6485" t="s">
        <v>53496</v>
      </c>
      <c r="AD6485" t="s">
        <v>20416</v>
      </c>
      <c r="AE6485" t="s">
        <v>565</v>
      </c>
      <c r="AF6485" s="119" t="str">
        <f t="shared" si="406"/>
        <v>NA</v>
      </c>
      <c r="AG6485" s="119"/>
      <c r="AH6485" s="119"/>
      <c r="AI6485" s="119"/>
      <c r="AJ6485" s="119" t="str">
        <f t="shared" si="407"/>
        <v>NA</v>
      </c>
      <c r="AK6485" s="190"/>
      <c r="AL6485" s="191"/>
    </row>
    <row r="6486" spans="1:38" x14ac:dyDescent="0.25">
      <c r="A6486" t="s">
        <v>26901</v>
      </c>
      <c r="B6486" t="s">
        <v>26899</v>
      </c>
      <c r="C6486" t="s">
        <v>26900</v>
      </c>
      <c r="D6486" t="s">
        <v>748</v>
      </c>
      <c r="E6486" t="s">
        <v>519</v>
      </c>
      <c r="F6486" t="s">
        <v>54</v>
      </c>
      <c r="G6486"/>
      <c r="H6486" t="s">
        <v>47419</v>
      </c>
      <c r="I6486" t="s">
        <v>53957</v>
      </c>
      <c r="J6486" t="s">
        <v>26901</v>
      </c>
      <c r="K6486" t="s">
        <v>105</v>
      </c>
      <c r="L6486" s="119" t="str">
        <f t="shared" si="404"/>
        <v>NA</v>
      </c>
      <c r="M6486" s="119"/>
      <c r="N6486" s="120" t="str">
        <f t="shared" si="405"/>
        <v>NA</v>
      </c>
      <c r="O6486" s="120"/>
      <c r="P6486"/>
      <c r="Q6486"/>
      <c r="R6486"/>
      <c r="S6486"/>
      <c r="T6486"/>
      <c r="U6486" t="s">
        <v>19264</v>
      </c>
      <c r="V6486" t="s">
        <v>19262</v>
      </c>
      <c r="W6486" t="s">
        <v>19263</v>
      </c>
      <c r="X6486" t="s">
        <v>675</v>
      </c>
      <c r="Y6486" t="s">
        <v>5133</v>
      </c>
      <c r="Z6486" t="s">
        <v>54</v>
      </c>
      <c r="AA6486"/>
      <c r="AB6486" t="s">
        <v>46867</v>
      </c>
      <c r="AC6486" t="s">
        <v>53497</v>
      </c>
      <c r="AD6486"/>
      <c r="AE6486" t="s">
        <v>565</v>
      </c>
      <c r="AF6486" s="119" t="str">
        <f t="shared" si="406"/>
        <v>NA</v>
      </c>
      <c r="AG6486" s="119"/>
      <c r="AH6486" s="119"/>
      <c r="AI6486" s="119"/>
      <c r="AJ6486" s="119" t="str">
        <f t="shared" si="407"/>
        <v>NA</v>
      </c>
      <c r="AK6486" s="190"/>
      <c r="AL6486" s="191"/>
    </row>
    <row r="6487" spans="1:38" x14ac:dyDescent="0.25">
      <c r="A6487" t="s">
        <v>23999</v>
      </c>
      <c r="B6487" t="s">
        <v>23997</v>
      </c>
      <c r="C6487" t="s">
        <v>23998</v>
      </c>
      <c r="D6487" t="s">
        <v>748</v>
      </c>
      <c r="E6487" t="s">
        <v>519</v>
      </c>
      <c r="F6487" t="s">
        <v>54</v>
      </c>
      <c r="G6487"/>
      <c r="H6487" t="s">
        <v>47419</v>
      </c>
      <c r="I6487" t="s">
        <v>53957</v>
      </c>
      <c r="J6487" t="s">
        <v>23999</v>
      </c>
      <c r="K6487" t="s">
        <v>105</v>
      </c>
      <c r="L6487" s="119" t="str">
        <f t="shared" si="404"/>
        <v>NA</v>
      </c>
      <c r="M6487" s="119"/>
      <c r="N6487" s="120" t="str">
        <f t="shared" si="405"/>
        <v>NA</v>
      </c>
      <c r="O6487" s="120"/>
      <c r="P6487"/>
      <c r="Q6487"/>
      <c r="R6487"/>
      <c r="S6487"/>
      <c r="T6487"/>
      <c r="U6487" t="s">
        <v>9666</v>
      </c>
      <c r="V6487" t="s">
        <v>9664</v>
      </c>
      <c r="W6487" t="s">
        <v>9665</v>
      </c>
      <c r="X6487" t="s">
        <v>675</v>
      </c>
      <c r="Y6487" t="s">
        <v>5133</v>
      </c>
      <c r="Z6487" t="s">
        <v>54</v>
      </c>
      <c r="AA6487"/>
      <c r="AB6487" t="s">
        <v>46868</v>
      </c>
      <c r="AC6487" t="s">
        <v>53497</v>
      </c>
      <c r="AD6487"/>
      <c r="AE6487" t="s">
        <v>105</v>
      </c>
      <c r="AF6487" s="119" t="str">
        <f t="shared" si="406"/>
        <v>NA</v>
      </c>
      <c r="AG6487" s="119"/>
      <c r="AH6487" s="119"/>
      <c r="AI6487" s="119"/>
      <c r="AJ6487" s="119" t="str">
        <f t="shared" si="407"/>
        <v>NA</v>
      </c>
      <c r="AK6487" s="190"/>
      <c r="AL6487" s="191"/>
    </row>
    <row r="6488" spans="1:38" x14ac:dyDescent="0.25">
      <c r="A6488" t="s">
        <v>24405</v>
      </c>
      <c r="B6488" t="s">
        <v>24403</v>
      </c>
      <c r="C6488" t="s">
        <v>24404</v>
      </c>
      <c r="D6488" t="s">
        <v>748</v>
      </c>
      <c r="E6488" t="s">
        <v>13605</v>
      </c>
      <c r="F6488" t="s">
        <v>54</v>
      </c>
      <c r="G6488"/>
      <c r="H6488" t="s">
        <v>47420</v>
      </c>
      <c r="I6488" t="s">
        <v>53958</v>
      </c>
      <c r="J6488"/>
      <c r="K6488" t="s">
        <v>105</v>
      </c>
      <c r="L6488" s="119" t="str">
        <f t="shared" si="404"/>
        <v>NA</v>
      </c>
      <c r="M6488" s="119"/>
      <c r="N6488" s="120" t="str">
        <f t="shared" si="405"/>
        <v>NA</v>
      </c>
      <c r="O6488" s="120"/>
      <c r="P6488"/>
      <c r="Q6488"/>
      <c r="R6488"/>
      <c r="S6488"/>
      <c r="T6488"/>
      <c r="U6488" t="s">
        <v>8729</v>
      </c>
      <c r="V6488" t="s">
        <v>8727</v>
      </c>
      <c r="W6488" t="s">
        <v>8728</v>
      </c>
      <c r="X6488" t="s">
        <v>675</v>
      </c>
      <c r="Y6488" t="s">
        <v>5133</v>
      </c>
      <c r="Z6488" t="s">
        <v>54</v>
      </c>
      <c r="AA6488"/>
      <c r="AB6488" t="s">
        <v>46868</v>
      </c>
      <c r="AC6488" t="s">
        <v>53497</v>
      </c>
      <c r="AD6488"/>
      <c r="AE6488" t="s">
        <v>105</v>
      </c>
      <c r="AF6488" s="119" t="str">
        <f t="shared" si="406"/>
        <v>NA</v>
      </c>
      <c r="AG6488" s="119"/>
      <c r="AH6488" s="119"/>
      <c r="AI6488" s="119"/>
      <c r="AJ6488" s="119" t="str">
        <f t="shared" si="407"/>
        <v>NA</v>
      </c>
      <c r="AK6488" s="190"/>
      <c r="AL6488" s="191"/>
    </row>
    <row r="6489" spans="1:38" x14ac:dyDescent="0.25">
      <c r="A6489" t="s">
        <v>26461</v>
      </c>
      <c r="B6489" t="s">
        <v>26459</v>
      </c>
      <c r="C6489" t="s">
        <v>26460</v>
      </c>
      <c r="D6489" t="s">
        <v>748</v>
      </c>
      <c r="E6489" t="s">
        <v>2197</v>
      </c>
      <c r="F6489" t="s">
        <v>54</v>
      </c>
      <c r="G6489"/>
      <c r="H6489" t="s">
        <v>47421</v>
      </c>
      <c r="I6489" t="s">
        <v>53959</v>
      </c>
      <c r="J6489" t="s">
        <v>26461</v>
      </c>
      <c r="K6489" t="s">
        <v>105</v>
      </c>
      <c r="L6489" s="119" t="str">
        <f t="shared" si="404"/>
        <v>NA</v>
      </c>
      <c r="M6489" s="119"/>
      <c r="N6489" s="120" t="str">
        <f t="shared" si="405"/>
        <v>NA</v>
      </c>
      <c r="O6489" s="120"/>
      <c r="P6489"/>
      <c r="Q6489"/>
      <c r="R6489"/>
      <c r="S6489"/>
      <c r="T6489"/>
      <c r="U6489" t="s">
        <v>11189</v>
      </c>
      <c r="V6489" t="s">
        <v>11187</v>
      </c>
      <c r="W6489" t="s">
        <v>11188</v>
      </c>
      <c r="X6489" t="s">
        <v>675</v>
      </c>
      <c r="Y6489" t="s">
        <v>5133</v>
      </c>
      <c r="Z6489" t="s">
        <v>54</v>
      </c>
      <c r="AA6489"/>
      <c r="AB6489" t="s">
        <v>46869</v>
      </c>
      <c r="AC6489" t="s">
        <v>53497</v>
      </c>
      <c r="AD6489"/>
      <c r="AE6489" t="s">
        <v>105</v>
      </c>
      <c r="AF6489" s="119" t="str">
        <f t="shared" si="406"/>
        <v>NA</v>
      </c>
      <c r="AG6489" s="119"/>
      <c r="AH6489" s="119"/>
      <c r="AI6489" s="119"/>
      <c r="AJ6489" s="119" t="str">
        <f t="shared" si="407"/>
        <v>NA</v>
      </c>
      <c r="AK6489" s="190"/>
      <c r="AL6489" s="191"/>
    </row>
    <row r="6490" spans="1:38" x14ac:dyDescent="0.25">
      <c r="A6490" t="s">
        <v>24921</v>
      </c>
      <c r="B6490" t="s">
        <v>24919</v>
      </c>
      <c r="C6490" t="s">
        <v>24920</v>
      </c>
      <c r="D6490" t="s">
        <v>748</v>
      </c>
      <c r="E6490" t="s">
        <v>2698</v>
      </c>
      <c r="F6490" t="s">
        <v>54</v>
      </c>
      <c r="G6490"/>
      <c r="H6490" t="s">
        <v>47422</v>
      </c>
      <c r="I6490" t="s">
        <v>53960</v>
      </c>
      <c r="J6490" t="s">
        <v>24922</v>
      </c>
      <c r="K6490" t="s">
        <v>105</v>
      </c>
      <c r="L6490" s="119" t="str">
        <f t="shared" si="404"/>
        <v>NA</v>
      </c>
      <c r="M6490" s="119"/>
      <c r="N6490" s="120" t="str">
        <f t="shared" si="405"/>
        <v>NA</v>
      </c>
      <c r="O6490" s="120"/>
      <c r="P6490"/>
      <c r="Q6490"/>
      <c r="R6490"/>
      <c r="S6490"/>
      <c r="T6490"/>
      <c r="U6490" t="s">
        <v>22562</v>
      </c>
      <c r="V6490" t="s">
        <v>22561</v>
      </c>
      <c r="W6490" t="s">
        <v>10700</v>
      </c>
      <c r="X6490" t="s">
        <v>675</v>
      </c>
      <c r="Y6490" t="s">
        <v>837</v>
      </c>
      <c r="Z6490" t="s">
        <v>54</v>
      </c>
      <c r="AA6490"/>
      <c r="AB6490" t="s">
        <v>46870</v>
      </c>
      <c r="AC6490" t="s">
        <v>53498</v>
      </c>
      <c r="AD6490" t="s">
        <v>22563</v>
      </c>
      <c r="AE6490" t="s">
        <v>565</v>
      </c>
      <c r="AF6490" s="119" t="str">
        <f t="shared" si="406"/>
        <v>NA</v>
      </c>
      <c r="AG6490" s="119"/>
      <c r="AH6490" s="119"/>
      <c r="AI6490" s="119"/>
      <c r="AJ6490" s="119" t="str">
        <f t="shared" si="407"/>
        <v>NA</v>
      </c>
      <c r="AK6490" s="190"/>
      <c r="AL6490" s="191"/>
    </row>
    <row r="6491" spans="1:38" x14ac:dyDescent="0.25">
      <c r="A6491" t="s">
        <v>25518</v>
      </c>
      <c r="B6491" t="s">
        <v>25516</v>
      </c>
      <c r="C6491" t="s">
        <v>25517</v>
      </c>
      <c r="D6491" t="s">
        <v>748</v>
      </c>
      <c r="E6491" t="s">
        <v>4253</v>
      </c>
      <c r="F6491" t="s">
        <v>54</v>
      </c>
      <c r="G6491"/>
      <c r="H6491" t="s">
        <v>47423</v>
      </c>
      <c r="I6491" t="s">
        <v>53961</v>
      </c>
      <c r="J6491" t="s">
        <v>25518</v>
      </c>
      <c r="K6491" t="s">
        <v>105</v>
      </c>
      <c r="L6491" s="119" t="str">
        <f t="shared" si="404"/>
        <v>NA</v>
      </c>
      <c r="M6491" s="119"/>
      <c r="N6491" s="120" t="str">
        <f t="shared" si="405"/>
        <v>NA</v>
      </c>
      <c r="O6491" s="120"/>
      <c r="P6491"/>
      <c r="Q6491"/>
      <c r="R6491"/>
      <c r="S6491"/>
      <c r="T6491"/>
      <c r="U6491" t="s">
        <v>8203</v>
      </c>
      <c r="V6491" t="s">
        <v>8201</v>
      </c>
      <c r="W6491" t="s">
        <v>8202</v>
      </c>
      <c r="X6491" t="s">
        <v>675</v>
      </c>
      <c r="Y6491" t="s">
        <v>837</v>
      </c>
      <c r="Z6491" t="s">
        <v>54</v>
      </c>
      <c r="AA6491"/>
      <c r="AB6491" t="s">
        <v>46871</v>
      </c>
      <c r="AC6491" t="s">
        <v>53498</v>
      </c>
      <c r="AD6491" t="s">
        <v>8203</v>
      </c>
      <c r="AE6491" t="s">
        <v>105</v>
      </c>
      <c r="AF6491" s="119" t="str">
        <f t="shared" si="406"/>
        <v>NA</v>
      </c>
      <c r="AG6491" s="119"/>
      <c r="AH6491" s="119"/>
      <c r="AI6491" s="119"/>
      <c r="AJ6491" s="119" t="str">
        <f t="shared" si="407"/>
        <v>NA</v>
      </c>
      <c r="AK6491" s="190"/>
      <c r="AL6491" s="191"/>
    </row>
    <row r="6492" spans="1:38" x14ac:dyDescent="0.25">
      <c r="A6492" t="s">
        <v>24058</v>
      </c>
      <c r="B6492" t="s">
        <v>24056</v>
      </c>
      <c r="C6492" t="s">
        <v>24057</v>
      </c>
      <c r="D6492" t="s">
        <v>748</v>
      </c>
      <c r="E6492" t="s">
        <v>3088</v>
      </c>
      <c r="F6492" t="s">
        <v>54</v>
      </c>
      <c r="G6492"/>
      <c r="H6492" t="s">
        <v>47424</v>
      </c>
      <c r="I6492" t="s">
        <v>53962</v>
      </c>
      <c r="J6492" t="s">
        <v>24058</v>
      </c>
      <c r="K6492" t="s">
        <v>105</v>
      </c>
      <c r="L6492" s="119" t="str">
        <f t="shared" si="404"/>
        <v>NA</v>
      </c>
      <c r="M6492" s="119"/>
      <c r="N6492" s="120" t="str">
        <f t="shared" si="405"/>
        <v>NA</v>
      </c>
      <c r="O6492" s="120"/>
      <c r="P6492"/>
      <c r="Q6492"/>
      <c r="R6492"/>
      <c r="S6492"/>
      <c r="T6492"/>
      <c r="U6492" t="s">
        <v>8957</v>
      </c>
      <c r="V6492" t="s">
        <v>8955</v>
      </c>
      <c r="W6492" t="s">
        <v>8956</v>
      </c>
      <c r="X6492" t="s">
        <v>675</v>
      </c>
      <c r="Y6492" t="s">
        <v>837</v>
      </c>
      <c r="Z6492" t="s">
        <v>54</v>
      </c>
      <c r="AA6492"/>
      <c r="AB6492" t="s">
        <v>46872</v>
      </c>
      <c r="AC6492" t="s">
        <v>53498</v>
      </c>
      <c r="AD6492" t="s">
        <v>8958</v>
      </c>
      <c r="AE6492" t="s">
        <v>105</v>
      </c>
      <c r="AF6492" s="119" t="str">
        <f t="shared" si="406"/>
        <v>NA</v>
      </c>
      <c r="AG6492" s="119"/>
      <c r="AH6492" s="119"/>
      <c r="AI6492" s="119"/>
      <c r="AJ6492" s="119" t="str">
        <f t="shared" si="407"/>
        <v>NA</v>
      </c>
      <c r="AK6492" s="190"/>
      <c r="AL6492" s="191"/>
    </row>
    <row r="6493" spans="1:38" x14ac:dyDescent="0.25">
      <c r="A6493" t="s">
        <v>25525</v>
      </c>
      <c r="B6493" t="s">
        <v>25524</v>
      </c>
      <c r="C6493" t="s">
        <v>25517</v>
      </c>
      <c r="D6493" t="s">
        <v>748</v>
      </c>
      <c r="E6493" t="s">
        <v>4631</v>
      </c>
      <c r="F6493" t="s">
        <v>54</v>
      </c>
      <c r="G6493"/>
      <c r="H6493" t="s">
        <v>47425</v>
      </c>
      <c r="I6493" t="s">
        <v>53963</v>
      </c>
      <c r="J6493" t="s">
        <v>25525</v>
      </c>
      <c r="K6493" t="s">
        <v>105</v>
      </c>
      <c r="L6493" s="119" t="str">
        <f t="shared" si="404"/>
        <v>NA</v>
      </c>
      <c r="M6493" s="119"/>
      <c r="N6493" s="120" t="str">
        <f t="shared" si="405"/>
        <v>NA</v>
      </c>
      <c r="O6493" s="120"/>
      <c r="P6493"/>
      <c r="Q6493"/>
      <c r="R6493"/>
      <c r="S6493"/>
      <c r="T6493"/>
      <c r="U6493" t="s">
        <v>15994</v>
      </c>
      <c r="V6493" t="s">
        <v>15992</v>
      </c>
      <c r="W6493" t="s">
        <v>15993</v>
      </c>
      <c r="X6493" t="s">
        <v>675</v>
      </c>
      <c r="Y6493" t="s">
        <v>4025</v>
      </c>
      <c r="Z6493" t="s">
        <v>54</v>
      </c>
      <c r="AA6493"/>
      <c r="AB6493" t="s">
        <v>46873</v>
      </c>
      <c r="AC6493" t="s">
        <v>53499</v>
      </c>
      <c r="AD6493" t="s">
        <v>15994</v>
      </c>
      <c r="AE6493" t="s">
        <v>565</v>
      </c>
      <c r="AF6493" s="119" t="str">
        <f t="shared" si="406"/>
        <v>NA</v>
      </c>
      <c r="AG6493" s="119"/>
      <c r="AH6493" s="119"/>
      <c r="AI6493" s="119"/>
      <c r="AJ6493" s="119" t="str">
        <f t="shared" si="407"/>
        <v>NA</v>
      </c>
      <c r="AK6493" s="190"/>
      <c r="AL6493" s="191"/>
    </row>
    <row r="6494" spans="1:38" x14ac:dyDescent="0.25">
      <c r="A6494" t="s">
        <v>24034</v>
      </c>
      <c r="B6494" t="s">
        <v>24033</v>
      </c>
      <c r="C6494" t="s">
        <v>750</v>
      </c>
      <c r="D6494" t="s">
        <v>748</v>
      </c>
      <c r="E6494" t="s">
        <v>4631</v>
      </c>
      <c r="F6494" t="s">
        <v>54</v>
      </c>
      <c r="G6494"/>
      <c r="H6494" t="s">
        <v>47425</v>
      </c>
      <c r="I6494" t="s">
        <v>53963</v>
      </c>
      <c r="J6494" t="s">
        <v>24034</v>
      </c>
      <c r="K6494" t="s">
        <v>105</v>
      </c>
      <c r="L6494" s="119" t="str">
        <f t="shared" si="404"/>
        <v>NA</v>
      </c>
      <c r="M6494" s="119"/>
      <c r="N6494" s="120" t="str">
        <f t="shared" si="405"/>
        <v>NA</v>
      </c>
      <c r="O6494" s="120"/>
      <c r="P6494"/>
      <c r="Q6494"/>
      <c r="R6494"/>
      <c r="S6494"/>
      <c r="T6494"/>
      <c r="U6494" t="s">
        <v>19638</v>
      </c>
      <c r="V6494" t="s">
        <v>19636</v>
      </c>
      <c r="W6494" t="s">
        <v>19637</v>
      </c>
      <c r="X6494" t="s">
        <v>675</v>
      </c>
      <c r="Y6494" t="s">
        <v>456</v>
      </c>
      <c r="Z6494" t="s">
        <v>54</v>
      </c>
      <c r="AA6494"/>
      <c r="AB6494" t="s">
        <v>46874</v>
      </c>
      <c r="AC6494" t="s">
        <v>53500</v>
      </c>
      <c r="AD6494" t="s">
        <v>19639</v>
      </c>
      <c r="AE6494" t="s">
        <v>565</v>
      </c>
      <c r="AF6494" s="119" t="str">
        <f t="shared" si="406"/>
        <v>NA</v>
      </c>
      <c r="AG6494" s="119"/>
      <c r="AH6494" s="119"/>
      <c r="AI6494" s="119"/>
      <c r="AJ6494" s="119" t="str">
        <f t="shared" si="407"/>
        <v>NA</v>
      </c>
      <c r="AK6494" s="190"/>
      <c r="AL6494" s="191"/>
    </row>
    <row r="6495" spans="1:38" x14ac:dyDescent="0.25">
      <c r="A6495" t="s">
        <v>25534</v>
      </c>
      <c r="B6495" t="s">
        <v>25532</v>
      </c>
      <c r="C6495" t="s">
        <v>25533</v>
      </c>
      <c r="D6495" t="s">
        <v>748</v>
      </c>
      <c r="E6495" t="s">
        <v>2285</v>
      </c>
      <c r="F6495" t="s">
        <v>54</v>
      </c>
      <c r="G6495"/>
      <c r="H6495" t="s">
        <v>47426</v>
      </c>
      <c r="I6495" t="s">
        <v>53964</v>
      </c>
      <c r="J6495" t="s">
        <v>25534</v>
      </c>
      <c r="K6495" t="s">
        <v>105</v>
      </c>
      <c r="L6495" s="119" t="str">
        <f t="shared" si="404"/>
        <v>NA</v>
      </c>
      <c r="M6495" s="119"/>
      <c r="N6495" s="120" t="str">
        <f t="shared" si="405"/>
        <v>NA</v>
      </c>
      <c r="O6495" s="120"/>
      <c r="P6495"/>
      <c r="Q6495"/>
      <c r="R6495"/>
      <c r="S6495"/>
      <c r="T6495"/>
      <c r="U6495" t="s">
        <v>8355</v>
      </c>
      <c r="V6495" t="s">
        <v>8353</v>
      </c>
      <c r="W6495" t="s">
        <v>8354</v>
      </c>
      <c r="X6495" t="s">
        <v>675</v>
      </c>
      <c r="Y6495" t="s">
        <v>462</v>
      </c>
      <c r="Z6495" t="s">
        <v>54</v>
      </c>
      <c r="AA6495"/>
      <c r="AB6495" t="s">
        <v>46875</v>
      </c>
      <c r="AC6495" t="s">
        <v>53501</v>
      </c>
      <c r="AD6495" t="s">
        <v>8356</v>
      </c>
      <c r="AE6495" t="s">
        <v>105</v>
      </c>
      <c r="AF6495" s="119" t="str">
        <f t="shared" si="406"/>
        <v>NA</v>
      </c>
      <c r="AG6495" s="119"/>
      <c r="AH6495" s="119"/>
      <c r="AI6495" s="119"/>
      <c r="AJ6495" s="119" t="str">
        <f t="shared" si="407"/>
        <v>NA</v>
      </c>
      <c r="AK6495" s="190"/>
      <c r="AL6495" s="191"/>
    </row>
    <row r="6496" spans="1:38" x14ac:dyDescent="0.25">
      <c r="A6496" t="s">
        <v>25527</v>
      </c>
      <c r="B6496" t="s">
        <v>25526</v>
      </c>
      <c r="C6496" t="s">
        <v>25517</v>
      </c>
      <c r="D6496" t="s">
        <v>748</v>
      </c>
      <c r="E6496" t="s">
        <v>250</v>
      </c>
      <c r="F6496" t="s">
        <v>54</v>
      </c>
      <c r="G6496"/>
      <c r="H6496" t="s">
        <v>47427</v>
      </c>
      <c r="I6496" t="s">
        <v>53965</v>
      </c>
      <c r="J6496" t="s">
        <v>25527</v>
      </c>
      <c r="K6496" t="s">
        <v>105</v>
      </c>
      <c r="L6496" s="119" t="str">
        <f t="shared" si="404"/>
        <v>NA</v>
      </c>
      <c r="M6496" s="119"/>
      <c r="N6496" s="120" t="str">
        <f t="shared" si="405"/>
        <v>NA</v>
      </c>
      <c r="O6496" s="120"/>
      <c r="P6496"/>
      <c r="Q6496"/>
      <c r="R6496"/>
      <c r="S6496"/>
      <c r="T6496"/>
      <c r="U6496" t="s">
        <v>18319</v>
      </c>
      <c r="V6496" t="s">
        <v>18317</v>
      </c>
      <c r="W6496" t="s">
        <v>18318</v>
      </c>
      <c r="X6496" t="s">
        <v>675</v>
      </c>
      <c r="Y6496" t="s">
        <v>18320</v>
      </c>
      <c r="Z6496" t="s">
        <v>54</v>
      </c>
      <c r="AA6496"/>
      <c r="AB6496" t="s">
        <v>46876</v>
      </c>
      <c r="AC6496" t="s">
        <v>53502</v>
      </c>
      <c r="AD6496" t="s">
        <v>18321</v>
      </c>
      <c r="AE6496" t="s">
        <v>565</v>
      </c>
      <c r="AF6496" s="119" t="str">
        <f t="shared" si="406"/>
        <v>NA</v>
      </c>
      <c r="AG6496" s="119"/>
      <c r="AH6496" s="119"/>
      <c r="AI6496" s="119"/>
      <c r="AJ6496" s="119" t="str">
        <f t="shared" si="407"/>
        <v>NA</v>
      </c>
      <c r="AK6496" s="190"/>
      <c r="AL6496" s="191"/>
    </row>
    <row r="6497" spans="1:38" x14ac:dyDescent="0.25">
      <c r="A6497" t="s">
        <v>26133</v>
      </c>
      <c r="B6497" t="s">
        <v>26131</v>
      </c>
      <c r="C6497" t="s">
        <v>26132</v>
      </c>
      <c r="D6497" t="s">
        <v>748</v>
      </c>
      <c r="E6497" t="s">
        <v>250</v>
      </c>
      <c r="F6497" t="s">
        <v>54</v>
      </c>
      <c r="G6497"/>
      <c r="H6497" t="s">
        <v>47427</v>
      </c>
      <c r="I6497" t="s">
        <v>53965</v>
      </c>
      <c r="J6497" t="s">
        <v>26133</v>
      </c>
      <c r="K6497" t="s">
        <v>105</v>
      </c>
      <c r="L6497" s="119" t="str">
        <f t="shared" si="404"/>
        <v>NA</v>
      </c>
      <c r="M6497" s="119"/>
      <c r="N6497" s="120" t="str">
        <f t="shared" si="405"/>
        <v>NA</v>
      </c>
      <c r="O6497" s="120"/>
      <c r="P6497"/>
      <c r="Q6497"/>
      <c r="R6497"/>
      <c r="S6497"/>
      <c r="T6497"/>
      <c r="U6497" t="s">
        <v>10690</v>
      </c>
      <c r="V6497" t="s">
        <v>10688</v>
      </c>
      <c r="W6497" t="s">
        <v>10689</v>
      </c>
      <c r="X6497" t="s">
        <v>675</v>
      </c>
      <c r="Y6497" t="s">
        <v>10691</v>
      </c>
      <c r="Z6497" t="s">
        <v>54</v>
      </c>
      <c r="AA6497"/>
      <c r="AB6497" t="s">
        <v>46877</v>
      </c>
      <c r="AC6497" t="s">
        <v>53503</v>
      </c>
      <c r="AD6497" t="s">
        <v>10690</v>
      </c>
      <c r="AE6497" t="s">
        <v>565</v>
      </c>
      <c r="AF6497" s="119" t="str">
        <f t="shared" si="406"/>
        <v>NA</v>
      </c>
      <c r="AG6497" s="119"/>
      <c r="AH6497" s="119"/>
      <c r="AI6497" s="119"/>
      <c r="AJ6497" s="119" t="str">
        <f t="shared" si="407"/>
        <v>NA</v>
      </c>
      <c r="AK6497" s="190"/>
      <c r="AL6497" s="191"/>
    </row>
    <row r="6498" spans="1:38" x14ac:dyDescent="0.25">
      <c r="A6498" t="s">
        <v>24553</v>
      </c>
      <c r="B6498" t="s">
        <v>24551</v>
      </c>
      <c r="C6498" t="s">
        <v>24552</v>
      </c>
      <c r="D6498" t="s">
        <v>748</v>
      </c>
      <c r="E6498" t="s">
        <v>250</v>
      </c>
      <c r="F6498" t="s">
        <v>54</v>
      </c>
      <c r="G6498"/>
      <c r="H6498" t="s">
        <v>47427</v>
      </c>
      <c r="I6498" t="s">
        <v>53965</v>
      </c>
      <c r="J6498"/>
      <c r="K6498" t="s">
        <v>105</v>
      </c>
      <c r="L6498" s="119" t="str">
        <f t="shared" si="404"/>
        <v>NA</v>
      </c>
      <c r="M6498" s="119"/>
      <c r="N6498" s="120" t="str">
        <f t="shared" si="405"/>
        <v>NA</v>
      </c>
      <c r="O6498" s="120"/>
      <c r="P6498"/>
      <c r="Q6498"/>
      <c r="R6498"/>
      <c r="S6498"/>
      <c r="T6498"/>
      <c r="U6498" t="s">
        <v>10694</v>
      </c>
      <c r="V6498" t="s">
        <v>10692</v>
      </c>
      <c r="W6498" t="s">
        <v>10693</v>
      </c>
      <c r="X6498" t="s">
        <v>675</v>
      </c>
      <c r="Y6498" t="s">
        <v>10691</v>
      </c>
      <c r="Z6498" t="s">
        <v>54</v>
      </c>
      <c r="AA6498"/>
      <c r="AB6498" t="s">
        <v>46877</v>
      </c>
      <c r="AC6498" t="s">
        <v>53503</v>
      </c>
      <c r="AD6498" t="s">
        <v>10695</v>
      </c>
      <c r="AE6498" t="s">
        <v>565</v>
      </c>
      <c r="AF6498" s="119" t="str">
        <f t="shared" si="406"/>
        <v>NA</v>
      </c>
      <c r="AG6498" s="119"/>
      <c r="AH6498" s="119"/>
      <c r="AI6498" s="119"/>
      <c r="AJ6498" s="119" t="str">
        <f t="shared" si="407"/>
        <v>NA</v>
      </c>
      <c r="AK6498" s="190"/>
      <c r="AL6498" s="191"/>
    </row>
    <row r="6499" spans="1:38" x14ac:dyDescent="0.25">
      <c r="A6499" t="s">
        <v>24164</v>
      </c>
      <c r="B6499" t="s">
        <v>24162</v>
      </c>
      <c r="C6499" t="s">
        <v>24163</v>
      </c>
      <c r="D6499" t="s">
        <v>748</v>
      </c>
      <c r="E6499" t="s">
        <v>1469</v>
      </c>
      <c r="F6499" t="s">
        <v>54</v>
      </c>
      <c r="G6499"/>
      <c r="H6499" t="s">
        <v>47428</v>
      </c>
      <c r="I6499" t="s">
        <v>53966</v>
      </c>
      <c r="J6499"/>
      <c r="K6499" t="s">
        <v>105</v>
      </c>
      <c r="L6499" s="119" t="str">
        <f t="shared" si="404"/>
        <v>NA</v>
      </c>
      <c r="M6499" s="119"/>
      <c r="N6499" s="120" t="str">
        <f t="shared" si="405"/>
        <v>NA</v>
      </c>
      <c r="O6499" s="120"/>
      <c r="P6499"/>
      <c r="Q6499"/>
      <c r="R6499"/>
      <c r="S6499"/>
      <c r="T6499"/>
      <c r="U6499" t="s">
        <v>19991</v>
      </c>
      <c r="V6499" t="s">
        <v>19989</v>
      </c>
      <c r="W6499" t="s">
        <v>19990</v>
      </c>
      <c r="X6499" t="s">
        <v>675</v>
      </c>
      <c r="Y6499" t="s">
        <v>11914</v>
      </c>
      <c r="Z6499" t="s">
        <v>54</v>
      </c>
      <c r="AA6499"/>
      <c r="AB6499" t="s">
        <v>46878</v>
      </c>
      <c r="AC6499" t="s">
        <v>53504</v>
      </c>
      <c r="AD6499" t="s">
        <v>19991</v>
      </c>
      <c r="AE6499" t="s">
        <v>565</v>
      </c>
      <c r="AF6499" s="119" t="str">
        <f t="shared" si="406"/>
        <v>NA</v>
      </c>
      <c r="AG6499" s="119"/>
      <c r="AH6499" s="119"/>
      <c r="AI6499" s="119"/>
      <c r="AJ6499" s="119" t="str">
        <f t="shared" si="407"/>
        <v>NA</v>
      </c>
      <c r="AK6499" s="190"/>
      <c r="AL6499" s="191"/>
    </row>
    <row r="6500" spans="1:38" x14ac:dyDescent="0.25">
      <c r="A6500" t="s">
        <v>26634</v>
      </c>
      <c r="B6500" t="s">
        <v>26632</v>
      </c>
      <c r="C6500" t="s">
        <v>26633</v>
      </c>
      <c r="D6500" t="s">
        <v>748</v>
      </c>
      <c r="E6500" t="s">
        <v>1469</v>
      </c>
      <c r="F6500" t="s">
        <v>54</v>
      </c>
      <c r="G6500"/>
      <c r="H6500" t="s">
        <v>47428</v>
      </c>
      <c r="I6500" t="s">
        <v>53966</v>
      </c>
      <c r="J6500"/>
      <c r="K6500" t="s">
        <v>105</v>
      </c>
      <c r="L6500" s="119" t="str">
        <f t="shared" si="404"/>
        <v>NA</v>
      </c>
      <c r="M6500" s="119"/>
      <c r="N6500" s="120" t="str">
        <f t="shared" si="405"/>
        <v>NA</v>
      </c>
      <c r="O6500" s="120"/>
      <c r="P6500"/>
      <c r="Q6500"/>
      <c r="R6500"/>
      <c r="S6500"/>
      <c r="T6500"/>
      <c r="U6500" t="s">
        <v>20383</v>
      </c>
      <c r="V6500" t="s">
        <v>20393</v>
      </c>
      <c r="W6500" t="s">
        <v>20394</v>
      </c>
      <c r="X6500" t="s">
        <v>675</v>
      </c>
      <c r="Y6500" t="s">
        <v>11914</v>
      </c>
      <c r="Z6500" t="s">
        <v>54</v>
      </c>
      <c r="AA6500"/>
      <c r="AB6500" t="s">
        <v>46878</v>
      </c>
      <c r="AC6500" t="s">
        <v>53504</v>
      </c>
      <c r="AD6500" t="s">
        <v>20383</v>
      </c>
      <c r="AE6500" t="s">
        <v>565</v>
      </c>
      <c r="AF6500" s="119" t="str">
        <f t="shared" si="406"/>
        <v>NA</v>
      </c>
      <c r="AG6500" s="119"/>
      <c r="AH6500" s="119"/>
      <c r="AI6500" s="119"/>
      <c r="AJ6500" s="119" t="str">
        <f t="shared" si="407"/>
        <v>NA</v>
      </c>
      <c r="AK6500" s="190"/>
      <c r="AL6500" s="191"/>
    </row>
    <row r="6501" spans="1:38" x14ac:dyDescent="0.25">
      <c r="A6501" t="s">
        <v>26118</v>
      </c>
      <c r="B6501" t="s">
        <v>26116</v>
      </c>
      <c r="C6501" t="s">
        <v>26117</v>
      </c>
      <c r="D6501" t="s">
        <v>748</v>
      </c>
      <c r="E6501" t="s">
        <v>1469</v>
      </c>
      <c r="F6501" t="s">
        <v>54</v>
      </c>
      <c r="G6501"/>
      <c r="H6501" t="s">
        <v>47428</v>
      </c>
      <c r="I6501" t="s">
        <v>53966</v>
      </c>
      <c r="J6501" t="s">
        <v>26119</v>
      </c>
      <c r="K6501" t="s">
        <v>105</v>
      </c>
      <c r="L6501" s="119" t="str">
        <f t="shared" si="404"/>
        <v>NA</v>
      </c>
      <c r="M6501" s="119"/>
      <c r="N6501" s="120" t="str">
        <f t="shared" si="405"/>
        <v>NA</v>
      </c>
      <c r="O6501" s="120"/>
      <c r="P6501"/>
      <c r="Q6501"/>
      <c r="R6501"/>
      <c r="S6501"/>
      <c r="T6501"/>
      <c r="U6501" t="s">
        <v>11913</v>
      </c>
      <c r="V6501" t="s">
        <v>11912</v>
      </c>
      <c r="W6501" t="s">
        <v>10851</v>
      </c>
      <c r="X6501" t="s">
        <v>675</v>
      </c>
      <c r="Y6501" t="s">
        <v>11914</v>
      </c>
      <c r="Z6501" t="s">
        <v>54</v>
      </c>
      <c r="AA6501"/>
      <c r="AB6501" t="s">
        <v>46879</v>
      </c>
      <c r="AC6501" t="s">
        <v>53504</v>
      </c>
      <c r="AD6501" t="s">
        <v>11913</v>
      </c>
      <c r="AE6501" t="s">
        <v>565</v>
      </c>
      <c r="AF6501" s="119" t="str">
        <f t="shared" si="406"/>
        <v>NA</v>
      </c>
      <c r="AG6501" s="119"/>
      <c r="AH6501" s="119"/>
      <c r="AI6501" s="119"/>
      <c r="AJ6501" s="119" t="str">
        <f t="shared" si="407"/>
        <v>NA</v>
      </c>
      <c r="AK6501" s="190"/>
      <c r="AL6501" s="191"/>
    </row>
    <row r="6502" spans="1:38" x14ac:dyDescent="0.25">
      <c r="A6502" t="s">
        <v>26775</v>
      </c>
      <c r="B6502" t="s">
        <v>26773</v>
      </c>
      <c r="C6502" t="s">
        <v>26774</v>
      </c>
      <c r="D6502" t="s">
        <v>748</v>
      </c>
      <c r="E6502" t="s">
        <v>1469</v>
      </c>
      <c r="F6502" t="s">
        <v>54</v>
      </c>
      <c r="G6502"/>
      <c r="H6502" t="s">
        <v>47428</v>
      </c>
      <c r="I6502" t="s">
        <v>53966</v>
      </c>
      <c r="J6502"/>
      <c r="K6502" t="s">
        <v>105</v>
      </c>
      <c r="L6502" s="119" t="str">
        <f t="shared" si="404"/>
        <v>NA</v>
      </c>
      <c r="M6502" s="119"/>
      <c r="N6502" s="120" t="str">
        <f t="shared" si="405"/>
        <v>NA</v>
      </c>
      <c r="O6502" s="120"/>
      <c r="P6502"/>
      <c r="Q6502"/>
      <c r="R6502"/>
      <c r="S6502"/>
      <c r="T6502"/>
      <c r="U6502" t="s">
        <v>9038</v>
      </c>
      <c r="V6502" t="s">
        <v>9036</v>
      </c>
      <c r="W6502" t="s">
        <v>9037</v>
      </c>
      <c r="X6502" t="s">
        <v>675</v>
      </c>
      <c r="Y6502" t="s">
        <v>9030</v>
      </c>
      <c r="Z6502" t="s">
        <v>54</v>
      </c>
      <c r="AA6502"/>
      <c r="AB6502" t="s">
        <v>46880</v>
      </c>
      <c r="AC6502" t="s">
        <v>53505</v>
      </c>
      <c r="AD6502"/>
      <c r="AE6502" t="s">
        <v>105</v>
      </c>
      <c r="AF6502" s="119" t="str">
        <f t="shared" si="406"/>
        <v>NA</v>
      </c>
      <c r="AG6502" s="119"/>
      <c r="AH6502" s="119"/>
      <c r="AI6502" s="119"/>
      <c r="AJ6502" s="119" t="str">
        <f t="shared" si="407"/>
        <v>NA</v>
      </c>
      <c r="AK6502" s="190"/>
      <c r="AL6502" s="191"/>
    </row>
    <row r="6503" spans="1:38" x14ac:dyDescent="0.25">
      <c r="A6503" t="s">
        <v>24080</v>
      </c>
      <c r="B6503" t="s">
        <v>24078</v>
      </c>
      <c r="C6503" t="s">
        <v>24079</v>
      </c>
      <c r="D6503" t="s">
        <v>748</v>
      </c>
      <c r="E6503" t="s">
        <v>1465</v>
      </c>
      <c r="F6503" t="s">
        <v>54</v>
      </c>
      <c r="G6503"/>
      <c r="H6503" t="s">
        <v>47429</v>
      </c>
      <c r="I6503" t="s">
        <v>53967</v>
      </c>
      <c r="J6503"/>
      <c r="K6503" t="s">
        <v>105</v>
      </c>
      <c r="L6503" s="119" t="str">
        <f t="shared" si="404"/>
        <v>NA</v>
      </c>
      <c r="M6503" s="119"/>
      <c r="N6503" s="120" t="str">
        <f t="shared" si="405"/>
        <v>NA</v>
      </c>
      <c r="O6503" s="120"/>
      <c r="P6503"/>
      <c r="Q6503"/>
      <c r="R6503"/>
      <c r="S6503"/>
      <c r="T6503"/>
      <c r="U6503" t="s">
        <v>9029</v>
      </c>
      <c r="V6503" t="s">
        <v>9027</v>
      </c>
      <c r="W6503" t="s">
        <v>9028</v>
      </c>
      <c r="X6503" t="s">
        <v>675</v>
      </c>
      <c r="Y6503" t="s">
        <v>9030</v>
      </c>
      <c r="Z6503" t="s">
        <v>54</v>
      </c>
      <c r="AA6503"/>
      <c r="AB6503" t="s">
        <v>46880</v>
      </c>
      <c r="AC6503" t="s">
        <v>53505</v>
      </c>
      <c r="AD6503" t="s">
        <v>9031</v>
      </c>
      <c r="AE6503" t="s">
        <v>105</v>
      </c>
      <c r="AF6503" s="119" t="str">
        <f t="shared" si="406"/>
        <v>NA</v>
      </c>
      <c r="AG6503" s="119"/>
      <c r="AH6503" s="119"/>
      <c r="AI6503" s="119"/>
      <c r="AJ6503" s="119" t="str">
        <f t="shared" si="407"/>
        <v>NA</v>
      </c>
      <c r="AK6503" s="190"/>
      <c r="AL6503" s="191"/>
    </row>
    <row r="6504" spans="1:38" x14ac:dyDescent="0.25">
      <c r="A6504" t="s">
        <v>25583</v>
      </c>
      <c r="B6504" t="s">
        <v>25581</v>
      </c>
      <c r="C6504" t="s">
        <v>25582</v>
      </c>
      <c r="D6504" t="s">
        <v>748</v>
      </c>
      <c r="E6504" t="s">
        <v>2878</v>
      </c>
      <c r="F6504" t="s">
        <v>54</v>
      </c>
      <c r="G6504"/>
      <c r="H6504" t="s">
        <v>47430</v>
      </c>
      <c r="I6504" t="s">
        <v>53968</v>
      </c>
      <c r="J6504"/>
      <c r="K6504" t="s">
        <v>105</v>
      </c>
      <c r="L6504" s="119" t="str">
        <f t="shared" si="404"/>
        <v>NA</v>
      </c>
      <c r="M6504" s="119"/>
      <c r="N6504" s="120" t="str">
        <f t="shared" si="405"/>
        <v>NA</v>
      </c>
      <c r="O6504" s="120"/>
      <c r="P6504"/>
      <c r="Q6504"/>
      <c r="R6504"/>
      <c r="S6504"/>
      <c r="T6504"/>
      <c r="U6504" t="s">
        <v>19711</v>
      </c>
      <c r="V6504" t="s">
        <v>19709</v>
      </c>
      <c r="W6504" t="s">
        <v>19710</v>
      </c>
      <c r="X6504" t="s">
        <v>675</v>
      </c>
      <c r="Y6504" t="s">
        <v>5794</v>
      </c>
      <c r="Z6504" t="s">
        <v>54</v>
      </c>
      <c r="AA6504"/>
      <c r="AB6504" t="s">
        <v>46881</v>
      </c>
      <c r="AC6504" t="s">
        <v>53506</v>
      </c>
      <c r="AD6504"/>
      <c r="AE6504" t="s">
        <v>565</v>
      </c>
      <c r="AF6504" s="119" t="str">
        <f t="shared" si="406"/>
        <v>NA</v>
      </c>
      <c r="AG6504" s="119"/>
      <c r="AH6504" s="119"/>
      <c r="AI6504" s="119"/>
      <c r="AJ6504" s="119" t="str">
        <f t="shared" si="407"/>
        <v>NA</v>
      </c>
      <c r="AK6504" s="190"/>
      <c r="AL6504" s="191"/>
    </row>
    <row r="6505" spans="1:38" x14ac:dyDescent="0.25">
      <c r="A6505" t="s">
        <v>25643</v>
      </c>
      <c r="B6505" t="s">
        <v>25641</v>
      </c>
      <c r="C6505" t="s">
        <v>25642</v>
      </c>
      <c r="D6505" t="s">
        <v>748</v>
      </c>
      <c r="E6505" t="s">
        <v>7048</v>
      </c>
      <c r="F6505" t="s">
        <v>54</v>
      </c>
      <c r="G6505"/>
      <c r="H6505" t="s">
        <v>47431</v>
      </c>
      <c r="I6505" t="s">
        <v>53969</v>
      </c>
      <c r="J6505" t="s">
        <v>25643</v>
      </c>
      <c r="K6505" t="s">
        <v>105</v>
      </c>
      <c r="L6505" s="119" t="str">
        <f t="shared" si="404"/>
        <v>NA</v>
      </c>
      <c r="M6505" s="119"/>
      <c r="N6505" s="120" t="str">
        <f t="shared" si="405"/>
        <v>NA</v>
      </c>
      <c r="O6505" s="120"/>
      <c r="P6505"/>
      <c r="Q6505"/>
      <c r="R6505"/>
      <c r="S6505"/>
      <c r="T6505"/>
      <c r="U6505" t="s">
        <v>9584</v>
      </c>
      <c r="V6505" t="s">
        <v>9582</v>
      </c>
      <c r="W6505" t="s">
        <v>9583</v>
      </c>
      <c r="X6505" t="s">
        <v>675</v>
      </c>
      <c r="Y6505" t="s">
        <v>5794</v>
      </c>
      <c r="Z6505" t="s">
        <v>54</v>
      </c>
      <c r="AA6505"/>
      <c r="AB6505" t="s">
        <v>46882</v>
      </c>
      <c r="AC6505" t="s">
        <v>53506</v>
      </c>
      <c r="AD6505"/>
      <c r="AE6505" t="s">
        <v>105</v>
      </c>
      <c r="AF6505" s="119" t="str">
        <f t="shared" si="406"/>
        <v>NA</v>
      </c>
      <c r="AG6505" s="119"/>
      <c r="AH6505" s="119"/>
      <c r="AI6505" s="119"/>
      <c r="AJ6505" s="119" t="str">
        <f t="shared" si="407"/>
        <v>NA</v>
      </c>
      <c r="AK6505" s="190"/>
      <c r="AL6505" s="191"/>
    </row>
    <row r="6506" spans="1:38" x14ac:dyDescent="0.25">
      <c r="A6506" t="s">
        <v>25645</v>
      </c>
      <c r="B6506" t="s">
        <v>25644</v>
      </c>
      <c r="C6506" t="s">
        <v>25642</v>
      </c>
      <c r="D6506" t="s">
        <v>748</v>
      </c>
      <c r="E6506" t="s">
        <v>7048</v>
      </c>
      <c r="F6506" t="s">
        <v>54</v>
      </c>
      <c r="G6506"/>
      <c r="H6506" t="s">
        <v>47431</v>
      </c>
      <c r="I6506" t="s">
        <v>53969</v>
      </c>
      <c r="J6506" t="s">
        <v>25645</v>
      </c>
      <c r="K6506" t="s">
        <v>105</v>
      </c>
      <c r="L6506" s="119" t="str">
        <f t="shared" si="404"/>
        <v>NA</v>
      </c>
      <c r="M6506" s="119"/>
      <c r="N6506" s="120" t="str">
        <f t="shared" si="405"/>
        <v>NA</v>
      </c>
      <c r="O6506" s="120"/>
      <c r="P6506"/>
      <c r="Q6506"/>
      <c r="R6506"/>
      <c r="S6506"/>
      <c r="T6506"/>
      <c r="U6506" t="s">
        <v>10701</v>
      </c>
      <c r="V6506" t="s">
        <v>10699</v>
      </c>
      <c r="W6506" t="s">
        <v>10700</v>
      </c>
      <c r="X6506" t="s">
        <v>675</v>
      </c>
      <c r="Y6506" t="s">
        <v>3549</v>
      </c>
      <c r="Z6506" t="s">
        <v>54</v>
      </c>
      <c r="AA6506"/>
      <c r="AB6506" t="s">
        <v>46883</v>
      </c>
      <c r="AC6506" t="s">
        <v>53507</v>
      </c>
      <c r="AD6506"/>
      <c r="AE6506" t="s">
        <v>565</v>
      </c>
      <c r="AF6506" s="119" t="str">
        <f t="shared" si="406"/>
        <v>NA</v>
      </c>
      <c r="AG6506" s="119"/>
      <c r="AH6506" s="119"/>
      <c r="AI6506" s="119"/>
      <c r="AJ6506" s="119" t="str">
        <f t="shared" si="407"/>
        <v>NA</v>
      </c>
      <c r="AK6506" s="190"/>
      <c r="AL6506" s="191"/>
    </row>
    <row r="6507" spans="1:38" x14ac:dyDescent="0.25">
      <c r="A6507" t="s">
        <v>26772</v>
      </c>
      <c r="B6507" t="s">
        <v>26770</v>
      </c>
      <c r="C6507" t="s">
        <v>26771</v>
      </c>
      <c r="D6507" t="s">
        <v>748</v>
      </c>
      <c r="E6507" t="s">
        <v>300</v>
      </c>
      <c r="F6507" t="s">
        <v>54</v>
      </c>
      <c r="G6507"/>
      <c r="H6507" t="s">
        <v>47432</v>
      </c>
      <c r="I6507" t="s">
        <v>53970</v>
      </c>
      <c r="J6507" t="s">
        <v>26772</v>
      </c>
      <c r="K6507" t="s">
        <v>105</v>
      </c>
      <c r="L6507" s="119" t="str">
        <f t="shared" si="404"/>
        <v>NA</v>
      </c>
      <c r="M6507" s="119"/>
      <c r="N6507" s="120" t="str">
        <f t="shared" si="405"/>
        <v>NA</v>
      </c>
      <c r="O6507" s="120"/>
      <c r="P6507"/>
      <c r="Q6507"/>
      <c r="R6507"/>
      <c r="S6507"/>
      <c r="T6507"/>
      <c r="U6507" t="s">
        <v>19670</v>
      </c>
      <c r="V6507" t="s">
        <v>19668</v>
      </c>
      <c r="W6507" t="s">
        <v>19669</v>
      </c>
      <c r="X6507" t="s">
        <v>675</v>
      </c>
      <c r="Y6507" t="s">
        <v>3549</v>
      </c>
      <c r="Z6507" t="s">
        <v>54</v>
      </c>
      <c r="AA6507"/>
      <c r="AB6507" t="s">
        <v>46884</v>
      </c>
      <c r="AC6507" t="s">
        <v>53507</v>
      </c>
      <c r="AD6507" t="s">
        <v>19670</v>
      </c>
      <c r="AE6507" t="s">
        <v>565</v>
      </c>
      <c r="AF6507" s="119" t="str">
        <f t="shared" si="406"/>
        <v>NA</v>
      </c>
      <c r="AG6507" s="119"/>
      <c r="AH6507" s="119"/>
      <c r="AI6507" s="119"/>
      <c r="AJ6507" s="119" t="str">
        <f t="shared" si="407"/>
        <v>NA</v>
      </c>
      <c r="AK6507" s="190"/>
      <c r="AL6507" s="191"/>
    </row>
    <row r="6508" spans="1:38" x14ac:dyDescent="0.25">
      <c r="A6508" t="s">
        <v>24721</v>
      </c>
      <c r="B6508" t="s">
        <v>24720</v>
      </c>
      <c r="C6508" t="s">
        <v>24717</v>
      </c>
      <c r="D6508" t="s">
        <v>748</v>
      </c>
      <c r="E6508" t="s">
        <v>24719</v>
      </c>
      <c r="F6508" t="s">
        <v>54</v>
      </c>
      <c r="G6508"/>
      <c r="H6508" t="s">
        <v>47433</v>
      </c>
      <c r="I6508" t="s">
        <v>53971</v>
      </c>
      <c r="J6508" t="s">
        <v>24721</v>
      </c>
      <c r="K6508" t="s">
        <v>105</v>
      </c>
      <c r="L6508" s="119" t="str">
        <f t="shared" si="404"/>
        <v>NA</v>
      </c>
      <c r="M6508" s="119"/>
      <c r="N6508" s="120" t="str">
        <f t="shared" si="405"/>
        <v>NA</v>
      </c>
      <c r="O6508" s="120"/>
      <c r="P6508"/>
      <c r="Q6508"/>
      <c r="R6508"/>
      <c r="S6508"/>
      <c r="T6508"/>
      <c r="U6508" t="s">
        <v>15704</v>
      </c>
      <c r="V6508" t="s">
        <v>15702</v>
      </c>
      <c r="W6508" t="s">
        <v>15703</v>
      </c>
      <c r="X6508" t="s">
        <v>675</v>
      </c>
      <c r="Y6508" t="s">
        <v>3416</v>
      </c>
      <c r="Z6508" t="s">
        <v>54</v>
      </c>
      <c r="AA6508"/>
      <c r="AB6508" t="s">
        <v>45874</v>
      </c>
      <c r="AC6508" t="s">
        <v>52685</v>
      </c>
      <c r="AD6508" t="s">
        <v>15704</v>
      </c>
      <c r="AE6508" t="s">
        <v>565</v>
      </c>
      <c r="AF6508" s="119" t="str">
        <f t="shared" si="406"/>
        <v>NA</v>
      </c>
      <c r="AG6508" s="119"/>
      <c r="AH6508" s="119"/>
      <c r="AI6508" s="119"/>
      <c r="AJ6508" s="119" t="str">
        <f t="shared" si="407"/>
        <v>NA</v>
      </c>
      <c r="AK6508" s="190"/>
      <c r="AL6508" s="191"/>
    </row>
    <row r="6509" spans="1:38" x14ac:dyDescent="0.25">
      <c r="A6509" t="s">
        <v>24718</v>
      </c>
      <c r="B6509" t="s">
        <v>24716</v>
      </c>
      <c r="C6509" t="s">
        <v>24717</v>
      </c>
      <c r="D6509" t="s">
        <v>748</v>
      </c>
      <c r="E6509" t="s">
        <v>24719</v>
      </c>
      <c r="F6509" t="s">
        <v>54</v>
      </c>
      <c r="G6509"/>
      <c r="H6509" t="s">
        <v>47433</v>
      </c>
      <c r="I6509" t="s">
        <v>53971</v>
      </c>
      <c r="J6509" t="s">
        <v>24718</v>
      </c>
      <c r="K6509" t="s">
        <v>105</v>
      </c>
      <c r="L6509" s="119" t="str">
        <f t="shared" si="404"/>
        <v>NA</v>
      </c>
      <c r="M6509" s="119"/>
      <c r="N6509" s="120" t="str">
        <f t="shared" si="405"/>
        <v>NA</v>
      </c>
      <c r="O6509" s="120"/>
      <c r="P6509"/>
      <c r="Q6509"/>
      <c r="R6509"/>
      <c r="S6509"/>
      <c r="T6509"/>
      <c r="U6509" t="s">
        <v>22637</v>
      </c>
      <c r="V6509" t="s">
        <v>22636</v>
      </c>
      <c r="W6509" t="s">
        <v>3961</v>
      </c>
      <c r="X6509" t="s">
        <v>675</v>
      </c>
      <c r="Y6509" t="s">
        <v>3416</v>
      </c>
      <c r="Z6509" t="s">
        <v>54</v>
      </c>
      <c r="AA6509"/>
      <c r="AB6509" t="s">
        <v>46885</v>
      </c>
      <c r="AC6509" t="s">
        <v>52685</v>
      </c>
      <c r="AD6509" t="s">
        <v>22637</v>
      </c>
      <c r="AE6509" t="s">
        <v>565</v>
      </c>
      <c r="AF6509" s="119" t="str">
        <f t="shared" si="406"/>
        <v>NA</v>
      </c>
      <c r="AG6509" s="119"/>
      <c r="AH6509" s="119"/>
      <c r="AI6509" s="119"/>
      <c r="AJ6509" s="119" t="str">
        <f t="shared" si="407"/>
        <v>NA</v>
      </c>
      <c r="AK6509" s="190"/>
      <c r="AL6509" s="191"/>
    </row>
    <row r="6510" spans="1:38" x14ac:dyDescent="0.25">
      <c r="A6510" t="s">
        <v>25972</v>
      </c>
      <c r="B6510" t="s">
        <v>25970</v>
      </c>
      <c r="C6510" t="s">
        <v>25971</v>
      </c>
      <c r="D6510" t="s">
        <v>748</v>
      </c>
      <c r="E6510" t="s">
        <v>1740</v>
      </c>
      <c r="F6510" t="s">
        <v>54</v>
      </c>
      <c r="G6510"/>
      <c r="H6510" t="s">
        <v>47434</v>
      </c>
      <c r="I6510" t="s">
        <v>53972</v>
      </c>
      <c r="J6510"/>
      <c r="K6510" t="s">
        <v>105</v>
      </c>
      <c r="L6510" s="119" t="str">
        <f t="shared" si="404"/>
        <v>NA</v>
      </c>
      <c r="M6510" s="119"/>
      <c r="N6510" s="120" t="str">
        <f t="shared" si="405"/>
        <v>NA</v>
      </c>
      <c r="O6510" s="120"/>
      <c r="P6510"/>
      <c r="Q6510"/>
      <c r="R6510"/>
      <c r="S6510"/>
      <c r="T6510"/>
      <c r="U6510" t="s">
        <v>9447</v>
      </c>
      <c r="V6510" t="s">
        <v>9445</v>
      </c>
      <c r="W6510" t="s">
        <v>9446</v>
      </c>
      <c r="X6510" t="s">
        <v>675</v>
      </c>
      <c r="Y6510" t="s">
        <v>3416</v>
      </c>
      <c r="Z6510" t="s">
        <v>54</v>
      </c>
      <c r="AA6510"/>
      <c r="AB6510" t="s">
        <v>46886</v>
      </c>
      <c r="AC6510" t="s">
        <v>52685</v>
      </c>
      <c r="AD6510"/>
      <c r="AE6510" t="s">
        <v>105</v>
      </c>
      <c r="AF6510" s="119" t="str">
        <f t="shared" si="406"/>
        <v>NA</v>
      </c>
      <c r="AG6510" s="119"/>
      <c r="AH6510" s="119"/>
      <c r="AI6510" s="119"/>
      <c r="AJ6510" s="119" t="str">
        <f t="shared" si="407"/>
        <v>NA</v>
      </c>
      <c r="AK6510" s="190"/>
      <c r="AL6510" s="191"/>
    </row>
    <row r="6511" spans="1:38" x14ac:dyDescent="0.25">
      <c r="A6511" t="s">
        <v>23964</v>
      </c>
      <c r="B6511" t="s">
        <v>23962</v>
      </c>
      <c r="C6511" t="s">
        <v>23963</v>
      </c>
      <c r="D6511" t="s">
        <v>748</v>
      </c>
      <c r="E6511" t="s">
        <v>1740</v>
      </c>
      <c r="F6511" t="s">
        <v>54</v>
      </c>
      <c r="G6511"/>
      <c r="H6511" t="s">
        <v>47434</v>
      </c>
      <c r="I6511" t="s">
        <v>53972</v>
      </c>
      <c r="J6511"/>
      <c r="K6511" t="s">
        <v>105</v>
      </c>
      <c r="L6511" s="119" t="str">
        <f t="shared" si="404"/>
        <v>NA</v>
      </c>
      <c r="M6511" s="119"/>
      <c r="N6511" s="120" t="str">
        <f t="shared" si="405"/>
        <v>NA</v>
      </c>
      <c r="O6511" s="120"/>
      <c r="P6511"/>
      <c r="Q6511"/>
      <c r="R6511"/>
      <c r="S6511"/>
      <c r="T6511"/>
      <c r="U6511" t="s">
        <v>9753</v>
      </c>
      <c r="V6511" t="s">
        <v>9751</v>
      </c>
      <c r="W6511" t="s">
        <v>9752</v>
      </c>
      <c r="X6511" t="s">
        <v>675</v>
      </c>
      <c r="Y6511" t="s">
        <v>3416</v>
      </c>
      <c r="Z6511" t="s">
        <v>54</v>
      </c>
      <c r="AA6511"/>
      <c r="AB6511" t="s">
        <v>46886</v>
      </c>
      <c r="AC6511" t="s">
        <v>52685</v>
      </c>
      <c r="AD6511"/>
      <c r="AE6511" t="s">
        <v>105</v>
      </c>
      <c r="AF6511" s="119" t="str">
        <f t="shared" si="406"/>
        <v>NA</v>
      </c>
      <c r="AG6511" s="119"/>
      <c r="AH6511" s="119"/>
      <c r="AI6511" s="119"/>
      <c r="AJ6511" s="119" t="str">
        <f t="shared" si="407"/>
        <v>NA</v>
      </c>
      <c r="AK6511" s="190"/>
      <c r="AL6511" s="191"/>
    </row>
    <row r="6512" spans="1:38" x14ac:dyDescent="0.25">
      <c r="A6512" t="s">
        <v>25530</v>
      </c>
      <c r="B6512" t="s">
        <v>25528</v>
      </c>
      <c r="C6512" t="s">
        <v>25529</v>
      </c>
      <c r="D6512" t="s">
        <v>748</v>
      </c>
      <c r="E6512" t="s">
        <v>1740</v>
      </c>
      <c r="F6512" t="s">
        <v>54</v>
      </c>
      <c r="G6512"/>
      <c r="H6512" t="s">
        <v>47434</v>
      </c>
      <c r="I6512" t="s">
        <v>53972</v>
      </c>
      <c r="J6512" t="s">
        <v>25531</v>
      </c>
      <c r="K6512" t="s">
        <v>105</v>
      </c>
      <c r="L6512" s="119" t="str">
        <f t="shared" si="404"/>
        <v>NA</v>
      </c>
      <c r="M6512" s="119"/>
      <c r="N6512" s="120" t="str">
        <f t="shared" si="405"/>
        <v>NA</v>
      </c>
      <c r="O6512" s="120"/>
      <c r="P6512"/>
      <c r="Q6512"/>
      <c r="R6512"/>
      <c r="S6512"/>
      <c r="T6512"/>
      <c r="U6512" t="s">
        <v>10426</v>
      </c>
      <c r="V6512" t="s">
        <v>10424</v>
      </c>
      <c r="W6512" t="s">
        <v>10425</v>
      </c>
      <c r="X6512" t="s">
        <v>675</v>
      </c>
      <c r="Y6512" t="s">
        <v>3416</v>
      </c>
      <c r="Z6512" t="s">
        <v>54</v>
      </c>
      <c r="AA6512"/>
      <c r="AB6512" t="s">
        <v>46887</v>
      </c>
      <c r="AC6512" t="s">
        <v>52685</v>
      </c>
      <c r="AD6512"/>
      <c r="AE6512" t="s">
        <v>105</v>
      </c>
      <c r="AF6512" s="119" t="str">
        <f t="shared" si="406"/>
        <v>NA</v>
      </c>
      <c r="AG6512" s="119"/>
      <c r="AH6512" s="119"/>
      <c r="AI6512" s="119"/>
      <c r="AJ6512" s="119" t="str">
        <f t="shared" si="407"/>
        <v>NA</v>
      </c>
      <c r="AK6512" s="190"/>
      <c r="AL6512" s="191"/>
    </row>
    <row r="6513" spans="1:38" x14ac:dyDescent="0.25">
      <c r="A6513" t="s">
        <v>23928</v>
      </c>
      <c r="B6513" t="s">
        <v>23927</v>
      </c>
      <c r="C6513" t="s">
        <v>23916</v>
      </c>
      <c r="D6513" t="s">
        <v>748</v>
      </c>
      <c r="E6513" t="s">
        <v>5579</v>
      </c>
      <c r="F6513" t="s">
        <v>54</v>
      </c>
      <c r="G6513"/>
      <c r="H6513" t="s">
        <v>47435</v>
      </c>
      <c r="I6513" t="s">
        <v>53973</v>
      </c>
      <c r="J6513" t="s">
        <v>23929</v>
      </c>
      <c r="K6513" t="s">
        <v>105</v>
      </c>
      <c r="L6513" s="119" t="str">
        <f t="shared" si="404"/>
        <v>NA</v>
      </c>
      <c r="M6513" s="119"/>
      <c r="N6513" s="120" t="str">
        <f t="shared" si="405"/>
        <v>NA</v>
      </c>
      <c r="O6513" s="120"/>
      <c r="P6513"/>
      <c r="Q6513"/>
      <c r="R6513"/>
      <c r="S6513"/>
      <c r="T6513"/>
      <c r="U6513" t="s">
        <v>9467</v>
      </c>
      <c r="V6513" t="s">
        <v>9465</v>
      </c>
      <c r="W6513" t="s">
        <v>9466</v>
      </c>
      <c r="X6513" t="s">
        <v>675</v>
      </c>
      <c r="Y6513" t="s">
        <v>3416</v>
      </c>
      <c r="Z6513" t="s">
        <v>54</v>
      </c>
      <c r="AA6513"/>
      <c r="AB6513" t="s">
        <v>46886</v>
      </c>
      <c r="AC6513" t="s">
        <v>52685</v>
      </c>
      <c r="AD6513" t="s">
        <v>9467</v>
      </c>
      <c r="AE6513" t="s">
        <v>105</v>
      </c>
      <c r="AF6513" s="119" t="str">
        <f t="shared" si="406"/>
        <v>NA</v>
      </c>
      <c r="AG6513" s="119"/>
      <c r="AH6513" s="119"/>
      <c r="AI6513" s="119"/>
      <c r="AJ6513" s="119" t="str">
        <f t="shared" si="407"/>
        <v>NA</v>
      </c>
      <c r="AK6513" s="190"/>
      <c r="AL6513" s="191"/>
    </row>
    <row r="6514" spans="1:38" x14ac:dyDescent="0.25">
      <c r="A6514" t="s">
        <v>25406</v>
      </c>
      <c r="B6514" t="s">
        <v>25404</v>
      </c>
      <c r="C6514" t="s">
        <v>25405</v>
      </c>
      <c r="D6514" t="s">
        <v>748</v>
      </c>
      <c r="E6514" t="s">
        <v>25407</v>
      </c>
      <c r="F6514" t="s">
        <v>54</v>
      </c>
      <c r="G6514"/>
      <c r="H6514" t="s">
        <v>47436</v>
      </c>
      <c r="I6514" t="s">
        <v>53974</v>
      </c>
      <c r="J6514"/>
      <c r="K6514" t="s">
        <v>105</v>
      </c>
      <c r="L6514" s="119" t="str">
        <f t="shared" si="404"/>
        <v>NA</v>
      </c>
      <c r="M6514" s="119"/>
      <c r="N6514" s="120" t="str">
        <f t="shared" si="405"/>
        <v>NA</v>
      </c>
      <c r="O6514" s="120"/>
      <c r="P6514"/>
      <c r="Q6514"/>
      <c r="R6514"/>
      <c r="S6514"/>
      <c r="T6514"/>
      <c r="U6514" t="s">
        <v>9473</v>
      </c>
      <c r="V6514" t="s">
        <v>9471</v>
      </c>
      <c r="W6514" t="s">
        <v>9472</v>
      </c>
      <c r="X6514" t="s">
        <v>675</v>
      </c>
      <c r="Y6514" t="s">
        <v>3416</v>
      </c>
      <c r="Z6514" t="s">
        <v>54</v>
      </c>
      <c r="AA6514"/>
      <c r="AB6514" t="s">
        <v>46886</v>
      </c>
      <c r="AC6514" t="s">
        <v>52685</v>
      </c>
      <c r="AD6514" t="s">
        <v>9473</v>
      </c>
      <c r="AE6514" t="s">
        <v>105</v>
      </c>
      <c r="AF6514" s="119" t="str">
        <f t="shared" si="406"/>
        <v>NA</v>
      </c>
      <c r="AG6514" s="119"/>
      <c r="AH6514" s="119"/>
      <c r="AI6514" s="119"/>
      <c r="AJ6514" s="119" t="str">
        <f t="shared" si="407"/>
        <v>NA</v>
      </c>
      <c r="AK6514" s="190"/>
      <c r="AL6514" s="191"/>
    </row>
    <row r="6515" spans="1:38" x14ac:dyDescent="0.25">
      <c r="A6515" t="s">
        <v>24329</v>
      </c>
      <c r="B6515" t="s">
        <v>24327</v>
      </c>
      <c r="C6515" t="s">
        <v>24328</v>
      </c>
      <c r="D6515" t="s">
        <v>748</v>
      </c>
      <c r="E6515" t="s">
        <v>3093</v>
      </c>
      <c r="F6515" t="s">
        <v>54</v>
      </c>
      <c r="G6515"/>
      <c r="H6515" t="s">
        <v>47437</v>
      </c>
      <c r="I6515" t="s">
        <v>53975</v>
      </c>
      <c r="J6515" t="s">
        <v>24329</v>
      </c>
      <c r="K6515" t="s">
        <v>105</v>
      </c>
      <c r="L6515" s="119" t="str">
        <f t="shared" si="404"/>
        <v>NA</v>
      </c>
      <c r="M6515" s="119"/>
      <c r="N6515" s="120" t="str">
        <f t="shared" si="405"/>
        <v>NA</v>
      </c>
      <c r="O6515" s="120"/>
      <c r="P6515"/>
      <c r="Q6515"/>
      <c r="R6515"/>
      <c r="S6515"/>
      <c r="T6515"/>
      <c r="U6515" t="s">
        <v>7667</v>
      </c>
      <c r="V6515" t="s">
        <v>7665</v>
      </c>
      <c r="W6515" t="s">
        <v>7666</v>
      </c>
      <c r="X6515" t="s">
        <v>675</v>
      </c>
      <c r="Y6515" t="s">
        <v>3416</v>
      </c>
      <c r="Z6515" t="s">
        <v>54</v>
      </c>
      <c r="AA6515"/>
      <c r="AB6515" t="s">
        <v>46886</v>
      </c>
      <c r="AC6515" t="s">
        <v>52685</v>
      </c>
      <c r="AD6515"/>
      <c r="AE6515" t="s">
        <v>105</v>
      </c>
      <c r="AF6515" s="119" t="str">
        <f t="shared" si="406"/>
        <v>NA</v>
      </c>
      <c r="AG6515" s="119"/>
      <c r="AH6515" s="119"/>
      <c r="AI6515" s="119"/>
      <c r="AJ6515" s="119" t="str">
        <f t="shared" si="407"/>
        <v>NA</v>
      </c>
      <c r="AK6515" s="190"/>
      <c r="AL6515" s="191"/>
    </row>
    <row r="6516" spans="1:38" x14ac:dyDescent="0.25">
      <c r="A6516" t="s">
        <v>26024</v>
      </c>
      <c r="B6516" t="s">
        <v>26022</v>
      </c>
      <c r="C6516" t="s">
        <v>26023</v>
      </c>
      <c r="D6516" t="s">
        <v>748</v>
      </c>
      <c r="E6516" t="s">
        <v>2247</v>
      </c>
      <c r="F6516" t="s">
        <v>54</v>
      </c>
      <c r="G6516"/>
      <c r="H6516" t="s">
        <v>47438</v>
      </c>
      <c r="I6516" t="s">
        <v>53976</v>
      </c>
      <c r="J6516" t="s">
        <v>26025</v>
      </c>
      <c r="K6516" t="s">
        <v>105</v>
      </c>
      <c r="L6516" s="119" t="str">
        <f t="shared" si="404"/>
        <v>NA</v>
      </c>
      <c r="M6516" s="119"/>
      <c r="N6516" s="120" t="str">
        <f t="shared" si="405"/>
        <v>NA</v>
      </c>
      <c r="O6516" s="120"/>
      <c r="P6516"/>
      <c r="Q6516"/>
      <c r="R6516"/>
      <c r="S6516"/>
      <c r="T6516"/>
      <c r="U6516" t="s">
        <v>21748</v>
      </c>
      <c r="V6516" t="s">
        <v>21746</v>
      </c>
      <c r="W6516" t="s">
        <v>21747</v>
      </c>
      <c r="X6516" t="s">
        <v>675</v>
      </c>
      <c r="Y6516" t="s">
        <v>3416</v>
      </c>
      <c r="Z6516" t="s">
        <v>54</v>
      </c>
      <c r="AA6516"/>
      <c r="AB6516" t="s">
        <v>46887</v>
      </c>
      <c r="AC6516" t="s">
        <v>52685</v>
      </c>
      <c r="AD6516" t="s">
        <v>21749</v>
      </c>
      <c r="AE6516" t="s">
        <v>105</v>
      </c>
      <c r="AF6516" s="119" t="str">
        <f t="shared" si="406"/>
        <v>NA</v>
      </c>
      <c r="AG6516" s="119"/>
      <c r="AH6516" s="119"/>
      <c r="AI6516" s="119"/>
      <c r="AJ6516" s="119" t="str">
        <f t="shared" si="407"/>
        <v>NA</v>
      </c>
      <c r="AK6516" s="190"/>
      <c r="AL6516" s="191"/>
    </row>
    <row r="6517" spans="1:38" x14ac:dyDescent="0.25">
      <c r="A6517" t="s">
        <v>25201</v>
      </c>
      <c r="B6517" t="s">
        <v>25199</v>
      </c>
      <c r="C6517" t="s">
        <v>25200</v>
      </c>
      <c r="D6517" t="s">
        <v>748</v>
      </c>
      <c r="E6517" t="s">
        <v>13808</v>
      </c>
      <c r="F6517" t="s">
        <v>54</v>
      </c>
      <c r="G6517"/>
      <c r="H6517" t="s">
        <v>47439</v>
      </c>
      <c r="I6517" t="s">
        <v>53977</v>
      </c>
      <c r="J6517" t="s">
        <v>25201</v>
      </c>
      <c r="K6517" t="s">
        <v>105</v>
      </c>
      <c r="L6517" s="119" t="str">
        <f t="shared" si="404"/>
        <v>NA</v>
      </c>
      <c r="M6517" s="119"/>
      <c r="N6517" s="120" t="str">
        <f t="shared" si="405"/>
        <v>NA</v>
      </c>
      <c r="O6517" s="120"/>
      <c r="P6517"/>
      <c r="Q6517"/>
      <c r="R6517"/>
      <c r="S6517"/>
      <c r="T6517"/>
      <c r="U6517" t="s">
        <v>7591</v>
      </c>
      <c r="V6517" t="s">
        <v>7589</v>
      </c>
      <c r="W6517" t="s">
        <v>7590</v>
      </c>
      <c r="X6517" t="s">
        <v>675</v>
      </c>
      <c r="Y6517" t="s">
        <v>3416</v>
      </c>
      <c r="Z6517" t="s">
        <v>54</v>
      </c>
      <c r="AA6517"/>
      <c r="AB6517" t="s">
        <v>46887</v>
      </c>
      <c r="AC6517" t="s">
        <v>52685</v>
      </c>
      <c r="AD6517"/>
      <c r="AE6517" t="s">
        <v>105</v>
      </c>
      <c r="AF6517" s="119" t="str">
        <f t="shared" si="406"/>
        <v>NA</v>
      </c>
      <c r="AG6517" s="119"/>
      <c r="AH6517" s="119"/>
      <c r="AI6517" s="119"/>
      <c r="AJ6517" s="119" t="str">
        <f t="shared" si="407"/>
        <v>NA</v>
      </c>
      <c r="AK6517" s="190"/>
      <c r="AL6517" s="191"/>
    </row>
    <row r="6518" spans="1:38" x14ac:dyDescent="0.25">
      <c r="A6518" t="s">
        <v>24827</v>
      </c>
      <c r="B6518" t="s">
        <v>24825</v>
      </c>
      <c r="C6518" t="s">
        <v>24826</v>
      </c>
      <c r="D6518" t="s">
        <v>748</v>
      </c>
      <c r="E6518" t="s">
        <v>14869</v>
      </c>
      <c r="F6518" t="s">
        <v>54</v>
      </c>
      <c r="G6518"/>
      <c r="H6518" t="s">
        <v>47440</v>
      </c>
      <c r="I6518" t="s">
        <v>53978</v>
      </c>
      <c r="J6518" t="s">
        <v>24828</v>
      </c>
      <c r="K6518" t="s">
        <v>105</v>
      </c>
      <c r="L6518" s="119" t="str">
        <f t="shared" si="404"/>
        <v>NA</v>
      </c>
      <c r="M6518" s="119"/>
      <c r="N6518" s="120" t="str">
        <f t="shared" si="405"/>
        <v>NA</v>
      </c>
      <c r="O6518" s="120"/>
      <c r="P6518"/>
      <c r="Q6518"/>
      <c r="R6518"/>
      <c r="S6518"/>
      <c r="T6518"/>
      <c r="U6518" t="s">
        <v>20449</v>
      </c>
      <c r="V6518" t="s">
        <v>20447</v>
      </c>
      <c r="W6518" t="s">
        <v>20448</v>
      </c>
      <c r="X6518" t="s">
        <v>675</v>
      </c>
      <c r="Y6518" t="s">
        <v>20450</v>
      </c>
      <c r="Z6518" t="s">
        <v>54</v>
      </c>
      <c r="AA6518"/>
      <c r="AB6518" t="s">
        <v>46888</v>
      </c>
      <c r="AC6518" t="s">
        <v>53508</v>
      </c>
      <c r="AD6518"/>
      <c r="AE6518" t="s">
        <v>565</v>
      </c>
      <c r="AF6518" s="119" t="str">
        <f t="shared" si="406"/>
        <v>NA</v>
      </c>
      <c r="AG6518" s="119"/>
      <c r="AH6518" s="119"/>
      <c r="AI6518" s="119"/>
      <c r="AJ6518" s="119" t="str">
        <f t="shared" si="407"/>
        <v>NA</v>
      </c>
      <c r="AK6518" s="190"/>
      <c r="AL6518" s="191"/>
    </row>
    <row r="6519" spans="1:38" x14ac:dyDescent="0.25">
      <c r="A6519" t="s">
        <v>25672</v>
      </c>
      <c r="B6519" t="s">
        <v>25670</v>
      </c>
      <c r="C6519" t="s">
        <v>25671</v>
      </c>
      <c r="D6519" t="s">
        <v>748</v>
      </c>
      <c r="E6519" t="s">
        <v>2471</v>
      </c>
      <c r="F6519" t="s">
        <v>54</v>
      </c>
      <c r="G6519"/>
      <c r="H6519" t="s">
        <v>47441</v>
      </c>
      <c r="I6519" t="s">
        <v>53979</v>
      </c>
      <c r="J6519" t="s">
        <v>25673</v>
      </c>
      <c r="K6519" t="s">
        <v>105</v>
      </c>
      <c r="L6519" s="119" t="str">
        <f t="shared" si="404"/>
        <v>NA</v>
      </c>
      <c r="M6519" s="119"/>
      <c r="N6519" s="120" t="str">
        <f t="shared" si="405"/>
        <v>NA</v>
      </c>
      <c r="O6519" s="120"/>
      <c r="P6519"/>
      <c r="Q6519"/>
      <c r="R6519"/>
      <c r="S6519"/>
      <c r="T6519"/>
      <c r="U6519" t="s">
        <v>19872</v>
      </c>
      <c r="V6519" t="s">
        <v>19870</v>
      </c>
      <c r="W6519" t="s">
        <v>19871</v>
      </c>
      <c r="X6519" t="s">
        <v>675</v>
      </c>
      <c r="Y6519" t="s">
        <v>7716</v>
      </c>
      <c r="Z6519" t="s">
        <v>54</v>
      </c>
      <c r="AA6519"/>
      <c r="AB6519" t="s">
        <v>46889</v>
      </c>
      <c r="AC6519" t="s">
        <v>53509</v>
      </c>
      <c r="AD6519" t="s">
        <v>19872</v>
      </c>
      <c r="AE6519" t="s">
        <v>565</v>
      </c>
      <c r="AF6519" s="119" t="str">
        <f t="shared" si="406"/>
        <v>NA</v>
      </c>
      <c r="AG6519" s="119"/>
      <c r="AH6519" s="119"/>
      <c r="AI6519" s="119"/>
      <c r="AJ6519" s="119" t="str">
        <f t="shared" si="407"/>
        <v>NA</v>
      </c>
      <c r="AK6519" s="190"/>
      <c r="AL6519" s="191"/>
    </row>
    <row r="6520" spans="1:38" x14ac:dyDescent="0.25">
      <c r="A6520" t="s">
        <v>24674</v>
      </c>
      <c r="B6520" t="s">
        <v>24672</v>
      </c>
      <c r="C6520" t="s">
        <v>24673</v>
      </c>
      <c r="D6520" t="s">
        <v>748</v>
      </c>
      <c r="E6520" t="s">
        <v>2471</v>
      </c>
      <c r="F6520" t="s">
        <v>54</v>
      </c>
      <c r="G6520"/>
      <c r="H6520" t="s">
        <v>47441</v>
      </c>
      <c r="I6520" t="s">
        <v>53979</v>
      </c>
      <c r="J6520" t="s">
        <v>24674</v>
      </c>
      <c r="K6520" t="s">
        <v>105</v>
      </c>
      <c r="L6520" s="119" t="str">
        <f t="shared" si="404"/>
        <v>NA</v>
      </c>
      <c r="M6520" s="119"/>
      <c r="N6520" s="120" t="str">
        <f t="shared" si="405"/>
        <v>NA</v>
      </c>
      <c r="O6520" s="120"/>
      <c r="P6520"/>
      <c r="Q6520"/>
      <c r="R6520"/>
      <c r="S6520"/>
      <c r="T6520"/>
      <c r="U6520" t="s">
        <v>7715</v>
      </c>
      <c r="V6520" t="s">
        <v>7713</v>
      </c>
      <c r="W6520" t="s">
        <v>7714</v>
      </c>
      <c r="X6520" t="s">
        <v>675</v>
      </c>
      <c r="Y6520" t="s">
        <v>7716</v>
      </c>
      <c r="Z6520" t="s">
        <v>54</v>
      </c>
      <c r="AA6520"/>
      <c r="AB6520" t="s">
        <v>46890</v>
      </c>
      <c r="AC6520" t="s">
        <v>53509</v>
      </c>
      <c r="AD6520" t="s">
        <v>7717</v>
      </c>
      <c r="AE6520" t="s">
        <v>105</v>
      </c>
      <c r="AF6520" s="119" t="str">
        <f t="shared" si="406"/>
        <v>NA</v>
      </c>
      <c r="AG6520" s="119"/>
      <c r="AH6520" s="119"/>
      <c r="AI6520" s="119"/>
      <c r="AJ6520" s="119" t="str">
        <f t="shared" si="407"/>
        <v>NA</v>
      </c>
      <c r="AK6520" s="190"/>
      <c r="AL6520" s="191"/>
    </row>
    <row r="6521" spans="1:38" x14ac:dyDescent="0.25">
      <c r="A6521" t="s">
        <v>24273</v>
      </c>
      <c r="B6521" t="s">
        <v>24271</v>
      </c>
      <c r="C6521" t="s">
        <v>24272</v>
      </c>
      <c r="D6521" t="s">
        <v>748</v>
      </c>
      <c r="E6521" t="s">
        <v>2157</v>
      </c>
      <c r="F6521" t="s">
        <v>54</v>
      </c>
      <c r="G6521"/>
      <c r="H6521" t="s">
        <v>47442</v>
      </c>
      <c r="I6521" t="s">
        <v>53980</v>
      </c>
      <c r="J6521"/>
      <c r="K6521" t="s">
        <v>105</v>
      </c>
      <c r="L6521" s="119" t="str">
        <f t="shared" si="404"/>
        <v>NA</v>
      </c>
      <c r="M6521" s="119"/>
      <c r="N6521" s="120" t="str">
        <f t="shared" si="405"/>
        <v>NA</v>
      </c>
      <c r="O6521" s="120"/>
      <c r="P6521"/>
      <c r="Q6521"/>
      <c r="R6521"/>
      <c r="S6521"/>
      <c r="T6521"/>
      <c r="U6521" t="s">
        <v>21366</v>
      </c>
      <c r="V6521" t="s">
        <v>21364</v>
      </c>
      <c r="W6521" t="s">
        <v>21365</v>
      </c>
      <c r="X6521" t="s">
        <v>675</v>
      </c>
      <c r="Y6521" t="s">
        <v>7716</v>
      </c>
      <c r="Z6521" t="s">
        <v>54</v>
      </c>
      <c r="AA6521"/>
      <c r="AB6521" t="s">
        <v>46891</v>
      </c>
      <c r="AC6521" t="s">
        <v>53509</v>
      </c>
      <c r="AD6521" t="s">
        <v>21367</v>
      </c>
      <c r="AE6521" t="s">
        <v>105</v>
      </c>
      <c r="AF6521" s="119" t="str">
        <f t="shared" si="406"/>
        <v>NA</v>
      </c>
      <c r="AG6521" s="119"/>
      <c r="AH6521" s="119"/>
      <c r="AI6521" s="119"/>
      <c r="AJ6521" s="119" t="str">
        <f t="shared" si="407"/>
        <v>NA</v>
      </c>
      <c r="AK6521" s="190"/>
      <c r="AL6521" s="191"/>
    </row>
    <row r="6522" spans="1:38" x14ac:dyDescent="0.25">
      <c r="A6522" t="s">
        <v>25514</v>
      </c>
      <c r="B6522" t="s">
        <v>25512</v>
      </c>
      <c r="C6522" t="s">
        <v>25513</v>
      </c>
      <c r="D6522" t="s">
        <v>748</v>
      </c>
      <c r="E6522" t="s">
        <v>2157</v>
      </c>
      <c r="F6522" t="s">
        <v>54</v>
      </c>
      <c r="G6522"/>
      <c r="H6522" t="s">
        <v>47442</v>
      </c>
      <c r="I6522" t="s">
        <v>53980</v>
      </c>
      <c r="J6522" t="s">
        <v>25515</v>
      </c>
      <c r="K6522" t="s">
        <v>105</v>
      </c>
      <c r="L6522" s="119" t="str">
        <f t="shared" si="404"/>
        <v>NA</v>
      </c>
      <c r="M6522" s="119"/>
      <c r="N6522" s="120" t="str">
        <f t="shared" si="405"/>
        <v>NA</v>
      </c>
      <c r="O6522" s="120"/>
      <c r="P6522"/>
      <c r="Q6522"/>
      <c r="R6522"/>
      <c r="S6522"/>
      <c r="T6522"/>
      <c r="U6522" t="s">
        <v>15788</v>
      </c>
      <c r="V6522" t="s">
        <v>15786</v>
      </c>
      <c r="W6522" t="s">
        <v>15787</v>
      </c>
      <c r="X6522" t="s">
        <v>675</v>
      </c>
      <c r="Y6522" t="s">
        <v>15789</v>
      </c>
      <c r="Z6522" t="s">
        <v>54</v>
      </c>
      <c r="AA6522"/>
      <c r="AB6522" t="s">
        <v>46892</v>
      </c>
      <c r="AC6522" t="s">
        <v>53510</v>
      </c>
      <c r="AD6522" t="s">
        <v>15788</v>
      </c>
      <c r="AE6522" t="s">
        <v>565</v>
      </c>
      <c r="AF6522" s="119" t="str">
        <f t="shared" si="406"/>
        <v>NA</v>
      </c>
      <c r="AG6522" s="119"/>
      <c r="AH6522" s="119"/>
      <c r="AI6522" s="119"/>
      <c r="AJ6522" s="119" t="str">
        <f t="shared" si="407"/>
        <v>NA</v>
      </c>
      <c r="AK6522" s="190"/>
      <c r="AL6522" s="191"/>
    </row>
    <row r="6523" spans="1:38" x14ac:dyDescent="0.25">
      <c r="A6523" t="s">
        <v>25920</v>
      </c>
      <c r="B6523" t="s">
        <v>25918</v>
      </c>
      <c r="C6523" t="s">
        <v>25919</v>
      </c>
      <c r="D6523" t="s">
        <v>748</v>
      </c>
      <c r="E6523" t="s">
        <v>2423</v>
      </c>
      <c r="F6523" t="s">
        <v>54</v>
      </c>
      <c r="G6523"/>
      <c r="H6523" t="s">
        <v>47443</v>
      </c>
      <c r="I6523" t="s">
        <v>53981</v>
      </c>
      <c r="J6523"/>
      <c r="K6523" t="s">
        <v>105</v>
      </c>
      <c r="L6523" s="119" t="str">
        <f t="shared" si="404"/>
        <v>NA</v>
      </c>
      <c r="M6523" s="119"/>
      <c r="N6523" s="120" t="str">
        <f t="shared" si="405"/>
        <v>NA</v>
      </c>
      <c r="O6523" s="120"/>
      <c r="P6523"/>
      <c r="Q6523"/>
      <c r="R6523"/>
      <c r="S6523"/>
      <c r="T6523"/>
      <c r="U6523" t="s">
        <v>19826</v>
      </c>
      <c r="V6523" t="s">
        <v>19824</v>
      </c>
      <c r="W6523" t="s">
        <v>19825</v>
      </c>
      <c r="X6523" t="s">
        <v>675</v>
      </c>
      <c r="Y6523" t="s">
        <v>7298</v>
      </c>
      <c r="Z6523" t="s">
        <v>54</v>
      </c>
      <c r="AA6523"/>
      <c r="AB6523" t="s">
        <v>46893</v>
      </c>
      <c r="AC6523" t="s">
        <v>53511</v>
      </c>
      <c r="AD6523" t="s">
        <v>19826</v>
      </c>
      <c r="AE6523" t="s">
        <v>565</v>
      </c>
      <c r="AF6523" s="119" t="str">
        <f t="shared" si="406"/>
        <v>NA</v>
      </c>
      <c r="AG6523" s="119"/>
      <c r="AH6523" s="119"/>
      <c r="AI6523" s="119"/>
      <c r="AJ6523" s="119" t="str">
        <f t="shared" si="407"/>
        <v>NA</v>
      </c>
      <c r="AK6523" s="190"/>
      <c r="AL6523" s="191"/>
    </row>
    <row r="6524" spans="1:38" x14ac:dyDescent="0.25">
      <c r="A6524" t="s">
        <v>24357</v>
      </c>
      <c r="B6524" t="s">
        <v>24355</v>
      </c>
      <c r="C6524" t="s">
        <v>24356</v>
      </c>
      <c r="D6524" t="s">
        <v>748</v>
      </c>
      <c r="E6524" t="s">
        <v>498</v>
      </c>
      <c r="F6524" t="s">
        <v>54</v>
      </c>
      <c r="G6524"/>
      <c r="H6524" t="s">
        <v>47444</v>
      </c>
      <c r="I6524" t="s">
        <v>53982</v>
      </c>
      <c r="J6524" t="s">
        <v>24358</v>
      </c>
      <c r="K6524" t="s">
        <v>105</v>
      </c>
      <c r="L6524" s="119" t="str">
        <f t="shared" si="404"/>
        <v>NA</v>
      </c>
      <c r="M6524" s="119"/>
      <c r="N6524" s="120" t="str">
        <f t="shared" si="405"/>
        <v>NA</v>
      </c>
      <c r="O6524" s="120"/>
      <c r="P6524"/>
      <c r="Q6524"/>
      <c r="R6524"/>
      <c r="S6524"/>
      <c r="T6524"/>
      <c r="U6524" t="s">
        <v>11916</v>
      </c>
      <c r="V6524" t="s">
        <v>11915</v>
      </c>
      <c r="W6524" t="s">
        <v>10851</v>
      </c>
      <c r="X6524" t="s">
        <v>675</v>
      </c>
      <c r="Y6524" t="s">
        <v>7298</v>
      </c>
      <c r="Z6524" t="s">
        <v>54</v>
      </c>
      <c r="AA6524"/>
      <c r="AB6524" t="s">
        <v>46894</v>
      </c>
      <c r="AC6524" t="s">
        <v>53511</v>
      </c>
      <c r="AD6524" t="s">
        <v>11916</v>
      </c>
      <c r="AE6524" t="s">
        <v>565</v>
      </c>
      <c r="AF6524" s="119" t="str">
        <f t="shared" si="406"/>
        <v>NA</v>
      </c>
      <c r="AG6524" s="119"/>
      <c r="AH6524" s="119"/>
      <c r="AI6524" s="119"/>
      <c r="AJ6524" s="119" t="str">
        <f t="shared" si="407"/>
        <v>NA</v>
      </c>
      <c r="AK6524" s="190"/>
      <c r="AL6524" s="191"/>
    </row>
    <row r="6525" spans="1:38" x14ac:dyDescent="0.25">
      <c r="A6525" t="s">
        <v>24855</v>
      </c>
      <c r="B6525" t="s">
        <v>24853</v>
      </c>
      <c r="C6525" t="s">
        <v>24854</v>
      </c>
      <c r="D6525" t="s">
        <v>748</v>
      </c>
      <c r="E6525" t="s">
        <v>498</v>
      </c>
      <c r="F6525" t="s">
        <v>54</v>
      </c>
      <c r="G6525"/>
      <c r="H6525" t="s">
        <v>47444</v>
      </c>
      <c r="I6525" t="s">
        <v>53982</v>
      </c>
      <c r="J6525" t="s">
        <v>24856</v>
      </c>
      <c r="K6525" t="s">
        <v>105</v>
      </c>
      <c r="L6525" s="119" t="str">
        <f t="shared" si="404"/>
        <v>NA</v>
      </c>
      <c r="M6525" s="119"/>
      <c r="N6525" s="120" t="str">
        <f t="shared" si="405"/>
        <v>NA</v>
      </c>
      <c r="O6525" s="120"/>
      <c r="P6525"/>
      <c r="Q6525"/>
      <c r="R6525"/>
      <c r="S6525"/>
      <c r="T6525"/>
      <c r="U6525" t="s">
        <v>8964</v>
      </c>
      <c r="V6525" t="s">
        <v>8962</v>
      </c>
      <c r="W6525" t="s">
        <v>8963</v>
      </c>
      <c r="X6525" t="s">
        <v>675</v>
      </c>
      <c r="Y6525" t="s">
        <v>7298</v>
      </c>
      <c r="Z6525" t="s">
        <v>54</v>
      </c>
      <c r="AA6525"/>
      <c r="AB6525" t="s">
        <v>46895</v>
      </c>
      <c r="AC6525" t="s">
        <v>53511</v>
      </c>
      <c r="AD6525" t="s">
        <v>8964</v>
      </c>
      <c r="AE6525" t="s">
        <v>105</v>
      </c>
      <c r="AF6525" s="119" t="str">
        <f t="shared" si="406"/>
        <v>NA</v>
      </c>
      <c r="AG6525" s="119"/>
      <c r="AH6525" s="119"/>
      <c r="AI6525" s="119"/>
      <c r="AJ6525" s="119" t="str">
        <f t="shared" si="407"/>
        <v>NA</v>
      </c>
      <c r="AK6525" s="190"/>
      <c r="AL6525" s="191"/>
    </row>
    <row r="6526" spans="1:38" x14ac:dyDescent="0.25">
      <c r="A6526" t="s">
        <v>24067</v>
      </c>
      <c r="B6526" t="s">
        <v>24065</v>
      </c>
      <c r="C6526" t="s">
        <v>24066</v>
      </c>
      <c r="D6526" t="s">
        <v>748</v>
      </c>
      <c r="E6526" t="s">
        <v>498</v>
      </c>
      <c r="F6526" t="s">
        <v>54</v>
      </c>
      <c r="G6526"/>
      <c r="H6526" t="s">
        <v>47444</v>
      </c>
      <c r="I6526" t="s">
        <v>53982</v>
      </c>
      <c r="J6526" t="s">
        <v>24067</v>
      </c>
      <c r="K6526" t="s">
        <v>105</v>
      </c>
      <c r="L6526" s="119" t="str">
        <f t="shared" si="404"/>
        <v>NA</v>
      </c>
      <c r="M6526" s="119"/>
      <c r="N6526" s="120" t="str">
        <f t="shared" si="405"/>
        <v>NA</v>
      </c>
      <c r="O6526" s="120"/>
      <c r="P6526"/>
      <c r="Q6526"/>
      <c r="R6526"/>
      <c r="S6526"/>
      <c r="T6526"/>
      <c r="U6526" t="s">
        <v>9641</v>
      </c>
      <c r="V6526" t="s">
        <v>9639</v>
      </c>
      <c r="W6526" t="s">
        <v>9640</v>
      </c>
      <c r="X6526" t="s">
        <v>675</v>
      </c>
      <c r="Y6526" t="s">
        <v>7298</v>
      </c>
      <c r="Z6526" t="s">
        <v>54</v>
      </c>
      <c r="AA6526"/>
      <c r="AB6526" t="s">
        <v>46895</v>
      </c>
      <c r="AC6526" t="s">
        <v>53511</v>
      </c>
      <c r="AD6526" t="s">
        <v>9642</v>
      </c>
      <c r="AE6526" t="s">
        <v>105</v>
      </c>
      <c r="AF6526" s="119" t="str">
        <f t="shared" si="406"/>
        <v>NA</v>
      </c>
      <c r="AG6526" s="119"/>
      <c r="AH6526" s="119"/>
      <c r="AI6526" s="119"/>
      <c r="AJ6526" s="119" t="str">
        <f t="shared" si="407"/>
        <v>NA</v>
      </c>
      <c r="AK6526" s="190"/>
      <c r="AL6526" s="191"/>
    </row>
    <row r="6527" spans="1:38" x14ac:dyDescent="0.25">
      <c r="A6527" t="s">
        <v>26886</v>
      </c>
      <c r="B6527" t="s">
        <v>26884</v>
      </c>
      <c r="C6527" t="s">
        <v>26885</v>
      </c>
      <c r="D6527" t="s">
        <v>748</v>
      </c>
      <c r="E6527" t="s">
        <v>498</v>
      </c>
      <c r="F6527" t="s">
        <v>54</v>
      </c>
      <c r="G6527"/>
      <c r="H6527" t="s">
        <v>47444</v>
      </c>
      <c r="I6527" t="s">
        <v>53982</v>
      </c>
      <c r="J6527" t="s">
        <v>26886</v>
      </c>
      <c r="K6527" t="s">
        <v>105</v>
      </c>
      <c r="L6527" s="119" t="str">
        <f t="shared" si="404"/>
        <v>NA</v>
      </c>
      <c r="M6527" s="119"/>
      <c r="N6527" s="120" t="str">
        <f t="shared" si="405"/>
        <v>NA</v>
      </c>
      <c r="O6527" s="120"/>
      <c r="P6527"/>
      <c r="Q6527"/>
      <c r="R6527"/>
      <c r="S6527"/>
      <c r="T6527"/>
      <c r="U6527" t="s">
        <v>9293</v>
      </c>
      <c r="V6527" t="s">
        <v>9291</v>
      </c>
      <c r="W6527" t="s">
        <v>9292</v>
      </c>
      <c r="X6527" t="s">
        <v>675</v>
      </c>
      <c r="Y6527" t="s">
        <v>7298</v>
      </c>
      <c r="Z6527" t="s">
        <v>54</v>
      </c>
      <c r="AA6527"/>
      <c r="AB6527" t="s">
        <v>46895</v>
      </c>
      <c r="AC6527" t="s">
        <v>53511</v>
      </c>
      <c r="AD6527"/>
      <c r="AE6527" t="s">
        <v>105</v>
      </c>
      <c r="AF6527" s="119" t="str">
        <f t="shared" si="406"/>
        <v>NA</v>
      </c>
      <c r="AG6527" s="119"/>
      <c r="AH6527" s="119"/>
      <c r="AI6527" s="119"/>
      <c r="AJ6527" s="119" t="str">
        <f t="shared" si="407"/>
        <v>NA</v>
      </c>
      <c r="AK6527" s="190"/>
      <c r="AL6527" s="191"/>
    </row>
    <row r="6528" spans="1:38" x14ac:dyDescent="0.25">
      <c r="A6528" t="s">
        <v>26175</v>
      </c>
      <c r="B6528" t="s">
        <v>26173</v>
      </c>
      <c r="C6528" t="s">
        <v>26174</v>
      </c>
      <c r="D6528" t="s">
        <v>748</v>
      </c>
      <c r="E6528" t="s">
        <v>4558</v>
      </c>
      <c r="F6528" t="s">
        <v>54</v>
      </c>
      <c r="G6528"/>
      <c r="H6528" t="s">
        <v>47445</v>
      </c>
      <c r="I6528" t="s">
        <v>53983</v>
      </c>
      <c r="J6528" t="s">
        <v>26176</v>
      </c>
      <c r="K6528" t="s">
        <v>105</v>
      </c>
      <c r="L6528" s="119" t="str">
        <f t="shared" si="404"/>
        <v>NA</v>
      </c>
      <c r="M6528" s="119"/>
      <c r="N6528" s="120" t="str">
        <f t="shared" si="405"/>
        <v>NA</v>
      </c>
      <c r="O6528" s="120"/>
      <c r="P6528"/>
      <c r="Q6528"/>
      <c r="R6528"/>
      <c r="S6528"/>
      <c r="T6528"/>
      <c r="U6528" t="s">
        <v>9242</v>
      </c>
      <c r="V6528" t="s">
        <v>9240</v>
      </c>
      <c r="W6528" t="s">
        <v>9241</v>
      </c>
      <c r="X6528" t="s">
        <v>675</v>
      </c>
      <c r="Y6528" t="s">
        <v>7298</v>
      </c>
      <c r="Z6528" t="s">
        <v>54</v>
      </c>
      <c r="AA6528"/>
      <c r="AB6528" t="s">
        <v>46895</v>
      </c>
      <c r="AC6528" t="s">
        <v>53511</v>
      </c>
      <c r="AD6528"/>
      <c r="AE6528" t="s">
        <v>105</v>
      </c>
      <c r="AF6528" s="119" t="str">
        <f t="shared" si="406"/>
        <v>NA</v>
      </c>
      <c r="AG6528" s="119"/>
      <c r="AH6528" s="119"/>
      <c r="AI6528" s="119"/>
      <c r="AJ6528" s="119" t="str">
        <f t="shared" si="407"/>
        <v>NA</v>
      </c>
      <c r="AK6528" s="190"/>
      <c r="AL6528" s="191"/>
    </row>
    <row r="6529" spans="1:38" x14ac:dyDescent="0.25">
      <c r="A6529" t="s">
        <v>26178</v>
      </c>
      <c r="B6529" t="s">
        <v>26177</v>
      </c>
      <c r="C6529" t="s">
        <v>26174</v>
      </c>
      <c r="D6529" t="s">
        <v>748</v>
      </c>
      <c r="E6529" t="s">
        <v>4558</v>
      </c>
      <c r="F6529" t="s">
        <v>54</v>
      </c>
      <c r="G6529"/>
      <c r="H6529" t="s">
        <v>47445</v>
      </c>
      <c r="I6529" t="s">
        <v>53983</v>
      </c>
      <c r="J6529" t="s">
        <v>26178</v>
      </c>
      <c r="K6529" t="s">
        <v>105</v>
      </c>
      <c r="L6529" s="119" t="str">
        <f t="shared" si="404"/>
        <v>NA</v>
      </c>
      <c r="M6529" s="119"/>
      <c r="N6529" s="120" t="str">
        <f t="shared" si="405"/>
        <v>NA</v>
      </c>
      <c r="O6529" s="120"/>
      <c r="P6529"/>
      <c r="Q6529"/>
      <c r="R6529"/>
      <c r="S6529"/>
      <c r="T6529"/>
      <c r="U6529" t="s">
        <v>20841</v>
      </c>
      <c r="V6529" t="s">
        <v>20839</v>
      </c>
      <c r="W6529" t="s">
        <v>20840</v>
      </c>
      <c r="X6529" t="s">
        <v>675</v>
      </c>
      <c r="Y6529" t="s">
        <v>7298</v>
      </c>
      <c r="Z6529" t="s">
        <v>54</v>
      </c>
      <c r="AA6529"/>
      <c r="AB6529" t="s">
        <v>46896</v>
      </c>
      <c r="AC6529" t="s">
        <v>53511</v>
      </c>
      <c r="AD6529"/>
      <c r="AE6529" t="s">
        <v>105</v>
      </c>
      <c r="AF6529" s="119" t="str">
        <f t="shared" si="406"/>
        <v>NA</v>
      </c>
      <c r="AG6529" s="119"/>
      <c r="AH6529" s="119"/>
      <c r="AI6529" s="119"/>
      <c r="AJ6529" s="119" t="str">
        <f t="shared" si="407"/>
        <v>NA</v>
      </c>
      <c r="AK6529" s="190"/>
      <c r="AL6529" s="191"/>
    </row>
    <row r="6530" spans="1:38" x14ac:dyDescent="0.25">
      <c r="A6530" t="s">
        <v>24360</v>
      </c>
      <c r="B6530" t="s">
        <v>24359</v>
      </c>
      <c r="C6530" t="s">
        <v>24356</v>
      </c>
      <c r="D6530" t="s">
        <v>748</v>
      </c>
      <c r="E6530" t="s">
        <v>4558</v>
      </c>
      <c r="F6530" t="s">
        <v>54</v>
      </c>
      <c r="G6530"/>
      <c r="H6530" t="s">
        <v>47445</v>
      </c>
      <c r="I6530" t="s">
        <v>53983</v>
      </c>
      <c r="J6530" t="s">
        <v>24360</v>
      </c>
      <c r="K6530" t="s">
        <v>105</v>
      </c>
      <c r="L6530" s="119" t="str">
        <f t="shared" si="404"/>
        <v>NA</v>
      </c>
      <c r="M6530" s="119"/>
      <c r="N6530" s="120" t="str">
        <f t="shared" si="405"/>
        <v>NA</v>
      </c>
      <c r="O6530" s="120"/>
      <c r="P6530"/>
      <c r="Q6530"/>
      <c r="R6530"/>
      <c r="S6530"/>
      <c r="T6530"/>
      <c r="U6530" t="s">
        <v>7297</v>
      </c>
      <c r="V6530" t="s">
        <v>7295</v>
      </c>
      <c r="W6530" t="s">
        <v>7296</v>
      </c>
      <c r="X6530" t="s">
        <v>675</v>
      </c>
      <c r="Y6530" t="s">
        <v>7298</v>
      </c>
      <c r="Z6530" t="s">
        <v>54</v>
      </c>
      <c r="AA6530"/>
      <c r="AB6530" t="s">
        <v>46896</v>
      </c>
      <c r="AC6530" t="s">
        <v>53511</v>
      </c>
      <c r="AD6530" t="s">
        <v>7299</v>
      </c>
      <c r="AE6530" t="s">
        <v>105</v>
      </c>
      <c r="AF6530" s="119" t="str">
        <f t="shared" si="406"/>
        <v>NA</v>
      </c>
      <c r="AG6530" s="119"/>
      <c r="AH6530" s="119"/>
      <c r="AI6530" s="119"/>
      <c r="AJ6530" s="119" t="str">
        <f t="shared" si="407"/>
        <v>NA</v>
      </c>
      <c r="AK6530" s="190"/>
      <c r="AL6530" s="191"/>
    </row>
    <row r="6531" spans="1:38" x14ac:dyDescent="0.25">
      <c r="A6531" t="s">
        <v>26086</v>
      </c>
      <c r="B6531" t="s">
        <v>26084</v>
      </c>
      <c r="C6531" t="s">
        <v>26085</v>
      </c>
      <c r="D6531" t="s">
        <v>748</v>
      </c>
      <c r="E6531" t="s">
        <v>4558</v>
      </c>
      <c r="F6531" t="s">
        <v>54</v>
      </c>
      <c r="G6531"/>
      <c r="H6531" t="s">
        <v>47445</v>
      </c>
      <c r="I6531" t="s">
        <v>53983</v>
      </c>
      <c r="J6531" t="s">
        <v>26086</v>
      </c>
      <c r="K6531" t="s">
        <v>105</v>
      </c>
      <c r="L6531" s="119" t="str">
        <f t="shared" ref="L6531:L6594" si="408">IF($Q$1&lt;&gt;"",IF(ISNUMBER(SEARCH("*"&amp;$Q$1&amp;"*", A6531)),A6531, IF(ISNUMBER(SEARCH("*"&amp;$Q$1&amp;"*", H6531)),A6531, IF(ISNUMBER(SEARCH("*"&amp;$Q$1&amp;"*", G6531)),A6531, IF(ISNUMBER(SEARCH("*"&amp;$Q$1&amp;"*", J6531)),A6531,  IF(ISNUMBER(SEARCH("*"&amp;$Q$1&amp;"*", E6531)),A6531, "NA"))))),"NA")</f>
        <v>NA</v>
      </c>
      <c r="M6531" s="119"/>
      <c r="N6531" s="120" t="str">
        <f t="shared" ref="N6531:N6594" si="409">IF($Q$11=1,IF(ISNUMBER(SEARCH($T$11,C6531)),A6531,"NA"),"NA")</f>
        <v>NA</v>
      </c>
      <c r="O6531" s="120"/>
      <c r="P6531"/>
      <c r="Q6531"/>
      <c r="R6531"/>
      <c r="S6531"/>
      <c r="T6531"/>
      <c r="U6531" t="s">
        <v>19928</v>
      </c>
      <c r="V6531" t="s">
        <v>19926</v>
      </c>
      <c r="W6531" t="s">
        <v>19927</v>
      </c>
      <c r="X6531" t="s">
        <v>675</v>
      </c>
      <c r="Y6531" t="s">
        <v>19929</v>
      </c>
      <c r="Z6531" t="s">
        <v>54</v>
      </c>
      <c r="AA6531"/>
      <c r="AB6531" t="s">
        <v>46897</v>
      </c>
      <c r="AC6531" t="s">
        <v>53512</v>
      </c>
      <c r="AD6531" t="s">
        <v>19930</v>
      </c>
      <c r="AE6531" t="s">
        <v>565</v>
      </c>
      <c r="AF6531" s="119" t="str">
        <f t="shared" ref="AF6531:AF6594" si="410">IF($Q$6&lt;&gt;"",IF(ISNUMBER(SEARCH($Q$6, W6531)),U6531, "NA"),"NA")</f>
        <v>NA</v>
      </c>
      <c r="AG6531" s="119"/>
      <c r="AH6531" s="119"/>
      <c r="AI6531" s="119"/>
      <c r="AJ6531" s="119" t="str">
        <f t="shared" ref="AJ6531:AJ6594" si="411">IF($Q$5&lt;&gt;"",IF(ISNUMBER(SEARCH($Q$5, U6531&amp;" "&amp;Y6531&amp;" "&amp;AA6531&amp;" "&amp;AB6531&amp;" "&amp;AD6531)),U6531, "NA"),"NA")</f>
        <v>NA</v>
      </c>
      <c r="AK6531" s="190"/>
      <c r="AL6531" s="191"/>
    </row>
    <row r="6532" spans="1:38" x14ac:dyDescent="0.25">
      <c r="A6532" t="s">
        <v>26563</v>
      </c>
      <c r="B6532" t="s">
        <v>26561</v>
      </c>
      <c r="C6532" t="s">
        <v>26562</v>
      </c>
      <c r="D6532" t="s">
        <v>748</v>
      </c>
      <c r="E6532" t="s">
        <v>14260</v>
      </c>
      <c r="F6532" t="s">
        <v>54</v>
      </c>
      <c r="G6532"/>
      <c r="H6532" t="s">
        <v>47446</v>
      </c>
      <c r="I6532" t="s">
        <v>53984</v>
      </c>
      <c r="J6532" t="s">
        <v>26564</v>
      </c>
      <c r="K6532" t="s">
        <v>105</v>
      </c>
      <c r="L6532" s="119" t="str">
        <f t="shared" si="408"/>
        <v>NA</v>
      </c>
      <c r="M6532" s="119"/>
      <c r="N6532" s="120" t="str">
        <f t="shared" si="409"/>
        <v>NA</v>
      </c>
      <c r="O6532" s="120"/>
      <c r="P6532"/>
      <c r="Q6532"/>
      <c r="R6532"/>
      <c r="S6532"/>
      <c r="T6532"/>
      <c r="U6532" t="s">
        <v>18625</v>
      </c>
      <c r="V6532" t="s">
        <v>18623</v>
      </c>
      <c r="W6532" t="s">
        <v>18624</v>
      </c>
      <c r="X6532" t="s">
        <v>675</v>
      </c>
      <c r="Y6532" t="s">
        <v>18626</v>
      </c>
      <c r="Z6532" t="s">
        <v>54</v>
      </c>
      <c r="AA6532"/>
      <c r="AB6532" t="s">
        <v>46898</v>
      </c>
      <c r="AC6532" t="s">
        <v>53513</v>
      </c>
      <c r="AD6532" t="s">
        <v>18627</v>
      </c>
      <c r="AE6532" t="s">
        <v>565</v>
      </c>
      <c r="AF6532" s="119" t="str">
        <f t="shared" si="410"/>
        <v>NA</v>
      </c>
      <c r="AG6532" s="119"/>
      <c r="AH6532" s="119"/>
      <c r="AI6532" s="119"/>
      <c r="AJ6532" s="119" t="str">
        <f t="shared" si="411"/>
        <v>NA</v>
      </c>
      <c r="AK6532" s="190"/>
      <c r="AL6532" s="191"/>
    </row>
    <row r="6533" spans="1:38" x14ac:dyDescent="0.25">
      <c r="A6533" t="s">
        <v>24002</v>
      </c>
      <c r="B6533" t="s">
        <v>24000</v>
      </c>
      <c r="C6533" t="s">
        <v>24001</v>
      </c>
      <c r="D6533" t="s">
        <v>748</v>
      </c>
      <c r="E6533" t="s">
        <v>1900</v>
      </c>
      <c r="F6533" t="s">
        <v>54</v>
      </c>
      <c r="G6533"/>
      <c r="H6533" t="s">
        <v>47447</v>
      </c>
      <c r="I6533" t="s">
        <v>53985</v>
      </c>
      <c r="J6533"/>
      <c r="K6533" t="s">
        <v>105</v>
      </c>
      <c r="L6533" s="119" t="str">
        <f t="shared" si="408"/>
        <v>NA</v>
      </c>
      <c r="M6533" s="119"/>
      <c r="N6533" s="120" t="str">
        <f t="shared" si="409"/>
        <v>NA</v>
      </c>
      <c r="O6533" s="120"/>
      <c r="P6533"/>
      <c r="Q6533"/>
      <c r="R6533"/>
      <c r="S6533"/>
      <c r="T6533"/>
      <c r="U6533" t="s">
        <v>22601</v>
      </c>
      <c r="V6533" t="s">
        <v>22600</v>
      </c>
      <c r="W6533" t="s">
        <v>10700</v>
      </c>
      <c r="X6533" t="s">
        <v>675</v>
      </c>
      <c r="Y6533" t="s">
        <v>22602</v>
      </c>
      <c r="Z6533" t="s">
        <v>54</v>
      </c>
      <c r="AA6533"/>
      <c r="AB6533" t="s">
        <v>46899</v>
      </c>
      <c r="AC6533" t="s">
        <v>53514</v>
      </c>
      <c r="AD6533" t="s">
        <v>22603</v>
      </c>
      <c r="AE6533" t="s">
        <v>565</v>
      </c>
      <c r="AF6533" s="119" t="str">
        <f t="shared" si="410"/>
        <v>NA</v>
      </c>
      <c r="AG6533" s="119"/>
      <c r="AH6533" s="119"/>
      <c r="AI6533" s="119"/>
      <c r="AJ6533" s="119" t="str">
        <f t="shared" si="411"/>
        <v>NA</v>
      </c>
      <c r="AK6533" s="190"/>
      <c r="AL6533" s="191"/>
    </row>
    <row r="6534" spans="1:38" x14ac:dyDescent="0.25">
      <c r="A6534" t="s">
        <v>25787</v>
      </c>
      <c r="B6534" t="s">
        <v>25785</v>
      </c>
      <c r="C6534" t="s">
        <v>25786</v>
      </c>
      <c r="D6534" t="s">
        <v>748</v>
      </c>
      <c r="E6534" t="s">
        <v>229</v>
      </c>
      <c r="F6534" t="s">
        <v>54</v>
      </c>
      <c r="G6534"/>
      <c r="H6534" t="s">
        <v>49674</v>
      </c>
      <c r="I6534" t="s">
        <v>53986</v>
      </c>
      <c r="J6534" t="s">
        <v>25788</v>
      </c>
      <c r="K6534" t="s">
        <v>105</v>
      </c>
      <c r="L6534" s="119" t="str">
        <f t="shared" si="408"/>
        <v>NA</v>
      </c>
      <c r="M6534" s="119"/>
      <c r="N6534" s="120" t="str">
        <f t="shared" si="409"/>
        <v>NA</v>
      </c>
      <c r="O6534" s="120"/>
      <c r="P6534"/>
      <c r="Q6534"/>
      <c r="R6534"/>
      <c r="S6534"/>
      <c r="T6534"/>
      <c r="U6534" t="s">
        <v>19099</v>
      </c>
      <c r="V6534" t="s">
        <v>19097</v>
      </c>
      <c r="W6534" t="s">
        <v>19098</v>
      </c>
      <c r="X6534" t="s">
        <v>675</v>
      </c>
      <c r="Y6534" t="s">
        <v>19100</v>
      </c>
      <c r="Z6534" t="s">
        <v>54</v>
      </c>
      <c r="AA6534"/>
      <c r="AB6534" t="s">
        <v>46900</v>
      </c>
      <c r="AC6534" t="s">
        <v>53515</v>
      </c>
      <c r="AD6534" t="s">
        <v>19099</v>
      </c>
      <c r="AE6534" t="s">
        <v>565</v>
      </c>
      <c r="AF6534" s="119" t="str">
        <f t="shared" si="410"/>
        <v>NA</v>
      </c>
      <c r="AG6534" s="119"/>
      <c r="AH6534" s="119"/>
      <c r="AI6534" s="119"/>
      <c r="AJ6534" s="119" t="str">
        <f t="shared" si="411"/>
        <v>NA</v>
      </c>
      <c r="AK6534" s="190"/>
      <c r="AL6534" s="191"/>
    </row>
    <row r="6535" spans="1:38" x14ac:dyDescent="0.25">
      <c r="A6535" t="s">
        <v>25708</v>
      </c>
      <c r="B6535" t="s">
        <v>25706</v>
      </c>
      <c r="C6535" t="s">
        <v>25707</v>
      </c>
      <c r="D6535" t="s">
        <v>748</v>
      </c>
      <c r="E6535" t="s">
        <v>229</v>
      </c>
      <c r="F6535" t="s">
        <v>54</v>
      </c>
      <c r="G6535"/>
      <c r="H6535" t="s">
        <v>49674</v>
      </c>
      <c r="I6535" t="s">
        <v>53986</v>
      </c>
      <c r="J6535"/>
      <c r="K6535" t="s">
        <v>105</v>
      </c>
      <c r="L6535" s="119" t="str">
        <f t="shared" si="408"/>
        <v>NA</v>
      </c>
      <c r="M6535" s="119"/>
      <c r="N6535" s="120" t="str">
        <f t="shared" si="409"/>
        <v>NA</v>
      </c>
      <c r="O6535" s="120"/>
      <c r="P6535"/>
      <c r="Q6535"/>
      <c r="R6535"/>
      <c r="S6535"/>
      <c r="T6535"/>
      <c r="U6535" t="s">
        <v>21791</v>
      </c>
      <c r="V6535" t="s">
        <v>21789</v>
      </c>
      <c r="W6535" t="s">
        <v>21790</v>
      </c>
      <c r="X6535" t="s">
        <v>675</v>
      </c>
      <c r="Y6535" t="s">
        <v>4659</v>
      </c>
      <c r="Z6535" t="s">
        <v>54</v>
      </c>
      <c r="AA6535"/>
      <c r="AB6535" t="s">
        <v>46901</v>
      </c>
      <c r="AC6535" t="s">
        <v>53516</v>
      </c>
      <c r="AD6535"/>
      <c r="AE6535" t="s">
        <v>105</v>
      </c>
      <c r="AF6535" s="119" t="str">
        <f t="shared" si="410"/>
        <v>NA</v>
      </c>
      <c r="AG6535" s="119"/>
      <c r="AH6535" s="119"/>
      <c r="AI6535" s="119"/>
      <c r="AJ6535" s="119" t="str">
        <f t="shared" si="411"/>
        <v>NA</v>
      </c>
      <c r="AK6535" s="190"/>
      <c r="AL6535" s="191"/>
    </row>
    <row r="6536" spans="1:38" x14ac:dyDescent="0.25">
      <c r="A6536" t="s">
        <v>25887</v>
      </c>
      <c r="B6536" t="s">
        <v>25885</v>
      </c>
      <c r="C6536" t="s">
        <v>25886</v>
      </c>
      <c r="D6536" t="s">
        <v>748</v>
      </c>
      <c r="E6536" t="s">
        <v>229</v>
      </c>
      <c r="F6536" t="s">
        <v>54</v>
      </c>
      <c r="G6536"/>
      <c r="H6536" t="s">
        <v>49674</v>
      </c>
      <c r="I6536" t="s">
        <v>53986</v>
      </c>
      <c r="J6536" t="s">
        <v>25887</v>
      </c>
      <c r="K6536" t="s">
        <v>105</v>
      </c>
      <c r="L6536" s="119" t="str">
        <f t="shared" si="408"/>
        <v>NA</v>
      </c>
      <c r="M6536" s="119"/>
      <c r="N6536" s="120" t="str">
        <f t="shared" si="409"/>
        <v>NA</v>
      </c>
      <c r="O6536" s="120"/>
      <c r="P6536"/>
      <c r="Q6536"/>
      <c r="R6536"/>
      <c r="S6536"/>
      <c r="T6536"/>
      <c r="U6536" t="s">
        <v>11192</v>
      </c>
      <c r="V6536" t="s">
        <v>11190</v>
      </c>
      <c r="W6536" t="s">
        <v>11191</v>
      </c>
      <c r="X6536" t="s">
        <v>675</v>
      </c>
      <c r="Y6536" t="s">
        <v>4659</v>
      </c>
      <c r="Z6536" t="s">
        <v>54</v>
      </c>
      <c r="AA6536"/>
      <c r="AB6536" t="s">
        <v>46901</v>
      </c>
      <c r="AC6536" t="s">
        <v>53516</v>
      </c>
      <c r="AD6536" t="s">
        <v>7316</v>
      </c>
      <c r="AE6536" t="s">
        <v>105</v>
      </c>
      <c r="AF6536" s="119" t="str">
        <f t="shared" si="410"/>
        <v>NA</v>
      </c>
      <c r="AG6536" s="119"/>
      <c r="AH6536" s="119"/>
      <c r="AI6536" s="119"/>
      <c r="AJ6536" s="119" t="str">
        <f t="shared" si="411"/>
        <v>NA</v>
      </c>
      <c r="AK6536" s="190"/>
      <c r="AL6536" s="191"/>
    </row>
    <row r="6537" spans="1:38" x14ac:dyDescent="0.25">
      <c r="A6537" t="s">
        <v>25283</v>
      </c>
      <c r="B6537" t="s">
        <v>25281</v>
      </c>
      <c r="C6537" t="s">
        <v>25282</v>
      </c>
      <c r="D6537" t="s">
        <v>748</v>
      </c>
      <c r="E6537" t="s">
        <v>229</v>
      </c>
      <c r="F6537" t="s">
        <v>54</v>
      </c>
      <c r="G6537"/>
      <c r="H6537" t="s">
        <v>49674</v>
      </c>
      <c r="I6537" t="s">
        <v>53986</v>
      </c>
      <c r="J6537"/>
      <c r="K6537" t="s">
        <v>105</v>
      </c>
      <c r="L6537" s="119" t="str">
        <f t="shared" si="408"/>
        <v>NA</v>
      </c>
      <c r="M6537" s="119"/>
      <c r="N6537" s="120" t="str">
        <f t="shared" si="409"/>
        <v>NA</v>
      </c>
      <c r="O6537" s="120"/>
      <c r="P6537"/>
      <c r="Q6537"/>
      <c r="R6537"/>
      <c r="S6537"/>
      <c r="T6537"/>
      <c r="U6537" t="s">
        <v>18939</v>
      </c>
      <c r="V6537" t="s">
        <v>18937</v>
      </c>
      <c r="W6537" t="s">
        <v>18938</v>
      </c>
      <c r="X6537" t="s">
        <v>675</v>
      </c>
      <c r="Y6537" t="s">
        <v>477</v>
      </c>
      <c r="Z6537" t="s">
        <v>54</v>
      </c>
      <c r="AA6537"/>
      <c r="AB6537" t="s">
        <v>46902</v>
      </c>
      <c r="AC6537" t="s">
        <v>53517</v>
      </c>
      <c r="AD6537" t="s">
        <v>18940</v>
      </c>
      <c r="AE6537" t="s">
        <v>565</v>
      </c>
      <c r="AF6537" s="119" t="str">
        <f t="shared" si="410"/>
        <v>NA</v>
      </c>
      <c r="AG6537" s="119"/>
      <c r="AH6537" s="119"/>
      <c r="AI6537" s="119"/>
      <c r="AJ6537" s="119" t="str">
        <f t="shared" si="411"/>
        <v>NA</v>
      </c>
      <c r="AK6537" s="190"/>
      <c r="AL6537" s="191"/>
    </row>
    <row r="6538" spans="1:38" x14ac:dyDescent="0.25">
      <c r="A6538" t="s">
        <v>26281</v>
      </c>
      <c r="B6538" t="s">
        <v>26279</v>
      </c>
      <c r="C6538" t="s">
        <v>26280</v>
      </c>
      <c r="D6538" t="s">
        <v>748</v>
      </c>
      <c r="E6538" t="s">
        <v>229</v>
      </c>
      <c r="F6538" t="s">
        <v>54</v>
      </c>
      <c r="G6538"/>
      <c r="H6538" t="s">
        <v>49674</v>
      </c>
      <c r="I6538" t="s">
        <v>53986</v>
      </c>
      <c r="J6538" t="s">
        <v>26282</v>
      </c>
      <c r="K6538" t="s">
        <v>105</v>
      </c>
      <c r="L6538" s="119" t="str">
        <f t="shared" si="408"/>
        <v>NA</v>
      </c>
      <c r="M6538" s="119"/>
      <c r="N6538" s="120" t="str">
        <f t="shared" si="409"/>
        <v>NA</v>
      </c>
      <c r="O6538" s="120"/>
      <c r="P6538"/>
      <c r="Q6538"/>
      <c r="R6538"/>
      <c r="S6538"/>
      <c r="T6538"/>
      <c r="U6538" t="s">
        <v>8673</v>
      </c>
      <c r="V6538" t="s">
        <v>8671</v>
      </c>
      <c r="W6538" t="s">
        <v>8672</v>
      </c>
      <c r="X6538" t="s">
        <v>675</v>
      </c>
      <c r="Y6538" t="s">
        <v>477</v>
      </c>
      <c r="Z6538" t="s">
        <v>54</v>
      </c>
      <c r="AA6538"/>
      <c r="AB6538" t="s">
        <v>46903</v>
      </c>
      <c r="AC6538" t="s">
        <v>53517</v>
      </c>
      <c r="AD6538"/>
      <c r="AE6538" t="s">
        <v>105</v>
      </c>
      <c r="AF6538" s="119" t="str">
        <f t="shared" si="410"/>
        <v>NA</v>
      </c>
      <c r="AG6538" s="119"/>
      <c r="AH6538" s="119"/>
      <c r="AI6538" s="119"/>
      <c r="AJ6538" s="119" t="str">
        <f t="shared" si="411"/>
        <v>NA</v>
      </c>
      <c r="AK6538" s="190"/>
      <c r="AL6538" s="191"/>
    </row>
    <row r="6539" spans="1:38" x14ac:dyDescent="0.25">
      <c r="A6539" t="s">
        <v>26880</v>
      </c>
      <c r="B6539" t="s">
        <v>26878</v>
      </c>
      <c r="C6539" t="s">
        <v>26879</v>
      </c>
      <c r="D6539" t="s">
        <v>748</v>
      </c>
      <c r="E6539" t="s">
        <v>229</v>
      </c>
      <c r="F6539" t="s">
        <v>54</v>
      </c>
      <c r="G6539"/>
      <c r="H6539" t="s">
        <v>49674</v>
      </c>
      <c r="I6539" t="s">
        <v>53986</v>
      </c>
      <c r="J6539" t="s">
        <v>26880</v>
      </c>
      <c r="K6539" t="s">
        <v>105</v>
      </c>
      <c r="L6539" s="119" t="str">
        <f t="shared" si="408"/>
        <v>NA</v>
      </c>
      <c r="M6539" s="119"/>
      <c r="N6539" s="120" t="str">
        <f t="shared" si="409"/>
        <v>NA</v>
      </c>
      <c r="O6539" s="120"/>
      <c r="P6539"/>
      <c r="Q6539"/>
      <c r="R6539"/>
      <c r="S6539"/>
      <c r="T6539"/>
      <c r="U6539" t="s">
        <v>10748</v>
      </c>
      <c r="V6539" t="s">
        <v>10747</v>
      </c>
      <c r="W6539" t="s">
        <v>3961</v>
      </c>
      <c r="X6539" t="s">
        <v>675</v>
      </c>
      <c r="Y6539" t="s">
        <v>4530</v>
      </c>
      <c r="Z6539" t="s">
        <v>54</v>
      </c>
      <c r="AA6539"/>
      <c r="AB6539" t="s">
        <v>46904</v>
      </c>
      <c r="AC6539" t="s">
        <v>53518</v>
      </c>
      <c r="AD6539" t="s">
        <v>10748</v>
      </c>
      <c r="AE6539" t="s">
        <v>565</v>
      </c>
      <c r="AF6539" s="119" t="str">
        <f t="shared" si="410"/>
        <v>NA</v>
      </c>
      <c r="AG6539" s="119"/>
      <c r="AH6539" s="119"/>
      <c r="AI6539" s="119"/>
      <c r="AJ6539" s="119" t="str">
        <f t="shared" si="411"/>
        <v>NA</v>
      </c>
      <c r="AK6539" s="190"/>
      <c r="AL6539" s="191"/>
    </row>
    <row r="6540" spans="1:38" x14ac:dyDescent="0.25">
      <c r="A6540" t="s">
        <v>26041</v>
      </c>
      <c r="B6540" t="s">
        <v>26039</v>
      </c>
      <c r="C6540" t="s">
        <v>26040</v>
      </c>
      <c r="D6540" t="s">
        <v>748</v>
      </c>
      <c r="E6540" t="s">
        <v>2500</v>
      </c>
      <c r="F6540" t="s">
        <v>54</v>
      </c>
      <c r="G6540"/>
      <c r="H6540" t="s">
        <v>47448</v>
      </c>
      <c r="I6540" t="s">
        <v>53987</v>
      </c>
      <c r="J6540"/>
      <c r="K6540" t="s">
        <v>105</v>
      </c>
      <c r="L6540" s="119" t="str">
        <f t="shared" si="408"/>
        <v>NA</v>
      </c>
      <c r="M6540" s="119"/>
      <c r="N6540" s="120" t="str">
        <f t="shared" si="409"/>
        <v>NA</v>
      </c>
      <c r="O6540" s="120"/>
      <c r="P6540"/>
      <c r="Q6540"/>
      <c r="R6540"/>
      <c r="S6540"/>
      <c r="T6540"/>
      <c r="U6540" t="s">
        <v>6708</v>
      </c>
      <c r="V6540" t="s">
        <v>6706</v>
      </c>
      <c r="W6540" t="s">
        <v>6707</v>
      </c>
      <c r="X6540" t="s">
        <v>675</v>
      </c>
      <c r="Y6540" t="s">
        <v>4530</v>
      </c>
      <c r="Z6540" t="s">
        <v>54</v>
      </c>
      <c r="AA6540"/>
      <c r="AB6540" t="s">
        <v>46905</v>
      </c>
      <c r="AC6540" t="s">
        <v>53518</v>
      </c>
      <c r="AD6540" t="s">
        <v>6709</v>
      </c>
      <c r="AE6540" t="s">
        <v>105</v>
      </c>
      <c r="AF6540" s="119" t="str">
        <f t="shared" si="410"/>
        <v>NA</v>
      </c>
      <c r="AG6540" s="119"/>
      <c r="AH6540" s="119"/>
      <c r="AI6540" s="119"/>
      <c r="AJ6540" s="119" t="str">
        <f t="shared" si="411"/>
        <v>NA</v>
      </c>
      <c r="AK6540" s="190"/>
      <c r="AL6540" s="191"/>
    </row>
    <row r="6541" spans="1:38" x14ac:dyDescent="0.25">
      <c r="A6541" t="s">
        <v>26527</v>
      </c>
      <c r="B6541" t="s">
        <v>26525</v>
      </c>
      <c r="C6541" t="s">
        <v>26526</v>
      </c>
      <c r="D6541" t="s">
        <v>748</v>
      </c>
      <c r="E6541" t="s">
        <v>2505</v>
      </c>
      <c r="F6541" t="s">
        <v>54</v>
      </c>
      <c r="G6541"/>
      <c r="H6541" t="s">
        <v>47449</v>
      </c>
      <c r="I6541" t="s">
        <v>53988</v>
      </c>
      <c r="J6541" t="s">
        <v>26528</v>
      </c>
      <c r="K6541" t="s">
        <v>105</v>
      </c>
      <c r="L6541" s="119" t="str">
        <f t="shared" si="408"/>
        <v>NA</v>
      </c>
      <c r="M6541" s="119"/>
      <c r="N6541" s="120" t="str">
        <f t="shared" si="409"/>
        <v>NA</v>
      </c>
      <c r="O6541" s="120"/>
      <c r="P6541"/>
      <c r="Q6541"/>
      <c r="R6541"/>
      <c r="S6541"/>
      <c r="T6541"/>
      <c r="U6541" t="s">
        <v>7844</v>
      </c>
      <c r="V6541" t="s">
        <v>7842</v>
      </c>
      <c r="W6541" t="s">
        <v>7843</v>
      </c>
      <c r="X6541" t="s">
        <v>675</v>
      </c>
      <c r="Y6541" t="s">
        <v>4359</v>
      </c>
      <c r="Z6541" t="s">
        <v>54</v>
      </c>
      <c r="AA6541"/>
      <c r="AB6541" t="s">
        <v>46906</v>
      </c>
      <c r="AC6541" t="s">
        <v>53519</v>
      </c>
      <c r="AD6541" t="s">
        <v>7845</v>
      </c>
      <c r="AE6541" t="s">
        <v>105</v>
      </c>
      <c r="AF6541" s="119" t="str">
        <f t="shared" si="410"/>
        <v>NA</v>
      </c>
      <c r="AG6541" s="119"/>
      <c r="AH6541" s="119"/>
      <c r="AI6541" s="119"/>
      <c r="AJ6541" s="119" t="str">
        <f t="shared" si="411"/>
        <v>NA</v>
      </c>
      <c r="AK6541" s="190"/>
      <c r="AL6541" s="191"/>
    </row>
    <row r="6542" spans="1:38" x14ac:dyDescent="0.25">
      <c r="A6542" t="s">
        <v>25927</v>
      </c>
      <c r="B6542" t="s">
        <v>25925</v>
      </c>
      <c r="C6542" t="s">
        <v>25926</v>
      </c>
      <c r="D6542" t="s">
        <v>748</v>
      </c>
      <c r="E6542" t="s">
        <v>22057</v>
      </c>
      <c r="F6542" t="s">
        <v>54</v>
      </c>
      <c r="G6542"/>
      <c r="H6542" t="s">
        <v>47450</v>
      </c>
      <c r="I6542" t="s">
        <v>53989</v>
      </c>
      <c r="J6542" t="s">
        <v>25927</v>
      </c>
      <c r="K6542" t="s">
        <v>105</v>
      </c>
      <c r="L6542" s="119" t="str">
        <f t="shared" si="408"/>
        <v>NA</v>
      </c>
      <c r="M6542" s="119"/>
      <c r="N6542" s="120" t="str">
        <f t="shared" si="409"/>
        <v>NA</v>
      </c>
      <c r="O6542" s="120"/>
      <c r="P6542"/>
      <c r="Q6542"/>
      <c r="R6542"/>
      <c r="S6542"/>
      <c r="T6542"/>
      <c r="U6542" t="s">
        <v>17937</v>
      </c>
      <c r="V6542" t="s">
        <v>17935</v>
      </c>
      <c r="W6542" t="s">
        <v>17936</v>
      </c>
      <c r="X6542" t="s">
        <v>675</v>
      </c>
      <c r="Y6542" t="s">
        <v>8733</v>
      </c>
      <c r="Z6542" t="s">
        <v>54</v>
      </c>
      <c r="AA6542"/>
      <c r="AB6542" t="s">
        <v>46907</v>
      </c>
      <c r="AC6542" t="s">
        <v>53520</v>
      </c>
      <c r="AD6542" t="s">
        <v>17938</v>
      </c>
      <c r="AE6542" t="s">
        <v>565</v>
      </c>
      <c r="AF6542" s="119" t="str">
        <f t="shared" si="410"/>
        <v>NA</v>
      </c>
      <c r="AG6542" s="119"/>
      <c r="AH6542" s="119"/>
      <c r="AI6542" s="119"/>
      <c r="AJ6542" s="119" t="str">
        <f t="shared" si="411"/>
        <v>NA</v>
      </c>
      <c r="AK6542" s="190"/>
      <c r="AL6542" s="191"/>
    </row>
    <row r="6543" spans="1:38" x14ac:dyDescent="0.25">
      <c r="A6543" t="s">
        <v>24471</v>
      </c>
      <c r="B6543" t="s">
        <v>24469</v>
      </c>
      <c r="C6543" t="s">
        <v>24470</v>
      </c>
      <c r="D6543" t="s">
        <v>748</v>
      </c>
      <c r="E6543" t="s">
        <v>11853</v>
      </c>
      <c r="F6543" t="s">
        <v>54</v>
      </c>
      <c r="G6543"/>
      <c r="H6543" t="s">
        <v>47451</v>
      </c>
      <c r="I6543" t="s">
        <v>53990</v>
      </c>
      <c r="J6543" t="s">
        <v>24472</v>
      </c>
      <c r="K6543" t="s">
        <v>105</v>
      </c>
      <c r="L6543" s="119" t="str">
        <f t="shared" si="408"/>
        <v>NA</v>
      </c>
      <c r="M6543" s="119"/>
      <c r="N6543" s="120" t="str">
        <f t="shared" si="409"/>
        <v>NA</v>
      </c>
      <c r="O6543" s="120"/>
      <c r="P6543"/>
      <c r="Q6543"/>
      <c r="R6543"/>
      <c r="S6543"/>
      <c r="T6543"/>
      <c r="U6543" t="s">
        <v>8732</v>
      </c>
      <c r="V6543" t="s">
        <v>8730</v>
      </c>
      <c r="W6543" t="s">
        <v>8731</v>
      </c>
      <c r="X6543" t="s">
        <v>675</v>
      </c>
      <c r="Y6543" t="s">
        <v>8733</v>
      </c>
      <c r="Z6543" t="s">
        <v>54</v>
      </c>
      <c r="AA6543"/>
      <c r="AB6543" t="s">
        <v>46908</v>
      </c>
      <c r="AC6543" t="s">
        <v>53520</v>
      </c>
      <c r="AD6543" t="s">
        <v>8734</v>
      </c>
      <c r="AE6543" t="s">
        <v>105</v>
      </c>
      <c r="AF6543" s="119" t="str">
        <f t="shared" si="410"/>
        <v>NA</v>
      </c>
      <c r="AG6543" s="119"/>
      <c r="AH6543" s="119"/>
      <c r="AI6543" s="119"/>
      <c r="AJ6543" s="119" t="str">
        <f t="shared" si="411"/>
        <v>NA</v>
      </c>
      <c r="AK6543" s="190"/>
      <c r="AL6543" s="191"/>
    </row>
    <row r="6544" spans="1:38" x14ac:dyDescent="0.25">
      <c r="A6544" t="s">
        <v>26512</v>
      </c>
      <c r="B6544" t="s">
        <v>26510</v>
      </c>
      <c r="C6544" t="s">
        <v>26511</v>
      </c>
      <c r="D6544" t="s">
        <v>748</v>
      </c>
      <c r="E6544" t="s">
        <v>491</v>
      </c>
      <c r="F6544" t="s">
        <v>54</v>
      </c>
      <c r="G6544"/>
      <c r="H6544" t="s">
        <v>47452</v>
      </c>
      <c r="I6544" t="s">
        <v>53991</v>
      </c>
      <c r="J6544" t="s">
        <v>26513</v>
      </c>
      <c r="K6544" t="s">
        <v>105</v>
      </c>
      <c r="L6544" s="119" t="str">
        <f t="shared" si="408"/>
        <v>NA</v>
      </c>
      <c r="M6544" s="119"/>
      <c r="N6544" s="120" t="str">
        <f t="shared" si="409"/>
        <v>NA</v>
      </c>
      <c r="O6544" s="120"/>
      <c r="P6544"/>
      <c r="Q6544"/>
      <c r="R6544"/>
      <c r="S6544"/>
      <c r="T6544"/>
      <c r="U6544" t="s">
        <v>9440</v>
      </c>
      <c r="V6544" t="s">
        <v>9438</v>
      </c>
      <c r="W6544" t="s">
        <v>9439</v>
      </c>
      <c r="X6544" t="s">
        <v>675</v>
      </c>
      <c r="Y6544" t="s">
        <v>8733</v>
      </c>
      <c r="Z6544" t="s">
        <v>54</v>
      </c>
      <c r="AA6544"/>
      <c r="AB6544" t="s">
        <v>46908</v>
      </c>
      <c r="AC6544" t="s">
        <v>53520</v>
      </c>
      <c r="AD6544" t="s">
        <v>9440</v>
      </c>
      <c r="AE6544" t="s">
        <v>105</v>
      </c>
      <c r="AF6544" s="119" t="str">
        <f t="shared" si="410"/>
        <v>NA</v>
      </c>
      <c r="AG6544" s="119"/>
      <c r="AH6544" s="119"/>
      <c r="AI6544" s="119"/>
      <c r="AJ6544" s="119" t="str">
        <f t="shared" si="411"/>
        <v>NA</v>
      </c>
      <c r="AK6544" s="190"/>
      <c r="AL6544" s="191"/>
    </row>
    <row r="6545" spans="1:38" x14ac:dyDescent="0.25">
      <c r="A6545" t="s">
        <v>26520</v>
      </c>
      <c r="B6545" t="s">
        <v>26518</v>
      </c>
      <c r="C6545" t="s">
        <v>26519</v>
      </c>
      <c r="D6545" t="s">
        <v>748</v>
      </c>
      <c r="E6545" t="s">
        <v>491</v>
      </c>
      <c r="F6545" t="s">
        <v>54</v>
      </c>
      <c r="G6545"/>
      <c r="H6545" t="s">
        <v>47452</v>
      </c>
      <c r="I6545" t="s">
        <v>53991</v>
      </c>
      <c r="J6545" t="s">
        <v>26481</v>
      </c>
      <c r="K6545" t="s">
        <v>105</v>
      </c>
      <c r="L6545" s="119" t="str">
        <f t="shared" si="408"/>
        <v>NA</v>
      </c>
      <c r="M6545" s="119"/>
      <c r="N6545" s="120" t="str">
        <f t="shared" si="409"/>
        <v>NA</v>
      </c>
      <c r="O6545" s="120"/>
      <c r="P6545"/>
      <c r="Q6545"/>
      <c r="R6545"/>
      <c r="S6545"/>
      <c r="T6545"/>
      <c r="U6545" t="s">
        <v>17956</v>
      </c>
      <c r="V6545" t="s">
        <v>17954</v>
      </c>
      <c r="W6545" t="s">
        <v>17955</v>
      </c>
      <c r="X6545" t="s">
        <v>675</v>
      </c>
      <c r="Y6545" t="s">
        <v>17957</v>
      </c>
      <c r="Z6545" t="s">
        <v>54</v>
      </c>
      <c r="AA6545"/>
      <c r="AB6545" t="s">
        <v>46909</v>
      </c>
      <c r="AC6545" t="s">
        <v>53521</v>
      </c>
      <c r="AD6545" t="s">
        <v>17956</v>
      </c>
      <c r="AE6545" t="s">
        <v>565</v>
      </c>
      <c r="AF6545" s="119" t="str">
        <f t="shared" si="410"/>
        <v>NA</v>
      </c>
      <c r="AG6545" s="119"/>
      <c r="AH6545" s="119"/>
      <c r="AI6545" s="119"/>
      <c r="AJ6545" s="119" t="str">
        <f t="shared" si="411"/>
        <v>NA</v>
      </c>
      <c r="AK6545" s="190"/>
      <c r="AL6545" s="191"/>
    </row>
    <row r="6546" spans="1:38" x14ac:dyDescent="0.25">
      <c r="A6546" t="s">
        <v>24430</v>
      </c>
      <c r="B6546" t="s">
        <v>24428</v>
      </c>
      <c r="C6546" t="s">
        <v>24429</v>
      </c>
      <c r="D6546" t="s">
        <v>748</v>
      </c>
      <c r="E6546" t="s">
        <v>491</v>
      </c>
      <c r="F6546" t="s">
        <v>54</v>
      </c>
      <c r="G6546"/>
      <c r="H6546" t="s">
        <v>47452</v>
      </c>
      <c r="I6546" t="s">
        <v>53991</v>
      </c>
      <c r="J6546" t="s">
        <v>24431</v>
      </c>
      <c r="K6546" t="s">
        <v>105</v>
      </c>
      <c r="L6546" s="119" t="str">
        <f t="shared" si="408"/>
        <v>NA</v>
      </c>
      <c r="M6546" s="119"/>
      <c r="N6546" s="120" t="str">
        <f t="shared" si="409"/>
        <v>NA</v>
      </c>
      <c r="O6546" s="120"/>
      <c r="P6546"/>
      <c r="Q6546"/>
      <c r="R6546"/>
      <c r="S6546"/>
      <c r="T6546"/>
      <c r="U6546" t="s">
        <v>9307</v>
      </c>
      <c r="V6546" t="s">
        <v>9305</v>
      </c>
      <c r="W6546" t="s">
        <v>9306</v>
      </c>
      <c r="X6546" t="s">
        <v>675</v>
      </c>
      <c r="Y6546" t="s">
        <v>9308</v>
      </c>
      <c r="Z6546" t="s">
        <v>54</v>
      </c>
      <c r="AA6546"/>
      <c r="AB6546" t="s">
        <v>46910</v>
      </c>
      <c r="AC6546" t="s">
        <v>53522</v>
      </c>
      <c r="AD6546" t="s">
        <v>9307</v>
      </c>
      <c r="AE6546" t="s">
        <v>105</v>
      </c>
      <c r="AF6546" s="119" t="str">
        <f t="shared" si="410"/>
        <v>NA</v>
      </c>
      <c r="AG6546" s="119"/>
      <c r="AH6546" s="119"/>
      <c r="AI6546" s="119"/>
      <c r="AJ6546" s="119" t="str">
        <f t="shared" si="411"/>
        <v>NA</v>
      </c>
      <c r="AK6546" s="190"/>
      <c r="AL6546" s="191"/>
    </row>
    <row r="6547" spans="1:38" x14ac:dyDescent="0.25">
      <c r="A6547" t="s">
        <v>25725</v>
      </c>
      <c r="B6547" t="s">
        <v>25723</v>
      </c>
      <c r="C6547" t="s">
        <v>25724</v>
      </c>
      <c r="D6547" t="s">
        <v>748</v>
      </c>
      <c r="E6547" t="s">
        <v>491</v>
      </c>
      <c r="F6547" t="s">
        <v>54</v>
      </c>
      <c r="G6547"/>
      <c r="H6547" t="s">
        <v>47452</v>
      </c>
      <c r="I6547" t="s">
        <v>53991</v>
      </c>
      <c r="J6547" t="s">
        <v>25725</v>
      </c>
      <c r="K6547" t="s">
        <v>105</v>
      </c>
      <c r="L6547" s="119" t="str">
        <f t="shared" si="408"/>
        <v>NA</v>
      </c>
      <c r="M6547" s="119"/>
      <c r="N6547" s="120" t="str">
        <f t="shared" si="409"/>
        <v>NA</v>
      </c>
      <c r="O6547" s="120"/>
      <c r="P6547"/>
      <c r="Q6547"/>
      <c r="R6547"/>
      <c r="S6547"/>
      <c r="T6547"/>
      <c r="U6547" t="s">
        <v>7425</v>
      </c>
      <c r="V6547" t="s">
        <v>7423</v>
      </c>
      <c r="W6547" t="s">
        <v>7424</v>
      </c>
      <c r="X6547" t="s">
        <v>675</v>
      </c>
      <c r="Y6547" t="s">
        <v>7426</v>
      </c>
      <c r="Z6547" t="s">
        <v>54</v>
      </c>
      <c r="AA6547"/>
      <c r="AB6547" t="s">
        <v>46911</v>
      </c>
      <c r="AC6547" t="s">
        <v>53523</v>
      </c>
      <c r="AD6547" t="s">
        <v>7427</v>
      </c>
      <c r="AE6547" t="s">
        <v>105</v>
      </c>
      <c r="AF6547" s="119" t="str">
        <f t="shared" si="410"/>
        <v>NA</v>
      </c>
      <c r="AG6547" s="119"/>
      <c r="AH6547" s="119"/>
      <c r="AI6547" s="119"/>
      <c r="AJ6547" s="119" t="str">
        <f t="shared" si="411"/>
        <v>NA</v>
      </c>
      <c r="AK6547" s="190"/>
      <c r="AL6547" s="191"/>
    </row>
    <row r="6548" spans="1:38" x14ac:dyDescent="0.25">
      <c r="A6548" t="s">
        <v>24237</v>
      </c>
      <c r="B6548" t="s">
        <v>24235</v>
      </c>
      <c r="C6548" t="s">
        <v>24236</v>
      </c>
      <c r="D6548" t="s">
        <v>748</v>
      </c>
      <c r="E6548" t="s">
        <v>491</v>
      </c>
      <c r="F6548" t="s">
        <v>54</v>
      </c>
      <c r="G6548"/>
      <c r="H6548" t="s">
        <v>47452</v>
      </c>
      <c r="I6548" t="s">
        <v>53991</v>
      </c>
      <c r="J6548" t="s">
        <v>24238</v>
      </c>
      <c r="K6548" t="s">
        <v>105</v>
      </c>
      <c r="L6548" s="119" t="str">
        <f t="shared" si="408"/>
        <v>NA</v>
      </c>
      <c r="M6548" s="119"/>
      <c r="N6548" s="120" t="str">
        <f t="shared" si="409"/>
        <v>NA</v>
      </c>
      <c r="O6548" s="120"/>
      <c r="P6548"/>
      <c r="Q6548"/>
      <c r="R6548"/>
      <c r="S6548"/>
      <c r="T6548"/>
      <c r="U6548" t="s">
        <v>7873</v>
      </c>
      <c r="V6548" t="s">
        <v>7871</v>
      </c>
      <c r="W6548" t="s">
        <v>7872</v>
      </c>
      <c r="X6548" t="s">
        <v>675</v>
      </c>
      <c r="Y6548" t="s">
        <v>5225</v>
      </c>
      <c r="Z6548" t="s">
        <v>54</v>
      </c>
      <c r="AA6548"/>
      <c r="AB6548" t="s">
        <v>46912</v>
      </c>
      <c r="AC6548" t="s">
        <v>53524</v>
      </c>
      <c r="AD6548"/>
      <c r="AE6548" t="s">
        <v>105</v>
      </c>
      <c r="AF6548" s="119" t="str">
        <f t="shared" si="410"/>
        <v>NA</v>
      </c>
      <c r="AG6548" s="119"/>
      <c r="AH6548" s="119"/>
      <c r="AI6548" s="119"/>
      <c r="AJ6548" s="119" t="str">
        <f t="shared" si="411"/>
        <v>NA</v>
      </c>
      <c r="AK6548" s="190"/>
      <c r="AL6548" s="191"/>
    </row>
    <row r="6549" spans="1:38" x14ac:dyDescent="0.25">
      <c r="A6549" t="s">
        <v>26977</v>
      </c>
      <c r="B6549" t="s">
        <v>26976</v>
      </c>
      <c r="C6549" t="s">
        <v>24429</v>
      </c>
      <c r="D6549" t="s">
        <v>748</v>
      </c>
      <c r="E6549" t="s">
        <v>491</v>
      </c>
      <c r="F6549" t="s">
        <v>54</v>
      </c>
      <c r="G6549"/>
      <c r="H6549" t="s">
        <v>47452</v>
      </c>
      <c r="I6549" t="s">
        <v>53991</v>
      </c>
      <c r="J6549" t="s">
        <v>26978</v>
      </c>
      <c r="K6549" t="s">
        <v>105</v>
      </c>
      <c r="L6549" s="119" t="str">
        <f t="shared" si="408"/>
        <v>NA</v>
      </c>
      <c r="M6549" s="119"/>
      <c r="N6549" s="120" t="str">
        <f t="shared" si="409"/>
        <v>NA</v>
      </c>
      <c r="O6549" s="120"/>
      <c r="P6549"/>
      <c r="Q6549"/>
      <c r="R6549"/>
      <c r="S6549"/>
      <c r="T6549"/>
      <c r="U6549" t="s">
        <v>7740</v>
      </c>
      <c r="V6549" t="s">
        <v>7738</v>
      </c>
      <c r="W6549" t="s">
        <v>7739</v>
      </c>
      <c r="X6549" t="s">
        <v>675</v>
      </c>
      <c r="Y6549" t="s">
        <v>7741</v>
      </c>
      <c r="Z6549" t="s">
        <v>54</v>
      </c>
      <c r="AA6549"/>
      <c r="AB6549" t="s">
        <v>46913</v>
      </c>
      <c r="AC6549" t="s">
        <v>53525</v>
      </c>
      <c r="AD6549" t="s">
        <v>7742</v>
      </c>
      <c r="AE6549" t="s">
        <v>105</v>
      </c>
      <c r="AF6549" s="119" t="str">
        <f t="shared" si="410"/>
        <v>NA</v>
      </c>
      <c r="AG6549" s="119"/>
      <c r="AH6549" s="119"/>
      <c r="AI6549" s="119"/>
      <c r="AJ6549" s="119" t="str">
        <f t="shared" si="411"/>
        <v>NA</v>
      </c>
      <c r="AK6549" s="190"/>
      <c r="AL6549" s="191"/>
    </row>
    <row r="6550" spans="1:38" x14ac:dyDescent="0.25">
      <c r="A6550" t="s">
        <v>25690</v>
      </c>
      <c r="B6550" t="s">
        <v>25688</v>
      </c>
      <c r="C6550" t="s">
        <v>25689</v>
      </c>
      <c r="D6550" t="s">
        <v>748</v>
      </c>
      <c r="E6550" t="s">
        <v>491</v>
      </c>
      <c r="F6550" t="s">
        <v>54</v>
      </c>
      <c r="G6550"/>
      <c r="H6550" t="s">
        <v>47452</v>
      </c>
      <c r="I6550" t="s">
        <v>53991</v>
      </c>
      <c r="J6550" t="s">
        <v>25691</v>
      </c>
      <c r="K6550" t="s">
        <v>105</v>
      </c>
      <c r="L6550" s="119" t="str">
        <f t="shared" si="408"/>
        <v>NA</v>
      </c>
      <c r="M6550" s="119"/>
      <c r="N6550" s="120" t="str">
        <f t="shared" si="409"/>
        <v>NA</v>
      </c>
      <c r="O6550" s="120"/>
      <c r="P6550"/>
      <c r="Q6550"/>
      <c r="R6550"/>
      <c r="S6550"/>
      <c r="T6550"/>
      <c r="U6550" t="s">
        <v>22542</v>
      </c>
      <c r="V6550" t="s">
        <v>22541</v>
      </c>
      <c r="W6550" t="s">
        <v>10700</v>
      </c>
      <c r="X6550" t="s">
        <v>675</v>
      </c>
      <c r="Y6550" t="s">
        <v>5327</v>
      </c>
      <c r="Z6550" t="s">
        <v>54</v>
      </c>
      <c r="AA6550"/>
      <c r="AB6550" t="s">
        <v>46914</v>
      </c>
      <c r="AC6550" t="s">
        <v>53526</v>
      </c>
      <c r="AD6550" t="s">
        <v>22543</v>
      </c>
      <c r="AE6550" t="s">
        <v>565</v>
      </c>
      <c r="AF6550" s="119" t="str">
        <f t="shared" si="410"/>
        <v>NA</v>
      </c>
      <c r="AG6550" s="119"/>
      <c r="AH6550" s="119"/>
      <c r="AI6550" s="119"/>
      <c r="AJ6550" s="119" t="str">
        <f t="shared" si="411"/>
        <v>NA</v>
      </c>
      <c r="AK6550" s="190"/>
      <c r="AL6550" s="191"/>
    </row>
    <row r="6551" spans="1:38" x14ac:dyDescent="0.25">
      <c r="A6551" t="s">
        <v>26983</v>
      </c>
      <c r="B6551" t="s">
        <v>26982</v>
      </c>
      <c r="C6551" t="s">
        <v>25289</v>
      </c>
      <c r="D6551" t="s">
        <v>748</v>
      </c>
      <c r="E6551" t="s">
        <v>491</v>
      </c>
      <c r="F6551" t="s">
        <v>54</v>
      </c>
      <c r="G6551"/>
      <c r="H6551" t="s">
        <v>47452</v>
      </c>
      <c r="I6551" t="s">
        <v>53991</v>
      </c>
      <c r="J6551" t="s">
        <v>26984</v>
      </c>
      <c r="K6551" t="s">
        <v>105</v>
      </c>
      <c r="L6551" s="119" t="str">
        <f t="shared" si="408"/>
        <v>NA</v>
      </c>
      <c r="M6551" s="119"/>
      <c r="N6551" s="120" t="str">
        <f t="shared" si="409"/>
        <v>NA</v>
      </c>
      <c r="O6551" s="120"/>
      <c r="P6551"/>
      <c r="Q6551"/>
      <c r="R6551"/>
      <c r="S6551"/>
      <c r="T6551"/>
      <c r="U6551" t="s">
        <v>15782</v>
      </c>
      <c r="V6551" t="s">
        <v>15780</v>
      </c>
      <c r="W6551" t="s">
        <v>15781</v>
      </c>
      <c r="X6551" t="s">
        <v>675</v>
      </c>
      <c r="Y6551" t="s">
        <v>5327</v>
      </c>
      <c r="Z6551" t="s">
        <v>54</v>
      </c>
      <c r="AA6551"/>
      <c r="AB6551" t="s">
        <v>46915</v>
      </c>
      <c r="AC6551" t="s">
        <v>53526</v>
      </c>
      <c r="AD6551" t="s">
        <v>15782</v>
      </c>
      <c r="AE6551" t="s">
        <v>565</v>
      </c>
      <c r="AF6551" s="119" t="str">
        <f t="shared" si="410"/>
        <v>NA</v>
      </c>
      <c r="AG6551" s="119"/>
      <c r="AH6551" s="119"/>
      <c r="AI6551" s="119"/>
      <c r="AJ6551" s="119" t="str">
        <f t="shared" si="411"/>
        <v>NA</v>
      </c>
      <c r="AK6551" s="190"/>
      <c r="AL6551" s="191"/>
    </row>
    <row r="6552" spans="1:38" x14ac:dyDescent="0.25">
      <c r="A6552" t="s">
        <v>23607</v>
      </c>
      <c r="B6552" t="s">
        <v>23605</v>
      </c>
      <c r="C6552" t="s">
        <v>23606</v>
      </c>
      <c r="D6552" t="s">
        <v>748</v>
      </c>
      <c r="E6552" t="s">
        <v>491</v>
      </c>
      <c r="F6552" t="s">
        <v>54</v>
      </c>
      <c r="G6552"/>
      <c r="H6552" t="s">
        <v>47452</v>
      </c>
      <c r="I6552" t="s">
        <v>53991</v>
      </c>
      <c r="J6552" t="s">
        <v>23608</v>
      </c>
      <c r="K6552" t="s">
        <v>105</v>
      </c>
      <c r="L6552" s="119" t="str">
        <f t="shared" si="408"/>
        <v>NA</v>
      </c>
      <c r="M6552" s="119"/>
      <c r="N6552" s="120" t="str">
        <f t="shared" si="409"/>
        <v>NA</v>
      </c>
      <c r="O6552" s="120"/>
      <c r="P6552"/>
      <c r="Q6552"/>
      <c r="R6552"/>
      <c r="S6552"/>
      <c r="T6552"/>
      <c r="U6552" t="s">
        <v>9176</v>
      </c>
      <c r="V6552" t="s">
        <v>9174</v>
      </c>
      <c r="W6552" t="s">
        <v>9175</v>
      </c>
      <c r="X6552" t="s">
        <v>675</v>
      </c>
      <c r="Y6552" t="s">
        <v>5327</v>
      </c>
      <c r="Z6552" t="s">
        <v>54</v>
      </c>
      <c r="AA6552"/>
      <c r="AB6552" t="s">
        <v>46916</v>
      </c>
      <c r="AC6552" t="s">
        <v>53526</v>
      </c>
      <c r="AD6552"/>
      <c r="AE6552" t="s">
        <v>105</v>
      </c>
      <c r="AF6552" s="119" t="str">
        <f t="shared" si="410"/>
        <v>NA</v>
      </c>
      <c r="AG6552" s="119"/>
      <c r="AH6552" s="119"/>
      <c r="AI6552" s="119"/>
      <c r="AJ6552" s="119" t="str">
        <f t="shared" si="411"/>
        <v>NA</v>
      </c>
      <c r="AK6552" s="190"/>
      <c r="AL6552" s="191"/>
    </row>
    <row r="6553" spans="1:38" x14ac:dyDescent="0.25">
      <c r="A6553" t="s">
        <v>26492</v>
      </c>
      <c r="B6553" t="s">
        <v>26490</v>
      </c>
      <c r="C6553" t="s">
        <v>26491</v>
      </c>
      <c r="D6553" t="s">
        <v>748</v>
      </c>
      <c r="E6553" t="s">
        <v>3627</v>
      </c>
      <c r="F6553" t="s">
        <v>54</v>
      </c>
      <c r="G6553"/>
      <c r="H6553" t="s">
        <v>47453</v>
      </c>
      <c r="I6553" t="s">
        <v>53992</v>
      </c>
      <c r="J6553" t="s">
        <v>26493</v>
      </c>
      <c r="K6553" t="s">
        <v>105</v>
      </c>
      <c r="L6553" s="119" t="str">
        <f t="shared" si="408"/>
        <v>NA</v>
      </c>
      <c r="M6553" s="119"/>
      <c r="N6553" s="120" t="str">
        <f t="shared" si="409"/>
        <v>NA</v>
      </c>
      <c r="O6553" s="120"/>
      <c r="P6553"/>
      <c r="Q6553"/>
      <c r="R6553"/>
      <c r="S6553"/>
      <c r="T6553"/>
      <c r="U6553" t="s">
        <v>19837</v>
      </c>
      <c r="V6553" t="s">
        <v>19839</v>
      </c>
      <c r="W6553" t="s">
        <v>19840</v>
      </c>
      <c r="X6553" t="s">
        <v>675</v>
      </c>
      <c r="Y6553" t="s">
        <v>3930</v>
      </c>
      <c r="Z6553" t="s">
        <v>54</v>
      </c>
      <c r="AA6553"/>
      <c r="AB6553" t="s">
        <v>46917</v>
      </c>
      <c r="AC6553" t="s">
        <v>53527</v>
      </c>
      <c r="AD6553"/>
      <c r="AE6553" t="s">
        <v>565</v>
      </c>
      <c r="AF6553" s="119" t="str">
        <f t="shared" si="410"/>
        <v>NA</v>
      </c>
      <c r="AG6553" s="119"/>
      <c r="AH6553" s="119"/>
      <c r="AI6553" s="119"/>
      <c r="AJ6553" s="119" t="str">
        <f t="shared" si="411"/>
        <v>NA</v>
      </c>
      <c r="AK6553" s="190"/>
      <c r="AL6553" s="191"/>
    </row>
    <row r="6554" spans="1:38" x14ac:dyDescent="0.25">
      <c r="A6554" t="s">
        <v>26675</v>
      </c>
      <c r="B6554" t="s">
        <v>26673</v>
      </c>
      <c r="C6554" t="s">
        <v>26674</v>
      </c>
      <c r="D6554" t="s">
        <v>748</v>
      </c>
      <c r="E6554" t="s">
        <v>26676</v>
      </c>
      <c r="F6554" t="s">
        <v>54</v>
      </c>
      <c r="G6554"/>
      <c r="H6554" t="s">
        <v>47454</v>
      </c>
      <c r="I6554" t="s">
        <v>53993</v>
      </c>
      <c r="J6554" t="s">
        <v>26677</v>
      </c>
      <c r="K6554" t="s">
        <v>105</v>
      </c>
      <c r="L6554" s="119" t="str">
        <f t="shared" si="408"/>
        <v>NA</v>
      </c>
      <c r="M6554" s="119"/>
      <c r="N6554" s="120" t="str">
        <f t="shared" si="409"/>
        <v>NA</v>
      </c>
      <c r="O6554" s="120"/>
      <c r="P6554"/>
      <c r="Q6554"/>
      <c r="R6554"/>
      <c r="S6554"/>
      <c r="T6554"/>
      <c r="U6554" t="s">
        <v>8979</v>
      </c>
      <c r="V6554" t="s">
        <v>8977</v>
      </c>
      <c r="W6554" t="s">
        <v>8978</v>
      </c>
      <c r="X6554" t="s">
        <v>675</v>
      </c>
      <c r="Y6554" t="s">
        <v>8980</v>
      </c>
      <c r="Z6554" t="s">
        <v>54</v>
      </c>
      <c r="AA6554"/>
      <c r="AB6554" t="s">
        <v>46918</v>
      </c>
      <c r="AC6554" t="s">
        <v>53528</v>
      </c>
      <c r="AD6554"/>
      <c r="AE6554" t="s">
        <v>105</v>
      </c>
      <c r="AF6554" s="119" t="str">
        <f t="shared" si="410"/>
        <v>NA</v>
      </c>
      <c r="AG6554" s="119"/>
      <c r="AH6554" s="119"/>
      <c r="AI6554" s="119"/>
      <c r="AJ6554" s="119" t="str">
        <f t="shared" si="411"/>
        <v>NA</v>
      </c>
      <c r="AK6554" s="190"/>
      <c r="AL6554" s="191"/>
    </row>
    <row r="6555" spans="1:38" x14ac:dyDescent="0.25">
      <c r="A6555" t="s">
        <v>26523</v>
      </c>
      <c r="B6555" t="s">
        <v>26521</v>
      </c>
      <c r="C6555" t="s">
        <v>26522</v>
      </c>
      <c r="D6555" t="s">
        <v>748</v>
      </c>
      <c r="E6555" t="s">
        <v>3078</v>
      </c>
      <c r="F6555" t="s">
        <v>54</v>
      </c>
      <c r="G6555"/>
      <c r="H6555" t="s">
        <v>47455</v>
      </c>
      <c r="I6555" t="s">
        <v>53994</v>
      </c>
      <c r="J6555" t="s">
        <v>26524</v>
      </c>
      <c r="K6555" t="s">
        <v>105</v>
      </c>
      <c r="L6555" s="119" t="str">
        <f t="shared" si="408"/>
        <v>NA</v>
      </c>
      <c r="M6555" s="119"/>
      <c r="N6555" s="120" t="str">
        <f t="shared" si="409"/>
        <v>NA</v>
      </c>
      <c r="O6555" s="120"/>
      <c r="P6555"/>
      <c r="Q6555"/>
      <c r="R6555"/>
      <c r="S6555"/>
      <c r="T6555"/>
      <c r="U6555" t="s">
        <v>22576</v>
      </c>
      <c r="V6555" t="s">
        <v>22575</v>
      </c>
      <c r="W6555" t="s">
        <v>10700</v>
      </c>
      <c r="X6555" t="s">
        <v>675</v>
      </c>
      <c r="Y6555" t="s">
        <v>151</v>
      </c>
      <c r="Z6555" t="s">
        <v>54</v>
      </c>
      <c r="AA6555"/>
      <c r="AB6555" t="s">
        <v>46919</v>
      </c>
      <c r="AC6555" t="s">
        <v>53529</v>
      </c>
      <c r="AD6555" t="s">
        <v>22577</v>
      </c>
      <c r="AE6555" t="s">
        <v>565</v>
      </c>
      <c r="AF6555" s="119" t="str">
        <f t="shared" si="410"/>
        <v>NA</v>
      </c>
      <c r="AG6555" s="119"/>
      <c r="AH6555" s="119"/>
      <c r="AI6555" s="119"/>
      <c r="AJ6555" s="119" t="str">
        <f t="shared" si="411"/>
        <v>NA</v>
      </c>
      <c r="AK6555" s="190"/>
      <c r="AL6555" s="191"/>
    </row>
    <row r="6556" spans="1:38" x14ac:dyDescent="0.25">
      <c r="A6556" t="s">
        <v>25290</v>
      </c>
      <c r="B6556" t="s">
        <v>25288</v>
      </c>
      <c r="C6556" t="s">
        <v>25289</v>
      </c>
      <c r="D6556" t="s">
        <v>748</v>
      </c>
      <c r="E6556" t="s">
        <v>3078</v>
      </c>
      <c r="F6556" t="s">
        <v>54</v>
      </c>
      <c r="G6556"/>
      <c r="H6556" t="s">
        <v>47455</v>
      </c>
      <c r="I6556" t="s">
        <v>53994</v>
      </c>
      <c r="J6556" t="s">
        <v>25291</v>
      </c>
      <c r="K6556" t="s">
        <v>105</v>
      </c>
      <c r="L6556" s="119" t="str">
        <f t="shared" si="408"/>
        <v>NA</v>
      </c>
      <c r="M6556" s="119"/>
      <c r="N6556" s="120" t="str">
        <f t="shared" si="409"/>
        <v>NA</v>
      </c>
      <c r="O6556" s="120"/>
      <c r="P6556"/>
      <c r="Q6556"/>
      <c r="R6556"/>
      <c r="S6556"/>
      <c r="T6556"/>
      <c r="U6556" t="s">
        <v>16396</v>
      </c>
      <c r="V6556" t="s">
        <v>16394</v>
      </c>
      <c r="W6556" t="s">
        <v>16395</v>
      </c>
      <c r="X6556" t="s">
        <v>675</v>
      </c>
      <c r="Y6556" t="s">
        <v>151</v>
      </c>
      <c r="Z6556" t="s">
        <v>54</v>
      </c>
      <c r="AA6556"/>
      <c r="AB6556" t="s">
        <v>46920</v>
      </c>
      <c r="AC6556" t="s">
        <v>53529</v>
      </c>
      <c r="AD6556" t="s">
        <v>16397</v>
      </c>
      <c r="AE6556" t="s">
        <v>565</v>
      </c>
      <c r="AF6556" s="119" t="str">
        <f t="shared" si="410"/>
        <v>NA</v>
      </c>
      <c r="AG6556" s="119"/>
      <c r="AH6556" s="119"/>
      <c r="AI6556" s="119"/>
      <c r="AJ6556" s="119" t="str">
        <f t="shared" si="411"/>
        <v>NA</v>
      </c>
      <c r="AK6556" s="190"/>
      <c r="AL6556" s="191"/>
    </row>
    <row r="6557" spans="1:38" x14ac:dyDescent="0.25">
      <c r="A6557" t="s">
        <v>26020</v>
      </c>
      <c r="B6557" t="s">
        <v>26019</v>
      </c>
      <c r="C6557" t="s">
        <v>26016</v>
      </c>
      <c r="D6557" t="s">
        <v>748</v>
      </c>
      <c r="E6557" t="s">
        <v>3078</v>
      </c>
      <c r="F6557" t="s">
        <v>54</v>
      </c>
      <c r="G6557"/>
      <c r="H6557" t="s">
        <v>47455</v>
      </c>
      <c r="I6557" t="s">
        <v>53994</v>
      </c>
      <c r="J6557" t="s">
        <v>26021</v>
      </c>
      <c r="K6557" t="s">
        <v>105</v>
      </c>
      <c r="L6557" s="119" t="str">
        <f t="shared" si="408"/>
        <v>NA</v>
      </c>
      <c r="M6557" s="119"/>
      <c r="N6557" s="120" t="str">
        <f t="shared" si="409"/>
        <v>NA</v>
      </c>
      <c r="O6557" s="120"/>
      <c r="P6557"/>
      <c r="Q6557"/>
      <c r="R6557"/>
      <c r="S6557"/>
      <c r="T6557"/>
      <c r="U6557" t="s">
        <v>20005</v>
      </c>
      <c r="V6557" t="s">
        <v>20003</v>
      </c>
      <c r="W6557" t="s">
        <v>20004</v>
      </c>
      <c r="X6557" t="s">
        <v>675</v>
      </c>
      <c r="Y6557" t="s">
        <v>151</v>
      </c>
      <c r="Z6557" t="s">
        <v>54</v>
      </c>
      <c r="AA6557"/>
      <c r="AB6557" t="s">
        <v>46920</v>
      </c>
      <c r="AC6557" t="s">
        <v>53529</v>
      </c>
      <c r="AD6557" t="s">
        <v>20006</v>
      </c>
      <c r="AE6557" t="s">
        <v>565</v>
      </c>
      <c r="AF6557" s="119" t="str">
        <f t="shared" si="410"/>
        <v>NA</v>
      </c>
      <c r="AG6557" s="119"/>
      <c r="AH6557" s="119"/>
      <c r="AI6557" s="119"/>
      <c r="AJ6557" s="119" t="str">
        <f t="shared" si="411"/>
        <v>NA</v>
      </c>
      <c r="AK6557" s="190"/>
      <c r="AL6557" s="191"/>
    </row>
    <row r="6558" spans="1:38" x14ac:dyDescent="0.25">
      <c r="A6558" t="s">
        <v>26017</v>
      </c>
      <c r="B6558" t="s">
        <v>26015</v>
      </c>
      <c r="C6558" t="s">
        <v>26016</v>
      </c>
      <c r="D6558" t="s">
        <v>748</v>
      </c>
      <c r="E6558" t="s">
        <v>3078</v>
      </c>
      <c r="F6558" t="s">
        <v>54</v>
      </c>
      <c r="G6558"/>
      <c r="H6558" t="s">
        <v>47455</v>
      </c>
      <c r="I6558" t="s">
        <v>53994</v>
      </c>
      <c r="J6558" t="s">
        <v>26018</v>
      </c>
      <c r="K6558" t="s">
        <v>105</v>
      </c>
      <c r="L6558" s="119" t="str">
        <f t="shared" si="408"/>
        <v>NA</v>
      </c>
      <c r="M6558" s="119"/>
      <c r="N6558" s="120" t="str">
        <f t="shared" si="409"/>
        <v>NA</v>
      </c>
      <c r="O6558" s="120"/>
      <c r="P6558"/>
      <c r="Q6558"/>
      <c r="R6558"/>
      <c r="S6558"/>
      <c r="T6558"/>
      <c r="U6558" t="s">
        <v>11172</v>
      </c>
      <c r="V6558" t="s">
        <v>11170</v>
      </c>
      <c r="W6558" t="s">
        <v>11171</v>
      </c>
      <c r="X6558" t="s">
        <v>675</v>
      </c>
      <c r="Y6558" t="s">
        <v>151</v>
      </c>
      <c r="Z6558" t="s">
        <v>54</v>
      </c>
      <c r="AA6558"/>
      <c r="AB6558" t="s">
        <v>46921</v>
      </c>
      <c r="AC6558" t="s">
        <v>53529</v>
      </c>
      <c r="AD6558" t="s">
        <v>11173</v>
      </c>
      <c r="AE6558" t="s">
        <v>105</v>
      </c>
      <c r="AF6558" s="119" t="str">
        <f t="shared" si="410"/>
        <v>NA</v>
      </c>
      <c r="AG6558" s="119"/>
      <c r="AH6558" s="119"/>
      <c r="AI6558" s="119"/>
      <c r="AJ6558" s="119" t="str">
        <f t="shared" si="411"/>
        <v>NA</v>
      </c>
      <c r="AK6558" s="190"/>
      <c r="AL6558" s="191"/>
    </row>
    <row r="6559" spans="1:38" x14ac:dyDescent="0.25">
      <c r="A6559" t="s">
        <v>26980</v>
      </c>
      <c r="B6559" t="s">
        <v>26979</v>
      </c>
      <c r="C6559" t="s">
        <v>25289</v>
      </c>
      <c r="D6559" t="s">
        <v>748</v>
      </c>
      <c r="E6559" t="s">
        <v>3078</v>
      </c>
      <c r="F6559" t="s">
        <v>54</v>
      </c>
      <c r="G6559"/>
      <c r="H6559" t="s">
        <v>47455</v>
      </c>
      <c r="I6559" t="s">
        <v>53994</v>
      </c>
      <c r="J6559" t="s">
        <v>26981</v>
      </c>
      <c r="K6559" t="s">
        <v>105</v>
      </c>
      <c r="L6559" s="119" t="str">
        <f t="shared" si="408"/>
        <v>NA</v>
      </c>
      <c r="M6559" s="119"/>
      <c r="N6559" s="120" t="str">
        <f t="shared" si="409"/>
        <v>NA</v>
      </c>
      <c r="O6559" s="120"/>
      <c r="P6559"/>
      <c r="Q6559"/>
      <c r="R6559"/>
      <c r="S6559"/>
      <c r="T6559"/>
      <c r="U6559" t="s">
        <v>19075</v>
      </c>
      <c r="V6559" t="s">
        <v>19073</v>
      </c>
      <c r="W6559" t="s">
        <v>19074</v>
      </c>
      <c r="X6559" t="s">
        <v>675</v>
      </c>
      <c r="Y6559" t="s">
        <v>19076</v>
      </c>
      <c r="Z6559" t="s">
        <v>54</v>
      </c>
      <c r="AA6559"/>
      <c r="AB6559" t="s">
        <v>46922</v>
      </c>
      <c r="AC6559" t="s">
        <v>53530</v>
      </c>
      <c r="AD6559" t="s">
        <v>19077</v>
      </c>
      <c r="AE6559" t="s">
        <v>565</v>
      </c>
      <c r="AF6559" s="119" t="str">
        <f t="shared" si="410"/>
        <v>NA</v>
      </c>
      <c r="AG6559" s="119"/>
      <c r="AH6559" s="119"/>
      <c r="AI6559" s="119"/>
      <c r="AJ6559" s="119" t="str">
        <f t="shared" si="411"/>
        <v>NA</v>
      </c>
      <c r="AK6559" s="190"/>
      <c r="AL6559" s="191"/>
    </row>
    <row r="6560" spans="1:38" x14ac:dyDescent="0.25">
      <c r="A6560" t="s">
        <v>25854</v>
      </c>
      <c r="B6560" t="s">
        <v>25852</v>
      </c>
      <c r="C6560" t="s">
        <v>25853</v>
      </c>
      <c r="D6560" t="s">
        <v>748</v>
      </c>
      <c r="E6560" t="s">
        <v>3078</v>
      </c>
      <c r="F6560" t="s">
        <v>54</v>
      </c>
      <c r="G6560"/>
      <c r="H6560" t="s">
        <v>47455</v>
      </c>
      <c r="I6560" t="s">
        <v>53994</v>
      </c>
      <c r="J6560" t="s">
        <v>25855</v>
      </c>
      <c r="K6560" t="s">
        <v>105</v>
      </c>
      <c r="L6560" s="119" t="str">
        <f t="shared" si="408"/>
        <v>NA</v>
      </c>
      <c r="M6560" s="119"/>
      <c r="N6560" s="120" t="str">
        <f t="shared" si="409"/>
        <v>NA</v>
      </c>
      <c r="O6560" s="120"/>
      <c r="P6560"/>
      <c r="Q6560"/>
      <c r="R6560"/>
      <c r="S6560"/>
      <c r="T6560"/>
      <c r="U6560" t="s">
        <v>22591</v>
      </c>
      <c r="V6560" t="s">
        <v>22590</v>
      </c>
      <c r="W6560" t="s">
        <v>10700</v>
      </c>
      <c r="X6560" t="s">
        <v>675</v>
      </c>
      <c r="Y6560" t="s">
        <v>19076</v>
      </c>
      <c r="Z6560" t="s">
        <v>54</v>
      </c>
      <c r="AA6560"/>
      <c r="AB6560" t="s">
        <v>46923</v>
      </c>
      <c r="AC6560" t="s">
        <v>53530</v>
      </c>
      <c r="AD6560" t="s">
        <v>22592</v>
      </c>
      <c r="AE6560" t="s">
        <v>565</v>
      </c>
      <c r="AF6560" s="119" t="str">
        <f t="shared" si="410"/>
        <v>NA</v>
      </c>
      <c r="AG6560" s="119"/>
      <c r="AH6560" s="119"/>
      <c r="AI6560" s="119"/>
      <c r="AJ6560" s="119" t="str">
        <f t="shared" si="411"/>
        <v>NA</v>
      </c>
      <c r="AK6560" s="190"/>
      <c r="AL6560" s="191"/>
    </row>
    <row r="6561" spans="1:38" x14ac:dyDescent="0.25">
      <c r="A6561" t="s">
        <v>26480</v>
      </c>
      <c r="B6561" t="s">
        <v>26478</v>
      </c>
      <c r="C6561" t="s">
        <v>26479</v>
      </c>
      <c r="D6561" t="s">
        <v>748</v>
      </c>
      <c r="E6561" t="s">
        <v>3134</v>
      </c>
      <c r="F6561" t="s">
        <v>54</v>
      </c>
      <c r="G6561"/>
      <c r="H6561" t="s">
        <v>47456</v>
      </c>
      <c r="I6561" t="s">
        <v>53995</v>
      </c>
      <c r="J6561" t="s">
        <v>26481</v>
      </c>
      <c r="K6561" t="s">
        <v>105</v>
      </c>
      <c r="L6561" s="119" t="str">
        <f t="shared" si="408"/>
        <v>NA</v>
      </c>
      <c r="M6561" s="119"/>
      <c r="N6561" s="120" t="str">
        <f t="shared" si="409"/>
        <v>NA</v>
      </c>
      <c r="O6561" s="120"/>
      <c r="P6561"/>
      <c r="Q6561"/>
      <c r="R6561"/>
      <c r="S6561"/>
      <c r="T6561"/>
      <c r="U6561" t="s">
        <v>22127</v>
      </c>
      <c r="V6561" t="s">
        <v>22125</v>
      </c>
      <c r="W6561" t="s">
        <v>22126</v>
      </c>
      <c r="X6561" t="s">
        <v>675</v>
      </c>
      <c r="Y6561" t="s">
        <v>19076</v>
      </c>
      <c r="Z6561" t="s">
        <v>54</v>
      </c>
      <c r="AA6561"/>
      <c r="AB6561" t="s">
        <v>46924</v>
      </c>
      <c r="AC6561" t="s">
        <v>53530</v>
      </c>
      <c r="AD6561" t="s">
        <v>22128</v>
      </c>
      <c r="AE6561" t="s">
        <v>105</v>
      </c>
      <c r="AF6561" s="119" t="str">
        <f t="shared" si="410"/>
        <v>NA</v>
      </c>
      <c r="AG6561" s="119"/>
      <c r="AH6561" s="119"/>
      <c r="AI6561" s="119"/>
      <c r="AJ6561" s="119" t="str">
        <f t="shared" si="411"/>
        <v>NA</v>
      </c>
      <c r="AK6561" s="190"/>
      <c r="AL6561" s="191"/>
    </row>
    <row r="6562" spans="1:38" x14ac:dyDescent="0.25">
      <c r="A6562" t="s">
        <v>26551</v>
      </c>
      <c r="B6562" t="s">
        <v>26549</v>
      </c>
      <c r="C6562" t="s">
        <v>26550</v>
      </c>
      <c r="D6562" t="s">
        <v>748</v>
      </c>
      <c r="E6562" t="s">
        <v>3134</v>
      </c>
      <c r="F6562" t="s">
        <v>54</v>
      </c>
      <c r="G6562"/>
      <c r="H6562" t="s">
        <v>47456</v>
      </c>
      <c r="I6562" t="s">
        <v>53995</v>
      </c>
      <c r="J6562" t="s">
        <v>26552</v>
      </c>
      <c r="K6562" t="s">
        <v>105</v>
      </c>
      <c r="L6562" s="119" t="str">
        <f t="shared" si="408"/>
        <v>NA</v>
      </c>
      <c r="M6562" s="119"/>
      <c r="N6562" s="120" t="str">
        <f t="shared" si="409"/>
        <v>NA</v>
      </c>
      <c r="O6562" s="120"/>
      <c r="P6562"/>
      <c r="Q6562"/>
      <c r="R6562"/>
      <c r="S6562"/>
      <c r="T6562"/>
      <c r="U6562" t="s">
        <v>22412</v>
      </c>
      <c r="V6562" t="s">
        <v>22410</v>
      </c>
      <c r="W6562" t="s">
        <v>22411</v>
      </c>
      <c r="X6562" t="s">
        <v>675</v>
      </c>
      <c r="Y6562" t="s">
        <v>19076</v>
      </c>
      <c r="Z6562" t="s">
        <v>54</v>
      </c>
      <c r="AA6562"/>
      <c r="AB6562" t="s">
        <v>46924</v>
      </c>
      <c r="AC6562" t="s">
        <v>53530</v>
      </c>
      <c r="AD6562" t="s">
        <v>22413</v>
      </c>
      <c r="AE6562" t="s">
        <v>105</v>
      </c>
      <c r="AF6562" s="119" t="str">
        <f t="shared" si="410"/>
        <v>NA</v>
      </c>
      <c r="AG6562" s="119"/>
      <c r="AH6562" s="119"/>
      <c r="AI6562" s="119"/>
      <c r="AJ6562" s="119" t="str">
        <f t="shared" si="411"/>
        <v>NA</v>
      </c>
      <c r="AK6562" s="190"/>
      <c r="AL6562" s="191"/>
    </row>
    <row r="6563" spans="1:38" x14ac:dyDescent="0.25">
      <c r="A6563" t="s">
        <v>26484</v>
      </c>
      <c r="B6563" t="s">
        <v>26482</v>
      </c>
      <c r="C6563" t="s">
        <v>26483</v>
      </c>
      <c r="D6563" t="s">
        <v>748</v>
      </c>
      <c r="E6563" t="s">
        <v>3134</v>
      </c>
      <c r="F6563" t="s">
        <v>54</v>
      </c>
      <c r="G6563"/>
      <c r="H6563" t="s">
        <v>47456</v>
      </c>
      <c r="I6563" t="s">
        <v>53995</v>
      </c>
      <c r="J6563" t="s">
        <v>26485</v>
      </c>
      <c r="K6563" t="s">
        <v>105</v>
      </c>
      <c r="L6563" s="119" t="str">
        <f t="shared" si="408"/>
        <v>NA</v>
      </c>
      <c r="M6563" s="119"/>
      <c r="N6563" s="120" t="str">
        <f t="shared" si="409"/>
        <v>NA</v>
      </c>
      <c r="O6563" s="120"/>
      <c r="P6563"/>
      <c r="Q6563"/>
      <c r="R6563"/>
      <c r="S6563"/>
      <c r="T6563"/>
      <c r="U6563" t="s">
        <v>18246</v>
      </c>
      <c r="V6563" t="s">
        <v>18244</v>
      </c>
      <c r="W6563" t="s">
        <v>18245</v>
      </c>
      <c r="X6563" t="s">
        <v>675</v>
      </c>
      <c r="Y6563" t="s">
        <v>18247</v>
      </c>
      <c r="Z6563" t="s">
        <v>54</v>
      </c>
      <c r="AA6563"/>
      <c r="AB6563" t="s">
        <v>46925</v>
      </c>
      <c r="AC6563" t="s">
        <v>53531</v>
      </c>
      <c r="AD6563" t="s">
        <v>18246</v>
      </c>
      <c r="AE6563" t="s">
        <v>565</v>
      </c>
      <c r="AF6563" s="119" t="str">
        <f t="shared" si="410"/>
        <v>NA</v>
      </c>
      <c r="AG6563" s="119"/>
      <c r="AH6563" s="119"/>
      <c r="AI6563" s="119"/>
      <c r="AJ6563" s="119" t="str">
        <f t="shared" si="411"/>
        <v>NA</v>
      </c>
      <c r="AK6563" s="190"/>
      <c r="AL6563" s="191"/>
    </row>
    <row r="6564" spans="1:38" x14ac:dyDescent="0.25">
      <c r="A6564" t="s">
        <v>26539</v>
      </c>
      <c r="B6564" t="s">
        <v>26537</v>
      </c>
      <c r="C6564" t="s">
        <v>26538</v>
      </c>
      <c r="D6564" t="s">
        <v>748</v>
      </c>
      <c r="E6564" t="s">
        <v>2237</v>
      </c>
      <c r="F6564" t="s">
        <v>54</v>
      </c>
      <c r="G6564"/>
      <c r="H6564" t="s">
        <v>47457</v>
      </c>
      <c r="I6564" t="s">
        <v>53996</v>
      </c>
      <c r="J6564" t="s">
        <v>26540</v>
      </c>
      <c r="K6564" t="s">
        <v>105</v>
      </c>
      <c r="L6564" s="119" t="str">
        <f t="shared" si="408"/>
        <v>NA</v>
      </c>
      <c r="M6564" s="119"/>
      <c r="N6564" s="120" t="str">
        <f t="shared" si="409"/>
        <v>NA</v>
      </c>
      <c r="O6564" s="120"/>
      <c r="P6564"/>
      <c r="Q6564"/>
      <c r="R6564"/>
      <c r="S6564"/>
      <c r="T6564"/>
      <c r="U6564" t="s">
        <v>8123</v>
      </c>
      <c r="V6564" t="s">
        <v>8121</v>
      </c>
      <c r="W6564" t="s">
        <v>8122</v>
      </c>
      <c r="X6564" t="s">
        <v>675</v>
      </c>
      <c r="Y6564" t="s">
        <v>8124</v>
      </c>
      <c r="Z6564" t="s">
        <v>54</v>
      </c>
      <c r="AA6564"/>
      <c r="AB6564" t="s">
        <v>46926</v>
      </c>
      <c r="AC6564" t="s">
        <v>53532</v>
      </c>
      <c r="AD6564" t="s">
        <v>8125</v>
      </c>
      <c r="AE6564" t="s">
        <v>105</v>
      </c>
      <c r="AF6564" s="119" t="str">
        <f t="shared" si="410"/>
        <v>NA</v>
      </c>
      <c r="AG6564" s="119"/>
      <c r="AH6564" s="119"/>
      <c r="AI6564" s="119"/>
      <c r="AJ6564" s="119" t="str">
        <f t="shared" si="411"/>
        <v>NA</v>
      </c>
      <c r="AK6564" s="190"/>
      <c r="AL6564" s="191"/>
    </row>
    <row r="6565" spans="1:38" x14ac:dyDescent="0.25">
      <c r="A6565" t="s">
        <v>25880</v>
      </c>
      <c r="B6565" t="s">
        <v>25878</v>
      </c>
      <c r="C6565" t="s">
        <v>25879</v>
      </c>
      <c r="D6565" t="s">
        <v>748</v>
      </c>
      <c r="E6565" t="s">
        <v>1620</v>
      </c>
      <c r="F6565" t="s">
        <v>54</v>
      </c>
      <c r="G6565"/>
      <c r="H6565" t="s">
        <v>47458</v>
      </c>
      <c r="I6565" t="s">
        <v>53997</v>
      </c>
      <c r="J6565"/>
      <c r="K6565" t="s">
        <v>105</v>
      </c>
      <c r="L6565" s="119" t="str">
        <f t="shared" si="408"/>
        <v>NA</v>
      </c>
      <c r="M6565" s="119"/>
      <c r="N6565" s="120" t="str">
        <f t="shared" si="409"/>
        <v>NA</v>
      </c>
      <c r="O6565" s="120"/>
      <c r="P6565"/>
      <c r="Q6565"/>
      <c r="R6565"/>
      <c r="S6565"/>
      <c r="T6565"/>
      <c r="U6565" t="s">
        <v>9120</v>
      </c>
      <c r="V6565" t="s">
        <v>9118</v>
      </c>
      <c r="W6565" t="s">
        <v>9119</v>
      </c>
      <c r="X6565" t="s">
        <v>675</v>
      </c>
      <c r="Y6565" t="s">
        <v>6621</v>
      </c>
      <c r="Z6565" t="s">
        <v>54</v>
      </c>
      <c r="AA6565" t="s">
        <v>49624</v>
      </c>
      <c r="AB6565" t="s">
        <v>49637</v>
      </c>
      <c r="AC6565" t="s">
        <v>53533</v>
      </c>
      <c r="AD6565" t="s">
        <v>9121</v>
      </c>
      <c r="AE6565" t="s">
        <v>105</v>
      </c>
      <c r="AF6565" s="119" t="str">
        <f t="shared" si="410"/>
        <v>NA</v>
      </c>
      <c r="AG6565" s="119"/>
      <c r="AH6565" s="119"/>
      <c r="AI6565" s="119"/>
      <c r="AJ6565" s="119" t="str">
        <f t="shared" si="411"/>
        <v>NA</v>
      </c>
      <c r="AK6565" s="190"/>
      <c r="AL6565" s="191"/>
    </row>
    <row r="6566" spans="1:38" x14ac:dyDescent="0.25">
      <c r="A6566" t="s">
        <v>25870</v>
      </c>
      <c r="B6566" t="s">
        <v>25868</v>
      </c>
      <c r="C6566" t="s">
        <v>25869</v>
      </c>
      <c r="D6566" t="s">
        <v>748</v>
      </c>
      <c r="E6566" t="s">
        <v>1983</v>
      </c>
      <c r="F6566" t="s">
        <v>54</v>
      </c>
      <c r="G6566"/>
      <c r="H6566" t="s">
        <v>47459</v>
      </c>
      <c r="I6566" t="s">
        <v>53998</v>
      </c>
      <c r="J6566"/>
      <c r="K6566" t="s">
        <v>105</v>
      </c>
      <c r="L6566" s="119" t="str">
        <f t="shared" si="408"/>
        <v>NA</v>
      </c>
      <c r="M6566" s="119"/>
      <c r="N6566" s="120" t="str">
        <f t="shared" si="409"/>
        <v>NA</v>
      </c>
      <c r="O6566" s="120"/>
      <c r="P6566"/>
      <c r="Q6566"/>
      <c r="R6566"/>
      <c r="S6566"/>
      <c r="T6566"/>
      <c r="U6566" t="s">
        <v>6620</v>
      </c>
      <c r="V6566" t="s">
        <v>6618</v>
      </c>
      <c r="W6566" t="s">
        <v>6619</v>
      </c>
      <c r="X6566" t="s">
        <v>675</v>
      </c>
      <c r="Y6566" t="s">
        <v>6621</v>
      </c>
      <c r="Z6566" t="s">
        <v>54</v>
      </c>
      <c r="AA6566" t="s">
        <v>49624</v>
      </c>
      <c r="AB6566" t="s">
        <v>49638</v>
      </c>
      <c r="AC6566" t="s">
        <v>53533</v>
      </c>
      <c r="AD6566" t="s">
        <v>6622</v>
      </c>
      <c r="AE6566" t="s">
        <v>105</v>
      </c>
      <c r="AF6566" s="119" t="str">
        <f t="shared" si="410"/>
        <v>NA</v>
      </c>
      <c r="AG6566" s="119"/>
      <c r="AH6566" s="119"/>
      <c r="AI6566" s="119"/>
      <c r="AJ6566" s="119" t="str">
        <f t="shared" si="411"/>
        <v>NA</v>
      </c>
      <c r="AK6566" s="190"/>
      <c r="AL6566" s="191"/>
    </row>
    <row r="6567" spans="1:38" x14ac:dyDescent="0.25">
      <c r="A6567" t="s">
        <v>23875</v>
      </c>
      <c r="B6567" t="s">
        <v>23873</v>
      </c>
      <c r="C6567" t="s">
        <v>23874</v>
      </c>
      <c r="D6567" t="s">
        <v>748</v>
      </c>
      <c r="E6567" t="s">
        <v>1983</v>
      </c>
      <c r="F6567" t="s">
        <v>54</v>
      </c>
      <c r="G6567"/>
      <c r="H6567" t="s">
        <v>47459</v>
      </c>
      <c r="I6567" t="s">
        <v>53998</v>
      </c>
      <c r="J6567" t="s">
        <v>23876</v>
      </c>
      <c r="K6567" t="s">
        <v>105</v>
      </c>
      <c r="L6567" s="119" t="str">
        <f t="shared" si="408"/>
        <v>NA</v>
      </c>
      <c r="M6567" s="119"/>
      <c r="N6567" s="120" t="str">
        <f t="shared" si="409"/>
        <v>NA</v>
      </c>
      <c r="O6567" s="120"/>
      <c r="P6567"/>
      <c r="Q6567"/>
      <c r="R6567"/>
      <c r="S6567"/>
      <c r="T6567"/>
      <c r="U6567" t="s">
        <v>22182</v>
      </c>
      <c r="V6567" t="s">
        <v>22180</v>
      </c>
      <c r="W6567" t="s">
        <v>22181</v>
      </c>
      <c r="X6567" t="s">
        <v>675</v>
      </c>
      <c r="Y6567" t="s">
        <v>22183</v>
      </c>
      <c r="Z6567" t="s">
        <v>54</v>
      </c>
      <c r="AA6567"/>
      <c r="AB6567" t="s">
        <v>46927</v>
      </c>
      <c r="AC6567" t="s">
        <v>53534</v>
      </c>
      <c r="AD6567"/>
      <c r="AE6567" t="s">
        <v>105</v>
      </c>
      <c r="AF6567" s="119" t="str">
        <f t="shared" si="410"/>
        <v>NA</v>
      </c>
      <c r="AG6567" s="119"/>
      <c r="AH6567" s="119"/>
      <c r="AI6567" s="119"/>
      <c r="AJ6567" s="119" t="str">
        <f t="shared" si="411"/>
        <v>NA</v>
      </c>
      <c r="AK6567" s="190"/>
      <c r="AL6567" s="191"/>
    </row>
    <row r="6568" spans="1:38" x14ac:dyDescent="0.25">
      <c r="A6568" t="s">
        <v>26640</v>
      </c>
      <c r="B6568" t="s">
        <v>26638</v>
      </c>
      <c r="C6568" t="s">
        <v>26639</v>
      </c>
      <c r="D6568" t="s">
        <v>748</v>
      </c>
      <c r="E6568" t="s">
        <v>4717</v>
      </c>
      <c r="F6568" t="s">
        <v>54</v>
      </c>
      <c r="G6568"/>
      <c r="H6568" t="s">
        <v>47460</v>
      </c>
      <c r="I6568" t="s">
        <v>53999</v>
      </c>
      <c r="J6568" t="s">
        <v>26641</v>
      </c>
      <c r="K6568" t="s">
        <v>105</v>
      </c>
      <c r="L6568" s="119" t="str">
        <f t="shared" si="408"/>
        <v>NA</v>
      </c>
      <c r="M6568" s="119"/>
      <c r="N6568" s="120" t="str">
        <f t="shared" si="409"/>
        <v>NA</v>
      </c>
      <c r="O6568" s="120"/>
      <c r="P6568"/>
      <c r="Q6568"/>
      <c r="R6568"/>
      <c r="S6568"/>
      <c r="T6568"/>
      <c r="U6568" t="s">
        <v>19540</v>
      </c>
      <c r="V6568" t="s">
        <v>19538</v>
      </c>
      <c r="W6568" t="s">
        <v>19539</v>
      </c>
      <c r="X6568" t="s">
        <v>675</v>
      </c>
      <c r="Y6568" t="s">
        <v>19541</v>
      </c>
      <c r="Z6568" t="s">
        <v>54</v>
      </c>
      <c r="AA6568"/>
      <c r="AB6568" t="s">
        <v>46928</v>
      </c>
      <c r="AC6568" t="s">
        <v>53535</v>
      </c>
      <c r="AD6568" t="s">
        <v>19542</v>
      </c>
      <c r="AE6568" t="s">
        <v>565</v>
      </c>
      <c r="AF6568" s="119" t="str">
        <f t="shared" si="410"/>
        <v>NA</v>
      </c>
      <c r="AG6568" s="119"/>
      <c r="AH6568" s="119"/>
      <c r="AI6568" s="119"/>
      <c r="AJ6568" s="119" t="str">
        <f t="shared" si="411"/>
        <v>NA</v>
      </c>
      <c r="AK6568" s="190"/>
      <c r="AL6568" s="191"/>
    </row>
    <row r="6569" spans="1:38" x14ac:dyDescent="0.25">
      <c r="A6569" t="s">
        <v>24229</v>
      </c>
      <c r="B6569" t="s">
        <v>24227</v>
      </c>
      <c r="C6569" t="s">
        <v>24228</v>
      </c>
      <c r="D6569" t="s">
        <v>748</v>
      </c>
      <c r="E6569" t="s">
        <v>35</v>
      </c>
      <c r="F6569" t="s">
        <v>54</v>
      </c>
      <c r="G6569"/>
      <c r="H6569" t="s">
        <v>47461</v>
      </c>
      <c r="I6569" t="s">
        <v>54000</v>
      </c>
      <c r="J6569" t="s">
        <v>24230</v>
      </c>
      <c r="K6569" t="s">
        <v>105</v>
      </c>
      <c r="L6569" s="119" t="str">
        <f t="shared" si="408"/>
        <v>NA</v>
      </c>
      <c r="M6569" s="119"/>
      <c r="N6569" s="120" t="str">
        <f t="shared" si="409"/>
        <v>NA</v>
      </c>
      <c r="O6569" s="120"/>
      <c r="P6569"/>
      <c r="Q6569"/>
      <c r="R6569"/>
      <c r="S6569"/>
      <c r="T6569"/>
      <c r="U6569" t="s">
        <v>19810</v>
      </c>
      <c r="V6569" t="s">
        <v>19808</v>
      </c>
      <c r="W6569" t="s">
        <v>19809</v>
      </c>
      <c r="X6569" t="s">
        <v>675</v>
      </c>
      <c r="Y6569" t="s">
        <v>9930</v>
      </c>
      <c r="Z6569" t="s">
        <v>54</v>
      </c>
      <c r="AA6569"/>
      <c r="AB6569" t="s">
        <v>46929</v>
      </c>
      <c r="AC6569" t="s">
        <v>53536</v>
      </c>
      <c r="AD6569" t="s">
        <v>19810</v>
      </c>
      <c r="AE6569" t="s">
        <v>565</v>
      </c>
      <c r="AF6569" s="119" t="str">
        <f t="shared" si="410"/>
        <v>NA</v>
      </c>
      <c r="AG6569" s="119"/>
      <c r="AH6569" s="119"/>
      <c r="AI6569" s="119"/>
      <c r="AJ6569" s="119" t="str">
        <f t="shared" si="411"/>
        <v>NA</v>
      </c>
      <c r="AK6569" s="190"/>
      <c r="AL6569" s="191"/>
    </row>
    <row r="6570" spans="1:38" x14ac:dyDescent="0.25">
      <c r="A6570" t="s">
        <v>23919</v>
      </c>
      <c r="B6570" t="s">
        <v>23918</v>
      </c>
      <c r="C6570" t="s">
        <v>23916</v>
      </c>
      <c r="D6570" t="s">
        <v>748</v>
      </c>
      <c r="E6570" t="s">
        <v>35</v>
      </c>
      <c r="F6570" t="s">
        <v>54</v>
      </c>
      <c r="G6570"/>
      <c r="H6570" t="s">
        <v>47461</v>
      </c>
      <c r="I6570" t="s">
        <v>54000</v>
      </c>
      <c r="J6570" t="s">
        <v>23920</v>
      </c>
      <c r="K6570" t="s">
        <v>105</v>
      </c>
      <c r="L6570" s="119" t="str">
        <f t="shared" si="408"/>
        <v>NA</v>
      </c>
      <c r="M6570" s="119"/>
      <c r="N6570" s="120" t="str">
        <f t="shared" si="409"/>
        <v>NA</v>
      </c>
      <c r="O6570" s="120"/>
      <c r="P6570"/>
      <c r="Q6570"/>
      <c r="R6570"/>
      <c r="S6570"/>
      <c r="T6570"/>
      <c r="U6570" t="s">
        <v>9929</v>
      </c>
      <c r="V6570" t="s">
        <v>9927</v>
      </c>
      <c r="W6570" t="s">
        <v>9928</v>
      </c>
      <c r="X6570" t="s">
        <v>675</v>
      </c>
      <c r="Y6570" t="s">
        <v>9930</v>
      </c>
      <c r="Z6570" t="s">
        <v>54</v>
      </c>
      <c r="AA6570"/>
      <c r="AB6570" t="s">
        <v>46930</v>
      </c>
      <c r="AC6570" t="s">
        <v>53536</v>
      </c>
      <c r="AD6570"/>
      <c r="AE6570" t="s">
        <v>105</v>
      </c>
      <c r="AF6570" s="119" t="str">
        <f t="shared" si="410"/>
        <v>NA</v>
      </c>
      <c r="AG6570" s="119"/>
      <c r="AH6570" s="119"/>
      <c r="AI6570" s="119"/>
      <c r="AJ6570" s="119" t="str">
        <f t="shared" si="411"/>
        <v>NA</v>
      </c>
      <c r="AK6570" s="190"/>
      <c r="AL6570" s="191"/>
    </row>
    <row r="6571" spans="1:38" x14ac:dyDescent="0.25">
      <c r="A6571" t="s">
        <v>26731</v>
      </c>
      <c r="B6571" t="s">
        <v>26729</v>
      </c>
      <c r="C6571" t="s">
        <v>26730</v>
      </c>
      <c r="D6571" t="s">
        <v>748</v>
      </c>
      <c r="E6571" t="s">
        <v>35</v>
      </c>
      <c r="F6571" t="s">
        <v>54</v>
      </c>
      <c r="G6571"/>
      <c r="H6571" t="s">
        <v>47461</v>
      </c>
      <c r="I6571" t="s">
        <v>54000</v>
      </c>
      <c r="J6571" t="s">
        <v>26731</v>
      </c>
      <c r="K6571" t="s">
        <v>105</v>
      </c>
      <c r="L6571" s="119" t="str">
        <f t="shared" si="408"/>
        <v>NA</v>
      </c>
      <c r="M6571" s="119"/>
      <c r="N6571" s="120" t="str">
        <f t="shared" si="409"/>
        <v>NA</v>
      </c>
      <c r="O6571" s="120"/>
      <c r="P6571"/>
      <c r="Q6571"/>
      <c r="R6571"/>
      <c r="S6571"/>
      <c r="T6571"/>
      <c r="U6571" t="s">
        <v>19497</v>
      </c>
      <c r="V6571" t="s">
        <v>19495</v>
      </c>
      <c r="W6571" t="s">
        <v>19496</v>
      </c>
      <c r="X6571" t="s">
        <v>675</v>
      </c>
      <c r="Y6571" t="s">
        <v>19498</v>
      </c>
      <c r="Z6571" t="s">
        <v>54</v>
      </c>
      <c r="AA6571"/>
      <c r="AB6571" t="s">
        <v>46931</v>
      </c>
      <c r="AC6571" t="s">
        <v>53537</v>
      </c>
      <c r="AD6571" t="s">
        <v>19499</v>
      </c>
      <c r="AE6571" t="s">
        <v>565</v>
      </c>
      <c r="AF6571" s="119" t="str">
        <f t="shared" si="410"/>
        <v>NA</v>
      </c>
      <c r="AG6571" s="119"/>
      <c r="AH6571" s="119"/>
      <c r="AI6571" s="119"/>
      <c r="AJ6571" s="119" t="str">
        <f t="shared" si="411"/>
        <v>NA</v>
      </c>
      <c r="AK6571" s="190"/>
      <c r="AL6571" s="191"/>
    </row>
    <row r="6572" spans="1:38" x14ac:dyDescent="0.25">
      <c r="A6572" t="s">
        <v>25047</v>
      </c>
      <c r="B6572" t="s">
        <v>25045</v>
      </c>
      <c r="C6572" t="s">
        <v>25046</v>
      </c>
      <c r="D6572" t="s">
        <v>748</v>
      </c>
      <c r="E6572" t="s">
        <v>5493</v>
      </c>
      <c r="F6572" t="s">
        <v>54</v>
      </c>
      <c r="G6572"/>
      <c r="H6572" t="s">
        <v>47462</v>
      </c>
      <c r="I6572" t="s">
        <v>54001</v>
      </c>
      <c r="J6572" t="s">
        <v>25047</v>
      </c>
      <c r="K6572" t="s">
        <v>105</v>
      </c>
      <c r="L6572" s="119" t="str">
        <f t="shared" si="408"/>
        <v>NA</v>
      </c>
      <c r="M6572" s="119"/>
      <c r="N6572" s="120" t="str">
        <f t="shared" si="409"/>
        <v>NA</v>
      </c>
      <c r="O6572" s="120"/>
      <c r="P6572"/>
      <c r="Q6572"/>
      <c r="R6572"/>
      <c r="S6572"/>
      <c r="T6572"/>
      <c r="U6572" t="s">
        <v>19411</v>
      </c>
      <c r="V6572" t="s">
        <v>19409</v>
      </c>
      <c r="W6572" t="s">
        <v>19410</v>
      </c>
      <c r="X6572" t="s">
        <v>675</v>
      </c>
      <c r="Y6572" t="s">
        <v>4635</v>
      </c>
      <c r="Z6572" t="s">
        <v>54</v>
      </c>
      <c r="AA6572"/>
      <c r="AB6572" t="s">
        <v>46932</v>
      </c>
      <c r="AC6572" t="s">
        <v>53538</v>
      </c>
      <c r="AD6572" t="s">
        <v>19412</v>
      </c>
      <c r="AE6572" t="s">
        <v>565</v>
      </c>
      <c r="AF6572" s="119" t="str">
        <f t="shared" si="410"/>
        <v>NA</v>
      </c>
      <c r="AG6572" s="119"/>
      <c r="AH6572" s="119"/>
      <c r="AI6572" s="119"/>
      <c r="AJ6572" s="119" t="str">
        <f t="shared" si="411"/>
        <v>NA</v>
      </c>
      <c r="AK6572" s="190"/>
      <c r="AL6572" s="191"/>
    </row>
    <row r="6573" spans="1:38" x14ac:dyDescent="0.25">
      <c r="A6573" t="s">
        <v>24395</v>
      </c>
      <c r="B6573" t="s">
        <v>24393</v>
      </c>
      <c r="C6573" t="s">
        <v>24394</v>
      </c>
      <c r="D6573" t="s">
        <v>748</v>
      </c>
      <c r="E6573" t="s">
        <v>2261</v>
      </c>
      <c r="F6573" t="s">
        <v>54</v>
      </c>
      <c r="G6573"/>
      <c r="H6573" t="s">
        <v>47463</v>
      </c>
      <c r="I6573" t="s">
        <v>54002</v>
      </c>
      <c r="J6573" t="s">
        <v>24396</v>
      </c>
      <c r="K6573" t="s">
        <v>105</v>
      </c>
      <c r="L6573" s="119" t="str">
        <f t="shared" si="408"/>
        <v>NA</v>
      </c>
      <c r="M6573" s="119"/>
      <c r="N6573" s="120" t="str">
        <f t="shared" si="409"/>
        <v>NA</v>
      </c>
      <c r="O6573" s="120"/>
      <c r="P6573"/>
      <c r="Q6573"/>
      <c r="R6573"/>
      <c r="S6573"/>
      <c r="T6573"/>
      <c r="U6573" t="s">
        <v>20254</v>
      </c>
      <c r="V6573" t="s">
        <v>20252</v>
      </c>
      <c r="W6573" t="s">
        <v>20253</v>
      </c>
      <c r="X6573" t="s">
        <v>675</v>
      </c>
      <c r="Y6573" t="s">
        <v>4635</v>
      </c>
      <c r="Z6573" t="s">
        <v>54</v>
      </c>
      <c r="AA6573"/>
      <c r="AB6573" t="s">
        <v>46932</v>
      </c>
      <c r="AC6573" t="s">
        <v>53538</v>
      </c>
      <c r="AD6573" t="s">
        <v>20254</v>
      </c>
      <c r="AE6573" t="s">
        <v>565</v>
      </c>
      <c r="AF6573" s="119" t="str">
        <f t="shared" si="410"/>
        <v>NA</v>
      </c>
      <c r="AG6573" s="119"/>
      <c r="AH6573" s="119"/>
      <c r="AI6573" s="119"/>
      <c r="AJ6573" s="119" t="str">
        <f t="shared" si="411"/>
        <v>NA</v>
      </c>
      <c r="AK6573" s="190"/>
      <c r="AL6573" s="191"/>
    </row>
    <row r="6574" spans="1:38" x14ac:dyDescent="0.25">
      <c r="A6574" t="s">
        <v>25799</v>
      </c>
      <c r="B6574" t="s">
        <v>25797</v>
      </c>
      <c r="C6574" t="s">
        <v>25798</v>
      </c>
      <c r="D6574" t="s">
        <v>748</v>
      </c>
      <c r="E6574" t="s">
        <v>2726</v>
      </c>
      <c r="F6574" t="s">
        <v>54</v>
      </c>
      <c r="G6574"/>
      <c r="H6574" t="s">
        <v>47464</v>
      </c>
      <c r="I6574" t="s">
        <v>54003</v>
      </c>
      <c r="J6574" t="s">
        <v>25799</v>
      </c>
      <c r="K6574" t="s">
        <v>105</v>
      </c>
      <c r="L6574" s="119" t="str">
        <f t="shared" si="408"/>
        <v>NA</v>
      </c>
      <c r="M6574" s="119"/>
      <c r="N6574" s="120" t="str">
        <f t="shared" si="409"/>
        <v>NA</v>
      </c>
      <c r="O6574" s="120"/>
      <c r="P6574"/>
      <c r="Q6574"/>
      <c r="R6574"/>
      <c r="S6574"/>
      <c r="T6574"/>
      <c r="U6574" t="s">
        <v>15907</v>
      </c>
      <c r="V6574" t="s">
        <v>15905</v>
      </c>
      <c r="W6574" t="s">
        <v>15906</v>
      </c>
      <c r="X6574" t="s">
        <v>675</v>
      </c>
      <c r="Y6574" t="s">
        <v>4635</v>
      </c>
      <c r="Z6574" t="s">
        <v>54</v>
      </c>
      <c r="AA6574"/>
      <c r="AB6574" t="s">
        <v>46932</v>
      </c>
      <c r="AC6574" t="s">
        <v>53538</v>
      </c>
      <c r="AD6574" t="s">
        <v>15907</v>
      </c>
      <c r="AE6574" t="s">
        <v>565</v>
      </c>
      <c r="AF6574" s="119" t="str">
        <f t="shared" si="410"/>
        <v>NA</v>
      </c>
      <c r="AG6574" s="119"/>
      <c r="AH6574" s="119"/>
      <c r="AI6574" s="119"/>
      <c r="AJ6574" s="119" t="str">
        <f t="shared" si="411"/>
        <v>NA</v>
      </c>
      <c r="AK6574" s="190"/>
      <c r="AL6574" s="191"/>
    </row>
    <row r="6575" spans="1:38" x14ac:dyDescent="0.25">
      <c r="A6575" t="s">
        <v>25370</v>
      </c>
      <c r="B6575" t="s">
        <v>25368</v>
      </c>
      <c r="C6575" t="s">
        <v>25369</v>
      </c>
      <c r="D6575" t="s">
        <v>748</v>
      </c>
      <c r="E6575" t="s">
        <v>2726</v>
      </c>
      <c r="F6575" t="s">
        <v>54</v>
      </c>
      <c r="G6575"/>
      <c r="H6575" t="s">
        <v>47464</v>
      </c>
      <c r="I6575" t="s">
        <v>54003</v>
      </c>
      <c r="J6575" t="s">
        <v>25371</v>
      </c>
      <c r="K6575" t="s">
        <v>105</v>
      </c>
      <c r="L6575" s="119" t="str">
        <f t="shared" si="408"/>
        <v>NA</v>
      </c>
      <c r="M6575" s="119"/>
      <c r="N6575" s="120" t="str">
        <f t="shared" si="409"/>
        <v>NA</v>
      </c>
      <c r="O6575" s="120"/>
      <c r="P6575"/>
      <c r="Q6575"/>
      <c r="R6575"/>
      <c r="S6575"/>
      <c r="T6575"/>
      <c r="U6575" t="s">
        <v>20620</v>
      </c>
      <c r="V6575" t="s">
        <v>20618</v>
      </c>
      <c r="W6575" t="s">
        <v>20619</v>
      </c>
      <c r="X6575" t="s">
        <v>675</v>
      </c>
      <c r="Y6575" t="s">
        <v>20621</v>
      </c>
      <c r="Z6575" t="s">
        <v>54</v>
      </c>
      <c r="AA6575"/>
      <c r="AB6575" t="s">
        <v>46933</v>
      </c>
      <c r="AC6575" t="s">
        <v>53539</v>
      </c>
      <c r="AD6575" t="s">
        <v>20620</v>
      </c>
      <c r="AE6575" t="s">
        <v>565</v>
      </c>
      <c r="AF6575" s="119" t="str">
        <f t="shared" si="410"/>
        <v>NA</v>
      </c>
      <c r="AG6575" s="119"/>
      <c r="AH6575" s="119"/>
      <c r="AI6575" s="119"/>
      <c r="AJ6575" s="119" t="str">
        <f t="shared" si="411"/>
        <v>NA</v>
      </c>
      <c r="AK6575" s="190"/>
      <c r="AL6575" s="191"/>
    </row>
    <row r="6576" spans="1:38" x14ac:dyDescent="0.25">
      <c r="A6576" t="s">
        <v>24323</v>
      </c>
      <c r="B6576" t="s">
        <v>24321</v>
      </c>
      <c r="C6576" t="s">
        <v>24322</v>
      </c>
      <c r="D6576" t="s">
        <v>748</v>
      </c>
      <c r="E6576" t="s">
        <v>2549</v>
      </c>
      <c r="F6576" t="s">
        <v>54</v>
      </c>
      <c r="G6576"/>
      <c r="H6576" t="s">
        <v>47465</v>
      </c>
      <c r="I6576" t="s">
        <v>54004</v>
      </c>
      <c r="J6576" t="s">
        <v>24323</v>
      </c>
      <c r="K6576" t="s">
        <v>105</v>
      </c>
      <c r="L6576" s="119" t="str">
        <f t="shared" si="408"/>
        <v>NA</v>
      </c>
      <c r="M6576" s="119"/>
      <c r="N6576" s="120" t="str">
        <f t="shared" si="409"/>
        <v>NA</v>
      </c>
      <c r="O6576" s="120"/>
      <c r="P6576"/>
      <c r="Q6576"/>
      <c r="R6576"/>
      <c r="S6576"/>
      <c r="T6576"/>
      <c r="U6576" t="s">
        <v>11105</v>
      </c>
      <c r="V6576" t="s">
        <v>11103</v>
      </c>
      <c r="W6576" t="s">
        <v>11104</v>
      </c>
      <c r="X6576" t="s">
        <v>675</v>
      </c>
      <c r="Y6576" t="s">
        <v>11106</v>
      </c>
      <c r="Z6576" t="s">
        <v>54</v>
      </c>
      <c r="AA6576"/>
      <c r="AB6576" t="s">
        <v>46934</v>
      </c>
      <c r="AC6576" t="s">
        <v>53540</v>
      </c>
      <c r="AD6576" t="s">
        <v>11107</v>
      </c>
      <c r="AE6576" t="s">
        <v>565</v>
      </c>
      <c r="AF6576" s="119" t="str">
        <f t="shared" si="410"/>
        <v>NA</v>
      </c>
      <c r="AG6576" s="119"/>
      <c r="AH6576" s="119"/>
      <c r="AI6576" s="119"/>
      <c r="AJ6576" s="119" t="str">
        <f t="shared" si="411"/>
        <v>NA</v>
      </c>
      <c r="AK6576" s="190"/>
      <c r="AL6576" s="191"/>
    </row>
    <row r="6577" spans="1:38" x14ac:dyDescent="0.25">
      <c r="A6577" t="s">
        <v>24909</v>
      </c>
      <c r="B6577" t="s">
        <v>24907</v>
      </c>
      <c r="C6577" t="s">
        <v>24908</v>
      </c>
      <c r="D6577" t="s">
        <v>748</v>
      </c>
      <c r="E6577" t="s">
        <v>2716</v>
      </c>
      <c r="F6577" t="s">
        <v>54</v>
      </c>
      <c r="G6577"/>
      <c r="H6577" t="s">
        <v>47466</v>
      </c>
      <c r="I6577" t="s">
        <v>54005</v>
      </c>
      <c r="J6577" t="s">
        <v>24910</v>
      </c>
      <c r="K6577" t="s">
        <v>105</v>
      </c>
      <c r="L6577" s="119" t="str">
        <f t="shared" si="408"/>
        <v>NA</v>
      </c>
      <c r="M6577" s="119"/>
      <c r="N6577" s="120" t="str">
        <f t="shared" si="409"/>
        <v>NA</v>
      </c>
      <c r="O6577" s="120"/>
      <c r="P6577"/>
      <c r="Q6577"/>
      <c r="R6577"/>
      <c r="S6577"/>
      <c r="T6577"/>
      <c r="U6577" t="s">
        <v>22585</v>
      </c>
      <c r="V6577" t="s">
        <v>22584</v>
      </c>
      <c r="W6577" t="s">
        <v>10700</v>
      </c>
      <c r="X6577" t="s">
        <v>675</v>
      </c>
      <c r="Y6577" t="s">
        <v>508</v>
      </c>
      <c r="Z6577" t="s">
        <v>54</v>
      </c>
      <c r="AA6577"/>
      <c r="AB6577" t="s">
        <v>46935</v>
      </c>
      <c r="AC6577" t="s">
        <v>53541</v>
      </c>
      <c r="AD6577" t="s">
        <v>22586</v>
      </c>
      <c r="AE6577" t="s">
        <v>565</v>
      </c>
      <c r="AF6577" s="119" t="str">
        <f t="shared" si="410"/>
        <v>NA</v>
      </c>
      <c r="AG6577" s="119"/>
      <c r="AH6577" s="119"/>
      <c r="AI6577" s="119"/>
      <c r="AJ6577" s="119" t="str">
        <f t="shared" si="411"/>
        <v>NA</v>
      </c>
      <c r="AK6577" s="190"/>
      <c r="AL6577" s="191"/>
    </row>
    <row r="6578" spans="1:38" x14ac:dyDescent="0.25">
      <c r="A6578" t="s">
        <v>26613</v>
      </c>
      <c r="B6578" t="s">
        <v>26611</v>
      </c>
      <c r="C6578" t="s">
        <v>26612</v>
      </c>
      <c r="D6578" t="s">
        <v>748</v>
      </c>
      <c r="E6578" t="s">
        <v>22939</v>
      </c>
      <c r="F6578" t="s">
        <v>54</v>
      </c>
      <c r="G6578"/>
      <c r="H6578" t="s">
        <v>47467</v>
      </c>
      <c r="I6578" t="s">
        <v>54006</v>
      </c>
      <c r="J6578" t="s">
        <v>26614</v>
      </c>
      <c r="K6578" t="s">
        <v>105</v>
      </c>
      <c r="L6578" s="119" t="str">
        <f t="shared" si="408"/>
        <v>NA</v>
      </c>
      <c r="M6578" s="119"/>
      <c r="N6578" s="120" t="str">
        <f t="shared" si="409"/>
        <v>NA</v>
      </c>
      <c r="O6578" s="120"/>
      <c r="P6578"/>
      <c r="Q6578"/>
      <c r="R6578"/>
      <c r="S6578"/>
      <c r="T6578"/>
      <c r="U6578" t="s">
        <v>8172</v>
      </c>
      <c r="V6578" t="s">
        <v>8170</v>
      </c>
      <c r="W6578" t="s">
        <v>8171</v>
      </c>
      <c r="X6578" t="s">
        <v>675</v>
      </c>
      <c r="Y6578" t="s">
        <v>508</v>
      </c>
      <c r="Z6578" t="s">
        <v>54</v>
      </c>
      <c r="AA6578"/>
      <c r="AB6578" t="s">
        <v>46936</v>
      </c>
      <c r="AC6578" t="s">
        <v>53541</v>
      </c>
      <c r="AD6578" t="s">
        <v>8173</v>
      </c>
      <c r="AE6578" t="s">
        <v>105</v>
      </c>
      <c r="AF6578" s="119" t="str">
        <f t="shared" si="410"/>
        <v>NA</v>
      </c>
      <c r="AG6578" s="119"/>
      <c r="AH6578" s="119"/>
      <c r="AI6578" s="119"/>
      <c r="AJ6578" s="119" t="str">
        <f t="shared" si="411"/>
        <v>NA</v>
      </c>
      <c r="AK6578" s="190"/>
      <c r="AL6578" s="191"/>
    </row>
    <row r="6579" spans="1:38" x14ac:dyDescent="0.25">
      <c r="A6579" t="s">
        <v>26243</v>
      </c>
      <c r="B6579" t="s">
        <v>26241</v>
      </c>
      <c r="C6579" t="s">
        <v>26242</v>
      </c>
      <c r="D6579" t="s">
        <v>748</v>
      </c>
      <c r="E6579" t="s">
        <v>103</v>
      </c>
      <c r="F6579" t="s">
        <v>54</v>
      </c>
      <c r="G6579"/>
      <c r="H6579" t="s">
        <v>47468</v>
      </c>
      <c r="I6579" t="s">
        <v>54007</v>
      </c>
      <c r="J6579" t="s">
        <v>26244</v>
      </c>
      <c r="K6579" t="s">
        <v>105</v>
      </c>
      <c r="L6579" s="119" t="str">
        <f t="shared" si="408"/>
        <v>NA</v>
      </c>
      <c r="M6579" s="119"/>
      <c r="N6579" s="120" t="str">
        <f t="shared" si="409"/>
        <v>NA</v>
      </c>
      <c r="O6579" s="120"/>
      <c r="P6579"/>
      <c r="Q6579"/>
      <c r="R6579"/>
      <c r="S6579"/>
      <c r="T6579"/>
      <c r="U6579" t="s">
        <v>21354</v>
      </c>
      <c r="V6579" t="s">
        <v>21352</v>
      </c>
      <c r="W6579" t="s">
        <v>21353</v>
      </c>
      <c r="X6579" t="s">
        <v>675</v>
      </c>
      <c r="Y6579" t="s">
        <v>508</v>
      </c>
      <c r="Z6579" t="s">
        <v>54</v>
      </c>
      <c r="AA6579"/>
      <c r="AB6579" t="s">
        <v>46936</v>
      </c>
      <c r="AC6579" t="s">
        <v>53541</v>
      </c>
      <c r="AD6579" t="s">
        <v>21355</v>
      </c>
      <c r="AE6579" t="s">
        <v>105</v>
      </c>
      <c r="AF6579" s="119" t="str">
        <f t="shared" si="410"/>
        <v>NA</v>
      </c>
      <c r="AG6579" s="119"/>
      <c r="AH6579" s="119"/>
      <c r="AI6579" s="119"/>
      <c r="AJ6579" s="119" t="str">
        <f t="shared" si="411"/>
        <v>NA</v>
      </c>
      <c r="AK6579" s="190"/>
      <c r="AL6579" s="191"/>
    </row>
    <row r="6580" spans="1:38" x14ac:dyDescent="0.25">
      <c r="A6580" t="s">
        <v>25378</v>
      </c>
      <c r="B6580" t="s">
        <v>25376</v>
      </c>
      <c r="C6580" t="s">
        <v>25377</v>
      </c>
      <c r="D6580" t="s">
        <v>748</v>
      </c>
      <c r="E6580" t="s">
        <v>103</v>
      </c>
      <c r="F6580" t="s">
        <v>54</v>
      </c>
      <c r="G6580"/>
      <c r="H6580" t="s">
        <v>47468</v>
      </c>
      <c r="I6580" t="s">
        <v>54007</v>
      </c>
      <c r="J6580" t="s">
        <v>25379</v>
      </c>
      <c r="K6580" t="s">
        <v>105</v>
      </c>
      <c r="L6580" s="119" t="str">
        <f t="shared" si="408"/>
        <v>NA</v>
      </c>
      <c r="M6580" s="119"/>
      <c r="N6580" s="120" t="str">
        <f t="shared" si="409"/>
        <v>NA</v>
      </c>
      <c r="O6580" s="120"/>
      <c r="P6580"/>
      <c r="Q6580"/>
      <c r="R6580"/>
      <c r="S6580"/>
      <c r="T6580"/>
      <c r="U6580" t="s">
        <v>10269</v>
      </c>
      <c r="V6580" t="s">
        <v>10267</v>
      </c>
      <c r="W6580" t="s">
        <v>10268</v>
      </c>
      <c r="X6580" t="s">
        <v>675</v>
      </c>
      <c r="Y6580" t="s">
        <v>10270</v>
      </c>
      <c r="Z6580" t="s">
        <v>54</v>
      </c>
      <c r="AA6580"/>
      <c r="AB6580" t="s">
        <v>46937</v>
      </c>
      <c r="AC6580" t="s">
        <v>53542</v>
      </c>
      <c r="AD6580"/>
      <c r="AE6580" t="s">
        <v>105</v>
      </c>
      <c r="AF6580" s="119" t="str">
        <f t="shared" si="410"/>
        <v>NA</v>
      </c>
      <c r="AG6580" s="119"/>
      <c r="AH6580" s="119"/>
      <c r="AI6580" s="119"/>
      <c r="AJ6580" s="119" t="str">
        <f t="shared" si="411"/>
        <v>NA</v>
      </c>
      <c r="AK6580" s="190"/>
      <c r="AL6580" s="191"/>
    </row>
    <row r="6581" spans="1:38" x14ac:dyDescent="0.25">
      <c r="A6581" t="s">
        <v>26701</v>
      </c>
      <c r="B6581" t="s">
        <v>26704</v>
      </c>
      <c r="C6581" t="s">
        <v>26705</v>
      </c>
      <c r="D6581" t="s">
        <v>748</v>
      </c>
      <c r="E6581" t="s">
        <v>103</v>
      </c>
      <c r="F6581" t="s">
        <v>54</v>
      </c>
      <c r="G6581"/>
      <c r="H6581" t="s">
        <v>47468</v>
      </c>
      <c r="I6581" t="s">
        <v>54007</v>
      </c>
      <c r="J6581" t="s">
        <v>26701</v>
      </c>
      <c r="K6581" t="s">
        <v>105</v>
      </c>
      <c r="L6581" s="119" t="str">
        <f t="shared" si="408"/>
        <v>NA</v>
      </c>
      <c r="M6581" s="119"/>
      <c r="N6581" s="120" t="str">
        <f t="shared" si="409"/>
        <v>NA</v>
      </c>
      <c r="O6581" s="120"/>
      <c r="P6581"/>
      <c r="Q6581"/>
      <c r="R6581"/>
      <c r="S6581"/>
      <c r="T6581"/>
      <c r="U6581" t="s">
        <v>11999</v>
      </c>
      <c r="V6581" t="s">
        <v>11997</v>
      </c>
      <c r="W6581" t="s">
        <v>11998</v>
      </c>
      <c r="X6581" t="s">
        <v>675</v>
      </c>
      <c r="Y6581" t="s">
        <v>12000</v>
      </c>
      <c r="Z6581" t="s">
        <v>54</v>
      </c>
      <c r="AA6581"/>
      <c r="AB6581" t="s">
        <v>46938</v>
      </c>
      <c r="AC6581" t="s">
        <v>53543</v>
      </c>
      <c r="AD6581"/>
      <c r="AE6581" t="s">
        <v>105</v>
      </c>
      <c r="AF6581" s="119" t="str">
        <f t="shared" si="410"/>
        <v>NA</v>
      </c>
      <c r="AG6581" s="119"/>
      <c r="AH6581" s="119"/>
      <c r="AI6581" s="119"/>
      <c r="AJ6581" s="119" t="str">
        <f t="shared" si="411"/>
        <v>NA</v>
      </c>
      <c r="AK6581" s="190"/>
      <c r="AL6581" s="191"/>
    </row>
    <row r="6582" spans="1:38" x14ac:dyDescent="0.25">
      <c r="A6582" t="s">
        <v>23952</v>
      </c>
      <c r="B6582" t="s">
        <v>23950</v>
      </c>
      <c r="C6582" t="s">
        <v>23951</v>
      </c>
      <c r="D6582" t="s">
        <v>748</v>
      </c>
      <c r="E6582" t="s">
        <v>2675</v>
      </c>
      <c r="F6582" t="s">
        <v>54</v>
      </c>
      <c r="G6582"/>
      <c r="H6582" t="s">
        <v>47469</v>
      </c>
      <c r="I6582" t="s">
        <v>54008</v>
      </c>
      <c r="J6582" t="s">
        <v>23953</v>
      </c>
      <c r="K6582" t="s">
        <v>105</v>
      </c>
      <c r="L6582" s="119" t="str">
        <f t="shared" si="408"/>
        <v>NA</v>
      </c>
      <c r="M6582" s="119"/>
      <c r="N6582" s="120" t="str">
        <f t="shared" si="409"/>
        <v>NA</v>
      </c>
      <c r="O6582" s="120"/>
      <c r="P6582"/>
      <c r="Q6582"/>
      <c r="R6582"/>
      <c r="S6582"/>
      <c r="T6582"/>
      <c r="U6582" t="s">
        <v>9034</v>
      </c>
      <c r="V6582" t="s">
        <v>9032</v>
      </c>
      <c r="W6582" t="s">
        <v>9033</v>
      </c>
      <c r="X6582" t="s">
        <v>675</v>
      </c>
      <c r="Y6582" t="s">
        <v>7724</v>
      </c>
      <c r="Z6582" t="s">
        <v>54</v>
      </c>
      <c r="AA6582"/>
      <c r="AB6582" t="s">
        <v>46939</v>
      </c>
      <c r="AC6582" t="s">
        <v>53544</v>
      </c>
      <c r="AD6582" t="s">
        <v>9035</v>
      </c>
      <c r="AE6582" t="s">
        <v>105</v>
      </c>
      <c r="AF6582" s="119" t="str">
        <f t="shared" si="410"/>
        <v>NA</v>
      </c>
      <c r="AG6582" s="119"/>
      <c r="AH6582" s="119"/>
      <c r="AI6582" s="119"/>
      <c r="AJ6582" s="119" t="str">
        <f t="shared" si="411"/>
        <v>NA</v>
      </c>
      <c r="AK6582" s="190"/>
      <c r="AL6582" s="191"/>
    </row>
    <row r="6583" spans="1:38" x14ac:dyDescent="0.25">
      <c r="A6583" t="s">
        <v>25846</v>
      </c>
      <c r="B6583" t="s">
        <v>25844</v>
      </c>
      <c r="C6583" t="s">
        <v>25845</v>
      </c>
      <c r="D6583" t="s">
        <v>748</v>
      </c>
      <c r="E6583" t="s">
        <v>2675</v>
      </c>
      <c r="F6583" t="s">
        <v>54</v>
      </c>
      <c r="G6583"/>
      <c r="H6583" t="s">
        <v>47469</v>
      </c>
      <c r="I6583" t="s">
        <v>54008</v>
      </c>
      <c r="J6583" t="s">
        <v>25846</v>
      </c>
      <c r="K6583" t="s">
        <v>105</v>
      </c>
      <c r="L6583" s="119" t="str">
        <f t="shared" si="408"/>
        <v>NA</v>
      </c>
      <c r="M6583" s="119"/>
      <c r="N6583" s="120" t="str">
        <f t="shared" si="409"/>
        <v>NA</v>
      </c>
      <c r="O6583" s="120"/>
      <c r="P6583"/>
      <c r="Q6583"/>
      <c r="R6583"/>
      <c r="S6583"/>
      <c r="T6583"/>
      <c r="U6583" t="s">
        <v>8925</v>
      </c>
      <c r="V6583" t="s">
        <v>8923</v>
      </c>
      <c r="W6583" t="s">
        <v>8924</v>
      </c>
      <c r="X6583" t="s">
        <v>675</v>
      </c>
      <c r="Y6583" t="s">
        <v>7724</v>
      </c>
      <c r="Z6583" t="s">
        <v>54</v>
      </c>
      <c r="AA6583"/>
      <c r="AB6583" t="s">
        <v>46939</v>
      </c>
      <c r="AC6583" t="s">
        <v>53544</v>
      </c>
      <c r="AD6583" t="s">
        <v>8926</v>
      </c>
      <c r="AE6583" t="s">
        <v>105</v>
      </c>
      <c r="AF6583" s="119" t="str">
        <f t="shared" si="410"/>
        <v>NA</v>
      </c>
      <c r="AG6583" s="119"/>
      <c r="AH6583" s="119"/>
      <c r="AI6583" s="119"/>
      <c r="AJ6583" s="119" t="str">
        <f t="shared" si="411"/>
        <v>NA</v>
      </c>
      <c r="AK6583" s="190"/>
      <c r="AL6583" s="191"/>
    </row>
    <row r="6584" spans="1:38" x14ac:dyDescent="0.25">
      <c r="A6584" t="s">
        <v>26210</v>
      </c>
      <c r="B6584" t="s">
        <v>26208</v>
      </c>
      <c r="C6584" t="s">
        <v>26209</v>
      </c>
      <c r="D6584" t="s">
        <v>748</v>
      </c>
      <c r="E6584" t="s">
        <v>7139</v>
      </c>
      <c r="F6584" t="s">
        <v>54</v>
      </c>
      <c r="G6584"/>
      <c r="H6584" t="s">
        <v>47470</v>
      </c>
      <c r="I6584" t="s">
        <v>54009</v>
      </c>
      <c r="J6584" t="s">
        <v>26211</v>
      </c>
      <c r="K6584" t="s">
        <v>105</v>
      </c>
      <c r="L6584" s="119" t="str">
        <f t="shared" si="408"/>
        <v>NA</v>
      </c>
      <c r="M6584" s="119"/>
      <c r="N6584" s="120" t="str">
        <f t="shared" si="409"/>
        <v>NA</v>
      </c>
      <c r="O6584" s="120"/>
      <c r="P6584"/>
      <c r="Q6584"/>
      <c r="R6584"/>
      <c r="S6584"/>
      <c r="T6584"/>
      <c r="U6584" t="s">
        <v>7723</v>
      </c>
      <c r="V6584" t="s">
        <v>7721</v>
      </c>
      <c r="W6584" t="s">
        <v>7722</v>
      </c>
      <c r="X6584" t="s">
        <v>675</v>
      </c>
      <c r="Y6584" t="s">
        <v>7724</v>
      </c>
      <c r="Z6584" t="s">
        <v>54</v>
      </c>
      <c r="AA6584"/>
      <c r="AB6584" t="s">
        <v>46939</v>
      </c>
      <c r="AC6584" t="s">
        <v>53544</v>
      </c>
      <c r="AD6584" t="s">
        <v>7725</v>
      </c>
      <c r="AE6584" t="s">
        <v>105</v>
      </c>
      <c r="AF6584" s="119" t="str">
        <f t="shared" si="410"/>
        <v>NA</v>
      </c>
      <c r="AG6584" s="119"/>
      <c r="AH6584" s="119"/>
      <c r="AI6584" s="119"/>
      <c r="AJ6584" s="119" t="str">
        <f t="shared" si="411"/>
        <v>NA</v>
      </c>
      <c r="AK6584" s="190"/>
      <c r="AL6584" s="191"/>
    </row>
    <row r="6585" spans="1:38" x14ac:dyDescent="0.25">
      <c r="A6585" t="s">
        <v>25949</v>
      </c>
      <c r="B6585" t="s">
        <v>25947</v>
      </c>
      <c r="C6585" t="s">
        <v>25948</v>
      </c>
      <c r="D6585" t="s">
        <v>748</v>
      </c>
      <c r="E6585" t="s">
        <v>907</v>
      </c>
      <c r="F6585" t="s">
        <v>54</v>
      </c>
      <c r="G6585"/>
      <c r="H6585" t="s">
        <v>47471</v>
      </c>
      <c r="I6585" t="s">
        <v>54010</v>
      </c>
      <c r="J6585" t="s">
        <v>25950</v>
      </c>
      <c r="K6585" t="s">
        <v>105</v>
      </c>
      <c r="L6585" s="119" t="str">
        <f t="shared" si="408"/>
        <v>NA</v>
      </c>
      <c r="M6585" s="119"/>
      <c r="N6585" s="120" t="str">
        <f t="shared" si="409"/>
        <v>NA</v>
      </c>
      <c r="O6585" s="120"/>
      <c r="P6585"/>
      <c r="Q6585"/>
      <c r="R6585"/>
      <c r="S6585"/>
      <c r="T6585"/>
      <c r="U6585" t="s">
        <v>10698</v>
      </c>
      <c r="V6585" t="s">
        <v>10696</v>
      </c>
      <c r="W6585" t="s">
        <v>10697</v>
      </c>
      <c r="X6585" t="s">
        <v>675</v>
      </c>
      <c r="Y6585" t="s">
        <v>60</v>
      </c>
      <c r="Z6585" t="s">
        <v>54</v>
      </c>
      <c r="AA6585"/>
      <c r="AB6585" t="s">
        <v>46940</v>
      </c>
      <c r="AC6585" t="s">
        <v>53545</v>
      </c>
      <c r="AD6585" t="s">
        <v>10698</v>
      </c>
      <c r="AE6585" t="s">
        <v>565</v>
      </c>
      <c r="AF6585" s="119" t="str">
        <f t="shared" si="410"/>
        <v>NA</v>
      </c>
      <c r="AG6585" s="119"/>
      <c r="AH6585" s="119"/>
      <c r="AI6585" s="119"/>
      <c r="AJ6585" s="119" t="str">
        <f t="shared" si="411"/>
        <v>NA</v>
      </c>
      <c r="AK6585" s="190"/>
      <c r="AL6585" s="191"/>
    </row>
    <row r="6586" spans="1:38" x14ac:dyDescent="0.25">
      <c r="A6586" t="s">
        <v>25916</v>
      </c>
      <c r="B6586" t="s">
        <v>25915</v>
      </c>
      <c r="C6586" t="s">
        <v>25811</v>
      </c>
      <c r="D6586" t="s">
        <v>748</v>
      </c>
      <c r="E6586" t="s">
        <v>907</v>
      </c>
      <c r="F6586" t="s">
        <v>54</v>
      </c>
      <c r="G6586"/>
      <c r="H6586" t="s">
        <v>47471</v>
      </c>
      <c r="I6586" t="s">
        <v>54010</v>
      </c>
      <c r="J6586" t="s">
        <v>25917</v>
      </c>
      <c r="K6586" t="s">
        <v>105</v>
      </c>
      <c r="L6586" s="119" t="str">
        <f t="shared" si="408"/>
        <v>NA</v>
      </c>
      <c r="M6586" s="119"/>
      <c r="N6586" s="120" t="str">
        <f t="shared" si="409"/>
        <v>NA</v>
      </c>
      <c r="O6586" s="120"/>
      <c r="P6586"/>
      <c r="Q6586"/>
      <c r="R6586"/>
      <c r="S6586"/>
      <c r="T6586"/>
      <c r="U6586" t="s">
        <v>17536</v>
      </c>
      <c r="V6586" t="s">
        <v>17534</v>
      </c>
      <c r="W6586" t="s">
        <v>17535</v>
      </c>
      <c r="X6586" t="s">
        <v>675</v>
      </c>
      <c r="Y6586" t="s">
        <v>17537</v>
      </c>
      <c r="Z6586" t="s">
        <v>54</v>
      </c>
      <c r="AA6586"/>
      <c r="AB6586" t="s">
        <v>46941</v>
      </c>
      <c r="AC6586" t="s">
        <v>53546</v>
      </c>
      <c r="AD6586" t="s">
        <v>17538</v>
      </c>
      <c r="AE6586" t="s">
        <v>565</v>
      </c>
      <c r="AF6586" s="119" t="str">
        <f t="shared" si="410"/>
        <v>NA</v>
      </c>
      <c r="AG6586" s="119"/>
      <c r="AH6586" s="119"/>
      <c r="AI6586" s="119"/>
      <c r="AJ6586" s="119" t="str">
        <f t="shared" si="411"/>
        <v>NA</v>
      </c>
      <c r="AK6586" s="190"/>
      <c r="AL6586" s="191"/>
    </row>
    <row r="6587" spans="1:38" x14ac:dyDescent="0.25">
      <c r="A6587" t="s">
        <v>25812</v>
      </c>
      <c r="B6587" t="s">
        <v>25810</v>
      </c>
      <c r="C6587" t="s">
        <v>25811</v>
      </c>
      <c r="D6587" t="s">
        <v>748</v>
      </c>
      <c r="E6587" t="s">
        <v>907</v>
      </c>
      <c r="F6587" t="s">
        <v>54</v>
      </c>
      <c r="G6587"/>
      <c r="H6587" t="s">
        <v>47471</v>
      </c>
      <c r="I6587" t="s">
        <v>54010</v>
      </c>
      <c r="J6587" t="s">
        <v>25812</v>
      </c>
      <c r="K6587" t="s">
        <v>105</v>
      </c>
      <c r="L6587" s="119" t="str">
        <f t="shared" si="408"/>
        <v>NA</v>
      </c>
      <c r="M6587" s="119"/>
      <c r="N6587" s="120" t="str">
        <f t="shared" si="409"/>
        <v>NA</v>
      </c>
      <c r="O6587" s="120"/>
      <c r="P6587"/>
      <c r="Q6587"/>
      <c r="R6587"/>
      <c r="S6587"/>
      <c r="T6587"/>
      <c r="U6587" t="s">
        <v>19868</v>
      </c>
      <c r="V6587" t="s">
        <v>19866</v>
      </c>
      <c r="W6587" t="s">
        <v>19867</v>
      </c>
      <c r="X6587" t="s">
        <v>675</v>
      </c>
      <c r="Y6587" t="s">
        <v>19869</v>
      </c>
      <c r="Z6587" t="s">
        <v>54</v>
      </c>
      <c r="AA6587"/>
      <c r="AB6587" t="s">
        <v>46942</v>
      </c>
      <c r="AC6587" t="s">
        <v>53547</v>
      </c>
      <c r="AD6587" t="s">
        <v>19868</v>
      </c>
      <c r="AE6587" t="s">
        <v>565</v>
      </c>
      <c r="AF6587" s="119" t="str">
        <f t="shared" si="410"/>
        <v>NA</v>
      </c>
      <c r="AG6587" s="119"/>
      <c r="AH6587" s="119"/>
      <c r="AI6587" s="119"/>
      <c r="AJ6587" s="119" t="str">
        <f t="shared" si="411"/>
        <v>NA</v>
      </c>
      <c r="AK6587" s="190"/>
      <c r="AL6587" s="191"/>
    </row>
    <row r="6588" spans="1:38" x14ac:dyDescent="0.25">
      <c r="A6588" t="s">
        <v>24707</v>
      </c>
      <c r="B6588" t="s">
        <v>24706</v>
      </c>
      <c r="C6588" t="s">
        <v>23727</v>
      </c>
      <c r="D6588" t="s">
        <v>748</v>
      </c>
      <c r="E6588" t="s">
        <v>2915</v>
      </c>
      <c r="F6588" t="s">
        <v>54</v>
      </c>
      <c r="G6588"/>
      <c r="H6588" t="s">
        <v>47472</v>
      </c>
      <c r="I6588" t="s">
        <v>54011</v>
      </c>
      <c r="J6588" t="s">
        <v>24708</v>
      </c>
      <c r="K6588" t="s">
        <v>105</v>
      </c>
      <c r="L6588" s="119" t="str">
        <f t="shared" si="408"/>
        <v>NA</v>
      </c>
      <c r="M6588" s="119"/>
      <c r="N6588" s="120" t="str">
        <f t="shared" si="409"/>
        <v>NA</v>
      </c>
      <c r="O6588" s="120"/>
      <c r="P6588"/>
      <c r="Q6588"/>
      <c r="R6588"/>
      <c r="S6588"/>
      <c r="T6588"/>
      <c r="U6588" t="s">
        <v>18131</v>
      </c>
      <c r="V6588" t="s">
        <v>18129</v>
      </c>
      <c r="W6588" t="s">
        <v>18130</v>
      </c>
      <c r="X6588" t="s">
        <v>675</v>
      </c>
      <c r="Y6588" t="s">
        <v>18132</v>
      </c>
      <c r="Z6588" t="s">
        <v>54</v>
      </c>
      <c r="AA6588"/>
      <c r="AB6588" t="s">
        <v>46943</v>
      </c>
      <c r="AC6588" t="s">
        <v>53548</v>
      </c>
      <c r="AD6588" t="s">
        <v>18131</v>
      </c>
      <c r="AE6588" t="s">
        <v>565</v>
      </c>
      <c r="AF6588" s="119" t="str">
        <f t="shared" si="410"/>
        <v>NA</v>
      </c>
      <c r="AG6588" s="119"/>
      <c r="AH6588" s="119"/>
      <c r="AI6588" s="119"/>
      <c r="AJ6588" s="119" t="str">
        <f t="shared" si="411"/>
        <v>NA</v>
      </c>
      <c r="AK6588" s="190"/>
      <c r="AL6588" s="191"/>
    </row>
    <row r="6589" spans="1:38" x14ac:dyDescent="0.25">
      <c r="A6589" t="s">
        <v>23728</v>
      </c>
      <c r="B6589" t="s">
        <v>23726</v>
      </c>
      <c r="C6589" t="s">
        <v>23727</v>
      </c>
      <c r="D6589" t="s">
        <v>748</v>
      </c>
      <c r="E6589" t="s">
        <v>2915</v>
      </c>
      <c r="F6589" t="s">
        <v>54</v>
      </c>
      <c r="G6589"/>
      <c r="H6589" t="s">
        <v>47472</v>
      </c>
      <c r="I6589" t="s">
        <v>54011</v>
      </c>
      <c r="J6589" t="s">
        <v>23728</v>
      </c>
      <c r="K6589" t="s">
        <v>105</v>
      </c>
      <c r="L6589" s="119" t="str">
        <f t="shared" si="408"/>
        <v>NA</v>
      </c>
      <c r="M6589" s="119"/>
      <c r="N6589" s="120" t="str">
        <f t="shared" si="409"/>
        <v>NA</v>
      </c>
      <c r="O6589" s="120"/>
      <c r="P6589"/>
      <c r="Q6589"/>
      <c r="R6589"/>
      <c r="S6589"/>
      <c r="T6589"/>
      <c r="U6589" t="s">
        <v>22557</v>
      </c>
      <c r="V6589" t="s">
        <v>22555</v>
      </c>
      <c r="W6589" t="s">
        <v>22556</v>
      </c>
      <c r="X6589" t="s">
        <v>675</v>
      </c>
      <c r="Y6589" t="s">
        <v>10357</v>
      </c>
      <c r="Z6589" t="s">
        <v>54</v>
      </c>
      <c r="AA6589"/>
      <c r="AB6589" t="s">
        <v>46944</v>
      </c>
      <c r="AC6589" t="s">
        <v>53549</v>
      </c>
      <c r="AD6589" t="s">
        <v>22557</v>
      </c>
      <c r="AE6589" t="s">
        <v>565</v>
      </c>
      <c r="AF6589" s="119" t="str">
        <f t="shared" si="410"/>
        <v>NA</v>
      </c>
      <c r="AG6589" s="119"/>
      <c r="AH6589" s="119"/>
      <c r="AI6589" s="119"/>
      <c r="AJ6589" s="119" t="str">
        <f t="shared" si="411"/>
        <v>NA</v>
      </c>
      <c r="AK6589" s="190"/>
      <c r="AL6589" s="191"/>
    </row>
    <row r="6590" spans="1:38" x14ac:dyDescent="0.25">
      <c r="A6590" t="s">
        <v>24312</v>
      </c>
      <c r="B6590" t="s">
        <v>24310</v>
      </c>
      <c r="C6590" t="s">
        <v>24311</v>
      </c>
      <c r="D6590" t="s">
        <v>748</v>
      </c>
      <c r="E6590" t="s">
        <v>3830</v>
      </c>
      <c r="F6590" t="s">
        <v>54</v>
      </c>
      <c r="G6590"/>
      <c r="H6590" t="s">
        <v>47473</v>
      </c>
      <c r="I6590" t="s">
        <v>54012</v>
      </c>
      <c r="J6590" t="s">
        <v>24312</v>
      </c>
      <c r="K6590" t="s">
        <v>105</v>
      </c>
      <c r="L6590" s="119" t="str">
        <f t="shared" si="408"/>
        <v>NA</v>
      </c>
      <c r="M6590" s="119"/>
      <c r="N6590" s="120" t="str">
        <f t="shared" si="409"/>
        <v>NA</v>
      </c>
      <c r="O6590" s="120"/>
      <c r="P6590"/>
      <c r="Q6590"/>
      <c r="R6590"/>
      <c r="S6590"/>
      <c r="T6590"/>
      <c r="U6590" t="s">
        <v>10356</v>
      </c>
      <c r="V6590" t="s">
        <v>10354</v>
      </c>
      <c r="W6590" t="s">
        <v>10355</v>
      </c>
      <c r="X6590" t="s">
        <v>675</v>
      </c>
      <c r="Y6590" t="s">
        <v>10357</v>
      </c>
      <c r="Z6590" t="s">
        <v>54</v>
      </c>
      <c r="AA6590"/>
      <c r="AB6590" t="s">
        <v>46945</v>
      </c>
      <c r="AC6590" t="s">
        <v>53549</v>
      </c>
      <c r="AD6590"/>
      <c r="AE6590" t="s">
        <v>105</v>
      </c>
      <c r="AF6590" s="119" t="str">
        <f t="shared" si="410"/>
        <v>NA</v>
      </c>
      <c r="AG6590" s="119"/>
      <c r="AH6590" s="119"/>
      <c r="AI6590" s="119"/>
      <c r="AJ6590" s="119" t="str">
        <f t="shared" si="411"/>
        <v>NA</v>
      </c>
      <c r="AK6590" s="190"/>
      <c r="AL6590" s="191"/>
    </row>
    <row r="6591" spans="1:38" x14ac:dyDescent="0.25">
      <c r="A6591" t="s">
        <v>26609</v>
      </c>
      <c r="B6591" t="s">
        <v>26607</v>
      </c>
      <c r="C6591" t="s">
        <v>26608</v>
      </c>
      <c r="D6591" t="s">
        <v>748</v>
      </c>
      <c r="E6591" t="s">
        <v>22930</v>
      </c>
      <c r="F6591" t="s">
        <v>54</v>
      </c>
      <c r="G6591"/>
      <c r="H6591" t="s">
        <v>47474</v>
      </c>
      <c r="I6591" t="s">
        <v>54013</v>
      </c>
      <c r="J6591" t="s">
        <v>26610</v>
      </c>
      <c r="K6591" t="s">
        <v>105</v>
      </c>
      <c r="L6591" s="119" t="str">
        <f t="shared" si="408"/>
        <v>NA</v>
      </c>
      <c r="M6591" s="119"/>
      <c r="N6591" s="120" t="str">
        <f t="shared" si="409"/>
        <v>NA</v>
      </c>
      <c r="O6591" s="120"/>
      <c r="P6591"/>
      <c r="Q6591"/>
      <c r="R6591"/>
      <c r="S6591"/>
      <c r="T6591"/>
      <c r="U6591" t="s">
        <v>18216</v>
      </c>
      <c r="V6591" t="s">
        <v>18214</v>
      </c>
      <c r="W6591" t="s">
        <v>18215</v>
      </c>
      <c r="X6591" t="s">
        <v>675</v>
      </c>
      <c r="Y6591" t="s">
        <v>18217</v>
      </c>
      <c r="Z6591" t="s">
        <v>54</v>
      </c>
      <c r="AA6591"/>
      <c r="AB6591" t="s">
        <v>46946</v>
      </c>
      <c r="AC6591" t="s">
        <v>53550</v>
      </c>
      <c r="AD6591"/>
      <c r="AE6591" t="s">
        <v>565</v>
      </c>
      <c r="AF6591" s="119" t="str">
        <f t="shared" si="410"/>
        <v>NA</v>
      </c>
      <c r="AG6591" s="119"/>
      <c r="AH6591" s="119"/>
      <c r="AI6591" s="119"/>
      <c r="AJ6591" s="119" t="str">
        <f t="shared" si="411"/>
        <v>NA</v>
      </c>
      <c r="AK6591" s="190"/>
      <c r="AL6591" s="191"/>
    </row>
    <row r="6592" spans="1:38" x14ac:dyDescent="0.25">
      <c r="A6592" t="s">
        <v>26500</v>
      </c>
      <c r="B6592" t="s">
        <v>26498</v>
      </c>
      <c r="C6592" t="s">
        <v>26499</v>
      </c>
      <c r="D6592" t="s">
        <v>748</v>
      </c>
      <c r="E6592" t="s">
        <v>395</v>
      </c>
      <c r="F6592" t="s">
        <v>54</v>
      </c>
      <c r="G6592"/>
      <c r="H6592" t="s">
        <v>47475</v>
      </c>
      <c r="I6592" t="s">
        <v>50450</v>
      </c>
      <c r="J6592" t="s">
        <v>26501</v>
      </c>
      <c r="K6592" t="s">
        <v>105</v>
      </c>
      <c r="L6592" s="119" t="str">
        <f t="shared" si="408"/>
        <v>NA</v>
      </c>
      <c r="M6592" s="119"/>
      <c r="N6592" s="120" t="str">
        <f t="shared" si="409"/>
        <v>NA</v>
      </c>
      <c r="O6592" s="120"/>
      <c r="P6592"/>
      <c r="Q6592"/>
      <c r="R6592"/>
      <c r="S6592"/>
      <c r="T6592"/>
      <c r="U6592" t="s">
        <v>15894</v>
      </c>
      <c r="V6592" t="s">
        <v>15892</v>
      </c>
      <c r="W6592" t="s">
        <v>15893</v>
      </c>
      <c r="X6592" t="s">
        <v>675</v>
      </c>
      <c r="Y6592" t="s">
        <v>8013</v>
      </c>
      <c r="Z6592" t="s">
        <v>54</v>
      </c>
      <c r="AA6592"/>
      <c r="AB6592" t="s">
        <v>46947</v>
      </c>
      <c r="AC6592" t="s">
        <v>53551</v>
      </c>
      <c r="AD6592" t="s">
        <v>15894</v>
      </c>
      <c r="AE6592" t="s">
        <v>565</v>
      </c>
      <c r="AF6592" s="119" t="str">
        <f t="shared" si="410"/>
        <v>NA</v>
      </c>
      <c r="AG6592" s="119"/>
      <c r="AH6592" s="119"/>
      <c r="AI6592" s="119"/>
      <c r="AJ6592" s="119" t="str">
        <f t="shared" si="411"/>
        <v>NA</v>
      </c>
      <c r="AK6592" s="190"/>
      <c r="AL6592" s="191"/>
    </row>
    <row r="6593" spans="1:38" x14ac:dyDescent="0.25">
      <c r="A6593" t="s">
        <v>26496</v>
      </c>
      <c r="B6593" t="s">
        <v>26494</v>
      </c>
      <c r="C6593" t="s">
        <v>26495</v>
      </c>
      <c r="D6593" t="s">
        <v>748</v>
      </c>
      <c r="E6593" t="s">
        <v>395</v>
      </c>
      <c r="F6593" t="s">
        <v>54</v>
      </c>
      <c r="G6593"/>
      <c r="H6593" t="s">
        <v>47475</v>
      </c>
      <c r="I6593" t="s">
        <v>50450</v>
      </c>
      <c r="J6593" t="s">
        <v>26497</v>
      </c>
      <c r="K6593" t="s">
        <v>105</v>
      </c>
      <c r="L6593" s="119" t="str">
        <f t="shared" si="408"/>
        <v>NA</v>
      </c>
      <c r="M6593" s="119"/>
      <c r="N6593" s="120" t="str">
        <f t="shared" si="409"/>
        <v>NA</v>
      </c>
      <c r="O6593" s="120"/>
      <c r="P6593"/>
      <c r="Q6593"/>
      <c r="R6593"/>
      <c r="S6593"/>
      <c r="T6593"/>
      <c r="U6593" t="s">
        <v>8012</v>
      </c>
      <c r="V6593" t="s">
        <v>8010</v>
      </c>
      <c r="W6593" t="s">
        <v>8011</v>
      </c>
      <c r="X6593" t="s">
        <v>675</v>
      </c>
      <c r="Y6593" t="s">
        <v>8013</v>
      </c>
      <c r="Z6593" t="s">
        <v>54</v>
      </c>
      <c r="AA6593"/>
      <c r="AB6593" t="s">
        <v>46948</v>
      </c>
      <c r="AC6593" t="s">
        <v>53551</v>
      </c>
      <c r="AD6593" t="s">
        <v>8014</v>
      </c>
      <c r="AE6593" t="s">
        <v>105</v>
      </c>
      <c r="AF6593" s="119" t="str">
        <f t="shared" si="410"/>
        <v>NA</v>
      </c>
      <c r="AG6593" s="119"/>
      <c r="AH6593" s="119"/>
      <c r="AI6593" s="119"/>
      <c r="AJ6593" s="119" t="str">
        <f t="shared" si="411"/>
        <v>NA</v>
      </c>
      <c r="AK6593" s="190"/>
      <c r="AL6593" s="191"/>
    </row>
    <row r="6594" spans="1:38" x14ac:dyDescent="0.25">
      <c r="A6594" t="s">
        <v>25242</v>
      </c>
      <c r="B6594" t="s">
        <v>25240</v>
      </c>
      <c r="C6594" t="s">
        <v>25241</v>
      </c>
      <c r="D6594" t="s">
        <v>748</v>
      </c>
      <c r="E6594" t="s">
        <v>395</v>
      </c>
      <c r="F6594" t="s">
        <v>54</v>
      </c>
      <c r="G6594"/>
      <c r="H6594" t="s">
        <v>47475</v>
      </c>
      <c r="I6594" t="s">
        <v>50450</v>
      </c>
      <c r="J6594" t="s">
        <v>25242</v>
      </c>
      <c r="K6594" t="s">
        <v>105</v>
      </c>
      <c r="L6594" s="119" t="str">
        <f t="shared" si="408"/>
        <v>NA</v>
      </c>
      <c r="M6594" s="119"/>
      <c r="N6594" s="120" t="str">
        <f t="shared" si="409"/>
        <v>NA</v>
      </c>
      <c r="O6594" s="120"/>
      <c r="P6594"/>
      <c r="Q6594"/>
      <c r="R6594"/>
      <c r="S6594"/>
      <c r="T6594"/>
      <c r="U6594" t="s">
        <v>20009</v>
      </c>
      <c r="V6594" t="s">
        <v>20007</v>
      </c>
      <c r="W6594" t="s">
        <v>20008</v>
      </c>
      <c r="X6594" t="s">
        <v>675</v>
      </c>
      <c r="Y6594" t="s">
        <v>20010</v>
      </c>
      <c r="Z6594" t="s">
        <v>54</v>
      </c>
      <c r="AA6594"/>
      <c r="AB6594" t="s">
        <v>46949</v>
      </c>
      <c r="AC6594" t="s">
        <v>53552</v>
      </c>
      <c r="AD6594" t="s">
        <v>20009</v>
      </c>
      <c r="AE6594" t="s">
        <v>565</v>
      </c>
      <c r="AF6594" s="119" t="str">
        <f t="shared" si="410"/>
        <v>NA</v>
      </c>
      <c r="AG6594" s="119"/>
      <c r="AH6594" s="119"/>
      <c r="AI6594" s="119"/>
      <c r="AJ6594" s="119" t="str">
        <f t="shared" si="411"/>
        <v>NA</v>
      </c>
      <c r="AK6594" s="190"/>
      <c r="AL6594" s="191"/>
    </row>
    <row r="6595" spans="1:38" x14ac:dyDescent="0.25">
      <c r="A6595" t="s">
        <v>26508</v>
      </c>
      <c r="B6595" t="s">
        <v>26506</v>
      </c>
      <c r="C6595" t="s">
        <v>26507</v>
      </c>
      <c r="D6595" t="s">
        <v>748</v>
      </c>
      <c r="E6595" t="s">
        <v>395</v>
      </c>
      <c r="F6595" t="s">
        <v>54</v>
      </c>
      <c r="G6595"/>
      <c r="H6595" t="s">
        <v>47475</v>
      </c>
      <c r="I6595" t="s">
        <v>50450</v>
      </c>
      <c r="J6595" t="s">
        <v>26509</v>
      </c>
      <c r="K6595" t="s">
        <v>105</v>
      </c>
      <c r="L6595" s="119" t="str">
        <f t="shared" ref="L6595:L6658" si="412">IF($Q$1&lt;&gt;"",IF(ISNUMBER(SEARCH("*"&amp;$Q$1&amp;"*", A6595)),A6595, IF(ISNUMBER(SEARCH("*"&amp;$Q$1&amp;"*", H6595)),A6595, IF(ISNUMBER(SEARCH("*"&amp;$Q$1&amp;"*", G6595)),A6595, IF(ISNUMBER(SEARCH("*"&amp;$Q$1&amp;"*", J6595)),A6595,  IF(ISNUMBER(SEARCH("*"&amp;$Q$1&amp;"*", E6595)),A6595, "NA"))))),"NA")</f>
        <v>NA</v>
      </c>
      <c r="M6595" s="119"/>
      <c r="N6595" s="120" t="str">
        <f t="shared" ref="N6595:N6658" si="413">IF($Q$11=1,IF(ISNUMBER(SEARCH($T$11,C6595)),A6595,"NA"),"NA")</f>
        <v>NA</v>
      </c>
      <c r="O6595" s="120"/>
      <c r="P6595"/>
      <c r="Q6595"/>
      <c r="R6595"/>
      <c r="S6595"/>
      <c r="T6595"/>
      <c r="U6595" t="s">
        <v>20028</v>
      </c>
      <c r="V6595" t="s">
        <v>20026</v>
      </c>
      <c r="W6595" t="s">
        <v>20027</v>
      </c>
      <c r="X6595" t="s">
        <v>675</v>
      </c>
      <c r="Y6595" t="s">
        <v>20010</v>
      </c>
      <c r="Z6595" t="s">
        <v>54</v>
      </c>
      <c r="AA6595"/>
      <c r="AB6595" t="s">
        <v>46949</v>
      </c>
      <c r="AC6595" t="s">
        <v>53552</v>
      </c>
      <c r="AD6595" t="s">
        <v>20028</v>
      </c>
      <c r="AE6595" t="s">
        <v>565</v>
      </c>
      <c r="AF6595" s="119" t="str">
        <f t="shared" ref="AF6595:AF6658" si="414">IF($Q$6&lt;&gt;"",IF(ISNUMBER(SEARCH($Q$6, W6595)),U6595, "NA"),"NA")</f>
        <v>NA</v>
      </c>
      <c r="AG6595" s="119"/>
      <c r="AH6595" s="119"/>
      <c r="AI6595" s="119"/>
      <c r="AJ6595" s="119" t="str">
        <f t="shared" ref="AJ6595:AJ6658" si="415">IF($Q$5&lt;&gt;"",IF(ISNUMBER(SEARCH($Q$5, U6595&amp;" "&amp;Y6595&amp;" "&amp;AA6595&amp;" "&amp;AB6595&amp;" "&amp;AD6595)),U6595, "NA"),"NA")</f>
        <v>NA</v>
      </c>
      <c r="AK6595" s="190"/>
      <c r="AL6595" s="191"/>
    </row>
    <row r="6596" spans="1:38" x14ac:dyDescent="0.25">
      <c r="A6596" t="s">
        <v>25721</v>
      </c>
      <c r="B6596" t="s">
        <v>25719</v>
      </c>
      <c r="C6596" t="s">
        <v>25720</v>
      </c>
      <c r="D6596" t="s">
        <v>748</v>
      </c>
      <c r="E6596" t="s">
        <v>2755</v>
      </c>
      <c r="F6596" t="s">
        <v>54</v>
      </c>
      <c r="G6596"/>
      <c r="H6596" t="s">
        <v>47476</v>
      </c>
      <c r="I6596" t="s">
        <v>54014</v>
      </c>
      <c r="J6596" t="s">
        <v>25722</v>
      </c>
      <c r="K6596" t="s">
        <v>105</v>
      </c>
      <c r="L6596" s="119" t="str">
        <f t="shared" si="412"/>
        <v>NA</v>
      </c>
      <c r="M6596" s="119"/>
      <c r="N6596" s="120" t="str">
        <f t="shared" si="413"/>
        <v>NA</v>
      </c>
      <c r="O6596" s="120"/>
      <c r="P6596"/>
      <c r="Q6596"/>
      <c r="R6596"/>
      <c r="S6596"/>
      <c r="T6596"/>
      <c r="U6596" t="s">
        <v>16752</v>
      </c>
      <c r="V6596" t="s">
        <v>16750</v>
      </c>
      <c r="W6596" t="s">
        <v>16751</v>
      </c>
      <c r="X6596" t="s">
        <v>675</v>
      </c>
      <c r="Y6596" t="s">
        <v>12478</v>
      </c>
      <c r="Z6596" t="s">
        <v>54</v>
      </c>
      <c r="AA6596"/>
      <c r="AB6596" t="s">
        <v>46950</v>
      </c>
      <c r="AC6596" t="s">
        <v>53553</v>
      </c>
      <c r="AD6596"/>
      <c r="AE6596" t="s">
        <v>565</v>
      </c>
      <c r="AF6596" s="119" t="str">
        <f t="shared" si="414"/>
        <v>NA</v>
      </c>
      <c r="AG6596" s="119"/>
      <c r="AH6596" s="119"/>
      <c r="AI6596" s="119"/>
      <c r="AJ6596" s="119" t="str">
        <f t="shared" si="415"/>
        <v>NA</v>
      </c>
      <c r="AK6596" s="190"/>
      <c r="AL6596" s="191"/>
    </row>
    <row r="6597" spans="1:38" x14ac:dyDescent="0.25">
      <c r="A6597" t="s">
        <v>26516</v>
      </c>
      <c r="B6597" t="s">
        <v>26514</v>
      </c>
      <c r="C6597" t="s">
        <v>26515</v>
      </c>
      <c r="D6597" t="s">
        <v>748</v>
      </c>
      <c r="E6597" t="s">
        <v>1943</v>
      </c>
      <c r="F6597" t="s">
        <v>54</v>
      </c>
      <c r="G6597"/>
      <c r="H6597" t="s">
        <v>47477</v>
      </c>
      <c r="I6597" t="s">
        <v>54015</v>
      </c>
      <c r="J6597" t="s">
        <v>26517</v>
      </c>
      <c r="K6597" t="s">
        <v>105</v>
      </c>
      <c r="L6597" s="119" t="str">
        <f t="shared" si="412"/>
        <v>NA</v>
      </c>
      <c r="M6597" s="119"/>
      <c r="N6597" s="120" t="str">
        <f t="shared" si="413"/>
        <v>NA</v>
      </c>
      <c r="O6597" s="120"/>
      <c r="P6597"/>
      <c r="Q6597"/>
      <c r="R6597"/>
      <c r="S6597"/>
      <c r="T6597"/>
      <c r="U6597" t="s">
        <v>12477</v>
      </c>
      <c r="V6597" t="s">
        <v>12475</v>
      </c>
      <c r="W6597" t="s">
        <v>12476</v>
      </c>
      <c r="X6597" t="s">
        <v>675</v>
      </c>
      <c r="Y6597" t="s">
        <v>12478</v>
      </c>
      <c r="Z6597" t="s">
        <v>54</v>
      </c>
      <c r="AA6597"/>
      <c r="AB6597" t="s">
        <v>46951</v>
      </c>
      <c r="AC6597" t="s">
        <v>53553</v>
      </c>
      <c r="AD6597" t="s">
        <v>12479</v>
      </c>
      <c r="AE6597" t="s">
        <v>105</v>
      </c>
      <c r="AF6597" s="119" t="str">
        <f t="shared" si="414"/>
        <v>NA</v>
      </c>
      <c r="AG6597" s="119"/>
      <c r="AH6597" s="119"/>
      <c r="AI6597" s="119"/>
      <c r="AJ6597" s="119" t="str">
        <f t="shared" si="415"/>
        <v>NA</v>
      </c>
      <c r="AK6597" s="190"/>
      <c r="AL6597" s="191"/>
    </row>
    <row r="6598" spans="1:38" x14ac:dyDescent="0.25">
      <c r="A6598" t="s">
        <v>25985</v>
      </c>
      <c r="B6598" t="s">
        <v>25983</v>
      </c>
      <c r="C6598" t="s">
        <v>25984</v>
      </c>
      <c r="D6598" t="s">
        <v>748</v>
      </c>
      <c r="E6598" t="s">
        <v>1968</v>
      </c>
      <c r="F6598" t="s">
        <v>54</v>
      </c>
      <c r="G6598"/>
      <c r="H6598" t="s">
        <v>47478</v>
      </c>
      <c r="I6598" t="s">
        <v>54016</v>
      </c>
      <c r="J6598"/>
      <c r="K6598" t="s">
        <v>105</v>
      </c>
      <c r="L6598" s="119" t="str">
        <f t="shared" si="412"/>
        <v>NA</v>
      </c>
      <c r="M6598" s="119"/>
      <c r="N6598" s="120" t="str">
        <f t="shared" si="413"/>
        <v>NA</v>
      </c>
      <c r="O6598" s="120"/>
      <c r="P6598"/>
      <c r="Q6598"/>
      <c r="R6598"/>
      <c r="S6598"/>
      <c r="T6598"/>
      <c r="U6598" t="s">
        <v>18858</v>
      </c>
      <c r="V6598" t="s">
        <v>18856</v>
      </c>
      <c r="W6598" t="s">
        <v>18857</v>
      </c>
      <c r="X6598" t="s">
        <v>675</v>
      </c>
      <c r="Y6598" t="s">
        <v>4311</v>
      </c>
      <c r="Z6598" t="s">
        <v>54</v>
      </c>
      <c r="AA6598"/>
      <c r="AB6598" t="s">
        <v>46952</v>
      </c>
      <c r="AC6598" t="s">
        <v>53554</v>
      </c>
      <c r="AD6598" t="s">
        <v>18859</v>
      </c>
      <c r="AE6598" t="s">
        <v>565</v>
      </c>
      <c r="AF6598" s="119" t="str">
        <f t="shared" si="414"/>
        <v>NA</v>
      </c>
      <c r="AG6598" s="119"/>
      <c r="AH6598" s="119"/>
      <c r="AI6598" s="119"/>
      <c r="AJ6598" s="119" t="str">
        <f t="shared" si="415"/>
        <v>NA</v>
      </c>
      <c r="AK6598" s="190"/>
      <c r="AL6598" s="191"/>
    </row>
    <row r="6599" spans="1:38" x14ac:dyDescent="0.25">
      <c r="A6599" t="s">
        <v>24803</v>
      </c>
      <c r="B6599" t="s">
        <v>24801</v>
      </c>
      <c r="C6599" t="s">
        <v>24802</v>
      </c>
      <c r="D6599" t="s">
        <v>748</v>
      </c>
      <c r="E6599" t="s">
        <v>1968</v>
      </c>
      <c r="F6599" t="s">
        <v>54</v>
      </c>
      <c r="G6599"/>
      <c r="H6599" t="s">
        <v>47478</v>
      </c>
      <c r="I6599" t="s">
        <v>54016</v>
      </c>
      <c r="J6599" t="s">
        <v>24804</v>
      </c>
      <c r="K6599" t="s">
        <v>105</v>
      </c>
      <c r="L6599" s="119" t="str">
        <f t="shared" si="412"/>
        <v>NA</v>
      </c>
      <c r="M6599" s="119"/>
      <c r="N6599" s="120" t="str">
        <f t="shared" si="413"/>
        <v>NA</v>
      </c>
      <c r="O6599" s="120"/>
      <c r="P6599"/>
      <c r="Q6599"/>
      <c r="R6599"/>
      <c r="S6599"/>
      <c r="T6599"/>
      <c r="U6599" t="s">
        <v>16549</v>
      </c>
      <c r="V6599" t="s">
        <v>16547</v>
      </c>
      <c r="W6599" t="s">
        <v>16548</v>
      </c>
      <c r="X6599" t="s">
        <v>675</v>
      </c>
      <c r="Y6599" t="s">
        <v>16550</v>
      </c>
      <c r="Z6599" t="s">
        <v>54</v>
      </c>
      <c r="AA6599"/>
      <c r="AB6599" t="s">
        <v>46953</v>
      </c>
      <c r="AC6599" t="s">
        <v>53555</v>
      </c>
      <c r="AD6599" t="s">
        <v>16551</v>
      </c>
      <c r="AE6599" t="s">
        <v>565</v>
      </c>
      <c r="AF6599" s="119" t="str">
        <f t="shared" si="414"/>
        <v>NA</v>
      </c>
      <c r="AG6599" s="119"/>
      <c r="AH6599" s="119"/>
      <c r="AI6599" s="119"/>
      <c r="AJ6599" s="119" t="str">
        <f t="shared" si="415"/>
        <v>NA</v>
      </c>
      <c r="AK6599" s="190"/>
      <c r="AL6599" s="191"/>
    </row>
    <row r="6600" spans="1:38" x14ac:dyDescent="0.25">
      <c r="A6600" t="s">
        <v>24117</v>
      </c>
      <c r="B6600" t="s">
        <v>24115</v>
      </c>
      <c r="C6600" t="s">
        <v>24116</v>
      </c>
      <c r="D6600" t="s">
        <v>748</v>
      </c>
      <c r="E6600" t="s">
        <v>10296</v>
      </c>
      <c r="F6600" t="s">
        <v>54</v>
      </c>
      <c r="G6600"/>
      <c r="H6600" t="s">
        <v>47479</v>
      </c>
      <c r="I6600" t="s">
        <v>54017</v>
      </c>
      <c r="J6600" t="s">
        <v>24118</v>
      </c>
      <c r="K6600" t="s">
        <v>105</v>
      </c>
      <c r="L6600" s="119" t="str">
        <f t="shared" si="412"/>
        <v>NA</v>
      </c>
      <c r="M6600" s="119"/>
      <c r="N6600" s="120" t="str">
        <f t="shared" si="413"/>
        <v>NA</v>
      </c>
      <c r="O6600" s="120"/>
      <c r="P6600"/>
      <c r="Q6600"/>
      <c r="R6600"/>
      <c r="S6600"/>
      <c r="T6600"/>
      <c r="U6600" t="s">
        <v>16579</v>
      </c>
      <c r="V6600" t="s">
        <v>16577</v>
      </c>
      <c r="W6600" t="s">
        <v>16578</v>
      </c>
      <c r="X6600" t="s">
        <v>675</v>
      </c>
      <c r="Y6600" t="s">
        <v>1106</v>
      </c>
      <c r="Z6600" t="s">
        <v>54</v>
      </c>
      <c r="AA6600"/>
      <c r="AB6600" t="s">
        <v>46954</v>
      </c>
      <c r="AC6600" t="s">
        <v>53556</v>
      </c>
      <c r="AD6600" t="s">
        <v>16580</v>
      </c>
      <c r="AE6600" t="s">
        <v>565</v>
      </c>
      <c r="AF6600" s="119" t="str">
        <f t="shared" si="414"/>
        <v>NA</v>
      </c>
      <c r="AG6600" s="119"/>
      <c r="AH6600" s="119"/>
      <c r="AI6600" s="119"/>
      <c r="AJ6600" s="119" t="str">
        <f t="shared" si="415"/>
        <v>NA</v>
      </c>
      <c r="AK6600" s="190"/>
      <c r="AL6600" s="191"/>
    </row>
    <row r="6601" spans="1:38" x14ac:dyDescent="0.25">
      <c r="A6601" t="s">
        <v>26504</v>
      </c>
      <c r="B6601" t="s">
        <v>26502</v>
      </c>
      <c r="C6601" t="s">
        <v>26503</v>
      </c>
      <c r="D6601" t="s">
        <v>748</v>
      </c>
      <c r="E6601" t="s">
        <v>2232</v>
      </c>
      <c r="F6601" t="s">
        <v>54</v>
      </c>
      <c r="G6601"/>
      <c r="H6601" t="s">
        <v>47480</v>
      </c>
      <c r="I6601" t="s">
        <v>54018</v>
      </c>
      <c r="J6601" t="s">
        <v>26505</v>
      </c>
      <c r="K6601" t="s">
        <v>105</v>
      </c>
      <c r="L6601" s="119" t="str">
        <f t="shared" si="412"/>
        <v>NA</v>
      </c>
      <c r="M6601" s="119"/>
      <c r="N6601" s="120" t="str">
        <f t="shared" si="413"/>
        <v>NA</v>
      </c>
      <c r="O6601" s="120"/>
      <c r="P6601"/>
      <c r="Q6601"/>
      <c r="R6601"/>
      <c r="S6601"/>
      <c r="T6601"/>
      <c r="U6601" t="s">
        <v>15318</v>
      </c>
      <c r="V6601" t="s">
        <v>15316</v>
      </c>
      <c r="W6601" t="s">
        <v>15317</v>
      </c>
      <c r="X6601" t="s">
        <v>675</v>
      </c>
      <c r="Y6601" t="s">
        <v>15319</v>
      </c>
      <c r="Z6601" t="s">
        <v>54</v>
      </c>
      <c r="AA6601"/>
      <c r="AB6601" t="s">
        <v>46955</v>
      </c>
      <c r="AC6601" t="s">
        <v>53557</v>
      </c>
      <c r="AD6601" t="s">
        <v>15318</v>
      </c>
      <c r="AE6601" t="s">
        <v>565</v>
      </c>
      <c r="AF6601" s="119" t="str">
        <f t="shared" si="414"/>
        <v>NA</v>
      </c>
      <c r="AG6601" s="119"/>
      <c r="AH6601" s="119"/>
      <c r="AI6601" s="119"/>
      <c r="AJ6601" s="119" t="str">
        <f t="shared" si="415"/>
        <v>NA</v>
      </c>
      <c r="AK6601" s="190"/>
      <c r="AL6601" s="191"/>
    </row>
    <row r="6602" spans="1:38" x14ac:dyDescent="0.25">
      <c r="A6602" t="s">
        <v>26476</v>
      </c>
      <c r="B6602" t="s">
        <v>26474</v>
      </c>
      <c r="C6602" t="s">
        <v>26475</v>
      </c>
      <c r="D6602" t="s">
        <v>748</v>
      </c>
      <c r="E6602" t="s">
        <v>2232</v>
      </c>
      <c r="F6602" t="s">
        <v>54</v>
      </c>
      <c r="G6602"/>
      <c r="H6602" t="s">
        <v>47481</v>
      </c>
      <c r="I6602" t="s">
        <v>54018</v>
      </c>
      <c r="J6602" t="s">
        <v>26477</v>
      </c>
      <c r="K6602" t="s">
        <v>105</v>
      </c>
      <c r="L6602" s="119" t="str">
        <f t="shared" si="412"/>
        <v>NA</v>
      </c>
      <c r="M6602" s="119"/>
      <c r="N6602" s="120" t="str">
        <f t="shared" si="413"/>
        <v>NA</v>
      </c>
      <c r="O6602" s="120"/>
      <c r="P6602"/>
      <c r="Q6602"/>
      <c r="R6602"/>
      <c r="S6602"/>
      <c r="T6602"/>
      <c r="U6602" t="s">
        <v>18065</v>
      </c>
      <c r="V6602" t="s">
        <v>18063</v>
      </c>
      <c r="W6602" t="s">
        <v>18064</v>
      </c>
      <c r="X6602" t="s">
        <v>675</v>
      </c>
      <c r="Y6602" t="s">
        <v>18066</v>
      </c>
      <c r="Z6602" t="s">
        <v>54</v>
      </c>
      <c r="AA6602"/>
      <c r="AB6602" t="s">
        <v>46956</v>
      </c>
      <c r="AC6602" t="s">
        <v>53558</v>
      </c>
      <c r="AD6602" t="s">
        <v>18065</v>
      </c>
      <c r="AE6602" t="s">
        <v>565</v>
      </c>
      <c r="AF6602" s="119" t="str">
        <f t="shared" si="414"/>
        <v>NA</v>
      </c>
      <c r="AG6602" s="119"/>
      <c r="AH6602" s="119"/>
      <c r="AI6602" s="119"/>
      <c r="AJ6602" s="119" t="str">
        <f t="shared" si="415"/>
        <v>NA</v>
      </c>
      <c r="AK6602" s="190"/>
      <c r="AL6602" s="191"/>
    </row>
    <row r="6603" spans="1:38" x14ac:dyDescent="0.25">
      <c r="A6603" t="s">
        <v>25894</v>
      </c>
      <c r="B6603" t="s">
        <v>25892</v>
      </c>
      <c r="C6603" t="s">
        <v>25893</v>
      </c>
      <c r="D6603" t="s">
        <v>748</v>
      </c>
      <c r="E6603" t="s">
        <v>13637</v>
      </c>
      <c r="F6603" t="s">
        <v>54</v>
      </c>
      <c r="G6603"/>
      <c r="H6603" t="s">
        <v>47482</v>
      </c>
      <c r="I6603" t="s">
        <v>54019</v>
      </c>
      <c r="J6603"/>
      <c r="K6603" t="s">
        <v>105</v>
      </c>
      <c r="L6603" s="119" t="str">
        <f t="shared" si="412"/>
        <v>NA</v>
      </c>
      <c r="M6603" s="119"/>
      <c r="N6603" s="120" t="str">
        <f t="shared" si="413"/>
        <v>NA</v>
      </c>
      <c r="O6603" s="120"/>
      <c r="P6603"/>
      <c r="Q6603"/>
      <c r="R6603"/>
      <c r="S6603"/>
      <c r="T6603"/>
      <c r="U6603" t="s">
        <v>22538</v>
      </c>
      <c r="V6603" t="s">
        <v>22537</v>
      </c>
      <c r="W6603" t="s">
        <v>10697</v>
      </c>
      <c r="X6603" t="s">
        <v>675</v>
      </c>
      <c r="Y6603" t="s">
        <v>18066</v>
      </c>
      <c r="Z6603" t="s">
        <v>54</v>
      </c>
      <c r="AA6603"/>
      <c r="AB6603" t="s">
        <v>46957</v>
      </c>
      <c r="AC6603" t="s">
        <v>53558</v>
      </c>
      <c r="AD6603"/>
      <c r="AE6603" t="s">
        <v>565</v>
      </c>
      <c r="AF6603" s="119" t="str">
        <f t="shared" si="414"/>
        <v>NA</v>
      </c>
      <c r="AG6603" s="119"/>
      <c r="AH6603" s="119"/>
      <c r="AI6603" s="119"/>
      <c r="AJ6603" s="119" t="str">
        <f t="shared" si="415"/>
        <v>NA</v>
      </c>
      <c r="AK6603" s="190"/>
      <c r="AL6603" s="191"/>
    </row>
    <row r="6604" spans="1:38" x14ac:dyDescent="0.25">
      <c r="A6604" t="s">
        <v>26472</v>
      </c>
      <c r="B6604" t="s">
        <v>26470</v>
      </c>
      <c r="C6604" t="s">
        <v>26471</v>
      </c>
      <c r="D6604" t="s">
        <v>748</v>
      </c>
      <c r="E6604" t="s">
        <v>4002</v>
      </c>
      <c r="F6604" t="s">
        <v>54</v>
      </c>
      <c r="G6604"/>
      <c r="H6604" t="s">
        <v>47483</v>
      </c>
      <c r="I6604" t="s">
        <v>54020</v>
      </c>
      <c r="J6604" t="s">
        <v>26473</v>
      </c>
      <c r="K6604" t="s">
        <v>105</v>
      </c>
      <c r="L6604" s="119" t="str">
        <f t="shared" si="412"/>
        <v>NA</v>
      </c>
      <c r="M6604" s="119"/>
      <c r="N6604" s="120" t="str">
        <f t="shared" si="413"/>
        <v>NA</v>
      </c>
      <c r="O6604" s="120"/>
      <c r="P6604"/>
      <c r="Q6604"/>
      <c r="R6604"/>
      <c r="S6604"/>
      <c r="T6604"/>
      <c r="U6604" t="s">
        <v>18098</v>
      </c>
      <c r="V6604" t="s">
        <v>18096</v>
      </c>
      <c r="W6604" t="s">
        <v>18097</v>
      </c>
      <c r="X6604" t="s">
        <v>675</v>
      </c>
      <c r="Y6604" t="s">
        <v>3536</v>
      </c>
      <c r="Z6604" t="s">
        <v>54</v>
      </c>
      <c r="AA6604"/>
      <c r="AB6604" t="s">
        <v>46958</v>
      </c>
      <c r="AC6604" t="s">
        <v>53559</v>
      </c>
      <c r="AD6604" t="s">
        <v>18099</v>
      </c>
      <c r="AE6604" t="s">
        <v>565</v>
      </c>
      <c r="AF6604" s="119" t="str">
        <f t="shared" si="414"/>
        <v>NA</v>
      </c>
      <c r="AG6604" s="119"/>
      <c r="AH6604" s="119"/>
      <c r="AI6604" s="119"/>
      <c r="AJ6604" s="119" t="str">
        <f t="shared" si="415"/>
        <v>NA</v>
      </c>
      <c r="AK6604" s="190"/>
      <c r="AL6604" s="191"/>
    </row>
    <row r="6605" spans="1:38" x14ac:dyDescent="0.25">
      <c r="A6605" t="s">
        <v>24765</v>
      </c>
      <c r="B6605" t="s">
        <v>24763</v>
      </c>
      <c r="C6605" t="s">
        <v>24764</v>
      </c>
      <c r="D6605" t="s">
        <v>748</v>
      </c>
      <c r="E6605" t="s">
        <v>5200</v>
      </c>
      <c r="F6605" t="s">
        <v>54</v>
      </c>
      <c r="G6605"/>
      <c r="H6605" t="s">
        <v>47484</v>
      </c>
      <c r="I6605" t="s">
        <v>54021</v>
      </c>
      <c r="J6605"/>
      <c r="K6605" t="s">
        <v>105</v>
      </c>
      <c r="L6605" s="119" t="str">
        <f t="shared" si="412"/>
        <v>NA</v>
      </c>
      <c r="M6605" s="119"/>
      <c r="N6605" s="120" t="str">
        <f t="shared" si="413"/>
        <v>NA</v>
      </c>
      <c r="O6605" s="120"/>
      <c r="P6605"/>
      <c r="Q6605"/>
      <c r="R6605"/>
      <c r="S6605"/>
      <c r="T6605"/>
      <c r="U6605" t="s">
        <v>9849</v>
      </c>
      <c r="V6605" t="s">
        <v>9847</v>
      </c>
      <c r="W6605" t="s">
        <v>9848</v>
      </c>
      <c r="X6605" t="s">
        <v>675</v>
      </c>
      <c r="Y6605" t="s">
        <v>3531</v>
      </c>
      <c r="Z6605" t="s">
        <v>54</v>
      </c>
      <c r="AA6605"/>
      <c r="AB6605" t="s">
        <v>46959</v>
      </c>
      <c r="AC6605" t="s">
        <v>53560</v>
      </c>
      <c r="AD6605"/>
      <c r="AE6605" t="s">
        <v>105</v>
      </c>
      <c r="AF6605" s="119" t="str">
        <f t="shared" si="414"/>
        <v>NA</v>
      </c>
      <c r="AG6605" s="119"/>
      <c r="AH6605" s="119"/>
      <c r="AI6605" s="119"/>
      <c r="AJ6605" s="119" t="str">
        <f t="shared" si="415"/>
        <v>NA</v>
      </c>
      <c r="AK6605" s="190"/>
      <c r="AL6605" s="191"/>
    </row>
    <row r="6606" spans="1:38" x14ac:dyDescent="0.25">
      <c r="A6606" t="s">
        <v>25624</v>
      </c>
      <c r="B6606" t="s">
        <v>25622</v>
      </c>
      <c r="C6606" t="s">
        <v>25623</v>
      </c>
      <c r="D6606" t="s">
        <v>748</v>
      </c>
      <c r="E6606" t="s">
        <v>1536</v>
      </c>
      <c r="F6606" t="s">
        <v>54</v>
      </c>
      <c r="G6606"/>
      <c r="H6606" t="s">
        <v>47485</v>
      </c>
      <c r="I6606" t="s">
        <v>54022</v>
      </c>
      <c r="J6606"/>
      <c r="K6606" t="s">
        <v>105</v>
      </c>
      <c r="L6606" s="119" t="str">
        <f t="shared" si="412"/>
        <v>NA</v>
      </c>
      <c r="M6606" s="119"/>
      <c r="N6606" s="120" t="str">
        <f t="shared" si="413"/>
        <v>NA</v>
      </c>
      <c r="O6606" s="120"/>
      <c r="P6606"/>
      <c r="Q6606"/>
      <c r="R6606"/>
      <c r="S6606"/>
      <c r="T6606"/>
      <c r="U6606" t="s">
        <v>19899</v>
      </c>
      <c r="V6606" t="s">
        <v>19897</v>
      </c>
      <c r="W6606" t="s">
        <v>19898</v>
      </c>
      <c r="X6606" t="s">
        <v>675</v>
      </c>
      <c r="Y6606" t="s">
        <v>7365</v>
      </c>
      <c r="Z6606" t="s">
        <v>54</v>
      </c>
      <c r="AA6606"/>
      <c r="AB6606" t="s">
        <v>46960</v>
      </c>
      <c r="AC6606" t="s">
        <v>53561</v>
      </c>
      <c r="AD6606" t="s">
        <v>19900</v>
      </c>
      <c r="AE6606" t="s">
        <v>565</v>
      </c>
      <c r="AF6606" s="119" t="str">
        <f t="shared" si="414"/>
        <v>NA</v>
      </c>
      <c r="AG6606" s="119"/>
      <c r="AH6606" s="119"/>
      <c r="AI6606" s="119"/>
      <c r="AJ6606" s="119" t="str">
        <f t="shared" si="415"/>
        <v>NA</v>
      </c>
      <c r="AK6606" s="190"/>
      <c r="AL6606" s="191"/>
    </row>
    <row r="6607" spans="1:38" x14ac:dyDescent="0.25">
      <c r="A6607" t="s">
        <v>23957</v>
      </c>
      <c r="B6607" t="s">
        <v>26811</v>
      </c>
      <c r="C6607" t="s">
        <v>26812</v>
      </c>
      <c r="D6607" t="s">
        <v>748</v>
      </c>
      <c r="E6607" t="s">
        <v>1536</v>
      </c>
      <c r="F6607" t="s">
        <v>54</v>
      </c>
      <c r="G6607"/>
      <c r="H6607" t="s">
        <v>47485</v>
      </c>
      <c r="I6607" t="s">
        <v>54022</v>
      </c>
      <c r="J6607" t="s">
        <v>26813</v>
      </c>
      <c r="K6607" t="s">
        <v>105</v>
      </c>
      <c r="L6607" s="119" t="str">
        <f t="shared" si="412"/>
        <v>NA</v>
      </c>
      <c r="M6607" s="119"/>
      <c r="N6607" s="120" t="str">
        <f t="shared" si="413"/>
        <v>NA</v>
      </c>
      <c r="O6607" s="120"/>
      <c r="P6607"/>
      <c r="Q6607"/>
      <c r="R6607"/>
      <c r="S6607"/>
      <c r="T6607"/>
      <c r="U6607" t="s">
        <v>9652</v>
      </c>
      <c r="V6607" t="s">
        <v>9650</v>
      </c>
      <c r="W6607" t="s">
        <v>9651</v>
      </c>
      <c r="X6607" t="s">
        <v>675</v>
      </c>
      <c r="Y6607" t="s">
        <v>7365</v>
      </c>
      <c r="Z6607" t="s">
        <v>54</v>
      </c>
      <c r="AA6607"/>
      <c r="AB6607" t="s">
        <v>46961</v>
      </c>
      <c r="AC6607" t="s">
        <v>53561</v>
      </c>
      <c r="AD6607"/>
      <c r="AE6607" t="s">
        <v>105</v>
      </c>
      <c r="AF6607" s="119" t="str">
        <f t="shared" si="414"/>
        <v>NA</v>
      </c>
      <c r="AG6607" s="119"/>
      <c r="AH6607" s="119"/>
      <c r="AI6607" s="119"/>
      <c r="AJ6607" s="119" t="str">
        <f t="shared" si="415"/>
        <v>NA</v>
      </c>
      <c r="AK6607" s="190"/>
      <c r="AL6607" s="191"/>
    </row>
    <row r="6608" spans="1:38" x14ac:dyDescent="0.25">
      <c r="A6608" t="s">
        <v>25110</v>
      </c>
      <c r="B6608" t="s">
        <v>25112</v>
      </c>
      <c r="C6608" t="s">
        <v>25113</v>
      </c>
      <c r="D6608" t="s">
        <v>748</v>
      </c>
      <c r="E6608" t="s">
        <v>1536</v>
      </c>
      <c r="F6608" t="s">
        <v>54</v>
      </c>
      <c r="G6608"/>
      <c r="H6608" t="s">
        <v>47485</v>
      </c>
      <c r="I6608" t="s">
        <v>54022</v>
      </c>
      <c r="J6608" t="s">
        <v>25114</v>
      </c>
      <c r="K6608" t="s">
        <v>105</v>
      </c>
      <c r="L6608" s="119" t="str">
        <f t="shared" si="412"/>
        <v>NA</v>
      </c>
      <c r="M6608" s="119"/>
      <c r="N6608" s="120" t="str">
        <f t="shared" si="413"/>
        <v>NA</v>
      </c>
      <c r="O6608" s="120"/>
      <c r="P6608"/>
      <c r="Q6608"/>
      <c r="R6608"/>
      <c r="S6608"/>
      <c r="T6608"/>
      <c r="U6608" t="s">
        <v>7364</v>
      </c>
      <c r="V6608" t="s">
        <v>7362</v>
      </c>
      <c r="W6608" t="s">
        <v>7363</v>
      </c>
      <c r="X6608" t="s">
        <v>675</v>
      </c>
      <c r="Y6608" t="s">
        <v>7365</v>
      </c>
      <c r="Z6608" t="s">
        <v>54</v>
      </c>
      <c r="AA6608"/>
      <c r="AB6608" t="s">
        <v>46962</v>
      </c>
      <c r="AC6608" t="s">
        <v>53561</v>
      </c>
      <c r="AD6608" t="s">
        <v>7366</v>
      </c>
      <c r="AE6608" t="s">
        <v>105</v>
      </c>
      <c r="AF6608" s="119" t="str">
        <f t="shared" si="414"/>
        <v>NA</v>
      </c>
      <c r="AG6608" s="119"/>
      <c r="AH6608" s="119"/>
      <c r="AI6608" s="119"/>
      <c r="AJ6608" s="119" t="str">
        <f t="shared" si="415"/>
        <v>NA</v>
      </c>
      <c r="AK6608" s="190"/>
      <c r="AL6608" s="191"/>
    </row>
    <row r="6609" spans="1:38" x14ac:dyDescent="0.25">
      <c r="A6609" t="s">
        <v>24767</v>
      </c>
      <c r="B6609" t="s">
        <v>24766</v>
      </c>
      <c r="C6609" t="s">
        <v>24764</v>
      </c>
      <c r="D6609" t="s">
        <v>748</v>
      </c>
      <c r="E6609" t="s">
        <v>1705</v>
      </c>
      <c r="F6609" t="s">
        <v>54</v>
      </c>
      <c r="G6609"/>
      <c r="H6609" t="s">
        <v>47486</v>
      </c>
      <c r="I6609" t="s">
        <v>54023</v>
      </c>
      <c r="J6609"/>
      <c r="K6609" t="s">
        <v>105</v>
      </c>
      <c r="L6609" s="119" t="str">
        <f t="shared" si="412"/>
        <v>NA</v>
      </c>
      <c r="M6609" s="119"/>
      <c r="N6609" s="120" t="str">
        <f t="shared" si="413"/>
        <v>NA</v>
      </c>
      <c r="O6609" s="120"/>
      <c r="P6609"/>
      <c r="Q6609"/>
      <c r="R6609"/>
      <c r="S6609"/>
      <c r="T6609"/>
      <c r="U6609" t="s">
        <v>22639</v>
      </c>
      <c r="V6609" t="s">
        <v>22638</v>
      </c>
      <c r="W6609" t="s">
        <v>3961</v>
      </c>
      <c r="X6609" t="s">
        <v>675</v>
      </c>
      <c r="Y6609" t="s">
        <v>351</v>
      </c>
      <c r="Z6609" t="s">
        <v>54</v>
      </c>
      <c r="AA6609"/>
      <c r="AB6609" t="s">
        <v>46963</v>
      </c>
      <c r="AC6609" t="s">
        <v>53562</v>
      </c>
      <c r="AD6609" t="s">
        <v>22639</v>
      </c>
      <c r="AE6609" t="s">
        <v>565</v>
      </c>
      <c r="AF6609" s="119" t="str">
        <f t="shared" si="414"/>
        <v>NA</v>
      </c>
      <c r="AG6609" s="119"/>
      <c r="AH6609" s="119"/>
      <c r="AI6609" s="119"/>
      <c r="AJ6609" s="119" t="str">
        <f t="shared" si="415"/>
        <v>NA</v>
      </c>
      <c r="AK6609" s="190"/>
      <c r="AL6609" s="191"/>
    </row>
    <row r="6610" spans="1:38" x14ac:dyDescent="0.25">
      <c r="A6610" t="s">
        <v>25417</v>
      </c>
      <c r="B6610" t="s">
        <v>25415</v>
      </c>
      <c r="C6610" t="s">
        <v>25416</v>
      </c>
      <c r="D6610" t="s">
        <v>748</v>
      </c>
      <c r="E6610" t="s">
        <v>21468</v>
      </c>
      <c r="F6610" t="s">
        <v>54</v>
      </c>
      <c r="G6610"/>
      <c r="H6610" t="s">
        <v>47487</v>
      </c>
      <c r="I6610" t="s">
        <v>54024</v>
      </c>
      <c r="J6610"/>
      <c r="K6610" t="s">
        <v>105</v>
      </c>
      <c r="L6610" s="119" t="str">
        <f t="shared" si="412"/>
        <v>NA</v>
      </c>
      <c r="M6610" s="119"/>
      <c r="N6610" s="120" t="str">
        <f t="shared" si="413"/>
        <v>NA</v>
      </c>
      <c r="O6610" s="120"/>
      <c r="P6610"/>
      <c r="Q6610"/>
      <c r="R6610"/>
      <c r="S6610"/>
      <c r="T6610"/>
      <c r="U6610" t="s">
        <v>9989</v>
      </c>
      <c r="V6610" t="s">
        <v>9987</v>
      </c>
      <c r="W6610" t="s">
        <v>9988</v>
      </c>
      <c r="X6610" t="s">
        <v>675</v>
      </c>
      <c r="Y6610" t="s">
        <v>9990</v>
      </c>
      <c r="Z6610" t="s">
        <v>54</v>
      </c>
      <c r="AA6610"/>
      <c r="AB6610" t="s">
        <v>46964</v>
      </c>
      <c r="AC6610" t="s">
        <v>53563</v>
      </c>
      <c r="AD6610" t="s">
        <v>9989</v>
      </c>
      <c r="AE6610" t="s">
        <v>105</v>
      </c>
      <c r="AF6610" s="119" t="str">
        <f t="shared" si="414"/>
        <v>NA</v>
      </c>
      <c r="AG6610" s="119"/>
      <c r="AH6610" s="119"/>
      <c r="AI6610" s="119"/>
      <c r="AJ6610" s="119" t="str">
        <f t="shared" si="415"/>
        <v>NA</v>
      </c>
      <c r="AK6610" s="190"/>
      <c r="AL6610" s="191"/>
    </row>
    <row r="6611" spans="1:38" x14ac:dyDescent="0.25">
      <c r="A6611" t="s">
        <v>24464</v>
      </c>
      <c r="B6611" t="s">
        <v>24462</v>
      </c>
      <c r="C6611" t="s">
        <v>24463</v>
      </c>
      <c r="D6611" t="s">
        <v>748</v>
      </c>
      <c r="E6611" t="s">
        <v>1324</v>
      </c>
      <c r="F6611" t="s">
        <v>54</v>
      </c>
      <c r="G6611"/>
      <c r="H6611" t="s">
        <v>47488</v>
      </c>
      <c r="I6611" t="s">
        <v>54025</v>
      </c>
      <c r="J6611"/>
      <c r="K6611" t="s">
        <v>105</v>
      </c>
      <c r="L6611" s="119" t="str">
        <f t="shared" si="412"/>
        <v>NA</v>
      </c>
      <c r="M6611" s="119"/>
      <c r="N6611" s="120" t="str">
        <f t="shared" si="413"/>
        <v>NA</v>
      </c>
      <c r="O6611" s="120"/>
      <c r="P6611"/>
      <c r="Q6611"/>
      <c r="R6611"/>
      <c r="S6611"/>
      <c r="T6611"/>
      <c r="U6611" t="s">
        <v>7542</v>
      </c>
      <c r="V6611" t="s">
        <v>7540</v>
      </c>
      <c r="W6611" t="s">
        <v>7541</v>
      </c>
      <c r="X6611" t="s">
        <v>675</v>
      </c>
      <c r="Y6611" t="s">
        <v>7543</v>
      </c>
      <c r="Z6611" t="s">
        <v>54</v>
      </c>
      <c r="AA6611"/>
      <c r="AB6611" t="s">
        <v>46965</v>
      </c>
      <c r="AC6611" t="s">
        <v>53564</v>
      </c>
      <c r="AD6611"/>
      <c r="AE6611" t="s">
        <v>105</v>
      </c>
      <c r="AF6611" s="119" t="str">
        <f t="shared" si="414"/>
        <v>NA</v>
      </c>
      <c r="AG6611" s="119"/>
      <c r="AH6611" s="119"/>
      <c r="AI6611" s="119"/>
      <c r="AJ6611" s="119" t="str">
        <f t="shared" si="415"/>
        <v>NA</v>
      </c>
      <c r="AK6611" s="190"/>
      <c r="AL6611" s="191"/>
    </row>
    <row r="6612" spans="1:38" x14ac:dyDescent="0.25">
      <c r="A6612" t="s">
        <v>26689</v>
      </c>
      <c r="B6612" t="s">
        <v>26687</v>
      </c>
      <c r="C6612" t="s">
        <v>26688</v>
      </c>
      <c r="D6612" t="s">
        <v>748</v>
      </c>
      <c r="E6612" t="s">
        <v>1045</v>
      </c>
      <c r="F6612" t="s">
        <v>54</v>
      </c>
      <c r="G6612"/>
      <c r="H6612" t="s">
        <v>47489</v>
      </c>
      <c r="I6612" t="s">
        <v>54026</v>
      </c>
      <c r="J6612" t="s">
        <v>26690</v>
      </c>
      <c r="K6612" t="s">
        <v>105</v>
      </c>
      <c r="L6612" s="119" t="str">
        <f t="shared" si="412"/>
        <v>NA</v>
      </c>
      <c r="M6612" s="119"/>
      <c r="N6612" s="120" t="str">
        <f t="shared" si="413"/>
        <v>NA</v>
      </c>
      <c r="O6612" s="120"/>
      <c r="P6612"/>
      <c r="Q6612"/>
      <c r="R6612"/>
      <c r="S6612"/>
      <c r="T6612"/>
      <c r="U6612" t="s">
        <v>18387</v>
      </c>
      <c r="V6612" t="s">
        <v>18385</v>
      </c>
      <c r="W6612" t="s">
        <v>18386</v>
      </c>
      <c r="X6612" t="s">
        <v>675</v>
      </c>
      <c r="Y6612" t="s">
        <v>18388</v>
      </c>
      <c r="Z6612" t="s">
        <v>54</v>
      </c>
      <c r="AA6612"/>
      <c r="AB6612" t="s">
        <v>46966</v>
      </c>
      <c r="AC6612" t="s">
        <v>53565</v>
      </c>
      <c r="AD6612" t="s">
        <v>18387</v>
      </c>
      <c r="AE6612" t="s">
        <v>565</v>
      </c>
      <c r="AF6612" s="119" t="str">
        <f t="shared" si="414"/>
        <v>NA</v>
      </c>
      <c r="AG6612" s="119"/>
      <c r="AH6612" s="119"/>
      <c r="AI6612" s="119"/>
      <c r="AJ6612" s="119" t="str">
        <f t="shared" si="415"/>
        <v>NA</v>
      </c>
      <c r="AK6612" s="190"/>
      <c r="AL6612" s="191"/>
    </row>
    <row r="6613" spans="1:38" x14ac:dyDescent="0.25">
      <c r="A6613" t="s">
        <v>24985</v>
      </c>
      <c r="B6613" t="s">
        <v>24983</v>
      </c>
      <c r="C6613" t="s">
        <v>24984</v>
      </c>
      <c r="D6613" t="s">
        <v>748</v>
      </c>
      <c r="E6613" t="s">
        <v>1338</v>
      </c>
      <c r="F6613" t="s">
        <v>54</v>
      </c>
      <c r="G6613"/>
      <c r="H6613" t="s">
        <v>47490</v>
      </c>
      <c r="I6613" t="s">
        <v>54027</v>
      </c>
      <c r="J6613" t="s">
        <v>24986</v>
      </c>
      <c r="K6613" t="s">
        <v>105</v>
      </c>
      <c r="L6613" s="119" t="str">
        <f t="shared" si="412"/>
        <v>NA</v>
      </c>
      <c r="M6613" s="119"/>
      <c r="N6613" s="120" t="str">
        <f t="shared" si="413"/>
        <v>NA</v>
      </c>
      <c r="O6613" s="120"/>
      <c r="P6613"/>
      <c r="Q6613"/>
      <c r="R6613"/>
      <c r="S6613"/>
      <c r="T6613"/>
      <c r="U6613" t="s">
        <v>12236</v>
      </c>
      <c r="V6613" t="s">
        <v>12234</v>
      </c>
      <c r="W6613" t="s">
        <v>12235</v>
      </c>
      <c r="X6613" t="s">
        <v>675</v>
      </c>
      <c r="Y6613" t="s">
        <v>12237</v>
      </c>
      <c r="Z6613" t="s">
        <v>54</v>
      </c>
      <c r="AA6613"/>
      <c r="AB6613" t="s">
        <v>46967</v>
      </c>
      <c r="AC6613" t="s">
        <v>53566</v>
      </c>
      <c r="AD6613"/>
      <c r="AE6613" t="s">
        <v>105</v>
      </c>
      <c r="AF6613" s="119" t="str">
        <f t="shared" si="414"/>
        <v>NA</v>
      </c>
      <c r="AG6613" s="119"/>
      <c r="AH6613" s="119"/>
      <c r="AI6613" s="119"/>
      <c r="AJ6613" s="119" t="str">
        <f t="shared" si="415"/>
        <v>NA</v>
      </c>
      <c r="AK6613" s="190"/>
      <c r="AL6613" s="191"/>
    </row>
    <row r="6614" spans="1:38" x14ac:dyDescent="0.25">
      <c r="A6614" t="s">
        <v>24988</v>
      </c>
      <c r="B6614" t="s">
        <v>24987</v>
      </c>
      <c r="C6614" t="s">
        <v>24984</v>
      </c>
      <c r="D6614" t="s">
        <v>748</v>
      </c>
      <c r="E6614" t="s">
        <v>1338</v>
      </c>
      <c r="F6614" t="s">
        <v>54</v>
      </c>
      <c r="G6614"/>
      <c r="H6614" t="s">
        <v>47490</v>
      </c>
      <c r="I6614" t="s">
        <v>54027</v>
      </c>
      <c r="J6614" t="s">
        <v>24989</v>
      </c>
      <c r="K6614" t="s">
        <v>105</v>
      </c>
      <c r="L6614" s="119" t="str">
        <f t="shared" si="412"/>
        <v>NA</v>
      </c>
      <c r="M6614" s="119"/>
      <c r="N6614" s="120" t="str">
        <f t="shared" si="413"/>
        <v>NA</v>
      </c>
      <c r="O6614" s="120"/>
      <c r="P6614"/>
      <c r="Q6614"/>
      <c r="R6614"/>
      <c r="S6614"/>
      <c r="T6614"/>
      <c r="U6614" t="s">
        <v>17784</v>
      </c>
      <c r="V6614" t="s">
        <v>17782</v>
      </c>
      <c r="W6614" t="s">
        <v>17783</v>
      </c>
      <c r="X6614" t="s">
        <v>675</v>
      </c>
      <c r="Y6614" t="s">
        <v>17785</v>
      </c>
      <c r="Z6614" t="s">
        <v>54</v>
      </c>
      <c r="AA6614"/>
      <c r="AB6614" t="s">
        <v>46968</v>
      </c>
      <c r="AC6614" t="s">
        <v>53567</v>
      </c>
      <c r="AD6614" t="s">
        <v>17784</v>
      </c>
      <c r="AE6614" t="s">
        <v>565</v>
      </c>
      <c r="AF6614" s="119" t="str">
        <f t="shared" si="414"/>
        <v>NA</v>
      </c>
      <c r="AG6614" s="119"/>
      <c r="AH6614" s="119"/>
      <c r="AI6614" s="119"/>
      <c r="AJ6614" s="119" t="str">
        <f t="shared" si="415"/>
        <v>NA</v>
      </c>
      <c r="AK6614" s="190"/>
      <c r="AL6614" s="191"/>
    </row>
    <row r="6615" spans="1:38" x14ac:dyDescent="0.25">
      <c r="A6615" t="s">
        <v>25080</v>
      </c>
      <c r="B6615" t="s">
        <v>25078</v>
      </c>
      <c r="C6615" t="s">
        <v>25079</v>
      </c>
      <c r="D6615" t="s">
        <v>748</v>
      </c>
      <c r="E6615" t="s">
        <v>538</v>
      </c>
      <c r="F6615" t="s">
        <v>54</v>
      </c>
      <c r="G6615"/>
      <c r="H6615" t="s">
        <v>47491</v>
      </c>
      <c r="I6615" t="s">
        <v>54028</v>
      </c>
      <c r="J6615" t="s">
        <v>25081</v>
      </c>
      <c r="K6615" t="s">
        <v>105</v>
      </c>
      <c r="L6615" s="119" t="str">
        <f t="shared" si="412"/>
        <v>NA</v>
      </c>
      <c r="M6615" s="119"/>
      <c r="N6615" s="120" t="str">
        <f t="shared" si="413"/>
        <v>NA</v>
      </c>
      <c r="O6615" s="120"/>
      <c r="P6615"/>
      <c r="Q6615"/>
      <c r="R6615"/>
      <c r="S6615"/>
      <c r="T6615"/>
      <c r="U6615" t="s">
        <v>9012</v>
      </c>
      <c r="V6615" t="s">
        <v>9010</v>
      </c>
      <c r="W6615" t="s">
        <v>9011</v>
      </c>
      <c r="X6615" t="s">
        <v>675</v>
      </c>
      <c r="Y6615" t="s">
        <v>2804</v>
      </c>
      <c r="Z6615" t="s">
        <v>54</v>
      </c>
      <c r="AA6615"/>
      <c r="AB6615" t="s">
        <v>46969</v>
      </c>
      <c r="AC6615" t="s">
        <v>53568</v>
      </c>
      <c r="AD6615" t="s">
        <v>9013</v>
      </c>
      <c r="AE6615" t="s">
        <v>105</v>
      </c>
      <c r="AF6615" s="119" t="str">
        <f t="shared" si="414"/>
        <v>NA</v>
      </c>
      <c r="AG6615" s="119"/>
      <c r="AH6615" s="119"/>
      <c r="AI6615" s="119"/>
      <c r="AJ6615" s="119" t="str">
        <f t="shared" si="415"/>
        <v>NA</v>
      </c>
      <c r="AK6615" s="190"/>
      <c r="AL6615" s="191"/>
    </row>
    <row r="6616" spans="1:38" x14ac:dyDescent="0.25">
      <c r="A6616" t="s">
        <v>25454</v>
      </c>
      <c r="B6616" t="s">
        <v>25452</v>
      </c>
      <c r="C6616" t="s">
        <v>25453</v>
      </c>
      <c r="D6616" t="s">
        <v>748</v>
      </c>
      <c r="E6616" t="s">
        <v>1059</v>
      </c>
      <c r="F6616" t="s">
        <v>54</v>
      </c>
      <c r="G6616"/>
      <c r="H6616" t="s">
        <v>47492</v>
      </c>
      <c r="I6616" t="s">
        <v>54029</v>
      </c>
      <c r="J6616" t="s">
        <v>25455</v>
      </c>
      <c r="K6616" t="s">
        <v>105</v>
      </c>
      <c r="L6616" s="119" t="str">
        <f t="shared" si="412"/>
        <v>NA</v>
      </c>
      <c r="M6616" s="119"/>
      <c r="N6616" s="120" t="str">
        <f t="shared" si="413"/>
        <v>NA</v>
      </c>
      <c r="O6616" s="120"/>
      <c r="P6616"/>
      <c r="Q6616"/>
      <c r="R6616"/>
      <c r="S6616"/>
      <c r="T6616"/>
      <c r="U6616" t="s">
        <v>17837</v>
      </c>
      <c r="V6616" t="s">
        <v>17835</v>
      </c>
      <c r="W6616" t="s">
        <v>17836</v>
      </c>
      <c r="X6616" t="s">
        <v>675</v>
      </c>
      <c r="Y6616" t="s">
        <v>17838</v>
      </c>
      <c r="Z6616" t="s">
        <v>54</v>
      </c>
      <c r="AA6616"/>
      <c r="AB6616" t="s">
        <v>46970</v>
      </c>
      <c r="AC6616" t="s">
        <v>53569</v>
      </c>
      <c r="AD6616" t="s">
        <v>17837</v>
      </c>
      <c r="AE6616" t="s">
        <v>565</v>
      </c>
      <c r="AF6616" s="119" t="str">
        <f t="shared" si="414"/>
        <v>NA</v>
      </c>
      <c r="AG6616" s="119"/>
      <c r="AH6616" s="119"/>
      <c r="AI6616" s="119"/>
      <c r="AJ6616" s="119" t="str">
        <f t="shared" si="415"/>
        <v>NA</v>
      </c>
      <c r="AK6616" s="190"/>
      <c r="AL6616" s="191"/>
    </row>
    <row r="6617" spans="1:38" x14ac:dyDescent="0.25">
      <c r="A6617" t="s">
        <v>26943</v>
      </c>
      <c r="B6617" t="s">
        <v>26942</v>
      </c>
      <c r="C6617" t="s">
        <v>25768</v>
      </c>
      <c r="D6617" t="s">
        <v>748</v>
      </c>
      <c r="E6617" t="s">
        <v>1059</v>
      </c>
      <c r="F6617" t="s">
        <v>54</v>
      </c>
      <c r="G6617"/>
      <c r="H6617" t="s">
        <v>47492</v>
      </c>
      <c r="I6617" t="s">
        <v>54029</v>
      </c>
      <c r="J6617"/>
      <c r="K6617" t="s">
        <v>105</v>
      </c>
      <c r="L6617" s="119" t="str">
        <f t="shared" si="412"/>
        <v>NA</v>
      </c>
      <c r="M6617" s="119"/>
      <c r="N6617" s="120" t="str">
        <f t="shared" si="413"/>
        <v>NA</v>
      </c>
      <c r="O6617" s="120"/>
      <c r="P6617"/>
      <c r="Q6617"/>
      <c r="R6617"/>
      <c r="S6617"/>
      <c r="T6617"/>
      <c r="U6617" t="s">
        <v>12565</v>
      </c>
      <c r="V6617" t="s">
        <v>12563</v>
      </c>
      <c r="W6617" t="s">
        <v>12564</v>
      </c>
      <c r="X6617" t="s">
        <v>675</v>
      </c>
      <c r="Y6617" t="s">
        <v>12566</v>
      </c>
      <c r="Z6617" t="s">
        <v>54</v>
      </c>
      <c r="AA6617"/>
      <c r="AB6617" t="s">
        <v>46971</v>
      </c>
      <c r="AC6617" t="s">
        <v>53570</v>
      </c>
      <c r="AD6617"/>
      <c r="AE6617" t="s">
        <v>105</v>
      </c>
      <c r="AF6617" s="119" t="str">
        <f t="shared" si="414"/>
        <v>NA</v>
      </c>
      <c r="AG6617" s="119"/>
      <c r="AH6617" s="119"/>
      <c r="AI6617" s="119"/>
      <c r="AJ6617" s="119" t="str">
        <f t="shared" si="415"/>
        <v>NA</v>
      </c>
      <c r="AK6617" s="190"/>
      <c r="AL6617" s="191"/>
    </row>
    <row r="6618" spans="1:38" x14ac:dyDescent="0.25">
      <c r="A6618" t="s">
        <v>25821</v>
      </c>
      <c r="B6618" t="s">
        <v>25820</v>
      </c>
      <c r="C6618" t="s">
        <v>25768</v>
      </c>
      <c r="D6618" t="s">
        <v>748</v>
      </c>
      <c r="E6618" t="s">
        <v>1059</v>
      </c>
      <c r="F6618" t="s">
        <v>54</v>
      </c>
      <c r="G6618"/>
      <c r="H6618" t="s">
        <v>47492</v>
      </c>
      <c r="I6618" t="s">
        <v>54029</v>
      </c>
      <c r="J6618" t="s">
        <v>25822</v>
      </c>
      <c r="K6618" t="s">
        <v>105</v>
      </c>
      <c r="L6618" s="119" t="str">
        <f t="shared" si="412"/>
        <v>NA</v>
      </c>
      <c r="M6618" s="119"/>
      <c r="N6618" s="120" t="str">
        <f t="shared" si="413"/>
        <v>NA</v>
      </c>
      <c r="O6618" s="120"/>
      <c r="P6618"/>
      <c r="Q6618"/>
      <c r="R6618"/>
      <c r="S6618"/>
      <c r="T6618"/>
      <c r="U6618" t="s">
        <v>17977</v>
      </c>
      <c r="V6618" t="s">
        <v>17975</v>
      </c>
      <c r="W6618" t="s">
        <v>17976</v>
      </c>
      <c r="X6618" t="s">
        <v>675</v>
      </c>
      <c r="Y6618" t="s">
        <v>17978</v>
      </c>
      <c r="Z6618" t="s">
        <v>54</v>
      </c>
      <c r="AA6618"/>
      <c r="AB6618" t="s">
        <v>46972</v>
      </c>
      <c r="AC6618" t="s">
        <v>53571</v>
      </c>
      <c r="AD6618" t="s">
        <v>17979</v>
      </c>
      <c r="AE6618" t="s">
        <v>565</v>
      </c>
      <c r="AF6618" s="119" t="str">
        <f t="shared" si="414"/>
        <v>NA</v>
      </c>
      <c r="AG6618" s="119"/>
      <c r="AH6618" s="119"/>
      <c r="AI6618" s="119"/>
      <c r="AJ6618" s="119" t="str">
        <f t="shared" si="415"/>
        <v>NA</v>
      </c>
      <c r="AK6618" s="190"/>
      <c r="AL6618" s="191"/>
    </row>
    <row r="6619" spans="1:38" x14ac:dyDescent="0.25">
      <c r="A6619" t="s">
        <v>25913</v>
      </c>
      <c r="B6619" t="s">
        <v>25912</v>
      </c>
      <c r="C6619" t="s">
        <v>25768</v>
      </c>
      <c r="D6619" t="s">
        <v>748</v>
      </c>
      <c r="E6619" t="s">
        <v>1059</v>
      </c>
      <c r="F6619" t="s">
        <v>54</v>
      </c>
      <c r="G6619"/>
      <c r="H6619" t="s">
        <v>47492</v>
      </c>
      <c r="I6619" t="s">
        <v>54029</v>
      </c>
      <c r="J6619" t="s">
        <v>25914</v>
      </c>
      <c r="K6619" t="s">
        <v>105</v>
      </c>
      <c r="L6619" s="119" t="str">
        <f t="shared" si="412"/>
        <v>NA</v>
      </c>
      <c r="M6619" s="119"/>
      <c r="N6619" s="120" t="str">
        <f t="shared" si="413"/>
        <v>NA</v>
      </c>
      <c r="O6619" s="120"/>
      <c r="P6619"/>
      <c r="Q6619"/>
      <c r="R6619"/>
      <c r="S6619"/>
      <c r="T6619"/>
      <c r="U6619" t="s">
        <v>10653</v>
      </c>
      <c r="V6619" t="s">
        <v>10652</v>
      </c>
      <c r="W6619" t="s">
        <v>7061</v>
      </c>
      <c r="X6619" t="s">
        <v>675</v>
      </c>
      <c r="Y6619" t="s">
        <v>847</v>
      </c>
      <c r="Z6619" t="s">
        <v>54</v>
      </c>
      <c r="AA6619"/>
      <c r="AB6619" t="s">
        <v>46973</v>
      </c>
      <c r="AC6619" t="s">
        <v>53572</v>
      </c>
      <c r="AD6619" t="s">
        <v>10654</v>
      </c>
      <c r="AE6619" t="s">
        <v>565</v>
      </c>
      <c r="AF6619" s="119" t="str">
        <f t="shared" si="414"/>
        <v>NA</v>
      </c>
      <c r="AG6619" s="119"/>
      <c r="AH6619" s="119"/>
      <c r="AI6619" s="119"/>
      <c r="AJ6619" s="119" t="str">
        <f t="shared" si="415"/>
        <v>NA</v>
      </c>
      <c r="AK6619" s="190"/>
      <c r="AL6619" s="191"/>
    </row>
    <row r="6620" spans="1:38" x14ac:dyDescent="0.25">
      <c r="A6620" t="s">
        <v>25833</v>
      </c>
      <c r="B6620" t="s">
        <v>25831</v>
      </c>
      <c r="C6620" t="s">
        <v>25832</v>
      </c>
      <c r="D6620" t="s">
        <v>748</v>
      </c>
      <c r="E6620" t="s">
        <v>1059</v>
      </c>
      <c r="F6620" t="s">
        <v>54</v>
      </c>
      <c r="G6620"/>
      <c r="H6620" t="s">
        <v>47492</v>
      </c>
      <c r="I6620" t="s">
        <v>54029</v>
      </c>
      <c r="J6620"/>
      <c r="K6620" t="s">
        <v>105</v>
      </c>
      <c r="L6620" s="119" t="str">
        <f t="shared" si="412"/>
        <v>NA</v>
      </c>
      <c r="M6620" s="119"/>
      <c r="N6620" s="120" t="str">
        <f t="shared" si="413"/>
        <v>NA</v>
      </c>
      <c r="O6620" s="120"/>
      <c r="P6620"/>
      <c r="Q6620"/>
      <c r="R6620"/>
      <c r="S6620"/>
      <c r="T6620"/>
      <c r="U6620" t="s">
        <v>12755</v>
      </c>
      <c r="V6620" t="s">
        <v>12753</v>
      </c>
      <c r="W6620" t="s">
        <v>12754</v>
      </c>
      <c r="X6620" t="s">
        <v>675</v>
      </c>
      <c r="Y6620" t="s">
        <v>847</v>
      </c>
      <c r="Z6620" t="s">
        <v>54</v>
      </c>
      <c r="AA6620"/>
      <c r="AB6620" t="s">
        <v>46974</v>
      </c>
      <c r="AC6620" t="s">
        <v>53572</v>
      </c>
      <c r="AD6620" t="s">
        <v>12756</v>
      </c>
      <c r="AE6620" t="s">
        <v>565</v>
      </c>
      <c r="AF6620" s="119" t="str">
        <f t="shared" si="414"/>
        <v>NA</v>
      </c>
      <c r="AG6620" s="119"/>
      <c r="AH6620" s="119"/>
      <c r="AI6620" s="119"/>
      <c r="AJ6620" s="119" t="str">
        <f t="shared" si="415"/>
        <v>NA</v>
      </c>
      <c r="AK6620" s="190"/>
      <c r="AL6620" s="191"/>
    </row>
    <row r="6621" spans="1:38" x14ac:dyDescent="0.25">
      <c r="A6621" t="s">
        <v>25769</v>
      </c>
      <c r="B6621" t="s">
        <v>25767</v>
      </c>
      <c r="C6621" t="s">
        <v>25768</v>
      </c>
      <c r="D6621" t="s">
        <v>748</v>
      </c>
      <c r="E6621" t="s">
        <v>1168</v>
      </c>
      <c r="F6621" t="s">
        <v>54</v>
      </c>
      <c r="G6621"/>
      <c r="H6621" t="s">
        <v>47493</v>
      </c>
      <c r="I6621" t="s">
        <v>54030</v>
      </c>
      <c r="J6621" t="s">
        <v>25770</v>
      </c>
      <c r="K6621" t="s">
        <v>105</v>
      </c>
      <c r="L6621" s="119" t="str">
        <f t="shared" si="412"/>
        <v>NA</v>
      </c>
      <c r="M6621" s="119"/>
      <c r="N6621" s="120" t="str">
        <f t="shared" si="413"/>
        <v>NA</v>
      </c>
      <c r="O6621" s="120"/>
      <c r="P6621"/>
      <c r="Q6621"/>
      <c r="R6621"/>
      <c r="S6621"/>
      <c r="T6621"/>
      <c r="U6621" t="s">
        <v>7643</v>
      </c>
      <c r="V6621" t="s">
        <v>7641</v>
      </c>
      <c r="W6621" t="s">
        <v>7642</v>
      </c>
      <c r="X6621" t="s">
        <v>675</v>
      </c>
      <c r="Y6621" t="s">
        <v>847</v>
      </c>
      <c r="Z6621" t="s">
        <v>54</v>
      </c>
      <c r="AA6621"/>
      <c r="AB6621" t="s">
        <v>46975</v>
      </c>
      <c r="AC6621" t="s">
        <v>53572</v>
      </c>
      <c r="AD6621" t="s">
        <v>7644</v>
      </c>
      <c r="AE6621" t="s">
        <v>105</v>
      </c>
      <c r="AF6621" s="119" t="str">
        <f t="shared" si="414"/>
        <v>NA</v>
      </c>
      <c r="AG6621" s="119"/>
      <c r="AH6621" s="119"/>
      <c r="AI6621" s="119"/>
      <c r="AJ6621" s="119" t="str">
        <f t="shared" si="415"/>
        <v>NA</v>
      </c>
      <c r="AK6621" s="190"/>
      <c r="AL6621" s="191"/>
    </row>
    <row r="6622" spans="1:38" x14ac:dyDescent="0.25">
      <c r="A6622" t="s">
        <v>25557</v>
      </c>
      <c r="B6622" t="s">
        <v>25555</v>
      </c>
      <c r="C6622" t="s">
        <v>25556</v>
      </c>
      <c r="D6622" t="s">
        <v>748</v>
      </c>
      <c r="E6622" t="s">
        <v>1283</v>
      </c>
      <c r="F6622" t="s">
        <v>54</v>
      </c>
      <c r="G6622"/>
      <c r="H6622" t="s">
        <v>47494</v>
      </c>
      <c r="I6622" t="s">
        <v>54031</v>
      </c>
      <c r="J6622"/>
      <c r="K6622" t="s">
        <v>105</v>
      </c>
      <c r="L6622" s="119" t="str">
        <f t="shared" si="412"/>
        <v>NA</v>
      </c>
      <c r="M6622" s="119"/>
      <c r="N6622" s="120" t="str">
        <f t="shared" si="413"/>
        <v>NA</v>
      </c>
      <c r="O6622" s="120"/>
      <c r="P6622"/>
      <c r="Q6622"/>
      <c r="R6622"/>
      <c r="S6622"/>
      <c r="T6622"/>
      <c r="U6622" t="s">
        <v>9829</v>
      </c>
      <c r="V6622" t="s">
        <v>9827</v>
      </c>
      <c r="W6622" t="s">
        <v>9828</v>
      </c>
      <c r="X6622" t="s">
        <v>675</v>
      </c>
      <c r="Y6622" t="s">
        <v>847</v>
      </c>
      <c r="Z6622" t="s">
        <v>54</v>
      </c>
      <c r="AA6622"/>
      <c r="AB6622" t="s">
        <v>46976</v>
      </c>
      <c r="AC6622" t="s">
        <v>53572</v>
      </c>
      <c r="AD6622" t="s">
        <v>9829</v>
      </c>
      <c r="AE6622" t="s">
        <v>105</v>
      </c>
      <c r="AF6622" s="119" t="str">
        <f t="shared" si="414"/>
        <v>NA</v>
      </c>
      <c r="AG6622" s="119"/>
      <c r="AH6622" s="119"/>
      <c r="AI6622" s="119"/>
      <c r="AJ6622" s="119" t="str">
        <f t="shared" si="415"/>
        <v>NA</v>
      </c>
      <c r="AK6622" s="190"/>
      <c r="AL6622" s="191"/>
    </row>
    <row r="6623" spans="1:38" x14ac:dyDescent="0.25">
      <c r="A6623" t="s">
        <v>24083</v>
      </c>
      <c r="B6623" t="s">
        <v>24081</v>
      </c>
      <c r="C6623" t="s">
        <v>24082</v>
      </c>
      <c r="D6623" t="s">
        <v>748</v>
      </c>
      <c r="E6623" t="s">
        <v>1283</v>
      </c>
      <c r="F6623" t="s">
        <v>54</v>
      </c>
      <c r="G6623"/>
      <c r="H6623" t="s">
        <v>47494</v>
      </c>
      <c r="I6623" t="s">
        <v>54031</v>
      </c>
      <c r="J6623"/>
      <c r="K6623" t="s">
        <v>105</v>
      </c>
      <c r="L6623" s="119" t="str">
        <f t="shared" si="412"/>
        <v>NA</v>
      </c>
      <c r="M6623" s="119"/>
      <c r="N6623" s="120" t="str">
        <f t="shared" si="413"/>
        <v>NA</v>
      </c>
      <c r="O6623" s="120"/>
      <c r="P6623"/>
      <c r="Q6623"/>
      <c r="R6623"/>
      <c r="S6623"/>
      <c r="T6623"/>
      <c r="U6623" t="s">
        <v>8784</v>
      </c>
      <c r="V6623" t="s">
        <v>8782</v>
      </c>
      <c r="W6623" t="s">
        <v>8783</v>
      </c>
      <c r="X6623" t="s">
        <v>675</v>
      </c>
      <c r="Y6623" t="s">
        <v>847</v>
      </c>
      <c r="Z6623" t="s">
        <v>54</v>
      </c>
      <c r="AA6623"/>
      <c r="AB6623" t="s">
        <v>46976</v>
      </c>
      <c r="AC6623" t="s">
        <v>53572</v>
      </c>
      <c r="AD6623" t="s">
        <v>8785</v>
      </c>
      <c r="AE6623" t="s">
        <v>105</v>
      </c>
      <c r="AF6623" s="119" t="str">
        <f t="shared" si="414"/>
        <v>NA</v>
      </c>
      <c r="AG6623" s="119"/>
      <c r="AH6623" s="119"/>
      <c r="AI6623" s="119"/>
      <c r="AJ6623" s="119" t="str">
        <f t="shared" si="415"/>
        <v>NA</v>
      </c>
      <c r="AK6623" s="190"/>
      <c r="AL6623" s="191"/>
    </row>
    <row r="6624" spans="1:38" x14ac:dyDescent="0.25">
      <c r="A6624" t="s">
        <v>24512</v>
      </c>
      <c r="B6624" t="s">
        <v>24510</v>
      </c>
      <c r="C6624" t="s">
        <v>24511</v>
      </c>
      <c r="D6624" t="s">
        <v>748</v>
      </c>
      <c r="E6624" t="s">
        <v>2056</v>
      </c>
      <c r="F6624" t="s">
        <v>54</v>
      </c>
      <c r="G6624"/>
      <c r="H6624" t="s">
        <v>47495</v>
      </c>
      <c r="I6624" t="s">
        <v>54032</v>
      </c>
      <c r="J6624" t="s">
        <v>24513</v>
      </c>
      <c r="K6624" t="s">
        <v>105</v>
      </c>
      <c r="L6624" s="119" t="str">
        <f t="shared" si="412"/>
        <v>NA</v>
      </c>
      <c r="M6624" s="119"/>
      <c r="N6624" s="120" t="str">
        <f t="shared" si="413"/>
        <v>NA</v>
      </c>
      <c r="O6624" s="120"/>
      <c r="P6624"/>
      <c r="Q6624"/>
      <c r="R6624"/>
      <c r="S6624"/>
      <c r="T6624"/>
      <c r="U6624" t="s">
        <v>5995</v>
      </c>
      <c r="V6624" t="s">
        <v>5993</v>
      </c>
      <c r="W6624" t="s">
        <v>5994</v>
      </c>
      <c r="X6624" t="s">
        <v>675</v>
      </c>
      <c r="Y6624" t="s">
        <v>847</v>
      </c>
      <c r="Z6624" t="s">
        <v>54</v>
      </c>
      <c r="AA6624"/>
      <c r="AB6624" t="s">
        <v>46975</v>
      </c>
      <c r="AC6624" t="s">
        <v>53572</v>
      </c>
      <c r="AD6624"/>
      <c r="AE6624" t="s">
        <v>105</v>
      </c>
      <c r="AF6624" s="119" t="str">
        <f t="shared" si="414"/>
        <v>NA</v>
      </c>
      <c r="AG6624" s="119"/>
      <c r="AH6624" s="119"/>
      <c r="AI6624" s="119"/>
      <c r="AJ6624" s="119" t="str">
        <f t="shared" si="415"/>
        <v>NA</v>
      </c>
      <c r="AK6624" s="190"/>
      <c r="AL6624" s="191"/>
    </row>
    <row r="6625" spans="1:38" x14ac:dyDescent="0.25">
      <c r="A6625" t="s">
        <v>24571</v>
      </c>
      <c r="B6625" t="s">
        <v>24569</v>
      </c>
      <c r="C6625" t="s">
        <v>24570</v>
      </c>
      <c r="D6625" t="s">
        <v>748</v>
      </c>
      <c r="E6625" t="s">
        <v>2056</v>
      </c>
      <c r="F6625" t="s">
        <v>54</v>
      </c>
      <c r="G6625"/>
      <c r="H6625" t="s">
        <v>47495</v>
      </c>
      <c r="I6625" t="s">
        <v>54032</v>
      </c>
      <c r="J6625" t="s">
        <v>24571</v>
      </c>
      <c r="K6625" t="s">
        <v>105</v>
      </c>
      <c r="L6625" s="119" t="str">
        <f t="shared" si="412"/>
        <v>NA</v>
      </c>
      <c r="M6625" s="119"/>
      <c r="N6625" s="120" t="str">
        <f t="shared" si="413"/>
        <v>NA</v>
      </c>
      <c r="O6625" s="120"/>
      <c r="P6625"/>
      <c r="Q6625"/>
      <c r="R6625"/>
      <c r="S6625"/>
      <c r="T6625"/>
      <c r="U6625" t="s">
        <v>6203</v>
      </c>
      <c r="V6625" t="s">
        <v>6201</v>
      </c>
      <c r="W6625" t="s">
        <v>6202</v>
      </c>
      <c r="X6625" t="s">
        <v>675</v>
      </c>
      <c r="Y6625" t="s">
        <v>847</v>
      </c>
      <c r="Z6625" t="s">
        <v>54</v>
      </c>
      <c r="AA6625"/>
      <c r="AB6625" t="s">
        <v>46975</v>
      </c>
      <c r="AC6625" t="s">
        <v>53572</v>
      </c>
      <c r="AD6625" t="s">
        <v>6204</v>
      </c>
      <c r="AE6625" t="s">
        <v>105</v>
      </c>
      <c r="AF6625" s="119" t="str">
        <f t="shared" si="414"/>
        <v>NA</v>
      </c>
      <c r="AG6625" s="119"/>
      <c r="AH6625" s="119"/>
      <c r="AI6625" s="119"/>
      <c r="AJ6625" s="119" t="str">
        <f t="shared" si="415"/>
        <v>NA</v>
      </c>
      <c r="AK6625" s="190"/>
      <c r="AL6625" s="191"/>
    </row>
    <row r="6626" spans="1:38" x14ac:dyDescent="0.25">
      <c r="A6626" t="s">
        <v>26531</v>
      </c>
      <c r="B6626" t="s">
        <v>26529</v>
      </c>
      <c r="C6626" t="s">
        <v>26530</v>
      </c>
      <c r="D6626" t="s">
        <v>748</v>
      </c>
      <c r="E6626" t="s">
        <v>20126</v>
      </c>
      <c r="F6626" t="s">
        <v>54</v>
      </c>
      <c r="G6626"/>
      <c r="H6626" t="s">
        <v>47496</v>
      </c>
      <c r="I6626" t="s">
        <v>54033</v>
      </c>
      <c r="J6626" t="s">
        <v>26532</v>
      </c>
      <c r="K6626" t="s">
        <v>105</v>
      </c>
      <c r="L6626" s="119" t="str">
        <f t="shared" si="412"/>
        <v>NA</v>
      </c>
      <c r="M6626" s="119"/>
      <c r="N6626" s="120" t="str">
        <f t="shared" si="413"/>
        <v>NA</v>
      </c>
      <c r="O6626" s="120"/>
      <c r="P6626"/>
      <c r="Q6626"/>
      <c r="R6626"/>
      <c r="S6626"/>
      <c r="T6626"/>
      <c r="U6626" t="s">
        <v>12414</v>
      </c>
      <c r="V6626" t="s">
        <v>12412</v>
      </c>
      <c r="W6626" t="s">
        <v>12413</v>
      </c>
      <c r="X6626" t="s">
        <v>675</v>
      </c>
      <c r="Y6626" t="s">
        <v>4211</v>
      </c>
      <c r="Z6626" t="s">
        <v>54</v>
      </c>
      <c r="AA6626"/>
      <c r="AB6626" t="s">
        <v>46977</v>
      </c>
      <c r="AC6626" t="s">
        <v>53573</v>
      </c>
      <c r="AD6626" t="s">
        <v>12415</v>
      </c>
      <c r="AE6626" t="s">
        <v>105</v>
      </c>
      <c r="AF6626" s="119" t="str">
        <f t="shared" si="414"/>
        <v>NA</v>
      </c>
      <c r="AG6626" s="119"/>
      <c r="AH6626" s="119"/>
      <c r="AI6626" s="119"/>
      <c r="AJ6626" s="119" t="str">
        <f t="shared" si="415"/>
        <v>NA</v>
      </c>
      <c r="AK6626" s="190"/>
      <c r="AL6626" s="191"/>
    </row>
    <row r="6627" spans="1:38" x14ac:dyDescent="0.25">
      <c r="A6627" t="s">
        <v>26605</v>
      </c>
      <c r="B6627" t="s">
        <v>26603</v>
      </c>
      <c r="C6627" t="s">
        <v>26604</v>
      </c>
      <c r="D6627" t="s">
        <v>748</v>
      </c>
      <c r="E6627" t="s">
        <v>18750</v>
      </c>
      <c r="F6627" t="s">
        <v>54</v>
      </c>
      <c r="G6627"/>
      <c r="H6627" t="s">
        <v>47497</v>
      </c>
      <c r="I6627" t="s">
        <v>54034</v>
      </c>
      <c r="J6627" t="s">
        <v>26606</v>
      </c>
      <c r="K6627" t="s">
        <v>105</v>
      </c>
      <c r="L6627" s="119" t="str">
        <f t="shared" si="412"/>
        <v>NA</v>
      </c>
      <c r="M6627" s="119"/>
      <c r="N6627" s="120" t="str">
        <f t="shared" si="413"/>
        <v>NA</v>
      </c>
      <c r="O6627" s="120"/>
      <c r="P6627"/>
      <c r="Q6627"/>
      <c r="R6627"/>
      <c r="S6627"/>
      <c r="T6627"/>
      <c r="U6627" t="s">
        <v>8716</v>
      </c>
      <c r="V6627" t="s">
        <v>8714</v>
      </c>
      <c r="W6627" t="s">
        <v>8715</v>
      </c>
      <c r="X6627" t="s">
        <v>675</v>
      </c>
      <c r="Y6627" t="s">
        <v>8717</v>
      </c>
      <c r="Z6627" t="s">
        <v>54</v>
      </c>
      <c r="AA6627"/>
      <c r="AB6627" t="s">
        <v>46978</v>
      </c>
      <c r="AC6627" t="s">
        <v>53574</v>
      </c>
      <c r="AD6627" t="s">
        <v>8718</v>
      </c>
      <c r="AE6627" t="s">
        <v>105</v>
      </c>
      <c r="AF6627" s="119" t="str">
        <f t="shared" si="414"/>
        <v>NA</v>
      </c>
      <c r="AG6627" s="119"/>
      <c r="AH6627" s="119"/>
      <c r="AI6627" s="119"/>
      <c r="AJ6627" s="119" t="str">
        <f t="shared" si="415"/>
        <v>NA</v>
      </c>
      <c r="AK6627" s="190"/>
      <c r="AL6627" s="191"/>
    </row>
    <row r="6628" spans="1:38" x14ac:dyDescent="0.25">
      <c r="A6628" t="s">
        <v>24202</v>
      </c>
      <c r="B6628" t="s">
        <v>24200</v>
      </c>
      <c r="C6628" t="s">
        <v>24201</v>
      </c>
      <c r="D6628" t="s">
        <v>748</v>
      </c>
      <c r="E6628" t="s">
        <v>426</v>
      </c>
      <c r="F6628" t="s">
        <v>54</v>
      </c>
      <c r="G6628"/>
      <c r="H6628" t="s">
        <v>47498</v>
      </c>
      <c r="I6628" t="s">
        <v>54035</v>
      </c>
      <c r="J6628" t="s">
        <v>24203</v>
      </c>
      <c r="K6628" t="s">
        <v>105</v>
      </c>
      <c r="L6628" s="119" t="str">
        <f t="shared" si="412"/>
        <v>NA</v>
      </c>
      <c r="M6628" s="119"/>
      <c r="N6628" s="120" t="str">
        <f t="shared" si="413"/>
        <v>NA</v>
      </c>
      <c r="O6628" s="120"/>
      <c r="P6628"/>
      <c r="Q6628"/>
      <c r="R6628"/>
      <c r="S6628"/>
      <c r="T6628"/>
      <c r="U6628" t="s">
        <v>12243</v>
      </c>
      <c r="V6628" t="s">
        <v>12241</v>
      </c>
      <c r="W6628" t="s">
        <v>12242</v>
      </c>
      <c r="X6628" t="s">
        <v>675</v>
      </c>
      <c r="Y6628" t="s">
        <v>8717</v>
      </c>
      <c r="Z6628" t="s">
        <v>54</v>
      </c>
      <c r="AA6628"/>
      <c r="AB6628" t="s">
        <v>46979</v>
      </c>
      <c r="AC6628" t="s">
        <v>53574</v>
      </c>
      <c r="AD6628" t="s">
        <v>12244</v>
      </c>
      <c r="AE6628" t="s">
        <v>105</v>
      </c>
      <c r="AF6628" s="119" t="str">
        <f t="shared" si="414"/>
        <v>NA</v>
      </c>
      <c r="AG6628" s="119"/>
      <c r="AH6628" s="119"/>
      <c r="AI6628" s="119"/>
      <c r="AJ6628" s="119" t="str">
        <f t="shared" si="415"/>
        <v>NA</v>
      </c>
      <c r="AK6628" s="190"/>
      <c r="AL6628" s="191"/>
    </row>
    <row r="6629" spans="1:38" x14ac:dyDescent="0.25">
      <c r="A6629" t="s">
        <v>24209</v>
      </c>
      <c r="B6629" t="s">
        <v>24207</v>
      </c>
      <c r="C6629" t="s">
        <v>24208</v>
      </c>
      <c r="D6629" t="s">
        <v>748</v>
      </c>
      <c r="E6629" t="s">
        <v>426</v>
      </c>
      <c r="F6629" t="s">
        <v>54</v>
      </c>
      <c r="G6629"/>
      <c r="H6629" t="s">
        <v>47498</v>
      </c>
      <c r="I6629" t="s">
        <v>54035</v>
      </c>
      <c r="J6629" t="s">
        <v>24210</v>
      </c>
      <c r="K6629" t="s">
        <v>105</v>
      </c>
      <c r="L6629" s="119" t="str">
        <f t="shared" si="412"/>
        <v>NA</v>
      </c>
      <c r="M6629" s="119"/>
      <c r="N6629" s="120" t="str">
        <f t="shared" si="413"/>
        <v>NA</v>
      </c>
      <c r="O6629" s="120"/>
      <c r="P6629"/>
      <c r="Q6629"/>
      <c r="R6629"/>
      <c r="S6629"/>
      <c r="T6629"/>
      <c r="U6629" t="s">
        <v>10932</v>
      </c>
      <c r="V6629" t="s">
        <v>10930</v>
      </c>
      <c r="W6629" t="s">
        <v>10931</v>
      </c>
      <c r="X6629" t="s">
        <v>675</v>
      </c>
      <c r="Y6629" t="s">
        <v>1150</v>
      </c>
      <c r="Z6629" t="s">
        <v>54</v>
      </c>
      <c r="AA6629"/>
      <c r="AB6629" t="s">
        <v>46980</v>
      </c>
      <c r="AC6629" t="s">
        <v>53575</v>
      </c>
      <c r="AD6629"/>
      <c r="AE6629" t="s">
        <v>565</v>
      </c>
      <c r="AF6629" s="119" t="str">
        <f t="shared" si="414"/>
        <v>NA</v>
      </c>
      <c r="AG6629" s="119"/>
      <c r="AH6629" s="119"/>
      <c r="AI6629" s="119"/>
      <c r="AJ6629" s="119" t="str">
        <f t="shared" si="415"/>
        <v>NA</v>
      </c>
      <c r="AK6629" s="190"/>
      <c r="AL6629" s="191"/>
    </row>
    <row r="6630" spans="1:38" x14ac:dyDescent="0.25">
      <c r="A6630" t="s">
        <v>24212</v>
      </c>
      <c r="B6630" t="s">
        <v>24211</v>
      </c>
      <c r="C6630" t="s">
        <v>24208</v>
      </c>
      <c r="D6630" t="s">
        <v>748</v>
      </c>
      <c r="E6630" t="s">
        <v>426</v>
      </c>
      <c r="F6630" t="s">
        <v>54</v>
      </c>
      <c r="G6630"/>
      <c r="H6630" t="s">
        <v>47498</v>
      </c>
      <c r="I6630" t="s">
        <v>54035</v>
      </c>
      <c r="J6630"/>
      <c r="K6630" t="s">
        <v>105</v>
      </c>
      <c r="L6630" s="119" t="str">
        <f t="shared" si="412"/>
        <v>NA</v>
      </c>
      <c r="M6630" s="119"/>
      <c r="N6630" s="120" t="str">
        <f t="shared" si="413"/>
        <v>NA</v>
      </c>
      <c r="O6630" s="120"/>
      <c r="P6630"/>
      <c r="Q6630"/>
      <c r="R6630"/>
      <c r="S6630"/>
      <c r="T6630"/>
      <c r="U6630" t="s">
        <v>18982</v>
      </c>
      <c r="V6630" t="s">
        <v>18980</v>
      </c>
      <c r="W6630" t="s">
        <v>18981</v>
      </c>
      <c r="X6630" t="s">
        <v>675</v>
      </c>
      <c r="Y6630" t="s">
        <v>1150</v>
      </c>
      <c r="Z6630" t="s">
        <v>54</v>
      </c>
      <c r="AA6630"/>
      <c r="AB6630" t="s">
        <v>46981</v>
      </c>
      <c r="AC6630" t="s">
        <v>53575</v>
      </c>
      <c r="AD6630" t="s">
        <v>18983</v>
      </c>
      <c r="AE6630" t="s">
        <v>565</v>
      </c>
      <c r="AF6630" s="119" t="str">
        <f t="shared" si="414"/>
        <v>NA</v>
      </c>
      <c r="AG6630" s="119"/>
      <c r="AH6630" s="119"/>
      <c r="AI6630" s="119"/>
      <c r="AJ6630" s="119" t="str">
        <f t="shared" si="415"/>
        <v>NA</v>
      </c>
      <c r="AK6630" s="190"/>
      <c r="AL6630" s="191"/>
    </row>
    <row r="6631" spans="1:38" x14ac:dyDescent="0.25">
      <c r="A6631" t="s">
        <v>25749</v>
      </c>
      <c r="B6631" t="s">
        <v>25747</v>
      </c>
      <c r="C6631" t="s">
        <v>25748</v>
      </c>
      <c r="D6631" t="s">
        <v>748</v>
      </c>
      <c r="E6631" t="s">
        <v>426</v>
      </c>
      <c r="F6631" t="s">
        <v>54</v>
      </c>
      <c r="G6631"/>
      <c r="H6631" t="s">
        <v>47498</v>
      </c>
      <c r="I6631" t="s">
        <v>54035</v>
      </c>
      <c r="J6631" t="s">
        <v>25750</v>
      </c>
      <c r="K6631" t="s">
        <v>105</v>
      </c>
      <c r="L6631" s="119" t="str">
        <f t="shared" si="412"/>
        <v>NA</v>
      </c>
      <c r="M6631" s="119"/>
      <c r="N6631" s="120" t="str">
        <f t="shared" si="413"/>
        <v>NA</v>
      </c>
      <c r="O6631" s="120"/>
      <c r="P6631"/>
      <c r="Q6631"/>
      <c r="R6631"/>
      <c r="S6631"/>
      <c r="T6631"/>
      <c r="U6631" t="s">
        <v>5960</v>
      </c>
      <c r="V6631" t="s">
        <v>5958</v>
      </c>
      <c r="W6631" t="s">
        <v>5959</v>
      </c>
      <c r="X6631" t="s">
        <v>675</v>
      </c>
      <c r="Y6631" t="s">
        <v>1150</v>
      </c>
      <c r="Z6631" t="s">
        <v>54</v>
      </c>
      <c r="AA6631"/>
      <c r="AB6631" t="s">
        <v>46980</v>
      </c>
      <c r="AC6631" t="s">
        <v>53575</v>
      </c>
      <c r="AD6631" t="s">
        <v>5961</v>
      </c>
      <c r="AE6631" t="s">
        <v>105</v>
      </c>
      <c r="AF6631" s="119" t="str">
        <f t="shared" si="414"/>
        <v>NA</v>
      </c>
      <c r="AG6631" s="119"/>
      <c r="AH6631" s="119"/>
      <c r="AI6631" s="119"/>
      <c r="AJ6631" s="119" t="str">
        <f t="shared" si="415"/>
        <v>NA</v>
      </c>
      <c r="AK6631" s="190"/>
      <c r="AL6631" s="191"/>
    </row>
    <row r="6632" spans="1:38" x14ac:dyDescent="0.25">
      <c r="A6632" t="s">
        <v>24894</v>
      </c>
      <c r="B6632" t="s">
        <v>24892</v>
      </c>
      <c r="C6632" t="s">
        <v>24893</v>
      </c>
      <c r="D6632" t="s">
        <v>748</v>
      </c>
      <c r="E6632" t="s">
        <v>426</v>
      </c>
      <c r="F6632" t="s">
        <v>54</v>
      </c>
      <c r="G6632"/>
      <c r="H6632" t="s">
        <v>47498</v>
      </c>
      <c r="I6632" t="s">
        <v>54035</v>
      </c>
      <c r="J6632" t="s">
        <v>24895</v>
      </c>
      <c r="K6632" t="s">
        <v>105</v>
      </c>
      <c r="L6632" s="119" t="str">
        <f t="shared" si="412"/>
        <v>NA</v>
      </c>
      <c r="M6632" s="119"/>
      <c r="N6632" s="120" t="str">
        <f t="shared" si="413"/>
        <v>NA</v>
      </c>
      <c r="O6632" s="120"/>
      <c r="P6632"/>
      <c r="Q6632"/>
      <c r="R6632"/>
      <c r="S6632"/>
      <c r="T6632"/>
      <c r="U6632" t="s">
        <v>7062</v>
      </c>
      <c r="V6632" t="s">
        <v>7060</v>
      </c>
      <c r="W6632" t="s">
        <v>7061</v>
      </c>
      <c r="X6632" t="s">
        <v>675</v>
      </c>
      <c r="Y6632" t="s">
        <v>822</v>
      </c>
      <c r="Z6632" t="s">
        <v>54</v>
      </c>
      <c r="AA6632"/>
      <c r="AB6632" t="s">
        <v>46982</v>
      </c>
      <c r="AC6632" t="s">
        <v>53576</v>
      </c>
      <c r="AD6632" t="s">
        <v>7063</v>
      </c>
      <c r="AE6632" t="s">
        <v>565</v>
      </c>
      <c r="AF6632" s="119" t="str">
        <f t="shared" si="414"/>
        <v>NA</v>
      </c>
      <c r="AG6632" s="119"/>
      <c r="AH6632" s="119"/>
      <c r="AI6632" s="119"/>
      <c r="AJ6632" s="119" t="str">
        <f t="shared" si="415"/>
        <v>NA</v>
      </c>
      <c r="AK6632" s="190"/>
      <c r="AL6632" s="191"/>
    </row>
    <row r="6633" spans="1:38" x14ac:dyDescent="0.25">
      <c r="A6633" t="s">
        <v>24295</v>
      </c>
      <c r="B6633" t="s">
        <v>24293</v>
      </c>
      <c r="C6633" t="s">
        <v>24294</v>
      </c>
      <c r="D6633" t="s">
        <v>748</v>
      </c>
      <c r="E6633" t="s">
        <v>426</v>
      </c>
      <c r="F6633" t="s">
        <v>54</v>
      </c>
      <c r="G6633"/>
      <c r="H6633" t="s">
        <v>47498</v>
      </c>
      <c r="I6633" t="s">
        <v>54035</v>
      </c>
      <c r="J6633"/>
      <c r="K6633" t="s">
        <v>105</v>
      </c>
      <c r="L6633" s="119" t="str">
        <f t="shared" si="412"/>
        <v>NA</v>
      </c>
      <c r="M6633" s="119"/>
      <c r="N6633" s="120" t="str">
        <f t="shared" si="413"/>
        <v>NA</v>
      </c>
      <c r="O6633" s="120"/>
      <c r="P6633"/>
      <c r="Q6633"/>
      <c r="R6633"/>
      <c r="S6633"/>
      <c r="T6633"/>
      <c r="U6633" t="s">
        <v>8874</v>
      </c>
      <c r="V6633" t="s">
        <v>8872</v>
      </c>
      <c r="W6633" t="s">
        <v>8873</v>
      </c>
      <c r="X6633" t="s">
        <v>675</v>
      </c>
      <c r="Y6633" t="s">
        <v>822</v>
      </c>
      <c r="Z6633" t="s">
        <v>54</v>
      </c>
      <c r="AA6633"/>
      <c r="AB6633" t="s">
        <v>46983</v>
      </c>
      <c r="AC6633" t="s">
        <v>53576</v>
      </c>
      <c r="AD6633"/>
      <c r="AE6633" t="s">
        <v>105</v>
      </c>
      <c r="AF6633" s="119" t="str">
        <f t="shared" si="414"/>
        <v>NA</v>
      </c>
      <c r="AG6633" s="119"/>
      <c r="AH6633" s="119"/>
      <c r="AI6633" s="119"/>
      <c r="AJ6633" s="119" t="str">
        <f t="shared" si="415"/>
        <v>NA</v>
      </c>
      <c r="AK6633" s="190"/>
      <c r="AL6633" s="191"/>
    </row>
    <row r="6634" spans="1:38" x14ac:dyDescent="0.25">
      <c r="A6634" t="s">
        <v>24945</v>
      </c>
      <c r="B6634" t="s">
        <v>24943</v>
      </c>
      <c r="C6634" t="s">
        <v>24944</v>
      </c>
      <c r="D6634" t="s">
        <v>748</v>
      </c>
      <c r="E6634" t="s">
        <v>426</v>
      </c>
      <c r="F6634" t="s">
        <v>54</v>
      </c>
      <c r="G6634"/>
      <c r="H6634" t="s">
        <v>47498</v>
      </c>
      <c r="I6634" t="s">
        <v>54035</v>
      </c>
      <c r="J6634" t="s">
        <v>24946</v>
      </c>
      <c r="K6634" t="s">
        <v>105</v>
      </c>
      <c r="L6634" s="119" t="str">
        <f t="shared" si="412"/>
        <v>NA</v>
      </c>
      <c r="M6634" s="119"/>
      <c r="N6634" s="120" t="str">
        <f t="shared" si="413"/>
        <v>NA</v>
      </c>
      <c r="O6634" s="120"/>
      <c r="P6634"/>
      <c r="Q6634"/>
      <c r="R6634"/>
      <c r="S6634"/>
      <c r="T6634"/>
      <c r="U6634" t="s">
        <v>5951</v>
      </c>
      <c r="V6634" t="s">
        <v>5949</v>
      </c>
      <c r="W6634" t="s">
        <v>5950</v>
      </c>
      <c r="X6634" t="s">
        <v>675</v>
      </c>
      <c r="Y6634" t="s">
        <v>5952</v>
      </c>
      <c r="Z6634" t="s">
        <v>54</v>
      </c>
      <c r="AA6634"/>
      <c r="AB6634" t="s">
        <v>46984</v>
      </c>
      <c r="AC6634" t="s">
        <v>53577</v>
      </c>
      <c r="AD6634" t="s">
        <v>5953</v>
      </c>
      <c r="AE6634" t="s">
        <v>105</v>
      </c>
      <c r="AF6634" s="119" t="str">
        <f t="shared" si="414"/>
        <v>NA</v>
      </c>
      <c r="AG6634" s="119"/>
      <c r="AH6634" s="119"/>
      <c r="AI6634" s="119"/>
      <c r="AJ6634" s="119" t="str">
        <f t="shared" si="415"/>
        <v>NA</v>
      </c>
      <c r="AK6634" s="190"/>
      <c r="AL6634" s="191"/>
    </row>
    <row r="6635" spans="1:38" x14ac:dyDescent="0.25">
      <c r="A6635" t="s">
        <v>25185</v>
      </c>
      <c r="B6635" t="s">
        <v>25183</v>
      </c>
      <c r="C6635" t="s">
        <v>25184</v>
      </c>
      <c r="D6635" t="s">
        <v>748</v>
      </c>
      <c r="E6635" t="s">
        <v>1245</v>
      </c>
      <c r="F6635" t="s">
        <v>54</v>
      </c>
      <c r="G6635"/>
      <c r="H6635" t="s">
        <v>47499</v>
      </c>
      <c r="I6635" t="s">
        <v>54036</v>
      </c>
      <c r="J6635" t="s">
        <v>25186</v>
      </c>
      <c r="K6635" t="s">
        <v>105</v>
      </c>
      <c r="L6635" s="119" t="str">
        <f t="shared" si="412"/>
        <v>NA</v>
      </c>
      <c r="M6635" s="119"/>
      <c r="N6635" s="120" t="str">
        <f t="shared" si="413"/>
        <v>NA</v>
      </c>
      <c r="O6635" s="120"/>
      <c r="P6635"/>
      <c r="Q6635"/>
      <c r="R6635"/>
      <c r="S6635"/>
      <c r="T6635"/>
      <c r="U6635" t="s">
        <v>13198</v>
      </c>
      <c r="V6635" t="s">
        <v>13196</v>
      </c>
      <c r="W6635" t="s">
        <v>13197</v>
      </c>
      <c r="X6635" t="s">
        <v>675</v>
      </c>
      <c r="Y6635" t="s">
        <v>13199</v>
      </c>
      <c r="Z6635" t="s">
        <v>54</v>
      </c>
      <c r="AA6635"/>
      <c r="AB6635" t="s">
        <v>46985</v>
      </c>
      <c r="AC6635" t="s">
        <v>53578</v>
      </c>
      <c r="AD6635" t="s">
        <v>13200</v>
      </c>
      <c r="AE6635" t="s">
        <v>565</v>
      </c>
      <c r="AF6635" s="119" t="str">
        <f t="shared" si="414"/>
        <v>NA</v>
      </c>
      <c r="AG6635" s="119"/>
      <c r="AH6635" s="119"/>
      <c r="AI6635" s="119"/>
      <c r="AJ6635" s="119" t="str">
        <f t="shared" si="415"/>
        <v>NA</v>
      </c>
      <c r="AK6635" s="190"/>
      <c r="AL6635" s="191"/>
    </row>
    <row r="6636" spans="1:38" x14ac:dyDescent="0.25">
      <c r="A6636" t="s">
        <v>26363</v>
      </c>
      <c r="B6636" t="s">
        <v>26361</v>
      </c>
      <c r="C6636" t="s">
        <v>26362</v>
      </c>
      <c r="D6636" t="s">
        <v>748</v>
      </c>
      <c r="E6636" t="s">
        <v>1557</v>
      </c>
      <c r="F6636" t="s">
        <v>54</v>
      </c>
      <c r="G6636"/>
      <c r="H6636" t="s">
        <v>47500</v>
      </c>
      <c r="I6636" t="s">
        <v>54037</v>
      </c>
      <c r="J6636" t="s">
        <v>26364</v>
      </c>
      <c r="K6636" t="s">
        <v>105</v>
      </c>
      <c r="L6636" s="119" t="str">
        <f t="shared" si="412"/>
        <v>NA</v>
      </c>
      <c r="M6636" s="119"/>
      <c r="N6636" s="120" t="str">
        <f t="shared" si="413"/>
        <v>NA</v>
      </c>
      <c r="O6636" s="120"/>
      <c r="P6636"/>
      <c r="Q6636"/>
      <c r="R6636"/>
      <c r="S6636"/>
      <c r="T6636"/>
      <c r="U6636" t="s">
        <v>21324</v>
      </c>
      <c r="V6636" t="s">
        <v>21322</v>
      </c>
      <c r="W6636" t="s">
        <v>21323</v>
      </c>
      <c r="X6636" t="s">
        <v>675</v>
      </c>
      <c r="Y6636" t="s">
        <v>1567</v>
      </c>
      <c r="Z6636" t="s">
        <v>54</v>
      </c>
      <c r="AA6636"/>
      <c r="AB6636" t="s">
        <v>46986</v>
      </c>
      <c r="AC6636" t="s">
        <v>53579</v>
      </c>
      <c r="AD6636" t="s">
        <v>21325</v>
      </c>
      <c r="AE6636" t="s">
        <v>565</v>
      </c>
      <c r="AF6636" s="119" t="str">
        <f t="shared" si="414"/>
        <v>NA</v>
      </c>
      <c r="AG6636" s="119"/>
      <c r="AH6636" s="119"/>
      <c r="AI6636" s="119"/>
      <c r="AJ6636" s="119" t="str">
        <f t="shared" si="415"/>
        <v>NA</v>
      </c>
      <c r="AK6636" s="190"/>
      <c r="AL6636" s="191"/>
    </row>
    <row r="6637" spans="1:38" x14ac:dyDescent="0.25">
      <c r="A6637" t="s">
        <v>24205</v>
      </c>
      <c r="B6637" t="s">
        <v>24204</v>
      </c>
      <c r="C6637" t="s">
        <v>24201</v>
      </c>
      <c r="D6637" t="s">
        <v>748</v>
      </c>
      <c r="E6637" t="s">
        <v>619</v>
      </c>
      <c r="F6637" t="s">
        <v>54</v>
      </c>
      <c r="G6637"/>
      <c r="H6637" t="s">
        <v>47501</v>
      </c>
      <c r="I6637" t="s">
        <v>54038</v>
      </c>
      <c r="J6637" t="s">
        <v>24206</v>
      </c>
      <c r="K6637" t="s">
        <v>105</v>
      </c>
      <c r="L6637" s="119" t="str">
        <f t="shared" si="412"/>
        <v>NA</v>
      </c>
      <c r="M6637" s="119"/>
      <c r="N6637" s="120" t="str">
        <f t="shared" si="413"/>
        <v>NA</v>
      </c>
      <c r="O6637" s="120"/>
      <c r="P6637"/>
      <c r="Q6637"/>
      <c r="R6637"/>
      <c r="S6637"/>
      <c r="T6637"/>
      <c r="U6637" t="s">
        <v>7065</v>
      </c>
      <c r="V6637" t="s">
        <v>7064</v>
      </c>
      <c r="W6637" t="s">
        <v>7061</v>
      </c>
      <c r="X6637" t="s">
        <v>675</v>
      </c>
      <c r="Y6637" t="s">
        <v>1567</v>
      </c>
      <c r="Z6637" t="s">
        <v>54</v>
      </c>
      <c r="AA6637"/>
      <c r="AB6637" t="s">
        <v>46986</v>
      </c>
      <c r="AC6637" t="s">
        <v>53579</v>
      </c>
      <c r="AD6637" t="s">
        <v>7066</v>
      </c>
      <c r="AE6637" t="s">
        <v>565</v>
      </c>
      <c r="AF6637" s="119" t="str">
        <f t="shared" si="414"/>
        <v>NA</v>
      </c>
      <c r="AG6637" s="119"/>
      <c r="AH6637" s="119"/>
      <c r="AI6637" s="119"/>
      <c r="AJ6637" s="119" t="str">
        <f t="shared" si="415"/>
        <v>NA</v>
      </c>
      <c r="AK6637" s="190"/>
      <c r="AL6637" s="191"/>
    </row>
    <row r="6638" spans="1:38" x14ac:dyDescent="0.25">
      <c r="A6638" t="s">
        <v>24881</v>
      </c>
      <c r="B6638" t="s">
        <v>24879</v>
      </c>
      <c r="C6638" t="s">
        <v>24880</v>
      </c>
      <c r="D6638" t="s">
        <v>748</v>
      </c>
      <c r="E6638" t="s">
        <v>619</v>
      </c>
      <c r="F6638" t="s">
        <v>54</v>
      </c>
      <c r="G6638"/>
      <c r="H6638" t="s">
        <v>47501</v>
      </c>
      <c r="I6638" t="s">
        <v>54038</v>
      </c>
      <c r="J6638" t="s">
        <v>24882</v>
      </c>
      <c r="K6638" t="s">
        <v>105</v>
      </c>
      <c r="L6638" s="119" t="str">
        <f t="shared" si="412"/>
        <v>NA</v>
      </c>
      <c r="M6638" s="119"/>
      <c r="N6638" s="120" t="str">
        <f t="shared" si="413"/>
        <v>NA</v>
      </c>
      <c r="O6638" s="120"/>
      <c r="P6638"/>
      <c r="Q6638"/>
      <c r="R6638"/>
      <c r="S6638"/>
      <c r="T6638"/>
      <c r="U6638" t="s">
        <v>11077</v>
      </c>
      <c r="V6638" t="s">
        <v>11075</v>
      </c>
      <c r="W6638" t="s">
        <v>11076</v>
      </c>
      <c r="X6638" t="s">
        <v>675</v>
      </c>
      <c r="Y6638" t="s">
        <v>11078</v>
      </c>
      <c r="Z6638" t="s">
        <v>54</v>
      </c>
      <c r="AA6638"/>
      <c r="AB6638" t="s">
        <v>46987</v>
      </c>
      <c r="AC6638" t="s">
        <v>53580</v>
      </c>
      <c r="AD6638" t="s">
        <v>11077</v>
      </c>
      <c r="AE6638" t="s">
        <v>565</v>
      </c>
      <c r="AF6638" s="119" t="str">
        <f t="shared" si="414"/>
        <v>NA</v>
      </c>
      <c r="AG6638" s="119"/>
      <c r="AH6638" s="119"/>
      <c r="AI6638" s="119"/>
      <c r="AJ6638" s="119" t="str">
        <f t="shared" si="415"/>
        <v>NA</v>
      </c>
      <c r="AK6638" s="190"/>
      <c r="AL6638" s="191"/>
    </row>
    <row r="6639" spans="1:38" x14ac:dyDescent="0.25">
      <c r="A6639" t="s">
        <v>25862</v>
      </c>
      <c r="B6639" t="s">
        <v>25860</v>
      </c>
      <c r="C6639" t="s">
        <v>25861</v>
      </c>
      <c r="D6639" t="s">
        <v>748</v>
      </c>
      <c r="E6639" t="s">
        <v>619</v>
      </c>
      <c r="F6639" t="s">
        <v>54</v>
      </c>
      <c r="G6639"/>
      <c r="H6639" t="s">
        <v>47501</v>
      </c>
      <c r="I6639" t="s">
        <v>54038</v>
      </c>
      <c r="J6639" t="s">
        <v>25863</v>
      </c>
      <c r="K6639" t="s">
        <v>105</v>
      </c>
      <c r="L6639" s="119" t="str">
        <f t="shared" si="412"/>
        <v>NA</v>
      </c>
      <c r="M6639" s="119"/>
      <c r="N6639" s="120" t="str">
        <f t="shared" si="413"/>
        <v>NA</v>
      </c>
      <c r="O6639" s="120"/>
      <c r="P6639"/>
      <c r="Q6639"/>
      <c r="R6639"/>
      <c r="S6639"/>
      <c r="T6639"/>
      <c r="U6639" t="s">
        <v>18495</v>
      </c>
      <c r="V6639" t="s">
        <v>18493</v>
      </c>
      <c r="W6639" t="s">
        <v>18494</v>
      </c>
      <c r="X6639" t="s">
        <v>675</v>
      </c>
      <c r="Y6639" t="s">
        <v>790</v>
      </c>
      <c r="Z6639" t="s">
        <v>54</v>
      </c>
      <c r="AA6639"/>
      <c r="AB6639" t="s">
        <v>46988</v>
      </c>
      <c r="AC6639" t="s">
        <v>53581</v>
      </c>
      <c r="AD6639" t="s">
        <v>18496</v>
      </c>
      <c r="AE6639" t="s">
        <v>565</v>
      </c>
      <c r="AF6639" s="119" t="str">
        <f t="shared" si="414"/>
        <v>NA</v>
      </c>
      <c r="AG6639" s="119"/>
      <c r="AH6639" s="119"/>
      <c r="AI6639" s="119"/>
      <c r="AJ6639" s="119" t="str">
        <f t="shared" si="415"/>
        <v>NA</v>
      </c>
      <c r="AK6639" s="190"/>
      <c r="AL6639" s="191"/>
    </row>
    <row r="6640" spans="1:38" x14ac:dyDescent="0.25">
      <c r="A6640" t="s">
        <v>26823</v>
      </c>
      <c r="B6640" t="s">
        <v>26821</v>
      </c>
      <c r="C6640" t="s">
        <v>26822</v>
      </c>
      <c r="D6640" t="s">
        <v>748</v>
      </c>
      <c r="E6640" t="s">
        <v>6603</v>
      </c>
      <c r="F6640" t="s">
        <v>54</v>
      </c>
      <c r="G6640"/>
      <c r="H6640" t="s">
        <v>47502</v>
      </c>
      <c r="I6640" t="s">
        <v>54039</v>
      </c>
      <c r="J6640" t="s">
        <v>26823</v>
      </c>
      <c r="K6640" t="s">
        <v>105</v>
      </c>
      <c r="L6640" s="119" t="str">
        <f t="shared" si="412"/>
        <v>NA</v>
      </c>
      <c r="M6640" s="119"/>
      <c r="N6640" s="120" t="str">
        <f t="shared" si="413"/>
        <v>NA</v>
      </c>
      <c r="O6640" s="120"/>
      <c r="P6640"/>
      <c r="Q6640"/>
      <c r="R6640"/>
      <c r="S6640"/>
      <c r="T6640"/>
      <c r="U6640" t="s">
        <v>9719</v>
      </c>
      <c r="V6640" t="s">
        <v>9717</v>
      </c>
      <c r="W6640" t="s">
        <v>9718</v>
      </c>
      <c r="X6640" t="s">
        <v>675</v>
      </c>
      <c r="Y6640" t="s">
        <v>790</v>
      </c>
      <c r="Z6640" t="s">
        <v>54</v>
      </c>
      <c r="AA6640"/>
      <c r="AB6640" t="s">
        <v>46989</v>
      </c>
      <c r="AC6640" t="s">
        <v>53581</v>
      </c>
      <c r="AD6640"/>
      <c r="AE6640" t="s">
        <v>105</v>
      </c>
      <c r="AF6640" s="119" t="str">
        <f t="shared" si="414"/>
        <v>NA</v>
      </c>
      <c r="AG6640" s="119"/>
      <c r="AH6640" s="119"/>
      <c r="AI6640" s="119"/>
      <c r="AJ6640" s="119" t="str">
        <f t="shared" si="415"/>
        <v>NA</v>
      </c>
      <c r="AK6640" s="190"/>
      <c r="AL6640" s="191"/>
    </row>
    <row r="6641" spans="1:38" x14ac:dyDescent="0.25">
      <c r="A6641" t="s">
        <v>24688</v>
      </c>
      <c r="B6641" t="s">
        <v>24687</v>
      </c>
      <c r="C6641" t="s">
        <v>24684</v>
      </c>
      <c r="D6641" t="s">
        <v>748</v>
      </c>
      <c r="E6641" t="s">
        <v>1860</v>
      </c>
      <c r="F6641" t="s">
        <v>54</v>
      </c>
      <c r="G6641"/>
      <c r="H6641" t="s">
        <v>47503</v>
      </c>
      <c r="I6641" t="s">
        <v>54040</v>
      </c>
      <c r="J6641" t="s">
        <v>24689</v>
      </c>
      <c r="K6641" t="s">
        <v>105</v>
      </c>
      <c r="L6641" s="119" t="str">
        <f t="shared" si="412"/>
        <v>NA</v>
      </c>
      <c r="M6641" s="119"/>
      <c r="N6641" s="120" t="str">
        <f t="shared" si="413"/>
        <v>NA</v>
      </c>
      <c r="O6641" s="120"/>
      <c r="P6641"/>
      <c r="Q6641"/>
      <c r="R6641"/>
      <c r="S6641"/>
      <c r="T6641"/>
      <c r="U6641" t="s">
        <v>21337</v>
      </c>
      <c r="V6641" t="s">
        <v>21335</v>
      </c>
      <c r="W6641" t="s">
        <v>21336</v>
      </c>
      <c r="X6641" t="s">
        <v>675</v>
      </c>
      <c r="Y6641" t="s">
        <v>790</v>
      </c>
      <c r="Z6641" t="s">
        <v>54</v>
      </c>
      <c r="AA6641"/>
      <c r="AB6641" t="s">
        <v>46990</v>
      </c>
      <c r="AC6641" t="s">
        <v>53581</v>
      </c>
      <c r="AD6641" t="s">
        <v>21338</v>
      </c>
      <c r="AE6641" t="s">
        <v>105</v>
      </c>
      <c r="AF6641" s="119" t="str">
        <f t="shared" si="414"/>
        <v>NA</v>
      </c>
      <c r="AG6641" s="119"/>
      <c r="AH6641" s="119"/>
      <c r="AI6641" s="119"/>
      <c r="AJ6641" s="119" t="str">
        <f t="shared" si="415"/>
        <v>NA</v>
      </c>
      <c r="AK6641" s="190"/>
      <c r="AL6641" s="191"/>
    </row>
    <row r="6642" spans="1:38" x14ac:dyDescent="0.25">
      <c r="A6642" t="s">
        <v>24685</v>
      </c>
      <c r="B6642" t="s">
        <v>24683</v>
      </c>
      <c r="C6642" t="s">
        <v>24684</v>
      </c>
      <c r="D6642" t="s">
        <v>748</v>
      </c>
      <c r="E6642" t="s">
        <v>1860</v>
      </c>
      <c r="F6642" t="s">
        <v>54</v>
      </c>
      <c r="G6642"/>
      <c r="H6642" t="s">
        <v>47503</v>
      </c>
      <c r="I6642" t="s">
        <v>54040</v>
      </c>
      <c r="J6642" t="s">
        <v>24686</v>
      </c>
      <c r="K6642" t="s">
        <v>105</v>
      </c>
      <c r="L6642" s="119" t="str">
        <f t="shared" si="412"/>
        <v>NA</v>
      </c>
      <c r="M6642" s="119"/>
      <c r="N6642" s="120" t="str">
        <f t="shared" si="413"/>
        <v>NA</v>
      </c>
      <c r="O6642" s="120"/>
      <c r="P6642"/>
      <c r="Q6642"/>
      <c r="R6642"/>
      <c r="S6642"/>
      <c r="T6642"/>
      <c r="U6642" t="s">
        <v>10803</v>
      </c>
      <c r="V6642" t="s">
        <v>10801</v>
      </c>
      <c r="W6642" t="s">
        <v>10802</v>
      </c>
      <c r="X6642" t="s">
        <v>675</v>
      </c>
      <c r="Y6642" t="s">
        <v>790</v>
      </c>
      <c r="Z6642" t="s">
        <v>54</v>
      </c>
      <c r="AA6642"/>
      <c r="AB6642" t="s">
        <v>46990</v>
      </c>
      <c r="AC6642" t="s">
        <v>53581</v>
      </c>
      <c r="AD6642" t="s">
        <v>10804</v>
      </c>
      <c r="AE6642" t="s">
        <v>105</v>
      </c>
      <c r="AF6642" s="119" t="str">
        <f t="shared" si="414"/>
        <v>NA</v>
      </c>
      <c r="AG6642" s="119"/>
      <c r="AH6642" s="119"/>
      <c r="AI6642" s="119"/>
      <c r="AJ6642" s="119" t="str">
        <f t="shared" si="415"/>
        <v>NA</v>
      </c>
      <c r="AK6642" s="190"/>
      <c r="AL6642" s="191"/>
    </row>
    <row r="6643" spans="1:38" x14ac:dyDescent="0.25">
      <c r="A6643" t="s">
        <v>25945</v>
      </c>
      <c r="B6643" t="s">
        <v>25943</v>
      </c>
      <c r="C6643" t="s">
        <v>25944</v>
      </c>
      <c r="D6643" t="s">
        <v>748</v>
      </c>
      <c r="E6643" t="s">
        <v>1860</v>
      </c>
      <c r="F6643" t="s">
        <v>54</v>
      </c>
      <c r="G6643"/>
      <c r="H6643" t="s">
        <v>47503</v>
      </c>
      <c r="I6643" t="s">
        <v>54040</v>
      </c>
      <c r="J6643" t="s">
        <v>25946</v>
      </c>
      <c r="K6643" t="s">
        <v>105</v>
      </c>
      <c r="L6643" s="119" t="str">
        <f t="shared" si="412"/>
        <v>NA</v>
      </c>
      <c r="M6643" s="119"/>
      <c r="N6643" s="120" t="str">
        <f t="shared" si="413"/>
        <v>NA</v>
      </c>
      <c r="O6643" s="120"/>
      <c r="P6643"/>
      <c r="Q6643"/>
      <c r="R6643"/>
      <c r="S6643"/>
      <c r="T6643"/>
      <c r="U6643" t="s">
        <v>11096</v>
      </c>
      <c r="V6643" t="s">
        <v>11094</v>
      </c>
      <c r="W6643" t="s">
        <v>11095</v>
      </c>
      <c r="X6643" t="s">
        <v>675</v>
      </c>
      <c r="Y6643" t="s">
        <v>7069</v>
      </c>
      <c r="Z6643" t="s">
        <v>54</v>
      </c>
      <c r="AA6643"/>
      <c r="AB6643" t="s">
        <v>46991</v>
      </c>
      <c r="AC6643" t="s">
        <v>53582</v>
      </c>
      <c r="AD6643" t="s">
        <v>11097</v>
      </c>
      <c r="AE6643" t="s">
        <v>565</v>
      </c>
      <c r="AF6643" s="119" t="str">
        <f t="shared" si="414"/>
        <v>NA</v>
      </c>
      <c r="AG6643" s="119"/>
      <c r="AH6643" s="119"/>
      <c r="AI6643" s="119"/>
      <c r="AJ6643" s="119" t="str">
        <f t="shared" si="415"/>
        <v>NA</v>
      </c>
      <c r="AK6643" s="190"/>
      <c r="AL6643" s="191"/>
    </row>
    <row r="6644" spans="1:38" x14ac:dyDescent="0.25">
      <c r="A6644" t="s">
        <v>24451</v>
      </c>
      <c r="B6644" t="s">
        <v>24449</v>
      </c>
      <c r="C6644" t="s">
        <v>24450</v>
      </c>
      <c r="D6644" t="s">
        <v>748</v>
      </c>
      <c r="E6644" t="s">
        <v>1598</v>
      </c>
      <c r="F6644" t="s">
        <v>54</v>
      </c>
      <c r="G6644"/>
      <c r="H6644" t="s">
        <v>47504</v>
      </c>
      <c r="I6644" t="s">
        <v>54041</v>
      </c>
      <c r="J6644" t="s">
        <v>24452</v>
      </c>
      <c r="K6644" t="s">
        <v>105</v>
      </c>
      <c r="L6644" s="119" t="str">
        <f t="shared" si="412"/>
        <v>NA</v>
      </c>
      <c r="M6644" s="119"/>
      <c r="N6644" s="120" t="str">
        <f t="shared" si="413"/>
        <v>NA</v>
      </c>
      <c r="O6644" s="120"/>
      <c r="P6644"/>
      <c r="Q6644"/>
      <c r="R6644"/>
      <c r="S6644"/>
      <c r="T6644"/>
      <c r="U6644" t="s">
        <v>7068</v>
      </c>
      <c r="V6644" t="s">
        <v>7067</v>
      </c>
      <c r="W6644" t="s">
        <v>7061</v>
      </c>
      <c r="X6644" t="s">
        <v>675</v>
      </c>
      <c r="Y6644" t="s">
        <v>7069</v>
      </c>
      <c r="Z6644" t="s">
        <v>54</v>
      </c>
      <c r="AA6644"/>
      <c r="AB6644" t="s">
        <v>46991</v>
      </c>
      <c r="AC6644" t="s">
        <v>53582</v>
      </c>
      <c r="AD6644" t="s">
        <v>7068</v>
      </c>
      <c r="AE6644" t="s">
        <v>565</v>
      </c>
      <c r="AF6644" s="119" t="str">
        <f t="shared" si="414"/>
        <v>NA</v>
      </c>
      <c r="AG6644" s="119"/>
      <c r="AH6644" s="119"/>
      <c r="AI6644" s="119"/>
      <c r="AJ6644" s="119" t="str">
        <f t="shared" si="415"/>
        <v>NA</v>
      </c>
      <c r="AK6644" s="190"/>
      <c r="AL6644" s="191"/>
    </row>
    <row r="6645" spans="1:38" x14ac:dyDescent="0.25">
      <c r="A6645" t="s">
        <v>24929</v>
      </c>
      <c r="B6645" t="s">
        <v>24927</v>
      </c>
      <c r="C6645" t="s">
        <v>24928</v>
      </c>
      <c r="D6645" t="s">
        <v>748</v>
      </c>
      <c r="E6645" t="s">
        <v>1598</v>
      </c>
      <c r="F6645" t="s">
        <v>54</v>
      </c>
      <c r="G6645"/>
      <c r="H6645" t="s">
        <v>47504</v>
      </c>
      <c r="I6645" t="s">
        <v>54041</v>
      </c>
      <c r="J6645" t="s">
        <v>24930</v>
      </c>
      <c r="K6645" t="s">
        <v>105</v>
      </c>
      <c r="L6645" s="119" t="str">
        <f t="shared" si="412"/>
        <v>NA</v>
      </c>
      <c r="M6645" s="119"/>
      <c r="N6645" s="120" t="str">
        <f t="shared" si="413"/>
        <v>NA</v>
      </c>
      <c r="O6645" s="120"/>
      <c r="P6645"/>
      <c r="Q6645"/>
      <c r="R6645"/>
      <c r="S6645"/>
      <c r="T6645"/>
      <c r="U6645" t="s">
        <v>18487</v>
      </c>
      <c r="V6645" t="s">
        <v>18485</v>
      </c>
      <c r="W6645" t="s">
        <v>18486</v>
      </c>
      <c r="X6645" t="s">
        <v>675</v>
      </c>
      <c r="Y6645" t="s">
        <v>7069</v>
      </c>
      <c r="Z6645" t="s">
        <v>54</v>
      </c>
      <c r="AA6645"/>
      <c r="AB6645" t="s">
        <v>46992</v>
      </c>
      <c r="AC6645" t="s">
        <v>53582</v>
      </c>
      <c r="AD6645" t="s">
        <v>18488</v>
      </c>
      <c r="AE6645" t="s">
        <v>565</v>
      </c>
      <c r="AF6645" s="119" t="str">
        <f t="shared" si="414"/>
        <v>NA</v>
      </c>
      <c r="AG6645" s="119"/>
      <c r="AH6645" s="119"/>
      <c r="AI6645" s="119"/>
      <c r="AJ6645" s="119" t="str">
        <f t="shared" si="415"/>
        <v>NA</v>
      </c>
      <c r="AK6645" s="190"/>
      <c r="AL6645" s="191"/>
    </row>
    <row r="6646" spans="1:38" x14ac:dyDescent="0.25">
      <c r="A6646" t="s">
        <v>26184</v>
      </c>
      <c r="B6646" t="s">
        <v>26182</v>
      </c>
      <c r="C6646" t="s">
        <v>26183</v>
      </c>
      <c r="D6646" t="s">
        <v>748</v>
      </c>
      <c r="E6646" t="s">
        <v>9009</v>
      </c>
      <c r="F6646" t="s">
        <v>54</v>
      </c>
      <c r="G6646"/>
      <c r="H6646" t="s">
        <v>47505</v>
      </c>
      <c r="I6646" t="s">
        <v>54042</v>
      </c>
      <c r="J6646" t="s">
        <v>26184</v>
      </c>
      <c r="K6646" t="s">
        <v>105</v>
      </c>
      <c r="L6646" s="119" t="str">
        <f t="shared" si="412"/>
        <v>NA</v>
      </c>
      <c r="M6646" s="119"/>
      <c r="N6646" s="120" t="str">
        <f t="shared" si="413"/>
        <v>NA</v>
      </c>
      <c r="O6646" s="120"/>
      <c r="P6646"/>
      <c r="Q6646"/>
      <c r="R6646"/>
      <c r="S6646"/>
      <c r="T6646"/>
      <c r="U6646" t="s">
        <v>10807</v>
      </c>
      <c r="V6646" t="s">
        <v>10805</v>
      </c>
      <c r="W6646" t="s">
        <v>10806</v>
      </c>
      <c r="X6646" t="s">
        <v>675</v>
      </c>
      <c r="Y6646" t="s">
        <v>10808</v>
      </c>
      <c r="Z6646" t="s">
        <v>54</v>
      </c>
      <c r="AA6646"/>
      <c r="AB6646" t="s">
        <v>46993</v>
      </c>
      <c r="AC6646" t="s">
        <v>53583</v>
      </c>
      <c r="AD6646" t="s">
        <v>10807</v>
      </c>
      <c r="AE6646" t="s">
        <v>105</v>
      </c>
      <c r="AF6646" s="119" t="str">
        <f t="shared" si="414"/>
        <v>NA</v>
      </c>
      <c r="AG6646" s="119"/>
      <c r="AH6646" s="119"/>
      <c r="AI6646" s="119"/>
      <c r="AJ6646" s="119" t="str">
        <f t="shared" si="415"/>
        <v>NA</v>
      </c>
      <c r="AK6646" s="190"/>
      <c r="AL6646" s="191"/>
    </row>
    <row r="6647" spans="1:38" x14ac:dyDescent="0.25">
      <c r="A6647" t="s">
        <v>26954</v>
      </c>
      <c r="B6647" t="s">
        <v>26952</v>
      </c>
      <c r="C6647" t="s">
        <v>26953</v>
      </c>
      <c r="D6647" t="s">
        <v>748</v>
      </c>
      <c r="E6647" t="s">
        <v>9009</v>
      </c>
      <c r="F6647" t="s">
        <v>54</v>
      </c>
      <c r="G6647"/>
      <c r="H6647" t="s">
        <v>47505</v>
      </c>
      <c r="I6647" t="s">
        <v>54042</v>
      </c>
      <c r="J6647"/>
      <c r="K6647" t="s">
        <v>105</v>
      </c>
      <c r="L6647" s="119" t="str">
        <f t="shared" si="412"/>
        <v>NA</v>
      </c>
      <c r="M6647" s="119"/>
      <c r="N6647" s="120" t="str">
        <f t="shared" si="413"/>
        <v>NA</v>
      </c>
      <c r="O6647" s="120"/>
      <c r="P6647"/>
      <c r="Q6647"/>
      <c r="R6647"/>
      <c r="S6647"/>
      <c r="T6647"/>
      <c r="U6647" t="s">
        <v>10811</v>
      </c>
      <c r="V6647" t="s">
        <v>10809</v>
      </c>
      <c r="W6647" t="s">
        <v>10810</v>
      </c>
      <c r="X6647" t="s">
        <v>675</v>
      </c>
      <c r="Y6647" t="s">
        <v>10808</v>
      </c>
      <c r="Z6647" t="s">
        <v>54</v>
      </c>
      <c r="AA6647"/>
      <c r="AB6647" t="s">
        <v>46993</v>
      </c>
      <c r="AC6647" t="s">
        <v>53583</v>
      </c>
      <c r="AD6647" t="s">
        <v>10811</v>
      </c>
      <c r="AE6647" t="s">
        <v>105</v>
      </c>
      <c r="AF6647" s="119" t="str">
        <f t="shared" si="414"/>
        <v>NA</v>
      </c>
      <c r="AG6647" s="119"/>
      <c r="AH6647" s="119"/>
      <c r="AI6647" s="119"/>
      <c r="AJ6647" s="119" t="str">
        <f t="shared" si="415"/>
        <v>NA</v>
      </c>
      <c r="AK6647" s="190"/>
      <c r="AL6647" s="191"/>
    </row>
    <row r="6648" spans="1:38" x14ac:dyDescent="0.25">
      <c r="A6648" t="s">
        <v>25131</v>
      </c>
      <c r="B6648" t="s">
        <v>25129</v>
      </c>
      <c r="C6648" t="s">
        <v>25130</v>
      </c>
      <c r="D6648" t="s">
        <v>748</v>
      </c>
      <c r="E6648" t="s">
        <v>3573</v>
      </c>
      <c r="F6648" t="s">
        <v>54</v>
      </c>
      <c r="G6648"/>
      <c r="H6648" t="s">
        <v>47506</v>
      </c>
      <c r="I6648" t="s">
        <v>54043</v>
      </c>
      <c r="J6648" t="s">
        <v>25131</v>
      </c>
      <c r="K6648" t="s">
        <v>105</v>
      </c>
      <c r="L6648" s="119" t="str">
        <f t="shared" si="412"/>
        <v>NA</v>
      </c>
      <c r="M6648" s="119"/>
      <c r="N6648" s="120" t="str">
        <f t="shared" si="413"/>
        <v>NA</v>
      </c>
      <c r="O6648" s="120"/>
      <c r="P6648"/>
      <c r="Q6648"/>
      <c r="R6648"/>
      <c r="S6648"/>
      <c r="T6648"/>
      <c r="U6648" t="s">
        <v>21845</v>
      </c>
      <c r="V6648" t="s">
        <v>21843</v>
      </c>
      <c r="W6648" t="s">
        <v>21844</v>
      </c>
      <c r="X6648" t="s">
        <v>675</v>
      </c>
      <c r="Y6648" t="s">
        <v>374</v>
      </c>
      <c r="Z6648" t="s">
        <v>54</v>
      </c>
      <c r="AA6648"/>
      <c r="AB6648" t="s">
        <v>46994</v>
      </c>
      <c r="AC6648" t="s">
        <v>53584</v>
      </c>
      <c r="AD6648"/>
      <c r="AE6648" t="s">
        <v>105</v>
      </c>
      <c r="AF6648" s="119" t="str">
        <f t="shared" si="414"/>
        <v>NA</v>
      </c>
      <c r="AG6648" s="119"/>
      <c r="AH6648" s="119"/>
      <c r="AI6648" s="119"/>
      <c r="AJ6648" s="119" t="str">
        <f t="shared" si="415"/>
        <v>NA</v>
      </c>
      <c r="AK6648" s="190"/>
      <c r="AL6648" s="191"/>
    </row>
    <row r="6649" spans="1:38" x14ac:dyDescent="0.25">
      <c r="A6649" t="s">
        <v>24417</v>
      </c>
      <c r="B6649" t="s">
        <v>24415</v>
      </c>
      <c r="C6649" t="s">
        <v>24416</v>
      </c>
      <c r="D6649" t="s">
        <v>748</v>
      </c>
      <c r="E6649" t="s">
        <v>24418</v>
      </c>
      <c r="F6649" t="s">
        <v>54</v>
      </c>
      <c r="G6649"/>
      <c r="H6649" t="s">
        <v>47507</v>
      </c>
      <c r="I6649" t="s">
        <v>54044</v>
      </c>
      <c r="J6649"/>
      <c r="K6649" t="s">
        <v>105</v>
      </c>
      <c r="L6649" s="119" t="str">
        <f t="shared" si="412"/>
        <v>NA</v>
      </c>
      <c r="M6649" s="119"/>
      <c r="N6649" s="120" t="str">
        <f t="shared" si="413"/>
        <v>NA</v>
      </c>
      <c r="O6649" s="120"/>
      <c r="P6649"/>
      <c r="Q6649"/>
      <c r="R6649"/>
      <c r="S6649"/>
      <c r="T6649"/>
      <c r="U6649" t="s">
        <v>13921</v>
      </c>
      <c r="V6649" t="s">
        <v>13919</v>
      </c>
      <c r="W6649" t="s">
        <v>13920</v>
      </c>
      <c r="X6649" t="s">
        <v>675</v>
      </c>
      <c r="Y6649" t="s">
        <v>12599</v>
      </c>
      <c r="Z6649" t="s">
        <v>54</v>
      </c>
      <c r="AA6649"/>
      <c r="AB6649" t="s">
        <v>46995</v>
      </c>
      <c r="AC6649" t="s">
        <v>53585</v>
      </c>
      <c r="AD6649" t="s">
        <v>13922</v>
      </c>
      <c r="AE6649" t="s">
        <v>565</v>
      </c>
      <c r="AF6649" s="119" t="str">
        <f t="shared" si="414"/>
        <v>NA</v>
      </c>
      <c r="AG6649" s="119"/>
      <c r="AH6649" s="119"/>
      <c r="AI6649" s="119"/>
      <c r="AJ6649" s="119" t="str">
        <f t="shared" si="415"/>
        <v>NA</v>
      </c>
      <c r="AK6649" s="190"/>
      <c r="AL6649" s="191"/>
    </row>
    <row r="6650" spans="1:38" x14ac:dyDescent="0.25">
      <c r="A6650" t="s">
        <v>24740</v>
      </c>
      <c r="B6650" t="s">
        <v>24738</v>
      </c>
      <c r="C6650" t="s">
        <v>24739</v>
      </c>
      <c r="D6650" t="s">
        <v>748</v>
      </c>
      <c r="E6650" t="s">
        <v>1240</v>
      </c>
      <c r="F6650" t="s">
        <v>54</v>
      </c>
      <c r="G6650"/>
      <c r="H6650" t="s">
        <v>47508</v>
      </c>
      <c r="I6650" t="s">
        <v>54045</v>
      </c>
      <c r="J6650"/>
      <c r="K6650" t="s">
        <v>105</v>
      </c>
      <c r="L6650" s="119" t="str">
        <f t="shared" si="412"/>
        <v>NA</v>
      </c>
      <c r="M6650" s="119"/>
      <c r="N6650" s="120" t="str">
        <f t="shared" si="413"/>
        <v>NA</v>
      </c>
      <c r="O6650" s="120"/>
      <c r="P6650"/>
      <c r="Q6650"/>
      <c r="R6650"/>
      <c r="S6650"/>
      <c r="T6650"/>
      <c r="U6650" t="s">
        <v>12598</v>
      </c>
      <c r="V6650" t="s">
        <v>12596</v>
      </c>
      <c r="W6650" t="s">
        <v>12597</v>
      </c>
      <c r="X6650" t="s">
        <v>675</v>
      </c>
      <c r="Y6650" t="s">
        <v>12599</v>
      </c>
      <c r="Z6650" t="s">
        <v>54</v>
      </c>
      <c r="AA6650"/>
      <c r="AB6650" t="s">
        <v>46996</v>
      </c>
      <c r="AC6650" t="s">
        <v>53585</v>
      </c>
      <c r="AD6650" t="s">
        <v>12600</v>
      </c>
      <c r="AE6650" t="s">
        <v>565</v>
      </c>
      <c r="AF6650" s="119" t="str">
        <f t="shared" si="414"/>
        <v>NA</v>
      </c>
      <c r="AG6650" s="119"/>
      <c r="AH6650" s="119"/>
      <c r="AI6650" s="119"/>
      <c r="AJ6650" s="119" t="str">
        <f t="shared" si="415"/>
        <v>NA</v>
      </c>
      <c r="AK6650" s="190"/>
      <c r="AL6650" s="191"/>
    </row>
    <row r="6651" spans="1:38" x14ac:dyDescent="0.25">
      <c r="A6651" t="s">
        <v>25890</v>
      </c>
      <c r="B6651" t="s">
        <v>25888</v>
      </c>
      <c r="C6651" t="s">
        <v>25889</v>
      </c>
      <c r="D6651" t="s">
        <v>748</v>
      </c>
      <c r="E6651" t="s">
        <v>20059</v>
      </c>
      <c r="F6651" t="s">
        <v>54</v>
      </c>
      <c r="G6651"/>
      <c r="H6651" t="s">
        <v>47509</v>
      </c>
      <c r="I6651" t="s">
        <v>54046</v>
      </c>
      <c r="J6651" t="s">
        <v>25891</v>
      </c>
      <c r="K6651" t="s">
        <v>105</v>
      </c>
      <c r="L6651" s="119" t="str">
        <f t="shared" si="412"/>
        <v>NA</v>
      </c>
      <c r="M6651" s="119"/>
      <c r="N6651" s="120" t="str">
        <f t="shared" si="413"/>
        <v>NA</v>
      </c>
      <c r="O6651" s="120"/>
      <c r="P6651"/>
      <c r="Q6651"/>
      <c r="R6651"/>
      <c r="S6651"/>
      <c r="T6651"/>
      <c r="U6651" t="s">
        <v>12649</v>
      </c>
      <c r="V6651" t="s">
        <v>12647</v>
      </c>
      <c r="W6651" t="s">
        <v>12648</v>
      </c>
      <c r="X6651" t="s">
        <v>675</v>
      </c>
      <c r="Y6651" t="s">
        <v>2878</v>
      </c>
      <c r="Z6651" t="s">
        <v>54</v>
      </c>
      <c r="AA6651"/>
      <c r="AB6651" t="s">
        <v>45007</v>
      </c>
      <c r="AC6651" t="s">
        <v>52005</v>
      </c>
      <c r="AD6651" t="s">
        <v>12650</v>
      </c>
      <c r="AE6651" t="s">
        <v>565</v>
      </c>
      <c r="AF6651" s="119" t="str">
        <f t="shared" si="414"/>
        <v>NA</v>
      </c>
      <c r="AG6651" s="119"/>
      <c r="AH6651" s="119"/>
      <c r="AI6651" s="119"/>
      <c r="AJ6651" s="119" t="str">
        <f t="shared" si="415"/>
        <v>NA</v>
      </c>
      <c r="AK6651" s="190"/>
      <c r="AL6651" s="191"/>
    </row>
    <row r="6652" spans="1:38" x14ac:dyDescent="0.25">
      <c r="A6652" t="s">
        <v>26765</v>
      </c>
      <c r="B6652" t="s">
        <v>26763</v>
      </c>
      <c r="C6652" t="s">
        <v>26764</v>
      </c>
      <c r="D6652" t="s">
        <v>748</v>
      </c>
      <c r="E6652" t="s">
        <v>23206</v>
      </c>
      <c r="F6652" t="s">
        <v>54</v>
      </c>
      <c r="G6652"/>
      <c r="H6652" t="s">
        <v>47510</v>
      </c>
      <c r="I6652" t="s">
        <v>54047</v>
      </c>
      <c r="J6652" t="s">
        <v>26765</v>
      </c>
      <c r="K6652" t="s">
        <v>105</v>
      </c>
      <c r="L6652" s="119" t="str">
        <f t="shared" si="412"/>
        <v>NA</v>
      </c>
      <c r="M6652" s="119"/>
      <c r="N6652" s="120" t="str">
        <f t="shared" si="413"/>
        <v>NA</v>
      </c>
      <c r="O6652" s="120"/>
      <c r="P6652"/>
      <c r="Q6652"/>
      <c r="R6652"/>
      <c r="S6652"/>
      <c r="T6652"/>
      <c r="U6652" t="s">
        <v>14816</v>
      </c>
      <c r="V6652" t="s">
        <v>14814</v>
      </c>
      <c r="W6652" t="s">
        <v>14815</v>
      </c>
      <c r="X6652" t="s">
        <v>675</v>
      </c>
      <c r="Y6652" t="s">
        <v>14817</v>
      </c>
      <c r="Z6652" t="s">
        <v>54</v>
      </c>
      <c r="AA6652"/>
      <c r="AB6652" t="s">
        <v>46997</v>
      </c>
      <c r="AC6652" t="s">
        <v>53586</v>
      </c>
      <c r="AD6652" t="s">
        <v>14816</v>
      </c>
      <c r="AE6652" t="s">
        <v>565</v>
      </c>
      <c r="AF6652" s="119" t="str">
        <f t="shared" si="414"/>
        <v>NA</v>
      </c>
      <c r="AG6652" s="119"/>
      <c r="AH6652" s="119"/>
      <c r="AI6652" s="119"/>
      <c r="AJ6652" s="119" t="str">
        <f t="shared" si="415"/>
        <v>NA</v>
      </c>
      <c r="AK6652" s="190"/>
      <c r="AL6652" s="191"/>
    </row>
    <row r="6653" spans="1:38" x14ac:dyDescent="0.25">
      <c r="A6653" t="s">
        <v>26919</v>
      </c>
      <c r="B6653" t="s">
        <v>26917</v>
      </c>
      <c r="C6653" t="s">
        <v>26918</v>
      </c>
      <c r="D6653" t="s">
        <v>748</v>
      </c>
      <c r="E6653" t="s">
        <v>1755</v>
      </c>
      <c r="F6653" t="s">
        <v>54</v>
      </c>
      <c r="G6653"/>
      <c r="H6653" t="s">
        <v>47511</v>
      </c>
      <c r="I6653" t="s">
        <v>54048</v>
      </c>
      <c r="J6653" t="s">
        <v>26874</v>
      </c>
      <c r="K6653" t="s">
        <v>105</v>
      </c>
      <c r="L6653" s="119" t="str">
        <f t="shared" si="412"/>
        <v>NA</v>
      </c>
      <c r="M6653" s="119"/>
      <c r="N6653" s="120" t="str">
        <f t="shared" si="413"/>
        <v>NA</v>
      </c>
      <c r="O6653" s="120"/>
      <c r="P6653"/>
      <c r="Q6653"/>
      <c r="R6653"/>
      <c r="S6653"/>
      <c r="T6653"/>
      <c r="U6653" t="s">
        <v>9552</v>
      </c>
      <c r="V6653" t="s">
        <v>9550</v>
      </c>
      <c r="W6653" t="s">
        <v>9551</v>
      </c>
      <c r="X6653" t="s">
        <v>675</v>
      </c>
      <c r="Y6653" t="s">
        <v>9553</v>
      </c>
      <c r="Z6653" t="s">
        <v>54</v>
      </c>
      <c r="AA6653"/>
      <c r="AB6653" t="s">
        <v>46998</v>
      </c>
      <c r="AC6653" t="s">
        <v>53587</v>
      </c>
      <c r="AD6653"/>
      <c r="AE6653" t="s">
        <v>105</v>
      </c>
      <c r="AF6653" s="119" t="str">
        <f t="shared" si="414"/>
        <v>NA</v>
      </c>
      <c r="AG6653" s="119"/>
      <c r="AH6653" s="119"/>
      <c r="AI6653" s="119"/>
      <c r="AJ6653" s="119" t="str">
        <f t="shared" si="415"/>
        <v>NA</v>
      </c>
      <c r="AK6653" s="190"/>
      <c r="AL6653" s="191"/>
    </row>
    <row r="6654" spans="1:38" x14ac:dyDescent="0.25">
      <c r="A6654" t="s">
        <v>24762</v>
      </c>
      <c r="B6654" t="s">
        <v>24760</v>
      </c>
      <c r="C6654" t="s">
        <v>24761</v>
      </c>
      <c r="D6654" t="s">
        <v>748</v>
      </c>
      <c r="E6654" t="s">
        <v>22836</v>
      </c>
      <c r="F6654" t="s">
        <v>54</v>
      </c>
      <c r="G6654"/>
      <c r="H6654" t="s">
        <v>47512</v>
      </c>
      <c r="I6654" t="s">
        <v>54049</v>
      </c>
      <c r="J6654"/>
      <c r="K6654" t="s">
        <v>105</v>
      </c>
      <c r="L6654" s="119" t="str">
        <f t="shared" si="412"/>
        <v>NA</v>
      </c>
      <c r="M6654" s="119"/>
      <c r="N6654" s="120" t="str">
        <f t="shared" si="413"/>
        <v>NA</v>
      </c>
      <c r="O6654" s="120"/>
      <c r="P6654"/>
      <c r="Q6654"/>
      <c r="R6654"/>
      <c r="S6654"/>
      <c r="T6654"/>
      <c r="U6654" t="s">
        <v>15297</v>
      </c>
      <c r="V6654" t="s">
        <v>15295</v>
      </c>
      <c r="W6654" t="s">
        <v>15296</v>
      </c>
      <c r="X6654" t="s">
        <v>675</v>
      </c>
      <c r="Y6654" t="s">
        <v>15298</v>
      </c>
      <c r="Z6654" t="s">
        <v>54</v>
      </c>
      <c r="AA6654"/>
      <c r="AB6654" t="s">
        <v>46482</v>
      </c>
      <c r="AC6654" t="s">
        <v>53201</v>
      </c>
      <c r="AD6654" t="s">
        <v>15297</v>
      </c>
      <c r="AE6654" t="s">
        <v>565</v>
      </c>
      <c r="AF6654" s="119" t="str">
        <f t="shared" si="414"/>
        <v>NA</v>
      </c>
      <c r="AG6654" s="119"/>
      <c r="AH6654" s="119"/>
      <c r="AI6654" s="119"/>
      <c r="AJ6654" s="119" t="str">
        <f t="shared" si="415"/>
        <v>NA</v>
      </c>
      <c r="AK6654" s="190"/>
      <c r="AL6654" s="191"/>
    </row>
    <row r="6655" spans="1:38" x14ac:dyDescent="0.25">
      <c r="A6655" t="s">
        <v>25360</v>
      </c>
      <c r="B6655" t="s">
        <v>25358</v>
      </c>
      <c r="C6655" t="s">
        <v>25359</v>
      </c>
      <c r="D6655" t="s">
        <v>748</v>
      </c>
      <c r="E6655" t="s">
        <v>5112</v>
      </c>
      <c r="F6655" t="s">
        <v>54</v>
      </c>
      <c r="G6655"/>
      <c r="H6655" t="s">
        <v>47513</v>
      </c>
      <c r="I6655" t="s">
        <v>54050</v>
      </c>
      <c r="J6655" t="s">
        <v>25361</v>
      </c>
      <c r="K6655" t="s">
        <v>105</v>
      </c>
      <c r="L6655" s="119" t="str">
        <f t="shared" si="412"/>
        <v>NA</v>
      </c>
      <c r="M6655" s="119"/>
      <c r="N6655" s="120" t="str">
        <f t="shared" si="413"/>
        <v>NA</v>
      </c>
      <c r="O6655" s="120"/>
      <c r="P6655"/>
      <c r="Q6655"/>
      <c r="R6655"/>
      <c r="S6655"/>
      <c r="T6655"/>
      <c r="U6655" t="s">
        <v>13015</v>
      </c>
      <c r="V6655" t="s">
        <v>13013</v>
      </c>
      <c r="W6655" t="s">
        <v>13014</v>
      </c>
      <c r="X6655" t="s">
        <v>675</v>
      </c>
      <c r="Y6655" t="s">
        <v>13016</v>
      </c>
      <c r="Z6655" t="s">
        <v>54</v>
      </c>
      <c r="AA6655"/>
      <c r="AB6655" t="s">
        <v>46999</v>
      </c>
      <c r="AC6655" t="s">
        <v>53588</v>
      </c>
      <c r="AD6655"/>
      <c r="AE6655" t="s">
        <v>565</v>
      </c>
      <c r="AF6655" s="119" t="str">
        <f t="shared" si="414"/>
        <v>NA</v>
      </c>
      <c r="AG6655" s="119"/>
      <c r="AH6655" s="119"/>
      <c r="AI6655" s="119"/>
      <c r="AJ6655" s="119" t="str">
        <f t="shared" si="415"/>
        <v>NA</v>
      </c>
      <c r="AK6655" s="190"/>
      <c r="AL6655" s="191"/>
    </row>
    <row r="6656" spans="1:38" x14ac:dyDescent="0.25">
      <c r="A6656" t="s">
        <v>24128</v>
      </c>
      <c r="B6656" t="s">
        <v>24126</v>
      </c>
      <c r="C6656" t="s">
        <v>24127</v>
      </c>
      <c r="D6656" t="s">
        <v>748</v>
      </c>
      <c r="E6656" t="s">
        <v>5112</v>
      </c>
      <c r="F6656" t="s">
        <v>54</v>
      </c>
      <c r="G6656"/>
      <c r="H6656" t="s">
        <v>47513</v>
      </c>
      <c r="I6656" t="s">
        <v>54050</v>
      </c>
      <c r="J6656" t="s">
        <v>24128</v>
      </c>
      <c r="K6656" t="s">
        <v>105</v>
      </c>
      <c r="L6656" s="119" t="str">
        <f t="shared" si="412"/>
        <v>NA</v>
      </c>
      <c r="M6656" s="119"/>
      <c r="N6656" s="120" t="str">
        <f t="shared" si="413"/>
        <v>NA</v>
      </c>
      <c r="O6656" s="120"/>
      <c r="P6656"/>
      <c r="Q6656"/>
      <c r="R6656"/>
      <c r="S6656"/>
      <c r="T6656"/>
      <c r="U6656" t="s">
        <v>21767</v>
      </c>
      <c r="V6656" t="s">
        <v>21765</v>
      </c>
      <c r="W6656" t="s">
        <v>21766</v>
      </c>
      <c r="X6656" t="s">
        <v>675</v>
      </c>
      <c r="Y6656" t="s">
        <v>1527</v>
      </c>
      <c r="Z6656" t="s">
        <v>54</v>
      </c>
      <c r="AA6656"/>
      <c r="AB6656" t="s">
        <v>47000</v>
      </c>
      <c r="AC6656" t="s">
        <v>53589</v>
      </c>
      <c r="AD6656" t="s">
        <v>21768</v>
      </c>
      <c r="AE6656" t="s">
        <v>105</v>
      </c>
      <c r="AF6656" s="119" t="str">
        <f t="shared" si="414"/>
        <v>NA</v>
      </c>
      <c r="AG6656" s="119"/>
      <c r="AH6656" s="119"/>
      <c r="AI6656" s="119"/>
      <c r="AJ6656" s="119" t="str">
        <f t="shared" si="415"/>
        <v>NA</v>
      </c>
      <c r="AK6656" s="190"/>
      <c r="AL6656" s="191"/>
    </row>
    <row r="6657" spans="1:38" x14ac:dyDescent="0.25">
      <c r="A6657" t="s">
        <v>26338</v>
      </c>
      <c r="B6657" t="s">
        <v>26336</v>
      </c>
      <c r="C6657" t="s">
        <v>26337</v>
      </c>
      <c r="D6657" t="s">
        <v>748</v>
      </c>
      <c r="E6657" t="s">
        <v>5112</v>
      </c>
      <c r="F6657" t="s">
        <v>54</v>
      </c>
      <c r="G6657"/>
      <c r="H6657" t="s">
        <v>47513</v>
      </c>
      <c r="I6657" t="s">
        <v>54050</v>
      </c>
      <c r="J6657"/>
      <c r="K6657" t="s">
        <v>105</v>
      </c>
      <c r="L6657" s="119" t="str">
        <f t="shared" si="412"/>
        <v>NA</v>
      </c>
      <c r="M6657" s="119"/>
      <c r="N6657" s="120" t="str">
        <f t="shared" si="413"/>
        <v>NA</v>
      </c>
      <c r="O6657" s="120"/>
      <c r="P6657"/>
      <c r="Q6657"/>
      <c r="R6657"/>
      <c r="S6657"/>
      <c r="T6657"/>
      <c r="U6657" t="s">
        <v>10312</v>
      </c>
      <c r="V6657" t="s">
        <v>10311</v>
      </c>
      <c r="W6657" t="s">
        <v>6079</v>
      </c>
      <c r="X6657" t="s">
        <v>675</v>
      </c>
      <c r="Y6657" t="s">
        <v>10313</v>
      </c>
      <c r="Z6657" t="s">
        <v>54</v>
      </c>
      <c r="AA6657"/>
      <c r="AB6657" t="s">
        <v>47001</v>
      </c>
      <c r="AC6657" t="s">
        <v>53590</v>
      </c>
      <c r="AD6657" t="s">
        <v>10314</v>
      </c>
      <c r="AE6657" t="s">
        <v>565</v>
      </c>
      <c r="AF6657" s="119" t="str">
        <f t="shared" si="414"/>
        <v>NA</v>
      </c>
      <c r="AG6657" s="119"/>
      <c r="AH6657" s="119"/>
      <c r="AI6657" s="119"/>
      <c r="AJ6657" s="119" t="str">
        <f t="shared" si="415"/>
        <v>NA</v>
      </c>
      <c r="AK6657" s="190"/>
      <c r="AL6657" s="191"/>
    </row>
    <row r="6658" spans="1:38" x14ac:dyDescent="0.25">
      <c r="A6658" t="s">
        <v>24643</v>
      </c>
      <c r="B6658" t="s">
        <v>24641</v>
      </c>
      <c r="C6658" t="s">
        <v>24642</v>
      </c>
      <c r="D6658" t="s">
        <v>748</v>
      </c>
      <c r="E6658" t="s">
        <v>2228</v>
      </c>
      <c r="F6658" t="s">
        <v>54</v>
      </c>
      <c r="G6658"/>
      <c r="H6658" t="s">
        <v>47514</v>
      </c>
      <c r="I6658" t="s">
        <v>54051</v>
      </c>
      <c r="J6658"/>
      <c r="K6658" t="s">
        <v>105</v>
      </c>
      <c r="L6658" s="119" t="str">
        <f t="shared" si="412"/>
        <v>NA</v>
      </c>
      <c r="M6658" s="119"/>
      <c r="N6658" s="120" t="str">
        <f t="shared" si="413"/>
        <v>NA</v>
      </c>
      <c r="O6658" s="120"/>
      <c r="P6658"/>
      <c r="Q6658"/>
      <c r="R6658"/>
      <c r="S6658"/>
      <c r="T6658"/>
      <c r="U6658" t="s">
        <v>13210</v>
      </c>
      <c r="V6658" t="s">
        <v>13208</v>
      </c>
      <c r="W6658" t="s">
        <v>13209</v>
      </c>
      <c r="X6658" t="s">
        <v>675</v>
      </c>
      <c r="Y6658" t="s">
        <v>10313</v>
      </c>
      <c r="Z6658" t="s">
        <v>54</v>
      </c>
      <c r="AA6658"/>
      <c r="AB6658" t="s">
        <v>47002</v>
      </c>
      <c r="AC6658" t="s">
        <v>53590</v>
      </c>
      <c r="AD6658"/>
      <c r="AE6658" t="s">
        <v>565</v>
      </c>
      <c r="AF6658" s="119" t="str">
        <f t="shared" si="414"/>
        <v>NA</v>
      </c>
      <c r="AG6658" s="119"/>
      <c r="AH6658" s="119"/>
      <c r="AI6658" s="119"/>
      <c r="AJ6658" s="119" t="str">
        <f t="shared" si="415"/>
        <v>NA</v>
      </c>
      <c r="AK6658" s="190"/>
      <c r="AL6658" s="191"/>
    </row>
    <row r="6659" spans="1:38" x14ac:dyDescent="0.25">
      <c r="A6659" t="s">
        <v>24820</v>
      </c>
      <c r="B6659" t="s">
        <v>24818</v>
      </c>
      <c r="C6659" t="s">
        <v>24819</v>
      </c>
      <c r="D6659" t="s">
        <v>748</v>
      </c>
      <c r="E6659" t="s">
        <v>5372</v>
      </c>
      <c r="F6659" t="s">
        <v>54</v>
      </c>
      <c r="G6659"/>
      <c r="H6659" t="s">
        <v>47515</v>
      </c>
      <c r="I6659" t="s">
        <v>54052</v>
      </c>
      <c r="J6659" t="s">
        <v>24821</v>
      </c>
      <c r="K6659" t="s">
        <v>105</v>
      </c>
      <c r="L6659" s="119" t="str">
        <f t="shared" ref="L6659:L6722" si="416">IF($Q$1&lt;&gt;"",IF(ISNUMBER(SEARCH("*"&amp;$Q$1&amp;"*", A6659)),A6659, IF(ISNUMBER(SEARCH("*"&amp;$Q$1&amp;"*", H6659)),A6659, IF(ISNUMBER(SEARCH("*"&amp;$Q$1&amp;"*", G6659)),A6659, IF(ISNUMBER(SEARCH("*"&amp;$Q$1&amp;"*", J6659)),A6659,  IF(ISNUMBER(SEARCH("*"&amp;$Q$1&amp;"*", E6659)),A6659, "NA"))))),"NA")</f>
        <v>NA</v>
      </c>
      <c r="M6659" s="119"/>
      <c r="N6659" s="120" t="str">
        <f t="shared" ref="N6659:N6722" si="417">IF($Q$11=1,IF(ISNUMBER(SEARCH($T$11,C6659)),A6659,"NA"),"NA")</f>
        <v>NA</v>
      </c>
      <c r="O6659" s="120"/>
      <c r="P6659"/>
      <c r="Q6659"/>
      <c r="R6659"/>
      <c r="S6659"/>
      <c r="T6659"/>
      <c r="U6659" t="s">
        <v>7051</v>
      </c>
      <c r="V6659" t="s">
        <v>7050</v>
      </c>
      <c r="W6659" t="s">
        <v>6079</v>
      </c>
      <c r="X6659" t="s">
        <v>675</v>
      </c>
      <c r="Y6659" t="s">
        <v>484</v>
      </c>
      <c r="Z6659" t="s">
        <v>54</v>
      </c>
      <c r="AA6659"/>
      <c r="AB6659" t="s">
        <v>47003</v>
      </c>
      <c r="AC6659" t="s">
        <v>53591</v>
      </c>
      <c r="AD6659" t="s">
        <v>7052</v>
      </c>
      <c r="AE6659" t="s">
        <v>565</v>
      </c>
      <c r="AF6659" s="119" t="str">
        <f t="shared" ref="AF6659:AF6722" si="418">IF($Q$6&lt;&gt;"",IF(ISNUMBER(SEARCH($Q$6, W6659)),U6659, "NA"),"NA")</f>
        <v>NA</v>
      </c>
      <c r="AG6659" s="119"/>
      <c r="AH6659" s="119"/>
      <c r="AI6659" s="119"/>
      <c r="AJ6659" s="119" t="str">
        <f t="shared" ref="AJ6659:AJ6722" si="419">IF($Q$5&lt;&gt;"",IF(ISNUMBER(SEARCH($Q$5, U6659&amp;" "&amp;Y6659&amp;" "&amp;AA6659&amp;" "&amp;AB6659&amp;" "&amp;AD6659)),U6659, "NA"),"NA")</f>
        <v>NA</v>
      </c>
      <c r="AK6659" s="190"/>
      <c r="AL6659" s="191"/>
    </row>
    <row r="6660" spans="1:38" x14ac:dyDescent="0.25">
      <c r="A6660" t="s">
        <v>26357</v>
      </c>
      <c r="B6660" t="s">
        <v>26355</v>
      </c>
      <c r="C6660" t="s">
        <v>26356</v>
      </c>
      <c r="D6660" t="s">
        <v>748</v>
      </c>
      <c r="E6660" t="s">
        <v>3260</v>
      </c>
      <c r="F6660" t="s">
        <v>54</v>
      </c>
      <c r="G6660"/>
      <c r="H6660" t="s">
        <v>47516</v>
      </c>
      <c r="I6660" t="s">
        <v>54053</v>
      </c>
      <c r="J6660"/>
      <c r="K6660" t="s">
        <v>105</v>
      </c>
      <c r="L6660" s="119" t="str">
        <f t="shared" si="416"/>
        <v>NA</v>
      </c>
      <c r="M6660" s="119"/>
      <c r="N6660" s="120" t="str">
        <f t="shared" si="417"/>
        <v>NA</v>
      </c>
      <c r="O6660" s="120"/>
      <c r="P6660"/>
      <c r="Q6660"/>
      <c r="R6660"/>
      <c r="S6660"/>
      <c r="T6660"/>
      <c r="U6660" t="s">
        <v>10320</v>
      </c>
      <c r="V6660" t="s">
        <v>10319</v>
      </c>
      <c r="W6660" t="s">
        <v>6079</v>
      </c>
      <c r="X6660" t="s">
        <v>675</v>
      </c>
      <c r="Y6660" t="s">
        <v>484</v>
      </c>
      <c r="Z6660" t="s">
        <v>54</v>
      </c>
      <c r="AA6660"/>
      <c r="AB6660" t="s">
        <v>47003</v>
      </c>
      <c r="AC6660" t="s">
        <v>53591</v>
      </c>
      <c r="AD6660" t="s">
        <v>10321</v>
      </c>
      <c r="AE6660" t="s">
        <v>565</v>
      </c>
      <c r="AF6660" s="119" t="str">
        <f t="shared" si="418"/>
        <v>NA</v>
      </c>
      <c r="AG6660" s="119"/>
      <c r="AH6660" s="119"/>
      <c r="AI6660" s="119"/>
      <c r="AJ6660" s="119" t="str">
        <f t="shared" si="419"/>
        <v>NA</v>
      </c>
      <c r="AK6660" s="190"/>
      <c r="AL6660" s="191"/>
    </row>
    <row r="6661" spans="1:38" x14ac:dyDescent="0.25">
      <c r="A6661" t="s">
        <v>25069</v>
      </c>
      <c r="B6661" t="s">
        <v>25067</v>
      </c>
      <c r="C6661" t="s">
        <v>25068</v>
      </c>
      <c r="D6661" t="s">
        <v>748</v>
      </c>
      <c r="E6661" t="s">
        <v>5236</v>
      </c>
      <c r="F6661" t="s">
        <v>54</v>
      </c>
      <c r="G6661"/>
      <c r="H6661" t="s">
        <v>47517</v>
      </c>
      <c r="I6661" t="s">
        <v>54054</v>
      </c>
      <c r="J6661" t="s">
        <v>25070</v>
      </c>
      <c r="K6661" t="s">
        <v>105</v>
      </c>
      <c r="L6661" s="119" t="str">
        <f t="shared" si="416"/>
        <v>NA</v>
      </c>
      <c r="M6661" s="119"/>
      <c r="N6661" s="120" t="str">
        <f t="shared" si="417"/>
        <v>NA</v>
      </c>
      <c r="O6661" s="120"/>
      <c r="P6661"/>
      <c r="Q6661"/>
      <c r="R6661"/>
      <c r="S6661"/>
      <c r="T6661"/>
      <c r="U6661" t="s">
        <v>9696</v>
      </c>
      <c r="V6661" t="s">
        <v>9694</v>
      </c>
      <c r="W6661" t="s">
        <v>9695</v>
      </c>
      <c r="X6661" t="s">
        <v>675</v>
      </c>
      <c r="Y6661" t="s">
        <v>484</v>
      </c>
      <c r="Z6661" t="s">
        <v>54</v>
      </c>
      <c r="AA6661"/>
      <c r="AB6661" t="s">
        <v>47004</v>
      </c>
      <c r="AC6661" t="s">
        <v>53591</v>
      </c>
      <c r="AD6661"/>
      <c r="AE6661" t="s">
        <v>105</v>
      </c>
      <c r="AF6661" s="119" t="str">
        <f t="shared" si="418"/>
        <v>NA</v>
      </c>
      <c r="AG6661" s="119"/>
      <c r="AH6661" s="119"/>
      <c r="AI6661" s="119"/>
      <c r="AJ6661" s="119" t="str">
        <f t="shared" si="419"/>
        <v>NA</v>
      </c>
      <c r="AK6661" s="190"/>
      <c r="AL6661" s="191"/>
    </row>
    <row r="6662" spans="1:38" x14ac:dyDescent="0.25">
      <c r="A6662" t="s">
        <v>26701</v>
      </c>
      <c r="B6662" t="s">
        <v>26706</v>
      </c>
      <c r="C6662" t="s">
        <v>26707</v>
      </c>
      <c r="D6662" t="s">
        <v>748</v>
      </c>
      <c r="E6662" t="s">
        <v>5236</v>
      </c>
      <c r="F6662" t="s">
        <v>54</v>
      </c>
      <c r="G6662"/>
      <c r="H6662" t="s">
        <v>47517</v>
      </c>
      <c r="I6662" t="s">
        <v>54054</v>
      </c>
      <c r="J6662"/>
      <c r="K6662" t="s">
        <v>105</v>
      </c>
      <c r="L6662" s="119" t="str">
        <f t="shared" si="416"/>
        <v>NA</v>
      </c>
      <c r="M6662" s="119"/>
      <c r="N6662" s="120" t="str">
        <f t="shared" si="417"/>
        <v>NA</v>
      </c>
      <c r="O6662" s="120"/>
      <c r="P6662"/>
      <c r="Q6662"/>
      <c r="R6662"/>
      <c r="S6662"/>
      <c r="T6662"/>
      <c r="U6662" t="s">
        <v>5964</v>
      </c>
      <c r="V6662" t="s">
        <v>5962</v>
      </c>
      <c r="W6662" t="s">
        <v>5963</v>
      </c>
      <c r="X6662" t="s">
        <v>675</v>
      </c>
      <c r="Y6662" t="s">
        <v>484</v>
      </c>
      <c r="Z6662" t="s">
        <v>54</v>
      </c>
      <c r="AA6662"/>
      <c r="AB6662" t="s">
        <v>47003</v>
      </c>
      <c r="AC6662" t="s">
        <v>53591</v>
      </c>
      <c r="AD6662" t="s">
        <v>5965</v>
      </c>
      <c r="AE6662" t="s">
        <v>105</v>
      </c>
      <c r="AF6662" s="119" t="str">
        <f t="shared" si="418"/>
        <v>NA</v>
      </c>
      <c r="AG6662" s="119"/>
      <c r="AH6662" s="119"/>
      <c r="AI6662" s="119"/>
      <c r="AJ6662" s="119" t="str">
        <f t="shared" si="419"/>
        <v>NA</v>
      </c>
      <c r="AK6662" s="190"/>
      <c r="AL6662" s="191"/>
    </row>
    <row r="6663" spans="1:38" x14ac:dyDescent="0.25">
      <c r="A6663" t="s">
        <v>23766</v>
      </c>
      <c r="B6663" t="s">
        <v>23764</v>
      </c>
      <c r="C6663" t="s">
        <v>23765</v>
      </c>
      <c r="D6663" t="s">
        <v>748</v>
      </c>
      <c r="E6663" t="s">
        <v>738</v>
      </c>
      <c r="F6663" t="s">
        <v>54</v>
      </c>
      <c r="G6663"/>
      <c r="H6663" t="s">
        <v>47518</v>
      </c>
      <c r="I6663" t="s">
        <v>54055</v>
      </c>
      <c r="J6663" t="s">
        <v>23767</v>
      </c>
      <c r="K6663" t="s">
        <v>105</v>
      </c>
      <c r="L6663" s="119" t="str">
        <f t="shared" si="416"/>
        <v>NA</v>
      </c>
      <c r="M6663" s="119"/>
      <c r="N6663" s="120" t="str">
        <f t="shared" si="417"/>
        <v>NA</v>
      </c>
      <c r="O6663" s="120"/>
      <c r="P6663"/>
      <c r="Q6663"/>
      <c r="R6663"/>
      <c r="S6663"/>
      <c r="T6663"/>
      <c r="U6663" t="s">
        <v>9147</v>
      </c>
      <c r="V6663" t="s">
        <v>9145</v>
      </c>
      <c r="W6663" t="s">
        <v>9146</v>
      </c>
      <c r="X6663" t="s">
        <v>675</v>
      </c>
      <c r="Y6663" t="s">
        <v>484</v>
      </c>
      <c r="Z6663" t="s">
        <v>54</v>
      </c>
      <c r="AA6663"/>
      <c r="AB6663" t="s">
        <v>47004</v>
      </c>
      <c r="AC6663" t="s">
        <v>53591</v>
      </c>
      <c r="AD6663"/>
      <c r="AE6663" t="s">
        <v>105</v>
      </c>
      <c r="AF6663" s="119" t="str">
        <f t="shared" si="418"/>
        <v>NA</v>
      </c>
      <c r="AG6663" s="119"/>
      <c r="AH6663" s="119"/>
      <c r="AI6663" s="119"/>
      <c r="AJ6663" s="119" t="str">
        <f t="shared" si="419"/>
        <v>NA</v>
      </c>
      <c r="AK6663" s="190"/>
      <c r="AL6663" s="191"/>
    </row>
    <row r="6664" spans="1:38" x14ac:dyDescent="0.25">
      <c r="A6664" t="s">
        <v>25073</v>
      </c>
      <c r="B6664" t="s">
        <v>25071</v>
      </c>
      <c r="C6664" t="s">
        <v>25072</v>
      </c>
      <c r="D6664" t="s">
        <v>748</v>
      </c>
      <c r="E6664" t="s">
        <v>738</v>
      </c>
      <c r="F6664" t="s">
        <v>54</v>
      </c>
      <c r="G6664"/>
      <c r="H6664" t="s">
        <v>47518</v>
      </c>
      <c r="I6664" t="s">
        <v>54055</v>
      </c>
      <c r="J6664" t="s">
        <v>25074</v>
      </c>
      <c r="K6664" t="s">
        <v>105</v>
      </c>
      <c r="L6664" s="119" t="str">
        <f t="shared" si="416"/>
        <v>NA</v>
      </c>
      <c r="M6664" s="119"/>
      <c r="N6664" s="120" t="str">
        <f t="shared" si="417"/>
        <v>NA</v>
      </c>
      <c r="O6664" s="120"/>
      <c r="P6664"/>
      <c r="Q6664"/>
      <c r="R6664"/>
      <c r="S6664"/>
      <c r="T6664"/>
      <c r="U6664" t="s">
        <v>21912</v>
      </c>
      <c r="V6664" t="s">
        <v>21910</v>
      </c>
      <c r="W6664" t="s">
        <v>21911</v>
      </c>
      <c r="X6664" t="s">
        <v>675</v>
      </c>
      <c r="Y6664" t="s">
        <v>484</v>
      </c>
      <c r="Z6664" t="s">
        <v>54</v>
      </c>
      <c r="AA6664"/>
      <c r="AB6664" t="s">
        <v>47003</v>
      </c>
      <c r="AC6664" t="s">
        <v>53591</v>
      </c>
      <c r="AD6664"/>
      <c r="AE6664" t="s">
        <v>105</v>
      </c>
      <c r="AF6664" s="119" t="str">
        <f t="shared" si="418"/>
        <v>NA</v>
      </c>
      <c r="AG6664" s="119"/>
      <c r="AH6664" s="119"/>
      <c r="AI6664" s="119"/>
      <c r="AJ6664" s="119" t="str">
        <f t="shared" si="419"/>
        <v>NA</v>
      </c>
      <c r="AK6664" s="190"/>
      <c r="AL6664" s="191"/>
    </row>
    <row r="6665" spans="1:38" x14ac:dyDescent="0.25">
      <c r="A6665" t="s">
        <v>25923</v>
      </c>
      <c r="B6665" t="s">
        <v>25921</v>
      </c>
      <c r="C6665" t="s">
        <v>25922</v>
      </c>
      <c r="D6665" t="s">
        <v>748</v>
      </c>
      <c r="E6665" t="s">
        <v>738</v>
      </c>
      <c r="F6665" t="s">
        <v>54</v>
      </c>
      <c r="G6665"/>
      <c r="H6665" t="s">
        <v>47518</v>
      </c>
      <c r="I6665" t="s">
        <v>54055</v>
      </c>
      <c r="J6665" t="s">
        <v>25924</v>
      </c>
      <c r="K6665" t="s">
        <v>105</v>
      </c>
      <c r="L6665" s="119" t="str">
        <f t="shared" si="416"/>
        <v>NA</v>
      </c>
      <c r="M6665" s="119"/>
      <c r="N6665" s="120" t="str">
        <f t="shared" si="417"/>
        <v>NA</v>
      </c>
      <c r="O6665" s="120"/>
      <c r="P6665"/>
      <c r="Q6665"/>
      <c r="R6665"/>
      <c r="S6665"/>
      <c r="T6665"/>
      <c r="U6665" t="s">
        <v>12706</v>
      </c>
      <c r="V6665" t="s">
        <v>12704</v>
      </c>
      <c r="W6665" t="s">
        <v>12705</v>
      </c>
      <c r="X6665" t="s">
        <v>675</v>
      </c>
      <c r="Y6665" t="s">
        <v>484</v>
      </c>
      <c r="Z6665" t="s">
        <v>54</v>
      </c>
      <c r="AA6665"/>
      <c r="AB6665" t="s">
        <v>47003</v>
      </c>
      <c r="AC6665" t="s">
        <v>53591</v>
      </c>
      <c r="AD6665" t="s">
        <v>12707</v>
      </c>
      <c r="AE6665" t="s">
        <v>105</v>
      </c>
      <c r="AF6665" s="119" t="str">
        <f t="shared" si="418"/>
        <v>NA</v>
      </c>
      <c r="AG6665" s="119"/>
      <c r="AH6665" s="119"/>
      <c r="AI6665" s="119"/>
      <c r="AJ6665" s="119" t="str">
        <f t="shared" si="419"/>
        <v>NA</v>
      </c>
      <c r="AK6665" s="190"/>
      <c r="AL6665" s="191"/>
    </row>
    <row r="6666" spans="1:38" x14ac:dyDescent="0.25">
      <c r="A6666" t="s">
        <v>25058</v>
      </c>
      <c r="B6666" t="s">
        <v>25056</v>
      </c>
      <c r="C6666" t="s">
        <v>25057</v>
      </c>
      <c r="D6666" t="s">
        <v>748</v>
      </c>
      <c r="E6666" t="s">
        <v>738</v>
      </c>
      <c r="F6666" t="s">
        <v>54</v>
      </c>
      <c r="G6666"/>
      <c r="H6666" t="s">
        <v>47518</v>
      </c>
      <c r="I6666" t="s">
        <v>54055</v>
      </c>
      <c r="J6666" t="s">
        <v>25059</v>
      </c>
      <c r="K6666" t="s">
        <v>105</v>
      </c>
      <c r="L6666" s="119" t="str">
        <f t="shared" si="416"/>
        <v>NA</v>
      </c>
      <c r="M6666" s="119"/>
      <c r="N6666" s="120" t="str">
        <f t="shared" si="417"/>
        <v>NA</v>
      </c>
      <c r="O6666" s="120"/>
      <c r="P6666"/>
      <c r="Q6666"/>
      <c r="R6666"/>
      <c r="S6666"/>
      <c r="T6666"/>
      <c r="U6666" t="s">
        <v>12275</v>
      </c>
      <c r="V6666" t="s">
        <v>12273</v>
      </c>
      <c r="W6666" t="s">
        <v>12274</v>
      </c>
      <c r="X6666" t="s">
        <v>675</v>
      </c>
      <c r="Y6666" t="s">
        <v>484</v>
      </c>
      <c r="Z6666" t="s">
        <v>54</v>
      </c>
      <c r="AA6666"/>
      <c r="AB6666" t="s">
        <v>47003</v>
      </c>
      <c r="AC6666" t="s">
        <v>53591</v>
      </c>
      <c r="AD6666" t="s">
        <v>12276</v>
      </c>
      <c r="AE6666" t="s">
        <v>105</v>
      </c>
      <c r="AF6666" s="119" t="str">
        <f t="shared" si="418"/>
        <v>NA</v>
      </c>
      <c r="AG6666" s="119"/>
      <c r="AH6666" s="119"/>
      <c r="AI6666" s="119"/>
      <c r="AJ6666" s="119" t="str">
        <f t="shared" si="419"/>
        <v>NA</v>
      </c>
      <c r="AK6666" s="190"/>
      <c r="AL6666" s="191"/>
    </row>
    <row r="6667" spans="1:38" x14ac:dyDescent="0.25">
      <c r="A6667" t="s">
        <v>26394</v>
      </c>
      <c r="B6667" t="s">
        <v>26392</v>
      </c>
      <c r="C6667" t="s">
        <v>26393</v>
      </c>
      <c r="D6667" t="s">
        <v>748</v>
      </c>
      <c r="E6667" t="s">
        <v>738</v>
      </c>
      <c r="F6667" t="s">
        <v>54</v>
      </c>
      <c r="G6667"/>
      <c r="H6667" t="s">
        <v>47518</v>
      </c>
      <c r="I6667" t="s">
        <v>54055</v>
      </c>
      <c r="J6667" t="s">
        <v>26395</v>
      </c>
      <c r="K6667" t="s">
        <v>105</v>
      </c>
      <c r="L6667" s="119" t="str">
        <f t="shared" si="416"/>
        <v>NA</v>
      </c>
      <c r="M6667" s="119"/>
      <c r="N6667" s="120" t="str">
        <f t="shared" si="417"/>
        <v>NA</v>
      </c>
      <c r="O6667" s="120"/>
      <c r="P6667"/>
      <c r="Q6667"/>
      <c r="R6667"/>
      <c r="S6667"/>
      <c r="T6667"/>
      <c r="U6667" t="s">
        <v>9816</v>
      </c>
      <c r="V6667" t="s">
        <v>9814</v>
      </c>
      <c r="W6667" t="s">
        <v>9815</v>
      </c>
      <c r="X6667" t="s">
        <v>675</v>
      </c>
      <c r="Y6667" t="s">
        <v>484</v>
      </c>
      <c r="Z6667" t="s">
        <v>54</v>
      </c>
      <c r="AA6667"/>
      <c r="AB6667" t="s">
        <v>47004</v>
      </c>
      <c r="AC6667" t="s">
        <v>53591</v>
      </c>
      <c r="AD6667" t="s">
        <v>9816</v>
      </c>
      <c r="AE6667" t="s">
        <v>105</v>
      </c>
      <c r="AF6667" s="119" t="str">
        <f t="shared" si="418"/>
        <v>NA</v>
      </c>
      <c r="AG6667" s="119"/>
      <c r="AH6667" s="119"/>
      <c r="AI6667" s="119"/>
      <c r="AJ6667" s="119" t="str">
        <f t="shared" si="419"/>
        <v>NA</v>
      </c>
      <c r="AK6667" s="190"/>
      <c r="AL6667" s="191"/>
    </row>
    <row r="6668" spans="1:38" x14ac:dyDescent="0.25">
      <c r="A6668" t="s">
        <v>24885</v>
      </c>
      <c r="B6668" t="s">
        <v>24883</v>
      </c>
      <c r="C6668" t="s">
        <v>24884</v>
      </c>
      <c r="D6668" t="s">
        <v>748</v>
      </c>
      <c r="E6668" t="s">
        <v>1700</v>
      </c>
      <c r="F6668" t="s">
        <v>54</v>
      </c>
      <c r="G6668"/>
      <c r="H6668" t="s">
        <v>47519</v>
      </c>
      <c r="I6668" t="s">
        <v>54056</v>
      </c>
      <c r="J6668" t="s">
        <v>24885</v>
      </c>
      <c r="K6668" t="s">
        <v>105</v>
      </c>
      <c r="L6668" s="119" t="str">
        <f t="shared" si="416"/>
        <v>NA</v>
      </c>
      <c r="M6668" s="119"/>
      <c r="N6668" s="120" t="str">
        <f t="shared" si="417"/>
        <v>NA</v>
      </c>
      <c r="O6668" s="120"/>
      <c r="P6668"/>
      <c r="Q6668"/>
      <c r="R6668"/>
      <c r="S6668"/>
      <c r="T6668"/>
      <c r="U6668" t="s">
        <v>15456</v>
      </c>
      <c r="V6668" t="s">
        <v>15454</v>
      </c>
      <c r="W6668" t="s">
        <v>15455</v>
      </c>
      <c r="X6668" t="s">
        <v>675</v>
      </c>
      <c r="Y6668" t="s">
        <v>1405</v>
      </c>
      <c r="Z6668" t="s">
        <v>54</v>
      </c>
      <c r="AA6668"/>
      <c r="AB6668" t="s">
        <v>47005</v>
      </c>
      <c r="AC6668" t="s">
        <v>53592</v>
      </c>
      <c r="AD6668"/>
      <c r="AE6668" t="s">
        <v>105</v>
      </c>
      <c r="AF6668" s="119" t="str">
        <f t="shared" si="418"/>
        <v>NA</v>
      </c>
      <c r="AG6668" s="119"/>
      <c r="AH6668" s="119"/>
      <c r="AI6668" s="119"/>
      <c r="AJ6668" s="119" t="str">
        <f t="shared" si="419"/>
        <v>NA</v>
      </c>
      <c r="AK6668" s="190"/>
      <c r="AL6668" s="191"/>
    </row>
    <row r="6669" spans="1:38" x14ac:dyDescent="0.25">
      <c r="A6669" t="s">
        <v>24467</v>
      </c>
      <c r="B6669" t="s">
        <v>24465</v>
      </c>
      <c r="C6669" t="s">
        <v>24466</v>
      </c>
      <c r="D6669" t="s">
        <v>748</v>
      </c>
      <c r="E6669" t="s">
        <v>3721</v>
      </c>
      <c r="F6669" t="s">
        <v>54</v>
      </c>
      <c r="G6669"/>
      <c r="H6669" t="s">
        <v>47520</v>
      </c>
      <c r="I6669" t="s">
        <v>54057</v>
      </c>
      <c r="J6669" t="s">
        <v>24468</v>
      </c>
      <c r="K6669" t="s">
        <v>105</v>
      </c>
      <c r="L6669" s="119" t="str">
        <f t="shared" si="416"/>
        <v>NA</v>
      </c>
      <c r="M6669" s="119"/>
      <c r="N6669" s="120" t="str">
        <f t="shared" si="417"/>
        <v>NA</v>
      </c>
      <c r="O6669" s="120"/>
      <c r="P6669"/>
      <c r="Q6669"/>
      <c r="R6669"/>
      <c r="S6669"/>
      <c r="T6669"/>
      <c r="U6669" t="s">
        <v>21890</v>
      </c>
      <c r="V6669" t="s">
        <v>21888</v>
      </c>
      <c r="W6669" t="s">
        <v>21889</v>
      </c>
      <c r="X6669" t="s">
        <v>675</v>
      </c>
      <c r="Y6669" t="s">
        <v>790</v>
      </c>
      <c r="Z6669" t="s">
        <v>54</v>
      </c>
      <c r="AA6669"/>
      <c r="AB6669" t="s">
        <v>46990</v>
      </c>
      <c r="AC6669" t="s">
        <v>53581</v>
      </c>
      <c r="AD6669" t="s">
        <v>21891</v>
      </c>
      <c r="AE6669" t="s">
        <v>565</v>
      </c>
      <c r="AF6669" s="119" t="str">
        <f t="shared" si="418"/>
        <v>NA</v>
      </c>
      <c r="AG6669" s="119"/>
      <c r="AH6669" s="119"/>
      <c r="AI6669" s="119"/>
      <c r="AJ6669" s="119" t="str">
        <f t="shared" si="419"/>
        <v>NA</v>
      </c>
      <c r="AK6669" s="190"/>
      <c r="AL6669" s="191"/>
    </row>
    <row r="6670" spans="1:38" x14ac:dyDescent="0.25">
      <c r="A6670" t="s">
        <v>24145</v>
      </c>
      <c r="B6670" t="s">
        <v>24143</v>
      </c>
      <c r="C6670" t="s">
        <v>24144</v>
      </c>
      <c r="D6670" t="s">
        <v>748</v>
      </c>
      <c r="E6670" t="s">
        <v>3721</v>
      </c>
      <c r="F6670" t="s">
        <v>54</v>
      </c>
      <c r="G6670"/>
      <c r="H6670" t="s">
        <v>47520</v>
      </c>
      <c r="I6670" t="s">
        <v>54057</v>
      </c>
      <c r="J6670" t="s">
        <v>24145</v>
      </c>
      <c r="K6670" t="s">
        <v>105</v>
      </c>
      <c r="L6670" s="119" t="str">
        <f t="shared" si="416"/>
        <v>NA</v>
      </c>
      <c r="M6670" s="119"/>
      <c r="N6670" s="120" t="str">
        <f t="shared" si="417"/>
        <v>NA</v>
      </c>
      <c r="O6670" s="120"/>
      <c r="P6670"/>
      <c r="Q6670"/>
      <c r="R6670"/>
      <c r="S6670"/>
      <c r="T6670"/>
      <c r="U6670" t="s">
        <v>11574</v>
      </c>
      <c r="V6670" t="s">
        <v>11572</v>
      </c>
      <c r="W6670" t="s">
        <v>11573</v>
      </c>
      <c r="X6670" t="s">
        <v>675</v>
      </c>
      <c r="Y6670" t="s">
        <v>790</v>
      </c>
      <c r="Z6670" t="s">
        <v>54</v>
      </c>
      <c r="AA6670"/>
      <c r="AB6670" t="s">
        <v>46990</v>
      </c>
      <c r="AC6670" t="s">
        <v>53581</v>
      </c>
      <c r="AD6670" t="s">
        <v>11575</v>
      </c>
      <c r="AE6670" t="s">
        <v>105</v>
      </c>
      <c r="AF6670" s="119" t="str">
        <f t="shared" si="418"/>
        <v>NA</v>
      </c>
      <c r="AG6670" s="119"/>
      <c r="AH6670" s="119"/>
      <c r="AI6670" s="119"/>
      <c r="AJ6670" s="119" t="str">
        <f t="shared" si="419"/>
        <v>NA</v>
      </c>
      <c r="AK6670" s="190"/>
      <c r="AL6670" s="191"/>
    </row>
    <row r="6671" spans="1:38" x14ac:dyDescent="0.25">
      <c r="A6671" t="s">
        <v>25683</v>
      </c>
      <c r="B6671" t="s">
        <v>25681</v>
      </c>
      <c r="C6671" t="s">
        <v>25682</v>
      </c>
      <c r="D6671" t="s">
        <v>748</v>
      </c>
      <c r="E6671" t="s">
        <v>16669</v>
      </c>
      <c r="F6671" t="s">
        <v>54</v>
      </c>
      <c r="G6671"/>
      <c r="H6671" t="s">
        <v>47521</v>
      </c>
      <c r="I6671" t="s">
        <v>54058</v>
      </c>
      <c r="J6671" t="s">
        <v>25683</v>
      </c>
      <c r="K6671" t="s">
        <v>105</v>
      </c>
      <c r="L6671" s="119" t="str">
        <f t="shared" si="416"/>
        <v>NA</v>
      </c>
      <c r="M6671" s="119"/>
      <c r="N6671" s="120" t="str">
        <f t="shared" si="417"/>
        <v>NA</v>
      </c>
      <c r="O6671" s="120"/>
      <c r="P6671"/>
      <c r="Q6671"/>
      <c r="R6671"/>
      <c r="S6671"/>
      <c r="T6671"/>
      <c r="U6671" t="s">
        <v>8199</v>
      </c>
      <c r="V6671" t="s">
        <v>8197</v>
      </c>
      <c r="W6671" t="s">
        <v>8198</v>
      </c>
      <c r="X6671" t="s">
        <v>675</v>
      </c>
      <c r="Y6671" t="s">
        <v>790</v>
      </c>
      <c r="Z6671" t="s">
        <v>54</v>
      </c>
      <c r="AA6671"/>
      <c r="AB6671" t="s">
        <v>46990</v>
      </c>
      <c r="AC6671" t="s">
        <v>53581</v>
      </c>
      <c r="AD6671" t="s">
        <v>8200</v>
      </c>
      <c r="AE6671" t="s">
        <v>105</v>
      </c>
      <c r="AF6671" s="119" t="str">
        <f t="shared" si="418"/>
        <v>NA</v>
      </c>
      <c r="AG6671" s="119"/>
      <c r="AH6671" s="119"/>
      <c r="AI6671" s="119"/>
      <c r="AJ6671" s="119" t="str">
        <f t="shared" si="419"/>
        <v>NA</v>
      </c>
      <c r="AK6671" s="190"/>
      <c r="AL6671" s="191"/>
    </row>
    <row r="6672" spans="1:38" x14ac:dyDescent="0.25">
      <c r="A6672" t="s">
        <v>24949</v>
      </c>
      <c r="B6672" t="s">
        <v>24947</v>
      </c>
      <c r="C6672" t="s">
        <v>24948</v>
      </c>
      <c r="D6672" t="s">
        <v>748</v>
      </c>
      <c r="E6672" t="s">
        <v>1770</v>
      </c>
      <c r="F6672" t="s">
        <v>54</v>
      </c>
      <c r="G6672"/>
      <c r="H6672" t="s">
        <v>47522</v>
      </c>
      <c r="I6672" t="s">
        <v>54059</v>
      </c>
      <c r="J6672"/>
      <c r="K6672" t="s">
        <v>105</v>
      </c>
      <c r="L6672" s="119" t="str">
        <f t="shared" si="416"/>
        <v>NA</v>
      </c>
      <c r="M6672" s="119"/>
      <c r="N6672" s="120" t="str">
        <f t="shared" si="417"/>
        <v>NA</v>
      </c>
      <c r="O6672" s="120"/>
      <c r="P6672"/>
      <c r="Q6672"/>
      <c r="R6672"/>
      <c r="S6672"/>
      <c r="T6672"/>
      <c r="U6672" t="s">
        <v>22176</v>
      </c>
      <c r="V6672" t="s">
        <v>22174</v>
      </c>
      <c r="W6672" t="s">
        <v>22175</v>
      </c>
      <c r="X6672" t="s">
        <v>675</v>
      </c>
      <c r="Y6672" t="s">
        <v>790</v>
      </c>
      <c r="Z6672" t="s">
        <v>54</v>
      </c>
      <c r="AA6672"/>
      <c r="AB6672" t="s">
        <v>46990</v>
      </c>
      <c r="AC6672" t="s">
        <v>53581</v>
      </c>
      <c r="AD6672"/>
      <c r="AE6672" t="s">
        <v>105</v>
      </c>
      <c r="AF6672" s="119" t="str">
        <f t="shared" si="418"/>
        <v>NA</v>
      </c>
      <c r="AG6672" s="119"/>
      <c r="AH6672" s="119"/>
      <c r="AI6672" s="119"/>
      <c r="AJ6672" s="119" t="str">
        <f t="shared" si="419"/>
        <v>NA</v>
      </c>
      <c r="AK6672" s="190"/>
      <c r="AL6672" s="191"/>
    </row>
    <row r="6673" spans="1:38" x14ac:dyDescent="0.25">
      <c r="A6673" t="s">
        <v>24824</v>
      </c>
      <c r="B6673" t="s">
        <v>24822</v>
      </c>
      <c r="C6673" t="s">
        <v>24823</v>
      </c>
      <c r="D6673" t="s">
        <v>748</v>
      </c>
      <c r="E6673" t="s">
        <v>2789</v>
      </c>
      <c r="F6673" t="s">
        <v>54</v>
      </c>
      <c r="G6673"/>
      <c r="H6673" t="s">
        <v>47523</v>
      </c>
      <c r="I6673" t="s">
        <v>54060</v>
      </c>
      <c r="J6673" t="s">
        <v>24824</v>
      </c>
      <c r="K6673" t="s">
        <v>105</v>
      </c>
      <c r="L6673" s="119" t="str">
        <f t="shared" si="416"/>
        <v>NA</v>
      </c>
      <c r="M6673" s="119"/>
      <c r="N6673" s="120" t="str">
        <f t="shared" si="417"/>
        <v>NA</v>
      </c>
      <c r="O6673" s="120"/>
      <c r="P6673"/>
      <c r="Q6673"/>
      <c r="R6673"/>
      <c r="S6673"/>
      <c r="T6673"/>
      <c r="U6673" t="s">
        <v>9760</v>
      </c>
      <c r="V6673" t="s">
        <v>9758</v>
      </c>
      <c r="W6673" t="s">
        <v>9759</v>
      </c>
      <c r="X6673" t="s">
        <v>675</v>
      </c>
      <c r="Y6673" t="s">
        <v>790</v>
      </c>
      <c r="Z6673" t="s">
        <v>54</v>
      </c>
      <c r="AA6673"/>
      <c r="AB6673" t="s">
        <v>46989</v>
      </c>
      <c r="AC6673" t="s">
        <v>53581</v>
      </c>
      <c r="AD6673" t="s">
        <v>9760</v>
      </c>
      <c r="AE6673" t="s">
        <v>105</v>
      </c>
      <c r="AF6673" s="119" t="str">
        <f t="shared" si="418"/>
        <v>NA</v>
      </c>
      <c r="AG6673" s="119"/>
      <c r="AH6673" s="119"/>
      <c r="AI6673" s="119"/>
      <c r="AJ6673" s="119" t="str">
        <f t="shared" si="419"/>
        <v>NA</v>
      </c>
      <c r="AK6673" s="190"/>
      <c r="AL6673" s="191"/>
    </row>
    <row r="6674" spans="1:38" x14ac:dyDescent="0.25">
      <c r="A6674" t="s">
        <v>26935</v>
      </c>
      <c r="B6674" t="s">
        <v>26933</v>
      </c>
      <c r="C6674" t="s">
        <v>26934</v>
      </c>
      <c r="D6674" t="s">
        <v>748</v>
      </c>
      <c r="E6674" t="s">
        <v>2789</v>
      </c>
      <c r="F6674" t="s">
        <v>54</v>
      </c>
      <c r="G6674"/>
      <c r="H6674" t="s">
        <v>47523</v>
      </c>
      <c r="I6674" t="s">
        <v>54060</v>
      </c>
      <c r="J6674" t="s">
        <v>26935</v>
      </c>
      <c r="K6674" t="s">
        <v>105</v>
      </c>
      <c r="L6674" s="119" t="str">
        <f t="shared" si="416"/>
        <v>NA</v>
      </c>
      <c r="M6674" s="119"/>
      <c r="N6674" s="120" t="str">
        <f t="shared" si="417"/>
        <v>NA</v>
      </c>
      <c r="O6674" s="120"/>
      <c r="P6674"/>
      <c r="Q6674"/>
      <c r="R6674"/>
      <c r="S6674"/>
      <c r="T6674"/>
      <c r="U6674" t="s">
        <v>11807</v>
      </c>
      <c r="V6674" t="s">
        <v>11805</v>
      </c>
      <c r="W6674" t="s">
        <v>11806</v>
      </c>
      <c r="X6674" t="s">
        <v>675</v>
      </c>
      <c r="Y6674" t="s">
        <v>790</v>
      </c>
      <c r="Z6674" t="s">
        <v>54</v>
      </c>
      <c r="AA6674"/>
      <c r="AB6674" t="s">
        <v>46990</v>
      </c>
      <c r="AC6674" t="s">
        <v>53581</v>
      </c>
      <c r="AD6674" t="s">
        <v>11808</v>
      </c>
      <c r="AE6674" t="s">
        <v>105</v>
      </c>
      <c r="AF6674" s="119" t="str">
        <f t="shared" si="418"/>
        <v>NA</v>
      </c>
      <c r="AG6674" s="119"/>
      <c r="AH6674" s="119"/>
      <c r="AI6674" s="119"/>
      <c r="AJ6674" s="119" t="str">
        <f t="shared" si="419"/>
        <v>NA</v>
      </c>
      <c r="AK6674" s="190"/>
      <c r="AL6674" s="191"/>
    </row>
    <row r="6675" spans="1:38" x14ac:dyDescent="0.25">
      <c r="A6675" t="s">
        <v>25620</v>
      </c>
      <c r="B6675" t="s">
        <v>25618</v>
      </c>
      <c r="C6675" t="s">
        <v>25619</v>
      </c>
      <c r="D6675" t="s">
        <v>748</v>
      </c>
      <c r="E6675" t="s">
        <v>11301</v>
      </c>
      <c r="F6675" t="s">
        <v>54</v>
      </c>
      <c r="G6675"/>
      <c r="H6675" t="s">
        <v>47524</v>
      </c>
      <c r="I6675" t="s">
        <v>54061</v>
      </c>
      <c r="J6675" t="s">
        <v>25621</v>
      </c>
      <c r="K6675" t="s">
        <v>105</v>
      </c>
      <c r="L6675" s="119" t="str">
        <f t="shared" si="416"/>
        <v>NA</v>
      </c>
      <c r="M6675" s="119"/>
      <c r="N6675" s="120" t="str">
        <f t="shared" si="417"/>
        <v>NA</v>
      </c>
      <c r="O6675" s="120"/>
      <c r="P6675"/>
      <c r="Q6675"/>
      <c r="R6675"/>
      <c r="S6675"/>
      <c r="T6675"/>
      <c r="U6675" t="s">
        <v>7057</v>
      </c>
      <c r="V6675" t="s">
        <v>7056</v>
      </c>
      <c r="W6675" t="s">
        <v>6079</v>
      </c>
      <c r="X6675" t="s">
        <v>675</v>
      </c>
      <c r="Y6675" t="s">
        <v>7058</v>
      </c>
      <c r="Z6675" t="s">
        <v>54</v>
      </c>
      <c r="AA6675"/>
      <c r="AB6675" t="s">
        <v>47006</v>
      </c>
      <c r="AC6675" t="s">
        <v>53593</v>
      </c>
      <c r="AD6675" t="s">
        <v>7059</v>
      </c>
      <c r="AE6675" t="s">
        <v>565</v>
      </c>
      <c r="AF6675" s="119" t="str">
        <f t="shared" si="418"/>
        <v>NA</v>
      </c>
      <c r="AG6675" s="119"/>
      <c r="AH6675" s="119"/>
      <c r="AI6675" s="119"/>
      <c r="AJ6675" s="119" t="str">
        <f t="shared" si="419"/>
        <v>NA</v>
      </c>
      <c r="AK6675" s="190"/>
      <c r="AL6675" s="191"/>
    </row>
    <row r="6676" spans="1:38" x14ac:dyDescent="0.25">
      <c r="A6676" t="s">
        <v>26967</v>
      </c>
      <c r="B6676" t="s">
        <v>26966</v>
      </c>
      <c r="C6676" t="s">
        <v>26157</v>
      </c>
      <c r="D6676" t="s">
        <v>748</v>
      </c>
      <c r="E6676" t="s">
        <v>2323</v>
      </c>
      <c r="F6676" t="s">
        <v>54</v>
      </c>
      <c r="G6676"/>
      <c r="H6676" t="s">
        <v>47525</v>
      </c>
      <c r="I6676" t="s">
        <v>54062</v>
      </c>
      <c r="J6676"/>
      <c r="K6676" t="s">
        <v>105</v>
      </c>
      <c r="L6676" s="119" t="str">
        <f t="shared" si="416"/>
        <v>NA</v>
      </c>
      <c r="M6676" s="119"/>
      <c r="N6676" s="120" t="str">
        <f t="shared" si="417"/>
        <v>NA</v>
      </c>
      <c r="O6676" s="120"/>
      <c r="P6676"/>
      <c r="Q6676"/>
      <c r="R6676"/>
      <c r="S6676"/>
      <c r="T6676"/>
      <c r="U6676" t="s">
        <v>9891</v>
      </c>
      <c r="V6676" t="s">
        <v>9889</v>
      </c>
      <c r="W6676" t="s">
        <v>9890</v>
      </c>
      <c r="X6676" t="s">
        <v>675</v>
      </c>
      <c r="Y6676" t="s">
        <v>7058</v>
      </c>
      <c r="Z6676" t="s">
        <v>54</v>
      </c>
      <c r="AA6676"/>
      <c r="AB6676" t="s">
        <v>47007</v>
      </c>
      <c r="AC6676" t="s">
        <v>53593</v>
      </c>
      <c r="AD6676" t="s">
        <v>9892</v>
      </c>
      <c r="AE6676" t="s">
        <v>105</v>
      </c>
      <c r="AF6676" s="119" t="str">
        <f t="shared" si="418"/>
        <v>NA</v>
      </c>
      <c r="AG6676" s="119"/>
      <c r="AH6676" s="119"/>
      <c r="AI6676" s="119"/>
      <c r="AJ6676" s="119" t="str">
        <f t="shared" si="419"/>
        <v>NA</v>
      </c>
      <c r="AK6676" s="190"/>
      <c r="AL6676" s="191"/>
    </row>
    <row r="6677" spans="1:38" x14ac:dyDescent="0.25">
      <c r="A6677" t="s">
        <v>24677</v>
      </c>
      <c r="B6677" t="s">
        <v>24675</v>
      </c>
      <c r="C6677" t="s">
        <v>24676</v>
      </c>
      <c r="D6677" t="s">
        <v>748</v>
      </c>
      <c r="E6677" t="s">
        <v>2380</v>
      </c>
      <c r="F6677" t="s">
        <v>54</v>
      </c>
      <c r="G6677"/>
      <c r="H6677" t="s">
        <v>47526</v>
      </c>
      <c r="I6677" t="s">
        <v>54063</v>
      </c>
      <c r="J6677" t="s">
        <v>24678</v>
      </c>
      <c r="K6677" t="s">
        <v>105</v>
      </c>
      <c r="L6677" s="119" t="str">
        <f t="shared" si="416"/>
        <v>NA</v>
      </c>
      <c r="M6677" s="119"/>
      <c r="N6677" s="120" t="str">
        <f t="shared" si="417"/>
        <v>NA</v>
      </c>
      <c r="O6677" s="120"/>
      <c r="P6677"/>
      <c r="Q6677"/>
      <c r="R6677"/>
      <c r="S6677"/>
      <c r="T6677"/>
      <c r="U6677" t="s">
        <v>19586</v>
      </c>
      <c r="V6677" t="s">
        <v>19584</v>
      </c>
      <c r="W6677" t="s">
        <v>19585</v>
      </c>
      <c r="X6677" t="s">
        <v>675</v>
      </c>
      <c r="Y6677" t="s">
        <v>19587</v>
      </c>
      <c r="Z6677" t="s">
        <v>54</v>
      </c>
      <c r="AA6677"/>
      <c r="AB6677" t="s">
        <v>47008</v>
      </c>
      <c r="AC6677" t="s">
        <v>53594</v>
      </c>
      <c r="AD6677" t="s">
        <v>19588</v>
      </c>
      <c r="AE6677" t="s">
        <v>565</v>
      </c>
      <c r="AF6677" s="119" t="str">
        <f t="shared" si="418"/>
        <v>NA</v>
      </c>
      <c r="AG6677" s="119"/>
      <c r="AH6677" s="119"/>
      <c r="AI6677" s="119"/>
      <c r="AJ6677" s="119" t="str">
        <f t="shared" si="419"/>
        <v>NA</v>
      </c>
      <c r="AK6677" s="190"/>
      <c r="AL6677" s="191"/>
    </row>
    <row r="6678" spans="1:38" x14ac:dyDescent="0.25">
      <c r="A6678" t="s">
        <v>26555</v>
      </c>
      <c r="B6678" t="s">
        <v>26553</v>
      </c>
      <c r="C6678" t="s">
        <v>26554</v>
      </c>
      <c r="D6678" t="s">
        <v>748</v>
      </c>
      <c r="E6678" t="s">
        <v>2490</v>
      </c>
      <c r="F6678" t="s">
        <v>54</v>
      </c>
      <c r="G6678"/>
      <c r="H6678" t="s">
        <v>47527</v>
      </c>
      <c r="I6678" t="s">
        <v>54064</v>
      </c>
      <c r="J6678" t="s">
        <v>26556</v>
      </c>
      <c r="K6678" t="s">
        <v>105</v>
      </c>
      <c r="L6678" s="119" t="str">
        <f t="shared" si="416"/>
        <v>NA</v>
      </c>
      <c r="M6678" s="119"/>
      <c r="N6678" s="120" t="str">
        <f t="shared" si="417"/>
        <v>NA</v>
      </c>
      <c r="O6678" s="120"/>
      <c r="P6678"/>
      <c r="Q6678"/>
      <c r="R6678"/>
      <c r="S6678"/>
      <c r="T6678"/>
      <c r="U6678" t="s">
        <v>6080</v>
      </c>
      <c r="V6678" t="s">
        <v>6078</v>
      </c>
      <c r="W6678" t="s">
        <v>6079</v>
      </c>
      <c r="X6678" t="s">
        <v>675</v>
      </c>
      <c r="Y6678" t="s">
        <v>6081</v>
      </c>
      <c r="Z6678" t="s">
        <v>54</v>
      </c>
      <c r="AA6678"/>
      <c r="AB6678" t="s">
        <v>47009</v>
      </c>
      <c r="AC6678" t="s">
        <v>53595</v>
      </c>
      <c r="AD6678" t="s">
        <v>6082</v>
      </c>
      <c r="AE6678" t="s">
        <v>565</v>
      </c>
      <c r="AF6678" s="119" t="str">
        <f t="shared" si="418"/>
        <v>NA</v>
      </c>
      <c r="AG6678" s="119"/>
      <c r="AH6678" s="119"/>
      <c r="AI6678" s="119"/>
      <c r="AJ6678" s="119" t="str">
        <f t="shared" si="419"/>
        <v>NA</v>
      </c>
      <c r="AK6678" s="190"/>
      <c r="AL6678" s="191"/>
    </row>
    <row r="6679" spans="1:38" x14ac:dyDescent="0.25">
      <c r="A6679" t="s">
        <v>26308</v>
      </c>
      <c r="B6679" t="s">
        <v>26306</v>
      </c>
      <c r="C6679" t="s">
        <v>26307</v>
      </c>
      <c r="D6679" t="s">
        <v>748</v>
      </c>
      <c r="E6679" t="s">
        <v>2490</v>
      </c>
      <c r="F6679" t="s">
        <v>54</v>
      </c>
      <c r="G6679"/>
      <c r="H6679" t="s">
        <v>47527</v>
      </c>
      <c r="I6679" t="s">
        <v>54064</v>
      </c>
      <c r="J6679" t="s">
        <v>26309</v>
      </c>
      <c r="K6679" t="s">
        <v>105</v>
      </c>
      <c r="L6679" s="119" t="str">
        <f t="shared" si="416"/>
        <v>NA</v>
      </c>
      <c r="M6679" s="119"/>
      <c r="N6679" s="120" t="str">
        <f t="shared" si="417"/>
        <v>NA</v>
      </c>
      <c r="O6679" s="120"/>
      <c r="P6679"/>
      <c r="Q6679"/>
      <c r="R6679"/>
      <c r="S6679"/>
      <c r="T6679"/>
      <c r="U6679" t="s">
        <v>10104</v>
      </c>
      <c r="V6679" t="s">
        <v>10102</v>
      </c>
      <c r="W6679" t="s">
        <v>10103</v>
      </c>
      <c r="X6679" t="s">
        <v>675</v>
      </c>
      <c r="Y6679" t="s">
        <v>6081</v>
      </c>
      <c r="Z6679" t="s">
        <v>54</v>
      </c>
      <c r="AA6679"/>
      <c r="AB6679" t="s">
        <v>47010</v>
      </c>
      <c r="AC6679" t="s">
        <v>53595</v>
      </c>
      <c r="AD6679" t="s">
        <v>10105</v>
      </c>
      <c r="AE6679" t="s">
        <v>105</v>
      </c>
      <c r="AF6679" s="119" t="str">
        <f t="shared" si="418"/>
        <v>NA</v>
      </c>
      <c r="AG6679" s="119"/>
      <c r="AH6679" s="119"/>
      <c r="AI6679" s="119"/>
      <c r="AJ6679" s="119" t="str">
        <f t="shared" si="419"/>
        <v>NA</v>
      </c>
      <c r="AK6679" s="190"/>
      <c r="AL6679" s="191"/>
    </row>
    <row r="6680" spans="1:38" x14ac:dyDescent="0.25">
      <c r="A6680" t="s">
        <v>25144</v>
      </c>
      <c r="B6680" t="s">
        <v>25142</v>
      </c>
      <c r="C6680" t="s">
        <v>25143</v>
      </c>
      <c r="D6680" t="s">
        <v>748</v>
      </c>
      <c r="E6680" t="s">
        <v>2490</v>
      </c>
      <c r="F6680" t="s">
        <v>54</v>
      </c>
      <c r="G6680"/>
      <c r="H6680" t="s">
        <v>47527</v>
      </c>
      <c r="I6680" t="s">
        <v>54064</v>
      </c>
      <c r="J6680"/>
      <c r="K6680" t="s">
        <v>105</v>
      </c>
      <c r="L6680" s="119" t="str">
        <f t="shared" si="416"/>
        <v>NA</v>
      </c>
      <c r="M6680" s="119"/>
      <c r="N6680" s="120" t="str">
        <f t="shared" si="417"/>
        <v>NA</v>
      </c>
      <c r="O6680" s="120"/>
      <c r="P6680"/>
      <c r="Q6680"/>
      <c r="R6680"/>
      <c r="S6680"/>
      <c r="T6680"/>
      <c r="U6680" t="s">
        <v>10051</v>
      </c>
      <c r="V6680" t="s">
        <v>10049</v>
      </c>
      <c r="W6680" t="s">
        <v>10050</v>
      </c>
      <c r="X6680" t="s">
        <v>675</v>
      </c>
      <c r="Y6680" t="s">
        <v>3848</v>
      </c>
      <c r="Z6680" t="s">
        <v>54</v>
      </c>
      <c r="AA6680"/>
      <c r="AB6680" t="s">
        <v>47011</v>
      </c>
      <c r="AC6680" t="s">
        <v>53596</v>
      </c>
      <c r="AD6680" t="s">
        <v>10051</v>
      </c>
      <c r="AE6680" t="s">
        <v>105</v>
      </c>
      <c r="AF6680" s="119" t="str">
        <f t="shared" si="418"/>
        <v>NA</v>
      </c>
      <c r="AG6680" s="119"/>
      <c r="AH6680" s="119"/>
      <c r="AI6680" s="119"/>
      <c r="AJ6680" s="119" t="str">
        <f t="shared" si="419"/>
        <v>NA</v>
      </c>
      <c r="AK6680" s="190"/>
      <c r="AL6680" s="191"/>
    </row>
    <row r="6681" spans="1:38" x14ac:dyDescent="0.25">
      <c r="A6681" t="s">
        <v>25339</v>
      </c>
      <c r="B6681" t="s">
        <v>25337</v>
      </c>
      <c r="C6681" t="s">
        <v>25338</v>
      </c>
      <c r="D6681" t="s">
        <v>748</v>
      </c>
      <c r="E6681" t="s">
        <v>2559</v>
      </c>
      <c r="F6681" t="s">
        <v>54</v>
      </c>
      <c r="G6681"/>
      <c r="H6681" t="s">
        <v>47528</v>
      </c>
      <c r="I6681" t="s">
        <v>54065</v>
      </c>
      <c r="J6681" t="s">
        <v>25340</v>
      </c>
      <c r="K6681" t="s">
        <v>105</v>
      </c>
      <c r="L6681" s="119" t="str">
        <f t="shared" si="416"/>
        <v>NA</v>
      </c>
      <c r="M6681" s="119"/>
      <c r="N6681" s="120" t="str">
        <f t="shared" si="417"/>
        <v>NA</v>
      </c>
      <c r="O6681" s="120"/>
      <c r="P6681"/>
      <c r="Q6681"/>
      <c r="R6681"/>
      <c r="S6681"/>
      <c r="T6681"/>
      <c r="U6681" t="s">
        <v>20572</v>
      </c>
      <c r="V6681" t="s">
        <v>20570</v>
      </c>
      <c r="W6681" t="s">
        <v>20571</v>
      </c>
      <c r="X6681" t="s">
        <v>675</v>
      </c>
      <c r="Y6681" t="s">
        <v>20573</v>
      </c>
      <c r="Z6681" t="s">
        <v>54</v>
      </c>
      <c r="AA6681"/>
      <c r="AB6681" t="s">
        <v>47012</v>
      </c>
      <c r="AC6681" t="s">
        <v>53597</v>
      </c>
      <c r="AD6681" t="s">
        <v>20574</v>
      </c>
      <c r="AE6681" t="s">
        <v>565</v>
      </c>
      <c r="AF6681" s="119" t="str">
        <f t="shared" si="418"/>
        <v>NA</v>
      </c>
      <c r="AG6681" s="119"/>
      <c r="AH6681" s="119"/>
      <c r="AI6681" s="119"/>
      <c r="AJ6681" s="119" t="str">
        <f t="shared" si="419"/>
        <v>NA</v>
      </c>
      <c r="AK6681" s="190"/>
      <c r="AL6681" s="191"/>
    </row>
    <row r="6682" spans="1:38" x14ac:dyDescent="0.25">
      <c r="A6682" t="s">
        <v>24309</v>
      </c>
      <c r="B6682" t="s">
        <v>24307</v>
      </c>
      <c r="C6682" t="s">
        <v>24308</v>
      </c>
      <c r="D6682" t="s">
        <v>748</v>
      </c>
      <c r="E6682" t="s">
        <v>827</v>
      </c>
      <c r="F6682" t="s">
        <v>54</v>
      </c>
      <c r="G6682"/>
      <c r="H6682" t="s">
        <v>47529</v>
      </c>
      <c r="I6682" t="s">
        <v>54066</v>
      </c>
      <c r="J6682" t="s">
        <v>24309</v>
      </c>
      <c r="K6682" t="s">
        <v>105</v>
      </c>
      <c r="L6682" s="119" t="str">
        <f t="shared" si="416"/>
        <v>NA</v>
      </c>
      <c r="M6682" s="119"/>
      <c r="N6682" s="120" t="str">
        <f t="shared" si="417"/>
        <v>NA</v>
      </c>
      <c r="O6682" s="120"/>
      <c r="P6682"/>
      <c r="Q6682"/>
      <c r="R6682"/>
      <c r="S6682"/>
      <c r="T6682"/>
      <c r="U6682" t="s">
        <v>9083</v>
      </c>
      <c r="V6682" t="s">
        <v>9081</v>
      </c>
      <c r="W6682" t="s">
        <v>9082</v>
      </c>
      <c r="X6682" t="s">
        <v>675</v>
      </c>
      <c r="Y6682" t="s">
        <v>4415</v>
      </c>
      <c r="Z6682" t="s">
        <v>54</v>
      </c>
      <c r="AA6682"/>
      <c r="AB6682" t="s">
        <v>47013</v>
      </c>
      <c r="AC6682" t="s">
        <v>53598</v>
      </c>
      <c r="AD6682"/>
      <c r="AE6682" t="s">
        <v>105</v>
      </c>
      <c r="AF6682" s="119" t="str">
        <f t="shared" si="418"/>
        <v>NA</v>
      </c>
      <c r="AG6682" s="119"/>
      <c r="AH6682" s="119"/>
      <c r="AI6682" s="119"/>
      <c r="AJ6682" s="119" t="str">
        <f t="shared" si="419"/>
        <v>NA</v>
      </c>
      <c r="AK6682" s="190"/>
      <c r="AL6682" s="191"/>
    </row>
    <row r="6683" spans="1:38" x14ac:dyDescent="0.25">
      <c r="A6683" t="s">
        <v>26429</v>
      </c>
      <c r="B6683" t="s">
        <v>26427</v>
      </c>
      <c r="C6683" t="s">
        <v>26428</v>
      </c>
      <c r="D6683" t="s">
        <v>748</v>
      </c>
      <c r="E6683" t="s">
        <v>4742</v>
      </c>
      <c r="F6683" t="s">
        <v>54</v>
      </c>
      <c r="G6683"/>
      <c r="H6683" t="s">
        <v>47530</v>
      </c>
      <c r="I6683" t="s">
        <v>54067</v>
      </c>
      <c r="J6683" t="s">
        <v>26429</v>
      </c>
      <c r="K6683" t="s">
        <v>105</v>
      </c>
      <c r="L6683" s="119" t="str">
        <f t="shared" si="416"/>
        <v>NA</v>
      </c>
      <c r="M6683" s="119"/>
      <c r="N6683" s="120" t="str">
        <f t="shared" si="417"/>
        <v>NA</v>
      </c>
      <c r="O6683" s="120"/>
      <c r="P6683"/>
      <c r="Q6683"/>
      <c r="R6683"/>
      <c r="S6683"/>
      <c r="T6683"/>
      <c r="U6683" t="s">
        <v>7054</v>
      </c>
      <c r="V6683" t="s">
        <v>7053</v>
      </c>
      <c r="W6683" t="s">
        <v>6079</v>
      </c>
      <c r="X6683" t="s">
        <v>675</v>
      </c>
      <c r="Y6683" t="s">
        <v>7055</v>
      </c>
      <c r="Z6683" t="s">
        <v>54</v>
      </c>
      <c r="AA6683"/>
      <c r="AB6683" t="s">
        <v>43833</v>
      </c>
      <c r="AC6683" t="s">
        <v>51013</v>
      </c>
      <c r="AD6683" t="s">
        <v>7054</v>
      </c>
      <c r="AE6683" t="s">
        <v>565</v>
      </c>
      <c r="AF6683" s="119" t="str">
        <f t="shared" si="418"/>
        <v>NA</v>
      </c>
      <c r="AG6683" s="119"/>
      <c r="AH6683" s="119"/>
      <c r="AI6683" s="119"/>
      <c r="AJ6683" s="119" t="str">
        <f t="shared" si="419"/>
        <v>NA</v>
      </c>
      <c r="AK6683" s="190"/>
      <c r="AL6683" s="191"/>
    </row>
    <row r="6684" spans="1:38" x14ac:dyDescent="0.25">
      <c r="A6684" t="s">
        <v>24222</v>
      </c>
      <c r="B6684" t="s">
        <v>24220</v>
      </c>
      <c r="C6684" t="s">
        <v>24221</v>
      </c>
      <c r="D6684" t="s">
        <v>748</v>
      </c>
      <c r="E6684" t="s">
        <v>403</v>
      </c>
      <c r="F6684" t="s">
        <v>54</v>
      </c>
      <c r="G6684"/>
      <c r="H6684" t="s">
        <v>47531</v>
      </c>
      <c r="I6684" t="s">
        <v>50448</v>
      </c>
      <c r="J6684" t="s">
        <v>24222</v>
      </c>
      <c r="K6684" t="s">
        <v>105</v>
      </c>
      <c r="L6684" s="119" t="str">
        <f t="shared" si="416"/>
        <v>NA</v>
      </c>
      <c r="M6684" s="119"/>
      <c r="N6684" s="120" t="str">
        <f t="shared" si="417"/>
        <v>NA</v>
      </c>
      <c r="O6684" s="120"/>
      <c r="P6684"/>
      <c r="Q6684"/>
      <c r="R6684"/>
      <c r="S6684"/>
      <c r="T6684"/>
      <c r="U6684" t="s">
        <v>9195</v>
      </c>
      <c r="V6684" t="s">
        <v>9193</v>
      </c>
      <c r="W6684" t="s">
        <v>9194</v>
      </c>
      <c r="X6684" t="s">
        <v>675</v>
      </c>
      <c r="Y6684" t="s">
        <v>7055</v>
      </c>
      <c r="Z6684" t="s">
        <v>54</v>
      </c>
      <c r="AA6684"/>
      <c r="AB6684" t="s">
        <v>47014</v>
      </c>
      <c r="AC6684" t="s">
        <v>51013</v>
      </c>
      <c r="AD6684"/>
      <c r="AE6684" t="s">
        <v>105</v>
      </c>
      <c r="AF6684" s="119" t="str">
        <f t="shared" si="418"/>
        <v>NA</v>
      </c>
      <c r="AG6684" s="119"/>
      <c r="AH6684" s="119"/>
      <c r="AI6684" s="119"/>
      <c r="AJ6684" s="119" t="str">
        <f t="shared" si="419"/>
        <v>NA</v>
      </c>
      <c r="AK6684" s="190"/>
      <c r="AL6684" s="191"/>
    </row>
    <row r="6685" spans="1:38" x14ac:dyDescent="0.25">
      <c r="A6685" t="s">
        <v>26351</v>
      </c>
      <c r="B6685" t="s">
        <v>26349</v>
      </c>
      <c r="C6685" t="s">
        <v>26350</v>
      </c>
      <c r="D6685" t="s">
        <v>748</v>
      </c>
      <c r="E6685" t="s">
        <v>403</v>
      </c>
      <c r="F6685" t="s">
        <v>54</v>
      </c>
      <c r="G6685"/>
      <c r="H6685" t="s">
        <v>47531</v>
      </c>
      <c r="I6685" t="s">
        <v>50448</v>
      </c>
      <c r="J6685" t="s">
        <v>26351</v>
      </c>
      <c r="K6685" t="s">
        <v>105</v>
      </c>
      <c r="L6685" s="119" t="str">
        <f t="shared" si="416"/>
        <v>NA</v>
      </c>
      <c r="M6685" s="119"/>
      <c r="N6685" s="120" t="str">
        <f t="shared" si="417"/>
        <v>NA</v>
      </c>
      <c r="O6685" s="120"/>
      <c r="P6685"/>
      <c r="Q6685"/>
      <c r="R6685"/>
      <c r="S6685"/>
      <c r="T6685"/>
      <c r="U6685" t="s">
        <v>10710</v>
      </c>
      <c r="V6685" t="s">
        <v>10709</v>
      </c>
      <c r="W6685" t="s">
        <v>10442</v>
      </c>
      <c r="X6685" t="s">
        <v>675</v>
      </c>
      <c r="Y6685" t="s">
        <v>118</v>
      </c>
      <c r="Z6685" t="s">
        <v>54</v>
      </c>
      <c r="AA6685"/>
      <c r="AB6685" t="s">
        <v>47015</v>
      </c>
      <c r="AC6685" t="s">
        <v>53599</v>
      </c>
      <c r="AD6685" t="s">
        <v>10710</v>
      </c>
      <c r="AE6685" t="s">
        <v>565</v>
      </c>
      <c r="AF6685" s="119" t="str">
        <f t="shared" si="418"/>
        <v>NA</v>
      </c>
      <c r="AG6685" s="119"/>
      <c r="AH6685" s="119"/>
      <c r="AI6685" s="119"/>
      <c r="AJ6685" s="119" t="str">
        <f t="shared" si="419"/>
        <v>NA</v>
      </c>
      <c r="AK6685" s="190"/>
      <c r="AL6685" s="191"/>
    </row>
    <row r="6686" spans="1:38" x14ac:dyDescent="0.25">
      <c r="A6686" t="s">
        <v>26320</v>
      </c>
      <c r="B6686" t="s">
        <v>26318</v>
      </c>
      <c r="C6686" t="s">
        <v>26319</v>
      </c>
      <c r="D6686" t="s">
        <v>748</v>
      </c>
      <c r="E6686" t="s">
        <v>403</v>
      </c>
      <c r="F6686" t="s">
        <v>54</v>
      </c>
      <c r="G6686"/>
      <c r="H6686" t="s">
        <v>47531</v>
      </c>
      <c r="I6686" t="s">
        <v>50448</v>
      </c>
      <c r="J6686" t="s">
        <v>26321</v>
      </c>
      <c r="K6686" t="s">
        <v>105</v>
      </c>
      <c r="L6686" s="119" t="str">
        <f t="shared" si="416"/>
        <v>NA</v>
      </c>
      <c r="M6686" s="119"/>
      <c r="N6686" s="120" t="str">
        <f t="shared" si="417"/>
        <v>NA</v>
      </c>
      <c r="O6686" s="120"/>
      <c r="P6686"/>
      <c r="Q6686"/>
      <c r="R6686"/>
      <c r="S6686"/>
      <c r="T6686"/>
      <c r="U6686" t="s">
        <v>12315</v>
      </c>
      <c r="V6686" t="s">
        <v>12313</v>
      </c>
      <c r="W6686" t="s">
        <v>12314</v>
      </c>
      <c r="X6686" t="s">
        <v>675</v>
      </c>
      <c r="Y6686" t="s">
        <v>118</v>
      </c>
      <c r="Z6686" t="s">
        <v>54</v>
      </c>
      <c r="AA6686"/>
      <c r="AB6686" t="s">
        <v>47016</v>
      </c>
      <c r="AC6686" t="s">
        <v>53599</v>
      </c>
      <c r="AD6686"/>
      <c r="AE6686" t="s">
        <v>565</v>
      </c>
      <c r="AF6686" s="119" t="str">
        <f t="shared" si="418"/>
        <v>NA</v>
      </c>
      <c r="AG6686" s="119"/>
      <c r="AH6686" s="119"/>
      <c r="AI6686" s="119"/>
      <c r="AJ6686" s="119" t="str">
        <f t="shared" si="419"/>
        <v>NA</v>
      </c>
      <c r="AK6686" s="190"/>
      <c r="AL6686" s="191"/>
    </row>
    <row r="6687" spans="1:38" x14ac:dyDescent="0.25">
      <c r="A6687" t="s">
        <v>23611</v>
      </c>
      <c r="B6687" t="s">
        <v>23609</v>
      </c>
      <c r="C6687" t="s">
        <v>23610</v>
      </c>
      <c r="D6687" t="s">
        <v>748</v>
      </c>
      <c r="E6687" t="s">
        <v>403</v>
      </c>
      <c r="F6687" t="s">
        <v>54</v>
      </c>
      <c r="G6687"/>
      <c r="H6687" t="s">
        <v>47531</v>
      </c>
      <c r="I6687" t="s">
        <v>50448</v>
      </c>
      <c r="J6687" t="s">
        <v>23612</v>
      </c>
      <c r="K6687" t="s">
        <v>105</v>
      </c>
      <c r="L6687" s="119" t="str">
        <f t="shared" si="416"/>
        <v>NA</v>
      </c>
      <c r="M6687" s="119"/>
      <c r="N6687" s="120" t="str">
        <f t="shared" si="417"/>
        <v>NA</v>
      </c>
      <c r="O6687" s="120"/>
      <c r="P6687"/>
      <c r="Q6687"/>
      <c r="R6687"/>
      <c r="S6687"/>
      <c r="T6687"/>
      <c r="U6687" t="s">
        <v>7990</v>
      </c>
      <c r="V6687" t="s">
        <v>7988</v>
      </c>
      <c r="W6687" t="s">
        <v>7989</v>
      </c>
      <c r="X6687" t="s">
        <v>675</v>
      </c>
      <c r="Y6687" t="s">
        <v>118</v>
      </c>
      <c r="Z6687" t="s">
        <v>54</v>
      </c>
      <c r="AA6687"/>
      <c r="AB6687" t="s">
        <v>47017</v>
      </c>
      <c r="AC6687" t="s">
        <v>53599</v>
      </c>
      <c r="AD6687" t="s">
        <v>7991</v>
      </c>
      <c r="AE6687" t="s">
        <v>105</v>
      </c>
      <c r="AF6687" s="119" t="str">
        <f t="shared" si="418"/>
        <v>NA</v>
      </c>
      <c r="AG6687" s="119"/>
      <c r="AH6687" s="119"/>
      <c r="AI6687" s="119"/>
      <c r="AJ6687" s="119" t="str">
        <f t="shared" si="419"/>
        <v>NA</v>
      </c>
      <c r="AK6687" s="190"/>
      <c r="AL6687" s="191"/>
    </row>
    <row r="6688" spans="1:38" x14ac:dyDescent="0.25">
      <c r="A6688" t="s">
        <v>26328</v>
      </c>
      <c r="B6688" t="s">
        <v>26326</v>
      </c>
      <c r="C6688" t="s">
        <v>26327</v>
      </c>
      <c r="D6688" t="s">
        <v>748</v>
      </c>
      <c r="E6688" t="s">
        <v>403</v>
      </c>
      <c r="F6688" t="s">
        <v>54</v>
      </c>
      <c r="G6688"/>
      <c r="H6688" t="s">
        <v>47531</v>
      </c>
      <c r="I6688" t="s">
        <v>50448</v>
      </c>
      <c r="J6688" t="s">
        <v>26329</v>
      </c>
      <c r="K6688" t="s">
        <v>105</v>
      </c>
      <c r="L6688" s="119" t="str">
        <f t="shared" si="416"/>
        <v>NA</v>
      </c>
      <c r="M6688" s="119"/>
      <c r="N6688" s="120" t="str">
        <f t="shared" si="417"/>
        <v>NA</v>
      </c>
      <c r="O6688" s="120"/>
      <c r="P6688"/>
      <c r="Q6688"/>
      <c r="R6688"/>
      <c r="S6688"/>
      <c r="T6688"/>
      <c r="U6688" t="s">
        <v>15397</v>
      </c>
      <c r="V6688" t="s">
        <v>15395</v>
      </c>
      <c r="W6688" t="s">
        <v>15396</v>
      </c>
      <c r="X6688" t="s">
        <v>675</v>
      </c>
      <c r="Y6688" t="s">
        <v>118</v>
      </c>
      <c r="Z6688" t="s">
        <v>54</v>
      </c>
      <c r="AA6688"/>
      <c r="AB6688" t="s">
        <v>47018</v>
      </c>
      <c r="AC6688" t="s">
        <v>53599</v>
      </c>
      <c r="AD6688"/>
      <c r="AE6688" t="s">
        <v>105</v>
      </c>
      <c r="AF6688" s="119" t="str">
        <f t="shared" si="418"/>
        <v>NA</v>
      </c>
      <c r="AG6688" s="119"/>
      <c r="AH6688" s="119"/>
      <c r="AI6688" s="119"/>
      <c r="AJ6688" s="119" t="str">
        <f t="shared" si="419"/>
        <v>NA</v>
      </c>
      <c r="AK6688" s="190"/>
      <c r="AL6688" s="191"/>
    </row>
    <row r="6689" spans="1:38" x14ac:dyDescent="0.25">
      <c r="A6689" t="s">
        <v>25829</v>
      </c>
      <c r="B6689" t="s">
        <v>25827</v>
      </c>
      <c r="C6689" t="s">
        <v>25828</v>
      </c>
      <c r="D6689" t="s">
        <v>748</v>
      </c>
      <c r="E6689" t="s">
        <v>403</v>
      </c>
      <c r="F6689" t="s">
        <v>54</v>
      </c>
      <c r="G6689"/>
      <c r="H6689" t="s">
        <v>47531</v>
      </c>
      <c r="I6689" t="s">
        <v>50448</v>
      </c>
      <c r="J6689" t="s">
        <v>25830</v>
      </c>
      <c r="K6689" t="s">
        <v>105</v>
      </c>
      <c r="L6689" s="119" t="str">
        <f t="shared" si="416"/>
        <v>NA</v>
      </c>
      <c r="M6689" s="119"/>
      <c r="N6689" s="120" t="str">
        <f t="shared" si="417"/>
        <v>NA</v>
      </c>
      <c r="O6689" s="120"/>
      <c r="P6689"/>
      <c r="Q6689"/>
      <c r="R6689"/>
      <c r="S6689"/>
      <c r="T6689"/>
      <c r="U6689" t="s">
        <v>11274</v>
      </c>
      <c r="V6689" t="s">
        <v>11272</v>
      </c>
      <c r="W6689" t="s">
        <v>11273</v>
      </c>
      <c r="X6689" t="s">
        <v>675</v>
      </c>
      <c r="Y6689" t="s">
        <v>118</v>
      </c>
      <c r="Z6689" t="s">
        <v>54</v>
      </c>
      <c r="AA6689"/>
      <c r="AB6689" t="s">
        <v>47016</v>
      </c>
      <c r="AC6689" t="s">
        <v>53599</v>
      </c>
      <c r="AD6689"/>
      <c r="AE6689" t="s">
        <v>105</v>
      </c>
      <c r="AF6689" s="119" t="str">
        <f t="shared" si="418"/>
        <v>NA</v>
      </c>
      <c r="AG6689" s="119"/>
      <c r="AH6689" s="119"/>
      <c r="AI6689" s="119"/>
      <c r="AJ6689" s="119" t="str">
        <f t="shared" si="419"/>
        <v>NA</v>
      </c>
      <c r="AK6689" s="190"/>
      <c r="AL6689" s="191"/>
    </row>
    <row r="6690" spans="1:38" x14ac:dyDescent="0.25">
      <c r="A6690" t="s">
        <v>25151</v>
      </c>
      <c r="B6690" t="s">
        <v>25149</v>
      </c>
      <c r="C6690" t="s">
        <v>25150</v>
      </c>
      <c r="D6690" t="s">
        <v>748</v>
      </c>
      <c r="E6690" t="s">
        <v>403</v>
      </c>
      <c r="F6690" t="s">
        <v>54</v>
      </c>
      <c r="G6690"/>
      <c r="H6690" t="s">
        <v>47531</v>
      </c>
      <c r="I6690" t="s">
        <v>50448</v>
      </c>
      <c r="J6690" t="s">
        <v>25151</v>
      </c>
      <c r="K6690" t="s">
        <v>105</v>
      </c>
      <c r="L6690" s="119" t="str">
        <f t="shared" si="416"/>
        <v>NA</v>
      </c>
      <c r="M6690" s="119"/>
      <c r="N6690" s="120" t="str">
        <f t="shared" si="417"/>
        <v>NA</v>
      </c>
      <c r="O6690" s="120"/>
      <c r="P6690"/>
      <c r="Q6690"/>
      <c r="R6690"/>
      <c r="S6690"/>
      <c r="T6690"/>
      <c r="U6690" t="s">
        <v>22483</v>
      </c>
      <c r="V6690" t="s">
        <v>22482</v>
      </c>
      <c r="W6690" t="s">
        <v>10442</v>
      </c>
      <c r="X6690" t="s">
        <v>675</v>
      </c>
      <c r="Y6690" t="s">
        <v>1146</v>
      </c>
      <c r="Z6690" t="s">
        <v>54</v>
      </c>
      <c r="AA6690"/>
      <c r="AB6690" t="s">
        <v>47019</v>
      </c>
      <c r="AC6690" t="s">
        <v>53600</v>
      </c>
      <c r="AD6690" t="s">
        <v>22484</v>
      </c>
      <c r="AE6690" t="s">
        <v>565</v>
      </c>
      <c r="AF6690" s="119" t="str">
        <f t="shared" si="418"/>
        <v>NA</v>
      </c>
      <c r="AG6690" s="119"/>
      <c r="AH6690" s="119"/>
      <c r="AI6690" s="119"/>
      <c r="AJ6690" s="119" t="str">
        <f t="shared" si="419"/>
        <v>NA</v>
      </c>
      <c r="AK6690" s="190"/>
      <c r="AL6690" s="191"/>
    </row>
    <row r="6691" spans="1:38" x14ac:dyDescent="0.25">
      <c r="A6691" t="s">
        <v>24863</v>
      </c>
      <c r="B6691" t="s">
        <v>24861</v>
      </c>
      <c r="C6691" t="s">
        <v>24862</v>
      </c>
      <c r="D6691" t="s">
        <v>748</v>
      </c>
      <c r="E6691" t="s">
        <v>403</v>
      </c>
      <c r="F6691" t="s">
        <v>54</v>
      </c>
      <c r="G6691"/>
      <c r="H6691" t="s">
        <v>47531</v>
      </c>
      <c r="I6691" t="s">
        <v>50448</v>
      </c>
      <c r="J6691" t="s">
        <v>24863</v>
      </c>
      <c r="K6691" t="s">
        <v>105</v>
      </c>
      <c r="L6691" s="119" t="str">
        <f t="shared" si="416"/>
        <v>NA</v>
      </c>
      <c r="M6691" s="119"/>
      <c r="N6691" s="120" t="str">
        <f t="shared" si="417"/>
        <v>NA</v>
      </c>
      <c r="O6691" s="120"/>
      <c r="P6691"/>
      <c r="Q6691"/>
      <c r="R6691"/>
      <c r="S6691"/>
      <c r="T6691"/>
      <c r="U6691" t="s">
        <v>15644</v>
      </c>
      <c r="V6691" t="s">
        <v>15642</v>
      </c>
      <c r="W6691" t="s">
        <v>15643</v>
      </c>
      <c r="X6691" t="s">
        <v>675</v>
      </c>
      <c r="Y6691" t="s">
        <v>15645</v>
      </c>
      <c r="Z6691" t="s">
        <v>54</v>
      </c>
      <c r="AA6691"/>
      <c r="AB6691" t="s">
        <v>47020</v>
      </c>
      <c r="AC6691" t="s">
        <v>53601</v>
      </c>
      <c r="AD6691" t="s">
        <v>15646</v>
      </c>
      <c r="AE6691" t="s">
        <v>565</v>
      </c>
      <c r="AF6691" s="119" t="str">
        <f t="shared" si="418"/>
        <v>NA</v>
      </c>
      <c r="AG6691" s="119"/>
      <c r="AH6691" s="119"/>
      <c r="AI6691" s="119"/>
      <c r="AJ6691" s="119" t="str">
        <f t="shared" si="419"/>
        <v>NA</v>
      </c>
      <c r="AK6691" s="190"/>
      <c r="AL6691" s="191"/>
    </row>
    <row r="6692" spans="1:38" x14ac:dyDescent="0.25">
      <c r="A6692" t="s">
        <v>26753</v>
      </c>
      <c r="B6692" t="s">
        <v>26754</v>
      </c>
      <c r="C6692" t="s">
        <v>26752</v>
      </c>
      <c r="D6692" t="s">
        <v>748</v>
      </c>
      <c r="E6692" t="s">
        <v>3582</v>
      </c>
      <c r="F6692" t="s">
        <v>54</v>
      </c>
      <c r="G6692"/>
      <c r="H6692" t="s">
        <v>47532</v>
      </c>
      <c r="I6692" t="s">
        <v>54068</v>
      </c>
      <c r="J6692" t="s">
        <v>26753</v>
      </c>
      <c r="K6692" t="s">
        <v>105</v>
      </c>
      <c r="L6692" s="119" t="str">
        <f t="shared" si="416"/>
        <v>NA</v>
      </c>
      <c r="M6692" s="119"/>
      <c r="N6692" s="120" t="str">
        <f t="shared" si="417"/>
        <v>NA</v>
      </c>
      <c r="O6692" s="120"/>
      <c r="P6692"/>
      <c r="Q6692"/>
      <c r="R6692"/>
      <c r="S6692"/>
      <c r="T6692"/>
      <c r="U6692" t="s">
        <v>18869</v>
      </c>
      <c r="V6692" t="s">
        <v>18867</v>
      </c>
      <c r="W6692" t="s">
        <v>18868</v>
      </c>
      <c r="X6692" t="s">
        <v>675</v>
      </c>
      <c r="Y6692" t="s">
        <v>15645</v>
      </c>
      <c r="Z6692" t="s">
        <v>54</v>
      </c>
      <c r="AA6692"/>
      <c r="AB6692" t="s">
        <v>47020</v>
      </c>
      <c r="AC6692" t="s">
        <v>53601</v>
      </c>
      <c r="AD6692"/>
      <c r="AE6692" t="s">
        <v>105</v>
      </c>
      <c r="AF6692" s="119" t="str">
        <f t="shared" si="418"/>
        <v>NA</v>
      </c>
      <c r="AG6692" s="119"/>
      <c r="AH6692" s="119"/>
      <c r="AI6692" s="119"/>
      <c r="AJ6692" s="119" t="str">
        <f t="shared" si="419"/>
        <v>NA</v>
      </c>
      <c r="AK6692" s="190"/>
      <c r="AL6692" s="191"/>
    </row>
    <row r="6693" spans="1:38" x14ac:dyDescent="0.25">
      <c r="A6693" t="s">
        <v>25815</v>
      </c>
      <c r="B6693" t="s">
        <v>25813</v>
      </c>
      <c r="C6693" t="s">
        <v>25814</v>
      </c>
      <c r="D6693" t="s">
        <v>748</v>
      </c>
      <c r="E6693" t="s">
        <v>3582</v>
      </c>
      <c r="F6693" t="s">
        <v>54</v>
      </c>
      <c r="G6693"/>
      <c r="H6693" t="s">
        <v>47532</v>
      </c>
      <c r="I6693" t="s">
        <v>54068</v>
      </c>
      <c r="J6693" t="s">
        <v>25815</v>
      </c>
      <c r="K6693" t="s">
        <v>105</v>
      </c>
      <c r="L6693" s="119" t="str">
        <f t="shared" si="416"/>
        <v>NA</v>
      </c>
      <c r="M6693" s="119"/>
      <c r="N6693" s="120" t="str">
        <f t="shared" si="417"/>
        <v>NA</v>
      </c>
      <c r="O6693" s="120"/>
      <c r="P6693"/>
      <c r="Q6693"/>
      <c r="R6693"/>
      <c r="S6693"/>
      <c r="T6693"/>
      <c r="U6693" t="s">
        <v>19521</v>
      </c>
      <c r="V6693" t="s">
        <v>19519</v>
      </c>
      <c r="W6693" t="s">
        <v>19520</v>
      </c>
      <c r="X6693" t="s">
        <v>675</v>
      </c>
      <c r="Y6693" t="s">
        <v>19522</v>
      </c>
      <c r="Z6693" t="s">
        <v>54</v>
      </c>
      <c r="AA6693"/>
      <c r="AB6693" t="s">
        <v>47021</v>
      </c>
      <c r="AC6693" t="s">
        <v>53602</v>
      </c>
      <c r="AD6693"/>
      <c r="AE6693" t="s">
        <v>565</v>
      </c>
      <c r="AF6693" s="119" t="str">
        <f t="shared" si="418"/>
        <v>NA</v>
      </c>
      <c r="AG6693" s="119"/>
      <c r="AH6693" s="119"/>
      <c r="AI6693" s="119"/>
      <c r="AJ6693" s="119" t="str">
        <f t="shared" si="419"/>
        <v>NA</v>
      </c>
      <c r="AK6693" s="190"/>
      <c r="AL6693" s="191"/>
    </row>
    <row r="6694" spans="1:38" x14ac:dyDescent="0.25">
      <c r="A6694" t="s">
        <v>26969</v>
      </c>
      <c r="B6694" t="s">
        <v>26968</v>
      </c>
      <c r="C6694" t="s">
        <v>26157</v>
      </c>
      <c r="D6694" t="s">
        <v>748</v>
      </c>
      <c r="E6694" t="s">
        <v>2069</v>
      </c>
      <c r="F6694" t="s">
        <v>54</v>
      </c>
      <c r="G6694"/>
      <c r="H6694" t="s">
        <v>47533</v>
      </c>
      <c r="I6694" t="s">
        <v>54069</v>
      </c>
      <c r="J6694"/>
      <c r="K6694" t="s">
        <v>105</v>
      </c>
      <c r="L6694" s="119" t="str">
        <f t="shared" si="416"/>
        <v>NA</v>
      </c>
      <c r="M6694" s="119"/>
      <c r="N6694" s="120" t="str">
        <f t="shared" si="417"/>
        <v>NA</v>
      </c>
      <c r="O6694" s="120"/>
      <c r="P6694"/>
      <c r="Q6694"/>
      <c r="R6694"/>
      <c r="S6694"/>
      <c r="T6694"/>
      <c r="U6694" t="s">
        <v>10799</v>
      </c>
      <c r="V6694" t="s">
        <v>10797</v>
      </c>
      <c r="W6694" t="s">
        <v>10798</v>
      </c>
      <c r="X6694" t="s">
        <v>675</v>
      </c>
      <c r="Y6694" t="s">
        <v>10800</v>
      </c>
      <c r="Z6694" t="s">
        <v>54</v>
      </c>
      <c r="AA6694"/>
      <c r="AB6694" t="s">
        <v>47022</v>
      </c>
      <c r="AC6694" t="s">
        <v>53603</v>
      </c>
      <c r="AD6694"/>
      <c r="AE6694" t="s">
        <v>105</v>
      </c>
      <c r="AF6694" s="119" t="str">
        <f t="shared" si="418"/>
        <v>NA</v>
      </c>
      <c r="AG6694" s="119"/>
      <c r="AH6694" s="119"/>
      <c r="AI6694" s="119"/>
      <c r="AJ6694" s="119" t="str">
        <f t="shared" si="419"/>
        <v>NA</v>
      </c>
      <c r="AK6694" s="190"/>
      <c r="AL6694" s="191"/>
    </row>
    <row r="6695" spans="1:38" x14ac:dyDescent="0.25">
      <c r="A6695" t="s">
        <v>25227</v>
      </c>
      <c r="B6695" t="s">
        <v>25225</v>
      </c>
      <c r="C6695" t="s">
        <v>25226</v>
      </c>
      <c r="D6695" t="s">
        <v>748</v>
      </c>
      <c r="E6695" t="s">
        <v>2069</v>
      </c>
      <c r="F6695" t="s">
        <v>54</v>
      </c>
      <c r="G6695"/>
      <c r="H6695" t="s">
        <v>47533</v>
      </c>
      <c r="I6695" t="s">
        <v>54069</v>
      </c>
      <c r="J6695" t="s">
        <v>25227</v>
      </c>
      <c r="K6695" t="s">
        <v>105</v>
      </c>
      <c r="L6695" s="119" t="str">
        <f t="shared" si="416"/>
        <v>NA</v>
      </c>
      <c r="M6695" s="119"/>
      <c r="N6695" s="120" t="str">
        <f t="shared" si="417"/>
        <v>NA</v>
      </c>
      <c r="O6695" s="120"/>
      <c r="P6695"/>
      <c r="Q6695"/>
      <c r="R6695"/>
      <c r="S6695"/>
      <c r="T6695"/>
      <c r="U6695" t="s">
        <v>10443</v>
      </c>
      <c r="V6695" t="s">
        <v>10441</v>
      </c>
      <c r="W6695" t="s">
        <v>10442</v>
      </c>
      <c r="X6695" t="s">
        <v>675</v>
      </c>
      <c r="Y6695" t="s">
        <v>1180</v>
      </c>
      <c r="Z6695" t="s">
        <v>54</v>
      </c>
      <c r="AA6695"/>
      <c r="AB6695" t="s">
        <v>47023</v>
      </c>
      <c r="AC6695" t="s">
        <v>53604</v>
      </c>
      <c r="AD6695" t="s">
        <v>10444</v>
      </c>
      <c r="AE6695" t="s">
        <v>565</v>
      </c>
      <c r="AF6695" s="119" t="str">
        <f t="shared" si="418"/>
        <v>NA</v>
      </c>
      <c r="AG6695" s="119"/>
      <c r="AH6695" s="119"/>
      <c r="AI6695" s="119"/>
      <c r="AJ6695" s="119" t="str">
        <f t="shared" si="419"/>
        <v>NA</v>
      </c>
      <c r="AK6695" s="190"/>
      <c r="AL6695" s="191"/>
    </row>
    <row r="6696" spans="1:38" x14ac:dyDescent="0.25">
      <c r="A6696" t="s">
        <v>25229</v>
      </c>
      <c r="B6696" t="s">
        <v>25228</v>
      </c>
      <c r="C6696" t="s">
        <v>25226</v>
      </c>
      <c r="D6696" t="s">
        <v>748</v>
      </c>
      <c r="E6696" t="s">
        <v>2069</v>
      </c>
      <c r="F6696" t="s">
        <v>54</v>
      </c>
      <c r="G6696"/>
      <c r="H6696" t="s">
        <v>47533</v>
      </c>
      <c r="I6696" t="s">
        <v>54069</v>
      </c>
      <c r="J6696"/>
      <c r="K6696" t="s">
        <v>105</v>
      </c>
      <c r="L6696" s="119" t="str">
        <f t="shared" si="416"/>
        <v>NA</v>
      </c>
      <c r="M6696" s="119"/>
      <c r="N6696" s="120" t="str">
        <f t="shared" si="417"/>
        <v>NA</v>
      </c>
      <c r="O6696" s="120"/>
      <c r="P6696"/>
      <c r="Q6696"/>
      <c r="R6696"/>
      <c r="S6696"/>
      <c r="T6696"/>
      <c r="U6696" t="s">
        <v>20341</v>
      </c>
      <c r="V6696" t="s">
        <v>20339</v>
      </c>
      <c r="W6696" t="s">
        <v>20340</v>
      </c>
      <c r="X6696" t="s">
        <v>675</v>
      </c>
      <c r="Y6696" t="s">
        <v>1180</v>
      </c>
      <c r="Z6696" t="s">
        <v>54</v>
      </c>
      <c r="AA6696"/>
      <c r="AB6696" t="s">
        <v>47024</v>
      </c>
      <c r="AC6696" t="s">
        <v>53604</v>
      </c>
      <c r="AD6696"/>
      <c r="AE6696" t="s">
        <v>105</v>
      </c>
      <c r="AF6696" s="119" t="str">
        <f t="shared" si="418"/>
        <v>NA</v>
      </c>
      <c r="AG6696" s="119"/>
      <c r="AH6696" s="119"/>
      <c r="AI6696" s="119"/>
      <c r="AJ6696" s="119" t="str">
        <f t="shared" si="419"/>
        <v>NA</v>
      </c>
      <c r="AK6696" s="190"/>
      <c r="AL6696" s="191"/>
    </row>
    <row r="6697" spans="1:38" x14ac:dyDescent="0.25">
      <c r="A6697" t="s">
        <v>26398</v>
      </c>
      <c r="B6697" t="s">
        <v>26396</v>
      </c>
      <c r="C6697" t="s">
        <v>26397</v>
      </c>
      <c r="D6697" t="s">
        <v>748</v>
      </c>
      <c r="E6697" t="s">
        <v>3593</v>
      </c>
      <c r="F6697" t="s">
        <v>54</v>
      </c>
      <c r="G6697"/>
      <c r="H6697" t="s">
        <v>47534</v>
      </c>
      <c r="I6697" t="s">
        <v>54070</v>
      </c>
      <c r="J6697" t="s">
        <v>26399</v>
      </c>
      <c r="K6697" t="s">
        <v>105</v>
      </c>
      <c r="L6697" s="119" t="str">
        <f t="shared" si="416"/>
        <v>NA</v>
      </c>
      <c r="M6697" s="119"/>
      <c r="N6697" s="120" t="str">
        <f t="shared" si="417"/>
        <v>NA</v>
      </c>
      <c r="O6697" s="120"/>
      <c r="P6697"/>
      <c r="Q6697"/>
      <c r="R6697"/>
      <c r="S6697"/>
      <c r="T6697"/>
      <c r="U6697" t="s">
        <v>16122</v>
      </c>
      <c r="V6697" t="s">
        <v>16120</v>
      </c>
      <c r="W6697" t="s">
        <v>16121</v>
      </c>
      <c r="X6697" t="s">
        <v>675</v>
      </c>
      <c r="Y6697" t="s">
        <v>16123</v>
      </c>
      <c r="Z6697" t="s">
        <v>54</v>
      </c>
      <c r="AA6697"/>
      <c r="AB6697" t="s">
        <v>47025</v>
      </c>
      <c r="AC6697" t="s">
        <v>53605</v>
      </c>
      <c r="AD6697" t="s">
        <v>16124</v>
      </c>
      <c r="AE6697" t="s">
        <v>565</v>
      </c>
      <c r="AF6697" s="119" t="str">
        <f t="shared" si="418"/>
        <v>NA</v>
      </c>
      <c r="AG6697" s="119"/>
      <c r="AH6697" s="119"/>
      <c r="AI6697" s="119"/>
      <c r="AJ6697" s="119" t="str">
        <f t="shared" si="419"/>
        <v>NA</v>
      </c>
      <c r="AK6697" s="190"/>
      <c r="AL6697" s="191"/>
    </row>
    <row r="6698" spans="1:38" x14ac:dyDescent="0.25">
      <c r="A6698" t="s">
        <v>26847</v>
      </c>
      <c r="B6698" t="s">
        <v>26845</v>
      </c>
      <c r="C6698" t="s">
        <v>26846</v>
      </c>
      <c r="D6698" t="s">
        <v>748</v>
      </c>
      <c r="E6698" t="s">
        <v>3593</v>
      </c>
      <c r="F6698" t="s">
        <v>54</v>
      </c>
      <c r="G6698"/>
      <c r="H6698" t="s">
        <v>47535</v>
      </c>
      <c r="I6698" t="s">
        <v>54070</v>
      </c>
      <c r="J6698" t="s">
        <v>26848</v>
      </c>
      <c r="K6698" t="s">
        <v>105</v>
      </c>
      <c r="L6698" s="119" t="str">
        <f t="shared" si="416"/>
        <v>NA</v>
      </c>
      <c r="M6698" s="119"/>
      <c r="N6698" s="120" t="str">
        <f t="shared" si="417"/>
        <v>NA</v>
      </c>
      <c r="O6698" s="120"/>
      <c r="P6698"/>
      <c r="Q6698"/>
      <c r="R6698"/>
      <c r="S6698"/>
      <c r="T6698"/>
      <c r="U6698" t="s">
        <v>18692</v>
      </c>
      <c r="V6698" t="s">
        <v>18690</v>
      </c>
      <c r="W6698" t="s">
        <v>18691</v>
      </c>
      <c r="X6698" t="s">
        <v>675</v>
      </c>
      <c r="Y6698" t="s">
        <v>18693</v>
      </c>
      <c r="Z6698" t="s">
        <v>54</v>
      </c>
      <c r="AA6698"/>
      <c r="AB6698" t="s">
        <v>47026</v>
      </c>
      <c r="AC6698" t="s">
        <v>53606</v>
      </c>
      <c r="AD6698" t="s">
        <v>18694</v>
      </c>
      <c r="AE6698" t="s">
        <v>565</v>
      </c>
      <c r="AF6698" s="119" t="str">
        <f t="shared" si="418"/>
        <v>NA</v>
      </c>
      <c r="AG6698" s="119"/>
      <c r="AH6698" s="119"/>
      <c r="AI6698" s="119"/>
      <c r="AJ6698" s="119" t="str">
        <f t="shared" si="419"/>
        <v>NA</v>
      </c>
      <c r="AK6698" s="190"/>
      <c r="AL6698" s="191"/>
    </row>
    <row r="6699" spans="1:38" x14ac:dyDescent="0.25">
      <c r="A6699" t="s">
        <v>25088</v>
      </c>
      <c r="B6699" t="s">
        <v>25086</v>
      </c>
      <c r="C6699" t="s">
        <v>25087</v>
      </c>
      <c r="D6699" t="s">
        <v>748</v>
      </c>
      <c r="E6699" t="s">
        <v>3593</v>
      </c>
      <c r="F6699" t="s">
        <v>54</v>
      </c>
      <c r="G6699"/>
      <c r="H6699" t="s">
        <v>47535</v>
      </c>
      <c r="I6699" t="s">
        <v>54070</v>
      </c>
      <c r="J6699" t="s">
        <v>25089</v>
      </c>
      <c r="K6699" t="s">
        <v>105</v>
      </c>
      <c r="L6699" s="119" t="str">
        <f t="shared" si="416"/>
        <v>NA</v>
      </c>
      <c r="M6699" s="119"/>
      <c r="N6699" s="120" t="str">
        <f t="shared" si="417"/>
        <v>NA</v>
      </c>
      <c r="O6699" s="120"/>
      <c r="P6699"/>
      <c r="Q6699"/>
      <c r="R6699"/>
      <c r="S6699"/>
      <c r="T6699"/>
      <c r="U6699" t="s">
        <v>15120</v>
      </c>
      <c r="V6699" t="s">
        <v>15118</v>
      </c>
      <c r="W6699" t="s">
        <v>15119</v>
      </c>
      <c r="X6699" t="s">
        <v>675</v>
      </c>
      <c r="Y6699" t="s">
        <v>9110</v>
      </c>
      <c r="Z6699" t="s">
        <v>54</v>
      </c>
      <c r="AA6699"/>
      <c r="AB6699" t="s">
        <v>47027</v>
      </c>
      <c r="AC6699" t="s">
        <v>53607</v>
      </c>
      <c r="AD6699" t="s">
        <v>15121</v>
      </c>
      <c r="AE6699" t="s">
        <v>565</v>
      </c>
      <c r="AF6699" s="119" t="str">
        <f t="shared" si="418"/>
        <v>NA</v>
      </c>
      <c r="AG6699" s="119"/>
      <c r="AH6699" s="119"/>
      <c r="AI6699" s="119"/>
      <c r="AJ6699" s="119" t="str">
        <f t="shared" si="419"/>
        <v>NA</v>
      </c>
      <c r="AK6699" s="190"/>
      <c r="AL6699" s="191"/>
    </row>
    <row r="6700" spans="1:38" x14ac:dyDescent="0.25">
      <c r="A6700" t="s">
        <v>24847</v>
      </c>
      <c r="B6700" t="s">
        <v>24845</v>
      </c>
      <c r="C6700" t="s">
        <v>24846</v>
      </c>
      <c r="D6700" t="s">
        <v>748</v>
      </c>
      <c r="E6700" t="s">
        <v>8395</v>
      </c>
      <c r="F6700" t="s">
        <v>54</v>
      </c>
      <c r="G6700"/>
      <c r="H6700" t="s">
        <v>47536</v>
      </c>
      <c r="I6700" t="s">
        <v>54071</v>
      </c>
      <c r="J6700" t="s">
        <v>24848</v>
      </c>
      <c r="K6700" t="s">
        <v>105</v>
      </c>
      <c r="L6700" s="119" t="str">
        <f t="shared" si="416"/>
        <v>NA</v>
      </c>
      <c r="M6700" s="119"/>
      <c r="N6700" s="120" t="str">
        <f t="shared" si="417"/>
        <v>NA</v>
      </c>
      <c r="O6700" s="120"/>
      <c r="P6700"/>
      <c r="Q6700"/>
      <c r="R6700"/>
      <c r="S6700"/>
      <c r="T6700"/>
      <c r="U6700" t="s">
        <v>9109</v>
      </c>
      <c r="V6700" t="s">
        <v>9107</v>
      </c>
      <c r="W6700" t="s">
        <v>9108</v>
      </c>
      <c r="X6700" t="s">
        <v>675</v>
      </c>
      <c r="Y6700" t="s">
        <v>9110</v>
      </c>
      <c r="Z6700" t="s">
        <v>54</v>
      </c>
      <c r="AA6700"/>
      <c r="AB6700" t="s">
        <v>47028</v>
      </c>
      <c r="AC6700" t="s">
        <v>53607</v>
      </c>
      <c r="AD6700" t="s">
        <v>9109</v>
      </c>
      <c r="AE6700" t="s">
        <v>105</v>
      </c>
      <c r="AF6700" s="119" t="str">
        <f t="shared" si="418"/>
        <v>NA</v>
      </c>
      <c r="AG6700" s="119"/>
      <c r="AH6700" s="119"/>
      <c r="AI6700" s="119"/>
      <c r="AJ6700" s="119" t="str">
        <f t="shared" si="419"/>
        <v>NA</v>
      </c>
      <c r="AK6700" s="190"/>
      <c r="AL6700" s="191"/>
    </row>
    <row r="6701" spans="1:38" x14ac:dyDescent="0.25">
      <c r="A6701" t="s">
        <v>26228</v>
      </c>
      <c r="B6701" t="s">
        <v>26226</v>
      </c>
      <c r="C6701" t="s">
        <v>26227</v>
      </c>
      <c r="D6701" t="s">
        <v>748</v>
      </c>
      <c r="E6701" t="s">
        <v>187</v>
      </c>
      <c r="F6701" t="s">
        <v>54</v>
      </c>
      <c r="G6701"/>
      <c r="H6701" t="s">
        <v>47537</v>
      </c>
      <c r="I6701" t="s">
        <v>54072</v>
      </c>
      <c r="J6701" t="s">
        <v>26229</v>
      </c>
      <c r="K6701" t="s">
        <v>105</v>
      </c>
      <c r="L6701" s="119" t="str">
        <f t="shared" si="416"/>
        <v>NA</v>
      </c>
      <c r="M6701" s="119"/>
      <c r="N6701" s="120" t="str">
        <f t="shared" si="417"/>
        <v>NA</v>
      </c>
      <c r="O6701" s="120"/>
      <c r="P6701"/>
      <c r="Q6701"/>
      <c r="R6701"/>
      <c r="S6701"/>
      <c r="T6701"/>
      <c r="U6701" t="s">
        <v>22250</v>
      </c>
      <c r="V6701" t="s">
        <v>22249</v>
      </c>
      <c r="W6701" t="s">
        <v>22220</v>
      </c>
      <c r="X6701" t="s">
        <v>675</v>
      </c>
      <c r="Y6701" t="s">
        <v>4242</v>
      </c>
      <c r="Z6701" t="s">
        <v>54</v>
      </c>
      <c r="AA6701"/>
      <c r="AB6701" t="s">
        <v>47029</v>
      </c>
      <c r="AC6701" t="s">
        <v>53608</v>
      </c>
      <c r="AD6701" t="s">
        <v>22250</v>
      </c>
      <c r="AE6701" t="s">
        <v>565</v>
      </c>
      <c r="AF6701" s="119" t="str">
        <f t="shared" si="418"/>
        <v>NA</v>
      </c>
      <c r="AG6701" s="119"/>
      <c r="AH6701" s="119"/>
      <c r="AI6701" s="119"/>
      <c r="AJ6701" s="119" t="str">
        <f t="shared" si="419"/>
        <v>NA</v>
      </c>
      <c r="AK6701" s="190"/>
      <c r="AL6701" s="191"/>
    </row>
    <row r="6702" spans="1:38" x14ac:dyDescent="0.25">
      <c r="A6702" t="s">
        <v>26270</v>
      </c>
      <c r="B6702" t="s">
        <v>26268</v>
      </c>
      <c r="C6702" t="s">
        <v>26269</v>
      </c>
      <c r="D6702" t="s">
        <v>748</v>
      </c>
      <c r="E6702" t="s">
        <v>187</v>
      </c>
      <c r="F6702" t="s">
        <v>54</v>
      </c>
      <c r="G6702"/>
      <c r="H6702" t="s">
        <v>47537</v>
      </c>
      <c r="I6702" t="s">
        <v>54072</v>
      </c>
      <c r="J6702" t="s">
        <v>26271</v>
      </c>
      <c r="K6702" t="s">
        <v>105</v>
      </c>
      <c r="L6702" s="119" t="str">
        <f t="shared" si="416"/>
        <v>NA</v>
      </c>
      <c r="M6702" s="119"/>
      <c r="N6702" s="120" t="str">
        <f t="shared" si="417"/>
        <v>NA</v>
      </c>
      <c r="O6702" s="120"/>
      <c r="P6702"/>
      <c r="Q6702"/>
      <c r="R6702"/>
      <c r="S6702"/>
      <c r="T6702"/>
      <c r="U6702" t="s">
        <v>22099</v>
      </c>
      <c r="V6702" t="s">
        <v>22097</v>
      </c>
      <c r="W6702" t="s">
        <v>22098</v>
      </c>
      <c r="X6702" t="s">
        <v>675</v>
      </c>
      <c r="Y6702" t="s">
        <v>4242</v>
      </c>
      <c r="Z6702" t="s">
        <v>54</v>
      </c>
      <c r="AA6702"/>
      <c r="AB6702" t="s">
        <v>47029</v>
      </c>
      <c r="AC6702" t="s">
        <v>53608</v>
      </c>
      <c r="AD6702" t="s">
        <v>22099</v>
      </c>
      <c r="AE6702" t="s">
        <v>565</v>
      </c>
      <c r="AF6702" s="119" t="str">
        <f t="shared" si="418"/>
        <v>NA</v>
      </c>
      <c r="AG6702" s="119"/>
      <c r="AH6702" s="119"/>
      <c r="AI6702" s="119"/>
      <c r="AJ6702" s="119" t="str">
        <f t="shared" si="419"/>
        <v>NA</v>
      </c>
      <c r="AK6702" s="190"/>
      <c r="AL6702" s="191"/>
    </row>
    <row r="6703" spans="1:38" x14ac:dyDescent="0.25">
      <c r="A6703" t="s">
        <v>26971</v>
      </c>
      <c r="B6703" t="s">
        <v>26970</v>
      </c>
      <c r="C6703" t="s">
        <v>26157</v>
      </c>
      <c r="D6703" t="s">
        <v>748</v>
      </c>
      <c r="E6703" t="s">
        <v>187</v>
      </c>
      <c r="F6703" t="s">
        <v>54</v>
      </c>
      <c r="G6703"/>
      <c r="H6703" t="s">
        <v>47537</v>
      </c>
      <c r="I6703" t="s">
        <v>54072</v>
      </c>
      <c r="J6703" t="s">
        <v>26972</v>
      </c>
      <c r="K6703" t="s">
        <v>105</v>
      </c>
      <c r="L6703" s="119" t="str">
        <f t="shared" si="416"/>
        <v>NA</v>
      </c>
      <c r="M6703" s="119"/>
      <c r="N6703" s="120" t="str">
        <f t="shared" si="417"/>
        <v>NA</v>
      </c>
      <c r="O6703" s="120"/>
      <c r="P6703"/>
      <c r="Q6703"/>
      <c r="R6703"/>
      <c r="S6703"/>
      <c r="T6703"/>
      <c r="U6703" t="s">
        <v>22217</v>
      </c>
      <c r="V6703" t="s">
        <v>22215</v>
      </c>
      <c r="W6703" t="s">
        <v>22216</v>
      </c>
      <c r="X6703" t="s">
        <v>675</v>
      </c>
      <c r="Y6703" t="s">
        <v>20311</v>
      </c>
      <c r="Z6703" t="s">
        <v>54</v>
      </c>
      <c r="AA6703"/>
      <c r="AB6703" t="s">
        <v>47030</v>
      </c>
      <c r="AC6703" t="s">
        <v>53609</v>
      </c>
      <c r="AD6703" t="s">
        <v>22218</v>
      </c>
      <c r="AE6703" t="s">
        <v>565</v>
      </c>
      <c r="AF6703" s="119" t="str">
        <f t="shared" si="418"/>
        <v>NA</v>
      </c>
      <c r="AG6703" s="119"/>
      <c r="AH6703" s="119"/>
      <c r="AI6703" s="119"/>
      <c r="AJ6703" s="119" t="str">
        <f t="shared" si="419"/>
        <v>NA</v>
      </c>
      <c r="AK6703" s="190"/>
      <c r="AL6703" s="191"/>
    </row>
    <row r="6704" spans="1:38" x14ac:dyDescent="0.25">
      <c r="A6704" t="s">
        <v>26165</v>
      </c>
      <c r="B6704" t="s">
        <v>26164</v>
      </c>
      <c r="C6704" t="s">
        <v>26157</v>
      </c>
      <c r="D6704" t="s">
        <v>748</v>
      </c>
      <c r="E6704" t="s">
        <v>187</v>
      </c>
      <c r="F6704" t="s">
        <v>54</v>
      </c>
      <c r="G6704"/>
      <c r="H6704" t="s">
        <v>47537</v>
      </c>
      <c r="I6704" t="s">
        <v>54072</v>
      </c>
      <c r="J6704" t="s">
        <v>26166</v>
      </c>
      <c r="K6704" t="s">
        <v>105</v>
      </c>
      <c r="L6704" s="119" t="str">
        <f t="shared" si="416"/>
        <v>NA</v>
      </c>
      <c r="M6704" s="119"/>
      <c r="N6704" s="120" t="str">
        <f t="shared" si="417"/>
        <v>NA</v>
      </c>
      <c r="O6704" s="120"/>
      <c r="P6704"/>
      <c r="Q6704"/>
      <c r="R6704"/>
      <c r="S6704"/>
      <c r="T6704"/>
      <c r="U6704" t="s">
        <v>20310</v>
      </c>
      <c r="V6704" t="s">
        <v>20308</v>
      </c>
      <c r="W6704" t="s">
        <v>20309</v>
      </c>
      <c r="X6704" t="s">
        <v>675</v>
      </c>
      <c r="Y6704" t="s">
        <v>20311</v>
      </c>
      <c r="Z6704" t="s">
        <v>54</v>
      </c>
      <c r="AA6704"/>
      <c r="AB6704" t="s">
        <v>47031</v>
      </c>
      <c r="AC6704" t="s">
        <v>53609</v>
      </c>
      <c r="AD6704" t="s">
        <v>20312</v>
      </c>
      <c r="AE6704" t="s">
        <v>565</v>
      </c>
      <c r="AF6704" s="119" t="str">
        <f t="shared" si="418"/>
        <v>NA</v>
      </c>
      <c r="AG6704" s="119"/>
      <c r="AH6704" s="119"/>
      <c r="AI6704" s="119"/>
      <c r="AJ6704" s="119" t="str">
        <f t="shared" si="419"/>
        <v>NA</v>
      </c>
      <c r="AK6704" s="190"/>
      <c r="AL6704" s="191"/>
    </row>
    <row r="6705" spans="1:38" x14ac:dyDescent="0.25">
      <c r="A6705" t="s">
        <v>26987</v>
      </c>
      <c r="B6705" t="s">
        <v>26985</v>
      </c>
      <c r="C6705" t="s">
        <v>26986</v>
      </c>
      <c r="D6705" t="s">
        <v>748</v>
      </c>
      <c r="E6705" t="s">
        <v>187</v>
      </c>
      <c r="F6705" t="s">
        <v>54</v>
      </c>
      <c r="G6705"/>
      <c r="H6705" t="s">
        <v>47537</v>
      </c>
      <c r="I6705" t="s">
        <v>54072</v>
      </c>
      <c r="J6705" t="s">
        <v>26988</v>
      </c>
      <c r="K6705" t="s">
        <v>105</v>
      </c>
      <c r="L6705" s="119" t="str">
        <f t="shared" si="416"/>
        <v>NA</v>
      </c>
      <c r="M6705" s="119"/>
      <c r="N6705" s="120" t="str">
        <f t="shared" si="417"/>
        <v>NA</v>
      </c>
      <c r="O6705" s="120"/>
      <c r="P6705"/>
      <c r="Q6705"/>
      <c r="R6705"/>
      <c r="S6705"/>
      <c r="T6705"/>
      <c r="U6705" t="s">
        <v>22252</v>
      </c>
      <c r="V6705" t="s">
        <v>22251</v>
      </c>
      <c r="W6705" t="s">
        <v>22216</v>
      </c>
      <c r="X6705" t="s">
        <v>675</v>
      </c>
      <c r="Y6705" t="s">
        <v>12109</v>
      </c>
      <c r="Z6705" t="s">
        <v>54</v>
      </c>
      <c r="AA6705"/>
      <c r="AB6705" t="s">
        <v>46020</v>
      </c>
      <c r="AC6705" t="s">
        <v>52800</v>
      </c>
      <c r="AD6705" t="s">
        <v>22253</v>
      </c>
      <c r="AE6705" t="s">
        <v>565</v>
      </c>
      <c r="AF6705" s="119" t="str">
        <f t="shared" si="418"/>
        <v>NA</v>
      </c>
      <c r="AG6705" s="119"/>
      <c r="AH6705" s="119"/>
      <c r="AI6705" s="119"/>
      <c r="AJ6705" s="119" t="str">
        <f t="shared" si="419"/>
        <v>NA</v>
      </c>
      <c r="AK6705" s="190"/>
      <c r="AL6705" s="191"/>
    </row>
    <row r="6706" spans="1:38" x14ac:dyDescent="0.25">
      <c r="A6706" t="s">
        <v>24851</v>
      </c>
      <c r="B6706" t="s">
        <v>24849</v>
      </c>
      <c r="C6706" t="s">
        <v>24850</v>
      </c>
      <c r="D6706" t="s">
        <v>748</v>
      </c>
      <c r="E6706" t="s">
        <v>187</v>
      </c>
      <c r="F6706" t="s">
        <v>54</v>
      </c>
      <c r="G6706"/>
      <c r="H6706" t="s">
        <v>47537</v>
      </c>
      <c r="I6706" t="s">
        <v>54072</v>
      </c>
      <c r="J6706" t="s">
        <v>24852</v>
      </c>
      <c r="K6706" t="s">
        <v>105</v>
      </c>
      <c r="L6706" s="119" t="str">
        <f t="shared" si="416"/>
        <v>NA</v>
      </c>
      <c r="M6706" s="119"/>
      <c r="N6706" s="120" t="str">
        <f t="shared" si="417"/>
        <v>NA</v>
      </c>
      <c r="O6706" s="120"/>
      <c r="P6706"/>
      <c r="Q6706"/>
      <c r="R6706"/>
      <c r="S6706"/>
      <c r="T6706"/>
      <c r="U6706" t="s">
        <v>22397</v>
      </c>
      <c r="V6706" t="s">
        <v>22396</v>
      </c>
      <c r="W6706" t="s">
        <v>22220</v>
      </c>
      <c r="X6706" t="s">
        <v>675</v>
      </c>
      <c r="Y6706" t="s">
        <v>477</v>
      </c>
      <c r="Z6706" t="s">
        <v>54</v>
      </c>
      <c r="AA6706"/>
      <c r="AB6706" t="s">
        <v>47032</v>
      </c>
      <c r="AC6706" t="s">
        <v>53517</v>
      </c>
      <c r="AD6706" t="s">
        <v>22397</v>
      </c>
      <c r="AE6706" t="s">
        <v>565</v>
      </c>
      <c r="AF6706" s="119" t="str">
        <f t="shared" si="418"/>
        <v>NA</v>
      </c>
      <c r="AG6706" s="119"/>
      <c r="AH6706" s="119"/>
      <c r="AI6706" s="119"/>
      <c r="AJ6706" s="119" t="str">
        <f t="shared" si="419"/>
        <v>NA</v>
      </c>
      <c r="AK6706" s="190"/>
      <c r="AL6706" s="191"/>
    </row>
    <row r="6707" spans="1:38" x14ac:dyDescent="0.25">
      <c r="A6707" t="s">
        <v>25065</v>
      </c>
      <c r="B6707" t="s">
        <v>25063</v>
      </c>
      <c r="C6707" t="s">
        <v>25064</v>
      </c>
      <c r="D6707" t="s">
        <v>748</v>
      </c>
      <c r="E6707" t="s">
        <v>187</v>
      </c>
      <c r="F6707" t="s">
        <v>54</v>
      </c>
      <c r="G6707"/>
      <c r="H6707" t="s">
        <v>47537</v>
      </c>
      <c r="I6707" t="s">
        <v>54072</v>
      </c>
      <c r="J6707" t="s">
        <v>25066</v>
      </c>
      <c r="K6707" t="s">
        <v>105</v>
      </c>
      <c r="L6707" s="119" t="str">
        <f t="shared" si="416"/>
        <v>NA</v>
      </c>
      <c r="M6707" s="119"/>
      <c r="N6707" s="120" t="str">
        <f t="shared" si="417"/>
        <v>NA</v>
      </c>
      <c r="O6707" s="120"/>
      <c r="P6707"/>
      <c r="Q6707"/>
      <c r="R6707"/>
      <c r="S6707"/>
      <c r="T6707"/>
      <c r="U6707" t="s">
        <v>13112</v>
      </c>
      <c r="V6707" t="s">
        <v>14474</v>
      </c>
      <c r="W6707" t="s">
        <v>14475</v>
      </c>
      <c r="X6707" t="s">
        <v>675</v>
      </c>
      <c r="Y6707" t="s">
        <v>477</v>
      </c>
      <c r="Z6707" t="s">
        <v>54</v>
      </c>
      <c r="AA6707"/>
      <c r="AB6707" t="s">
        <v>47033</v>
      </c>
      <c r="AC6707" t="s">
        <v>53517</v>
      </c>
      <c r="AD6707" t="s">
        <v>14476</v>
      </c>
      <c r="AE6707" t="s">
        <v>565</v>
      </c>
      <c r="AF6707" s="119" t="str">
        <f t="shared" si="418"/>
        <v>NA</v>
      </c>
      <c r="AG6707" s="119"/>
      <c r="AH6707" s="119"/>
      <c r="AI6707" s="119"/>
      <c r="AJ6707" s="119" t="str">
        <f t="shared" si="419"/>
        <v>NA</v>
      </c>
      <c r="AK6707" s="190"/>
      <c r="AL6707" s="191"/>
    </row>
    <row r="6708" spans="1:38" x14ac:dyDescent="0.25">
      <c r="A6708" t="s">
        <v>23644</v>
      </c>
      <c r="B6708" t="s">
        <v>23642</v>
      </c>
      <c r="C6708" t="s">
        <v>23643</v>
      </c>
      <c r="D6708" t="s">
        <v>748</v>
      </c>
      <c r="E6708" t="s">
        <v>1004</v>
      </c>
      <c r="F6708" t="s">
        <v>54</v>
      </c>
      <c r="G6708"/>
      <c r="H6708" t="s">
        <v>47538</v>
      </c>
      <c r="I6708" t="s">
        <v>54073</v>
      </c>
      <c r="J6708"/>
      <c r="K6708" t="s">
        <v>105</v>
      </c>
      <c r="L6708" s="119" t="str">
        <f t="shared" si="416"/>
        <v>NA</v>
      </c>
      <c r="M6708" s="119"/>
      <c r="N6708" s="120" t="str">
        <f t="shared" si="417"/>
        <v>NA</v>
      </c>
      <c r="O6708" s="120"/>
      <c r="P6708"/>
      <c r="Q6708"/>
      <c r="R6708"/>
      <c r="S6708"/>
      <c r="T6708"/>
      <c r="U6708" t="s">
        <v>13112</v>
      </c>
      <c r="V6708" t="s">
        <v>14477</v>
      </c>
      <c r="W6708" t="s">
        <v>14478</v>
      </c>
      <c r="X6708" t="s">
        <v>675</v>
      </c>
      <c r="Y6708" t="s">
        <v>477</v>
      </c>
      <c r="Z6708" t="s">
        <v>54</v>
      </c>
      <c r="AA6708"/>
      <c r="AB6708" t="s">
        <v>47033</v>
      </c>
      <c r="AC6708" t="s">
        <v>53517</v>
      </c>
      <c r="AD6708" t="s">
        <v>14479</v>
      </c>
      <c r="AE6708" t="s">
        <v>565</v>
      </c>
      <c r="AF6708" s="119" t="str">
        <f t="shared" si="418"/>
        <v>NA</v>
      </c>
      <c r="AG6708" s="119"/>
      <c r="AH6708" s="119"/>
      <c r="AI6708" s="119"/>
      <c r="AJ6708" s="119" t="str">
        <f t="shared" si="419"/>
        <v>NA</v>
      </c>
      <c r="AK6708" s="190"/>
      <c r="AL6708" s="191"/>
    </row>
    <row r="6709" spans="1:38" x14ac:dyDescent="0.25">
      <c r="A6709" t="s">
        <v>24461</v>
      </c>
      <c r="B6709" t="s">
        <v>24459</v>
      </c>
      <c r="C6709" t="s">
        <v>24460</v>
      </c>
      <c r="D6709" t="s">
        <v>748</v>
      </c>
      <c r="E6709" t="s">
        <v>1004</v>
      </c>
      <c r="F6709" t="s">
        <v>54</v>
      </c>
      <c r="G6709"/>
      <c r="H6709" t="s">
        <v>47538</v>
      </c>
      <c r="I6709" t="s">
        <v>54073</v>
      </c>
      <c r="J6709"/>
      <c r="K6709" t="s">
        <v>105</v>
      </c>
      <c r="L6709" s="119" t="str">
        <f t="shared" si="416"/>
        <v>NA</v>
      </c>
      <c r="M6709" s="119"/>
      <c r="N6709" s="120" t="str">
        <f t="shared" si="417"/>
        <v>NA</v>
      </c>
      <c r="O6709" s="120"/>
      <c r="P6709"/>
      <c r="Q6709"/>
      <c r="R6709"/>
      <c r="S6709"/>
      <c r="T6709"/>
      <c r="U6709" t="s">
        <v>22224</v>
      </c>
      <c r="V6709" t="s">
        <v>22223</v>
      </c>
      <c r="W6709" t="s">
        <v>22220</v>
      </c>
      <c r="X6709" t="s">
        <v>675</v>
      </c>
      <c r="Y6709" t="s">
        <v>477</v>
      </c>
      <c r="Z6709" t="s">
        <v>54</v>
      </c>
      <c r="AA6709"/>
      <c r="AB6709" t="s">
        <v>47032</v>
      </c>
      <c r="AC6709" t="s">
        <v>53517</v>
      </c>
      <c r="AD6709" t="s">
        <v>22224</v>
      </c>
      <c r="AE6709" t="s">
        <v>565</v>
      </c>
      <c r="AF6709" s="119" t="str">
        <f t="shared" si="418"/>
        <v>NA</v>
      </c>
      <c r="AG6709" s="119"/>
      <c r="AH6709" s="119"/>
      <c r="AI6709" s="119"/>
      <c r="AJ6709" s="119" t="str">
        <f t="shared" si="419"/>
        <v>NA</v>
      </c>
      <c r="AK6709" s="190"/>
      <c r="AL6709" s="191"/>
    </row>
    <row r="6710" spans="1:38" x14ac:dyDescent="0.25">
      <c r="A6710" t="s">
        <v>24925</v>
      </c>
      <c r="B6710" t="s">
        <v>24923</v>
      </c>
      <c r="C6710" t="s">
        <v>24924</v>
      </c>
      <c r="D6710" t="s">
        <v>748</v>
      </c>
      <c r="E6710" t="s">
        <v>1004</v>
      </c>
      <c r="F6710" t="s">
        <v>54</v>
      </c>
      <c r="G6710"/>
      <c r="H6710" t="s">
        <v>47538</v>
      </c>
      <c r="I6710" t="s">
        <v>54073</v>
      </c>
      <c r="J6710" t="s">
        <v>24926</v>
      </c>
      <c r="K6710" t="s">
        <v>105</v>
      </c>
      <c r="L6710" s="119" t="str">
        <f t="shared" si="416"/>
        <v>NA</v>
      </c>
      <c r="M6710" s="119"/>
      <c r="N6710" s="120" t="str">
        <f t="shared" si="417"/>
        <v>NA</v>
      </c>
      <c r="O6710" s="120"/>
      <c r="P6710"/>
      <c r="Q6710"/>
      <c r="R6710"/>
      <c r="S6710"/>
      <c r="T6710"/>
      <c r="U6710" t="s">
        <v>19096</v>
      </c>
      <c r="V6710" t="s">
        <v>19094</v>
      </c>
      <c r="W6710" t="s">
        <v>19095</v>
      </c>
      <c r="X6710" t="s">
        <v>675</v>
      </c>
      <c r="Y6710" t="s">
        <v>477</v>
      </c>
      <c r="Z6710" t="s">
        <v>54</v>
      </c>
      <c r="AA6710"/>
      <c r="AB6710" t="s">
        <v>46902</v>
      </c>
      <c r="AC6710" t="s">
        <v>53517</v>
      </c>
      <c r="AD6710" t="s">
        <v>19096</v>
      </c>
      <c r="AE6710" t="s">
        <v>565</v>
      </c>
      <c r="AF6710" s="119" t="str">
        <f t="shared" si="418"/>
        <v>NA</v>
      </c>
      <c r="AG6710" s="119"/>
      <c r="AH6710" s="119"/>
      <c r="AI6710" s="119"/>
      <c r="AJ6710" s="119" t="str">
        <f t="shared" si="419"/>
        <v>NA</v>
      </c>
      <c r="AK6710" s="190"/>
      <c r="AL6710" s="191"/>
    </row>
    <row r="6711" spans="1:38" x14ac:dyDescent="0.25">
      <c r="A6711" t="s">
        <v>23895</v>
      </c>
      <c r="B6711" t="s">
        <v>23893</v>
      </c>
      <c r="C6711" t="s">
        <v>23894</v>
      </c>
      <c r="D6711" t="s">
        <v>748</v>
      </c>
      <c r="E6711" t="s">
        <v>1004</v>
      </c>
      <c r="F6711" t="s">
        <v>54</v>
      </c>
      <c r="G6711"/>
      <c r="H6711" t="s">
        <v>47538</v>
      </c>
      <c r="I6711" t="s">
        <v>54073</v>
      </c>
      <c r="J6711" t="s">
        <v>23895</v>
      </c>
      <c r="K6711" t="s">
        <v>105</v>
      </c>
      <c r="L6711" s="119" t="str">
        <f t="shared" si="416"/>
        <v>NA</v>
      </c>
      <c r="M6711" s="119"/>
      <c r="N6711" s="120" t="str">
        <f t="shared" si="417"/>
        <v>NA</v>
      </c>
      <c r="O6711" s="120"/>
      <c r="P6711"/>
      <c r="Q6711"/>
      <c r="R6711"/>
      <c r="S6711"/>
      <c r="T6711"/>
      <c r="U6711" t="s">
        <v>19136</v>
      </c>
      <c r="V6711" t="s">
        <v>19134</v>
      </c>
      <c r="W6711" t="s">
        <v>19135</v>
      </c>
      <c r="X6711" t="s">
        <v>675</v>
      </c>
      <c r="Y6711" t="s">
        <v>477</v>
      </c>
      <c r="Z6711" t="s">
        <v>54</v>
      </c>
      <c r="AA6711"/>
      <c r="AB6711" t="s">
        <v>46902</v>
      </c>
      <c r="AC6711" t="s">
        <v>53517</v>
      </c>
      <c r="AD6711" t="s">
        <v>19136</v>
      </c>
      <c r="AE6711" t="s">
        <v>565</v>
      </c>
      <c r="AF6711" s="119" t="str">
        <f t="shared" si="418"/>
        <v>NA</v>
      </c>
      <c r="AG6711" s="119"/>
      <c r="AH6711" s="119"/>
      <c r="AI6711" s="119"/>
      <c r="AJ6711" s="119" t="str">
        <f t="shared" si="419"/>
        <v>NA</v>
      </c>
      <c r="AK6711" s="190"/>
      <c r="AL6711" s="191"/>
    </row>
    <row r="6712" spans="1:38" x14ac:dyDescent="0.25">
      <c r="A6712" t="s">
        <v>26701</v>
      </c>
      <c r="B6712" t="s">
        <v>26708</v>
      </c>
      <c r="C6712" t="s">
        <v>26709</v>
      </c>
      <c r="D6712" t="s">
        <v>748</v>
      </c>
      <c r="E6712" t="s">
        <v>1004</v>
      </c>
      <c r="F6712" t="s">
        <v>54</v>
      </c>
      <c r="G6712"/>
      <c r="H6712" t="s">
        <v>47538</v>
      </c>
      <c r="I6712" t="s">
        <v>54073</v>
      </c>
      <c r="J6712"/>
      <c r="K6712" t="s">
        <v>105</v>
      </c>
      <c r="L6712" s="119" t="str">
        <f t="shared" si="416"/>
        <v>NA</v>
      </c>
      <c r="M6712" s="119"/>
      <c r="N6712" s="120" t="str">
        <f t="shared" si="417"/>
        <v>NA</v>
      </c>
      <c r="O6712" s="120"/>
      <c r="P6712"/>
      <c r="Q6712"/>
      <c r="R6712"/>
      <c r="S6712"/>
      <c r="T6712"/>
      <c r="U6712" t="s">
        <v>22255</v>
      </c>
      <c r="V6712" t="s">
        <v>22254</v>
      </c>
      <c r="W6712" t="s">
        <v>22216</v>
      </c>
      <c r="X6712" t="s">
        <v>675</v>
      </c>
      <c r="Y6712" t="s">
        <v>477</v>
      </c>
      <c r="Z6712" t="s">
        <v>54</v>
      </c>
      <c r="AA6712"/>
      <c r="AB6712" t="s">
        <v>47032</v>
      </c>
      <c r="AC6712" t="s">
        <v>53517</v>
      </c>
      <c r="AD6712" t="s">
        <v>22255</v>
      </c>
      <c r="AE6712" t="s">
        <v>565</v>
      </c>
      <c r="AF6712" s="119" t="str">
        <f t="shared" si="418"/>
        <v>NA</v>
      </c>
      <c r="AG6712" s="119"/>
      <c r="AH6712" s="119"/>
      <c r="AI6712" s="119"/>
      <c r="AJ6712" s="119" t="str">
        <f t="shared" si="419"/>
        <v>NA</v>
      </c>
      <c r="AK6712" s="190"/>
      <c r="AL6712" s="191"/>
    </row>
    <row r="6713" spans="1:38" x14ac:dyDescent="0.25">
      <c r="A6713" t="s">
        <v>25036</v>
      </c>
      <c r="B6713" t="s">
        <v>25034</v>
      </c>
      <c r="C6713" t="s">
        <v>25035</v>
      </c>
      <c r="D6713" t="s">
        <v>748</v>
      </c>
      <c r="E6713" t="s">
        <v>12036</v>
      </c>
      <c r="F6713" t="s">
        <v>54</v>
      </c>
      <c r="G6713"/>
      <c r="H6713" t="s">
        <v>47539</v>
      </c>
      <c r="I6713" t="s">
        <v>54074</v>
      </c>
      <c r="J6713"/>
      <c r="K6713" t="s">
        <v>105</v>
      </c>
      <c r="L6713" s="119" t="str">
        <f t="shared" si="416"/>
        <v>NA</v>
      </c>
      <c r="M6713" s="119"/>
      <c r="N6713" s="120" t="str">
        <f t="shared" si="417"/>
        <v>NA</v>
      </c>
      <c r="O6713" s="120"/>
      <c r="P6713"/>
      <c r="Q6713"/>
      <c r="R6713"/>
      <c r="S6713"/>
      <c r="T6713"/>
      <c r="U6713" t="s">
        <v>6076</v>
      </c>
      <c r="V6713" t="s">
        <v>6074</v>
      </c>
      <c r="W6713" t="s">
        <v>6075</v>
      </c>
      <c r="X6713" t="s">
        <v>675</v>
      </c>
      <c r="Y6713" t="s">
        <v>477</v>
      </c>
      <c r="Z6713" t="s">
        <v>54</v>
      </c>
      <c r="AA6713"/>
      <c r="AB6713" t="s">
        <v>47032</v>
      </c>
      <c r="AC6713" t="s">
        <v>53517</v>
      </c>
      <c r="AD6713" t="s">
        <v>6077</v>
      </c>
      <c r="AE6713" t="s">
        <v>105</v>
      </c>
      <c r="AF6713" s="119" t="str">
        <f t="shared" si="418"/>
        <v>NA</v>
      </c>
      <c r="AG6713" s="119"/>
      <c r="AH6713" s="119"/>
      <c r="AI6713" s="119"/>
      <c r="AJ6713" s="119" t="str">
        <f t="shared" si="419"/>
        <v>NA</v>
      </c>
      <c r="AK6713" s="190"/>
      <c r="AL6713" s="191"/>
    </row>
    <row r="6714" spans="1:38" x14ac:dyDescent="0.25">
      <c r="A6714" t="s">
        <v>24583</v>
      </c>
      <c r="B6714" t="s">
        <v>24584</v>
      </c>
      <c r="C6714" t="s">
        <v>24585</v>
      </c>
      <c r="D6714" t="s">
        <v>748</v>
      </c>
      <c r="E6714" t="s">
        <v>1067</v>
      </c>
      <c r="F6714" t="s">
        <v>54</v>
      </c>
      <c r="G6714"/>
      <c r="H6714" t="s">
        <v>47540</v>
      </c>
      <c r="I6714" t="s">
        <v>54075</v>
      </c>
      <c r="J6714"/>
      <c r="K6714" t="s">
        <v>105</v>
      </c>
      <c r="L6714" s="119" t="str">
        <f t="shared" si="416"/>
        <v>NA</v>
      </c>
      <c r="M6714" s="119"/>
      <c r="N6714" s="120" t="str">
        <f t="shared" si="417"/>
        <v>NA</v>
      </c>
      <c r="O6714" s="120"/>
      <c r="P6714"/>
      <c r="Q6714"/>
      <c r="R6714"/>
      <c r="S6714"/>
      <c r="T6714"/>
      <c r="U6714" t="s">
        <v>14737</v>
      </c>
      <c r="V6714" t="s">
        <v>14735</v>
      </c>
      <c r="W6714" t="s">
        <v>14736</v>
      </c>
      <c r="X6714" t="s">
        <v>675</v>
      </c>
      <c r="Y6714" t="s">
        <v>477</v>
      </c>
      <c r="Z6714" t="s">
        <v>54</v>
      </c>
      <c r="AA6714"/>
      <c r="AB6714" t="s">
        <v>47032</v>
      </c>
      <c r="AC6714" t="s">
        <v>53517</v>
      </c>
      <c r="AD6714" t="s">
        <v>14738</v>
      </c>
      <c r="AE6714" t="s">
        <v>105</v>
      </c>
      <c r="AF6714" s="119" t="str">
        <f t="shared" si="418"/>
        <v>NA</v>
      </c>
      <c r="AG6714" s="119"/>
      <c r="AH6714" s="119"/>
      <c r="AI6714" s="119"/>
      <c r="AJ6714" s="119" t="str">
        <f t="shared" si="419"/>
        <v>NA</v>
      </c>
      <c r="AK6714" s="190"/>
      <c r="AL6714" s="191"/>
    </row>
    <row r="6715" spans="1:38" x14ac:dyDescent="0.25">
      <c r="A6715" t="s">
        <v>24582</v>
      </c>
      <c r="B6715" t="s">
        <v>24580</v>
      </c>
      <c r="C6715" t="s">
        <v>24581</v>
      </c>
      <c r="D6715" t="s">
        <v>748</v>
      </c>
      <c r="E6715" t="s">
        <v>1067</v>
      </c>
      <c r="F6715" t="s">
        <v>54</v>
      </c>
      <c r="G6715"/>
      <c r="H6715" t="s">
        <v>47540</v>
      </c>
      <c r="I6715" t="s">
        <v>54075</v>
      </c>
      <c r="J6715" t="s">
        <v>24583</v>
      </c>
      <c r="K6715" t="s">
        <v>105</v>
      </c>
      <c r="L6715" s="119" t="str">
        <f t="shared" si="416"/>
        <v>NA</v>
      </c>
      <c r="M6715" s="119"/>
      <c r="N6715" s="120" t="str">
        <f t="shared" si="417"/>
        <v>NA</v>
      </c>
      <c r="O6715" s="120"/>
      <c r="P6715"/>
      <c r="Q6715"/>
      <c r="R6715"/>
      <c r="S6715"/>
      <c r="T6715"/>
      <c r="U6715" t="s">
        <v>22226</v>
      </c>
      <c r="V6715" t="s">
        <v>22225</v>
      </c>
      <c r="W6715" t="s">
        <v>22220</v>
      </c>
      <c r="X6715" t="s">
        <v>675</v>
      </c>
      <c r="Y6715" t="s">
        <v>3848</v>
      </c>
      <c r="Z6715" t="s">
        <v>54</v>
      </c>
      <c r="AA6715"/>
      <c r="AB6715" t="s">
        <v>47034</v>
      </c>
      <c r="AC6715" t="s">
        <v>53596</v>
      </c>
      <c r="AD6715" t="s">
        <v>22226</v>
      </c>
      <c r="AE6715" t="s">
        <v>565</v>
      </c>
      <c r="AF6715" s="119" t="str">
        <f t="shared" si="418"/>
        <v>NA</v>
      </c>
      <c r="AG6715" s="119"/>
      <c r="AH6715" s="119"/>
      <c r="AI6715" s="119"/>
      <c r="AJ6715" s="119" t="str">
        <f t="shared" si="419"/>
        <v>NA</v>
      </c>
      <c r="AK6715" s="190"/>
      <c r="AL6715" s="191"/>
    </row>
    <row r="6716" spans="1:38" x14ac:dyDescent="0.25">
      <c r="A6716" t="s">
        <v>26975</v>
      </c>
      <c r="B6716" t="s">
        <v>26973</v>
      </c>
      <c r="C6716" t="s">
        <v>26974</v>
      </c>
      <c r="D6716" t="s">
        <v>748</v>
      </c>
      <c r="E6716" t="s">
        <v>2647</v>
      </c>
      <c r="F6716" t="s">
        <v>54</v>
      </c>
      <c r="G6716"/>
      <c r="H6716" t="s">
        <v>47541</v>
      </c>
      <c r="I6716" t="s">
        <v>54076</v>
      </c>
      <c r="J6716" t="s">
        <v>26975</v>
      </c>
      <c r="K6716" t="s">
        <v>105</v>
      </c>
      <c r="L6716" s="119" t="str">
        <f t="shared" si="416"/>
        <v>NA</v>
      </c>
      <c r="M6716" s="119"/>
      <c r="N6716" s="120" t="str">
        <f t="shared" si="417"/>
        <v>NA</v>
      </c>
      <c r="O6716" s="120"/>
      <c r="P6716"/>
      <c r="Q6716"/>
      <c r="R6716"/>
      <c r="S6716"/>
      <c r="T6716"/>
      <c r="U6716" t="s">
        <v>22228</v>
      </c>
      <c r="V6716" t="s">
        <v>22227</v>
      </c>
      <c r="W6716" t="s">
        <v>22220</v>
      </c>
      <c r="X6716" t="s">
        <v>675</v>
      </c>
      <c r="Y6716" t="s">
        <v>22229</v>
      </c>
      <c r="Z6716" t="s">
        <v>54</v>
      </c>
      <c r="AA6716"/>
      <c r="AB6716" t="s">
        <v>47035</v>
      </c>
      <c r="AC6716" t="s">
        <v>53610</v>
      </c>
      <c r="AD6716" t="s">
        <v>22228</v>
      </c>
      <c r="AE6716" t="s">
        <v>565</v>
      </c>
      <c r="AF6716" s="119" t="str">
        <f t="shared" si="418"/>
        <v>NA</v>
      </c>
      <c r="AG6716" s="119"/>
      <c r="AH6716" s="119"/>
      <c r="AI6716" s="119"/>
      <c r="AJ6716" s="119" t="str">
        <f t="shared" si="419"/>
        <v>NA</v>
      </c>
      <c r="AK6716" s="190"/>
      <c r="AL6716" s="191"/>
    </row>
    <row r="6717" spans="1:38" x14ac:dyDescent="0.25">
      <c r="A6717" t="s">
        <v>26387</v>
      </c>
      <c r="B6717" t="s">
        <v>26385</v>
      </c>
      <c r="C6717" t="s">
        <v>26386</v>
      </c>
      <c r="D6717" t="s">
        <v>748</v>
      </c>
      <c r="E6717" t="s">
        <v>3554</v>
      </c>
      <c r="F6717" t="s">
        <v>54</v>
      </c>
      <c r="G6717"/>
      <c r="H6717" t="s">
        <v>47542</v>
      </c>
      <c r="I6717" t="s">
        <v>54077</v>
      </c>
      <c r="J6717" t="s">
        <v>26388</v>
      </c>
      <c r="K6717" t="s">
        <v>105</v>
      </c>
      <c r="L6717" s="119" t="str">
        <f t="shared" si="416"/>
        <v>NA</v>
      </c>
      <c r="M6717" s="119"/>
      <c r="N6717" s="120" t="str">
        <f t="shared" si="417"/>
        <v>NA</v>
      </c>
      <c r="O6717" s="120"/>
      <c r="P6717"/>
      <c r="Q6717"/>
      <c r="R6717"/>
      <c r="S6717"/>
      <c r="T6717"/>
      <c r="U6717" t="s">
        <v>22407</v>
      </c>
      <c r="V6717" t="s">
        <v>22406</v>
      </c>
      <c r="W6717" t="s">
        <v>22220</v>
      </c>
      <c r="X6717" t="s">
        <v>675</v>
      </c>
      <c r="Y6717" t="s">
        <v>9097</v>
      </c>
      <c r="Z6717" t="s">
        <v>54</v>
      </c>
      <c r="AA6717"/>
      <c r="AB6717" t="s">
        <v>47036</v>
      </c>
      <c r="AC6717" t="s">
        <v>53611</v>
      </c>
      <c r="AD6717" t="s">
        <v>22407</v>
      </c>
      <c r="AE6717" t="s">
        <v>565</v>
      </c>
      <c r="AF6717" s="119" t="str">
        <f t="shared" si="418"/>
        <v>NA</v>
      </c>
      <c r="AG6717" s="119"/>
      <c r="AH6717" s="119"/>
      <c r="AI6717" s="119"/>
      <c r="AJ6717" s="119" t="str">
        <f t="shared" si="419"/>
        <v>NA</v>
      </c>
      <c r="AK6717" s="190"/>
      <c r="AL6717" s="191"/>
    </row>
    <row r="6718" spans="1:38" x14ac:dyDescent="0.25">
      <c r="A6718" t="s">
        <v>25039</v>
      </c>
      <c r="B6718" t="s">
        <v>25037</v>
      </c>
      <c r="C6718" t="s">
        <v>25038</v>
      </c>
      <c r="D6718" t="s">
        <v>748</v>
      </c>
      <c r="E6718" t="s">
        <v>4037</v>
      </c>
      <c r="F6718" t="s">
        <v>54</v>
      </c>
      <c r="G6718"/>
      <c r="H6718" t="s">
        <v>47543</v>
      </c>
      <c r="I6718" t="s">
        <v>54078</v>
      </c>
      <c r="J6718"/>
      <c r="K6718" t="s">
        <v>105</v>
      </c>
      <c r="L6718" s="119" t="str">
        <f t="shared" si="416"/>
        <v>NA</v>
      </c>
      <c r="M6718" s="119"/>
      <c r="N6718" s="120" t="str">
        <f t="shared" si="417"/>
        <v>NA</v>
      </c>
      <c r="O6718" s="120"/>
      <c r="P6718"/>
      <c r="Q6718"/>
      <c r="R6718"/>
      <c r="S6718"/>
      <c r="T6718"/>
      <c r="U6718" t="s">
        <v>19430</v>
      </c>
      <c r="V6718" t="s">
        <v>19428</v>
      </c>
      <c r="W6718" t="s">
        <v>19429</v>
      </c>
      <c r="X6718" t="s">
        <v>675</v>
      </c>
      <c r="Y6718" t="s">
        <v>9097</v>
      </c>
      <c r="Z6718" t="s">
        <v>54</v>
      </c>
      <c r="AA6718"/>
      <c r="AB6718" t="s">
        <v>47037</v>
      </c>
      <c r="AC6718" t="s">
        <v>53611</v>
      </c>
      <c r="AD6718" t="s">
        <v>19431</v>
      </c>
      <c r="AE6718" t="s">
        <v>565</v>
      </c>
      <c r="AF6718" s="119" t="str">
        <f t="shared" si="418"/>
        <v>NA</v>
      </c>
      <c r="AG6718" s="119"/>
      <c r="AH6718" s="119"/>
      <c r="AI6718" s="119"/>
      <c r="AJ6718" s="119" t="str">
        <f t="shared" si="419"/>
        <v>NA</v>
      </c>
      <c r="AK6718" s="190"/>
      <c r="AL6718" s="191"/>
    </row>
    <row r="6719" spans="1:38" x14ac:dyDescent="0.25">
      <c r="A6719" t="s">
        <v>25746</v>
      </c>
      <c r="B6719" t="s">
        <v>25744</v>
      </c>
      <c r="C6719" t="s">
        <v>25745</v>
      </c>
      <c r="D6719" t="s">
        <v>748</v>
      </c>
      <c r="E6719" t="s">
        <v>4608</v>
      </c>
      <c r="F6719" t="s">
        <v>54</v>
      </c>
      <c r="G6719"/>
      <c r="H6719" t="s">
        <v>47544</v>
      </c>
      <c r="I6719" t="s">
        <v>54079</v>
      </c>
      <c r="J6719"/>
      <c r="K6719" t="s">
        <v>105</v>
      </c>
      <c r="L6719" s="119" t="str">
        <f t="shared" si="416"/>
        <v>NA</v>
      </c>
      <c r="M6719" s="119"/>
      <c r="N6719" s="120" t="str">
        <f t="shared" si="417"/>
        <v>NA</v>
      </c>
      <c r="O6719" s="120"/>
      <c r="P6719"/>
      <c r="Q6719"/>
      <c r="R6719"/>
      <c r="S6719"/>
      <c r="T6719"/>
      <c r="U6719" t="s">
        <v>9096</v>
      </c>
      <c r="V6719" t="s">
        <v>9094</v>
      </c>
      <c r="W6719" t="s">
        <v>9095</v>
      </c>
      <c r="X6719" t="s">
        <v>675</v>
      </c>
      <c r="Y6719" t="s">
        <v>9097</v>
      </c>
      <c r="Z6719" t="s">
        <v>54</v>
      </c>
      <c r="AA6719"/>
      <c r="AB6719" t="s">
        <v>47038</v>
      </c>
      <c r="AC6719" t="s">
        <v>53611</v>
      </c>
      <c r="AD6719" t="s">
        <v>9096</v>
      </c>
      <c r="AE6719" t="s">
        <v>105</v>
      </c>
      <c r="AF6719" s="119" t="str">
        <f t="shared" si="418"/>
        <v>NA</v>
      </c>
      <c r="AG6719" s="119"/>
      <c r="AH6719" s="119"/>
      <c r="AI6719" s="119"/>
      <c r="AJ6719" s="119" t="str">
        <f t="shared" si="419"/>
        <v>NA</v>
      </c>
      <c r="AK6719" s="190"/>
      <c r="AL6719" s="191"/>
    </row>
    <row r="6720" spans="1:38" x14ac:dyDescent="0.25">
      <c r="A6720" t="s">
        <v>24705</v>
      </c>
      <c r="B6720" t="s">
        <v>24703</v>
      </c>
      <c r="C6720" t="s">
        <v>24704</v>
      </c>
      <c r="D6720" t="s">
        <v>748</v>
      </c>
      <c r="E6720" t="s">
        <v>857</v>
      </c>
      <c r="F6720" t="s">
        <v>54</v>
      </c>
      <c r="G6720"/>
      <c r="H6720" t="s">
        <v>47545</v>
      </c>
      <c r="I6720" t="s">
        <v>54080</v>
      </c>
      <c r="J6720"/>
      <c r="K6720" t="s">
        <v>105</v>
      </c>
      <c r="L6720" s="119" t="str">
        <f t="shared" si="416"/>
        <v>NA</v>
      </c>
      <c r="M6720" s="119"/>
      <c r="N6720" s="120" t="str">
        <f t="shared" si="417"/>
        <v>NA</v>
      </c>
      <c r="O6720" s="120"/>
      <c r="P6720"/>
      <c r="Q6720"/>
      <c r="R6720"/>
      <c r="S6720"/>
      <c r="T6720"/>
      <c r="U6720" t="s">
        <v>22231</v>
      </c>
      <c r="V6720" t="s">
        <v>22230</v>
      </c>
      <c r="W6720" t="s">
        <v>22216</v>
      </c>
      <c r="X6720" t="s">
        <v>675</v>
      </c>
      <c r="Y6720" t="s">
        <v>2994</v>
      </c>
      <c r="Z6720" t="s">
        <v>54</v>
      </c>
      <c r="AA6720"/>
      <c r="AB6720" t="s">
        <v>47039</v>
      </c>
      <c r="AC6720" t="s">
        <v>53612</v>
      </c>
      <c r="AD6720" t="s">
        <v>22232</v>
      </c>
      <c r="AE6720" t="s">
        <v>565</v>
      </c>
      <c r="AF6720" s="119" t="str">
        <f t="shared" si="418"/>
        <v>NA</v>
      </c>
      <c r="AG6720" s="119"/>
      <c r="AH6720" s="119"/>
      <c r="AI6720" s="119"/>
      <c r="AJ6720" s="119" t="str">
        <f t="shared" si="419"/>
        <v>NA</v>
      </c>
      <c r="AK6720" s="190"/>
      <c r="AL6720" s="191"/>
    </row>
    <row r="6721" spans="1:38" x14ac:dyDescent="0.25">
      <c r="A6721" t="s">
        <v>25321</v>
      </c>
      <c r="B6721" t="s">
        <v>25319</v>
      </c>
      <c r="C6721" t="s">
        <v>25320</v>
      </c>
      <c r="D6721" t="s">
        <v>748</v>
      </c>
      <c r="E6721" t="s">
        <v>1668</v>
      </c>
      <c r="F6721" t="s">
        <v>54</v>
      </c>
      <c r="G6721"/>
      <c r="H6721" t="s">
        <v>47546</v>
      </c>
      <c r="I6721" t="s">
        <v>54081</v>
      </c>
      <c r="J6721"/>
      <c r="K6721" t="s">
        <v>105</v>
      </c>
      <c r="L6721" s="119" t="str">
        <f t="shared" si="416"/>
        <v>NA</v>
      </c>
      <c r="M6721" s="119"/>
      <c r="N6721" s="120" t="str">
        <f t="shared" si="417"/>
        <v>NA</v>
      </c>
      <c r="O6721" s="120"/>
      <c r="P6721"/>
      <c r="Q6721"/>
      <c r="R6721"/>
      <c r="S6721"/>
      <c r="T6721"/>
      <c r="U6721" t="s">
        <v>22234</v>
      </c>
      <c r="V6721" t="s">
        <v>22233</v>
      </c>
      <c r="W6721" t="s">
        <v>22220</v>
      </c>
      <c r="X6721" t="s">
        <v>675</v>
      </c>
      <c r="Y6721" t="s">
        <v>2994</v>
      </c>
      <c r="Z6721" t="s">
        <v>54</v>
      </c>
      <c r="AA6721"/>
      <c r="AB6721" t="s">
        <v>47039</v>
      </c>
      <c r="AC6721" t="s">
        <v>53612</v>
      </c>
      <c r="AD6721" t="s">
        <v>22234</v>
      </c>
      <c r="AE6721" t="s">
        <v>565</v>
      </c>
      <c r="AF6721" s="119" t="str">
        <f t="shared" si="418"/>
        <v>NA</v>
      </c>
      <c r="AG6721" s="119"/>
      <c r="AH6721" s="119"/>
      <c r="AI6721" s="119"/>
      <c r="AJ6721" s="119" t="str">
        <f t="shared" si="419"/>
        <v>NA</v>
      </c>
      <c r="AK6721" s="190"/>
      <c r="AL6721" s="191"/>
    </row>
    <row r="6722" spans="1:38" x14ac:dyDescent="0.25">
      <c r="A6722" t="s">
        <v>25968</v>
      </c>
      <c r="B6722" t="s">
        <v>25966</v>
      </c>
      <c r="C6722" t="s">
        <v>25967</v>
      </c>
      <c r="D6722" t="s">
        <v>748</v>
      </c>
      <c r="E6722" t="s">
        <v>2711</v>
      </c>
      <c r="F6722" t="s">
        <v>54</v>
      </c>
      <c r="G6722"/>
      <c r="H6722" t="s">
        <v>47547</v>
      </c>
      <c r="I6722" t="s">
        <v>54082</v>
      </c>
      <c r="J6722" t="s">
        <v>25969</v>
      </c>
      <c r="K6722" t="s">
        <v>105</v>
      </c>
      <c r="L6722" s="119" t="str">
        <f t="shared" si="416"/>
        <v>NA</v>
      </c>
      <c r="M6722" s="119"/>
      <c r="N6722" s="120" t="str">
        <f t="shared" si="417"/>
        <v>NA</v>
      </c>
      <c r="O6722" s="120"/>
      <c r="P6722"/>
      <c r="Q6722"/>
      <c r="R6722"/>
      <c r="S6722"/>
      <c r="T6722"/>
      <c r="U6722" t="s">
        <v>22248</v>
      </c>
      <c r="V6722" t="s">
        <v>22247</v>
      </c>
      <c r="W6722" t="s">
        <v>22220</v>
      </c>
      <c r="X6722" t="s">
        <v>675</v>
      </c>
      <c r="Y6722" t="s">
        <v>2994</v>
      </c>
      <c r="Z6722" t="s">
        <v>54</v>
      </c>
      <c r="AA6722"/>
      <c r="AB6722" t="s">
        <v>47039</v>
      </c>
      <c r="AC6722" t="s">
        <v>53612</v>
      </c>
      <c r="AD6722" t="s">
        <v>22248</v>
      </c>
      <c r="AE6722" t="s">
        <v>565</v>
      </c>
      <c r="AF6722" s="119" t="str">
        <f t="shared" si="418"/>
        <v>NA</v>
      </c>
      <c r="AG6722" s="119"/>
      <c r="AH6722" s="119"/>
      <c r="AI6722" s="119"/>
      <c r="AJ6722" s="119" t="str">
        <f t="shared" si="419"/>
        <v>NA</v>
      </c>
      <c r="AK6722" s="190"/>
      <c r="AL6722" s="191"/>
    </row>
    <row r="6723" spans="1:38" x14ac:dyDescent="0.25">
      <c r="A6723" t="s">
        <v>26701</v>
      </c>
      <c r="B6723" t="s">
        <v>26710</v>
      </c>
      <c r="C6723" t="s">
        <v>26711</v>
      </c>
      <c r="D6723" t="s">
        <v>748</v>
      </c>
      <c r="E6723" t="s">
        <v>1682</v>
      </c>
      <c r="F6723" t="s">
        <v>54</v>
      </c>
      <c r="G6723"/>
      <c r="H6723" t="s">
        <v>47548</v>
      </c>
      <c r="I6723" t="s">
        <v>54083</v>
      </c>
      <c r="J6723"/>
      <c r="K6723" t="s">
        <v>105</v>
      </c>
      <c r="L6723" s="119" t="str">
        <f t="shared" ref="L6723:L6786" si="420">IF($Q$1&lt;&gt;"",IF(ISNUMBER(SEARCH("*"&amp;$Q$1&amp;"*", A6723)),A6723, IF(ISNUMBER(SEARCH("*"&amp;$Q$1&amp;"*", H6723)),A6723, IF(ISNUMBER(SEARCH("*"&amp;$Q$1&amp;"*", G6723)),A6723, IF(ISNUMBER(SEARCH("*"&amp;$Q$1&amp;"*", J6723)),A6723,  IF(ISNUMBER(SEARCH("*"&amp;$Q$1&amp;"*", E6723)),A6723, "NA"))))),"NA")</f>
        <v>NA</v>
      </c>
      <c r="M6723" s="119"/>
      <c r="N6723" s="120" t="str">
        <f t="shared" ref="N6723:N6786" si="421">IF($Q$11=1,IF(ISNUMBER(SEARCH($T$11,C6723)),A6723,"NA"),"NA")</f>
        <v>NA</v>
      </c>
      <c r="O6723" s="120"/>
      <c r="P6723"/>
      <c r="Q6723"/>
      <c r="R6723"/>
      <c r="S6723"/>
      <c r="T6723"/>
      <c r="U6723" t="s">
        <v>21301</v>
      </c>
      <c r="V6723" t="s">
        <v>21299</v>
      </c>
      <c r="W6723" t="s">
        <v>21300</v>
      </c>
      <c r="X6723" t="s">
        <v>675</v>
      </c>
      <c r="Y6723" t="s">
        <v>2994</v>
      </c>
      <c r="Z6723" t="s">
        <v>54</v>
      </c>
      <c r="AA6723"/>
      <c r="AB6723" t="s">
        <v>47039</v>
      </c>
      <c r="AC6723" t="s">
        <v>53612</v>
      </c>
      <c r="AD6723" t="s">
        <v>21302</v>
      </c>
      <c r="AE6723" t="s">
        <v>565</v>
      </c>
      <c r="AF6723" s="119" t="str">
        <f t="shared" ref="AF6723:AF6786" si="422">IF($Q$6&lt;&gt;"",IF(ISNUMBER(SEARCH($Q$6, W6723)),U6723, "NA"),"NA")</f>
        <v>NA</v>
      </c>
      <c r="AG6723" s="119"/>
      <c r="AH6723" s="119"/>
      <c r="AI6723" s="119"/>
      <c r="AJ6723" s="119" t="str">
        <f t="shared" ref="AJ6723:AJ6786" si="423">IF($Q$5&lt;&gt;"",IF(ISNUMBER(SEARCH($Q$5, U6723&amp;" "&amp;Y6723&amp;" "&amp;AA6723&amp;" "&amp;AB6723&amp;" "&amp;AD6723)),U6723, "NA"),"NA")</f>
        <v>NA</v>
      </c>
      <c r="AK6723" s="190"/>
      <c r="AL6723" s="191"/>
    </row>
    <row r="6724" spans="1:38" x14ac:dyDescent="0.25">
      <c r="A6724" t="s">
        <v>24563</v>
      </c>
      <c r="B6724" t="s">
        <v>24561</v>
      </c>
      <c r="C6724" t="s">
        <v>24562</v>
      </c>
      <c r="D6724" t="s">
        <v>748</v>
      </c>
      <c r="E6724" t="s">
        <v>122</v>
      </c>
      <c r="F6724" t="s">
        <v>54</v>
      </c>
      <c r="G6724"/>
      <c r="H6724" t="s">
        <v>47549</v>
      </c>
      <c r="I6724" t="s">
        <v>54084</v>
      </c>
      <c r="J6724" t="s">
        <v>24564</v>
      </c>
      <c r="K6724" t="s">
        <v>105</v>
      </c>
      <c r="L6724" s="119" t="str">
        <f t="shared" si="420"/>
        <v>NA</v>
      </c>
      <c r="M6724" s="119"/>
      <c r="N6724" s="120" t="str">
        <f t="shared" si="421"/>
        <v>NA</v>
      </c>
      <c r="O6724" s="120"/>
      <c r="P6724"/>
      <c r="Q6724"/>
      <c r="R6724"/>
      <c r="S6724"/>
      <c r="T6724"/>
      <c r="U6724" t="s">
        <v>21193</v>
      </c>
      <c r="V6724" t="s">
        <v>21191</v>
      </c>
      <c r="W6724" t="s">
        <v>21192</v>
      </c>
      <c r="X6724" t="s">
        <v>675</v>
      </c>
      <c r="Y6724" t="s">
        <v>2994</v>
      </c>
      <c r="Z6724" t="s">
        <v>54</v>
      </c>
      <c r="AA6724"/>
      <c r="AB6724" t="s">
        <v>47039</v>
      </c>
      <c r="AC6724" t="s">
        <v>53612</v>
      </c>
      <c r="AD6724" t="s">
        <v>21193</v>
      </c>
      <c r="AE6724" t="s">
        <v>565</v>
      </c>
      <c r="AF6724" s="119" t="str">
        <f t="shared" si="422"/>
        <v>NA</v>
      </c>
      <c r="AG6724" s="119"/>
      <c r="AH6724" s="119"/>
      <c r="AI6724" s="119"/>
      <c r="AJ6724" s="119" t="str">
        <f t="shared" si="423"/>
        <v>NA</v>
      </c>
      <c r="AK6724" s="190"/>
      <c r="AL6724" s="191"/>
    </row>
    <row r="6725" spans="1:38" x14ac:dyDescent="0.25">
      <c r="A6725" t="s">
        <v>24917</v>
      </c>
      <c r="B6725" t="s">
        <v>24915</v>
      </c>
      <c r="C6725" t="s">
        <v>24916</v>
      </c>
      <c r="D6725" t="s">
        <v>748</v>
      </c>
      <c r="E6725" t="s">
        <v>1745</v>
      </c>
      <c r="F6725" t="s">
        <v>54</v>
      </c>
      <c r="G6725"/>
      <c r="H6725" t="s">
        <v>47550</v>
      </c>
      <c r="I6725" t="s">
        <v>54085</v>
      </c>
      <c r="J6725" t="s">
        <v>24918</v>
      </c>
      <c r="K6725" t="s">
        <v>105</v>
      </c>
      <c r="L6725" s="119" t="str">
        <f t="shared" si="420"/>
        <v>NA</v>
      </c>
      <c r="M6725" s="119"/>
      <c r="N6725" s="120" t="str">
        <f t="shared" si="421"/>
        <v>NA</v>
      </c>
      <c r="O6725" s="120"/>
      <c r="P6725"/>
      <c r="Q6725"/>
      <c r="R6725"/>
      <c r="S6725"/>
      <c r="T6725"/>
      <c r="U6725" t="s">
        <v>20436</v>
      </c>
      <c r="V6725" t="s">
        <v>20434</v>
      </c>
      <c r="W6725" t="s">
        <v>20435</v>
      </c>
      <c r="X6725" t="s">
        <v>675</v>
      </c>
      <c r="Y6725" t="s">
        <v>2994</v>
      </c>
      <c r="Z6725" t="s">
        <v>54</v>
      </c>
      <c r="AA6725"/>
      <c r="AB6725" t="s">
        <v>47040</v>
      </c>
      <c r="AC6725" t="s">
        <v>53612</v>
      </c>
      <c r="AD6725" t="s">
        <v>20437</v>
      </c>
      <c r="AE6725" t="s">
        <v>565</v>
      </c>
      <c r="AF6725" s="119" t="str">
        <f t="shared" si="422"/>
        <v>NA</v>
      </c>
      <c r="AG6725" s="119"/>
      <c r="AH6725" s="119"/>
      <c r="AI6725" s="119"/>
      <c r="AJ6725" s="119" t="str">
        <f t="shared" si="423"/>
        <v>NA</v>
      </c>
      <c r="AK6725" s="190"/>
      <c r="AL6725" s="191"/>
    </row>
    <row r="6726" spans="1:38" x14ac:dyDescent="0.25">
      <c r="A6726" t="s">
        <v>24616</v>
      </c>
      <c r="B6726" t="s">
        <v>24614</v>
      </c>
      <c r="C6726" t="s">
        <v>24615</v>
      </c>
      <c r="D6726" t="s">
        <v>748</v>
      </c>
      <c r="E6726" t="s">
        <v>1745</v>
      </c>
      <c r="F6726" t="s">
        <v>54</v>
      </c>
      <c r="G6726"/>
      <c r="H6726" t="s">
        <v>47550</v>
      </c>
      <c r="I6726" t="s">
        <v>54085</v>
      </c>
      <c r="J6726" t="s">
        <v>24616</v>
      </c>
      <c r="K6726" t="s">
        <v>105</v>
      </c>
      <c r="L6726" s="119" t="str">
        <f t="shared" si="420"/>
        <v>NA</v>
      </c>
      <c r="M6726" s="119"/>
      <c r="N6726" s="120" t="str">
        <f t="shared" si="421"/>
        <v>NA</v>
      </c>
      <c r="O6726" s="120"/>
      <c r="P6726"/>
      <c r="Q6726"/>
      <c r="R6726"/>
      <c r="S6726"/>
      <c r="T6726"/>
      <c r="U6726" t="s">
        <v>9192</v>
      </c>
      <c r="V6726" t="s">
        <v>9190</v>
      </c>
      <c r="W6726" t="s">
        <v>9191</v>
      </c>
      <c r="X6726" t="s">
        <v>675</v>
      </c>
      <c r="Y6726" t="s">
        <v>2994</v>
      </c>
      <c r="Z6726" t="s">
        <v>54</v>
      </c>
      <c r="AA6726"/>
      <c r="AB6726" t="s">
        <v>47041</v>
      </c>
      <c r="AC6726" t="s">
        <v>53612</v>
      </c>
      <c r="AD6726"/>
      <c r="AE6726" t="s">
        <v>105</v>
      </c>
      <c r="AF6726" s="119" t="str">
        <f t="shared" si="422"/>
        <v>NA</v>
      </c>
      <c r="AG6726" s="119"/>
      <c r="AH6726" s="119"/>
      <c r="AI6726" s="119"/>
      <c r="AJ6726" s="119" t="str">
        <f t="shared" si="423"/>
        <v>NA</v>
      </c>
      <c r="AK6726" s="190"/>
      <c r="AL6726" s="191"/>
    </row>
    <row r="6727" spans="1:38" x14ac:dyDescent="0.25">
      <c r="A6727" t="s">
        <v>24148</v>
      </c>
      <c r="B6727" t="s">
        <v>24146</v>
      </c>
      <c r="C6727" t="s">
        <v>24147</v>
      </c>
      <c r="D6727" t="s">
        <v>748</v>
      </c>
      <c r="E6727" t="s">
        <v>1745</v>
      </c>
      <c r="F6727" t="s">
        <v>54</v>
      </c>
      <c r="G6727"/>
      <c r="H6727" t="s">
        <v>47550</v>
      </c>
      <c r="I6727" t="s">
        <v>54085</v>
      </c>
      <c r="J6727" t="s">
        <v>24149</v>
      </c>
      <c r="K6727" t="s">
        <v>105</v>
      </c>
      <c r="L6727" s="119" t="str">
        <f t="shared" si="420"/>
        <v>NA</v>
      </c>
      <c r="M6727" s="119"/>
      <c r="N6727" s="120" t="str">
        <f t="shared" si="421"/>
        <v>NA</v>
      </c>
      <c r="O6727" s="120"/>
      <c r="P6727"/>
      <c r="Q6727"/>
      <c r="R6727"/>
      <c r="S6727"/>
      <c r="T6727"/>
      <c r="U6727" t="s">
        <v>10009</v>
      </c>
      <c r="V6727" t="s">
        <v>10007</v>
      </c>
      <c r="W6727" t="s">
        <v>10008</v>
      </c>
      <c r="X6727" t="s">
        <v>675</v>
      </c>
      <c r="Y6727" t="s">
        <v>2994</v>
      </c>
      <c r="Z6727" t="s">
        <v>54</v>
      </c>
      <c r="AA6727"/>
      <c r="AB6727" t="s">
        <v>47041</v>
      </c>
      <c r="AC6727" t="s">
        <v>53612</v>
      </c>
      <c r="AD6727" t="s">
        <v>10009</v>
      </c>
      <c r="AE6727" t="s">
        <v>105</v>
      </c>
      <c r="AF6727" s="119" t="str">
        <f t="shared" si="422"/>
        <v>NA</v>
      </c>
      <c r="AG6727" s="119"/>
      <c r="AH6727" s="119"/>
      <c r="AI6727" s="119"/>
      <c r="AJ6727" s="119" t="str">
        <f t="shared" si="423"/>
        <v>NA</v>
      </c>
      <c r="AK6727" s="190"/>
      <c r="AL6727" s="191"/>
    </row>
    <row r="6728" spans="1:38" x14ac:dyDescent="0.25">
      <c r="A6728" t="s">
        <v>25177</v>
      </c>
      <c r="B6728" t="s">
        <v>25175</v>
      </c>
      <c r="C6728" t="s">
        <v>25176</v>
      </c>
      <c r="D6728" t="s">
        <v>748</v>
      </c>
      <c r="E6728" t="s">
        <v>1765</v>
      </c>
      <c r="F6728" t="s">
        <v>54</v>
      </c>
      <c r="G6728"/>
      <c r="H6728" t="s">
        <v>47551</v>
      </c>
      <c r="I6728" t="s">
        <v>54086</v>
      </c>
      <c r="J6728" t="s">
        <v>25178</v>
      </c>
      <c r="K6728" t="s">
        <v>105</v>
      </c>
      <c r="L6728" s="119" t="str">
        <f t="shared" si="420"/>
        <v>NA</v>
      </c>
      <c r="M6728" s="119"/>
      <c r="N6728" s="120" t="str">
        <f t="shared" si="421"/>
        <v>NA</v>
      </c>
      <c r="O6728" s="120"/>
      <c r="P6728"/>
      <c r="Q6728"/>
      <c r="R6728"/>
      <c r="S6728"/>
      <c r="T6728"/>
      <c r="U6728" t="s">
        <v>22409</v>
      </c>
      <c r="V6728" t="s">
        <v>22408</v>
      </c>
      <c r="W6728" t="s">
        <v>22220</v>
      </c>
      <c r="X6728" t="s">
        <v>675</v>
      </c>
      <c r="Y6728" t="s">
        <v>13781</v>
      </c>
      <c r="Z6728" t="s">
        <v>54</v>
      </c>
      <c r="AA6728"/>
      <c r="AB6728" t="s">
        <v>47042</v>
      </c>
      <c r="AC6728" t="s">
        <v>53613</v>
      </c>
      <c r="AD6728" t="s">
        <v>22409</v>
      </c>
      <c r="AE6728" t="s">
        <v>565</v>
      </c>
      <c r="AF6728" s="119" t="str">
        <f t="shared" si="422"/>
        <v>NA</v>
      </c>
      <c r="AG6728" s="119"/>
      <c r="AH6728" s="119"/>
      <c r="AI6728" s="119"/>
      <c r="AJ6728" s="119" t="str">
        <f t="shared" si="423"/>
        <v>NA</v>
      </c>
      <c r="AK6728" s="190"/>
      <c r="AL6728" s="191"/>
    </row>
    <row r="6729" spans="1:38" x14ac:dyDescent="0.25">
      <c r="A6729" t="s">
        <v>26203</v>
      </c>
      <c r="B6729" t="s">
        <v>26201</v>
      </c>
      <c r="C6729" t="s">
        <v>26202</v>
      </c>
      <c r="D6729" t="s">
        <v>748</v>
      </c>
      <c r="E6729" t="s">
        <v>1765</v>
      </c>
      <c r="F6729" t="s">
        <v>54</v>
      </c>
      <c r="G6729"/>
      <c r="H6729" t="s">
        <v>47551</v>
      </c>
      <c r="I6729" t="s">
        <v>54086</v>
      </c>
      <c r="J6729" t="s">
        <v>26203</v>
      </c>
      <c r="K6729" t="s">
        <v>105</v>
      </c>
      <c r="L6729" s="119" t="str">
        <f t="shared" si="420"/>
        <v>NA</v>
      </c>
      <c r="M6729" s="119"/>
      <c r="N6729" s="120" t="str">
        <f t="shared" si="421"/>
        <v>NA</v>
      </c>
      <c r="O6729" s="120"/>
      <c r="P6729"/>
      <c r="Q6729"/>
      <c r="R6729"/>
      <c r="S6729"/>
      <c r="T6729"/>
      <c r="U6729" t="s">
        <v>13780</v>
      </c>
      <c r="V6729" t="s">
        <v>13778</v>
      </c>
      <c r="W6729" t="s">
        <v>13779</v>
      </c>
      <c r="X6729" t="s">
        <v>675</v>
      </c>
      <c r="Y6729" t="s">
        <v>13781</v>
      </c>
      <c r="Z6729" t="s">
        <v>54</v>
      </c>
      <c r="AA6729"/>
      <c r="AB6729" t="s">
        <v>47043</v>
      </c>
      <c r="AC6729" t="s">
        <v>53613</v>
      </c>
      <c r="AD6729" t="s">
        <v>13782</v>
      </c>
      <c r="AE6729" t="s">
        <v>565</v>
      </c>
      <c r="AF6729" s="119" t="str">
        <f t="shared" si="422"/>
        <v>NA</v>
      </c>
      <c r="AG6729" s="119"/>
      <c r="AH6729" s="119"/>
      <c r="AI6729" s="119"/>
      <c r="AJ6729" s="119" t="str">
        <f t="shared" si="423"/>
        <v>NA</v>
      </c>
      <c r="AK6729" s="190"/>
      <c r="AL6729" s="191"/>
    </row>
    <row r="6730" spans="1:38" x14ac:dyDescent="0.25">
      <c r="A6730" t="s">
        <v>24160</v>
      </c>
      <c r="B6730" t="s">
        <v>24158</v>
      </c>
      <c r="C6730" t="s">
        <v>24159</v>
      </c>
      <c r="D6730" t="s">
        <v>748</v>
      </c>
      <c r="E6730" t="s">
        <v>1765</v>
      </c>
      <c r="F6730" t="s">
        <v>54</v>
      </c>
      <c r="G6730"/>
      <c r="H6730" t="s">
        <v>47551</v>
      </c>
      <c r="I6730" t="s">
        <v>54086</v>
      </c>
      <c r="J6730" t="s">
        <v>24161</v>
      </c>
      <c r="K6730" t="s">
        <v>105</v>
      </c>
      <c r="L6730" s="119" t="str">
        <f t="shared" si="420"/>
        <v>NA</v>
      </c>
      <c r="M6730" s="119"/>
      <c r="N6730" s="120" t="str">
        <f t="shared" si="421"/>
        <v>NA</v>
      </c>
      <c r="O6730" s="120"/>
      <c r="P6730"/>
      <c r="Q6730"/>
      <c r="R6730"/>
      <c r="S6730"/>
      <c r="T6730"/>
      <c r="U6730" t="s">
        <v>20413</v>
      </c>
      <c r="V6730" t="s">
        <v>20411</v>
      </c>
      <c r="W6730" t="s">
        <v>20412</v>
      </c>
      <c r="X6730" t="s">
        <v>675</v>
      </c>
      <c r="Y6730" t="s">
        <v>13781</v>
      </c>
      <c r="Z6730" t="s">
        <v>54</v>
      </c>
      <c r="AA6730"/>
      <c r="AB6730" t="s">
        <v>47044</v>
      </c>
      <c r="AC6730" t="s">
        <v>53613</v>
      </c>
      <c r="AD6730" t="s">
        <v>20413</v>
      </c>
      <c r="AE6730" t="s">
        <v>565</v>
      </c>
      <c r="AF6730" s="119" t="str">
        <f t="shared" si="422"/>
        <v>NA</v>
      </c>
      <c r="AG6730" s="119"/>
      <c r="AH6730" s="119"/>
      <c r="AI6730" s="119"/>
      <c r="AJ6730" s="119" t="str">
        <f t="shared" si="423"/>
        <v>NA</v>
      </c>
      <c r="AK6730" s="190"/>
      <c r="AL6730" s="191"/>
    </row>
    <row r="6731" spans="1:38" x14ac:dyDescent="0.25">
      <c r="A6731" t="s">
        <v>24005</v>
      </c>
      <c r="B6731" t="s">
        <v>24003</v>
      </c>
      <c r="C6731" t="s">
        <v>24004</v>
      </c>
      <c r="D6731" t="s">
        <v>748</v>
      </c>
      <c r="E6731" t="s">
        <v>1765</v>
      </c>
      <c r="F6731" t="s">
        <v>54</v>
      </c>
      <c r="G6731"/>
      <c r="H6731" t="s">
        <v>47551</v>
      </c>
      <c r="I6731" t="s">
        <v>54086</v>
      </c>
      <c r="J6731" t="s">
        <v>24006</v>
      </c>
      <c r="K6731" t="s">
        <v>105</v>
      </c>
      <c r="L6731" s="119" t="str">
        <f t="shared" si="420"/>
        <v>NA</v>
      </c>
      <c r="M6731" s="119"/>
      <c r="N6731" s="120" t="str">
        <f t="shared" si="421"/>
        <v>NA</v>
      </c>
      <c r="O6731" s="120"/>
      <c r="P6731"/>
      <c r="Q6731"/>
      <c r="R6731"/>
      <c r="S6731"/>
      <c r="T6731"/>
      <c r="U6731" t="s">
        <v>12798</v>
      </c>
      <c r="V6731" t="s">
        <v>12796</v>
      </c>
      <c r="W6731" t="s">
        <v>12797</v>
      </c>
      <c r="X6731" t="s">
        <v>675</v>
      </c>
      <c r="Y6731" t="s">
        <v>12799</v>
      </c>
      <c r="Z6731" t="s">
        <v>54</v>
      </c>
      <c r="AA6731"/>
      <c r="AB6731" t="s">
        <v>47045</v>
      </c>
      <c r="AC6731" t="s">
        <v>53614</v>
      </c>
      <c r="AD6731" t="s">
        <v>12798</v>
      </c>
      <c r="AE6731" t="s">
        <v>565</v>
      </c>
      <c r="AF6731" s="119" t="str">
        <f t="shared" si="422"/>
        <v>NA</v>
      </c>
      <c r="AG6731" s="119"/>
      <c r="AH6731" s="119"/>
      <c r="AI6731" s="119"/>
      <c r="AJ6731" s="119" t="str">
        <f t="shared" si="423"/>
        <v>NA</v>
      </c>
      <c r="AK6731" s="190"/>
      <c r="AL6731" s="191"/>
    </row>
    <row r="6732" spans="1:38" x14ac:dyDescent="0.25">
      <c r="A6732" t="s">
        <v>24218</v>
      </c>
      <c r="B6732" t="s">
        <v>24216</v>
      </c>
      <c r="C6732" t="s">
        <v>24217</v>
      </c>
      <c r="D6732" t="s">
        <v>748</v>
      </c>
      <c r="E6732" t="s">
        <v>1765</v>
      </c>
      <c r="F6732" t="s">
        <v>54</v>
      </c>
      <c r="G6732"/>
      <c r="H6732" t="s">
        <v>47551</v>
      </c>
      <c r="I6732" t="s">
        <v>54086</v>
      </c>
      <c r="J6732" t="s">
        <v>24219</v>
      </c>
      <c r="K6732" t="s">
        <v>105</v>
      </c>
      <c r="L6732" s="119" t="str">
        <f t="shared" si="420"/>
        <v>NA</v>
      </c>
      <c r="M6732" s="119"/>
      <c r="N6732" s="120" t="str">
        <f t="shared" si="421"/>
        <v>NA</v>
      </c>
      <c r="O6732" s="120"/>
      <c r="P6732"/>
      <c r="Q6732"/>
      <c r="R6732"/>
      <c r="S6732"/>
      <c r="T6732"/>
      <c r="U6732" t="s">
        <v>20766</v>
      </c>
      <c r="V6732" t="s">
        <v>20764</v>
      </c>
      <c r="W6732" t="s">
        <v>20765</v>
      </c>
      <c r="X6732" t="s">
        <v>675</v>
      </c>
      <c r="Y6732" t="s">
        <v>12799</v>
      </c>
      <c r="Z6732" t="s">
        <v>54</v>
      </c>
      <c r="AA6732"/>
      <c r="AB6732" t="s">
        <v>47046</v>
      </c>
      <c r="AC6732" t="s">
        <v>53614</v>
      </c>
      <c r="AD6732" t="s">
        <v>20766</v>
      </c>
      <c r="AE6732" t="s">
        <v>565</v>
      </c>
      <c r="AF6732" s="119" t="str">
        <f t="shared" si="422"/>
        <v>NA</v>
      </c>
      <c r="AG6732" s="119"/>
      <c r="AH6732" s="119"/>
      <c r="AI6732" s="119"/>
      <c r="AJ6732" s="119" t="str">
        <f t="shared" si="423"/>
        <v>NA</v>
      </c>
      <c r="AK6732" s="190"/>
      <c r="AL6732" s="191"/>
    </row>
    <row r="6733" spans="1:38" x14ac:dyDescent="0.25">
      <c r="A6733" t="s">
        <v>24540</v>
      </c>
      <c r="B6733" t="s">
        <v>24538</v>
      </c>
      <c r="C6733" t="s">
        <v>24539</v>
      </c>
      <c r="D6733" t="s">
        <v>748</v>
      </c>
      <c r="E6733" t="s">
        <v>1765</v>
      </c>
      <c r="F6733" t="s">
        <v>54</v>
      </c>
      <c r="G6733"/>
      <c r="H6733" t="s">
        <v>47551</v>
      </c>
      <c r="I6733" t="s">
        <v>54086</v>
      </c>
      <c r="J6733" t="s">
        <v>24541</v>
      </c>
      <c r="K6733" t="s">
        <v>105</v>
      </c>
      <c r="L6733" s="119" t="str">
        <f t="shared" si="420"/>
        <v>NA</v>
      </c>
      <c r="M6733" s="119"/>
      <c r="N6733" s="120" t="str">
        <f t="shared" si="421"/>
        <v>NA</v>
      </c>
      <c r="O6733" s="120"/>
      <c r="P6733"/>
      <c r="Q6733"/>
      <c r="R6733"/>
      <c r="S6733"/>
      <c r="T6733"/>
      <c r="U6733" t="s">
        <v>22236</v>
      </c>
      <c r="V6733" t="s">
        <v>22235</v>
      </c>
      <c r="W6733" t="s">
        <v>22216</v>
      </c>
      <c r="X6733" t="s">
        <v>675</v>
      </c>
      <c r="Y6733" t="s">
        <v>20573</v>
      </c>
      <c r="Z6733" t="s">
        <v>54</v>
      </c>
      <c r="AA6733"/>
      <c r="AB6733" t="s">
        <v>47047</v>
      </c>
      <c r="AC6733" t="s">
        <v>53597</v>
      </c>
      <c r="AD6733" t="s">
        <v>22237</v>
      </c>
      <c r="AE6733" t="s">
        <v>565</v>
      </c>
      <c r="AF6733" s="119" t="str">
        <f t="shared" si="422"/>
        <v>NA</v>
      </c>
      <c r="AG6733" s="119"/>
      <c r="AH6733" s="119"/>
      <c r="AI6733" s="119"/>
      <c r="AJ6733" s="119" t="str">
        <f t="shared" si="423"/>
        <v>NA</v>
      </c>
      <c r="AK6733" s="190"/>
      <c r="AL6733" s="191"/>
    </row>
    <row r="6734" spans="1:38" x14ac:dyDescent="0.25">
      <c r="A6734" t="s">
        <v>26158</v>
      </c>
      <c r="B6734" t="s">
        <v>26156</v>
      </c>
      <c r="C6734" t="s">
        <v>26157</v>
      </c>
      <c r="D6734" t="s">
        <v>748</v>
      </c>
      <c r="E6734" t="s">
        <v>10720</v>
      </c>
      <c r="F6734" t="s">
        <v>54</v>
      </c>
      <c r="G6734"/>
      <c r="H6734" t="s">
        <v>47552</v>
      </c>
      <c r="I6734" t="s">
        <v>54087</v>
      </c>
      <c r="J6734" t="s">
        <v>26158</v>
      </c>
      <c r="K6734" t="s">
        <v>105</v>
      </c>
      <c r="L6734" s="119" t="str">
        <f t="shared" si="420"/>
        <v>NA</v>
      </c>
      <c r="M6734" s="119"/>
      <c r="N6734" s="120" t="str">
        <f t="shared" si="421"/>
        <v>NA</v>
      </c>
      <c r="O6734" s="120"/>
      <c r="P6734"/>
      <c r="Q6734"/>
      <c r="R6734"/>
      <c r="S6734"/>
      <c r="T6734"/>
      <c r="U6734" t="s">
        <v>22194</v>
      </c>
      <c r="V6734" t="s">
        <v>22196</v>
      </c>
      <c r="W6734" t="s">
        <v>22197</v>
      </c>
      <c r="X6734" t="s">
        <v>675</v>
      </c>
      <c r="Y6734" t="s">
        <v>20573</v>
      </c>
      <c r="Z6734" t="s">
        <v>54</v>
      </c>
      <c r="AA6734"/>
      <c r="AB6734" t="s">
        <v>47047</v>
      </c>
      <c r="AC6734" t="s">
        <v>53597</v>
      </c>
      <c r="AD6734" t="s">
        <v>22198</v>
      </c>
      <c r="AE6734" t="s">
        <v>105</v>
      </c>
      <c r="AF6734" s="119" t="str">
        <f t="shared" si="422"/>
        <v>NA</v>
      </c>
      <c r="AG6734" s="119"/>
      <c r="AH6734" s="119"/>
      <c r="AI6734" s="119"/>
      <c r="AJ6734" s="119" t="str">
        <f t="shared" si="423"/>
        <v>NA</v>
      </c>
      <c r="AK6734" s="190"/>
      <c r="AL6734" s="191"/>
    </row>
    <row r="6735" spans="1:38" x14ac:dyDescent="0.25">
      <c r="A6735" t="s">
        <v>23604</v>
      </c>
      <c r="B6735" t="s">
        <v>23602</v>
      </c>
      <c r="C6735" t="s">
        <v>23603</v>
      </c>
      <c r="D6735" t="s">
        <v>748</v>
      </c>
      <c r="E6735" t="s">
        <v>2619</v>
      </c>
      <c r="F6735" t="s">
        <v>54</v>
      </c>
      <c r="G6735"/>
      <c r="H6735" t="s">
        <v>47553</v>
      </c>
      <c r="I6735" t="s">
        <v>54088</v>
      </c>
      <c r="J6735" t="s">
        <v>23604</v>
      </c>
      <c r="K6735" t="s">
        <v>105</v>
      </c>
      <c r="L6735" s="119" t="str">
        <f t="shared" si="420"/>
        <v>NA</v>
      </c>
      <c r="M6735" s="119"/>
      <c r="N6735" s="120" t="str">
        <f t="shared" si="421"/>
        <v>NA</v>
      </c>
      <c r="O6735" s="120"/>
      <c r="P6735"/>
      <c r="Q6735"/>
      <c r="R6735"/>
      <c r="S6735"/>
      <c r="T6735"/>
      <c r="U6735" t="s">
        <v>21188</v>
      </c>
      <c r="V6735" t="s">
        <v>21186</v>
      </c>
      <c r="W6735" t="s">
        <v>21187</v>
      </c>
      <c r="X6735" t="s">
        <v>675</v>
      </c>
      <c r="Y6735" t="s">
        <v>21189</v>
      </c>
      <c r="Z6735" t="s">
        <v>54</v>
      </c>
      <c r="AA6735"/>
      <c r="AB6735" t="s">
        <v>47048</v>
      </c>
      <c r="AC6735" t="s">
        <v>53615</v>
      </c>
      <c r="AD6735" t="s">
        <v>21190</v>
      </c>
      <c r="AE6735" t="s">
        <v>565</v>
      </c>
      <c r="AF6735" s="119" t="str">
        <f t="shared" si="422"/>
        <v>NA</v>
      </c>
      <c r="AG6735" s="119"/>
      <c r="AH6735" s="119"/>
      <c r="AI6735" s="119"/>
      <c r="AJ6735" s="119" t="str">
        <f t="shared" si="423"/>
        <v>NA</v>
      </c>
      <c r="AK6735" s="190"/>
      <c r="AL6735" s="191"/>
    </row>
    <row r="6736" spans="1:38" x14ac:dyDescent="0.25">
      <c r="A6736" t="s">
        <v>26160</v>
      </c>
      <c r="B6736" t="s">
        <v>26159</v>
      </c>
      <c r="C6736" t="s">
        <v>26157</v>
      </c>
      <c r="D6736" t="s">
        <v>748</v>
      </c>
      <c r="E6736" t="s">
        <v>2619</v>
      </c>
      <c r="F6736" t="s">
        <v>54</v>
      </c>
      <c r="G6736"/>
      <c r="H6736" t="s">
        <v>47553</v>
      </c>
      <c r="I6736" t="s">
        <v>54088</v>
      </c>
      <c r="J6736" t="s">
        <v>26161</v>
      </c>
      <c r="K6736" t="s">
        <v>105</v>
      </c>
      <c r="L6736" s="119" t="str">
        <f t="shared" si="420"/>
        <v>NA</v>
      </c>
      <c r="M6736" s="119"/>
      <c r="N6736" s="120" t="str">
        <f t="shared" si="421"/>
        <v>NA</v>
      </c>
      <c r="O6736" s="120"/>
      <c r="P6736"/>
      <c r="Q6736"/>
      <c r="R6736"/>
      <c r="S6736"/>
      <c r="T6736"/>
      <c r="U6736" t="s">
        <v>22221</v>
      </c>
      <c r="V6736" t="s">
        <v>22219</v>
      </c>
      <c r="W6736" t="s">
        <v>22220</v>
      </c>
      <c r="X6736" t="s">
        <v>675</v>
      </c>
      <c r="Y6736" t="s">
        <v>22222</v>
      </c>
      <c r="Z6736" t="s">
        <v>54</v>
      </c>
      <c r="AA6736"/>
      <c r="AB6736" t="s">
        <v>47049</v>
      </c>
      <c r="AC6736" t="s">
        <v>53616</v>
      </c>
      <c r="AD6736" t="s">
        <v>22221</v>
      </c>
      <c r="AE6736" t="s">
        <v>565</v>
      </c>
      <c r="AF6736" s="119" t="str">
        <f t="shared" si="422"/>
        <v>NA</v>
      </c>
      <c r="AG6736" s="119"/>
      <c r="AH6736" s="119"/>
      <c r="AI6736" s="119"/>
      <c r="AJ6736" s="119" t="str">
        <f t="shared" si="423"/>
        <v>NA</v>
      </c>
      <c r="AK6736" s="190"/>
      <c r="AL6736" s="191"/>
    </row>
    <row r="6737" spans="1:38" x14ac:dyDescent="0.25">
      <c r="A6737" t="s">
        <v>24267</v>
      </c>
      <c r="B6737" t="s">
        <v>24265</v>
      </c>
      <c r="C6737" t="s">
        <v>24266</v>
      </c>
      <c r="D6737" t="s">
        <v>748</v>
      </c>
      <c r="E6737" t="s">
        <v>209</v>
      </c>
      <c r="F6737" t="s">
        <v>54</v>
      </c>
      <c r="G6737"/>
      <c r="H6737" t="s">
        <v>47554</v>
      </c>
      <c r="I6737" t="s">
        <v>54089</v>
      </c>
      <c r="J6737" t="s">
        <v>24268</v>
      </c>
      <c r="K6737" t="s">
        <v>105</v>
      </c>
      <c r="L6737" s="119" t="str">
        <f t="shared" si="420"/>
        <v>NA</v>
      </c>
      <c r="M6737" s="119"/>
      <c r="N6737" s="120" t="str">
        <f t="shared" si="421"/>
        <v>NA</v>
      </c>
      <c r="O6737" s="120"/>
      <c r="P6737"/>
      <c r="Q6737"/>
      <c r="R6737"/>
      <c r="S6737"/>
      <c r="T6737"/>
      <c r="U6737" t="s">
        <v>22239</v>
      </c>
      <c r="V6737" t="s">
        <v>22238</v>
      </c>
      <c r="W6737" t="s">
        <v>22220</v>
      </c>
      <c r="X6737" t="s">
        <v>675</v>
      </c>
      <c r="Y6737" t="s">
        <v>4615</v>
      </c>
      <c r="Z6737" t="s">
        <v>54</v>
      </c>
      <c r="AA6737"/>
      <c r="AB6737" t="s">
        <v>47050</v>
      </c>
      <c r="AC6737" t="s">
        <v>53617</v>
      </c>
      <c r="AD6737" t="s">
        <v>22239</v>
      </c>
      <c r="AE6737" t="s">
        <v>565</v>
      </c>
      <c r="AF6737" s="119" t="str">
        <f t="shared" si="422"/>
        <v>NA</v>
      </c>
      <c r="AG6737" s="119"/>
      <c r="AH6737" s="119"/>
      <c r="AI6737" s="119"/>
      <c r="AJ6737" s="119" t="str">
        <f t="shared" si="423"/>
        <v>NA</v>
      </c>
      <c r="AK6737" s="190"/>
      <c r="AL6737" s="191"/>
    </row>
    <row r="6738" spans="1:38" x14ac:dyDescent="0.25">
      <c r="A6738" t="s">
        <v>24663</v>
      </c>
      <c r="B6738" t="s">
        <v>24661</v>
      </c>
      <c r="C6738" t="s">
        <v>24662</v>
      </c>
      <c r="D6738" t="s">
        <v>748</v>
      </c>
      <c r="E6738" t="s">
        <v>209</v>
      </c>
      <c r="F6738" t="s">
        <v>54</v>
      </c>
      <c r="G6738"/>
      <c r="H6738" t="s">
        <v>47555</v>
      </c>
      <c r="I6738" t="s">
        <v>54089</v>
      </c>
      <c r="J6738" t="s">
        <v>24664</v>
      </c>
      <c r="K6738" t="s">
        <v>105</v>
      </c>
      <c r="L6738" s="119" t="str">
        <f t="shared" si="420"/>
        <v>NA</v>
      </c>
      <c r="M6738" s="119"/>
      <c r="N6738" s="120" t="str">
        <f t="shared" si="421"/>
        <v>NA</v>
      </c>
      <c r="O6738" s="120"/>
      <c r="P6738"/>
      <c r="Q6738"/>
      <c r="R6738"/>
      <c r="S6738"/>
      <c r="T6738"/>
      <c r="U6738" t="s">
        <v>18825</v>
      </c>
      <c r="V6738" t="s">
        <v>18823</v>
      </c>
      <c r="W6738" t="s">
        <v>18824</v>
      </c>
      <c r="X6738" t="s">
        <v>675</v>
      </c>
      <c r="Y6738" t="s">
        <v>4615</v>
      </c>
      <c r="Z6738" t="s">
        <v>54</v>
      </c>
      <c r="AA6738"/>
      <c r="AB6738" t="s">
        <v>47051</v>
      </c>
      <c r="AC6738" t="s">
        <v>53617</v>
      </c>
      <c r="AD6738" t="s">
        <v>18825</v>
      </c>
      <c r="AE6738" t="s">
        <v>565</v>
      </c>
      <c r="AF6738" s="119" t="str">
        <f t="shared" si="422"/>
        <v>NA</v>
      </c>
      <c r="AG6738" s="119"/>
      <c r="AH6738" s="119"/>
      <c r="AI6738" s="119"/>
      <c r="AJ6738" s="119" t="str">
        <f t="shared" si="423"/>
        <v>NA</v>
      </c>
      <c r="AK6738" s="190"/>
      <c r="AL6738" s="191"/>
    </row>
    <row r="6739" spans="1:38" x14ac:dyDescent="0.25">
      <c r="A6739" t="s">
        <v>24752</v>
      </c>
      <c r="B6739" t="s">
        <v>24750</v>
      </c>
      <c r="C6739" t="s">
        <v>24751</v>
      </c>
      <c r="D6739" t="s">
        <v>748</v>
      </c>
      <c r="E6739" t="s">
        <v>209</v>
      </c>
      <c r="F6739" t="s">
        <v>54</v>
      </c>
      <c r="G6739"/>
      <c r="H6739" t="s">
        <v>47554</v>
      </c>
      <c r="I6739" t="s">
        <v>54089</v>
      </c>
      <c r="J6739" t="s">
        <v>24753</v>
      </c>
      <c r="K6739" t="s">
        <v>105</v>
      </c>
      <c r="L6739" s="119" t="str">
        <f t="shared" si="420"/>
        <v>NA</v>
      </c>
      <c r="M6739" s="119"/>
      <c r="N6739" s="120" t="str">
        <f t="shared" si="421"/>
        <v>NA</v>
      </c>
      <c r="O6739" s="120"/>
      <c r="P6739"/>
      <c r="Q6739"/>
      <c r="R6739"/>
      <c r="S6739"/>
      <c r="T6739"/>
      <c r="U6739" t="s">
        <v>8227</v>
      </c>
      <c r="V6739" t="s">
        <v>8225</v>
      </c>
      <c r="W6739" t="s">
        <v>8226</v>
      </c>
      <c r="X6739" t="s">
        <v>675</v>
      </c>
      <c r="Y6739" t="s">
        <v>4615</v>
      </c>
      <c r="Z6739" t="s">
        <v>54</v>
      </c>
      <c r="AA6739"/>
      <c r="AB6739" t="s">
        <v>47052</v>
      </c>
      <c r="AC6739" t="s">
        <v>53617</v>
      </c>
      <c r="AD6739" t="s">
        <v>8228</v>
      </c>
      <c r="AE6739" t="s">
        <v>105</v>
      </c>
      <c r="AF6739" s="119" t="str">
        <f t="shared" si="422"/>
        <v>NA</v>
      </c>
      <c r="AG6739" s="119"/>
      <c r="AH6739" s="119"/>
      <c r="AI6739" s="119"/>
      <c r="AJ6739" s="119" t="str">
        <f t="shared" si="423"/>
        <v>NA</v>
      </c>
      <c r="AK6739" s="190"/>
      <c r="AL6739" s="191"/>
    </row>
    <row r="6740" spans="1:38" x14ac:dyDescent="0.25">
      <c r="A6740" t="s">
        <v>26405</v>
      </c>
      <c r="B6740" t="s">
        <v>26403</v>
      </c>
      <c r="C6740" t="s">
        <v>26404</v>
      </c>
      <c r="D6740" t="s">
        <v>748</v>
      </c>
      <c r="E6740" t="s">
        <v>209</v>
      </c>
      <c r="F6740" t="s">
        <v>54</v>
      </c>
      <c r="G6740"/>
      <c r="H6740" t="s">
        <v>47554</v>
      </c>
      <c r="I6740" t="s">
        <v>54089</v>
      </c>
      <c r="J6740" t="s">
        <v>26405</v>
      </c>
      <c r="K6740" t="s">
        <v>105</v>
      </c>
      <c r="L6740" s="119" t="str">
        <f t="shared" si="420"/>
        <v>NA</v>
      </c>
      <c r="M6740" s="119"/>
      <c r="N6740" s="120" t="str">
        <f t="shared" si="421"/>
        <v>NA</v>
      </c>
      <c r="O6740" s="120"/>
      <c r="P6740"/>
      <c r="Q6740"/>
      <c r="R6740"/>
      <c r="S6740"/>
      <c r="T6740"/>
      <c r="U6740" t="s">
        <v>6340</v>
      </c>
      <c r="V6740" t="s">
        <v>6338</v>
      </c>
      <c r="W6740" t="s">
        <v>6339</v>
      </c>
      <c r="X6740" t="s">
        <v>675</v>
      </c>
      <c r="Y6740" t="s">
        <v>4615</v>
      </c>
      <c r="Z6740" t="s">
        <v>54</v>
      </c>
      <c r="AA6740"/>
      <c r="AB6740" t="s">
        <v>47050</v>
      </c>
      <c r="AC6740" t="s">
        <v>53617</v>
      </c>
      <c r="AD6740" t="s">
        <v>6340</v>
      </c>
      <c r="AE6740" t="s">
        <v>105</v>
      </c>
      <c r="AF6740" s="119" t="str">
        <f t="shared" si="422"/>
        <v>NA</v>
      </c>
      <c r="AG6740" s="119"/>
      <c r="AH6740" s="119"/>
      <c r="AI6740" s="119"/>
      <c r="AJ6740" s="119" t="str">
        <f t="shared" si="423"/>
        <v>NA</v>
      </c>
      <c r="AK6740" s="190"/>
      <c r="AL6740" s="191"/>
    </row>
    <row r="6741" spans="1:38" x14ac:dyDescent="0.25">
      <c r="A6741" t="s">
        <v>25073</v>
      </c>
      <c r="B6741" t="s">
        <v>25075</v>
      </c>
      <c r="C6741" t="s">
        <v>25076</v>
      </c>
      <c r="D6741" t="s">
        <v>748</v>
      </c>
      <c r="E6741" t="s">
        <v>209</v>
      </c>
      <c r="F6741" t="s">
        <v>54</v>
      </c>
      <c r="G6741"/>
      <c r="H6741" t="s">
        <v>47554</v>
      </c>
      <c r="I6741" t="s">
        <v>54089</v>
      </c>
      <c r="J6741" t="s">
        <v>25077</v>
      </c>
      <c r="K6741" t="s">
        <v>105</v>
      </c>
      <c r="L6741" s="119" t="str">
        <f t="shared" si="420"/>
        <v>NA</v>
      </c>
      <c r="M6741" s="119"/>
      <c r="N6741" s="120" t="str">
        <f t="shared" si="421"/>
        <v>NA</v>
      </c>
      <c r="O6741" s="120"/>
      <c r="P6741"/>
      <c r="Q6741"/>
      <c r="R6741"/>
      <c r="S6741"/>
      <c r="T6741"/>
      <c r="U6741" t="s">
        <v>13136</v>
      </c>
      <c r="V6741" t="s">
        <v>13134</v>
      </c>
      <c r="W6741" t="s">
        <v>13135</v>
      </c>
      <c r="X6741" t="s">
        <v>675</v>
      </c>
      <c r="Y6741" t="s">
        <v>13137</v>
      </c>
      <c r="Z6741" t="s">
        <v>54</v>
      </c>
      <c r="AA6741"/>
      <c r="AB6741" t="s">
        <v>47053</v>
      </c>
      <c r="AC6741" t="s">
        <v>53618</v>
      </c>
      <c r="AD6741" t="s">
        <v>13136</v>
      </c>
      <c r="AE6741" t="s">
        <v>565</v>
      </c>
      <c r="AF6741" s="119" t="str">
        <f t="shared" si="422"/>
        <v>NA</v>
      </c>
      <c r="AG6741" s="119"/>
      <c r="AH6741" s="119"/>
      <c r="AI6741" s="119"/>
      <c r="AJ6741" s="119" t="str">
        <f t="shared" si="423"/>
        <v>NA</v>
      </c>
      <c r="AK6741" s="190"/>
      <c r="AL6741" s="191"/>
    </row>
    <row r="6742" spans="1:38" x14ac:dyDescent="0.25">
      <c r="A6742" t="s">
        <v>26341</v>
      </c>
      <c r="B6742" t="s">
        <v>26339</v>
      </c>
      <c r="C6742" t="s">
        <v>26340</v>
      </c>
      <c r="D6742" t="s">
        <v>748</v>
      </c>
      <c r="E6742" t="s">
        <v>209</v>
      </c>
      <c r="F6742" t="s">
        <v>54</v>
      </c>
      <c r="G6742"/>
      <c r="H6742" t="s">
        <v>47554</v>
      </c>
      <c r="I6742" t="s">
        <v>54089</v>
      </c>
      <c r="J6742" t="s">
        <v>26341</v>
      </c>
      <c r="K6742" t="s">
        <v>105</v>
      </c>
      <c r="L6742" s="119" t="str">
        <f t="shared" si="420"/>
        <v>NA</v>
      </c>
      <c r="M6742" s="119"/>
      <c r="N6742" s="120" t="str">
        <f t="shared" si="421"/>
        <v>NA</v>
      </c>
      <c r="O6742" s="120"/>
      <c r="P6742"/>
      <c r="Q6742"/>
      <c r="R6742"/>
      <c r="S6742"/>
      <c r="T6742"/>
      <c r="U6742" t="s">
        <v>20523</v>
      </c>
      <c r="V6742" t="s">
        <v>20521</v>
      </c>
      <c r="W6742" t="s">
        <v>20522</v>
      </c>
      <c r="X6742" t="s">
        <v>675</v>
      </c>
      <c r="Y6742" t="s">
        <v>20524</v>
      </c>
      <c r="Z6742" t="s">
        <v>54</v>
      </c>
      <c r="AA6742"/>
      <c r="AB6742" t="s">
        <v>47054</v>
      </c>
      <c r="AC6742" t="s">
        <v>53619</v>
      </c>
      <c r="AD6742" t="s">
        <v>20525</v>
      </c>
      <c r="AE6742" t="s">
        <v>565</v>
      </c>
      <c r="AF6742" s="119" t="str">
        <f t="shared" si="422"/>
        <v>NA</v>
      </c>
      <c r="AG6742" s="119"/>
      <c r="AH6742" s="119"/>
      <c r="AI6742" s="119"/>
      <c r="AJ6742" s="119" t="str">
        <f t="shared" si="423"/>
        <v>NA</v>
      </c>
      <c r="AK6742" s="190"/>
      <c r="AL6742" s="191"/>
    </row>
    <row r="6743" spans="1:38" x14ac:dyDescent="0.25">
      <c r="A6743" t="s">
        <v>26163</v>
      </c>
      <c r="B6743" t="s">
        <v>26162</v>
      </c>
      <c r="C6743" t="s">
        <v>26157</v>
      </c>
      <c r="D6743" t="s">
        <v>748</v>
      </c>
      <c r="E6743" t="s">
        <v>5119</v>
      </c>
      <c r="F6743" t="s">
        <v>54</v>
      </c>
      <c r="G6743"/>
      <c r="H6743" t="s">
        <v>47556</v>
      </c>
      <c r="I6743" t="s">
        <v>54090</v>
      </c>
      <c r="J6743" t="s">
        <v>26163</v>
      </c>
      <c r="K6743" t="s">
        <v>105</v>
      </c>
      <c r="L6743" s="119" t="str">
        <f t="shared" si="420"/>
        <v>NA</v>
      </c>
      <c r="M6743" s="119"/>
      <c r="N6743" s="120" t="str">
        <f t="shared" si="421"/>
        <v>NA</v>
      </c>
      <c r="O6743" s="120"/>
      <c r="P6743"/>
      <c r="Q6743"/>
      <c r="R6743"/>
      <c r="S6743"/>
      <c r="T6743"/>
      <c r="U6743" t="s">
        <v>19404</v>
      </c>
      <c r="V6743" t="s">
        <v>19402</v>
      </c>
      <c r="W6743" t="s">
        <v>19403</v>
      </c>
      <c r="X6743" t="s">
        <v>675</v>
      </c>
      <c r="Y6743" t="s">
        <v>19405</v>
      </c>
      <c r="Z6743" t="s">
        <v>54</v>
      </c>
      <c r="AA6743"/>
      <c r="AB6743" t="s">
        <v>47055</v>
      </c>
      <c r="AC6743" t="s">
        <v>53620</v>
      </c>
      <c r="AD6743"/>
      <c r="AE6743" t="s">
        <v>565</v>
      </c>
      <c r="AF6743" s="119" t="str">
        <f t="shared" si="422"/>
        <v>NA</v>
      </c>
      <c r="AG6743" s="119"/>
      <c r="AH6743" s="119"/>
      <c r="AI6743" s="119"/>
      <c r="AJ6743" s="119" t="str">
        <f t="shared" si="423"/>
        <v>NA</v>
      </c>
      <c r="AK6743" s="190"/>
      <c r="AL6743" s="191"/>
    </row>
    <row r="6744" spans="1:38" x14ac:dyDescent="0.25">
      <c r="A6744" t="s">
        <v>26334</v>
      </c>
      <c r="B6744" t="s">
        <v>26332</v>
      </c>
      <c r="C6744" t="s">
        <v>26333</v>
      </c>
      <c r="D6744" t="s">
        <v>748</v>
      </c>
      <c r="E6744" t="s">
        <v>4460</v>
      </c>
      <c r="F6744" t="s">
        <v>54</v>
      </c>
      <c r="G6744"/>
      <c r="H6744" t="s">
        <v>47557</v>
      </c>
      <c r="I6744" t="s">
        <v>54091</v>
      </c>
      <c r="J6744" t="s">
        <v>26335</v>
      </c>
      <c r="K6744" t="s">
        <v>105</v>
      </c>
      <c r="L6744" s="119" t="str">
        <f t="shared" si="420"/>
        <v>NA</v>
      </c>
      <c r="M6744" s="119"/>
      <c r="N6744" s="120" t="str">
        <f t="shared" si="421"/>
        <v>NA</v>
      </c>
      <c r="O6744" s="120"/>
      <c r="P6744"/>
      <c r="Q6744"/>
      <c r="R6744"/>
      <c r="S6744"/>
      <c r="T6744"/>
      <c r="U6744" t="s">
        <v>19058</v>
      </c>
      <c r="V6744" t="s">
        <v>19056</v>
      </c>
      <c r="W6744" t="s">
        <v>19057</v>
      </c>
      <c r="X6744" t="s">
        <v>675</v>
      </c>
      <c r="Y6744" t="s">
        <v>1200</v>
      </c>
      <c r="Z6744" t="s">
        <v>54</v>
      </c>
      <c r="AA6744"/>
      <c r="AB6744" t="s">
        <v>47056</v>
      </c>
      <c r="AC6744" t="s">
        <v>53621</v>
      </c>
      <c r="AD6744" t="s">
        <v>19059</v>
      </c>
      <c r="AE6744" t="s">
        <v>565</v>
      </c>
      <c r="AF6744" s="119" t="str">
        <f t="shared" si="422"/>
        <v>NA</v>
      </c>
      <c r="AG6744" s="119"/>
      <c r="AH6744" s="119"/>
      <c r="AI6744" s="119"/>
      <c r="AJ6744" s="119" t="str">
        <f t="shared" si="423"/>
        <v>NA</v>
      </c>
      <c r="AK6744" s="190"/>
      <c r="AL6744" s="191"/>
    </row>
    <row r="6745" spans="1:38" x14ac:dyDescent="0.25">
      <c r="A6745" t="s">
        <v>24198</v>
      </c>
      <c r="B6745" t="s">
        <v>24196</v>
      </c>
      <c r="C6745" t="s">
        <v>24197</v>
      </c>
      <c r="D6745" t="s">
        <v>748</v>
      </c>
      <c r="E6745" t="s">
        <v>4460</v>
      </c>
      <c r="F6745" t="s">
        <v>54</v>
      </c>
      <c r="G6745"/>
      <c r="H6745" t="s">
        <v>47557</v>
      </c>
      <c r="I6745" t="s">
        <v>54091</v>
      </c>
      <c r="J6745" t="s">
        <v>24199</v>
      </c>
      <c r="K6745" t="s">
        <v>105</v>
      </c>
      <c r="L6745" s="119" t="str">
        <f t="shared" si="420"/>
        <v>NA</v>
      </c>
      <c r="M6745" s="119"/>
      <c r="N6745" s="120" t="str">
        <f t="shared" si="421"/>
        <v>NA</v>
      </c>
      <c r="O6745" s="120"/>
      <c r="P6745"/>
      <c r="Q6745"/>
      <c r="R6745"/>
      <c r="S6745"/>
      <c r="T6745"/>
      <c r="U6745" t="s">
        <v>18429</v>
      </c>
      <c r="V6745" t="s">
        <v>18427</v>
      </c>
      <c r="W6745" t="s">
        <v>18428</v>
      </c>
      <c r="X6745" t="s">
        <v>675</v>
      </c>
      <c r="Y6745" t="s">
        <v>1200</v>
      </c>
      <c r="Z6745" t="s">
        <v>54</v>
      </c>
      <c r="AA6745"/>
      <c r="AB6745" t="s">
        <v>47056</v>
      </c>
      <c r="AC6745" t="s">
        <v>53621</v>
      </c>
      <c r="AD6745" t="s">
        <v>14482</v>
      </c>
      <c r="AE6745" t="s">
        <v>565</v>
      </c>
      <c r="AF6745" s="119" t="str">
        <f t="shared" si="422"/>
        <v>NA</v>
      </c>
      <c r="AG6745" s="119"/>
      <c r="AH6745" s="119"/>
      <c r="AI6745" s="119"/>
      <c r="AJ6745" s="119" t="str">
        <f t="shared" si="423"/>
        <v>NA</v>
      </c>
      <c r="AK6745" s="190"/>
      <c r="AL6745" s="191"/>
    </row>
    <row r="6746" spans="1:38" x14ac:dyDescent="0.25">
      <c r="A6746" t="s">
        <v>24289</v>
      </c>
      <c r="B6746" t="s">
        <v>24287</v>
      </c>
      <c r="C6746" t="s">
        <v>24288</v>
      </c>
      <c r="D6746" t="s">
        <v>748</v>
      </c>
      <c r="E6746" t="s">
        <v>4013</v>
      </c>
      <c r="F6746" t="s">
        <v>54</v>
      </c>
      <c r="G6746"/>
      <c r="H6746" t="s">
        <v>47558</v>
      </c>
      <c r="I6746" t="s">
        <v>54092</v>
      </c>
      <c r="J6746" t="s">
        <v>24289</v>
      </c>
      <c r="K6746" t="s">
        <v>105</v>
      </c>
      <c r="L6746" s="119" t="str">
        <f t="shared" si="420"/>
        <v>NA</v>
      </c>
      <c r="M6746" s="119"/>
      <c r="N6746" s="120" t="str">
        <f t="shared" si="421"/>
        <v>NA</v>
      </c>
      <c r="O6746" s="120"/>
      <c r="P6746"/>
      <c r="Q6746"/>
      <c r="R6746"/>
      <c r="S6746"/>
      <c r="T6746"/>
      <c r="U6746" t="s">
        <v>6598</v>
      </c>
      <c r="V6746" t="s">
        <v>6596</v>
      </c>
      <c r="W6746" t="s">
        <v>6597</v>
      </c>
      <c r="X6746" t="s">
        <v>675</v>
      </c>
      <c r="Y6746" t="s">
        <v>1200</v>
      </c>
      <c r="Z6746" t="s">
        <v>54</v>
      </c>
      <c r="AA6746"/>
      <c r="AB6746" t="s">
        <v>47057</v>
      </c>
      <c r="AC6746" t="s">
        <v>53621</v>
      </c>
      <c r="AD6746" t="s">
        <v>6599</v>
      </c>
      <c r="AE6746" t="s">
        <v>105</v>
      </c>
      <c r="AF6746" s="119" t="str">
        <f t="shared" si="422"/>
        <v>NA</v>
      </c>
      <c r="AG6746" s="119"/>
      <c r="AH6746" s="119"/>
      <c r="AI6746" s="119"/>
      <c r="AJ6746" s="119" t="str">
        <f t="shared" si="423"/>
        <v>NA</v>
      </c>
      <c r="AK6746" s="190"/>
      <c r="AL6746" s="191"/>
    </row>
    <row r="6747" spans="1:38" x14ac:dyDescent="0.25">
      <c r="A6747" t="s">
        <v>25363</v>
      </c>
      <c r="B6747" t="s">
        <v>25362</v>
      </c>
      <c r="C6747" t="s">
        <v>24288</v>
      </c>
      <c r="D6747" t="s">
        <v>748</v>
      </c>
      <c r="E6747" t="s">
        <v>4013</v>
      </c>
      <c r="F6747" t="s">
        <v>54</v>
      </c>
      <c r="G6747"/>
      <c r="H6747" t="s">
        <v>47558</v>
      </c>
      <c r="I6747" t="s">
        <v>54092</v>
      </c>
      <c r="J6747" t="s">
        <v>25364</v>
      </c>
      <c r="K6747" t="s">
        <v>105</v>
      </c>
      <c r="L6747" s="119" t="str">
        <f t="shared" si="420"/>
        <v>NA</v>
      </c>
      <c r="M6747" s="119"/>
      <c r="N6747" s="120" t="str">
        <f t="shared" si="421"/>
        <v>NA</v>
      </c>
      <c r="O6747" s="120"/>
      <c r="P6747"/>
      <c r="Q6747"/>
      <c r="R6747"/>
      <c r="S6747"/>
      <c r="T6747"/>
      <c r="U6747" t="s">
        <v>20962</v>
      </c>
      <c r="V6747" t="s">
        <v>20960</v>
      </c>
      <c r="W6747" t="s">
        <v>20961</v>
      </c>
      <c r="X6747" t="s">
        <v>675</v>
      </c>
      <c r="Y6747" t="s">
        <v>1200</v>
      </c>
      <c r="Z6747" t="s">
        <v>54</v>
      </c>
      <c r="AA6747"/>
      <c r="AB6747" t="s">
        <v>47057</v>
      </c>
      <c r="AC6747" t="s">
        <v>53621</v>
      </c>
      <c r="AD6747" t="s">
        <v>20963</v>
      </c>
      <c r="AE6747" t="s">
        <v>105</v>
      </c>
      <c r="AF6747" s="119" t="str">
        <f t="shared" si="422"/>
        <v>NA</v>
      </c>
      <c r="AG6747" s="119"/>
      <c r="AH6747" s="119"/>
      <c r="AI6747" s="119"/>
      <c r="AJ6747" s="119" t="str">
        <f t="shared" si="423"/>
        <v>NA</v>
      </c>
      <c r="AK6747" s="190"/>
      <c r="AL6747" s="191"/>
    </row>
    <row r="6748" spans="1:38" x14ac:dyDescent="0.25">
      <c r="A6748" t="s">
        <v>24502</v>
      </c>
      <c r="B6748" t="s">
        <v>24500</v>
      </c>
      <c r="C6748" t="s">
        <v>24501</v>
      </c>
      <c r="D6748" t="s">
        <v>748</v>
      </c>
      <c r="E6748" t="s">
        <v>4013</v>
      </c>
      <c r="F6748" t="s">
        <v>54</v>
      </c>
      <c r="G6748"/>
      <c r="H6748" t="s">
        <v>47558</v>
      </c>
      <c r="I6748" t="s">
        <v>54092</v>
      </c>
      <c r="J6748" t="s">
        <v>24503</v>
      </c>
      <c r="K6748" t="s">
        <v>105</v>
      </c>
      <c r="L6748" s="119" t="str">
        <f t="shared" si="420"/>
        <v>NA</v>
      </c>
      <c r="M6748" s="119"/>
      <c r="N6748" s="120" t="str">
        <f t="shared" si="421"/>
        <v>NA</v>
      </c>
      <c r="O6748" s="120"/>
      <c r="P6748"/>
      <c r="Q6748"/>
      <c r="R6748"/>
      <c r="S6748"/>
      <c r="T6748"/>
      <c r="U6748" t="s">
        <v>9863</v>
      </c>
      <c r="V6748" t="s">
        <v>9861</v>
      </c>
      <c r="W6748" t="s">
        <v>9862</v>
      </c>
      <c r="X6748" t="s">
        <v>675</v>
      </c>
      <c r="Y6748" t="s">
        <v>1200</v>
      </c>
      <c r="Z6748" t="s">
        <v>54</v>
      </c>
      <c r="AA6748"/>
      <c r="AB6748" t="s">
        <v>47058</v>
      </c>
      <c r="AC6748" t="s">
        <v>53621</v>
      </c>
      <c r="AD6748"/>
      <c r="AE6748" t="s">
        <v>105</v>
      </c>
      <c r="AF6748" s="119" t="str">
        <f t="shared" si="422"/>
        <v>NA</v>
      </c>
      <c r="AG6748" s="119"/>
      <c r="AH6748" s="119"/>
      <c r="AI6748" s="119"/>
      <c r="AJ6748" s="119" t="str">
        <f t="shared" si="423"/>
        <v>NA</v>
      </c>
      <c r="AK6748" s="190"/>
      <c r="AL6748" s="191"/>
    </row>
    <row r="6749" spans="1:38" x14ac:dyDescent="0.25">
      <c r="A6749" t="s">
        <v>26436</v>
      </c>
      <c r="B6749" t="s">
        <v>26434</v>
      </c>
      <c r="C6749" t="s">
        <v>26435</v>
      </c>
      <c r="D6749" t="s">
        <v>748</v>
      </c>
      <c r="E6749" t="s">
        <v>5698</v>
      </c>
      <c r="F6749" t="s">
        <v>54</v>
      </c>
      <c r="G6749"/>
      <c r="H6749" t="s">
        <v>47559</v>
      </c>
      <c r="I6749" t="s">
        <v>54093</v>
      </c>
      <c r="J6749" t="s">
        <v>26436</v>
      </c>
      <c r="K6749" t="s">
        <v>105</v>
      </c>
      <c r="L6749" s="119" t="str">
        <f t="shared" si="420"/>
        <v>NA</v>
      </c>
      <c r="M6749" s="119"/>
      <c r="N6749" s="120" t="str">
        <f t="shared" si="421"/>
        <v>NA</v>
      </c>
      <c r="O6749" s="120"/>
      <c r="P6749"/>
      <c r="Q6749"/>
      <c r="R6749"/>
      <c r="S6749"/>
      <c r="T6749"/>
      <c r="U6749" t="s">
        <v>22459</v>
      </c>
      <c r="V6749" t="s">
        <v>22457</v>
      </c>
      <c r="W6749" t="s">
        <v>22458</v>
      </c>
      <c r="X6749" t="s">
        <v>675</v>
      </c>
      <c r="Y6749" t="s">
        <v>1200</v>
      </c>
      <c r="Z6749" t="s">
        <v>54</v>
      </c>
      <c r="AA6749"/>
      <c r="AB6749" t="s">
        <v>47058</v>
      </c>
      <c r="AC6749" t="s">
        <v>53621</v>
      </c>
      <c r="AD6749" t="s">
        <v>22460</v>
      </c>
      <c r="AE6749" t="s">
        <v>105</v>
      </c>
      <c r="AF6749" s="119" t="str">
        <f t="shared" si="422"/>
        <v>NA</v>
      </c>
      <c r="AG6749" s="119"/>
      <c r="AH6749" s="119"/>
      <c r="AI6749" s="119"/>
      <c r="AJ6749" s="119" t="str">
        <f t="shared" si="423"/>
        <v>NA</v>
      </c>
      <c r="AK6749" s="190"/>
      <c r="AL6749" s="191"/>
    </row>
    <row r="6750" spans="1:38" x14ac:dyDescent="0.25">
      <c r="A6750" t="s">
        <v>25711</v>
      </c>
      <c r="B6750" t="s">
        <v>25709</v>
      </c>
      <c r="C6750" t="s">
        <v>25710</v>
      </c>
      <c r="D6750" t="s">
        <v>748</v>
      </c>
      <c r="E6750" t="s">
        <v>1880</v>
      </c>
      <c r="F6750" t="s">
        <v>54</v>
      </c>
      <c r="G6750"/>
      <c r="H6750" t="s">
        <v>47560</v>
      </c>
      <c r="I6750" t="s">
        <v>54094</v>
      </c>
      <c r="J6750" t="s">
        <v>25711</v>
      </c>
      <c r="K6750" t="s">
        <v>105</v>
      </c>
      <c r="L6750" s="119" t="str">
        <f t="shared" si="420"/>
        <v>NA</v>
      </c>
      <c r="M6750" s="119"/>
      <c r="N6750" s="120" t="str">
        <f t="shared" si="421"/>
        <v>NA</v>
      </c>
      <c r="O6750" s="120"/>
      <c r="P6750"/>
      <c r="Q6750"/>
      <c r="R6750"/>
      <c r="S6750"/>
      <c r="T6750"/>
      <c r="U6750" t="s">
        <v>23257</v>
      </c>
      <c r="V6750" t="s">
        <v>23255</v>
      </c>
      <c r="W6750" t="s">
        <v>23256</v>
      </c>
      <c r="X6750" t="s">
        <v>702</v>
      </c>
      <c r="Y6750" t="s">
        <v>23258</v>
      </c>
      <c r="Z6750" t="s">
        <v>54</v>
      </c>
      <c r="AA6750"/>
      <c r="AB6750" t="s">
        <v>47059</v>
      </c>
      <c r="AC6750" t="s">
        <v>53622</v>
      </c>
      <c r="AD6750" t="s">
        <v>23259</v>
      </c>
      <c r="AE6750" t="s">
        <v>105</v>
      </c>
      <c r="AF6750" s="119" t="str">
        <f t="shared" si="422"/>
        <v>NA</v>
      </c>
      <c r="AG6750" s="119"/>
      <c r="AH6750" s="119"/>
      <c r="AI6750" s="119"/>
      <c r="AJ6750" s="119" t="str">
        <f t="shared" si="423"/>
        <v>NA</v>
      </c>
      <c r="AK6750" s="190"/>
      <c r="AL6750" s="191"/>
    </row>
    <row r="6751" spans="1:38" x14ac:dyDescent="0.25">
      <c r="A6751" t="s">
        <v>24651</v>
      </c>
      <c r="B6751" t="s">
        <v>24649</v>
      </c>
      <c r="C6751" t="s">
        <v>24650</v>
      </c>
      <c r="D6751" t="s">
        <v>748</v>
      </c>
      <c r="E6751" t="s">
        <v>10378</v>
      </c>
      <c r="F6751" t="s">
        <v>54</v>
      </c>
      <c r="G6751"/>
      <c r="H6751" t="s">
        <v>47561</v>
      </c>
      <c r="I6751" t="s">
        <v>54095</v>
      </c>
      <c r="J6751"/>
      <c r="K6751" t="s">
        <v>105</v>
      </c>
      <c r="L6751" s="119" t="str">
        <f t="shared" si="420"/>
        <v>NA</v>
      </c>
      <c r="M6751" s="119"/>
      <c r="N6751" s="120" t="str">
        <f t="shared" si="421"/>
        <v>NA</v>
      </c>
      <c r="O6751" s="120"/>
      <c r="P6751"/>
      <c r="Q6751"/>
      <c r="R6751"/>
      <c r="S6751"/>
      <c r="T6751"/>
      <c r="U6751" t="s">
        <v>22898</v>
      </c>
      <c r="V6751" t="s">
        <v>22896</v>
      </c>
      <c r="W6751" t="s">
        <v>22897</v>
      </c>
      <c r="X6751" t="s">
        <v>702</v>
      </c>
      <c r="Y6751" t="s">
        <v>12822</v>
      </c>
      <c r="Z6751" t="s">
        <v>54</v>
      </c>
      <c r="AA6751"/>
      <c r="AB6751" t="s">
        <v>47060</v>
      </c>
      <c r="AC6751" t="s">
        <v>53623</v>
      </c>
      <c r="AD6751" t="s">
        <v>22899</v>
      </c>
      <c r="AE6751" t="s">
        <v>565</v>
      </c>
      <c r="AF6751" s="119" t="str">
        <f t="shared" si="422"/>
        <v>NA</v>
      </c>
      <c r="AG6751" s="119"/>
      <c r="AH6751" s="119"/>
      <c r="AI6751" s="119"/>
      <c r="AJ6751" s="119" t="str">
        <f t="shared" si="423"/>
        <v>NA</v>
      </c>
      <c r="AK6751" s="190"/>
      <c r="AL6751" s="191"/>
    </row>
    <row r="6752" spans="1:38" x14ac:dyDescent="0.25">
      <c r="A6752" t="s">
        <v>24156</v>
      </c>
      <c r="B6752" t="s">
        <v>24154</v>
      </c>
      <c r="C6752" t="s">
        <v>24155</v>
      </c>
      <c r="D6752" t="s">
        <v>748</v>
      </c>
      <c r="E6752" t="s">
        <v>10378</v>
      </c>
      <c r="F6752" t="s">
        <v>54</v>
      </c>
      <c r="G6752"/>
      <c r="H6752" t="s">
        <v>47561</v>
      </c>
      <c r="I6752" t="s">
        <v>54095</v>
      </c>
      <c r="J6752" t="s">
        <v>24157</v>
      </c>
      <c r="K6752" t="s">
        <v>105</v>
      </c>
      <c r="L6752" s="119" t="str">
        <f t="shared" si="420"/>
        <v>NA</v>
      </c>
      <c r="M6752" s="119"/>
      <c r="N6752" s="120" t="str">
        <f t="shared" si="421"/>
        <v>NA</v>
      </c>
      <c r="O6752" s="120"/>
      <c r="P6752"/>
      <c r="Q6752"/>
      <c r="R6752"/>
      <c r="S6752"/>
      <c r="T6752"/>
      <c r="U6752" t="s">
        <v>23062</v>
      </c>
      <c r="V6752" t="s">
        <v>23061</v>
      </c>
      <c r="W6752" t="s">
        <v>22897</v>
      </c>
      <c r="X6752" t="s">
        <v>702</v>
      </c>
      <c r="Y6752" t="s">
        <v>12822</v>
      </c>
      <c r="Z6752" t="s">
        <v>54</v>
      </c>
      <c r="AA6752"/>
      <c r="AB6752" t="s">
        <v>47061</v>
      </c>
      <c r="AC6752" t="s">
        <v>53623</v>
      </c>
      <c r="AD6752" t="s">
        <v>23063</v>
      </c>
      <c r="AE6752" t="s">
        <v>565</v>
      </c>
      <c r="AF6752" s="119" t="str">
        <f t="shared" si="422"/>
        <v>NA</v>
      </c>
      <c r="AG6752" s="119"/>
      <c r="AH6752" s="119"/>
      <c r="AI6752" s="119"/>
      <c r="AJ6752" s="119" t="str">
        <f t="shared" si="423"/>
        <v>NA</v>
      </c>
      <c r="AK6752" s="190"/>
      <c r="AL6752" s="191"/>
    </row>
    <row r="6753" spans="1:38" x14ac:dyDescent="0.25">
      <c r="A6753" t="s">
        <v>25350</v>
      </c>
      <c r="B6753" t="s">
        <v>25348</v>
      </c>
      <c r="C6753" t="s">
        <v>25349</v>
      </c>
      <c r="D6753" t="s">
        <v>748</v>
      </c>
      <c r="E6753" t="s">
        <v>471</v>
      </c>
      <c r="F6753" t="s">
        <v>54</v>
      </c>
      <c r="G6753"/>
      <c r="H6753" t="s">
        <v>47562</v>
      </c>
      <c r="I6753" t="s">
        <v>54096</v>
      </c>
      <c r="J6753"/>
      <c r="K6753" t="s">
        <v>105</v>
      </c>
      <c r="L6753" s="119" t="str">
        <f t="shared" si="420"/>
        <v>NA</v>
      </c>
      <c r="M6753" s="119"/>
      <c r="N6753" s="120" t="str">
        <f t="shared" si="421"/>
        <v>NA</v>
      </c>
      <c r="O6753" s="120"/>
      <c r="P6753"/>
      <c r="Q6753"/>
      <c r="R6753"/>
      <c r="S6753"/>
      <c r="T6753"/>
      <c r="U6753" t="s">
        <v>23065</v>
      </c>
      <c r="V6753" t="s">
        <v>23064</v>
      </c>
      <c r="W6753" t="s">
        <v>22897</v>
      </c>
      <c r="X6753" t="s">
        <v>702</v>
      </c>
      <c r="Y6753" t="s">
        <v>23066</v>
      </c>
      <c r="Z6753" t="s">
        <v>54</v>
      </c>
      <c r="AA6753"/>
      <c r="AB6753" t="s">
        <v>47062</v>
      </c>
      <c r="AC6753" t="s">
        <v>53624</v>
      </c>
      <c r="AD6753" t="s">
        <v>23067</v>
      </c>
      <c r="AE6753" t="s">
        <v>565</v>
      </c>
      <c r="AF6753" s="119" t="str">
        <f t="shared" si="422"/>
        <v>NA</v>
      </c>
      <c r="AG6753" s="119"/>
      <c r="AH6753" s="119"/>
      <c r="AI6753" s="119"/>
      <c r="AJ6753" s="119" t="str">
        <f t="shared" si="423"/>
        <v>NA</v>
      </c>
      <c r="AK6753" s="190"/>
      <c r="AL6753" s="191"/>
    </row>
    <row r="6754" spans="1:38" x14ac:dyDescent="0.25">
      <c r="A6754" t="s">
        <v>25567</v>
      </c>
      <c r="B6754" t="s">
        <v>25565</v>
      </c>
      <c r="C6754" t="s">
        <v>25566</v>
      </c>
      <c r="D6754" t="s">
        <v>748</v>
      </c>
      <c r="E6754" t="s">
        <v>471</v>
      </c>
      <c r="F6754" t="s">
        <v>54</v>
      </c>
      <c r="G6754"/>
      <c r="H6754" t="s">
        <v>47562</v>
      </c>
      <c r="I6754" t="s">
        <v>54096</v>
      </c>
      <c r="J6754" t="s">
        <v>25568</v>
      </c>
      <c r="K6754" t="s">
        <v>105</v>
      </c>
      <c r="L6754" s="119" t="str">
        <f t="shared" si="420"/>
        <v>NA</v>
      </c>
      <c r="M6754" s="119"/>
      <c r="N6754" s="120" t="str">
        <f t="shared" si="421"/>
        <v>NA</v>
      </c>
      <c r="O6754" s="120"/>
      <c r="P6754"/>
      <c r="Q6754"/>
      <c r="R6754"/>
      <c r="S6754"/>
      <c r="T6754"/>
      <c r="U6754" t="s">
        <v>23069</v>
      </c>
      <c r="V6754" t="s">
        <v>23068</v>
      </c>
      <c r="W6754" t="s">
        <v>22897</v>
      </c>
      <c r="X6754" t="s">
        <v>702</v>
      </c>
      <c r="Y6754" t="s">
        <v>23070</v>
      </c>
      <c r="Z6754" t="s">
        <v>54</v>
      </c>
      <c r="AA6754"/>
      <c r="AB6754" t="s">
        <v>47063</v>
      </c>
      <c r="AC6754" t="s">
        <v>53625</v>
      </c>
      <c r="AD6754" t="s">
        <v>23071</v>
      </c>
      <c r="AE6754" t="s">
        <v>565</v>
      </c>
      <c r="AF6754" s="119" t="str">
        <f t="shared" si="422"/>
        <v>NA</v>
      </c>
      <c r="AG6754" s="119"/>
      <c r="AH6754" s="119"/>
      <c r="AI6754" s="119"/>
      <c r="AJ6754" s="119" t="str">
        <f t="shared" si="423"/>
        <v>NA</v>
      </c>
      <c r="AK6754" s="190"/>
      <c r="AL6754" s="191"/>
    </row>
    <row r="6755" spans="1:38" x14ac:dyDescent="0.25">
      <c r="A6755" t="s">
        <v>23867</v>
      </c>
      <c r="B6755" t="s">
        <v>23865</v>
      </c>
      <c r="C6755" t="s">
        <v>23866</v>
      </c>
      <c r="D6755" t="s">
        <v>748</v>
      </c>
      <c r="E6755" t="s">
        <v>471</v>
      </c>
      <c r="F6755" t="s">
        <v>54</v>
      </c>
      <c r="G6755"/>
      <c r="H6755" t="s">
        <v>47562</v>
      </c>
      <c r="I6755" t="s">
        <v>54096</v>
      </c>
      <c r="J6755" t="s">
        <v>23868</v>
      </c>
      <c r="K6755" t="s">
        <v>105</v>
      </c>
      <c r="L6755" s="119" t="str">
        <f t="shared" si="420"/>
        <v>NA</v>
      </c>
      <c r="M6755" s="119"/>
      <c r="N6755" s="120" t="str">
        <f t="shared" si="421"/>
        <v>NA</v>
      </c>
      <c r="O6755" s="120"/>
      <c r="P6755"/>
      <c r="Q6755"/>
      <c r="R6755"/>
      <c r="S6755"/>
      <c r="T6755"/>
      <c r="U6755" t="s">
        <v>23073</v>
      </c>
      <c r="V6755" t="s">
        <v>23072</v>
      </c>
      <c r="W6755" t="s">
        <v>22897</v>
      </c>
      <c r="X6755" t="s">
        <v>702</v>
      </c>
      <c r="Y6755" t="s">
        <v>13399</v>
      </c>
      <c r="Z6755" t="s">
        <v>54</v>
      </c>
      <c r="AA6755"/>
      <c r="AB6755" t="s">
        <v>47064</v>
      </c>
      <c r="AC6755" t="s">
        <v>53626</v>
      </c>
      <c r="AD6755" t="s">
        <v>23074</v>
      </c>
      <c r="AE6755" t="s">
        <v>565</v>
      </c>
      <c r="AF6755" s="119" t="str">
        <f t="shared" si="422"/>
        <v>NA</v>
      </c>
      <c r="AG6755" s="119"/>
      <c r="AH6755" s="119"/>
      <c r="AI6755" s="119"/>
      <c r="AJ6755" s="119" t="str">
        <f t="shared" si="423"/>
        <v>NA</v>
      </c>
      <c r="AK6755" s="190"/>
      <c r="AL6755" s="191"/>
    </row>
    <row r="6756" spans="1:38" x14ac:dyDescent="0.25">
      <c r="A6756" t="s">
        <v>25125</v>
      </c>
      <c r="B6756" t="s">
        <v>25123</v>
      </c>
      <c r="C6756" t="s">
        <v>25124</v>
      </c>
      <c r="D6756" t="s">
        <v>748</v>
      </c>
      <c r="E6756" t="s">
        <v>471</v>
      </c>
      <c r="F6756" t="s">
        <v>54</v>
      </c>
      <c r="G6756"/>
      <c r="H6756" t="s">
        <v>47562</v>
      </c>
      <c r="I6756" t="s">
        <v>54096</v>
      </c>
      <c r="J6756"/>
      <c r="K6756" t="s">
        <v>105</v>
      </c>
      <c r="L6756" s="119" t="str">
        <f t="shared" si="420"/>
        <v>NA</v>
      </c>
      <c r="M6756" s="119"/>
      <c r="N6756" s="120" t="str">
        <f t="shared" si="421"/>
        <v>NA</v>
      </c>
      <c r="O6756" s="120"/>
      <c r="P6756"/>
      <c r="Q6756"/>
      <c r="R6756"/>
      <c r="S6756"/>
      <c r="T6756"/>
      <c r="U6756" t="s">
        <v>23076</v>
      </c>
      <c r="V6756" t="s">
        <v>23075</v>
      </c>
      <c r="W6756" t="s">
        <v>22897</v>
      </c>
      <c r="X6756" t="s">
        <v>702</v>
      </c>
      <c r="Y6756" t="s">
        <v>23077</v>
      </c>
      <c r="Z6756" t="s">
        <v>54</v>
      </c>
      <c r="AA6756"/>
      <c r="AB6756" t="s">
        <v>47065</v>
      </c>
      <c r="AC6756" t="s">
        <v>53627</v>
      </c>
      <c r="AD6756" t="s">
        <v>23078</v>
      </c>
      <c r="AE6756" t="s">
        <v>565</v>
      </c>
      <c r="AF6756" s="119" t="str">
        <f t="shared" si="422"/>
        <v>NA</v>
      </c>
      <c r="AG6756" s="119"/>
      <c r="AH6756" s="119"/>
      <c r="AI6756" s="119"/>
      <c r="AJ6756" s="119" t="str">
        <f t="shared" si="423"/>
        <v>NA</v>
      </c>
      <c r="AK6756" s="190"/>
      <c r="AL6756" s="191"/>
    </row>
    <row r="6757" spans="1:38" x14ac:dyDescent="0.25">
      <c r="A6757" t="s">
        <v>26907</v>
      </c>
      <c r="B6757" t="s">
        <v>26905</v>
      </c>
      <c r="C6757" t="s">
        <v>26906</v>
      </c>
      <c r="D6757" t="s">
        <v>748</v>
      </c>
      <c r="E6757" t="s">
        <v>471</v>
      </c>
      <c r="F6757" t="s">
        <v>54</v>
      </c>
      <c r="G6757"/>
      <c r="H6757" t="s">
        <v>47562</v>
      </c>
      <c r="I6757" t="s">
        <v>54096</v>
      </c>
      <c r="J6757" t="s">
        <v>26907</v>
      </c>
      <c r="K6757" t="s">
        <v>105</v>
      </c>
      <c r="L6757" s="119" t="str">
        <f t="shared" si="420"/>
        <v>NA</v>
      </c>
      <c r="M6757" s="119"/>
      <c r="N6757" s="120" t="str">
        <f t="shared" si="421"/>
        <v>NA</v>
      </c>
      <c r="O6757" s="120"/>
      <c r="P6757"/>
      <c r="Q6757"/>
      <c r="R6757"/>
      <c r="S6757"/>
      <c r="T6757"/>
      <c r="U6757" t="s">
        <v>23080</v>
      </c>
      <c r="V6757" t="s">
        <v>23079</v>
      </c>
      <c r="W6757" t="s">
        <v>22897</v>
      </c>
      <c r="X6757" t="s">
        <v>702</v>
      </c>
      <c r="Y6757" t="s">
        <v>23081</v>
      </c>
      <c r="Z6757" t="s">
        <v>54</v>
      </c>
      <c r="AA6757"/>
      <c r="AB6757" t="s">
        <v>47066</v>
      </c>
      <c r="AC6757" t="s">
        <v>53628</v>
      </c>
      <c r="AD6757" t="s">
        <v>23082</v>
      </c>
      <c r="AE6757" t="s">
        <v>565</v>
      </c>
      <c r="AF6757" s="119" t="str">
        <f t="shared" si="422"/>
        <v>NA</v>
      </c>
      <c r="AG6757" s="119"/>
      <c r="AH6757" s="119"/>
      <c r="AI6757" s="119"/>
      <c r="AJ6757" s="119" t="str">
        <f t="shared" si="423"/>
        <v>NA</v>
      </c>
      <c r="AK6757" s="190"/>
      <c r="AL6757" s="191"/>
    </row>
    <row r="6758" spans="1:38" x14ac:dyDescent="0.25">
      <c r="A6758" t="s">
        <v>24251</v>
      </c>
      <c r="B6758" t="s">
        <v>24249</v>
      </c>
      <c r="C6758" t="s">
        <v>24250</v>
      </c>
      <c r="D6758" t="s">
        <v>748</v>
      </c>
      <c r="E6758" t="s">
        <v>24252</v>
      </c>
      <c r="F6758" t="s">
        <v>54</v>
      </c>
      <c r="G6758"/>
      <c r="H6758" t="s">
        <v>47563</v>
      </c>
      <c r="I6758" t="s">
        <v>54097</v>
      </c>
      <c r="J6758"/>
      <c r="K6758" t="s">
        <v>105</v>
      </c>
      <c r="L6758" s="119" t="str">
        <f t="shared" si="420"/>
        <v>NA</v>
      </c>
      <c r="M6758" s="119"/>
      <c r="N6758" s="120" t="str">
        <f t="shared" si="421"/>
        <v>NA</v>
      </c>
      <c r="O6758" s="120"/>
      <c r="P6758"/>
      <c r="Q6758"/>
      <c r="R6758"/>
      <c r="S6758"/>
      <c r="T6758"/>
      <c r="U6758" t="s">
        <v>23337</v>
      </c>
      <c r="V6758" t="s">
        <v>23336</v>
      </c>
      <c r="W6758" t="s">
        <v>22755</v>
      </c>
      <c r="X6758" t="s">
        <v>702</v>
      </c>
      <c r="Y6758" t="s">
        <v>5774</v>
      </c>
      <c r="Z6758" t="s">
        <v>54</v>
      </c>
      <c r="AA6758"/>
      <c r="AB6758" t="s">
        <v>47067</v>
      </c>
      <c r="AC6758" t="s">
        <v>53629</v>
      </c>
      <c r="AD6758" t="s">
        <v>23337</v>
      </c>
      <c r="AE6758" t="s">
        <v>565</v>
      </c>
      <c r="AF6758" s="119" t="str">
        <f t="shared" si="422"/>
        <v>NA</v>
      </c>
      <c r="AG6758" s="119"/>
      <c r="AH6758" s="119"/>
      <c r="AI6758" s="119"/>
      <c r="AJ6758" s="119" t="str">
        <f t="shared" si="423"/>
        <v>NA</v>
      </c>
      <c r="AK6758" s="190"/>
      <c r="AL6758" s="191"/>
    </row>
    <row r="6759" spans="1:38" x14ac:dyDescent="0.25">
      <c r="A6759" t="s">
        <v>25783</v>
      </c>
      <c r="B6759" t="s">
        <v>25781</v>
      </c>
      <c r="C6759" t="s">
        <v>25782</v>
      </c>
      <c r="D6759" t="s">
        <v>748</v>
      </c>
      <c r="E6759" t="s">
        <v>3004</v>
      </c>
      <c r="F6759" t="s">
        <v>54</v>
      </c>
      <c r="G6759"/>
      <c r="H6759" t="s">
        <v>47564</v>
      </c>
      <c r="I6759" t="s">
        <v>54098</v>
      </c>
      <c r="J6759" t="s">
        <v>25784</v>
      </c>
      <c r="K6759" t="s">
        <v>105</v>
      </c>
      <c r="L6759" s="119" t="str">
        <f t="shared" si="420"/>
        <v>NA</v>
      </c>
      <c r="M6759" s="119"/>
      <c r="N6759" s="120" t="str">
        <f t="shared" si="421"/>
        <v>NA</v>
      </c>
      <c r="O6759" s="120"/>
      <c r="P6759"/>
      <c r="Q6759"/>
      <c r="R6759"/>
      <c r="S6759"/>
      <c r="T6759"/>
      <c r="U6759" t="s">
        <v>23346</v>
      </c>
      <c r="V6759" t="s">
        <v>23345</v>
      </c>
      <c r="W6759" t="s">
        <v>22755</v>
      </c>
      <c r="X6759" t="s">
        <v>702</v>
      </c>
      <c r="Y6759" t="s">
        <v>2760</v>
      </c>
      <c r="Z6759" t="s">
        <v>54</v>
      </c>
      <c r="AA6759"/>
      <c r="AB6759" t="s">
        <v>47068</v>
      </c>
      <c r="AC6759" t="s">
        <v>53630</v>
      </c>
      <c r="AD6759" t="s">
        <v>23346</v>
      </c>
      <c r="AE6759" t="s">
        <v>565</v>
      </c>
      <c r="AF6759" s="119" t="str">
        <f t="shared" si="422"/>
        <v>NA</v>
      </c>
      <c r="AG6759" s="119"/>
      <c r="AH6759" s="119"/>
      <c r="AI6759" s="119"/>
      <c r="AJ6759" s="119" t="str">
        <f t="shared" si="423"/>
        <v>NA</v>
      </c>
      <c r="AK6759" s="190"/>
      <c r="AL6759" s="191"/>
    </row>
    <row r="6760" spans="1:38" x14ac:dyDescent="0.25">
      <c r="A6760" t="s">
        <v>26412</v>
      </c>
      <c r="B6760" t="s">
        <v>26410</v>
      </c>
      <c r="C6760" t="s">
        <v>26411</v>
      </c>
      <c r="D6760" t="s">
        <v>748</v>
      </c>
      <c r="E6760" t="s">
        <v>2147</v>
      </c>
      <c r="F6760" t="s">
        <v>54</v>
      </c>
      <c r="G6760"/>
      <c r="H6760" t="s">
        <v>47565</v>
      </c>
      <c r="I6760" t="s">
        <v>54099</v>
      </c>
      <c r="J6760" t="s">
        <v>26413</v>
      </c>
      <c r="K6760" t="s">
        <v>105</v>
      </c>
      <c r="L6760" s="119" t="str">
        <f t="shared" si="420"/>
        <v>NA</v>
      </c>
      <c r="M6760" s="119"/>
      <c r="N6760" s="120" t="str">
        <f t="shared" si="421"/>
        <v>NA</v>
      </c>
      <c r="O6760" s="120"/>
      <c r="P6760"/>
      <c r="Q6760"/>
      <c r="R6760"/>
      <c r="S6760"/>
      <c r="T6760"/>
      <c r="U6760" t="s">
        <v>23437</v>
      </c>
      <c r="V6760" t="s">
        <v>23436</v>
      </c>
      <c r="W6760" t="s">
        <v>22755</v>
      </c>
      <c r="X6760" t="s">
        <v>702</v>
      </c>
      <c r="Y6760" t="s">
        <v>2760</v>
      </c>
      <c r="Z6760" t="s">
        <v>54</v>
      </c>
      <c r="AA6760"/>
      <c r="AB6760" t="s">
        <v>47068</v>
      </c>
      <c r="AC6760" t="s">
        <v>53630</v>
      </c>
      <c r="AD6760" t="s">
        <v>23437</v>
      </c>
      <c r="AE6760" t="s">
        <v>565</v>
      </c>
      <c r="AF6760" s="119" t="str">
        <f t="shared" si="422"/>
        <v>NA</v>
      </c>
      <c r="AG6760" s="119"/>
      <c r="AH6760" s="119"/>
      <c r="AI6760" s="119"/>
      <c r="AJ6760" s="119" t="str">
        <f t="shared" si="423"/>
        <v>NA</v>
      </c>
      <c r="AK6760" s="190"/>
      <c r="AL6760" s="191"/>
    </row>
    <row r="6761" spans="1:38" x14ac:dyDescent="0.25">
      <c r="A6761" t="s">
        <v>26377</v>
      </c>
      <c r="B6761" t="s">
        <v>26375</v>
      </c>
      <c r="C6761" t="s">
        <v>26376</v>
      </c>
      <c r="D6761" t="s">
        <v>748</v>
      </c>
      <c r="E6761" t="s">
        <v>2270</v>
      </c>
      <c r="F6761" t="s">
        <v>54</v>
      </c>
      <c r="G6761"/>
      <c r="H6761" t="s">
        <v>47566</v>
      </c>
      <c r="I6761" t="s">
        <v>54100</v>
      </c>
      <c r="J6761"/>
      <c r="K6761" t="s">
        <v>105</v>
      </c>
      <c r="L6761" s="119" t="str">
        <f t="shared" si="420"/>
        <v>NA</v>
      </c>
      <c r="M6761" s="119"/>
      <c r="N6761" s="120" t="str">
        <f t="shared" si="421"/>
        <v>NA</v>
      </c>
      <c r="O6761" s="120"/>
      <c r="P6761"/>
      <c r="Q6761"/>
      <c r="R6761"/>
      <c r="S6761"/>
      <c r="T6761"/>
      <c r="U6761" t="s">
        <v>23344</v>
      </c>
      <c r="V6761" t="s">
        <v>23343</v>
      </c>
      <c r="W6761" t="s">
        <v>22755</v>
      </c>
      <c r="X6761" t="s">
        <v>702</v>
      </c>
      <c r="Y6761" t="s">
        <v>553</v>
      </c>
      <c r="Z6761" t="s">
        <v>54</v>
      </c>
      <c r="AA6761"/>
      <c r="AB6761" t="s">
        <v>47069</v>
      </c>
      <c r="AC6761" t="s">
        <v>53631</v>
      </c>
      <c r="AD6761" t="s">
        <v>23344</v>
      </c>
      <c r="AE6761" t="s">
        <v>565</v>
      </c>
      <c r="AF6761" s="119" t="str">
        <f t="shared" si="422"/>
        <v>NA</v>
      </c>
      <c r="AG6761" s="119"/>
      <c r="AH6761" s="119"/>
      <c r="AI6761" s="119"/>
      <c r="AJ6761" s="119" t="str">
        <f t="shared" si="423"/>
        <v>NA</v>
      </c>
      <c r="AK6761" s="190"/>
      <c r="AL6761" s="191"/>
    </row>
    <row r="6762" spans="1:38" x14ac:dyDescent="0.25">
      <c r="A6762" t="s">
        <v>24508</v>
      </c>
      <c r="B6762" t="s">
        <v>24507</v>
      </c>
      <c r="C6762" t="s">
        <v>23630</v>
      </c>
      <c r="D6762" t="s">
        <v>748</v>
      </c>
      <c r="E6762" t="s">
        <v>1154</v>
      </c>
      <c r="F6762" t="s">
        <v>54</v>
      </c>
      <c r="G6762"/>
      <c r="H6762" t="s">
        <v>47567</v>
      </c>
      <c r="I6762" t="s">
        <v>54101</v>
      </c>
      <c r="J6762" t="s">
        <v>24509</v>
      </c>
      <c r="K6762" t="s">
        <v>105</v>
      </c>
      <c r="L6762" s="119" t="str">
        <f t="shared" si="420"/>
        <v>NA</v>
      </c>
      <c r="M6762" s="119"/>
      <c r="N6762" s="120" t="str">
        <f t="shared" si="421"/>
        <v>NA</v>
      </c>
      <c r="O6762" s="120"/>
      <c r="P6762"/>
      <c r="Q6762"/>
      <c r="R6762"/>
      <c r="S6762"/>
      <c r="T6762"/>
      <c r="U6762" t="s">
        <v>23342</v>
      </c>
      <c r="V6762" t="s">
        <v>23341</v>
      </c>
      <c r="W6762" t="s">
        <v>22755</v>
      </c>
      <c r="X6762" t="s">
        <v>702</v>
      </c>
      <c r="Y6762" t="s">
        <v>553</v>
      </c>
      <c r="Z6762" t="s">
        <v>54</v>
      </c>
      <c r="AA6762"/>
      <c r="AB6762" t="s">
        <v>47069</v>
      </c>
      <c r="AC6762" t="s">
        <v>53631</v>
      </c>
      <c r="AD6762" t="s">
        <v>23342</v>
      </c>
      <c r="AE6762" t="s">
        <v>565</v>
      </c>
      <c r="AF6762" s="119" t="str">
        <f t="shared" si="422"/>
        <v>NA</v>
      </c>
      <c r="AG6762" s="119"/>
      <c r="AH6762" s="119"/>
      <c r="AI6762" s="119"/>
      <c r="AJ6762" s="119" t="str">
        <f t="shared" si="423"/>
        <v>NA</v>
      </c>
      <c r="AK6762" s="190"/>
      <c r="AL6762" s="191"/>
    </row>
    <row r="6763" spans="1:38" x14ac:dyDescent="0.25">
      <c r="A6763" t="s">
        <v>23631</v>
      </c>
      <c r="B6763" t="s">
        <v>23629</v>
      </c>
      <c r="C6763" t="s">
        <v>23630</v>
      </c>
      <c r="D6763" t="s">
        <v>748</v>
      </c>
      <c r="E6763" t="s">
        <v>1154</v>
      </c>
      <c r="F6763" t="s">
        <v>54</v>
      </c>
      <c r="G6763"/>
      <c r="H6763" t="s">
        <v>47567</v>
      </c>
      <c r="I6763" t="s">
        <v>54101</v>
      </c>
      <c r="J6763" t="s">
        <v>23631</v>
      </c>
      <c r="K6763" t="s">
        <v>105</v>
      </c>
      <c r="L6763" s="119" t="str">
        <f t="shared" si="420"/>
        <v>NA</v>
      </c>
      <c r="M6763" s="119"/>
      <c r="N6763" s="120" t="str">
        <f t="shared" si="421"/>
        <v>NA</v>
      </c>
      <c r="O6763" s="120"/>
      <c r="P6763"/>
      <c r="Q6763"/>
      <c r="R6763"/>
      <c r="S6763"/>
      <c r="T6763"/>
      <c r="U6763" t="s">
        <v>22963</v>
      </c>
      <c r="V6763" t="s">
        <v>22962</v>
      </c>
      <c r="W6763" t="s">
        <v>22755</v>
      </c>
      <c r="X6763" t="s">
        <v>702</v>
      </c>
      <c r="Y6763" t="s">
        <v>553</v>
      </c>
      <c r="Z6763" t="s">
        <v>54</v>
      </c>
      <c r="AA6763"/>
      <c r="AB6763" t="s">
        <v>47069</v>
      </c>
      <c r="AC6763" t="s">
        <v>53631</v>
      </c>
      <c r="AD6763" t="s">
        <v>22964</v>
      </c>
      <c r="AE6763" t="s">
        <v>565</v>
      </c>
      <c r="AF6763" s="119" t="str">
        <f t="shared" si="422"/>
        <v>NA</v>
      </c>
      <c r="AG6763" s="119"/>
      <c r="AH6763" s="119"/>
      <c r="AI6763" s="119"/>
      <c r="AJ6763" s="119" t="str">
        <f t="shared" si="423"/>
        <v>NA</v>
      </c>
      <c r="AK6763" s="190"/>
      <c r="AL6763" s="191"/>
    </row>
    <row r="6764" spans="1:38" x14ac:dyDescent="0.25">
      <c r="A6764" t="s">
        <v>26274</v>
      </c>
      <c r="B6764" t="s">
        <v>26272</v>
      </c>
      <c r="C6764" t="s">
        <v>26273</v>
      </c>
      <c r="D6764" t="s">
        <v>748</v>
      </c>
      <c r="E6764" t="s">
        <v>1154</v>
      </c>
      <c r="F6764" t="s">
        <v>54</v>
      </c>
      <c r="G6764"/>
      <c r="H6764" t="s">
        <v>47567</v>
      </c>
      <c r="I6764" t="s">
        <v>54101</v>
      </c>
      <c r="J6764" t="s">
        <v>26274</v>
      </c>
      <c r="K6764" t="s">
        <v>105</v>
      </c>
      <c r="L6764" s="119" t="str">
        <f t="shared" si="420"/>
        <v>NA</v>
      </c>
      <c r="M6764" s="119"/>
      <c r="N6764" s="120" t="str">
        <f t="shared" si="421"/>
        <v>NA</v>
      </c>
      <c r="O6764" s="120"/>
      <c r="P6764"/>
      <c r="Q6764"/>
      <c r="R6764"/>
      <c r="S6764"/>
      <c r="T6764"/>
      <c r="U6764" t="s">
        <v>23439</v>
      </c>
      <c r="V6764" t="s">
        <v>23438</v>
      </c>
      <c r="W6764" t="s">
        <v>22755</v>
      </c>
      <c r="X6764" t="s">
        <v>702</v>
      </c>
      <c r="Y6764" t="s">
        <v>553</v>
      </c>
      <c r="Z6764" t="s">
        <v>54</v>
      </c>
      <c r="AA6764"/>
      <c r="AB6764" t="s">
        <v>47069</v>
      </c>
      <c r="AC6764" t="s">
        <v>53631</v>
      </c>
      <c r="AD6764" t="s">
        <v>23439</v>
      </c>
      <c r="AE6764" t="s">
        <v>565</v>
      </c>
      <c r="AF6764" s="119" t="str">
        <f t="shared" si="422"/>
        <v>NA</v>
      </c>
      <c r="AG6764" s="119"/>
      <c r="AH6764" s="119"/>
      <c r="AI6764" s="119"/>
      <c r="AJ6764" s="119" t="str">
        <f t="shared" si="423"/>
        <v>NA</v>
      </c>
      <c r="AK6764" s="190"/>
      <c r="AL6764" s="191"/>
    </row>
    <row r="6765" spans="1:38" x14ac:dyDescent="0.25">
      <c r="A6765" t="s">
        <v>26181</v>
      </c>
      <c r="B6765" t="s">
        <v>26179</v>
      </c>
      <c r="C6765" t="s">
        <v>26180</v>
      </c>
      <c r="D6765" t="s">
        <v>748</v>
      </c>
      <c r="E6765" t="s">
        <v>3507</v>
      </c>
      <c r="F6765" t="s">
        <v>54</v>
      </c>
      <c r="G6765"/>
      <c r="H6765" t="s">
        <v>47568</v>
      </c>
      <c r="I6765" t="s">
        <v>54102</v>
      </c>
      <c r="J6765" t="s">
        <v>26181</v>
      </c>
      <c r="K6765" t="s">
        <v>105</v>
      </c>
      <c r="L6765" s="119" t="str">
        <f t="shared" si="420"/>
        <v>NA</v>
      </c>
      <c r="M6765" s="119"/>
      <c r="N6765" s="120" t="str">
        <f t="shared" si="421"/>
        <v>NA</v>
      </c>
      <c r="O6765" s="120"/>
      <c r="P6765"/>
      <c r="Q6765"/>
      <c r="R6765"/>
      <c r="S6765"/>
      <c r="T6765"/>
      <c r="U6765" t="s">
        <v>23435</v>
      </c>
      <c r="V6765" t="s">
        <v>23434</v>
      </c>
      <c r="W6765" t="s">
        <v>22755</v>
      </c>
      <c r="X6765" t="s">
        <v>702</v>
      </c>
      <c r="Y6765" t="s">
        <v>553</v>
      </c>
      <c r="Z6765" t="s">
        <v>54</v>
      </c>
      <c r="AA6765"/>
      <c r="AB6765" t="s">
        <v>47069</v>
      </c>
      <c r="AC6765" t="s">
        <v>53631</v>
      </c>
      <c r="AD6765" t="s">
        <v>23435</v>
      </c>
      <c r="AE6765" t="s">
        <v>565</v>
      </c>
      <c r="AF6765" s="119" t="str">
        <f t="shared" si="422"/>
        <v>NA</v>
      </c>
      <c r="AG6765" s="119"/>
      <c r="AH6765" s="119"/>
      <c r="AI6765" s="119"/>
      <c r="AJ6765" s="119" t="str">
        <f t="shared" si="423"/>
        <v>NA</v>
      </c>
      <c r="AK6765" s="190"/>
      <c r="AL6765" s="191"/>
    </row>
    <row r="6766" spans="1:38" x14ac:dyDescent="0.25">
      <c r="A6766" t="s">
        <v>25001</v>
      </c>
      <c r="B6766" t="s">
        <v>24999</v>
      </c>
      <c r="C6766" t="s">
        <v>25000</v>
      </c>
      <c r="D6766" t="s">
        <v>748</v>
      </c>
      <c r="E6766" t="s">
        <v>1362</v>
      </c>
      <c r="F6766" t="s">
        <v>54</v>
      </c>
      <c r="G6766"/>
      <c r="H6766" t="s">
        <v>47569</v>
      </c>
      <c r="I6766" t="s">
        <v>54103</v>
      </c>
      <c r="J6766" t="s">
        <v>25002</v>
      </c>
      <c r="K6766" t="s">
        <v>105</v>
      </c>
      <c r="L6766" s="119" t="str">
        <f t="shared" si="420"/>
        <v>NA</v>
      </c>
      <c r="M6766" s="119"/>
      <c r="N6766" s="120" t="str">
        <f t="shared" si="421"/>
        <v>NA</v>
      </c>
      <c r="O6766" s="120"/>
      <c r="P6766"/>
      <c r="Q6766"/>
      <c r="R6766"/>
      <c r="S6766"/>
      <c r="T6766"/>
      <c r="U6766" t="s">
        <v>23334</v>
      </c>
      <c r="V6766" t="s">
        <v>23333</v>
      </c>
      <c r="W6766" t="s">
        <v>22755</v>
      </c>
      <c r="X6766" t="s">
        <v>702</v>
      </c>
      <c r="Y6766" t="s">
        <v>6653</v>
      </c>
      <c r="Z6766" t="s">
        <v>54</v>
      </c>
      <c r="AA6766"/>
      <c r="AB6766" t="s">
        <v>47070</v>
      </c>
      <c r="AC6766" t="s">
        <v>53632</v>
      </c>
      <c r="AD6766" t="s">
        <v>23335</v>
      </c>
      <c r="AE6766" t="s">
        <v>565</v>
      </c>
      <c r="AF6766" s="119" t="str">
        <f t="shared" si="422"/>
        <v>NA</v>
      </c>
      <c r="AG6766" s="119"/>
      <c r="AH6766" s="119"/>
      <c r="AI6766" s="119"/>
      <c r="AJ6766" s="119" t="str">
        <f t="shared" si="423"/>
        <v>NA</v>
      </c>
      <c r="AK6766" s="190"/>
      <c r="AL6766" s="191"/>
    </row>
    <row r="6767" spans="1:38" x14ac:dyDescent="0.25">
      <c r="A6767" t="s">
        <v>25304</v>
      </c>
      <c r="B6767" t="s">
        <v>25302</v>
      </c>
      <c r="C6767" t="s">
        <v>25303</v>
      </c>
      <c r="D6767" t="s">
        <v>748</v>
      </c>
      <c r="E6767" t="s">
        <v>1362</v>
      </c>
      <c r="F6767" t="s">
        <v>54</v>
      </c>
      <c r="G6767"/>
      <c r="H6767" t="s">
        <v>47569</v>
      </c>
      <c r="I6767" t="s">
        <v>54103</v>
      </c>
      <c r="J6767" t="s">
        <v>25304</v>
      </c>
      <c r="K6767" t="s">
        <v>105</v>
      </c>
      <c r="L6767" s="119" t="str">
        <f t="shared" si="420"/>
        <v>NA</v>
      </c>
      <c r="M6767" s="119"/>
      <c r="N6767" s="120" t="str">
        <f t="shared" si="421"/>
        <v>NA</v>
      </c>
      <c r="O6767" s="120"/>
      <c r="P6767"/>
      <c r="Q6767"/>
      <c r="R6767"/>
      <c r="S6767"/>
      <c r="T6767"/>
      <c r="U6767" t="s">
        <v>23567</v>
      </c>
      <c r="V6767" t="s">
        <v>23566</v>
      </c>
      <c r="W6767" t="s">
        <v>22755</v>
      </c>
      <c r="X6767" t="s">
        <v>702</v>
      </c>
      <c r="Y6767" t="s">
        <v>1663</v>
      </c>
      <c r="Z6767" t="s">
        <v>54</v>
      </c>
      <c r="AA6767"/>
      <c r="AB6767" t="s">
        <v>47071</v>
      </c>
      <c r="AC6767" t="s">
        <v>53633</v>
      </c>
      <c r="AD6767" t="s">
        <v>23567</v>
      </c>
      <c r="AE6767" t="s">
        <v>565</v>
      </c>
      <c r="AF6767" s="119" t="str">
        <f t="shared" si="422"/>
        <v>NA</v>
      </c>
      <c r="AG6767" s="119"/>
      <c r="AH6767" s="119"/>
      <c r="AI6767" s="119"/>
      <c r="AJ6767" s="119" t="str">
        <f t="shared" si="423"/>
        <v>NA</v>
      </c>
      <c r="AK6767" s="190"/>
      <c r="AL6767" s="191"/>
    </row>
    <row r="6768" spans="1:38" x14ac:dyDescent="0.25">
      <c r="A6768" t="s">
        <v>25602</v>
      </c>
      <c r="B6768" t="s">
        <v>25601</v>
      </c>
      <c r="C6768" t="s">
        <v>25599</v>
      </c>
      <c r="D6768" t="s">
        <v>748</v>
      </c>
      <c r="E6768" t="s">
        <v>1371</v>
      </c>
      <c r="F6768" t="s">
        <v>54</v>
      </c>
      <c r="G6768"/>
      <c r="H6768" t="s">
        <v>47570</v>
      </c>
      <c r="I6768" t="s">
        <v>54104</v>
      </c>
      <c r="J6768" t="s">
        <v>25603</v>
      </c>
      <c r="K6768" t="s">
        <v>105</v>
      </c>
      <c r="L6768" s="119" t="str">
        <f t="shared" si="420"/>
        <v>NA</v>
      </c>
      <c r="M6768" s="119"/>
      <c r="N6768" s="120" t="str">
        <f t="shared" si="421"/>
        <v>NA</v>
      </c>
      <c r="O6768" s="120"/>
      <c r="P6768"/>
      <c r="Q6768"/>
      <c r="R6768"/>
      <c r="S6768"/>
      <c r="T6768"/>
      <c r="U6768" t="s">
        <v>23522</v>
      </c>
      <c r="V6768" t="s">
        <v>23521</v>
      </c>
      <c r="W6768" t="s">
        <v>22755</v>
      </c>
      <c r="X6768" t="s">
        <v>702</v>
      </c>
      <c r="Y6768" t="s">
        <v>1663</v>
      </c>
      <c r="Z6768" t="s">
        <v>54</v>
      </c>
      <c r="AA6768"/>
      <c r="AB6768" t="s">
        <v>47072</v>
      </c>
      <c r="AC6768" t="s">
        <v>53633</v>
      </c>
      <c r="AD6768" t="s">
        <v>23522</v>
      </c>
      <c r="AE6768" t="s">
        <v>565</v>
      </c>
      <c r="AF6768" s="119" t="str">
        <f t="shared" si="422"/>
        <v>NA</v>
      </c>
      <c r="AG6768" s="119"/>
      <c r="AH6768" s="119"/>
      <c r="AI6768" s="119"/>
      <c r="AJ6768" s="119" t="str">
        <f t="shared" si="423"/>
        <v>NA</v>
      </c>
      <c r="AK6768" s="190"/>
      <c r="AL6768" s="191"/>
    </row>
    <row r="6769" spans="1:38" x14ac:dyDescent="0.25">
      <c r="A6769" t="s">
        <v>25600</v>
      </c>
      <c r="B6769" t="s">
        <v>25598</v>
      </c>
      <c r="C6769" t="s">
        <v>25599</v>
      </c>
      <c r="D6769" t="s">
        <v>748</v>
      </c>
      <c r="E6769" t="s">
        <v>1371</v>
      </c>
      <c r="F6769" t="s">
        <v>54</v>
      </c>
      <c r="G6769"/>
      <c r="H6769" t="s">
        <v>47570</v>
      </c>
      <c r="I6769" t="s">
        <v>54104</v>
      </c>
      <c r="J6769" t="s">
        <v>25600</v>
      </c>
      <c r="K6769" t="s">
        <v>105</v>
      </c>
      <c r="L6769" s="119" t="str">
        <f t="shared" si="420"/>
        <v>NA</v>
      </c>
      <c r="M6769" s="119"/>
      <c r="N6769" s="120" t="str">
        <f t="shared" si="421"/>
        <v>NA</v>
      </c>
      <c r="O6769" s="120"/>
      <c r="P6769"/>
      <c r="Q6769"/>
      <c r="R6769"/>
      <c r="S6769"/>
      <c r="T6769"/>
      <c r="U6769" t="s">
        <v>23057</v>
      </c>
      <c r="V6769" t="s">
        <v>23056</v>
      </c>
      <c r="W6769" t="s">
        <v>22755</v>
      </c>
      <c r="X6769" t="s">
        <v>702</v>
      </c>
      <c r="Y6769" t="s">
        <v>1663</v>
      </c>
      <c r="Z6769" t="s">
        <v>54</v>
      </c>
      <c r="AA6769"/>
      <c r="AB6769" t="s">
        <v>47071</v>
      </c>
      <c r="AC6769" t="s">
        <v>53633</v>
      </c>
      <c r="AD6769" t="s">
        <v>23057</v>
      </c>
      <c r="AE6769" t="s">
        <v>565</v>
      </c>
      <c r="AF6769" s="119" t="str">
        <f t="shared" si="422"/>
        <v>NA</v>
      </c>
      <c r="AG6769" s="119"/>
      <c r="AH6769" s="119"/>
      <c r="AI6769" s="119"/>
      <c r="AJ6769" s="119" t="str">
        <f t="shared" si="423"/>
        <v>NA</v>
      </c>
      <c r="AK6769" s="190"/>
      <c r="AL6769" s="191"/>
    </row>
    <row r="6770" spans="1:38" x14ac:dyDescent="0.25">
      <c r="A6770" t="s">
        <v>24179</v>
      </c>
      <c r="B6770" t="s">
        <v>24177</v>
      </c>
      <c r="C6770" t="s">
        <v>24178</v>
      </c>
      <c r="D6770" t="s">
        <v>748</v>
      </c>
      <c r="E6770" t="s">
        <v>130</v>
      </c>
      <c r="F6770" t="s">
        <v>54</v>
      </c>
      <c r="G6770"/>
      <c r="H6770" t="s">
        <v>47571</v>
      </c>
      <c r="I6770" t="s">
        <v>54105</v>
      </c>
      <c r="J6770" t="s">
        <v>24180</v>
      </c>
      <c r="K6770" t="s">
        <v>105</v>
      </c>
      <c r="L6770" s="119" t="str">
        <f t="shared" si="420"/>
        <v>NA</v>
      </c>
      <c r="M6770" s="119"/>
      <c r="N6770" s="120" t="str">
        <f t="shared" si="421"/>
        <v>NA</v>
      </c>
      <c r="O6770" s="120"/>
      <c r="P6770"/>
      <c r="Q6770"/>
      <c r="R6770"/>
      <c r="S6770"/>
      <c r="T6770"/>
      <c r="U6770" t="s">
        <v>23500</v>
      </c>
      <c r="V6770" t="s">
        <v>23499</v>
      </c>
      <c r="W6770" t="s">
        <v>22755</v>
      </c>
      <c r="X6770" t="s">
        <v>702</v>
      </c>
      <c r="Y6770" t="s">
        <v>1663</v>
      </c>
      <c r="Z6770" t="s">
        <v>54</v>
      </c>
      <c r="AA6770"/>
      <c r="AB6770" t="s">
        <v>47072</v>
      </c>
      <c r="AC6770" t="s">
        <v>53633</v>
      </c>
      <c r="AD6770" t="s">
        <v>23500</v>
      </c>
      <c r="AE6770" t="s">
        <v>565</v>
      </c>
      <c r="AF6770" s="119" t="str">
        <f t="shared" si="422"/>
        <v>NA</v>
      </c>
      <c r="AG6770" s="119"/>
      <c r="AH6770" s="119"/>
      <c r="AI6770" s="119"/>
      <c r="AJ6770" s="119" t="str">
        <f t="shared" si="423"/>
        <v>NA</v>
      </c>
      <c r="AK6770" s="190"/>
      <c r="AL6770" s="191"/>
    </row>
    <row r="6771" spans="1:38" x14ac:dyDescent="0.25">
      <c r="A6771" t="s">
        <v>26044</v>
      </c>
      <c r="B6771" t="s">
        <v>26042</v>
      </c>
      <c r="C6771" t="s">
        <v>26043</v>
      </c>
      <c r="D6771" t="s">
        <v>748</v>
      </c>
      <c r="E6771" t="s">
        <v>130</v>
      </c>
      <c r="F6771" t="s">
        <v>54</v>
      </c>
      <c r="G6771"/>
      <c r="H6771" t="s">
        <v>47571</v>
      </c>
      <c r="I6771" t="s">
        <v>54105</v>
      </c>
      <c r="J6771" t="s">
        <v>26045</v>
      </c>
      <c r="K6771" t="s">
        <v>105</v>
      </c>
      <c r="L6771" s="119" t="str">
        <f t="shared" si="420"/>
        <v>NA</v>
      </c>
      <c r="M6771" s="119"/>
      <c r="N6771" s="120" t="str">
        <f t="shared" si="421"/>
        <v>NA</v>
      </c>
      <c r="O6771" s="120"/>
      <c r="P6771"/>
      <c r="Q6771"/>
      <c r="R6771"/>
      <c r="S6771"/>
      <c r="T6771"/>
      <c r="U6771" t="s">
        <v>23502</v>
      </c>
      <c r="V6771" t="s">
        <v>23501</v>
      </c>
      <c r="W6771" t="s">
        <v>22755</v>
      </c>
      <c r="X6771" t="s">
        <v>702</v>
      </c>
      <c r="Y6771" t="s">
        <v>1658</v>
      </c>
      <c r="Z6771" t="s">
        <v>54</v>
      </c>
      <c r="AA6771"/>
      <c r="AB6771" t="s">
        <v>47073</v>
      </c>
      <c r="AC6771" t="s">
        <v>53634</v>
      </c>
      <c r="AD6771" t="s">
        <v>23502</v>
      </c>
      <c r="AE6771" t="s">
        <v>565</v>
      </c>
      <c r="AF6771" s="119" t="str">
        <f t="shared" si="422"/>
        <v>NA</v>
      </c>
      <c r="AG6771" s="119"/>
      <c r="AH6771" s="119"/>
      <c r="AI6771" s="119"/>
      <c r="AJ6771" s="119" t="str">
        <f t="shared" si="423"/>
        <v>NA</v>
      </c>
      <c r="AK6771" s="190"/>
      <c r="AL6771" s="191"/>
    </row>
    <row r="6772" spans="1:38" x14ac:dyDescent="0.25">
      <c r="A6772" t="s">
        <v>26701</v>
      </c>
      <c r="B6772" t="s">
        <v>26712</v>
      </c>
      <c r="C6772" t="s">
        <v>26713</v>
      </c>
      <c r="D6772" t="s">
        <v>748</v>
      </c>
      <c r="E6772" t="s">
        <v>130</v>
      </c>
      <c r="F6772" t="s">
        <v>54</v>
      </c>
      <c r="G6772"/>
      <c r="H6772" t="s">
        <v>47571</v>
      </c>
      <c r="I6772" t="s">
        <v>54105</v>
      </c>
      <c r="J6772" t="s">
        <v>26701</v>
      </c>
      <c r="K6772" t="s">
        <v>105</v>
      </c>
      <c r="L6772" s="119" t="str">
        <f t="shared" si="420"/>
        <v>NA</v>
      </c>
      <c r="M6772" s="119"/>
      <c r="N6772" s="120" t="str">
        <f t="shared" si="421"/>
        <v>NA</v>
      </c>
      <c r="O6772" s="120"/>
      <c r="P6772"/>
      <c r="Q6772"/>
      <c r="R6772"/>
      <c r="S6772"/>
      <c r="T6772"/>
      <c r="U6772" t="s">
        <v>23492</v>
      </c>
      <c r="V6772" t="s">
        <v>23491</v>
      </c>
      <c r="W6772" t="s">
        <v>22755</v>
      </c>
      <c r="X6772" t="s">
        <v>702</v>
      </c>
      <c r="Y6772" t="s">
        <v>1658</v>
      </c>
      <c r="Z6772" t="s">
        <v>54</v>
      </c>
      <c r="AA6772"/>
      <c r="AB6772" t="s">
        <v>47073</v>
      </c>
      <c r="AC6772" t="s">
        <v>53634</v>
      </c>
      <c r="AD6772" t="s">
        <v>23492</v>
      </c>
      <c r="AE6772" t="s">
        <v>565</v>
      </c>
      <c r="AF6772" s="119" t="str">
        <f t="shared" si="422"/>
        <v>NA</v>
      </c>
      <c r="AG6772" s="119"/>
      <c r="AH6772" s="119"/>
      <c r="AI6772" s="119"/>
      <c r="AJ6772" s="119" t="str">
        <f t="shared" si="423"/>
        <v>NA</v>
      </c>
      <c r="AK6772" s="190"/>
      <c r="AL6772" s="191"/>
    </row>
    <row r="6773" spans="1:38" x14ac:dyDescent="0.25">
      <c r="A6773" t="s">
        <v>24482</v>
      </c>
      <c r="B6773" t="s">
        <v>24480</v>
      </c>
      <c r="C6773" t="s">
        <v>24481</v>
      </c>
      <c r="D6773" t="s">
        <v>748</v>
      </c>
      <c r="E6773" t="s">
        <v>5592</v>
      </c>
      <c r="F6773" t="s">
        <v>54</v>
      </c>
      <c r="G6773"/>
      <c r="H6773" t="s">
        <v>47572</v>
      </c>
      <c r="I6773" t="s">
        <v>54106</v>
      </c>
      <c r="J6773" t="s">
        <v>24482</v>
      </c>
      <c r="K6773" t="s">
        <v>105</v>
      </c>
      <c r="L6773" s="119" t="str">
        <f t="shared" si="420"/>
        <v>NA</v>
      </c>
      <c r="M6773" s="119"/>
      <c r="N6773" s="120" t="str">
        <f t="shared" si="421"/>
        <v>NA</v>
      </c>
      <c r="O6773" s="120"/>
      <c r="P6773"/>
      <c r="Q6773"/>
      <c r="R6773"/>
      <c r="S6773"/>
      <c r="T6773"/>
      <c r="U6773" t="s">
        <v>23524</v>
      </c>
      <c r="V6773" t="s">
        <v>23523</v>
      </c>
      <c r="W6773" t="s">
        <v>22755</v>
      </c>
      <c r="X6773" t="s">
        <v>702</v>
      </c>
      <c r="Y6773" t="s">
        <v>1658</v>
      </c>
      <c r="Z6773" t="s">
        <v>54</v>
      </c>
      <c r="AA6773"/>
      <c r="AB6773" t="s">
        <v>47073</v>
      </c>
      <c r="AC6773" t="s">
        <v>53634</v>
      </c>
      <c r="AD6773" t="s">
        <v>23524</v>
      </c>
      <c r="AE6773" t="s">
        <v>565</v>
      </c>
      <c r="AF6773" s="119" t="str">
        <f t="shared" si="422"/>
        <v>NA</v>
      </c>
      <c r="AG6773" s="119"/>
      <c r="AH6773" s="119"/>
      <c r="AI6773" s="119"/>
      <c r="AJ6773" s="119" t="str">
        <f t="shared" si="423"/>
        <v>NA</v>
      </c>
      <c r="AK6773" s="190"/>
      <c r="AL6773" s="191"/>
    </row>
    <row r="6774" spans="1:38" x14ac:dyDescent="0.25">
      <c r="A6774" t="s">
        <v>24484</v>
      </c>
      <c r="B6774" t="s">
        <v>24483</v>
      </c>
      <c r="C6774" t="s">
        <v>24481</v>
      </c>
      <c r="D6774" t="s">
        <v>748</v>
      </c>
      <c r="E6774" t="s">
        <v>5592</v>
      </c>
      <c r="F6774" t="s">
        <v>54</v>
      </c>
      <c r="G6774"/>
      <c r="H6774" t="s">
        <v>47572</v>
      </c>
      <c r="I6774" t="s">
        <v>54106</v>
      </c>
      <c r="J6774" t="s">
        <v>24484</v>
      </c>
      <c r="K6774" t="s">
        <v>105</v>
      </c>
      <c r="L6774" s="119" t="str">
        <f t="shared" si="420"/>
        <v>NA</v>
      </c>
      <c r="M6774" s="119"/>
      <c r="N6774" s="120" t="str">
        <f t="shared" si="421"/>
        <v>NA</v>
      </c>
      <c r="O6774" s="120"/>
      <c r="P6774"/>
      <c r="Q6774"/>
      <c r="R6774"/>
      <c r="S6774"/>
      <c r="T6774"/>
      <c r="U6774" t="s">
        <v>23284</v>
      </c>
      <c r="V6774" t="s">
        <v>23283</v>
      </c>
      <c r="W6774" t="s">
        <v>22755</v>
      </c>
      <c r="X6774" t="s">
        <v>702</v>
      </c>
      <c r="Y6774" t="s">
        <v>1750</v>
      </c>
      <c r="Z6774" t="s">
        <v>54</v>
      </c>
      <c r="AA6774"/>
      <c r="AB6774" t="s">
        <v>47074</v>
      </c>
      <c r="AC6774" t="s">
        <v>53635</v>
      </c>
      <c r="AD6774"/>
      <c r="AE6774" t="s">
        <v>565</v>
      </c>
      <c r="AF6774" s="119" t="str">
        <f t="shared" si="422"/>
        <v>NA</v>
      </c>
      <c r="AG6774" s="119"/>
      <c r="AH6774" s="119"/>
      <c r="AI6774" s="119"/>
      <c r="AJ6774" s="119" t="str">
        <f t="shared" si="423"/>
        <v>NA</v>
      </c>
      <c r="AK6774" s="190"/>
      <c r="AL6774" s="191"/>
    </row>
    <row r="6775" spans="1:38" x14ac:dyDescent="0.25">
      <c r="A6775" t="s">
        <v>26285</v>
      </c>
      <c r="B6775" t="s">
        <v>26283</v>
      </c>
      <c r="C6775" t="s">
        <v>26284</v>
      </c>
      <c r="D6775" t="s">
        <v>748</v>
      </c>
      <c r="E6775" t="s">
        <v>26286</v>
      </c>
      <c r="F6775" t="s">
        <v>54</v>
      </c>
      <c r="G6775"/>
      <c r="H6775" t="s">
        <v>47573</v>
      </c>
      <c r="I6775" t="s">
        <v>54107</v>
      </c>
      <c r="J6775" t="s">
        <v>26285</v>
      </c>
      <c r="K6775" t="s">
        <v>105</v>
      </c>
      <c r="L6775" s="119" t="str">
        <f t="shared" si="420"/>
        <v>NA</v>
      </c>
      <c r="M6775" s="119"/>
      <c r="N6775" s="120" t="str">
        <f t="shared" si="421"/>
        <v>NA</v>
      </c>
      <c r="O6775" s="120"/>
      <c r="P6775"/>
      <c r="Q6775"/>
      <c r="R6775"/>
      <c r="S6775"/>
      <c r="T6775"/>
      <c r="U6775" t="s">
        <v>23530</v>
      </c>
      <c r="V6775" t="s">
        <v>23529</v>
      </c>
      <c r="W6775" t="s">
        <v>22755</v>
      </c>
      <c r="X6775" t="s">
        <v>702</v>
      </c>
      <c r="Y6775" t="s">
        <v>2137</v>
      </c>
      <c r="Z6775" t="s">
        <v>54</v>
      </c>
      <c r="AA6775"/>
      <c r="AB6775" t="s">
        <v>47075</v>
      </c>
      <c r="AC6775" t="s">
        <v>53636</v>
      </c>
      <c r="AD6775" t="s">
        <v>23530</v>
      </c>
      <c r="AE6775" t="s">
        <v>565</v>
      </c>
      <c r="AF6775" s="119" t="str">
        <f t="shared" si="422"/>
        <v>NA</v>
      </c>
      <c r="AG6775" s="119"/>
      <c r="AH6775" s="119"/>
      <c r="AI6775" s="119"/>
      <c r="AJ6775" s="119" t="str">
        <f t="shared" si="423"/>
        <v>NA</v>
      </c>
      <c r="AK6775" s="190"/>
      <c r="AL6775" s="191"/>
    </row>
    <row r="6776" spans="1:38" x14ac:dyDescent="0.25">
      <c r="A6776" t="s">
        <v>25842</v>
      </c>
      <c r="B6776" t="s">
        <v>25840</v>
      </c>
      <c r="C6776" t="s">
        <v>25841</v>
      </c>
      <c r="D6776" t="s">
        <v>748</v>
      </c>
      <c r="E6776" t="s">
        <v>3868</v>
      </c>
      <c r="F6776" t="s">
        <v>54</v>
      </c>
      <c r="G6776"/>
      <c r="H6776" t="s">
        <v>47574</v>
      </c>
      <c r="I6776" t="s">
        <v>54108</v>
      </c>
      <c r="J6776" t="s">
        <v>25843</v>
      </c>
      <c r="K6776" t="s">
        <v>105</v>
      </c>
      <c r="L6776" s="119" t="str">
        <f t="shared" si="420"/>
        <v>NA</v>
      </c>
      <c r="M6776" s="119"/>
      <c r="N6776" s="120" t="str">
        <f t="shared" si="421"/>
        <v>NA</v>
      </c>
      <c r="O6776" s="120"/>
      <c r="P6776"/>
      <c r="Q6776"/>
      <c r="R6776"/>
      <c r="S6776"/>
      <c r="T6776"/>
      <c r="U6776" t="s">
        <v>23511</v>
      </c>
      <c r="V6776" t="s">
        <v>23510</v>
      </c>
      <c r="W6776" t="s">
        <v>22755</v>
      </c>
      <c r="X6776" t="s">
        <v>702</v>
      </c>
      <c r="Y6776" t="s">
        <v>2137</v>
      </c>
      <c r="Z6776" t="s">
        <v>54</v>
      </c>
      <c r="AA6776"/>
      <c r="AB6776" t="s">
        <v>47075</v>
      </c>
      <c r="AC6776" t="s">
        <v>53636</v>
      </c>
      <c r="AD6776" t="s">
        <v>23511</v>
      </c>
      <c r="AE6776" t="s">
        <v>565</v>
      </c>
      <c r="AF6776" s="119" t="str">
        <f t="shared" si="422"/>
        <v>NA</v>
      </c>
      <c r="AG6776" s="119"/>
      <c r="AH6776" s="119"/>
      <c r="AI6776" s="119"/>
      <c r="AJ6776" s="119" t="str">
        <f t="shared" si="423"/>
        <v>NA</v>
      </c>
      <c r="AK6776" s="190"/>
      <c r="AL6776" s="191"/>
    </row>
    <row r="6777" spans="1:38" x14ac:dyDescent="0.25">
      <c r="A6777" t="s">
        <v>24941</v>
      </c>
      <c r="B6777" t="s">
        <v>24939</v>
      </c>
      <c r="C6777" t="s">
        <v>24940</v>
      </c>
      <c r="D6777" t="s">
        <v>748</v>
      </c>
      <c r="E6777" t="s">
        <v>2895</v>
      </c>
      <c r="F6777" t="s">
        <v>54</v>
      </c>
      <c r="G6777"/>
      <c r="H6777" t="s">
        <v>47575</v>
      </c>
      <c r="I6777" t="s">
        <v>54109</v>
      </c>
      <c r="J6777" t="s">
        <v>24942</v>
      </c>
      <c r="K6777" t="s">
        <v>105</v>
      </c>
      <c r="L6777" s="119" t="str">
        <f t="shared" si="420"/>
        <v>NA</v>
      </c>
      <c r="M6777" s="119"/>
      <c r="N6777" s="120" t="str">
        <f t="shared" si="421"/>
        <v>NA</v>
      </c>
      <c r="O6777" s="120"/>
      <c r="P6777"/>
      <c r="Q6777"/>
      <c r="R6777"/>
      <c r="S6777"/>
      <c r="T6777"/>
      <c r="U6777" t="s">
        <v>23509</v>
      </c>
      <c r="V6777" t="s">
        <v>23508</v>
      </c>
      <c r="W6777" t="s">
        <v>22755</v>
      </c>
      <c r="X6777" t="s">
        <v>702</v>
      </c>
      <c r="Y6777" t="s">
        <v>2137</v>
      </c>
      <c r="Z6777" t="s">
        <v>54</v>
      </c>
      <c r="AA6777"/>
      <c r="AB6777" t="s">
        <v>47075</v>
      </c>
      <c r="AC6777" t="s">
        <v>53636</v>
      </c>
      <c r="AD6777" t="s">
        <v>23509</v>
      </c>
      <c r="AE6777" t="s">
        <v>565</v>
      </c>
      <c r="AF6777" s="119" t="str">
        <f t="shared" si="422"/>
        <v>NA</v>
      </c>
      <c r="AG6777" s="119"/>
      <c r="AH6777" s="119"/>
      <c r="AI6777" s="119"/>
      <c r="AJ6777" s="119" t="str">
        <f t="shared" si="423"/>
        <v>NA</v>
      </c>
      <c r="AK6777" s="190"/>
      <c r="AL6777" s="191"/>
    </row>
    <row r="6778" spans="1:38" x14ac:dyDescent="0.25">
      <c r="A6778" t="s">
        <v>26095</v>
      </c>
      <c r="B6778" t="s">
        <v>26094</v>
      </c>
      <c r="C6778" t="s">
        <v>23813</v>
      </c>
      <c r="D6778" t="s">
        <v>748</v>
      </c>
      <c r="E6778" t="s">
        <v>3202</v>
      </c>
      <c r="F6778" t="s">
        <v>54</v>
      </c>
      <c r="G6778"/>
      <c r="H6778" t="s">
        <v>47576</v>
      </c>
      <c r="I6778" t="s">
        <v>54110</v>
      </c>
      <c r="J6778" t="s">
        <v>26096</v>
      </c>
      <c r="K6778" t="s">
        <v>105</v>
      </c>
      <c r="L6778" s="119" t="str">
        <f t="shared" si="420"/>
        <v>NA</v>
      </c>
      <c r="M6778" s="119"/>
      <c r="N6778" s="120" t="str">
        <f t="shared" si="421"/>
        <v>NA</v>
      </c>
      <c r="O6778" s="120"/>
      <c r="P6778"/>
      <c r="Q6778"/>
      <c r="R6778"/>
      <c r="S6778"/>
      <c r="T6778"/>
      <c r="U6778" t="s">
        <v>22969</v>
      </c>
      <c r="V6778" t="s">
        <v>22968</v>
      </c>
      <c r="W6778" t="s">
        <v>22755</v>
      </c>
      <c r="X6778" t="s">
        <v>702</v>
      </c>
      <c r="Y6778" t="s">
        <v>2137</v>
      </c>
      <c r="Z6778" t="s">
        <v>54</v>
      </c>
      <c r="AA6778"/>
      <c r="AB6778" t="s">
        <v>47076</v>
      </c>
      <c r="AC6778" t="s">
        <v>53636</v>
      </c>
      <c r="AD6778" t="s">
        <v>22970</v>
      </c>
      <c r="AE6778" t="s">
        <v>565</v>
      </c>
      <c r="AF6778" s="119" t="str">
        <f t="shared" si="422"/>
        <v>NA</v>
      </c>
      <c r="AG6778" s="119"/>
      <c r="AH6778" s="119"/>
      <c r="AI6778" s="119"/>
      <c r="AJ6778" s="119" t="str">
        <f t="shared" si="423"/>
        <v>NA</v>
      </c>
      <c r="AK6778" s="190"/>
      <c r="AL6778" s="191"/>
    </row>
    <row r="6779" spans="1:38" x14ac:dyDescent="0.25">
      <c r="A6779" t="s">
        <v>23814</v>
      </c>
      <c r="B6779" t="s">
        <v>23812</v>
      </c>
      <c r="C6779" t="s">
        <v>23813</v>
      </c>
      <c r="D6779" t="s">
        <v>748</v>
      </c>
      <c r="E6779" t="s">
        <v>3202</v>
      </c>
      <c r="F6779" t="s">
        <v>54</v>
      </c>
      <c r="G6779"/>
      <c r="H6779" t="s">
        <v>47576</v>
      </c>
      <c r="I6779" t="s">
        <v>54110</v>
      </c>
      <c r="J6779" t="s">
        <v>23815</v>
      </c>
      <c r="K6779" t="s">
        <v>105</v>
      </c>
      <c r="L6779" s="119" t="str">
        <f t="shared" si="420"/>
        <v>NA</v>
      </c>
      <c r="M6779" s="119"/>
      <c r="N6779" s="120" t="str">
        <f t="shared" si="421"/>
        <v>NA</v>
      </c>
      <c r="O6779" s="120"/>
      <c r="P6779"/>
      <c r="Q6779"/>
      <c r="R6779"/>
      <c r="S6779"/>
      <c r="T6779"/>
      <c r="U6779" t="s">
        <v>22824</v>
      </c>
      <c r="V6779" t="s">
        <v>22822</v>
      </c>
      <c r="W6779" t="s">
        <v>22823</v>
      </c>
      <c r="X6779" t="s">
        <v>702</v>
      </c>
      <c r="Y6779" t="s">
        <v>309</v>
      </c>
      <c r="Z6779" t="s">
        <v>54</v>
      </c>
      <c r="AA6779"/>
      <c r="AB6779" t="s">
        <v>47077</v>
      </c>
      <c r="AC6779" t="s">
        <v>53637</v>
      </c>
      <c r="AD6779" t="s">
        <v>22825</v>
      </c>
      <c r="AE6779" t="s">
        <v>105</v>
      </c>
      <c r="AF6779" s="119" t="str">
        <f t="shared" si="422"/>
        <v>NA</v>
      </c>
      <c r="AG6779" s="119"/>
      <c r="AH6779" s="119"/>
      <c r="AI6779" s="119"/>
      <c r="AJ6779" s="119" t="str">
        <f t="shared" si="423"/>
        <v>NA</v>
      </c>
      <c r="AK6779" s="190"/>
      <c r="AL6779" s="191"/>
    </row>
    <row r="6780" spans="1:38" x14ac:dyDescent="0.25">
      <c r="A6780" t="s">
        <v>26816</v>
      </c>
      <c r="B6780" t="s">
        <v>26814</v>
      </c>
      <c r="C6780" t="s">
        <v>26815</v>
      </c>
      <c r="D6780" t="s">
        <v>748</v>
      </c>
      <c r="E6780" t="s">
        <v>3202</v>
      </c>
      <c r="F6780" t="s">
        <v>54</v>
      </c>
      <c r="G6780"/>
      <c r="H6780" t="s">
        <v>47577</v>
      </c>
      <c r="I6780" t="s">
        <v>54110</v>
      </c>
      <c r="J6780" t="s">
        <v>26817</v>
      </c>
      <c r="K6780" t="s">
        <v>105</v>
      </c>
      <c r="L6780" s="119" t="str">
        <f t="shared" si="420"/>
        <v>NA</v>
      </c>
      <c r="M6780" s="119"/>
      <c r="N6780" s="120" t="str">
        <f t="shared" si="421"/>
        <v>NA</v>
      </c>
      <c r="O6780" s="120"/>
      <c r="P6780"/>
      <c r="Q6780"/>
      <c r="R6780"/>
      <c r="S6780"/>
      <c r="T6780"/>
      <c r="U6780" t="s">
        <v>23221</v>
      </c>
      <c r="V6780" t="s">
        <v>23219</v>
      </c>
      <c r="W6780" t="s">
        <v>23220</v>
      </c>
      <c r="X6780" t="s">
        <v>702</v>
      </c>
      <c r="Y6780" t="s">
        <v>12604</v>
      </c>
      <c r="Z6780" t="s">
        <v>54</v>
      </c>
      <c r="AA6780"/>
      <c r="AB6780" t="s">
        <v>47078</v>
      </c>
      <c r="AC6780" t="s">
        <v>53638</v>
      </c>
      <c r="AD6780" t="s">
        <v>23222</v>
      </c>
      <c r="AE6780" t="s">
        <v>105</v>
      </c>
      <c r="AF6780" s="119" t="str">
        <f t="shared" si="422"/>
        <v>NA</v>
      </c>
      <c r="AG6780" s="119"/>
      <c r="AH6780" s="119"/>
      <c r="AI6780" s="119"/>
      <c r="AJ6780" s="119" t="str">
        <f t="shared" si="423"/>
        <v>NA</v>
      </c>
      <c r="AK6780" s="190"/>
      <c r="AL6780" s="191"/>
    </row>
    <row r="6781" spans="1:38" x14ac:dyDescent="0.25">
      <c r="A6781" t="s">
        <v>26266</v>
      </c>
      <c r="B6781" t="s">
        <v>26264</v>
      </c>
      <c r="C6781" t="s">
        <v>26265</v>
      </c>
      <c r="D6781" t="s">
        <v>748</v>
      </c>
      <c r="E6781" t="s">
        <v>3202</v>
      </c>
      <c r="F6781" t="s">
        <v>54</v>
      </c>
      <c r="G6781"/>
      <c r="H6781" t="s">
        <v>47577</v>
      </c>
      <c r="I6781" t="s">
        <v>54110</v>
      </c>
      <c r="J6781" t="s">
        <v>26267</v>
      </c>
      <c r="K6781" t="s">
        <v>105</v>
      </c>
      <c r="L6781" s="119" t="str">
        <f t="shared" si="420"/>
        <v>NA</v>
      </c>
      <c r="M6781" s="119"/>
      <c r="N6781" s="120" t="str">
        <f t="shared" si="421"/>
        <v>NA</v>
      </c>
      <c r="O6781" s="120"/>
      <c r="P6781"/>
      <c r="Q6781"/>
      <c r="R6781"/>
      <c r="S6781"/>
      <c r="T6781"/>
      <c r="U6781" t="s">
        <v>23051</v>
      </c>
      <c r="V6781" t="s">
        <v>23050</v>
      </c>
      <c r="W6781" t="s">
        <v>23039</v>
      </c>
      <c r="X6781" t="s">
        <v>702</v>
      </c>
      <c r="Y6781" t="s">
        <v>1775</v>
      </c>
      <c r="Z6781" t="s">
        <v>54</v>
      </c>
      <c r="AA6781"/>
      <c r="AB6781" t="s">
        <v>47079</v>
      </c>
      <c r="AC6781" t="s">
        <v>53639</v>
      </c>
      <c r="AD6781" t="s">
        <v>23052</v>
      </c>
      <c r="AE6781" t="s">
        <v>565</v>
      </c>
      <c r="AF6781" s="119" t="str">
        <f t="shared" si="422"/>
        <v>NA</v>
      </c>
      <c r="AG6781" s="119"/>
      <c r="AH6781" s="119"/>
      <c r="AI6781" s="119"/>
      <c r="AJ6781" s="119" t="str">
        <f t="shared" si="423"/>
        <v>NA</v>
      </c>
      <c r="AK6781" s="190"/>
      <c r="AL6781" s="191"/>
    </row>
    <row r="6782" spans="1:38" x14ac:dyDescent="0.25">
      <c r="A6782" t="s">
        <v>24137</v>
      </c>
      <c r="B6782" t="s">
        <v>24135</v>
      </c>
      <c r="C6782" t="s">
        <v>24136</v>
      </c>
      <c r="D6782" t="s">
        <v>748</v>
      </c>
      <c r="E6782" t="s">
        <v>3202</v>
      </c>
      <c r="F6782" t="s">
        <v>54</v>
      </c>
      <c r="G6782"/>
      <c r="H6782" t="s">
        <v>47577</v>
      </c>
      <c r="I6782" t="s">
        <v>54110</v>
      </c>
      <c r="J6782" t="s">
        <v>24138</v>
      </c>
      <c r="K6782" t="s">
        <v>105</v>
      </c>
      <c r="L6782" s="119" t="str">
        <f t="shared" si="420"/>
        <v>NA</v>
      </c>
      <c r="M6782" s="119"/>
      <c r="N6782" s="120" t="str">
        <f t="shared" si="421"/>
        <v>NA</v>
      </c>
      <c r="O6782" s="120"/>
      <c r="P6782"/>
      <c r="Q6782"/>
      <c r="R6782"/>
      <c r="S6782"/>
      <c r="T6782"/>
      <c r="U6782" t="s">
        <v>23375</v>
      </c>
      <c r="V6782" t="s">
        <v>23374</v>
      </c>
      <c r="W6782" t="s">
        <v>23039</v>
      </c>
      <c r="X6782" t="s">
        <v>702</v>
      </c>
      <c r="Y6782" t="s">
        <v>1775</v>
      </c>
      <c r="Z6782" t="s">
        <v>54</v>
      </c>
      <c r="AA6782"/>
      <c r="AB6782" t="s">
        <v>47079</v>
      </c>
      <c r="AC6782" t="s">
        <v>53639</v>
      </c>
      <c r="AD6782" t="s">
        <v>23375</v>
      </c>
      <c r="AE6782" t="s">
        <v>565</v>
      </c>
      <c r="AF6782" s="119" t="str">
        <f t="shared" si="422"/>
        <v>NA</v>
      </c>
      <c r="AG6782" s="119"/>
      <c r="AH6782" s="119"/>
      <c r="AI6782" s="119"/>
      <c r="AJ6782" s="119" t="str">
        <f t="shared" si="423"/>
        <v>NA</v>
      </c>
      <c r="AK6782" s="190"/>
      <c r="AL6782" s="191"/>
    </row>
    <row r="6783" spans="1:38" x14ac:dyDescent="0.25">
      <c r="A6783" t="s">
        <v>26693</v>
      </c>
      <c r="B6783" t="s">
        <v>26691</v>
      </c>
      <c r="C6783" t="s">
        <v>26692</v>
      </c>
      <c r="D6783" t="s">
        <v>748</v>
      </c>
      <c r="E6783" t="s">
        <v>3202</v>
      </c>
      <c r="F6783" t="s">
        <v>54</v>
      </c>
      <c r="G6783"/>
      <c r="H6783" t="s">
        <v>47577</v>
      </c>
      <c r="I6783" t="s">
        <v>54110</v>
      </c>
      <c r="J6783" t="s">
        <v>26694</v>
      </c>
      <c r="K6783" t="s">
        <v>105</v>
      </c>
      <c r="L6783" s="119" t="str">
        <f t="shared" si="420"/>
        <v>NA</v>
      </c>
      <c r="M6783" s="119"/>
      <c r="N6783" s="120" t="str">
        <f t="shared" si="421"/>
        <v>NA</v>
      </c>
      <c r="O6783" s="120"/>
      <c r="P6783"/>
      <c r="Q6783"/>
      <c r="R6783"/>
      <c r="S6783"/>
      <c r="T6783"/>
      <c r="U6783" t="s">
        <v>23043</v>
      </c>
      <c r="V6783" t="s">
        <v>23042</v>
      </c>
      <c r="W6783" t="s">
        <v>23039</v>
      </c>
      <c r="X6783" t="s">
        <v>702</v>
      </c>
      <c r="Y6783" t="s">
        <v>2840</v>
      </c>
      <c r="Z6783" t="s">
        <v>54</v>
      </c>
      <c r="AA6783"/>
      <c r="AB6783" t="s">
        <v>47080</v>
      </c>
      <c r="AC6783" t="s">
        <v>53640</v>
      </c>
      <c r="AD6783" t="s">
        <v>23043</v>
      </c>
      <c r="AE6783" t="s">
        <v>565</v>
      </c>
      <c r="AF6783" s="119" t="str">
        <f t="shared" si="422"/>
        <v>NA</v>
      </c>
      <c r="AG6783" s="119"/>
      <c r="AH6783" s="119"/>
      <c r="AI6783" s="119"/>
      <c r="AJ6783" s="119" t="str">
        <f t="shared" si="423"/>
        <v>NA</v>
      </c>
      <c r="AK6783" s="190"/>
      <c r="AL6783" s="191"/>
    </row>
    <row r="6784" spans="1:38" x14ac:dyDescent="0.25">
      <c r="A6784" t="s">
        <v>23725</v>
      </c>
      <c r="B6784" t="s">
        <v>23723</v>
      </c>
      <c r="C6784" t="s">
        <v>23724</v>
      </c>
      <c r="D6784" t="s">
        <v>748</v>
      </c>
      <c r="E6784" t="s">
        <v>5533</v>
      </c>
      <c r="F6784" t="s">
        <v>54</v>
      </c>
      <c r="G6784"/>
      <c r="H6784" t="s">
        <v>47578</v>
      </c>
      <c r="I6784" t="s">
        <v>54111</v>
      </c>
      <c r="J6784" t="s">
        <v>23725</v>
      </c>
      <c r="K6784" t="s">
        <v>105</v>
      </c>
      <c r="L6784" s="119" t="str">
        <f t="shared" si="420"/>
        <v>NA</v>
      </c>
      <c r="M6784" s="119"/>
      <c r="N6784" s="120" t="str">
        <f t="shared" si="421"/>
        <v>NA</v>
      </c>
      <c r="O6784" s="120"/>
      <c r="P6784"/>
      <c r="Q6784"/>
      <c r="R6784"/>
      <c r="S6784"/>
      <c r="T6784"/>
      <c r="U6784" t="s">
        <v>23409</v>
      </c>
      <c r="V6784" t="s">
        <v>23408</v>
      </c>
      <c r="W6784" t="s">
        <v>23039</v>
      </c>
      <c r="X6784" t="s">
        <v>702</v>
      </c>
      <c r="Y6784" t="s">
        <v>2845</v>
      </c>
      <c r="Z6784" t="s">
        <v>54</v>
      </c>
      <c r="AA6784"/>
      <c r="AB6784" t="s">
        <v>47081</v>
      </c>
      <c r="AC6784" t="s">
        <v>53641</v>
      </c>
      <c r="AD6784" t="s">
        <v>23409</v>
      </c>
      <c r="AE6784" t="s">
        <v>565</v>
      </c>
      <c r="AF6784" s="119" t="str">
        <f t="shared" si="422"/>
        <v>NA</v>
      </c>
      <c r="AG6784" s="119"/>
      <c r="AH6784" s="119"/>
      <c r="AI6784" s="119"/>
      <c r="AJ6784" s="119" t="str">
        <f t="shared" si="423"/>
        <v>NA</v>
      </c>
      <c r="AK6784" s="190"/>
      <c r="AL6784" s="191"/>
    </row>
    <row r="6785" spans="1:38" x14ac:dyDescent="0.25">
      <c r="A6785" t="s">
        <v>26993</v>
      </c>
      <c r="B6785" t="s">
        <v>26992</v>
      </c>
      <c r="C6785" t="s">
        <v>23794</v>
      </c>
      <c r="D6785" t="s">
        <v>748</v>
      </c>
      <c r="E6785" t="s">
        <v>23791</v>
      </c>
      <c r="F6785" t="s">
        <v>54</v>
      </c>
      <c r="G6785"/>
      <c r="H6785" t="s">
        <v>47579</v>
      </c>
      <c r="I6785" t="s">
        <v>54112</v>
      </c>
      <c r="J6785" t="s">
        <v>26994</v>
      </c>
      <c r="K6785" t="s">
        <v>105</v>
      </c>
      <c r="L6785" s="119" t="str">
        <f t="shared" si="420"/>
        <v>NA</v>
      </c>
      <c r="M6785" s="119"/>
      <c r="N6785" s="120" t="str">
        <f t="shared" si="421"/>
        <v>NA</v>
      </c>
      <c r="O6785" s="120"/>
      <c r="P6785"/>
      <c r="Q6785"/>
      <c r="R6785"/>
      <c r="S6785"/>
      <c r="T6785"/>
      <c r="U6785" t="s">
        <v>23401</v>
      </c>
      <c r="V6785" t="s">
        <v>23400</v>
      </c>
      <c r="W6785" t="s">
        <v>23039</v>
      </c>
      <c r="X6785" t="s">
        <v>702</v>
      </c>
      <c r="Y6785" t="s">
        <v>2845</v>
      </c>
      <c r="Z6785" t="s">
        <v>54</v>
      </c>
      <c r="AA6785"/>
      <c r="AB6785" t="s">
        <v>47081</v>
      </c>
      <c r="AC6785" t="s">
        <v>53641</v>
      </c>
      <c r="AD6785" t="s">
        <v>23401</v>
      </c>
      <c r="AE6785" t="s">
        <v>565</v>
      </c>
      <c r="AF6785" s="119" t="str">
        <f t="shared" si="422"/>
        <v>NA</v>
      </c>
      <c r="AG6785" s="119"/>
      <c r="AH6785" s="119"/>
      <c r="AI6785" s="119"/>
      <c r="AJ6785" s="119" t="str">
        <f t="shared" si="423"/>
        <v>NA</v>
      </c>
      <c r="AK6785" s="190"/>
      <c r="AL6785" s="191"/>
    </row>
    <row r="6786" spans="1:38" x14ac:dyDescent="0.25">
      <c r="A6786" t="s">
        <v>25872</v>
      </c>
      <c r="B6786" t="s">
        <v>25871</v>
      </c>
      <c r="C6786" t="s">
        <v>23794</v>
      </c>
      <c r="D6786" t="s">
        <v>748</v>
      </c>
      <c r="E6786" t="s">
        <v>23791</v>
      </c>
      <c r="F6786" t="s">
        <v>54</v>
      </c>
      <c r="G6786"/>
      <c r="H6786" t="s">
        <v>47579</v>
      </c>
      <c r="I6786" t="s">
        <v>54112</v>
      </c>
      <c r="J6786" t="s">
        <v>25873</v>
      </c>
      <c r="K6786" t="s">
        <v>105</v>
      </c>
      <c r="L6786" s="119" t="str">
        <f t="shared" si="420"/>
        <v>NA</v>
      </c>
      <c r="M6786" s="119"/>
      <c r="N6786" s="120" t="str">
        <f t="shared" si="421"/>
        <v>NA</v>
      </c>
      <c r="O6786" s="120"/>
      <c r="P6786"/>
      <c r="Q6786"/>
      <c r="R6786"/>
      <c r="S6786"/>
      <c r="T6786"/>
      <c r="U6786" t="s">
        <v>23040</v>
      </c>
      <c r="V6786" t="s">
        <v>23038</v>
      </c>
      <c r="W6786" t="s">
        <v>23039</v>
      </c>
      <c r="X6786" t="s">
        <v>702</v>
      </c>
      <c r="Y6786" t="s">
        <v>2845</v>
      </c>
      <c r="Z6786" t="s">
        <v>54</v>
      </c>
      <c r="AA6786"/>
      <c r="AB6786" t="s">
        <v>47081</v>
      </c>
      <c r="AC6786" t="s">
        <v>53641</v>
      </c>
      <c r="AD6786" t="s">
        <v>23041</v>
      </c>
      <c r="AE6786" t="s">
        <v>565</v>
      </c>
      <c r="AF6786" s="119" t="str">
        <f t="shared" si="422"/>
        <v>NA</v>
      </c>
      <c r="AG6786" s="119"/>
      <c r="AH6786" s="119"/>
      <c r="AI6786" s="119"/>
      <c r="AJ6786" s="119" t="str">
        <f t="shared" si="423"/>
        <v>NA</v>
      </c>
      <c r="AK6786" s="190"/>
      <c r="AL6786" s="191"/>
    </row>
    <row r="6787" spans="1:38" x14ac:dyDescent="0.25">
      <c r="A6787" t="s">
        <v>23801</v>
      </c>
      <c r="B6787" t="s">
        <v>23799</v>
      </c>
      <c r="C6787" t="s">
        <v>23800</v>
      </c>
      <c r="D6787" t="s">
        <v>748</v>
      </c>
      <c r="E6787" t="s">
        <v>23791</v>
      </c>
      <c r="F6787" t="s">
        <v>54</v>
      </c>
      <c r="G6787"/>
      <c r="H6787" t="s">
        <v>47579</v>
      </c>
      <c r="I6787" t="s">
        <v>54112</v>
      </c>
      <c r="J6787" t="s">
        <v>23792</v>
      </c>
      <c r="K6787" t="s">
        <v>105</v>
      </c>
      <c r="L6787" s="119" t="str">
        <f t="shared" ref="L6787:L6850" si="424">IF($Q$1&lt;&gt;"",IF(ISNUMBER(SEARCH("*"&amp;$Q$1&amp;"*", A6787)),A6787, IF(ISNUMBER(SEARCH("*"&amp;$Q$1&amp;"*", H6787)),A6787, IF(ISNUMBER(SEARCH("*"&amp;$Q$1&amp;"*", G6787)),A6787, IF(ISNUMBER(SEARCH("*"&amp;$Q$1&amp;"*", J6787)),A6787,  IF(ISNUMBER(SEARCH("*"&amp;$Q$1&amp;"*", E6787)),A6787, "NA"))))),"NA")</f>
        <v>NA</v>
      </c>
      <c r="M6787" s="119"/>
      <c r="N6787" s="120" t="str">
        <f t="shared" ref="N6787:N6850" si="425">IF($Q$11=1,IF(ISNUMBER(SEARCH($T$11,C6787)),A6787,"NA"),"NA")</f>
        <v>NA</v>
      </c>
      <c r="O6787" s="120"/>
      <c r="P6787"/>
      <c r="Q6787"/>
      <c r="R6787"/>
      <c r="S6787"/>
      <c r="T6787"/>
      <c r="U6787" t="s">
        <v>23399</v>
      </c>
      <c r="V6787" t="s">
        <v>23398</v>
      </c>
      <c r="W6787" t="s">
        <v>23039</v>
      </c>
      <c r="X6787" t="s">
        <v>702</v>
      </c>
      <c r="Y6787" t="s">
        <v>2845</v>
      </c>
      <c r="Z6787" t="s">
        <v>54</v>
      </c>
      <c r="AA6787"/>
      <c r="AB6787" t="s">
        <v>47081</v>
      </c>
      <c r="AC6787" t="s">
        <v>53641</v>
      </c>
      <c r="AD6787" t="s">
        <v>23399</v>
      </c>
      <c r="AE6787" t="s">
        <v>565</v>
      </c>
      <c r="AF6787" s="119" t="str">
        <f t="shared" ref="AF6787:AF6850" si="426">IF($Q$6&lt;&gt;"",IF(ISNUMBER(SEARCH($Q$6, W6787)),U6787, "NA"),"NA")</f>
        <v>NA</v>
      </c>
      <c r="AG6787" s="119"/>
      <c r="AH6787" s="119"/>
      <c r="AI6787" s="119"/>
      <c r="AJ6787" s="119" t="str">
        <f t="shared" ref="AJ6787:AJ6850" si="427">IF($Q$5&lt;&gt;"",IF(ISNUMBER(SEARCH($Q$5, U6787&amp;" "&amp;Y6787&amp;" "&amp;AA6787&amp;" "&amp;AB6787&amp;" "&amp;AD6787)),U6787, "NA"),"NA")</f>
        <v>NA</v>
      </c>
      <c r="AK6787" s="190"/>
      <c r="AL6787" s="191"/>
    </row>
    <row r="6788" spans="1:38" x14ac:dyDescent="0.25">
      <c r="A6788" t="s">
        <v>23795</v>
      </c>
      <c r="B6788" t="s">
        <v>23793</v>
      </c>
      <c r="C6788" t="s">
        <v>23794</v>
      </c>
      <c r="D6788" t="s">
        <v>748</v>
      </c>
      <c r="E6788" t="s">
        <v>23791</v>
      </c>
      <c r="F6788" t="s">
        <v>54</v>
      </c>
      <c r="G6788"/>
      <c r="H6788" t="s">
        <v>47579</v>
      </c>
      <c r="I6788" t="s">
        <v>54112</v>
      </c>
      <c r="J6788" t="s">
        <v>23795</v>
      </c>
      <c r="K6788" t="s">
        <v>105</v>
      </c>
      <c r="L6788" s="119" t="str">
        <f t="shared" si="424"/>
        <v>NA</v>
      </c>
      <c r="M6788" s="119"/>
      <c r="N6788" s="120" t="str">
        <f t="shared" si="425"/>
        <v>NA</v>
      </c>
      <c r="O6788" s="120"/>
      <c r="P6788"/>
      <c r="Q6788"/>
      <c r="R6788"/>
      <c r="S6788"/>
      <c r="T6788"/>
      <c r="U6788" t="s">
        <v>23054</v>
      </c>
      <c r="V6788" t="s">
        <v>23053</v>
      </c>
      <c r="W6788" t="s">
        <v>23039</v>
      </c>
      <c r="X6788" t="s">
        <v>702</v>
      </c>
      <c r="Y6788" t="s">
        <v>2970</v>
      </c>
      <c r="Z6788" t="s">
        <v>54</v>
      </c>
      <c r="AA6788"/>
      <c r="AB6788" t="s">
        <v>47082</v>
      </c>
      <c r="AC6788" t="s">
        <v>53642</v>
      </c>
      <c r="AD6788" t="s">
        <v>23055</v>
      </c>
      <c r="AE6788" t="s">
        <v>565</v>
      </c>
      <c r="AF6788" s="119" t="str">
        <f t="shared" si="426"/>
        <v>NA</v>
      </c>
      <c r="AG6788" s="119"/>
      <c r="AH6788" s="119"/>
      <c r="AI6788" s="119"/>
      <c r="AJ6788" s="119" t="str">
        <f t="shared" si="427"/>
        <v>NA</v>
      </c>
      <c r="AK6788" s="190"/>
      <c r="AL6788" s="191"/>
    </row>
    <row r="6789" spans="1:38" x14ac:dyDescent="0.25">
      <c r="A6789" t="s">
        <v>23790</v>
      </c>
      <c r="B6789" t="s">
        <v>23788</v>
      </c>
      <c r="C6789" t="s">
        <v>23789</v>
      </c>
      <c r="D6789" t="s">
        <v>748</v>
      </c>
      <c r="E6789" t="s">
        <v>23791</v>
      </c>
      <c r="F6789" t="s">
        <v>54</v>
      </c>
      <c r="G6789"/>
      <c r="H6789" t="s">
        <v>47579</v>
      </c>
      <c r="I6789" t="s">
        <v>54112</v>
      </c>
      <c r="J6789" t="s">
        <v>23792</v>
      </c>
      <c r="K6789" t="s">
        <v>105</v>
      </c>
      <c r="L6789" s="119" t="str">
        <f t="shared" si="424"/>
        <v>NA</v>
      </c>
      <c r="M6789" s="119"/>
      <c r="N6789" s="120" t="str">
        <f t="shared" si="425"/>
        <v>NA</v>
      </c>
      <c r="O6789" s="120"/>
      <c r="P6789"/>
      <c r="Q6789"/>
      <c r="R6789"/>
      <c r="S6789"/>
      <c r="T6789"/>
      <c r="U6789" t="s">
        <v>23377</v>
      </c>
      <c r="V6789" t="s">
        <v>23376</v>
      </c>
      <c r="W6789" t="s">
        <v>22755</v>
      </c>
      <c r="X6789" t="s">
        <v>702</v>
      </c>
      <c r="Y6789" t="s">
        <v>3033</v>
      </c>
      <c r="Z6789" t="s">
        <v>54</v>
      </c>
      <c r="AA6789"/>
      <c r="AB6789" t="s">
        <v>47083</v>
      </c>
      <c r="AC6789" t="s">
        <v>53643</v>
      </c>
      <c r="AD6789" t="s">
        <v>23378</v>
      </c>
      <c r="AE6789" t="s">
        <v>565</v>
      </c>
      <c r="AF6789" s="119" t="str">
        <f t="shared" si="426"/>
        <v>NA</v>
      </c>
      <c r="AG6789" s="119"/>
      <c r="AH6789" s="119"/>
      <c r="AI6789" s="119"/>
      <c r="AJ6789" s="119" t="str">
        <f t="shared" si="427"/>
        <v>NA</v>
      </c>
      <c r="AK6789" s="190"/>
      <c r="AL6789" s="191"/>
    </row>
    <row r="6790" spans="1:38" x14ac:dyDescent="0.25">
      <c r="A6790" t="s">
        <v>25835</v>
      </c>
      <c r="B6790" t="s">
        <v>25834</v>
      </c>
      <c r="C6790" t="s">
        <v>23789</v>
      </c>
      <c r="D6790" t="s">
        <v>748</v>
      </c>
      <c r="E6790" t="s">
        <v>23791</v>
      </c>
      <c r="F6790" t="s">
        <v>54</v>
      </c>
      <c r="G6790"/>
      <c r="H6790" t="s">
        <v>47579</v>
      </c>
      <c r="I6790" t="s">
        <v>54112</v>
      </c>
      <c r="J6790" t="s">
        <v>25835</v>
      </c>
      <c r="K6790" t="s">
        <v>105</v>
      </c>
      <c r="L6790" s="119" t="str">
        <f t="shared" si="424"/>
        <v>NA</v>
      </c>
      <c r="M6790" s="119"/>
      <c r="N6790" s="120" t="str">
        <f t="shared" si="425"/>
        <v>NA</v>
      </c>
      <c r="O6790" s="120"/>
      <c r="P6790"/>
      <c r="Q6790"/>
      <c r="R6790"/>
      <c r="S6790"/>
      <c r="T6790"/>
      <c r="U6790" t="s">
        <v>23380</v>
      </c>
      <c r="V6790" t="s">
        <v>23379</v>
      </c>
      <c r="W6790" t="s">
        <v>22755</v>
      </c>
      <c r="X6790" t="s">
        <v>702</v>
      </c>
      <c r="Y6790" t="s">
        <v>3033</v>
      </c>
      <c r="Z6790" t="s">
        <v>54</v>
      </c>
      <c r="AA6790"/>
      <c r="AB6790" t="s">
        <v>47083</v>
      </c>
      <c r="AC6790" t="s">
        <v>53643</v>
      </c>
      <c r="AD6790" t="s">
        <v>23381</v>
      </c>
      <c r="AE6790" t="s">
        <v>565</v>
      </c>
      <c r="AF6790" s="119" t="str">
        <f t="shared" si="426"/>
        <v>NA</v>
      </c>
      <c r="AG6790" s="119"/>
      <c r="AH6790" s="119"/>
      <c r="AI6790" s="119"/>
      <c r="AJ6790" s="119" t="str">
        <f t="shared" si="427"/>
        <v>NA</v>
      </c>
      <c r="AK6790" s="190"/>
      <c r="AL6790" s="191"/>
    </row>
    <row r="6791" spans="1:38" x14ac:dyDescent="0.25">
      <c r="A6791" t="s">
        <v>23785</v>
      </c>
      <c r="B6791" t="s">
        <v>23783</v>
      </c>
      <c r="C6791" t="s">
        <v>23784</v>
      </c>
      <c r="D6791" t="s">
        <v>748</v>
      </c>
      <c r="E6791" t="s">
        <v>23786</v>
      </c>
      <c r="F6791" t="s">
        <v>54</v>
      </c>
      <c r="G6791"/>
      <c r="H6791" t="s">
        <v>47580</v>
      </c>
      <c r="I6791" t="s">
        <v>54113</v>
      </c>
      <c r="J6791" t="s">
        <v>23787</v>
      </c>
      <c r="K6791" t="s">
        <v>105</v>
      </c>
      <c r="L6791" s="119" t="str">
        <f t="shared" si="424"/>
        <v>NA</v>
      </c>
      <c r="M6791" s="119"/>
      <c r="N6791" s="120" t="str">
        <f t="shared" si="425"/>
        <v>NA</v>
      </c>
      <c r="O6791" s="120"/>
      <c r="P6791"/>
      <c r="Q6791"/>
      <c r="R6791"/>
      <c r="S6791"/>
      <c r="T6791"/>
      <c r="U6791" t="s">
        <v>23386</v>
      </c>
      <c r="V6791" t="s">
        <v>23385</v>
      </c>
      <c r="W6791" t="s">
        <v>22755</v>
      </c>
      <c r="X6791" t="s">
        <v>702</v>
      </c>
      <c r="Y6791" t="s">
        <v>3033</v>
      </c>
      <c r="Z6791" t="s">
        <v>54</v>
      </c>
      <c r="AA6791"/>
      <c r="AB6791" t="s">
        <v>47083</v>
      </c>
      <c r="AC6791" t="s">
        <v>53643</v>
      </c>
      <c r="AD6791" t="s">
        <v>23387</v>
      </c>
      <c r="AE6791" t="s">
        <v>565</v>
      </c>
      <c r="AF6791" s="119" t="str">
        <f t="shared" si="426"/>
        <v>NA</v>
      </c>
      <c r="AG6791" s="119"/>
      <c r="AH6791" s="119"/>
      <c r="AI6791" s="119"/>
      <c r="AJ6791" s="119" t="str">
        <f t="shared" si="427"/>
        <v>NA</v>
      </c>
      <c r="AK6791" s="190"/>
      <c r="AL6791" s="191"/>
    </row>
    <row r="6792" spans="1:38" x14ac:dyDescent="0.25">
      <c r="A6792" t="s">
        <v>23770</v>
      </c>
      <c r="B6792" t="s">
        <v>23768</v>
      </c>
      <c r="C6792" t="s">
        <v>23769</v>
      </c>
      <c r="D6792" t="s">
        <v>748</v>
      </c>
      <c r="E6792" t="s">
        <v>3023</v>
      </c>
      <c r="F6792" t="s">
        <v>54</v>
      </c>
      <c r="G6792"/>
      <c r="H6792" t="s">
        <v>47581</v>
      </c>
      <c r="I6792" t="s">
        <v>54114</v>
      </c>
      <c r="J6792" t="s">
        <v>23771</v>
      </c>
      <c r="K6792" t="s">
        <v>105</v>
      </c>
      <c r="L6792" s="119" t="str">
        <f t="shared" si="424"/>
        <v>NA</v>
      </c>
      <c r="M6792" s="119"/>
      <c r="N6792" s="120" t="str">
        <f t="shared" si="425"/>
        <v>NA</v>
      </c>
      <c r="O6792" s="120"/>
      <c r="P6792"/>
      <c r="Q6792"/>
      <c r="R6792"/>
      <c r="S6792"/>
      <c r="T6792"/>
      <c r="U6792" t="s">
        <v>23426</v>
      </c>
      <c r="V6792" t="s">
        <v>23425</v>
      </c>
      <c r="W6792" t="s">
        <v>22755</v>
      </c>
      <c r="X6792" t="s">
        <v>702</v>
      </c>
      <c r="Y6792" t="s">
        <v>3332</v>
      </c>
      <c r="Z6792" t="s">
        <v>54</v>
      </c>
      <c r="AA6792"/>
      <c r="AB6792" t="s">
        <v>47084</v>
      </c>
      <c r="AC6792" t="s">
        <v>53644</v>
      </c>
      <c r="AD6792" t="s">
        <v>23427</v>
      </c>
      <c r="AE6792" t="s">
        <v>565</v>
      </c>
      <c r="AF6792" s="119" t="str">
        <f t="shared" si="426"/>
        <v>NA</v>
      </c>
      <c r="AG6792" s="119"/>
      <c r="AH6792" s="119"/>
      <c r="AI6792" s="119"/>
      <c r="AJ6792" s="119" t="str">
        <f t="shared" si="427"/>
        <v>NA</v>
      </c>
      <c r="AK6792" s="190"/>
      <c r="AL6792" s="191"/>
    </row>
    <row r="6793" spans="1:38" x14ac:dyDescent="0.25">
      <c r="A6793" t="s">
        <v>24319</v>
      </c>
      <c r="B6793" t="s">
        <v>24318</v>
      </c>
      <c r="C6793" t="s">
        <v>23769</v>
      </c>
      <c r="D6793" t="s">
        <v>748</v>
      </c>
      <c r="E6793" t="s">
        <v>3023</v>
      </c>
      <c r="F6793" t="s">
        <v>54</v>
      </c>
      <c r="G6793"/>
      <c r="H6793" t="s">
        <v>47581</v>
      </c>
      <c r="I6793" t="s">
        <v>54114</v>
      </c>
      <c r="J6793" t="s">
        <v>24320</v>
      </c>
      <c r="K6793" t="s">
        <v>105</v>
      </c>
      <c r="L6793" s="119" t="str">
        <f t="shared" si="424"/>
        <v>NA</v>
      </c>
      <c r="M6793" s="119"/>
      <c r="N6793" s="120" t="str">
        <f t="shared" si="425"/>
        <v>NA</v>
      </c>
      <c r="O6793" s="120"/>
      <c r="P6793"/>
      <c r="Q6793"/>
      <c r="R6793"/>
      <c r="S6793"/>
      <c r="T6793"/>
      <c r="U6793" t="s">
        <v>23389</v>
      </c>
      <c r="V6793" t="s">
        <v>23388</v>
      </c>
      <c r="W6793" t="s">
        <v>22755</v>
      </c>
      <c r="X6793" t="s">
        <v>702</v>
      </c>
      <c r="Y6793" t="s">
        <v>23390</v>
      </c>
      <c r="Z6793" t="s">
        <v>54</v>
      </c>
      <c r="AA6793"/>
      <c r="AB6793" t="s">
        <v>47085</v>
      </c>
      <c r="AC6793" t="s">
        <v>53645</v>
      </c>
      <c r="AD6793" t="s">
        <v>23391</v>
      </c>
      <c r="AE6793" t="s">
        <v>565</v>
      </c>
      <c r="AF6793" s="119" t="str">
        <f t="shared" si="426"/>
        <v>NA</v>
      </c>
      <c r="AG6793" s="119"/>
      <c r="AH6793" s="119"/>
      <c r="AI6793" s="119"/>
      <c r="AJ6793" s="119" t="str">
        <f t="shared" si="427"/>
        <v>NA</v>
      </c>
      <c r="AK6793" s="190"/>
      <c r="AL6793" s="191"/>
    </row>
    <row r="6794" spans="1:38" x14ac:dyDescent="0.25">
      <c r="A6794" t="s">
        <v>23798</v>
      </c>
      <c r="B6794" t="s">
        <v>23796</v>
      </c>
      <c r="C6794" t="s">
        <v>23797</v>
      </c>
      <c r="D6794" t="s">
        <v>748</v>
      </c>
      <c r="E6794" t="s">
        <v>3023</v>
      </c>
      <c r="F6794" t="s">
        <v>54</v>
      </c>
      <c r="G6794"/>
      <c r="H6794" t="s">
        <v>47581</v>
      </c>
      <c r="I6794" t="s">
        <v>54114</v>
      </c>
      <c r="J6794" t="s">
        <v>23798</v>
      </c>
      <c r="K6794" t="s">
        <v>105</v>
      </c>
      <c r="L6794" s="119" t="str">
        <f t="shared" si="424"/>
        <v>NA</v>
      </c>
      <c r="M6794" s="119"/>
      <c r="N6794" s="120" t="str">
        <f t="shared" si="425"/>
        <v>NA</v>
      </c>
      <c r="O6794" s="120"/>
      <c r="P6794"/>
      <c r="Q6794"/>
      <c r="R6794"/>
      <c r="S6794"/>
      <c r="T6794"/>
      <c r="U6794" t="s">
        <v>23420</v>
      </c>
      <c r="V6794" t="s">
        <v>23419</v>
      </c>
      <c r="W6794" t="s">
        <v>22755</v>
      </c>
      <c r="X6794" t="s">
        <v>702</v>
      </c>
      <c r="Y6794" t="s">
        <v>2162</v>
      </c>
      <c r="Z6794" t="s">
        <v>54</v>
      </c>
      <c r="AA6794"/>
      <c r="AB6794" t="s">
        <v>47086</v>
      </c>
      <c r="AC6794" t="s">
        <v>53646</v>
      </c>
      <c r="AD6794" t="s">
        <v>23421</v>
      </c>
      <c r="AE6794" t="s">
        <v>565</v>
      </c>
      <c r="AF6794" s="119" t="str">
        <f t="shared" si="426"/>
        <v>NA</v>
      </c>
      <c r="AG6794" s="119"/>
      <c r="AH6794" s="119"/>
      <c r="AI6794" s="119"/>
      <c r="AJ6794" s="119" t="str">
        <f t="shared" si="427"/>
        <v>NA</v>
      </c>
      <c r="AK6794" s="190"/>
      <c r="AL6794" s="191"/>
    </row>
    <row r="6795" spans="1:38" x14ac:dyDescent="0.25">
      <c r="A6795" t="s">
        <v>23689</v>
      </c>
      <c r="B6795" t="s">
        <v>23687</v>
      </c>
      <c r="C6795" t="s">
        <v>23688</v>
      </c>
      <c r="D6795" t="s">
        <v>748</v>
      </c>
      <c r="E6795" t="s">
        <v>3023</v>
      </c>
      <c r="F6795" t="s">
        <v>54</v>
      </c>
      <c r="G6795"/>
      <c r="H6795" t="s">
        <v>47581</v>
      </c>
      <c r="I6795" t="s">
        <v>54114</v>
      </c>
      <c r="J6795" t="s">
        <v>23689</v>
      </c>
      <c r="K6795" t="s">
        <v>105</v>
      </c>
      <c r="L6795" s="119" t="str">
        <f t="shared" si="424"/>
        <v>NA</v>
      </c>
      <c r="M6795" s="119"/>
      <c r="N6795" s="120" t="str">
        <f t="shared" si="425"/>
        <v>NA</v>
      </c>
      <c r="O6795" s="120"/>
      <c r="P6795"/>
      <c r="Q6795"/>
      <c r="R6795"/>
      <c r="S6795"/>
      <c r="T6795"/>
      <c r="U6795" t="s">
        <v>23045</v>
      </c>
      <c r="V6795" t="s">
        <v>23044</v>
      </c>
      <c r="W6795" t="s">
        <v>22755</v>
      </c>
      <c r="X6795" t="s">
        <v>702</v>
      </c>
      <c r="Y6795" t="s">
        <v>2162</v>
      </c>
      <c r="Z6795" t="s">
        <v>54</v>
      </c>
      <c r="AA6795"/>
      <c r="AB6795" t="s">
        <v>47086</v>
      </c>
      <c r="AC6795" t="s">
        <v>53646</v>
      </c>
      <c r="AD6795" t="s">
        <v>23046</v>
      </c>
      <c r="AE6795" t="s">
        <v>565</v>
      </c>
      <c r="AF6795" s="119" t="str">
        <f t="shared" si="426"/>
        <v>NA</v>
      </c>
      <c r="AG6795" s="119"/>
      <c r="AH6795" s="119"/>
      <c r="AI6795" s="119"/>
      <c r="AJ6795" s="119" t="str">
        <f t="shared" si="427"/>
        <v>NA</v>
      </c>
      <c r="AK6795" s="190"/>
      <c r="AL6795" s="191"/>
    </row>
    <row r="6796" spans="1:38" x14ac:dyDescent="0.25">
      <c r="A6796" t="s">
        <v>24270</v>
      </c>
      <c r="B6796" t="s">
        <v>24269</v>
      </c>
      <c r="C6796" t="s">
        <v>23688</v>
      </c>
      <c r="D6796" t="s">
        <v>748</v>
      </c>
      <c r="E6796" t="s">
        <v>3023</v>
      </c>
      <c r="F6796" t="s">
        <v>54</v>
      </c>
      <c r="G6796"/>
      <c r="H6796" t="s">
        <v>47581</v>
      </c>
      <c r="I6796" t="s">
        <v>54114</v>
      </c>
      <c r="J6796" t="s">
        <v>24270</v>
      </c>
      <c r="K6796" t="s">
        <v>105</v>
      </c>
      <c r="L6796" s="119" t="str">
        <f t="shared" si="424"/>
        <v>NA</v>
      </c>
      <c r="M6796" s="119"/>
      <c r="N6796" s="120" t="str">
        <f t="shared" si="425"/>
        <v>NA</v>
      </c>
      <c r="O6796" s="120"/>
      <c r="P6796"/>
      <c r="Q6796"/>
      <c r="R6796"/>
      <c r="S6796"/>
      <c r="T6796"/>
      <c r="U6796" t="s">
        <v>23584</v>
      </c>
      <c r="V6796" t="s">
        <v>23583</v>
      </c>
      <c r="W6796" t="s">
        <v>22755</v>
      </c>
      <c r="X6796" t="s">
        <v>702</v>
      </c>
      <c r="Y6796" t="s">
        <v>2162</v>
      </c>
      <c r="Z6796" t="s">
        <v>54</v>
      </c>
      <c r="AA6796"/>
      <c r="AB6796" t="s">
        <v>47086</v>
      </c>
      <c r="AC6796" t="s">
        <v>53646</v>
      </c>
      <c r="AD6796" t="s">
        <v>23585</v>
      </c>
      <c r="AE6796" t="s">
        <v>565</v>
      </c>
      <c r="AF6796" s="119" t="str">
        <f t="shared" si="426"/>
        <v>NA</v>
      </c>
      <c r="AG6796" s="119"/>
      <c r="AH6796" s="119"/>
      <c r="AI6796" s="119"/>
      <c r="AJ6796" s="119" t="str">
        <f t="shared" si="427"/>
        <v>NA</v>
      </c>
      <c r="AK6796" s="190"/>
      <c r="AL6796" s="191"/>
    </row>
    <row r="6797" spans="1:38" x14ac:dyDescent="0.25">
      <c r="A6797" t="s">
        <v>25903</v>
      </c>
      <c r="B6797" t="s">
        <v>25902</v>
      </c>
      <c r="C6797" t="s">
        <v>23797</v>
      </c>
      <c r="D6797" t="s">
        <v>748</v>
      </c>
      <c r="E6797" t="s">
        <v>3023</v>
      </c>
      <c r="F6797" t="s">
        <v>54</v>
      </c>
      <c r="G6797"/>
      <c r="H6797" t="s">
        <v>47581</v>
      </c>
      <c r="I6797" t="s">
        <v>54114</v>
      </c>
      <c r="J6797" t="s">
        <v>25903</v>
      </c>
      <c r="K6797" t="s">
        <v>105</v>
      </c>
      <c r="L6797" s="119" t="str">
        <f t="shared" si="424"/>
        <v>NA</v>
      </c>
      <c r="M6797" s="119"/>
      <c r="N6797" s="120" t="str">
        <f t="shared" si="425"/>
        <v>NA</v>
      </c>
      <c r="O6797" s="120"/>
      <c r="P6797"/>
      <c r="Q6797"/>
      <c r="R6797"/>
      <c r="S6797"/>
      <c r="T6797"/>
      <c r="U6797" t="s">
        <v>23235</v>
      </c>
      <c r="V6797" t="s">
        <v>23234</v>
      </c>
      <c r="W6797" t="s">
        <v>22755</v>
      </c>
      <c r="X6797" t="s">
        <v>702</v>
      </c>
      <c r="Y6797" t="s">
        <v>2162</v>
      </c>
      <c r="Z6797" t="s">
        <v>54</v>
      </c>
      <c r="AA6797"/>
      <c r="AB6797" t="s">
        <v>47086</v>
      </c>
      <c r="AC6797" t="s">
        <v>53646</v>
      </c>
      <c r="AD6797" t="s">
        <v>23236</v>
      </c>
      <c r="AE6797" t="s">
        <v>565</v>
      </c>
      <c r="AF6797" s="119" t="str">
        <f t="shared" si="426"/>
        <v>NA</v>
      </c>
      <c r="AG6797" s="119"/>
      <c r="AH6797" s="119"/>
      <c r="AI6797" s="119"/>
      <c r="AJ6797" s="119" t="str">
        <f t="shared" si="427"/>
        <v>NA</v>
      </c>
      <c r="AK6797" s="190"/>
      <c r="AL6797" s="191"/>
    </row>
    <row r="6798" spans="1:38" x14ac:dyDescent="0.25">
      <c r="A6798" t="s">
        <v>26169</v>
      </c>
      <c r="B6798" t="s">
        <v>26167</v>
      </c>
      <c r="C6798" t="s">
        <v>26168</v>
      </c>
      <c r="D6798" t="s">
        <v>748</v>
      </c>
      <c r="E6798" t="s">
        <v>3023</v>
      </c>
      <c r="F6798" t="s">
        <v>54</v>
      </c>
      <c r="G6798"/>
      <c r="H6798" t="s">
        <v>47581</v>
      </c>
      <c r="I6798" t="s">
        <v>54114</v>
      </c>
      <c r="J6798" t="s">
        <v>26169</v>
      </c>
      <c r="K6798" t="s">
        <v>105</v>
      </c>
      <c r="L6798" s="119" t="str">
        <f t="shared" si="424"/>
        <v>NA</v>
      </c>
      <c r="M6798" s="119"/>
      <c r="N6798" s="120" t="str">
        <f t="shared" si="425"/>
        <v>NA</v>
      </c>
      <c r="O6798" s="120"/>
      <c r="P6798"/>
      <c r="Q6798"/>
      <c r="R6798"/>
      <c r="S6798"/>
      <c r="T6798"/>
      <c r="U6798" t="s">
        <v>23232</v>
      </c>
      <c r="V6798" t="s">
        <v>23231</v>
      </c>
      <c r="W6798" t="s">
        <v>22755</v>
      </c>
      <c r="X6798" t="s">
        <v>702</v>
      </c>
      <c r="Y6798" t="s">
        <v>2162</v>
      </c>
      <c r="Z6798" t="s">
        <v>54</v>
      </c>
      <c r="AA6798"/>
      <c r="AB6798" t="s">
        <v>47086</v>
      </c>
      <c r="AC6798" t="s">
        <v>53646</v>
      </c>
      <c r="AD6798" t="s">
        <v>23233</v>
      </c>
      <c r="AE6798" t="s">
        <v>565</v>
      </c>
      <c r="AF6798" s="119" t="str">
        <f t="shared" si="426"/>
        <v>NA</v>
      </c>
      <c r="AG6798" s="119"/>
      <c r="AH6798" s="119"/>
      <c r="AI6798" s="119"/>
      <c r="AJ6798" s="119" t="str">
        <f t="shared" si="427"/>
        <v>NA</v>
      </c>
      <c r="AK6798" s="190"/>
      <c r="AL6798" s="191"/>
    </row>
    <row r="6799" spans="1:38" x14ac:dyDescent="0.25">
      <c r="A6799" t="s">
        <v>23987</v>
      </c>
      <c r="B6799" t="s">
        <v>23985</v>
      </c>
      <c r="C6799" t="s">
        <v>23986</v>
      </c>
      <c r="D6799" t="s">
        <v>748</v>
      </c>
      <c r="E6799" t="s">
        <v>3023</v>
      </c>
      <c r="F6799" t="s">
        <v>54</v>
      </c>
      <c r="G6799"/>
      <c r="H6799" t="s">
        <v>47581</v>
      </c>
      <c r="I6799" t="s">
        <v>54114</v>
      </c>
      <c r="J6799" t="s">
        <v>23987</v>
      </c>
      <c r="K6799" t="s">
        <v>105</v>
      </c>
      <c r="L6799" s="119" t="str">
        <f t="shared" si="424"/>
        <v>NA</v>
      </c>
      <c r="M6799" s="119"/>
      <c r="N6799" s="120" t="str">
        <f t="shared" si="425"/>
        <v>NA</v>
      </c>
      <c r="O6799" s="120"/>
      <c r="P6799"/>
      <c r="Q6799"/>
      <c r="R6799"/>
      <c r="S6799"/>
      <c r="T6799"/>
      <c r="U6799" t="s">
        <v>23029</v>
      </c>
      <c r="V6799" t="s">
        <v>23028</v>
      </c>
      <c r="W6799" t="s">
        <v>22755</v>
      </c>
      <c r="X6799" t="s">
        <v>702</v>
      </c>
      <c r="Y6799" t="s">
        <v>2162</v>
      </c>
      <c r="Z6799" t="s">
        <v>54</v>
      </c>
      <c r="AA6799"/>
      <c r="AB6799" t="s">
        <v>47086</v>
      </c>
      <c r="AC6799" t="s">
        <v>53646</v>
      </c>
      <c r="AD6799" t="s">
        <v>23030</v>
      </c>
      <c r="AE6799" t="s">
        <v>565</v>
      </c>
      <c r="AF6799" s="119" t="str">
        <f t="shared" si="426"/>
        <v>NA</v>
      </c>
      <c r="AG6799" s="119"/>
      <c r="AH6799" s="119"/>
      <c r="AI6799" s="119"/>
      <c r="AJ6799" s="119" t="str">
        <f t="shared" si="427"/>
        <v>NA</v>
      </c>
      <c r="AK6799" s="190"/>
      <c r="AL6799" s="191"/>
    </row>
    <row r="6800" spans="1:38" x14ac:dyDescent="0.25">
      <c r="A6800" t="s">
        <v>24529</v>
      </c>
      <c r="B6800" t="s">
        <v>24527</v>
      </c>
      <c r="C6800" t="s">
        <v>24528</v>
      </c>
      <c r="D6800" t="s">
        <v>748</v>
      </c>
      <c r="E6800" t="s">
        <v>3023</v>
      </c>
      <c r="F6800" t="s">
        <v>54</v>
      </c>
      <c r="G6800"/>
      <c r="H6800" t="s">
        <v>47581</v>
      </c>
      <c r="I6800" t="s">
        <v>54114</v>
      </c>
      <c r="J6800" t="s">
        <v>24530</v>
      </c>
      <c r="K6800" t="s">
        <v>105</v>
      </c>
      <c r="L6800" s="119" t="str">
        <f t="shared" si="424"/>
        <v>NA</v>
      </c>
      <c r="M6800" s="119"/>
      <c r="N6800" s="120" t="str">
        <f t="shared" si="425"/>
        <v>NA</v>
      </c>
      <c r="O6800" s="120"/>
      <c r="P6800"/>
      <c r="Q6800"/>
      <c r="R6800"/>
      <c r="S6800"/>
      <c r="T6800"/>
      <c r="U6800" t="s">
        <v>23417</v>
      </c>
      <c r="V6800" t="s">
        <v>23416</v>
      </c>
      <c r="W6800" t="s">
        <v>22755</v>
      </c>
      <c r="X6800" t="s">
        <v>702</v>
      </c>
      <c r="Y6800" t="s">
        <v>2162</v>
      </c>
      <c r="Z6800" t="s">
        <v>54</v>
      </c>
      <c r="AA6800"/>
      <c r="AB6800" t="s">
        <v>47086</v>
      </c>
      <c r="AC6800" t="s">
        <v>53646</v>
      </c>
      <c r="AD6800" t="s">
        <v>23418</v>
      </c>
      <c r="AE6800" t="s">
        <v>565</v>
      </c>
      <c r="AF6800" s="119" t="str">
        <f t="shared" si="426"/>
        <v>NA</v>
      </c>
      <c r="AG6800" s="119"/>
      <c r="AH6800" s="119"/>
      <c r="AI6800" s="119"/>
      <c r="AJ6800" s="119" t="str">
        <f t="shared" si="427"/>
        <v>NA</v>
      </c>
      <c r="AK6800" s="190"/>
      <c r="AL6800" s="191"/>
    </row>
    <row r="6801" spans="1:38" x14ac:dyDescent="0.25">
      <c r="A6801" t="s">
        <v>24457</v>
      </c>
      <c r="B6801" t="s">
        <v>24456</v>
      </c>
      <c r="C6801" t="s">
        <v>23701</v>
      </c>
      <c r="D6801" t="s">
        <v>748</v>
      </c>
      <c r="E6801" t="s">
        <v>6466</v>
      </c>
      <c r="F6801" t="s">
        <v>54</v>
      </c>
      <c r="G6801"/>
      <c r="H6801" t="s">
        <v>47582</v>
      </c>
      <c r="I6801" t="s">
        <v>54115</v>
      </c>
      <c r="J6801" t="s">
        <v>24458</v>
      </c>
      <c r="K6801" t="s">
        <v>105</v>
      </c>
      <c r="L6801" s="119" t="str">
        <f t="shared" si="424"/>
        <v>NA</v>
      </c>
      <c r="M6801" s="119"/>
      <c r="N6801" s="120" t="str">
        <f t="shared" si="425"/>
        <v>NA</v>
      </c>
      <c r="O6801" s="120"/>
      <c r="P6801"/>
      <c r="Q6801"/>
      <c r="R6801"/>
      <c r="S6801"/>
      <c r="T6801"/>
      <c r="U6801" t="s">
        <v>23432</v>
      </c>
      <c r="V6801" t="s">
        <v>23431</v>
      </c>
      <c r="W6801" t="s">
        <v>22755</v>
      </c>
      <c r="X6801" t="s">
        <v>702</v>
      </c>
      <c r="Y6801" t="s">
        <v>3231</v>
      </c>
      <c r="Z6801" t="s">
        <v>54</v>
      </c>
      <c r="AA6801"/>
      <c r="AB6801" t="s">
        <v>47087</v>
      </c>
      <c r="AC6801" t="s">
        <v>53647</v>
      </c>
      <c r="AD6801" t="s">
        <v>23433</v>
      </c>
      <c r="AE6801" t="s">
        <v>565</v>
      </c>
      <c r="AF6801" s="119" t="str">
        <f t="shared" si="426"/>
        <v>NA</v>
      </c>
      <c r="AG6801" s="119"/>
      <c r="AH6801" s="119"/>
      <c r="AI6801" s="119"/>
      <c r="AJ6801" s="119" t="str">
        <f t="shared" si="427"/>
        <v>NA</v>
      </c>
      <c r="AK6801" s="190"/>
      <c r="AL6801" s="191"/>
    </row>
    <row r="6802" spans="1:38" x14ac:dyDescent="0.25">
      <c r="A6802" t="s">
        <v>23702</v>
      </c>
      <c r="B6802" t="s">
        <v>23700</v>
      </c>
      <c r="C6802" t="s">
        <v>23701</v>
      </c>
      <c r="D6802" t="s">
        <v>748</v>
      </c>
      <c r="E6802" t="s">
        <v>6466</v>
      </c>
      <c r="F6802" t="s">
        <v>54</v>
      </c>
      <c r="G6802"/>
      <c r="H6802" t="s">
        <v>47582</v>
      </c>
      <c r="I6802" t="s">
        <v>54115</v>
      </c>
      <c r="J6802" t="s">
        <v>23703</v>
      </c>
      <c r="K6802" t="s">
        <v>105</v>
      </c>
      <c r="L6802" s="119" t="str">
        <f t="shared" si="424"/>
        <v>NA</v>
      </c>
      <c r="M6802" s="119"/>
      <c r="N6802" s="120" t="str">
        <f t="shared" si="425"/>
        <v>NA</v>
      </c>
      <c r="O6802" s="120"/>
      <c r="P6802"/>
      <c r="Q6802"/>
      <c r="R6802"/>
      <c r="S6802"/>
      <c r="T6802"/>
      <c r="U6802" t="s">
        <v>23048</v>
      </c>
      <c r="V6802" t="s">
        <v>23047</v>
      </c>
      <c r="W6802" t="s">
        <v>22755</v>
      </c>
      <c r="X6802" t="s">
        <v>702</v>
      </c>
      <c r="Y6802" t="s">
        <v>3231</v>
      </c>
      <c r="Z6802" t="s">
        <v>54</v>
      </c>
      <c r="AA6802"/>
      <c r="AB6802" t="s">
        <v>47087</v>
      </c>
      <c r="AC6802" t="s">
        <v>53647</v>
      </c>
      <c r="AD6802" t="s">
        <v>23049</v>
      </c>
      <c r="AE6802" t="s">
        <v>565</v>
      </c>
      <c r="AF6802" s="119" t="str">
        <f t="shared" si="426"/>
        <v>NA</v>
      </c>
      <c r="AG6802" s="119"/>
      <c r="AH6802" s="119"/>
      <c r="AI6802" s="119"/>
      <c r="AJ6802" s="119" t="str">
        <f t="shared" si="427"/>
        <v>NA</v>
      </c>
      <c r="AK6802" s="190"/>
      <c r="AL6802" s="191"/>
    </row>
    <row r="6803" spans="1:38" x14ac:dyDescent="0.25">
      <c r="A6803" t="s">
        <v>25735</v>
      </c>
      <c r="B6803" t="s">
        <v>25733</v>
      </c>
      <c r="C6803" t="s">
        <v>25734</v>
      </c>
      <c r="D6803" t="s">
        <v>748</v>
      </c>
      <c r="E6803" t="s">
        <v>6466</v>
      </c>
      <c r="F6803" t="s">
        <v>54</v>
      </c>
      <c r="G6803"/>
      <c r="H6803" t="s">
        <v>47582</v>
      </c>
      <c r="I6803" t="s">
        <v>54115</v>
      </c>
      <c r="J6803" t="s">
        <v>25736</v>
      </c>
      <c r="K6803" t="s">
        <v>105</v>
      </c>
      <c r="L6803" s="119" t="str">
        <f t="shared" si="424"/>
        <v>NA</v>
      </c>
      <c r="M6803" s="119"/>
      <c r="N6803" s="120" t="str">
        <f t="shared" si="425"/>
        <v>NA</v>
      </c>
      <c r="O6803" s="120"/>
      <c r="P6803"/>
      <c r="Q6803"/>
      <c r="R6803"/>
      <c r="S6803"/>
      <c r="T6803"/>
      <c r="U6803" t="s">
        <v>23403</v>
      </c>
      <c r="V6803" t="s">
        <v>23402</v>
      </c>
      <c r="W6803" t="s">
        <v>22755</v>
      </c>
      <c r="X6803" t="s">
        <v>702</v>
      </c>
      <c r="Y6803" t="s">
        <v>3231</v>
      </c>
      <c r="Z6803" t="s">
        <v>54</v>
      </c>
      <c r="AA6803"/>
      <c r="AB6803" t="s">
        <v>47087</v>
      </c>
      <c r="AC6803" t="s">
        <v>53647</v>
      </c>
      <c r="AD6803" t="s">
        <v>23404</v>
      </c>
      <c r="AE6803" t="s">
        <v>565</v>
      </c>
      <c r="AF6803" s="119" t="str">
        <f t="shared" si="426"/>
        <v>NA</v>
      </c>
      <c r="AG6803" s="119"/>
      <c r="AH6803" s="119"/>
      <c r="AI6803" s="119"/>
      <c r="AJ6803" s="119" t="str">
        <f t="shared" si="427"/>
        <v>NA</v>
      </c>
      <c r="AK6803" s="190"/>
      <c r="AL6803" s="191"/>
    </row>
    <row r="6804" spans="1:38" x14ac:dyDescent="0.25">
      <c r="A6804" t="s">
        <v>26785</v>
      </c>
      <c r="B6804" t="s">
        <v>26783</v>
      </c>
      <c r="C6804" t="s">
        <v>26784</v>
      </c>
      <c r="D6804" t="s">
        <v>748</v>
      </c>
      <c r="E6804" t="s">
        <v>1333</v>
      </c>
      <c r="F6804" t="s">
        <v>54</v>
      </c>
      <c r="G6804"/>
      <c r="H6804" t="s">
        <v>47583</v>
      </c>
      <c r="I6804" t="s">
        <v>54116</v>
      </c>
      <c r="J6804" t="s">
        <v>26786</v>
      </c>
      <c r="K6804" t="s">
        <v>105</v>
      </c>
      <c r="L6804" s="119" t="str">
        <f t="shared" si="424"/>
        <v>NA</v>
      </c>
      <c r="M6804" s="119"/>
      <c r="N6804" s="120" t="str">
        <f t="shared" si="425"/>
        <v>NA</v>
      </c>
      <c r="O6804" s="120"/>
      <c r="P6804"/>
      <c r="Q6804"/>
      <c r="R6804"/>
      <c r="S6804"/>
      <c r="T6804"/>
      <c r="U6804" t="s">
        <v>22947</v>
      </c>
      <c r="V6804" t="s">
        <v>22945</v>
      </c>
      <c r="W6804" t="s">
        <v>22946</v>
      </c>
      <c r="X6804" t="s">
        <v>702</v>
      </c>
      <c r="Y6804" t="s">
        <v>3270</v>
      </c>
      <c r="Z6804" t="s">
        <v>54</v>
      </c>
      <c r="AA6804"/>
      <c r="AB6804" t="s">
        <v>47088</v>
      </c>
      <c r="AC6804" t="s">
        <v>53648</v>
      </c>
      <c r="AD6804" t="s">
        <v>22947</v>
      </c>
      <c r="AE6804" t="s">
        <v>105</v>
      </c>
      <c r="AF6804" s="119" t="str">
        <f t="shared" si="426"/>
        <v>NA</v>
      </c>
      <c r="AG6804" s="119"/>
      <c r="AH6804" s="119"/>
      <c r="AI6804" s="119"/>
      <c r="AJ6804" s="119" t="str">
        <f t="shared" si="427"/>
        <v>NA</v>
      </c>
      <c r="AK6804" s="190"/>
      <c r="AL6804" s="191"/>
    </row>
    <row r="6805" spans="1:38" x14ac:dyDescent="0.25">
      <c r="A6805" t="s">
        <v>24093</v>
      </c>
      <c r="B6805" t="s">
        <v>24091</v>
      </c>
      <c r="C6805" t="s">
        <v>24092</v>
      </c>
      <c r="D6805" t="s">
        <v>748</v>
      </c>
      <c r="E6805" t="s">
        <v>1130</v>
      </c>
      <c r="F6805" t="s">
        <v>54</v>
      </c>
      <c r="G6805"/>
      <c r="H6805" t="s">
        <v>47584</v>
      </c>
      <c r="I6805" t="s">
        <v>54117</v>
      </c>
      <c r="J6805" t="s">
        <v>24094</v>
      </c>
      <c r="K6805" t="s">
        <v>105</v>
      </c>
      <c r="L6805" s="119" t="str">
        <f t="shared" si="424"/>
        <v>NA</v>
      </c>
      <c r="M6805" s="119"/>
      <c r="N6805" s="120" t="str">
        <f t="shared" si="425"/>
        <v>NA</v>
      </c>
      <c r="O6805" s="120"/>
      <c r="P6805"/>
      <c r="Q6805"/>
      <c r="R6805"/>
      <c r="S6805"/>
      <c r="T6805"/>
      <c r="U6805" t="s">
        <v>23037</v>
      </c>
      <c r="V6805" t="s">
        <v>23035</v>
      </c>
      <c r="W6805" t="s">
        <v>23036</v>
      </c>
      <c r="X6805" t="s">
        <v>702</v>
      </c>
      <c r="Y6805" t="s">
        <v>5895</v>
      </c>
      <c r="Z6805" t="s">
        <v>54</v>
      </c>
      <c r="AA6805"/>
      <c r="AB6805" t="s">
        <v>47089</v>
      </c>
      <c r="AC6805" t="s">
        <v>53649</v>
      </c>
      <c r="AD6805" t="s">
        <v>23037</v>
      </c>
      <c r="AE6805" t="s">
        <v>105</v>
      </c>
      <c r="AF6805" s="119" t="str">
        <f t="shared" si="426"/>
        <v>NA</v>
      </c>
      <c r="AG6805" s="119"/>
      <c r="AH6805" s="119"/>
      <c r="AI6805" s="119"/>
      <c r="AJ6805" s="119" t="str">
        <f t="shared" si="427"/>
        <v>NA</v>
      </c>
      <c r="AK6805" s="190"/>
      <c r="AL6805" s="191"/>
    </row>
    <row r="6806" spans="1:38" x14ac:dyDescent="0.25">
      <c r="A6806" t="s">
        <v>25700</v>
      </c>
      <c r="B6806" t="s">
        <v>25698</v>
      </c>
      <c r="C6806" t="s">
        <v>25699</v>
      </c>
      <c r="D6806" t="s">
        <v>748</v>
      </c>
      <c r="E6806" t="s">
        <v>3801</v>
      </c>
      <c r="F6806" t="s">
        <v>54</v>
      </c>
      <c r="G6806"/>
      <c r="H6806" t="s">
        <v>47585</v>
      </c>
      <c r="I6806" t="s">
        <v>54118</v>
      </c>
      <c r="J6806" t="s">
        <v>25700</v>
      </c>
      <c r="K6806" t="s">
        <v>105</v>
      </c>
      <c r="L6806" s="119" t="str">
        <f t="shared" si="424"/>
        <v>NA</v>
      </c>
      <c r="M6806" s="119"/>
      <c r="N6806" s="120" t="str">
        <f t="shared" si="425"/>
        <v>NA</v>
      </c>
      <c r="O6806" s="120"/>
      <c r="P6806"/>
      <c r="Q6806"/>
      <c r="R6806"/>
      <c r="S6806"/>
      <c r="T6806"/>
      <c r="U6806" t="s">
        <v>22923</v>
      </c>
      <c r="V6806" t="s">
        <v>22921</v>
      </c>
      <c r="W6806" t="s">
        <v>22922</v>
      </c>
      <c r="X6806" t="s">
        <v>702</v>
      </c>
      <c r="Y6806" t="s">
        <v>5930</v>
      </c>
      <c r="Z6806" t="s">
        <v>54</v>
      </c>
      <c r="AA6806"/>
      <c r="AB6806" t="s">
        <v>47089</v>
      </c>
      <c r="AC6806" t="s">
        <v>53650</v>
      </c>
      <c r="AD6806" t="s">
        <v>22923</v>
      </c>
      <c r="AE6806" t="s">
        <v>105</v>
      </c>
      <c r="AF6806" s="119" t="str">
        <f t="shared" si="426"/>
        <v>NA</v>
      </c>
      <c r="AG6806" s="119"/>
      <c r="AH6806" s="119"/>
      <c r="AI6806" s="119"/>
      <c r="AJ6806" s="119" t="str">
        <f t="shared" si="427"/>
        <v>NA</v>
      </c>
      <c r="AK6806" s="190"/>
      <c r="AL6806" s="191"/>
    </row>
    <row r="6807" spans="1:38" x14ac:dyDescent="0.25">
      <c r="A6807" t="s">
        <v>25447</v>
      </c>
      <c r="B6807" t="s">
        <v>25445</v>
      </c>
      <c r="C6807" t="s">
        <v>25446</v>
      </c>
      <c r="D6807" t="s">
        <v>748</v>
      </c>
      <c r="E6807" t="s">
        <v>558</v>
      </c>
      <c r="F6807" t="s">
        <v>54</v>
      </c>
      <c r="G6807"/>
      <c r="H6807" t="s">
        <v>47586</v>
      </c>
      <c r="I6807" t="s">
        <v>50451</v>
      </c>
      <c r="J6807" t="s">
        <v>25447</v>
      </c>
      <c r="K6807" t="s">
        <v>105</v>
      </c>
      <c r="L6807" s="119" t="str">
        <f t="shared" si="424"/>
        <v>NA</v>
      </c>
      <c r="M6807" s="119"/>
      <c r="N6807" s="120" t="str">
        <f t="shared" si="425"/>
        <v>NA</v>
      </c>
      <c r="O6807" s="120"/>
      <c r="P6807"/>
      <c r="Q6807"/>
      <c r="R6807"/>
      <c r="S6807"/>
      <c r="T6807"/>
      <c r="U6807" t="s">
        <v>23185</v>
      </c>
      <c r="V6807" t="s">
        <v>23183</v>
      </c>
      <c r="W6807" t="s">
        <v>23184</v>
      </c>
      <c r="X6807" t="s">
        <v>702</v>
      </c>
      <c r="Y6807" t="s">
        <v>466</v>
      </c>
      <c r="Z6807" t="s">
        <v>54</v>
      </c>
      <c r="AA6807"/>
      <c r="AB6807" t="s">
        <v>47090</v>
      </c>
      <c r="AC6807" t="s">
        <v>53651</v>
      </c>
      <c r="AD6807" t="s">
        <v>23186</v>
      </c>
      <c r="AE6807" t="s">
        <v>105</v>
      </c>
      <c r="AF6807" s="119" t="str">
        <f t="shared" si="426"/>
        <v>NA</v>
      </c>
      <c r="AG6807" s="119"/>
      <c r="AH6807" s="119"/>
      <c r="AI6807" s="119"/>
      <c r="AJ6807" s="119" t="str">
        <f t="shared" si="427"/>
        <v>NA</v>
      </c>
      <c r="AK6807" s="190"/>
      <c r="AL6807" s="191"/>
    </row>
    <row r="6808" spans="1:38" x14ac:dyDescent="0.25">
      <c r="A6808" t="s">
        <v>25095</v>
      </c>
      <c r="B6808" t="s">
        <v>25094</v>
      </c>
      <c r="C6808" t="s">
        <v>771</v>
      </c>
      <c r="D6808" t="s">
        <v>748</v>
      </c>
      <c r="E6808" t="s">
        <v>558</v>
      </c>
      <c r="F6808" t="s">
        <v>54</v>
      </c>
      <c r="G6808"/>
      <c r="H6808" t="s">
        <v>47586</v>
      </c>
      <c r="I6808" t="s">
        <v>50451</v>
      </c>
      <c r="J6808" t="s">
        <v>25096</v>
      </c>
      <c r="K6808" t="s">
        <v>105</v>
      </c>
      <c r="L6808" s="119" t="str">
        <f t="shared" si="424"/>
        <v>NA</v>
      </c>
      <c r="M6808" s="119"/>
      <c r="N6808" s="120" t="str">
        <f t="shared" si="425"/>
        <v>NA</v>
      </c>
      <c r="O6808" s="120"/>
      <c r="P6808"/>
      <c r="Q6808"/>
      <c r="R6808"/>
      <c r="S6808"/>
      <c r="T6808"/>
      <c r="U6808" t="s">
        <v>22828</v>
      </c>
      <c r="V6808" t="s">
        <v>22826</v>
      </c>
      <c r="W6808" t="s">
        <v>22827</v>
      </c>
      <c r="X6808" t="s">
        <v>702</v>
      </c>
      <c r="Y6808" t="s">
        <v>10366</v>
      </c>
      <c r="Z6808" t="s">
        <v>54</v>
      </c>
      <c r="AA6808"/>
      <c r="AB6808" t="s">
        <v>47091</v>
      </c>
      <c r="AC6808" t="s">
        <v>53652</v>
      </c>
      <c r="AD6808" t="s">
        <v>22828</v>
      </c>
      <c r="AE6808" t="s">
        <v>105</v>
      </c>
      <c r="AF6808" s="119" t="str">
        <f t="shared" si="426"/>
        <v>NA</v>
      </c>
      <c r="AG6808" s="119"/>
      <c r="AH6808" s="119"/>
      <c r="AI6808" s="119"/>
      <c r="AJ6808" s="119" t="str">
        <f t="shared" si="427"/>
        <v>NA</v>
      </c>
      <c r="AK6808" s="190"/>
      <c r="AL6808" s="191"/>
    </row>
    <row r="6809" spans="1:38" x14ac:dyDescent="0.25">
      <c r="A6809" t="s">
        <v>23651</v>
      </c>
      <c r="B6809" t="s">
        <v>23649</v>
      </c>
      <c r="C6809" t="s">
        <v>23650</v>
      </c>
      <c r="D6809" t="s">
        <v>748</v>
      </c>
      <c r="E6809" t="s">
        <v>558</v>
      </c>
      <c r="F6809" t="s">
        <v>54</v>
      </c>
      <c r="G6809"/>
      <c r="H6809" t="s">
        <v>47586</v>
      </c>
      <c r="I6809" t="s">
        <v>50451</v>
      </c>
      <c r="J6809" t="s">
        <v>23651</v>
      </c>
      <c r="K6809" t="s">
        <v>105</v>
      </c>
      <c r="L6809" s="119" t="str">
        <f t="shared" si="424"/>
        <v>NA</v>
      </c>
      <c r="M6809" s="119"/>
      <c r="N6809" s="120" t="str">
        <f t="shared" si="425"/>
        <v>NA</v>
      </c>
      <c r="O6809" s="120"/>
      <c r="P6809"/>
      <c r="Q6809"/>
      <c r="R6809"/>
      <c r="S6809"/>
      <c r="T6809"/>
      <c r="U6809" t="s">
        <v>22856</v>
      </c>
      <c r="V6809" t="s">
        <v>22854</v>
      </c>
      <c r="W6809" t="s">
        <v>22855</v>
      </c>
      <c r="X6809" t="s">
        <v>702</v>
      </c>
      <c r="Y6809" t="s">
        <v>2707</v>
      </c>
      <c r="Z6809" t="s">
        <v>54</v>
      </c>
      <c r="AA6809"/>
      <c r="AB6809" t="s">
        <v>47092</v>
      </c>
      <c r="AC6809" t="s">
        <v>53653</v>
      </c>
      <c r="AD6809"/>
      <c r="AE6809" t="s">
        <v>105</v>
      </c>
      <c r="AF6809" s="119" t="str">
        <f t="shared" si="426"/>
        <v>NA</v>
      </c>
      <c r="AG6809" s="119"/>
      <c r="AH6809" s="119"/>
      <c r="AI6809" s="119"/>
      <c r="AJ6809" s="119" t="str">
        <f t="shared" si="427"/>
        <v>NA</v>
      </c>
      <c r="AK6809" s="190"/>
      <c r="AL6809" s="191"/>
    </row>
    <row r="6810" spans="1:38" x14ac:dyDescent="0.25">
      <c r="A6810" t="s">
        <v>23653</v>
      </c>
      <c r="B6810" t="s">
        <v>23652</v>
      </c>
      <c r="C6810" t="s">
        <v>23650</v>
      </c>
      <c r="D6810" t="s">
        <v>748</v>
      </c>
      <c r="E6810" t="s">
        <v>558</v>
      </c>
      <c r="F6810" t="s">
        <v>54</v>
      </c>
      <c r="G6810"/>
      <c r="H6810" t="s">
        <v>47586</v>
      </c>
      <c r="I6810" t="s">
        <v>50451</v>
      </c>
      <c r="J6810" t="s">
        <v>23653</v>
      </c>
      <c r="K6810" t="s">
        <v>105</v>
      </c>
      <c r="L6810" s="119" t="str">
        <f t="shared" si="424"/>
        <v>NA</v>
      </c>
      <c r="M6810" s="119"/>
      <c r="N6810" s="120" t="str">
        <f t="shared" si="425"/>
        <v>NA</v>
      </c>
      <c r="O6810" s="120"/>
      <c r="P6810"/>
      <c r="Q6810"/>
      <c r="R6810"/>
      <c r="S6810"/>
      <c r="T6810"/>
      <c r="U6810" t="s">
        <v>22879</v>
      </c>
      <c r="V6810" t="s">
        <v>22877</v>
      </c>
      <c r="W6810" t="s">
        <v>22878</v>
      </c>
      <c r="X6810" t="s">
        <v>702</v>
      </c>
      <c r="Y6810" t="s">
        <v>512</v>
      </c>
      <c r="Z6810" t="s">
        <v>54</v>
      </c>
      <c r="AA6810"/>
      <c r="AB6810" t="s">
        <v>47093</v>
      </c>
      <c r="AC6810" t="s">
        <v>53654</v>
      </c>
      <c r="AD6810" t="s">
        <v>22879</v>
      </c>
      <c r="AE6810" t="s">
        <v>105</v>
      </c>
      <c r="AF6810" s="119" t="str">
        <f t="shared" si="426"/>
        <v>NA</v>
      </c>
      <c r="AG6810" s="119"/>
      <c r="AH6810" s="119"/>
      <c r="AI6810" s="119"/>
      <c r="AJ6810" s="119" t="str">
        <f t="shared" si="427"/>
        <v>NA</v>
      </c>
      <c r="AK6810" s="190"/>
      <c r="AL6810" s="191"/>
    </row>
    <row r="6811" spans="1:38" x14ac:dyDescent="0.25">
      <c r="A6811" t="s">
        <v>23910</v>
      </c>
      <c r="B6811" t="s">
        <v>23908</v>
      </c>
      <c r="C6811" t="s">
        <v>23909</v>
      </c>
      <c r="D6811" t="s">
        <v>748</v>
      </c>
      <c r="E6811" t="s">
        <v>558</v>
      </c>
      <c r="F6811" t="s">
        <v>54</v>
      </c>
      <c r="G6811"/>
      <c r="H6811" t="s">
        <v>47586</v>
      </c>
      <c r="I6811" t="s">
        <v>50451</v>
      </c>
      <c r="J6811" t="s">
        <v>23910</v>
      </c>
      <c r="K6811" t="s">
        <v>105</v>
      </c>
      <c r="L6811" s="119" t="str">
        <f t="shared" si="424"/>
        <v>NA</v>
      </c>
      <c r="M6811" s="119"/>
      <c r="N6811" s="120" t="str">
        <f t="shared" si="425"/>
        <v>NA</v>
      </c>
      <c r="O6811" s="120"/>
      <c r="P6811"/>
      <c r="Q6811"/>
      <c r="R6811"/>
      <c r="S6811"/>
      <c r="T6811"/>
      <c r="U6811" t="s">
        <v>22766</v>
      </c>
      <c r="V6811" t="s">
        <v>22765</v>
      </c>
      <c r="W6811" t="s">
        <v>22732</v>
      </c>
      <c r="X6811" t="s">
        <v>702</v>
      </c>
      <c r="Y6811" t="s">
        <v>22667</v>
      </c>
      <c r="Z6811" t="s">
        <v>54</v>
      </c>
      <c r="AA6811"/>
      <c r="AB6811" t="s">
        <v>47094</v>
      </c>
      <c r="AC6811" t="s">
        <v>53655</v>
      </c>
      <c r="AD6811"/>
      <c r="AE6811" t="s">
        <v>565</v>
      </c>
      <c r="AF6811" s="119" t="str">
        <f t="shared" si="426"/>
        <v>NA</v>
      </c>
      <c r="AG6811" s="119"/>
      <c r="AH6811" s="119"/>
      <c r="AI6811" s="119"/>
      <c r="AJ6811" s="119" t="str">
        <f t="shared" si="427"/>
        <v>NA</v>
      </c>
      <c r="AK6811" s="190"/>
      <c r="AL6811" s="191"/>
    </row>
    <row r="6812" spans="1:38" x14ac:dyDescent="0.25">
      <c r="A6812" t="s">
        <v>26455</v>
      </c>
      <c r="B6812" t="s">
        <v>26453</v>
      </c>
      <c r="C6812" t="s">
        <v>26454</v>
      </c>
      <c r="D6812" t="s">
        <v>748</v>
      </c>
      <c r="E6812" t="s">
        <v>558</v>
      </c>
      <c r="F6812" t="s">
        <v>54</v>
      </c>
      <c r="G6812"/>
      <c r="H6812" t="s">
        <v>47586</v>
      </c>
      <c r="I6812" t="s">
        <v>50451</v>
      </c>
      <c r="J6812" t="s">
        <v>26455</v>
      </c>
      <c r="K6812" t="s">
        <v>105</v>
      </c>
      <c r="L6812" s="119" t="str">
        <f t="shared" si="424"/>
        <v>NA</v>
      </c>
      <c r="M6812" s="119"/>
      <c r="N6812" s="120" t="str">
        <f t="shared" si="425"/>
        <v>NA</v>
      </c>
      <c r="O6812" s="120"/>
      <c r="P6812"/>
      <c r="Q6812"/>
      <c r="R6812"/>
      <c r="S6812"/>
      <c r="T6812"/>
      <c r="U6812" t="s">
        <v>23155</v>
      </c>
      <c r="V6812" t="s">
        <v>23154</v>
      </c>
      <c r="W6812" t="s">
        <v>22736</v>
      </c>
      <c r="X6812" t="s">
        <v>702</v>
      </c>
      <c r="Y6812" t="s">
        <v>15442</v>
      </c>
      <c r="Z6812" t="s">
        <v>54</v>
      </c>
      <c r="AA6812"/>
      <c r="AB6812" t="s">
        <v>47095</v>
      </c>
      <c r="AC6812" t="s">
        <v>53656</v>
      </c>
      <c r="AD6812" t="s">
        <v>23156</v>
      </c>
      <c r="AE6812" t="s">
        <v>565</v>
      </c>
      <c r="AF6812" s="119" t="str">
        <f t="shared" si="426"/>
        <v>NA</v>
      </c>
      <c r="AG6812" s="119"/>
      <c r="AH6812" s="119"/>
      <c r="AI6812" s="119"/>
      <c r="AJ6812" s="119" t="str">
        <f t="shared" si="427"/>
        <v>NA</v>
      </c>
      <c r="AK6812" s="190"/>
      <c r="AL6812" s="191"/>
    </row>
    <row r="6813" spans="1:38" x14ac:dyDescent="0.25">
      <c r="A6813" t="s">
        <v>24533</v>
      </c>
      <c r="B6813" t="s">
        <v>24531</v>
      </c>
      <c r="C6813" t="s">
        <v>24532</v>
      </c>
      <c r="D6813" t="s">
        <v>748</v>
      </c>
      <c r="E6813" t="s">
        <v>883</v>
      </c>
      <c r="F6813" t="s">
        <v>54</v>
      </c>
      <c r="G6813"/>
      <c r="H6813" t="s">
        <v>47587</v>
      </c>
      <c r="I6813" t="s">
        <v>54119</v>
      </c>
      <c r="J6813" t="s">
        <v>24534</v>
      </c>
      <c r="K6813" t="s">
        <v>105</v>
      </c>
      <c r="L6813" s="119" t="str">
        <f t="shared" si="424"/>
        <v>NA</v>
      </c>
      <c r="M6813" s="119"/>
      <c r="N6813" s="120" t="str">
        <f t="shared" si="425"/>
        <v>NA</v>
      </c>
      <c r="O6813" s="120"/>
      <c r="P6813"/>
      <c r="Q6813"/>
      <c r="R6813"/>
      <c r="S6813"/>
      <c r="T6813"/>
      <c r="U6813" t="s">
        <v>22733</v>
      </c>
      <c r="V6813" t="s">
        <v>22731</v>
      </c>
      <c r="W6813" t="s">
        <v>22732</v>
      </c>
      <c r="X6813" t="s">
        <v>702</v>
      </c>
      <c r="Y6813" t="s">
        <v>16206</v>
      </c>
      <c r="Z6813" t="s">
        <v>54</v>
      </c>
      <c r="AA6813"/>
      <c r="AB6813" t="s">
        <v>47096</v>
      </c>
      <c r="AC6813" t="s">
        <v>53657</v>
      </c>
      <c r="AD6813" t="s">
        <v>22734</v>
      </c>
      <c r="AE6813" t="s">
        <v>565</v>
      </c>
      <c r="AF6813" s="119" t="str">
        <f t="shared" si="426"/>
        <v>NA</v>
      </c>
      <c r="AG6813" s="119"/>
      <c r="AH6813" s="119"/>
      <c r="AI6813" s="119"/>
      <c r="AJ6813" s="119" t="str">
        <f t="shared" si="427"/>
        <v>NA</v>
      </c>
      <c r="AK6813" s="190"/>
      <c r="AL6813" s="191"/>
    </row>
    <row r="6814" spans="1:38" x14ac:dyDescent="0.25">
      <c r="A6814" t="s">
        <v>25991</v>
      </c>
      <c r="B6814" t="s">
        <v>25989</v>
      </c>
      <c r="C6814" t="s">
        <v>25990</v>
      </c>
      <c r="D6814" t="s">
        <v>748</v>
      </c>
      <c r="E6814" t="s">
        <v>883</v>
      </c>
      <c r="F6814" t="s">
        <v>54</v>
      </c>
      <c r="G6814"/>
      <c r="H6814" t="s">
        <v>47587</v>
      </c>
      <c r="I6814" t="s">
        <v>54119</v>
      </c>
      <c r="J6814" t="s">
        <v>25991</v>
      </c>
      <c r="K6814" t="s">
        <v>105</v>
      </c>
      <c r="L6814" s="119" t="str">
        <f t="shared" si="424"/>
        <v>NA</v>
      </c>
      <c r="M6814" s="119"/>
      <c r="N6814" s="120" t="str">
        <f t="shared" si="425"/>
        <v>NA</v>
      </c>
      <c r="O6814" s="120"/>
      <c r="P6814"/>
      <c r="Q6814"/>
      <c r="R6814"/>
      <c r="S6814"/>
      <c r="T6814"/>
      <c r="U6814" t="s">
        <v>22804</v>
      </c>
      <c r="V6814" t="s">
        <v>22803</v>
      </c>
      <c r="W6814" t="s">
        <v>22736</v>
      </c>
      <c r="X6814" t="s">
        <v>702</v>
      </c>
      <c r="Y6814" t="s">
        <v>1358</v>
      </c>
      <c r="Z6814" t="s">
        <v>54</v>
      </c>
      <c r="AA6814"/>
      <c r="AB6814" t="s">
        <v>47097</v>
      </c>
      <c r="AC6814" t="s">
        <v>53658</v>
      </c>
      <c r="AD6814"/>
      <c r="AE6814" t="s">
        <v>565</v>
      </c>
      <c r="AF6814" s="119" t="str">
        <f t="shared" si="426"/>
        <v>NA</v>
      </c>
      <c r="AG6814" s="119"/>
      <c r="AH6814" s="119"/>
      <c r="AI6814" s="119"/>
      <c r="AJ6814" s="119" t="str">
        <f t="shared" si="427"/>
        <v>NA</v>
      </c>
      <c r="AK6814" s="190"/>
      <c r="AL6814" s="191"/>
    </row>
    <row r="6815" spans="1:38" x14ac:dyDescent="0.25">
      <c r="A6815" t="s">
        <v>23932</v>
      </c>
      <c r="B6815" t="s">
        <v>23930</v>
      </c>
      <c r="C6815" t="s">
        <v>23931</v>
      </c>
      <c r="D6815" t="s">
        <v>748</v>
      </c>
      <c r="E6815" t="s">
        <v>1118</v>
      </c>
      <c r="F6815" t="s">
        <v>54</v>
      </c>
      <c r="G6815"/>
      <c r="H6815" t="s">
        <v>47588</v>
      </c>
      <c r="I6815" t="s">
        <v>54120</v>
      </c>
      <c r="J6815" t="s">
        <v>23933</v>
      </c>
      <c r="K6815" t="s">
        <v>105</v>
      </c>
      <c r="L6815" s="119" t="str">
        <f t="shared" si="424"/>
        <v>NA</v>
      </c>
      <c r="M6815" s="119"/>
      <c r="N6815" s="120" t="str">
        <f t="shared" si="425"/>
        <v>NA</v>
      </c>
      <c r="O6815" s="120"/>
      <c r="P6815"/>
      <c r="Q6815"/>
      <c r="R6815"/>
      <c r="S6815"/>
      <c r="T6815"/>
      <c r="U6815" t="s">
        <v>22806</v>
      </c>
      <c r="V6815" t="s">
        <v>22805</v>
      </c>
      <c r="W6815" t="s">
        <v>22736</v>
      </c>
      <c r="X6815" t="s">
        <v>702</v>
      </c>
      <c r="Y6815" t="s">
        <v>1358</v>
      </c>
      <c r="Z6815" t="s">
        <v>54</v>
      </c>
      <c r="AA6815"/>
      <c r="AB6815" t="s">
        <v>47097</v>
      </c>
      <c r="AC6815" t="s">
        <v>53658</v>
      </c>
      <c r="AD6815" t="s">
        <v>22807</v>
      </c>
      <c r="AE6815" t="s">
        <v>565</v>
      </c>
      <c r="AF6815" s="119" t="str">
        <f t="shared" si="426"/>
        <v>NA</v>
      </c>
      <c r="AG6815" s="119"/>
      <c r="AH6815" s="119"/>
      <c r="AI6815" s="119"/>
      <c r="AJ6815" s="119" t="str">
        <f t="shared" si="427"/>
        <v>NA</v>
      </c>
      <c r="AK6815" s="190"/>
      <c r="AL6815" s="191"/>
    </row>
    <row r="6816" spans="1:38" x14ac:dyDescent="0.25">
      <c r="A6816" t="s">
        <v>23945</v>
      </c>
      <c r="B6816" t="s">
        <v>23943</v>
      </c>
      <c r="C6816" t="s">
        <v>23944</v>
      </c>
      <c r="D6816" t="s">
        <v>748</v>
      </c>
      <c r="E6816" t="s">
        <v>3613</v>
      </c>
      <c r="F6816" t="s">
        <v>54</v>
      </c>
      <c r="G6816"/>
      <c r="H6816" t="s">
        <v>47589</v>
      </c>
      <c r="I6816" t="s">
        <v>54121</v>
      </c>
      <c r="J6816" t="s">
        <v>23946</v>
      </c>
      <c r="K6816" t="s">
        <v>105</v>
      </c>
      <c r="L6816" s="119" t="str">
        <f t="shared" si="424"/>
        <v>NA</v>
      </c>
      <c r="M6816" s="119"/>
      <c r="N6816" s="120" t="str">
        <f t="shared" si="425"/>
        <v>NA</v>
      </c>
      <c r="O6816" s="120"/>
      <c r="P6816"/>
      <c r="Q6816"/>
      <c r="R6816"/>
      <c r="S6816"/>
      <c r="T6816"/>
      <c r="U6816" t="s">
        <v>23132</v>
      </c>
      <c r="V6816" t="s">
        <v>23131</v>
      </c>
      <c r="W6816" t="s">
        <v>22736</v>
      </c>
      <c r="X6816" t="s">
        <v>702</v>
      </c>
      <c r="Y6816" t="s">
        <v>1358</v>
      </c>
      <c r="Z6816" t="s">
        <v>54</v>
      </c>
      <c r="AA6816"/>
      <c r="AB6816" t="s">
        <v>47097</v>
      </c>
      <c r="AC6816" t="s">
        <v>53658</v>
      </c>
      <c r="AD6816" t="s">
        <v>23133</v>
      </c>
      <c r="AE6816" t="s">
        <v>565</v>
      </c>
      <c r="AF6816" s="119" t="str">
        <f t="shared" si="426"/>
        <v>NA</v>
      </c>
      <c r="AG6816" s="119"/>
      <c r="AH6816" s="119"/>
      <c r="AI6816" s="119"/>
      <c r="AJ6816" s="119" t="str">
        <f t="shared" si="427"/>
        <v>NA</v>
      </c>
      <c r="AK6816" s="190"/>
      <c r="AL6816" s="191"/>
    </row>
    <row r="6817" spans="1:38" x14ac:dyDescent="0.25">
      <c r="A6817" t="s">
        <v>24653</v>
      </c>
      <c r="B6817" t="s">
        <v>24652</v>
      </c>
      <c r="C6817" t="s">
        <v>23959</v>
      </c>
      <c r="D6817" t="s">
        <v>748</v>
      </c>
      <c r="E6817" t="s">
        <v>9097</v>
      </c>
      <c r="F6817" t="s">
        <v>54</v>
      </c>
      <c r="G6817"/>
      <c r="H6817" t="s">
        <v>47590</v>
      </c>
      <c r="I6817" t="s">
        <v>54122</v>
      </c>
      <c r="J6817" t="s">
        <v>24653</v>
      </c>
      <c r="K6817" t="s">
        <v>105</v>
      </c>
      <c r="L6817" s="119" t="str">
        <f t="shared" si="424"/>
        <v>NA</v>
      </c>
      <c r="M6817" s="119"/>
      <c r="N6817" s="120" t="str">
        <f t="shared" si="425"/>
        <v>NA</v>
      </c>
      <c r="O6817" s="120"/>
      <c r="P6817"/>
      <c r="Q6817"/>
      <c r="R6817"/>
      <c r="S6817"/>
      <c r="T6817"/>
      <c r="U6817" t="s">
        <v>23447</v>
      </c>
      <c r="V6817" t="s">
        <v>23446</v>
      </c>
      <c r="W6817" t="s">
        <v>22732</v>
      </c>
      <c r="X6817" t="s">
        <v>702</v>
      </c>
      <c r="Y6817" t="s">
        <v>1444</v>
      </c>
      <c r="Z6817" t="s">
        <v>54</v>
      </c>
      <c r="AA6817"/>
      <c r="AB6817" t="s">
        <v>47098</v>
      </c>
      <c r="AC6817" t="s">
        <v>53659</v>
      </c>
      <c r="AD6817" t="s">
        <v>23448</v>
      </c>
      <c r="AE6817" t="s">
        <v>565</v>
      </c>
      <c r="AF6817" s="119" t="str">
        <f t="shared" si="426"/>
        <v>NA</v>
      </c>
      <c r="AG6817" s="119"/>
      <c r="AH6817" s="119"/>
      <c r="AI6817" s="119"/>
      <c r="AJ6817" s="119" t="str">
        <f t="shared" si="427"/>
        <v>NA</v>
      </c>
      <c r="AK6817" s="190"/>
      <c r="AL6817" s="191"/>
    </row>
    <row r="6818" spans="1:38" x14ac:dyDescent="0.25">
      <c r="A6818" t="s">
        <v>23960</v>
      </c>
      <c r="B6818" t="s">
        <v>23958</v>
      </c>
      <c r="C6818" t="s">
        <v>23959</v>
      </c>
      <c r="D6818" t="s">
        <v>748</v>
      </c>
      <c r="E6818" t="s">
        <v>9097</v>
      </c>
      <c r="F6818" t="s">
        <v>54</v>
      </c>
      <c r="G6818"/>
      <c r="H6818" t="s">
        <v>47590</v>
      </c>
      <c r="I6818" t="s">
        <v>54122</v>
      </c>
      <c r="J6818" t="s">
        <v>23961</v>
      </c>
      <c r="K6818" t="s">
        <v>105</v>
      </c>
      <c r="L6818" s="119" t="str">
        <f t="shared" si="424"/>
        <v>NA</v>
      </c>
      <c r="M6818" s="119"/>
      <c r="N6818" s="120" t="str">
        <f t="shared" si="425"/>
        <v>NA</v>
      </c>
      <c r="O6818" s="120"/>
      <c r="P6818"/>
      <c r="Q6818"/>
      <c r="R6818"/>
      <c r="S6818"/>
      <c r="T6818"/>
      <c r="U6818" t="s">
        <v>22737</v>
      </c>
      <c r="V6818" t="s">
        <v>22735</v>
      </c>
      <c r="W6818" t="s">
        <v>22736</v>
      </c>
      <c r="X6818" t="s">
        <v>702</v>
      </c>
      <c r="Y6818" t="s">
        <v>2466</v>
      </c>
      <c r="Z6818" t="s">
        <v>54</v>
      </c>
      <c r="AA6818"/>
      <c r="AB6818" t="s">
        <v>47099</v>
      </c>
      <c r="AC6818" t="s">
        <v>53660</v>
      </c>
      <c r="AD6818"/>
      <c r="AE6818" t="s">
        <v>565</v>
      </c>
      <c r="AF6818" s="119" t="str">
        <f t="shared" si="426"/>
        <v>NA</v>
      </c>
      <c r="AG6818" s="119"/>
      <c r="AH6818" s="119"/>
      <c r="AI6818" s="119"/>
      <c r="AJ6818" s="119" t="str">
        <f t="shared" si="427"/>
        <v>NA</v>
      </c>
      <c r="AK6818" s="190"/>
      <c r="AL6818" s="191"/>
    </row>
    <row r="6819" spans="1:38" x14ac:dyDescent="0.25">
      <c r="A6819" t="s">
        <v>25537</v>
      </c>
      <c r="B6819" t="s">
        <v>25535</v>
      </c>
      <c r="C6819" t="s">
        <v>25536</v>
      </c>
      <c r="D6819" t="s">
        <v>748</v>
      </c>
      <c r="E6819" t="s">
        <v>9097</v>
      </c>
      <c r="F6819" t="s">
        <v>54</v>
      </c>
      <c r="G6819"/>
      <c r="H6819" t="s">
        <v>47590</v>
      </c>
      <c r="I6819" t="s">
        <v>54122</v>
      </c>
      <c r="J6819" t="s">
        <v>25538</v>
      </c>
      <c r="K6819" t="s">
        <v>105</v>
      </c>
      <c r="L6819" s="119" t="str">
        <f t="shared" si="424"/>
        <v>NA</v>
      </c>
      <c r="M6819" s="119"/>
      <c r="N6819" s="120" t="str">
        <f t="shared" si="425"/>
        <v>NA</v>
      </c>
      <c r="O6819" s="120"/>
      <c r="P6819"/>
      <c r="Q6819"/>
      <c r="R6819"/>
      <c r="S6819"/>
      <c r="T6819"/>
      <c r="U6819" t="s">
        <v>23135</v>
      </c>
      <c r="V6819" t="s">
        <v>23134</v>
      </c>
      <c r="W6819" t="s">
        <v>22736</v>
      </c>
      <c r="X6819" t="s">
        <v>702</v>
      </c>
      <c r="Y6819" t="s">
        <v>2466</v>
      </c>
      <c r="Z6819" t="s">
        <v>54</v>
      </c>
      <c r="AA6819"/>
      <c r="AB6819" t="s">
        <v>47100</v>
      </c>
      <c r="AC6819" t="s">
        <v>53660</v>
      </c>
      <c r="AD6819"/>
      <c r="AE6819" t="s">
        <v>565</v>
      </c>
      <c r="AF6819" s="119" t="str">
        <f t="shared" si="426"/>
        <v>NA</v>
      </c>
      <c r="AG6819" s="119"/>
      <c r="AH6819" s="119"/>
      <c r="AI6819" s="119"/>
      <c r="AJ6819" s="119" t="str">
        <f t="shared" si="427"/>
        <v>NA</v>
      </c>
      <c r="AK6819" s="190"/>
      <c r="AL6819" s="191"/>
    </row>
    <row r="6820" spans="1:38" x14ac:dyDescent="0.25">
      <c r="A6820" t="s">
        <v>25540</v>
      </c>
      <c r="B6820" t="s">
        <v>25539</v>
      </c>
      <c r="C6820" t="s">
        <v>25536</v>
      </c>
      <c r="D6820" t="s">
        <v>748</v>
      </c>
      <c r="E6820" t="s">
        <v>9097</v>
      </c>
      <c r="F6820" t="s">
        <v>54</v>
      </c>
      <c r="G6820"/>
      <c r="H6820" t="s">
        <v>47590</v>
      </c>
      <c r="I6820" t="s">
        <v>54122</v>
      </c>
      <c r="J6820" t="s">
        <v>25541</v>
      </c>
      <c r="K6820" t="s">
        <v>105</v>
      </c>
      <c r="L6820" s="119" t="str">
        <f t="shared" si="424"/>
        <v>NA</v>
      </c>
      <c r="M6820" s="119"/>
      <c r="N6820" s="120" t="str">
        <f t="shared" si="425"/>
        <v>NA</v>
      </c>
      <c r="O6820" s="120"/>
      <c r="P6820"/>
      <c r="Q6820"/>
      <c r="R6820"/>
      <c r="S6820"/>
      <c r="T6820"/>
      <c r="U6820" t="s">
        <v>22744</v>
      </c>
      <c r="V6820" t="s">
        <v>22743</v>
      </c>
      <c r="W6820" t="s">
        <v>22736</v>
      </c>
      <c r="X6820" t="s">
        <v>702</v>
      </c>
      <c r="Y6820" t="s">
        <v>22745</v>
      </c>
      <c r="Z6820" t="s">
        <v>54</v>
      </c>
      <c r="AA6820"/>
      <c r="AB6820" t="s">
        <v>47101</v>
      </c>
      <c r="AC6820" t="s">
        <v>53661</v>
      </c>
      <c r="AD6820" t="s">
        <v>22746</v>
      </c>
      <c r="AE6820" t="s">
        <v>565</v>
      </c>
      <c r="AF6820" s="119" t="str">
        <f t="shared" si="426"/>
        <v>NA</v>
      </c>
      <c r="AG6820" s="119"/>
      <c r="AH6820" s="119"/>
      <c r="AI6820" s="119"/>
      <c r="AJ6820" s="119" t="str">
        <f t="shared" si="427"/>
        <v>NA</v>
      </c>
      <c r="AK6820" s="190"/>
      <c r="AL6820" s="191"/>
    </row>
    <row r="6821" spans="1:38" x14ac:dyDescent="0.25">
      <c r="A6821" t="s">
        <v>25102</v>
      </c>
      <c r="B6821" t="s">
        <v>25100</v>
      </c>
      <c r="C6821" t="s">
        <v>25101</v>
      </c>
      <c r="D6821" t="s">
        <v>748</v>
      </c>
      <c r="E6821" t="s">
        <v>27</v>
      </c>
      <c r="F6821" t="s">
        <v>54</v>
      </c>
      <c r="G6821"/>
      <c r="H6821" t="s">
        <v>47591</v>
      </c>
      <c r="I6821" t="s">
        <v>54123</v>
      </c>
      <c r="J6821" t="s">
        <v>25103</v>
      </c>
      <c r="K6821" t="s">
        <v>105</v>
      </c>
      <c r="L6821" s="119" t="str">
        <f t="shared" si="424"/>
        <v>NA</v>
      </c>
      <c r="M6821" s="119"/>
      <c r="N6821" s="120" t="str">
        <f t="shared" si="425"/>
        <v>NA</v>
      </c>
      <c r="O6821" s="120"/>
      <c r="P6821"/>
      <c r="Q6821"/>
      <c r="R6821"/>
      <c r="S6821"/>
      <c r="T6821"/>
      <c r="U6821" t="s">
        <v>23450</v>
      </c>
      <c r="V6821" t="s">
        <v>23449</v>
      </c>
      <c r="W6821" t="s">
        <v>22732</v>
      </c>
      <c r="X6821" t="s">
        <v>702</v>
      </c>
      <c r="Y6821" t="s">
        <v>1498</v>
      </c>
      <c r="Z6821" t="s">
        <v>54</v>
      </c>
      <c r="AA6821"/>
      <c r="AB6821" t="s">
        <v>47102</v>
      </c>
      <c r="AC6821" t="s">
        <v>53662</v>
      </c>
      <c r="AD6821" t="s">
        <v>23451</v>
      </c>
      <c r="AE6821" t="s">
        <v>565</v>
      </c>
      <c r="AF6821" s="119" t="str">
        <f t="shared" si="426"/>
        <v>NA</v>
      </c>
      <c r="AG6821" s="119"/>
      <c r="AH6821" s="119"/>
      <c r="AI6821" s="119"/>
      <c r="AJ6821" s="119" t="str">
        <f t="shared" si="427"/>
        <v>NA</v>
      </c>
      <c r="AK6821" s="190"/>
      <c r="AL6821" s="191"/>
    </row>
    <row r="6822" spans="1:38" x14ac:dyDescent="0.25">
      <c r="A6822" t="s">
        <v>26136</v>
      </c>
      <c r="B6822" t="s">
        <v>26134</v>
      </c>
      <c r="C6822" t="s">
        <v>26135</v>
      </c>
      <c r="D6822" t="s">
        <v>748</v>
      </c>
      <c r="E6822" t="s">
        <v>27</v>
      </c>
      <c r="F6822" t="s">
        <v>54</v>
      </c>
      <c r="G6822"/>
      <c r="H6822" t="s">
        <v>47591</v>
      </c>
      <c r="I6822" t="s">
        <v>54123</v>
      </c>
      <c r="J6822" t="s">
        <v>26137</v>
      </c>
      <c r="K6822" t="s">
        <v>105</v>
      </c>
      <c r="L6822" s="119" t="str">
        <f t="shared" si="424"/>
        <v>NA</v>
      </c>
      <c r="M6822" s="119"/>
      <c r="N6822" s="120" t="str">
        <f t="shared" si="425"/>
        <v>NA</v>
      </c>
      <c r="O6822" s="120"/>
      <c r="P6822"/>
      <c r="Q6822"/>
      <c r="R6822"/>
      <c r="S6822"/>
      <c r="T6822"/>
      <c r="U6822" t="s">
        <v>23467</v>
      </c>
      <c r="V6822" t="s">
        <v>23466</v>
      </c>
      <c r="W6822" t="s">
        <v>22732</v>
      </c>
      <c r="X6822" t="s">
        <v>702</v>
      </c>
      <c r="Y6822" t="s">
        <v>1498</v>
      </c>
      <c r="Z6822" t="s">
        <v>54</v>
      </c>
      <c r="AA6822"/>
      <c r="AB6822" t="s">
        <v>47103</v>
      </c>
      <c r="AC6822" t="s">
        <v>53662</v>
      </c>
      <c r="AD6822" t="s">
        <v>23468</v>
      </c>
      <c r="AE6822" t="s">
        <v>565</v>
      </c>
      <c r="AF6822" s="119" t="str">
        <f t="shared" si="426"/>
        <v>NA</v>
      </c>
      <c r="AG6822" s="119"/>
      <c r="AH6822" s="119"/>
      <c r="AI6822" s="119"/>
      <c r="AJ6822" s="119" t="str">
        <f t="shared" si="427"/>
        <v>NA</v>
      </c>
      <c r="AK6822" s="190"/>
      <c r="AL6822" s="191"/>
    </row>
    <row r="6823" spans="1:38" x14ac:dyDescent="0.25">
      <c r="A6823" t="s">
        <v>23967</v>
      </c>
      <c r="B6823" t="s">
        <v>23965</v>
      </c>
      <c r="C6823" t="s">
        <v>23966</v>
      </c>
      <c r="D6823" t="s">
        <v>748</v>
      </c>
      <c r="E6823" t="s">
        <v>2960</v>
      </c>
      <c r="F6823" t="s">
        <v>54</v>
      </c>
      <c r="G6823"/>
      <c r="H6823" t="s">
        <v>47592</v>
      </c>
      <c r="I6823" t="s">
        <v>54124</v>
      </c>
      <c r="J6823" t="s">
        <v>23967</v>
      </c>
      <c r="K6823" t="s">
        <v>105</v>
      </c>
      <c r="L6823" s="119" t="str">
        <f t="shared" si="424"/>
        <v>NA</v>
      </c>
      <c r="M6823" s="119"/>
      <c r="N6823" s="120" t="str">
        <f t="shared" si="425"/>
        <v>NA</v>
      </c>
      <c r="O6823" s="120"/>
      <c r="P6823"/>
      <c r="Q6823"/>
      <c r="R6823"/>
      <c r="S6823"/>
      <c r="T6823"/>
      <c r="U6823" t="s">
        <v>23462</v>
      </c>
      <c r="V6823" t="s">
        <v>23461</v>
      </c>
      <c r="W6823" t="s">
        <v>22776</v>
      </c>
      <c r="X6823" t="s">
        <v>702</v>
      </c>
      <c r="Y6823" t="s">
        <v>21632</v>
      </c>
      <c r="Z6823" t="s">
        <v>54</v>
      </c>
      <c r="AA6823"/>
      <c r="AB6823" t="s">
        <v>47104</v>
      </c>
      <c r="AC6823" t="s">
        <v>53663</v>
      </c>
      <c r="AD6823" t="s">
        <v>23318</v>
      </c>
      <c r="AE6823" t="s">
        <v>565</v>
      </c>
      <c r="AF6823" s="119" t="str">
        <f t="shared" si="426"/>
        <v>NA</v>
      </c>
      <c r="AG6823" s="119"/>
      <c r="AH6823" s="119"/>
      <c r="AI6823" s="119"/>
      <c r="AJ6823" s="119" t="str">
        <f t="shared" si="427"/>
        <v>NA</v>
      </c>
      <c r="AK6823" s="190"/>
      <c r="AL6823" s="191"/>
    </row>
    <row r="6824" spans="1:38" x14ac:dyDescent="0.25">
      <c r="A6824" t="s">
        <v>26950</v>
      </c>
      <c r="B6824" t="s">
        <v>26948</v>
      </c>
      <c r="C6824" t="s">
        <v>26949</v>
      </c>
      <c r="D6824" t="s">
        <v>748</v>
      </c>
      <c r="E6824" t="s">
        <v>3923</v>
      </c>
      <c r="F6824" t="s">
        <v>54</v>
      </c>
      <c r="G6824"/>
      <c r="H6824" t="s">
        <v>47593</v>
      </c>
      <c r="I6824" t="s">
        <v>54125</v>
      </c>
      <c r="J6824" t="s">
        <v>26951</v>
      </c>
      <c r="K6824" t="s">
        <v>105</v>
      </c>
      <c r="L6824" s="119" t="str">
        <f t="shared" si="424"/>
        <v>NA</v>
      </c>
      <c r="M6824" s="119"/>
      <c r="N6824" s="120" t="str">
        <f t="shared" si="425"/>
        <v>NA</v>
      </c>
      <c r="O6824" s="120"/>
      <c r="P6824"/>
      <c r="Q6824"/>
      <c r="R6824"/>
      <c r="S6824"/>
      <c r="T6824"/>
      <c r="U6824" t="s">
        <v>23088</v>
      </c>
      <c r="V6824" t="s">
        <v>23087</v>
      </c>
      <c r="W6824" t="s">
        <v>22776</v>
      </c>
      <c r="X6824" t="s">
        <v>702</v>
      </c>
      <c r="Y6824" t="s">
        <v>21632</v>
      </c>
      <c r="Z6824" t="s">
        <v>54</v>
      </c>
      <c r="AA6824"/>
      <c r="AB6824" t="s">
        <v>47105</v>
      </c>
      <c r="AC6824" t="s">
        <v>53663</v>
      </c>
      <c r="AD6824" t="s">
        <v>23086</v>
      </c>
      <c r="AE6824" t="s">
        <v>565</v>
      </c>
      <c r="AF6824" s="119" t="str">
        <f t="shared" si="426"/>
        <v>NA</v>
      </c>
      <c r="AG6824" s="119"/>
      <c r="AH6824" s="119"/>
      <c r="AI6824" s="119"/>
      <c r="AJ6824" s="119" t="str">
        <f t="shared" si="427"/>
        <v>NA</v>
      </c>
      <c r="AK6824" s="190"/>
      <c r="AL6824" s="191"/>
    </row>
    <row r="6825" spans="1:38" x14ac:dyDescent="0.25">
      <c r="A6825" t="s">
        <v>24632</v>
      </c>
      <c r="B6825" t="s">
        <v>24630</v>
      </c>
      <c r="C6825" t="s">
        <v>24631</v>
      </c>
      <c r="D6825" t="s">
        <v>748</v>
      </c>
      <c r="E6825" t="s">
        <v>2118</v>
      </c>
      <c r="F6825" t="s">
        <v>54</v>
      </c>
      <c r="G6825"/>
      <c r="H6825" t="s">
        <v>47594</v>
      </c>
      <c r="I6825" t="s">
        <v>54126</v>
      </c>
      <c r="J6825" t="s">
        <v>24633</v>
      </c>
      <c r="K6825" t="s">
        <v>105</v>
      </c>
      <c r="L6825" s="119" t="str">
        <f t="shared" si="424"/>
        <v>NA</v>
      </c>
      <c r="M6825" s="119"/>
      <c r="N6825" s="120" t="str">
        <f t="shared" si="425"/>
        <v>NA</v>
      </c>
      <c r="O6825" s="120"/>
      <c r="P6825"/>
      <c r="Q6825"/>
      <c r="R6825"/>
      <c r="S6825"/>
      <c r="T6825"/>
      <c r="U6825" t="s">
        <v>23456</v>
      </c>
      <c r="V6825" t="s">
        <v>23455</v>
      </c>
      <c r="W6825" t="s">
        <v>22776</v>
      </c>
      <c r="X6825" t="s">
        <v>702</v>
      </c>
      <c r="Y6825" t="s">
        <v>21632</v>
      </c>
      <c r="Z6825" t="s">
        <v>54</v>
      </c>
      <c r="AA6825"/>
      <c r="AB6825" t="s">
        <v>47104</v>
      </c>
      <c r="AC6825" t="s">
        <v>53663</v>
      </c>
      <c r="AD6825" t="s">
        <v>23457</v>
      </c>
      <c r="AE6825" t="s">
        <v>565</v>
      </c>
      <c r="AF6825" s="119" t="str">
        <f t="shared" si="426"/>
        <v>NA</v>
      </c>
      <c r="AG6825" s="119"/>
      <c r="AH6825" s="119"/>
      <c r="AI6825" s="119"/>
      <c r="AJ6825" s="119" t="str">
        <f t="shared" si="427"/>
        <v>NA</v>
      </c>
      <c r="AK6825" s="190"/>
      <c r="AL6825" s="191"/>
    </row>
    <row r="6826" spans="1:38" x14ac:dyDescent="0.25">
      <c r="A6826" t="s">
        <v>26032</v>
      </c>
      <c r="B6826" t="s">
        <v>26030</v>
      </c>
      <c r="C6826" t="s">
        <v>26031</v>
      </c>
      <c r="D6826" t="s">
        <v>748</v>
      </c>
      <c r="E6826" t="s">
        <v>26033</v>
      </c>
      <c r="F6826" t="s">
        <v>54</v>
      </c>
      <c r="G6826"/>
      <c r="H6826" t="s">
        <v>47595</v>
      </c>
      <c r="I6826" t="s">
        <v>54127</v>
      </c>
      <c r="J6826"/>
      <c r="K6826" t="s">
        <v>105</v>
      </c>
      <c r="L6826" s="119" t="str">
        <f t="shared" si="424"/>
        <v>NA</v>
      </c>
      <c r="M6826" s="119"/>
      <c r="N6826" s="120" t="str">
        <f t="shared" si="425"/>
        <v>NA</v>
      </c>
      <c r="O6826" s="120"/>
      <c r="P6826"/>
      <c r="Q6826"/>
      <c r="R6826"/>
      <c r="S6826"/>
      <c r="T6826"/>
      <c r="U6826" t="s">
        <v>23298</v>
      </c>
      <c r="V6826" t="s">
        <v>23297</v>
      </c>
      <c r="W6826" t="s">
        <v>22732</v>
      </c>
      <c r="X6826" t="s">
        <v>702</v>
      </c>
      <c r="Y6826" t="s">
        <v>16628</v>
      </c>
      <c r="Z6826" t="s">
        <v>54</v>
      </c>
      <c r="AA6826"/>
      <c r="AB6826" t="s">
        <v>47106</v>
      </c>
      <c r="AC6826" t="s">
        <v>53664</v>
      </c>
      <c r="AD6826" t="s">
        <v>23299</v>
      </c>
      <c r="AE6826" t="s">
        <v>565</v>
      </c>
      <c r="AF6826" s="119" t="str">
        <f t="shared" si="426"/>
        <v>NA</v>
      </c>
      <c r="AG6826" s="119"/>
      <c r="AH6826" s="119"/>
      <c r="AI6826" s="119"/>
      <c r="AJ6826" s="119" t="str">
        <f t="shared" si="427"/>
        <v>NA</v>
      </c>
      <c r="AK6826" s="190"/>
      <c r="AL6826" s="191"/>
    </row>
    <row r="6827" spans="1:38" x14ac:dyDescent="0.25">
      <c r="A6827" t="s">
        <v>24516</v>
      </c>
      <c r="B6827" t="s">
        <v>24514</v>
      </c>
      <c r="C6827" t="s">
        <v>24515</v>
      </c>
      <c r="D6827" t="s">
        <v>748</v>
      </c>
      <c r="E6827" t="s">
        <v>261</v>
      </c>
      <c r="F6827" t="s">
        <v>54</v>
      </c>
      <c r="G6827"/>
      <c r="H6827" t="s">
        <v>47596</v>
      </c>
      <c r="I6827" t="s">
        <v>54128</v>
      </c>
      <c r="J6827"/>
      <c r="K6827" t="s">
        <v>105</v>
      </c>
      <c r="L6827" s="119" t="str">
        <f t="shared" si="424"/>
        <v>NA</v>
      </c>
      <c r="M6827" s="119"/>
      <c r="N6827" s="120" t="str">
        <f t="shared" si="425"/>
        <v>NA</v>
      </c>
      <c r="O6827" s="120"/>
      <c r="P6827"/>
      <c r="Q6827"/>
      <c r="R6827"/>
      <c r="S6827"/>
      <c r="T6827"/>
      <c r="U6827" t="s">
        <v>23339</v>
      </c>
      <c r="V6827" t="s">
        <v>23338</v>
      </c>
      <c r="W6827" t="s">
        <v>22732</v>
      </c>
      <c r="X6827" t="s">
        <v>702</v>
      </c>
      <c r="Y6827" t="s">
        <v>1531</v>
      </c>
      <c r="Z6827" t="s">
        <v>54</v>
      </c>
      <c r="AA6827"/>
      <c r="AB6827" t="s">
        <v>47107</v>
      </c>
      <c r="AC6827" t="s">
        <v>53665</v>
      </c>
      <c r="AD6827" t="s">
        <v>23340</v>
      </c>
      <c r="AE6827" t="s">
        <v>565</v>
      </c>
      <c r="AF6827" s="119" t="str">
        <f t="shared" si="426"/>
        <v>NA</v>
      </c>
      <c r="AG6827" s="119"/>
      <c r="AH6827" s="119"/>
      <c r="AI6827" s="119"/>
      <c r="AJ6827" s="119" t="str">
        <f t="shared" si="427"/>
        <v>NA</v>
      </c>
      <c r="AK6827" s="190"/>
      <c r="AL6827" s="191"/>
    </row>
    <row r="6828" spans="1:38" x14ac:dyDescent="0.25">
      <c r="A6828" t="s">
        <v>26380</v>
      </c>
      <c r="B6828" t="s">
        <v>26378</v>
      </c>
      <c r="C6828" t="s">
        <v>26379</v>
      </c>
      <c r="D6828" t="s">
        <v>748</v>
      </c>
      <c r="E6828" t="s">
        <v>246</v>
      </c>
      <c r="F6828" t="s">
        <v>54</v>
      </c>
      <c r="G6828"/>
      <c r="H6828" t="s">
        <v>47597</v>
      </c>
      <c r="I6828" t="s">
        <v>54129</v>
      </c>
      <c r="J6828"/>
      <c r="K6828" t="s">
        <v>105</v>
      </c>
      <c r="L6828" s="119" t="str">
        <f t="shared" si="424"/>
        <v>NA</v>
      </c>
      <c r="M6828" s="119"/>
      <c r="N6828" s="120" t="str">
        <f t="shared" si="425"/>
        <v>NA</v>
      </c>
      <c r="O6828" s="120"/>
      <c r="P6828"/>
      <c r="Q6828"/>
      <c r="R6828"/>
      <c r="S6828"/>
      <c r="T6828"/>
      <c r="U6828" t="s">
        <v>23130</v>
      </c>
      <c r="V6828" t="s">
        <v>23129</v>
      </c>
      <c r="W6828" t="s">
        <v>22732</v>
      </c>
      <c r="X6828" t="s">
        <v>702</v>
      </c>
      <c r="Y6828" t="s">
        <v>1531</v>
      </c>
      <c r="Z6828" t="s">
        <v>54</v>
      </c>
      <c r="AA6828"/>
      <c r="AB6828" t="s">
        <v>47108</v>
      </c>
      <c r="AC6828" t="s">
        <v>53665</v>
      </c>
      <c r="AD6828" t="s">
        <v>23130</v>
      </c>
      <c r="AE6828" t="s">
        <v>565</v>
      </c>
      <c r="AF6828" s="119" t="str">
        <f t="shared" si="426"/>
        <v>NA</v>
      </c>
      <c r="AG6828" s="119"/>
      <c r="AH6828" s="119"/>
      <c r="AI6828" s="119"/>
      <c r="AJ6828" s="119" t="str">
        <f t="shared" si="427"/>
        <v>NA</v>
      </c>
      <c r="AK6828" s="190"/>
      <c r="AL6828" s="191"/>
    </row>
    <row r="6829" spans="1:38" x14ac:dyDescent="0.25">
      <c r="A6829" t="s">
        <v>26108</v>
      </c>
      <c r="B6829" t="s">
        <v>26106</v>
      </c>
      <c r="C6829" t="s">
        <v>26107</v>
      </c>
      <c r="D6829" t="s">
        <v>748</v>
      </c>
      <c r="E6829" t="s">
        <v>246</v>
      </c>
      <c r="F6829" t="s">
        <v>54</v>
      </c>
      <c r="G6829"/>
      <c r="H6829" t="s">
        <v>47597</v>
      </c>
      <c r="I6829" t="s">
        <v>54129</v>
      </c>
      <c r="J6829"/>
      <c r="K6829" t="s">
        <v>105</v>
      </c>
      <c r="L6829" s="119" t="str">
        <f t="shared" si="424"/>
        <v>NA</v>
      </c>
      <c r="M6829" s="119"/>
      <c r="N6829" s="120" t="str">
        <f t="shared" si="425"/>
        <v>NA</v>
      </c>
      <c r="O6829" s="120"/>
      <c r="P6829"/>
      <c r="Q6829"/>
      <c r="R6829"/>
      <c r="S6829"/>
      <c r="T6829"/>
      <c r="U6829" t="s">
        <v>23528</v>
      </c>
      <c r="V6829" t="s">
        <v>23527</v>
      </c>
      <c r="W6829" t="s">
        <v>22732</v>
      </c>
      <c r="X6829" t="s">
        <v>702</v>
      </c>
      <c r="Y6829" t="s">
        <v>1531</v>
      </c>
      <c r="Z6829" t="s">
        <v>54</v>
      </c>
      <c r="AA6829"/>
      <c r="AB6829" t="s">
        <v>47109</v>
      </c>
      <c r="AC6829" t="s">
        <v>53665</v>
      </c>
      <c r="AD6829"/>
      <c r="AE6829" t="s">
        <v>565</v>
      </c>
      <c r="AF6829" s="119" t="str">
        <f t="shared" si="426"/>
        <v>NA</v>
      </c>
      <c r="AG6829" s="119"/>
      <c r="AH6829" s="119"/>
      <c r="AI6829" s="119"/>
      <c r="AJ6829" s="119" t="str">
        <f t="shared" si="427"/>
        <v>NA</v>
      </c>
      <c r="AK6829" s="190"/>
      <c r="AL6829" s="191"/>
    </row>
    <row r="6830" spans="1:38" x14ac:dyDescent="0.25">
      <c r="A6830" t="s">
        <v>23623</v>
      </c>
      <c r="B6830" t="s">
        <v>23621</v>
      </c>
      <c r="C6830" t="s">
        <v>23622</v>
      </c>
      <c r="D6830" t="s">
        <v>748</v>
      </c>
      <c r="E6830" t="s">
        <v>246</v>
      </c>
      <c r="F6830" t="s">
        <v>54</v>
      </c>
      <c r="G6830"/>
      <c r="H6830" t="s">
        <v>47597</v>
      </c>
      <c r="I6830" t="s">
        <v>54129</v>
      </c>
      <c r="J6830" t="s">
        <v>23624</v>
      </c>
      <c r="K6830" t="s">
        <v>105</v>
      </c>
      <c r="L6830" s="119" t="str">
        <f t="shared" si="424"/>
        <v>NA</v>
      </c>
      <c r="M6830" s="119"/>
      <c r="N6830" s="120" t="str">
        <f t="shared" si="425"/>
        <v>NA</v>
      </c>
      <c r="O6830" s="120"/>
      <c r="P6830"/>
      <c r="Q6830"/>
      <c r="R6830"/>
      <c r="S6830"/>
      <c r="T6830"/>
      <c r="U6830" t="s">
        <v>23098</v>
      </c>
      <c r="V6830" t="s">
        <v>23097</v>
      </c>
      <c r="W6830" t="s">
        <v>22736</v>
      </c>
      <c r="X6830" t="s">
        <v>702</v>
      </c>
      <c r="Y6830" t="s">
        <v>17406</v>
      </c>
      <c r="Z6830" t="s">
        <v>54</v>
      </c>
      <c r="AA6830"/>
      <c r="AB6830" t="s">
        <v>47110</v>
      </c>
      <c r="AC6830" t="s">
        <v>53666</v>
      </c>
      <c r="AD6830" t="s">
        <v>23099</v>
      </c>
      <c r="AE6830" t="s">
        <v>565</v>
      </c>
      <c r="AF6830" s="119" t="str">
        <f t="shared" si="426"/>
        <v>NA</v>
      </c>
      <c r="AG6830" s="119"/>
      <c r="AH6830" s="119"/>
      <c r="AI6830" s="119"/>
      <c r="AJ6830" s="119" t="str">
        <f t="shared" si="427"/>
        <v>NA</v>
      </c>
      <c r="AK6830" s="190"/>
      <c r="AL6830" s="191"/>
    </row>
    <row r="6831" spans="1:38" x14ac:dyDescent="0.25">
      <c r="A6831" t="s">
        <v>25491</v>
      </c>
      <c r="B6831" t="s">
        <v>25489</v>
      </c>
      <c r="C6831" t="s">
        <v>25490</v>
      </c>
      <c r="D6831" t="s">
        <v>748</v>
      </c>
      <c r="E6831" t="s">
        <v>246</v>
      </c>
      <c r="F6831" t="s">
        <v>54</v>
      </c>
      <c r="G6831"/>
      <c r="H6831" t="s">
        <v>47597</v>
      </c>
      <c r="I6831" t="s">
        <v>54129</v>
      </c>
      <c r="J6831" t="s">
        <v>25491</v>
      </c>
      <c r="K6831" t="s">
        <v>105</v>
      </c>
      <c r="L6831" s="119" t="str">
        <f t="shared" si="424"/>
        <v>NA</v>
      </c>
      <c r="M6831" s="119"/>
      <c r="N6831" s="120" t="str">
        <f t="shared" si="425"/>
        <v>NA</v>
      </c>
      <c r="O6831" s="120"/>
      <c r="P6831"/>
      <c r="Q6831"/>
      <c r="R6831"/>
      <c r="S6831"/>
      <c r="T6831"/>
      <c r="U6831" t="s">
        <v>23540</v>
      </c>
      <c r="V6831" t="s">
        <v>23539</v>
      </c>
      <c r="W6831" t="s">
        <v>22736</v>
      </c>
      <c r="X6831" t="s">
        <v>702</v>
      </c>
      <c r="Y6831" t="s">
        <v>23541</v>
      </c>
      <c r="Z6831" t="s">
        <v>54</v>
      </c>
      <c r="AA6831"/>
      <c r="AB6831" t="s">
        <v>47111</v>
      </c>
      <c r="AC6831" t="s">
        <v>53667</v>
      </c>
      <c r="AD6831" t="s">
        <v>23540</v>
      </c>
      <c r="AE6831" t="s">
        <v>565</v>
      </c>
      <c r="AF6831" s="119" t="str">
        <f t="shared" si="426"/>
        <v>NA</v>
      </c>
      <c r="AG6831" s="119"/>
      <c r="AH6831" s="119"/>
      <c r="AI6831" s="119"/>
      <c r="AJ6831" s="119" t="str">
        <f t="shared" si="427"/>
        <v>NA</v>
      </c>
      <c r="AK6831" s="190"/>
      <c r="AL6831" s="191"/>
    </row>
    <row r="6832" spans="1:38" x14ac:dyDescent="0.25">
      <c r="A6832" t="s">
        <v>26172</v>
      </c>
      <c r="B6832" t="s">
        <v>26170</v>
      </c>
      <c r="C6832" t="s">
        <v>26171</v>
      </c>
      <c r="D6832" t="s">
        <v>748</v>
      </c>
      <c r="E6832" t="s">
        <v>62</v>
      </c>
      <c r="F6832" t="s">
        <v>54</v>
      </c>
      <c r="G6832"/>
      <c r="H6832" t="s">
        <v>47598</v>
      </c>
      <c r="I6832" t="s">
        <v>54130</v>
      </c>
      <c r="J6832" t="s">
        <v>26172</v>
      </c>
      <c r="K6832" t="s">
        <v>105</v>
      </c>
      <c r="L6832" s="119" t="str">
        <f t="shared" si="424"/>
        <v>NA</v>
      </c>
      <c r="M6832" s="119"/>
      <c r="N6832" s="120" t="str">
        <f t="shared" si="425"/>
        <v>NA</v>
      </c>
      <c r="O6832" s="120"/>
      <c r="P6832"/>
      <c r="Q6832"/>
      <c r="R6832"/>
      <c r="S6832"/>
      <c r="T6832"/>
      <c r="U6832" t="s">
        <v>22777</v>
      </c>
      <c r="V6832" t="s">
        <v>22775</v>
      </c>
      <c r="W6832" t="s">
        <v>22776</v>
      </c>
      <c r="X6832" t="s">
        <v>702</v>
      </c>
      <c r="Y6832" t="s">
        <v>22778</v>
      </c>
      <c r="Z6832" t="s">
        <v>54</v>
      </c>
      <c r="AA6832"/>
      <c r="AB6832" t="s">
        <v>47112</v>
      </c>
      <c r="AC6832" t="s">
        <v>53668</v>
      </c>
      <c r="AD6832" t="s">
        <v>22777</v>
      </c>
      <c r="AE6832" t="s">
        <v>565</v>
      </c>
      <c r="AF6832" s="119" t="str">
        <f t="shared" si="426"/>
        <v>NA</v>
      </c>
      <c r="AG6832" s="119"/>
      <c r="AH6832" s="119"/>
      <c r="AI6832" s="119"/>
      <c r="AJ6832" s="119" t="str">
        <f t="shared" si="427"/>
        <v>NA</v>
      </c>
      <c r="AK6832" s="190"/>
      <c r="AL6832" s="191"/>
    </row>
    <row r="6833" spans="1:38" x14ac:dyDescent="0.25">
      <c r="A6833" t="s">
        <v>26570</v>
      </c>
      <c r="B6833" t="s">
        <v>26568</v>
      </c>
      <c r="C6833" t="s">
        <v>26569</v>
      </c>
      <c r="D6833" t="s">
        <v>748</v>
      </c>
      <c r="E6833" t="s">
        <v>62</v>
      </c>
      <c r="F6833" t="s">
        <v>54</v>
      </c>
      <c r="G6833"/>
      <c r="H6833" t="s">
        <v>47598</v>
      </c>
      <c r="I6833" t="s">
        <v>54130</v>
      </c>
      <c r="J6833" t="s">
        <v>26570</v>
      </c>
      <c r="K6833" t="s">
        <v>105</v>
      </c>
      <c r="L6833" s="119" t="str">
        <f t="shared" si="424"/>
        <v>NA</v>
      </c>
      <c r="M6833" s="119"/>
      <c r="N6833" s="120" t="str">
        <f t="shared" si="425"/>
        <v>NA</v>
      </c>
      <c r="O6833" s="120"/>
      <c r="P6833"/>
      <c r="Q6833"/>
      <c r="R6833"/>
      <c r="S6833"/>
      <c r="T6833"/>
      <c r="U6833" t="s">
        <v>23545</v>
      </c>
      <c r="V6833" t="s">
        <v>23544</v>
      </c>
      <c r="W6833" t="s">
        <v>22736</v>
      </c>
      <c r="X6833" t="s">
        <v>702</v>
      </c>
      <c r="Y6833" t="s">
        <v>9530</v>
      </c>
      <c r="Z6833" t="s">
        <v>54</v>
      </c>
      <c r="AA6833"/>
      <c r="AB6833" t="s">
        <v>47113</v>
      </c>
      <c r="AC6833" t="s">
        <v>53669</v>
      </c>
      <c r="AD6833" t="s">
        <v>23545</v>
      </c>
      <c r="AE6833" t="s">
        <v>565</v>
      </c>
      <c r="AF6833" s="119" t="str">
        <f t="shared" si="426"/>
        <v>NA</v>
      </c>
      <c r="AG6833" s="119"/>
      <c r="AH6833" s="119"/>
      <c r="AI6833" s="119"/>
      <c r="AJ6833" s="119" t="str">
        <f t="shared" si="427"/>
        <v>NA</v>
      </c>
      <c r="AK6833" s="190"/>
      <c r="AL6833" s="191"/>
    </row>
    <row r="6834" spans="1:38" x14ac:dyDescent="0.25">
      <c r="A6834" t="s">
        <v>25084</v>
      </c>
      <c r="B6834" t="s">
        <v>25082</v>
      </c>
      <c r="C6834" t="s">
        <v>25083</v>
      </c>
      <c r="D6834" t="s">
        <v>748</v>
      </c>
      <c r="E6834" t="s">
        <v>62</v>
      </c>
      <c r="F6834" t="s">
        <v>54</v>
      </c>
      <c r="G6834"/>
      <c r="H6834" t="s">
        <v>47598</v>
      </c>
      <c r="I6834" t="s">
        <v>54130</v>
      </c>
      <c r="J6834" t="s">
        <v>25085</v>
      </c>
      <c r="K6834" t="s">
        <v>105</v>
      </c>
      <c r="L6834" s="119" t="str">
        <f t="shared" si="424"/>
        <v>NA</v>
      </c>
      <c r="M6834" s="119"/>
      <c r="N6834" s="120" t="str">
        <f t="shared" si="425"/>
        <v>NA</v>
      </c>
      <c r="O6834" s="120"/>
      <c r="P6834"/>
      <c r="Q6834"/>
      <c r="R6834"/>
      <c r="S6834"/>
      <c r="T6834"/>
      <c r="U6834" t="s">
        <v>23127</v>
      </c>
      <c r="V6834" t="s">
        <v>23126</v>
      </c>
      <c r="W6834" t="s">
        <v>22732</v>
      </c>
      <c r="X6834" t="s">
        <v>702</v>
      </c>
      <c r="Y6834" t="s">
        <v>20113</v>
      </c>
      <c r="Z6834" t="s">
        <v>54</v>
      </c>
      <c r="AA6834"/>
      <c r="AB6834" t="s">
        <v>47114</v>
      </c>
      <c r="AC6834" t="s">
        <v>53670</v>
      </c>
      <c r="AD6834" t="s">
        <v>23128</v>
      </c>
      <c r="AE6834" t="s">
        <v>565</v>
      </c>
      <c r="AF6834" s="119" t="str">
        <f t="shared" si="426"/>
        <v>NA</v>
      </c>
      <c r="AG6834" s="119"/>
      <c r="AH6834" s="119"/>
      <c r="AI6834" s="119"/>
      <c r="AJ6834" s="119" t="str">
        <f t="shared" si="427"/>
        <v>NA</v>
      </c>
      <c r="AK6834" s="190"/>
      <c r="AL6834" s="191"/>
    </row>
    <row r="6835" spans="1:38" x14ac:dyDescent="0.25">
      <c r="A6835" t="s">
        <v>24286</v>
      </c>
      <c r="B6835" t="s">
        <v>24284</v>
      </c>
      <c r="C6835" t="s">
        <v>24285</v>
      </c>
      <c r="D6835" t="s">
        <v>748</v>
      </c>
      <c r="E6835" t="s">
        <v>62</v>
      </c>
      <c r="F6835" t="s">
        <v>54</v>
      </c>
      <c r="G6835"/>
      <c r="H6835" t="s">
        <v>47598</v>
      </c>
      <c r="I6835" t="s">
        <v>54130</v>
      </c>
      <c r="J6835" t="s">
        <v>24286</v>
      </c>
      <c r="K6835" t="s">
        <v>105</v>
      </c>
      <c r="L6835" s="119" t="str">
        <f t="shared" si="424"/>
        <v>NA</v>
      </c>
      <c r="M6835" s="119"/>
      <c r="N6835" s="120" t="str">
        <f t="shared" si="425"/>
        <v>NA</v>
      </c>
      <c r="O6835" s="120"/>
      <c r="P6835"/>
      <c r="Q6835"/>
      <c r="R6835"/>
      <c r="S6835"/>
      <c r="T6835"/>
      <c r="U6835" t="s">
        <v>23459</v>
      </c>
      <c r="V6835" t="s">
        <v>23458</v>
      </c>
      <c r="W6835" t="s">
        <v>22776</v>
      </c>
      <c r="X6835" t="s">
        <v>702</v>
      </c>
      <c r="Y6835" t="s">
        <v>10157</v>
      </c>
      <c r="Z6835" t="s">
        <v>54</v>
      </c>
      <c r="AA6835"/>
      <c r="AB6835" t="s">
        <v>47115</v>
      </c>
      <c r="AC6835" t="s">
        <v>53671</v>
      </c>
      <c r="AD6835" t="s">
        <v>23460</v>
      </c>
      <c r="AE6835" t="s">
        <v>565</v>
      </c>
      <c r="AF6835" s="119" t="str">
        <f t="shared" si="426"/>
        <v>NA</v>
      </c>
      <c r="AG6835" s="119"/>
      <c r="AH6835" s="119"/>
      <c r="AI6835" s="119"/>
      <c r="AJ6835" s="119" t="str">
        <f t="shared" si="427"/>
        <v>NA</v>
      </c>
      <c r="AK6835" s="190"/>
      <c r="AL6835" s="191"/>
    </row>
    <row r="6836" spans="1:38" x14ac:dyDescent="0.25">
      <c r="A6836" t="s">
        <v>25158</v>
      </c>
      <c r="B6836" t="s">
        <v>25156</v>
      </c>
      <c r="C6836" t="s">
        <v>25157</v>
      </c>
      <c r="D6836" t="s">
        <v>748</v>
      </c>
      <c r="E6836" t="s">
        <v>62</v>
      </c>
      <c r="F6836" t="s">
        <v>54</v>
      </c>
      <c r="G6836"/>
      <c r="H6836" t="s">
        <v>47598</v>
      </c>
      <c r="I6836" t="s">
        <v>54130</v>
      </c>
      <c r="J6836" t="s">
        <v>25158</v>
      </c>
      <c r="K6836" t="s">
        <v>105</v>
      </c>
      <c r="L6836" s="119" t="str">
        <f t="shared" si="424"/>
        <v>NA</v>
      </c>
      <c r="M6836" s="119"/>
      <c r="N6836" s="120" t="str">
        <f t="shared" si="425"/>
        <v>NA</v>
      </c>
      <c r="O6836" s="120"/>
      <c r="P6836"/>
      <c r="Q6836"/>
      <c r="R6836"/>
      <c r="S6836"/>
      <c r="T6836"/>
      <c r="U6836" t="s">
        <v>23464</v>
      </c>
      <c r="V6836" t="s">
        <v>23463</v>
      </c>
      <c r="W6836" t="s">
        <v>22776</v>
      </c>
      <c r="X6836" t="s">
        <v>702</v>
      </c>
      <c r="Y6836" t="s">
        <v>10157</v>
      </c>
      <c r="Z6836" t="s">
        <v>54</v>
      </c>
      <c r="AA6836"/>
      <c r="AB6836" t="s">
        <v>47115</v>
      </c>
      <c r="AC6836" t="s">
        <v>53671</v>
      </c>
      <c r="AD6836" t="s">
        <v>23465</v>
      </c>
      <c r="AE6836" t="s">
        <v>565</v>
      </c>
      <c r="AF6836" s="119" t="str">
        <f t="shared" si="426"/>
        <v>NA</v>
      </c>
      <c r="AG6836" s="119"/>
      <c r="AH6836" s="119"/>
      <c r="AI6836" s="119"/>
      <c r="AJ6836" s="119" t="str">
        <f t="shared" si="427"/>
        <v>NA</v>
      </c>
      <c r="AK6836" s="190"/>
      <c r="AL6836" s="191"/>
    </row>
    <row r="6837" spans="1:38" x14ac:dyDescent="0.25">
      <c r="A6837" t="s">
        <v>24131</v>
      </c>
      <c r="B6837" t="s">
        <v>24129</v>
      </c>
      <c r="C6837" t="s">
        <v>24130</v>
      </c>
      <c r="D6837" t="s">
        <v>748</v>
      </c>
      <c r="E6837" t="s">
        <v>62</v>
      </c>
      <c r="F6837" t="s">
        <v>54</v>
      </c>
      <c r="G6837"/>
      <c r="H6837" t="s">
        <v>47598</v>
      </c>
      <c r="I6837" t="s">
        <v>54130</v>
      </c>
      <c r="J6837" t="s">
        <v>24131</v>
      </c>
      <c r="K6837" t="s">
        <v>105</v>
      </c>
      <c r="L6837" s="119" t="str">
        <f t="shared" si="424"/>
        <v>NA</v>
      </c>
      <c r="M6837" s="119"/>
      <c r="N6837" s="120" t="str">
        <f t="shared" si="425"/>
        <v>NA</v>
      </c>
      <c r="O6837" s="120"/>
      <c r="P6837"/>
      <c r="Q6837"/>
      <c r="R6837"/>
      <c r="S6837"/>
      <c r="T6837"/>
      <c r="U6837" t="s">
        <v>23106</v>
      </c>
      <c r="V6837" t="s">
        <v>23105</v>
      </c>
      <c r="W6837" t="s">
        <v>22776</v>
      </c>
      <c r="X6837" t="s">
        <v>702</v>
      </c>
      <c r="Y6837" t="s">
        <v>10157</v>
      </c>
      <c r="Z6837" t="s">
        <v>54</v>
      </c>
      <c r="AA6837"/>
      <c r="AB6837" t="s">
        <v>47116</v>
      </c>
      <c r="AC6837" t="s">
        <v>53671</v>
      </c>
      <c r="AD6837" t="s">
        <v>23107</v>
      </c>
      <c r="AE6837" t="s">
        <v>565</v>
      </c>
      <c r="AF6837" s="119" t="str">
        <f t="shared" si="426"/>
        <v>NA</v>
      </c>
      <c r="AG6837" s="119"/>
      <c r="AH6837" s="119"/>
      <c r="AI6837" s="119"/>
      <c r="AJ6837" s="119" t="str">
        <f t="shared" si="427"/>
        <v>NA</v>
      </c>
      <c r="AK6837" s="190"/>
      <c r="AL6837" s="191"/>
    </row>
    <row r="6838" spans="1:38" x14ac:dyDescent="0.25">
      <c r="A6838" t="s">
        <v>24032</v>
      </c>
      <c r="B6838" t="s">
        <v>24031</v>
      </c>
      <c r="C6838" t="s">
        <v>750</v>
      </c>
      <c r="D6838" t="s">
        <v>748</v>
      </c>
      <c r="E6838" t="s">
        <v>752</v>
      </c>
      <c r="F6838" t="s">
        <v>54</v>
      </c>
      <c r="G6838"/>
      <c r="H6838" t="s">
        <v>47598</v>
      </c>
      <c r="I6838" t="s">
        <v>50446</v>
      </c>
      <c r="J6838" t="s">
        <v>24032</v>
      </c>
      <c r="K6838" t="s">
        <v>105</v>
      </c>
      <c r="L6838" s="119" t="str">
        <f t="shared" si="424"/>
        <v>NA</v>
      </c>
      <c r="M6838" s="119"/>
      <c r="N6838" s="120" t="str">
        <f t="shared" si="425"/>
        <v>NA</v>
      </c>
      <c r="O6838" s="120"/>
      <c r="P6838"/>
      <c r="Q6838"/>
      <c r="R6838"/>
      <c r="S6838"/>
      <c r="T6838"/>
      <c r="U6838" t="s">
        <v>23096</v>
      </c>
      <c r="V6838" t="s">
        <v>23095</v>
      </c>
      <c r="W6838" t="s">
        <v>22776</v>
      </c>
      <c r="X6838" t="s">
        <v>702</v>
      </c>
      <c r="Y6838" t="s">
        <v>10157</v>
      </c>
      <c r="Z6838" t="s">
        <v>54</v>
      </c>
      <c r="AA6838"/>
      <c r="AB6838" t="s">
        <v>47116</v>
      </c>
      <c r="AC6838" t="s">
        <v>53671</v>
      </c>
      <c r="AD6838" t="s">
        <v>23091</v>
      </c>
      <c r="AE6838" t="s">
        <v>565</v>
      </c>
      <c r="AF6838" s="119" t="str">
        <f t="shared" si="426"/>
        <v>NA</v>
      </c>
      <c r="AG6838" s="119"/>
      <c r="AH6838" s="119"/>
      <c r="AI6838" s="119"/>
      <c r="AJ6838" s="119" t="str">
        <f t="shared" si="427"/>
        <v>NA</v>
      </c>
      <c r="AK6838" s="190"/>
      <c r="AL6838" s="191"/>
    </row>
    <row r="6839" spans="1:38" x14ac:dyDescent="0.25">
      <c r="A6839" t="s">
        <v>26391</v>
      </c>
      <c r="B6839" t="s">
        <v>26389</v>
      </c>
      <c r="C6839" t="s">
        <v>26390</v>
      </c>
      <c r="D6839" t="s">
        <v>748</v>
      </c>
      <c r="E6839" t="s">
        <v>752</v>
      </c>
      <c r="F6839" t="s">
        <v>54</v>
      </c>
      <c r="G6839"/>
      <c r="H6839" t="s">
        <v>47598</v>
      </c>
      <c r="I6839" t="s">
        <v>50446</v>
      </c>
      <c r="J6839" t="s">
        <v>26391</v>
      </c>
      <c r="K6839" t="s">
        <v>105</v>
      </c>
      <c r="L6839" s="119" t="str">
        <f t="shared" si="424"/>
        <v>NA</v>
      </c>
      <c r="M6839" s="119"/>
      <c r="N6839" s="120" t="str">
        <f t="shared" si="425"/>
        <v>NA</v>
      </c>
      <c r="O6839" s="120"/>
      <c r="P6839"/>
      <c r="Q6839"/>
      <c r="R6839"/>
      <c r="S6839"/>
      <c r="T6839"/>
      <c r="U6839" t="s">
        <v>23537</v>
      </c>
      <c r="V6839" t="s">
        <v>23536</v>
      </c>
      <c r="W6839" t="s">
        <v>22736</v>
      </c>
      <c r="X6839" t="s">
        <v>702</v>
      </c>
      <c r="Y6839" t="s">
        <v>1266</v>
      </c>
      <c r="Z6839" t="s">
        <v>54</v>
      </c>
      <c r="AA6839"/>
      <c r="AB6839" t="s">
        <v>47117</v>
      </c>
      <c r="AC6839" t="s">
        <v>53672</v>
      </c>
      <c r="AD6839" t="s">
        <v>23538</v>
      </c>
      <c r="AE6839" t="s">
        <v>565</v>
      </c>
      <c r="AF6839" s="119" t="str">
        <f t="shared" si="426"/>
        <v>NA</v>
      </c>
      <c r="AG6839" s="119"/>
      <c r="AH6839" s="119"/>
      <c r="AI6839" s="119"/>
      <c r="AJ6839" s="119" t="str">
        <f t="shared" si="427"/>
        <v>NA</v>
      </c>
      <c r="AK6839" s="190"/>
      <c r="AL6839" s="191"/>
    </row>
    <row r="6840" spans="1:38" x14ac:dyDescent="0.25">
      <c r="A6840" t="s">
        <v>26910</v>
      </c>
      <c r="B6840" t="s">
        <v>26908</v>
      </c>
      <c r="C6840" t="s">
        <v>26909</v>
      </c>
      <c r="D6840" t="s">
        <v>748</v>
      </c>
      <c r="E6840" t="s">
        <v>752</v>
      </c>
      <c r="F6840" t="s">
        <v>54</v>
      </c>
      <c r="G6840"/>
      <c r="H6840" t="s">
        <v>47598</v>
      </c>
      <c r="I6840" t="s">
        <v>50446</v>
      </c>
      <c r="J6840" t="s">
        <v>26910</v>
      </c>
      <c r="K6840" t="s">
        <v>105</v>
      </c>
      <c r="L6840" s="119" t="str">
        <f t="shared" si="424"/>
        <v>NA</v>
      </c>
      <c r="M6840" s="119"/>
      <c r="N6840" s="120" t="str">
        <f t="shared" si="425"/>
        <v>NA</v>
      </c>
      <c r="O6840" s="120"/>
      <c r="P6840"/>
      <c r="Q6840"/>
      <c r="R6840"/>
      <c r="S6840"/>
      <c r="T6840"/>
      <c r="U6840" t="s">
        <v>23569</v>
      </c>
      <c r="V6840" t="s">
        <v>23568</v>
      </c>
      <c r="W6840" t="s">
        <v>22736</v>
      </c>
      <c r="X6840" t="s">
        <v>702</v>
      </c>
      <c r="Y6840" t="s">
        <v>1266</v>
      </c>
      <c r="Z6840" t="s">
        <v>54</v>
      </c>
      <c r="AA6840"/>
      <c r="AB6840" t="s">
        <v>47117</v>
      </c>
      <c r="AC6840" t="s">
        <v>53672</v>
      </c>
      <c r="AD6840"/>
      <c r="AE6840" t="s">
        <v>565</v>
      </c>
      <c r="AF6840" s="119" t="str">
        <f t="shared" si="426"/>
        <v>NA</v>
      </c>
      <c r="AG6840" s="119"/>
      <c r="AH6840" s="119"/>
      <c r="AI6840" s="119"/>
      <c r="AJ6840" s="119" t="str">
        <f t="shared" si="427"/>
        <v>NA</v>
      </c>
      <c r="AK6840" s="190"/>
      <c r="AL6840" s="191"/>
    </row>
    <row r="6841" spans="1:38" x14ac:dyDescent="0.25">
      <c r="A6841" t="s">
        <v>23674</v>
      </c>
      <c r="B6841" t="s">
        <v>23672</v>
      </c>
      <c r="C6841" t="s">
        <v>23673</v>
      </c>
      <c r="D6841" t="s">
        <v>748</v>
      </c>
      <c r="E6841" t="s">
        <v>4059</v>
      </c>
      <c r="F6841" t="s">
        <v>54</v>
      </c>
      <c r="G6841"/>
      <c r="H6841" t="s">
        <v>47598</v>
      </c>
      <c r="I6841" t="s">
        <v>54131</v>
      </c>
      <c r="J6841" t="s">
        <v>23674</v>
      </c>
      <c r="K6841" t="s">
        <v>105</v>
      </c>
      <c r="L6841" s="119" t="str">
        <f t="shared" si="424"/>
        <v>NA</v>
      </c>
      <c r="M6841" s="119"/>
      <c r="N6841" s="120" t="str">
        <f t="shared" si="425"/>
        <v>NA</v>
      </c>
      <c r="O6841" s="120"/>
      <c r="P6841"/>
      <c r="Q6841"/>
      <c r="R6841"/>
      <c r="S6841"/>
      <c r="T6841"/>
      <c r="U6841" t="s">
        <v>22812</v>
      </c>
      <c r="V6841" t="s">
        <v>22811</v>
      </c>
      <c r="W6841" t="s">
        <v>22736</v>
      </c>
      <c r="X6841" t="s">
        <v>702</v>
      </c>
      <c r="Y6841" t="s">
        <v>1266</v>
      </c>
      <c r="Z6841" t="s">
        <v>54</v>
      </c>
      <c r="AA6841"/>
      <c r="AB6841" t="s">
        <v>47118</v>
      </c>
      <c r="AC6841" t="s">
        <v>53672</v>
      </c>
      <c r="AD6841" t="s">
        <v>22812</v>
      </c>
      <c r="AE6841" t="s">
        <v>565</v>
      </c>
      <c r="AF6841" s="119" t="str">
        <f t="shared" si="426"/>
        <v>NA</v>
      </c>
      <c r="AG6841" s="119"/>
      <c r="AH6841" s="119"/>
      <c r="AI6841" s="119"/>
      <c r="AJ6841" s="119" t="str">
        <f t="shared" si="427"/>
        <v>NA</v>
      </c>
      <c r="AK6841" s="190"/>
      <c r="AL6841" s="191"/>
    </row>
    <row r="6842" spans="1:38" x14ac:dyDescent="0.25">
      <c r="A6842" t="s">
        <v>25443</v>
      </c>
      <c r="B6842" t="s">
        <v>25441</v>
      </c>
      <c r="C6842" t="s">
        <v>25442</v>
      </c>
      <c r="D6842" t="s">
        <v>748</v>
      </c>
      <c r="E6842" t="s">
        <v>573</v>
      </c>
      <c r="F6842" t="s">
        <v>54</v>
      </c>
      <c r="G6842"/>
      <c r="H6842" t="s">
        <v>47598</v>
      </c>
      <c r="I6842" t="s">
        <v>54132</v>
      </c>
      <c r="J6842" t="s">
        <v>25444</v>
      </c>
      <c r="K6842" t="s">
        <v>105</v>
      </c>
      <c r="L6842" s="119" t="str">
        <f t="shared" si="424"/>
        <v>NA</v>
      </c>
      <c r="M6842" s="119"/>
      <c r="N6842" s="120" t="str">
        <f t="shared" si="425"/>
        <v>NA</v>
      </c>
      <c r="O6842" s="120"/>
      <c r="P6842"/>
      <c r="Q6842"/>
      <c r="R6842"/>
      <c r="S6842"/>
      <c r="T6842"/>
      <c r="U6842" t="s">
        <v>22741</v>
      </c>
      <c r="V6842" t="s">
        <v>22740</v>
      </c>
      <c r="W6842" t="s">
        <v>22736</v>
      </c>
      <c r="X6842" t="s">
        <v>702</v>
      </c>
      <c r="Y6842" t="s">
        <v>1266</v>
      </c>
      <c r="Z6842" t="s">
        <v>54</v>
      </c>
      <c r="AA6842"/>
      <c r="AB6842" t="s">
        <v>47118</v>
      </c>
      <c r="AC6842" t="s">
        <v>53672</v>
      </c>
      <c r="AD6842" t="s">
        <v>22742</v>
      </c>
      <c r="AE6842" t="s">
        <v>565</v>
      </c>
      <c r="AF6842" s="119" t="str">
        <f t="shared" si="426"/>
        <v>NA</v>
      </c>
      <c r="AG6842" s="119"/>
      <c r="AH6842" s="119"/>
      <c r="AI6842" s="119"/>
      <c r="AJ6842" s="119" t="str">
        <f t="shared" si="427"/>
        <v>NA</v>
      </c>
      <c r="AK6842" s="190"/>
      <c r="AL6842" s="191"/>
    </row>
    <row r="6843" spans="1:38" x14ac:dyDescent="0.25">
      <c r="A6843" t="s">
        <v>24030</v>
      </c>
      <c r="B6843" t="s">
        <v>24029</v>
      </c>
      <c r="C6843" t="s">
        <v>750</v>
      </c>
      <c r="D6843" t="s">
        <v>748</v>
      </c>
      <c r="E6843" t="s">
        <v>573</v>
      </c>
      <c r="F6843" t="s">
        <v>54</v>
      </c>
      <c r="G6843"/>
      <c r="H6843" t="s">
        <v>47598</v>
      </c>
      <c r="I6843" t="s">
        <v>54132</v>
      </c>
      <c r="J6843" t="s">
        <v>24030</v>
      </c>
      <c r="K6843" t="s">
        <v>105</v>
      </c>
      <c r="L6843" s="119" t="str">
        <f t="shared" si="424"/>
        <v>NA</v>
      </c>
      <c r="M6843" s="119"/>
      <c r="N6843" s="120" t="str">
        <f t="shared" si="425"/>
        <v>NA</v>
      </c>
      <c r="O6843" s="120"/>
      <c r="P6843"/>
      <c r="Q6843"/>
      <c r="R6843"/>
      <c r="S6843"/>
      <c r="T6843"/>
      <c r="U6843" t="s">
        <v>23158</v>
      </c>
      <c r="V6843" t="s">
        <v>23157</v>
      </c>
      <c r="W6843" t="s">
        <v>22736</v>
      </c>
      <c r="X6843" t="s">
        <v>702</v>
      </c>
      <c r="Y6843" t="s">
        <v>1266</v>
      </c>
      <c r="Z6843" t="s">
        <v>54</v>
      </c>
      <c r="AA6843"/>
      <c r="AB6843" t="s">
        <v>47118</v>
      </c>
      <c r="AC6843" t="s">
        <v>53672</v>
      </c>
      <c r="AD6843" t="s">
        <v>23133</v>
      </c>
      <c r="AE6843" t="s">
        <v>565</v>
      </c>
      <c r="AF6843" s="119" t="str">
        <f t="shared" si="426"/>
        <v>NA</v>
      </c>
      <c r="AG6843" s="119"/>
      <c r="AH6843" s="119"/>
      <c r="AI6843" s="119"/>
      <c r="AJ6843" s="119" t="str">
        <f t="shared" si="427"/>
        <v>NA</v>
      </c>
      <c r="AK6843" s="190"/>
      <c r="AL6843" s="191"/>
    </row>
    <row r="6844" spans="1:38" x14ac:dyDescent="0.25">
      <c r="A6844" t="s">
        <v>24519</v>
      </c>
      <c r="B6844" t="s">
        <v>24517</v>
      </c>
      <c r="C6844" t="s">
        <v>24518</v>
      </c>
      <c r="D6844" t="s">
        <v>748</v>
      </c>
      <c r="E6844" t="s">
        <v>573</v>
      </c>
      <c r="F6844" t="s">
        <v>54</v>
      </c>
      <c r="G6844"/>
      <c r="H6844" t="s">
        <v>47598</v>
      </c>
      <c r="I6844" t="s">
        <v>54132</v>
      </c>
      <c r="J6844" t="s">
        <v>24520</v>
      </c>
      <c r="K6844" t="s">
        <v>105</v>
      </c>
      <c r="L6844" s="119" t="str">
        <f t="shared" si="424"/>
        <v>NA</v>
      </c>
      <c r="M6844" s="119"/>
      <c r="N6844" s="120" t="str">
        <f t="shared" si="425"/>
        <v>NA</v>
      </c>
      <c r="O6844" s="120"/>
      <c r="P6844"/>
      <c r="Q6844"/>
      <c r="R6844"/>
      <c r="S6844"/>
      <c r="T6844"/>
      <c r="U6844" t="s">
        <v>23592</v>
      </c>
      <c r="V6844" t="s">
        <v>23591</v>
      </c>
      <c r="W6844" t="s">
        <v>22736</v>
      </c>
      <c r="X6844" t="s">
        <v>702</v>
      </c>
      <c r="Y6844" t="s">
        <v>1266</v>
      </c>
      <c r="Z6844" t="s">
        <v>54</v>
      </c>
      <c r="AA6844"/>
      <c r="AB6844" t="s">
        <v>47118</v>
      </c>
      <c r="AC6844" t="s">
        <v>53672</v>
      </c>
      <c r="AD6844" t="s">
        <v>23593</v>
      </c>
      <c r="AE6844" t="s">
        <v>565</v>
      </c>
      <c r="AF6844" s="119" t="str">
        <f t="shared" si="426"/>
        <v>NA</v>
      </c>
      <c r="AG6844" s="119"/>
      <c r="AH6844" s="119"/>
      <c r="AI6844" s="119"/>
      <c r="AJ6844" s="119" t="str">
        <f t="shared" si="427"/>
        <v>NA</v>
      </c>
      <c r="AK6844" s="190"/>
      <c r="AL6844" s="191"/>
    </row>
    <row r="6845" spans="1:38" x14ac:dyDescent="0.25">
      <c r="A6845" t="s">
        <v>25465</v>
      </c>
      <c r="B6845" t="s">
        <v>25463</v>
      </c>
      <c r="C6845" t="s">
        <v>25464</v>
      </c>
      <c r="D6845" t="s">
        <v>748</v>
      </c>
      <c r="E6845" t="s">
        <v>3578</v>
      </c>
      <c r="F6845" t="s">
        <v>54</v>
      </c>
      <c r="G6845"/>
      <c r="H6845" t="s">
        <v>47599</v>
      </c>
      <c r="I6845" t="s">
        <v>54133</v>
      </c>
      <c r="J6845"/>
      <c r="K6845" t="s">
        <v>105</v>
      </c>
      <c r="L6845" s="119" t="str">
        <f t="shared" si="424"/>
        <v>NA</v>
      </c>
      <c r="M6845" s="119"/>
      <c r="N6845" s="120" t="str">
        <f t="shared" si="425"/>
        <v>NA</v>
      </c>
      <c r="O6845" s="120"/>
      <c r="P6845"/>
      <c r="Q6845"/>
      <c r="R6845"/>
      <c r="S6845"/>
      <c r="T6845"/>
      <c r="U6845" t="s">
        <v>23494</v>
      </c>
      <c r="V6845" t="s">
        <v>23493</v>
      </c>
      <c r="W6845" t="s">
        <v>22736</v>
      </c>
      <c r="X6845" t="s">
        <v>702</v>
      </c>
      <c r="Y6845" t="s">
        <v>1266</v>
      </c>
      <c r="Z6845" t="s">
        <v>54</v>
      </c>
      <c r="AA6845"/>
      <c r="AB6845" t="s">
        <v>47117</v>
      </c>
      <c r="AC6845" t="s">
        <v>53672</v>
      </c>
      <c r="AD6845" t="s">
        <v>23495</v>
      </c>
      <c r="AE6845" t="s">
        <v>565</v>
      </c>
      <c r="AF6845" s="119" t="str">
        <f t="shared" si="426"/>
        <v>NA</v>
      </c>
      <c r="AG6845" s="119"/>
      <c r="AH6845" s="119"/>
      <c r="AI6845" s="119"/>
      <c r="AJ6845" s="119" t="str">
        <f t="shared" si="427"/>
        <v>NA</v>
      </c>
      <c r="AK6845" s="190"/>
      <c r="AL6845" s="191"/>
    </row>
    <row r="6846" spans="1:38" x14ac:dyDescent="0.25">
      <c r="A6846" t="s">
        <v>26921</v>
      </c>
      <c r="B6846" t="s">
        <v>26920</v>
      </c>
      <c r="C6846" t="s">
        <v>25464</v>
      </c>
      <c r="D6846" t="s">
        <v>748</v>
      </c>
      <c r="E6846" t="s">
        <v>3578</v>
      </c>
      <c r="F6846" t="s">
        <v>54</v>
      </c>
      <c r="G6846"/>
      <c r="H6846" t="s">
        <v>47599</v>
      </c>
      <c r="I6846" t="s">
        <v>54133</v>
      </c>
      <c r="J6846"/>
      <c r="K6846" t="s">
        <v>105</v>
      </c>
      <c r="L6846" s="119" t="str">
        <f t="shared" si="424"/>
        <v>NA</v>
      </c>
      <c r="M6846" s="119"/>
      <c r="N6846" s="120" t="str">
        <f t="shared" si="425"/>
        <v>NA</v>
      </c>
      <c r="O6846" s="120"/>
      <c r="P6846"/>
      <c r="Q6846"/>
      <c r="R6846"/>
      <c r="S6846"/>
      <c r="T6846"/>
      <c r="U6846" t="s">
        <v>23472</v>
      </c>
      <c r="V6846" t="s">
        <v>23471</v>
      </c>
      <c r="W6846" t="s">
        <v>22736</v>
      </c>
      <c r="X6846" t="s">
        <v>702</v>
      </c>
      <c r="Y6846" t="s">
        <v>1266</v>
      </c>
      <c r="Z6846" t="s">
        <v>54</v>
      </c>
      <c r="AA6846"/>
      <c r="AB6846" t="s">
        <v>47117</v>
      </c>
      <c r="AC6846" t="s">
        <v>53672</v>
      </c>
      <c r="AD6846" t="s">
        <v>23473</v>
      </c>
      <c r="AE6846" t="s">
        <v>565</v>
      </c>
      <c r="AF6846" s="119" t="str">
        <f t="shared" si="426"/>
        <v>NA</v>
      </c>
      <c r="AG6846" s="119"/>
      <c r="AH6846" s="119"/>
      <c r="AI6846" s="119"/>
      <c r="AJ6846" s="119" t="str">
        <f t="shared" si="427"/>
        <v>NA</v>
      </c>
      <c r="AK6846" s="190"/>
      <c r="AL6846" s="191"/>
    </row>
    <row r="6847" spans="1:38" x14ac:dyDescent="0.25">
      <c r="A6847" t="s">
        <v>25005</v>
      </c>
      <c r="B6847" t="s">
        <v>25003</v>
      </c>
      <c r="C6847" t="s">
        <v>25004</v>
      </c>
      <c r="D6847" t="s">
        <v>748</v>
      </c>
      <c r="E6847" t="s">
        <v>3578</v>
      </c>
      <c r="F6847" t="s">
        <v>54</v>
      </c>
      <c r="G6847"/>
      <c r="H6847" t="s">
        <v>47599</v>
      </c>
      <c r="I6847" t="s">
        <v>54133</v>
      </c>
      <c r="J6847"/>
      <c r="K6847" t="s">
        <v>105</v>
      </c>
      <c r="L6847" s="119" t="str">
        <f t="shared" si="424"/>
        <v>NA</v>
      </c>
      <c r="M6847" s="119"/>
      <c r="N6847" s="120" t="str">
        <f t="shared" si="425"/>
        <v>NA</v>
      </c>
      <c r="O6847" s="120"/>
      <c r="P6847"/>
      <c r="Q6847"/>
      <c r="R6847"/>
      <c r="S6847"/>
      <c r="T6847"/>
      <c r="U6847" t="s">
        <v>23109</v>
      </c>
      <c r="V6847" t="s">
        <v>23108</v>
      </c>
      <c r="W6847" t="s">
        <v>22732</v>
      </c>
      <c r="X6847" t="s">
        <v>702</v>
      </c>
      <c r="Y6847" t="s">
        <v>12232</v>
      </c>
      <c r="Z6847" t="s">
        <v>54</v>
      </c>
      <c r="AA6847"/>
      <c r="AB6847" t="s">
        <v>47119</v>
      </c>
      <c r="AC6847" t="s">
        <v>53673</v>
      </c>
      <c r="AD6847" t="s">
        <v>23110</v>
      </c>
      <c r="AE6847" t="s">
        <v>565</v>
      </c>
      <c r="AF6847" s="119" t="str">
        <f t="shared" si="426"/>
        <v>NA</v>
      </c>
      <c r="AG6847" s="119"/>
      <c r="AH6847" s="119"/>
      <c r="AI6847" s="119"/>
      <c r="AJ6847" s="119" t="str">
        <f t="shared" si="427"/>
        <v>NA</v>
      </c>
      <c r="AK6847" s="190"/>
      <c r="AL6847" s="191"/>
    </row>
    <row r="6848" spans="1:38" x14ac:dyDescent="0.25">
      <c r="A6848" t="s">
        <v>24556</v>
      </c>
      <c r="B6848" t="s">
        <v>24554</v>
      </c>
      <c r="C6848" t="s">
        <v>24555</v>
      </c>
      <c r="D6848" t="s">
        <v>748</v>
      </c>
      <c r="E6848" t="s">
        <v>1644</v>
      </c>
      <c r="F6848" t="s">
        <v>54</v>
      </c>
      <c r="G6848"/>
      <c r="H6848" t="s">
        <v>47600</v>
      </c>
      <c r="I6848" t="s">
        <v>54134</v>
      </c>
      <c r="J6848" t="s">
        <v>24556</v>
      </c>
      <c r="K6848" t="s">
        <v>105</v>
      </c>
      <c r="L6848" s="119" t="str">
        <f t="shared" si="424"/>
        <v>NA</v>
      </c>
      <c r="M6848" s="119"/>
      <c r="N6848" s="120" t="str">
        <f t="shared" si="425"/>
        <v>NA</v>
      </c>
      <c r="O6848" s="120"/>
      <c r="P6848"/>
      <c r="Q6848"/>
      <c r="R6848"/>
      <c r="S6848"/>
      <c r="T6848"/>
      <c r="U6848" t="s">
        <v>23112</v>
      </c>
      <c r="V6848" t="s">
        <v>23111</v>
      </c>
      <c r="W6848" t="s">
        <v>22732</v>
      </c>
      <c r="X6848" t="s">
        <v>702</v>
      </c>
      <c r="Y6848" t="s">
        <v>23113</v>
      </c>
      <c r="Z6848" t="s">
        <v>54</v>
      </c>
      <c r="AA6848"/>
      <c r="AB6848" t="s">
        <v>47120</v>
      </c>
      <c r="AC6848" t="s">
        <v>53674</v>
      </c>
      <c r="AD6848" t="s">
        <v>23114</v>
      </c>
      <c r="AE6848" t="s">
        <v>565</v>
      </c>
      <c r="AF6848" s="119" t="str">
        <f t="shared" si="426"/>
        <v>NA</v>
      </c>
      <c r="AG6848" s="119"/>
      <c r="AH6848" s="119"/>
      <c r="AI6848" s="119"/>
      <c r="AJ6848" s="119" t="str">
        <f t="shared" si="427"/>
        <v>NA</v>
      </c>
      <c r="AK6848" s="190"/>
      <c r="AL6848" s="191"/>
    </row>
    <row r="6849" spans="1:38" x14ac:dyDescent="0.25">
      <c r="A6849" t="s">
        <v>26102</v>
      </c>
      <c r="B6849" t="s">
        <v>26104</v>
      </c>
      <c r="C6849" t="s">
        <v>26105</v>
      </c>
      <c r="D6849" t="s">
        <v>748</v>
      </c>
      <c r="E6849" t="s">
        <v>3246</v>
      </c>
      <c r="F6849" t="s">
        <v>54</v>
      </c>
      <c r="G6849"/>
      <c r="H6849" t="s">
        <v>47601</v>
      </c>
      <c r="I6849" t="s">
        <v>54135</v>
      </c>
      <c r="J6849" t="s">
        <v>26103</v>
      </c>
      <c r="K6849" t="s">
        <v>105</v>
      </c>
      <c r="L6849" s="119" t="str">
        <f t="shared" si="424"/>
        <v>NA</v>
      </c>
      <c r="M6849" s="119"/>
      <c r="N6849" s="120" t="str">
        <f t="shared" si="425"/>
        <v>NA</v>
      </c>
      <c r="O6849" s="120"/>
      <c r="P6849"/>
      <c r="Q6849"/>
      <c r="R6849"/>
      <c r="S6849"/>
      <c r="T6849"/>
      <c r="U6849" t="s">
        <v>22763</v>
      </c>
      <c r="V6849" t="s">
        <v>22761</v>
      </c>
      <c r="W6849" t="s">
        <v>22762</v>
      </c>
      <c r="X6849" t="s">
        <v>702</v>
      </c>
      <c r="Y6849" t="s">
        <v>20307</v>
      </c>
      <c r="Z6849" t="s">
        <v>54</v>
      </c>
      <c r="AA6849"/>
      <c r="AB6849" t="s">
        <v>47121</v>
      </c>
      <c r="AC6849" t="s">
        <v>53675</v>
      </c>
      <c r="AD6849" t="s">
        <v>22764</v>
      </c>
      <c r="AE6849" t="s">
        <v>105</v>
      </c>
      <c r="AF6849" s="119" t="str">
        <f t="shared" si="426"/>
        <v>NA</v>
      </c>
      <c r="AG6849" s="119"/>
      <c r="AH6849" s="119"/>
      <c r="AI6849" s="119"/>
      <c r="AJ6849" s="119" t="str">
        <f t="shared" si="427"/>
        <v>NA</v>
      </c>
      <c r="AK6849" s="190"/>
      <c r="AL6849" s="191"/>
    </row>
    <row r="6850" spans="1:38" x14ac:dyDescent="0.25">
      <c r="A6850" t="s">
        <v>26844</v>
      </c>
      <c r="B6850" t="s">
        <v>26843</v>
      </c>
      <c r="C6850" t="s">
        <v>23736</v>
      </c>
      <c r="D6850" t="s">
        <v>748</v>
      </c>
      <c r="E6850" t="s">
        <v>16401</v>
      </c>
      <c r="F6850" t="s">
        <v>54</v>
      </c>
      <c r="G6850"/>
      <c r="H6850" t="s">
        <v>47602</v>
      </c>
      <c r="I6850" t="s">
        <v>54136</v>
      </c>
      <c r="J6850" t="s">
        <v>26844</v>
      </c>
      <c r="K6850" t="s">
        <v>105</v>
      </c>
      <c r="L6850" s="119" t="str">
        <f t="shared" si="424"/>
        <v>NA</v>
      </c>
      <c r="M6850" s="119"/>
      <c r="N6850" s="120" t="str">
        <f t="shared" si="425"/>
        <v>NA</v>
      </c>
      <c r="O6850" s="120"/>
      <c r="P6850"/>
      <c r="Q6850"/>
      <c r="R6850"/>
      <c r="S6850"/>
      <c r="T6850"/>
      <c r="U6850" t="s">
        <v>22840</v>
      </c>
      <c r="V6850" t="s">
        <v>22838</v>
      </c>
      <c r="W6850" t="s">
        <v>22839</v>
      </c>
      <c r="X6850" t="s">
        <v>702</v>
      </c>
      <c r="Y6850" t="s">
        <v>18586</v>
      </c>
      <c r="Z6850" t="s">
        <v>54</v>
      </c>
      <c r="AA6850"/>
      <c r="AB6850" t="s">
        <v>47122</v>
      </c>
      <c r="AC6850" t="s">
        <v>53676</v>
      </c>
      <c r="AD6850" t="s">
        <v>22841</v>
      </c>
      <c r="AE6850" t="s">
        <v>105</v>
      </c>
      <c r="AF6850" s="119" t="str">
        <f t="shared" si="426"/>
        <v>NA</v>
      </c>
      <c r="AG6850" s="119"/>
      <c r="AH6850" s="119"/>
      <c r="AI6850" s="119"/>
      <c r="AJ6850" s="119" t="str">
        <f t="shared" si="427"/>
        <v>NA</v>
      </c>
      <c r="AK6850" s="190"/>
      <c r="AL6850" s="191"/>
    </row>
    <row r="6851" spans="1:38" x14ac:dyDescent="0.25">
      <c r="A6851" t="s">
        <v>23737</v>
      </c>
      <c r="B6851" t="s">
        <v>23735</v>
      </c>
      <c r="C6851" t="s">
        <v>23736</v>
      </c>
      <c r="D6851" t="s">
        <v>748</v>
      </c>
      <c r="E6851" t="s">
        <v>16401</v>
      </c>
      <c r="F6851" t="s">
        <v>54</v>
      </c>
      <c r="G6851"/>
      <c r="H6851" t="s">
        <v>47602</v>
      </c>
      <c r="I6851" t="s">
        <v>54136</v>
      </c>
      <c r="J6851" t="s">
        <v>23737</v>
      </c>
      <c r="K6851" t="s">
        <v>105</v>
      </c>
      <c r="L6851" s="119" t="str">
        <f t="shared" ref="L6851:L6914" si="428">IF($Q$1&lt;&gt;"",IF(ISNUMBER(SEARCH("*"&amp;$Q$1&amp;"*", A6851)),A6851, IF(ISNUMBER(SEARCH("*"&amp;$Q$1&amp;"*", H6851)),A6851, IF(ISNUMBER(SEARCH("*"&amp;$Q$1&amp;"*", G6851)),A6851, IF(ISNUMBER(SEARCH("*"&amp;$Q$1&amp;"*", J6851)),A6851,  IF(ISNUMBER(SEARCH("*"&amp;$Q$1&amp;"*", E6851)),A6851, "NA"))))),"NA")</f>
        <v>NA</v>
      </c>
      <c r="M6851" s="119"/>
      <c r="N6851" s="120" t="str">
        <f t="shared" ref="N6851:N6914" si="429">IF($Q$11=1,IF(ISNUMBER(SEARCH($T$11,C6851)),A6851,"NA"),"NA")</f>
        <v>NA</v>
      </c>
      <c r="O6851" s="120"/>
      <c r="P6851"/>
      <c r="Q6851"/>
      <c r="R6851"/>
      <c r="S6851"/>
      <c r="T6851"/>
      <c r="U6851" t="s">
        <v>23018</v>
      </c>
      <c r="V6851" t="s">
        <v>23017</v>
      </c>
      <c r="W6851" t="s">
        <v>22972</v>
      </c>
      <c r="X6851" t="s">
        <v>702</v>
      </c>
      <c r="Y6851" t="s">
        <v>8707</v>
      </c>
      <c r="Z6851" t="s">
        <v>54</v>
      </c>
      <c r="AA6851"/>
      <c r="AB6851" t="s">
        <v>47123</v>
      </c>
      <c r="AC6851" t="s">
        <v>53677</v>
      </c>
      <c r="AD6851" t="s">
        <v>23018</v>
      </c>
      <c r="AE6851" t="s">
        <v>565</v>
      </c>
      <c r="AF6851" s="119" t="str">
        <f t="shared" ref="AF6851:AF6914" si="430">IF($Q$6&lt;&gt;"",IF(ISNUMBER(SEARCH($Q$6, W6851)),U6851, "NA"),"NA")</f>
        <v>NA</v>
      </c>
      <c r="AG6851" s="119"/>
      <c r="AH6851" s="119"/>
      <c r="AI6851" s="119"/>
      <c r="AJ6851" s="119" t="str">
        <f t="shared" ref="AJ6851:AJ6914" si="431">IF($Q$5&lt;&gt;"",IF(ISNUMBER(SEARCH($Q$5, U6851&amp;" "&amp;Y6851&amp;" "&amp;AA6851&amp;" "&amp;AB6851&amp;" "&amp;AD6851)),U6851, "NA"),"NA")</f>
        <v>NA</v>
      </c>
      <c r="AK6851" s="190"/>
      <c r="AL6851" s="191"/>
    </row>
    <row r="6852" spans="1:38" x14ac:dyDescent="0.25">
      <c r="A6852" t="s">
        <v>23828</v>
      </c>
      <c r="B6852" t="s">
        <v>23826</v>
      </c>
      <c r="C6852" t="s">
        <v>23827</v>
      </c>
      <c r="D6852" t="s">
        <v>748</v>
      </c>
      <c r="E6852" t="s">
        <v>23829</v>
      </c>
      <c r="F6852" t="s">
        <v>54</v>
      </c>
      <c r="G6852"/>
      <c r="H6852" t="s">
        <v>47603</v>
      </c>
      <c r="I6852" t="s">
        <v>54137</v>
      </c>
      <c r="J6852" t="s">
        <v>23830</v>
      </c>
      <c r="K6852" t="s">
        <v>105</v>
      </c>
      <c r="L6852" s="119" t="str">
        <f t="shared" si="428"/>
        <v>NA</v>
      </c>
      <c r="M6852" s="119"/>
      <c r="N6852" s="120" t="str">
        <f t="shared" si="429"/>
        <v>NA</v>
      </c>
      <c r="O6852" s="120"/>
      <c r="P6852"/>
      <c r="Q6852"/>
      <c r="R6852"/>
      <c r="S6852"/>
      <c r="T6852"/>
      <c r="U6852" t="s">
        <v>22977</v>
      </c>
      <c r="V6852" t="s">
        <v>22976</v>
      </c>
      <c r="W6852" t="s">
        <v>22972</v>
      </c>
      <c r="X6852" t="s">
        <v>702</v>
      </c>
      <c r="Y6852" t="s">
        <v>8707</v>
      </c>
      <c r="Z6852" t="s">
        <v>54</v>
      </c>
      <c r="AA6852"/>
      <c r="AB6852" t="s">
        <v>47123</v>
      </c>
      <c r="AC6852" t="s">
        <v>53677</v>
      </c>
      <c r="AD6852" t="s">
        <v>22978</v>
      </c>
      <c r="AE6852" t="s">
        <v>565</v>
      </c>
      <c r="AF6852" s="119" t="str">
        <f t="shared" si="430"/>
        <v>NA</v>
      </c>
      <c r="AG6852" s="119"/>
      <c r="AH6852" s="119"/>
      <c r="AI6852" s="119"/>
      <c r="AJ6852" s="119" t="str">
        <f t="shared" si="431"/>
        <v>NA</v>
      </c>
      <c r="AK6852" s="190"/>
      <c r="AL6852" s="191"/>
    </row>
    <row r="6853" spans="1:38" x14ac:dyDescent="0.25">
      <c r="A6853" t="s">
        <v>25050</v>
      </c>
      <c r="B6853" t="s">
        <v>25048</v>
      </c>
      <c r="C6853" t="s">
        <v>25049</v>
      </c>
      <c r="D6853" t="s">
        <v>748</v>
      </c>
      <c r="E6853" t="s">
        <v>1453</v>
      </c>
      <c r="F6853" t="s">
        <v>54</v>
      </c>
      <c r="G6853"/>
      <c r="H6853" t="s">
        <v>47604</v>
      </c>
      <c r="I6853" t="s">
        <v>54138</v>
      </c>
      <c r="J6853" t="s">
        <v>25051</v>
      </c>
      <c r="K6853" t="s">
        <v>105</v>
      </c>
      <c r="L6853" s="119" t="str">
        <f t="shared" si="428"/>
        <v>NA</v>
      </c>
      <c r="M6853" s="119"/>
      <c r="N6853" s="120" t="str">
        <f t="shared" si="429"/>
        <v>NA</v>
      </c>
      <c r="O6853" s="120"/>
      <c r="P6853"/>
      <c r="Q6853"/>
      <c r="R6853"/>
      <c r="S6853"/>
      <c r="T6853"/>
      <c r="U6853" t="s">
        <v>22773</v>
      </c>
      <c r="V6853" t="s">
        <v>22771</v>
      </c>
      <c r="W6853" t="s">
        <v>22772</v>
      </c>
      <c r="X6853" t="s">
        <v>702</v>
      </c>
      <c r="Y6853" t="s">
        <v>22774</v>
      </c>
      <c r="Z6853" t="s">
        <v>54</v>
      </c>
      <c r="AA6853"/>
      <c r="AB6853" t="s">
        <v>47124</v>
      </c>
      <c r="AC6853" t="s">
        <v>53678</v>
      </c>
      <c r="AD6853"/>
      <c r="AE6853" t="s">
        <v>105</v>
      </c>
      <c r="AF6853" s="119" t="str">
        <f t="shared" si="430"/>
        <v>NA</v>
      </c>
      <c r="AG6853" s="119"/>
      <c r="AH6853" s="119"/>
      <c r="AI6853" s="119"/>
      <c r="AJ6853" s="119" t="str">
        <f t="shared" si="431"/>
        <v>NA</v>
      </c>
      <c r="AK6853" s="190"/>
      <c r="AL6853" s="191"/>
    </row>
    <row r="6854" spans="1:38" x14ac:dyDescent="0.25">
      <c r="A6854" t="s">
        <v>24724</v>
      </c>
      <c r="B6854" t="s">
        <v>24722</v>
      </c>
      <c r="C6854" t="s">
        <v>24723</v>
      </c>
      <c r="D6854" t="s">
        <v>748</v>
      </c>
      <c r="E6854" t="s">
        <v>2452</v>
      </c>
      <c r="F6854" t="s">
        <v>54</v>
      </c>
      <c r="G6854"/>
      <c r="H6854" t="s">
        <v>47605</v>
      </c>
      <c r="I6854" t="s">
        <v>54139</v>
      </c>
      <c r="J6854" t="s">
        <v>24724</v>
      </c>
      <c r="K6854" t="s">
        <v>105</v>
      </c>
      <c r="L6854" s="119" t="str">
        <f t="shared" si="428"/>
        <v>NA</v>
      </c>
      <c r="M6854" s="119"/>
      <c r="N6854" s="120" t="str">
        <f t="shared" si="429"/>
        <v>NA</v>
      </c>
      <c r="O6854" s="120"/>
      <c r="P6854"/>
      <c r="Q6854"/>
      <c r="R6854"/>
      <c r="S6854"/>
      <c r="T6854"/>
      <c r="U6854" t="s">
        <v>23003</v>
      </c>
      <c r="V6854" t="s">
        <v>23002</v>
      </c>
      <c r="W6854" t="s">
        <v>22972</v>
      </c>
      <c r="X6854" t="s">
        <v>702</v>
      </c>
      <c r="Y6854" t="s">
        <v>23004</v>
      </c>
      <c r="Z6854" t="s">
        <v>54</v>
      </c>
      <c r="AA6854"/>
      <c r="AB6854" t="s">
        <v>47125</v>
      </c>
      <c r="AC6854" t="s">
        <v>53679</v>
      </c>
      <c r="AD6854" t="s">
        <v>23005</v>
      </c>
      <c r="AE6854" t="s">
        <v>565</v>
      </c>
      <c r="AF6854" s="119" t="str">
        <f t="shared" si="430"/>
        <v>NA</v>
      </c>
      <c r="AG6854" s="119"/>
      <c r="AH6854" s="119"/>
      <c r="AI6854" s="119"/>
      <c r="AJ6854" s="119" t="str">
        <f t="shared" si="431"/>
        <v>NA</v>
      </c>
      <c r="AK6854" s="190"/>
      <c r="AL6854" s="191"/>
    </row>
    <row r="6855" spans="1:38" x14ac:dyDescent="0.25">
      <c r="A6855" t="s">
        <v>24701</v>
      </c>
      <c r="B6855" t="s">
        <v>24699</v>
      </c>
      <c r="C6855" t="s">
        <v>24700</v>
      </c>
      <c r="D6855" t="s">
        <v>748</v>
      </c>
      <c r="E6855" t="s">
        <v>22801</v>
      </c>
      <c r="F6855" t="s">
        <v>54</v>
      </c>
      <c r="G6855"/>
      <c r="H6855" t="s">
        <v>47606</v>
      </c>
      <c r="I6855" t="s">
        <v>54140</v>
      </c>
      <c r="J6855" t="s">
        <v>24702</v>
      </c>
      <c r="K6855" t="s">
        <v>105</v>
      </c>
      <c r="L6855" s="119" t="str">
        <f t="shared" si="428"/>
        <v>NA</v>
      </c>
      <c r="M6855" s="119"/>
      <c r="N6855" s="120" t="str">
        <f t="shared" si="429"/>
        <v>NA</v>
      </c>
      <c r="O6855" s="120"/>
      <c r="P6855"/>
      <c r="Q6855"/>
      <c r="R6855"/>
      <c r="S6855"/>
      <c r="T6855"/>
      <c r="U6855" t="s">
        <v>22851</v>
      </c>
      <c r="V6855" t="s">
        <v>22849</v>
      </c>
      <c r="W6855" t="s">
        <v>22850</v>
      </c>
      <c r="X6855" t="s">
        <v>702</v>
      </c>
      <c r="Y6855" t="s">
        <v>22852</v>
      </c>
      <c r="Z6855" t="s">
        <v>54</v>
      </c>
      <c r="AA6855"/>
      <c r="AB6855" t="s">
        <v>47126</v>
      </c>
      <c r="AC6855" t="s">
        <v>53680</v>
      </c>
      <c r="AD6855" t="s">
        <v>22853</v>
      </c>
      <c r="AE6855" t="s">
        <v>105</v>
      </c>
      <c r="AF6855" s="119" t="str">
        <f t="shared" si="430"/>
        <v>NA</v>
      </c>
      <c r="AG6855" s="119"/>
      <c r="AH6855" s="119"/>
      <c r="AI6855" s="119"/>
      <c r="AJ6855" s="119" t="str">
        <f t="shared" si="431"/>
        <v>NA</v>
      </c>
      <c r="AK6855" s="190"/>
      <c r="AL6855" s="191"/>
    </row>
    <row r="6856" spans="1:38" x14ac:dyDescent="0.25">
      <c r="A6856" t="s">
        <v>26535</v>
      </c>
      <c r="B6856" t="s">
        <v>26533</v>
      </c>
      <c r="C6856" t="s">
        <v>26534</v>
      </c>
      <c r="D6856" t="s">
        <v>748</v>
      </c>
      <c r="E6856" t="s">
        <v>3009</v>
      </c>
      <c r="F6856" t="s">
        <v>54</v>
      </c>
      <c r="G6856"/>
      <c r="H6856" t="s">
        <v>47607</v>
      </c>
      <c r="I6856" t="s">
        <v>54141</v>
      </c>
      <c r="J6856" t="s">
        <v>26536</v>
      </c>
      <c r="K6856" t="s">
        <v>105</v>
      </c>
      <c r="L6856" s="119" t="str">
        <f t="shared" si="428"/>
        <v>NA</v>
      </c>
      <c r="M6856" s="119"/>
      <c r="N6856" s="120" t="str">
        <f t="shared" si="429"/>
        <v>NA</v>
      </c>
      <c r="O6856" s="120"/>
      <c r="P6856"/>
      <c r="Q6856"/>
      <c r="R6856"/>
      <c r="S6856"/>
      <c r="T6856"/>
      <c r="U6856" t="s">
        <v>23507</v>
      </c>
      <c r="V6856" t="s">
        <v>23506</v>
      </c>
      <c r="W6856" t="s">
        <v>22755</v>
      </c>
      <c r="X6856" t="s">
        <v>702</v>
      </c>
      <c r="Y6856" t="s">
        <v>3609</v>
      </c>
      <c r="Z6856" t="s">
        <v>54</v>
      </c>
      <c r="AA6856"/>
      <c r="AB6856" t="s">
        <v>47127</v>
      </c>
      <c r="AC6856" t="s">
        <v>53681</v>
      </c>
      <c r="AD6856" t="s">
        <v>23507</v>
      </c>
      <c r="AE6856" t="s">
        <v>565</v>
      </c>
      <c r="AF6856" s="119" t="str">
        <f t="shared" si="430"/>
        <v>NA</v>
      </c>
      <c r="AG6856" s="119"/>
      <c r="AH6856" s="119"/>
      <c r="AI6856" s="119"/>
      <c r="AJ6856" s="119" t="str">
        <f t="shared" si="431"/>
        <v>NA</v>
      </c>
      <c r="AK6856" s="190"/>
      <c r="AL6856" s="191"/>
    </row>
    <row r="6857" spans="1:38" x14ac:dyDescent="0.25">
      <c r="A6857" t="s">
        <v>25473</v>
      </c>
      <c r="B6857" t="s">
        <v>25471</v>
      </c>
      <c r="C6857" t="s">
        <v>25472</v>
      </c>
      <c r="D6857" t="s">
        <v>748</v>
      </c>
      <c r="E6857" t="s">
        <v>219</v>
      </c>
      <c r="F6857" t="s">
        <v>54</v>
      </c>
      <c r="G6857"/>
      <c r="H6857" t="s">
        <v>47608</v>
      </c>
      <c r="I6857" t="s">
        <v>54142</v>
      </c>
      <c r="J6857" t="s">
        <v>25474</v>
      </c>
      <c r="K6857" t="s">
        <v>105</v>
      </c>
      <c r="L6857" s="119" t="str">
        <f t="shared" si="428"/>
        <v>NA</v>
      </c>
      <c r="M6857" s="119"/>
      <c r="N6857" s="120" t="str">
        <f t="shared" si="429"/>
        <v>NA</v>
      </c>
      <c r="O6857" s="120"/>
      <c r="P6857"/>
      <c r="Q6857"/>
      <c r="R6857"/>
      <c r="S6857"/>
      <c r="T6857"/>
      <c r="U6857" t="s">
        <v>23526</v>
      </c>
      <c r="V6857" t="s">
        <v>23525</v>
      </c>
      <c r="W6857" t="s">
        <v>22755</v>
      </c>
      <c r="X6857" t="s">
        <v>702</v>
      </c>
      <c r="Y6857" t="s">
        <v>3609</v>
      </c>
      <c r="Z6857" t="s">
        <v>54</v>
      </c>
      <c r="AA6857"/>
      <c r="AB6857" t="s">
        <v>47127</v>
      </c>
      <c r="AC6857" t="s">
        <v>53681</v>
      </c>
      <c r="AD6857" t="s">
        <v>23526</v>
      </c>
      <c r="AE6857" t="s">
        <v>565</v>
      </c>
      <c r="AF6857" s="119" t="str">
        <f t="shared" si="430"/>
        <v>NA</v>
      </c>
      <c r="AG6857" s="119"/>
      <c r="AH6857" s="119"/>
      <c r="AI6857" s="119"/>
      <c r="AJ6857" s="119" t="str">
        <f t="shared" si="431"/>
        <v>NA</v>
      </c>
      <c r="AK6857" s="190"/>
      <c r="AL6857" s="191"/>
    </row>
    <row r="6858" spans="1:38" x14ac:dyDescent="0.25">
      <c r="A6858" t="s">
        <v>26543</v>
      </c>
      <c r="B6858" t="s">
        <v>26541</v>
      </c>
      <c r="C6858" t="s">
        <v>26542</v>
      </c>
      <c r="D6858" t="s">
        <v>748</v>
      </c>
      <c r="E6858" t="s">
        <v>219</v>
      </c>
      <c r="F6858" t="s">
        <v>54</v>
      </c>
      <c r="G6858"/>
      <c r="H6858" t="s">
        <v>47608</v>
      </c>
      <c r="I6858" t="s">
        <v>54142</v>
      </c>
      <c r="J6858" t="s">
        <v>26544</v>
      </c>
      <c r="K6858" t="s">
        <v>105</v>
      </c>
      <c r="L6858" s="119" t="str">
        <f t="shared" si="428"/>
        <v>NA</v>
      </c>
      <c r="M6858" s="119"/>
      <c r="N6858" s="120" t="str">
        <f t="shared" si="429"/>
        <v>NA</v>
      </c>
      <c r="O6858" s="120"/>
      <c r="P6858"/>
      <c r="Q6858"/>
      <c r="R6858"/>
      <c r="S6858"/>
      <c r="T6858"/>
      <c r="U6858" t="s">
        <v>23581</v>
      </c>
      <c r="V6858" t="s">
        <v>23579</v>
      </c>
      <c r="W6858" t="s">
        <v>23580</v>
      </c>
      <c r="X6858" t="s">
        <v>702</v>
      </c>
      <c r="Y6858" t="s">
        <v>2519</v>
      </c>
      <c r="Z6858" t="s">
        <v>54</v>
      </c>
      <c r="AA6858"/>
      <c r="AB6858" t="s">
        <v>47128</v>
      </c>
      <c r="AC6858" t="s">
        <v>53682</v>
      </c>
      <c r="AD6858" t="s">
        <v>23582</v>
      </c>
      <c r="AE6858" t="s">
        <v>105</v>
      </c>
      <c r="AF6858" s="119" t="str">
        <f t="shared" si="430"/>
        <v>NA</v>
      </c>
      <c r="AG6858" s="119"/>
      <c r="AH6858" s="119"/>
      <c r="AI6858" s="119"/>
      <c r="AJ6858" s="119" t="str">
        <f t="shared" si="431"/>
        <v>NA</v>
      </c>
      <c r="AK6858" s="190"/>
      <c r="AL6858" s="191"/>
    </row>
    <row r="6859" spans="1:38" x14ac:dyDescent="0.25">
      <c r="A6859" t="s">
        <v>23670</v>
      </c>
      <c r="B6859" t="s">
        <v>23668</v>
      </c>
      <c r="C6859" t="s">
        <v>23669</v>
      </c>
      <c r="D6859" t="s">
        <v>748</v>
      </c>
      <c r="E6859" t="s">
        <v>219</v>
      </c>
      <c r="F6859" t="s">
        <v>54</v>
      </c>
      <c r="G6859"/>
      <c r="H6859" t="s">
        <v>47608</v>
      </c>
      <c r="I6859" t="s">
        <v>54142</v>
      </c>
      <c r="J6859" t="s">
        <v>23671</v>
      </c>
      <c r="K6859" t="s">
        <v>105</v>
      </c>
      <c r="L6859" s="119" t="str">
        <f t="shared" si="428"/>
        <v>NA</v>
      </c>
      <c r="M6859" s="119"/>
      <c r="N6859" s="120" t="str">
        <f t="shared" si="429"/>
        <v>NA</v>
      </c>
      <c r="O6859" s="120"/>
      <c r="P6859"/>
      <c r="Q6859"/>
      <c r="R6859"/>
      <c r="S6859"/>
      <c r="T6859"/>
      <c r="U6859" t="s">
        <v>22889</v>
      </c>
      <c r="V6859" t="s">
        <v>22887</v>
      </c>
      <c r="W6859" t="s">
        <v>22888</v>
      </c>
      <c r="X6859" t="s">
        <v>702</v>
      </c>
      <c r="Y6859" t="s">
        <v>13048</v>
      </c>
      <c r="Z6859" t="s">
        <v>54</v>
      </c>
      <c r="AA6859"/>
      <c r="AB6859" t="s">
        <v>47129</v>
      </c>
      <c r="AC6859" t="s">
        <v>53683</v>
      </c>
      <c r="AD6859" t="s">
        <v>22890</v>
      </c>
      <c r="AE6859" t="s">
        <v>105</v>
      </c>
      <c r="AF6859" s="119" t="str">
        <f t="shared" si="430"/>
        <v>NA</v>
      </c>
      <c r="AG6859" s="119"/>
      <c r="AH6859" s="119"/>
      <c r="AI6859" s="119"/>
      <c r="AJ6859" s="119" t="str">
        <f t="shared" si="431"/>
        <v>NA</v>
      </c>
      <c r="AK6859" s="190"/>
      <c r="AL6859" s="191"/>
    </row>
    <row r="6860" spans="1:38" x14ac:dyDescent="0.25">
      <c r="A6860" t="s">
        <v>25494</v>
      </c>
      <c r="B6860" t="s">
        <v>25492</v>
      </c>
      <c r="C6860" t="s">
        <v>25493</v>
      </c>
      <c r="D6860" t="s">
        <v>748</v>
      </c>
      <c r="E6860" t="s">
        <v>2256</v>
      </c>
      <c r="F6860" t="s">
        <v>54</v>
      </c>
      <c r="G6860"/>
      <c r="H6860" t="s">
        <v>47609</v>
      </c>
      <c r="I6860" t="s">
        <v>54143</v>
      </c>
      <c r="J6860" t="s">
        <v>25495</v>
      </c>
      <c r="K6860" t="s">
        <v>105</v>
      </c>
      <c r="L6860" s="119" t="str">
        <f t="shared" si="428"/>
        <v>NA</v>
      </c>
      <c r="M6860" s="119"/>
      <c r="N6860" s="120" t="str">
        <f t="shared" si="429"/>
        <v>NA</v>
      </c>
      <c r="O6860" s="120"/>
      <c r="P6860"/>
      <c r="Q6860"/>
      <c r="R6860"/>
      <c r="S6860"/>
      <c r="T6860"/>
      <c r="U6860" t="s">
        <v>23201</v>
      </c>
      <c r="V6860" t="s">
        <v>23199</v>
      </c>
      <c r="W6860" t="s">
        <v>23200</v>
      </c>
      <c r="X6860" t="s">
        <v>702</v>
      </c>
      <c r="Y6860" t="s">
        <v>2651</v>
      </c>
      <c r="Z6860" t="s">
        <v>54</v>
      </c>
      <c r="AA6860"/>
      <c r="AB6860" t="s">
        <v>47130</v>
      </c>
      <c r="AC6860" t="s">
        <v>53684</v>
      </c>
      <c r="AD6860" t="s">
        <v>23202</v>
      </c>
      <c r="AE6860" t="s">
        <v>105</v>
      </c>
      <c r="AF6860" s="119" t="str">
        <f t="shared" si="430"/>
        <v>NA</v>
      </c>
      <c r="AG6860" s="119"/>
      <c r="AH6860" s="119"/>
      <c r="AI6860" s="119"/>
      <c r="AJ6860" s="119" t="str">
        <f t="shared" si="431"/>
        <v>NA</v>
      </c>
      <c r="AK6860" s="190"/>
      <c r="AL6860" s="191"/>
    </row>
    <row r="6861" spans="1:38" x14ac:dyDescent="0.25">
      <c r="A6861" t="s">
        <v>25440</v>
      </c>
      <c r="B6861" t="s">
        <v>25438</v>
      </c>
      <c r="C6861" t="s">
        <v>25439</v>
      </c>
      <c r="D6861" t="s">
        <v>748</v>
      </c>
      <c r="E6861" t="s">
        <v>2256</v>
      </c>
      <c r="F6861" t="s">
        <v>54</v>
      </c>
      <c r="G6861"/>
      <c r="H6861" t="s">
        <v>47609</v>
      </c>
      <c r="I6861" t="s">
        <v>54143</v>
      </c>
      <c r="J6861" t="s">
        <v>25440</v>
      </c>
      <c r="K6861" t="s">
        <v>105</v>
      </c>
      <c r="L6861" s="119" t="str">
        <f t="shared" si="428"/>
        <v>NA</v>
      </c>
      <c r="M6861" s="119"/>
      <c r="N6861" s="120" t="str">
        <f t="shared" si="429"/>
        <v>NA</v>
      </c>
      <c r="O6861" s="120"/>
      <c r="P6861"/>
      <c r="Q6861"/>
      <c r="R6861"/>
      <c r="S6861"/>
      <c r="T6861"/>
      <c r="U6861" t="s">
        <v>23141</v>
      </c>
      <c r="V6861" t="s">
        <v>23139</v>
      </c>
      <c r="W6861" t="s">
        <v>23140</v>
      </c>
      <c r="X6861" t="s">
        <v>702</v>
      </c>
      <c r="Y6861" t="s">
        <v>965</v>
      </c>
      <c r="Z6861" t="s">
        <v>54</v>
      </c>
      <c r="AA6861"/>
      <c r="AB6861" t="s">
        <v>47131</v>
      </c>
      <c r="AC6861" t="s">
        <v>53685</v>
      </c>
      <c r="AD6861" t="s">
        <v>23142</v>
      </c>
      <c r="AE6861" t="s">
        <v>105</v>
      </c>
      <c r="AF6861" s="119" t="str">
        <f t="shared" si="430"/>
        <v>NA</v>
      </c>
      <c r="AG6861" s="119"/>
      <c r="AH6861" s="119"/>
      <c r="AI6861" s="119"/>
      <c r="AJ6861" s="119" t="str">
        <f t="shared" si="431"/>
        <v>NA</v>
      </c>
      <c r="AK6861" s="190"/>
      <c r="AL6861" s="191"/>
    </row>
    <row r="6862" spans="1:38" x14ac:dyDescent="0.25">
      <c r="A6862" t="s">
        <v>24421</v>
      </c>
      <c r="B6862" t="s">
        <v>24419</v>
      </c>
      <c r="C6862" t="s">
        <v>24420</v>
      </c>
      <c r="D6862" t="s">
        <v>748</v>
      </c>
      <c r="E6862" t="s">
        <v>12826</v>
      </c>
      <c r="F6862" t="s">
        <v>54</v>
      </c>
      <c r="G6862"/>
      <c r="H6862" t="s">
        <v>47610</v>
      </c>
      <c r="I6862" t="s">
        <v>54144</v>
      </c>
      <c r="J6862" t="s">
        <v>24421</v>
      </c>
      <c r="K6862" t="s">
        <v>105</v>
      </c>
      <c r="L6862" s="119" t="str">
        <f t="shared" si="428"/>
        <v>NA</v>
      </c>
      <c r="M6862" s="119"/>
      <c r="N6862" s="120" t="str">
        <f t="shared" si="429"/>
        <v>NA</v>
      </c>
      <c r="O6862" s="120"/>
      <c r="P6862"/>
      <c r="Q6862"/>
      <c r="R6862"/>
      <c r="S6862"/>
      <c r="T6862"/>
      <c r="U6862" t="s">
        <v>22943</v>
      </c>
      <c r="V6862" t="s">
        <v>22941</v>
      </c>
      <c r="W6862" t="s">
        <v>22942</v>
      </c>
      <c r="X6862" t="s">
        <v>702</v>
      </c>
      <c r="Y6862" t="s">
        <v>3207</v>
      </c>
      <c r="Z6862" t="s">
        <v>54</v>
      </c>
      <c r="AA6862"/>
      <c r="AB6862" t="s">
        <v>47132</v>
      </c>
      <c r="AC6862" t="s">
        <v>53686</v>
      </c>
      <c r="AD6862" t="s">
        <v>22944</v>
      </c>
      <c r="AE6862" t="s">
        <v>105</v>
      </c>
      <c r="AF6862" s="119" t="str">
        <f t="shared" si="430"/>
        <v>NA</v>
      </c>
      <c r="AG6862" s="119"/>
      <c r="AH6862" s="119"/>
      <c r="AI6862" s="119"/>
      <c r="AJ6862" s="119" t="str">
        <f t="shared" si="431"/>
        <v>NA</v>
      </c>
      <c r="AK6862" s="190"/>
      <c r="AL6862" s="191"/>
    </row>
    <row r="6863" spans="1:38" x14ac:dyDescent="0.25">
      <c r="A6863" t="s">
        <v>25367</v>
      </c>
      <c r="B6863" t="s">
        <v>25365</v>
      </c>
      <c r="C6863" t="s">
        <v>25366</v>
      </c>
      <c r="D6863" t="s">
        <v>748</v>
      </c>
      <c r="E6863" t="s">
        <v>1629</v>
      </c>
      <c r="F6863" t="s">
        <v>54</v>
      </c>
      <c r="G6863"/>
      <c r="H6863" t="s">
        <v>47611</v>
      </c>
      <c r="I6863" t="s">
        <v>54145</v>
      </c>
      <c r="J6863" t="s">
        <v>25367</v>
      </c>
      <c r="K6863" t="s">
        <v>105</v>
      </c>
      <c r="L6863" s="119" t="str">
        <f t="shared" si="428"/>
        <v>NA</v>
      </c>
      <c r="M6863" s="119"/>
      <c r="N6863" s="120" t="str">
        <f t="shared" si="429"/>
        <v>NA</v>
      </c>
      <c r="O6863" s="120"/>
      <c r="P6863"/>
      <c r="Q6863"/>
      <c r="R6863"/>
      <c r="S6863"/>
      <c r="T6863"/>
      <c r="U6863" t="s">
        <v>38746</v>
      </c>
      <c r="V6863" t="s">
        <v>38747</v>
      </c>
      <c r="W6863" t="s">
        <v>3866</v>
      </c>
      <c r="X6863" t="s">
        <v>702</v>
      </c>
      <c r="Y6863" t="s">
        <v>1807</v>
      </c>
      <c r="Z6863" t="s">
        <v>54</v>
      </c>
      <c r="AA6863"/>
      <c r="AB6863" t="s">
        <v>47133</v>
      </c>
      <c r="AC6863" t="s">
        <v>53687</v>
      </c>
      <c r="AD6863" t="s">
        <v>41834</v>
      </c>
      <c r="AE6863" t="s">
        <v>565</v>
      </c>
      <c r="AF6863" s="119" t="str">
        <f t="shared" si="430"/>
        <v>NA</v>
      </c>
      <c r="AG6863" s="119"/>
      <c r="AH6863" s="119"/>
      <c r="AI6863" s="119"/>
      <c r="AJ6863" s="119" t="str">
        <f t="shared" si="431"/>
        <v>NA</v>
      </c>
      <c r="AK6863" s="190"/>
      <c r="AL6863" s="191"/>
    </row>
    <row r="6864" spans="1:38" x14ac:dyDescent="0.25">
      <c r="A6864" t="s">
        <v>24044</v>
      </c>
      <c r="B6864" t="s">
        <v>24042</v>
      </c>
      <c r="C6864" t="s">
        <v>24043</v>
      </c>
      <c r="D6864" t="s">
        <v>748</v>
      </c>
      <c r="E6864" t="s">
        <v>2935</v>
      </c>
      <c r="F6864" t="s">
        <v>54</v>
      </c>
      <c r="G6864"/>
      <c r="H6864" t="s">
        <v>47612</v>
      </c>
      <c r="I6864" t="s">
        <v>54146</v>
      </c>
      <c r="J6864" t="s">
        <v>24044</v>
      </c>
      <c r="K6864" t="s">
        <v>105</v>
      </c>
      <c r="L6864" s="119" t="str">
        <f t="shared" si="428"/>
        <v>NA</v>
      </c>
      <c r="M6864" s="119"/>
      <c r="N6864" s="120" t="str">
        <f t="shared" si="429"/>
        <v>NA</v>
      </c>
      <c r="O6864" s="120"/>
      <c r="P6864"/>
      <c r="Q6864"/>
      <c r="R6864"/>
      <c r="S6864"/>
      <c r="T6864"/>
      <c r="U6864" t="s">
        <v>22867</v>
      </c>
      <c r="V6864" t="s">
        <v>22865</v>
      </c>
      <c r="W6864" t="s">
        <v>22866</v>
      </c>
      <c r="X6864" t="s">
        <v>702</v>
      </c>
      <c r="Y6864" t="s">
        <v>548</v>
      </c>
      <c r="Z6864" t="s">
        <v>54</v>
      </c>
      <c r="AA6864"/>
      <c r="AB6864" t="s">
        <v>47134</v>
      </c>
      <c r="AC6864" t="s">
        <v>53688</v>
      </c>
      <c r="AD6864" t="s">
        <v>22868</v>
      </c>
      <c r="AE6864" t="s">
        <v>105</v>
      </c>
      <c r="AF6864" s="119" t="str">
        <f t="shared" si="430"/>
        <v>NA</v>
      </c>
      <c r="AG6864" s="119"/>
      <c r="AH6864" s="119"/>
      <c r="AI6864" s="119"/>
      <c r="AJ6864" s="119" t="str">
        <f t="shared" si="431"/>
        <v>NA</v>
      </c>
      <c r="AK6864" s="190"/>
      <c r="AL6864" s="191"/>
    </row>
    <row r="6865" spans="1:38" x14ac:dyDescent="0.25">
      <c r="A6865" t="s">
        <v>24134</v>
      </c>
      <c r="B6865" t="s">
        <v>24132</v>
      </c>
      <c r="C6865" t="s">
        <v>24133</v>
      </c>
      <c r="D6865" t="s">
        <v>748</v>
      </c>
      <c r="E6865" t="s">
        <v>2935</v>
      </c>
      <c r="F6865" t="s">
        <v>54</v>
      </c>
      <c r="G6865"/>
      <c r="H6865" t="s">
        <v>47612</v>
      </c>
      <c r="I6865" t="s">
        <v>54146</v>
      </c>
      <c r="J6865" t="s">
        <v>24134</v>
      </c>
      <c r="K6865" t="s">
        <v>105</v>
      </c>
      <c r="L6865" s="119" t="str">
        <f t="shared" si="428"/>
        <v>NA</v>
      </c>
      <c r="M6865" s="119"/>
      <c r="N6865" s="120" t="str">
        <f t="shared" si="429"/>
        <v>NA</v>
      </c>
      <c r="O6865" s="120"/>
      <c r="P6865"/>
      <c r="Q6865"/>
      <c r="R6865"/>
      <c r="S6865"/>
      <c r="T6865"/>
      <c r="U6865" t="s">
        <v>22871</v>
      </c>
      <c r="V6865" t="s">
        <v>22869</v>
      </c>
      <c r="W6865" t="s">
        <v>22870</v>
      </c>
      <c r="X6865" t="s">
        <v>702</v>
      </c>
      <c r="Y6865" t="s">
        <v>1687</v>
      </c>
      <c r="Z6865" t="s">
        <v>54</v>
      </c>
      <c r="AA6865"/>
      <c r="AB6865" t="s">
        <v>47135</v>
      </c>
      <c r="AC6865" t="s">
        <v>53689</v>
      </c>
      <c r="AD6865" t="s">
        <v>22872</v>
      </c>
      <c r="AE6865" t="s">
        <v>105</v>
      </c>
      <c r="AF6865" s="119" t="str">
        <f t="shared" si="430"/>
        <v>NA</v>
      </c>
      <c r="AG6865" s="119"/>
      <c r="AH6865" s="119"/>
      <c r="AI6865" s="119"/>
      <c r="AJ6865" s="119" t="str">
        <f t="shared" si="431"/>
        <v>NA</v>
      </c>
      <c r="AK6865" s="190"/>
      <c r="AL6865" s="191"/>
    </row>
    <row r="6866" spans="1:38" x14ac:dyDescent="0.25">
      <c r="A6866" t="s">
        <v>26889</v>
      </c>
      <c r="B6866" t="s">
        <v>26887</v>
      </c>
      <c r="C6866" t="s">
        <v>26888</v>
      </c>
      <c r="D6866" t="s">
        <v>748</v>
      </c>
      <c r="E6866" t="s">
        <v>2935</v>
      </c>
      <c r="F6866" t="s">
        <v>54</v>
      </c>
      <c r="G6866"/>
      <c r="H6866" t="s">
        <v>47612</v>
      </c>
      <c r="I6866" t="s">
        <v>54146</v>
      </c>
      <c r="J6866" t="s">
        <v>26889</v>
      </c>
      <c r="K6866" t="s">
        <v>105</v>
      </c>
      <c r="L6866" s="119" t="str">
        <f t="shared" si="428"/>
        <v>NA</v>
      </c>
      <c r="M6866" s="119"/>
      <c r="N6866" s="120" t="str">
        <f t="shared" si="429"/>
        <v>NA</v>
      </c>
      <c r="O6866" s="120"/>
      <c r="P6866"/>
      <c r="Q6866"/>
      <c r="R6866"/>
      <c r="S6866"/>
      <c r="T6866"/>
      <c r="U6866" t="s">
        <v>22886</v>
      </c>
      <c r="V6866" t="s">
        <v>22884</v>
      </c>
      <c r="W6866" t="s">
        <v>22885</v>
      </c>
      <c r="X6866" t="s">
        <v>702</v>
      </c>
      <c r="Y6866" t="s">
        <v>19490</v>
      </c>
      <c r="Z6866" t="s">
        <v>54</v>
      </c>
      <c r="AA6866"/>
      <c r="AB6866" t="s">
        <v>47136</v>
      </c>
      <c r="AC6866" t="s">
        <v>53690</v>
      </c>
      <c r="AD6866" t="s">
        <v>22886</v>
      </c>
      <c r="AE6866" t="s">
        <v>105</v>
      </c>
      <c r="AF6866" s="119" t="str">
        <f t="shared" si="430"/>
        <v>NA</v>
      </c>
      <c r="AG6866" s="119"/>
      <c r="AH6866" s="119"/>
      <c r="AI6866" s="119"/>
      <c r="AJ6866" s="119" t="str">
        <f t="shared" si="431"/>
        <v>NA</v>
      </c>
      <c r="AK6866" s="190"/>
      <c r="AL6866" s="191"/>
    </row>
    <row r="6867" spans="1:38" x14ac:dyDescent="0.25">
      <c r="A6867" t="s">
        <v>24348</v>
      </c>
      <c r="B6867" t="s">
        <v>24346</v>
      </c>
      <c r="C6867" t="s">
        <v>24347</v>
      </c>
      <c r="D6867" t="s">
        <v>748</v>
      </c>
      <c r="E6867" t="s">
        <v>4640</v>
      </c>
      <c r="F6867" t="s">
        <v>54</v>
      </c>
      <c r="G6867"/>
      <c r="H6867" t="s">
        <v>47613</v>
      </c>
      <c r="I6867" t="s">
        <v>54147</v>
      </c>
      <c r="J6867"/>
      <c r="K6867" t="s">
        <v>105</v>
      </c>
      <c r="L6867" s="119" t="str">
        <f t="shared" si="428"/>
        <v>NA</v>
      </c>
      <c r="M6867" s="119"/>
      <c r="N6867" s="120" t="str">
        <f t="shared" si="429"/>
        <v>NA</v>
      </c>
      <c r="O6867" s="120"/>
      <c r="P6867"/>
      <c r="Q6867"/>
      <c r="R6867"/>
      <c r="S6867"/>
      <c r="T6867"/>
      <c r="U6867" t="s">
        <v>22875</v>
      </c>
      <c r="V6867" t="s">
        <v>22873</v>
      </c>
      <c r="W6867" t="s">
        <v>22874</v>
      </c>
      <c r="X6867" t="s">
        <v>702</v>
      </c>
      <c r="Y6867" t="s">
        <v>432</v>
      </c>
      <c r="Z6867" t="s">
        <v>54</v>
      </c>
      <c r="AA6867"/>
      <c r="AB6867" t="s">
        <v>47137</v>
      </c>
      <c r="AC6867" t="s">
        <v>53691</v>
      </c>
      <c r="AD6867" t="s">
        <v>22876</v>
      </c>
      <c r="AE6867" t="s">
        <v>105</v>
      </c>
      <c r="AF6867" s="119" t="str">
        <f t="shared" si="430"/>
        <v>NA</v>
      </c>
      <c r="AG6867" s="119"/>
      <c r="AH6867" s="119"/>
      <c r="AI6867" s="119"/>
      <c r="AJ6867" s="119" t="str">
        <f t="shared" si="431"/>
        <v>NA</v>
      </c>
      <c r="AK6867" s="190"/>
      <c r="AL6867" s="191"/>
    </row>
    <row r="6868" spans="1:38" x14ac:dyDescent="0.25">
      <c r="A6868" t="s">
        <v>26810</v>
      </c>
      <c r="B6868" t="s">
        <v>26808</v>
      </c>
      <c r="C6868" t="s">
        <v>26809</v>
      </c>
      <c r="D6868" t="s">
        <v>748</v>
      </c>
      <c r="E6868" t="s">
        <v>4640</v>
      </c>
      <c r="F6868" t="s">
        <v>54</v>
      </c>
      <c r="G6868"/>
      <c r="H6868" t="s">
        <v>47613</v>
      </c>
      <c r="I6868" t="s">
        <v>54147</v>
      </c>
      <c r="J6868" t="s">
        <v>26810</v>
      </c>
      <c r="K6868" t="s">
        <v>105</v>
      </c>
      <c r="L6868" s="119" t="str">
        <f t="shared" si="428"/>
        <v>NA</v>
      </c>
      <c r="M6868" s="119"/>
      <c r="N6868" s="120" t="str">
        <f t="shared" si="429"/>
        <v>NA</v>
      </c>
      <c r="O6868" s="120"/>
      <c r="P6868"/>
      <c r="Q6868"/>
      <c r="R6868"/>
      <c r="S6868"/>
      <c r="T6868"/>
      <c r="U6868" t="s">
        <v>23239</v>
      </c>
      <c r="V6868" t="s">
        <v>23237</v>
      </c>
      <c r="W6868" t="s">
        <v>23238</v>
      </c>
      <c r="X6868" t="s">
        <v>702</v>
      </c>
      <c r="Y6868" t="s">
        <v>3043</v>
      </c>
      <c r="Z6868" t="s">
        <v>54</v>
      </c>
      <c r="AA6868"/>
      <c r="AB6868" t="s">
        <v>47138</v>
      </c>
      <c r="AC6868" t="s">
        <v>53692</v>
      </c>
      <c r="AD6868" t="s">
        <v>23239</v>
      </c>
      <c r="AE6868" t="s">
        <v>565</v>
      </c>
      <c r="AF6868" s="119" t="str">
        <f t="shared" si="430"/>
        <v>NA</v>
      </c>
      <c r="AG6868" s="119"/>
      <c r="AH6868" s="119"/>
      <c r="AI6868" s="119"/>
      <c r="AJ6868" s="119" t="str">
        <f t="shared" si="431"/>
        <v>NA</v>
      </c>
      <c r="AK6868" s="190"/>
      <c r="AL6868" s="191"/>
    </row>
    <row r="6869" spans="1:38" x14ac:dyDescent="0.25">
      <c r="A6869" t="s">
        <v>26066</v>
      </c>
      <c r="B6869" t="s">
        <v>26064</v>
      </c>
      <c r="C6869" t="s">
        <v>26065</v>
      </c>
      <c r="D6869" t="s">
        <v>748</v>
      </c>
      <c r="E6869" t="s">
        <v>4640</v>
      </c>
      <c r="F6869" t="s">
        <v>54</v>
      </c>
      <c r="G6869"/>
      <c r="H6869" t="s">
        <v>47613</v>
      </c>
      <c r="I6869" t="s">
        <v>54147</v>
      </c>
      <c r="J6869" t="s">
        <v>26066</v>
      </c>
      <c r="K6869" t="s">
        <v>105</v>
      </c>
      <c r="L6869" s="119" t="str">
        <f t="shared" si="428"/>
        <v>NA</v>
      </c>
      <c r="M6869" s="119"/>
      <c r="N6869" s="120" t="str">
        <f t="shared" si="429"/>
        <v>NA</v>
      </c>
      <c r="O6869" s="120"/>
      <c r="P6869"/>
      <c r="Q6869"/>
      <c r="R6869"/>
      <c r="S6869"/>
      <c r="T6869"/>
      <c r="U6869" t="s">
        <v>23328</v>
      </c>
      <c r="V6869" t="s">
        <v>23327</v>
      </c>
      <c r="W6869" t="s">
        <v>23238</v>
      </c>
      <c r="X6869" t="s">
        <v>702</v>
      </c>
      <c r="Y6869" t="s">
        <v>3043</v>
      </c>
      <c r="Z6869" t="s">
        <v>54</v>
      </c>
      <c r="AA6869"/>
      <c r="AB6869" t="s">
        <v>47138</v>
      </c>
      <c r="AC6869" t="s">
        <v>53692</v>
      </c>
      <c r="AD6869"/>
      <c r="AE6869" t="s">
        <v>565</v>
      </c>
      <c r="AF6869" s="119" t="str">
        <f t="shared" si="430"/>
        <v>NA</v>
      </c>
      <c r="AG6869" s="119"/>
      <c r="AH6869" s="119"/>
      <c r="AI6869" s="119"/>
      <c r="AJ6869" s="119" t="str">
        <f t="shared" si="431"/>
        <v>NA</v>
      </c>
      <c r="AK6869" s="190"/>
      <c r="AL6869" s="191"/>
    </row>
    <row r="6870" spans="1:38" x14ac:dyDescent="0.25">
      <c r="A6870" t="s">
        <v>24303</v>
      </c>
      <c r="B6870" t="s">
        <v>24301</v>
      </c>
      <c r="C6870" t="s">
        <v>24302</v>
      </c>
      <c r="D6870" t="s">
        <v>748</v>
      </c>
      <c r="E6870" t="s">
        <v>4640</v>
      </c>
      <c r="F6870" t="s">
        <v>54</v>
      </c>
      <c r="G6870"/>
      <c r="H6870" t="s">
        <v>47613</v>
      </c>
      <c r="I6870" t="s">
        <v>54147</v>
      </c>
      <c r="J6870" t="s">
        <v>24303</v>
      </c>
      <c r="K6870" t="s">
        <v>105</v>
      </c>
      <c r="L6870" s="119" t="str">
        <f t="shared" si="428"/>
        <v>NA</v>
      </c>
      <c r="M6870" s="119"/>
      <c r="N6870" s="120" t="str">
        <f t="shared" si="429"/>
        <v>NA</v>
      </c>
      <c r="O6870" s="120"/>
      <c r="P6870"/>
      <c r="Q6870"/>
      <c r="R6870"/>
      <c r="S6870"/>
      <c r="T6870"/>
      <c r="U6870" t="s">
        <v>22820</v>
      </c>
      <c r="V6870" t="s">
        <v>22818</v>
      </c>
      <c r="W6870" t="s">
        <v>22819</v>
      </c>
      <c r="X6870" t="s">
        <v>702</v>
      </c>
      <c r="Y6870" t="s">
        <v>13605</v>
      </c>
      <c r="Z6870" t="s">
        <v>54</v>
      </c>
      <c r="AA6870"/>
      <c r="AB6870" t="s">
        <v>47139</v>
      </c>
      <c r="AC6870" t="s">
        <v>53693</v>
      </c>
      <c r="AD6870" t="s">
        <v>22821</v>
      </c>
      <c r="AE6870" t="s">
        <v>105</v>
      </c>
      <c r="AF6870" s="119" t="str">
        <f t="shared" si="430"/>
        <v>NA</v>
      </c>
      <c r="AG6870" s="119"/>
      <c r="AH6870" s="119"/>
      <c r="AI6870" s="119"/>
      <c r="AJ6870" s="119" t="str">
        <f t="shared" si="431"/>
        <v>NA</v>
      </c>
      <c r="AK6870" s="190"/>
      <c r="AL6870" s="191"/>
    </row>
    <row r="6871" spans="1:38" x14ac:dyDescent="0.25">
      <c r="A6871" t="s">
        <v>26883</v>
      </c>
      <c r="B6871" t="s">
        <v>26881</v>
      </c>
      <c r="C6871" t="s">
        <v>26882</v>
      </c>
      <c r="D6871" t="s">
        <v>748</v>
      </c>
      <c r="E6871" t="s">
        <v>4640</v>
      </c>
      <c r="F6871" t="s">
        <v>54</v>
      </c>
      <c r="G6871"/>
      <c r="H6871" t="s">
        <v>47613</v>
      </c>
      <c r="I6871" t="s">
        <v>54147</v>
      </c>
      <c r="J6871" t="s">
        <v>26883</v>
      </c>
      <c r="K6871" t="s">
        <v>105</v>
      </c>
      <c r="L6871" s="119" t="str">
        <f t="shared" si="428"/>
        <v>NA</v>
      </c>
      <c r="M6871" s="119"/>
      <c r="N6871" s="120" t="str">
        <f t="shared" si="429"/>
        <v>NA</v>
      </c>
      <c r="O6871" s="120"/>
      <c r="P6871"/>
      <c r="Q6871"/>
      <c r="R6871"/>
      <c r="S6871"/>
      <c r="T6871"/>
      <c r="U6871" t="s">
        <v>23330</v>
      </c>
      <c r="V6871" t="s">
        <v>23329</v>
      </c>
      <c r="W6871" t="s">
        <v>23238</v>
      </c>
      <c r="X6871" t="s">
        <v>702</v>
      </c>
      <c r="Y6871" t="s">
        <v>2032</v>
      </c>
      <c r="Z6871" t="s">
        <v>54</v>
      </c>
      <c r="AA6871"/>
      <c r="AB6871" t="s">
        <v>47140</v>
      </c>
      <c r="AC6871" t="s">
        <v>53694</v>
      </c>
      <c r="AD6871"/>
      <c r="AE6871" t="s">
        <v>565</v>
      </c>
      <c r="AF6871" s="119" t="str">
        <f t="shared" si="430"/>
        <v>NA</v>
      </c>
      <c r="AG6871" s="119"/>
      <c r="AH6871" s="119"/>
      <c r="AI6871" s="119"/>
      <c r="AJ6871" s="119" t="str">
        <f t="shared" si="431"/>
        <v>NA</v>
      </c>
      <c r="AK6871" s="190"/>
      <c r="AL6871" s="191"/>
    </row>
    <row r="6872" spans="1:38" x14ac:dyDescent="0.25">
      <c r="A6872" t="s">
        <v>25333</v>
      </c>
      <c r="B6872" t="s">
        <v>25332</v>
      </c>
      <c r="C6872" t="s">
        <v>25329</v>
      </c>
      <c r="D6872" t="s">
        <v>748</v>
      </c>
      <c r="E6872" t="s">
        <v>5331</v>
      </c>
      <c r="F6872" t="s">
        <v>54</v>
      </c>
      <c r="G6872"/>
      <c r="H6872" t="s">
        <v>47614</v>
      </c>
      <c r="I6872" t="s">
        <v>54148</v>
      </c>
      <c r="J6872" t="s">
        <v>25333</v>
      </c>
      <c r="K6872" t="s">
        <v>105</v>
      </c>
      <c r="L6872" s="119" t="str">
        <f t="shared" si="428"/>
        <v>NA</v>
      </c>
      <c r="M6872" s="119"/>
      <c r="N6872" s="120" t="str">
        <f t="shared" si="429"/>
        <v>NA</v>
      </c>
      <c r="O6872" s="120"/>
      <c r="P6872"/>
      <c r="Q6872"/>
      <c r="R6872"/>
      <c r="S6872"/>
      <c r="T6872"/>
      <c r="U6872" t="s">
        <v>23241</v>
      </c>
      <c r="V6872" t="s">
        <v>23240</v>
      </c>
      <c r="W6872" t="s">
        <v>23238</v>
      </c>
      <c r="X6872" t="s">
        <v>702</v>
      </c>
      <c r="Y6872" t="s">
        <v>250</v>
      </c>
      <c r="Z6872" t="s">
        <v>54</v>
      </c>
      <c r="AA6872"/>
      <c r="AB6872" t="s">
        <v>47141</v>
      </c>
      <c r="AC6872" t="s">
        <v>53695</v>
      </c>
      <c r="AD6872" t="s">
        <v>23241</v>
      </c>
      <c r="AE6872" t="s">
        <v>565</v>
      </c>
      <c r="AF6872" s="119" t="str">
        <f t="shared" si="430"/>
        <v>NA</v>
      </c>
      <c r="AG6872" s="119"/>
      <c r="AH6872" s="119"/>
      <c r="AI6872" s="119"/>
      <c r="AJ6872" s="119" t="str">
        <f t="shared" si="431"/>
        <v>NA</v>
      </c>
      <c r="AK6872" s="190"/>
      <c r="AL6872" s="191"/>
    </row>
    <row r="6873" spans="1:38" x14ac:dyDescent="0.25">
      <c r="A6873" t="s">
        <v>26234</v>
      </c>
      <c r="B6873" t="s">
        <v>26233</v>
      </c>
      <c r="C6873" t="s">
        <v>26231</v>
      </c>
      <c r="D6873" t="s">
        <v>748</v>
      </c>
      <c r="E6873" t="s">
        <v>5331</v>
      </c>
      <c r="F6873" t="s">
        <v>54</v>
      </c>
      <c r="G6873"/>
      <c r="H6873" t="s">
        <v>47614</v>
      </c>
      <c r="I6873" t="s">
        <v>54148</v>
      </c>
      <c r="J6873" t="s">
        <v>26234</v>
      </c>
      <c r="K6873" t="s">
        <v>105</v>
      </c>
      <c r="L6873" s="119" t="str">
        <f t="shared" si="428"/>
        <v>NA</v>
      </c>
      <c r="M6873" s="119"/>
      <c r="N6873" s="120" t="str">
        <f t="shared" si="429"/>
        <v>NA</v>
      </c>
      <c r="O6873" s="120"/>
      <c r="P6873"/>
      <c r="Q6873"/>
      <c r="R6873"/>
      <c r="S6873"/>
      <c r="T6873"/>
      <c r="U6873" t="s">
        <v>23243</v>
      </c>
      <c r="V6873" t="s">
        <v>23242</v>
      </c>
      <c r="W6873" t="s">
        <v>23238</v>
      </c>
      <c r="X6873" t="s">
        <v>702</v>
      </c>
      <c r="Y6873" t="s">
        <v>250</v>
      </c>
      <c r="Z6873" t="s">
        <v>54</v>
      </c>
      <c r="AA6873"/>
      <c r="AB6873" t="s">
        <v>47141</v>
      </c>
      <c r="AC6873" t="s">
        <v>53695</v>
      </c>
      <c r="AD6873" t="s">
        <v>23243</v>
      </c>
      <c r="AE6873" t="s">
        <v>565</v>
      </c>
      <c r="AF6873" s="119" t="str">
        <f t="shared" si="430"/>
        <v>NA</v>
      </c>
      <c r="AG6873" s="119"/>
      <c r="AH6873" s="119"/>
      <c r="AI6873" s="119"/>
      <c r="AJ6873" s="119" t="str">
        <f t="shared" si="431"/>
        <v>NA</v>
      </c>
      <c r="AK6873" s="190"/>
      <c r="AL6873" s="191"/>
    </row>
    <row r="6874" spans="1:38" x14ac:dyDescent="0.25">
      <c r="A6874" t="s">
        <v>25731</v>
      </c>
      <c r="B6874" t="s">
        <v>25729</v>
      </c>
      <c r="C6874" t="s">
        <v>25730</v>
      </c>
      <c r="D6874" t="s">
        <v>748</v>
      </c>
      <c r="E6874" t="s">
        <v>5052</v>
      </c>
      <c r="F6874" t="s">
        <v>54</v>
      </c>
      <c r="G6874"/>
      <c r="H6874" t="s">
        <v>47615</v>
      </c>
      <c r="I6874" t="s">
        <v>54149</v>
      </c>
      <c r="J6874" t="s">
        <v>25732</v>
      </c>
      <c r="K6874" t="s">
        <v>105</v>
      </c>
      <c r="L6874" s="119" t="str">
        <f t="shared" si="428"/>
        <v>NA</v>
      </c>
      <c r="M6874" s="119"/>
      <c r="N6874" s="120" t="str">
        <f t="shared" si="429"/>
        <v>NA</v>
      </c>
      <c r="O6874" s="120"/>
      <c r="P6874"/>
      <c r="Q6874"/>
      <c r="R6874"/>
      <c r="S6874"/>
      <c r="T6874"/>
      <c r="U6874" t="s">
        <v>23332</v>
      </c>
      <c r="V6874" t="s">
        <v>23331</v>
      </c>
      <c r="W6874" t="s">
        <v>23238</v>
      </c>
      <c r="X6874" t="s">
        <v>702</v>
      </c>
      <c r="Y6874" t="s">
        <v>13740</v>
      </c>
      <c r="Z6874" t="s">
        <v>54</v>
      </c>
      <c r="AA6874"/>
      <c r="AB6874" t="s">
        <v>47142</v>
      </c>
      <c r="AC6874" t="s">
        <v>53696</v>
      </c>
      <c r="AD6874" t="s">
        <v>23332</v>
      </c>
      <c r="AE6874" t="s">
        <v>565</v>
      </c>
      <c r="AF6874" s="119" t="str">
        <f t="shared" si="430"/>
        <v>NA</v>
      </c>
      <c r="AG6874" s="119"/>
      <c r="AH6874" s="119"/>
      <c r="AI6874" s="119"/>
      <c r="AJ6874" s="119" t="str">
        <f t="shared" si="431"/>
        <v>NA</v>
      </c>
      <c r="AK6874" s="190"/>
      <c r="AL6874" s="191"/>
    </row>
    <row r="6875" spans="1:38" x14ac:dyDescent="0.25">
      <c r="A6875" t="s">
        <v>25330</v>
      </c>
      <c r="B6875" t="s">
        <v>25328</v>
      </c>
      <c r="C6875" t="s">
        <v>25329</v>
      </c>
      <c r="D6875" t="s">
        <v>748</v>
      </c>
      <c r="E6875" t="s">
        <v>1648</v>
      </c>
      <c r="F6875" t="s">
        <v>54</v>
      </c>
      <c r="G6875"/>
      <c r="H6875" t="s">
        <v>47616</v>
      </c>
      <c r="I6875" t="s">
        <v>54150</v>
      </c>
      <c r="J6875" t="s">
        <v>25331</v>
      </c>
      <c r="K6875" t="s">
        <v>105</v>
      </c>
      <c r="L6875" s="119" t="str">
        <f t="shared" si="428"/>
        <v>NA</v>
      </c>
      <c r="M6875" s="119"/>
      <c r="N6875" s="120" t="str">
        <f t="shared" si="429"/>
        <v>NA</v>
      </c>
      <c r="O6875" s="120"/>
      <c r="P6875"/>
      <c r="Q6875"/>
      <c r="R6875"/>
      <c r="S6875"/>
      <c r="T6875"/>
      <c r="U6875" t="s">
        <v>22957</v>
      </c>
      <c r="V6875" t="s">
        <v>22955</v>
      </c>
      <c r="W6875" t="s">
        <v>22956</v>
      </c>
      <c r="X6875" t="s">
        <v>702</v>
      </c>
      <c r="Y6875" t="s">
        <v>1469</v>
      </c>
      <c r="Z6875" t="s">
        <v>54</v>
      </c>
      <c r="AA6875"/>
      <c r="AB6875" t="s">
        <v>47143</v>
      </c>
      <c r="AC6875" t="s">
        <v>53697</v>
      </c>
      <c r="AD6875" t="s">
        <v>22958</v>
      </c>
      <c r="AE6875" t="s">
        <v>105</v>
      </c>
      <c r="AF6875" s="119" t="str">
        <f t="shared" si="430"/>
        <v>NA</v>
      </c>
      <c r="AG6875" s="119"/>
      <c r="AH6875" s="119"/>
      <c r="AI6875" s="119"/>
      <c r="AJ6875" s="119" t="str">
        <f t="shared" si="431"/>
        <v>NA</v>
      </c>
      <c r="AK6875" s="190"/>
      <c r="AL6875" s="191"/>
    </row>
    <row r="6876" spans="1:38" x14ac:dyDescent="0.25">
      <c r="A6876" t="s">
        <v>26232</v>
      </c>
      <c r="B6876" t="s">
        <v>26230</v>
      </c>
      <c r="C6876" t="s">
        <v>26231</v>
      </c>
      <c r="D6876" t="s">
        <v>748</v>
      </c>
      <c r="E6876" t="s">
        <v>1648</v>
      </c>
      <c r="F6876" t="s">
        <v>54</v>
      </c>
      <c r="G6876"/>
      <c r="H6876" t="s">
        <v>47616</v>
      </c>
      <c r="I6876" t="s">
        <v>54150</v>
      </c>
      <c r="J6876" t="s">
        <v>26232</v>
      </c>
      <c r="K6876" t="s">
        <v>105</v>
      </c>
      <c r="L6876" s="119" t="str">
        <f t="shared" si="428"/>
        <v>NA</v>
      </c>
      <c r="M6876" s="119"/>
      <c r="N6876" s="120" t="str">
        <f t="shared" si="429"/>
        <v>NA</v>
      </c>
      <c r="O6876" s="120"/>
      <c r="P6876"/>
      <c r="Q6876"/>
      <c r="R6876"/>
      <c r="S6876"/>
      <c r="T6876"/>
      <c r="U6876" t="s">
        <v>23497</v>
      </c>
      <c r="V6876" t="s">
        <v>23496</v>
      </c>
      <c r="W6876" t="s">
        <v>22755</v>
      </c>
      <c r="X6876" t="s">
        <v>702</v>
      </c>
      <c r="Y6876" t="s">
        <v>1900</v>
      </c>
      <c r="Z6876" t="s">
        <v>54</v>
      </c>
      <c r="AA6876"/>
      <c r="AB6876" t="s">
        <v>47144</v>
      </c>
      <c r="AC6876" t="s">
        <v>53698</v>
      </c>
      <c r="AD6876" t="s">
        <v>23497</v>
      </c>
      <c r="AE6876" t="s">
        <v>565</v>
      </c>
      <c r="AF6876" s="119" t="str">
        <f t="shared" si="430"/>
        <v>NA</v>
      </c>
      <c r="AG6876" s="119"/>
      <c r="AH6876" s="119"/>
      <c r="AI6876" s="119"/>
      <c r="AJ6876" s="119" t="str">
        <f t="shared" si="431"/>
        <v>NA</v>
      </c>
      <c r="AK6876" s="190"/>
      <c r="AL6876" s="191"/>
    </row>
    <row r="6877" spans="1:38" x14ac:dyDescent="0.25">
      <c r="A6877" t="s">
        <v>25054</v>
      </c>
      <c r="B6877" t="s">
        <v>25052</v>
      </c>
      <c r="C6877" t="s">
        <v>25053</v>
      </c>
      <c r="D6877" t="s">
        <v>748</v>
      </c>
      <c r="E6877" t="s">
        <v>1648</v>
      </c>
      <c r="F6877" t="s">
        <v>54</v>
      </c>
      <c r="G6877"/>
      <c r="H6877" t="s">
        <v>47616</v>
      </c>
      <c r="I6877" t="s">
        <v>54150</v>
      </c>
      <c r="J6877" t="s">
        <v>25055</v>
      </c>
      <c r="K6877" t="s">
        <v>105</v>
      </c>
      <c r="L6877" s="119" t="str">
        <f t="shared" si="428"/>
        <v>NA</v>
      </c>
      <c r="M6877" s="119"/>
      <c r="N6877" s="120" t="str">
        <f t="shared" si="429"/>
        <v>NA</v>
      </c>
      <c r="O6877" s="120"/>
      <c r="P6877"/>
      <c r="Q6877"/>
      <c r="R6877"/>
      <c r="S6877"/>
      <c r="T6877"/>
      <c r="U6877" t="s">
        <v>23457</v>
      </c>
      <c r="V6877" t="s">
        <v>23519</v>
      </c>
      <c r="W6877" t="s">
        <v>22755</v>
      </c>
      <c r="X6877" t="s">
        <v>702</v>
      </c>
      <c r="Y6877" t="s">
        <v>1900</v>
      </c>
      <c r="Z6877" t="s">
        <v>54</v>
      </c>
      <c r="AA6877"/>
      <c r="AB6877" t="s">
        <v>47144</v>
      </c>
      <c r="AC6877" t="s">
        <v>53698</v>
      </c>
      <c r="AD6877" t="s">
        <v>23457</v>
      </c>
      <c r="AE6877" t="s">
        <v>565</v>
      </c>
      <c r="AF6877" s="119" t="str">
        <f t="shared" si="430"/>
        <v>NA</v>
      </c>
      <c r="AG6877" s="119"/>
      <c r="AH6877" s="119"/>
      <c r="AI6877" s="119"/>
      <c r="AJ6877" s="119" t="str">
        <f t="shared" si="431"/>
        <v>NA</v>
      </c>
      <c r="AK6877" s="190"/>
      <c r="AL6877" s="191"/>
    </row>
    <row r="6878" spans="1:38" x14ac:dyDescent="0.25">
      <c r="A6878" t="s">
        <v>24902</v>
      </c>
      <c r="B6878" t="s">
        <v>24900</v>
      </c>
      <c r="C6878" t="s">
        <v>24901</v>
      </c>
      <c r="D6878" t="s">
        <v>748</v>
      </c>
      <c r="E6878" t="s">
        <v>1648</v>
      </c>
      <c r="F6878" t="s">
        <v>54</v>
      </c>
      <c r="G6878"/>
      <c r="H6878" t="s">
        <v>47616</v>
      </c>
      <c r="I6878" t="s">
        <v>54150</v>
      </c>
      <c r="J6878" t="s">
        <v>24902</v>
      </c>
      <c r="K6878" t="s">
        <v>105</v>
      </c>
      <c r="L6878" s="119" t="str">
        <f t="shared" si="428"/>
        <v>NA</v>
      </c>
      <c r="M6878" s="119"/>
      <c r="N6878" s="120" t="str">
        <f t="shared" si="429"/>
        <v>NA</v>
      </c>
      <c r="O6878" s="120"/>
      <c r="P6878"/>
      <c r="Q6878"/>
      <c r="R6878"/>
      <c r="S6878"/>
      <c r="T6878"/>
      <c r="U6878" t="s">
        <v>23504</v>
      </c>
      <c r="V6878" t="s">
        <v>23503</v>
      </c>
      <c r="W6878" t="s">
        <v>22755</v>
      </c>
      <c r="X6878" t="s">
        <v>702</v>
      </c>
      <c r="Y6878" t="s">
        <v>23505</v>
      </c>
      <c r="Z6878" t="s">
        <v>54</v>
      </c>
      <c r="AA6878"/>
      <c r="AB6878" t="s">
        <v>47145</v>
      </c>
      <c r="AC6878" t="s">
        <v>53699</v>
      </c>
      <c r="AD6878" t="s">
        <v>23504</v>
      </c>
      <c r="AE6878" t="s">
        <v>565</v>
      </c>
      <c r="AF6878" s="119" t="str">
        <f t="shared" si="430"/>
        <v>NA</v>
      </c>
      <c r="AG6878" s="119"/>
      <c r="AH6878" s="119"/>
      <c r="AI6878" s="119"/>
      <c r="AJ6878" s="119" t="str">
        <f t="shared" si="431"/>
        <v>NA</v>
      </c>
      <c r="AK6878" s="190"/>
      <c r="AL6878" s="191"/>
    </row>
    <row r="6879" spans="1:38" x14ac:dyDescent="0.25">
      <c r="A6879" t="s">
        <v>26991</v>
      </c>
      <c r="B6879" t="s">
        <v>26989</v>
      </c>
      <c r="C6879" t="s">
        <v>26990</v>
      </c>
      <c r="D6879" t="s">
        <v>748</v>
      </c>
      <c r="E6879" t="s">
        <v>176</v>
      </c>
      <c r="F6879" t="s">
        <v>54</v>
      </c>
      <c r="G6879"/>
      <c r="H6879" t="s">
        <v>47617</v>
      </c>
      <c r="I6879" t="s">
        <v>54151</v>
      </c>
      <c r="J6879" t="s">
        <v>26991</v>
      </c>
      <c r="K6879" t="s">
        <v>105</v>
      </c>
      <c r="L6879" s="119" t="str">
        <f t="shared" si="428"/>
        <v>NA</v>
      </c>
      <c r="M6879" s="119"/>
      <c r="N6879" s="120" t="str">
        <f t="shared" si="429"/>
        <v>NA</v>
      </c>
      <c r="O6879" s="120"/>
      <c r="P6879"/>
      <c r="Q6879"/>
      <c r="R6879"/>
      <c r="S6879"/>
      <c r="T6879"/>
      <c r="U6879" t="s">
        <v>23497</v>
      </c>
      <c r="V6879" t="s">
        <v>23498</v>
      </c>
      <c r="W6879" t="s">
        <v>22755</v>
      </c>
      <c r="X6879" t="s">
        <v>702</v>
      </c>
      <c r="Y6879" t="s">
        <v>7631</v>
      </c>
      <c r="Z6879" t="s">
        <v>54</v>
      </c>
      <c r="AA6879"/>
      <c r="AB6879" t="s">
        <v>47146</v>
      </c>
      <c r="AC6879" t="s">
        <v>53700</v>
      </c>
      <c r="AD6879" t="s">
        <v>23497</v>
      </c>
      <c r="AE6879" t="s">
        <v>565</v>
      </c>
      <c r="AF6879" s="119" t="str">
        <f t="shared" si="430"/>
        <v>NA</v>
      </c>
      <c r="AG6879" s="119"/>
      <c r="AH6879" s="119"/>
      <c r="AI6879" s="119"/>
      <c r="AJ6879" s="119" t="str">
        <f t="shared" si="431"/>
        <v>NA</v>
      </c>
      <c r="AK6879" s="190"/>
      <c r="AL6879" s="191"/>
    </row>
    <row r="6880" spans="1:38" x14ac:dyDescent="0.25">
      <c r="A6880" t="s">
        <v>24124</v>
      </c>
      <c r="B6880" t="s">
        <v>24122</v>
      </c>
      <c r="C6880" t="s">
        <v>24123</v>
      </c>
      <c r="D6880" t="s">
        <v>748</v>
      </c>
      <c r="E6880" t="s">
        <v>176</v>
      </c>
      <c r="F6880" t="s">
        <v>54</v>
      </c>
      <c r="G6880"/>
      <c r="H6880" t="s">
        <v>47617</v>
      </c>
      <c r="I6880" t="s">
        <v>54151</v>
      </c>
      <c r="J6880" t="s">
        <v>24125</v>
      </c>
      <c r="K6880" t="s">
        <v>105</v>
      </c>
      <c r="L6880" s="119" t="str">
        <f t="shared" si="428"/>
        <v>NA</v>
      </c>
      <c r="M6880" s="119"/>
      <c r="N6880" s="120" t="str">
        <f t="shared" si="429"/>
        <v>NA</v>
      </c>
      <c r="O6880" s="120"/>
      <c r="P6880"/>
      <c r="Q6880"/>
      <c r="R6880"/>
      <c r="S6880"/>
      <c r="T6880"/>
      <c r="U6880" t="s">
        <v>23457</v>
      </c>
      <c r="V6880" t="s">
        <v>23520</v>
      </c>
      <c r="W6880" t="s">
        <v>22755</v>
      </c>
      <c r="X6880" t="s">
        <v>702</v>
      </c>
      <c r="Y6880" t="s">
        <v>7631</v>
      </c>
      <c r="Z6880" t="s">
        <v>54</v>
      </c>
      <c r="AA6880"/>
      <c r="AB6880" t="s">
        <v>47146</v>
      </c>
      <c r="AC6880" t="s">
        <v>53700</v>
      </c>
      <c r="AD6880" t="s">
        <v>23457</v>
      </c>
      <c r="AE6880" t="s">
        <v>565</v>
      </c>
      <c r="AF6880" s="119" t="str">
        <f t="shared" si="430"/>
        <v>NA</v>
      </c>
      <c r="AG6880" s="119"/>
      <c r="AH6880" s="119"/>
      <c r="AI6880" s="119"/>
      <c r="AJ6880" s="119" t="str">
        <f t="shared" si="431"/>
        <v>NA</v>
      </c>
      <c r="AK6880" s="190"/>
      <c r="AL6880" s="191"/>
    </row>
    <row r="6881" spans="1:38" x14ac:dyDescent="0.25">
      <c r="A6881" t="s">
        <v>26082</v>
      </c>
      <c r="B6881" t="s">
        <v>26080</v>
      </c>
      <c r="C6881" t="s">
        <v>26081</v>
      </c>
      <c r="D6881" t="s">
        <v>748</v>
      </c>
      <c r="E6881" t="s">
        <v>176</v>
      </c>
      <c r="F6881" t="s">
        <v>54</v>
      </c>
      <c r="G6881"/>
      <c r="H6881" t="s">
        <v>47617</v>
      </c>
      <c r="I6881" t="s">
        <v>54151</v>
      </c>
      <c r="J6881" t="s">
        <v>26083</v>
      </c>
      <c r="K6881" t="s">
        <v>105</v>
      </c>
      <c r="L6881" s="119" t="str">
        <f t="shared" si="428"/>
        <v>NA</v>
      </c>
      <c r="M6881" s="119"/>
      <c r="N6881" s="120" t="str">
        <f t="shared" si="429"/>
        <v>NA</v>
      </c>
      <c r="O6881" s="120"/>
      <c r="P6881"/>
      <c r="Q6881"/>
      <c r="R6881"/>
      <c r="S6881"/>
      <c r="T6881"/>
      <c r="U6881" t="s">
        <v>22960</v>
      </c>
      <c r="V6881" t="s">
        <v>22959</v>
      </c>
      <c r="W6881" t="s">
        <v>22755</v>
      </c>
      <c r="X6881" t="s">
        <v>702</v>
      </c>
      <c r="Y6881" t="s">
        <v>229</v>
      </c>
      <c r="Z6881" t="s">
        <v>54</v>
      </c>
      <c r="AA6881"/>
      <c r="AB6881" t="s">
        <v>49672</v>
      </c>
      <c r="AC6881" t="s">
        <v>53701</v>
      </c>
      <c r="AD6881" t="s">
        <v>22961</v>
      </c>
      <c r="AE6881" t="s">
        <v>565</v>
      </c>
      <c r="AF6881" s="119" t="str">
        <f t="shared" si="430"/>
        <v>NA</v>
      </c>
      <c r="AG6881" s="119"/>
      <c r="AH6881" s="119"/>
      <c r="AI6881" s="119"/>
      <c r="AJ6881" s="119" t="str">
        <f t="shared" si="431"/>
        <v>NA</v>
      </c>
      <c r="AK6881" s="190"/>
      <c r="AL6881" s="191"/>
    </row>
    <row r="6882" spans="1:38" x14ac:dyDescent="0.25">
      <c r="A6882" t="s">
        <v>24167</v>
      </c>
      <c r="B6882" t="s">
        <v>24165</v>
      </c>
      <c r="C6882" t="s">
        <v>24166</v>
      </c>
      <c r="D6882" t="s">
        <v>748</v>
      </c>
      <c r="E6882" t="s">
        <v>2142</v>
      </c>
      <c r="F6882" t="s">
        <v>54</v>
      </c>
      <c r="G6882"/>
      <c r="H6882" t="s">
        <v>47618</v>
      </c>
      <c r="I6882" t="s">
        <v>54152</v>
      </c>
      <c r="J6882" t="s">
        <v>24168</v>
      </c>
      <c r="K6882" t="s">
        <v>105</v>
      </c>
      <c r="L6882" s="119" t="str">
        <f t="shared" si="428"/>
        <v>NA</v>
      </c>
      <c r="M6882" s="119"/>
      <c r="N6882" s="120" t="str">
        <f t="shared" si="429"/>
        <v>NA</v>
      </c>
      <c r="O6882" s="120"/>
      <c r="P6882"/>
      <c r="Q6882"/>
      <c r="R6882"/>
      <c r="S6882"/>
      <c r="T6882"/>
      <c r="U6882" t="s">
        <v>22756</v>
      </c>
      <c r="V6882" t="s">
        <v>22754</v>
      </c>
      <c r="W6882" t="s">
        <v>22755</v>
      </c>
      <c r="X6882" t="s">
        <v>702</v>
      </c>
      <c r="Y6882" t="s">
        <v>229</v>
      </c>
      <c r="Z6882" t="s">
        <v>54</v>
      </c>
      <c r="AA6882"/>
      <c r="AB6882" t="s">
        <v>49673</v>
      </c>
      <c r="AC6882" t="s">
        <v>53701</v>
      </c>
      <c r="AD6882" t="s">
        <v>22756</v>
      </c>
      <c r="AE6882" t="s">
        <v>565</v>
      </c>
      <c r="AF6882" s="119" t="str">
        <f t="shared" si="430"/>
        <v>NA</v>
      </c>
      <c r="AG6882" s="119"/>
      <c r="AH6882" s="119"/>
      <c r="AI6882" s="119"/>
      <c r="AJ6882" s="119" t="str">
        <f t="shared" si="431"/>
        <v>NA</v>
      </c>
      <c r="AK6882" s="190"/>
      <c r="AL6882" s="191"/>
    </row>
    <row r="6883" spans="1:38" x14ac:dyDescent="0.25">
      <c r="A6883" t="s">
        <v>24956</v>
      </c>
      <c r="B6883" t="s">
        <v>24954</v>
      </c>
      <c r="C6883" t="s">
        <v>24955</v>
      </c>
      <c r="D6883" t="s">
        <v>748</v>
      </c>
      <c r="E6883" t="s">
        <v>1653</v>
      </c>
      <c r="F6883" t="s">
        <v>54</v>
      </c>
      <c r="G6883"/>
      <c r="H6883" t="s">
        <v>47619</v>
      </c>
      <c r="I6883" t="s">
        <v>54153</v>
      </c>
      <c r="J6883" t="s">
        <v>24957</v>
      </c>
      <c r="K6883" t="s">
        <v>105</v>
      </c>
      <c r="L6883" s="119" t="str">
        <f t="shared" si="428"/>
        <v>NA</v>
      </c>
      <c r="M6883" s="119"/>
      <c r="N6883" s="120" t="str">
        <f t="shared" si="429"/>
        <v>NA</v>
      </c>
      <c r="O6883" s="120"/>
      <c r="P6883"/>
      <c r="Q6883"/>
      <c r="R6883"/>
      <c r="S6883"/>
      <c r="T6883"/>
      <c r="U6883" t="s">
        <v>23229</v>
      </c>
      <c r="V6883" t="s">
        <v>23227</v>
      </c>
      <c r="W6883" t="s">
        <v>23228</v>
      </c>
      <c r="X6883" t="s">
        <v>702</v>
      </c>
      <c r="Y6883" t="s">
        <v>22057</v>
      </c>
      <c r="Z6883" t="s">
        <v>54</v>
      </c>
      <c r="AA6883"/>
      <c r="AB6883" t="s">
        <v>47147</v>
      </c>
      <c r="AC6883" t="s">
        <v>53702</v>
      </c>
      <c r="AD6883" t="s">
        <v>23230</v>
      </c>
      <c r="AE6883" t="s">
        <v>105</v>
      </c>
      <c r="AF6883" s="119" t="str">
        <f t="shared" si="430"/>
        <v>NA</v>
      </c>
      <c r="AG6883" s="119"/>
      <c r="AH6883" s="119"/>
      <c r="AI6883" s="119"/>
      <c r="AJ6883" s="119" t="str">
        <f t="shared" si="431"/>
        <v>NA</v>
      </c>
      <c r="AK6883" s="190"/>
      <c r="AL6883" s="191"/>
    </row>
    <row r="6884" spans="1:38" x14ac:dyDescent="0.25">
      <c r="A6884" t="s">
        <v>26324</v>
      </c>
      <c r="B6884" t="s">
        <v>26322</v>
      </c>
      <c r="C6884" t="s">
        <v>26323</v>
      </c>
      <c r="D6884" t="s">
        <v>748</v>
      </c>
      <c r="E6884" t="s">
        <v>3313</v>
      </c>
      <c r="F6884" t="s">
        <v>54</v>
      </c>
      <c r="G6884"/>
      <c r="H6884" t="s">
        <v>47620</v>
      </c>
      <c r="I6884" t="s">
        <v>54154</v>
      </c>
      <c r="J6884" t="s">
        <v>26325</v>
      </c>
      <c r="K6884" t="s">
        <v>105</v>
      </c>
      <c r="L6884" s="119" t="str">
        <f t="shared" si="428"/>
        <v>NA</v>
      </c>
      <c r="M6884" s="119"/>
      <c r="N6884" s="120" t="str">
        <f t="shared" si="429"/>
        <v>NA</v>
      </c>
      <c r="O6884" s="120"/>
      <c r="P6884"/>
      <c r="Q6884"/>
      <c r="R6884"/>
      <c r="S6884"/>
      <c r="T6884"/>
      <c r="U6884" t="s">
        <v>22859</v>
      </c>
      <c r="V6884" t="s">
        <v>22857</v>
      </c>
      <c r="W6884" t="s">
        <v>22858</v>
      </c>
      <c r="X6884" t="s">
        <v>702</v>
      </c>
      <c r="Y6884" t="s">
        <v>11853</v>
      </c>
      <c r="Z6884" t="s">
        <v>54</v>
      </c>
      <c r="AA6884"/>
      <c r="AB6884" t="s">
        <v>47148</v>
      </c>
      <c r="AC6884" t="s">
        <v>53703</v>
      </c>
      <c r="AD6884" t="s">
        <v>22860</v>
      </c>
      <c r="AE6884" t="s">
        <v>105</v>
      </c>
      <c r="AF6884" s="119" t="str">
        <f t="shared" si="430"/>
        <v>NA</v>
      </c>
      <c r="AG6884" s="119"/>
      <c r="AH6884" s="119"/>
      <c r="AI6884" s="119"/>
      <c r="AJ6884" s="119" t="str">
        <f t="shared" si="431"/>
        <v>NA</v>
      </c>
      <c r="AK6884" s="190"/>
      <c r="AL6884" s="191"/>
    </row>
    <row r="6885" spans="1:38" x14ac:dyDescent="0.25">
      <c r="A6885" t="s">
        <v>24667</v>
      </c>
      <c r="B6885" t="s">
        <v>24665</v>
      </c>
      <c r="C6885" t="s">
        <v>24666</v>
      </c>
      <c r="D6885" t="s">
        <v>748</v>
      </c>
      <c r="E6885" t="s">
        <v>3346</v>
      </c>
      <c r="F6885" t="s">
        <v>54</v>
      </c>
      <c r="G6885"/>
      <c r="H6885" t="s">
        <v>47621</v>
      </c>
      <c r="I6885" t="s">
        <v>54155</v>
      </c>
      <c r="J6885" t="s">
        <v>24667</v>
      </c>
      <c r="K6885" t="s">
        <v>105</v>
      </c>
      <c r="L6885" s="119" t="str">
        <f t="shared" si="428"/>
        <v>NA</v>
      </c>
      <c r="M6885" s="119"/>
      <c r="N6885" s="120" t="str">
        <f t="shared" si="429"/>
        <v>NA</v>
      </c>
      <c r="O6885" s="120"/>
      <c r="P6885"/>
      <c r="Q6885"/>
      <c r="R6885"/>
      <c r="S6885"/>
      <c r="T6885"/>
      <c r="U6885" t="s">
        <v>22848</v>
      </c>
      <c r="V6885" t="s">
        <v>22846</v>
      </c>
      <c r="W6885" t="s">
        <v>22847</v>
      </c>
      <c r="X6885" t="s">
        <v>702</v>
      </c>
      <c r="Y6885" t="s">
        <v>6274</v>
      </c>
      <c r="Z6885" t="s">
        <v>54</v>
      </c>
      <c r="AA6885"/>
      <c r="AB6885" t="s">
        <v>47149</v>
      </c>
      <c r="AC6885" t="s">
        <v>53704</v>
      </c>
      <c r="AD6885"/>
      <c r="AE6885" t="s">
        <v>105</v>
      </c>
      <c r="AF6885" s="119" t="str">
        <f t="shared" si="430"/>
        <v>NA</v>
      </c>
      <c r="AG6885" s="119"/>
      <c r="AH6885" s="119"/>
      <c r="AI6885" s="119"/>
      <c r="AJ6885" s="119" t="str">
        <f t="shared" si="431"/>
        <v>NA</v>
      </c>
      <c r="AK6885" s="190"/>
      <c r="AL6885" s="191"/>
    </row>
    <row r="6886" spans="1:38" x14ac:dyDescent="0.25">
      <c r="A6886" t="s">
        <v>25204</v>
      </c>
      <c r="B6886" t="s">
        <v>25202</v>
      </c>
      <c r="C6886" t="s">
        <v>25203</v>
      </c>
      <c r="D6886" t="s">
        <v>748</v>
      </c>
      <c r="E6886" t="s">
        <v>7029</v>
      </c>
      <c r="F6886" t="s">
        <v>54</v>
      </c>
      <c r="G6886"/>
      <c r="H6886" t="s">
        <v>47622</v>
      </c>
      <c r="I6886" t="s">
        <v>54156</v>
      </c>
      <c r="J6886" t="s">
        <v>23957</v>
      </c>
      <c r="K6886" t="s">
        <v>105</v>
      </c>
      <c r="L6886" s="119" t="str">
        <f t="shared" si="428"/>
        <v>NA</v>
      </c>
      <c r="M6886" s="119"/>
      <c r="N6886" s="120" t="str">
        <f t="shared" si="429"/>
        <v>NA</v>
      </c>
      <c r="O6886" s="120"/>
      <c r="P6886"/>
      <c r="Q6886"/>
      <c r="R6886"/>
      <c r="S6886"/>
      <c r="T6886"/>
      <c r="U6886" t="s">
        <v>23598</v>
      </c>
      <c r="V6886" t="s">
        <v>23597</v>
      </c>
      <c r="W6886" t="s">
        <v>22937</v>
      </c>
      <c r="X6886" t="s">
        <v>702</v>
      </c>
      <c r="Y6886" t="s">
        <v>2726</v>
      </c>
      <c r="Z6886" t="s">
        <v>54</v>
      </c>
      <c r="AA6886"/>
      <c r="AB6886" t="s">
        <v>47150</v>
      </c>
      <c r="AC6886" t="s">
        <v>53705</v>
      </c>
      <c r="AD6886" t="s">
        <v>23599</v>
      </c>
      <c r="AE6886" t="s">
        <v>565</v>
      </c>
      <c r="AF6886" s="119" t="str">
        <f t="shared" si="430"/>
        <v>NA</v>
      </c>
      <c r="AG6886" s="119"/>
      <c r="AH6886" s="119"/>
      <c r="AI6886" s="119"/>
      <c r="AJ6886" s="119" t="str">
        <f t="shared" si="431"/>
        <v>NA</v>
      </c>
      <c r="AK6886" s="190"/>
      <c r="AL6886" s="191"/>
    </row>
    <row r="6887" spans="1:38" x14ac:dyDescent="0.25">
      <c r="A6887" t="s">
        <v>26236</v>
      </c>
      <c r="B6887" t="s">
        <v>26235</v>
      </c>
      <c r="C6887" t="s">
        <v>25398</v>
      </c>
      <c r="D6887" t="s">
        <v>748</v>
      </c>
      <c r="E6887" t="s">
        <v>6975</v>
      </c>
      <c r="F6887" t="s">
        <v>54</v>
      </c>
      <c r="G6887"/>
      <c r="H6887" t="s">
        <v>47622</v>
      </c>
      <c r="I6887" t="s">
        <v>54157</v>
      </c>
      <c r="J6887" t="s">
        <v>26237</v>
      </c>
      <c r="K6887" t="s">
        <v>105</v>
      </c>
      <c r="L6887" s="119" t="str">
        <f t="shared" si="428"/>
        <v>NA</v>
      </c>
      <c r="M6887" s="119"/>
      <c r="N6887" s="120" t="str">
        <f t="shared" si="429"/>
        <v>NA</v>
      </c>
      <c r="O6887" s="120"/>
      <c r="P6887"/>
      <c r="Q6887"/>
      <c r="R6887"/>
      <c r="S6887"/>
      <c r="T6887"/>
      <c r="U6887" t="s">
        <v>23393</v>
      </c>
      <c r="V6887" t="s">
        <v>23392</v>
      </c>
      <c r="W6887" t="s">
        <v>22937</v>
      </c>
      <c r="X6887" t="s">
        <v>702</v>
      </c>
      <c r="Y6887" t="s">
        <v>2726</v>
      </c>
      <c r="Z6887" t="s">
        <v>54</v>
      </c>
      <c r="AA6887"/>
      <c r="AB6887" t="s">
        <v>47150</v>
      </c>
      <c r="AC6887" t="s">
        <v>53705</v>
      </c>
      <c r="AD6887" t="s">
        <v>23394</v>
      </c>
      <c r="AE6887" t="s">
        <v>565</v>
      </c>
      <c r="AF6887" s="119" t="str">
        <f t="shared" si="430"/>
        <v>NA</v>
      </c>
      <c r="AG6887" s="119"/>
      <c r="AH6887" s="119"/>
      <c r="AI6887" s="119"/>
      <c r="AJ6887" s="119" t="str">
        <f t="shared" si="431"/>
        <v>NA</v>
      </c>
      <c r="AK6887" s="190"/>
      <c r="AL6887" s="191"/>
    </row>
    <row r="6888" spans="1:38" x14ac:dyDescent="0.25">
      <c r="A6888" t="s">
        <v>25458</v>
      </c>
      <c r="B6888" t="s">
        <v>25456</v>
      </c>
      <c r="C6888" t="s">
        <v>25457</v>
      </c>
      <c r="D6888" t="s">
        <v>748</v>
      </c>
      <c r="E6888" t="s">
        <v>6975</v>
      </c>
      <c r="F6888" t="s">
        <v>54</v>
      </c>
      <c r="G6888"/>
      <c r="H6888" t="s">
        <v>47622</v>
      </c>
      <c r="I6888" t="s">
        <v>54157</v>
      </c>
      <c r="J6888" t="s">
        <v>25459</v>
      </c>
      <c r="K6888" t="s">
        <v>105</v>
      </c>
      <c r="L6888" s="119" t="str">
        <f t="shared" si="428"/>
        <v>NA</v>
      </c>
      <c r="M6888" s="119"/>
      <c r="N6888" s="120" t="str">
        <f t="shared" si="429"/>
        <v>NA</v>
      </c>
      <c r="O6888" s="120"/>
      <c r="P6888"/>
      <c r="Q6888"/>
      <c r="R6888"/>
      <c r="S6888"/>
      <c r="T6888"/>
      <c r="U6888" t="s">
        <v>23372</v>
      </c>
      <c r="V6888" t="s">
        <v>23371</v>
      </c>
      <c r="W6888" t="s">
        <v>22937</v>
      </c>
      <c r="X6888" t="s">
        <v>702</v>
      </c>
      <c r="Y6888" t="s">
        <v>2726</v>
      </c>
      <c r="Z6888" t="s">
        <v>54</v>
      </c>
      <c r="AA6888"/>
      <c r="AB6888" t="s">
        <v>47150</v>
      </c>
      <c r="AC6888" t="s">
        <v>53705</v>
      </c>
      <c r="AD6888" t="s">
        <v>23373</v>
      </c>
      <c r="AE6888" t="s">
        <v>565</v>
      </c>
      <c r="AF6888" s="119" t="str">
        <f t="shared" si="430"/>
        <v>NA</v>
      </c>
      <c r="AG6888" s="119"/>
      <c r="AH6888" s="119"/>
      <c r="AI6888" s="119"/>
      <c r="AJ6888" s="119" t="str">
        <f t="shared" si="431"/>
        <v>NA</v>
      </c>
      <c r="AK6888" s="190"/>
      <c r="AL6888" s="191"/>
    </row>
    <row r="6889" spans="1:38" x14ac:dyDescent="0.25">
      <c r="A6889" t="s">
        <v>26056</v>
      </c>
      <c r="B6889" t="s">
        <v>26055</v>
      </c>
      <c r="C6889" t="s">
        <v>26047</v>
      </c>
      <c r="D6889" t="s">
        <v>748</v>
      </c>
      <c r="E6889" t="s">
        <v>581</v>
      </c>
      <c r="F6889" t="s">
        <v>54</v>
      </c>
      <c r="G6889"/>
      <c r="H6889" t="s">
        <v>47622</v>
      </c>
      <c r="I6889" t="s">
        <v>54158</v>
      </c>
      <c r="J6889" t="s">
        <v>23957</v>
      </c>
      <c r="K6889" t="s">
        <v>105</v>
      </c>
      <c r="L6889" s="119" t="str">
        <f t="shared" si="428"/>
        <v>NA</v>
      </c>
      <c r="M6889" s="119"/>
      <c r="N6889" s="120" t="str">
        <f t="shared" si="429"/>
        <v>NA</v>
      </c>
      <c r="O6889" s="120"/>
      <c r="P6889"/>
      <c r="Q6889"/>
      <c r="R6889"/>
      <c r="S6889"/>
      <c r="T6889"/>
      <c r="U6889" t="s">
        <v>23348</v>
      </c>
      <c r="V6889" t="s">
        <v>23347</v>
      </c>
      <c r="W6889" t="s">
        <v>22937</v>
      </c>
      <c r="X6889" t="s">
        <v>702</v>
      </c>
      <c r="Y6889" t="s">
        <v>2726</v>
      </c>
      <c r="Z6889" t="s">
        <v>54</v>
      </c>
      <c r="AA6889"/>
      <c r="AB6889" t="s">
        <v>47150</v>
      </c>
      <c r="AC6889" t="s">
        <v>53705</v>
      </c>
      <c r="AD6889" t="s">
        <v>23349</v>
      </c>
      <c r="AE6889" t="s">
        <v>565</v>
      </c>
      <c r="AF6889" s="119" t="str">
        <f t="shared" si="430"/>
        <v>NA</v>
      </c>
      <c r="AG6889" s="119"/>
      <c r="AH6889" s="119"/>
      <c r="AI6889" s="119"/>
      <c r="AJ6889" s="119" t="str">
        <f t="shared" si="431"/>
        <v>NA</v>
      </c>
      <c r="AK6889" s="190"/>
      <c r="AL6889" s="191"/>
    </row>
    <row r="6890" spans="1:38" x14ac:dyDescent="0.25">
      <c r="A6890" t="s">
        <v>25609</v>
      </c>
      <c r="B6890" t="s">
        <v>25608</v>
      </c>
      <c r="C6890" t="s">
        <v>4899</v>
      </c>
      <c r="D6890" t="s">
        <v>748</v>
      </c>
      <c r="E6890" t="s">
        <v>4351</v>
      </c>
      <c r="F6890" t="s">
        <v>54</v>
      </c>
      <c r="G6890"/>
      <c r="H6890" t="s">
        <v>47622</v>
      </c>
      <c r="I6890" t="s">
        <v>54159</v>
      </c>
      <c r="J6890" t="s">
        <v>25609</v>
      </c>
      <c r="K6890" t="s">
        <v>105</v>
      </c>
      <c r="L6890" s="119" t="str">
        <f t="shared" si="428"/>
        <v>NA</v>
      </c>
      <c r="M6890" s="119"/>
      <c r="N6890" s="120" t="str">
        <f t="shared" si="429"/>
        <v>NA</v>
      </c>
      <c r="O6890" s="120"/>
      <c r="P6890"/>
      <c r="Q6890"/>
      <c r="R6890"/>
      <c r="S6890"/>
      <c r="T6890"/>
      <c r="U6890" t="s">
        <v>23351</v>
      </c>
      <c r="V6890" t="s">
        <v>23350</v>
      </c>
      <c r="W6890" t="s">
        <v>22937</v>
      </c>
      <c r="X6890" t="s">
        <v>702</v>
      </c>
      <c r="Y6890" t="s">
        <v>2549</v>
      </c>
      <c r="Z6890" t="s">
        <v>54</v>
      </c>
      <c r="AA6890"/>
      <c r="AB6890" t="s">
        <v>47151</v>
      </c>
      <c r="AC6890" t="s">
        <v>53706</v>
      </c>
      <c r="AD6890" t="s">
        <v>23352</v>
      </c>
      <c r="AE6890" t="s">
        <v>565</v>
      </c>
      <c r="AF6890" s="119" t="str">
        <f t="shared" si="430"/>
        <v>NA</v>
      </c>
      <c r="AG6890" s="119"/>
      <c r="AH6890" s="119"/>
      <c r="AI6890" s="119"/>
      <c r="AJ6890" s="119" t="str">
        <f t="shared" si="431"/>
        <v>NA</v>
      </c>
      <c r="AK6890" s="190"/>
      <c r="AL6890" s="191"/>
    </row>
    <row r="6891" spans="1:38" x14ac:dyDescent="0.25">
      <c r="A6891" t="s">
        <v>24783</v>
      </c>
      <c r="B6891" t="s">
        <v>24781</v>
      </c>
      <c r="C6891" t="s">
        <v>24782</v>
      </c>
      <c r="D6891" t="s">
        <v>748</v>
      </c>
      <c r="E6891" t="s">
        <v>4860</v>
      </c>
      <c r="F6891" t="s">
        <v>54</v>
      </c>
      <c r="G6891"/>
      <c r="H6891" t="s">
        <v>47622</v>
      </c>
      <c r="I6891" t="s">
        <v>54160</v>
      </c>
      <c r="J6891" t="s">
        <v>24784</v>
      </c>
      <c r="K6891" t="s">
        <v>105</v>
      </c>
      <c r="L6891" s="119" t="str">
        <f t="shared" si="428"/>
        <v>NA</v>
      </c>
      <c r="M6891" s="119"/>
      <c r="N6891" s="120" t="str">
        <f t="shared" si="429"/>
        <v>NA</v>
      </c>
      <c r="O6891" s="120"/>
      <c r="P6891"/>
      <c r="Q6891"/>
      <c r="R6891"/>
      <c r="S6891"/>
      <c r="T6891"/>
      <c r="U6891" t="s">
        <v>23383</v>
      </c>
      <c r="V6891" t="s">
        <v>23382</v>
      </c>
      <c r="W6891" t="s">
        <v>22937</v>
      </c>
      <c r="X6891" t="s">
        <v>702</v>
      </c>
      <c r="Y6891" t="s">
        <v>2549</v>
      </c>
      <c r="Z6891" t="s">
        <v>54</v>
      </c>
      <c r="AA6891"/>
      <c r="AB6891" t="s">
        <v>47151</v>
      </c>
      <c r="AC6891" t="s">
        <v>53706</v>
      </c>
      <c r="AD6891" t="s">
        <v>23384</v>
      </c>
      <c r="AE6891" t="s">
        <v>565</v>
      </c>
      <c r="AF6891" s="119" t="str">
        <f t="shared" si="430"/>
        <v>NA</v>
      </c>
      <c r="AG6891" s="119"/>
      <c r="AH6891" s="119"/>
      <c r="AI6891" s="119"/>
      <c r="AJ6891" s="119" t="str">
        <f t="shared" si="431"/>
        <v>NA</v>
      </c>
      <c r="AK6891" s="190"/>
      <c r="AL6891" s="191"/>
    </row>
    <row r="6892" spans="1:38" x14ac:dyDescent="0.25">
      <c r="A6892" t="s">
        <v>24487</v>
      </c>
      <c r="B6892" t="s">
        <v>24485</v>
      </c>
      <c r="C6892" t="s">
        <v>24486</v>
      </c>
      <c r="D6892" t="s">
        <v>748</v>
      </c>
      <c r="E6892" t="s">
        <v>331</v>
      </c>
      <c r="F6892" t="s">
        <v>54</v>
      </c>
      <c r="G6892"/>
      <c r="H6892" t="s">
        <v>47622</v>
      </c>
      <c r="I6892" t="s">
        <v>54161</v>
      </c>
      <c r="J6892" t="s">
        <v>24488</v>
      </c>
      <c r="K6892" t="s">
        <v>105</v>
      </c>
      <c r="L6892" s="119" t="str">
        <f t="shared" si="428"/>
        <v>NA</v>
      </c>
      <c r="M6892" s="119"/>
      <c r="N6892" s="120" t="str">
        <f t="shared" si="429"/>
        <v>NA</v>
      </c>
      <c r="O6892" s="120"/>
      <c r="P6892"/>
      <c r="Q6892"/>
      <c r="R6892"/>
      <c r="S6892"/>
      <c r="T6892"/>
      <c r="U6892" t="s">
        <v>23357</v>
      </c>
      <c r="V6892" t="s">
        <v>23356</v>
      </c>
      <c r="W6892" t="s">
        <v>22937</v>
      </c>
      <c r="X6892" t="s">
        <v>702</v>
      </c>
      <c r="Y6892" t="s">
        <v>22939</v>
      </c>
      <c r="Z6892" t="s">
        <v>54</v>
      </c>
      <c r="AA6892"/>
      <c r="AB6892" t="s">
        <v>47152</v>
      </c>
      <c r="AC6892" t="s">
        <v>53707</v>
      </c>
      <c r="AD6892" t="s">
        <v>23358</v>
      </c>
      <c r="AE6892" t="s">
        <v>565</v>
      </c>
      <c r="AF6892" s="119" t="str">
        <f t="shared" si="430"/>
        <v>NA</v>
      </c>
      <c r="AG6892" s="119"/>
      <c r="AH6892" s="119"/>
      <c r="AI6892" s="119"/>
      <c r="AJ6892" s="119" t="str">
        <f t="shared" si="431"/>
        <v>NA</v>
      </c>
      <c r="AK6892" s="190"/>
      <c r="AL6892" s="191"/>
    </row>
    <row r="6893" spans="1:38" x14ac:dyDescent="0.25">
      <c r="A6893" t="s">
        <v>26749</v>
      </c>
      <c r="B6893" t="s">
        <v>26747</v>
      </c>
      <c r="C6893" t="s">
        <v>26748</v>
      </c>
      <c r="D6893" t="s">
        <v>748</v>
      </c>
      <c r="E6893" t="s">
        <v>331</v>
      </c>
      <c r="F6893" t="s">
        <v>54</v>
      </c>
      <c r="G6893"/>
      <c r="H6893" t="s">
        <v>41966</v>
      </c>
      <c r="I6893" t="s">
        <v>54161</v>
      </c>
      <c r="J6893" t="s">
        <v>26750</v>
      </c>
      <c r="K6893" t="s">
        <v>105</v>
      </c>
      <c r="L6893" s="119" t="str">
        <f t="shared" si="428"/>
        <v>NA</v>
      </c>
      <c r="M6893" s="119"/>
      <c r="N6893" s="120" t="str">
        <f t="shared" si="429"/>
        <v>NA</v>
      </c>
      <c r="O6893" s="120"/>
      <c r="P6893"/>
      <c r="Q6893"/>
      <c r="R6893"/>
      <c r="S6893"/>
      <c r="T6893"/>
      <c r="U6893" t="s">
        <v>22938</v>
      </c>
      <c r="V6893" t="s">
        <v>22936</v>
      </c>
      <c r="W6893" t="s">
        <v>22937</v>
      </c>
      <c r="X6893" t="s">
        <v>702</v>
      </c>
      <c r="Y6893" t="s">
        <v>22939</v>
      </c>
      <c r="Z6893" t="s">
        <v>54</v>
      </c>
      <c r="AA6893"/>
      <c r="AB6893" t="s">
        <v>47152</v>
      </c>
      <c r="AC6893" t="s">
        <v>53707</v>
      </c>
      <c r="AD6893" t="s">
        <v>22940</v>
      </c>
      <c r="AE6893" t="s">
        <v>565</v>
      </c>
      <c r="AF6893" s="119" t="str">
        <f t="shared" si="430"/>
        <v>NA</v>
      </c>
      <c r="AG6893" s="119"/>
      <c r="AH6893" s="119"/>
      <c r="AI6893" s="119"/>
      <c r="AJ6893" s="119" t="str">
        <f t="shared" si="431"/>
        <v>NA</v>
      </c>
      <c r="AK6893" s="190"/>
      <c r="AL6893" s="191"/>
    </row>
    <row r="6894" spans="1:38" x14ac:dyDescent="0.25">
      <c r="A6894" t="s">
        <v>26058</v>
      </c>
      <c r="B6894" t="s">
        <v>26057</v>
      </c>
      <c r="C6894" t="s">
        <v>26047</v>
      </c>
      <c r="D6894" t="s">
        <v>748</v>
      </c>
      <c r="E6894" t="s">
        <v>785</v>
      </c>
      <c r="F6894" t="s">
        <v>54</v>
      </c>
      <c r="G6894"/>
      <c r="H6894" t="s">
        <v>47622</v>
      </c>
      <c r="I6894" t="s">
        <v>50454</v>
      </c>
      <c r="J6894" t="s">
        <v>23957</v>
      </c>
      <c r="K6894" t="s">
        <v>105</v>
      </c>
      <c r="L6894" s="119" t="str">
        <f t="shared" si="428"/>
        <v>NA</v>
      </c>
      <c r="M6894" s="119"/>
      <c r="N6894" s="120" t="str">
        <f t="shared" si="429"/>
        <v>NA</v>
      </c>
      <c r="O6894" s="120"/>
      <c r="P6894"/>
      <c r="Q6894"/>
      <c r="R6894"/>
      <c r="S6894"/>
      <c r="T6894"/>
      <c r="U6894" t="s">
        <v>23423</v>
      </c>
      <c r="V6894" t="s">
        <v>23422</v>
      </c>
      <c r="W6894" t="s">
        <v>22937</v>
      </c>
      <c r="X6894" t="s">
        <v>702</v>
      </c>
      <c r="Y6894" t="s">
        <v>3175</v>
      </c>
      <c r="Z6894" t="s">
        <v>54</v>
      </c>
      <c r="AA6894"/>
      <c r="AB6894" t="s">
        <v>47153</v>
      </c>
      <c r="AC6894" t="s">
        <v>53708</v>
      </c>
      <c r="AD6894" t="s">
        <v>23424</v>
      </c>
      <c r="AE6894" t="s">
        <v>565</v>
      </c>
      <c r="AF6894" s="119" t="str">
        <f t="shared" si="430"/>
        <v>NA</v>
      </c>
      <c r="AG6894" s="119"/>
      <c r="AH6894" s="119"/>
      <c r="AI6894" s="119"/>
      <c r="AJ6894" s="119" t="str">
        <f t="shared" si="431"/>
        <v>NA</v>
      </c>
      <c r="AK6894" s="190"/>
      <c r="AL6894" s="191"/>
    </row>
    <row r="6895" spans="1:38" x14ac:dyDescent="0.25">
      <c r="A6895" t="s">
        <v>26259</v>
      </c>
      <c r="B6895" t="s">
        <v>26257</v>
      </c>
      <c r="C6895" t="s">
        <v>26258</v>
      </c>
      <c r="D6895" t="s">
        <v>748</v>
      </c>
      <c r="E6895" t="s">
        <v>785</v>
      </c>
      <c r="F6895" t="s">
        <v>54</v>
      </c>
      <c r="G6895"/>
      <c r="H6895" t="s">
        <v>47622</v>
      </c>
      <c r="I6895" t="s">
        <v>50454</v>
      </c>
      <c r="J6895" t="s">
        <v>26259</v>
      </c>
      <c r="K6895" t="s">
        <v>105</v>
      </c>
      <c r="L6895" s="119" t="str">
        <f t="shared" si="428"/>
        <v>NA</v>
      </c>
      <c r="M6895" s="119"/>
      <c r="N6895" s="120" t="str">
        <f t="shared" si="429"/>
        <v>NA</v>
      </c>
      <c r="O6895" s="120"/>
      <c r="P6895"/>
      <c r="Q6895"/>
      <c r="R6895"/>
      <c r="S6895"/>
      <c r="T6895"/>
      <c r="U6895" t="s">
        <v>23366</v>
      </c>
      <c r="V6895" t="s">
        <v>23365</v>
      </c>
      <c r="W6895" t="s">
        <v>22937</v>
      </c>
      <c r="X6895" t="s">
        <v>702</v>
      </c>
      <c r="Y6895" t="s">
        <v>3175</v>
      </c>
      <c r="Z6895" t="s">
        <v>54</v>
      </c>
      <c r="AA6895"/>
      <c r="AB6895" t="s">
        <v>47153</v>
      </c>
      <c r="AC6895" t="s">
        <v>53708</v>
      </c>
      <c r="AD6895" t="s">
        <v>23367</v>
      </c>
      <c r="AE6895" t="s">
        <v>565</v>
      </c>
      <c r="AF6895" s="119" t="str">
        <f t="shared" si="430"/>
        <v>NA</v>
      </c>
      <c r="AG6895" s="119"/>
      <c r="AH6895" s="119"/>
      <c r="AI6895" s="119"/>
      <c r="AJ6895" s="119" t="str">
        <f t="shared" si="431"/>
        <v>NA</v>
      </c>
      <c r="AK6895" s="190"/>
      <c r="AL6895" s="191"/>
    </row>
    <row r="6896" spans="1:38" x14ac:dyDescent="0.25">
      <c r="A6896" t="s">
        <v>26931</v>
      </c>
      <c r="B6896" t="s">
        <v>26929</v>
      </c>
      <c r="C6896" t="s">
        <v>26930</v>
      </c>
      <c r="D6896" t="s">
        <v>748</v>
      </c>
      <c r="E6896" t="s">
        <v>785</v>
      </c>
      <c r="F6896" t="s">
        <v>54</v>
      </c>
      <c r="G6896"/>
      <c r="H6896" t="s">
        <v>47622</v>
      </c>
      <c r="I6896" t="s">
        <v>50454</v>
      </c>
      <c r="J6896" t="s">
        <v>26932</v>
      </c>
      <c r="K6896" t="s">
        <v>105</v>
      </c>
      <c r="L6896" s="119" t="str">
        <f t="shared" si="428"/>
        <v>NA</v>
      </c>
      <c r="M6896" s="119"/>
      <c r="N6896" s="120" t="str">
        <f t="shared" si="429"/>
        <v>NA</v>
      </c>
      <c r="O6896" s="120"/>
      <c r="P6896"/>
      <c r="Q6896"/>
      <c r="R6896"/>
      <c r="S6896"/>
      <c r="T6896"/>
      <c r="U6896" t="s">
        <v>23363</v>
      </c>
      <c r="V6896" t="s">
        <v>23362</v>
      </c>
      <c r="W6896" t="s">
        <v>22937</v>
      </c>
      <c r="X6896" t="s">
        <v>702</v>
      </c>
      <c r="Y6896" t="s">
        <v>17725</v>
      </c>
      <c r="Z6896" t="s">
        <v>54</v>
      </c>
      <c r="AA6896"/>
      <c r="AB6896" t="s">
        <v>47154</v>
      </c>
      <c r="AC6896" t="s">
        <v>53709</v>
      </c>
      <c r="AD6896" t="s">
        <v>23364</v>
      </c>
      <c r="AE6896" t="s">
        <v>565</v>
      </c>
      <c r="AF6896" s="119" t="str">
        <f t="shared" si="430"/>
        <v>NA</v>
      </c>
      <c r="AG6896" s="119"/>
      <c r="AH6896" s="119"/>
      <c r="AI6896" s="119"/>
      <c r="AJ6896" s="119" t="str">
        <f t="shared" si="431"/>
        <v>NA</v>
      </c>
      <c r="AK6896" s="190"/>
      <c r="AL6896" s="191"/>
    </row>
    <row r="6897" spans="1:38" x14ac:dyDescent="0.25">
      <c r="A6897" t="s">
        <v>26000</v>
      </c>
      <c r="B6897" t="s">
        <v>25998</v>
      </c>
      <c r="C6897" t="s">
        <v>25999</v>
      </c>
      <c r="D6897" t="s">
        <v>748</v>
      </c>
      <c r="E6897" t="s">
        <v>344</v>
      </c>
      <c r="F6897" t="s">
        <v>54</v>
      </c>
      <c r="G6897"/>
      <c r="H6897" t="s">
        <v>47622</v>
      </c>
      <c r="I6897" t="s">
        <v>54162</v>
      </c>
      <c r="J6897" t="s">
        <v>23957</v>
      </c>
      <c r="K6897" t="s">
        <v>105</v>
      </c>
      <c r="L6897" s="119" t="str">
        <f t="shared" si="428"/>
        <v>NA</v>
      </c>
      <c r="M6897" s="119"/>
      <c r="N6897" s="120" t="str">
        <f t="shared" si="429"/>
        <v>NA</v>
      </c>
      <c r="O6897" s="120"/>
      <c r="P6897"/>
      <c r="Q6897"/>
      <c r="R6897"/>
      <c r="S6897"/>
      <c r="T6897"/>
      <c r="U6897" t="s">
        <v>22844</v>
      </c>
      <c r="V6897" t="s">
        <v>22842</v>
      </c>
      <c r="W6897" t="s">
        <v>22843</v>
      </c>
      <c r="X6897" t="s">
        <v>702</v>
      </c>
      <c r="Y6897" t="s">
        <v>103</v>
      </c>
      <c r="Z6897" t="s">
        <v>54</v>
      </c>
      <c r="AA6897"/>
      <c r="AB6897" t="s">
        <v>47155</v>
      </c>
      <c r="AC6897" t="s">
        <v>53710</v>
      </c>
      <c r="AD6897" t="s">
        <v>22845</v>
      </c>
      <c r="AE6897" t="s">
        <v>105</v>
      </c>
      <c r="AF6897" s="119" t="str">
        <f t="shared" si="430"/>
        <v>NA</v>
      </c>
      <c r="AG6897" s="119"/>
      <c r="AH6897" s="119"/>
      <c r="AI6897" s="119"/>
      <c r="AJ6897" s="119" t="str">
        <f t="shared" si="431"/>
        <v>NA</v>
      </c>
      <c r="AK6897" s="190"/>
      <c r="AL6897" s="191"/>
    </row>
    <row r="6898" spans="1:38" x14ac:dyDescent="0.25">
      <c r="A6898" t="s">
        <v>26218</v>
      </c>
      <c r="B6898" t="s">
        <v>26216</v>
      </c>
      <c r="C6898" t="s">
        <v>26217</v>
      </c>
      <c r="D6898" t="s">
        <v>748</v>
      </c>
      <c r="E6898" t="s">
        <v>344</v>
      </c>
      <c r="F6898" t="s">
        <v>54</v>
      </c>
      <c r="G6898"/>
      <c r="H6898" t="s">
        <v>47622</v>
      </c>
      <c r="I6898" t="s">
        <v>54162</v>
      </c>
      <c r="J6898" t="s">
        <v>26219</v>
      </c>
      <c r="K6898" t="s">
        <v>105</v>
      </c>
      <c r="L6898" s="119" t="str">
        <f t="shared" si="428"/>
        <v>NA</v>
      </c>
      <c r="M6898" s="119"/>
      <c r="N6898" s="120" t="str">
        <f t="shared" si="429"/>
        <v>NA</v>
      </c>
      <c r="O6898" s="120"/>
      <c r="P6898"/>
      <c r="Q6898"/>
      <c r="R6898"/>
      <c r="S6898"/>
      <c r="T6898"/>
      <c r="U6898" t="s">
        <v>22929</v>
      </c>
      <c r="V6898" t="s">
        <v>22927</v>
      </c>
      <c r="W6898" t="s">
        <v>22928</v>
      </c>
      <c r="X6898" t="s">
        <v>702</v>
      </c>
      <c r="Y6898" t="s">
        <v>22930</v>
      </c>
      <c r="Z6898" t="s">
        <v>54</v>
      </c>
      <c r="AA6898"/>
      <c r="AB6898" t="s">
        <v>47156</v>
      </c>
      <c r="AC6898" t="s">
        <v>53711</v>
      </c>
      <c r="AD6898" t="s">
        <v>22931</v>
      </c>
      <c r="AE6898" t="s">
        <v>105</v>
      </c>
      <c r="AF6898" s="119" t="str">
        <f t="shared" si="430"/>
        <v>NA</v>
      </c>
      <c r="AG6898" s="119"/>
      <c r="AH6898" s="119"/>
      <c r="AI6898" s="119"/>
      <c r="AJ6898" s="119" t="str">
        <f t="shared" si="431"/>
        <v>NA</v>
      </c>
      <c r="AK6898" s="190"/>
      <c r="AL6898" s="191"/>
    </row>
    <row r="6899" spans="1:38" x14ac:dyDescent="0.25">
      <c r="A6899" t="s">
        <v>25399</v>
      </c>
      <c r="B6899" t="s">
        <v>25397</v>
      </c>
      <c r="C6899" t="s">
        <v>25398</v>
      </c>
      <c r="D6899" t="s">
        <v>748</v>
      </c>
      <c r="E6899" t="s">
        <v>344</v>
      </c>
      <c r="F6899" t="s">
        <v>54</v>
      </c>
      <c r="G6899"/>
      <c r="H6899" t="s">
        <v>47622</v>
      </c>
      <c r="I6899" t="s">
        <v>54162</v>
      </c>
      <c r="J6899" t="s">
        <v>25399</v>
      </c>
      <c r="K6899" t="s">
        <v>105</v>
      </c>
      <c r="L6899" s="119" t="str">
        <f t="shared" si="428"/>
        <v>NA</v>
      </c>
      <c r="M6899" s="119"/>
      <c r="N6899" s="120" t="str">
        <f t="shared" si="429"/>
        <v>NA</v>
      </c>
      <c r="O6899" s="120"/>
      <c r="P6899"/>
      <c r="Q6899"/>
      <c r="R6899"/>
      <c r="S6899"/>
      <c r="T6899"/>
      <c r="U6899" t="s">
        <v>22893</v>
      </c>
      <c r="V6899" t="s">
        <v>22891</v>
      </c>
      <c r="W6899" t="s">
        <v>22892</v>
      </c>
      <c r="X6899" t="s">
        <v>702</v>
      </c>
      <c r="Y6899" t="s">
        <v>22894</v>
      </c>
      <c r="Z6899" t="s">
        <v>54</v>
      </c>
      <c r="AA6899"/>
      <c r="AB6899" t="s">
        <v>47157</v>
      </c>
      <c r="AC6899" t="s">
        <v>53712</v>
      </c>
      <c r="AD6899" t="s">
        <v>22895</v>
      </c>
      <c r="AE6899" t="s">
        <v>105</v>
      </c>
      <c r="AF6899" s="119" t="str">
        <f t="shared" si="430"/>
        <v>NA</v>
      </c>
      <c r="AG6899" s="119"/>
      <c r="AH6899" s="119"/>
      <c r="AI6899" s="119"/>
      <c r="AJ6899" s="119" t="str">
        <f t="shared" si="431"/>
        <v>NA</v>
      </c>
      <c r="AK6899" s="190"/>
      <c r="AL6899" s="191"/>
    </row>
    <row r="6900" spans="1:38" x14ac:dyDescent="0.25">
      <c r="A6900" t="s">
        <v>23677</v>
      </c>
      <c r="B6900" t="s">
        <v>23675</v>
      </c>
      <c r="C6900" t="s">
        <v>23676</v>
      </c>
      <c r="D6900" t="s">
        <v>748</v>
      </c>
      <c r="E6900" t="s">
        <v>344</v>
      </c>
      <c r="F6900" t="s">
        <v>54</v>
      </c>
      <c r="G6900"/>
      <c r="H6900" t="s">
        <v>47622</v>
      </c>
      <c r="I6900" t="s">
        <v>54162</v>
      </c>
      <c r="J6900"/>
      <c r="K6900" t="s">
        <v>105</v>
      </c>
      <c r="L6900" s="119" t="str">
        <f t="shared" si="428"/>
        <v>NA</v>
      </c>
      <c r="M6900" s="119"/>
      <c r="N6900" s="120" t="str">
        <f t="shared" si="429"/>
        <v>NA</v>
      </c>
      <c r="O6900" s="120"/>
      <c r="P6900"/>
      <c r="Q6900"/>
      <c r="R6900"/>
      <c r="S6900"/>
      <c r="T6900"/>
      <c r="U6900" t="s">
        <v>23165</v>
      </c>
      <c r="V6900" t="s">
        <v>23164</v>
      </c>
      <c r="W6900" t="s">
        <v>22722</v>
      </c>
      <c r="X6900" t="s">
        <v>702</v>
      </c>
      <c r="Y6900" t="s">
        <v>1037</v>
      </c>
      <c r="Z6900" t="s">
        <v>54</v>
      </c>
      <c r="AA6900"/>
      <c r="AB6900" t="s">
        <v>47158</v>
      </c>
      <c r="AC6900" t="s">
        <v>53713</v>
      </c>
      <c r="AD6900" t="s">
        <v>23166</v>
      </c>
      <c r="AE6900" t="s">
        <v>565</v>
      </c>
      <c r="AF6900" s="119" t="str">
        <f t="shared" si="430"/>
        <v>NA</v>
      </c>
      <c r="AG6900" s="119"/>
      <c r="AH6900" s="119"/>
      <c r="AI6900" s="119"/>
      <c r="AJ6900" s="119" t="str">
        <f t="shared" si="431"/>
        <v>NA</v>
      </c>
      <c r="AK6900" s="190"/>
      <c r="AL6900" s="191"/>
    </row>
    <row r="6901" spans="1:38" x14ac:dyDescent="0.25">
      <c r="A6901" t="s">
        <v>26468</v>
      </c>
      <c r="B6901" t="s">
        <v>26466</v>
      </c>
      <c r="C6901" t="s">
        <v>26467</v>
      </c>
      <c r="D6901" t="s">
        <v>748</v>
      </c>
      <c r="E6901" t="s">
        <v>344</v>
      </c>
      <c r="F6901" t="s">
        <v>54</v>
      </c>
      <c r="G6901"/>
      <c r="H6901" t="s">
        <v>47622</v>
      </c>
      <c r="I6901" t="s">
        <v>54162</v>
      </c>
      <c r="J6901" t="s">
        <v>26469</v>
      </c>
      <c r="K6901" t="s">
        <v>105</v>
      </c>
      <c r="L6901" s="119" t="str">
        <f t="shared" si="428"/>
        <v>NA</v>
      </c>
      <c r="M6901" s="119"/>
      <c r="N6901" s="120" t="str">
        <f t="shared" si="429"/>
        <v>NA</v>
      </c>
      <c r="O6901" s="120"/>
      <c r="P6901"/>
      <c r="Q6901"/>
      <c r="R6901"/>
      <c r="S6901"/>
      <c r="T6901"/>
      <c r="U6901" t="s">
        <v>23571</v>
      </c>
      <c r="V6901" t="s">
        <v>23570</v>
      </c>
      <c r="W6901" t="s">
        <v>22722</v>
      </c>
      <c r="X6901" t="s">
        <v>702</v>
      </c>
      <c r="Y6901" t="s">
        <v>23485</v>
      </c>
      <c r="Z6901" t="s">
        <v>54</v>
      </c>
      <c r="AA6901"/>
      <c r="AB6901" t="s">
        <v>47159</v>
      </c>
      <c r="AC6901" t="s">
        <v>53714</v>
      </c>
      <c r="AD6901" t="s">
        <v>23572</v>
      </c>
      <c r="AE6901" t="s">
        <v>565</v>
      </c>
      <c r="AF6901" s="119" t="str">
        <f t="shared" si="430"/>
        <v>NA</v>
      </c>
      <c r="AG6901" s="119"/>
      <c r="AH6901" s="119"/>
      <c r="AI6901" s="119"/>
      <c r="AJ6901" s="119" t="str">
        <f t="shared" si="431"/>
        <v>NA</v>
      </c>
      <c r="AK6901" s="190"/>
      <c r="AL6901" s="191"/>
    </row>
    <row r="6902" spans="1:38" x14ac:dyDescent="0.25">
      <c r="A6902" t="s">
        <v>25960</v>
      </c>
      <c r="B6902" t="s">
        <v>25958</v>
      </c>
      <c r="C6902" t="s">
        <v>25959</v>
      </c>
      <c r="D6902" t="s">
        <v>748</v>
      </c>
      <c r="E6902" t="s">
        <v>344</v>
      </c>
      <c r="F6902" t="s">
        <v>54</v>
      </c>
      <c r="G6902"/>
      <c r="H6902" t="s">
        <v>47622</v>
      </c>
      <c r="I6902" t="s">
        <v>54162</v>
      </c>
      <c r="J6902" t="s">
        <v>25961</v>
      </c>
      <c r="K6902" t="s">
        <v>105</v>
      </c>
      <c r="L6902" s="119" t="str">
        <f t="shared" si="428"/>
        <v>NA</v>
      </c>
      <c r="M6902" s="119"/>
      <c r="N6902" s="120" t="str">
        <f t="shared" si="429"/>
        <v>NA</v>
      </c>
      <c r="O6902" s="120"/>
      <c r="P6902"/>
      <c r="Q6902"/>
      <c r="R6902"/>
      <c r="S6902"/>
      <c r="T6902"/>
      <c r="U6902" t="s">
        <v>23484</v>
      </c>
      <c r="V6902" t="s">
        <v>23483</v>
      </c>
      <c r="W6902" t="s">
        <v>22722</v>
      </c>
      <c r="X6902" t="s">
        <v>702</v>
      </c>
      <c r="Y6902" t="s">
        <v>23485</v>
      </c>
      <c r="Z6902" t="s">
        <v>54</v>
      </c>
      <c r="AA6902"/>
      <c r="AB6902" t="s">
        <v>47160</v>
      </c>
      <c r="AC6902" t="s">
        <v>53714</v>
      </c>
      <c r="AD6902"/>
      <c r="AE6902" t="s">
        <v>565</v>
      </c>
      <c r="AF6902" s="119" t="str">
        <f t="shared" si="430"/>
        <v>NA</v>
      </c>
      <c r="AG6902" s="119"/>
      <c r="AH6902" s="119"/>
      <c r="AI6902" s="119"/>
      <c r="AJ6902" s="119" t="str">
        <f t="shared" si="431"/>
        <v>NA</v>
      </c>
      <c r="AK6902" s="190"/>
      <c r="AL6902" s="191"/>
    </row>
    <row r="6903" spans="1:38" x14ac:dyDescent="0.25">
      <c r="A6903" t="s">
        <v>24898</v>
      </c>
      <c r="B6903" t="s">
        <v>24896</v>
      </c>
      <c r="C6903" t="s">
        <v>24897</v>
      </c>
      <c r="D6903" t="s">
        <v>748</v>
      </c>
      <c r="E6903" t="s">
        <v>344</v>
      </c>
      <c r="F6903" t="s">
        <v>54</v>
      </c>
      <c r="G6903"/>
      <c r="H6903" t="s">
        <v>47622</v>
      </c>
      <c r="I6903" t="s">
        <v>54162</v>
      </c>
      <c r="J6903" t="s">
        <v>24899</v>
      </c>
      <c r="K6903" t="s">
        <v>105</v>
      </c>
      <c r="L6903" s="119" t="str">
        <f t="shared" si="428"/>
        <v>NA</v>
      </c>
      <c r="M6903" s="119"/>
      <c r="N6903" s="120" t="str">
        <f t="shared" si="429"/>
        <v>NA</v>
      </c>
      <c r="O6903" s="120"/>
      <c r="P6903"/>
      <c r="Q6903"/>
      <c r="R6903"/>
      <c r="S6903"/>
      <c r="T6903"/>
      <c r="U6903" t="s">
        <v>23574</v>
      </c>
      <c r="V6903" t="s">
        <v>23573</v>
      </c>
      <c r="W6903" t="s">
        <v>22722</v>
      </c>
      <c r="X6903" t="s">
        <v>702</v>
      </c>
      <c r="Y6903" t="s">
        <v>23485</v>
      </c>
      <c r="Z6903" t="s">
        <v>54</v>
      </c>
      <c r="AA6903"/>
      <c r="AB6903" t="s">
        <v>47159</v>
      </c>
      <c r="AC6903" t="s">
        <v>53714</v>
      </c>
      <c r="AD6903"/>
      <c r="AE6903" t="s">
        <v>565</v>
      </c>
      <c r="AF6903" s="119" t="str">
        <f t="shared" si="430"/>
        <v>NA</v>
      </c>
      <c r="AG6903" s="119"/>
      <c r="AH6903" s="119"/>
      <c r="AI6903" s="119"/>
      <c r="AJ6903" s="119" t="str">
        <f t="shared" si="431"/>
        <v>NA</v>
      </c>
      <c r="AK6903" s="190"/>
      <c r="AL6903" s="191"/>
    </row>
    <row r="6904" spans="1:38" x14ac:dyDescent="0.25">
      <c r="A6904" t="s">
        <v>25092</v>
      </c>
      <c r="B6904" t="s">
        <v>25090</v>
      </c>
      <c r="C6904" t="s">
        <v>25091</v>
      </c>
      <c r="D6904" t="s">
        <v>748</v>
      </c>
      <c r="E6904" t="s">
        <v>344</v>
      </c>
      <c r="F6904" t="s">
        <v>54</v>
      </c>
      <c r="G6904"/>
      <c r="H6904" t="s">
        <v>47622</v>
      </c>
      <c r="I6904" t="s">
        <v>54162</v>
      </c>
      <c r="J6904" t="s">
        <v>25093</v>
      </c>
      <c r="K6904" t="s">
        <v>105</v>
      </c>
      <c r="L6904" s="119" t="str">
        <f t="shared" si="428"/>
        <v>NA</v>
      </c>
      <c r="M6904" s="119"/>
      <c r="N6904" s="120" t="str">
        <f t="shared" si="429"/>
        <v>NA</v>
      </c>
      <c r="O6904" s="120"/>
      <c r="P6904"/>
      <c r="Q6904"/>
      <c r="R6904"/>
      <c r="S6904"/>
      <c r="T6904"/>
      <c r="U6904" t="s">
        <v>23589</v>
      </c>
      <c r="V6904" t="s">
        <v>23588</v>
      </c>
      <c r="W6904" t="s">
        <v>22722</v>
      </c>
      <c r="X6904" t="s">
        <v>702</v>
      </c>
      <c r="Y6904" t="s">
        <v>1536</v>
      </c>
      <c r="Z6904" t="s">
        <v>54</v>
      </c>
      <c r="AA6904"/>
      <c r="AB6904" t="s">
        <v>47161</v>
      </c>
      <c r="AC6904" t="s">
        <v>53715</v>
      </c>
      <c r="AD6904" t="s">
        <v>23590</v>
      </c>
      <c r="AE6904" t="s">
        <v>565</v>
      </c>
      <c r="AF6904" s="119" t="str">
        <f t="shared" si="430"/>
        <v>NA</v>
      </c>
      <c r="AG6904" s="119"/>
      <c r="AH6904" s="119"/>
      <c r="AI6904" s="119"/>
      <c r="AJ6904" s="119" t="str">
        <f t="shared" si="431"/>
        <v>NA</v>
      </c>
      <c r="AK6904" s="190"/>
      <c r="AL6904" s="191"/>
    </row>
    <row r="6905" spans="1:38" x14ac:dyDescent="0.25">
      <c r="A6905" t="s">
        <v>24447</v>
      </c>
      <c r="B6905" t="s">
        <v>24445</v>
      </c>
      <c r="C6905" t="s">
        <v>24446</v>
      </c>
      <c r="D6905" t="s">
        <v>748</v>
      </c>
      <c r="E6905" t="s">
        <v>344</v>
      </c>
      <c r="F6905" t="s">
        <v>54</v>
      </c>
      <c r="G6905"/>
      <c r="H6905" t="s">
        <v>47622</v>
      </c>
      <c r="I6905" t="s">
        <v>54162</v>
      </c>
      <c r="J6905" t="s">
        <v>24448</v>
      </c>
      <c r="K6905" t="s">
        <v>105</v>
      </c>
      <c r="L6905" s="119" t="str">
        <f t="shared" si="428"/>
        <v>NA</v>
      </c>
      <c r="M6905" s="119"/>
      <c r="N6905" s="120" t="str">
        <f t="shared" si="429"/>
        <v>NA</v>
      </c>
      <c r="O6905" s="120"/>
      <c r="P6905"/>
      <c r="Q6905"/>
      <c r="R6905"/>
      <c r="S6905"/>
      <c r="T6905"/>
      <c r="U6905" t="s">
        <v>22739</v>
      </c>
      <c r="V6905" t="s">
        <v>22738</v>
      </c>
      <c r="W6905" t="s">
        <v>22722</v>
      </c>
      <c r="X6905" t="s">
        <v>702</v>
      </c>
      <c r="Y6905" t="s">
        <v>1536</v>
      </c>
      <c r="Z6905" t="s">
        <v>54</v>
      </c>
      <c r="AA6905"/>
      <c r="AB6905" t="s">
        <v>47161</v>
      </c>
      <c r="AC6905" t="s">
        <v>53715</v>
      </c>
      <c r="AD6905" t="s">
        <v>22739</v>
      </c>
      <c r="AE6905" t="s">
        <v>565</v>
      </c>
      <c r="AF6905" s="119" t="str">
        <f t="shared" si="430"/>
        <v>NA</v>
      </c>
      <c r="AG6905" s="119"/>
      <c r="AH6905" s="119"/>
      <c r="AI6905" s="119"/>
      <c r="AJ6905" s="119" t="str">
        <f t="shared" si="431"/>
        <v>NA</v>
      </c>
      <c r="AK6905" s="190"/>
      <c r="AL6905" s="191"/>
    </row>
    <row r="6906" spans="1:38" x14ac:dyDescent="0.25">
      <c r="A6906" t="s">
        <v>26048</v>
      </c>
      <c r="B6906" t="s">
        <v>26046</v>
      </c>
      <c r="C6906" t="s">
        <v>26047</v>
      </c>
      <c r="D6906" t="s">
        <v>748</v>
      </c>
      <c r="E6906" t="s">
        <v>693</v>
      </c>
      <c r="F6906" t="s">
        <v>54</v>
      </c>
      <c r="G6906"/>
      <c r="H6906" t="s">
        <v>47622</v>
      </c>
      <c r="I6906" t="s">
        <v>54163</v>
      </c>
      <c r="J6906" t="s">
        <v>23957</v>
      </c>
      <c r="K6906" t="s">
        <v>105</v>
      </c>
      <c r="L6906" s="119" t="str">
        <f t="shared" si="428"/>
        <v>NA</v>
      </c>
      <c r="M6906" s="119"/>
      <c r="N6906" s="120" t="str">
        <f t="shared" si="429"/>
        <v>NA</v>
      </c>
      <c r="O6906" s="120"/>
      <c r="P6906"/>
      <c r="Q6906"/>
      <c r="R6906"/>
      <c r="S6906"/>
      <c r="T6906"/>
      <c r="U6906" t="s">
        <v>23481</v>
      </c>
      <c r="V6906" t="s">
        <v>23480</v>
      </c>
      <c r="W6906" t="s">
        <v>22722</v>
      </c>
      <c r="X6906" t="s">
        <v>702</v>
      </c>
      <c r="Y6906" t="s">
        <v>1536</v>
      </c>
      <c r="Z6906" t="s">
        <v>54</v>
      </c>
      <c r="AA6906"/>
      <c r="AB6906" t="s">
        <v>47162</v>
      </c>
      <c r="AC6906" t="s">
        <v>53715</v>
      </c>
      <c r="AD6906" t="s">
        <v>23482</v>
      </c>
      <c r="AE6906" t="s">
        <v>565</v>
      </c>
      <c r="AF6906" s="119" t="str">
        <f t="shared" si="430"/>
        <v>NA</v>
      </c>
      <c r="AG6906" s="119"/>
      <c r="AH6906" s="119"/>
      <c r="AI6906" s="119"/>
      <c r="AJ6906" s="119" t="str">
        <f t="shared" si="431"/>
        <v>NA</v>
      </c>
      <c r="AK6906" s="190"/>
      <c r="AL6906" s="191"/>
    </row>
    <row r="6907" spans="1:38" x14ac:dyDescent="0.25">
      <c r="A6907" t="s">
        <v>26761</v>
      </c>
      <c r="B6907" t="s">
        <v>26759</v>
      </c>
      <c r="C6907" t="s">
        <v>26760</v>
      </c>
      <c r="D6907" t="s">
        <v>748</v>
      </c>
      <c r="E6907" t="s">
        <v>693</v>
      </c>
      <c r="F6907" t="s">
        <v>54</v>
      </c>
      <c r="G6907"/>
      <c r="H6907" t="s">
        <v>47622</v>
      </c>
      <c r="I6907" t="s">
        <v>54163</v>
      </c>
      <c r="J6907" t="s">
        <v>26762</v>
      </c>
      <c r="K6907" t="s">
        <v>105</v>
      </c>
      <c r="L6907" s="119" t="str">
        <f t="shared" si="428"/>
        <v>NA</v>
      </c>
      <c r="M6907" s="119"/>
      <c r="N6907" s="120" t="str">
        <f t="shared" si="429"/>
        <v>NA</v>
      </c>
      <c r="O6907" s="120"/>
      <c r="P6907"/>
      <c r="Q6907"/>
      <c r="R6907"/>
      <c r="S6907"/>
      <c r="T6907"/>
      <c r="U6907" t="s">
        <v>22723</v>
      </c>
      <c r="V6907" t="s">
        <v>22721</v>
      </c>
      <c r="W6907" t="s">
        <v>22722</v>
      </c>
      <c r="X6907" t="s">
        <v>702</v>
      </c>
      <c r="Y6907" t="s">
        <v>1536</v>
      </c>
      <c r="Z6907" t="s">
        <v>54</v>
      </c>
      <c r="AA6907"/>
      <c r="AB6907" t="s">
        <v>47161</v>
      </c>
      <c r="AC6907" t="s">
        <v>53715</v>
      </c>
      <c r="AD6907"/>
      <c r="AE6907" t="s">
        <v>565</v>
      </c>
      <c r="AF6907" s="119" t="str">
        <f t="shared" si="430"/>
        <v>NA</v>
      </c>
      <c r="AG6907" s="119"/>
      <c r="AH6907" s="119"/>
      <c r="AI6907" s="119"/>
      <c r="AJ6907" s="119" t="str">
        <f t="shared" si="431"/>
        <v>NA</v>
      </c>
      <c r="AK6907" s="190"/>
      <c r="AL6907" s="191"/>
    </row>
    <row r="6908" spans="1:38" x14ac:dyDescent="0.25">
      <c r="A6908" t="s">
        <v>26782</v>
      </c>
      <c r="B6908" t="s">
        <v>26780</v>
      </c>
      <c r="C6908" t="s">
        <v>26781</v>
      </c>
      <c r="D6908" t="s">
        <v>748</v>
      </c>
      <c r="E6908" t="s">
        <v>693</v>
      </c>
      <c r="F6908" t="s">
        <v>54</v>
      </c>
      <c r="G6908"/>
      <c r="H6908" t="s">
        <v>47622</v>
      </c>
      <c r="I6908" t="s">
        <v>54163</v>
      </c>
      <c r="J6908" t="s">
        <v>26782</v>
      </c>
      <c r="K6908" t="s">
        <v>105</v>
      </c>
      <c r="L6908" s="119" t="str">
        <f t="shared" si="428"/>
        <v>NA</v>
      </c>
      <c r="M6908" s="119"/>
      <c r="N6908" s="120" t="str">
        <f t="shared" si="429"/>
        <v>NA</v>
      </c>
      <c r="O6908" s="120"/>
      <c r="P6908"/>
      <c r="Q6908"/>
      <c r="R6908"/>
      <c r="S6908"/>
      <c r="T6908"/>
      <c r="U6908" t="s">
        <v>23137</v>
      </c>
      <c r="V6908" t="s">
        <v>23136</v>
      </c>
      <c r="W6908" t="s">
        <v>22722</v>
      </c>
      <c r="X6908" t="s">
        <v>702</v>
      </c>
      <c r="Y6908" t="s">
        <v>1536</v>
      </c>
      <c r="Z6908" t="s">
        <v>54</v>
      </c>
      <c r="AA6908"/>
      <c r="AB6908" t="s">
        <v>47161</v>
      </c>
      <c r="AC6908" t="s">
        <v>53715</v>
      </c>
      <c r="AD6908" t="s">
        <v>23138</v>
      </c>
      <c r="AE6908" t="s">
        <v>565</v>
      </c>
      <c r="AF6908" s="119" t="str">
        <f t="shared" si="430"/>
        <v>NA</v>
      </c>
      <c r="AG6908" s="119"/>
      <c r="AH6908" s="119"/>
      <c r="AI6908" s="119"/>
      <c r="AJ6908" s="119" t="str">
        <f t="shared" si="431"/>
        <v>NA</v>
      </c>
      <c r="AK6908" s="190"/>
      <c r="AL6908" s="191"/>
    </row>
    <row r="6909" spans="1:38" x14ac:dyDescent="0.25">
      <c r="A6909" t="s">
        <v>26458</v>
      </c>
      <c r="B6909" t="s">
        <v>26456</v>
      </c>
      <c r="C6909" t="s">
        <v>26457</v>
      </c>
      <c r="D6909" t="s">
        <v>748</v>
      </c>
      <c r="E6909" t="s">
        <v>640</v>
      </c>
      <c r="F6909" t="s">
        <v>54</v>
      </c>
      <c r="G6909"/>
      <c r="H6909" t="s">
        <v>47622</v>
      </c>
      <c r="I6909" t="s">
        <v>54164</v>
      </c>
      <c r="J6909" t="s">
        <v>23957</v>
      </c>
      <c r="K6909" t="s">
        <v>105</v>
      </c>
      <c r="L6909" s="119" t="str">
        <f t="shared" si="428"/>
        <v>NA</v>
      </c>
      <c r="M6909" s="119"/>
      <c r="N6909" s="120" t="str">
        <f t="shared" si="429"/>
        <v>NA</v>
      </c>
      <c r="O6909" s="120"/>
      <c r="P6909"/>
      <c r="Q6909"/>
      <c r="R6909"/>
      <c r="S6909"/>
      <c r="T6909"/>
      <c r="U6909" t="s">
        <v>23587</v>
      </c>
      <c r="V6909" t="s">
        <v>23586</v>
      </c>
      <c r="W6909" t="s">
        <v>22722</v>
      </c>
      <c r="X6909" t="s">
        <v>702</v>
      </c>
      <c r="Y6909" t="s">
        <v>1536</v>
      </c>
      <c r="Z6909" t="s">
        <v>54</v>
      </c>
      <c r="AA6909"/>
      <c r="AB6909" t="s">
        <v>47161</v>
      </c>
      <c r="AC6909" t="s">
        <v>53715</v>
      </c>
      <c r="AD6909"/>
      <c r="AE6909" t="s">
        <v>565</v>
      </c>
      <c r="AF6909" s="119" t="str">
        <f t="shared" si="430"/>
        <v>NA</v>
      </c>
      <c r="AG6909" s="119"/>
      <c r="AH6909" s="119"/>
      <c r="AI6909" s="119"/>
      <c r="AJ6909" s="119" t="str">
        <f t="shared" si="431"/>
        <v>NA</v>
      </c>
      <c r="AK6909" s="190"/>
      <c r="AL6909" s="191"/>
    </row>
    <row r="6910" spans="1:38" x14ac:dyDescent="0.25">
      <c r="A6910" t="s">
        <v>26073</v>
      </c>
      <c r="B6910" t="s">
        <v>26071</v>
      </c>
      <c r="C6910" t="s">
        <v>26072</v>
      </c>
      <c r="D6910" t="s">
        <v>748</v>
      </c>
      <c r="E6910" t="s">
        <v>4663</v>
      </c>
      <c r="F6910" t="s">
        <v>54</v>
      </c>
      <c r="G6910"/>
      <c r="H6910" t="s">
        <v>47622</v>
      </c>
      <c r="I6910" t="s">
        <v>54165</v>
      </c>
      <c r="J6910" t="s">
        <v>26074</v>
      </c>
      <c r="K6910" t="s">
        <v>105</v>
      </c>
      <c r="L6910" s="119" t="str">
        <f t="shared" si="428"/>
        <v>NA</v>
      </c>
      <c r="M6910" s="119"/>
      <c r="N6910" s="120" t="str">
        <f t="shared" si="429"/>
        <v>NA</v>
      </c>
      <c r="O6910" s="120"/>
      <c r="P6910"/>
      <c r="Q6910"/>
      <c r="R6910"/>
      <c r="S6910"/>
      <c r="T6910"/>
      <c r="U6910" t="s">
        <v>23565</v>
      </c>
      <c r="V6910" t="s">
        <v>23564</v>
      </c>
      <c r="W6910" t="s">
        <v>22722</v>
      </c>
      <c r="X6910" t="s">
        <v>702</v>
      </c>
      <c r="Y6910" t="s">
        <v>16355</v>
      </c>
      <c r="Z6910" t="s">
        <v>54</v>
      </c>
      <c r="AA6910"/>
      <c r="AB6910" t="s">
        <v>47163</v>
      </c>
      <c r="AC6910" t="s">
        <v>53716</v>
      </c>
      <c r="AD6910"/>
      <c r="AE6910" t="s">
        <v>565</v>
      </c>
      <c r="AF6910" s="119" t="str">
        <f t="shared" si="430"/>
        <v>NA</v>
      </c>
      <c r="AG6910" s="119"/>
      <c r="AH6910" s="119"/>
      <c r="AI6910" s="119"/>
      <c r="AJ6910" s="119" t="str">
        <f t="shared" si="431"/>
        <v>NA</v>
      </c>
      <c r="AK6910" s="190"/>
      <c r="AL6910" s="191"/>
    </row>
    <row r="6911" spans="1:38" x14ac:dyDescent="0.25">
      <c r="A6911" t="s">
        <v>26111</v>
      </c>
      <c r="B6911" t="s">
        <v>26109</v>
      </c>
      <c r="C6911" t="s">
        <v>26110</v>
      </c>
      <c r="D6911" t="s">
        <v>748</v>
      </c>
      <c r="E6911" t="s">
        <v>4663</v>
      </c>
      <c r="F6911" t="s">
        <v>54</v>
      </c>
      <c r="G6911"/>
      <c r="H6911" t="s">
        <v>47622</v>
      </c>
      <c r="I6911" t="s">
        <v>54165</v>
      </c>
      <c r="J6911" t="s">
        <v>26112</v>
      </c>
      <c r="K6911" t="s">
        <v>105</v>
      </c>
      <c r="L6911" s="119" t="str">
        <f t="shared" si="428"/>
        <v>NA</v>
      </c>
      <c r="M6911" s="119"/>
      <c r="N6911" s="120" t="str">
        <f t="shared" si="429"/>
        <v>NA</v>
      </c>
      <c r="O6911" s="120"/>
      <c r="P6911"/>
      <c r="Q6911"/>
      <c r="R6911"/>
      <c r="S6911"/>
      <c r="T6911"/>
      <c r="U6911" t="s">
        <v>23484</v>
      </c>
      <c r="V6911" t="s">
        <v>23486</v>
      </c>
      <c r="W6911" t="s">
        <v>22722</v>
      </c>
      <c r="X6911" t="s">
        <v>702</v>
      </c>
      <c r="Y6911" t="s">
        <v>1826</v>
      </c>
      <c r="Z6911" t="s">
        <v>54</v>
      </c>
      <c r="AA6911"/>
      <c r="AB6911" t="s">
        <v>47164</v>
      </c>
      <c r="AC6911" t="s">
        <v>53717</v>
      </c>
      <c r="AD6911" t="s">
        <v>23487</v>
      </c>
      <c r="AE6911" t="s">
        <v>565</v>
      </c>
      <c r="AF6911" s="119" t="str">
        <f t="shared" si="430"/>
        <v>NA</v>
      </c>
      <c r="AG6911" s="119"/>
      <c r="AH6911" s="119"/>
      <c r="AI6911" s="119"/>
      <c r="AJ6911" s="119" t="str">
        <f t="shared" si="431"/>
        <v>NA</v>
      </c>
      <c r="AK6911" s="190"/>
      <c r="AL6911" s="191"/>
    </row>
    <row r="6912" spans="1:38" x14ac:dyDescent="0.25">
      <c r="A6912" t="s">
        <v>26115</v>
      </c>
      <c r="B6912" t="s">
        <v>26113</v>
      </c>
      <c r="C6912" t="s">
        <v>26114</v>
      </c>
      <c r="D6912" t="s">
        <v>748</v>
      </c>
      <c r="E6912" t="s">
        <v>661</v>
      </c>
      <c r="F6912" t="s">
        <v>54</v>
      </c>
      <c r="G6912"/>
      <c r="H6912" t="s">
        <v>47622</v>
      </c>
      <c r="I6912" t="s">
        <v>54166</v>
      </c>
      <c r="J6912" t="s">
        <v>26115</v>
      </c>
      <c r="K6912" t="s">
        <v>105</v>
      </c>
      <c r="L6912" s="119" t="str">
        <f t="shared" si="428"/>
        <v>NA</v>
      </c>
      <c r="M6912" s="119"/>
      <c r="N6912" s="120" t="str">
        <f t="shared" si="429"/>
        <v>NA</v>
      </c>
      <c r="O6912" s="120"/>
      <c r="P6912"/>
      <c r="Q6912"/>
      <c r="R6912"/>
      <c r="S6912"/>
      <c r="T6912"/>
      <c r="U6912" t="s">
        <v>23543</v>
      </c>
      <c r="V6912" t="s">
        <v>23542</v>
      </c>
      <c r="W6912" t="s">
        <v>22722</v>
      </c>
      <c r="X6912" t="s">
        <v>702</v>
      </c>
      <c r="Y6912" t="s">
        <v>1826</v>
      </c>
      <c r="Z6912" t="s">
        <v>54</v>
      </c>
      <c r="AA6912"/>
      <c r="AB6912" t="s">
        <v>47164</v>
      </c>
      <c r="AC6912" t="s">
        <v>53717</v>
      </c>
      <c r="AD6912"/>
      <c r="AE6912" t="s">
        <v>565</v>
      </c>
      <c r="AF6912" s="119" t="str">
        <f t="shared" si="430"/>
        <v>NA</v>
      </c>
      <c r="AG6912" s="119"/>
      <c r="AH6912" s="119"/>
      <c r="AI6912" s="119"/>
      <c r="AJ6912" s="119" t="str">
        <f t="shared" si="431"/>
        <v>NA</v>
      </c>
      <c r="AK6912" s="190"/>
      <c r="AL6912" s="191"/>
    </row>
    <row r="6913" spans="1:38" x14ac:dyDescent="0.25">
      <c r="A6913" t="s">
        <v>25386</v>
      </c>
      <c r="B6913" t="s">
        <v>25385</v>
      </c>
      <c r="C6913" t="s">
        <v>24433</v>
      </c>
      <c r="D6913" t="s">
        <v>748</v>
      </c>
      <c r="E6913" t="s">
        <v>653</v>
      </c>
      <c r="F6913" t="s">
        <v>54</v>
      </c>
      <c r="G6913"/>
      <c r="H6913" t="s">
        <v>47622</v>
      </c>
      <c r="I6913" t="s">
        <v>54167</v>
      </c>
      <c r="J6913" t="s">
        <v>23957</v>
      </c>
      <c r="K6913" t="s">
        <v>105</v>
      </c>
      <c r="L6913" s="119" t="str">
        <f t="shared" si="428"/>
        <v>NA</v>
      </c>
      <c r="M6913" s="119"/>
      <c r="N6913" s="120" t="str">
        <f t="shared" si="429"/>
        <v>NA</v>
      </c>
      <c r="O6913" s="120"/>
      <c r="P6913"/>
      <c r="Q6913"/>
      <c r="R6913"/>
      <c r="S6913"/>
      <c r="T6913"/>
      <c r="U6913" t="s">
        <v>23477</v>
      </c>
      <c r="V6913" t="s">
        <v>23476</v>
      </c>
      <c r="W6913" t="s">
        <v>22722</v>
      </c>
      <c r="X6913" t="s">
        <v>702</v>
      </c>
      <c r="Y6913" t="s">
        <v>1826</v>
      </c>
      <c r="Z6913" t="s">
        <v>54</v>
      </c>
      <c r="AA6913"/>
      <c r="AB6913" t="s">
        <v>47164</v>
      </c>
      <c r="AC6913" t="s">
        <v>53717</v>
      </c>
      <c r="AD6913"/>
      <c r="AE6913" t="s">
        <v>565</v>
      </c>
      <c r="AF6913" s="119" t="str">
        <f t="shared" si="430"/>
        <v>NA</v>
      </c>
      <c r="AG6913" s="119"/>
      <c r="AH6913" s="119"/>
      <c r="AI6913" s="119"/>
      <c r="AJ6913" s="119" t="str">
        <f t="shared" si="431"/>
        <v>NA</v>
      </c>
      <c r="AK6913" s="190"/>
      <c r="AL6913" s="191"/>
    </row>
    <row r="6914" spans="1:38" x14ac:dyDescent="0.25">
      <c r="A6914" t="s">
        <v>24891</v>
      </c>
      <c r="B6914" t="s">
        <v>24890</v>
      </c>
      <c r="C6914" t="s">
        <v>24433</v>
      </c>
      <c r="D6914" t="s">
        <v>748</v>
      </c>
      <c r="E6914" t="s">
        <v>653</v>
      </c>
      <c r="F6914" t="s">
        <v>54</v>
      </c>
      <c r="G6914"/>
      <c r="H6914" t="s">
        <v>47622</v>
      </c>
      <c r="I6914" t="s">
        <v>54167</v>
      </c>
      <c r="J6914" t="s">
        <v>23957</v>
      </c>
      <c r="K6914" t="s">
        <v>105</v>
      </c>
      <c r="L6914" s="119" t="str">
        <f t="shared" si="428"/>
        <v>NA</v>
      </c>
      <c r="M6914" s="119"/>
      <c r="N6914" s="120" t="str">
        <f t="shared" si="429"/>
        <v>NA</v>
      </c>
      <c r="O6914" s="120"/>
      <c r="P6914"/>
      <c r="Q6914"/>
      <c r="R6914"/>
      <c r="S6914"/>
      <c r="T6914"/>
      <c r="U6914" t="s">
        <v>23576</v>
      </c>
      <c r="V6914" t="s">
        <v>23575</v>
      </c>
      <c r="W6914" t="s">
        <v>22722</v>
      </c>
      <c r="X6914" t="s">
        <v>702</v>
      </c>
      <c r="Y6914" t="s">
        <v>23577</v>
      </c>
      <c r="Z6914" t="s">
        <v>54</v>
      </c>
      <c r="AA6914"/>
      <c r="AB6914" t="s">
        <v>47165</v>
      </c>
      <c r="AC6914" t="s">
        <v>53718</v>
      </c>
      <c r="AD6914" t="s">
        <v>23578</v>
      </c>
      <c r="AE6914" t="s">
        <v>565</v>
      </c>
      <c r="AF6914" s="119" t="str">
        <f t="shared" si="430"/>
        <v>NA</v>
      </c>
      <c r="AG6914" s="119"/>
      <c r="AH6914" s="119"/>
      <c r="AI6914" s="119"/>
      <c r="AJ6914" s="119" t="str">
        <f t="shared" si="431"/>
        <v>NA</v>
      </c>
      <c r="AK6914" s="190"/>
      <c r="AL6914" s="191"/>
    </row>
    <row r="6915" spans="1:38" x14ac:dyDescent="0.25">
      <c r="A6915" t="s">
        <v>26003</v>
      </c>
      <c r="B6915" t="s">
        <v>26001</v>
      </c>
      <c r="C6915" t="s">
        <v>26002</v>
      </c>
      <c r="D6915" t="s">
        <v>748</v>
      </c>
      <c r="E6915" t="s">
        <v>653</v>
      </c>
      <c r="F6915" t="s">
        <v>54</v>
      </c>
      <c r="G6915"/>
      <c r="H6915" t="s">
        <v>47622</v>
      </c>
      <c r="I6915" t="s">
        <v>54167</v>
      </c>
      <c r="J6915" t="s">
        <v>26004</v>
      </c>
      <c r="K6915" t="s">
        <v>105</v>
      </c>
      <c r="L6915" s="119" t="str">
        <f t="shared" ref="L6915:L6978" si="432">IF($Q$1&lt;&gt;"",IF(ISNUMBER(SEARCH("*"&amp;$Q$1&amp;"*", A6915)),A6915, IF(ISNUMBER(SEARCH("*"&amp;$Q$1&amp;"*", H6915)),A6915, IF(ISNUMBER(SEARCH("*"&amp;$Q$1&amp;"*", G6915)),A6915, IF(ISNUMBER(SEARCH("*"&amp;$Q$1&amp;"*", J6915)),A6915,  IF(ISNUMBER(SEARCH("*"&amp;$Q$1&amp;"*", E6915)),A6915, "NA"))))),"NA")</f>
        <v>NA</v>
      </c>
      <c r="M6915" s="119"/>
      <c r="N6915" s="120" t="str">
        <f t="shared" ref="N6915:N6978" si="433">IF($Q$11=1,IF(ISNUMBER(SEARCH($T$11,C6915)),A6915,"NA"),"NA")</f>
        <v>NA</v>
      </c>
      <c r="O6915" s="120"/>
      <c r="P6915"/>
      <c r="Q6915"/>
      <c r="R6915"/>
      <c r="S6915"/>
      <c r="T6915"/>
      <c r="U6915" t="s">
        <v>23547</v>
      </c>
      <c r="V6915" t="s">
        <v>23546</v>
      </c>
      <c r="W6915" t="s">
        <v>22722</v>
      </c>
      <c r="X6915" t="s">
        <v>702</v>
      </c>
      <c r="Y6915" t="s">
        <v>23548</v>
      </c>
      <c r="Z6915" t="s">
        <v>54</v>
      </c>
      <c r="AA6915"/>
      <c r="AB6915" t="s">
        <v>47166</v>
      </c>
      <c r="AC6915" t="s">
        <v>53719</v>
      </c>
      <c r="AD6915"/>
      <c r="AE6915" t="s">
        <v>565</v>
      </c>
      <c r="AF6915" s="119" t="str">
        <f t="shared" ref="AF6915:AF6978" si="434">IF($Q$6&lt;&gt;"",IF(ISNUMBER(SEARCH($Q$6, W6915)),U6915, "NA"),"NA")</f>
        <v>NA</v>
      </c>
      <c r="AG6915" s="119"/>
      <c r="AH6915" s="119"/>
      <c r="AI6915" s="119"/>
      <c r="AJ6915" s="119" t="str">
        <f t="shared" ref="AJ6915:AJ6978" si="435">IF($Q$5&lt;&gt;"",IF(ISNUMBER(SEARCH($Q$5, U6915&amp;" "&amp;Y6915&amp;" "&amp;AA6915&amp;" "&amp;AB6915&amp;" "&amp;AD6915)),U6915, "NA"),"NA")</f>
        <v>NA</v>
      </c>
      <c r="AK6915" s="190"/>
      <c r="AL6915" s="191"/>
    </row>
    <row r="6916" spans="1:38" x14ac:dyDescent="0.25">
      <c r="A6916" t="s">
        <v>25743</v>
      </c>
      <c r="B6916" t="s">
        <v>25741</v>
      </c>
      <c r="C6916" t="s">
        <v>25742</v>
      </c>
      <c r="D6916" t="s">
        <v>748</v>
      </c>
      <c r="E6916" t="s">
        <v>1172</v>
      </c>
      <c r="F6916" t="s">
        <v>54</v>
      </c>
      <c r="G6916"/>
      <c r="H6916" t="s">
        <v>47623</v>
      </c>
      <c r="I6916" t="s">
        <v>54168</v>
      </c>
      <c r="J6916"/>
      <c r="K6916" t="s">
        <v>105</v>
      </c>
      <c r="L6916" s="119" t="str">
        <f t="shared" si="432"/>
        <v>NA</v>
      </c>
      <c r="M6916" s="119"/>
      <c r="N6916" s="120" t="str">
        <f t="shared" si="433"/>
        <v>NA</v>
      </c>
      <c r="O6916" s="120"/>
      <c r="P6916"/>
      <c r="Q6916"/>
      <c r="R6916"/>
      <c r="S6916"/>
      <c r="T6916"/>
      <c r="U6916" t="s">
        <v>23264</v>
      </c>
      <c r="V6916" t="s">
        <v>23263</v>
      </c>
      <c r="W6916" t="s">
        <v>22722</v>
      </c>
      <c r="X6916" t="s">
        <v>702</v>
      </c>
      <c r="Y6916" t="s">
        <v>23265</v>
      </c>
      <c r="Z6916" t="s">
        <v>54</v>
      </c>
      <c r="AA6916"/>
      <c r="AB6916" t="s">
        <v>47167</v>
      </c>
      <c r="AC6916" t="s">
        <v>53720</v>
      </c>
      <c r="AD6916" t="s">
        <v>23266</v>
      </c>
      <c r="AE6916" t="s">
        <v>565</v>
      </c>
      <c r="AF6916" s="119" t="str">
        <f t="shared" si="434"/>
        <v>NA</v>
      </c>
      <c r="AG6916" s="119"/>
      <c r="AH6916" s="119"/>
      <c r="AI6916" s="119"/>
      <c r="AJ6916" s="119" t="str">
        <f t="shared" si="435"/>
        <v>NA</v>
      </c>
      <c r="AK6916" s="190"/>
      <c r="AL6916" s="191"/>
    </row>
    <row r="6917" spans="1:38" x14ac:dyDescent="0.25">
      <c r="A6917" t="s">
        <v>24387</v>
      </c>
      <c r="B6917" t="s">
        <v>24385</v>
      </c>
      <c r="C6917" t="s">
        <v>24386</v>
      </c>
      <c r="D6917" t="s">
        <v>748</v>
      </c>
      <c r="E6917" t="s">
        <v>4510</v>
      </c>
      <c r="F6917" t="s">
        <v>54</v>
      </c>
      <c r="G6917"/>
      <c r="H6917" t="s">
        <v>47624</v>
      </c>
      <c r="I6917" t="s">
        <v>54169</v>
      </c>
      <c r="J6917" t="s">
        <v>24388</v>
      </c>
      <c r="K6917" t="s">
        <v>105</v>
      </c>
      <c r="L6917" s="119" t="str">
        <f t="shared" si="432"/>
        <v>NA</v>
      </c>
      <c r="M6917" s="119"/>
      <c r="N6917" s="120" t="str">
        <f t="shared" si="433"/>
        <v>NA</v>
      </c>
      <c r="O6917" s="120"/>
      <c r="P6917"/>
      <c r="Q6917"/>
      <c r="R6917"/>
      <c r="S6917"/>
      <c r="T6917"/>
      <c r="U6917" t="s">
        <v>22769</v>
      </c>
      <c r="V6917" t="s">
        <v>22767</v>
      </c>
      <c r="W6917" t="s">
        <v>22768</v>
      </c>
      <c r="X6917" t="s">
        <v>702</v>
      </c>
      <c r="Y6917" t="s">
        <v>22770</v>
      </c>
      <c r="Z6917" t="s">
        <v>54</v>
      </c>
      <c r="AA6917"/>
      <c r="AB6917" t="s">
        <v>47168</v>
      </c>
      <c r="AC6917" t="s">
        <v>53721</v>
      </c>
      <c r="AD6917" t="s">
        <v>22769</v>
      </c>
      <c r="AE6917" t="s">
        <v>105</v>
      </c>
      <c r="AF6917" s="119" t="str">
        <f t="shared" si="434"/>
        <v>NA</v>
      </c>
      <c r="AG6917" s="119"/>
      <c r="AH6917" s="119"/>
      <c r="AI6917" s="119"/>
      <c r="AJ6917" s="119" t="str">
        <f t="shared" si="435"/>
        <v>NA</v>
      </c>
      <c r="AK6917" s="190"/>
      <c r="AL6917" s="191"/>
    </row>
    <row r="6918" spans="1:38" x14ac:dyDescent="0.25">
      <c r="A6918" t="s">
        <v>26851</v>
      </c>
      <c r="B6918" t="s">
        <v>26849</v>
      </c>
      <c r="C6918" t="s">
        <v>26850</v>
      </c>
      <c r="D6918" t="s">
        <v>748</v>
      </c>
      <c r="E6918" t="s">
        <v>2375</v>
      </c>
      <c r="F6918" t="s">
        <v>54</v>
      </c>
      <c r="G6918"/>
      <c r="H6918" t="s">
        <v>47625</v>
      </c>
      <c r="I6918" t="s">
        <v>54170</v>
      </c>
      <c r="J6918" t="s">
        <v>26852</v>
      </c>
      <c r="K6918" t="s">
        <v>105</v>
      </c>
      <c r="L6918" s="119" t="str">
        <f t="shared" si="432"/>
        <v>NA</v>
      </c>
      <c r="M6918" s="119"/>
      <c r="N6918" s="120" t="str">
        <f t="shared" si="433"/>
        <v>NA</v>
      </c>
      <c r="O6918" s="120"/>
      <c r="P6918"/>
      <c r="Q6918"/>
      <c r="R6918"/>
      <c r="S6918"/>
      <c r="T6918"/>
      <c r="U6918" t="s">
        <v>23261</v>
      </c>
      <c r="V6918" t="s">
        <v>23260</v>
      </c>
      <c r="W6918" t="s">
        <v>22722</v>
      </c>
      <c r="X6918" t="s">
        <v>702</v>
      </c>
      <c r="Y6918" t="s">
        <v>2930</v>
      </c>
      <c r="Z6918" t="s">
        <v>54</v>
      </c>
      <c r="AA6918"/>
      <c r="AB6918" t="s">
        <v>47169</v>
      </c>
      <c r="AC6918" t="s">
        <v>53722</v>
      </c>
      <c r="AD6918" t="s">
        <v>23262</v>
      </c>
      <c r="AE6918" t="s">
        <v>565</v>
      </c>
      <c r="AF6918" s="119" t="str">
        <f t="shared" si="434"/>
        <v>NA</v>
      </c>
      <c r="AG6918" s="119"/>
      <c r="AH6918" s="119"/>
      <c r="AI6918" s="119"/>
      <c r="AJ6918" s="119" t="str">
        <f t="shared" si="435"/>
        <v>NA</v>
      </c>
      <c r="AK6918" s="190"/>
      <c r="AL6918" s="191"/>
    </row>
    <row r="6919" spans="1:38" x14ac:dyDescent="0.25">
      <c r="A6919" t="s">
        <v>24777</v>
      </c>
      <c r="B6919" t="s">
        <v>24775</v>
      </c>
      <c r="C6919" t="s">
        <v>24776</v>
      </c>
      <c r="D6919" t="s">
        <v>748</v>
      </c>
      <c r="E6919" t="s">
        <v>3323</v>
      </c>
      <c r="F6919" t="s">
        <v>54</v>
      </c>
      <c r="G6919"/>
      <c r="H6919" t="s">
        <v>47626</v>
      </c>
      <c r="I6919" t="s">
        <v>54171</v>
      </c>
      <c r="J6919"/>
      <c r="K6919" t="s">
        <v>105</v>
      </c>
      <c r="L6919" s="119" t="str">
        <f t="shared" si="432"/>
        <v>NA</v>
      </c>
      <c r="M6919" s="119"/>
      <c r="N6919" s="120" t="str">
        <f t="shared" si="433"/>
        <v>NA</v>
      </c>
      <c r="O6919" s="120"/>
      <c r="P6919"/>
      <c r="Q6919"/>
      <c r="R6919"/>
      <c r="S6919"/>
      <c r="T6919"/>
      <c r="U6919" t="s">
        <v>22752</v>
      </c>
      <c r="V6919" t="s">
        <v>22751</v>
      </c>
      <c r="W6919" t="s">
        <v>22722</v>
      </c>
      <c r="X6919" t="s">
        <v>702</v>
      </c>
      <c r="Y6919" t="s">
        <v>2930</v>
      </c>
      <c r="Z6919" t="s">
        <v>54</v>
      </c>
      <c r="AA6919"/>
      <c r="AB6919" t="s">
        <v>47169</v>
      </c>
      <c r="AC6919" t="s">
        <v>53722</v>
      </c>
      <c r="AD6919" t="s">
        <v>22753</v>
      </c>
      <c r="AE6919" t="s">
        <v>565</v>
      </c>
      <c r="AF6919" s="119" t="str">
        <f t="shared" si="434"/>
        <v>NA</v>
      </c>
      <c r="AG6919" s="119"/>
      <c r="AH6919" s="119"/>
      <c r="AI6919" s="119"/>
      <c r="AJ6919" s="119" t="str">
        <f t="shared" si="435"/>
        <v>NA</v>
      </c>
      <c r="AK6919" s="190"/>
      <c r="AL6919" s="191"/>
    </row>
    <row r="6920" spans="1:38" x14ac:dyDescent="0.25">
      <c r="A6920" t="s">
        <v>24746</v>
      </c>
      <c r="B6920" t="s">
        <v>24744</v>
      </c>
      <c r="C6920" t="s">
        <v>24745</v>
      </c>
      <c r="D6920" t="s">
        <v>748</v>
      </c>
      <c r="E6920" t="s">
        <v>3318</v>
      </c>
      <c r="F6920" t="s">
        <v>54</v>
      </c>
      <c r="G6920"/>
      <c r="H6920" t="s">
        <v>47627</v>
      </c>
      <c r="I6920" t="s">
        <v>54172</v>
      </c>
      <c r="J6920"/>
      <c r="K6920" t="s">
        <v>105</v>
      </c>
      <c r="L6920" s="119" t="str">
        <f t="shared" si="432"/>
        <v>NA</v>
      </c>
      <c r="M6920" s="119"/>
      <c r="N6920" s="120" t="str">
        <f t="shared" si="433"/>
        <v>NA</v>
      </c>
      <c r="O6920" s="120"/>
      <c r="P6920"/>
      <c r="Q6920"/>
      <c r="R6920"/>
      <c r="S6920"/>
      <c r="T6920"/>
      <c r="U6920" t="s">
        <v>23489</v>
      </c>
      <c r="V6920" t="s">
        <v>23488</v>
      </c>
      <c r="W6920" t="s">
        <v>22722</v>
      </c>
      <c r="X6920" t="s">
        <v>702</v>
      </c>
      <c r="Y6920" t="s">
        <v>2930</v>
      </c>
      <c r="Z6920" t="s">
        <v>54</v>
      </c>
      <c r="AA6920"/>
      <c r="AB6920" t="s">
        <v>47170</v>
      </c>
      <c r="AC6920" t="s">
        <v>53722</v>
      </c>
      <c r="AD6920" t="s">
        <v>23490</v>
      </c>
      <c r="AE6920" t="s">
        <v>565</v>
      </c>
      <c r="AF6920" s="119" t="str">
        <f t="shared" si="434"/>
        <v>NA</v>
      </c>
      <c r="AG6920" s="119"/>
      <c r="AH6920" s="119"/>
      <c r="AI6920" s="119"/>
      <c r="AJ6920" s="119" t="str">
        <f t="shared" si="435"/>
        <v>NA</v>
      </c>
      <c r="AK6920" s="190"/>
      <c r="AL6920" s="191"/>
    </row>
    <row r="6921" spans="1:38" x14ac:dyDescent="0.25">
      <c r="A6921" t="s">
        <v>24523</v>
      </c>
      <c r="B6921" t="s">
        <v>24521</v>
      </c>
      <c r="C6921" t="s">
        <v>24522</v>
      </c>
      <c r="D6921" t="s">
        <v>748</v>
      </c>
      <c r="E6921" t="s">
        <v>337</v>
      </c>
      <c r="F6921" t="s">
        <v>54</v>
      </c>
      <c r="G6921"/>
      <c r="H6921" t="s">
        <v>49653</v>
      </c>
      <c r="I6921" t="s">
        <v>54173</v>
      </c>
      <c r="J6921"/>
      <c r="K6921" t="s">
        <v>105</v>
      </c>
      <c r="L6921" s="119" t="str">
        <f t="shared" si="432"/>
        <v>NA</v>
      </c>
      <c r="M6921" s="119"/>
      <c r="N6921" s="120" t="str">
        <f t="shared" si="433"/>
        <v>NA</v>
      </c>
      <c r="O6921" s="120"/>
      <c r="P6921"/>
      <c r="Q6921"/>
      <c r="R6921"/>
      <c r="S6921"/>
      <c r="T6921"/>
      <c r="U6921" t="s">
        <v>23550</v>
      </c>
      <c r="V6921" t="s">
        <v>23549</v>
      </c>
      <c r="W6921" t="s">
        <v>22722</v>
      </c>
      <c r="X6921" t="s">
        <v>702</v>
      </c>
      <c r="Y6921" t="s">
        <v>2930</v>
      </c>
      <c r="Z6921" t="s">
        <v>54</v>
      </c>
      <c r="AA6921"/>
      <c r="AB6921" t="s">
        <v>47169</v>
      </c>
      <c r="AC6921" t="s">
        <v>53722</v>
      </c>
      <c r="AD6921" t="s">
        <v>23551</v>
      </c>
      <c r="AE6921" t="s">
        <v>565</v>
      </c>
      <c r="AF6921" s="119" t="str">
        <f t="shared" si="434"/>
        <v>NA</v>
      </c>
      <c r="AG6921" s="119"/>
      <c r="AH6921" s="119"/>
      <c r="AI6921" s="119"/>
      <c r="AJ6921" s="119" t="str">
        <f t="shared" si="435"/>
        <v>NA</v>
      </c>
      <c r="AK6921" s="190"/>
      <c r="AL6921" s="191"/>
    </row>
    <row r="6922" spans="1:38" x14ac:dyDescent="0.25">
      <c r="A6922" t="s">
        <v>26590</v>
      </c>
      <c r="B6922" t="s">
        <v>26588</v>
      </c>
      <c r="C6922" t="s">
        <v>26589</v>
      </c>
      <c r="D6922" t="s">
        <v>748</v>
      </c>
      <c r="E6922" t="s">
        <v>337</v>
      </c>
      <c r="F6922" t="s">
        <v>54</v>
      </c>
      <c r="G6922"/>
      <c r="H6922" t="s">
        <v>49653</v>
      </c>
      <c r="I6922" t="s">
        <v>54173</v>
      </c>
      <c r="J6922"/>
      <c r="K6922" t="s">
        <v>105</v>
      </c>
      <c r="L6922" s="119" t="str">
        <f t="shared" si="432"/>
        <v>NA</v>
      </c>
      <c r="M6922" s="119"/>
      <c r="N6922" s="120" t="str">
        <f t="shared" si="433"/>
        <v>NA</v>
      </c>
      <c r="O6922" s="120"/>
      <c r="P6922"/>
      <c r="Q6922"/>
      <c r="R6922"/>
      <c r="S6922"/>
      <c r="T6922"/>
      <c r="U6922" t="s">
        <v>23475</v>
      </c>
      <c r="V6922" t="s">
        <v>23474</v>
      </c>
      <c r="W6922" t="s">
        <v>22722</v>
      </c>
      <c r="X6922" t="s">
        <v>702</v>
      </c>
      <c r="Y6922" t="s">
        <v>2930</v>
      </c>
      <c r="Z6922" t="s">
        <v>54</v>
      </c>
      <c r="AA6922"/>
      <c r="AB6922" t="s">
        <v>47170</v>
      </c>
      <c r="AC6922" t="s">
        <v>53722</v>
      </c>
      <c r="AD6922"/>
      <c r="AE6922" t="s">
        <v>565</v>
      </c>
      <c r="AF6922" s="119" t="str">
        <f t="shared" si="434"/>
        <v>NA</v>
      </c>
      <c r="AG6922" s="119"/>
      <c r="AH6922" s="119"/>
      <c r="AI6922" s="119"/>
      <c r="AJ6922" s="119" t="str">
        <f t="shared" si="435"/>
        <v>NA</v>
      </c>
      <c r="AK6922" s="190"/>
      <c r="AL6922" s="191"/>
    </row>
    <row r="6923" spans="1:38" x14ac:dyDescent="0.25">
      <c r="A6923" t="s">
        <v>26225</v>
      </c>
      <c r="B6923" t="s">
        <v>26223</v>
      </c>
      <c r="C6923" t="s">
        <v>26224</v>
      </c>
      <c r="D6923" t="s">
        <v>748</v>
      </c>
      <c r="E6923" t="s">
        <v>337</v>
      </c>
      <c r="F6923" t="s">
        <v>54</v>
      </c>
      <c r="G6923"/>
      <c r="H6923" t="s">
        <v>49653</v>
      </c>
      <c r="I6923" t="s">
        <v>54173</v>
      </c>
      <c r="J6923" t="s">
        <v>26225</v>
      </c>
      <c r="K6923" t="s">
        <v>105</v>
      </c>
      <c r="L6923" s="119" t="str">
        <f t="shared" si="432"/>
        <v>NA</v>
      </c>
      <c r="M6923" s="119"/>
      <c r="N6923" s="120" t="str">
        <f t="shared" si="433"/>
        <v>NA</v>
      </c>
      <c r="O6923" s="120"/>
      <c r="P6923"/>
      <c r="Q6923"/>
      <c r="R6923"/>
      <c r="S6923"/>
      <c r="T6923"/>
      <c r="U6923" t="s">
        <v>23314</v>
      </c>
      <c r="V6923" t="s">
        <v>23313</v>
      </c>
      <c r="W6923" t="s">
        <v>22722</v>
      </c>
      <c r="X6923" t="s">
        <v>702</v>
      </c>
      <c r="Y6923" t="s">
        <v>21523</v>
      </c>
      <c r="Z6923" t="s">
        <v>54</v>
      </c>
      <c r="AA6923"/>
      <c r="AB6923" t="s">
        <v>47171</v>
      </c>
      <c r="AC6923" t="s">
        <v>53723</v>
      </c>
      <c r="AD6923"/>
      <c r="AE6923" t="s">
        <v>565</v>
      </c>
      <c r="AF6923" s="119" t="str">
        <f t="shared" si="434"/>
        <v>NA</v>
      </c>
      <c r="AG6923" s="119"/>
      <c r="AH6923" s="119"/>
      <c r="AI6923" s="119"/>
      <c r="AJ6923" s="119" t="str">
        <f t="shared" si="435"/>
        <v>NA</v>
      </c>
      <c r="AK6923" s="190"/>
      <c r="AL6923" s="191"/>
    </row>
    <row r="6924" spans="1:38" x14ac:dyDescent="0.25">
      <c r="A6924" t="s">
        <v>26741</v>
      </c>
      <c r="B6924" t="s">
        <v>26739</v>
      </c>
      <c r="C6924" t="s">
        <v>26740</v>
      </c>
      <c r="D6924" t="s">
        <v>748</v>
      </c>
      <c r="E6924" t="s">
        <v>3279</v>
      </c>
      <c r="F6924" t="s">
        <v>54</v>
      </c>
      <c r="G6924"/>
      <c r="H6924" t="s">
        <v>47628</v>
      </c>
      <c r="I6924" t="s">
        <v>54174</v>
      </c>
      <c r="J6924" t="s">
        <v>26742</v>
      </c>
      <c r="K6924" t="s">
        <v>105</v>
      </c>
      <c r="L6924" s="119" t="str">
        <f t="shared" si="432"/>
        <v>NA</v>
      </c>
      <c r="M6924" s="119"/>
      <c r="N6924" s="120" t="str">
        <f t="shared" si="433"/>
        <v>NA</v>
      </c>
      <c r="O6924" s="120"/>
      <c r="P6924"/>
      <c r="Q6924"/>
      <c r="R6924"/>
      <c r="S6924"/>
      <c r="T6924"/>
      <c r="U6924" t="s">
        <v>23163</v>
      </c>
      <c r="V6924" t="s">
        <v>23162</v>
      </c>
      <c r="W6924" t="s">
        <v>22722</v>
      </c>
      <c r="X6924" t="s">
        <v>702</v>
      </c>
      <c r="Y6924" t="s">
        <v>21523</v>
      </c>
      <c r="Z6924" t="s">
        <v>54</v>
      </c>
      <c r="AA6924"/>
      <c r="AB6924" t="s">
        <v>47171</v>
      </c>
      <c r="AC6924" t="s">
        <v>53723</v>
      </c>
      <c r="AD6924"/>
      <c r="AE6924" t="s">
        <v>565</v>
      </c>
      <c r="AF6924" s="119" t="str">
        <f t="shared" si="434"/>
        <v>NA</v>
      </c>
      <c r="AG6924" s="119"/>
      <c r="AH6924" s="119"/>
      <c r="AI6924" s="119"/>
      <c r="AJ6924" s="119" t="str">
        <f t="shared" si="435"/>
        <v>NA</v>
      </c>
      <c r="AK6924" s="190"/>
      <c r="AL6924" s="191"/>
    </row>
    <row r="6925" spans="1:38" x14ac:dyDescent="0.25">
      <c r="A6925" t="s">
        <v>26250</v>
      </c>
      <c r="B6925" t="s">
        <v>26248</v>
      </c>
      <c r="C6925" t="s">
        <v>26249</v>
      </c>
      <c r="D6925" t="s">
        <v>748</v>
      </c>
      <c r="E6925" t="s">
        <v>3279</v>
      </c>
      <c r="F6925" t="s">
        <v>54</v>
      </c>
      <c r="G6925"/>
      <c r="H6925" t="s">
        <v>47628</v>
      </c>
      <c r="I6925" t="s">
        <v>54174</v>
      </c>
      <c r="J6925"/>
      <c r="K6925" t="s">
        <v>105</v>
      </c>
      <c r="L6925" s="119" t="str">
        <f t="shared" si="432"/>
        <v>NA</v>
      </c>
      <c r="M6925" s="119"/>
      <c r="N6925" s="120" t="str">
        <f t="shared" si="433"/>
        <v>NA</v>
      </c>
      <c r="O6925" s="120"/>
      <c r="P6925"/>
      <c r="Q6925"/>
      <c r="R6925"/>
      <c r="S6925"/>
      <c r="T6925"/>
      <c r="U6925" t="s">
        <v>23253</v>
      </c>
      <c r="V6925" t="s">
        <v>23251</v>
      </c>
      <c r="W6925" t="s">
        <v>23252</v>
      </c>
      <c r="X6925" t="s">
        <v>702</v>
      </c>
      <c r="Y6925" t="s">
        <v>1045</v>
      </c>
      <c r="Z6925" t="s">
        <v>54</v>
      </c>
      <c r="AA6925"/>
      <c r="AB6925" t="s">
        <v>47172</v>
      </c>
      <c r="AC6925" t="s">
        <v>53724</v>
      </c>
      <c r="AD6925" t="s">
        <v>23254</v>
      </c>
      <c r="AE6925" t="s">
        <v>105</v>
      </c>
      <c r="AF6925" s="119" t="str">
        <f t="shared" si="434"/>
        <v>NA</v>
      </c>
      <c r="AG6925" s="119"/>
      <c r="AH6925" s="119"/>
      <c r="AI6925" s="119"/>
      <c r="AJ6925" s="119" t="str">
        <f t="shared" si="435"/>
        <v>NA</v>
      </c>
      <c r="AK6925" s="190"/>
      <c r="AL6925" s="191"/>
    </row>
    <row r="6926" spans="1:38" x14ac:dyDescent="0.25">
      <c r="A6926" t="s">
        <v>24972</v>
      </c>
      <c r="B6926" t="s">
        <v>24970</v>
      </c>
      <c r="C6926" t="s">
        <v>24971</v>
      </c>
      <c r="D6926" t="s">
        <v>748</v>
      </c>
      <c r="E6926" t="s">
        <v>3279</v>
      </c>
      <c r="F6926" t="s">
        <v>54</v>
      </c>
      <c r="G6926"/>
      <c r="H6926" t="s">
        <v>47628</v>
      </c>
      <c r="I6926" t="s">
        <v>54174</v>
      </c>
      <c r="J6926" t="s">
        <v>24973</v>
      </c>
      <c r="K6926" t="s">
        <v>105</v>
      </c>
      <c r="L6926" s="119" t="str">
        <f t="shared" si="432"/>
        <v>NA</v>
      </c>
      <c r="M6926" s="119"/>
      <c r="N6926" s="120" t="str">
        <f t="shared" si="433"/>
        <v>NA</v>
      </c>
      <c r="O6926" s="120"/>
      <c r="P6926"/>
      <c r="Q6926"/>
      <c r="R6926"/>
      <c r="S6926"/>
      <c r="T6926"/>
      <c r="U6926" t="s">
        <v>22831</v>
      </c>
      <c r="V6926" t="s">
        <v>22829</v>
      </c>
      <c r="W6926" t="s">
        <v>22830</v>
      </c>
      <c r="X6926" t="s">
        <v>702</v>
      </c>
      <c r="Y6926" t="s">
        <v>1283</v>
      </c>
      <c r="Z6926" t="s">
        <v>54</v>
      </c>
      <c r="AA6926"/>
      <c r="AB6926" t="s">
        <v>47173</v>
      </c>
      <c r="AC6926" t="s">
        <v>53725</v>
      </c>
      <c r="AD6926" t="s">
        <v>22832</v>
      </c>
      <c r="AE6926" t="s">
        <v>105</v>
      </c>
      <c r="AF6926" s="119" t="str">
        <f t="shared" si="434"/>
        <v>NA</v>
      </c>
      <c r="AG6926" s="119"/>
      <c r="AH6926" s="119"/>
      <c r="AI6926" s="119"/>
      <c r="AJ6926" s="119" t="str">
        <f t="shared" si="435"/>
        <v>NA</v>
      </c>
      <c r="AK6926" s="190"/>
      <c r="AL6926" s="191"/>
    </row>
    <row r="6927" spans="1:38" x14ac:dyDescent="0.25">
      <c r="A6927" t="s">
        <v>25468</v>
      </c>
      <c r="B6927" t="s">
        <v>25466</v>
      </c>
      <c r="C6927" t="s">
        <v>25467</v>
      </c>
      <c r="D6927" t="s">
        <v>748</v>
      </c>
      <c r="E6927" t="s">
        <v>25469</v>
      </c>
      <c r="F6927" t="s">
        <v>54</v>
      </c>
      <c r="G6927"/>
      <c r="H6927" t="s">
        <v>47629</v>
      </c>
      <c r="I6927" t="s">
        <v>54175</v>
      </c>
      <c r="J6927" t="s">
        <v>25470</v>
      </c>
      <c r="K6927" t="s">
        <v>105</v>
      </c>
      <c r="L6927" s="119" t="str">
        <f t="shared" si="432"/>
        <v>NA</v>
      </c>
      <c r="M6927" s="119"/>
      <c r="N6927" s="120" t="str">
        <f t="shared" si="433"/>
        <v>NA</v>
      </c>
      <c r="O6927" s="120"/>
      <c r="P6927"/>
      <c r="Q6927"/>
      <c r="R6927"/>
      <c r="S6927"/>
      <c r="T6927"/>
      <c r="U6927" t="s">
        <v>23084</v>
      </c>
      <c r="V6927" t="s">
        <v>23083</v>
      </c>
      <c r="W6927" t="s">
        <v>22776</v>
      </c>
      <c r="X6927" t="s">
        <v>702</v>
      </c>
      <c r="Y6927" t="s">
        <v>23085</v>
      </c>
      <c r="Z6927" t="s">
        <v>54</v>
      </c>
      <c r="AA6927"/>
      <c r="AB6927" t="s">
        <v>47174</v>
      </c>
      <c r="AC6927" t="s">
        <v>53726</v>
      </c>
      <c r="AD6927" t="s">
        <v>23086</v>
      </c>
      <c r="AE6927" t="s">
        <v>565</v>
      </c>
      <c r="AF6927" s="119" t="str">
        <f t="shared" si="434"/>
        <v>NA</v>
      </c>
      <c r="AG6927" s="119"/>
      <c r="AH6927" s="119"/>
      <c r="AI6927" s="119"/>
      <c r="AJ6927" s="119" t="str">
        <f t="shared" si="435"/>
        <v>NA</v>
      </c>
      <c r="AK6927" s="190"/>
      <c r="AL6927" s="191"/>
    </row>
    <row r="6928" spans="1:38" x14ac:dyDescent="0.25">
      <c r="A6928" t="s">
        <v>26122</v>
      </c>
      <c r="B6928" t="s">
        <v>26120</v>
      </c>
      <c r="C6928" t="s">
        <v>26121</v>
      </c>
      <c r="D6928" t="s">
        <v>748</v>
      </c>
      <c r="E6928" t="s">
        <v>697</v>
      </c>
      <c r="F6928" t="s">
        <v>54</v>
      </c>
      <c r="G6928"/>
      <c r="H6928" t="s">
        <v>47630</v>
      </c>
      <c r="I6928" t="s">
        <v>54176</v>
      </c>
      <c r="J6928" t="s">
        <v>26123</v>
      </c>
      <c r="K6928" t="s">
        <v>105</v>
      </c>
      <c r="L6928" s="119" t="str">
        <f t="shared" si="432"/>
        <v>NA</v>
      </c>
      <c r="M6928" s="119"/>
      <c r="N6928" s="120" t="str">
        <f t="shared" si="433"/>
        <v>NA</v>
      </c>
      <c r="O6928" s="120"/>
      <c r="P6928"/>
      <c r="Q6928"/>
      <c r="R6928"/>
      <c r="S6928"/>
      <c r="T6928"/>
      <c r="U6928" t="s">
        <v>23213</v>
      </c>
      <c r="V6928" t="s">
        <v>23211</v>
      </c>
      <c r="W6928" t="s">
        <v>23212</v>
      </c>
      <c r="X6928" t="s">
        <v>702</v>
      </c>
      <c r="Y6928" t="s">
        <v>9009</v>
      </c>
      <c r="Z6928" t="s">
        <v>54</v>
      </c>
      <c r="AA6928"/>
      <c r="AB6928" t="s">
        <v>47175</v>
      </c>
      <c r="AC6928" t="s">
        <v>53727</v>
      </c>
      <c r="AD6928" t="s">
        <v>23214</v>
      </c>
      <c r="AE6928" t="s">
        <v>105</v>
      </c>
      <c r="AF6928" s="119" t="str">
        <f t="shared" si="434"/>
        <v>NA</v>
      </c>
      <c r="AG6928" s="119"/>
      <c r="AH6928" s="119"/>
      <c r="AI6928" s="119"/>
      <c r="AJ6928" s="119" t="str">
        <f t="shared" si="435"/>
        <v>NA</v>
      </c>
      <c r="AK6928" s="190"/>
      <c r="AL6928" s="191"/>
    </row>
    <row r="6929" spans="1:38" x14ac:dyDescent="0.25">
      <c r="A6929" t="s">
        <v>25253</v>
      </c>
      <c r="B6929" t="s">
        <v>25251</v>
      </c>
      <c r="C6929" t="s">
        <v>25252</v>
      </c>
      <c r="D6929" t="s">
        <v>748</v>
      </c>
      <c r="E6929" t="s">
        <v>543</v>
      </c>
      <c r="F6929" t="s">
        <v>54</v>
      </c>
      <c r="G6929"/>
      <c r="H6929" t="s">
        <v>47631</v>
      </c>
      <c r="I6929" t="s">
        <v>54177</v>
      </c>
      <c r="J6929" t="s">
        <v>25254</v>
      </c>
      <c r="K6929" t="s">
        <v>105</v>
      </c>
      <c r="L6929" s="119" t="str">
        <f t="shared" si="432"/>
        <v>NA</v>
      </c>
      <c r="M6929" s="119"/>
      <c r="N6929" s="120" t="str">
        <f t="shared" si="433"/>
        <v>NA</v>
      </c>
      <c r="O6929" s="120"/>
      <c r="P6929"/>
      <c r="Q6929"/>
      <c r="R6929"/>
      <c r="S6929"/>
      <c r="T6929"/>
      <c r="U6929" t="s">
        <v>23090</v>
      </c>
      <c r="V6929" t="s">
        <v>23089</v>
      </c>
      <c r="W6929" t="s">
        <v>22776</v>
      </c>
      <c r="X6929" t="s">
        <v>702</v>
      </c>
      <c r="Y6929" t="s">
        <v>16584</v>
      </c>
      <c r="Z6929" t="s">
        <v>54</v>
      </c>
      <c r="AA6929"/>
      <c r="AB6929" t="s">
        <v>47176</v>
      </c>
      <c r="AC6929" t="s">
        <v>53728</v>
      </c>
      <c r="AD6929" t="s">
        <v>23091</v>
      </c>
      <c r="AE6929" t="s">
        <v>565</v>
      </c>
      <c r="AF6929" s="119" t="str">
        <f t="shared" si="434"/>
        <v>NA</v>
      </c>
      <c r="AG6929" s="119"/>
      <c r="AH6929" s="119"/>
      <c r="AI6929" s="119"/>
      <c r="AJ6929" s="119" t="str">
        <f t="shared" si="435"/>
        <v>NA</v>
      </c>
      <c r="AK6929" s="190"/>
      <c r="AL6929" s="191"/>
    </row>
    <row r="6930" spans="1:38" x14ac:dyDescent="0.25">
      <c r="A6930" t="s">
        <v>24225</v>
      </c>
      <c r="B6930" t="s">
        <v>24223</v>
      </c>
      <c r="C6930" t="s">
        <v>24224</v>
      </c>
      <c r="D6930" t="s">
        <v>748</v>
      </c>
      <c r="E6930" t="s">
        <v>543</v>
      </c>
      <c r="F6930" t="s">
        <v>54</v>
      </c>
      <c r="G6930"/>
      <c r="H6930" t="s">
        <v>47631</v>
      </c>
      <c r="I6930" t="s">
        <v>54177</v>
      </c>
      <c r="J6930" t="s">
        <v>24226</v>
      </c>
      <c r="K6930" t="s">
        <v>105</v>
      </c>
      <c r="L6930" s="119" t="str">
        <f t="shared" si="432"/>
        <v>NA</v>
      </c>
      <c r="M6930" s="119"/>
      <c r="N6930" s="120" t="str">
        <f t="shared" si="433"/>
        <v>NA</v>
      </c>
      <c r="O6930" s="120"/>
      <c r="P6930"/>
      <c r="Q6930"/>
      <c r="R6930"/>
      <c r="S6930"/>
      <c r="T6930"/>
      <c r="U6930" t="s">
        <v>23101</v>
      </c>
      <c r="V6930" t="s">
        <v>23100</v>
      </c>
      <c r="W6930" t="s">
        <v>22776</v>
      </c>
      <c r="X6930" t="s">
        <v>702</v>
      </c>
      <c r="Y6930" t="s">
        <v>16584</v>
      </c>
      <c r="Z6930" t="s">
        <v>54</v>
      </c>
      <c r="AA6930"/>
      <c r="AB6930" t="s">
        <v>47176</v>
      </c>
      <c r="AC6930" t="s">
        <v>53728</v>
      </c>
      <c r="AD6930" t="s">
        <v>23102</v>
      </c>
      <c r="AE6930" t="s">
        <v>565</v>
      </c>
      <c r="AF6930" s="119" t="str">
        <f t="shared" si="434"/>
        <v>NA</v>
      </c>
      <c r="AG6930" s="119"/>
      <c r="AH6930" s="119"/>
      <c r="AI6930" s="119"/>
      <c r="AJ6930" s="119" t="str">
        <f t="shared" si="435"/>
        <v>NA</v>
      </c>
      <c r="AK6930" s="190"/>
      <c r="AL6930" s="191"/>
    </row>
    <row r="6931" spans="1:38" x14ac:dyDescent="0.25">
      <c r="A6931" t="s">
        <v>25956</v>
      </c>
      <c r="B6931" t="s">
        <v>25954</v>
      </c>
      <c r="C6931" t="s">
        <v>25955</v>
      </c>
      <c r="D6931" t="s">
        <v>748</v>
      </c>
      <c r="E6931" t="s">
        <v>543</v>
      </c>
      <c r="F6931" t="s">
        <v>54</v>
      </c>
      <c r="G6931"/>
      <c r="H6931" t="s">
        <v>47631</v>
      </c>
      <c r="I6931" t="s">
        <v>54177</v>
      </c>
      <c r="J6931" t="s">
        <v>25957</v>
      </c>
      <c r="K6931" t="s">
        <v>105</v>
      </c>
      <c r="L6931" s="119" t="str">
        <f t="shared" si="432"/>
        <v>NA</v>
      </c>
      <c r="M6931" s="119"/>
      <c r="N6931" s="120" t="str">
        <f t="shared" si="433"/>
        <v>NA</v>
      </c>
      <c r="O6931" s="120"/>
      <c r="P6931"/>
      <c r="Q6931"/>
      <c r="R6931"/>
      <c r="S6931"/>
      <c r="T6931"/>
      <c r="U6931" t="s">
        <v>23601</v>
      </c>
      <c r="V6931" t="s">
        <v>23600</v>
      </c>
      <c r="W6931" t="s">
        <v>22776</v>
      </c>
      <c r="X6931" t="s">
        <v>702</v>
      </c>
      <c r="Y6931" t="s">
        <v>2403</v>
      </c>
      <c r="Z6931" t="s">
        <v>54</v>
      </c>
      <c r="AA6931"/>
      <c r="AB6931" t="s">
        <v>47177</v>
      </c>
      <c r="AC6931" t="s">
        <v>53729</v>
      </c>
      <c r="AD6931" t="s">
        <v>23601</v>
      </c>
      <c r="AE6931" t="s">
        <v>565</v>
      </c>
      <c r="AF6931" s="119" t="str">
        <f t="shared" si="434"/>
        <v>NA</v>
      </c>
      <c r="AG6931" s="119"/>
      <c r="AH6931" s="119"/>
      <c r="AI6931" s="119"/>
      <c r="AJ6931" s="119" t="str">
        <f t="shared" si="435"/>
        <v>NA</v>
      </c>
      <c r="AK6931" s="190"/>
      <c r="AL6931" s="191"/>
    </row>
    <row r="6932" spans="1:38" x14ac:dyDescent="0.25">
      <c r="A6932" t="s">
        <v>26010</v>
      </c>
      <c r="B6932" t="s">
        <v>26008</v>
      </c>
      <c r="C6932" t="s">
        <v>26009</v>
      </c>
      <c r="D6932" t="s">
        <v>748</v>
      </c>
      <c r="E6932" t="s">
        <v>543</v>
      </c>
      <c r="F6932" t="s">
        <v>54</v>
      </c>
      <c r="G6932"/>
      <c r="H6932" t="s">
        <v>47631</v>
      </c>
      <c r="I6932" t="s">
        <v>54177</v>
      </c>
      <c r="J6932" t="s">
        <v>26011</v>
      </c>
      <c r="K6932" t="s">
        <v>105</v>
      </c>
      <c r="L6932" s="119" t="str">
        <f t="shared" si="432"/>
        <v>NA</v>
      </c>
      <c r="M6932" s="119"/>
      <c r="N6932" s="120" t="str">
        <f t="shared" si="433"/>
        <v>NA</v>
      </c>
      <c r="O6932" s="120"/>
      <c r="P6932"/>
      <c r="Q6932"/>
      <c r="R6932"/>
      <c r="S6932"/>
      <c r="T6932"/>
      <c r="U6932" t="s">
        <v>23453</v>
      </c>
      <c r="V6932" t="s">
        <v>23452</v>
      </c>
      <c r="W6932" t="s">
        <v>22776</v>
      </c>
      <c r="X6932" t="s">
        <v>702</v>
      </c>
      <c r="Y6932" t="s">
        <v>20059</v>
      </c>
      <c r="Z6932" t="s">
        <v>54</v>
      </c>
      <c r="AA6932"/>
      <c r="AB6932" t="s">
        <v>47178</v>
      </c>
      <c r="AC6932" t="s">
        <v>53730</v>
      </c>
      <c r="AD6932" t="s">
        <v>23454</v>
      </c>
      <c r="AE6932" t="s">
        <v>565</v>
      </c>
      <c r="AF6932" s="119" t="str">
        <f t="shared" si="434"/>
        <v>NA</v>
      </c>
      <c r="AG6932" s="119"/>
      <c r="AH6932" s="119"/>
      <c r="AI6932" s="119"/>
      <c r="AJ6932" s="119" t="str">
        <f t="shared" si="435"/>
        <v>NA</v>
      </c>
      <c r="AK6932" s="190"/>
      <c r="AL6932" s="191"/>
    </row>
    <row r="6933" spans="1:38" x14ac:dyDescent="0.25">
      <c r="A6933" t="s">
        <v>25997</v>
      </c>
      <c r="B6933" t="s">
        <v>25995</v>
      </c>
      <c r="C6933" t="s">
        <v>25996</v>
      </c>
      <c r="D6933" t="s">
        <v>748</v>
      </c>
      <c r="E6933" t="s">
        <v>543</v>
      </c>
      <c r="F6933" t="s">
        <v>54</v>
      </c>
      <c r="G6933"/>
      <c r="H6933" t="s">
        <v>47631</v>
      </c>
      <c r="I6933" t="s">
        <v>54177</v>
      </c>
      <c r="J6933"/>
      <c r="K6933" t="s">
        <v>105</v>
      </c>
      <c r="L6933" s="119" t="str">
        <f t="shared" si="432"/>
        <v>NA</v>
      </c>
      <c r="M6933" s="119"/>
      <c r="N6933" s="120" t="str">
        <f t="shared" si="433"/>
        <v>NA</v>
      </c>
      <c r="O6933" s="120"/>
      <c r="P6933"/>
      <c r="Q6933"/>
      <c r="R6933"/>
      <c r="S6933"/>
      <c r="T6933"/>
      <c r="U6933" t="s">
        <v>23441</v>
      </c>
      <c r="V6933" t="s">
        <v>23440</v>
      </c>
      <c r="W6933" t="s">
        <v>22776</v>
      </c>
      <c r="X6933" t="s">
        <v>702</v>
      </c>
      <c r="Y6933" t="s">
        <v>20059</v>
      </c>
      <c r="Z6933" t="s">
        <v>54</v>
      </c>
      <c r="AA6933"/>
      <c r="AB6933" t="s">
        <v>47179</v>
      </c>
      <c r="AC6933" t="s">
        <v>53730</v>
      </c>
      <c r="AD6933" t="s">
        <v>23442</v>
      </c>
      <c r="AE6933" t="s">
        <v>565</v>
      </c>
      <c r="AF6933" s="119" t="str">
        <f t="shared" si="434"/>
        <v>NA</v>
      </c>
      <c r="AG6933" s="119"/>
      <c r="AH6933" s="119"/>
      <c r="AI6933" s="119"/>
      <c r="AJ6933" s="119" t="str">
        <f t="shared" si="435"/>
        <v>NA</v>
      </c>
      <c r="AK6933" s="190"/>
      <c r="AL6933" s="191"/>
    </row>
    <row r="6934" spans="1:38" x14ac:dyDescent="0.25">
      <c r="A6934" t="s">
        <v>23906</v>
      </c>
      <c r="B6934" t="s">
        <v>23904</v>
      </c>
      <c r="C6934" t="s">
        <v>23905</v>
      </c>
      <c r="D6934" t="s">
        <v>748</v>
      </c>
      <c r="E6934" t="s">
        <v>543</v>
      </c>
      <c r="F6934" t="s">
        <v>54</v>
      </c>
      <c r="G6934"/>
      <c r="H6934" t="s">
        <v>47631</v>
      </c>
      <c r="I6934" t="s">
        <v>54177</v>
      </c>
      <c r="J6934" t="s">
        <v>23907</v>
      </c>
      <c r="K6934" t="s">
        <v>105</v>
      </c>
      <c r="L6934" s="119" t="str">
        <f t="shared" si="432"/>
        <v>NA</v>
      </c>
      <c r="M6934" s="119"/>
      <c r="N6934" s="120" t="str">
        <f t="shared" si="433"/>
        <v>NA</v>
      </c>
      <c r="O6934" s="120"/>
      <c r="P6934"/>
      <c r="Q6934"/>
      <c r="R6934"/>
      <c r="S6934"/>
      <c r="T6934"/>
      <c r="U6934" t="s">
        <v>23093</v>
      </c>
      <c r="V6934" t="s">
        <v>23092</v>
      </c>
      <c r="W6934" t="s">
        <v>22776</v>
      </c>
      <c r="X6934" t="s">
        <v>702</v>
      </c>
      <c r="Y6934" t="s">
        <v>20059</v>
      </c>
      <c r="Z6934" t="s">
        <v>54</v>
      </c>
      <c r="AA6934"/>
      <c r="AB6934" t="s">
        <v>47178</v>
      </c>
      <c r="AC6934" t="s">
        <v>53730</v>
      </c>
      <c r="AD6934" t="s">
        <v>23094</v>
      </c>
      <c r="AE6934" t="s">
        <v>565</v>
      </c>
      <c r="AF6934" s="119" t="str">
        <f t="shared" si="434"/>
        <v>NA</v>
      </c>
      <c r="AG6934" s="119"/>
      <c r="AH6934" s="119"/>
      <c r="AI6934" s="119"/>
      <c r="AJ6934" s="119" t="str">
        <f t="shared" si="435"/>
        <v>NA</v>
      </c>
      <c r="AK6934" s="190"/>
      <c r="AL6934" s="191"/>
    </row>
    <row r="6935" spans="1:38" x14ac:dyDescent="0.25">
      <c r="A6935" t="s">
        <v>26143</v>
      </c>
      <c r="B6935" t="s">
        <v>26141</v>
      </c>
      <c r="C6935" t="s">
        <v>26142</v>
      </c>
      <c r="D6935" t="s">
        <v>748</v>
      </c>
      <c r="E6935" t="s">
        <v>543</v>
      </c>
      <c r="F6935" t="s">
        <v>54</v>
      </c>
      <c r="G6935"/>
      <c r="H6935" t="s">
        <v>47631</v>
      </c>
      <c r="I6935" t="s">
        <v>54177</v>
      </c>
      <c r="J6935" t="s">
        <v>26144</v>
      </c>
      <c r="K6935" t="s">
        <v>105</v>
      </c>
      <c r="L6935" s="119" t="str">
        <f t="shared" si="432"/>
        <v>NA</v>
      </c>
      <c r="M6935" s="119"/>
      <c r="N6935" s="120" t="str">
        <f t="shared" si="433"/>
        <v>NA</v>
      </c>
      <c r="O6935" s="120"/>
      <c r="P6935"/>
      <c r="Q6935"/>
      <c r="R6935"/>
      <c r="S6935"/>
      <c r="T6935"/>
      <c r="U6935" t="s">
        <v>23104</v>
      </c>
      <c r="V6935" t="s">
        <v>23103</v>
      </c>
      <c r="W6935" t="s">
        <v>22776</v>
      </c>
      <c r="X6935" t="s">
        <v>702</v>
      </c>
      <c r="Y6935" t="s">
        <v>20059</v>
      </c>
      <c r="Z6935" t="s">
        <v>54</v>
      </c>
      <c r="AA6935"/>
      <c r="AB6935" t="s">
        <v>47178</v>
      </c>
      <c r="AC6935" t="s">
        <v>53730</v>
      </c>
      <c r="AD6935" t="s">
        <v>23086</v>
      </c>
      <c r="AE6935" t="s">
        <v>565</v>
      </c>
      <c r="AF6935" s="119" t="str">
        <f t="shared" si="434"/>
        <v>NA</v>
      </c>
      <c r="AG6935" s="119"/>
      <c r="AH6935" s="119"/>
      <c r="AI6935" s="119"/>
      <c r="AJ6935" s="119" t="str">
        <f t="shared" si="435"/>
        <v>NA</v>
      </c>
      <c r="AK6935" s="190"/>
      <c r="AL6935" s="191"/>
    </row>
    <row r="6936" spans="1:38" x14ac:dyDescent="0.25">
      <c r="A6936" t="s">
        <v>24376</v>
      </c>
      <c r="B6936" t="s">
        <v>24374</v>
      </c>
      <c r="C6936" t="s">
        <v>24375</v>
      </c>
      <c r="D6936" t="s">
        <v>748</v>
      </c>
      <c r="E6936" t="s">
        <v>543</v>
      </c>
      <c r="F6936" t="s">
        <v>54</v>
      </c>
      <c r="G6936"/>
      <c r="H6936" t="s">
        <v>47631</v>
      </c>
      <c r="I6936" t="s">
        <v>54177</v>
      </c>
      <c r="J6936" t="s">
        <v>24377</v>
      </c>
      <c r="K6936" t="s">
        <v>105</v>
      </c>
      <c r="L6936" s="119" t="str">
        <f t="shared" si="432"/>
        <v>NA</v>
      </c>
      <c r="M6936" s="119"/>
      <c r="N6936" s="120" t="str">
        <f t="shared" si="433"/>
        <v>NA</v>
      </c>
      <c r="O6936" s="120"/>
      <c r="P6936"/>
      <c r="Q6936"/>
      <c r="R6936"/>
      <c r="S6936"/>
      <c r="T6936"/>
      <c r="U6936" t="s">
        <v>23444</v>
      </c>
      <c r="V6936" t="s">
        <v>23443</v>
      </c>
      <c r="W6936" t="s">
        <v>22776</v>
      </c>
      <c r="X6936" t="s">
        <v>702</v>
      </c>
      <c r="Y6936" t="s">
        <v>20059</v>
      </c>
      <c r="Z6936" t="s">
        <v>54</v>
      </c>
      <c r="AA6936"/>
      <c r="AB6936" t="s">
        <v>47178</v>
      </c>
      <c r="AC6936" t="s">
        <v>53730</v>
      </c>
      <c r="AD6936" t="s">
        <v>23445</v>
      </c>
      <c r="AE6936" t="s">
        <v>565</v>
      </c>
      <c r="AF6936" s="119" t="str">
        <f t="shared" si="434"/>
        <v>NA</v>
      </c>
      <c r="AG6936" s="119"/>
      <c r="AH6936" s="119"/>
      <c r="AI6936" s="119"/>
      <c r="AJ6936" s="119" t="str">
        <f t="shared" si="435"/>
        <v>NA</v>
      </c>
      <c r="AK6936" s="190"/>
      <c r="AL6936" s="191"/>
    </row>
    <row r="6937" spans="1:38" x14ac:dyDescent="0.25">
      <c r="A6937" t="s">
        <v>24383</v>
      </c>
      <c r="B6937" t="s">
        <v>24381</v>
      </c>
      <c r="C6937" t="s">
        <v>24382</v>
      </c>
      <c r="D6937" t="s">
        <v>748</v>
      </c>
      <c r="E6937" t="s">
        <v>724</v>
      </c>
      <c r="F6937" t="s">
        <v>54</v>
      </c>
      <c r="G6937"/>
      <c r="H6937" t="s">
        <v>47632</v>
      </c>
      <c r="I6937" t="s">
        <v>54178</v>
      </c>
      <c r="J6937" t="s">
        <v>24384</v>
      </c>
      <c r="K6937" t="s">
        <v>105</v>
      </c>
      <c r="L6937" s="119" t="str">
        <f t="shared" si="432"/>
        <v>NA</v>
      </c>
      <c r="M6937" s="119"/>
      <c r="N6937" s="120" t="str">
        <f t="shared" si="433"/>
        <v>NA</v>
      </c>
      <c r="O6937" s="120"/>
      <c r="P6937"/>
      <c r="Q6937"/>
      <c r="R6937"/>
      <c r="S6937"/>
      <c r="T6937"/>
      <c r="U6937" t="s">
        <v>23205</v>
      </c>
      <c r="V6937" t="s">
        <v>23203</v>
      </c>
      <c r="W6937" t="s">
        <v>23204</v>
      </c>
      <c r="X6937" t="s">
        <v>702</v>
      </c>
      <c r="Y6937" t="s">
        <v>23206</v>
      </c>
      <c r="Z6937" t="s">
        <v>54</v>
      </c>
      <c r="AA6937"/>
      <c r="AB6937" t="s">
        <v>47180</v>
      </c>
      <c r="AC6937" t="s">
        <v>53731</v>
      </c>
      <c r="AD6937" t="s">
        <v>23207</v>
      </c>
      <c r="AE6937" t="s">
        <v>105</v>
      </c>
      <c r="AF6937" s="119" t="str">
        <f t="shared" si="434"/>
        <v>NA</v>
      </c>
      <c r="AG6937" s="119"/>
      <c r="AH6937" s="119"/>
      <c r="AI6937" s="119"/>
      <c r="AJ6937" s="119" t="str">
        <f t="shared" si="435"/>
        <v>NA</v>
      </c>
      <c r="AK6937" s="190"/>
      <c r="AL6937" s="191"/>
    </row>
    <row r="6938" spans="1:38" x14ac:dyDescent="0.25">
      <c r="A6938" t="s">
        <v>25808</v>
      </c>
      <c r="B6938" t="s">
        <v>25806</v>
      </c>
      <c r="C6938" t="s">
        <v>25807</v>
      </c>
      <c r="D6938" t="s">
        <v>748</v>
      </c>
      <c r="E6938" t="s">
        <v>18718</v>
      </c>
      <c r="F6938" t="s">
        <v>54</v>
      </c>
      <c r="G6938"/>
      <c r="H6938" t="s">
        <v>47633</v>
      </c>
      <c r="I6938" t="s">
        <v>54179</v>
      </c>
      <c r="J6938" t="s">
        <v>25809</v>
      </c>
      <c r="K6938" t="s">
        <v>105</v>
      </c>
      <c r="L6938" s="119" t="str">
        <f t="shared" si="432"/>
        <v>NA</v>
      </c>
      <c r="M6938" s="119"/>
      <c r="N6938" s="120" t="str">
        <f t="shared" si="433"/>
        <v>NA</v>
      </c>
      <c r="O6938" s="120"/>
      <c r="P6938"/>
      <c r="Q6938"/>
      <c r="R6938"/>
      <c r="S6938"/>
      <c r="T6938"/>
      <c r="U6938" t="s">
        <v>22902</v>
      </c>
      <c r="V6938" t="s">
        <v>22900</v>
      </c>
      <c r="W6938" t="s">
        <v>22901</v>
      </c>
      <c r="X6938" t="s">
        <v>702</v>
      </c>
      <c r="Y6938" t="s">
        <v>22903</v>
      </c>
      <c r="Z6938" t="s">
        <v>54</v>
      </c>
      <c r="AA6938"/>
      <c r="AB6938" t="s">
        <v>47181</v>
      </c>
      <c r="AC6938" t="s">
        <v>53732</v>
      </c>
      <c r="AD6938" t="s">
        <v>22904</v>
      </c>
      <c r="AE6938" t="s">
        <v>105</v>
      </c>
      <c r="AF6938" s="119" t="str">
        <f t="shared" si="434"/>
        <v>NA</v>
      </c>
      <c r="AG6938" s="119"/>
      <c r="AH6938" s="119"/>
      <c r="AI6938" s="119"/>
      <c r="AJ6938" s="119" t="str">
        <f t="shared" si="435"/>
        <v>NA</v>
      </c>
      <c r="AK6938" s="190"/>
      <c r="AL6938" s="191"/>
    </row>
    <row r="6939" spans="1:38" x14ac:dyDescent="0.25">
      <c r="A6939" t="s">
        <v>24636</v>
      </c>
      <c r="B6939" t="s">
        <v>24634</v>
      </c>
      <c r="C6939" t="s">
        <v>24635</v>
      </c>
      <c r="D6939" t="s">
        <v>748</v>
      </c>
      <c r="E6939" t="s">
        <v>18718</v>
      </c>
      <c r="F6939" t="s">
        <v>54</v>
      </c>
      <c r="G6939"/>
      <c r="H6939" t="s">
        <v>47633</v>
      </c>
      <c r="I6939" t="s">
        <v>54179</v>
      </c>
      <c r="J6939" t="s">
        <v>24636</v>
      </c>
      <c r="K6939" t="s">
        <v>105</v>
      </c>
      <c r="L6939" s="119" t="str">
        <f t="shared" si="432"/>
        <v>NA</v>
      </c>
      <c r="M6939" s="119"/>
      <c r="N6939" s="120" t="str">
        <f t="shared" si="433"/>
        <v>NA</v>
      </c>
      <c r="O6939" s="120"/>
      <c r="P6939"/>
      <c r="Q6939"/>
      <c r="R6939"/>
      <c r="S6939"/>
      <c r="T6939"/>
      <c r="U6939" t="s">
        <v>22835</v>
      </c>
      <c r="V6939" t="s">
        <v>22833</v>
      </c>
      <c r="W6939" t="s">
        <v>22834</v>
      </c>
      <c r="X6939" t="s">
        <v>702</v>
      </c>
      <c r="Y6939" t="s">
        <v>22836</v>
      </c>
      <c r="Z6939" t="s">
        <v>54</v>
      </c>
      <c r="AA6939"/>
      <c r="AB6939" t="s">
        <v>47182</v>
      </c>
      <c r="AC6939" t="s">
        <v>53733</v>
      </c>
      <c r="AD6939" t="s">
        <v>22837</v>
      </c>
      <c r="AE6939" t="s">
        <v>105</v>
      </c>
      <c r="AF6939" s="119" t="str">
        <f t="shared" si="434"/>
        <v>NA</v>
      </c>
      <c r="AG6939" s="119"/>
      <c r="AH6939" s="119"/>
      <c r="AI6939" s="119"/>
      <c r="AJ6939" s="119" t="str">
        <f t="shared" si="435"/>
        <v>NA</v>
      </c>
      <c r="AK6939" s="190"/>
      <c r="AL6939" s="191"/>
    </row>
    <row r="6940" spans="1:38" x14ac:dyDescent="0.25">
      <c r="A6940" t="s">
        <v>26050</v>
      </c>
      <c r="B6940" t="s">
        <v>26049</v>
      </c>
      <c r="C6940" t="s">
        <v>26047</v>
      </c>
      <c r="D6940" t="s">
        <v>748</v>
      </c>
      <c r="E6940" t="s">
        <v>5221</v>
      </c>
      <c r="F6940" t="s">
        <v>54</v>
      </c>
      <c r="G6940"/>
      <c r="H6940" t="s">
        <v>47634</v>
      </c>
      <c r="I6940" t="s">
        <v>54180</v>
      </c>
      <c r="J6940" t="s">
        <v>23957</v>
      </c>
      <c r="K6940" t="s">
        <v>105</v>
      </c>
      <c r="L6940" s="119" t="str">
        <f t="shared" si="432"/>
        <v>NA</v>
      </c>
      <c r="M6940" s="119"/>
      <c r="N6940" s="120" t="str">
        <f t="shared" si="433"/>
        <v>NA</v>
      </c>
      <c r="O6940" s="120"/>
      <c r="P6940"/>
      <c r="Q6940"/>
      <c r="R6940"/>
      <c r="S6940"/>
      <c r="T6940"/>
      <c r="U6940" t="s">
        <v>22919</v>
      </c>
      <c r="V6940" t="s">
        <v>22917</v>
      </c>
      <c r="W6940" t="s">
        <v>22918</v>
      </c>
      <c r="X6940" t="s">
        <v>702</v>
      </c>
      <c r="Y6940" t="s">
        <v>2228</v>
      </c>
      <c r="Z6940" t="s">
        <v>54</v>
      </c>
      <c r="AA6940"/>
      <c r="AB6940" t="s">
        <v>47183</v>
      </c>
      <c r="AC6940" t="s">
        <v>53734</v>
      </c>
      <c r="AD6940" t="s">
        <v>22920</v>
      </c>
      <c r="AE6940" t="s">
        <v>105</v>
      </c>
      <c r="AF6940" s="119" t="str">
        <f t="shared" si="434"/>
        <v>NA</v>
      </c>
      <c r="AG6940" s="119"/>
      <c r="AH6940" s="119"/>
      <c r="AI6940" s="119"/>
      <c r="AJ6940" s="119" t="str">
        <f t="shared" si="435"/>
        <v>NA</v>
      </c>
      <c r="AK6940" s="190"/>
      <c r="AL6940" s="191"/>
    </row>
    <row r="6941" spans="1:38" x14ac:dyDescent="0.25">
      <c r="A6941" t="s">
        <v>24798</v>
      </c>
      <c r="B6941" t="s">
        <v>24796</v>
      </c>
      <c r="C6941" t="s">
        <v>24797</v>
      </c>
      <c r="D6941" t="s">
        <v>748</v>
      </c>
      <c r="E6941" t="s">
        <v>24799</v>
      </c>
      <c r="F6941" t="s">
        <v>54</v>
      </c>
      <c r="G6941"/>
      <c r="H6941" t="s">
        <v>47635</v>
      </c>
      <c r="I6941" t="s">
        <v>54181</v>
      </c>
      <c r="J6941" t="s">
        <v>24800</v>
      </c>
      <c r="K6941" t="s">
        <v>105</v>
      </c>
      <c r="L6941" s="119" t="str">
        <f t="shared" si="432"/>
        <v>NA</v>
      </c>
      <c r="M6941" s="119"/>
      <c r="N6941" s="120" t="str">
        <f t="shared" si="433"/>
        <v>NA</v>
      </c>
      <c r="O6941" s="120"/>
      <c r="P6941"/>
      <c r="Q6941"/>
      <c r="R6941"/>
      <c r="S6941"/>
      <c r="T6941"/>
      <c r="U6941" t="s">
        <v>22882</v>
      </c>
      <c r="V6941" t="s">
        <v>22880</v>
      </c>
      <c r="W6941" t="s">
        <v>22881</v>
      </c>
      <c r="X6941" t="s">
        <v>702</v>
      </c>
      <c r="Y6941" t="s">
        <v>2624</v>
      </c>
      <c r="Z6941" t="s">
        <v>54</v>
      </c>
      <c r="AA6941"/>
      <c r="AB6941" t="s">
        <v>47184</v>
      </c>
      <c r="AC6941" t="s">
        <v>53735</v>
      </c>
      <c r="AD6941" t="s">
        <v>22883</v>
      </c>
      <c r="AE6941" t="s">
        <v>105</v>
      </c>
      <c r="AF6941" s="119" t="str">
        <f t="shared" si="434"/>
        <v>NA</v>
      </c>
      <c r="AG6941" s="119"/>
      <c r="AH6941" s="119"/>
      <c r="AI6941" s="119"/>
      <c r="AJ6941" s="119" t="str">
        <f t="shared" si="435"/>
        <v>NA</v>
      </c>
      <c r="AK6941" s="190"/>
      <c r="AL6941" s="191"/>
    </row>
    <row r="6942" spans="1:38" x14ac:dyDescent="0.25">
      <c r="A6942" t="s">
        <v>26816</v>
      </c>
      <c r="B6942" t="s">
        <v>26818</v>
      </c>
      <c r="C6942" t="s">
        <v>26819</v>
      </c>
      <c r="D6942" t="s">
        <v>748</v>
      </c>
      <c r="E6942" t="s">
        <v>3569</v>
      </c>
      <c r="F6942" t="s">
        <v>54</v>
      </c>
      <c r="G6942"/>
      <c r="H6942" t="s">
        <v>47636</v>
      </c>
      <c r="I6942" t="s">
        <v>54182</v>
      </c>
      <c r="J6942" t="s">
        <v>26820</v>
      </c>
      <c r="K6942" t="s">
        <v>105</v>
      </c>
      <c r="L6942" s="119" t="str">
        <f t="shared" si="432"/>
        <v>NA</v>
      </c>
      <c r="M6942" s="119"/>
      <c r="N6942" s="120" t="str">
        <f t="shared" si="433"/>
        <v>NA</v>
      </c>
      <c r="O6942" s="120"/>
      <c r="P6942"/>
      <c r="Q6942"/>
      <c r="R6942"/>
      <c r="S6942"/>
      <c r="T6942"/>
      <c r="U6942" t="s">
        <v>23198</v>
      </c>
      <c r="V6942" t="s">
        <v>23196</v>
      </c>
      <c r="W6942" t="s">
        <v>23197</v>
      </c>
      <c r="X6942" t="s">
        <v>702</v>
      </c>
      <c r="Y6942" t="s">
        <v>3721</v>
      </c>
      <c r="Z6942" t="s">
        <v>54</v>
      </c>
      <c r="AA6942"/>
      <c r="AB6942" t="s">
        <v>47185</v>
      </c>
      <c r="AC6942" t="s">
        <v>53736</v>
      </c>
      <c r="AD6942" t="s">
        <v>23198</v>
      </c>
      <c r="AE6942" t="s">
        <v>105</v>
      </c>
      <c r="AF6942" s="119" t="str">
        <f t="shared" si="434"/>
        <v>NA</v>
      </c>
      <c r="AG6942" s="119"/>
      <c r="AH6942" s="119"/>
      <c r="AI6942" s="119"/>
      <c r="AJ6942" s="119" t="str">
        <f t="shared" si="435"/>
        <v>NA</v>
      </c>
      <c r="AK6942" s="190"/>
      <c r="AL6942" s="191"/>
    </row>
    <row r="6943" spans="1:38" x14ac:dyDescent="0.25">
      <c r="A6943" t="s">
        <v>24152</v>
      </c>
      <c r="B6943" t="s">
        <v>24150</v>
      </c>
      <c r="C6943" t="s">
        <v>24151</v>
      </c>
      <c r="D6943" t="s">
        <v>748</v>
      </c>
      <c r="E6943" t="s">
        <v>3569</v>
      </c>
      <c r="F6943" t="s">
        <v>54</v>
      </c>
      <c r="G6943"/>
      <c r="H6943" t="s">
        <v>47636</v>
      </c>
      <c r="I6943" t="s">
        <v>54182</v>
      </c>
      <c r="J6943" t="s">
        <v>24153</v>
      </c>
      <c r="K6943" t="s">
        <v>105</v>
      </c>
      <c r="L6943" s="119" t="str">
        <f t="shared" si="432"/>
        <v>NA</v>
      </c>
      <c r="M6943" s="119"/>
      <c r="N6943" s="120" t="str">
        <f t="shared" si="433"/>
        <v>NA</v>
      </c>
      <c r="O6943" s="120"/>
      <c r="P6943"/>
      <c r="Q6943"/>
      <c r="R6943"/>
      <c r="S6943"/>
      <c r="T6943"/>
      <c r="U6943" t="s">
        <v>23181</v>
      </c>
      <c r="V6943" t="s">
        <v>23179</v>
      </c>
      <c r="W6943" t="s">
        <v>23180</v>
      </c>
      <c r="X6943" t="s">
        <v>702</v>
      </c>
      <c r="Y6943" t="s">
        <v>20281</v>
      </c>
      <c r="Z6943" t="s">
        <v>54</v>
      </c>
      <c r="AA6943"/>
      <c r="AB6943" t="s">
        <v>47186</v>
      </c>
      <c r="AC6943" t="s">
        <v>53737</v>
      </c>
      <c r="AD6943" t="s">
        <v>23182</v>
      </c>
      <c r="AE6943" t="s">
        <v>105</v>
      </c>
      <c r="AF6943" s="119" t="str">
        <f t="shared" si="434"/>
        <v>NA</v>
      </c>
      <c r="AG6943" s="119"/>
      <c r="AH6943" s="119"/>
      <c r="AI6943" s="119"/>
      <c r="AJ6943" s="119" t="str">
        <f t="shared" si="435"/>
        <v>NA</v>
      </c>
      <c r="AK6943" s="190"/>
      <c r="AL6943" s="191"/>
    </row>
    <row r="6944" spans="1:38" x14ac:dyDescent="0.25">
      <c r="A6944" t="s">
        <v>23666</v>
      </c>
      <c r="B6944" t="s">
        <v>23665</v>
      </c>
      <c r="C6944" t="s">
        <v>23659</v>
      </c>
      <c r="D6944" t="s">
        <v>748</v>
      </c>
      <c r="E6944" t="s">
        <v>3618</v>
      </c>
      <c r="F6944" t="s">
        <v>54</v>
      </c>
      <c r="G6944"/>
      <c r="H6944" t="s">
        <v>47637</v>
      </c>
      <c r="I6944" t="s">
        <v>54183</v>
      </c>
      <c r="J6944" t="s">
        <v>23667</v>
      </c>
      <c r="K6944" t="s">
        <v>105</v>
      </c>
      <c r="L6944" s="119" t="str">
        <f t="shared" si="432"/>
        <v>NA</v>
      </c>
      <c r="M6944" s="119"/>
      <c r="N6944" s="120" t="str">
        <f t="shared" si="433"/>
        <v>NA</v>
      </c>
      <c r="O6944" s="120"/>
      <c r="P6944"/>
      <c r="Q6944"/>
      <c r="R6944"/>
      <c r="S6944"/>
      <c r="T6944"/>
      <c r="U6944" t="s">
        <v>23148</v>
      </c>
      <c r="V6944" t="s">
        <v>23146</v>
      </c>
      <c r="W6944" t="s">
        <v>23147</v>
      </c>
      <c r="X6944" t="s">
        <v>702</v>
      </c>
      <c r="Y6944" t="s">
        <v>1067</v>
      </c>
      <c r="Z6944" t="s">
        <v>54</v>
      </c>
      <c r="AA6944"/>
      <c r="AB6944" t="s">
        <v>47187</v>
      </c>
      <c r="AC6944" t="s">
        <v>53738</v>
      </c>
      <c r="AD6944" t="s">
        <v>23149</v>
      </c>
      <c r="AE6944" t="s">
        <v>105</v>
      </c>
      <c r="AF6944" s="119" t="str">
        <f t="shared" si="434"/>
        <v>NA</v>
      </c>
      <c r="AG6944" s="119"/>
      <c r="AH6944" s="119"/>
      <c r="AI6944" s="119"/>
      <c r="AJ6944" s="119" t="str">
        <f t="shared" si="435"/>
        <v>NA</v>
      </c>
      <c r="AK6944" s="190"/>
      <c r="AL6944" s="191"/>
    </row>
    <row r="6945" spans="1:38" x14ac:dyDescent="0.25">
      <c r="A6945" t="s">
        <v>23660</v>
      </c>
      <c r="B6945" t="s">
        <v>23658</v>
      </c>
      <c r="C6945" t="s">
        <v>23659</v>
      </c>
      <c r="D6945" t="s">
        <v>748</v>
      </c>
      <c r="E6945" t="s">
        <v>3618</v>
      </c>
      <c r="F6945" t="s">
        <v>54</v>
      </c>
      <c r="G6945"/>
      <c r="H6945" t="s">
        <v>47637</v>
      </c>
      <c r="I6945" t="s">
        <v>54183</v>
      </c>
      <c r="J6945" t="s">
        <v>23661</v>
      </c>
      <c r="K6945" t="s">
        <v>105</v>
      </c>
      <c r="L6945" s="119" t="str">
        <f t="shared" si="432"/>
        <v>NA</v>
      </c>
      <c r="M6945" s="119"/>
      <c r="N6945" s="120" t="str">
        <f t="shared" si="433"/>
        <v>NA</v>
      </c>
      <c r="O6945" s="120"/>
      <c r="P6945"/>
      <c r="Q6945"/>
      <c r="R6945"/>
      <c r="S6945"/>
      <c r="T6945"/>
      <c r="U6945" t="s">
        <v>23557</v>
      </c>
      <c r="V6945" t="s">
        <v>23556</v>
      </c>
      <c r="W6945" t="s">
        <v>22949</v>
      </c>
      <c r="X6945" t="s">
        <v>702</v>
      </c>
      <c r="Y6945" t="s">
        <v>9618</v>
      </c>
      <c r="Z6945" t="s">
        <v>54</v>
      </c>
      <c r="AA6945"/>
      <c r="AB6945" t="s">
        <v>47188</v>
      </c>
      <c r="AC6945" t="s">
        <v>53739</v>
      </c>
      <c r="AD6945"/>
      <c r="AE6945" t="s">
        <v>565</v>
      </c>
      <c r="AF6945" s="119" t="str">
        <f t="shared" si="434"/>
        <v>NA</v>
      </c>
      <c r="AG6945" s="119"/>
      <c r="AH6945" s="119"/>
      <c r="AI6945" s="119"/>
      <c r="AJ6945" s="119" t="str">
        <f t="shared" si="435"/>
        <v>NA</v>
      </c>
      <c r="AK6945" s="190"/>
      <c r="AL6945" s="191"/>
    </row>
    <row r="6946" spans="1:38" x14ac:dyDescent="0.25">
      <c r="A6946" t="s">
        <v>26222</v>
      </c>
      <c r="B6946" t="s">
        <v>26220</v>
      </c>
      <c r="C6946" t="s">
        <v>26221</v>
      </c>
      <c r="D6946" t="s">
        <v>748</v>
      </c>
      <c r="E6946" t="s">
        <v>3618</v>
      </c>
      <c r="F6946" t="s">
        <v>54</v>
      </c>
      <c r="G6946"/>
      <c r="H6946" t="s">
        <v>47637</v>
      </c>
      <c r="I6946" t="s">
        <v>54183</v>
      </c>
      <c r="J6946" t="s">
        <v>23957</v>
      </c>
      <c r="K6946" t="s">
        <v>105</v>
      </c>
      <c r="L6946" s="119" t="str">
        <f t="shared" si="432"/>
        <v>NA</v>
      </c>
      <c r="M6946" s="119"/>
      <c r="N6946" s="120" t="str">
        <f t="shared" si="433"/>
        <v>NA</v>
      </c>
      <c r="O6946" s="120"/>
      <c r="P6946"/>
      <c r="Q6946"/>
      <c r="R6946"/>
      <c r="S6946"/>
      <c r="T6946"/>
      <c r="U6946" t="s">
        <v>23209</v>
      </c>
      <c r="V6946" t="s">
        <v>23208</v>
      </c>
      <c r="W6946" t="s">
        <v>22949</v>
      </c>
      <c r="X6946" t="s">
        <v>702</v>
      </c>
      <c r="Y6946" t="s">
        <v>23210</v>
      </c>
      <c r="Z6946" t="s">
        <v>54</v>
      </c>
      <c r="AA6946"/>
      <c r="AB6946" t="s">
        <v>47189</v>
      </c>
      <c r="AC6946" t="s">
        <v>53740</v>
      </c>
      <c r="AD6946"/>
      <c r="AE6946" t="s">
        <v>565</v>
      </c>
      <c r="AF6946" s="119" t="str">
        <f t="shared" si="434"/>
        <v>NA</v>
      </c>
      <c r="AG6946" s="119"/>
      <c r="AH6946" s="119"/>
      <c r="AI6946" s="119"/>
      <c r="AJ6946" s="119" t="str">
        <f t="shared" si="435"/>
        <v>NA</v>
      </c>
      <c r="AK6946" s="190"/>
      <c r="AL6946" s="191"/>
    </row>
    <row r="6947" spans="1:38" x14ac:dyDescent="0.25">
      <c r="A6947" t="s">
        <v>24995</v>
      </c>
      <c r="B6947" t="s">
        <v>24994</v>
      </c>
      <c r="C6947" t="s">
        <v>24991</v>
      </c>
      <c r="D6947" t="s">
        <v>748</v>
      </c>
      <c r="E6947" t="s">
        <v>3618</v>
      </c>
      <c r="F6947" t="s">
        <v>54</v>
      </c>
      <c r="G6947"/>
      <c r="H6947" t="s">
        <v>47638</v>
      </c>
      <c r="I6947" t="s">
        <v>54183</v>
      </c>
      <c r="J6947" t="s">
        <v>24995</v>
      </c>
      <c r="K6947" t="s">
        <v>105</v>
      </c>
      <c r="L6947" s="119" t="str">
        <f t="shared" si="432"/>
        <v>NA</v>
      </c>
      <c r="M6947" s="119"/>
      <c r="N6947" s="120" t="str">
        <f t="shared" si="433"/>
        <v>NA</v>
      </c>
      <c r="O6947" s="120"/>
      <c r="P6947"/>
      <c r="Q6947"/>
      <c r="R6947"/>
      <c r="S6947"/>
      <c r="T6947"/>
      <c r="U6947" t="s">
        <v>22950</v>
      </c>
      <c r="V6947" t="s">
        <v>22948</v>
      </c>
      <c r="W6947" t="s">
        <v>22949</v>
      </c>
      <c r="X6947" t="s">
        <v>702</v>
      </c>
      <c r="Y6947" t="s">
        <v>4608</v>
      </c>
      <c r="Z6947" t="s">
        <v>54</v>
      </c>
      <c r="AA6947"/>
      <c r="AB6947" t="s">
        <v>47190</v>
      </c>
      <c r="AC6947" t="s">
        <v>53741</v>
      </c>
      <c r="AD6947"/>
      <c r="AE6947" t="s">
        <v>565</v>
      </c>
      <c r="AF6947" s="119" t="str">
        <f t="shared" si="434"/>
        <v>NA</v>
      </c>
      <c r="AG6947" s="119"/>
      <c r="AH6947" s="119"/>
      <c r="AI6947" s="119"/>
      <c r="AJ6947" s="119" t="str">
        <f t="shared" si="435"/>
        <v>NA</v>
      </c>
      <c r="AK6947" s="190"/>
      <c r="AL6947" s="191"/>
    </row>
    <row r="6948" spans="1:38" x14ac:dyDescent="0.25">
      <c r="A6948" t="s">
        <v>24992</v>
      </c>
      <c r="B6948" t="s">
        <v>24990</v>
      </c>
      <c r="C6948" t="s">
        <v>24991</v>
      </c>
      <c r="D6948" t="s">
        <v>748</v>
      </c>
      <c r="E6948" t="s">
        <v>3618</v>
      </c>
      <c r="F6948" t="s">
        <v>54</v>
      </c>
      <c r="G6948"/>
      <c r="H6948" t="s">
        <v>47638</v>
      </c>
      <c r="I6948" t="s">
        <v>54183</v>
      </c>
      <c r="J6948" t="s">
        <v>24993</v>
      </c>
      <c r="K6948" t="s">
        <v>105</v>
      </c>
      <c r="L6948" s="119" t="str">
        <f t="shared" si="432"/>
        <v>NA</v>
      </c>
      <c r="M6948" s="119"/>
      <c r="N6948" s="120" t="str">
        <f t="shared" si="433"/>
        <v>NA</v>
      </c>
      <c r="O6948" s="120"/>
      <c r="P6948"/>
      <c r="Q6948"/>
      <c r="R6948"/>
      <c r="S6948"/>
      <c r="T6948"/>
      <c r="U6948" t="s">
        <v>22810</v>
      </c>
      <c r="V6948" t="s">
        <v>22808</v>
      </c>
      <c r="W6948" t="s">
        <v>22809</v>
      </c>
      <c r="X6948" t="s">
        <v>702</v>
      </c>
      <c r="Y6948" t="s">
        <v>857</v>
      </c>
      <c r="Z6948" t="s">
        <v>54</v>
      </c>
      <c r="AA6948"/>
      <c r="AB6948" t="s">
        <v>47191</v>
      </c>
      <c r="AC6948" t="s">
        <v>53742</v>
      </c>
      <c r="AD6948" t="s">
        <v>22810</v>
      </c>
      <c r="AE6948" t="s">
        <v>105</v>
      </c>
      <c r="AF6948" s="119" t="str">
        <f t="shared" si="434"/>
        <v>NA</v>
      </c>
      <c r="AG6948" s="119"/>
      <c r="AH6948" s="119"/>
      <c r="AI6948" s="119"/>
      <c r="AJ6948" s="119" t="str">
        <f t="shared" si="435"/>
        <v>NA</v>
      </c>
      <c r="AK6948" s="190"/>
      <c r="AL6948" s="191"/>
    </row>
    <row r="6949" spans="1:38" x14ac:dyDescent="0.25">
      <c r="A6949" t="s">
        <v>26855</v>
      </c>
      <c r="B6949" t="s">
        <v>26853</v>
      </c>
      <c r="C6949" t="s">
        <v>26854</v>
      </c>
      <c r="D6949" t="s">
        <v>748</v>
      </c>
      <c r="E6949" t="s">
        <v>3618</v>
      </c>
      <c r="F6949" t="s">
        <v>54</v>
      </c>
      <c r="G6949"/>
      <c r="H6949" t="s">
        <v>47637</v>
      </c>
      <c r="I6949" t="s">
        <v>54183</v>
      </c>
      <c r="J6949" t="s">
        <v>26855</v>
      </c>
      <c r="K6949" t="s">
        <v>105</v>
      </c>
      <c r="L6949" s="119" t="str">
        <f t="shared" si="432"/>
        <v>NA</v>
      </c>
      <c r="M6949" s="119"/>
      <c r="N6949" s="120" t="str">
        <f t="shared" si="433"/>
        <v>NA</v>
      </c>
      <c r="O6949" s="120"/>
      <c r="P6949"/>
      <c r="Q6949"/>
      <c r="R6949"/>
      <c r="S6949"/>
      <c r="T6949"/>
      <c r="U6949" t="s">
        <v>23554</v>
      </c>
      <c r="V6949" t="s">
        <v>23552</v>
      </c>
      <c r="W6949" t="s">
        <v>23553</v>
      </c>
      <c r="X6949" t="s">
        <v>702</v>
      </c>
      <c r="Y6949" t="s">
        <v>23555</v>
      </c>
      <c r="Z6949" t="s">
        <v>54</v>
      </c>
      <c r="AA6949"/>
      <c r="AB6949" t="s">
        <v>47192</v>
      </c>
      <c r="AC6949" t="s">
        <v>53743</v>
      </c>
      <c r="AD6949"/>
      <c r="AE6949" t="s">
        <v>105</v>
      </c>
      <c r="AF6949" s="119" t="str">
        <f t="shared" si="434"/>
        <v>NA</v>
      </c>
      <c r="AG6949" s="119"/>
      <c r="AH6949" s="119"/>
      <c r="AI6949" s="119"/>
      <c r="AJ6949" s="119" t="str">
        <f t="shared" si="435"/>
        <v>NA</v>
      </c>
      <c r="AK6949" s="190"/>
      <c r="AL6949" s="191"/>
    </row>
    <row r="6950" spans="1:38" x14ac:dyDescent="0.25">
      <c r="A6950" t="s">
        <v>25818</v>
      </c>
      <c r="B6950" t="s">
        <v>25816</v>
      </c>
      <c r="C6950" t="s">
        <v>25817</v>
      </c>
      <c r="D6950" t="s">
        <v>748</v>
      </c>
      <c r="E6950" t="s">
        <v>1503</v>
      </c>
      <c r="F6950" t="s">
        <v>54</v>
      </c>
      <c r="G6950"/>
      <c r="H6950" t="s">
        <v>47639</v>
      </c>
      <c r="I6950" t="s">
        <v>54184</v>
      </c>
      <c r="J6950" t="s">
        <v>25819</v>
      </c>
      <c r="K6950" t="s">
        <v>105</v>
      </c>
      <c r="L6950" s="119" t="str">
        <f t="shared" si="432"/>
        <v>NA</v>
      </c>
      <c r="M6950" s="119"/>
      <c r="N6950" s="120" t="str">
        <f t="shared" si="433"/>
        <v>NA</v>
      </c>
      <c r="O6950" s="120"/>
      <c r="P6950"/>
      <c r="Q6950"/>
      <c r="R6950"/>
      <c r="S6950"/>
      <c r="T6950"/>
      <c r="U6950" t="s">
        <v>23217</v>
      </c>
      <c r="V6950" t="s">
        <v>23215</v>
      </c>
      <c r="W6950" t="s">
        <v>23216</v>
      </c>
      <c r="X6950" t="s">
        <v>702</v>
      </c>
      <c r="Y6950" t="s">
        <v>3503</v>
      </c>
      <c r="Z6950" t="s">
        <v>54</v>
      </c>
      <c r="AA6950"/>
      <c r="AB6950" t="s">
        <v>47193</v>
      </c>
      <c r="AC6950" t="s">
        <v>53744</v>
      </c>
      <c r="AD6950" t="s">
        <v>23218</v>
      </c>
      <c r="AE6950" t="s">
        <v>105</v>
      </c>
      <c r="AF6950" s="119" t="str">
        <f t="shared" si="434"/>
        <v>NA</v>
      </c>
      <c r="AG6950" s="119"/>
      <c r="AH6950" s="119"/>
      <c r="AI6950" s="119"/>
      <c r="AJ6950" s="119" t="str">
        <f t="shared" si="435"/>
        <v>NA</v>
      </c>
      <c r="AK6950" s="190"/>
      <c r="AL6950" s="191"/>
    </row>
    <row r="6951" spans="1:38" x14ac:dyDescent="0.25">
      <c r="A6951" t="s">
        <v>25424</v>
      </c>
      <c r="B6951" t="s">
        <v>25422</v>
      </c>
      <c r="C6951" t="s">
        <v>25423</v>
      </c>
      <c r="D6951" t="s">
        <v>748</v>
      </c>
      <c r="E6951" t="s">
        <v>25425</v>
      </c>
      <c r="F6951" t="s">
        <v>54</v>
      </c>
      <c r="G6951"/>
      <c r="H6951" t="s">
        <v>47640</v>
      </c>
      <c r="I6951" t="s">
        <v>54185</v>
      </c>
      <c r="J6951" t="s">
        <v>25426</v>
      </c>
      <c r="K6951" t="s">
        <v>105</v>
      </c>
      <c r="L6951" s="119" t="str">
        <f t="shared" si="432"/>
        <v>NA</v>
      </c>
      <c r="M6951" s="119"/>
      <c r="N6951" s="120" t="str">
        <f t="shared" si="433"/>
        <v>NA</v>
      </c>
      <c r="O6951" s="120"/>
      <c r="P6951"/>
      <c r="Q6951"/>
      <c r="R6951"/>
      <c r="S6951"/>
      <c r="T6951"/>
      <c r="U6951" t="s">
        <v>23296</v>
      </c>
      <c r="V6951" t="s">
        <v>23295</v>
      </c>
      <c r="W6951" t="s">
        <v>22755</v>
      </c>
      <c r="X6951" t="s">
        <v>702</v>
      </c>
      <c r="Y6951" t="s">
        <v>471</v>
      </c>
      <c r="Z6951" t="s">
        <v>54</v>
      </c>
      <c r="AA6951"/>
      <c r="AB6951" t="s">
        <v>47194</v>
      </c>
      <c r="AC6951" t="s">
        <v>53745</v>
      </c>
      <c r="AD6951" t="s">
        <v>23296</v>
      </c>
      <c r="AE6951" t="s">
        <v>565</v>
      </c>
      <c r="AF6951" s="119" t="str">
        <f t="shared" si="434"/>
        <v>NA</v>
      </c>
      <c r="AG6951" s="119"/>
      <c r="AH6951" s="119"/>
      <c r="AI6951" s="119"/>
      <c r="AJ6951" s="119" t="str">
        <f t="shared" si="435"/>
        <v>NA</v>
      </c>
      <c r="AK6951" s="190"/>
      <c r="AL6951" s="191"/>
    </row>
    <row r="6952" spans="1:38" x14ac:dyDescent="0.25">
      <c r="A6952" t="s">
        <v>23902</v>
      </c>
      <c r="B6952" t="s">
        <v>23900</v>
      </c>
      <c r="C6952" t="s">
        <v>23901</v>
      </c>
      <c r="D6952" t="s">
        <v>748</v>
      </c>
      <c r="E6952" t="s">
        <v>142</v>
      </c>
      <c r="F6952" t="s">
        <v>54</v>
      </c>
      <c r="G6952" t="s">
        <v>49621</v>
      </c>
      <c r="H6952" t="s">
        <v>47641</v>
      </c>
      <c r="I6952" t="s">
        <v>54186</v>
      </c>
      <c r="J6952" t="s">
        <v>23903</v>
      </c>
      <c r="K6952" t="s">
        <v>105</v>
      </c>
      <c r="L6952" s="119" t="str">
        <f t="shared" si="432"/>
        <v>NA</v>
      </c>
      <c r="M6952" s="119"/>
      <c r="N6952" s="120" t="str">
        <f t="shared" si="433"/>
        <v>NA</v>
      </c>
      <c r="O6952" s="120"/>
      <c r="P6952"/>
      <c r="Q6952"/>
      <c r="R6952"/>
      <c r="S6952"/>
      <c r="T6952"/>
      <c r="U6952" t="s">
        <v>23279</v>
      </c>
      <c r="V6952" t="s">
        <v>23278</v>
      </c>
      <c r="W6952" t="s">
        <v>22755</v>
      </c>
      <c r="X6952" t="s">
        <v>702</v>
      </c>
      <c r="Y6952" t="s">
        <v>471</v>
      </c>
      <c r="Z6952" t="s">
        <v>54</v>
      </c>
      <c r="AA6952"/>
      <c r="AB6952" t="s">
        <v>47195</v>
      </c>
      <c r="AC6952" t="s">
        <v>53745</v>
      </c>
      <c r="AD6952" t="s">
        <v>23279</v>
      </c>
      <c r="AE6952" t="s">
        <v>565</v>
      </c>
      <c r="AF6952" s="119" t="str">
        <f t="shared" si="434"/>
        <v>NA</v>
      </c>
      <c r="AG6952" s="119"/>
      <c r="AH6952" s="119"/>
      <c r="AI6952" s="119"/>
      <c r="AJ6952" s="119" t="str">
        <f t="shared" si="435"/>
        <v>NA</v>
      </c>
      <c r="AK6952" s="190"/>
      <c r="AL6952" s="191"/>
    </row>
    <row r="6953" spans="1:38" x14ac:dyDescent="0.25">
      <c r="A6953" t="s">
        <v>24315</v>
      </c>
      <c r="B6953" t="s">
        <v>24313</v>
      </c>
      <c r="C6953" t="s">
        <v>24314</v>
      </c>
      <c r="D6953" t="s">
        <v>748</v>
      </c>
      <c r="E6953" t="s">
        <v>24316</v>
      </c>
      <c r="F6953" t="s">
        <v>54</v>
      </c>
      <c r="G6953"/>
      <c r="H6953" t="s">
        <v>47642</v>
      </c>
      <c r="I6953" t="s">
        <v>54187</v>
      </c>
      <c r="J6953" t="s">
        <v>24317</v>
      </c>
      <c r="K6953" t="s">
        <v>105</v>
      </c>
      <c r="L6953" s="119" t="str">
        <f t="shared" si="432"/>
        <v>NA</v>
      </c>
      <c r="M6953" s="119"/>
      <c r="N6953" s="120" t="str">
        <f t="shared" si="433"/>
        <v>NA</v>
      </c>
      <c r="O6953" s="120"/>
      <c r="P6953"/>
      <c r="Q6953"/>
      <c r="R6953"/>
      <c r="S6953"/>
      <c r="T6953"/>
      <c r="U6953" t="s">
        <v>22966</v>
      </c>
      <c r="V6953" t="s">
        <v>22965</v>
      </c>
      <c r="W6953" t="s">
        <v>22755</v>
      </c>
      <c r="X6953" t="s">
        <v>702</v>
      </c>
      <c r="Y6953" t="s">
        <v>471</v>
      </c>
      <c r="Z6953" t="s">
        <v>54</v>
      </c>
      <c r="AA6953"/>
      <c r="AB6953" t="s">
        <v>47194</v>
      </c>
      <c r="AC6953" t="s">
        <v>53745</v>
      </c>
      <c r="AD6953" t="s">
        <v>22967</v>
      </c>
      <c r="AE6953" t="s">
        <v>565</v>
      </c>
      <c r="AF6953" s="119" t="str">
        <f t="shared" si="434"/>
        <v>NA</v>
      </c>
      <c r="AG6953" s="119"/>
      <c r="AH6953" s="119"/>
      <c r="AI6953" s="119"/>
      <c r="AJ6953" s="119" t="str">
        <f t="shared" si="435"/>
        <v>NA</v>
      </c>
      <c r="AK6953" s="190"/>
      <c r="AL6953" s="191"/>
    </row>
    <row r="6954" spans="1:38" x14ac:dyDescent="0.25">
      <c r="A6954" t="s">
        <v>26559</v>
      </c>
      <c r="B6954" t="s">
        <v>26557</v>
      </c>
      <c r="C6954" t="s">
        <v>26558</v>
      </c>
      <c r="D6954" t="s">
        <v>748</v>
      </c>
      <c r="E6954" t="s">
        <v>26560</v>
      </c>
      <c r="F6954" t="s">
        <v>54</v>
      </c>
      <c r="G6954"/>
      <c r="H6954" t="s">
        <v>47643</v>
      </c>
      <c r="I6954" t="s">
        <v>54188</v>
      </c>
      <c r="J6954" t="s">
        <v>23957</v>
      </c>
      <c r="K6954" t="s">
        <v>105</v>
      </c>
      <c r="L6954" s="119" t="str">
        <f t="shared" si="432"/>
        <v>NA</v>
      </c>
      <c r="M6954" s="119"/>
      <c r="N6954" s="120" t="str">
        <f t="shared" si="433"/>
        <v>NA</v>
      </c>
      <c r="O6954" s="120"/>
      <c r="P6954"/>
      <c r="Q6954"/>
      <c r="R6954"/>
      <c r="S6954"/>
      <c r="T6954"/>
      <c r="U6954" t="s">
        <v>23516</v>
      </c>
      <c r="V6954" t="s">
        <v>23515</v>
      </c>
      <c r="W6954" t="s">
        <v>22755</v>
      </c>
      <c r="X6954" t="s">
        <v>702</v>
      </c>
      <c r="Y6954" t="s">
        <v>471</v>
      </c>
      <c r="Z6954" t="s">
        <v>54</v>
      </c>
      <c r="AA6954"/>
      <c r="AB6954" t="s">
        <v>47195</v>
      </c>
      <c r="AC6954" t="s">
        <v>53745</v>
      </c>
      <c r="AD6954" t="s">
        <v>23516</v>
      </c>
      <c r="AE6954" t="s">
        <v>565</v>
      </c>
      <c r="AF6954" s="119" t="str">
        <f t="shared" si="434"/>
        <v>NA</v>
      </c>
      <c r="AG6954" s="119"/>
      <c r="AH6954" s="119"/>
      <c r="AI6954" s="119"/>
      <c r="AJ6954" s="119" t="str">
        <f t="shared" si="435"/>
        <v>NA</v>
      </c>
      <c r="AK6954" s="190"/>
      <c r="AL6954" s="191"/>
    </row>
    <row r="6955" spans="1:38" x14ac:dyDescent="0.25">
      <c r="A6955" t="s">
        <v>24612</v>
      </c>
      <c r="B6955" t="s">
        <v>24610</v>
      </c>
      <c r="C6955" t="s">
        <v>24611</v>
      </c>
      <c r="D6955" t="s">
        <v>748</v>
      </c>
      <c r="E6955" t="s">
        <v>1236</v>
      </c>
      <c r="F6955" t="s">
        <v>54</v>
      </c>
      <c r="G6955"/>
      <c r="H6955" t="s">
        <v>47644</v>
      </c>
      <c r="I6955" t="s">
        <v>54189</v>
      </c>
      <c r="J6955" t="s">
        <v>24613</v>
      </c>
      <c r="K6955" t="s">
        <v>105</v>
      </c>
      <c r="L6955" s="119" t="str">
        <f t="shared" si="432"/>
        <v>NA</v>
      </c>
      <c r="M6955" s="119"/>
      <c r="N6955" s="120" t="str">
        <f t="shared" si="433"/>
        <v>NA</v>
      </c>
      <c r="O6955" s="120"/>
      <c r="P6955"/>
      <c r="Q6955"/>
      <c r="R6955"/>
      <c r="S6955"/>
      <c r="T6955"/>
      <c r="U6955" t="s">
        <v>23470</v>
      </c>
      <c r="V6955" t="s">
        <v>23469</v>
      </c>
      <c r="W6955" t="s">
        <v>22755</v>
      </c>
      <c r="X6955" t="s">
        <v>702</v>
      </c>
      <c r="Y6955" t="s">
        <v>471</v>
      </c>
      <c r="Z6955" t="s">
        <v>54</v>
      </c>
      <c r="AA6955"/>
      <c r="AB6955" t="s">
        <v>47194</v>
      </c>
      <c r="AC6955" t="s">
        <v>53745</v>
      </c>
      <c r="AD6955" t="s">
        <v>23470</v>
      </c>
      <c r="AE6955" t="s">
        <v>565</v>
      </c>
      <c r="AF6955" s="119" t="str">
        <f t="shared" si="434"/>
        <v>NA</v>
      </c>
      <c r="AG6955" s="119"/>
      <c r="AH6955" s="119"/>
      <c r="AI6955" s="119"/>
      <c r="AJ6955" s="119" t="str">
        <f t="shared" si="435"/>
        <v>NA</v>
      </c>
      <c r="AK6955" s="190"/>
      <c r="AL6955" s="191"/>
    </row>
    <row r="6956" spans="1:38" x14ac:dyDescent="0.25">
      <c r="A6956" t="s">
        <v>26464</v>
      </c>
      <c r="B6956" t="s">
        <v>26462</v>
      </c>
      <c r="C6956" t="s">
        <v>26463</v>
      </c>
      <c r="D6956" t="s">
        <v>748</v>
      </c>
      <c r="E6956" t="s">
        <v>1236</v>
      </c>
      <c r="F6956" t="s">
        <v>54</v>
      </c>
      <c r="G6956"/>
      <c r="H6956" t="s">
        <v>47644</v>
      </c>
      <c r="I6956" t="s">
        <v>54189</v>
      </c>
      <c r="J6956" t="s">
        <v>26465</v>
      </c>
      <c r="K6956" t="s">
        <v>105</v>
      </c>
      <c r="L6956" s="119" t="str">
        <f t="shared" si="432"/>
        <v>NA</v>
      </c>
      <c r="M6956" s="119"/>
      <c r="N6956" s="120" t="str">
        <f t="shared" si="433"/>
        <v>NA</v>
      </c>
      <c r="O6956" s="120"/>
      <c r="P6956"/>
      <c r="Q6956"/>
      <c r="R6956"/>
      <c r="S6956"/>
      <c r="T6956"/>
      <c r="U6956" t="s">
        <v>23535</v>
      </c>
      <c r="V6956" t="s">
        <v>23534</v>
      </c>
      <c r="W6956" t="s">
        <v>22755</v>
      </c>
      <c r="X6956" t="s">
        <v>702</v>
      </c>
      <c r="Y6956" t="s">
        <v>3004</v>
      </c>
      <c r="Z6956" t="s">
        <v>54</v>
      </c>
      <c r="AA6956"/>
      <c r="AB6956" t="s">
        <v>47196</v>
      </c>
      <c r="AC6956" t="s">
        <v>53746</v>
      </c>
      <c r="AD6956" t="s">
        <v>23535</v>
      </c>
      <c r="AE6956" t="s">
        <v>565</v>
      </c>
      <c r="AF6956" s="119" t="str">
        <f t="shared" si="434"/>
        <v>NA</v>
      </c>
      <c r="AG6956" s="119"/>
      <c r="AH6956" s="119"/>
      <c r="AI6956" s="119"/>
      <c r="AJ6956" s="119" t="str">
        <f t="shared" si="435"/>
        <v>NA</v>
      </c>
      <c r="AK6956" s="190"/>
      <c r="AL6956" s="191"/>
    </row>
    <row r="6957" spans="1:38" x14ac:dyDescent="0.25">
      <c r="A6957" t="s">
        <v>26092</v>
      </c>
      <c r="B6957" t="s">
        <v>26090</v>
      </c>
      <c r="C6957" t="s">
        <v>26091</v>
      </c>
      <c r="D6957" t="s">
        <v>748</v>
      </c>
      <c r="E6957" t="s">
        <v>1254</v>
      </c>
      <c r="F6957" t="s">
        <v>54</v>
      </c>
      <c r="G6957"/>
      <c r="H6957" t="s">
        <v>47645</v>
      </c>
      <c r="I6957" t="s">
        <v>54190</v>
      </c>
      <c r="J6957" t="s">
        <v>26093</v>
      </c>
      <c r="K6957" t="s">
        <v>105</v>
      </c>
      <c r="L6957" s="119" t="str">
        <f t="shared" si="432"/>
        <v>NA</v>
      </c>
      <c r="M6957" s="119"/>
      <c r="N6957" s="120" t="str">
        <f t="shared" si="433"/>
        <v>NA</v>
      </c>
      <c r="O6957" s="120"/>
      <c r="P6957"/>
      <c r="Q6957"/>
      <c r="R6957"/>
      <c r="S6957"/>
      <c r="T6957"/>
      <c r="U6957" t="s">
        <v>23303</v>
      </c>
      <c r="V6957" t="s">
        <v>23302</v>
      </c>
      <c r="W6957" t="s">
        <v>22755</v>
      </c>
      <c r="X6957" t="s">
        <v>702</v>
      </c>
      <c r="Y6957" t="s">
        <v>2147</v>
      </c>
      <c r="Z6957" t="s">
        <v>54</v>
      </c>
      <c r="AA6957"/>
      <c r="AB6957" t="s">
        <v>47197</v>
      </c>
      <c r="AC6957" t="s">
        <v>53747</v>
      </c>
      <c r="AD6957" t="s">
        <v>23303</v>
      </c>
      <c r="AE6957" t="s">
        <v>565</v>
      </c>
      <c r="AF6957" s="119" t="str">
        <f t="shared" si="434"/>
        <v>NA</v>
      </c>
      <c r="AG6957" s="119"/>
      <c r="AH6957" s="119"/>
      <c r="AI6957" s="119"/>
      <c r="AJ6957" s="119" t="str">
        <f t="shared" si="435"/>
        <v>NA</v>
      </c>
      <c r="AK6957" s="190"/>
      <c r="AL6957" s="191"/>
    </row>
    <row r="6958" spans="1:38" x14ac:dyDescent="0.25">
      <c r="A6958" t="s">
        <v>24873</v>
      </c>
      <c r="B6958" t="s">
        <v>24871</v>
      </c>
      <c r="C6958" t="s">
        <v>24872</v>
      </c>
      <c r="D6958" t="s">
        <v>748</v>
      </c>
      <c r="E6958" t="s">
        <v>1254</v>
      </c>
      <c r="F6958" t="s">
        <v>54</v>
      </c>
      <c r="G6958"/>
      <c r="H6958" t="s">
        <v>47645</v>
      </c>
      <c r="I6958" t="s">
        <v>54190</v>
      </c>
      <c r="J6958" t="s">
        <v>24874</v>
      </c>
      <c r="K6958" t="s">
        <v>105</v>
      </c>
      <c r="L6958" s="119" t="str">
        <f t="shared" si="432"/>
        <v>NA</v>
      </c>
      <c r="M6958" s="119"/>
      <c r="N6958" s="120" t="str">
        <f t="shared" si="433"/>
        <v>NA</v>
      </c>
      <c r="O6958" s="120"/>
      <c r="P6958"/>
      <c r="Q6958"/>
      <c r="R6958"/>
      <c r="S6958"/>
      <c r="T6958"/>
      <c r="U6958" t="s">
        <v>23301</v>
      </c>
      <c r="V6958" t="s">
        <v>23300</v>
      </c>
      <c r="W6958" t="s">
        <v>22755</v>
      </c>
      <c r="X6958" t="s">
        <v>702</v>
      </c>
      <c r="Y6958" t="s">
        <v>2147</v>
      </c>
      <c r="Z6958" t="s">
        <v>54</v>
      </c>
      <c r="AA6958"/>
      <c r="AB6958" t="s">
        <v>47197</v>
      </c>
      <c r="AC6958" t="s">
        <v>53747</v>
      </c>
      <c r="AD6958" t="s">
        <v>23301</v>
      </c>
      <c r="AE6958" t="s">
        <v>565</v>
      </c>
      <c r="AF6958" s="119" t="str">
        <f t="shared" si="434"/>
        <v>NA</v>
      </c>
      <c r="AG6958" s="119"/>
      <c r="AH6958" s="119"/>
      <c r="AI6958" s="119"/>
      <c r="AJ6958" s="119" t="str">
        <f t="shared" si="435"/>
        <v>NA</v>
      </c>
      <c r="AK6958" s="190"/>
      <c r="AL6958" s="191"/>
    </row>
    <row r="6959" spans="1:38" x14ac:dyDescent="0.25">
      <c r="A6959" t="s">
        <v>24171</v>
      </c>
      <c r="B6959" t="s">
        <v>24169</v>
      </c>
      <c r="C6959" t="s">
        <v>24170</v>
      </c>
      <c r="D6959" t="s">
        <v>748</v>
      </c>
      <c r="E6959" t="s">
        <v>317</v>
      </c>
      <c r="F6959" t="s">
        <v>54</v>
      </c>
      <c r="G6959"/>
      <c r="H6959" t="s">
        <v>47646</v>
      </c>
      <c r="I6959" t="s">
        <v>54191</v>
      </c>
      <c r="J6959" t="s">
        <v>24172</v>
      </c>
      <c r="K6959" t="s">
        <v>105</v>
      </c>
      <c r="L6959" s="119" t="str">
        <f t="shared" si="432"/>
        <v>NA</v>
      </c>
      <c r="M6959" s="119"/>
      <c r="N6959" s="120" t="str">
        <f t="shared" si="433"/>
        <v>NA</v>
      </c>
      <c r="O6959" s="120"/>
      <c r="P6959"/>
      <c r="Q6959"/>
      <c r="R6959"/>
      <c r="S6959"/>
      <c r="T6959"/>
      <c r="U6959" t="s">
        <v>23281</v>
      </c>
      <c r="V6959" t="s">
        <v>23280</v>
      </c>
      <c r="W6959" t="s">
        <v>22755</v>
      </c>
      <c r="X6959" t="s">
        <v>702</v>
      </c>
      <c r="Y6959" t="s">
        <v>23282</v>
      </c>
      <c r="Z6959" t="s">
        <v>54</v>
      </c>
      <c r="AA6959"/>
      <c r="AB6959" t="s">
        <v>47198</v>
      </c>
      <c r="AC6959" t="s">
        <v>53748</v>
      </c>
      <c r="AD6959" t="s">
        <v>23281</v>
      </c>
      <c r="AE6959" t="s">
        <v>565</v>
      </c>
      <c r="AF6959" s="119" t="str">
        <f t="shared" si="434"/>
        <v>NA</v>
      </c>
      <c r="AG6959" s="119"/>
      <c r="AH6959" s="119"/>
      <c r="AI6959" s="119"/>
      <c r="AJ6959" s="119" t="str">
        <f t="shared" si="435"/>
        <v>NA</v>
      </c>
      <c r="AK6959" s="190"/>
      <c r="AL6959" s="191"/>
    </row>
    <row r="6960" spans="1:38" x14ac:dyDescent="0.25">
      <c r="A6960" t="s">
        <v>25586</v>
      </c>
      <c r="B6960" t="s">
        <v>25584</v>
      </c>
      <c r="C6960" t="s">
        <v>25585</v>
      </c>
      <c r="D6960" t="s">
        <v>748</v>
      </c>
      <c r="E6960" t="s">
        <v>25587</v>
      </c>
      <c r="F6960" t="s">
        <v>54</v>
      </c>
      <c r="G6960"/>
      <c r="H6960" t="s">
        <v>47647</v>
      </c>
      <c r="I6960" t="s">
        <v>54192</v>
      </c>
      <c r="J6960" t="s">
        <v>25588</v>
      </c>
      <c r="K6960" t="s">
        <v>105</v>
      </c>
      <c r="L6960" s="119" t="str">
        <f t="shared" si="432"/>
        <v>NA</v>
      </c>
      <c r="M6960" s="119"/>
      <c r="N6960" s="120" t="str">
        <f t="shared" si="433"/>
        <v>NA</v>
      </c>
      <c r="O6960" s="120"/>
      <c r="P6960"/>
      <c r="Q6960"/>
      <c r="R6960"/>
      <c r="S6960"/>
      <c r="T6960"/>
      <c r="U6960" t="s">
        <v>22759</v>
      </c>
      <c r="V6960" t="s">
        <v>22757</v>
      </c>
      <c r="W6960" t="s">
        <v>22758</v>
      </c>
      <c r="X6960" t="s">
        <v>702</v>
      </c>
      <c r="Y6960" t="s">
        <v>130</v>
      </c>
      <c r="Z6960" t="s">
        <v>54</v>
      </c>
      <c r="AA6960"/>
      <c r="AB6960" t="s">
        <v>47199</v>
      </c>
      <c r="AC6960" t="s">
        <v>53749</v>
      </c>
      <c r="AD6960" t="s">
        <v>22760</v>
      </c>
      <c r="AE6960" t="s">
        <v>105</v>
      </c>
      <c r="AF6960" s="119" t="str">
        <f t="shared" si="434"/>
        <v>NA</v>
      </c>
      <c r="AG6960" s="119"/>
      <c r="AH6960" s="119"/>
      <c r="AI6960" s="119"/>
      <c r="AJ6960" s="119" t="str">
        <f t="shared" si="435"/>
        <v>NA</v>
      </c>
      <c r="AK6960" s="190"/>
      <c r="AL6960" s="191"/>
    </row>
    <row r="6961" spans="1:38" x14ac:dyDescent="0.25">
      <c r="A6961" t="s">
        <v>24773</v>
      </c>
      <c r="B6961" t="s">
        <v>24771</v>
      </c>
      <c r="C6961" t="s">
        <v>24772</v>
      </c>
      <c r="D6961" t="s">
        <v>748</v>
      </c>
      <c r="E6961" t="s">
        <v>1216</v>
      </c>
      <c r="F6961" t="s">
        <v>54</v>
      </c>
      <c r="G6961"/>
      <c r="H6961" t="s">
        <v>47648</v>
      </c>
      <c r="I6961" t="s">
        <v>54193</v>
      </c>
      <c r="J6961" t="s">
        <v>24774</v>
      </c>
      <c r="K6961" t="s">
        <v>105</v>
      </c>
      <c r="L6961" s="119" t="str">
        <f t="shared" si="432"/>
        <v>NA</v>
      </c>
      <c r="M6961" s="119"/>
      <c r="N6961" s="120" t="str">
        <f t="shared" si="433"/>
        <v>NA</v>
      </c>
      <c r="O6961" s="120"/>
      <c r="P6961"/>
      <c r="Q6961"/>
      <c r="R6961"/>
      <c r="S6961"/>
      <c r="T6961"/>
      <c r="U6961" t="s">
        <v>39835</v>
      </c>
      <c r="V6961" t="s">
        <v>39836</v>
      </c>
      <c r="W6961" t="s">
        <v>3866</v>
      </c>
      <c r="X6961" t="s">
        <v>702</v>
      </c>
      <c r="Y6961" t="s">
        <v>3868</v>
      </c>
      <c r="Z6961" t="s">
        <v>54</v>
      </c>
      <c r="AA6961"/>
      <c r="AB6961" t="s">
        <v>47200</v>
      </c>
      <c r="AC6961" t="s">
        <v>53750</v>
      </c>
      <c r="AD6961" t="s">
        <v>41835</v>
      </c>
      <c r="AE6961" t="s">
        <v>565</v>
      </c>
      <c r="AF6961" s="119" t="str">
        <f t="shared" si="434"/>
        <v>NA</v>
      </c>
      <c r="AG6961" s="119"/>
      <c r="AH6961" s="119"/>
      <c r="AI6961" s="119"/>
      <c r="AJ6961" s="119" t="str">
        <f t="shared" si="435"/>
        <v>NA</v>
      </c>
      <c r="AK6961" s="190"/>
      <c r="AL6961" s="191"/>
    </row>
    <row r="6962" spans="1:38" x14ac:dyDescent="0.25">
      <c r="A6962" t="s">
        <v>25654</v>
      </c>
      <c r="B6962" t="s">
        <v>25652</v>
      </c>
      <c r="C6962" t="s">
        <v>25653</v>
      </c>
      <c r="D6962" t="s">
        <v>748</v>
      </c>
      <c r="E6962" t="s">
        <v>1216</v>
      </c>
      <c r="F6962" t="s">
        <v>54</v>
      </c>
      <c r="G6962"/>
      <c r="H6962" t="s">
        <v>47648</v>
      </c>
      <c r="I6962" t="s">
        <v>54193</v>
      </c>
      <c r="J6962"/>
      <c r="K6962" t="s">
        <v>105</v>
      </c>
      <c r="L6962" s="119" t="str">
        <f t="shared" si="432"/>
        <v>NA</v>
      </c>
      <c r="M6962" s="119"/>
      <c r="N6962" s="120" t="str">
        <f t="shared" si="433"/>
        <v>NA</v>
      </c>
      <c r="O6962" s="120"/>
      <c r="P6962"/>
      <c r="Q6962"/>
      <c r="R6962"/>
      <c r="S6962"/>
      <c r="T6962"/>
      <c r="U6962" t="s">
        <v>39837</v>
      </c>
      <c r="V6962" t="s">
        <v>39838</v>
      </c>
      <c r="W6962" t="s">
        <v>3866</v>
      </c>
      <c r="X6962" t="s">
        <v>702</v>
      </c>
      <c r="Y6962" t="s">
        <v>3868</v>
      </c>
      <c r="Z6962" t="s">
        <v>54</v>
      </c>
      <c r="AA6962"/>
      <c r="AB6962" t="s">
        <v>47200</v>
      </c>
      <c r="AC6962" t="s">
        <v>53750</v>
      </c>
      <c r="AD6962" t="s">
        <v>41836</v>
      </c>
      <c r="AE6962" t="s">
        <v>565</v>
      </c>
      <c r="AF6962" s="119" t="str">
        <f t="shared" si="434"/>
        <v>NA</v>
      </c>
      <c r="AG6962" s="119"/>
      <c r="AH6962" s="119"/>
      <c r="AI6962" s="119"/>
      <c r="AJ6962" s="119" t="str">
        <f t="shared" si="435"/>
        <v>NA</v>
      </c>
      <c r="AK6962" s="190"/>
      <c r="AL6962" s="191"/>
    </row>
    <row r="6963" spans="1:38" x14ac:dyDescent="0.25">
      <c r="A6963" t="s">
        <v>25766</v>
      </c>
      <c r="B6963" t="s">
        <v>25764</v>
      </c>
      <c r="C6963" t="s">
        <v>25765</v>
      </c>
      <c r="D6963" t="s">
        <v>748</v>
      </c>
      <c r="E6963" t="s">
        <v>1216</v>
      </c>
      <c r="F6963" t="s">
        <v>54</v>
      </c>
      <c r="G6963"/>
      <c r="H6963" t="s">
        <v>47649</v>
      </c>
      <c r="I6963" t="s">
        <v>54193</v>
      </c>
      <c r="J6963"/>
      <c r="K6963" t="s">
        <v>105</v>
      </c>
      <c r="L6963" s="119" t="str">
        <f t="shared" si="432"/>
        <v>NA</v>
      </c>
      <c r="M6963" s="119"/>
      <c r="N6963" s="120" t="str">
        <f t="shared" si="433"/>
        <v>NA</v>
      </c>
      <c r="O6963" s="120"/>
      <c r="P6963"/>
      <c r="Q6963"/>
      <c r="R6963"/>
      <c r="S6963"/>
      <c r="T6963"/>
      <c r="U6963" t="s">
        <v>39839</v>
      </c>
      <c r="V6963" t="s">
        <v>39840</v>
      </c>
      <c r="W6963" t="s">
        <v>3866</v>
      </c>
      <c r="X6963" t="s">
        <v>702</v>
      </c>
      <c r="Y6963" t="s">
        <v>3868</v>
      </c>
      <c r="Z6963" t="s">
        <v>54</v>
      </c>
      <c r="AA6963"/>
      <c r="AB6963" t="s">
        <v>47200</v>
      </c>
      <c r="AC6963" t="s">
        <v>53750</v>
      </c>
      <c r="AD6963" t="s">
        <v>41837</v>
      </c>
      <c r="AE6963" t="s">
        <v>565</v>
      </c>
      <c r="AF6963" s="119" t="str">
        <f t="shared" si="434"/>
        <v>NA</v>
      </c>
      <c r="AG6963" s="119"/>
      <c r="AH6963" s="119"/>
      <c r="AI6963" s="119"/>
      <c r="AJ6963" s="119" t="str">
        <f t="shared" si="435"/>
        <v>NA</v>
      </c>
      <c r="AK6963" s="190"/>
      <c r="AL6963" s="191"/>
    </row>
    <row r="6964" spans="1:38" x14ac:dyDescent="0.25">
      <c r="A6964" t="s">
        <v>24888</v>
      </c>
      <c r="B6964" t="s">
        <v>24886</v>
      </c>
      <c r="C6964" t="s">
        <v>24887</v>
      </c>
      <c r="D6964" t="s">
        <v>748</v>
      </c>
      <c r="E6964" t="s">
        <v>3384</v>
      </c>
      <c r="F6964" t="s">
        <v>54</v>
      </c>
      <c r="G6964"/>
      <c r="H6964" t="s">
        <v>47650</v>
      </c>
      <c r="I6964" t="s">
        <v>54194</v>
      </c>
      <c r="J6964" t="s">
        <v>24889</v>
      </c>
      <c r="K6964" t="s">
        <v>105</v>
      </c>
      <c r="L6964" s="119" t="str">
        <f t="shared" si="432"/>
        <v>NA</v>
      </c>
      <c r="M6964" s="119"/>
      <c r="N6964" s="120" t="str">
        <f t="shared" si="433"/>
        <v>NA</v>
      </c>
      <c r="O6964" s="120"/>
      <c r="P6964"/>
      <c r="Q6964"/>
      <c r="R6964"/>
      <c r="S6964"/>
      <c r="T6964"/>
      <c r="U6964" t="s">
        <v>39841</v>
      </c>
      <c r="V6964" t="s">
        <v>39842</v>
      </c>
      <c r="W6964" t="s">
        <v>3866</v>
      </c>
      <c r="X6964" t="s">
        <v>702</v>
      </c>
      <c r="Y6964" t="s">
        <v>3868</v>
      </c>
      <c r="Z6964" t="s">
        <v>54</v>
      </c>
      <c r="AA6964"/>
      <c r="AB6964" t="s">
        <v>47200</v>
      </c>
      <c r="AC6964" t="s">
        <v>53750</v>
      </c>
      <c r="AD6964" t="s">
        <v>41838</v>
      </c>
      <c r="AE6964" t="s">
        <v>565</v>
      </c>
      <c r="AF6964" s="119" t="str">
        <f t="shared" si="434"/>
        <v>NA</v>
      </c>
      <c r="AG6964" s="119"/>
      <c r="AH6964" s="119"/>
      <c r="AI6964" s="119"/>
      <c r="AJ6964" s="119" t="str">
        <f t="shared" si="435"/>
        <v>NA</v>
      </c>
      <c r="AK6964" s="190"/>
      <c r="AL6964" s="191"/>
    </row>
    <row r="6965" spans="1:38" x14ac:dyDescent="0.25">
      <c r="A6965" t="s">
        <v>25550</v>
      </c>
      <c r="B6965" t="s">
        <v>25548</v>
      </c>
      <c r="C6965" t="s">
        <v>25549</v>
      </c>
      <c r="D6965" t="s">
        <v>748</v>
      </c>
      <c r="E6965" t="s">
        <v>3384</v>
      </c>
      <c r="F6965" t="s">
        <v>54</v>
      </c>
      <c r="G6965"/>
      <c r="H6965" t="s">
        <v>47650</v>
      </c>
      <c r="I6965" t="s">
        <v>54194</v>
      </c>
      <c r="J6965"/>
      <c r="K6965" t="s">
        <v>105</v>
      </c>
      <c r="L6965" s="119" t="str">
        <f t="shared" si="432"/>
        <v>NA</v>
      </c>
      <c r="M6965" s="119"/>
      <c r="N6965" s="120" t="str">
        <f t="shared" si="433"/>
        <v>NA</v>
      </c>
      <c r="O6965" s="120"/>
      <c r="P6965"/>
      <c r="Q6965"/>
      <c r="R6965"/>
      <c r="S6965"/>
      <c r="T6965"/>
      <c r="U6965" t="s">
        <v>39843</v>
      </c>
      <c r="V6965" t="s">
        <v>39844</v>
      </c>
      <c r="W6965" t="s">
        <v>3866</v>
      </c>
      <c r="X6965" t="s">
        <v>702</v>
      </c>
      <c r="Y6965" t="s">
        <v>2895</v>
      </c>
      <c r="Z6965" t="s">
        <v>54</v>
      </c>
      <c r="AA6965"/>
      <c r="AB6965" t="s">
        <v>47201</v>
      </c>
      <c r="AC6965" t="s">
        <v>53751</v>
      </c>
      <c r="AD6965" t="s">
        <v>41839</v>
      </c>
      <c r="AE6965" t="s">
        <v>565</v>
      </c>
      <c r="AF6965" s="119" t="str">
        <f t="shared" si="434"/>
        <v>NA</v>
      </c>
      <c r="AG6965" s="119"/>
      <c r="AH6965" s="119"/>
      <c r="AI6965" s="119"/>
      <c r="AJ6965" s="119" t="str">
        <f t="shared" si="435"/>
        <v>NA</v>
      </c>
      <c r="AK6965" s="190"/>
      <c r="AL6965" s="191"/>
    </row>
    <row r="6966" spans="1:38" x14ac:dyDescent="0.25">
      <c r="A6966" t="s">
        <v>25271</v>
      </c>
      <c r="B6966" t="s">
        <v>25269</v>
      </c>
      <c r="C6966" t="s">
        <v>25270</v>
      </c>
      <c r="D6966" t="s">
        <v>748</v>
      </c>
      <c r="E6966" t="s">
        <v>446</v>
      </c>
      <c r="F6966" t="s">
        <v>54</v>
      </c>
      <c r="G6966"/>
      <c r="H6966" t="s">
        <v>47651</v>
      </c>
      <c r="I6966" t="s">
        <v>54195</v>
      </c>
      <c r="J6966"/>
      <c r="K6966" t="s">
        <v>105</v>
      </c>
      <c r="L6966" s="119" t="str">
        <f t="shared" si="432"/>
        <v>NA</v>
      </c>
      <c r="M6966" s="119"/>
      <c r="N6966" s="120" t="str">
        <f t="shared" si="433"/>
        <v>NA</v>
      </c>
      <c r="O6966" s="120"/>
      <c r="P6966"/>
      <c r="Q6966"/>
      <c r="R6966"/>
      <c r="S6966"/>
      <c r="T6966"/>
      <c r="U6966" t="s">
        <v>39845</v>
      </c>
      <c r="V6966" t="s">
        <v>39846</v>
      </c>
      <c r="W6966" t="s">
        <v>3866</v>
      </c>
      <c r="X6966" t="s">
        <v>702</v>
      </c>
      <c r="Y6966" t="s">
        <v>2895</v>
      </c>
      <c r="Z6966" t="s">
        <v>54</v>
      </c>
      <c r="AA6966"/>
      <c r="AB6966" t="s">
        <v>47201</v>
      </c>
      <c r="AC6966" t="s">
        <v>53751</v>
      </c>
      <c r="AD6966" t="s">
        <v>41840</v>
      </c>
      <c r="AE6966" t="s">
        <v>565</v>
      </c>
      <c r="AF6966" s="119" t="str">
        <f t="shared" si="434"/>
        <v>NA</v>
      </c>
      <c r="AG6966" s="119"/>
      <c r="AH6966" s="119"/>
      <c r="AI6966" s="119"/>
      <c r="AJ6966" s="119" t="str">
        <f t="shared" si="435"/>
        <v>NA</v>
      </c>
      <c r="AK6966" s="190"/>
      <c r="AL6966" s="191"/>
    </row>
    <row r="6967" spans="1:38" x14ac:dyDescent="0.25">
      <c r="A6967" t="s">
        <v>24498</v>
      </c>
      <c r="B6967" t="s">
        <v>24496</v>
      </c>
      <c r="C6967" t="s">
        <v>24497</v>
      </c>
      <c r="D6967" t="s">
        <v>748</v>
      </c>
      <c r="E6967" t="s">
        <v>446</v>
      </c>
      <c r="F6967" t="s">
        <v>54</v>
      </c>
      <c r="G6967"/>
      <c r="H6967" t="s">
        <v>47651</v>
      </c>
      <c r="I6967" t="s">
        <v>54195</v>
      </c>
      <c r="J6967" t="s">
        <v>24499</v>
      </c>
      <c r="K6967" t="s">
        <v>105</v>
      </c>
      <c r="L6967" s="119" t="str">
        <f t="shared" si="432"/>
        <v>NA</v>
      </c>
      <c r="M6967" s="119"/>
      <c r="N6967" s="120" t="str">
        <f t="shared" si="433"/>
        <v>NA</v>
      </c>
      <c r="O6967" s="120"/>
      <c r="P6967"/>
      <c r="Q6967"/>
      <c r="R6967"/>
      <c r="S6967"/>
      <c r="T6967"/>
      <c r="U6967" t="s">
        <v>39847</v>
      </c>
      <c r="V6967" t="s">
        <v>39848</v>
      </c>
      <c r="W6967" t="s">
        <v>3866</v>
      </c>
      <c r="X6967" t="s">
        <v>702</v>
      </c>
      <c r="Y6967" t="s">
        <v>39849</v>
      </c>
      <c r="Z6967" t="s">
        <v>54</v>
      </c>
      <c r="AA6967"/>
      <c r="AB6967" t="s">
        <v>47202</v>
      </c>
      <c r="AC6967" t="s">
        <v>53752</v>
      </c>
      <c r="AD6967" t="s">
        <v>41841</v>
      </c>
      <c r="AE6967" t="s">
        <v>565</v>
      </c>
      <c r="AF6967" s="119" t="str">
        <f t="shared" si="434"/>
        <v>NA</v>
      </c>
      <c r="AG6967" s="119"/>
      <c r="AH6967" s="119"/>
      <c r="AI6967" s="119"/>
      <c r="AJ6967" s="119" t="str">
        <f t="shared" si="435"/>
        <v>NA</v>
      </c>
      <c r="AK6967" s="190"/>
      <c r="AL6967" s="191"/>
    </row>
    <row r="6968" spans="1:38" x14ac:dyDescent="0.25">
      <c r="A6968" t="s">
        <v>24817</v>
      </c>
      <c r="B6968" t="s">
        <v>24815</v>
      </c>
      <c r="C6968" t="s">
        <v>24816</v>
      </c>
      <c r="D6968" t="s">
        <v>748</v>
      </c>
      <c r="E6968" t="s">
        <v>446</v>
      </c>
      <c r="F6968" t="s">
        <v>54</v>
      </c>
      <c r="G6968"/>
      <c r="H6968" t="s">
        <v>47651</v>
      </c>
      <c r="I6968" t="s">
        <v>54195</v>
      </c>
      <c r="J6968"/>
      <c r="K6968" t="s">
        <v>105</v>
      </c>
      <c r="L6968" s="119" t="str">
        <f t="shared" si="432"/>
        <v>NA</v>
      </c>
      <c r="M6968" s="119"/>
      <c r="N6968" s="120" t="str">
        <f t="shared" si="433"/>
        <v>NA</v>
      </c>
      <c r="O6968" s="120"/>
      <c r="P6968"/>
      <c r="Q6968"/>
      <c r="R6968"/>
      <c r="S6968"/>
      <c r="T6968"/>
      <c r="U6968" t="s">
        <v>39852</v>
      </c>
      <c r="V6968" t="s">
        <v>39853</v>
      </c>
      <c r="W6968" t="s">
        <v>3866</v>
      </c>
      <c r="X6968" t="s">
        <v>702</v>
      </c>
      <c r="Y6968" t="s">
        <v>3202</v>
      </c>
      <c r="Z6968" t="s">
        <v>54</v>
      </c>
      <c r="AA6968"/>
      <c r="AB6968" t="s">
        <v>47203</v>
      </c>
      <c r="AC6968" t="s">
        <v>53753</v>
      </c>
      <c r="AD6968" t="s">
        <v>41842</v>
      </c>
      <c r="AE6968" t="s">
        <v>565</v>
      </c>
      <c r="AF6968" s="119" t="str">
        <f t="shared" si="434"/>
        <v>NA</v>
      </c>
      <c r="AG6968" s="119"/>
      <c r="AH6968" s="119"/>
      <c r="AI6968" s="119"/>
      <c r="AJ6968" s="119" t="str">
        <f t="shared" si="435"/>
        <v>NA</v>
      </c>
      <c r="AK6968" s="190"/>
      <c r="AL6968" s="191"/>
    </row>
    <row r="6969" spans="1:38" x14ac:dyDescent="0.25">
      <c r="A6969" t="s">
        <v>24455</v>
      </c>
      <c r="B6969" t="s">
        <v>24453</v>
      </c>
      <c r="C6969" t="s">
        <v>24454</v>
      </c>
      <c r="D6969" t="s">
        <v>748</v>
      </c>
      <c r="E6969" t="s">
        <v>446</v>
      </c>
      <c r="F6969" t="s">
        <v>54</v>
      </c>
      <c r="G6969"/>
      <c r="H6969" t="s">
        <v>47651</v>
      </c>
      <c r="I6969" t="s">
        <v>54195</v>
      </c>
      <c r="J6969"/>
      <c r="K6969" t="s">
        <v>105</v>
      </c>
      <c r="L6969" s="119" t="str">
        <f t="shared" si="432"/>
        <v>NA</v>
      </c>
      <c r="M6969" s="119"/>
      <c r="N6969" s="120" t="str">
        <f t="shared" si="433"/>
        <v>NA</v>
      </c>
      <c r="O6969" s="120"/>
      <c r="P6969"/>
      <c r="Q6969"/>
      <c r="R6969"/>
      <c r="S6969"/>
      <c r="T6969"/>
      <c r="U6969" t="s">
        <v>39854</v>
      </c>
      <c r="V6969" t="s">
        <v>39855</v>
      </c>
      <c r="W6969" t="s">
        <v>3866</v>
      </c>
      <c r="X6969" t="s">
        <v>702</v>
      </c>
      <c r="Y6969" t="s">
        <v>3202</v>
      </c>
      <c r="Z6969" t="s">
        <v>54</v>
      </c>
      <c r="AA6969"/>
      <c r="AB6969" t="s">
        <v>47203</v>
      </c>
      <c r="AC6969" t="s">
        <v>53753</v>
      </c>
      <c r="AD6969" t="s">
        <v>41843</v>
      </c>
      <c r="AE6969" t="s">
        <v>565</v>
      </c>
      <c r="AF6969" s="119" t="str">
        <f t="shared" si="434"/>
        <v>NA</v>
      </c>
      <c r="AG6969" s="119"/>
      <c r="AH6969" s="119"/>
      <c r="AI6969" s="119"/>
      <c r="AJ6969" s="119" t="str">
        <f t="shared" si="435"/>
        <v>NA</v>
      </c>
      <c r="AK6969" s="190"/>
      <c r="AL6969" s="191"/>
    </row>
    <row r="6970" spans="1:38" x14ac:dyDescent="0.25">
      <c r="A6970" t="s">
        <v>26383</v>
      </c>
      <c r="B6970" t="s">
        <v>26381</v>
      </c>
      <c r="C6970" t="s">
        <v>26382</v>
      </c>
      <c r="D6970" t="s">
        <v>748</v>
      </c>
      <c r="E6970" t="s">
        <v>446</v>
      </c>
      <c r="F6970" t="s">
        <v>54</v>
      </c>
      <c r="G6970"/>
      <c r="H6970" t="s">
        <v>47651</v>
      </c>
      <c r="I6970" t="s">
        <v>54195</v>
      </c>
      <c r="J6970" t="s">
        <v>26384</v>
      </c>
      <c r="K6970" t="s">
        <v>105</v>
      </c>
      <c r="L6970" s="119" t="str">
        <f t="shared" si="432"/>
        <v>NA</v>
      </c>
      <c r="M6970" s="119"/>
      <c r="N6970" s="120" t="str">
        <f t="shared" si="433"/>
        <v>NA</v>
      </c>
      <c r="O6970" s="120"/>
      <c r="P6970"/>
      <c r="Q6970"/>
      <c r="R6970"/>
      <c r="S6970"/>
      <c r="T6970"/>
      <c r="U6970" t="s">
        <v>39858</v>
      </c>
      <c r="V6970" t="s">
        <v>39859</v>
      </c>
      <c r="W6970" t="s">
        <v>3866</v>
      </c>
      <c r="X6970" t="s">
        <v>702</v>
      </c>
      <c r="Y6970" t="s">
        <v>3202</v>
      </c>
      <c r="Z6970" t="s">
        <v>54</v>
      </c>
      <c r="AA6970"/>
      <c r="AB6970" t="s">
        <v>47203</v>
      </c>
      <c r="AC6970" t="s">
        <v>53753</v>
      </c>
      <c r="AD6970" t="s">
        <v>41844</v>
      </c>
      <c r="AE6970" t="s">
        <v>565</v>
      </c>
      <c r="AF6970" s="119" t="str">
        <f t="shared" si="434"/>
        <v>NA</v>
      </c>
      <c r="AG6970" s="119"/>
      <c r="AH6970" s="119"/>
      <c r="AI6970" s="119"/>
      <c r="AJ6970" s="119" t="str">
        <f t="shared" si="435"/>
        <v>NA</v>
      </c>
      <c r="AK6970" s="190"/>
      <c r="AL6970" s="191"/>
    </row>
    <row r="6971" spans="1:38" x14ac:dyDescent="0.25">
      <c r="A6971" t="s">
        <v>25665</v>
      </c>
      <c r="B6971" t="s">
        <v>25663</v>
      </c>
      <c r="C6971" t="s">
        <v>25664</v>
      </c>
      <c r="D6971" t="s">
        <v>748</v>
      </c>
      <c r="E6971" t="s">
        <v>446</v>
      </c>
      <c r="F6971" t="s">
        <v>54</v>
      </c>
      <c r="G6971"/>
      <c r="H6971" t="s">
        <v>47651</v>
      </c>
      <c r="I6971" t="s">
        <v>54195</v>
      </c>
      <c r="J6971"/>
      <c r="K6971" t="s">
        <v>105</v>
      </c>
      <c r="L6971" s="119" t="str">
        <f t="shared" si="432"/>
        <v>NA</v>
      </c>
      <c r="M6971" s="119"/>
      <c r="N6971" s="120" t="str">
        <f t="shared" si="433"/>
        <v>NA</v>
      </c>
      <c r="O6971" s="120"/>
      <c r="P6971"/>
      <c r="Q6971"/>
      <c r="R6971"/>
      <c r="S6971"/>
      <c r="T6971"/>
      <c r="U6971" t="s">
        <v>39860</v>
      </c>
      <c r="V6971" t="s">
        <v>39861</v>
      </c>
      <c r="W6971" t="s">
        <v>3866</v>
      </c>
      <c r="X6971" t="s">
        <v>702</v>
      </c>
      <c r="Y6971" t="s">
        <v>3202</v>
      </c>
      <c r="Z6971" t="s">
        <v>54</v>
      </c>
      <c r="AA6971"/>
      <c r="AB6971" t="s">
        <v>47203</v>
      </c>
      <c r="AC6971" t="s">
        <v>53753</v>
      </c>
      <c r="AD6971" t="s">
        <v>41845</v>
      </c>
      <c r="AE6971" t="s">
        <v>565</v>
      </c>
      <c r="AF6971" s="119" t="str">
        <f t="shared" si="434"/>
        <v>NA</v>
      </c>
      <c r="AG6971" s="119"/>
      <c r="AH6971" s="119"/>
      <c r="AI6971" s="119"/>
      <c r="AJ6971" s="119" t="str">
        <f t="shared" si="435"/>
        <v>NA</v>
      </c>
      <c r="AK6971" s="190"/>
      <c r="AL6971" s="191"/>
    </row>
    <row r="6972" spans="1:38" x14ac:dyDescent="0.25">
      <c r="A6972" t="s">
        <v>24494</v>
      </c>
      <c r="B6972" t="s">
        <v>24492</v>
      </c>
      <c r="C6972" t="s">
        <v>24493</v>
      </c>
      <c r="D6972" t="s">
        <v>748</v>
      </c>
      <c r="E6972" t="s">
        <v>446</v>
      </c>
      <c r="F6972" t="s">
        <v>54</v>
      </c>
      <c r="G6972"/>
      <c r="H6972" t="s">
        <v>47651</v>
      </c>
      <c r="I6972" t="s">
        <v>54195</v>
      </c>
      <c r="J6972" t="s">
        <v>24495</v>
      </c>
      <c r="K6972" t="s">
        <v>105</v>
      </c>
      <c r="L6972" s="119" t="str">
        <f t="shared" si="432"/>
        <v>NA</v>
      </c>
      <c r="M6972" s="119"/>
      <c r="N6972" s="120" t="str">
        <f t="shared" si="433"/>
        <v>NA</v>
      </c>
      <c r="O6972" s="120"/>
      <c r="P6972"/>
      <c r="Q6972"/>
      <c r="R6972"/>
      <c r="S6972"/>
      <c r="T6972"/>
      <c r="U6972" t="s">
        <v>22934</v>
      </c>
      <c r="V6972" t="s">
        <v>22932</v>
      </c>
      <c r="W6972" t="s">
        <v>22933</v>
      </c>
      <c r="X6972" t="s">
        <v>702</v>
      </c>
      <c r="Y6972" t="s">
        <v>6466</v>
      </c>
      <c r="Z6972" t="s">
        <v>54</v>
      </c>
      <c r="AA6972"/>
      <c r="AB6972" t="s">
        <v>47204</v>
      </c>
      <c r="AC6972" t="s">
        <v>53754</v>
      </c>
      <c r="AD6972" t="s">
        <v>22935</v>
      </c>
      <c r="AE6972" t="s">
        <v>105</v>
      </c>
      <c r="AF6972" s="119" t="str">
        <f t="shared" si="434"/>
        <v>NA</v>
      </c>
      <c r="AG6972" s="119"/>
      <c r="AH6972" s="119"/>
      <c r="AI6972" s="119"/>
      <c r="AJ6972" s="119" t="str">
        <f t="shared" si="435"/>
        <v>NA</v>
      </c>
      <c r="AK6972" s="190"/>
      <c r="AL6972" s="191"/>
    </row>
    <row r="6973" spans="1:38" x14ac:dyDescent="0.25">
      <c r="A6973" t="s">
        <v>26701</v>
      </c>
      <c r="B6973" t="s">
        <v>26714</v>
      </c>
      <c r="C6973" t="s">
        <v>26715</v>
      </c>
      <c r="D6973" t="s">
        <v>748</v>
      </c>
      <c r="E6973" t="s">
        <v>446</v>
      </c>
      <c r="F6973" t="s">
        <v>54</v>
      </c>
      <c r="G6973"/>
      <c r="H6973" t="s">
        <v>47651</v>
      </c>
      <c r="I6973" t="s">
        <v>54195</v>
      </c>
      <c r="J6973"/>
      <c r="K6973" t="s">
        <v>105</v>
      </c>
      <c r="L6973" s="119" t="str">
        <f t="shared" si="432"/>
        <v>NA</v>
      </c>
      <c r="M6973" s="119"/>
      <c r="N6973" s="120" t="str">
        <f t="shared" si="433"/>
        <v>NA</v>
      </c>
      <c r="O6973" s="120"/>
      <c r="P6973"/>
      <c r="Q6973"/>
      <c r="R6973"/>
      <c r="S6973"/>
      <c r="T6973"/>
      <c r="U6973" t="s">
        <v>23173</v>
      </c>
      <c r="V6973" t="s">
        <v>23171</v>
      </c>
      <c r="W6973" t="s">
        <v>23172</v>
      </c>
      <c r="X6973" t="s">
        <v>702</v>
      </c>
      <c r="Y6973" t="s">
        <v>3744</v>
      </c>
      <c r="Z6973" t="s">
        <v>54</v>
      </c>
      <c r="AA6973"/>
      <c r="AB6973" t="s">
        <v>47205</v>
      </c>
      <c r="AC6973" t="s">
        <v>53755</v>
      </c>
      <c r="AD6973" t="s">
        <v>23174</v>
      </c>
      <c r="AE6973" t="s">
        <v>105</v>
      </c>
      <c r="AF6973" s="119" t="str">
        <f t="shared" si="434"/>
        <v>NA</v>
      </c>
      <c r="AG6973" s="119"/>
      <c r="AH6973" s="119"/>
      <c r="AI6973" s="119"/>
      <c r="AJ6973" s="119" t="str">
        <f t="shared" si="435"/>
        <v>NA</v>
      </c>
      <c r="AK6973" s="190"/>
      <c r="AL6973" s="191"/>
    </row>
    <row r="6974" spans="1:38" x14ac:dyDescent="0.25">
      <c r="A6974" t="s">
        <v>24814</v>
      </c>
      <c r="B6974" t="s">
        <v>24812</v>
      </c>
      <c r="C6974" t="s">
        <v>24813</v>
      </c>
      <c r="D6974" t="s">
        <v>748</v>
      </c>
      <c r="E6974" t="s">
        <v>11996</v>
      </c>
      <c r="F6974" t="s">
        <v>54</v>
      </c>
      <c r="G6974"/>
      <c r="H6974" t="s">
        <v>47652</v>
      </c>
      <c r="I6974" t="s">
        <v>54196</v>
      </c>
      <c r="J6974"/>
      <c r="K6974" t="s">
        <v>105</v>
      </c>
      <c r="L6974" s="119" t="str">
        <f t="shared" si="432"/>
        <v>NA</v>
      </c>
      <c r="M6974" s="119"/>
      <c r="N6974" s="120" t="str">
        <f t="shared" si="433"/>
        <v>NA</v>
      </c>
      <c r="O6974" s="120"/>
      <c r="P6974"/>
      <c r="Q6974"/>
      <c r="R6974"/>
      <c r="S6974"/>
      <c r="T6974"/>
      <c r="U6974" t="s">
        <v>22789</v>
      </c>
      <c r="V6974" t="s">
        <v>22787</v>
      </c>
      <c r="W6974" t="s">
        <v>22788</v>
      </c>
      <c r="X6974" t="s">
        <v>702</v>
      </c>
      <c r="Y6974" t="s">
        <v>1410</v>
      </c>
      <c r="Z6974" t="s">
        <v>54</v>
      </c>
      <c r="AA6974"/>
      <c r="AB6974" t="s">
        <v>47206</v>
      </c>
      <c r="AC6974" t="s">
        <v>53756</v>
      </c>
      <c r="AD6974" t="s">
        <v>22789</v>
      </c>
      <c r="AE6974" t="s">
        <v>105</v>
      </c>
      <c r="AF6974" s="119" t="str">
        <f t="shared" si="434"/>
        <v>NA</v>
      </c>
      <c r="AG6974" s="119"/>
      <c r="AH6974" s="119"/>
      <c r="AI6974" s="119"/>
      <c r="AJ6974" s="119" t="str">
        <f t="shared" si="435"/>
        <v>NA</v>
      </c>
      <c r="AK6974" s="190"/>
      <c r="AL6974" s="191"/>
    </row>
    <row r="6975" spans="1:38" x14ac:dyDescent="0.25">
      <c r="A6975" t="s">
        <v>26957</v>
      </c>
      <c r="B6975" t="s">
        <v>26955</v>
      </c>
      <c r="C6975" t="s">
        <v>26956</v>
      </c>
      <c r="D6975" t="s">
        <v>748</v>
      </c>
      <c r="E6975" t="s">
        <v>11996</v>
      </c>
      <c r="F6975" t="s">
        <v>54</v>
      </c>
      <c r="G6975"/>
      <c r="H6975" t="s">
        <v>47652</v>
      </c>
      <c r="I6975" t="s">
        <v>54196</v>
      </c>
      <c r="J6975" t="s">
        <v>26957</v>
      </c>
      <c r="K6975" t="s">
        <v>105</v>
      </c>
      <c r="L6975" s="119" t="str">
        <f t="shared" si="432"/>
        <v>NA</v>
      </c>
      <c r="M6975" s="119"/>
      <c r="N6975" s="120" t="str">
        <f t="shared" si="433"/>
        <v>NA</v>
      </c>
      <c r="O6975" s="120"/>
      <c r="P6975"/>
      <c r="Q6975"/>
      <c r="R6975"/>
      <c r="S6975"/>
      <c r="T6975"/>
      <c r="U6975" t="s">
        <v>22785</v>
      </c>
      <c r="V6975" t="s">
        <v>22783</v>
      </c>
      <c r="W6975" t="s">
        <v>22784</v>
      </c>
      <c r="X6975" t="s">
        <v>702</v>
      </c>
      <c r="Y6975" t="s">
        <v>22786</v>
      </c>
      <c r="Z6975" t="s">
        <v>54</v>
      </c>
      <c r="AA6975"/>
      <c r="AB6975" t="s">
        <v>47207</v>
      </c>
      <c r="AC6975" t="s">
        <v>53757</v>
      </c>
      <c r="AD6975" t="s">
        <v>22785</v>
      </c>
      <c r="AE6975" t="s">
        <v>105</v>
      </c>
      <c r="AF6975" s="119" t="str">
        <f t="shared" si="434"/>
        <v>NA</v>
      </c>
      <c r="AG6975" s="119"/>
      <c r="AH6975" s="119"/>
      <c r="AI6975" s="119"/>
      <c r="AJ6975" s="119" t="str">
        <f t="shared" si="435"/>
        <v>NA</v>
      </c>
      <c r="AK6975" s="190"/>
      <c r="AL6975" s="191"/>
    </row>
    <row r="6976" spans="1:38" x14ac:dyDescent="0.25">
      <c r="A6976" t="s">
        <v>26745</v>
      </c>
      <c r="B6976" t="s">
        <v>26743</v>
      </c>
      <c r="C6976" t="s">
        <v>26744</v>
      </c>
      <c r="D6976" t="s">
        <v>748</v>
      </c>
      <c r="E6976" t="s">
        <v>11996</v>
      </c>
      <c r="F6976" t="s">
        <v>54</v>
      </c>
      <c r="G6976"/>
      <c r="H6976" t="s">
        <v>47652</v>
      </c>
      <c r="I6976" t="s">
        <v>54196</v>
      </c>
      <c r="J6976" t="s">
        <v>26746</v>
      </c>
      <c r="K6976" t="s">
        <v>105</v>
      </c>
      <c r="L6976" s="119" t="str">
        <f t="shared" si="432"/>
        <v>NA</v>
      </c>
      <c r="M6976" s="119"/>
      <c r="N6976" s="120" t="str">
        <f t="shared" si="433"/>
        <v>NA</v>
      </c>
      <c r="O6976" s="120"/>
      <c r="P6976"/>
      <c r="Q6976"/>
      <c r="R6976"/>
      <c r="S6976"/>
      <c r="T6976"/>
      <c r="U6976" t="s">
        <v>23518</v>
      </c>
      <c r="V6976" t="s">
        <v>23517</v>
      </c>
      <c r="W6976" t="s">
        <v>718</v>
      </c>
      <c r="X6976" t="s">
        <v>702</v>
      </c>
      <c r="Y6976" t="s">
        <v>2960</v>
      </c>
      <c r="Z6976" t="s">
        <v>54</v>
      </c>
      <c r="AA6976"/>
      <c r="AB6976" t="s">
        <v>47208</v>
      </c>
      <c r="AC6976" t="s">
        <v>53758</v>
      </c>
      <c r="AD6976" t="s">
        <v>23518</v>
      </c>
      <c r="AE6976" t="s">
        <v>565</v>
      </c>
      <c r="AF6976" s="119" t="str">
        <f t="shared" si="434"/>
        <v>NA</v>
      </c>
      <c r="AG6976" s="119"/>
      <c r="AH6976" s="119"/>
      <c r="AI6976" s="119"/>
      <c r="AJ6976" s="119" t="str">
        <f t="shared" si="435"/>
        <v>NA</v>
      </c>
      <c r="AK6976" s="190"/>
      <c r="AL6976" s="191"/>
    </row>
    <row r="6977" spans="1:38" x14ac:dyDescent="0.25">
      <c r="A6977" t="s">
        <v>24998</v>
      </c>
      <c r="B6977" t="s">
        <v>24996</v>
      </c>
      <c r="C6977" t="s">
        <v>24997</v>
      </c>
      <c r="D6977" t="s">
        <v>748</v>
      </c>
      <c r="E6977" t="s">
        <v>2680</v>
      </c>
      <c r="F6977" t="s">
        <v>54</v>
      </c>
      <c r="G6977"/>
      <c r="H6977" t="s">
        <v>47653</v>
      </c>
      <c r="I6977" t="s">
        <v>54197</v>
      </c>
      <c r="J6977"/>
      <c r="K6977" t="s">
        <v>105</v>
      </c>
      <c r="L6977" s="119" t="str">
        <f t="shared" si="432"/>
        <v>NA</v>
      </c>
      <c r="M6977" s="119"/>
      <c r="N6977" s="120" t="str">
        <f t="shared" si="433"/>
        <v>NA</v>
      </c>
      <c r="O6977" s="120"/>
      <c r="P6977"/>
      <c r="Q6977"/>
      <c r="R6977"/>
      <c r="S6977"/>
      <c r="T6977"/>
      <c r="U6977" t="s">
        <v>23119</v>
      </c>
      <c r="V6977" t="s">
        <v>23118</v>
      </c>
      <c r="W6977" t="s">
        <v>718</v>
      </c>
      <c r="X6977" t="s">
        <v>702</v>
      </c>
      <c r="Y6977" t="s">
        <v>6904</v>
      </c>
      <c r="Z6977" t="s">
        <v>54</v>
      </c>
      <c r="AA6977"/>
      <c r="AB6977" t="s">
        <v>47209</v>
      </c>
      <c r="AC6977" t="s">
        <v>53759</v>
      </c>
      <c r="AD6977" t="s">
        <v>23119</v>
      </c>
      <c r="AE6977" t="s">
        <v>565</v>
      </c>
      <c r="AF6977" s="119" t="str">
        <f t="shared" si="434"/>
        <v>NA</v>
      </c>
      <c r="AG6977" s="119"/>
      <c r="AH6977" s="119"/>
      <c r="AI6977" s="119"/>
      <c r="AJ6977" s="119" t="str">
        <f t="shared" si="435"/>
        <v>NA</v>
      </c>
      <c r="AK6977" s="190"/>
      <c r="AL6977" s="191"/>
    </row>
    <row r="6978" spans="1:38" x14ac:dyDescent="0.25">
      <c r="A6978" t="s">
        <v>25154</v>
      </c>
      <c r="B6978" t="s">
        <v>25152</v>
      </c>
      <c r="C6978" t="s">
        <v>25153</v>
      </c>
      <c r="D6978" t="s">
        <v>748</v>
      </c>
      <c r="E6978" t="s">
        <v>25155</v>
      </c>
      <c r="F6978" t="s">
        <v>54</v>
      </c>
      <c r="G6978"/>
      <c r="H6978" t="s">
        <v>47654</v>
      </c>
      <c r="I6978" t="s">
        <v>54198</v>
      </c>
      <c r="J6978"/>
      <c r="K6978" t="s">
        <v>105</v>
      </c>
      <c r="L6978" s="119" t="str">
        <f t="shared" si="432"/>
        <v>NA</v>
      </c>
      <c r="M6978" s="119"/>
      <c r="N6978" s="120" t="str">
        <f t="shared" si="433"/>
        <v>NA</v>
      </c>
      <c r="O6978" s="120"/>
      <c r="P6978"/>
      <c r="Q6978"/>
      <c r="R6978"/>
      <c r="S6978"/>
      <c r="T6978"/>
      <c r="U6978" t="s">
        <v>23124</v>
      </c>
      <c r="V6978" t="s">
        <v>23123</v>
      </c>
      <c r="W6978" t="s">
        <v>718</v>
      </c>
      <c r="X6978" t="s">
        <v>702</v>
      </c>
      <c r="Y6978" t="s">
        <v>10545</v>
      </c>
      <c r="Z6978" t="s">
        <v>54</v>
      </c>
      <c r="AA6978"/>
      <c r="AB6978" t="s">
        <v>47210</v>
      </c>
      <c r="AC6978" t="s">
        <v>53760</v>
      </c>
      <c r="AD6978" t="s">
        <v>23125</v>
      </c>
      <c r="AE6978" t="s">
        <v>565</v>
      </c>
      <c r="AF6978" s="119" t="str">
        <f t="shared" si="434"/>
        <v>NA</v>
      </c>
      <c r="AG6978" s="119"/>
      <c r="AH6978" s="119"/>
      <c r="AI6978" s="119"/>
      <c r="AJ6978" s="119" t="str">
        <f t="shared" si="435"/>
        <v>NA</v>
      </c>
      <c r="AK6978" s="190"/>
      <c r="AL6978" s="191"/>
    </row>
    <row r="6979" spans="1:38" x14ac:dyDescent="0.25">
      <c r="A6979" t="s">
        <v>24109</v>
      </c>
      <c r="B6979" t="s">
        <v>24107</v>
      </c>
      <c r="C6979" t="s">
        <v>24108</v>
      </c>
      <c r="D6979" t="s">
        <v>748</v>
      </c>
      <c r="E6979" t="s">
        <v>1634</v>
      </c>
      <c r="F6979" t="s">
        <v>54</v>
      </c>
      <c r="G6979"/>
      <c r="H6979" t="s">
        <v>47655</v>
      </c>
      <c r="I6979" t="s">
        <v>54199</v>
      </c>
      <c r="J6979" t="s">
        <v>24110</v>
      </c>
      <c r="K6979" t="s">
        <v>105</v>
      </c>
      <c r="L6979" s="119" t="str">
        <f t="shared" ref="L6979:L7042" si="436">IF($Q$1&lt;&gt;"",IF(ISNUMBER(SEARCH("*"&amp;$Q$1&amp;"*", A6979)),A6979, IF(ISNUMBER(SEARCH("*"&amp;$Q$1&amp;"*", H6979)),A6979, IF(ISNUMBER(SEARCH("*"&amp;$Q$1&amp;"*", G6979)),A6979, IF(ISNUMBER(SEARCH("*"&amp;$Q$1&amp;"*", J6979)),A6979,  IF(ISNUMBER(SEARCH("*"&amp;$Q$1&amp;"*", E6979)),A6979, "NA"))))),"NA")</f>
        <v>NA</v>
      </c>
      <c r="M6979" s="119"/>
      <c r="N6979" s="120" t="str">
        <f t="shared" ref="N6979:N7042" si="437">IF($Q$11=1,IF(ISNUMBER(SEARCH($T$11,C6979)),A6979,"NA"),"NA")</f>
        <v>NA</v>
      </c>
      <c r="O6979" s="120"/>
      <c r="P6979"/>
      <c r="Q6979"/>
      <c r="R6979"/>
      <c r="S6979"/>
      <c r="T6979"/>
      <c r="U6979" t="s">
        <v>23059</v>
      </c>
      <c r="V6979" t="s">
        <v>23058</v>
      </c>
      <c r="W6979" t="s">
        <v>718</v>
      </c>
      <c r="X6979" t="s">
        <v>702</v>
      </c>
      <c r="Y6979" t="s">
        <v>10545</v>
      </c>
      <c r="Z6979" t="s">
        <v>54</v>
      </c>
      <c r="AA6979"/>
      <c r="AB6979" t="s">
        <v>47211</v>
      </c>
      <c r="AC6979" t="s">
        <v>53760</v>
      </c>
      <c r="AD6979" t="s">
        <v>23060</v>
      </c>
      <c r="AE6979" t="s">
        <v>565</v>
      </c>
      <c r="AF6979" s="119" t="str">
        <f t="shared" ref="AF6979:AF7042" si="438">IF($Q$6&lt;&gt;"",IF(ISNUMBER(SEARCH($Q$6, W6979)),U6979, "NA"),"NA")</f>
        <v>NA</v>
      </c>
      <c r="AG6979" s="119"/>
      <c r="AH6979" s="119"/>
      <c r="AI6979" s="119"/>
      <c r="AJ6979" s="119" t="str">
        <f t="shared" ref="AJ6979:AJ7042" si="439">IF($Q$5&lt;&gt;"",IF(ISNUMBER(SEARCH($Q$5, U6979&amp;" "&amp;Y6979&amp;" "&amp;AA6979&amp;" "&amp;AB6979&amp;" "&amp;AD6979)),U6979, "NA"),"NA")</f>
        <v>NA</v>
      </c>
      <c r="AK6979" s="190"/>
      <c r="AL6979" s="191"/>
    </row>
    <row r="6980" spans="1:38" x14ac:dyDescent="0.25">
      <c r="A6980" t="s">
        <v>25238</v>
      </c>
      <c r="B6980" t="s">
        <v>25236</v>
      </c>
      <c r="C6980" t="s">
        <v>25237</v>
      </c>
      <c r="D6980" t="s">
        <v>748</v>
      </c>
      <c r="E6980" t="s">
        <v>1634</v>
      </c>
      <c r="F6980" t="s">
        <v>54</v>
      </c>
      <c r="G6980"/>
      <c r="H6980" t="s">
        <v>47655</v>
      </c>
      <c r="I6980" t="s">
        <v>54199</v>
      </c>
      <c r="J6980" t="s">
        <v>25239</v>
      </c>
      <c r="K6980" t="s">
        <v>105</v>
      </c>
      <c r="L6980" s="119" t="str">
        <f t="shared" si="436"/>
        <v>NA</v>
      </c>
      <c r="M6980" s="119"/>
      <c r="N6980" s="120" t="str">
        <f t="shared" si="437"/>
        <v>NA</v>
      </c>
      <c r="O6980" s="120"/>
      <c r="P6980"/>
      <c r="Q6980"/>
      <c r="R6980"/>
      <c r="S6980"/>
      <c r="T6980"/>
      <c r="U6980" t="s">
        <v>22914</v>
      </c>
      <c r="V6980" t="s">
        <v>22912</v>
      </c>
      <c r="W6980" t="s">
        <v>22913</v>
      </c>
      <c r="X6980" t="s">
        <v>702</v>
      </c>
      <c r="Y6980" t="s">
        <v>22915</v>
      </c>
      <c r="Z6980" t="s">
        <v>54</v>
      </c>
      <c r="AA6980"/>
      <c r="AB6980" t="s">
        <v>47212</v>
      </c>
      <c r="AC6980" t="s">
        <v>53761</v>
      </c>
      <c r="AD6980" t="s">
        <v>22916</v>
      </c>
      <c r="AE6980" t="s">
        <v>105</v>
      </c>
      <c r="AF6980" s="119" t="str">
        <f t="shared" si="438"/>
        <v>NA</v>
      </c>
      <c r="AG6980" s="119"/>
      <c r="AH6980" s="119"/>
      <c r="AI6980" s="119"/>
      <c r="AJ6980" s="119" t="str">
        <f t="shared" si="439"/>
        <v>NA</v>
      </c>
      <c r="AK6980" s="190"/>
      <c r="AL6980" s="191"/>
    </row>
    <row r="6981" spans="1:38" x14ac:dyDescent="0.25">
      <c r="A6981" t="s">
        <v>25021</v>
      </c>
      <c r="B6981" t="s">
        <v>25019</v>
      </c>
      <c r="C6981" t="s">
        <v>25020</v>
      </c>
      <c r="D6981" t="s">
        <v>748</v>
      </c>
      <c r="E6981" t="s">
        <v>3369</v>
      </c>
      <c r="F6981" t="s">
        <v>54</v>
      </c>
      <c r="G6981"/>
      <c r="H6981" t="s">
        <v>47656</v>
      </c>
      <c r="I6981" t="s">
        <v>54200</v>
      </c>
      <c r="J6981" t="s">
        <v>25022</v>
      </c>
      <c r="K6981" t="s">
        <v>105</v>
      </c>
      <c r="L6981" s="119" t="str">
        <f t="shared" si="436"/>
        <v>NA</v>
      </c>
      <c r="M6981" s="119"/>
      <c r="N6981" s="120" t="str">
        <f t="shared" si="437"/>
        <v>NA</v>
      </c>
      <c r="O6981" s="120"/>
      <c r="P6981"/>
      <c r="Q6981"/>
      <c r="R6981"/>
      <c r="S6981"/>
      <c r="T6981"/>
      <c r="U6981" t="s">
        <v>23274</v>
      </c>
      <c r="V6981" t="s">
        <v>23273</v>
      </c>
      <c r="W6981" t="s">
        <v>718</v>
      </c>
      <c r="X6981" t="s">
        <v>702</v>
      </c>
      <c r="Y6981" t="s">
        <v>12775</v>
      </c>
      <c r="Z6981" t="s">
        <v>54</v>
      </c>
      <c r="AA6981"/>
      <c r="AB6981" t="s">
        <v>47213</v>
      </c>
      <c r="AC6981" t="s">
        <v>53762</v>
      </c>
      <c r="AD6981" t="s">
        <v>23275</v>
      </c>
      <c r="AE6981" t="s">
        <v>565</v>
      </c>
      <c r="AF6981" s="119" t="str">
        <f t="shared" si="438"/>
        <v>NA</v>
      </c>
      <c r="AG6981" s="119"/>
      <c r="AH6981" s="119"/>
      <c r="AI6981" s="119"/>
      <c r="AJ6981" s="119" t="str">
        <f t="shared" si="439"/>
        <v>NA</v>
      </c>
      <c r="AK6981" s="190"/>
      <c r="AL6981" s="191"/>
    </row>
    <row r="6982" spans="1:38" x14ac:dyDescent="0.25">
      <c r="A6982" t="s">
        <v>24105</v>
      </c>
      <c r="B6982" t="s">
        <v>24103</v>
      </c>
      <c r="C6982" t="s">
        <v>24104</v>
      </c>
      <c r="D6982" t="s">
        <v>748</v>
      </c>
      <c r="E6982" t="s">
        <v>2584</v>
      </c>
      <c r="F6982" t="s">
        <v>54</v>
      </c>
      <c r="G6982"/>
      <c r="H6982" t="s">
        <v>47657</v>
      </c>
      <c r="I6982" t="s">
        <v>54201</v>
      </c>
      <c r="J6982" t="s">
        <v>24106</v>
      </c>
      <c r="K6982" t="s">
        <v>105</v>
      </c>
      <c r="L6982" s="119" t="str">
        <f t="shared" si="436"/>
        <v>NA</v>
      </c>
      <c r="M6982" s="119"/>
      <c r="N6982" s="120" t="str">
        <f t="shared" si="437"/>
        <v>NA</v>
      </c>
      <c r="O6982" s="120"/>
      <c r="P6982"/>
      <c r="Q6982"/>
      <c r="R6982"/>
      <c r="S6982"/>
      <c r="T6982"/>
      <c r="U6982" t="s">
        <v>22725</v>
      </c>
      <c r="V6982" t="s">
        <v>22724</v>
      </c>
      <c r="W6982" t="s">
        <v>718</v>
      </c>
      <c r="X6982" t="s">
        <v>702</v>
      </c>
      <c r="Y6982" t="s">
        <v>5076</v>
      </c>
      <c r="Z6982" t="s">
        <v>54</v>
      </c>
      <c r="AA6982"/>
      <c r="AB6982" t="s">
        <v>47214</v>
      </c>
      <c r="AC6982" t="s">
        <v>53763</v>
      </c>
      <c r="AD6982" t="s">
        <v>22726</v>
      </c>
      <c r="AE6982" t="s">
        <v>565</v>
      </c>
      <c r="AF6982" s="119" t="str">
        <f t="shared" si="438"/>
        <v>NA</v>
      </c>
      <c r="AG6982" s="119"/>
      <c r="AH6982" s="119"/>
      <c r="AI6982" s="119"/>
      <c r="AJ6982" s="119" t="str">
        <f t="shared" si="439"/>
        <v>NA</v>
      </c>
      <c r="AK6982" s="190"/>
      <c r="AL6982" s="191"/>
    </row>
    <row r="6983" spans="1:38" x14ac:dyDescent="0.25">
      <c r="A6983" t="s">
        <v>25876</v>
      </c>
      <c r="B6983" t="s">
        <v>25874</v>
      </c>
      <c r="C6983" t="s">
        <v>25875</v>
      </c>
      <c r="D6983" t="s">
        <v>748</v>
      </c>
      <c r="E6983" t="s">
        <v>3288</v>
      </c>
      <c r="F6983" t="s">
        <v>54</v>
      </c>
      <c r="G6983"/>
      <c r="H6983" t="s">
        <v>47658</v>
      </c>
      <c r="I6983" t="s">
        <v>54202</v>
      </c>
      <c r="J6983" t="s">
        <v>25877</v>
      </c>
      <c r="K6983" t="s">
        <v>105</v>
      </c>
      <c r="L6983" s="119" t="str">
        <f t="shared" si="436"/>
        <v>NA</v>
      </c>
      <c r="M6983" s="119"/>
      <c r="N6983" s="120" t="str">
        <f t="shared" si="437"/>
        <v>NA</v>
      </c>
      <c r="O6983" s="120"/>
      <c r="P6983"/>
      <c r="Q6983"/>
      <c r="R6983"/>
      <c r="S6983"/>
      <c r="T6983"/>
      <c r="U6983" t="s">
        <v>23479</v>
      </c>
      <c r="V6983" t="s">
        <v>23478</v>
      </c>
      <c r="W6983" t="s">
        <v>718</v>
      </c>
      <c r="X6983" t="s">
        <v>702</v>
      </c>
      <c r="Y6983" t="s">
        <v>13439</v>
      </c>
      <c r="Z6983" t="s">
        <v>54</v>
      </c>
      <c r="AA6983"/>
      <c r="AB6983" t="s">
        <v>47215</v>
      </c>
      <c r="AC6983" t="s">
        <v>53764</v>
      </c>
      <c r="AD6983" t="s">
        <v>23479</v>
      </c>
      <c r="AE6983" t="s">
        <v>565</v>
      </c>
      <c r="AF6983" s="119" t="str">
        <f t="shared" si="438"/>
        <v>NA</v>
      </c>
      <c r="AG6983" s="119"/>
      <c r="AH6983" s="119"/>
      <c r="AI6983" s="119"/>
      <c r="AJ6983" s="119" t="str">
        <f t="shared" si="439"/>
        <v>NA</v>
      </c>
      <c r="AK6983" s="190"/>
      <c r="AL6983" s="191"/>
    </row>
    <row r="6984" spans="1:38" x14ac:dyDescent="0.25">
      <c r="A6984" t="s">
        <v>24255</v>
      </c>
      <c r="B6984" t="s">
        <v>24253</v>
      </c>
      <c r="C6984" t="s">
        <v>24254</v>
      </c>
      <c r="D6984" t="s">
        <v>748</v>
      </c>
      <c r="E6984" t="s">
        <v>3293</v>
      </c>
      <c r="F6984" t="s">
        <v>54</v>
      </c>
      <c r="G6984"/>
      <c r="H6984" t="s">
        <v>47659</v>
      </c>
      <c r="I6984" t="s">
        <v>54203</v>
      </c>
      <c r="J6984" t="s">
        <v>24256</v>
      </c>
      <c r="K6984" t="s">
        <v>105</v>
      </c>
      <c r="L6984" s="119" t="str">
        <f t="shared" si="436"/>
        <v>NA</v>
      </c>
      <c r="M6984" s="119"/>
      <c r="N6984" s="120" t="str">
        <f t="shared" si="437"/>
        <v>NA</v>
      </c>
      <c r="O6984" s="120"/>
      <c r="P6984"/>
      <c r="Q6984"/>
      <c r="R6984"/>
      <c r="S6984"/>
      <c r="T6984"/>
      <c r="U6984" t="s">
        <v>23293</v>
      </c>
      <c r="V6984" t="s">
        <v>23292</v>
      </c>
      <c r="W6984" t="s">
        <v>718</v>
      </c>
      <c r="X6984" t="s">
        <v>702</v>
      </c>
      <c r="Y6984" t="s">
        <v>4059</v>
      </c>
      <c r="Z6984" t="s">
        <v>54</v>
      </c>
      <c r="AA6984"/>
      <c r="AB6984" t="s">
        <v>47216</v>
      </c>
      <c r="AC6984" t="s">
        <v>53765</v>
      </c>
      <c r="AD6984" t="s">
        <v>23294</v>
      </c>
      <c r="AE6984" t="s">
        <v>565</v>
      </c>
      <c r="AF6984" s="119" t="str">
        <f t="shared" si="438"/>
        <v>NA</v>
      </c>
      <c r="AG6984" s="119"/>
      <c r="AH6984" s="119"/>
      <c r="AI6984" s="119"/>
      <c r="AJ6984" s="119" t="str">
        <f t="shared" si="439"/>
        <v>NA</v>
      </c>
      <c r="AK6984" s="190"/>
      <c r="AL6984" s="191"/>
    </row>
    <row r="6985" spans="1:38" x14ac:dyDescent="0.25">
      <c r="A6985" t="s">
        <v>25106</v>
      </c>
      <c r="B6985" t="s">
        <v>25104</v>
      </c>
      <c r="C6985" t="s">
        <v>25105</v>
      </c>
      <c r="D6985" t="s">
        <v>748</v>
      </c>
      <c r="E6985" t="s">
        <v>6450</v>
      </c>
      <c r="F6985" t="s">
        <v>54</v>
      </c>
      <c r="G6985"/>
      <c r="H6985" t="s">
        <v>47660</v>
      </c>
      <c r="I6985" t="s">
        <v>54204</v>
      </c>
      <c r="J6985" t="s">
        <v>25107</v>
      </c>
      <c r="K6985" t="s">
        <v>105</v>
      </c>
      <c r="L6985" s="119" t="str">
        <f t="shared" si="436"/>
        <v>NA</v>
      </c>
      <c r="M6985" s="119"/>
      <c r="N6985" s="120" t="str">
        <f t="shared" si="437"/>
        <v>NA</v>
      </c>
      <c r="O6985" s="120"/>
      <c r="P6985"/>
      <c r="Q6985"/>
      <c r="R6985"/>
      <c r="S6985"/>
      <c r="T6985"/>
      <c r="U6985" t="s">
        <v>23277</v>
      </c>
      <c r="V6985" t="s">
        <v>23276</v>
      </c>
      <c r="W6985" t="s">
        <v>718</v>
      </c>
      <c r="X6985" t="s">
        <v>702</v>
      </c>
      <c r="Y6985" t="s">
        <v>573</v>
      </c>
      <c r="Z6985" t="s">
        <v>54</v>
      </c>
      <c r="AA6985" t="s">
        <v>41983</v>
      </c>
      <c r="AB6985" t="s">
        <v>47217</v>
      </c>
      <c r="AC6985" t="s">
        <v>50439</v>
      </c>
      <c r="AD6985" t="s">
        <v>23277</v>
      </c>
      <c r="AE6985" t="s">
        <v>565</v>
      </c>
      <c r="AF6985" s="119" t="str">
        <f t="shared" si="438"/>
        <v>NA</v>
      </c>
      <c r="AG6985" s="119"/>
      <c r="AH6985" s="119"/>
      <c r="AI6985" s="119"/>
      <c r="AJ6985" s="119" t="str">
        <f t="shared" si="439"/>
        <v>NA</v>
      </c>
      <c r="AK6985" s="190"/>
      <c r="AL6985" s="191"/>
    </row>
    <row r="6986" spans="1:38" x14ac:dyDescent="0.25">
      <c r="A6986" t="s">
        <v>26832</v>
      </c>
      <c r="B6986" t="s">
        <v>26830</v>
      </c>
      <c r="C6986" t="s">
        <v>26831</v>
      </c>
      <c r="D6986" t="s">
        <v>748</v>
      </c>
      <c r="E6986" t="s">
        <v>6450</v>
      </c>
      <c r="F6986" t="s">
        <v>54</v>
      </c>
      <c r="G6986"/>
      <c r="H6986" t="s">
        <v>47660</v>
      </c>
      <c r="I6986" t="s">
        <v>54204</v>
      </c>
      <c r="J6986" t="s">
        <v>26832</v>
      </c>
      <c r="K6986" t="s">
        <v>105</v>
      </c>
      <c r="L6986" s="119" t="str">
        <f t="shared" si="436"/>
        <v>NA</v>
      </c>
      <c r="M6986" s="119"/>
      <c r="N6986" s="120" t="str">
        <f t="shared" si="437"/>
        <v>NA</v>
      </c>
      <c r="O6986" s="120"/>
      <c r="P6986"/>
      <c r="Q6986"/>
      <c r="R6986"/>
      <c r="S6986"/>
      <c r="T6986"/>
      <c r="U6986" t="s">
        <v>23010</v>
      </c>
      <c r="V6986" t="s">
        <v>23009</v>
      </c>
      <c r="W6986" t="s">
        <v>22972</v>
      </c>
      <c r="X6986" t="s">
        <v>702</v>
      </c>
      <c r="Y6986" t="s">
        <v>14873</v>
      </c>
      <c r="Z6986" t="s">
        <v>54</v>
      </c>
      <c r="AA6986"/>
      <c r="AB6986" t="s">
        <v>47218</v>
      </c>
      <c r="AC6986" t="s">
        <v>53766</v>
      </c>
      <c r="AD6986" t="s">
        <v>23010</v>
      </c>
      <c r="AE6986" t="s">
        <v>565</v>
      </c>
      <c r="AF6986" s="119" t="str">
        <f t="shared" si="438"/>
        <v>NA</v>
      </c>
      <c r="AG6986" s="119"/>
      <c r="AH6986" s="119"/>
      <c r="AI6986" s="119"/>
      <c r="AJ6986" s="119" t="str">
        <f t="shared" si="439"/>
        <v>NA</v>
      </c>
      <c r="AK6986" s="190"/>
      <c r="AL6986" s="191"/>
    </row>
    <row r="6987" spans="1:38" x14ac:dyDescent="0.25">
      <c r="A6987" t="s">
        <v>26858</v>
      </c>
      <c r="B6987" t="s">
        <v>26856</v>
      </c>
      <c r="C6987" t="s">
        <v>26857</v>
      </c>
      <c r="D6987" t="s">
        <v>748</v>
      </c>
      <c r="E6987" t="s">
        <v>1987</v>
      </c>
      <c r="F6987" t="s">
        <v>54</v>
      </c>
      <c r="G6987"/>
      <c r="H6987" t="s">
        <v>47661</v>
      </c>
      <c r="I6987" t="s">
        <v>54205</v>
      </c>
      <c r="J6987" t="s">
        <v>26859</v>
      </c>
      <c r="K6987" t="s">
        <v>105</v>
      </c>
      <c r="L6987" s="119" t="str">
        <f t="shared" si="436"/>
        <v>NA</v>
      </c>
      <c r="M6987" s="119"/>
      <c r="N6987" s="120" t="str">
        <f t="shared" si="437"/>
        <v>NA</v>
      </c>
      <c r="O6987" s="120"/>
      <c r="P6987"/>
      <c r="Q6987"/>
      <c r="R6987"/>
      <c r="S6987"/>
      <c r="T6987"/>
      <c r="U6987" t="s">
        <v>22973</v>
      </c>
      <c r="V6987" t="s">
        <v>22971</v>
      </c>
      <c r="W6987" t="s">
        <v>22972</v>
      </c>
      <c r="X6987" t="s">
        <v>702</v>
      </c>
      <c r="Y6987" t="s">
        <v>14873</v>
      </c>
      <c r="Z6987" t="s">
        <v>54</v>
      </c>
      <c r="AA6987"/>
      <c r="AB6987" t="s">
        <v>47218</v>
      </c>
      <c r="AC6987" t="s">
        <v>53766</v>
      </c>
      <c r="AD6987" t="s">
        <v>22973</v>
      </c>
      <c r="AE6987" t="s">
        <v>565</v>
      </c>
      <c r="AF6987" s="119" t="str">
        <f t="shared" si="438"/>
        <v>NA</v>
      </c>
      <c r="AG6987" s="119"/>
      <c r="AH6987" s="119"/>
      <c r="AI6987" s="119"/>
      <c r="AJ6987" s="119" t="str">
        <f t="shared" si="439"/>
        <v>NA</v>
      </c>
      <c r="AK6987" s="190"/>
      <c r="AL6987" s="191"/>
    </row>
    <row r="6988" spans="1:38" x14ac:dyDescent="0.25">
      <c r="A6988" t="s">
        <v>26644</v>
      </c>
      <c r="B6988" t="s">
        <v>26642</v>
      </c>
      <c r="C6988" t="s">
        <v>26643</v>
      </c>
      <c r="D6988" t="s">
        <v>748</v>
      </c>
      <c r="E6988" t="s">
        <v>1987</v>
      </c>
      <c r="F6988" t="s">
        <v>54</v>
      </c>
      <c r="G6988"/>
      <c r="H6988" t="s">
        <v>47661</v>
      </c>
      <c r="I6988" t="s">
        <v>54205</v>
      </c>
      <c r="J6988" t="s">
        <v>26645</v>
      </c>
      <c r="K6988" t="s">
        <v>105</v>
      </c>
      <c r="L6988" s="119" t="str">
        <f t="shared" si="436"/>
        <v>NA</v>
      </c>
      <c r="M6988" s="119"/>
      <c r="N6988" s="120" t="str">
        <f t="shared" si="437"/>
        <v>NA</v>
      </c>
      <c r="O6988" s="120"/>
      <c r="P6988"/>
      <c r="Q6988"/>
      <c r="R6988"/>
      <c r="S6988"/>
      <c r="T6988"/>
      <c r="U6988" t="s">
        <v>22993</v>
      </c>
      <c r="V6988" t="s">
        <v>22992</v>
      </c>
      <c r="W6988" t="s">
        <v>22972</v>
      </c>
      <c r="X6988" t="s">
        <v>702</v>
      </c>
      <c r="Y6988" t="s">
        <v>15028</v>
      </c>
      <c r="Z6988" t="s">
        <v>54</v>
      </c>
      <c r="AA6988"/>
      <c r="AB6988" t="s">
        <v>47219</v>
      </c>
      <c r="AC6988" t="s">
        <v>53767</v>
      </c>
      <c r="AD6988" t="s">
        <v>22993</v>
      </c>
      <c r="AE6988" t="s">
        <v>565</v>
      </c>
      <c r="AF6988" s="119" t="str">
        <f t="shared" si="438"/>
        <v>NA</v>
      </c>
      <c r="AG6988" s="119"/>
      <c r="AH6988" s="119"/>
      <c r="AI6988" s="119"/>
      <c r="AJ6988" s="119" t="str">
        <f t="shared" si="439"/>
        <v>NA</v>
      </c>
      <c r="AK6988" s="190"/>
      <c r="AL6988" s="191"/>
    </row>
    <row r="6989" spans="1:38" x14ac:dyDescent="0.25">
      <c r="A6989" t="s">
        <v>25703</v>
      </c>
      <c r="B6989" t="s">
        <v>25701</v>
      </c>
      <c r="C6989" t="s">
        <v>25702</v>
      </c>
      <c r="D6989" t="s">
        <v>748</v>
      </c>
      <c r="E6989" t="s">
        <v>25704</v>
      </c>
      <c r="F6989" t="s">
        <v>54</v>
      </c>
      <c r="G6989"/>
      <c r="H6989" t="s">
        <v>47662</v>
      </c>
      <c r="I6989" t="s">
        <v>54206</v>
      </c>
      <c r="J6989" t="s">
        <v>25705</v>
      </c>
      <c r="K6989" t="s">
        <v>105</v>
      </c>
      <c r="L6989" s="119" t="str">
        <f t="shared" si="436"/>
        <v>NA</v>
      </c>
      <c r="M6989" s="119"/>
      <c r="N6989" s="120" t="str">
        <f t="shared" si="437"/>
        <v>NA</v>
      </c>
      <c r="O6989" s="120"/>
      <c r="P6989"/>
      <c r="Q6989"/>
      <c r="R6989"/>
      <c r="S6989"/>
      <c r="T6989"/>
      <c r="U6989" t="s">
        <v>22995</v>
      </c>
      <c r="V6989" t="s">
        <v>22994</v>
      </c>
      <c r="W6989" t="s">
        <v>22972</v>
      </c>
      <c r="X6989" t="s">
        <v>702</v>
      </c>
      <c r="Y6989" t="s">
        <v>22996</v>
      </c>
      <c r="Z6989" t="s">
        <v>54</v>
      </c>
      <c r="AA6989"/>
      <c r="AB6989" t="s">
        <v>47220</v>
      </c>
      <c r="AC6989" t="s">
        <v>53768</v>
      </c>
      <c r="AD6989" t="s">
        <v>22995</v>
      </c>
      <c r="AE6989" t="s">
        <v>565</v>
      </c>
      <c r="AF6989" s="119" t="str">
        <f t="shared" si="438"/>
        <v>NA</v>
      </c>
      <c r="AG6989" s="119"/>
      <c r="AH6989" s="119"/>
      <c r="AI6989" s="119"/>
      <c r="AJ6989" s="119" t="str">
        <f t="shared" si="439"/>
        <v>NA</v>
      </c>
      <c r="AK6989" s="190"/>
      <c r="AL6989" s="191"/>
    </row>
    <row r="6990" spans="1:38" x14ac:dyDescent="0.25">
      <c r="A6990" t="s">
        <v>25763</v>
      </c>
      <c r="B6990" t="s">
        <v>25762</v>
      </c>
      <c r="C6990" t="s">
        <v>25702</v>
      </c>
      <c r="D6990" t="s">
        <v>748</v>
      </c>
      <c r="E6990" t="s">
        <v>25704</v>
      </c>
      <c r="F6990" t="s">
        <v>54</v>
      </c>
      <c r="G6990"/>
      <c r="H6990" t="s">
        <v>47662</v>
      </c>
      <c r="I6990" t="s">
        <v>54206</v>
      </c>
      <c r="J6990" t="s">
        <v>25763</v>
      </c>
      <c r="K6990" t="s">
        <v>105</v>
      </c>
      <c r="L6990" s="119" t="str">
        <f t="shared" si="436"/>
        <v>NA</v>
      </c>
      <c r="M6990" s="119"/>
      <c r="N6990" s="120" t="str">
        <f t="shared" si="437"/>
        <v>NA</v>
      </c>
      <c r="O6990" s="120"/>
      <c r="P6990"/>
      <c r="Q6990"/>
      <c r="R6990"/>
      <c r="S6990"/>
      <c r="T6990"/>
      <c r="U6990" t="s">
        <v>23016</v>
      </c>
      <c r="V6990" t="s">
        <v>23015</v>
      </c>
      <c r="W6990" t="s">
        <v>22972</v>
      </c>
      <c r="X6990" t="s">
        <v>702</v>
      </c>
      <c r="Y6990" t="s">
        <v>18666</v>
      </c>
      <c r="Z6990" t="s">
        <v>54</v>
      </c>
      <c r="AA6990"/>
      <c r="AB6990" t="s">
        <v>47221</v>
      </c>
      <c r="AC6990" t="s">
        <v>53769</v>
      </c>
      <c r="AD6990" t="s">
        <v>23016</v>
      </c>
      <c r="AE6990" t="s">
        <v>565</v>
      </c>
      <c r="AF6990" s="119" t="str">
        <f t="shared" si="438"/>
        <v>NA</v>
      </c>
      <c r="AG6990" s="119"/>
      <c r="AH6990" s="119"/>
      <c r="AI6990" s="119"/>
      <c r="AJ6990" s="119" t="str">
        <f t="shared" si="439"/>
        <v>NA</v>
      </c>
      <c r="AK6990" s="190"/>
      <c r="AL6990" s="191"/>
    </row>
    <row r="6991" spans="1:38" x14ac:dyDescent="0.25">
      <c r="A6991" t="s">
        <v>25235</v>
      </c>
      <c r="B6991" t="s">
        <v>25233</v>
      </c>
      <c r="C6991" t="s">
        <v>25234</v>
      </c>
      <c r="D6991" t="s">
        <v>748</v>
      </c>
      <c r="E6991" t="s">
        <v>5736</v>
      </c>
      <c r="F6991" t="s">
        <v>54</v>
      </c>
      <c r="G6991"/>
      <c r="H6991" t="s">
        <v>47663</v>
      </c>
      <c r="I6991" t="s">
        <v>54207</v>
      </c>
      <c r="J6991" t="s">
        <v>25235</v>
      </c>
      <c r="K6991" t="s">
        <v>105</v>
      </c>
      <c r="L6991" s="119" t="str">
        <f t="shared" si="436"/>
        <v>NA</v>
      </c>
      <c r="M6991" s="119"/>
      <c r="N6991" s="120" t="str">
        <f t="shared" si="437"/>
        <v>NA</v>
      </c>
      <c r="O6991" s="120"/>
      <c r="P6991"/>
      <c r="Q6991"/>
      <c r="R6991"/>
      <c r="S6991"/>
      <c r="T6991"/>
      <c r="U6991" t="s">
        <v>22998</v>
      </c>
      <c r="V6991" t="s">
        <v>22997</v>
      </c>
      <c r="W6991" t="s">
        <v>22972</v>
      </c>
      <c r="X6991" t="s">
        <v>702</v>
      </c>
      <c r="Y6991" t="s">
        <v>18666</v>
      </c>
      <c r="Z6991" t="s">
        <v>54</v>
      </c>
      <c r="AA6991"/>
      <c r="AB6991" t="s">
        <v>47221</v>
      </c>
      <c r="AC6991" t="s">
        <v>53769</v>
      </c>
      <c r="AD6991" t="s">
        <v>22998</v>
      </c>
      <c r="AE6991" t="s">
        <v>565</v>
      </c>
      <c r="AF6991" s="119" t="str">
        <f t="shared" si="438"/>
        <v>NA</v>
      </c>
      <c r="AG6991" s="119"/>
      <c r="AH6991" s="119"/>
      <c r="AI6991" s="119"/>
      <c r="AJ6991" s="119" t="str">
        <f t="shared" si="439"/>
        <v>NA</v>
      </c>
      <c r="AK6991" s="190"/>
      <c r="AL6991" s="191"/>
    </row>
    <row r="6992" spans="1:38" x14ac:dyDescent="0.25">
      <c r="A6992" t="s">
        <v>26803</v>
      </c>
      <c r="B6992" t="s">
        <v>26801</v>
      </c>
      <c r="C6992" t="s">
        <v>26802</v>
      </c>
      <c r="D6992" t="s">
        <v>748</v>
      </c>
      <c r="E6992" t="s">
        <v>4506</v>
      </c>
      <c r="F6992" t="s">
        <v>54</v>
      </c>
      <c r="G6992"/>
      <c r="H6992" t="s">
        <v>47664</v>
      </c>
      <c r="I6992" t="s">
        <v>54208</v>
      </c>
      <c r="J6992"/>
      <c r="K6992" t="s">
        <v>105</v>
      </c>
      <c r="L6992" s="119" t="str">
        <f t="shared" si="436"/>
        <v>NA</v>
      </c>
      <c r="M6992" s="119"/>
      <c r="N6992" s="120" t="str">
        <f t="shared" si="437"/>
        <v>NA</v>
      </c>
      <c r="O6992" s="120"/>
      <c r="P6992"/>
      <c r="Q6992"/>
      <c r="R6992"/>
      <c r="S6992"/>
      <c r="T6992"/>
      <c r="U6992" t="s">
        <v>23000</v>
      </c>
      <c r="V6992" t="s">
        <v>22999</v>
      </c>
      <c r="W6992" t="s">
        <v>22972</v>
      </c>
      <c r="X6992" t="s">
        <v>702</v>
      </c>
      <c r="Y6992" t="s">
        <v>19507</v>
      </c>
      <c r="Z6992" t="s">
        <v>54</v>
      </c>
      <c r="AA6992"/>
      <c r="AB6992" t="s">
        <v>47222</v>
      </c>
      <c r="AC6992" t="s">
        <v>53770</v>
      </c>
      <c r="AD6992" t="s">
        <v>23001</v>
      </c>
      <c r="AE6992" t="s">
        <v>565</v>
      </c>
      <c r="AF6992" s="119" t="str">
        <f t="shared" si="438"/>
        <v>NA</v>
      </c>
      <c r="AG6992" s="119"/>
      <c r="AH6992" s="119"/>
      <c r="AI6992" s="119"/>
      <c r="AJ6992" s="119" t="str">
        <f t="shared" si="439"/>
        <v>NA</v>
      </c>
      <c r="AK6992" s="190"/>
      <c r="AL6992" s="191"/>
    </row>
    <row r="6993" spans="1:38" x14ac:dyDescent="0.25">
      <c r="A6993" t="s">
        <v>25195</v>
      </c>
      <c r="B6993" t="s">
        <v>25194</v>
      </c>
      <c r="C6993" t="s">
        <v>25192</v>
      </c>
      <c r="D6993" t="s">
        <v>748</v>
      </c>
      <c r="E6993" t="s">
        <v>1384</v>
      </c>
      <c r="F6993" t="s">
        <v>54</v>
      </c>
      <c r="G6993"/>
      <c r="H6993" t="s">
        <v>47665</v>
      </c>
      <c r="I6993" t="s">
        <v>54209</v>
      </c>
      <c r="J6993" t="s">
        <v>25195</v>
      </c>
      <c r="K6993" t="s">
        <v>105</v>
      </c>
      <c r="L6993" s="119" t="str">
        <f t="shared" si="436"/>
        <v>NA</v>
      </c>
      <c r="M6993" s="119"/>
      <c r="N6993" s="120" t="str">
        <f t="shared" si="437"/>
        <v>NA</v>
      </c>
      <c r="O6993" s="120"/>
      <c r="P6993"/>
      <c r="Q6993"/>
      <c r="R6993"/>
      <c r="S6993"/>
      <c r="T6993"/>
      <c r="U6993" t="s">
        <v>22987</v>
      </c>
      <c r="V6993" t="s">
        <v>22986</v>
      </c>
      <c r="W6993" t="s">
        <v>22972</v>
      </c>
      <c r="X6993" t="s">
        <v>702</v>
      </c>
      <c r="Y6993" t="s">
        <v>19507</v>
      </c>
      <c r="Z6993" t="s">
        <v>54</v>
      </c>
      <c r="AA6993"/>
      <c r="AB6993" t="s">
        <v>47222</v>
      </c>
      <c r="AC6993" t="s">
        <v>53770</v>
      </c>
      <c r="AD6993" t="s">
        <v>22988</v>
      </c>
      <c r="AE6993" t="s">
        <v>565</v>
      </c>
      <c r="AF6993" s="119" t="str">
        <f t="shared" si="438"/>
        <v>NA</v>
      </c>
      <c r="AG6993" s="119"/>
      <c r="AH6993" s="119"/>
      <c r="AI6993" s="119"/>
      <c r="AJ6993" s="119" t="str">
        <f t="shared" si="439"/>
        <v>NA</v>
      </c>
      <c r="AK6993" s="190"/>
      <c r="AL6993" s="191"/>
    </row>
    <row r="6994" spans="1:38" x14ac:dyDescent="0.25">
      <c r="A6994" t="s">
        <v>25193</v>
      </c>
      <c r="B6994" t="s">
        <v>25191</v>
      </c>
      <c r="C6994" t="s">
        <v>25192</v>
      </c>
      <c r="D6994" t="s">
        <v>748</v>
      </c>
      <c r="E6994" t="s">
        <v>1384</v>
      </c>
      <c r="F6994" t="s">
        <v>54</v>
      </c>
      <c r="G6994"/>
      <c r="H6994" t="s">
        <v>47665</v>
      </c>
      <c r="I6994" t="s">
        <v>54209</v>
      </c>
      <c r="J6994" t="s">
        <v>25193</v>
      </c>
      <c r="K6994" t="s">
        <v>105</v>
      </c>
      <c r="L6994" s="119" t="str">
        <f t="shared" si="436"/>
        <v>NA</v>
      </c>
      <c r="M6994" s="119"/>
      <c r="N6994" s="120" t="str">
        <f t="shared" si="437"/>
        <v>NA</v>
      </c>
      <c r="O6994" s="120"/>
      <c r="P6994"/>
      <c r="Q6994"/>
      <c r="R6994"/>
      <c r="S6994"/>
      <c r="T6994"/>
      <c r="U6994" t="s">
        <v>23020</v>
      </c>
      <c r="V6994" t="s">
        <v>23019</v>
      </c>
      <c r="W6994" t="s">
        <v>22972</v>
      </c>
      <c r="X6994" t="s">
        <v>702</v>
      </c>
      <c r="Y6994" t="s">
        <v>23021</v>
      </c>
      <c r="Z6994" t="s">
        <v>54</v>
      </c>
      <c r="AA6994"/>
      <c r="AB6994" t="s">
        <v>47223</v>
      </c>
      <c r="AC6994" t="s">
        <v>53771</v>
      </c>
      <c r="AD6994" t="s">
        <v>23020</v>
      </c>
      <c r="AE6994" t="s">
        <v>565</v>
      </c>
      <c r="AF6994" s="119" t="str">
        <f t="shared" si="438"/>
        <v>NA</v>
      </c>
      <c r="AG6994" s="119"/>
      <c r="AH6994" s="119"/>
      <c r="AI6994" s="119"/>
      <c r="AJ6994" s="119" t="str">
        <f t="shared" si="439"/>
        <v>NA</v>
      </c>
      <c r="AK6994" s="190"/>
      <c r="AL6994" s="191"/>
    </row>
    <row r="6995" spans="1:38" x14ac:dyDescent="0.25">
      <c r="A6995" t="s">
        <v>24009</v>
      </c>
      <c r="B6995" t="s">
        <v>24007</v>
      </c>
      <c r="C6995" t="s">
        <v>24008</v>
      </c>
      <c r="D6995" t="s">
        <v>748</v>
      </c>
      <c r="E6995" t="s">
        <v>1384</v>
      </c>
      <c r="F6995" t="s">
        <v>54</v>
      </c>
      <c r="G6995"/>
      <c r="H6995" t="s">
        <v>47665</v>
      </c>
      <c r="I6995" t="s">
        <v>54209</v>
      </c>
      <c r="J6995" t="s">
        <v>24009</v>
      </c>
      <c r="K6995" t="s">
        <v>105</v>
      </c>
      <c r="L6995" s="119" t="str">
        <f t="shared" si="436"/>
        <v>NA</v>
      </c>
      <c r="M6995" s="119"/>
      <c r="N6995" s="120" t="str">
        <f t="shared" si="437"/>
        <v>NA</v>
      </c>
      <c r="O6995" s="120"/>
      <c r="P6995"/>
      <c r="Q6995"/>
      <c r="R6995"/>
      <c r="S6995"/>
      <c r="T6995"/>
      <c r="U6995" t="s">
        <v>22980</v>
      </c>
      <c r="V6995" t="s">
        <v>22979</v>
      </c>
      <c r="W6995" t="s">
        <v>22972</v>
      </c>
      <c r="X6995" t="s">
        <v>702</v>
      </c>
      <c r="Y6995" t="s">
        <v>22981</v>
      </c>
      <c r="Z6995" t="s">
        <v>54</v>
      </c>
      <c r="AA6995"/>
      <c r="AB6995" t="s">
        <v>47224</v>
      </c>
      <c r="AC6995" t="s">
        <v>53772</v>
      </c>
      <c r="AD6995" t="s">
        <v>22982</v>
      </c>
      <c r="AE6995" t="s">
        <v>565</v>
      </c>
      <c r="AF6995" s="119" t="str">
        <f t="shared" si="438"/>
        <v>NA</v>
      </c>
      <c r="AG6995" s="119"/>
      <c r="AH6995" s="119"/>
      <c r="AI6995" s="119"/>
      <c r="AJ6995" s="119" t="str">
        <f t="shared" si="439"/>
        <v>NA</v>
      </c>
      <c r="AK6995" s="190"/>
      <c r="AL6995" s="191"/>
    </row>
    <row r="6996" spans="1:38" x14ac:dyDescent="0.25">
      <c r="A6996" t="s">
        <v>26778</v>
      </c>
      <c r="B6996" t="s">
        <v>26776</v>
      </c>
      <c r="C6996" t="s">
        <v>26777</v>
      </c>
      <c r="D6996" t="s">
        <v>748</v>
      </c>
      <c r="E6996" t="s">
        <v>1855</v>
      </c>
      <c r="F6996" t="s">
        <v>54</v>
      </c>
      <c r="G6996"/>
      <c r="H6996" t="s">
        <v>47666</v>
      </c>
      <c r="I6996" t="s">
        <v>54210</v>
      </c>
      <c r="J6996" t="s">
        <v>26779</v>
      </c>
      <c r="K6996" t="s">
        <v>105</v>
      </c>
      <c r="L6996" s="119" t="str">
        <f t="shared" si="436"/>
        <v>NA</v>
      </c>
      <c r="M6996" s="119"/>
      <c r="N6996" s="120" t="str">
        <f t="shared" si="437"/>
        <v>NA</v>
      </c>
      <c r="O6996" s="120"/>
      <c r="P6996"/>
      <c r="Q6996"/>
      <c r="R6996"/>
      <c r="S6996"/>
      <c r="T6996"/>
      <c r="U6996" t="s">
        <v>23023</v>
      </c>
      <c r="V6996" t="s">
        <v>23022</v>
      </c>
      <c r="W6996" t="s">
        <v>22972</v>
      </c>
      <c r="X6996" t="s">
        <v>702</v>
      </c>
      <c r="Y6996" t="s">
        <v>23024</v>
      </c>
      <c r="Z6996" t="s">
        <v>54</v>
      </c>
      <c r="AA6996"/>
      <c r="AB6996" t="s">
        <v>47225</v>
      </c>
      <c r="AC6996" t="s">
        <v>53773</v>
      </c>
      <c r="AD6996" t="s">
        <v>23025</v>
      </c>
      <c r="AE6996" t="s">
        <v>565</v>
      </c>
      <c r="AF6996" s="119" t="str">
        <f t="shared" si="438"/>
        <v>NA</v>
      </c>
      <c r="AG6996" s="119"/>
      <c r="AH6996" s="119"/>
      <c r="AI6996" s="119"/>
      <c r="AJ6996" s="119" t="str">
        <f t="shared" si="439"/>
        <v>NA</v>
      </c>
      <c r="AK6996" s="190"/>
      <c r="AL6996" s="191"/>
    </row>
    <row r="6997" spans="1:38" x14ac:dyDescent="0.25">
      <c r="A6997" t="s">
        <v>26806</v>
      </c>
      <c r="B6997" t="s">
        <v>26804</v>
      </c>
      <c r="C6997" t="s">
        <v>26805</v>
      </c>
      <c r="D6997" t="s">
        <v>748</v>
      </c>
      <c r="E6997" t="s">
        <v>1855</v>
      </c>
      <c r="F6997" t="s">
        <v>54</v>
      </c>
      <c r="G6997"/>
      <c r="H6997" t="s">
        <v>47666</v>
      </c>
      <c r="I6997" t="s">
        <v>54210</v>
      </c>
      <c r="J6997" t="s">
        <v>26807</v>
      </c>
      <c r="K6997" t="s">
        <v>105</v>
      </c>
      <c r="L6997" s="119" t="str">
        <f t="shared" si="436"/>
        <v>NA</v>
      </c>
      <c r="M6997" s="119"/>
      <c r="N6997" s="120" t="str">
        <f t="shared" si="437"/>
        <v>NA</v>
      </c>
      <c r="O6997" s="120"/>
      <c r="P6997"/>
      <c r="Q6997"/>
      <c r="R6997"/>
      <c r="S6997"/>
      <c r="T6997"/>
      <c r="U6997" t="s">
        <v>23027</v>
      </c>
      <c r="V6997" t="s">
        <v>23026</v>
      </c>
      <c r="W6997" t="s">
        <v>22972</v>
      </c>
      <c r="X6997" t="s">
        <v>702</v>
      </c>
      <c r="Y6997" t="s">
        <v>3578</v>
      </c>
      <c r="Z6997" t="s">
        <v>54</v>
      </c>
      <c r="AA6997"/>
      <c r="AB6997" t="s">
        <v>47226</v>
      </c>
      <c r="AC6997" t="s">
        <v>53774</v>
      </c>
      <c r="AD6997" t="s">
        <v>23027</v>
      </c>
      <c r="AE6997" t="s">
        <v>565</v>
      </c>
      <c r="AF6997" s="119" t="str">
        <f t="shared" si="438"/>
        <v>NA</v>
      </c>
      <c r="AG6997" s="119"/>
      <c r="AH6997" s="119"/>
      <c r="AI6997" s="119"/>
      <c r="AJ6997" s="119" t="str">
        <f t="shared" si="439"/>
        <v>NA</v>
      </c>
      <c r="AK6997" s="190"/>
      <c r="AL6997" s="191"/>
    </row>
    <row r="6998" spans="1:38" x14ac:dyDescent="0.25">
      <c r="A6998" t="s">
        <v>26721</v>
      </c>
      <c r="B6998" t="s">
        <v>26719</v>
      </c>
      <c r="C6998" t="s">
        <v>26720</v>
      </c>
      <c r="D6998" t="s">
        <v>748</v>
      </c>
      <c r="E6998" t="s">
        <v>1855</v>
      </c>
      <c r="F6998" t="s">
        <v>54</v>
      </c>
      <c r="G6998"/>
      <c r="H6998" t="s">
        <v>47666</v>
      </c>
      <c r="I6998" t="s">
        <v>54210</v>
      </c>
      <c r="J6998" t="s">
        <v>26721</v>
      </c>
      <c r="K6998" t="s">
        <v>105</v>
      </c>
      <c r="L6998" s="119" t="str">
        <f t="shared" si="436"/>
        <v>NA</v>
      </c>
      <c r="M6998" s="119"/>
      <c r="N6998" s="120" t="str">
        <f t="shared" si="437"/>
        <v>NA</v>
      </c>
      <c r="O6998" s="120"/>
      <c r="P6998"/>
      <c r="Q6998"/>
      <c r="R6998"/>
      <c r="S6998"/>
      <c r="T6998"/>
      <c r="U6998" t="s">
        <v>23012</v>
      </c>
      <c r="V6998" t="s">
        <v>23011</v>
      </c>
      <c r="W6998" t="s">
        <v>22972</v>
      </c>
      <c r="X6998" t="s">
        <v>702</v>
      </c>
      <c r="Y6998" t="s">
        <v>3578</v>
      </c>
      <c r="Z6998" t="s">
        <v>54</v>
      </c>
      <c r="AA6998"/>
      <c r="AB6998" t="s">
        <v>47226</v>
      </c>
      <c r="AC6998" t="s">
        <v>53774</v>
      </c>
      <c r="AD6998" t="s">
        <v>23012</v>
      </c>
      <c r="AE6998" t="s">
        <v>565</v>
      </c>
      <c r="AF6998" s="119" t="str">
        <f t="shared" si="438"/>
        <v>NA</v>
      </c>
      <c r="AG6998" s="119"/>
      <c r="AH6998" s="119"/>
      <c r="AI6998" s="119"/>
      <c r="AJ6998" s="119" t="str">
        <f t="shared" si="439"/>
        <v>NA</v>
      </c>
      <c r="AK6998" s="190"/>
      <c r="AL6998" s="191"/>
    </row>
    <row r="6999" spans="1:38" x14ac:dyDescent="0.25">
      <c r="A6999" t="s">
        <v>24086</v>
      </c>
      <c r="B6999" t="s">
        <v>24084</v>
      </c>
      <c r="C6999" t="s">
        <v>24085</v>
      </c>
      <c r="D6999" t="s">
        <v>748</v>
      </c>
      <c r="E6999" t="s">
        <v>1855</v>
      </c>
      <c r="F6999" t="s">
        <v>54</v>
      </c>
      <c r="G6999"/>
      <c r="H6999" t="s">
        <v>47666</v>
      </c>
      <c r="I6999" t="s">
        <v>54210</v>
      </c>
      <c r="J6999" t="s">
        <v>24086</v>
      </c>
      <c r="K6999" t="s">
        <v>105</v>
      </c>
      <c r="L6999" s="119" t="str">
        <f t="shared" si="436"/>
        <v>NA</v>
      </c>
      <c r="M6999" s="119"/>
      <c r="N6999" s="120" t="str">
        <f t="shared" si="437"/>
        <v>NA</v>
      </c>
      <c r="O6999" s="120"/>
      <c r="P6999"/>
      <c r="Q6999"/>
      <c r="R6999"/>
      <c r="S6999"/>
      <c r="T6999"/>
      <c r="U6999" t="s">
        <v>23007</v>
      </c>
      <c r="V6999" t="s">
        <v>23006</v>
      </c>
      <c r="W6999" t="s">
        <v>22972</v>
      </c>
      <c r="X6999" t="s">
        <v>702</v>
      </c>
      <c r="Y6999" t="s">
        <v>3578</v>
      </c>
      <c r="Z6999" t="s">
        <v>54</v>
      </c>
      <c r="AA6999"/>
      <c r="AB6999" t="s">
        <v>47226</v>
      </c>
      <c r="AC6999" t="s">
        <v>53774</v>
      </c>
      <c r="AD6999" t="s">
        <v>23008</v>
      </c>
      <c r="AE6999" t="s">
        <v>565</v>
      </c>
      <c r="AF6999" s="119" t="str">
        <f t="shared" si="438"/>
        <v>NA</v>
      </c>
      <c r="AG6999" s="119"/>
      <c r="AH6999" s="119"/>
      <c r="AI6999" s="119"/>
      <c r="AJ6999" s="119" t="str">
        <f t="shared" si="439"/>
        <v>NA</v>
      </c>
      <c r="AK6999" s="190"/>
      <c r="AL6999" s="191"/>
    </row>
    <row r="7000" spans="1:38" x14ac:dyDescent="0.25">
      <c r="A7000" t="s">
        <v>26418</v>
      </c>
      <c r="B7000" t="s">
        <v>26417</v>
      </c>
      <c r="C7000" t="s">
        <v>26415</v>
      </c>
      <c r="D7000" t="s">
        <v>748</v>
      </c>
      <c r="E7000" t="s">
        <v>1041</v>
      </c>
      <c r="F7000" t="s">
        <v>54</v>
      </c>
      <c r="G7000"/>
      <c r="H7000" t="s">
        <v>47667</v>
      </c>
      <c r="I7000" t="s">
        <v>54211</v>
      </c>
      <c r="J7000" t="s">
        <v>26419</v>
      </c>
      <c r="K7000" t="s">
        <v>105</v>
      </c>
      <c r="L7000" s="119" t="str">
        <f t="shared" si="436"/>
        <v>NA</v>
      </c>
      <c r="M7000" s="119"/>
      <c r="N7000" s="120" t="str">
        <f t="shared" si="437"/>
        <v>NA</v>
      </c>
      <c r="O7000" s="120"/>
      <c r="P7000"/>
      <c r="Q7000"/>
      <c r="R7000"/>
      <c r="S7000"/>
      <c r="T7000"/>
      <c r="U7000" t="s">
        <v>23014</v>
      </c>
      <c r="V7000" t="s">
        <v>23013</v>
      </c>
      <c r="W7000" t="s">
        <v>22972</v>
      </c>
      <c r="X7000" t="s">
        <v>702</v>
      </c>
      <c r="Y7000" t="s">
        <v>3578</v>
      </c>
      <c r="Z7000" t="s">
        <v>54</v>
      </c>
      <c r="AA7000"/>
      <c r="AB7000" t="s">
        <v>47226</v>
      </c>
      <c r="AC7000" t="s">
        <v>53774</v>
      </c>
      <c r="AD7000" t="s">
        <v>23014</v>
      </c>
      <c r="AE7000" t="s">
        <v>565</v>
      </c>
      <c r="AF7000" s="119" t="str">
        <f t="shared" si="438"/>
        <v>NA</v>
      </c>
      <c r="AG7000" s="119"/>
      <c r="AH7000" s="119"/>
      <c r="AI7000" s="119"/>
      <c r="AJ7000" s="119" t="str">
        <f t="shared" si="439"/>
        <v>NA</v>
      </c>
      <c r="AK7000" s="190"/>
      <c r="AL7000" s="191"/>
    </row>
    <row r="7001" spans="1:38" x14ac:dyDescent="0.25">
      <c r="A7001" t="s">
        <v>26416</v>
      </c>
      <c r="B7001" t="s">
        <v>26414</v>
      </c>
      <c r="C7001" t="s">
        <v>26415</v>
      </c>
      <c r="D7001" t="s">
        <v>748</v>
      </c>
      <c r="E7001" t="s">
        <v>1041</v>
      </c>
      <c r="F7001" t="s">
        <v>54</v>
      </c>
      <c r="G7001"/>
      <c r="H7001" t="s">
        <v>47667</v>
      </c>
      <c r="I7001" t="s">
        <v>54211</v>
      </c>
      <c r="J7001" t="s">
        <v>26416</v>
      </c>
      <c r="K7001" t="s">
        <v>105</v>
      </c>
      <c r="L7001" s="119" t="str">
        <f t="shared" si="436"/>
        <v>NA</v>
      </c>
      <c r="M7001" s="119"/>
      <c r="N7001" s="120" t="str">
        <f t="shared" si="437"/>
        <v>NA</v>
      </c>
      <c r="O7001" s="120"/>
      <c r="P7001"/>
      <c r="Q7001"/>
      <c r="R7001"/>
      <c r="S7001"/>
      <c r="T7001"/>
      <c r="U7001" t="s">
        <v>22800</v>
      </c>
      <c r="V7001" t="s">
        <v>22798</v>
      </c>
      <c r="W7001" t="s">
        <v>22799</v>
      </c>
      <c r="X7001" t="s">
        <v>702</v>
      </c>
      <c r="Y7001" t="s">
        <v>22801</v>
      </c>
      <c r="Z7001" t="s">
        <v>54</v>
      </c>
      <c r="AA7001"/>
      <c r="AB7001" t="s">
        <v>47227</v>
      </c>
      <c r="AC7001" t="s">
        <v>53775</v>
      </c>
      <c r="AD7001" t="s">
        <v>22802</v>
      </c>
      <c r="AE7001" t="s">
        <v>105</v>
      </c>
      <c r="AF7001" s="119" t="str">
        <f t="shared" si="438"/>
        <v>NA</v>
      </c>
      <c r="AG7001" s="119"/>
      <c r="AH7001" s="119"/>
      <c r="AI7001" s="119"/>
      <c r="AJ7001" s="119" t="str">
        <f t="shared" si="439"/>
        <v>NA</v>
      </c>
      <c r="AK7001" s="190"/>
      <c r="AL7001" s="191"/>
    </row>
    <row r="7002" spans="1:38" x14ac:dyDescent="0.25">
      <c r="A7002" t="s">
        <v>25316</v>
      </c>
      <c r="B7002" t="s">
        <v>25314</v>
      </c>
      <c r="C7002" t="s">
        <v>25315</v>
      </c>
      <c r="D7002" t="s">
        <v>748</v>
      </c>
      <c r="E7002" t="s">
        <v>3284</v>
      </c>
      <c r="F7002" t="s">
        <v>54</v>
      </c>
      <c r="G7002"/>
      <c r="H7002" t="s">
        <v>47668</v>
      </c>
      <c r="I7002" t="s">
        <v>54212</v>
      </c>
      <c r="J7002" t="s">
        <v>25316</v>
      </c>
      <c r="K7002" t="s">
        <v>105</v>
      </c>
      <c r="L7002" s="119" t="str">
        <f t="shared" si="436"/>
        <v>NA</v>
      </c>
      <c r="M7002" s="119"/>
      <c r="N7002" s="120" t="str">
        <f t="shared" si="437"/>
        <v>NA</v>
      </c>
      <c r="O7002" s="120"/>
      <c r="P7002"/>
      <c r="Q7002"/>
      <c r="R7002"/>
      <c r="S7002"/>
      <c r="T7002"/>
      <c r="U7002" t="s">
        <v>23193</v>
      </c>
      <c r="V7002" t="s">
        <v>23191</v>
      </c>
      <c r="W7002" t="s">
        <v>23192</v>
      </c>
      <c r="X7002" t="s">
        <v>702</v>
      </c>
      <c r="Y7002" t="s">
        <v>23194</v>
      </c>
      <c r="Z7002" t="s">
        <v>54</v>
      </c>
      <c r="AA7002"/>
      <c r="AB7002" t="s">
        <v>47228</v>
      </c>
      <c r="AC7002" t="s">
        <v>53776</v>
      </c>
      <c r="AD7002" t="s">
        <v>23195</v>
      </c>
      <c r="AE7002" t="s">
        <v>105</v>
      </c>
      <c r="AF7002" s="119" t="str">
        <f t="shared" si="438"/>
        <v>NA</v>
      </c>
      <c r="AG7002" s="119"/>
      <c r="AH7002" s="119"/>
      <c r="AI7002" s="119"/>
      <c r="AJ7002" s="119" t="str">
        <f t="shared" si="439"/>
        <v>NA</v>
      </c>
      <c r="AK7002" s="190"/>
      <c r="AL7002" s="191"/>
    </row>
    <row r="7003" spans="1:38" x14ac:dyDescent="0.25">
      <c r="A7003" t="s">
        <v>25318</v>
      </c>
      <c r="B7003" t="s">
        <v>25317</v>
      </c>
      <c r="C7003" t="s">
        <v>25315</v>
      </c>
      <c r="D7003" t="s">
        <v>748</v>
      </c>
      <c r="E7003" t="s">
        <v>3284</v>
      </c>
      <c r="F7003" t="s">
        <v>54</v>
      </c>
      <c r="G7003"/>
      <c r="H7003" t="s">
        <v>47668</v>
      </c>
      <c r="I7003" t="s">
        <v>54212</v>
      </c>
      <c r="J7003" t="s">
        <v>25318</v>
      </c>
      <c r="K7003" t="s">
        <v>105</v>
      </c>
      <c r="L7003" s="119" t="str">
        <f t="shared" si="436"/>
        <v>NA</v>
      </c>
      <c r="M7003" s="119"/>
      <c r="N7003" s="120" t="str">
        <f t="shared" si="437"/>
        <v>NA</v>
      </c>
      <c r="O7003" s="120"/>
      <c r="P7003"/>
      <c r="Q7003"/>
      <c r="R7003"/>
      <c r="S7003"/>
      <c r="T7003"/>
      <c r="U7003" t="s">
        <v>22907</v>
      </c>
      <c r="V7003" t="s">
        <v>22905</v>
      </c>
      <c r="W7003" t="s">
        <v>22906</v>
      </c>
      <c r="X7003" t="s">
        <v>702</v>
      </c>
      <c r="Y7003" t="s">
        <v>2935</v>
      </c>
      <c r="Z7003" t="s">
        <v>54</v>
      </c>
      <c r="AA7003"/>
      <c r="AB7003" t="s">
        <v>47229</v>
      </c>
      <c r="AC7003" t="s">
        <v>53777</v>
      </c>
      <c r="AD7003" t="s">
        <v>22908</v>
      </c>
      <c r="AE7003" t="s">
        <v>105</v>
      </c>
      <c r="AF7003" s="119" t="str">
        <f t="shared" si="438"/>
        <v>NA</v>
      </c>
      <c r="AG7003" s="119"/>
      <c r="AH7003" s="119"/>
      <c r="AI7003" s="119"/>
      <c r="AJ7003" s="119" t="str">
        <f t="shared" si="439"/>
        <v>NA</v>
      </c>
      <c r="AK7003" s="190"/>
      <c r="AL7003" s="191"/>
    </row>
    <row r="7004" spans="1:38" x14ac:dyDescent="0.25">
      <c r="A7004" t="s">
        <v>25374</v>
      </c>
      <c r="B7004" t="s">
        <v>25372</v>
      </c>
      <c r="C7004" t="s">
        <v>25373</v>
      </c>
      <c r="D7004" t="s">
        <v>748</v>
      </c>
      <c r="E7004" t="s">
        <v>2873</v>
      </c>
      <c r="F7004" t="s">
        <v>54</v>
      </c>
      <c r="G7004"/>
      <c r="H7004" t="s">
        <v>47669</v>
      </c>
      <c r="I7004" t="s">
        <v>54213</v>
      </c>
      <c r="J7004" t="s">
        <v>25375</v>
      </c>
      <c r="K7004" t="s">
        <v>105</v>
      </c>
      <c r="L7004" s="119" t="str">
        <f t="shared" si="436"/>
        <v>NA</v>
      </c>
      <c r="M7004" s="119"/>
      <c r="N7004" s="120" t="str">
        <f t="shared" si="437"/>
        <v>NA</v>
      </c>
      <c r="O7004" s="120"/>
      <c r="P7004"/>
      <c r="Q7004"/>
      <c r="R7004"/>
      <c r="S7004"/>
      <c r="T7004"/>
      <c r="U7004" t="s">
        <v>23177</v>
      </c>
      <c r="V7004" t="s">
        <v>23175</v>
      </c>
      <c r="W7004" t="s">
        <v>23176</v>
      </c>
      <c r="X7004" t="s">
        <v>702</v>
      </c>
      <c r="Y7004" t="s">
        <v>1653</v>
      </c>
      <c r="Z7004" t="s">
        <v>54</v>
      </c>
      <c r="AA7004"/>
      <c r="AB7004" t="s">
        <v>47230</v>
      </c>
      <c r="AC7004" t="s">
        <v>53778</v>
      </c>
      <c r="AD7004" t="s">
        <v>23178</v>
      </c>
      <c r="AE7004" t="s">
        <v>105</v>
      </c>
      <c r="AF7004" s="119" t="str">
        <f t="shared" si="438"/>
        <v>NA</v>
      </c>
      <c r="AG7004" s="119"/>
      <c r="AH7004" s="119"/>
      <c r="AI7004" s="119"/>
      <c r="AJ7004" s="119" t="str">
        <f t="shared" si="439"/>
        <v>NA</v>
      </c>
      <c r="AK7004" s="190"/>
      <c r="AL7004" s="191"/>
    </row>
    <row r="7005" spans="1:38" x14ac:dyDescent="0.25">
      <c r="A7005" t="s">
        <v>24599</v>
      </c>
      <c r="B7005" t="s">
        <v>24597</v>
      </c>
      <c r="C7005" t="s">
        <v>24598</v>
      </c>
      <c r="D7005" t="s">
        <v>748</v>
      </c>
      <c r="E7005" t="s">
        <v>2858</v>
      </c>
      <c r="F7005" t="s">
        <v>54</v>
      </c>
      <c r="G7005"/>
      <c r="H7005" t="s">
        <v>47670</v>
      </c>
      <c r="I7005" t="s">
        <v>54214</v>
      </c>
      <c r="J7005" t="s">
        <v>24600</v>
      </c>
      <c r="K7005" t="s">
        <v>105</v>
      </c>
      <c r="L7005" s="119" t="str">
        <f t="shared" si="436"/>
        <v>NA</v>
      </c>
      <c r="M7005" s="119"/>
      <c r="N7005" s="120" t="str">
        <f t="shared" si="437"/>
        <v>NA</v>
      </c>
      <c r="O7005" s="120"/>
      <c r="P7005"/>
      <c r="Q7005"/>
      <c r="R7005"/>
      <c r="S7005"/>
      <c r="T7005"/>
      <c r="U7005" t="s">
        <v>40116</v>
      </c>
      <c r="V7005" t="s">
        <v>40117</v>
      </c>
      <c r="W7005" t="s">
        <v>355</v>
      </c>
      <c r="X7005" t="s">
        <v>702</v>
      </c>
      <c r="Y7005" t="s">
        <v>331</v>
      </c>
      <c r="Z7005" t="s">
        <v>54</v>
      </c>
      <c r="AA7005"/>
      <c r="AB7005" t="s">
        <v>47231</v>
      </c>
      <c r="AC7005" t="s">
        <v>53779</v>
      </c>
      <c r="AD7005"/>
      <c r="AE7005" t="s">
        <v>565</v>
      </c>
      <c r="AF7005" s="119" t="str">
        <f t="shared" si="438"/>
        <v>NA</v>
      </c>
      <c r="AG7005" s="119"/>
      <c r="AH7005" s="119"/>
      <c r="AI7005" s="119"/>
      <c r="AJ7005" s="119" t="str">
        <f t="shared" si="439"/>
        <v>NA</v>
      </c>
      <c r="AK7005" s="190"/>
      <c r="AL7005" s="191"/>
    </row>
    <row r="7006" spans="1:38" x14ac:dyDescent="0.25">
      <c r="A7006" t="s">
        <v>26488</v>
      </c>
      <c r="B7006" t="s">
        <v>26486</v>
      </c>
      <c r="C7006" t="s">
        <v>26487</v>
      </c>
      <c r="D7006" t="s">
        <v>748</v>
      </c>
      <c r="E7006" t="s">
        <v>2858</v>
      </c>
      <c r="F7006" t="s">
        <v>54</v>
      </c>
      <c r="G7006"/>
      <c r="H7006" t="s">
        <v>47670</v>
      </c>
      <c r="I7006" t="s">
        <v>54214</v>
      </c>
      <c r="J7006" t="s">
        <v>26489</v>
      </c>
      <c r="K7006" t="s">
        <v>105</v>
      </c>
      <c r="L7006" s="119" t="str">
        <f t="shared" si="436"/>
        <v>NA</v>
      </c>
      <c r="M7006" s="119"/>
      <c r="N7006" s="120" t="str">
        <f t="shared" si="437"/>
        <v>NA</v>
      </c>
      <c r="O7006" s="120"/>
      <c r="P7006"/>
      <c r="Q7006"/>
      <c r="R7006"/>
      <c r="S7006"/>
      <c r="T7006"/>
      <c r="U7006" t="s">
        <v>23560</v>
      </c>
      <c r="V7006" t="s">
        <v>23558</v>
      </c>
      <c r="W7006" t="s">
        <v>23559</v>
      </c>
      <c r="X7006" t="s">
        <v>702</v>
      </c>
      <c r="Y7006" t="s">
        <v>344</v>
      </c>
      <c r="Z7006" t="s">
        <v>54</v>
      </c>
      <c r="AA7006"/>
      <c r="AB7006" t="s">
        <v>47231</v>
      </c>
      <c r="AC7006" t="s">
        <v>53780</v>
      </c>
      <c r="AD7006" t="s">
        <v>23561</v>
      </c>
      <c r="AE7006" t="s">
        <v>105</v>
      </c>
      <c r="AF7006" s="119" t="str">
        <f t="shared" si="438"/>
        <v>NA</v>
      </c>
      <c r="AG7006" s="119"/>
      <c r="AH7006" s="119"/>
      <c r="AI7006" s="119"/>
      <c r="AJ7006" s="119" t="str">
        <f t="shared" si="439"/>
        <v>NA</v>
      </c>
      <c r="AK7006" s="190"/>
      <c r="AL7006" s="191"/>
    </row>
    <row r="7007" spans="1:38" x14ac:dyDescent="0.25">
      <c r="A7007" t="s">
        <v>26573</v>
      </c>
      <c r="B7007" t="s">
        <v>26571</v>
      </c>
      <c r="C7007" t="s">
        <v>26572</v>
      </c>
      <c r="D7007" t="s">
        <v>748</v>
      </c>
      <c r="E7007" t="s">
        <v>3559</v>
      </c>
      <c r="F7007" t="s">
        <v>54</v>
      </c>
      <c r="G7007"/>
      <c r="H7007" t="s">
        <v>47671</v>
      </c>
      <c r="I7007" t="s">
        <v>54215</v>
      </c>
      <c r="J7007" t="s">
        <v>26573</v>
      </c>
      <c r="K7007" t="s">
        <v>105</v>
      </c>
      <c r="L7007" s="119" t="str">
        <f t="shared" si="436"/>
        <v>NA</v>
      </c>
      <c r="M7007" s="119"/>
      <c r="N7007" s="120" t="str">
        <f t="shared" si="437"/>
        <v>NA</v>
      </c>
      <c r="O7007" s="120"/>
      <c r="P7007"/>
      <c r="Q7007"/>
      <c r="R7007"/>
      <c r="S7007"/>
      <c r="T7007"/>
      <c r="U7007" t="s">
        <v>23316</v>
      </c>
      <c r="V7007" t="s">
        <v>23315</v>
      </c>
      <c r="W7007" t="s">
        <v>22728</v>
      </c>
      <c r="X7007" t="s">
        <v>702</v>
      </c>
      <c r="Y7007" t="s">
        <v>23317</v>
      </c>
      <c r="Z7007" t="s">
        <v>54</v>
      </c>
      <c r="AA7007"/>
      <c r="AB7007" t="s">
        <v>47232</v>
      </c>
      <c r="AC7007" t="s">
        <v>53781</v>
      </c>
      <c r="AD7007" t="s">
        <v>23318</v>
      </c>
      <c r="AE7007" t="s">
        <v>565</v>
      </c>
      <c r="AF7007" s="119" t="str">
        <f t="shared" si="438"/>
        <v>NA</v>
      </c>
      <c r="AG7007" s="119"/>
      <c r="AH7007" s="119"/>
      <c r="AI7007" s="119"/>
      <c r="AJ7007" s="119" t="str">
        <f t="shared" si="439"/>
        <v>NA</v>
      </c>
      <c r="AK7007" s="190"/>
      <c r="AL7007" s="191"/>
    </row>
    <row r="7008" spans="1:38" x14ac:dyDescent="0.25">
      <c r="A7008" t="s">
        <v>26547</v>
      </c>
      <c r="B7008" t="s">
        <v>26545</v>
      </c>
      <c r="C7008" t="s">
        <v>26546</v>
      </c>
      <c r="D7008" t="s">
        <v>748</v>
      </c>
      <c r="E7008" t="s">
        <v>1978</v>
      </c>
      <c r="F7008" t="s">
        <v>54</v>
      </c>
      <c r="G7008"/>
      <c r="H7008" t="s">
        <v>47672</v>
      </c>
      <c r="I7008" t="s">
        <v>54216</v>
      </c>
      <c r="J7008" t="s">
        <v>26548</v>
      </c>
      <c r="K7008" t="s">
        <v>105</v>
      </c>
      <c r="L7008" s="119" t="str">
        <f t="shared" si="436"/>
        <v>NA</v>
      </c>
      <c r="M7008" s="119"/>
      <c r="N7008" s="120" t="str">
        <f t="shared" si="437"/>
        <v>NA</v>
      </c>
      <c r="O7008" s="120"/>
      <c r="P7008"/>
      <c r="Q7008"/>
      <c r="R7008"/>
      <c r="S7008"/>
      <c r="T7008"/>
      <c r="U7008" t="s">
        <v>23032</v>
      </c>
      <c r="V7008" t="s">
        <v>23031</v>
      </c>
      <c r="W7008" t="s">
        <v>22728</v>
      </c>
      <c r="X7008" t="s">
        <v>702</v>
      </c>
      <c r="Y7008" t="s">
        <v>23033</v>
      </c>
      <c r="Z7008" t="s">
        <v>54</v>
      </c>
      <c r="AA7008"/>
      <c r="AB7008" t="s">
        <v>47233</v>
      </c>
      <c r="AC7008" t="s">
        <v>53782</v>
      </c>
      <c r="AD7008" t="s">
        <v>23034</v>
      </c>
      <c r="AE7008" t="s">
        <v>565</v>
      </c>
      <c r="AF7008" s="119" t="str">
        <f t="shared" si="438"/>
        <v>NA</v>
      </c>
      <c r="AG7008" s="119"/>
      <c r="AH7008" s="119"/>
      <c r="AI7008" s="119"/>
      <c r="AJ7008" s="119" t="str">
        <f t="shared" si="439"/>
        <v>NA</v>
      </c>
      <c r="AK7008" s="190"/>
      <c r="AL7008" s="191"/>
    </row>
    <row r="7009" spans="1:38" x14ac:dyDescent="0.25">
      <c r="A7009" t="s">
        <v>25934</v>
      </c>
      <c r="B7009" t="s">
        <v>25932</v>
      </c>
      <c r="C7009" t="s">
        <v>25933</v>
      </c>
      <c r="D7009" t="s">
        <v>748</v>
      </c>
      <c r="E7009" t="s">
        <v>291</v>
      </c>
      <c r="F7009" t="s">
        <v>54</v>
      </c>
      <c r="G7009"/>
      <c r="H7009" t="s">
        <v>47673</v>
      </c>
      <c r="I7009" t="s">
        <v>54217</v>
      </c>
      <c r="J7009" t="s">
        <v>25935</v>
      </c>
      <c r="K7009" t="s">
        <v>105</v>
      </c>
      <c r="L7009" s="119" t="str">
        <f t="shared" si="436"/>
        <v>NA</v>
      </c>
      <c r="M7009" s="119"/>
      <c r="N7009" s="120" t="str">
        <f t="shared" si="437"/>
        <v>NA</v>
      </c>
      <c r="O7009" s="120"/>
      <c r="P7009"/>
      <c r="Q7009"/>
      <c r="R7009"/>
      <c r="S7009"/>
      <c r="T7009"/>
      <c r="U7009" t="s">
        <v>23271</v>
      </c>
      <c r="V7009" t="s">
        <v>23270</v>
      </c>
      <c r="W7009" t="s">
        <v>22728</v>
      </c>
      <c r="X7009" t="s">
        <v>702</v>
      </c>
      <c r="Y7009" t="s">
        <v>23033</v>
      </c>
      <c r="Z7009" t="s">
        <v>54</v>
      </c>
      <c r="AA7009"/>
      <c r="AB7009" t="s">
        <v>47233</v>
      </c>
      <c r="AC7009" t="s">
        <v>53782</v>
      </c>
      <c r="AD7009" t="s">
        <v>23272</v>
      </c>
      <c r="AE7009" t="s">
        <v>565</v>
      </c>
      <c r="AF7009" s="119" t="str">
        <f t="shared" si="438"/>
        <v>NA</v>
      </c>
      <c r="AG7009" s="119"/>
      <c r="AH7009" s="119"/>
      <c r="AI7009" s="119"/>
      <c r="AJ7009" s="119" t="str">
        <f t="shared" si="439"/>
        <v>NA</v>
      </c>
      <c r="AK7009" s="190"/>
      <c r="AL7009" s="191"/>
    </row>
    <row r="7010" spans="1:38" x14ac:dyDescent="0.25">
      <c r="A7010" t="s">
        <v>26126</v>
      </c>
      <c r="B7010" t="s">
        <v>26124</v>
      </c>
      <c r="C7010" t="s">
        <v>26125</v>
      </c>
      <c r="D7010" t="s">
        <v>748</v>
      </c>
      <c r="E7010" t="s">
        <v>291</v>
      </c>
      <c r="F7010" t="s">
        <v>54</v>
      </c>
      <c r="G7010"/>
      <c r="H7010" t="s">
        <v>47673</v>
      </c>
      <c r="I7010" t="s">
        <v>54217</v>
      </c>
      <c r="J7010" t="s">
        <v>26127</v>
      </c>
      <c r="K7010" t="s">
        <v>105</v>
      </c>
      <c r="L7010" s="119" t="str">
        <f t="shared" si="436"/>
        <v>NA</v>
      </c>
      <c r="M7010" s="119"/>
      <c r="N7010" s="120" t="str">
        <f t="shared" si="437"/>
        <v>NA</v>
      </c>
      <c r="O7010" s="120"/>
      <c r="P7010"/>
      <c r="Q7010"/>
      <c r="R7010"/>
      <c r="S7010"/>
      <c r="T7010"/>
      <c r="U7010" t="s">
        <v>23121</v>
      </c>
      <c r="V7010" t="s">
        <v>23120</v>
      </c>
      <c r="W7010" t="s">
        <v>22728</v>
      </c>
      <c r="X7010" t="s">
        <v>702</v>
      </c>
      <c r="Y7010" t="s">
        <v>23122</v>
      </c>
      <c r="Z7010" t="s">
        <v>54</v>
      </c>
      <c r="AA7010"/>
      <c r="AB7010" t="s">
        <v>47234</v>
      </c>
      <c r="AC7010" t="s">
        <v>53783</v>
      </c>
      <c r="AD7010" t="s">
        <v>23121</v>
      </c>
      <c r="AE7010" t="s">
        <v>565</v>
      </c>
      <c r="AF7010" s="119" t="str">
        <f t="shared" si="438"/>
        <v>NA</v>
      </c>
      <c r="AG7010" s="119"/>
      <c r="AH7010" s="119"/>
      <c r="AI7010" s="119"/>
      <c r="AJ7010" s="119" t="str">
        <f t="shared" si="439"/>
        <v>NA</v>
      </c>
      <c r="AK7010" s="190"/>
      <c r="AL7010" s="191"/>
    </row>
    <row r="7011" spans="1:38" x14ac:dyDescent="0.25">
      <c r="A7011" t="s">
        <v>24077</v>
      </c>
      <c r="B7011" t="s">
        <v>24075</v>
      </c>
      <c r="C7011" t="s">
        <v>24076</v>
      </c>
      <c r="D7011" t="s">
        <v>748</v>
      </c>
      <c r="E7011" t="s">
        <v>291</v>
      </c>
      <c r="F7011" t="s">
        <v>54</v>
      </c>
      <c r="G7011"/>
      <c r="H7011" t="s">
        <v>47673</v>
      </c>
      <c r="I7011" t="s">
        <v>54217</v>
      </c>
      <c r="J7011" t="s">
        <v>24077</v>
      </c>
      <c r="K7011" t="s">
        <v>105</v>
      </c>
      <c r="L7011" s="119" t="str">
        <f t="shared" si="436"/>
        <v>NA</v>
      </c>
      <c r="M7011" s="119"/>
      <c r="N7011" s="120" t="str">
        <f t="shared" si="437"/>
        <v>NA</v>
      </c>
      <c r="O7011" s="120"/>
      <c r="P7011"/>
      <c r="Q7011"/>
      <c r="R7011"/>
      <c r="S7011"/>
      <c r="T7011"/>
      <c r="U7011" t="s">
        <v>23320</v>
      </c>
      <c r="V7011" t="s">
        <v>23319</v>
      </c>
      <c r="W7011" t="s">
        <v>22728</v>
      </c>
      <c r="X7011" t="s">
        <v>702</v>
      </c>
      <c r="Y7011" t="s">
        <v>23122</v>
      </c>
      <c r="Z7011" t="s">
        <v>54</v>
      </c>
      <c r="AA7011"/>
      <c r="AB7011" t="s">
        <v>47235</v>
      </c>
      <c r="AC7011" t="s">
        <v>53783</v>
      </c>
      <c r="AD7011" t="s">
        <v>23318</v>
      </c>
      <c r="AE7011" t="s">
        <v>565</v>
      </c>
      <c r="AF7011" s="119" t="str">
        <f t="shared" si="438"/>
        <v>NA</v>
      </c>
      <c r="AG7011" s="119"/>
      <c r="AH7011" s="119"/>
      <c r="AI7011" s="119"/>
      <c r="AJ7011" s="119" t="str">
        <f t="shared" si="439"/>
        <v>NA</v>
      </c>
      <c r="AK7011" s="190"/>
      <c r="AL7011" s="191"/>
    </row>
    <row r="7012" spans="1:38" x14ac:dyDescent="0.25">
      <c r="A7012" t="s">
        <v>25488</v>
      </c>
      <c r="B7012" t="s">
        <v>25486</v>
      </c>
      <c r="C7012" t="s">
        <v>25487</v>
      </c>
      <c r="D7012" t="s">
        <v>748</v>
      </c>
      <c r="E7012" t="s">
        <v>291</v>
      </c>
      <c r="F7012" t="s">
        <v>54</v>
      </c>
      <c r="G7012"/>
      <c r="H7012" t="s">
        <v>47673</v>
      </c>
      <c r="I7012" t="s">
        <v>54217</v>
      </c>
      <c r="J7012"/>
      <c r="K7012" t="s">
        <v>105</v>
      </c>
      <c r="L7012" s="119" t="str">
        <f t="shared" si="436"/>
        <v>NA</v>
      </c>
      <c r="M7012" s="119"/>
      <c r="N7012" s="120" t="str">
        <f t="shared" si="437"/>
        <v>NA</v>
      </c>
      <c r="O7012" s="120"/>
      <c r="P7012"/>
      <c r="Q7012"/>
      <c r="R7012"/>
      <c r="S7012"/>
      <c r="T7012"/>
      <c r="U7012" t="s">
        <v>23246</v>
      </c>
      <c r="V7012" t="s">
        <v>23244</v>
      </c>
      <c r="W7012" t="s">
        <v>23245</v>
      </c>
      <c r="X7012" t="s">
        <v>702</v>
      </c>
      <c r="Y7012" t="s">
        <v>446</v>
      </c>
      <c r="Z7012" t="s">
        <v>54</v>
      </c>
      <c r="AA7012"/>
      <c r="AB7012" t="s">
        <v>47236</v>
      </c>
      <c r="AC7012" t="s">
        <v>53784</v>
      </c>
      <c r="AD7012" t="s">
        <v>23247</v>
      </c>
      <c r="AE7012" t="s">
        <v>105</v>
      </c>
      <c r="AF7012" s="119" t="str">
        <f t="shared" si="438"/>
        <v>NA</v>
      </c>
      <c r="AG7012" s="119"/>
      <c r="AH7012" s="119"/>
      <c r="AI7012" s="119"/>
      <c r="AJ7012" s="119" t="str">
        <f t="shared" si="439"/>
        <v>NA</v>
      </c>
      <c r="AK7012" s="190"/>
      <c r="AL7012" s="191"/>
    </row>
    <row r="7013" spans="1:38" x14ac:dyDescent="0.25">
      <c r="A7013" t="s">
        <v>25897</v>
      </c>
      <c r="B7013" t="s">
        <v>25895</v>
      </c>
      <c r="C7013" t="s">
        <v>25896</v>
      </c>
      <c r="D7013" t="s">
        <v>748</v>
      </c>
      <c r="E7013" t="s">
        <v>1821</v>
      </c>
      <c r="F7013" t="s">
        <v>54</v>
      </c>
      <c r="G7013"/>
      <c r="H7013" t="s">
        <v>47674</v>
      </c>
      <c r="I7013" t="s">
        <v>54218</v>
      </c>
      <c r="J7013" t="s">
        <v>25898</v>
      </c>
      <c r="K7013" t="s">
        <v>105</v>
      </c>
      <c r="L7013" s="119" t="str">
        <f t="shared" si="436"/>
        <v>NA</v>
      </c>
      <c r="M7013" s="119"/>
      <c r="N7013" s="120" t="str">
        <f t="shared" si="437"/>
        <v>NA</v>
      </c>
      <c r="O7013" s="120"/>
      <c r="P7013"/>
      <c r="Q7013"/>
      <c r="R7013"/>
      <c r="S7013"/>
      <c r="T7013"/>
      <c r="U7013" t="s">
        <v>23369</v>
      </c>
      <c r="V7013" t="s">
        <v>23368</v>
      </c>
      <c r="W7013" t="s">
        <v>22748</v>
      </c>
      <c r="X7013" t="s">
        <v>702</v>
      </c>
      <c r="Y7013" t="s">
        <v>23370</v>
      </c>
      <c r="Z7013" t="s">
        <v>54</v>
      </c>
      <c r="AA7013"/>
      <c r="AB7013" t="s">
        <v>47237</v>
      </c>
      <c r="AC7013" t="s">
        <v>53785</v>
      </c>
      <c r="AD7013" t="s">
        <v>23369</v>
      </c>
      <c r="AE7013" t="s">
        <v>565</v>
      </c>
      <c r="AF7013" s="119" t="str">
        <f t="shared" si="438"/>
        <v>NA</v>
      </c>
      <c r="AG7013" s="119"/>
      <c r="AH7013" s="119"/>
      <c r="AI7013" s="119"/>
      <c r="AJ7013" s="119" t="str">
        <f t="shared" si="439"/>
        <v>NA</v>
      </c>
      <c r="AK7013" s="190"/>
      <c r="AL7013" s="191"/>
    </row>
    <row r="7014" spans="1:38" x14ac:dyDescent="0.25">
      <c r="A7014" t="s">
        <v>26301</v>
      </c>
      <c r="B7014" t="s">
        <v>26299</v>
      </c>
      <c r="C7014" t="s">
        <v>26300</v>
      </c>
      <c r="D7014" t="s">
        <v>748</v>
      </c>
      <c r="E7014" t="s">
        <v>1821</v>
      </c>
      <c r="F7014" t="s">
        <v>54</v>
      </c>
      <c r="G7014"/>
      <c r="H7014" t="s">
        <v>47674</v>
      </c>
      <c r="I7014" t="s">
        <v>54218</v>
      </c>
      <c r="J7014" t="s">
        <v>26302</v>
      </c>
      <c r="K7014" t="s">
        <v>105</v>
      </c>
      <c r="L7014" s="119" t="str">
        <f t="shared" si="436"/>
        <v>NA</v>
      </c>
      <c r="M7014" s="119"/>
      <c r="N7014" s="120" t="str">
        <f t="shared" si="437"/>
        <v>NA</v>
      </c>
      <c r="O7014" s="120"/>
      <c r="P7014"/>
      <c r="Q7014"/>
      <c r="R7014"/>
      <c r="S7014"/>
      <c r="T7014"/>
      <c r="U7014" t="s">
        <v>23144</v>
      </c>
      <c r="V7014" t="s">
        <v>23143</v>
      </c>
      <c r="W7014" t="s">
        <v>22748</v>
      </c>
      <c r="X7014" t="s">
        <v>702</v>
      </c>
      <c r="Y7014" t="s">
        <v>1634</v>
      </c>
      <c r="Z7014" t="s">
        <v>54</v>
      </c>
      <c r="AA7014"/>
      <c r="AB7014" t="s">
        <v>47238</v>
      </c>
      <c r="AC7014" t="s">
        <v>53786</v>
      </c>
      <c r="AD7014" t="s">
        <v>23145</v>
      </c>
      <c r="AE7014" t="s">
        <v>565</v>
      </c>
      <c r="AF7014" s="119" t="str">
        <f t="shared" si="438"/>
        <v>NA</v>
      </c>
      <c r="AG7014" s="119"/>
      <c r="AH7014" s="119"/>
      <c r="AI7014" s="119"/>
      <c r="AJ7014" s="119" t="str">
        <f t="shared" si="439"/>
        <v>NA</v>
      </c>
      <c r="AK7014" s="190"/>
      <c r="AL7014" s="191"/>
    </row>
    <row r="7015" spans="1:38" x14ac:dyDescent="0.25">
      <c r="A7015" t="s">
        <v>24794</v>
      </c>
      <c r="B7015" t="s">
        <v>24792</v>
      </c>
      <c r="C7015" t="s">
        <v>24793</v>
      </c>
      <c r="D7015" t="s">
        <v>748</v>
      </c>
      <c r="E7015" t="s">
        <v>1821</v>
      </c>
      <c r="F7015" t="s">
        <v>54</v>
      </c>
      <c r="G7015"/>
      <c r="H7015" t="s">
        <v>47674</v>
      </c>
      <c r="I7015" t="s">
        <v>54218</v>
      </c>
      <c r="J7015" t="s">
        <v>24795</v>
      </c>
      <c r="K7015" t="s">
        <v>105</v>
      </c>
      <c r="L7015" s="119" t="str">
        <f t="shared" si="436"/>
        <v>NA</v>
      </c>
      <c r="M7015" s="119"/>
      <c r="N7015" s="120" t="str">
        <f t="shared" si="437"/>
        <v>NA</v>
      </c>
      <c r="O7015" s="120"/>
      <c r="P7015"/>
      <c r="Q7015"/>
      <c r="R7015"/>
      <c r="S7015"/>
      <c r="T7015"/>
      <c r="U7015" t="s">
        <v>23354</v>
      </c>
      <c r="V7015" t="s">
        <v>23353</v>
      </c>
      <c r="W7015" t="s">
        <v>22748</v>
      </c>
      <c r="X7015" t="s">
        <v>702</v>
      </c>
      <c r="Y7015" t="s">
        <v>1634</v>
      </c>
      <c r="Z7015" t="s">
        <v>54</v>
      </c>
      <c r="AA7015"/>
      <c r="AB7015" t="s">
        <v>47238</v>
      </c>
      <c r="AC7015" t="s">
        <v>53786</v>
      </c>
      <c r="AD7015" t="s">
        <v>23355</v>
      </c>
      <c r="AE7015" t="s">
        <v>565</v>
      </c>
      <c r="AF7015" s="119" t="str">
        <f t="shared" si="438"/>
        <v>NA</v>
      </c>
      <c r="AG7015" s="119"/>
      <c r="AH7015" s="119"/>
      <c r="AI7015" s="119"/>
      <c r="AJ7015" s="119" t="str">
        <f t="shared" si="439"/>
        <v>NA</v>
      </c>
      <c r="AK7015" s="190"/>
      <c r="AL7015" s="191"/>
    </row>
    <row r="7016" spans="1:38" x14ac:dyDescent="0.25">
      <c r="A7016" t="s">
        <v>25198</v>
      </c>
      <c r="B7016" t="s">
        <v>25196</v>
      </c>
      <c r="C7016" t="s">
        <v>25197</v>
      </c>
      <c r="D7016" t="s">
        <v>748</v>
      </c>
      <c r="E7016" t="s">
        <v>3589</v>
      </c>
      <c r="F7016" t="s">
        <v>54</v>
      </c>
      <c r="G7016"/>
      <c r="H7016" t="s">
        <v>47675</v>
      </c>
      <c r="I7016" t="s">
        <v>54219</v>
      </c>
      <c r="J7016"/>
      <c r="K7016" t="s">
        <v>105</v>
      </c>
      <c r="L7016" s="119" t="str">
        <f t="shared" si="436"/>
        <v>NA</v>
      </c>
      <c r="M7016" s="119"/>
      <c r="N7016" s="120" t="str">
        <f t="shared" si="437"/>
        <v>NA</v>
      </c>
      <c r="O7016" s="120"/>
      <c r="P7016"/>
      <c r="Q7016"/>
      <c r="R7016"/>
      <c r="S7016"/>
      <c r="T7016"/>
      <c r="U7016" t="s">
        <v>23513</v>
      </c>
      <c r="V7016" t="s">
        <v>23512</v>
      </c>
      <c r="W7016" t="s">
        <v>22748</v>
      </c>
      <c r="X7016" t="s">
        <v>702</v>
      </c>
      <c r="Y7016" t="s">
        <v>1634</v>
      </c>
      <c r="Z7016" t="s">
        <v>54</v>
      </c>
      <c r="AA7016"/>
      <c r="AB7016" t="s">
        <v>47239</v>
      </c>
      <c r="AC7016" t="s">
        <v>53786</v>
      </c>
      <c r="AD7016" t="s">
        <v>23514</v>
      </c>
      <c r="AE7016" t="s">
        <v>565</v>
      </c>
      <c r="AF7016" s="119" t="str">
        <f t="shared" si="438"/>
        <v>NA</v>
      </c>
      <c r="AG7016" s="119"/>
      <c r="AH7016" s="119"/>
      <c r="AI7016" s="119"/>
      <c r="AJ7016" s="119" t="str">
        <f t="shared" si="439"/>
        <v>NA</v>
      </c>
      <c r="AK7016" s="190"/>
      <c r="AL7016" s="191"/>
    </row>
    <row r="7017" spans="1:38" x14ac:dyDescent="0.25">
      <c r="A7017" t="s">
        <v>24656</v>
      </c>
      <c r="B7017" t="s">
        <v>24654</v>
      </c>
      <c r="C7017" t="s">
        <v>24655</v>
      </c>
      <c r="D7017" t="s">
        <v>748</v>
      </c>
      <c r="E7017" t="s">
        <v>3589</v>
      </c>
      <c r="F7017" t="s">
        <v>54</v>
      </c>
      <c r="G7017"/>
      <c r="H7017" t="s">
        <v>47675</v>
      </c>
      <c r="I7017" t="s">
        <v>54219</v>
      </c>
      <c r="J7017" t="s">
        <v>24657</v>
      </c>
      <c r="K7017" t="s">
        <v>105</v>
      </c>
      <c r="L7017" s="119" t="str">
        <f t="shared" si="436"/>
        <v>NA</v>
      </c>
      <c r="M7017" s="119"/>
      <c r="N7017" s="120" t="str">
        <f t="shared" si="437"/>
        <v>NA</v>
      </c>
      <c r="O7017" s="120"/>
      <c r="P7017"/>
      <c r="Q7017"/>
      <c r="R7017"/>
      <c r="S7017"/>
      <c r="T7017"/>
      <c r="U7017" t="s">
        <v>23411</v>
      </c>
      <c r="V7017" t="s">
        <v>23410</v>
      </c>
      <c r="W7017" t="s">
        <v>22748</v>
      </c>
      <c r="X7017" t="s">
        <v>702</v>
      </c>
      <c r="Y7017" t="s">
        <v>1634</v>
      </c>
      <c r="Z7017" t="s">
        <v>54</v>
      </c>
      <c r="AA7017"/>
      <c r="AB7017" t="s">
        <v>47238</v>
      </c>
      <c r="AC7017" t="s">
        <v>53786</v>
      </c>
      <c r="AD7017" t="s">
        <v>23412</v>
      </c>
      <c r="AE7017" t="s">
        <v>565</v>
      </c>
      <c r="AF7017" s="119" t="str">
        <f t="shared" si="438"/>
        <v>NA</v>
      </c>
      <c r="AG7017" s="119"/>
      <c r="AH7017" s="119"/>
      <c r="AI7017" s="119"/>
      <c r="AJ7017" s="119" t="str">
        <f t="shared" si="439"/>
        <v>NA</v>
      </c>
      <c r="AK7017" s="190"/>
      <c r="AL7017" s="191"/>
    </row>
    <row r="7018" spans="1:38" x14ac:dyDescent="0.25">
      <c r="A7018" t="s">
        <v>25988</v>
      </c>
      <c r="B7018" t="s">
        <v>25986</v>
      </c>
      <c r="C7018" t="s">
        <v>25987</v>
      </c>
      <c r="D7018" t="s">
        <v>748</v>
      </c>
      <c r="E7018" t="s">
        <v>382</v>
      </c>
      <c r="F7018" t="s">
        <v>54</v>
      </c>
      <c r="G7018"/>
      <c r="H7018" t="s">
        <v>47676</v>
      </c>
      <c r="I7018" t="s">
        <v>54220</v>
      </c>
      <c r="J7018"/>
      <c r="K7018" t="s">
        <v>105</v>
      </c>
      <c r="L7018" s="119" t="str">
        <f t="shared" si="436"/>
        <v>NA</v>
      </c>
      <c r="M7018" s="119"/>
      <c r="N7018" s="120" t="str">
        <f t="shared" si="437"/>
        <v>NA</v>
      </c>
      <c r="O7018" s="120"/>
      <c r="P7018"/>
      <c r="Q7018"/>
      <c r="R7018"/>
      <c r="S7018"/>
      <c r="T7018"/>
      <c r="U7018" t="s">
        <v>23595</v>
      </c>
      <c r="V7018" t="s">
        <v>23594</v>
      </c>
      <c r="W7018" t="s">
        <v>22748</v>
      </c>
      <c r="X7018" t="s">
        <v>702</v>
      </c>
      <c r="Y7018" t="s">
        <v>1634</v>
      </c>
      <c r="Z7018" t="s">
        <v>54</v>
      </c>
      <c r="AA7018"/>
      <c r="AB7018" t="s">
        <v>47238</v>
      </c>
      <c r="AC7018" t="s">
        <v>53786</v>
      </c>
      <c r="AD7018" t="s">
        <v>23596</v>
      </c>
      <c r="AE7018" t="s">
        <v>565</v>
      </c>
      <c r="AF7018" s="119" t="str">
        <f t="shared" si="438"/>
        <v>NA</v>
      </c>
      <c r="AG7018" s="119"/>
      <c r="AH7018" s="119"/>
      <c r="AI7018" s="119"/>
      <c r="AJ7018" s="119" t="str">
        <f t="shared" si="439"/>
        <v>NA</v>
      </c>
      <c r="AK7018" s="190"/>
      <c r="AL7018" s="191"/>
    </row>
    <row r="7019" spans="1:38" x14ac:dyDescent="0.25">
      <c r="A7019" t="s">
        <v>23851</v>
      </c>
      <c r="B7019" t="s">
        <v>23849</v>
      </c>
      <c r="C7019" t="s">
        <v>23850</v>
      </c>
      <c r="D7019" t="s">
        <v>748</v>
      </c>
      <c r="E7019" t="s">
        <v>382</v>
      </c>
      <c r="F7019" t="s">
        <v>54</v>
      </c>
      <c r="G7019"/>
      <c r="H7019" t="s">
        <v>47677</v>
      </c>
      <c r="I7019" t="s">
        <v>54220</v>
      </c>
      <c r="J7019"/>
      <c r="K7019" t="s">
        <v>105</v>
      </c>
      <c r="L7019" s="119" t="str">
        <f t="shared" si="436"/>
        <v>NA</v>
      </c>
      <c r="M7019" s="119"/>
      <c r="N7019" s="120" t="str">
        <f t="shared" si="437"/>
        <v>NA</v>
      </c>
      <c r="O7019" s="120"/>
      <c r="P7019"/>
      <c r="Q7019"/>
      <c r="R7019"/>
      <c r="S7019"/>
      <c r="T7019"/>
      <c r="U7019" t="s">
        <v>22749</v>
      </c>
      <c r="V7019" t="s">
        <v>22747</v>
      </c>
      <c r="W7019" t="s">
        <v>22748</v>
      </c>
      <c r="X7019" t="s">
        <v>702</v>
      </c>
      <c r="Y7019" t="s">
        <v>1634</v>
      </c>
      <c r="Z7019" t="s">
        <v>54</v>
      </c>
      <c r="AA7019"/>
      <c r="AB7019" t="s">
        <v>47238</v>
      </c>
      <c r="AC7019" t="s">
        <v>53786</v>
      </c>
      <c r="AD7019" t="s">
        <v>22750</v>
      </c>
      <c r="AE7019" t="s">
        <v>565</v>
      </c>
      <c r="AF7019" s="119" t="str">
        <f t="shared" si="438"/>
        <v>NA</v>
      </c>
      <c r="AG7019" s="119"/>
      <c r="AH7019" s="119"/>
      <c r="AI7019" s="119"/>
      <c r="AJ7019" s="119" t="str">
        <f t="shared" si="439"/>
        <v>NA</v>
      </c>
      <c r="AK7019" s="190"/>
      <c r="AL7019" s="191"/>
    </row>
    <row r="7020" spans="1:38" x14ac:dyDescent="0.25">
      <c r="A7020" t="s">
        <v>25353</v>
      </c>
      <c r="B7020" t="s">
        <v>25351</v>
      </c>
      <c r="C7020" t="s">
        <v>25352</v>
      </c>
      <c r="D7020" t="s">
        <v>748</v>
      </c>
      <c r="E7020" t="s">
        <v>3526</v>
      </c>
      <c r="F7020" t="s">
        <v>54</v>
      </c>
      <c r="G7020"/>
      <c r="H7020" t="s">
        <v>47678</v>
      </c>
      <c r="I7020" t="s">
        <v>54221</v>
      </c>
      <c r="J7020"/>
      <c r="K7020" t="s">
        <v>105</v>
      </c>
      <c r="L7020" s="119" t="str">
        <f t="shared" si="436"/>
        <v>NA</v>
      </c>
      <c r="M7020" s="119"/>
      <c r="N7020" s="120" t="str">
        <f t="shared" si="437"/>
        <v>NA</v>
      </c>
      <c r="O7020" s="120"/>
      <c r="P7020"/>
      <c r="Q7020"/>
      <c r="R7020"/>
      <c r="S7020"/>
      <c r="T7020"/>
      <c r="U7020" t="s">
        <v>23160</v>
      </c>
      <c r="V7020" t="s">
        <v>23159</v>
      </c>
      <c r="W7020" t="s">
        <v>22748</v>
      </c>
      <c r="X7020" t="s">
        <v>702</v>
      </c>
      <c r="Y7020" t="s">
        <v>1634</v>
      </c>
      <c r="Z7020" t="s">
        <v>54</v>
      </c>
      <c r="AA7020"/>
      <c r="AB7020" t="s">
        <v>47238</v>
      </c>
      <c r="AC7020" t="s">
        <v>53786</v>
      </c>
      <c r="AD7020" t="s">
        <v>23161</v>
      </c>
      <c r="AE7020" t="s">
        <v>565</v>
      </c>
      <c r="AF7020" s="119" t="str">
        <f t="shared" si="438"/>
        <v>NA</v>
      </c>
      <c r="AG7020" s="119"/>
      <c r="AH7020" s="119"/>
      <c r="AI7020" s="119"/>
      <c r="AJ7020" s="119" t="str">
        <f t="shared" si="439"/>
        <v>NA</v>
      </c>
      <c r="AK7020" s="190"/>
      <c r="AL7020" s="191"/>
    </row>
    <row r="7021" spans="1:38" x14ac:dyDescent="0.25">
      <c r="A7021" t="s">
        <v>26728</v>
      </c>
      <c r="B7021" t="s">
        <v>26726</v>
      </c>
      <c r="C7021" t="s">
        <v>26727</v>
      </c>
      <c r="D7021" t="s">
        <v>748</v>
      </c>
      <c r="E7021" t="s">
        <v>6864</v>
      </c>
      <c r="F7021" t="s">
        <v>54</v>
      </c>
      <c r="G7021"/>
      <c r="H7021" t="s">
        <v>47679</v>
      </c>
      <c r="I7021" t="s">
        <v>54222</v>
      </c>
      <c r="J7021" t="s">
        <v>26728</v>
      </c>
      <c r="K7021" t="s">
        <v>105</v>
      </c>
      <c r="L7021" s="119" t="str">
        <f t="shared" si="436"/>
        <v>NA</v>
      </c>
      <c r="M7021" s="119"/>
      <c r="N7021" s="120" t="str">
        <f t="shared" si="437"/>
        <v>NA</v>
      </c>
      <c r="O7021" s="120"/>
      <c r="P7021"/>
      <c r="Q7021"/>
      <c r="R7021"/>
      <c r="S7021"/>
      <c r="T7021"/>
      <c r="U7021" t="s">
        <v>23406</v>
      </c>
      <c r="V7021" t="s">
        <v>23405</v>
      </c>
      <c r="W7021" t="s">
        <v>22748</v>
      </c>
      <c r="X7021" t="s">
        <v>702</v>
      </c>
      <c r="Y7021" t="s">
        <v>5562</v>
      </c>
      <c r="Z7021" t="s">
        <v>54</v>
      </c>
      <c r="AA7021"/>
      <c r="AB7021" t="s">
        <v>47240</v>
      </c>
      <c r="AC7021" t="s">
        <v>53787</v>
      </c>
      <c r="AD7021" t="s">
        <v>23407</v>
      </c>
      <c r="AE7021" t="s">
        <v>565</v>
      </c>
      <c r="AF7021" s="119" t="str">
        <f t="shared" si="438"/>
        <v>NA</v>
      </c>
      <c r="AG7021" s="119"/>
      <c r="AH7021" s="119"/>
      <c r="AI7021" s="119"/>
      <c r="AJ7021" s="119" t="str">
        <f t="shared" si="439"/>
        <v>NA</v>
      </c>
      <c r="AK7021" s="190"/>
      <c r="AL7021" s="191"/>
    </row>
    <row r="7022" spans="1:38" x14ac:dyDescent="0.25">
      <c r="A7022" t="s">
        <v>23683</v>
      </c>
      <c r="B7022" t="s">
        <v>23681</v>
      </c>
      <c r="C7022" t="s">
        <v>23682</v>
      </c>
      <c r="D7022" t="s">
        <v>748</v>
      </c>
      <c r="E7022" t="s">
        <v>439</v>
      </c>
      <c r="F7022" t="s">
        <v>54</v>
      </c>
      <c r="G7022"/>
      <c r="H7022" t="s">
        <v>47680</v>
      </c>
      <c r="I7022" t="s">
        <v>54223</v>
      </c>
      <c r="J7022" t="s">
        <v>23683</v>
      </c>
      <c r="K7022" t="s">
        <v>105</v>
      </c>
      <c r="L7022" s="119" t="str">
        <f t="shared" si="436"/>
        <v>NA</v>
      </c>
      <c r="M7022" s="119"/>
      <c r="N7022" s="120" t="str">
        <f t="shared" si="437"/>
        <v>NA</v>
      </c>
      <c r="O7022" s="120"/>
      <c r="P7022"/>
      <c r="Q7022"/>
      <c r="R7022"/>
      <c r="S7022"/>
      <c r="T7022"/>
      <c r="U7022" t="s">
        <v>23532</v>
      </c>
      <c r="V7022" t="s">
        <v>23531</v>
      </c>
      <c r="W7022" t="s">
        <v>22748</v>
      </c>
      <c r="X7022" t="s">
        <v>702</v>
      </c>
      <c r="Y7022" t="s">
        <v>2584</v>
      </c>
      <c r="Z7022" t="s">
        <v>54</v>
      </c>
      <c r="AA7022"/>
      <c r="AB7022" t="s">
        <v>47241</v>
      </c>
      <c r="AC7022" t="s">
        <v>53788</v>
      </c>
      <c r="AD7022" t="s">
        <v>23533</v>
      </c>
      <c r="AE7022" t="s">
        <v>565</v>
      </c>
      <c r="AF7022" s="119" t="str">
        <f t="shared" si="438"/>
        <v>NA</v>
      </c>
      <c r="AG7022" s="119"/>
      <c r="AH7022" s="119"/>
      <c r="AI7022" s="119"/>
      <c r="AJ7022" s="119" t="str">
        <f t="shared" si="439"/>
        <v>NA</v>
      </c>
      <c r="AK7022" s="190"/>
      <c r="AL7022" s="191"/>
    </row>
    <row r="7023" spans="1:38" x14ac:dyDescent="0.25">
      <c r="A7023" t="s">
        <v>26960</v>
      </c>
      <c r="B7023" t="s">
        <v>26958</v>
      </c>
      <c r="C7023" t="s">
        <v>26959</v>
      </c>
      <c r="D7023" t="s">
        <v>748</v>
      </c>
      <c r="E7023" t="s">
        <v>439</v>
      </c>
      <c r="F7023" t="s">
        <v>54</v>
      </c>
      <c r="G7023"/>
      <c r="H7023" t="s">
        <v>47680</v>
      </c>
      <c r="I7023" t="s">
        <v>54223</v>
      </c>
      <c r="J7023" t="s">
        <v>26961</v>
      </c>
      <c r="K7023" t="s">
        <v>105</v>
      </c>
      <c r="L7023" s="119" t="str">
        <f t="shared" si="436"/>
        <v>NA</v>
      </c>
      <c r="M7023" s="119"/>
      <c r="N7023" s="120" t="str">
        <f t="shared" si="437"/>
        <v>NA</v>
      </c>
      <c r="O7023" s="120"/>
      <c r="P7023"/>
      <c r="Q7023"/>
      <c r="R7023"/>
      <c r="S7023"/>
      <c r="T7023"/>
      <c r="U7023" t="s">
        <v>23360</v>
      </c>
      <c r="V7023" t="s">
        <v>23359</v>
      </c>
      <c r="W7023" t="s">
        <v>22748</v>
      </c>
      <c r="X7023" t="s">
        <v>702</v>
      </c>
      <c r="Y7023" t="s">
        <v>2584</v>
      </c>
      <c r="Z7023" t="s">
        <v>54</v>
      </c>
      <c r="AA7023"/>
      <c r="AB7023" t="s">
        <v>47242</v>
      </c>
      <c r="AC7023" t="s">
        <v>53788</v>
      </c>
      <c r="AD7023" t="s">
        <v>23361</v>
      </c>
      <c r="AE7023" t="s">
        <v>565</v>
      </c>
      <c r="AF7023" s="119" t="str">
        <f t="shared" si="438"/>
        <v>NA</v>
      </c>
      <c r="AG7023" s="119"/>
      <c r="AH7023" s="119"/>
      <c r="AI7023" s="119"/>
      <c r="AJ7023" s="119" t="str">
        <f t="shared" si="439"/>
        <v>NA</v>
      </c>
      <c r="AK7023" s="190"/>
      <c r="AL7023" s="191"/>
    </row>
    <row r="7024" spans="1:38" x14ac:dyDescent="0.25">
      <c r="A7024" t="s">
        <v>25420</v>
      </c>
      <c r="B7024" t="s">
        <v>25418</v>
      </c>
      <c r="C7024" t="s">
        <v>25419</v>
      </c>
      <c r="D7024" t="s">
        <v>748</v>
      </c>
      <c r="E7024" t="s">
        <v>439</v>
      </c>
      <c r="F7024" t="s">
        <v>54</v>
      </c>
      <c r="G7024"/>
      <c r="H7024" t="s">
        <v>47680</v>
      </c>
      <c r="I7024" t="s">
        <v>54223</v>
      </c>
      <c r="J7024" t="s">
        <v>25421</v>
      </c>
      <c r="K7024" t="s">
        <v>105</v>
      </c>
      <c r="L7024" s="119" t="str">
        <f t="shared" si="436"/>
        <v>NA</v>
      </c>
      <c r="M7024" s="119"/>
      <c r="N7024" s="120" t="str">
        <f t="shared" si="437"/>
        <v>NA</v>
      </c>
      <c r="O7024" s="120"/>
      <c r="P7024"/>
      <c r="Q7024"/>
      <c r="R7024"/>
      <c r="S7024"/>
      <c r="T7024"/>
      <c r="U7024" t="s">
        <v>23396</v>
      </c>
      <c r="V7024" t="s">
        <v>23395</v>
      </c>
      <c r="W7024" t="s">
        <v>22748</v>
      </c>
      <c r="X7024" t="s">
        <v>702</v>
      </c>
      <c r="Y7024" t="s">
        <v>2584</v>
      </c>
      <c r="Z7024" t="s">
        <v>54</v>
      </c>
      <c r="AA7024"/>
      <c r="AB7024" t="s">
        <v>47242</v>
      </c>
      <c r="AC7024" t="s">
        <v>53788</v>
      </c>
      <c r="AD7024" t="s">
        <v>23397</v>
      </c>
      <c r="AE7024" t="s">
        <v>565</v>
      </c>
      <c r="AF7024" s="119" t="str">
        <f t="shared" si="438"/>
        <v>NA</v>
      </c>
      <c r="AG7024" s="119"/>
      <c r="AH7024" s="119"/>
      <c r="AI7024" s="119"/>
      <c r="AJ7024" s="119" t="str">
        <f t="shared" si="439"/>
        <v>NA</v>
      </c>
      <c r="AK7024" s="190"/>
      <c r="AL7024" s="191"/>
    </row>
    <row r="7025" spans="1:38" x14ac:dyDescent="0.25">
      <c r="A7025" t="s">
        <v>26737</v>
      </c>
      <c r="B7025" t="s">
        <v>26735</v>
      </c>
      <c r="C7025" t="s">
        <v>26736</v>
      </c>
      <c r="D7025" t="s">
        <v>748</v>
      </c>
      <c r="E7025" t="s">
        <v>439</v>
      </c>
      <c r="F7025" t="s">
        <v>54</v>
      </c>
      <c r="G7025"/>
      <c r="H7025" t="s">
        <v>47680</v>
      </c>
      <c r="I7025" t="s">
        <v>54223</v>
      </c>
      <c r="J7025" t="s">
        <v>26738</v>
      </c>
      <c r="K7025" t="s">
        <v>105</v>
      </c>
      <c r="L7025" s="119" t="str">
        <f t="shared" si="436"/>
        <v>NA</v>
      </c>
      <c r="M7025" s="119"/>
      <c r="N7025" s="120" t="str">
        <f t="shared" si="437"/>
        <v>NA</v>
      </c>
      <c r="O7025" s="120"/>
      <c r="P7025"/>
      <c r="Q7025"/>
      <c r="R7025"/>
      <c r="S7025"/>
      <c r="T7025"/>
      <c r="U7025" t="s">
        <v>23429</v>
      </c>
      <c r="V7025" t="s">
        <v>23428</v>
      </c>
      <c r="W7025" t="s">
        <v>22748</v>
      </c>
      <c r="X7025" t="s">
        <v>702</v>
      </c>
      <c r="Y7025" t="s">
        <v>2609</v>
      </c>
      <c r="Z7025" t="s">
        <v>54</v>
      </c>
      <c r="AA7025"/>
      <c r="AB7025" t="s">
        <v>47243</v>
      </c>
      <c r="AC7025" t="s">
        <v>53789</v>
      </c>
      <c r="AD7025" t="s">
        <v>23430</v>
      </c>
      <c r="AE7025" t="s">
        <v>565</v>
      </c>
      <c r="AF7025" s="119" t="str">
        <f t="shared" si="438"/>
        <v>NA</v>
      </c>
      <c r="AG7025" s="119"/>
      <c r="AH7025" s="119"/>
      <c r="AI7025" s="119"/>
      <c r="AJ7025" s="119" t="str">
        <f t="shared" si="439"/>
        <v>NA</v>
      </c>
      <c r="AK7025" s="190"/>
      <c r="AL7025" s="191"/>
    </row>
    <row r="7026" spans="1:38" x14ac:dyDescent="0.25">
      <c r="A7026" t="s">
        <v>24175</v>
      </c>
      <c r="B7026" t="s">
        <v>24173</v>
      </c>
      <c r="C7026" t="s">
        <v>24174</v>
      </c>
      <c r="D7026" t="s">
        <v>748</v>
      </c>
      <c r="E7026" t="s">
        <v>439</v>
      </c>
      <c r="F7026" t="s">
        <v>54</v>
      </c>
      <c r="G7026"/>
      <c r="H7026" t="s">
        <v>47680</v>
      </c>
      <c r="I7026" t="s">
        <v>54223</v>
      </c>
      <c r="J7026" t="s">
        <v>24176</v>
      </c>
      <c r="K7026" t="s">
        <v>105</v>
      </c>
      <c r="L7026" s="119" t="str">
        <f t="shared" si="436"/>
        <v>NA</v>
      </c>
      <c r="M7026" s="119"/>
      <c r="N7026" s="120" t="str">
        <f t="shared" si="437"/>
        <v>NA</v>
      </c>
      <c r="O7026" s="120"/>
      <c r="P7026"/>
      <c r="Q7026"/>
      <c r="R7026"/>
      <c r="S7026"/>
      <c r="T7026"/>
      <c r="U7026" t="s">
        <v>23414</v>
      </c>
      <c r="V7026" t="s">
        <v>23413</v>
      </c>
      <c r="W7026" t="s">
        <v>22748</v>
      </c>
      <c r="X7026" t="s">
        <v>702</v>
      </c>
      <c r="Y7026" t="s">
        <v>18638</v>
      </c>
      <c r="Z7026" t="s">
        <v>54</v>
      </c>
      <c r="AA7026"/>
      <c r="AB7026" t="s">
        <v>47244</v>
      </c>
      <c r="AC7026" t="s">
        <v>53790</v>
      </c>
      <c r="AD7026" t="s">
        <v>23415</v>
      </c>
      <c r="AE7026" t="s">
        <v>565</v>
      </c>
      <c r="AF7026" s="119" t="str">
        <f t="shared" si="438"/>
        <v>NA</v>
      </c>
      <c r="AG7026" s="119"/>
      <c r="AH7026" s="119"/>
      <c r="AI7026" s="119"/>
      <c r="AJ7026" s="119" t="str">
        <f t="shared" si="439"/>
        <v>NA</v>
      </c>
      <c r="AK7026" s="190"/>
      <c r="AL7026" s="191"/>
    </row>
    <row r="7027" spans="1:38" x14ac:dyDescent="0.25">
      <c r="A7027" t="s">
        <v>25560</v>
      </c>
      <c r="B7027" t="s">
        <v>25558</v>
      </c>
      <c r="C7027" t="s">
        <v>25559</v>
      </c>
      <c r="D7027" t="s">
        <v>748</v>
      </c>
      <c r="E7027" t="s">
        <v>439</v>
      </c>
      <c r="F7027" t="s">
        <v>54</v>
      </c>
      <c r="G7027"/>
      <c r="H7027" t="s">
        <v>47680</v>
      </c>
      <c r="I7027" t="s">
        <v>54223</v>
      </c>
      <c r="J7027" t="s">
        <v>25560</v>
      </c>
      <c r="K7027" t="s">
        <v>105</v>
      </c>
      <c r="L7027" s="119" t="str">
        <f t="shared" si="436"/>
        <v>NA</v>
      </c>
      <c r="M7027" s="119"/>
      <c r="N7027" s="120" t="str">
        <f t="shared" si="437"/>
        <v>NA</v>
      </c>
      <c r="O7027" s="120"/>
      <c r="P7027"/>
      <c r="Q7027"/>
      <c r="R7027"/>
      <c r="S7027"/>
      <c r="T7027"/>
      <c r="U7027" t="s">
        <v>22953</v>
      </c>
      <c r="V7027" t="s">
        <v>22951</v>
      </c>
      <c r="W7027" t="s">
        <v>22952</v>
      </c>
      <c r="X7027" t="s">
        <v>702</v>
      </c>
      <c r="Y7027" t="s">
        <v>22954</v>
      </c>
      <c r="Z7027" t="s">
        <v>54</v>
      </c>
      <c r="AA7027"/>
      <c r="AB7027" t="s">
        <v>47245</v>
      </c>
      <c r="AC7027" t="s">
        <v>53791</v>
      </c>
      <c r="AD7027" t="s">
        <v>22953</v>
      </c>
      <c r="AE7027" t="s">
        <v>105</v>
      </c>
      <c r="AF7027" s="119" t="str">
        <f t="shared" si="438"/>
        <v>NA</v>
      </c>
      <c r="AG7027" s="119"/>
      <c r="AH7027" s="119"/>
      <c r="AI7027" s="119"/>
      <c r="AJ7027" s="119" t="str">
        <f t="shared" si="439"/>
        <v>NA</v>
      </c>
      <c r="AK7027" s="190"/>
      <c r="AL7027" s="191"/>
    </row>
    <row r="7028" spans="1:38" x14ac:dyDescent="0.25">
      <c r="A7028" t="s">
        <v>26701</v>
      </c>
      <c r="B7028" t="s">
        <v>26716</v>
      </c>
      <c r="C7028" t="s">
        <v>26717</v>
      </c>
      <c r="D7028" t="s">
        <v>748</v>
      </c>
      <c r="E7028" t="s">
        <v>439</v>
      </c>
      <c r="F7028" t="s">
        <v>54</v>
      </c>
      <c r="G7028"/>
      <c r="H7028" t="s">
        <v>47680</v>
      </c>
      <c r="I7028" t="s">
        <v>54223</v>
      </c>
      <c r="J7028" t="s">
        <v>26718</v>
      </c>
      <c r="K7028" t="s">
        <v>105</v>
      </c>
      <c r="L7028" s="119" t="str">
        <f t="shared" si="436"/>
        <v>NA</v>
      </c>
      <c r="M7028" s="119"/>
      <c r="N7028" s="120" t="str">
        <f t="shared" si="437"/>
        <v>NA</v>
      </c>
      <c r="O7028" s="120"/>
      <c r="P7028"/>
      <c r="Q7028"/>
      <c r="R7028"/>
      <c r="S7028"/>
      <c r="T7028"/>
      <c r="U7028" t="s">
        <v>22911</v>
      </c>
      <c r="V7028" t="s">
        <v>22909</v>
      </c>
      <c r="W7028" t="s">
        <v>22910</v>
      </c>
      <c r="X7028" t="s">
        <v>702</v>
      </c>
      <c r="Y7028" t="s">
        <v>1855</v>
      </c>
      <c r="Z7028" t="s">
        <v>54</v>
      </c>
      <c r="AA7028"/>
      <c r="AB7028" t="s">
        <v>47246</v>
      </c>
      <c r="AC7028" t="s">
        <v>53792</v>
      </c>
      <c r="AD7028" t="s">
        <v>22911</v>
      </c>
      <c r="AE7028" t="s">
        <v>105</v>
      </c>
      <c r="AF7028" s="119" t="str">
        <f t="shared" si="438"/>
        <v>NA</v>
      </c>
      <c r="AG7028" s="119"/>
      <c r="AH7028" s="119"/>
      <c r="AI7028" s="119"/>
      <c r="AJ7028" s="119" t="str">
        <f t="shared" si="439"/>
        <v>NA</v>
      </c>
      <c r="AK7028" s="190"/>
      <c r="AL7028" s="191"/>
    </row>
    <row r="7029" spans="1:38" x14ac:dyDescent="0.25">
      <c r="A7029" t="s">
        <v>25544</v>
      </c>
      <c r="B7029" t="s">
        <v>25542</v>
      </c>
      <c r="C7029" t="s">
        <v>25543</v>
      </c>
      <c r="D7029" t="s">
        <v>748</v>
      </c>
      <c r="E7029" t="s">
        <v>3327</v>
      </c>
      <c r="F7029" t="s">
        <v>54</v>
      </c>
      <c r="G7029"/>
      <c r="H7029" t="s">
        <v>47681</v>
      </c>
      <c r="I7029" t="s">
        <v>54224</v>
      </c>
      <c r="J7029" t="s">
        <v>25545</v>
      </c>
      <c r="K7029" t="s">
        <v>105</v>
      </c>
      <c r="L7029" s="119" t="str">
        <f t="shared" si="436"/>
        <v>NA</v>
      </c>
      <c r="M7029" s="119"/>
      <c r="N7029" s="120" t="str">
        <f t="shared" si="437"/>
        <v>NA</v>
      </c>
      <c r="O7029" s="120"/>
      <c r="P7029"/>
      <c r="Q7029"/>
      <c r="R7029"/>
      <c r="S7029"/>
      <c r="T7029"/>
      <c r="U7029" t="s">
        <v>22863</v>
      </c>
      <c r="V7029" t="s">
        <v>22861</v>
      </c>
      <c r="W7029" t="s">
        <v>22862</v>
      </c>
      <c r="X7029" t="s">
        <v>702</v>
      </c>
      <c r="Y7029" t="s">
        <v>291</v>
      </c>
      <c r="Z7029" t="s">
        <v>54</v>
      </c>
      <c r="AA7029"/>
      <c r="AB7029" t="s">
        <v>47247</v>
      </c>
      <c r="AC7029" t="s">
        <v>53793</v>
      </c>
      <c r="AD7029" t="s">
        <v>22864</v>
      </c>
      <c r="AE7029" t="s">
        <v>105</v>
      </c>
      <c r="AF7029" s="119" t="str">
        <f t="shared" si="438"/>
        <v>NA</v>
      </c>
      <c r="AG7029" s="119"/>
      <c r="AH7029" s="119"/>
      <c r="AI7029" s="119"/>
      <c r="AJ7029" s="119" t="str">
        <f t="shared" si="439"/>
        <v>NA</v>
      </c>
      <c r="AK7029" s="190"/>
      <c r="AL7029" s="191"/>
    </row>
    <row r="7030" spans="1:38" x14ac:dyDescent="0.25">
      <c r="A7030" t="s">
        <v>24968</v>
      </c>
      <c r="B7030" t="s">
        <v>24966</v>
      </c>
      <c r="C7030" t="s">
        <v>24967</v>
      </c>
      <c r="D7030" t="s">
        <v>748</v>
      </c>
      <c r="E7030" t="s">
        <v>3327</v>
      </c>
      <c r="F7030" t="s">
        <v>54</v>
      </c>
      <c r="G7030"/>
      <c r="H7030" t="s">
        <v>47682</v>
      </c>
      <c r="I7030" t="s">
        <v>54224</v>
      </c>
      <c r="J7030" t="s">
        <v>24969</v>
      </c>
      <c r="K7030" t="s">
        <v>105</v>
      </c>
      <c r="L7030" s="119" t="str">
        <f t="shared" si="436"/>
        <v>NA</v>
      </c>
      <c r="M7030" s="119"/>
      <c r="N7030" s="120" t="str">
        <f t="shared" si="437"/>
        <v>NA</v>
      </c>
      <c r="O7030" s="120"/>
      <c r="P7030"/>
      <c r="Q7030"/>
      <c r="R7030"/>
      <c r="S7030"/>
      <c r="T7030"/>
      <c r="U7030" t="s">
        <v>22781</v>
      </c>
      <c r="V7030" t="s">
        <v>22779</v>
      </c>
      <c r="W7030" t="s">
        <v>22780</v>
      </c>
      <c r="X7030" t="s">
        <v>702</v>
      </c>
      <c r="Y7030" t="s">
        <v>3707</v>
      </c>
      <c r="Z7030" t="s">
        <v>54</v>
      </c>
      <c r="AA7030"/>
      <c r="AB7030" t="s">
        <v>47248</v>
      </c>
      <c r="AC7030" t="s">
        <v>53794</v>
      </c>
      <c r="AD7030" t="s">
        <v>22782</v>
      </c>
      <c r="AE7030" t="s">
        <v>105</v>
      </c>
      <c r="AF7030" s="119" t="str">
        <f t="shared" si="438"/>
        <v>NA</v>
      </c>
      <c r="AG7030" s="119"/>
      <c r="AH7030" s="119"/>
      <c r="AI7030" s="119"/>
      <c r="AJ7030" s="119" t="str">
        <f t="shared" si="439"/>
        <v>NA</v>
      </c>
      <c r="AK7030" s="190"/>
      <c r="AL7030" s="191"/>
    </row>
    <row r="7031" spans="1:38" x14ac:dyDescent="0.25">
      <c r="A7031" t="s">
        <v>24629</v>
      </c>
      <c r="B7031" t="s">
        <v>24627</v>
      </c>
      <c r="C7031" t="s">
        <v>24628</v>
      </c>
      <c r="D7031" t="s">
        <v>748</v>
      </c>
      <c r="E7031" t="s">
        <v>3327</v>
      </c>
      <c r="F7031" t="s">
        <v>54</v>
      </c>
      <c r="G7031"/>
      <c r="H7031" t="s">
        <v>47682</v>
      </c>
      <c r="I7031" t="s">
        <v>54224</v>
      </c>
      <c r="J7031"/>
      <c r="K7031" t="s">
        <v>105</v>
      </c>
      <c r="L7031" s="119" t="str">
        <f t="shared" si="436"/>
        <v>NA</v>
      </c>
      <c r="M7031" s="119"/>
      <c r="N7031" s="120" t="str">
        <f t="shared" si="437"/>
        <v>NA</v>
      </c>
      <c r="O7031" s="120"/>
      <c r="P7031"/>
      <c r="Q7031"/>
      <c r="R7031"/>
      <c r="S7031"/>
      <c r="T7031"/>
      <c r="U7031" t="s">
        <v>23152</v>
      </c>
      <c r="V7031" t="s">
        <v>23150</v>
      </c>
      <c r="W7031" t="s">
        <v>23151</v>
      </c>
      <c r="X7031" t="s">
        <v>702</v>
      </c>
      <c r="Y7031" t="s">
        <v>1692</v>
      </c>
      <c r="Z7031" t="s">
        <v>54</v>
      </c>
      <c r="AA7031"/>
      <c r="AB7031" t="s">
        <v>47249</v>
      </c>
      <c r="AC7031" t="s">
        <v>53795</v>
      </c>
      <c r="AD7031" t="s">
        <v>23153</v>
      </c>
      <c r="AE7031" t="s">
        <v>105</v>
      </c>
      <c r="AF7031" s="119" t="str">
        <f t="shared" si="438"/>
        <v>NA</v>
      </c>
      <c r="AG7031" s="119"/>
      <c r="AH7031" s="119"/>
      <c r="AI7031" s="119"/>
      <c r="AJ7031" s="119" t="str">
        <f t="shared" si="439"/>
        <v>NA</v>
      </c>
      <c r="AK7031" s="190"/>
      <c r="AL7031" s="191"/>
    </row>
    <row r="7032" spans="1:38" x14ac:dyDescent="0.25">
      <c r="A7032" t="s">
        <v>24905</v>
      </c>
      <c r="B7032" t="s">
        <v>24903</v>
      </c>
      <c r="C7032" t="s">
        <v>24904</v>
      </c>
      <c r="D7032" t="s">
        <v>748</v>
      </c>
      <c r="E7032" t="s">
        <v>15349</v>
      </c>
      <c r="F7032" t="s">
        <v>54</v>
      </c>
      <c r="G7032"/>
      <c r="H7032" t="s">
        <v>47683</v>
      </c>
      <c r="I7032" t="s">
        <v>54225</v>
      </c>
      <c r="J7032" t="s">
        <v>24906</v>
      </c>
      <c r="K7032" t="s">
        <v>105</v>
      </c>
      <c r="L7032" s="119" t="str">
        <f t="shared" si="436"/>
        <v>NA</v>
      </c>
      <c r="M7032" s="119"/>
      <c r="N7032" s="120" t="str">
        <f t="shared" si="437"/>
        <v>NA</v>
      </c>
      <c r="O7032" s="120"/>
      <c r="P7032"/>
      <c r="Q7032"/>
      <c r="R7032"/>
      <c r="S7032"/>
      <c r="T7032"/>
      <c r="U7032" t="s">
        <v>22975</v>
      </c>
      <c r="V7032" t="s">
        <v>22974</v>
      </c>
      <c r="W7032" t="s">
        <v>22972</v>
      </c>
      <c r="X7032" t="s">
        <v>702</v>
      </c>
      <c r="Y7032" t="s">
        <v>3389</v>
      </c>
      <c r="Z7032" t="s">
        <v>54</v>
      </c>
      <c r="AA7032"/>
      <c r="AB7032" t="s">
        <v>47250</v>
      </c>
      <c r="AC7032" t="s">
        <v>53796</v>
      </c>
      <c r="AD7032" t="s">
        <v>22975</v>
      </c>
      <c r="AE7032" t="s">
        <v>565</v>
      </c>
      <c r="AF7032" s="119" t="str">
        <f t="shared" si="438"/>
        <v>NA</v>
      </c>
      <c r="AG7032" s="119"/>
      <c r="AH7032" s="119"/>
      <c r="AI7032" s="119"/>
      <c r="AJ7032" s="119" t="str">
        <f t="shared" si="439"/>
        <v>NA</v>
      </c>
      <c r="AK7032" s="190"/>
      <c r="AL7032" s="191"/>
    </row>
    <row r="7033" spans="1:38" x14ac:dyDescent="0.25">
      <c r="A7033" t="s">
        <v>25429</v>
      </c>
      <c r="B7033" t="s">
        <v>25427</v>
      </c>
      <c r="C7033" t="s">
        <v>25428</v>
      </c>
      <c r="D7033" t="s">
        <v>748</v>
      </c>
      <c r="E7033" t="s">
        <v>1258</v>
      </c>
      <c r="F7033" t="s">
        <v>54</v>
      </c>
      <c r="G7033"/>
      <c r="H7033" t="s">
        <v>47684</v>
      </c>
      <c r="I7033" t="s">
        <v>54226</v>
      </c>
      <c r="J7033"/>
      <c r="K7033" t="s">
        <v>105</v>
      </c>
      <c r="L7033" s="119" t="str">
        <f t="shared" si="436"/>
        <v>NA</v>
      </c>
      <c r="M7033" s="119"/>
      <c r="N7033" s="120" t="str">
        <f t="shared" si="437"/>
        <v>NA</v>
      </c>
      <c r="O7033" s="120"/>
      <c r="P7033"/>
      <c r="Q7033"/>
      <c r="R7033"/>
      <c r="S7033"/>
      <c r="T7033"/>
      <c r="U7033" t="s">
        <v>22990</v>
      </c>
      <c r="V7033" t="s">
        <v>22989</v>
      </c>
      <c r="W7033" t="s">
        <v>22972</v>
      </c>
      <c r="X7033" t="s">
        <v>702</v>
      </c>
      <c r="Y7033" t="s">
        <v>5207</v>
      </c>
      <c r="Z7033" t="s">
        <v>54</v>
      </c>
      <c r="AA7033"/>
      <c r="AB7033" t="s">
        <v>47251</v>
      </c>
      <c r="AC7033" t="s">
        <v>53797</v>
      </c>
      <c r="AD7033" t="s">
        <v>22991</v>
      </c>
      <c r="AE7033" t="s">
        <v>565</v>
      </c>
      <c r="AF7033" s="119" t="str">
        <f t="shared" si="438"/>
        <v>NA</v>
      </c>
      <c r="AG7033" s="119"/>
      <c r="AH7033" s="119"/>
      <c r="AI7033" s="119"/>
      <c r="AJ7033" s="119" t="str">
        <f t="shared" si="439"/>
        <v>NA</v>
      </c>
      <c r="AK7033" s="190"/>
      <c r="AL7033" s="191"/>
    </row>
    <row r="7034" spans="1:38" x14ac:dyDescent="0.25">
      <c r="A7034" t="s">
        <v>24714</v>
      </c>
      <c r="B7034" t="s">
        <v>24712</v>
      </c>
      <c r="C7034" t="s">
        <v>24713</v>
      </c>
      <c r="D7034" t="s">
        <v>748</v>
      </c>
      <c r="E7034" t="s">
        <v>3341</v>
      </c>
      <c r="F7034" t="s">
        <v>54</v>
      </c>
      <c r="G7034"/>
      <c r="H7034" t="s">
        <v>47685</v>
      </c>
      <c r="I7034" t="s">
        <v>54227</v>
      </c>
      <c r="J7034" t="s">
        <v>24715</v>
      </c>
      <c r="K7034" t="s">
        <v>105</v>
      </c>
      <c r="L7034" s="119" t="str">
        <f t="shared" si="436"/>
        <v>NA</v>
      </c>
      <c r="M7034" s="119"/>
      <c r="N7034" s="120" t="str">
        <f t="shared" si="437"/>
        <v>NA</v>
      </c>
      <c r="O7034" s="120"/>
      <c r="P7034"/>
      <c r="Q7034"/>
      <c r="R7034"/>
      <c r="S7034"/>
      <c r="T7034"/>
      <c r="U7034" t="s">
        <v>22984</v>
      </c>
      <c r="V7034" t="s">
        <v>22983</v>
      </c>
      <c r="W7034" t="s">
        <v>22972</v>
      </c>
      <c r="X7034" t="s">
        <v>702</v>
      </c>
      <c r="Y7034" t="s">
        <v>5207</v>
      </c>
      <c r="Z7034" t="s">
        <v>54</v>
      </c>
      <c r="AA7034"/>
      <c r="AB7034" t="s">
        <v>47251</v>
      </c>
      <c r="AC7034" t="s">
        <v>53797</v>
      </c>
      <c r="AD7034" t="s">
        <v>22985</v>
      </c>
      <c r="AE7034" t="s">
        <v>565</v>
      </c>
      <c r="AF7034" s="119" t="str">
        <f t="shared" si="438"/>
        <v>NA</v>
      </c>
      <c r="AG7034" s="119"/>
      <c r="AH7034" s="119"/>
      <c r="AI7034" s="119"/>
      <c r="AJ7034" s="119" t="str">
        <f t="shared" si="439"/>
        <v>NA</v>
      </c>
      <c r="AK7034" s="190"/>
      <c r="AL7034" s="191"/>
    </row>
    <row r="7035" spans="1:38" x14ac:dyDescent="0.25">
      <c r="A7035" t="s">
        <v>24491</v>
      </c>
      <c r="B7035" t="s">
        <v>24489</v>
      </c>
      <c r="C7035" t="s">
        <v>24490</v>
      </c>
      <c r="D7035" t="s">
        <v>748</v>
      </c>
      <c r="E7035" t="s">
        <v>1692</v>
      </c>
      <c r="F7035" t="s">
        <v>54</v>
      </c>
      <c r="G7035"/>
      <c r="H7035" t="s">
        <v>47686</v>
      </c>
      <c r="I7035" t="s">
        <v>54228</v>
      </c>
      <c r="J7035" t="s">
        <v>24491</v>
      </c>
      <c r="K7035" t="s">
        <v>105</v>
      </c>
      <c r="L7035" s="119" t="str">
        <f t="shared" si="436"/>
        <v>NA</v>
      </c>
      <c r="M7035" s="119"/>
      <c r="N7035" s="120" t="str">
        <f t="shared" si="437"/>
        <v>NA</v>
      </c>
      <c r="O7035" s="120"/>
      <c r="P7035"/>
      <c r="Q7035"/>
      <c r="R7035"/>
      <c r="S7035"/>
      <c r="T7035"/>
      <c r="U7035" t="s">
        <v>23250</v>
      </c>
      <c r="V7035" t="s">
        <v>23248</v>
      </c>
      <c r="W7035" t="s">
        <v>23249</v>
      </c>
      <c r="X7035" t="s">
        <v>702</v>
      </c>
      <c r="Y7035" t="s">
        <v>5176</v>
      </c>
      <c r="Z7035" t="s">
        <v>54</v>
      </c>
      <c r="AA7035"/>
      <c r="AB7035" t="s">
        <v>47252</v>
      </c>
      <c r="AC7035" t="s">
        <v>53798</v>
      </c>
      <c r="AD7035"/>
      <c r="AE7035" t="s">
        <v>105</v>
      </c>
      <c r="AF7035" s="119" t="str">
        <f t="shared" si="438"/>
        <v>NA</v>
      </c>
      <c r="AG7035" s="119"/>
      <c r="AH7035" s="119"/>
      <c r="AI7035" s="119"/>
      <c r="AJ7035" s="119" t="str">
        <f t="shared" si="439"/>
        <v>NA</v>
      </c>
      <c r="AK7035" s="190"/>
      <c r="AL7035" s="191"/>
    </row>
    <row r="7036" spans="1:38" x14ac:dyDescent="0.25">
      <c r="A7036" t="s">
        <v>24544</v>
      </c>
      <c r="B7036" t="s">
        <v>24542</v>
      </c>
      <c r="C7036" t="s">
        <v>24543</v>
      </c>
      <c r="D7036" t="s">
        <v>748</v>
      </c>
      <c r="E7036" t="s">
        <v>1692</v>
      </c>
      <c r="F7036" t="s">
        <v>54</v>
      </c>
      <c r="G7036"/>
      <c r="H7036" t="s">
        <v>47686</v>
      </c>
      <c r="I7036" t="s">
        <v>54228</v>
      </c>
      <c r="J7036" t="s">
        <v>24545</v>
      </c>
      <c r="K7036" t="s">
        <v>105</v>
      </c>
      <c r="L7036" s="119" t="str">
        <f t="shared" si="436"/>
        <v>NA</v>
      </c>
      <c r="M7036" s="119"/>
      <c r="N7036" s="120" t="str">
        <f t="shared" si="437"/>
        <v>NA</v>
      </c>
      <c r="O7036" s="120"/>
      <c r="P7036"/>
      <c r="Q7036"/>
      <c r="R7036"/>
      <c r="S7036"/>
      <c r="T7036"/>
      <c r="U7036" t="s">
        <v>23290</v>
      </c>
      <c r="V7036" t="s">
        <v>23289</v>
      </c>
      <c r="W7036" t="s">
        <v>22728</v>
      </c>
      <c r="X7036" t="s">
        <v>702</v>
      </c>
      <c r="Y7036" t="s">
        <v>4702</v>
      </c>
      <c r="Z7036" t="s">
        <v>54</v>
      </c>
      <c r="AA7036"/>
      <c r="AB7036" t="s">
        <v>47253</v>
      </c>
      <c r="AC7036" t="s">
        <v>53799</v>
      </c>
      <c r="AD7036" t="s">
        <v>23291</v>
      </c>
      <c r="AE7036" t="s">
        <v>565</v>
      </c>
      <c r="AF7036" s="119" t="str">
        <f t="shared" si="438"/>
        <v>NA</v>
      </c>
      <c r="AG7036" s="119"/>
      <c r="AH7036" s="119"/>
      <c r="AI7036" s="119"/>
      <c r="AJ7036" s="119" t="str">
        <f t="shared" si="439"/>
        <v>NA</v>
      </c>
      <c r="AK7036" s="190"/>
      <c r="AL7036" s="191"/>
    </row>
    <row r="7037" spans="1:38" x14ac:dyDescent="0.25">
      <c r="A7037" t="s">
        <v>24183</v>
      </c>
      <c r="B7037" t="s">
        <v>24181</v>
      </c>
      <c r="C7037" t="s">
        <v>24182</v>
      </c>
      <c r="D7037" t="s">
        <v>748</v>
      </c>
      <c r="E7037" t="s">
        <v>1692</v>
      </c>
      <c r="F7037" t="s">
        <v>54</v>
      </c>
      <c r="G7037"/>
      <c r="H7037" t="s">
        <v>47686</v>
      </c>
      <c r="I7037" t="s">
        <v>54228</v>
      </c>
      <c r="J7037" t="s">
        <v>24183</v>
      </c>
      <c r="K7037" t="s">
        <v>105</v>
      </c>
      <c r="L7037" s="119" t="str">
        <f t="shared" si="436"/>
        <v>NA</v>
      </c>
      <c r="M7037" s="119"/>
      <c r="N7037" s="120" t="str">
        <f t="shared" si="437"/>
        <v>NA</v>
      </c>
      <c r="O7037" s="120"/>
      <c r="P7037"/>
      <c r="Q7037"/>
      <c r="R7037"/>
      <c r="S7037"/>
      <c r="T7037"/>
      <c r="U7037" t="s">
        <v>23311</v>
      </c>
      <c r="V7037" t="s">
        <v>23310</v>
      </c>
      <c r="W7037" t="s">
        <v>22728</v>
      </c>
      <c r="X7037" t="s">
        <v>702</v>
      </c>
      <c r="Y7037" t="s">
        <v>391</v>
      </c>
      <c r="Z7037" t="s">
        <v>54</v>
      </c>
      <c r="AA7037"/>
      <c r="AB7037" t="s">
        <v>47254</v>
      </c>
      <c r="AC7037" t="s">
        <v>53800</v>
      </c>
      <c r="AD7037" t="s">
        <v>23312</v>
      </c>
      <c r="AE7037" t="s">
        <v>565</v>
      </c>
      <c r="AF7037" s="119" t="str">
        <f t="shared" si="438"/>
        <v>NA</v>
      </c>
      <c r="AG7037" s="119"/>
      <c r="AH7037" s="119"/>
      <c r="AI7037" s="119"/>
      <c r="AJ7037" s="119" t="str">
        <f t="shared" si="439"/>
        <v>NA</v>
      </c>
      <c r="AK7037" s="190"/>
      <c r="AL7037" s="191"/>
    </row>
    <row r="7038" spans="1:38" x14ac:dyDescent="0.25">
      <c r="A7038" t="s">
        <v>25697</v>
      </c>
      <c r="B7038" t="s">
        <v>25695</v>
      </c>
      <c r="C7038" t="s">
        <v>25696</v>
      </c>
      <c r="D7038" t="s">
        <v>748</v>
      </c>
      <c r="E7038" t="s">
        <v>2741</v>
      </c>
      <c r="F7038" t="s">
        <v>54</v>
      </c>
      <c r="G7038"/>
      <c r="H7038" t="s">
        <v>47687</v>
      </c>
      <c r="I7038" t="s">
        <v>54229</v>
      </c>
      <c r="J7038" t="s">
        <v>25697</v>
      </c>
      <c r="K7038" t="s">
        <v>105</v>
      </c>
      <c r="L7038" s="119" t="str">
        <f t="shared" si="436"/>
        <v>NA</v>
      </c>
      <c r="M7038" s="119"/>
      <c r="N7038" s="120" t="str">
        <f t="shared" si="437"/>
        <v>NA</v>
      </c>
      <c r="O7038" s="120"/>
      <c r="P7038"/>
      <c r="Q7038"/>
      <c r="R7038"/>
      <c r="S7038"/>
      <c r="T7038"/>
      <c r="U7038" t="s">
        <v>23116</v>
      </c>
      <c r="V7038" t="s">
        <v>23115</v>
      </c>
      <c r="W7038" t="s">
        <v>22728</v>
      </c>
      <c r="X7038" t="s">
        <v>702</v>
      </c>
      <c r="Y7038" t="s">
        <v>391</v>
      </c>
      <c r="Z7038" t="s">
        <v>54</v>
      </c>
      <c r="AA7038"/>
      <c r="AB7038" t="s">
        <v>47255</v>
      </c>
      <c r="AC7038" t="s">
        <v>53800</v>
      </c>
      <c r="AD7038" t="s">
        <v>23117</v>
      </c>
      <c r="AE7038" t="s">
        <v>565</v>
      </c>
      <c r="AF7038" s="119" t="str">
        <f t="shared" si="438"/>
        <v>NA</v>
      </c>
      <c r="AG7038" s="119"/>
      <c r="AH7038" s="119"/>
      <c r="AI7038" s="119"/>
      <c r="AJ7038" s="119" t="str">
        <f t="shared" si="439"/>
        <v>NA</v>
      </c>
      <c r="AK7038" s="190"/>
      <c r="AL7038" s="191"/>
    </row>
    <row r="7039" spans="1:38" x14ac:dyDescent="0.25">
      <c r="A7039" t="s">
        <v>26924</v>
      </c>
      <c r="B7039" t="s">
        <v>26922</v>
      </c>
      <c r="C7039" t="s">
        <v>26923</v>
      </c>
      <c r="D7039" t="s">
        <v>748</v>
      </c>
      <c r="E7039" t="s">
        <v>3389</v>
      </c>
      <c r="F7039" t="s">
        <v>54</v>
      </c>
      <c r="G7039"/>
      <c r="H7039" t="s">
        <v>47688</v>
      </c>
      <c r="I7039" t="s">
        <v>54230</v>
      </c>
      <c r="J7039" t="s">
        <v>26925</v>
      </c>
      <c r="K7039" t="s">
        <v>105</v>
      </c>
      <c r="L7039" s="119" t="str">
        <f t="shared" si="436"/>
        <v>NA</v>
      </c>
      <c r="M7039" s="119"/>
      <c r="N7039" s="120" t="str">
        <f t="shared" si="437"/>
        <v>NA</v>
      </c>
      <c r="O7039" s="120"/>
      <c r="P7039"/>
      <c r="Q7039"/>
      <c r="R7039"/>
      <c r="S7039"/>
      <c r="T7039"/>
      <c r="U7039" t="s">
        <v>23305</v>
      </c>
      <c r="V7039" t="s">
        <v>23304</v>
      </c>
      <c r="W7039" t="s">
        <v>22728</v>
      </c>
      <c r="X7039" t="s">
        <v>702</v>
      </c>
      <c r="Y7039" t="s">
        <v>391</v>
      </c>
      <c r="Z7039" t="s">
        <v>54</v>
      </c>
      <c r="AA7039"/>
      <c r="AB7039" t="s">
        <v>47254</v>
      </c>
      <c r="AC7039" t="s">
        <v>53800</v>
      </c>
      <c r="AD7039" t="s">
        <v>23306</v>
      </c>
      <c r="AE7039" t="s">
        <v>565</v>
      </c>
      <c r="AF7039" s="119" t="str">
        <f t="shared" si="438"/>
        <v>NA</v>
      </c>
      <c r="AG7039" s="119"/>
      <c r="AH7039" s="119"/>
      <c r="AI7039" s="119"/>
      <c r="AJ7039" s="119" t="str">
        <f t="shared" si="439"/>
        <v>NA</v>
      </c>
      <c r="AK7039" s="190"/>
      <c r="AL7039" s="191"/>
    </row>
    <row r="7040" spans="1:38" x14ac:dyDescent="0.25">
      <c r="A7040" t="s">
        <v>26938</v>
      </c>
      <c r="B7040" t="s">
        <v>26936</v>
      </c>
      <c r="C7040" t="s">
        <v>26937</v>
      </c>
      <c r="D7040" t="s">
        <v>748</v>
      </c>
      <c r="E7040" t="s">
        <v>5207</v>
      </c>
      <c r="F7040" t="s">
        <v>54</v>
      </c>
      <c r="G7040"/>
      <c r="H7040" t="s">
        <v>47689</v>
      </c>
      <c r="I7040" t="s">
        <v>54231</v>
      </c>
      <c r="J7040"/>
      <c r="K7040" t="s">
        <v>105</v>
      </c>
      <c r="L7040" s="119" t="str">
        <f t="shared" si="436"/>
        <v>NA</v>
      </c>
      <c r="M7040" s="119"/>
      <c r="N7040" s="120" t="str">
        <f t="shared" si="437"/>
        <v>NA</v>
      </c>
      <c r="O7040" s="120"/>
      <c r="P7040"/>
      <c r="Q7040"/>
      <c r="R7040"/>
      <c r="S7040"/>
      <c r="T7040"/>
      <c r="U7040" t="s">
        <v>23308</v>
      </c>
      <c r="V7040" t="s">
        <v>23307</v>
      </c>
      <c r="W7040" t="s">
        <v>22728</v>
      </c>
      <c r="X7040" t="s">
        <v>702</v>
      </c>
      <c r="Y7040" t="s">
        <v>3681</v>
      </c>
      <c r="Z7040" t="s">
        <v>54</v>
      </c>
      <c r="AA7040"/>
      <c r="AB7040" t="s">
        <v>47256</v>
      </c>
      <c r="AC7040" t="s">
        <v>53801</v>
      </c>
      <c r="AD7040" t="s">
        <v>23309</v>
      </c>
      <c r="AE7040" t="s">
        <v>565</v>
      </c>
      <c r="AF7040" s="119" t="str">
        <f t="shared" si="438"/>
        <v>NA</v>
      </c>
      <c r="AG7040" s="119"/>
      <c r="AH7040" s="119"/>
      <c r="AI7040" s="119"/>
      <c r="AJ7040" s="119" t="str">
        <f t="shared" si="439"/>
        <v>NA</v>
      </c>
      <c r="AK7040" s="190"/>
      <c r="AL7040" s="191"/>
    </row>
    <row r="7041" spans="1:38" x14ac:dyDescent="0.25">
      <c r="A7041" t="s">
        <v>26586</v>
      </c>
      <c r="B7041" t="s">
        <v>26584</v>
      </c>
      <c r="C7041" t="s">
        <v>26585</v>
      </c>
      <c r="D7041" t="s">
        <v>748</v>
      </c>
      <c r="E7041" t="s">
        <v>370</v>
      </c>
      <c r="F7041" t="s">
        <v>54</v>
      </c>
      <c r="G7041"/>
      <c r="H7041" t="s">
        <v>47690</v>
      </c>
      <c r="I7041" t="s">
        <v>54232</v>
      </c>
      <c r="J7041" t="s">
        <v>26587</v>
      </c>
      <c r="K7041" t="s">
        <v>105</v>
      </c>
      <c r="L7041" s="119" t="str">
        <f t="shared" si="436"/>
        <v>NA</v>
      </c>
      <c r="M7041" s="119"/>
      <c r="N7041" s="120" t="str">
        <f t="shared" si="437"/>
        <v>NA</v>
      </c>
      <c r="O7041" s="120"/>
      <c r="P7041"/>
      <c r="Q7041"/>
      <c r="R7041"/>
      <c r="S7041"/>
      <c r="T7041"/>
      <c r="U7041" t="s">
        <v>23322</v>
      </c>
      <c r="V7041" t="s">
        <v>23321</v>
      </c>
      <c r="W7041" t="s">
        <v>22728</v>
      </c>
      <c r="X7041" t="s">
        <v>702</v>
      </c>
      <c r="Y7041" t="s">
        <v>1346</v>
      </c>
      <c r="Z7041" t="s">
        <v>54</v>
      </c>
      <c r="AA7041"/>
      <c r="AB7041" t="s">
        <v>47257</v>
      </c>
      <c r="AC7041" t="s">
        <v>53802</v>
      </c>
      <c r="AD7041" t="s">
        <v>23323</v>
      </c>
      <c r="AE7041" t="s">
        <v>565</v>
      </c>
      <c r="AF7041" s="119" t="str">
        <f t="shared" si="438"/>
        <v>NA</v>
      </c>
      <c r="AG7041" s="119"/>
      <c r="AH7041" s="119"/>
      <c r="AI7041" s="119"/>
      <c r="AJ7041" s="119" t="str">
        <f t="shared" si="439"/>
        <v>NA</v>
      </c>
      <c r="AK7041" s="190"/>
      <c r="AL7041" s="191"/>
    </row>
    <row r="7042" spans="1:38" x14ac:dyDescent="0.25">
      <c r="A7042" t="s">
        <v>25141</v>
      </c>
      <c r="B7042" t="s">
        <v>25139</v>
      </c>
      <c r="C7042" t="s">
        <v>25140</v>
      </c>
      <c r="D7042" t="s">
        <v>748</v>
      </c>
      <c r="E7042" t="s">
        <v>159</v>
      </c>
      <c r="F7042" t="s">
        <v>54</v>
      </c>
      <c r="G7042"/>
      <c r="H7042" t="s">
        <v>47691</v>
      </c>
      <c r="I7042" t="s">
        <v>54233</v>
      </c>
      <c r="J7042" t="s">
        <v>25141</v>
      </c>
      <c r="K7042" t="s">
        <v>105</v>
      </c>
      <c r="L7042" s="119" t="str">
        <f t="shared" si="436"/>
        <v>NA</v>
      </c>
      <c r="M7042" s="119"/>
      <c r="N7042" s="120" t="str">
        <f t="shared" si="437"/>
        <v>NA</v>
      </c>
      <c r="O7042" s="120"/>
      <c r="P7042"/>
      <c r="Q7042"/>
      <c r="R7042"/>
      <c r="S7042"/>
      <c r="T7042"/>
      <c r="U7042" t="s">
        <v>23325</v>
      </c>
      <c r="V7042" t="s">
        <v>23324</v>
      </c>
      <c r="W7042" t="s">
        <v>22728</v>
      </c>
      <c r="X7042" t="s">
        <v>702</v>
      </c>
      <c r="Y7042" t="s">
        <v>657</v>
      </c>
      <c r="Z7042" t="s">
        <v>54</v>
      </c>
      <c r="AA7042"/>
      <c r="AB7042" t="s">
        <v>47258</v>
      </c>
      <c r="AC7042" t="s">
        <v>53803</v>
      </c>
      <c r="AD7042" t="s">
        <v>23326</v>
      </c>
      <c r="AE7042" t="s">
        <v>565</v>
      </c>
      <c r="AF7042" s="119" t="str">
        <f t="shared" si="438"/>
        <v>NA</v>
      </c>
      <c r="AG7042" s="119"/>
      <c r="AH7042" s="119"/>
      <c r="AI7042" s="119"/>
      <c r="AJ7042" s="119" t="str">
        <f t="shared" si="439"/>
        <v>NA</v>
      </c>
      <c r="AK7042" s="190"/>
      <c r="AL7042" s="191"/>
    </row>
    <row r="7043" spans="1:38" x14ac:dyDescent="0.25">
      <c r="A7043" t="s">
        <v>24913</v>
      </c>
      <c r="B7043" t="s">
        <v>24911</v>
      </c>
      <c r="C7043" t="s">
        <v>24912</v>
      </c>
      <c r="D7043" t="s">
        <v>748</v>
      </c>
      <c r="E7043" t="s">
        <v>635</v>
      </c>
      <c r="F7043" t="s">
        <v>54</v>
      </c>
      <c r="G7043"/>
      <c r="H7043" t="s">
        <v>47692</v>
      </c>
      <c r="I7043" t="s">
        <v>54234</v>
      </c>
      <c r="J7043" t="s">
        <v>24914</v>
      </c>
      <c r="K7043" t="s">
        <v>105</v>
      </c>
      <c r="L7043" s="119" t="str">
        <f t="shared" ref="L7043:L7106" si="440">IF($Q$1&lt;&gt;"",IF(ISNUMBER(SEARCH("*"&amp;$Q$1&amp;"*", A7043)),A7043, IF(ISNUMBER(SEARCH("*"&amp;$Q$1&amp;"*", H7043)),A7043, IF(ISNUMBER(SEARCH("*"&amp;$Q$1&amp;"*", G7043)),A7043, IF(ISNUMBER(SEARCH("*"&amp;$Q$1&amp;"*", J7043)),A7043,  IF(ISNUMBER(SEARCH("*"&amp;$Q$1&amp;"*", E7043)),A7043, "NA"))))),"NA")</f>
        <v>NA</v>
      </c>
      <c r="M7043" s="119"/>
      <c r="N7043" s="120" t="str">
        <f t="shared" ref="N7043:N7106" si="441">IF($Q$11=1,IF(ISNUMBER(SEARCH($T$11,C7043)),A7043,"NA"),"NA")</f>
        <v>NA</v>
      </c>
      <c r="O7043" s="120"/>
      <c r="P7043"/>
      <c r="Q7043"/>
      <c r="R7043"/>
      <c r="S7043"/>
      <c r="T7043"/>
      <c r="U7043" t="s">
        <v>22729</v>
      </c>
      <c r="V7043" t="s">
        <v>22727</v>
      </c>
      <c r="W7043" t="s">
        <v>22728</v>
      </c>
      <c r="X7043" t="s">
        <v>702</v>
      </c>
      <c r="Y7043" t="s">
        <v>657</v>
      </c>
      <c r="Z7043" t="s">
        <v>54</v>
      </c>
      <c r="AA7043"/>
      <c r="AB7043" t="s">
        <v>47258</v>
      </c>
      <c r="AC7043" t="s">
        <v>53803</v>
      </c>
      <c r="AD7043" t="s">
        <v>22730</v>
      </c>
      <c r="AE7043" t="s">
        <v>565</v>
      </c>
      <c r="AF7043" s="119" t="str">
        <f t="shared" ref="AF7043:AF7106" si="442">IF($Q$6&lt;&gt;"",IF(ISNUMBER(SEARCH($Q$6, W7043)),U7043, "NA"),"NA")</f>
        <v>NA</v>
      </c>
      <c r="AG7043" s="119"/>
      <c r="AH7043" s="119"/>
      <c r="AI7043" s="119"/>
      <c r="AJ7043" s="119" t="str">
        <f t="shared" ref="AJ7043:AJ7106" si="443">IF($Q$5&lt;&gt;"",IF(ISNUMBER(SEARCH($Q$5, U7043&amp;" "&amp;Y7043&amp;" "&amp;AA7043&amp;" "&amp;AB7043&amp;" "&amp;AD7043)),U7043, "NA"),"NA")</f>
        <v>NA</v>
      </c>
      <c r="AK7043" s="190"/>
      <c r="AL7043" s="191"/>
    </row>
    <row r="7044" spans="1:38" x14ac:dyDescent="0.25">
      <c r="A7044" t="s">
        <v>26576</v>
      </c>
      <c r="B7044" t="s">
        <v>26574</v>
      </c>
      <c r="C7044" t="s">
        <v>26575</v>
      </c>
      <c r="D7044" t="s">
        <v>748</v>
      </c>
      <c r="E7044" t="s">
        <v>17264</v>
      </c>
      <c r="F7044" t="s">
        <v>54</v>
      </c>
      <c r="G7044"/>
      <c r="H7044" t="s">
        <v>47693</v>
      </c>
      <c r="I7044" t="s">
        <v>54235</v>
      </c>
      <c r="J7044" t="s">
        <v>26577</v>
      </c>
      <c r="K7044" t="s">
        <v>105</v>
      </c>
      <c r="L7044" s="119" t="str">
        <f t="shared" si="440"/>
        <v>NA</v>
      </c>
      <c r="M7044" s="119"/>
      <c r="N7044" s="120" t="str">
        <f t="shared" si="441"/>
        <v>NA</v>
      </c>
      <c r="O7044" s="120"/>
      <c r="P7044"/>
      <c r="Q7044"/>
      <c r="R7044"/>
      <c r="S7044"/>
      <c r="T7044"/>
      <c r="U7044" t="s">
        <v>23287</v>
      </c>
      <c r="V7044" t="s">
        <v>23285</v>
      </c>
      <c r="W7044" t="s">
        <v>23286</v>
      </c>
      <c r="X7044" t="s">
        <v>702</v>
      </c>
      <c r="Y7044" t="s">
        <v>5794</v>
      </c>
      <c r="Z7044" t="s">
        <v>54</v>
      </c>
      <c r="AA7044"/>
      <c r="AB7044" t="s">
        <v>47259</v>
      </c>
      <c r="AC7044" t="s">
        <v>53804</v>
      </c>
      <c r="AD7044" t="s">
        <v>23288</v>
      </c>
      <c r="AE7044" t="s">
        <v>565</v>
      </c>
      <c r="AF7044" s="119" t="str">
        <f t="shared" si="442"/>
        <v>NA</v>
      </c>
      <c r="AG7044" s="119"/>
      <c r="AH7044" s="119"/>
      <c r="AI7044" s="119"/>
      <c r="AJ7044" s="119" t="str">
        <f t="shared" si="443"/>
        <v>NA</v>
      </c>
      <c r="AK7044" s="190"/>
      <c r="AL7044" s="191"/>
    </row>
    <row r="7045" spans="1:38" x14ac:dyDescent="0.25">
      <c r="A7045" t="s">
        <v>25553</v>
      </c>
      <c r="B7045" t="s">
        <v>25551</v>
      </c>
      <c r="C7045" t="s">
        <v>25552</v>
      </c>
      <c r="D7045" t="s">
        <v>748</v>
      </c>
      <c r="E7045" t="s">
        <v>1367</v>
      </c>
      <c r="F7045" t="s">
        <v>54</v>
      </c>
      <c r="G7045"/>
      <c r="H7045" t="s">
        <v>47694</v>
      </c>
      <c r="I7045" t="s">
        <v>54236</v>
      </c>
      <c r="J7045" t="s">
        <v>25554</v>
      </c>
      <c r="K7045" t="s">
        <v>105</v>
      </c>
      <c r="L7045" s="119" t="str">
        <f t="shared" si="440"/>
        <v>NA</v>
      </c>
      <c r="M7045" s="119"/>
      <c r="N7045" s="120" t="str">
        <f t="shared" si="441"/>
        <v>NA</v>
      </c>
      <c r="O7045" s="120"/>
      <c r="P7045"/>
      <c r="Q7045"/>
      <c r="R7045"/>
      <c r="S7045"/>
      <c r="T7045"/>
      <c r="U7045" t="s">
        <v>22925</v>
      </c>
      <c r="V7045" t="s">
        <v>22924</v>
      </c>
      <c r="W7045" t="s">
        <v>22814</v>
      </c>
      <c r="X7045" t="s">
        <v>702</v>
      </c>
      <c r="Y7045" t="s">
        <v>22816</v>
      </c>
      <c r="Z7045" t="s">
        <v>54</v>
      </c>
      <c r="AA7045"/>
      <c r="AB7045" t="s">
        <v>47260</v>
      </c>
      <c r="AC7045" t="s">
        <v>53805</v>
      </c>
      <c r="AD7045" t="s">
        <v>22926</v>
      </c>
      <c r="AE7045" t="s">
        <v>565</v>
      </c>
      <c r="AF7045" s="119" t="str">
        <f t="shared" si="442"/>
        <v>NA</v>
      </c>
      <c r="AG7045" s="119"/>
      <c r="AH7045" s="119"/>
      <c r="AI7045" s="119"/>
      <c r="AJ7045" s="119" t="str">
        <f t="shared" si="443"/>
        <v>NA</v>
      </c>
      <c r="AK7045" s="190"/>
      <c r="AL7045" s="191"/>
    </row>
    <row r="7046" spans="1:38" x14ac:dyDescent="0.25">
      <c r="A7046" t="s">
        <v>26052</v>
      </c>
      <c r="B7046" t="s">
        <v>26051</v>
      </c>
      <c r="C7046" t="s">
        <v>26047</v>
      </c>
      <c r="D7046" t="s">
        <v>748</v>
      </c>
      <c r="E7046" t="s">
        <v>5172</v>
      </c>
      <c r="F7046" t="s">
        <v>54</v>
      </c>
      <c r="G7046"/>
      <c r="H7046" t="s">
        <v>47695</v>
      </c>
      <c r="I7046" t="s">
        <v>54237</v>
      </c>
      <c r="J7046" t="s">
        <v>23957</v>
      </c>
      <c r="K7046" t="s">
        <v>105</v>
      </c>
      <c r="L7046" s="119" t="str">
        <f t="shared" si="440"/>
        <v>NA</v>
      </c>
      <c r="M7046" s="119"/>
      <c r="N7046" s="120" t="str">
        <f t="shared" si="441"/>
        <v>NA</v>
      </c>
      <c r="O7046" s="120"/>
      <c r="P7046"/>
      <c r="Q7046"/>
      <c r="R7046"/>
      <c r="S7046"/>
      <c r="T7046"/>
      <c r="U7046" t="s">
        <v>22815</v>
      </c>
      <c r="V7046" t="s">
        <v>22813</v>
      </c>
      <c r="W7046" t="s">
        <v>22814</v>
      </c>
      <c r="X7046" t="s">
        <v>702</v>
      </c>
      <c r="Y7046" t="s">
        <v>22816</v>
      </c>
      <c r="Z7046" t="s">
        <v>54</v>
      </c>
      <c r="AA7046"/>
      <c r="AB7046" t="s">
        <v>47260</v>
      </c>
      <c r="AC7046" t="s">
        <v>53805</v>
      </c>
      <c r="AD7046" t="s">
        <v>22817</v>
      </c>
      <c r="AE7046" t="s">
        <v>565</v>
      </c>
      <c r="AF7046" s="119" t="str">
        <f t="shared" si="442"/>
        <v>NA</v>
      </c>
      <c r="AG7046" s="119"/>
      <c r="AH7046" s="119"/>
      <c r="AI7046" s="119"/>
      <c r="AJ7046" s="119" t="str">
        <f t="shared" si="443"/>
        <v>NA</v>
      </c>
      <c r="AK7046" s="190"/>
      <c r="AL7046" s="191"/>
    </row>
    <row r="7047" spans="1:38" x14ac:dyDescent="0.25">
      <c r="A7047" t="s">
        <v>26583</v>
      </c>
      <c r="B7047" t="s">
        <v>26581</v>
      </c>
      <c r="C7047" t="s">
        <v>26582</v>
      </c>
      <c r="D7047" t="s">
        <v>748</v>
      </c>
      <c r="E7047" t="s">
        <v>10112</v>
      </c>
      <c r="F7047" t="s">
        <v>54</v>
      </c>
      <c r="G7047"/>
      <c r="H7047" t="s">
        <v>47696</v>
      </c>
      <c r="I7047" t="s">
        <v>54238</v>
      </c>
      <c r="J7047" t="s">
        <v>26583</v>
      </c>
      <c r="K7047" t="s">
        <v>105</v>
      </c>
      <c r="L7047" s="119" t="str">
        <f t="shared" si="440"/>
        <v>NA</v>
      </c>
      <c r="M7047" s="119"/>
      <c r="N7047" s="120" t="str">
        <f t="shared" si="441"/>
        <v>NA</v>
      </c>
      <c r="O7047" s="120"/>
      <c r="P7047"/>
      <c r="Q7047"/>
      <c r="R7047"/>
      <c r="S7047"/>
      <c r="T7047"/>
      <c r="U7047" t="s">
        <v>22792</v>
      </c>
      <c r="V7047" t="s">
        <v>22790</v>
      </c>
      <c r="W7047" t="s">
        <v>22791</v>
      </c>
      <c r="X7047" t="s">
        <v>702</v>
      </c>
      <c r="Y7047" t="s">
        <v>22793</v>
      </c>
      <c r="Z7047" t="s">
        <v>54</v>
      </c>
      <c r="AA7047"/>
      <c r="AB7047" t="s">
        <v>47261</v>
      </c>
      <c r="AC7047" t="s">
        <v>53806</v>
      </c>
      <c r="AD7047" t="s">
        <v>22794</v>
      </c>
      <c r="AE7047" t="s">
        <v>105</v>
      </c>
      <c r="AF7047" s="119" t="str">
        <f t="shared" si="442"/>
        <v>NA</v>
      </c>
      <c r="AG7047" s="119"/>
      <c r="AH7047" s="119"/>
      <c r="AI7047" s="119"/>
      <c r="AJ7047" s="119" t="str">
        <f t="shared" si="443"/>
        <v>NA</v>
      </c>
      <c r="AK7047" s="190"/>
      <c r="AL7047" s="191"/>
    </row>
    <row r="7048" spans="1:38" x14ac:dyDescent="0.25">
      <c r="A7048" t="s">
        <v>26060</v>
      </c>
      <c r="B7048" t="s">
        <v>26059</v>
      </c>
      <c r="C7048" t="s">
        <v>26047</v>
      </c>
      <c r="D7048" t="s">
        <v>748</v>
      </c>
      <c r="E7048" t="s">
        <v>866</v>
      </c>
      <c r="F7048" t="s">
        <v>54</v>
      </c>
      <c r="G7048"/>
      <c r="H7048" t="s">
        <v>47697</v>
      </c>
      <c r="I7048" t="s">
        <v>54239</v>
      </c>
      <c r="J7048" t="s">
        <v>23957</v>
      </c>
      <c r="K7048" t="s">
        <v>105</v>
      </c>
      <c r="L7048" s="119" t="str">
        <f t="shared" si="440"/>
        <v>NA</v>
      </c>
      <c r="M7048" s="119"/>
      <c r="N7048" s="120" t="str">
        <f t="shared" si="441"/>
        <v>NA</v>
      </c>
      <c r="O7048" s="120"/>
      <c r="P7048"/>
      <c r="Q7048"/>
      <c r="R7048"/>
      <c r="S7048"/>
      <c r="T7048"/>
      <c r="U7048" t="s">
        <v>23563</v>
      </c>
      <c r="V7048" t="s">
        <v>23562</v>
      </c>
      <c r="W7048" t="s">
        <v>22814</v>
      </c>
      <c r="X7048" t="s">
        <v>702</v>
      </c>
      <c r="Y7048" t="s">
        <v>19498</v>
      </c>
      <c r="Z7048" t="s">
        <v>54</v>
      </c>
      <c r="AA7048"/>
      <c r="AB7048" t="s">
        <v>47262</v>
      </c>
      <c r="AC7048" t="s">
        <v>53807</v>
      </c>
      <c r="AD7048"/>
      <c r="AE7048" t="s">
        <v>565</v>
      </c>
      <c r="AF7048" s="119" t="str">
        <f t="shared" si="442"/>
        <v>NA</v>
      </c>
      <c r="AG7048" s="119"/>
      <c r="AH7048" s="119"/>
      <c r="AI7048" s="119"/>
      <c r="AJ7048" s="119" t="str">
        <f t="shared" si="443"/>
        <v>NA</v>
      </c>
      <c r="AK7048" s="190"/>
      <c r="AL7048" s="191"/>
    </row>
    <row r="7049" spans="1:38" x14ac:dyDescent="0.25">
      <c r="A7049" t="s">
        <v>25297</v>
      </c>
      <c r="B7049" t="s">
        <v>25295</v>
      </c>
      <c r="C7049" t="s">
        <v>25296</v>
      </c>
      <c r="D7049" t="s">
        <v>748</v>
      </c>
      <c r="E7049" t="s">
        <v>866</v>
      </c>
      <c r="F7049" t="s">
        <v>54</v>
      </c>
      <c r="G7049"/>
      <c r="H7049" t="s">
        <v>47697</v>
      </c>
      <c r="I7049" t="s">
        <v>54239</v>
      </c>
      <c r="J7049" t="s">
        <v>25298</v>
      </c>
      <c r="K7049" t="s">
        <v>105</v>
      </c>
      <c r="L7049" s="119" t="str">
        <f t="shared" si="440"/>
        <v>NA</v>
      </c>
      <c r="M7049" s="119"/>
      <c r="N7049" s="120" t="str">
        <f t="shared" si="441"/>
        <v>NA</v>
      </c>
      <c r="O7049" s="120"/>
      <c r="P7049"/>
      <c r="Q7049"/>
      <c r="R7049"/>
      <c r="S7049"/>
      <c r="T7049"/>
      <c r="U7049" t="s">
        <v>23269</v>
      </c>
      <c r="V7049" t="s">
        <v>23267</v>
      </c>
      <c r="W7049" t="s">
        <v>23268</v>
      </c>
      <c r="X7049" t="s">
        <v>702</v>
      </c>
      <c r="Y7049" t="s">
        <v>508</v>
      </c>
      <c r="Z7049" t="s">
        <v>54</v>
      </c>
      <c r="AA7049"/>
      <c r="AB7049" t="s">
        <v>47263</v>
      </c>
      <c r="AC7049" t="s">
        <v>53808</v>
      </c>
      <c r="AD7049"/>
      <c r="AE7049" t="s">
        <v>105</v>
      </c>
      <c r="AF7049" s="119" t="str">
        <f t="shared" si="442"/>
        <v>NA</v>
      </c>
      <c r="AG7049" s="119"/>
      <c r="AH7049" s="119"/>
      <c r="AI7049" s="119"/>
      <c r="AJ7049" s="119" t="str">
        <f t="shared" si="443"/>
        <v>NA</v>
      </c>
      <c r="AK7049" s="190"/>
      <c r="AL7049" s="191"/>
    </row>
    <row r="7050" spans="1:38" x14ac:dyDescent="0.25">
      <c r="A7050" t="s">
        <v>25029</v>
      </c>
      <c r="B7050" t="s">
        <v>25027</v>
      </c>
      <c r="C7050" t="s">
        <v>25028</v>
      </c>
      <c r="D7050" t="s">
        <v>748</v>
      </c>
      <c r="E7050" t="s">
        <v>414</v>
      </c>
      <c r="F7050" t="s">
        <v>54</v>
      </c>
      <c r="G7050"/>
      <c r="H7050" t="s">
        <v>47698</v>
      </c>
      <c r="I7050" t="s">
        <v>54240</v>
      </c>
      <c r="J7050" t="s">
        <v>25029</v>
      </c>
      <c r="K7050" t="s">
        <v>105</v>
      </c>
      <c r="L7050" s="119" t="str">
        <f t="shared" si="440"/>
        <v>NA</v>
      </c>
      <c r="M7050" s="119"/>
      <c r="N7050" s="120" t="str">
        <f t="shared" si="441"/>
        <v>NA</v>
      </c>
      <c r="O7050" s="120"/>
      <c r="P7050"/>
      <c r="Q7050"/>
      <c r="R7050"/>
      <c r="S7050"/>
      <c r="T7050"/>
      <c r="U7050" t="s">
        <v>23169</v>
      </c>
      <c r="V7050" t="s">
        <v>23167</v>
      </c>
      <c r="W7050" t="s">
        <v>23168</v>
      </c>
      <c r="X7050" t="s">
        <v>702</v>
      </c>
      <c r="Y7050" t="s">
        <v>23170</v>
      </c>
      <c r="Z7050" t="s">
        <v>54</v>
      </c>
      <c r="AA7050"/>
      <c r="AB7050" t="s">
        <v>47264</v>
      </c>
      <c r="AC7050" t="s">
        <v>53809</v>
      </c>
      <c r="AD7050" t="s">
        <v>23169</v>
      </c>
      <c r="AE7050" t="s">
        <v>105</v>
      </c>
      <c r="AF7050" s="119" t="str">
        <f t="shared" si="442"/>
        <v>NA</v>
      </c>
      <c r="AG7050" s="119"/>
      <c r="AH7050" s="119"/>
      <c r="AI7050" s="119"/>
      <c r="AJ7050" s="119" t="str">
        <f t="shared" si="443"/>
        <v>NA</v>
      </c>
      <c r="AK7050" s="190"/>
      <c r="AL7050" s="191"/>
    </row>
    <row r="7051" spans="1:38" x14ac:dyDescent="0.25">
      <c r="A7051" t="s">
        <v>24051</v>
      </c>
      <c r="B7051" t="s">
        <v>24049</v>
      </c>
      <c r="C7051" t="s">
        <v>24050</v>
      </c>
      <c r="D7051" t="s">
        <v>748</v>
      </c>
      <c r="E7051" t="s">
        <v>422</v>
      </c>
      <c r="F7051" t="s">
        <v>54</v>
      </c>
      <c r="G7051"/>
      <c r="H7051" t="s">
        <v>47699</v>
      </c>
      <c r="I7051" t="s">
        <v>54241</v>
      </c>
      <c r="J7051" t="s">
        <v>24052</v>
      </c>
      <c r="K7051" t="s">
        <v>105</v>
      </c>
      <c r="L7051" s="119" t="str">
        <f t="shared" si="440"/>
        <v>NA</v>
      </c>
      <c r="M7051" s="119"/>
      <c r="N7051" s="120" t="str">
        <f t="shared" si="441"/>
        <v>NA</v>
      </c>
      <c r="O7051" s="120"/>
      <c r="P7051"/>
      <c r="Q7051"/>
      <c r="R7051"/>
      <c r="S7051"/>
      <c r="T7051"/>
      <c r="U7051" t="s">
        <v>23189</v>
      </c>
      <c r="V7051" t="s">
        <v>23187</v>
      </c>
      <c r="W7051" t="s">
        <v>23188</v>
      </c>
      <c r="X7051" t="s">
        <v>702</v>
      </c>
      <c r="Y7051" t="s">
        <v>2878</v>
      </c>
      <c r="Z7051" t="s">
        <v>54</v>
      </c>
      <c r="AA7051"/>
      <c r="AB7051" t="s">
        <v>47265</v>
      </c>
      <c r="AC7051" t="s">
        <v>53810</v>
      </c>
      <c r="AD7051" t="s">
        <v>23190</v>
      </c>
      <c r="AE7051" t="s">
        <v>105</v>
      </c>
      <c r="AF7051" s="119" t="str">
        <f t="shared" si="442"/>
        <v>NA</v>
      </c>
      <c r="AG7051" s="119"/>
      <c r="AH7051" s="119"/>
      <c r="AI7051" s="119"/>
      <c r="AJ7051" s="119" t="str">
        <f t="shared" si="443"/>
        <v>NA</v>
      </c>
      <c r="AK7051" s="190"/>
      <c r="AL7051" s="191"/>
    </row>
    <row r="7052" spans="1:38" x14ac:dyDescent="0.25">
      <c r="A7052" t="s">
        <v>24054</v>
      </c>
      <c r="B7052" t="s">
        <v>24053</v>
      </c>
      <c r="C7052" t="s">
        <v>24050</v>
      </c>
      <c r="D7052" t="s">
        <v>748</v>
      </c>
      <c r="E7052" t="s">
        <v>422</v>
      </c>
      <c r="F7052" t="s">
        <v>54</v>
      </c>
      <c r="G7052"/>
      <c r="H7052" t="s">
        <v>47699</v>
      </c>
      <c r="I7052" t="s">
        <v>54241</v>
      </c>
      <c r="J7052" t="s">
        <v>24055</v>
      </c>
      <c r="K7052" t="s">
        <v>105</v>
      </c>
      <c r="L7052" s="119" t="str">
        <f t="shared" si="440"/>
        <v>NA</v>
      </c>
      <c r="M7052" s="119"/>
      <c r="N7052" s="120" t="str">
        <f t="shared" si="441"/>
        <v>NA</v>
      </c>
      <c r="O7052" s="120"/>
      <c r="P7052"/>
      <c r="Q7052"/>
      <c r="R7052"/>
      <c r="S7052"/>
      <c r="T7052"/>
      <c r="U7052" t="s">
        <v>22797</v>
      </c>
      <c r="V7052" t="s">
        <v>22795</v>
      </c>
      <c r="W7052" t="s">
        <v>22796</v>
      </c>
      <c r="X7052" t="s">
        <v>702</v>
      </c>
      <c r="Y7052" t="s">
        <v>484</v>
      </c>
      <c r="Z7052" t="s">
        <v>54</v>
      </c>
      <c r="AA7052"/>
      <c r="AB7052" t="s">
        <v>47266</v>
      </c>
      <c r="AC7052" t="s">
        <v>53811</v>
      </c>
      <c r="AD7052" t="s">
        <v>22797</v>
      </c>
      <c r="AE7052" t="s">
        <v>105</v>
      </c>
      <c r="AF7052" s="119" t="str">
        <f t="shared" si="442"/>
        <v>NA</v>
      </c>
      <c r="AG7052" s="119"/>
      <c r="AH7052" s="119"/>
      <c r="AI7052" s="119"/>
      <c r="AJ7052" s="119" t="str">
        <f t="shared" si="443"/>
        <v>NA</v>
      </c>
      <c r="AK7052" s="190"/>
      <c r="AL7052" s="191"/>
    </row>
    <row r="7053" spans="1:38" x14ac:dyDescent="0.25">
      <c r="A7053" t="s">
        <v>25306</v>
      </c>
      <c r="B7053" t="s">
        <v>25305</v>
      </c>
      <c r="C7053" t="s">
        <v>24050</v>
      </c>
      <c r="D7053" t="s">
        <v>748</v>
      </c>
      <c r="E7053" t="s">
        <v>422</v>
      </c>
      <c r="F7053" t="s">
        <v>54</v>
      </c>
      <c r="G7053"/>
      <c r="H7053" t="s">
        <v>47699</v>
      </c>
      <c r="I7053" t="s">
        <v>54241</v>
      </c>
      <c r="J7053" t="s">
        <v>25307</v>
      </c>
      <c r="K7053" t="s">
        <v>105</v>
      </c>
      <c r="L7053" s="119" t="str">
        <f t="shared" si="440"/>
        <v>NA</v>
      </c>
      <c r="M7053" s="119"/>
      <c r="N7053" s="120" t="str">
        <f t="shared" si="441"/>
        <v>NA</v>
      </c>
      <c r="O7053" s="120"/>
      <c r="P7053"/>
      <c r="Q7053"/>
      <c r="R7053"/>
      <c r="S7053"/>
      <c r="T7053"/>
      <c r="U7053" t="s">
        <v>23225</v>
      </c>
      <c r="V7053" t="s">
        <v>23223</v>
      </c>
      <c r="W7053" t="s">
        <v>23224</v>
      </c>
      <c r="X7053" t="s">
        <v>702</v>
      </c>
      <c r="Y7053" t="s">
        <v>2994</v>
      </c>
      <c r="Z7053" t="s">
        <v>54</v>
      </c>
      <c r="AA7053"/>
      <c r="AB7053" t="s">
        <v>47267</v>
      </c>
      <c r="AC7053" t="s">
        <v>53812</v>
      </c>
      <c r="AD7053" t="s">
        <v>23226</v>
      </c>
      <c r="AE7053" t="s">
        <v>105</v>
      </c>
      <c r="AF7053" s="119" t="str">
        <f t="shared" si="442"/>
        <v>NA</v>
      </c>
      <c r="AG7053" s="119"/>
      <c r="AH7053" s="119"/>
      <c r="AI7053" s="119"/>
      <c r="AJ7053" s="119" t="str">
        <f t="shared" si="443"/>
        <v>NA</v>
      </c>
      <c r="AK7053" s="190"/>
      <c r="AL7053" s="191"/>
    </row>
    <row r="7054" spans="1:38" x14ac:dyDescent="0.25">
      <c r="A7054" t="s">
        <v>26014</v>
      </c>
      <c r="B7054" t="s">
        <v>26012</v>
      </c>
      <c r="C7054" t="s">
        <v>26013</v>
      </c>
      <c r="D7054" t="s">
        <v>748</v>
      </c>
      <c r="E7054" t="s">
        <v>435</v>
      </c>
      <c r="F7054" t="s">
        <v>54</v>
      </c>
      <c r="G7054"/>
      <c r="H7054" t="s">
        <v>47700</v>
      </c>
      <c r="I7054" t="s">
        <v>54242</v>
      </c>
      <c r="J7054" t="s">
        <v>26014</v>
      </c>
      <c r="K7054" t="s">
        <v>105</v>
      </c>
      <c r="L7054" s="119" t="str">
        <f t="shared" si="440"/>
        <v>NA</v>
      </c>
      <c r="M7054" s="119"/>
      <c r="N7054" s="120" t="str">
        <f t="shared" si="441"/>
        <v>NA</v>
      </c>
      <c r="O7054" s="120"/>
      <c r="P7054"/>
      <c r="Q7054"/>
      <c r="R7054"/>
      <c r="S7054"/>
      <c r="T7054"/>
      <c r="U7054" t="s">
        <v>24024</v>
      </c>
      <c r="V7054" t="s">
        <v>24022</v>
      </c>
      <c r="W7054" t="s">
        <v>24023</v>
      </c>
      <c r="X7054" t="s">
        <v>748</v>
      </c>
      <c r="Y7054" t="s">
        <v>239</v>
      </c>
      <c r="Z7054" t="s">
        <v>54</v>
      </c>
      <c r="AA7054"/>
      <c r="AB7054" t="s">
        <v>47268</v>
      </c>
      <c r="AC7054" t="s">
        <v>53813</v>
      </c>
      <c r="AD7054" t="s">
        <v>24025</v>
      </c>
      <c r="AE7054" t="s">
        <v>105</v>
      </c>
      <c r="AF7054" s="119" t="str">
        <f t="shared" si="442"/>
        <v>NA</v>
      </c>
      <c r="AG7054" s="119"/>
      <c r="AH7054" s="119"/>
      <c r="AI7054" s="119"/>
      <c r="AJ7054" s="119" t="str">
        <f t="shared" si="443"/>
        <v>NA</v>
      </c>
      <c r="AK7054" s="190"/>
      <c r="AL7054" s="191"/>
    </row>
    <row r="7055" spans="1:38" x14ac:dyDescent="0.25">
      <c r="A7055" t="s">
        <v>23956</v>
      </c>
      <c r="B7055" t="s">
        <v>23954</v>
      </c>
      <c r="C7055" t="s">
        <v>23955</v>
      </c>
      <c r="D7055" t="s">
        <v>748</v>
      </c>
      <c r="E7055" t="s">
        <v>5426</v>
      </c>
      <c r="F7055" t="s">
        <v>54</v>
      </c>
      <c r="G7055"/>
      <c r="H7055" t="s">
        <v>47701</v>
      </c>
      <c r="I7055" t="s">
        <v>54243</v>
      </c>
      <c r="J7055" t="s">
        <v>23957</v>
      </c>
      <c r="K7055" t="s">
        <v>105</v>
      </c>
      <c r="L7055" s="119" t="str">
        <f t="shared" si="440"/>
        <v>NA</v>
      </c>
      <c r="M7055" s="119"/>
      <c r="N7055" s="120" t="str">
        <f t="shared" si="441"/>
        <v>NA</v>
      </c>
      <c r="O7055" s="120"/>
      <c r="P7055"/>
      <c r="Q7055"/>
      <c r="R7055"/>
      <c r="S7055"/>
      <c r="T7055"/>
      <c r="U7055" t="s">
        <v>26426</v>
      </c>
      <c r="V7055" t="s">
        <v>26424</v>
      </c>
      <c r="W7055" t="s">
        <v>26425</v>
      </c>
      <c r="X7055" t="s">
        <v>748</v>
      </c>
      <c r="Y7055" t="s">
        <v>239</v>
      </c>
      <c r="Z7055" t="s">
        <v>54</v>
      </c>
      <c r="AA7055"/>
      <c r="AB7055" t="s">
        <v>47268</v>
      </c>
      <c r="AC7055" t="s">
        <v>53813</v>
      </c>
      <c r="AD7055" t="s">
        <v>26426</v>
      </c>
      <c r="AE7055" t="s">
        <v>105</v>
      </c>
      <c r="AF7055" s="119" t="str">
        <f t="shared" si="442"/>
        <v>NA</v>
      </c>
      <c r="AG7055" s="119"/>
      <c r="AH7055" s="119"/>
      <c r="AI7055" s="119"/>
      <c r="AJ7055" s="119" t="str">
        <f t="shared" si="443"/>
        <v>NA</v>
      </c>
      <c r="AK7055" s="190"/>
      <c r="AL7055" s="191"/>
    </row>
    <row r="7056" spans="1:38" x14ac:dyDescent="0.25">
      <c r="A7056" t="s">
        <v>25395</v>
      </c>
      <c r="B7056" t="s">
        <v>25394</v>
      </c>
      <c r="C7056" t="s">
        <v>25388</v>
      </c>
      <c r="D7056" t="s">
        <v>748</v>
      </c>
      <c r="E7056" t="s">
        <v>5426</v>
      </c>
      <c r="F7056" t="s">
        <v>54</v>
      </c>
      <c r="G7056"/>
      <c r="H7056" t="s">
        <v>47701</v>
      </c>
      <c r="I7056" t="s">
        <v>54243</v>
      </c>
      <c r="J7056" t="s">
        <v>25396</v>
      </c>
      <c r="K7056" t="s">
        <v>105</v>
      </c>
      <c r="L7056" s="119" t="str">
        <f t="shared" si="440"/>
        <v>NA</v>
      </c>
      <c r="M7056" s="119"/>
      <c r="N7056" s="120" t="str">
        <f t="shared" si="441"/>
        <v>NA</v>
      </c>
      <c r="O7056" s="120"/>
      <c r="P7056"/>
      <c r="Q7056"/>
      <c r="R7056"/>
      <c r="S7056"/>
      <c r="T7056"/>
      <c r="U7056" t="s">
        <v>26892</v>
      </c>
      <c r="V7056" t="s">
        <v>26890</v>
      </c>
      <c r="W7056" t="s">
        <v>26891</v>
      </c>
      <c r="X7056" t="s">
        <v>748</v>
      </c>
      <c r="Y7056" t="s">
        <v>239</v>
      </c>
      <c r="Z7056" t="s">
        <v>54</v>
      </c>
      <c r="AA7056"/>
      <c r="AB7056" t="s">
        <v>47268</v>
      </c>
      <c r="AC7056" t="s">
        <v>53813</v>
      </c>
      <c r="AD7056" t="s">
        <v>26892</v>
      </c>
      <c r="AE7056" t="s">
        <v>105</v>
      </c>
      <c r="AF7056" s="119" t="str">
        <f t="shared" si="442"/>
        <v>NA</v>
      </c>
      <c r="AG7056" s="119"/>
      <c r="AH7056" s="119"/>
      <c r="AI7056" s="119"/>
      <c r="AJ7056" s="119" t="str">
        <f t="shared" si="443"/>
        <v>NA</v>
      </c>
      <c r="AK7056" s="190"/>
      <c r="AL7056" s="191"/>
    </row>
    <row r="7057" spans="1:38" x14ac:dyDescent="0.25">
      <c r="A7057" t="s">
        <v>25167</v>
      </c>
      <c r="B7057" t="s">
        <v>25165</v>
      </c>
      <c r="C7057" t="s">
        <v>25166</v>
      </c>
      <c r="D7057" t="s">
        <v>748</v>
      </c>
      <c r="E7057" t="s">
        <v>5426</v>
      </c>
      <c r="F7057" t="s">
        <v>54</v>
      </c>
      <c r="G7057"/>
      <c r="H7057" t="s">
        <v>47701</v>
      </c>
      <c r="I7057" t="s">
        <v>54243</v>
      </c>
      <c r="J7057" t="s">
        <v>25168</v>
      </c>
      <c r="K7057" t="s">
        <v>105</v>
      </c>
      <c r="L7057" s="119" t="str">
        <f t="shared" si="440"/>
        <v>NA</v>
      </c>
      <c r="M7057" s="119"/>
      <c r="N7057" s="120" t="str">
        <f t="shared" si="441"/>
        <v>NA</v>
      </c>
      <c r="O7057" s="120"/>
      <c r="P7057"/>
      <c r="Q7057"/>
      <c r="R7057"/>
      <c r="S7057"/>
      <c r="T7057"/>
      <c r="U7057" t="s">
        <v>24391</v>
      </c>
      <c r="V7057" t="s">
        <v>24389</v>
      </c>
      <c r="W7057" t="s">
        <v>24390</v>
      </c>
      <c r="X7057" t="s">
        <v>748</v>
      </c>
      <c r="Y7057" t="s">
        <v>2084</v>
      </c>
      <c r="Z7057" t="s">
        <v>54</v>
      </c>
      <c r="AA7057"/>
      <c r="AB7057" t="s">
        <v>47269</v>
      </c>
      <c r="AC7057" t="s">
        <v>53814</v>
      </c>
      <c r="AD7057" t="s">
        <v>24392</v>
      </c>
      <c r="AE7057" t="s">
        <v>105</v>
      </c>
      <c r="AF7057" s="119" t="str">
        <f t="shared" si="442"/>
        <v>NA</v>
      </c>
      <c r="AG7057" s="119"/>
      <c r="AH7057" s="119"/>
      <c r="AI7057" s="119"/>
      <c r="AJ7057" s="119" t="str">
        <f t="shared" si="443"/>
        <v>NA</v>
      </c>
      <c r="AK7057" s="190"/>
      <c r="AL7057" s="191"/>
    </row>
    <row r="7058" spans="1:38" x14ac:dyDescent="0.25">
      <c r="A7058" t="s">
        <v>24438</v>
      </c>
      <c r="B7058" t="s">
        <v>24437</v>
      </c>
      <c r="C7058" t="s">
        <v>24433</v>
      </c>
      <c r="D7058" t="s">
        <v>748</v>
      </c>
      <c r="E7058" t="s">
        <v>7595</v>
      </c>
      <c r="F7058" t="s">
        <v>54</v>
      </c>
      <c r="G7058"/>
      <c r="H7058" t="s">
        <v>47702</v>
      </c>
      <c r="I7058" t="s">
        <v>54244</v>
      </c>
      <c r="J7058" t="s">
        <v>23957</v>
      </c>
      <c r="K7058" t="s">
        <v>105</v>
      </c>
      <c r="L7058" s="119" t="str">
        <f t="shared" si="440"/>
        <v>NA</v>
      </c>
      <c r="M7058" s="119"/>
      <c r="N7058" s="120" t="str">
        <f t="shared" si="441"/>
        <v>NA</v>
      </c>
      <c r="O7058" s="120"/>
      <c r="P7058"/>
      <c r="Q7058"/>
      <c r="R7058"/>
      <c r="S7058"/>
      <c r="T7058"/>
      <c r="U7058" t="s">
        <v>25207</v>
      </c>
      <c r="V7058" t="s">
        <v>25205</v>
      </c>
      <c r="W7058" t="s">
        <v>25206</v>
      </c>
      <c r="X7058" t="s">
        <v>748</v>
      </c>
      <c r="Y7058" t="s">
        <v>20985</v>
      </c>
      <c r="Z7058" t="s">
        <v>54</v>
      </c>
      <c r="AA7058"/>
      <c r="AB7058" t="s">
        <v>47270</v>
      </c>
      <c r="AC7058" t="s">
        <v>53815</v>
      </c>
      <c r="AD7058" t="s">
        <v>25207</v>
      </c>
      <c r="AE7058" t="s">
        <v>105</v>
      </c>
      <c r="AF7058" s="119" t="str">
        <f t="shared" si="442"/>
        <v>NA</v>
      </c>
      <c r="AG7058" s="119"/>
      <c r="AH7058" s="119"/>
      <c r="AI7058" s="119"/>
      <c r="AJ7058" s="119" t="str">
        <f t="shared" si="443"/>
        <v>NA</v>
      </c>
      <c r="AK7058" s="190"/>
      <c r="AL7058" s="191"/>
    </row>
    <row r="7059" spans="1:38" x14ac:dyDescent="0.25">
      <c r="A7059" t="s">
        <v>24097</v>
      </c>
      <c r="B7059" t="s">
        <v>24095</v>
      </c>
      <c r="C7059" t="s">
        <v>24096</v>
      </c>
      <c r="D7059" t="s">
        <v>748</v>
      </c>
      <c r="E7059" t="s">
        <v>1540</v>
      </c>
      <c r="F7059" t="s">
        <v>54</v>
      </c>
      <c r="G7059"/>
      <c r="H7059" t="s">
        <v>47703</v>
      </c>
      <c r="I7059" t="s">
        <v>54245</v>
      </c>
      <c r="J7059" t="s">
        <v>24098</v>
      </c>
      <c r="K7059" t="s">
        <v>105</v>
      </c>
      <c r="L7059" s="119" t="str">
        <f t="shared" si="440"/>
        <v>NA</v>
      </c>
      <c r="M7059" s="119"/>
      <c r="N7059" s="120" t="str">
        <f t="shared" si="441"/>
        <v>NA</v>
      </c>
      <c r="O7059" s="120"/>
      <c r="P7059"/>
      <c r="Q7059"/>
      <c r="R7059"/>
      <c r="S7059"/>
      <c r="T7059"/>
      <c r="U7059" t="s">
        <v>24698</v>
      </c>
      <c r="V7059" t="s">
        <v>24696</v>
      </c>
      <c r="W7059" t="s">
        <v>24697</v>
      </c>
      <c r="X7059" t="s">
        <v>748</v>
      </c>
      <c r="Y7059" t="s">
        <v>1063</v>
      </c>
      <c r="Z7059" t="s">
        <v>54</v>
      </c>
      <c r="AA7059"/>
      <c r="AB7059" t="s">
        <v>47271</v>
      </c>
      <c r="AC7059" t="s">
        <v>53816</v>
      </c>
      <c r="AD7059" t="s">
        <v>24698</v>
      </c>
      <c r="AE7059" t="s">
        <v>105</v>
      </c>
      <c r="AF7059" s="119" t="str">
        <f t="shared" si="442"/>
        <v>NA</v>
      </c>
      <c r="AG7059" s="119"/>
      <c r="AH7059" s="119"/>
      <c r="AI7059" s="119"/>
      <c r="AJ7059" s="119" t="str">
        <f t="shared" si="443"/>
        <v>NA</v>
      </c>
      <c r="AK7059" s="190"/>
      <c r="AL7059" s="191"/>
    </row>
    <row r="7060" spans="1:38" x14ac:dyDescent="0.25">
      <c r="A7060" t="s">
        <v>25384</v>
      </c>
      <c r="B7060" t="s">
        <v>25383</v>
      </c>
      <c r="C7060" t="s">
        <v>24096</v>
      </c>
      <c r="D7060" t="s">
        <v>748</v>
      </c>
      <c r="E7060" t="s">
        <v>1540</v>
      </c>
      <c r="F7060" t="s">
        <v>54</v>
      </c>
      <c r="G7060"/>
      <c r="H7060" t="s">
        <v>47703</v>
      </c>
      <c r="I7060" t="s">
        <v>54245</v>
      </c>
      <c r="J7060" t="s">
        <v>25384</v>
      </c>
      <c r="K7060" t="s">
        <v>105</v>
      </c>
      <c r="L7060" s="119" t="str">
        <f t="shared" si="440"/>
        <v>NA</v>
      </c>
      <c r="M7060" s="119"/>
      <c r="N7060" s="120" t="str">
        <f t="shared" si="441"/>
        <v>NA</v>
      </c>
      <c r="O7060" s="120"/>
      <c r="P7060"/>
      <c r="Q7060"/>
      <c r="R7060"/>
      <c r="S7060"/>
      <c r="T7060"/>
      <c r="U7060" t="s">
        <v>26701</v>
      </c>
      <c r="V7060" t="s">
        <v>26699</v>
      </c>
      <c r="W7060" t="s">
        <v>26700</v>
      </c>
      <c r="X7060" t="s">
        <v>748</v>
      </c>
      <c r="Y7060" t="s">
        <v>2047</v>
      </c>
      <c r="Z7060" t="s">
        <v>54</v>
      </c>
      <c r="AA7060"/>
      <c r="AB7060" t="s">
        <v>47272</v>
      </c>
      <c r="AC7060" t="s">
        <v>53817</v>
      </c>
      <c r="AD7060"/>
      <c r="AE7060" t="s">
        <v>105</v>
      </c>
      <c r="AF7060" s="119" t="str">
        <f t="shared" si="442"/>
        <v>NA</v>
      </c>
      <c r="AG7060" s="119"/>
      <c r="AH7060" s="119"/>
      <c r="AI7060" s="119"/>
      <c r="AJ7060" s="119" t="str">
        <f t="shared" si="443"/>
        <v>NA</v>
      </c>
      <c r="AK7060" s="190"/>
      <c r="AL7060" s="191"/>
    </row>
    <row r="7061" spans="1:38" x14ac:dyDescent="0.25">
      <c r="A7061" t="s">
        <v>25381</v>
      </c>
      <c r="B7061" t="s">
        <v>25380</v>
      </c>
      <c r="C7061" t="s">
        <v>24096</v>
      </c>
      <c r="D7061" t="s">
        <v>748</v>
      </c>
      <c r="E7061" t="s">
        <v>1540</v>
      </c>
      <c r="F7061" t="s">
        <v>54</v>
      </c>
      <c r="G7061"/>
      <c r="H7061" t="s">
        <v>47703</v>
      </c>
      <c r="I7061" t="s">
        <v>54245</v>
      </c>
      <c r="J7061" t="s">
        <v>25382</v>
      </c>
      <c r="K7061" t="s">
        <v>105</v>
      </c>
      <c r="L7061" s="119" t="str">
        <f t="shared" si="440"/>
        <v>NA</v>
      </c>
      <c r="M7061" s="119"/>
      <c r="N7061" s="120" t="str">
        <f t="shared" si="441"/>
        <v>NA</v>
      </c>
      <c r="O7061" s="120"/>
      <c r="P7061"/>
      <c r="Q7061"/>
      <c r="R7061"/>
      <c r="S7061"/>
      <c r="T7061"/>
      <c r="U7061" t="s">
        <v>26305</v>
      </c>
      <c r="V7061" t="s">
        <v>26303</v>
      </c>
      <c r="W7061" t="s">
        <v>26304</v>
      </c>
      <c r="X7061" t="s">
        <v>748</v>
      </c>
      <c r="Y7061" t="s">
        <v>1270</v>
      </c>
      <c r="Z7061" t="s">
        <v>54</v>
      </c>
      <c r="AA7061"/>
      <c r="AB7061" t="s">
        <v>47273</v>
      </c>
      <c r="AC7061" t="s">
        <v>53818</v>
      </c>
      <c r="AD7061"/>
      <c r="AE7061" t="s">
        <v>105</v>
      </c>
      <c r="AF7061" s="119" t="str">
        <f t="shared" si="442"/>
        <v>NA</v>
      </c>
      <c r="AG7061" s="119"/>
      <c r="AH7061" s="119"/>
      <c r="AI7061" s="119"/>
      <c r="AJ7061" s="119" t="str">
        <f t="shared" si="443"/>
        <v>NA</v>
      </c>
      <c r="AK7061" s="190"/>
      <c r="AL7061" s="191"/>
    </row>
    <row r="7062" spans="1:38" x14ac:dyDescent="0.25">
      <c r="A7062" t="s">
        <v>25008</v>
      </c>
      <c r="B7062" t="s">
        <v>25006</v>
      </c>
      <c r="C7062" t="s">
        <v>25007</v>
      </c>
      <c r="D7062" t="s">
        <v>748</v>
      </c>
      <c r="E7062" t="s">
        <v>3681</v>
      </c>
      <c r="F7062" t="s">
        <v>54</v>
      </c>
      <c r="G7062"/>
      <c r="H7062" t="s">
        <v>47704</v>
      </c>
      <c r="I7062" t="s">
        <v>54246</v>
      </c>
      <c r="J7062" t="s">
        <v>25008</v>
      </c>
      <c r="K7062" t="s">
        <v>105</v>
      </c>
      <c r="L7062" s="119" t="str">
        <f t="shared" si="440"/>
        <v>NA</v>
      </c>
      <c r="M7062" s="119"/>
      <c r="N7062" s="120" t="str">
        <f t="shared" si="441"/>
        <v>NA</v>
      </c>
      <c r="O7062" s="120"/>
      <c r="P7062"/>
      <c r="Q7062"/>
      <c r="R7062"/>
      <c r="S7062"/>
      <c r="T7062"/>
      <c r="U7062" t="s">
        <v>26946</v>
      </c>
      <c r="V7062" t="s">
        <v>26944</v>
      </c>
      <c r="W7062" t="s">
        <v>26945</v>
      </c>
      <c r="X7062" t="s">
        <v>748</v>
      </c>
      <c r="Y7062" t="s">
        <v>1303</v>
      </c>
      <c r="Z7062" t="s">
        <v>54</v>
      </c>
      <c r="AA7062"/>
      <c r="AB7062" t="s">
        <v>47274</v>
      </c>
      <c r="AC7062" t="s">
        <v>53819</v>
      </c>
      <c r="AD7062" t="s">
        <v>26947</v>
      </c>
      <c r="AE7062" t="s">
        <v>105</v>
      </c>
      <c r="AF7062" s="119" t="str">
        <f t="shared" si="442"/>
        <v>NA</v>
      </c>
      <c r="AG7062" s="119"/>
      <c r="AH7062" s="119"/>
      <c r="AI7062" s="119"/>
      <c r="AJ7062" s="119" t="str">
        <f t="shared" si="443"/>
        <v>NA</v>
      </c>
      <c r="AK7062" s="190"/>
      <c r="AL7062" s="191"/>
    </row>
    <row r="7063" spans="1:38" x14ac:dyDescent="0.25">
      <c r="A7063" t="s">
        <v>25181</v>
      </c>
      <c r="B7063" t="s">
        <v>25179</v>
      </c>
      <c r="C7063" t="s">
        <v>25180</v>
      </c>
      <c r="D7063" t="s">
        <v>748</v>
      </c>
      <c r="E7063" t="s">
        <v>1346</v>
      </c>
      <c r="F7063" t="s">
        <v>54</v>
      </c>
      <c r="G7063"/>
      <c r="H7063" t="s">
        <v>47705</v>
      </c>
      <c r="I7063" t="s">
        <v>54247</v>
      </c>
      <c r="J7063" t="s">
        <v>25182</v>
      </c>
      <c r="K7063" t="s">
        <v>105</v>
      </c>
      <c r="L7063" s="119" t="str">
        <f t="shared" si="440"/>
        <v>NA</v>
      </c>
      <c r="M7063" s="119"/>
      <c r="N7063" s="120" t="str">
        <f t="shared" si="441"/>
        <v>NA</v>
      </c>
      <c r="O7063" s="120"/>
      <c r="P7063"/>
      <c r="Q7063"/>
      <c r="R7063"/>
      <c r="S7063"/>
      <c r="T7063"/>
      <c r="U7063" t="s">
        <v>25222</v>
      </c>
      <c r="V7063" t="s">
        <v>25220</v>
      </c>
      <c r="W7063" t="s">
        <v>25221</v>
      </c>
      <c r="X7063" t="s">
        <v>748</v>
      </c>
      <c r="Y7063" t="s">
        <v>1303</v>
      </c>
      <c r="Z7063" t="s">
        <v>54</v>
      </c>
      <c r="AA7063"/>
      <c r="AB7063" t="s">
        <v>47274</v>
      </c>
      <c r="AC7063" t="s">
        <v>53819</v>
      </c>
      <c r="AD7063"/>
      <c r="AE7063" t="s">
        <v>105</v>
      </c>
      <c r="AF7063" s="119" t="str">
        <f t="shared" si="442"/>
        <v>NA</v>
      </c>
      <c r="AG7063" s="119"/>
      <c r="AH7063" s="119"/>
      <c r="AI7063" s="119"/>
      <c r="AJ7063" s="119" t="str">
        <f t="shared" si="443"/>
        <v>NA</v>
      </c>
      <c r="AK7063" s="190"/>
      <c r="AL7063" s="191"/>
    </row>
    <row r="7064" spans="1:38" x14ac:dyDescent="0.25">
      <c r="A7064" t="s">
        <v>26354</v>
      </c>
      <c r="B7064" t="s">
        <v>26352</v>
      </c>
      <c r="C7064" t="s">
        <v>26353</v>
      </c>
      <c r="D7064" t="s">
        <v>748</v>
      </c>
      <c r="E7064" t="s">
        <v>657</v>
      </c>
      <c r="F7064" t="s">
        <v>54</v>
      </c>
      <c r="G7064"/>
      <c r="H7064" t="s">
        <v>47706</v>
      </c>
      <c r="I7064" t="s">
        <v>54248</v>
      </c>
      <c r="J7064" t="s">
        <v>23957</v>
      </c>
      <c r="K7064" t="s">
        <v>105</v>
      </c>
      <c r="L7064" s="119" t="str">
        <f t="shared" si="440"/>
        <v>NA</v>
      </c>
      <c r="M7064" s="119"/>
      <c r="N7064" s="120" t="str">
        <f t="shared" si="441"/>
        <v>NA</v>
      </c>
      <c r="O7064" s="120"/>
      <c r="P7064"/>
      <c r="Q7064"/>
      <c r="R7064"/>
      <c r="S7064"/>
      <c r="T7064"/>
      <c r="U7064" t="s">
        <v>25224</v>
      </c>
      <c r="V7064" t="s">
        <v>25223</v>
      </c>
      <c r="W7064" t="s">
        <v>25221</v>
      </c>
      <c r="X7064" t="s">
        <v>748</v>
      </c>
      <c r="Y7064" t="s">
        <v>1303</v>
      </c>
      <c r="Z7064" t="s">
        <v>54</v>
      </c>
      <c r="AA7064"/>
      <c r="AB7064" t="s">
        <v>47274</v>
      </c>
      <c r="AC7064" t="s">
        <v>53819</v>
      </c>
      <c r="AD7064"/>
      <c r="AE7064" t="s">
        <v>105</v>
      </c>
      <c r="AF7064" s="119" t="str">
        <f t="shared" si="442"/>
        <v>NA</v>
      </c>
      <c r="AG7064" s="119"/>
      <c r="AH7064" s="119"/>
      <c r="AI7064" s="119"/>
      <c r="AJ7064" s="119" t="str">
        <f t="shared" si="443"/>
        <v>NA</v>
      </c>
      <c r="AK7064" s="190"/>
      <c r="AL7064" s="191"/>
    </row>
    <row r="7065" spans="1:38" x14ac:dyDescent="0.25">
      <c r="A7065" t="s">
        <v>25392</v>
      </c>
      <c r="B7065" t="s">
        <v>25391</v>
      </c>
      <c r="C7065" t="s">
        <v>25388</v>
      </c>
      <c r="D7065" t="s">
        <v>748</v>
      </c>
      <c r="E7065" t="s">
        <v>657</v>
      </c>
      <c r="F7065" t="s">
        <v>54</v>
      </c>
      <c r="G7065"/>
      <c r="H7065" t="s">
        <v>47706</v>
      </c>
      <c r="I7065" t="s">
        <v>54248</v>
      </c>
      <c r="J7065" t="s">
        <v>25393</v>
      </c>
      <c r="K7065" t="s">
        <v>105</v>
      </c>
      <c r="L7065" s="119" t="str">
        <f t="shared" si="440"/>
        <v>NA</v>
      </c>
      <c r="M7065" s="119"/>
      <c r="N7065" s="120" t="str">
        <f t="shared" si="441"/>
        <v>NA</v>
      </c>
      <c r="O7065" s="120"/>
      <c r="P7065"/>
      <c r="Q7065"/>
      <c r="R7065"/>
      <c r="S7065"/>
      <c r="T7065"/>
      <c r="U7065" t="s">
        <v>25964</v>
      </c>
      <c r="V7065" t="s">
        <v>25962</v>
      </c>
      <c r="W7065" t="s">
        <v>25963</v>
      </c>
      <c r="X7065" t="s">
        <v>748</v>
      </c>
      <c r="Y7065" t="s">
        <v>2089</v>
      </c>
      <c r="Z7065" t="s">
        <v>54</v>
      </c>
      <c r="AA7065"/>
      <c r="AB7065" t="s">
        <v>47275</v>
      </c>
      <c r="AC7065" t="s">
        <v>53820</v>
      </c>
      <c r="AD7065" t="s">
        <v>25965</v>
      </c>
      <c r="AE7065" t="s">
        <v>105</v>
      </c>
      <c r="AF7065" s="119" t="str">
        <f t="shared" si="442"/>
        <v>NA</v>
      </c>
      <c r="AG7065" s="119"/>
      <c r="AH7065" s="119"/>
      <c r="AI7065" s="119"/>
      <c r="AJ7065" s="119" t="str">
        <f t="shared" si="443"/>
        <v>NA</v>
      </c>
      <c r="AK7065" s="190"/>
      <c r="AL7065" s="191"/>
    </row>
    <row r="7066" spans="1:38" x14ac:dyDescent="0.25">
      <c r="A7066" t="s">
        <v>25389</v>
      </c>
      <c r="B7066" t="s">
        <v>25387</v>
      </c>
      <c r="C7066" t="s">
        <v>25388</v>
      </c>
      <c r="D7066" t="s">
        <v>748</v>
      </c>
      <c r="E7066" t="s">
        <v>657</v>
      </c>
      <c r="F7066" t="s">
        <v>54</v>
      </c>
      <c r="G7066"/>
      <c r="H7066" t="s">
        <v>47706</v>
      </c>
      <c r="I7066" t="s">
        <v>54248</v>
      </c>
      <c r="J7066" t="s">
        <v>25390</v>
      </c>
      <c r="K7066" t="s">
        <v>105</v>
      </c>
      <c r="L7066" s="119" t="str">
        <f t="shared" si="440"/>
        <v>NA</v>
      </c>
      <c r="M7066" s="119"/>
      <c r="N7066" s="120" t="str">
        <f t="shared" si="441"/>
        <v>NA</v>
      </c>
      <c r="O7066" s="120"/>
      <c r="P7066"/>
      <c r="Q7066"/>
      <c r="R7066"/>
      <c r="S7066"/>
      <c r="T7066"/>
      <c r="U7066" t="s">
        <v>24215</v>
      </c>
      <c r="V7066" t="s">
        <v>24213</v>
      </c>
      <c r="W7066" t="s">
        <v>24214</v>
      </c>
      <c r="X7066" t="s">
        <v>748</v>
      </c>
      <c r="Y7066" t="s">
        <v>2089</v>
      </c>
      <c r="Z7066" t="s">
        <v>54</v>
      </c>
      <c r="AA7066"/>
      <c r="AB7066" t="s">
        <v>47275</v>
      </c>
      <c r="AC7066" t="s">
        <v>53820</v>
      </c>
      <c r="AD7066" t="s">
        <v>24215</v>
      </c>
      <c r="AE7066" t="s">
        <v>105</v>
      </c>
      <c r="AF7066" s="119" t="str">
        <f t="shared" si="442"/>
        <v>NA</v>
      </c>
      <c r="AG7066" s="119"/>
      <c r="AH7066" s="119"/>
      <c r="AI7066" s="119"/>
      <c r="AJ7066" s="119" t="str">
        <f t="shared" si="443"/>
        <v>NA</v>
      </c>
      <c r="AK7066" s="190"/>
      <c r="AL7066" s="191"/>
    </row>
    <row r="7067" spans="1:38" x14ac:dyDescent="0.25">
      <c r="A7067" t="s">
        <v>26028</v>
      </c>
      <c r="B7067" t="s">
        <v>26026</v>
      </c>
      <c r="C7067" t="s">
        <v>26027</v>
      </c>
      <c r="D7067" t="s">
        <v>748</v>
      </c>
      <c r="E7067" t="s">
        <v>657</v>
      </c>
      <c r="F7067" t="s">
        <v>54</v>
      </c>
      <c r="G7067"/>
      <c r="H7067" t="s">
        <v>47706</v>
      </c>
      <c r="I7067" t="s">
        <v>54248</v>
      </c>
      <c r="J7067" t="s">
        <v>26029</v>
      </c>
      <c r="K7067" t="s">
        <v>105</v>
      </c>
      <c r="L7067" s="119" t="str">
        <f t="shared" si="440"/>
        <v>NA</v>
      </c>
      <c r="M7067" s="119"/>
      <c r="N7067" s="120" t="str">
        <f t="shared" si="441"/>
        <v>NA</v>
      </c>
      <c r="O7067" s="120"/>
      <c r="P7067"/>
      <c r="Q7067"/>
      <c r="R7067"/>
      <c r="S7067"/>
      <c r="T7067"/>
      <c r="U7067" t="s">
        <v>24695</v>
      </c>
      <c r="V7067" t="s">
        <v>24693</v>
      </c>
      <c r="W7067" t="s">
        <v>24694</v>
      </c>
      <c r="X7067" t="s">
        <v>748</v>
      </c>
      <c r="Y7067" t="s">
        <v>2103</v>
      </c>
      <c r="Z7067" t="s">
        <v>54</v>
      </c>
      <c r="AA7067"/>
      <c r="AB7067" t="s">
        <v>47276</v>
      </c>
      <c r="AC7067" t="s">
        <v>53821</v>
      </c>
      <c r="AD7067"/>
      <c r="AE7067" t="s">
        <v>105</v>
      </c>
      <c r="AF7067" s="119" t="str">
        <f t="shared" si="442"/>
        <v>NA</v>
      </c>
      <c r="AG7067" s="119"/>
      <c r="AH7067" s="119"/>
      <c r="AI7067" s="119"/>
      <c r="AJ7067" s="119" t="str">
        <f t="shared" si="443"/>
        <v>NA</v>
      </c>
      <c r="AK7067" s="190"/>
      <c r="AL7067" s="191"/>
    </row>
    <row r="7068" spans="1:38" x14ac:dyDescent="0.25">
      <c r="A7068" t="s">
        <v>25412</v>
      </c>
      <c r="B7068" t="s">
        <v>25410</v>
      </c>
      <c r="C7068" t="s">
        <v>25411</v>
      </c>
      <c r="D7068" t="s">
        <v>748</v>
      </c>
      <c r="E7068" t="s">
        <v>25413</v>
      </c>
      <c r="F7068" t="s">
        <v>54</v>
      </c>
      <c r="G7068"/>
      <c r="H7068" t="s">
        <v>47707</v>
      </c>
      <c r="I7068" t="s">
        <v>54249</v>
      </c>
      <c r="J7068" t="s">
        <v>25414</v>
      </c>
      <c r="K7068" t="s">
        <v>105</v>
      </c>
      <c r="L7068" s="119" t="str">
        <f t="shared" si="440"/>
        <v>NA</v>
      </c>
      <c r="M7068" s="119"/>
      <c r="N7068" s="120" t="str">
        <f t="shared" si="441"/>
        <v>NA</v>
      </c>
      <c r="O7068" s="120"/>
      <c r="P7068"/>
      <c r="Q7068"/>
      <c r="R7068"/>
      <c r="S7068"/>
      <c r="T7068"/>
      <c r="U7068" t="s">
        <v>24592</v>
      </c>
      <c r="V7068" t="s">
        <v>24590</v>
      </c>
      <c r="W7068" t="s">
        <v>24591</v>
      </c>
      <c r="X7068" t="s">
        <v>748</v>
      </c>
      <c r="Y7068" t="s">
        <v>2103</v>
      </c>
      <c r="Z7068" t="s">
        <v>54</v>
      </c>
      <c r="AA7068"/>
      <c r="AB7068" t="s">
        <v>47276</v>
      </c>
      <c r="AC7068" t="s">
        <v>53821</v>
      </c>
      <c r="AD7068" t="s">
        <v>24592</v>
      </c>
      <c r="AE7068" t="s">
        <v>105</v>
      </c>
      <c r="AF7068" s="119" t="str">
        <f t="shared" si="442"/>
        <v>NA</v>
      </c>
      <c r="AG7068" s="119"/>
      <c r="AH7068" s="119"/>
      <c r="AI7068" s="119"/>
      <c r="AJ7068" s="119" t="str">
        <f t="shared" si="443"/>
        <v>NA</v>
      </c>
      <c r="AK7068" s="190"/>
      <c r="AL7068" s="191"/>
    </row>
    <row r="7069" spans="1:38" x14ac:dyDescent="0.25">
      <c r="A7069" t="s">
        <v>25739</v>
      </c>
      <c r="B7069" t="s">
        <v>25737</v>
      </c>
      <c r="C7069" t="s">
        <v>25738</v>
      </c>
      <c r="D7069" t="s">
        <v>748</v>
      </c>
      <c r="E7069" t="s">
        <v>5155</v>
      </c>
      <c r="F7069" t="s">
        <v>54</v>
      </c>
      <c r="G7069"/>
      <c r="H7069" t="s">
        <v>47708</v>
      </c>
      <c r="I7069" t="s">
        <v>54250</v>
      </c>
      <c r="J7069" t="s">
        <v>25740</v>
      </c>
      <c r="K7069" t="s">
        <v>105</v>
      </c>
      <c r="L7069" s="119" t="str">
        <f t="shared" si="440"/>
        <v>NA</v>
      </c>
      <c r="M7069" s="119"/>
      <c r="N7069" s="120" t="str">
        <f t="shared" si="441"/>
        <v>NA</v>
      </c>
      <c r="O7069" s="120"/>
      <c r="P7069"/>
      <c r="Q7069"/>
      <c r="R7069"/>
      <c r="S7069"/>
      <c r="T7069"/>
      <c r="U7069" t="s">
        <v>25570</v>
      </c>
      <c r="V7069" t="s">
        <v>25569</v>
      </c>
      <c r="W7069" t="s">
        <v>25566</v>
      </c>
      <c r="X7069" t="s">
        <v>748</v>
      </c>
      <c r="Y7069" t="s">
        <v>2103</v>
      </c>
      <c r="Z7069" t="s">
        <v>54</v>
      </c>
      <c r="AA7069"/>
      <c r="AB7069" t="s">
        <v>47276</v>
      </c>
      <c r="AC7069" t="s">
        <v>53821</v>
      </c>
      <c r="AD7069" t="s">
        <v>25570</v>
      </c>
      <c r="AE7069" t="s">
        <v>105</v>
      </c>
      <c r="AF7069" s="119" t="str">
        <f t="shared" si="442"/>
        <v>NA</v>
      </c>
      <c r="AG7069" s="119"/>
      <c r="AH7069" s="119"/>
      <c r="AI7069" s="119"/>
      <c r="AJ7069" s="119" t="str">
        <f t="shared" si="443"/>
        <v>NA</v>
      </c>
      <c r="AK7069" s="190"/>
      <c r="AL7069" s="191"/>
    </row>
    <row r="7070" spans="1:38" x14ac:dyDescent="0.25">
      <c r="A7070" t="s">
        <v>25756</v>
      </c>
      <c r="B7070" t="s">
        <v>25755</v>
      </c>
      <c r="C7070" t="s">
        <v>25752</v>
      </c>
      <c r="D7070" t="s">
        <v>748</v>
      </c>
      <c r="E7070" t="s">
        <v>837</v>
      </c>
      <c r="F7070" t="s">
        <v>54</v>
      </c>
      <c r="G7070"/>
      <c r="H7070" t="s">
        <v>47709</v>
      </c>
      <c r="I7070" t="s">
        <v>54251</v>
      </c>
      <c r="J7070" t="s">
        <v>25757</v>
      </c>
      <c r="K7070" t="s">
        <v>105</v>
      </c>
      <c r="L7070" s="119" t="str">
        <f t="shared" si="440"/>
        <v>NA</v>
      </c>
      <c r="M7070" s="119"/>
      <c r="N7070" s="120" t="str">
        <f t="shared" si="441"/>
        <v>NA</v>
      </c>
      <c r="O7070" s="120"/>
      <c r="P7070"/>
      <c r="Q7070"/>
      <c r="R7070"/>
      <c r="S7070"/>
      <c r="T7070"/>
      <c r="U7070" t="s">
        <v>26069</v>
      </c>
      <c r="V7070" t="s">
        <v>26067</v>
      </c>
      <c r="W7070" t="s">
        <v>26068</v>
      </c>
      <c r="X7070" t="s">
        <v>748</v>
      </c>
      <c r="Y7070" t="s">
        <v>2103</v>
      </c>
      <c r="Z7070" t="s">
        <v>54</v>
      </c>
      <c r="AA7070"/>
      <c r="AB7070" t="s">
        <v>47276</v>
      </c>
      <c r="AC7070" t="s">
        <v>53821</v>
      </c>
      <c r="AD7070" t="s">
        <v>26070</v>
      </c>
      <c r="AE7070" t="s">
        <v>105</v>
      </c>
      <c r="AF7070" s="119" t="str">
        <f t="shared" si="442"/>
        <v>NA</v>
      </c>
      <c r="AG7070" s="119"/>
      <c r="AH7070" s="119"/>
      <c r="AI7070" s="119"/>
      <c r="AJ7070" s="119" t="str">
        <f t="shared" si="443"/>
        <v>NA</v>
      </c>
      <c r="AK7070" s="190"/>
      <c r="AL7070" s="191"/>
    </row>
    <row r="7071" spans="1:38" x14ac:dyDescent="0.25">
      <c r="A7071" t="s">
        <v>25753</v>
      </c>
      <c r="B7071" t="s">
        <v>25751</v>
      </c>
      <c r="C7071" t="s">
        <v>25752</v>
      </c>
      <c r="D7071" t="s">
        <v>748</v>
      </c>
      <c r="E7071" t="s">
        <v>837</v>
      </c>
      <c r="F7071" t="s">
        <v>54</v>
      </c>
      <c r="G7071"/>
      <c r="H7071" t="s">
        <v>47709</v>
      </c>
      <c r="I7071" t="s">
        <v>54251</v>
      </c>
      <c r="J7071" t="s">
        <v>25754</v>
      </c>
      <c r="K7071" t="s">
        <v>105</v>
      </c>
      <c r="L7071" s="119" t="str">
        <f t="shared" si="440"/>
        <v>NA</v>
      </c>
      <c r="M7071" s="119"/>
      <c r="N7071" s="120" t="str">
        <f t="shared" si="441"/>
        <v>NA</v>
      </c>
      <c r="O7071" s="120"/>
      <c r="P7071"/>
      <c r="Q7071"/>
      <c r="R7071"/>
      <c r="S7071"/>
      <c r="T7071"/>
      <c r="U7071" t="s">
        <v>26895</v>
      </c>
      <c r="V7071" t="s">
        <v>26893</v>
      </c>
      <c r="W7071" t="s">
        <v>26894</v>
      </c>
      <c r="X7071" t="s">
        <v>748</v>
      </c>
      <c r="Y7071" t="s">
        <v>2103</v>
      </c>
      <c r="Z7071" t="s">
        <v>54</v>
      </c>
      <c r="AA7071"/>
      <c r="AB7071" t="s">
        <v>47276</v>
      </c>
      <c r="AC7071" t="s">
        <v>53821</v>
      </c>
      <c r="AD7071" t="s">
        <v>26895</v>
      </c>
      <c r="AE7071" t="s">
        <v>105</v>
      </c>
      <c r="AF7071" s="119" t="str">
        <f t="shared" si="442"/>
        <v>NA</v>
      </c>
      <c r="AG7071" s="119"/>
      <c r="AH7071" s="119"/>
      <c r="AI7071" s="119"/>
      <c r="AJ7071" s="119" t="str">
        <f t="shared" si="443"/>
        <v>NA</v>
      </c>
      <c r="AK7071" s="190"/>
      <c r="AL7071" s="191"/>
    </row>
    <row r="7072" spans="1:38" x14ac:dyDescent="0.25">
      <c r="A7072" t="s">
        <v>26347</v>
      </c>
      <c r="B7072" t="s">
        <v>26345</v>
      </c>
      <c r="C7072" t="s">
        <v>26346</v>
      </c>
      <c r="D7072" t="s">
        <v>748</v>
      </c>
      <c r="E7072" t="s">
        <v>837</v>
      </c>
      <c r="F7072" t="s">
        <v>54</v>
      </c>
      <c r="G7072"/>
      <c r="H7072" t="s">
        <v>47709</v>
      </c>
      <c r="I7072" t="s">
        <v>54251</v>
      </c>
      <c r="J7072" t="s">
        <v>26348</v>
      </c>
      <c r="K7072" t="s">
        <v>105</v>
      </c>
      <c r="L7072" s="119" t="str">
        <f t="shared" si="440"/>
        <v>NA</v>
      </c>
      <c r="M7072" s="119"/>
      <c r="N7072" s="120" t="str">
        <f t="shared" si="441"/>
        <v>NA</v>
      </c>
      <c r="O7072" s="120"/>
      <c r="P7072"/>
      <c r="Q7072"/>
      <c r="R7072"/>
      <c r="S7072"/>
      <c r="T7072"/>
      <c r="U7072" t="s">
        <v>26621</v>
      </c>
      <c r="V7072" t="s">
        <v>26619</v>
      </c>
      <c r="W7072" t="s">
        <v>26620</v>
      </c>
      <c r="X7072" t="s">
        <v>748</v>
      </c>
      <c r="Y7072" t="s">
        <v>2305</v>
      </c>
      <c r="Z7072" t="s">
        <v>54</v>
      </c>
      <c r="AA7072"/>
      <c r="AB7072" t="s">
        <v>47277</v>
      </c>
      <c r="AC7072" t="s">
        <v>53822</v>
      </c>
      <c r="AD7072" t="s">
        <v>26622</v>
      </c>
      <c r="AE7072" t="s">
        <v>105</v>
      </c>
      <c r="AF7072" s="119" t="str">
        <f t="shared" si="442"/>
        <v>NA</v>
      </c>
      <c r="AG7072" s="119"/>
      <c r="AH7072" s="119"/>
      <c r="AI7072" s="119"/>
      <c r="AJ7072" s="119" t="str">
        <f t="shared" si="443"/>
        <v>NA</v>
      </c>
      <c r="AK7072" s="190"/>
      <c r="AL7072" s="191"/>
    </row>
    <row r="7073" spans="1:38" x14ac:dyDescent="0.25">
      <c r="A7073" t="s">
        <v>25245</v>
      </c>
      <c r="B7073" t="s">
        <v>25243</v>
      </c>
      <c r="C7073" t="s">
        <v>25244</v>
      </c>
      <c r="D7073" t="s">
        <v>748</v>
      </c>
      <c r="E7073" t="s">
        <v>456</v>
      </c>
      <c r="F7073" t="s">
        <v>54</v>
      </c>
      <c r="G7073"/>
      <c r="H7073" t="s">
        <v>47710</v>
      </c>
      <c r="I7073" t="s">
        <v>54252</v>
      </c>
      <c r="J7073" t="s">
        <v>25246</v>
      </c>
      <c r="K7073" t="s">
        <v>105</v>
      </c>
      <c r="L7073" s="119" t="str">
        <f t="shared" si="440"/>
        <v>NA</v>
      </c>
      <c r="M7073" s="119"/>
      <c r="N7073" s="120" t="str">
        <f t="shared" si="441"/>
        <v>NA</v>
      </c>
      <c r="O7073" s="120"/>
      <c r="P7073"/>
      <c r="Q7073"/>
      <c r="R7073"/>
      <c r="S7073"/>
      <c r="T7073"/>
      <c r="U7073" t="s">
        <v>24259</v>
      </c>
      <c r="V7073" t="s">
        <v>24257</v>
      </c>
      <c r="W7073" t="s">
        <v>24258</v>
      </c>
      <c r="X7073" t="s">
        <v>748</v>
      </c>
      <c r="Y7073" t="s">
        <v>2305</v>
      </c>
      <c r="Z7073" t="s">
        <v>54</v>
      </c>
      <c r="AA7073"/>
      <c r="AB7073" t="s">
        <v>47277</v>
      </c>
      <c r="AC7073" t="s">
        <v>53822</v>
      </c>
      <c r="AD7073" t="s">
        <v>24260</v>
      </c>
      <c r="AE7073" t="s">
        <v>105</v>
      </c>
      <c r="AF7073" s="119" t="str">
        <f t="shared" si="442"/>
        <v>NA</v>
      </c>
      <c r="AG7073" s="119"/>
      <c r="AH7073" s="119"/>
      <c r="AI7073" s="119"/>
      <c r="AJ7073" s="119" t="str">
        <f t="shared" si="443"/>
        <v>NA</v>
      </c>
      <c r="AK7073" s="190"/>
      <c r="AL7073" s="191"/>
    </row>
    <row r="7074" spans="1:38" x14ac:dyDescent="0.25">
      <c r="A7074" t="s">
        <v>26862</v>
      </c>
      <c r="B7074" t="s">
        <v>26860</v>
      </c>
      <c r="C7074" t="s">
        <v>26861</v>
      </c>
      <c r="D7074" t="s">
        <v>748</v>
      </c>
      <c r="E7074" t="s">
        <v>743</v>
      </c>
      <c r="F7074" t="s">
        <v>54</v>
      </c>
      <c r="G7074"/>
      <c r="H7074" t="s">
        <v>47711</v>
      </c>
      <c r="I7074" t="s">
        <v>54253</v>
      </c>
      <c r="J7074" t="s">
        <v>26863</v>
      </c>
      <c r="K7074" t="s">
        <v>105</v>
      </c>
      <c r="L7074" s="119" t="str">
        <f t="shared" si="440"/>
        <v>NA</v>
      </c>
      <c r="M7074" s="119"/>
      <c r="N7074" s="120" t="str">
        <f t="shared" si="441"/>
        <v>NA</v>
      </c>
      <c r="O7074" s="120"/>
      <c r="P7074"/>
      <c r="Q7074"/>
      <c r="R7074"/>
      <c r="S7074"/>
      <c r="T7074"/>
      <c r="U7074" t="s">
        <v>25347</v>
      </c>
      <c r="V7074" t="s">
        <v>25345</v>
      </c>
      <c r="W7074" t="s">
        <v>25346</v>
      </c>
      <c r="X7074" t="s">
        <v>748</v>
      </c>
      <c r="Y7074" t="s">
        <v>2305</v>
      </c>
      <c r="Z7074" t="s">
        <v>54</v>
      </c>
      <c r="AA7074"/>
      <c r="AB7074" t="s">
        <v>47277</v>
      </c>
      <c r="AC7074" t="s">
        <v>53822</v>
      </c>
      <c r="AD7074" t="s">
        <v>25347</v>
      </c>
      <c r="AE7074" t="s">
        <v>105</v>
      </c>
      <c r="AF7074" s="119" t="str">
        <f t="shared" si="442"/>
        <v>NA</v>
      </c>
      <c r="AG7074" s="119"/>
      <c r="AH7074" s="119"/>
      <c r="AI7074" s="119"/>
      <c r="AJ7074" s="119" t="str">
        <f t="shared" si="443"/>
        <v>NA</v>
      </c>
      <c r="AK7074" s="190"/>
      <c r="AL7074" s="191"/>
    </row>
    <row r="7075" spans="1:38" x14ac:dyDescent="0.25">
      <c r="A7075" t="s">
        <v>24141</v>
      </c>
      <c r="B7075" t="s">
        <v>24139</v>
      </c>
      <c r="C7075" t="s">
        <v>24140</v>
      </c>
      <c r="D7075" t="s">
        <v>748</v>
      </c>
      <c r="E7075" t="s">
        <v>743</v>
      </c>
      <c r="F7075" t="s">
        <v>54</v>
      </c>
      <c r="G7075"/>
      <c r="H7075" t="s">
        <v>47711</v>
      </c>
      <c r="I7075" t="s">
        <v>54253</v>
      </c>
      <c r="J7075" t="s">
        <v>24142</v>
      </c>
      <c r="K7075" t="s">
        <v>105</v>
      </c>
      <c r="L7075" s="119" t="str">
        <f t="shared" si="440"/>
        <v>NA</v>
      </c>
      <c r="M7075" s="119"/>
      <c r="N7075" s="120" t="str">
        <f t="shared" si="441"/>
        <v>NA</v>
      </c>
      <c r="O7075" s="120"/>
      <c r="P7075"/>
      <c r="Q7075"/>
      <c r="R7075"/>
      <c r="S7075"/>
      <c r="T7075"/>
      <c r="U7075" t="s">
        <v>24186</v>
      </c>
      <c r="V7075" t="s">
        <v>24184</v>
      </c>
      <c r="W7075" t="s">
        <v>24185</v>
      </c>
      <c r="X7075" t="s">
        <v>748</v>
      </c>
      <c r="Y7075" t="s">
        <v>24187</v>
      </c>
      <c r="Z7075" t="s">
        <v>54</v>
      </c>
      <c r="AA7075"/>
      <c r="AB7075" t="s">
        <v>47278</v>
      </c>
      <c r="AC7075" t="s">
        <v>53823</v>
      </c>
      <c r="AD7075" t="s">
        <v>24186</v>
      </c>
      <c r="AE7075" t="s">
        <v>105</v>
      </c>
      <c r="AF7075" s="119" t="str">
        <f t="shared" si="442"/>
        <v>NA</v>
      </c>
      <c r="AG7075" s="119"/>
      <c r="AH7075" s="119"/>
      <c r="AI7075" s="119"/>
      <c r="AJ7075" s="119" t="str">
        <f t="shared" si="443"/>
        <v>NA</v>
      </c>
      <c r="AK7075" s="190"/>
      <c r="AL7075" s="191"/>
    </row>
    <row r="7076" spans="1:38" x14ac:dyDescent="0.25">
      <c r="A7076" t="s">
        <v>25576</v>
      </c>
      <c r="B7076" t="s">
        <v>25575</v>
      </c>
      <c r="C7076" t="s">
        <v>25572</v>
      </c>
      <c r="D7076" t="s">
        <v>748</v>
      </c>
      <c r="E7076" t="s">
        <v>477</v>
      </c>
      <c r="F7076" t="s">
        <v>54</v>
      </c>
      <c r="G7076"/>
      <c r="H7076" t="s">
        <v>47712</v>
      </c>
      <c r="I7076" t="s">
        <v>54254</v>
      </c>
      <c r="J7076" t="s">
        <v>23957</v>
      </c>
      <c r="K7076" t="s">
        <v>105</v>
      </c>
      <c r="L7076" s="119" t="str">
        <f t="shared" si="440"/>
        <v>NA</v>
      </c>
      <c r="M7076" s="119"/>
      <c r="N7076" s="120" t="str">
        <f t="shared" si="441"/>
        <v>NA</v>
      </c>
      <c r="O7076" s="120"/>
      <c r="P7076"/>
      <c r="Q7076"/>
      <c r="R7076"/>
      <c r="S7076"/>
      <c r="T7076"/>
      <c r="U7076" t="s">
        <v>24692</v>
      </c>
      <c r="V7076" t="s">
        <v>24690</v>
      </c>
      <c r="W7076" t="s">
        <v>24691</v>
      </c>
      <c r="X7076" t="s">
        <v>748</v>
      </c>
      <c r="Y7076" t="s">
        <v>1085</v>
      </c>
      <c r="Z7076" t="s">
        <v>54</v>
      </c>
      <c r="AA7076"/>
      <c r="AB7076" t="s">
        <v>47279</v>
      </c>
      <c r="AC7076" t="s">
        <v>53824</v>
      </c>
      <c r="AD7076" t="s">
        <v>24692</v>
      </c>
      <c r="AE7076" t="s">
        <v>105</v>
      </c>
      <c r="AF7076" s="119" t="str">
        <f t="shared" si="442"/>
        <v>NA</v>
      </c>
      <c r="AG7076" s="119"/>
      <c r="AH7076" s="119"/>
      <c r="AI7076" s="119"/>
      <c r="AJ7076" s="119" t="str">
        <f t="shared" si="443"/>
        <v>NA</v>
      </c>
      <c r="AK7076" s="190"/>
      <c r="AL7076" s="191"/>
    </row>
    <row r="7077" spans="1:38" x14ac:dyDescent="0.25">
      <c r="A7077" t="s">
        <v>25573</v>
      </c>
      <c r="B7077" t="s">
        <v>25571</v>
      </c>
      <c r="C7077" t="s">
        <v>25572</v>
      </c>
      <c r="D7077" t="s">
        <v>748</v>
      </c>
      <c r="E7077" t="s">
        <v>477</v>
      </c>
      <c r="F7077" t="s">
        <v>54</v>
      </c>
      <c r="G7077"/>
      <c r="H7077" t="s">
        <v>47712</v>
      </c>
      <c r="I7077" t="s">
        <v>54254</v>
      </c>
      <c r="J7077" t="s">
        <v>25574</v>
      </c>
      <c r="K7077" t="s">
        <v>105</v>
      </c>
      <c r="L7077" s="119" t="str">
        <f t="shared" si="440"/>
        <v>NA</v>
      </c>
      <c r="M7077" s="119"/>
      <c r="N7077" s="120" t="str">
        <f t="shared" si="441"/>
        <v>NA</v>
      </c>
      <c r="O7077" s="120"/>
      <c r="P7077"/>
      <c r="Q7077"/>
      <c r="R7077"/>
      <c r="S7077"/>
      <c r="T7077"/>
      <c r="U7077" t="s">
        <v>24574</v>
      </c>
      <c r="V7077" t="s">
        <v>24572</v>
      </c>
      <c r="W7077" t="s">
        <v>24573</v>
      </c>
      <c r="X7077" t="s">
        <v>748</v>
      </c>
      <c r="Y7077" t="s">
        <v>24575</v>
      </c>
      <c r="Z7077" t="s">
        <v>54</v>
      </c>
      <c r="AA7077"/>
      <c r="AB7077" t="s">
        <v>47280</v>
      </c>
      <c r="AC7077" t="s">
        <v>53825</v>
      </c>
      <c r="AD7077" t="s">
        <v>24574</v>
      </c>
      <c r="AE7077" t="s">
        <v>105</v>
      </c>
      <c r="AF7077" s="119" t="str">
        <f t="shared" si="442"/>
        <v>NA</v>
      </c>
      <c r="AG7077" s="119"/>
      <c r="AH7077" s="119"/>
      <c r="AI7077" s="119"/>
      <c r="AJ7077" s="119" t="str">
        <f t="shared" si="443"/>
        <v>NA</v>
      </c>
      <c r="AK7077" s="190"/>
      <c r="AL7077" s="191"/>
    </row>
    <row r="7078" spans="1:38" x14ac:dyDescent="0.25">
      <c r="A7078" t="s">
        <v>24434</v>
      </c>
      <c r="B7078" t="s">
        <v>24432</v>
      </c>
      <c r="C7078" t="s">
        <v>24433</v>
      </c>
      <c r="D7078" t="s">
        <v>748</v>
      </c>
      <c r="E7078" t="s">
        <v>4530</v>
      </c>
      <c r="F7078" t="s">
        <v>54</v>
      </c>
      <c r="G7078"/>
      <c r="H7078" t="s">
        <v>47713</v>
      </c>
      <c r="I7078" t="s">
        <v>54255</v>
      </c>
      <c r="J7078" t="s">
        <v>23957</v>
      </c>
      <c r="K7078" t="s">
        <v>105</v>
      </c>
      <c r="L7078" s="119" t="str">
        <f t="shared" si="440"/>
        <v>NA</v>
      </c>
      <c r="M7078" s="119"/>
      <c r="N7078" s="120" t="str">
        <f t="shared" si="441"/>
        <v>NA</v>
      </c>
      <c r="O7078" s="120"/>
      <c r="P7078"/>
      <c r="Q7078"/>
      <c r="R7078"/>
      <c r="S7078"/>
      <c r="T7078"/>
      <c r="U7078" t="s">
        <v>24639</v>
      </c>
      <c r="V7078" t="s">
        <v>24637</v>
      </c>
      <c r="W7078" t="s">
        <v>24638</v>
      </c>
      <c r="X7078" t="s">
        <v>748</v>
      </c>
      <c r="Y7078" t="s">
        <v>2835</v>
      </c>
      <c r="Z7078" t="s">
        <v>54</v>
      </c>
      <c r="AA7078"/>
      <c r="AB7078" t="s">
        <v>47281</v>
      </c>
      <c r="AC7078" t="s">
        <v>53826</v>
      </c>
      <c r="AD7078" t="s">
        <v>24640</v>
      </c>
      <c r="AE7078" t="s">
        <v>105</v>
      </c>
      <c r="AF7078" s="119" t="str">
        <f t="shared" si="442"/>
        <v>NA</v>
      </c>
      <c r="AG7078" s="119"/>
      <c r="AH7078" s="119"/>
      <c r="AI7078" s="119"/>
      <c r="AJ7078" s="119" t="str">
        <f t="shared" si="443"/>
        <v>NA</v>
      </c>
      <c r="AK7078" s="190"/>
      <c r="AL7078" s="191"/>
    </row>
    <row r="7079" spans="1:38" x14ac:dyDescent="0.25">
      <c r="A7079" t="s">
        <v>26062</v>
      </c>
      <c r="B7079" t="s">
        <v>26061</v>
      </c>
      <c r="C7079" t="s">
        <v>26047</v>
      </c>
      <c r="D7079" t="s">
        <v>748</v>
      </c>
      <c r="E7079" t="s">
        <v>26063</v>
      </c>
      <c r="F7079" t="s">
        <v>54</v>
      </c>
      <c r="G7079"/>
      <c r="H7079" t="s">
        <v>47714</v>
      </c>
      <c r="I7079" t="s">
        <v>54256</v>
      </c>
      <c r="J7079" t="s">
        <v>23957</v>
      </c>
      <c r="K7079" t="s">
        <v>105</v>
      </c>
      <c r="L7079" s="119" t="str">
        <f t="shared" si="440"/>
        <v>NA</v>
      </c>
      <c r="M7079" s="119"/>
      <c r="N7079" s="120" t="str">
        <f t="shared" si="441"/>
        <v>NA</v>
      </c>
      <c r="O7079" s="120"/>
      <c r="P7079"/>
      <c r="Q7079"/>
      <c r="R7079"/>
      <c r="S7079"/>
      <c r="T7079"/>
      <c r="U7079" t="s">
        <v>25938</v>
      </c>
      <c r="V7079" t="s">
        <v>25936</v>
      </c>
      <c r="W7079" t="s">
        <v>25937</v>
      </c>
      <c r="X7079" t="s">
        <v>748</v>
      </c>
      <c r="Y7079" t="s">
        <v>3308</v>
      </c>
      <c r="Z7079" t="s">
        <v>54</v>
      </c>
      <c r="AA7079"/>
      <c r="AB7079" t="s">
        <v>47282</v>
      </c>
      <c r="AC7079" t="s">
        <v>53827</v>
      </c>
      <c r="AD7079" t="s">
        <v>25939</v>
      </c>
      <c r="AE7079" t="s">
        <v>105</v>
      </c>
      <c r="AF7079" s="119" t="str">
        <f t="shared" si="442"/>
        <v>NA</v>
      </c>
      <c r="AG7079" s="119"/>
      <c r="AH7079" s="119"/>
      <c r="AI7079" s="119"/>
      <c r="AJ7079" s="119" t="str">
        <f t="shared" si="443"/>
        <v>NA</v>
      </c>
      <c r="AK7079" s="190"/>
      <c r="AL7079" s="191"/>
    </row>
    <row r="7080" spans="1:38" x14ac:dyDescent="0.25">
      <c r="A7080" t="s">
        <v>24440</v>
      </c>
      <c r="B7080" t="s">
        <v>24439</v>
      </c>
      <c r="C7080" t="s">
        <v>24433</v>
      </c>
      <c r="D7080" t="s">
        <v>748</v>
      </c>
      <c r="E7080" t="s">
        <v>5327</v>
      </c>
      <c r="F7080" t="s">
        <v>54</v>
      </c>
      <c r="G7080"/>
      <c r="H7080" t="s">
        <v>47715</v>
      </c>
      <c r="I7080" t="s">
        <v>54257</v>
      </c>
      <c r="J7080" t="s">
        <v>23957</v>
      </c>
      <c r="K7080" t="s">
        <v>105</v>
      </c>
      <c r="L7080" s="119" t="str">
        <f t="shared" si="440"/>
        <v>NA</v>
      </c>
      <c r="M7080" s="119"/>
      <c r="N7080" s="120" t="str">
        <f t="shared" si="441"/>
        <v>NA</v>
      </c>
      <c r="O7080" s="120"/>
      <c r="P7080"/>
      <c r="Q7080"/>
      <c r="R7080"/>
      <c r="S7080"/>
      <c r="T7080"/>
      <c r="U7080" t="s">
        <v>25510</v>
      </c>
      <c r="V7080" t="s">
        <v>25508</v>
      </c>
      <c r="W7080" t="s">
        <v>25509</v>
      </c>
      <c r="X7080" t="s">
        <v>748</v>
      </c>
      <c r="Y7080" t="s">
        <v>3308</v>
      </c>
      <c r="Z7080" t="s">
        <v>54</v>
      </c>
      <c r="AA7080"/>
      <c r="AB7080" t="s">
        <v>47282</v>
      </c>
      <c r="AC7080" t="s">
        <v>53827</v>
      </c>
      <c r="AD7080" t="s">
        <v>25511</v>
      </c>
      <c r="AE7080" t="s">
        <v>105</v>
      </c>
      <c r="AF7080" s="119" t="str">
        <f t="shared" si="442"/>
        <v>NA</v>
      </c>
      <c r="AG7080" s="119"/>
      <c r="AH7080" s="119"/>
      <c r="AI7080" s="119"/>
      <c r="AJ7080" s="119" t="str">
        <f t="shared" si="443"/>
        <v>NA</v>
      </c>
      <c r="AK7080" s="190"/>
      <c r="AL7080" s="191"/>
    </row>
    <row r="7081" spans="1:38" x14ac:dyDescent="0.25">
      <c r="A7081" t="s">
        <v>26054</v>
      </c>
      <c r="B7081" t="s">
        <v>26053</v>
      </c>
      <c r="C7081" t="s">
        <v>26047</v>
      </c>
      <c r="D7081" t="s">
        <v>748</v>
      </c>
      <c r="E7081" t="s">
        <v>5327</v>
      </c>
      <c r="F7081" t="s">
        <v>54</v>
      </c>
      <c r="G7081"/>
      <c r="H7081" t="s">
        <v>47715</v>
      </c>
      <c r="I7081" t="s">
        <v>54257</v>
      </c>
      <c r="J7081" t="s">
        <v>23957</v>
      </c>
      <c r="K7081" t="s">
        <v>105</v>
      </c>
      <c r="L7081" s="119" t="str">
        <f t="shared" si="440"/>
        <v>NA</v>
      </c>
      <c r="M7081" s="119"/>
      <c r="N7081" s="120" t="str">
        <f t="shared" si="441"/>
        <v>NA</v>
      </c>
      <c r="O7081" s="120"/>
      <c r="P7081"/>
      <c r="Q7081"/>
      <c r="R7081"/>
      <c r="S7081"/>
      <c r="T7081"/>
      <c r="U7081" t="s">
        <v>24020</v>
      </c>
      <c r="V7081" t="s">
        <v>24018</v>
      </c>
      <c r="W7081" t="s">
        <v>24019</v>
      </c>
      <c r="X7081" t="s">
        <v>748</v>
      </c>
      <c r="Y7081" t="s">
        <v>1840</v>
      </c>
      <c r="Z7081" t="s">
        <v>54</v>
      </c>
      <c r="AA7081"/>
      <c r="AB7081" t="s">
        <v>47283</v>
      </c>
      <c r="AC7081" t="s">
        <v>53828</v>
      </c>
      <c r="AD7081" t="s">
        <v>24021</v>
      </c>
      <c r="AE7081" t="s">
        <v>105</v>
      </c>
      <c r="AF7081" s="119" t="str">
        <f t="shared" si="442"/>
        <v>NA</v>
      </c>
      <c r="AG7081" s="119"/>
      <c r="AH7081" s="119"/>
      <c r="AI7081" s="119"/>
      <c r="AJ7081" s="119" t="str">
        <f t="shared" si="443"/>
        <v>NA</v>
      </c>
      <c r="AK7081" s="190"/>
      <c r="AL7081" s="191"/>
    </row>
    <row r="7082" spans="1:38" x14ac:dyDescent="0.25">
      <c r="A7082" t="s">
        <v>26253</v>
      </c>
      <c r="B7082" t="s">
        <v>26251</v>
      </c>
      <c r="C7082" t="s">
        <v>26252</v>
      </c>
      <c r="D7082" t="s">
        <v>748</v>
      </c>
      <c r="E7082" t="s">
        <v>151</v>
      </c>
      <c r="F7082" t="s">
        <v>54</v>
      </c>
      <c r="G7082"/>
      <c r="H7082" t="s">
        <v>47716</v>
      </c>
      <c r="I7082" t="s">
        <v>54258</v>
      </c>
      <c r="J7082" t="s">
        <v>23957</v>
      </c>
      <c r="K7082" t="s">
        <v>105</v>
      </c>
      <c r="L7082" s="119" t="str">
        <f t="shared" si="440"/>
        <v>NA</v>
      </c>
      <c r="M7082" s="119"/>
      <c r="N7082" s="120" t="str">
        <f t="shared" si="441"/>
        <v>NA</v>
      </c>
      <c r="O7082" s="120"/>
      <c r="P7082"/>
      <c r="Q7082"/>
      <c r="R7082"/>
      <c r="S7082"/>
      <c r="T7082"/>
      <c r="U7082" t="s">
        <v>25679</v>
      </c>
      <c r="V7082" t="s">
        <v>25677</v>
      </c>
      <c r="W7082" t="s">
        <v>25678</v>
      </c>
      <c r="X7082" t="s">
        <v>748</v>
      </c>
      <c r="Y7082" t="s">
        <v>5774</v>
      </c>
      <c r="Z7082" t="s">
        <v>54</v>
      </c>
      <c r="AA7082"/>
      <c r="AB7082" t="s">
        <v>47284</v>
      </c>
      <c r="AC7082" t="s">
        <v>53829</v>
      </c>
      <c r="AD7082" t="s">
        <v>25680</v>
      </c>
      <c r="AE7082" t="s">
        <v>105</v>
      </c>
      <c r="AF7082" s="119" t="str">
        <f t="shared" si="442"/>
        <v>NA</v>
      </c>
      <c r="AG7082" s="119"/>
      <c r="AH7082" s="119"/>
      <c r="AI7082" s="119"/>
      <c r="AJ7082" s="119" t="str">
        <f t="shared" si="443"/>
        <v>NA</v>
      </c>
      <c r="AK7082" s="190"/>
      <c r="AL7082" s="191"/>
    </row>
    <row r="7083" spans="1:38" x14ac:dyDescent="0.25">
      <c r="A7083" t="s">
        <v>24670</v>
      </c>
      <c r="B7083" t="s">
        <v>24668</v>
      </c>
      <c r="C7083" t="s">
        <v>24669</v>
      </c>
      <c r="D7083" t="s">
        <v>748</v>
      </c>
      <c r="E7083" t="s">
        <v>151</v>
      </c>
      <c r="F7083" t="s">
        <v>54</v>
      </c>
      <c r="G7083"/>
      <c r="H7083" t="s">
        <v>47716</v>
      </c>
      <c r="I7083" t="s">
        <v>54258</v>
      </c>
      <c r="J7083" t="s">
        <v>24671</v>
      </c>
      <c r="K7083" t="s">
        <v>105</v>
      </c>
      <c r="L7083" s="119" t="str">
        <f t="shared" si="440"/>
        <v>NA</v>
      </c>
      <c r="M7083" s="119"/>
      <c r="N7083" s="120" t="str">
        <f t="shared" si="441"/>
        <v>NA</v>
      </c>
      <c r="O7083" s="120"/>
      <c r="P7083"/>
      <c r="Q7083"/>
      <c r="R7083"/>
      <c r="S7083"/>
      <c r="T7083"/>
      <c r="U7083" t="s">
        <v>26316</v>
      </c>
      <c r="V7083" t="s">
        <v>26314</v>
      </c>
      <c r="W7083" t="s">
        <v>26315</v>
      </c>
      <c r="X7083" t="s">
        <v>748</v>
      </c>
      <c r="Y7083" t="s">
        <v>1910</v>
      </c>
      <c r="Z7083" t="s">
        <v>54</v>
      </c>
      <c r="AA7083"/>
      <c r="AB7083" t="s">
        <v>47285</v>
      </c>
      <c r="AC7083" t="s">
        <v>53830</v>
      </c>
      <c r="AD7083" t="s">
        <v>26317</v>
      </c>
      <c r="AE7083" t="s">
        <v>105</v>
      </c>
      <c r="AF7083" s="119" t="str">
        <f t="shared" si="442"/>
        <v>NA</v>
      </c>
      <c r="AG7083" s="119"/>
      <c r="AH7083" s="119"/>
      <c r="AI7083" s="119"/>
      <c r="AJ7083" s="119" t="str">
        <f t="shared" si="443"/>
        <v>NA</v>
      </c>
      <c r="AK7083" s="190"/>
      <c r="AL7083" s="191"/>
    </row>
    <row r="7084" spans="1:38" x14ac:dyDescent="0.25">
      <c r="A7084" t="s">
        <v>24332</v>
      </c>
      <c r="B7084" t="s">
        <v>24330</v>
      </c>
      <c r="C7084" t="s">
        <v>24331</v>
      </c>
      <c r="D7084" t="s">
        <v>748</v>
      </c>
      <c r="E7084" t="s">
        <v>151</v>
      </c>
      <c r="F7084" t="s">
        <v>54</v>
      </c>
      <c r="G7084"/>
      <c r="H7084" t="s">
        <v>47716</v>
      </c>
      <c r="I7084" t="s">
        <v>54258</v>
      </c>
      <c r="J7084" t="s">
        <v>24333</v>
      </c>
      <c r="K7084" t="s">
        <v>105</v>
      </c>
      <c r="L7084" s="119" t="str">
        <f t="shared" si="440"/>
        <v>NA</v>
      </c>
      <c r="M7084" s="119"/>
      <c r="N7084" s="120" t="str">
        <f t="shared" si="441"/>
        <v>NA</v>
      </c>
      <c r="O7084" s="120"/>
      <c r="P7084"/>
      <c r="Q7084"/>
      <c r="R7084"/>
      <c r="S7084"/>
      <c r="T7084"/>
      <c r="U7084" t="s">
        <v>24244</v>
      </c>
      <c r="V7084" t="s">
        <v>24242</v>
      </c>
      <c r="W7084" t="s">
        <v>24243</v>
      </c>
      <c r="X7084" t="s">
        <v>748</v>
      </c>
      <c r="Y7084" t="s">
        <v>1910</v>
      </c>
      <c r="Z7084" t="s">
        <v>54</v>
      </c>
      <c r="AA7084"/>
      <c r="AB7084" t="s">
        <v>47285</v>
      </c>
      <c r="AC7084" t="s">
        <v>53830</v>
      </c>
      <c r="AD7084" t="s">
        <v>24244</v>
      </c>
      <c r="AE7084" t="s">
        <v>105</v>
      </c>
      <c r="AF7084" s="119" t="str">
        <f t="shared" si="442"/>
        <v>NA</v>
      </c>
      <c r="AG7084" s="119"/>
      <c r="AH7084" s="119"/>
      <c r="AI7084" s="119"/>
      <c r="AJ7084" s="119" t="str">
        <f t="shared" si="443"/>
        <v>NA</v>
      </c>
      <c r="AK7084" s="190"/>
      <c r="AL7084" s="191"/>
    </row>
    <row r="7085" spans="1:38" x14ac:dyDescent="0.25">
      <c r="A7085" t="s">
        <v>26567</v>
      </c>
      <c r="B7085" t="s">
        <v>26565</v>
      </c>
      <c r="C7085" t="s">
        <v>26566</v>
      </c>
      <c r="D7085" t="s">
        <v>748</v>
      </c>
      <c r="E7085" t="s">
        <v>19076</v>
      </c>
      <c r="F7085" t="s">
        <v>54</v>
      </c>
      <c r="G7085"/>
      <c r="H7085" t="s">
        <v>47717</v>
      </c>
      <c r="I7085" t="s">
        <v>54259</v>
      </c>
      <c r="J7085" t="s">
        <v>23957</v>
      </c>
      <c r="K7085" t="s">
        <v>105</v>
      </c>
      <c r="L7085" s="119" t="str">
        <f t="shared" si="440"/>
        <v>NA</v>
      </c>
      <c r="M7085" s="119"/>
      <c r="N7085" s="120" t="str">
        <f t="shared" si="441"/>
        <v>NA</v>
      </c>
      <c r="O7085" s="120"/>
      <c r="P7085"/>
      <c r="Q7085"/>
      <c r="R7085"/>
      <c r="S7085"/>
      <c r="T7085"/>
      <c r="U7085" t="s">
        <v>25498</v>
      </c>
      <c r="V7085" t="s">
        <v>25496</v>
      </c>
      <c r="W7085" t="s">
        <v>25497</v>
      </c>
      <c r="X7085" t="s">
        <v>748</v>
      </c>
      <c r="Y7085" t="s">
        <v>1910</v>
      </c>
      <c r="Z7085" t="s">
        <v>54</v>
      </c>
      <c r="AA7085"/>
      <c r="AB7085" t="s">
        <v>47285</v>
      </c>
      <c r="AC7085" t="s">
        <v>53830</v>
      </c>
      <c r="AD7085" t="s">
        <v>25499</v>
      </c>
      <c r="AE7085" t="s">
        <v>105</v>
      </c>
      <c r="AF7085" s="119" t="str">
        <f t="shared" si="442"/>
        <v>NA</v>
      </c>
      <c r="AG7085" s="119"/>
      <c r="AH7085" s="119"/>
      <c r="AI7085" s="119"/>
      <c r="AJ7085" s="119" t="str">
        <f t="shared" si="443"/>
        <v>NA</v>
      </c>
      <c r="AK7085" s="190"/>
      <c r="AL7085" s="191"/>
    </row>
    <row r="7086" spans="1:38" x14ac:dyDescent="0.25">
      <c r="A7086" t="s">
        <v>24436</v>
      </c>
      <c r="B7086" t="s">
        <v>24435</v>
      </c>
      <c r="C7086" t="s">
        <v>24433</v>
      </c>
      <c r="D7086" t="s">
        <v>748</v>
      </c>
      <c r="E7086" t="s">
        <v>18247</v>
      </c>
      <c r="F7086" t="s">
        <v>54</v>
      </c>
      <c r="G7086"/>
      <c r="H7086" t="s">
        <v>47718</v>
      </c>
      <c r="I7086" t="s">
        <v>54260</v>
      </c>
      <c r="J7086" t="s">
        <v>23957</v>
      </c>
      <c r="K7086" t="s">
        <v>105</v>
      </c>
      <c r="L7086" s="119" t="str">
        <f t="shared" si="440"/>
        <v>NA</v>
      </c>
      <c r="M7086" s="119"/>
      <c r="N7086" s="120" t="str">
        <f t="shared" si="441"/>
        <v>NA</v>
      </c>
      <c r="O7086" s="120"/>
      <c r="P7086"/>
      <c r="Q7086"/>
      <c r="R7086"/>
      <c r="S7086"/>
      <c r="T7086"/>
      <c r="U7086" t="s">
        <v>25791</v>
      </c>
      <c r="V7086" t="s">
        <v>25789</v>
      </c>
      <c r="W7086" t="s">
        <v>25790</v>
      </c>
      <c r="X7086" t="s">
        <v>748</v>
      </c>
      <c r="Y7086" t="s">
        <v>1910</v>
      </c>
      <c r="Z7086" t="s">
        <v>54</v>
      </c>
      <c r="AA7086"/>
      <c r="AB7086" t="s">
        <v>47285</v>
      </c>
      <c r="AC7086" t="s">
        <v>53830</v>
      </c>
      <c r="AD7086" t="s">
        <v>25792</v>
      </c>
      <c r="AE7086" t="s">
        <v>105</v>
      </c>
      <c r="AF7086" s="119" t="str">
        <f t="shared" si="442"/>
        <v>NA</v>
      </c>
      <c r="AG7086" s="119"/>
      <c r="AH7086" s="119"/>
      <c r="AI7086" s="119"/>
      <c r="AJ7086" s="119" t="str">
        <f t="shared" si="443"/>
        <v>NA</v>
      </c>
      <c r="AK7086" s="190"/>
      <c r="AL7086" s="191"/>
    </row>
    <row r="7087" spans="1:38" x14ac:dyDescent="0.25">
      <c r="A7087" t="s">
        <v>26668</v>
      </c>
      <c r="B7087" t="s">
        <v>26666</v>
      </c>
      <c r="C7087" t="s">
        <v>26667</v>
      </c>
      <c r="D7087" t="s">
        <v>748</v>
      </c>
      <c r="E7087" t="s">
        <v>19498</v>
      </c>
      <c r="F7087" t="s">
        <v>54</v>
      </c>
      <c r="G7087"/>
      <c r="H7087" t="s">
        <v>47719</v>
      </c>
      <c r="I7087" t="s">
        <v>54261</v>
      </c>
      <c r="J7087"/>
      <c r="K7087" t="s">
        <v>105</v>
      </c>
      <c r="L7087" s="119" t="str">
        <f t="shared" si="440"/>
        <v>NA</v>
      </c>
      <c r="M7087" s="119"/>
      <c r="N7087" s="120" t="str">
        <f t="shared" si="441"/>
        <v>NA</v>
      </c>
      <c r="O7087" s="120"/>
      <c r="P7087"/>
      <c r="Q7087"/>
      <c r="R7087"/>
      <c r="S7087"/>
      <c r="T7087"/>
      <c r="U7087" t="s">
        <v>25591</v>
      </c>
      <c r="V7087" t="s">
        <v>25589</v>
      </c>
      <c r="W7087" t="s">
        <v>25590</v>
      </c>
      <c r="X7087" t="s">
        <v>748</v>
      </c>
      <c r="Y7087" t="s">
        <v>9173</v>
      </c>
      <c r="Z7087" t="s">
        <v>54</v>
      </c>
      <c r="AA7087"/>
      <c r="AB7087" t="s">
        <v>47286</v>
      </c>
      <c r="AC7087" t="s">
        <v>53831</v>
      </c>
      <c r="AD7087" t="s">
        <v>25591</v>
      </c>
      <c r="AE7087" t="s">
        <v>105</v>
      </c>
      <c r="AF7087" s="119" t="str">
        <f t="shared" si="442"/>
        <v>NA</v>
      </c>
      <c r="AG7087" s="119"/>
      <c r="AH7087" s="119"/>
      <c r="AI7087" s="119"/>
      <c r="AJ7087" s="119" t="str">
        <f t="shared" si="443"/>
        <v>NA</v>
      </c>
      <c r="AK7087" s="190"/>
      <c r="AL7087" s="191"/>
    </row>
    <row r="7088" spans="1:38" x14ac:dyDescent="0.25">
      <c r="A7088" t="s">
        <v>25994</v>
      </c>
      <c r="B7088" t="s">
        <v>25992</v>
      </c>
      <c r="C7088" t="s">
        <v>25993</v>
      </c>
      <c r="D7088" t="s">
        <v>748</v>
      </c>
      <c r="E7088" t="s">
        <v>21989</v>
      </c>
      <c r="F7088" t="s">
        <v>54</v>
      </c>
      <c r="G7088"/>
      <c r="H7088" t="s">
        <v>47720</v>
      </c>
      <c r="I7088" t="s">
        <v>54262</v>
      </c>
      <c r="J7088" t="s">
        <v>25994</v>
      </c>
      <c r="K7088" t="s">
        <v>105</v>
      </c>
      <c r="L7088" s="119" t="str">
        <f t="shared" si="440"/>
        <v>NA</v>
      </c>
      <c r="M7088" s="119"/>
      <c r="N7088" s="120" t="str">
        <f t="shared" si="441"/>
        <v>NA</v>
      </c>
      <c r="O7088" s="120"/>
      <c r="P7088"/>
      <c r="Q7088"/>
      <c r="R7088"/>
      <c r="S7088"/>
      <c r="T7088"/>
      <c r="U7088" t="s">
        <v>25838</v>
      </c>
      <c r="V7088" t="s">
        <v>25836</v>
      </c>
      <c r="W7088" t="s">
        <v>25837</v>
      </c>
      <c r="X7088" t="s">
        <v>748</v>
      </c>
      <c r="Y7088" t="s">
        <v>2760</v>
      </c>
      <c r="Z7088" t="s">
        <v>54</v>
      </c>
      <c r="AA7088"/>
      <c r="AB7088" t="s">
        <v>47287</v>
      </c>
      <c r="AC7088" t="s">
        <v>53832</v>
      </c>
      <c r="AD7088" t="s">
        <v>25839</v>
      </c>
      <c r="AE7088" t="s">
        <v>105</v>
      </c>
      <c r="AF7088" s="119" t="str">
        <f t="shared" si="442"/>
        <v>NA</v>
      </c>
      <c r="AG7088" s="119"/>
      <c r="AH7088" s="119"/>
      <c r="AI7088" s="119"/>
      <c r="AJ7088" s="119" t="str">
        <f t="shared" si="443"/>
        <v>NA</v>
      </c>
      <c r="AK7088" s="190"/>
      <c r="AL7088" s="191"/>
    </row>
    <row r="7089" spans="1:38" x14ac:dyDescent="0.25">
      <c r="A7089" t="s">
        <v>24012</v>
      </c>
      <c r="B7089" t="s">
        <v>24010</v>
      </c>
      <c r="C7089" t="s">
        <v>24011</v>
      </c>
      <c r="D7089" t="s">
        <v>748</v>
      </c>
      <c r="E7089" t="s">
        <v>3531</v>
      </c>
      <c r="F7089" t="s">
        <v>54</v>
      </c>
      <c r="G7089"/>
      <c r="H7089" t="s">
        <v>47721</v>
      </c>
      <c r="I7089" t="s">
        <v>54263</v>
      </c>
      <c r="J7089" t="s">
        <v>24013</v>
      </c>
      <c r="K7089" t="s">
        <v>105</v>
      </c>
      <c r="L7089" s="119" t="str">
        <f t="shared" si="440"/>
        <v>NA</v>
      </c>
      <c r="M7089" s="119"/>
      <c r="N7089" s="120" t="str">
        <f t="shared" si="441"/>
        <v>NA</v>
      </c>
      <c r="O7089" s="120"/>
      <c r="P7089"/>
      <c r="Q7089"/>
      <c r="R7089"/>
      <c r="S7089"/>
      <c r="T7089"/>
      <c r="U7089" t="s">
        <v>25728</v>
      </c>
      <c r="V7089" t="s">
        <v>25726</v>
      </c>
      <c r="W7089" t="s">
        <v>25727</v>
      </c>
      <c r="X7089" t="s">
        <v>748</v>
      </c>
      <c r="Y7089" t="s">
        <v>5397</v>
      </c>
      <c r="Z7089" t="s">
        <v>54</v>
      </c>
      <c r="AA7089"/>
      <c r="AB7089" t="s">
        <v>47288</v>
      </c>
      <c r="AC7089" t="s">
        <v>53833</v>
      </c>
      <c r="AD7089" t="s">
        <v>25728</v>
      </c>
      <c r="AE7089" t="s">
        <v>105</v>
      </c>
      <c r="AF7089" s="119" t="str">
        <f t="shared" si="442"/>
        <v>NA</v>
      </c>
      <c r="AG7089" s="119"/>
      <c r="AH7089" s="119"/>
      <c r="AI7089" s="119"/>
      <c r="AJ7089" s="119" t="str">
        <f t="shared" si="443"/>
        <v>NA</v>
      </c>
      <c r="AK7089" s="190"/>
      <c r="AL7089" s="191"/>
    </row>
    <row r="7090" spans="1:38" x14ac:dyDescent="0.25">
      <c r="A7090" t="s">
        <v>23843</v>
      </c>
      <c r="B7090" t="s">
        <v>23841</v>
      </c>
      <c r="C7090" t="s">
        <v>23842</v>
      </c>
      <c r="D7090" t="s">
        <v>748</v>
      </c>
      <c r="E7090" t="s">
        <v>351</v>
      </c>
      <c r="F7090" t="s">
        <v>54</v>
      </c>
      <c r="G7090"/>
      <c r="H7090" t="s">
        <v>47722</v>
      </c>
      <c r="I7090" t="s">
        <v>54264</v>
      </c>
      <c r="J7090" t="s">
        <v>23844</v>
      </c>
      <c r="K7090" t="s">
        <v>105</v>
      </c>
      <c r="L7090" s="119" t="str">
        <f t="shared" si="440"/>
        <v>NA</v>
      </c>
      <c r="M7090" s="119"/>
      <c r="N7090" s="120" t="str">
        <f t="shared" si="441"/>
        <v>NA</v>
      </c>
      <c r="O7090" s="120"/>
      <c r="P7090"/>
      <c r="Q7090"/>
      <c r="R7090"/>
      <c r="S7090"/>
      <c r="T7090"/>
      <c r="U7090" t="s">
        <v>25032</v>
      </c>
      <c r="V7090" t="s">
        <v>25030</v>
      </c>
      <c r="W7090" t="s">
        <v>25031</v>
      </c>
      <c r="X7090" t="s">
        <v>748</v>
      </c>
      <c r="Y7090" t="s">
        <v>553</v>
      </c>
      <c r="Z7090" t="s">
        <v>54</v>
      </c>
      <c r="AA7090"/>
      <c r="AB7090" t="s">
        <v>47289</v>
      </c>
      <c r="AC7090" t="s">
        <v>53834</v>
      </c>
      <c r="AD7090" t="s">
        <v>25033</v>
      </c>
      <c r="AE7090" t="s">
        <v>105</v>
      </c>
      <c r="AF7090" s="119" t="str">
        <f t="shared" si="442"/>
        <v>NA</v>
      </c>
      <c r="AG7090" s="119"/>
      <c r="AH7090" s="119"/>
      <c r="AI7090" s="119"/>
      <c r="AJ7090" s="119" t="str">
        <f t="shared" si="443"/>
        <v>NA</v>
      </c>
      <c r="AK7090" s="190"/>
      <c r="AL7090" s="191"/>
    </row>
    <row r="7091" spans="1:38" x14ac:dyDescent="0.25">
      <c r="A7091" t="s">
        <v>23898</v>
      </c>
      <c r="B7091" t="s">
        <v>23896</v>
      </c>
      <c r="C7091" t="s">
        <v>23897</v>
      </c>
      <c r="D7091" t="s">
        <v>748</v>
      </c>
      <c r="E7091" t="s">
        <v>351</v>
      </c>
      <c r="F7091" t="s">
        <v>54</v>
      </c>
      <c r="G7091"/>
      <c r="H7091" t="s">
        <v>47722</v>
      </c>
      <c r="I7091" t="s">
        <v>54264</v>
      </c>
      <c r="J7091" t="s">
        <v>23899</v>
      </c>
      <c r="K7091" t="s">
        <v>105</v>
      </c>
      <c r="L7091" s="119" t="str">
        <f t="shared" si="440"/>
        <v>NA</v>
      </c>
      <c r="M7091" s="119"/>
      <c r="N7091" s="120" t="str">
        <f t="shared" si="441"/>
        <v>NA</v>
      </c>
      <c r="O7091" s="120"/>
      <c r="P7091"/>
      <c r="Q7091"/>
      <c r="R7091"/>
      <c r="S7091"/>
      <c r="T7091"/>
      <c r="U7091" t="s">
        <v>24369</v>
      </c>
      <c r="V7091" t="s">
        <v>24367</v>
      </c>
      <c r="W7091" t="s">
        <v>24368</v>
      </c>
      <c r="X7091" t="s">
        <v>748</v>
      </c>
      <c r="Y7091" t="s">
        <v>553</v>
      </c>
      <c r="Z7091" t="s">
        <v>54</v>
      </c>
      <c r="AA7091"/>
      <c r="AB7091" t="s">
        <v>47289</v>
      </c>
      <c r="AC7091" t="s">
        <v>53834</v>
      </c>
      <c r="AD7091" t="s">
        <v>24370</v>
      </c>
      <c r="AE7091" t="s">
        <v>105</v>
      </c>
      <c r="AF7091" s="119" t="str">
        <f t="shared" si="442"/>
        <v>NA</v>
      </c>
      <c r="AG7091" s="119"/>
      <c r="AH7091" s="119"/>
      <c r="AI7091" s="119"/>
      <c r="AJ7091" s="119" t="str">
        <f t="shared" si="443"/>
        <v>NA</v>
      </c>
      <c r="AK7091" s="190"/>
      <c r="AL7091" s="191"/>
    </row>
    <row r="7092" spans="1:38" x14ac:dyDescent="0.25">
      <c r="A7092" t="s">
        <v>26140</v>
      </c>
      <c r="B7092" t="s">
        <v>26138</v>
      </c>
      <c r="C7092" t="s">
        <v>26139</v>
      </c>
      <c r="D7092" t="s">
        <v>748</v>
      </c>
      <c r="E7092" t="s">
        <v>5317</v>
      </c>
      <c r="F7092" t="s">
        <v>54</v>
      </c>
      <c r="G7092"/>
      <c r="H7092" t="s">
        <v>47723</v>
      </c>
      <c r="I7092" t="s">
        <v>54265</v>
      </c>
      <c r="J7092" t="s">
        <v>23957</v>
      </c>
      <c r="K7092" t="s">
        <v>105</v>
      </c>
      <c r="L7092" s="119" t="str">
        <f t="shared" si="440"/>
        <v>NA</v>
      </c>
      <c r="M7092" s="119"/>
      <c r="N7092" s="120" t="str">
        <f t="shared" si="441"/>
        <v>NA</v>
      </c>
      <c r="O7092" s="120"/>
      <c r="P7092"/>
      <c r="Q7092"/>
      <c r="R7092"/>
      <c r="S7092"/>
      <c r="T7092"/>
      <c r="U7092" t="s">
        <v>25117</v>
      </c>
      <c r="V7092" t="s">
        <v>25115</v>
      </c>
      <c r="W7092" t="s">
        <v>25116</v>
      </c>
      <c r="X7092" t="s">
        <v>748</v>
      </c>
      <c r="Y7092" t="s">
        <v>553</v>
      </c>
      <c r="Z7092" t="s">
        <v>54</v>
      </c>
      <c r="AA7092"/>
      <c r="AB7092" t="s">
        <v>47289</v>
      </c>
      <c r="AC7092" t="s">
        <v>53834</v>
      </c>
      <c r="AD7092" t="s">
        <v>25118</v>
      </c>
      <c r="AE7092" t="s">
        <v>105</v>
      </c>
      <c r="AF7092" s="119" t="str">
        <f t="shared" si="442"/>
        <v>NA</v>
      </c>
      <c r="AG7092" s="119"/>
      <c r="AH7092" s="119"/>
      <c r="AI7092" s="119"/>
      <c r="AJ7092" s="119" t="str">
        <f t="shared" si="443"/>
        <v>NA</v>
      </c>
      <c r="AK7092" s="190"/>
      <c r="AL7092" s="191"/>
    </row>
    <row r="7093" spans="1:38" x14ac:dyDescent="0.25">
      <c r="A7093" t="s">
        <v>23851</v>
      </c>
      <c r="B7093" t="s">
        <v>23852</v>
      </c>
      <c r="C7093" t="s">
        <v>23853</v>
      </c>
      <c r="D7093" t="s">
        <v>748</v>
      </c>
      <c r="E7093" t="s">
        <v>847</v>
      </c>
      <c r="F7093" t="s">
        <v>54</v>
      </c>
      <c r="G7093"/>
      <c r="H7093" t="s">
        <v>47724</v>
      </c>
      <c r="I7093" t="s">
        <v>54266</v>
      </c>
      <c r="J7093" t="s">
        <v>23854</v>
      </c>
      <c r="K7093" t="s">
        <v>105</v>
      </c>
      <c r="L7093" s="119" t="str">
        <f t="shared" si="440"/>
        <v>NA</v>
      </c>
      <c r="M7093" s="119"/>
      <c r="N7093" s="120" t="str">
        <f t="shared" si="441"/>
        <v>NA</v>
      </c>
      <c r="O7093" s="120"/>
      <c r="P7093"/>
      <c r="Q7093"/>
      <c r="R7093"/>
      <c r="S7093"/>
      <c r="T7093"/>
      <c r="U7093" t="s">
        <v>24787</v>
      </c>
      <c r="V7093" t="s">
        <v>24785</v>
      </c>
      <c r="W7093" t="s">
        <v>24786</v>
      </c>
      <c r="X7093" t="s">
        <v>748</v>
      </c>
      <c r="Y7093" t="s">
        <v>553</v>
      </c>
      <c r="Z7093" t="s">
        <v>54</v>
      </c>
      <c r="AA7093"/>
      <c r="AB7093" t="s">
        <v>47289</v>
      </c>
      <c r="AC7093" t="s">
        <v>53834</v>
      </c>
      <c r="AD7093" t="s">
        <v>24788</v>
      </c>
      <c r="AE7093" t="s">
        <v>105</v>
      </c>
      <c r="AF7093" s="119" t="str">
        <f t="shared" si="442"/>
        <v>NA</v>
      </c>
      <c r="AG7093" s="119"/>
      <c r="AH7093" s="119"/>
      <c r="AI7093" s="119"/>
      <c r="AJ7093" s="119" t="str">
        <f t="shared" si="443"/>
        <v>NA</v>
      </c>
      <c r="AK7093" s="190"/>
      <c r="AL7093" s="191"/>
    </row>
    <row r="7094" spans="1:38" x14ac:dyDescent="0.25">
      <c r="A7094" t="s">
        <v>26247</v>
      </c>
      <c r="B7094" t="s">
        <v>26245</v>
      </c>
      <c r="C7094" t="s">
        <v>26246</v>
      </c>
      <c r="D7094" t="s">
        <v>748</v>
      </c>
      <c r="E7094" t="s">
        <v>847</v>
      </c>
      <c r="F7094" t="s">
        <v>54</v>
      </c>
      <c r="G7094"/>
      <c r="H7094" t="s">
        <v>47724</v>
      </c>
      <c r="I7094" t="s">
        <v>54266</v>
      </c>
      <c r="J7094"/>
      <c r="K7094" t="s">
        <v>105</v>
      </c>
      <c r="L7094" s="119" t="str">
        <f t="shared" si="440"/>
        <v>NA</v>
      </c>
      <c r="M7094" s="119"/>
      <c r="N7094" s="120" t="str">
        <f t="shared" si="441"/>
        <v>NA</v>
      </c>
      <c r="O7094" s="120"/>
      <c r="P7094"/>
      <c r="Q7094"/>
      <c r="R7094"/>
      <c r="S7094"/>
      <c r="T7094"/>
      <c r="U7094" t="s">
        <v>26800</v>
      </c>
      <c r="V7094" t="s">
        <v>26798</v>
      </c>
      <c r="W7094" t="s">
        <v>26799</v>
      </c>
      <c r="X7094" t="s">
        <v>748</v>
      </c>
      <c r="Y7094" t="s">
        <v>553</v>
      </c>
      <c r="Z7094" t="s">
        <v>54</v>
      </c>
      <c r="AA7094"/>
      <c r="AB7094" t="s">
        <v>47289</v>
      </c>
      <c r="AC7094" t="s">
        <v>53834</v>
      </c>
      <c r="AD7094"/>
      <c r="AE7094" t="s">
        <v>105</v>
      </c>
      <c r="AF7094" s="119" t="str">
        <f t="shared" si="442"/>
        <v>NA</v>
      </c>
      <c r="AG7094" s="119"/>
      <c r="AH7094" s="119"/>
      <c r="AI7094" s="119"/>
      <c r="AJ7094" s="119" t="str">
        <f t="shared" si="443"/>
        <v>NA</v>
      </c>
      <c r="AK7094" s="190"/>
      <c r="AL7094" s="191"/>
    </row>
    <row r="7095" spans="1:38" x14ac:dyDescent="0.25">
      <c r="A7095" t="s">
        <v>26598</v>
      </c>
      <c r="B7095" t="s">
        <v>26597</v>
      </c>
      <c r="C7095" t="s">
        <v>25562</v>
      </c>
      <c r="D7095" t="s">
        <v>748</v>
      </c>
      <c r="E7095" t="s">
        <v>4211</v>
      </c>
      <c r="F7095" t="s">
        <v>54</v>
      </c>
      <c r="G7095"/>
      <c r="H7095" t="s">
        <v>47725</v>
      </c>
      <c r="I7095" t="s">
        <v>54267</v>
      </c>
      <c r="J7095" t="s">
        <v>26599</v>
      </c>
      <c r="K7095" t="s">
        <v>105</v>
      </c>
      <c r="L7095" s="119" t="str">
        <f t="shared" si="440"/>
        <v>NA</v>
      </c>
      <c r="M7095" s="119"/>
      <c r="N7095" s="120" t="str">
        <f t="shared" si="441"/>
        <v>NA</v>
      </c>
      <c r="O7095" s="120"/>
      <c r="P7095"/>
      <c r="Q7095"/>
      <c r="R7095"/>
      <c r="S7095"/>
      <c r="T7095"/>
      <c r="U7095" t="s">
        <v>26408</v>
      </c>
      <c r="V7095" t="s">
        <v>26406</v>
      </c>
      <c r="W7095" t="s">
        <v>26407</v>
      </c>
      <c r="X7095" t="s">
        <v>748</v>
      </c>
      <c r="Y7095" t="s">
        <v>553</v>
      </c>
      <c r="Z7095" t="s">
        <v>54</v>
      </c>
      <c r="AA7095"/>
      <c r="AB7095" t="s">
        <v>47289</v>
      </c>
      <c r="AC7095" t="s">
        <v>53834</v>
      </c>
      <c r="AD7095" t="s">
        <v>26409</v>
      </c>
      <c r="AE7095" t="s">
        <v>105</v>
      </c>
      <c r="AF7095" s="119" t="str">
        <f t="shared" si="442"/>
        <v>NA</v>
      </c>
      <c r="AG7095" s="119"/>
      <c r="AH7095" s="119"/>
      <c r="AI7095" s="119"/>
      <c r="AJ7095" s="119" t="str">
        <f t="shared" si="443"/>
        <v>NA</v>
      </c>
      <c r="AK7095" s="190"/>
      <c r="AL7095" s="191"/>
    </row>
    <row r="7096" spans="1:38" x14ac:dyDescent="0.25">
      <c r="A7096" t="s">
        <v>25563</v>
      </c>
      <c r="B7096" t="s">
        <v>25561</v>
      </c>
      <c r="C7096" t="s">
        <v>25562</v>
      </c>
      <c r="D7096" t="s">
        <v>748</v>
      </c>
      <c r="E7096" t="s">
        <v>4211</v>
      </c>
      <c r="F7096" t="s">
        <v>54</v>
      </c>
      <c r="G7096"/>
      <c r="H7096" t="s">
        <v>47725</v>
      </c>
      <c r="I7096" t="s">
        <v>54267</v>
      </c>
      <c r="J7096" t="s">
        <v>25564</v>
      </c>
      <c r="K7096" t="s">
        <v>105</v>
      </c>
      <c r="L7096" s="119" t="str">
        <f t="shared" si="440"/>
        <v>NA</v>
      </c>
      <c r="M7096" s="119"/>
      <c r="N7096" s="120" t="str">
        <f t="shared" si="441"/>
        <v>NA</v>
      </c>
      <c r="O7096" s="120"/>
      <c r="P7096"/>
      <c r="Q7096"/>
      <c r="R7096"/>
      <c r="S7096"/>
      <c r="T7096"/>
      <c r="U7096" t="s">
        <v>24626</v>
      </c>
      <c r="V7096" t="s">
        <v>24624</v>
      </c>
      <c r="W7096" t="s">
        <v>24625</v>
      </c>
      <c r="X7096" t="s">
        <v>748</v>
      </c>
      <c r="Y7096" t="s">
        <v>553</v>
      </c>
      <c r="Z7096" t="s">
        <v>54</v>
      </c>
      <c r="AA7096"/>
      <c r="AB7096" t="s">
        <v>47289</v>
      </c>
      <c r="AC7096" t="s">
        <v>53834</v>
      </c>
      <c r="AD7096" t="s">
        <v>24626</v>
      </c>
      <c r="AE7096" t="s">
        <v>105</v>
      </c>
      <c r="AF7096" s="119" t="str">
        <f t="shared" si="442"/>
        <v>NA</v>
      </c>
      <c r="AG7096" s="119"/>
      <c r="AH7096" s="119"/>
      <c r="AI7096" s="119"/>
      <c r="AJ7096" s="119" t="str">
        <f t="shared" si="443"/>
        <v>NA</v>
      </c>
      <c r="AK7096" s="190"/>
      <c r="AL7096" s="191"/>
    </row>
    <row r="7097" spans="1:38" x14ac:dyDescent="0.25">
      <c r="A7097" t="s">
        <v>26596</v>
      </c>
      <c r="B7097" t="s">
        <v>26595</v>
      </c>
      <c r="C7097" t="s">
        <v>25562</v>
      </c>
      <c r="D7097" t="s">
        <v>748</v>
      </c>
      <c r="E7097" t="s">
        <v>1150</v>
      </c>
      <c r="F7097" t="s">
        <v>54</v>
      </c>
      <c r="G7097"/>
      <c r="H7097" t="s">
        <v>47726</v>
      </c>
      <c r="I7097" t="s">
        <v>54268</v>
      </c>
      <c r="J7097" t="s">
        <v>26596</v>
      </c>
      <c r="K7097" t="s">
        <v>105</v>
      </c>
      <c r="L7097" s="119" t="str">
        <f t="shared" si="440"/>
        <v>NA</v>
      </c>
      <c r="M7097" s="119"/>
      <c r="N7097" s="120" t="str">
        <f t="shared" si="441"/>
        <v>NA</v>
      </c>
      <c r="O7097" s="120"/>
      <c r="P7097"/>
      <c r="Q7097"/>
      <c r="R7097"/>
      <c r="S7097"/>
      <c r="T7097"/>
      <c r="U7097" t="s">
        <v>24241</v>
      </c>
      <c r="V7097" t="s">
        <v>24239</v>
      </c>
      <c r="W7097" t="s">
        <v>24240</v>
      </c>
      <c r="X7097" t="s">
        <v>748</v>
      </c>
      <c r="Y7097" t="s">
        <v>1663</v>
      </c>
      <c r="Z7097" t="s">
        <v>54</v>
      </c>
      <c r="AA7097"/>
      <c r="AB7097" t="s">
        <v>47290</v>
      </c>
      <c r="AC7097" t="s">
        <v>53835</v>
      </c>
      <c r="AD7097" t="s">
        <v>24241</v>
      </c>
      <c r="AE7097" t="s">
        <v>105</v>
      </c>
      <c r="AF7097" s="119" t="str">
        <f t="shared" si="442"/>
        <v>NA</v>
      </c>
      <c r="AG7097" s="119"/>
      <c r="AH7097" s="119"/>
      <c r="AI7097" s="119"/>
      <c r="AJ7097" s="119" t="str">
        <f t="shared" si="443"/>
        <v>NA</v>
      </c>
      <c r="AK7097" s="190"/>
      <c r="AL7097" s="191"/>
    </row>
    <row r="7098" spans="1:38" x14ac:dyDescent="0.25">
      <c r="A7098" t="s">
        <v>25714</v>
      </c>
      <c r="B7098" t="s">
        <v>25712</v>
      </c>
      <c r="C7098" t="s">
        <v>25713</v>
      </c>
      <c r="D7098" t="s">
        <v>748</v>
      </c>
      <c r="E7098" t="s">
        <v>1150</v>
      </c>
      <c r="F7098" t="s">
        <v>54</v>
      </c>
      <c r="G7098"/>
      <c r="H7098" t="s">
        <v>47726</v>
      </c>
      <c r="I7098" t="s">
        <v>54268</v>
      </c>
      <c r="J7098"/>
      <c r="K7098" t="s">
        <v>105</v>
      </c>
      <c r="L7098" s="119" t="str">
        <f t="shared" si="440"/>
        <v>NA</v>
      </c>
      <c r="M7098" s="119"/>
      <c r="N7098" s="120" t="str">
        <f t="shared" si="441"/>
        <v>NA</v>
      </c>
      <c r="O7098" s="120"/>
      <c r="P7098"/>
      <c r="Q7098"/>
      <c r="R7098"/>
      <c r="S7098"/>
      <c r="T7098"/>
      <c r="U7098" t="s">
        <v>25011</v>
      </c>
      <c r="V7098" t="s">
        <v>25009</v>
      </c>
      <c r="W7098" t="s">
        <v>25010</v>
      </c>
      <c r="X7098" t="s">
        <v>748</v>
      </c>
      <c r="Y7098" t="s">
        <v>25012</v>
      </c>
      <c r="Z7098" t="s">
        <v>54</v>
      </c>
      <c r="AA7098"/>
      <c r="AB7098" t="s">
        <v>47291</v>
      </c>
      <c r="AC7098" t="s">
        <v>53836</v>
      </c>
      <c r="AD7098" t="s">
        <v>25011</v>
      </c>
      <c r="AE7098" t="s">
        <v>105</v>
      </c>
      <c r="AF7098" s="119" t="str">
        <f t="shared" si="442"/>
        <v>NA</v>
      </c>
      <c r="AG7098" s="119"/>
      <c r="AH7098" s="119"/>
      <c r="AI7098" s="119"/>
      <c r="AJ7098" s="119" t="str">
        <f t="shared" si="443"/>
        <v>NA</v>
      </c>
      <c r="AK7098" s="190"/>
      <c r="AL7098" s="191"/>
    </row>
    <row r="7099" spans="1:38" x14ac:dyDescent="0.25">
      <c r="A7099" t="s">
        <v>23615</v>
      </c>
      <c r="B7099" t="s">
        <v>23613</v>
      </c>
      <c r="C7099" t="s">
        <v>23614</v>
      </c>
      <c r="D7099" t="s">
        <v>748</v>
      </c>
      <c r="E7099" t="s">
        <v>1150</v>
      </c>
      <c r="F7099" t="s">
        <v>54</v>
      </c>
      <c r="G7099"/>
      <c r="H7099" t="s">
        <v>47726</v>
      </c>
      <c r="I7099" t="s">
        <v>54268</v>
      </c>
      <c r="J7099"/>
      <c r="K7099" t="s">
        <v>105</v>
      </c>
      <c r="L7099" s="119" t="str">
        <f t="shared" si="440"/>
        <v>NA</v>
      </c>
      <c r="M7099" s="119"/>
      <c r="N7099" s="120" t="str">
        <f t="shared" si="441"/>
        <v>NA</v>
      </c>
      <c r="O7099" s="120"/>
      <c r="P7099"/>
      <c r="Q7099"/>
      <c r="R7099"/>
      <c r="S7099"/>
      <c r="T7099"/>
      <c r="U7099" t="s">
        <v>26898</v>
      </c>
      <c r="V7099" t="s">
        <v>26896</v>
      </c>
      <c r="W7099" t="s">
        <v>26897</v>
      </c>
      <c r="X7099" t="s">
        <v>748</v>
      </c>
      <c r="Y7099" t="s">
        <v>2137</v>
      </c>
      <c r="Z7099" t="s">
        <v>54</v>
      </c>
      <c r="AA7099"/>
      <c r="AB7099" t="s">
        <v>47292</v>
      </c>
      <c r="AC7099" t="s">
        <v>53837</v>
      </c>
      <c r="AD7099" t="s">
        <v>26898</v>
      </c>
      <c r="AE7099" t="s">
        <v>105</v>
      </c>
      <c r="AF7099" s="119" t="str">
        <f t="shared" si="442"/>
        <v>NA</v>
      </c>
      <c r="AG7099" s="119"/>
      <c r="AH7099" s="119"/>
      <c r="AI7099" s="119"/>
      <c r="AJ7099" s="119" t="str">
        <f t="shared" si="443"/>
        <v>NA</v>
      </c>
      <c r="AK7099" s="190"/>
      <c r="AL7099" s="191"/>
    </row>
    <row r="7100" spans="1:38" x14ac:dyDescent="0.25">
      <c r="A7100" t="s">
        <v>24074</v>
      </c>
      <c r="B7100" t="s">
        <v>24072</v>
      </c>
      <c r="C7100" t="s">
        <v>24073</v>
      </c>
      <c r="D7100" t="s">
        <v>748</v>
      </c>
      <c r="E7100" t="s">
        <v>1150</v>
      </c>
      <c r="F7100" t="s">
        <v>54</v>
      </c>
      <c r="G7100"/>
      <c r="H7100" t="s">
        <v>47726</v>
      </c>
      <c r="I7100" t="s">
        <v>54268</v>
      </c>
      <c r="J7100" t="s">
        <v>24074</v>
      </c>
      <c r="K7100" t="s">
        <v>105</v>
      </c>
      <c r="L7100" s="119" t="str">
        <f t="shared" si="440"/>
        <v>NA</v>
      </c>
      <c r="M7100" s="119"/>
      <c r="N7100" s="120" t="str">
        <f t="shared" si="441"/>
        <v>NA</v>
      </c>
      <c r="O7100" s="120"/>
      <c r="P7100"/>
      <c r="Q7100"/>
      <c r="R7100"/>
      <c r="S7100"/>
      <c r="T7100"/>
      <c r="U7100" t="s">
        <v>26374</v>
      </c>
      <c r="V7100" t="s">
        <v>26373</v>
      </c>
      <c r="W7100" t="s">
        <v>26366</v>
      </c>
      <c r="X7100" t="s">
        <v>748</v>
      </c>
      <c r="Y7100" t="s">
        <v>309</v>
      </c>
      <c r="Z7100" t="s">
        <v>54</v>
      </c>
      <c r="AA7100"/>
      <c r="AB7100" t="s">
        <v>47293</v>
      </c>
      <c r="AC7100" t="s">
        <v>53838</v>
      </c>
      <c r="AD7100"/>
      <c r="AE7100" t="s">
        <v>105</v>
      </c>
      <c r="AF7100" s="119" t="str">
        <f t="shared" si="442"/>
        <v>NA</v>
      </c>
      <c r="AG7100" s="119"/>
      <c r="AH7100" s="119"/>
      <c r="AI7100" s="119"/>
      <c r="AJ7100" s="119" t="str">
        <f t="shared" si="443"/>
        <v>NA</v>
      </c>
      <c r="AK7100" s="190"/>
      <c r="AL7100" s="191"/>
    </row>
    <row r="7101" spans="1:38" x14ac:dyDescent="0.25">
      <c r="A7101" t="s">
        <v>26839</v>
      </c>
      <c r="B7101" t="s">
        <v>26837</v>
      </c>
      <c r="C7101" t="s">
        <v>26838</v>
      </c>
      <c r="D7101" t="s">
        <v>748</v>
      </c>
      <c r="E7101" t="s">
        <v>1567</v>
      </c>
      <c r="F7101" t="s">
        <v>54</v>
      </c>
      <c r="G7101"/>
      <c r="H7101" t="s">
        <v>47727</v>
      </c>
      <c r="I7101" t="s">
        <v>54269</v>
      </c>
      <c r="J7101" t="s">
        <v>26840</v>
      </c>
      <c r="K7101" t="s">
        <v>105</v>
      </c>
      <c r="L7101" s="119" t="str">
        <f t="shared" si="440"/>
        <v>NA</v>
      </c>
      <c r="M7101" s="119"/>
      <c r="N7101" s="120" t="str">
        <f t="shared" si="441"/>
        <v>NA</v>
      </c>
      <c r="O7101" s="120"/>
      <c r="P7101"/>
      <c r="Q7101"/>
      <c r="R7101"/>
      <c r="S7101"/>
      <c r="T7101"/>
      <c r="U7101" t="s">
        <v>26367</v>
      </c>
      <c r="V7101" t="s">
        <v>26365</v>
      </c>
      <c r="W7101" t="s">
        <v>26366</v>
      </c>
      <c r="X7101" t="s">
        <v>748</v>
      </c>
      <c r="Y7101" t="s">
        <v>309</v>
      </c>
      <c r="Z7101" t="s">
        <v>54</v>
      </c>
      <c r="AA7101"/>
      <c r="AB7101" t="s">
        <v>47293</v>
      </c>
      <c r="AC7101" t="s">
        <v>53838</v>
      </c>
      <c r="AD7101" t="s">
        <v>26368</v>
      </c>
      <c r="AE7101" t="s">
        <v>105</v>
      </c>
      <c r="AF7101" s="119" t="str">
        <f t="shared" si="442"/>
        <v>NA</v>
      </c>
      <c r="AG7101" s="119"/>
      <c r="AH7101" s="119"/>
      <c r="AI7101" s="119"/>
      <c r="AJ7101" s="119" t="str">
        <f t="shared" si="443"/>
        <v>NA</v>
      </c>
      <c r="AK7101" s="190"/>
      <c r="AL7101" s="191"/>
    </row>
    <row r="7102" spans="1:38" x14ac:dyDescent="0.25">
      <c r="A7102" t="s">
        <v>26842</v>
      </c>
      <c r="B7102" t="s">
        <v>26841</v>
      </c>
      <c r="C7102" t="s">
        <v>26838</v>
      </c>
      <c r="D7102" t="s">
        <v>748</v>
      </c>
      <c r="E7102" t="s">
        <v>1567</v>
      </c>
      <c r="F7102" t="s">
        <v>54</v>
      </c>
      <c r="G7102"/>
      <c r="H7102" t="s">
        <v>47728</v>
      </c>
      <c r="I7102" t="s">
        <v>54269</v>
      </c>
      <c r="J7102" t="s">
        <v>26840</v>
      </c>
      <c r="K7102" t="s">
        <v>105</v>
      </c>
      <c r="L7102" s="119" t="str">
        <f t="shared" si="440"/>
        <v>NA</v>
      </c>
      <c r="M7102" s="119"/>
      <c r="N7102" s="120" t="str">
        <f t="shared" si="441"/>
        <v>NA</v>
      </c>
      <c r="O7102" s="120"/>
      <c r="P7102"/>
      <c r="Q7102"/>
      <c r="R7102"/>
      <c r="S7102"/>
      <c r="T7102"/>
      <c r="U7102" t="s">
        <v>24809</v>
      </c>
      <c r="V7102" t="s">
        <v>24808</v>
      </c>
      <c r="W7102" t="s">
        <v>24806</v>
      </c>
      <c r="X7102" t="s">
        <v>748</v>
      </c>
      <c r="Y7102" t="s">
        <v>309</v>
      </c>
      <c r="Z7102" t="s">
        <v>54</v>
      </c>
      <c r="AA7102"/>
      <c r="AB7102" t="s">
        <v>47294</v>
      </c>
      <c r="AC7102" t="s">
        <v>53838</v>
      </c>
      <c r="AD7102"/>
      <c r="AE7102" t="s">
        <v>105</v>
      </c>
      <c r="AF7102" s="119" t="str">
        <f t="shared" si="442"/>
        <v>NA</v>
      </c>
      <c r="AG7102" s="119"/>
      <c r="AH7102" s="119"/>
      <c r="AI7102" s="119"/>
      <c r="AJ7102" s="119" t="str">
        <f t="shared" si="443"/>
        <v>NA</v>
      </c>
      <c r="AK7102" s="190"/>
      <c r="AL7102" s="191"/>
    </row>
    <row r="7103" spans="1:38" x14ac:dyDescent="0.25">
      <c r="A7103" t="s">
        <v>23851</v>
      </c>
      <c r="B7103" t="s">
        <v>23855</v>
      </c>
      <c r="C7103" t="s">
        <v>23856</v>
      </c>
      <c r="D7103" t="s">
        <v>748</v>
      </c>
      <c r="E7103" t="s">
        <v>484</v>
      </c>
      <c r="F7103" t="s">
        <v>54</v>
      </c>
      <c r="G7103"/>
      <c r="H7103" t="s">
        <v>47729</v>
      </c>
      <c r="I7103" t="s">
        <v>54270</v>
      </c>
      <c r="J7103" t="s">
        <v>23857</v>
      </c>
      <c r="K7103" t="s">
        <v>105</v>
      </c>
      <c r="L7103" s="119" t="str">
        <f t="shared" si="440"/>
        <v>NA</v>
      </c>
      <c r="M7103" s="119"/>
      <c r="N7103" s="120" t="str">
        <f t="shared" si="441"/>
        <v>NA</v>
      </c>
      <c r="O7103" s="120"/>
      <c r="P7103"/>
      <c r="Q7103"/>
      <c r="R7103"/>
      <c r="S7103"/>
      <c r="T7103"/>
      <c r="U7103" t="s">
        <v>24807</v>
      </c>
      <c r="V7103" t="s">
        <v>24805</v>
      </c>
      <c r="W7103" t="s">
        <v>24806</v>
      </c>
      <c r="X7103" t="s">
        <v>748</v>
      </c>
      <c r="Y7103" t="s">
        <v>309</v>
      </c>
      <c r="Z7103" t="s">
        <v>54</v>
      </c>
      <c r="AA7103"/>
      <c r="AB7103" t="s">
        <v>47294</v>
      </c>
      <c r="AC7103" t="s">
        <v>53838</v>
      </c>
      <c r="AD7103"/>
      <c r="AE7103" t="s">
        <v>105</v>
      </c>
      <c r="AF7103" s="119" t="str">
        <f t="shared" si="442"/>
        <v>NA</v>
      </c>
      <c r="AG7103" s="119"/>
      <c r="AH7103" s="119"/>
      <c r="AI7103" s="119"/>
      <c r="AJ7103" s="119" t="str">
        <f t="shared" si="443"/>
        <v>NA</v>
      </c>
      <c r="AK7103" s="190"/>
      <c r="AL7103" s="191"/>
    </row>
    <row r="7104" spans="1:38" x14ac:dyDescent="0.25">
      <c r="A7104" t="s">
        <v>24588</v>
      </c>
      <c r="B7104" t="s">
        <v>24586</v>
      </c>
      <c r="C7104" t="s">
        <v>24587</v>
      </c>
      <c r="D7104" t="s">
        <v>748</v>
      </c>
      <c r="E7104" t="s">
        <v>790</v>
      </c>
      <c r="F7104" t="s">
        <v>54</v>
      </c>
      <c r="G7104"/>
      <c r="H7104" t="s">
        <v>47730</v>
      </c>
      <c r="I7104" t="s">
        <v>50455</v>
      </c>
      <c r="J7104" t="s">
        <v>24589</v>
      </c>
      <c r="K7104" t="s">
        <v>105</v>
      </c>
      <c r="L7104" s="119" t="str">
        <f t="shared" si="440"/>
        <v>NA</v>
      </c>
      <c r="M7104" s="119"/>
      <c r="N7104" s="120" t="str">
        <f t="shared" si="441"/>
        <v>NA</v>
      </c>
      <c r="O7104" s="120"/>
      <c r="P7104"/>
      <c r="Q7104"/>
      <c r="R7104"/>
      <c r="S7104"/>
      <c r="T7104"/>
      <c r="U7104" t="s">
        <v>25265</v>
      </c>
      <c r="V7104" t="s">
        <v>25263</v>
      </c>
      <c r="W7104" t="s">
        <v>25264</v>
      </c>
      <c r="X7104" t="s">
        <v>748</v>
      </c>
      <c r="Y7104" t="s">
        <v>309</v>
      </c>
      <c r="Z7104" t="s">
        <v>54</v>
      </c>
      <c r="AA7104"/>
      <c r="AB7104" t="s">
        <v>47293</v>
      </c>
      <c r="AC7104" t="s">
        <v>53838</v>
      </c>
      <c r="AD7104"/>
      <c r="AE7104" t="s">
        <v>105</v>
      </c>
      <c r="AF7104" s="119" t="str">
        <f t="shared" si="442"/>
        <v>NA</v>
      </c>
      <c r="AG7104" s="119"/>
      <c r="AH7104" s="119"/>
      <c r="AI7104" s="119"/>
      <c r="AJ7104" s="119" t="str">
        <f t="shared" si="443"/>
        <v>NA</v>
      </c>
      <c r="AK7104" s="190"/>
      <c r="AL7104" s="191"/>
    </row>
    <row r="7105" spans="1:38" x14ac:dyDescent="0.25">
      <c r="A7105" t="s">
        <v>25343</v>
      </c>
      <c r="B7105" t="s">
        <v>25341</v>
      </c>
      <c r="C7105" t="s">
        <v>25342</v>
      </c>
      <c r="D7105" t="s">
        <v>748</v>
      </c>
      <c r="E7105" t="s">
        <v>7055</v>
      </c>
      <c r="F7105" t="s">
        <v>54</v>
      </c>
      <c r="G7105"/>
      <c r="H7105" t="s">
        <v>47731</v>
      </c>
      <c r="I7105" t="s">
        <v>54271</v>
      </c>
      <c r="J7105" t="s">
        <v>25344</v>
      </c>
      <c r="K7105" t="s">
        <v>105</v>
      </c>
      <c r="L7105" s="119" t="str">
        <f t="shared" si="440"/>
        <v>NA</v>
      </c>
      <c r="M7105" s="119"/>
      <c r="N7105" s="120" t="str">
        <f t="shared" si="441"/>
        <v>NA</v>
      </c>
      <c r="O7105" s="120"/>
      <c r="P7105"/>
      <c r="Q7105"/>
      <c r="R7105"/>
      <c r="S7105"/>
      <c r="T7105"/>
      <c r="U7105" t="s">
        <v>23938</v>
      </c>
      <c r="V7105" t="s">
        <v>23937</v>
      </c>
      <c r="W7105" t="s">
        <v>23935</v>
      </c>
      <c r="X7105" t="s">
        <v>748</v>
      </c>
      <c r="Y7105" t="s">
        <v>3601</v>
      </c>
      <c r="Z7105" t="s">
        <v>54</v>
      </c>
      <c r="AA7105"/>
      <c r="AB7105" t="s">
        <v>47295</v>
      </c>
      <c r="AC7105" t="s">
        <v>53839</v>
      </c>
      <c r="AD7105"/>
      <c r="AE7105" t="s">
        <v>105</v>
      </c>
      <c r="AF7105" s="119" t="str">
        <f t="shared" si="442"/>
        <v>NA</v>
      </c>
      <c r="AG7105" s="119"/>
      <c r="AH7105" s="119"/>
      <c r="AI7105" s="119"/>
      <c r="AJ7105" s="119" t="str">
        <f t="shared" si="443"/>
        <v>NA</v>
      </c>
      <c r="AK7105" s="190"/>
      <c r="AL7105" s="191"/>
    </row>
    <row r="7106" spans="1:38" x14ac:dyDescent="0.25">
      <c r="A7106" t="s">
        <v>25686</v>
      </c>
      <c r="B7106" t="s">
        <v>25684</v>
      </c>
      <c r="C7106" t="s">
        <v>25685</v>
      </c>
      <c r="D7106" t="s">
        <v>748</v>
      </c>
      <c r="E7106" t="s">
        <v>118</v>
      </c>
      <c r="F7106" t="s">
        <v>54</v>
      </c>
      <c r="G7106"/>
      <c r="H7106" t="s">
        <v>47732</v>
      </c>
      <c r="I7106" t="s">
        <v>54272</v>
      </c>
      <c r="J7106" t="s">
        <v>25687</v>
      </c>
      <c r="K7106" t="s">
        <v>105</v>
      </c>
      <c r="L7106" s="119" t="str">
        <f t="shared" si="440"/>
        <v>NA</v>
      </c>
      <c r="M7106" s="119"/>
      <c r="N7106" s="120" t="str">
        <f t="shared" si="441"/>
        <v>NA</v>
      </c>
      <c r="O7106" s="120"/>
      <c r="P7106"/>
      <c r="Q7106"/>
      <c r="R7106"/>
      <c r="S7106"/>
      <c r="T7106"/>
      <c r="U7106" t="s">
        <v>23936</v>
      </c>
      <c r="V7106" t="s">
        <v>23934</v>
      </c>
      <c r="W7106" t="s">
        <v>23935</v>
      </c>
      <c r="X7106" t="s">
        <v>748</v>
      </c>
      <c r="Y7106" t="s">
        <v>3601</v>
      </c>
      <c r="Z7106" t="s">
        <v>54</v>
      </c>
      <c r="AA7106"/>
      <c r="AB7106" t="s">
        <v>47295</v>
      </c>
      <c r="AC7106" t="s">
        <v>53839</v>
      </c>
      <c r="AD7106"/>
      <c r="AE7106" t="s">
        <v>105</v>
      </c>
      <c r="AF7106" s="119" t="str">
        <f t="shared" si="442"/>
        <v>NA</v>
      </c>
      <c r="AG7106" s="119"/>
      <c r="AH7106" s="119"/>
      <c r="AI7106" s="119"/>
      <c r="AJ7106" s="119" t="str">
        <f t="shared" si="443"/>
        <v>NA</v>
      </c>
      <c r="AK7106" s="190"/>
      <c r="AL7106" s="191"/>
    </row>
    <row r="7107" spans="1:38" x14ac:dyDescent="0.25">
      <c r="A7107" t="s">
        <v>23851</v>
      </c>
      <c r="B7107" t="s">
        <v>23858</v>
      </c>
      <c r="C7107" t="s">
        <v>23859</v>
      </c>
      <c r="D7107" t="s">
        <v>748</v>
      </c>
      <c r="E7107" t="s">
        <v>118</v>
      </c>
      <c r="F7107" t="s">
        <v>54</v>
      </c>
      <c r="G7107"/>
      <c r="H7107" t="s">
        <v>47732</v>
      </c>
      <c r="I7107" t="s">
        <v>54272</v>
      </c>
      <c r="J7107" t="s">
        <v>23860</v>
      </c>
      <c r="K7107" t="s">
        <v>105</v>
      </c>
      <c r="L7107" s="119" t="str">
        <f t="shared" ref="L7107:L7170" si="444">IF($Q$1&lt;&gt;"",IF(ISNUMBER(SEARCH("*"&amp;$Q$1&amp;"*", A7107)),A7107, IF(ISNUMBER(SEARCH("*"&amp;$Q$1&amp;"*", H7107)),A7107, IF(ISNUMBER(SEARCH("*"&amp;$Q$1&amp;"*", G7107)),A7107, IF(ISNUMBER(SEARCH("*"&amp;$Q$1&amp;"*", J7107)),A7107,  IF(ISNUMBER(SEARCH("*"&amp;$Q$1&amp;"*", E7107)),A7107, "NA"))))),"NA")</f>
        <v>NA</v>
      </c>
      <c r="M7107" s="119"/>
      <c r="N7107" s="120" t="str">
        <f t="shared" ref="N7107:N7170" si="445">IF($Q$11=1,IF(ISNUMBER(SEARCH($T$11,C7107)),A7107,"NA"),"NA")</f>
        <v>NA</v>
      </c>
      <c r="O7107" s="120"/>
      <c r="P7107"/>
      <c r="Q7107"/>
      <c r="R7107"/>
      <c r="S7107"/>
      <c r="T7107"/>
      <c r="U7107" t="s">
        <v>24811</v>
      </c>
      <c r="V7107" t="s">
        <v>24810</v>
      </c>
      <c r="W7107" t="s">
        <v>24806</v>
      </c>
      <c r="X7107" t="s">
        <v>748</v>
      </c>
      <c r="Y7107" t="s">
        <v>3601</v>
      </c>
      <c r="Z7107" t="s">
        <v>54</v>
      </c>
      <c r="AA7107"/>
      <c r="AB7107" t="s">
        <v>47296</v>
      </c>
      <c r="AC7107" t="s">
        <v>53839</v>
      </c>
      <c r="AD7107"/>
      <c r="AE7107" t="s">
        <v>105</v>
      </c>
      <c r="AF7107" s="119" t="str">
        <f t="shared" ref="AF7107:AF7170" si="446">IF($Q$6&lt;&gt;"",IF(ISNUMBER(SEARCH($Q$6, W7107)),U7107, "NA"),"NA")</f>
        <v>NA</v>
      </c>
      <c r="AG7107" s="119"/>
      <c r="AH7107" s="119"/>
      <c r="AI7107" s="119"/>
      <c r="AJ7107" s="119" t="str">
        <f t="shared" ref="AJ7107:AJ7170" si="447">IF($Q$5&lt;&gt;"",IF(ISNUMBER(SEARCH($Q$5, U7107&amp;" "&amp;Y7107&amp;" "&amp;AA7107&amp;" "&amp;AB7107&amp;" "&amp;AD7107)),U7107, "NA"),"NA")</f>
        <v>NA</v>
      </c>
      <c r="AK7107" s="190"/>
      <c r="AL7107" s="191"/>
    </row>
    <row r="7108" spans="1:38" x14ac:dyDescent="0.25">
      <c r="A7108" t="s">
        <v>25294</v>
      </c>
      <c r="B7108" t="s">
        <v>25292</v>
      </c>
      <c r="C7108" t="s">
        <v>25293</v>
      </c>
      <c r="D7108" t="s">
        <v>748</v>
      </c>
      <c r="E7108" t="s">
        <v>4242</v>
      </c>
      <c r="F7108" t="s">
        <v>54</v>
      </c>
      <c r="G7108"/>
      <c r="H7108" t="s">
        <v>47733</v>
      </c>
      <c r="I7108" t="s">
        <v>54273</v>
      </c>
      <c r="J7108" t="s">
        <v>25294</v>
      </c>
      <c r="K7108" t="s">
        <v>105</v>
      </c>
      <c r="L7108" s="119" t="str">
        <f t="shared" si="444"/>
        <v>NA</v>
      </c>
      <c r="M7108" s="119"/>
      <c r="N7108" s="120" t="str">
        <f t="shared" si="445"/>
        <v>NA</v>
      </c>
      <c r="O7108" s="120"/>
      <c r="P7108"/>
      <c r="Q7108"/>
      <c r="R7108"/>
      <c r="S7108"/>
      <c r="T7108"/>
      <c r="U7108" t="s">
        <v>26370</v>
      </c>
      <c r="V7108" t="s">
        <v>26369</v>
      </c>
      <c r="W7108" t="s">
        <v>26366</v>
      </c>
      <c r="X7108" t="s">
        <v>748</v>
      </c>
      <c r="Y7108" t="s">
        <v>26371</v>
      </c>
      <c r="Z7108" t="s">
        <v>54</v>
      </c>
      <c r="AA7108"/>
      <c r="AB7108" t="s">
        <v>47297</v>
      </c>
      <c r="AC7108" t="s">
        <v>53840</v>
      </c>
      <c r="AD7108" t="s">
        <v>26372</v>
      </c>
      <c r="AE7108" t="s">
        <v>105</v>
      </c>
      <c r="AF7108" s="119" t="str">
        <f t="shared" si="446"/>
        <v>NA</v>
      </c>
      <c r="AG7108" s="119"/>
      <c r="AH7108" s="119"/>
      <c r="AI7108" s="119"/>
      <c r="AJ7108" s="119" t="str">
        <f t="shared" si="447"/>
        <v>NA</v>
      </c>
      <c r="AK7108" s="190"/>
      <c r="AL7108" s="191"/>
    </row>
    <row r="7109" spans="1:38" x14ac:dyDescent="0.25">
      <c r="A7109" t="s">
        <v>25978</v>
      </c>
      <c r="B7109" t="s">
        <v>25977</v>
      </c>
      <c r="C7109" t="s">
        <v>25974</v>
      </c>
      <c r="D7109" t="s">
        <v>748</v>
      </c>
      <c r="E7109" t="s">
        <v>4242</v>
      </c>
      <c r="F7109" t="s">
        <v>54</v>
      </c>
      <c r="G7109"/>
      <c r="H7109" t="s">
        <v>47733</v>
      </c>
      <c r="I7109" t="s">
        <v>54273</v>
      </c>
      <c r="J7109" t="s">
        <v>25979</v>
      </c>
      <c r="K7109" t="s">
        <v>105</v>
      </c>
      <c r="L7109" s="119" t="str">
        <f t="shared" si="444"/>
        <v>NA</v>
      </c>
      <c r="M7109" s="119"/>
      <c r="N7109" s="120" t="str">
        <f t="shared" si="445"/>
        <v>NA</v>
      </c>
      <c r="O7109" s="120"/>
      <c r="P7109"/>
      <c r="Q7109"/>
      <c r="R7109"/>
      <c r="S7109"/>
      <c r="T7109"/>
      <c r="U7109" t="s">
        <v>24089</v>
      </c>
      <c r="V7109" t="s">
        <v>24087</v>
      </c>
      <c r="W7109" t="s">
        <v>24088</v>
      </c>
      <c r="X7109" t="s">
        <v>748</v>
      </c>
      <c r="Y7109" t="s">
        <v>3379</v>
      </c>
      <c r="Z7109" t="s">
        <v>54</v>
      </c>
      <c r="AA7109"/>
      <c r="AB7109" t="s">
        <v>47298</v>
      </c>
      <c r="AC7109" t="s">
        <v>53841</v>
      </c>
      <c r="AD7109" t="s">
        <v>24090</v>
      </c>
      <c r="AE7109" t="s">
        <v>105</v>
      </c>
      <c r="AF7109" s="119" t="str">
        <f t="shared" si="446"/>
        <v>NA</v>
      </c>
      <c r="AG7109" s="119"/>
      <c r="AH7109" s="119"/>
      <c r="AI7109" s="119"/>
      <c r="AJ7109" s="119" t="str">
        <f t="shared" si="447"/>
        <v>NA</v>
      </c>
      <c r="AK7109" s="190"/>
      <c r="AL7109" s="191"/>
    </row>
    <row r="7110" spans="1:38" x14ac:dyDescent="0.25">
      <c r="A7110" t="s">
        <v>24412</v>
      </c>
      <c r="B7110" t="s">
        <v>24410</v>
      </c>
      <c r="C7110" t="s">
        <v>24411</v>
      </c>
      <c r="D7110" t="s">
        <v>748</v>
      </c>
      <c r="E7110" t="s">
        <v>477</v>
      </c>
      <c r="F7110" t="s">
        <v>54</v>
      </c>
      <c r="G7110"/>
      <c r="H7110" t="s">
        <v>47712</v>
      </c>
      <c r="I7110" t="s">
        <v>54254</v>
      </c>
      <c r="J7110" t="s">
        <v>24412</v>
      </c>
      <c r="K7110" t="s">
        <v>105</v>
      </c>
      <c r="L7110" s="119" t="str">
        <f t="shared" si="444"/>
        <v>NA</v>
      </c>
      <c r="M7110" s="119"/>
      <c r="N7110" s="120" t="str">
        <f t="shared" si="445"/>
        <v>NA</v>
      </c>
      <c r="O7110" s="120"/>
      <c r="P7110"/>
      <c r="Q7110"/>
      <c r="R7110"/>
      <c r="S7110"/>
      <c r="T7110"/>
      <c r="U7110" t="s">
        <v>26449</v>
      </c>
      <c r="V7110" t="s">
        <v>26447</v>
      </c>
      <c r="W7110" t="s">
        <v>26448</v>
      </c>
      <c r="X7110" t="s">
        <v>748</v>
      </c>
      <c r="Y7110" t="s">
        <v>6182</v>
      </c>
      <c r="Z7110" t="s">
        <v>54</v>
      </c>
      <c r="AA7110"/>
      <c r="AB7110" t="s">
        <v>47299</v>
      </c>
      <c r="AC7110" t="s">
        <v>53842</v>
      </c>
      <c r="AD7110" t="s">
        <v>26449</v>
      </c>
      <c r="AE7110" t="s">
        <v>105</v>
      </c>
      <c r="AF7110" s="119" t="str">
        <f t="shared" si="446"/>
        <v>NA</v>
      </c>
      <c r="AG7110" s="119"/>
      <c r="AH7110" s="119"/>
      <c r="AI7110" s="119"/>
      <c r="AJ7110" s="119" t="str">
        <f t="shared" si="447"/>
        <v>NA</v>
      </c>
      <c r="AK7110" s="190"/>
      <c r="AL7110" s="191"/>
    </row>
    <row r="7111" spans="1:38" x14ac:dyDescent="0.25">
      <c r="A7111" t="s">
        <v>23627</v>
      </c>
      <c r="B7111" t="s">
        <v>23625</v>
      </c>
      <c r="C7111" t="s">
        <v>23626</v>
      </c>
      <c r="D7111" t="s">
        <v>748</v>
      </c>
      <c r="E7111" t="s">
        <v>477</v>
      </c>
      <c r="F7111" t="s">
        <v>54</v>
      </c>
      <c r="G7111"/>
      <c r="H7111" t="s">
        <v>47712</v>
      </c>
      <c r="I7111" t="s">
        <v>54254</v>
      </c>
      <c r="J7111" t="s">
        <v>23628</v>
      </c>
      <c r="K7111" t="s">
        <v>105</v>
      </c>
      <c r="L7111" s="119" t="str">
        <f t="shared" si="444"/>
        <v>NA</v>
      </c>
      <c r="M7111" s="119"/>
      <c r="N7111" s="120" t="str">
        <f t="shared" si="445"/>
        <v>NA</v>
      </c>
      <c r="O7111" s="120"/>
      <c r="P7111"/>
      <c r="Q7111"/>
      <c r="R7111"/>
      <c r="S7111"/>
      <c r="T7111"/>
      <c r="U7111" t="s">
        <v>25635</v>
      </c>
      <c r="V7111" t="s">
        <v>25634</v>
      </c>
      <c r="W7111" t="s">
        <v>25629</v>
      </c>
      <c r="X7111" t="s">
        <v>748</v>
      </c>
      <c r="Y7111" t="s">
        <v>1316</v>
      </c>
      <c r="Z7111" t="s">
        <v>54</v>
      </c>
      <c r="AA7111"/>
      <c r="AB7111" t="s">
        <v>47300</v>
      </c>
      <c r="AC7111" t="s">
        <v>53843</v>
      </c>
      <c r="AD7111"/>
      <c r="AE7111" t="s">
        <v>105</v>
      </c>
      <c r="AF7111" s="119" t="str">
        <f t="shared" si="446"/>
        <v>NA</v>
      </c>
      <c r="AG7111" s="119"/>
      <c r="AH7111" s="119"/>
      <c r="AI7111" s="119"/>
      <c r="AJ7111" s="119" t="str">
        <f t="shared" si="447"/>
        <v>NA</v>
      </c>
      <c r="AK7111" s="190"/>
      <c r="AL7111" s="191"/>
    </row>
    <row r="7112" spans="1:38" x14ac:dyDescent="0.25">
      <c r="A7112" t="s">
        <v>26697</v>
      </c>
      <c r="B7112" t="s">
        <v>26695</v>
      </c>
      <c r="C7112" t="s">
        <v>26696</v>
      </c>
      <c r="D7112" t="s">
        <v>748</v>
      </c>
      <c r="E7112" t="s">
        <v>477</v>
      </c>
      <c r="F7112" t="s">
        <v>54</v>
      </c>
      <c r="G7112"/>
      <c r="H7112" t="s">
        <v>47712</v>
      </c>
      <c r="I7112" t="s">
        <v>54254</v>
      </c>
      <c r="J7112" t="s">
        <v>26698</v>
      </c>
      <c r="K7112" t="s">
        <v>105</v>
      </c>
      <c r="L7112" s="119" t="str">
        <f t="shared" si="444"/>
        <v>NA</v>
      </c>
      <c r="M7112" s="119"/>
      <c r="N7112" s="120" t="str">
        <f t="shared" si="445"/>
        <v>NA</v>
      </c>
      <c r="O7112" s="120"/>
      <c r="P7112"/>
      <c r="Q7112"/>
      <c r="R7112"/>
      <c r="S7112"/>
      <c r="T7112"/>
      <c r="U7112" t="s">
        <v>25630</v>
      </c>
      <c r="V7112" t="s">
        <v>25628</v>
      </c>
      <c r="W7112" t="s">
        <v>25629</v>
      </c>
      <c r="X7112" t="s">
        <v>748</v>
      </c>
      <c r="Y7112" t="s">
        <v>1316</v>
      </c>
      <c r="Z7112" t="s">
        <v>54</v>
      </c>
      <c r="AA7112"/>
      <c r="AB7112" t="s">
        <v>47300</v>
      </c>
      <c r="AC7112" t="s">
        <v>53843</v>
      </c>
      <c r="AD7112"/>
      <c r="AE7112" t="s">
        <v>105</v>
      </c>
      <c r="AF7112" s="119" t="str">
        <f t="shared" si="446"/>
        <v>NA</v>
      </c>
      <c r="AG7112" s="119"/>
      <c r="AH7112" s="119"/>
      <c r="AI7112" s="119"/>
      <c r="AJ7112" s="119" t="str">
        <f t="shared" si="447"/>
        <v>NA</v>
      </c>
      <c r="AK7112" s="190"/>
      <c r="AL7112" s="191"/>
    </row>
    <row r="7113" spans="1:38" x14ac:dyDescent="0.25">
      <c r="A7113" t="s">
        <v>24280</v>
      </c>
      <c r="B7113" t="s">
        <v>24278</v>
      </c>
      <c r="C7113" t="s">
        <v>24279</v>
      </c>
      <c r="D7113" t="s">
        <v>748</v>
      </c>
      <c r="E7113" t="s">
        <v>2994</v>
      </c>
      <c r="F7113" t="s">
        <v>54</v>
      </c>
      <c r="G7113"/>
      <c r="H7113" t="s">
        <v>47734</v>
      </c>
      <c r="I7113" t="s">
        <v>54274</v>
      </c>
      <c r="J7113" t="s">
        <v>24280</v>
      </c>
      <c r="K7113" t="s">
        <v>105</v>
      </c>
      <c r="L7113" s="119" t="str">
        <f t="shared" si="444"/>
        <v>NA</v>
      </c>
      <c r="M7113" s="119"/>
      <c r="N7113" s="120" t="str">
        <f t="shared" si="445"/>
        <v>NA</v>
      </c>
      <c r="O7113" s="120"/>
      <c r="P7113"/>
      <c r="Q7113"/>
      <c r="R7113"/>
      <c r="S7113"/>
      <c r="T7113"/>
      <c r="U7113" t="s">
        <v>25637</v>
      </c>
      <c r="V7113" t="s">
        <v>25636</v>
      </c>
      <c r="W7113" t="s">
        <v>25629</v>
      </c>
      <c r="X7113" t="s">
        <v>748</v>
      </c>
      <c r="Y7113" t="s">
        <v>1316</v>
      </c>
      <c r="Z7113" t="s">
        <v>54</v>
      </c>
      <c r="AA7113"/>
      <c r="AB7113" t="s">
        <v>47301</v>
      </c>
      <c r="AC7113" t="s">
        <v>53843</v>
      </c>
      <c r="AD7113"/>
      <c r="AE7113" t="s">
        <v>105</v>
      </c>
      <c r="AF7113" s="119" t="str">
        <f t="shared" si="446"/>
        <v>NA</v>
      </c>
      <c r="AG7113" s="119"/>
      <c r="AH7113" s="119"/>
      <c r="AI7113" s="119"/>
      <c r="AJ7113" s="119" t="str">
        <f t="shared" si="447"/>
        <v>NA</v>
      </c>
      <c r="AK7113" s="190"/>
      <c r="AL7113" s="191"/>
    </row>
    <row r="7114" spans="1:38" x14ac:dyDescent="0.25">
      <c r="A7114" t="s">
        <v>25506</v>
      </c>
      <c r="B7114" t="s">
        <v>25504</v>
      </c>
      <c r="C7114" t="s">
        <v>25505</v>
      </c>
      <c r="D7114" t="s">
        <v>748</v>
      </c>
      <c r="E7114" t="s">
        <v>2994</v>
      </c>
      <c r="F7114" t="s">
        <v>54</v>
      </c>
      <c r="G7114"/>
      <c r="H7114" t="s">
        <v>47735</v>
      </c>
      <c r="I7114" t="s">
        <v>54274</v>
      </c>
      <c r="J7114" t="s">
        <v>25507</v>
      </c>
      <c r="K7114" t="s">
        <v>105</v>
      </c>
      <c r="L7114" s="119" t="str">
        <f t="shared" si="444"/>
        <v>NA</v>
      </c>
      <c r="M7114" s="119"/>
      <c r="N7114" s="120" t="str">
        <f t="shared" si="445"/>
        <v>NA</v>
      </c>
      <c r="O7114" s="120"/>
      <c r="P7114"/>
      <c r="Q7114"/>
      <c r="R7114"/>
      <c r="S7114"/>
      <c r="T7114"/>
      <c r="U7114" t="s">
        <v>25042</v>
      </c>
      <c r="V7114" t="s">
        <v>25040</v>
      </c>
      <c r="W7114" t="s">
        <v>25041</v>
      </c>
      <c r="X7114" t="s">
        <v>748</v>
      </c>
      <c r="Y7114" t="s">
        <v>1316</v>
      </c>
      <c r="Z7114" t="s">
        <v>54</v>
      </c>
      <c r="AA7114"/>
      <c r="AB7114" t="s">
        <v>47300</v>
      </c>
      <c r="AC7114" t="s">
        <v>53843</v>
      </c>
      <c r="AD7114"/>
      <c r="AE7114" t="s">
        <v>105</v>
      </c>
      <c r="AF7114" s="119" t="str">
        <f t="shared" si="446"/>
        <v>NA</v>
      </c>
      <c r="AG7114" s="119"/>
      <c r="AH7114" s="119"/>
      <c r="AI7114" s="119"/>
      <c r="AJ7114" s="119" t="str">
        <f t="shared" si="447"/>
        <v>NA</v>
      </c>
      <c r="AK7114" s="190"/>
      <c r="AL7114" s="191"/>
    </row>
    <row r="7115" spans="1:38" x14ac:dyDescent="0.25">
      <c r="A7115" t="s">
        <v>25975</v>
      </c>
      <c r="B7115" t="s">
        <v>25973</v>
      </c>
      <c r="C7115" t="s">
        <v>25974</v>
      </c>
      <c r="D7115" t="s">
        <v>748</v>
      </c>
      <c r="E7115" t="s">
        <v>13781</v>
      </c>
      <c r="F7115" t="s">
        <v>54</v>
      </c>
      <c r="G7115"/>
      <c r="H7115" t="s">
        <v>47736</v>
      </c>
      <c r="I7115" t="s">
        <v>54275</v>
      </c>
      <c r="J7115" t="s">
        <v>25976</v>
      </c>
      <c r="K7115" t="s">
        <v>105</v>
      </c>
      <c r="L7115" s="119" t="str">
        <f t="shared" si="444"/>
        <v>NA</v>
      </c>
      <c r="M7115" s="119"/>
      <c r="N7115" s="120" t="str">
        <f t="shared" si="445"/>
        <v>NA</v>
      </c>
      <c r="O7115" s="120"/>
      <c r="P7115"/>
      <c r="Q7115"/>
      <c r="R7115"/>
      <c r="S7115"/>
      <c r="T7115"/>
      <c r="U7115" t="s">
        <v>25044</v>
      </c>
      <c r="V7115" t="s">
        <v>25043</v>
      </c>
      <c r="W7115" t="s">
        <v>25041</v>
      </c>
      <c r="X7115" t="s">
        <v>748</v>
      </c>
      <c r="Y7115" t="s">
        <v>1316</v>
      </c>
      <c r="Z7115" t="s">
        <v>54</v>
      </c>
      <c r="AA7115"/>
      <c r="AB7115" t="s">
        <v>47300</v>
      </c>
      <c r="AC7115" t="s">
        <v>53843</v>
      </c>
      <c r="AD7115"/>
      <c r="AE7115" t="s">
        <v>105</v>
      </c>
      <c r="AF7115" s="119" t="str">
        <f t="shared" si="446"/>
        <v>NA</v>
      </c>
      <c r="AG7115" s="119"/>
      <c r="AH7115" s="119"/>
      <c r="AI7115" s="119"/>
      <c r="AJ7115" s="119" t="str">
        <f t="shared" si="447"/>
        <v>NA</v>
      </c>
      <c r="AK7115" s="190"/>
      <c r="AL7115" s="191"/>
    </row>
    <row r="7116" spans="1:38" x14ac:dyDescent="0.25">
      <c r="A7116" t="s">
        <v>25981</v>
      </c>
      <c r="B7116" t="s">
        <v>25980</v>
      </c>
      <c r="C7116" t="s">
        <v>25974</v>
      </c>
      <c r="D7116" t="s">
        <v>748</v>
      </c>
      <c r="E7116" t="s">
        <v>13781</v>
      </c>
      <c r="F7116" t="s">
        <v>54</v>
      </c>
      <c r="G7116"/>
      <c r="H7116" t="s">
        <v>47736</v>
      </c>
      <c r="I7116" t="s">
        <v>54275</v>
      </c>
      <c r="J7116" t="s">
        <v>25982</v>
      </c>
      <c r="K7116" t="s">
        <v>105</v>
      </c>
      <c r="L7116" s="119" t="str">
        <f t="shared" si="444"/>
        <v>NA</v>
      </c>
      <c r="M7116" s="119"/>
      <c r="N7116" s="120" t="str">
        <f t="shared" si="445"/>
        <v>NA</v>
      </c>
      <c r="O7116" s="120"/>
      <c r="P7116"/>
      <c r="Q7116"/>
      <c r="R7116"/>
      <c r="S7116"/>
      <c r="T7116"/>
      <c r="U7116" t="s">
        <v>25632</v>
      </c>
      <c r="V7116" t="s">
        <v>25631</v>
      </c>
      <c r="W7116" t="s">
        <v>25629</v>
      </c>
      <c r="X7116" t="s">
        <v>748</v>
      </c>
      <c r="Y7116" t="s">
        <v>1316</v>
      </c>
      <c r="Z7116" t="s">
        <v>54</v>
      </c>
      <c r="AA7116"/>
      <c r="AB7116" t="s">
        <v>47300</v>
      </c>
      <c r="AC7116" t="s">
        <v>53843</v>
      </c>
      <c r="AD7116" t="s">
        <v>25633</v>
      </c>
      <c r="AE7116" t="s">
        <v>105</v>
      </c>
      <c r="AF7116" s="119" t="str">
        <f t="shared" si="446"/>
        <v>NA</v>
      </c>
      <c r="AG7116" s="119"/>
      <c r="AH7116" s="119"/>
      <c r="AI7116" s="119"/>
      <c r="AJ7116" s="119" t="str">
        <f t="shared" si="447"/>
        <v>NA</v>
      </c>
      <c r="AK7116" s="190"/>
      <c r="AL7116" s="191"/>
    </row>
    <row r="7117" spans="1:38" x14ac:dyDescent="0.25">
      <c r="A7117" t="s">
        <v>32566</v>
      </c>
      <c r="B7117" t="s">
        <v>32564</v>
      </c>
      <c r="C7117" t="s">
        <v>32565</v>
      </c>
      <c r="D7117" t="s">
        <v>193</v>
      </c>
      <c r="E7117" t="s">
        <v>239</v>
      </c>
      <c r="F7117" t="s">
        <v>54</v>
      </c>
      <c r="G7117"/>
      <c r="H7117" t="s">
        <v>47737</v>
      </c>
      <c r="I7117" t="s">
        <v>54276</v>
      </c>
      <c r="J7117" t="s">
        <v>32566</v>
      </c>
      <c r="K7117" t="s">
        <v>565</v>
      </c>
      <c r="L7117" s="119" t="str">
        <f t="shared" si="444"/>
        <v>NA</v>
      </c>
      <c r="M7117" s="119"/>
      <c r="N7117" s="120" t="str">
        <f t="shared" si="445"/>
        <v>NA</v>
      </c>
      <c r="O7117" s="120"/>
      <c r="P7117"/>
      <c r="Q7117"/>
      <c r="R7117"/>
      <c r="S7117"/>
      <c r="T7117"/>
      <c r="U7117" t="s">
        <v>24595</v>
      </c>
      <c r="V7117" t="s">
        <v>24593</v>
      </c>
      <c r="W7117" t="s">
        <v>24594</v>
      </c>
      <c r="X7117" t="s">
        <v>748</v>
      </c>
      <c r="Y7117" t="s">
        <v>1316</v>
      </c>
      <c r="Z7117" t="s">
        <v>54</v>
      </c>
      <c r="AA7117"/>
      <c r="AB7117" t="s">
        <v>47300</v>
      </c>
      <c r="AC7117" t="s">
        <v>53843</v>
      </c>
      <c r="AD7117" t="s">
        <v>24596</v>
      </c>
      <c r="AE7117" t="s">
        <v>105</v>
      </c>
      <c r="AF7117" s="119" t="str">
        <f t="shared" si="446"/>
        <v>NA</v>
      </c>
      <c r="AG7117" s="119"/>
      <c r="AH7117" s="119"/>
      <c r="AI7117" s="119"/>
      <c r="AJ7117" s="119" t="str">
        <f t="shared" si="447"/>
        <v>NA</v>
      </c>
      <c r="AK7117" s="190"/>
      <c r="AL7117" s="191"/>
    </row>
    <row r="7118" spans="1:38" x14ac:dyDescent="0.25">
      <c r="A7118" t="s">
        <v>33101</v>
      </c>
      <c r="B7118" t="s">
        <v>33100</v>
      </c>
      <c r="C7118" t="s">
        <v>27691</v>
      </c>
      <c r="D7118" t="s">
        <v>193</v>
      </c>
      <c r="E7118" t="s">
        <v>239</v>
      </c>
      <c r="F7118" t="s">
        <v>54</v>
      </c>
      <c r="G7118"/>
      <c r="H7118" t="s">
        <v>47737</v>
      </c>
      <c r="I7118" t="s">
        <v>54276</v>
      </c>
      <c r="J7118" t="s">
        <v>33102</v>
      </c>
      <c r="K7118" t="s">
        <v>565</v>
      </c>
      <c r="L7118" s="119" t="str">
        <f t="shared" si="444"/>
        <v>NA</v>
      </c>
      <c r="M7118" s="119"/>
      <c r="N7118" s="120" t="str">
        <f t="shared" si="445"/>
        <v>NA</v>
      </c>
      <c r="O7118" s="120"/>
      <c r="P7118"/>
      <c r="Q7118"/>
      <c r="R7118"/>
      <c r="S7118"/>
      <c r="T7118"/>
      <c r="U7118" t="s">
        <v>23949</v>
      </c>
      <c r="V7118" t="s">
        <v>23947</v>
      </c>
      <c r="W7118" t="s">
        <v>23948</v>
      </c>
      <c r="X7118" t="s">
        <v>748</v>
      </c>
      <c r="Y7118" t="s">
        <v>1316</v>
      </c>
      <c r="Z7118" t="s">
        <v>54</v>
      </c>
      <c r="AA7118"/>
      <c r="AB7118" t="s">
        <v>47300</v>
      </c>
      <c r="AC7118" t="s">
        <v>53843</v>
      </c>
      <c r="AD7118"/>
      <c r="AE7118" t="s">
        <v>105</v>
      </c>
      <c r="AF7118" s="119" t="str">
        <f t="shared" si="446"/>
        <v>NA</v>
      </c>
      <c r="AG7118" s="119"/>
      <c r="AH7118" s="119"/>
      <c r="AI7118" s="119"/>
      <c r="AJ7118" s="119" t="str">
        <f t="shared" si="447"/>
        <v>NA</v>
      </c>
      <c r="AK7118" s="190"/>
      <c r="AL7118" s="191"/>
    </row>
    <row r="7119" spans="1:38" x14ac:dyDescent="0.25">
      <c r="A7119" t="s">
        <v>32960</v>
      </c>
      <c r="B7119" t="s">
        <v>32958</v>
      </c>
      <c r="C7119" t="s">
        <v>32959</v>
      </c>
      <c r="D7119" t="s">
        <v>193</v>
      </c>
      <c r="E7119" t="s">
        <v>239</v>
      </c>
      <c r="F7119" t="s">
        <v>54</v>
      </c>
      <c r="G7119"/>
      <c r="H7119" t="s">
        <v>47737</v>
      </c>
      <c r="I7119" t="s">
        <v>54276</v>
      </c>
      <c r="J7119" t="s">
        <v>32961</v>
      </c>
      <c r="K7119" t="s">
        <v>565</v>
      </c>
      <c r="L7119" s="119" t="str">
        <f t="shared" si="444"/>
        <v>NA</v>
      </c>
      <c r="M7119" s="119"/>
      <c r="N7119" s="120" t="str">
        <f t="shared" si="445"/>
        <v>NA</v>
      </c>
      <c r="O7119" s="120"/>
      <c r="P7119"/>
      <c r="Q7119"/>
      <c r="R7119"/>
      <c r="S7119"/>
      <c r="T7119"/>
      <c r="U7119" t="s">
        <v>26036</v>
      </c>
      <c r="V7119" t="s">
        <v>26034</v>
      </c>
      <c r="W7119" t="s">
        <v>26035</v>
      </c>
      <c r="X7119" t="s">
        <v>748</v>
      </c>
      <c r="Y7119" t="s">
        <v>1316</v>
      </c>
      <c r="Z7119" t="s">
        <v>54</v>
      </c>
      <c r="AA7119"/>
      <c r="AB7119" t="s">
        <v>47300</v>
      </c>
      <c r="AC7119" t="s">
        <v>53843</v>
      </c>
      <c r="AD7119"/>
      <c r="AE7119" t="s">
        <v>105</v>
      </c>
      <c r="AF7119" s="119" t="str">
        <f t="shared" si="446"/>
        <v>NA</v>
      </c>
      <c r="AG7119" s="119"/>
      <c r="AH7119" s="119"/>
      <c r="AI7119" s="119"/>
      <c r="AJ7119" s="119" t="str">
        <f t="shared" si="447"/>
        <v>NA</v>
      </c>
      <c r="AK7119" s="190"/>
      <c r="AL7119" s="191"/>
    </row>
    <row r="7120" spans="1:38" x14ac:dyDescent="0.25">
      <c r="A7120" t="s">
        <v>32700</v>
      </c>
      <c r="B7120" t="s">
        <v>32698</v>
      </c>
      <c r="C7120" t="s">
        <v>32699</v>
      </c>
      <c r="D7120" t="s">
        <v>193</v>
      </c>
      <c r="E7120" t="s">
        <v>32701</v>
      </c>
      <c r="F7120" t="s">
        <v>54</v>
      </c>
      <c r="G7120"/>
      <c r="H7120" t="s">
        <v>47738</v>
      </c>
      <c r="I7120" t="s">
        <v>54277</v>
      </c>
      <c r="J7120" t="s">
        <v>32702</v>
      </c>
      <c r="K7120" t="s">
        <v>565</v>
      </c>
      <c r="L7120" s="119" t="str">
        <f t="shared" si="444"/>
        <v>NA</v>
      </c>
      <c r="M7120" s="119"/>
      <c r="N7120" s="120" t="str">
        <f t="shared" si="445"/>
        <v>NA</v>
      </c>
      <c r="O7120" s="120"/>
      <c r="P7120"/>
      <c r="Q7120"/>
      <c r="R7120"/>
      <c r="S7120"/>
      <c r="T7120"/>
      <c r="U7120" t="s">
        <v>23718</v>
      </c>
      <c r="V7120" t="s">
        <v>23716</v>
      </c>
      <c r="W7120" t="s">
        <v>23717</v>
      </c>
      <c r="X7120" t="s">
        <v>748</v>
      </c>
      <c r="Y7120" t="s">
        <v>1775</v>
      </c>
      <c r="Z7120" t="s">
        <v>54</v>
      </c>
      <c r="AA7120"/>
      <c r="AB7120" t="s">
        <v>47302</v>
      </c>
      <c r="AC7120" t="s">
        <v>53844</v>
      </c>
      <c r="AD7120" t="s">
        <v>23718</v>
      </c>
      <c r="AE7120" t="s">
        <v>105</v>
      </c>
      <c r="AF7120" s="119" t="str">
        <f t="shared" si="446"/>
        <v>NA</v>
      </c>
      <c r="AG7120" s="119"/>
      <c r="AH7120" s="119"/>
      <c r="AI7120" s="119"/>
      <c r="AJ7120" s="119" t="str">
        <f t="shared" si="447"/>
        <v>NA</v>
      </c>
      <c r="AK7120" s="190"/>
      <c r="AL7120" s="191"/>
    </row>
    <row r="7121" spans="1:38" x14ac:dyDescent="0.25">
      <c r="A7121" t="s">
        <v>32634</v>
      </c>
      <c r="B7121" t="s">
        <v>32632</v>
      </c>
      <c r="C7121" t="s">
        <v>32633</v>
      </c>
      <c r="D7121" t="s">
        <v>193</v>
      </c>
      <c r="E7121" t="s">
        <v>2456</v>
      </c>
      <c r="F7121" t="s">
        <v>54</v>
      </c>
      <c r="G7121"/>
      <c r="H7121" t="s">
        <v>47739</v>
      </c>
      <c r="I7121" t="s">
        <v>54278</v>
      </c>
      <c r="J7121" t="s">
        <v>32634</v>
      </c>
      <c r="K7121" t="s">
        <v>565</v>
      </c>
      <c r="L7121" s="119" t="str">
        <f t="shared" si="444"/>
        <v>NA</v>
      </c>
      <c r="M7121" s="119"/>
      <c r="N7121" s="120" t="str">
        <f t="shared" si="445"/>
        <v>NA</v>
      </c>
      <c r="O7121" s="120"/>
      <c r="P7121"/>
      <c r="Q7121"/>
      <c r="R7121"/>
      <c r="S7121"/>
      <c r="T7121"/>
      <c r="U7121" t="s">
        <v>23714</v>
      </c>
      <c r="V7121" t="s">
        <v>23712</v>
      </c>
      <c r="W7121" t="s">
        <v>23713</v>
      </c>
      <c r="X7121" t="s">
        <v>748</v>
      </c>
      <c r="Y7121" t="s">
        <v>1775</v>
      </c>
      <c r="Z7121" t="s">
        <v>54</v>
      </c>
      <c r="AA7121"/>
      <c r="AB7121" t="s">
        <v>47302</v>
      </c>
      <c r="AC7121" t="s">
        <v>53844</v>
      </c>
      <c r="AD7121" t="s">
        <v>23715</v>
      </c>
      <c r="AE7121" t="s">
        <v>105</v>
      </c>
      <c r="AF7121" s="119" t="str">
        <f t="shared" si="446"/>
        <v>NA</v>
      </c>
      <c r="AG7121" s="119"/>
      <c r="AH7121" s="119"/>
      <c r="AI7121" s="119"/>
      <c r="AJ7121" s="119" t="str">
        <f t="shared" si="447"/>
        <v>NA</v>
      </c>
      <c r="AK7121" s="190"/>
      <c r="AL7121" s="191"/>
    </row>
    <row r="7122" spans="1:38" x14ac:dyDescent="0.25">
      <c r="A7122" t="s">
        <v>33772</v>
      </c>
      <c r="B7122" t="s">
        <v>33771</v>
      </c>
      <c r="C7122" t="s">
        <v>31796</v>
      </c>
      <c r="D7122" t="s">
        <v>193</v>
      </c>
      <c r="E7122" t="s">
        <v>32964</v>
      </c>
      <c r="F7122" t="s">
        <v>54</v>
      </c>
      <c r="G7122"/>
      <c r="H7122" t="s">
        <v>47740</v>
      </c>
      <c r="I7122" t="s">
        <v>54279</v>
      </c>
      <c r="J7122" t="s">
        <v>33772</v>
      </c>
      <c r="K7122" t="s">
        <v>565</v>
      </c>
      <c r="L7122" s="119" t="str">
        <f t="shared" si="444"/>
        <v>NA</v>
      </c>
      <c r="M7122" s="119"/>
      <c r="N7122" s="120" t="str">
        <f t="shared" si="445"/>
        <v>NA</v>
      </c>
      <c r="O7122" s="120"/>
      <c r="P7122"/>
      <c r="Q7122"/>
      <c r="R7122"/>
      <c r="S7122"/>
      <c r="T7122"/>
      <c r="U7122" t="s">
        <v>24869</v>
      </c>
      <c r="V7122" t="s">
        <v>24867</v>
      </c>
      <c r="W7122" t="s">
        <v>24868</v>
      </c>
      <c r="X7122" t="s">
        <v>748</v>
      </c>
      <c r="Y7122" t="s">
        <v>1775</v>
      </c>
      <c r="Z7122" t="s">
        <v>54</v>
      </c>
      <c r="AA7122"/>
      <c r="AB7122" t="s">
        <v>47302</v>
      </c>
      <c r="AC7122" t="s">
        <v>53844</v>
      </c>
      <c r="AD7122" t="s">
        <v>24870</v>
      </c>
      <c r="AE7122" t="s">
        <v>105</v>
      </c>
      <c r="AF7122" s="119" t="str">
        <f t="shared" si="446"/>
        <v>NA</v>
      </c>
      <c r="AG7122" s="119"/>
      <c r="AH7122" s="119"/>
      <c r="AI7122" s="119"/>
      <c r="AJ7122" s="119" t="str">
        <f t="shared" si="447"/>
        <v>NA</v>
      </c>
      <c r="AK7122" s="190"/>
      <c r="AL7122" s="191"/>
    </row>
    <row r="7123" spans="1:38" x14ac:dyDescent="0.25">
      <c r="A7123" t="s">
        <v>32963</v>
      </c>
      <c r="B7123" t="s">
        <v>32962</v>
      </c>
      <c r="C7123" t="s">
        <v>32959</v>
      </c>
      <c r="D7123" t="s">
        <v>193</v>
      </c>
      <c r="E7123" t="s">
        <v>32964</v>
      </c>
      <c r="F7123" t="s">
        <v>54</v>
      </c>
      <c r="G7123"/>
      <c r="H7123" t="s">
        <v>47740</v>
      </c>
      <c r="I7123" t="s">
        <v>54279</v>
      </c>
      <c r="J7123" t="s">
        <v>32963</v>
      </c>
      <c r="K7123" t="s">
        <v>565</v>
      </c>
      <c r="L7123" s="119" t="str">
        <f t="shared" si="444"/>
        <v>NA</v>
      </c>
      <c r="M7123" s="119"/>
      <c r="N7123" s="120" t="str">
        <f t="shared" si="445"/>
        <v>NA</v>
      </c>
      <c r="O7123" s="120"/>
      <c r="P7123"/>
      <c r="Q7123"/>
      <c r="R7123"/>
      <c r="S7123"/>
      <c r="T7123"/>
      <c r="U7123" t="s">
        <v>24016</v>
      </c>
      <c r="V7123" t="s">
        <v>24014</v>
      </c>
      <c r="W7123" t="s">
        <v>24015</v>
      </c>
      <c r="X7123" t="s">
        <v>748</v>
      </c>
      <c r="Y7123" t="s">
        <v>1775</v>
      </c>
      <c r="Z7123" t="s">
        <v>54</v>
      </c>
      <c r="AA7123"/>
      <c r="AB7123" t="s">
        <v>47302</v>
      </c>
      <c r="AC7123" t="s">
        <v>53844</v>
      </c>
      <c r="AD7123" t="s">
        <v>24017</v>
      </c>
      <c r="AE7123" t="s">
        <v>105</v>
      </c>
      <c r="AF7123" s="119" t="str">
        <f t="shared" si="446"/>
        <v>NA</v>
      </c>
      <c r="AG7123" s="119"/>
      <c r="AH7123" s="119"/>
      <c r="AI7123" s="119"/>
      <c r="AJ7123" s="119" t="str">
        <f t="shared" si="447"/>
        <v>NA</v>
      </c>
      <c r="AK7123" s="190"/>
      <c r="AL7123" s="191"/>
    </row>
    <row r="7124" spans="1:38" x14ac:dyDescent="0.25">
      <c r="A7124" t="s">
        <v>33068</v>
      </c>
      <c r="B7124" t="s">
        <v>33066</v>
      </c>
      <c r="C7124" t="s">
        <v>33067</v>
      </c>
      <c r="D7124" t="s">
        <v>193</v>
      </c>
      <c r="E7124" t="s">
        <v>2437</v>
      </c>
      <c r="F7124" t="s">
        <v>54</v>
      </c>
      <c r="G7124"/>
      <c r="H7124" t="s">
        <v>47741</v>
      </c>
      <c r="I7124" t="s">
        <v>54280</v>
      </c>
      <c r="J7124" t="s">
        <v>33068</v>
      </c>
      <c r="K7124" t="s">
        <v>565</v>
      </c>
      <c r="L7124" s="119" t="str">
        <f t="shared" si="444"/>
        <v>NA</v>
      </c>
      <c r="M7124" s="119"/>
      <c r="N7124" s="120" t="str">
        <f t="shared" si="445"/>
        <v>NA</v>
      </c>
      <c r="O7124" s="120"/>
      <c r="P7124"/>
      <c r="Q7124"/>
      <c r="R7124"/>
      <c r="S7124"/>
      <c r="T7124"/>
      <c r="U7124" t="s">
        <v>23731</v>
      </c>
      <c r="V7124" t="s">
        <v>23729</v>
      </c>
      <c r="W7124" t="s">
        <v>23730</v>
      </c>
      <c r="X7124" t="s">
        <v>748</v>
      </c>
      <c r="Y7124" t="s">
        <v>1780</v>
      </c>
      <c r="Z7124" t="s">
        <v>54</v>
      </c>
      <c r="AA7124"/>
      <c r="AB7124" t="s">
        <v>47303</v>
      </c>
      <c r="AC7124" t="s">
        <v>53845</v>
      </c>
      <c r="AD7124" t="s">
        <v>23731</v>
      </c>
      <c r="AE7124" t="s">
        <v>105</v>
      </c>
      <c r="AF7124" s="119" t="str">
        <f t="shared" si="446"/>
        <v>NA</v>
      </c>
      <c r="AG7124" s="119"/>
      <c r="AH7124" s="119"/>
      <c r="AI7124" s="119"/>
      <c r="AJ7124" s="119" t="str">
        <f t="shared" si="447"/>
        <v>NA</v>
      </c>
      <c r="AK7124" s="190"/>
      <c r="AL7124" s="191"/>
    </row>
    <row r="7125" spans="1:38" x14ac:dyDescent="0.25">
      <c r="A7125" t="s">
        <v>32750</v>
      </c>
      <c r="B7125" t="s">
        <v>32749</v>
      </c>
      <c r="C7125" t="s">
        <v>5213</v>
      </c>
      <c r="D7125" t="s">
        <v>193</v>
      </c>
      <c r="E7125" t="s">
        <v>2437</v>
      </c>
      <c r="F7125" t="s">
        <v>54</v>
      </c>
      <c r="G7125"/>
      <c r="H7125" t="s">
        <v>47741</v>
      </c>
      <c r="I7125" t="s">
        <v>54280</v>
      </c>
      <c r="J7125" t="s">
        <v>32750</v>
      </c>
      <c r="K7125" t="s">
        <v>565</v>
      </c>
      <c r="L7125" s="119" t="str">
        <f t="shared" si="444"/>
        <v>NA</v>
      </c>
      <c r="M7125" s="119"/>
      <c r="N7125" s="120" t="str">
        <f t="shared" si="445"/>
        <v>NA</v>
      </c>
      <c r="O7125" s="120"/>
      <c r="P7125"/>
      <c r="Q7125"/>
      <c r="R7125"/>
      <c r="S7125"/>
      <c r="T7125"/>
      <c r="U7125" t="s">
        <v>23818</v>
      </c>
      <c r="V7125" t="s">
        <v>23816</v>
      </c>
      <c r="W7125" t="s">
        <v>23817</v>
      </c>
      <c r="X7125" t="s">
        <v>748</v>
      </c>
      <c r="Y7125" t="s">
        <v>2970</v>
      </c>
      <c r="Z7125" t="s">
        <v>54</v>
      </c>
      <c r="AA7125"/>
      <c r="AB7125" t="s">
        <v>47304</v>
      </c>
      <c r="AC7125" t="s">
        <v>53846</v>
      </c>
      <c r="AD7125" t="s">
        <v>23818</v>
      </c>
      <c r="AE7125" t="s">
        <v>105</v>
      </c>
      <c r="AF7125" s="119" t="str">
        <f t="shared" si="446"/>
        <v>NA</v>
      </c>
      <c r="AG7125" s="119"/>
      <c r="AH7125" s="119"/>
      <c r="AI7125" s="119"/>
      <c r="AJ7125" s="119" t="str">
        <f t="shared" si="447"/>
        <v>NA</v>
      </c>
      <c r="AK7125" s="190"/>
      <c r="AL7125" s="191"/>
    </row>
    <row r="7126" spans="1:38" x14ac:dyDescent="0.25">
      <c r="A7126" t="s">
        <v>32089</v>
      </c>
      <c r="B7126" t="s">
        <v>32087</v>
      </c>
      <c r="C7126" t="s">
        <v>32088</v>
      </c>
      <c r="D7126" t="s">
        <v>193</v>
      </c>
      <c r="E7126" t="s">
        <v>2437</v>
      </c>
      <c r="F7126" t="s">
        <v>54</v>
      </c>
      <c r="G7126"/>
      <c r="H7126" t="s">
        <v>47741</v>
      </c>
      <c r="I7126" t="s">
        <v>54280</v>
      </c>
      <c r="J7126" t="s">
        <v>32089</v>
      </c>
      <c r="K7126" t="s">
        <v>565</v>
      </c>
      <c r="L7126" s="119" t="str">
        <f t="shared" si="444"/>
        <v>NA</v>
      </c>
      <c r="M7126" s="119"/>
      <c r="N7126" s="120" t="str">
        <f t="shared" si="445"/>
        <v>NA</v>
      </c>
      <c r="O7126" s="120"/>
      <c r="P7126"/>
      <c r="Q7126"/>
      <c r="R7126"/>
      <c r="S7126"/>
      <c r="T7126"/>
      <c r="U7126" t="s">
        <v>24791</v>
      </c>
      <c r="V7126" t="s">
        <v>24789</v>
      </c>
      <c r="W7126" t="s">
        <v>24790</v>
      </c>
      <c r="X7126" t="s">
        <v>748</v>
      </c>
      <c r="Y7126" t="s">
        <v>2970</v>
      </c>
      <c r="Z7126" t="s">
        <v>54</v>
      </c>
      <c r="AA7126"/>
      <c r="AB7126" t="s">
        <v>47304</v>
      </c>
      <c r="AC7126" t="s">
        <v>53846</v>
      </c>
      <c r="AD7126" t="s">
        <v>24791</v>
      </c>
      <c r="AE7126" t="s">
        <v>105</v>
      </c>
      <c r="AF7126" s="119" t="str">
        <f t="shared" si="446"/>
        <v>NA</v>
      </c>
      <c r="AG7126" s="119"/>
      <c r="AH7126" s="119"/>
      <c r="AI7126" s="119"/>
      <c r="AJ7126" s="119" t="str">
        <f t="shared" si="447"/>
        <v>NA</v>
      </c>
      <c r="AK7126" s="190"/>
      <c r="AL7126" s="191"/>
    </row>
    <row r="7127" spans="1:38" x14ac:dyDescent="0.25">
      <c r="A7127" t="s">
        <v>32222</v>
      </c>
      <c r="B7127" t="s">
        <v>32220</v>
      </c>
      <c r="C7127" t="s">
        <v>32221</v>
      </c>
      <c r="D7127" t="s">
        <v>193</v>
      </c>
      <c r="E7127" t="s">
        <v>2437</v>
      </c>
      <c r="F7127" t="s">
        <v>54</v>
      </c>
      <c r="G7127"/>
      <c r="H7127" t="s">
        <v>47741</v>
      </c>
      <c r="I7127" t="s">
        <v>54280</v>
      </c>
      <c r="J7127" t="s">
        <v>32222</v>
      </c>
      <c r="K7127" t="s">
        <v>565</v>
      </c>
      <c r="L7127" s="119" t="str">
        <f t="shared" si="444"/>
        <v>NA</v>
      </c>
      <c r="M7127" s="119"/>
      <c r="N7127" s="120" t="str">
        <f t="shared" si="445"/>
        <v>NA</v>
      </c>
      <c r="O7127" s="120"/>
      <c r="P7127"/>
      <c r="Q7127"/>
      <c r="R7127"/>
      <c r="S7127"/>
      <c r="T7127"/>
      <c r="U7127" t="s">
        <v>24960</v>
      </c>
      <c r="V7127" t="s">
        <v>24958</v>
      </c>
      <c r="W7127" t="s">
        <v>24959</v>
      </c>
      <c r="X7127" t="s">
        <v>748</v>
      </c>
      <c r="Y7127" t="s">
        <v>2970</v>
      </c>
      <c r="Z7127" t="s">
        <v>54</v>
      </c>
      <c r="AA7127"/>
      <c r="AB7127" t="s">
        <v>47304</v>
      </c>
      <c r="AC7127" t="s">
        <v>53846</v>
      </c>
      <c r="AD7127" t="s">
        <v>24961</v>
      </c>
      <c r="AE7127" t="s">
        <v>105</v>
      </c>
      <c r="AF7127" s="119" t="str">
        <f t="shared" si="446"/>
        <v>NA</v>
      </c>
      <c r="AG7127" s="119"/>
      <c r="AH7127" s="119"/>
      <c r="AI7127" s="119"/>
      <c r="AJ7127" s="119" t="str">
        <f t="shared" si="447"/>
        <v>NA</v>
      </c>
      <c r="AK7127" s="190"/>
      <c r="AL7127" s="191"/>
    </row>
    <row r="7128" spans="1:38" x14ac:dyDescent="0.25">
      <c r="A7128" t="s">
        <v>33124</v>
      </c>
      <c r="B7128" t="s">
        <v>33123</v>
      </c>
      <c r="C7128" t="s">
        <v>27691</v>
      </c>
      <c r="D7128" t="s">
        <v>193</v>
      </c>
      <c r="E7128" t="s">
        <v>2437</v>
      </c>
      <c r="F7128" t="s">
        <v>54</v>
      </c>
      <c r="G7128"/>
      <c r="H7128" t="s">
        <v>47741</v>
      </c>
      <c r="I7128" t="s">
        <v>54280</v>
      </c>
      <c r="J7128" t="s">
        <v>33125</v>
      </c>
      <c r="K7128" t="s">
        <v>565</v>
      </c>
      <c r="L7128" s="119" t="str">
        <f t="shared" si="444"/>
        <v>NA</v>
      </c>
      <c r="M7128" s="119"/>
      <c r="N7128" s="120" t="str">
        <f t="shared" si="445"/>
        <v>NA</v>
      </c>
      <c r="O7128" s="120"/>
      <c r="P7128"/>
      <c r="Q7128"/>
      <c r="R7128"/>
      <c r="S7128"/>
      <c r="T7128"/>
      <c r="U7128" t="s">
        <v>23759</v>
      </c>
      <c r="V7128" t="s">
        <v>23757</v>
      </c>
      <c r="W7128" t="s">
        <v>23758</v>
      </c>
      <c r="X7128" t="s">
        <v>748</v>
      </c>
      <c r="Y7128" t="s">
        <v>3033</v>
      </c>
      <c r="Z7128" t="s">
        <v>54</v>
      </c>
      <c r="AA7128"/>
      <c r="AB7128" t="s">
        <v>47305</v>
      </c>
      <c r="AC7128" t="s">
        <v>53847</v>
      </c>
      <c r="AD7128" t="s">
        <v>23759</v>
      </c>
      <c r="AE7128" t="s">
        <v>105</v>
      </c>
      <c r="AF7128" s="119" t="str">
        <f t="shared" si="446"/>
        <v>NA</v>
      </c>
      <c r="AG7128" s="119"/>
      <c r="AH7128" s="119"/>
      <c r="AI7128" s="119"/>
      <c r="AJ7128" s="119" t="str">
        <f t="shared" si="447"/>
        <v>NA</v>
      </c>
      <c r="AK7128" s="190"/>
      <c r="AL7128" s="191"/>
    </row>
    <row r="7129" spans="1:38" x14ac:dyDescent="0.25">
      <c r="A7129" t="s">
        <v>32966</v>
      </c>
      <c r="B7129" t="s">
        <v>32965</v>
      </c>
      <c r="C7129" t="s">
        <v>32959</v>
      </c>
      <c r="D7129" t="s">
        <v>193</v>
      </c>
      <c r="E7129" t="s">
        <v>2437</v>
      </c>
      <c r="F7129" t="s">
        <v>54</v>
      </c>
      <c r="G7129"/>
      <c r="H7129" t="s">
        <v>47741</v>
      </c>
      <c r="I7129" t="s">
        <v>54280</v>
      </c>
      <c r="J7129" t="s">
        <v>32966</v>
      </c>
      <c r="K7129" t="s">
        <v>565</v>
      </c>
      <c r="L7129" s="119" t="str">
        <f t="shared" si="444"/>
        <v>NA</v>
      </c>
      <c r="M7129" s="119"/>
      <c r="N7129" s="120" t="str">
        <f t="shared" si="445"/>
        <v>NA</v>
      </c>
      <c r="O7129" s="120"/>
      <c r="P7129"/>
      <c r="Q7129"/>
      <c r="R7129"/>
      <c r="S7129"/>
      <c r="T7129"/>
      <c r="U7129" t="s">
        <v>25210</v>
      </c>
      <c r="V7129" t="s">
        <v>25208</v>
      </c>
      <c r="W7129" t="s">
        <v>25209</v>
      </c>
      <c r="X7129" t="s">
        <v>748</v>
      </c>
      <c r="Y7129" t="s">
        <v>3033</v>
      </c>
      <c r="Z7129" t="s">
        <v>54</v>
      </c>
      <c r="AA7129"/>
      <c r="AB7129" t="s">
        <v>47305</v>
      </c>
      <c r="AC7129" t="s">
        <v>53847</v>
      </c>
      <c r="AD7129" t="s">
        <v>25210</v>
      </c>
      <c r="AE7129" t="s">
        <v>105</v>
      </c>
      <c r="AF7129" s="119" t="str">
        <f t="shared" si="446"/>
        <v>NA</v>
      </c>
      <c r="AG7129" s="119"/>
      <c r="AH7129" s="119"/>
      <c r="AI7129" s="119"/>
      <c r="AJ7129" s="119" t="str">
        <f t="shared" si="447"/>
        <v>NA</v>
      </c>
      <c r="AK7129" s="190"/>
      <c r="AL7129" s="191"/>
    </row>
    <row r="7130" spans="1:38" x14ac:dyDescent="0.25">
      <c r="A7130" t="s">
        <v>31883</v>
      </c>
      <c r="B7130" t="s">
        <v>31881</v>
      </c>
      <c r="C7130" t="s">
        <v>31882</v>
      </c>
      <c r="D7130" t="s">
        <v>193</v>
      </c>
      <c r="E7130" t="s">
        <v>31884</v>
      </c>
      <c r="F7130" t="s">
        <v>54</v>
      </c>
      <c r="G7130"/>
      <c r="H7130" t="s">
        <v>47742</v>
      </c>
      <c r="I7130" t="s">
        <v>54281</v>
      </c>
      <c r="J7130" t="s">
        <v>31885</v>
      </c>
      <c r="K7130" t="s">
        <v>565</v>
      </c>
      <c r="L7130" s="119" t="str">
        <f t="shared" si="444"/>
        <v>NA</v>
      </c>
      <c r="M7130" s="119"/>
      <c r="N7130" s="120" t="str">
        <f t="shared" si="445"/>
        <v>NA</v>
      </c>
      <c r="O7130" s="120"/>
      <c r="P7130"/>
      <c r="Q7130"/>
      <c r="R7130"/>
      <c r="S7130"/>
      <c r="T7130"/>
      <c r="U7130" t="s">
        <v>26277</v>
      </c>
      <c r="V7130" t="s">
        <v>26275</v>
      </c>
      <c r="W7130" t="s">
        <v>26276</v>
      </c>
      <c r="X7130" t="s">
        <v>748</v>
      </c>
      <c r="Y7130" t="s">
        <v>3033</v>
      </c>
      <c r="Z7130" t="s">
        <v>54</v>
      </c>
      <c r="AA7130"/>
      <c r="AB7130" t="s">
        <v>47305</v>
      </c>
      <c r="AC7130" t="s">
        <v>53847</v>
      </c>
      <c r="AD7130" t="s">
        <v>26278</v>
      </c>
      <c r="AE7130" t="s">
        <v>105</v>
      </c>
      <c r="AF7130" s="119" t="str">
        <f t="shared" si="446"/>
        <v>NA</v>
      </c>
      <c r="AG7130" s="119"/>
      <c r="AH7130" s="119"/>
      <c r="AI7130" s="119"/>
      <c r="AJ7130" s="119" t="str">
        <f t="shared" si="447"/>
        <v>NA</v>
      </c>
      <c r="AK7130" s="190"/>
      <c r="AL7130" s="191"/>
    </row>
    <row r="7131" spans="1:38" x14ac:dyDescent="0.25">
      <c r="A7131" t="s">
        <v>27689</v>
      </c>
      <c r="B7131" t="s">
        <v>32337</v>
      </c>
      <c r="C7131" t="s">
        <v>27070</v>
      </c>
      <c r="D7131" t="s">
        <v>193</v>
      </c>
      <c r="E7131" t="s">
        <v>1063</v>
      </c>
      <c r="F7131" t="s">
        <v>54</v>
      </c>
      <c r="G7131"/>
      <c r="H7131" t="s">
        <v>47743</v>
      </c>
      <c r="I7131" t="s">
        <v>54282</v>
      </c>
      <c r="J7131" t="s">
        <v>32338</v>
      </c>
      <c r="K7131" t="s">
        <v>565</v>
      </c>
      <c r="L7131" s="119" t="str">
        <f t="shared" si="444"/>
        <v>NA</v>
      </c>
      <c r="M7131" s="119"/>
      <c r="N7131" s="120" t="str">
        <f t="shared" si="445"/>
        <v>NA</v>
      </c>
      <c r="O7131" s="120"/>
      <c r="P7131"/>
      <c r="Q7131"/>
      <c r="R7131"/>
      <c r="S7131"/>
      <c r="T7131"/>
      <c r="U7131" t="s">
        <v>24194</v>
      </c>
      <c r="V7131" t="s">
        <v>24192</v>
      </c>
      <c r="W7131" t="s">
        <v>24193</v>
      </c>
      <c r="X7131" t="s">
        <v>748</v>
      </c>
      <c r="Y7131" t="s">
        <v>2945</v>
      </c>
      <c r="Z7131" t="s">
        <v>54</v>
      </c>
      <c r="AA7131"/>
      <c r="AB7131" t="s">
        <v>47306</v>
      </c>
      <c r="AC7131" t="s">
        <v>53848</v>
      </c>
      <c r="AD7131" t="s">
        <v>24195</v>
      </c>
      <c r="AE7131" t="s">
        <v>105</v>
      </c>
      <c r="AF7131" s="119" t="str">
        <f t="shared" si="446"/>
        <v>NA</v>
      </c>
      <c r="AG7131" s="119"/>
      <c r="AH7131" s="119"/>
      <c r="AI7131" s="119"/>
      <c r="AJ7131" s="119" t="str">
        <f t="shared" si="447"/>
        <v>NA</v>
      </c>
      <c r="AK7131" s="190"/>
      <c r="AL7131" s="191"/>
    </row>
    <row r="7132" spans="1:38" x14ac:dyDescent="0.25">
      <c r="A7132" t="s">
        <v>34844</v>
      </c>
      <c r="B7132" t="s">
        <v>34842</v>
      </c>
      <c r="C7132" t="s">
        <v>34843</v>
      </c>
      <c r="D7132" t="s">
        <v>193</v>
      </c>
      <c r="E7132" t="s">
        <v>34845</v>
      </c>
      <c r="F7132" t="s">
        <v>54</v>
      </c>
      <c r="G7132"/>
      <c r="H7132" t="s">
        <v>47744</v>
      </c>
      <c r="I7132" t="s">
        <v>54283</v>
      </c>
      <c r="J7132" t="s">
        <v>34846</v>
      </c>
      <c r="K7132" t="s">
        <v>565</v>
      </c>
      <c r="L7132" s="119" t="str">
        <f t="shared" si="444"/>
        <v>NA</v>
      </c>
      <c r="M7132" s="119"/>
      <c r="N7132" s="120" t="str">
        <f t="shared" si="445"/>
        <v>NA</v>
      </c>
      <c r="O7132" s="120"/>
      <c r="P7132"/>
      <c r="Q7132"/>
      <c r="R7132"/>
      <c r="S7132"/>
      <c r="T7132"/>
      <c r="U7132" t="s">
        <v>26150</v>
      </c>
      <c r="V7132" t="s">
        <v>26148</v>
      </c>
      <c r="W7132" t="s">
        <v>26149</v>
      </c>
      <c r="X7132" t="s">
        <v>748</v>
      </c>
      <c r="Y7132" t="s">
        <v>2162</v>
      </c>
      <c r="Z7132" t="s">
        <v>54</v>
      </c>
      <c r="AA7132"/>
      <c r="AB7132" t="s">
        <v>47307</v>
      </c>
      <c r="AC7132" t="s">
        <v>53849</v>
      </c>
      <c r="AD7132" t="s">
        <v>26151</v>
      </c>
      <c r="AE7132" t="s">
        <v>105</v>
      </c>
      <c r="AF7132" s="119" t="str">
        <f t="shared" si="446"/>
        <v>NA</v>
      </c>
      <c r="AG7132" s="119"/>
      <c r="AH7132" s="119"/>
      <c r="AI7132" s="119"/>
      <c r="AJ7132" s="119" t="str">
        <f t="shared" si="447"/>
        <v>NA</v>
      </c>
      <c r="AK7132" s="190"/>
      <c r="AL7132" s="191"/>
    </row>
    <row r="7133" spans="1:38" x14ac:dyDescent="0.25">
      <c r="A7133" t="s">
        <v>34566</v>
      </c>
      <c r="B7133" t="s">
        <v>34564</v>
      </c>
      <c r="C7133" t="s">
        <v>34565</v>
      </c>
      <c r="D7133" t="s">
        <v>193</v>
      </c>
      <c r="E7133" t="s">
        <v>34567</v>
      </c>
      <c r="F7133" t="s">
        <v>54</v>
      </c>
      <c r="G7133"/>
      <c r="H7133" t="s">
        <v>47745</v>
      </c>
      <c r="I7133" t="s">
        <v>54284</v>
      </c>
      <c r="J7133"/>
      <c r="K7133" t="s">
        <v>565</v>
      </c>
      <c r="L7133" s="119" t="str">
        <f t="shared" si="444"/>
        <v>NA</v>
      </c>
      <c r="M7133" s="119"/>
      <c r="N7133" s="120" t="str">
        <f t="shared" si="445"/>
        <v>NA</v>
      </c>
      <c r="O7133" s="120"/>
      <c r="P7133"/>
      <c r="Q7133"/>
      <c r="R7133"/>
      <c r="S7133"/>
      <c r="T7133"/>
      <c r="U7133" t="s">
        <v>26154</v>
      </c>
      <c r="V7133" t="s">
        <v>26152</v>
      </c>
      <c r="W7133" t="s">
        <v>26153</v>
      </c>
      <c r="X7133" t="s">
        <v>748</v>
      </c>
      <c r="Y7133" t="s">
        <v>2162</v>
      </c>
      <c r="Z7133" t="s">
        <v>54</v>
      </c>
      <c r="AA7133"/>
      <c r="AB7133" t="s">
        <v>47307</v>
      </c>
      <c r="AC7133" t="s">
        <v>53849</v>
      </c>
      <c r="AD7133" t="s">
        <v>26155</v>
      </c>
      <c r="AE7133" t="s">
        <v>105</v>
      </c>
      <c r="AF7133" s="119" t="str">
        <f t="shared" si="446"/>
        <v>NA</v>
      </c>
      <c r="AG7133" s="119"/>
      <c r="AH7133" s="119"/>
      <c r="AI7133" s="119"/>
      <c r="AJ7133" s="119" t="str">
        <f t="shared" si="447"/>
        <v>NA</v>
      </c>
      <c r="AK7133" s="190"/>
      <c r="AL7133" s="191"/>
    </row>
    <row r="7134" spans="1:38" x14ac:dyDescent="0.25">
      <c r="A7134" t="s">
        <v>34552</v>
      </c>
      <c r="B7134" t="s">
        <v>34550</v>
      </c>
      <c r="C7134" t="s">
        <v>34551</v>
      </c>
      <c r="D7134" t="s">
        <v>193</v>
      </c>
      <c r="E7134" t="s">
        <v>6525</v>
      </c>
      <c r="F7134" t="s">
        <v>54</v>
      </c>
      <c r="G7134"/>
      <c r="H7134" t="s">
        <v>47746</v>
      </c>
      <c r="I7134" t="s">
        <v>54285</v>
      </c>
      <c r="J7134"/>
      <c r="K7134" t="s">
        <v>565</v>
      </c>
      <c r="L7134" s="119" t="str">
        <f t="shared" si="444"/>
        <v>NA</v>
      </c>
      <c r="M7134" s="119"/>
      <c r="N7134" s="120" t="str">
        <f t="shared" si="445"/>
        <v>NA</v>
      </c>
      <c r="O7134" s="120"/>
      <c r="P7134"/>
      <c r="Q7134"/>
      <c r="R7134"/>
      <c r="S7134"/>
      <c r="T7134"/>
      <c r="U7134" t="s">
        <v>23647</v>
      </c>
      <c r="V7134" t="s">
        <v>23645</v>
      </c>
      <c r="W7134" t="s">
        <v>23646</v>
      </c>
      <c r="X7134" t="s">
        <v>748</v>
      </c>
      <c r="Y7134" t="s">
        <v>2162</v>
      </c>
      <c r="Z7134" t="s">
        <v>54</v>
      </c>
      <c r="AA7134"/>
      <c r="AB7134" t="s">
        <v>47307</v>
      </c>
      <c r="AC7134" t="s">
        <v>53849</v>
      </c>
      <c r="AD7134" t="s">
        <v>23648</v>
      </c>
      <c r="AE7134" t="s">
        <v>105</v>
      </c>
      <c r="AF7134" s="119" t="str">
        <f t="shared" si="446"/>
        <v>NA</v>
      </c>
      <c r="AG7134" s="119"/>
      <c r="AH7134" s="119"/>
      <c r="AI7134" s="119"/>
      <c r="AJ7134" s="119" t="str">
        <f t="shared" si="447"/>
        <v>NA</v>
      </c>
      <c r="AK7134" s="190"/>
      <c r="AL7134" s="191"/>
    </row>
    <row r="7135" spans="1:38" x14ac:dyDescent="0.25">
      <c r="A7135" t="s">
        <v>26997</v>
      </c>
      <c r="B7135" t="s">
        <v>26995</v>
      </c>
      <c r="C7135" t="s">
        <v>26996</v>
      </c>
      <c r="D7135" t="s">
        <v>193</v>
      </c>
      <c r="E7135" t="s">
        <v>1303</v>
      </c>
      <c r="F7135" t="s">
        <v>54</v>
      </c>
      <c r="G7135"/>
      <c r="H7135" t="s">
        <v>47747</v>
      </c>
      <c r="I7135" t="s">
        <v>54286</v>
      </c>
      <c r="J7135" t="s">
        <v>26997</v>
      </c>
      <c r="K7135" t="s">
        <v>565</v>
      </c>
      <c r="L7135" s="119" t="str">
        <f t="shared" si="444"/>
        <v>NA</v>
      </c>
      <c r="M7135" s="119"/>
      <c r="N7135" s="120" t="str">
        <f t="shared" si="445"/>
        <v>NA</v>
      </c>
      <c r="O7135" s="120"/>
      <c r="P7135"/>
      <c r="Q7135"/>
      <c r="R7135"/>
      <c r="S7135"/>
      <c r="T7135"/>
      <c r="U7135" t="s">
        <v>26297</v>
      </c>
      <c r="V7135" t="s">
        <v>26295</v>
      </c>
      <c r="W7135" t="s">
        <v>26296</v>
      </c>
      <c r="X7135" t="s">
        <v>748</v>
      </c>
      <c r="Y7135" t="s">
        <v>2162</v>
      </c>
      <c r="Z7135" t="s">
        <v>54</v>
      </c>
      <c r="AA7135"/>
      <c r="AB7135" t="s">
        <v>47307</v>
      </c>
      <c r="AC7135" t="s">
        <v>53849</v>
      </c>
      <c r="AD7135" t="s">
        <v>26298</v>
      </c>
      <c r="AE7135" t="s">
        <v>105</v>
      </c>
      <c r="AF7135" s="119" t="str">
        <f t="shared" si="446"/>
        <v>NA</v>
      </c>
      <c r="AG7135" s="119"/>
      <c r="AH7135" s="119"/>
      <c r="AI7135" s="119"/>
      <c r="AJ7135" s="119" t="str">
        <f t="shared" si="447"/>
        <v>NA</v>
      </c>
      <c r="AK7135" s="190"/>
      <c r="AL7135" s="191"/>
    </row>
    <row r="7136" spans="1:38" x14ac:dyDescent="0.25">
      <c r="A7136" t="s">
        <v>27046</v>
      </c>
      <c r="B7136" t="s">
        <v>27044</v>
      </c>
      <c r="C7136" t="s">
        <v>27045</v>
      </c>
      <c r="D7136" t="s">
        <v>193</v>
      </c>
      <c r="E7136" t="s">
        <v>11285</v>
      </c>
      <c r="F7136" t="s">
        <v>54</v>
      </c>
      <c r="G7136"/>
      <c r="H7136" t="s">
        <v>47748</v>
      </c>
      <c r="I7136" t="s">
        <v>54287</v>
      </c>
      <c r="J7136" t="s">
        <v>27047</v>
      </c>
      <c r="K7136" t="s">
        <v>565</v>
      </c>
      <c r="L7136" s="119" t="str">
        <f t="shared" si="444"/>
        <v>NA</v>
      </c>
      <c r="M7136" s="119"/>
      <c r="N7136" s="120" t="str">
        <f t="shared" si="445"/>
        <v>NA</v>
      </c>
      <c r="O7136" s="120"/>
      <c r="P7136"/>
      <c r="Q7136"/>
      <c r="R7136"/>
      <c r="S7136"/>
      <c r="T7136"/>
      <c r="U7136" t="s">
        <v>25213</v>
      </c>
      <c r="V7136" t="s">
        <v>25211</v>
      </c>
      <c r="W7136" t="s">
        <v>25212</v>
      </c>
      <c r="X7136" t="s">
        <v>748</v>
      </c>
      <c r="Y7136" t="s">
        <v>2162</v>
      </c>
      <c r="Z7136" t="s">
        <v>54</v>
      </c>
      <c r="AA7136"/>
      <c r="AB7136" t="s">
        <v>47307</v>
      </c>
      <c r="AC7136" t="s">
        <v>53849</v>
      </c>
      <c r="AD7136" t="s">
        <v>25213</v>
      </c>
      <c r="AE7136" t="s">
        <v>105</v>
      </c>
      <c r="AF7136" s="119" t="str">
        <f t="shared" si="446"/>
        <v>NA</v>
      </c>
      <c r="AG7136" s="119"/>
      <c r="AH7136" s="119"/>
      <c r="AI7136" s="119"/>
      <c r="AJ7136" s="119" t="str">
        <f t="shared" si="447"/>
        <v>NA</v>
      </c>
      <c r="AK7136" s="190"/>
      <c r="AL7136" s="191"/>
    </row>
    <row r="7137" spans="1:38" x14ac:dyDescent="0.25">
      <c r="A7137" t="s">
        <v>34862</v>
      </c>
      <c r="B7137" t="s">
        <v>34861</v>
      </c>
      <c r="C7137" t="s">
        <v>5382</v>
      </c>
      <c r="D7137" t="s">
        <v>193</v>
      </c>
      <c r="E7137" t="s">
        <v>5384</v>
      </c>
      <c r="F7137" t="s">
        <v>54</v>
      </c>
      <c r="G7137"/>
      <c r="H7137" t="s">
        <v>47749</v>
      </c>
      <c r="I7137" t="s">
        <v>54288</v>
      </c>
      <c r="J7137" t="s">
        <v>34863</v>
      </c>
      <c r="K7137" t="s">
        <v>565</v>
      </c>
      <c r="L7137" s="119" t="str">
        <f t="shared" si="444"/>
        <v>NA</v>
      </c>
      <c r="M7137" s="119"/>
      <c r="N7137" s="120" t="str">
        <f t="shared" si="445"/>
        <v>NA</v>
      </c>
      <c r="O7137" s="120"/>
      <c r="P7137"/>
      <c r="Q7137"/>
      <c r="R7137"/>
      <c r="S7137"/>
      <c r="T7137"/>
      <c r="U7137" t="s">
        <v>26293</v>
      </c>
      <c r="V7137" t="s">
        <v>26291</v>
      </c>
      <c r="W7137" t="s">
        <v>26292</v>
      </c>
      <c r="X7137" t="s">
        <v>748</v>
      </c>
      <c r="Y7137" t="s">
        <v>3165</v>
      </c>
      <c r="Z7137" t="s">
        <v>54</v>
      </c>
      <c r="AA7137"/>
      <c r="AB7137" t="s">
        <v>47308</v>
      </c>
      <c r="AC7137" t="s">
        <v>53850</v>
      </c>
      <c r="AD7137" t="s">
        <v>26294</v>
      </c>
      <c r="AE7137" t="s">
        <v>105</v>
      </c>
      <c r="AF7137" s="119" t="str">
        <f t="shared" si="446"/>
        <v>NA</v>
      </c>
      <c r="AG7137" s="119"/>
      <c r="AH7137" s="119"/>
      <c r="AI7137" s="119"/>
      <c r="AJ7137" s="119" t="str">
        <f t="shared" si="447"/>
        <v>NA</v>
      </c>
      <c r="AK7137" s="190"/>
      <c r="AL7137" s="191"/>
    </row>
    <row r="7138" spans="1:38" x14ac:dyDescent="0.25">
      <c r="A7138" t="s">
        <v>35644</v>
      </c>
      <c r="B7138" t="s">
        <v>35642</v>
      </c>
      <c r="C7138" t="s">
        <v>35643</v>
      </c>
      <c r="D7138" t="s">
        <v>193</v>
      </c>
      <c r="E7138" t="s">
        <v>35645</v>
      </c>
      <c r="F7138" t="s">
        <v>54</v>
      </c>
      <c r="G7138"/>
      <c r="H7138" t="s">
        <v>47750</v>
      </c>
      <c r="I7138" t="s">
        <v>54289</v>
      </c>
      <c r="J7138" t="s">
        <v>35646</v>
      </c>
      <c r="K7138" t="s">
        <v>565</v>
      </c>
      <c r="L7138" s="119" t="str">
        <f t="shared" si="444"/>
        <v>NA</v>
      </c>
      <c r="M7138" s="119"/>
      <c r="N7138" s="120" t="str">
        <f t="shared" si="445"/>
        <v>NA</v>
      </c>
      <c r="O7138" s="120"/>
      <c r="P7138"/>
      <c r="Q7138"/>
      <c r="R7138"/>
      <c r="S7138"/>
      <c r="T7138"/>
      <c r="U7138" t="s">
        <v>26452</v>
      </c>
      <c r="V7138" t="s">
        <v>26450</v>
      </c>
      <c r="W7138" t="s">
        <v>26451</v>
      </c>
      <c r="X7138" t="s">
        <v>748</v>
      </c>
      <c r="Y7138" t="s">
        <v>3231</v>
      </c>
      <c r="Z7138" t="s">
        <v>54</v>
      </c>
      <c r="AA7138"/>
      <c r="AB7138" t="s">
        <v>47309</v>
      </c>
      <c r="AC7138" t="s">
        <v>53851</v>
      </c>
      <c r="AD7138" t="s">
        <v>26452</v>
      </c>
      <c r="AE7138" t="s">
        <v>105</v>
      </c>
      <c r="AF7138" s="119" t="str">
        <f t="shared" si="446"/>
        <v>NA</v>
      </c>
      <c r="AG7138" s="119"/>
      <c r="AH7138" s="119"/>
      <c r="AI7138" s="119"/>
      <c r="AJ7138" s="119" t="str">
        <f t="shared" si="447"/>
        <v>NA</v>
      </c>
      <c r="AK7138" s="190"/>
      <c r="AL7138" s="191"/>
    </row>
    <row r="7139" spans="1:38" x14ac:dyDescent="0.25">
      <c r="A7139" t="s">
        <v>35706</v>
      </c>
      <c r="B7139" t="s">
        <v>35705</v>
      </c>
      <c r="C7139" t="s">
        <v>35696</v>
      </c>
      <c r="D7139" t="s">
        <v>193</v>
      </c>
      <c r="E7139" t="s">
        <v>2089</v>
      </c>
      <c r="F7139" t="s">
        <v>54</v>
      </c>
      <c r="G7139"/>
      <c r="H7139" t="s">
        <v>47751</v>
      </c>
      <c r="I7139" t="s">
        <v>54290</v>
      </c>
      <c r="J7139" t="s">
        <v>35706</v>
      </c>
      <c r="K7139" t="s">
        <v>565</v>
      </c>
      <c r="L7139" s="119" t="str">
        <f t="shared" si="444"/>
        <v>NA</v>
      </c>
      <c r="M7139" s="119"/>
      <c r="N7139" s="120" t="str">
        <f t="shared" si="445"/>
        <v>NA</v>
      </c>
      <c r="O7139" s="120"/>
      <c r="P7139"/>
      <c r="Q7139"/>
      <c r="R7139"/>
      <c r="S7139"/>
      <c r="T7139"/>
      <c r="U7139" t="s">
        <v>24505</v>
      </c>
      <c r="V7139" t="s">
        <v>24504</v>
      </c>
      <c r="W7139" t="s">
        <v>24275</v>
      </c>
      <c r="X7139" t="s">
        <v>748</v>
      </c>
      <c r="Y7139" t="s">
        <v>3270</v>
      </c>
      <c r="Z7139" t="s">
        <v>54</v>
      </c>
      <c r="AA7139"/>
      <c r="AB7139" t="s">
        <v>47310</v>
      </c>
      <c r="AC7139" t="s">
        <v>53852</v>
      </c>
      <c r="AD7139" t="s">
        <v>24506</v>
      </c>
      <c r="AE7139" t="s">
        <v>105</v>
      </c>
      <c r="AF7139" s="119" t="str">
        <f t="shared" si="446"/>
        <v>NA</v>
      </c>
      <c r="AG7139" s="119"/>
      <c r="AH7139" s="119"/>
      <c r="AI7139" s="119"/>
      <c r="AJ7139" s="119" t="str">
        <f t="shared" si="447"/>
        <v>NA</v>
      </c>
      <c r="AK7139" s="190"/>
      <c r="AL7139" s="191"/>
    </row>
    <row r="7140" spans="1:38" x14ac:dyDescent="0.25">
      <c r="A7140" t="s">
        <v>31789</v>
      </c>
      <c r="B7140" t="s">
        <v>31787</v>
      </c>
      <c r="C7140" t="s">
        <v>31788</v>
      </c>
      <c r="D7140" t="s">
        <v>193</v>
      </c>
      <c r="E7140" t="s">
        <v>2089</v>
      </c>
      <c r="F7140" t="s">
        <v>54</v>
      </c>
      <c r="G7140"/>
      <c r="H7140" t="s">
        <v>47751</v>
      </c>
      <c r="I7140" t="s">
        <v>54290</v>
      </c>
      <c r="J7140" t="s">
        <v>31789</v>
      </c>
      <c r="K7140" t="s">
        <v>565</v>
      </c>
      <c r="L7140" s="119" t="str">
        <f t="shared" si="444"/>
        <v>NA</v>
      </c>
      <c r="M7140" s="119"/>
      <c r="N7140" s="120" t="str">
        <f t="shared" si="445"/>
        <v>NA</v>
      </c>
      <c r="O7140" s="120"/>
      <c r="P7140"/>
      <c r="Q7140"/>
      <c r="R7140"/>
      <c r="S7140"/>
      <c r="T7140"/>
      <c r="U7140" t="s">
        <v>24276</v>
      </c>
      <c r="V7140" t="s">
        <v>24274</v>
      </c>
      <c r="W7140" t="s">
        <v>24275</v>
      </c>
      <c r="X7140" t="s">
        <v>748</v>
      </c>
      <c r="Y7140" t="s">
        <v>3270</v>
      </c>
      <c r="Z7140" t="s">
        <v>54</v>
      </c>
      <c r="AA7140"/>
      <c r="AB7140" t="s">
        <v>47310</v>
      </c>
      <c r="AC7140" t="s">
        <v>53852</v>
      </c>
      <c r="AD7140" t="s">
        <v>24277</v>
      </c>
      <c r="AE7140" t="s">
        <v>105</v>
      </c>
      <c r="AF7140" s="119" t="str">
        <f t="shared" si="446"/>
        <v>NA</v>
      </c>
      <c r="AG7140" s="119"/>
      <c r="AH7140" s="119"/>
      <c r="AI7140" s="119"/>
      <c r="AJ7140" s="119" t="str">
        <f t="shared" si="447"/>
        <v>NA</v>
      </c>
      <c r="AK7140" s="190"/>
      <c r="AL7140" s="191"/>
    </row>
    <row r="7141" spans="1:38" x14ac:dyDescent="0.25">
      <c r="A7141" t="s">
        <v>31789</v>
      </c>
      <c r="B7141" t="s">
        <v>31790</v>
      </c>
      <c r="C7141" t="s">
        <v>31791</v>
      </c>
      <c r="D7141" t="s">
        <v>193</v>
      </c>
      <c r="E7141" t="s">
        <v>2089</v>
      </c>
      <c r="F7141" t="s">
        <v>54</v>
      </c>
      <c r="G7141"/>
      <c r="H7141" t="s">
        <v>47751</v>
      </c>
      <c r="I7141" t="s">
        <v>54290</v>
      </c>
      <c r="J7141" t="s">
        <v>31789</v>
      </c>
      <c r="K7141" t="s">
        <v>565</v>
      </c>
      <c r="L7141" s="119" t="str">
        <f t="shared" si="444"/>
        <v>NA</v>
      </c>
      <c r="M7141" s="119"/>
      <c r="N7141" s="120" t="str">
        <f t="shared" si="445"/>
        <v>NA</v>
      </c>
      <c r="O7141" s="120"/>
      <c r="P7141"/>
      <c r="Q7141"/>
      <c r="R7141"/>
      <c r="S7141"/>
      <c r="T7141"/>
      <c r="U7141" t="s">
        <v>24843</v>
      </c>
      <c r="V7141" t="s">
        <v>24841</v>
      </c>
      <c r="W7141" t="s">
        <v>24842</v>
      </c>
      <c r="X7141" t="s">
        <v>748</v>
      </c>
      <c r="Y7141" t="s">
        <v>3270</v>
      </c>
      <c r="Z7141" t="s">
        <v>54</v>
      </c>
      <c r="AA7141"/>
      <c r="AB7141" t="s">
        <v>47310</v>
      </c>
      <c r="AC7141" t="s">
        <v>53852</v>
      </c>
      <c r="AD7141" t="s">
        <v>24844</v>
      </c>
      <c r="AE7141" t="s">
        <v>105</v>
      </c>
      <c r="AF7141" s="119" t="str">
        <f t="shared" si="446"/>
        <v>NA</v>
      </c>
      <c r="AG7141" s="119"/>
      <c r="AH7141" s="119"/>
      <c r="AI7141" s="119"/>
      <c r="AJ7141" s="119" t="str">
        <f t="shared" si="447"/>
        <v>NA</v>
      </c>
      <c r="AK7141" s="190"/>
      <c r="AL7141" s="191"/>
    </row>
    <row r="7142" spans="1:38" x14ac:dyDescent="0.25">
      <c r="A7142" t="s">
        <v>27689</v>
      </c>
      <c r="B7142" t="s">
        <v>32339</v>
      </c>
      <c r="C7142" t="s">
        <v>32340</v>
      </c>
      <c r="D7142" t="s">
        <v>193</v>
      </c>
      <c r="E7142" t="s">
        <v>2089</v>
      </c>
      <c r="F7142" t="s">
        <v>54</v>
      </c>
      <c r="G7142"/>
      <c r="H7142" t="s">
        <v>47751</v>
      </c>
      <c r="I7142" t="s">
        <v>54290</v>
      </c>
      <c r="J7142"/>
      <c r="K7142" t="s">
        <v>565</v>
      </c>
      <c r="L7142" s="119" t="str">
        <f t="shared" si="444"/>
        <v>NA</v>
      </c>
      <c r="M7142" s="119"/>
      <c r="N7142" s="120" t="str">
        <f t="shared" si="445"/>
        <v>NA</v>
      </c>
      <c r="O7142" s="120"/>
      <c r="P7142"/>
      <c r="Q7142"/>
      <c r="R7142"/>
      <c r="S7142"/>
      <c r="T7142"/>
      <c r="U7142" t="s">
        <v>23995</v>
      </c>
      <c r="V7142" t="s">
        <v>23993</v>
      </c>
      <c r="W7142" t="s">
        <v>23994</v>
      </c>
      <c r="X7142" t="s">
        <v>748</v>
      </c>
      <c r="Y7142" t="s">
        <v>3270</v>
      </c>
      <c r="Z7142" t="s">
        <v>54</v>
      </c>
      <c r="AA7142"/>
      <c r="AB7142" t="s">
        <v>47310</v>
      </c>
      <c r="AC7142" t="s">
        <v>53852</v>
      </c>
      <c r="AD7142" t="s">
        <v>23996</v>
      </c>
      <c r="AE7142" t="s">
        <v>105</v>
      </c>
      <c r="AF7142" s="119" t="str">
        <f t="shared" si="446"/>
        <v>NA</v>
      </c>
      <c r="AG7142" s="119"/>
      <c r="AH7142" s="119"/>
      <c r="AI7142" s="119"/>
      <c r="AJ7142" s="119" t="str">
        <f t="shared" si="447"/>
        <v>NA</v>
      </c>
      <c r="AK7142" s="190"/>
      <c r="AL7142" s="191"/>
    </row>
    <row r="7143" spans="1:38" x14ac:dyDescent="0.25">
      <c r="A7143" t="s">
        <v>27689</v>
      </c>
      <c r="B7143" t="s">
        <v>32341</v>
      </c>
      <c r="C7143" t="s">
        <v>32340</v>
      </c>
      <c r="D7143" t="s">
        <v>193</v>
      </c>
      <c r="E7143" t="s">
        <v>2103</v>
      </c>
      <c r="F7143" t="s">
        <v>54</v>
      </c>
      <c r="G7143"/>
      <c r="H7143" t="s">
        <v>47752</v>
      </c>
      <c r="I7143" t="s">
        <v>54291</v>
      </c>
      <c r="J7143"/>
      <c r="K7143" t="s">
        <v>565</v>
      </c>
      <c r="L7143" s="119" t="str">
        <f t="shared" si="444"/>
        <v>NA</v>
      </c>
      <c r="M7143" s="119"/>
      <c r="N7143" s="120" t="str">
        <f t="shared" si="445"/>
        <v>NA</v>
      </c>
      <c r="O7143" s="120"/>
      <c r="P7143"/>
      <c r="Q7143"/>
      <c r="R7143"/>
      <c r="S7143"/>
      <c r="T7143"/>
      <c r="U7143" t="s">
        <v>24727</v>
      </c>
      <c r="V7143" t="s">
        <v>24725</v>
      </c>
      <c r="W7143" t="s">
        <v>24726</v>
      </c>
      <c r="X7143" t="s">
        <v>748</v>
      </c>
      <c r="Y7143" t="s">
        <v>3270</v>
      </c>
      <c r="Z7143" t="s">
        <v>54</v>
      </c>
      <c r="AA7143"/>
      <c r="AB7143" t="s">
        <v>47310</v>
      </c>
      <c r="AC7143" t="s">
        <v>53852</v>
      </c>
      <c r="AD7143" t="s">
        <v>24728</v>
      </c>
      <c r="AE7143" t="s">
        <v>105</v>
      </c>
      <c r="AF7143" s="119" t="str">
        <f t="shared" si="446"/>
        <v>NA</v>
      </c>
      <c r="AG7143" s="119"/>
      <c r="AH7143" s="119"/>
      <c r="AI7143" s="119"/>
      <c r="AJ7143" s="119" t="str">
        <f t="shared" si="447"/>
        <v>NA</v>
      </c>
      <c r="AK7143" s="190"/>
      <c r="AL7143" s="191"/>
    </row>
    <row r="7144" spans="1:38" x14ac:dyDescent="0.25">
      <c r="A7144" t="s">
        <v>27689</v>
      </c>
      <c r="B7144" t="s">
        <v>32342</v>
      </c>
      <c r="C7144" t="s">
        <v>32340</v>
      </c>
      <c r="D7144" t="s">
        <v>193</v>
      </c>
      <c r="E7144" t="s">
        <v>13695</v>
      </c>
      <c r="F7144" t="s">
        <v>54</v>
      </c>
      <c r="G7144"/>
      <c r="H7144" t="s">
        <v>47753</v>
      </c>
      <c r="I7144" t="s">
        <v>54292</v>
      </c>
      <c r="J7144" t="s">
        <v>32343</v>
      </c>
      <c r="K7144" t="s">
        <v>565</v>
      </c>
      <c r="L7144" s="119" t="str">
        <f t="shared" si="444"/>
        <v>NA</v>
      </c>
      <c r="M7144" s="119"/>
      <c r="N7144" s="120" t="str">
        <f t="shared" si="445"/>
        <v>NA</v>
      </c>
      <c r="O7144" s="120"/>
      <c r="P7144"/>
      <c r="Q7144"/>
      <c r="R7144"/>
      <c r="S7144"/>
      <c r="T7144"/>
      <c r="U7144" t="s">
        <v>25481</v>
      </c>
      <c r="V7144" t="s">
        <v>25479</v>
      </c>
      <c r="W7144" t="s">
        <v>25480</v>
      </c>
      <c r="X7144" t="s">
        <v>748</v>
      </c>
      <c r="Y7144" t="s">
        <v>3270</v>
      </c>
      <c r="Z7144" t="s">
        <v>54</v>
      </c>
      <c r="AA7144"/>
      <c r="AB7144" t="s">
        <v>47310</v>
      </c>
      <c r="AC7144" t="s">
        <v>53852</v>
      </c>
      <c r="AD7144"/>
      <c r="AE7144" t="s">
        <v>105</v>
      </c>
      <c r="AF7144" s="119" t="str">
        <f t="shared" si="446"/>
        <v>NA</v>
      </c>
      <c r="AG7144" s="119"/>
      <c r="AH7144" s="119"/>
      <c r="AI7144" s="119"/>
      <c r="AJ7144" s="119" t="str">
        <f t="shared" si="447"/>
        <v>NA</v>
      </c>
      <c r="AK7144" s="190"/>
      <c r="AL7144" s="191"/>
    </row>
    <row r="7145" spans="1:38" x14ac:dyDescent="0.25">
      <c r="A7145" t="s">
        <v>27689</v>
      </c>
      <c r="B7145" t="s">
        <v>32344</v>
      </c>
      <c r="C7145" t="s">
        <v>32340</v>
      </c>
      <c r="D7145" t="s">
        <v>193</v>
      </c>
      <c r="E7145" t="s">
        <v>2305</v>
      </c>
      <c r="F7145" t="s">
        <v>54</v>
      </c>
      <c r="G7145"/>
      <c r="H7145" t="s">
        <v>47754</v>
      </c>
      <c r="I7145" t="s">
        <v>54293</v>
      </c>
      <c r="J7145"/>
      <c r="K7145" t="s">
        <v>565</v>
      </c>
      <c r="L7145" s="119" t="str">
        <f t="shared" si="444"/>
        <v>NA</v>
      </c>
      <c r="M7145" s="119"/>
      <c r="N7145" s="120" t="str">
        <f t="shared" si="445"/>
        <v>NA</v>
      </c>
      <c r="O7145" s="120"/>
      <c r="P7145"/>
      <c r="Q7145"/>
      <c r="R7145"/>
      <c r="S7145"/>
      <c r="T7145"/>
      <c r="U7145" t="s">
        <v>25173</v>
      </c>
      <c r="V7145" t="s">
        <v>25172</v>
      </c>
      <c r="W7145" t="s">
        <v>25170</v>
      </c>
      <c r="X7145" t="s">
        <v>748</v>
      </c>
      <c r="Y7145" t="s">
        <v>1461</v>
      </c>
      <c r="Z7145" t="s">
        <v>54</v>
      </c>
      <c r="AA7145"/>
      <c r="AB7145" t="s">
        <v>47311</v>
      </c>
      <c r="AC7145" t="s">
        <v>53853</v>
      </c>
      <c r="AD7145" t="s">
        <v>25174</v>
      </c>
      <c r="AE7145" t="s">
        <v>105</v>
      </c>
      <c r="AF7145" s="119" t="str">
        <f t="shared" si="446"/>
        <v>NA</v>
      </c>
      <c r="AG7145" s="119"/>
      <c r="AH7145" s="119"/>
      <c r="AI7145" s="119"/>
      <c r="AJ7145" s="119" t="str">
        <f t="shared" si="447"/>
        <v>NA</v>
      </c>
      <c r="AK7145" s="190"/>
      <c r="AL7145" s="191"/>
    </row>
    <row r="7146" spans="1:38" x14ac:dyDescent="0.25">
      <c r="A7146" t="s">
        <v>27663</v>
      </c>
      <c r="B7146" t="s">
        <v>27661</v>
      </c>
      <c r="C7146" t="s">
        <v>27662</v>
      </c>
      <c r="D7146" t="s">
        <v>193</v>
      </c>
      <c r="E7146" t="s">
        <v>1085</v>
      </c>
      <c r="F7146" t="s">
        <v>54</v>
      </c>
      <c r="G7146"/>
      <c r="H7146" t="s">
        <v>47755</v>
      </c>
      <c r="I7146" t="s">
        <v>54294</v>
      </c>
      <c r="J7146" t="s">
        <v>27664</v>
      </c>
      <c r="K7146" t="s">
        <v>565</v>
      </c>
      <c r="L7146" s="119" t="str">
        <f t="shared" si="444"/>
        <v>NA</v>
      </c>
      <c r="M7146" s="119"/>
      <c r="N7146" s="120" t="str">
        <f t="shared" si="445"/>
        <v>NA</v>
      </c>
      <c r="O7146" s="120"/>
      <c r="P7146"/>
      <c r="Q7146"/>
      <c r="R7146"/>
      <c r="S7146"/>
      <c r="T7146"/>
      <c r="U7146" t="s">
        <v>25171</v>
      </c>
      <c r="V7146" t="s">
        <v>25169</v>
      </c>
      <c r="W7146" t="s">
        <v>25170</v>
      </c>
      <c r="X7146" t="s">
        <v>748</v>
      </c>
      <c r="Y7146" t="s">
        <v>1461</v>
      </c>
      <c r="Z7146" t="s">
        <v>54</v>
      </c>
      <c r="AA7146"/>
      <c r="AB7146" t="s">
        <v>47311</v>
      </c>
      <c r="AC7146" t="s">
        <v>53853</v>
      </c>
      <c r="AD7146" t="s">
        <v>25171</v>
      </c>
      <c r="AE7146" t="s">
        <v>105</v>
      </c>
      <c r="AF7146" s="119" t="str">
        <f t="shared" si="446"/>
        <v>NA</v>
      </c>
      <c r="AG7146" s="119"/>
      <c r="AH7146" s="119"/>
      <c r="AI7146" s="119"/>
      <c r="AJ7146" s="119" t="str">
        <f t="shared" si="447"/>
        <v>NA</v>
      </c>
      <c r="AK7146" s="190"/>
      <c r="AL7146" s="191"/>
    </row>
    <row r="7147" spans="1:38" x14ac:dyDescent="0.25">
      <c r="A7147" t="s">
        <v>29663</v>
      </c>
      <c r="B7147" t="s">
        <v>29662</v>
      </c>
      <c r="C7147" t="s">
        <v>27691</v>
      </c>
      <c r="D7147" t="s">
        <v>193</v>
      </c>
      <c r="E7147" t="s">
        <v>3303</v>
      </c>
      <c r="F7147" t="s">
        <v>54</v>
      </c>
      <c r="G7147"/>
      <c r="H7147" t="s">
        <v>47756</v>
      </c>
      <c r="I7147" t="s">
        <v>54295</v>
      </c>
      <c r="J7147" t="s">
        <v>29664</v>
      </c>
      <c r="K7147" t="s">
        <v>565</v>
      </c>
      <c r="L7147" s="119" t="str">
        <f t="shared" si="444"/>
        <v>NA</v>
      </c>
      <c r="M7147" s="119"/>
      <c r="N7147" s="120" t="str">
        <f t="shared" si="445"/>
        <v>NA</v>
      </c>
      <c r="O7147" s="120"/>
      <c r="P7147"/>
      <c r="Q7147"/>
      <c r="R7147"/>
      <c r="S7147"/>
      <c r="T7147"/>
      <c r="U7147" t="s">
        <v>24426</v>
      </c>
      <c r="V7147" t="s">
        <v>24425</v>
      </c>
      <c r="W7147" t="s">
        <v>24423</v>
      </c>
      <c r="X7147" t="s">
        <v>748</v>
      </c>
      <c r="Y7147" t="s">
        <v>1461</v>
      </c>
      <c r="Z7147" t="s">
        <v>54</v>
      </c>
      <c r="AA7147"/>
      <c r="AB7147" t="s">
        <v>47311</v>
      </c>
      <c r="AC7147" t="s">
        <v>53853</v>
      </c>
      <c r="AD7147" t="s">
        <v>24427</v>
      </c>
      <c r="AE7147" t="s">
        <v>105</v>
      </c>
      <c r="AF7147" s="119" t="str">
        <f t="shared" si="446"/>
        <v>NA</v>
      </c>
      <c r="AG7147" s="119"/>
      <c r="AH7147" s="119"/>
      <c r="AI7147" s="119"/>
      <c r="AJ7147" s="119" t="str">
        <f t="shared" si="447"/>
        <v>NA</v>
      </c>
      <c r="AK7147" s="190"/>
      <c r="AL7147" s="191"/>
    </row>
    <row r="7148" spans="1:38" x14ac:dyDescent="0.25">
      <c r="A7148" t="s">
        <v>29703</v>
      </c>
      <c r="B7148" t="s">
        <v>29702</v>
      </c>
      <c r="C7148" t="s">
        <v>27249</v>
      </c>
      <c r="D7148" t="s">
        <v>193</v>
      </c>
      <c r="E7148" t="s">
        <v>3303</v>
      </c>
      <c r="F7148" t="s">
        <v>54</v>
      </c>
      <c r="G7148"/>
      <c r="H7148" t="s">
        <v>47756</v>
      </c>
      <c r="I7148" t="s">
        <v>54295</v>
      </c>
      <c r="J7148" t="s">
        <v>29704</v>
      </c>
      <c r="K7148" t="s">
        <v>565</v>
      </c>
      <c r="L7148" s="119" t="str">
        <f t="shared" si="444"/>
        <v>NA</v>
      </c>
      <c r="M7148" s="119"/>
      <c r="N7148" s="120" t="str">
        <f t="shared" si="445"/>
        <v>NA</v>
      </c>
      <c r="O7148" s="120"/>
      <c r="P7148"/>
      <c r="Q7148"/>
      <c r="R7148"/>
      <c r="S7148"/>
      <c r="T7148"/>
      <c r="U7148" t="s">
        <v>24424</v>
      </c>
      <c r="V7148" t="s">
        <v>24422</v>
      </c>
      <c r="W7148" t="s">
        <v>24423</v>
      </c>
      <c r="X7148" t="s">
        <v>748</v>
      </c>
      <c r="Y7148" t="s">
        <v>1461</v>
      </c>
      <c r="Z7148" t="s">
        <v>54</v>
      </c>
      <c r="AA7148"/>
      <c r="AB7148" t="s">
        <v>47311</v>
      </c>
      <c r="AC7148" t="s">
        <v>53853</v>
      </c>
      <c r="AD7148" t="s">
        <v>24424</v>
      </c>
      <c r="AE7148" t="s">
        <v>105</v>
      </c>
      <c r="AF7148" s="119" t="str">
        <f t="shared" si="446"/>
        <v>NA</v>
      </c>
      <c r="AG7148" s="119"/>
      <c r="AH7148" s="119"/>
      <c r="AI7148" s="119"/>
      <c r="AJ7148" s="119" t="str">
        <f t="shared" si="447"/>
        <v>NA</v>
      </c>
      <c r="AK7148" s="190"/>
      <c r="AL7148" s="191"/>
    </row>
    <row r="7149" spans="1:38" x14ac:dyDescent="0.25">
      <c r="A7149" t="s">
        <v>27663</v>
      </c>
      <c r="B7149" t="s">
        <v>27665</v>
      </c>
      <c r="C7149" t="s">
        <v>27662</v>
      </c>
      <c r="D7149" t="s">
        <v>193</v>
      </c>
      <c r="E7149" t="s">
        <v>3303</v>
      </c>
      <c r="F7149" t="s">
        <v>54</v>
      </c>
      <c r="G7149"/>
      <c r="H7149" t="s">
        <v>47757</v>
      </c>
      <c r="I7149" t="s">
        <v>54295</v>
      </c>
      <c r="J7149" t="s">
        <v>27664</v>
      </c>
      <c r="K7149" t="s">
        <v>565</v>
      </c>
      <c r="L7149" s="119" t="str">
        <f t="shared" si="444"/>
        <v>NA</v>
      </c>
      <c r="M7149" s="119"/>
      <c r="N7149" s="120" t="str">
        <f t="shared" si="445"/>
        <v>NA</v>
      </c>
      <c r="O7149" s="120"/>
      <c r="P7149"/>
      <c r="Q7149"/>
      <c r="R7149"/>
      <c r="S7149"/>
      <c r="T7149"/>
      <c r="U7149" t="s">
        <v>24028</v>
      </c>
      <c r="V7149" t="s">
        <v>24026</v>
      </c>
      <c r="W7149" t="s">
        <v>24027</v>
      </c>
      <c r="X7149" t="s">
        <v>748</v>
      </c>
      <c r="Y7149" t="s">
        <v>1419</v>
      </c>
      <c r="Z7149" t="s">
        <v>54</v>
      </c>
      <c r="AA7149"/>
      <c r="AB7149" t="s">
        <v>47312</v>
      </c>
      <c r="AC7149" t="s">
        <v>53854</v>
      </c>
      <c r="AD7149" t="s">
        <v>24028</v>
      </c>
      <c r="AE7149" t="s">
        <v>105</v>
      </c>
      <c r="AF7149" s="119" t="str">
        <f t="shared" si="446"/>
        <v>NA</v>
      </c>
      <c r="AG7149" s="119"/>
      <c r="AH7149" s="119"/>
      <c r="AI7149" s="119"/>
      <c r="AJ7149" s="119" t="str">
        <f t="shared" si="447"/>
        <v>NA</v>
      </c>
      <c r="AK7149" s="190"/>
      <c r="AL7149" s="191"/>
    </row>
    <row r="7150" spans="1:38" x14ac:dyDescent="0.25">
      <c r="A7150" t="s">
        <v>27663</v>
      </c>
      <c r="B7150" t="s">
        <v>27666</v>
      </c>
      <c r="C7150" t="s">
        <v>27662</v>
      </c>
      <c r="D7150" t="s">
        <v>193</v>
      </c>
      <c r="E7150" t="s">
        <v>12364</v>
      </c>
      <c r="F7150" t="s">
        <v>54</v>
      </c>
      <c r="G7150"/>
      <c r="H7150" t="s">
        <v>47758</v>
      </c>
      <c r="I7150" t="s">
        <v>54296</v>
      </c>
      <c r="J7150" t="s">
        <v>27667</v>
      </c>
      <c r="K7150" t="s">
        <v>565</v>
      </c>
      <c r="L7150" s="119" t="str">
        <f t="shared" si="444"/>
        <v>NA</v>
      </c>
      <c r="M7150" s="119"/>
      <c r="N7150" s="120" t="str">
        <f t="shared" si="445"/>
        <v>NA</v>
      </c>
      <c r="O7150" s="120"/>
      <c r="P7150"/>
      <c r="Q7150"/>
      <c r="R7150"/>
      <c r="S7150"/>
      <c r="T7150"/>
      <c r="U7150" t="s">
        <v>25910</v>
      </c>
      <c r="V7150" t="s">
        <v>25908</v>
      </c>
      <c r="W7150" t="s">
        <v>25909</v>
      </c>
      <c r="X7150" t="s">
        <v>748</v>
      </c>
      <c r="Y7150" t="s">
        <v>1423</v>
      </c>
      <c r="Z7150" t="s">
        <v>54</v>
      </c>
      <c r="AA7150"/>
      <c r="AB7150" t="s">
        <v>47313</v>
      </c>
      <c r="AC7150" t="s">
        <v>53855</v>
      </c>
      <c r="AD7150" t="s">
        <v>25911</v>
      </c>
      <c r="AE7150" t="s">
        <v>105</v>
      </c>
      <c r="AF7150" s="119" t="str">
        <f t="shared" si="446"/>
        <v>NA</v>
      </c>
      <c r="AG7150" s="119"/>
      <c r="AH7150" s="119"/>
      <c r="AI7150" s="119"/>
      <c r="AJ7150" s="119" t="str">
        <f t="shared" si="447"/>
        <v>NA</v>
      </c>
      <c r="AK7150" s="190"/>
      <c r="AL7150" s="191"/>
    </row>
    <row r="7151" spans="1:38" x14ac:dyDescent="0.25">
      <c r="A7151" t="s">
        <v>28001</v>
      </c>
      <c r="B7151" t="s">
        <v>28000</v>
      </c>
      <c r="C7151" t="s">
        <v>27662</v>
      </c>
      <c r="D7151" t="s">
        <v>193</v>
      </c>
      <c r="E7151" t="s">
        <v>2835</v>
      </c>
      <c r="F7151" t="s">
        <v>54</v>
      </c>
      <c r="G7151"/>
      <c r="H7151" t="s">
        <v>47759</v>
      </c>
      <c r="I7151" t="s">
        <v>54297</v>
      </c>
      <c r="J7151" t="s">
        <v>28002</v>
      </c>
      <c r="K7151" t="s">
        <v>565</v>
      </c>
      <c r="L7151" s="119" t="str">
        <f t="shared" si="444"/>
        <v>NA</v>
      </c>
      <c r="M7151" s="119"/>
      <c r="N7151" s="120" t="str">
        <f t="shared" si="445"/>
        <v>NA</v>
      </c>
      <c r="O7151" s="120"/>
      <c r="P7151"/>
      <c r="Q7151"/>
      <c r="R7151"/>
      <c r="S7151"/>
      <c r="T7151"/>
      <c r="U7151" t="s">
        <v>26630</v>
      </c>
      <c r="V7151" t="s">
        <v>26628</v>
      </c>
      <c r="W7151" t="s">
        <v>26629</v>
      </c>
      <c r="X7151" t="s">
        <v>748</v>
      </c>
      <c r="Y7151" t="s">
        <v>1189</v>
      </c>
      <c r="Z7151" t="s">
        <v>54</v>
      </c>
      <c r="AA7151"/>
      <c r="AB7151" t="s">
        <v>47314</v>
      </c>
      <c r="AC7151" t="s">
        <v>53856</v>
      </c>
      <c r="AD7151" t="s">
        <v>26631</v>
      </c>
      <c r="AE7151" t="s">
        <v>105</v>
      </c>
      <c r="AF7151" s="119" t="str">
        <f t="shared" si="446"/>
        <v>NA</v>
      </c>
      <c r="AG7151" s="119"/>
      <c r="AH7151" s="119"/>
      <c r="AI7151" s="119"/>
      <c r="AJ7151" s="119" t="str">
        <f t="shared" si="447"/>
        <v>NA</v>
      </c>
      <c r="AK7151" s="190"/>
      <c r="AL7151" s="191"/>
    </row>
    <row r="7152" spans="1:38" x14ac:dyDescent="0.25">
      <c r="A7152" t="s">
        <v>34840</v>
      </c>
      <c r="B7152" t="s">
        <v>34839</v>
      </c>
      <c r="C7152" t="s">
        <v>29737</v>
      </c>
      <c r="D7152" t="s">
        <v>193</v>
      </c>
      <c r="E7152" t="s">
        <v>2835</v>
      </c>
      <c r="F7152" t="s">
        <v>54</v>
      </c>
      <c r="G7152"/>
      <c r="H7152" t="s">
        <v>47760</v>
      </c>
      <c r="I7152" t="s">
        <v>54297</v>
      </c>
      <c r="J7152" t="s">
        <v>34841</v>
      </c>
      <c r="K7152" t="s">
        <v>565</v>
      </c>
      <c r="L7152" s="119" t="str">
        <f t="shared" si="444"/>
        <v>NA</v>
      </c>
      <c r="M7152" s="119"/>
      <c r="N7152" s="120" t="str">
        <f t="shared" si="445"/>
        <v>NA</v>
      </c>
      <c r="O7152" s="120"/>
      <c r="P7152"/>
      <c r="Q7152"/>
      <c r="R7152"/>
      <c r="S7152"/>
      <c r="T7152"/>
      <c r="U7152" t="s">
        <v>25668</v>
      </c>
      <c r="V7152" t="s">
        <v>25666</v>
      </c>
      <c r="W7152" t="s">
        <v>25667</v>
      </c>
      <c r="X7152" t="s">
        <v>748</v>
      </c>
      <c r="Y7152" t="s">
        <v>5129</v>
      </c>
      <c r="Z7152" t="s">
        <v>54</v>
      </c>
      <c r="AA7152"/>
      <c r="AB7152" t="s">
        <v>47315</v>
      </c>
      <c r="AC7152" t="s">
        <v>53857</v>
      </c>
      <c r="AD7152" t="s">
        <v>25669</v>
      </c>
      <c r="AE7152" t="s">
        <v>105</v>
      </c>
      <c r="AF7152" s="119" t="str">
        <f t="shared" si="446"/>
        <v>NA</v>
      </c>
      <c r="AG7152" s="119"/>
      <c r="AH7152" s="119"/>
      <c r="AI7152" s="119"/>
      <c r="AJ7152" s="119" t="str">
        <f t="shared" si="447"/>
        <v>NA</v>
      </c>
      <c r="AK7152" s="190"/>
      <c r="AL7152" s="191"/>
    </row>
    <row r="7153" spans="1:38" x14ac:dyDescent="0.25">
      <c r="A7153" t="s">
        <v>27663</v>
      </c>
      <c r="B7153" t="s">
        <v>27668</v>
      </c>
      <c r="C7153" t="s">
        <v>27249</v>
      </c>
      <c r="D7153" t="s">
        <v>193</v>
      </c>
      <c r="E7153" t="s">
        <v>3308</v>
      </c>
      <c r="F7153" t="s">
        <v>54</v>
      </c>
      <c r="G7153"/>
      <c r="H7153" t="s">
        <v>47761</v>
      </c>
      <c r="I7153" t="s">
        <v>54298</v>
      </c>
      <c r="J7153" t="s">
        <v>27669</v>
      </c>
      <c r="K7153" t="s">
        <v>565</v>
      </c>
      <c r="L7153" s="119" t="str">
        <f t="shared" si="444"/>
        <v>NA</v>
      </c>
      <c r="M7153" s="119"/>
      <c r="N7153" s="120" t="str">
        <f t="shared" si="445"/>
        <v>NA</v>
      </c>
      <c r="O7153" s="120"/>
      <c r="P7153"/>
      <c r="Q7153"/>
      <c r="R7153"/>
      <c r="S7153"/>
      <c r="T7153"/>
      <c r="U7153" t="s">
        <v>25216</v>
      </c>
      <c r="V7153" t="s">
        <v>25214</v>
      </c>
      <c r="W7153" t="s">
        <v>25215</v>
      </c>
      <c r="X7153" t="s">
        <v>748</v>
      </c>
      <c r="Y7153" t="s">
        <v>56</v>
      </c>
      <c r="Z7153" t="s">
        <v>54</v>
      </c>
      <c r="AA7153"/>
      <c r="AB7153" t="s">
        <v>47315</v>
      </c>
      <c r="AC7153" t="s">
        <v>50452</v>
      </c>
      <c r="AD7153" t="s">
        <v>25216</v>
      </c>
      <c r="AE7153" t="s">
        <v>105</v>
      </c>
      <c r="AF7153" s="119" t="str">
        <f t="shared" si="446"/>
        <v>NA</v>
      </c>
      <c r="AG7153" s="119"/>
      <c r="AH7153" s="119"/>
      <c r="AI7153" s="119"/>
      <c r="AJ7153" s="119" t="str">
        <f t="shared" si="447"/>
        <v>NA</v>
      </c>
      <c r="AK7153" s="190"/>
      <c r="AL7153" s="191"/>
    </row>
    <row r="7154" spans="1:38" x14ac:dyDescent="0.25">
      <c r="A7154" t="s">
        <v>29751</v>
      </c>
      <c r="B7154" t="s">
        <v>29750</v>
      </c>
      <c r="C7154" t="s">
        <v>29737</v>
      </c>
      <c r="D7154" t="s">
        <v>193</v>
      </c>
      <c r="E7154" t="s">
        <v>29752</v>
      </c>
      <c r="F7154" t="s">
        <v>54</v>
      </c>
      <c r="G7154"/>
      <c r="H7154" t="s">
        <v>47762</v>
      </c>
      <c r="I7154" t="s">
        <v>54299</v>
      </c>
      <c r="J7154" t="s">
        <v>29753</v>
      </c>
      <c r="K7154" t="s">
        <v>565</v>
      </c>
      <c r="L7154" s="119" t="str">
        <f t="shared" si="444"/>
        <v>NA</v>
      </c>
      <c r="M7154" s="119"/>
      <c r="N7154" s="120" t="str">
        <f t="shared" si="445"/>
        <v>NA</v>
      </c>
      <c r="O7154" s="120"/>
      <c r="P7154"/>
      <c r="Q7154"/>
      <c r="R7154"/>
      <c r="S7154"/>
      <c r="T7154"/>
      <c r="U7154" t="s">
        <v>25866</v>
      </c>
      <c r="V7154" t="s">
        <v>25864</v>
      </c>
      <c r="W7154" t="s">
        <v>25865</v>
      </c>
      <c r="X7154" t="s">
        <v>748</v>
      </c>
      <c r="Y7154" t="s">
        <v>56</v>
      </c>
      <c r="Z7154" t="s">
        <v>54</v>
      </c>
      <c r="AA7154"/>
      <c r="AB7154" t="s">
        <v>47315</v>
      </c>
      <c r="AC7154" t="s">
        <v>50452</v>
      </c>
      <c r="AD7154" t="s">
        <v>25867</v>
      </c>
      <c r="AE7154" t="s">
        <v>105</v>
      </c>
      <c r="AF7154" s="119" t="str">
        <f t="shared" si="446"/>
        <v>NA</v>
      </c>
      <c r="AG7154" s="119"/>
      <c r="AH7154" s="119"/>
      <c r="AI7154" s="119"/>
      <c r="AJ7154" s="119" t="str">
        <f t="shared" si="447"/>
        <v>NA</v>
      </c>
      <c r="AK7154" s="190"/>
      <c r="AL7154" s="191"/>
    </row>
    <row r="7155" spans="1:38" x14ac:dyDescent="0.25">
      <c r="A7155" t="s">
        <v>27663</v>
      </c>
      <c r="B7155" t="s">
        <v>27670</v>
      </c>
      <c r="C7155" t="s">
        <v>27249</v>
      </c>
      <c r="D7155" t="s">
        <v>193</v>
      </c>
      <c r="E7155" t="s">
        <v>18316</v>
      </c>
      <c r="F7155" t="s">
        <v>54</v>
      </c>
      <c r="G7155"/>
      <c r="H7155" t="s">
        <v>47763</v>
      </c>
      <c r="I7155" t="s">
        <v>54300</v>
      </c>
      <c r="J7155" t="s">
        <v>27669</v>
      </c>
      <c r="K7155" t="s">
        <v>565</v>
      </c>
      <c r="L7155" s="119" t="str">
        <f t="shared" si="444"/>
        <v>NA</v>
      </c>
      <c r="M7155" s="119"/>
      <c r="N7155" s="120" t="str">
        <f t="shared" si="445"/>
        <v>NA</v>
      </c>
      <c r="O7155" s="120"/>
      <c r="P7155"/>
      <c r="Q7155"/>
      <c r="R7155"/>
      <c r="S7155"/>
      <c r="T7155"/>
      <c r="U7155" t="s">
        <v>24363</v>
      </c>
      <c r="V7155" t="s">
        <v>24361</v>
      </c>
      <c r="W7155" t="s">
        <v>24362</v>
      </c>
      <c r="X7155" t="s">
        <v>748</v>
      </c>
      <c r="Y7155" t="s">
        <v>56</v>
      </c>
      <c r="Z7155" t="s">
        <v>54</v>
      </c>
      <c r="AA7155"/>
      <c r="AB7155" t="s">
        <v>47315</v>
      </c>
      <c r="AC7155" t="s">
        <v>50452</v>
      </c>
      <c r="AD7155" t="s">
        <v>24363</v>
      </c>
      <c r="AE7155" t="s">
        <v>105</v>
      </c>
      <c r="AF7155" s="119" t="str">
        <f t="shared" si="446"/>
        <v>NA</v>
      </c>
      <c r="AG7155" s="119"/>
      <c r="AH7155" s="119"/>
      <c r="AI7155" s="119"/>
      <c r="AJ7155" s="119" t="str">
        <f t="shared" si="447"/>
        <v>NA</v>
      </c>
      <c r="AK7155" s="190"/>
      <c r="AL7155" s="191"/>
    </row>
    <row r="7156" spans="1:38" x14ac:dyDescent="0.25">
      <c r="A7156" t="s">
        <v>29738</v>
      </c>
      <c r="B7156" t="s">
        <v>29736</v>
      </c>
      <c r="C7156" t="s">
        <v>29737</v>
      </c>
      <c r="D7156" t="s">
        <v>193</v>
      </c>
      <c r="E7156" t="s">
        <v>29739</v>
      </c>
      <c r="F7156" t="s">
        <v>54</v>
      </c>
      <c r="G7156"/>
      <c r="H7156" t="s">
        <v>47764</v>
      </c>
      <c r="I7156" t="s">
        <v>54301</v>
      </c>
      <c r="J7156" t="s">
        <v>29740</v>
      </c>
      <c r="K7156" t="s">
        <v>565</v>
      </c>
      <c r="L7156" s="119" t="str">
        <f t="shared" si="444"/>
        <v>NA</v>
      </c>
      <c r="M7156" s="119"/>
      <c r="N7156" s="120" t="str">
        <f t="shared" si="445"/>
        <v>NA</v>
      </c>
      <c r="O7156" s="120"/>
      <c r="P7156"/>
      <c r="Q7156"/>
      <c r="R7156"/>
      <c r="S7156"/>
      <c r="T7156"/>
      <c r="U7156" t="s">
        <v>26262</v>
      </c>
      <c r="V7156" t="s">
        <v>26260</v>
      </c>
      <c r="W7156" t="s">
        <v>26261</v>
      </c>
      <c r="X7156" t="s">
        <v>748</v>
      </c>
      <c r="Y7156" t="s">
        <v>630</v>
      </c>
      <c r="Z7156" t="s">
        <v>54</v>
      </c>
      <c r="AA7156"/>
      <c r="AB7156" t="s">
        <v>47315</v>
      </c>
      <c r="AC7156" t="s">
        <v>53858</v>
      </c>
      <c r="AD7156" t="s">
        <v>26263</v>
      </c>
      <c r="AE7156" t="s">
        <v>105</v>
      </c>
      <c r="AF7156" s="119" t="str">
        <f t="shared" si="446"/>
        <v>NA</v>
      </c>
      <c r="AG7156" s="119"/>
      <c r="AH7156" s="119"/>
      <c r="AI7156" s="119"/>
      <c r="AJ7156" s="119" t="str">
        <f t="shared" si="447"/>
        <v>NA</v>
      </c>
      <c r="AK7156" s="190"/>
      <c r="AL7156" s="191"/>
    </row>
    <row r="7157" spans="1:38" x14ac:dyDescent="0.25">
      <c r="A7157" t="s">
        <v>28980</v>
      </c>
      <c r="B7157" t="s">
        <v>28979</v>
      </c>
      <c r="C7157" t="s">
        <v>27249</v>
      </c>
      <c r="D7157" t="s">
        <v>193</v>
      </c>
      <c r="E7157" t="s">
        <v>1840</v>
      </c>
      <c r="F7157" t="s">
        <v>54</v>
      </c>
      <c r="G7157"/>
      <c r="H7157" t="s">
        <v>47765</v>
      </c>
      <c r="I7157" t="s">
        <v>54302</v>
      </c>
      <c r="J7157" t="s">
        <v>28981</v>
      </c>
      <c r="K7157" t="s">
        <v>565</v>
      </c>
      <c r="L7157" s="119" t="str">
        <f t="shared" si="444"/>
        <v>NA</v>
      </c>
      <c r="M7157" s="119"/>
      <c r="N7157" s="120" t="str">
        <f t="shared" si="445"/>
        <v>NA</v>
      </c>
      <c r="O7157" s="120"/>
      <c r="P7157"/>
      <c r="Q7157"/>
      <c r="R7157"/>
      <c r="S7157"/>
      <c r="T7157"/>
      <c r="U7157" t="s">
        <v>25657</v>
      </c>
      <c r="V7157" t="s">
        <v>25655</v>
      </c>
      <c r="W7157" t="s">
        <v>25656</v>
      </c>
      <c r="X7157" t="s">
        <v>748</v>
      </c>
      <c r="Y7157" t="s">
        <v>898</v>
      </c>
      <c r="Z7157" t="s">
        <v>54</v>
      </c>
      <c r="AA7157"/>
      <c r="AB7157" t="s">
        <v>47315</v>
      </c>
      <c r="AC7157" t="s">
        <v>53859</v>
      </c>
      <c r="AD7157" t="s">
        <v>25658</v>
      </c>
      <c r="AE7157" t="s">
        <v>105</v>
      </c>
      <c r="AF7157" s="119" t="str">
        <f t="shared" si="446"/>
        <v>NA</v>
      </c>
      <c r="AG7157" s="119"/>
      <c r="AH7157" s="119"/>
      <c r="AI7157" s="119"/>
      <c r="AJ7157" s="119" t="str">
        <f t="shared" si="447"/>
        <v>NA</v>
      </c>
      <c r="AK7157" s="190"/>
      <c r="AL7157" s="191"/>
    </row>
    <row r="7158" spans="1:38" x14ac:dyDescent="0.25">
      <c r="A7158" t="s">
        <v>27758</v>
      </c>
      <c r="B7158" t="s">
        <v>27756</v>
      </c>
      <c r="C7158" t="s">
        <v>27757</v>
      </c>
      <c r="D7158" t="s">
        <v>193</v>
      </c>
      <c r="E7158" t="s">
        <v>1840</v>
      </c>
      <c r="F7158" t="s">
        <v>54</v>
      </c>
      <c r="G7158"/>
      <c r="H7158" t="s">
        <v>47765</v>
      </c>
      <c r="I7158" t="s">
        <v>54302</v>
      </c>
      <c r="J7158" t="s">
        <v>27759</v>
      </c>
      <c r="K7158" t="s">
        <v>565</v>
      </c>
      <c r="L7158" s="119" t="str">
        <f t="shared" si="444"/>
        <v>NA</v>
      </c>
      <c r="M7158" s="119"/>
      <c r="N7158" s="120" t="str">
        <f t="shared" si="445"/>
        <v>NA</v>
      </c>
      <c r="O7158" s="120"/>
      <c r="P7158"/>
      <c r="Q7158"/>
      <c r="R7158"/>
      <c r="S7158"/>
      <c r="T7158"/>
      <c r="U7158" t="s">
        <v>24113</v>
      </c>
      <c r="V7158" t="s">
        <v>24111</v>
      </c>
      <c r="W7158" t="s">
        <v>24112</v>
      </c>
      <c r="X7158" t="s">
        <v>748</v>
      </c>
      <c r="Y7158" t="s">
        <v>24114</v>
      </c>
      <c r="Z7158" t="s">
        <v>54</v>
      </c>
      <c r="AA7158"/>
      <c r="AB7158" t="s">
        <v>47316</v>
      </c>
      <c r="AC7158" t="s">
        <v>53860</v>
      </c>
      <c r="AD7158"/>
      <c r="AE7158" t="s">
        <v>105</v>
      </c>
      <c r="AF7158" s="119" t="str">
        <f t="shared" si="446"/>
        <v>NA</v>
      </c>
      <c r="AG7158" s="119"/>
      <c r="AH7158" s="119"/>
      <c r="AI7158" s="119"/>
      <c r="AJ7158" s="119" t="str">
        <f t="shared" si="447"/>
        <v>NA</v>
      </c>
      <c r="AK7158" s="190"/>
      <c r="AL7158" s="191"/>
    </row>
    <row r="7159" spans="1:38" x14ac:dyDescent="0.25">
      <c r="A7159" t="s">
        <v>28222</v>
      </c>
      <c r="B7159" t="s">
        <v>28220</v>
      </c>
      <c r="C7159" t="s">
        <v>28221</v>
      </c>
      <c r="D7159" t="s">
        <v>193</v>
      </c>
      <c r="E7159" t="s">
        <v>1840</v>
      </c>
      <c r="F7159" t="s">
        <v>54</v>
      </c>
      <c r="G7159"/>
      <c r="H7159" t="s">
        <v>47765</v>
      </c>
      <c r="I7159" t="s">
        <v>54302</v>
      </c>
      <c r="J7159" t="s">
        <v>28223</v>
      </c>
      <c r="K7159" t="s">
        <v>565</v>
      </c>
      <c r="L7159" s="119" t="str">
        <f t="shared" si="444"/>
        <v>NA</v>
      </c>
      <c r="M7159" s="119"/>
      <c r="N7159" s="120" t="str">
        <f t="shared" si="445"/>
        <v>NA</v>
      </c>
      <c r="O7159" s="120"/>
      <c r="P7159"/>
      <c r="Q7159"/>
      <c r="R7159"/>
      <c r="S7159"/>
      <c r="T7159"/>
      <c r="U7159" t="s">
        <v>24037</v>
      </c>
      <c r="V7159" t="s">
        <v>24035</v>
      </c>
      <c r="W7159" t="s">
        <v>24036</v>
      </c>
      <c r="X7159" t="s">
        <v>748</v>
      </c>
      <c r="Y7159" t="s">
        <v>932</v>
      </c>
      <c r="Z7159" t="s">
        <v>54</v>
      </c>
      <c r="AA7159"/>
      <c r="AB7159" t="s">
        <v>47317</v>
      </c>
      <c r="AC7159" t="s">
        <v>53861</v>
      </c>
      <c r="AD7159" t="s">
        <v>24037</v>
      </c>
      <c r="AE7159" t="s">
        <v>105</v>
      </c>
      <c r="AF7159" s="119" t="str">
        <f t="shared" si="446"/>
        <v>NA</v>
      </c>
      <c r="AG7159" s="119"/>
      <c r="AH7159" s="119"/>
      <c r="AI7159" s="119"/>
      <c r="AJ7159" s="119" t="str">
        <f t="shared" si="447"/>
        <v>NA</v>
      </c>
      <c r="AK7159" s="190"/>
      <c r="AL7159" s="191"/>
    </row>
    <row r="7160" spans="1:38" x14ac:dyDescent="0.25">
      <c r="A7160" t="s">
        <v>27663</v>
      </c>
      <c r="B7160" t="s">
        <v>27671</v>
      </c>
      <c r="C7160" t="s">
        <v>27249</v>
      </c>
      <c r="D7160" t="s">
        <v>193</v>
      </c>
      <c r="E7160" t="s">
        <v>1840</v>
      </c>
      <c r="F7160" t="s">
        <v>54</v>
      </c>
      <c r="G7160"/>
      <c r="H7160" t="s">
        <v>47765</v>
      </c>
      <c r="I7160" t="s">
        <v>54302</v>
      </c>
      <c r="J7160" t="s">
        <v>27672</v>
      </c>
      <c r="K7160" t="s">
        <v>565</v>
      </c>
      <c r="L7160" s="119" t="str">
        <f t="shared" si="444"/>
        <v>NA</v>
      </c>
      <c r="M7160" s="119"/>
      <c r="N7160" s="120" t="str">
        <f t="shared" si="445"/>
        <v>NA</v>
      </c>
      <c r="O7160" s="120"/>
      <c r="P7160"/>
      <c r="Q7160"/>
      <c r="R7160"/>
      <c r="S7160"/>
      <c r="T7160"/>
      <c r="U7160" t="s">
        <v>25018</v>
      </c>
      <c r="V7160" t="s">
        <v>25016</v>
      </c>
      <c r="W7160" t="s">
        <v>25017</v>
      </c>
      <c r="X7160" t="s">
        <v>748</v>
      </c>
      <c r="Y7160" t="s">
        <v>932</v>
      </c>
      <c r="Z7160" t="s">
        <v>54</v>
      </c>
      <c r="AA7160"/>
      <c r="AB7160" t="s">
        <v>47317</v>
      </c>
      <c r="AC7160" t="s">
        <v>53861</v>
      </c>
      <c r="AD7160"/>
      <c r="AE7160" t="s">
        <v>105</v>
      </c>
      <c r="AF7160" s="119" t="str">
        <f t="shared" si="446"/>
        <v>NA</v>
      </c>
      <c r="AG7160" s="119"/>
      <c r="AH7160" s="119"/>
      <c r="AI7160" s="119"/>
      <c r="AJ7160" s="119" t="str">
        <f t="shared" si="447"/>
        <v>NA</v>
      </c>
      <c r="AK7160" s="190"/>
      <c r="AL7160" s="191"/>
    </row>
    <row r="7161" spans="1:38" x14ac:dyDescent="0.25">
      <c r="A7161" t="s">
        <v>28807</v>
      </c>
      <c r="B7161" t="s">
        <v>28806</v>
      </c>
      <c r="C7161" t="s">
        <v>27691</v>
      </c>
      <c r="D7161" t="s">
        <v>193</v>
      </c>
      <c r="E7161" t="s">
        <v>1840</v>
      </c>
      <c r="F7161" t="s">
        <v>54</v>
      </c>
      <c r="G7161"/>
      <c r="H7161" t="s">
        <v>47765</v>
      </c>
      <c r="I7161" t="s">
        <v>54302</v>
      </c>
      <c r="J7161" t="s">
        <v>28808</v>
      </c>
      <c r="K7161" t="s">
        <v>565</v>
      </c>
      <c r="L7161" s="119" t="str">
        <f t="shared" si="444"/>
        <v>NA</v>
      </c>
      <c r="M7161" s="119"/>
      <c r="N7161" s="120" t="str">
        <f t="shared" si="445"/>
        <v>NA</v>
      </c>
      <c r="O7161" s="120"/>
      <c r="P7161"/>
      <c r="Q7161"/>
      <c r="R7161"/>
      <c r="S7161"/>
      <c r="T7161"/>
      <c r="U7161" t="s">
        <v>26617</v>
      </c>
      <c r="V7161" t="s">
        <v>26615</v>
      </c>
      <c r="W7161" t="s">
        <v>26616</v>
      </c>
      <c r="X7161" t="s">
        <v>748</v>
      </c>
      <c r="Y7161" t="s">
        <v>932</v>
      </c>
      <c r="Z7161" t="s">
        <v>54</v>
      </c>
      <c r="AA7161"/>
      <c r="AB7161" t="s">
        <v>47317</v>
      </c>
      <c r="AC7161" t="s">
        <v>53861</v>
      </c>
      <c r="AD7161" t="s">
        <v>26618</v>
      </c>
      <c r="AE7161" t="s">
        <v>105</v>
      </c>
      <c r="AF7161" s="119" t="str">
        <f t="shared" si="446"/>
        <v>NA</v>
      </c>
      <c r="AG7161" s="119"/>
      <c r="AH7161" s="119"/>
      <c r="AI7161" s="119"/>
      <c r="AJ7161" s="119" t="str">
        <f t="shared" si="447"/>
        <v>NA</v>
      </c>
      <c r="AK7161" s="190"/>
      <c r="AL7161" s="191"/>
    </row>
    <row r="7162" spans="1:38" x14ac:dyDescent="0.25">
      <c r="A7162" t="s">
        <v>34163</v>
      </c>
      <c r="B7162" t="s">
        <v>34162</v>
      </c>
      <c r="C7162" t="s">
        <v>27419</v>
      </c>
      <c r="D7162" t="s">
        <v>193</v>
      </c>
      <c r="E7162" t="s">
        <v>5774</v>
      </c>
      <c r="F7162" t="s">
        <v>54</v>
      </c>
      <c r="G7162"/>
      <c r="H7162" t="s">
        <v>47766</v>
      </c>
      <c r="I7162" t="s">
        <v>54303</v>
      </c>
      <c r="J7162" t="s">
        <v>34164</v>
      </c>
      <c r="K7162" t="s">
        <v>565</v>
      </c>
      <c r="L7162" s="119" t="str">
        <f t="shared" si="444"/>
        <v>NA</v>
      </c>
      <c r="M7162" s="119"/>
      <c r="N7162" s="120" t="str">
        <f t="shared" si="445"/>
        <v>NA</v>
      </c>
      <c r="O7162" s="120"/>
      <c r="P7162"/>
      <c r="Q7162"/>
      <c r="R7162"/>
      <c r="S7162"/>
      <c r="T7162"/>
      <c r="U7162" t="s">
        <v>24061</v>
      </c>
      <c r="V7162" t="s">
        <v>24059</v>
      </c>
      <c r="W7162" t="s">
        <v>24060</v>
      </c>
      <c r="X7162" t="s">
        <v>748</v>
      </c>
      <c r="Y7162" t="s">
        <v>932</v>
      </c>
      <c r="Z7162" t="s">
        <v>54</v>
      </c>
      <c r="AA7162"/>
      <c r="AB7162" t="s">
        <v>47317</v>
      </c>
      <c r="AC7162" t="s">
        <v>53861</v>
      </c>
      <c r="AD7162"/>
      <c r="AE7162" t="s">
        <v>105</v>
      </c>
      <c r="AF7162" s="119" t="str">
        <f t="shared" si="446"/>
        <v>NA</v>
      </c>
      <c r="AG7162" s="119"/>
      <c r="AH7162" s="119"/>
      <c r="AI7162" s="119"/>
      <c r="AJ7162" s="119" t="str">
        <f t="shared" si="447"/>
        <v>NA</v>
      </c>
      <c r="AK7162" s="190"/>
      <c r="AL7162" s="191"/>
    </row>
    <row r="7163" spans="1:38" x14ac:dyDescent="0.25">
      <c r="A7163" t="s">
        <v>27663</v>
      </c>
      <c r="B7163" t="s">
        <v>27673</v>
      </c>
      <c r="C7163" t="s">
        <v>27249</v>
      </c>
      <c r="D7163" t="s">
        <v>193</v>
      </c>
      <c r="E7163" t="s">
        <v>1910</v>
      </c>
      <c r="F7163" t="s">
        <v>54</v>
      </c>
      <c r="G7163"/>
      <c r="H7163" t="s">
        <v>47767</v>
      </c>
      <c r="I7163" t="s">
        <v>54304</v>
      </c>
      <c r="J7163" t="s">
        <v>27664</v>
      </c>
      <c r="K7163" t="s">
        <v>565</v>
      </c>
      <c r="L7163" s="119" t="str">
        <f t="shared" si="444"/>
        <v>NA</v>
      </c>
      <c r="M7163" s="119"/>
      <c r="N7163" s="120" t="str">
        <f t="shared" si="445"/>
        <v>NA</v>
      </c>
      <c r="O7163" s="120"/>
      <c r="P7163"/>
      <c r="Q7163"/>
      <c r="R7163"/>
      <c r="S7163"/>
      <c r="T7163"/>
      <c r="U7163" t="s">
        <v>25286</v>
      </c>
      <c r="V7163" t="s">
        <v>25284</v>
      </c>
      <c r="W7163" t="s">
        <v>25285</v>
      </c>
      <c r="X7163" t="s">
        <v>748</v>
      </c>
      <c r="Y7163" t="s">
        <v>466</v>
      </c>
      <c r="Z7163" t="s">
        <v>54</v>
      </c>
      <c r="AA7163"/>
      <c r="AB7163" t="s">
        <v>47318</v>
      </c>
      <c r="AC7163" t="s">
        <v>53862</v>
      </c>
      <c r="AD7163" t="s">
        <v>25287</v>
      </c>
      <c r="AE7163" t="s">
        <v>105</v>
      </c>
      <c r="AF7163" s="119" t="str">
        <f t="shared" si="446"/>
        <v>NA</v>
      </c>
      <c r="AG7163" s="119"/>
      <c r="AH7163" s="119"/>
      <c r="AI7163" s="119"/>
      <c r="AJ7163" s="119" t="str">
        <f t="shared" si="447"/>
        <v>NA</v>
      </c>
      <c r="AK7163" s="190"/>
      <c r="AL7163" s="191"/>
    </row>
    <row r="7164" spans="1:38" x14ac:dyDescent="0.25">
      <c r="A7164" t="s">
        <v>27663</v>
      </c>
      <c r="B7164" t="s">
        <v>27674</v>
      </c>
      <c r="C7164" t="s">
        <v>27249</v>
      </c>
      <c r="D7164" t="s">
        <v>193</v>
      </c>
      <c r="E7164" t="s">
        <v>1910</v>
      </c>
      <c r="F7164" t="s">
        <v>54</v>
      </c>
      <c r="G7164"/>
      <c r="H7164" t="s">
        <v>47767</v>
      </c>
      <c r="I7164" t="s">
        <v>54304</v>
      </c>
      <c r="J7164" t="s">
        <v>27664</v>
      </c>
      <c r="K7164" t="s">
        <v>565</v>
      </c>
      <c r="L7164" s="119" t="str">
        <f t="shared" si="444"/>
        <v>NA</v>
      </c>
      <c r="M7164" s="119"/>
      <c r="N7164" s="120" t="str">
        <f t="shared" si="445"/>
        <v>NA</v>
      </c>
      <c r="O7164" s="120"/>
      <c r="P7164"/>
      <c r="Q7164"/>
      <c r="R7164"/>
      <c r="S7164"/>
      <c r="T7164"/>
      <c r="U7164" t="s">
        <v>26652</v>
      </c>
      <c r="V7164" t="s">
        <v>26650</v>
      </c>
      <c r="W7164" t="s">
        <v>26651</v>
      </c>
      <c r="X7164" t="s">
        <v>748</v>
      </c>
      <c r="Y7164" t="s">
        <v>466</v>
      </c>
      <c r="Z7164" t="s">
        <v>54</v>
      </c>
      <c r="AA7164"/>
      <c r="AB7164" t="s">
        <v>47318</v>
      </c>
      <c r="AC7164" t="s">
        <v>53862</v>
      </c>
      <c r="AD7164" t="s">
        <v>26653</v>
      </c>
      <c r="AE7164" t="s">
        <v>105</v>
      </c>
      <c r="AF7164" s="119" t="str">
        <f t="shared" si="446"/>
        <v>NA</v>
      </c>
      <c r="AG7164" s="119"/>
      <c r="AH7164" s="119"/>
      <c r="AI7164" s="119"/>
      <c r="AJ7164" s="119" t="str">
        <f t="shared" si="447"/>
        <v>NA</v>
      </c>
      <c r="AK7164" s="190"/>
      <c r="AL7164" s="191"/>
    </row>
    <row r="7165" spans="1:38" x14ac:dyDescent="0.25">
      <c r="A7165" t="s">
        <v>27875</v>
      </c>
      <c r="B7165" t="s">
        <v>27873</v>
      </c>
      <c r="C7165" t="s">
        <v>27874</v>
      </c>
      <c r="D7165" t="s">
        <v>193</v>
      </c>
      <c r="E7165" t="s">
        <v>1910</v>
      </c>
      <c r="F7165" t="s">
        <v>54</v>
      </c>
      <c r="G7165"/>
      <c r="H7165" t="s">
        <v>47767</v>
      </c>
      <c r="I7165" t="s">
        <v>54304</v>
      </c>
      <c r="J7165" t="s">
        <v>27876</v>
      </c>
      <c r="K7165" t="s">
        <v>565</v>
      </c>
      <c r="L7165" s="119" t="str">
        <f t="shared" si="444"/>
        <v>NA</v>
      </c>
      <c r="M7165" s="119"/>
      <c r="N7165" s="120" t="str">
        <f t="shared" si="445"/>
        <v>NA</v>
      </c>
      <c r="O7165" s="120"/>
      <c r="P7165"/>
      <c r="Q7165"/>
      <c r="R7165"/>
      <c r="S7165"/>
      <c r="T7165"/>
      <c r="U7165" t="s">
        <v>24344</v>
      </c>
      <c r="V7165" t="s">
        <v>24342</v>
      </c>
      <c r="W7165" t="s">
        <v>24343</v>
      </c>
      <c r="X7165" t="s">
        <v>748</v>
      </c>
      <c r="Y7165" t="s">
        <v>2850</v>
      </c>
      <c r="Z7165" t="s">
        <v>54</v>
      </c>
      <c r="AA7165"/>
      <c r="AB7165" t="s">
        <v>47319</v>
      </c>
      <c r="AC7165" t="s">
        <v>53863</v>
      </c>
      <c r="AD7165" t="s">
        <v>24345</v>
      </c>
      <c r="AE7165" t="s">
        <v>105</v>
      </c>
      <c r="AF7165" s="119" t="str">
        <f t="shared" si="446"/>
        <v>NA</v>
      </c>
      <c r="AG7165" s="119"/>
      <c r="AH7165" s="119"/>
      <c r="AI7165" s="119"/>
      <c r="AJ7165" s="119" t="str">
        <f t="shared" si="447"/>
        <v>NA</v>
      </c>
      <c r="AK7165" s="190"/>
      <c r="AL7165" s="191"/>
    </row>
    <row r="7166" spans="1:38" x14ac:dyDescent="0.25">
      <c r="A7166" t="s">
        <v>28005</v>
      </c>
      <c r="B7166" t="s">
        <v>28003</v>
      </c>
      <c r="C7166" t="s">
        <v>28004</v>
      </c>
      <c r="D7166" t="s">
        <v>193</v>
      </c>
      <c r="E7166" t="s">
        <v>1910</v>
      </c>
      <c r="F7166" t="s">
        <v>54</v>
      </c>
      <c r="G7166"/>
      <c r="H7166" t="s">
        <v>47767</v>
      </c>
      <c r="I7166" t="s">
        <v>54304</v>
      </c>
      <c r="J7166" t="s">
        <v>28006</v>
      </c>
      <c r="K7166" t="s">
        <v>565</v>
      </c>
      <c r="L7166" s="119" t="str">
        <f t="shared" si="444"/>
        <v>NA</v>
      </c>
      <c r="M7166" s="119"/>
      <c r="N7166" s="120" t="str">
        <f t="shared" si="445"/>
        <v>NA</v>
      </c>
      <c r="O7166" s="120"/>
      <c r="P7166"/>
      <c r="Q7166"/>
      <c r="R7166"/>
      <c r="S7166"/>
      <c r="T7166"/>
      <c r="U7166" t="s">
        <v>25717</v>
      </c>
      <c r="V7166" t="s">
        <v>25715</v>
      </c>
      <c r="W7166" t="s">
        <v>25716</v>
      </c>
      <c r="X7166" t="s">
        <v>748</v>
      </c>
      <c r="Y7166" t="s">
        <v>3236</v>
      </c>
      <c r="Z7166" t="s">
        <v>54</v>
      </c>
      <c r="AA7166"/>
      <c r="AB7166" t="s">
        <v>47320</v>
      </c>
      <c r="AC7166" t="s">
        <v>53864</v>
      </c>
      <c r="AD7166" t="s">
        <v>25718</v>
      </c>
      <c r="AE7166" t="s">
        <v>105</v>
      </c>
      <c r="AF7166" s="119" t="str">
        <f t="shared" si="446"/>
        <v>NA</v>
      </c>
      <c r="AG7166" s="119"/>
      <c r="AH7166" s="119"/>
      <c r="AI7166" s="119"/>
      <c r="AJ7166" s="119" t="str">
        <f t="shared" si="447"/>
        <v>NA</v>
      </c>
      <c r="AK7166" s="190"/>
      <c r="AL7166" s="191"/>
    </row>
    <row r="7167" spans="1:38" x14ac:dyDescent="0.25">
      <c r="A7167" t="s">
        <v>27871</v>
      </c>
      <c r="B7167" t="s">
        <v>27869</v>
      </c>
      <c r="C7167" t="s">
        <v>27870</v>
      </c>
      <c r="D7167" t="s">
        <v>193</v>
      </c>
      <c r="E7167" t="s">
        <v>1910</v>
      </c>
      <c r="F7167" t="s">
        <v>54</v>
      </c>
      <c r="G7167"/>
      <c r="H7167" t="s">
        <v>47767</v>
      </c>
      <c r="I7167" t="s">
        <v>54304</v>
      </c>
      <c r="J7167" t="s">
        <v>27872</v>
      </c>
      <c r="K7167" t="s">
        <v>565</v>
      </c>
      <c r="L7167" s="119" t="str">
        <f t="shared" si="444"/>
        <v>NA</v>
      </c>
      <c r="M7167" s="119"/>
      <c r="N7167" s="120" t="str">
        <f t="shared" si="445"/>
        <v>NA</v>
      </c>
      <c r="O7167" s="120"/>
      <c r="P7167"/>
      <c r="Q7167"/>
      <c r="R7167"/>
      <c r="S7167"/>
      <c r="T7167"/>
      <c r="U7167" t="s">
        <v>26904</v>
      </c>
      <c r="V7167" t="s">
        <v>26902</v>
      </c>
      <c r="W7167" t="s">
        <v>26903</v>
      </c>
      <c r="X7167" t="s">
        <v>748</v>
      </c>
      <c r="Y7167" t="s">
        <v>1845</v>
      </c>
      <c r="Z7167" t="s">
        <v>54</v>
      </c>
      <c r="AA7167"/>
      <c r="AB7167" t="s">
        <v>47321</v>
      </c>
      <c r="AC7167" t="s">
        <v>53865</v>
      </c>
      <c r="AD7167" t="s">
        <v>26904</v>
      </c>
      <c r="AE7167" t="s">
        <v>105</v>
      </c>
      <c r="AF7167" s="119" t="str">
        <f t="shared" si="446"/>
        <v>NA</v>
      </c>
      <c r="AG7167" s="119"/>
      <c r="AH7167" s="119"/>
      <c r="AI7167" s="119"/>
      <c r="AJ7167" s="119" t="str">
        <f t="shared" si="447"/>
        <v>NA</v>
      </c>
      <c r="AK7167" s="190"/>
      <c r="AL7167" s="191"/>
    </row>
    <row r="7168" spans="1:38" x14ac:dyDescent="0.25">
      <c r="A7168" t="s">
        <v>28214</v>
      </c>
      <c r="B7168" t="s">
        <v>28212</v>
      </c>
      <c r="C7168" t="s">
        <v>28213</v>
      </c>
      <c r="D7168" t="s">
        <v>193</v>
      </c>
      <c r="E7168" t="s">
        <v>1910</v>
      </c>
      <c r="F7168" t="s">
        <v>54</v>
      </c>
      <c r="G7168"/>
      <c r="H7168" t="s">
        <v>47767</v>
      </c>
      <c r="I7168" t="s">
        <v>54304</v>
      </c>
      <c r="J7168"/>
      <c r="K7168" t="s">
        <v>565</v>
      </c>
      <c r="L7168" s="119" t="str">
        <f t="shared" si="444"/>
        <v>NA</v>
      </c>
      <c r="M7168" s="119"/>
      <c r="N7168" s="120" t="str">
        <f t="shared" si="445"/>
        <v>NA</v>
      </c>
      <c r="O7168" s="120"/>
      <c r="P7168"/>
      <c r="Q7168"/>
      <c r="R7168"/>
      <c r="S7168"/>
      <c r="T7168"/>
      <c r="U7168" t="s">
        <v>26007</v>
      </c>
      <c r="V7168" t="s">
        <v>26005</v>
      </c>
      <c r="W7168" t="s">
        <v>26006</v>
      </c>
      <c r="X7168" t="s">
        <v>748</v>
      </c>
      <c r="Y7168" t="s">
        <v>4523</v>
      </c>
      <c r="Z7168" t="s">
        <v>54</v>
      </c>
      <c r="AA7168"/>
      <c r="AB7168" t="s">
        <v>47322</v>
      </c>
      <c r="AC7168" t="s">
        <v>53866</v>
      </c>
      <c r="AD7168"/>
      <c r="AE7168" t="s">
        <v>105</v>
      </c>
      <c r="AF7168" s="119" t="str">
        <f t="shared" si="446"/>
        <v>NA</v>
      </c>
      <c r="AG7168" s="119"/>
      <c r="AH7168" s="119"/>
      <c r="AI7168" s="119"/>
      <c r="AJ7168" s="119" t="str">
        <f t="shared" si="447"/>
        <v>NA</v>
      </c>
      <c r="AK7168" s="190"/>
      <c r="AL7168" s="191"/>
    </row>
    <row r="7169" spans="1:38" x14ac:dyDescent="0.25">
      <c r="A7169" t="s">
        <v>27299</v>
      </c>
      <c r="B7169" t="s">
        <v>27297</v>
      </c>
      <c r="C7169" t="s">
        <v>27298</v>
      </c>
      <c r="D7169" t="s">
        <v>193</v>
      </c>
      <c r="E7169" t="s">
        <v>1910</v>
      </c>
      <c r="F7169" t="s">
        <v>54</v>
      </c>
      <c r="G7169"/>
      <c r="H7169" t="s">
        <v>47768</v>
      </c>
      <c r="I7169" t="s">
        <v>54304</v>
      </c>
      <c r="J7169"/>
      <c r="K7169" t="s">
        <v>565</v>
      </c>
      <c r="L7169" s="119" t="str">
        <f t="shared" si="444"/>
        <v>NA</v>
      </c>
      <c r="M7169" s="119"/>
      <c r="N7169" s="120" t="str">
        <f t="shared" si="445"/>
        <v>NA</v>
      </c>
      <c r="O7169" s="120"/>
      <c r="P7169"/>
      <c r="Q7169"/>
      <c r="R7169"/>
      <c r="S7169"/>
      <c r="T7169"/>
      <c r="U7169" t="s">
        <v>25661</v>
      </c>
      <c r="V7169" t="s">
        <v>25659</v>
      </c>
      <c r="W7169" t="s">
        <v>25660</v>
      </c>
      <c r="X7169" t="s">
        <v>748</v>
      </c>
      <c r="Y7169" t="s">
        <v>2177</v>
      </c>
      <c r="Z7169" t="s">
        <v>54</v>
      </c>
      <c r="AA7169"/>
      <c r="AB7169" t="s">
        <v>47323</v>
      </c>
      <c r="AC7169" t="s">
        <v>53867</v>
      </c>
      <c r="AD7169" t="s">
        <v>25662</v>
      </c>
      <c r="AE7169" t="s">
        <v>105</v>
      </c>
      <c r="AF7169" s="119" t="str">
        <f t="shared" si="446"/>
        <v>NA</v>
      </c>
      <c r="AG7169" s="119"/>
      <c r="AH7169" s="119"/>
      <c r="AI7169" s="119"/>
      <c r="AJ7169" s="119" t="str">
        <f t="shared" si="447"/>
        <v>NA</v>
      </c>
      <c r="AK7169" s="190"/>
      <c r="AL7169" s="191"/>
    </row>
    <row r="7170" spans="1:38" x14ac:dyDescent="0.25">
      <c r="A7170" t="s">
        <v>35630</v>
      </c>
      <c r="B7170" t="s">
        <v>35629</v>
      </c>
      <c r="C7170" t="s">
        <v>27249</v>
      </c>
      <c r="D7170" t="s">
        <v>193</v>
      </c>
      <c r="E7170" t="s">
        <v>1114</v>
      </c>
      <c r="F7170" t="s">
        <v>54</v>
      </c>
      <c r="G7170"/>
      <c r="H7170" t="s">
        <v>47769</v>
      </c>
      <c r="I7170" t="s">
        <v>54305</v>
      </c>
      <c r="J7170" t="s">
        <v>35630</v>
      </c>
      <c r="K7170" t="s">
        <v>565</v>
      </c>
      <c r="L7170" s="119" t="str">
        <f t="shared" si="444"/>
        <v>NA</v>
      </c>
      <c r="M7170" s="119"/>
      <c r="N7170" s="120" t="str">
        <f t="shared" si="445"/>
        <v>NA</v>
      </c>
      <c r="O7170" s="120"/>
      <c r="P7170"/>
      <c r="Q7170"/>
      <c r="R7170"/>
      <c r="S7170"/>
      <c r="T7170"/>
      <c r="U7170" t="s">
        <v>24300</v>
      </c>
      <c r="V7170" t="s">
        <v>24299</v>
      </c>
      <c r="W7170" t="s">
        <v>24297</v>
      </c>
      <c r="X7170" t="s">
        <v>748</v>
      </c>
      <c r="Y7170" t="s">
        <v>979</v>
      </c>
      <c r="Z7170" t="s">
        <v>54</v>
      </c>
      <c r="AA7170"/>
      <c r="AB7170" t="s">
        <v>47324</v>
      </c>
      <c r="AC7170" t="s">
        <v>53868</v>
      </c>
      <c r="AD7170" t="s">
        <v>24300</v>
      </c>
      <c r="AE7170" t="s">
        <v>105</v>
      </c>
      <c r="AF7170" s="119" t="str">
        <f t="shared" si="446"/>
        <v>NA</v>
      </c>
      <c r="AG7170" s="119"/>
      <c r="AH7170" s="119"/>
      <c r="AI7170" s="119"/>
      <c r="AJ7170" s="119" t="str">
        <f t="shared" si="447"/>
        <v>NA</v>
      </c>
      <c r="AK7170" s="190"/>
      <c r="AL7170" s="191"/>
    </row>
    <row r="7171" spans="1:38" x14ac:dyDescent="0.25">
      <c r="A7171" t="s">
        <v>28817</v>
      </c>
      <c r="B7171" t="s">
        <v>28816</v>
      </c>
      <c r="C7171" t="s">
        <v>27691</v>
      </c>
      <c r="D7171" t="s">
        <v>193</v>
      </c>
      <c r="E7171" t="s">
        <v>1114</v>
      </c>
      <c r="F7171" t="s">
        <v>54</v>
      </c>
      <c r="G7171"/>
      <c r="H7171" t="s">
        <v>47770</v>
      </c>
      <c r="I7171" t="s">
        <v>54305</v>
      </c>
      <c r="J7171" t="s">
        <v>28818</v>
      </c>
      <c r="K7171" t="s">
        <v>565</v>
      </c>
      <c r="L7171" s="119" t="str">
        <f t="shared" ref="L7171:L7234" si="448">IF($Q$1&lt;&gt;"",IF(ISNUMBER(SEARCH("*"&amp;$Q$1&amp;"*", A7171)),A7171, IF(ISNUMBER(SEARCH("*"&amp;$Q$1&amp;"*", H7171)),A7171, IF(ISNUMBER(SEARCH("*"&amp;$Q$1&amp;"*", G7171)),A7171, IF(ISNUMBER(SEARCH("*"&amp;$Q$1&amp;"*", J7171)),A7171,  IF(ISNUMBER(SEARCH("*"&amp;$Q$1&amp;"*", E7171)),A7171, "NA"))))),"NA")</f>
        <v>NA</v>
      </c>
      <c r="M7171" s="119"/>
      <c r="N7171" s="120" t="str">
        <f t="shared" ref="N7171:N7234" si="449">IF($Q$11=1,IF(ISNUMBER(SEARCH($T$11,C7171)),A7171,"NA"),"NA")</f>
        <v>NA</v>
      </c>
      <c r="O7171" s="120"/>
      <c r="P7171"/>
      <c r="Q7171"/>
      <c r="R7171"/>
      <c r="S7171"/>
      <c r="T7171"/>
      <c r="U7171" t="s">
        <v>24298</v>
      </c>
      <c r="V7171" t="s">
        <v>24296</v>
      </c>
      <c r="W7171" t="s">
        <v>24297</v>
      </c>
      <c r="X7171" t="s">
        <v>748</v>
      </c>
      <c r="Y7171" t="s">
        <v>979</v>
      </c>
      <c r="Z7171" t="s">
        <v>54</v>
      </c>
      <c r="AA7171"/>
      <c r="AB7171" t="s">
        <v>47324</v>
      </c>
      <c r="AC7171" t="s">
        <v>53868</v>
      </c>
      <c r="AD7171" t="s">
        <v>24298</v>
      </c>
      <c r="AE7171" t="s">
        <v>105</v>
      </c>
      <c r="AF7171" s="119" t="str">
        <f t="shared" ref="AF7171:AF7234" si="450">IF($Q$6&lt;&gt;"",IF(ISNUMBER(SEARCH($Q$6, W7171)),U7171, "NA"),"NA")</f>
        <v>NA</v>
      </c>
      <c r="AG7171" s="119"/>
      <c r="AH7171" s="119"/>
      <c r="AI7171" s="119"/>
      <c r="AJ7171" s="119" t="str">
        <f t="shared" ref="AJ7171:AJ7234" si="451">IF($Q$5&lt;&gt;"",IF(ISNUMBER(SEARCH($Q$5, U7171&amp;" "&amp;Y7171&amp;" "&amp;AA7171&amp;" "&amp;AB7171&amp;" "&amp;AD7171)),U7171, "NA"),"NA")</f>
        <v>NA</v>
      </c>
      <c r="AK7171" s="190"/>
      <c r="AL7171" s="191"/>
    </row>
    <row r="7172" spans="1:38" x14ac:dyDescent="0.25">
      <c r="A7172" t="s">
        <v>28096</v>
      </c>
      <c r="B7172" t="s">
        <v>28095</v>
      </c>
      <c r="C7172" t="s">
        <v>27249</v>
      </c>
      <c r="D7172" t="s">
        <v>193</v>
      </c>
      <c r="E7172" t="s">
        <v>6643</v>
      </c>
      <c r="F7172" t="s">
        <v>54</v>
      </c>
      <c r="G7172"/>
      <c r="H7172" t="s">
        <v>47771</v>
      </c>
      <c r="I7172" t="s">
        <v>54306</v>
      </c>
      <c r="J7172"/>
      <c r="K7172" t="s">
        <v>565</v>
      </c>
      <c r="L7172" s="119" t="str">
        <f t="shared" si="448"/>
        <v>NA</v>
      </c>
      <c r="M7172" s="119"/>
      <c r="N7172" s="120" t="str">
        <f t="shared" si="449"/>
        <v>NA</v>
      </c>
      <c r="O7172" s="120"/>
      <c r="P7172"/>
      <c r="Q7172"/>
      <c r="R7172"/>
      <c r="S7172"/>
      <c r="T7172"/>
      <c r="U7172" t="s">
        <v>24859</v>
      </c>
      <c r="V7172" t="s">
        <v>24857</v>
      </c>
      <c r="W7172" t="s">
        <v>24858</v>
      </c>
      <c r="X7172" t="s">
        <v>748</v>
      </c>
      <c r="Y7172" t="s">
        <v>979</v>
      </c>
      <c r="Z7172" t="s">
        <v>54</v>
      </c>
      <c r="AA7172"/>
      <c r="AB7172" t="s">
        <v>47324</v>
      </c>
      <c r="AC7172" t="s">
        <v>53868</v>
      </c>
      <c r="AD7172" t="s">
        <v>24860</v>
      </c>
      <c r="AE7172" t="s">
        <v>105</v>
      </c>
      <c r="AF7172" s="119" t="str">
        <f t="shared" si="450"/>
        <v>NA</v>
      </c>
      <c r="AG7172" s="119"/>
      <c r="AH7172" s="119"/>
      <c r="AI7172" s="119"/>
      <c r="AJ7172" s="119" t="str">
        <f t="shared" si="451"/>
        <v>NA</v>
      </c>
      <c r="AK7172" s="190"/>
      <c r="AL7172" s="191"/>
    </row>
    <row r="7173" spans="1:38" x14ac:dyDescent="0.25">
      <c r="A7173" t="s">
        <v>28226</v>
      </c>
      <c r="B7173" t="s">
        <v>28224</v>
      </c>
      <c r="C7173" t="s">
        <v>28225</v>
      </c>
      <c r="D7173" t="s">
        <v>193</v>
      </c>
      <c r="E7173" t="s">
        <v>2760</v>
      </c>
      <c r="F7173" t="s">
        <v>54</v>
      </c>
      <c r="G7173"/>
      <c r="H7173" t="s">
        <v>47772</v>
      </c>
      <c r="I7173" t="s">
        <v>54307</v>
      </c>
      <c r="J7173" t="s">
        <v>28226</v>
      </c>
      <c r="K7173" t="s">
        <v>565</v>
      </c>
      <c r="L7173" s="119" t="str">
        <f t="shared" si="448"/>
        <v>NA</v>
      </c>
      <c r="M7173" s="119"/>
      <c r="N7173" s="120" t="str">
        <f t="shared" si="449"/>
        <v>NA</v>
      </c>
      <c r="O7173" s="120"/>
      <c r="P7173"/>
      <c r="Q7173"/>
      <c r="R7173"/>
      <c r="S7173"/>
      <c r="T7173"/>
      <c r="U7173" t="s">
        <v>24835</v>
      </c>
      <c r="V7173" t="s">
        <v>24833</v>
      </c>
      <c r="W7173" t="s">
        <v>24834</v>
      </c>
      <c r="X7173" t="s">
        <v>748</v>
      </c>
      <c r="Y7173" t="s">
        <v>979</v>
      </c>
      <c r="Z7173" t="s">
        <v>54</v>
      </c>
      <c r="AA7173"/>
      <c r="AB7173" t="s">
        <v>47324</v>
      </c>
      <c r="AC7173" t="s">
        <v>53868</v>
      </c>
      <c r="AD7173" t="s">
        <v>24836</v>
      </c>
      <c r="AE7173" t="s">
        <v>105</v>
      </c>
      <c r="AF7173" s="119" t="str">
        <f t="shared" si="450"/>
        <v>NA</v>
      </c>
      <c r="AG7173" s="119"/>
      <c r="AH7173" s="119"/>
      <c r="AI7173" s="119"/>
      <c r="AJ7173" s="119" t="str">
        <f t="shared" si="451"/>
        <v>NA</v>
      </c>
      <c r="AK7173" s="190"/>
      <c r="AL7173" s="191"/>
    </row>
    <row r="7174" spans="1:38" x14ac:dyDescent="0.25">
      <c r="A7174" t="s">
        <v>28824</v>
      </c>
      <c r="B7174" t="s">
        <v>28823</v>
      </c>
      <c r="C7174" t="s">
        <v>27691</v>
      </c>
      <c r="D7174" t="s">
        <v>193</v>
      </c>
      <c r="E7174" t="s">
        <v>2760</v>
      </c>
      <c r="F7174" t="s">
        <v>54</v>
      </c>
      <c r="G7174"/>
      <c r="H7174" t="s">
        <v>47772</v>
      </c>
      <c r="I7174" t="s">
        <v>54307</v>
      </c>
      <c r="J7174" t="s">
        <v>28824</v>
      </c>
      <c r="K7174" t="s">
        <v>565</v>
      </c>
      <c r="L7174" s="119" t="str">
        <f t="shared" si="448"/>
        <v>NA</v>
      </c>
      <c r="M7174" s="119"/>
      <c r="N7174" s="120" t="str">
        <f t="shared" si="449"/>
        <v>NA</v>
      </c>
      <c r="O7174" s="120"/>
      <c r="P7174"/>
      <c r="Q7174"/>
      <c r="R7174"/>
      <c r="S7174"/>
      <c r="T7174"/>
      <c r="U7174" t="s">
        <v>26701</v>
      </c>
      <c r="V7174" t="s">
        <v>26702</v>
      </c>
      <c r="W7174" t="s">
        <v>26703</v>
      </c>
      <c r="X7174" t="s">
        <v>748</v>
      </c>
      <c r="Y7174" t="s">
        <v>979</v>
      </c>
      <c r="Z7174" t="s">
        <v>54</v>
      </c>
      <c r="AA7174"/>
      <c r="AB7174" t="s">
        <v>47324</v>
      </c>
      <c r="AC7174" t="s">
        <v>53868</v>
      </c>
      <c r="AD7174" t="s">
        <v>26701</v>
      </c>
      <c r="AE7174" t="s">
        <v>105</v>
      </c>
      <c r="AF7174" s="119" t="str">
        <f t="shared" si="450"/>
        <v>NA</v>
      </c>
      <c r="AG7174" s="119"/>
      <c r="AH7174" s="119"/>
      <c r="AI7174" s="119"/>
      <c r="AJ7174" s="119" t="str">
        <f t="shared" si="451"/>
        <v>NA</v>
      </c>
      <c r="AK7174" s="190"/>
      <c r="AL7174" s="191"/>
    </row>
    <row r="7175" spans="1:38" x14ac:dyDescent="0.25">
      <c r="A7175" t="s">
        <v>28491</v>
      </c>
      <c r="B7175" t="s">
        <v>28490</v>
      </c>
      <c r="C7175" t="s">
        <v>27249</v>
      </c>
      <c r="D7175" t="s">
        <v>193</v>
      </c>
      <c r="E7175" t="s">
        <v>2760</v>
      </c>
      <c r="F7175" t="s">
        <v>54</v>
      </c>
      <c r="G7175"/>
      <c r="H7175" t="s">
        <v>47772</v>
      </c>
      <c r="I7175" t="s">
        <v>54307</v>
      </c>
      <c r="J7175" t="s">
        <v>28492</v>
      </c>
      <c r="K7175" t="s">
        <v>565</v>
      </c>
      <c r="L7175" s="119" t="str">
        <f t="shared" si="448"/>
        <v>NA</v>
      </c>
      <c r="M7175" s="119"/>
      <c r="N7175" s="120" t="str">
        <f t="shared" si="449"/>
        <v>NA</v>
      </c>
      <c r="O7175" s="120"/>
      <c r="P7175"/>
      <c r="Q7175"/>
      <c r="R7175"/>
      <c r="S7175"/>
      <c r="T7175"/>
      <c r="U7175" t="s">
        <v>24759</v>
      </c>
      <c r="V7175" t="s">
        <v>24757</v>
      </c>
      <c r="W7175" t="s">
        <v>24758</v>
      </c>
      <c r="X7175" t="s">
        <v>748</v>
      </c>
      <c r="Y7175" t="s">
        <v>1262</v>
      </c>
      <c r="Z7175" t="s">
        <v>54</v>
      </c>
      <c r="AA7175"/>
      <c r="AB7175" t="s">
        <v>47325</v>
      </c>
      <c r="AC7175" t="s">
        <v>53869</v>
      </c>
      <c r="AD7175"/>
      <c r="AE7175" t="s">
        <v>105</v>
      </c>
      <c r="AF7175" s="119" t="str">
        <f t="shared" si="450"/>
        <v>NA</v>
      </c>
      <c r="AG7175" s="119"/>
      <c r="AH7175" s="119"/>
      <c r="AI7175" s="119"/>
      <c r="AJ7175" s="119" t="str">
        <f t="shared" si="451"/>
        <v>NA</v>
      </c>
      <c r="AK7175" s="190"/>
      <c r="AL7175" s="191"/>
    </row>
    <row r="7176" spans="1:38" x14ac:dyDescent="0.25">
      <c r="A7176" t="s">
        <v>34042</v>
      </c>
      <c r="B7176" t="s">
        <v>34040</v>
      </c>
      <c r="C7176" t="s">
        <v>34041</v>
      </c>
      <c r="D7176" t="s">
        <v>193</v>
      </c>
      <c r="E7176" t="s">
        <v>553</v>
      </c>
      <c r="F7176" t="s">
        <v>54</v>
      </c>
      <c r="G7176"/>
      <c r="H7176" t="s">
        <v>47773</v>
      </c>
      <c r="I7176" t="s">
        <v>54308</v>
      </c>
      <c r="J7176" t="s">
        <v>34043</v>
      </c>
      <c r="K7176" t="s">
        <v>565</v>
      </c>
      <c r="L7176" s="119" t="str">
        <f t="shared" si="448"/>
        <v>NA</v>
      </c>
      <c r="M7176" s="119"/>
      <c r="N7176" s="120" t="str">
        <f t="shared" si="449"/>
        <v>NA</v>
      </c>
      <c r="O7176" s="120"/>
      <c r="P7176"/>
      <c r="Q7176"/>
      <c r="R7176"/>
      <c r="S7176"/>
      <c r="T7176"/>
      <c r="U7176" t="s">
        <v>25942</v>
      </c>
      <c r="V7176" t="s">
        <v>25940</v>
      </c>
      <c r="W7176" t="s">
        <v>25941</v>
      </c>
      <c r="X7176" t="s">
        <v>748</v>
      </c>
      <c r="Y7176" t="s">
        <v>1138</v>
      </c>
      <c r="Z7176" t="s">
        <v>54</v>
      </c>
      <c r="AA7176"/>
      <c r="AB7176" t="s">
        <v>47326</v>
      </c>
      <c r="AC7176" t="s">
        <v>53870</v>
      </c>
      <c r="AD7176"/>
      <c r="AE7176" t="s">
        <v>105</v>
      </c>
      <c r="AF7176" s="119" t="str">
        <f t="shared" si="450"/>
        <v>NA</v>
      </c>
      <c r="AG7176" s="119"/>
      <c r="AH7176" s="119"/>
      <c r="AI7176" s="119"/>
      <c r="AJ7176" s="119" t="str">
        <f t="shared" si="451"/>
        <v>NA</v>
      </c>
      <c r="AK7176" s="190"/>
      <c r="AL7176" s="191"/>
    </row>
    <row r="7177" spans="1:38" x14ac:dyDescent="0.25">
      <c r="A7177" t="s">
        <v>35581</v>
      </c>
      <c r="B7177" t="s">
        <v>35580</v>
      </c>
      <c r="C7177" t="s">
        <v>29338</v>
      </c>
      <c r="D7177" t="s">
        <v>193</v>
      </c>
      <c r="E7177" t="s">
        <v>553</v>
      </c>
      <c r="F7177" t="s">
        <v>54</v>
      </c>
      <c r="G7177"/>
      <c r="H7177" t="s">
        <v>47773</v>
      </c>
      <c r="I7177" t="s">
        <v>54308</v>
      </c>
      <c r="J7177" t="s">
        <v>35581</v>
      </c>
      <c r="K7177" t="s">
        <v>565</v>
      </c>
      <c r="L7177" s="119" t="str">
        <f t="shared" si="448"/>
        <v>NA</v>
      </c>
      <c r="M7177" s="119"/>
      <c r="N7177" s="120" t="str">
        <f t="shared" si="449"/>
        <v>NA</v>
      </c>
      <c r="O7177" s="120"/>
      <c r="P7177"/>
      <c r="Q7177"/>
      <c r="R7177"/>
      <c r="S7177"/>
      <c r="T7177"/>
      <c r="U7177" t="s">
        <v>24749</v>
      </c>
      <c r="V7177" t="s">
        <v>24747</v>
      </c>
      <c r="W7177" t="s">
        <v>24748</v>
      </c>
      <c r="X7177" t="s">
        <v>748</v>
      </c>
      <c r="Y7177" t="s">
        <v>1549</v>
      </c>
      <c r="Z7177" t="s">
        <v>54</v>
      </c>
      <c r="AA7177"/>
      <c r="AB7177" t="s">
        <v>47327</v>
      </c>
      <c r="AC7177" t="s">
        <v>53871</v>
      </c>
      <c r="AD7177"/>
      <c r="AE7177" t="s">
        <v>105</v>
      </c>
      <c r="AF7177" s="119" t="str">
        <f t="shared" si="450"/>
        <v>NA</v>
      </c>
      <c r="AG7177" s="119"/>
      <c r="AH7177" s="119"/>
      <c r="AI7177" s="119"/>
      <c r="AJ7177" s="119" t="str">
        <f t="shared" si="451"/>
        <v>NA</v>
      </c>
      <c r="AK7177" s="190"/>
      <c r="AL7177" s="191"/>
    </row>
    <row r="7178" spans="1:38" x14ac:dyDescent="0.25">
      <c r="A7178" t="s">
        <v>29339</v>
      </c>
      <c r="B7178" t="s">
        <v>29337</v>
      </c>
      <c r="C7178" t="s">
        <v>29338</v>
      </c>
      <c r="D7178" t="s">
        <v>193</v>
      </c>
      <c r="E7178" t="s">
        <v>553</v>
      </c>
      <c r="F7178" t="s">
        <v>54</v>
      </c>
      <c r="G7178"/>
      <c r="H7178" t="s">
        <v>47773</v>
      </c>
      <c r="I7178" t="s">
        <v>54308</v>
      </c>
      <c r="J7178" t="s">
        <v>29340</v>
      </c>
      <c r="K7178" t="s">
        <v>565</v>
      </c>
      <c r="L7178" s="119" t="str">
        <f t="shared" si="448"/>
        <v>NA</v>
      </c>
      <c r="M7178" s="119"/>
      <c r="N7178" s="120" t="str">
        <f t="shared" si="449"/>
        <v>NA</v>
      </c>
      <c r="O7178" s="120"/>
      <c r="P7178"/>
      <c r="Q7178"/>
      <c r="R7178"/>
      <c r="S7178"/>
      <c r="T7178"/>
      <c r="U7178" t="s">
        <v>25219</v>
      </c>
      <c r="V7178" t="s">
        <v>25217</v>
      </c>
      <c r="W7178" t="s">
        <v>25218</v>
      </c>
      <c r="X7178" t="s">
        <v>748</v>
      </c>
      <c r="Y7178" t="s">
        <v>1549</v>
      </c>
      <c r="Z7178" t="s">
        <v>54</v>
      </c>
      <c r="AA7178"/>
      <c r="AB7178" t="s">
        <v>47327</v>
      </c>
      <c r="AC7178" t="s">
        <v>53871</v>
      </c>
      <c r="AD7178" t="s">
        <v>25219</v>
      </c>
      <c r="AE7178" t="s">
        <v>105</v>
      </c>
      <c r="AF7178" s="119" t="str">
        <f t="shared" si="450"/>
        <v>NA</v>
      </c>
      <c r="AG7178" s="119"/>
      <c r="AH7178" s="119"/>
      <c r="AI7178" s="119"/>
      <c r="AJ7178" s="119" t="str">
        <f t="shared" si="451"/>
        <v>NA</v>
      </c>
      <c r="AK7178" s="190"/>
      <c r="AL7178" s="191"/>
    </row>
    <row r="7179" spans="1:38" x14ac:dyDescent="0.25">
      <c r="A7179" t="s">
        <v>28743</v>
      </c>
      <c r="B7179" t="s">
        <v>28741</v>
      </c>
      <c r="C7179" t="s">
        <v>28742</v>
      </c>
      <c r="D7179" t="s">
        <v>193</v>
      </c>
      <c r="E7179" t="s">
        <v>553</v>
      </c>
      <c r="F7179" t="s">
        <v>54</v>
      </c>
      <c r="G7179"/>
      <c r="H7179" t="s">
        <v>47774</v>
      </c>
      <c r="I7179" t="s">
        <v>54308</v>
      </c>
      <c r="J7179" t="s">
        <v>28744</v>
      </c>
      <c r="K7179" t="s">
        <v>565</v>
      </c>
      <c r="L7179" s="119" t="str">
        <f t="shared" si="448"/>
        <v>NA</v>
      </c>
      <c r="M7179" s="119"/>
      <c r="N7179" s="120" t="str">
        <f t="shared" si="449"/>
        <v>NA</v>
      </c>
      <c r="O7179" s="120"/>
      <c r="P7179"/>
      <c r="Q7179"/>
      <c r="R7179"/>
      <c r="S7179"/>
      <c r="T7179"/>
      <c r="U7179" t="s">
        <v>24326</v>
      </c>
      <c r="V7179" t="s">
        <v>24324</v>
      </c>
      <c r="W7179" t="s">
        <v>24325</v>
      </c>
      <c r="X7179" t="s">
        <v>748</v>
      </c>
      <c r="Y7179" t="s">
        <v>3564</v>
      </c>
      <c r="Z7179" t="s">
        <v>54</v>
      </c>
      <c r="AA7179"/>
      <c r="AB7179" t="s">
        <v>49662</v>
      </c>
      <c r="AC7179" t="s">
        <v>53872</v>
      </c>
      <c r="AD7179"/>
      <c r="AE7179" t="s">
        <v>105</v>
      </c>
      <c r="AF7179" s="119" t="str">
        <f t="shared" si="450"/>
        <v>NA</v>
      </c>
      <c r="AG7179" s="119"/>
      <c r="AH7179" s="119"/>
      <c r="AI7179" s="119"/>
      <c r="AJ7179" s="119" t="str">
        <f t="shared" si="451"/>
        <v>NA</v>
      </c>
      <c r="AK7179" s="190"/>
      <c r="AL7179" s="191"/>
    </row>
    <row r="7180" spans="1:38" x14ac:dyDescent="0.25">
      <c r="A7180" t="s">
        <v>28229</v>
      </c>
      <c r="B7180" t="s">
        <v>28227</v>
      </c>
      <c r="C7180" t="s">
        <v>28228</v>
      </c>
      <c r="D7180" t="s">
        <v>193</v>
      </c>
      <c r="E7180" t="s">
        <v>553</v>
      </c>
      <c r="F7180" t="s">
        <v>54</v>
      </c>
      <c r="G7180"/>
      <c r="H7180" t="s">
        <v>47774</v>
      </c>
      <c r="I7180" t="s">
        <v>54308</v>
      </c>
      <c r="J7180" t="s">
        <v>28230</v>
      </c>
      <c r="K7180" t="s">
        <v>565</v>
      </c>
      <c r="L7180" s="119" t="str">
        <f t="shared" si="448"/>
        <v>NA</v>
      </c>
      <c r="M7180" s="119"/>
      <c r="N7180" s="120" t="str">
        <f t="shared" si="449"/>
        <v>NA</v>
      </c>
      <c r="O7180" s="120"/>
      <c r="P7180"/>
      <c r="Q7180"/>
      <c r="R7180"/>
      <c r="S7180"/>
      <c r="T7180"/>
      <c r="U7180" t="s">
        <v>24933</v>
      </c>
      <c r="V7180" t="s">
        <v>24931</v>
      </c>
      <c r="W7180" t="s">
        <v>24932</v>
      </c>
      <c r="X7180" t="s">
        <v>748</v>
      </c>
      <c r="Y7180" t="s">
        <v>3564</v>
      </c>
      <c r="Z7180" t="s">
        <v>54</v>
      </c>
      <c r="AA7180"/>
      <c r="AB7180" t="s">
        <v>49662</v>
      </c>
      <c r="AC7180" t="s">
        <v>53872</v>
      </c>
      <c r="AD7180" t="s">
        <v>24934</v>
      </c>
      <c r="AE7180" t="s">
        <v>105</v>
      </c>
      <c r="AF7180" s="119" t="str">
        <f t="shared" si="450"/>
        <v>NA</v>
      </c>
      <c r="AG7180" s="119"/>
      <c r="AH7180" s="119"/>
      <c r="AI7180" s="119"/>
      <c r="AJ7180" s="119" t="str">
        <f t="shared" si="451"/>
        <v>NA</v>
      </c>
      <c r="AK7180" s="190"/>
      <c r="AL7180" s="191"/>
    </row>
    <row r="7181" spans="1:38" x14ac:dyDescent="0.25">
      <c r="A7181" t="s">
        <v>30781</v>
      </c>
      <c r="B7181" t="s">
        <v>30779</v>
      </c>
      <c r="C7181" t="s">
        <v>30780</v>
      </c>
      <c r="D7181" t="s">
        <v>193</v>
      </c>
      <c r="E7181" t="s">
        <v>553</v>
      </c>
      <c r="F7181" t="s">
        <v>54</v>
      </c>
      <c r="G7181"/>
      <c r="H7181" t="s">
        <v>47773</v>
      </c>
      <c r="I7181" t="s">
        <v>54308</v>
      </c>
      <c r="J7181"/>
      <c r="K7181" t="s">
        <v>565</v>
      </c>
      <c r="L7181" s="119" t="str">
        <f t="shared" si="448"/>
        <v>NA</v>
      </c>
      <c r="M7181" s="119"/>
      <c r="N7181" s="120" t="str">
        <f t="shared" si="449"/>
        <v>NA</v>
      </c>
      <c r="O7181" s="120"/>
      <c r="P7181"/>
      <c r="Q7181"/>
      <c r="R7181"/>
      <c r="S7181"/>
      <c r="T7181"/>
      <c r="U7181" t="s">
        <v>24619</v>
      </c>
      <c r="V7181" t="s">
        <v>24617</v>
      </c>
      <c r="W7181" t="s">
        <v>24618</v>
      </c>
      <c r="X7181" t="s">
        <v>748</v>
      </c>
      <c r="Y7181" t="s">
        <v>2211</v>
      </c>
      <c r="Z7181" t="s">
        <v>54</v>
      </c>
      <c r="AA7181"/>
      <c r="AB7181" t="s">
        <v>47328</v>
      </c>
      <c r="AC7181" t="s">
        <v>53873</v>
      </c>
      <c r="AD7181"/>
      <c r="AE7181" t="s">
        <v>105</v>
      </c>
      <c r="AF7181" s="119" t="str">
        <f t="shared" si="450"/>
        <v>NA</v>
      </c>
      <c r="AG7181" s="119"/>
      <c r="AH7181" s="119"/>
      <c r="AI7181" s="119"/>
      <c r="AJ7181" s="119" t="str">
        <f t="shared" si="451"/>
        <v>NA</v>
      </c>
      <c r="AK7181" s="190"/>
      <c r="AL7181" s="191"/>
    </row>
    <row r="7182" spans="1:38" x14ac:dyDescent="0.25">
      <c r="A7182" t="s">
        <v>31461</v>
      </c>
      <c r="B7182" t="s">
        <v>31459</v>
      </c>
      <c r="C7182" t="s">
        <v>31460</v>
      </c>
      <c r="D7182" t="s">
        <v>193</v>
      </c>
      <c r="E7182" t="s">
        <v>553</v>
      </c>
      <c r="F7182" t="s">
        <v>54</v>
      </c>
      <c r="G7182"/>
      <c r="H7182" t="s">
        <v>47773</v>
      </c>
      <c r="I7182" t="s">
        <v>54308</v>
      </c>
      <c r="J7182"/>
      <c r="K7182" t="s">
        <v>565</v>
      </c>
      <c r="L7182" s="119" t="str">
        <f t="shared" si="448"/>
        <v>NA</v>
      </c>
      <c r="M7182" s="119"/>
      <c r="N7182" s="120" t="str">
        <f t="shared" si="449"/>
        <v>NA</v>
      </c>
      <c r="O7182" s="120"/>
      <c r="P7182"/>
      <c r="Q7182"/>
      <c r="R7182"/>
      <c r="S7182"/>
      <c r="T7182"/>
      <c r="U7182" t="s">
        <v>26432</v>
      </c>
      <c r="V7182" t="s">
        <v>26430</v>
      </c>
      <c r="W7182" t="s">
        <v>26431</v>
      </c>
      <c r="X7182" t="s">
        <v>748</v>
      </c>
      <c r="Y7182" t="s">
        <v>6256</v>
      </c>
      <c r="Z7182" t="s">
        <v>54</v>
      </c>
      <c r="AA7182"/>
      <c r="AB7182" t="s">
        <v>47329</v>
      </c>
      <c r="AC7182" t="s">
        <v>53874</v>
      </c>
      <c r="AD7182" t="s">
        <v>26433</v>
      </c>
      <c r="AE7182" t="s">
        <v>105</v>
      </c>
      <c r="AF7182" s="119" t="str">
        <f t="shared" si="450"/>
        <v>NA</v>
      </c>
      <c r="AG7182" s="119"/>
      <c r="AH7182" s="119"/>
      <c r="AI7182" s="119"/>
      <c r="AJ7182" s="119" t="str">
        <f t="shared" si="451"/>
        <v>NA</v>
      </c>
      <c r="AK7182" s="190"/>
      <c r="AL7182" s="191"/>
    </row>
    <row r="7183" spans="1:38" x14ac:dyDescent="0.25">
      <c r="A7183" t="s">
        <v>35692</v>
      </c>
      <c r="B7183" t="s">
        <v>35691</v>
      </c>
      <c r="C7183" t="s">
        <v>8963</v>
      </c>
      <c r="D7183" t="s">
        <v>193</v>
      </c>
      <c r="E7183" t="s">
        <v>553</v>
      </c>
      <c r="F7183" t="s">
        <v>54</v>
      </c>
      <c r="G7183"/>
      <c r="H7183" t="s">
        <v>47773</v>
      </c>
      <c r="I7183" t="s">
        <v>54308</v>
      </c>
      <c r="J7183"/>
      <c r="K7183" t="s">
        <v>565</v>
      </c>
      <c r="L7183" s="119" t="str">
        <f t="shared" si="448"/>
        <v>NA</v>
      </c>
      <c r="M7183" s="119"/>
      <c r="N7183" s="120" t="str">
        <f t="shared" si="449"/>
        <v>NA</v>
      </c>
      <c r="O7183" s="120"/>
      <c r="P7183"/>
      <c r="Q7183"/>
      <c r="R7183"/>
      <c r="S7183"/>
      <c r="T7183"/>
      <c r="U7183" t="s">
        <v>26941</v>
      </c>
      <c r="V7183" t="s">
        <v>26939</v>
      </c>
      <c r="W7183" t="s">
        <v>26940</v>
      </c>
      <c r="X7183" t="s">
        <v>748</v>
      </c>
      <c r="Y7183" t="s">
        <v>3097</v>
      </c>
      <c r="Z7183" t="s">
        <v>54</v>
      </c>
      <c r="AA7183"/>
      <c r="AB7183" t="s">
        <v>47330</v>
      </c>
      <c r="AC7183" t="s">
        <v>53875</v>
      </c>
      <c r="AD7183" t="s">
        <v>26941</v>
      </c>
      <c r="AE7183" t="s">
        <v>105</v>
      </c>
      <c r="AF7183" s="119" t="str">
        <f t="shared" si="450"/>
        <v>NA</v>
      </c>
      <c r="AG7183" s="119"/>
      <c r="AH7183" s="119"/>
      <c r="AI7183" s="119"/>
      <c r="AJ7183" s="119" t="str">
        <f t="shared" si="451"/>
        <v>NA</v>
      </c>
      <c r="AK7183" s="190"/>
      <c r="AL7183" s="191"/>
    </row>
    <row r="7184" spans="1:38" x14ac:dyDescent="0.25">
      <c r="A7184" t="s">
        <v>34190</v>
      </c>
      <c r="B7184" t="s">
        <v>34188</v>
      </c>
      <c r="C7184" t="s">
        <v>34189</v>
      </c>
      <c r="D7184" t="s">
        <v>193</v>
      </c>
      <c r="E7184" t="s">
        <v>553</v>
      </c>
      <c r="F7184" t="s">
        <v>54</v>
      </c>
      <c r="G7184"/>
      <c r="H7184" t="s">
        <v>47773</v>
      </c>
      <c r="I7184" t="s">
        <v>54308</v>
      </c>
      <c r="J7184" t="s">
        <v>34191</v>
      </c>
      <c r="K7184" t="s">
        <v>565</v>
      </c>
      <c r="L7184" s="119" t="str">
        <f t="shared" si="448"/>
        <v>NA</v>
      </c>
      <c r="M7184" s="119"/>
      <c r="N7184" s="120" t="str">
        <f t="shared" si="449"/>
        <v>NA</v>
      </c>
      <c r="O7184" s="120"/>
      <c r="P7184"/>
      <c r="Q7184"/>
      <c r="R7184"/>
      <c r="S7184"/>
      <c r="T7184"/>
      <c r="U7184" t="s">
        <v>26602</v>
      </c>
      <c r="V7184" t="s">
        <v>26600</v>
      </c>
      <c r="W7184" t="s">
        <v>26601</v>
      </c>
      <c r="X7184" t="s">
        <v>748</v>
      </c>
      <c r="Y7184" t="s">
        <v>2310</v>
      </c>
      <c r="Z7184" t="s">
        <v>54</v>
      </c>
      <c r="AA7184"/>
      <c r="AB7184" t="s">
        <v>47331</v>
      </c>
      <c r="AC7184" t="s">
        <v>53876</v>
      </c>
      <c r="AD7184"/>
      <c r="AE7184" t="s">
        <v>105</v>
      </c>
      <c r="AF7184" s="119" t="str">
        <f t="shared" si="450"/>
        <v>NA</v>
      </c>
      <c r="AG7184" s="119"/>
      <c r="AH7184" s="119"/>
      <c r="AI7184" s="119"/>
      <c r="AJ7184" s="119" t="str">
        <f t="shared" si="451"/>
        <v>NA</v>
      </c>
      <c r="AK7184" s="190"/>
      <c r="AL7184" s="191"/>
    </row>
    <row r="7185" spans="1:38" x14ac:dyDescent="0.25">
      <c r="A7185" t="s">
        <v>29653</v>
      </c>
      <c r="B7185" t="s">
        <v>29652</v>
      </c>
      <c r="C7185" t="s">
        <v>29353</v>
      </c>
      <c r="D7185" t="s">
        <v>193</v>
      </c>
      <c r="E7185" t="s">
        <v>553</v>
      </c>
      <c r="F7185" t="s">
        <v>54</v>
      </c>
      <c r="G7185"/>
      <c r="H7185" t="s">
        <v>47773</v>
      </c>
      <c r="I7185" t="s">
        <v>54308</v>
      </c>
      <c r="J7185"/>
      <c r="K7185" t="s">
        <v>565</v>
      </c>
      <c r="L7185" s="119" t="str">
        <f t="shared" si="448"/>
        <v>NA</v>
      </c>
      <c r="M7185" s="119"/>
      <c r="N7185" s="120" t="str">
        <f t="shared" si="449"/>
        <v>NA</v>
      </c>
      <c r="O7185" s="120"/>
      <c r="P7185"/>
      <c r="Q7185"/>
      <c r="R7185"/>
      <c r="S7185"/>
      <c r="T7185"/>
      <c r="U7185" t="s">
        <v>26835</v>
      </c>
      <c r="V7185" t="s">
        <v>26833</v>
      </c>
      <c r="W7185" t="s">
        <v>26834</v>
      </c>
      <c r="X7185" t="s">
        <v>748</v>
      </c>
      <c r="Y7185" t="s">
        <v>1396</v>
      </c>
      <c r="Z7185" t="s">
        <v>54</v>
      </c>
      <c r="AA7185"/>
      <c r="AB7185" t="s">
        <v>47332</v>
      </c>
      <c r="AC7185" t="s">
        <v>53877</v>
      </c>
      <c r="AD7185" t="s">
        <v>26836</v>
      </c>
      <c r="AE7185" t="s">
        <v>105</v>
      </c>
      <c r="AF7185" s="119" t="str">
        <f t="shared" si="450"/>
        <v>NA</v>
      </c>
      <c r="AG7185" s="119"/>
      <c r="AH7185" s="119"/>
      <c r="AI7185" s="119"/>
      <c r="AJ7185" s="119" t="str">
        <f t="shared" si="451"/>
        <v>NA</v>
      </c>
      <c r="AK7185" s="190"/>
      <c r="AL7185" s="191"/>
    </row>
    <row r="7186" spans="1:38" x14ac:dyDescent="0.25">
      <c r="A7186" t="s">
        <v>31063</v>
      </c>
      <c r="B7186" t="s">
        <v>31062</v>
      </c>
      <c r="C7186" t="s">
        <v>29971</v>
      </c>
      <c r="D7186" t="s">
        <v>193</v>
      </c>
      <c r="E7186" t="s">
        <v>553</v>
      </c>
      <c r="F7186" t="s">
        <v>54</v>
      </c>
      <c r="G7186"/>
      <c r="H7186" t="s">
        <v>47773</v>
      </c>
      <c r="I7186" t="s">
        <v>54308</v>
      </c>
      <c r="J7186" t="s">
        <v>31064</v>
      </c>
      <c r="K7186" t="s">
        <v>565</v>
      </c>
      <c r="L7186" s="119" t="str">
        <f t="shared" si="448"/>
        <v>NA</v>
      </c>
      <c r="M7186" s="119"/>
      <c r="N7186" s="120" t="str">
        <f t="shared" si="449"/>
        <v>NA</v>
      </c>
      <c r="O7186" s="120"/>
      <c r="P7186"/>
      <c r="Q7186"/>
      <c r="R7186"/>
      <c r="S7186"/>
      <c r="T7186"/>
      <c r="U7186" t="s">
        <v>25324</v>
      </c>
      <c r="V7186" t="s">
        <v>25322</v>
      </c>
      <c r="W7186" t="s">
        <v>25323</v>
      </c>
      <c r="X7186" t="s">
        <v>748</v>
      </c>
      <c r="Y7186" t="s">
        <v>1396</v>
      </c>
      <c r="Z7186" t="s">
        <v>54</v>
      </c>
      <c r="AA7186"/>
      <c r="AB7186" t="s">
        <v>47332</v>
      </c>
      <c r="AC7186" t="s">
        <v>53877</v>
      </c>
      <c r="AD7186" t="s">
        <v>25325</v>
      </c>
      <c r="AE7186" t="s">
        <v>105</v>
      </c>
      <c r="AF7186" s="119" t="str">
        <f t="shared" si="450"/>
        <v>NA</v>
      </c>
      <c r="AG7186" s="119"/>
      <c r="AH7186" s="119"/>
      <c r="AI7186" s="119"/>
      <c r="AJ7186" s="119" t="str">
        <f t="shared" si="451"/>
        <v>NA</v>
      </c>
      <c r="AK7186" s="190"/>
      <c r="AL7186" s="191"/>
    </row>
    <row r="7187" spans="1:38" x14ac:dyDescent="0.25">
      <c r="A7187" t="s">
        <v>28826</v>
      </c>
      <c r="B7187" t="s">
        <v>28825</v>
      </c>
      <c r="C7187" t="s">
        <v>27691</v>
      </c>
      <c r="D7187" t="s">
        <v>193</v>
      </c>
      <c r="E7187" t="s">
        <v>553</v>
      </c>
      <c r="F7187" t="s">
        <v>54</v>
      </c>
      <c r="G7187"/>
      <c r="H7187" t="s">
        <v>47774</v>
      </c>
      <c r="I7187" t="s">
        <v>54308</v>
      </c>
      <c r="J7187" t="s">
        <v>28827</v>
      </c>
      <c r="K7187" t="s">
        <v>565</v>
      </c>
      <c r="L7187" s="119" t="str">
        <f t="shared" si="448"/>
        <v>NA</v>
      </c>
      <c r="M7187" s="119"/>
      <c r="N7187" s="120" t="str">
        <f t="shared" si="449"/>
        <v>NA</v>
      </c>
      <c r="O7187" s="120"/>
      <c r="P7187"/>
      <c r="Q7187"/>
      <c r="R7187"/>
      <c r="S7187"/>
      <c r="T7187"/>
      <c r="U7187" t="s">
        <v>25327</v>
      </c>
      <c r="V7187" t="s">
        <v>25326</v>
      </c>
      <c r="W7187" t="s">
        <v>25323</v>
      </c>
      <c r="X7187" t="s">
        <v>748</v>
      </c>
      <c r="Y7187" t="s">
        <v>1396</v>
      </c>
      <c r="Z7187" t="s">
        <v>54</v>
      </c>
      <c r="AA7187"/>
      <c r="AB7187" t="s">
        <v>47332</v>
      </c>
      <c r="AC7187" t="s">
        <v>53877</v>
      </c>
      <c r="AD7187" t="s">
        <v>25327</v>
      </c>
      <c r="AE7187" t="s">
        <v>105</v>
      </c>
      <c r="AF7187" s="119" t="str">
        <f t="shared" si="450"/>
        <v>NA</v>
      </c>
      <c r="AG7187" s="119"/>
      <c r="AH7187" s="119"/>
      <c r="AI7187" s="119"/>
      <c r="AJ7187" s="119" t="str">
        <f t="shared" si="451"/>
        <v>NA</v>
      </c>
      <c r="AK7187" s="190"/>
      <c r="AL7187" s="191"/>
    </row>
    <row r="7188" spans="1:38" x14ac:dyDescent="0.25">
      <c r="A7188" t="s">
        <v>27663</v>
      </c>
      <c r="B7188" t="s">
        <v>27675</v>
      </c>
      <c r="C7188" t="s">
        <v>27249</v>
      </c>
      <c r="D7188" t="s">
        <v>193</v>
      </c>
      <c r="E7188" t="s">
        <v>553</v>
      </c>
      <c r="F7188" t="s">
        <v>54</v>
      </c>
      <c r="G7188"/>
      <c r="H7188" t="s">
        <v>47774</v>
      </c>
      <c r="I7188" t="s">
        <v>54308</v>
      </c>
      <c r="J7188" t="s">
        <v>27676</v>
      </c>
      <c r="K7188" t="s">
        <v>565</v>
      </c>
      <c r="L7188" s="119" t="str">
        <f t="shared" si="448"/>
        <v>NA</v>
      </c>
      <c r="M7188" s="119"/>
      <c r="N7188" s="120" t="str">
        <f t="shared" si="449"/>
        <v>NA</v>
      </c>
      <c r="O7188" s="120"/>
      <c r="P7188"/>
      <c r="Q7188"/>
      <c r="R7188"/>
      <c r="S7188"/>
      <c r="T7188"/>
      <c r="U7188" t="s">
        <v>26187</v>
      </c>
      <c r="V7188" t="s">
        <v>26185</v>
      </c>
      <c r="W7188" t="s">
        <v>26186</v>
      </c>
      <c r="X7188" t="s">
        <v>748</v>
      </c>
      <c r="Y7188" t="s">
        <v>1396</v>
      </c>
      <c r="Z7188" t="s">
        <v>54</v>
      </c>
      <c r="AA7188"/>
      <c r="AB7188" t="s">
        <v>47332</v>
      </c>
      <c r="AC7188" t="s">
        <v>53877</v>
      </c>
      <c r="AD7188" t="s">
        <v>26188</v>
      </c>
      <c r="AE7188" t="s">
        <v>105</v>
      </c>
      <c r="AF7188" s="119" t="str">
        <f t="shared" si="450"/>
        <v>NA</v>
      </c>
      <c r="AG7188" s="119"/>
      <c r="AH7188" s="119"/>
      <c r="AI7188" s="119"/>
      <c r="AJ7188" s="119" t="str">
        <f t="shared" si="451"/>
        <v>NA</v>
      </c>
      <c r="AK7188" s="190"/>
      <c r="AL7188" s="191"/>
    </row>
    <row r="7189" spans="1:38" x14ac:dyDescent="0.25">
      <c r="A7189" t="s">
        <v>31157</v>
      </c>
      <c r="B7189" t="s">
        <v>31156</v>
      </c>
      <c r="C7189" t="s">
        <v>27691</v>
      </c>
      <c r="D7189" t="s">
        <v>193</v>
      </c>
      <c r="E7189" t="s">
        <v>553</v>
      </c>
      <c r="F7189" t="s">
        <v>54</v>
      </c>
      <c r="G7189"/>
      <c r="H7189" t="s">
        <v>47773</v>
      </c>
      <c r="I7189" t="s">
        <v>54308</v>
      </c>
      <c r="J7189" t="s">
        <v>31158</v>
      </c>
      <c r="K7189" t="s">
        <v>565</v>
      </c>
      <c r="L7189" s="119" t="str">
        <f t="shared" si="448"/>
        <v>NA</v>
      </c>
      <c r="M7189" s="119"/>
      <c r="N7189" s="120" t="str">
        <f t="shared" si="449"/>
        <v>NA</v>
      </c>
      <c r="O7189" s="120"/>
      <c r="P7189"/>
      <c r="Q7189"/>
      <c r="R7189"/>
      <c r="S7189"/>
      <c r="T7189"/>
      <c r="U7189" t="s">
        <v>26580</v>
      </c>
      <c r="V7189" t="s">
        <v>26578</v>
      </c>
      <c r="W7189" t="s">
        <v>26579</v>
      </c>
      <c r="X7189" t="s">
        <v>748</v>
      </c>
      <c r="Y7189" t="s">
        <v>14460</v>
      </c>
      <c r="Z7189" t="s">
        <v>54</v>
      </c>
      <c r="AA7189"/>
      <c r="AB7189" t="s">
        <v>47333</v>
      </c>
      <c r="AC7189" t="s">
        <v>53878</v>
      </c>
      <c r="AD7189" t="s">
        <v>26580</v>
      </c>
      <c r="AE7189" t="s">
        <v>105</v>
      </c>
      <c r="AF7189" s="119" t="str">
        <f t="shared" si="450"/>
        <v>NA</v>
      </c>
      <c r="AG7189" s="119"/>
      <c r="AH7189" s="119"/>
      <c r="AI7189" s="119"/>
      <c r="AJ7189" s="119" t="str">
        <f t="shared" si="451"/>
        <v>NA</v>
      </c>
      <c r="AK7189" s="190"/>
      <c r="AL7189" s="191"/>
    </row>
    <row r="7190" spans="1:38" x14ac:dyDescent="0.25">
      <c r="A7190" t="s">
        <v>29154</v>
      </c>
      <c r="B7190" t="s">
        <v>29152</v>
      </c>
      <c r="C7190" t="s">
        <v>29153</v>
      </c>
      <c r="D7190" t="s">
        <v>193</v>
      </c>
      <c r="E7190" t="s">
        <v>2461</v>
      </c>
      <c r="F7190" t="s">
        <v>54</v>
      </c>
      <c r="G7190"/>
      <c r="H7190" t="s">
        <v>47775</v>
      </c>
      <c r="I7190" t="s">
        <v>54309</v>
      </c>
      <c r="J7190"/>
      <c r="K7190" t="s">
        <v>565</v>
      </c>
      <c r="L7190" s="119" t="str">
        <f t="shared" si="448"/>
        <v>NA</v>
      </c>
      <c r="M7190" s="119"/>
      <c r="N7190" s="120" t="str">
        <f t="shared" si="449"/>
        <v>NA</v>
      </c>
      <c r="O7190" s="120"/>
      <c r="P7190"/>
      <c r="Q7190"/>
      <c r="R7190"/>
      <c r="S7190"/>
      <c r="T7190"/>
      <c r="U7190" t="s">
        <v>24478</v>
      </c>
      <c r="V7190" t="s">
        <v>24476</v>
      </c>
      <c r="W7190" t="s">
        <v>24477</v>
      </c>
      <c r="X7190" t="s">
        <v>748</v>
      </c>
      <c r="Y7190" t="s">
        <v>953</v>
      </c>
      <c r="Z7190" t="s">
        <v>54</v>
      </c>
      <c r="AA7190"/>
      <c r="AB7190" t="s">
        <v>47334</v>
      </c>
      <c r="AC7190" t="s">
        <v>53879</v>
      </c>
      <c r="AD7190" t="s">
        <v>24479</v>
      </c>
      <c r="AE7190" t="s">
        <v>105</v>
      </c>
      <c r="AF7190" s="119" t="str">
        <f t="shared" si="450"/>
        <v>NA</v>
      </c>
      <c r="AG7190" s="119"/>
      <c r="AH7190" s="119"/>
      <c r="AI7190" s="119"/>
      <c r="AJ7190" s="119" t="str">
        <f t="shared" si="451"/>
        <v>NA</v>
      </c>
      <c r="AK7190" s="190"/>
      <c r="AL7190" s="191"/>
    </row>
    <row r="7191" spans="1:38" x14ac:dyDescent="0.25">
      <c r="A7191" t="s">
        <v>28643</v>
      </c>
      <c r="B7191" t="s">
        <v>28642</v>
      </c>
      <c r="C7191" t="s">
        <v>27249</v>
      </c>
      <c r="D7191" t="s">
        <v>193</v>
      </c>
      <c r="E7191" t="s">
        <v>5041</v>
      </c>
      <c r="F7191" t="s">
        <v>54</v>
      </c>
      <c r="G7191"/>
      <c r="H7191" t="s">
        <v>47776</v>
      </c>
      <c r="I7191" t="s">
        <v>54310</v>
      </c>
      <c r="J7191" t="s">
        <v>28644</v>
      </c>
      <c r="K7191" t="s">
        <v>565</v>
      </c>
      <c r="L7191" s="119" t="str">
        <f t="shared" si="448"/>
        <v>NA</v>
      </c>
      <c r="M7191" s="119"/>
      <c r="N7191" s="120" t="str">
        <f t="shared" si="449"/>
        <v>NA</v>
      </c>
      <c r="O7191" s="120"/>
      <c r="P7191"/>
      <c r="Q7191"/>
      <c r="R7191"/>
      <c r="S7191"/>
      <c r="T7191"/>
      <c r="U7191" t="s">
        <v>25802</v>
      </c>
      <c r="V7191" t="s">
        <v>25800</v>
      </c>
      <c r="W7191" t="s">
        <v>25801</v>
      </c>
      <c r="X7191" t="s">
        <v>748</v>
      </c>
      <c r="Y7191" t="s">
        <v>1401</v>
      </c>
      <c r="Z7191" t="s">
        <v>54</v>
      </c>
      <c r="AA7191"/>
      <c r="AB7191" t="s">
        <v>47335</v>
      </c>
      <c r="AC7191" t="s">
        <v>53880</v>
      </c>
      <c r="AD7191" t="s">
        <v>25802</v>
      </c>
      <c r="AE7191" t="s">
        <v>105</v>
      </c>
      <c r="AF7191" s="119" t="str">
        <f t="shared" si="450"/>
        <v>NA</v>
      </c>
      <c r="AG7191" s="119"/>
      <c r="AH7191" s="119"/>
      <c r="AI7191" s="119"/>
      <c r="AJ7191" s="119" t="str">
        <f t="shared" si="451"/>
        <v>NA</v>
      </c>
      <c r="AK7191" s="190"/>
      <c r="AL7191" s="191"/>
    </row>
    <row r="7192" spans="1:38" x14ac:dyDescent="0.25">
      <c r="A7192" t="s">
        <v>27708</v>
      </c>
      <c r="B7192" t="s">
        <v>27706</v>
      </c>
      <c r="C7192" t="s">
        <v>27707</v>
      </c>
      <c r="D7192" t="s">
        <v>193</v>
      </c>
      <c r="E7192" t="s">
        <v>5041</v>
      </c>
      <c r="F7192" t="s">
        <v>54</v>
      </c>
      <c r="G7192"/>
      <c r="H7192" t="s">
        <v>47776</v>
      </c>
      <c r="I7192" t="s">
        <v>54310</v>
      </c>
      <c r="J7192"/>
      <c r="K7192" t="s">
        <v>565</v>
      </c>
      <c r="L7192" s="119" t="str">
        <f t="shared" si="448"/>
        <v>NA</v>
      </c>
      <c r="M7192" s="119"/>
      <c r="N7192" s="120" t="str">
        <f t="shared" si="449"/>
        <v>NA</v>
      </c>
      <c r="O7192" s="120"/>
      <c r="P7192"/>
      <c r="Q7192"/>
      <c r="R7192"/>
      <c r="S7192"/>
      <c r="T7192"/>
      <c r="U7192" t="s">
        <v>23686</v>
      </c>
      <c r="V7192" t="s">
        <v>23684</v>
      </c>
      <c r="W7192" t="s">
        <v>23685</v>
      </c>
      <c r="X7192" t="s">
        <v>748</v>
      </c>
      <c r="Y7192" t="s">
        <v>512</v>
      </c>
      <c r="Z7192" t="s">
        <v>54</v>
      </c>
      <c r="AA7192"/>
      <c r="AB7192" t="s">
        <v>47336</v>
      </c>
      <c r="AC7192" t="s">
        <v>50449</v>
      </c>
      <c r="AD7192"/>
      <c r="AE7192" t="s">
        <v>105</v>
      </c>
      <c r="AF7192" s="119" t="str">
        <f t="shared" si="450"/>
        <v>NA</v>
      </c>
      <c r="AG7192" s="119"/>
      <c r="AH7192" s="119"/>
      <c r="AI7192" s="119"/>
      <c r="AJ7192" s="119" t="str">
        <f t="shared" si="451"/>
        <v>NA</v>
      </c>
      <c r="AK7192" s="190"/>
      <c r="AL7192" s="191"/>
    </row>
    <row r="7193" spans="1:38" x14ac:dyDescent="0.25">
      <c r="A7193" t="s">
        <v>31617</v>
      </c>
      <c r="B7193" t="s">
        <v>31615</v>
      </c>
      <c r="C7193" t="s">
        <v>31616</v>
      </c>
      <c r="D7193" t="s">
        <v>193</v>
      </c>
      <c r="E7193" t="s">
        <v>1663</v>
      </c>
      <c r="F7193" t="s">
        <v>54</v>
      </c>
      <c r="G7193"/>
      <c r="H7193" t="s">
        <v>47777</v>
      </c>
      <c r="I7193" t="s">
        <v>54311</v>
      </c>
      <c r="J7193" t="s">
        <v>31617</v>
      </c>
      <c r="K7193" t="s">
        <v>565</v>
      </c>
      <c r="L7193" s="119" t="str">
        <f t="shared" si="448"/>
        <v>NA</v>
      </c>
      <c r="M7193" s="119"/>
      <c r="N7193" s="120" t="str">
        <f t="shared" si="449"/>
        <v>NA</v>
      </c>
      <c r="O7193" s="120"/>
      <c r="P7193"/>
      <c r="Q7193"/>
      <c r="R7193"/>
      <c r="S7193"/>
      <c r="T7193"/>
      <c r="U7193" t="s">
        <v>23837</v>
      </c>
      <c r="V7193" t="s">
        <v>23835</v>
      </c>
      <c r="W7193" t="s">
        <v>23836</v>
      </c>
      <c r="X7193" t="s">
        <v>748</v>
      </c>
      <c r="Y7193" t="s">
        <v>512</v>
      </c>
      <c r="Z7193" t="s">
        <v>54</v>
      </c>
      <c r="AA7193"/>
      <c r="AB7193" t="s">
        <v>47336</v>
      </c>
      <c r="AC7193" t="s">
        <v>50449</v>
      </c>
      <c r="AD7193" t="s">
        <v>23838</v>
      </c>
      <c r="AE7193" t="s">
        <v>105</v>
      </c>
      <c r="AF7193" s="119" t="str">
        <f t="shared" si="450"/>
        <v>NA</v>
      </c>
      <c r="AG7193" s="119"/>
      <c r="AH7193" s="119"/>
      <c r="AI7193" s="119"/>
      <c r="AJ7193" s="119" t="str">
        <f t="shared" si="451"/>
        <v>NA</v>
      </c>
      <c r="AK7193" s="190"/>
      <c r="AL7193" s="191"/>
    </row>
    <row r="7194" spans="1:38" x14ac:dyDescent="0.25">
      <c r="A7194" t="s">
        <v>38107</v>
      </c>
      <c r="B7194" t="s">
        <v>38108</v>
      </c>
      <c r="C7194" t="s">
        <v>1656</v>
      </c>
      <c r="D7194" t="s">
        <v>193</v>
      </c>
      <c r="E7194" t="s">
        <v>1658</v>
      </c>
      <c r="F7194" t="s">
        <v>54</v>
      </c>
      <c r="G7194"/>
      <c r="H7194" t="s">
        <v>47778</v>
      </c>
      <c r="I7194" t="s">
        <v>54312</v>
      </c>
      <c r="J7194" t="s">
        <v>41846</v>
      </c>
      <c r="K7194" t="s">
        <v>565</v>
      </c>
      <c r="L7194" s="119" t="str">
        <f t="shared" si="448"/>
        <v>NA</v>
      </c>
      <c r="M7194" s="119"/>
      <c r="N7194" s="120" t="str">
        <f t="shared" si="449"/>
        <v>NA</v>
      </c>
      <c r="O7194" s="120"/>
      <c r="P7194"/>
      <c r="Q7194"/>
      <c r="R7194"/>
      <c r="S7194"/>
      <c r="T7194"/>
      <c r="U7194" t="s">
        <v>23863</v>
      </c>
      <c r="V7194" t="s">
        <v>23861</v>
      </c>
      <c r="W7194" t="s">
        <v>23862</v>
      </c>
      <c r="X7194" t="s">
        <v>748</v>
      </c>
      <c r="Y7194" t="s">
        <v>512</v>
      </c>
      <c r="Z7194" t="s">
        <v>54</v>
      </c>
      <c r="AA7194"/>
      <c r="AB7194" t="s">
        <v>47336</v>
      </c>
      <c r="AC7194" t="s">
        <v>50449</v>
      </c>
      <c r="AD7194" t="s">
        <v>23864</v>
      </c>
      <c r="AE7194" t="s">
        <v>105</v>
      </c>
      <c r="AF7194" s="119" t="str">
        <f t="shared" si="450"/>
        <v>NA</v>
      </c>
      <c r="AG7194" s="119"/>
      <c r="AH7194" s="119"/>
      <c r="AI7194" s="119"/>
      <c r="AJ7194" s="119" t="str">
        <f t="shared" si="451"/>
        <v>NA</v>
      </c>
      <c r="AK7194" s="190"/>
      <c r="AL7194" s="191"/>
    </row>
    <row r="7195" spans="1:38" x14ac:dyDescent="0.25">
      <c r="A7195" t="s">
        <v>32056</v>
      </c>
      <c r="B7195" t="s">
        <v>32054</v>
      </c>
      <c r="C7195" t="s">
        <v>32055</v>
      </c>
      <c r="D7195" t="s">
        <v>193</v>
      </c>
      <c r="E7195" t="s">
        <v>1658</v>
      </c>
      <c r="F7195" t="s">
        <v>54</v>
      </c>
      <c r="G7195"/>
      <c r="H7195" t="s">
        <v>47778</v>
      </c>
      <c r="I7195" t="s">
        <v>54312</v>
      </c>
      <c r="J7195" t="s">
        <v>32056</v>
      </c>
      <c r="K7195" t="s">
        <v>565</v>
      </c>
      <c r="L7195" s="119" t="str">
        <f t="shared" si="448"/>
        <v>NA</v>
      </c>
      <c r="M7195" s="119"/>
      <c r="N7195" s="120" t="str">
        <f t="shared" si="449"/>
        <v>NA</v>
      </c>
      <c r="O7195" s="120"/>
      <c r="P7195"/>
      <c r="Q7195"/>
      <c r="R7195"/>
      <c r="S7195"/>
      <c r="T7195"/>
      <c r="U7195" t="s">
        <v>24263</v>
      </c>
      <c r="V7195" t="s">
        <v>24261</v>
      </c>
      <c r="W7195" t="s">
        <v>24262</v>
      </c>
      <c r="X7195" t="s">
        <v>748</v>
      </c>
      <c r="Y7195" t="s">
        <v>512</v>
      </c>
      <c r="Z7195" t="s">
        <v>54</v>
      </c>
      <c r="AA7195"/>
      <c r="AB7195" t="s">
        <v>47336</v>
      </c>
      <c r="AC7195" t="s">
        <v>50449</v>
      </c>
      <c r="AD7195" t="s">
        <v>24264</v>
      </c>
      <c r="AE7195" t="s">
        <v>105</v>
      </c>
      <c r="AF7195" s="119" t="str">
        <f t="shared" si="450"/>
        <v>NA</v>
      </c>
      <c r="AG7195" s="119"/>
      <c r="AH7195" s="119"/>
      <c r="AI7195" s="119"/>
      <c r="AJ7195" s="119" t="str">
        <f t="shared" si="451"/>
        <v>NA</v>
      </c>
      <c r="AK7195" s="190"/>
      <c r="AL7195" s="191"/>
    </row>
    <row r="7196" spans="1:38" x14ac:dyDescent="0.25">
      <c r="A7196" t="s">
        <v>33116</v>
      </c>
      <c r="B7196" t="s">
        <v>33115</v>
      </c>
      <c r="C7196" t="s">
        <v>27691</v>
      </c>
      <c r="D7196" t="s">
        <v>193</v>
      </c>
      <c r="E7196" t="s">
        <v>2408</v>
      </c>
      <c r="F7196" t="s">
        <v>54</v>
      </c>
      <c r="G7196"/>
      <c r="H7196" t="s">
        <v>47779</v>
      </c>
      <c r="I7196" t="s">
        <v>54313</v>
      </c>
      <c r="J7196" t="s">
        <v>33116</v>
      </c>
      <c r="K7196" t="s">
        <v>565</v>
      </c>
      <c r="L7196" s="119" t="str">
        <f t="shared" si="448"/>
        <v>NA</v>
      </c>
      <c r="M7196" s="119"/>
      <c r="N7196" s="120" t="str">
        <f t="shared" si="449"/>
        <v>NA</v>
      </c>
      <c r="O7196" s="120"/>
      <c r="P7196"/>
      <c r="Q7196"/>
      <c r="R7196"/>
      <c r="S7196"/>
      <c r="T7196"/>
      <c r="U7196" t="s">
        <v>25137</v>
      </c>
      <c r="V7196" t="s">
        <v>25135</v>
      </c>
      <c r="W7196" t="s">
        <v>25136</v>
      </c>
      <c r="X7196" t="s">
        <v>748</v>
      </c>
      <c r="Y7196" t="s">
        <v>1544</v>
      </c>
      <c r="Z7196" t="s">
        <v>54</v>
      </c>
      <c r="AA7196"/>
      <c r="AB7196" t="s">
        <v>47337</v>
      </c>
      <c r="AC7196" t="s">
        <v>53881</v>
      </c>
      <c r="AD7196" t="s">
        <v>25138</v>
      </c>
      <c r="AE7196" t="s">
        <v>105</v>
      </c>
      <c r="AF7196" s="119" t="str">
        <f t="shared" si="450"/>
        <v>NA</v>
      </c>
      <c r="AG7196" s="119"/>
      <c r="AH7196" s="119"/>
      <c r="AI7196" s="119"/>
      <c r="AJ7196" s="119" t="str">
        <f t="shared" si="451"/>
        <v>NA</v>
      </c>
      <c r="AK7196" s="190"/>
      <c r="AL7196" s="191"/>
    </row>
    <row r="7197" spans="1:38" x14ac:dyDescent="0.25">
      <c r="A7197" t="s">
        <v>33315</v>
      </c>
      <c r="B7197" t="s">
        <v>33313</v>
      </c>
      <c r="C7197" t="s">
        <v>33314</v>
      </c>
      <c r="D7197" t="s">
        <v>193</v>
      </c>
      <c r="E7197" t="s">
        <v>33316</v>
      </c>
      <c r="F7197" t="s">
        <v>54</v>
      </c>
      <c r="G7197"/>
      <c r="H7197" t="s">
        <v>47780</v>
      </c>
      <c r="I7197" t="s">
        <v>54314</v>
      </c>
      <c r="J7197" t="s">
        <v>33317</v>
      </c>
      <c r="K7197" t="s">
        <v>565</v>
      </c>
      <c r="L7197" s="119" t="str">
        <f t="shared" si="448"/>
        <v>NA</v>
      </c>
      <c r="M7197" s="119"/>
      <c r="N7197" s="120" t="str">
        <f t="shared" si="449"/>
        <v>NA</v>
      </c>
      <c r="O7197" s="120"/>
      <c r="P7197"/>
      <c r="Q7197"/>
      <c r="R7197"/>
      <c r="S7197"/>
      <c r="T7197"/>
      <c r="U7197" t="s">
        <v>25906</v>
      </c>
      <c r="V7197" t="s">
        <v>25904</v>
      </c>
      <c r="W7197" t="s">
        <v>25905</v>
      </c>
      <c r="X7197" t="s">
        <v>748</v>
      </c>
      <c r="Y7197" t="s">
        <v>1358</v>
      </c>
      <c r="Z7197" t="s">
        <v>54</v>
      </c>
      <c r="AA7197"/>
      <c r="AB7197" t="s">
        <v>47338</v>
      </c>
      <c r="AC7197" t="s">
        <v>53882</v>
      </c>
      <c r="AD7197" t="s">
        <v>25907</v>
      </c>
      <c r="AE7197" t="s">
        <v>105</v>
      </c>
      <c r="AF7197" s="119" t="str">
        <f t="shared" si="450"/>
        <v>NA</v>
      </c>
      <c r="AG7197" s="119"/>
      <c r="AH7197" s="119"/>
      <c r="AI7197" s="119"/>
      <c r="AJ7197" s="119" t="str">
        <f t="shared" si="451"/>
        <v>NA</v>
      </c>
      <c r="AK7197" s="190"/>
      <c r="AL7197" s="191"/>
    </row>
    <row r="7198" spans="1:38" x14ac:dyDescent="0.25">
      <c r="A7198" t="s">
        <v>38116</v>
      </c>
      <c r="B7198" t="s">
        <v>38117</v>
      </c>
      <c r="C7198" t="s">
        <v>2170</v>
      </c>
      <c r="D7198" t="s">
        <v>193</v>
      </c>
      <c r="E7198" t="s">
        <v>2172</v>
      </c>
      <c r="F7198" t="s">
        <v>54</v>
      </c>
      <c r="G7198"/>
      <c r="H7198" t="s">
        <v>47781</v>
      </c>
      <c r="I7198" t="s">
        <v>54315</v>
      </c>
      <c r="J7198" t="s">
        <v>41847</v>
      </c>
      <c r="K7198" t="s">
        <v>565</v>
      </c>
      <c r="L7198" s="119" t="str">
        <f t="shared" si="448"/>
        <v>NA</v>
      </c>
      <c r="M7198" s="119"/>
      <c r="N7198" s="120" t="str">
        <f t="shared" si="449"/>
        <v>NA</v>
      </c>
      <c r="O7198" s="120"/>
      <c r="P7198"/>
      <c r="Q7198"/>
      <c r="R7198"/>
      <c r="S7198"/>
      <c r="T7198"/>
      <c r="U7198" t="s">
        <v>24398</v>
      </c>
      <c r="V7198" t="s">
        <v>24397</v>
      </c>
      <c r="W7198" t="s">
        <v>23633</v>
      </c>
      <c r="X7198" t="s">
        <v>748</v>
      </c>
      <c r="Y7198" t="s">
        <v>1358</v>
      </c>
      <c r="Z7198" t="s">
        <v>54</v>
      </c>
      <c r="AA7198"/>
      <c r="AB7198" t="s">
        <v>47338</v>
      </c>
      <c r="AC7198" t="s">
        <v>53882</v>
      </c>
      <c r="AD7198" t="s">
        <v>24398</v>
      </c>
      <c r="AE7198" t="s">
        <v>105</v>
      </c>
      <c r="AF7198" s="119" t="str">
        <f t="shared" si="450"/>
        <v>NA</v>
      </c>
      <c r="AG7198" s="119"/>
      <c r="AH7198" s="119"/>
      <c r="AI7198" s="119"/>
      <c r="AJ7198" s="119" t="str">
        <f t="shared" si="451"/>
        <v>NA</v>
      </c>
      <c r="AK7198" s="190"/>
      <c r="AL7198" s="191"/>
    </row>
    <row r="7199" spans="1:38" x14ac:dyDescent="0.25">
      <c r="A7199" t="s">
        <v>33402</v>
      </c>
      <c r="B7199" t="s">
        <v>33400</v>
      </c>
      <c r="C7199" t="s">
        <v>33401</v>
      </c>
      <c r="D7199" t="s">
        <v>193</v>
      </c>
      <c r="E7199" t="s">
        <v>33403</v>
      </c>
      <c r="F7199" t="s">
        <v>54</v>
      </c>
      <c r="G7199"/>
      <c r="H7199" t="s">
        <v>47782</v>
      </c>
      <c r="I7199" t="s">
        <v>54316</v>
      </c>
      <c r="J7199" t="s">
        <v>33404</v>
      </c>
      <c r="K7199" t="s">
        <v>565</v>
      </c>
      <c r="L7199" s="119" t="str">
        <f t="shared" si="448"/>
        <v>NA</v>
      </c>
      <c r="M7199" s="119"/>
      <c r="N7199" s="120" t="str">
        <f t="shared" si="449"/>
        <v>NA</v>
      </c>
      <c r="O7199" s="120"/>
      <c r="P7199"/>
      <c r="Q7199"/>
      <c r="R7199"/>
      <c r="S7199"/>
      <c r="T7199"/>
      <c r="U7199" t="s">
        <v>24578</v>
      </c>
      <c r="V7199" t="s">
        <v>24576</v>
      </c>
      <c r="W7199" t="s">
        <v>24577</v>
      </c>
      <c r="X7199" t="s">
        <v>748</v>
      </c>
      <c r="Y7199" t="s">
        <v>1444</v>
      </c>
      <c r="Z7199" t="s">
        <v>54</v>
      </c>
      <c r="AA7199"/>
      <c r="AB7199" t="s">
        <v>47339</v>
      </c>
      <c r="AC7199" t="s">
        <v>53883</v>
      </c>
      <c r="AD7199" t="s">
        <v>24579</v>
      </c>
      <c r="AE7199" t="s">
        <v>105</v>
      </c>
      <c r="AF7199" s="119" t="str">
        <f t="shared" si="450"/>
        <v>NA</v>
      </c>
      <c r="AG7199" s="119"/>
      <c r="AH7199" s="119"/>
      <c r="AI7199" s="119"/>
      <c r="AJ7199" s="119" t="str">
        <f t="shared" si="451"/>
        <v>NA</v>
      </c>
      <c r="AK7199" s="190"/>
      <c r="AL7199" s="191"/>
    </row>
    <row r="7200" spans="1:38" x14ac:dyDescent="0.25">
      <c r="A7200" t="s">
        <v>33246</v>
      </c>
      <c r="B7200" t="s">
        <v>33244</v>
      </c>
      <c r="C7200" t="s">
        <v>33245</v>
      </c>
      <c r="D7200" t="s">
        <v>193</v>
      </c>
      <c r="E7200" t="s">
        <v>33247</v>
      </c>
      <c r="F7200" t="s">
        <v>54</v>
      </c>
      <c r="G7200"/>
      <c r="H7200" t="s">
        <v>47783</v>
      </c>
      <c r="I7200" t="s">
        <v>54317</v>
      </c>
      <c r="J7200" t="s">
        <v>33246</v>
      </c>
      <c r="K7200" t="s">
        <v>565</v>
      </c>
      <c r="L7200" s="119" t="str">
        <f t="shared" si="448"/>
        <v>NA</v>
      </c>
      <c r="M7200" s="119"/>
      <c r="N7200" s="120" t="str">
        <f t="shared" si="449"/>
        <v>NA</v>
      </c>
      <c r="O7200" s="120"/>
      <c r="P7200"/>
      <c r="Q7200"/>
      <c r="R7200"/>
      <c r="S7200"/>
      <c r="T7200"/>
      <c r="U7200" t="s">
        <v>25310</v>
      </c>
      <c r="V7200" t="s">
        <v>25308</v>
      </c>
      <c r="W7200" t="s">
        <v>25309</v>
      </c>
      <c r="X7200" t="s">
        <v>748</v>
      </c>
      <c r="Y7200" t="s">
        <v>1444</v>
      </c>
      <c r="Z7200" t="s">
        <v>54</v>
      </c>
      <c r="AA7200"/>
      <c r="AB7200" t="s">
        <v>47339</v>
      </c>
      <c r="AC7200" t="s">
        <v>53883</v>
      </c>
      <c r="AD7200"/>
      <c r="AE7200" t="s">
        <v>105</v>
      </c>
      <c r="AF7200" s="119" t="str">
        <f t="shared" si="450"/>
        <v>NA</v>
      </c>
      <c r="AG7200" s="119"/>
      <c r="AH7200" s="119"/>
      <c r="AI7200" s="119"/>
      <c r="AJ7200" s="119" t="str">
        <f t="shared" si="451"/>
        <v>NA</v>
      </c>
      <c r="AK7200" s="190"/>
      <c r="AL7200" s="191"/>
    </row>
    <row r="7201" spans="1:38" x14ac:dyDescent="0.25">
      <c r="A7201" t="s">
        <v>31578</v>
      </c>
      <c r="B7201" t="s">
        <v>31576</v>
      </c>
      <c r="C7201" t="s">
        <v>31577</v>
      </c>
      <c r="D7201" t="s">
        <v>193</v>
      </c>
      <c r="E7201" t="s">
        <v>14935</v>
      </c>
      <c r="F7201" t="s">
        <v>54</v>
      </c>
      <c r="G7201"/>
      <c r="H7201" t="s">
        <v>47784</v>
      </c>
      <c r="I7201" t="s">
        <v>54318</v>
      </c>
      <c r="J7201" t="s">
        <v>31578</v>
      </c>
      <c r="K7201" t="s">
        <v>565</v>
      </c>
      <c r="L7201" s="119" t="str">
        <f t="shared" si="448"/>
        <v>NA</v>
      </c>
      <c r="M7201" s="119"/>
      <c r="N7201" s="120" t="str">
        <f t="shared" si="449"/>
        <v>NA</v>
      </c>
      <c r="O7201" s="120"/>
      <c r="P7201"/>
      <c r="Q7201"/>
      <c r="R7201"/>
      <c r="S7201"/>
      <c r="T7201"/>
      <c r="U7201" t="s">
        <v>25651</v>
      </c>
      <c r="V7201" t="s">
        <v>25649</v>
      </c>
      <c r="W7201" t="s">
        <v>25650</v>
      </c>
      <c r="X7201" t="s">
        <v>748</v>
      </c>
      <c r="Y7201" t="s">
        <v>2466</v>
      </c>
      <c r="Z7201" t="s">
        <v>54</v>
      </c>
      <c r="AA7201"/>
      <c r="AB7201" t="s">
        <v>47340</v>
      </c>
      <c r="AC7201" t="s">
        <v>53884</v>
      </c>
      <c r="AD7201"/>
      <c r="AE7201" t="s">
        <v>105</v>
      </c>
      <c r="AF7201" s="119" t="str">
        <f t="shared" si="450"/>
        <v>NA</v>
      </c>
      <c r="AG7201" s="119"/>
      <c r="AH7201" s="119"/>
      <c r="AI7201" s="119"/>
      <c r="AJ7201" s="119" t="str">
        <f t="shared" si="451"/>
        <v>NA</v>
      </c>
      <c r="AK7201" s="190"/>
      <c r="AL7201" s="191"/>
    </row>
    <row r="7202" spans="1:38" x14ac:dyDescent="0.25">
      <c r="A7202" t="s">
        <v>31772</v>
      </c>
      <c r="B7202" t="s">
        <v>31770</v>
      </c>
      <c r="C7202" t="s">
        <v>31771</v>
      </c>
      <c r="D7202" t="s">
        <v>193</v>
      </c>
      <c r="E7202" t="s">
        <v>31773</v>
      </c>
      <c r="F7202" t="s">
        <v>54</v>
      </c>
      <c r="G7202"/>
      <c r="H7202" t="s">
        <v>47785</v>
      </c>
      <c r="I7202" t="s">
        <v>54319</v>
      </c>
      <c r="J7202" t="s">
        <v>31772</v>
      </c>
      <c r="K7202" t="s">
        <v>565</v>
      </c>
      <c r="L7202" s="119" t="str">
        <f t="shared" si="448"/>
        <v>NA</v>
      </c>
      <c r="M7202" s="119"/>
      <c r="N7202" s="120" t="str">
        <f t="shared" si="449"/>
        <v>NA</v>
      </c>
      <c r="O7202" s="120"/>
      <c r="P7202"/>
      <c r="Q7202"/>
      <c r="R7202"/>
      <c r="S7202"/>
      <c r="T7202"/>
      <c r="U7202" t="s">
        <v>25773</v>
      </c>
      <c r="V7202" t="s">
        <v>25771</v>
      </c>
      <c r="W7202" t="s">
        <v>25772</v>
      </c>
      <c r="X7202" t="s">
        <v>748</v>
      </c>
      <c r="Y7202" t="s">
        <v>1498</v>
      </c>
      <c r="Z7202" t="s">
        <v>54</v>
      </c>
      <c r="AA7202"/>
      <c r="AB7202" t="s">
        <v>47341</v>
      </c>
      <c r="AC7202" t="s">
        <v>53885</v>
      </c>
      <c r="AD7202" t="s">
        <v>25774</v>
      </c>
      <c r="AE7202" t="s">
        <v>105</v>
      </c>
      <c r="AF7202" s="119" t="str">
        <f t="shared" si="450"/>
        <v>NA</v>
      </c>
      <c r="AG7202" s="119"/>
      <c r="AH7202" s="119"/>
      <c r="AI7202" s="119"/>
      <c r="AJ7202" s="119" t="str">
        <f t="shared" si="451"/>
        <v>NA</v>
      </c>
      <c r="AK7202" s="190"/>
      <c r="AL7202" s="191"/>
    </row>
    <row r="7203" spans="1:38" x14ac:dyDescent="0.25">
      <c r="A7203" t="s">
        <v>33118</v>
      </c>
      <c r="B7203" t="s">
        <v>33117</v>
      </c>
      <c r="C7203" t="s">
        <v>27691</v>
      </c>
      <c r="D7203" t="s">
        <v>193</v>
      </c>
      <c r="E7203" t="s">
        <v>14221</v>
      </c>
      <c r="F7203" t="s">
        <v>54</v>
      </c>
      <c r="G7203"/>
      <c r="H7203" t="s">
        <v>47786</v>
      </c>
      <c r="I7203" t="s">
        <v>54320</v>
      </c>
      <c r="J7203" t="s">
        <v>33118</v>
      </c>
      <c r="K7203" t="s">
        <v>565</v>
      </c>
      <c r="L7203" s="119" t="str">
        <f t="shared" si="448"/>
        <v>NA</v>
      </c>
      <c r="M7203" s="119"/>
      <c r="N7203" s="120" t="str">
        <f t="shared" si="449"/>
        <v>NA</v>
      </c>
      <c r="O7203" s="120"/>
      <c r="P7203"/>
      <c r="Q7203"/>
      <c r="R7203"/>
      <c r="S7203"/>
      <c r="T7203"/>
      <c r="U7203" t="s">
        <v>25612</v>
      </c>
      <c r="V7203" t="s">
        <v>25610</v>
      </c>
      <c r="W7203" t="s">
        <v>25611</v>
      </c>
      <c r="X7203" t="s">
        <v>748</v>
      </c>
      <c r="Y7203" t="s">
        <v>1531</v>
      </c>
      <c r="Z7203" t="s">
        <v>54</v>
      </c>
      <c r="AA7203"/>
      <c r="AB7203" t="s">
        <v>47342</v>
      </c>
      <c r="AC7203" t="s">
        <v>53886</v>
      </c>
      <c r="AD7203" t="s">
        <v>25613</v>
      </c>
      <c r="AE7203" t="s">
        <v>105</v>
      </c>
      <c r="AF7203" s="119" t="str">
        <f t="shared" si="450"/>
        <v>NA</v>
      </c>
      <c r="AG7203" s="119"/>
      <c r="AH7203" s="119"/>
      <c r="AI7203" s="119"/>
      <c r="AJ7203" s="119" t="str">
        <f t="shared" si="451"/>
        <v>NA</v>
      </c>
      <c r="AK7203" s="190"/>
      <c r="AL7203" s="191"/>
    </row>
    <row r="7204" spans="1:38" x14ac:dyDescent="0.25">
      <c r="A7204" t="s">
        <v>33142</v>
      </c>
      <c r="B7204" t="s">
        <v>33141</v>
      </c>
      <c r="C7204" t="s">
        <v>27691</v>
      </c>
      <c r="D7204" t="s">
        <v>193</v>
      </c>
      <c r="E7204" t="s">
        <v>2275</v>
      </c>
      <c r="F7204" t="s">
        <v>54</v>
      </c>
      <c r="G7204"/>
      <c r="H7204" t="s">
        <v>47787</v>
      </c>
      <c r="I7204" t="s">
        <v>54321</v>
      </c>
      <c r="J7204" t="s">
        <v>33143</v>
      </c>
      <c r="K7204" t="s">
        <v>565</v>
      </c>
      <c r="L7204" s="119" t="str">
        <f t="shared" si="448"/>
        <v>NA</v>
      </c>
      <c r="M7204" s="119"/>
      <c r="N7204" s="120" t="str">
        <f t="shared" si="449"/>
        <v>NA</v>
      </c>
      <c r="O7204" s="120"/>
      <c r="P7204"/>
      <c r="Q7204"/>
      <c r="R7204"/>
      <c r="S7204"/>
      <c r="T7204"/>
      <c r="U7204" t="s">
        <v>26873</v>
      </c>
      <c r="V7204" t="s">
        <v>26871</v>
      </c>
      <c r="W7204" t="s">
        <v>26872</v>
      </c>
      <c r="X7204" t="s">
        <v>748</v>
      </c>
      <c r="Y7204" t="s">
        <v>5246</v>
      </c>
      <c r="Z7204" t="s">
        <v>54</v>
      </c>
      <c r="AA7204"/>
      <c r="AB7204" t="s">
        <v>47343</v>
      </c>
      <c r="AC7204" t="s">
        <v>53887</v>
      </c>
      <c r="AD7204" t="s">
        <v>26874</v>
      </c>
      <c r="AE7204" t="s">
        <v>105</v>
      </c>
      <c r="AF7204" s="119" t="str">
        <f t="shared" si="450"/>
        <v>NA</v>
      </c>
      <c r="AG7204" s="119"/>
      <c r="AH7204" s="119"/>
      <c r="AI7204" s="119"/>
      <c r="AJ7204" s="119" t="str">
        <f t="shared" si="451"/>
        <v>NA</v>
      </c>
      <c r="AK7204" s="190"/>
      <c r="AL7204" s="191"/>
    </row>
    <row r="7205" spans="1:38" x14ac:dyDescent="0.25">
      <c r="A7205" t="s">
        <v>27664</v>
      </c>
      <c r="B7205" t="s">
        <v>31926</v>
      </c>
      <c r="C7205" t="s">
        <v>27116</v>
      </c>
      <c r="D7205" t="s">
        <v>193</v>
      </c>
      <c r="E7205" t="s">
        <v>309</v>
      </c>
      <c r="F7205" t="s">
        <v>54</v>
      </c>
      <c r="G7205"/>
      <c r="H7205" t="s">
        <v>47788</v>
      </c>
      <c r="I7205" t="s">
        <v>54322</v>
      </c>
      <c r="J7205" t="s">
        <v>31927</v>
      </c>
      <c r="K7205" t="s">
        <v>565</v>
      </c>
      <c r="L7205" s="119" t="str">
        <f t="shared" si="448"/>
        <v>NA</v>
      </c>
      <c r="M7205" s="119"/>
      <c r="N7205" s="120" t="str">
        <f t="shared" si="449"/>
        <v>NA</v>
      </c>
      <c r="O7205" s="120"/>
      <c r="P7205"/>
      <c r="Q7205"/>
      <c r="R7205"/>
      <c r="S7205"/>
      <c r="T7205"/>
      <c r="U7205" t="s">
        <v>26195</v>
      </c>
      <c r="V7205" t="s">
        <v>26193</v>
      </c>
      <c r="W7205" t="s">
        <v>26194</v>
      </c>
      <c r="X7205" t="s">
        <v>748</v>
      </c>
      <c r="Y7205" t="s">
        <v>22778</v>
      </c>
      <c r="Z7205" t="s">
        <v>54</v>
      </c>
      <c r="AA7205"/>
      <c r="AB7205" t="s">
        <v>47344</v>
      </c>
      <c r="AC7205" t="s">
        <v>53888</v>
      </c>
      <c r="AD7205" t="s">
        <v>26196</v>
      </c>
      <c r="AE7205" t="s">
        <v>105</v>
      </c>
      <c r="AF7205" s="119" t="str">
        <f t="shared" si="450"/>
        <v>NA</v>
      </c>
      <c r="AG7205" s="119"/>
      <c r="AH7205" s="119"/>
      <c r="AI7205" s="119"/>
      <c r="AJ7205" s="119" t="str">
        <f t="shared" si="451"/>
        <v>NA</v>
      </c>
      <c r="AK7205" s="190"/>
      <c r="AL7205" s="191"/>
    </row>
    <row r="7206" spans="1:38" x14ac:dyDescent="0.25">
      <c r="A7206" t="s">
        <v>27664</v>
      </c>
      <c r="B7206" t="s">
        <v>31928</v>
      </c>
      <c r="C7206" t="s">
        <v>27116</v>
      </c>
      <c r="D7206" t="s">
        <v>193</v>
      </c>
      <c r="E7206" t="s">
        <v>13319</v>
      </c>
      <c r="F7206" t="s">
        <v>54</v>
      </c>
      <c r="G7206"/>
      <c r="H7206" t="s">
        <v>47789</v>
      </c>
      <c r="I7206" t="s">
        <v>54323</v>
      </c>
      <c r="J7206" t="s">
        <v>27664</v>
      </c>
      <c r="K7206" t="s">
        <v>565</v>
      </c>
      <c r="L7206" s="119" t="str">
        <f t="shared" si="448"/>
        <v>NA</v>
      </c>
      <c r="M7206" s="119"/>
      <c r="N7206" s="120" t="str">
        <f t="shared" si="449"/>
        <v>NA</v>
      </c>
      <c r="O7206" s="120"/>
      <c r="P7206"/>
      <c r="Q7206"/>
      <c r="R7206"/>
      <c r="S7206"/>
      <c r="T7206"/>
      <c r="U7206" t="s">
        <v>26442</v>
      </c>
      <c r="V7206" t="s">
        <v>26440</v>
      </c>
      <c r="W7206" t="s">
        <v>26441</v>
      </c>
      <c r="X7206" t="s">
        <v>748</v>
      </c>
      <c r="Y7206" t="s">
        <v>20113</v>
      </c>
      <c r="Z7206" t="s">
        <v>54</v>
      </c>
      <c r="AA7206"/>
      <c r="AB7206" t="s">
        <v>47345</v>
      </c>
      <c r="AC7206" t="s">
        <v>53889</v>
      </c>
      <c r="AD7206" t="s">
        <v>26443</v>
      </c>
      <c r="AE7206" t="s">
        <v>105</v>
      </c>
      <c r="AF7206" s="119" t="str">
        <f t="shared" si="450"/>
        <v>NA</v>
      </c>
      <c r="AG7206" s="119"/>
      <c r="AH7206" s="119"/>
      <c r="AI7206" s="119"/>
      <c r="AJ7206" s="119" t="str">
        <f t="shared" si="451"/>
        <v>NA</v>
      </c>
      <c r="AK7206" s="190"/>
      <c r="AL7206" s="191"/>
    </row>
    <row r="7207" spans="1:38" x14ac:dyDescent="0.25">
      <c r="A7207" t="s">
        <v>31860</v>
      </c>
      <c r="B7207" t="s">
        <v>31859</v>
      </c>
      <c r="C7207" t="s">
        <v>27116</v>
      </c>
      <c r="D7207" t="s">
        <v>193</v>
      </c>
      <c r="E7207" t="s">
        <v>31861</v>
      </c>
      <c r="F7207" t="s">
        <v>54</v>
      </c>
      <c r="G7207"/>
      <c r="H7207" t="s">
        <v>47790</v>
      </c>
      <c r="I7207" t="s">
        <v>54324</v>
      </c>
      <c r="J7207"/>
      <c r="K7207" t="s">
        <v>565</v>
      </c>
      <c r="L7207" s="119" t="str">
        <f t="shared" si="448"/>
        <v>NA</v>
      </c>
      <c r="M7207" s="119"/>
      <c r="N7207" s="120" t="str">
        <f t="shared" si="449"/>
        <v>NA</v>
      </c>
      <c r="O7207" s="120"/>
      <c r="P7207"/>
      <c r="Q7207"/>
      <c r="R7207"/>
      <c r="S7207"/>
      <c r="T7207"/>
      <c r="U7207" t="s">
        <v>26593</v>
      </c>
      <c r="V7207" t="s">
        <v>26591</v>
      </c>
      <c r="W7207" t="s">
        <v>26592</v>
      </c>
      <c r="X7207" t="s">
        <v>748</v>
      </c>
      <c r="Y7207" t="s">
        <v>1266</v>
      </c>
      <c r="Z7207" t="s">
        <v>54</v>
      </c>
      <c r="AA7207"/>
      <c r="AB7207" t="s">
        <v>47346</v>
      </c>
      <c r="AC7207" t="s">
        <v>53890</v>
      </c>
      <c r="AD7207" t="s">
        <v>26594</v>
      </c>
      <c r="AE7207" t="s">
        <v>105</v>
      </c>
      <c r="AF7207" s="119" t="str">
        <f t="shared" si="450"/>
        <v>NA</v>
      </c>
      <c r="AG7207" s="119"/>
      <c r="AH7207" s="119"/>
      <c r="AI7207" s="119"/>
      <c r="AJ7207" s="119" t="str">
        <f t="shared" si="451"/>
        <v>NA</v>
      </c>
      <c r="AK7207" s="190"/>
      <c r="AL7207" s="191"/>
    </row>
    <row r="7208" spans="1:38" x14ac:dyDescent="0.25">
      <c r="A7208" t="s">
        <v>31870</v>
      </c>
      <c r="B7208" t="s">
        <v>31869</v>
      </c>
      <c r="C7208" t="s">
        <v>27116</v>
      </c>
      <c r="D7208" t="s">
        <v>193</v>
      </c>
      <c r="E7208" t="s">
        <v>31871</v>
      </c>
      <c r="F7208" t="s">
        <v>54</v>
      </c>
      <c r="G7208"/>
      <c r="H7208" t="s">
        <v>47791</v>
      </c>
      <c r="I7208" t="s">
        <v>54325</v>
      </c>
      <c r="J7208"/>
      <c r="K7208" t="s">
        <v>565</v>
      </c>
      <c r="L7208" s="119" t="str">
        <f t="shared" si="448"/>
        <v>NA</v>
      </c>
      <c r="M7208" s="119"/>
      <c r="N7208" s="120" t="str">
        <f t="shared" si="449"/>
        <v>NA</v>
      </c>
      <c r="O7208" s="120"/>
      <c r="P7208"/>
      <c r="Q7208"/>
      <c r="R7208"/>
      <c r="S7208"/>
      <c r="T7208"/>
      <c r="U7208" t="s">
        <v>25627</v>
      </c>
      <c r="V7208" t="s">
        <v>25625</v>
      </c>
      <c r="W7208" t="s">
        <v>25626</v>
      </c>
      <c r="X7208" t="s">
        <v>748</v>
      </c>
      <c r="Y7208" t="s">
        <v>1266</v>
      </c>
      <c r="Z7208" t="s">
        <v>54</v>
      </c>
      <c r="AA7208"/>
      <c r="AB7208" t="s">
        <v>47346</v>
      </c>
      <c r="AC7208" t="s">
        <v>53890</v>
      </c>
      <c r="AD7208"/>
      <c r="AE7208" t="s">
        <v>105</v>
      </c>
      <c r="AF7208" s="119" t="str">
        <f t="shared" si="450"/>
        <v>NA</v>
      </c>
      <c r="AG7208" s="119"/>
      <c r="AH7208" s="119"/>
      <c r="AI7208" s="119"/>
      <c r="AJ7208" s="119" t="str">
        <f t="shared" si="451"/>
        <v>NA</v>
      </c>
      <c r="AK7208" s="190"/>
      <c r="AL7208" s="191"/>
    </row>
    <row r="7209" spans="1:38" x14ac:dyDescent="0.25">
      <c r="A7209" t="s">
        <v>27117</v>
      </c>
      <c r="B7209" t="s">
        <v>27115</v>
      </c>
      <c r="C7209" t="s">
        <v>27116</v>
      </c>
      <c r="D7209" t="s">
        <v>193</v>
      </c>
      <c r="E7209" t="s">
        <v>3601</v>
      </c>
      <c r="F7209" t="s">
        <v>54</v>
      </c>
      <c r="G7209"/>
      <c r="H7209" t="s">
        <v>47792</v>
      </c>
      <c r="I7209" t="s">
        <v>54326</v>
      </c>
      <c r="J7209"/>
      <c r="K7209" t="s">
        <v>565</v>
      </c>
      <c r="L7209" s="119" t="str">
        <f t="shared" si="448"/>
        <v>NA</v>
      </c>
      <c r="M7209" s="119"/>
      <c r="N7209" s="120" t="str">
        <f t="shared" si="449"/>
        <v>NA</v>
      </c>
      <c r="O7209" s="120"/>
      <c r="P7209"/>
      <c r="Q7209"/>
      <c r="R7209"/>
      <c r="S7209"/>
      <c r="T7209"/>
      <c r="U7209" t="s">
        <v>26240</v>
      </c>
      <c r="V7209" t="s">
        <v>26238</v>
      </c>
      <c r="W7209" t="s">
        <v>26239</v>
      </c>
      <c r="X7209" t="s">
        <v>748</v>
      </c>
      <c r="Y7209" t="s">
        <v>1266</v>
      </c>
      <c r="Z7209" t="s">
        <v>54</v>
      </c>
      <c r="AA7209"/>
      <c r="AB7209" t="s">
        <v>47346</v>
      </c>
      <c r="AC7209" t="s">
        <v>53890</v>
      </c>
      <c r="AD7209" t="s">
        <v>26240</v>
      </c>
      <c r="AE7209" t="s">
        <v>105</v>
      </c>
      <c r="AF7209" s="119" t="str">
        <f t="shared" si="450"/>
        <v>NA</v>
      </c>
      <c r="AG7209" s="119"/>
      <c r="AH7209" s="119"/>
      <c r="AI7209" s="119"/>
      <c r="AJ7209" s="119" t="str">
        <f t="shared" si="451"/>
        <v>NA</v>
      </c>
      <c r="AK7209" s="190"/>
      <c r="AL7209" s="191"/>
    </row>
    <row r="7210" spans="1:38" x14ac:dyDescent="0.25">
      <c r="A7210" t="s">
        <v>31879</v>
      </c>
      <c r="B7210" t="s">
        <v>31878</v>
      </c>
      <c r="C7210" t="s">
        <v>27116</v>
      </c>
      <c r="D7210" t="s">
        <v>193</v>
      </c>
      <c r="E7210" t="s">
        <v>31880</v>
      </c>
      <c r="F7210" t="s">
        <v>54</v>
      </c>
      <c r="G7210"/>
      <c r="H7210" t="s">
        <v>47793</v>
      </c>
      <c r="I7210" t="s">
        <v>54327</v>
      </c>
      <c r="J7210"/>
      <c r="K7210" t="s">
        <v>565</v>
      </c>
      <c r="L7210" s="119" t="str">
        <f t="shared" si="448"/>
        <v>NA</v>
      </c>
      <c r="M7210" s="119"/>
      <c r="N7210" s="120" t="str">
        <f t="shared" si="449"/>
        <v>NA</v>
      </c>
      <c r="O7210" s="120"/>
      <c r="P7210"/>
      <c r="Q7210"/>
      <c r="R7210"/>
      <c r="S7210"/>
      <c r="T7210"/>
      <c r="U7210" t="s">
        <v>24937</v>
      </c>
      <c r="V7210" t="s">
        <v>24935</v>
      </c>
      <c r="W7210" t="s">
        <v>24936</v>
      </c>
      <c r="X7210" t="s">
        <v>748</v>
      </c>
      <c r="Y7210" t="s">
        <v>1266</v>
      </c>
      <c r="Z7210" t="s">
        <v>54</v>
      </c>
      <c r="AA7210"/>
      <c r="AB7210" t="s">
        <v>47346</v>
      </c>
      <c r="AC7210" t="s">
        <v>53890</v>
      </c>
      <c r="AD7210" t="s">
        <v>24938</v>
      </c>
      <c r="AE7210" t="s">
        <v>105</v>
      </c>
      <c r="AF7210" s="119" t="str">
        <f t="shared" si="450"/>
        <v>NA</v>
      </c>
      <c r="AG7210" s="119"/>
      <c r="AH7210" s="119"/>
      <c r="AI7210" s="119"/>
      <c r="AJ7210" s="119" t="str">
        <f t="shared" si="451"/>
        <v>NA</v>
      </c>
      <c r="AK7210" s="190"/>
      <c r="AL7210" s="191"/>
    </row>
    <row r="7211" spans="1:38" x14ac:dyDescent="0.25">
      <c r="A7211" t="s">
        <v>10499</v>
      </c>
      <c r="B7211" t="s">
        <v>31977</v>
      </c>
      <c r="C7211" t="s">
        <v>27116</v>
      </c>
      <c r="D7211" t="s">
        <v>193</v>
      </c>
      <c r="E7211" t="s">
        <v>26371</v>
      </c>
      <c r="F7211" t="s">
        <v>54</v>
      </c>
      <c r="G7211"/>
      <c r="H7211" t="s">
        <v>47794</v>
      </c>
      <c r="I7211" t="s">
        <v>54328</v>
      </c>
      <c r="J7211"/>
      <c r="K7211" t="s">
        <v>565</v>
      </c>
      <c r="L7211" s="119" t="str">
        <f t="shared" si="448"/>
        <v>NA</v>
      </c>
      <c r="M7211" s="119"/>
      <c r="N7211" s="120" t="str">
        <f t="shared" si="449"/>
        <v>NA</v>
      </c>
      <c r="O7211" s="120"/>
      <c r="P7211"/>
      <c r="Q7211"/>
      <c r="R7211"/>
      <c r="S7211"/>
      <c r="T7211"/>
      <c r="U7211" t="s">
        <v>24603</v>
      </c>
      <c r="V7211" t="s">
        <v>24601</v>
      </c>
      <c r="W7211" t="s">
        <v>24602</v>
      </c>
      <c r="X7211" t="s">
        <v>748</v>
      </c>
      <c r="Y7211" t="s">
        <v>1266</v>
      </c>
      <c r="Z7211" t="s">
        <v>54</v>
      </c>
      <c r="AA7211"/>
      <c r="AB7211" t="s">
        <v>47346</v>
      </c>
      <c r="AC7211" t="s">
        <v>53890</v>
      </c>
      <c r="AD7211" t="s">
        <v>24603</v>
      </c>
      <c r="AE7211" t="s">
        <v>105</v>
      </c>
      <c r="AF7211" s="119" t="str">
        <f t="shared" si="450"/>
        <v>NA</v>
      </c>
      <c r="AG7211" s="119"/>
      <c r="AH7211" s="119"/>
      <c r="AI7211" s="119"/>
      <c r="AJ7211" s="119" t="str">
        <f t="shared" si="451"/>
        <v>NA</v>
      </c>
      <c r="AK7211" s="190"/>
      <c r="AL7211" s="191"/>
    </row>
    <row r="7212" spans="1:38" x14ac:dyDescent="0.25">
      <c r="A7212" t="s">
        <v>35480</v>
      </c>
      <c r="B7212" t="s">
        <v>35478</v>
      </c>
      <c r="C7212" t="s">
        <v>35479</v>
      </c>
      <c r="D7212" t="s">
        <v>193</v>
      </c>
      <c r="E7212" t="s">
        <v>35481</v>
      </c>
      <c r="F7212" t="s">
        <v>54</v>
      </c>
      <c r="G7212"/>
      <c r="H7212" t="s">
        <v>47795</v>
      </c>
      <c r="I7212" t="s">
        <v>54329</v>
      </c>
      <c r="J7212" t="s">
        <v>33183</v>
      </c>
      <c r="K7212" t="s">
        <v>565</v>
      </c>
      <c r="L7212" s="119" t="str">
        <f t="shared" si="448"/>
        <v>NA</v>
      </c>
      <c r="M7212" s="119"/>
      <c r="N7212" s="120" t="str">
        <f t="shared" si="449"/>
        <v>NA</v>
      </c>
      <c r="O7212" s="120"/>
      <c r="P7212"/>
      <c r="Q7212"/>
      <c r="R7212"/>
      <c r="S7212"/>
      <c r="T7212"/>
      <c r="U7212" t="s">
        <v>26439</v>
      </c>
      <c r="V7212" t="s">
        <v>26437</v>
      </c>
      <c r="W7212" t="s">
        <v>26438</v>
      </c>
      <c r="X7212" t="s">
        <v>748</v>
      </c>
      <c r="Y7212" t="s">
        <v>1266</v>
      </c>
      <c r="Z7212" t="s">
        <v>54</v>
      </c>
      <c r="AA7212"/>
      <c r="AB7212" t="s">
        <v>47346</v>
      </c>
      <c r="AC7212" t="s">
        <v>53890</v>
      </c>
      <c r="AD7212" t="s">
        <v>26439</v>
      </c>
      <c r="AE7212" t="s">
        <v>105</v>
      </c>
      <c r="AF7212" s="119" t="str">
        <f t="shared" si="450"/>
        <v>NA</v>
      </c>
      <c r="AG7212" s="119"/>
      <c r="AH7212" s="119"/>
      <c r="AI7212" s="119"/>
      <c r="AJ7212" s="119" t="str">
        <f t="shared" si="451"/>
        <v>NA</v>
      </c>
      <c r="AK7212" s="190"/>
      <c r="AL7212" s="191"/>
    </row>
    <row r="7213" spans="1:38" x14ac:dyDescent="0.25">
      <c r="A7213" t="s">
        <v>32128</v>
      </c>
      <c r="B7213" t="s">
        <v>32127</v>
      </c>
      <c r="C7213" t="s">
        <v>27746</v>
      </c>
      <c r="D7213" t="s">
        <v>193</v>
      </c>
      <c r="E7213" t="s">
        <v>3379</v>
      </c>
      <c r="F7213" t="s">
        <v>54</v>
      </c>
      <c r="G7213"/>
      <c r="H7213" t="s">
        <v>47796</v>
      </c>
      <c r="I7213" t="s">
        <v>54330</v>
      </c>
      <c r="J7213" t="s">
        <v>32129</v>
      </c>
      <c r="K7213" t="s">
        <v>565</v>
      </c>
      <c r="L7213" s="119" t="str">
        <f t="shared" si="448"/>
        <v>NA</v>
      </c>
      <c r="M7213" s="119"/>
      <c r="N7213" s="120" t="str">
        <f t="shared" si="449"/>
        <v>NA</v>
      </c>
      <c r="O7213" s="120"/>
      <c r="P7213"/>
      <c r="Q7213"/>
      <c r="R7213"/>
      <c r="S7213"/>
      <c r="T7213"/>
      <c r="U7213" t="s">
        <v>24336</v>
      </c>
      <c r="V7213" t="s">
        <v>24334</v>
      </c>
      <c r="W7213" t="s">
        <v>24335</v>
      </c>
      <c r="X7213" t="s">
        <v>748</v>
      </c>
      <c r="Y7213" t="s">
        <v>1266</v>
      </c>
      <c r="Z7213" t="s">
        <v>54</v>
      </c>
      <c r="AA7213"/>
      <c r="AB7213" t="s">
        <v>47346</v>
      </c>
      <c r="AC7213" t="s">
        <v>53890</v>
      </c>
      <c r="AD7213" t="s">
        <v>24337</v>
      </c>
      <c r="AE7213" t="s">
        <v>105</v>
      </c>
      <c r="AF7213" s="119" t="str">
        <f t="shared" si="450"/>
        <v>NA</v>
      </c>
      <c r="AG7213" s="119"/>
      <c r="AH7213" s="119"/>
      <c r="AI7213" s="119"/>
      <c r="AJ7213" s="119" t="str">
        <f t="shared" si="451"/>
        <v>NA</v>
      </c>
      <c r="AK7213" s="190"/>
      <c r="AL7213" s="191"/>
    </row>
    <row r="7214" spans="1:38" x14ac:dyDescent="0.25">
      <c r="A7214" t="s">
        <v>32925</v>
      </c>
      <c r="B7214" t="s">
        <v>32923</v>
      </c>
      <c r="C7214" t="s">
        <v>32924</v>
      </c>
      <c r="D7214" t="s">
        <v>193</v>
      </c>
      <c r="E7214" t="s">
        <v>6128</v>
      </c>
      <c r="F7214" t="s">
        <v>54</v>
      </c>
      <c r="G7214"/>
      <c r="H7214" t="s">
        <v>47797</v>
      </c>
      <c r="I7214" t="s">
        <v>54331</v>
      </c>
      <c r="J7214" t="s">
        <v>32925</v>
      </c>
      <c r="K7214" t="s">
        <v>565</v>
      </c>
      <c r="L7214" s="119" t="str">
        <f t="shared" si="448"/>
        <v>NA</v>
      </c>
      <c r="M7214" s="119"/>
      <c r="N7214" s="120" t="str">
        <f t="shared" si="449"/>
        <v>NA</v>
      </c>
      <c r="O7214" s="120"/>
      <c r="P7214"/>
      <c r="Q7214"/>
      <c r="R7214"/>
      <c r="S7214"/>
      <c r="T7214"/>
      <c r="U7214" t="s">
        <v>25025</v>
      </c>
      <c r="V7214" t="s">
        <v>25023</v>
      </c>
      <c r="W7214" t="s">
        <v>25024</v>
      </c>
      <c r="X7214" t="s">
        <v>748</v>
      </c>
      <c r="Y7214" t="s">
        <v>1266</v>
      </c>
      <c r="Z7214" t="s">
        <v>54</v>
      </c>
      <c r="AA7214"/>
      <c r="AB7214" t="s">
        <v>47346</v>
      </c>
      <c r="AC7214" t="s">
        <v>53890</v>
      </c>
      <c r="AD7214" t="s">
        <v>25026</v>
      </c>
      <c r="AE7214" t="s">
        <v>105</v>
      </c>
      <c r="AF7214" s="119" t="str">
        <f t="shared" si="450"/>
        <v>NA</v>
      </c>
      <c r="AG7214" s="119"/>
      <c r="AH7214" s="119"/>
      <c r="AI7214" s="119"/>
      <c r="AJ7214" s="119" t="str">
        <f t="shared" si="451"/>
        <v>NA</v>
      </c>
      <c r="AK7214" s="190"/>
      <c r="AL7214" s="191"/>
    </row>
    <row r="7215" spans="1:38" x14ac:dyDescent="0.25">
      <c r="A7215" t="s">
        <v>33255</v>
      </c>
      <c r="B7215" t="s">
        <v>33254</v>
      </c>
      <c r="C7215" t="s">
        <v>31844</v>
      </c>
      <c r="D7215" t="s">
        <v>193</v>
      </c>
      <c r="E7215" t="s">
        <v>33256</v>
      </c>
      <c r="F7215" t="s">
        <v>54</v>
      </c>
      <c r="G7215"/>
      <c r="H7215" t="s">
        <v>47798</v>
      </c>
      <c r="I7215" t="s">
        <v>54332</v>
      </c>
      <c r="J7215" t="s">
        <v>33257</v>
      </c>
      <c r="K7215" t="s">
        <v>565</v>
      </c>
      <c r="L7215" s="119" t="str">
        <f t="shared" si="448"/>
        <v>NA</v>
      </c>
      <c r="M7215" s="119"/>
      <c r="N7215" s="120" t="str">
        <f t="shared" si="449"/>
        <v>NA</v>
      </c>
      <c r="O7215" s="120"/>
      <c r="P7215"/>
      <c r="Q7215"/>
      <c r="R7215"/>
      <c r="S7215"/>
      <c r="T7215"/>
      <c r="U7215" t="s">
        <v>26099</v>
      </c>
      <c r="V7215" t="s">
        <v>26097</v>
      </c>
      <c r="W7215" t="s">
        <v>26098</v>
      </c>
      <c r="X7215" t="s">
        <v>748</v>
      </c>
      <c r="Y7215" t="s">
        <v>1266</v>
      </c>
      <c r="Z7215" t="s">
        <v>54</v>
      </c>
      <c r="AA7215"/>
      <c r="AB7215" t="s">
        <v>47346</v>
      </c>
      <c r="AC7215" t="s">
        <v>53890</v>
      </c>
      <c r="AD7215" t="s">
        <v>26099</v>
      </c>
      <c r="AE7215" t="s">
        <v>105</v>
      </c>
      <c r="AF7215" s="119" t="str">
        <f t="shared" si="450"/>
        <v>NA</v>
      </c>
      <c r="AG7215" s="119"/>
      <c r="AH7215" s="119"/>
      <c r="AI7215" s="119"/>
      <c r="AJ7215" s="119" t="str">
        <f t="shared" si="451"/>
        <v>NA</v>
      </c>
      <c r="AK7215" s="190"/>
      <c r="AL7215" s="191"/>
    </row>
    <row r="7216" spans="1:38" x14ac:dyDescent="0.25">
      <c r="A7216" t="s">
        <v>33229</v>
      </c>
      <c r="B7216" t="s">
        <v>33228</v>
      </c>
      <c r="C7216" t="s">
        <v>27116</v>
      </c>
      <c r="D7216" t="s">
        <v>193</v>
      </c>
      <c r="E7216" t="s">
        <v>3756</v>
      </c>
      <c r="F7216" t="s">
        <v>54</v>
      </c>
      <c r="G7216"/>
      <c r="H7216" t="s">
        <v>47799</v>
      </c>
      <c r="I7216" t="s">
        <v>54333</v>
      </c>
      <c r="J7216" t="s">
        <v>33230</v>
      </c>
      <c r="K7216" t="s">
        <v>565</v>
      </c>
      <c r="L7216" s="119" t="str">
        <f t="shared" si="448"/>
        <v>NA</v>
      </c>
      <c r="M7216" s="119"/>
      <c r="N7216" s="120" t="str">
        <f t="shared" si="449"/>
        <v>NA</v>
      </c>
      <c r="O7216" s="120"/>
      <c r="P7216"/>
      <c r="Q7216"/>
      <c r="R7216"/>
      <c r="S7216"/>
      <c r="T7216"/>
      <c r="U7216" t="s">
        <v>26757</v>
      </c>
      <c r="V7216" t="s">
        <v>26755</v>
      </c>
      <c r="W7216" t="s">
        <v>26756</v>
      </c>
      <c r="X7216" t="s">
        <v>748</v>
      </c>
      <c r="Y7216" t="s">
        <v>1594</v>
      </c>
      <c r="Z7216" t="s">
        <v>54</v>
      </c>
      <c r="AA7216"/>
      <c r="AB7216" t="s">
        <v>47347</v>
      </c>
      <c r="AC7216" t="s">
        <v>53891</v>
      </c>
      <c r="AD7216" t="s">
        <v>26758</v>
      </c>
      <c r="AE7216" t="s">
        <v>105</v>
      </c>
      <c r="AF7216" s="119" t="str">
        <f t="shared" si="450"/>
        <v>NA</v>
      </c>
      <c r="AG7216" s="119"/>
      <c r="AH7216" s="119"/>
      <c r="AI7216" s="119"/>
      <c r="AJ7216" s="119" t="str">
        <f t="shared" si="451"/>
        <v>NA</v>
      </c>
      <c r="AK7216" s="190"/>
      <c r="AL7216" s="191"/>
    </row>
    <row r="7217" spans="1:38" x14ac:dyDescent="0.25">
      <c r="A7217" t="s">
        <v>31732</v>
      </c>
      <c r="B7217" t="s">
        <v>31730</v>
      </c>
      <c r="C7217" t="s">
        <v>31731</v>
      </c>
      <c r="D7217" t="s">
        <v>193</v>
      </c>
      <c r="E7217" t="s">
        <v>6194</v>
      </c>
      <c r="F7217" t="s">
        <v>54</v>
      </c>
      <c r="G7217"/>
      <c r="H7217" t="s">
        <v>47800</v>
      </c>
      <c r="I7217" t="s">
        <v>54334</v>
      </c>
      <c r="J7217" t="s">
        <v>31732</v>
      </c>
      <c r="K7217" t="s">
        <v>565</v>
      </c>
      <c r="L7217" s="119" t="str">
        <f t="shared" si="448"/>
        <v>NA</v>
      </c>
      <c r="M7217" s="119"/>
      <c r="N7217" s="120" t="str">
        <f t="shared" si="449"/>
        <v>NA</v>
      </c>
      <c r="O7217" s="120"/>
      <c r="P7217"/>
      <c r="Q7217"/>
      <c r="R7217"/>
      <c r="S7217"/>
      <c r="T7217"/>
      <c r="U7217" t="s">
        <v>26964</v>
      </c>
      <c r="V7217" t="s">
        <v>26962</v>
      </c>
      <c r="W7217" t="s">
        <v>26963</v>
      </c>
      <c r="X7217" t="s">
        <v>748</v>
      </c>
      <c r="Y7217" t="s">
        <v>1122</v>
      </c>
      <c r="Z7217" t="s">
        <v>54</v>
      </c>
      <c r="AA7217"/>
      <c r="AB7217" t="s">
        <v>47348</v>
      </c>
      <c r="AC7217" t="s">
        <v>53892</v>
      </c>
      <c r="AD7217" t="s">
        <v>26965</v>
      </c>
      <c r="AE7217" t="s">
        <v>105</v>
      </c>
      <c r="AF7217" s="119" t="str">
        <f t="shared" si="450"/>
        <v>NA</v>
      </c>
      <c r="AG7217" s="119"/>
      <c r="AH7217" s="119"/>
      <c r="AI7217" s="119"/>
      <c r="AJ7217" s="119" t="str">
        <f t="shared" si="451"/>
        <v>NA</v>
      </c>
      <c r="AK7217" s="190"/>
      <c r="AL7217" s="191"/>
    </row>
    <row r="7218" spans="1:38" x14ac:dyDescent="0.25">
      <c r="A7218" t="s">
        <v>35391</v>
      </c>
      <c r="B7218" t="s">
        <v>35389</v>
      </c>
      <c r="C7218" t="s">
        <v>35390</v>
      </c>
      <c r="D7218" t="s">
        <v>193</v>
      </c>
      <c r="E7218" t="s">
        <v>35392</v>
      </c>
      <c r="F7218" t="s">
        <v>54</v>
      </c>
      <c r="G7218"/>
      <c r="H7218" t="s">
        <v>47801</v>
      </c>
      <c r="I7218" t="s">
        <v>54335</v>
      </c>
      <c r="J7218" t="s">
        <v>35393</v>
      </c>
      <c r="K7218" t="s">
        <v>565</v>
      </c>
      <c r="L7218" s="119" t="str">
        <f t="shared" si="448"/>
        <v>NA</v>
      </c>
      <c r="M7218" s="119"/>
      <c r="N7218" s="120" t="str">
        <f t="shared" si="449"/>
        <v>NA</v>
      </c>
      <c r="O7218" s="120"/>
      <c r="P7218"/>
      <c r="Q7218"/>
      <c r="R7218"/>
      <c r="S7218"/>
      <c r="T7218"/>
      <c r="U7218" t="s">
        <v>24548</v>
      </c>
      <c r="V7218" t="s">
        <v>24546</v>
      </c>
      <c r="W7218" t="s">
        <v>24547</v>
      </c>
      <c r="X7218" t="s">
        <v>748</v>
      </c>
      <c r="Y7218" t="s">
        <v>24549</v>
      </c>
      <c r="Z7218" t="s">
        <v>54</v>
      </c>
      <c r="AA7218"/>
      <c r="AB7218" t="s">
        <v>47349</v>
      </c>
      <c r="AC7218" t="s">
        <v>53893</v>
      </c>
      <c r="AD7218" t="s">
        <v>24550</v>
      </c>
      <c r="AE7218" t="s">
        <v>105</v>
      </c>
      <c r="AF7218" s="119" t="str">
        <f t="shared" si="450"/>
        <v>NA</v>
      </c>
      <c r="AG7218" s="119"/>
      <c r="AH7218" s="119"/>
      <c r="AI7218" s="119"/>
      <c r="AJ7218" s="119" t="str">
        <f t="shared" si="451"/>
        <v>NA</v>
      </c>
      <c r="AK7218" s="190"/>
      <c r="AL7218" s="191"/>
    </row>
    <row r="7219" spans="1:38" x14ac:dyDescent="0.25">
      <c r="A7219" t="s">
        <v>35603</v>
      </c>
      <c r="B7219" t="s">
        <v>35601</v>
      </c>
      <c r="C7219" t="s">
        <v>35602</v>
      </c>
      <c r="D7219" t="s">
        <v>193</v>
      </c>
      <c r="E7219" t="s">
        <v>3605</v>
      </c>
      <c r="F7219" t="s">
        <v>54</v>
      </c>
      <c r="G7219"/>
      <c r="H7219" t="s">
        <v>47802</v>
      </c>
      <c r="I7219" t="s">
        <v>54336</v>
      </c>
      <c r="J7219"/>
      <c r="K7219" t="s">
        <v>565</v>
      </c>
      <c r="L7219" s="119" t="str">
        <f t="shared" si="448"/>
        <v>NA</v>
      </c>
      <c r="M7219" s="119"/>
      <c r="N7219" s="120" t="str">
        <f t="shared" si="449"/>
        <v>NA</v>
      </c>
      <c r="O7219" s="120"/>
      <c r="P7219"/>
      <c r="Q7219"/>
      <c r="R7219"/>
      <c r="S7219"/>
      <c r="T7219"/>
      <c r="U7219" t="s">
        <v>26768</v>
      </c>
      <c r="V7219" t="s">
        <v>26766</v>
      </c>
      <c r="W7219" t="s">
        <v>26767</v>
      </c>
      <c r="X7219" t="s">
        <v>748</v>
      </c>
      <c r="Y7219" t="s">
        <v>1484</v>
      </c>
      <c r="Z7219" t="s">
        <v>54</v>
      </c>
      <c r="AA7219"/>
      <c r="AB7219" t="s">
        <v>47350</v>
      </c>
      <c r="AC7219" t="s">
        <v>53894</v>
      </c>
      <c r="AD7219" t="s">
        <v>26769</v>
      </c>
      <c r="AE7219" t="s">
        <v>105</v>
      </c>
      <c r="AF7219" s="119" t="str">
        <f t="shared" si="450"/>
        <v>NA</v>
      </c>
      <c r="AG7219" s="119"/>
      <c r="AH7219" s="119"/>
      <c r="AI7219" s="119"/>
      <c r="AJ7219" s="119" t="str">
        <f t="shared" si="451"/>
        <v>NA</v>
      </c>
      <c r="AK7219" s="190"/>
      <c r="AL7219" s="191"/>
    </row>
    <row r="7220" spans="1:38" x14ac:dyDescent="0.25">
      <c r="A7220" t="s">
        <v>33178</v>
      </c>
      <c r="B7220" t="s">
        <v>33177</v>
      </c>
      <c r="C7220" t="s">
        <v>27116</v>
      </c>
      <c r="D7220" t="s">
        <v>193</v>
      </c>
      <c r="E7220" t="s">
        <v>33179</v>
      </c>
      <c r="F7220" t="s">
        <v>54</v>
      </c>
      <c r="G7220"/>
      <c r="H7220" t="s">
        <v>47803</v>
      </c>
      <c r="I7220" t="s">
        <v>54337</v>
      </c>
      <c r="J7220"/>
      <c r="K7220" t="s">
        <v>565</v>
      </c>
      <c r="L7220" s="119" t="str">
        <f t="shared" si="448"/>
        <v>NA</v>
      </c>
      <c r="M7220" s="119"/>
      <c r="N7220" s="120" t="str">
        <f t="shared" si="449"/>
        <v>NA</v>
      </c>
      <c r="O7220" s="120"/>
      <c r="P7220"/>
      <c r="Q7220"/>
      <c r="R7220"/>
      <c r="S7220"/>
      <c r="T7220"/>
      <c r="U7220" t="s">
        <v>25930</v>
      </c>
      <c r="V7220" t="s">
        <v>25928</v>
      </c>
      <c r="W7220" t="s">
        <v>25929</v>
      </c>
      <c r="X7220" t="s">
        <v>748</v>
      </c>
      <c r="Y7220" t="s">
        <v>1012</v>
      </c>
      <c r="Z7220" t="s">
        <v>54</v>
      </c>
      <c r="AA7220"/>
      <c r="AB7220" t="s">
        <v>47351</v>
      </c>
      <c r="AC7220" t="s">
        <v>53895</v>
      </c>
      <c r="AD7220" t="s">
        <v>25931</v>
      </c>
      <c r="AE7220" t="s">
        <v>105</v>
      </c>
      <c r="AF7220" s="119" t="str">
        <f t="shared" si="450"/>
        <v>NA</v>
      </c>
      <c r="AG7220" s="119"/>
      <c r="AH7220" s="119"/>
      <c r="AI7220" s="119"/>
      <c r="AJ7220" s="119" t="str">
        <f t="shared" si="451"/>
        <v>NA</v>
      </c>
      <c r="AK7220" s="190"/>
      <c r="AL7220" s="191"/>
    </row>
    <row r="7221" spans="1:38" x14ac:dyDescent="0.25">
      <c r="A7221" t="s">
        <v>34229</v>
      </c>
      <c r="B7221" t="s">
        <v>34227</v>
      </c>
      <c r="C7221" t="s">
        <v>34228</v>
      </c>
      <c r="D7221" t="s">
        <v>193</v>
      </c>
      <c r="E7221" t="s">
        <v>1316</v>
      </c>
      <c r="F7221" t="s">
        <v>54</v>
      </c>
      <c r="G7221"/>
      <c r="H7221" t="s">
        <v>47804</v>
      </c>
      <c r="I7221" t="s">
        <v>54338</v>
      </c>
      <c r="J7221" t="s">
        <v>34230</v>
      </c>
      <c r="K7221" t="s">
        <v>565</v>
      </c>
      <c r="L7221" s="119" t="str">
        <f t="shared" si="448"/>
        <v>NA</v>
      </c>
      <c r="M7221" s="119"/>
      <c r="N7221" s="120" t="str">
        <f t="shared" si="449"/>
        <v>NA</v>
      </c>
      <c r="O7221" s="120"/>
      <c r="P7221"/>
      <c r="Q7221"/>
      <c r="R7221"/>
      <c r="S7221"/>
      <c r="T7221"/>
      <c r="U7221" t="s">
        <v>23618</v>
      </c>
      <c r="V7221" t="s">
        <v>23616</v>
      </c>
      <c r="W7221" t="s">
        <v>23617</v>
      </c>
      <c r="X7221" t="s">
        <v>748</v>
      </c>
      <c r="Y7221" t="s">
        <v>23619</v>
      </c>
      <c r="Z7221" t="s">
        <v>54</v>
      </c>
      <c r="AA7221"/>
      <c r="AB7221" t="s">
        <v>47352</v>
      </c>
      <c r="AC7221" t="s">
        <v>53896</v>
      </c>
      <c r="AD7221" t="s">
        <v>23620</v>
      </c>
      <c r="AE7221" t="s">
        <v>105</v>
      </c>
      <c r="AF7221" s="119" t="str">
        <f t="shared" si="450"/>
        <v>NA</v>
      </c>
      <c r="AG7221" s="119"/>
      <c r="AH7221" s="119"/>
      <c r="AI7221" s="119"/>
      <c r="AJ7221" s="119" t="str">
        <f t="shared" si="451"/>
        <v>NA</v>
      </c>
      <c r="AK7221" s="190"/>
      <c r="AL7221" s="191"/>
    </row>
    <row r="7222" spans="1:38" x14ac:dyDescent="0.25">
      <c r="A7222" t="s">
        <v>33349</v>
      </c>
      <c r="B7222" t="s">
        <v>33348</v>
      </c>
      <c r="C7222" t="s">
        <v>27116</v>
      </c>
      <c r="D7222" t="s">
        <v>193</v>
      </c>
      <c r="E7222" t="s">
        <v>1316</v>
      </c>
      <c r="F7222" t="s">
        <v>54</v>
      </c>
      <c r="G7222"/>
      <c r="H7222" t="s">
        <v>47804</v>
      </c>
      <c r="I7222" t="s">
        <v>54338</v>
      </c>
      <c r="J7222" t="s">
        <v>27689</v>
      </c>
      <c r="K7222" t="s">
        <v>565</v>
      </c>
      <c r="L7222" s="119" t="str">
        <f t="shared" si="448"/>
        <v>NA</v>
      </c>
      <c r="M7222" s="119"/>
      <c r="N7222" s="120" t="str">
        <f t="shared" si="449"/>
        <v>NA</v>
      </c>
      <c r="O7222" s="120"/>
      <c r="P7222"/>
      <c r="Q7222"/>
      <c r="R7222"/>
      <c r="S7222"/>
      <c r="T7222"/>
      <c r="U7222" t="s">
        <v>26199</v>
      </c>
      <c r="V7222" t="s">
        <v>26197</v>
      </c>
      <c r="W7222" t="s">
        <v>26198</v>
      </c>
      <c r="X7222" t="s">
        <v>748</v>
      </c>
      <c r="Y7222" t="s">
        <v>18586</v>
      </c>
      <c r="Z7222" t="s">
        <v>54</v>
      </c>
      <c r="AA7222"/>
      <c r="AB7222" t="s">
        <v>47353</v>
      </c>
      <c r="AC7222" t="s">
        <v>53897</v>
      </c>
      <c r="AD7222" t="s">
        <v>26200</v>
      </c>
      <c r="AE7222" t="s">
        <v>105</v>
      </c>
      <c r="AF7222" s="119" t="str">
        <f t="shared" si="450"/>
        <v>NA</v>
      </c>
      <c r="AG7222" s="119"/>
      <c r="AH7222" s="119"/>
      <c r="AI7222" s="119"/>
      <c r="AJ7222" s="119" t="str">
        <f t="shared" si="451"/>
        <v>NA</v>
      </c>
      <c r="AK7222" s="190"/>
      <c r="AL7222" s="191"/>
    </row>
    <row r="7223" spans="1:38" x14ac:dyDescent="0.25">
      <c r="A7223" t="s">
        <v>34039</v>
      </c>
      <c r="B7223" t="s">
        <v>34037</v>
      </c>
      <c r="C7223" t="s">
        <v>34038</v>
      </c>
      <c r="D7223" t="s">
        <v>193</v>
      </c>
      <c r="E7223" t="s">
        <v>1316</v>
      </c>
      <c r="F7223" t="s">
        <v>54</v>
      </c>
      <c r="G7223"/>
      <c r="H7223" t="s">
        <v>47804</v>
      </c>
      <c r="I7223" t="s">
        <v>54338</v>
      </c>
      <c r="J7223"/>
      <c r="K7223" t="s">
        <v>565</v>
      </c>
      <c r="L7223" s="119" t="str">
        <f t="shared" si="448"/>
        <v>NA</v>
      </c>
      <c r="M7223" s="119"/>
      <c r="N7223" s="120" t="str">
        <f t="shared" si="449"/>
        <v>NA</v>
      </c>
      <c r="O7223" s="120"/>
      <c r="P7223"/>
      <c r="Q7223"/>
      <c r="R7223"/>
      <c r="S7223"/>
      <c r="T7223"/>
      <c r="U7223" t="s">
        <v>25450</v>
      </c>
      <c r="V7223" t="s">
        <v>25448</v>
      </c>
      <c r="W7223" t="s">
        <v>25449</v>
      </c>
      <c r="X7223" t="s">
        <v>748</v>
      </c>
      <c r="Y7223" t="s">
        <v>1224</v>
      </c>
      <c r="Z7223" t="s">
        <v>54</v>
      </c>
      <c r="AA7223"/>
      <c r="AB7223" t="s">
        <v>47354</v>
      </c>
      <c r="AC7223" t="s">
        <v>53898</v>
      </c>
      <c r="AD7223" t="s">
        <v>25451</v>
      </c>
      <c r="AE7223" t="s">
        <v>105</v>
      </c>
      <c r="AF7223" s="119" t="str">
        <f t="shared" si="450"/>
        <v>NA</v>
      </c>
      <c r="AG7223" s="119"/>
      <c r="AH7223" s="119"/>
      <c r="AI7223" s="119"/>
      <c r="AJ7223" s="119" t="str">
        <f t="shared" si="451"/>
        <v>NA</v>
      </c>
      <c r="AK7223" s="190"/>
      <c r="AL7223" s="191"/>
    </row>
    <row r="7224" spans="1:38" x14ac:dyDescent="0.25">
      <c r="A7224" t="s">
        <v>34186</v>
      </c>
      <c r="B7224" t="s">
        <v>34184</v>
      </c>
      <c r="C7224" t="s">
        <v>34185</v>
      </c>
      <c r="D7224" t="s">
        <v>193</v>
      </c>
      <c r="E7224" t="s">
        <v>1316</v>
      </c>
      <c r="F7224" t="s">
        <v>54</v>
      </c>
      <c r="G7224"/>
      <c r="H7224" t="s">
        <v>47804</v>
      </c>
      <c r="I7224" t="s">
        <v>54338</v>
      </c>
      <c r="J7224" t="s">
        <v>34187</v>
      </c>
      <c r="K7224" t="s">
        <v>565</v>
      </c>
      <c r="L7224" s="119" t="str">
        <f t="shared" si="448"/>
        <v>NA</v>
      </c>
      <c r="M7224" s="119"/>
      <c r="N7224" s="120" t="str">
        <f t="shared" si="449"/>
        <v>NA</v>
      </c>
      <c r="O7224" s="120"/>
      <c r="P7224"/>
      <c r="Q7224"/>
      <c r="R7224"/>
      <c r="S7224"/>
      <c r="T7224"/>
      <c r="U7224" t="s">
        <v>24964</v>
      </c>
      <c r="V7224" t="s">
        <v>24962</v>
      </c>
      <c r="W7224" t="s">
        <v>24963</v>
      </c>
      <c r="X7224" t="s">
        <v>748</v>
      </c>
      <c r="Y7224" t="s">
        <v>1224</v>
      </c>
      <c r="Z7224" t="s">
        <v>54</v>
      </c>
      <c r="AA7224"/>
      <c r="AB7224" t="s">
        <v>47354</v>
      </c>
      <c r="AC7224" t="s">
        <v>53898</v>
      </c>
      <c r="AD7224" t="s">
        <v>24965</v>
      </c>
      <c r="AE7224" t="s">
        <v>105</v>
      </c>
      <c r="AF7224" s="119" t="str">
        <f t="shared" si="450"/>
        <v>NA</v>
      </c>
      <c r="AG7224" s="119"/>
      <c r="AH7224" s="119"/>
      <c r="AI7224" s="119"/>
      <c r="AJ7224" s="119" t="str">
        <f t="shared" si="451"/>
        <v>NA</v>
      </c>
      <c r="AK7224" s="190"/>
      <c r="AL7224" s="191"/>
    </row>
    <row r="7225" spans="1:38" x14ac:dyDescent="0.25">
      <c r="A7225" t="s">
        <v>32082</v>
      </c>
      <c r="B7225" t="s">
        <v>32081</v>
      </c>
      <c r="C7225" t="s">
        <v>29092</v>
      </c>
      <c r="D7225" t="s">
        <v>193</v>
      </c>
      <c r="E7225" t="s">
        <v>1775</v>
      </c>
      <c r="F7225" t="s">
        <v>54</v>
      </c>
      <c r="G7225"/>
      <c r="H7225" t="s">
        <v>47805</v>
      </c>
      <c r="I7225" t="s">
        <v>54339</v>
      </c>
      <c r="J7225" t="s">
        <v>32083</v>
      </c>
      <c r="K7225" t="s">
        <v>565</v>
      </c>
      <c r="L7225" s="119" t="str">
        <f t="shared" si="448"/>
        <v>NA</v>
      </c>
      <c r="M7225" s="119"/>
      <c r="N7225" s="120" t="str">
        <f t="shared" si="449"/>
        <v>NA</v>
      </c>
      <c r="O7225" s="120"/>
      <c r="P7225"/>
      <c r="Q7225"/>
      <c r="R7225"/>
      <c r="S7225"/>
      <c r="T7225"/>
      <c r="U7225" t="s">
        <v>23984</v>
      </c>
      <c r="V7225" t="s">
        <v>23982</v>
      </c>
      <c r="W7225" t="s">
        <v>23983</v>
      </c>
      <c r="X7225" t="s">
        <v>748</v>
      </c>
      <c r="Y7225" t="s">
        <v>453</v>
      </c>
      <c r="Z7225" t="s">
        <v>54</v>
      </c>
      <c r="AA7225"/>
      <c r="AB7225" t="s">
        <v>47355</v>
      </c>
      <c r="AC7225" t="s">
        <v>53899</v>
      </c>
      <c r="AD7225"/>
      <c r="AE7225" t="s">
        <v>105</v>
      </c>
      <c r="AF7225" s="119" t="str">
        <f t="shared" si="450"/>
        <v>NA</v>
      </c>
      <c r="AG7225" s="119"/>
      <c r="AH7225" s="119"/>
      <c r="AI7225" s="119"/>
      <c r="AJ7225" s="119" t="str">
        <f t="shared" si="451"/>
        <v>NA</v>
      </c>
      <c r="AK7225" s="190"/>
      <c r="AL7225" s="191"/>
    </row>
    <row r="7226" spans="1:38" x14ac:dyDescent="0.25">
      <c r="A7226" t="s">
        <v>35253</v>
      </c>
      <c r="B7226" t="s">
        <v>35252</v>
      </c>
      <c r="C7226" t="s">
        <v>28589</v>
      </c>
      <c r="D7226" t="s">
        <v>193</v>
      </c>
      <c r="E7226" t="s">
        <v>1775</v>
      </c>
      <c r="F7226" t="s">
        <v>54</v>
      </c>
      <c r="G7226"/>
      <c r="H7226" t="s">
        <v>47805</v>
      </c>
      <c r="I7226" t="s">
        <v>54339</v>
      </c>
      <c r="J7226" t="s">
        <v>35254</v>
      </c>
      <c r="K7226" t="s">
        <v>565</v>
      </c>
      <c r="L7226" s="119" t="str">
        <f t="shared" si="448"/>
        <v>NA</v>
      </c>
      <c r="M7226" s="119"/>
      <c r="N7226" s="120" t="str">
        <f t="shared" si="449"/>
        <v>NA</v>
      </c>
      <c r="O7226" s="120"/>
      <c r="P7226"/>
      <c r="Q7226"/>
      <c r="R7226"/>
      <c r="S7226"/>
      <c r="T7226"/>
      <c r="U7226" t="s">
        <v>23680</v>
      </c>
      <c r="V7226" t="s">
        <v>23678</v>
      </c>
      <c r="W7226" t="s">
        <v>23679</v>
      </c>
      <c r="X7226" t="s">
        <v>748</v>
      </c>
      <c r="Y7226" t="s">
        <v>453</v>
      </c>
      <c r="Z7226" t="s">
        <v>54</v>
      </c>
      <c r="AA7226"/>
      <c r="AB7226" t="s">
        <v>47355</v>
      </c>
      <c r="AC7226" t="s">
        <v>53899</v>
      </c>
      <c r="AD7226"/>
      <c r="AE7226" t="s">
        <v>105</v>
      </c>
      <c r="AF7226" s="119" t="str">
        <f t="shared" si="450"/>
        <v>NA</v>
      </c>
      <c r="AG7226" s="119"/>
      <c r="AH7226" s="119"/>
      <c r="AI7226" s="119"/>
      <c r="AJ7226" s="119" t="str">
        <f t="shared" si="451"/>
        <v>NA</v>
      </c>
      <c r="AK7226" s="190"/>
      <c r="AL7226" s="191"/>
    </row>
    <row r="7227" spans="1:38" x14ac:dyDescent="0.25">
      <c r="A7227" t="s">
        <v>34167</v>
      </c>
      <c r="B7227" t="s">
        <v>34165</v>
      </c>
      <c r="C7227" t="s">
        <v>34166</v>
      </c>
      <c r="D7227" t="s">
        <v>193</v>
      </c>
      <c r="E7227" t="s">
        <v>1775</v>
      </c>
      <c r="F7227" t="s">
        <v>54</v>
      </c>
      <c r="G7227"/>
      <c r="H7227" t="s">
        <v>47805</v>
      </c>
      <c r="I7227" t="s">
        <v>54339</v>
      </c>
      <c r="J7227"/>
      <c r="K7227" t="s">
        <v>565</v>
      </c>
      <c r="L7227" s="119" t="str">
        <f t="shared" si="448"/>
        <v>NA</v>
      </c>
      <c r="M7227" s="119"/>
      <c r="N7227" s="120" t="str">
        <f t="shared" si="449"/>
        <v>NA</v>
      </c>
      <c r="O7227" s="120"/>
      <c r="P7227"/>
      <c r="Q7227"/>
      <c r="R7227"/>
      <c r="S7227"/>
      <c r="T7227"/>
      <c r="U7227" t="s">
        <v>26866</v>
      </c>
      <c r="V7227" t="s">
        <v>26864</v>
      </c>
      <c r="W7227" t="s">
        <v>26865</v>
      </c>
      <c r="X7227" t="s">
        <v>748</v>
      </c>
      <c r="Y7227" t="s">
        <v>453</v>
      </c>
      <c r="Z7227" t="s">
        <v>54</v>
      </c>
      <c r="AA7227"/>
      <c r="AB7227" t="s">
        <v>47355</v>
      </c>
      <c r="AC7227" t="s">
        <v>53899</v>
      </c>
      <c r="AD7227" t="s">
        <v>26867</v>
      </c>
      <c r="AE7227" t="s">
        <v>105</v>
      </c>
      <c r="AF7227" s="119" t="str">
        <f t="shared" si="450"/>
        <v>NA</v>
      </c>
      <c r="AG7227" s="119"/>
      <c r="AH7227" s="119"/>
      <c r="AI7227" s="119"/>
      <c r="AJ7227" s="119" t="str">
        <f t="shared" si="451"/>
        <v>NA</v>
      </c>
      <c r="AK7227" s="190"/>
      <c r="AL7227" s="191"/>
    </row>
    <row r="7228" spans="1:38" x14ac:dyDescent="0.25">
      <c r="A7228" t="s">
        <v>32409</v>
      </c>
      <c r="B7228" t="s">
        <v>32408</v>
      </c>
      <c r="C7228" t="s">
        <v>29092</v>
      </c>
      <c r="D7228" t="s">
        <v>193</v>
      </c>
      <c r="E7228" t="s">
        <v>2970</v>
      </c>
      <c r="F7228" t="s">
        <v>54</v>
      </c>
      <c r="G7228"/>
      <c r="H7228" t="s">
        <v>47806</v>
      </c>
      <c r="I7228" t="s">
        <v>54340</v>
      </c>
      <c r="J7228" t="s">
        <v>32410</v>
      </c>
      <c r="K7228" t="s">
        <v>565</v>
      </c>
      <c r="L7228" s="119" t="str">
        <f t="shared" si="448"/>
        <v>NA</v>
      </c>
      <c r="M7228" s="119"/>
      <c r="N7228" s="120" t="str">
        <f t="shared" si="449"/>
        <v>NA</v>
      </c>
      <c r="O7228" s="120"/>
      <c r="P7228"/>
      <c r="Q7228"/>
      <c r="R7228"/>
      <c r="S7228"/>
      <c r="T7228"/>
      <c r="U7228" t="s">
        <v>24121</v>
      </c>
      <c r="V7228" t="s">
        <v>24119</v>
      </c>
      <c r="W7228" t="s">
        <v>24120</v>
      </c>
      <c r="X7228" t="s">
        <v>748</v>
      </c>
      <c r="Y7228" t="s">
        <v>453</v>
      </c>
      <c r="Z7228" t="s">
        <v>54</v>
      </c>
      <c r="AA7228"/>
      <c r="AB7228" t="s">
        <v>47355</v>
      </c>
      <c r="AC7228" t="s">
        <v>53899</v>
      </c>
      <c r="AD7228"/>
      <c r="AE7228" t="s">
        <v>105</v>
      </c>
      <c r="AF7228" s="119" t="str">
        <f t="shared" si="450"/>
        <v>NA</v>
      </c>
      <c r="AG7228" s="119"/>
      <c r="AH7228" s="119"/>
      <c r="AI7228" s="119"/>
      <c r="AJ7228" s="119" t="str">
        <f t="shared" si="451"/>
        <v>NA</v>
      </c>
      <c r="AK7228" s="190"/>
      <c r="AL7228" s="191"/>
    </row>
    <row r="7229" spans="1:38" x14ac:dyDescent="0.25">
      <c r="A7229" t="s">
        <v>34254</v>
      </c>
      <c r="B7229" t="s">
        <v>34253</v>
      </c>
      <c r="C7229" t="s">
        <v>29092</v>
      </c>
      <c r="D7229" t="s">
        <v>193</v>
      </c>
      <c r="E7229" t="s">
        <v>2970</v>
      </c>
      <c r="F7229" t="s">
        <v>54</v>
      </c>
      <c r="G7229"/>
      <c r="H7229" t="s">
        <v>47806</v>
      </c>
      <c r="I7229" t="s">
        <v>54340</v>
      </c>
      <c r="J7229" t="s">
        <v>34255</v>
      </c>
      <c r="K7229" t="s">
        <v>565</v>
      </c>
      <c r="L7229" s="119" t="str">
        <f t="shared" si="448"/>
        <v>NA</v>
      </c>
      <c r="M7229" s="119"/>
      <c r="N7229" s="120" t="str">
        <f t="shared" si="449"/>
        <v>NA</v>
      </c>
      <c r="O7229" s="120"/>
      <c r="P7229"/>
      <c r="Q7229"/>
      <c r="R7229"/>
      <c r="S7229"/>
      <c r="T7229"/>
      <c r="U7229" t="s">
        <v>25134</v>
      </c>
      <c r="V7229" t="s">
        <v>25132</v>
      </c>
      <c r="W7229" t="s">
        <v>25133</v>
      </c>
      <c r="X7229" t="s">
        <v>748</v>
      </c>
      <c r="Y7229" t="s">
        <v>453</v>
      </c>
      <c r="Z7229" t="s">
        <v>54</v>
      </c>
      <c r="AA7229"/>
      <c r="AB7229" t="s">
        <v>47355</v>
      </c>
      <c r="AC7229" t="s">
        <v>53899</v>
      </c>
      <c r="AD7229"/>
      <c r="AE7229" t="s">
        <v>105</v>
      </c>
      <c r="AF7229" s="119" t="str">
        <f t="shared" si="450"/>
        <v>NA</v>
      </c>
      <c r="AG7229" s="119"/>
      <c r="AH7229" s="119"/>
      <c r="AI7229" s="119"/>
      <c r="AJ7229" s="119" t="str">
        <f t="shared" si="451"/>
        <v>NA</v>
      </c>
      <c r="AK7229" s="190"/>
      <c r="AL7229" s="191"/>
    </row>
    <row r="7230" spans="1:38" x14ac:dyDescent="0.25">
      <c r="A7230" t="s">
        <v>29980</v>
      </c>
      <c r="B7230" t="s">
        <v>29978</v>
      </c>
      <c r="C7230" t="s">
        <v>29979</v>
      </c>
      <c r="D7230" t="s">
        <v>193</v>
      </c>
      <c r="E7230" t="s">
        <v>2564</v>
      </c>
      <c r="F7230" t="s">
        <v>54</v>
      </c>
      <c r="G7230"/>
      <c r="H7230" t="s">
        <v>47807</v>
      </c>
      <c r="I7230" t="s">
        <v>54341</v>
      </c>
      <c r="J7230" t="s">
        <v>29981</v>
      </c>
      <c r="K7230" t="s">
        <v>565</v>
      </c>
      <c r="L7230" s="119" t="str">
        <f t="shared" si="448"/>
        <v>NA</v>
      </c>
      <c r="M7230" s="119"/>
      <c r="N7230" s="120" t="str">
        <f t="shared" si="449"/>
        <v>NA</v>
      </c>
      <c r="O7230" s="120"/>
      <c r="P7230"/>
      <c r="Q7230"/>
      <c r="R7230"/>
      <c r="S7230"/>
      <c r="T7230"/>
      <c r="U7230" t="s">
        <v>26734</v>
      </c>
      <c r="V7230" t="s">
        <v>26732</v>
      </c>
      <c r="W7230" t="s">
        <v>26733</v>
      </c>
      <c r="X7230" t="s">
        <v>748</v>
      </c>
      <c r="Y7230" t="s">
        <v>453</v>
      </c>
      <c r="Z7230" t="s">
        <v>54</v>
      </c>
      <c r="AA7230"/>
      <c r="AB7230" t="s">
        <v>47355</v>
      </c>
      <c r="AC7230" t="s">
        <v>53899</v>
      </c>
      <c r="AD7230"/>
      <c r="AE7230" t="s">
        <v>105</v>
      </c>
      <c r="AF7230" s="119" t="str">
        <f t="shared" si="450"/>
        <v>NA</v>
      </c>
      <c r="AG7230" s="119"/>
      <c r="AH7230" s="119"/>
      <c r="AI7230" s="119"/>
      <c r="AJ7230" s="119" t="str">
        <f t="shared" si="451"/>
        <v>NA</v>
      </c>
      <c r="AK7230" s="190"/>
      <c r="AL7230" s="191"/>
    </row>
    <row r="7231" spans="1:38" x14ac:dyDescent="0.25">
      <c r="A7231" t="s">
        <v>27347</v>
      </c>
      <c r="B7231" t="s">
        <v>27345</v>
      </c>
      <c r="C7231" t="s">
        <v>27346</v>
      </c>
      <c r="D7231" t="s">
        <v>193</v>
      </c>
      <c r="E7231" t="s">
        <v>27348</v>
      </c>
      <c r="F7231" t="s">
        <v>54</v>
      </c>
      <c r="G7231"/>
      <c r="H7231" t="s">
        <v>47808</v>
      </c>
      <c r="I7231" t="s">
        <v>54342</v>
      </c>
      <c r="J7231" t="s">
        <v>27349</v>
      </c>
      <c r="K7231" t="s">
        <v>565</v>
      </c>
      <c r="L7231" s="119" t="str">
        <f t="shared" si="448"/>
        <v>NA</v>
      </c>
      <c r="M7231" s="119"/>
      <c r="N7231" s="120" t="str">
        <f t="shared" si="449"/>
        <v>NA</v>
      </c>
      <c r="O7231" s="120"/>
      <c r="P7231"/>
      <c r="Q7231"/>
      <c r="R7231"/>
      <c r="S7231"/>
      <c r="T7231"/>
      <c r="U7231" t="s">
        <v>26102</v>
      </c>
      <c r="V7231" t="s">
        <v>26100</v>
      </c>
      <c r="W7231" t="s">
        <v>26101</v>
      </c>
      <c r="X7231" t="s">
        <v>748</v>
      </c>
      <c r="Y7231" t="s">
        <v>453</v>
      </c>
      <c r="Z7231" t="s">
        <v>54</v>
      </c>
      <c r="AA7231"/>
      <c r="AB7231" t="s">
        <v>47355</v>
      </c>
      <c r="AC7231" t="s">
        <v>53899</v>
      </c>
      <c r="AD7231" t="s">
        <v>26103</v>
      </c>
      <c r="AE7231" t="s">
        <v>105</v>
      </c>
      <c r="AF7231" s="119" t="str">
        <f t="shared" si="450"/>
        <v>NA</v>
      </c>
      <c r="AG7231" s="119"/>
      <c r="AH7231" s="119"/>
      <c r="AI7231" s="119"/>
      <c r="AJ7231" s="119" t="str">
        <f t="shared" si="451"/>
        <v>NA</v>
      </c>
      <c r="AK7231" s="190"/>
      <c r="AL7231" s="191"/>
    </row>
    <row r="7232" spans="1:38" x14ac:dyDescent="0.25">
      <c r="A7232" t="s">
        <v>32836</v>
      </c>
      <c r="B7232" t="s">
        <v>32834</v>
      </c>
      <c r="C7232" t="s">
        <v>32835</v>
      </c>
      <c r="D7232" t="s">
        <v>193</v>
      </c>
      <c r="E7232" t="s">
        <v>20466</v>
      </c>
      <c r="F7232" t="s">
        <v>54</v>
      </c>
      <c r="G7232"/>
      <c r="H7232" t="s">
        <v>47809</v>
      </c>
      <c r="I7232" t="s">
        <v>54343</v>
      </c>
      <c r="J7232" t="s">
        <v>32837</v>
      </c>
      <c r="K7232" t="s">
        <v>565</v>
      </c>
      <c r="L7232" s="119" t="str">
        <f t="shared" si="448"/>
        <v>NA</v>
      </c>
      <c r="M7232" s="119"/>
      <c r="N7232" s="120" t="str">
        <f t="shared" si="449"/>
        <v>NA</v>
      </c>
      <c r="O7232" s="120"/>
      <c r="P7232"/>
      <c r="Q7232"/>
      <c r="R7232"/>
      <c r="S7232"/>
      <c r="T7232"/>
      <c r="U7232" t="s">
        <v>26789</v>
      </c>
      <c r="V7232" t="s">
        <v>26787</v>
      </c>
      <c r="W7232" t="s">
        <v>26788</v>
      </c>
      <c r="X7232" t="s">
        <v>748</v>
      </c>
      <c r="Y7232" t="s">
        <v>453</v>
      </c>
      <c r="Z7232" t="s">
        <v>54</v>
      </c>
      <c r="AA7232"/>
      <c r="AB7232" t="s">
        <v>47355</v>
      </c>
      <c r="AC7232" t="s">
        <v>53899</v>
      </c>
      <c r="AD7232" t="s">
        <v>26790</v>
      </c>
      <c r="AE7232" t="s">
        <v>105</v>
      </c>
      <c r="AF7232" s="119" t="str">
        <f t="shared" si="450"/>
        <v>NA</v>
      </c>
      <c r="AG7232" s="119"/>
      <c r="AH7232" s="119"/>
      <c r="AI7232" s="119"/>
      <c r="AJ7232" s="119" t="str">
        <f t="shared" si="451"/>
        <v>NA</v>
      </c>
      <c r="AK7232" s="190"/>
      <c r="AL7232" s="191"/>
    </row>
    <row r="7233" spans="1:38" x14ac:dyDescent="0.25">
      <c r="A7233" t="s">
        <v>35547</v>
      </c>
      <c r="B7233" t="s">
        <v>35546</v>
      </c>
      <c r="C7233" t="s">
        <v>27086</v>
      </c>
      <c r="D7233" t="s">
        <v>193</v>
      </c>
      <c r="E7233" t="s">
        <v>35548</v>
      </c>
      <c r="F7233" t="s">
        <v>54</v>
      </c>
      <c r="G7233"/>
      <c r="H7233" t="s">
        <v>47810</v>
      </c>
      <c r="I7233" t="s">
        <v>54344</v>
      </c>
      <c r="J7233" t="s">
        <v>35549</v>
      </c>
      <c r="K7233" t="s">
        <v>565</v>
      </c>
      <c r="L7233" s="119" t="str">
        <f t="shared" si="448"/>
        <v>NA</v>
      </c>
      <c r="M7233" s="119"/>
      <c r="N7233" s="120" t="str">
        <f t="shared" si="449"/>
        <v>NA</v>
      </c>
      <c r="O7233" s="120"/>
      <c r="P7233"/>
      <c r="Q7233"/>
      <c r="R7233"/>
      <c r="S7233"/>
      <c r="T7233"/>
      <c r="U7233" t="s">
        <v>24711</v>
      </c>
      <c r="V7233" t="s">
        <v>24709</v>
      </c>
      <c r="W7233" t="s">
        <v>24710</v>
      </c>
      <c r="X7233" t="s">
        <v>748</v>
      </c>
      <c r="Y7233" t="s">
        <v>3337</v>
      </c>
      <c r="Z7233" t="s">
        <v>54</v>
      </c>
      <c r="AA7233"/>
      <c r="AB7233" t="s">
        <v>47356</v>
      </c>
      <c r="AC7233" t="s">
        <v>53900</v>
      </c>
      <c r="AD7233"/>
      <c r="AE7233" t="s">
        <v>105</v>
      </c>
      <c r="AF7233" s="119" t="str">
        <f t="shared" si="450"/>
        <v>NA</v>
      </c>
      <c r="AG7233" s="119"/>
      <c r="AH7233" s="119"/>
      <c r="AI7233" s="119"/>
      <c r="AJ7233" s="119" t="str">
        <f t="shared" si="451"/>
        <v>NA</v>
      </c>
      <c r="AK7233" s="190"/>
      <c r="AL7233" s="191"/>
    </row>
    <row r="7234" spans="1:38" x14ac:dyDescent="0.25">
      <c r="A7234" t="s">
        <v>33183</v>
      </c>
      <c r="B7234" t="s">
        <v>33485</v>
      </c>
      <c r="C7234" t="s">
        <v>27086</v>
      </c>
      <c r="D7234" t="s">
        <v>193</v>
      </c>
      <c r="E7234" t="s">
        <v>19511</v>
      </c>
      <c r="F7234" t="s">
        <v>54</v>
      </c>
      <c r="G7234"/>
      <c r="H7234" t="s">
        <v>47811</v>
      </c>
      <c r="I7234" t="s">
        <v>54345</v>
      </c>
      <c r="J7234" t="s">
        <v>33183</v>
      </c>
      <c r="K7234" t="s">
        <v>565</v>
      </c>
      <c r="L7234" s="119" t="str">
        <f t="shared" si="448"/>
        <v>NA</v>
      </c>
      <c r="M7234" s="119"/>
      <c r="N7234" s="120" t="str">
        <f t="shared" si="449"/>
        <v>NA</v>
      </c>
      <c r="O7234" s="120"/>
      <c r="P7234"/>
      <c r="Q7234"/>
      <c r="R7234"/>
      <c r="S7234"/>
      <c r="T7234"/>
      <c r="U7234" t="s">
        <v>24064</v>
      </c>
      <c r="V7234" t="s">
        <v>24062</v>
      </c>
      <c r="W7234" t="s">
        <v>24063</v>
      </c>
      <c r="X7234" t="s">
        <v>748</v>
      </c>
      <c r="Y7234" t="s">
        <v>22852</v>
      </c>
      <c r="Z7234" t="s">
        <v>54</v>
      </c>
      <c r="AA7234"/>
      <c r="AB7234" t="s">
        <v>47357</v>
      </c>
      <c r="AC7234" t="s">
        <v>53901</v>
      </c>
      <c r="AD7234" t="s">
        <v>24064</v>
      </c>
      <c r="AE7234" t="s">
        <v>105</v>
      </c>
      <c r="AF7234" s="119" t="str">
        <f t="shared" si="450"/>
        <v>NA</v>
      </c>
      <c r="AG7234" s="119"/>
      <c r="AH7234" s="119"/>
      <c r="AI7234" s="119"/>
      <c r="AJ7234" s="119" t="str">
        <f t="shared" si="451"/>
        <v>NA</v>
      </c>
      <c r="AK7234" s="190"/>
      <c r="AL7234" s="191"/>
    </row>
    <row r="7235" spans="1:38" x14ac:dyDescent="0.25">
      <c r="A7235" t="s">
        <v>33183</v>
      </c>
      <c r="B7235" t="s">
        <v>33486</v>
      </c>
      <c r="C7235" t="s">
        <v>27086</v>
      </c>
      <c r="D7235" t="s">
        <v>193</v>
      </c>
      <c r="E7235" t="s">
        <v>3033</v>
      </c>
      <c r="F7235" t="s">
        <v>54</v>
      </c>
      <c r="G7235"/>
      <c r="H7235" t="s">
        <v>47812</v>
      </c>
      <c r="I7235" t="s">
        <v>54346</v>
      </c>
      <c r="J7235" t="s">
        <v>33183</v>
      </c>
      <c r="K7235" t="s">
        <v>565</v>
      </c>
      <c r="L7235" s="119" t="str">
        <f t="shared" ref="L7235:L7298" si="452">IF($Q$1&lt;&gt;"",IF(ISNUMBER(SEARCH("*"&amp;$Q$1&amp;"*", A7235)),A7235, IF(ISNUMBER(SEARCH("*"&amp;$Q$1&amp;"*", H7235)),A7235, IF(ISNUMBER(SEARCH("*"&amp;$Q$1&amp;"*", G7235)),A7235, IF(ISNUMBER(SEARCH("*"&amp;$Q$1&amp;"*", J7235)),A7235,  IF(ISNUMBER(SEARCH("*"&amp;$Q$1&amp;"*", E7235)),A7235, "NA"))))),"NA")</f>
        <v>NA</v>
      </c>
      <c r="M7235" s="119"/>
      <c r="N7235" s="120" t="str">
        <f t="shared" ref="N7235:N7298" si="453">IF($Q$11=1,IF(ISNUMBER(SEARCH($T$11,C7235)),A7235,"NA"),"NA")</f>
        <v>NA</v>
      </c>
      <c r="O7235" s="120"/>
      <c r="P7235"/>
      <c r="Q7235"/>
      <c r="R7235"/>
      <c r="S7235"/>
      <c r="T7235"/>
      <c r="U7235" t="s">
        <v>24831</v>
      </c>
      <c r="V7235" t="s">
        <v>24829</v>
      </c>
      <c r="W7235" t="s">
        <v>24830</v>
      </c>
      <c r="X7235" t="s">
        <v>748</v>
      </c>
      <c r="Y7235" t="s">
        <v>3609</v>
      </c>
      <c r="Z7235" t="s">
        <v>54</v>
      </c>
      <c r="AA7235"/>
      <c r="AB7235" t="s">
        <v>47358</v>
      </c>
      <c r="AC7235" t="s">
        <v>53902</v>
      </c>
      <c r="AD7235" t="s">
        <v>24832</v>
      </c>
      <c r="AE7235" t="s">
        <v>105</v>
      </c>
      <c r="AF7235" s="119" t="str">
        <f t="shared" ref="AF7235:AF7298" si="454">IF($Q$6&lt;&gt;"",IF(ISNUMBER(SEARCH($Q$6, W7235)),U7235, "NA"),"NA")</f>
        <v>NA</v>
      </c>
      <c r="AG7235" s="119"/>
      <c r="AH7235" s="119"/>
      <c r="AI7235" s="119"/>
      <c r="AJ7235" s="119" t="str">
        <f t="shared" ref="AJ7235:AJ7298" si="455">IF($Q$5&lt;&gt;"",IF(ISNUMBER(SEARCH($Q$5, U7235&amp;" "&amp;Y7235&amp;" "&amp;AA7235&amp;" "&amp;AB7235&amp;" "&amp;AD7235)),U7235, "NA"),"NA")</f>
        <v>NA</v>
      </c>
      <c r="AK7235" s="190"/>
      <c r="AL7235" s="191"/>
    </row>
    <row r="7236" spans="1:38" x14ac:dyDescent="0.25">
      <c r="A7236" t="s">
        <v>27087</v>
      </c>
      <c r="B7236" t="s">
        <v>27085</v>
      </c>
      <c r="C7236" t="s">
        <v>27086</v>
      </c>
      <c r="D7236" t="s">
        <v>193</v>
      </c>
      <c r="E7236" t="s">
        <v>3033</v>
      </c>
      <c r="F7236" t="s">
        <v>54</v>
      </c>
      <c r="G7236"/>
      <c r="H7236" t="s">
        <v>47812</v>
      </c>
      <c r="I7236" t="s">
        <v>54346</v>
      </c>
      <c r="J7236" t="s">
        <v>27088</v>
      </c>
      <c r="K7236" t="s">
        <v>565</v>
      </c>
      <c r="L7236" s="119" t="str">
        <f t="shared" si="452"/>
        <v>NA</v>
      </c>
      <c r="M7236" s="119"/>
      <c r="N7236" s="120" t="str">
        <f t="shared" si="453"/>
        <v>NA</v>
      </c>
      <c r="O7236" s="120"/>
      <c r="P7236"/>
      <c r="Q7236"/>
      <c r="R7236"/>
      <c r="S7236"/>
      <c r="T7236"/>
      <c r="U7236" t="s">
        <v>26661</v>
      </c>
      <c r="V7236" t="s">
        <v>26659</v>
      </c>
      <c r="W7236" t="s">
        <v>26660</v>
      </c>
      <c r="X7236" t="s">
        <v>748</v>
      </c>
      <c r="Y7236" t="s">
        <v>3609</v>
      </c>
      <c r="Z7236" t="s">
        <v>54</v>
      </c>
      <c r="AA7236"/>
      <c r="AB7236" t="s">
        <v>47358</v>
      </c>
      <c r="AC7236" t="s">
        <v>53902</v>
      </c>
      <c r="AD7236" t="s">
        <v>26662</v>
      </c>
      <c r="AE7236" t="s">
        <v>105</v>
      </c>
      <c r="AF7236" s="119" t="str">
        <f t="shared" si="454"/>
        <v>NA</v>
      </c>
      <c r="AG7236" s="119"/>
      <c r="AH7236" s="119"/>
      <c r="AI7236" s="119"/>
      <c r="AJ7236" s="119" t="str">
        <f t="shared" si="455"/>
        <v>NA</v>
      </c>
      <c r="AK7236" s="190"/>
      <c r="AL7236" s="191"/>
    </row>
    <row r="7237" spans="1:38" x14ac:dyDescent="0.25">
      <c r="A7237" t="s">
        <v>34978</v>
      </c>
      <c r="B7237" t="s">
        <v>34977</v>
      </c>
      <c r="C7237" t="s">
        <v>5135</v>
      </c>
      <c r="D7237" t="s">
        <v>193</v>
      </c>
      <c r="E7237" t="s">
        <v>3033</v>
      </c>
      <c r="F7237" t="s">
        <v>54</v>
      </c>
      <c r="G7237"/>
      <c r="H7237" t="s">
        <v>47812</v>
      </c>
      <c r="I7237" t="s">
        <v>54346</v>
      </c>
      <c r="J7237" t="s">
        <v>34979</v>
      </c>
      <c r="K7237" t="s">
        <v>565</v>
      </c>
      <c r="L7237" s="119" t="str">
        <f t="shared" si="452"/>
        <v>NA</v>
      </c>
      <c r="M7237" s="119"/>
      <c r="N7237" s="120" t="str">
        <f t="shared" si="453"/>
        <v>NA</v>
      </c>
      <c r="O7237" s="120"/>
      <c r="P7237"/>
      <c r="Q7237"/>
      <c r="R7237"/>
      <c r="S7237"/>
      <c r="T7237"/>
      <c r="U7237" t="s">
        <v>26422</v>
      </c>
      <c r="V7237" t="s">
        <v>26420</v>
      </c>
      <c r="W7237" t="s">
        <v>26421</v>
      </c>
      <c r="X7237" t="s">
        <v>748</v>
      </c>
      <c r="Y7237" t="s">
        <v>2629</v>
      </c>
      <c r="Z7237" t="s">
        <v>54</v>
      </c>
      <c r="AA7237"/>
      <c r="AB7237" t="s">
        <v>47359</v>
      </c>
      <c r="AC7237" t="s">
        <v>53903</v>
      </c>
      <c r="AD7237" t="s">
        <v>26423</v>
      </c>
      <c r="AE7237" t="s">
        <v>105</v>
      </c>
      <c r="AF7237" s="119" t="str">
        <f t="shared" si="454"/>
        <v>NA</v>
      </c>
      <c r="AG7237" s="119"/>
      <c r="AH7237" s="119"/>
      <c r="AI7237" s="119"/>
      <c r="AJ7237" s="119" t="str">
        <f t="shared" si="455"/>
        <v>NA</v>
      </c>
      <c r="AK7237" s="190"/>
      <c r="AL7237" s="191"/>
    </row>
    <row r="7238" spans="1:38" x14ac:dyDescent="0.25">
      <c r="A7238" t="s">
        <v>33183</v>
      </c>
      <c r="B7238" t="s">
        <v>33487</v>
      </c>
      <c r="C7238" t="s">
        <v>33488</v>
      </c>
      <c r="D7238" t="s">
        <v>193</v>
      </c>
      <c r="E7238" t="s">
        <v>3332</v>
      </c>
      <c r="F7238" t="s">
        <v>54</v>
      </c>
      <c r="G7238"/>
      <c r="H7238" t="s">
        <v>47813</v>
      </c>
      <c r="I7238" t="s">
        <v>54347</v>
      </c>
      <c r="J7238" t="s">
        <v>33183</v>
      </c>
      <c r="K7238" t="s">
        <v>565</v>
      </c>
      <c r="L7238" s="119" t="str">
        <f t="shared" si="452"/>
        <v>NA</v>
      </c>
      <c r="M7238" s="119"/>
      <c r="N7238" s="120" t="str">
        <f t="shared" si="453"/>
        <v>NA</v>
      </c>
      <c r="O7238" s="120"/>
      <c r="P7238"/>
      <c r="Q7238"/>
      <c r="R7238"/>
      <c r="S7238"/>
      <c r="T7238"/>
      <c r="U7238" t="s">
        <v>26130</v>
      </c>
      <c r="V7238" t="s">
        <v>26128</v>
      </c>
      <c r="W7238" t="s">
        <v>26129</v>
      </c>
      <c r="X7238" t="s">
        <v>748</v>
      </c>
      <c r="Y7238" t="s">
        <v>2629</v>
      </c>
      <c r="Z7238" t="s">
        <v>54</v>
      </c>
      <c r="AA7238"/>
      <c r="AB7238" t="s">
        <v>47359</v>
      </c>
      <c r="AC7238" t="s">
        <v>53903</v>
      </c>
      <c r="AD7238"/>
      <c r="AE7238" t="s">
        <v>105</v>
      </c>
      <c r="AF7238" s="119" t="str">
        <f t="shared" si="454"/>
        <v>NA</v>
      </c>
      <c r="AG7238" s="119"/>
      <c r="AH7238" s="119"/>
      <c r="AI7238" s="119"/>
      <c r="AJ7238" s="119" t="str">
        <f t="shared" si="455"/>
        <v>NA</v>
      </c>
      <c r="AK7238" s="190"/>
      <c r="AL7238" s="191"/>
    </row>
    <row r="7239" spans="1:38" x14ac:dyDescent="0.25">
      <c r="A7239" t="s">
        <v>33183</v>
      </c>
      <c r="B7239" t="s">
        <v>33489</v>
      </c>
      <c r="C7239" t="s">
        <v>33490</v>
      </c>
      <c r="D7239" t="s">
        <v>193</v>
      </c>
      <c r="E7239" t="s">
        <v>15464</v>
      </c>
      <c r="F7239" t="s">
        <v>54</v>
      </c>
      <c r="G7239"/>
      <c r="H7239" t="s">
        <v>47814</v>
      </c>
      <c r="I7239" t="s">
        <v>54348</v>
      </c>
      <c r="J7239" t="s">
        <v>33183</v>
      </c>
      <c r="K7239" t="s">
        <v>565</v>
      </c>
      <c r="L7239" s="119" t="str">
        <f t="shared" si="452"/>
        <v>NA</v>
      </c>
      <c r="M7239" s="119"/>
      <c r="N7239" s="120" t="str">
        <f t="shared" si="453"/>
        <v>NA</v>
      </c>
      <c r="O7239" s="120"/>
      <c r="P7239"/>
      <c r="Q7239"/>
      <c r="R7239"/>
      <c r="S7239"/>
      <c r="T7239"/>
      <c r="U7239" t="s">
        <v>25805</v>
      </c>
      <c r="V7239" t="s">
        <v>25803</v>
      </c>
      <c r="W7239" t="s">
        <v>25804</v>
      </c>
      <c r="X7239" t="s">
        <v>748</v>
      </c>
      <c r="Y7239" t="s">
        <v>2629</v>
      </c>
      <c r="Z7239" t="s">
        <v>54</v>
      </c>
      <c r="AA7239"/>
      <c r="AB7239" t="s">
        <v>47359</v>
      </c>
      <c r="AC7239" t="s">
        <v>53903</v>
      </c>
      <c r="AD7239" t="s">
        <v>25805</v>
      </c>
      <c r="AE7239" t="s">
        <v>105</v>
      </c>
      <c r="AF7239" s="119" t="str">
        <f t="shared" si="454"/>
        <v>NA</v>
      </c>
      <c r="AG7239" s="119"/>
      <c r="AH7239" s="119"/>
      <c r="AI7239" s="119"/>
      <c r="AJ7239" s="119" t="str">
        <f t="shared" si="455"/>
        <v>NA</v>
      </c>
      <c r="AK7239" s="190"/>
      <c r="AL7239" s="191"/>
    </row>
    <row r="7240" spans="1:38" x14ac:dyDescent="0.25">
      <c r="A7240" t="s">
        <v>33183</v>
      </c>
      <c r="B7240" t="s">
        <v>33491</v>
      </c>
      <c r="C7240" t="s">
        <v>33492</v>
      </c>
      <c r="D7240" t="s">
        <v>193</v>
      </c>
      <c r="E7240" t="s">
        <v>18947</v>
      </c>
      <c r="F7240" t="s">
        <v>54</v>
      </c>
      <c r="G7240"/>
      <c r="H7240" t="s">
        <v>47815</v>
      </c>
      <c r="I7240" t="s">
        <v>54349</v>
      </c>
      <c r="J7240" t="s">
        <v>33493</v>
      </c>
      <c r="K7240" t="s">
        <v>565</v>
      </c>
      <c r="L7240" s="119" t="str">
        <f t="shared" si="452"/>
        <v>NA</v>
      </c>
      <c r="M7240" s="119"/>
      <c r="N7240" s="120" t="str">
        <f t="shared" si="453"/>
        <v>NA</v>
      </c>
      <c r="O7240" s="120"/>
      <c r="P7240"/>
      <c r="Q7240"/>
      <c r="R7240"/>
      <c r="S7240"/>
      <c r="T7240"/>
      <c r="U7240" t="s">
        <v>26877</v>
      </c>
      <c r="V7240" t="s">
        <v>26875</v>
      </c>
      <c r="W7240" t="s">
        <v>26876</v>
      </c>
      <c r="X7240" t="s">
        <v>748</v>
      </c>
      <c r="Y7240" t="s">
        <v>2290</v>
      </c>
      <c r="Z7240" t="s">
        <v>54</v>
      </c>
      <c r="AA7240"/>
      <c r="AB7240" t="s">
        <v>47360</v>
      </c>
      <c r="AC7240" t="s">
        <v>53904</v>
      </c>
      <c r="AD7240" t="s">
        <v>26877</v>
      </c>
      <c r="AE7240" t="s">
        <v>105</v>
      </c>
      <c r="AF7240" s="119" t="str">
        <f t="shared" si="454"/>
        <v>NA</v>
      </c>
      <c r="AG7240" s="119"/>
      <c r="AH7240" s="119"/>
      <c r="AI7240" s="119"/>
      <c r="AJ7240" s="119" t="str">
        <f t="shared" si="455"/>
        <v>NA</v>
      </c>
      <c r="AK7240" s="190"/>
      <c r="AL7240" s="191"/>
    </row>
    <row r="7241" spans="1:38" x14ac:dyDescent="0.25">
      <c r="A7241" t="s">
        <v>33183</v>
      </c>
      <c r="B7241" t="s">
        <v>33494</v>
      </c>
      <c r="C7241" t="s">
        <v>33495</v>
      </c>
      <c r="D7241" t="s">
        <v>193</v>
      </c>
      <c r="E7241" t="s">
        <v>17091</v>
      </c>
      <c r="F7241" t="s">
        <v>54</v>
      </c>
      <c r="G7241"/>
      <c r="H7241" t="s">
        <v>47816</v>
      </c>
      <c r="I7241" t="s">
        <v>54350</v>
      </c>
      <c r="J7241" t="s">
        <v>33183</v>
      </c>
      <c r="K7241" t="s">
        <v>565</v>
      </c>
      <c r="L7241" s="119" t="str">
        <f t="shared" si="452"/>
        <v>NA</v>
      </c>
      <c r="M7241" s="119"/>
      <c r="N7241" s="120" t="str">
        <f t="shared" si="453"/>
        <v>NA</v>
      </c>
      <c r="O7241" s="120"/>
      <c r="P7241"/>
      <c r="Q7241"/>
      <c r="R7241"/>
      <c r="S7241"/>
      <c r="T7241"/>
      <c r="U7241" t="s">
        <v>25648</v>
      </c>
      <c r="V7241" t="s">
        <v>25646</v>
      </c>
      <c r="W7241" t="s">
        <v>25647</v>
      </c>
      <c r="X7241" t="s">
        <v>748</v>
      </c>
      <c r="Y7241" t="s">
        <v>1730</v>
      </c>
      <c r="Z7241" t="s">
        <v>54</v>
      </c>
      <c r="AA7241"/>
      <c r="AB7241" t="s">
        <v>47361</v>
      </c>
      <c r="AC7241" t="s">
        <v>53905</v>
      </c>
      <c r="AD7241"/>
      <c r="AE7241" t="s">
        <v>105</v>
      </c>
      <c r="AF7241" s="119" t="str">
        <f t="shared" si="454"/>
        <v>NA</v>
      </c>
      <c r="AG7241" s="119"/>
      <c r="AH7241" s="119"/>
      <c r="AI7241" s="119"/>
      <c r="AJ7241" s="119" t="str">
        <f t="shared" si="455"/>
        <v>NA</v>
      </c>
      <c r="AK7241" s="190"/>
      <c r="AL7241" s="191"/>
    </row>
    <row r="7242" spans="1:38" x14ac:dyDescent="0.25">
      <c r="A7242" t="s">
        <v>35559</v>
      </c>
      <c r="B7242" t="s">
        <v>35558</v>
      </c>
      <c r="C7242" t="s">
        <v>27086</v>
      </c>
      <c r="D7242" t="s">
        <v>193</v>
      </c>
      <c r="E7242" t="s">
        <v>2945</v>
      </c>
      <c r="F7242" t="s">
        <v>54</v>
      </c>
      <c r="G7242"/>
      <c r="H7242" t="s">
        <v>47817</v>
      </c>
      <c r="I7242" t="s">
        <v>54351</v>
      </c>
      <c r="J7242" t="s">
        <v>35560</v>
      </c>
      <c r="K7242" t="s">
        <v>565</v>
      </c>
      <c r="L7242" s="119" t="str">
        <f t="shared" si="452"/>
        <v>NA</v>
      </c>
      <c r="M7242" s="119"/>
      <c r="N7242" s="120" t="str">
        <f t="shared" si="453"/>
        <v>NA</v>
      </c>
      <c r="O7242" s="120"/>
      <c r="P7242"/>
      <c r="Q7242"/>
      <c r="R7242"/>
      <c r="S7242"/>
      <c r="T7242"/>
      <c r="U7242" t="s">
        <v>25780</v>
      </c>
      <c r="V7242" t="s">
        <v>25778</v>
      </c>
      <c r="W7242" t="s">
        <v>25779</v>
      </c>
      <c r="X7242" t="s">
        <v>748</v>
      </c>
      <c r="Y7242" t="s">
        <v>1730</v>
      </c>
      <c r="Z7242" t="s">
        <v>54</v>
      </c>
      <c r="AA7242"/>
      <c r="AB7242" t="s">
        <v>47361</v>
      </c>
      <c r="AC7242" t="s">
        <v>53905</v>
      </c>
      <c r="AD7242"/>
      <c r="AE7242" t="s">
        <v>105</v>
      </c>
      <c r="AF7242" s="119" t="str">
        <f t="shared" si="454"/>
        <v>NA</v>
      </c>
      <c r="AG7242" s="119"/>
      <c r="AH7242" s="119"/>
      <c r="AI7242" s="119"/>
      <c r="AJ7242" s="119" t="str">
        <f t="shared" si="455"/>
        <v>NA</v>
      </c>
      <c r="AK7242" s="190"/>
      <c r="AL7242" s="191"/>
    </row>
    <row r="7243" spans="1:38" x14ac:dyDescent="0.25">
      <c r="A7243" t="s">
        <v>27090</v>
      </c>
      <c r="B7243" t="s">
        <v>27089</v>
      </c>
      <c r="C7243" t="s">
        <v>27086</v>
      </c>
      <c r="D7243" t="s">
        <v>193</v>
      </c>
      <c r="E7243" t="s">
        <v>2945</v>
      </c>
      <c r="F7243" t="s">
        <v>54</v>
      </c>
      <c r="G7243"/>
      <c r="H7243" t="s">
        <v>47817</v>
      </c>
      <c r="I7243" t="s">
        <v>54351</v>
      </c>
      <c r="J7243" t="s">
        <v>27091</v>
      </c>
      <c r="K7243" t="s">
        <v>565</v>
      </c>
      <c r="L7243" s="119" t="str">
        <f t="shared" si="452"/>
        <v>NA</v>
      </c>
      <c r="M7243" s="119"/>
      <c r="N7243" s="120" t="str">
        <f t="shared" si="453"/>
        <v>NA</v>
      </c>
      <c r="O7243" s="120"/>
      <c r="P7243"/>
      <c r="Q7243"/>
      <c r="R7243"/>
      <c r="S7243"/>
      <c r="T7243"/>
      <c r="U7243" t="s">
        <v>25436</v>
      </c>
      <c r="V7243" t="s">
        <v>25434</v>
      </c>
      <c r="W7243" t="s">
        <v>25435</v>
      </c>
      <c r="X7243" t="s">
        <v>748</v>
      </c>
      <c r="Y7243" t="s">
        <v>2519</v>
      </c>
      <c r="Z7243" t="s">
        <v>54</v>
      </c>
      <c r="AA7243"/>
      <c r="AB7243" t="s">
        <v>47362</v>
      </c>
      <c r="AC7243" t="s">
        <v>53906</v>
      </c>
      <c r="AD7243" t="s">
        <v>25437</v>
      </c>
      <c r="AE7243" t="s">
        <v>105</v>
      </c>
      <c r="AF7243" s="119" t="str">
        <f t="shared" si="454"/>
        <v>NA</v>
      </c>
      <c r="AG7243" s="119"/>
      <c r="AH7243" s="119"/>
      <c r="AI7243" s="119"/>
      <c r="AJ7243" s="119" t="str">
        <f t="shared" si="455"/>
        <v>NA</v>
      </c>
      <c r="AK7243" s="190"/>
      <c r="AL7243" s="191"/>
    </row>
    <row r="7244" spans="1:38" x14ac:dyDescent="0.25">
      <c r="A7244" t="s">
        <v>35526</v>
      </c>
      <c r="B7244" t="s">
        <v>35525</v>
      </c>
      <c r="C7244" t="s">
        <v>27086</v>
      </c>
      <c r="D7244" t="s">
        <v>193</v>
      </c>
      <c r="E7244" t="s">
        <v>18309</v>
      </c>
      <c r="F7244" t="s">
        <v>54</v>
      </c>
      <c r="G7244"/>
      <c r="H7244" t="s">
        <v>47818</v>
      </c>
      <c r="I7244" t="s">
        <v>54352</v>
      </c>
      <c r="J7244" t="s">
        <v>35527</v>
      </c>
      <c r="K7244" t="s">
        <v>565</v>
      </c>
      <c r="L7244" s="119" t="str">
        <f t="shared" si="452"/>
        <v>NA</v>
      </c>
      <c r="M7244" s="119"/>
      <c r="N7244" s="120" t="str">
        <f t="shared" si="453"/>
        <v>NA</v>
      </c>
      <c r="O7244" s="120"/>
      <c r="P7244"/>
      <c r="Q7244"/>
      <c r="R7244"/>
      <c r="S7244"/>
      <c r="T7244"/>
      <c r="U7244" t="s">
        <v>25883</v>
      </c>
      <c r="V7244" t="s">
        <v>25881</v>
      </c>
      <c r="W7244" t="s">
        <v>25882</v>
      </c>
      <c r="X7244" t="s">
        <v>748</v>
      </c>
      <c r="Y7244" t="s">
        <v>3897</v>
      </c>
      <c r="Z7244" t="s">
        <v>54</v>
      </c>
      <c r="AA7244"/>
      <c r="AB7244" t="s">
        <v>47363</v>
      </c>
      <c r="AC7244" t="s">
        <v>53907</v>
      </c>
      <c r="AD7244" t="s">
        <v>25884</v>
      </c>
      <c r="AE7244" t="s">
        <v>105</v>
      </c>
      <c r="AF7244" s="119" t="str">
        <f t="shared" si="454"/>
        <v>NA</v>
      </c>
      <c r="AG7244" s="119"/>
      <c r="AH7244" s="119"/>
      <c r="AI7244" s="119"/>
      <c r="AJ7244" s="119" t="str">
        <f t="shared" si="455"/>
        <v>NA</v>
      </c>
      <c r="AK7244" s="190"/>
      <c r="AL7244" s="191"/>
    </row>
    <row r="7245" spans="1:38" x14ac:dyDescent="0.25">
      <c r="A7245" t="s">
        <v>33178</v>
      </c>
      <c r="B7245" t="s">
        <v>33180</v>
      </c>
      <c r="C7245" t="s">
        <v>33181</v>
      </c>
      <c r="D7245" t="s">
        <v>193</v>
      </c>
      <c r="E7245" t="s">
        <v>33182</v>
      </c>
      <c r="F7245" t="s">
        <v>54</v>
      </c>
      <c r="G7245"/>
      <c r="H7245" t="s">
        <v>47819</v>
      </c>
      <c r="I7245" t="s">
        <v>54353</v>
      </c>
      <c r="J7245" t="s">
        <v>33183</v>
      </c>
      <c r="K7245" t="s">
        <v>565</v>
      </c>
      <c r="L7245" s="119" t="str">
        <f t="shared" si="452"/>
        <v>NA</v>
      </c>
      <c r="M7245" s="119"/>
      <c r="N7245" s="120" t="str">
        <f t="shared" si="453"/>
        <v>NA</v>
      </c>
      <c r="O7245" s="120"/>
      <c r="P7245"/>
      <c r="Q7245"/>
      <c r="R7245"/>
      <c r="S7245"/>
      <c r="T7245"/>
      <c r="U7245" t="s">
        <v>26656</v>
      </c>
      <c r="V7245" t="s">
        <v>26654</v>
      </c>
      <c r="W7245" t="s">
        <v>26655</v>
      </c>
      <c r="X7245" t="s">
        <v>748</v>
      </c>
      <c r="Y7245" t="s">
        <v>26657</v>
      </c>
      <c r="Z7245" t="s">
        <v>54</v>
      </c>
      <c r="AA7245"/>
      <c r="AB7245" t="s">
        <v>47364</v>
      </c>
      <c r="AC7245" t="s">
        <v>53908</v>
      </c>
      <c r="AD7245" t="s">
        <v>26658</v>
      </c>
      <c r="AE7245" t="s">
        <v>105</v>
      </c>
      <c r="AF7245" s="119" t="str">
        <f t="shared" si="454"/>
        <v>NA</v>
      </c>
      <c r="AG7245" s="119"/>
      <c r="AH7245" s="119"/>
      <c r="AI7245" s="119"/>
      <c r="AJ7245" s="119" t="str">
        <f t="shared" si="455"/>
        <v>NA</v>
      </c>
      <c r="AK7245" s="190"/>
      <c r="AL7245" s="191"/>
    </row>
    <row r="7246" spans="1:38" x14ac:dyDescent="0.25">
      <c r="A7246" t="s">
        <v>33183</v>
      </c>
      <c r="B7246" t="s">
        <v>33496</v>
      </c>
      <c r="C7246" t="s">
        <v>33497</v>
      </c>
      <c r="D7246" t="s">
        <v>193</v>
      </c>
      <c r="E7246" t="s">
        <v>20051</v>
      </c>
      <c r="F7246" t="s">
        <v>54</v>
      </c>
      <c r="G7246"/>
      <c r="H7246" t="s">
        <v>47820</v>
      </c>
      <c r="I7246" t="s">
        <v>54354</v>
      </c>
      <c r="J7246" t="s">
        <v>33183</v>
      </c>
      <c r="K7246" t="s">
        <v>565</v>
      </c>
      <c r="L7246" s="119" t="str">
        <f t="shared" si="452"/>
        <v>NA</v>
      </c>
      <c r="M7246" s="119"/>
      <c r="N7246" s="120" t="str">
        <f t="shared" si="453"/>
        <v>NA</v>
      </c>
      <c r="O7246" s="120"/>
      <c r="P7246"/>
      <c r="Q7246"/>
      <c r="R7246"/>
      <c r="S7246"/>
      <c r="T7246"/>
      <c r="U7246" t="s">
        <v>23887</v>
      </c>
      <c r="V7246" t="s">
        <v>23885</v>
      </c>
      <c r="W7246" t="s">
        <v>23886</v>
      </c>
      <c r="X7246" t="s">
        <v>748</v>
      </c>
      <c r="Y7246" t="s">
        <v>13048</v>
      </c>
      <c r="Z7246" t="s">
        <v>54</v>
      </c>
      <c r="AA7246"/>
      <c r="AB7246" t="s">
        <v>47365</v>
      </c>
      <c r="AC7246" t="s">
        <v>53909</v>
      </c>
      <c r="AD7246" t="s">
        <v>23888</v>
      </c>
      <c r="AE7246" t="s">
        <v>105</v>
      </c>
      <c r="AF7246" s="119" t="str">
        <f t="shared" si="454"/>
        <v>NA</v>
      </c>
      <c r="AG7246" s="119"/>
      <c r="AH7246" s="119"/>
      <c r="AI7246" s="119"/>
      <c r="AJ7246" s="119" t="str">
        <f t="shared" si="455"/>
        <v>NA</v>
      </c>
      <c r="AK7246" s="190"/>
      <c r="AL7246" s="191"/>
    </row>
    <row r="7247" spans="1:38" x14ac:dyDescent="0.25">
      <c r="A7247" t="s">
        <v>31104</v>
      </c>
      <c r="B7247" t="s">
        <v>31102</v>
      </c>
      <c r="C7247" t="s">
        <v>31103</v>
      </c>
      <c r="D7247" t="s">
        <v>193</v>
      </c>
      <c r="E7247" t="s">
        <v>18596</v>
      </c>
      <c r="F7247" t="s">
        <v>54</v>
      </c>
      <c r="G7247"/>
      <c r="H7247" t="s">
        <v>47821</v>
      </c>
      <c r="I7247" t="s">
        <v>54355</v>
      </c>
      <c r="J7247" t="s">
        <v>31105</v>
      </c>
      <c r="K7247" t="s">
        <v>565</v>
      </c>
      <c r="L7247" s="119" t="str">
        <f t="shared" si="452"/>
        <v>NA</v>
      </c>
      <c r="M7247" s="119"/>
      <c r="N7247" s="120" t="str">
        <f t="shared" si="453"/>
        <v>NA</v>
      </c>
      <c r="O7247" s="120"/>
      <c r="P7247"/>
      <c r="Q7247"/>
      <c r="R7247"/>
      <c r="S7247"/>
      <c r="T7247"/>
      <c r="U7247" t="s">
        <v>23922</v>
      </c>
      <c r="V7247" t="s">
        <v>23921</v>
      </c>
      <c r="W7247" t="s">
        <v>23916</v>
      </c>
      <c r="X7247" t="s">
        <v>748</v>
      </c>
      <c r="Y7247" t="s">
        <v>199</v>
      </c>
      <c r="Z7247" t="s">
        <v>54</v>
      </c>
      <c r="AA7247"/>
      <c r="AB7247" t="s">
        <v>47366</v>
      </c>
      <c r="AC7247" t="s">
        <v>53910</v>
      </c>
      <c r="AD7247" t="s">
        <v>23923</v>
      </c>
      <c r="AE7247" t="s">
        <v>105</v>
      </c>
      <c r="AF7247" s="119" t="str">
        <f t="shared" si="454"/>
        <v>NA</v>
      </c>
      <c r="AG7247" s="119"/>
      <c r="AH7247" s="119"/>
      <c r="AI7247" s="119"/>
      <c r="AJ7247" s="119" t="str">
        <f t="shared" si="455"/>
        <v>NA</v>
      </c>
      <c r="AK7247" s="190"/>
      <c r="AL7247" s="191"/>
    </row>
    <row r="7248" spans="1:38" x14ac:dyDescent="0.25">
      <c r="A7248" t="s">
        <v>35566</v>
      </c>
      <c r="B7248" t="s">
        <v>35565</v>
      </c>
      <c r="C7248" t="s">
        <v>27086</v>
      </c>
      <c r="D7248" t="s">
        <v>193</v>
      </c>
      <c r="E7248" t="s">
        <v>35567</v>
      </c>
      <c r="F7248" t="s">
        <v>54</v>
      </c>
      <c r="G7248"/>
      <c r="H7248" t="s">
        <v>47822</v>
      </c>
      <c r="I7248" t="s">
        <v>54356</v>
      </c>
      <c r="J7248" t="s">
        <v>35568</v>
      </c>
      <c r="K7248" t="s">
        <v>565</v>
      </c>
      <c r="L7248" s="119" t="str">
        <f t="shared" si="452"/>
        <v>NA</v>
      </c>
      <c r="M7248" s="119"/>
      <c r="N7248" s="120" t="str">
        <f t="shared" si="453"/>
        <v>NA</v>
      </c>
      <c r="O7248" s="120"/>
      <c r="P7248"/>
      <c r="Q7248"/>
      <c r="R7248"/>
      <c r="S7248"/>
      <c r="T7248"/>
      <c r="U7248" t="s">
        <v>24622</v>
      </c>
      <c r="V7248" t="s">
        <v>24620</v>
      </c>
      <c r="W7248" t="s">
        <v>24621</v>
      </c>
      <c r="X7248" t="s">
        <v>748</v>
      </c>
      <c r="Y7248" t="s">
        <v>199</v>
      </c>
      <c r="Z7248" t="s">
        <v>54</v>
      </c>
      <c r="AA7248"/>
      <c r="AB7248" t="s">
        <v>47366</v>
      </c>
      <c r="AC7248" t="s">
        <v>53910</v>
      </c>
      <c r="AD7248" t="s">
        <v>24623</v>
      </c>
      <c r="AE7248" t="s">
        <v>105</v>
      </c>
      <c r="AF7248" s="119" t="str">
        <f t="shared" si="454"/>
        <v>NA</v>
      </c>
      <c r="AG7248" s="119"/>
      <c r="AH7248" s="119"/>
      <c r="AI7248" s="119"/>
      <c r="AJ7248" s="119" t="str">
        <f t="shared" si="455"/>
        <v>NA</v>
      </c>
      <c r="AK7248" s="190"/>
      <c r="AL7248" s="191"/>
    </row>
    <row r="7249" spans="1:38" x14ac:dyDescent="0.25">
      <c r="A7249" t="s">
        <v>27119</v>
      </c>
      <c r="B7249" t="s">
        <v>27118</v>
      </c>
      <c r="C7249" t="s">
        <v>27086</v>
      </c>
      <c r="D7249" t="s">
        <v>193</v>
      </c>
      <c r="E7249" t="s">
        <v>2162</v>
      </c>
      <c r="F7249" t="s">
        <v>54</v>
      </c>
      <c r="G7249"/>
      <c r="H7249" t="s">
        <v>47823</v>
      </c>
      <c r="I7249" t="s">
        <v>54357</v>
      </c>
      <c r="J7249"/>
      <c r="K7249" t="s">
        <v>565</v>
      </c>
      <c r="L7249" s="119" t="str">
        <f t="shared" si="452"/>
        <v>NA</v>
      </c>
      <c r="M7249" s="119"/>
      <c r="N7249" s="120" t="str">
        <f t="shared" si="453"/>
        <v>NA</v>
      </c>
      <c r="O7249" s="120"/>
      <c r="P7249"/>
      <c r="Q7249"/>
      <c r="R7249"/>
      <c r="S7249"/>
      <c r="T7249"/>
      <c r="U7249" t="s">
        <v>26826</v>
      </c>
      <c r="V7249" t="s">
        <v>26824</v>
      </c>
      <c r="W7249" t="s">
        <v>26825</v>
      </c>
      <c r="X7249" t="s">
        <v>748</v>
      </c>
      <c r="Y7249" t="s">
        <v>1973</v>
      </c>
      <c r="Z7249" t="s">
        <v>54</v>
      </c>
      <c r="AA7249"/>
      <c r="AB7249" t="s">
        <v>47367</v>
      </c>
      <c r="AC7249" t="s">
        <v>53911</v>
      </c>
      <c r="AD7249"/>
      <c r="AE7249" t="s">
        <v>105</v>
      </c>
      <c r="AF7249" s="119" t="str">
        <f t="shared" si="454"/>
        <v>NA</v>
      </c>
      <c r="AG7249" s="119"/>
      <c r="AH7249" s="119"/>
      <c r="AI7249" s="119"/>
      <c r="AJ7249" s="119" t="str">
        <f t="shared" si="455"/>
        <v>NA</v>
      </c>
      <c r="AK7249" s="190"/>
      <c r="AL7249" s="191"/>
    </row>
    <row r="7250" spans="1:38" x14ac:dyDescent="0.25">
      <c r="A7250" t="s">
        <v>33733</v>
      </c>
      <c r="B7250" t="s">
        <v>33732</v>
      </c>
      <c r="C7250" t="s">
        <v>27086</v>
      </c>
      <c r="D7250" t="s">
        <v>193</v>
      </c>
      <c r="E7250" t="s">
        <v>2162</v>
      </c>
      <c r="F7250" t="s">
        <v>54</v>
      </c>
      <c r="G7250"/>
      <c r="H7250" t="s">
        <v>47823</v>
      </c>
      <c r="I7250" t="s">
        <v>54357</v>
      </c>
      <c r="J7250" t="s">
        <v>33733</v>
      </c>
      <c r="K7250" t="s">
        <v>565</v>
      </c>
      <c r="L7250" s="119" t="str">
        <f t="shared" si="452"/>
        <v>NA</v>
      </c>
      <c r="M7250" s="119"/>
      <c r="N7250" s="120" t="str">
        <f t="shared" si="453"/>
        <v>NA</v>
      </c>
      <c r="O7250" s="120"/>
      <c r="P7250"/>
      <c r="Q7250"/>
      <c r="R7250"/>
      <c r="S7250"/>
      <c r="T7250"/>
      <c r="U7250" t="s">
        <v>23883</v>
      </c>
      <c r="V7250" t="s">
        <v>23881</v>
      </c>
      <c r="W7250" t="s">
        <v>23882</v>
      </c>
      <c r="X7250" t="s">
        <v>748</v>
      </c>
      <c r="Y7250" t="s">
        <v>1973</v>
      </c>
      <c r="Z7250" t="s">
        <v>54</v>
      </c>
      <c r="AA7250"/>
      <c r="AB7250" t="s">
        <v>47367</v>
      </c>
      <c r="AC7250" t="s">
        <v>53911</v>
      </c>
      <c r="AD7250" t="s">
        <v>23884</v>
      </c>
      <c r="AE7250" t="s">
        <v>105</v>
      </c>
      <c r="AF7250" s="119" t="str">
        <f t="shared" si="454"/>
        <v>NA</v>
      </c>
      <c r="AG7250" s="119"/>
      <c r="AH7250" s="119"/>
      <c r="AI7250" s="119"/>
      <c r="AJ7250" s="119" t="str">
        <f t="shared" si="455"/>
        <v>NA</v>
      </c>
      <c r="AK7250" s="190"/>
      <c r="AL7250" s="191"/>
    </row>
    <row r="7251" spans="1:38" x14ac:dyDescent="0.25">
      <c r="A7251" t="s">
        <v>33928</v>
      </c>
      <c r="B7251" t="s">
        <v>33927</v>
      </c>
      <c r="C7251" t="s">
        <v>27086</v>
      </c>
      <c r="D7251" t="s">
        <v>193</v>
      </c>
      <c r="E7251" t="s">
        <v>2162</v>
      </c>
      <c r="F7251" t="s">
        <v>54</v>
      </c>
      <c r="G7251"/>
      <c r="H7251" t="s">
        <v>47823</v>
      </c>
      <c r="I7251" t="s">
        <v>54357</v>
      </c>
      <c r="J7251" t="s">
        <v>33929</v>
      </c>
      <c r="K7251" t="s">
        <v>565</v>
      </c>
      <c r="L7251" s="119" t="str">
        <f t="shared" si="452"/>
        <v>NA</v>
      </c>
      <c r="M7251" s="119"/>
      <c r="N7251" s="120" t="str">
        <f t="shared" si="453"/>
        <v>NA</v>
      </c>
      <c r="O7251" s="120"/>
      <c r="P7251"/>
      <c r="Q7251"/>
      <c r="R7251"/>
      <c r="S7251"/>
      <c r="T7251"/>
      <c r="U7251" t="s">
        <v>24606</v>
      </c>
      <c r="V7251" t="s">
        <v>24604</v>
      </c>
      <c r="W7251" t="s">
        <v>24605</v>
      </c>
      <c r="X7251" t="s">
        <v>748</v>
      </c>
      <c r="Y7251" t="s">
        <v>2984</v>
      </c>
      <c r="Z7251" t="s">
        <v>54</v>
      </c>
      <c r="AA7251"/>
      <c r="AB7251" t="s">
        <v>47368</v>
      </c>
      <c r="AC7251" t="s">
        <v>53912</v>
      </c>
      <c r="AD7251"/>
      <c r="AE7251" t="s">
        <v>105</v>
      </c>
      <c r="AF7251" s="119" t="str">
        <f t="shared" si="454"/>
        <v>NA</v>
      </c>
      <c r="AG7251" s="119"/>
      <c r="AH7251" s="119"/>
      <c r="AI7251" s="119"/>
      <c r="AJ7251" s="119" t="str">
        <f t="shared" si="455"/>
        <v>NA</v>
      </c>
      <c r="AK7251" s="190"/>
      <c r="AL7251" s="191"/>
    </row>
    <row r="7252" spans="1:38" x14ac:dyDescent="0.25">
      <c r="A7252" t="s">
        <v>27093</v>
      </c>
      <c r="B7252" t="s">
        <v>27092</v>
      </c>
      <c r="C7252" t="s">
        <v>27086</v>
      </c>
      <c r="D7252" t="s">
        <v>193</v>
      </c>
      <c r="E7252" t="s">
        <v>3165</v>
      </c>
      <c r="F7252" t="s">
        <v>54</v>
      </c>
      <c r="G7252"/>
      <c r="H7252" t="s">
        <v>47824</v>
      </c>
      <c r="I7252" t="s">
        <v>54358</v>
      </c>
      <c r="J7252" t="s">
        <v>27094</v>
      </c>
      <c r="K7252" t="s">
        <v>565</v>
      </c>
      <c r="L7252" s="119" t="str">
        <f t="shared" si="452"/>
        <v>NA</v>
      </c>
      <c r="M7252" s="119"/>
      <c r="N7252" s="120" t="str">
        <f t="shared" si="453"/>
        <v>NA</v>
      </c>
      <c r="O7252" s="120"/>
      <c r="P7252"/>
      <c r="Q7252"/>
      <c r="R7252"/>
      <c r="S7252"/>
      <c r="T7252"/>
      <c r="U7252" t="s">
        <v>23941</v>
      </c>
      <c r="V7252" t="s">
        <v>23939</v>
      </c>
      <c r="W7252" t="s">
        <v>23940</v>
      </c>
      <c r="X7252" t="s">
        <v>748</v>
      </c>
      <c r="Y7252" t="s">
        <v>418</v>
      </c>
      <c r="Z7252" t="s">
        <v>54</v>
      </c>
      <c r="AA7252"/>
      <c r="AB7252" t="s">
        <v>47369</v>
      </c>
      <c r="AC7252" t="s">
        <v>53913</v>
      </c>
      <c r="AD7252" t="s">
        <v>23942</v>
      </c>
      <c r="AE7252" t="s">
        <v>105</v>
      </c>
      <c r="AF7252" s="119" t="str">
        <f t="shared" si="454"/>
        <v>NA</v>
      </c>
      <c r="AG7252" s="119"/>
      <c r="AH7252" s="119"/>
      <c r="AI7252" s="119"/>
      <c r="AJ7252" s="119" t="str">
        <f t="shared" si="455"/>
        <v>NA</v>
      </c>
      <c r="AK7252" s="190"/>
      <c r="AL7252" s="191"/>
    </row>
    <row r="7253" spans="1:38" x14ac:dyDescent="0.25">
      <c r="A7253" t="s">
        <v>33716</v>
      </c>
      <c r="B7253" t="s">
        <v>33715</v>
      </c>
      <c r="C7253" t="s">
        <v>27086</v>
      </c>
      <c r="D7253" t="s">
        <v>193</v>
      </c>
      <c r="E7253" t="s">
        <v>3165</v>
      </c>
      <c r="F7253" t="s">
        <v>54</v>
      </c>
      <c r="G7253"/>
      <c r="H7253" t="s">
        <v>47824</v>
      </c>
      <c r="I7253" t="s">
        <v>54358</v>
      </c>
      <c r="J7253" t="s">
        <v>33717</v>
      </c>
      <c r="K7253" t="s">
        <v>565</v>
      </c>
      <c r="L7253" s="119" t="str">
        <f t="shared" si="452"/>
        <v>NA</v>
      </c>
      <c r="M7253" s="119"/>
      <c r="N7253" s="120" t="str">
        <f t="shared" si="453"/>
        <v>NA</v>
      </c>
      <c r="O7253" s="120"/>
      <c r="P7253"/>
      <c r="Q7253"/>
      <c r="R7253"/>
      <c r="S7253"/>
      <c r="T7253"/>
      <c r="U7253" t="s">
        <v>25062</v>
      </c>
      <c r="V7253" t="s">
        <v>25060</v>
      </c>
      <c r="W7253" t="s">
        <v>25061</v>
      </c>
      <c r="X7253" t="s">
        <v>748</v>
      </c>
      <c r="Y7253" t="s">
        <v>418</v>
      </c>
      <c r="Z7253" t="s">
        <v>54</v>
      </c>
      <c r="AA7253"/>
      <c r="AB7253" t="s">
        <v>47369</v>
      </c>
      <c r="AC7253" t="s">
        <v>53913</v>
      </c>
      <c r="AD7253" t="s">
        <v>25062</v>
      </c>
      <c r="AE7253" t="s">
        <v>105</v>
      </c>
      <c r="AF7253" s="119" t="str">
        <f t="shared" si="454"/>
        <v>NA</v>
      </c>
      <c r="AG7253" s="119"/>
      <c r="AH7253" s="119"/>
      <c r="AI7253" s="119"/>
      <c r="AJ7253" s="119" t="str">
        <f t="shared" si="455"/>
        <v>NA</v>
      </c>
      <c r="AK7253" s="190"/>
      <c r="AL7253" s="191"/>
    </row>
    <row r="7254" spans="1:38" x14ac:dyDescent="0.25">
      <c r="A7254" t="s">
        <v>35537</v>
      </c>
      <c r="B7254" t="s">
        <v>35536</v>
      </c>
      <c r="C7254" t="s">
        <v>27086</v>
      </c>
      <c r="D7254" t="s">
        <v>193</v>
      </c>
      <c r="E7254" t="s">
        <v>35538</v>
      </c>
      <c r="F7254" t="s">
        <v>54</v>
      </c>
      <c r="G7254"/>
      <c r="H7254" t="s">
        <v>47825</v>
      </c>
      <c r="I7254" t="s">
        <v>54359</v>
      </c>
      <c r="J7254" t="s">
        <v>35539</v>
      </c>
      <c r="K7254" t="s">
        <v>565</v>
      </c>
      <c r="L7254" s="119" t="str">
        <f t="shared" si="452"/>
        <v>NA</v>
      </c>
      <c r="M7254" s="119"/>
      <c r="N7254" s="120" t="str">
        <f t="shared" si="453"/>
        <v>NA</v>
      </c>
      <c r="O7254" s="120"/>
      <c r="P7254"/>
      <c r="Q7254"/>
      <c r="R7254"/>
      <c r="S7254"/>
      <c r="T7254"/>
      <c r="U7254" t="s">
        <v>26446</v>
      </c>
      <c r="V7254" t="s">
        <v>26444</v>
      </c>
      <c r="W7254" t="s">
        <v>26445</v>
      </c>
      <c r="X7254" t="s">
        <v>748</v>
      </c>
      <c r="Y7254" t="s">
        <v>418</v>
      </c>
      <c r="Z7254" t="s">
        <v>54</v>
      </c>
      <c r="AA7254"/>
      <c r="AB7254" t="s">
        <v>47369</v>
      </c>
      <c r="AC7254" t="s">
        <v>53913</v>
      </c>
      <c r="AD7254"/>
      <c r="AE7254" t="s">
        <v>105</v>
      </c>
      <c r="AF7254" s="119" t="str">
        <f t="shared" si="454"/>
        <v>NA</v>
      </c>
      <c r="AG7254" s="119"/>
      <c r="AH7254" s="119"/>
      <c r="AI7254" s="119"/>
      <c r="AJ7254" s="119" t="str">
        <f t="shared" si="455"/>
        <v>NA</v>
      </c>
      <c r="AK7254" s="190"/>
      <c r="AL7254" s="191"/>
    </row>
    <row r="7255" spans="1:38" x14ac:dyDescent="0.25">
      <c r="A7255" t="s">
        <v>33183</v>
      </c>
      <c r="B7255" t="s">
        <v>33498</v>
      </c>
      <c r="C7255" t="s">
        <v>33499</v>
      </c>
      <c r="D7255" t="s">
        <v>193</v>
      </c>
      <c r="E7255" t="s">
        <v>17559</v>
      </c>
      <c r="F7255" t="s">
        <v>54</v>
      </c>
      <c r="G7255"/>
      <c r="H7255" t="s">
        <v>47826</v>
      </c>
      <c r="I7255" t="s">
        <v>54360</v>
      </c>
      <c r="J7255" t="s">
        <v>33500</v>
      </c>
      <c r="K7255" t="s">
        <v>565</v>
      </c>
      <c r="L7255" s="119" t="str">
        <f t="shared" si="452"/>
        <v>NA</v>
      </c>
      <c r="M7255" s="119"/>
      <c r="N7255" s="120" t="str">
        <f t="shared" si="453"/>
        <v>NA</v>
      </c>
      <c r="O7255" s="120"/>
      <c r="P7255"/>
      <c r="Q7255"/>
      <c r="R7255"/>
      <c r="S7255"/>
      <c r="T7255"/>
      <c r="U7255" t="s">
        <v>26289</v>
      </c>
      <c r="V7255" t="s">
        <v>26287</v>
      </c>
      <c r="W7255" t="s">
        <v>26288</v>
      </c>
      <c r="X7255" t="s">
        <v>748</v>
      </c>
      <c r="Y7255" t="s">
        <v>22517</v>
      </c>
      <c r="Z7255" t="s">
        <v>54</v>
      </c>
      <c r="AA7255"/>
      <c r="AB7255" t="s">
        <v>47370</v>
      </c>
      <c r="AC7255" t="s">
        <v>53914</v>
      </c>
      <c r="AD7255" t="s">
        <v>26290</v>
      </c>
      <c r="AE7255" t="s">
        <v>105</v>
      </c>
      <c r="AF7255" s="119" t="str">
        <f t="shared" si="454"/>
        <v>NA</v>
      </c>
      <c r="AG7255" s="119"/>
      <c r="AH7255" s="119"/>
      <c r="AI7255" s="119"/>
      <c r="AJ7255" s="119" t="str">
        <f t="shared" si="455"/>
        <v>NA</v>
      </c>
      <c r="AK7255" s="190"/>
      <c r="AL7255" s="191"/>
    </row>
    <row r="7256" spans="1:38" x14ac:dyDescent="0.25">
      <c r="A7256" t="s">
        <v>33183</v>
      </c>
      <c r="B7256" t="s">
        <v>33501</v>
      </c>
      <c r="C7256" t="s">
        <v>33502</v>
      </c>
      <c r="D7256" t="s">
        <v>193</v>
      </c>
      <c r="E7256" t="s">
        <v>3170</v>
      </c>
      <c r="F7256" t="s">
        <v>54</v>
      </c>
      <c r="G7256"/>
      <c r="H7256" t="s">
        <v>47827</v>
      </c>
      <c r="I7256" t="s">
        <v>54361</v>
      </c>
      <c r="J7256" t="s">
        <v>33183</v>
      </c>
      <c r="K7256" t="s">
        <v>565</v>
      </c>
      <c r="L7256" s="119" t="str">
        <f t="shared" si="452"/>
        <v>NA</v>
      </c>
      <c r="M7256" s="119"/>
      <c r="N7256" s="120" t="str">
        <f t="shared" si="453"/>
        <v>NA</v>
      </c>
      <c r="O7256" s="120"/>
      <c r="P7256"/>
      <c r="Q7256"/>
      <c r="R7256"/>
      <c r="S7256"/>
      <c r="T7256"/>
      <c r="U7256" t="s">
        <v>24731</v>
      </c>
      <c r="V7256" t="s">
        <v>24729</v>
      </c>
      <c r="W7256" t="s">
        <v>24730</v>
      </c>
      <c r="X7256" t="s">
        <v>748</v>
      </c>
      <c r="Y7256" t="s">
        <v>1375</v>
      </c>
      <c r="Z7256" t="s">
        <v>54</v>
      </c>
      <c r="AA7256"/>
      <c r="AB7256" t="s">
        <v>47371</v>
      </c>
      <c r="AC7256" t="s">
        <v>53915</v>
      </c>
      <c r="AD7256"/>
      <c r="AE7256" t="s">
        <v>105</v>
      </c>
      <c r="AF7256" s="119" t="str">
        <f t="shared" si="454"/>
        <v>NA</v>
      </c>
      <c r="AG7256" s="119"/>
      <c r="AH7256" s="119"/>
      <c r="AI7256" s="119"/>
      <c r="AJ7256" s="119" t="str">
        <f t="shared" si="455"/>
        <v>NA</v>
      </c>
      <c r="AK7256" s="190"/>
      <c r="AL7256" s="191"/>
    </row>
    <row r="7257" spans="1:38" x14ac:dyDescent="0.25">
      <c r="A7257" t="s">
        <v>35487</v>
      </c>
      <c r="B7257" t="s">
        <v>35486</v>
      </c>
      <c r="C7257" t="s">
        <v>27086</v>
      </c>
      <c r="D7257" t="s">
        <v>193</v>
      </c>
      <c r="E7257" t="s">
        <v>35488</v>
      </c>
      <c r="F7257" t="s">
        <v>54</v>
      </c>
      <c r="G7257"/>
      <c r="H7257" t="s">
        <v>47828</v>
      </c>
      <c r="I7257" t="s">
        <v>54362</v>
      </c>
      <c r="J7257" t="s">
        <v>35489</v>
      </c>
      <c r="K7257" t="s">
        <v>565</v>
      </c>
      <c r="L7257" s="119" t="str">
        <f t="shared" si="452"/>
        <v>NA</v>
      </c>
      <c r="M7257" s="119"/>
      <c r="N7257" s="120" t="str">
        <f t="shared" si="453"/>
        <v>NA</v>
      </c>
      <c r="O7257" s="120"/>
      <c r="P7257"/>
      <c r="Q7257"/>
      <c r="R7257"/>
      <c r="S7257"/>
      <c r="T7257"/>
      <c r="U7257" t="s">
        <v>24737</v>
      </c>
      <c r="V7257" t="s">
        <v>24735</v>
      </c>
      <c r="W7257" t="s">
        <v>24736</v>
      </c>
      <c r="X7257" t="s">
        <v>748</v>
      </c>
      <c r="Y7257" t="s">
        <v>2544</v>
      </c>
      <c r="Z7257" t="s">
        <v>54</v>
      </c>
      <c r="AA7257"/>
      <c r="AB7257" t="s">
        <v>47372</v>
      </c>
      <c r="AC7257" t="s">
        <v>53916</v>
      </c>
      <c r="AD7257"/>
      <c r="AE7257" t="s">
        <v>105</v>
      </c>
      <c r="AF7257" s="119" t="str">
        <f t="shared" si="454"/>
        <v>NA</v>
      </c>
      <c r="AG7257" s="119"/>
      <c r="AH7257" s="119"/>
      <c r="AI7257" s="119"/>
      <c r="AJ7257" s="119" t="str">
        <f t="shared" si="455"/>
        <v>NA</v>
      </c>
      <c r="AK7257" s="190"/>
      <c r="AL7257" s="191"/>
    </row>
    <row r="7258" spans="1:38" x14ac:dyDescent="0.25">
      <c r="A7258" t="s">
        <v>34318</v>
      </c>
      <c r="B7258" t="s">
        <v>34316</v>
      </c>
      <c r="C7258" t="s">
        <v>34317</v>
      </c>
      <c r="D7258" t="s">
        <v>193</v>
      </c>
      <c r="E7258" t="s">
        <v>34319</v>
      </c>
      <c r="F7258" t="s">
        <v>54</v>
      </c>
      <c r="G7258"/>
      <c r="H7258" t="s">
        <v>47829</v>
      </c>
      <c r="I7258" t="s">
        <v>54363</v>
      </c>
      <c r="J7258" t="s">
        <v>34320</v>
      </c>
      <c r="K7258" t="s">
        <v>565</v>
      </c>
      <c r="L7258" s="119" t="str">
        <f t="shared" si="452"/>
        <v>NA</v>
      </c>
      <c r="M7258" s="119"/>
      <c r="N7258" s="120" t="str">
        <f t="shared" si="453"/>
        <v>NA</v>
      </c>
      <c r="O7258" s="120"/>
      <c r="P7258"/>
      <c r="Q7258"/>
      <c r="R7258"/>
      <c r="S7258"/>
      <c r="T7258"/>
      <c r="U7258" t="s">
        <v>24982</v>
      </c>
      <c r="V7258" t="s">
        <v>24980</v>
      </c>
      <c r="W7258" t="s">
        <v>24981</v>
      </c>
      <c r="X7258" t="s">
        <v>748</v>
      </c>
      <c r="Y7258" t="s">
        <v>5071</v>
      </c>
      <c r="Z7258" t="s">
        <v>54</v>
      </c>
      <c r="AA7258"/>
      <c r="AB7258" t="s">
        <v>47373</v>
      </c>
      <c r="AC7258" t="s">
        <v>53917</v>
      </c>
      <c r="AD7258"/>
      <c r="AE7258" t="s">
        <v>105</v>
      </c>
      <c r="AF7258" s="119" t="str">
        <f t="shared" si="454"/>
        <v>NA</v>
      </c>
      <c r="AG7258" s="119"/>
      <c r="AH7258" s="119"/>
      <c r="AI7258" s="119"/>
      <c r="AJ7258" s="119" t="str">
        <f t="shared" si="455"/>
        <v>NA</v>
      </c>
      <c r="AK7258" s="190"/>
      <c r="AL7258" s="191"/>
    </row>
    <row r="7259" spans="1:38" x14ac:dyDescent="0.25">
      <c r="A7259" t="s">
        <v>29568</v>
      </c>
      <c r="B7259" t="s">
        <v>29567</v>
      </c>
      <c r="C7259" t="s">
        <v>27086</v>
      </c>
      <c r="D7259" t="s">
        <v>193</v>
      </c>
      <c r="E7259" t="s">
        <v>29569</v>
      </c>
      <c r="F7259" t="s">
        <v>54</v>
      </c>
      <c r="G7259"/>
      <c r="H7259" t="s">
        <v>47830</v>
      </c>
      <c r="I7259" t="s">
        <v>54364</v>
      </c>
      <c r="J7259" t="s">
        <v>29570</v>
      </c>
      <c r="K7259" t="s">
        <v>565</v>
      </c>
      <c r="L7259" s="119" t="str">
        <f t="shared" si="452"/>
        <v>NA</v>
      </c>
      <c r="M7259" s="119"/>
      <c r="N7259" s="120" t="str">
        <f t="shared" si="453"/>
        <v>NA</v>
      </c>
      <c r="O7259" s="120"/>
      <c r="P7259"/>
      <c r="Q7259"/>
      <c r="R7259"/>
      <c r="S7259"/>
      <c r="T7259"/>
      <c r="U7259" t="s">
        <v>23990</v>
      </c>
      <c r="V7259" t="s">
        <v>23988</v>
      </c>
      <c r="W7259" t="s">
        <v>23989</v>
      </c>
      <c r="X7259" t="s">
        <v>748</v>
      </c>
      <c r="Y7259" t="s">
        <v>2651</v>
      </c>
      <c r="Z7259" t="s">
        <v>54</v>
      </c>
      <c r="AA7259"/>
      <c r="AB7259" t="s">
        <v>47374</v>
      </c>
      <c r="AC7259" t="s">
        <v>53918</v>
      </c>
      <c r="AD7259"/>
      <c r="AE7259" t="s">
        <v>105</v>
      </c>
      <c r="AF7259" s="119" t="str">
        <f t="shared" si="454"/>
        <v>NA</v>
      </c>
      <c r="AG7259" s="119"/>
      <c r="AH7259" s="119"/>
      <c r="AI7259" s="119"/>
      <c r="AJ7259" s="119" t="str">
        <f t="shared" si="455"/>
        <v>NA</v>
      </c>
      <c r="AK7259" s="190"/>
      <c r="AL7259" s="191"/>
    </row>
    <row r="7260" spans="1:38" x14ac:dyDescent="0.25">
      <c r="A7260" t="s">
        <v>27060</v>
      </c>
      <c r="B7260" t="s">
        <v>27058</v>
      </c>
      <c r="C7260" t="s">
        <v>27059</v>
      </c>
      <c r="D7260" t="s">
        <v>193</v>
      </c>
      <c r="E7260" t="s">
        <v>27061</v>
      </c>
      <c r="F7260" t="s">
        <v>54</v>
      </c>
      <c r="G7260"/>
      <c r="H7260" t="s">
        <v>47831</v>
      </c>
      <c r="I7260" t="s">
        <v>54365</v>
      </c>
      <c r="J7260" t="s">
        <v>27060</v>
      </c>
      <c r="K7260" t="s">
        <v>565</v>
      </c>
      <c r="L7260" s="119" t="str">
        <f t="shared" si="452"/>
        <v>NA</v>
      </c>
      <c r="M7260" s="119"/>
      <c r="N7260" s="120" t="str">
        <f t="shared" si="453"/>
        <v>NA</v>
      </c>
      <c r="O7260" s="120"/>
      <c r="P7260"/>
      <c r="Q7260"/>
      <c r="R7260"/>
      <c r="S7260"/>
      <c r="T7260"/>
      <c r="U7260" t="s">
        <v>23992</v>
      </c>
      <c r="V7260" t="s">
        <v>23991</v>
      </c>
      <c r="W7260" t="s">
        <v>23989</v>
      </c>
      <c r="X7260" t="s">
        <v>748</v>
      </c>
      <c r="Y7260" t="s">
        <v>2651</v>
      </c>
      <c r="Z7260" t="s">
        <v>54</v>
      </c>
      <c r="AA7260"/>
      <c r="AB7260" t="s">
        <v>47374</v>
      </c>
      <c r="AC7260" t="s">
        <v>53918</v>
      </c>
      <c r="AD7260"/>
      <c r="AE7260" t="s">
        <v>105</v>
      </c>
      <c r="AF7260" s="119" t="str">
        <f t="shared" si="454"/>
        <v>NA</v>
      </c>
      <c r="AG7260" s="119"/>
      <c r="AH7260" s="119"/>
      <c r="AI7260" s="119"/>
      <c r="AJ7260" s="119" t="str">
        <f t="shared" si="455"/>
        <v>NA</v>
      </c>
      <c r="AK7260" s="190"/>
      <c r="AL7260" s="191"/>
    </row>
    <row r="7261" spans="1:38" x14ac:dyDescent="0.25">
      <c r="A7261" t="s">
        <v>27096</v>
      </c>
      <c r="B7261" t="s">
        <v>27095</v>
      </c>
      <c r="C7261" t="s">
        <v>27086</v>
      </c>
      <c r="D7261" t="s">
        <v>193</v>
      </c>
      <c r="E7261" t="s">
        <v>3231</v>
      </c>
      <c r="F7261" t="s">
        <v>54</v>
      </c>
      <c r="G7261"/>
      <c r="H7261" t="s">
        <v>47832</v>
      </c>
      <c r="I7261" t="s">
        <v>54366</v>
      </c>
      <c r="J7261" t="s">
        <v>27097</v>
      </c>
      <c r="K7261" t="s">
        <v>565</v>
      </c>
      <c r="L7261" s="119" t="str">
        <f t="shared" si="452"/>
        <v>NA</v>
      </c>
      <c r="M7261" s="119"/>
      <c r="N7261" s="120" t="str">
        <f t="shared" si="453"/>
        <v>NA</v>
      </c>
      <c r="O7261" s="120"/>
      <c r="P7261"/>
      <c r="Q7261"/>
      <c r="R7261"/>
      <c r="S7261"/>
      <c r="T7261"/>
      <c r="U7261" t="s">
        <v>26826</v>
      </c>
      <c r="V7261" t="s">
        <v>26827</v>
      </c>
      <c r="W7261" t="s">
        <v>26828</v>
      </c>
      <c r="X7261" t="s">
        <v>748</v>
      </c>
      <c r="Y7261" t="s">
        <v>2651</v>
      </c>
      <c r="Z7261" t="s">
        <v>54</v>
      </c>
      <c r="AA7261"/>
      <c r="AB7261" t="s">
        <v>47374</v>
      </c>
      <c r="AC7261" t="s">
        <v>53918</v>
      </c>
      <c r="AD7261" t="s">
        <v>26829</v>
      </c>
      <c r="AE7261" t="s">
        <v>105</v>
      </c>
      <c r="AF7261" s="119" t="str">
        <f t="shared" si="454"/>
        <v>NA</v>
      </c>
      <c r="AG7261" s="119"/>
      <c r="AH7261" s="119"/>
      <c r="AI7261" s="119"/>
      <c r="AJ7261" s="119" t="str">
        <f t="shared" si="455"/>
        <v>NA</v>
      </c>
      <c r="AK7261" s="190"/>
      <c r="AL7261" s="191"/>
    </row>
    <row r="7262" spans="1:38" x14ac:dyDescent="0.25">
      <c r="A7262" t="s">
        <v>29374</v>
      </c>
      <c r="B7262" t="s">
        <v>29373</v>
      </c>
      <c r="C7262" t="s">
        <v>27086</v>
      </c>
      <c r="D7262" t="s">
        <v>193</v>
      </c>
      <c r="E7262" t="s">
        <v>3231</v>
      </c>
      <c r="F7262" t="s">
        <v>54</v>
      </c>
      <c r="G7262"/>
      <c r="H7262" t="s">
        <v>47832</v>
      </c>
      <c r="I7262" t="s">
        <v>54366</v>
      </c>
      <c r="J7262" t="s">
        <v>29375</v>
      </c>
      <c r="K7262" t="s">
        <v>565</v>
      </c>
      <c r="L7262" s="119" t="str">
        <f t="shared" si="452"/>
        <v>NA</v>
      </c>
      <c r="M7262" s="119"/>
      <c r="N7262" s="120" t="str">
        <f t="shared" si="453"/>
        <v>NA</v>
      </c>
      <c r="O7262" s="120"/>
      <c r="P7262"/>
      <c r="Q7262"/>
      <c r="R7262"/>
      <c r="S7262"/>
      <c r="T7262"/>
      <c r="U7262" t="s">
        <v>23891</v>
      </c>
      <c r="V7262" t="s">
        <v>23889</v>
      </c>
      <c r="W7262" t="s">
        <v>23890</v>
      </c>
      <c r="X7262" t="s">
        <v>748</v>
      </c>
      <c r="Y7262" t="s">
        <v>2651</v>
      </c>
      <c r="Z7262" t="s">
        <v>54</v>
      </c>
      <c r="AA7262"/>
      <c r="AB7262" t="s">
        <v>47374</v>
      </c>
      <c r="AC7262" t="s">
        <v>53918</v>
      </c>
      <c r="AD7262" t="s">
        <v>23892</v>
      </c>
      <c r="AE7262" t="s">
        <v>105</v>
      </c>
      <c r="AF7262" s="119" t="str">
        <f t="shared" si="454"/>
        <v>NA</v>
      </c>
      <c r="AG7262" s="119"/>
      <c r="AH7262" s="119"/>
      <c r="AI7262" s="119"/>
      <c r="AJ7262" s="119" t="str">
        <f t="shared" si="455"/>
        <v>NA</v>
      </c>
      <c r="AK7262" s="190"/>
      <c r="AL7262" s="191"/>
    </row>
    <row r="7263" spans="1:38" x14ac:dyDescent="0.25">
      <c r="A7263" t="s">
        <v>29123</v>
      </c>
      <c r="B7263" t="s">
        <v>29121</v>
      </c>
      <c r="C7263" t="s">
        <v>29122</v>
      </c>
      <c r="D7263" t="s">
        <v>193</v>
      </c>
      <c r="E7263" t="s">
        <v>3270</v>
      </c>
      <c r="F7263" t="s">
        <v>54</v>
      </c>
      <c r="G7263"/>
      <c r="H7263" t="s">
        <v>47833</v>
      </c>
      <c r="I7263" t="s">
        <v>54367</v>
      </c>
      <c r="J7263" t="s">
        <v>29124</v>
      </c>
      <c r="K7263" t="s">
        <v>565</v>
      </c>
      <c r="L7263" s="119" t="str">
        <f t="shared" si="452"/>
        <v>NA</v>
      </c>
      <c r="M7263" s="119"/>
      <c r="N7263" s="120" t="str">
        <f t="shared" si="453"/>
        <v>NA</v>
      </c>
      <c r="O7263" s="120"/>
      <c r="P7263"/>
      <c r="Q7263"/>
      <c r="R7263"/>
      <c r="S7263"/>
      <c r="T7263"/>
      <c r="U7263" t="s">
        <v>25484</v>
      </c>
      <c r="V7263" t="s">
        <v>25482</v>
      </c>
      <c r="W7263" t="s">
        <v>25483</v>
      </c>
      <c r="X7263" t="s">
        <v>748</v>
      </c>
      <c r="Y7263" t="s">
        <v>2651</v>
      </c>
      <c r="Z7263" t="s">
        <v>54</v>
      </c>
      <c r="AA7263"/>
      <c r="AB7263" t="s">
        <v>47374</v>
      </c>
      <c r="AC7263" t="s">
        <v>53918</v>
      </c>
      <c r="AD7263" t="s">
        <v>25485</v>
      </c>
      <c r="AE7263" t="s">
        <v>105</v>
      </c>
      <c r="AF7263" s="119" t="str">
        <f t="shared" si="454"/>
        <v>NA</v>
      </c>
      <c r="AG7263" s="119"/>
      <c r="AH7263" s="119"/>
      <c r="AI7263" s="119"/>
      <c r="AJ7263" s="119" t="str">
        <f t="shared" si="455"/>
        <v>NA</v>
      </c>
      <c r="AK7263" s="190"/>
      <c r="AL7263" s="191"/>
    </row>
    <row r="7264" spans="1:38" x14ac:dyDescent="0.25">
      <c r="A7264" t="s">
        <v>28915</v>
      </c>
      <c r="B7264" t="s">
        <v>28913</v>
      </c>
      <c r="C7264" t="s">
        <v>28914</v>
      </c>
      <c r="D7264" t="s">
        <v>193</v>
      </c>
      <c r="E7264" t="s">
        <v>3270</v>
      </c>
      <c r="F7264" t="s">
        <v>54</v>
      </c>
      <c r="G7264"/>
      <c r="H7264" t="s">
        <v>47834</v>
      </c>
      <c r="I7264" t="s">
        <v>54367</v>
      </c>
      <c r="J7264" t="s">
        <v>28916</v>
      </c>
      <c r="K7264" t="s">
        <v>565</v>
      </c>
      <c r="L7264" s="119" t="str">
        <f t="shared" si="452"/>
        <v>NA</v>
      </c>
      <c r="M7264" s="119"/>
      <c r="N7264" s="120" t="str">
        <f t="shared" si="453"/>
        <v>NA</v>
      </c>
      <c r="O7264" s="120"/>
      <c r="P7264"/>
      <c r="Q7264"/>
      <c r="R7264"/>
      <c r="S7264"/>
      <c r="T7264"/>
      <c r="U7264" t="s">
        <v>25477</v>
      </c>
      <c r="V7264" t="s">
        <v>25475</v>
      </c>
      <c r="W7264" t="s">
        <v>25476</v>
      </c>
      <c r="X7264" t="s">
        <v>748</v>
      </c>
      <c r="Y7264" t="s">
        <v>2651</v>
      </c>
      <c r="Z7264" t="s">
        <v>54</v>
      </c>
      <c r="AA7264"/>
      <c r="AB7264" t="s">
        <v>47374</v>
      </c>
      <c r="AC7264" t="s">
        <v>53918</v>
      </c>
      <c r="AD7264" t="s">
        <v>25478</v>
      </c>
      <c r="AE7264" t="s">
        <v>105</v>
      </c>
      <c r="AF7264" s="119" t="str">
        <f t="shared" si="454"/>
        <v>NA</v>
      </c>
      <c r="AG7264" s="119"/>
      <c r="AH7264" s="119"/>
      <c r="AI7264" s="119"/>
      <c r="AJ7264" s="119" t="str">
        <f t="shared" si="455"/>
        <v>NA</v>
      </c>
      <c r="AK7264" s="190"/>
      <c r="AL7264" s="191"/>
    </row>
    <row r="7265" spans="1:38" x14ac:dyDescent="0.25">
      <c r="A7265" t="s">
        <v>28987</v>
      </c>
      <c r="B7265" t="s">
        <v>28985</v>
      </c>
      <c r="C7265" t="s">
        <v>28986</v>
      </c>
      <c r="D7265" t="s">
        <v>193</v>
      </c>
      <c r="E7265" t="s">
        <v>3270</v>
      </c>
      <c r="F7265" t="s">
        <v>54</v>
      </c>
      <c r="G7265"/>
      <c r="H7265" t="s">
        <v>47834</v>
      </c>
      <c r="I7265" t="s">
        <v>54367</v>
      </c>
      <c r="J7265" t="s">
        <v>28988</v>
      </c>
      <c r="K7265" t="s">
        <v>565</v>
      </c>
      <c r="L7265" s="119" t="str">
        <f t="shared" si="452"/>
        <v>NA</v>
      </c>
      <c r="M7265" s="119"/>
      <c r="N7265" s="120" t="str">
        <f t="shared" si="453"/>
        <v>NA</v>
      </c>
      <c r="O7265" s="120"/>
      <c r="P7265"/>
      <c r="Q7265"/>
      <c r="R7265"/>
      <c r="S7265"/>
      <c r="T7265"/>
      <c r="U7265" t="s">
        <v>24354</v>
      </c>
      <c r="V7265" t="s">
        <v>24352</v>
      </c>
      <c r="W7265" t="s">
        <v>24353</v>
      </c>
      <c r="X7265" t="s">
        <v>748</v>
      </c>
      <c r="Y7265" t="s">
        <v>2651</v>
      </c>
      <c r="Z7265" t="s">
        <v>54</v>
      </c>
      <c r="AA7265"/>
      <c r="AB7265" t="s">
        <v>47374</v>
      </c>
      <c r="AC7265" t="s">
        <v>53918</v>
      </c>
      <c r="AD7265" t="s">
        <v>24354</v>
      </c>
      <c r="AE7265" t="s">
        <v>105</v>
      </c>
      <c r="AF7265" s="119" t="str">
        <f t="shared" si="454"/>
        <v>NA</v>
      </c>
      <c r="AG7265" s="119"/>
      <c r="AH7265" s="119"/>
      <c r="AI7265" s="119"/>
      <c r="AJ7265" s="119" t="str">
        <f t="shared" si="455"/>
        <v>NA</v>
      </c>
      <c r="AK7265" s="190"/>
      <c r="AL7265" s="191"/>
    </row>
    <row r="7266" spans="1:38" x14ac:dyDescent="0.25">
      <c r="A7266" t="s">
        <v>27250</v>
      </c>
      <c r="B7266" t="s">
        <v>27248</v>
      </c>
      <c r="C7266" t="s">
        <v>27249</v>
      </c>
      <c r="D7266" t="s">
        <v>193</v>
      </c>
      <c r="E7266" t="s">
        <v>3270</v>
      </c>
      <c r="F7266" t="s">
        <v>54</v>
      </c>
      <c r="G7266"/>
      <c r="H7266" t="s">
        <v>47833</v>
      </c>
      <c r="I7266" t="s">
        <v>54367</v>
      </c>
      <c r="J7266" t="s">
        <v>27251</v>
      </c>
      <c r="K7266" t="s">
        <v>565</v>
      </c>
      <c r="L7266" s="119" t="str">
        <f t="shared" si="452"/>
        <v>NA</v>
      </c>
      <c r="M7266" s="119"/>
      <c r="N7266" s="120" t="str">
        <f t="shared" si="453"/>
        <v>NA</v>
      </c>
      <c r="O7266" s="120"/>
      <c r="P7266"/>
      <c r="Q7266"/>
      <c r="R7266"/>
      <c r="S7266"/>
      <c r="T7266"/>
      <c r="U7266" t="s">
        <v>26360</v>
      </c>
      <c r="V7266" t="s">
        <v>26358</v>
      </c>
      <c r="W7266" t="s">
        <v>26359</v>
      </c>
      <c r="X7266" t="s">
        <v>748</v>
      </c>
      <c r="Y7266" t="s">
        <v>2651</v>
      </c>
      <c r="Z7266" t="s">
        <v>54</v>
      </c>
      <c r="AA7266"/>
      <c r="AB7266" t="s">
        <v>47374</v>
      </c>
      <c r="AC7266" t="s">
        <v>53918</v>
      </c>
      <c r="AD7266" t="s">
        <v>26360</v>
      </c>
      <c r="AE7266" t="s">
        <v>105</v>
      </c>
      <c r="AF7266" s="119" t="str">
        <f t="shared" si="454"/>
        <v>NA</v>
      </c>
      <c r="AG7266" s="119"/>
      <c r="AH7266" s="119"/>
      <c r="AI7266" s="119"/>
      <c r="AJ7266" s="119" t="str">
        <f t="shared" si="455"/>
        <v>NA</v>
      </c>
      <c r="AK7266" s="190"/>
      <c r="AL7266" s="191"/>
    </row>
    <row r="7267" spans="1:38" x14ac:dyDescent="0.25">
      <c r="A7267" t="s">
        <v>30041</v>
      </c>
      <c r="B7267" t="s">
        <v>30039</v>
      </c>
      <c r="C7267" t="s">
        <v>30040</v>
      </c>
      <c r="D7267" t="s">
        <v>193</v>
      </c>
      <c r="E7267" t="s">
        <v>3270</v>
      </c>
      <c r="F7267" t="s">
        <v>54</v>
      </c>
      <c r="G7267"/>
      <c r="H7267" t="s">
        <v>47833</v>
      </c>
      <c r="I7267" t="s">
        <v>54367</v>
      </c>
      <c r="J7267" t="s">
        <v>30042</v>
      </c>
      <c r="K7267" t="s">
        <v>565</v>
      </c>
      <c r="L7267" s="119" t="str">
        <f t="shared" si="452"/>
        <v>NA</v>
      </c>
      <c r="M7267" s="119"/>
      <c r="N7267" s="120" t="str">
        <f t="shared" si="453"/>
        <v>NA</v>
      </c>
      <c r="O7267" s="120"/>
      <c r="P7267"/>
      <c r="Q7267"/>
      <c r="R7267"/>
      <c r="S7267"/>
      <c r="T7267"/>
      <c r="U7267" t="s">
        <v>26913</v>
      </c>
      <c r="V7267" t="s">
        <v>26911</v>
      </c>
      <c r="W7267" t="s">
        <v>26912</v>
      </c>
      <c r="X7267" t="s">
        <v>748</v>
      </c>
      <c r="Y7267" t="s">
        <v>2651</v>
      </c>
      <c r="Z7267" t="s">
        <v>54</v>
      </c>
      <c r="AA7267"/>
      <c r="AB7267" t="s">
        <v>47374</v>
      </c>
      <c r="AC7267" t="s">
        <v>53918</v>
      </c>
      <c r="AD7267" t="s">
        <v>26874</v>
      </c>
      <c r="AE7267" t="s">
        <v>105</v>
      </c>
      <c r="AF7267" s="119" t="str">
        <f t="shared" si="454"/>
        <v>NA</v>
      </c>
      <c r="AG7267" s="119"/>
      <c r="AH7267" s="119"/>
      <c r="AI7267" s="119"/>
      <c r="AJ7267" s="119" t="str">
        <f t="shared" si="455"/>
        <v>NA</v>
      </c>
      <c r="AK7267" s="190"/>
      <c r="AL7267" s="191"/>
    </row>
    <row r="7268" spans="1:38" x14ac:dyDescent="0.25">
      <c r="A7268" t="s">
        <v>31061</v>
      </c>
      <c r="B7268" t="s">
        <v>31059</v>
      </c>
      <c r="C7268" t="s">
        <v>31060</v>
      </c>
      <c r="D7268" t="s">
        <v>193</v>
      </c>
      <c r="E7268" t="s">
        <v>3270</v>
      </c>
      <c r="F7268" t="s">
        <v>54</v>
      </c>
      <c r="G7268"/>
      <c r="H7268" t="s">
        <v>47833</v>
      </c>
      <c r="I7268" t="s">
        <v>54367</v>
      </c>
      <c r="J7268" t="s">
        <v>31061</v>
      </c>
      <c r="K7268" t="s">
        <v>565</v>
      </c>
      <c r="L7268" s="119" t="str">
        <f t="shared" si="452"/>
        <v>NA</v>
      </c>
      <c r="M7268" s="119"/>
      <c r="N7268" s="120" t="str">
        <f t="shared" si="453"/>
        <v>NA</v>
      </c>
      <c r="O7268" s="120"/>
      <c r="P7268"/>
      <c r="Q7268"/>
      <c r="R7268"/>
      <c r="S7268"/>
      <c r="T7268"/>
      <c r="U7268" t="s">
        <v>24780</v>
      </c>
      <c r="V7268" t="s">
        <v>24778</v>
      </c>
      <c r="W7268" t="s">
        <v>24779</v>
      </c>
      <c r="X7268" t="s">
        <v>748</v>
      </c>
      <c r="Y7268" t="s">
        <v>17460</v>
      </c>
      <c r="Z7268" t="s">
        <v>54</v>
      </c>
      <c r="AA7268"/>
      <c r="AB7268" t="s">
        <v>47375</v>
      </c>
      <c r="AC7268" t="s">
        <v>53919</v>
      </c>
      <c r="AD7268" t="s">
        <v>24780</v>
      </c>
      <c r="AE7268" t="s">
        <v>105</v>
      </c>
      <c r="AF7268" s="119" t="str">
        <f t="shared" si="454"/>
        <v>NA</v>
      </c>
      <c r="AG7268" s="119"/>
      <c r="AH7268" s="119"/>
      <c r="AI7268" s="119"/>
      <c r="AJ7268" s="119" t="str">
        <f t="shared" si="455"/>
        <v>NA</v>
      </c>
      <c r="AK7268" s="190"/>
      <c r="AL7268" s="191"/>
    </row>
    <row r="7269" spans="1:38" x14ac:dyDescent="0.25">
      <c r="A7269" t="s">
        <v>35589</v>
      </c>
      <c r="B7269" t="s">
        <v>35587</v>
      </c>
      <c r="C7269" t="s">
        <v>35588</v>
      </c>
      <c r="D7269" t="s">
        <v>193</v>
      </c>
      <c r="E7269" t="s">
        <v>3270</v>
      </c>
      <c r="F7269" t="s">
        <v>54</v>
      </c>
      <c r="G7269"/>
      <c r="H7269" t="s">
        <v>47833</v>
      </c>
      <c r="I7269" t="s">
        <v>54367</v>
      </c>
      <c r="J7269"/>
      <c r="K7269" t="s">
        <v>565</v>
      </c>
      <c r="L7269" s="119" t="str">
        <f t="shared" si="452"/>
        <v>NA</v>
      </c>
      <c r="M7269" s="119"/>
      <c r="N7269" s="120" t="str">
        <f t="shared" si="453"/>
        <v>NA</v>
      </c>
      <c r="O7269" s="120"/>
      <c r="P7269"/>
      <c r="Q7269"/>
      <c r="R7269"/>
      <c r="S7269"/>
      <c r="T7269"/>
      <c r="U7269" t="s">
        <v>26625</v>
      </c>
      <c r="V7269" t="s">
        <v>26623</v>
      </c>
      <c r="W7269" t="s">
        <v>26624</v>
      </c>
      <c r="X7269" t="s">
        <v>748</v>
      </c>
      <c r="Y7269" t="s">
        <v>26626</v>
      </c>
      <c r="Z7269" t="s">
        <v>54</v>
      </c>
      <c r="AA7269"/>
      <c r="AB7269" t="s">
        <v>47376</v>
      </c>
      <c r="AC7269" t="s">
        <v>53920</v>
      </c>
      <c r="AD7269" t="s">
        <v>26627</v>
      </c>
      <c r="AE7269" t="s">
        <v>105</v>
      </c>
      <c r="AF7269" s="119" t="str">
        <f t="shared" si="454"/>
        <v>NA</v>
      </c>
      <c r="AG7269" s="119"/>
      <c r="AH7269" s="119"/>
      <c r="AI7269" s="119"/>
      <c r="AJ7269" s="119" t="str">
        <f t="shared" si="455"/>
        <v>NA</v>
      </c>
      <c r="AK7269" s="190"/>
      <c r="AL7269" s="191"/>
    </row>
    <row r="7270" spans="1:38" x14ac:dyDescent="0.25">
      <c r="A7270" t="s">
        <v>27960</v>
      </c>
      <c r="B7270" t="s">
        <v>27959</v>
      </c>
      <c r="C7270" t="s">
        <v>27691</v>
      </c>
      <c r="D7270" t="s">
        <v>193</v>
      </c>
      <c r="E7270" t="s">
        <v>3270</v>
      </c>
      <c r="F7270" t="s">
        <v>54</v>
      </c>
      <c r="G7270"/>
      <c r="H7270" t="s">
        <v>47834</v>
      </c>
      <c r="I7270" t="s">
        <v>54367</v>
      </c>
      <c r="J7270" t="s">
        <v>27961</v>
      </c>
      <c r="K7270" t="s">
        <v>565</v>
      </c>
      <c r="L7270" s="119" t="str">
        <f t="shared" si="452"/>
        <v>NA</v>
      </c>
      <c r="M7270" s="119"/>
      <c r="N7270" s="120" t="str">
        <f t="shared" si="453"/>
        <v>NA</v>
      </c>
      <c r="O7270" s="120"/>
      <c r="P7270"/>
      <c r="Q7270"/>
      <c r="R7270"/>
      <c r="S7270"/>
      <c r="T7270"/>
      <c r="U7270" t="s">
        <v>26147</v>
      </c>
      <c r="V7270" t="s">
        <v>26145</v>
      </c>
      <c r="W7270" t="s">
        <v>26146</v>
      </c>
      <c r="X7270" t="s">
        <v>748</v>
      </c>
      <c r="Y7270" t="s">
        <v>965</v>
      </c>
      <c r="Z7270" t="s">
        <v>54</v>
      </c>
      <c r="AA7270"/>
      <c r="AB7270" t="s">
        <v>47377</v>
      </c>
      <c r="AC7270" t="s">
        <v>53921</v>
      </c>
      <c r="AD7270"/>
      <c r="AE7270" t="s">
        <v>105</v>
      </c>
      <c r="AF7270" s="119" t="str">
        <f t="shared" si="454"/>
        <v>NA</v>
      </c>
      <c r="AG7270" s="119"/>
      <c r="AH7270" s="119"/>
      <c r="AI7270" s="119"/>
      <c r="AJ7270" s="119" t="str">
        <f t="shared" si="455"/>
        <v>NA</v>
      </c>
      <c r="AK7270" s="190"/>
      <c r="AL7270" s="191"/>
    </row>
    <row r="7271" spans="1:38" x14ac:dyDescent="0.25">
      <c r="A7271" t="s">
        <v>28813</v>
      </c>
      <c r="B7271" t="s">
        <v>28812</v>
      </c>
      <c r="C7271" t="s">
        <v>27691</v>
      </c>
      <c r="D7271" t="s">
        <v>193</v>
      </c>
      <c r="E7271" t="s">
        <v>1461</v>
      </c>
      <c r="F7271" t="s">
        <v>54</v>
      </c>
      <c r="G7271"/>
      <c r="H7271" t="s">
        <v>47835</v>
      </c>
      <c r="I7271" t="s">
        <v>54368</v>
      </c>
      <c r="J7271" t="s">
        <v>28813</v>
      </c>
      <c r="K7271" t="s">
        <v>565</v>
      </c>
      <c r="L7271" s="119" t="str">
        <f t="shared" si="452"/>
        <v>NA</v>
      </c>
      <c r="M7271" s="119"/>
      <c r="N7271" s="120" t="str">
        <f t="shared" si="453"/>
        <v>NA</v>
      </c>
      <c r="O7271" s="120"/>
      <c r="P7271"/>
      <c r="Q7271"/>
      <c r="R7271"/>
      <c r="S7271"/>
      <c r="T7271"/>
      <c r="U7271" t="s">
        <v>23847</v>
      </c>
      <c r="V7271" t="s">
        <v>23845</v>
      </c>
      <c r="W7271" t="s">
        <v>23846</v>
      </c>
      <c r="X7271" t="s">
        <v>748</v>
      </c>
      <c r="Y7271" t="s">
        <v>965</v>
      </c>
      <c r="Z7271" t="s">
        <v>54</v>
      </c>
      <c r="AA7271"/>
      <c r="AB7271" t="s">
        <v>47377</v>
      </c>
      <c r="AC7271" t="s">
        <v>53921</v>
      </c>
      <c r="AD7271" t="s">
        <v>23848</v>
      </c>
      <c r="AE7271" t="s">
        <v>105</v>
      </c>
      <c r="AF7271" s="119" t="str">
        <f t="shared" si="454"/>
        <v>NA</v>
      </c>
      <c r="AG7271" s="119"/>
      <c r="AH7271" s="119"/>
      <c r="AI7271" s="119"/>
      <c r="AJ7271" s="119" t="str">
        <f t="shared" si="455"/>
        <v>NA</v>
      </c>
      <c r="AK7271" s="190"/>
      <c r="AL7271" s="191"/>
    </row>
    <row r="7272" spans="1:38" x14ac:dyDescent="0.25">
      <c r="A7272" t="s">
        <v>27793</v>
      </c>
      <c r="B7272" t="s">
        <v>27791</v>
      </c>
      <c r="C7272" t="s">
        <v>27792</v>
      </c>
      <c r="D7272" t="s">
        <v>193</v>
      </c>
      <c r="E7272" t="s">
        <v>1419</v>
      </c>
      <c r="F7272" t="s">
        <v>54</v>
      </c>
      <c r="G7272"/>
      <c r="H7272" t="s">
        <v>47836</v>
      </c>
      <c r="I7272" t="s">
        <v>54369</v>
      </c>
      <c r="J7272" t="s">
        <v>27794</v>
      </c>
      <c r="K7272" t="s">
        <v>565</v>
      </c>
      <c r="L7272" s="119" t="str">
        <f t="shared" si="452"/>
        <v>NA</v>
      </c>
      <c r="M7272" s="119"/>
      <c r="N7272" s="120" t="str">
        <f t="shared" si="453"/>
        <v>NA</v>
      </c>
      <c r="O7272" s="120"/>
      <c r="P7272"/>
      <c r="Q7272"/>
      <c r="R7272"/>
      <c r="S7272"/>
      <c r="T7272"/>
      <c r="U7272" t="s">
        <v>25462</v>
      </c>
      <c r="V7272" t="s">
        <v>25460</v>
      </c>
      <c r="W7272" t="s">
        <v>25461</v>
      </c>
      <c r="X7272" t="s">
        <v>748</v>
      </c>
      <c r="Y7272" t="s">
        <v>965</v>
      </c>
      <c r="Z7272" t="s">
        <v>54</v>
      </c>
      <c r="AA7272"/>
      <c r="AB7272" t="s">
        <v>47377</v>
      </c>
      <c r="AC7272" t="s">
        <v>53921</v>
      </c>
      <c r="AD7272"/>
      <c r="AE7272" t="s">
        <v>105</v>
      </c>
      <c r="AF7272" s="119" t="str">
        <f t="shared" si="454"/>
        <v>NA</v>
      </c>
      <c r="AG7272" s="119"/>
      <c r="AH7272" s="119"/>
      <c r="AI7272" s="119"/>
      <c r="AJ7272" s="119" t="str">
        <f t="shared" si="455"/>
        <v>NA</v>
      </c>
      <c r="AK7272" s="190"/>
      <c r="AL7272" s="191"/>
    </row>
    <row r="7273" spans="1:38" x14ac:dyDescent="0.25">
      <c r="A7273" t="s">
        <v>35606</v>
      </c>
      <c r="B7273" t="s">
        <v>35604</v>
      </c>
      <c r="C7273" t="s">
        <v>35605</v>
      </c>
      <c r="D7273" t="s">
        <v>193</v>
      </c>
      <c r="E7273" t="s">
        <v>1419</v>
      </c>
      <c r="F7273" t="s">
        <v>54</v>
      </c>
      <c r="G7273"/>
      <c r="H7273" t="s">
        <v>47837</v>
      </c>
      <c r="I7273" t="s">
        <v>54369</v>
      </c>
      <c r="J7273" t="s">
        <v>35607</v>
      </c>
      <c r="K7273" t="s">
        <v>565</v>
      </c>
      <c r="L7273" s="119" t="str">
        <f t="shared" si="452"/>
        <v>NA</v>
      </c>
      <c r="M7273" s="119"/>
      <c r="N7273" s="120" t="str">
        <f t="shared" si="453"/>
        <v>NA</v>
      </c>
      <c r="O7273" s="120"/>
      <c r="P7273"/>
      <c r="Q7273"/>
      <c r="R7273"/>
      <c r="S7273"/>
      <c r="T7273"/>
      <c r="U7273" t="s">
        <v>24609</v>
      </c>
      <c r="V7273" t="s">
        <v>24607</v>
      </c>
      <c r="W7273" t="s">
        <v>24608</v>
      </c>
      <c r="X7273" t="s">
        <v>748</v>
      </c>
      <c r="Y7273" t="s">
        <v>965</v>
      </c>
      <c r="Z7273" t="s">
        <v>54</v>
      </c>
      <c r="AA7273"/>
      <c r="AB7273" t="s">
        <v>47377</v>
      </c>
      <c r="AC7273" t="s">
        <v>53921</v>
      </c>
      <c r="AD7273"/>
      <c r="AE7273" t="s">
        <v>105</v>
      </c>
      <c r="AF7273" s="119" t="str">
        <f t="shared" si="454"/>
        <v>NA</v>
      </c>
      <c r="AG7273" s="119"/>
      <c r="AH7273" s="119"/>
      <c r="AI7273" s="119"/>
      <c r="AJ7273" s="119" t="str">
        <f t="shared" si="455"/>
        <v>NA</v>
      </c>
      <c r="AK7273" s="190"/>
      <c r="AL7273" s="191"/>
    </row>
    <row r="7274" spans="1:38" x14ac:dyDescent="0.25">
      <c r="A7274" t="s">
        <v>29144</v>
      </c>
      <c r="B7274" t="s">
        <v>29142</v>
      </c>
      <c r="C7274" t="s">
        <v>29143</v>
      </c>
      <c r="D7274" t="s">
        <v>193</v>
      </c>
      <c r="E7274" t="s">
        <v>1419</v>
      </c>
      <c r="F7274" t="s">
        <v>54</v>
      </c>
      <c r="G7274"/>
      <c r="H7274" t="s">
        <v>47837</v>
      </c>
      <c r="I7274" t="s">
        <v>54369</v>
      </c>
      <c r="J7274" t="s">
        <v>28248</v>
      </c>
      <c r="K7274" t="s">
        <v>565</v>
      </c>
      <c r="L7274" s="119" t="str">
        <f t="shared" si="452"/>
        <v>NA</v>
      </c>
      <c r="M7274" s="119"/>
      <c r="N7274" s="120" t="str">
        <f t="shared" si="453"/>
        <v>NA</v>
      </c>
      <c r="O7274" s="120"/>
      <c r="P7274"/>
      <c r="Q7274"/>
      <c r="R7274"/>
      <c r="S7274"/>
      <c r="T7274"/>
      <c r="U7274" t="s">
        <v>26648</v>
      </c>
      <c r="V7274" t="s">
        <v>26646</v>
      </c>
      <c r="W7274" t="s">
        <v>26647</v>
      </c>
      <c r="X7274" t="s">
        <v>748</v>
      </c>
      <c r="Y7274" t="s">
        <v>965</v>
      </c>
      <c r="Z7274" t="s">
        <v>54</v>
      </c>
      <c r="AA7274"/>
      <c r="AB7274" t="s">
        <v>47377</v>
      </c>
      <c r="AC7274" t="s">
        <v>53921</v>
      </c>
      <c r="AD7274" t="s">
        <v>26649</v>
      </c>
      <c r="AE7274" t="s">
        <v>105</v>
      </c>
      <c r="AF7274" s="119" t="str">
        <f t="shared" si="454"/>
        <v>NA</v>
      </c>
      <c r="AG7274" s="119"/>
      <c r="AH7274" s="119"/>
      <c r="AI7274" s="119"/>
      <c r="AJ7274" s="119" t="str">
        <f t="shared" si="455"/>
        <v>NA</v>
      </c>
      <c r="AK7274" s="190"/>
      <c r="AL7274" s="191"/>
    </row>
    <row r="7275" spans="1:38" x14ac:dyDescent="0.25">
      <c r="A7275" t="s">
        <v>28810</v>
      </c>
      <c r="B7275" t="s">
        <v>28809</v>
      </c>
      <c r="C7275" t="s">
        <v>27691</v>
      </c>
      <c r="D7275" t="s">
        <v>193</v>
      </c>
      <c r="E7275" t="s">
        <v>1419</v>
      </c>
      <c r="F7275" t="s">
        <v>54</v>
      </c>
      <c r="G7275"/>
      <c r="H7275" t="s">
        <v>47836</v>
      </c>
      <c r="I7275" t="s">
        <v>54369</v>
      </c>
      <c r="J7275" t="s">
        <v>28811</v>
      </c>
      <c r="K7275" t="s">
        <v>565</v>
      </c>
      <c r="L7275" s="119" t="str">
        <f t="shared" si="452"/>
        <v>NA</v>
      </c>
      <c r="M7275" s="119"/>
      <c r="N7275" s="120" t="str">
        <f t="shared" si="453"/>
        <v>NA</v>
      </c>
      <c r="O7275" s="120"/>
      <c r="P7275"/>
      <c r="Q7275"/>
      <c r="R7275"/>
      <c r="S7275"/>
      <c r="T7275"/>
      <c r="U7275" t="s">
        <v>24979</v>
      </c>
      <c r="V7275" t="s">
        <v>24978</v>
      </c>
      <c r="W7275" t="s">
        <v>24975</v>
      </c>
      <c r="X7275" t="s">
        <v>748</v>
      </c>
      <c r="Y7275" t="s">
        <v>995</v>
      </c>
      <c r="Z7275" t="s">
        <v>54</v>
      </c>
      <c r="AA7275"/>
      <c r="AB7275" t="s">
        <v>47378</v>
      </c>
      <c r="AC7275" t="s">
        <v>53922</v>
      </c>
      <c r="AD7275"/>
      <c r="AE7275" t="s">
        <v>105</v>
      </c>
      <c r="AF7275" s="119" t="str">
        <f t="shared" si="454"/>
        <v>NA</v>
      </c>
      <c r="AG7275" s="119"/>
      <c r="AH7275" s="119"/>
      <c r="AI7275" s="119"/>
      <c r="AJ7275" s="119" t="str">
        <f t="shared" si="455"/>
        <v>NA</v>
      </c>
      <c r="AK7275" s="190"/>
      <c r="AL7275" s="191"/>
    </row>
    <row r="7276" spans="1:38" x14ac:dyDescent="0.25">
      <c r="A7276" t="s">
        <v>28758</v>
      </c>
      <c r="B7276" t="s">
        <v>28756</v>
      </c>
      <c r="C7276" t="s">
        <v>28757</v>
      </c>
      <c r="D7276" t="s">
        <v>193</v>
      </c>
      <c r="E7276" t="s">
        <v>28759</v>
      </c>
      <c r="F7276" t="s">
        <v>54</v>
      </c>
      <c r="G7276"/>
      <c r="H7276" t="s">
        <v>47838</v>
      </c>
      <c r="I7276" t="s">
        <v>54370</v>
      </c>
      <c r="J7276" t="s">
        <v>28760</v>
      </c>
      <c r="K7276" t="s">
        <v>565</v>
      </c>
      <c r="L7276" s="119" t="str">
        <f t="shared" si="452"/>
        <v>NA</v>
      </c>
      <c r="M7276" s="119"/>
      <c r="N7276" s="120" t="str">
        <f t="shared" si="453"/>
        <v>NA</v>
      </c>
      <c r="O7276" s="120"/>
      <c r="P7276"/>
      <c r="Q7276"/>
      <c r="R7276"/>
      <c r="S7276"/>
      <c r="T7276"/>
      <c r="U7276" t="s">
        <v>26256</v>
      </c>
      <c r="V7276" t="s">
        <v>26254</v>
      </c>
      <c r="W7276" t="s">
        <v>26255</v>
      </c>
      <c r="X7276" t="s">
        <v>748</v>
      </c>
      <c r="Y7276" t="s">
        <v>995</v>
      </c>
      <c r="Z7276" t="s">
        <v>54</v>
      </c>
      <c r="AA7276"/>
      <c r="AB7276" t="s">
        <v>47379</v>
      </c>
      <c r="AC7276" t="s">
        <v>53922</v>
      </c>
      <c r="AD7276"/>
      <c r="AE7276" t="s">
        <v>105</v>
      </c>
      <c r="AF7276" s="119" t="str">
        <f t="shared" si="454"/>
        <v>NA</v>
      </c>
      <c r="AG7276" s="119"/>
      <c r="AH7276" s="119"/>
      <c r="AI7276" s="119"/>
      <c r="AJ7276" s="119" t="str">
        <f t="shared" si="455"/>
        <v>NA</v>
      </c>
      <c r="AK7276" s="190"/>
      <c r="AL7276" s="191"/>
    </row>
    <row r="7277" spans="1:38" x14ac:dyDescent="0.25">
      <c r="A7277" t="s">
        <v>30999</v>
      </c>
      <c r="B7277" t="s">
        <v>30998</v>
      </c>
      <c r="C7277" t="s">
        <v>27691</v>
      </c>
      <c r="D7277" t="s">
        <v>193</v>
      </c>
      <c r="E7277" t="s">
        <v>28759</v>
      </c>
      <c r="F7277" t="s">
        <v>54</v>
      </c>
      <c r="G7277"/>
      <c r="H7277" t="s">
        <v>47839</v>
      </c>
      <c r="I7277" t="s">
        <v>54370</v>
      </c>
      <c r="J7277" t="s">
        <v>31000</v>
      </c>
      <c r="K7277" t="s">
        <v>565</v>
      </c>
      <c r="L7277" s="119" t="str">
        <f t="shared" si="452"/>
        <v>NA</v>
      </c>
      <c r="M7277" s="119"/>
      <c r="N7277" s="120" t="str">
        <f t="shared" si="453"/>
        <v>NA</v>
      </c>
      <c r="O7277" s="120"/>
      <c r="P7277"/>
      <c r="Q7277"/>
      <c r="R7277"/>
      <c r="S7277"/>
      <c r="T7277"/>
      <c r="U7277" t="s">
        <v>25128</v>
      </c>
      <c r="V7277" t="s">
        <v>25126</v>
      </c>
      <c r="W7277" t="s">
        <v>25127</v>
      </c>
      <c r="X7277" t="s">
        <v>748</v>
      </c>
      <c r="Y7277" t="s">
        <v>995</v>
      </c>
      <c r="Z7277" t="s">
        <v>54</v>
      </c>
      <c r="AA7277"/>
      <c r="AB7277" t="s">
        <v>47379</v>
      </c>
      <c r="AC7277" t="s">
        <v>53922</v>
      </c>
      <c r="AD7277"/>
      <c r="AE7277" t="s">
        <v>105</v>
      </c>
      <c r="AF7277" s="119" t="str">
        <f t="shared" si="454"/>
        <v>NA</v>
      </c>
      <c r="AG7277" s="119"/>
      <c r="AH7277" s="119"/>
      <c r="AI7277" s="119"/>
      <c r="AJ7277" s="119" t="str">
        <f t="shared" si="455"/>
        <v>NA</v>
      </c>
      <c r="AK7277" s="190"/>
      <c r="AL7277" s="191"/>
    </row>
    <row r="7278" spans="1:38" x14ac:dyDescent="0.25">
      <c r="A7278" t="s">
        <v>29733</v>
      </c>
      <c r="B7278" t="s">
        <v>29731</v>
      </c>
      <c r="C7278" t="s">
        <v>29732</v>
      </c>
      <c r="D7278" t="s">
        <v>193</v>
      </c>
      <c r="E7278" t="s">
        <v>15793</v>
      </c>
      <c r="F7278" t="s">
        <v>54</v>
      </c>
      <c r="G7278"/>
      <c r="H7278" t="s">
        <v>47840</v>
      </c>
      <c r="I7278" t="s">
        <v>54371</v>
      </c>
      <c r="J7278" t="s">
        <v>29733</v>
      </c>
      <c r="K7278" t="s">
        <v>565</v>
      </c>
      <c r="L7278" s="119" t="str">
        <f t="shared" si="452"/>
        <v>NA</v>
      </c>
      <c r="M7278" s="119"/>
      <c r="N7278" s="120" t="str">
        <f t="shared" si="453"/>
        <v>NA</v>
      </c>
      <c r="O7278" s="120"/>
      <c r="P7278"/>
      <c r="Q7278"/>
      <c r="R7278"/>
      <c r="S7278"/>
      <c r="T7278"/>
      <c r="U7278" t="s">
        <v>24976</v>
      </c>
      <c r="V7278" t="s">
        <v>24974</v>
      </c>
      <c r="W7278" t="s">
        <v>24975</v>
      </c>
      <c r="X7278" t="s">
        <v>748</v>
      </c>
      <c r="Y7278" t="s">
        <v>1033</v>
      </c>
      <c r="Z7278" t="s">
        <v>54</v>
      </c>
      <c r="AA7278"/>
      <c r="AB7278" t="s">
        <v>47380</v>
      </c>
      <c r="AC7278" t="s">
        <v>53923</v>
      </c>
      <c r="AD7278" t="s">
        <v>24977</v>
      </c>
      <c r="AE7278" t="s">
        <v>105</v>
      </c>
      <c r="AF7278" s="119" t="str">
        <f t="shared" si="454"/>
        <v>NA</v>
      </c>
      <c r="AG7278" s="119"/>
      <c r="AH7278" s="119"/>
      <c r="AI7278" s="119"/>
      <c r="AJ7278" s="119" t="str">
        <f t="shared" si="455"/>
        <v>NA</v>
      </c>
      <c r="AK7278" s="190"/>
      <c r="AL7278" s="191"/>
    </row>
    <row r="7279" spans="1:38" x14ac:dyDescent="0.25">
      <c r="A7279" t="s">
        <v>30996</v>
      </c>
      <c r="B7279" t="s">
        <v>30995</v>
      </c>
      <c r="C7279" t="s">
        <v>27691</v>
      </c>
      <c r="D7279" t="s">
        <v>193</v>
      </c>
      <c r="E7279" t="s">
        <v>1423</v>
      </c>
      <c r="F7279" t="s">
        <v>54</v>
      </c>
      <c r="G7279"/>
      <c r="H7279" t="s">
        <v>47841</v>
      </c>
      <c r="I7279" t="s">
        <v>54372</v>
      </c>
      <c r="J7279" t="s">
        <v>30997</v>
      </c>
      <c r="K7279" t="s">
        <v>565</v>
      </c>
      <c r="L7279" s="119" t="str">
        <f t="shared" si="452"/>
        <v>NA</v>
      </c>
      <c r="M7279" s="119"/>
      <c r="N7279" s="120" t="str">
        <f t="shared" si="453"/>
        <v>NA</v>
      </c>
      <c r="O7279" s="120"/>
      <c r="P7279"/>
      <c r="Q7279"/>
      <c r="R7279"/>
      <c r="S7279"/>
      <c r="T7279"/>
      <c r="U7279" t="s">
        <v>23781</v>
      </c>
      <c r="V7279" t="s">
        <v>23779</v>
      </c>
      <c r="W7279" t="s">
        <v>23780</v>
      </c>
      <c r="X7279" t="s">
        <v>748</v>
      </c>
      <c r="Y7279" t="s">
        <v>1639</v>
      </c>
      <c r="Z7279" t="s">
        <v>54</v>
      </c>
      <c r="AA7279"/>
      <c r="AB7279" t="s">
        <v>47381</v>
      </c>
      <c r="AC7279" t="s">
        <v>53924</v>
      </c>
      <c r="AD7279" t="s">
        <v>23782</v>
      </c>
      <c r="AE7279" t="s">
        <v>105</v>
      </c>
      <c r="AF7279" s="119" t="str">
        <f t="shared" si="454"/>
        <v>NA</v>
      </c>
      <c r="AG7279" s="119"/>
      <c r="AH7279" s="119"/>
      <c r="AI7279" s="119"/>
      <c r="AJ7279" s="119" t="str">
        <f t="shared" si="455"/>
        <v>NA</v>
      </c>
      <c r="AK7279" s="190"/>
      <c r="AL7279" s="191"/>
    </row>
    <row r="7280" spans="1:38" x14ac:dyDescent="0.25">
      <c r="A7280" t="s">
        <v>31107</v>
      </c>
      <c r="B7280" t="s">
        <v>31106</v>
      </c>
      <c r="C7280" t="s">
        <v>5135</v>
      </c>
      <c r="D7280" t="s">
        <v>193</v>
      </c>
      <c r="E7280" t="s">
        <v>12499</v>
      </c>
      <c r="F7280" t="s">
        <v>54</v>
      </c>
      <c r="G7280"/>
      <c r="H7280" t="s">
        <v>47842</v>
      </c>
      <c r="I7280" t="s">
        <v>54373</v>
      </c>
      <c r="J7280" t="s">
        <v>31108</v>
      </c>
      <c r="K7280" t="s">
        <v>565</v>
      </c>
      <c r="L7280" s="119" t="str">
        <f t="shared" si="452"/>
        <v>NA</v>
      </c>
      <c r="M7280" s="119"/>
      <c r="N7280" s="120" t="str">
        <f t="shared" si="453"/>
        <v>NA</v>
      </c>
      <c r="O7280" s="120"/>
      <c r="P7280"/>
      <c r="Q7280"/>
      <c r="R7280"/>
      <c r="S7280"/>
      <c r="T7280"/>
      <c r="U7280" t="s">
        <v>25777</v>
      </c>
      <c r="V7280" t="s">
        <v>25775</v>
      </c>
      <c r="W7280" t="s">
        <v>25776</v>
      </c>
      <c r="X7280" t="s">
        <v>748</v>
      </c>
      <c r="Y7280" t="s">
        <v>1639</v>
      </c>
      <c r="Z7280" t="s">
        <v>54</v>
      </c>
      <c r="AA7280"/>
      <c r="AB7280" t="s">
        <v>47381</v>
      </c>
      <c r="AC7280" t="s">
        <v>53924</v>
      </c>
      <c r="AD7280" t="s">
        <v>25777</v>
      </c>
      <c r="AE7280" t="s">
        <v>105</v>
      </c>
      <c r="AF7280" s="119" t="str">
        <f t="shared" si="454"/>
        <v>NA</v>
      </c>
      <c r="AG7280" s="119"/>
      <c r="AH7280" s="119"/>
      <c r="AI7280" s="119"/>
      <c r="AJ7280" s="119" t="str">
        <f t="shared" si="455"/>
        <v>NA</v>
      </c>
      <c r="AK7280" s="190"/>
      <c r="AL7280" s="191"/>
    </row>
    <row r="7281" spans="1:38" x14ac:dyDescent="0.25">
      <c r="A7281" t="s">
        <v>28815</v>
      </c>
      <c r="B7281" t="s">
        <v>28814</v>
      </c>
      <c r="C7281" t="s">
        <v>27691</v>
      </c>
      <c r="D7281" t="s">
        <v>193</v>
      </c>
      <c r="E7281" t="s">
        <v>12499</v>
      </c>
      <c r="F7281" t="s">
        <v>54</v>
      </c>
      <c r="G7281"/>
      <c r="H7281" t="s">
        <v>47843</v>
      </c>
      <c r="I7281" t="s">
        <v>54373</v>
      </c>
      <c r="J7281" t="s">
        <v>28815</v>
      </c>
      <c r="K7281" t="s">
        <v>565</v>
      </c>
      <c r="L7281" s="119" t="str">
        <f t="shared" si="452"/>
        <v>NA</v>
      </c>
      <c r="M7281" s="119"/>
      <c r="N7281" s="120" t="str">
        <f t="shared" si="453"/>
        <v>NA</v>
      </c>
      <c r="O7281" s="120"/>
      <c r="P7281"/>
      <c r="Q7281"/>
      <c r="R7281"/>
      <c r="S7281"/>
      <c r="T7281"/>
      <c r="U7281" t="s">
        <v>23710</v>
      </c>
      <c r="V7281" t="s">
        <v>23708</v>
      </c>
      <c r="W7281" t="s">
        <v>23709</v>
      </c>
      <c r="X7281" t="s">
        <v>748</v>
      </c>
      <c r="Y7281" t="s">
        <v>2882</v>
      </c>
      <c r="Z7281" t="s">
        <v>54</v>
      </c>
      <c r="AA7281"/>
      <c r="AB7281" t="s">
        <v>47382</v>
      </c>
      <c r="AC7281" t="s">
        <v>53925</v>
      </c>
      <c r="AD7281" t="s">
        <v>23711</v>
      </c>
      <c r="AE7281" t="s">
        <v>105</v>
      </c>
      <c r="AF7281" s="119" t="str">
        <f t="shared" si="454"/>
        <v>NA</v>
      </c>
      <c r="AG7281" s="119"/>
      <c r="AH7281" s="119"/>
      <c r="AI7281" s="119"/>
      <c r="AJ7281" s="119" t="str">
        <f t="shared" si="455"/>
        <v>NA</v>
      </c>
      <c r="AK7281" s="190"/>
      <c r="AL7281" s="191"/>
    </row>
    <row r="7282" spans="1:38" x14ac:dyDescent="0.25">
      <c r="A7282" t="s">
        <v>30991</v>
      </c>
      <c r="B7282" t="s">
        <v>30990</v>
      </c>
      <c r="C7282" t="s">
        <v>27691</v>
      </c>
      <c r="D7282" t="s">
        <v>193</v>
      </c>
      <c r="E7282" t="s">
        <v>12499</v>
      </c>
      <c r="F7282" t="s">
        <v>54</v>
      </c>
      <c r="G7282"/>
      <c r="H7282" t="s">
        <v>47842</v>
      </c>
      <c r="I7282" t="s">
        <v>54373</v>
      </c>
      <c r="J7282" t="s">
        <v>30992</v>
      </c>
      <c r="K7282" t="s">
        <v>565</v>
      </c>
      <c r="L7282" s="119" t="str">
        <f t="shared" si="452"/>
        <v>NA</v>
      </c>
      <c r="M7282" s="119"/>
      <c r="N7282" s="120" t="str">
        <f t="shared" si="453"/>
        <v>NA</v>
      </c>
      <c r="O7282" s="120"/>
      <c r="P7282"/>
      <c r="Q7282"/>
      <c r="R7282"/>
      <c r="S7282"/>
      <c r="T7282"/>
      <c r="U7282" t="s">
        <v>24536</v>
      </c>
      <c r="V7282" t="s">
        <v>24535</v>
      </c>
      <c r="W7282" t="s">
        <v>23709</v>
      </c>
      <c r="X7282" t="s">
        <v>748</v>
      </c>
      <c r="Y7282" t="s">
        <v>2882</v>
      </c>
      <c r="Z7282" t="s">
        <v>54</v>
      </c>
      <c r="AA7282"/>
      <c r="AB7282" t="s">
        <v>47382</v>
      </c>
      <c r="AC7282" t="s">
        <v>53925</v>
      </c>
      <c r="AD7282" t="s">
        <v>24537</v>
      </c>
      <c r="AE7282" t="s">
        <v>105</v>
      </c>
      <c r="AF7282" s="119" t="str">
        <f t="shared" si="454"/>
        <v>NA</v>
      </c>
      <c r="AG7282" s="119"/>
      <c r="AH7282" s="119"/>
      <c r="AI7282" s="119"/>
      <c r="AJ7282" s="119" t="str">
        <f t="shared" si="455"/>
        <v>NA</v>
      </c>
      <c r="AK7282" s="190"/>
      <c r="AL7282" s="191"/>
    </row>
    <row r="7283" spans="1:38" x14ac:dyDescent="0.25">
      <c r="A7283" t="s">
        <v>31110</v>
      </c>
      <c r="B7283" t="s">
        <v>31109</v>
      </c>
      <c r="C7283" t="s">
        <v>5135</v>
      </c>
      <c r="D7283" t="s">
        <v>193</v>
      </c>
      <c r="E7283" t="s">
        <v>31111</v>
      </c>
      <c r="F7283" t="s">
        <v>54</v>
      </c>
      <c r="G7283"/>
      <c r="H7283" t="s">
        <v>47844</v>
      </c>
      <c r="I7283" t="s">
        <v>54374</v>
      </c>
      <c r="J7283" t="s">
        <v>31112</v>
      </c>
      <c r="K7283" t="s">
        <v>565</v>
      </c>
      <c r="L7283" s="119" t="str">
        <f t="shared" si="452"/>
        <v>NA</v>
      </c>
      <c r="M7283" s="119"/>
      <c r="N7283" s="120" t="str">
        <f t="shared" si="453"/>
        <v>NA</v>
      </c>
      <c r="O7283" s="120"/>
      <c r="P7283"/>
      <c r="Q7283"/>
      <c r="R7283"/>
      <c r="S7283"/>
      <c r="T7283"/>
      <c r="U7283" t="s">
        <v>23808</v>
      </c>
      <c r="V7283" t="s">
        <v>23806</v>
      </c>
      <c r="W7283" t="s">
        <v>23807</v>
      </c>
      <c r="X7283" t="s">
        <v>748</v>
      </c>
      <c r="Y7283" t="s">
        <v>2882</v>
      </c>
      <c r="Z7283" t="s">
        <v>54</v>
      </c>
      <c r="AA7283"/>
      <c r="AB7283" t="s">
        <v>47382</v>
      </c>
      <c r="AC7283" t="s">
        <v>53925</v>
      </c>
      <c r="AD7283" t="s">
        <v>23808</v>
      </c>
      <c r="AE7283" t="s">
        <v>105</v>
      </c>
      <c r="AF7283" s="119" t="str">
        <f t="shared" si="454"/>
        <v>NA</v>
      </c>
      <c r="AG7283" s="119"/>
      <c r="AH7283" s="119"/>
      <c r="AI7283" s="119"/>
      <c r="AJ7283" s="119" t="str">
        <f t="shared" si="455"/>
        <v>NA</v>
      </c>
      <c r="AK7283" s="190"/>
      <c r="AL7283" s="191"/>
    </row>
    <row r="7284" spans="1:38" x14ac:dyDescent="0.25">
      <c r="A7284" t="s">
        <v>30994</v>
      </c>
      <c r="B7284" t="s">
        <v>30993</v>
      </c>
      <c r="C7284" t="s">
        <v>27691</v>
      </c>
      <c r="D7284" t="s">
        <v>193</v>
      </c>
      <c r="E7284" t="s">
        <v>4426</v>
      </c>
      <c r="F7284" t="s">
        <v>54</v>
      </c>
      <c r="G7284"/>
      <c r="H7284" t="s">
        <v>47845</v>
      </c>
      <c r="I7284" t="s">
        <v>54375</v>
      </c>
      <c r="J7284" t="s">
        <v>30994</v>
      </c>
      <c r="K7284" t="s">
        <v>565</v>
      </c>
      <c r="L7284" s="119" t="str">
        <f t="shared" si="452"/>
        <v>NA</v>
      </c>
      <c r="M7284" s="119"/>
      <c r="N7284" s="120" t="str">
        <f t="shared" si="453"/>
        <v>NA</v>
      </c>
      <c r="O7284" s="120"/>
      <c r="P7284"/>
      <c r="Q7284"/>
      <c r="R7284"/>
      <c r="S7284"/>
      <c r="T7284"/>
      <c r="U7284" t="s">
        <v>23752</v>
      </c>
      <c r="V7284" t="s">
        <v>23750</v>
      </c>
      <c r="W7284" t="s">
        <v>23751</v>
      </c>
      <c r="X7284" t="s">
        <v>748</v>
      </c>
      <c r="Y7284" t="s">
        <v>2882</v>
      </c>
      <c r="Z7284" t="s">
        <v>54</v>
      </c>
      <c r="AA7284"/>
      <c r="AB7284" t="s">
        <v>47382</v>
      </c>
      <c r="AC7284" t="s">
        <v>53925</v>
      </c>
      <c r="AD7284" t="s">
        <v>23753</v>
      </c>
      <c r="AE7284" t="s">
        <v>105</v>
      </c>
      <c r="AF7284" s="119" t="str">
        <f t="shared" si="454"/>
        <v>NA</v>
      </c>
      <c r="AG7284" s="119"/>
      <c r="AH7284" s="119"/>
      <c r="AI7284" s="119"/>
      <c r="AJ7284" s="119" t="str">
        <f t="shared" si="455"/>
        <v>NA</v>
      </c>
      <c r="AK7284" s="190"/>
      <c r="AL7284" s="191"/>
    </row>
    <row r="7285" spans="1:38" x14ac:dyDescent="0.25">
      <c r="A7285" t="s">
        <v>34639</v>
      </c>
      <c r="B7285" t="s">
        <v>34637</v>
      </c>
      <c r="C7285" t="s">
        <v>34638</v>
      </c>
      <c r="D7285" t="s">
        <v>193</v>
      </c>
      <c r="E7285" t="s">
        <v>112</v>
      </c>
      <c r="F7285" t="s">
        <v>54</v>
      </c>
      <c r="G7285"/>
      <c r="H7285" t="s">
        <v>47846</v>
      </c>
      <c r="I7285" t="s">
        <v>54376</v>
      </c>
      <c r="J7285" t="s">
        <v>34640</v>
      </c>
      <c r="K7285" t="s">
        <v>565</v>
      </c>
      <c r="L7285" s="119" t="str">
        <f t="shared" si="452"/>
        <v>NA</v>
      </c>
      <c r="M7285" s="119"/>
      <c r="N7285" s="120" t="str">
        <f t="shared" si="453"/>
        <v>NA</v>
      </c>
      <c r="O7285" s="120"/>
      <c r="P7285"/>
      <c r="Q7285"/>
      <c r="R7285"/>
      <c r="S7285"/>
      <c r="T7285"/>
      <c r="U7285" t="s">
        <v>25267</v>
      </c>
      <c r="V7285" t="s">
        <v>25266</v>
      </c>
      <c r="W7285" t="s">
        <v>23751</v>
      </c>
      <c r="X7285" t="s">
        <v>748</v>
      </c>
      <c r="Y7285" t="s">
        <v>2882</v>
      </c>
      <c r="Z7285" t="s">
        <v>54</v>
      </c>
      <c r="AA7285"/>
      <c r="AB7285" t="s">
        <v>47382</v>
      </c>
      <c r="AC7285" t="s">
        <v>53925</v>
      </c>
      <c r="AD7285" t="s">
        <v>25268</v>
      </c>
      <c r="AE7285" t="s">
        <v>105</v>
      </c>
      <c r="AF7285" s="119" t="str">
        <f t="shared" si="454"/>
        <v>NA</v>
      </c>
      <c r="AG7285" s="119"/>
      <c r="AH7285" s="119"/>
      <c r="AI7285" s="119"/>
      <c r="AJ7285" s="119" t="str">
        <f t="shared" si="455"/>
        <v>NA</v>
      </c>
      <c r="AK7285" s="190"/>
      <c r="AL7285" s="191"/>
    </row>
    <row r="7286" spans="1:38" x14ac:dyDescent="0.25">
      <c r="A7286" t="s">
        <v>28820</v>
      </c>
      <c r="B7286" t="s">
        <v>28819</v>
      </c>
      <c r="C7286" t="s">
        <v>27691</v>
      </c>
      <c r="D7286" t="s">
        <v>193</v>
      </c>
      <c r="E7286" t="s">
        <v>112</v>
      </c>
      <c r="F7286" t="s">
        <v>54</v>
      </c>
      <c r="G7286"/>
      <c r="H7286" t="s">
        <v>47847</v>
      </c>
      <c r="I7286" t="s">
        <v>54376</v>
      </c>
      <c r="J7286" t="s">
        <v>28820</v>
      </c>
      <c r="K7286" t="s">
        <v>565</v>
      </c>
      <c r="L7286" s="119" t="str">
        <f t="shared" si="452"/>
        <v>NA</v>
      </c>
      <c r="M7286" s="119"/>
      <c r="N7286" s="120" t="str">
        <f t="shared" si="453"/>
        <v>NA</v>
      </c>
      <c r="O7286" s="120"/>
      <c r="P7286"/>
      <c r="Q7286"/>
      <c r="R7286"/>
      <c r="S7286"/>
      <c r="T7286"/>
      <c r="U7286" t="s">
        <v>23762</v>
      </c>
      <c r="V7286" t="s">
        <v>23760</v>
      </c>
      <c r="W7286" t="s">
        <v>23761</v>
      </c>
      <c r="X7286" t="s">
        <v>748</v>
      </c>
      <c r="Y7286" t="s">
        <v>23763</v>
      </c>
      <c r="Z7286" t="s">
        <v>54</v>
      </c>
      <c r="AA7286"/>
      <c r="AB7286" t="s">
        <v>47383</v>
      </c>
      <c r="AC7286" t="s">
        <v>53926</v>
      </c>
      <c r="AD7286" t="s">
        <v>23762</v>
      </c>
      <c r="AE7286" t="s">
        <v>105</v>
      </c>
      <c r="AF7286" s="119" t="str">
        <f t="shared" si="454"/>
        <v>NA</v>
      </c>
      <c r="AG7286" s="119"/>
      <c r="AH7286" s="119"/>
      <c r="AI7286" s="119"/>
      <c r="AJ7286" s="119" t="str">
        <f t="shared" si="455"/>
        <v>NA</v>
      </c>
      <c r="AK7286" s="190"/>
      <c r="AL7286" s="191"/>
    </row>
    <row r="7287" spans="1:38" x14ac:dyDescent="0.25">
      <c r="A7287" t="s">
        <v>35207</v>
      </c>
      <c r="B7287" t="s">
        <v>35206</v>
      </c>
      <c r="C7287" t="s">
        <v>27691</v>
      </c>
      <c r="D7287" t="s">
        <v>193</v>
      </c>
      <c r="E7287" t="s">
        <v>1189</v>
      </c>
      <c r="F7287" t="s">
        <v>54</v>
      </c>
      <c r="G7287"/>
      <c r="H7287" t="s">
        <v>47848</v>
      </c>
      <c r="I7287" t="s">
        <v>54377</v>
      </c>
      <c r="J7287" t="s">
        <v>35207</v>
      </c>
      <c r="K7287" t="s">
        <v>565</v>
      </c>
      <c r="L7287" s="119" t="str">
        <f t="shared" si="452"/>
        <v>NA</v>
      </c>
      <c r="M7287" s="119"/>
      <c r="N7287" s="120" t="str">
        <f t="shared" si="453"/>
        <v>NA</v>
      </c>
      <c r="O7287" s="120"/>
      <c r="P7287"/>
      <c r="Q7287"/>
      <c r="R7287"/>
      <c r="S7287"/>
      <c r="T7287"/>
      <c r="U7287" t="s">
        <v>25409</v>
      </c>
      <c r="V7287" t="s">
        <v>25408</v>
      </c>
      <c r="W7287" t="s">
        <v>23761</v>
      </c>
      <c r="X7287" t="s">
        <v>748</v>
      </c>
      <c r="Y7287" t="s">
        <v>23763</v>
      </c>
      <c r="Z7287" t="s">
        <v>54</v>
      </c>
      <c r="AA7287"/>
      <c r="AB7287" t="s">
        <v>47383</v>
      </c>
      <c r="AC7287" t="s">
        <v>53926</v>
      </c>
      <c r="AD7287" t="s">
        <v>25409</v>
      </c>
      <c r="AE7287" t="s">
        <v>105</v>
      </c>
      <c r="AF7287" s="119" t="str">
        <f t="shared" si="454"/>
        <v>NA</v>
      </c>
      <c r="AG7287" s="119"/>
      <c r="AH7287" s="119"/>
      <c r="AI7287" s="119"/>
      <c r="AJ7287" s="119" t="str">
        <f t="shared" si="455"/>
        <v>NA</v>
      </c>
      <c r="AK7287" s="190"/>
      <c r="AL7287" s="191"/>
    </row>
    <row r="7288" spans="1:38" x14ac:dyDescent="0.25">
      <c r="A7288" t="s">
        <v>35198</v>
      </c>
      <c r="B7288" t="s">
        <v>35197</v>
      </c>
      <c r="C7288" t="s">
        <v>27691</v>
      </c>
      <c r="D7288" t="s">
        <v>193</v>
      </c>
      <c r="E7288" t="s">
        <v>18192</v>
      </c>
      <c r="F7288" t="s">
        <v>54</v>
      </c>
      <c r="G7288"/>
      <c r="H7288" t="s">
        <v>47849</v>
      </c>
      <c r="I7288" t="s">
        <v>54378</v>
      </c>
      <c r="J7288" t="s">
        <v>35198</v>
      </c>
      <c r="K7288" t="s">
        <v>565</v>
      </c>
      <c r="L7288" s="119" t="str">
        <f t="shared" si="452"/>
        <v>NA</v>
      </c>
      <c r="M7288" s="119"/>
      <c r="N7288" s="120" t="str">
        <f t="shared" si="453"/>
        <v>NA</v>
      </c>
      <c r="O7288" s="120"/>
      <c r="P7288"/>
      <c r="Q7288"/>
      <c r="R7288"/>
      <c r="S7288"/>
      <c r="T7288"/>
      <c r="U7288" t="s">
        <v>25547</v>
      </c>
      <c r="V7288" t="s">
        <v>25546</v>
      </c>
      <c r="W7288" t="s">
        <v>23773</v>
      </c>
      <c r="X7288" t="s">
        <v>748</v>
      </c>
      <c r="Y7288" t="s">
        <v>533</v>
      </c>
      <c r="Z7288" t="s">
        <v>54</v>
      </c>
      <c r="AA7288"/>
      <c r="AB7288" t="s">
        <v>47384</v>
      </c>
      <c r="AC7288" t="s">
        <v>53927</v>
      </c>
      <c r="AD7288" t="s">
        <v>25547</v>
      </c>
      <c r="AE7288" t="s">
        <v>105</v>
      </c>
      <c r="AF7288" s="119" t="str">
        <f t="shared" si="454"/>
        <v>NA</v>
      </c>
      <c r="AG7288" s="119"/>
      <c r="AH7288" s="119"/>
      <c r="AI7288" s="119"/>
      <c r="AJ7288" s="119" t="str">
        <f t="shared" si="455"/>
        <v>NA</v>
      </c>
      <c r="AK7288" s="190"/>
      <c r="AL7288" s="191"/>
    </row>
    <row r="7289" spans="1:38" x14ac:dyDescent="0.25">
      <c r="A7289" t="s">
        <v>35209</v>
      </c>
      <c r="B7289" t="s">
        <v>35208</v>
      </c>
      <c r="C7289" t="s">
        <v>27691</v>
      </c>
      <c r="D7289" t="s">
        <v>193</v>
      </c>
      <c r="E7289" t="s">
        <v>9301</v>
      </c>
      <c r="F7289" t="s">
        <v>54</v>
      </c>
      <c r="G7289"/>
      <c r="H7289" t="s">
        <v>47850</v>
      </c>
      <c r="I7289" t="s">
        <v>54379</v>
      </c>
      <c r="J7289" t="s">
        <v>35210</v>
      </c>
      <c r="K7289" t="s">
        <v>565</v>
      </c>
      <c r="L7289" s="119" t="str">
        <f t="shared" si="452"/>
        <v>NA</v>
      </c>
      <c r="M7289" s="119"/>
      <c r="N7289" s="120" t="str">
        <f t="shared" si="453"/>
        <v>NA</v>
      </c>
      <c r="O7289" s="120"/>
      <c r="P7289"/>
      <c r="Q7289"/>
      <c r="R7289"/>
      <c r="S7289"/>
      <c r="T7289"/>
      <c r="U7289" t="s">
        <v>23804</v>
      </c>
      <c r="V7289" t="s">
        <v>23802</v>
      </c>
      <c r="W7289" t="s">
        <v>23803</v>
      </c>
      <c r="X7289" t="s">
        <v>748</v>
      </c>
      <c r="Y7289" t="s">
        <v>533</v>
      </c>
      <c r="Z7289" t="s">
        <v>54</v>
      </c>
      <c r="AA7289"/>
      <c r="AB7289" t="s">
        <v>47384</v>
      </c>
      <c r="AC7289" t="s">
        <v>53927</v>
      </c>
      <c r="AD7289" t="s">
        <v>23805</v>
      </c>
      <c r="AE7289" t="s">
        <v>105</v>
      </c>
      <c r="AF7289" s="119" t="str">
        <f t="shared" si="454"/>
        <v>NA</v>
      </c>
      <c r="AG7289" s="119"/>
      <c r="AH7289" s="119"/>
      <c r="AI7289" s="119"/>
      <c r="AJ7289" s="119" t="str">
        <f t="shared" si="455"/>
        <v>NA</v>
      </c>
      <c r="AK7289" s="190"/>
      <c r="AL7289" s="191"/>
    </row>
    <row r="7290" spans="1:38" x14ac:dyDescent="0.25">
      <c r="A7290" t="s">
        <v>35200</v>
      </c>
      <c r="B7290" t="s">
        <v>35199</v>
      </c>
      <c r="C7290" t="s">
        <v>27691</v>
      </c>
      <c r="D7290" t="s">
        <v>193</v>
      </c>
      <c r="E7290" t="s">
        <v>35201</v>
      </c>
      <c r="F7290" t="s">
        <v>54</v>
      </c>
      <c r="G7290"/>
      <c r="H7290" t="s">
        <v>47851</v>
      </c>
      <c r="I7290" t="s">
        <v>54380</v>
      </c>
      <c r="J7290" t="s">
        <v>35202</v>
      </c>
      <c r="K7290" t="s">
        <v>565</v>
      </c>
      <c r="L7290" s="119" t="str">
        <f t="shared" si="452"/>
        <v>NA</v>
      </c>
      <c r="M7290" s="119"/>
      <c r="N7290" s="120" t="str">
        <f t="shared" si="453"/>
        <v>NA</v>
      </c>
      <c r="O7290" s="120"/>
      <c r="P7290"/>
      <c r="Q7290"/>
      <c r="R7290"/>
      <c r="S7290"/>
      <c r="T7290"/>
      <c r="U7290" t="s">
        <v>23774</v>
      </c>
      <c r="V7290" t="s">
        <v>23772</v>
      </c>
      <c r="W7290" t="s">
        <v>23773</v>
      </c>
      <c r="X7290" t="s">
        <v>748</v>
      </c>
      <c r="Y7290" t="s">
        <v>533</v>
      </c>
      <c r="Z7290" t="s">
        <v>54</v>
      </c>
      <c r="AA7290"/>
      <c r="AB7290" t="s">
        <v>47384</v>
      </c>
      <c r="AC7290" t="s">
        <v>53927</v>
      </c>
      <c r="AD7290" t="s">
        <v>23774</v>
      </c>
      <c r="AE7290" t="s">
        <v>105</v>
      </c>
      <c r="AF7290" s="119" t="str">
        <f t="shared" si="454"/>
        <v>NA</v>
      </c>
      <c r="AG7290" s="119"/>
      <c r="AH7290" s="119"/>
      <c r="AI7290" s="119"/>
      <c r="AJ7290" s="119" t="str">
        <f t="shared" si="455"/>
        <v>NA</v>
      </c>
      <c r="AK7290" s="190"/>
      <c r="AL7290" s="191"/>
    </row>
    <row r="7291" spans="1:38" x14ac:dyDescent="0.25">
      <c r="A7291" t="s">
        <v>27754</v>
      </c>
      <c r="B7291" t="s">
        <v>27752</v>
      </c>
      <c r="C7291" t="s">
        <v>27753</v>
      </c>
      <c r="D7291" t="s">
        <v>193</v>
      </c>
      <c r="E7291" t="s">
        <v>27755</v>
      </c>
      <c r="F7291" t="s">
        <v>54</v>
      </c>
      <c r="G7291"/>
      <c r="H7291" t="s">
        <v>47852</v>
      </c>
      <c r="I7291" t="s">
        <v>54381</v>
      </c>
      <c r="J7291"/>
      <c r="K7291" t="s">
        <v>565</v>
      </c>
      <c r="L7291" s="119" t="str">
        <f t="shared" si="452"/>
        <v>NA</v>
      </c>
      <c r="M7291" s="119"/>
      <c r="N7291" s="120" t="str">
        <f t="shared" si="453"/>
        <v>NA</v>
      </c>
      <c r="O7291" s="120"/>
      <c r="P7291"/>
      <c r="Q7291"/>
      <c r="R7291"/>
      <c r="S7291"/>
      <c r="T7291"/>
      <c r="U7291" t="s">
        <v>23748</v>
      </c>
      <c r="V7291" t="s">
        <v>23746</v>
      </c>
      <c r="W7291" t="s">
        <v>23747</v>
      </c>
      <c r="X7291" t="s">
        <v>748</v>
      </c>
      <c r="Y7291" t="s">
        <v>533</v>
      </c>
      <c r="Z7291" t="s">
        <v>54</v>
      </c>
      <c r="AA7291"/>
      <c r="AB7291" t="s">
        <v>47384</v>
      </c>
      <c r="AC7291" t="s">
        <v>53927</v>
      </c>
      <c r="AD7291" t="s">
        <v>23749</v>
      </c>
      <c r="AE7291" t="s">
        <v>105</v>
      </c>
      <c r="AF7291" s="119" t="str">
        <f t="shared" si="454"/>
        <v>NA</v>
      </c>
      <c r="AG7291" s="119"/>
      <c r="AH7291" s="119"/>
      <c r="AI7291" s="119"/>
      <c r="AJ7291" s="119" t="str">
        <f t="shared" si="455"/>
        <v>NA</v>
      </c>
      <c r="AK7291" s="190"/>
      <c r="AL7291" s="191"/>
    </row>
    <row r="7292" spans="1:38" x14ac:dyDescent="0.25">
      <c r="A7292" t="s">
        <v>27258</v>
      </c>
      <c r="B7292" t="s">
        <v>27256</v>
      </c>
      <c r="C7292" t="s">
        <v>27257</v>
      </c>
      <c r="D7292" t="s">
        <v>193</v>
      </c>
      <c r="E7292" t="s">
        <v>3703</v>
      </c>
      <c r="F7292" t="s">
        <v>54</v>
      </c>
      <c r="G7292"/>
      <c r="H7292" t="s">
        <v>47853</v>
      </c>
      <c r="I7292" t="s">
        <v>54382</v>
      </c>
      <c r="J7292" t="s">
        <v>27259</v>
      </c>
      <c r="K7292" t="s">
        <v>565</v>
      </c>
      <c r="L7292" s="119" t="str">
        <f t="shared" si="452"/>
        <v>NA</v>
      </c>
      <c r="M7292" s="119"/>
      <c r="N7292" s="120" t="str">
        <f t="shared" si="453"/>
        <v>NA</v>
      </c>
      <c r="O7292" s="120"/>
      <c r="P7292"/>
      <c r="Q7292"/>
      <c r="R7292"/>
      <c r="S7292"/>
      <c r="T7292"/>
      <c r="U7292" t="s">
        <v>25163</v>
      </c>
      <c r="V7292" t="s">
        <v>25162</v>
      </c>
      <c r="W7292" t="s">
        <v>23747</v>
      </c>
      <c r="X7292" t="s">
        <v>748</v>
      </c>
      <c r="Y7292" t="s">
        <v>533</v>
      </c>
      <c r="Z7292" t="s">
        <v>54</v>
      </c>
      <c r="AA7292"/>
      <c r="AB7292" t="s">
        <v>47384</v>
      </c>
      <c r="AC7292" t="s">
        <v>53927</v>
      </c>
      <c r="AD7292" t="s">
        <v>25164</v>
      </c>
      <c r="AE7292" t="s">
        <v>105</v>
      </c>
      <c r="AF7292" s="119" t="str">
        <f t="shared" si="454"/>
        <v>NA</v>
      </c>
      <c r="AG7292" s="119"/>
      <c r="AH7292" s="119"/>
      <c r="AI7292" s="119"/>
      <c r="AJ7292" s="119" t="str">
        <f t="shared" si="455"/>
        <v>NA</v>
      </c>
      <c r="AK7292" s="190"/>
      <c r="AL7292" s="191"/>
    </row>
    <row r="7293" spans="1:38" x14ac:dyDescent="0.25">
      <c r="A7293" t="s">
        <v>27710</v>
      </c>
      <c r="B7293" t="s">
        <v>27709</v>
      </c>
      <c r="C7293" t="s">
        <v>27691</v>
      </c>
      <c r="D7293" t="s">
        <v>193</v>
      </c>
      <c r="E7293" t="s">
        <v>3703</v>
      </c>
      <c r="F7293" t="s">
        <v>54</v>
      </c>
      <c r="G7293"/>
      <c r="H7293" t="s">
        <v>47854</v>
      </c>
      <c r="I7293" t="s">
        <v>54382</v>
      </c>
      <c r="J7293" t="s">
        <v>27710</v>
      </c>
      <c r="K7293" t="s">
        <v>565</v>
      </c>
      <c r="L7293" s="119" t="str">
        <f t="shared" si="452"/>
        <v>NA</v>
      </c>
      <c r="M7293" s="119"/>
      <c r="N7293" s="120" t="str">
        <f t="shared" si="453"/>
        <v>NA</v>
      </c>
      <c r="O7293" s="120"/>
      <c r="P7293"/>
      <c r="Q7293"/>
      <c r="R7293"/>
      <c r="S7293"/>
      <c r="T7293"/>
      <c r="U7293" t="s">
        <v>23744</v>
      </c>
      <c r="V7293" t="s">
        <v>23742</v>
      </c>
      <c r="W7293" t="s">
        <v>23743</v>
      </c>
      <c r="X7293" t="s">
        <v>748</v>
      </c>
      <c r="Y7293" t="s">
        <v>533</v>
      </c>
      <c r="Z7293" t="s">
        <v>54</v>
      </c>
      <c r="AA7293"/>
      <c r="AB7293" t="s">
        <v>47384</v>
      </c>
      <c r="AC7293" t="s">
        <v>53927</v>
      </c>
      <c r="AD7293" t="s">
        <v>23745</v>
      </c>
      <c r="AE7293" t="s">
        <v>105</v>
      </c>
      <c r="AF7293" s="119" t="str">
        <f t="shared" si="454"/>
        <v>NA</v>
      </c>
      <c r="AG7293" s="119"/>
      <c r="AH7293" s="119"/>
      <c r="AI7293" s="119"/>
      <c r="AJ7293" s="119" t="str">
        <f t="shared" si="455"/>
        <v>NA</v>
      </c>
      <c r="AK7293" s="190"/>
      <c r="AL7293" s="191"/>
    </row>
    <row r="7294" spans="1:38" x14ac:dyDescent="0.25">
      <c r="A7294" t="s">
        <v>28837</v>
      </c>
      <c r="B7294" t="s">
        <v>28835</v>
      </c>
      <c r="C7294" t="s">
        <v>28836</v>
      </c>
      <c r="D7294" t="s">
        <v>193</v>
      </c>
      <c r="E7294" t="s">
        <v>9576</v>
      </c>
      <c r="F7294" t="s">
        <v>54</v>
      </c>
      <c r="G7294"/>
      <c r="H7294" t="s">
        <v>47855</v>
      </c>
      <c r="I7294" t="s">
        <v>54383</v>
      </c>
      <c r="J7294" t="s">
        <v>28838</v>
      </c>
      <c r="K7294" t="s">
        <v>565</v>
      </c>
      <c r="L7294" s="119" t="str">
        <f t="shared" si="452"/>
        <v>NA</v>
      </c>
      <c r="M7294" s="119"/>
      <c r="N7294" s="120" t="str">
        <f t="shared" si="453"/>
        <v>NA</v>
      </c>
      <c r="O7294" s="120"/>
      <c r="P7294"/>
      <c r="Q7294"/>
      <c r="R7294"/>
      <c r="S7294"/>
      <c r="T7294"/>
      <c r="U7294" t="s">
        <v>25098</v>
      </c>
      <c r="V7294" t="s">
        <v>25097</v>
      </c>
      <c r="W7294" t="s">
        <v>23743</v>
      </c>
      <c r="X7294" t="s">
        <v>748</v>
      </c>
      <c r="Y7294" t="s">
        <v>533</v>
      </c>
      <c r="Z7294" t="s">
        <v>54</v>
      </c>
      <c r="AA7294"/>
      <c r="AB7294" t="s">
        <v>47384</v>
      </c>
      <c r="AC7294" t="s">
        <v>53927</v>
      </c>
      <c r="AD7294" t="s">
        <v>25099</v>
      </c>
      <c r="AE7294" t="s">
        <v>105</v>
      </c>
      <c r="AF7294" s="119" t="str">
        <f t="shared" si="454"/>
        <v>NA</v>
      </c>
      <c r="AG7294" s="119"/>
      <c r="AH7294" s="119"/>
      <c r="AI7294" s="119"/>
      <c r="AJ7294" s="119" t="str">
        <f t="shared" si="455"/>
        <v>NA</v>
      </c>
      <c r="AK7294" s="190"/>
      <c r="AL7294" s="191"/>
    </row>
    <row r="7295" spans="1:38" x14ac:dyDescent="0.25">
      <c r="A7295" t="s">
        <v>31096</v>
      </c>
      <c r="B7295" t="s">
        <v>31094</v>
      </c>
      <c r="C7295" t="s">
        <v>31095</v>
      </c>
      <c r="D7295" t="s">
        <v>193</v>
      </c>
      <c r="E7295" t="s">
        <v>9576</v>
      </c>
      <c r="F7295" t="s">
        <v>54</v>
      </c>
      <c r="G7295"/>
      <c r="H7295" t="s">
        <v>47856</v>
      </c>
      <c r="I7295" t="s">
        <v>54383</v>
      </c>
      <c r="J7295" t="s">
        <v>31097</v>
      </c>
      <c r="K7295" t="s">
        <v>565</v>
      </c>
      <c r="L7295" s="119" t="str">
        <f t="shared" si="452"/>
        <v>NA</v>
      </c>
      <c r="M7295" s="119"/>
      <c r="N7295" s="120" t="str">
        <f t="shared" si="453"/>
        <v>NA</v>
      </c>
      <c r="O7295" s="120"/>
      <c r="P7295"/>
      <c r="Q7295"/>
      <c r="R7295"/>
      <c r="S7295"/>
      <c r="T7295"/>
      <c r="U7295" t="s">
        <v>24373</v>
      </c>
      <c r="V7295" t="s">
        <v>24371</v>
      </c>
      <c r="W7295" t="s">
        <v>24372</v>
      </c>
      <c r="X7295" t="s">
        <v>748</v>
      </c>
      <c r="Y7295" t="s">
        <v>533</v>
      </c>
      <c r="Z7295" t="s">
        <v>54</v>
      </c>
      <c r="AA7295"/>
      <c r="AB7295" t="s">
        <v>47384</v>
      </c>
      <c r="AC7295" t="s">
        <v>53927</v>
      </c>
      <c r="AD7295" t="s">
        <v>24373</v>
      </c>
      <c r="AE7295" t="s">
        <v>105</v>
      </c>
      <c r="AF7295" s="119" t="str">
        <f t="shared" si="454"/>
        <v>NA</v>
      </c>
      <c r="AG7295" s="119"/>
      <c r="AH7295" s="119"/>
      <c r="AI7295" s="119"/>
      <c r="AJ7295" s="119" t="str">
        <f t="shared" si="455"/>
        <v>NA</v>
      </c>
      <c r="AK7295" s="190"/>
      <c r="AL7295" s="191"/>
    </row>
    <row r="7296" spans="1:38" x14ac:dyDescent="0.25">
      <c r="A7296" t="s">
        <v>27663</v>
      </c>
      <c r="B7296" t="s">
        <v>27677</v>
      </c>
      <c r="C7296" t="s">
        <v>27678</v>
      </c>
      <c r="D7296" t="s">
        <v>193</v>
      </c>
      <c r="E7296" t="s">
        <v>8922</v>
      </c>
      <c r="F7296" t="s">
        <v>54</v>
      </c>
      <c r="G7296"/>
      <c r="H7296" t="s">
        <v>47857</v>
      </c>
      <c r="I7296" t="s">
        <v>54384</v>
      </c>
      <c r="J7296" t="s">
        <v>27679</v>
      </c>
      <c r="K7296" t="s">
        <v>565</v>
      </c>
      <c r="L7296" s="119" t="str">
        <f t="shared" si="452"/>
        <v>NA</v>
      </c>
      <c r="M7296" s="119"/>
      <c r="N7296" s="120" t="str">
        <f t="shared" si="453"/>
        <v>NA</v>
      </c>
      <c r="O7296" s="120"/>
      <c r="P7296"/>
      <c r="Q7296"/>
      <c r="R7296"/>
      <c r="S7296"/>
      <c r="T7296"/>
      <c r="U7296" t="s">
        <v>24306</v>
      </c>
      <c r="V7296" t="s">
        <v>24304</v>
      </c>
      <c r="W7296" t="s">
        <v>24305</v>
      </c>
      <c r="X7296" t="s">
        <v>748</v>
      </c>
      <c r="Y7296" t="s">
        <v>533</v>
      </c>
      <c r="Z7296" t="s">
        <v>54</v>
      </c>
      <c r="AA7296"/>
      <c r="AB7296" t="s">
        <v>47384</v>
      </c>
      <c r="AC7296" t="s">
        <v>53927</v>
      </c>
      <c r="AD7296" t="s">
        <v>24306</v>
      </c>
      <c r="AE7296" t="s">
        <v>105</v>
      </c>
      <c r="AF7296" s="119" t="str">
        <f t="shared" si="454"/>
        <v>NA</v>
      </c>
      <c r="AG7296" s="119"/>
      <c r="AH7296" s="119"/>
      <c r="AI7296" s="119"/>
      <c r="AJ7296" s="119" t="str">
        <f t="shared" si="455"/>
        <v>NA</v>
      </c>
      <c r="AK7296" s="190"/>
      <c r="AL7296" s="191"/>
    </row>
    <row r="7297" spans="1:38" x14ac:dyDescent="0.25">
      <c r="A7297" t="s">
        <v>28400</v>
      </c>
      <c r="B7297" t="s">
        <v>28398</v>
      </c>
      <c r="C7297" t="s">
        <v>28399</v>
      </c>
      <c r="D7297" t="s">
        <v>193</v>
      </c>
      <c r="E7297" t="s">
        <v>8922</v>
      </c>
      <c r="F7297" t="s">
        <v>54</v>
      </c>
      <c r="G7297"/>
      <c r="H7297" t="s">
        <v>47857</v>
      </c>
      <c r="I7297" t="s">
        <v>54384</v>
      </c>
      <c r="J7297" t="s">
        <v>28401</v>
      </c>
      <c r="K7297" t="s">
        <v>565</v>
      </c>
      <c r="L7297" s="119" t="str">
        <f t="shared" si="452"/>
        <v>NA</v>
      </c>
      <c r="M7297" s="119"/>
      <c r="N7297" s="120" t="str">
        <f t="shared" si="453"/>
        <v>NA</v>
      </c>
      <c r="O7297" s="120"/>
      <c r="P7297"/>
      <c r="Q7297"/>
      <c r="R7297"/>
      <c r="S7297"/>
      <c r="T7297"/>
      <c r="U7297" t="s">
        <v>24646</v>
      </c>
      <c r="V7297" t="s">
        <v>24644</v>
      </c>
      <c r="W7297" t="s">
        <v>24645</v>
      </c>
      <c r="X7297" t="s">
        <v>748</v>
      </c>
      <c r="Y7297" t="s">
        <v>24647</v>
      </c>
      <c r="Z7297" t="s">
        <v>54</v>
      </c>
      <c r="AA7297"/>
      <c r="AB7297" t="s">
        <v>47385</v>
      </c>
      <c r="AC7297" t="s">
        <v>53928</v>
      </c>
      <c r="AD7297" t="s">
        <v>24648</v>
      </c>
      <c r="AE7297" t="s">
        <v>105</v>
      </c>
      <c r="AF7297" s="119" t="str">
        <f t="shared" si="454"/>
        <v>NA</v>
      </c>
      <c r="AG7297" s="119"/>
      <c r="AH7297" s="119"/>
      <c r="AI7297" s="119"/>
      <c r="AJ7297" s="119" t="str">
        <f t="shared" si="455"/>
        <v>NA</v>
      </c>
      <c r="AK7297" s="190"/>
      <c r="AL7297" s="191"/>
    </row>
    <row r="7298" spans="1:38" x14ac:dyDescent="0.25">
      <c r="A7298" t="s">
        <v>27356</v>
      </c>
      <c r="B7298" t="s">
        <v>27354</v>
      </c>
      <c r="C7298" t="s">
        <v>27355</v>
      </c>
      <c r="D7298" t="s">
        <v>193</v>
      </c>
      <c r="E7298" t="s">
        <v>8922</v>
      </c>
      <c r="F7298" t="s">
        <v>54</v>
      </c>
      <c r="G7298"/>
      <c r="H7298" t="s">
        <v>47858</v>
      </c>
      <c r="I7298" t="s">
        <v>54384</v>
      </c>
      <c r="J7298" t="s">
        <v>27357</v>
      </c>
      <c r="K7298" t="s">
        <v>565</v>
      </c>
      <c r="L7298" s="119" t="str">
        <f t="shared" si="452"/>
        <v>NA</v>
      </c>
      <c r="M7298" s="119"/>
      <c r="N7298" s="120" t="str">
        <f t="shared" si="453"/>
        <v>NA</v>
      </c>
      <c r="O7298" s="120"/>
      <c r="P7298"/>
      <c r="Q7298"/>
      <c r="R7298"/>
      <c r="S7298"/>
      <c r="T7298"/>
      <c r="U7298" t="s">
        <v>24659</v>
      </c>
      <c r="V7298" t="s">
        <v>24658</v>
      </c>
      <c r="W7298" t="s">
        <v>23720</v>
      </c>
      <c r="X7298" t="s">
        <v>748</v>
      </c>
      <c r="Y7298" t="s">
        <v>1807</v>
      </c>
      <c r="Z7298" t="s">
        <v>54</v>
      </c>
      <c r="AA7298"/>
      <c r="AB7298" t="s">
        <v>47386</v>
      </c>
      <c r="AC7298" t="s">
        <v>53929</v>
      </c>
      <c r="AD7298" t="s">
        <v>24660</v>
      </c>
      <c r="AE7298" t="s">
        <v>105</v>
      </c>
      <c r="AF7298" s="119" t="str">
        <f t="shared" si="454"/>
        <v>NA</v>
      </c>
      <c r="AG7298" s="119"/>
      <c r="AH7298" s="119"/>
      <c r="AI7298" s="119"/>
      <c r="AJ7298" s="119" t="str">
        <f t="shared" si="455"/>
        <v>NA</v>
      </c>
      <c r="AK7298" s="190"/>
      <c r="AL7298" s="191"/>
    </row>
    <row r="7299" spans="1:38" x14ac:dyDescent="0.25">
      <c r="A7299" t="s">
        <v>32065</v>
      </c>
      <c r="B7299" t="s">
        <v>32063</v>
      </c>
      <c r="C7299" t="s">
        <v>32064</v>
      </c>
      <c r="D7299" t="s">
        <v>193</v>
      </c>
      <c r="E7299" t="s">
        <v>8922</v>
      </c>
      <c r="F7299" t="s">
        <v>54</v>
      </c>
      <c r="G7299"/>
      <c r="H7299" t="s">
        <v>47858</v>
      </c>
      <c r="I7299" t="s">
        <v>54384</v>
      </c>
      <c r="J7299"/>
      <c r="K7299" t="s">
        <v>565</v>
      </c>
      <c r="L7299" s="119" t="str">
        <f t="shared" ref="L7299:L7362" si="456">IF($Q$1&lt;&gt;"",IF(ISNUMBER(SEARCH("*"&amp;$Q$1&amp;"*", A7299)),A7299, IF(ISNUMBER(SEARCH("*"&amp;$Q$1&amp;"*", H7299)),A7299, IF(ISNUMBER(SEARCH("*"&amp;$Q$1&amp;"*", G7299)),A7299, IF(ISNUMBER(SEARCH("*"&amp;$Q$1&amp;"*", J7299)),A7299,  IF(ISNUMBER(SEARCH("*"&amp;$Q$1&amp;"*", E7299)),A7299, "NA"))))),"NA")</f>
        <v>NA</v>
      </c>
      <c r="M7299" s="119"/>
      <c r="N7299" s="120" t="str">
        <f t="shared" ref="N7299:N7362" si="457">IF($Q$11=1,IF(ISNUMBER(SEARCH($T$11,C7299)),A7299,"NA"),"NA")</f>
        <v>NA</v>
      </c>
      <c r="O7299" s="120"/>
      <c r="P7299"/>
      <c r="Q7299"/>
      <c r="R7299"/>
      <c r="S7299"/>
      <c r="T7299"/>
      <c r="U7299" t="s">
        <v>25901</v>
      </c>
      <c r="V7299" t="s">
        <v>25899</v>
      </c>
      <c r="W7299" t="s">
        <v>25900</v>
      </c>
      <c r="X7299" t="s">
        <v>748</v>
      </c>
      <c r="Y7299" t="s">
        <v>1807</v>
      </c>
      <c r="Z7299" t="s">
        <v>54</v>
      </c>
      <c r="AA7299"/>
      <c r="AB7299" t="s">
        <v>47387</v>
      </c>
      <c r="AC7299" t="s">
        <v>53929</v>
      </c>
      <c r="AD7299" t="s">
        <v>25901</v>
      </c>
      <c r="AE7299" t="s">
        <v>105</v>
      </c>
      <c r="AF7299" s="119" t="str">
        <f t="shared" ref="AF7299:AF7362" si="458">IF($Q$6&lt;&gt;"",IF(ISNUMBER(SEARCH($Q$6, W7299)),U7299, "NA"),"NA")</f>
        <v>NA</v>
      </c>
      <c r="AG7299" s="119"/>
      <c r="AH7299" s="119"/>
      <c r="AI7299" s="119"/>
      <c r="AJ7299" s="119" t="str">
        <f t="shared" ref="AJ7299:AJ7362" si="459">IF($Q$5&lt;&gt;"",IF(ISNUMBER(SEARCH($Q$5, U7299&amp;" "&amp;Y7299&amp;" "&amp;AA7299&amp;" "&amp;AB7299&amp;" "&amp;AD7299)),U7299, "NA"),"NA")</f>
        <v>NA</v>
      </c>
      <c r="AK7299" s="190"/>
      <c r="AL7299" s="191"/>
    </row>
    <row r="7300" spans="1:38" x14ac:dyDescent="0.25">
      <c r="A7300" t="s">
        <v>31349</v>
      </c>
      <c r="B7300" t="s">
        <v>31348</v>
      </c>
      <c r="C7300" t="s">
        <v>8913</v>
      </c>
      <c r="D7300" t="s">
        <v>193</v>
      </c>
      <c r="E7300" t="s">
        <v>8922</v>
      </c>
      <c r="F7300" t="s">
        <v>54</v>
      </c>
      <c r="G7300"/>
      <c r="H7300" t="s">
        <v>47858</v>
      </c>
      <c r="I7300" t="s">
        <v>54384</v>
      </c>
      <c r="J7300"/>
      <c r="K7300" t="s">
        <v>565</v>
      </c>
      <c r="L7300" s="119" t="str">
        <f t="shared" si="456"/>
        <v>NA</v>
      </c>
      <c r="M7300" s="119"/>
      <c r="N7300" s="120" t="str">
        <f t="shared" si="457"/>
        <v>NA</v>
      </c>
      <c r="O7300" s="120"/>
      <c r="P7300"/>
      <c r="Q7300"/>
      <c r="R7300"/>
      <c r="S7300"/>
      <c r="T7300"/>
      <c r="U7300" t="s">
        <v>23756</v>
      </c>
      <c r="V7300" t="s">
        <v>23754</v>
      </c>
      <c r="W7300" t="s">
        <v>23755</v>
      </c>
      <c r="X7300" t="s">
        <v>748</v>
      </c>
      <c r="Y7300" t="s">
        <v>548</v>
      </c>
      <c r="Z7300" t="s">
        <v>54</v>
      </c>
      <c r="AA7300"/>
      <c r="AB7300" t="s">
        <v>47388</v>
      </c>
      <c r="AC7300" t="s">
        <v>50445</v>
      </c>
      <c r="AD7300" t="s">
        <v>23756</v>
      </c>
      <c r="AE7300" t="s">
        <v>105</v>
      </c>
      <c r="AF7300" s="119" t="str">
        <f t="shared" si="458"/>
        <v>NA</v>
      </c>
      <c r="AG7300" s="119"/>
      <c r="AH7300" s="119"/>
      <c r="AI7300" s="119"/>
      <c r="AJ7300" s="119" t="str">
        <f t="shared" si="459"/>
        <v>NA</v>
      </c>
      <c r="AK7300" s="190"/>
      <c r="AL7300" s="191"/>
    </row>
    <row r="7301" spans="1:38" x14ac:dyDescent="0.25">
      <c r="A7301" t="s">
        <v>35690</v>
      </c>
      <c r="B7301" t="s">
        <v>35689</v>
      </c>
      <c r="C7301" t="s">
        <v>8963</v>
      </c>
      <c r="D7301" t="s">
        <v>193</v>
      </c>
      <c r="E7301" t="s">
        <v>8922</v>
      </c>
      <c r="F7301" t="s">
        <v>54</v>
      </c>
      <c r="G7301"/>
      <c r="H7301" t="s">
        <v>47858</v>
      </c>
      <c r="I7301" t="s">
        <v>54384</v>
      </c>
      <c r="J7301"/>
      <c r="K7301" t="s">
        <v>565</v>
      </c>
      <c r="L7301" s="119" t="str">
        <f t="shared" si="456"/>
        <v>NA</v>
      </c>
      <c r="M7301" s="119"/>
      <c r="N7301" s="120" t="str">
        <f t="shared" si="457"/>
        <v>NA</v>
      </c>
      <c r="O7301" s="120"/>
      <c r="P7301"/>
      <c r="Q7301"/>
      <c r="R7301"/>
      <c r="S7301"/>
      <c r="T7301"/>
      <c r="U7301" t="s">
        <v>25335</v>
      </c>
      <c r="V7301" t="s">
        <v>25334</v>
      </c>
      <c r="W7301" t="s">
        <v>23755</v>
      </c>
      <c r="X7301" t="s">
        <v>748</v>
      </c>
      <c r="Y7301" t="s">
        <v>548</v>
      </c>
      <c r="Z7301" t="s">
        <v>54</v>
      </c>
      <c r="AA7301"/>
      <c r="AB7301" t="s">
        <v>47388</v>
      </c>
      <c r="AC7301" t="s">
        <v>50445</v>
      </c>
      <c r="AD7301" t="s">
        <v>25336</v>
      </c>
      <c r="AE7301" t="s">
        <v>105</v>
      </c>
      <c r="AF7301" s="119" t="str">
        <f t="shared" si="458"/>
        <v>NA</v>
      </c>
      <c r="AG7301" s="119"/>
      <c r="AH7301" s="119"/>
      <c r="AI7301" s="119"/>
      <c r="AJ7301" s="119" t="str">
        <f t="shared" si="459"/>
        <v>NA</v>
      </c>
      <c r="AK7301" s="190"/>
      <c r="AL7301" s="191"/>
    </row>
    <row r="7302" spans="1:38" x14ac:dyDescent="0.25">
      <c r="A7302" t="s">
        <v>34030</v>
      </c>
      <c r="B7302" t="s">
        <v>34029</v>
      </c>
      <c r="C7302" t="s">
        <v>27809</v>
      </c>
      <c r="D7302" t="s">
        <v>193</v>
      </c>
      <c r="E7302" t="s">
        <v>8922</v>
      </c>
      <c r="F7302" t="s">
        <v>54</v>
      </c>
      <c r="G7302"/>
      <c r="H7302" t="s">
        <v>47858</v>
      </c>
      <c r="I7302" t="s">
        <v>54384</v>
      </c>
      <c r="J7302"/>
      <c r="K7302" t="s">
        <v>565</v>
      </c>
      <c r="L7302" s="119" t="str">
        <f t="shared" si="456"/>
        <v>NA</v>
      </c>
      <c r="M7302" s="119"/>
      <c r="N7302" s="120" t="str">
        <f t="shared" si="457"/>
        <v>NA</v>
      </c>
      <c r="O7302" s="120"/>
      <c r="P7302"/>
      <c r="Q7302"/>
      <c r="R7302"/>
      <c r="S7302"/>
      <c r="T7302"/>
      <c r="U7302" t="s">
        <v>23721</v>
      </c>
      <c r="V7302" t="s">
        <v>23719</v>
      </c>
      <c r="W7302" t="s">
        <v>23720</v>
      </c>
      <c r="X7302" t="s">
        <v>748</v>
      </c>
      <c r="Y7302" t="s">
        <v>548</v>
      </c>
      <c r="Z7302" t="s">
        <v>54</v>
      </c>
      <c r="AA7302"/>
      <c r="AB7302" t="s">
        <v>47389</v>
      </c>
      <c r="AC7302" t="s">
        <v>50445</v>
      </c>
      <c r="AD7302" t="s">
        <v>23722</v>
      </c>
      <c r="AE7302" t="s">
        <v>105</v>
      </c>
      <c r="AF7302" s="119" t="str">
        <f t="shared" si="458"/>
        <v>NA</v>
      </c>
      <c r="AG7302" s="119"/>
      <c r="AH7302" s="119"/>
      <c r="AI7302" s="119"/>
      <c r="AJ7302" s="119" t="str">
        <f t="shared" si="459"/>
        <v>NA</v>
      </c>
      <c r="AK7302" s="190"/>
      <c r="AL7302" s="191"/>
    </row>
    <row r="7303" spans="1:38" x14ac:dyDescent="0.25">
      <c r="A7303" t="s">
        <v>31082</v>
      </c>
      <c r="B7303" t="s">
        <v>31081</v>
      </c>
      <c r="C7303" t="s">
        <v>27355</v>
      </c>
      <c r="D7303" t="s">
        <v>193</v>
      </c>
      <c r="E7303" t="s">
        <v>8922</v>
      </c>
      <c r="F7303" t="s">
        <v>54</v>
      </c>
      <c r="G7303"/>
      <c r="H7303" t="s">
        <v>47858</v>
      </c>
      <c r="I7303" t="s">
        <v>54384</v>
      </c>
      <c r="J7303"/>
      <c r="K7303" t="s">
        <v>565</v>
      </c>
      <c r="L7303" s="119" t="str">
        <f t="shared" si="456"/>
        <v>NA</v>
      </c>
      <c r="M7303" s="119"/>
      <c r="N7303" s="120" t="str">
        <f t="shared" si="457"/>
        <v>NA</v>
      </c>
      <c r="O7303" s="120"/>
      <c r="P7303"/>
      <c r="Q7303"/>
      <c r="R7303"/>
      <c r="S7303"/>
      <c r="T7303"/>
      <c r="U7303" t="s">
        <v>25356</v>
      </c>
      <c r="V7303" t="s">
        <v>25354</v>
      </c>
      <c r="W7303" t="s">
        <v>25355</v>
      </c>
      <c r="X7303" t="s">
        <v>748</v>
      </c>
      <c r="Y7303" t="s">
        <v>548</v>
      </c>
      <c r="Z7303" t="s">
        <v>54</v>
      </c>
      <c r="AA7303"/>
      <c r="AB7303" t="s">
        <v>47388</v>
      </c>
      <c r="AC7303" t="s">
        <v>50445</v>
      </c>
      <c r="AD7303" t="s">
        <v>25357</v>
      </c>
      <c r="AE7303" t="s">
        <v>105</v>
      </c>
      <c r="AF7303" s="119" t="str">
        <f t="shared" si="458"/>
        <v>NA</v>
      </c>
      <c r="AG7303" s="119"/>
      <c r="AH7303" s="119"/>
      <c r="AI7303" s="119"/>
      <c r="AJ7303" s="119" t="str">
        <f t="shared" si="459"/>
        <v>NA</v>
      </c>
      <c r="AK7303" s="190"/>
      <c r="AL7303" s="191"/>
    </row>
    <row r="7304" spans="1:38" x14ac:dyDescent="0.25">
      <c r="A7304" t="s">
        <v>29976</v>
      </c>
      <c r="B7304" t="s">
        <v>29974</v>
      </c>
      <c r="C7304" t="s">
        <v>29975</v>
      </c>
      <c r="D7304" t="s">
        <v>193</v>
      </c>
      <c r="E7304" t="s">
        <v>8922</v>
      </c>
      <c r="F7304" t="s">
        <v>54</v>
      </c>
      <c r="G7304"/>
      <c r="H7304" t="s">
        <v>47858</v>
      </c>
      <c r="I7304" t="s">
        <v>54384</v>
      </c>
      <c r="J7304" t="s">
        <v>29977</v>
      </c>
      <c r="K7304" t="s">
        <v>565</v>
      </c>
      <c r="L7304" s="119" t="str">
        <f t="shared" si="456"/>
        <v>NA</v>
      </c>
      <c r="M7304" s="119"/>
      <c r="N7304" s="120" t="str">
        <f t="shared" si="457"/>
        <v>NA</v>
      </c>
      <c r="O7304" s="120"/>
      <c r="P7304"/>
      <c r="Q7304"/>
      <c r="R7304"/>
      <c r="S7304"/>
      <c r="T7304"/>
      <c r="U7304" t="s">
        <v>23706</v>
      </c>
      <c r="V7304" t="s">
        <v>23704</v>
      </c>
      <c r="W7304" t="s">
        <v>23705</v>
      </c>
      <c r="X7304" t="s">
        <v>748</v>
      </c>
      <c r="Y7304" t="s">
        <v>548</v>
      </c>
      <c r="Z7304" t="s">
        <v>54</v>
      </c>
      <c r="AA7304"/>
      <c r="AB7304" t="s">
        <v>47388</v>
      </c>
      <c r="AC7304" t="s">
        <v>50445</v>
      </c>
      <c r="AD7304" t="s">
        <v>23707</v>
      </c>
      <c r="AE7304" t="s">
        <v>105</v>
      </c>
      <c r="AF7304" s="119" t="str">
        <f t="shared" si="458"/>
        <v>NA</v>
      </c>
      <c r="AG7304" s="119"/>
      <c r="AH7304" s="119"/>
      <c r="AI7304" s="119"/>
      <c r="AJ7304" s="119" t="str">
        <f t="shared" si="459"/>
        <v>NA</v>
      </c>
      <c r="AK7304" s="190"/>
      <c r="AL7304" s="191"/>
    </row>
    <row r="7305" spans="1:38" x14ac:dyDescent="0.25">
      <c r="A7305" t="s">
        <v>28557</v>
      </c>
      <c r="B7305" t="s">
        <v>28556</v>
      </c>
      <c r="C7305" t="s">
        <v>27792</v>
      </c>
      <c r="D7305" t="s">
        <v>193</v>
      </c>
      <c r="E7305" t="s">
        <v>5868</v>
      </c>
      <c r="F7305" t="s">
        <v>54</v>
      </c>
      <c r="G7305"/>
      <c r="H7305" t="s">
        <v>47857</v>
      </c>
      <c r="I7305" t="s">
        <v>54385</v>
      </c>
      <c r="J7305" t="s">
        <v>28558</v>
      </c>
      <c r="K7305" t="s">
        <v>565</v>
      </c>
      <c r="L7305" s="119" t="str">
        <f t="shared" si="456"/>
        <v>NA</v>
      </c>
      <c r="M7305" s="119"/>
      <c r="N7305" s="120" t="str">
        <f t="shared" si="457"/>
        <v>NA</v>
      </c>
      <c r="O7305" s="120"/>
      <c r="P7305"/>
      <c r="Q7305"/>
      <c r="R7305"/>
      <c r="S7305"/>
      <c r="T7305"/>
      <c r="U7305" t="s">
        <v>24474</v>
      </c>
      <c r="V7305" t="s">
        <v>24473</v>
      </c>
      <c r="W7305" t="s">
        <v>23705</v>
      </c>
      <c r="X7305" t="s">
        <v>748</v>
      </c>
      <c r="Y7305" t="s">
        <v>548</v>
      </c>
      <c r="Z7305" t="s">
        <v>54</v>
      </c>
      <c r="AA7305"/>
      <c r="AB7305" t="s">
        <v>47388</v>
      </c>
      <c r="AC7305" t="s">
        <v>50445</v>
      </c>
      <c r="AD7305" t="s">
        <v>24475</v>
      </c>
      <c r="AE7305" t="s">
        <v>105</v>
      </c>
      <c r="AF7305" s="119" t="str">
        <f t="shared" si="458"/>
        <v>NA</v>
      </c>
      <c r="AG7305" s="119"/>
      <c r="AH7305" s="119"/>
      <c r="AI7305" s="119"/>
      <c r="AJ7305" s="119" t="str">
        <f t="shared" si="459"/>
        <v>NA</v>
      </c>
      <c r="AK7305" s="190"/>
      <c r="AL7305" s="191"/>
    </row>
    <row r="7306" spans="1:38" x14ac:dyDescent="0.25">
      <c r="A7306" t="s">
        <v>35204</v>
      </c>
      <c r="B7306" t="s">
        <v>35203</v>
      </c>
      <c r="C7306" t="s">
        <v>27691</v>
      </c>
      <c r="D7306" t="s">
        <v>193</v>
      </c>
      <c r="E7306" t="s">
        <v>5868</v>
      </c>
      <c r="F7306" t="s">
        <v>54</v>
      </c>
      <c r="G7306"/>
      <c r="H7306" t="s">
        <v>47858</v>
      </c>
      <c r="I7306" t="s">
        <v>54385</v>
      </c>
      <c r="J7306" t="s">
        <v>35205</v>
      </c>
      <c r="K7306" t="s">
        <v>565</v>
      </c>
      <c r="L7306" s="119" t="str">
        <f t="shared" si="456"/>
        <v>NA</v>
      </c>
      <c r="M7306" s="119"/>
      <c r="N7306" s="120" t="str">
        <f t="shared" si="457"/>
        <v>NA</v>
      </c>
      <c r="O7306" s="120"/>
      <c r="P7306"/>
      <c r="Q7306"/>
      <c r="R7306"/>
      <c r="S7306"/>
      <c r="T7306"/>
      <c r="U7306" t="s">
        <v>25593</v>
      </c>
      <c r="V7306" t="s">
        <v>25592</v>
      </c>
      <c r="W7306" t="s">
        <v>23776</v>
      </c>
      <c r="X7306" t="s">
        <v>748</v>
      </c>
      <c r="Y7306" t="s">
        <v>548</v>
      </c>
      <c r="Z7306" t="s">
        <v>54</v>
      </c>
      <c r="AA7306"/>
      <c r="AB7306" t="s">
        <v>47388</v>
      </c>
      <c r="AC7306" t="s">
        <v>50445</v>
      </c>
      <c r="AD7306" t="s">
        <v>25594</v>
      </c>
      <c r="AE7306" t="s">
        <v>105</v>
      </c>
      <c r="AF7306" s="119" t="str">
        <f t="shared" si="458"/>
        <v>NA</v>
      </c>
      <c r="AG7306" s="119"/>
      <c r="AH7306" s="119"/>
      <c r="AI7306" s="119"/>
      <c r="AJ7306" s="119" t="str">
        <f t="shared" si="459"/>
        <v>NA</v>
      </c>
      <c r="AK7306" s="190"/>
      <c r="AL7306" s="191"/>
    </row>
    <row r="7307" spans="1:38" x14ac:dyDescent="0.25">
      <c r="A7307" t="s">
        <v>35709</v>
      </c>
      <c r="B7307" t="s">
        <v>35707</v>
      </c>
      <c r="C7307" t="s">
        <v>35708</v>
      </c>
      <c r="D7307" t="s">
        <v>193</v>
      </c>
      <c r="E7307" t="s">
        <v>5129</v>
      </c>
      <c r="F7307" t="s">
        <v>54</v>
      </c>
      <c r="G7307"/>
      <c r="H7307" t="s">
        <v>47858</v>
      </c>
      <c r="I7307" t="s">
        <v>54386</v>
      </c>
      <c r="J7307"/>
      <c r="K7307" t="s">
        <v>565</v>
      </c>
      <c r="L7307" s="119" t="str">
        <f t="shared" si="456"/>
        <v>NA</v>
      </c>
      <c r="M7307" s="119"/>
      <c r="N7307" s="120" t="str">
        <f t="shared" si="457"/>
        <v>NA</v>
      </c>
      <c r="O7307" s="120"/>
      <c r="P7307"/>
      <c r="Q7307"/>
      <c r="R7307"/>
      <c r="S7307"/>
      <c r="T7307"/>
      <c r="U7307" t="s">
        <v>23777</v>
      </c>
      <c r="V7307" t="s">
        <v>23775</v>
      </c>
      <c r="W7307" t="s">
        <v>23776</v>
      </c>
      <c r="X7307" t="s">
        <v>748</v>
      </c>
      <c r="Y7307" t="s">
        <v>548</v>
      </c>
      <c r="Z7307" t="s">
        <v>54</v>
      </c>
      <c r="AA7307"/>
      <c r="AB7307" t="s">
        <v>47388</v>
      </c>
      <c r="AC7307" t="s">
        <v>50445</v>
      </c>
      <c r="AD7307" t="s">
        <v>23778</v>
      </c>
      <c r="AE7307" t="s">
        <v>105</v>
      </c>
      <c r="AF7307" s="119" t="str">
        <f t="shared" si="458"/>
        <v>NA</v>
      </c>
      <c r="AG7307" s="119"/>
      <c r="AH7307" s="119"/>
      <c r="AI7307" s="119"/>
      <c r="AJ7307" s="119" t="str">
        <f t="shared" si="459"/>
        <v>NA</v>
      </c>
      <c r="AK7307" s="190"/>
      <c r="AL7307" s="191"/>
    </row>
    <row r="7308" spans="1:38" x14ac:dyDescent="0.25">
      <c r="A7308" t="s">
        <v>35214</v>
      </c>
      <c r="B7308" t="s">
        <v>35213</v>
      </c>
      <c r="C7308" t="s">
        <v>27691</v>
      </c>
      <c r="D7308" t="s">
        <v>193</v>
      </c>
      <c r="E7308" t="s">
        <v>5875</v>
      </c>
      <c r="F7308" t="s">
        <v>54</v>
      </c>
      <c r="G7308"/>
      <c r="H7308" t="s">
        <v>47858</v>
      </c>
      <c r="I7308" t="s">
        <v>54387</v>
      </c>
      <c r="J7308" t="s">
        <v>35214</v>
      </c>
      <c r="K7308" t="s">
        <v>565</v>
      </c>
      <c r="L7308" s="119" t="str">
        <f t="shared" si="456"/>
        <v>NA</v>
      </c>
      <c r="M7308" s="119"/>
      <c r="N7308" s="120" t="str">
        <f t="shared" si="457"/>
        <v>NA</v>
      </c>
      <c r="O7308" s="120"/>
      <c r="P7308"/>
      <c r="Q7308"/>
      <c r="R7308"/>
      <c r="S7308"/>
      <c r="T7308"/>
      <c r="U7308" t="s">
        <v>23871</v>
      </c>
      <c r="V7308" t="s">
        <v>23869</v>
      </c>
      <c r="W7308" t="s">
        <v>23870</v>
      </c>
      <c r="X7308" t="s">
        <v>748</v>
      </c>
      <c r="Y7308" t="s">
        <v>548</v>
      </c>
      <c r="Z7308" t="s">
        <v>54</v>
      </c>
      <c r="AA7308"/>
      <c r="AB7308" t="s">
        <v>47388</v>
      </c>
      <c r="AC7308" t="s">
        <v>50445</v>
      </c>
      <c r="AD7308" t="s">
        <v>23872</v>
      </c>
      <c r="AE7308" t="s">
        <v>105</v>
      </c>
      <c r="AF7308" s="119" t="str">
        <f t="shared" si="458"/>
        <v>NA</v>
      </c>
      <c r="AG7308" s="119"/>
      <c r="AH7308" s="119"/>
      <c r="AI7308" s="119"/>
      <c r="AJ7308" s="119" t="str">
        <f t="shared" si="459"/>
        <v>NA</v>
      </c>
      <c r="AK7308" s="190"/>
      <c r="AL7308" s="191"/>
    </row>
    <row r="7309" spans="1:38" x14ac:dyDescent="0.25">
      <c r="A7309" t="s">
        <v>27442</v>
      </c>
      <c r="B7309" t="s">
        <v>27440</v>
      </c>
      <c r="C7309" t="s">
        <v>27441</v>
      </c>
      <c r="D7309" t="s">
        <v>193</v>
      </c>
      <c r="E7309" t="s">
        <v>56</v>
      </c>
      <c r="F7309" t="s">
        <v>54</v>
      </c>
      <c r="G7309"/>
      <c r="H7309" t="s">
        <v>47858</v>
      </c>
      <c r="I7309" t="s">
        <v>54388</v>
      </c>
      <c r="J7309" t="s">
        <v>27443</v>
      </c>
      <c r="K7309" t="s">
        <v>565</v>
      </c>
      <c r="L7309" s="119" t="str">
        <f t="shared" si="456"/>
        <v>NA</v>
      </c>
      <c r="M7309" s="119"/>
      <c r="N7309" s="120" t="str">
        <f t="shared" si="457"/>
        <v>NA</v>
      </c>
      <c r="O7309" s="120"/>
      <c r="P7309"/>
      <c r="Q7309"/>
      <c r="R7309"/>
      <c r="S7309"/>
      <c r="T7309"/>
      <c r="U7309" t="s">
        <v>23656</v>
      </c>
      <c r="V7309" t="s">
        <v>23654</v>
      </c>
      <c r="W7309" t="s">
        <v>23655</v>
      </c>
      <c r="X7309" t="s">
        <v>748</v>
      </c>
      <c r="Y7309" t="s">
        <v>548</v>
      </c>
      <c r="Z7309" t="s">
        <v>54</v>
      </c>
      <c r="AA7309"/>
      <c r="AB7309" t="s">
        <v>47388</v>
      </c>
      <c r="AC7309" t="s">
        <v>50445</v>
      </c>
      <c r="AD7309" t="s">
        <v>23657</v>
      </c>
      <c r="AE7309" t="s">
        <v>105</v>
      </c>
      <c r="AF7309" s="119" t="str">
        <f t="shared" si="458"/>
        <v>NA</v>
      </c>
      <c r="AG7309" s="119"/>
      <c r="AH7309" s="119"/>
      <c r="AI7309" s="119"/>
      <c r="AJ7309" s="119" t="str">
        <f t="shared" si="459"/>
        <v>NA</v>
      </c>
      <c r="AK7309" s="190"/>
      <c r="AL7309" s="191"/>
    </row>
    <row r="7310" spans="1:38" x14ac:dyDescent="0.25">
      <c r="A7310" t="s">
        <v>27882</v>
      </c>
      <c r="B7310" t="s">
        <v>27880</v>
      </c>
      <c r="C7310" t="s">
        <v>27881</v>
      </c>
      <c r="D7310" t="s">
        <v>193</v>
      </c>
      <c r="E7310" t="s">
        <v>4269</v>
      </c>
      <c r="F7310" t="s">
        <v>54</v>
      </c>
      <c r="G7310"/>
      <c r="H7310" t="s">
        <v>47857</v>
      </c>
      <c r="I7310" t="s">
        <v>54389</v>
      </c>
      <c r="J7310" t="s">
        <v>27883</v>
      </c>
      <c r="K7310" t="s">
        <v>565</v>
      </c>
      <c r="L7310" s="119" t="str">
        <f t="shared" si="456"/>
        <v>NA</v>
      </c>
      <c r="M7310" s="119"/>
      <c r="N7310" s="120" t="str">
        <f t="shared" si="457"/>
        <v>NA</v>
      </c>
      <c r="O7310" s="120"/>
      <c r="P7310"/>
      <c r="Q7310"/>
      <c r="R7310"/>
      <c r="S7310"/>
      <c r="T7310"/>
      <c r="U7310" t="s">
        <v>26637</v>
      </c>
      <c r="V7310" t="s">
        <v>26635</v>
      </c>
      <c r="W7310" t="s">
        <v>26636</v>
      </c>
      <c r="X7310" t="s">
        <v>748</v>
      </c>
      <c r="Y7310" t="s">
        <v>548</v>
      </c>
      <c r="Z7310" t="s">
        <v>54</v>
      </c>
      <c r="AA7310"/>
      <c r="AB7310" t="s">
        <v>47388</v>
      </c>
      <c r="AC7310" t="s">
        <v>50445</v>
      </c>
      <c r="AD7310"/>
      <c r="AE7310" t="s">
        <v>105</v>
      </c>
      <c r="AF7310" s="119" t="str">
        <f t="shared" si="458"/>
        <v>NA</v>
      </c>
      <c r="AG7310" s="119"/>
      <c r="AH7310" s="119"/>
      <c r="AI7310" s="119"/>
      <c r="AJ7310" s="119" t="str">
        <f t="shared" si="459"/>
        <v>NA</v>
      </c>
      <c r="AK7310" s="190"/>
      <c r="AL7310" s="191"/>
    </row>
    <row r="7311" spans="1:38" x14ac:dyDescent="0.25">
      <c r="A7311" t="s">
        <v>31464</v>
      </c>
      <c r="B7311" t="s">
        <v>31462</v>
      </c>
      <c r="C7311" t="s">
        <v>31463</v>
      </c>
      <c r="D7311" t="s">
        <v>193</v>
      </c>
      <c r="E7311" t="s">
        <v>4269</v>
      </c>
      <c r="F7311" t="s">
        <v>54</v>
      </c>
      <c r="G7311"/>
      <c r="H7311" t="s">
        <v>47858</v>
      </c>
      <c r="I7311" t="s">
        <v>54389</v>
      </c>
      <c r="J7311"/>
      <c r="K7311" t="s">
        <v>565</v>
      </c>
      <c r="L7311" s="119" t="str">
        <f t="shared" si="456"/>
        <v>NA</v>
      </c>
      <c r="M7311" s="119"/>
      <c r="N7311" s="120" t="str">
        <f t="shared" si="457"/>
        <v>NA</v>
      </c>
      <c r="O7311" s="120"/>
      <c r="P7311"/>
      <c r="Q7311"/>
      <c r="R7311"/>
      <c r="S7311"/>
      <c r="T7311"/>
      <c r="U7311" t="s">
        <v>24401</v>
      </c>
      <c r="V7311" t="s">
        <v>24399</v>
      </c>
      <c r="W7311" t="s">
        <v>24400</v>
      </c>
      <c r="X7311" t="s">
        <v>748</v>
      </c>
      <c r="Y7311" t="s">
        <v>548</v>
      </c>
      <c r="Z7311" t="s">
        <v>54</v>
      </c>
      <c r="AA7311"/>
      <c r="AB7311" t="s">
        <v>47388</v>
      </c>
      <c r="AC7311" t="s">
        <v>50445</v>
      </c>
      <c r="AD7311" t="s">
        <v>24402</v>
      </c>
      <c r="AE7311" t="s">
        <v>105</v>
      </c>
      <c r="AF7311" s="119" t="str">
        <f t="shared" si="458"/>
        <v>NA</v>
      </c>
      <c r="AG7311" s="119"/>
      <c r="AH7311" s="119"/>
      <c r="AI7311" s="119"/>
      <c r="AJ7311" s="119" t="str">
        <f t="shared" si="459"/>
        <v>NA</v>
      </c>
      <c r="AK7311" s="190"/>
      <c r="AL7311" s="191"/>
    </row>
    <row r="7312" spans="1:38" x14ac:dyDescent="0.25">
      <c r="A7312" t="s">
        <v>31503</v>
      </c>
      <c r="B7312" t="s">
        <v>31502</v>
      </c>
      <c r="C7312" t="s">
        <v>27469</v>
      </c>
      <c r="D7312" t="s">
        <v>193</v>
      </c>
      <c r="E7312" t="s">
        <v>4269</v>
      </c>
      <c r="F7312" t="s">
        <v>54</v>
      </c>
      <c r="G7312"/>
      <c r="H7312" t="s">
        <v>47858</v>
      </c>
      <c r="I7312" t="s">
        <v>54389</v>
      </c>
      <c r="J7312"/>
      <c r="K7312" t="s">
        <v>565</v>
      </c>
      <c r="L7312" s="119" t="str">
        <f t="shared" si="456"/>
        <v>NA</v>
      </c>
      <c r="M7312" s="119"/>
      <c r="N7312" s="120" t="str">
        <f t="shared" si="457"/>
        <v>NA</v>
      </c>
      <c r="O7312" s="120"/>
      <c r="P7312"/>
      <c r="Q7312"/>
      <c r="R7312"/>
      <c r="S7312"/>
      <c r="T7312"/>
      <c r="U7312" t="s">
        <v>24559</v>
      </c>
      <c r="V7312" t="s">
        <v>24557</v>
      </c>
      <c r="W7312" t="s">
        <v>24558</v>
      </c>
      <c r="X7312" t="s">
        <v>748</v>
      </c>
      <c r="Y7312" t="s">
        <v>548</v>
      </c>
      <c r="Z7312" t="s">
        <v>54</v>
      </c>
      <c r="AA7312"/>
      <c r="AB7312" t="s">
        <v>47388</v>
      </c>
      <c r="AC7312" t="s">
        <v>50445</v>
      </c>
      <c r="AD7312" t="s">
        <v>24560</v>
      </c>
      <c r="AE7312" t="s">
        <v>105</v>
      </c>
      <c r="AF7312" s="119" t="str">
        <f t="shared" si="458"/>
        <v>NA</v>
      </c>
      <c r="AG7312" s="119"/>
      <c r="AH7312" s="119"/>
      <c r="AI7312" s="119"/>
      <c r="AJ7312" s="119" t="str">
        <f t="shared" si="459"/>
        <v>NA</v>
      </c>
      <c r="AK7312" s="190"/>
      <c r="AL7312" s="191"/>
    </row>
    <row r="7313" spans="1:38" x14ac:dyDescent="0.25">
      <c r="A7313" t="s">
        <v>28643</v>
      </c>
      <c r="B7313" t="s">
        <v>28645</v>
      </c>
      <c r="C7313" t="s">
        <v>27249</v>
      </c>
      <c r="D7313" t="s">
        <v>193</v>
      </c>
      <c r="E7313" t="s">
        <v>4269</v>
      </c>
      <c r="F7313" t="s">
        <v>54</v>
      </c>
      <c r="G7313"/>
      <c r="H7313" t="s">
        <v>47857</v>
      </c>
      <c r="I7313" t="s">
        <v>54389</v>
      </c>
      <c r="J7313" t="s">
        <v>28646</v>
      </c>
      <c r="K7313" t="s">
        <v>565</v>
      </c>
      <c r="L7313" s="119" t="str">
        <f t="shared" si="456"/>
        <v>NA</v>
      </c>
      <c r="M7313" s="119"/>
      <c r="N7313" s="120" t="str">
        <f t="shared" si="457"/>
        <v>NA</v>
      </c>
      <c r="O7313" s="120"/>
      <c r="P7313"/>
      <c r="Q7313"/>
      <c r="R7313"/>
      <c r="S7313"/>
      <c r="T7313"/>
      <c r="U7313" t="s">
        <v>25147</v>
      </c>
      <c r="V7313" t="s">
        <v>25145</v>
      </c>
      <c r="W7313" t="s">
        <v>25146</v>
      </c>
      <c r="X7313" t="s">
        <v>748</v>
      </c>
      <c r="Y7313" t="s">
        <v>548</v>
      </c>
      <c r="Z7313" t="s">
        <v>54</v>
      </c>
      <c r="AA7313"/>
      <c r="AB7313" t="s">
        <v>47388</v>
      </c>
      <c r="AC7313" t="s">
        <v>50445</v>
      </c>
      <c r="AD7313" t="s">
        <v>25148</v>
      </c>
      <c r="AE7313" t="s">
        <v>105</v>
      </c>
      <c r="AF7313" s="119" t="str">
        <f t="shared" si="458"/>
        <v>NA</v>
      </c>
      <c r="AG7313" s="119"/>
      <c r="AH7313" s="119"/>
      <c r="AI7313" s="119"/>
      <c r="AJ7313" s="119" t="str">
        <f t="shared" si="459"/>
        <v>NA</v>
      </c>
      <c r="AK7313" s="190"/>
      <c r="AL7313" s="191"/>
    </row>
    <row r="7314" spans="1:38" x14ac:dyDescent="0.25">
      <c r="A7314" t="s">
        <v>28822</v>
      </c>
      <c r="B7314" t="s">
        <v>28821</v>
      </c>
      <c r="C7314" t="s">
        <v>27691</v>
      </c>
      <c r="D7314" t="s">
        <v>193</v>
      </c>
      <c r="E7314" t="s">
        <v>676</v>
      </c>
      <c r="F7314" t="s">
        <v>54</v>
      </c>
      <c r="G7314"/>
      <c r="H7314" t="s">
        <v>47857</v>
      </c>
      <c r="I7314" t="s">
        <v>54390</v>
      </c>
      <c r="J7314" t="s">
        <v>28822</v>
      </c>
      <c r="K7314" t="s">
        <v>565</v>
      </c>
      <c r="L7314" s="119" t="str">
        <f t="shared" si="456"/>
        <v>NA</v>
      </c>
      <c r="M7314" s="119"/>
      <c r="N7314" s="120" t="str">
        <f t="shared" si="457"/>
        <v>NA</v>
      </c>
      <c r="O7314" s="120"/>
      <c r="P7314"/>
      <c r="Q7314"/>
      <c r="R7314"/>
      <c r="S7314"/>
      <c r="T7314"/>
      <c r="U7314" t="s">
        <v>25249</v>
      </c>
      <c r="V7314" t="s">
        <v>25247</v>
      </c>
      <c r="W7314" t="s">
        <v>25248</v>
      </c>
      <c r="X7314" t="s">
        <v>748</v>
      </c>
      <c r="Y7314" t="s">
        <v>548</v>
      </c>
      <c r="Z7314" t="s">
        <v>54</v>
      </c>
      <c r="AA7314"/>
      <c r="AB7314" t="s">
        <v>47388</v>
      </c>
      <c r="AC7314" t="s">
        <v>50445</v>
      </c>
      <c r="AD7314" t="s">
        <v>25250</v>
      </c>
      <c r="AE7314" t="s">
        <v>105</v>
      </c>
      <c r="AF7314" s="119" t="str">
        <f t="shared" si="458"/>
        <v>NA</v>
      </c>
      <c r="AG7314" s="119"/>
      <c r="AH7314" s="119"/>
      <c r="AI7314" s="119"/>
      <c r="AJ7314" s="119" t="str">
        <f t="shared" si="459"/>
        <v>NA</v>
      </c>
      <c r="AK7314" s="190"/>
      <c r="AL7314" s="191"/>
    </row>
    <row r="7315" spans="1:38" x14ac:dyDescent="0.25">
      <c r="A7315" t="s">
        <v>34634</v>
      </c>
      <c r="B7315" t="s">
        <v>34632</v>
      </c>
      <c r="C7315" t="s">
        <v>34633</v>
      </c>
      <c r="D7315" t="s">
        <v>193</v>
      </c>
      <c r="E7315" t="s">
        <v>676</v>
      </c>
      <c r="F7315" t="s">
        <v>54</v>
      </c>
      <c r="G7315"/>
      <c r="H7315" t="s">
        <v>47858</v>
      </c>
      <c r="I7315" t="s">
        <v>54390</v>
      </c>
      <c r="J7315" t="s">
        <v>34635</v>
      </c>
      <c r="K7315" t="s">
        <v>565</v>
      </c>
      <c r="L7315" s="119" t="str">
        <f t="shared" si="456"/>
        <v>NA</v>
      </c>
      <c r="M7315" s="119"/>
      <c r="N7315" s="120" t="str">
        <f t="shared" si="457"/>
        <v>NA</v>
      </c>
      <c r="O7315" s="120"/>
      <c r="P7315"/>
      <c r="Q7315"/>
      <c r="R7315"/>
      <c r="S7315"/>
      <c r="T7315"/>
      <c r="U7315" t="s">
        <v>24190</v>
      </c>
      <c r="V7315" t="s">
        <v>24188</v>
      </c>
      <c r="W7315" t="s">
        <v>24189</v>
      </c>
      <c r="X7315" t="s">
        <v>748</v>
      </c>
      <c r="Y7315" t="s">
        <v>548</v>
      </c>
      <c r="Z7315" t="s">
        <v>54</v>
      </c>
      <c r="AA7315"/>
      <c r="AB7315" t="s">
        <v>47388</v>
      </c>
      <c r="AC7315" t="s">
        <v>50445</v>
      </c>
      <c r="AD7315" t="s">
        <v>24191</v>
      </c>
      <c r="AE7315" t="s">
        <v>105</v>
      </c>
      <c r="AF7315" s="119" t="str">
        <f t="shared" si="458"/>
        <v>NA</v>
      </c>
      <c r="AG7315" s="119"/>
      <c r="AH7315" s="119"/>
      <c r="AI7315" s="119"/>
      <c r="AJ7315" s="119" t="str">
        <f t="shared" si="459"/>
        <v>NA</v>
      </c>
      <c r="AK7315" s="190"/>
      <c r="AL7315" s="191"/>
    </row>
    <row r="7316" spans="1:38" x14ac:dyDescent="0.25">
      <c r="A7316" t="s">
        <v>27435</v>
      </c>
      <c r="B7316" t="s">
        <v>27433</v>
      </c>
      <c r="C7316" t="s">
        <v>27434</v>
      </c>
      <c r="D7316" t="s">
        <v>193</v>
      </c>
      <c r="E7316" t="s">
        <v>676</v>
      </c>
      <c r="F7316" t="s">
        <v>54</v>
      </c>
      <c r="G7316"/>
      <c r="H7316" t="s">
        <v>47858</v>
      </c>
      <c r="I7316" t="s">
        <v>54390</v>
      </c>
      <c r="J7316" t="s">
        <v>27436</v>
      </c>
      <c r="K7316" t="s">
        <v>565</v>
      </c>
      <c r="L7316" s="119" t="str">
        <f t="shared" si="456"/>
        <v>NA</v>
      </c>
      <c r="M7316" s="119"/>
      <c r="N7316" s="120" t="str">
        <f t="shared" si="457"/>
        <v>NA</v>
      </c>
      <c r="O7316" s="120"/>
      <c r="P7316"/>
      <c r="Q7316"/>
      <c r="R7316"/>
      <c r="S7316"/>
      <c r="T7316"/>
      <c r="U7316" t="s">
        <v>24681</v>
      </c>
      <c r="V7316" t="s">
        <v>24679</v>
      </c>
      <c r="W7316" t="s">
        <v>24680</v>
      </c>
      <c r="X7316" t="s">
        <v>748</v>
      </c>
      <c r="Y7316" t="s">
        <v>548</v>
      </c>
      <c r="Z7316" t="s">
        <v>54</v>
      </c>
      <c r="AA7316"/>
      <c r="AB7316" t="s">
        <v>47388</v>
      </c>
      <c r="AC7316" t="s">
        <v>50445</v>
      </c>
      <c r="AD7316" t="s">
        <v>24682</v>
      </c>
      <c r="AE7316" t="s">
        <v>105</v>
      </c>
      <c r="AF7316" s="119" t="str">
        <f t="shared" si="458"/>
        <v>NA</v>
      </c>
      <c r="AG7316" s="119"/>
      <c r="AH7316" s="119"/>
      <c r="AI7316" s="119"/>
      <c r="AJ7316" s="119" t="str">
        <f t="shared" si="459"/>
        <v>NA</v>
      </c>
      <c r="AK7316" s="190"/>
      <c r="AL7316" s="191"/>
    </row>
    <row r="7317" spans="1:38" x14ac:dyDescent="0.25">
      <c r="A7317" t="s">
        <v>28180</v>
      </c>
      <c r="B7317" t="s">
        <v>28178</v>
      </c>
      <c r="C7317" t="s">
        <v>28179</v>
      </c>
      <c r="D7317" t="s">
        <v>193</v>
      </c>
      <c r="E7317" t="s">
        <v>630</v>
      </c>
      <c r="F7317" t="s">
        <v>54</v>
      </c>
      <c r="G7317"/>
      <c r="H7317" t="s">
        <v>47857</v>
      </c>
      <c r="I7317" t="s">
        <v>54391</v>
      </c>
      <c r="J7317" t="s">
        <v>28181</v>
      </c>
      <c r="K7317" t="s">
        <v>565</v>
      </c>
      <c r="L7317" s="119" t="str">
        <f t="shared" si="456"/>
        <v>NA</v>
      </c>
      <c r="M7317" s="119"/>
      <c r="N7317" s="120" t="str">
        <f t="shared" si="457"/>
        <v>NA</v>
      </c>
      <c r="O7317" s="120"/>
      <c r="P7317"/>
      <c r="Q7317"/>
      <c r="R7317"/>
      <c r="S7317"/>
      <c r="T7317"/>
      <c r="U7317" t="s">
        <v>24839</v>
      </c>
      <c r="V7317" t="s">
        <v>24837</v>
      </c>
      <c r="W7317" t="s">
        <v>24838</v>
      </c>
      <c r="X7317" t="s">
        <v>748</v>
      </c>
      <c r="Y7317" t="s">
        <v>548</v>
      </c>
      <c r="Z7317" t="s">
        <v>54</v>
      </c>
      <c r="AA7317"/>
      <c r="AB7317" t="s">
        <v>47388</v>
      </c>
      <c r="AC7317" t="s">
        <v>50445</v>
      </c>
      <c r="AD7317" t="s">
        <v>24840</v>
      </c>
      <c r="AE7317" t="s">
        <v>105</v>
      </c>
      <c r="AF7317" s="119" t="str">
        <f t="shared" si="458"/>
        <v>NA</v>
      </c>
      <c r="AG7317" s="119"/>
      <c r="AH7317" s="119"/>
      <c r="AI7317" s="119"/>
      <c r="AJ7317" s="119" t="str">
        <f t="shared" si="459"/>
        <v>NA</v>
      </c>
      <c r="AK7317" s="190"/>
      <c r="AL7317" s="191"/>
    </row>
    <row r="7318" spans="1:38" x14ac:dyDescent="0.25">
      <c r="A7318" t="s">
        <v>28940</v>
      </c>
      <c r="B7318" t="s">
        <v>28938</v>
      </c>
      <c r="C7318" t="s">
        <v>28939</v>
      </c>
      <c r="D7318" t="s">
        <v>193</v>
      </c>
      <c r="E7318" t="s">
        <v>630</v>
      </c>
      <c r="F7318" t="s">
        <v>54</v>
      </c>
      <c r="G7318"/>
      <c r="H7318" t="s">
        <v>47857</v>
      </c>
      <c r="I7318" t="s">
        <v>54391</v>
      </c>
      <c r="J7318" t="s">
        <v>28941</v>
      </c>
      <c r="K7318" t="s">
        <v>565</v>
      </c>
      <c r="L7318" s="119" t="str">
        <f t="shared" si="456"/>
        <v>NA</v>
      </c>
      <c r="M7318" s="119"/>
      <c r="N7318" s="120" t="str">
        <f t="shared" si="457"/>
        <v>NA</v>
      </c>
      <c r="O7318" s="120"/>
      <c r="P7318"/>
      <c r="Q7318"/>
      <c r="R7318"/>
      <c r="S7318"/>
      <c r="T7318"/>
      <c r="U7318" t="s">
        <v>25760</v>
      </c>
      <c r="V7318" t="s">
        <v>25758</v>
      </c>
      <c r="W7318" t="s">
        <v>25759</v>
      </c>
      <c r="X7318" t="s">
        <v>748</v>
      </c>
      <c r="Y7318" t="s">
        <v>548</v>
      </c>
      <c r="Z7318" t="s">
        <v>54</v>
      </c>
      <c r="AA7318"/>
      <c r="AB7318" t="s">
        <v>47388</v>
      </c>
      <c r="AC7318" t="s">
        <v>50445</v>
      </c>
      <c r="AD7318" t="s">
        <v>25761</v>
      </c>
      <c r="AE7318" t="s">
        <v>105</v>
      </c>
      <c r="AF7318" s="119" t="str">
        <f t="shared" si="458"/>
        <v>NA</v>
      </c>
      <c r="AG7318" s="119"/>
      <c r="AH7318" s="119"/>
      <c r="AI7318" s="119"/>
      <c r="AJ7318" s="119" t="str">
        <f t="shared" si="459"/>
        <v>NA</v>
      </c>
      <c r="AK7318" s="190"/>
      <c r="AL7318" s="191"/>
    </row>
    <row r="7319" spans="1:38" x14ac:dyDescent="0.25">
      <c r="A7319" t="s">
        <v>28831</v>
      </c>
      <c r="B7319" t="s">
        <v>28830</v>
      </c>
      <c r="C7319" t="s">
        <v>27691</v>
      </c>
      <c r="D7319" t="s">
        <v>193</v>
      </c>
      <c r="E7319" t="s">
        <v>5895</v>
      </c>
      <c r="F7319" t="s">
        <v>54</v>
      </c>
      <c r="G7319"/>
      <c r="H7319" t="s">
        <v>47857</v>
      </c>
      <c r="I7319" t="s">
        <v>54392</v>
      </c>
      <c r="J7319" t="s">
        <v>28831</v>
      </c>
      <c r="K7319" t="s">
        <v>565</v>
      </c>
      <c r="L7319" s="119" t="str">
        <f t="shared" si="456"/>
        <v>NA</v>
      </c>
      <c r="M7319" s="119"/>
      <c r="N7319" s="120" t="str">
        <f t="shared" si="457"/>
        <v>NA</v>
      </c>
      <c r="O7319" s="120"/>
      <c r="P7319"/>
      <c r="Q7319"/>
      <c r="R7319"/>
      <c r="S7319"/>
      <c r="T7319"/>
      <c r="U7319" t="s">
        <v>26796</v>
      </c>
      <c r="V7319" t="s">
        <v>26794</v>
      </c>
      <c r="W7319" t="s">
        <v>26795</v>
      </c>
      <c r="X7319" t="s">
        <v>748</v>
      </c>
      <c r="Y7319" t="s">
        <v>548</v>
      </c>
      <c r="Z7319" t="s">
        <v>54</v>
      </c>
      <c r="AA7319"/>
      <c r="AB7319" t="s">
        <v>47388</v>
      </c>
      <c r="AC7319" t="s">
        <v>50445</v>
      </c>
      <c r="AD7319" t="s">
        <v>26797</v>
      </c>
      <c r="AE7319" t="s">
        <v>105</v>
      </c>
      <c r="AF7319" s="119" t="str">
        <f t="shared" si="458"/>
        <v>NA</v>
      </c>
      <c r="AG7319" s="119"/>
      <c r="AH7319" s="119"/>
      <c r="AI7319" s="119"/>
      <c r="AJ7319" s="119" t="str">
        <f t="shared" si="459"/>
        <v>NA</v>
      </c>
      <c r="AK7319" s="190"/>
      <c r="AL7319" s="191"/>
    </row>
    <row r="7320" spans="1:38" x14ac:dyDescent="0.25">
      <c r="A7320" t="s">
        <v>30045</v>
      </c>
      <c r="B7320" t="s">
        <v>30043</v>
      </c>
      <c r="C7320" t="s">
        <v>30044</v>
      </c>
      <c r="D7320" t="s">
        <v>193</v>
      </c>
      <c r="E7320" t="s">
        <v>5895</v>
      </c>
      <c r="F7320" t="s">
        <v>54</v>
      </c>
      <c r="G7320"/>
      <c r="H7320" t="s">
        <v>47858</v>
      </c>
      <c r="I7320" t="s">
        <v>54392</v>
      </c>
      <c r="J7320" t="s">
        <v>30046</v>
      </c>
      <c r="K7320" t="s">
        <v>565</v>
      </c>
      <c r="L7320" s="119" t="str">
        <f t="shared" si="456"/>
        <v>NA</v>
      </c>
      <c r="M7320" s="119"/>
      <c r="N7320" s="120" t="str">
        <f t="shared" si="457"/>
        <v>NA</v>
      </c>
      <c r="O7320" s="120"/>
      <c r="P7320"/>
      <c r="Q7320"/>
      <c r="R7320"/>
      <c r="S7320"/>
      <c r="T7320"/>
      <c r="U7320" t="s">
        <v>26724</v>
      </c>
      <c r="V7320" t="s">
        <v>26722</v>
      </c>
      <c r="W7320" t="s">
        <v>26723</v>
      </c>
      <c r="X7320" t="s">
        <v>748</v>
      </c>
      <c r="Y7320" t="s">
        <v>548</v>
      </c>
      <c r="Z7320" t="s">
        <v>54</v>
      </c>
      <c r="AA7320"/>
      <c r="AB7320" t="s">
        <v>47388</v>
      </c>
      <c r="AC7320" t="s">
        <v>50445</v>
      </c>
      <c r="AD7320" t="s">
        <v>26725</v>
      </c>
      <c r="AE7320" t="s">
        <v>105</v>
      </c>
      <c r="AF7320" s="119" t="str">
        <f t="shared" si="458"/>
        <v>NA</v>
      </c>
      <c r="AG7320" s="119"/>
      <c r="AH7320" s="119"/>
      <c r="AI7320" s="119"/>
      <c r="AJ7320" s="119" t="str">
        <f t="shared" si="459"/>
        <v>NA</v>
      </c>
      <c r="AK7320" s="190"/>
      <c r="AL7320" s="191"/>
    </row>
    <row r="7321" spans="1:38" x14ac:dyDescent="0.25">
      <c r="A7321" t="s">
        <v>29181</v>
      </c>
      <c r="B7321" t="s">
        <v>29179</v>
      </c>
      <c r="C7321" t="s">
        <v>29180</v>
      </c>
      <c r="D7321" t="s">
        <v>193</v>
      </c>
      <c r="E7321" t="s">
        <v>5895</v>
      </c>
      <c r="F7321" t="s">
        <v>54</v>
      </c>
      <c r="G7321"/>
      <c r="H7321" t="s">
        <v>47858</v>
      </c>
      <c r="I7321" t="s">
        <v>54392</v>
      </c>
      <c r="J7321"/>
      <c r="K7321" t="s">
        <v>565</v>
      </c>
      <c r="L7321" s="119" t="str">
        <f t="shared" si="456"/>
        <v>NA</v>
      </c>
      <c r="M7321" s="119"/>
      <c r="N7321" s="120" t="str">
        <f t="shared" si="457"/>
        <v>NA</v>
      </c>
      <c r="O7321" s="120"/>
      <c r="P7321"/>
      <c r="Q7321"/>
      <c r="R7321"/>
      <c r="S7321"/>
      <c r="T7321"/>
      <c r="U7321" t="s">
        <v>25676</v>
      </c>
      <c r="V7321" t="s">
        <v>25674</v>
      </c>
      <c r="W7321" t="s">
        <v>25675</v>
      </c>
      <c r="X7321" t="s">
        <v>748</v>
      </c>
      <c r="Y7321" t="s">
        <v>11023</v>
      </c>
      <c r="Z7321" t="s">
        <v>54</v>
      </c>
      <c r="AA7321"/>
      <c r="AB7321" t="s">
        <v>47390</v>
      </c>
      <c r="AC7321" t="s">
        <v>53930</v>
      </c>
      <c r="AD7321" t="s">
        <v>25676</v>
      </c>
      <c r="AE7321" t="s">
        <v>105</v>
      </c>
      <c r="AF7321" s="119" t="str">
        <f t="shared" si="458"/>
        <v>NA</v>
      </c>
      <c r="AG7321" s="119"/>
      <c r="AH7321" s="119"/>
      <c r="AI7321" s="119"/>
      <c r="AJ7321" s="119" t="str">
        <f t="shared" si="459"/>
        <v>NA</v>
      </c>
      <c r="AK7321" s="190"/>
      <c r="AL7321" s="191"/>
    </row>
    <row r="7322" spans="1:38" x14ac:dyDescent="0.25">
      <c r="A7322" t="s">
        <v>27292</v>
      </c>
      <c r="B7322" t="s">
        <v>27290</v>
      </c>
      <c r="C7322" t="s">
        <v>27291</v>
      </c>
      <c r="D7322" t="s">
        <v>193</v>
      </c>
      <c r="E7322" t="s">
        <v>898</v>
      </c>
      <c r="F7322" t="s">
        <v>54</v>
      </c>
      <c r="G7322"/>
      <c r="H7322" t="s">
        <v>47858</v>
      </c>
      <c r="I7322" t="s">
        <v>54393</v>
      </c>
      <c r="J7322" t="s">
        <v>27293</v>
      </c>
      <c r="K7322" t="s">
        <v>565</v>
      </c>
      <c r="L7322" s="119" t="str">
        <f t="shared" si="456"/>
        <v>NA</v>
      </c>
      <c r="M7322" s="119"/>
      <c r="N7322" s="120" t="str">
        <f t="shared" si="457"/>
        <v>NA</v>
      </c>
      <c r="O7322" s="120"/>
      <c r="P7322"/>
      <c r="Q7322"/>
      <c r="R7322"/>
      <c r="S7322"/>
      <c r="T7322"/>
      <c r="U7322" t="s">
        <v>26680</v>
      </c>
      <c r="V7322" t="s">
        <v>26678</v>
      </c>
      <c r="W7322" t="s">
        <v>26679</v>
      </c>
      <c r="X7322" t="s">
        <v>748</v>
      </c>
      <c r="Y7322" t="s">
        <v>1687</v>
      </c>
      <c r="Z7322" t="s">
        <v>54</v>
      </c>
      <c r="AA7322"/>
      <c r="AB7322" t="s">
        <v>47391</v>
      </c>
      <c r="AC7322" t="s">
        <v>53931</v>
      </c>
      <c r="AD7322" t="s">
        <v>26681</v>
      </c>
      <c r="AE7322" t="s">
        <v>105</v>
      </c>
      <c r="AF7322" s="119" t="str">
        <f t="shared" si="458"/>
        <v>NA</v>
      </c>
      <c r="AG7322" s="119"/>
      <c r="AH7322" s="119"/>
      <c r="AI7322" s="119"/>
      <c r="AJ7322" s="119" t="str">
        <f t="shared" si="459"/>
        <v>NA</v>
      </c>
      <c r="AK7322" s="190"/>
      <c r="AL7322" s="191"/>
    </row>
    <row r="7323" spans="1:38" x14ac:dyDescent="0.25">
      <c r="A7323" t="s">
        <v>28829</v>
      </c>
      <c r="B7323" t="s">
        <v>28828</v>
      </c>
      <c r="C7323" t="s">
        <v>27691</v>
      </c>
      <c r="D7323" t="s">
        <v>193</v>
      </c>
      <c r="E7323" t="s">
        <v>5908</v>
      </c>
      <c r="F7323" t="s">
        <v>54</v>
      </c>
      <c r="G7323"/>
      <c r="H7323" t="s">
        <v>47857</v>
      </c>
      <c r="I7323" t="s">
        <v>54394</v>
      </c>
      <c r="J7323" t="s">
        <v>28829</v>
      </c>
      <c r="K7323" t="s">
        <v>565</v>
      </c>
      <c r="L7323" s="119" t="str">
        <f t="shared" si="456"/>
        <v>NA</v>
      </c>
      <c r="M7323" s="119"/>
      <c r="N7323" s="120" t="str">
        <f t="shared" si="457"/>
        <v>NA</v>
      </c>
      <c r="O7323" s="120"/>
      <c r="P7323"/>
      <c r="Q7323"/>
      <c r="R7323"/>
      <c r="S7323"/>
      <c r="T7323"/>
      <c r="U7323" t="s">
        <v>23980</v>
      </c>
      <c r="V7323" t="s">
        <v>23978</v>
      </c>
      <c r="W7323" t="s">
        <v>23979</v>
      </c>
      <c r="X7323" t="s">
        <v>748</v>
      </c>
      <c r="Y7323" t="s">
        <v>1687</v>
      </c>
      <c r="Z7323" t="s">
        <v>54</v>
      </c>
      <c r="AA7323"/>
      <c r="AB7323" t="s">
        <v>47391</v>
      </c>
      <c r="AC7323" t="s">
        <v>53931</v>
      </c>
      <c r="AD7323" t="s">
        <v>23981</v>
      </c>
      <c r="AE7323" t="s">
        <v>105</v>
      </c>
      <c r="AF7323" s="119" t="str">
        <f t="shared" si="458"/>
        <v>NA</v>
      </c>
      <c r="AG7323" s="119"/>
      <c r="AH7323" s="119"/>
      <c r="AI7323" s="119"/>
      <c r="AJ7323" s="119" t="str">
        <f t="shared" si="459"/>
        <v>NA</v>
      </c>
      <c r="AK7323" s="190"/>
      <c r="AL7323" s="191"/>
    </row>
    <row r="7324" spans="1:38" x14ac:dyDescent="0.25">
      <c r="A7324" t="s">
        <v>28930</v>
      </c>
      <c r="B7324" t="s">
        <v>28928</v>
      </c>
      <c r="C7324" t="s">
        <v>28929</v>
      </c>
      <c r="D7324" t="s">
        <v>193</v>
      </c>
      <c r="E7324" t="s">
        <v>5908</v>
      </c>
      <c r="F7324" t="s">
        <v>54</v>
      </c>
      <c r="G7324"/>
      <c r="H7324" t="s">
        <v>47857</v>
      </c>
      <c r="I7324" t="s">
        <v>54394</v>
      </c>
      <c r="J7324" t="s">
        <v>28931</v>
      </c>
      <c r="K7324" t="s">
        <v>565</v>
      </c>
      <c r="L7324" s="119" t="str">
        <f t="shared" si="456"/>
        <v>NA</v>
      </c>
      <c r="M7324" s="119"/>
      <c r="N7324" s="120" t="str">
        <f t="shared" si="457"/>
        <v>NA</v>
      </c>
      <c r="O7324" s="120"/>
      <c r="P7324"/>
      <c r="Q7324"/>
      <c r="R7324"/>
      <c r="S7324"/>
      <c r="T7324"/>
      <c r="U7324" t="s">
        <v>24877</v>
      </c>
      <c r="V7324" t="s">
        <v>24875</v>
      </c>
      <c r="W7324" t="s">
        <v>24876</v>
      </c>
      <c r="X7324" t="s">
        <v>748</v>
      </c>
      <c r="Y7324" t="s">
        <v>24878</v>
      </c>
      <c r="Z7324" t="s">
        <v>54</v>
      </c>
      <c r="AA7324"/>
      <c r="AB7324" t="s">
        <v>47392</v>
      </c>
      <c r="AC7324" t="s">
        <v>53932</v>
      </c>
      <c r="AD7324" t="s">
        <v>24877</v>
      </c>
      <c r="AE7324" t="s">
        <v>105</v>
      </c>
      <c r="AF7324" s="119" t="str">
        <f t="shared" si="458"/>
        <v>NA</v>
      </c>
      <c r="AG7324" s="119"/>
      <c r="AH7324" s="119"/>
      <c r="AI7324" s="119"/>
      <c r="AJ7324" s="119" t="str">
        <f t="shared" si="459"/>
        <v>NA</v>
      </c>
      <c r="AK7324" s="190"/>
      <c r="AL7324" s="191"/>
    </row>
    <row r="7325" spans="1:38" x14ac:dyDescent="0.25">
      <c r="A7325" t="s">
        <v>31020</v>
      </c>
      <c r="B7325" t="s">
        <v>31018</v>
      </c>
      <c r="C7325" t="s">
        <v>31019</v>
      </c>
      <c r="D7325" t="s">
        <v>193</v>
      </c>
      <c r="E7325" t="s">
        <v>5930</v>
      </c>
      <c r="F7325" t="s">
        <v>54</v>
      </c>
      <c r="G7325"/>
      <c r="H7325" t="s">
        <v>47858</v>
      </c>
      <c r="I7325" t="s">
        <v>54395</v>
      </c>
      <c r="J7325" t="s">
        <v>31021</v>
      </c>
      <c r="K7325" t="s">
        <v>565</v>
      </c>
      <c r="L7325" s="119" t="str">
        <f t="shared" si="456"/>
        <v>NA</v>
      </c>
      <c r="M7325" s="119"/>
      <c r="N7325" s="120" t="str">
        <f t="shared" si="457"/>
        <v>NA</v>
      </c>
      <c r="O7325" s="120"/>
      <c r="P7325"/>
      <c r="Q7325"/>
      <c r="R7325"/>
      <c r="S7325"/>
      <c r="T7325"/>
      <c r="U7325" t="s">
        <v>24567</v>
      </c>
      <c r="V7325" t="s">
        <v>24565</v>
      </c>
      <c r="W7325" t="s">
        <v>24566</v>
      </c>
      <c r="X7325" t="s">
        <v>748</v>
      </c>
      <c r="Y7325" t="s">
        <v>2005</v>
      </c>
      <c r="Z7325" t="s">
        <v>54</v>
      </c>
      <c r="AA7325"/>
      <c r="AB7325" t="s">
        <v>47393</v>
      </c>
      <c r="AC7325" t="s">
        <v>53933</v>
      </c>
      <c r="AD7325" t="s">
        <v>24568</v>
      </c>
      <c r="AE7325" t="s">
        <v>105</v>
      </c>
      <c r="AF7325" s="119" t="str">
        <f t="shared" si="458"/>
        <v>NA</v>
      </c>
      <c r="AG7325" s="119"/>
      <c r="AH7325" s="119"/>
      <c r="AI7325" s="119"/>
      <c r="AJ7325" s="119" t="str">
        <f t="shared" si="459"/>
        <v>NA</v>
      </c>
      <c r="AK7325" s="190"/>
      <c r="AL7325" s="191"/>
    </row>
    <row r="7326" spans="1:38" x14ac:dyDescent="0.25">
      <c r="A7326" t="s">
        <v>191</v>
      </c>
      <c r="B7326" t="s">
        <v>38265</v>
      </c>
      <c r="C7326" t="s">
        <v>361</v>
      </c>
      <c r="D7326" t="s">
        <v>193</v>
      </c>
      <c r="E7326" t="s">
        <v>5930</v>
      </c>
      <c r="F7326" t="s">
        <v>54</v>
      </c>
      <c r="G7326"/>
      <c r="H7326" t="s">
        <v>47858</v>
      </c>
      <c r="I7326" t="s">
        <v>54395</v>
      </c>
      <c r="J7326" t="s">
        <v>192</v>
      </c>
      <c r="K7326" t="s">
        <v>565</v>
      </c>
      <c r="L7326" s="119" t="str">
        <f t="shared" si="456"/>
        <v>NA</v>
      </c>
      <c r="M7326" s="119"/>
      <c r="N7326" s="120" t="str">
        <f t="shared" si="457"/>
        <v>NA</v>
      </c>
      <c r="O7326" s="120"/>
      <c r="P7326"/>
      <c r="Q7326"/>
      <c r="R7326"/>
      <c r="S7326"/>
      <c r="T7326"/>
      <c r="U7326" t="s">
        <v>26344</v>
      </c>
      <c r="V7326" t="s">
        <v>26342</v>
      </c>
      <c r="W7326" t="s">
        <v>26343</v>
      </c>
      <c r="X7326" t="s">
        <v>748</v>
      </c>
      <c r="Y7326" t="s">
        <v>610</v>
      </c>
      <c r="Z7326" t="s">
        <v>54</v>
      </c>
      <c r="AA7326"/>
      <c r="AB7326" t="s">
        <v>47394</v>
      </c>
      <c r="AC7326" t="s">
        <v>53934</v>
      </c>
      <c r="AD7326" t="s">
        <v>26344</v>
      </c>
      <c r="AE7326" t="s">
        <v>105</v>
      </c>
      <c r="AF7326" s="119" t="str">
        <f t="shared" si="458"/>
        <v>NA</v>
      </c>
      <c r="AG7326" s="119"/>
      <c r="AH7326" s="119"/>
      <c r="AI7326" s="119"/>
      <c r="AJ7326" s="119" t="str">
        <f t="shared" si="459"/>
        <v>NA</v>
      </c>
      <c r="AK7326" s="190"/>
      <c r="AL7326" s="191"/>
    </row>
    <row r="7327" spans="1:38" x14ac:dyDescent="0.25">
      <c r="A7327" t="s">
        <v>31467</v>
      </c>
      <c r="B7327" t="s">
        <v>31465</v>
      </c>
      <c r="C7327" t="s">
        <v>31466</v>
      </c>
      <c r="D7327" t="s">
        <v>193</v>
      </c>
      <c r="E7327" t="s">
        <v>5930</v>
      </c>
      <c r="F7327" t="s">
        <v>54</v>
      </c>
      <c r="G7327"/>
      <c r="H7327" t="s">
        <v>47858</v>
      </c>
      <c r="I7327" t="s">
        <v>54395</v>
      </c>
      <c r="J7327"/>
      <c r="K7327" t="s">
        <v>565</v>
      </c>
      <c r="L7327" s="119" t="str">
        <f t="shared" si="456"/>
        <v>NA</v>
      </c>
      <c r="M7327" s="119"/>
      <c r="N7327" s="120" t="str">
        <f t="shared" si="457"/>
        <v>NA</v>
      </c>
      <c r="O7327" s="120"/>
      <c r="P7327"/>
      <c r="Q7327"/>
      <c r="R7327"/>
      <c r="S7327"/>
      <c r="T7327"/>
      <c r="U7327" t="s">
        <v>24525</v>
      </c>
      <c r="V7327" t="s">
        <v>24524</v>
      </c>
      <c r="W7327" t="s">
        <v>23640</v>
      </c>
      <c r="X7327" t="s">
        <v>748</v>
      </c>
      <c r="Y7327" t="s">
        <v>610</v>
      </c>
      <c r="Z7327" t="s">
        <v>54</v>
      </c>
      <c r="AA7327"/>
      <c r="AB7327" t="s">
        <v>47394</v>
      </c>
      <c r="AC7327" t="s">
        <v>53934</v>
      </c>
      <c r="AD7327" t="s">
        <v>24526</v>
      </c>
      <c r="AE7327" t="s">
        <v>105</v>
      </c>
      <c r="AF7327" s="119" t="str">
        <f t="shared" si="458"/>
        <v>NA</v>
      </c>
      <c r="AG7327" s="119"/>
      <c r="AH7327" s="119"/>
      <c r="AI7327" s="119"/>
      <c r="AJ7327" s="119" t="str">
        <f t="shared" si="459"/>
        <v>NA</v>
      </c>
      <c r="AK7327" s="190"/>
      <c r="AL7327" s="191"/>
    </row>
    <row r="7328" spans="1:38" x14ac:dyDescent="0.25">
      <c r="A7328" t="s">
        <v>35212</v>
      </c>
      <c r="B7328" t="s">
        <v>35211</v>
      </c>
      <c r="C7328" t="s">
        <v>27691</v>
      </c>
      <c r="D7328" t="s">
        <v>193</v>
      </c>
      <c r="E7328" t="s">
        <v>5930</v>
      </c>
      <c r="F7328" t="s">
        <v>54</v>
      </c>
      <c r="G7328"/>
      <c r="H7328" t="s">
        <v>47858</v>
      </c>
      <c r="I7328" t="s">
        <v>54395</v>
      </c>
      <c r="J7328" t="s">
        <v>35212</v>
      </c>
      <c r="K7328" t="s">
        <v>565</v>
      </c>
      <c r="L7328" s="119" t="str">
        <f t="shared" si="456"/>
        <v>NA</v>
      </c>
      <c r="M7328" s="119"/>
      <c r="N7328" s="120" t="str">
        <f t="shared" si="457"/>
        <v>NA</v>
      </c>
      <c r="O7328" s="120"/>
      <c r="P7328"/>
      <c r="Q7328"/>
      <c r="R7328"/>
      <c r="S7328"/>
      <c r="T7328"/>
      <c r="U7328" t="s">
        <v>23641</v>
      </c>
      <c r="V7328" t="s">
        <v>23639</v>
      </c>
      <c r="W7328" t="s">
        <v>23640</v>
      </c>
      <c r="X7328" t="s">
        <v>748</v>
      </c>
      <c r="Y7328" t="s">
        <v>610</v>
      </c>
      <c r="Z7328" t="s">
        <v>54</v>
      </c>
      <c r="AA7328"/>
      <c r="AB7328" t="s">
        <v>47394</v>
      </c>
      <c r="AC7328" t="s">
        <v>53934</v>
      </c>
      <c r="AD7328" t="s">
        <v>23641</v>
      </c>
      <c r="AE7328" t="s">
        <v>105</v>
      </c>
      <c r="AF7328" s="119" t="str">
        <f t="shared" si="458"/>
        <v>NA</v>
      </c>
      <c r="AG7328" s="119"/>
      <c r="AH7328" s="119"/>
      <c r="AI7328" s="119"/>
      <c r="AJ7328" s="119" t="str">
        <f t="shared" si="459"/>
        <v>NA</v>
      </c>
      <c r="AK7328" s="190"/>
      <c r="AL7328" s="191"/>
    </row>
    <row r="7329" spans="1:38" x14ac:dyDescent="0.25">
      <c r="A7329" t="s">
        <v>33183</v>
      </c>
      <c r="B7329" t="s">
        <v>33503</v>
      </c>
      <c r="C7329" t="s">
        <v>31995</v>
      </c>
      <c r="D7329" t="s">
        <v>193</v>
      </c>
      <c r="E7329" t="s">
        <v>932</v>
      </c>
      <c r="F7329" t="s">
        <v>54</v>
      </c>
      <c r="G7329"/>
      <c r="H7329" t="s">
        <v>47859</v>
      </c>
      <c r="I7329" t="s">
        <v>54396</v>
      </c>
      <c r="J7329" t="s">
        <v>33504</v>
      </c>
      <c r="K7329" t="s">
        <v>565</v>
      </c>
      <c r="L7329" s="119" t="str">
        <f t="shared" si="456"/>
        <v>NA</v>
      </c>
      <c r="M7329" s="119"/>
      <c r="N7329" s="120" t="str">
        <f t="shared" si="457"/>
        <v>NA</v>
      </c>
      <c r="O7329" s="120"/>
      <c r="P7329"/>
      <c r="Q7329"/>
      <c r="R7329"/>
      <c r="S7329"/>
      <c r="T7329"/>
      <c r="U7329" t="s">
        <v>25606</v>
      </c>
      <c r="V7329" t="s">
        <v>25604</v>
      </c>
      <c r="W7329" t="s">
        <v>25605</v>
      </c>
      <c r="X7329" t="s">
        <v>748</v>
      </c>
      <c r="Y7329" t="s">
        <v>610</v>
      </c>
      <c r="Z7329" t="s">
        <v>54</v>
      </c>
      <c r="AA7329"/>
      <c r="AB7329" t="s">
        <v>47394</v>
      </c>
      <c r="AC7329" t="s">
        <v>53934</v>
      </c>
      <c r="AD7329" t="s">
        <v>25607</v>
      </c>
      <c r="AE7329" t="s">
        <v>105</v>
      </c>
      <c r="AF7329" s="119" t="str">
        <f t="shared" si="458"/>
        <v>NA</v>
      </c>
      <c r="AG7329" s="119"/>
      <c r="AH7329" s="119"/>
      <c r="AI7329" s="119"/>
      <c r="AJ7329" s="119" t="str">
        <f t="shared" si="459"/>
        <v>NA</v>
      </c>
      <c r="AK7329" s="190"/>
      <c r="AL7329" s="191"/>
    </row>
    <row r="7330" spans="1:38" x14ac:dyDescent="0.25">
      <c r="A7330" t="s">
        <v>31999</v>
      </c>
      <c r="B7330" t="s">
        <v>31998</v>
      </c>
      <c r="C7330" t="s">
        <v>31995</v>
      </c>
      <c r="D7330" t="s">
        <v>193</v>
      </c>
      <c r="E7330" t="s">
        <v>932</v>
      </c>
      <c r="F7330" t="s">
        <v>54</v>
      </c>
      <c r="G7330"/>
      <c r="H7330" t="s">
        <v>47859</v>
      </c>
      <c r="I7330" t="s">
        <v>54396</v>
      </c>
      <c r="J7330" t="s">
        <v>32000</v>
      </c>
      <c r="K7330" t="s">
        <v>565</v>
      </c>
      <c r="L7330" s="119" t="str">
        <f t="shared" si="456"/>
        <v>NA</v>
      </c>
      <c r="M7330" s="119"/>
      <c r="N7330" s="120" t="str">
        <f t="shared" si="457"/>
        <v>NA</v>
      </c>
      <c r="O7330" s="120"/>
      <c r="P7330"/>
      <c r="Q7330"/>
      <c r="R7330"/>
      <c r="S7330"/>
      <c r="T7330"/>
      <c r="U7330" t="s">
        <v>26191</v>
      </c>
      <c r="V7330" t="s">
        <v>26189</v>
      </c>
      <c r="W7330" t="s">
        <v>26190</v>
      </c>
      <c r="X7330" t="s">
        <v>748</v>
      </c>
      <c r="Y7330" t="s">
        <v>610</v>
      </c>
      <c r="Z7330" t="s">
        <v>54</v>
      </c>
      <c r="AA7330"/>
      <c r="AB7330" t="s">
        <v>47394</v>
      </c>
      <c r="AC7330" t="s">
        <v>53934</v>
      </c>
      <c r="AD7330" t="s">
        <v>26192</v>
      </c>
      <c r="AE7330" t="s">
        <v>105</v>
      </c>
      <c r="AF7330" s="119" t="str">
        <f t="shared" si="458"/>
        <v>NA</v>
      </c>
      <c r="AG7330" s="119"/>
      <c r="AH7330" s="119"/>
      <c r="AI7330" s="119"/>
      <c r="AJ7330" s="119" t="str">
        <f t="shared" si="459"/>
        <v>NA</v>
      </c>
      <c r="AK7330" s="190"/>
      <c r="AL7330" s="191"/>
    </row>
    <row r="7331" spans="1:38" x14ac:dyDescent="0.25">
      <c r="A7331" t="s">
        <v>33800</v>
      </c>
      <c r="B7331" t="s">
        <v>33798</v>
      </c>
      <c r="C7331" t="s">
        <v>33799</v>
      </c>
      <c r="D7331" t="s">
        <v>193</v>
      </c>
      <c r="E7331" t="s">
        <v>932</v>
      </c>
      <c r="F7331" t="s">
        <v>54</v>
      </c>
      <c r="G7331"/>
      <c r="H7331" t="s">
        <v>47859</v>
      </c>
      <c r="I7331" t="s">
        <v>54396</v>
      </c>
      <c r="J7331"/>
      <c r="K7331" t="s">
        <v>565</v>
      </c>
      <c r="L7331" s="119" t="str">
        <f t="shared" si="456"/>
        <v>NA</v>
      </c>
      <c r="M7331" s="119"/>
      <c r="N7331" s="120" t="str">
        <f t="shared" si="457"/>
        <v>NA</v>
      </c>
      <c r="O7331" s="120"/>
      <c r="P7331"/>
      <c r="Q7331"/>
      <c r="R7331"/>
      <c r="S7331"/>
      <c r="T7331"/>
      <c r="U7331" t="s">
        <v>25402</v>
      </c>
      <c r="V7331" t="s">
        <v>25400</v>
      </c>
      <c r="W7331" t="s">
        <v>25401</v>
      </c>
      <c r="X7331" t="s">
        <v>748</v>
      </c>
      <c r="Y7331" t="s">
        <v>610</v>
      </c>
      <c r="Z7331" t="s">
        <v>54</v>
      </c>
      <c r="AA7331"/>
      <c r="AB7331" t="s">
        <v>47394</v>
      </c>
      <c r="AC7331" t="s">
        <v>53934</v>
      </c>
      <c r="AD7331" t="s">
        <v>25403</v>
      </c>
      <c r="AE7331" t="s">
        <v>105</v>
      </c>
      <c r="AF7331" s="119" t="str">
        <f t="shared" si="458"/>
        <v>NA</v>
      </c>
      <c r="AG7331" s="119"/>
      <c r="AH7331" s="119"/>
      <c r="AI7331" s="119"/>
      <c r="AJ7331" s="119" t="str">
        <f t="shared" si="459"/>
        <v>NA</v>
      </c>
      <c r="AK7331" s="190"/>
      <c r="AL7331" s="191"/>
    </row>
    <row r="7332" spans="1:38" x14ac:dyDescent="0.25">
      <c r="A7332" t="s">
        <v>32002</v>
      </c>
      <c r="B7332" t="s">
        <v>32001</v>
      </c>
      <c r="C7332" t="s">
        <v>31995</v>
      </c>
      <c r="D7332" t="s">
        <v>193</v>
      </c>
      <c r="E7332" t="s">
        <v>466</v>
      </c>
      <c r="F7332" t="s">
        <v>54</v>
      </c>
      <c r="G7332"/>
      <c r="H7332" t="s">
        <v>47860</v>
      </c>
      <c r="I7332" t="s">
        <v>54397</v>
      </c>
      <c r="J7332" t="s">
        <v>32003</v>
      </c>
      <c r="K7332" t="s">
        <v>565</v>
      </c>
      <c r="L7332" s="119" t="str">
        <f t="shared" si="456"/>
        <v>NA</v>
      </c>
      <c r="M7332" s="119"/>
      <c r="N7332" s="120" t="str">
        <f t="shared" si="457"/>
        <v>NA</v>
      </c>
      <c r="O7332" s="120"/>
      <c r="P7332"/>
      <c r="Q7332"/>
      <c r="R7332"/>
      <c r="S7332"/>
      <c r="T7332"/>
      <c r="U7332" t="s">
        <v>25953</v>
      </c>
      <c r="V7332" t="s">
        <v>25951</v>
      </c>
      <c r="W7332" t="s">
        <v>25952</v>
      </c>
      <c r="X7332" t="s">
        <v>748</v>
      </c>
      <c r="Y7332" t="s">
        <v>610</v>
      </c>
      <c r="Z7332" t="s">
        <v>54</v>
      </c>
      <c r="AA7332"/>
      <c r="AB7332" t="s">
        <v>47394</v>
      </c>
      <c r="AC7332" t="s">
        <v>53934</v>
      </c>
      <c r="AD7332" t="s">
        <v>25953</v>
      </c>
      <c r="AE7332" t="s">
        <v>105</v>
      </c>
      <c r="AF7332" s="119" t="str">
        <f t="shared" si="458"/>
        <v>NA</v>
      </c>
      <c r="AG7332" s="119"/>
      <c r="AH7332" s="119"/>
      <c r="AI7332" s="119"/>
      <c r="AJ7332" s="119" t="str">
        <f t="shared" si="459"/>
        <v>NA</v>
      </c>
      <c r="AK7332" s="190"/>
      <c r="AL7332" s="191"/>
    </row>
    <row r="7333" spans="1:38" x14ac:dyDescent="0.25">
      <c r="A7333" t="s">
        <v>35688</v>
      </c>
      <c r="B7333" t="s">
        <v>35686</v>
      </c>
      <c r="C7333" t="s">
        <v>35687</v>
      </c>
      <c r="D7333" t="s">
        <v>193</v>
      </c>
      <c r="E7333" t="s">
        <v>466</v>
      </c>
      <c r="F7333" t="s">
        <v>54</v>
      </c>
      <c r="G7333"/>
      <c r="H7333" t="s">
        <v>47860</v>
      </c>
      <c r="I7333" t="s">
        <v>54397</v>
      </c>
      <c r="J7333"/>
      <c r="K7333" t="s">
        <v>565</v>
      </c>
      <c r="L7333" s="119" t="str">
        <f t="shared" si="456"/>
        <v>NA</v>
      </c>
      <c r="M7333" s="119"/>
      <c r="N7333" s="120" t="str">
        <f t="shared" si="457"/>
        <v>NA</v>
      </c>
      <c r="O7333" s="120"/>
      <c r="P7333"/>
      <c r="Q7333"/>
      <c r="R7333"/>
      <c r="S7333"/>
      <c r="T7333"/>
      <c r="U7333" t="s">
        <v>26793</v>
      </c>
      <c r="V7333" t="s">
        <v>26791</v>
      </c>
      <c r="W7333" t="s">
        <v>26792</v>
      </c>
      <c r="X7333" t="s">
        <v>748</v>
      </c>
      <c r="Y7333" t="s">
        <v>610</v>
      </c>
      <c r="Z7333" t="s">
        <v>54</v>
      </c>
      <c r="AA7333"/>
      <c r="AB7333" t="s">
        <v>47394</v>
      </c>
      <c r="AC7333" t="s">
        <v>53934</v>
      </c>
      <c r="AD7333" t="s">
        <v>26793</v>
      </c>
      <c r="AE7333" t="s">
        <v>105</v>
      </c>
      <c r="AF7333" s="119" t="str">
        <f t="shared" si="458"/>
        <v>NA</v>
      </c>
      <c r="AG7333" s="119"/>
      <c r="AH7333" s="119"/>
      <c r="AI7333" s="119"/>
      <c r="AJ7333" s="119" t="str">
        <f t="shared" si="459"/>
        <v>NA</v>
      </c>
      <c r="AK7333" s="190"/>
      <c r="AL7333" s="191"/>
    </row>
    <row r="7334" spans="1:38" x14ac:dyDescent="0.25">
      <c r="A7334" t="s">
        <v>32077</v>
      </c>
      <c r="B7334" t="s">
        <v>32075</v>
      </c>
      <c r="C7334" t="s">
        <v>32076</v>
      </c>
      <c r="D7334" t="s">
        <v>193</v>
      </c>
      <c r="E7334" t="s">
        <v>466</v>
      </c>
      <c r="F7334" t="s">
        <v>54</v>
      </c>
      <c r="G7334"/>
      <c r="H7334" t="s">
        <v>47860</v>
      </c>
      <c r="I7334" t="s">
        <v>54397</v>
      </c>
      <c r="J7334"/>
      <c r="K7334" t="s">
        <v>565</v>
      </c>
      <c r="L7334" s="119" t="str">
        <f t="shared" si="456"/>
        <v>NA</v>
      </c>
      <c r="M7334" s="119"/>
      <c r="N7334" s="120" t="str">
        <f t="shared" si="457"/>
        <v>NA</v>
      </c>
      <c r="O7334" s="120"/>
      <c r="P7334"/>
      <c r="Q7334"/>
      <c r="R7334"/>
      <c r="S7334"/>
      <c r="T7334"/>
      <c r="U7334" t="s">
        <v>23970</v>
      </c>
      <c r="V7334" t="s">
        <v>23968</v>
      </c>
      <c r="W7334" t="s">
        <v>23969</v>
      </c>
      <c r="X7334" t="s">
        <v>748</v>
      </c>
      <c r="Y7334" t="s">
        <v>610</v>
      </c>
      <c r="Z7334" t="s">
        <v>54</v>
      </c>
      <c r="AA7334"/>
      <c r="AB7334" t="s">
        <v>47394</v>
      </c>
      <c r="AC7334" t="s">
        <v>53934</v>
      </c>
      <c r="AD7334" t="s">
        <v>23970</v>
      </c>
      <c r="AE7334" t="s">
        <v>105</v>
      </c>
      <c r="AF7334" s="119" t="str">
        <f t="shared" si="458"/>
        <v>NA</v>
      </c>
      <c r="AG7334" s="119"/>
      <c r="AH7334" s="119"/>
      <c r="AI7334" s="119"/>
      <c r="AJ7334" s="119" t="str">
        <f t="shared" si="459"/>
        <v>NA</v>
      </c>
      <c r="AK7334" s="190"/>
      <c r="AL7334" s="191"/>
    </row>
    <row r="7335" spans="1:38" x14ac:dyDescent="0.25">
      <c r="A7335" t="s">
        <v>27735</v>
      </c>
      <c r="B7335" t="s">
        <v>27733</v>
      </c>
      <c r="C7335" t="s">
        <v>27734</v>
      </c>
      <c r="D7335" t="s">
        <v>193</v>
      </c>
      <c r="E7335" t="s">
        <v>466</v>
      </c>
      <c r="F7335" t="s">
        <v>54</v>
      </c>
      <c r="G7335"/>
      <c r="H7335" t="s">
        <v>47861</v>
      </c>
      <c r="I7335" t="s">
        <v>54397</v>
      </c>
      <c r="J7335"/>
      <c r="K7335" t="s">
        <v>565</v>
      </c>
      <c r="L7335" s="119" t="str">
        <f t="shared" si="456"/>
        <v>NA</v>
      </c>
      <c r="M7335" s="119"/>
      <c r="N7335" s="120" t="str">
        <f t="shared" si="457"/>
        <v>NA</v>
      </c>
      <c r="O7335" s="120"/>
      <c r="P7335"/>
      <c r="Q7335"/>
      <c r="R7335"/>
      <c r="S7335"/>
      <c r="T7335"/>
      <c r="U7335" t="s">
        <v>26214</v>
      </c>
      <c r="V7335" t="s">
        <v>26212</v>
      </c>
      <c r="W7335" t="s">
        <v>26213</v>
      </c>
      <c r="X7335" t="s">
        <v>748</v>
      </c>
      <c r="Y7335" t="s">
        <v>19490</v>
      </c>
      <c r="Z7335" t="s">
        <v>54</v>
      </c>
      <c r="AA7335"/>
      <c r="AB7335" t="s">
        <v>47395</v>
      </c>
      <c r="AC7335" t="s">
        <v>53935</v>
      </c>
      <c r="AD7335" t="s">
        <v>26215</v>
      </c>
      <c r="AE7335" t="s">
        <v>105</v>
      </c>
      <c r="AF7335" s="119" t="str">
        <f t="shared" si="458"/>
        <v>NA</v>
      </c>
      <c r="AG7335" s="119"/>
      <c r="AH7335" s="119"/>
      <c r="AI7335" s="119"/>
      <c r="AJ7335" s="119" t="str">
        <f t="shared" si="459"/>
        <v>NA</v>
      </c>
      <c r="AK7335" s="190"/>
      <c r="AL7335" s="191"/>
    </row>
    <row r="7336" spans="1:38" x14ac:dyDescent="0.25">
      <c r="A7336" t="s">
        <v>27010</v>
      </c>
      <c r="B7336" t="s">
        <v>27008</v>
      </c>
      <c r="C7336" t="s">
        <v>27009</v>
      </c>
      <c r="D7336" t="s">
        <v>193</v>
      </c>
      <c r="E7336" t="s">
        <v>466</v>
      </c>
      <c r="F7336" t="s">
        <v>54</v>
      </c>
      <c r="G7336"/>
      <c r="H7336" t="s">
        <v>47860</v>
      </c>
      <c r="I7336" t="s">
        <v>54397</v>
      </c>
      <c r="J7336"/>
      <c r="K7336" t="s">
        <v>565</v>
      </c>
      <c r="L7336" s="119" t="str">
        <f t="shared" si="456"/>
        <v>NA</v>
      </c>
      <c r="M7336" s="119"/>
      <c r="N7336" s="120" t="str">
        <f t="shared" si="457"/>
        <v>NA</v>
      </c>
      <c r="O7336" s="120"/>
      <c r="P7336"/>
      <c r="Q7336"/>
      <c r="R7336"/>
      <c r="S7336"/>
      <c r="T7336"/>
      <c r="U7336" t="s">
        <v>24340</v>
      </c>
      <c r="V7336" t="s">
        <v>24338</v>
      </c>
      <c r="W7336" t="s">
        <v>24339</v>
      </c>
      <c r="X7336" t="s">
        <v>748</v>
      </c>
      <c r="Y7336" t="s">
        <v>4939</v>
      </c>
      <c r="Z7336" t="s">
        <v>54</v>
      </c>
      <c r="AA7336"/>
      <c r="AB7336" t="s">
        <v>47396</v>
      </c>
      <c r="AC7336" t="s">
        <v>53936</v>
      </c>
      <c r="AD7336" t="s">
        <v>24341</v>
      </c>
      <c r="AE7336" t="s">
        <v>105</v>
      </c>
      <c r="AF7336" s="119" t="str">
        <f t="shared" si="458"/>
        <v>NA</v>
      </c>
      <c r="AG7336" s="119"/>
      <c r="AH7336" s="119"/>
      <c r="AI7336" s="119"/>
      <c r="AJ7336" s="119" t="str">
        <f t="shared" si="459"/>
        <v>NA</v>
      </c>
      <c r="AK7336" s="190"/>
      <c r="AL7336" s="191"/>
    </row>
    <row r="7337" spans="1:38" x14ac:dyDescent="0.25">
      <c r="A7337" t="s">
        <v>34010</v>
      </c>
      <c r="B7337" t="s">
        <v>34009</v>
      </c>
      <c r="C7337" t="s">
        <v>27469</v>
      </c>
      <c r="D7337" t="s">
        <v>193</v>
      </c>
      <c r="E7337" t="s">
        <v>466</v>
      </c>
      <c r="F7337" t="s">
        <v>54</v>
      </c>
      <c r="G7337"/>
      <c r="H7337" t="s">
        <v>47860</v>
      </c>
      <c r="I7337" t="s">
        <v>54397</v>
      </c>
      <c r="J7337"/>
      <c r="K7337" t="s">
        <v>565</v>
      </c>
      <c r="L7337" s="119" t="str">
        <f t="shared" si="456"/>
        <v>NA</v>
      </c>
      <c r="M7337" s="119"/>
      <c r="N7337" s="120" t="str">
        <f t="shared" si="457"/>
        <v>NA</v>
      </c>
      <c r="O7337" s="120"/>
      <c r="P7337"/>
      <c r="Q7337"/>
      <c r="R7337"/>
      <c r="S7337"/>
      <c r="T7337"/>
      <c r="U7337" t="s">
        <v>25825</v>
      </c>
      <c r="V7337" t="s">
        <v>25823</v>
      </c>
      <c r="W7337" t="s">
        <v>25824</v>
      </c>
      <c r="X7337" t="s">
        <v>748</v>
      </c>
      <c r="Y7337" t="s">
        <v>4939</v>
      </c>
      <c r="Z7337" t="s">
        <v>54</v>
      </c>
      <c r="AA7337"/>
      <c r="AB7337" t="s">
        <v>47396</v>
      </c>
      <c r="AC7337" t="s">
        <v>53936</v>
      </c>
      <c r="AD7337" t="s">
        <v>25826</v>
      </c>
      <c r="AE7337" t="s">
        <v>105</v>
      </c>
      <c r="AF7337" s="119" t="str">
        <f t="shared" si="458"/>
        <v>NA</v>
      </c>
      <c r="AG7337" s="119"/>
      <c r="AH7337" s="119"/>
      <c r="AI7337" s="119"/>
      <c r="AJ7337" s="119" t="str">
        <f t="shared" si="459"/>
        <v>NA</v>
      </c>
      <c r="AK7337" s="190"/>
      <c r="AL7337" s="191"/>
    </row>
    <row r="7338" spans="1:38" x14ac:dyDescent="0.25">
      <c r="A7338" t="s">
        <v>33991</v>
      </c>
      <c r="B7338" t="s">
        <v>33989</v>
      </c>
      <c r="C7338" t="s">
        <v>33990</v>
      </c>
      <c r="D7338" t="s">
        <v>193</v>
      </c>
      <c r="E7338" t="s">
        <v>466</v>
      </c>
      <c r="F7338" t="s">
        <v>54</v>
      </c>
      <c r="G7338"/>
      <c r="H7338" t="s">
        <v>47860</v>
      </c>
      <c r="I7338" t="s">
        <v>54397</v>
      </c>
      <c r="J7338"/>
      <c r="K7338" t="s">
        <v>565</v>
      </c>
      <c r="L7338" s="119" t="str">
        <f t="shared" si="456"/>
        <v>NA</v>
      </c>
      <c r="M7338" s="119"/>
      <c r="N7338" s="120" t="str">
        <f t="shared" si="457"/>
        <v>NA</v>
      </c>
      <c r="O7338" s="120"/>
      <c r="P7338"/>
      <c r="Q7338"/>
      <c r="R7338"/>
      <c r="S7338"/>
      <c r="T7338"/>
      <c r="U7338" t="s">
        <v>26206</v>
      </c>
      <c r="V7338" t="s">
        <v>26204</v>
      </c>
      <c r="W7338" t="s">
        <v>26205</v>
      </c>
      <c r="X7338" t="s">
        <v>748</v>
      </c>
      <c r="Y7338" t="s">
        <v>1176</v>
      </c>
      <c r="Z7338" t="s">
        <v>54</v>
      </c>
      <c r="AA7338"/>
      <c r="AB7338" t="s">
        <v>47397</v>
      </c>
      <c r="AC7338" t="s">
        <v>53937</v>
      </c>
      <c r="AD7338" t="s">
        <v>26207</v>
      </c>
      <c r="AE7338" t="s">
        <v>105</v>
      </c>
      <c r="AF7338" s="119" t="str">
        <f t="shared" si="458"/>
        <v>NA</v>
      </c>
      <c r="AG7338" s="119"/>
      <c r="AH7338" s="119"/>
      <c r="AI7338" s="119"/>
      <c r="AJ7338" s="119" t="str">
        <f t="shared" si="459"/>
        <v>NA</v>
      </c>
      <c r="AK7338" s="190"/>
      <c r="AL7338" s="191"/>
    </row>
    <row r="7339" spans="1:38" x14ac:dyDescent="0.25">
      <c r="A7339" t="s">
        <v>31708</v>
      </c>
      <c r="B7339" t="s">
        <v>31706</v>
      </c>
      <c r="C7339" t="s">
        <v>31707</v>
      </c>
      <c r="D7339" t="s">
        <v>193</v>
      </c>
      <c r="E7339" t="s">
        <v>466</v>
      </c>
      <c r="F7339" t="s">
        <v>54</v>
      </c>
      <c r="G7339"/>
      <c r="H7339" t="s">
        <v>47860</v>
      </c>
      <c r="I7339" t="s">
        <v>54397</v>
      </c>
      <c r="J7339"/>
      <c r="K7339" t="s">
        <v>565</v>
      </c>
      <c r="L7339" s="119" t="str">
        <f t="shared" si="456"/>
        <v>NA</v>
      </c>
      <c r="M7339" s="119"/>
      <c r="N7339" s="120" t="str">
        <f t="shared" si="457"/>
        <v>NA</v>
      </c>
      <c r="O7339" s="120"/>
      <c r="P7339"/>
      <c r="Q7339"/>
      <c r="R7339"/>
      <c r="S7339"/>
      <c r="T7339"/>
      <c r="U7339" t="s">
        <v>24414</v>
      </c>
      <c r="V7339" t="s">
        <v>24413</v>
      </c>
      <c r="W7339" t="s">
        <v>24407</v>
      </c>
      <c r="X7339" t="s">
        <v>748</v>
      </c>
      <c r="Y7339" t="s">
        <v>1176</v>
      </c>
      <c r="Z7339" t="s">
        <v>54</v>
      </c>
      <c r="AA7339"/>
      <c r="AB7339" t="s">
        <v>47397</v>
      </c>
      <c r="AC7339" t="s">
        <v>53937</v>
      </c>
      <c r="AD7339" t="s">
        <v>24414</v>
      </c>
      <c r="AE7339" t="s">
        <v>105</v>
      </c>
      <c r="AF7339" s="119" t="str">
        <f t="shared" si="458"/>
        <v>NA</v>
      </c>
      <c r="AG7339" s="119"/>
      <c r="AH7339" s="119"/>
      <c r="AI7339" s="119"/>
      <c r="AJ7339" s="119" t="str">
        <f t="shared" si="459"/>
        <v>NA</v>
      </c>
      <c r="AK7339" s="190"/>
      <c r="AL7339" s="191"/>
    </row>
    <row r="7340" spans="1:38" x14ac:dyDescent="0.25">
      <c r="A7340" t="s">
        <v>31800</v>
      </c>
      <c r="B7340" t="s">
        <v>31798</v>
      </c>
      <c r="C7340" t="s">
        <v>31799</v>
      </c>
      <c r="D7340" t="s">
        <v>193</v>
      </c>
      <c r="E7340" t="s">
        <v>31801</v>
      </c>
      <c r="F7340" t="s">
        <v>54</v>
      </c>
      <c r="G7340"/>
      <c r="H7340" t="s">
        <v>47862</v>
      </c>
      <c r="I7340" t="s">
        <v>54398</v>
      </c>
      <c r="J7340"/>
      <c r="K7340" t="s">
        <v>565</v>
      </c>
      <c r="L7340" s="119" t="str">
        <f t="shared" si="456"/>
        <v>NA</v>
      </c>
      <c r="M7340" s="119"/>
      <c r="N7340" s="120" t="str">
        <f t="shared" si="457"/>
        <v>NA</v>
      </c>
      <c r="O7340" s="120"/>
      <c r="P7340"/>
      <c r="Q7340"/>
      <c r="R7340"/>
      <c r="S7340"/>
      <c r="T7340"/>
      <c r="U7340" t="s">
        <v>24408</v>
      </c>
      <c r="V7340" t="s">
        <v>24406</v>
      </c>
      <c r="W7340" t="s">
        <v>24407</v>
      </c>
      <c r="X7340" t="s">
        <v>748</v>
      </c>
      <c r="Y7340" t="s">
        <v>1176</v>
      </c>
      <c r="Z7340" t="s">
        <v>54</v>
      </c>
      <c r="AA7340"/>
      <c r="AB7340" t="s">
        <v>47397</v>
      </c>
      <c r="AC7340" t="s">
        <v>53937</v>
      </c>
      <c r="AD7340" t="s">
        <v>24409</v>
      </c>
      <c r="AE7340" t="s">
        <v>105</v>
      </c>
      <c r="AF7340" s="119" t="str">
        <f t="shared" si="458"/>
        <v>NA</v>
      </c>
      <c r="AG7340" s="119"/>
      <c r="AH7340" s="119"/>
      <c r="AI7340" s="119"/>
      <c r="AJ7340" s="119" t="str">
        <f t="shared" si="459"/>
        <v>NA</v>
      </c>
      <c r="AK7340" s="190"/>
      <c r="AL7340" s="191"/>
    </row>
    <row r="7341" spans="1:38" x14ac:dyDescent="0.25">
      <c r="A7341" t="s">
        <v>33183</v>
      </c>
      <c r="B7341" t="s">
        <v>33505</v>
      </c>
      <c r="C7341" t="s">
        <v>31995</v>
      </c>
      <c r="D7341" t="s">
        <v>193</v>
      </c>
      <c r="E7341" t="s">
        <v>7248</v>
      </c>
      <c r="F7341" t="s">
        <v>54</v>
      </c>
      <c r="G7341"/>
      <c r="H7341" t="s">
        <v>47863</v>
      </c>
      <c r="I7341" t="s">
        <v>54399</v>
      </c>
      <c r="J7341" t="s">
        <v>33506</v>
      </c>
      <c r="K7341" t="s">
        <v>565</v>
      </c>
      <c r="L7341" s="119" t="str">
        <f t="shared" si="456"/>
        <v>NA</v>
      </c>
      <c r="M7341" s="119"/>
      <c r="N7341" s="120" t="str">
        <f t="shared" si="457"/>
        <v>NA</v>
      </c>
      <c r="O7341" s="120"/>
      <c r="P7341"/>
      <c r="Q7341"/>
      <c r="R7341"/>
      <c r="S7341"/>
      <c r="T7341"/>
      <c r="U7341" t="s">
        <v>25502</v>
      </c>
      <c r="V7341" t="s">
        <v>25500</v>
      </c>
      <c r="W7341" t="s">
        <v>25501</v>
      </c>
      <c r="X7341" t="s">
        <v>748</v>
      </c>
      <c r="Y7341" t="s">
        <v>1176</v>
      </c>
      <c r="Z7341" t="s">
        <v>54</v>
      </c>
      <c r="AA7341"/>
      <c r="AB7341" t="s">
        <v>47397</v>
      </c>
      <c r="AC7341" t="s">
        <v>53937</v>
      </c>
      <c r="AD7341" t="s">
        <v>25503</v>
      </c>
      <c r="AE7341" t="s">
        <v>105</v>
      </c>
      <c r="AF7341" s="119" t="str">
        <f t="shared" si="458"/>
        <v>NA</v>
      </c>
      <c r="AG7341" s="119"/>
      <c r="AH7341" s="119"/>
      <c r="AI7341" s="119"/>
      <c r="AJ7341" s="119" t="str">
        <f t="shared" si="459"/>
        <v>NA</v>
      </c>
      <c r="AK7341" s="190"/>
      <c r="AL7341" s="191"/>
    </row>
    <row r="7342" spans="1:38" x14ac:dyDescent="0.25">
      <c r="A7342" t="s">
        <v>34046</v>
      </c>
      <c r="B7342" t="s">
        <v>34044</v>
      </c>
      <c r="C7342" t="s">
        <v>34045</v>
      </c>
      <c r="D7342" t="s">
        <v>193</v>
      </c>
      <c r="E7342" t="s">
        <v>7248</v>
      </c>
      <c r="F7342" t="s">
        <v>54</v>
      </c>
      <c r="G7342"/>
      <c r="H7342" t="s">
        <v>47863</v>
      </c>
      <c r="I7342" t="s">
        <v>54399</v>
      </c>
      <c r="J7342" t="s">
        <v>34047</v>
      </c>
      <c r="K7342" t="s">
        <v>565</v>
      </c>
      <c r="L7342" s="119" t="str">
        <f t="shared" si="456"/>
        <v>NA</v>
      </c>
      <c r="M7342" s="119"/>
      <c r="N7342" s="120" t="str">
        <f t="shared" si="457"/>
        <v>NA</v>
      </c>
      <c r="O7342" s="120"/>
      <c r="P7342"/>
      <c r="Q7342"/>
      <c r="R7342"/>
      <c r="S7342"/>
      <c r="T7342"/>
      <c r="U7342" t="s">
        <v>24040</v>
      </c>
      <c r="V7342" t="s">
        <v>24038</v>
      </c>
      <c r="W7342" t="s">
        <v>24039</v>
      </c>
      <c r="X7342" t="s">
        <v>748</v>
      </c>
      <c r="Y7342" t="s">
        <v>53</v>
      </c>
      <c r="Z7342" t="s">
        <v>54</v>
      </c>
      <c r="AA7342"/>
      <c r="AB7342" t="s">
        <v>47398</v>
      </c>
      <c r="AC7342" t="s">
        <v>50453</v>
      </c>
      <c r="AD7342" t="s">
        <v>24041</v>
      </c>
      <c r="AE7342" t="s">
        <v>105</v>
      </c>
      <c r="AF7342" s="119" t="str">
        <f t="shared" si="458"/>
        <v>NA</v>
      </c>
      <c r="AG7342" s="119"/>
      <c r="AH7342" s="119"/>
      <c r="AI7342" s="119"/>
      <c r="AJ7342" s="119" t="str">
        <f t="shared" si="459"/>
        <v>NA</v>
      </c>
      <c r="AK7342" s="190"/>
      <c r="AL7342" s="191"/>
    </row>
    <row r="7343" spans="1:38" x14ac:dyDescent="0.25">
      <c r="A7343" t="s">
        <v>32008</v>
      </c>
      <c r="B7343" t="s">
        <v>32007</v>
      </c>
      <c r="C7343" t="s">
        <v>31995</v>
      </c>
      <c r="D7343" t="s">
        <v>193</v>
      </c>
      <c r="E7343" t="s">
        <v>2529</v>
      </c>
      <c r="F7343" t="s">
        <v>54</v>
      </c>
      <c r="G7343"/>
      <c r="H7343" t="s">
        <v>47864</v>
      </c>
      <c r="I7343" t="s">
        <v>54400</v>
      </c>
      <c r="J7343"/>
      <c r="K7343" t="s">
        <v>565</v>
      </c>
      <c r="L7343" s="119" t="str">
        <f t="shared" si="456"/>
        <v>NA</v>
      </c>
      <c r="M7343" s="119"/>
      <c r="N7343" s="120" t="str">
        <f t="shared" si="457"/>
        <v>NA</v>
      </c>
      <c r="O7343" s="120"/>
      <c r="P7343"/>
      <c r="Q7343"/>
      <c r="R7343"/>
      <c r="S7343"/>
      <c r="T7343"/>
      <c r="U7343" t="s">
        <v>25616</v>
      </c>
      <c r="V7343" t="s">
        <v>25614</v>
      </c>
      <c r="W7343" t="s">
        <v>25615</v>
      </c>
      <c r="X7343" t="s">
        <v>748</v>
      </c>
      <c r="Y7343" t="s">
        <v>53</v>
      </c>
      <c r="Z7343" t="s">
        <v>54</v>
      </c>
      <c r="AA7343"/>
      <c r="AB7343" t="s">
        <v>47398</v>
      </c>
      <c r="AC7343" t="s">
        <v>50453</v>
      </c>
      <c r="AD7343" t="s">
        <v>25617</v>
      </c>
      <c r="AE7343" t="s">
        <v>105</v>
      </c>
      <c r="AF7343" s="119" t="str">
        <f t="shared" si="458"/>
        <v>NA</v>
      </c>
      <c r="AG7343" s="119"/>
      <c r="AH7343" s="119"/>
      <c r="AI7343" s="119"/>
      <c r="AJ7343" s="119" t="str">
        <f t="shared" si="459"/>
        <v>NA</v>
      </c>
      <c r="AK7343" s="190"/>
      <c r="AL7343" s="191"/>
    </row>
    <row r="7344" spans="1:38" x14ac:dyDescent="0.25">
      <c r="A7344" t="s">
        <v>33183</v>
      </c>
      <c r="B7344" t="s">
        <v>33507</v>
      </c>
      <c r="C7344" t="s">
        <v>31995</v>
      </c>
      <c r="D7344" t="s">
        <v>193</v>
      </c>
      <c r="E7344" t="s">
        <v>3944</v>
      </c>
      <c r="F7344" t="s">
        <v>54</v>
      </c>
      <c r="G7344"/>
      <c r="H7344" t="s">
        <v>47865</v>
      </c>
      <c r="I7344" t="s">
        <v>54401</v>
      </c>
      <c r="J7344" t="s">
        <v>33183</v>
      </c>
      <c r="K7344" t="s">
        <v>565</v>
      </c>
      <c r="L7344" s="119" t="str">
        <f t="shared" si="456"/>
        <v>NA</v>
      </c>
      <c r="M7344" s="119"/>
      <c r="N7344" s="120" t="str">
        <f t="shared" si="457"/>
        <v>NA</v>
      </c>
      <c r="O7344" s="120"/>
      <c r="P7344"/>
      <c r="Q7344"/>
      <c r="R7344"/>
      <c r="S7344"/>
      <c r="T7344"/>
      <c r="U7344" t="s">
        <v>25121</v>
      </c>
      <c r="V7344" t="s">
        <v>25119</v>
      </c>
      <c r="W7344" t="s">
        <v>25120</v>
      </c>
      <c r="X7344" t="s">
        <v>748</v>
      </c>
      <c r="Y7344" t="s">
        <v>53</v>
      </c>
      <c r="Z7344" t="s">
        <v>54</v>
      </c>
      <c r="AA7344"/>
      <c r="AB7344" t="s">
        <v>47398</v>
      </c>
      <c r="AC7344" t="s">
        <v>50453</v>
      </c>
      <c r="AD7344" t="s">
        <v>25122</v>
      </c>
      <c r="AE7344" t="s">
        <v>105</v>
      </c>
      <c r="AF7344" s="119" t="str">
        <f t="shared" si="458"/>
        <v>NA</v>
      </c>
      <c r="AG7344" s="119"/>
      <c r="AH7344" s="119"/>
      <c r="AI7344" s="119"/>
      <c r="AJ7344" s="119" t="str">
        <f t="shared" si="459"/>
        <v>NA</v>
      </c>
      <c r="AK7344" s="190"/>
      <c r="AL7344" s="191"/>
    </row>
    <row r="7345" spans="1:38" x14ac:dyDescent="0.25">
      <c r="A7345" t="s">
        <v>32013</v>
      </c>
      <c r="B7345" t="s">
        <v>32012</v>
      </c>
      <c r="C7345" t="s">
        <v>31995</v>
      </c>
      <c r="D7345" t="s">
        <v>193</v>
      </c>
      <c r="E7345" t="s">
        <v>3944</v>
      </c>
      <c r="F7345" t="s">
        <v>54</v>
      </c>
      <c r="G7345"/>
      <c r="H7345" t="s">
        <v>47865</v>
      </c>
      <c r="I7345" t="s">
        <v>54401</v>
      </c>
      <c r="J7345" t="s">
        <v>32014</v>
      </c>
      <c r="K7345" t="s">
        <v>565</v>
      </c>
      <c r="L7345" s="119" t="str">
        <f t="shared" si="456"/>
        <v>NA</v>
      </c>
      <c r="M7345" s="119"/>
      <c r="N7345" s="120" t="str">
        <f t="shared" si="457"/>
        <v>NA</v>
      </c>
      <c r="O7345" s="120"/>
      <c r="P7345"/>
      <c r="Q7345"/>
      <c r="R7345"/>
      <c r="S7345"/>
      <c r="T7345"/>
      <c r="U7345" t="s">
        <v>25301</v>
      </c>
      <c r="V7345" t="s">
        <v>25299</v>
      </c>
      <c r="W7345" t="s">
        <v>25300</v>
      </c>
      <c r="X7345" t="s">
        <v>748</v>
      </c>
      <c r="Y7345" t="s">
        <v>983</v>
      </c>
      <c r="Z7345" t="s">
        <v>54</v>
      </c>
      <c r="AA7345"/>
      <c r="AB7345" t="s">
        <v>47399</v>
      </c>
      <c r="AC7345" t="s">
        <v>53938</v>
      </c>
      <c r="AD7345" t="s">
        <v>25301</v>
      </c>
      <c r="AE7345" t="s">
        <v>105</v>
      </c>
      <c r="AF7345" s="119" t="str">
        <f t="shared" si="458"/>
        <v>NA</v>
      </c>
      <c r="AG7345" s="119"/>
      <c r="AH7345" s="119"/>
      <c r="AI7345" s="119"/>
      <c r="AJ7345" s="119" t="str">
        <f t="shared" si="459"/>
        <v>NA</v>
      </c>
      <c r="AK7345" s="190"/>
      <c r="AL7345" s="191"/>
    </row>
    <row r="7346" spans="1:38" x14ac:dyDescent="0.25">
      <c r="A7346" t="s">
        <v>33158</v>
      </c>
      <c r="B7346" t="s">
        <v>33156</v>
      </c>
      <c r="C7346" t="s">
        <v>33157</v>
      </c>
      <c r="D7346" t="s">
        <v>193</v>
      </c>
      <c r="E7346" t="s">
        <v>3944</v>
      </c>
      <c r="F7346" t="s">
        <v>54</v>
      </c>
      <c r="G7346"/>
      <c r="H7346" t="s">
        <v>47865</v>
      </c>
      <c r="I7346" t="s">
        <v>54401</v>
      </c>
      <c r="J7346" t="s">
        <v>33159</v>
      </c>
      <c r="K7346" t="s">
        <v>565</v>
      </c>
      <c r="L7346" s="119" t="str">
        <f t="shared" si="456"/>
        <v>NA</v>
      </c>
      <c r="M7346" s="119"/>
      <c r="N7346" s="120" t="str">
        <f t="shared" si="457"/>
        <v>NA</v>
      </c>
      <c r="O7346" s="120"/>
      <c r="P7346"/>
      <c r="Q7346"/>
      <c r="R7346"/>
      <c r="S7346"/>
      <c r="T7346"/>
      <c r="U7346" t="s">
        <v>26869</v>
      </c>
      <c r="V7346" t="s">
        <v>26868</v>
      </c>
      <c r="W7346" t="s">
        <v>25300</v>
      </c>
      <c r="X7346" t="s">
        <v>748</v>
      </c>
      <c r="Y7346" t="s">
        <v>983</v>
      </c>
      <c r="Z7346" t="s">
        <v>54</v>
      </c>
      <c r="AA7346"/>
      <c r="AB7346" t="s">
        <v>47399</v>
      </c>
      <c r="AC7346" t="s">
        <v>53938</v>
      </c>
      <c r="AD7346" t="s">
        <v>26870</v>
      </c>
      <c r="AE7346" t="s">
        <v>105</v>
      </c>
      <c r="AF7346" s="119" t="str">
        <f t="shared" si="458"/>
        <v>NA</v>
      </c>
      <c r="AG7346" s="119"/>
      <c r="AH7346" s="119"/>
      <c r="AI7346" s="119"/>
      <c r="AJ7346" s="119" t="str">
        <f t="shared" si="459"/>
        <v>NA</v>
      </c>
      <c r="AK7346" s="190"/>
      <c r="AL7346" s="191"/>
    </row>
    <row r="7347" spans="1:38" x14ac:dyDescent="0.25">
      <c r="A7347" t="s">
        <v>33870</v>
      </c>
      <c r="B7347" t="s">
        <v>33868</v>
      </c>
      <c r="C7347" t="s">
        <v>33869</v>
      </c>
      <c r="D7347" t="s">
        <v>193</v>
      </c>
      <c r="E7347" t="s">
        <v>3944</v>
      </c>
      <c r="F7347" t="s">
        <v>54</v>
      </c>
      <c r="G7347"/>
      <c r="H7347" t="s">
        <v>47865</v>
      </c>
      <c r="I7347" t="s">
        <v>54401</v>
      </c>
      <c r="J7347"/>
      <c r="K7347" t="s">
        <v>565</v>
      </c>
      <c r="L7347" s="119" t="str">
        <f t="shared" si="456"/>
        <v>NA</v>
      </c>
      <c r="M7347" s="119"/>
      <c r="N7347" s="120" t="str">
        <f t="shared" si="457"/>
        <v>NA</v>
      </c>
      <c r="O7347" s="120"/>
      <c r="P7347"/>
      <c r="Q7347"/>
      <c r="R7347"/>
      <c r="S7347"/>
      <c r="T7347"/>
      <c r="U7347" t="s">
        <v>25432</v>
      </c>
      <c r="V7347" t="s">
        <v>25430</v>
      </c>
      <c r="W7347" t="s">
        <v>25431</v>
      </c>
      <c r="X7347" t="s">
        <v>748</v>
      </c>
      <c r="Y7347" t="s">
        <v>983</v>
      </c>
      <c r="Z7347" t="s">
        <v>54</v>
      </c>
      <c r="AA7347"/>
      <c r="AB7347" t="s">
        <v>47399</v>
      </c>
      <c r="AC7347" t="s">
        <v>53938</v>
      </c>
      <c r="AD7347" t="s">
        <v>25433</v>
      </c>
      <c r="AE7347" t="s">
        <v>105</v>
      </c>
      <c r="AF7347" s="119" t="str">
        <f t="shared" si="458"/>
        <v>NA</v>
      </c>
      <c r="AG7347" s="119"/>
      <c r="AH7347" s="119"/>
      <c r="AI7347" s="119"/>
      <c r="AJ7347" s="119" t="str">
        <f t="shared" si="459"/>
        <v>NA</v>
      </c>
      <c r="AK7347" s="190"/>
      <c r="AL7347" s="191"/>
    </row>
    <row r="7348" spans="1:38" x14ac:dyDescent="0.25">
      <c r="A7348" t="s">
        <v>32016</v>
      </c>
      <c r="B7348" t="s">
        <v>32015</v>
      </c>
      <c r="C7348" t="s">
        <v>31995</v>
      </c>
      <c r="D7348" t="s">
        <v>193</v>
      </c>
      <c r="E7348" t="s">
        <v>2850</v>
      </c>
      <c r="F7348" t="s">
        <v>54</v>
      </c>
      <c r="G7348"/>
      <c r="H7348" t="s">
        <v>47866</v>
      </c>
      <c r="I7348" t="s">
        <v>54402</v>
      </c>
      <c r="J7348" t="s">
        <v>32017</v>
      </c>
      <c r="K7348" t="s">
        <v>565</v>
      </c>
      <c r="L7348" s="119" t="str">
        <f t="shared" si="456"/>
        <v>NA</v>
      </c>
      <c r="M7348" s="119"/>
      <c r="N7348" s="120" t="str">
        <f t="shared" si="457"/>
        <v>NA</v>
      </c>
      <c r="O7348" s="120"/>
      <c r="P7348"/>
      <c r="Q7348"/>
      <c r="R7348"/>
      <c r="S7348"/>
      <c r="T7348"/>
      <c r="U7348" t="s">
        <v>25795</v>
      </c>
      <c r="V7348" t="s">
        <v>25793</v>
      </c>
      <c r="W7348" t="s">
        <v>25794</v>
      </c>
      <c r="X7348" t="s">
        <v>748</v>
      </c>
      <c r="Y7348" t="s">
        <v>983</v>
      </c>
      <c r="Z7348" t="s">
        <v>54</v>
      </c>
      <c r="AA7348"/>
      <c r="AB7348" t="s">
        <v>47399</v>
      </c>
      <c r="AC7348" t="s">
        <v>53938</v>
      </c>
      <c r="AD7348" t="s">
        <v>25796</v>
      </c>
      <c r="AE7348" t="s">
        <v>105</v>
      </c>
      <c r="AF7348" s="119" t="str">
        <f t="shared" si="458"/>
        <v>NA</v>
      </c>
      <c r="AG7348" s="119"/>
      <c r="AH7348" s="119"/>
      <c r="AI7348" s="119"/>
      <c r="AJ7348" s="119" t="str">
        <f t="shared" si="459"/>
        <v>NA</v>
      </c>
      <c r="AK7348" s="190"/>
      <c r="AL7348" s="191"/>
    </row>
    <row r="7349" spans="1:38" x14ac:dyDescent="0.25">
      <c r="A7349" t="s">
        <v>32601</v>
      </c>
      <c r="B7349" t="s">
        <v>32599</v>
      </c>
      <c r="C7349" t="s">
        <v>32600</v>
      </c>
      <c r="D7349" t="s">
        <v>193</v>
      </c>
      <c r="E7349" t="s">
        <v>2850</v>
      </c>
      <c r="F7349" t="s">
        <v>54</v>
      </c>
      <c r="G7349"/>
      <c r="H7349" t="s">
        <v>47866</v>
      </c>
      <c r="I7349" t="s">
        <v>54402</v>
      </c>
      <c r="J7349"/>
      <c r="K7349" t="s">
        <v>565</v>
      </c>
      <c r="L7349" s="119" t="str">
        <f t="shared" si="456"/>
        <v>NA</v>
      </c>
      <c r="M7349" s="119"/>
      <c r="N7349" s="120" t="str">
        <f t="shared" si="457"/>
        <v>NA</v>
      </c>
      <c r="O7349" s="120"/>
      <c r="P7349"/>
      <c r="Q7349"/>
      <c r="R7349"/>
      <c r="S7349"/>
      <c r="T7349"/>
      <c r="U7349" t="s">
        <v>25189</v>
      </c>
      <c r="V7349" t="s">
        <v>25187</v>
      </c>
      <c r="W7349" t="s">
        <v>25188</v>
      </c>
      <c r="X7349" t="s">
        <v>748</v>
      </c>
      <c r="Y7349" t="s">
        <v>983</v>
      </c>
      <c r="Z7349" t="s">
        <v>54</v>
      </c>
      <c r="AA7349"/>
      <c r="AB7349" t="s">
        <v>47399</v>
      </c>
      <c r="AC7349" t="s">
        <v>53938</v>
      </c>
      <c r="AD7349" t="s">
        <v>25190</v>
      </c>
      <c r="AE7349" t="s">
        <v>105</v>
      </c>
      <c r="AF7349" s="119" t="str">
        <f t="shared" si="458"/>
        <v>NA</v>
      </c>
      <c r="AG7349" s="119"/>
      <c r="AH7349" s="119"/>
      <c r="AI7349" s="119"/>
      <c r="AJ7349" s="119" t="str">
        <f t="shared" si="459"/>
        <v>NA</v>
      </c>
      <c r="AK7349" s="190"/>
      <c r="AL7349" s="191"/>
    </row>
    <row r="7350" spans="1:38" x14ac:dyDescent="0.25">
      <c r="A7350" t="s">
        <v>33811</v>
      </c>
      <c r="B7350" t="s">
        <v>33809</v>
      </c>
      <c r="C7350" t="s">
        <v>33810</v>
      </c>
      <c r="D7350" t="s">
        <v>193</v>
      </c>
      <c r="E7350" t="s">
        <v>2850</v>
      </c>
      <c r="F7350" t="s">
        <v>54</v>
      </c>
      <c r="G7350"/>
      <c r="H7350" t="s">
        <v>47866</v>
      </c>
      <c r="I7350" t="s">
        <v>54402</v>
      </c>
      <c r="J7350"/>
      <c r="K7350" t="s">
        <v>565</v>
      </c>
      <c r="L7350" s="119" t="str">
        <f t="shared" si="456"/>
        <v>NA</v>
      </c>
      <c r="M7350" s="119"/>
      <c r="N7350" s="120" t="str">
        <f t="shared" si="457"/>
        <v>NA</v>
      </c>
      <c r="O7350" s="120"/>
      <c r="P7350"/>
      <c r="Q7350"/>
      <c r="R7350"/>
      <c r="S7350"/>
      <c r="T7350"/>
      <c r="U7350" t="s">
        <v>25640</v>
      </c>
      <c r="V7350" t="s">
        <v>25638</v>
      </c>
      <c r="W7350" t="s">
        <v>25639</v>
      </c>
      <c r="X7350" t="s">
        <v>748</v>
      </c>
      <c r="Y7350" t="s">
        <v>20838</v>
      </c>
      <c r="Z7350" t="s">
        <v>54</v>
      </c>
      <c r="AA7350"/>
      <c r="AB7350" t="s">
        <v>47400</v>
      </c>
      <c r="AC7350" t="s">
        <v>53939</v>
      </c>
      <c r="AD7350" t="s">
        <v>25640</v>
      </c>
      <c r="AE7350" t="s">
        <v>105</v>
      </c>
      <c r="AF7350" s="119" t="str">
        <f t="shared" si="458"/>
        <v>NA</v>
      </c>
      <c r="AG7350" s="119"/>
      <c r="AH7350" s="119"/>
      <c r="AI7350" s="119"/>
      <c r="AJ7350" s="119" t="str">
        <f t="shared" si="459"/>
        <v>NA</v>
      </c>
      <c r="AK7350" s="190"/>
      <c r="AL7350" s="191"/>
    </row>
    <row r="7351" spans="1:38" x14ac:dyDescent="0.25">
      <c r="A7351" t="s">
        <v>34402</v>
      </c>
      <c r="B7351" t="s">
        <v>34400</v>
      </c>
      <c r="C7351" t="s">
        <v>34401</v>
      </c>
      <c r="D7351" t="s">
        <v>193</v>
      </c>
      <c r="E7351" t="s">
        <v>34403</v>
      </c>
      <c r="F7351" t="s">
        <v>54</v>
      </c>
      <c r="G7351"/>
      <c r="H7351" t="s">
        <v>47867</v>
      </c>
      <c r="I7351" t="s">
        <v>54403</v>
      </c>
      <c r="J7351" t="s">
        <v>34404</v>
      </c>
      <c r="K7351" t="s">
        <v>565</v>
      </c>
      <c r="L7351" s="119" t="str">
        <f t="shared" si="456"/>
        <v>NA</v>
      </c>
      <c r="M7351" s="119"/>
      <c r="N7351" s="120" t="str">
        <f t="shared" si="457"/>
        <v>NA</v>
      </c>
      <c r="O7351" s="120"/>
      <c r="P7351"/>
      <c r="Q7351"/>
      <c r="R7351"/>
      <c r="S7351"/>
      <c r="T7351"/>
      <c r="U7351" t="s">
        <v>25858</v>
      </c>
      <c r="V7351" t="s">
        <v>25856</v>
      </c>
      <c r="W7351" t="s">
        <v>25857</v>
      </c>
      <c r="X7351" t="s">
        <v>748</v>
      </c>
      <c r="Y7351" t="s">
        <v>1735</v>
      </c>
      <c r="Z7351" t="s">
        <v>54</v>
      </c>
      <c r="AA7351"/>
      <c r="AB7351" t="s">
        <v>47401</v>
      </c>
      <c r="AC7351" t="s">
        <v>53940</v>
      </c>
      <c r="AD7351" t="s">
        <v>25859</v>
      </c>
      <c r="AE7351" t="s">
        <v>105</v>
      </c>
      <c r="AF7351" s="119" t="str">
        <f t="shared" si="458"/>
        <v>NA</v>
      </c>
      <c r="AG7351" s="119"/>
      <c r="AH7351" s="119"/>
      <c r="AI7351" s="119"/>
      <c r="AJ7351" s="119" t="str">
        <f t="shared" si="459"/>
        <v>NA</v>
      </c>
      <c r="AK7351" s="190"/>
      <c r="AL7351" s="191"/>
    </row>
    <row r="7352" spans="1:38" x14ac:dyDescent="0.25">
      <c r="A7352" t="s">
        <v>33220</v>
      </c>
      <c r="B7352" t="s">
        <v>33219</v>
      </c>
      <c r="C7352" t="s">
        <v>5135</v>
      </c>
      <c r="D7352" t="s">
        <v>193</v>
      </c>
      <c r="E7352" t="s">
        <v>33221</v>
      </c>
      <c r="F7352" t="s">
        <v>54</v>
      </c>
      <c r="G7352"/>
      <c r="H7352" t="s">
        <v>47868</v>
      </c>
      <c r="I7352" t="s">
        <v>54404</v>
      </c>
      <c r="J7352" t="s">
        <v>33222</v>
      </c>
      <c r="K7352" t="s">
        <v>565</v>
      </c>
      <c r="L7352" s="119" t="str">
        <f t="shared" si="456"/>
        <v>NA</v>
      </c>
      <c r="M7352" s="119"/>
      <c r="N7352" s="120" t="str">
        <f t="shared" si="457"/>
        <v>NA</v>
      </c>
      <c r="O7352" s="120"/>
      <c r="P7352"/>
      <c r="Q7352"/>
      <c r="R7352"/>
      <c r="S7352"/>
      <c r="T7352"/>
      <c r="U7352" t="s">
        <v>24070</v>
      </c>
      <c r="V7352" t="s">
        <v>24068</v>
      </c>
      <c r="W7352" t="s">
        <v>24069</v>
      </c>
      <c r="X7352" t="s">
        <v>748</v>
      </c>
      <c r="Y7352" t="s">
        <v>1735</v>
      </c>
      <c r="Z7352" t="s">
        <v>54</v>
      </c>
      <c r="AA7352"/>
      <c r="AB7352" t="s">
        <v>47401</v>
      </c>
      <c r="AC7352" t="s">
        <v>53940</v>
      </c>
      <c r="AD7352" t="s">
        <v>24071</v>
      </c>
      <c r="AE7352" t="s">
        <v>105</v>
      </c>
      <c r="AF7352" s="119" t="str">
        <f t="shared" si="458"/>
        <v>NA</v>
      </c>
      <c r="AG7352" s="119"/>
      <c r="AH7352" s="119"/>
      <c r="AI7352" s="119"/>
      <c r="AJ7352" s="119" t="str">
        <f t="shared" si="459"/>
        <v>NA</v>
      </c>
      <c r="AK7352" s="190"/>
      <c r="AL7352" s="191"/>
    </row>
    <row r="7353" spans="1:38" x14ac:dyDescent="0.25">
      <c r="A7353" t="s">
        <v>32019</v>
      </c>
      <c r="B7353" t="s">
        <v>32018</v>
      </c>
      <c r="C7353" t="s">
        <v>31995</v>
      </c>
      <c r="D7353" t="s">
        <v>193</v>
      </c>
      <c r="E7353" t="s">
        <v>3236</v>
      </c>
      <c r="F7353" t="s">
        <v>54</v>
      </c>
      <c r="G7353"/>
      <c r="H7353" t="s">
        <v>47869</v>
      </c>
      <c r="I7353" t="s">
        <v>54405</v>
      </c>
      <c r="J7353" t="s">
        <v>32020</v>
      </c>
      <c r="K7353" t="s">
        <v>565</v>
      </c>
      <c r="L7353" s="119" t="str">
        <f t="shared" si="456"/>
        <v>NA</v>
      </c>
      <c r="M7353" s="119"/>
      <c r="N7353" s="120" t="str">
        <f t="shared" si="457"/>
        <v>NA</v>
      </c>
      <c r="O7353" s="120"/>
      <c r="P7353"/>
      <c r="Q7353"/>
      <c r="R7353"/>
      <c r="S7353"/>
      <c r="T7353"/>
      <c r="U7353" t="s">
        <v>23692</v>
      </c>
      <c r="V7353" t="s">
        <v>23690</v>
      </c>
      <c r="W7353" t="s">
        <v>23691</v>
      </c>
      <c r="X7353" t="s">
        <v>748</v>
      </c>
      <c r="Y7353" t="s">
        <v>4135</v>
      </c>
      <c r="Z7353" t="s">
        <v>54</v>
      </c>
      <c r="AA7353"/>
      <c r="AB7353" t="s">
        <v>47402</v>
      </c>
      <c r="AC7353" t="s">
        <v>53941</v>
      </c>
      <c r="AD7353" t="s">
        <v>23693</v>
      </c>
      <c r="AE7353" t="s">
        <v>105</v>
      </c>
      <c r="AF7353" s="119" t="str">
        <f t="shared" si="458"/>
        <v>NA</v>
      </c>
      <c r="AG7353" s="119"/>
      <c r="AH7353" s="119"/>
      <c r="AI7353" s="119"/>
      <c r="AJ7353" s="119" t="str">
        <f t="shared" si="459"/>
        <v>NA</v>
      </c>
      <c r="AK7353" s="190"/>
      <c r="AL7353" s="191"/>
    </row>
    <row r="7354" spans="1:38" x14ac:dyDescent="0.25">
      <c r="A7354" t="s">
        <v>27053</v>
      </c>
      <c r="B7354" t="s">
        <v>27051</v>
      </c>
      <c r="C7354" t="s">
        <v>27052</v>
      </c>
      <c r="D7354" t="s">
        <v>193</v>
      </c>
      <c r="E7354" t="s">
        <v>3236</v>
      </c>
      <c r="F7354" t="s">
        <v>54</v>
      </c>
      <c r="G7354"/>
      <c r="H7354" t="s">
        <v>47869</v>
      </c>
      <c r="I7354" t="s">
        <v>54405</v>
      </c>
      <c r="J7354" t="s">
        <v>27054</v>
      </c>
      <c r="K7354" t="s">
        <v>565</v>
      </c>
      <c r="L7354" s="119" t="str">
        <f t="shared" si="456"/>
        <v>NA</v>
      </c>
      <c r="M7354" s="119"/>
      <c r="N7354" s="120" t="str">
        <f t="shared" si="457"/>
        <v>NA</v>
      </c>
      <c r="O7354" s="120"/>
      <c r="P7354"/>
      <c r="Q7354"/>
      <c r="R7354"/>
      <c r="S7354"/>
      <c r="T7354"/>
      <c r="U7354" t="s">
        <v>23821</v>
      </c>
      <c r="V7354" t="s">
        <v>23819</v>
      </c>
      <c r="W7354" t="s">
        <v>23820</v>
      </c>
      <c r="X7354" t="s">
        <v>748</v>
      </c>
      <c r="Y7354" t="s">
        <v>756</v>
      </c>
      <c r="Z7354" t="s">
        <v>54</v>
      </c>
      <c r="AA7354"/>
      <c r="AB7354" t="s">
        <v>47403</v>
      </c>
      <c r="AC7354" t="s">
        <v>50447</v>
      </c>
      <c r="AD7354" t="s">
        <v>23821</v>
      </c>
      <c r="AE7354" t="s">
        <v>105</v>
      </c>
      <c r="AF7354" s="119" t="str">
        <f t="shared" si="458"/>
        <v>NA</v>
      </c>
      <c r="AG7354" s="119"/>
      <c r="AH7354" s="119"/>
      <c r="AI7354" s="119"/>
      <c r="AJ7354" s="119" t="str">
        <f t="shared" si="459"/>
        <v>NA</v>
      </c>
      <c r="AK7354" s="190"/>
      <c r="AL7354" s="191"/>
    </row>
    <row r="7355" spans="1:38" x14ac:dyDescent="0.25">
      <c r="A7355" t="s">
        <v>33823</v>
      </c>
      <c r="B7355" t="s">
        <v>33821</v>
      </c>
      <c r="C7355" t="s">
        <v>33822</v>
      </c>
      <c r="D7355" t="s">
        <v>193</v>
      </c>
      <c r="E7355" t="s">
        <v>3236</v>
      </c>
      <c r="F7355" t="s">
        <v>54</v>
      </c>
      <c r="G7355"/>
      <c r="H7355" t="s">
        <v>47869</v>
      </c>
      <c r="I7355" t="s">
        <v>54405</v>
      </c>
      <c r="J7355"/>
      <c r="K7355" t="s">
        <v>565</v>
      </c>
      <c r="L7355" s="119" t="str">
        <f t="shared" si="456"/>
        <v>NA</v>
      </c>
      <c r="M7355" s="119"/>
      <c r="N7355" s="120" t="str">
        <f t="shared" si="457"/>
        <v>NA</v>
      </c>
      <c r="O7355" s="120"/>
      <c r="P7355"/>
      <c r="Q7355"/>
      <c r="R7355"/>
      <c r="S7355"/>
      <c r="T7355"/>
      <c r="U7355" t="s">
        <v>26331</v>
      </c>
      <c r="V7355" t="s">
        <v>26330</v>
      </c>
      <c r="W7355" t="s">
        <v>23820</v>
      </c>
      <c r="X7355" t="s">
        <v>748</v>
      </c>
      <c r="Y7355" t="s">
        <v>756</v>
      </c>
      <c r="Z7355" t="s">
        <v>54</v>
      </c>
      <c r="AA7355"/>
      <c r="AB7355" t="s">
        <v>47403</v>
      </c>
      <c r="AC7355" t="s">
        <v>50447</v>
      </c>
      <c r="AD7355" t="s">
        <v>26331</v>
      </c>
      <c r="AE7355" t="s">
        <v>105</v>
      </c>
      <c r="AF7355" s="119" t="str">
        <f t="shared" si="458"/>
        <v>NA</v>
      </c>
      <c r="AG7355" s="119"/>
      <c r="AH7355" s="119"/>
      <c r="AI7355" s="119"/>
      <c r="AJ7355" s="119" t="str">
        <f t="shared" si="459"/>
        <v>NA</v>
      </c>
      <c r="AK7355" s="190"/>
      <c r="AL7355" s="191"/>
    </row>
    <row r="7356" spans="1:38" x14ac:dyDescent="0.25">
      <c r="A7356" t="s">
        <v>35697</v>
      </c>
      <c r="B7356" t="s">
        <v>35695</v>
      </c>
      <c r="C7356" t="s">
        <v>35696</v>
      </c>
      <c r="D7356" t="s">
        <v>193</v>
      </c>
      <c r="E7356" t="s">
        <v>1845</v>
      </c>
      <c r="F7356" t="s">
        <v>54</v>
      </c>
      <c r="G7356"/>
      <c r="H7356" t="s">
        <v>47870</v>
      </c>
      <c r="I7356" t="s">
        <v>54406</v>
      </c>
      <c r="J7356" t="s">
        <v>35698</v>
      </c>
      <c r="K7356" t="s">
        <v>565</v>
      </c>
      <c r="L7356" s="119" t="str">
        <f t="shared" si="456"/>
        <v>NA</v>
      </c>
      <c r="M7356" s="119"/>
      <c r="N7356" s="120" t="str">
        <f t="shared" si="457"/>
        <v>NA</v>
      </c>
      <c r="O7356" s="120"/>
      <c r="P7356"/>
      <c r="Q7356"/>
      <c r="R7356"/>
      <c r="S7356"/>
      <c r="T7356"/>
      <c r="U7356" t="s">
        <v>23698</v>
      </c>
      <c r="V7356" t="s">
        <v>23697</v>
      </c>
      <c r="W7356" t="s">
        <v>754</v>
      </c>
      <c r="X7356" t="s">
        <v>748</v>
      </c>
      <c r="Y7356" t="s">
        <v>756</v>
      </c>
      <c r="Z7356" t="s">
        <v>54</v>
      </c>
      <c r="AA7356"/>
      <c r="AB7356" t="s">
        <v>47403</v>
      </c>
      <c r="AC7356" t="s">
        <v>50447</v>
      </c>
      <c r="AD7356" t="s">
        <v>23699</v>
      </c>
      <c r="AE7356" t="s">
        <v>105</v>
      </c>
      <c r="AF7356" s="119" t="str">
        <f t="shared" si="458"/>
        <v>NA</v>
      </c>
      <c r="AG7356" s="119"/>
      <c r="AH7356" s="119"/>
      <c r="AI7356" s="119"/>
      <c r="AJ7356" s="119" t="str">
        <f t="shared" si="459"/>
        <v>NA</v>
      </c>
      <c r="AK7356" s="190"/>
      <c r="AL7356" s="191"/>
    </row>
    <row r="7357" spans="1:38" x14ac:dyDescent="0.25">
      <c r="A7357" t="s">
        <v>27689</v>
      </c>
      <c r="B7357" t="s">
        <v>32345</v>
      </c>
      <c r="C7357" t="s">
        <v>32346</v>
      </c>
      <c r="D7357" t="s">
        <v>193</v>
      </c>
      <c r="E7357" t="s">
        <v>1845</v>
      </c>
      <c r="F7357" t="s">
        <v>54</v>
      </c>
      <c r="G7357"/>
      <c r="H7357" t="s">
        <v>47870</v>
      </c>
      <c r="I7357" t="s">
        <v>54406</v>
      </c>
      <c r="J7357" t="s">
        <v>27689</v>
      </c>
      <c r="K7357" t="s">
        <v>565</v>
      </c>
      <c r="L7357" s="119" t="str">
        <f t="shared" si="456"/>
        <v>NA</v>
      </c>
      <c r="M7357" s="119"/>
      <c r="N7357" s="120" t="str">
        <f t="shared" si="457"/>
        <v>NA</v>
      </c>
      <c r="O7357" s="120"/>
      <c r="P7357"/>
      <c r="Q7357"/>
      <c r="R7357"/>
      <c r="S7357"/>
      <c r="T7357"/>
      <c r="U7357" t="s">
        <v>24291</v>
      </c>
      <c r="V7357" t="s">
        <v>24290</v>
      </c>
      <c r="W7357" t="s">
        <v>23695</v>
      </c>
      <c r="X7357" t="s">
        <v>748</v>
      </c>
      <c r="Y7357" t="s">
        <v>2900</v>
      </c>
      <c r="Z7357" t="s">
        <v>54</v>
      </c>
      <c r="AA7357"/>
      <c r="AB7357" t="s">
        <v>47404</v>
      </c>
      <c r="AC7357" t="s">
        <v>53942</v>
      </c>
      <c r="AD7357" t="s">
        <v>24292</v>
      </c>
      <c r="AE7357" t="s">
        <v>105</v>
      </c>
      <c r="AF7357" s="119" t="str">
        <f t="shared" si="458"/>
        <v>NA</v>
      </c>
      <c r="AG7357" s="119"/>
      <c r="AH7357" s="119"/>
      <c r="AI7357" s="119"/>
      <c r="AJ7357" s="119" t="str">
        <f t="shared" si="459"/>
        <v>NA</v>
      </c>
      <c r="AK7357" s="190"/>
      <c r="AL7357" s="191"/>
    </row>
    <row r="7358" spans="1:38" x14ac:dyDescent="0.25">
      <c r="A7358" t="s">
        <v>32459</v>
      </c>
      <c r="B7358" t="s">
        <v>32458</v>
      </c>
      <c r="C7358" t="s">
        <v>32346</v>
      </c>
      <c r="D7358" t="s">
        <v>193</v>
      </c>
      <c r="E7358" t="s">
        <v>2177</v>
      </c>
      <c r="F7358" t="s">
        <v>54</v>
      </c>
      <c r="G7358"/>
      <c r="H7358" t="s">
        <v>47871</v>
      </c>
      <c r="I7358" t="s">
        <v>54407</v>
      </c>
      <c r="J7358" t="s">
        <v>32460</v>
      </c>
      <c r="K7358" t="s">
        <v>565</v>
      </c>
      <c r="L7358" s="119" t="str">
        <f t="shared" si="456"/>
        <v>NA</v>
      </c>
      <c r="M7358" s="119"/>
      <c r="N7358" s="120" t="str">
        <f t="shared" si="457"/>
        <v>NA</v>
      </c>
      <c r="O7358" s="120"/>
      <c r="P7358"/>
      <c r="Q7358"/>
      <c r="R7358"/>
      <c r="S7358"/>
      <c r="T7358"/>
      <c r="U7358" t="s">
        <v>26038</v>
      </c>
      <c r="V7358" t="s">
        <v>26037</v>
      </c>
      <c r="W7358" t="s">
        <v>23810</v>
      </c>
      <c r="X7358" t="s">
        <v>748</v>
      </c>
      <c r="Y7358" t="s">
        <v>2900</v>
      </c>
      <c r="Z7358" t="s">
        <v>54</v>
      </c>
      <c r="AA7358"/>
      <c r="AB7358" t="s">
        <v>47404</v>
      </c>
      <c r="AC7358" t="s">
        <v>53942</v>
      </c>
      <c r="AD7358" t="s">
        <v>26038</v>
      </c>
      <c r="AE7358" t="s">
        <v>105</v>
      </c>
      <c r="AF7358" s="119" t="str">
        <f t="shared" si="458"/>
        <v>NA</v>
      </c>
      <c r="AG7358" s="119"/>
      <c r="AH7358" s="119"/>
      <c r="AI7358" s="119"/>
      <c r="AJ7358" s="119" t="str">
        <f t="shared" si="459"/>
        <v>NA</v>
      </c>
      <c r="AK7358" s="190"/>
      <c r="AL7358" s="191"/>
    </row>
    <row r="7359" spans="1:38" x14ac:dyDescent="0.25">
      <c r="A7359" t="s">
        <v>27003</v>
      </c>
      <c r="B7359" t="s">
        <v>27001</v>
      </c>
      <c r="C7359" t="s">
        <v>27002</v>
      </c>
      <c r="D7359" t="s">
        <v>193</v>
      </c>
      <c r="E7359" t="s">
        <v>2177</v>
      </c>
      <c r="F7359" t="s">
        <v>54</v>
      </c>
      <c r="G7359"/>
      <c r="H7359" t="s">
        <v>47871</v>
      </c>
      <c r="I7359" t="s">
        <v>54407</v>
      </c>
      <c r="J7359" t="s">
        <v>27004</v>
      </c>
      <c r="K7359" t="s">
        <v>565</v>
      </c>
      <c r="L7359" s="119" t="str">
        <f t="shared" si="456"/>
        <v>NA</v>
      </c>
      <c r="M7359" s="119"/>
      <c r="N7359" s="120" t="str">
        <f t="shared" si="457"/>
        <v>NA</v>
      </c>
      <c r="O7359" s="120"/>
      <c r="P7359"/>
      <c r="Q7359"/>
      <c r="R7359"/>
      <c r="S7359"/>
      <c r="T7359"/>
      <c r="U7359" t="s">
        <v>23811</v>
      </c>
      <c r="V7359" t="s">
        <v>23809</v>
      </c>
      <c r="W7359" t="s">
        <v>23810</v>
      </c>
      <c r="X7359" t="s">
        <v>748</v>
      </c>
      <c r="Y7359" t="s">
        <v>2900</v>
      </c>
      <c r="Z7359" t="s">
        <v>54</v>
      </c>
      <c r="AA7359"/>
      <c r="AB7359" t="s">
        <v>47404</v>
      </c>
      <c r="AC7359" t="s">
        <v>53942</v>
      </c>
      <c r="AD7359" t="s">
        <v>23811</v>
      </c>
      <c r="AE7359" t="s">
        <v>105</v>
      </c>
      <c r="AF7359" s="119" t="str">
        <f t="shared" si="458"/>
        <v>NA</v>
      </c>
      <c r="AG7359" s="119"/>
      <c r="AH7359" s="119"/>
      <c r="AI7359" s="119"/>
      <c r="AJ7359" s="119" t="str">
        <f t="shared" si="459"/>
        <v>NA</v>
      </c>
      <c r="AK7359" s="190"/>
      <c r="AL7359" s="191"/>
    </row>
    <row r="7360" spans="1:38" x14ac:dyDescent="0.25">
      <c r="A7360" t="s">
        <v>31152</v>
      </c>
      <c r="B7360" t="s">
        <v>31151</v>
      </c>
      <c r="C7360" t="s">
        <v>31079</v>
      </c>
      <c r="D7360" t="s">
        <v>193</v>
      </c>
      <c r="E7360" t="s">
        <v>13940</v>
      </c>
      <c r="F7360" t="s">
        <v>54</v>
      </c>
      <c r="G7360"/>
      <c r="H7360" t="s">
        <v>47872</v>
      </c>
      <c r="I7360" t="s">
        <v>54408</v>
      </c>
      <c r="J7360" t="s">
        <v>31152</v>
      </c>
      <c r="K7360" t="s">
        <v>565</v>
      </c>
      <c r="L7360" s="119" t="str">
        <f t="shared" si="456"/>
        <v>NA</v>
      </c>
      <c r="M7360" s="119"/>
      <c r="N7360" s="120" t="str">
        <f t="shared" si="457"/>
        <v>NA</v>
      </c>
      <c r="O7360" s="120"/>
      <c r="P7360"/>
      <c r="Q7360"/>
      <c r="R7360"/>
      <c r="S7360"/>
      <c r="T7360"/>
      <c r="U7360" t="s">
        <v>23696</v>
      </c>
      <c r="V7360" t="s">
        <v>23694</v>
      </c>
      <c r="W7360" t="s">
        <v>23695</v>
      </c>
      <c r="X7360" t="s">
        <v>748</v>
      </c>
      <c r="Y7360" t="s">
        <v>2900</v>
      </c>
      <c r="Z7360" t="s">
        <v>54</v>
      </c>
      <c r="AA7360"/>
      <c r="AB7360" t="s">
        <v>47404</v>
      </c>
      <c r="AC7360" t="s">
        <v>53942</v>
      </c>
      <c r="AD7360" t="s">
        <v>23696</v>
      </c>
      <c r="AE7360" t="s">
        <v>105</v>
      </c>
      <c r="AF7360" s="119" t="str">
        <f t="shared" si="458"/>
        <v>NA</v>
      </c>
      <c r="AG7360" s="119"/>
      <c r="AH7360" s="119"/>
      <c r="AI7360" s="119"/>
      <c r="AJ7360" s="119" t="str">
        <f t="shared" si="459"/>
        <v>NA</v>
      </c>
      <c r="AK7360" s="190"/>
      <c r="AL7360" s="191"/>
    </row>
    <row r="7361" spans="1:38" x14ac:dyDescent="0.25">
      <c r="A7361" t="s">
        <v>31543</v>
      </c>
      <c r="B7361" t="s">
        <v>31541</v>
      </c>
      <c r="C7361" t="s">
        <v>31542</v>
      </c>
      <c r="D7361" t="s">
        <v>193</v>
      </c>
      <c r="E7361" t="s">
        <v>979</v>
      </c>
      <c r="F7361" t="s">
        <v>54</v>
      </c>
      <c r="G7361"/>
      <c r="H7361" t="s">
        <v>47873</v>
      </c>
      <c r="I7361" t="s">
        <v>54409</v>
      </c>
      <c r="J7361" t="s">
        <v>31543</v>
      </c>
      <c r="K7361" t="s">
        <v>565</v>
      </c>
      <c r="L7361" s="119" t="str">
        <f t="shared" si="456"/>
        <v>NA</v>
      </c>
      <c r="M7361" s="119"/>
      <c r="N7361" s="120" t="str">
        <f t="shared" si="457"/>
        <v>NA</v>
      </c>
      <c r="O7361" s="120"/>
      <c r="P7361"/>
      <c r="Q7361"/>
      <c r="R7361"/>
      <c r="S7361"/>
      <c r="T7361"/>
      <c r="U7361" t="s">
        <v>23740</v>
      </c>
      <c r="V7361" t="s">
        <v>23738</v>
      </c>
      <c r="W7361" t="s">
        <v>23739</v>
      </c>
      <c r="X7361" t="s">
        <v>748</v>
      </c>
      <c r="Y7361" t="s">
        <v>526</v>
      </c>
      <c r="Z7361" t="s">
        <v>54</v>
      </c>
      <c r="AA7361"/>
      <c r="AB7361" t="s">
        <v>47405</v>
      </c>
      <c r="AC7361" t="s">
        <v>53943</v>
      </c>
      <c r="AD7361" t="s">
        <v>23741</v>
      </c>
      <c r="AE7361" t="s">
        <v>105</v>
      </c>
      <c r="AF7361" s="119" t="str">
        <f t="shared" si="458"/>
        <v>NA</v>
      </c>
      <c r="AG7361" s="119"/>
      <c r="AH7361" s="119"/>
      <c r="AI7361" s="119"/>
      <c r="AJ7361" s="119" t="str">
        <f t="shared" si="459"/>
        <v>NA</v>
      </c>
      <c r="AK7361" s="190"/>
      <c r="AL7361" s="191"/>
    </row>
    <row r="7362" spans="1:38" x14ac:dyDescent="0.25">
      <c r="A7362" t="s">
        <v>31567</v>
      </c>
      <c r="B7362" t="s">
        <v>31566</v>
      </c>
      <c r="C7362" t="s">
        <v>28143</v>
      </c>
      <c r="D7362" t="s">
        <v>193</v>
      </c>
      <c r="E7362" t="s">
        <v>979</v>
      </c>
      <c r="F7362" t="s">
        <v>54</v>
      </c>
      <c r="G7362"/>
      <c r="H7362" t="s">
        <v>47873</v>
      </c>
      <c r="I7362" t="s">
        <v>54409</v>
      </c>
      <c r="J7362"/>
      <c r="K7362" t="s">
        <v>565</v>
      </c>
      <c r="L7362" s="119" t="str">
        <f t="shared" si="456"/>
        <v>NA</v>
      </c>
      <c r="M7362" s="119"/>
      <c r="N7362" s="120" t="str">
        <f t="shared" si="457"/>
        <v>NA</v>
      </c>
      <c r="O7362" s="120"/>
      <c r="P7362"/>
      <c r="Q7362"/>
      <c r="R7362"/>
      <c r="S7362"/>
      <c r="T7362"/>
      <c r="U7362" t="s">
        <v>25014</v>
      </c>
      <c r="V7362" t="s">
        <v>25013</v>
      </c>
      <c r="W7362" t="s">
        <v>23739</v>
      </c>
      <c r="X7362" t="s">
        <v>748</v>
      </c>
      <c r="Y7362" t="s">
        <v>526</v>
      </c>
      <c r="Z7362" t="s">
        <v>54</v>
      </c>
      <c r="AA7362"/>
      <c r="AB7362" t="s">
        <v>47405</v>
      </c>
      <c r="AC7362" t="s">
        <v>53943</v>
      </c>
      <c r="AD7362" t="s">
        <v>25015</v>
      </c>
      <c r="AE7362" t="s">
        <v>105</v>
      </c>
      <c r="AF7362" s="119" t="str">
        <f t="shared" si="458"/>
        <v>NA</v>
      </c>
      <c r="AG7362" s="119"/>
      <c r="AH7362" s="119"/>
      <c r="AI7362" s="119"/>
      <c r="AJ7362" s="119" t="str">
        <f t="shared" si="459"/>
        <v>NA</v>
      </c>
      <c r="AK7362" s="190"/>
      <c r="AL7362" s="191"/>
    </row>
    <row r="7363" spans="1:38" x14ac:dyDescent="0.25">
      <c r="A7363" t="s">
        <v>38312</v>
      </c>
      <c r="B7363" t="s">
        <v>38313</v>
      </c>
      <c r="C7363" t="s">
        <v>977</v>
      </c>
      <c r="D7363" t="s">
        <v>193</v>
      </c>
      <c r="E7363" t="s">
        <v>979</v>
      </c>
      <c r="F7363" t="s">
        <v>54</v>
      </c>
      <c r="G7363"/>
      <c r="H7363" t="s">
        <v>47873</v>
      </c>
      <c r="I7363" t="s">
        <v>54409</v>
      </c>
      <c r="J7363" t="s">
        <v>38312</v>
      </c>
      <c r="K7363" t="s">
        <v>565</v>
      </c>
      <c r="L7363" s="119" t="str">
        <f t="shared" ref="L7363:L7426" si="460">IF($Q$1&lt;&gt;"",IF(ISNUMBER(SEARCH("*"&amp;$Q$1&amp;"*", A7363)),A7363, IF(ISNUMBER(SEARCH("*"&amp;$Q$1&amp;"*", H7363)),A7363, IF(ISNUMBER(SEARCH("*"&amp;$Q$1&amp;"*", G7363)),A7363, IF(ISNUMBER(SEARCH("*"&amp;$Q$1&amp;"*", J7363)),A7363,  IF(ISNUMBER(SEARCH("*"&amp;$Q$1&amp;"*", E7363)),A7363, "NA"))))),"NA")</f>
        <v>NA</v>
      </c>
      <c r="M7363" s="119"/>
      <c r="N7363" s="120" t="str">
        <f t="shared" ref="N7363:N7426" si="461">IF($Q$11=1,IF(ISNUMBER(SEARCH($T$11,C7363)),A7363,"NA"),"NA")</f>
        <v>NA</v>
      </c>
      <c r="O7363" s="120"/>
      <c r="P7363"/>
      <c r="Q7363"/>
      <c r="R7363"/>
      <c r="S7363"/>
      <c r="T7363"/>
      <c r="U7363" t="s">
        <v>23833</v>
      </c>
      <c r="V7363" t="s">
        <v>23831</v>
      </c>
      <c r="W7363" t="s">
        <v>23832</v>
      </c>
      <c r="X7363" t="s">
        <v>748</v>
      </c>
      <c r="Y7363" t="s">
        <v>526</v>
      </c>
      <c r="Z7363" t="s">
        <v>54</v>
      </c>
      <c r="AA7363"/>
      <c r="AB7363" t="s">
        <v>47405</v>
      </c>
      <c r="AC7363" t="s">
        <v>53943</v>
      </c>
      <c r="AD7363" t="s">
        <v>23834</v>
      </c>
      <c r="AE7363" t="s">
        <v>105</v>
      </c>
      <c r="AF7363" s="119" t="str">
        <f t="shared" ref="AF7363:AF7426" si="462">IF($Q$6&lt;&gt;"",IF(ISNUMBER(SEARCH($Q$6, W7363)),U7363, "NA"),"NA")</f>
        <v>NA</v>
      </c>
      <c r="AG7363" s="119"/>
      <c r="AH7363" s="119"/>
      <c r="AI7363" s="119"/>
      <c r="AJ7363" s="119" t="str">
        <f t="shared" ref="AJ7363:AJ7426" si="463">IF($Q$5&lt;&gt;"",IF(ISNUMBER(SEARCH($Q$5, U7363&amp;" "&amp;Y7363&amp;" "&amp;AA7363&amp;" "&amp;AB7363&amp;" "&amp;AD7363)),U7363, "NA"),"NA")</f>
        <v>NA</v>
      </c>
      <c r="AK7363" s="190"/>
      <c r="AL7363" s="191"/>
    </row>
    <row r="7364" spans="1:38" x14ac:dyDescent="0.25">
      <c r="A7364" t="s">
        <v>31080</v>
      </c>
      <c r="B7364" t="s">
        <v>31078</v>
      </c>
      <c r="C7364" t="s">
        <v>31079</v>
      </c>
      <c r="D7364" t="s">
        <v>193</v>
      </c>
      <c r="E7364" t="s">
        <v>979</v>
      </c>
      <c r="F7364" t="s">
        <v>54</v>
      </c>
      <c r="G7364"/>
      <c r="H7364" t="s">
        <v>47873</v>
      </c>
      <c r="I7364" t="s">
        <v>54409</v>
      </c>
      <c r="J7364" t="s">
        <v>31080</v>
      </c>
      <c r="K7364" t="s">
        <v>565</v>
      </c>
      <c r="L7364" s="119" t="str">
        <f t="shared" si="460"/>
        <v>NA</v>
      </c>
      <c r="M7364" s="119"/>
      <c r="N7364" s="120" t="str">
        <f t="shared" si="461"/>
        <v>NA</v>
      </c>
      <c r="O7364" s="120"/>
      <c r="P7364"/>
      <c r="Q7364"/>
      <c r="R7364"/>
      <c r="S7364"/>
      <c r="T7364"/>
      <c r="U7364" t="s">
        <v>23734</v>
      </c>
      <c r="V7364" t="s">
        <v>23732</v>
      </c>
      <c r="W7364" t="s">
        <v>23733</v>
      </c>
      <c r="X7364" t="s">
        <v>748</v>
      </c>
      <c r="Y7364" t="s">
        <v>526</v>
      </c>
      <c r="Z7364" t="s">
        <v>54</v>
      </c>
      <c r="AA7364"/>
      <c r="AB7364" t="s">
        <v>47405</v>
      </c>
      <c r="AC7364" t="s">
        <v>53943</v>
      </c>
      <c r="AD7364" t="s">
        <v>23734</v>
      </c>
      <c r="AE7364" t="s">
        <v>105</v>
      </c>
      <c r="AF7364" s="119" t="str">
        <f t="shared" si="462"/>
        <v>NA</v>
      </c>
      <c r="AG7364" s="119"/>
      <c r="AH7364" s="119"/>
      <c r="AI7364" s="119"/>
      <c r="AJ7364" s="119" t="str">
        <f t="shared" si="463"/>
        <v>NA</v>
      </c>
      <c r="AK7364" s="190"/>
      <c r="AL7364" s="191"/>
    </row>
    <row r="7365" spans="1:38" x14ac:dyDescent="0.25">
      <c r="A7365" t="s">
        <v>35591</v>
      </c>
      <c r="B7365" t="s">
        <v>35590</v>
      </c>
      <c r="C7365" t="s">
        <v>28143</v>
      </c>
      <c r="D7365" t="s">
        <v>193</v>
      </c>
      <c r="E7365" t="s">
        <v>2634</v>
      </c>
      <c r="F7365" t="s">
        <v>54</v>
      </c>
      <c r="G7365"/>
      <c r="H7365" t="s">
        <v>47874</v>
      </c>
      <c r="I7365" t="s">
        <v>54410</v>
      </c>
      <c r="J7365" t="s">
        <v>35591</v>
      </c>
      <c r="K7365" t="s">
        <v>565</v>
      </c>
      <c r="L7365" s="119" t="str">
        <f t="shared" si="460"/>
        <v>NA</v>
      </c>
      <c r="M7365" s="119"/>
      <c r="N7365" s="120" t="str">
        <f t="shared" si="461"/>
        <v>NA</v>
      </c>
      <c r="O7365" s="120"/>
      <c r="P7365"/>
      <c r="Q7365"/>
      <c r="R7365"/>
      <c r="S7365"/>
      <c r="T7365"/>
      <c r="U7365" t="s">
        <v>23824</v>
      </c>
      <c r="V7365" t="s">
        <v>23822</v>
      </c>
      <c r="W7365" t="s">
        <v>23823</v>
      </c>
      <c r="X7365" t="s">
        <v>748</v>
      </c>
      <c r="Y7365" t="s">
        <v>526</v>
      </c>
      <c r="Z7365" t="s">
        <v>54</v>
      </c>
      <c r="AA7365"/>
      <c r="AB7365" t="s">
        <v>47405</v>
      </c>
      <c r="AC7365" t="s">
        <v>53943</v>
      </c>
      <c r="AD7365" t="s">
        <v>23825</v>
      </c>
      <c r="AE7365" t="s">
        <v>105</v>
      </c>
      <c r="AF7365" s="119" t="str">
        <f t="shared" si="462"/>
        <v>NA</v>
      </c>
      <c r="AG7365" s="119"/>
      <c r="AH7365" s="119"/>
      <c r="AI7365" s="119"/>
      <c r="AJ7365" s="119" t="str">
        <f t="shared" si="463"/>
        <v>NA</v>
      </c>
      <c r="AK7365" s="190"/>
      <c r="AL7365" s="191"/>
    </row>
    <row r="7366" spans="1:38" x14ac:dyDescent="0.25">
      <c r="A7366" t="s">
        <v>31179</v>
      </c>
      <c r="B7366" t="s">
        <v>31178</v>
      </c>
      <c r="C7366" t="s">
        <v>31079</v>
      </c>
      <c r="D7366" t="s">
        <v>193</v>
      </c>
      <c r="E7366" t="s">
        <v>18278</v>
      </c>
      <c r="F7366" t="s">
        <v>54</v>
      </c>
      <c r="G7366"/>
      <c r="H7366" t="s">
        <v>47875</v>
      </c>
      <c r="I7366" t="s">
        <v>54411</v>
      </c>
      <c r="J7366" t="s">
        <v>31179</v>
      </c>
      <c r="K7366" t="s">
        <v>565</v>
      </c>
      <c r="L7366" s="119" t="str">
        <f t="shared" si="460"/>
        <v>NA</v>
      </c>
      <c r="M7366" s="119"/>
      <c r="N7366" s="120" t="str">
        <f t="shared" si="461"/>
        <v>NA</v>
      </c>
      <c r="O7366" s="120"/>
      <c r="P7366"/>
      <c r="Q7366"/>
      <c r="R7366"/>
      <c r="S7366"/>
      <c r="T7366"/>
      <c r="U7366" t="s">
        <v>23840</v>
      </c>
      <c r="V7366" t="s">
        <v>23839</v>
      </c>
      <c r="W7366" t="s">
        <v>23832</v>
      </c>
      <c r="X7366" t="s">
        <v>748</v>
      </c>
      <c r="Y7366" t="s">
        <v>526</v>
      </c>
      <c r="Z7366" t="s">
        <v>54</v>
      </c>
      <c r="AA7366"/>
      <c r="AB7366" t="s">
        <v>47405</v>
      </c>
      <c r="AC7366" t="s">
        <v>53943</v>
      </c>
      <c r="AD7366" t="s">
        <v>23840</v>
      </c>
      <c r="AE7366" t="s">
        <v>105</v>
      </c>
      <c r="AF7366" s="119" t="str">
        <f t="shared" si="462"/>
        <v>NA</v>
      </c>
      <c r="AG7366" s="119"/>
      <c r="AH7366" s="119"/>
      <c r="AI7366" s="119"/>
      <c r="AJ7366" s="119" t="str">
        <f t="shared" si="463"/>
        <v>NA</v>
      </c>
      <c r="AK7366" s="190"/>
      <c r="AL7366" s="191"/>
    </row>
    <row r="7367" spans="1:38" x14ac:dyDescent="0.25">
      <c r="A7367" t="s">
        <v>31092</v>
      </c>
      <c r="B7367" t="s">
        <v>31091</v>
      </c>
      <c r="C7367" t="s">
        <v>31079</v>
      </c>
      <c r="D7367" t="s">
        <v>193</v>
      </c>
      <c r="E7367" t="s">
        <v>31093</v>
      </c>
      <c r="F7367" t="s">
        <v>54</v>
      </c>
      <c r="G7367"/>
      <c r="H7367" t="s">
        <v>47876</v>
      </c>
      <c r="I7367" t="s">
        <v>54412</v>
      </c>
      <c r="J7367" t="s">
        <v>31092</v>
      </c>
      <c r="K7367" t="s">
        <v>565</v>
      </c>
      <c r="L7367" s="119" t="str">
        <f t="shared" si="460"/>
        <v>NA</v>
      </c>
      <c r="M7367" s="119"/>
      <c r="N7367" s="120" t="str">
        <f t="shared" si="461"/>
        <v>NA</v>
      </c>
      <c r="O7367" s="120"/>
      <c r="P7367"/>
      <c r="Q7367"/>
      <c r="R7367"/>
      <c r="S7367"/>
      <c r="T7367"/>
      <c r="U7367" t="s">
        <v>26671</v>
      </c>
      <c r="V7367" t="s">
        <v>26669</v>
      </c>
      <c r="W7367" t="s">
        <v>26670</v>
      </c>
      <c r="X7367" t="s">
        <v>748</v>
      </c>
      <c r="Y7367" t="s">
        <v>526</v>
      </c>
      <c r="Z7367" t="s">
        <v>54</v>
      </c>
      <c r="AA7367"/>
      <c r="AB7367" t="s">
        <v>47405</v>
      </c>
      <c r="AC7367" t="s">
        <v>53943</v>
      </c>
      <c r="AD7367" t="s">
        <v>26672</v>
      </c>
      <c r="AE7367" t="s">
        <v>105</v>
      </c>
      <c r="AF7367" s="119" t="str">
        <f t="shared" si="462"/>
        <v>NA</v>
      </c>
      <c r="AG7367" s="119"/>
      <c r="AH7367" s="119"/>
      <c r="AI7367" s="119"/>
      <c r="AJ7367" s="119" t="str">
        <f t="shared" si="463"/>
        <v>NA</v>
      </c>
      <c r="AK7367" s="190"/>
      <c r="AL7367" s="191"/>
    </row>
    <row r="7368" spans="1:38" x14ac:dyDescent="0.25">
      <c r="A7368" t="s">
        <v>29283</v>
      </c>
      <c r="B7368" t="s">
        <v>29282</v>
      </c>
      <c r="C7368" t="s">
        <v>28143</v>
      </c>
      <c r="D7368" t="s">
        <v>193</v>
      </c>
      <c r="E7368" t="s">
        <v>10361</v>
      </c>
      <c r="F7368" t="s">
        <v>54</v>
      </c>
      <c r="G7368"/>
      <c r="H7368" t="s">
        <v>47877</v>
      </c>
      <c r="I7368" t="s">
        <v>54413</v>
      </c>
      <c r="J7368" t="s">
        <v>29284</v>
      </c>
      <c r="K7368" t="s">
        <v>565</v>
      </c>
      <c r="L7368" s="119" t="str">
        <f t="shared" si="460"/>
        <v>NA</v>
      </c>
      <c r="M7368" s="119"/>
      <c r="N7368" s="120" t="str">
        <f t="shared" si="461"/>
        <v>NA</v>
      </c>
      <c r="O7368" s="120"/>
      <c r="P7368"/>
      <c r="Q7368"/>
      <c r="R7368"/>
      <c r="S7368"/>
      <c r="T7368"/>
      <c r="U7368" t="s">
        <v>24443</v>
      </c>
      <c r="V7368" t="s">
        <v>24441</v>
      </c>
      <c r="W7368" t="s">
        <v>24442</v>
      </c>
      <c r="X7368" t="s">
        <v>748</v>
      </c>
      <c r="Y7368" t="s">
        <v>526</v>
      </c>
      <c r="Z7368" t="s">
        <v>54</v>
      </c>
      <c r="AA7368"/>
      <c r="AB7368" t="s">
        <v>47405</v>
      </c>
      <c r="AC7368" t="s">
        <v>53943</v>
      </c>
      <c r="AD7368" t="s">
        <v>24444</v>
      </c>
      <c r="AE7368" t="s">
        <v>105</v>
      </c>
      <c r="AF7368" s="119" t="str">
        <f t="shared" si="462"/>
        <v>NA</v>
      </c>
      <c r="AG7368" s="119"/>
      <c r="AH7368" s="119"/>
      <c r="AI7368" s="119"/>
      <c r="AJ7368" s="119" t="str">
        <f t="shared" si="463"/>
        <v>NA</v>
      </c>
      <c r="AK7368" s="190"/>
      <c r="AL7368" s="191"/>
    </row>
    <row r="7369" spans="1:38" x14ac:dyDescent="0.25">
      <c r="A7369" t="s">
        <v>30596</v>
      </c>
      <c r="B7369" t="s">
        <v>30594</v>
      </c>
      <c r="C7369" t="s">
        <v>30595</v>
      </c>
      <c r="D7369" t="s">
        <v>193</v>
      </c>
      <c r="E7369" t="s">
        <v>3859</v>
      </c>
      <c r="F7369" t="s">
        <v>54</v>
      </c>
      <c r="G7369"/>
      <c r="H7369" t="s">
        <v>47878</v>
      </c>
      <c r="I7369" t="s">
        <v>54414</v>
      </c>
      <c r="J7369" t="s">
        <v>30596</v>
      </c>
      <c r="K7369" t="s">
        <v>565</v>
      </c>
      <c r="L7369" s="119" t="str">
        <f t="shared" si="460"/>
        <v>NA</v>
      </c>
      <c r="M7369" s="119"/>
      <c r="N7369" s="120" t="str">
        <f t="shared" si="461"/>
        <v>NA</v>
      </c>
      <c r="O7369" s="120"/>
      <c r="P7369"/>
      <c r="Q7369"/>
      <c r="R7369"/>
      <c r="S7369"/>
      <c r="T7369"/>
      <c r="U7369" t="s">
        <v>24366</v>
      </c>
      <c r="V7369" t="s">
        <v>24364</v>
      </c>
      <c r="W7369" t="s">
        <v>24365</v>
      </c>
      <c r="X7369" t="s">
        <v>748</v>
      </c>
      <c r="Y7369" t="s">
        <v>526</v>
      </c>
      <c r="Z7369" t="s">
        <v>54</v>
      </c>
      <c r="AA7369"/>
      <c r="AB7369" t="s">
        <v>47405</v>
      </c>
      <c r="AC7369" t="s">
        <v>53943</v>
      </c>
      <c r="AD7369" t="s">
        <v>24366</v>
      </c>
      <c r="AE7369" t="s">
        <v>105</v>
      </c>
      <c r="AF7369" s="119" t="str">
        <f t="shared" si="462"/>
        <v>NA</v>
      </c>
      <c r="AG7369" s="119"/>
      <c r="AH7369" s="119"/>
      <c r="AI7369" s="119"/>
      <c r="AJ7369" s="119" t="str">
        <f t="shared" si="463"/>
        <v>NA</v>
      </c>
      <c r="AK7369" s="190"/>
      <c r="AL7369" s="191"/>
    </row>
    <row r="7370" spans="1:38" x14ac:dyDescent="0.25">
      <c r="A7370" t="s">
        <v>31567</v>
      </c>
      <c r="B7370" t="s">
        <v>31568</v>
      </c>
      <c r="C7370" t="s">
        <v>28143</v>
      </c>
      <c r="D7370" t="s">
        <v>193</v>
      </c>
      <c r="E7370" t="s">
        <v>1072</v>
      </c>
      <c r="F7370" t="s">
        <v>54</v>
      </c>
      <c r="G7370"/>
      <c r="H7370" t="s">
        <v>47879</v>
      </c>
      <c r="I7370" t="s">
        <v>54415</v>
      </c>
      <c r="J7370"/>
      <c r="K7370" t="s">
        <v>565</v>
      </c>
      <c r="L7370" s="119" t="str">
        <f t="shared" si="460"/>
        <v>NA</v>
      </c>
      <c r="M7370" s="119"/>
      <c r="N7370" s="120" t="str">
        <f t="shared" si="461"/>
        <v>NA</v>
      </c>
      <c r="O7370" s="120"/>
      <c r="P7370"/>
      <c r="Q7370"/>
      <c r="R7370"/>
      <c r="S7370"/>
      <c r="T7370"/>
      <c r="U7370" t="s">
        <v>24866</v>
      </c>
      <c r="V7370" t="s">
        <v>24864</v>
      </c>
      <c r="W7370" t="s">
        <v>24865</v>
      </c>
      <c r="X7370" t="s">
        <v>748</v>
      </c>
      <c r="Y7370" t="s">
        <v>526</v>
      </c>
      <c r="Z7370" t="s">
        <v>54</v>
      </c>
      <c r="AA7370"/>
      <c r="AB7370" t="s">
        <v>47405</v>
      </c>
      <c r="AC7370" t="s">
        <v>53943</v>
      </c>
      <c r="AD7370" t="s">
        <v>24866</v>
      </c>
      <c r="AE7370" t="s">
        <v>105</v>
      </c>
      <c r="AF7370" s="119" t="str">
        <f t="shared" si="462"/>
        <v>NA</v>
      </c>
      <c r="AG7370" s="119"/>
      <c r="AH7370" s="119"/>
      <c r="AI7370" s="119"/>
      <c r="AJ7370" s="119" t="str">
        <f t="shared" si="463"/>
        <v>NA</v>
      </c>
      <c r="AK7370" s="190"/>
      <c r="AL7370" s="191"/>
    </row>
    <row r="7371" spans="1:38" x14ac:dyDescent="0.25">
      <c r="A7371" t="s">
        <v>38326</v>
      </c>
      <c r="B7371" t="s">
        <v>38327</v>
      </c>
      <c r="C7371" t="s">
        <v>1070</v>
      </c>
      <c r="D7371" t="s">
        <v>193</v>
      </c>
      <c r="E7371" t="s">
        <v>1072</v>
      </c>
      <c r="F7371" t="s">
        <v>54</v>
      </c>
      <c r="G7371"/>
      <c r="H7371" t="s">
        <v>47879</v>
      </c>
      <c r="I7371" t="s">
        <v>54415</v>
      </c>
      <c r="J7371" t="s">
        <v>38326</v>
      </c>
      <c r="K7371" t="s">
        <v>565</v>
      </c>
      <c r="L7371" s="119" t="str">
        <f t="shared" si="460"/>
        <v>NA</v>
      </c>
      <c r="M7371" s="119"/>
      <c r="N7371" s="120" t="str">
        <f t="shared" si="461"/>
        <v>NA</v>
      </c>
      <c r="O7371" s="120"/>
      <c r="P7371"/>
      <c r="Q7371"/>
      <c r="R7371"/>
      <c r="S7371"/>
      <c r="T7371"/>
      <c r="U7371" t="s">
        <v>25110</v>
      </c>
      <c r="V7371" t="s">
        <v>25108</v>
      </c>
      <c r="W7371" t="s">
        <v>25109</v>
      </c>
      <c r="X7371" t="s">
        <v>748</v>
      </c>
      <c r="Y7371" t="s">
        <v>526</v>
      </c>
      <c r="Z7371" t="s">
        <v>54</v>
      </c>
      <c r="AA7371"/>
      <c r="AB7371" t="s">
        <v>47405</v>
      </c>
      <c r="AC7371" t="s">
        <v>53943</v>
      </c>
      <c r="AD7371" t="s">
        <v>25111</v>
      </c>
      <c r="AE7371" t="s">
        <v>105</v>
      </c>
      <c r="AF7371" s="119" t="str">
        <f t="shared" si="462"/>
        <v>NA</v>
      </c>
      <c r="AG7371" s="119"/>
      <c r="AH7371" s="119"/>
      <c r="AI7371" s="119"/>
      <c r="AJ7371" s="119" t="str">
        <f t="shared" si="463"/>
        <v>NA</v>
      </c>
      <c r="AK7371" s="190"/>
      <c r="AL7371" s="191"/>
    </row>
    <row r="7372" spans="1:38" x14ac:dyDescent="0.25">
      <c r="A7372" t="s">
        <v>28582</v>
      </c>
      <c r="B7372" t="s">
        <v>28580</v>
      </c>
      <c r="C7372" t="s">
        <v>28581</v>
      </c>
      <c r="D7372" t="s">
        <v>193</v>
      </c>
      <c r="E7372" t="s">
        <v>28583</v>
      </c>
      <c r="F7372" t="s">
        <v>54</v>
      </c>
      <c r="G7372"/>
      <c r="H7372" t="s">
        <v>47880</v>
      </c>
      <c r="I7372" t="s">
        <v>54416</v>
      </c>
      <c r="J7372" t="s">
        <v>28582</v>
      </c>
      <c r="K7372" t="s">
        <v>565</v>
      </c>
      <c r="L7372" s="119" t="str">
        <f t="shared" si="460"/>
        <v>NA</v>
      </c>
      <c r="M7372" s="119"/>
      <c r="N7372" s="120" t="str">
        <f t="shared" si="461"/>
        <v>NA</v>
      </c>
      <c r="O7372" s="120"/>
      <c r="P7372"/>
      <c r="Q7372"/>
      <c r="R7372"/>
      <c r="S7372"/>
      <c r="T7372"/>
      <c r="U7372" t="s">
        <v>24380</v>
      </c>
      <c r="V7372" t="s">
        <v>24378</v>
      </c>
      <c r="W7372" t="s">
        <v>24379</v>
      </c>
      <c r="X7372" t="s">
        <v>748</v>
      </c>
      <c r="Y7372" t="s">
        <v>526</v>
      </c>
      <c r="Z7372" t="s">
        <v>54</v>
      </c>
      <c r="AA7372"/>
      <c r="AB7372" t="s">
        <v>47405</v>
      </c>
      <c r="AC7372" t="s">
        <v>53943</v>
      </c>
      <c r="AD7372" t="s">
        <v>24363</v>
      </c>
      <c r="AE7372" t="s">
        <v>105</v>
      </c>
      <c r="AF7372" s="119" t="str">
        <f t="shared" si="462"/>
        <v>NA</v>
      </c>
      <c r="AG7372" s="119"/>
      <c r="AH7372" s="119"/>
      <c r="AI7372" s="119"/>
      <c r="AJ7372" s="119" t="str">
        <f t="shared" si="463"/>
        <v>NA</v>
      </c>
      <c r="AK7372" s="190"/>
      <c r="AL7372" s="191"/>
    </row>
    <row r="7373" spans="1:38" x14ac:dyDescent="0.25">
      <c r="A7373" t="s">
        <v>33016</v>
      </c>
      <c r="B7373" t="s">
        <v>33014</v>
      </c>
      <c r="C7373" t="s">
        <v>33015</v>
      </c>
      <c r="D7373" t="s">
        <v>193</v>
      </c>
      <c r="E7373" t="s">
        <v>16870</v>
      </c>
      <c r="F7373" t="s">
        <v>54</v>
      </c>
      <c r="G7373"/>
      <c r="H7373" t="s">
        <v>47881</v>
      </c>
      <c r="I7373" t="s">
        <v>54417</v>
      </c>
      <c r="J7373" t="s">
        <v>33017</v>
      </c>
      <c r="K7373" t="s">
        <v>565</v>
      </c>
      <c r="L7373" s="119" t="str">
        <f t="shared" si="460"/>
        <v>NA</v>
      </c>
      <c r="M7373" s="119"/>
      <c r="N7373" s="120" t="str">
        <f t="shared" si="461"/>
        <v>NA</v>
      </c>
      <c r="O7373" s="120"/>
      <c r="P7373"/>
      <c r="Q7373"/>
      <c r="R7373"/>
      <c r="S7373"/>
      <c r="T7373"/>
      <c r="U7373" t="s">
        <v>25849</v>
      </c>
      <c r="V7373" t="s">
        <v>25847</v>
      </c>
      <c r="W7373" t="s">
        <v>25848</v>
      </c>
      <c r="X7373" t="s">
        <v>748</v>
      </c>
      <c r="Y7373" t="s">
        <v>25850</v>
      </c>
      <c r="Z7373" t="s">
        <v>54</v>
      </c>
      <c r="AA7373"/>
      <c r="AB7373" t="s">
        <v>47406</v>
      </c>
      <c r="AC7373" t="s">
        <v>53944</v>
      </c>
      <c r="AD7373" t="s">
        <v>25851</v>
      </c>
      <c r="AE7373" t="s">
        <v>105</v>
      </c>
      <c r="AF7373" s="119" t="str">
        <f t="shared" si="462"/>
        <v>NA</v>
      </c>
      <c r="AG7373" s="119"/>
      <c r="AH7373" s="119"/>
      <c r="AI7373" s="119"/>
      <c r="AJ7373" s="119" t="str">
        <f t="shared" si="463"/>
        <v>NA</v>
      </c>
      <c r="AK7373" s="190"/>
      <c r="AL7373" s="191"/>
    </row>
    <row r="7374" spans="1:38" x14ac:dyDescent="0.25">
      <c r="A7374" t="s">
        <v>28144</v>
      </c>
      <c r="B7374" t="s">
        <v>28142</v>
      </c>
      <c r="C7374" t="s">
        <v>28143</v>
      </c>
      <c r="D7374" t="s">
        <v>193</v>
      </c>
      <c r="E7374" t="s">
        <v>1262</v>
      </c>
      <c r="F7374" t="s">
        <v>54</v>
      </c>
      <c r="G7374"/>
      <c r="H7374" t="s">
        <v>47882</v>
      </c>
      <c r="I7374" t="s">
        <v>54418</v>
      </c>
      <c r="J7374" t="s">
        <v>28145</v>
      </c>
      <c r="K7374" t="s">
        <v>565</v>
      </c>
      <c r="L7374" s="119" t="str">
        <f t="shared" si="460"/>
        <v>NA</v>
      </c>
      <c r="M7374" s="119"/>
      <c r="N7374" s="120" t="str">
        <f t="shared" si="461"/>
        <v>NA</v>
      </c>
      <c r="O7374" s="120"/>
      <c r="P7374"/>
      <c r="Q7374"/>
      <c r="R7374"/>
      <c r="S7374"/>
      <c r="T7374"/>
      <c r="U7374" t="s">
        <v>26312</v>
      </c>
      <c r="V7374" t="s">
        <v>26310</v>
      </c>
      <c r="W7374" t="s">
        <v>26311</v>
      </c>
      <c r="X7374" t="s">
        <v>748</v>
      </c>
      <c r="Y7374" t="s">
        <v>1414</v>
      </c>
      <c r="Z7374" t="s">
        <v>54</v>
      </c>
      <c r="AA7374"/>
      <c r="AB7374" t="s">
        <v>47407</v>
      </c>
      <c r="AC7374" t="s">
        <v>53945</v>
      </c>
      <c r="AD7374" t="s">
        <v>26313</v>
      </c>
      <c r="AE7374" t="s">
        <v>105</v>
      </c>
      <c r="AF7374" s="119" t="str">
        <f t="shared" si="462"/>
        <v>NA</v>
      </c>
      <c r="AG7374" s="119"/>
      <c r="AH7374" s="119"/>
      <c r="AI7374" s="119"/>
      <c r="AJ7374" s="119" t="str">
        <f t="shared" si="463"/>
        <v>NA</v>
      </c>
      <c r="AK7374" s="190"/>
      <c r="AL7374" s="191"/>
    </row>
    <row r="7375" spans="1:38" x14ac:dyDescent="0.25">
      <c r="A7375" t="s">
        <v>31154</v>
      </c>
      <c r="B7375" t="s">
        <v>31153</v>
      </c>
      <c r="C7375" t="s">
        <v>31079</v>
      </c>
      <c r="D7375" t="s">
        <v>193</v>
      </c>
      <c r="E7375" t="s">
        <v>31155</v>
      </c>
      <c r="F7375" t="s">
        <v>54</v>
      </c>
      <c r="G7375"/>
      <c r="H7375" t="s">
        <v>47883</v>
      </c>
      <c r="I7375" t="s">
        <v>54419</v>
      </c>
      <c r="J7375" t="s">
        <v>31154</v>
      </c>
      <c r="K7375" t="s">
        <v>565</v>
      </c>
      <c r="L7375" s="119" t="str">
        <f t="shared" si="460"/>
        <v>NA</v>
      </c>
      <c r="M7375" s="119"/>
      <c r="N7375" s="120" t="str">
        <f t="shared" si="461"/>
        <v>NA</v>
      </c>
      <c r="O7375" s="120"/>
      <c r="P7375"/>
      <c r="Q7375"/>
      <c r="R7375"/>
      <c r="S7375"/>
      <c r="T7375"/>
      <c r="U7375" t="s">
        <v>24734</v>
      </c>
      <c r="V7375" t="s">
        <v>24732</v>
      </c>
      <c r="W7375" t="s">
        <v>24733</v>
      </c>
      <c r="X7375" t="s">
        <v>748</v>
      </c>
      <c r="Y7375" t="s">
        <v>1414</v>
      </c>
      <c r="Z7375" t="s">
        <v>54</v>
      </c>
      <c r="AA7375"/>
      <c r="AB7375" t="s">
        <v>47407</v>
      </c>
      <c r="AC7375" t="s">
        <v>53945</v>
      </c>
      <c r="AD7375" t="s">
        <v>24734</v>
      </c>
      <c r="AE7375" t="s">
        <v>105</v>
      </c>
      <c r="AF7375" s="119" t="str">
        <f t="shared" si="462"/>
        <v>NA</v>
      </c>
      <c r="AG7375" s="119"/>
      <c r="AH7375" s="119"/>
      <c r="AI7375" s="119"/>
      <c r="AJ7375" s="119" t="str">
        <f t="shared" si="463"/>
        <v>NA</v>
      </c>
      <c r="AK7375" s="190"/>
      <c r="AL7375" s="191"/>
    </row>
    <row r="7376" spans="1:38" x14ac:dyDescent="0.25">
      <c r="A7376" t="s">
        <v>31559</v>
      </c>
      <c r="B7376" t="s">
        <v>31558</v>
      </c>
      <c r="C7376" t="s">
        <v>28143</v>
      </c>
      <c r="D7376" t="s">
        <v>193</v>
      </c>
      <c r="E7376" t="s">
        <v>3993</v>
      </c>
      <c r="F7376" t="s">
        <v>54</v>
      </c>
      <c r="G7376"/>
      <c r="H7376" t="s">
        <v>47884</v>
      </c>
      <c r="I7376" t="s">
        <v>54420</v>
      </c>
      <c r="J7376"/>
      <c r="K7376" t="s">
        <v>565</v>
      </c>
      <c r="L7376" s="119" t="str">
        <f t="shared" si="460"/>
        <v>NA</v>
      </c>
      <c r="M7376" s="119"/>
      <c r="N7376" s="120" t="str">
        <f t="shared" si="461"/>
        <v>NA</v>
      </c>
      <c r="O7376" s="120"/>
      <c r="P7376"/>
      <c r="Q7376"/>
      <c r="R7376"/>
      <c r="S7376"/>
      <c r="T7376"/>
      <c r="U7376" t="s">
        <v>25313</v>
      </c>
      <c r="V7376" t="s">
        <v>25311</v>
      </c>
      <c r="W7376" t="s">
        <v>25312</v>
      </c>
      <c r="X7376" t="s">
        <v>748</v>
      </c>
      <c r="Y7376" t="s">
        <v>1414</v>
      </c>
      <c r="Z7376" t="s">
        <v>54</v>
      </c>
      <c r="AA7376"/>
      <c r="AB7376" t="s">
        <v>47407</v>
      </c>
      <c r="AC7376" t="s">
        <v>53945</v>
      </c>
      <c r="AD7376"/>
      <c r="AE7376" t="s">
        <v>105</v>
      </c>
      <c r="AF7376" s="119" t="str">
        <f t="shared" si="462"/>
        <v>NA</v>
      </c>
      <c r="AG7376" s="119"/>
      <c r="AH7376" s="119"/>
      <c r="AI7376" s="119"/>
      <c r="AJ7376" s="119" t="str">
        <f t="shared" si="463"/>
        <v>NA</v>
      </c>
      <c r="AK7376" s="190"/>
      <c r="AL7376" s="191"/>
    </row>
    <row r="7377" spans="1:38" x14ac:dyDescent="0.25">
      <c r="A7377" t="s">
        <v>31084</v>
      </c>
      <c r="B7377" t="s">
        <v>31083</v>
      </c>
      <c r="C7377" t="s">
        <v>3991</v>
      </c>
      <c r="D7377" t="s">
        <v>193</v>
      </c>
      <c r="E7377" t="s">
        <v>3993</v>
      </c>
      <c r="F7377" t="s">
        <v>54</v>
      </c>
      <c r="G7377"/>
      <c r="H7377" t="s">
        <v>47884</v>
      </c>
      <c r="I7377" t="s">
        <v>54420</v>
      </c>
      <c r="J7377" t="s">
        <v>31084</v>
      </c>
      <c r="K7377" t="s">
        <v>565</v>
      </c>
      <c r="L7377" s="119" t="str">
        <f t="shared" si="460"/>
        <v>NA</v>
      </c>
      <c r="M7377" s="119"/>
      <c r="N7377" s="120" t="str">
        <f t="shared" si="461"/>
        <v>NA</v>
      </c>
      <c r="O7377" s="120"/>
      <c r="P7377"/>
      <c r="Q7377"/>
      <c r="R7377"/>
      <c r="S7377"/>
      <c r="T7377"/>
      <c r="U7377" t="s">
        <v>25597</v>
      </c>
      <c r="V7377" t="s">
        <v>25595</v>
      </c>
      <c r="W7377" t="s">
        <v>25596</v>
      </c>
      <c r="X7377" t="s">
        <v>748</v>
      </c>
      <c r="Y7377" t="s">
        <v>2688</v>
      </c>
      <c r="Z7377" t="s">
        <v>54</v>
      </c>
      <c r="AA7377"/>
      <c r="AB7377" t="s">
        <v>47408</v>
      </c>
      <c r="AC7377" t="s">
        <v>53946</v>
      </c>
      <c r="AD7377" t="s">
        <v>25597</v>
      </c>
      <c r="AE7377" t="s">
        <v>105</v>
      </c>
      <c r="AF7377" s="119" t="str">
        <f t="shared" si="462"/>
        <v>NA</v>
      </c>
      <c r="AG7377" s="119"/>
      <c r="AH7377" s="119"/>
      <c r="AI7377" s="119"/>
      <c r="AJ7377" s="119" t="str">
        <f t="shared" si="463"/>
        <v>NA</v>
      </c>
      <c r="AK7377" s="190"/>
      <c r="AL7377" s="191"/>
    </row>
    <row r="7378" spans="1:38" x14ac:dyDescent="0.25">
      <c r="A7378" t="s">
        <v>34005</v>
      </c>
      <c r="B7378" t="s">
        <v>34003</v>
      </c>
      <c r="C7378" t="s">
        <v>34004</v>
      </c>
      <c r="D7378" t="s">
        <v>193</v>
      </c>
      <c r="E7378" t="s">
        <v>3993</v>
      </c>
      <c r="F7378" t="s">
        <v>54</v>
      </c>
      <c r="G7378"/>
      <c r="H7378" t="s">
        <v>47884</v>
      </c>
      <c r="I7378" t="s">
        <v>54420</v>
      </c>
      <c r="J7378" t="s">
        <v>34005</v>
      </c>
      <c r="K7378" t="s">
        <v>565</v>
      </c>
      <c r="L7378" s="119" t="str">
        <f t="shared" si="460"/>
        <v>NA</v>
      </c>
      <c r="M7378" s="119"/>
      <c r="N7378" s="120" t="str">
        <f t="shared" si="461"/>
        <v>NA</v>
      </c>
      <c r="O7378" s="120"/>
      <c r="P7378"/>
      <c r="Q7378"/>
      <c r="R7378"/>
      <c r="S7378"/>
      <c r="T7378"/>
      <c r="U7378" t="s">
        <v>25579</v>
      </c>
      <c r="V7378" t="s">
        <v>25577</v>
      </c>
      <c r="W7378" t="s">
        <v>25578</v>
      </c>
      <c r="X7378" t="s">
        <v>748</v>
      </c>
      <c r="Y7378" t="s">
        <v>2688</v>
      </c>
      <c r="Z7378" t="s">
        <v>54</v>
      </c>
      <c r="AA7378"/>
      <c r="AB7378" t="s">
        <v>47408</v>
      </c>
      <c r="AC7378" t="s">
        <v>53946</v>
      </c>
      <c r="AD7378" t="s">
        <v>25580</v>
      </c>
      <c r="AE7378" t="s">
        <v>105</v>
      </c>
      <c r="AF7378" s="119" t="str">
        <f t="shared" si="462"/>
        <v>NA</v>
      </c>
      <c r="AG7378" s="119"/>
      <c r="AH7378" s="119"/>
      <c r="AI7378" s="119"/>
      <c r="AJ7378" s="119" t="str">
        <f t="shared" si="463"/>
        <v>NA</v>
      </c>
      <c r="AK7378" s="190"/>
      <c r="AL7378" s="191"/>
    </row>
    <row r="7379" spans="1:38" x14ac:dyDescent="0.25">
      <c r="A7379" t="s">
        <v>33178</v>
      </c>
      <c r="B7379" t="s">
        <v>33184</v>
      </c>
      <c r="C7379" t="s">
        <v>33185</v>
      </c>
      <c r="D7379" t="s">
        <v>193</v>
      </c>
      <c r="E7379" t="s">
        <v>1549</v>
      </c>
      <c r="F7379" t="s">
        <v>54</v>
      </c>
      <c r="G7379"/>
      <c r="H7379" t="s">
        <v>47885</v>
      </c>
      <c r="I7379" t="s">
        <v>54421</v>
      </c>
      <c r="J7379" t="s">
        <v>33178</v>
      </c>
      <c r="K7379" t="s">
        <v>565</v>
      </c>
      <c r="L7379" s="119" t="str">
        <f t="shared" si="460"/>
        <v>NA</v>
      </c>
      <c r="M7379" s="119"/>
      <c r="N7379" s="120" t="str">
        <f t="shared" si="461"/>
        <v>NA</v>
      </c>
      <c r="O7379" s="120"/>
      <c r="P7379"/>
      <c r="Q7379"/>
      <c r="R7379"/>
      <c r="S7379"/>
      <c r="T7379"/>
      <c r="U7379" t="s">
        <v>26665</v>
      </c>
      <c r="V7379" t="s">
        <v>26663</v>
      </c>
      <c r="W7379" t="s">
        <v>26664</v>
      </c>
      <c r="X7379" t="s">
        <v>748</v>
      </c>
      <c r="Y7379" t="s">
        <v>2688</v>
      </c>
      <c r="Z7379" t="s">
        <v>54</v>
      </c>
      <c r="AA7379"/>
      <c r="AB7379" t="s">
        <v>47408</v>
      </c>
      <c r="AC7379" t="s">
        <v>53946</v>
      </c>
      <c r="AD7379" t="s">
        <v>26665</v>
      </c>
      <c r="AE7379" t="s">
        <v>105</v>
      </c>
      <c r="AF7379" s="119" t="str">
        <f t="shared" si="462"/>
        <v>NA</v>
      </c>
      <c r="AG7379" s="119"/>
      <c r="AH7379" s="119"/>
      <c r="AI7379" s="119"/>
      <c r="AJ7379" s="119" t="str">
        <f t="shared" si="463"/>
        <v>NA</v>
      </c>
      <c r="AK7379" s="190"/>
      <c r="AL7379" s="191"/>
    </row>
    <row r="7380" spans="1:38" x14ac:dyDescent="0.25">
      <c r="A7380" t="s">
        <v>31534</v>
      </c>
      <c r="B7380" t="s">
        <v>31533</v>
      </c>
      <c r="C7380" t="s">
        <v>6252</v>
      </c>
      <c r="D7380" t="s">
        <v>193</v>
      </c>
      <c r="E7380" t="s">
        <v>3564</v>
      </c>
      <c r="F7380" t="s">
        <v>54</v>
      </c>
      <c r="G7380"/>
      <c r="H7380" t="s">
        <v>49663</v>
      </c>
      <c r="I7380" t="s">
        <v>54422</v>
      </c>
      <c r="J7380" t="s">
        <v>31534</v>
      </c>
      <c r="K7380" t="s">
        <v>565</v>
      </c>
      <c r="L7380" s="119" t="str">
        <f t="shared" si="460"/>
        <v>NA</v>
      </c>
      <c r="M7380" s="119"/>
      <c r="N7380" s="120" t="str">
        <f t="shared" si="461"/>
        <v>NA</v>
      </c>
      <c r="O7380" s="120"/>
      <c r="P7380"/>
      <c r="Q7380"/>
      <c r="R7380"/>
      <c r="S7380"/>
      <c r="T7380"/>
      <c r="U7380" t="s">
        <v>24743</v>
      </c>
      <c r="V7380" t="s">
        <v>24741</v>
      </c>
      <c r="W7380" t="s">
        <v>24742</v>
      </c>
      <c r="X7380" t="s">
        <v>748</v>
      </c>
      <c r="Y7380" t="s">
        <v>2688</v>
      </c>
      <c r="Z7380" t="s">
        <v>54</v>
      </c>
      <c r="AA7380"/>
      <c r="AB7380" t="s">
        <v>47408</v>
      </c>
      <c r="AC7380" t="s">
        <v>53946</v>
      </c>
      <c r="AD7380"/>
      <c r="AE7380" t="s">
        <v>105</v>
      </c>
      <c r="AF7380" s="119" t="str">
        <f t="shared" si="462"/>
        <v>NA</v>
      </c>
      <c r="AG7380" s="119"/>
      <c r="AH7380" s="119"/>
      <c r="AI7380" s="119"/>
      <c r="AJ7380" s="119" t="str">
        <f t="shared" si="463"/>
        <v>NA</v>
      </c>
      <c r="AK7380" s="190"/>
      <c r="AL7380" s="191"/>
    </row>
    <row r="7381" spans="1:38" x14ac:dyDescent="0.25">
      <c r="A7381" t="s">
        <v>31574</v>
      </c>
      <c r="B7381" t="s">
        <v>31572</v>
      </c>
      <c r="C7381" t="s">
        <v>31573</v>
      </c>
      <c r="D7381" t="s">
        <v>193</v>
      </c>
      <c r="E7381" t="s">
        <v>3564</v>
      </c>
      <c r="F7381" t="s">
        <v>54</v>
      </c>
      <c r="G7381"/>
      <c r="H7381" t="s">
        <v>49663</v>
      </c>
      <c r="I7381" t="s">
        <v>54422</v>
      </c>
      <c r="J7381"/>
      <c r="K7381" t="s">
        <v>565</v>
      </c>
      <c r="L7381" s="119" t="str">
        <f t="shared" si="460"/>
        <v>NA</v>
      </c>
      <c r="M7381" s="119"/>
      <c r="N7381" s="120" t="str">
        <f t="shared" si="461"/>
        <v>NA</v>
      </c>
      <c r="O7381" s="120"/>
      <c r="P7381"/>
      <c r="Q7381"/>
      <c r="R7381"/>
      <c r="S7381"/>
      <c r="T7381"/>
      <c r="U7381" t="s">
        <v>25274</v>
      </c>
      <c r="V7381" t="s">
        <v>25272</v>
      </c>
      <c r="W7381" t="s">
        <v>25273</v>
      </c>
      <c r="X7381" t="s">
        <v>748</v>
      </c>
      <c r="Y7381" t="s">
        <v>432</v>
      </c>
      <c r="Z7381" t="s">
        <v>54</v>
      </c>
      <c r="AA7381"/>
      <c r="AB7381" t="s">
        <v>47409</v>
      </c>
      <c r="AC7381" t="s">
        <v>53947</v>
      </c>
      <c r="AD7381" t="s">
        <v>25275</v>
      </c>
      <c r="AE7381" t="s">
        <v>105</v>
      </c>
      <c r="AF7381" s="119" t="str">
        <f t="shared" si="462"/>
        <v>NA</v>
      </c>
      <c r="AG7381" s="119"/>
      <c r="AH7381" s="119"/>
      <c r="AI7381" s="119"/>
      <c r="AJ7381" s="119" t="str">
        <f t="shared" si="463"/>
        <v>NA</v>
      </c>
      <c r="AK7381" s="190"/>
      <c r="AL7381" s="191"/>
    </row>
    <row r="7382" spans="1:38" x14ac:dyDescent="0.25">
      <c r="A7382" t="s">
        <v>32667</v>
      </c>
      <c r="B7382" t="s">
        <v>32665</v>
      </c>
      <c r="C7382" t="s">
        <v>32666</v>
      </c>
      <c r="D7382" t="s">
        <v>193</v>
      </c>
      <c r="E7382" t="s">
        <v>3564</v>
      </c>
      <c r="F7382" t="s">
        <v>54</v>
      </c>
      <c r="G7382"/>
      <c r="H7382" t="s">
        <v>49663</v>
      </c>
      <c r="I7382" t="s">
        <v>54422</v>
      </c>
      <c r="J7382" t="s">
        <v>32667</v>
      </c>
      <c r="K7382" t="s">
        <v>565</v>
      </c>
      <c r="L7382" s="119" t="str">
        <f t="shared" si="460"/>
        <v>NA</v>
      </c>
      <c r="M7382" s="119"/>
      <c r="N7382" s="120" t="str">
        <f t="shared" si="461"/>
        <v>NA</v>
      </c>
      <c r="O7382" s="120"/>
      <c r="P7382"/>
      <c r="Q7382"/>
      <c r="R7382"/>
      <c r="S7382"/>
      <c r="T7382"/>
      <c r="U7382" t="s">
        <v>23913</v>
      </c>
      <c r="V7382" t="s">
        <v>23911</v>
      </c>
      <c r="W7382" t="s">
        <v>23912</v>
      </c>
      <c r="X7382" t="s">
        <v>748</v>
      </c>
      <c r="Y7382" t="s">
        <v>432</v>
      </c>
      <c r="Z7382" t="s">
        <v>54</v>
      </c>
      <c r="AA7382"/>
      <c r="AB7382" t="s">
        <v>47409</v>
      </c>
      <c r="AC7382" t="s">
        <v>53947</v>
      </c>
      <c r="AD7382" t="s">
        <v>23914</v>
      </c>
      <c r="AE7382" t="s">
        <v>105</v>
      </c>
      <c r="AF7382" s="119" t="str">
        <f t="shared" si="462"/>
        <v>NA</v>
      </c>
      <c r="AG7382" s="119"/>
      <c r="AH7382" s="119"/>
      <c r="AI7382" s="119"/>
      <c r="AJ7382" s="119" t="str">
        <f t="shared" si="463"/>
        <v>NA</v>
      </c>
      <c r="AK7382" s="190"/>
      <c r="AL7382" s="191"/>
    </row>
    <row r="7383" spans="1:38" x14ac:dyDescent="0.25">
      <c r="A7383" t="s">
        <v>31562</v>
      </c>
      <c r="B7383" t="s">
        <v>31560</v>
      </c>
      <c r="C7383" t="s">
        <v>31561</v>
      </c>
      <c r="D7383" t="s">
        <v>193</v>
      </c>
      <c r="E7383" t="s">
        <v>3564</v>
      </c>
      <c r="F7383" t="s">
        <v>54</v>
      </c>
      <c r="G7383"/>
      <c r="H7383" t="s">
        <v>49663</v>
      </c>
      <c r="I7383" t="s">
        <v>54422</v>
      </c>
      <c r="J7383"/>
      <c r="K7383" t="s">
        <v>565</v>
      </c>
      <c r="L7383" s="119" t="str">
        <f t="shared" si="460"/>
        <v>NA</v>
      </c>
      <c r="M7383" s="119"/>
      <c r="N7383" s="120" t="str">
        <f t="shared" si="461"/>
        <v>NA</v>
      </c>
      <c r="O7383" s="120"/>
      <c r="P7383"/>
      <c r="Q7383"/>
      <c r="R7383"/>
      <c r="S7383"/>
      <c r="T7383"/>
      <c r="U7383" t="s">
        <v>25260</v>
      </c>
      <c r="V7383" t="s">
        <v>25258</v>
      </c>
      <c r="W7383" t="s">
        <v>25259</v>
      </c>
      <c r="X7383" t="s">
        <v>748</v>
      </c>
      <c r="Y7383" t="s">
        <v>432</v>
      </c>
      <c r="Z7383" t="s">
        <v>54</v>
      </c>
      <c r="AA7383"/>
      <c r="AB7383" t="s">
        <v>47409</v>
      </c>
      <c r="AC7383" t="s">
        <v>53947</v>
      </c>
      <c r="AD7383" t="s">
        <v>25261</v>
      </c>
      <c r="AE7383" t="s">
        <v>105</v>
      </c>
      <c r="AF7383" s="119" t="str">
        <f t="shared" si="462"/>
        <v>NA</v>
      </c>
      <c r="AG7383" s="119"/>
      <c r="AH7383" s="119"/>
      <c r="AI7383" s="119"/>
      <c r="AJ7383" s="119" t="str">
        <f t="shared" si="463"/>
        <v>NA</v>
      </c>
      <c r="AK7383" s="190"/>
      <c r="AL7383" s="191"/>
    </row>
    <row r="7384" spans="1:38" x14ac:dyDescent="0.25">
      <c r="A7384" t="s">
        <v>31562</v>
      </c>
      <c r="B7384" t="s">
        <v>31563</v>
      </c>
      <c r="C7384" t="s">
        <v>31561</v>
      </c>
      <c r="D7384" t="s">
        <v>193</v>
      </c>
      <c r="E7384" t="s">
        <v>3564</v>
      </c>
      <c r="F7384" t="s">
        <v>54</v>
      </c>
      <c r="G7384"/>
      <c r="H7384" t="s">
        <v>49663</v>
      </c>
      <c r="I7384" t="s">
        <v>54422</v>
      </c>
      <c r="J7384"/>
      <c r="K7384" t="s">
        <v>565</v>
      </c>
      <c r="L7384" s="119" t="str">
        <f t="shared" si="460"/>
        <v>NA</v>
      </c>
      <c r="M7384" s="119"/>
      <c r="N7384" s="120" t="str">
        <f t="shared" si="461"/>
        <v>NA</v>
      </c>
      <c r="O7384" s="120"/>
      <c r="P7384"/>
      <c r="Q7384"/>
      <c r="R7384"/>
      <c r="S7384"/>
      <c r="T7384"/>
      <c r="U7384" t="s">
        <v>26088</v>
      </c>
      <c r="V7384" t="s">
        <v>26087</v>
      </c>
      <c r="W7384" t="s">
        <v>25259</v>
      </c>
      <c r="X7384" t="s">
        <v>748</v>
      </c>
      <c r="Y7384" t="s">
        <v>432</v>
      </c>
      <c r="Z7384" t="s">
        <v>54</v>
      </c>
      <c r="AA7384"/>
      <c r="AB7384" t="s">
        <v>47409</v>
      </c>
      <c r="AC7384" t="s">
        <v>53947</v>
      </c>
      <c r="AD7384" t="s">
        <v>26089</v>
      </c>
      <c r="AE7384" t="s">
        <v>105</v>
      </c>
      <c r="AF7384" s="119" t="str">
        <f t="shared" si="462"/>
        <v>NA</v>
      </c>
      <c r="AG7384" s="119"/>
      <c r="AH7384" s="119"/>
      <c r="AI7384" s="119"/>
      <c r="AJ7384" s="119" t="str">
        <f t="shared" si="463"/>
        <v>NA</v>
      </c>
      <c r="AK7384" s="190"/>
      <c r="AL7384" s="191"/>
    </row>
    <row r="7385" spans="1:38" x14ac:dyDescent="0.25">
      <c r="A7385" t="s">
        <v>31562</v>
      </c>
      <c r="B7385" t="s">
        <v>31564</v>
      </c>
      <c r="C7385" t="s">
        <v>31561</v>
      </c>
      <c r="D7385" t="s">
        <v>193</v>
      </c>
      <c r="E7385" t="s">
        <v>1553</v>
      </c>
      <c r="F7385" t="s">
        <v>54</v>
      </c>
      <c r="G7385"/>
      <c r="H7385" t="s">
        <v>47886</v>
      </c>
      <c r="I7385" t="s">
        <v>54423</v>
      </c>
      <c r="J7385"/>
      <c r="K7385" t="s">
        <v>565</v>
      </c>
      <c r="L7385" s="119" t="str">
        <f t="shared" si="460"/>
        <v>NA</v>
      </c>
      <c r="M7385" s="119"/>
      <c r="N7385" s="120" t="str">
        <f t="shared" si="461"/>
        <v>NA</v>
      </c>
      <c r="O7385" s="120"/>
      <c r="P7385"/>
      <c r="Q7385"/>
      <c r="R7385"/>
      <c r="S7385"/>
      <c r="T7385"/>
      <c r="U7385" t="s">
        <v>25260</v>
      </c>
      <c r="V7385" t="s">
        <v>25262</v>
      </c>
      <c r="W7385" t="s">
        <v>25259</v>
      </c>
      <c r="X7385" t="s">
        <v>748</v>
      </c>
      <c r="Y7385" t="s">
        <v>432</v>
      </c>
      <c r="Z7385" t="s">
        <v>54</v>
      </c>
      <c r="AA7385"/>
      <c r="AB7385" t="s">
        <v>47409</v>
      </c>
      <c r="AC7385" t="s">
        <v>53947</v>
      </c>
      <c r="AD7385" t="s">
        <v>25261</v>
      </c>
      <c r="AE7385" t="s">
        <v>105</v>
      </c>
      <c r="AF7385" s="119" t="str">
        <f t="shared" si="462"/>
        <v>NA</v>
      </c>
      <c r="AG7385" s="119"/>
      <c r="AH7385" s="119"/>
      <c r="AI7385" s="119"/>
      <c r="AJ7385" s="119" t="str">
        <f t="shared" si="463"/>
        <v>NA</v>
      </c>
      <c r="AK7385" s="190"/>
      <c r="AL7385" s="191"/>
    </row>
    <row r="7386" spans="1:38" x14ac:dyDescent="0.25">
      <c r="A7386" t="s">
        <v>31506</v>
      </c>
      <c r="B7386" t="s">
        <v>31504</v>
      </c>
      <c r="C7386" t="s">
        <v>31505</v>
      </c>
      <c r="D7386" t="s">
        <v>193</v>
      </c>
      <c r="E7386" t="s">
        <v>31507</v>
      </c>
      <c r="F7386" t="s">
        <v>54</v>
      </c>
      <c r="G7386"/>
      <c r="H7386" t="s">
        <v>47887</v>
      </c>
      <c r="I7386" t="s">
        <v>54424</v>
      </c>
      <c r="J7386"/>
      <c r="K7386" t="s">
        <v>565</v>
      </c>
      <c r="L7386" s="119" t="str">
        <f t="shared" si="460"/>
        <v>NA</v>
      </c>
      <c r="M7386" s="119"/>
      <c r="N7386" s="120" t="str">
        <f t="shared" si="461"/>
        <v>NA</v>
      </c>
      <c r="O7386" s="120"/>
      <c r="P7386"/>
      <c r="Q7386"/>
      <c r="R7386"/>
      <c r="S7386"/>
      <c r="T7386"/>
      <c r="U7386" t="s">
        <v>25279</v>
      </c>
      <c r="V7386" t="s">
        <v>25278</v>
      </c>
      <c r="W7386" t="s">
        <v>25273</v>
      </c>
      <c r="X7386" t="s">
        <v>748</v>
      </c>
      <c r="Y7386" t="s">
        <v>432</v>
      </c>
      <c r="Z7386" t="s">
        <v>54</v>
      </c>
      <c r="AA7386"/>
      <c r="AB7386" t="s">
        <v>47409</v>
      </c>
      <c r="AC7386" t="s">
        <v>53947</v>
      </c>
      <c r="AD7386" t="s">
        <v>25280</v>
      </c>
      <c r="AE7386" t="s">
        <v>105</v>
      </c>
      <c r="AF7386" s="119" t="str">
        <f t="shared" si="462"/>
        <v>NA</v>
      </c>
      <c r="AG7386" s="119"/>
      <c r="AH7386" s="119"/>
      <c r="AI7386" s="119"/>
      <c r="AJ7386" s="119" t="str">
        <f t="shared" si="463"/>
        <v>NA</v>
      </c>
      <c r="AK7386" s="190"/>
      <c r="AL7386" s="191"/>
    </row>
    <row r="7387" spans="1:38" x14ac:dyDescent="0.25">
      <c r="A7387" t="s">
        <v>38383</v>
      </c>
      <c r="B7387" t="s">
        <v>38384</v>
      </c>
      <c r="C7387" t="s">
        <v>3178</v>
      </c>
      <c r="D7387" t="s">
        <v>193</v>
      </c>
      <c r="E7387" t="s">
        <v>3180</v>
      </c>
      <c r="F7387" t="s">
        <v>54</v>
      </c>
      <c r="G7387"/>
      <c r="H7387" t="s">
        <v>47888</v>
      </c>
      <c r="I7387" t="s">
        <v>54425</v>
      </c>
      <c r="J7387"/>
      <c r="K7387" t="s">
        <v>565</v>
      </c>
      <c r="L7387" s="119" t="str">
        <f t="shared" si="460"/>
        <v>NA</v>
      </c>
      <c r="M7387" s="119"/>
      <c r="N7387" s="120" t="str">
        <f t="shared" si="461"/>
        <v>NA</v>
      </c>
      <c r="O7387" s="120"/>
      <c r="P7387"/>
      <c r="Q7387"/>
      <c r="R7387"/>
      <c r="S7387"/>
      <c r="T7387"/>
      <c r="U7387" t="s">
        <v>23976</v>
      </c>
      <c r="V7387" t="s">
        <v>23974</v>
      </c>
      <c r="W7387" t="s">
        <v>23975</v>
      </c>
      <c r="X7387" t="s">
        <v>748</v>
      </c>
      <c r="Y7387" t="s">
        <v>432</v>
      </c>
      <c r="Z7387" t="s">
        <v>54</v>
      </c>
      <c r="AA7387"/>
      <c r="AB7387" t="s">
        <v>47409</v>
      </c>
      <c r="AC7387" t="s">
        <v>53947</v>
      </c>
      <c r="AD7387" t="s">
        <v>23977</v>
      </c>
      <c r="AE7387" t="s">
        <v>105</v>
      </c>
      <c r="AF7387" s="119" t="str">
        <f t="shared" si="462"/>
        <v>NA</v>
      </c>
      <c r="AG7387" s="119"/>
      <c r="AH7387" s="119"/>
      <c r="AI7387" s="119"/>
      <c r="AJ7387" s="119" t="str">
        <f t="shared" si="463"/>
        <v>NA</v>
      </c>
      <c r="AK7387" s="190"/>
      <c r="AL7387" s="191"/>
    </row>
    <row r="7388" spans="1:38" x14ac:dyDescent="0.25">
      <c r="A7388" t="s">
        <v>31562</v>
      </c>
      <c r="B7388" t="s">
        <v>31565</v>
      </c>
      <c r="C7388" t="s">
        <v>31561</v>
      </c>
      <c r="D7388" t="s">
        <v>193</v>
      </c>
      <c r="E7388" t="s">
        <v>2215</v>
      </c>
      <c r="F7388" t="s">
        <v>54</v>
      </c>
      <c r="G7388"/>
      <c r="H7388" t="s">
        <v>47889</v>
      </c>
      <c r="I7388" t="s">
        <v>54426</v>
      </c>
      <c r="J7388"/>
      <c r="K7388" t="s">
        <v>565</v>
      </c>
      <c r="L7388" s="119" t="str">
        <f t="shared" si="460"/>
        <v>NA</v>
      </c>
      <c r="M7388" s="119"/>
      <c r="N7388" s="120" t="str">
        <f t="shared" si="461"/>
        <v>NA</v>
      </c>
      <c r="O7388" s="120"/>
      <c r="P7388"/>
      <c r="Q7388"/>
      <c r="R7388"/>
      <c r="S7388"/>
      <c r="T7388"/>
      <c r="U7388" t="s">
        <v>25257</v>
      </c>
      <c r="V7388" t="s">
        <v>25255</v>
      </c>
      <c r="W7388" t="s">
        <v>25256</v>
      </c>
      <c r="X7388" t="s">
        <v>748</v>
      </c>
      <c r="Y7388" t="s">
        <v>432</v>
      </c>
      <c r="Z7388" t="s">
        <v>54</v>
      </c>
      <c r="AA7388"/>
      <c r="AB7388" t="s">
        <v>47409</v>
      </c>
      <c r="AC7388" t="s">
        <v>53947</v>
      </c>
      <c r="AD7388" t="s">
        <v>25257</v>
      </c>
      <c r="AE7388" t="s">
        <v>105</v>
      </c>
      <c r="AF7388" s="119" t="str">
        <f t="shared" si="462"/>
        <v>NA</v>
      </c>
      <c r="AG7388" s="119"/>
      <c r="AH7388" s="119"/>
      <c r="AI7388" s="119"/>
      <c r="AJ7388" s="119" t="str">
        <f t="shared" si="463"/>
        <v>NA</v>
      </c>
      <c r="AK7388" s="190"/>
      <c r="AL7388" s="191"/>
    </row>
    <row r="7389" spans="1:38" x14ac:dyDescent="0.25">
      <c r="A7389" t="s">
        <v>31537</v>
      </c>
      <c r="B7389" t="s">
        <v>31535</v>
      </c>
      <c r="C7389" t="s">
        <v>31536</v>
      </c>
      <c r="D7389" t="s">
        <v>193</v>
      </c>
      <c r="E7389" t="s">
        <v>31538</v>
      </c>
      <c r="F7389" t="s">
        <v>54</v>
      </c>
      <c r="G7389"/>
      <c r="H7389" t="s">
        <v>47890</v>
      </c>
      <c r="I7389" t="s">
        <v>54427</v>
      </c>
      <c r="J7389" t="s">
        <v>31537</v>
      </c>
      <c r="K7389" t="s">
        <v>565</v>
      </c>
      <c r="L7389" s="119" t="str">
        <f t="shared" si="460"/>
        <v>NA</v>
      </c>
      <c r="M7389" s="119"/>
      <c r="N7389" s="120" t="str">
        <f t="shared" si="461"/>
        <v>NA</v>
      </c>
      <c r="O7389" s="120"/>
      <c r="P7389"/>
      <c r="Q7389"/>
      <c r="R7389"/>
      <c r="S7389"/>
      <c r="T7389"/>
      <c r="U7389" t="s">
        <v>25274</v>
      </c>
      <c r="V7389" t="s">
        <v>25276</v>
      </c>
      <c r="W7389" t="s">
        <v>25256</v>
      </c>
      <c r="X7389" t="s">
        <v>748</v>
      </c>
      <c r="Y7389" t="s">
        <v>432</v>
      </c>
      <c r="Z7389" t="s">
        <v>54</v>
      </c>
      <c r="AA7389"/>
      <c r="AB7389" t="s">
        <v>47409</v>
      </c>
      <c r="AC7389" t="s">
        <v>53947</v>
      </c>
      <c r="AD7389" t="s">
        <v>25277</v>
      </c>
      <c r="AE7389" t="s">
        <v>105</v>
      </c>
      <c r="AF7389" s="119" t="str">
        <f t="shared" si="462"/>
        <v>NA</v>
      </c>
      <c r="AG7389" s="119"/>
      <c r="AH7389" s="119"/>
      <c r="AI7389" s="119"/>
      <c r="AJ7389" s="119" t="str">
        <f t="shared" si="463"/>
        <v>NA</v>
      </c>
      <c r="AK7389" s="190"/>
      <c r="AL7389" s="191"/>
    </row>
    <row r="7390" spans="1:38" x14ac:dyDescent="0.25">
      <c r="A7390" t="s">
        <v>35734</v>
      </c>
      <c r="B7390" t="s">
        <v>35733</v>
      </c>
      <c r="C7390" t="s">
        <v>27121</v>
      </c>
      <c r="D7390" t="s">
        <v>193</v>
      </c>
      <c r="E7390" t="s">
        <v>2707</v>
      </c>
      <c r="F7390" t="s">
        <v>54</v>
      </c>
      <c r="G7390"/>
      <c r="H7390" t="s">
        <v>47891</v>
      </c>
      <c r="I7390" t="s">
        <v>54428</v>
      </c>
      <c r="J7390" t="s">
        <v>35734</v>
      </c>
      <c r="K7390" t="s">
        <v>565</v>
      </c>
      <c r="L7390" s="119" t="str">
        <f t="shared" si="460"/>
        <v>NA</v>
      </c>
      <c r="M7390" s="119"/>
      <c r="N7390" s="120" t="str">
        <f t="shared" si="461"/>
        <v>NA</v>
      </c>
      <c r="O7390" s="120"/>
      <c r="P7390"/>
      <c r="Q7390"/>
      <c r="R7390"/>
      <c r="S7390"/>
      <c r="T7390"/>
      <c r="U7390" t="s">
        <v>26753</v>
      </c>
      <c r="V7390" t="s">
        <v>26751</v>
      </c>
      <c r="W7390" t="s">
        <v>26752</v>
      </c>
      <c r="X7390" t="s">
        <v>748</v>
      </c>
      <c r="Y7390" t="s">
        <v>432</v>
      </c>
      <c r="Z7390" t="s">
        <v>54</v>
      </c>
      <c r="AA7390"/>
      <c r="AB7390" t="s">
        <v>47409</v>
      </c>
      <c r="AC7390" t="s">
        <v>53947</v>
      </c>
      <c r="AD7390" t="s">
        <v>26753</v>
      </c>
      <c r="AE7390" t="s">
        <v>105</v>
      </c>
      <c r="AF7390" s="119" t="str">
        <f t="shared" si="462"/>
        <v>NA</v>
      </c>
      <c r="AG7390" s="119"/>
      <c r="AH7390" s="119"/>
      <c r="AI7390" s="119"/>
      <c r="AJ7390" s="119" t="str">
        <f t="shared" si="463"/>
        <v>NA</v>
      </c>
      <c r="AK7390" s="190"/>
      <c r="AL7390" s="191"/>
    </row>
    <row r="7391" spans="1:38" x14ac:dyDescent="0.25">
      <c r="A7391" t="s">
        <v>33183</v>
      </c>
      <c r="B7391" t="s">
        <v>33508</v>
      </c>
      <c r="C7391" t="s">
        <v>33509</v>
      </c>
      <c r="D7391" t="s">
        <v>193</v>
      </c>
      <c r="E7391" t="s">
        <v>2707</v>
      </c>
      <c r="F7391" t="s">
        <v>54</v>
      </c>
      <c r="G7391"/>
      <c r="H7391" t="s">
        <v>47891</v>
      </c>
      <c r="I7391" t="s">
        <v>54428</v>
      </c>
      <c r="J7391" t="s">
        <v>33510</v>
      </c>
      <c r="K7391" t="s">
        <v>565</v>
      </c>
      <c r="L7391" s="119" t="str">
        <f t="shared" si="460"/>
        <v>NA</v>
      </c>
      <c r="M7391" s="119"/>
      <c r="N7391" s="120" t="str">
        <f t="shared" si="461"/>
        <v>NA</v>
      </c>
      <c r="O7391" s="120"/>
      <c r="P7391"/>
      <c r="Q7391"/>
      <c r="R7391"/>
      <c r="S7391"/>
      <c r="T7391"/>
      <c r="U7391" t="s">
        <v>24247</v>
      </c>
      <c r="V7391" t="s">
        <v>24245</v>
      </c>
      <c r="W7391" t="s">
        <v>24246</v>
      </c>
      <c r="X7391" t="s">
        <v>748</v>
      </c>
      <c r="Y7391" t="s">
        <v>432</v>
      </c>
      <c r="Z7391" t="s">
        <v>54</v>
      </c>
      <c r="AA7391"/>
      <c r="AB7391" t="s">
        <v>47409</v>
      </c>
      <c r="AC7391" t="s">
        <v>53947</v>
      </c>
      <c r="AD7391" t="s">
        <v>24248</v>
      </c>
      <c r="AE7391" t="s">
        <v>105</v>
      </c>
      <c r="AF7391" s="119" t="str">
        <f t="shared" si="462"/>
        <v>NA</v>
      </c>
      <c r="AG7391" s="119"/>
      <c r="AH7391" s="119"/>
      <c r="AI7391" s="119"/>
      <c r="AJ7391" s="119" t="str">
        <f t="shared" si="463"/>
        <v>NA</v>
      </c>
      <c r="AK7391" s="190"/>
      <c r="AL7391" s="191"/>
    </row>
    <row r="7392" spans="1:38" x14ac:dyDescent="0.25">
      <c r="A7392" t="s">
        <v>32029</v>
      </c>
      <c r="B7392" t="s">
        <v>32027</v>
      </c>
      <c r="C7392" t="s">
        <v>32028</v>
      </c>
      <c r="D7392" t="s">
        <v>193</v>
      </c>
      <c r="E7392" t="s">
        <v>2707</v>
      </c>
      <c r="F7392" t="s">
        <v>54</v>
      </c>
      <c r="G7392"/>
      <c r="H7392" t="s">
        <v>47891</v>
      </c>
      <c r="I7392" t="s">
        <v>54428</v>
      </c>
      <c r="J7392" t="s">
        <v>32030</v>
      </c>
      <c r="K7392" t="s">
        <v>565</v>
      </c>
      <c r="L7392" s="119" t="str">
        <f t="shared" si="460"/>
        <v>NA</v>
      </c>
      <c r="M7392" s="119"/>
      <c r="N7392" s="120" t="str">
        <f t="shared" si="461"/>
        <v>NA</v>
      </c>
      <c r="O7392" s="120"/>
      <c r="P7392"/>
      <c r="Q7392"/>
      <c r="R7392"/>
      <c r="S7392"/>
      <c r="T7392"/>
      <c r="U7392" t="s">
        <v>23973</v>
      </c>
      <c r="V7392" t="s">
        <v>23971</v>
      </c>
      <c r="W7392" t="s">
        <v>23972</v>
      </c>
      <c r="X7392" t="s">
        <v>748</v>
      </c>
      <c r="Y7392" t="s">
        <v>432</v>
      </c>
      <c r="Z7392" t="s">
        <v>54</v>
      </c>
      <c r="AA7392"/>
      <c r="AB7392" t="s">
        <v>47409</v>
      </c>
      <c r="AC7392" t="s">
        <v>53947</v>
      </c>
      <c r="AD7392" t="s">
        <v>23973</v>
      </c>
      <c r="AE7392" t="s">
        <v>105</v>
      </c>
      <c r="AF7392" s="119" t="str">
        <f t="shared" si="462"/>
        <v>NA</v>
      </c>
      <c r="AG7392" s="119"/>
      <c r="AH7392" s="119"/>
      <c r="AI7392" s="119"/>
      <c r="AJ7392" s="119" t="str">
        <f t="shared" si="463"/>
        <v>NA</v>
      </c>
      <c r="AK7392" s="190"/>
      <c r="AL7392" s="191"/>
    </row>
    <row r="7393" spans="1:38" x14ac:dyDescent="0.25">
      <c r="A7393" t="s">
        <v>27119</v>
      </c>
      <c r="B7393" t="s">
        <v>27120</v>
      </c>
      <c r="C7393" t="s">
        <v>27121</v>
      </c>
      <c r="D7393" t="s">
        <v>193</v>
      </c>
      <c r="E7393" t="s">
        <v>3097</v>
      </c>
      <c r="F7393" t="s">
        <v>54</v>
      </c>
      <c r="G7393"/>
      <c r="H7393" t="s">
        <v>47892</v>
      </c>
      <c r="I7393" t="s">
        <v>54429</v>
      </c>
      <c r="J7393" t="s">
        <v>27122</v>
      </c>
      <c r="K7393" t="s">
        <v>565</v>
      </c>
      <c r="L7393" s="119" t="str">
        <f t="shared" si="460"/>
        <v>NA</v>
      </c>
      <c r="M7393" s="119"/>
      <c r="N7393" s="120" t="str">
        <f t="shared" si="461"/>
        <v>NA</v>
      </c>
      <c r="O7393" s="120"/>
      <c r="P7393"/>
      <c r="Q7393"/>
      <c r="R7393"/>
      <c r="S7393"/>
      <c r="T7393"/>
      <c r="U7393" t="s">
        <v>24047</v>
      </c>
      <c r="V7393" t="s">
        <v>24045</v>
      </c>
      <c r="W7393" t="s">
        <v>24046</v>
      </c>
      <c r="X7393" t="s">
        <v>748</v>
      </c>
      <c r="Y7393" t="s">
        <v>432</v>
      </c>
      <c r="Z7393" t="s">
        <v>54</v>
      </c>
      <c r="AA7393"/>
      <c r="AB7393" t="s">
        <v>47409</v>
      </c>
      <c r="AC7393" t="s">
        <v>53947</v>
      </c>
      <c r="AD7393" t="s">
        <v>24048</v>
      </c>
      <c r="AE7393" t="s">
        <v>105</v>
      </c>
      <c r="AF7393" s="119" t="str">
        <f t="shared" si="462"/>
        <v>NA</v>
      </c>
      <c r="AG7393" s="119"/>
      <c r="AH7393" s="119"/>
      <c r="AI7393" s="119"/>
      <c r="AJ7393" s="119" t="str">
        <f t="shared" si="463"/>
        <v>NA</v>
      </c>
      <c r="AK7393" s="190"/>
      <c r="AL7393" s="191"/>
    </row>
    <row r="7394" spans="1:38" x14ac:dyDescent="0.25">
      <c r="A7394" t="s">
        <v>27119</v>
      </c>
      <c r="B7394" t="s">
        <v>27123</v>
      </c>
      <c r="C7394" t="s">
        <v>27121</v>
      </c>
      <c r="D7394" t="s">
        <v>193</v>
      </c>
      <c r="E7394" t="s">
        <v>2310</v>
      </c>
      <c r="F7394" t="s">
        <v>54</v>
      </c>
      <c r="G7394"/>
      <c r="H7394" t="s">
        <v>47893</v>
      </c>
      <c r="I7394" t="s">
        <v>54430</v>
      </c>
      <c r="J7394" t="s">
        <v>27122</v>
      </c>
      <c r="K7394" t="s">
        <v>565</v>
      </c>
      <c r="L7394" s="119" t="str">
        <f t="shared" si="460"/>
        <v>NA</v>
      </c>
      <c r="M7394" s="119"/>
      <c r="N7394" s="120" t="str">
        <f t="shared" si="461"/>
        <v>NA</v>
      </c>
      <c r="O7394" s="120"/>
      <c r="P7394"/>
      <c r="Q7394"/>
      <c r="R7394"/>
      <c r="S7394"/>
      <c r="T7394"/>
      <c r="U7394" t="s">
        <v>26928</v>
      </c>
      <c r="V7394" t="s">
        <v>26926</v>
      </c>
      <c r="W7394" t="s">
        <v>26927</v>
      </c>
      <c r="X7394" t="s">
        <v>748</v>
      </c>
      <c r="Y7394" t="s">
        <v>432</v>
      </c>
      <c r="Z7394" t="s">
        <v>54</v>
      </c>
      <c r="AA7394"/>
      <c r="AB7394" t="s">
        <v>47409</v>
      </c>
      <c r="AC7394" t="s">
        <v>53947</v>
      </c>
      <c r="AD7394"/>
      <c r="AE7394" t="s">
        <v>105</v>
      </c>
      <c r="AF7394" s="119" t="str">
        <f t="shared" si="462"/>
        <v>NA</v>
      </c>
      <c r="AG7394" s="119"/>
      <c r="AH7394" s="119"/>
      <c r="AI7394" s="119"/>
      <c r="AJ7394" s="119" t="str">
        <f t="shared" si="463"/>
        <v>NA</v>
      </c>
      <c r="AK7394" s="190"/>
      <c r="AL7394" s="191"/>
    </row>
    <row r="7395" spans="1:38" x14ac:dyDescent="0.25">
      <c r="A7395" t="s">
        <v>33183</v>
      </c>
      <c r="B7395" t="s">
        <v>33511</v>
      </c>
      <c r="C7395" t="s">
        <v>33512</v>
      </c>
      <c r="D7395" t="s">
        <v>193</v>
      </c>
      <c r="E7395" t="s">
        <v>18516</v>
      </c>
      <c r="F7395" t="s">
        <v>54</v>
      </c>
      <c r="G7395"/>
      <c r="H7395" t="s">
        <v>47894</v>
      </c>
      <c r="I7395" t="s">
        <v>54431</v>
      </c>
      <c r="J7395" t="s">
        <v>33513</v>
      </c>
      <c r="K7395" t="s">
        <v>565</v>
      </c>
      <c r="L7395" s="119" t="str">
        <f t="shared" si="460"/>
        <v>NA</v>
      </c>
      <c r="M7395" s="119"/>
      <c r="N7395" s="120" t="str">
        <f t="shared" si="461"/>
        <v>NA</v>
      </c>
      <c r="O7395" s="120"/>
      <c r="P7395"/>
      <c r="Q7395"/>
      <c r="R7395"/>
      <c r="S7395"/>
      <c r="T7395"/>
      <c r="U7395" t="s">
        <v>26916</v>
      </c>
      <c r="V7395" t="s">
        <v>26914</v>
      </c>
      <c r="W7395" t="s">
        <v>26915</v>
      </c>
      <c r="X7395" t="s">
        <v>748</v>
      </c>
      <c r="Y7395" t="s">
        <v>432</v>
      </c>
      <c r="Z7395" t="s">
        <v>54</v>
      </c>
      <c r="AA7395"/>
      <c r="AB7395" t="s">
        <v>47409</v>
      </c>
      <c r="AC7395" t="s">
        <v>53947</v>
      </c>
      <c r="AD7395" t="s">
        <v>26874</v>
      </c>
      <c r="AE7395" t="s">
        <v>105</v>
      </c>
      <c r="AF7395" s="119" t="str">
        <f t="shared" si="462"/>
        <v>NA</v>
      </c>
      <c r="AG7395" s="119"/>
      <c r="AH7395" s="119"/>
      <c r="AI7395" s="119"/>
      <c r="AJ7395" s="119" t="str">
        <f t="shared" si="463"/>
        <v>NA</v>
      </c>
      <c r="AK7395" s="190"/>
      <c r="AL7395" s="191"/>
    </row>
    <row r="7396" spans="1:38" x14ac:dyDescent="0.25">
      <c r="A7396" t="s">
        <v>33183</v>
      </c>
      <c r="B7396" t="s">
        <v>33514</v>
      </c>
      <c r="C7396" t="s">
        <v>33512</v>
      </c>
      <c r="D7396" t="s">
        <v>193</v>
      </c>
      <c r="E7396" t="s">
        <v>14434</v>
      </c>
      <c r="F7396" t="s">
        <v>54</v>
      </c>
      <c r="G7396"/>
      <c r="H7396" t="s">
        <v>47895</v>
      </c>
      <c r="I7396" t="s">
        <v>54432</v>
      </c>
      <c r="J7396" t="s">
        <v>33515</v>
      </c>
      <c r="K7396" t="s">
        <v>565</v>
      </c>
      <c r="L7396" s="119" t="str">
        <f t="shared" si="460"/>
        <v>NA</v>
      </c>
      <c r="M7396" s="119"/>
      <c r="N7396" s="120" t="str">
        <f t="shared" si="461"/>
        <v>NA</v>
      </c>
      <c r="O7396" s="120"/>
      <c r="P7396"/>
      <c r="Q7396"/>
      <c r="R7396"/>
      <c r="S7396"/>
      <c r="T7396"/>
      <c r="U7396" t="s">
        <v>23634</v>
      </c>
      <c r="V7396" t="s">
        <v>23632</v>
      </c>
      <c r="W7396" t="s">
        <v>23633</v>
      </c>
      <c r="X7396" t="s">
        <v>748</v>
      </c>
      <c r="Y7396" t="s">
        <v>1562</v>
      </c>
      <c r="Z7396" t="s">
        <v>54</v>
      </c>
      <c r="AA7396"/>
      <c r="AB7396" t="s">
        <v>47410</v>
      </c>
      <c r="AC7396" t="s">
        <v>53948</v>
      </c>
      <c r="AD7396" t="s">
        <v>23635</v>
      </c>
      <c r="AE7396" t="s">
        <v>105</v>
      </c>
      <c r="AF7396" s="119" t="str">
        <f t="shared" si="462"/>
        <v>NA</v>
      </c>
      <c r="AG7396" s="119"/>
      <c r="AH7396" s="119"/>
      <c r="AI7396" s="119"/>
      <c r="AJ7396" s="119" t="str">
        <f t="shared" si="463"/>
        <v>NA</v>
      </c>
      <c r="AK7396" s="190"/>
      <c r="AL7396" s="191"/>
    </row>
    <row r="7397" spans="1:38" x14ac:dyDescent="0.25">
      <c r="A7397" t="s">
        <v>27664</v>
      </c>
      <c r="B7397" t="s">
        <v>31929</v>
      </c>
      <c r="C7397" t="s">
        <v>27127</v>
      </c>
      <c r="D7397" t="s">
        <v>193</v>
      </c>
      <c r="E7397" t="s">
        <v>14434</v>
      </c>
      <c r="F7397" t="s">
        <v>54</v>
      </c>
      <c r="G7397"/>
      <c r="H7397" t="s">
        <v>47895</v>
      </c>
      <c r="I7397" t="s">
        <v>54432</v>
      </c>
      <c r="J7397" t="s">
        <v>27664</v>
      </c>
      <c r="K7397" t="s">
        <v>565</v>
      </c>
      <c r="L7397" s="119" t="str">
        <f t="shared" si="460"/>
        <v>NA</v>
      </c>
      <c r="M7397" s="119"/>
      <c r="N7397" s="120" t="str">
        <f t="shared" si="461"/>
        <v>NA</v>
      </c>
      <c r="O7397" s="120"/>
      <c r="P7397"/>
      <c r="Q7397"/>
      <c r="R7397"/>
      <c r="S7397"/>
      <c r="T7397"/>
      <c r="U7397" t="s">
        <v>23637</v>
      </c>
      <c r="V7397" t="s">
        <v>23636</v>
      </c>
      <c r="W7397" t="s">
        <v>23633</v>
      </c>
      <c r="X7397" t="s">
        <v>748</v>
      </c>
      <c r="Y7397" t="s">
        <v>1562</v>
      </c>
      <c r="Z7397" t="s">
        <v>54</v>
      </c>
      <c r="AA7397"/>
      <c r="AB7397" t="s">
        <v>47410</v>
      </c>
      <c r="AC7397" t="s">
        <v>53948</v>
      </c>
      <c r="AD7397" t="s">
        <v>23638</v>
      </c>
      <c r="AE7397" t="s">
        <v>105</v>
      </c>
      <c r="AF7397" s="119" t="str">
        <f t="shared" si="462"/>
        <v>NA</v>
      </c>
      <c r="AG7397" s="119"/>
      <c r="AH7397" s="119"/>
      <c r="AI7397" s="119"/>
      <c r="AJ7397" s="119" t="str">
        <f t="shared" si="463"/>
        <v>NA</v>
      </c>
      <c r="AK7397" s="190"/>
      <c r="AL7397" s="191"/>
    </row>
    <row r="7398" spans="1:38" x14ac:dyDescent="0.25">
      <c r="A7398" t="s">
        <v>27100</v>
      </c>
      <c r="B7398" t="s">
        <v>27098</v>
      </c>
      <c r="C7398" t="s">
        <v>27099</v>
      </c>
      <c r="D7398" t="s">
        <v>193</v>
      </c>
      <c r="E7398" t="s">
        <v>1396</v>
      </c>
      <c r="F7398" t="s">
        <v>54</v>
      </c>
      <c r="G7398"/>
      <c r="H7398" t="s">
        <v>47896</v>
      </c>
      <c r="I7398" t="s">
        <v>54433</v>
      </c>
      <c r="J7398" t="s">
        <v>27101</v>
      </c>
      <c r="K7398" t="s">
        <v>565</v>
      </c>
      <c r="L7398" s="119" t="str">
        <f t="shared" si="460"/>
        <v>NA</v>
      </c>
      <c r="M7398" s="119"/>
      <c r="N7398" s="120" t="str">
        <f t="shared" si="461"/>
        <v>NA</v>
      </c>
      <c r="O7398" s="120"/>
      <c r="P7398"/>
      <c r="Q7398"/>
      <c r="R7398"/>
      <c r="S7398"/>
      <c r="T7398"/>
      <c r="U7398" t="s">
        <v>23663</v>
      </c>
      <c r="V7398" t="s">
        <v>23662</v>
      </c>
      <c r="W7398" t="s">
        <v>23633</v>
      </c>
      <c r="X7398" t="s">
        <v>748</v>
      </c>
      <c r="Y7398" t="s">
        <v>1562</v>
      </c>
      <c r="Z7398" t="s">
        <v>54</v>
      </c>
      <c r="AA7398"/>
      <c r="AB7398" t="s">
        <v>47410</v>
      </c>
      <c r="AC7398" t="s">
        <v>53948</v>
      </c>
      <c r="AD7398" t="s">
        <v>23664</v>
      </c>
      <c r="AE7398" t="s">
        <v>105</v>
      </c>
      <c r="AF7398" s="119" t="str">
        <f t="shared" si="462"/>
        <v>NA</v>
      </c>
      <c r="AG7398" s="119"/>
      <c r="AH7398" s="119"/>
      <c r="AI7398" s="119"/>
      <c r="AJ7398" s="119" t="str">
        <f t="shared" si="463"/>
        <v>NA</v>
      </c>
      <c r="AK7398" s="190"/>
      <c r="AL7398" s="191"/>
    </row>
    <row r="7399" spans="1:38" x14ac:dyDescent="0.25">
      <c r="A7399" t="s">
        <v>33896</v>
      </c>
      <c r="B7399" t="s">
        <v>33895</v>
      </c>
      <c r="C7399" t="s">
        <v>27127</v>
      </c>
      <c r="D7399" t="s">
        <v>193</v>
      </c>
      <c r="E7399" t="s">
        <v>1396</v>
      </c>
      <c r="F7399" t="s">
        <v>54</v>
      </c>
      <c r="G7399"/>
      <c r="H7399" t="s">
        <v>47896</v>
      </c>
      <c r="I7399" t="s">
        <v>54433</v>
      </c>
      <c r="J7399" t="s">
        <v>27119</v>
      </c>
      <c r="K7399" t="s">
        <v>565</v>
      </c>
      <c r="L7399" s="119" t="str">
        <f t="shared" si="460"/>
        <v>NA</v>
      </c>
      <c r="M7399" s="119"/>
      <c r="N7399" s="120" t="str">
        <f t="shared" si="461"/>
        <v>NA</v>
      </c>
      <c r="O7399" s="120"/>
      <c r="P7399"/>
      <c r="Q7399"/>
      <c r="R7399"/>
      <c r="S7399"/>
      <c r="T7399"/>
      <c r="U7399" t="s">
        <v>24282</v>
      </c>
      <c r="V7399" t="s">
        <v>24281</v>
      </c>
      <c r="W7399" t="s">
        <v>23633</v>
      </c>
      <c r="X7399" t="s">
        <v>748</v>
      </c>
      <c r="Y7399" t="s">
        <v>1562</v>
      </c>
      <c r="Z7399" t="s">
        <v>54</v>
      </c>
      <c r="AA7399"/>
      <c r="AB7399" t="s">
        <v>47410</v>
      </c>
      <c r="AC7399" t="s">
        <v>53948</v>
      </c>
      <c r="AD7399" t="s">
        <v>24283</v>
      </c>
      <c r="AE7399" t="s">
        <v>105</v>
      </c>
      <c r="AF7399" s="119" t="str">
        <f t="shared" si="462"/>
        <v>NA</v>
      </c>
      <c r="AG7399" s="119"/>
      <c r="AH7399" s="119"/>
      <c r="AI7399" s="119"/>
      <c r="AJ7399" s="119" t="str">
        <f t="shared" si="463"/>
        <v>NA</v>
      </c>
      <c r="AK7399" s="190"/>
      <c r="AL7399" s="191"/>
    </row>
    <row r="7400" spans="1:38" x14ac:dyDescent="0.25">
      <c r="A7400" t="s">
        <v>30769</v>
      </c>
      <c r="B7400" t="s">
        <v>30768</v>
      </c>
      <c r="C7400" t="s">
        <v>4206</v>
      </c>
      <c r="D7400" t="s">
        <v>193</v>
      </c>
      <c r="E7400" t="s">
        <v>1396</v>
      </c>
      <c r="F7400" t="s">
        <v>54</v>
      </c>
      <c r="G7400"/>
      <c r="H7400" t="s">
        <v>47896</v>
      </c>
      <c r="I7400" t="s">
        <v>54433</v>
      </c>
      <c r="J7400" t="s">
        <v>30769</v>
      </c>
      <c r="K7400" t="s">
        <v>565</v>
      </c>
      <c r="L7400" s="119" t="str">
        <f t="shared" si="460"/>
        <v>NA</v>
      </c>
      <c r="M7400" s="119"/>
      <c r="N7400" s="120" t="str">
        <f t="shared" si="461"/>
        <v>NA</v>
      </c>
      <c r="O7400" s="120"/>
      <c r="P7400"/>
      <c r="Q7400"/>
      <c r="R7400"/>
      <c r="S7400"/>
      <c r="T7400"/>
      <c r="U7400" t="s">
        <v>26077</v>
      </c>
      <c r="V7400" t="s">
        <v>26075</v>
      </c>
      <c r="W7400" t="s">
        <v>26076</v>
      </c>
      <c r="X7400" t="s">
        <v>748</v>
      </c>
      <c r="Y7400" t="s">
        <v>1562</v>
      </c>
      <c r="Z7400" t="s">
        <v>54</v>
      </c>
      <c r="AA7400"/>
      <c r="AB7400" t="s">
        <v>47410</v>
      </c>
      <c r="AC7400" t="s">
        <v>53948</v>
      </c>
      <c r="AD7400"/>
      <c r="AE7400" t="s">
        <v>105</v>
      </c>
      <c r="AF7400" s="119" t="str">
        <f t="shared" si="462"/>
        <v>NA</v>
      </c>
      <c r="AG7400" s="119"/>
      <c r="AH7400" s="119"/>
      <c r="AI7400" s="119"/>
      <c r="AJ7400" s="119" t="str">
        <f t="shared" si="463"/>
        <v>NA</v>
      </c>
      <c r="AK7400" s="190"/>
      <c r="AL7400" s="191"/>
    </row>
    <row r="7401" spans="1:38" x14ac:dyDescent="0.25">
      <c r="A7401" t="s">
        <v>31683</v>
      </c>
      <c r="B7401" t="s">
        <v>31681</v>
      </c>
      <c r="C7401" t="s">
        <v>31682</v>
      </c>
      <c r="D7401" t="s">
        <v>193</v>
      </c>
      <c r="E7401" t="s">
        <v>1396</v>
      </c>
      <c r="F7401" t="s">
        <v>54</v>
      </c>
      <c r="G7401"/>
      <c r="H7401" t="s">
        <v>47896</v>
      </c>
      <c r="I7401" t="s">
        <v>54433</v>
      </c>
      <c r="J7401" t="s">
        <v>31683</v>
      </c>
      <c r="K7401" t="s">
        <v>565</v>
      </c>
      <c r="L7401" s="119" t="str">
        <f t="shared" si="460"/>
        <v>NA</v>
      </c>
      <c r="M7401" s="119"/>
      <c r="N7401" s="120" t="str">
        <f t="shared" si="461"/>
        <v>NA</v>
      </c>
      <c r="O7401" s="120"/>
      <c r="P7401"/>
      <c r="Q7401"/>
      <c r="R7401"/>
      <c r="S7401"/>
      <c r="T7401"/>
      <c r="U7401" t="s">
        <v>26079</v>
      </c>
      <c r="V7401" t="s">
        <v>26078</v>
      </c>
      <c r="W7401" t="s">
        <v>26076</v>
      </c>
      <c r="X7401" t="s">
        <v>748</v>
      </c>
      <c r="Y7401" t="s">
        <v>1562</v>
      </c>
      <c r="Z7401" t="s">
        <v>54</v>
      </c>
      <c r="AA7401"/>
      <c r="AB7401" t="s">
        <v>47410</v>
      </c>
      <c r="AC7401" t="s">
        <v>53948</v>
      </c>
      <c r="AD7401"/>
      <c r="AE7401" t="s">
        <v>105</v>
      </c>
      <c r="AF7401" s="119" t="str">
        <f t="shared" si="462"/>
        <v>NA</v>
      </c>
      <c r="AG7401" s="119"/>
      <c r="AH7401" s="119"/>
      <c r="AI7401" s="119"/>
      <c r="AJ7401" s="119" t="str">
        <f t="shared" si="463"/>
        <v>NA</v>
      </c>
      <c r="AK7401" s="190"/>
      <c r="AL7401" s="191"/>
    </row>
    <row r="7402" spans="1:38" x14ac:dyDescent="0.25">
      <c r="A7402" t="s">
        <v>33183</v>
      </c>
      <c r="B7402" t="s">
        <v>33516</v>
      </c>
      <c r="C7402" t="s">
        <v>33512</v>
      </c>
      <c r="D7402" t="s">
        <v>193</v>
      </c>
      <c r="E7402" t="s">
        <v>21064</v>
      </c>
      <c r="F7402" t="s">
        <v>54</v>
      </c>
      <c r="G7402"/>
      <c r="H7402" t="s">
        <v>47897</v>
      </c>
      <c r="I7402" t="s">
        <v>54434</v>
      </c>
      <c r="J7402" t="s">
        <v>33517</v>
      </c>
      <c r="K7402" t="s">
        <v>565</v>
      </c>
      <c r="L7402" s="119" t="str">
        <f t="shared" si="460"/>
        <v>NA</v>
      </c>
      <c r="M7402" s="119"/>
      <c r="N7402" s="120" t="str">
        <f t="shared" si="461"/>
        <v>NA</v>
      </c>
      <c r="O7402" s="120"/>
      <c r="P7402"/>
      <c r="Q7402"/>
      <c r="R7402"/>
      <c r="S7402"/>
      <c r="T7402"/>
      <c r="U7402" t="s">
        <v>24770</v>
      </c>
      <c r="V7402" t="s">
        <v>24768</v>
      </c>
      <c r="W7402" t="s">
        <v>24769</v>
      </c>
      <c r="X7402" t="s">
        <v>748</v>
      </c>
      <c r="Y7402" t="s">
        <v>1562</v>
      </c>
      <c r="Z7402" t="s">
        <v>54</v>
      </c>
      <c r="AA7402"/>
      <c r="AB7402" t="s">
        <v>47410</v>
      </c>
      <c r="AC7402" t="s">
        <v>53948</v>
      </c>
      <c r="AD7402"/>
      <c r="AE7402" t="s">
        <v>105</v>
      </c>
      <c r="AF7402" s="119" t="str">
        <f t="shared" si="462"/>
        <v>NA</v>
      </c>
      <c r="AG7402" s="119"/>
      <c r="AH7402" s="119"/>
      <c r="AI7402" s="119"/>
      <c r="AJ7402" s="119" t="str">
        <f t="shared" si="463"/>
        <v>NA</v>
      </c>
      <c r="AK7402" s="190"/>
      <c r="AL7402" s="191"/>
    </row>
    <row r="7403" spans="1:38" x14ac:dyDescent="0.25">
      <c r="A7403" t="s">
        <v>27467</v>
      </c>
      <c r="B7403" t="s">
        <v>27465</v>
      </c>
      <c r="C7403" t="s">
        <v>27466</v>
      </c>
      <c r="D7403" t="s">
        <v>193</v>
      </c>
      <c r="E7403" t="s">
        <v>14455</v>
      </c>
      <c r="F7403" t="s">
        <v>54</v>
      </c>
      <c r="G7403"/>
      <c r="H7403" t="s">
        <v>47898</v>
      </c>
      <c r="I7403" t="s">
        <v>54435</v>
      </c>
      <c r="J7403" t="s">
        <v>27467</v>
      </c>
      <c r="K7403" t="s">
        <v>565</v>
      </c>
      <c r="L7403" s="119" t="str">
        <f t="shared" si="460"/>
        <v>NA</v>
      </c>
      <c r="M7403" s="119"/>
      <c r="N7403" s="120" t="str">
        <f t="shared" si="461"/>
        <v>NA</v>
      </c>
      <c r="O7403" s="120"/>
      <c r="P7403"/>
      <c r="Q7403"/>
      <c r="R7403"/>
      <c r="S7403"/>
      <c r="T7403"/>
      <c r="U7403" t="s">
        <v>26684</v>
      </c>
      <c r="V7403" t="s">
        <v>26682</v>
      </c>
      <c r="W7403" t="s">
        <v>26683</v>
      </c>
      <c r="X7403" t="s">
        <v>748</v>
      </c>
      <c r="Y7403" t="s">
        <v>26685</v>
      </c>
      <c r="Z7403" t="s">
        <v>54</v>
      </c>
      <c r="AA7403"/>
      <c r="AB7403" t="s">
        <v>47411</v>
      </c>
      <c r="AC7403" t="s">
        <v>53949</v>
      </c>
      <c r="AD7403" t="s">
        <v>26686</v>
      </c>
      <c r="AE7403" t="s">
        <v>105</v>
      </c>
      <c r="AF7403" s="119" t="str">
        <f t="shared" si="462"/>
        <v>NA</v>
      </c>
      <c r="AG7403" s="119"/>
      <c r="AH7403" s="119"/>
      <c r="AI7403" s="119"/>
      <c r="AJ7403" s="119" t="str">
        <f t="shared" si="463"/>
        <v>NA</v>
      </c>
      <c r="AK7403" s="190"/>
      <c r="AL7403" s="191"/>
    </row>
    <row r="7404" spans="1:38" x14ac:dyDescent="0.25">
      <c r="A7404" t="s">
        <v>33183</v>
      </c>
      <c r="B7404" t="s">
        <v>33518</v>
      </c>
      <c r="C7404" t="s">
        <v>33512</v>
      </c>
      <c r="D7404" t="s">
        <v>193</v>
      </c>
      <c r="E7404" t="s">
        <v>18539</v>
      </c>
      <c r="F7404" t="s">
        <v>54</v>
      </c>
      <c r="G7404"/>
      <c r="H7404" t="s">
        <v>47899</v>
      </c>
      <c r="I7404" t="s">
        <v>54436</v>
      </c>
      <c r="J7404" t="s">
        <v>33519</v>
      </c>
      <c r="K7404" t="s">
        <v>565</v>
      </c>
      <c r="L7404" s="119" t="str">
        <f t="shared" si="460"/>
        <v>NA</v>
      </c>
      <c r="M7404" s="119"/>
      <c r="N7404" s="120" t="str">
        <f t="shared" si="461"/>
        <v>NA</v>
      </c>
      <c r="O7404" s="120"/>
      <c r="P7404"/>
      <c r="Q7404"/>
      <c r="R7404"/>
      <c r="S7404"/>
      <c r="T7404"/>
      <c r="U7404" t="s">
        <v>24101</v>
      </c>
      <c r="V7404" t="s">
        <v>24099</v>
      </c>
      <c r="W7404" t="s">
        <v>24100</v>
      </c>
      <c r="X7404" t="s">
        <v>748</v>
      </c>
      <c r="Y7404" t="s">
        <v>1602</v>
      </c>
      <c r="Z7404" t="s">
        <v>54</v>
      </c>
      <c r="AA7404"/>
      <c r="AB7404" t="s">
        <v>47412</v>
      </c>
      <c r="AC7404" t="s">
        <v>53950</v>
      </c>
      <c r="AD7404" t="s">
        <v>24102</v>
      </c>
      <c r="AE7404" t="s">
        <v>105</v>
      </c>
      <c r="AF7404" s="119" t="str">
        <f t="shared" si="462"/>
        <v>NA</v>
      </c>
      <c r="AG7404" s="119"/>
      <c r="AH7404" s="119"/>
      <c r="AI7404" s="119"/>
      <c r="AJ7404" s="119" t="str">
        <f t="shared" si="463"/>
        <v>NA</v>
      </c>
      <c r="AK7404" s="190"/>
      <c r="AL7404" s="191"/>
    </row>
    <row r="7405" spans="1:38" x14ac:dyDescent="0.25">
      <c r="A7405" t="s">
        <v>33183</v>
      </c>
      <c r="B7405" t="s">
        <v>33520</v>
      </c>
      <c r="C7405" t="s">
        <v>33512</v>
      </c>
      <c r="D7405" t="s">
        <v>193</v>
      </c>
      <c r="E7405" t="s">
        <v>33521</v>
      </c>
      <c r="F7405" t="s">
        <v>54</v>
      </c>
      <c r="G7405"/>
      <c r="H7405" t="s">
        <v>47900</v>
      </c>
      <c r="I7405" t="s">
        <v>54437</v>
      </c>
      <c r="J7405" t="s">
        <v>33522</v>
      </c>
      <c r="K7405" t="s">
        <v>565</v>
      </c>
      <c r="L7405" s="119" t="str">
        <f t="shared" si="460"/>
        <v>NA</v>
      </c>
      <c r="M7405" s="119"/>
      <c r="N7405" s="120" t="str">
        <f t="shared" si="461"/>
        <v>NA</v>
      </c>
      <c r="O7405" s="120"/>
      <c r="P7405"/>
      <c r="Q7405"/>
      <c r="R7405"/>
      <c r="S7405"/>
      <c r="T7405"/>
      <c r="U7405" t="s">
        <v>23925</v>
      </c>
      <c r="V7405" t="s">
        <v>23924</v>
      </c>
      <c r="W7405" t="s">
        <v>23916</v>
      </c>
      <c r="X7405" t="s">
        <v>748</v>
      </c>
      <c r="Y7405" t="s">
        <v>888</v>
      </c>
      <c r="Z7405" t="s">
        <v>54</v>
      </c>
      <c r="AA7405"/>
      <c r="AB7405" t="s">
        <v>47413</v>
      </c>
      <c r="AC7405" t="s">
        <v>53951</v>
      </c>
      <c r="AD7405" t="s">
        <v>23926</v>
      </c>
      <c r="AE7405" t="s">
        <v>105</v>
      </c>
      <c r="AF7405" s="119" t="str">
        <f t="shared" si="462"/>
        <v>NA</v>
      </c>
      <c r="AG7405" s="119"/>
      <c r="AH7405" s="119"/>
      <c r="AI7405" s="119"/>
      <c r="AJ7405" s="119" t="str">
        <f t="shared" si="463"/>
        <v>NA</v>
      </c>
      <c r="AK7405" s="190"/>
      <c r="AL7405" s="191"/>
    </row>
    <row r="7406" spans="1:38" x14ac:dyDescent="0.25">
      <c r="A7406" t="s">
        <v>33183</v>
      </c>
      <c r="B7406" t="s">
        <v>33523</v>
      </c>
      <c r="C7406" t="s">
        <v>33512</v>
      </c>
      <c r="D7406" t="s">
        <v>193</v>
      </c>
      <c r="E7406" t="s">
        <v>33524</v>
      </c>
      <c r="F7406" t="s">
        <v>54</v>
      </c>
      <c r="G7406"/>
      <c r="H7406" t="s">
        <v>47901</v>
      </c>
      <c r="I7406" t="s">
        <v>54438</v>
      </c>
      <c r="J7406" t="s">
        <v>33525</v>
      </c>
      <c r="K7406" t="s">
        <v>565</v>
      </c>
      <c r="L7406" s="119" t="str">
        <f t="shared" si="460"/>
        <v>NA</v>
      </c>
      <c r="M7406" s="119"/>
      <c r="N7406" s="120" t="str">
        <f t="shared" si="461"/>
        <v>NA</v>
      </c>
      <c r="O7406" s="120"/>
      <c r="P7406"/>
      <c r="Q7406"/>
      <c r="R7406"/>
      <c r="S7406"/>
      <c r="T7406"/>
      <c r="U7406" t="s">
        <v>25232</v>
      </c>
      <c r="V7406" t="s">
        <v>25230</v>
      </c>
      <c r="W7406" t="s">
        <v>25231</v>
      </c>
      <c r="X7406" t="s">
        <v>748</v>
      </c>
      <c r="Y7406" t="s">
        <v>888</v>
      </c>
      <c r="Z7406" t="s">
        <v>54</v>
      </c>
      <c r="AA7406"/>
      <c r="AB7406" t="s">
        <v>47413</v>
      </c>
      <c r="AC7406" t="s">
        <v>53951</v>
      </c>
      <c r="AD7406"/>
      <c r="AE7406" t="s">
        <v>105</v>
      </c>
      <c r="AF7406" s="119" t="str">
        <f t="shared" si="462"/>
        <v>NA</v>
      </c>
      <c r="AG7406" s="119"/>
      <c r="AH7406" s="119"/>
      <c r="AI7406" s="119"/>
      <c r="AJ7406" s="119" t="str">
        <f t="shared" si="463"/>
        <v>NA</v>
      </c>
      <c r="AK7406" s="190"/>
      <c r="AL7406" s="191"/>
    </row>
    <row r="7407" spans="1:38" x14ac:dyDescent="0.25">
      <c r="A7407" t="s">
        <v>33183</v>
      </c>
      <c r="B7407" t="s">
        <v>33526</v>
      </c>
      <c r="C7407" t="s">
        <v>33512</v>
      </c>
      <c r="D7407" t="s">
        <v>193</v>
      </c>
      <c r="E7407" t="s">
        <v>14447</v>
      </c>
      <c r="F7407" t="s">
        <v>54</v>
      </c>
      <c r="G7407"/>
      <c r="H7407" t="s">
        <v>47902</v>
      </c>
      <c r="I7407" t="s">
        <v>54439</v>
      </c>
      <c r="J7407" t="s">
        <v>33527</v>
      </c>
      <c r="K7407" t="s">
        <v>565</v>
      </c>
      <c r="L7407" s="119" t="str">
        <f t="shared" si="460"/>
        <v>NA</v>
      </c>
      <c r="M7407" s="119"/>
      <c r="N7407" s="120" t="str">
        <f t="shared" si="461"/>
        <v>NA</v>
      </c>
      <c r="O7407" s="120"/>
      <c r="P7407"/>
      <c r="Q7407"/>
      <c r="R7407"/>
      <c r="S7407"/>
      <c r="T7407"/>
      <c r="U7407" t="s">
        <v>25694</v>
      </c>
      <c r="V7407" t="s">
        <v>25692</v>
      </c>
      <c r="W7407" t="s">
        <v>25693</v>
      </c>
      <c r="X7407" t="s">
        <v>748</v>
      </c>
      <c r="Y7407" t="s">
        <v>5503</v>
      </c>
      <c r="Z7407" t="s">
        <v>54</v>
      </c>
      <c r="AA7407"/>
      <c r="AB7407" t="s">
        <v>47414</v>
      </c>
      <c r="AC7407" t="s">
        <v>53952</v>
      </c>
      <c r="AD7407"/>
      <c r="AE7407" t="s">
        <v>105</v>
      </c>
      <c r="AF7407" s="119" t="str">
        <f t="shared" si="462"/>
        <v>NA</v>
      </c>
      <c r="AG7407" s="119"/>
      <c r="AH7407" s="119"/>
      <c r="AI7407" s="119"/>
      <c r="AJ7407" s="119" t="str">
        <f t="shared" si="463"/>
        <v>NA</v>
      </c>
      <c r="AK7407" s="190"/>
      <c r="AL7407" s="191"/>
    </row>
    <row r="7408" spans="1:38" x14ac:dyDescent="0.25">
      <c r="A7408" t="s">
        <v>27100</v>
      </c>
      <c r="B7408" t="s">
        <v>27102</v>
      </c>
      <c r="C7408" t="s">
        <v>27099</v>
      </c>
      <c r="D7408" t="s">
        <v>193</v>
      </c>
      <c r="E7408" t="s">
        <v>953</v>
      </c>
      <c r="F7408" t="s">
        <v>54</v>
      </c>
      <c r="G7408"/>
      <c r="H7408" t="s">
        <v>47903</v>
      </c>
      <c r="I7408" t="s">
        <v>54440</v>
      </c>
      <c r="J7408" t="s">
        <v>27101</v>
      </c>
      <c r="K7408" t="s">
        <v>565</v>
      </c>
      <c r="L7408" s="119" t="str">
        <f t="shared" si="460"/>
        <v>NA</v>
      </c>
      <c r="M7408" s="119"/>
      <c r="N7408" s="120" t="str">
        <f t="shared" si="461"/>
        <v>NA</v>
      </c>
      <c r="O7408" s="120"/>
      <c r="P7408"/>
      <c r="Q7408"/>
      <c r="R7408"/>
      <c r="S7408"/>
      <c r="T7408"/>
      <c r="U7408" t="s">
        <v>24351</v>
      </c>
      <c r="V7408" t="s">
        <v>24349</v>
      </c>
      <c r="W7408" t="s">
        <v>24350</v>
      </c>
      <c r="X7408" t="s">
        <v>748</v>
      </c>
      <c r="Y7408" t="s">
        <v>2413</v>
      </c>
      <c r="Z7408" t="s">
        <v>54</v>
      </c>
      <c r="AA7408"/>
      <c r="AB7408" t="s">
        <v>47415</v>
      </c>
      <c r="AC7408" t="s">
        <v>53953</v>
      </c>
      <c r="AD7408" t="s">
        <v>24351</v>
      </c>
      <c r="AE7408" t="s">
        <v>105</v>
      </c>
      <c r="AF7408" s="119" t="str">
        <f t="shared" si="462"/>
        <v>NA</v>
      </c>
      <c r="AG7408" s="119"/>
      <c r="AH7408" s="119"/>
      <c r="AI7408" s="119"/>
      <c r="AJ7408" s="119" t="str">
        <f t="shared" si="463"/>
        <v>NA</v>
      </c>
      <c r="AK7408" s="190"/>
      <c r="AL7408" s="191"/>
    </row>
    <row r="7409" spans="1:38" x14ac:dyDescent="0.25">
      <c r="A7409" t="s">
        <v>33183</v>
      </c>
      <c r="B7409" t="s">
        <v>33528</v>
      </c>
      <c r="C7409" t="s">
        <v>27099</v>
      </c>
      <c r="D7409" t="s">
        <v>193</v>
      </c>
      <c r="E7409" t="s">
        <v>953</v>
      </c>
      <c r="F7409" t="s">
        <v>54</v>
      </c>
      <c r="G7409"/>
      <c r="H7409" t="s">
        <v>47903</v>
      </c>
      <c r="I7409" t="s">
        <v>54440</v>
      </c>
      <c r="J7409" t="s">
        <v>33183</v>
      </c>
      <c r="K7409" t="s">
        <v>565</v>
      </c>
      <c r="L7409" s="119" t="str">
        <f t="shared" si="460"/>
        <v>NA</v>
      </c>
      <c r="M7409" s="119"/>
      <c r="N7409" s="120" t="str">
        <f t="shared" si="461"/>
        <v>NA</v>
      </c>
      <c r="O7409" s="120"/>
      <c r="P7409"/>
      <c r="Q7409"/>
      <c r="R7409"/>
      <c r="S7409"/>
      <c r="T7409"/>
      <c r="U7409" t="s">
        <v>23917</v>
      </c>
      <c r="V7409" t="s">
        <v>23915</v>
      </c>
      <c r="W7409" t="s">
        <v>23916</v>
      </c>
      <c r="X7409" t="s">
        <v>748</v>
      </c>
      <c r="Y7409" t="s">
        <v>505</v>
      </c>
      <c r="Z7409" t="s">
        <v>54</v>
      </c>
      <c r="AA7409"/>
      <c r="AB7409" t="s">
        <v>47416</v>
      </c>
      <c r="AC7409" t="s">
        <v>53954</v>
      </c>
      <c r="AD7409" t="s">
        <v>23917</v>
      </c>
      <c r="AE7409" t="s">
        <v>105</v>
      </c>
      <c r="AF7409" s="119" t="str">
        <f t="shared" si="462"/>
        <v>NA</v>
      </c>
      <c r="AG7409" s="119"/>
      <c r="AH7409" s="119"/>
      <c r="AI7409" s="119"/>
      <c r="AJ7409" s="119" t="str">
        <f t="shared" si="463"/>
        <v>NA</v>
      </c>
      <c r="AK7409" s="190"/>
      <c r="AL7409" s="191"/>
    </row>
    <row r="7410" spans="1:38" x14ac:dyDescent="0.25">
      <c r="A7410" t="s">
        <v>30599</v>
      </c>
      <c r="B7410" t="s">
        <v>30597</v>
      </c>
      <c r="C7410" t="s">
        <v>30598</v>
      </c>
      <c r="D7410" t="s">
        <v>193</v>
      </c>
      <c r="E7410" t="s">
        <v>953</v>
      </c>
      <c r="F7410" t="s">
        <v>54</v>
      </c>
      <c r="G7410"/>
      <c r="H7410" t="s">
        <v>47903</v>
      </c>
      <c r="I7410" t="s">
        <v>54440</v>
      </c>
      <c r="J7410" t="s">
        <v>30599</v>
      </c>
      <c r="K7410" t="s">
        <v>565</v>
      </c>
      <c r="L7410" s="119" t="str">
        <f t="shared" si="460"/>
        <v>NA</v>
      </c>
      <c r="M7410" s="119"/>
      <c r="N7410" s="120" t="str">
        <f t="shared" si="461"/>
        <v>NA</v>
      </c>
      <c r="O7410" s="120"/>
      <c r="P7410"/>
      <c r="Q7410"/>
      <c r="R7410"/>
      <c r="S7410"/>
      <c r="T7410"/>
      <c r="U7410" t="s">
        <v>25161</v>
      </c>
      <c r="V7410" t="s">
        <v>25159</v>
      </c>
      <c r="W7410" t="s">
        <v>25160</v>
      </c>
      <c r="X7410" t="s">
        <v>748</v>
      </c>
      <c r="Y7410" t="s">
        <v>505</v>
      </c>
      <c r="Z7410" t="s">
        <v>54</v>
      </c>
      <c r="AA7410"/>
      <c r="AB7410" t="s">
        <v>47416</v>
      </c>
      <c r="AC7410" t="s">
        <v>53954</v>
      </c>
      <c r="AD7410"/>
      <c r="AE7410" t="s">
        <v>105</v>
      </c>
      <c r="AF7410" s="119" t="str">
        <f t="shared" si="462"/>
        <v>NA</v>
      </c>
      <c r="AG7410" s="119"/>
      <c r="AH7410" s="119"/>
      <c r="AI7410" s="119"/>
      <c r="AJ7410" s="119" t="str">
        <f t="shared" si="463"/>
        <v>NA</v>
      </c>
      <c r="AK7410" s="190"/>
      <c r="AL7410" s="191"/>
    </row>
    <row r="7411" spans="1:38" x14ac:dyDescent="0.25">
      <c r="A7411" t="s">
        <v>33183</v>
      </c>
      <c r="B7411" t="s">
        <v>33529</v>
      </c>
      <c r="C7411" t="s">
        <v>27099</v>
      </c>
      <c r="D7411" t="s">
        <v>193</v>
      </c>
      <c r="E7411" t="s">
        <v>1401</v>
      </c>
      <c r="F7411" t="s">
        <v>54</v>
      </c>
      <c r="G7411"/>
      <c r="H7411" t="s">
        <v>47904</v>
      </c>
      <c r="I7411" t="s">
        <v>54441</v>
      </c>
      <c r="J7411" t="s">
        <v>33183</v>
      </c>
      <c r="K7411" t="s">
        <v>565</v>
      </c>
      <c r="L7411" s="119" t="str">
        <f t="shared" si="460"/>
        <v>NA</v>
      </c>
      <c r="M7411" s="119"/>
      <c r="N7411" s="120" t="str">
        <f t="shared" si="461"/>
        <v>NA</v>
      </c>
      <c r="O7411" s="120"/>
      <c r="P7411"/>
      <c r="Q7411"/>
      <c r="R7411"/>
      <c r="S7411"/>
      <c r="T7411"/>
      <c r="U7411" t="s">
        <v>24756</v>
      </c>
      <c r="V7411" t="s">
        <v>24754</v>
      </c>
      <c r="W7411" t="s">
        <v>24755</v>
      </c>
      <c r="X7411" t="s">
        <v>748</v>
      </c>
      <c r="Y7411" t="s">
        <v>505</v>
      </c>
      <c r="Z7411" t="s">
        <v>54</v>
      </c>
      <c r="AA7411"/>
      <c r="AB7411" t="s">
        <v>47416</v>
      </c>
      <c r="AC7411" t="s">
        <v>53954</v>
      </c>
      <c r="AD7411"/>
      <c r="AE7411" t="s">
        <v>105</v>
      </c>
      <c r="AF7411" s="119" t="str">
        <f t="shared" si="462"/>
        <v>NA</v>
      </c>
      <c r="AG7411" s="119"/>
      <c r="AH7411" s="119"/>
      <c r="AI7411" s="119"/>
      <c r="AJ7411" s="119" t="str">
        <f t="shared" si="463"/>
        <v>NA</v>
      </c>
      <c r="AK7411" s="190"/>
      <c r="AL7411" s="191"/>
    </row>
    <row r="7412" spans="1:38" x14ac:dyDescent="0.25">
      <c r="A7412" t="s">
        <v>34157</v>
      </c>
      <c r="B7412" t="s">
        <v>34155</v>
      </c>
      <c r="C7412" t="s">
        <v>34156</v>
      </c>
      <c r="D7412" t="s">
        <v>193</v>
      </c>
      <c r="E7412" t="s">
        <v>1850</v>
      </c>
      <c r="F7412" t="s">
        <v>54</v>
      </c>
      <c r="G7412"/>
      <c r="H7412" t="s">
        <v>47905</v>
      </c>
      <c r="I7412" t="s">
        <v>54442</v>
      </c>
      <c r="J7412" t="s">
        <v>34158</v>
      </c>
      <c r="K7412" t="s">
        <v>565</v>
      </c>
      <c r="L7412" s="119" t="str">
        <f t="shared" si="460"/>
        <v>NA</v>
      </c>
      <c r="M7412" s="119"/>
      <c r="N7412" s="120" t="str">
        <f t="shared" si="461"/>
        <v>NA</v>
      </c>
      <c r="O7412" s="120"/>
      <c r="P7412"/>
      <c r="Q7412"/>
      <c r="R7412"/>
      <c r="S7412"/>
      <c r="T7412"/>
      <c r="U7412" t="s">
        <v>23879</v>
      </c>
      <c r="V7412" t="s">
        <v>23877</v>
      </c>
      <c r="W7412" t="s">
        <v>23878</v>
      </c>
      <c r="X7412" t="s">
        <v>748</v>
      </c>
      <c r="Y7412" t="s">
        <v>505</v>
      </c>
      <c r="Z7412" t="s">
        <v>54</v>
      </c>
      <c r="AA7412"/>
      <c r="AB7412" t="s">
        <v>47416</v>
      </c>
      <c r="AC7412" t="s">
        <v>53954</v>
      </c>
      <c r="AD7412" t="s">
        <v>23880</v>
      </c>
      <c r="AE7412" t="s">
        <v>105</v>
      </c>
      <c r="AF7412" s="119" t="str">
        <f t="shared" si="462"/>
        <v>NA</v>
      </c>
      <c r="AG7412" s="119"/>
      <c r="AH7412" s="119"/>
      <c r="AI7412" s="119"/>
      <c r="AJ7412" s="119" t="str">
        <f t="shared" si="463"/>
        <v>NA</v>
      </c>
      <c r="AK7412" s="190"/>
      <c r="AL7412" s="191"/>
    </row>
    <row r="7413" spans="1:38" x14ac:dyDescent="0.25">
      <c r="A7413" t="s">
        <v>31600</v>
      </c>
      <c r="B7413" t="s">
        <v>31598</v>
      </c>
      <c r="C7413" t="s">
        <v>31599</v>
      </c>
      <c r="D7413" t="s">
        <v>193</v>
      </c>
      <c r="E7413" t="s">
        <v>3876</v>
      </c>
      <c r="F7413" t="s">
        <v>54</v>
      </c>
      <c r="G7413"/>
      <c r="H7413" t="s">
        <v>47906</v>
      </c>
      <c r="I7413" t="s">
        <v>54443</v>
      </c>
      <c r="J7413" t="s">
        <v>31601</v>
      </c>
      <c r="K7413" t="s">
        <v>565</v>
      </c>
      <c r="L7413" s="119" t="str">
        <f t="shared" si="460"/>
        <v>NA</v>
      </c>
      <c r="M7413" s="119"/>
      <c r="N7413" s="120" t="str">
        <f t="shared" si="461"/>
        <v>NA</v>
      </c>
      <c r="O7413" s="120"/>
      <c r="P7413"/>
      <c r="Q7413"/>
      <c r="R7413"/>
      <c r="S7413"/>
      <c r="T7413"/>
      <c r="U7413" t="s">
        <v>26402</v>
      </c>
      <c r="V7413" t="s">
        <v>26400</v>
      </c>
      <c r="W7413" t="s">
        <v>26401</v>
      </c>
      <c r="X7413" t="s">
        <v>748</v>
      </c>
      <c r="Y7413" t="s">
        <v>3043</v>
      </c>
      <c r="Z7413" t="s">
        <v>54</v>
      </c>
      <c r="AA7413"/>
      <c r="AB7413" t="s">
        <v>47417</v>
      </c>
      <c r="AC7413" t="s">
        <v>53955</v>
      </c>
      <c r="AD7413" t="s">
        <v>26402</v>
      </c>
      <c r="AE7413" t="s">
        <v>105</v>
      </c>
      <c r="AF7413" s="119" t="str">
        <f t="shared" si="462"/>
        <v>NA</v>
      </c>
      <c r="AG7413" s="119"/>
      <c r="AH7413" s="119"/>
      <c r="AI7413" s="119"/>
      <c r="AJ7413" s="119" t="str">
        <f t="shared" si="463"/>
        <v>NA</v>
      </c>
      <c r="AK7413" s="190"/>
      <c r="AL7413" s="191"/>
    </row>
    <row r="7414" spans="1:38" x14ac:dyDescent="0.25">
      <c r="A7414" t="s">
        <v>35422</v>
      </c>
      <c r="B7414" t="s">
        <v>35421</v>
      </c>
      <c r="C7414" t="s">
        <v>31931</v>
      </c>
      <c r="D7414" t="s">
        <v>193</v>
      </c>
      <c r="E7414" t="s">
        <v>12460</v>
      </c>
      <c r="F7414" t="s">
        <v>54</v>
      </c>
      <c r="G7414"/>
      <c r="H7414" t="s">
        <v>47907</v>
      </c>
      <c r="I7414" t="s">
        <v>54444</v>
      </c>
      <c r="J7414" t="s">
        <v>35423</v>
      </c>
      <c r="K7414" t="s">
        <v>565</v>
      </c>
      <c r="L7414" s="119" t="str">
        <f t="shared" si="460"/>
        <v>NA</v>
      </c>
      <c r="M7414" s="119"/>
      <c r="N7414" s="120" t="str">
        <f t="shared" si="461"/>
        <v>NA</v>
      </c>
      <c r="O7414" s="120"/>
      <c r="P7414"/>
      <c r="Q7414"/>
      <c r="R7414"/>
      <c r="S7414"/>
      <c r="T7414"/>
      <c r="U7414" t="s">
        <v>25520</v>
      </c>
      <c r="V7414" t="s">
        <v>25519</v>
      </c>
      <c r="W7414" t="s">
        <v>25517</v>
      </c>
      <c r="X7414" t="s">
        <v>748</v>
      </c>
      <c r="Y7414" t="s">
        <v>3043</v>
      </c>
      <c r="Z7414" t="s">
        <v>54</v>
      </c>
      <c r="AA7414"/>
      <c r="AB7414" t="s">
        <v>47417</v>
      </c>
      <c r="AC7414" t="s">
        <v>53955</v>
      </c>
      <c r="AD7414" t="s">
        <v>25520</v>
      </c>
      <c r="AE7414" t="s">
        <v>105</v>
      </c>
      <c r="AF7414" s="119" t="str">
        <f t="shared" si="462"/>
        <v>NA</v>
      </c>
      <c r="AG7414" s="119"/>
      <c r="AH7414" s="119"/>
      <c r="AI7414" s="119"/>
      <c r="AJ7414" s="119" t="str">
        <f t="shared" si="463"/>
        <v>NA</v>
      </c>
      <c r="AK7414" s="190"/>
      <c r="AL7414" s="191"/>
    </row>
    <row r="7415" spans="1:38" x14ac:dyDescent="0.25">
      <c r="A7415" t="s">
        <v>32396</v>
      </c>
      <c r="B7415" t="s">
        <v>32394</v>
      </c>
      <c r="C7415" t="s">
        <v>32395</v>
      </c>
      <c r="D7415" t="s">
        <v>193</v>
      </c>
      <c r="E7415" t="s">
        <v>512</v>
      </c>
      <c r="F7415" t="s">
        <v>54</v>
      </c>
      <c r="G7415"/>
      <c r="H7415" t="s">
        <v>47908</v>
      </c>
      <c r="I7415" t="s">
        <v>54445</v>
      </c>
      <c r="J7415" t="s">
        <v>32397</v>
      </c>
      <c r="K7415" t="s">
        <v>565</v>
      </c>
      <c r="L7415" s="119" t="str">
        <f t="shared" si="460"/>
        <v>NA</v>
      </c>
      <c r="M7415" s="119"/>
      <c r="N7415" s="120" t="str">
        <f t="shared" si="461"/>
        <v>NA</v>
      </c>
      <c r="O7415" s="120"/>
      <c r="P7415"/>
      <c r="Q7415"/>
      <c r="R7415"/>
      <c r="S7415"/>
      <c r="T7415"/>
      <c r="U7415" t="s">
        <v>24233</v>
      </c>
      <c r="V7415" t="s">
        <v>24231</v>
      </c>
      <c r="W7415" t="s">
        <v>24232</v>
      </c>
      <c r="X7415" t="s">
        <v>748</v>
      </c>
      <c r="Y7415" t="s">
        <v>3043</v>
      </c>
      <c r="Z7415" t="s">
        <v>54</v>
      </c>
      <c r="AA7415"/>
      <c r="AB7415" t="s">
        <v>47417</v>
      </c>
      <c r="AC7415" t="s">
        <v>53955</v>
      </c>
      <c r="AD7415" t="s">
        <v>24234</v>
      </c>
      <c r="AE7415" t="s">
        <v>105</v>
      </c>
      <c r="AF7415" s="119" t="str">
        <f t="shared" si="462"/>
        <v>NA</v>
      </c>
      <c r="AG7415" s="119"/>
      <c r="AH7415" s="119"/>
      <c r="AI7415" s="119"/>
      <c r="AJ7415" s="119" t="str">
        <f t="shared" si="463"/>
        <v>NA</v>
      </c>
      <c r="AK7415" s="190"/>
      <c r="AL7415" s="191"/>
    </row>
    <row r="7416" spans="1:38" x14ac:dyDescent="0.25">
      <c r="A7416" t="s">
        <v>27689</v>
      </c>
      <c r="B7416" t="s">
        <v>32347</v>
      </c>
      <c r="C7416" t="s">
        <v>31931</v>
      </c>
      <c r="D7416" t="s">
        <v>193</v>
      </c>
      <c r="E7416" t="s">
        <v>512</v>
      </c>
      <c r="F7416" t="s">
        <v>54</v>
      </c>
      <c r="G7416"/>
      <c r="H7416" t="s">
        <v>47908</v>
      </c>
      <c r="I7416" t="s">
        <v>54445</v>
      </c>
      <c r="J7416" t="s">
        <v>32348</v>
      </c>
      <c r="K7416" t="s">
        <v>565</v>
      </c>
      <c r="L7416" s="119" t="str">
        <f t="shared" si="460"/>
        <v>NA</v>
      </c>
      <c r="M7416" s="119"/>
      <c r="N7416" s="120" t="str">
        <f t="shared" si="461"/>
        <v>NA</v>
      </c>
      <c r="O7416" s="120"/>
      <c r="P7416"/>
      <c r="Q7416"/>
      <c r="R7416"/>
      <c r="S7416"/>
      <c r="T7416"/>
      <c r="U7416" t="s">
        <v>24952</v>
      </c>
      <c r="V7416" t="s">
        <v>24950</v>
      </c>
      <c r="W7416" t="s">
        <v>24951</v>
      </c>
      <c r="X7416" t="s">
        <v>748</v>
      </c>
      <c r="Y7416" t="s">
        <v>3043</v>
      </c>
      <c r="Z7416" t="s">
        <v>54</v>
      </c>
      <c r="AA7416"/>
      <c r="AB7416" t="s">
        <v>47417</v>
      </c>
      <c r="AC7416" t="s">
        <v>53955</v>
      </c>
      <c r="AD7416" t="s">
        <v>24953</v>
      </c>
      <c r="AE7416" t="s">
        <v>105</v>
      </c>
      <c r="AF7416" s="119" t="str">
        <f t="shared" si="462"/>
        <v>NA</v>
      </c>
      <c r="AG7416" s="119"/>
      <c r="AH7416" s="119"/>
      <c r="AI7416" s="119"/>
      <c r="AJ7416" s="119" t="str">
        <f t="shared" si="463"/>
        <v>NA</v>
      </c>
      <c r="AK7416" s="190"/>
      <c r="AL7416" s="191"/>
    </row>
    <row r="7417" spans="1:38" x14ac:dyDescent="0.25">
      <c r="A7417" t="s">
        <v>33183</v>
      </c>
      <c r="B7417" t="s">
        <v>33530</v>
      </c>
      <c r="C7417" t="s">
        <v>33531</v>
      </c>
      <c r="D7417" t="s">
        <v>193</v>
      </c>
      <c r="E7417" t="s">
        <v>512</v>
      </c>
      <c r="F7417" t="s">
        <v>54</v>
      </c>
      <c r="G7417"/>
      <c r="H7417" t="s">
        <v>47908</v>
      </c>
      <c r="I7417" t="s">
        <v>54445</v>
      </c>
      <c r="J7417" t="s">
        <v>33183</v>
      </c>
      <c r="K7417" t="s">
        <v>565</v>
      </c>
      <c r="L7417" s="119" t="str">
        <f t="shared" si="460"/>
        <v>NA</v>
      </c>
      <c r="M7417" s="119"/>
      <c r="N7417" s="120" t="str">
        <f t="shared" si="461"/>
        <v>NA</v>
      </c>
      <c r="O7417" s="120"/>
      <c r="P7417"/>
      <c r="Q7417"/>
      <c r="R7417"/>
      <c r="S7417"/>
      <c r="T7417"/>
      <c r="U7417" t="s">
        <v>25522</v>
      </c>
      <c r="V7417" t="s">
        <v>25521</v>
      </c>
      <c r="W7417" t="s">
        <v>25517</v>
      </c>
      <c r="X7417" t="s">
        <v>748</v>
      </c>
      <c r="Y7417" t="s">
        <v>25523</v>
      </c>
      <c r="Z7417" t="s">
        <v>54</v>
      </c>
      <c r="AA7417"/>
      <c r="AB7417" t="s">
        <v>47418</v>
      </c>
      <c r="AC7417" t="s">
        <v>53956</v>
      </c>
      <c r="AD7417" t="s">
        <v>25522</v>
      </c>
      <c r="AE7417" t="s">
        <v>105</v>
      </c>
      <c r="AF7417" s="119" t="str">
        <f t="shared" si="462"/>
        <v>NA</v>
      </c>
      <c r="AG7417" s="119"/>
      <c r="AH7417" s="119"/>
      <c r="AI7417" s="119"/>
      <c r="AJ7417" s="119" t="str">
        <f t="shared" si="463"/>
        <v>NA</v>
      </c>
      <c r="AK7417" s="190"/>
      <c r="AL7417" s="191"/>
    </row>
    <row r="7418" spans="1:38" x14ac:dyDescent="0.25">
      <c r="A7418" t="s">
        <v>34204</v>
      </c>
      <c r="B7418" t="s">
        <v>34202</v>
      </c>
      <c r="C7418" t="s">
        <v>34203</v>
      </c>
      <c r="D7418" t="s">
        <v>193</v>
      </c>
      <c r="E7418" t="s">
        <v>512</v>
      </c>
      <c r="F7418" t="s">
        <v>54</v>
      </c>
      <c r="G7418"/>
      <c r="H7418" t="s">
        <v>47908</v>
      </c>
      <c r="I7418" t="s">
        <v>54445</v>
      </c>
      <c r="J7418" t="s">
        <v>34205</v>
      </c>
      <c r="K7418" t="s">
        <v>565</v>
      </c>
      <c r="L7418" s="119" t="str">
        <f t="shared" si="460"/>
        <v>NA</v>
      </c>
      <c r="M7418" s="119"/>
      <c r="N7418" s="120" t="str">
        <f t="shared" si="461"/>
        <v>NA</v>
      </c>
      <c r="O7418" s="120"/>
      <c r="P7418"/>
      <c r="Q7418"/>
      <c r="R7418"/>
      <c r="S7418"/>
      <c r="T7418"/>
      <c r="U7418" t="s">
        <v>26901</v>
      </c>
      <c r="V7418" t="s">
        <v>26899</v>
      </c>
      <c r="W7418" t="s">
        <v>26900</v>
      </c>
      <c r="X7418" t="s">
        <v>748</v>
      </c>
      <c r="Y7418" t="s">
        <v>519</v>
      </c>
      <c r="Z7418" t="s">
        <v>54</v>
      </c>
      <c r="AA7418"/>
      <c r="AB7418" t="s">
        <v>47419</v>
      </c>
      <c r="AC7418" t="s">
        <v>53957</v>
      </c>
      <c r="AD7418" t="s">
        <v>26901</v>
      </c>
      <c r="AE7418" t="s">
        <v>105</v>
      </c>
      <c r="AF7418" s="119" t="str">
        <f t="shared" si="462"/>
        <v>NA</v>
      </c>
      <c r="AG7418" s="119"/>
      <c r="AH7418" s="119"/>
      <c r="AI7418" s="119"/>
      <c r="AJ7418" s="119" t="str">
        <f t="shared" si="463"/>
        <v>NA</v>
      </c>
      <c r="AK7418" s="190"/>
      <c r="AL7418" s="191"/>
    </row>
    <row r="7419" spans="1:38" x14ac:dyDescent="0.25">
      <c r="A7419" t="s">
        <v>32215</v>
      </c>
      <c r="B7419" t="s">
        <v>32213</v>
      </c>
      <c r="C7419" t="s">
        <v>32214</v>
      </c>
      <c r="D7419" t="s">
        <v>193</v>
      </c>
      <c r="E7419" t="s">
        <v>512</v>
      </c>
      <c r="F7419" t="s">
        <v>54</v>
      </c>
      <c r="G7419"/>
      <c r="H7419" t="s">
        <v>47908</v>
      </c>
      <c r="I7419" t="s">
        <v>54445</v>
      </c>
      <c r="J7419" t="s">
        <v>32215</v>
      </c>
      <c r="K7419" t="s">
        <v>565</v>
      </c>
      <c r="L7419" s="119" t="str">
        <f t="shared" si="460"/>
        <v>NA</v>
      </c>
      <c r="M7419" s="119"/>
      <c r="N7419" s="120" t="str">
        <f t="shared" si="461"/>
        <v>NA</v>
      </c>
      <c r="O7419" s="120"/>
      <c r="P7419"/>
      <c r="Q7419"/>
      <c r="R7419"/>
      <c r="S7419"/>
      <c r="T7419"/>
      <c r="U7419" t="s">
        <v>23999</v>
      </c>
      <c r="V7419" t="s">
        <v>23997</v>
      </c>
      <c r="W7419" t="s">
        <v>23998</v>
      </c>
      <c r="X7419" t="s">
        <v>748</v>
      </c>
      <c r="Y7419" t="s">
        <v>519</v>
      </c>
      <c r="Z7419" t="s">
        <v>54</v>
      </c>
      <c r="AA7419"/>
      <c r="AB7419" t="s">
        <v>47419</v>
      </c>
      <c r="AC7419" t="s">
        <v>53957</v>
      </c>
      <c r="AD7419" t="s">
        <v>23999</v>
      </c>
      <c r="AE7419" t="s">
        <v>105</v>
      </c>
      <c r="AF7419" s="119" t="str">
        <f t="shared" si="462"/>
        <v>NA</v>
      </c>
      <c r="AG7419" s="119"/>
      <c r="AH7419" s="119"/>
      <c r="AI7419" s="119"/>
      <c r="AJ7419" s="119" t="str">
        <f t="shared" si="463"/>
        <v>NA</v>
      </c>
      <c r="AK7419" s="190"/>
      <c r="AL7419" s="191"/>
    </row>
    <row r="7420" spans="1:38" x14ac:dyDescent="0.25">
      <c r="A7420" t="s">
        <v>31611</v>
      </c>
      <c r="B7420" t="s">
        <v>31610</v>
      </c>
      <c r="C7420" t="s">
        <v>31599</v>
      </c>
      <c r="D7420" t="s">
        <v>193</v>
      </c>
      <c r="E7420" t="s">
        <v>512</v>
      </c>
      <c r="F7420" t="s">
        <v>54</v>
      </c>
      <c r="G7420"/>
      <c r="H7420" t="s">
        <v>47908</v>
      </c>
      <c r="I7420" t="s">
        <v>54445</v>
      </c>
      <c r="J7420" t="s">
        <v>31611</v>
      </c>
      <c r="K7420" t="s">
        <v>565</v>
      </c>
      <c r="L7420" s="119" t="str">
        <f t="shared" si="460"/>
        <v>NA</v>
      </c>
      <c r="M7420" s="119"/>
      <c r="N7420" s="120" t="str">
        <f t="shared" si="461"/>
        <v>NA</v>
      </c>
      <c r="O7420" s="120"/>
      <c r="P7420"/>
      <c r="Q7420"/>
      <c r="R7420"/>
      <c r="S7420"/>
      <c r="T7420"/>
      <c r="U7420" t="s">
        <v>24405</v>
      </c>
      <c r="V7420" t="s">
        <v>24403</v>
      </c>
      <c r="W7420" t="s">
        <v>24404</v>
      </c>
      <c r="X7420" t="s">
        <v>748</v>
      </c>
      <c r="Y7420" t="s">
        <v>13605</v>
      </c>
      <c r="Z7420" t="s">
        <v>54</v>
      </c>
      <c r="AA7420"/>
      <c r="AB7420" t="s">
        <v>47420</v>
      </c>
      <c r="AC7420" t="s">
        <v>53958</v>
      </c>
      <c r="AD7420"/>
      <c r="AE7420" t="s">
        <v>105</v>
      </c>
      <c r="AF7420" s="119" t="str">
        <f t="shared" si="462"/>
        <v>NA</v>
      </c>
      <c r="AG7420" s="119"/>
      <c r="AH7420" s="119"/>
      <c r="AI7420" s="119"/>
      <c r="AJ7420" s="119" t="str">
        <f t="shared" si="463"/>
        <v>NA</v>
      </c>
      <c r="AK7420" s="190"/>
      <c r="AL7420" s="191"/>
    </row>
    <row r="7421" spans="1:38" x14ac:dyDescent="0.25">
      <c r="A7421" t="s">
        <v>31735</v>
      </c>
      <c r="B7421" t="s">
        <v>31733</v>
      </c>
      <c r="C7421" t="s">
        <v>31734</v>
      </c>
      <c r="D7421" t="s">
        <v>193</v>
      </c>
      <c r="E7421" t="s">
        <v>512</v>
      </c>
      <c r="F7421" t="s">
        <v>54</v>
      </c>
      <c r="G7421"/>
      <c r="H7421" t="s">
        <v>47908</v>
      </c>
      <c r="I7421" t="s">
        <v>54445</v>
      </c>
      <c r="J7421" t="s">
        <v>31735</v>
      </c>
      <c r="K7421" t="s">
        <v>565</v>
      </c>
      <c r="L7421" s="119" t="str">
        <f t="shared" si="460"/>
        <v>NA</v>
      </c>
      <c r="M7421" s="119"/>
      <c r="N7421" s="120" t="str">
        <f t="shared" si="461"/>
        <v>NA</v>
      </c>
      <c r="O7421" s="120"/>
      <c r="P7421"/>
      <c r="Q7421"/>
      <c r="R7421"/>
      <c r="S7421"/>
      <c r="T7421"/>
      <c r="U7421" t="s">
        <v>26461</v>
      </c>
      <c r="V7421" t="s">
        <v>26459</v>
      </c>
      <c r="W7421" t="s">
        <v>26460</v>
      </c>
      <c r="X7421" t="s">
        <v>748</v>
      </c>
      <c r="Y7421" t="s">
        <v>2197</v>
      </c>
      <c r="Z7421" t="s">
        <v>54</v>
      </c>
      <c r="AA7421"/>
      <c r="AB7421" t="s">
        <v>47421</v>
      </c>
      <c r="AC7421" t="s">
        <v>53959</v>
      </c>
      <c r="AD7421" t="s">
        <v>26461</v>
      </c>
      <c r="AE7421" t="s">
        <v>105</v>
      </c>
      <c r="AF7421" s="119" t="str">
        <f t="shared" si="462"/>
        <v>NA</v>
      </c>
      <c r="AG7421" s="119"/>
      <c r="AH7421" s="119"/>
      <c r="AI7421" s="119"/>
      <c r="AJ7421" s="119" t="str">
        <f t="shared" si="463"/>
        <v>NA</v>
      </c>
      <c r="AK7421" s="190"/>
      <c r="AL7421" s="191"/>
    </row>
    <row r="7422" spans="1:38" x14ac:dyDescent="0.25">
      <c r="A7422" t="s">
        <v>33700</v>
      </c>
      <c r="B7422" t="s">
        <v>33699</v>
      </c>
      <c r="C7422" t="s">
        <v>33531</v>
      </c>
      <c r="D7422" t="s">
        <v>193</v>
      </c>
      <c r="E7422" t="s">
        <v>512</v>
      </c>
      <c r="F7422" t="s">
        <v>54</v>
      </c>
      <c r="G7422"/>
      <c r="H7422" t="s">
        <v>47908</v>
      </c>
      <c r="I7422" t="s">
        <v>54445</v>
      </c>
      <c r="J7422" t="s">
        <v>33701</v>
      </c>
      <c r="K7422" t="s">
        <v>565</v>
      </c>
      <c r="L7422" s="119" t="str">
        <f t="shared" si="460"/>
        <v>NA</v>
      </c>
      <c r="M7422" s="119"/>
      <c r="N7422" s="120" t="str">
        <f t="shared" si="461"/>
        <v>NA</v>
      </c>
      <c r="O7422" s="120"/>
      <c r="P7422"/>
      <c r="Q7422"/>
      <c r="R7422"/>
      <c r="S7422"/>
      <c r="T7422"/>
      <c r="U7422" t="s">
        <v>24921</v>
      </c>
      <c r="V7422" t="s">
        <v>24919</v>
      </c>
      <c r="W7422" t="s">
        <v>24920</v>
      </c>
      <c r="X7422" t="s">
        <v>748</v>
      </c>
      <c r="Y7422" t="s">
        <v>2698</v>
      </c>
      <c r="Z7422" t="s">
        <v>54</v>
      </c>
      <c r="AA7422"/>
      <c r="AB7422" t="s">
        <v>47422</v>
      </c>
      <c r="AC7422" t="s">
        <v>53960</v>
      </c>
      <c r="AD7422" t="s">
        <v>24922</v>
      </c>
      <c r="AE7422" t="s">
        <v>105</v>
      </c>
      <c r="AF7422" s="119" t="str">
        <f t="shared" si="462"/>
        <v>NA</v>
      </c>
      <c r="AG7422" s="119"/>
      <c r="AH7422" s="119"/>
      <c r="AI7422" s="119"/>
      <c r="AJ7422" s="119" t="str">
        <f t="shared" si="463"/>
        <v>NA</v>
      </c>
      <c r="AK7422" s="190"/>
      <c r="AL7422" s="191"/>
    </row>
    <row r="7423" spans="1:38" x14ac:dyDescent="0.25">
      <c r="A7423" t="s">
        <v>35459</v>
      </c>
      <c r="B7423" t="s">
        <v>35457</v>
      </c>
      <c r="C7423" t="s">
        <v>35458</v>
      </c>
      <c r="D7423" t="s">
        <v>193</v>
      </c>
      <c r="E7423" t="s">
        <v>35460</v>
      </c>
      <c r="F7423" t="s">
        <v>54</v>
      </c>
      <c r="G7423"/>
      <c r="H7423" t="s">
        <v>47909</v>
      </c>
      <c r="I7423" t="s">
        <v>54446</v>
      </c>
      <c r="J7423" t="s">
        <v>35461</v>
      </c>
      <c r="K7423" t="s">
        <v>565</v>
      </c>
      <c r="L7423" s="119" t="str">
        <f t="shared" si="460"/>
        <v>NA</v>
      </c>
      <c r="M7423" s="119"/>
      <c r="N7423" s="120" t="str">
        <f t="shared" si="461"/>
        <v>NA</v>
      </c>
      <c r="O7423" s="120"/>
      <c r="P7423"/>
      <c r="Q7423"/>
      <c r="R7423"/>
      <c r="S7423"/>
      <c r="T7423"/>
      <c r="U7423" t="s">
        <v>25518</v>
      </c>
      <c r="V7423" t="s">
        <v>25516</v>
      </c>
      <c r="W7423" t="s">
        <v>25517</v>
      </c>
      <c r="X7423" t="s">
        <v>748</v>
      </c>
      <c r="Y7423" t="s">
        <v>4253</v>
      </c>
      <c r="Z7423" t="s">
        <v>54</v>
      </c>
      <c r="AA7423"/>
      <c r="AB7423" t="s">
        <v>47423</v>
      </c>
      <c r="AC7423" t="s">
        <v>53961</v>
      </c>
      <c r="AD7423" t="s">
        <v>25518</v>
      </c>
      <c r="AE7423" t="s">
        <v>105</v>
      </c>
      <c r="AF7423" s="119" t="str">
        <f t="shared" si="462"/>
        <v>NA</v>
      </c>
      <c r="AG7423" s="119"/>
      <c r="AH7423" s="119"/>
      <c r="AI7423" s="119"/>
      <c r="AJ7423" s="119" t="str">
        <f t="shared" si="463"/>
        <v>NA</v>
      </c>
      <c r="AK7423" s="190"/>
      <c r="AL7423" s="191"/>
    </row>
    <row r="7424" spans="1:38" x14ac:dyDescent="0.25">
      <c r="A7424" t="s">
        <v>35640</v>
      </c>
      <c r="B7424" t="s">
        <v>35638</v>
      </c>
      <c r="C7424" t="s">
        <v>35639</v>
      </c>
      <c r="D7424" t="s">
        <v>193</v>
      </c>
      <c r="E7424" t="s">
        <v>35641</v>
      </c>
      <c r="F7424" t="s">
        <v>54</v>
      </c>
      <c r="G7424"/>
      <c r="H7424" t="s">
        <v>47910</v>
      </c>
      <c r="I7424" t="s">
        <v>54447</v>
      </c>
      <c r="J7424" t="s">
        <v>35640</v>
      </c>
      <c r="K7424" t="s">
        <v>565</v>
      </c>
      <c r="L7424" s="119" t="str">
        <f t="shared" si="460"/>
        <v>NA</v>
      </c>
      <c r="M7424" s="119"/>
      <c r="N7424" s="120" t="str">
        <f t="shared" si="461"/>
        <v>NA</v>
      </c>
      <c r="O7424" s="120"/>
      <c r="P7424"/>
      <c r="Q7424"/>
      <c r="R7424"/>
      <c r="S7424"/>
      <c r="T7424"/>
      <c r="U7424" t="s">
        <v>24058</v>
      </c>
      <c r="V7424" t="s">
        <v>24056</v>
      </c>
      <c r="W7424" t="s">
        <v>24057</v>
      </c>
      <c r="X7424" t="s">
        <v>748</v>
      </c>
      <c r="Y7424" t="s">
        <v>3088</v>
      </c>
      <c r="Z7424" t="s">
        <v>54</v>
      </c>
      <c r="AA7424"/>
      <c r="AB7424" t="s">
        <v>47424</v>
      </c>
      <c r="AC7424" t="s">
        <v>53962</v>
      </c>
      <c r="AD7424" t="s">
        <v>24058</v>
      </c>
      <c r="AE7424" t="s">
        <v>105</v>
      </c>
      <c r="AF7424" s="119" t="str">
        <f t="shared" si="462"/>
        <v>NA</v>
      </c>
      <c r="AG7424" s="119"/>
      <c r="AH7424" s="119"/>
      <c r="AI7424" s="119"/>
      <c r="AJ7424" s="119" t="str">
        <f t="shared" si="463"/>
        <v>NA</v>
      </c>
      <c r="AK7424" s="190"/>
      <c r="AL7424" s="191"/>
    </row>
    <row r="7425" spans="1:38" x14ac:dyDescent="0.25">
      <c r="A7425" t="s">
        <v>33443</v>
      </c>
      <c r="B7425" t="s">
        <v>33441</v>
      </c>
      <c r="C7425" t="s">
        <v>33442</v>
      </c>
      <c r="D7425" t="s">
        <v>193</v>
      </c>
      <c r="E7425" t="s">
        <v>33444</v>
      </c>
      <c r="F7425" t="s">
        <v>54</v>
      </c>
      <c r="G7425"/>
      <c r="H7425" t="s">
        <v>47911</v>
      </c>
      <c r="I7425" t="s">
        <v>54448</v>
      </c>
      <c r="J7425" t="s">
        <v>33445</v>
      </c>
      <c r="K7425" t="s">
        <v>565</v>
      </c>
      <c r="L7425" s="119" t="str">
        <f t="shared" si="460"/>
        <v>NA</v>
      </c>
      <c r="M7425" s="119"/>
      <c r="N7425" s="120" t="str">
        <f t="shared" si="461"/>
        <v>NA</v>
      </c>
      <c r="O7425" s="120"/>
      <c r="P7425"/>
      <c r="Q7425"/>
      <c r="R7425"/>
      <c r="S7425"/>
      <c r="T7425"/>
      <c r="U7425" t="s">
        <v>25525</v>
      </c>
      <c r="V7425" t="s">
        <v>25524</v>
      </c>
      <c r="W7425" t="s">
        <v>25517</v>
      </c>
      <c r="X7425" t="s">
        <v>748</v>
      </c>
      <c r="Y7425" t="s">
        <v>4631</v>
      </c>
      <c r="Z7425" t="s">
        <v>54</v>
      </c>
      <c r="AA7425"/>
      <c r="AB7425" t="s">
        <v>47425</v>
      </c>
      <c r="AC7425" t="s">
        <v>53963</v>
      </c>
      <c r="AD7425" t="s">
        <v>25525</v>
      </c>
      <c r="AE7425" t="s">
        <v>105</v>
      </c>
      <c r="AF7425" s="119" t="str">
        <f t="shared" si="462"/>
        <v>NA</v>
      </c>
      <c r="AG7425" s="119"/>
      <c r="AH7425" s="119"/>
      <c r="AI7425" s="119"/>
      <c r="AJ7425" s="119" t="str">
        <f t="shared" si="463"/>
        <v>NA</v>
      </c>
      <c r="AK7425" s="190"/>
      <c r="AL7425" s="191"/>
    </row>
    <row r="7426" spans="1:38" x14ac:dyDescent="0.25">
      <c r="A7426" t="s">
        <v>27664</v>
      </c>
      <c r="B7426" t="s">
        <v>31930</v>
      </c>
      <c r="C7426" t="s">
        <v>31931</v>
      </c>
      <c r="D7426" t="s">
        <v>193</v>
      </c>
      <c r="E7426" t="s">
        <v>19814</v>
      </c>
      <c r="F7426" t="s">
        <v>54</v>
      </c>
      <c r="G7426"/>
      <c r="H7426" t="s">
        <v>47912</v>
      </c>
      <c r="I7426" t="s">
        <v>54449</v>
      </c>
      <c r="J7426" t="s">
        <v>27664</v>
      </c>
      <c r="K7426" t="s">
        <v>565</v>
      </c>
      <c r="L7426" s="119" t="str">
        <f t="shared" si="460"/>
        <v>NA</v>
      </c>
      <c r="M7426" s="119"/>
      <c r="N7426" s="120" t="str">
        <f t="shared" si="461"/>
        <v>NA</v>
      </c>
      <c r="O7426" s="120"/>
      <c r="P7426"/>
      <c r="Q7426"/>
      <c r="R7426"/>
      <c r="S7426"/>
      <c r="T7426"/>
      <c r="U7426" t="s">
        <v>24034</v>
      </c>
      <c r="V7426" t="s">
        <v>24033</v>
      </c>
      <c r="W7426" t="s">
        <v>750</v>
      </c>
      <c r="X7426" t="s">
        <v>748</v>
      </c>
      <c r="Y7426" t="s">
        <v>4631</v>
      </c>
      <c r="Z7426" t="s">
        <v>54</v>
      </c>
      <c r="AA7426"/>
      <c r="AB7426" t="s">
        <v>47425</v>
      </c>
      <c r="AC7426" t="s">
        <v>53963</v>
      </c>
      <c r="AD7426" t="s">
        <v>24034</v>
      </c>
      <c r="AE7426" t="s">
        <v>105</v>
      </c>
      <c r="AF7426" s="119" t="str">
        <f t="shared" si="462"/>
        <v>NA</v>
      </c>
      <c r="AG7426" s="119"/>
      <c r="AH7426" s="119"/>
      <c r="AI7426" s="119"/>
      <c r="AJ7426" s="119" t="str">
        <f t="shared" si="463"/>
        <v>NA</v>
      </c>
      <c r="AK7426" s="190"/>
      <c r="AL7426" s="191"/>
    </row>
    <row r="7427" spans="1:38" x14ac:dyDescent="0.25">
      <c r="A7427" t="s">
        <v>29487</v>
      </c>
      <c r="B7427" t="s">
        <v>29485</v>
      </c>
      <c r="C7427" t="s">
        <v>29486</v>
      </c>
      <c r="D7427" t="s">
        <v>193</v>
      </c>
      <c r="E7427" t="s">
        <v>15442</v>
      </c>
      <c r="F7427" t="s">
        <v>54</v>
      </c>
      <c r="G7427"/>
      <c r="H7427" t="s">
        <v>47913</v>
      </c>
      <c r="I7427" t="s">
        <v>54450</v>
      </c>
      <c r="J7427" t="s">
        <v>29488</v>
      </c>
      <c r="K7427" t="s">
        <v>565</v>
      </c>
      <c r="L7427" s="119" t="str">
        <f t="shared" ref="L7427:L7490" si="464">IF($Q$1&lt;&gt;"",IF(ISNUMBER(SEARCH("*"&amp;$Q$1&amp;"*", A7427)),A7427, IF(ISNUMBER(SEARCH("*"&amp;$Q$1&amp;"*", H7427)),A7427, IF(ISNUMBER(SEARCH("*"&amp;$Q$1&amp;"*", G7427)),A7427, IF(ISNUMBER(SEARCH("*"&amp;$Q$1&amp;"*", J7427)),A7427,  IF(ISNUMBER(SEARCH("*"&amp;$Q$1&amp;"*", E7427)),A7427, "NA"))))),"NA")</f>
        <v>NA</v>
      </c>
      <c r="M7427" s="119"/>
      <c r="N7427" s="120" t="str">
        <f t="shared" ref="N7427:N7490" si="465">IF($Q$11=1,IF(ISNUMBER(SEARCH($T$11,C7427)),A7427,"NA"),"NA")</f>
        <v>NA</v>
      </c>
      <c r="O7427" s="120"/>
      <c r="P7427"/>
      <c r="Q7427"/>
      <c r="R7427"/>
      <c r="S7427"/>
      <c r="T7427"/>
      <c r="U7427" t="s">
        <v>25534</v>
      </c>
      <c r="V7427" t="s">
        <v>25532</v>
      </c>
      <c r="W7427" t="s">
        <v>25533</v>
      </c>
      <c r="X7427" t="s">
        <v>748</v>
      </c>
      <c r="Y7427" t="s">
        <v>2285</v>
      </c>
      <c r="Z7427" t="s">
        <v>54</v>
      </c>
      <c r="AA7427"/>
      <c r="AB7427" t="s">
        <v>47426</v>
      </c>
      <c r="AC7427" t="s">
        <v>53964</v>
      </c>
      <c r="AD7427" t="s">
        <v>25534</v>
      </c>
      <c r="AE7427" t="s">
        <v>105</v>
      </c>
      <c r="AF7427" s="119" t="str">
        <f t="shared" ref="AF7427:AF7490" si="466">IF($Q$6&lt;&gt;"",IF(ISNUMBER(SEARCH($Q$6, W7427)),U7427, "NA"),"NA")</f>
        <v>NA</v>
      </c>
      <c r="AG7427" s="119"/>
      <c r="AH7427" s="119"/>
      <c r="AI7427" s="119"/>
      <c r="AJ7427" s="119" t="str">
        <f t="shared" ref="AJ7427:AJ7490" si="467">IF($Q$5&lt;&gt;"",IF(ISNUMBER(SEARCH($Q$5, U7427&amp;" "&amp;Y7427&amp;" "&amp;AA7427&amp;" "&amp;AB7427&amp;" "&amp;AD7427)),U7427, "NA"),"NA")</f>
        <v>NA</v>
      </c>
      <c r="AK7427" s="190"/>
      <c r="AL7427" s="191"/>
    </row>
    <row r="7428" spans="1:38" x14ac:dyDescent="0.25">
      <c r="A7428" t="s">
        <v>27396</v>
      </c>
      <c r="B7428" t="s">
        <v>27394</v>
      </c>
      <c r="C7428" t="s">
        <v>27395</v>
      </c>
      <c r="D7428" t="s">
        <v>193</v>
      </c>
      <c r="E7428" t="s">
        <v>27397</v>
      </c>
      <c r="F7428" t="s">
        <v>54</v>
      </c>
      <c r="G7428"/>
      <c r="H7428" t="s">
        <v>47914</v>
      </c>
      <c r="I7428" t="s">
        <v>54451</v>
      </c>
      <c r="J7428" t="s">
        <v>27396</v>
      </c>
      <c r="K7428" t="s">
        <v>565</v>
      </c>
      <c r="L7428" s="119" t="str">
        <f t="shared" si="464"/>
        <v>NA</v>
      </c>
      <c r="M7428" s="119"/>
      <c r="N7428" s="120" t="str">
        <f t="shared" si="465"/>
        <v>NA</v>
      </c>
      <c r="O7428" s="120"/>
      <c r="P7428"/>
      <c r="Q7428"/>
      <c r="R7428"/>
      <c r="S7428"/>
      <c r="T7428"/>
      <c r="U7428" t="s">
        <v>25527</v>
      </c>
      <c r="V7428" t="s">
        <v>25526</v>
      </c>
      <c r="W7428" t="s">
        <v>25517</v>
      </c>
      <c r="X7428" t="s">
        <v>748</v>
      </c>
      <c r="Y7428" t="s">
        <v>250</v>
      </c>
      <c r="Z7428" t="s">
        <v>54</v>
      </c>
      <c r="AA7428"/>
      <c r="AB7428" t="s">
        <v>47427</v>
      </c>
      <c r="AC7428" t="s">
        <v>53965</v>
      </c>
      <c r="AD7428" t="s">
        <v>25527</v>
      </c>
      <c r="AE7428" t="s">
        <v>105</v>
      </c>
      <c r="AF7428" s="119" t="str">
        <f t="shared" si="466"/>
        <v>NA</v>
      </c>
      <c r="AG7428" s="119"/>
      <c r="AH7428" s="119"/>
      <c r="AI7428" s="119"/>
      <c r="AJ7428" s="119" t="str">
        <f t="shared" si="467"/>
        <v>NA</v>
      </c>
      <c r="AK7428" s="190"/>
      <c r="AL7428" s="191"/>
    </row>
    <row r="7429" spans="1:38" x14ac:dyDescent="0.25">
      <c r="A7429" t="s">
        <v>29239</v>
      </c>
      <c r="B7429" t="s">
        <v>29237</v>
      </c>
      <c r="C7429" t="s">
        <v>29238</v>
      </c>
      <c r="D7429" t="s">
        <v>193</v>
      </c>
      <c r="E7429" t="s">
        <v>21172</v>
      </c>
      <c r="F7429" t="s">
        <v>54</v>
      </c>
      <c r="G7429"/>
      <c r="H7429" t="s">
        <v>47915</v>
      </c>
      <c r="I7429" t="s">
        <v>54452</v>
      </c>
      <c r="J7429" t="s">
        <v>29240</v>
      </c>
      <c r="K7429" t="s">
        <v>565</v>
      </c>
      <c r="L7429" s="119" t="str">
        <f t="shared" si="464"/>
        <v>NA</v>
      </c>
      <c r="M7429" s="119"/>
      <c r="N7429" s="120" t="str">
        <f t="shared" si="465"/>
        <v>NA</v>
      </c>
      <c r="O7429" s="120"/>
      <c r="P7429"/>
      <c r="Q7429"/>
      <c r="R7429"/>
      <c r="S7429"/>
      <c r="T7429"/>
      <c r="U7429" t="s">
        <v>26133</v>
      </c>
      <c r="V7429" t="s">
        <v>26131</v>
      </c>
      <c r="W7429" t="s">
        <v>26132</v>
      </c>
      <c r="X7429" t="s">
        <v>748</v>
      </c>
      <c r="Y7429" t="s">
        <v>250</v>
      </c>
      <c r="Z7429" t="s">
        <v>54</v>
      </c>
      <c r="AA7429"/>
      <c r="AB7429" t="s">
        <v>47427</v>
      </c>
      <c r="AC7429" t="s">
        <v>53965</v>
      </c>
      <c r="AD7429" t="s">
        <v>26133</v>
      </c>
      <c r="AE7429" t="s">
        <v>105</v>
      </c>
      <c r="AF7429" s="119" t="str">
        <f t="shared" si="466"/>
        <v>NA</v>
      </c>
      <c r="AG7429" s="119"/>
      <c r="AH7429" s="119"/>
      <c r="AI7429" s="119"/>
      <c r="AJ7429" s="119" t="str">
        <f t="shared" si="467"/>
        <v>NA</v>
      </c>
      <c r="AK7429" s="190"/>
      <c r="AL7429" s="191"/>
    </row>
    <row r="7430" spans="1:38" x14ac:dyDescent="0.25">
      <c r="A7430" t="s">
        <v>29562</v>
      </c>
      <c r="B7430" t="s">
        <v>29560</v>
      </c>
      <c r="C7430" t="s">
        <v>29561</v>
      </c>
      <c r="D7430" t="s">
        <v>193</v>
      </c>
      <c r="E7430" t="s">
        <v>1358</v>
      </c>
      <c r="F7430" t="s">
        <v>54</v>
      </c>
      <c r="G7430"/>
      <c r="H7430" t="s">
        <v>47916</v>
      </c>
      <c r="I7430" t="s">
        <v>54453</v>
      </c>
      <c r="J7430" t="s">
        <v>29563</v>
      </c>
      <c r="K7430" t="s">
        <v>565</v>
      </c>
      <c r="L7430" s="119" t="str">
        <f t="shared" si="464"/>
        <v>NA</v>
      </c>
      <c r="M7430" s="119"/>
      <c r="N7430" s="120" t="str">
        <f t="shared" si="465"/>
        <v>NA</v>
      </c>
      <c r="O7430" s="120"/>
      <c r="P7430"/>
      <c r="Q7430"/>
      <c r="R7430"/>
      <c r="S7430"/>
      <c r="T7430"/>
      <c r="U7430" t="s">
        <v>24553</v>
      </c>
      <c r="V7430" t="s">
        <v>24551</v>
      </c>
      <c r="W7430" t="s">
        <v>24552</v>
      </c>
      <c r="X7430" t="s">
        <v>748</v>
      </c>
      <c r="Y7430" t="s">
        <v>250</v>
      </c>
      <c r="Z7430" t="s">
        <v>54</v>
      </c>
      <c r="AA7430"/>
      <c r="AB7430" t="s">
        <v>47427</v>
      </c>
      <c r="AC7430" t="s">
        <v>53965</v>
      </c>
      <c r="AD7430"/>
      <c r="AE7430" t="s">
        <v>105</v>
      </c>
      <c r="AF7430" s="119" t="str">
        <f t="shared" si="466"/>
        <v>NA</v>
      </c>
      <c r="AG7430" s="119"/>
      <c r="AH7430" s="119"/>
      <c r="AI7430" s="119"/>
      <c r="AJ7430" s="119" t="str">
        <f t="shared" si="467"/>
        <v>NA</v>
      </c>
      <c r="AK7430" s="190"/>
      <c r="AL7430" s="191"/>
    </row>
    <row r="7431" spans="1:38" x14ac:dyDescent="0.25">
      <c r="A7431" t="s">
        <v>28675</v>
      </c>
      <c r="B7431" t="s">
        <v>28674</v>
      </c>
      <c r="C7431" t="s">
        <v>28480</v>
      </c>
      <c r="D7431" t="s">
        <v>193</v>
      </c>
      <c r="E7431" t="s">
        <v>1358</v>
      </c>
      <c r="F7431" t="s">
        <v>54</v>
      </c>
      <c r="G7431"/>
      <c r="H7431" t="s">
        <v>47917</v>
      </c>
      <c r="I7431" t="s">
        <v>54453</v>
      </c>
      <c r="J7431" t="s">
        <v>28676</v>
      </c>
      <c r="K7431" t="s">
        <v>565</v>
      </c>
      <c r="L7431" s="119" t="str">
        <f t="shared" si="464"/>
        <v>NA</v>
      </c>
      <c r="M7431" s="119"/>
      <c r="N7431" s="120" t="str">
        <f t="shared" si="465"/>
        <v>NA</v>
      </c>
      <c r="O7431" s="120"/>
      <c r="P7431"/>
      <c r="Q7431"/>
      <c r="R7431"/>
      <c r="S7431"/>
      <c r="T7431"/>
      <c r="U7431" t="s">
        <v>24164</v>
      </c>
      <c r="V7431" t="s">
        <v>24162</v>
      </c>
      <c r="W7431" t="s">
        <v>24163</v>
      </c>
      <c r="X7431" t="s">
        <v>748</v>
      </c>
      <c r="Y7431" t="s">
        <v>1469</v>
      </c>
      <c r="Z7431" t="s">
        <v>54</v>
      </c>
      <c r="AA7431"/>
      <c r="AB7431" t="s">
        <v>47428</v>
      </c>
      <c r="AC7431" t="s">
        <v>53966</v>
      </c>
      <c r="AD7431"/>
      <c r="AE7431" t="s">
        <v>105</v>
      </c>
      <c r="AF7431" s="119" t="str">
        <f t="shared" si="466"/>
        <v>NA</v>
      </c>
      <c r="AG7431" s="119"/>
      <c r="AH7431" s="119"/>
      <c r="AI7431" s="119"/>
      <c r="AJ7431" s="119" t="str">
        <f t="shared" si="467"/>
        <v>NA</v>
      </c>
      <c r="AK7431" s="190"/>
      <c r="AL7431" s="191"/>
    </row>
    <row r="7432" spans="1:38" x14ac:dyDescent="0.25">
      <c r="A7432" t="s">
        <v>34297</v>
      </c>
      <c r="B7432" t="s">
        <v>34295</v>
      </c>
      <c r="C7432" t="s">
        <v>34296</v>
      </c>
      <c r="D7432" t="s">
        <v>193</v>
      </c>
      <c r="E7432" t="s">
        <v>34298</v>
      </c>
      <c r="F7432" t="s">
        <v>54</v>
      </c>
      <c r="G7432"/>
      <c r="H7432" t="s">
        <v>47918</v>
      </c>
      <c r="I7432" t="s">
        <v>54454</v>
      </c>
      <c r="J7432" t="s">
        <v>34299</v>
      </c>
      <c r="K7432" t="s">
        <v>565</v>
      </c>
      <c r="L7432" s="119" t="str">
        <f t="shared" si="464"/>
        <v>NA</v>
      </c>
      <c r="M7432" s="119"/>
      <c r="N7432" s="120" t="str">
        <f t="shared" si="465"/>
        <v>NA</v>
      </c>
      <c r="O7432" s="120"/>
      <c r="P7432"/>
      <c r="Q7432"/>
      <c r="R7432"/>
      <c r="S7432"/>
      <c r="T7432"/>
      <c r="U7432" t="s">
        <v>26634</v>
      </c>
      <c r="V7432" t="s">
        <v>26632</v>
      </c>
      <c r="W7432" t="s">
        <v>26633</v>
      </c>
      <c r="X7432" t="s">
        <v>748</v>
      </c>
      <c r="Y7432" t="s">
        <v>1469</v>
      </c>
      <c r="Z7432" t="s">
        <v>54</v>
      </c>
      <c r="AA7432"/>
      <c r="AB7432" t="s">
        <v>47428</v>
      </c>
      <c r="AC7432" t="s">
        <v>53966</v>
      </c>
      <c r="AD7432"/>
      <c r="AE7432" t="s">
        <v>105</v>
      </c>
      <c r="AF7432" s="119" t="str">
        <f t="shared" si="466"/>
        <v>NA</v>
      </c>
      <c r="AG7432" s="119"/>
      <c r="AH7432" s="119"/>
      <c r="AI7432" s="119"/>
      <c r="AJ7432" s="119" t="str">
        <f t="shared" si="467"/>
        <v>NA</v>
      </c>
      <c r="AK7432" s="190"/>
      <c r="AL7432" s="191"/>
    </row>
    <row r="7433" spans="1:38" x14ac:dyDescent="0.25">
      <c r="A7433" t="s">
        <v>38471</v>
      </c>
      <c r="B7433" t="s">
        <v>38472</v>
      </c>
      <c r="C7433" t="s">
        <v>1442</v>
      </c>
      <c r="D7433" t="s">
        <v>193</v>
      </c>
      <c r="E7433" t="s">
        <v>1444</v>
      </c>
      <c r="F7433" t="s">
        <v>54</v>
      </c>
      <c r="G7433"/>
      <c r="H7433" t="s">
        <v>47919</v>
      </c>
      <c r="I7433" t="s">
        <v>54455</v>
      </c>
      <c r="J7433" t="s">
        <v>38471</v>
      </c>
      <c r="K7433" t="s">
        <v>565</v>
      </c>
      <c r="L7433" s="119" t="str">
        <f t="shared" si="464"/>
        <v>NA</v>
      </c>
      <c r="M7433" s="119"/>
      <c r="N7433" s="120" t="str">
        <f t="shared" si="465"/>
        <v>NA</v>
      </c>
      <c r="O7433" s="120"/>
      <c r="P7433"/>
      <c r="Q7433"/>
      <c r="R7433"/>
      <c r="S7433"/>
      <c r="T7433"/>
      <c r="U7433" t="s">
        <v>26118</v>
      </c>
      <c r="V7433" t="s">
        <v>26116</v>
      </c>
      <c r="W7433" t="s">
        <v>26117</v>
      </c>
      <c r="X7433" t="s">
        <v>748</v>
      </c>
      <c r="Y7433" t="s">
        <v>1469</v>
      </c>
      <c r="Z7433" t="s">
        <v>54</v>
      </c>
      <c r="AA7433"/>
      <c r="AB7433" t="s">
        <v>47428</v>
      </c>
      <c r="AC7433" t="s">
        <v>53966</v>
      </c>
      <c r="AD7433" t="s">
        <v>26119</v>
      </c>
      <c r="AE7433" t="s">
        <v>105</v>
      </c>
      <c r="AF7433" s="119" t="str">
        <f t="shared" si="466"/>
        <v>NA</v>
      </c>
      <c r="AG7433" s="119"/>
      <c r="AH7433" s="119"/>
      <c r="AI7433" s="119"/>
      <c r="AJ7433" s="119" t="str">
        <f t="shared" si="467"/>
        <v>NA</v>
      </c>
      <c r="AK7433" s="190"/>
      <c r="AL7433" s="191"/>
    </row>
    <row r="7434" spans="1:38" x14ac:dyDescent="0.25">
      <c r="A7434" t="s">
        <v>29447</v>
      </c>
      <c r="B7434" t="s">
        <v>29445</v>
      </c>
      <c r="C7434" t="s">
        <v>29446</v>
      </c>
      <c r="D7434" t="s">
        <v>193</v>
      </c>
      <c r="E7434" t="s">
        <v>29448</v>
      </c>
      <c r="F7434" t="s">
        <v>54</v>
      </c>
      <c r="G7434"/>
      <c r="H7434" t="s">
        <v>47920</v>
      </c>
      <c r="I7434" t="s">
        <v>54456</v>
      </c>
      <c r="J7434" t="s">
        <v>29447</v>
      </c>
      <c r="K7434" t="s">
        <v>565</v>
      </c>
      <c r="L7434" s="119" t="str">
        <f t="shared" si="464"/>
        <v>NA</v>
      </c>
      <c r="M7434" s="119"/>
      <c r="N7434" s="120" t="str">
        <f t="shared" si="465"/>
        <v>NA</v>
      </c>
      <c r="O7434" s="120"/>
      <c r="P7434"/>
      <c r="Q7434"/>
      <c r="R7434"/>
      <c r="S7434"/>
      <c r="T7434"/>
      <c r="U7434" t="s">
        <v>26775</v>
      </c>
      <c r="V7434" t="s">
        <v>26773</v>
      </c>
      <c r="W7434" t="s">
        <v>26774</v>
      </c>
      <c r="X7434" t="s">
        <v>748</v>
      </c>
      <c r="Y7434" t="s">
        <v>1469</v>
      </c>
      <c r="Z7434" t="s">
        <v>54</v>
      </c>
      <c r="AA7434"/>
      <c r="AB7434" t="s">
        <v>47428</v>
      </c>
      <c r="AC7434" t="s">
        <v>53966</v>
      </c>
      <c r="AD7434"/>
      <c r="AE7434" t="s">
        <v>105</v>
      </c>
      <c r="AF7434" s="119" t="str">
        <f t="shared" si="466"/>
        <v>NA</v>
      </c>
      <c r="AG7434" s="119"/>
      <c r="AH7434" s="119"/>
      <c r="AI7434" s="119"/>
      <c r="AJ7434" s="119" t="str">
        <f t="shared" si="467"/>
        <v>NA</v>
      </c>
      <c r="AK7434" s="190"/>
      <c r="AL7434" s="191"/>
    </row>
    <row r="7435" spans="1:38" x14ac:dyDescent="0.25">
      <c r="A7435" t="s">
        <v>38475</v>
      </c>
      <c r="B7435" t="s">
        <v>38476</v>
      </c>
      <c r="C7435" t="s">
        <v>2464</v>
      </c>
      <c r="D7435" t="s">
        <v>193</v>
      </c>
      <c r="E7435" t="s">
        <v>2466</v>
      </c>
      <c r="F7435" t="s">
        <v>54</v>
      </c>
      <c r="G7435"/>
      <c r="H7435" t="s">
        <v>47921</v>
      </c>
      <c r="I7435" t="s">
        <v>54457</v>
      </c>
      <c r="J7435" t="s">
        <v>38475</v>
      </c>
      <c r="K7435" t="s">
        <v>565</v>
      </c>
      <c r="L7435" s="119" t="str">
        <f t="shared" si="464"/>
        <v>NA</v>
      </c>
      <c r="M7435" s="119"/>
      <c r="N7435" s="120" t="str">
        <f t="shared" si="465"/>
        <v>NA</v>
      </c>
      <c r="O7435" s="120"/>
      <c r="P7435"/>
      <c r="Q7435"/>
      <c r="R7435"/>
      <c r="S7435"/>
      <c r="T7435"/>
      <c r="U7435" t="s">
        <v>24080</v>
      </c>
      <c r="V7435" t="s">
        <v>24078</v>
      </c>
      <c r="W7435" t="s">
        <v>24079</v>
      </c>
      <c r="X7435" t="s">
        <v>748</v>
      </c>
      <c r="Y7435" t="s">
        <v>1465</v>
      </c>
      <c r="Z7435" t="s">
        <v>54</v>
      </c>
      <c r="AA7435"/>
      <c r="AB7435" t="s">
        <v>47429</v>
      </c>
      <c r="AC7435" t="s">
        <v>53967</v>
      </c>
      <c r="AD7435"/>
      <c r="AE7435" t="s">
        <v>105</v>
      </c>
      <c r="AF7435" s="119" t="str">
        <f t="shared" si="466"/>
        <v>NA</v>
      </c>
      <c r="AG7435" s="119"/>
      <c r="AH7435" s="119"/>
      <c r="AI7435" s="119"/>
      <c r="AJ7435" s="119" t="str">
        <f t="shared" si="467"/>
        <v>NA</v>
      </c>
      <c r="AK7435" s="190"/>
      <c r="AL7435" s="191"/>
    </row>
    <row r="7436" spans="1:38" x14ac:dyDescent="0.25">
      <c r="A7436" t="s">
        <v>29957</v>
      </c>
      <c r="B7436" t="s">
        <v>29955</v>
      </c>
      <c r="C7436" t="s">
        <v>29956</v>
      </c>
      <c r="D7436" t="s">
        <v>193</v>
      </c>
      <c r="E7436" t="s">
        <v>2466</v>
      </c>
      <c r="F7436" t="s">
        <v>54</v>
      </c>
      <c r="G7436"/>
      <c r="H7436" t="s">
        <v>47921</v>
      </c>
      <c r="I7436" t="s">
        <v>54457</v>
      </c>
      <c r="J7436" t="s">
        <v>29958</v>
      </c>
      <c r="K7436" t="s">
        <v>565</v>
      </c>
      <c r="L7436" s="119" t="str">
        <f t="shared" si="464"/>
        <v>NA</v>
      </c>
      <c r="M7436" s="119"/>
      <c r="N7436" s="120" t="str">
        <f t="shared" si="465"/>
        <v>NA</v>
      </c>
      <c r="O7436" s="120"/>
      <c r="P7436"/>
      <c r="Q7436"/>
      <c r="R7436"/>
      <c r="S7436"/>
      <c r="T7436"/>
      <c r="U7436" t="s">
        <v>25583</v>
      </c>
      <c r="V7436" t="s">
        <v>25581</v>
      </c>
      <c r="W7436" t="s">
        <v>25582</v>
      </c>
      <c r="X7436" t="s">
        <v>748</v>
      </c>
      <c r="Y7436" t="s">
        <v>2878</v>
      </c>
      <c r="Z7436" t="s">
        <v>54</v>
      </c>
      <c r="AA7436"/>
      <c r="AB7436" t="s">
        <v>47430</v>
      </c>
      <c r="AC7436" t="s">
        <v>53968</v>
      </c>
      <c r="AD7436"/>
      <c r="AE7436" t="s">
        <v>105</v>
      </c>
      <c r="AF7436" s="119" t="str">
        <f t="shared" si="466"/>
        <v>NA</v>
      </c>
      <c r="AG7436" s="119"/>
      <c r="AH7436" s="119"/>
      <c r="AI7436" s="119"/>
      <c r="AJ7436" s="119" t="str">
        <f t="shared" si="467"/>
        <v>NA</v>
      </c>
      <c r="AK7436" s="190"/>
      <c r="AL7436" s="191"/>
    </row>
    <row r="7437" spans="1:38" x14ac:dyDescent="0.25">
      <c r="A7437" t="s">
        <v>30706</v>
      </c>
      <c r="B7437" t="s">
        <v>30704</v>
      </c>
      <c r="C7437" t="s">
        <v>30705</v>
      </c>
      <c r="D7437" t="s">
        <v>193</v>
      </c>
      <c r="E7437" t="s">
        <v>22745</v>
      </c>
      <c r="F7437" t="s">
        <v>54</v>
      </c>
      <c r="G7437"/>
      <c r="H7437" t="s">
        <v>47922</v>
      </c>
      <c r="I7437" t="s">
        <v>54458</v>
      </c>
      <c r="J7437" t="s">
        <v>30707</v>
      </c>
      <c r="K7437" t="s">
        <v>565</v>
      </c>
      <c r="L7437" s="119" t="str">
        <f t="shared" si="464"/>
        <v>NA</v>
      </c>
      <c r="M7437" s="119"/>
      <c r="N7437" s="120" t="str">
        <f t="shared" si="465"/>
        <v>NA</v>
      </c>
      <c r="O7437" s="120"/>
      <c r="P7437"/>
      <c r="Q7437"/>
      <c r="R7437"/>
      <c r="S7437"/>
      <c r="T7437"/>
      <c r="U7437" t="s">
        <v>25643</v>
      </c>
      <c r="V7437" t="s">
        <v>25641</v>
      </c>
      <c r="W7437" t="s">
        <v>25642</v>
      </c>
      <c r="X7437" t="s">
        <v>748</v>
      </c>
      <c r="Y7437" t="s">
        <v>7048</v>
      </c>
      <c r="Z7437" t="s">
        <v>54</v>
      </c>
      <c r="AA7437"/>
      <c r="AB7437" t="s">
        <v>47431</v>
      </c>
      <c r="AC7437" t="s">
        <v>53969</v>
      </c>
      <c r="AD7437" t="s">
        <v>25643</v>
      </c>
      <c r="AE7437" t="s">
        <v>105</v>
      </c>
      <c r="AF7437" s="119" t="str">
        <f t="shared" si="466"/>
        <v>NA</v>
      </c>
      <c r="AG7437" s="119"/>
      <c r="AH7437" s="119"/>
      <c r="AI7437" s="119"/>
      <c r="AJ7437" s="119" t="str">
        <f t="shared" si="467"/>
        <v>NA</v>
      </c>
      <c r="AK7437" s="190"/>
      <c r="AL7437" s="191"/>
    </row>
    <row r="7438" spans="1:38" x14ac:dyDescent="0.25">
      <c r="A7438" t="s">
        <v>28687</v>
      </c>
      <c r="B7438" t="s">
        <v>28686</v>
      </c>
      <c r="C7438" t="s">
        <v>28480</v>
      </c>
      <c r="D7438" t="s">
        <v>193</v>
      </c>
      <c r="E7438" t="s">
        <v>1498</v>
      </c>
      <c r="F7438" t="s">
        <v>54</v>
      </c>
      <c r="G7438"/>
      <c r="H7438" t="s">
        <v>47923</v>
      </c>
      <c r="I7438" t="s">
        <v>54459</v>
      </c>
      <c r="J7438" t="s">
        <v>28688</v>
      </c>
      <c r="K7438" t="s">
        <v>565</v>
      </c>
      <c r="L7438" s="119" t="str">
        <f t="shared" si="464"/>
        <v>NA</v>
      </c>
      <c r="M7438" s="119"/>
      <c r="N7438" s="120" t="str">
        <f t="shared" si="465"/>
        <v>NA</v>
      </c>
      <c r="O7438" s="120"/>
      <c r="P7438"/>
      <c r="Q7438"/>
      <c r="R7438"/>
      <c r="S7438"/>
      <c r="T7438"/>
      <c r="U7438" t="s">
        <v>25645</v>
      </c>
      <c r="V7438" t="s">
        <v>25644</v>
      </c>
      <c r="W7438" t="s">
        <v>25642</v>
      </c>
      <c r="X7438" t="s">
        <v>748</v>
      </c>
      <c r="Y7438" t="s">
        <v>7048</v>
      </c>
      <c r="Z7438" t="s">
        <v>54</v>
      </c>
      <c r="AA7438"/>
      <c r="AB7438" t="s">
        <v>47431</v>
      </c>
      <c r="AC7438" t="s">
        <v>53969</v>
      </c>
      <c r="AD7438" t="s">
        <v>25645</v>
      </c>
      <c r="AE7438" t="s">
        <v>105</v>
      </c>
      <c r="AF7438" s="119" t="str">
        <f t="shared" si="466"/>
        <v>NA</v>
      </c>
      <c r="AG7438" s="119"/>
      <c r="AH7438" s="119"/>
      <c r="AI7438" s="119"/>
      <c r="AJ7438" s="119" t="str">
        <f t="shared" si="467"/>
        <v>NA</v>
      </c>
      <c r="AK7438" s="190"/>
      <c r="AL7438" s="191"/>
    </row>
    <row r="7439" spans="1:38" x14ac:dyDescent="0.25">
      <c r="A7439" t="s">
        <v>27624</v>
      </c>
      <c r="B7439" t="s">
        <v>27622</v>
      </c>
      <c r="C7439" t="s">
        <v>27623</v>
      </c>
      <c r="D7439" t="s">
        <v>193</v>
      </c>
      <c r="E7439" t="s">
        <v>5246</v>
      </c>
      <c r="F7439" t="s">
        <v>54</v>
      </c>
      <c r="G7439"/>
      <c r="H7439" t="s">
        <v>47924</v>
      </c>
      <c r="I7439" t="s">
        <v>54460</v>
      </c>
      <c r="J7439" t="s">
        <v>27625</v>
      </c>
      <c r="K7439" t="s">
        <v>565</v>
      </c>
      <c r="L7439" s="119" t="str">
        <f t="shared" si="464"/>
        <v>NA</v>
      </c>
      <c r="M7439" s="119"/>
      <c r="N7439" s="120" t="str">
        <f t="shared" si="465"/>
        <v>NA</v>
      </c>
      <c r="O7439" s="120"/>
      <c r="P7439"/>
      <c r="Q7439"/>
      <c r="R7439"/>
      <c r="S7439"/>
      <c r="T7439"/>
      <c r="U7439" t="s">
        <v>26772</v>
      </c>
      <c r="V7439" t="s">
        <v>26770</v>
      </c>
      <c r="W7439" t="s">
        <v>26771</v>
      </c>
      <c r="X7439" t="s">
        <v>748</v>
      </c>
      <c r="Y7439" t="s">
        <v>300</v>
      </c>
      <c r="Z7439" t="s">
        <v>54</v>
      </c>
      <c r="AA7439"/>
      <c r="AB7439" t="s">
        <v>47432</v>
      </c>
      <c r="AC7439" t="s">
        <v>53970</v>
      </c>
      <c r="AD7439" t="s">
        <v>26772</v>
      </c>
      <c r="AE7439" t="s">
        <v>105</v>
      </c>
      <c r="AF7439" s="119" t="str">
        <f t="shared" si="466"/>
        <v>NA</v>
      </c>
      <c r="AG7439" s="119"/>
      <c r="AH7439" s="119"/>
      <c r="AI7439" s="119"/>
      <c r="AJ7439" s="119" t="str">
        <f t="shared" si="467"/>
        <v>NA</v>
      </c>
      <c r="AK7439" s="190"/>
      <c r="AL7439" s="191"/>
    </row>
    <row r="7440" spans="1:38" x14ac:dyDescent="0.25">
      <c r="A7440" t="s">
        <v>27583</v>
      </c>
      <c r="B7440" t="s">
        <v>27581</v>
      </c>
      <c r="C7440" t="s">
        <v>27582</v>
      </c>
      <c r="D7440" t="s">
        <v>193</v>
      </c>
      <c r="E7440" t="s">
        <v>11152</v>
      </c>
      <c r="F7440" t="s">
        <v>54</v>
      </c>
      <c r="G7440"/>
      <c r="H7440" t="s">
        <v>47925</v>
      </c>
      <c r="I7440" t="s">
        <v>54461</v>
      </c>
      <c r="J7440" t="s">
        <v>27584</v>
      </c>
      <c r="K7440" t="s">
        <v>565</v>
      </c>
      <c r="L7440" s="119" t="str">
        <f t="shared" si="464"/>
        <v>NA</v>
      </c>
      <c r="M7440" s="119"/>
      <c r="N7440" s="120" t="str">
        <f t="shared" si="465"/>
        <v>NA</v>
      </c>
      <c r="O7440" s="120"/>
      <c r="P7440"/>
      <c r="Q7440"/>
      <c r="R7440"/>
      <c r="S7440"/>
      <c r="T7440"/>
      <c r="U7440" t="s">
        <v>24721</v>
      </c>
      <c r="V7440" t="s">
        <v>24720</v>
      </c>
      <c r="W7440" t="s">
        <v>24717</v>
      </c>
      <c r="X7440" t="s">
        <v>748</v>
      </c>
      <c r="Y7440" t="s">
        <v>24719</v>
      </c>
      <c r="Z7440" t="s">
        <v>54</v>
      </c>
      <c r="AA7440"/>
      <c r="AB7440" t="s">
        <v>47433</v>
      </c>
      <c r="AC7440" t="s">
        <v>53971</v>
      </c>
      <c r="AD7440" t="s">
        <v>24721</v>
      </c>
      <c r="AE7440" t="s">
        <v>105</v>
      </c>
      <c r="AF7440" s="119" t="str">
        <f t="shared" si="466"/>
        <v>NA</v>
      </c>
      <c r="AG7440" s="119"/>
      <c r="AH7440" s="119"/>
      <c r="AI7440" s="119"/>
      <c r="AJ7440" s="119" t="str">
        <f t="shared" si="467"/>
        <v>NA</v>
      </c>
      <c r="AK7440" s="190"/>
      <c r="AL7440" s="191"/>
    </row>
    <row r="7441" spans="1:38" x14ac:dyDescent="0.25">
      <c r="A7441" t="s">
        <v>28716</v>
      </c>
      <c r="B7441" t="s">
        <v>28715</v>
      </c>
      <c r="C7441" t="s">
        <v>28480</v>
      </c>
      <c r="D7441" t="s">
        <v>193</v>
      </c>
      <c r="E7441" t="s">
        <v>1266</v>
      </c>
      <c r="F7441" t="s">
        <v>54</v>
      </c>
      <c r="G7441"/>
      <c r="H7441" t="s">
        <v>47926</v>
      </c>
      <c r="I7441" t="s">
        <v>54462</v>
      </c>
      <c r="J7441" t="s">
        <v>28717</v>
      </c>
      <c r="K7441" t="s">
        <v>565</v>
      </c>
      <c r="L7441" s="119" t="str">
        <f t="shared" si="464"/>
        <v>NA</v>
      </c>
      <c r="M7441" s="119"/>
      <c r="N7441" s="120" t="str">
        <f t="shared" si="465"/>
        <v>NA</v>
      </c>
      <c r="O7441" s="120"/>
      <c r="P7441"/>
      <c r="Q7441"/>
      <c r="R7441"/>
      <c r="S7441"/>
      <c r="T7441"/>
      <c r="U7441" t="s">
        <v>24718</v>
      </c>
      <c r="V7441" t="s">
        <v>24716</v>
      </c>
      <c r="W7441" t="s">
        <v>24717</v>
      </c>
      <c r="X7441" t="s">
        <v>748</v>
      </c>
      <c r="Y7441" t="s">
        <v>24719</v>
      </c>
      <c r="Z7441" t="s">
        <v>54</v>
      </c>
      <c r="AA7441"/>
      <c r="AB7441" t="s">
        <v>47433</v>
      </c>
      <c r="AC7441" t="s">
        <v>53971</v>
      </c>
      <c r="AD7441" t="s">
        <v>24718</v>
      </c>
      <c r="AE7441" t="s">
        <v>105</v>
      </c>
      <c r="AF7441" s="119" t="str">
        <f t="shared" si="466"/>
        <v>NA</v>
      </c>
      <c r="AG7441" s="119"/>
      <c r="AH7441" s="119"/>
      <c r="AI7441" s="119"/>
      <c r="AJ7441" s="119" t="str">
        <f t="shared" si="467"/>
        <v>NA</v>
      </c>
      <c r="AK7441" s="190"/>
      <c r="AL7441" s="191"/>
    </row>
    <row r="7442" spans="1:38" x14ac:dyDescent="0.25">
      <c r="A7442" t="s">
        <v>31401</v>
      </c>
      <c r="B7442" t="s">
        <v>31400</v>
      </c>
      <c r="C7442" t="s">
        <v>29169</v>
      </c>
      <c r="D7442" t="s">
        <v>193</v>
      </c>
      <c r="E7442" t="s">
        <v>1266</v>
      </c>
      <c r="F7442" t="s">
        <v>54</v>
      </c>
      <c r="G7442"/>
      <c r="H7442" t="s">
        <v>47927</v>
      </c>
      <c r="I7442" t="s">
        <v>54462</v>
      </c>
      <c r="J7442" t="s">
        <v>31402</v>
      </c>
      <c r="K7442" t="s">
        <v>565</v>
      </c>
      <c r="L7442" s="119" t="str">
        <f t="shared" si="464"/>
        <v>NA</v>
      </c>
      <c r="M7442" s="119"/>
      <c r="N7442" s="120" t="str">
        <f t="shared" si="465"/>
        <v>NA</v>
      </c>
      <c r="O7442" s="120"/>
      <c r="P7442"/>
      <c r="Q7442"/>
      <c r="R7442"/>
      <c r="S7442"/>
      <c r="T7442"/>
      <c r="U7442" t="s">
        <v>25972</v>
      </c>
      <c r="V7442" t="s">
        <v>25970</v>
      </c>
      <c r="W7442" t="s">
        <v>25971</v>
      </c>
      <c r="X7442" t="s">
        <v>748</v>
      </c>
      <c r="Y7442" t="s">
        <v>1740</v>
      </c>
      <c r="Z7442" t="s">
        <v>54</v>
      </c>
      <c r="AA7442"/>
      <c r="AB7442" t="s">
        <v>47434</v>
      </c>
      <c r="AC7442" t="s">
        <v>53972</v>
      </c>
      <c r="AD7442"/>
      <c r="AE7442" t="s">
        <v>105</v>
      </c>
      <c r="AF7442" s="119" t="str">
        <f t="shared" si="466"/>
        <v>NA</v>
      </c>
      <c r="AG7442" s="119"/>
      <c r="AH7442" s="119"/>
      <c r="AI7442" s="119"/>
      <c r="AJ7442" s="119" t="str">
        <f t="shared" si="467"/>
        <v>NA</v>
      </c>
      <c r="AK7442" s="190"/>
      <c r="AL7442" s="191"/>
    </row>
    <row r="7443" spans="1:38" x14ac:dyDescent="0.25">
      <c r="A7443" t="s">
        <v>31374</v>
      </c>
      <c r="B7443" t="s">
        <v>31372</v>
      </c>
      <c r="C7443" t="s">
        <v>31373</v>
      </c>
      <c r="D7443" t="s">
        <v>193</v>
      </c>
      <c r="E7443" t="s">
        <v>12232</v>
      </c>
      <c r="F7443" t="s">
        <v>54</v>
      </c>
      <c r="G7443"/>
      <c r="H7443" t="s">
        <v>47928</v>
      </c>
      <c r="I7443" t="s">
        <v>54463</v>
      </c>
      <c r="J7443" t="s">
        <v>31375</v>
      </c>
      <c r="K7443" t="s">
        <v>565</v>
      </c>
      <c r="L7443" s="119" t="str">
        <f t="shared" si="464"/>
        <v>NA</v>
      </c>
      <c r="M7443" s="119"/>
      <c r="N7443" s="120" t="str">
        <f t="shared" si="465"/>
        <v>NA</v>
      </c>
      <c r="O7443" s="120"/>
      <c r="P7443"/>
      <c r="Q7443"/>
      <c r="R7443"/>
      <c r="S7443"/>
      <c r="T7443"/>
      <c r="U7443" t="s">
        <v>23964</v>
      </c>
      <c r="V7443" t="s">
        <v>23962</v>
      </c>
      <c r="W7443" t="s">
        <v>23963</v>
      </c>
      <c r="X7443" t="s">
        <v>748</v>
      </c>
      <c r="Y7443" t="s">
        <v>1740</v>
      </c>
      <c r="Z7443" t="s">
        <v>54</v>
      </c>
      <c r="AA7443"/>
      <c r="AB7443" t="s">
        <v>47434</v>
      </c>
      <c r="AC7443" t="s">
        <v>53972</v>
      </c>
      <c r="AD7443"/>
      <c r="AE7443" t="s">
        <v>105</v>
      </c>
      <c r="AF7443" s="119" t="str">
        <f t="shared" si="466"/>
        <v>NA</v>
      </c>
      <c r="AG7443" s="119"/>
      <c r="AH7443" s="119"/>
      <c r="AI7443" s="119"/>
      <c r="AJ7443" s="119" t="str">
        <f t="shared" si="467"/>
        <v>NA</v>
      </c>
      <c r="AK7443" s="190"/>
      <c r="AL7443" s="191"/>
    </row>
    <row r="7444" spans="1:38" x14ac:dyDescent="0.25">
      <c r="A7444" t="s">
        <v>29469</v>
      </c>
      <c r="B7444" t="s">
        <v>29468</v>
      </c>
      <c r="C7444" t="s">
        <v>29446</v>
      </c>
      <c r="D7444" t="s">
        <v>193</v>
      </c>
      <c r="E7444" t="s">
        <v>29470</v>
      </c>
      <c r="F7444" t="s">
        <v>54</v>
      </c>
      <c r="G7444"/>
      <c r="H7444" t="s">
        <v>47929</v>
      </c>
      <c r="I7444" t="s">
        <v>54464</v>
      </c>
      <c r="J7444" t="s">
        <v>29471</v>
      </c>
      <c r="K7444" t="s">
        <v>565</v>
      </c>
      <c r="L7444" s="119" t="str">
        <f t="shared" si="464"/>
        <v>NA</v>
      </c>
      <c r="M7444" s="119"/>
      <c r="N7444" s="120" t="str">
        <f t="shared" si="465"/>
        <v>NA</v>
      </c>
      <c r="O7444" s="120"/>
      <c r="P7444"/>
      <c r="Q7444"/>
      <c r="R7444"/>
      <c r="S7444"/>
      <c r="T7444"/>
      <c r="U7444" t="s">
        <v>25530</v>
      </c>
      <c r="V7444" t="s">
        <v>25528</v>
      </c>
      <c r="W7444" t="s">
        <v>25529</v>
      </c>
      <c r="X7444" t="s">
        <v>748</v>
      </c>
      <c r="Y7444" t="s">
        <v>1740</v>
      </c>
      <c r="Z7444" t="s">
        <v>54</v>
      </c>
      <c r="AA7444"/>
      <c r="AB7444" t="s">
        <v>47434</v>
      </c>
      <c r="AC7444" t="s">
        <v>53972</v>
      </c>
      <c r="AD7444" t="s">
        <v>25531</v>
      </c>
      <c r="AE7444" t="s">
        <v>105</v>
      </c>
      <c r="AF7444" s="119" t="str">
        <f t="shared" si="466"/>
        <v>NA</v>
      </c>
      <c r="AG7444" s="119"/>
      <c r="AH7444" s="119"/>
      <c r="AI7444" s="119"/>
      <c r="AJ7444" s="119" t="str">
        <f t="shared" si="467"/>
        <v>NA</v>
      </c>
      <c r="AK7444" s="190"/>
      <c r="AL7444" s="191"/>
    </row>
    <row r="7445" spans="1:38" x14ac:dyDescent="0.25">
      <c r="A7445" t="s">
        <v>28669</v>
      </c>
      <c r="B7445" t="s">
        <v>28668</v>
      </c>
      <c r="C7445" t="s">
        <v>28480</v>
      </c>
      <c r="D7445" t="s">
        <v>193</v>
      </c>
      <c r="E7445" t="s">
        <v>21219</v>
      </c>
      <c r="F7445" t="s">
        <v>54</v>
      </c>
      <c r="G7445"/>
      <c r="H7445" t="s">
        <v>47930</v>
      </c>
      <c r="I7445" t="s">
        <v>54465</v>
      </c>
      <c r="J7445" t="s">
        <v>28670</v>
      </c>
      <c r="K7445" t="s">
        <v>565</v>
      </c>
      <c r="L7445" s="119" t="str">
        <f t="shared" si="464"/>
        <v>NA</v>
      </c>
      <c r="M7445" s="119"/>
      <c r="N7445" s="120" t="str">
        <f t="shared" si="465"/>
        <v>NA</v>
      </c>
      <c r="O7445" s="120"/>
      <c r="P7445"/>
      <c r="Q7445"/>
      <c r="R7445"/>
      <c r="S7445"/>
      <c r="T7445"/>
      <c r="U7445" t="s">
        <v>23928</v>
      </c>
      <c r="V7445" t="s">
        <v>23927</v>
      </c>
      <c r="W7445" t="s">
        <v>23916</v>
      </c>
      <c r="X7445" t="s">
        <v>748</v>
      </c>
      <c r="Y7445" t="s">
        <v>5579</v>
      </c>
      <c r="Z7445" t="s">
        <v>54</v>
      </c>
      <c r="AA7445"/>
      <c r="AB7445" t="s">
        <v>47435</v>
      </c>
      <c r="AC7445" t="s">
        <v>53973</v>
      </c>
      <c r="AD7445" t="s">
        <v>23929</v>
      </c>
      <c r="AE7445" t="s">
        <v>105</v>
      </c>
      <c r="AF7445" s="119" t="str">
        <f t="shared" si="466"/>
        <v>NA</v>
      </c>
      <c r="AG7445" s="119"/>
      <c r="AH7445" s="119"/>
      <c r="AI7445" s="119"/>
      <c r="AJ7445" s="119" t="str">
        <f t="shared" si="467"/>
        <v>NA</v>
      </c>
      <c r="AK7445" s="190"/>
      <c r="AL7445" s="191"/>
    </row>
    <row r="7446" spans="1:38" x14ac:dyDescent="0.25">
      <c r="A7446" t="s">
        <v>33896</v>
      </c>
      <c r="B7446" t="s">
        <v>33897</v>
      </c>
      <c r="C7446" t="s">
        <v>27127</v>
      </c>
      <c r="D7446" t="s">
        <v>193</v>
      </c>
      <c r="E7446" t="s">
        <v>1122</v>
      </c>
      <c r="F7446" t="s">
        <v>54</v>
      </c>
      <c r="G7446"/>
      <c r="H7446" t="s">
        <v>47931</v>
      </c>
      <c r="I7446" t="s">
        <v>54466</v>
      </c>
      <c r="J7446" t="s">
        <v>33896</v>
      </c>
      <c r="K7446" t="s">
        <v>565</v>
      </c>
      <c r="L7446" s="119" t="str">
        <f t="shared" si="464"/>
        <v>NA</v>
      </c>
      <c r="M7446" s="119"/>
      <c r="N7446" s="120" t="str">
        <f t="shared" si="465"/>
        <v>NA</v>
      </c>
      <c r="O7446" s="120"/>
      <c r="P7446"/>
      <c r="Q7446"/>
      <c r="R7446"/>
      <c r="S7446"/>
      <c r="T7446"/>
      <c r="U7446" t="s">
        <v>25406</v>
      </c>
      <c r="V7446" t="s">
        <v>25404</v>
      </c>
      <c r="W7446" t="s">
        <v>25405</v>
      </c>
      <c r="X7446" t="s">
        <v>748</v>
      </c>
      <c r="Y7446" t="s">
        <v>25407</v>
      </c>
      <c r="Z7446" t="s">
        <v>54</v>
      </c>
      <c r="AA7446"/>
      <c r="AB7446" t="s">
        <v>47436</v>
      </c>
      <c r="AC7446" t="s">
        <v>53974</v>
      </c>
      <c r="AD7446"/>
      <c r="AE7446" t="s">
        <v>105</v>
      </c>
      <c r="AF7446" s="119" t="str">
        <f t="shared" si="466"/>
        <v>NA</v>
      </c>
      <c r="AG7446" s="119"/>
      <c r="AH7446" s="119"/>
      <c r="AI7446" s="119"/>
      <c r="AJ7446" s="119" t="str">
        <f t="shared" si="467"/>
        <v>NA</v>
      </c>
      <c r="AK7446" s="190"/>
      <c r="AL7446" s="191"/>
    </row>
    <row r="7447" spans="1:38" x14ac:dyDescent="0.25">
      <c r="A7447" t="s">
        <v>34099</v>
      </c>
      <c r="B7447" t="s">
        <v>34097</v>
      </c>
      <c r="C7447" t="s">
        <v>34098</v>
      </c>
      <c r="D7447" t="s">
        <v>193</v>
      </c>
      <c r="E7447" t="s">
        <v>1012</v>
      </c>
      <c r="F7447" t="s">
        <v>54</v>
      </c>
      <c r="G7447"/>
      <c r="H7447" t="s">
        <v>47932</v>
      </c>
      <c r="I7447" t="s">
        <v>54467</v>
      </c>
      <c r="J7447" t="s">
        <v>34099</v>
      </c>
      <c r="K7447" t="s">
        <v>565</v>
      </c>
      <c r="L7447" s="119" t="str">
        <f t="shared" si="464"/>
        <v>NA</v>
      </c>
      <c r="M7447" s="119"/>
      <c r="N7447" s="120" t="str">
        <f t="shared" si="465"/>
        <v>NA</v>
      </c>
      <c r="O7447" s="120"/>
      <c r="P7447"/>
      <c r="Q7447"/>
      <c r="R7447"/>
      <c r="S7447"/>
      <c r="T7447"/>
      <c r="U7447" t="s">
        <v>24329</v>
      </c>
      <c r="V7447" t="s">
        <v>24327</v>
      </c>
      <c r="W7447" t="s">
        <v>24328</v>
      </c>
      <c r="X7447" t="s">
        <v>748</v>
      </c>
      <c r="Y7447" t="s">
        <v>3093</v>
      </c>
      <c r="Z7447" t="s">
        <v>54</v>
      </c>
      <c r="AA7447"/>
      <c r="AB7447" t="s">
        <v>47437</v>
      </c>
      <c r="AC7447" t="s">
        <v>53975</v>
      </c>
      <c r="AD7447" t="s">
        <v>24329</v>
      </c>
      <c r="AE7447" t="s">
        <v>105</v>
      </c>
      <c r="AF7447" s="119" t="str">
        <f t="shared" si="466"/>
        <v>NA</v>
      </c>
      <c r="AG7447" s="119"/>
      <c r="AH7447" s="119"/>
      <c r="AI7447" s="119"/>
      <c r="AJ7447" s="119" t="str">
        <f t="shared" si="467"/>
        <v>NA</v>
      </c>
      <c r="AK7447" s="190"/>
      <c r="AL7447" s="191"/>
    </row>
    <row r="7448" spans="1:38" x14ac:dyDescent="0.25">
      <c r="A7448" t="s">
        <v>33269</v>
      </c>
      <c r="B7448" t="s">
        <v>33267</v>
      </c>
      <c r="C7448" t="s">
        <v>33268</v>
      </c>
      <c r="D7448" t="s">
        <v>193</v>
      </c>
      <c r="E7448" t="s">
        <v>33270</v>
      </c>
      <c r="F7448" t="s">
        <v>54</v>
      </c>
      <c r="G7448"/>
      <c r="H7448" t="s">
        <v>47933</v>
      </c>
      <c r="I7448" t="s">
        <v>54468</v>
      </c>
      <c r="J7448" t="s">
        <v>33271</v>
      </c>
      <c r="K7448" t="s">
        <v>565</v>
      </c>
      <c r="L7448" s="119" t="str">
        <f t="shared" si="464"/>
        <v>NA</v>
      </c>
      <c r="M7448" s="119"/>
      <c r="N7448" s="120" t="str">
        <f t="shared" si="465"/>
        <v>NA</v>
      </c>
      <c r="O7448" s="120"/>
      <c r="P7448"/>
      <c r="Q7448"/>
      <c r="R7448"/>
      <c r="S7448"/>
      <c r="T7448"/>
      <c r="U7448" t="s">
        <v>26024</v>
      </c>
      <c r="V7448" t="s">
        <v>26022</v>
      </c>
      <c r="W7448" t="s">
        <v>26023</v>
      </c>
      <c r="X7448" t="s">
        <v>748</v>
      </c>
      <c r="Y7448" t="s">
        <v>2247</v>
      </c>
      <c r="Z7448" t="s">
        <v>54</v>
      </c>
      <c r="AA7448"/>
      <c r="AB7448" t="s">
        <v>47438</v>
      </c>
      <c r="AC7448" t="s">
        <v>53976</v>
      </c>
      <c r="AD7448" t="s">
        <v>26025</v>
      </c>
      <c r="AE7448" t="s">
        <v>105</v>
      </c>
      <c r="AF7448" s="119" t="str">
        <f t="shared" si="466"/>
        <v>NA</v>
      </c>
      <c r="AG7448" s="119"/>
      <c r="AH7448" s="119"/>
      <c r="AI7448" s="119"/>
      <c r="AJ7448" s="119" t="str">
        <f t="shared" si="467"/>
        <v>NA</v>
      </c>
      <c r="AK7448" s="190"/>
      <c r="AL7448" s="191"/>
    </row>
    <row r="7449" spans="1:38" x14ac:dyDescent="0.25">
      <c r="A7449" t="s">
        <v>28666</v>
      </c>
      <c r="B7449" t="s">
        <v>28664</v>
      </c>
      <c r="C7449" t="s">
        <v>28665</v>
      </c>
      <c r="D7449" t="s">
        <v>193</v>
      </c>
      <c r="E7449" t="s">
        <v>28667</v>
      </c>
      <c r="F7449" t="s">
        <v>54</v>
      </c>
      <c r="G7449"/>
      <c r="H7449" t="s">
        <v>47934</v>
      </c>
      <c r="I7449" t="s">
        <v>54469</v>
      </c>
      <c r="J7449" t="s">
        <v>28666</v>
      </c>
      <c r="K7449" t="s">
        <v>565</v>
      </c>
      <c r="L7449" s="119" t="str">
        <f t="shared" si="464"/>
        <v>NA</v>
      </c>
      <c r="M7449" s="119"/>
      <c r="N7449" s="120" t="str">
        <f t="shared" si="465"/>
        <v>NA</v>
      </c>
      <c r="O7449" s="120"/>
      <c r="P7449"/>
      <c r="Q7449"/>
      <c r="R7449"/>
      <c r="S7449"/>
      <c r="T7449"/>
      <c r="U7449" t="s">
        <v>25201</v>
      </c>
      <c r="V7449" t="s">
        <v>25199</v>
      </c>
      <c r="W7449" t="s">
        <v>25200</v>
      </c>
      <c r="X7449" t="s">
        <v>748</v>
      </c>
      <c r="Y7449" t="s">
        <v>13808</v>
      </c>
      <c r="Z7449" t="s">
        <v>54</v>
      </c>
      <c r="AA7449"/>
      <c r="AB7449" t="s">
        <v>47439</v>
      </c>
      <c r="AC7449" t="s">
        <v>53977</v>
      </c>
      <c r="AD7449" t="s">
        <v>25201</v>
      </c>
      <c r="AE7449" t="s">
        <v>105</v>
      </c>
      <c r="AF7449" s="119" t="str">
        <f t="shared" si="466"/>
        <v>NA</v>
      </c>
      <c r="AG7449" s="119"/>
      <c r="AH7449" s="119"/>
      <c r="AI7449" s="119"/>
      <c r="AJ7449" s="119" t="str">
        <f t="shared" si="467"/>
        <v>NA</v>
      </c>
      <c r="AK7449" s="190"/>
      <c r="AL7449" s="191"/>
    </row>
    <row r="7450" spans="1:38" x14ac:dyDescent="0.25">
      <c r="A7450" t="s">
        <v>33987</v>
      </c>
      <c r="B7450" t="s">
        <v>33986</v>
      </c>
      <c r="C7450" t="s">
        <v>27627</v>
      </c>
      <c r="D7450" t="s">
        <v>193</v>
      </c>
      <c r="E7450" t="s">
        <v>1350</v>
      </c>
      <c r="F7450" t="s">
        <v>54</v>
      </c>
      <c r="G7450"/>
      <c r="H7450" t="s">
        <v>47935</v>
      </c>
      <c r="I7450" t="s">
        <v>54470</v>
      </c>
      <c r="J7450" t="s">
        <v>33988</v>
      </c>
      <c r="K7450" t="s">
        <v>565</v>
      </c>
      <c r="L7450" s="119" t="str">
        <f t="shared" si="464"/>
        <v>NA</v>
      </c>
      <c r="M7450" s="119"/>
      <c r="N7450" s="120" t="str">
        <f t="shared" si="465"/>
        <v>NA</v>
      </c>
      <c r="O7450" s="120"/>
      <c r="P7450"/>
      <c r="Q7450"/>
      <c r="R7450"/>
      <c r="S7450"/>
      <c r="T7450"/>
      <c r="U7450" t="s">
        <v>24827</v>
      </c>
      <c r="V7450" t="s">
        <v>24825</v>
      </c>
      <c r="W7450" t="s">
        <v>24826</v>
      </c>
      <c r="X7450" t="s">
        <v>748</v>
      </c>
      <c r="Y7450" t="s">
        <v>14869</v>
      </c>
      <c r="Z7450" t="s">
        <v>54</v>
      </c>
      <c r="AA7450"/>
      <c r="AB7450" t="s">
        <v>47440</v>
      </c>
      <c r="AC7450" t="s">
        <v>53978</v>
      </c>
      <c r="AD7450" t="s">
        <v>24828</v>
      </c>
      <c r="AE7450" t="s">
        <v>105</v>
      </c>
      <c r="AF7450" s="119" t="str">
        <f t="shared" si="466"/>
        <v>NA</v>
      </c>
      <c r="AG7450" s="119"/>
      <c r="AH7450" s="119"/>
      <c r="AI7450" s="119"/>
      <c r="AJ7450" s="119" t="str">
        <f t="shared" si="467"/>
        <v>NA</v>
      </c>
      <c r="AK7450" s="190"/>
      <c r="AL7450" s="191"/>
    </row>
    <row r="7451" spans="1:38" x14ac:dyDescent="0.25">
      <c r="A7451" t="s">
        <v>31115</v>
      </c>
      <c r="B7451" t="s">
        <v>31113</v>
      </c>
      <c r="C7451" t="s">
        <v>31114</v>
      </c>
      <c r="D7451" t="s">
        <v>193</v>
      </c>
      <c r="E7451" t="s">
        <v>31116</v>
      </c>
      <c r="F7451" t="s">
        <v>54</v>
      </c>
      <c r="G7451"/>
      <c r="H7451" t="s">
        <v>47936</v>
      </c>
      <c r="I7451" t="s">
        <v>54471</v>
      </c>
      <c r="J7451" t="s">
        <v>31117</v>
      </c>
      <c r="K7451" t="s">
        <v>565</v>
      </c>
      <c r="L7451" s="119" t="str">
        <f t="shared" si="464"/>
        <v>NA</v>
      </c>
      <c r="M7451" s="119"/>
      <c r="N7451" s="120" t="str">
        <f t="shared" si="465"/>
        <v>NA</v>
      </c>
      <c r="O7451" s="120"/>
      <c r="P7451"/>
      <c r="Q7451"/>
      <c r="R7451"/>
      <c r="S7451"/>
      <c r="T7451"/>
      <c r="U7451" t="s">
        <v>25672</v>
      </c>
      <c r="V7451" t="s">
        <v>25670</v>
      </c>
      <c r="W7451" t="s">
        <v>25671</v>
      </c>
      <c r="X7451" t="s">
        <v>748</v>
      </c>
      <c r="Y7451" t="s">
        <v>2471</v>
      </c>
      <c r="Z7451" t="s">
        <v>54</v>
      </c>
      <c r="AA7451"/>
      <c r="AB7451" t="s">
        <v>47441</v>
      </c>
      <c r="AC7451" t="s">
        <v>53979</v>
      </c>
      <c r="AD7451" t="s">
        <v>25673</v>
      </c>
      <c r="AE7451" t="s">
        <v>105</v>
      </c>
      <c r="AF7451" s="119" t="str">
        <f t="shared" si="466"/>
        <v>NA</v>
      </c>
      <c r="AG7451" s="119"/>
      <c r="AH7451" s="119"/>
      <c r="AI7451" s="119"/>
      <c r="AJ7451" s="119" t="str">
        <f t="shared" si="467"/>
        <v>NA</v>
      </c>
      <c r="AK7451" s="190"/>
      <c r="AL7451" s="191"/>
    </row>
    <row r="7452" spans="1:38" x14ac:dyDescent="0.25">
      <c r="A7452" t="s">
        <v>34053</v>
      </c>
      <c r="B7452" t="s">
        <v>34051</v>
      </c>
      <c r="C7452" t="s">
        <v>34052</v>
      </c>
      <c r="D7452" t="s">
        <v>193</v>
      </c>
      <c r="E7452" t="s">
        <v>34054</v>
      </c>
      <c r="F7452" t="s">
        <v>54</v>
      </c>
      <c r="G7452"/>
      <c r="H7452" t="s">
        <v>47937</v>
      </c>
      <c r="I7452" t="s">
        <v>54472</v>
      </c>
      <c r="J7452" t="s">
        <v>34053</v>
      </c>
      <c r="K7452" t="s">
        <v>565</v>
      </c>
      <c r="L7452" s="119" t="str">
        <f t="shared" si="464"/>
        <v>NA</v>
      </c>
      <c r="M7452" s="119"/>
      <c r="N7452" s="120" t="str">
        <f t="shared" si="465"/>
        <v>NA</v>
      </c>
      <c r="O7452" s="120"/>
      <c r="P7452"/>
      <c r="Q7452"/>
      <c r="R7452"/>
      <c r="S7452"/>
      <c r="T7452"/>
      <c r="U7452" t="s">
        <v>24674</v>
      </c>
      <c r="V7452" t="s">
        <v>24672</v>
      </c>
      <c r="W7452" t="s">
        <v>24673</v>
      </c>
      <c r="X7452" t="s">
        <v>748</v>
      </c>
      <c r="Y7452" t="s">
        <v>2471</v>
      </c>
      <c r="Z7452" t="s">
        <v>54</v>
      </c>
      <c r="AA7452"/>
      <c r="AB7452" t="s">
        <v>47441</v>
      </c>
      <c r="AC7452" t="s">
        <v>53979</v>
      </c>
      <c r="AD7452" t="s">
        <v>24674</v>
      </c>
      <c r="AE7452" t="s">
        <v>105</v>
      </c>
      <c r="AF7452" s="119" t="str">
        <f t="shared" si="466"/>
        <v>NA</v>
      </c>
      <c r="AG7452" s="119"/>
      <c r="AH7452" s="119"/>
      <c r="AI7452" s="119"/>
      <c r="AJ7452" s="119" t="str">
        <f t="shared" si="467"/>
        <v>NA</v>
      </c>
      <c r="AK7452" s="190"/>
      <c r="AL7452" s="191"/>
    </row>
    <row r="7453" spans="1:38" x14ac:dyDescent="0.25">
      <c r="A7453" t="s">
        <v>33920</v>
      </c>
      <c r="B7453" t="s">
        <v>33919</v>
      </c>
      <c r="C7453" t="s">
        <v>28665</v>
      </c>
      <c r="D7453" t="s">
        <v>193</v>
      </c>
      <c r="E7453" t="s">
        <v>1220</v>
      </c>
      <c r="F7453" t="s">
        <v>54</v>
      </c>
      <c r="G7453"/>
      <c r="H7453" t="s">
        <v>47938</v>
      </c>
      <c r="I7453" t="s">
        <v>54473</v>
      </c>
      <c r="J7453" t="s">
        <v>33920</v>
      </c>
      <c r="K7453" t="s">
        <v>565</v>
      </c>
      <c r="L7453" s="119" t="str">
        <f t="shared" si="464"/>
        <v>NA</v>
      </c>
      <c r="M7453" s="119"/>
      <c r="N7453" s="120" t="str">
        <f t="shared" si="465"/>
        <v>NA</v>
      </c>
      <c r="O7453" s="120"/>
      <c r="P7453"/>
      <c r="Q7453"/>
      <c r="R7453"/>
      <c r="S7453"/>
      <c r="T7453"/>
      <c r="U7453" t="s">
        <v>24273</v>
      </c>
      <c r="V7453" t="s">
        <v>24271</v>
      </c>
      <c r="W7453" t="s">
        <v>24272</v>
      </c>
      <c r="X7453" t="s">
        <v>748</v>
      </c>
      <c r="Y7453" t="s">
        <v>2157</v>
      </c>
      <c r="Z7453" t="s">
        <v>54</v>
      </c>
      <c r="AA7453"/>
      <c r="AB7453" t="s">
        <v>47442</v>
      </c>
      <c r="AC7453" t="s">
        <v>53980</v>
      </c>
      <c r="AD7453"/>
      <c r="AE7453" t="s">
        <v>105</v>
      </c>
      <c r="AF7453" s="119" t="str">
        <f t="shared" si="466"/>
        <v>NA</v>
      </c>
      <c r="AG7453" s="119"/>
      <c r="AH7453" s="119"/>
      <c r="AI7453" s="119"/>
      <c r="AJ7453" s="119" t="str">
        <f t="shared" si="467"/>
        <v>NA</v>
      </c>
      <c r="AK7453" s="190"/>
      <c r="AL7453" s="191"/>
    </row>
    <row r="7454" spans="1:38" x14ac:dyDescent="0.25">
      <c r="A7454" t="s">
        <v>27628</v>
      </c>
      <c r="B7454" t="s">
        <v>27626</v>
      </c>
      <c r="C7454" t="s">
        <v>27627</v>
      </c>
      <c r="D7454" t="s">
        <v>193</v>
      </c>
      <c r="E7454" t="s">
        <v>2693</v>
      </c>
      <c r="F7454" t="s">
        <v>54</v>
      </c>
      <c r="G7454"/>
      <c r="H7454" t="s">
        <v>47939</v>
      </c>
      <c r="I7454" t="s">
        <v>54474</v>
      </c>
      <c r="J7454" t="s">
        <v>27628</v>
      </c>
      <c r="K7454" t="s">
        <v>565</v>
      </c>
      <c r="L7454" s="119" t="str">
        <f t="shared" si="464"/>
        <v>NA</v>
      </c>
      <c r="M7454" s="119"/>
      <c r="N7454" s="120" t="str">
        <f t="shared" si="465"/>
        <v>NA</v>
      </c>
      <c r="O7454" s="120"/>
      <c r="P7454"/>
      <c r="Q7454"/>
      <c r="R7454"/>
      <c r="S7454"/>
      <c r="T7454"/>
      <c r="U7454" t="s">
        <v>25514</v>
      </c>
      <c r="V7454" t="s">
        <v>25512</v>
      </c>
      <c r="W7454" t="s">
        <v>25513</v>
      </c>
      <c r="X7454" t="s">
        <v>748</v>
      </c>
      <c r="Y7454" t="s">
        <v>2157</v>
      </c>
      <c r="Z7454" t="s">
        <v>54</v>
      </c>
      <c r="AA7454"/>
      <c r="AB7454" t="s">
        <v>47442</v>
      </c>
      <c r="AC7454" t="s">
        <v>53980</v>
      </c>
      <c r="AD7454" t="s">
        <v>25515</v>
      </c>
      <c r="AE7454" t="s">
        <v>105</v>
      </c>
      <c r="AF7454" s="119" t="str">
        <f t="shared" si="466"/>
        <v>NA</v>
      </c>
      <c r="AG7454" s="119"/>
      <c r="AH7454" s="119"/>
      <c r="AI7454" s="119"/>
      <c r="AJ7454" s="119" t="str">
        <f t="shared" si="467"/>
        <v>NA</v>
      </c>
      <c r="AK7454" s="190"/>
      <c r="AL7454" s="191"/>
    </row>
    <row r="7455" spans="1:38" x14ac:dyDescent="0.25">
      <c r="A7455" t="s">
        <v>34439</v>
      </c>
      <c r="B7455" t="s">
        <v>34437</v>
      </c>
      <c r="C7455" t="s">
        <v>34438</v>
      </c>
      <c r="D7455" t="s">
        <v>193</v>
      </c>
      <c r="E7455" t="s">
        <v>14416</v>
      </c>
      <c r="F7455" t="s">
        <v>54</v>
      </c>
      <c r="G7455"/>
      <c r="H7455" t="s">
        <v>47940</v>
      </c>
      <c r="I7455" t="s">
        <v>54475</v>
      </c>
      <c r="J7455" t="s">
        <v>34440</v>
      </c>
      <c r="K7455" t="s">
        <v>565</v>
      </c>
      <c r="L7455" s="119" t="str">
        <f t="shared" si="464"/>
        <v>NA</v>
      </c>
      <c r="M7455" s="119"/>
      <c r="N7455" s="120" t="str">
        <f t="shared" si="465"/>
        <v>NA</v>
      </c>
      <c r="O7455" s="120"/>
      <c r="P7455"/>
      <c r="Q7455"/>
      <c r="R7455"/>
      <c r="S7455"/>
      <c r="T7455"/>
      <c r="U7455" t="s">
        <v>25920</v>
      </c>
      <c r="V7455" t="s">
        <v>25918</v>
      </c>
      <c r="W7455" t="s">
        <v>25919</v>
      </c>
      <c r="X7455" t="s">
        <v>748</v>
      </c>
      <c r="Y7455" t="s">
        <v>2423</v>
      </c>
      <c r="Z7455" t="s">
        <v>54</v>
      </c>
      <c r="AA7455"/>
      <c r="AB7455" t="s">
        <v>47443</v>
      </c>
      <c r="AC7455" t="s">
        <v>53981</v>
      </c>
      <c r="AD7455"/>
      <c r="AE7455" t="s">
        <v>105</v>
      </c>
      <c r="AF7455" s="119" t="str">
        <f t="shared" si="466"/>
        <v>NA</v>
      </c>
      <c r="AG7455" s="119"/>
      <c r="AH7455" s="119"/>
      <c r="AI7455" s="119"/>
      <c r="AJ7455" s="119" t="str">
        <f t="shared" si="467"/>
        <v>NA</v>
      </c>
      <c r="AK7455" s="190"/>
      <c r="AL7455" s="191"/>
    </row>
    <row r="7456" spans="1:38" x14ac:dyDescent="0.25">
      <c r="A7456" t="s">
        <v>29201</v>
      </c>
      <c r="B7456" t="s">
        <v>29200</v>
      </c>
      <c r="C7456" t="s">
        <v>27627</v>
      </c>
      <c r="D7456" t="s">
        <v>193</v>
      </c>
      <c r="E7456" t="s">
        <v>29202</v>
      </c>
      <c r="F7456" t="s">
        <v>54</v>
      </c>
      <c r="G7456"/>
      <c r="H7456" t="s">
        <v>47941</v>
      </c>
      <c r="I7456" t="s">
        <v>54476</v>
      </c>
      <c r="J7456" t="s">
        <v>29203</v>
      </c>
      <c r="K7456" t="s">
        <v>565</v>
      </c>
      <c r="L7456" s="119" t="str">
        <f t="shared" si="464"/>
        <v>NA</v>
      </c>
      <c r="M7456" s="119"/>
      <c r="N7456" s="120" t="str">
        <f t="shared" si="465"/>
        <v>NA</v>
      </c>
      <c r="O7456" s="120"/>
      <c r="P7456"/>
      <c r="Q7456"/>
      <c r="R7456"/>
      <c r="S7456"/>
      <c r="T7456"/>
      <c r="U7456" t="s">
        <v>24357</v>
      </c>
      <c r="V7456" t="s">
        <v>24355</v>
      </c>
      <c r="W7456" t="s">
        <v>24356</v>
      </c>
      <c r="X7456" t="s">
        <v>748</v>
      </c>
      <c r="Y7456" t="s">
        <v>498</v>
      </c>
      <c r="Z7456" t="s">
        <v>54</v>
      </c>
      <c r="AA7456"/>
      <c r="AB7456" t="s">
        <v>47444</v>
      </c>
      <c r="AC7456" t="s">
        <v>53982</v>
      </c>
      <c r="AD7456" t="s">
        <v>24358</v>
      </c>
      <c r="AE7456" t="s">
        <v>105</v>
      </c>
      <c r="AF7456" s="119" t="str">
        <f t="shared" si="466"/>
        <v>NA</v>
      </c>
      <c r="AG7456" s="119"/>
      <c r="AH7456" s="119"/>
      <c r="AI7456" s="119"/>
      <c r="AJ7456" s="119" t="str">
        <f t="shared" si="467"/>
        <v>NA</v>
      </c>
      <c r="AK7456" s="190"/>
      <c r="AL7456" s="191"/>
    </row>
    <row r="7457" spans="1:38" x14ac:dyDescent="0.25">
      <c r="A7457" t="s">
        <v>31277</v>
      </c>
      <c r="B7457" t="s">
        <v>31275</v>
      </c>
      <c r="C7457" t="s">
        <v>31276</v>
      </c>
      <c r="D7457" t="s">
        <v>193</v>
      </c>
      <c r="E7457" t="s">
        <v>1457</v>
      </c>
      <c r="F7457" t="s">
        <v>54</v>
      </c>
      <c r="G7457"/>
      <c r="H7457" t="s">
        <v>47942</v>
      </c>
      <c r="I7457" t="s">
        <v>54477</v>
      </c>
      <c r="J7457" t="s">
        <v>31277</v>
      </c>
      <c r="K7457" t="s">
        <v>565</v>
      </c>
      <c r="L7457" s="119" t="str">
        <f t="shared" si="464"/>
        <v>NA</v>
      </c>
      <c r="M7457" s="119"/>
      <c r="N7457" s="120" t="str">
        <f t="shared" si="465"/>
        <v>NA</v>
      </c>
      <c r="O7457" s="120"/>
      <c r="P7457"/>
      <c r="Q7457"/>
      <c r="R7457"/>
      <c r="S7457"/>
      <c r="T7457"/>
      <c r="U7457" t="s">
        <v>24855</v>
      </c>
      <c r="V7457" t="s">
        <v>24853</v>
      </c>
      <c r="W7457" t="s">
        <v>24854</v>
      </c>
      <c r="X7457" t="s">
        <v>748</v>
      </c>
      <c r="Y7457" t="s">
        <v>498</v>
      </c>
      <c r="Z7457" t="s">
        <v>54</v>
      </c>
      <c r="AA7457"/>
      <c r="AB7457" t="s">
        <v>47444</v>
      </c>
      <c r="AC7457" t="s">
        <v>53982</v>
      </c>
      <c r="AD7457" t="s">
        <v>24856</v>
      </c>
      <c r="AE7457" t="s">
        <v>105</v>
      </c>
      <c r="AF7457" s="119" t="str">
        <f t="shared" si="466"/>
        <v>NA</v>
      </c>
      <c r="AG7457" s="119"/>
      <c r="AH7457" s="119"/>
      <c r="AI7457" s="119"/>
      <c r="AJ7457" s="119" t="str">
        <f t="shared" si="467"/>
        <v>NA</v>
      </c>
      <c r="AK7457" s="190"/>
      <c r="AL7457" s="191"/>
    </row>
    <row r="7458" spans="1:38" x14ac:dyDescent="0.25">
      <c r="A7458" t="s">
        <v>34353</v>
      </c>
      <c r="B7458" t="s">
        <v>34351</v>
      </c>
      <c r="C7458" t="s">
        <v>34352</v>
      </c>
      <c r="D7458" t="s">
        <v>193</v>
      </c>
      <c r="E7458" t="s">
        <v>34085</v>
      </c>
      <c r="F7458" t="s">
        <v>54</v>
      </c>
      <c r="G7458"/>
      <c r="H7458" t="s">
        <v>47943</v>
      </c>
      <c r="I7458" t="s">
        <v>54478</v>
      </c>
      <c r="J7458" t="s">
        <v>34353</v>
      </c>
      <c r="K7458" t="s">
        <v>565</v>
      </c>
      <c r="L7458" s="119" t="str">
        <f t="shared" si="464"/>
        <v>NA</v>
      </c>
      <c r="M7458" s="119"/>
      <c r="N7458" s="120" t="str">
        <f t="shared" si="465"/>
        <v>NA</v>
      </c>
      <c r="O7458" s="120"/>
      <c r="P7458"/>
      <c r="Q7458"/>
      <c r="R7458"/>
      <c r="S7458"/>
      <c r="T7458"/>
      <c r="U7458" t="s">
        <v>24067</v>
      </c>
      <c r="V7458" t="s">
        <v>24065</v>
      </c>
      <c r="W7458" t="s">
        <v>24066</v>
      </c>
      <c r="X7458" t="s">
        <v>748</v>
      </c>
      <c r="Y7458" t="s">
        <v>498</v>
      </c>
      <c r="Z7458" t="s">
        <v>54</v>
      </c>
      <c r="AA7458"/>
      <c r="AB7458" t="s">
        <v>47444</v>
      </c>
      <c r="AC7458" t="s">
        <v>53982</v>
      </c>
      <c r="AD7458" t="s">
        <v>24067</v>
      </c>
      <c r="AE7458" t="s">
        <v>105</v>
      </c>
      <c r="AF7458" s="119" t="str">
        <f t="shared" si="466"/>
        <v>NA</v>
      </c>
      <c r="AG7458" s="119"/>
      <c r="AH7458" s="119"/>
      <c r="AI7458" s="119"/>
      <c r="AJ7458" s="119" t="str">
        <f t="shared" si="467"/>
        <v>NA</v>
      </c>
      <c r="AK7458" s="190"/>
      <c r="AL7458" s="191"/>
    </row>
    <row r="7459" spans="1:38" x14ac:dyDescent="0.25">
      <c r="A7459" t="s">
        <v>34084</v>
      </c>
      <c r="B7459" t="s">
        <v>34082</v>
      </c>
      <c r="C7459" t="s">
        <v>34083</v>
      </c>
      <c r="D7459" t="s">
        <v>193</v>
      </c>
      <c r="E7459" t="s">
        <v>34085</v>
      </c>
      <c r="F7459" t="s">
        <v>54</v>
      </c>
      <c r="G7459"/>
      <c r="H7459" t="s">
        <v>47943</v>
      </c>
      <c r="I7459" t="s">
        <v>54478</v>
      </c>
      <c r="J7459" t="s">
        <v>34084</v>
      </c>
      <c r="K7459" t="s">
        <v>565</v>
      </c>
      <c r="L7459" s="119" t="str">
        <f t="shared" si="464"/>
        <v>NA</v>
      </c>
      <c r="M7459" s="119"/>
      <c r="N7459" s="120" t="str">
        <f t="shared" si="465"/>
        <v>NA</v>
      </c>
      <c r="O7459" s="120"/>
      <c r="P7459"/>
      <c r="Q7459"/>
      <c r="R7459"/>
      <c r="S7459"/>
      <c r="T7459"/>
      <c r="U7459" t="s">
        <v>26886</v>
      </c>
      <c r="V7459" t="s">
        <v>26884</v>
      </c>
      <c r="W7459" t="s">
        <v>26885</v>
      </c>
      <c r="X7459" t="s">
        <v>748</v>
      </c>
      <c r="Y7459" t="s">
        <v>498</v>
      </c>
      <c r="Z7459" t="s">
        <v>54</v>
      </c>
      <c r="AA7459"/>
      <c r="AB7459" t="s">
        <v>47444</v>
      </c>
      <c r="AC7459" t="s">
        <v>53982</v>
      </c>
      <c r="AD7459" t="s">
        <v>26886</v>
      </c>
      <c r="AE7459" t="s">
        <v>105</v>
      </c>
      <c r="AF7459" s="119" t="str">
        <f t="shared" si="466"/>
        <v>NA</v>
      </c>
      <c r="AG7459" s="119"/>
      <c r="AH7459" s="119"/>
      <c r="AI7459" s="119"/>
      <c r="AJ7459" s="119" t="str">
        <f t="shared" si="467"/>
        <v>NA</v>
      </c>
      <c r="AK7459" s="190"/>
      <c r="AL7459" s="191"/>
    </row>
    <row r="7460" spans="1:38" x14ac:dyDescent="0.25">
      <c r="A7460" t="s">
        <v>34226</v>
      </c>
      <c r="B7460" t="s">
        <v>34225</v>
      </c>
      <c r="C7460" t="s">
        <v>27578</v>
      </c>
      <c r="D7460" t="s">
        <v>193</v>
      </c>
      <c r="E7460" t="s">
        <v>453</v>
      </c>
      <c r="F7460" t="s">
        <v>54</v>
      </c>
      <c r="G7460"/>
      <c r="H7460" t="s">
        <v>47944</v>
      </c>
      <c r="I7460" t="s">
        <v>54479</v>
      </c>
      <c r="J7460"/>
      <c r="K7460" t="s">
        <v>565</v>
      </c>
      <c r="L7460" s="119" t="str">
        <f t="shared" si="464"/>
        <v>NA</v>
      </c>
      <c r="M7460" s="119"/>
      <c r="N7460" s="120" t="str">
        <f t="shared" si="465"/>
        <v>NA</v>
      </c>
      <c r="O7460" s="120"/>
      <c r="P7460"/>
      <c r="Q7460"/>
      <c r="R7460"/>
      <c r="S7460"/>
      <c r="T7460"/>
      <c r="U7460" t="s">
        <v>26175</v>
      </c>
      <c r="V7460" t="s">
        <v>26173</v>
      </c>
      <c r="W7460" t="s">
        <v>26174</v>
      </c>
      <c r="X7460" t="s">
        <v>748</v>
      </c>
      <c r="Y7460" t="s">
        <v>4558</v>
      </c>
      <c r="Z7460" t="s">
        <v>54</v>
      </c>
      <c r="AA7460"/>
      <c r="AB7460" t="s">
        <v>47445</v>
      </c>
      <c r="AC7460" t="s">
        <v>53983</v>
      </c>
      <c r="AD7460" t="s">
        <v>26176</v>
      </c>
      <c r="AE7460" t="s">
        <v>105</v>
      </c>
      <c r="AF7460" s="119" t="str">
        <f t="shared" si="466"/>
        <v>NA</v>
      </c>
      <c r="AG7460" s="119"/>
      <c r="AH7460" s="119"/>
      <c r="AI7460" s="119"/>
      <c r="AJ7460" s="119" t="str">
        <f t="shared" si="467"/>
        <v>NA</v>
      </c>
      <c r="AK7460" s="190"/>
      <c r="AL7460" s="191"/>
    </row>
    <row r="7461" spans="1:38" x14ac:dyDescent="0.25">
      <c r="A7461" t="s">
        <v>34265</v>
      </c>
      <c r="B7461" t="s">
        <v>34263</v>
      </c>
      <c r="C7461" t="s">
        <v>34264</v>
      </c>
      <c r="D7461" t="s">
        <v>193</v>
      </c>
      <c r="E7461" t="s">
        <v>453</v>
      </c>
      <c r="F7461" t="s">
        <v>54</v>
      </c>
      <c r="G7461"/>
      <c r="H7461" t="s">
        <v>47944</v>
      </c>
      <c r="I7461" t="s">
        <v>54479</v>
      </c>
      <c r="J7461"/>
      <c r="K7461" t="s">
        <v>565</v>
      </c>
      <c r="L7461" s="119" t="str">
        <f t="shared" si="464"/>
        <v>NA</v>
      </c>
      <c r="M7461" s="119"/>
      <c r="N7461" s="120" t="str">
        <f t="shared" si="465"/>
        <v>NA</v>
      </c>
      <c r="O7461" s="120"/>
      <c r="P7461"/>
      <c r="Q7461"/>
      <c r="R7461"/>
      <c r="S7461"/>
      <c r="T7461"/>
      <c r="U7461" t="s">
        <v>26178</v>
      </c>
      <c r="V7461" t="s">
        <v>26177</v>
      </c>
      <c r="W7461" t="s">
        <v>26174</v>
      </c>
      <c r="X7461" t="s">
        <v>748</v>
      </c>
      <c r="Y7461" t="s">
        <v>4558</v>
      </c>
      <c r="Z7461" t="s">
        <v>54</v>
      </c>
      <c r="AA7461"/>
      <c r="AB7461" t="s">
        <v>47445</v>
      </c>
      <c r="AC7461" t="s">
        <v>53983</v>
      </c>
      <c r="AD7461" t="s">
        <v>26178</v>
      </c>
      <c r="AE7461" t="s">
        <v>105</v>
      </c>
      <c r="AF7461" s="119" t="str">
        <f t="shared" si="466"/>
        <v>NA</v>
      </c>
      <c r="AG7461" s="119"/>
      <c r="AH7461" s="119"/>
      <c r="AI7461" s="119"/>
      <c r="AJ7461" s="119" t="str">
        <f t="shared" si="467"/>
        <v>NA</v>
      </c>
      <c r="AK7461" s="190"/>
      <c r="AL7461" s="191"/>
    </row>
    <row r="7462" spans="1:38" x14ac:dyDescent="0.25">
      <c r="A7462" t="s">
        <v>34257</v>
      </c>
      <c r="B7462" t="s">
        <v>34256</v>
      </c>
      <c r="C7462" t="s">
        <v>27578</v>
      </c>
      <c r="D7462" t="s">
        <v>193</v>
      </c>
      <c r="E7462" t="s">
        <v>453</v>
      </c>
      <c r="F7462" t="s">
        <v>54</v>
      </c>
      <c r="G7462"/>
      <c r="H7462" t="s">
        <v>47944</v>
      </c>
      <c r="I7462" t="s">
        <v>54479</v>
      </c>
      <c r="J7462"/>
      <c r="K7462" t="s">
        <v>565</v>
      </c>
      <c r="L7462" s="119" t="str">
        <f t="shared" si="464"/>
        <v>NA</v>
      </c>
      <c r="M7462" s="119"/>
      <c r="N7462" s="120" t="str">
        <f t="shared" si="465"/>
        <v>NA</v>
      </c>
      <c r="O7462" s="120"/>
      <c r="P7462"/>
      <c r="Q7462"/>
      <c r="R7462"/>
      <c r="S7462"/>
      <c r="T7462"/>
      <c r="U7462" t="s">
        <v>24360</v>
      </c>
      <c r="V7462" t="s">
        <v>24359</v>
      </c>
      <c r="W7462" t="s">
        <v>24356</v>
      </c>
      <c r="X7462" t="s">
        <v>748</v>
      </c>
      <c r="Y7462" t="s">
        <v>4558</v>
      </c>
      <c r="Z7462" t="s">
        <v>54</v>
      </c>
      <c r="AA7462"/>
      <c r="AB7462" t="s">
        <v>47445</v>
      </c>
      <c r="AC7462" t="s">
        <v>53983</v>
      </c>
      <c r="AD7462" t="s">
        <v>24360</v>
      </c>
      <c r="AE7462" t="s">
        <v>105</v>
      </c>
      <c r="AF7462" s="119" t="str">
        <f t="shared" si="466"/>
        <v>NA</v>
      </c>
      <c r="AG7462" s="119"/>
      <c r="AH7462" s="119"/>
      <c r="AI7462" s="119"/>
      <c r="AJ7462" s="119" t="str">
        <f t="shared" si="467"/>
        <v>NA</v>
      </c>
      <c r="AK7462" s="190"/>
      <c r="AL7462" s="191"/>
    </row>
    <row r="7463" spans="1:38" x14ac:dyDescent="0.25">
      <c r="A7463" t="s">
        <v>34425</v>
      </c>
      <c r="B7463" t="s">
        <v>34423</v>
      </c>
      <c r="C7463" t="s">
        <v>34424</v>
      </c>
      <c r="D7463" t="s">
        <v>193</v>
      </c>
      <c r="E7463" t="s">
        <v>453</v>
      </c>
      <c r="F7463" t="s">
        <v>54</v>
      </c>
      <c r="G7463"/>
      <c r="H7463" t="s">
        <v>47944</v>
      </c>
      <c r="I7463" t="s">
        <v>54479</v>
      </c>
      <c r="J7463"/>
      <c r="K7463" t="s">
        <v>565</v>
      </c>
      <c r="L7463" s="119" t="str">
        <f t="shared" si="464"/>
        <v>NA</v>
      </c>
      <c r="M7463" s="119"/>
      <c r="N7463" s="120" t="str">
        <f t="shared" si="465"/>
        <v>NA</v>
      </c>
      <c r="O7463" s="120"/>
      <c r="P7463"/>
      <c r="Q7463"/>
      <c r="R7463"/>
      <c r="S7463"/>
      <c r="T7463"/>
      <c r="U7463" t="s">
        <v>26086</v>
      </c>
      <c r="V7463" t="s">
        <v>26084</v>
      </c>
      <c r="W7463" t="s">
        <v>26085</v>
      </c>
      <c r="X7463" t="s">
        <v>748</v>
      </c>
      <c r="Y7463" t="s">
        <v>4558</v>
      </c>
      <c r="Z7463" t="s">
        <v>54</v>
      </c>
      <c r="AA7463"/>
      <c r="AB7463" t="s">
        <v>47445</v>
      </c>
      <c r="AC7463" t="s">
        <v>53983</v>
      </c>
      <c r="AD7463" t="s">
        <v>26086</v>
      </c>
      <c r="AE7463" t="s">
        <v>105</v>
      </c>
      <c r="AF7463" s="119" t="str">
        <f t="shared" si="466"/>
        <v>NA</v>
      </c>
      <c r="AG7463" s="119"/>
      <c r="AH7463" s="119"/>
      <c r="AI7463" s="119"/>
      <c r="AJ7463" s="119" t="str">
        <f t="shared" si="467"/>
        <v>NA</v>
      </c>
      <c r="AK7463" s="190"/>
      <c r="AL7463" s="191"/>
    </row>
    <row r="7464" spans="1:38" x14ac:dyDescent="0.25">
      <c r="A7464" t="s">
        <v>34028</v>
      </c>
      <c r="B7464" t="s">
        <v>34026</v>
      </c>
      <c r="C7464" t="s">
        <v>34027</v>
      </c>
      <c r="D7464" t="s">
        <v>193</v>
      </c>
      <c r="E7464" t="s">
        <v>453</v>
      </c>
      <c r="F7464" t="s">
        <v>54</v>
      </c>
      <c r="G7464"/>
      <c r="H7464" t="s">
        <v>47944</v>
      </c>
      <c r="I7464" t="s">
        <v>54479</v>
      </c>
      <c r="J7464" t="s">
        <v>34028</v>
      </c>
      <c r="K7464" t="s">
        <v>565</v>
      </c>
      <c r="L7464" s="119" t="str">
        <f t="shared" si="464"/>
        <v>NA</v>
      </c>
      <c r="M7464" s="119"/>
      <c r="N7464" s="120" t="str">
        <f t="shared" si="465"/>
        <v>NA</v>
      </c>
      <c r="O7464" s="120"/>
      <c r="P7464"/>
      <c r="Q7464"/>
      <c r="R7464"/>
      <c r="S7464"/>
      <c r="T7464"/>
      <c r="U7464" t="s">
        <v>26563</v>
      </c>
      <c r="V7464" t="s">
        <v>26561</v>
      </c>
      <c r="W7464" t="s">
        <v>26562</v>
      </c>
      <c r="X7464" t="s">
        <v>748</v>
      </c>
      <c r="Y7464" t="s">
        <v>14260</v>
      </c>
      <c r="Z7464" t="s">
        <v>54</v>
      </c>
      <c r="AA7464"/>
      <c r="AB7464" t="s">
        <v>47446</v>
      </c>
      <c r="AC7464" t="s">
        <v>53984</v>
      </c>
      <c r="AD7464" t="s">
        <v>26564</v>
      </c>
      <c r="AE7464" t="s">
        <v>105</v>
      </c>
      <c r="AF7464" s="119" t="str">
        <f t="shared" si="466"/>
        <v>NA</v>
      </c>
      <c r="AG7464" s="119"/>
      <c r="AH7464" s="119"/>
      <c r="AI7464" s="119"/>
      <c r="AJ7464" s="119" t="str">
        <f t="shared" si="467"/>
        <v>NA</v>
      </c>
      <c r="AK7464" s="190"/>
      <c r="AL7464" s="191"/>
    </row>
    <row r="7465" spans="1:38" x14ac:dyDescent="0.25">
      <c r="A7465" t="s">
        <v>34290</v>
      </c>
      <c r="B7465" t="s">
        <v>34288</v>
      </c>
      <c r="C7465" t="s">
        <v>34289</v>
      </c>
      <c r="D7465" t="s">
        <v>193</v>
      </c>
      <c r="E7465" t="s">
        <v>453</v>
      </c>
      <c r="F7465" t="s">
        <v>54</v>
      </c>
      <c r="G7465"/>
      <c r="H7465" t="s">
        <v>47944</v>
      </c>
      <c r="I7465" t="s">
        <v>54479</v>
      </c>
      <c r="J7465" t="s">
        <v>34290</v>
      </c>
      <c r="K7465" t="s">
        <v>565</v>
      </c>
      <c r="L7465" s="119" t="str">
        <f t="shared" si="464"/>
        <v>NA</v>
      </c>
      <c r="M7465" s="119"/>
      <c r="N7465" s="120" t="str">
        <f t="shared" si="465"/>
        <v>NA</v>
      </c>
      <c r="O7465" s="120"/>
      <c r="P7465"/>
      <c r="Q7465"/>
      <c r="R7465"/>
      <c r="S7465"/>
      <c r="T7465"/>
      <c r="U7465" t="s">
        <v>24002</v>
      </c>
      <c r="V7465" t="s">
        <v>24000</v>
      </c>
      <c r="W7465" t="s">
        <v>24001</v>
      </c>
      <c r="X7465" t="s">
        <v>748</v>
      </c>
      <c r="Y7465" t="s">
        <v>1900</v>
      </c>
      <c r="Z7465" t="s">
        <v>54</v>
      </c>
      <c r="AA7465"/>
      <c r="AB7465" t="s">
        <v>47447</v>
      </c>
      <c r="AC7465" t="s">
        <v>53985</v>
      </c>
      <c r="AD7465"/>
      <c r="AE7465" t="s">
        <v>105</v>
      </c>
      <c r="AF7465" s="119" t="str">
        <f t="shared" si="466"/>
        <v>NA</v>
      </c>
      <c r="AG7465" s="119"/>
      <c r="AH7465" s="119"/>
      <c r="AI7465" s="119"/>
      <c r="AJ7465" s="119" t="str">
        <f t="shared" si="467"/>
        <v>NA</v>
      </c>
      <c r="AK7465" s="190"/>
      <c r="AL7465" s="191"/>
    </row>
    <row r="7466" spans="1:38" x14ac:dyDescent="0.25">
      <c r="A7466" t="s">
        <v>27579</v>
      </c>
      <c r="B7466" t="s">
        <v>27577</v>
      </c>
      <c r="C7466" t="s">
        <v>27578</v>
      </c>
      <c r="D7466" t="s">
        <v>193</v>
      </c>
      <c r="E7466" t="s">
        <v>453</v>
      </c>
      <c r="F7466" t="s">
        <v>54</v>
      </c>
      <c r="G7466"/>
      <c r="H7466" t="s">
        <v>47944</v>
      </c>
      <c r="I7466" t="s">
        <v>54479</v>
      </c>
      <c r="J7466" t="s">
        <v>27580</v>
      </c>
      <c r="K7466" t="s">
        <v>565</v>
      </c>
      <c r="L7466" s="119" t="str">
        <f t="shared" si="464"/>
        <v>NA</v>
      </c>
      <c r="M7466" s="119"/>
      <c r="N7466" s="120" t="str">
        <f t="shared" si="465"/>
        <v>NA</v>
      </c>
      <c r="O7466" s="120"/>
      <c r="P7466"/>
      <c r="Q7466"/>
      <c r="R7466"/>
      <c r="S7466"/>
      <c r="T7466"/>
      <c r="U7466" t="s">
        <v>25787</v>
      </c>
      <c r="V7466" t="s">
        <v>25785</v>
      </c>
      <c r="W7466" t="s">
        <v>25786</v>
      </c>
      <c r="X7466" t="s">
        <v>748</v>
      </c>
      <c r="Y7466" t="s">
        <v>229</v>
      </c>
      <c r="Z7466" t="s">
        <v>54</v>
      </c>
      <c r="AA7466"/>
      <c r="AB7466" t="s">
        <v>49674</v>
      </c>
      <c r="AC7466" t="s">
        <v>53986</v>
      </c>
      <c r="AD7466" t="s">
        <v>25788</v>
      </c>
      <c r="AE7466" t="s">
        <v>105</v>
      </c>
      <c r="AF7466" s="119" t="str">
        <f t="shared" si="466"/>
        <v>NA</v>
      </c>
      <c r="AG7466" s="119"/>
      <c r="AH7466" s="119"/>
      <c r="AI7466" s="119"/>
      <c r="AJ7466" s="119" t="str">
        <f t="shared" si="467"/>
        <v>NA</v>
      </c>
      <c r="AK7466" s="190"/>
      <c r="AL7466" s="191"/>
    </row>
    <row r="7467" spans="1:38" x14ac:dyDescent="0.25">
      <c r="A7467" t="s">
        <v>27420</v>
      </c>
      <c r="B7467" t="s">
        <v>27418</v>
      </c>
      <c r="C7467" t="s">
        <v>27419</v>
      </c>
      <c r="D7467" t="s">
        <v>193</v>
      </c>
      <c r="E7467" t="s">
        <v>453</v>
      </c>
      <c r="F7467" t="s">
        <v>54</v>
      </c>
      <c r="G7467"/>
      <c r="H7467" t="s">
        <v>47944</v>
      </c>
      <c r="I7467" t="s">
        <v>54479</v>
      </c>
      <c r="J7467" t="s">
        <v>27421</v>
      </c>
      <c r="K7467" t="s">
        <v>565</v>
      </c>
      <c r="L7467" s="119" t="str">
        <f t="shared" si="464"/>
        <v>NA</v>
      </c>
      <c r="M7467" s="119"/>
      <c r="N7467" s="120" t="str">
        <f t="shared" si="465"/>
        <v>NA</v>
      </c>
      <c r="O7467" s="120"/>
      <c r="P7467"/>
      <c r="Q7467"/>
      <c r="R7467"/>
      <c r="S7467"/>
      <c r="T7467"/>
      <c r="U7467" t="s">
        <v>25708</v>
      </c>
      <c r="V7467" t="s">
        <v>25706</v>
      </c>
      <c r="W7467" t="s">
        <v>25707</v>
      </c>
      <c r="X7467" t="s">
        <v>748</v>
      </c>
      <c r="Y7467" t="s">
        <v>229</v>
      </c>
      <c r="Z7467" t="s">
        <v>54</v>
      </c>
      <c r="AA7467"/>
      <c r="AB7467" t="s">
        <v>49674</v>
      </c>
      <c r="AC7467" t="s">
        <v>53986</v>
      </c>
      <c r="AD7467"/>
      <c r="AE7467" t="s">
        <v>105</v>
      </c>
      <c r="AF7467" s="119" t="str">
        <f t="shared" si="466"/>
        <v>NA</v>
      </c>
      <c r="AG7467" s="119"/>
      <c r="AH7467" s="119"/>
      <c r="AI7467" s="119"/>
      <c r="AJ7467" s="119" t="str">
        <f t="shared" si="467"/>
        <v>NA</v>
      </c>
      <c r="AK7467" s="190"/>
      <c r="AL7467" s="191"/>
    </row>
    <row r="7468" spans="1:38" x14ac:dyDescent="0.25">
      <c r="A7468" t="s">
        <v>35455</v>
      </c>
      <c r="B7468" t="s">
        <v>35453</v>
      </c>
      <c r="C7468" t="s">
        <v>35454</v>
      </c>
      <c r="D7468" t="s">
        <v>193</v>
      </c>
      <c r="E7468" t="s">
        <v>35456</v>
      </c>
      <c r="F7468" t="s">
        <v>54</v>
      </c>
      <c r="G7468"/>
      <c r="H7468" t="s">
        <v>47945</v>
      </c>
      <c r="I7468" t="s">
        <v>54480</v>
      </c>
      <c r="J7468"/>
      <c r="K7468" t="s">
        <v>565</v>
      </c>
      <c r="L7468" s="119" t="str">
        <f t="shared" si="464"/>
        <v>NA</v>
      </c>
      <c r="M7468" s="119"/>
      <c r="N7468" s="120" t="str">
        <f t="shared" si="465"/>
        <v>NA</v>
      </c>
      <c r="O7468" s="120"/>
      <c r="P7468"/>
      <c r="Q7468"/>
      <c r="R7468"/>
      <c r="S7468"/>
      <c r="T7468"/>
      <c r="U7468" t="s">
        <v>25887</v>
      </c>
      <c r="V7468" t="s">
        <v>25885</v>
      </c>
      <c r="W7468" t="s">
        <v>25886</v>
      </c>
      <c r="X7468" t="s">
        <v>748</v>
      </c>
      <c r="Y7468" t="s">
        <v>229</v>
      </c>
      <c r="Z7468" t="s">
        <v>54</v>
      </c>
      <c r="AA7468"/>
      <c r="AB7468" t="s">
        <v>49674</v>
      </c>
      <c r="AC7468" t="s">
        <v>53986</v>
      </c>
      <c r="AD7468" t="s">
        <v>25887</v>
      </c>
      <c r="AE7468" t="s">
        <v>105</v>
      </c>
      <c r="AF7468" s="119" t="str">
        <f t="shared" si="466"/>
        <v>NA</v>
      </c>
      <c r="AG7468" s="119"/>
      <c r="AH7468" s="119"/>
      <c r="AI7468" s="119"/>
      <c r="AJ7468" s="119" t="str">
        <f t="shared" si="467"/>
        <v>NA</v>
      </c>
      <c r="AK7468" s="190"/>
      <c r="AL7468" s="191"/>
    </row>
    <row r="7469" spans="1:38" x14ac:dyDescent="0.25">
      <c r="A7469" t="s">
        <v>33769</v>
      </c>
      <c r="B7469" t="s">
        <v>33767</v>
      </c>
      <c r="C7469" t="s">
        <v>33768</v>
      </c>
      <c r="D7469" t="s">
        <v>193</v>
      </c>
      <c r="E7469" t="s">
        <v>33770</v>
      </c>
      <c r="F7469" t="s">
        <v>54</v>
      </c>
      <c r="G7469"/>
      <c r="H7469" t="s">
        <v>47946</v>
      </c>
      <c r="I7469" t="s">
        <v>54481</v>
      </c>
      <c r="J7469" t="s">
        <v>33769</v>
      </c>
      <c r="K7469" t="s">
        <v>565</v>
      </c>
      <c r="L7469" s="119" t="str">
        <f t="shared" si="464"/>
        <v>NA</v>
      </c>
      <c r="M7469" s="119"/>
      <c r="N7469" s="120" t="str">
        <f t="shared" si="465"/>
        <v>NA</v>
      </c>
      <c r="O7469" s="120"/>
      <c r="P7469"/>
      <c r="Q7469"/>
      <c r="R7469"/>
      <c r="S7469"/>
      <c r="T7469"/>
      <c r="U7469" t="s">
        <v>25283</v>
      </c>
      <c r="V7469" t="s">
        <v>25281</v>
      </c>
      <c r="W7469" t="s">
        <v>25282</v>
      </c>
      <c r="X7469" t="s">
        <v>748</v>
      </c>
      <c r="Y7469" t="s">
        <v>229</v>
      </c>
      <c r="Z7469" t="s">
        <v>54</v>
      </c>
      <c r="AA7469"/>
      <c r="AB7469" t="s">
        <v>49674</v>
      </c>
      <c r="AC7469" t="s">
        <v>53986</v>
      </c>
      <c r="AD7469"/>
      <c r="AE7469" t="s">
        <v>105</v>
      </c>
      <c r="AF7469" s="119" t="str">
        <f t="shared" si="466"/>
        <v>NA</v>
      </c>
      <c r="AG7469" s="119"/>
      <c r="AH7469" s="119"/>
      <c r="AI7469" s="119"/>
      <c r="AJ7469" s="119" t="str">
        <f t="shared" si="467"/>
        <v>NA</v>
      </c>
      <c r="AK7469" s="190"/>
      <c r="AL7469" s="191"/>
    </row>
    <row r="7470" spans="1:38" x14ac:dyDescent="0.25">
      <c r="A7470" t="s">
        <v>34737</v>
      </c>
      <c r="B7470" t="s">
        <v>34735</v>
      </c>
      <c r="C7470" t="s">
        <v>34736</v>
      </c>
      <c r="D7470" t="s">
        <v>193</v>
      </c>
      <c r="E7470" t="s">
        <v>34738</v>
      </c>
      <c r="F7470" t="s">
        <v>54</v>
      </c>
      <c r="G7470"/>
      <c r="H7470" t="s">
        <v>47947</v>
      </c>
      <c r="I7470" t="s">
        <v>54482</v>
      </c>
      <c r="J7470"/>
      <c r="K7470" t="s">
        <v>565</v>
      </c>
      <c r="L7470" s="119" t="str">
        <f t="shared" si="464"/>
        <v>NA</v>
      </c>
      <c r="M7470" s="119"/>
      <c r="N7470" s="120" t="str">
        <f t="shared" si="465"/>
        <v>NA</v>
      </c>
      <c r="O7470" s="120"/>
      <c r="P7470"/>
      <c r="Q7470"/>
      <c r="R7470"/>
      <c r="S7470"/>
      <c r="T7470"/>
      <c r="U7470" t="s">
        <v>26281</v>
      </c>
      <c r="V7470" t="s">
        <v>26279</v>
      </c>
      <c r="W7470" t="s">
        <v>26280</v>
      </c>
      <c r="X7470" t="s">
        <v>748</v>
      </c>
      <c r="Y7470" t="s">
        <v>229</v>
      </c>
      <c r="Z7470" t="s">
        <v>54</v>
      </c>
      <c r="AA7470"/>
      <c r="AB7470" t="s">
        <v>49674</v>
      </c>
      <c r="AC7470" t="s">
        <v>53986</v>
      </c>
      <c r="AD7470" t="s">
        <v>26282</v>
      </c>
      <c r="AE7470" t="s">
        <v>105</v>
      </c>
      <c r="AF7470" s="119" t="str">
        <f t="shared" si="466"/>
        <v>NA</v>
      </c>
      <c r="AG7470" s="119"/>
      <c r="AH7470" s="119"/>
      <c r="AI7470" s="119"/>
      <c r="AJ7470" s="119" t="str">
        <f t="shared" si="467"/>
        <v>NA</v>
      </c>
      <c r="AK7470" s="190"/>
      <c r="AL7470" s="191"/>
    </row>
    <row r="7471" spans="1:38" x14ac:dyDescent="0.25">
      <c r="A7471" t="s">
        <v>34366</v>
      </c>
      <c r="B7471" t="s">
        <v>34364</v>
      </c>
      <c r="C7471" t="s">
        <v>34365</v>
      </c>
      <c r="D7471" t="s">
        <v>193</v>
      </c>
      <c r="E7471" t="s">
        <v>34019</v>
      </c>
      <c r="F7471" t="s">
        <v>54</v>
      </c>
      <c r="G7471"/>
      <c r="H7471" t="s">
        <v>47948</v>
      </c>
      <c r="I7471" t="s">
        <v>54483</v>
      </c>
      <c r="J7471" t="s">
        <v>34366</v>
      </c>
      <c r="K7471" t="s">
        <v>565</v>
      </c>
      <c r="L7471" s="119" t="str">
        <f t="shared" si="464"/>
        <v>NA</v>
      </c>
      <c r="M7471" s="119"/>
      <c r="N7471" s="120" t="str">
        <f t="shared" si="465"/>
        <v>NA</v>
      </c>
      <c r="O7471" s="120"/>
      <c r="P7471"/>
      <c r="Q7471"/>
      <c r="R7471"/>
      <c r="S7471"/>
      <c r="T7471"/>
      <c r="U7471" t="s">
        <v>26880</v>
      </c>
      <c r="V7471" t="s">
        <v>26878</v>
      </c>
      <c r="W7471" t="s">
        <v>26879</v>
      </c>
      <c r="X7471" t="s">
        <v>748</v>
      </c>
      <c r="Y7471" t="s">
        <v>229</v>
      </c>
      <c r="Z7471" t="s">
        <v>54</v>
      </c>
      <c r="AA7471"/>
      <c r="AB7471" t="s">
        <v>49674</v>
      </c>
      <c r="AC7471" t="s">
        <v>53986</v>
      </c>
      <c r="AD7471" t="s">
        <v>26880</v>
      </c>
      <c r="AE7471" t="s">
        <v>105</v>
      </c>
      <c r="AF7471" s="119" t="str">
        <f t="shared" si="466"/>
        <v>NA</v>
      </c>
      <c r="AG7471" s="119"/>
      <c r="AH7471" s="119"/>
      <c r="AI7471" s="119"/>
      <c r="AJ7471" s="119" t="str">
        <f t="shared" si="467"/>
        <v>NA</v>
      </c>
      <c r="AK7471" s="190"/>
      <c r="AL7471" s="191"/>
    </row>
    <row r="7472" spans="1:38" x14ac:dyDescent="0.25">
      <c r="A7472" t="s">
        <v>34018</v>
      </c>
      <c r="B7472" t="s">
        <v>34017</v>
      </c>
      <c r="C7472" t="s">
        <v>31317</v>
      </c>
      <c r="D7472" t="s">
        <v>193</v>
      </c>
      <c r="E7472" t="s">
        <v>34019</v>
      </c>
      <c r="F7472" t="s">
        <v>54</v>
      </c>
      <c r="G7472"/>
      <c r="H7472" t="s">
        <v>47948</v>
      </c>
      <c r="I7472" t="s">
        <v>54483</v>
      </c>
      <c r="J7472" t="s">
        <v>34018</v>
      </c>
      <c r="K7472" t="s">
        <v>565</v>
      </c>
      <c r="L7472" s="119" t="str">
        <f t="shared" si="464"/>
        <v>NA</v>
      </c>
      <c r="M7472" s="119"/>
      <c r="N7472" s="120" t="str">
        <f t="shared" si="465"/>
        <v>NA</v>
      </c>
      <c r="O7472" s="120"/>
      <c r="P7472"/>
      <c r="Q7472"/>
      <c r="R7472"/>
      <c r="S7472"/>
      <c r="T7472"/>
      <c r="U7472" t="s">
        <v>26041</v>
      </c>
      <c r="V7472" t="s">
        <v>26039</v>
      </c>
      <c r="W7472" t="s">
        <v>26040</v>
      </c>
      <c r="X7472" t="s">
        <v>748</v>
      </c>
      <c r="Y7472" t="s">
        <v>2500</v>
      </c>
      <c r="Z7472" t="s">
        <v>54</v>
      </c>
      <c r="AA7472"/>
      <c r="AB7472" t="s">
        <v>47448</v>
      </c>
      <c r="AC7472" t="s">
        <v>53987</v>
      </c>
      <c r="AD7472"/>
      <c r="AE7472" t="s">
        <v>105</v>
      </c>
      <c r="AF7472" s="119" t="str">
        <f t="shared" si="466"/>
        <v>NA</v>
      </c>
      <c r="AG7472" s="119"/>
      <c r="AH7472" s="119"/>
      <c r="AI7472" s="119"/>
      <c r="AJ7472" s="119" t="str">
        <f t="shared" si="467"/>
        <v>NA</v>
      </c>
      <c r="AK7472" s="190"/>
      <c r="AL7472" s="191"/>
    </row>
    <row r="7473" spans="1:38" x14ac:dyDescent="0.25">
      <c r="A7473" t="s">
        <v>34271</v>
      </c>
      <c r="B7473" t="s">
        <v>34269</v>
      </c>
      <c r="C7473" t="s">
        <v>34270</v>
      </c>
      <c r="D7473" t="s">
        <v>193</v>
      </c>
      <c r="E7473" t="s">
        <v>6890</v>
      </c>
      <c r="F7473" t="s">
        <v>54</v>
      </c>
      <c r="G7473"/>
      <c r="H7473" t="s">
        <v>47949</v>
      </c>
      <c r="I7473" t="s">
        <v>54484</v>
      </c>
      <c r="J7473"/>
      <c r="K7473" t="s">
        <v>565</v>
      </c>
      <c r="L7473" s="119" t="str">
        <f t="shared" si="464"/>
        <v>NA</v>
      </c>
      <c r="M7473" s="119"/>
      <c r="N7473" s="120" t="str">
        <f t="shared" si="465"/>
        <v>NA</v>
      </c>
      <c r="O7473" s="120"/>
      <c r="P7473"/>
      <c r="Q7473"/>
      <c r="R7473"/>
      <c r="S7473"/>
      <c r="T7473"/>
      <c r="U7473" t="s">
        <v>26527</v>
      </c>
      <c r="V7473" t="s">
        <v>26525</v>
      </c>
      <c r="W7473" t="s">
        <v>26526</v>
      </c>
      <c r="X7473" t="s">
        <v>748</v>
      </c>
      <c r="Y7473" t="s">
        <v>2505</v>
      </c>
      <c r="Z7473" t="s">
        <v>54</v>
      </c>
      <c r="AA7473"/>
      <c r="AB7473" t="s">
        <v>47449</v>
      </c>
      <c r="AC7473" t="s">
        <v>53988</v>
      </c>
      <c r="AD7473" t="s">
        <v>26528</v>
      </c>
      <c r="AE7473" t="s">
        <v>105</v>
      </c>
      <c r="AF7473" s="119" t="str">
        <f t="shared" si="466"/>
        <v>NA</v>
      </c>
      <c r="AG7473" s="119"/>
      <c r="AH7473" s="119"/>
      <c r="AI7473" s="119"/>
      <c r="AJ7473" s="119" t="str">
        <f t="shared" si="467"/>
        <v>NA</v>
      </c>
      <c r="AK7473" s="190"/>
      <c r="AL7473" s="191"/>
    </row>
    <row r="7474" spans="1:38" x14ac:dyDescent="0.25">
      <c r="A7474" t="s">
        <v>34371</v>
      </c>
      <c r="B7474" t="s">
        <v>34370</v>
      </c>
      <c r="C7474" t="s">
        <v>34329</v>
      </c>
      <c r="D7474" t="s">
        <v>193</v>
      </c>
      <c r="E7474" t="s">
        <v>34372</v>
      </c>
      <c r="F7474" t="s">
        <v>54</v>
      </c>
      <c r="G7474"/>
      <c r="H7474" t="s">
        <v>47950</v>
      </c>
      <c r="I7474" t="s">
        <v>54485</v>
      </c>
      <c r="J7474" t="s">
        <v>34371</v>
      </c>
      <c r="K7474" t="s">
        <v>565</v>
      </c>
      <c r="L7474" s="119" t="str">
        <f t="shared" si="464"/>
        <v>NA</v>
      </c>
      <c r="M7474" s="119"/>
      <c r="N7474" s="120" t="str">
        <f t="shared" si="465"/>
        <v>NA</v>
      </c>
      <c r="O7474" s="120"/>
      <c r="P7474"/>
      <c r="Q7474"/>
      <c r="R7474"/>
      <c r="S7474"/>
      <c r="T7474"/>
      <c r="U7474" t="s">
        <v>25927</v>
      </c>
      <c r="V7474" t="s">
        <v>25925</v>
      </c>
      <c r="W7474" t="s">
        <v>25926</v>
      </c>
      <c r="X7474" t="s">
        <v>748</v>
      </c>
      <c r="Y7474" t="s">
        <v>22057</v>
      </c>
      <c r="Z7474" t="s">
        <v>54</v>
      </c>
      <c r="AA7474"/>
      <c r="AB7474" t="s">
        <v>47450</v>
      </c>
      <c r="AC7474" t="s">
        <v>53989</v>
      </c>
      <c r="AD7474" t="s">
        <v>25927</v>
      </c>
      <c r="AE7474" t="s">
        <v>105</v>
      </c>
      <c r="AF7474" s="119" t="str">
        <f t="shared" si="466"/>
        <v>NA</v>
      </c>
      <c r="AG7474" s="119"/>
      <c r="AH7474" s="119"/>
      <c r="AI7474" s="119"/>
      <c r="AJ7474" s="119" t="str">
        <f t="shared" si="467"/>
        <v>NA</v>
      </c>
      <c r="AK7474" s="190"/>
      <c r="AL7474" s="191"/>
    </row>
    <row r="7475" spans="1:38" x14ac:dyDescent="0.25">
      <c r="A7475" t="s">
        <v>34241</v>
      </c>
      <c r="B7475" t="s">
        <v>34240</v>
      </c>
      <c r="C7475" t="s">
        <v>27578</v>
      </c>
      <c r="D7475" t="s">
        <v>193</v>
      </c>
      <c r="E7475" t="s">
        <v>8707</v>
      </c>
      <c r="F7475" t="s">
        <v>54</v>
      </c>
      <c r="G7475"/>
      <c r="H7475" t="s">
        <v>47951</v>
      </c>
      <c r="I7475" t="s">
        <v>54486</v>
      </c>
      <c r="J7475"/>
      <c r="K7475" t="s">
        <v>565</v>
      </c>
      <c r="L7475" s="119" t="str">
        <f t="shared" si="464"/>
        <v>NA</v>
      </c>
      <c r="M7475" s="119"/>
      <c r="N7475" s="120" t="str">
        <f t="shared" si="465"/>
        <v>NA</v>
      </c>
      <c r="O7475" s="120"/>
      <c r="P7475"/>
      <c r="Q7475"/>
      <c r="R7475"/>
      <c r="S7475"/>
      <c r="T7475"/>
      <c r="U7475" t="s">
        <v>24471</v>
      </c>
      <c r="V7475" t="s">
        <v>24469</v>
      </c>
      <c r="W7475" t="s">
        <v>24470</v>
      </c>
      <c r="X7475" t="s">
        <v>748</v>
      </c>
      <c r="Y7475" t="s">
        <v>11853</v>
      </c>
      <c r="Z7475" t="s">
        <v>54</v>
      </c>
      <c r="AA7475"/>
      <c r="AB7475" t="s">
        <v>47451</v>
      </c>
      <c r="AC7475" t="s">
        <v>53990</v>
      </c>
      <c r="AD7475" t="s">
        <v>24472</v>
      </c>
      <c r="AE7475" t="s">
        <v>105</v>
      </c>
      <c r="AF7475" s="119" t="str">
        <f t="shared" si="466"/>
        <v>NA</v>
      </c>
      <c r="AG7475" s="119"/>
      <c r="AH7475" s="119"/>
      <c r="AI7475" s="119"/>
      <c r="AJ7475" s="119" t="str">
        <f t="shared" si="467"/>
        <v>NA</v>
      </c>
      <c r="AK7475" s="190"/>
      <c r="AL7475" s="191"/>
    </row>
    <row r="7476" spans="1:38" x14ac:dyDescent="0.25">
      <c r="A7476" t="s">
        <v>34349</v>
      </c>
      <c r="B7476" t="s">
        <v>34347</v>
      </c>
      <c r="C7476" t="s">
        <v>34348</v>
      </c>
      <c r="D7476" t="s">
        <v>193</v>
      </c>
      <c r="E7476" t="s">
        <v>34350</v>
      </c>
      <c r="F7476" t="s">
        <v>54</v>
      </c>
      <c r="G7476"/>
      <c r="H7476" t="s">
        <v>47952</v>
      </c>
      <c r="I7476" t="s">
        <v>54487</v>
      </c>
      <c r="J7476"/>
      <c r="K7476" t="s">
        <v>565</v>
      </c>
      <c r="L7476" s="119" t="str">
        <f t="shared" si="464"/>
        <v>NA</v>
      </c>
      <c r="M7476" s="119"/>
      <c r="N7476" s="120" t="str">
        <f t="shared" si="465"/>
        <v>NA</v>
      </c>
      <c r="O7476" s="120"/>
      <c r="P7476"/>
      <c r="Q7476"/>
      <c r="R7476"/>
      <c r="S7476"/>
      <c r="T7476"/>
      <c r="U7476" t="s">
        <v>26512</v>
      </c>
      <c r="V7476" t="s">
        <v>26510</v>
      </c>
      <c r="W7476" t="s">
        <v>26511</v>
      </c>
      <c r="X7476" t="s">
        <v>748</v>
      </c>
      <c r="Y7476" t="s">
        <v>491</v>
      </c>
      <c r="Z7476" t="s">
        <v>54</v>
      </c>
      <c r="AA7476"/>
      <c r="AB7476" t="s">
        <v>47452</v>
      </c>
      <c r="AC7476" t="s">
        <v>53991</v>
      </c>
      <c r="AD7476" t="s">
        <v>26513</v>
      </c>
      <c r="AE7476" t="s">
        <v>105</v>
      </c>
      <c r="AF7476" s="119" t="str">
        <f t="shared" si="466"/>
        <v>NA</v>
      </c>
      <c r="AG7476" s="119"/>
      <c r="AH7476" s="119"/>
      <c r="AI7476" s="119"/>
      <c r="AJ7476" s="119" t="str">
        <f t="shared" si="467"/>
        <v>NA</v>
      </c>
      <c r="AK7476" s="190"/>
      <c r="AL7476" s="191"/>
    </row>
    <row r="7477" spans="1:38" x14ac:dyDescent="0.25">
      <c r="A7477" t="s">
        <v>29277</v>
      </c>
      <c r="B7477" t="s">
        <v>29275</v>
      </c>
      <c r="C7477" t="s">
        <v>29276</v>
      </c>
      <c r="D7477" t="s">
        <v>193</v>
      </c>
      <c r="E7477" t="s">
        <v>3019</v>
      </c>
      <c r="F7477" t="s">
        <v>54</v>
      </c>
      <c r="G7477"/>
      <c r="H7477" t="s">
        <v>47953</v>
      </c>
      <c r="I7477" t="s">
        <v>54488</v>
      </c>
      <c r="J7477" t="s">
        <v>29278</v>
      </c>
      <c r="K7477" t="s">
        <v>565</v>
      </c>
      <c r="L7477" s="119" t="str">
        <f t="shared" si="464"/>
        <v>NA</v>
      </c>
      <c r="M7477" s="119"/>
      <c r="N7477" s="120" t="str">
        <f t="shared" si="465"/>
        <v>NA</v>
      </c>
      <c r="O7477" s="120"/>
      <c r="P7477"/>
      <c r="Q7477"/>
      <c r="R7477"/>
      <c r="S7477"/>
      <c r="T7477"/>
      <c r="U7477" t="s">
        <v>26520</v>
      </c>
      <c r="V7477" t="s">
        <v>26518</v>
      </c>
      <c r="W7477" t="s">
        <v>26519</v>
      </c>
      <c r="X7477" t="s">
        <v>748</v>
      </c>
      <c r="Y7477" t="s">
        <v>491</v>
      </c>
      <c r="Z7477" t="s">
        <v>54</v>
      </c>
      <c r="AA7477"/>
      <c r="AB7477" t="s">
        <v>47452</v>
      </c>
      <c r="AC7477" t="s">
        <v>53991</v>
      </c>
      <c r="AD7477" t="s">
        <v>26481</v>
      </c>
      <c r="AE7477" t="s">
        <v>105</v>
      </c>
      <c r="AF7477" s="119" t="str">
        <f t="shared" si="466"/>
        <v>NA</v>
      </c>
      <c r="AG7477" s="119"/>
      <c r="AH7477" s="119"/>
      <c r="AI7477" s="119"/>
      <c r="AJ7477" s="119" t="str">
        <f t="shared" si="467"/>
        <v>NA</v>
      </c>
      <c r="AK7477" s="190"/>
      <c r="AL7477" s="191"/>
    </row>
    <row r="7478" spans="1:38" x14ac:dyDescent="0.25">
      <c r="A7478" t="s">
        <v>34378</v>
      </c>
      <c r="B7478" t="s">
        <v>34376</v>
      </c>
      <c r="C7478" t="s">
        <v>34377</v>
      </c>
      <c r="D7478" t="s">
        <v>193</v>
      </c>
      <c r="E7478" t="s">
        <v>18755</v>
      </c>
      <c r="F7478" t="s">
        <v>54</v>
      </c>
      <c r="G7478"/>
      <c r="H7478" t="s">
        <v>47954</v>
      </c>
      <c r="I7478" t="s">
        <v>54489</v>
      </c>
      <c r="J7478"/>
      <c r="K7478" t="s">
        <v>565</v>
      </c>
      <c r="L7478" s="119" t="str">
        <f t="shared" si="464"/>
        <v>NA</v>
      </c>
      <c r="M7478" s="119"/>
      <c r="N7478" s="120" t="str">
        <f t="shared" si="465"/>
        <v>NA</v>
      </c>
      <c r="O7478" s="120"/>
      <c r="P7478"/>
      <c r="Q7478"/>
      <c r="R7478"/>
      <c r="S7478"/>
      <c r="T7478"/>
      <c r="U7478" t="s">
        <v>24430</v>
      </c>
      <c r="V7478" t="s">
        <v>24428</v>
      </c>
      <c r="W7478" t="s">
        <v>24429</v>
      </c>
      <c r="X7478" t="s">
        <v>748</v>
      </c>
      <c r="Y7478" t="s">
        <v>491</v>
      </c>
      <c r="Z7478" t="s">
        <v>54</v>
      </c>
      <c r="AA7478"/>
      <c r="AB7478" t="s">
        <v>47452</v>
      </c>
      <c r="AC7478" t="s">
        <v>53991</v>
      </c>
      <c r="AD7478" t="s">
        <v>24431</v>
      </c>
      <c r="AE7478" t="s">
        <v>105</v>
      </c>
      <c r="AF7478" s="119" t="str">
        <f t="shared" si="466"/>
        <v>NA</v>
      </c>
      <c r="AG7478" s="119"/>
      <c r="AH7478" s="119"/>
      <c r="AI7478" s="119"/>
      <c r="AJ7478" s="119" t="str">
        <f t="shared" si="467"/>
        <v>NA</v>
      </c>
      <c r="AK7478" s="190"/>
      <c r="AL7478" s="191"/>
    </row>
    <row r="7479" spans="1:38" x14ac:dyDescent="0.25">
      <c r="A7479" t="s">
        <v>34383</v>
      </c>
      <c r="B7479" t="s">
        <v>34382</v>
      </c>
      <c r="C7479" t="s">
        <v>34377</v>
      </c>
      <c r="D7479" t="s">
        <v>193</v>
      </c>
      <c r="E7479" t="s">
        <v>3337</v>
      </c>
      <c r="F7479" t="s">
        <v>54</v>
      </c>
      <c r="G7479"/>
      <c r="H7479" t="s">
        <v>47955</v>
      </c>
      <c r="I7479" t="s">
        <v>54490</v>
      </c>
      <c r="J7479"/>
      <c r="K7479" t="s">
        <v>565</v>
      </c>
      <c r="L7479" s="119" t="str">
        <f t="shared" si="464"/>
        <v>NA</v>
      </c>
      <c r="M7479" s="119"/>
      <c r="N7479" s="120" t="str">
        <f t="shared" si="465"/>
        <v>NA</v>
      </c>
      <c r="O7479" s="120"/>
      <c r="P7479"/>
      <c r="Q7479"/>
      <c r="R7479"/>
      <c r="S7479"/>
      <c r="T7479"/>
      <c r="U7479" t="s">
        <v>25725</v>
      </c>
      <c r="V7479" t="s">
        <v>25723</v>
      </c>
      <c r="W7479" t="s">
        <v>25724</v>
      </c>
      <c r="X7479" t="s">
        <v>748</v>
      </c>
      <c r="Y7479" t="s">
        <v>491</v>
      </c>
      <c r="Z7479" t="s">
        <v>54</v>
      </c>
      <c r="AA7479"/>
      <c r="AB7479" t="s">
        <v>47452</v>
      </c>
      <c r="AC7479" t="s">
        <v>53991</v>
      </c>
      <c r="AD7479" t="s">
        <v>25725</v>
      </c>
      <c r="AE7479" t="s">
        <v>105</v>
      </c>
      <c r="AF7479" s="119" t="str">
        <f t="shared" si="466"/>
        <v>NA</v>
      </c>
      <c r="AG7479" s="119"/>
      <c r="AH7479" s="119"/>
      <c r="AI7479" s="119"/>
      <c r="AJ7479" s="119" t="str">
        <f t="shared" si="467"/>
        <v>NA</v>
      </c>
      <c r="AK7479" s="190"/>
      <c r="AL7479" s="191"/>
    </row>
    <row r="7480" spans="1:38" x14ac:dyDescent="0.25">
      <c r="A7480" t="s">
        <v>34381</v>
      </c>
      <c r="B7480" t="s">
        <v>34379</v>
      </c>
      <c r="C7480" t="s">
        <v>34380</v>
      </c>
      <c r="D7480" t="s">
        <v>193</v>
      </c>
      <c r="E7480" t="s">
        <v>15079</v>
      </c>
      <c r="F7480" t="s">
        <v>54</v>
      </c>
      <c r="G7480"/>
      <c r="H7480" t="s">
        <v>47956</v>
      </c>
      <c r="I7480" t="s">
        <v>54491</v>
      </c>
      <c r="J7480"/>
      <c r="K7480" t="s">
        <v>565</v>
      </c>
      <c r="L7480" s="119" t="str">
        <f t="shared" si="464"/>
        <v>NA</v>
      </c>
      <c r="M7480" s="119"/>
      <c r="N7480" s="120" t="str">
        <f t="shared" si="465"/>
        <v>NA</v>
      </c>
      <c r="O7480" s="120"/>
      <c r="P7480"/>
      <c r="Q7480"/>
      <c r="R7480"/>
      <c r="S7480"/>
      <c r="T7480"/>
      <c r="U7480" t="s">
        <v>24237</v>
      </c>
      <c r="V7480" t="s">
        <v>24235</v>
      </c>
      <c r="W7480" t="s">
        <v>24236</v>
      </c>
      <c r="X7480" t="s">
        <v>748</v>
      </c>
      <c r="Y7480" t="s">
        <v>491</v>
      </c>
      <c r="Z7480" t="s">
        <v>54</v>
      </c>
      <c r="AA7480"/>
      <c r="AB7480" t="s">
        <v>47452</v>
      </c>
      <c r="AC7480" t="s">
        <v>53991</v>
      </c>
      <c r="AD7480" t="s">
        <v>24238</v>
      </c>
      <c r="AE7480" t="s">
        <v>105</v>
      </c>
      <c r="AF7480" s="119" t="str">
        <f t="shared" si="466"/>
        <v>NA</v>
      </c>
      <c r="AG7480" s="119"/>
      <c r="AH7480" s="119"/>
      <c r="AI7480" s="119"/>
      <c r="AJ7480" s="119" t="str">
        <f t="shared" si="467"/>
        <v>NA</v>
      </c>
      <c r="AK7480" s="190"/>
      <c r="AL7480" s="191"/>
    </row>
    <row r="7481" spans="1:38" x14ac:dyDescent="0.25">
      <c r="A7481" t="s">
        <v>34274</v>
      </c>
      <c r="B7481" t="s">
        <v>34272</v>
      </c>
      <c r="C7481" t="s">
        <v>34273</v>
      </c>
      <c r="D7481" t="s">
        <v>193</v>
      </c>
      <c r="E7481" t="s">
        <v>15003</v>
      </c>
      <c r="F7481" t="s">
        <v>54</v>
      </c>
      <c r="G7481"/>
      <c r="H7481" t="s">
        <v>47957</v>
      </c>
      <c r="I7481" t="s">
        <v>54492</v>
      </c>
      <c r="J7481"/>
      <c r="K7481" t="s">
        <v>565</v>
      </c>
      <c r="L7481" s="119" t="str">
        <f t="shared" si="464"/>
        <v>NA</v>
      </c>
      <c r="M7481" s="119"/>
      <c r="N7481" s="120" t="str">
        <f t="shared" si="465"/>
        <v>NA</v>
      </c>
      <c r="O7481" s="120"/>
      <c r="P7481"/>
      <c r="Q7481"/>
      <c r="R7481"/>
      <c r="S7481"/>
      <c r="T7481"/>
      <c r="U7481" t="s">
        <v>26977</v>
      </c>
      <c r="V7481" t="s">
        <v>26976</v>
      </c>
      <c r="W7481" t="s">
        <v>24429</v>
      </c>
      <c r="X7481" t="s">
        <v>748</v>
      </c>
      <c r="Y7481" t="s">
        <v>491</v>
      </c>
      <c r="Z7481" t="s">
        <v>54</v>
      </c>
      <c r="AA7481"/>
      <c r="AB7481" t="s">
        <v>47452</v>
      </c>
      <c r="AC7481" t="s">
        <v>53991</v>
      </c>
      <c r="AD7481" t="s">
        <v>26978</v>
      </c>
      <c r="AE7481" t="s">
        <v>105</v>
      </c>
      <c r="AF7481" s="119" t="str">
        <f t="shared" si="466"/>
        <v>NA</v>
      </c>
      <c r="AG7481" s="119"/>
      <c r="AH7481" s="119"/>
      <c r="AI7481" s="119"/>
      <c r="AJ7481" s="119" t="str">
        <f t="shared" si="467"/>
        <v>NA</v>
      </c>
      <c r="AK7481" s="190"/>
      <c r="AL7481" s="191"/>
    </row>
    <row r="7482" spans="1:38" x14ac:dyDescent="0.25">
      <c r="A7482" t="s">
        <v>34392</v>
      </c>
      <c r="B7482" t="s">
        <v>34391</v>
      </c>
      <c r="C7482" t="s">
        <v>34380</v>
      </c>
      <c r="D7482" t="s">
        <v>193</v>
      </c>
      <c r="E7482" t="s">
        <v>34393</v>
      </c>
      <c r="F7482" t="s">
        <v>54</v>
      </c>
      <c r="G7482"/>
      <c r="H7482" t="s">
        <v>47958</v>
      </c>
      <c r="I7482" t="s">
        <v>54493</v>
      </c>
      <c r="J7482"/>
      <c r="K7482" t="s">
        <v>565</v>
      </c>
      <c r="L7482" s="119" t="str">
        <f t="shared" si="464"/>
        <v>NA</v>
      </c>
      <c r="M7482" s="119"/>
      <c r="N7482" s="120" t="str">
        <f t="shared" si="465"/>
        <v>NA</v>
      </c>
      <c r="O7482" s="120"/>
      <c r="P7482"/>
      <c r="Q7482"/>
      <c r="R7482"/>
      <c r="S7482"/>
      <c r="T7482"/>
      <c r="U7482" t="s">
        <v>25690</v>
      </c>
      <c r="V7482" t="s">
        <v>25688</v>
      </c>
      <c r="W7482" t="s">
        <v>25689</v>
      </c>
      <c r="X7482" t="s">
        <v>748</v>
      </c>
      <c r="Y7482" t="s">
        <v>491</v>
      </c>
      <c r="Z7482" t="s">
        <v>54</v>
      </c>
      <c r="AA7482"/>
      <c r="AB7482" t="s">
        <v>47452</v>
      </c>
      <c r="AC7482" t="s">
        <v>53991</v>
      </c>
      <c r="AD7482" t="s">
        <v>25691</v>
      </c>
      <c r="AE7482" t="s">
        <v>105</v>
      </c>
      <c r="AF7482" s="119" t="str">
        <f t="shared" si="466"/>
        <v>NA</v>
      </c>
      <c r="AG7482" s="119"/>
      <c r="AH7482" s="119"/>
      <c r="AI7482" s="119"/>
      <c r="AJ7482" s="119" t="str">
        <f t="shared" si="467"/>
        <v>NA</v>
      </c>
      <c r="AK7482" s="190"/>
      <c r="AL7482" s="191"/>
    </row>
    <row r="7483" spans="1:38" x14ac:dyDescent="0.25">
      <c r="A7483" t="s">
        <v>34395</v>
      </c>
      <c r="B7483" t="s">
        <v>34394</v>
      </c>
      <c r="C7483" t="s">
        <v>34365</v>
      </c>
      <c r="D7483" t="s">
        <v>193</v>
      </c>
      <c r="E7483" t="s">
        <v>34396</v>
      </c>
      <c r="F7483" t="s">
        <v>54</v>
      </c>
      <c r="G7483"/>
      <c r="H7483" t="s">
        <v>47959</v>
      </c>
      <c r="I7483" t="s">
        <v>54494</v>
      </c>
      <c r="J7483" t="s">
        <v>34395</v>
      </c>
      <c r="K7483" t="s">
        <v>565</v>
      </c>
      <c r="L7483" s="119" t="str">
        <f t="shared" si="464"/>
        <v>NA</v>
      </c>
      <c r="M7483" s="119"/>
      <c r="N7483" s="120" t="str">
        <f t="shared" si="465"/>
        <v>NA</v>
      </c>
      <c r="O7483" s="120"/>
      <c r="P7483"/>
      <c r="Q7483"/>
      <c r="R7483"/>
      <c r="S7483"/>
      <c r="T7483"/>
      <c r="U7483" t="s">
        <v>26983</v>
      </c>
      <c r="V7483" t="s">
        <v>26982</v>
      </c>
      <c r="W7483" t="s">
        <v>25289</v>
      </c>
      <c r="X7483" t="s">
        <v>748</v>
      </c>
      <c r="Y7483" t="s">
        <v>491</v>
      </c>
      <c r="Z7483" t="s">
        <v>54</v>
      </c>
      <c r="AA7483"/>
      <c r="AB7483" t="s">
        <v>47452</v>
      </c>
      <c r="AC7483" t="s">
        <v>53991</v>
      </c>
      <c r="AD7483" t="s">
        <v>26984</v>
      </c>
      <c r="AE7483" t="s">
        <v>105</v>
      </c>
      <c r="AF7483" s="119" t="str">
        <f t="shared" si="466"/>
        <v>NA</v>
      </c>
      <c r="AG7483" s="119"/>
      <c r="AH7483" s="119"/>
      <c r="AI7483" s="119"/>
      <c r="AJ7483" s="119" t="str">
        <f t="shared" si="467"/>
        <v>NA</v>
      </c>
      <c r="AK7483" s="190"/>
      <c r="AL7483" s="191"/>
    </row>
    <row r="7484" spans="1:38" x14ac:dyDescent="0.25">
      <c r="A7484" t="s">
        <v>34277</v>
      </c>
      <c r="B7484" t="s">
        <v>34275</v>
      </c>
      <c r="C7484" t="s">
        <v>34276</v>
      </c>
      <c r="D7484" t="s">
        <v>193</v>
      </c>
      <c r="E7484" t="s">
        <v>34278</v>
      </c>
      <c r="F7484" t="s">
        <v>54</v>
      </c>
      <c r="G7484"/>
      <c r="H7484" t="s">
        <v>47960</v>
      </c>
      <c r="I7484" t="s">
        <v>54495</v>
      </c>
      <c r="J7484"/>
      <c r="K7484" t="s">
        <v>565</v>
      </c>
      <c r="L7484" s="119" t="str">
        <f t="shared" si="464"/>
        <v>NA</v>
      </c>
      <c r="M7484" s="119"/>
      <c r="N7484" s="120" t="str">
        <f t="shared" si="465"/>
        <v>NA</v>
      </c>
      <c r="O7484" s="120"/>
      <c r="P7484"/>
      <c r="Q7484"/>
      <c r="R7484"/>
      <c r="S7484"/>
      <c r="T7484"/>
      <c r="U7484" t="s">
        <v>23607</v>
      </c>
      <c r="V7484" t="s">
        <v>23605</v>
      </c>
      <c r="W7484" t="s">
        <v>23606</v>
      </c>
      <c r="X7484" t="s">
        <v>748</v>
      </c>
      <c r="Y7484" t="s">
        <v>491</v>
      </c>
      <c r="Z7484" t="s">
        <v>54</v>
      </c>
      <c r="AA7484"/>
      <c r="AB7484" t="s">
        <v>47452</v>
      </c>
      <c r="AC7484" t="s">
        <v>53991</v>
      </c>
      <c r="AD7484" t="s">
        <v>23608</v>
      </c>
      <c r="AE7484" t="s">
        <v>105</v>
      </c>
      <c r="AF7484" s="119" t="str">
        <f t="shared" si="466"/>
        <v>NA</v>
      </c>
      <c r="AG7484" s="119"/>
      <c r="AH7484" s="119"/>
      <c r="AI7484" s="119"/>
      <c r="AJ7484" s="119" t="str">
        <f t="shared" si="467"/>
        <v>NA</v>
      </c>
      <c r="AK7484" s="190"/>
      <c r="AL7484" s="191"/>
    </row>
    <row r="7485" spans="1:38" x14ac:dyDescent="0.25">
      <c r="A7485" t="s">
        <v>34330</v>
      </c>
      <c r="B7485" t="s">
        <v>34328</v>
      </c>
      <c r="C7485" t="s">
        <v>34329</v>
      </c>
      <c r="D7485" t="s">
        <v>193</v>
      </c>
      <c r="E7485" t="s">
        <v>23004</v>
      </c>
      <c r="F7485" t="s">
        <v>54</v>
      </c>
      <c r="G7485"/>
      <c r="H7485" t="s">
        <v>47961</v>
      </c>
      <c r="I7485" t="s">
        <v>54496</v>
      </c>
      <c r="J7485" t="s">
        <v>34330</v>
      </c>
      <c r="K7485" t="s">
        <v>565</v>
      </c>
      <c r="L7485" s="119" t="str">
        <f t="shared" si="464"/>
        <v>NA</v>
      </c>
      <c r="M7485" s="119"/>
      <c r="N7485" s="120" t="str">
        <f t="shared" si="465"/>
        <v>NA</v>
      </c>
      <c r="O7485" s="120"/>
      <c r="P7485"/>
      <c r="Q7485"/>
      <c r="R7485"/>
      <c r="S7485"/>
      <c r="T7485"/>
      <c r="U7485" t="s">
        <v>26492</v>
      </c>
      <c r="V7485" t="s">
        <v>26490</v>
      </c>
      <c r="W7485" t="s">
        <v>26491</v>
      </c>
      <c r="X7485" t="s">
        <v>748</v>
      </c>
      <c r="Y7485" t="s">
        <v>3627</v>
      </c>
      <c r="Z7485" t="s">
        <v>54</v>
      </c>
      <c r="AA7485"/>
      <c r="AB7485" t="s">
        <v>47453</v>
      </c>
      <c r="AC7485" t="s">
        <v>53992</v>
      </c>
      <c r="AD7485" t="s">
        <v>26493</v>
      </c>
      <c r="AE7485" t="s">
        <v>105</v>
      </c>
      <c r="AF7485" s="119" t="str">
        <f t="shared" si="466"/>
        <v>NA</v>
      </c>
      <c r="AG7485" s="119"/>
      <c r="AH7485" s="119"/>
      <c r="AI7485" s="119"/>
      <c r="AJ7485" s="119" t="str">
        <f t="shared" si="467"/>
        <v>NA</v>
      </c>
      <c r="AK7485" s="190"/>
      <c r="AL7485" s="191"/>
    </row>
    <row r="7486" spans="1:38" x14ac:dyDescent="0.25">
      <c r="A7486" t="s">
        <v>31696</v>
      </c>
      <c r="B7486" t="s">
        <v>31695</v>
      </c>
      <c r="C7486" t="s">
        <v>5213</v>
      </c>
      <c r="D7486" t="s">
        <v>193</v>
      </c>
      <c r="E7486" t="s">
        <v>4706</v>
      </c>
      <c r="F7486" t="s">
        <v>54</v>
      </c>
      <c r="G7486"/>
      <c r="H7486" t="s">
        <v>47962</v>
      </c>
      <c r="I7486" t="s">
        <v>54497</v>
      </c>
      <c r="J7486" t="s">
        <v>31696</v>
      </c>
      <c r="K7486" t="s">
        <v>565</v>
      </c>
      <c r="L7486" s="119" t="str">
        <f t="shared" si="464"/>
        <v>NA</v>
      </c>
      <c r="M7486" s="119"/>
      <c r="N7486" s="120" t="str">
        <f t="shared" si="465"/>
        <v>NA</v>
      </c>
      <c r="O7486" s="120"/>
      <c r="P7486"/>
      <c r="Q7486"/>
      <c r="R7486"/>
      <c r="S7486"/>
      <c r="T7486"/>
      <c r="U7486" t="s">
        <v>26675</v>
      </c>
      <c r="V7486" t="s">
        <v>26673</v>
      </c>
      <c r="W7486" t="s">
        <v>26674</v>
      </c>
      <c r="X7486" t="s">
        <v>748</v>
      </c>
      <c r="Y7486" t="s">
        <v>26676</v>
      </c>
      <c r="Z7486" t="s">
        <v>54</v>
      </c>
      <c r="AA7486"/>
      <c r="AB7486" t="s">
        <v>47454</v>
      </c>
      <c r="AC7486" t="s">
        <v>53993</v>
      </c>
      <c r="AD7486" t="s">
        <v>26677</v>
      </c>
      <c r="AE7486" t="s">
        <v>105</v>
      </c>
      <c r="AF7486" s="119" t="str">
        <f t="shared" si="466"/>
        <v>NA</v>
      </c>
      <c r="AG7486" s="119"/>
      <c r="AH7486" s="119"/>
      <c r="AI7486" s="119"/>
      <c r="AJ7486" s="119" t="str">
        <f t="shared" si="467"/>
        <v>NA</v>
      </c>
      <c r="AK7486" s="190"/>
      <c r="AL7486" s="191"/>
    </row>
    <row r="7487" spans="1:38" x14ac:dyDescent="0.25">
      <c r="A7487" t="s">
        <v>31699</v>
      </c>
      <c r="B7487" t="s">
        <v>31697</v>
      </c>
      <c r="C7487" t="s">
        <v>31698</v>
      </c>
      <c r="D7487" t="s">
        <v>193</v>
      </c>
      <c r="E7487" t="s">
        <v>7303</v>
      </c>
      <c r="F7487" t="s">
        <v>54</v>
      </c>
      <c r="G7487"/>
      <c r="H7487" t="s">
        <v>47963</v>
      </c>
      <c r="I7487" t="s">
        <v>54498</v>
      </c>
      <c r="J7487" t="s">
        <v>31699</v>
      </c>
      <c r="K7487" t="s">
        <v>565</v>
      </c>
      <c r="L7487" s="119" t="str">
        <f t="shared" si="464"/>
        <v>NA</v>
      </c>
      <c r="M7487" s="119"/>
      <c r="N7487" s="120" t="str">
        <f t="shared" si="465"/>
        <v>NA</v>
      </c>
      <c r="O7487" s="120"/>
      <c r="P7487"/>
      <c r="Q7487"/>
      <c r="R7487"/>
      <c r="S7487"/>
      <c r="T7487"/>
      <c r="U7487" t="s">
        <v>26523</v>
      </c>
      <c r="V7487" t="s">
        <v>26521</v>
      </c>
      <c r="W7487" t="s">
        <v>26522</v>
      </c>
      <c r="X7487" t="s">
        <v>748</v>
      </c>
      <c r="Y7487" t="s">
        <v>3078</v>
      </c>
      <c r="Z7487" t="s">
        <v>54</v>
      </c>
      <c r="AA7487"/>
      <c r="AB7487" t="s">
        <v>47455</v>
      </c>
      <c r="AC7487" t="s">
        <v>53994</v>
      </c>
      <c r="AD7487" t="s">
        <v>26524</v>
      </c>
      <c r="AE7487" t="s">
        <v>105</v>
      </c>
      <c r="AF7487" s="119" t="str">
        <f t="shared" si="466"/>
        <v>NA</v>
      </c>
      <c r="AG7487" s="119"/>
      <c r="AH7487" s="119"/>
      <c r="AI7487" s="119"/>
      <c r="AJ7487" s="119" t="str">
        <f t="shared" si="467"/>
        <v>NA</v>
      </c>
      <c r="AK7487" s="190"/>
      <c r="AL7487" s="191"/>
    </row>
    <row r="7488" spans="1:38" x14ac:dyDescent="0.25">
      <c r="A7488" t="s">
        <v>33084</v>
      </c>
      <c r="B7488" t="s">
        <v>33082</v>
      </c>
      <c r="C7488" t="s">
        <v>33083</v>
      </c>
      <c r="D7488" t="s">
        <v>193</v>
      </c>
      <c r="E7488" t="s">
        <v>33085</v>
      </c>
      <c r="F7488" t="s">
        <v>54</v>
      </c>
      <c r="G7488"/>
      <c r="H7488" t="s">
        <v>47964</v>
      </c>
      <c r="I7488" t="s">
        <v>54499</v>
      </c>
      <c r="J7488" t="s">
        <v>33084</v>
      </c>
      <c r="K7488" t="s">
        <v>565</v>
      </c>
      <c r="L7488" s="119" t="str">
        <f t="shared" si="464"/>
        <v>NA</v>
      </c>
      <c r="M7488" s="119"/>
      <c r="N7488" s="120" t="str">
        <f t="shared" si="465"/>
        <v>NA</v>
      </c>
      <c r="O7488" s="120"/>
      <c r="P7488"/>
      <c r="Q7488"/>
      <c r="R7488"/>
      <c r="S7488"/>
      <c r="T7488"/>
      <c r="U7488" t="s">
        <v>25290</v>
      </c>
      <c r="V7488" t="s">
        <v>25288</v>
      </c>
      <c r="W7488" t="s">
        <v>25289</v>
      </c>
      <c r="X7488" t="s">
        <v>748</v>
      </c>
      <c r="Y7488" t="s">
        <v>3078</v>
      </c>
      <c r="Z7488" t="s">
        <v>54</v>
      </c>
      <c r="AA7488"/>
      <c r="AB7488" t="s">
        <v>47455</v>
      </c>
      <c r="AC7488" t="s">
        <v>53994</v>
      </c>
      <c r="AD7488" t="s">
        <v>25291</v>
      </c>
      <c r="AE7488" t="s">
        <v>105</v>
      </c>
      <c r="AF7488" s="119" t="str">
        <f t="shared" si="466"/>
        <v>NA</v>
      </c>
      <c r="AG7488" s="119"/>
      <c r="AH7488" s="119"/>
      <c r="AI7488" s="119"/>
      <c r="AJ7488" s="119" t="str">
        <f t="shared" si="467"/>
        <v>NA</v>
      </c>
      <c r="AK7488" s="190"/>
      <c r="AL7488" s="191"/>
    </row>
    <row r="7489" spans="1:38" x14ac:dyDescent="0.25">
      <c r="A7489" t="s">
        <v>33242</v>
      </c>
      <c r="B7489" t="s">
        <v>33240</v>
      </c>
      <c r="C7489" t="s">
        <v>33241</v>
      </c>
      <c r="D7489" t="s">
        <v>193</v>
      </c>
      <c r="E7489" t="s">
        <v>33243</v>
      </c>
      <c r="F7489" t="s">
        <v>54</v>
      </c>
      <c r="G7489"/>
      <c r="H7489" t="s">
        <v>47965</v>
      </c>
      <c r="I7489" t="s">
        <v>54500</v>
      </c>
      <c r="J7489" t="s">
        <v>33242</v>
      </c>
      <c r="K7489" t="s">
        <v>565</v>
      </c>
      <c r="L7489" s="119" t="str">
        <f t="shared" si="464"/>
        <v>NA</v>
      </c>
      <c r="M7489" s="119"/>
      <c r="N7489" s="120" t="str">
        <f t="shared" si="465"/>
        <v>NA</v>
      </c>
      <c r="O7489" s="120"/>
      <c r="P7489"/>
      <c r="Q7489"/>
      <c r="R7489"/>
      <c r="S7489"/>
      <c r="T7489"/>
      <c r="U7489" t="s">
        <v>26020</v>
      </c>
      <c r="V7489" t="s">
        <v>26019</v>
      </c>
      <c r="W7489" t="s">
        <v>26016</v>
      </c>
      <c r="X7489" t="s">
        <v>748</v>
      </c>
      <c r="Y7489" t="s">
        <v>3078</v>
      </c>
      <c r="Z7489" t="s">
        <v>54</v>
      </c>
      <c r="AA7489"/>
      <c r="AB7489" t="s">
        <v>47455</v>
      </c>
      <c r="AC7489" t="s">
        <v>53994</v>
      </c>
      <c r="AD7489" t="s">
        <v>26021</v>
      </c>
      <c r="AE7489" t="s">
        <v>105</v>
      </c>
      <c r="AF7489" s="119" t="str">
        <f t="shared" si="466"/>
        <v>NA</v>
      </c>
      <c r="AG7489" s="119"/>
      <c r="AH7489" s="119"/>
      <c r="AI7489" s="119"/>
      <c r="AJ7489" s="119" t="str">
        <f t="shared" si="467"/>
        <v>NA</v>
      </c>
      <c r="AK7489" s="190"/>
      <c r="AL7489" s="191"/>
    </row>
    <row r="7490" spans="1:38" x14ac:dyDescent="0.25">
      <c r="A7490" t="s">
        <v>32657</v>
      </c>
      <c r="B7490" t="s">
        <v>32656</v>
      </c>
      <c r="C7490" t="s">
        <v>32055</v>
      </c>
      <c r="D7490" t="s">
        <v>193</v>
      </c>
      <c r="E7490" t="s">
        <v>3609</v>
      </c>
      <c r="F7490" t="s">
        <v>54</v>
      </c>
      <c r="G7490"/>
      <c r="H7490" t="s">
        <v>47966</v>
      </c>
      <c r="I7490" t="s">
        <v>54501</v>
      </c>
      <c r="J7490" t="s">
        <v>32657</v>
      </c>
      <c r="K7490" t="s">
        <v>565</v>
      </c>
      <c r="L7490" s="119" t="str">
        <f t="shared" si="464"/>
        <v>NA</v>
      </c>
      <c r="M7490" s="119"/>
      <c r="N7490" s="120" t="str">
        <f t="shared" si="465"/>
        <v>NA</v>
      </c>
      <c r="O7490" s="120"/>
      <c r="P7490"/>
      <c r="Q7490"/>
      <c r="R7490"/>
      <c r="S7490"/>
      <c r="T7490"/>
      <c r="U7490" t="s">
        <v>26017</v>
      </c>
      <c r="V7490" t="s">
        <v>26015</v>
      </c>
      <c r="W7490" t="s">
        <v>26016</v>
      </c>
      <c r="X7490" t="s">
        <v>748</v>
      </c>
      <c r="Y7490" t="s">
        <v>3078</v>
      </c>
      <c r="Z7490" t="s">
        <v>54</v>
      </c>
      <c r="AA7490"/>
      <c r="AB7490" t="s">
        <v>47455</v>
      </c>
      <c r="AC7490" t="s">
        <v>53994</v>
      </c>
      <c r="AD7490" t="s">
        <v>26018</v>
      </c>
      <c r="AE7490" t="s">
        <v>105</v>
      </c>
      <c r="AF7490" s="119" t="str">
        <f t="shared" si="466"/>
        <v>NA</v>
      </c>
      <c r="AG7490" s="119"/>
      <c r="AH7490" s="119"/>
      <c r="AI7490" s="119"/>
      <c r="AJ7490" s="119" t="str">
        <f t="shared" si="467"/>
        <v>NA</v>
      </c>
      <c r="AK7490" s="190"/>
      <c r="AL7490" s="191"/>
    </row>
    <row r="7491" spans="1:38" x14ac:dyDescent="0.25">
      <c r="A7491" t="s">
        <v>33058</v>
      </c>
      <c r="B7491" t="s">
        <v>33056</v>
      </c>
      <c r="C7491" t="s">
        <v>33057</v>
      </c>
      <c r="D7491" t="s">
        <v>193</v>
      </c>
      <c r="E7491" t="s">
        <v>3609</v>
      </c>
      <c r="F7491" t="s">
        <v>54</v>
      </c>
      <c r="G7491"/>
      <c r="H7491" t="s">
        <v>47966</v>
      </c>
      <c r="I7491" t="s">
        <v>54501</v>
      </c>
      <c r="J7491" t="s">
        <v>33058</v>
      </c>
      <c r="K7491" t="s">
        <v>565</v>
      </c>
      <c r="L7491" s="119" t="str">
        <f t="shared" ref="L7491:L7554" si="468">IF($Q$1&lt;&gt;"",IF(ISNUMBER(SEARCH("*"&amp;$Q$1&amp;"*", A7491)),A7491, IF(ISNUMBER(SEARCH("*"&amp;$Q$1&amp;"*", H7491)),A7491, IF(ISNUMBER(SEARCH("*"&amp;$Q$1&amp;"*", G7491)),A7491, IF(ISNUMBER(SEARCH("*"&amp;$Q$1&amp;"*", J7491)),A7491,  IF(ISNUMBER(SEARCH("*"&amp;$Q$1&amp;"*", E7491)),A7491, "NA"))))),"NA")</f>
        <v>NA</v>
      </c>
      <c r="M7491" s="119"/>
      <c r="N7491" s="120" t="str">
        <f t="shared" ref="N7491:N7554" si="469">IF($Q$11=1,IF(ISNUMBER(SEARCH($T$11,C7491)),A7491,"NA"),"NA")</f>
        <v>NA</v>
      </c>
      <c r="O7491" s="120"/>
      <c r="P7491"/>
      <c r="Q7491"/>
      <c r="R7491"/>
      <c r="S7491"/>
      <c r="T7491"/>
      <c r="U7491" t="s">
        <v>26980</v>
      </c>
      <c r="V7491" t="s">
        <v>26979</v>
      </c>
      <c r="W7491" t="s">
        <v>25289</v>
      </c>
      <c r="X7491" t="s">
        <v>748</v>
      </c>
      <c r="Y7491" t="s">
        <v>3078</v>
      </c>
      <c r="Z7491" t="s">
        <v>54</v>
      </c>
      <c r="AA7491"/>
      <c r="AB7491" t="s">
        <v>47455</v>
      </c>
      <c r="AC7491" t="s">
        <v>53994</v>
      </c>
      <c r="AD7491" t="s">
        <v>26981</v>
      </c>
      <c r="AE7491" t="s">
        <v>105</v>
      </c>
      <c r="AF7491" s="119" t="str">
        <f t="shared" ref="AF7491:AF7554" si="470">IF($Q$6&lt;&gt;"",IF(ISNUMBER(SEARCH($Q$6, W7491)),U7491, "NA"),"NA")</f>
        <v>NA</v>
      </c>
      <c r="AG7491" s="119"/>
      <c r="AH7491" s="119"/>
      <c r="AI7491" s="119"/>
      <c r="AJ7491" s="119" t="str">
        <f t="shared" ref="AJ7491:AJ7554" si="471">IF($Q$5&lt;&gt;"",IF(ISNUMBER(SEARCH($Q$5, U7491&amp;" "&amp;Y7491&amp;" "&amp;AA7491&amp;" "&amp;AB7491&amp;" "&amp;AD7491)),U7491, "NA"),"NA")</f>
        <v>NA</v>
      </c>
      <c r="AK7491" s="190"/>
      <c r="AL7491" s="191"/>
    </row>
    <row r="7492" spans="1:38" x14ac:dyDescent="0.25">
      <c r="A7492" t="s">
        <v>33127</v>
      </c>
      <c r="B7492" t="s">
        <v>33126</v>
      </c>
      <c r="C7492" t="s">
        <v>27691</v>
      </c>
      <c r="D7492" t="s">
        <v>193</v>
      </c>
      <c r="E7492" t="s">
        <v>6674</v>
      </c>
      <c r="F7492" t="s">
        <v>54</v>
      </c>
      <c r="G7492"/>
      <c r="H7492" t="s">
        <v>47967</v>
      </c>
      <c r="I7492" t="s">
        <v>54502</v>
      </c>
      <c r="J7492" t="s">
        <v>33128</v>
      </c>
      <c r="K7492" t="s">
        <v>565</v>
      </c>
      <c r="L7492" s="119" t="str">
        <f t="shared" si="468"/>
        <v>NA</v>
      </c>
      <c r="M7492" s="119"/>
      <c r="N7492" s="120" t="str">
        <f t="shared" si="469"/>
        <v>NA</v>
      </c>
      <c r="O7492" s="120"/>
      <c r="P7492"/>
      <c r="Q7492"/>
      <c r="R7492"/>
      <c r="S7492"/>
      <c r="T7492"/>
      <c r="U7492" t="s">
        <v>25854</v>
      </c>
      <c r="V7492" t="s">
        <v>25852</v>
      </c>
      <c r="W7492" t="s">
        <v>25853</v>
      </c>
      <c r="X7492" t="s">
        <v>748</v>
      </c>
      <c r="Y7492" t="s">
        <v>3078</v>
      </c>
      <c r="Z7492" t="s">
        <v>54</v>
      </c>
      <c r="AA7492"/>
      <c r="AB7492" t="s">
        <v>47455</v>
      </c>
      <c r="AC7492" t="s">
        <v>53994</v>
      </c>
      <c r="AD7492" t="s">
        <v>25855</v>
      </c>
      <c r="AE7492" t="s">
        <v>105</v>
      </c>
      <c r="AF7492" s="119" t="str">
        <f t="shared" si="470"/>
        <v>NA</v>
      </c>
      <c r="AG7492" s="119"/>
      <c r="AH7492" s="119"/>
      <c r="AI7492" s="119"/>
      <c r="AJ7492" s="119" t="str">
        <f t="shared" si="471"/>
        <v>NA</v>
      </c>
      <c r="AK7492" s="190"/>
      <c r="AL7492" s="191"/>
    </row>
    <row r="7493" spans="1:38" x14ac:dyDescent="0.25">
      <c r="A7493" t="s">
        <v>31873</v>
      </c>
      <c r="B7493" t="s">
        <v>31872</v>
      </c>
      <c r="C7493" t="s">
        <v>5213</v>
      </c>
      <c r="D7493" t="s">
        <v>193</v>
      </c>
      <c r="E7493" t="s">
        <v>6674</v>
      </c>
      <c r="F7493" t="s">
        <v>54</v>
      </c>
      <c r="G7493"/>
      <c r="H7493" t="s">
        <v>47967</v>
      </c>
      <c r="I7493" t="s">
        <v>54502</v>
      </c>
      <c r="J7493" t="s">
        <v>31873</v>
      </c>
      <c r="K7493" t="s">
        <v>565</v>
      </c>
      <c r="L7493" s="119" t="str">
        <f t="shared" si="468"/>
        <v>NA</v>
      </c>
      <c r="M7493" s="119"/>
      <c r="N7493" s="120" t="str">
        <f t="shared" si="469"/>
        <v>NA</v>
      </c>
      <c r="O7493" s="120"/>
      <c r="P7493"/>
      <c r="Q7493"/>
      <c r="R7493"/>
      <c r="S7493"/>
      <c r="T7493"/>
      <c r="U7493" t="s">
        <v>26480</v>
      </c>
      <c r="V7493" t="s">
        <v>26478</v>
      </c>
      <c r="W7493" t="s">
        <v>26479</v>
      </c>
      <c r="X7493" t="s">
        <v>748</v>
      </c>
      <c r="Y7493" t="s">
        <v>3134</v>
      </c>
      <c r="Z7493" t="s">
        <v>54</v>
      </c>
      <c r="AA7493"/>
      <c r="AB7493" t="s">
        <v>47456</v>
      </c>
      <c r="AC7493" t="s">
        <v>53995</v>
      </c>
      <c r="AD7493" t="s">
        <v>26481</v>
      </c>
      <c r="AE7493" t="s">
        <v>105</v>
      </c>
      <c r="AF7493" s="119" t="str">
        <f t="shared" si="470"/>
        <v>NA</v>
      </c>
      <c r="AG7493" s="119"/>
      <c r="AH7493" s="119"/>
      <c r="AI7493" s="119"/>
      <c r="AJ7493" s="119" t="str">
        <f t="shared" si="471"/>
        <v>NA</v>
      </c>
      <c r="AK7493" s="190"/>
      <c r="AL7493" s="191"/>
    </row>
    <row r="7494" spans="1:38" x14ac:dyDescent="0.25">
      <c r="A7494" t="s">
        <v>33134</v>
      </c>
      <c r="B7494" t="s">
        <v>33133</v>
      </c>
      <c r="C7494" t="s">
        <v>27691</v>
      </c>
      <c r="D7494" t="s">
        <v>193</v>
      </c>
      <c r="E7494" t="s">
        <v>2629</v>
      </c>
      <c r="F7494" t="s">
        <v>54</v>
      </c>
      <c r="G7494"/>
      <c r="H7494" t="s">
        <v>47968</v>
      </c>
      <c r="I7494" t="s">
        <v>54503</v>
      </c>
      <c r="J7494" t="s">
        <v>33135</v>
      </c>
      <c r="K7494" t="s">
        <v>565</v>
      </c>
      <c r="L7494" s="119" t="str">
        <f t="shared" si="468"/>
        <v>NA</v>
      </c>
      <c r="M7494" s="119"/>
      <c r="N7494" s="120" t="str">
        <f t="shared" si="469"/>
        <v>NA</v>
      </c>
      <c r="O7494" s="120"/>
      <c r="P7494"/>
      <c r="Q7494"/>
      <c r="R7494"/>
      <c r="S7494"/>
      <c r="T7494"/>
      <c r="U7494" t="s">
        <v>26551</v>
      </c>
      <c r="V7494" t="s">
        <v>26549</v>
      </c>
      <c r="W7494" t="s">
        <v>26550</v>
      </c>
      <c r="X7494" t="s">
        <v>748</v>
      </c>
      <c r="Y7494" t="s">
        <v>3134</v>
      </c>
      <c r="Z7494" t="s">
        <v>54</v>
      </c>
      <c r="AA7494"/>
      <c r="AB7494" t="s">
        <v>47456</v>
      </c>
      <c r="AC7494" t="s">
        <v>53995</v>
      </c>
      <c r="AD7494" t="s">
        <v>26552</v>
      </c>
      <c r="AE7494" t="s">
        <v>105</v>
      </c>
      <c r="AF7494" s="119" t="str">
        <f t="shared" si="470"/>
        <v>NA</v>
      </c>
      <c r="AG7494" s="119"/>
      <c r="AH7494" s="119"/>
      <c r="AI7494" s="119"/>
      <c r="AJ7494" s="119" t="str">
        <f t="shared" si="471"/>
        <v>NA</v>
      </c>
      <c r="AK7494" s="190"/>
      <c r="AL7494" s="191"/>
    </row>
    <row r="7495" spans="1:38" x14ac:dyDescent="0.25">
      <c r="A7495" t="s">
        <v>33134</v>
      </c>
      <c r="B7495" t="s">
        <v>33136</v>
      </c>
      <c r="C7495" t="s">
        <v>27691</v>
      </c>
      <c r="D7495" t="s">
        <v>193</v>
      </c>
      <c r="E7495" t="s">
        <v>2629</v>
      </c>
      <c r="F7495" t="s">
        <v>54</v>
      </c>
      <c r="G7495"/>
      <c r="H7495" t="s">
        <v>47968</v>
      </c>
      <c r="I7495" t="s">
        <v>54503</v>
      </c>
      <c r="J7495" t="s">
        <v>33135</v>
      </c>
      <c r="K7495" t="s">
        <v>565</v>
      </c>
      <c r="L7495" s="119" t="str">
        <f t="shared" si="468"/>
        <v>NA</v>
      </c>
      <c r="M7495" s="119"/>
      <c r="N7495" s="120" t="str">
        <f t="shared" si="469"/>
        <v>NA</v>
      </c>
      <c r="O7495" s="120"/>
      <c r="P7495"/>
      <c r="Q7495"/>
      <c r="R7495"/>
      <c r="S7495"/>
      <c r="T7495"/>
      <c r="U7495" t="s">
        <v>26484</v>
      </c>
      <c r="V7495" t="s">
        <v>26482</v>
      </c>
      <c r="W7495" t="s">
        <v>26483</v>
      </c>
      <c r="X7495" t="s">
        <v>748</v>
      </c>
      <c r="Y7495" t="s">
        <v>3134</v>
      </c>
      <c r="Z7495" t="s">
        <v>54</v>
      </c>
      <c r="AA7495"/>
      <c r="AB7495" t="s">
        <v>47456</v>
      </c>
      <c r="AC7495" t="s">
        <v>53995</v>
      </c>
      <c r="AD7495" t="s">
        <v>26485</v>
      </c>
      <c r="AE7495" t="s">
        <v>105</v>
      </c>
      <c r="AF7495" s="119" t="str">
        <f t="shared" si="470"/>
        <v>NA</v>
      </c>
      <c r="AG7495" s="119"/>
      <c r="AH7495" s="119"/>
      <c r="AI7495" s="119"/>
      <c r="AJ7495" s="119" t="str">
        <f t="shared" si="471"/>
        <v>NA</v>
      </c>
      <c r="AK7495" s="190"/>
      <c r="AL7495" s="191"/>
    </row>
    <row r="7496" spans="1:38" x14ac:dyDescent="0.25">
      <c r="A7496" t="s">
        <v>32659</v>
      </c>
      <c r="B7496" t="s">
        <v>32658</v>
      </c>
      <c r="C7496" t="s">
        <v>32055</v>
      </c>
      <c r="D7496" t="s">
        <v>193</v>
      </c>
      <c r="E7496" t="s">
        <v>2629</v>
      </c>
      <c r="F7496" t="s">
        <v>54</v>
      </c>
      <c r="G7496"/>
      <c r="H7496" t="s">
        <v>47968</v>
      </c>
      <c r="I7496" t="s">
        <v>54503</v>
      </c>
      <c r="J7496" t="s">
        <v>32659</v>
      </c>
      <c r="K7496" t="s">
        <v>565</v>
      </c>
      <c r="L7496" s="119" t="str">
        <f t="shared" si="468"/>
        <v>NA</v>
      </c>
      <c r="M7496" s="119"/>
      <c r="N7496" s="120" t="str">
        <f t="shared" si="469"/>
        <v>NA</v>
      </c>
      <c r="O7496" s="120"/>
      <c r="P7496"/>
      <c r="Q7496"/>
      <c r="R7496"/>
      <c r="S7496"/>
      <c r="T7496"/>
      <c r="U7496" t="s">
        <v>26539</v>
      </c>
      <c r="V7496" t="s">
        <v>26537</v>
      </c>
      <c r="W7496" t="s">
        <v>26538</v>
      </c>
      <c r="X7496" t="s">
        <v>748</v>
      </c>
      <c r="Y7496" t="s">
        <v>2237</v>
      </c>
      <c r="Z7496" t="s">
        <v>54</v>
      </c>
      <c r="AA7496"/>
      <c r="AB7496" t="s">
        <v>47457</v>
      </c>
      <c r="AC7496" t="s">
        <v>53996</v>
      </c>
      <c r="AD7496" t="s">
        <v>26540</v>
      </c>
      <c r="AE7496" t="s">
        <v>105</v>
      </c>
      <c r="AF7496" s="119" t="str">
        <f t="shared" si="470"/>
        <v>NA</v>
      </c>
      <c r="AG7496" s="119"/>
      <c r="AH7496" s="119"/>
      <c r="AI7496" s="119"/>
      <c r="AJ7496" s="119" t="str">
        <f t="shared" si="471"/>
        <v>NA</v>
      </c>
      <c r="AK7496" s="190"/>
      <c r="AL7496" s="191"/>
    </row>
    <row r="7497" spans="1:38" x14ac:dyDescent="0.25">
      <c r="A7497" t="s">
        <v>31920</v>
      </c>
      <c r="B7497" t="s">
        <v>31918</v>
      </c>
      <c r="C7497" t="s">
        <v>31919</v>
      </c>
      <c r="D7497" t="s">
        <v>193</v>
      </c>
      <c r="E7497" t="s">
        <v>13665</v>
      </c>
      <c r="F7497" t="s">
        <v>54</v>
      </c>
      <c r="G7497"/>
      <c r="H7497" t="s">
        <v>47969</v>
      </c>
      <c r="I7497" t="s">
        <v>54504</v>
      </c>
      <c r="J7497" t="s">
        <v>31921</v>
      </c>
      <c r="K7497" t="s">
        <v>565</v>
      </c>
      <c r="L7497" s="119" t="str">
        <f t="shared" si="468"/>
        <v>NA</v>
      </c>
      <c r="M7497" s="119"/>
      <c r="N7497" s="120" t="str">
        <f t="shared" si="469"/>
        <v>NA</v>
      </c>
      <c r="O7497" s="120"/>
      <c r="P7497"/>
      <c r="Q7497"/>
      <c r="R7497"/>
      <c r="S7497"/>
      <c r="T7497"/>
      <c r="U7497" t="s">
        <v>25880</v>
      </c>
      <c r="V7497" t="s">
        <v>25878</v>
      </c>
      <c r="W7497" t="s">
        <v>25879</v>
      </c>
      <c r="X7497" t="s">
        <v>748</v>
      </c>
      <c r="Y7497" t="s">
        <v>1620</v>
      </c>
      <c r="Z7497" t="s">
        <v>54</v>
      </c>
      <c r="AA7497"/>
      <c r="AB7497" t="s">
        <v>47458</v>
      </c>
      <c r="AC7497" t="s">
        <v>53997</v>
      </c>
      <c r="AD7497"/>
      <c r="AE7497" t="s">
        <v>105</v>
      </c>
      <c r="AF7497" s="119" t="str">
        <f t="shared" si="470"/>
        <v>NA</v>
      </c>
      <c r="AG7497" s="119"/>
      <c r="AH7497" s="119"/>
      <c r="AI7497" s="119"/>
      <c r="AJ7497" s="119" t="str">
        <f t="shared" si="471"/>
        <v>NA</v>
      </c>
      <c r="AK7497" s="190"/>
      <c r="AL7497" s="191"/>
    </row>
    <row r="7498" spans="1:38" x14ac:dyDescent="0.25">
      <c r="A7498" t="s">
        <v>33266</v>
      </c>
      <c r="B7498" t="s">
        <v>33264</v>
      </c>
      <c r="C7498" t="s">
        <v>33265</v>
      </c>
      <c r="D7498" t="s">
        <v>193</v>
      </c>
      <c r="E7498" t="s">
        <v>31917</v>
      </c>
      <c r="F7498" t="s">
        <v>54</v>
      </c>
      <c r="G7498"/>
      <c r="H7498" t="s">
        <v>47970</v>
      </c>
      <c r="I7498" t="s">
        <v>54505</v>
      </c>
      <c r="J7498" t="s">
        <v>33266</v>
      </c>
      <c r="K7498" t="s">
        <v>565</v>
      </c>
      <c r="L7498" s="119" t="str">
        <f t="shared" si="468"/>
        <v>NA</v>
      </c>
      <c r="M7498" s="119"/>
      <c r="N7498" s="120" t="str">
        <f t="shared" si="469"/>
        <v>NA</v>
      </c>
      <c r="O7498" s="120"/>
      <c r="P7498"/>
      <c r="Q7498"/>
      <c r="R7498"/>
      <c r="S7498"/>
      <c r="T7498"/>
      <c r="U7498" t="s">
        <v>25870</v>
      </c>
      <c r="V7498" t="s">
        <v>25868</v>
      </c>
      <c r="W7498" t="s">
        <v>25869</v>
      </c>
      <c r="X7498" t="s">
        <v>748</v>
      </c>
      <c r="Y7498" t="s">
        <v>1983</v>
      </c>
      <c r="Z7498" t="s">
        <v>54</v>
      </c>
      <c r="AA7498"/>
      <c r="AB7498" t="s">
        <v>47459</v>
      </c>
      <c r="AC7498" t="s">
        <v>53998</v>
      </c>
      <c r="AD7498"/>
      <c r="AE7498" t="s">
        <v>105</v>
      </c>
      <c r="AF7498" s="119" t="str">
        <f t="shared" si="470"/>
        <v>NA</v>
      </c>
      <c r="AG7498" s="119"/>
      <c r="AH7498" s="119"/>
      <c r="AI7498" s="119"/>
      <c r="AJ7498" s="119" t="str">
        <f t="shared" si="471"/>
        <v>NA</v>
      </c>
      <c r="AK7498" s="190"/>
      <c r="AL7498" s="191"/>
    </row>
    <row r="7499" spans="1:38" x14ac:dyDescent="0.25">
      <c r="A7499" t="s">
        <v>31916</v>
      </c>
      <c r="B7499" t="s">
        <v>31914</v>
      </c>
      <c r="C7499" t="s">
        <v>31915</v>
      </c>
      <c r="D7499" t="s">
        <v>193</v>
      </c>
      <c r="E7499" t="s">
        <v>31917</v>
      </c>
      <c r="F7499" t="s">
        <v>54</v>
      </c>
      <c r="G7499"/>
      <c r="H7499" t="s">
        <v>47970</v>
      </c>
      <c r="I7499" t="s">
        <v>54505</v>
      </c>
      <c r="J7499" t="s">
        <v>31916</v>
      </c>
      <c r="K7499" t="s">
        <v>565</v>
      </c>
      <c r="L7499" s="119" t="str">
        <f t="shared" si="468"/>
        <v>NA</v>
      </c>
      <c r="M7499" s="119"/>
      <c r="N7499" s="120" t="str">
        <f t="shared" si="469"/>
        <v>NA</v>
      </c>
      <c r="O7499" s="120"/>
      <c r="P7499"/>
      <c r="Q7499"/>
      <c r="R7499"/>
      <c r="S7499"/>
      <c r="T7499"/>
      <c r="U7499" t="s">
        <v>23875</v>
      </c>
      <c r="V7499" t="s">
        <v>23873</v>
      </c>
      <c r="W7499" t="s">
        <v>23874</v>
      </c>
      <c r="X7499" t="s">
        <v>748</v>
      </c>
      <c r="Y7499" t="s">
        <v>1983</v>
      </c>
      <c r="Z7499" t="s">
        <v>54</v>
      </c>
      <c r="AA7499"/>
      <c r="AB7499" t="s">
        <v>47459</v>
      </c>
      <c r="AC7499" t="s">
        <v>53998</v>
      </c>
      <c r="AD7499" t="s">
        <v>23876</v>
      </c>
      <c r="AE7499" t="s">
        <v>105</v>
      </c>
      <c r="AF7499" s="119" t="str">
        <f t="shared" si="470"/>
        <v>NA</v>
      </c>
      <c r="AG7499" s="119"/>
      <c r="AH7499" s="119"/>
      <c r="AI7499" s="119"/>
      <c r="AJ7499" s="119" t="str">
        <f t="shared" si="471"/>
        <v>NA</v>
      </c>
      <c r="AK7499" s="190"/>
      <c r="AL7499" s="191"/>
    </row>
    <row r="7500" spans="1:38" x14ac:dyDescent="0.25">
      <c r="A7500" t="s">
        <v>31899</v>
      </c>
      <c r="B7500" t="s">
        <v>31897</v>
      </c>
      <c r="C7500" t="s">
        <v>31898</v>
      </c>
      <c r="D7500" t="s">
        <v>193</v>
      </c>
      <c r="E7500" t="s">
        <v>14588</v>
      </c>
      <c r="F7500" t="s">
        <v>54</v>
      </c>
      <c r="G7500"/>
      <c r="H7500" t="s">
        <v>47971</v>
      </c>
      <c r="I7500" t="s">
        <v>54506</v>
      </c>
      <c r="J7500" t="s">
        <v>31899</v>
      </c>
      <c r="K7500" t="s">
        <v>565</v>
      </c>
      <c r="L7500" s="119" t="str">
        <f t="shared" si="468"/>
        <v>NA</v>
      </c>
      <c r="M7500" s="119"/>
      <c r="N7500" s="120" t="str">
        <f t="shared" si="469"/>
        <v>NA</v>
      </c>
      <c r="O7500" s="120"/>
      <c r="P7500"/>
      <c r="Q7500"/>
      <c r="R7500"/>
      <c r="S7500"/>
      <c r="T7500"/>
      <c r="U7500" t="s">
        <v>26640</v>
      </c>
      <c r="V7500" t="s">
        <v>26638</v>
      </c>
      <c r="W7500" t="s">
        <v>26639</v>
      </c>
      <c r="X7500" t="s">
        <v>748</v>
      </c>
      <c r="Y7500" t="s">
        <v>4717</v>
      </c>
      <c r="Z7500" t="s">
        <v>54</v>
      </c>
      <c r="AA7500"/>
      <c r="AB7500" t="s">
        <v>47460</v>
      </c>
      <c r="AC7500" t="s">
        <v>53999</v>
      </c>
      <c r="AD7500" t="s">
        <v>26641</v>
      </c>
      <c r="AE7500" t="s">
        <v>105</v>
      </c>
      <c r="AF7500" s="119" t="str">
        <f t="shared" si="470"/>
        <v>NA</v>
      </c>
      <c r="AG7500" s="119"/>
      <c r="AH7500" s="119"/>
      <c r="AI7500" s="119"/>
      <c r="AJ7500" s="119" t="str">
        <f t="shared" si="471"/>
        <v>NA</v>
      </c>
      <c r="AK7500" s="190"/>
      <c r="AL7500" s="191"/>
    </row>
    <row r="7501" spans="1:38" x14ac:dyDescent="0.25">
      <c r="A7501" t="s">
        <v>32661</v>
      </c>
      <c r="B7501" t="s">
        <v>32660</v>
      </c>
      <c r="C7501" t="s">
        <v>32055</v>
      </c>
      <c r="D7501" t="s">
        <v>193</v>
      </c>
      <c r="E7501" t="s">
        <v>2290</v>
      </c>
      <c r="F7501" t="s">
        <v>54</v>
      </c>
      <c r="G7501"/>
      <c r="H7501" t="s">
        <v>47972</v>
      </c>
      <c r="I7501" t="s">
        <v>54507</v>
      </c>
      <c r="J7501" t="s">
        <v>32661</v>
      </c>
      <c r="K7501" t="s">
        <v>565</v>
      </c>
      <c r="L7501" s="119" t="str">
        <f t="shared" si="468"/>
        <v>NA</v>
      </c>
      <c r="M7501" s="119"/>
      <c r="N7501" s="120" t="str">
        <f t="shared" si="469"/>
        <v>NA</v>
      </c>
      <c r="O7501" s="120"/>
      <c r="P7501"/>
      <c r="Q7501"/>
      <c r="R7501"/>
      <c r="S7501"/>
      <c r="T7501"/>
      <c r="U7501" t="s">
        <v>24229</v>
      </c>
      <c r="V7501" t="s">
        <v>24227</v>
      </c>
      <c r="W7501" t="s">
        <v>24228</v>
      </c>
      <c r="X7501" t="s">
        <v>748</v>
      </c>
      <c r="Y7501" t="s">
        <v>35</v>
      </c>
      <c r="Z7501" t="s">
        <v>54</v>
      </c>
      <c r="AA7501"/>
      <c r="AB7501" t="s">
        <v>47461</v>
      </c>
      <c r="AC7501" t="s">
        <v>54000</v>
      </c>
      <c r="AD7501" t="s">
        <v>24230</v>
      </c>
      <c r="AE7501" t="s">
        <v>105</v>
      </c>
      <c r="AF7501" s="119" t="str">
        <f t="shared" si="470"/>
        <v>NA</v>
      </c>
      <c r="AG7501" s="119"/>
      <c r="AH7501" s="119"/>
      <c r="AI7501" s="119"/>
      <c r="AJ7501" s="119" t="str">
        <f t="shared" si="471"/>
        <v>NA</v>
      </c>
      <c r="AK7501" s="190"/>
      <c r="AL7501" s="191"/>
    </row>
    <row r="7502" spans="1:38" x14ac:dyDescent="0.25">
      <c r="A7502" t="s">
        <v>31769</v>
      </c>
      <c r="B7502" t="s">
        <v>31767</v>
      </c>
      <c r="C7502" t="s">
        <v>31768</v>
      </c>
      <c r="D7502" t="s">
        <v>193</v>
      </c>
      <c r="E7502" t="s">
        <v>2290</v>
      </c>
      <c r="F7502" t="s">
        <v>54</v>
      </c>
      <c r="G7502"/>
      <c r="H7502" t="s">
        <v>47972</v>
      </c>
      <c r="I7502" t="s">
        <v>54507</v>
      </c>
      <c r="J7502" t="s">
        <v>31769</v>
      </c>
      <c r="K7502" t="s">
        <v>565</v>
      </c>
      <c r="L7502" s="119" t="str">
        <f t="shared" si="468"/>
        <v>NA</v>
      </c>
      <c r="M7502" s="119"/>
      <c r="N7502" s="120" t="str">
        <f t="shared" si="469"/>
        <v>NA</v>
      </c>
      <c r="O7502" s="120"/>
      <c r="P7502"/>
      <c r="Q7502"/>
      <c r="R7502"/>
      <c r="S7502"/>
      <c r="T7502"/>
      <c r="U7502" t="s">
        <v>23919</v>
      </c>
      <c r="V7502" t="s">
        <v>23918</v>
      </c>
      <c r="W7502" t="s">
        <v>23916</v>
      </c>
      <c r="X7502" t="s">
        <v>748</v>
      </c>
      <c r="Y7502" t="s">
        <v>35</v>
      </c>
      <c r="Z7502" t="s">
        <v>54</v>
      </c>
      <c r="AA7502"/>
      <c r="AB7502" t="s">
        <v>47461</v>
      </c>
      <c r="AC7502" t="s">
        <v>54000</v>
      </c>
      <c r="AD7502" t="s">
        <v>23920</v>
      </c>
      <c r="AE7502" t="s">
        <v>105</v>
      </c>
      <c r="AF7502" s="119" t="str">
        <f t="shared" si="470"/>
        <v>NA</v>
      </c>
      <c r="AG7502" s="119"/>
      <c r="AH7502" s="119"/>
      <c r="AI7502" s="119"/>
      <c r="AJ7502" s="119" t="str">
        <f t="shared" si="471"/>
        <v>NA</v>
      </c>
      <c r="AK7502" s="190"/>
      <c r="AL7502" s="191"/>
    </row>
    <row r="7503" spans="1:38" x14ac:dyDescent="0.25">
      <c r="A7503" t="s">
        <v>31750</v>
      </c>
      <c r="B7503" t="s">
        <v>31748</v>
      </c>
      <c r="C7503" t="s">
        <v>31749</v>
      </c>
      <c r="D7503" t="s">
        <v>193</v>
      </c>
      <c r="E7503" t="s">
        <v>2290</v>
      </c>
      <c r="F7503" t="s">
        <v>54</v>
      </c>
      <c r="G7503"/>
      <c r="H7503" t="s">
        <v>47972</v>
      </c>
      <c r="I7503" t="s">
        <v>54507</v>
      </c>
      <c r="J7503" t="s">
        <v>31750</v>
      </c>
      <c r="K7503" t="s">
        <v>565</v>
      </c>
      <c r="L7503" s="119" t="str">
        <f t="shared" si="468"/>
        <v>NA</v>
      </c>
      <c r="M7503" s="119"/>
      <c r="N7503" s="120" t="str">
        <f t="shared" si="469"/>
        <v>NA</v>
      </c>
      <c r="O7503" s="120"/>
      <c r="P7503"/>
      <c r="Q7503"/>
      <c r="R7503"/>
      <c r="S7503"/>
      <c r="T7503"/>
      <c r="U7503" t="s">
        <v>26731</v>
      </c>
      <c r="V7503" t="s">
        <v>26729</v>
      </c>
      <c r="W7503" t="s">
        <v>26730</v>
      </c>
      <c r="X7503" t="s">
        <v>748</v>
      </c>
      <c r="Y7503" t="s">
        <v>35</v>
      </c>
      <c r="Z7503" t="s">
        <v>54</v>
      </c>
      <c r="AA7503"/>
      <c r="AB7503" t="s">
        <v>47461</v>
      </c>
      <c r="AC7503" t="s">
        <v>54000</v>
      </c>
      <c r="AD7503" t="s">
        <v>26731</v>
      </c>
      <c r="AE7503" t="s">
        <v>105</v>
      </c>
      <c r="AF7503" s="119" t="str">
        <f t="shared" si="470"/>
        <v>NA</v>
      </c>
      <c r="AG7503" s="119"/>
      <c r="AH7503" s="119"/>
      <c r="AI7503" s="119"/>
      <c r="AJ7503" s="119" t="str">
        <f t="shared" si="471"/>
        <v>NA</v>
      </c>
      <c r="AK7503" s="190"/>
      <c r="AL7503" s="191"/>
    </row>
    <row r="7504" spans="1:38" x14ac:dyDescent="0.25">
      <c r="A7504" t="s">
        <v>32663</v>
      </c>
      <c r="B7504" t="s">
        <v>32662</v>
      </c>
      <c r="C7504" t="s">
        <v>32055</v>
      </c>
      <c r="D7504" t="s">
        <v>193</v>
      </c>
      <c r="E7504" t="s">
        <v>2290</v>
      </c>
      <c r="F7504" t="s">
        <v>54</v>
      </c>
      <c r="G7504"/>
      <c r="H7504" t="s">
        <v>47972</v>
      </c>
      <c r="I7504" t="s">
        <v>54507</v>
      </c>
      <c r="J7504" t="s">
        <v>32664</v>
      </c>
      <c r="K7504" t="s">
        <v>565</v>
      </c>
      <c r="L7504" s="119" t="str">
        <f t="shared" si="468"/>
        <v>NA</v>
      </c>
      <c r="M7504" s="119"/>
      <c r="N7504" s="120" t="str">
        <f t="shared" si="469"/>
        <v>NA</v>
      </c>
      <c r="O7504" s="120"/>
      <c r="P7504"/>
      <c r="Q7504"/>
      <c r="R7504"/>
      <c r="S7504"/>
      <c r="T7504"/>
      <c r="U7504" t="s">
        <v>25047</v>
      </c>
      <c r="V7504" t="s">
        <v>25045</v>
      </c>
      <c r="W7504" t="s">
        <v>25046</v>
      </c>
      <c r="X7504" t="s">
        <v>748</v>
      </c>
      <c r="Y7504" t="s">
        <v>5493</v>
      </c>
      <c r="Z7504" t="s">
        <v>54</v>
      </c>
      <c r="AA7504"/>
      <c r="AB7504" t="s">
        <v>47462</v>
      </c>
      <c r="AC7504" t="s">
        <v>54001</v>
      </c>
      <c r="AD7504" t="s">
        <v>25047</v>
      </c>
      <c r="AE7504" t="s">
        <v>105</v>
      </c>
      <c r="AF7504" s="119" t="str">
        <f t="shared" si="470"/>
        <v>NA</v>
      </c>
      <c r="AG7504" s="119"/>
      <c r="AH7504" s="119"/>
      <c r="AI7504" s="119"/>
      <c r="AJ7504" s="119" t="str">
        <f t="shared" si="471"/>
        <v>NA</v>
      </c>
      <c r="AK7504" s="190"/>
      <c r="AL7504" s="191"/>
    </row>
    <row r="7505" spans="1:38" x14ac:dyDescent="0.25">
      <c r="A7505" t="s">
        <v>33399</v>
      </c>
      <c r="B7505" t="s">
        <v>33398</v>
      </c>
      <c r="C7505" t="s">
        <v>31768</v>
      </c>
      <c r="D7505" t="s">
        <v>193</v>
      </c>
      <c r="E7505" t="s">
        <v>2290</v>
      </c>
      <c r="F7505" t="s">
        <v>54</v>
      </c>
      <c r="G7505"/>
      <c r="H7505" t="s">
        <v>47972</v>
      </c>
      <c r="I7505" t="s">
        <v>54507</v>
      </c>
      <c r="J7505"/>
      <c r="K7505" t="s">
        <v>565</v>
      </c>
      <c r="L7505" s="119" t="str">
        <f t="shared" si="468"/>
        <v>NA</v>
      </c>
      <c r="M7505" s="119"/>
      <c r="N7505" s="120" t="str">
        <f t="shared" si="469"/>
        <v>NA</v>
      </c>
      <c r="O7505" s="120"/>
      <c r="P7505"/>
      <c r="Q7505"/>
      <c r="R7505"/>
      <c r="S7505"/>
      <c r="T7505"/>
      <c r="U7505" t="s">
        <v>24395</v>
      </c>
      <c r="V7505" t="s">
        <v>24393</v>
      </c>
      <c r="W7505" t="s">
        <v>24394</v>
      </c>
      <c r="X7505" t="s">
        <v>748</v>
      </c>
      <c r="Y7505" t="s">
        <v>2261</v>
      </c>
      <c r="Z7505" t="s">
        <v>54</v>
      </c>
      <c r="AA7505"/>
      <c r="AB7505" t="s">
        <v>47463</v>
      </c>
      <c r="AC7505" t="s">
        <v>54002</v>
      </c>
      <c r="AD7505" t="s">
        <v>24396</v>
      </c>
      <c r="AE7505" t="s">
        <v>105</v>
      </c>
      <c r="AF7505" s="119" t="str">
        <f t="shared" si="470"/>
        <v>NA</v>
      </c>
      <c r="AG7505" s="119"/>
      <c r="AH7505" s="119"/>
      <c r="AI7505" s="119"/>
      <c r="AJ7505" s="119" t="str">
        <f t="shared" si="471"/>
        <v>NA</v>
      </c>
      <c r="AK7505" s="190"/>
      <c r="AL7505" s="191"/>
    </row>
    <row r="7506" spans="1:38" x14ac:dyDescent="0.25">
      <c r="A7506" t="s">
        <v>33329</v>
      </c>
      <c r="B7506" t="s">
        <v>33328</v>
      </c>
      <c r="C7506" t="s">
        <v>33323</v>
      </c>
      <c r="D7506" t="s">
        <v>193</v>
      </c>
      <c r="E7506" t="s">
        <v>2290</v>
      </c>
      <c r="F7506" t="s">
        <v>54</v>
      </c>
      <c r="G7506"/>
      <c r="H7506" t="s">
        <v>47972</v>
      </c>
      <c r="I7506" t="s">
        <v>54507</v>
      </c>
      <c r="J7506" t="s">
        <v>33329</v>
      </c>
      <c r="K7506" t="s">
        <v>565</v>
      </c>
      <c r="L7506" s="119" t="str">
        <f t="shared" si="468"/>
        <v>NA</v>
      </c>
      <c r="M7506" s="119"/>
      <c r="N7506" s="120" t="str">
        <f t="shared" si="469"/>
        <v>NA</v>
      </c>
      <c r="O7506" s="120"/>
      <c r="P7506"/>
      <c r="Q7506"/>
      <c r="R7506"/>
      <c r="S7506"/>
      <c r="T7506"/>
      <c r="U7506" t="s">
        <v>25799</v>
      </c>
      <c r="V7506" t="s">
        <v>25797</v>
      </c>
      <c r="W7506" t="s">
        <v>25798</v>
      </c>
      <c r="X7506" t="s">
        <v>748</v>
      </c>
      <c r="Y7506" t="s">
        <v>2726</v>
      </c>
      <c r="Z7506" t="s">
        <v>54</v>
      </c>
      <c r="AA7506"/>
      <c r="AB7506" t="s">
        <v>47464</v>
      </c>
      <c r="AC7506" t="s">
        <v>54003</v>
      </c>
      <c r="AD7506" t="s">
        <v>25799</v>
      </c>
      <c r="AE7506" t="s">
        <v>105</v>
      </c>
      <c r="AF7506" s="119" t="str">
        <f t="shared" si="470"/>
        <v>NA</v>
      </c>
      <c r="AG7506" s="119"/>
      <c r="AH7506" s="119"/>
      <c r="AI7506" s="119"/>
      <c r="AJ7506" s="119" t="str">
        <f t="shared" si="471"/>
        <v>NA</v>
      </c>
      <c r="AK7506" s="190"/>
      <c r="AL7506" s="191"/>
    </row>
    <row r="7507" spans="1:38" x14ac:dyDescent="0.25">
      <c r="A7507" t="s">
        <v>32252</v>
      </c>
      <c r="B7507" t="s">
        <v>32250</v>
      </c>
      <c r="C7507" t="s">
        <v>32251</v>
      </c>
      <c r="D7507" t="s">
        <v>193</v>
      </c>
      <c r="E7507" t="s">
        <v>2290</v>
      </c>
      <c r="F7507" t="s">
        <v>54</v>
      </c>
      <c r="G7507"/>
      <c r="H7507" t="s">
        <v>47972</v>
      </c>
      <c r="I7507" t="s">
        <v>54507</v>
      </c>
      <c r="J7507" t="s">
        <v>32252</v>
      </c>
      <c r="K7507" t="s">
        <v>565</v>
      </c>
      <c r="L7507" s="119" t="str">
        <f t="shared" si="468"/>
        <v>NA</v>
      </c>
      <c r="M7507" s="119"/>
      <c r="N7507" s="120" t="str">
        <f t="shared" si="469"/>
        <v>NA</v>
      </c>
      <c r="O7507" s="120"/>
      <c r="P7507"/>
      <c r="Q7507"/>
      <c r="R7507"/>
      <c r="S7507"/>
      <c r="T7507"/>
      <c r="U7507" t="s">
        <v>25370</v>
      </c>
      <c r="V7507" t="s">
        <v>25368</v>
      </c>
      <c r="W7507" t="s">
        <v>25369</v>
      </c>
      <c r="X7507" t="s">
        <v>748</v>
      </c>
      <c r="Y7507" t="s">
        <v>2726</v>
      </c>
      <c r="Z7507" t="s">
        <v>54</v>
      </c>
      <c r="AA7507"/>
      <c r="AB7507" t="s">
        <v>47464</v>
      </c>
      <c r="AC7507" t="s">
        <v>54003</v>
      </c>
      <c r="AD7507" t="s">
        <v>25371</v>
      </c>
      <c r="AE7507" t="s">
        <v>105</v>
      </c>
      <c r="AF7507" s="119" t="str">
        <f t="shared" si="470"/>
        <v>NA</v>
      </c>
      <c r="AG7507" s="119"/>
      <c r="AH7507" s="119"/>
      <c r="AI7507" s="119"/>
      <c r="AJ7507" s="119" t="str">
        <f t="shared" si="471"/>
        <v>NA</v>
      </c>
      <c r="AK7507" s="190"/>
      <c r="AL7507" s="191"/>
    </row>
    <row r="7508" spans="1:38" x14ac:dyDescent="0.25">
      <c r="A7508" t="s">
        <v>35420</v>
      </c>
      <c r="B7508" t="s">
        <v>35419</v>
      </c>
      <c r="C7508" t="s">
        <v>31995</v>
      </c>
      <c r="D7508" t="s">
        <v>193</v>
      </c>
      <c r="E7508" t="s">
        <v>1730</v>
      </c>
      <c r="F7508" t="s">
        <v>54</v>
      </c>
      <c r="G7508"/>
      <c r="H7508" t="s">
        <v>47973</v>
      </c>
      <c r="I7508" t="s">
        <v>54508</v>
      </c>
      <c r="J7508"/>
      <c r="K7508" t="s">
        <v>565</v>
      </c>
      <c r="L7508" s="119" t="str">
        <f t="shared" si="468"/>
        <v>NA</v>
      </c>
      <c r="M7508" s="119"/>
      <c r="N7508" s="120" t="str">
        <f t="shared" si="469"/>
        <v>NA</v>
      </c>
      <c r="O7508" s="120"/>
      <c r="P7508"/>
      <c r="Q7508"/>
      <c r="R7508"/>
      <c r="S7508"/>
      <c r="T7508"/>
      <c r="U7508" t="s">
        <v>24323</v>
      </c>
      <c r="V7508" t="s">
        <v>24321</v>
      </c>
      <c r="W7508" t="s">
        <v>24322</v>
      </c>
      <c r="X7508" t="s">
        <v>748</v>
      </c>
      <c r="Y7508" t="s">
        <v>2549</v>
      </c>
      <c r="Z7508" t="s">
        <v>54</v>
      </c>
      <c r="AA7508"/>
      <c r="AB7508" t="s">
        <v>47465</v>
      </c>
      <c r="AC7508" t="s">
        <v>54004</v>
      </c>
      <c r="AD7508" t="s">
        <v>24323</v>
      </c>
      <c r="AE7508" t="s">
        <v>105</v>
      </c>
      <c r="AF7508" s="119" t="str">
        <f t="shared" si="470"/>
        <v>NA</v>
      </c>
      <c r="AG7508" s="119"/>
      <c r="AH7508" s="119"/>
      <c r="AI7508" s="119"/>
      <c r="AJ7508" s="119" t="str">
        <f t="shared" si="471"/>
        <v>NA</v>
      </c>
      <c r="AK7508" s="190"/>
      <c r="AL7508" s="191"/>
    </row>
    <row r="7509" spans="1:38" x14ac:dyDescent="0.25">
      <c r="A7509" t="s">
        <v>35425</v>
      </c>
      <c r="B7509" t="s">
        <v>35424</v>
      </c>
      <c r="C7509" t="s">
        <v>31995</v>
      </c>
      <c r="D7509" t="s">
        <v>193</v>
      </c>
      <c r="E7509" t="s">
        <v>2519</v>
      </c>
      <c r="F7509" t="s">
        <v>54</v>
      </c>
      <c r="G7509"/>
      <c r="H7509" t="s">
        <v>47974</v>
      </c>
      <c r="I7509" t="s">
        <v>54509</v>
      </c>
      <c r="J7509"/>
      <c r="K7509" t="s">
        <v>565</v>
      </c>
      <c r="L7509" s="119" t="str">
        <f t="shared" si="468"/>
        <v>NA</v>
      </c>
      <c r="M7509" s="119"/>
      <c r="N7509" s="120" t="str">
        <f t="shared" si="469"/>
        <v>NA</v>
      </c>
      <c r="O7509" s="120"/>
      <c r="P7509"/>
      <c r="Q7509"/>
      <c r="R7509"/>
      <c r="S7509"/>
      <c r="T7509"/>
      <c r="U7509" t="s">
        <v>24909</v>
      </c>
      <c r="V7509" t="s">
        <v>24907</v>
      </c>
      <c r="W7509" t="s">
        <v>24908</v>
      </c>
      <c r="X7509" t="s">
        <v>748</v>
      </c>
      <c r="Y7509" t="s">
        <v>2716</v>
      </c>
      <c r="Z7509" t="s">
        <v>54</v>
      </c>
      <c r="AA7509"/>
      <c r="AB7509" t="s">
        <v>47466</v>
      </c>
      <c r="AC7509" t="s">
        <v>54005</v>
      </c>
      <c r="AD7509" t="s">
        <v>24910</v>
      </c>
      <c r="AE7509" t="s">
        <v>105</v>
      </c>
      <c r="AF7509" s="119" t="str">
        <f t="shared" si="470"/>
        <v>NA</v>
      </c>
      <c r="AG7509" s="119"/>
      <c r="AH7509" s="119"/>
      <c r="AI7509" s="119"/>
      <c r="AJ7509" s="119" t="str">
        <f t="shared" si="471"/>
        <v>NA</v>
      </c>
      <c r="AK7509" s="190"/>
      <c r="AL7509" s="191"/>
    </row>
    <row r="7510" spans="1:38" x14ac:dyDescent="0.25">
      <c r="A7510" t="s">
        <v>33831</v>
      </c>
      <c r="B7510" t="s">
        <v>33829</v>
      </c>
      <c r="C7510" t="s">
        <v>33830</v>
      </c>
      <c r="D7510" t="s">
        <v>193</v>
      </c>
      <c r="E7510" t="s">
        <v>2519</v>
      </c>
      <c r="F7510" t="s">
        <v>54</v>
      </c>
      <c r="G7510"/>
      <c r="H7510" t="s">
        <v>47974</v>
      </c>
      <c r="I7510" t="s">
        <v>54509</v>
      </c>
      <c r="J7510"/>
      <c r="K7510" t="s">
        <v>565</v>
      </c>
      <c r="L7510" s="119" t="str">
        <f t="shared" si="468"/>
        <v>NA</v>
      </c>
      <c r="M7510" s="119"/>
      <c r="N7510" s="120" t="str">
        <f t="shared" si="469"/>
        <v>NA</v>
      </c>
      <c r="O7510" s="120"/>
      <c r="P7510"/>
      <c r="Q7510"/>
      <c r="R7510"/>
      <c r="S7510"/>
      <c r="T7510"/>
      <c r="U7510" t="s">
        <v>26613</v>
      </c>
      <c r="V7510" t="s">
        <v>26611</v>
      </c>
      <c r="W7510" t="s">
        <v>26612</v>
      </c>
      <c r="X7510" t="s">
        <v>748</v>
      </c>
      <c r="Y7510" t="s">
        <v>22939</v>
      </c>
      <c r="Z7510" t="s">
        <v>54</v>
      </c>
      <c r="AA7510"/>
      <c r="AB7510" t="s">
        <v>47467</v>
      </c>
      <c r="AC7510" t="s">
        <v>54006</v>
      </c>
      <c r="AD7510" t="s">
        <v>26614</v>
      </c>
      <c r="AE7510" t="s">
        <v>105</v>
      </c>
      <c r="AF7510" s="119" t="str">
        <f t="shared" si="470"/>
        <v>NA</v>
      </c>
      <c r="AG7510" s="119"/>
      <c r="AH7510" s="119"/>
      <c r="AI7510" s="119"/>
      <c r="AJ7510" s="119" t="str">
        <f t="shared" si="471"/>
        <v>NA</v>
      </c>
      <c r="AK7510" s="190"/>
      <c r="AL7510" s="191"/>
    </row>
    <row r="7511" spans="1:38" x14ac:dyDescent="0.25">
      <c r="A7511" t="s">
        <v>33778</v>
      </c>
      <c r="B7511" t="s">
        <v>33776</v>
      </c>
      <c r="C7511" t="s">
        <v>33777</v>
      </c>
      <c r="D7511" t="s">
        <v>193</v>
      </c>
      <c r="E7511" t="s">
        <v>2519</v>
      </c>
      <c r="F7511" t="s">
        <v>54</v>
      </c>
      <c r="G7511"/>
      <c r="H7511" t="s">
        <v>47974</v>
      </c>
      <c r="I7511" t="s">
        <v>54509</v>
      </c>
      <c r="J7511"/>
      <c r="K7511" t="s">
        <v>565</v>
      </c>
      <c r="L7511" s="119" t="str">
        <f t="shared" si="468"/>
        <v>NA</v>
      </c>
      <c r="M7511" s="119"/>
      <c r="N7511" s="120" t="str">
        <f t="shared" si="469"/>
        <v>NA</v>
      </c>
      <c r="O7511" s="120"/>
      <c r="P7511"/>
      <c r="Q7511"/>
      <c r="R7511"/>
      <c r="S7511"/>
      <c r="T7511"/>
      <c r="U7511" t="s">
        <v>26243</v>
      </c>
      <c r="V7511" t="s">
        <v>26241</v>
      </c>
      <c r="W7511" t="s">
        <v>26242</v>
      </c>
      <c r="X7511" t="s">
        <v>748</v>
      </c>
      <c r="Y7511" t="s">
        <v>103</v>
      </c>
      <c r="Z7511" t="s">
        <v>54</v>
      </c>
      <c r="AA7511"/>
      <c r="AB7511" t="s">
        <v>47468</v>
      </c>
      <c r="AC7511" t="s">
        <v>54007</v>
      </c>
      <c r="AD7511" t="s">
        <v>26244</v>
      </c>
      <c r="AE7511" t="s">
        <v>105</v>
      </c>
      <c r="AF7511" s="119" t="str">
        <f t="shared" si="470"/>
        <v>NA</v>
      </c>
      <c r="AG7511" s="119"/>
      <c r="AH7511" s="119"/>
      <c r="AI7511" s="119"/>
      <c r="AJ7511" s="119" t="str">
        <f t="shared" si="471"/>
        <v>NA</v>
      </c>
      <c r="AK7511" s="190"/>
      <c r="AL7511" s="191"/>
    </row>
    <row r="7512" spans="1:38" x14ac:dyDescent="0.25">
      <c r="A7512" t="s">
        <v>32246</v>
      </c>
      <c r="B7512" t="s">
        <v>32244</v>
      </c>
      <c r="C7512" t="s">
        <v>32245</v>
      </c>
      <c r="D7512" t="s">
        <v>193</v>
      </c>
      <c r="E7512" t="s">
        <v>2519</v>
      </c>
      <c r="F7512" t="s">
        <v>54</v>
      </c>
      <c r="G7512"/>
      <c r="H7512" t="s">
        <v>47974</v>
      </c>
      <c r="I7512" t="s">
        <v>54509</v>
      </c>
      <c r="J7512"/>
      <c r="K7512" t="s">
        <v>565</v>
      </c>
      <c r="L7512" s="119" t="str">
        <f t="shared" si="468"/>
        <v>NA</v>
      </c>
      <c r="M7512" s="119"/>
      <c r="N7512" s="120" t="str">
        <f t="shared" si="469"/>
        <v>NA</v>
      </c>
      <c r="O7512" s="120"/>
      <c r="P7512"/>
      <c r="Q7512"/>
      <c r="R7512"/>
      <c r="S7512"/>
      <c r="T7512"/>
      <c r="U7512" t="s">
        <v>25378</v>
      </c>
      <c r="V7512" t="s">
        <v>25376</v>
      </c>
      <c r="W7512" t="s">
        <v>25377</v>
      </c>
      <c r="X7512" t="s">
        <v>748</v>
      </c>
      <c r="Y7512" t="s">
        <v>103</v>
      </c>
      <c r="Z7512" t="s">
        <v>54</v>
      </c>
      <c r="AA7512"/>
      <c r="AB7512" t="s">
        <v>47468</v>
      </c>
      <c r="AC7512" t="s">
        <v>54007</v>
      </c>
      <c r="AD7512" t="s">
        <v>25379</v>
      </c>
      <c r="AE7512" t="s">
        <v>105</v>
      </c>
      <c r="AF7512" s="119" t="str">
        <f t="shared" si="470"/>
        <v>NA</v>
      </c>
      <c r="AG7512" s="119"/>
      <c r="AH7512" s="119"/>
      <c r="AI7512" s="119"/>
      <c r="AJ7512" s="119" t="str">
        <f t="shared" si="471"/>
        <v>NA</v>
      </c>
      <c r="AK7512" s="190"/>
      <c r="AL7512" s="191"/>
    </row>
    <row r="7513" spans="1:38" x14ac:dyDescent="0.25">
      <c r="A7513" t="s">
        <v>29310</v>
      </c>
      <c r="B7513" t="s">
        <v>29308</v>
      </c>
      <c r="C7513" t="s">
        <v>29309</v>
      </c>
      <c r="D7513" t="s">
        <v>193</v>
      </c>
      <c r="E7513" t="s">
        <v>21453</v>
      </c>
      <c r="F7513" t="s">
        <v>54</v>
      </c>
      <c r="G7513"/>
      <c r="H7513" t="s">
        <v>47975</v>
      </c>
      <c r="I7513" t="s">
        <v>54510</v>
      </c>
      <c r="J7513"/>
      <c r="K7513" t="s">
        <v>565</v>
      </c>
      <c r="L7513" s="119" t="str">
        <f t="shared" si="468"/>
        <v>NA</v>
      </c>
      <c r="M7513" s="119"/>
      <c r="N7513" s="120" t="str">
        <f t="shared" si="469"/>
        <v>NA</v>
      </c>
      <c r="O7513" s="120"/>
      <c r="P7513"/>
      <c r="Q7513"/>
      <c r="R7513"/>
      <c r="S7513"/>
      <c r="T7513"/>
      <c r="U7513" t="s">
        <v>26701</v>
      </c>
      <c r="V7513" t="s">
        <v>26704</v>
      </c>
      <c r="W7513" t="s">
        <v>26705</v>
      </c>
      <c r="X7513" t="s">
        <v>748</v>
      </c>
      <c r="Y7513" t="s">
        <v>103</v>
      </c>
      <c r="Z7513" t="s">
        <v>54</v>
      </c>
      <c r="AA7513"/>
      <c r="AB7513" t="s">
        <v>47468</v>
      </c>
      <c r="AC7513" t="s">
        <v>54007</v>
      </c>
      <c r="AD7513" t="s">
        <v>26701</v>
      </c>
      <c r="AE7513" t="s">
        <v>105</v>
      </c>
      <c r="AF7513" s="119" t="str">
        <f t="shared" si="470"/>
        <v>NA</v>
      </c>
      <c r="AG7513" s="119"/>
      <c r="AH7513" s="119"/>
      <c r="AI7513" s="119"/>
      <c r="AJ7513" s="119" t="str">
        <f t="shared" si="471"/>
        <v>NA</v>
      </c>
      <c r="AK7513" s="190"/>
      <c r="AL7513" s="191"/>
    </row>
    <row r="7514" spans="1:38" x14ac:dyDescent="0.25">
      <c r="A7514" t="s">
        <v>34656</v>
      </c>
      <c r="B7514" t="s">
        <v>34654</v>
      </c>
      <c r="C7514" t="s">
        <v>34655</v>
      </c>
      <c r="D7514" t="s">
        <v>193</v>
      </c>
      <c r="E7514" t="s">
        <v>18378</v>
      </c>
      <c r="F7514" t="s">
        <v>54</v>
      </c>
      <c r="G7514"/>
      <c r="H7514" t="s">
        <v>47976</v>
      </c>
      <c r="I7514" t="s">
        <v>54511</v>
      </c>
      <c r="J7514" t="s">
        <v>34657</v>
      </c>
      <c r="K7514" t="s">
        <v>565</v>
      </c>
      <c r="L7514" s="119" t="str">
        <f t="shared" si="468"/>
        <v>NA</v>
      </c>
      <c r="M7514" s="119"/>
      <c r="N7514" s="120" t="str">
        <f t="shared" si="469"/>
        <v>NA</v>
      </c>
      <c r="O7514" s="120"/>
      <c r="P7514"/>
      <c r="Q7514"/>
      <c r="R7514"/>
      <c r="S7514"/>
      <c r="T7514"/>
      <c r="U7514" t="s">
        <v>23952</v>
      </c>
      <c r="V7514" t="s">
        <v>23950</v>
      </c>
      <c r="W7514" t="s">
        <v>23951</v>
      </c>
      <c r="X7514" t="s">
        <v>748</v>
      </c>
      <c r="Y7514" t="s">
        <v>2675</v>
      </c>
      <c r="Z7514" t="s">
        <v>54</v>
      </c>
      <c r="AA7514"/>
      <c r="AB7514" t="s">
        <v>47469</v>
      </c>
      <c r="AC7514" t="s">
        <v>54008</v>
      </c>
      <c r="AD7514" t="s">
        <v>23953</v>
      </c>
      <c r="AE7514" t="s">
        <v>105</v>
      </c>
      <c r="AF7514" s="119" t="str">
        <f t="shared" si="470"/>
        <v>NA</v>
      </c>
      <c r="AG7514" s="119"/>
      <c r="AH7514" s="119"/>
      <c r="AI7514" s="119"/>
      <c r="AJ7514" s="119" t="str">
        <f t="shared" si="471"/>
        <v>NA</v>
      </c>
      <c r="AK7514" s="190"/>
      <c r="AL7514" s="191"/>
    </row>
    <row r="7515" spans="1:38" x14ac:dyDescent="0.25">
      <c r="A7515" t="s">
        <v>33277</v>
      </c>
      <c r="B7515" t="s">
        <v>33275</v>
      </c>
      <c r="C7515" t="s">
        <v>33276</v>
      </c>
      <c r="D7515" t="s">
        <v>193</v>
      </c>
      <c r="E7515" t="s">
        <v>33278</v>
      </c>
      <c r="F7515" t="s">
        <v>54</v>
      </c>
      <c r="G7515"/>
      <c r="H7515" t="s">
        <v>47977</v>
      </c>
      <c r="I7515" t="s">
        <v>54512</v>
      </c>
      <c r="J7515"/>
      <c r="K7515" t="s">
        <v>565</v>
      </c>
      <c r="L7515" s="119" t="str">
        <f t="shared" si="468"/>
        <v>NA</v>
      </c>
      <c r="M7515" s="119"/>
      <c r="N7515" s="120" t="str">
        <f t="shared" si="469"/>
        <v>NA</v>
      </c>
      <c r="O7515" s="120"/>
      <c r="P7515"/>
      <c r="Q7515"/>
      <c r="R7515"/>
      <c r="S7515"/>
      <c r="T7515"/>
      <c r="U7515" t="s">
        <v>25846</v>
      </c>
      <c r="V7515" t="s">
        <v>25844</v>
      </c>
      <c r="W7515" t="s">
        <v>25845</v>
      </c>
      <c r="X7515" t="s">
        <v>748</v>
      </c>
      <c r="Y7515" t="s">
        <v>2675</v>
      </c>
      <c r="Z7515" t="s">
        <v>54</v>
      </c>
      <c r="AA7515"/>
      <c r="AB7515" t="s">
        <v>47469</v>
      </c>
      <c r="AC7515" t="s">
        <v>54008</v>
      </c>
      <c r="AD7515" t="s">
        <v>25846</v>
      </c>
      <c r="AE7515" t="s">
        <v>105</v>
      </c>
      <c r="AF7515" s="119" t="str">
        <f t="shared" si="470"/>
        <v>NA</v>
      </c>
      <c r="AG7515" s="119"/>
      <c r="AH7515" s="119"/>
      <c r="AI7515" s="119"/>
      <c r="AJ7515" s="119" t="str">
        <f t="shared" si="471"/>
        <v>NA</v>
      </c>
      <c r="AK7515" s="190"/>
      <c r="AL7515" s="191"/>
    </row>
    <row r="7516" spans="1:38" x14ac:dyDescent="0.25">
      <c r="A7516" t="s">
        <v>31486</v>
      </c>
      <c r="B7516" t="s">
        <v>31484</v>
      </c>
      <c r="C7516" t="s">
        <v>31485</v>
      </c>
      <c r="D7516" t="s">
        <v>193</v>
      </c>
      <c r="E7516" t="s">
        <v>31487</v>
      </c>
      <c r="F7516" t="s">
        <v>54</v>
      </c>
      <c r="G7516"/>
      <c r="H7516" t="s">
        <v>47978</v>
      </c>
      <c r="I7516" t="s">
        <v>54513</v>
      </c>
      <c r="J7516"/>
      <c r="K7516" t="s">
        <v>565</v>
      </c>
      <c r="L7516" s="119" t="str">
        <f t="shared" si="468"/>
        <v>NA</v>
      </c>
      <c r="M7516" s="119"/>
      <c r="N7516" s="120" t="str">
        <f t="shared" si="469"/>
        <v>NA</v>
      </c>
      <c r="O7516" s="120"/>
      <c r="P7516"/>
      <c r="Q7516"/>
      <c r="R7516"/>
      <c r="S7516"/>
      <c r="T7516"/>
      <c r="U7516" t="s">
        <v>26210</v>
      </c>
      <c r="V7516" t="s">
        <v>26208</v>
      </c>
      <c r="W7516" t="s">
        <v>26209</v>
      </c>
      <c r="X7516" t="s">
        <v>748</v>
      </c>
      <c r="Y7516" t="s">
        <v>7139</v>
      </c>
      <c r="Z7516" t="s">
        <v>54</v>
      </c>
      <c r="AA7516"/>
      <c r="AB7516" t="s">
        <v>47470</v>
      </c>
      <c r="AC7516" t="s">
        <v>54009</v>
      </c>
      <c r="AD7516" t="s">
        <v>26211</v>
      </c>
      <c r="AE7516" t="s">
        <v>105</v>
      </c>
      <c r="AF7516" s="119" t="str">
        <f t="shared" si="470"/>
        <v>NA</v>
      </c>
      <c r="AG7516" s="119"/>
      <c r="AH7516" s="119"/>
      <c r="AI7516" s="119"/>
      <c r="AJ7516" s="119" t="str">
        <f t="shared" si="471"/>
        <v>NA</v>
      </c>
      <c r="AK7516" s="190"/>
      <c r="AL7516" s="191"/>
    </row>
    <row r="7517" spans="1:38" x14ac:dyDescent="0.25">
      <c r="A7517" t="s">
        <v>34180</v>
      </c>
      <c r="B7517" t="s">
        <v>34178</v>
      </c>
      <c r="C7517" t="s">
        <v>34179</v>
      </c>
      <c r="D7517" t="s">
        <v>193</v>
      </c>
      <c r="E7517" t="s">
        <v>2019</v>
      </c>
      <c r="F7517" t="s">
        <v>54</v>
      </c>
      <c r="G7517"/>
      <c r="H7517" t="s">
        <v>47979</v>
      </c>
      <c r="I7517" t="s">
        <v>54514</v>
      </c>
      <c r="J7517"/>
      <c r="K7517" t="s">
        <v>565</v>
      </c>
      <c r="L7517" s="119" t="str">
        <f t="shared" si="468"/>
        <v>NA</v>
      </c>
      <c r="M7517" s="119"/>
      <c r="N7517" s="120" t="str">
        <f t="shared" si="469"/>
        <v>NA</v>
      </c>
      <c r="O7517" s="120"/>
      <c r="P7517"/>
      <c r="Q7517"/>
      <c r="R7517"/>
      <c r="S7517"/>
      <c r="T7517"/>
      <c r="U7517" t="s">
        <v>25949</v>
      </c>
      <c r="V7517" t="s">
        <v>25947</v>
      </c>
      <c r="W7517" t="s">
        <v>25948</v>
      </c>
      <c r="X7517" t="s">
        <v>748</v>
      </c>
      <c r="Y7517" t="s">
        <v>907</v>
      </c>
      <c r="Z7517" t="s">
        <v>54</v>
      </c>
      <c r="AA7517"/>
      <c r="AB7517" t="s">
        <v>47471</v>
      </c>
      <c r="AC7517" t="s">
        <v>54010</v>
      </c>
      <c r="AD7517" t="s">
        <v>25950</v>
      </c>
      <c r="AE7517" t="s">
        <v>105</v>
      </c>
      <c r="AF7517" s="119" t="str">
        <f t="shared" si="470"/>
        <v>NA</v>
      </c>
      <c r="AG7517" s="119"/>
      <c r="AH7517" s="119"/>
      <c r="AI7517" s="119"/>
      <c r="AJ7517" s="119" t="str">
        <f t="shared" si="471"/>
        <v>NA</v>
      </c>
      <c r="AK7517" s="190"/>
      <c r="AL7517" s="191"/>
    </row>
    <row r="7518" spans="1:38" x14ac:dyDescent="0.25">
      <c r="A7518" t="s">
        <v>32848</v>
      </c>
      <c r="B7518" t="s">
        <v>32847</v>
      </c>
      <c r="C7518" t="s">
        <v>5382</v>
      </c>
      <c r="D7518" t="s">
        <v>193</v>
      </c>
      <c r="E7518" t="s">
        <v>32849</v>
      </c>
      <c r="F7518" t="s">
        <v>54</v>
      </c>
      <c r="G7518"/>
      <c r="H7518" t="s">
        <v>47980</v>
      </c>
      <c r="I7518" t="s">
        <v>54515</v>
      </c>
      <c r="J7518"/>
      <c r="K7518" t="s">
        <v>565</v>
      </c>
      <c r="L7518" s="119" t="str">
        <f t="shared" si="468"/>
        <v>NA</v>
      </c>
      <c r="M7518" s="119"/>
      <c r="N7518" s="120" t="str">
        <f t="shared" si="469"/>
        <v>NA</v>
      </c>
      <c r="O7518" s="120"/>
      <c r="P7518"/>
      <c r="Q7518"/>
      <c r="R7518"/>
      <c r="S7518"/>
      <c r="T7518"/>
      <c r="U7518" t="s">
        <v>25916</v>
      </c>
      <c r="V7518" t="s">
        <v>25915</v>
      </c>
      <c r="W7518" t="s">
        <v>25811</v>
      </c>
      <c r="X7518" t="s">
        <v>748</v>
      </c>
      <c r="Y7518" t="s">
        <v>907</v>
      </c>
      <c r="Z7518" t="s">
        <v>54</v>
      </c>
      <c r="AA7518"/>
      <c r="AB7518" t="s">
        <v>47471</v>
      </c>
      <c r="AC7518" t="s">
        <v>54010</v>
      </c>
      <c r="AD7518" t="s">
        <v>25917</v>
      </c>
      <c r="AE7518" t="s">
        <v>105</v>
      </c>
      <c r="AF7518" s="119" t="str">
        <f t="shared" si="470"/>
        <v>NA</v>
      </c>
      <c r="AG7518" s="119"/>
      <c r="AH7518" s="119"/>
      <c r="AI7518" s="119"/>
      <c r="AJ7518" s="119" t="str">
        <f t="shared" si="471"/>
        <v>NA</v>
      </c>
      <c r="AK7518" s="190"/>
      <c r="AL7518" s="191"/>
    </row>
    <row r="7519" spans="1:38" x14ac:dyDescent="0.25">
      <c r="A7519" t="s">
        <v>35431</v>
      </c>
      <c r="B7519" t="s">
        <v>35430</v>
      </c>
      <c r="C7519" t="s">
        <v>31995</v>
      </c>
      <c r="D7519" t="s">
        <v>193</v>
      </c>
      <c r="E7519" t="s">
        <v>3226</v>
      </c>
      <c r="F7519" t="s">
        <v>54</v>
      </c>
      <c r="G7519"/>
      <c r="H7519" t="s">
        <v>47981</v>
      </c>
      <c r="I7519" t="s">
        <v>54516</v>
      </c>
      <c r="J7519" t="s">
        <v>35432</v>
      </c>
      <c r="K7519" t="s">
        <v>565</v>
      </c>
      <c r="L7519" s="119" t="str">
        <f t="shared" si="468"/>
        <v>NA</v>
      </c>
      <c r="M7519" s="119"/>
      <c r="N7519" s="120" t="str">
        <f t="shared" si="469"/>
        <v>NA</v>
      </c>
      <c r="O7519" s="120"/>
      <c r="P7519"/>
      <c r="Q7519"/>
      <c r="R7519"/>
      <c r="S7519"/>
      <c r="T7519"/>
      <c r="U7519" t="s">
        <v>25812</v>
      </c>
      <c r="V7519" t="s">
        <v>25810</v>
      </c>
      <c r="W7519" t="s">
        <v>25811</v>
      </c>
      <c r="X7519" t="s">
        <v>748</v>
      </c>
      <c r="Y7519" t="s">
        <v>907</v>
      </c>
      <c r="Z7519" t="s">
        <v>54</v>
      </c>
      <c r="AA7519"/>
      <c r="AB7519" t="s">
        <v>47471</v>
      </c>
      <c r="AC7519" t="s">
        <v>54010</v>
      </c>
      <c r="AD7519" t="s">
        <v>25812</v>
      </c>
      <c r="AE7519" t="s">
        <v>105</v>
      </c>
      <c r="AF7519" s="119" t="str">
        <f t="shared" si="470"/>
        <v>NA</v>
      </c>
      <c r="AG7519" s="119"/>
      <c r="AH7519" s="119"/>
      <c r="AI7519" s="119"/>
      <c r="AJ7519" s="119" t="str">
        <f t="shared" si="471"/>
        <v>NA</v>
      </c>
      <c r="AK7519" s="190"/>
      <c r="AL7519" s="191"/>
    </row>
    <row r="7520" spans="1:38" x14ac:dyDescent="0.25">
      <c r="A7520" t="s">
        <v>35434</v>
      </c>
      <c r="B7520" t="s">
        <v>35433</v>
      </c>
      <c r="C7520" t="s">
        <v>31995</v>
      </c>
      <c r="D7520" t="s">
        <v>193</v>
      </c>
      <c r="E7520" t="s">
        <v>35435</v>
      </c>
      <c r="F7520" t="s">
        <v>54</v>
      </c>
      <c r="G7520"/>
      <c r="H7520" t="s">
        <v>47982</v>
      </c>
      <c r="I7520" t="s">
        <v>54517</v>
      </c>
      <c r="J7520"/>
      <c r="K7520" t="s">
        <v>565</v>
      </c>
      <c r="L7520" s="119" t="str">
        <f t="shared" si="468"/>
        <v>NA</v>
      </c>
      <c r="M7520" s="119"/>
      <c r="N7520" s="120" t="str">
        <f t="shared" si="469"/>
        <v>NA</v>
      </c>
      <c r="O7520" s="120"/>
      <c r="P7520"/>
      <c r="Q7520"/>
      <c r="R7520"/>
      <c r="S7520"/>
      <c r="T7520"/>
      <c r="U7520" t="s">
        <v>24707</v>
      </c>
      <c r="V7520" t="s">
        <v>24706</v>
      </c>
      <c r="W7520" t="s">
        <v>23727</v>
      </c>
      <c r="X7520" t="s">
        <v>748</v>
      </c>
      <c r="Y7520" t="s">
        <v>2915</v>
      </c>
      <c r="Z7520" t="s">
        <v>54</v>
      </c>
      <c r="AA7520"/>
      <c r="AB7520" t="s">
        <v>47472</v>
      </c>
      <c r="AC7520" t="s">
        <v>54011</v>
      </c>
      <c r="AD7520" t="s">
        <v>24708</v>
      </c>
      <c r="AE7520" t="s">
        <v>105</v>
      </c>
      <c r="AF7520" s="119" t="str">
        <f t="shared" si="470"/>
        <v>NA</v>
      </c>
      <c r="AG7520" s="119"/>
      <c r="AH7520" s="119"/>
      <c r="AI7520" s="119"/>
      <c r="AJ7520" s="119" t="str">
        <f t="shared" si="471"/>
        <v>NA</v>
      </c>
      <c r="AK7520" s="190"/>
      <c r="AL7520" s="191"/>
    </row>
    <row r="7521" spans="1:38" x14ac:dyDescent="0.25">
      <c r="A7521" t="s">
        <v>34252</v>
      </c>
      <c r="B7521" t="s">
        <v>34251</v>
      </c>
      <c r="C7521" t="s">
        <v>31995</v>
      </c>
      <c r="D7521" t="s">
        <v>193</v>
      </c>
      <c r="E7521" t="s">
        <v>12487</v>
      </c>
      <c r="F7521" t="s">
        <v>54</v>
      </c>
      <c r="G7521"/>
      <c r="H7521" t="s">
        <v>47983</v>
      </c>
      <c r="I7521" t="s">
        <v>54518</v>
      </c>
      <c r="J7521" t="s">
        <v>33896</v>
      </c>
      <c r="K7521" t="s">
        <v>565</v>
      </c>
      <c r="L7521" s="119" t="str">
        <f t="shared" si="468"/>
        <v>NA</v>
      </c>
      <c r="M7521" s="119"/>
      <c r="N7521" s="120" t="str">
        <f t="shared" si="469"/>
        <v>NA</v>
      </c>
      <c r="O7521" s="120"/>
      <c r="P7521"/>
      <c r="Q7521"/>
      <c r="R7521"/>
      <c r="S7521"/>
      <c r="T7521"/>
      <c r="U7521" t="s">
        <v>23728</v>
      </c>
      <c r="V7521" t="s">
        <v>23726</v>
      </c>
      <c r="W7521" t="s">
        <v>23727</v>
      </c>
      <c r="X7521" t="s">
        <v>748</v>
      </c>
      <c r="Y7521" t="s">
        <v>2915</v>
      </c>
      <c r="Z7521" t="s">
        <v>54</v>
      </c>
      <c r="AA7521"/>
      <c r="AB7521" t="s">
        <v>47472</v>
      </c>
      <c r="AC7521" t="s">
        <v>54011</v>
      </c>
      <c r="AD7521" t="s">
        <v>23728</v>
      </c>
      <c r="AE7521" t="s">
        <v>105</v>
      </c>
      <c r="AF7521" s="119" t="str">
        <f t="shared" si="470"/>
        <v>NA</v>
      </c>
      <c r="AG7521" s="119"/>
      <c r="AH7521" s="119"/>
      <c r="AI7521" s="119"/>
      <c r="AJ7521" s="119" t="str">
        <f t="shared" si="471"/>
        <v>NA</v>
      </c>
      <c r="AK7521" s="190"/>
      <c r="AL7521" s="191"/>
    </row>
    <row r="7522" spans="1:38" x14ac:dyDescent="0.25">
      <c r="A7522" t="s">
        <v>32542</v>
      </c>
      <c r="B7522" t="s">
        <v>32541</v>
      </c>
      <c r="C7522" t="s">
        <v>27121</v>
      </c>
      <c r="D7522" t="s">
        <v>193</v>
      </c>
      <c r="E7522" t="s">
        <v>199</v>
      </c>
      <c r="F7522" t="s">
        <v>54</v>
      </c>
      <c r="G7522"/>
      <c r="H7522" t="s">
        <v>47984</v>
      </c>
      <c r="I7522" t="s">
        <v>54519</v>
      </c>
      <c r="J7522" t="s">
        <v>32543</v>
      </c>
      <c r="K7522" t="s">
        <v>565</v>
      </c>
      <c r="L7522" s="119" t="str">
        <f t="shared" si="468"/>
        <v>NA</v>
      </c>
      <c r="M7522" s="119"/>
      <c r="N7522" s="120" t="str">
        <f t="shared" si="469"/>
        <v>NA</v>
      </c>
      <c r="O7522" s="120"/>
      <c r="P7522"/>
      <c r="Q7522"/>
      <c r="R7522"/>
      <c r="S7522"/>
      <c r="T7522"/>
      <c r="U7522" t="s">
        <v>24312</v>
      </c>
      <c r="V7522" t="s">
        <v>24310</v>
      </c>
      <c r="W7522" t="s">
        <v>24311</v>
      </c>
      <c r="X7522" t="s">
        <v>748</v>
      </c>
      <c r="Y7522" t="s">
        <v>3830</v>
      </c>
      <c r="Z7522" t="s">
        <v>54</v>
      </c>
      <c r="AA7522"/>
      <c r="AB7522" t="s">
        <v>47473</v>
      </c>
      <c r="AC7522" t="s">
        <v>54012</v>
      </c>
      <c r="AD7522" t="s">
        <v>24312</v>
      </c>
      <c r="AE7522" t="s">
        <v>105</v>
      </c>
      <c r="AF7522" s="119" t="str">
        <f t="shared" si="470"/>
        <v>NA</v>
      </c>
      <c r="AG7522" s="119"/>
      <c r="AH7522" s="119"/>
      <c r="AI7522" s="119"/>
      <c r="AJ7522" s="119" t="str">
        <f t="shared" si="471"/>
        <v>NA</v>
      </c>
      <c r="AK7522" s="190"/>
      <c r="AL7522" s="191"/>
    </row>
    <row r="7523" spans="1:38" x14ac:dyDescent="0.25">
      <c r="A7523" t="s">
        <v>35668</v>
      </c>
      <c r="B7523" t="s">
        <v>35666</v>
      </c>
      <c r="C7523" t="s">
        <v>35667</v>
      </c>
      <c r="D7523" t="s">
        <v>193</v>
      </c>
      <c r="E7523" t="s">
        <v>199</v>
      </c>
      <c r="F7523" t="s">
        <v>54</v>
      </c>
      <c r="G7523"/>
      <c r="H7523" t="s">
        <v>47984</v>
      </c>
      <c r="I7523" t="s">
        <v>54519</v>
      </c>
      <c r="J7523"/>
      <c r="K7523" t="s">
        <v>565</v>
      </c>
      <c r="L7523" s="119" t="str">
        <f t="shared" si="468"/>
        <v>NA</v>
      </c>
      <c r="M7523" s="119"/>
      <c r="N7523" s="120" t="str">
        <f t="shared" si="469"/>
        <v>NA</v>
      </c>
      <c r="O7523" s="120"/>
      <c r="P7523"/>
      <c r="Q7523"/>
      <c r="R7523"/>
      <c r="S7523"/>
      <c r="T7523"/>
      <c r="U7523" t="s">
        <v>26609</v>
      </c>
      <c r="V7523" t="s">
        <v>26607</v>
      </c>
      <c r="W7523" t="s">
        <v>26608</v>
      </c>
      <c r="X7523" t="s">
        <v>748</v>
      </c>
      <c r="Y7523" t="s">
        <v>22930</v>
      </c>
      <c r="Z7523" t="s">
        <v>54</v>
      </c>
      <c r="AA7523"/>
      <c r="AB7523" t="s">
        <v>47474</v>
      </c>
      <c r="AC7523" t="s">
        <v>54013</v>
      </c>
      <c r="AD7523" t="s">
        <v>26610</v>
      </c>
      <c r="AE7523" t="s">
        <v>105</v>
      </c>
      <c r="AF7523" s="119" t="str">
        <f t="shared" si="470"/>
        <v>NA</v>
      </c>
      <c r="AG7523" s="119"/>
      <c r="AH7523" s="119"/>
      <c r="AI7523" s="119"/>
      <c r="AJ7523" s="119" t="str">
        <f t="shared" si="471"/>
        <v>NA</v>
      </c>
      <c r="AK7523" s="190"/>
      <c r="AL7523" s="191"/>
    </row>
    <row r="7524" spans="1:38" x14ac:dyDescent="0.25">
      <c r="A7524" t="s">
        <v>32542</v>
      </c>
      <c r="B7524" t="s">
        <v>32544</v>
      </c>
      <c r="C7524" t="s">
        <v>27121</v>
      </c>
      <c r="D7524" t="s">
        <v>193</v>
      </c>
      <c r="E7524" t="s">
        <v>199</v>
      </c>
      <c r="F7524" t="s">
        <v>54</v>
      </c>
      <c r="G7524"/>
      <c r="H7524" t="s">
        <v>47984</v>
      </c>
      <c r="I7524" t="s">
        <v>54519</v>
      </c>
      <c r="J7524" t="s">
        <v>32545</v>
      </c>
      <c r="K7524" t="s">
        <v>565</v>
      </c>
      <c r="L7524" s="119" t="str">
        <f t="shared" si="468"/>
        <v>NA</v>
      </c>
      <c r="M7524" s="119"/>
      <c r="N7524" s="120" t="str">
        <f t="shared" si="469"/>
        <v>NA</v>
      </c>
      <c r="O7524" s="120"/>
      <c r="P7524"/>
      <c r="Q7524"/>
      <c r="R7524"/>
      <c r="S7524"/>
      <c r="T7524"/>
      <c r="U7524" t="s">
        <v>26500</v>
      </c>
      <c r="V7524" t="s">
        <v>26498</v>
      </c>
      <c r="W7524" t="s">
        <v>26499</v>
      </c>
      <c r="X7524" t="s">
        <v>748</v>
      </c>
      <c r="Y7524" t="s">
        <v>395</v>
      </c>
      <c r="Z7524" t="s">
        <v>54</v>
      </c>
      <c r="AA7524"/>
      <c r="AB7524" t="s">
        <v>47475</v>
      </c>
      <c r="AC7524" t="s">
        <v>50450</v>
      </c>
      <c r="AD7524" t="s">
        <v>26501</v>
      </c>
      <c r="AE7524" t="s">
        <v>105</v>
      </c>
      <c r="AF7524" s="119" t="str">
        <f t="shared" si="470"/>
        <v>NA</v>
      </c>
      <c r="AG7524" s="119"/>
      <c r="AH7524" s="119"/>
      <c r="AI7524" s="119"/>
      <c r="AJ7524" s="119" t="str">
        <f t="shared" si="471"/>
        <v>NA</v>
      </c>
      <c r="AK7524" s="190"/>
      <c r="AL7524" s="191"/>
    </row>
    <row r="7525" spans="1:38" x14ac:dyDescent="0.25">
      <c r="A7525" t="s">
        <v>33032</v>
      </c>
      <c r="B7525" t="s">
        <v>33030</v>
      </c>
      <c r="C7525" t="s">
        <v>33031</v>
      </c>
      <c r="D7525" t="s">
        <v>193</v>
      </c>
      <c r="E7525" t="s">
        <v>1930</v>
      </c>
      <c r="F7525" t="s">
        <v>54</v>
      </c>
      <c r="G7525"/>
      <c r="H7525" t="s">
        <v>47985</v>
      </c>
      <c r="I7525" t="s">
        <v>54520</v>
      </c>
      <c r="J7525" t="s">
        <v>33033</v>
      </c>
      <c r="K7525" t="s">
        <v>565</v>
      </c>
      <c r="L7525" s="119" t="str">
        <f t="shared" si="468"/>
        <v>NA</v>
      </c>
      <c r="M7525" s="119"/>
      <c r="N7525" s="120" t="str">
        <f t="shared" si="469"/>
        <v>NA</v>
      </c>
      <c r="O7525" s="120"/>
      <c r="P7525"/>
      <c r="Q7525"/>
      <c r="R7525"/>
      <c r="S7525"/>
      <c r="T7525"/>
      <c r="U7525" t="s">
        <v>26496</v>
      </c>
      <c r="V7525" t="s">
        <v>26494</v>
      </c>
      <c r="W7525" t="s">
        <v>26495</v>
      </c>
      <c r="X7525" t="s">
        <v>748</v>
      </c>
      <c r="Y7525" t="s">
        <v>395</v>
      </c>
      <c r="Z7525" t="s">
        <v>54</v>
      </c>
      <c r="AA7525"/>
      <c r="AB7525" t="s">
        <v>47475</v>
      </c>
      <c r="AC7525" t="s">
        <v>50450</v>
      </c>
      <c r="AD7525" t="s">
        <v>26497</v>
      </c>
      <c r="AE7525" t="s">
        <v>105</v>
      </c>
      <c r="AF7525" s="119" t="str">
        <f t="shared" si="470"/>
        <v>NA</v>
      </c>
      <c r="AG7525" s="119"/>
      <c r="AH7525" s="119"/>
      <c r="AI7525" s="119"/>
      <c r="AJ7525" s="119" t="str">
        <f t="shared" si="471"/>
        <v>NA</v>
      </c>
      <c r="AK7525" s="190"/>
      <c r="AL7525" s="191"/>
    </row>
    <row r="7526" spans="1:38" x14ac:dyDescent="0.25">
      <c r="A7526" t="s">
        <v>32225</v>
      </c>
      <c r="B7526" t="s">
        <v>32223</v>
      </c>
      <c r="C7526" t="s">
        <v>32224</v>
      </c>
      <c r="D7526" t="s">
        <v>193</v>
      </c>
      <c r="E7526" t="s">
        <v>1973</v>
      </c>
      <c r="F7526" t="s">
        <v>54</v>
      </c>
      <c r="G7526"/>
      <c r="H7526" t="s">
        <v>47986</v>
      </c>
      <c r="I7526" t="s">
        <v>54521</v>
      </c>
      <c r="J7526" t="s">
        <v>32225</v>
      </c>
      <c r="K7526" t="s">
        <v>565</v>
      </c>
      <c r="L7526" s="119" t="str">
        <f t="shared" si="468"/>
        <v>NA</v>
      </c>
      <c r="M7526" s="119"/>
      <c r="N7526" s="120" t="str">
        <f t="shared" si="469"/>
        <v>NA</v>
      </c>
      <c r="O7526" s="120"/>
      <c r="P7526"/>
      <c r="Q7526"/>
      <c r="R7526"/>
      <c r="S7526"/>
      <c r="T7526"/>
      <c r="U7526" t="s">
        <v>25242</v>
      </c>
      <c r="V7526" t="s">
        <v>25240</v>
      </c>
      <c r="W7526" t="s">
        <v>25241</v>
      </c>
      <c r="X7526" t="s">
        <v>748</v>
      </c>
      <c r="Y7526" t="s">
        <v>395</v>
      </c>
      <c r="Z7526" t="s">
        <v>54</v>
      </c>
      <c r="AA7526"/>
      <c r="AB7526" t="s">
        <v>47475</v>
      </c>
      <c r="AC7526" t="s">
        <v>50450</v>
      </c>
      <c r="AD7526" t="s">
        <v>25242</v>
      </c>
      <c r="AE7526" t="s">
        <v>105</v>
      </c>
      <c r="AF7526" s="119" t="str">
        <f t="shared" si="470"/>
        <v>NA</v>
      </c>
      <c r="AG7526" s="119"/>
      <c r="AH7526" s="119"/>
      <c r="AI7526" s="119"/>
      <c r="AJ7526" s="119" t="str">
        <f t="shared" si="471"/>
        <v>NA</v>
      </c>
      <c r="AK7526" s="190"/>
      <c r="AL7526" s="191"/>
    </row>
    <row r="7527" spans="1:38" x14ac:dyDescent="0.25">
      <c r="A7527" t="s">
        <v>28281</v>
      </c>
      <c r="B7527" t="s">
        <v>28279</v>
      </c>
      <c r="C7527" t="s">
        <v>28280</v>
      </c>
      <c r="D7527" t="s">
        <v>193</v>
      </c>
      <c r="E7527" t="s">
        <v>1973</v>
      </c>
      <c r="F7527" t="s">
        <v>54</v>
      </c>
      <c r="G7527"/>
      <c r="H7527" t="s">
        <v>47987</v>
      </c>
      <c r="I7527" t="s">
        <v>54521</v>
      </c>
      <c r="J7527" t="s">
        <v>28282</v>
      </c>
      <c r="K7527" t="s">
        <v>565</v>
      </c>
      <c r="L7527" s="119" t="str">
        <f t="shared" si="468"/>
        <v>NA</v>
      </c>
      <c r="M7527" s="119"/>
      <c r="N7527" s="120" t="str">
        <f t="shared" si="469"/>
        <v>NA</v>
      </c>
      <c r="O7527" s="120"/>
      <c r="P7527"/>
      <c r="Q7527"/>
      <c r="R7527"/>
      <c r="S7527"/>
      <c r="T7527"/>
      <c r="U7527" t="s">
        <v>26508</v>
      </c>
      <c r="V7527" t="s">
        <v>26506</v>
      </c>
      <c r="W7527" t="s">
        <v>26507</v>
      </c>
      <c r="X7527" t="s">
        <v>748</v>
      </c>
      <c r="Y7527" t="s">
        <v>395</v>
      </c>
      <c r="Z7527" t="s">
        <v>54</v>
      </c>
      <c r="AA7527"/>
      <c r="AB7527" t="s">
        <v>47475</v>
      </c>
      <c r="AC7527" t="s">
        <v>50450</v>
      </c>
      <c r="AD7527" t="s">
        <v>26509</v>
      </c>
      <c r="AE7527" t="s">
        <v>105</v>
      </c>
      <c r="AF7527" s="119" t="str">
        <f t="shared" si="470"/>
        <v>NA</v>
      </c>
      <c r="AG7527" s="119"/>
      <c r="AH7527" s="119"/>
      <c r="AI7527" s="119"/>
      <c r="AJ7527" s="119" t="str">
        <f t="shared" si="471"/>
        <v>NA</v>
      </c>
      <c r="AK7527" s="190"/>
      <c r="AL7527" s="191"/>
    </row>
    <row r="7528" spans="1:38" x14ac:dyDescent="0.25">
      <c r="A7528" t="s">
        <v>33424</v>
      </c>
      <c r="B7528" t="s">
        <v>33422</v>
      </c>
      <c r="C7528" t="s">
        <v>33423</v>
      </c>
      <c r="D7528" t="s">
        <v>193</v>
      </c>
      <c r="E7528" t="s">
        <v>33425</v>
      </c>
      <c r="F7528" t="s">
        <v>54</v>
      </c>
      <c r="G7528"/>
      <c r="H7528" t="s">
        <v>47988</v>
      </c>
      <c r="I7528" t="s">
        <v>54522</v>
      </c>
      <c r="J7528"/>
      <c r="K7528" t="s">
        <v>565</v>
      </c>
      <c r="L7528" s="119" t="str">
        <f t="shared" si="468"/>
        <v>NA</v>
      </c>
      <c r="M7528" s="119"/>
      <c r="N7528" s="120" t="str">
        <f t="shared" si="469"/>
        <v>NA</v>
      </c>
      <c r="O7528" s="120"/>
      <c r="P7528"/>
      <c r="Q7528"/>
      <c r="R7528"/>
      <c r="S7528"/>
      <c r="T7528"/>
      <c r="U7528" t="s">
        <v>25721</v>
      </c>
      <c r="V7528" t="s">
        <v>25719</v>
      </c>
      <c r="W7528" t="s">
        <v>25720</v>
      </c>
      <c r="X7528" t="s">
        <v>748</v>
      </c>
      <c r="Y7528" t="s">
        <v>2755</v>
      </c>
      <c r="Z7528" t="s">
        <v>54</v>
      </c>
      <c r="AA7528"/>
      <c r="AB7528" t="s">
        <v>47476</v>
      </c>
      <c r="AC7528" t="s">
        <v>54014</v>
      </c>
      <c r="AD7528" t="s">
        <v>25722</v>
      </c>
      <c r="AE7528" t="s">
        <v>105</v>
      </c>
      <c r="AF7528" s="119" t="str">
        <f t="shared" si="470"/>
        <v>NA</v>
      </c>
      <c r="AG7528" s="119"/>
      <c r="AH7528" s="119"/>
      <c r="AI7528" s="119"/>
      <c r="AJ7528" s="119" t="str">
        <f t="shared" si="471"/>
        <v>NA</v>
      </c>
      <c r="AK7528" s="190"/>
      <c r="AL7528" s="191"/>
    </row>
    <row r="7529" spans="1:38" x14ac:dyDescent="0.25">
      <c r="A7529" t="s">
        <v>34333</v>
      </c>
      <c r="B7529" t="s">
        <v>34331</v>
      </c>
      <c r="C7529" t="s">
        <v>34332</v>
      </c>
      <c r="D7529" t="s">
        <v>193</v>
      </c>
      <c r="E7529" t="s">
        <v>13268</v>
      </c>
      <c r="F7529" t="s">
        <v>54</v>
      </c>
      <c r="G7529"/>
      <c r="H7529" t="s">
        <v>47989</v>
      </c>
      <c r="I7529" t="s">
        <v>54523</v>
      </c>
      <c r="J7529" t="s">
        <v>34334</v>
      </c>
      <c r="K7529" t="s">
        <v>565</v>
      </c>
      <c r="L7529" s="119" t="str">
        <f t="shared" si="468"/>
        <v>NA</v>
      </c>
      <c r="M7529" s="119"/>
      <c r="N7529" s="120" t="str">
        <f t="shared" si="469"/>
        <v>NA</v>
      </c>
      <c r="O7529" s="120"/>
      <c r="P7529"/>
      <c r="Q7529"/>
      <c r="R7529"/>
      <c r="S7529"/>
      <c r="T7529"/>
      <c r="U7529" t="s">
        <v>26516</v>
      </c>
      <c r="V7529" t="s">
        <v>26514</v>
      </c>
      <c r="W7529" t="s">
        <v>26515</v>
      </c>
      <c r="X7529" t="s">
        <v>748</v>
      </c>
      <c r="Y7529" t="s">
        <v>1943</v>
      </c>
      <c r="Z7529" t="s">
        <v>54</v>
      </c>
      <c r="AA7529"/>
      <c r="AB7529" t="s">
        <v>47477</v>
      </c>
      <c r="AC7529" t="s">
        <v>54015</v>
      </c>
      <c r="AD7529" t="s">
        <v>26517</v>
      </c>
      <c r="AE7529" t="s">
        <v>105</v>
      </c>
      <c r="AF7529" s="119" t="str">
        <f t="shared" si="470"/>
        <v>NA</v>
      </c>
      <c r="AG7529" s="119"/>
      <c r="AH7529" s="119"/>
      <c r="AI7529" s="119"/>
      <c r="AJ7529" s="119" t="str">
        <f t="shared" si="471"/>
        <v>NA</v>
      </c>
      <c r="AK7529" s="190"/>
      <c r="AL7529" s="191"/>
    </row>
    <row r="7530" spans="1:38" x14ac:dyDescent="0.25">
      <c r="A7530" t="s">
        <v>32049</v>
      </c>
      <c r="B7530" t="s">
        <v>32047</v>
      </c>
      <c r="C7530" t="s">
        <v>32048</v>
      </c>
      <c r="D7530" t="s">
        <v>193</v>
      </c>
      <c r="E7530" t="s">
        <v>17079</v>
      </c>
      <c r="F7530" t="s">
        <v>54</v>
      </c>
      <c r="G7530"/>
      <c r="H7530" t="s">
        <v>47990</v>
      </c>
      <c r="I7530" t="s">
        <v>54524</v>
      </c>
      <c r="J7530"/>
      <c r="K7530" t="s">
        <v>565</v>
      </c>
      <c r="L7530" s="119" t="str">
        <f t="shared" si="468"/>
        <v>NA</v>
      </c>
      <c r="M7530" s="119"/>
      <c r="N7530" s="120" t="str">
        <f t="shared" si="469"/>
        <v>NA</v>
      </c>
      <c r="O7530" s="120"/>
      <c r="P7530"/>
      <c r="Q7530"/>
      <c r="R7530"/>
      <c r="S7530"/>
      <c r="T7530"/>
      <c r="U7530" t="s">
        <v>25985</v>
      </c>
      <c r="V7530" t="s">
        <v>25983</v>
      </c>
      <c r="W7530" t="s">
        <v>25984</v>
      </c>
      <c r="X7530" t="s">
        <v>748</v>
      </c>
      <c r="Y7530" t="s">
        <v>1968</v>
      </c>
      <c r="Z7530" t="s">
        <v>54</v>
      </c>
      <c r="AA7530"/>
      <c r="AB7530" t="s">
        <v>47478</v>
      </c>
      <c r="AC7530" t="s">
        <v>54016</v>
      </c>
      <c r="AD7530"/>
      <c r="AE7530" t="s">
        <v>105</v>
      </c>
      <c r="AF7530" s="119" t="str">
        <f t="shared" si="470"/>
        <v>NA</v>
      </c>
      <c r="AG7530" s="119"/>
      <c r="AH7530" s="119"/>
      <c r="AI7530" s="119"/>
      <c r="AJ7530" s="119" t="str">
        <f t="shared" si="471"/>
        <v>NA</v>
      </c>
      <c r="AK7530" s="190"/>
      <c r="AL7530" s="191"/>
    </row>
    <row r="7531" spans="1:38" x14ac:dyDescent="0.25">
      <c r="A7531" t="s">
        <v>29417</v>
      </c>
      <c r="B7531" t="s">
        <v>29416</v>
      </c>
      <c r="C7531" t="s">
        <v>29385</v>
      </c>
      <c r="D7531" t="s">
        <v>193</v>
      </c>
      <c r="E7531" t="s">
        <v>29418</v>
      </c>
      <c r="F7531" t="s">
        <v>54</v>
      </c>
      <c r="G7531"/>
      <c r="H7531" t="s">
        <v>47991</v>
      </c>
      <c r="I7531" t="s">
        <v>54525</v>
      </c>
      <c r="J7531" t="s">
        <v>29419</v>
      </c>
      <c r="K7531" t="s">
        <v>565</v>
      </c>
      <c r="L7531" s="119" t="str">
        <f t="shared" si="468"/>
        <v>NA</v>
      </c>
      <c r="M7531" s="119"/>
      <c r="N7531" s="120" t="str">
        <f t="shared" si="469"/>
        <v>NA</v>
      </c>
      <c r="O7531" s="120"/>
      <c r="P7531"/>
      <c r="Q7531"/>
      <c r="R7531"/>
      <c r="S7531"/>
      <c r="T7531"/>
      <c r="U7531" t="s">
        <v>24803</v>
      </c>
      <c r="V7531" t="s">
        <v>24801</v>
      </c>
      <c r="W7531" t="s">
        <v>24802</v>
      </c>
      <c r="X7531" t="s">
        <v>748</v>
      </c>
      <c r="Y7531" t="s">
        <v>1968</v>
      </c>
      <c r="Z7531" t="s">
        <v>54</v>
      </c>
      <c r="AA7531"/>
      <c r="AB7531" t="s">
        <v>47478</v>
      </c>
      <c r="AC7531" t="s">
        <v>54016</v>
      </c>
      <c r="AD7531" t="s">
        <v>24804</v>
      </c>
      <c r="AE7531" t="s">
        <v>105</v>
      </c>
      <c r="AF7531" s="119" t="str">
        <f t="shared" si="470"/>
        <v>NA</v>
      </c>
      <c r="AG7531" s="119"/>
      <c r="AH7531" s="119"/>
      <c r="AI7531" s="119"/>
      <c r="AJ7531" s="119" t="str">
        <f t="shared" si="471"/>
        <v>NA</v>
      </c>
      <c r="AK7531" s="190"/>
      <c r="AL7531" s="191"/>
    </row>
    <row r="7532" spans="1:38" x14ac:dyDescent="0.25">
      <c r="A7532" t="s">
        <v>29527</v>
      </c>
      <c r="B7532" t="s">
        <v>29526</v>
      </c>
      <c r="C7532" t="s">
        <v>29465</v>
      </c>
      <c r="D7532" t="s">
        <v>193</v>
      </c>
      <c r="E7532" t="s">
        <v>15522</v>
      </c>
      <c r="F7532" t="s">
        <v>54</v>
      </c>
      <c r="G7532"/>
      <c r="H7532" t="s">
        <v>47992</v>
      </c>
      <c r="I7532" t="s">
        <v>54526</v>
      </c>
      <c r="J7532" t="s">
        <v>29527</v>
      </c>
      <c r="K7532" t="s">
        <v>565</v>
      </c>
      <c r="L7532" s="119" t="str">
        <f t="shared" si="468"/>
        <v>NA</v>
      </c>
      <c r="M7532" s="119"/>
      <c r="N7532" s="120" t="str">
        <f t="shared" si="469"/>
        <v>NA</v>
      </c>
      <c r="O7532" s="120"/>
      <c r="P7532"/>
      <c r="Q7532"/>
      <c r="R7532"/>
      <c r="S7532"/>
      <c r="T7532"/>
      <c r="U7532" t="s">
        <v>24117</v>
      </c>
      <c r="V7532" t="s">
        <v>24115</v>
      </c>
      <c r="W7532" t="s">
        <v>24116</v>
      </c>
      <c r="X7532" t="s">
        <v>748</v>
      </c>
      <c r="Y7532" t="s">
        <v>10296</v>
      </c>
      <c r="Z7532" t="s">
        <v>54</v>
      </c>
      <c r="AA7532"/>
      <c r="AB7532" t="s">
        <v>47479</v>
      </c>
      <c r="AC7532" t="s">
        <v>54017</v>
      </c>
      <c r="AD7532" t="s">
        <v>24118</v>
      </c>
      <c r="AE7532" t="s">
        <v>105</v>
      </c>
      <c r="AF7532" s="119" t="str">
        <f t="shared" si="470"/>
        <v>NA</v>
      </c>
      <c r="AG7532" s="119"/>
      <c r="AH7532" s="119"/>
      <c r="AI7532" s="119"/>
      <c r="AJ7532" s="119" t="str">
        <f t="shared" si="471"/>
        <v>NA</v>
      </c>
      <c r="AK7532" s="190"/>
      <c r="AL7532" s="191"/>
    </row>
    <row r="7533" spans="1:38" x14ac:dyDescent="0.25">
      <c r="A7533" t="s">
        <v>29395</v>
      </c>
      <c r="B7533" t="s">
        <v>29393</v>
      </c>
      <c r="C7533" t="s">
        <v>29394</v>
      </c>
      <c r="D7533" t="s">
        <v>193</v>
      </c>
      <c r="E7533" t="s">
        <v>29396</v>
      </c>
      <c r="F7533" t="s">
        <v>54</v>
      </c>
      <c r="G7533"/>
      <c r="H7533" t="s">
        <v>47993</v>
      </c>
      <c r="I7533" t="s">
        <v>54527</v>
      </c>
      <c r="J7533" t="s">
        <v>29397</v>
      </c>
      <c r="K7533" t="s">
        <v>565</v>
      </c>
      <c r="L7533" s="119" t="str">
        <f t="shared" si="468"/>
        <v>NA</v>
      </c>
      <c r="M7533" s="119"/>
      <c r="N7533" s="120" t="str">
        <f t="shared" si="469"/>
        <v>NA</v>
      </c>
      <c r="O7533" s="120"/>
      <c r="P7533"/>
      <c r="Q7533"/>
      <c r="R7533"/>
      <c r="S7533"/>
      <c r="T7533"/>
      <c r="U7533" t="s">
        <v>26504</v>
      </c>
      <c r="V7533" t="s">
        <v>26502</v>
      </c>
      <c r="W7533" t="s">
        <v>26503</v>
      </c>
      <c r="X7533" t="s">
        <v>748</v>
      </c>
      <c r="Y7533" t="s">
        <v>2232</v>
      </c>
      <c r="Z7533" t="s">
        <v>54</v>
      </c>
      <c r="AA7533"/>
      <c r="AB7533" t="s">
        <v>47480</v>
      </c>
      <c r="AC7533" t="s">
        <v>54018</v>
      </c>
      <c r="AD7533" t="s">
        <v>26505</v>
      </c>
      <c r="AE7533" t="s">
        <v>105</v>
      </c>
      <c r="AF7533" s="119" t="str">
        <f t="shared" si="470"/>
        <v>NA</v>
      </c>
      <c r="AG7533" s="119"/>
      <c r="AH7533" s="119"/>
      <c r="AI7533" s="119"/>
      <c r="AJ7533" s="119" t="str">
        <f t="shared" si="471"/>
        <v>NA</v>
      </c>
      <c r="AK7533" s="190"/>
      <c r="AL7533" s="191"/>
    </row>
    <row r="7534" spans="1:38" x14ac:dyDescent="0.25">
      <c r="A7534" t="s">
        <v>29494</v>
      </c>
      <c r="B7534" t="s">
        <v>29493</v>
      </c>
      <c r="C7534" t="s">
        <v>28648</v>
      </c>
      <c r="D7534" t="s">
        <v>193</v>
      </c>
      <c r="E7534" t="s">
        <v>418</v>
      </c>
      <c r="F7534" t="s">
        <v>54</v>
      </c>
      <c r="G7534"/>
      <c r="H7534" t="s">
        <v>47994</v>
      </c>
      <c r="I7534" t="s">
        <v>54528</v>
      </c>
      <c r="J7534" t="s">
        <v>29495</v>
      </c>
      <c r="K7534" t="s">
        <v>565</v>
      </c>
      <c r="L7534" s="119" t="str">
        <f t="shared" si="468"/>
        <v>NA</v>
      </c>
      <c r="M7534" s="119"/>
      <c r="N7534" s="120" t="str">
        <f t="shared" si="469"/>
        <v>NA</v>
      </c>
      <c r="O7534" s="120"/>
      <c r="P7534"/>
      <c r="Q7534"/>
      <c r="R7534"/>
      <c r="S7534"/>
      <c r="T7534"/>
      <c r="U7534" t="s">
        <v>26476</v>
      </c>
      <c r="V7534" t="s">
        <v>26474</v>
      </c>
      <c r="W7534" t="s">
        <v>26475</v>
      </c>
      <c r="X7534" t="s">
        <v>748</v>
      </c>
      <c r="Y7534" t="s">
        <v>2232</v>
      </c>
      <c r="Z7534" t="s">
        <v>54</v>
      </c>
      <c r="AA7534"/>
      <c r="AB7534" t="s">
        <v>47481</v>
      </c>
      <c r="AC7534" t="s">
        <v>54018</v>
      </c>
      <c r="AD7534" t="s">
        <v>26477</v>
      </c>
      <c r="AE7534" t="s">
        <v>105</v>
      </c>
      <c r="AF7534" s="119" t="str">
        <f t="shared" si="470"/>
        <v>NA</v>
      </c>
      <c r="AG7534" s="119"/>
      <c r="AH7534" s="119"/>
      <c r="AI7534" s="119"/>
      <c r="AJ7534" s="119" t="str">
        <f t="shared" si="471"/>
        <v>NA</v>
      </c>
      <c r="AK7534" s="190"/>
      <c r="AL7534" s="191"/>
    </row>
    <row r="7535" spans="1:38" x14ac:dyDescent="0.25">
      <c r="A7535" t="s">
        <v>29443</v>
      </c>
      <c r="B7535" t="s">
        <v>29442</v>
      </c>
      <c r="C7535" t="s">
        <v>29381</v>
      </c>
      <c r="D7535" t="s">
        <v>193</v>
      </c>
      <c r="E7535" t="s">
        <v>418</v>
      </c>
      <c r="F7535" t="s">
        <v>54</v>
      </c>
      <c r="G7535"/>
      <c r="H7535" t="s">
        <v>47994</v>
      </c>
      <c r="I7535" t="s">
        <v>54528</v>
      </c>
      <c r="J7535" t="s">
        <v>29444</v>
      </c>
      <c r="K7535" t="s">
        <v>565</v>
      </c>
      <c r="L7535" s="119" t="str">
        <f t="shared" si="468"/>
        <v>NA</v>
      </c>
      <c r="M7535" s="119"/>
      <c r="N7535" s="120" t="str">
        <f t="shared" si="469"/>
        <v>NA</v>
      </c>
      <c r="O7535" s="120"/>
      <c r="P7535"/>
      <c r="Q7535"/>
      <c r="R7535"/>
      <c r="S7535"/>
      <c r="T7535"/>
      <c r="U7535" t="s">
        <v>25894</v>
      </c>
      <c r="V7535" t="s">
        <v>25892</v>
      </c>
      <c r="W7535" t="s">
        <v>25893</v>
      </c>
      <c r="X7535" t="s">
        <v>748</v>
      </c>
      <c r="Y7535" t="s">
        <v>13637</v>
      </c>
      <c r="Z7535" t="s">
        <v>54</v>
      </c>
      <c r="AA7535"/>
      <c r="AB7535" t="s">
        <v>47482</v>
      </c>
      <c r="AC7535" t="s">
        <v>54019</v>
      </c>
      <c r="AD7535"/>
      <c r="AE7535" t="s">
        <v>105</v>
      </c>
      <c r="AF7535" s="119" t="str">
        <f t="shared" si="470"/>
        <v>NA</v>
      </c>
      <c r="AG7535" s="119"/>
      <c r="AH7535" s="119"/>
      <c r="AI7535" s="119"/>
      <c r="AJ7535" s="119" t="str">
        <f t="shared" si="471"/>
        <v>NA</v>
      </c>
      <c r="AK7535" s="190"/>
      <c r="AL7535" s="191"/>
    </row>
    <row r="7536" spans="1:38" x14ac:dyDescent="0.25">
      <c r="A7536" t="s">
        <v>29433</v>
      </c>
      <c r="B7536" t="s">
        <v>29431</v>
      </c>
      <c r="C7536" t="s">
        <v>29432</v>
      </c>
      <c r="D7536" t="s">
        <v>193</v>
      </c>
      <c r="E7536" t="s">
        <v>418</v>
      </c>
      <c r="F7536" t="s">
        <v>54</v>
      </c>
      <c r="G7536"/>
      <c r="H7536" t="s">
        <v>47994</v>
      </c>
      <c r="I7536" t="s">
        <v>54528</v>
      </c>
      <c r="J7536" t="s">
        <v>29434</v>
      </c>
      <c r="K7536" t="s">
        <v>565</v>
      </c>
      <c r="L7536" s="119" t="str">
        <f t="shared" si="468"/>
        <v>NA</v>
      </c>
      <c r="M7536" s="119"/>
      <c r="N7536" s="120" t="str">
        <f t="shared" si="469"/>
        <v>NA</v>
      </c>
      <c r="O7536" s="120"/>
      <c r="P7536"/>
      <c r="Q7536"/>
      <c r="R7536"/>
      <c r="S7536"/>
      <c r="T7536"/>
      <c r="U7536" t="s">
        <v>26472</v>
      </c>
      <c r="V7536" t="s">
        <v>26470</v>
      </c>
      <c r="W7536" t="s">
        <v>26471</v>
      </c>
      <c r="X7536" t="s">
        <v>748</v>
      </c>
      <c r="Y7536" t="s">
        <v>4002</v>
      </c>
      <c r="Z7536" t="s">
        <v>54</v>
      </c>
      <c r="AA7536"/>
      <c r="AB7536" t="s">
        <v>47483</v>
      </c>
      <c r="AC7536" t="s">
        <v>54020</v>
      </c>
      <c r="AD7536" t="s">
        <v>26473</v>
      </c>
      <c r="AE7536" t="s">
        <v>105</v>
      </c>
      <c r="AF7536" s="119" t="str">
        <f t="shared" si="470"/>
        <v>NA</v>
      </c>
      <c r="AG7536" s="119"/>
      <c r="AH7536" s="119"/>
      <c r="AI7536" s="119"/>
      <c r="AJ7536" s="119" t="str">
        <f t="shared" si="471"/>
        <v>NA</v>
      </c>
      <c r="AK7536" s="190"/>
      <c r="AL7536" s="191"/>
    </row>
    <row r="7537" spans="1:38" x14ac:dyDescent="0.25">
      <c r="A7537" t="s">
        <v>28656</v>
      </c>
      <c r="B7537" t="s">
        <v>28655</v>
      </c>
      <c r="C7537" t="s">
        <v>28648</v>
      </c>
      <c r="D7537" t="s">
        <v>193</v>
      </c>
      <c r="E7537" t="s">
        <v>418</v>
      </c>
      <c r="F7537" t="s">
        <v>54</v>
      </c>
      <c r="G7537"/>
      <c r="H7537" t="s">
        <v>47995</v>
      </c>
      <c r="I7537" t="s">
        <v>54528</v>
      </c>
      <c r="J7537" t="s">
        <v>28657</v>
      </c>
      <c r="K7537" t="s">
        <v>565</v>
      </c>
      <c r="L7537" s="119" t="str">
        <f t="shared" si="468"/>
        <v>NA</v>
      </c>
      <c r="M7537" s="119"/>
      <c r="N7537" s="120" t="str">
        <f t="shared" si="469"/>
        <v>NA</v>
      </c>
      <c r="O7537" s="120"/>
      <c r="P7537"/>
      <c r="Q7537"/>
      <c r="R7537"/>
      <c r="S7537"/>
      <c r="T7537"/>
      <c r="U7537" t="s">
        <v>24765</v>
      </c>
      <c r="V7537" t="s">
        <v>24763</v>
      </c>
      <c r="W7537" t="s">
        <v>24764</v>
      </c>
      <c r="X7537" t="s">
        <v>748</v>
      </c>
      <c r="Y7537" t="s">
        <v>5200</v>
      </c>
      <c r="Z7537" t="s">
        <v>54</v>
      </c>
      <c r="AA7537"/>
      <c r="AB7537" t="s">
        <v>47484</v>
      </c>
      <c r="AC7537" t="s">
        <v>54021</v>
      </c>
      <c r="AD7537"/>
      <c r="AE7537" t="s">
        <v>105</v>
      </c>
      <c r="AF7537" s="119" t="str">
        <f t="shared" si="470"/>
        <v>NA</v>
      </c>
      <c r="AG7537" s="119"/>
      <c r="AH7537" s="119"/>
      <c r="AI7537" s="119"/>
      <c r="AJ7537" s="119" t="str">
        <f t="shared" si="471"/>
        <v>NA</v>
      </c>
      <c r="AK7537" s="190"/>
      <c r="AL7537" s="191"/>
    </row>
    <row r="7538" spans="1:38" x14ac:dyDescent="0.25">
      <c r="A7538" t="s">
        <v>29440</v>
      </c>
      <c r="B7538" t="s">
        <v>29439</v>
      </c>
      <c r="C7538" t="s">
        <v>29381</v>
      </c>
      <c r="D7538" t="s">
        <v>193</v>
      </c>
      <c r="E7538" t="s">
        <v>418</v>
      </c>
      <c r="F7538" t="s">
        <v>54</v>
      </c>
      <c r="G7538"/>
      <c r="H7538" t="s">
        <v>47994</v>
      </c>
      <c r="I7538" t="s">
        <v>54528</v>
      </c>
      <c r="J7538" t="s">
        <v>29441</v>
      </c>
      <c r="K7538" t="s">
        <v>565</v>
      </c>
      <c r="L7538" s="119" t="str">
        <f t="shared" si="468"/>
        <v>NA</v>
      </c>
      <c r="M7538" s="119"/>
      <c r="N7538" s="120" t="str">
        <f t="shared" si="469"/>
        <v>NA</v>
      </c>
      <c r="O7538" s="120"/>
      <c r="P7538"/>
      <c r="Q7538"/>
      <c r="R7538"/>
      <c r="S7538"/>
      <c r="T7538"/>
      <c r="U7538" t="s">
        <v>25624</v>
      </c>
      <c r="V7538" t="s">
        <v>25622</v>
      </c>
      <c r="W7538" t="s">
        <v>25623</v>
      </c>
      <c r="X7538" t="s">
        <v>748</v>
      </c>
      <c r="Y7538" t="s">
        <v>1536</v>
      </c>
      <c r="Z7538" t="s">
        <v>54</v>
      </c>
      <c r="AA7538"/>
      <c r="AB7538" t="s">
        <v>47485</v>
      </c>
      <c r="AC7538" t="s">
        <v>54022</v>
      </c>
      <c r="AD7538"/>
      <c r="AE7538" t="s">
        <v>105</v>
      </c>
      <c r="AF7538" s="119" t="str">
        <f t="shared" si="470"/>
        <v>NA</v>
      </c>
      <c r="AG7538" s="119"/>
      <c r="AH7538" s="119"/>
      <c r="AI7538" s="119"/>
      <c r="AJ7538" s="119" t="str">
        <f t="shared" si="471"/>
        <v>NA</v>
      </c>
      <c r="AK7538" s="190"/>
      <c r="AL7538" s="191"/>
    </row>
    <row r="7539" spans="1:38" x14ac:dyDescent="0.25">
      <c r="A7539" t="s">
        <v>29450</v>
      </c>
      <c r="B7539" t="s">
        <v>29449</v>
      </c>
      <c r="C7539" t="s">
        <v>29381</v>
      </c>
      <c r="D7539" t="s">
        <v>193</v>
      </c>
      <c r="E7539" t="s">
        <v>418</v>
      </c>
      <c r="F7539" t="s">
        <v>54</v>
      </c>
      <c r="G7539"/>
      <c r="H7539" t="s">
        <v>47994</v>
      </c>
      <c r="I7539" t="s">
        <v>54528</v>
      </c>
      <c r="J7539" t="s">
        <v>29451</v>
      </c>
      <c r="K7539" t="s">
        <v>565</v>
      </c>
      <c r="L7539" s="119" t="str">
        <f t="shared" si="468"/>
        <v>NA</v>
      </c>
      <c r="M7539" s="119"/>
      <c r="N7539" s="120" t="str">
        <f t="shared" si="469"/>
        <v>NA</v>
      </c>
      <c r="O7539" s="120"/>
      <c r="P7539"/>
      <c r="Q7539"/>
      <c r="R7539"/>
      <c r="S7539"/>
      <c r="T7539"/>
      <c r="U7539" t="s">
        <v>23957</v>
      </c>
      <c r="V7539" t="s">
        <v>26811</v>
      </c>
      <c r="W7539" t="s">
        <v>26812</v>
      </c>
      <c r="X7539" t="s">
        <v>748</v>
      </c>
      <c r="Y7539" t="s">
        <v>1536</v>
      </c>
      <c r="Z7539" t="s">
        <v>54</v>
      </c>
      <c r="AA7539"/>
      <c r="AB7539" t="s">
        <v>47485</v>
      </c>
      <c r="AC7539" t="s">
        <v>54022</v>
      </c>
      <c r="AD7539" t="s">
        <v>26813</v>
      </c>
      <c r="AE7539" t="s">
        <v>105</v>
      </c>
      <c r="AF7539" s="119" t="str">
        <f t="shared" si="470"/>
        <v>NA</v>
      </c>
      <c r="AG7539" s="119"/>
      <c r="AH7539" s="119"/>
      <c r="AI7539" s="119"/>
      <c r="AJ7539" s="119" t="str">
        <f t="shared" si="471"/>
        <v>NA</v>
      </c>
      <c r="AK7539" s="190"/>
      <c r="AL7539" s="191"/>
    </row>
    <row r="7540" spans="1:38" x14ac:dyDescent="0.25">
      <c r="A7540" t="s">
        <v>29500</v>
      </c>
      <c r="B7540" t="s">
        <v>29499</v>
      </c>
      <c r="C7540" t="s">
        <v>29381</v>
      </c>
      <c r="D7540" t="s">
        <v>193</v>
      </c>
      <c r="E7540" t="s">
        <v>418</v>
      </c>
      <c r="F7540" t="s">
        <v>54</v>
      </c>
      <c r="G7540"/>
      <c r="H7540" t="s">
        <v>47994</v>
      </c>
      <c r="I7540" t="s">
        <v>54528</v>
      </c>
      <c r="J7540" t="s">
        <v>29501</v>
      </c>
      <c r="K7540" t="s">
        <v>565</v>
      </c>
      <c r="L7540" s="119" t="str">
        <f t="shared" si="468"/>
        <v>NA</v>
      </c>
      <c r="M7540" s="119"/>
      <c r="N7540" s="120" t="str">
        <f t="shared" si="469"/>
        <v>NA</v>
      </c>
      <c r="O7540" s="120"/>
      <c r="P7540"/>
      <c r="Q7540"/>
      <c r="R7540"/>
      <c r="S7540"/>
      <c r="T7540"/>
      <c r="U7540" t="s">
        <v>25110</v>
      </c>
      <c r="V7540" t="s">
        <v>25112</v>
      </c>
      <c r="W7540" t="s">
        <v>25113</v>
      </c>
      <c r="X7540" t="s">
        <v>748</v>
      </c>
      <c r="Y7540" t="s">
        <v>1536</v>
      </c>
      <c r="Z7540" t="s">
        <v>54</v>
      </c>
      <c r="AA7540"/>
      <c r="AB7540" t="s">
        <v>47485</v>
      </c>
      <c r="AC7540" t="s">
        <v>54022</v>
      </c>
      <c r="AD7540" t="s">
        <v>25114</v>
      </c>
      <c r="AE7540" t="s">
        <v>105</v>
      </c>
      <c r="AF7540" s="119" t="str">
        <f t="shared" si="470"/>
        <v>NA</v>
      </c>
      <c r="AG7540" s="119"/>
      <c r="AH7540" s="119"/>
      <c r="AI7540" s="119"/>
      <c r="AJ7540" s="119" t="str">
        <f t="shared" si="471"/>
        <v>NA</v>
      </c>
      <c r="AK7540" s="190"/>
      <c r="AL7540" s="191"/>
    </row>
    <row r="7541" spans="1:38" x14ac:dyDescent="0.25">
      <c r="A7541" t="s">
        <v>29453</v>
      </c>
      <c r="B7541" t="s">
        <v>29452</v>
      </c>
      <c r="C7541" t="s">
        <v>29381</v>
      </c>
      <c r="D7541" t="s">
        <v>193</v>
      </c>
      <c r="E7541" t="s">
        <v>418</v>
      </c>
      <c r="F7541" t="s">
        <v>54</v>
      </c>
      <c r="G7541"/>
      <c r="H7541" t="s">
        <v>47994</v>
      </c>
      <c r="I7541" t="s">
        <v>54528</v>
      </c>
      <c r="J7541" t="s">
        <v>29454</v>
      </c>
      <c r="K7541" t="s">
        <v>565</v>
      </c>
      <c r="L7541" s="119" t="str">
        <f t="shared" si="468"/>
        <v>NA</v>
      </c>
      <c r="M7541" s="119"/>
      <c r="N7541" s="120" t="str">
        <f t="shared" si="469"/>
        <v>NA</v>
      </c>
      <c r="O7541" s="120"/>
      <c r="P7541"/>
      <c r="Q7541"/>
      <c r="R7541"/>
      <c r="S7541"/>
      <c r="T7541"/>
      <c r="U7541" t="s">
        <v>24767</v>
      </c>
      <c r="V7541" t="s">
        <v>24766</v>
      </c>
      <c r="W7541" t="s">
        <v>24764</v>
      </c>
      <c r="X7541" t="s">
        <v>748</v>
      </c>
      <c r="Y7541" t="s">
        <v>1705</v>
      </c>
      <c r="Z7541" t="s">
        <v>54</v>
      </c>
      <c r="AA7541"/>
      <c r="AB7541" t="s">
        <v>47486</v>
      </c>
      <c r="AC7541" t="s">
        <v>54023</v>
      </c>
      <c r="AD7541"/>
      <c r="AE7541" t="s">
        <v>105</v>
      </c>
      <c r="AF7541" s="119" t="str">
        <f t="shared" si="470"/>
        <v>NA</v>
      </c>
      <c r="AG7541" s="119"/>
      <c r="AH7541" s="119"/>
      <c r="AI7541" s="119"/>
      <c r="AJ7541" s="119" t="str">
        <f t="shared" si="471"/>
        <v>NA</v>
      </c>
      <c r="AK7541" s="190"/>
      <c r="AL7541" s="191"/>
    </row>
    <row r="7542" spans="1:38" x14ac:dyDescent="0.25">
      <c r="A7542" t="s">
        <v>29497</v>
      </c>
      <c r="B7542" t="s">
        <v>29496</v>
      </c>
      <c r="C7542" t="s">
        <v>29381</v>
      </c>
      <c r="D7542" t="s">
        <v>193</v>
      </c>
      <c r="E7542" t="s">
        <v>418</v>
      </c>
      <c r="F7542" t="s">
        <v>54</v>
      </c>
      <c r="G7542"/>
      <c r="H7542" t="s">
        <v>47994</v>
      </c>
      <c r="I7542" t="s">
        <v>54528</v>
      </c>
      <c r="J7542" t="s">
        <v>29498</v>
      </c>
      <c r="K7542" t="s">
        <v>565</v>
      </c>
      <c r="L7542" s="119" t="str">
        <f t="shared" si="468"/>
        <v>NA</v>
      </c>
      <c r="M7542" s="119"/>
      <c r="N7542" s="120" t="str">
        <f t="shared" si="469"/>
        <v>NA</v>
      </c>
      <c r="O7542" s="120"/>
      <c r="P7542"/>
      <c r="Q7542"/>
      <c r="R7542"/>
      <c r="S7542"/>
      <c r="T7542"/>
      <c r="U7542" t="s">
        <v>25417</v>
      </c>
      <c r="V7542" t="s">
        <v>25415</v>
      </c>
      <c r="W7542" t="s">
        <v>25416</v>
      </c>
      <c r="X7542" t="s">
        <v>748</v>
      </c>
      <c r="Y7542" t="s">
        <v>21468</v>
      </c>
      <c r="Z7542" t="s">
        <v>54</v>
      </c>
      <c r="AA7542"/>
      <c r="AB7542" t="s">
        <v>47487</v>
      </c>
      <c r="AC7542" t="s">
        <v>54024</v>
      </c>
      <c r="AD7542"/>
      <c r="AE7542" t="s">
        <v>105</v>
      </c>
      <c r="AF7542" s="119" t="str">
        <f t="shared" si="470"/>
        <v>NA</v>
      </c>
      <c r="AG7542" s="119"/>
      <c r="AH7542" s="119"/>
      <c r="AI7542" s="119"/>
      <c r="AJ7542" s="119" t="str">
        <f t="shared" si="471"/>
        <v>NA</v>
      </c>
      <c r="AK7542" s="190"/>
      <c r="AL7542" s="191"/>
    </row>
    <row r="7543" spans="1:38" x14ac:dyDescent="0.25">
      <c r="A7543" t="s">
        <v>29478</v>
      </c>
      <c r="B7543" t="s">
        <v>29477</v>
      </c>
      <c r="C7543" t="s">
        <v>29381</v>
      </c>
      <c r="D7543" t="s">
        <v>193</v>
      </c>
      <c r="E7543" t="s">
        <v>418</v>
      </c>
      <c r="F7543" t="s">
        <v>54</v>
      </c>
      <c r="G7543"/>
      <c r="H7543" t="s">
        <v>47994</v>
      </c>
      <c r="I7543" t="s">
        <v>54528</v>
      </c>
      <c r="J7543" t="s">
        <v>29479</v>
      </c>
      <c r="K7543" t="s">
        <v>565</v>
      </c>
      <c r="L7543" s="119" t="str">
        <f t="shared" si="468"/>
        <v>NA</v>
      </c>
      <c r="M7543" s="119"/>
      <c r="N7543" s="120" t="str">
        <f t="shared" si="469"/>
        <v>NA</v>
      </c>
      <c r="O7543" s="120"/>
      <c r="P7543"/>
      <c r="Q7543"/>
      <c r="R7543"/>
      <c r="S7543"/>
      <c r="T7543"/>
      <c r="U7543" t="s">
        <v>24464</v>
      </c>
      <c r="V7543" t="s">
        <v>24462</v>
      </c>
      <c r="W7543" t="s">
        <v>24463</v>
      </c>
      <c r="X7543" t="s">
        <v>748</v>
      </c>
      <c r="Y7543" t="s">
        <v>1324</v>
      </c>
      <c r="Z7543" t="s">
        <v>54</v>
      </c>
      <c r="AA7543"/>
      <c r="AB7543" t="s">
        <v>47488</v>
      </c>
      <c r="AC7543" t="s">
        <v>54025</v>
      </c>
      <c r="AD7543"/>
      <c r="AE7543" t="s">
        <v>105</v>
      </c>
      <c r="AF7543" s="119" t="str">
        <f t="shared" si="470"/>
        <v>NA</v>
      </c>
      <c r="AG7543" s="119"/>
      <c r="AH7543" s="119"/>
      <c r="AI7543" s="119"/>
      <c r="AJ7543" s="119" t="str">
        <f t="shared" si="471"/>
        <v>NA</v>
      </c>
      <c r="AK7543" s="190"/>
      <c r="AL7543" s="191"/>
    </row>
    <row r="7544" spans="1:38" x14ac:dyDescent="0.25">
      <c r="A7544" t="s">
        <v>27599</v>
      </c>
      <c r="B7544" t="s">
        <v>27597</v>
      </c>
      <c r="C7544" t="s">
        <v>27598</v>
      </c>
      <c r="D7544" t="s">
        <v>193</v>
      </c>
      <c r="E7544" t="s">
        <v>418</v>
      </c>
      <c r="F7544" t="s">
        <v>54</v>
      </c>
      <c r="G7544"/>
      <c r="H7544" t="s">
        <v>47994</v>
      </c>
      <c r="I7544" t="s">
        <v>54528</v>
      </c>
      <c r="J7544" t="s">
        <v>27600</v>
      </c>
      <c r="K7544" t="s">
        <v>565</v>
      </c>
      <c r="L7544" s="119" t="str">
        <f t="shared" si="468"/>
        <v>NA</v>
      </c>
      <c r="M7544" s="119"/>
      <c r="N7544" s="120" t="str">
        <f t="shared" si="469"/>
        <v>NA</v>
      </c>
      <c r="O7544" s="120"/>
      <c r="P7544"/>
      <c r="Q7544"/>
      <c r="R7544"/>
      <c r="S7544"/>
      <c r="T7544"/>
      <c r="U7544" t="s">
        <v>26689</v>
      </c>
      <c r="V7544" t="s">
        <v>26687</v>
      </c>
      <c r="W7544" t="s">
        <v>26688</v>
      </c>
      <c r="X7544" t="s">
        <v>748</v>
      </c>
      <c r="Y7544" t="s">
        <v>1045</v>
      </c>
      <c r="Z7544" t="s">
        <v>54</v>
      </c>
      <c r="AA7544"/>
      <c r="AB7544" t="s">
        <v>47489</v>
      </c>
      <c r="AC7544" t="s">
        <v>54026</v>
      </c>
      <c r="AD7544" t="s">
        <v>26690</v>
      </c>
      <c r="AE7544" t="s">
        <v>105</v>
      </c>
      <c r="AF7544" s="119" t="str">
        <f t="shared" si="470"/>
        <v>NA</v>
      </c>
      <c r="AG7544" s="119"/>
      <c r="AH7544" s="119"/>
      <c r="AI7544" s="119"/>
      <c r="AJ7544" s="119" t="str">
        <f t="shared" si="471"/>
        <v>NA</v>
      </c>
      <c r="AK7544" s="190"/>
      <c r="AL7544" s="191"/>
    </row>
    <row r="7545" spans="1:38" x14ac:dyDescent="0.25">
      <c r="A7545" t="s">
        <v>29382</v>
      </c>
      <c r="B7545" t="s">
        <v>29380</v>
      </c>
      <c r="C7545" t="s">
        <v>29381</v>
      </c>
      <c r="D7545" t="s">
        <v>193</v>
      </c>
      <c r="E7545" t="s">
        <v>418</v>
      </c>
      <c r="F7545" t="s">
        <v>54</v>
      </c>
      <c r="G7545"/>
      <c r="H7545" t="s">
        <v>47994</v>
      </c>
      <c r="I7545" t="s">
        <v>54528</v>
      </c>
      <c r="J7545" t="s">
        <v>29383</v>
      </c>
      <c r="K7545" t="s">
        <v>565</v>
      </c>
      <c r="L7545" s="119" t="str">
        <f t="shared" si="468"/>
        <v>NA</v>
      </c>
      <c r="M7545" s="119"/>
      <c r="N7545" s="120" t="str">
        <f t="shared" si="469"/>
        <v>NA</v>
      </c>
      <c r="O7545" s="120"/>
      <c r="P7545"/>
      <c r="Q7545"/>
      <c r="R7545"/>
      <c r="S7545"/>
      <c r="T7545"/>
      <c r="U7545" t="s">
        <v>24985</v>
      </c>
      <c r="V7545" t="s">
        <v>24983</v>
      </c>
      <c r="W7545" t="s">
        <v>24984</v>
      </c>
      <c r="X7545" t="s">
        <v>748</v>
      </c>
      <c r="Y7545" t="s">
        <v>1338</v>
      </c>
      <c r="Z7545" t="s">
        <v>54</v>
      </c>
      <c r="AA7545"/>
      <c r="AB7545" t="s">
        <v>47490</v>
      </c>
      <c r="AC7545" t="s">
        <v>54027</v>
      </c>
      <c r="AD7545" t="s">
        <v>24986</v>
      </c>
      <c r="AE7545" t="s">
        <v>105</v>
      </c>
      <c r="AF7545" s="119" t="str">
        <f t="shared" si="470"/>
        <v>NA</v>
      </c>
      <c r="AG7545" s="119"/>
      <c r="AH7545" s="119"/>
      <c r="AI7545" s="119"/>
      <c r="AJ7545" s="119" t="str">
        <f t="shared" si="471"/>
        <v>NA</v>
      </c>
      <c r="AK7545" s="190"/>
      <c r="AL7545" s="191"/>
    </row>
    <row r="7546" spans="1:38" x14ac:dyDescent="0.25">
      <c r="A7546" t="s">
        <v>31794</v>
      </c>
      <c r="B7546" t="s">
        <v>31792</v>
      </c>
      <c r="C7546" t="s">
        <v>31793</v>
      </c>
      <c r="D7546" t="s">
        <v>193</v>
      </c>
      <c r="E7546" t="s">
        <v>418</v>
      </c>
      <c r="F7546" t="s">
        <v>54</v>
      </c>
      <c r="G7546"/>
      <c r="H7546" t="s">
        <v>47994</v>
      </c>
      <c r="I7546" t="s">
        <v>54528</v>
      </c>
      <c r="J7546" t="s">
        <v>31794</v>
      </c>
      <c r="K7546" t="s">
        <v>565</v>
      </c>
      <c r="L7546" s="119" t="str">
        <f t="shared" si="468"/>
        <v>NA</v>
      </c>
      <c r="M7546" s="119"/>
      <c r="N7546" s="120" t="str">
        <f t="shared" si="469"/>
        <v>NA</v>
      </c>
      <c r="O7546" s="120"/>
      <c r="P7546"/>
      <c r="Q7546"/>
      <c r="R7546"/>
      <c r="S7546"/>
      <c r="T7546"/>
      <c r="U7546" t="s">
        <v>24988</v>
      </c>
      <c r="V7546" t="s">
        <v>24987</v>
      </c>
      <c r="W7546" t="s">
        <v>24984</v>
      </c>
      <c r="X7546" t="s">
        <v>748</v>
      </c>
      <c r="Y7546" t="s">
        <v>1338</v>
      </c>
      <c r="Z7546" t="s">
        <v>54</v>
      </c>
      <c r="AA7546"/>
      <c r="AB7546" t="s">
        <v>47490</v>
      </c>
      <c r="AC7546" t="s">
        <v>54027</v>
      </c>
      <c r="AD7546" t="s">
        <v>24989</v>
      </c>
      <c r="AE7546" t="s">
        <v>105</v>
      </c>
      <c r="AF7546" s="119" t="str">
        <f t="shared" si="470"/>
        <v>NA</v>
      </c>
      <c r="AG7546" s="119"/>
      <c r="AH7546" s="119"/>
      <c r="AI7546" s="119"/>
      <c r="AJ7546" s="119" t="str">
        <f t="shared" si="471"/>
        <v>NA</v>
      </c>
      <c r="AK7546" s="190"/>
      <c r="AL7546" s="191"/>
    </row>
    <row r="7547" spans="1:38" x14ac:dyDescent="0.25">
      <c r="A7547" t="s">
        <v>27860</v>
      </c>
      <c r="B7547" t="s">
        <v>27858</v>
      </c>
      <c r="C7547" t="s">
        <v>27859</v>
      </c>
      <c r="D7547" t="s">
        <v>193</v>
      </c>
      <c r="E7547" t="s">
        <v>418</v>
      </c>
      <c r="F7547" t="s">
        <v>54</v>
      </c>
      <c r="G7547"/>
      <c r="H7547" t="s">
        <v>47995</v>
      </c>
      <c r="I7547" t="s">
        <v>54528</v>
      </c>
      <c r="J7547" t="s">
        <v>27861</v>
      </c>
      <c r="K7547" t="s">
        <v>565</v>
      </c>
      <c r="L7547" s="119" t="str">
        <f t="shared" si="468"/>
        <v>NA</v>
      </c>
      <c r="M7547" s="119"/>
      <c r="N7547" s="120" t="str">
        <f t="shared" si="469"/>
        <v>NA</v>
      </c>
      <c r="O7547" s="120"/>
      <c r="P7547"/>
      <c r="Q7547"/>
      <c r="R7547"/>
      <c r="S7547"/>
      <c r="T7547"/>
      <c r="U7547" t="s">
        <v>25080</v>
      </c>
      <c r="V7547" t="s">
        <v>25078</v>
      </c>
      <c r="W7547" t="s">
        <v>25079</v>
      </c>
      <c r="X7547" t="s">
        <v>748</v>
      </c>
      <c r="Y7547" t="s">
        <v>538</v>
      </c>
      <c r="Z7547" t="s">
        <v>54</v>
      </c>
      <c r="AA7547"/>
      <c r="AB7547" t="s">
        <v>47491</v>
      </c>
      <c r="AC7547" t="s">
        <v>54028</v>
      </c>
      <c r="AD7547" t="s">
        <v>25081</v>
      </c>
      <c r="AE7547" t="s">
        <v>105</v>
      </c>
      <c r="AF7547" s="119" t="str">
        <f t="shared" si="470"/>
        <v>NA</v>
      </c>
      <c r="AG7547" s="119"/>
      <c r="AH7547" s="119"/>
      <c r="AI7547" s="119"/>
      <c r="AJ7547" s="119" t="str">
        <f t="shared" si="471"/>
        <v>NA</v>
      </c>
      <c r="AK7547" s="190"/>
      <c r="AL7547" s="191"/>
    </row>
    <row r="7548" spans="1:38" x14ac:dyDescent="0.25">
      <c r="A7548" t="s">
        <v>34153</v>
      </c>
      <c r="B7548" t="s">
        <v>34151</v>
      </c>
      <c r="C7548" t="s">
        <v>34152</v>
      </c>
      <c r="D7548" t="s">
        <v>193</v>
      </c>
      <c r="E7548" t="s">
        <v>418</v>
      </c>
      <c r="F7548" t="s">
        <v>54</v>
      </c>
      <c r="G7548"/>
      <c r="H7548" t="s">
        <v>47994</v>
      </c>
      <c r="I7548" t="s">
        <v>54528</v>
      </c>
      <c r="J7548" t="s">
        <v>34154</v>
      </c>
      <c r="K7548" t="s">
        <v>565</v>
      </c>
      <c r="L7548" s="119" t="str">
        <f t="shared" si="468"/>
        <v>NA</v>
      </c>
      <c r="M7548" s="119"/>
      <c r="N7548" s="120" t="str">
        <f t="shared" si="469"/>
        <v>NA</v>
      </c>
      <c r="O7548" s="120"/>
      <c r="P7548"/>
      <c r="Q7548"/>
      <c r="R7548"/>
      <c r="S7548"/>
      <c r="T7548"/>
      <c r="U7548" t="s">
        <v>25454</v>
      </c>
      <c r="V7548" t="s">
        <v>25452</v>
      </c>
      <c r="W7548" t="s">
        <v>25453</v>
      </c>
      <c r="X7548" t="s">
        <v>748</v>
      </c>
      <c r="Y7548" t="s">
        <v>1059</v>
      </c>
      <c r="Z7548" t="s">
        <v>54</v>
      </c>
      <c r="AA7548"/>
      <c r="AB7548" t="s">
        <v>47492</v>
      </c>
      <c r="AC7548" t="s">
        <v>54029</v>
      </c>
      <c r="AD7548" t="s">
        <v>25455</v>
      </c>
      <c r="AE7548" t="s">
        <v>105</v>
      </c>
      <c r="AF7548" s="119" t="str">
        <f t="shared" si="470"/>
        <v>NA</v>
      </c>
      <c r="AG7548" s="119"/>
      <c r="AH7548" s="119"/>
      <c r="AI7548" s="119"/>
      <c r="AJ7548" s="119" t="str">
        <f t="shared" si="471"/>
        <v>NA</v>
      </c>
      <c r="AK7548" s="190"/>
      <c r="AL7548" s="191"/>
    </row>
    <row r="7549" spans="1:38" x14ac:dyDescent="0.25">
      <c r="A7549" t="s">
        <v>29428</v>
      </c>
      <c r="B7549" t="s">
        <v>29426</v>
      </c>
      <c r="C7549" t="s">
        <v>29427</v>
      </c>
      <c r="D7549" t="s">
        <v>193</v>
      </c>
      <c r="E7549" t="s">
        <v>29429</v>
      </c>
      <c r="F7549" t="s">
        <v>54</v>
      </c>
      <c r="G7549"/>
      <c r="H7549" t="s">
        <v>47996</v>
      </c>
      <c r="I7549" t="s">
        <v>54529</v>
      </c>
      <c r="J7549" t="s">
        <v>29430</v>
      </c>
      <c r="K7549" t="s">
        <v>565</v>
      </c>
      <c r="L7549" s="119" t="str">
        <f t="shared" si="468"/>
        <v>NA</v>
      </c>
      <c r="M7549" s="119"/>
      <c r="N7549" s="120" t="str">
        <f t="shared" si="469"/>
        <v>NA</v>
      </c>
      <c r="O7549" s="120"/>
      <c r="P7549"/>
      <c r="Q7549"/>
      <c r="R7549"/>
      <c r="S7549"/>
      <c r="T7549"/>
      <c r="U7549" t="s">
        <v>26943</v>
      </c>
      <c r="V7549" t="s">
        <v>26942</v>
      </c>
      <c r="W7549" t="s">
        <v>25768</v>
      </c>
      <c r="X7549" t="s">
        <v>748</v>
      </c>
      <c r="Y7549" t="s">
        <v>1059</v>
      </c>
      <c r="Z7549" t="s">
        <v>54</v>
      </c>
      <c r="AA7549"/>
      <c r="AB7549" t="s">
        <v>47492</v>
      </c>
      <c r="AC7549" t="s">
        <v>54029</v>
      </c>
      <c r="AD7549"/>
      <c r="AE7549" t="s">
        <v>105</v>
      </c>
      <c r="AF7549" s="119" t="str">
        <f t="shared" si="470"/>
        <v>NA</v>
      </c>
      <c r="AG7549" s="119"/>
      <c r="AH7549" s="119"/>
      <c r="AI7549" s="119"/>
      <c r="AJ7549" s="119" t="str">
        <f t="shared" si="471"/>
        <v>NA</v>
      </c>
      <c r="AK7549" s="190"/>
      <c r="AL7549" s="191"/>
    </row>
    <row r="7550" spans="1:38" x14ac:dyDescent="0.25">
      <c r="A7550" t="s">
        <v>29437</v>
      </c>
      <c r="B7550" t="s">
        <v>29435</v>
      </c>
      <c r="C7550" t="s">
        <v>29436</v>
      </c>
      <c r="D7550" t="s">
        <v>193</v>
      </c>
      <c r="E7550" t="s">
        <v>22517</v>
      </c>
      <c r="F7550" t="s">
        <v>54</v>
      </c>
      <c r="G7550"/>
      <c r="H7550" t="s">
        <v>47997</v>
      </c>
      <c r="I7550" t="s">
        <v>54530</v>
      </c>
      <c r="J7550" t="s">
        <v>29438</v>
      </c>
      <c r="K7550" t="s">
        <v>565</v>
      </c>
      <c r="L7550" s="119" t="str">
        <f t="shared" si="468"/>
        <v>NA</v>
      </c>
      <c r="M7550" s="119"/>
      <c r="N7550" s="120" t="str">
        <f t="shared" si="469"/>
        <v>NA</v>
      </c>
      <c r="O7550" s="120"/>
      <c r="P7550"/>
      <c r="Q7550"/>
      <c r="R7550"/>
      <c r="S7550"/>
      <c r="T7550"/>
      <c r="U7550" t="s">
        <v>25821</v>
      </c>
      <c r="V7550" t="s">
        <v>25820</v>
      </c>
      <c r="W7550" t="s">
        <v>25768</v>
      </c>
      <c r="X7550" t="s">
        <v>748</v>
      </c>
      <c r="Y7550" t="s">
        <v>1059</v>
      </c>
      <c r="Z7550" t="s">
        <v>54</v>
      </c>
      <c r="AA7550"/>
      <c r="AB7550" t="s">
        <v>47492</v>
      </c>
      <c r="AC7550" t="s">
        <v>54029</v>
      </c>
      <c r="AD7550" t="s">
        <v>25822</v>
      </c>
      <c r="AE7550" t="s">
        <v>105</v>
      </c>
      <c r="AF7550" s="119" t="str">
        <f t="shared" si="470"/>
        <v>NA</v>
      </c>
      <c r="AG7550" s="119"/>
      <c r="AH7550" s="119"/>
      <c r="AI7550" s="119"/>
      <c r="AJ7550" s="119" t="str">
        <f t="shared" si="471"/>
        <v>NA</v>
      </c>
      <c r="AK7550" s="190"/>
      <c r="AL7550" s="191"/>
    </row>
    <row r="7551" spans="1:38" x14ac:dyDescent="0.25">
      <c r="A7551" t="s">
        <v>29243</v>
      </c>
      <c r="B7551" t="s">
        <v>29241</v>
      </c>
      <c r="C7551" t="s">
        <v>29242</v>
      </c>
      <c r="D7551" t="s">
        <v>193</v>
      </c>
      <c r="E7551" t="s">
        <v>22517</v>
      </c>
      <c r="F7551" t="s">
        <v>54</v>
      </c>
      <c r="G7551"/>
      <c r="H7551" t="s">
        <v>47997</v>
      </c>
      <c r="I7551" t="s">
        <v>54530</v>
      </c>
      <c r="J7551" t="s">
        <v>29244</v>
      </c>
      <c r="K7551" t="s">
        <v>565</v>
      </c>
      <c r="L7551" s="119" t="str">
        <f t="shared" si="468"/>
        <v>NA</v>
      </c>
      <c r="M7551" s="119"/>
      <c r="N7551" s="120" t="str">
        <f t="shared" si="469"/>
        <v>NA</v>
      </c>
      <c r="O7551" s="120"/>
      <c r="P7551"/>
      <c r="Q7551"/>
      <c r="R7551"/>
      <c r="S7551"/>
      <c r="T7551"/>
      <c r="U7551" t="s">
        <v>25913</v>
      </c>
      <c r="V7551" t="s">
        <v>25912</v>
      </c>
      <c r="W7551" t="s">
        <v>25768</v>
      </c>
      <c r="X7551" t="s">
        <v>748</v>
      </c>
      <c r="Y7551" t="s">
        <v>1059</v>
      </c>
      <c r="Z7551" t="s">
        <v>54</v>
      </c>
      <c r="AA7551"/>
      <c r="AB7551" t="s">
        <v>47492</v>
      </c>
      <c r="AC7551" t="s">
        <v>54029</v>
      </c>
      <c r="AD7551" t="s">
        <v>25914</v>
      </c>
      <c r="AE7551" t="s">
        <v>105</v>
      </c>
      <c r="AF7551" s="119" t="str">
        <f t="shared" si="470"/>
        <v>NA</v>
      </c>
      <c r="AG7551" s="119"/>
      <c r="AH7551" s="119"/>
      <c r="AI7551" s="119"/>
      <c r="AJ7551" s="119" t="str">
        <f t="shared" si="471"/>
        <v>NA</v>
      </c>
      <c r="AK7551" s="190"/>
      <c r="AL7551" s="191"/>
    </row>
    <row r="7552" spans="1:38" x14ac:dyDescent="0.25">
      <c r="A7552" t="s">
        <v>33896</v>
      </c>
      <c r="B7552" t="s">
        <v>33898</v>
      </c>
      <c r="C7552" t="s">
        <v>28648</v>
      </c>
      <c r="D7552" t="s">
        <v>193</v>
      </c>
      <c r="E7552" t="s">
        <v>22517</v>
      </c>
      <c r="F7552" t="s">
        <v>54</v>
      </c>
      <c r="G7552"/>
      <c r="H7552" t="s">
        <v>47997</v>
      </c>
      <c r="I7552" t="s">
        <v>54530</v>
      </c>
      <c r="J7552" t="s">
        <v>28650</v>
      </c>
      <c r="K7552" t="s">
        <v>565</v>
      </c>
      <c r="L7552" s="119" t="str">
        <f t="shared" si="468"/>
        <v>NA</v>
      </c>
      <c r="M7552" s="119"/>
      <c r="N7552" s="120" t="str">
        <f t="shared" si="469"/>
        <v>NA</v>
      </c>
      <c r="O7552" s="120"/>
      <c r="P7552"/>
      <c r="Q7552"/>
      <c r="R7552"/>
      <c r="S7552"/>
      <c r="T7552"/>
      <c r="U7552" t="s">
        <v>25833</v>
      </c>
      <c r="V7552" t="s">
        <v>25831</v>
      </c>
      <c r="W7552" t="s">
        <v>25832</v>
      </c>
      <c r="X7552" t="s">
        <v>748</v>
      </c>
      <c r="Y7552" t="s">
        <v>1059</v>
      </c>
      <c r="Z7552" t="s">
        <v>54</v>
      </c>
      <c r="AA7552"/>
      <c r="AB7552" t="s">
        <v>47492</v>
      </c>
      <c r="AC7552" t="s">
        <v>54029</v>
      </c>
      <c r="AD7552"/>
      <c r="AE7552" t="s">
        <v>105</v>
      </c>
      <c r="AF7552" s="119" t="str">
        <f t="shared" si="470"/>
        <v>NA</v>
      </c>
      <c r="AG7552" s="119"/>
      <c r="AH7552" s="119"/>
      <c r="AI7552" s="119"/>
      <c r="AJ7552" s="119" t="str">
        <f t="shared" si="471"/>
        <v>NA</v>
      </c>
      <c r="AK7552" s="190"/>
      <c r="AL7552" s="191"/>
    </row>
    <row r="7553" spans="1:38" x14ac:dyDescent="0.25">
      <c r="A7553" t="s">
        <v>29565</v>
      </c>
      <c r="B7553" t="s">
        <v>29564</v>
      </c>
      <c r="C7553" t="s">
        <v>29465</v>
      </c>
      <c r="D7553" t="s">
        <v>193</v>
      </c>
      <c r="E7553" t="s">
        <v>29566</v>
      </c>
      <c r="F7553" t="s">
        <v>54</v>
      </c>
      <c r="G7553"/>
      <c r="H7553" t="s">
        <v>47998</v>
      </c>
      <c r="I7553" t="s">
        <v>54531</v>
      </c>
      <c r="J7553" t="s">
        <v>29565</v>
      </c>
      <c r="K7553" t="s">
        <v>565</v>
      </c>
      <c r="L7553" s="119" t="str">
        <f t="shared" si="468"/>
        <v>NA</v>
      </c>
      <c r="M7553" s="119"/>
      <c r="N7553" s="120" t="str">
        <f t="shared" si="469"/>
        <v>NA</v>
      </c>
      <c r="O7553" s="120"/>
      <c r="P7553"/>
      <c r="Q7553"/>
      <c r="R7553"/>
      <c r="S7553"/>
      <c r="T7553"/>
      <c r="U7553" t="s">
        <v>25769</v>
      </c>
      <c r="V7553" t="s">
        <v>25767</v>
      </c>
      <c r="W7553" t="s">
        <v>25768</v>
      </c>
      <c r="X7553" t="s">
        <v>748</v>
      </c>
      <c r="Y7553" t="s">
        <v>1168</v>
      </c>
      <c r="Z7553" t="s">
        <v>54</v>
      </c>
      <c r="AA7553"/>
      <c r="AB7553" t="s">
        <v>47493</v>
      </c>
      <c r="AC7553" t="s">
        <v>54030</v>
      </c>
      <c r="AD7553" t="s">
        <v>25770</v>
      </c>
      <c r="AE7553" t="s">
        <v>105</v>
      </c>
      <c r="AF7553" s="119" t="str">
        <f t="shared" si="470"/>
        <v>NA</v>
      </c>
      <c r="AG7553" s="119"/>
      <c r="AH7553" s="119"/>
      <c r="AI7553" s="119"/>
      <c r="AJ7553" s="119" t="str">
        <f t="shared" si="471"/>
        <v>NA</v>
      </c>
      <c r="AK7553" s="190"/>
      <c r="AL7553" s="191"/>
    </row>
    <row r="7554" spans="1:38" x14ac:dyDescent="0.25">
      <c r="A7554" t="s">
        <v>28643</v>
      </c>
      <c r="B7554" t="s">
        <v>28647</v>
      </c>
      <c r="C7554" t="s">
        <v>28648</v>
      </c>
      <c r="D7554" t="s">
        <v>193</v>
      </c>
      <c r="E7554" t="s">
        <v>28649</v>
      </c>
      <c r="F7554" t="s">
        <v>54</v>
      </c>
      <c r="G7554"/>
      <c r="H7554" t="s">
        <v>47999</v>
      </c>
      <c r="I7554" t="s">
        <v>54532</v>
      </c>
      <c r="J7554" t="s">
        <v>28650</v>
      </c>
      <c r="K7554" t="s">
        <v>565</v>
      </c>
      <c r="L7554" s="119" t="str">
        <f t="shared" si="468"/>
        <v>NA</v>
      </c>
      <c r="M7554" s="119"/>
      <c r="N7554" s="120" t="str">
        <f t="shared" si="469"/>
        <v>NA</v>
      </c>
      <c r="O7554" s="120"/>
      <c r="P7554"/>
      <c r="Q7554"/>
      <c r="R7554"/>
      <c r="S7554"/>
      <c r="T7554"/>
      <c r="U7554" t="s">
        <v>25557</v>
      </c>
      <c r="V7554" t="s">
        <v>25555</v>
      </c>
      <c r="W7554" t="s">
        <v>25556</v>
      </c>
      <c r="X7554" t="s">
        <v>748</v>
      </c>
      <c r="Y7554" t="s">
        <v>1283</v>
      </c>
      <c r="Z7554" t="s">
        <v>54</v>
      </c>
      <c r="AA7554"/>
      <c r="AB7554" t="s">
        <v>47494</v>
      </c>
      <c r="AC7554" t="s">
        <v>54031</v>
      </c>
      <c r="AD7554"/>
      <c r="AE7554" t="s">
        <v>105</v>
      </c>
      <c r="AF7554" s="119" t="str">
        <f t="shared" si="470"/>
        <v>NA</v>
      </c>
      <c r="AG7554" s="119"/>
      <c r="AH7554" s="119"/>
      <c r="AI7554" s="119"/>
      <c r="AJ7554" s="119" t="str">
        <f t="shared" si="471"/>
        <v>NA</v>
      </c>
      <c r="AK7554" s="190"/>
      <c r="AL7554" s="191"/>
    </row>
    <row r="7555" spans="1:38" x14ac:dyDescent="0.25">
      <c r="A7555" t="s">
        <v>29609</v>
      </c>
      <c r="B7555" t="s">
        <v>29607</v>
      </c>
      <c r="C7555" t="s">
        <v>29608</v>
      </c>
      <c r="D7555" t="s">
        <v>193</v>
      </c>
      <c r="E7555" t="s">
        <v>29610</v>
      </c>
      <c r="F7555" t="s">
        <v>54</v>
      </c>
      <c r="G7555"/>
      <c r="H7555" t="s">
        <v>48000</v>
      </c>
      <c r="I7555" t="s">
        <v>54533</v>
      </c>
      <c r="J7555" t="s">
        <v>29611</v>
      </c>
      <c r="K7555" t="s">
        <v>565</v>
      </c>
      <c r="L7555" s="119" t="str">
        <f t="shared" ref="L7555:L7618" si="472">IF($Q$1&lt;&gt;"",IF(ISNUMBER(SEARCH("*"&amp;$Q$1&amp;"*", A7555)),A7555, IF(ISNUMBER(SEARCH("*"&amp;$Q$1&amp;"*", H7555)),A7555, IF(ISNUMBER(SEARCH("*"&amp;$Q$1&amp;"*", G7555)),A7555, IF(ISNUMBER(SEARCH("*"&amp;$Q$1&amp;"*", J7555)),A7555,  IF(ISNUMBER(SEARCH("*"&amp;$Q$1&amp;"*", E7555)),A7555, "NA"))))),"NA")</f>
        <v>NA</v>
      </c>
      <c r="M7555" s="119"/>
      <c r="N7555" s="120" t="str">
        <f t="shared" ref="N7555:N7618" si="473">IF($Q$11=1,IF(ISNUMBER(SEARCH($T$11,C7555)),A7555,"NA"),"NA")</f>
        <v>NA</v>
      </c>
      <c r="O7555" s="120"/>
      <c r="P7555"/>
      <c r="Q7555"/>
      <c r="R7555"/>
      <c r="S7555"/>
      <c r="T7555"/>
      <c r="U7555" t="s">
        <v>24083</v>
      </c>
      <c r="V7555" t="s">
        <v>24081</v>
      </c>
      <c r="W7555" t="s">
        <v>24082</v>
      </c>
      <c r="X7555" t="s">
        <v>748</v>
      </c>
      <c r="Y7555" t="s">
        <v>1283</v>
      </c>
      <c r="Z7555" t="s">
        <v>54</v>
      </c>
      <c r="AA7555"/>
      <c r="AB7555" t="s">
        <v>47494</v>
      </c>
      <c r="AC7555" t="s">
        <v>54031</v>
      </c>
      <c r="AD7555"/>
      <c r="AE7555" t="s">
        <v>105</v>
      </c>
      <c r="AF7555" s="119" t="str">
        <f t="shared" ref="AF7555:AF7618" si="474">IF($Q$6&lt;&gt;"",IF(ISNUMBER(SEARCH($Q$6, W7555)),U7555, "NA"),"NA")</f>
        <v>NA</v>
      </c>
      <c r="AG7555" s="119"/>
      <c r="AH7555" s="119"/>
      <c r="AI7555" s="119"/>
      <c r="AJ7555" s="119" t="str">
        <f t="shared" ref="AJ7555:AJ7618" si="475">IF($Q$5&lt;&gt;"",IF(ISNUMBER(SEARCH($Q$5, U7555&amp;" "&amp;Y7555&amp;" "&amp;AA7555&amp;" "&amp;AB7555&amp;" "&amp;AD7555)),U7555, "NA"),"NA")</f>
        <v>NA</v>
      </c>
      <c r="AK7555" s="190"/>
      <c r="AL7555" s="191"/>
    </row>
    <row r="7556" spans="1:38" x14ac:dyDescent="0.25">
      <c r="A7556" t="s">
        <v>29461</v>
      </c>
      <c r="B7556" t="s">
        <v>29459</v>
      </c>
      <c r="C7556" t="s">
        <v>29460</v>
      </c>
      <c r="D7556" t="s">
        <v>193</v>
      </c>
      <c r="E7556" t="s">
        <v>29462</v>
      </c>
      <c r="F7556" t="s">
        <v>54</v>
      </c>
      <c r="G7556"/>
      <c r="H7556" t="s">
        <v>48001</v>
      </c>
      <c r="I7556" t="s">
        <v>54534</v>
      </c>
      <c r="J7556" t="s">
        <v>29463</v>
      </c>
      <c r="K7556" t="s">
        <v>565</v>
      </c>
      <c r="L7556" s="119" t="str">
        <f t="shared" si="472"/>
        <v>NA</v>
      </c>
      <c r="M7556" s="119"/>
      <c r="N7556" s="120" t="str">
        <f t="shared" si="473"/>
        <v>NA</v>
      </c>
      <c r="O7556" s="120"/>
      <c r="P7556"/>
      <c r="Q7556"/>
      <c r="R7556"/>
      <c r="S7556"/>
      <c r="T7556"/>
      <c r="U7556" t="s">
        <v>24512</v>
      </c>
      <c r="V7556" t="s">
        <v>24510</v>
      </c>
      <c r="W7556" t="s">
        <v>24511</v>
      </c>
      <c r="X7556" t="s">
        <v>748</v>
      </c>
      <c r="Y7556" t="s">
        <v>2056</v>
      </c>
      <c r="Z7556" t="s">
        <v>54</v>
      </c>
      <c r="AA7556"/>
      <c r="AB7556" t="s">
        <v>47495</v>
      </c>
      <c r="AC7556" t="s">
        <v>54032</v>
      </c>
      <c r="AD7556" t="s">
        <v>24513</v>
      </c>
      <c r="AE7556" t="s">
        <v>105</v>
      </c>
      <c r="AF7556" s="119" t="str">
        <f t="shared" si="474"/>
        <v>NA</v>
      </c>
      <c r="AG7556" s="119"/>
      <c r="AH7556" s="119"/>
      <c r="AI7556" s="119"/>
      <c r="AJ7556" s="119" t="str">
        <f t="shared" si="475"/>
        <v>NA</v>
      </c>
      <c r="AK7556" s="190"/>
      <c r="AL7556" s="191"/>
    </row>
    <row r="7557" spans="1:38" x14ac:dyDescent="0.25">
      <c r="A7557" t="s">
        <v>28696</v>
      </c>
      <c r="B7557" t="s">
        <v>28695</v>
      </c>
      <c r="C7557" t="s">
        <v>28648</v>
      </c>
      <c r="D7557" t="s">
        <v>193</v>
      </c>
      <c r="E7557" t="s">
        <v>1342</v>
      </c>
      <c r="F7557" t="s">
        <v>54</v>
      </c>
      <c r="G7557"/>
      <c r="H7557" t="s">
        <v>48002</v>
      </c>
      <c r="I7557" t="s">
        <v>54535</v>
      </c>
      <c r="J7557" t="s">
        <v>28697</v>
      </c>
      <c r="K7557" t="s">
        <v>565</v>
      </c>
      <c r="L7557" s="119" t="str">
        <f t="shared" si="472"/>
        <v>NA</v>
      </c>
      <c r="M7557" s="119"/>
      <c r="N7557" s="120" t="str">
        <f t="shared" si="473"/>
        <v>NA</v>
      </c>
      <c r="O7557" s="120"/>
      <c r="P7557"/>
      <c r="Q7557"/>
      <c r="R7557"/>
      <c r="S7557"/>
      <c r="T7557"/>
      <c r="U7557" t="s">
        <v>24571</v>
      </c>
      <c r="V7557" t="s">
        <v>24569</v>
      </c>
      <c r="W7557" t="s">
        <v>24570</v>
      </c>
      <c r="X7557" t="s">
        <v>748</v>
      </c>
      <c r="Y7557" t="s">
        <v>2056</v>
      </c>
      <c r="Z7557" t="s">
        <v>54</v>
      </c>
      <c r="AA7557"/>
      <c r="AB7557" t="s">
        <v>47495</v>
      </c>
      <c r="AC7557" t="s">
        <v>54032</v>
      </c>
      <c r="AD7557" t="s">
        <v>24571</v>
      </c>
      <c r="AE7557" t="s">
        <v>105</v>
      </c>
      <c r="AF7557" s="119" t="str">
        <f t="shared" si="474"/>
        <v>NA</v>
      </c>
      <c r="AG7557" s="119"/>
      <c r="AH7557" s="119"/>
      <c r="AI7557" s="119"/>
      <c r="AJ7557" s="119" t="str">
        <f t="shared" si="475"/>
        <v>NA</v>
      </c>
      <c r="AK7557" s="190"/>
      <c r="AL7557" s="191"/>
    </row>
    <row r="7558" spans="1:38" x14ac:dyDescent="0.25">
      <c r="A7558" t="s">
        <v>31040</v>
      </c>
      <c r="B7558" t="s">
        <v>31038</v>
      </c>
      <c r="C7558" t="s">
        <v>31039</v>
      </c>
      <c r="D7558" t="s">
        <v>193</v>
      </c>
      <c r="E7558" t="s">
        <v>22699</v>
      </c>
      <c r="F7558" t="s">
        <v>54</v>
      </c>
      <c r="G7558"/>
      <c r="H7558" t="s">
        <v>48003</v>
      </c>
      <c r="I7558" t="s">
        <v>54536</v>
      </c>
      <c r="J7558" t="s">
        <v>31041</v>
      </c>
      <c r="K7558" t="s">
        <v>565</v>
      </c>
      <c r="L7558" s="119" t="str">
        <f t="shared" si="472"/>
        <v>NA</v>
      </c>
      <c r="M7558" s="119"/>
      <c r="N7558" s="120" t="str">
        <f t="shared" si="473"/>
        <v>NA</v>
      </c>
      <c r="O7558" s="120"/>
      <c r="P7558"/>
      <c r="Q7558"/>
      <c r="R7558"/>
      <c r="S7558"/>
      <c r="T7558"/>
      <c r="U7558" t="s">
        <v>26531</v>
      </c>
      <c r="V7558" t="s">
        <v>26529</v>
      </c>
      <c r="W7558" t="s">
        <v>26530</v>
      </c>
      <c r="X7558" t="s">
        <v>748</v>
      </c>
      <c r="Y7558" t="s">
        <v>20126</v>
      </c>
      <c r="Z7558" t="s">
        <v>54</v>
      </c>
      <c r="AA7558"/>
      <c r="AB7558" t="s">
        <v>47496</v>
      </c>
      <c r="AC7558" t="s">
        <v>54033</v>
      </c>
      <c r="AD7558" t="s">
        <v>26532</v>
      </c>
      <c r="AE7558" t="s">
        <v>105</v>
      </c>
      <c r="AF7558" s="119" t="str">
        <f t="shared" si="474"/>
        <v>NA</v>
      </c>
      <c r="AG7558" s="119"/>
      <c r="AH7558" s="119"/>
      <c r="AI7558" s="119"/>
      <c r="AJ7558" s="119" t="str">
        <f t="shared" si="475"/>
        <v>NA</v>
      </c>
      <c r="AK7558" s="190"/>
      <c r="AL7558" s="191"/>
    </row>
    <row r="7559" spans="1:38" x14ac:dyDescent="0.25">
      <c r="A7559" t="s">
        <v>29386</v>
      </c>
      <c r="B7559" t="s">
        <v>29384</v>
      </c>
      <c r="C7559" t="s">
        <v>29385</v>
      </c>
      <c r="D7559" t="s">
        <v>193</v>
      </c>
      <c r="E7559" t="s">
        <v>7518</v>
      </c>
      <c r="F7559" t="s">
        <v>54</v>
      </c>
      <c r="G7559"/>
      <c r="H7559" t="s">
        <v>48004</v>
      </c>
      <c r="I7559" t="s">
        <v>54537</v>
      </c>
      <c r="J7559" t="s">
        <v>29387</v>
      </c>
      <c r="K7559" t="s">
        <v>565</v>
      </c>
      <c r="L7559" s="119" t="str">
        <f t="shared" si="472"/>
        <v>NA</v>
      </c>
      <c r="M7559" s="119"/>
      <c r="N7559" s="120" t="str">
        <f t="shared" si="473"/>
        <v>NA</v>
      </c>
      <c r="O7559" s="120"/>
      <c r="P7559"/>
      <c r="Q7559"/>
      <c r="R7559"/>
      <c r="S7559"/>
      <c r="T7559"/>
      <c r="U7559" t="s">
        <v>26605</v>
      </c>
      <c r="V7559" t="s">
        <v>26603</v>
      </c>
      <c r="W7559" t="s">
        <v>26604</v>
      </c>
      <c r="X7559" t="s">
        <v>748</v>
      </c>
      <c r="Y7559" t="s">
        <v>18750</v>
      </c>
      <c r="Z7559" t="s">
        <v>54</v>
      </c>
      <c r="AA7559"/>
      <c r="AB7559" t="s">
        <v>47497</v>
      </c>
      <c r="AC7559" t="s">
        <v>54034</v>
      </c>
      <c r="AD7559" t="s">
        <v>26606</v>
      </c>
      <c r="AE7559" t="s">
        <v>105</v>
      </c>
      <c r="AF7559" s="119" t="str">
        <f t="shared" si="474"/>
        <v>NA</v>
      </c>
      <c r="AG7559" s="119"/>
      <c r="AH7559" s="119"/>
      <c r="AI7559" s="119"/>
      <c r="AJ7559" s="119" t="str">
        <f t="shared" si="475"/>
        <v>NA</v>
      </c>
      <c r="AK7559" s="190"/>
      <c r="AL7559" s="191"/>
    </row>
    <row r="7560" spans="1:38" x14ac:dyDescent="0.25">
      <c r="A7560" t="s">
        <v>28706</v>
      </c>
      <c r="B7560" t="s">
        <v>28705</v>
      </c>
      <c r="C7560" t="s">
        <v>28648</v>
      </c>
      <c r="D7560" t="s">
        <v>193</v>
      </c>
      <c r="E7560" t="s">
        <v>2651</v>
      </c>
      <c r="F7560" t="s">
        <v>54</v>
      </c>
      <c r="G7560"/>
      <c r="H7560" t="s">
        <v>48005</v>
      </c>
      <c r="I7560" t="s">
        <v>54538</v>
      </c>
      <c r="J7560" t="s">
        <v>28657</v>
      </c>
      <c r="K7560" t="s">
        <v>565</v>
      </c>
      <c r="L7560" s="119" t="str">
        <f t="shared" si="472"/>
        <v>NA</v>
      </c>
      <c r="M7560" s="119"/>
      <c r="N7560" s="120" t="str">
        <f t="shared" si="473"/>
        <v>NA</v>
      </c>
      <c r="O7560" s="120"/>
      <c r="P7560"/>
      <c r="Q7560"/>
      <c r="R7560"/>
      <c r="S7560"/>
      <c r="T7560"/>
      <c r="U7560" t="s">
        <v>24202</v>
      </c>
      <c r="V7560" t="s">
        <v>24200</v>
      </c>
      <c r="W7560" t="s">
        <v>24201</v>
      </c>
      <c r="X7560" t="s">
        <v>748</v>
      </c>
      <c r="Y7560" t="s">
        <v>426</v>
      </c>
      <c r="Z7560" t="s">
        <v>54</v>
      </c>
      <c r="AA7560"/>
      <c r="AB7560" t="s">
        <v>47498</v>
      </c>
      <c r="AC7560" t="s">
        <v>54035</v>
      </c>
      <c r="AD7560" t="s">
        <v>24203</v>
      </c>
      <c r="AE7560" t="s">
        <v>105</v>
      </c>
      <c r="AF7560" s="119" t="str">
        <f t="shared" si="474"/>
        <v>NA</v>
      </c>
      <c r="AG7560" s="119"/>
      <c r="AH7560" s="119"/>
      <c r="AI7560" s="119"/>
      <c r="AJ7560" s="119" t="str">
        <f t="shared" si="475"/>
        <v>NA</v>
      </c>
      <c r="AK7560" s="190"/>
      <c r="AL7560" s="191"/>
    </row>
    <row r="7561" spans="1:38" x14ac:dyDescent="0.25">
      <c r="A7561" t="s">
        <v>35632</v>
      </c>
      <c r="B7561" t="s">
        <v>35631</v>
      </c>
      <c r="C7561" t="s">
        <v>29465</v>
      </c>
      <c r="D7561" t="s">
        <v>193</v>
      </c>
      <c r="E7561" t="s">
        <v>2651</v>
      </c>
      <c r="F7561" t="s">
        <v>54</v>
      </c>
      <c r="G7561"/>
      <c r="H7561" t="s">
        <v>48006</v>
      </c>
      <c r="I7561" t="s">
        <v>54538</v>
      </c>
      <c r="J7561" t="s">
        <v>35633</v>
      </c>
      <c r="K7561" t="s">
        <v>565</v>
      </c>
      <c r="L7561" s="119" t="str">
        <f t="shared" si="472"/>
        <v>NA</v>
      </c>
      <c r="M7561" s="119"/>
      <c r="N7561" s="120" t="str">
        <f t="shared" si="473"/>
        <v>NA</v>
      </c>
      <c r="O7561" s="120"/>
      <c r="P7561"/>
      <c r="Q7561"/>
      <c r="R7561"/>
      <c r="S7561"/>
      <c r="T7561"/>
      <c r="U7561" t="s">
        <v>24209</v>
      </c>
      <c r="V7561" t="s">
        <v>24207</v>
      </c>
      <c r="W7561" t="s">
        <v>24208</v>
      </c>
      <c r="X7561" t="s">
        <v>748</v>
      </c>
      <c r="Y7561" t="s">
        <v>426</v>
      </c>
      <c r="Z7561" t="s">
        <v>54</v>
      </c>
      <c r="AA7561"/>
      <c r="AB7561" t="s">
        <v>47498</v>
      </c>
      <c r="AC7561" t="s">
        <v>54035</v>
      </c>
      <c r="AD7561" t="s">
        <v>24210</v>
      </c>
      <c r="AE7561" t="s">
        <v>105</v>
      </c>
      <c r="AF7561" s="119" t="str">
        <f t="shared" si="474"/>
        <v>NA</v>
      </c>
      <c r="AG7561" s="119"/>
      <c r="AH7561" s="119"/>
      <c r="AI7561" s="119"/>
      <c r="AJ7561" s="119" t="str">
        <f t="shared" si="475"/>
        <v>NA</v>
      </c>
      <c r="AK7561" s="190"/>
      <c r="AL7561" s="191"/>
    </row>
    <row r="7562" spans="1:38" x14ac:dyDescent="0.25">
      <c r="A7562" t="s">
        <v>27634</v>
      </c>
      <c r="B7562" t="s">
        <v>27633</v>
      </c>
      <c r="C7562" t="s">
        <v>802</v>
      </c>
      <c r="D7562" t="s">
        <v>193</v>
      </c>
      <c r="E7562" t="s">
        <v>805</v>
      </c>
      <c r="F7562" t="s">
        <v>54</v>
      </c>
      <c r="G7562"/>
      <c r="H7562" t="s">
        <v>48007</v>
      </c>
      <c r="I7562" t="s">
        <v>54539</v>
      </c>
      <c r="J7562" t="s">
        <v>27635</v>
      </c>
      <c r="K7562" t="s">
        <v>565</v>
      </c>
      <c r="L7562" s="119" t="str">
        <f t="shared" si="472"/>
        <v>NA</v>
      </c>
      <c r="M7562" s="119"/>
      <c r="N7562" s="120" t="str">
        <f t="shared" si="473"/>
        <v>NA</v>
      </c>
      <c r="O7562" s="120"/>
      <c r="P7562"/>
      <c r="Q7562"/>
      <c r="R7562"/>
      <c r="S7562"/>
      <c r="T7562"/>
      <c r="U7562" t="s">
        <v>24212</v>
      </c>
      <c r="V7562" t="s">
        <v>24211</v>
      </c>
      <c r="W7562" t="s">
        <v>24208</v>
      </c>
      <c r="X7562" t="s">
        <v>748</v>
      </c>
      <c r="Y7562" t="s">
        <v>426</v>
      </c>
      <c r="Z7562" t="s">
        <v>54</v>
      </c>
      <c r="AA7562"/>
      <c r="AB7562" t="s">
        <v>47498</v>
      </c>
      <c r="AC7562" t="s">
        <v>54035</v>
      </c>
      <c r="AD7562"/>
      <c r="AE7562" t="s">
        <v>105</v>
      </c>
      <c r="AF7562" s="119" t="str">
        <f t="shared" si="474"/>
        <v>NA</v>
      </c>
      <c r="AG7562" s="119"/>
      <c r="AH7562" s="119"/>
      <c r="AI7562" s="119"/>
      <c r="AJ7562" s="119" t="str">
        <f t="shared" si="475"/>
        <v>NA</v>
      </c>
      <c r="AK7562" s="190"/>
      <c r="AL7562" s="191"/>
    </row>
    <row r="7563" spans="1:38" x14ac:dyDescent="0.25">
      <c r="A7563" t="s">
        <v>29549</v>
      </c>
      <c r="B7563" t="s">
        <v>29548</v>
      </c>
      <c r="C7563" t="s">
        <v>29465</v>
      </c>
      <c r="D7563" t="s">
        <v>193</v>
      </c>
      <c r="E7563" t="s">
        <v>29550</v>
      </c>
      <c r="F7563" t="s">
        <v>54</v>
      </c>
      <c r="G7563"/>
      <c r="H7563" t="s">
        <v>48008</v>
      </c>
      <c r="I7563" t="s">
        <v>54540</v>
      </c>
      <c r="J7563" t="s">
        <v>29551</v>
      </c>
      <c r="K7563" t="s">
        <v>565</v>
      </c>
      <c r="L7563" s="119" t="str">
        <f t="shared" si="472"/>
        <v>NA</v>
      </c>
      <c r="M7563" s="119"/>
      <c r="N7563" s="120" t="str">
        <f t="shared" si="473"/>
        <v>NA</v>
      </c>
      <c r="O7563" s="120"/>
      <c r="P7563"/>
      <c r="Q7563"/>
      <c r="R7563"/>
      <c r="S7563"/>
      <c r="T7563"/>
      <c r="U7563" t="s">
        <v>25749</v>
      </c>
      <c r="V7563" t="s">
        <v>25747</v>
      </c>
      <c r="W7563" t="s">
        <v>25748</v>
      </c>
      <c r="X7563" t="s">
        <v>748</v>
      </c>
      <c r="Y7563" t="s">
        <v>426</v>
      </c>
      <c r="Z7563" t="s">
        <v>54</v>
      </c>
      <c r="AA7563"/>
      <c r="AB7563" t="s">
        <v>47498</v>
      </c>
      <c r="AC7563" t="s">
        <v>54035</v>
      </c>
      <c r="AD7563" t="s">
        <v>25750</v>
      </c>
      <c r="AE7563" t="s">
        <v>105</v>
      </c>
      <c r="AF7563" s="119" t="str">
        <f t="shared" si="474"/>
        <v>NA</v>
      </c>
      <c r="AG7563" s="119"/>
      <c r="AH7563" s="119"/>
      <c r="AI7563" s="119"/>
      <c r="AJ7563" s="119" t="str">
        <f t="shared" si="475"/>
        <v>NA</v>
      </c>
      <c r="AK7563" s="190"/>
      <c r="AL7563" s="191"/>
    </row>
    <row r="7564" spans="1:38" x14ac:dyDescent="0.25">
      <c r="A7564" t="s">
        <v>27730</v>
      </c>
      <c r="B7564" t="s">
        <v>27728</v>
      </c>
      <c r="C7564" t="s">
        <v>27729</v>
      </c>
      <c r="D7564" t="s">
        <v>193</v>
      </c>
      <c r="E7564" t="s">
        <v>27731</v>
      </c>
      <c r="F7564" t="s">
        <v>54</v>
      </c>
      <c r="G7564"/>
      <c r="H7564" t="s">
        <v>48009</v>
      </c>
      <c r="I7564" t="s">
        <v>54541</v>
      </c>
      <c r="J7564" t="s">
        <v>27732</v>
      </c>
      <c r="K7564" t="s">
        <v>565</v>
      </c>
      <c r="L7564" s="119" t="str">
        <f t="shared" si="472"/>
        <v>NA</v>
      </c>
      <c r="M7564" s="119"/>
      <c r="N7564" s="120" t="str">
        <f t="shared" si="473"/>
        <v>NA</v>
      </c>
      <c r="O7564" s="120"/>
      <c r="P7564"/>
      <c r="Q7564"/>
      <c r="R7564"/>
      <c r="S7564"/>
      <c r="T7564"/>
      <c r="U7564" t="s">
        <v>24894</v>
      </c>
      <c r="V7564" t="s">
        <v>24892</v>
      </c>
      <c r="W7564" t="s">
        <v>24893</v>
      </c>
      <c r="X7564" t="s">
        <v>748</v>
      </c>
      <c r="Y7564" t="s">
        <v>426</v>
      </c>
      <c r="Z7564" t="s">
        <v>54</v>
      </c>
      <c r="AA7564"/>
      <c r="AB7564" t="s">
        <v>47498</v>
      </c>
      <c r="AC7564" t="s">
        <v>54035</v>
      </c>
      <c r="AD7564" t="s">
        <v>24895</v>
      </c>
      <c r="AE7564" t="s">
        <v>105</v>
      </c>
      <c r="AF7564" s="119" t="str">
        <f t="shared" si="474"/>
        <v>NA</v>
      </c>
      <c r="AG7564" s="119"/>
      <c r="AH7564" s="119"/>
      <c r="AI7564" s="119"/>
      <c r="AJ7564" s="119" t="str">
        <f t="shared" si="475"/>
        <v>NA</v>
      </c>
      <c r="AK7564" s="190"/>
      <c r="AL7564" s="191"/>
    </row>
    <row r="7565" spans="1:38" x14ac:dyDescent="0.25">
      <c r="A7565" t="s">
        <v>28714</v>
      </c>
      <c r="B7565" t="s">
        <v>28713</v>
      </c>
      <c r="C7565" t="s">
        <v>28648</v>
      </c>
      <c r="D7565" t="s">
        <v>193</v>
      </c>
      <c r="E7565" t="s">
        <v>1581</v>
      </c>
      <c r="F7565" t="s">
        <v>54</v>
      </c>
      <c r="G7565"/>
      <c r="H7565" t="s">
        <v>48010</v>
      </c>
      <c r="I7565" t="s">
        <v>54542</v>
      </c>
      <c r="J7565" t="s">
        <v>28657</v>
      </c>
      <c r="K7565" t="s">
        <v>565</v>
      </c>
      <c r="L7565" s="119" t="str">
        <f t="shared" si="472"/>
        <v>NA</v>
      </c>
      <c r="M7565" s="119"/>
      <c r="N7565" s="120" t="str">
        <f t="shared" si="473"/>
        <v>NA</v>
      </c>
      <c r="O7565" s="120"/>
      <c r="P7565"/>
      <c r="Q7565"/>
      <c r="R7565"/>
      <c r="S7565"/>
      <c r="T7565"/>
      <c r="U7565" t="s">
        <v>24295</v>
      </c>
      <c r="V7565" t="s">
        <v>24293</v>
      </c>
      <c r="W7565" t="s">
        <v>24294</v>
      </c>
      <c r="X7565" t="s">
        <v>748</v>
      </c>
      <c r="Y7565" t="s">
        <v>426</v>
      </c>
      <c r="Z7565" t="s">
        <v>54</v>
      </c>
      <c r="AA7565"/>
      <c r="AB7565" t="s">
        <v>47498</v>
      </c>
      <c r="AC7565" t="s">
        <v>54035</v>
      </c>
      <c r="AD7565"/>
      <c r="AE7565" t="s">
        <v>105</v>
      </c>
      <c r="AF7565" s="119" t="str">
        <f t="shared" si="474"/>
        <v>NA</v>
      </c>
      <c r="AG7565" s="119"/>
      <c r="AH7565" s="119"/>
      <c r="AI7565" s="119"/>
      <c r="AJ7565" s="119" t="str">
        <f t="shared" si="475"/>
        <v>NA</v>
      </c>
      <c r="AK7565" s="190"/>
      <c r="AL7565" s="191"/>
    </row>
    <row r="7566" spans="1:38" x14ac:dyDescent="0.25">
      <c r="A7566" t="s">
        <v>31377</v>
      </c>
      <c r="B7566" t="s">
        <v>31376</v>
      </c>
      <c r="C7566" t="s">
        <v>802</v>
      </c>
      <c r="D7566" t="s">
        <v>193</v>
      </c>
      <c r="E7566" t="s">
        <v>10077</v>
      </c>
      <c r="F7566" t="s">
        <v>54</v>
      </c>
      <c r="G7566"/>
      <c r="H7566" t="s">
        <v>48011</v>
      </c>
      <c r="I7566" t="s">
        <v>54543</v>
      </c>
      <c r="J7566" t="s">
        <v>31378</v>
      </c>
      <c r="K7566" t="s">
        <v>565</v>
      </c>
      <c r="L7566" s="119" t="str">
        <f t="shared" si="472"/>
        <v>NA</v>
      </c>
      <c r="M7566" s="119"/>
      <c r="N7566" s="120" t="str">
        <f t="shared" si="473"/>
        <v>NA</v>
      </c>
      <c r="O7566" s="120"/>
      <c r="P7566"/>
      <c r="Q7566"/>
      <c r="R7566"/>
      <c r="S7566"/>
      <c r="T7566"/>
      <c r="U7566" t="s">
        <v>24945</v>
      </c>
      <c r="V7566" t="s">
        <v>24943</v>
      </c>
      <c r="W7566" t="s">
        <v>24944</v>
      </c>
      <c r="X7566" t="s">
        <v>748</v>
      </c>
      <c r="Y7566" t="s">
        <v>426</v>
      </c>
      <c r="Z7566" t="s">
        <v>54</v>
      </c>
      <c r="AA7566"/>
      <c r="AB7566" t="s">
        <v>47498</v>
      </c>
      <c r="AC7566" t="s">
        <v>54035</v>
      </c>
      <c r="AD7566" t="s">
        <v>24946</v>
      </c>
      <c r="AE7566" t="s">
        <v>105</v>
      </c>
      <c r="AF7566" s="119" t="str">
        <f t="shared" si="474"/>
        <v>NA</v>
      </c>
      <c r="AG7566" s="119"/>
      <c r="AH7566" s="119"/>
      <c r="AI7566" s="119"/>
      <c r="AJ7566" s="119" t="str">
        <f t="shared" si="475"/>
        <v>NA</v>
      </c>
      <c r="AK7566" s="190"/>
      <c r="AL7566" s="191"/>
    </row>
    <row r="7567" spans="1:38" x14ac:dyDescent="0.25">
      <c r="A7567" t="s">
        <v>29520</v>
      </c>
      <c r="B7567" t="s">
        <v>29519</v>
      </c>
      <c r="C7567" t="s">
        <v>29465</v>
      </c>
      <c r="D7567" t="s">
        <v>193</v>
      </c>
      <c r="E7567" t="s">
        <v>7315</v>
      </c>
      <c r="F7567" t="s">
        <v>54</v>
      </c>
      <c r="G7567"/>
      <c r="H7567" t="s">
        <v>48012</v>
      </c>
      <c r="I7567" t="s">
        <v>54544</v>
      </c>
      <c r="J7567" t="s">
        <v>29520</v>
      </c>
      <c r="K7567" t="s">
        <v>565</v>
      </c>
      <c r="L7567" s="119" t="str">
        <f t="shared" si="472"/>
        <v>NA</v>
      </c>
      <c r="M7567" s="119"/>
      <c r="N7567" s="120" t="str">
        <f t="shared" si="473"/>
        <v>NA</v>
      </c>
      <c r="O7567" s="120"/>
      <c r="P7567"/>
      <c r="Q7567"/>
      <c r="R7567"/>
      <c r="S7567"/>
      <c r="T7567"/>
      <c r="U7567" t="s">
        <v>25185</v>
      </c>
      <c r="V7567" t="s">
        <v>25183</v>
      </c>
      <c r="W7567" t="s">
        <v>25184</v>
      </c>
      <c r="X7567" t="s">
        <v>748</v>
      </c>
      <c r="Y7567" t="s">
        <v>1245</v>
      </c>
      <c r="Z7567" t="s">
        <v>54</v>
      </c>
      <c r="AA7567"/>
      <c r="AB7567" t="s">
        <v>47499</v>
      </c>
      <c r="AC7567" t="s">
        <v>54036</v>
      </c>
      <c r="AD7567" t="s">
        <v>25186</v>
      </c>
      <c r="AE7567" t="s">
        <v>105</v>
      </c>
      <c r="AF7567" s="119" t="str">
        <f t="shared" si="474"/>
        <v>NA</v>
      </c>
      <c r="AG7567" s="119"/>
      <c r="AH7567" s="119"/>
      <c r="AI7567" s="119"/>
      <c r="AJ7567" s="119" t="str">
        <f t="shared" si="475"/>
        <v>NA</v>
      </c>
      <c r="AK7567" s="190"/>
      <c r="AL7567" s="191"/>
    </row>
    <row r="7568" spans="1:38" x14ac:dyDescent="0.25">
      <c r="A7568" t="s">
        <v>29517</v>
      </c>
      <c r="B7568" t="s">
        <v>29515</v>
      </c>
      <c r="C7568" t="s">
        <v>29516</v>
      </c>
      <c r="D7568" t="s">
        <v>193</v>
      </c>
      <c r="E7568" t="s">
        <v>7315</v>
      </c>
      <c r="F7568" t="s">
        <v>54</v>
      </c>
      <c r="G7568"/>
      <c r="H7568" t="s">
        <v>48012</v>
      </c>
      <c r="I7568" t="s">
        <v>54544</v>
      </c>
      <c r="J7568" t="s">
        <v>29518</v>
      </c>
      <c r="K7568" t="s">
        <v>565</v>
      </c>
      <c r="L7568" s="119" t="str">
        <f t="shared" si="472"/>
        <v>NA</v>
      </c>
      <c r="M7568" s="119"/>
      <c r="N7568" s="120" t="str">
        <f t="shared" si="473"/>
        <v>NA</v>
      </c>
      <c r="O7568" s="120"/>
      <c r="P7568"/>
      <c r="Q7568"/>
      <c r="R7568"/>
      <c r="S7568"/>
      <c r="T7568"/>
      <c r="U7568" t="s">
        <v>26363</v>
      </c>
      <c r="V7568" t="s">
        <v>26361</v>
      </c>
      <c r="W7568" t="s">
        <v>26362</v>
      </c>
      <c r="X7568" t="s">
        <v>748</v>
      </c>
      <c r="Y7568" t="s">
        <v>1557</v>
      </c>
      <c r="Z7568" t="s">
        <v>54</v>
      </c>
      <c r="AA7568"/>
      <c r="AB7568" t="s">
        <v>47500</v>
      </c>
      <c r="AC7568" t="s">
        <v>54037</v>
      </c>
      <c r="AD7568" t="s">
        <v>26364</v>
      </c>
      <c r="AE7568" t="s">
        <v>105</v>
      </c>
      <c r="AF7568" s="119" t="str">
        <f t="shared" si="474"/>
        <v>NA</v>
      </c>
      <c r="AG7568" s="119"/>
      <c r="AH7568" s="119"/>
      <c r="AI7568" s="119"/>
      <c r="AJ7568" s="119" t="str">
        <f t="shared" si="475"/>
        <v>NA</v>
      </c>
      <c r="AK7568" s="190"/>
      <c r="AL7568" s="191"/>
    </row>
    <row r="7569" spans="1:38" x14ac:dyDescent="0.25">
      <c r="A7569" t="s">
        <v>29504</v>
      </c>
      <c r="B7569" t="s">
        <v>29502</v>
      </c>
      <c r="C7569" t="s">
        <v>29503</v>
      </c>
      <c r="D7569" t="s">
        <v>193</v>
      </c>
      <c r="E7569" t="s">
        <v>10096</v>
      </c>
      <c r="F7569" t="s">
        <v>54</v>
      </c>
      <c r="G7569"/>
      <c r="H7569" t="s">
        <v>48013</v>
      </c>
      <c r="I7569" t="s">
        <v>54545</v>
      </c>
      <c r="J7569" t="s">
        <v>29505</v>
      </c>
      <c r="K7569" t="s">
        <v>565</v>
      </c>
      <c r="L7569" s="119" t="str">
        <f t="shared" si="472"/>
        <v>NA</v>
      </c>
      <c r="M7569" s="119"/>
      <c r="N7569" s="120" t="str">
        <f t="shared" si="473"/>
        <v>NA</v>
      </c>
      <c r="O7569" s="120"/>
      <c r="P7569"/>
      <c r="Q7569"/>
      <c r="R7569"/>
      <c r="S7569"/>
      <c r="T7569"/>
      <c r="U7569" t="s">
        <v>24205</v>
      </c>
      <c r="V7569" t="s">
        <v>24204</v>
      </c>
      <c r="W7569" t="s">
        <v>24201</v>
      </c>
      <c r="X7569" t="s">
        <v>748</v>
      </c>
      <c r="Y7569" t="s">
        <v>619</v>
      </c>
      <c r="Z7569" t="s">
        <v>54</v>
      </c>
      <c r="AA7569"/>
      <c r="AB7569" t="s">
        <v>47501</v>
      </c>
      <c r="AC7569" t="s">
        <v>54038</v>
      </c>
      <c r="AD7569" t="s">
        <v>24206</v>
      </c>
      <c r="AE7569" t="s">
        <v>105</v>
      </c>
      <c r="AF7569" s="119" t="str">
        <f t="shared" si="474"/>
        <v>NA</v>
      </c>
      <c r="AG7569" s="119"/>
      <c r="AH7569" s="119"/>
      <c r="AI7569" s="119"/>
      <c r="AJ7569" s="119" t="str">
        <f t="shared" si="475"/>
        <v>NA</v>
      </c>
      <c r="AK7569" s="190"/>
      <c r="AL7569" s="191"/>
    </row>
    <row r="7570" spans="1:38" x14ac:dyDescent="0.25">
      <c r="A7570" t="s">
        <v>33178</v>
      </c>
      <c r="B7570" t="s">
        <v>33186</v>
      </c>
      <c r="C7570" t="s">
        <v>31784</v>
      </c>
      <c r="D7570" t="s">
        <v>193</v>
      </c>
      <c r="E7570" t="s">
        <v>965</v>
      </c>
      <c r="F7570" t="s">
        <v>54</v>
      </c>
      <c r="G7570"/>
      <c r="H7570" t="s">
        <v>48014</v>
      </c>
      <c r="I7570" t="s">
        <v>54546</v>
      </c>
      <c r="J7570" t="s">
        <v>33187</v>
      </c>
      <c r="K7570" t="s">
        <v>565</v>
      </c>
      <c r="L7570" s="119" t="str">
        <f t="shared" si="472"/>
        <v>NA</v>
      </c>
      <c r="M7570" s="119"/>
      <c r="N7570" s="120" t="str">
        <f t="shared" si="473"/>
        <v>NA</v>
      </c>
      <c r="O7570" s="120"/>
      <c r="P7570"/>
      <c r="Q7570"/>
      <c r="R7570"/>
      <c r="S7570"/>
      <c r="T7570"/>
      <c r="U7570" t="s">
        <v>24881</v>
      </c>
      <c r="V7570" t="s">
        <v>24879</v>
      </c>
      <c r="W7570" t="s">
        <v>24880</v>
      </c>
      <c r="X7570" t="s">
        <v>748</v>
      </c>
      <c r="Y7570" t="s">
        <v>619</v>
      </c>
      <c r="Z7570" t="s">
        <v>54</v>
      </c>
      <c r="AA7570"/>
      <c r="AB7570" t="s">
        <v>47501</v>
      </c>
      <c r="AC7570" t="s">
        <v>54038</v>
      </c>
      <c r="AD7570" t="s">
        <v>24882</v>
      </c>
      <c r="AE7570" t="s">
        <v>105</v>
      </c>
      <c r="AF7570" s="119" t="str">
        <f t="shared" si="474"/>
        <v>NA</v>
      </c>
      <c r="AG7570" s="119"/>
      <c r="AH7570" s="119"/>
      <c r="AI7570" s="119"/>
      <c r="AJ7570" s="119" t="str">
        <f t="shared" si="475"/>
        <v>NA</v>
      </c>
      <c r="AK7570" s="190"/>
      <c r="AL7570" s="191"/>
    </row>
    <row r="7571" spans="1:38" x14ac:dyDescent="0.25">
      <c r="A7571" t="s">
        <v>31785</v>
      </c>
      <c r="B7571" t="s">
        <v>31783</v>
      </c>
      <c r="C7571" t="s">
        <v>31784</v>
      </c>
      <c r="D7571" t="s">
        <v>193</v>
      </c>
      <c r="E7571" t="s">
        <v>965</v>
      </c>
      <c r="F7571" t="s">
        <v>54</v>
      </c>
      <c r="G7571"/>
      <c r="H7571" t="s">
        <v>48014</v>
      </c>
      <c r="I7571" t="s">
        <v>54546</v>
      </c>
      <c r="J7571" t="s">
        <v>31786</v>
      </c>
      <c r="K7571" t="s">
        <v>565</v>
      </c>
      <c r="L7571" s="119" t="str">
        <f t="shared" si="472"/>
        <v>NA</v>
      </c>
      <c r="M7571" s="119"/>
      <c r="N7571" s="120" t="str">
        <f t="shared" si="473"/>
        <v>NA</v>
      </c>
      <c r="O7571" s="120"/>
      <c r="P7571"/>
      <c r="Q7571"/>
      <c r="R7571"/>
      <c r="S7571"/>
      <c r="T7571"/>
      <c r="U7571" t="s">
        <v>25862</v>
      </c>
      <c r="V7571" t="s">
        <v>25860</v>
      </c>
      <c r="W7571" t="s">
        <v>25861</v>
      </c>
      <c r="X7571" t="s">
        <v>748</v>
      </c>
      <c r="Y7571" t="s">
        <v>619</v>
      </c>
      <c r="Z7571" t="s">
        <v>54</v>
      </c>
      <c r="AA7571"/>
      <c r="AB7571" t="s">
        <v>47501</v>
      </c>
      <c r="AC7571" t="s">
        <v>54038</v>
      </c>
      <c r="AD7571" t="s">
        <v>25863</v>
      </c>
      <c r="AE7571" t="s">
        <v>105</v>
      </c>
      <c r="AF7571" s="119" t="str">
        <f t="shared" si="474"/>
        <v>NA</v>
      </c>
      <c r="AG7571" s="119"/>
      <c r="AH7571" s="119"/>
      <c r="AI7571" s="119"/>
      <c r="AJ7571" s="119" t="str">
        <f t="shared" si="475"/>
        <v>NA</v>
      </c>
      <c r="AK7571" s="190"/>
      <c r="AL7571" s="191"/>
    </row>
    <row r="7572" spans="1:38" x14ac:dyDescent="0.25">
      <c r="A7572" t="s">
        <v>33250</v>
      </c>
      <c r="B7572" t="s">
        <v>33248</v>
      </c>
      <c r="C7572" t="s">
        <v>33249</v>
      </c>
      <c r="D7572" t="s">
        <v>193</v>
      </c>
      <c r="E7572" t="s">
        <v>965</v>
      </c>
      <c r="F7572" t="s">
        <v>54</v>
      </c>
      <c r="G7572"/>
      <c r="H7572" t="s">
        <v>48014</v>
      </c>
      <c r="I7572" t="s">
        <v>54546</v>
      </c>
      <c r="J7572"/>
      <c r="K7572" t="s">
        <v>565</v>
      </c>
      <c r="L7572" s="119" t="str">
        <f t="shared" si="472"/>
        <v>NA</v>
      </c>
      <c r="M7572" s="119"/>
      <c r="N7572" s="120" t="str">
        <f t="shared" si="473"/>
        <v>NA</v>
      </c>
      <c r="O7572" s="120"/>
      <c r="P7572"/>
      <c r="Q7572"/>
      <c r="R7572"/>
      <c r="S7572"/>
      <c r="T7572"/>
      <c r="U7572" t="s">
        <v>26823</v>
      </c>
      <c r="V7572" t="s">
        <v>26821</v>
      </c>
      <c r="W7572" t="s">
        <v>26822</v>
      </c>
      <c r="X7572" t="s">
        <v>748</v>
      </c>
      <c r="Y7572" t="s">
        <v>6603</v>
      </c>
      <c r="Z7572" t="s">
        <v>54</v>
      </c>
      <c r="AA7572"/>
      <c r="AB7572" t="s">
        <v>47502</v>
      </c>
      <c r="AC7572" t="s">
        <v>54039</v>
      </c>
      <c r="AD7572" t="s">
        <v>26823</v>
      </c>
      <c r="AE7572" t="s">
        <v>105</v>
      </c>
      <c r="AF7572" s="119" t="str">
        <f t="shared" si="474"/>
        <v>NA</v>
      </c>
      <c r="AG7572" s="119"/>
      <c r="AH7572" s="119"/>
      <c r="AI7572" s="119"/>
      <c r="AJ7572" s="119" t="str">
        <f t="shared" si="475"/>
        <v>NA</v>
      </c>
      <c r="AK7572" s="190"/>
      <c r="AL7572" s="191"/>
    </row>
    <row r="7573" spans="1:38" x14ac:dyDescent="0.25">
      <c r="A7573" t="s">
        <v>33060</v>
      </c>
      <c r="B7573" t="s">
        <v>33059</v>
      </c>
      <c r="C7573" t="s">
        <v>31784</v>
      </c>
      <c r="D7573" t="s">
        <v>193</v>
      </c>
      <c r="E7573" t="s">
        <v>4592</v>
      </c>
      <c r="F7573" t="s">
        <v>54</v>
      </c>
      <c r="G7573"/>
      <c r="H7573" t="s">
        <v>48015</v>
      </c>
      <c r="I7573" t="s">
        <v>54547</v>
      </c>
      <c r="J7573" t="s">
        <v>33061</v>
      </c>
      <c r="K7573" t="s">
        <v>565</v>
      </c>
      <c r="L7573" s="119" t="str">
        <f t="shared" si="472"/>
        <v>NA</v>
      </c>
      <c r="M7573" s="119"/>
      <c r="N7573" s="120" t="str">
        <f t="shared" si="473"/>
        <v>NA</v>
      </c>
      <c r="O7573" s="120"/>
      <c r="P7573"/>
      <c r="Q7573"/>
      <c r="R7573"/>
      <c r="S7573"/>
      <c r="T7573"/>
      <c r="U7573" t="s">
        <v>24688</v>
      </c>
      <c r="V7573" t="s">
        <v>24687</v>
      </c>
      <c r="W7573" t="s">
        <v>24684</v>
      </c>
      <c r="X7573" t="s">
        <v>748</v>
      </c>
      <c r="Y7573" t="s">
        <v>1860</v>
      </c>
      <c r="Z7573" t="s">
        <v>54</v>
      </c>
      <c r="AA7573"/>
      <c r="AB7573" t="s">
        <v>47503</v>
      </c>
      <c r="AC7573" t="s">
        <v>54040</v>
      </c>
      <c r="AD7573" t="s">
        <v>24689</v>
      </c>
      <c r="AE7573" t="s">
        <v>105</v>
      </c>
      <c r="AF7573" s="119" t="str">
        <f t="shared" si="474"/>
        <v>NA</v>
      </c>
      <c r="AG7573" s="119"/>
      <c r="AH7573" s="119"/>
      <c r="AI7573" s="119"/>
      <c r="AJ7573" s="119" t="str">
        <f t="shared" si="475"/>
        <v>NA</v>
      </c>
      <c r="AK7573" s="190"/>
      <c r="AL7573" s="191"/>
    </row>
    <row r="7574" spans="1:38" x14ac:dyDescent="0.25">
      <c r="A7574" t="s">
        <v>32396</v>
      </c>
      <c r="B7574" t="s">
        <v>32398</v>
      </c>
      <c r="C7574" t="s">
        <v>31784</v>
      </c>
      <c r="D7574" t="s">
        <v>193</v>
      </c>
      <c r="E7574" t="s">
        <v>995</v>
      </c>
      <c r="F7574" t="s">
        <v>54</v>
      </c>
      <c r="G7574"/>
      <c r="H7574" t="s">
        <v>48016</v>
      </c>
      <c r="I7574" t="s">
        <v>54548</v>
      </c>
      <c r="J7574" t="s">
        <v>32399</v>
      </c>
      <c r="K7574" t="s">
        <v>565</v>
      </c>
      <c r="L7574" s="119" t="str">
        <f t="shared" si="472"/>
        <v>NA</v>
      </c>
      <c r="M7574" s="119"/>
      <c r="N7574" s="120" t="str">
        <f t="shared" si="473"/>
        <v>NA</v>
      </c>
      <c r="O7574" s="120"/>
      <c r="P7574"/>
      <c r="Q7574"/>
      <c r="R7574"/>
      <c r="S7574"/>
      <c r="T7574"/>
      <c r="U7574" t="s">
        <v>24685</v>
      </c>
      <c r="V7574" t="s">
        <v>24683</v>
      </c>
      <c r="W7574" t="s">
        <v>24684</v>
      </c>
      <c r="X7574" t="s">
        <v>748</v>
      </c>
      <c r="Y7574" t="s">
        <v>1860</v>
      </c>
      <c r="Z7574" t="s">
        <v>54</v>
      </c>
      <c r="AA7574"/>
      <c r="AB7574" t="s">
        <v>47503</v>
      </c>
      <c r="AC7574" t="s">
        <v>54040</v>
      </c>
      <c r="AD7574" t="s">
        <v>24686</v>
      </c>
      <c r="AE7574" t="s">
        <v>105</v>
      </c>
      <c r="AF7574" s="119" t="str">
        <f t="shared" si="474"/>
        <v>NA</v>
      </c>
      <c r="AG7574" s="119"/>
      <c r="AH7574" s="119"/>
      <c r="AI7574" s="119"/>
      <c r="AJ7574" s="119" t="str">
        <f t="shared" si="475"/>
        <v>NA</v>
      </c>
      <c r="AK7574" s="190"/>
      <c r="AL7574" s="191"/>
    </row>
    <row r="7575" spans="1:38" x14ac:dyDescent="0.25">
      <c r="A7575" t="s">
        <v>33229</v>
      </c>
      <c r="B7575" t="s">
        <v>33231</v>
      </c>
      <c r="C7575" t="s">
        <v>31784</v>
      </c>
      <c r="D7575" t="s">
        <v>193</v>
      </c>
      <c r="E7575" t="s">
        <v>995</v>
      </c>
      <c r="F7575" t="s">
        <v>54</v>
      </c>
      <c r="G7575"/>
      <c r="H7575" t="s">
        <v>48016</v>
      </c>
      <c r="I7575" t="s">
        <v>54548</v>
      </c>
      <c r="J7575" t="s">
        <v>33232</v>
      </c>
      <c r="K7575" t="s">
        <v>565</v>
      </c>
      <c r="L7575" s="119" t="str">
        <f t="shared" si="472"/>
        <v>NA</v>
      </c>
      <c r="M7575" s="119"/>
      <c r="N7575" s="120" t="str">
        <f t="shared" si="473"/>
        <v>NA</v>
      </c>
      <c r="O7575" s="120"/>
      <c r="P7575"/>
      <c r="Q7575"/>
      <c r="R7575"/>
      <c r="S7575"/>
      <c r="T7575"/>
      <c r="U7575" t="s">
        <v>25945</v>
      </c>
      <c r="V7575" t="s">
        <v>25943</v>
      </c>
      <c r="W7575" t="s">
        <v>25944</v>
      </c>
      <c r="X7575" t="s">
        <v>748</v>
      </c>
      <c r="Y7575" t="s">
        <v>1860</v>
      </c>
      <c r="Z7575" t="s">
        <v>54</v>
      </c>
      <c r="AA7575"/>
      <c r="AB7575" t="s">
        <v>47503</v>
      </c>
      <c r="AC7575" t="s">
        <v>54040</v>
      </c>
      <c r="AD7575" t="s">
        <v>25946</v>
      </c>
      <c r="AE7575" t="s">
        <v>105</v>
      </c>
      <c r="AF7575" s="119" t="str">
        <f t="shared" si="474"/>
        <v>NA</v>
      </c>
      <c r="AG7575" s="119"/>
      <c r="AH7575" s="119"/>
      <c r="AI7575" s="119"/>
      <c r="AJ7575" s="119" t="str">
        <f t="shared" si="475"/>
        <v>NA</v>
      </c>
      <c r="AK7575" s="190"/>
      <c r="AL7575" s="191"/>
    </row>
    <row r="7576" spans="1:38" x14ac:dyDescent="0.25">
      <c r="A7576" t="s">
        <v>33447</v>
      </c>
      <c r="B7576" t="s">
        <v>33446</v>
      </c>
      <c r="C7576" t="s">
        <v>31784</v>
      </c>
      <c r="D7576" t="s">
        <v>193</v>
      </c>
      <c r="E7576" t="s">
        <v>2656</v>
      </c>
      <c r="F7576" t="s">
        <v>54</v>
      </c>
      <c r="G7576"/>
      <c r="H7576" t="s">
        <v>48017</v>
      </c>
      <c r="I7576" t="s">
        <v>54549</v>
      </c>
      <c r="J7576" t="s">
        <v>33448</v>
      </c>
      <c r="K7576" t="s">
        <v>565</v>
      </c>
      <c r="L7576" s="119" t="str">
        <f t="shared" si="472"/>
        <v>NA</v>
      </c>
      <c r="M7576" s="119"/>
      <c r="N7576" s="120" t="str">
        <f t="shared" si="473"/>
        <v>NA</v>
      </c>
      <c r="O7576" s="120"/>
      <c r="P7576"/>
      <c r="Q7576"/>
      <c r="R7576"/>
      <c r="S7576"/>
      <c r="T7576"/>
      <c r="U7576" t="s">
        <v>24451</v>
      </c>
      <c r="V7576" t="s">
        <v>24449</v>
      </c>
      <c r="W7576" t="s">
        <v>24450</v>
      </c>
      <c r="X7576" t="s">
        <v>748</v>
      </c>
      <c r="Y7576" t="s">
        <v>1598</v>
      </c>
      <c r="Z7576" t="s">
        <v>54</v>
      </c>
      <c r="AA7576"/>
      <c r="AB7576" t="s">
        <v>47504</v>
      </c>
      <c r="AC7576" t="s">
        <v>54041</v>
      </c>
      <c r="AD7576" t="s">
        <v>24452</v>
      </c>
      <c r="AE7576" t="s">
        <v>105</v>
      </c>
      <c r="AF7576" s="119" t="str">
        <f t="shared" si="474"/>
        <v>NA</v>
      </c>
      <c r="AG7576" s="119"/>
      <c r="AH7576" s="119"/>
      <c r="AI7576" s="119"/>
      <c r="AJ7576" s="119" t="str">
        <f t="shared" si="475"/>
        <v>NA</v>
      </c>
      <c r="AK7576" s="190"/>
      <c r="AL7576" s="191"/>
    </row>
    <row r="7577" spans="1:38" x14ac:dyDescent="0.25">
      <c r="A7577" t="s">
        <v>27689</v>
      </c>
      <c r="B7577" t="s">
        <v>32349</v>
      </c>
      <c r="C7577" t="s">
        <v>31784</v>
      </c>
      <c r="D7577" t="s">
        <v>193</v>
      </c>
      <c r="E7577" t="s">
        <v>19029</v>
      </c>
      <c r="F7577" t="s">
        <v>54</v>
      </c>
      <c r="G7577"/>
      <c r="H7577" t="s">
        <v>48018</v>
      </c>
      <c r="I7577" t="s">
        <v>54550</v>
      </c>
      <c r="J7577" t="s">
        <v>32350</v>
      </c>
      <c r="K7577" t="s">
        <v>565</v>
      </c>
      <c r="L7577" s="119" t="str">
        <f t="shared" si="472"/>
        <v>NA</v>
      </c>
      <c r="M7577" s="119"/>
      <c r="N7577" s="120" t="str">
        <f t="shared" si="473"/>
        <v>NA</v>
      </c>
      <c r="O7577" s="120"/>
      <c r="P7577"/>
      <c r="Q7577"/>
      <c r="R7577"/>
      <c r="S7577"/>
      <c r="T7577"/>
      <c r="U7577" t="s">
        <v>24929</v>
      </c>
      <c r="V7577" t="s">
        <v>24927</v>
      </c>
      <c r="W7577" t="s">
        <v>24928</v>
      </c>
      <c r="X7577" t="s">
        <v>748</v>
      </c>
      <c r="Y7577" t="s">
        <v>1598</v>
      </c>
      <c r="Z7577" t="s">
        <v>54</v>
      </c>
      <c r="AA7577"/>
      <c r="AB7577" t="s">
        <v>47504</v>
      </c>
      <c r="AC7577" t="s">
        <v>54041</v>
      </c>
      <c r="AD7577" t="s">
        <v>24930</v>
      </c>
      <c r="AE7577" t="s">
        <v>105</v>
      </c>
      <c r="AF7577" s="119" t="str">
        <f t="shared" si="474"/>
        <v>NA</v>
      </c>
      <c r="AG7577" s="119"/>
      <c r="AH7577" s="119"/>
      <c r="AI7577" s="119"/>
      <c r="AJ7577" s="119" t="str">
        <f t="shared" si="475"/>
        <v>NA</v>
      </c>
      <c r="AK7577" s="190"/>
      <c r="AL7577" s="191"/>
    </row>
    <row r="7578" spans="1:38" x14ac:dyDescent="0.25">
      <c r="A7578" t="s">
        <v>27689</v>
      </c>
      <c r="B7578" t="s">
        <v>32351</v>
      </c>
      <c r="C7578" t="s">
        <v>31784</v>
      </c>
      <c r="D7578" t="s">
        <v>193</v>
      </c>
      <c r="E7578" t="s">
        <v>32352</v>
      </c>
      <c r="F7578" t="s">
        <v>54</v>
      </c>
      <c r="G7578"/>
      <c r="H7578" t="s">
        <v>48019</v>
      </c>
      <c r="I7578" t="s">
        <v>54551</v>
      </c>
      <c r="J7578" t="s">
        <v>32353</v>
      </c>
      <c r="K7578" t="s">
        <v>565</v>
      </c>
      <c r="L7578" s="119" t="str">
        <f t="shared" si="472"/>
        <v>NA</v>
      </c>
      <c r="M7578" s="119"/>
      <c r="N7578" s="120" t="str">
        <f t="shared" si="473"/>
        <v>NA</v>
      </c>
      <c r="O7578" s="120"/>
      <c r="P7578"/>
      <c r="Q7578"/>
      <c r="R7578"/>
      <c r="S7578"/>
      <c r="T7578"/>
      <c r="U7578" t="s">
        <v>26184</v>
      </c>
      <c r="V7578" t="s">
        <v>26182</v>
      </c>
      <c r="W7578" t="s">
        <v>26183</v>
      </c>
      <c r="X7578" t="s">
        <v>748</v>
      </c>
      <c r="Y7578" t="s">
        <v>9009</v>
      </c>
      <c r="Z7578" t="s">
        <v>54</v>
      </c>
      <c r="AA7578"/>
      <c r="AB7578" t="s">
        <v>47505</v>
      </c>
      <c r="AC7578" t="s">
        <v>54042</v>
      </c>
      <c r="AD7578" t="s">
        <v>26184</v>
      </c>
      <c r="AE7578" t="s">
        <v>105</v>
      </c>
      <c r="AF7578" s="119" t="str">
        <f t="shared" si="474"/>
        <v>NA</v>
      </c>
      <c r="AG7578" s="119"/>
      <c r="AH7578" s="119"/>
      <c r="AI7578" s="119"/>
      <c r="AJ7578" s="119" t="str">
        <f t="shared" si="475"/>
        <v>NA</v>
      </c>
      <c r="AK7578" s="190"/>
      <c r="AL7578" s="191"/>
    </row>
    <row r="7579" spans="1:38" x14ac:dyDescent="0.25">
      <c r="A7579" t="s">
        <v>29016</v>
      </c>
      <c r="B7579" t="s">
        <v>29014</v>
      </c>
      <c r="C7579" t="s">
        <v>29015</v>
      </c>
      <c r="D7579" t="s">
        <v>193</v>
      </c>
      <c r="E7579" t="s">
        <v>1639</v>
      </c>
      <c r="F7579" t="s">
        <v>54</v>
      </c>
      <c r="G7579"/>
      <c r="H7579" t="s">
        <v>48020</v>
      </c>
      <c r="I7579" t="s">
        <v>54552</v>
      </c>
      <c r="J7579" t="s">
        <v>29017</v>
      </c>
      <c r="K7579" t="s">
        <v>565</v>
      </c>
      <c r="L7579" s="119" t="str">
        <f t="shared" si="472"/>
        <v>NA</v>
      </c>
      <c r="M7579" s="119"/>
      <c r="N7579" s="120" t="str">
        <f t="shared" si="473"/>
        <v>NA</v>
      </c>
      <c r="O7579" s="120"/>
      <c r="P7579"/>
      <c r="Q7579"/>
      <c r="R7579"/>
      <c r="S7579"/>
      <c r="T7579"/>
      <c r="U7579" t="s">
        <v>26954</v>
      </c>
      <c r="V7579" t="s">
        <v>26952</v>
      </c>
      <c r="W7579" t="s">
        <v>26953</v>
      </c>
      <c r="X7579" t="s">
        <v>748</v>
      </c>
      <c r="Y7579" t="s">
        <v>9009</v>
      </c>
      <c r="Z7579" t="s">
        <v>54</v>
      </c>
      <c r="AA7579"/>
      <c r="AB7579" t="s">
        <v>47505</v>
      </c>
      <c r="AC7579" t="s">
        <v>54042</v>
      </c>
      <c r="AD7579"/>
      <c r="AE7579" t="s">
        <v>105</v>
      </c>
      <c r="AF7579" s="119" t="str">
        <f t="shared" si="474"/>
        <v>NA</v>
      </c>
      <c r="AG7579" s="119"/>
      <c r="AH7579" s="119"/>
      <c r="AI7579" s="119"/>
      <c r="AJ7579" s="119" t="str">
        <f t="shared" si="475"/>
        <v>NA</v>
      </c>
      <c r="AK7579" s="190"/>
      <c r="AL7579" s="191"/>
    </row>
    <row r="7580" spans="1:38" x14ac:dyDescent="0.25">
      <c r="A7580" t="s">
        <v>34895</v>
      </c>
      <c r="B7580" t="s">
        <v>34894</v>
      </c>
      <c r="C7580" t="s">
        <v>5135</v>
      </c>
      <c r="D7580" t="s">
        <v>193</v>
      </c>
      <c r="E7580" t="s">
        <v>1639</v>
      </c>
      <c r="F7580" t="s">
        <v>54</v>
      </c>
      <c r="G7580"/>
      <c r="H7580" t="s">
        <v>48021</v>
      </c>
      <c r="I7580" t="s">
        <v>54552</v>
      </c>
      <c r="J7580" t="s">
        <v>34896</v>
      </c>
      <c r="K7580" t="s">
        <v>565</v>
      </c>
      <c r="L7580" s="119" t="str">
        <f t="shared" si="472"/>
        <v>NA</v>
      </c>
      <c r="M7580" s="119"/>
      <c r="N7580" s="120" t="str">
        <f t="shared" si="473"/>
        <v>NA</v>
      </c>
      <c r="O7580" s="120"/>
      <c r="P7580"/>
      <c r="Q7580"/>
      <c r="R7580"/>
      <c r="S7580"/>
      <c r="T7580"/>
      <c r="U7580" t="s">
        <v>25131</v>
      </c>
      <c r="V7580" t="s">
        <v>25129</v>
      </c>
      <c r="W7580" t="s">
        <v>25130</v>
      </c>
      <c r="X7580" t="s">
        <v>748</v>
      </c>
      <c r="Y7580" t="s">
        <v>3573</v>
      </c>
      <c r="Z7580" t="s">
        <v>54</v>
      </c>
      <c r="AA7580"/>
      <c r="AB7580" t="s">
        <v>47506</v>
      </c>
      <c r="AC7580" t="s">
        <v>54043</v>
      </c>
      <c r="AD7580" t="s">
        <v>25131</v>
      </c>
      <c r="AE7580" t="s">
        <v>105</v>
      </c>
      <c r="AF7580" s="119" t="str">
        <f t="shared" si="474"/>
        <v>NA</v>
      </c>
      <c r="AG7580" s="119"/>
      <c r="AH7580" s="119"/>
      <c r="AI7580" s="119"/>
      <c r="AJ7580" s="119" t="str">
        <f t="shared" si="475"/>
        <v>NA</v>
      </c>
      <c r="AK7580" s="190"/>
      <c r="AL7580" s="191"/>
    </row>
    <row r="7581" spans="1:38" x14ac:dyDescent="0.25">
      <c r="A7581" t="s">
        <v>28593</v>
      </c>
      <c r="B7581" t="s">
        <v>28592</v>
      </c>
      <c r="C7581" t="s">
        <v>28589</v>
      </c>
      <c r="D7581" t="s">
        <v>193</v>
      </c>
      <c r="E7581" t="s">
        <v>1639</v>
      </c>
      <c r="F7581" t="s">
        <v>54</v>
      </c>
      <c r="G7581"/>
      <c r="H7581" t="s">
        <v>48020</v>
      </c>
      <c r="I7581" t="s">
        <v>54552</v>
      </c>
      <c r="J7581" t="s">
        <v>28594</v>
      </c>
      <c r="K7581" t="s">
        <v>565</v>
      </c>
      <c r="L7581" s="119" t="str">
        <f t="shared" si="472"/>
        <v>NA</v>
      </c>
      <c r="M7581" s="119"/>
      <c r="N7581" s="120" t="str">
        <f t="shared" si="473"/>
        <v>NA</v>
      </c>
      <c r="O7581" s="120"/>
      <c r="P7581"/>
      <c r="Q7581"/>
      <c r="R7581"/>
      <c r="S7581"/>
      <c r="T7581"/>
      <c r="U7581" t="s">
        <v>24417</v>
      </c>
      <c r="V7581" t="s">
        <v>24415</v>
      </c>
      <c r="W7581" t="s">
        <v>24416</v>
      </c>
      <c r="X7581" t="s">
        <v>748</v>
      </c>
      <c r="Y7581" t="s">
        <v>24418</v>
      </c>
      <c r="Z7581" t="s">
        <v>54</v>
      </c>
      <c r="AA7581"/>
      <c r="AB7581" t="s">
        <v>47507</v>
      </c>
      <c r="AC7581" t="s">
        <v>54044</v>
      </c>
      <c r="AD7581"/>
      <c r="AE7581" t="s">
        <v>105</v>
      </c>
      <c r="AF7581" s="119" t="str">
        <f t="shared" si="474"/>
        <v>NA</v>
      </c>
      <c r="AG7581" s="119"/>
      <c r="AH7581" s="119"/>
      <c r="AI7581" s="119"/>
      <c r="AJ7581" s="119" t="str">
        <f t="shared" si="475"/>
        <v>NA</v>
      </c>
      <c r="AK7581" s="190"/>
      <c r="AL7581" s="191"/>
    </row>
    <row r="7582" spans="1:38" x14ac:dyDescent="0.25">
      <c r="A7582" t="s">
        <v>35648</v>
      </c>
      <c r="B7582" t="s">
        <v>35647</v>
      </c>
      <c r="C7582" t="s">
        <v>5135</v>
      </c>
      <c r="D7582" t="s">
        <v>193</v>
      </c>
      <c r="E7582" t="s">
        <v>1639</v>
      </c>
      <c r="F7582" t="s">
        <v>54</v>
      </c>
      <c r="G7582"/>
      <c r="H7582" t="s">
        <v>48021</v>
      </c>
      <c r="I7582" t="s">
        <v>54552</v>
      </c>
      <c r="J7582" t="s">
        <v>35649</v>
      </c>
      <c r="K7582" t="s">
        <v>565</v>
      </c>
      <c r="L7582" s="119" t="str">
        <f t="shared" si="472"/>
        <v>NA</v>
      </c>
      <c r="M7582" s="119"/>
      <c r="N7582" s="120" t="str">
        <f t="shared" si="473"/>
        <v>NA</v>
      </c>
      <c r="O7582" s="120"/>
      <c r="P7582"/>
      <c r="Q7582"/>
      <c r="R7582"/>
      <c r="S7582"/>
      <c r="T7582"/>
      <c r="U7582" t="s">
        <v>24740</v>
      </c>
      <c r="V7582" t="s">
        <v>24738</v>
      </c>
      <c r="W7582" t="s">
        <v>24739</v>
      </c>
      <c r="X7582" t="s">
        <v>748</v>
      </c>
      <c r="Y7582" t="s">
        <v>1240</v>
      </c>
      <c r="Z7582" t="s">
        <v>54</v>
      </c>
      <c r="AA7582"/>
      <c r="AB7582" t="s">
        <v>47508</v>
      </c>
      <c r="AC7582" t="s">
        <v>54045</v>
      </c>
      <c r="AD7582"/>
      <c r="AE7582" t="s">
        <v>105</v>
      </c>
      <c r="AF7582" s="119" t="str">
        <f t="shared" si="474"/>
        <v>NA</v>
      </c>
      <c r="AG7582" s="119"/>
      <c r="AH7582" s="119"/>
      <c r="AI7582" s="119"/>
      <c r="AJ7582" s="119" t="str">
        <f t="shared" si="475"/>
        <v>NA</v>
      </c>
      <c r="AK7582" s="190"/>
      <c r="AL7582" s="191"/>
    </row>
    <row r="7583" spans="1:38" x14ac:dyDescent="0.25">
      <c r="A7583" t="s">
        <v>32039</v>
      </c>
      <c r="B7583" t="s">
        <v>32038</v>
      </c>
      <c r="C7583" t="s">
        <v>29092</v>
      </c>
      <c r="D7583" t="s">
        <v>193</v>
      </c>
      <c r="E7583" t="s">
        <v>1639</v>
      </c>
      <c r="F7583" t="s">
        <v>54</v>
      </c>
      <c r="G7583"/>
      <c r="H7583" t="s">
        <v>48021</v>
      </c>
      <c r="I7583" t="s">
        <v>54552</v>
      </c>
      <c r="J7583" t="s">
        <v>32040</v>
      </c>
      <c r="K7583" t="s">
        <v>565</v>
      </c>
      <c r="L7583" s="119" t="str">
        <f t="shared" si="472"/>
        <v>NA</v>
      </c>
      <c r="M7583" s="119"/>
      <c r="N7583" s="120" t="str">
        <f t="shared" si="473"/>
        <v>NA</v>
      </c>
      <c r="O7583" s="120"/>
      <c r="P7583"/>
      <c r="Q7583"/>
      <c r="R7583"/>
      <c r="S7583"/>
      <c r="T7583"/>
      <c r="U7583" t="s">
        <v>25890</v>
      </c>
      <c r="V7583" t="s">
        <v>25888</v>
      </c>
      <c r="W7583" t="s">
        <v>25889</v>
      </c>
      <c r="X7583" t="s">
        <v>748</v>
      </c>
      <c r="Y7583" t="s">
        <v>20059</v>
      </c>
      <c r="Z7583" t="s">
        <v>54</v>
      </c>
      <c r="AA7583"/>
      <c r="AB7583" t="s">
        <v>47509</v>
      </c>
      <c r="AC7583" t="s">
        <v>54046</v>
      </c>
      <c r="AD7583" t="s">
        <v>25891</v>
      </c>
      <c r="AE7583" t="s">
        <v>105</v>
      </c>
      <c r="AF7583" s="119" t="str">
        <f t="shared" si="474"/>
        <v>NA</v>
      </c>
      <c r="AG7583" s="119"/>
      <c r="AH7583" s="119"/>
      <c r="AI7583" s="119"/>
      <c r="AJ7583" s="119" t="str">
        <f t="shared" si="475"/>
        <v>NA</v>
      </c>
      <c r="AK7583" s="190"/>
      <c r="AL7583" s="191"/>
    </row>
    <row r="7584" spans="1:38" x14ac:dyDescent="0.25">
      <c r="A7584" t="s">
        <v>28263</v>
      </c>
      <c r="B7584" t="s">
        <v>28262</v>
      </c>
      <c r="C7584" t="s">
        <v>27695</v>
      </c>
      <c r="D7584" t="s">
        <v>193</v>
      </c>
      <c r="E7584" t="s">
        <v>4126</v>
      </c>
      <c r="F7584" t="s">
        <v>54</v>
      </c>
      <c r="G7584"/>
      <c r="H7584" t="s">
        <v>48022</v>
      </c>
      <c r="I7584" t="s">
        <v>54553</v>
      </c>
      <c r="J7584" t="s">
        <v>28264</v>
      </c>
      <c r="K7584" t="s">
        <v>565</v>
      </c>
      <c r="L7584" s="119" t="str">
        <f t="shared" si="472"/>
        <v>NA</v>
      </c>
      <c r="M7584" s="119"/>
      <c r="N7584" s="120" t="str">
        <f t="shared" si="473"/>
        <v>NA</v>
      </c>
      <c r="O7584" s="120"/>
      <c r="P7584"/>
      <c r="Q7584"/>
      <c r="R7584"/>
      <c r="S7584"/>
      <c r="T7584"/>
      <c r="U7584" t="s">
        <v>26765</v>
      </c>
      <c r="V7584" t="s">
        <v>26763</v>
      </c>
      <c r="W7584" t="s">
        <v>26764</v>
      </c>
      <c r="X7584" t="s">
        <v>748</v>
      </c>
      <c r="Y7584" t="s">
        <v>23206</v>
      </c>
      <c r="Z7584" t="s">
        <v>54</v>
      </c>
      <c r="AA7584"/>
      <c r="AB7584" t="s">
        <v>47510</v>
      </c>
      <c r="AC7584" t="s">
        <v>54047</v>
      </c>
      <c r="AD7584" t="s">
        <v>26765</v>
      </c>
      <c r="AE7584" t="s">
        <v>105</v>
      </c>
      <c r="AF7584" s="119" t="str">
        <f t="shared" si="474"/>
        <v>NA</v>
      </c>
      <c r="AG7584" s="119"/>
      <c r="AH7584" s="119"/>
      <c r="AI7584" s="119"/>
      <c r="AJ7584" s="119" t="str">
        <f t="shared" si="475"/>
        <v>NA</v>
      </c>
      <c r="AK7584" s="190"/>
      <c r="AL7584" s="191"/>
    </row>
    <row r="7585" spans="1:38" x14ac:dyDescent="0.25">
      <c r="A7585" t="s">
        <v>28596</v>
      </c>
      <c r="B7585" t="s">
        <v>28595</v>
      </c>
      <c r="C7585" t="s">
        <v>28589</v>
      </c>
      <c r="D7585" t="s">
        <v>193</v>
      </c>
      <c r="E7585" t="s">
        <v>2882</v>
      </c>
      <c r="F7585" t="s">
        <v>54</v>
      </c>
      <c r="G7585"/>
      <c r="H7585" t="s">
        <v>48023</v>
      </c>
      <c r="I7585" t="s">
        <v>54554</v>
      </c>
      <c r="J7585" t="s">
        <v>28597</v>
      </c>
      <c r="K7585" t="s">
        <v>565</v>
      </c>
      <c r="L7585" s="119" t="str">
        <f t="shared" si="472"/>
        <v>NA</v>
      </c>
      <c r="M7585" s="119"/>
      <c r="N7585" s="120" t="str">
        <f t="shared" si="473"/>
        <v>NA</v>
      </c>
      <c r="O7585" s="120"/>
      <c r="P7585"/>
      <c r="Q7585"/>
      <c r="R7585"/>
      <c r="S7585"/>
      <c r="T7585"/>
      <c r="U7585" t="s">
        <v>26919</v>
      </c>
      <c r="V7585" t="s">
        <v>26917</v>
      </c>
      <c r="W7585" t="s">
        <v>26918</v>
      </c>
      <c r="X7585" t="s">
        <v>748</v>
      </c>
      <c r="Y7585" t="s">
        <v>1755</v>
      </c>
      <c r="Z7585" t="s">
        <v>54</v>
      </c>
      <c r="AA7585"/>
      <c r="AB7585" t="s">
        <v>47511</v>
      </c>
      <c r="AC7585" t="s">
        <v>54048</v>
      </c>
      <c r="AD7585" t="s">
        <v>26874</v>
      </c>
      <c r="AE7585" t="s">
        <v>105</v>
      </c>
      <c r="AF7585" s="119" t="str">
        <f t="shared" si="474"/>
        <v>NA</v>
      </c>
      <c r="AG7585" s="119"/>
      <c r="AH7585" s="119"/>
      <c r="AI7585" s="119"/>
      <c r="AJ7585" s="119" t="str">
        <f t="shared" si="475"/>
        <v>NA</v>
      </c>
      <c r="AK7585" s="190"/>
      <c r="AL7585" s="191"/>
    </row>
    <row r="7586" spans="1:38" x14ac:dyDescent="0.25">
      <c r="A7586" t="s">
        <v>29006</v>
      </c>
      <c r="B7586" t="s">
        <v>29005</v>
      </c>
      <c r="C7586" t="s">
        <v>27691</v>
      </c>
      <c r="D7586" t="s">
        <v>193</v>
      </c>
      <c r="E7586" t="s">
        <v>2882</v>
      </c>
      <c r="F7586" t="s">
        <v>54</v>
      </c>
      <c r="G7586"/>
      <c r="H7586" t="s">
        <v>48023</v>
      </c>
      <c r="I7586" t="s">
        <v>54554</v>
      </c>
      <c r="J7586" t="s">
        <v>29007</v>
      </c>
      <c r="K7586" t="s">
        <v>565</v>
      </c>
      <c r="L7586" s="119" t="str">
        <f t="shared" si="472"/>
        <v>NA</v>
      </c>
      <c r="M7586" s="119"/>
      <c r="N7586" s="120" t="str">
        <f t="shared" si="473"/>
        <v>NA</v>
      </c>
      <c r="O7586" s="120"/>
      <c r="P7586"/>
      <c r="Q7586"/>
      <c r="R7586"/>
      <c r="S7586"/>
      <c r="T7586"/>
      <c r="U7586" t="s">
        <v>24762</v>
      </c>
      <c r="V7586" t="s">
        <v>24760</v>
      </c>
      <c r="W7586" t="s">
        <v>24761</v>
      </c>
      <c r="X7586" t="s">
        <v>748</v>
      </c>
      <c r="Y7586" t="s">
        <v>22836</v>
      </c>
      <c r="Z7586" t="s">
        <v>54</v>
      </c>
      <c r="AA7586"/>
      <c r="AB7586" t="s">
        <v>47512</v>
      </c>
      <c r="AC7586" t="s">
        <v>54049</v>
      </c>
      <c r="AD7586"/>
      <c r="AE7586" t="s">
        <v>105</v>
      </c>
      <c r="AF7586" s="119" t="str">
        <f t="shared" si="474"/>
        <v>NA</v>
      </c>
      <c r="AG7586" s="119"/>
      <c r="AH7586" s="119"/>
      <c r="AI7586" s="119"/>
      <c r="AJ7586" s="119" t="str">
        <f t="shared" si="475"/>
        <v>NA</v>
      </c>
      <c r="AK7586" s="190"/>
      <c r="AL7586" s="191"/>
    </row>
    <row r="7587" spans="1:38" x14ac:dyDescent="0.25">
      <c r="A7587" t="s">
        <v>28599</v>
      </c>
      <c r="B7587" t="s">
        <v>28598</v>
      </c>
      <c r="C7587" t="s">
        <v>28589</v>
      </c>
      <c r="D7587" t="s">
        <v>193</v>
      </c>
      <c r="E7587" t="s">
        <v>28600</v>
      </c>
      <c r="F7587" t="s">
        <v>54</v>
      </c>
      <c r="G7587"/>
      <c r="H7587" t="s">
        <v>48024</v>
      </c>
      <c r="I7587" t="s">
        <v>54555</v>
      </c>
      <c r="J7587" t="s">
        <v>28601</v>
      </c>
      <c r="K7587" t="s">
        <v>565</v>
      </c>
      <c r="L7587" s="119" t="str">
        <f t="shared" si="472"/>
        <v>NA</v>
      </c>
      <c r="M7587" s="119"/>
      <c r="N7587" s="120" t="str">
        <f t="shared" si="473"/>
        <v>NA</v>
      </c>
      <c r="O7587" s="120"/>
      <c r="P7587"/>
      <c r="Q7587"/>
      <c r="R7587"/>
      <c r="S7587"/>
      <c r="T7587"/>
      <c r="U7587" t="s">
        <v>25360</v>
      </c>
      <c r="V7587" t="s">
        <v>25358</v>
      </c>
      <c r="W7587" t="s">
        <v>25359</v>
      </c>
      <c r="X7587" t="s">
        <v>748</v>
      </c>
      <c r="Y7587" t="s">
        <v>5112</v>
      </c>
      <c r="Z7587" t="s">
        <v>54</v>
      </c>
      <c r="AA7587"/>
      <c r="AB7587" t="s">
        <v>47513</v>
      </c>
      <c r="AC7587" t="s">
        <v>54050</v>
      </c>
      <c r="AD7587" t="s">
        <v>25361</v>
      </c>
      <c r="AE7587" t="s">
        <v>105</v>
      </c>
      <c r="AF7587" s="119" t="str">
        <f t="shared" si="474"/>
        <v>NA</v>
      </c>
      <c r="AG7587" s="119"/>
      <c r="AH7587" s="119"/>
      <c r="AI7587" s="119"/>
      <c r="AJ7587" s="119" t="str">
        <f t="shared" si="475"/>
        <v>NA</v>
      </c>
      <c r="AK7587" s="190"/>
      <c r="AL7587" s="191"/>
    </row>
    <row r="7588" spans="1:38" x14ac:dyDescent="0.25">
      <c r="A7588" t="s">
        <v>34931</v>
      </c>
      <c r="B7588" t="s">
        <v>34930</v>
      </c>
      <c r="C7588" t="s">
        <v>5135</v>
      </c>
      <c r="D7588" t="s">
        <v>193</v>
      </c>
      <c r="E7588" t="s">
        <v>15596</v>
      </c>
      <c r="F7588" t="s">
        <v>54</v>
      </c>
      <c r="G7588"/>
      <c r="H7588" t="s">
        <v>48025</v>
      </c>
      <c r="I7588" t="s">
        <v>54556</v>
      </c>
      <c r="J7588" t="s">
        <v>34932</v>
      </c>
      <c r="K7588" t="s">
        <v>565</v>
      </c>
      <c r="L7588" s="119" t="str">
        <f t="shared" si="472"/>
        <v>NA</v>
      </c>
      <c r="M7588" s="119"/>
      <c r="N7588" s="120" t="str">
        <f t="shared" si="473"/>
        <v>NA</v>
      </c>
      <c r="O7588" s="120"/>
      <c r="P7588"/>
      <c r="Q7588"/>
      <c r="R7588"/>
      <c r="S7588"/>
      <c r="T7588"/>
      <c r="U7588" t="s">
        <v>24128</v>
      </c>
      <c r="V7588" t="s">
        <v>24126</v>
      </c>
      <c r="W7588" t="s">
        <v>24127</v>
      </c>
      <c r="X7588" t="s">
        <v>748</v>
      </c>
      <c r="Y7588" t="s">
        <v>5112</v>
      </c>
      <c r="Z7588" t="s">
        <v>54</v>
      </c>
      <c r="AA7588"/>
      <c r="AB7588" t="s">
        <v>47513</v>
      </c>
      <c r="AC7588" t="s">
        <v>54050</v>
      </c>
      <c r="AD7588" t="s">
        <v>24128</v>
      </c>
      <c r="AE7588" t="s">
        <v>105</v>
      </c>
      <c r="AF7588" s="119" t="str">
        <f t="shared" si="474"/>
        <v>NA</v>
      </c>
      <c r="AG7588" s="119"/>
      <c r="AH7588" s="119"/>
      <c r="AI7588" s="119"/>
      <c r="AJ7588" s="119" t="str">
        <f t="shared" si="475"/>
        <v>NA</v>
      </c>
      <c r="AK7588" s="190"/>
      <c r="AL7588" s="191"/>
    </row>
    <row r="7589" spans="1:38" x14ac:dyDescent="0.25">
      <c r="A7589" t="s">
        <v>34232</v>
      </c>
      <c r="B7589" t="s">
        <v>34231</v>
      </c>
      <c r="C7589" t="s">
        <v>29092</v>
      </c>
      <c r="D7589" t="s">
        <v>193</v>
      </c>
      <c r="E7589" t="s">
        <v>20388</v>
      </c>
      <c r="F7589" t="s">
        <v>54</v>
      </c>
      <c r="G7589"/>
      <c r="H7589" t="s">
        <v>48026</v>
      </c>
      <c r="I7589" t="s">
        <v>54557</v>
      </c>
      <c r="J7589" t="s">
        <v>34233</v>
      </c>
      <c r="K7589" t="s">
        <v>565</v>
      </c>
      <c r="L7589" s="119" t="str">
        <f t="shared" si="472"/>
        <v>NA</v>
      </c>
      <c r="M7589" s="119"/>
      <c r="N7589" s="120" t="str">
        <f t="shared" si="473"/>
        <v>NA</v>
      </c>
      <c r="O7589" s="120"/>
      <c r="P7589"/>
      <c r="Q7589"/>
      <c r="R7589"/>
      <c r="S7589"/>
      <c r="T7589"/>
      <c r="U7589" t="s">
        <v>26338</v>
      </c>
      <c r="V7589" t="s">
        <v>26336</v>
      </c>
      <c r="W7589" t="s">
        <v>26337</v>
      </c>
      <c r="X7589" t="s">
        <v>748</v>
      </c>
      <c r="Y7589" t="s">
        <v>5112</v>
      </c>
      <c r="Z7589" t="s">
        <v>54</v>
      </c>
      <c r="AA7589"/>
      <c r="AB7589" t="s">
        <v>47513</v>
      </c>
      <c r="AC7589" t="s">
        <v>54050</v>
      </c>
      <c r="AD7589"/>
      <c r="AE7589" t="s">
        <v>105</v>
      </c>
      <c r="AF7589" s="119" t="str">
        <f t="shared" si="474"/>
        <v>NA</v>
      </c>
      <c r="AG7589" s="119"/>
      <c r="AH7589" s="119"/>
      <c r="AI7589" s="119"/>
      <c r="AJ7589" s="119" t="str">
        <f t="shared" si="475"/>
        <v>NA</v>
      </c>
      <c r="AK7589" s="190"/>
      <c r="AL7589" s="191"/>
    </row>
    <row r="7590" spans="1:38" x14ac:dyDescent="0.25">
      <c r="A7590" t="s">
        <v>35031</v>
      </c>
      <c r="B7590" t="s">
        <v>35030</v>
      </c>
      <c r="C7590" t="s">
        <v>5135</v>
      </c>
      <c r="D7590" t="s">
        <v>193</v>
      </c>
      <c r="E7590" t="s">
        <v>20388</v>
      </c>
      <c r="F7590" t="s">
        <v>54</v>
      </c>
      <c r="G7590"/>
      <c r="H7590" t="s">
        <v>48026</v>
      </c>
      <c r="I7590" t="s">
        <v>54557</v>
      </c>
      <c r="J7590" t="s">
        <v>35032</v>
      </c>
      <c r="K7590" t="s">
        <v>565</v>
      </c>
      <c r="L7590" s="119" t="str">
        <f t="shared" si="472"/>
        <v>NA</v>
      </c>
      <c r="M7590" s="119"/>
      <c r="N7590" s="120" t="str">
        <f t="shared" si="473"/>
        <v>NA</v>
      </c>
      <c r="O7590" s="120"/>
      <c r="P7590"/>
      <c r="Q7590"/>
      <c r="R7590"/>
      <c r="S7590"/>
      <c r="T7590"/>
      <c r="U7590" t="s">
        <v>24643</v>
      </c>
      <c r="V7590" t="s">
        <v>24641</v>
      </c>
      <c r="W7590" t="s">
        <v>24642</v>
      </c>
      <c r="X7590" t="s">
        <v>748</v>
      </c>
      <c r="Y7590" t="s">
        <v>2228</v>
      </c>
      <c r="Z7590" t="s">
        <v>54</v>
      </c>
      <c r="AA7590"/>
      <c r="AB7590" t="s">
        <v>47514</v>
      </c>
      <c r="AC7590" t="s">
        <v>54051</v>
      </c>
      <c r="AD7590"/>
      <c r="AE7590" t="s">
        <v>105</v>
      </c>
      <c r="AF7590" s="119" t="str">
        <f t="shared" si="474"/>
        <v>NA</v>
      </c>
      <c r="AG7590" s="119"/>
      <c r="AH7590" s="119"/>
      <c r="AI7590" s="119"/>
      <c r="AJ7590" s="119" t="str">
        <f t="shared" si="475"/>
        <v>NA</v>
      </c>
      <c r="AK7590" s="190"/>
      <c r="AL7590" s="191"/>
    </row>
    <row r="7591" spans="1:38" x14ac:dyDescent="0.25">
      <c r="A7591" t="s">
        <v>35052</v>
      </c>
      <c r="B7591" t="s">
        <v>35051</v>
      </c>
      <c r="C7591" t="s">
        <v>5135</v>
      </c>
      <c r="D7591" t="s">
        <v>193</v>
      </c>
      <c r="E7591" t="s">
        <v>35053</v>
      </c>
      <c r="F7591" t="s">
        <v>54</v>
      </c>
      <c r="G7591"/>
      <c r="H7591" t="s">
        <v>48027</v>
      </c>
      <c r="I7591" t="s">
        <v>54558</v>
      </c>
      <c r="J7591" t="s">
        <v>35054</v>
      </c>
      <c r="K7591" t="s">
        <v>565</v>
      </c>
      <c r="L7591" s="119" t="str">
        <f t="shared" si="472"/>
        <v>NA</v>
      </c>
      <c r="M7591" s="119"/>
      <c r="N7591" s="120" t="str">
        <f t="shared" si="473"/>
        <v>NA</v>
      </c>
      <c r="O7591" s="120"/>
      <c r="P7591"/>
      <c r="Q7591"/>
      <c r="R7591"/>
      <c r="S7591"/>
      <c r="T7591"/>
      <c r="U7591" t="s">
        <v>24820</v>
      </c>
      <c r="V7591" t="s">
        <v>24818</v>
      </c>
      <c r="W7591" t="s">
        <v>24819</v>
      </c>
      <c r="X7591" t="s">
        <v>748</v>
      </c>
      <c r="Y7591" t="s">
        <v>5372</v>
      </c>
      <c r="Z7591" t="s">
        <v>54</v>
      </c>
      <c r="AA7591"/>
      <c r="AB7591" t="s">
        <v>47515</v>
      </c>
      <c r="AC7591" t="s">
        <v>54052</v>
      </c>
      <c r="AD7591" t="s">
        <v>24821</v>
      </c>
      <c r="AE7591" t="s">
        <v>105</v>
      </c>
      <c r="AF7591" s="119" t="str">
        <f t="shared" si="474"/>
        <v>NA</v>
      </c>
      <c r="AG7591" s="119"/>
      <c r="AH7591" s="119"/>
      <c r="AI7591" s="119"/>
      <c r="AJ7591" s="119" t="str">
        <f t="shared" si="475"/>
        <v>NA</v>
      </c>
      <c r="AK7591" s="190"/>
      <c r="AL7591" s="191"/>
    </row>
    <row r="7592" spans="1:38" x14ac:dyDescent="0.25">
      <c r="A7592" t="s">
        <v>33997</v>
      </c>
      <c r="B7592" t="s">
        <v>33995</v>
      </c>
      <c r="C7592" t="s">
        <v>33996</v>
      </c>
      <c r="D7592" t="s">
        <v>193</v>
      </c>
      <c r="E7592" t="s">
        <v>33998</v>
      </c>
      <c r="F7592" t="s">
        <v>54</v>
      </c>
      <c r="G7592"/>
      <c r="H7592" t="s">
        <v>48028</v>
      </c>
      <c r="I7592" t="s">
        <v>54559</v>
      </c>
      <c r="J7592" t="s">
        <v>33999</v>
      </c>
      <c r="K7592" t="s">
        <v>565</v>
      </c>
      <c r="L7592" s="119" t="str">
        <f t="shared" si="472"/>
        <v>NA</v>
      </c>
      <c r="M7592" s="119"/>
      <c r="N7592" s="120" t="str">
        <f t="shared" si="473"/>
        <v>NA</v>
      </c>
      <c r="O7592" s="120"/>
      <c r="P7592"/>
      <c r="Q7592"/>
      <c r="R7592"/>
      <c r="S7592"/>
      <c r="T7592"/>
      <c r="U7592" t="s">
        <v>26357</v>
      </c>
      <c r="V7592" t="s">
        <v>26355</v>
      </c>
      <c r="W7592" t="s">
        <v>26356</v>
      </c>
      <c r="X7592" t="s">
        <v>748</v>
      </c>
      <c r="Y7592" t="s">
        <v>3260</v>
      </c>
      <c r="Z7592" t="s">
        <v>54</v>
      </c>
      <c r="AA7592"/>
      <c r="AB7592" t="s">
        <v>47516</v>
      </c>
      <c r="AC7592" t="s">
        <v>54053</v>
      </c>
      <c r="AD7592"/>
      <c r="AE7592" t="s">
        <v>105</v>
      </c>
      <c r="AF7592" s="119" t="str">
        <f t="shared" si="474"/>
        <v>NA</v>
      </c>
      <c r="AG7592" s="119"/>
      <c r="AH7592" s="119"/>
      <c r="AI7592" s="119"/>
      <c r="AJ7592" s="119" t="str">
        <f t="shared" si="475"/>
        <v>NA</v>
      </c>
      <c r="AK7592" s="190"/>
      <c r="AL7592" s="191"/>
    </row>
    <row r="7593" spans="1:38" x14ac:dyDescent="0.25">
      <c r="A7593" t="s">
        <v>29009</v>
      </c>
      <c r="B7593" t="s">
        <v>29008</v>
      </c>
      <c r="C7593" t="s">
        <v>27691</v>
      </c>
      <c r="D7593" t="s">
        <v>193</v>
      </c>
      <c r="E7593" t="s">
        <v>533</v>
      </c>
      <c r="F7593" t="s">
        <v>54</v>
      </c>
      <c r="G7593"/>
      <c r="H7593" t="s">
        <v>48029</v>
      </c>
      <c r="I7593" t="s">
        <v>54560</v>
      </c>
      <c r="J7593" t="s">
        <v>29010</v>
      </c>
      <c r="K7593" t="s">
        <v>565</v>
      </c>
      <c r="L7593" s="119" t="str">
        <f t="shared" si="472"/>
        <v>NA</v>
      </c>
      <c r="M7593" s="119"/>
      <c r="N7593" s="120" t="str">
        <f t="shared" si="473"/>
        <v>NA</v>
      </c>
      <c r="O7593" s="120"/>
      <c r="P7593"/>
      <c r="Q7593"/>
      <c r="R7593"/>
      <c r="S7593"/>
      <c r="T7593"/>
      <c r="U7593" t="s">
        <v>25069</v>
      </c>
      <c r="V7593" t="s">
        <v>25067</v>
      </c>
      <c r="W7593" t="s">
        <v>25068</v>
      </c>
      <c r="X7593" t="s">
        <v>748</v>
      </c>
      <c r="Y7593" t="s">
        <v>5236</v>
      </c>
      <c r="Z7593" t="s">
        <v>54</v>
      </c>
      <c r="AA7593"/>
      <c r="AB7593" t="s">
        <v>47517</v>
      </c>
      <c r="AC7593" t="s">
        <v>54054</v>
      </c>
      <c r="AD7593" t="s">
        <v>25070</v>
      </c>
      <c r="AE7593" t="s">
        <v>105</v>
      </c>
      <c r="AF7593" s="119" t="str">
        <f t="shared" si="474"/>
        <v>NA</v>
      </c>
      <c r="AG7593" s="119"/>
      <c r="AH7593" s="119"/>
      <c r="AI7593" s="119"/>
      <c r="AJ7593" s="119" t="str">
        <f t="shared" si="475"/>
        <v>NA</v>
      </c>
      <c r="AK7593" s="190"/>
      <c r="AL7593" s="191"/>
    </row>
    <row r="7594" spans="1:38" x14ac:dyDescent="0.25">
      <c r="A7594" t="s">
        <v>29660</v>
      </c>
      <c r="B7594" t="s">
        <v>29659</v>
      </c>
      <c r="C7594" t="s">
        <v>27691</v>
      </c>
      <c r="D7594" t="s">
        <v>193</v>
      </c>
      <c r="E7594" t="s">
        <v>533</v>
      </c>
      <c r="F7594" t="s">
        <v>54</v>
      </c>
      <c r="G7594"/>
      <c r="H7594" t="s">
        <v>48030</v>
      </c>
      <c r="I7594" t="s">
        <v>54560</v>
      </c>
      <c r="J7594" t="s">
        <v>29661</v>
      </c>
      <c r="K7594" t="s">
        <v>565</v>
      </c>
      <c r="L7594" s="119" t="str">
        <f t="shared" si="472"/>
        <v>NA</v>
      </c>
      <c r="M7594" s="119"/>
      <c r="N7594" s="120" t="str">
        <f t="shared" si="473"/>
        <v>NA</v>
      </c>
      <c r="O7594" s="120"/>
      <c r="P7594"/>
      <c r="Q7594"/>
      <c r="R7594"/>
      <c r="S7594"/>
      <c r="T7594"/>
      <c r="U7594" t="s">
        <v>26701</v>
      </c>
      <c r="V7594" t="s">
        <v>26706</v>
      </c>
      <c r="W7594" t="s">
        <v>26707</v>
      </c>
      <c r="X7594" t="s">
        <v>748</v>
      </c>
      <c r="Y7594" t="s">
        <v>5236</v>
      </c>
      <c r="Z7594" t="s">
        <v>54</v>
      </c>
      <c r="AA7594"/>
      <c r="AB7594" t="s">
        <v>47517</v>
      </c>
      <c r="AC7594" t="s">
        <v>54054</v>
      </c>
      <c r="AD7594"/>
      <c r="AE7594" t="s">
        <v>105</v>
      </c>
      <c r="AF7594" s="119" t="str">
        <f t="shared" si="474"/>
        <v>NA</v>
      </c>
      <c r="AG7594" s="119"/>
      <c r="AH7594" s="119"/>
      <c r="AI7594" s="119"/>
      <c r="AJ7594" s="119" t="str">
        <f t="shared" si="475"/>
        <v>NA</v>
      </c>
      <c r="AK7594" s="190"/>
      <c r="AL7594" s="191"/>
    </row>
    <row r="7595" spans="1:38" x14ac:dyDescent="0.25">
      <c r="A7595" t="s">
        <v>32418</v>
      </c>
      <c r="B7595" t="s">
        <v>32417</v>
      </c>
      <c r="C7595" t="s">
        <v>29092</v>
      </c>
      <c r="D7595" t="s">
        <v>193</v>
      </c>
      <c r="E7595" t="s">
        <v>533</v>
      </c>
      <c r="F7595" t="s">
        <v>54</v>
      </c>
      <c r="G7595"/>
      <c r="H7595" t="s">
        <v>48030</v>
      </c>
      <c r="I7595" t="s">
        <v>54560</v>
      </c>
      <c r="J7595" t="s">
        <v>32419</v>
      </c>
      <c r="K7595" t="s">
        <v>565</v>
      </c>
      <c r="L7595" s="119" t="str">
        <f t="shared" si="472"/>
        <v>NA</v>
      </c>
      <c r="M7595" s="119"/>
      <c r="N7595" s="120" t="str">
        <f t="shared" si="473"/>
        <v>NA</v>
      </c>
      <c r="O7595" s="120"/>
      <c r="P7595"/>
      <c r="Q7595"/>
      <c r="R7595"/>
      <c r="S7595"/>
      <c r="T7595"/>
      <c r="U7595" t="s">
        <v>23766</v>
      </c>
      <c r="V7595" t="s">
        <v>23764</v>
      </c>
      <c r="W7595" t="s">
        <v>23765</v>
      </c>
      <c r="X7595" t="s">
        <v>748</v>
      </c>
      <c r="Y7595" t="s">
        <v>738</v>
      </c>
      <c r="Z7595" t="s">
        <v>54</v>
      </c>
      <c r="AA7595"/>
      <c r="AB7595" t="s">
        <v>47518</v>
      </c>
      <c r="AC7595" t="s">
        <v>54055</v>
      </c>
      <c r="AD7595" t="s">
        <v>23767</v>
      </c>
      <c r="AE7595" t="s">
        <v>105</v>
      </c>
      <c r="AF7595" s="119" t="str">
        <f t="shared" si="474"/>
        <v>NA</v>
      </c>
      <c r="AG7595" s="119"/>
      <c r="AH7595" s="119"/>
      <c r="AI7595" s="119"/>
      <c r="AJ7595" s="119" t="str">
        <f t="shared" si="475"/>
        <v>NA</v>
      </c>
      <c r="AK7595" s="190"/>
      <c r="AL7595" s="191"/>
    </row>
    <row r="7596" spans="1:38" x14ac:dyDescent="0.25">
      <c r="A7596" t="s">
        <v>28606</v>
      </c>
      <c r="B7596" t="s">
        <v>28605</v>
      </c>
      <c r="C7596" t="s">
        <v>28589</v>
      </c>
      <c r="D7596" t="s">
        <v>193</v>
      </c>
      <c r="E7596" t="s">
        <v>533</v>
      </c>
      <c r="F7596" t="s">
        <v>54</v>
      </c>
      <c r="G7596"/>
      <c r="H7596" t="s">
        <v>48029</v>
      </c>
      <c r="I7596" t="s">
        <v>54560</v>
      </c>
      <c r="J7596" t="s">
        <v>28607</v>
      </c>
      <c r="K7596" t="s">
        <v>565</v>
      </c>
      <c r="L7596" s="119" t="str">
        <f t="shared" si="472"/>
        <v>NA</v>
      </c>
      <c r="M7596" s="119"/>
      <c r="N7596" s="120" t="str">
        <f t="shared" si="473"/>
        <v>NA</v>
      </c>
      <c r="O7596" s="120"/>
      <c r="P7596"/>
      <c r="Q7596"/>
      <c r="R7596"/>
      <c r="S7596"/>
      <c r="T7596"/>
      <c r="U7596" t="s">
        <v>25073</v>
      </c>
      <c r="V7596" t="s">
        <v>25071</v>
      </c>
      <c r="W7596" t="s">
        <v>25072</v>
      </c>
      <c r="X7596" t="s">
        <v>748</v>
      </c>
      <c r="Y7596" t="s">
        <v>738</v>
      </c>
      <c r="Z7596" t="s">
        <v>54</v>
      </c>
      <c r="AA7596"/>
      <c r="AB7596" t="s">
        <v>47518</v>
      </c>
      <c r="AC7596" t="s">
        <v>54055</v>
      </c>
      <c r="AD7596" t="s">
        <v>25074</v>
      </c>
      <c r="AE7596" t="s">
        <v>105</v>
      </c>
      <c r="AF7596" s="119" t="str">
        <f t="shared" si="474"/>
        <v>NA</v>
      </c>
      <c r="AG7596" s="119"/>
      <c r="AH7596" s="119"/>
      <c r="AI7596" s="119"/>
      <c r="AJ7596" s="119" t="str">
        <f t="shared" si="475"/>
        <v>NA</v>
      </c>
      <c r="AK7596" s="190"/>
      <c r="AL7596" s="191"/>
    </row>
    <row r="7597" spans="1:38" x14ac:dyDescent="0.25">
      <c r="A7597" t="s">
        <v>28609</v>
      </c>
      <c r="B7597" t="s">
        <v>28608</v>
      </c>
      <c r="C7597" t="s">
        <v>28589</v>
      </c>
      <c r="D7597" t="s">
        <v>193</v>
      </c>
      <c r="E7597" t="s">
        <v>533</v>
      </c>
      <c r="F7597" t="s">
        <v>54</v>
      </c>
      <c r="G7597"/>
      <c r="H7597" t="s">
        <v>48029</v>
      </c>
      <c r="I7597" t="s">
        <v>54560</v>
      </c>
      <c r="J7597" t="s">
        <v>28610</v>
      </c>
      <c r="K7597" t="s">
        <v>565</v>
      </c>
      <c r="L7597" s="119" t="str">
        <f t="shared" si="472"/>
        <v>NA</v>
      </c>
      <c r="M7597" s="119"/>
      <c r="N7597" s="120" t="str">
        <f t="shared" si="473"/>
        <v>NA</v>
      </c>
      <c r="O7597" s="120"/>
      <c r="P7597"/>
      <c r="Q7597"/>
      <c r="R7597"/>
      <c r="S7597"/>
      <c r="T7597"/>
      <c r="U7597" t="s">
        <v>25923</v>
      </c>
      <c r="V7597" t="s">
        <v>25921</v>
      </c>
      <c r="W7597" t="s">
        <v>25922</v>
      </c>
      <c r="X7597" t="s">
        <v>748</v>
      </c>
      <c r="Y7597" t="s">
        <v>738</v>
      </c>
      <c r="Z7597" t="s">
        <v>54</v>
      </c>
      <c r="AA7597"/>
      <c r="AB7597" t="s">
        <v>47518</v>
      </c>
      <c r="AC7597" t="s">
        <v>54055</v>
      </c>
      <c r="AD7597" t="s">
        <v>25924</v>
      </c>
      <c r="AE7597" t="s">
        <v>105</v>
      </c>
      <c r="AF7597" s="119" t="str">
        <f t="shared" si="474"/>
        <v>NA</v>
      </c>
      <c r="AG7597" s="119"/>
      <c r="AH7597" s="119"/>
      <c r="AI7597" s="119"/>
      <c r="AJ7597" s="119" t="str">
        <f t="shared" si="475"/>
        <v>NA</v>
      </c>
      <c r="AK7597" s="190"/>
      <c r="AL7597" s="191"/>
    </row>
    <row r="7598" spans="1:38" x14ac:dyDescent="0.25">
      <c r="A7598" t="s">
        <v>28612</v>
      </c>
      <c r="B7598" t="s">
        <v>28611</v>
      </c>
      <c r="C7598" t="s">
        <v>28589</v>
      </c>
      <c r="D7598" t="s">
        <v>193</v>
      </c>
      <c r="E7598" t="s">
        <v>533</v>
      </c>
      <c r="F7598" t="s">
        <v>54</v>
      </c>
      <c r="G7598"/>
      <c r="H7598" t="s">
        <v>48029</v>
      </c>
      <c r="I7598" t="s">
        <v>54560</v>
      </c>
      <c r="J7598" t="s">
        <v>28613</v>
      </c>
      <c r="K7598" t="s">
        <v>565</v>
      </c>
      <c r="L7598" s="119" t="str">
        <f t="shared" si="472"/>
        <v>NA</v>
      </c>
      <c r="M7598" s="119"/>
      <c r="N7598" s="120" t="str">
        <f t="shared" si="473"/>
        <v>NA</v>
      </c>
      <c r="O7598" s="120"/>
      <c r="P7598"/>
      <c r="Q7598"/>
      <c r="R7598"/>
      <c r="S7598"/>
      <c r="T7598"/>
      <c r="U7598" t="s">
        <v>25058</v>
      </c>
      <c r="V7598" t="s">
        <v>25056</v>
      </c>
      <c r="W7598" t="s">
        <v>25057</v>
      </c>
      <c r="X7598" t="s">
        <v>748</v>
      </c>
      <c r="Y7598" t="s">
        <v>738</v>
      </c>
      <c r="Z7598" t="s">
        <v>54</v>
      </c>
      <c r="AA7598"/>
      <c r="AB7598" t="s">
        <v>47518</v>
      </c>
      <c r="AC7598" t="s">
        <v>54055</v>
      </c>
      <c r="AD7598" t="s">
        <v>25059</v>
      </c>
      <c r="AE7598" t="s">
        <v>105</v>
      </c>
      <c r="AF7598" s="119" t="str">
        <f t="shared" si="474"/>
        <v>NA</v>
      </c>
      <c r="AG7598" s="119"/>
      <c r="AH7598" s="119"/>
      <c r="AI7598" s="119"/>
      <c r="AJ7598" s="119" t="str">
        <f t="shared" si="475"/>
        <v>NA</v>
      </c>
      <c r="AK7598" s="190"/>
      <c r="AL7598" s="191"/>
    </row>
    <row r="7599" spans="1:38" x14ac:dyDescent="0.25">
      <c r="A7599" t="s">
        <v>29414</v>
      </c>
      <c r="B7599" t="s">
        <v>29412</v>
      </c>
      <c r="C7599" t="s">
        <v>29413</v>
      </c>
      <c r="D7599" t="s">
        <v>193</v>
      </c>
      <c r="E7599" t="s">
        <v>533</v>
      </c>
      <c r="F7599" t="s">
        <v>54</v>
      </c>
      <c r="G7599"/>
      <c r="H7599" t="s">
        <v>48030</v>
      </c>
      <c r="I7599" t="s">
        <v>54560</v>
      </c>
      <c r="J7599" t="s">
        <v>29415</v>
      </c>
      <c r="K7599" t="s">
        <v>565</v>
      </c>
      <c r="L7599" s="119" t="str">
        <f t="shared" si="472"/>
        <v>NA</v>
      </c>
      <c r="M7599" s="119"/>
      <c r="N7599" s="120" t="str">
        <f t="shared" si="473"/>
        <v>NA</v>
      </c>
      <c r="O7599" s="120"/>
      <c r="P7599"/>
      <c r="Q7599"/>
      <c r="R7599"/>
      <c r="S7599"/>
      <c r="T7599"/>
      <c r="U7599" t="s">
        <v>26394</v>
      </c>
      <c r="V7599" t="s">
        <v>26392</v>
      </c>
      <c r="W7599" t="s">
        <v>26393</v>
      </c>
      <c r="X7599" t="s">
        <v>748</v>
      </c>
      <c r="Y7599" t="s">
        <v>738</v>
      </c>
      <c r="Z7599" t="s">
        <v>54</v>
      </c>
      <c r="AA7599"/>
      <c r="AB7599" t="s">
        <v>47518</v>
      </c>
      <c r="AC7599" t="s">
        <v>54055</v>
      </c>
      <c r="AD7599" t="s">
        <v>26395</v>
      </c>
      <c r="AE7599" t="s">
        <v>105</v>
      </c>
      <c r="AF7599" s="119" t="str">
        <f t="shared" si="474"/>
        <v>NA</v>
      </c>
      <c r="AG7599" s="119"/>
      <c r="AH7599" s="119"/>
      <c r="AI7599" s="119"/>
      <c r="AJ7599" s="119" t="str">
        <f t="shared" si="475"/>
        <v>NA</v>
      </c>
      <c r="AK7599" s="190"/>
      <c r="AL7599" s="191"/>
    </row>
    <row r="7600" spans="1:38" x14ac:dyDescent="0.25">
      <c r="A7600" t="s">
        <v>31479</v>
      </c>
      <c r="B7600" t="s">
        <v>31477</v>
      </c>
      <c r="C7600" t="s">
        <v>31478</v>
      </c>
      <c r="D7600" t="s">
        <v>193</v>
      </c>
      <c r="E7600" t="s">
        <v>533</v>
      </c>
      <c r="F7600" t="s">
        <v>54</v>
      </c>
      <c r="G7600"/>
      <c r="H7600" t="s">
        <v>48030</v>
      </c>
      <c r="I7600" t="s">
        <v>54560</v>
      </c>
      <c r="J7600" t="s">
        <v>31480</v>
      </c>
      <c r="K7600" t="s">
        <v>565</v>
      </c>
      <c r="L7600" s="119" t="str">
        <f t="shared" si="472"/>
        <v>NA</v>
      </c>
      <c r="M7600" s="119"/>
      <c r="N7600" s="120" t="str">
        <f t="shared" si="473"/>
        <v>NA</v>
      </c>
      <c r="O7600" s="120"/>
      <c r="P7600"/>
      <c r="Q7600"/>
      <c r="R7600"/>
      <c r="S7600"/>
      <c r="T7600"/>
      <c r="U7600" t="s">
        <v>24885</v>
      </c>
      <c r="V7600" t="s">
        <v>24883</v>
      </c>
      <c r="W7600" t="s">
        <v>24884</v>
      </c>
      <c r="X7600" t="s">
        <v>748</v>
      </c>
      <c r="Y7600" t="s">
        <v>1700</v>
      </c>
      <c r="Z7600" t="s">
        <v>54</v>
      </c>
      <c r="AA7600"/>
      <c r="AB7600" t="s">
        <v>47519</v>
      </c>
      <c r="AC7600" t="s">
        <v>54056</v>
      </c>
      <c r="AD7600" t="s">
        <v>24885</v>
      </c>
      <c r="AE7600" t="s">
        <v>105</v>
      </c>
      <c r="AF7600" s="119" t="str">
        <f t="shared" si="474"/>
        <v>NA</v>
      </c>
      <c r="AG7600" s="119"/>
      <c r="AH7600" s="119"/>
      <c r="AI7600" s="119"/>
      <c r="AJ7600" s="119" t="str">
        <f t="shared" si="475"/>
        <v>NA</v>
      </c>
      <c r="AK7600" s="190"/>
      <c r="AL7600" s="191"/>
    </row>
    <row r="7601" spans="1:38" x14ac:dyDescent="0.25">
      <c r="A7601" t="s">
        <v>33981</v>
      </c>
      <c r="B7601" t="s">
        <v>33979</v>
      </c>
      <c r="C7601" t="s">
        <v>33980</v>
      </c>
      <c r="D7601" t="s">
        <v>193</v>
      </c>
      <c r="E7601" t="s">
        <v>533</v>
      </c>
      <c r="F7601" t="s">
        <v>54</v>
      </c>
      <c r="G7601"/>
      <c r="H7601" t="s">
        <v>48030</v>
      </c>
      <c r="I7601" t="s">
        <v>54560</v>
      </c>
      <c r="J7601"/>
      <c r="K7601" t="s">
        <v>565</v>
      </c>
      <c r="L7601" s="119" t="str">
        <f t="shared" si="472"/>
        <v>NA</v>
      </c>
      <c r="M7601" s="119"/>
      <c r="N7601" s="120" t="str">
        <f t="shared" si="473"/>
        <v>NA</v>
      </c>
      <c r="O7601" s="120"/>
      <c r="P7601"/>
      <c r="Q7601"/>
      <c r="R7601"/>
      <c r="S7601"/>
      <c r="T7601"/>
      <c r="U7601" t="s">
        <v>24467</v>
      </c>
      <c r="V7601" t="s">
        <v>24465</v>
      </c>
      <c r="W7601" t="s">
        <v>24466</v>
      </c>
      <c r="X7601" t="s">
        <v>748</v>
      </c>
      <c r="Y7601" t="s">
        <v>3721</v>
      </c>
      <c r="Z7601" t="s">
        <v>54</v>
      </c>
      <c r="AA7601"/>
      <c r="AB7601" t="s">
        <v>47520</v>
      </c>
      <c r="AC7601" t="s">
        <v>54057</v>
      </c>
      <c r="AD7601" t="s">
        <v>24468</v>
      </c>
      <c r="AE7601" t="s">
        <v>105</v>
      </c>
      <c r="AF7601" s="119" t="str">
        <f t="shared" si="474"/>
        <v>NA</v>
      </c>
      <c r="AG7601" s="119"/>
      <c r="AH7601" s="119"/>
      <c r="AI7601" s="119"/>
      <c r="AJ7601" s="119" t="str">
        <f t="shared" si="475"/>
        <v>NA</v>
      </c>
      <c r="AK7601" s="190"/>
      <c r="AL7601" s="191"/>
    </row>
    <row r="7602" spans="1:38" x14ac:dyDescent="0.25">
      <c r="A7602" t="s">
        <v>32422</v>
      </c>
      <c r="B7602" t="s">
        <v>32420</v>
      </c>
      <c r="C7602" t="s">
        <v>32421</v>
      </c>
      <c r="D7602" t="s">
        <v>193</v>
      </c>
      <c r="E7602" t="s">
        <v>533</v>
      </c>
      <c r="F7602" t="s">
        <v>54</v>
      </c>
      <c r="G7602"/>
      <c r="H7602" t="s">
        <v>48030</v>
      </c>
      <c r="I7602" t="s">
        <v>54560</v>
      </c>
      <c r="J7602"/>
      <c r="K7602" t="s">
        <v>565</v>
      </c>
      <c r="L7602" s="119" t="str">
        <f t="shared" si="472"/>
        <v>NA</v>
      </c>
      <c r="M7602" s="119"/>
      <c r="N7602" s="120" t="str">
        <f t="shared" si="473"/>
        <v>NA</v>
      </c>
      <c r="O7602" s="120"/>
      <c r="P7602"/>
      <c r="Q7602"/>
      <c r="R7602"/>
      <c r="S7602"/>
      <c r="T7602"/>
      <c r="U7602" t="s">
        <v>24145</v>
      </c>
      <c r="V7602" t="s">
        <v>24143</v>
      </c>
      <c r="W7602" t="s">
        <v>24144</v>
      </c>
      <c r="X7602" t="s">
        <v>748</v>
      </c>
      <c r="Y7602" t="s">
        <v>3721</v>
      </c>
      <c r="Z7602" t="s">
        <v>54</v>
      </c>
      <c r="AA7602"/>
      <c r="AB7602" t="s">
        <v>47520</v>
      </c>
      <c r="AC7602" t="s">
        <v>54057</v>
      </c>
      <c r="AD7602" t="s">
        <v>24145</v>
      </c>
      <c r="AE7602" t="s">
        <v>105</v>
      </c>
      <c r="AF7602" s="119" t="str">
        <f t="shared" si="474"/>
        <v>NA</v>
      </c>
      <c r="AG7602" s="119"/>
      <c r="AH7602" s="119"/>
      <c r="AI7602" s="119"/>
      <c r="AJ7602" s="119" t="str">
        <f t="shared" si="475"/>
        <v>NA</v>
      </c>
      <c r="AK7602" s="190"/>
      <c r="AL7602" s="191"/>
    </row>
    <row r="7603" spans="1:38" x14ac:dyDescent="0.25">
      <c r="A7603" t="s">
        <v>33071</v>
      </c>
      <c r="B7603" t="s">
        <v>33069</v>
      </c>
      <c r="C7603" t="s">
        <v>33070</v>
      </c>
      <c r="D7603" t="s">
        <v>193</v>
      </c>
      <c r="E7603" t="s">
        <v>533</v>
      </c>
      <c r="F7603" t="s">
        <v>54</v>
      </c>
      <c r="G7603"/>
      <c r="H7603" t="s">
        <v>48030</v>
      </c>
      <c r="I7603" t="s">
        <v>54560</v>
      </c>
      <c r="J7603"/>
      <c r="K7603" t="s">
        <v>565</v>
      </c>
      <c r="L7603" s="119" t="str">
        <f t="shared" si="472"/>
        <v>NA</v>
      </c>
      <c r="M7603" s="119"/>
      <c r="N7603" s="120" t="str">
        <f t="shared" si="473"/>
        <v>NA</v>
      </c>
      <c r="O7603" s="120"/>
      <c r="P7603"/>
      <c r="Q7603"/>
      <c r="R7603"/>
      <c r="S7603"/>
      <c r="T7603"/>
      <c r="U7603" t="s">
        <v>25683</v>
      </c>
      <c r="V7603" t="s">
        <v>25681</v>
      </c>
      <c r="W7603" t="s">
        <v>25682</v>
      </c>
      <c r="X7603" t="s">
        <v>748</v>
      </c>
      <c r="Y7603" t="s">
        <v>16669</v>
      </c>
      <c r="Z7603" t="s">
        <v>54</v>
      </c>
      <c r="AA7603"/>
      <c r="AB7603" t="s">
        <v>47521</v>
      </c>
      <c r="AC7603" t="s">
        <v>54058</v>
      </c>
      <c r="AD7603" t="s">
        <v>25683</v>
      </c>
      <c r="AE7603" t="s">
        <v>105</v>
      </c>
      <c r="AF7603" s="119" t="str">
        <f t="shared" si="474"/>
        <v>NA</v>
      </c>
      <c r="AG7603" s="119"/>
      <c r="AH7603" s="119"/>
      <c r="AI7603" s="119"/>
      <c r="AJ7603" s="119" t="str">
        <f t="shared" si="475"/>
        <v>NA</v>
      </c>
      <c r="AK7603" s="190"/>
      <c r="AL7603" s="191"/>
    </row>
    <row r="7604" spans="1:38" x14ac:dyDescent="0.25">
      <c r="A7604" t="s">
        <v>33787</v>
      </c>
      <c r="B7604" t="s">
        <v>33785</v>
      </c>
      <c r="C7604" t="s">
        <v>33786</v>
      </c>
      <c r="D7604" t="s">
        <v>193</v>
      </c>
      <c r="E7604" t="s">
        <v>533</v>
      </c>
      <c r="F7604" t="s">
        <v>54</v>
      </c>
      <c r="G7604"/>
      <c r="H7604" t="s">
        <v>48030</v>
      </c>
      <c r="I7604" t="s">
        <v>54560</v>
      </c>
      <c r="J7604"/>
      <c r="K7604" t="s">
        <v>565</v>
      </c>
      <c r="L7604" s="119" t="str">
        <f t="shared" si="472"/>
        <v>NA</v>
      </c>
      <c r="M7604" s="119"/>
      <c r="N7604" s="120" t="str">
        <f t="shared" si="473"/>
        <v>NA</v>
      </c>
      <c r="O7604" s="120"/>
      <c r="P7604"/>
      <c r="Q7604"/>
      <c r="R7604"/>
      <c r="S7604"/>
      <c r="T7604"/>
      <c r="U7604" t="s">
        <v>24949</v>
      </c>
      <c r="V7604" t="s">
        <v>24947</v>
      </c>
      <c r="W7604" t="s">
        <v>24948</v>
      </c>
      <c r="X7604" t="s">
        <v>748</v>
      </c>
      <c r="Y7604" t="s">
        <v>1770</v>
      </c>
      <c r="Z7604" t="s">
        <v>54</v>
      </c>
      <c r="AA7604"/>
      <c r="AB7604" t="s">
        <v>47522</v>
      </c>
      <c r="AC7604" t="s">
        <v>54059</v>
      </c>
      <c r="AD7604"/>
      <c r="AE7604" t="s">
        <v>105</v>
      </c>
      <c r="AF7604" s="119" t="str">
        <f t="shared" si="474"/>
        <v>NA</v>
      </c>
      <c r="AG7604" s="119"/>
      <c r="AH7604" s="119"/>
      <c r="AI7604" s="119"/>
      <c r="AJ7604" s="119" t="str">
        <f t="shared" si="475"/>
        <v>NA</v>
      </c>
      <c r="AK7604" s="190"/>
      <c r="AL7604" s="191"/>
    </row>
    <row r="7605" spans="1:38" x14ac:dyDescent="0.25">
      <c r="A7605" t="s">
        <v>35127</v>
      </c>
      <c r="B7605" t="s">
        <v>35126</v>
      </c>
      <c r="C7605" t="s">
        <v>5135</v>
      </c>
      <c r="D7605" t="s">
        <v>193</v>
      </c>
      <c r="E7605" t="s">
        <v>8293</v>
      </c>
      <c r="F7605" t="s">
        <v>54</v>
      </c>
      <c r="G7605"/>
      <c r="H7605" t="s">
        <v>48031</v>
      </c>
      <c r="I7605" t="s">
        <v>54561</v>
      </c>
      <c r="J7605" t="s">
        <v>35128</v>
      </c>
      <c r="K7605" t="s">
        <v>565</v>
      </c>
      <c r="L7605" s="119" t="str">
        <f t="shared" si="472"/>
        <v>NA</v>
      </c>
      <c r="M7605" s="119"/>
      <c r="N7605" s="120" t="str">
        <f t="shared" si="473"/>
        <v>NA</v>
      </c>
      <c r="O7605" s="120"/>
      <c r="P7605"/>
      <c r="Q7605"/>
      <c r="R7605"/>
      <c r="S7605"/>
      <c r="T7605"/>
      <c r="U7605" t="s">
        <v>24824</v>
      </c>
      <c r="V7605" t="s">
        <v>24822</v>
      </c>
      <c r="W7605" t="s">
        <v>24823</v>
      </c>
      <c r="X7605" t="s">
        <v>748</v>
      </c>
      <c r="Y7605" t="s">
        <v>2789</v>
      </c>
      <c r="Z7605" t="s">
        <v>54</v>
      </c>
      <c r="AA7605"/>
      <c r="AB7605" t="s">
        <v>47523</v>
      </c>
      <c r="AC7605" t="s">
        <v>54060</v>
      </c>
      <c r="AD7605" t="s">
        <v>24824</v>
      </c>
      <c r="AE7605" t="s">
        <v>105</v>
      </c>
      <c r="AF7605" s="119" t="str">
        <f t="shared" si="474"/>
        <v>NA</v>
      </c>
      <c r="AG7605" s="119"/>
      <c r="AH7605" s="119"/>
      <c r="AI7605" s="119"/>
      <c r="AJ7605" s="119" t="str">
        <f t="shared" si="475"/>
        <v>NA</v>
      </c>
      <c r="AK7605" s="190"/>
      <c r="AL7605" s="191"/>
    </row>
    <row r="7606" spans="1:38" x14ac:dyDescent="0.25">
      <c r="A7606" t="s">
        <v>35133</v>
      </c>
      <c r="B7606" t="s">
        <v>35132</v>
      </c>
      <c r="C7606" t="s">
        <v>5135</v>
      </c>
      <c r="D7606" t="s">
        <v>193</v>
      </c>
      <c r="E7606" t="s">
        <v>35134</v>
      </c>
      <c r="F7606" t="s">
        <v>54</v>
      </c>
      <c r="G7606"/>
      <c r="H7606" t="s">
        <v>48032</v>
      </c>
      <c r="I7606" t="s">
        <v>54562</v>
      </c>
      <c r="J7606" t="s">
        <v>35135</v>
      </c>
      <c r="K7606" t="s">
        <v>565</v>
      </c>
      <c r="L7606" s="119" t="str">
        <f t="shared" si="472"/>
        <v>NA</v>
      </c>
      <c r="M7606" s="119"/>
      <c r="N7606" s="120" t="str">
        <f t="shared" si="473"/>
        <v>NA</v>
      </c>
      <c r="O7606" s="120"/>
      <c r="P7606"/>
      <c r="Q7606"/>
      <c r="R7606"/>
      <c r="S7606"/>
      <c r="T7606"/>
      <c r="U7606" t="s">
        <v>26935</v>
      </c>
      <c r="V7606" t="s">
        <v>26933</v>
      </c>
      <c r="W7606" t="s">
        <v>26934</v>
      </c>
      <c r="X7606" t="s">
        <v>748</v>
      </c>
      <c r="Y7606" t="s">
        <v>2789</v>
      </c>
      <c r="Z7606" t="s">
        <v>54</v>
      </c>
      <c r="AA7606"/>
      <c r="AB7606" t="s">
        <v>47523</v>
      </c>
      <c r="AC7606" t="s">
        <v>54060</v>
      </c>
      <c r="AD7606" t="s">
        <v>26935</v>
      </c>
      <c r="AE7606" t="s">
        <v>105</v>
      </c>
      <c r="AF7606" s="119" t="str">
        <f t="shared" si="474"/>
        <v>NA</v>
      </c>
      <c r="AG7606" s="119"/>
      <c r="AH7606" s="119"/>
      <c r="AI7606" s="119"/>
      <c r="AJ7606" s="119" t="str">
        <f t="shared" si="475"/>
        <v>NA</v>
      </c>
      <c r="AK7606" s="190"/>
      <c r="AL7606" s="191"/>
    </row>
    <row r="7607" spans="1:38" x14ac:dyDescent="0.25">
      <c r="A7607" t="s">
        <v>35137</v>
      </c>
      <c r="B7607" t="s">
        <v>35136</v>
      </c>
      <c r="C7607" t="s">
        <v>5135</v>
      </c>
      <c r="D7607" t="s">
        <v>193</v>
      </c>
      <c r="E7607" t="s">
        <v>20471</v>
      </c>
      <c r="F7607" t="s">
        <v>54</v>
      </c>
      <c r="G7607"/>
      <c r="H7607" t="s">
        <v>48033</v>
      </c>
      <c r="I7607" t="s">
        <v>54563</v>
      </c>
      <c r="J7607" t="s">
        <v>35138</v>
      </c>
      <c r="K7607" t="s">
        <v>565</v>
      </c>
      <c r="L7607" s="119" t="str">
        <f t="shared" si="472"/>
        <v>NA</v>
      </c>
      <c r="M7607" s="119"/>
      <c r="N7607" s="120" t="str">
        <f t="shared" si="473"/>
        <v>NA</v>
      </c>
      <c r="O7607" s="120"/>
      <c r="P7607"/>
      <c r="Q7607"/>
      <c r="R7607"/>
      <c r="S7607"/>
      <c r="T7607"/>
      <c r="U7607" t="s">
        <v>25620</v>
      </c>
      <c r="V7607" t="s">
        <v>25618</v>
      </c>
      <c r="W7607" t="s">
        <v>25619</v>
      </c>
      <c r="X7607" t="s">
        <v>748</v>
      </c>
      <c r="Y7607" t="s">
        <v>11301</v>
      </c>
      <c r="Z7607" t="s">
        <v>54</v>
      </c>
      <c r="AA7607"/>
      <c r="AB7607" t="s">
        <v>47524</v>
      </c>
      <c r="AC7607" t="s">
        <v>54061</v>
      </c>
      <c r="AD7607" t="s">
        <v>25621</v>
      </c>
      <c r="AE7607" t="s">
        <v>105</v>
      </c>
      <c r="AF7607" s="119" t="str">
        <f t="shared" si="474"/>
        <v>NA</v>
      </c>
      <c r="AG7607" s="119"/>
      <c r="AH7607" s="119"/>
      <c r="AI7607" s="119"/>
      <c r="AJ7607" s="119" t="str">
        <f t="shared" si="475"/>
        <v>NA</v>
      </c>
      <c r="AK7607" s="190"/>
      <c r="AL7607" s="191"/>
    </row>
    <row r="7608" spans="1:38" x14ac:dyDescent="0.25">
      <c r="A7608" t="s">
        <v>32718</v>
      </c>
      <c r="B7608" t="s">
        <v>32717</v>
      </c>
      <c r="C7608" t="s">
        <v>5135</v>
      </c>
      <c r="D7608" t="s">
        <v>193</v>
      </c>
      <c r="E7608" t="s">
        <v>8755</v>
      </c>
      <c r="F7608" t="s">
        <v>54</v>
      </c>
      <c r="G7608"/>
      <c r="H7608" t="s">
        <v>48034</v>
      </c>
      <c r="I7608" t="s">
        <v>54564</v>
      </c>
      <c r="J7608" t="s">
        <v>32718</v>
      </c>
      <c r="K7608" t="s">
        <v>565</v>
      </c>
      <c r="L7608" s="119" t="str">
        <f t="shared" si="472"/>
        <v>NA</v>
      </c>
      <c r="M7608" s="119"/>
      <c r="N7608" s="120" t="str">
        <f t="shared" si="473"/>
        <v>NA</v>
      </c>
      <c r="O7608" s="120"/>
      <c r="P7608"/>
      <c r="Q7608"/>
      <c r="R7608"/>
      <c r="S7608"/>
      <c r="T7608"/>
      <c r="U7608" t="s">
        <v>26967</v>
      </c>
      <c r="V7608" t="s">
        <v>26966</v>
      </c>
      <c r="W7608" t="s">
        <v>26157</v>
      </c>
      <c r="X7608" t="s">
        <v>748</v>
      </c>
      <c r="Y7608" t="s">
        <v>2323</v>
      </c>
      <c r="Z7608" t="s">
        <v>54</v>
      </c>
      <c r="AA7608"/>
      <c r="AB7608" t="s">
        <v>47525</v>
      </c>
      <c r="AC7608" t="s">
        <v>54062</v>
      </c>
      <c r="AD7608"/>
      <c r="AE7608" t="s">
        <v>105</v>
      </c>
      <c r="AF7608" s="119" t="str">
        <f t="shared" si="474"/>
        <v>NA</v>
      </c>
      <c r="AG7608" s="119"/>
      <c r="AH7608" s="119"/>
      <c r="AI7608" s="119"/>
      <c r="AJ7608" s="119" t="str">
        <f t="shared" si="475"/>
        <v>NA</v>
      </c>
      <c r="AK7608" s="190"/>
      <c r="AL7608" s="191"/>
    </row>
    <row r="7609" spans="1:38" x14ac:dyDescent="0.25">
      <c r="A7609" t="s">
        <v>28615</v>
      </c>
      <c r="B7609" t="s">
        <v>28614</v>
      </c>
      <c r="C7609" t="s">
        <v>28589</v>
      </c>
      <c r="D7609" t="s">
        <v>193</v>
      </c>
      <c r="E7609" t="s">
        <v>3207</v>
      </c>
      <c r="F7609" t="s">
        <v>54</v>
      </c>
      <c r="G7609"/>
      <c r="H7609" t="s">
        <v>48035</v>
      </c>
      <c r="I7609" t="s">
        <v>54565</v>
      </c>
      <c r="J7609" t="s">
        <v>28616</v>
      </c>
      <c r="K7609" t="s">
        <v>565</v>
      </c>
      <c r="L7609" s="119" t="str">
        <f t="shared" si="472"/>
        <v>NA</v>
      </c>
      <c r="M7609" s="119"/>
      <c r="N7609" s="120" t="str">
        <f t="shared" si="473"/>
        <v>NA</v>
      </c>
      <c r="O7609" s="120"/>
      <c r="P7609"/>
      <c r="Q7609"/>
      <c r="R7609"/>
      <c r="S7609"/>
      <c r="T7609"/>
      <c r="U7609" t="s">
        <v>24677</v>
      </c>
      <c r="V7609" t="s">
        <v>24675</v>
      </c>
      <c r="W7609" t="s">
        <v>24676</v>
      </c>
      <c r="X7609" t="s">
        <v>748</v>
      </c>
      <c r="Y7609" t="s">
        <v>2380</v>
      </c>
      <c r="Z7609" t="s">
        <v>54</v>
      </c>
      <c r="AA7609"/>
      <c r="AB7609" t="s">
        <v>47526</v>
      </c>
      <c r="AC7609" t="s">
        <v>54063</v>
      </c>
      <c r="AD7609" t="s">
        <v>24678</v>
      </c>
      <c r="AE7609" t="s">
        <v>105</v>
      </c>
      <c r="AF7609" s="119" t="str">
        <f t="shared" si="474"/>
        <v>NA</v>
      </c>
      <c r="AG7609" s="119"/>
      <c r="AH7609" s="119"/>
      <c r="AI7609" s="119"/>
      <c r="AJ7609" s="119" t="str">
        <f t="shared" si="475"/>
        <v>NA</v>
      </c>
      <c r="AK7609" s="190"/>
      <c r="AL7609" s="191"/>
    </row>
    <row r="7610" spans="1:38" x14ac:dyDescent="0.25">
      <c r="A7610" t="s">
        <v>32523</v>
      </c>
      <c r="B7610" t="s">
        <v>32521</v>
      </c>
      <c r="C7610" t="s">
        <v>32522</v>
      </c>
      <c r="D7610" t="s">
        <v>193</v>
      </c>
      <c r="E7610" t="s">
        <v>3207</v>
      </c>
      <c r="F7610" t="s">
        <v>54</v>
      </c>
      <c r="G7610"/>
      <c r="H7610" t="s">
        <v>48036</v>
      </c>
      <c r="I7610" t="s">
        <v>54565</v>
      </c>
      <c r="J7610"/>
      <c r="K7610" t="s">
        <v>565</v>
      </c>
      <c r="L7610" s="119" t="str">
        <f t="shared" si="472"/>
        <v>NA</v>
      </c>
      <c r="M7610" s="119"/>
      <c r="N7610" s="120" t="str">
        <f t="shared" si="473"/>
        <v>NA</v>
      </c>
      <c r="O7610" s="120"/>
      <c r="P7610"/>
      <c r="Q7610"/>
      <c r="R7610"/>
      <c r="S7610"/>
      <c r="T7610"/>
      <c r="U7610" t="s">
        <v>26555</v>
      </c>
      <c r="V7610" t="s">
        <v>26553</v>
      </c>
      <c r="W7610" t="s">
        <v>26554</v>
      </c>
      <c r="X7610" t="s">
        <v>748</v>
      </c>
      <c r="Y7610" t="s">
        <v>2490</v>
      </c>
      <c r="Z7610" t="s">
        <v>54</v>
      </c>
      <c r="AA7610"/>
      <c r="AB7610" t="s">
        <v>47527</v>
      </c>
      <c r="AC7610" t="s">
        <v>54064</v>
      </c>
      <c r="AD7610" t="s">
        <v>26556</v>
      </c>
      <c r="AE7610" t="s">
        <v>105</v>
      </c>
      <c r="AF7610" s="119" t="str">
        <f t="shared" si="474"/>
        <v>NA</v>
      </c>
      <c r="AG7610" s="119"/>
      <c r="AH7610" s="119"/>
      <c r="AI7610" s="119"/>
      <c r="AJ7610" s="119" t="str">
        <f t="shared" si="475"/>
        <v>NA</v>
      </c>
      <c r="AK7610" s="190"/>
      <c r="AL7610" s="191"/>
    </row>
    <row r="7611" spans="1:38" x14ac:dyDescent="0.25">
      <c r="A7611" t="s">
        <v>32183</v>
      </c>
      <c r="B7611" t="s">
        <v>32182</v>
      </c>
      <c r="C7611" t="s">
        <v>28589</v>
      </c>
      <c r="D7611" t="s">
        <v>193</v>
      </c>
      <c r="E7611" t="s">
        <v>17389</v>
      </c>
      <c r="F7611" t="s">
        <v>54</v>
      </c>
      <c r="G7611"/>
      <c r="H7611" t="s">
        <v>48037</v>
      </c>
      <c r="I7611" t="s">
        <v>54566</v>
      </c>
      <c r="J7611" t="s">
        <v>32183</v>
      </c>
      <c r="K7611" t="s">
        <v>565</v>
      </c>
      <c r="L7611" s="119" t="str">
        <f t="shared" si="472"/>
        <v>NA</v>
      </c>
      <c r="M7611" s="119"/>
      <c r="N7611" s="120" t="str">
        <f t="shared" si="473"/>
        <v>NA</v>
      </c>
      <c r="O7611" s="120"/>
      <c r="P7611"/>
      <c r="Q7611"/>
      <c r="R7611"/>
      <c r="S7611"/>
      <c r="T7611"/>
      <c r="U7611" t="s">
        <v>26308</v>
      </c>
      <c r="V7611" t="s">
        <v>26306</v>
      </c>
      <c r="W7611" t="s">
        <v>26307</v>
      </c>
      <c r="X7611" t="s">
        <v>748</v>
      </c>
      <c r="Y7611" t="s">
        <v>2490</v>
      </c>
      <c r="Z7611" t="s">
        <v>54</v>
      </c>
      <c r="AA7611"/>
      <c r="AB7611" t="s">
        <v>47527</v>
      </c>
      <c r="AC7611" t="s">
        <v>54064</v>
      </c>
      <c r="AD7611" t="s">
        <v>26309</v>
      </c>
      <c r="AE7611" t="s">
        <v>105</v>
      </c>
      <c r="AF7611" s="119" t="str">
        <f t="shared" si="474"/>
        <v>NA</v>
      </c>
      <c r="AG7611" s="119"/>
      <c r="AH7611" s="119"/>
      <c r="AI7611" s="119"/>
      <c r="AJ7611" s="119" t="str">
        <f t="shared" si="475"/>
        <v>NA</v>
      </c>
      <c r="AK7611" s="190"/>
      <c r="AL7611" s="191"/>
    </row>
    <row r="7612" spans="1:38" x14ac:dyDescent="0.25">
      <c r="A7612" t="s">
        <v>31743</v>
      </c>
      <c r="B7612" t="s">
        <v>31741</v>
      </c>
      <c r="C7612" t="s">
        <v>31742</v>
      </c>
      <c r="D7612" t="s">
        <v>193</v>
      </c>
      <c r="E7612" t="s">
        <v>15425</v>
      </c>
      <c r="F7612" t="s">
        <v>54</v>
      </c>
      <c r="G7612"/>
      <c r="H7612" t="s">
        <v>48038</v>
      </c>
      <c r="I7612" t="s">
        <v>54567</v>
      </c>
      <c r="J7612"/>
      <c r="K7612" t="s">
        <v>565</v>
      </c>
      <c r="L7612" s="119" t="str">
        <f t="shared" si="472"/>
        <v>NA</v>
      </c>
      <c r="M7612" s="119"/>
      <c r="N7612" s="120" t="str">
        <f t="shared" si="473"/>
        <v>NA</v>
      </c>
      <c r="O7612" s="120"/>
      <c r="P7612"/>
      <c r="Q7612"/>
      <c r="R7612"/>
      <c r="S7612"/>
      <c r="T7612"/>
      <c r="U7612" t="s">
        <v>25144</v>
      </c>
      <c r="V7612" t="s">
        <v>25142</v>
      </c>
      <c r="W7612" t="s">
        <v>25143</v>
      </c>
      <c r="X7612" t="s">
        <v>748</v>
      </c>
      <c r="Y7612" t="s">
        <v>2490</v>
      </c>
      <c r="Z7612" t="s">
        <v>54</v>
      </c>
      <c r="AA7612"/>
      <c r="AB7612" t="s">
        <v>47527</v>
      </c>
      <c r="AC7612" t="s">
        <v>54064</v>
      </c>
      <c r="AD7612"/>
      <c r="AE7612" t="s">
        <v>105</v>
      </c>
      <c r="AF7612" s="119" t="str">
        <f t="shared" si="474"/>
        <v>NA</v>
      </c>
      <c r="AG7612" s="119"/>
      <c r="AH7612" s="119"/>
      <c r="AI7612" s="119"/>
      <c r="AJ7612" s="119" t="str">
        <f t="shared" si="475"/>
        <v>NA</v>
      </c>
      <c r="AK7612" s="190"/>
      <c r="AL7612" s="191"/>
    </row>
    <row r="7613" spans="1:38" x14ac:dyDescent="0.25">
      <c r="A7613" t="s">
        <v>32071</v>
      </c>
      <c r="B7613" t="s">
        <v>32069</v>
      </c>
      <c r="C7613" t="s">
        <v>32070</v>
      </c>
      <c r="D7613" t="s">
        <v>193</v>
      </c>
      <c r="E7613" t="s">
        <v>6117</v>
      </c>
      <c r="F7613" t="s">
        <v>54</v>
      </c>
      <c r="G7613"/>
      <c r="H7613" t="s">
        <v>48039</v>
      </c>
      <c r="I7613" t="s">
        <v>54568</v>
      </c>
      <c r="J7613" t="s">
        <v>32071</v>
      </c>
      <c r="K7613" t="s">
        <v>565</v>
      </c>
      <c r="L7613" s="119" t="str">
        <f t="shared" si="472"/>
        <v>NA</v>
      </c>
      <c r="M7613" s="119"/>
      <c r="N7613" s="120" t="str">
        <f t="shared" si="473"/>
        <v>NA</v>
      </c>
      <c r="O7613" s="120"/>
      <c r="P7613"/>
      <c r="Q7613"/>
      <c r="R7613"/>
      <c r="S7613"/>
      <c r="T7613"/>
      <c r="U7613" t="s">
        <v>25339</v>
      </c>
      <c r="V7613" t="s">
        <v>25337</v>
      </c>
      <c r="W7613" t="s">
        <v>25338</v>
      </c>
      <c r="X7613" t="s">
        <v>748</v>
      </c>
      <c r="Y7613" t="s">
        <v>2559</v>
      </c>
      <c r="Z7613" t="s">
        <v>54</v>
      </c>
      <c r="AA7613"/>
      <c r="AB7613" t="s">
        <v>47528</v>
      </c>
      <c r="AC7613" t="s">
        <v>54065</v>
      </c>
      <c r="AD7613" t="s">
        <v>25340</v>
      </c>
      <c r="AE7613" t="s">
        <v>105</v>
      </c>
      <c r="AF7613" s="119" t="str">
        <f t="shared" si="474"/>
        <v>NA</v>
      </c>
      <c r="AG7613" s="119"/>
      <c r="AH7613" s="119"/>
      <c r="AI7613" s="119"/>
      <c r="AJ7613" s="119" t="str">
        <f t="shared" si="475"/>
        <v>NA</v>
      </c>
      <c r="AK7613" s="190"/>
      <c r="AL7613" s="191"/>
    </row>
    <row r="7614" spans="1:38" x14ac:dyDescent="0.25">
      <c r="A7614" t="s">
        <v>34173</v>
      </c>
      <c r="B7614" t="s">
        <v>34171</v>
      </c>
      <c r="C7614" t="s">
        <v>34172</v>
      </c>
      <c r="D7614" t="s">
        <v>193</v>
      </c>
      <c r="E7614" t="s">
        <v>4108</v>
      </c>
      <c r="F7614" t="s">
        <v>54</v>
      </c>
      <c r="G7614"/>
      <c r="H7614" t="s">
        <v>48040</v>
      </c>
      <c r="I7614" t="s">
        <v>54569</v>
      </c>
      <c r="J7614" t="s">
        <v>34174</v>
      </c>
      <c r="K7614" t="s">
        <v>565</v>
      </c>
      <c r="L7614" s="119" t="str">
        <f t="shared" si="472"/>
        <v>NA</v>
      </c>
      <c r="M7614" s="119"/>
      <c r="N7614" s="120" t="str">
        <f t="shared" si="473"/>
        <v>NA</v>
      </c>
      <c r="O7614" s="120"/>
      <c r="P7614"/>
      <c r="Q7614"/>
      <c r="R7614"/>
      <c r="S7614"/>
      <c r="T7614"/>
      <c r="U7614" t="s">
        <v>24309</v>
      </c>
      <c r="V7614" t="s">
        <v>24307</v>
      </c>
      <c r="W7614" t="s">
        <v>24308</v>
      </c>
      <c r="X7614" t="s">
        <v>748</v>
      </c>
      <c r="Y7614" t="s">
        <v>827</v>
      </c>
      <c r="Z7614" t="s">
        <v>54</v>
      </c>
      <c r="AA7614"/>
      <c r="AB7614" t="s">
        <v>47529</v>
      </c>
      <c r="AC7614" t="s">
        <v>54066</v>
      </c>
      <c r="AD7614" t="s">
        <v>24309</v>
      </c>
      <c r="AE7614" t="s">
        <v>105</v>
      </c>
      <c r="AF7614" s="119" t="str">
        <f t="shared" si="474"/>
        <v>NA</v>
      </c>
      <c r="AG7614" s="119"/>
      <c r="AH7614" s="119"/>
      <c r="AI7614" s="119"/>
      <c r="AJ7614" s="119" t="str">
        <f t="shared" si="475"/>
        <v>NA</v>
      </c>
      <c r="AK7614" s="190"/>
      <c r="AL7614" s="191"/>
    </row>
    <row r="7615" spans="1:38" x14ac:dyDescent="0.25">
      <c r="A7615" t="s">
        <v>35406</v>
      </c>
      <c r="B7615" t="s">
        <v>35405</v>
      </c>
      <c r="C7615" t="s">
        <v>27988</v>
      </c>
      <c r="D7615" t="s">
        <v>193</v>
      </c>
      <c r="E7615" t="s">
        <v>4108</v>
      </c>
      <c r="F7615" t="s">
        <v>54</v>
      </c>
      <c r="G7615"/>
      <c r="H7615" t="s">
        <v>48040</v>
      </c>
      <c r="I7615" t="s">
        <v>54569</v>
      </c>
      <c r="J7615" t="s">
        <v>35407</v>
      </c>
      <c r="K7615" t="s">
        <v>565</v>
      </c>
      <c r="L7615" s="119" t="str">
        <f t="shared" si="472"/>
        <v>NA</v>
      </c>
      <c r="M7615" s="119"/>
      <c r="N7615" s="120" t="str">
        <f t="shared" si="473"/>
        <v>NA</v>
      </c>
      <c r="O7615" s="120"/>
      <c r="P7615"/>
      <c r="Q7615"/>
      <c r="R7615"/>
      <c r="S7615"/>
      <c r="T7615"/>
      <c r="U7615" t="s">
        <v>26429</v>
      </c>
      <c r="V7615" t="s">
        <v>26427</v>
      </c>
      <c r="W7615" t="s">
        <v>26428</v>
      </c>
      <c r="X7615" t="s">
        <v>748</v>
      </c>
      <c r="Y7615" t="s">
        <v>4742</v>
      </c>
      <c r="Z7615" t="s">
        <v>54</v>
      </c>
      <c r="AA7615"/>
      <c r="AB7615" t="s">
        <v>47530</v>
      </c>
      <c r="AC7615" t="s">
        <v>54067</v>
      </c>
      <c r="AD7615" t="s">
        <v>26429</v>
      </c>
      <c r="AE7615" t="s">
        <v>105</v>
      </c>
      <c r="AF7615" s="119" t="str">
        <f t="shared" si="474"/>
        <v>NA</v>
      </c>
      <c r="AG7615" s="119"/>
      <c r="AH7615" s="119"/>
      <c r="AI7615" s="119"/>
      <c r="AJ7615" s="119" t="str">
        <f t="shared" si="475"/>
        <v>NA</v>
      </c>
      <c r="AK7615" s="190"/>
      <c r="AL7615" s="191"/>
    </row>
    <row r="7616" spans="1:38" x14ac:dyDescent="0.25">
      <c r="A7616" t="s">
        <v>254</v>
      </c>
      <c r="B7616" t="s">
        <v>33449</v>
      </c>
      <c r="C7616" t="s">
        <v>27104</v>
      </c>
      <c r="D7616" t="s">
        <v>193</v>
      </c>
      <c r="E7616" t="s">
        <v>4108</v>
      </c>
      <c r="F7616" t="s">
        <v>54</v>
      </c>
      <c r="G7616"/>
      <c r="H7616" t="s">
        <v>48040</v>
      </c>
      <c r="I7616" t="s">
        <v>54569</v>
      </c>
      <c r="J7616" t="s">
        <v>254</v>
      </c>
      <c r="K7616" t="s">
        <v>565</v>
      </c>
      <c r="L7616" s="119" t="str">
        <f t="shared" si="472"/>
        <v>NA</v>
      </c>
      <c r="M7616" s="119"/>
      <c r="N7616" s="120" t="str">
        <f t="shared" si="473"/>
        <v>NA</v>
      </c>
      <c r="O7616" s="120"/>
      <c r="P7616"/>
      <c r="Q7616"/>
      <c r="R7616"/>
      <c r="S7616"/>
      <c r="T7616"/>
      <c r="U7616" t="s">
        <v>24222</v>
      </c>
      <c r="V7616" t="s">
        <v>24220</v>
      </c>
      <c r="W7616" t="s">
        <v>24221</v>
      </c>
      <c r="X7616" t="s">
        <v>748</v>
      </c>
      <c r="Y7616" t="s">
        <v>403</v>
      </c>
      <c r="Z7616" t="s">
        <v>54</v>
      </c>
      <c r="AA7616"/>
      <c r="AB7616" t="s">
        <v>47531</v>
      </c>
      <c r="AC7616" t="s">
        <v>50448</v>
      </c>
      <c r="AD7616" t="s">
        <v>24222</v>
      </c>
      <c r="AE7616" t="s">
        <v>105</v>
      </c>
      <c r="AF7616" s="119" t="str">
        <f t="shared" si="474"/>
        <v>NA</v>
      </c>
      <c r="AG7616" s="119"/>
      <c r="AH7616" s="119"/>
      <c r="AI7616" s="119"/>
      <c r="AJ7616" s="119" t="str">
        <f t="shared" si="475"/>
        <v>NA</v>
      </c>
      <c r="AK7616" s="190"/>
      <c r="AL7616" s="191"/>
    </row>
    <row r="7617" spans="1:38" x14ac:dyDescent="0.25">
      <c r="A7617" t="s">
        <v>33415</v>
      </c>
      <c r="B7617" t="s">
        <v>33413</v>
      </c>
      <c r="C7617" t="s">
        <v>33414</v>
      </c>
      <c r="D7617" t="s">
        <v>193</v>
      </c>
      <c r="E7617" t="s">
        <v>33416</v>
      </c>
      <c r="F7617" t="s">
        <v>54</v>
      </c>
      <c r="G7617"/>
      <c r="H7617" t="s">
        <v>48041</v>
      </c>
      <c r="I7617" t="s">
        <v>54570</v>
      </c>
      <c r="J7617" t="s">
        <v>33417</v>
      </c>
      <c r="K7617" t="s">
        <v>565</v>
      </c>
      <c r="L7617" s="119" t="str">
        <f t="shared" si="472"/>
        <v>NA</v>
      </c>
      <c r="M7617" s="119"/>
      <c r="N7617" s="120" t="str">
        <f t="shared" si="473"/>
        <v>NA</v>
      </c>
      <c r="O7617" s="120"/>
      <c r="P7617"/>
      <c r="Q7617"/>
      <c r="R7617"/>
      <c r="S7617"/>
      <c r="T7617"/>
      <c r="U7617" t="s">
        <v>26351</v>
      </c>
      <c r="V7617" t="s">
        <v>26349</v>
      </c>
      <c r="W7617" t="s">
        <v>26350</v>
      </c>
      <c r="X7617" t="s">
        <v>748</v>
      </c>
      <c r="Y7617" t="s">
        <v>403</v>
      </c>
      <c r="Z7617" t="s">
        <v>54</v>
      </c>
      <c r="AA7617"/>
      <c r="AB7617" t="s">
        <v>47531</v>
      </c>
      <c r="AC7617" t="s">
        <v>50448</v>
      </c>
      <c r="AD7617" t="s">
        <v>26351</v>
      </c>
      <c r="AE7617" t="s">
        <v>105</v>
      </c>
      <c r="AF7617" s="119" t="str">
        <f t="shared" si="474"/>
        <v>NA</v>
      </c>
      <c r="AG7617" s="119"/>
      <c r="AH7617" s="119"/>
      <c r="AI7617" s="119"/>
      <c r="AJ7617" s="119" t="str">
        <f t="shared" si="475"/>
        <v>NA</v>
      </c>
      <c r="AK7617" s="190"/>
      <c r="AL7617" s="191"/>
    </row>
    <row r="7618" spans="1:38" x14ac:dyDescent="0.25">
      <c r="A7618" t="s">
        <v>35586</v>
      </c>
      <c r="B7618" t="s">
        <v>35585</v>
      </c>
      <c r="C7618" t="s">
        <v>29143</v>
      </c>
      <c r="D7618" t="s">
        <v>193</v>
      </c>
      <c r="E7618" t="s">
        <v>11324</v>
      </c>
      <c r="F7618" t="s">
        <v>54</v>
      </c>
      <c r="G7618"/>
      <c r="H7618" t="s">
        <v>48042</v>
      </c>
      <c r="I7618" t="s">
        <v>54571</v>
      </c>
      <c r="J7618"/>
      <c r="K7618" t="s">
        <v>565</v>
      </c>
      <c r="L7618" s="119" t="str">
        <f t="shared" si="472"/>
        <v>NA</v>
      </c>
      <c r="M7618" s="119"/>
      <c r="N7618" s="120" t="str">
        <f t="shared" si="473"/>
        <v>NA</v>
      </c>
      <c r="O7618" s="120"/>
      <c r="P7618"/>
      <c r="Q7618"/>
      <c r="R7618"/>
      <c r="S7618"/>
      <c r="T7618"/>
      <c r="U7618" t="s">
        <v>26320</v>
      </c>
      <c r="V7618" t="s">
        <v>26318</v>
      </c>
      <c r="W7618" t="s">
        <v>26319</v>
      </c>
      <c r="X7618" t="s">
        <v>748</v>
      </c>
      <c r="Y7618" t="s">
        <v>403</v>
      </c>
      <c r="Z7618" t="s">
        <v>54</v>
      </c>
      <c r="AA7618"/>
      <c r="AB7618" t="s">
        <v>47531</v>
      </c>
      <c r="AC7618" t="s">
        <v>50448</v>
      </c>
      <c r="AD7618" t="s">
        <v>26321</v>
      </c>
      <c r="AE7618" t="s">
        <v>105</v>
      </c>
      <c r="AF7618" s="119" t="str">
        <f t="shared" si="474"/>
        <v>NA</v>
      </c>
      <c r="AG7618" s="119"/>
      <c r="AH7618" s="119"/>
      <c r="AI7618" s="119"/>
      <c r="AJ7618" s="119" t="str">
        <f t="shared" si="475"/>
        <v>NA</v>
      </c>
      <c r="AK7618" s="190"/>
      <c r="AL7618" s="191"/>
    </row>
    <row r="7619" spans="1:38" x14ac:dyDescent="0.25">
      <c r="A7619" t="s">
        <v>32287</v>
      </c>
      <c r="B7619" t="s">
        <v>32285</v>
      </c>
      <c r="C7619" t="s">
        <v>32286</v>
      </c>
      <c r="D7619" t="s">
        <v>193</v>
      </c>
      <c r="E7619" t="s">
        <v>11324</v>
      </c>
      <c r="F7619" t="s">
        <v>54</v>
      </c>
      <c r="G7619"/>
      <c r="H7619" t="s">
        <v>48042</v>
      </c>
      <c r="I7619" t="s">
        <v>54571</v>
      </c>
      <c r="J7619" t="s">
        <v>32287</v>
      </c>
      <c r="K7619" t="s">
        <v>565</v>
      </c>
      <c r="L7619" s="119" t="str">
        <f t="shared" ref="L7619:L7682" si="476">IF($Q$1&lt;&gt;"",IF(ISNUMBER(SEARCH("*"&amp;$Q$1&amp;"*", A7619)),A7619, IF(ISNUMBER(SEARCH("*"&amp;$Q$1&amp;"*", H7619)),A7619, IF(ISNUMBER(SEARCH("*"&amp;$Q$1&amp;"*", G7619)),A7619, IF(ISNUMBER(SEARCH("*"&amp;$Q$1&amp;"*", J7619)),A7619,  IF(ISNUMBER(SEARCH("*"&amp;$Q$1&amp;"*", E7619)),A7619, "NA"))))),"NA")</f>
        <v>NA</v>
      </c>
      <c r="M7619" s="119"/>
      <c r="N7619" s="120" t="str">
        <f t="shared" ref="N7619:N7682" si="477">IF($Q$11=1,IF(ISNUMBER(SEARCH($T$11,C7619)),A7619,"NA"),"NA")</f>
        <v>NA</v>
      </c>
      <c r="O7619" s="120"/>
      <c r="P7619"/>
      <c r="Q7619"/>
      <c r="R7619"/>
      <c r="S7619"/>
      <c r="T7619"/>
      <c r="U7619" t="s">
        <v>23611</v>
      </c>
      <c r="V7619" t="s">
        <v>23609</v>
      </c>
      <c r="W7619" t="s">
        <v>23610</v>
      </c>
      <c r="X7619" t="s">
        <v>748</v>
      </c>
      <c r="Y7619" t="s">
        <v>403</v>
      </c>
      <c r="Z7619" t="s">
        <v>54</v>
      </c>
      <c r="AA7619"/>
      <c r="AB7619" t="s">
        <v>47531</v>
      </c>
      <c r="AC7619" t="s">
        <v>50448</v>
      </c>
      <c r="AD7619" t="s">
        <v>23612</v>
      </c>
      <c r="AE7619" t="s">
        <v>105</v>
      </c>
      <c r="AF7619" s="119" t="str">
        <f t="shared" ref="AF7619:AF7682" si="478">IF($Q$6&lt;&gt;"",IF(ISNUMBER(SEARCH($Q$6, W7619)),U7619, "NA"),"NA")</f>
        <v>NA</v>
      </c>
      <c r="AG7619" s="119"/>
      <c r="AH7619" s="119"/>
      <c r="AI7619" s="119"/>
      <c r="AJ7619" s="119" t="str">
        <f t="shared" ref="AJ7619:AJ7682" si="479">IF($Q$5&lt;&gt;"",IF(ISNUMBER(SEARCH($Q$5, U7619&amp;" "&amp;Y7619&amp;" "&amp;AA7619&amp;" "&amp;AB7619&amp;" "&amp;AD7619)),U7619, "NA"),"NA")</f>
        <v>NA</v>
      </c>
      <c r="AK7619" s="190"/>
      <c r="AL7619" s="191"/>
    </row>
    <row r="7620" spans="1:38" x14ac:dyDescent="0.25">
      <c r="A7620" t="s">
        <v>34110</v>
      </c>
      <c r="B7620" t="s">
        <v>34108</v>
      </c>
      <c r="C7620" t="s">
        <v>34109</v>
      </c>
      <c r="D7620" t="s">
        <v>193</v>
      </c>
      <c r="E7620" t="s">
        <v>34111</v>
      </c>
      <c r="F7620" t="s">
        <v>54</v>
      </c>
      <c r="G7620"/>
      <c r="H7620" t="s">
        <v>48043</v>
      </c>
      <c r="I7620" t="s">
        <v>54572</v>
      </c>
      <c r="J7620" t="s">
        <v>34110</v>
      </c>
      <c r="K7620" t="s">
        <v>565</v>
      </c>
      <c r="L7620" s="119" t="str">
        <f t="shared" si="476"/>
        <v>NA</v>
      </c>
      <c r="M7620" s="119"/>
      <c r="N7620" s="120" t="str">
        <f t="shared" si="477"/>
        <v>NA</v>
      </c>
      <c r="O7620" s="120"/>
      <c r="P7620"/>
      <c r="Q7620"/>
      <c r="R7620"/>
      <c r="S7620"/>
      <c r="T7620"/>
      <c r="U7620" t="s">
        <v>26328</v>
      </c>
      <c r="V7620" t="s">
        <v>26326</v>
      </c>
      <c r="W7620" t="s">
        <v>26327</v>
      </c>
      <c r="X7620" t="s">
        <v>748</v>
      </c>
      <c r="Y7620" t="s">
        <v>403</v>
      </c>
      <c r="Z7620" t="s">
        <v>54</v>
      </c>
      <c r="AA7620"/>
      <c r="AB7620" t="s">
        <v>47531</v>
      </c>
      <c r="AC7620" t="s">
        <v>50448</v>
      </c>
      <c r="AD7620" t="s">
        <v>26329</v>
      </c>
      <c r="AE7620" t="s">
        <v>105</v>
      </c>
      <c r="AF7620" s="119" t="str">
        <f t="shared" si="478"/>
        <v>NA</v>
      </c>
      <c r="AG7620" s="119"/>
      <c r="AH7620" s="119"/>
      <c r="AI7620" s="119"/>
      <c r="AJ7620" s="119" t="str">
        <f t="shared" si="479"/>
        <v>NA</v>
      </c>
      <c r="AK7620" s="190"/>
      <c r="AL7620" s="191"/>
    </row>
    <row r="7621" spans="1:38" x14ac:dyDescent="0.25">
      <c r="A7621" t="s">
        <v>35387</v>
      </c>
      <c r="B7621" t="s">
        <v>35385</v>
      </c>
      <c r="C7621" t="s">
        <v>35386</v>
      </c>
      <c r="D7621" t="s">
        <v>193</v>
      </c>
      <c r="E7621" t="s">
        <v>17242</v>
      </c>
      <c r="F7621" t="s">
        <v>54</v>
      </c>
      <c r="G7621"/>
      <c r="H7621" t="s">
        <v>48044</v>
      </c>
      <c r="I7621" t="s">
        <v>54573</v>
      </c>
      <c r="J7621" t="s">
        <v>35388</v>
      </c>
      <c r="K7621" t="s">
        <v>565</v>
      </c>
      <c r="L7621" s="119" t="str">
        <f t="shared" si="476"/>
        <v>NA</v>
      </c>
      <c r="M7621" s="119"/>
      <c r="N7621" s="120" t="str">
        <f t="shared" si="477"/>
        <v>NA</v>
      </c>
      <c r="O7621" s="120"/>
      <c r="P7621"/>
      <c r="Q7621"/>
      <c r="R7621"/>
      <c r="S7621"/>
      <c r="T7621"/>
      <c r="U7621" t="s">
        <v>25829</v>
      </c>
      <c r="V7621" t="s">
        <v>25827</v>
      </c>
      <c r="W7621" t="s">
        <v>25828</v>
      </c>
      <c r="X7621" t="s">
        <v>748</v>
      </c>
      <c r="Y7621" t="s">
        <v>403</v>
      </c>
      <c r="Z7621" t="s">
        <v>54</v>
      </c>
      <c r="AA7621"/>
      <c r="AB7621" t="s">
        <v>47531</v>
      </c>
      <c r="AC7621" t="s">
        <v>50448</v>
      </c>
      <c r="AD7621" t="s">
        <v>25830</v>
      </c>
      <c r="AE7621" t="s">
        <v>105</v>
      </c>
      <c r="AF7621" s="119" t="str">
        <f t="shared" si="478"/>
        <v>NA</v>
      </c>
      <c r="AG7621" s="119"/>
      <c r="AH7621" s="119"/>
      <c r="AI7621" s="119"/>
      <c r="AJ7621" s="119" t="str">
        <f t="shared" si="479"/>
        <v>NA</v>
      </c>
      <c r="AK7621" s="190"/>
      <c r="AL7621" s="191"/>
    </row>
    <row r="7622" spans="1:38" x14ac:dyDescent="0.25">
      <c r="A7622" t="s">
        <v>27100</v>
      </c>
      <c r="B7622" t="s">
        <v>27103</v>
      </c>
      <c r="C7622" t="s">
        <v>27104</v>
      </c>
      <c r="D7622" t="s">
        <v>193</v>
      </c>
      <c r="E7622" t="s">
        <v>2965</v>
      </c>
      <c r="F7622" t="s">
        <v>54</v>
      </c>
      <c r="G7622"/>
      <c r="H7622" t="s">
        <v>48045</v>
      </c>
      <c r="I7622" t="s">
        <v>54574</v>
      </c>
      <c r="J7622" t="s">
        <v>27100</v>
      </c>
      <c r="K7622" t="s">
        <v>565</v>
      </c>
      <c r="L7622" s="119" t="str">
        <f t="shared" si="476"/>
        <v>NA</v>
      </c>
      <c r="M7622" s="119"/>
      <c r="N7622" s="120" t="str">
        <f t="shared" si="477"/>
        <v>NA</v>
      </c>
      <c r="O7622" s="120"/>
      <c r="P7622"/>
      <c r="Q7622"/>
      <c r="R7622"/>
      <c r="S7622"/>
      <c r="T7622"/>
      <c r="U7622" t="s">
        <v>25151</v>
      </c>
      <c r="V7622" t="s">
        <v>25149</v>
      </c>
      <c r="W7622" t="s">
        <v>25150</v>
      </c>
      <c r="X7622" t="s">
        <v>748</v>
      </c>
      <c r="Y7622" t="s">
        <v>403</v>
      </c>
      <c r="Z7622" t="s">
        <v>54</v>
      </c>
      <c r="AA7622"/>
      <c r="AB7622" t="s">
        <v>47531</v>
      </c>
      <c r="AC7622" t="s">
        <v>50448</v>
      </c>
      <c r="AD7622" t="s">
        <v>25151</v>
      </c>
      <c r="AE7622" t="s">
        <v>105</v>
      </c>
      <c r="AF7622" s="119" t="str">
        <f t="shared" si="478"/>
        <v>NA</v>
      </c>
      <c r="AG7622" s="119"/>
      <c r="AH7622" s="119"/>
      <c r="AI7622" s="119"/>
      <c r="AJ7622" s="119" t="str">
        <f t="shared" si="479"/>
        <v>NA</v>
      </c>
      <c r="AK7622" s="190"/>
      <c r="AL7622" s="191"/>
    </row>
    <row r="7623" spans="1:38" x14ac:dyDescent="0.25">
      <c r="A7623" t="s">
        <v>27246</v>
      </c>
      <c r="B7623" t="s">
        <v>27244</v>
      </c>
      <c r="C7623" t="s">
        <v>27245</v>
      </c>
      <c r="D7623" t="s">
        <v>193</v>
      </c>
      <c r="E7623" t="s">
        <v>19934</v>
      </c>
      <c r="F7623" t="s">
        <v>54</v>
      </c>
      <c r="G7623"/>
      <c r="H7623" t="s">
        <v>48046</v>
      </c>
      <c r="I7623" t="s">
        <v>54575</v>
      </c>
      <c r="J7623" t="s">
        <v>27247</v>
      </c>
      <c r="K7623" t="s">
        <v>565</v>
      </c>
      <c r="L7623" s="119" t="str">
        <f t="shared" si="476"/>
        <v>NA</v>
      </c>
      <c r="M7623" s="119"/>
      <c r="N7623" s="120" t="str">
        <f t="shared" si="477"/>
        <v>NA</v>
      </c>
      <c r="O7623" s="120"/>
      <c r="P7623"/>
      <c r="Q7623"/>
      <c r="R7623"/>
      <c r="S7623"/>
      <c r="T7623"/>
      <c r="U7623" t="s">
        <v>24863</v>
      </c>
      <c r="V7623" t="s">
        <v>24861</v>
      </c>
      <c r="W7623" t="s">
        <v>24862</v>
      </c>
      <c r="X7623" t="s">
        <v>748</v>
      </c>
      <c r="Y7623" t="s">
        <v>403</v>
      </c>
      <c r="Z7623" t="s">
        <v>54</v>
      </c>
      <c r="AA7623"/>
      <c r="AB7623" t="s">
        <v>47531</v>
      </c>
      <c r="AC7623" t="s">
        <v>50448</v>
      </c>
      <c r="AD7623" t="s">
        <v>24863</v>
      </c>
      <c r="AE7623" t="s">
        <v>105</v>
      </c>
      <c r="AF7623" s="119" t="str">
        <f t="shared" si="478"/>
        <v>NA</v>
      </c>
      <c r="AG7623" s="119"/>
      <c r="AH7623" s="119"/>
      <c r="AI7623" s="119"/>
      <c r="AJ7623" s="119" t="str">
        <f t="shared" si="479"/>
        <v>NA</v>
      </c>
      <c r="AK7623" s="190"/>
      <c r="AL7623" s="191"/>
    </row>
    <row r="7624" spans="1:38" x14ac:dyDescent="0.25">
      <c r="A7624" t="s">
        <v>27100</v>
      </c>
      <c r="B7624" t="s">
        <v>27105</v>
      </c>
      <c r="C7624" t="s">
        <v>27104</v>
      </c>
      <c r="D7624" t="s">
        <v>193</v>
      </c>
      <c r="E7624" t="s">
        <v>6167</v>
      </c>
      <c r="F7624" t="s">
        <v>54</v>
      </c>
      <c r="G7624"/>
      <c r="H7624" t="s">
        <v>48047</v>
      </c>
      <c r="I7624" t="s">
        <v>54576</v>
      </c>
      <c r="J7624" t="s">
        <v>27100</v>
      </c>
      <c r="K7624" t="s">
        <v>565</v>
      </c>
      <c r="L7624" s="119" t="str">
        <f t="shared" si="476"/>
        <v>NA</v>
      </c>
      <c r="M7624" s="119"/>
      <c r="N7624" s="120" t="str">
        <f t="shared" si="477"/>
        <v>NA</v>
      </c>
      <c r="O7624" s="120"/>
      <c r="P7624"/>
      <c r="Q7624"/>
      <c r="R7624"/>
      <c r="S7624"/>
      <c r="T7624"/>
      <c r="U7624" t="s">
        <v>26753</v>
      </c>
      <c r="V7624" t="s">
        <v>26754</v>
      </c>
      <c r="W7624" t="s">
        <v>26752</v>
      </c>
      <c r="X7624" t="s">
        <v>748</v>
      </c>
      <c r="Y7624" t="s">
        <v>3582</v>
      </c>
      <c r="Z7624" t="s">
        <v>54</v>
      </c>
      <c r="AA7624"/>
      <c r="AB7624" t="s">
        <v>47532</v>
      </c>
      <c r="AC7624" t="s">
        <v>54068</v>
      </c>
      <c r="AD7624" t="s">
        <v>26753</v>
      </c>
      <c r="AE7624" t="s">
        <v>105</v>
      </c>
      <c r="AF7624" s="119" t="str">
        <f t="shared" si="478"/>
        <v>NA</v>
      </c>
      <c r="AG7624" s="119"/>
      <c r="AH7624" s="119"/>
      <c r="AI7624" s="119"/>
      <c r="AJ7624" s="119" t="str">
        <f t="shared" si="479"/>
        <v>NA</v>
      </c>
      <c r="AK7624" s="190"/>
      <c r="AL7624" s="191"/>
    </row>
    <row r="7625" spans="1:38" x14ac:dyDescent="0.25">
      <c r="A7625" t="s">
        <v>27100</v>
      </c>
      <c r="B7625" t="s">
        <v>27106</v>
      </c>
      <c r="C7625" t="s">
        <v>27104</v>
      </c>
      <c r="D7625" t="s">
        <v>193</v>
      </c>
      <c r="E7625" t="s">
        <v>1807</v>
      </c>
      <c r="F7625" t="s">
        <v>54</v>
      </c>
      <c r="G7625"/>
      <c r="H7625" t="s">
        <v>48048</v>
      </c>
      <c r="I7625" t="s">
        <v>54577</v>
      </c>
      <c r="J7625" t="s">
        <v>27100</v>
      </c>
      <c r="K7625" t="s">
        <v>565</v>
      </c>
      <c r="L7625" s="119" t="str">
        <f t="shared" si="476"/>
        <v>NA</v>
      </c>
      <c r="M7625" s="119"/>
      <c r="N7625" s="120" t="str">
        <f t="shared" si="477"/>
        <v>NA</v>
      </c>
      <c r="O7625" s="120"/>
      <c r="P7625"/>
      <c r="Q7625"/>
      <c r="R7625"/>
      <c r="S7625"/>
      <c r="T7625"/>
      <c r="U7625" t="s">
        <v>25815</v>
      </c>
      <c r="V7625" t="s">
        <v>25813</v>
      </c>
      <c r="W7625" t="s">
        <v>25814</v>
      </c>
      <c r="X7625" t="s">
        <v>748</v>
      </c>
      <c r="Y7625" t="s">
        <v>3582</v>
      </c>
      <c r="Z7625" t="s">
        <v>54</v>
      </c>
      <c r="AA7625"/>
      <c r="AB7625" t="s">
        <v>47532</v>
      </c>
      <c r="AC7625" t="s">
        <v>54068</v>
      </c>
      <c r="AD7625" t="s">
        <v>25815</v>
      </c>
      <c r="AE7625" t="s">
        <v>105</v>
      </c>
      <c r="AF7625" s="119" t="str">
        <f t="shared" si="478"/>
        <v>NA</v>
      </c>
      <c r="AG7625" s="119"/>
      <c r="AH7625" s="119"/>
      <c r="AI7625" s="119"/>
      <c r="AJ7625" s="119" t="str">
        <f t="shared" si="479"/>
        <v>NA</v>
      </c>
      <c r="AK7625" s="190"/>
      <c r="AL7625" s="191"/>
    </row>
    <row r="7626" spans="1:38" x14ac:dyDescent="0.25">
      <c r="A7626" t="s">
        <v>27016</v>
      </c>
      <c r="B7626" t="s">
        <v>27014</v>
      </c>
      <c r="C7626" t="s">
        <v>27015</v>
      </c>
      <c r="D7626" t="s">
        <v>193</v>
      </c>
      <c r="E7626" t="s">
        <v>4098</v>
      </c>
      <c r="F7626" t="s">
        <v>54</v>
      </c>
      <c r="G7626"/>
      <c r="H7626" t="s">
        <v>48049</v>
      </c>
      <c r="I7626" t="s">
        <v>54578</v>
      </c>
      <c r="J7626" t="s">
        <v>27017</v>
      </c>
      <c r="K7626" t="s">
        <v>565</v>
      </c>
      <c r="L7626" s="119" t="str">
        <f t="shared" si="476"/>
        <v>NA</v>
      </c>
      <c r="M7626" s="119"/>
      <c r="N7626" s="120" t="str">
        <f t="shared" si="477"/>
        <v>NA</v>
      </c>
      <c r="O7626" s="120"/>
      <c r="P7626"/>
      <c r="Q7626"/>
      <c r="R7626"/>
      <c r="S7626"/>
      <c r="T7626"/>
      <c r="U7626" t="s">
        <v>26969</v>
      </c>
      <c r="V7626" t="s">
        <v>26968</v>
      </c>
      <c r="W7626" t="s">
        <v>26157</v>
      </c>
      <c r="X7626" t="s">
        <v>748</v>
      </c>
      <c r="Y7626" t="s">
        <v>2069</v>
      </c>
      <c r="Z7626" t="s">
        <v>54</v>
      </c>
      <c r="AA7626"/>
      <c r="AB7626" t="s">
        <v>47533</v>
      </c>
      <c r="AC7626" t="s">
        <v>54069</v>
      </c>
      <c r="AD7626"/>
      <c r="AE7626" t="s">
        <v>105</v>
      </c>
      <c r="AF7626" s="119" t="str">
        <f t="shared" si="478"/>
        <v>NA</v>
      </c>
      <c r="AG7626" s="119"/>
      <c r="AH7626" s="119"/>
      <c r="AI7626" s="119"/>
      <c r="AJ7626" s="119" t="str">
        <f t="shared" si="479"/>
        <v>NA</v>
      </c>
      <c r="AK7626" s="190"/>
      <c r="AL7626" s="191"/>
    </row>
    <row r="7627" spans="1:38" x14ac:dyDescent="0.25">
      <c r="A7627" t="s">
        <v>31647</v>
      </c>
      <c r="B7627" t="s">
        <v>31646</v>
      </c>
      <c r="C7627" t="s">
        <v>27245</v>
      </c>
      <c r="D7627" t="s">
        <v>193</v>
      </c>
      <c r="E7627" t="s">
        <v>31648</v>
      </c>
      <c r="F7627" t="s">
        <v>54</v>
      </c>
      <c r="G7627"/>
      <c r="H7627" t="s">
        <v>48050</v>
      </c>
      <c r="I7627" t="s">
        <v>54579</v>
      </c>
      <c r="J7627" t="s">
        <v>31647</v>
      </c>
      <c r="K7627" t="s">
        <v>565</v>
      </c>
      <c r="L7627" s="119" t="str">
        <f t="shared" si="476"/>
        <v>NA</v>
      </c>
      <c r="M7627" s="119"/>
      <c r="N7627" s="120" t="str">
        <f t="shared" si="477"/>
        <v>NA</v>
      </c>
      <c r="O7627" s="120"/>
      <c r="P7627"/>
      <c r="Q7627"/>
      <c r="R7627"/>
      <c r="S7627"/>
      <c r="T7627"/>
      <c r="U7627" t="s">
        <v>25227</v>
      </c>
      <c r="V7627" t="s">
        <v>25225</v>
      </c>
      <c r="W7627" t="s">
        <v>25226</v>
      </c>
      <c r="X7627" t="s">
        <v>748</v>
      </c>
      <c r="Y7627" t="s">
        <v>2069</v>
      </c>
      <c r="Z7627" t="s">
        <v>54</v>
      </c>
      <c r="AA7627"/>
      <c r="AB7627" t="s">
        <v>47533</v>
      </c>
      <c r="AC7627" t="s">
        <v>54069</v>
      </c>
      <c r="AD7627" t="s">
        <v>25227</v>
      </c>
      <c r="AE7627" t="s">
        <v>105</v>
      </c>
      <c r="AF7627" s="119" t="str">
        <f t="shared" si="478"/>
        <v>NA</v>
      </c>
      <c r="AG7627" s="119"/>
      <c r="AH7627" s="119"/>
      <c r="AI7627" s="119"/>
      <c r="AJ7627" s="119" t="str">
        <f t="shared" si="479"/>
        <v>NA</v>
      </c>
      <c r="AK7627" s="190"/>
      <c r="AL7627" s="191"/>
    </row>
    <row r="7628" spans="1:38" x14ac:dyDescent="0.25">
      <c r="A7628" t="s">
        <v>27664</v>
      </c>
      <c r="B7628" t="s">
        <v>31932</v>
      </c>
      <c r="C7628" t="s">
        <v>27104</v>
      </c>
      <c r="D7628" t="s">
        <v>193</v>
      </c>
      <c r="E7628" t="s">
        <v>31648</v>
      </c>
      <c r="F7628" t="s">
        <v>54</v>
      </c>
      <c r="G7628"/>
      <c r="H7628" t="s">
        <v>48050</v>
      </c>
      <c r="I7628" t="s">
        <v>54579</v>
      </c>
      <c r="J7628"/>
      <c r="K7628" t="s">
        <v>565</v>
      </c>
      <c r="L7628" s="119" t="str">
        <f t="shared" si="476"/>
        <v>NA</v>
      </c>
      <c r="M7628" s="119"/>
      <c r="N7628" s="120" t="str">
        <f t="shared" si="477"/>
        <v>NA</v>
      </c>
      <c r="O7628" s="120"/>
      <c r="P7628"/>
      <c r="Q7628"/>
      <c r="R7628"/>
      <c r="S7628"/>
      <c r="T7628"/>
      <c r="U7628" t="s">
        <v>25229</v>
      </c>
      <c r="V7628" t="s">
        <v>25228</v>
      </c>
      <c r="W7628" t="s">
        <v>25226</v>
      </c>
      <c r="X7628" t="s">
        <v>748</v>
      </c>
      <c r="Y7628" t="s">
        <v>2069</v>
      </c>
      <c r="Z7628" t="s">
        <v>54</v>
      </c>
      <c r="AA7628"/>
      <c r="AB7628" t="s">
        <v>47533</v>
      </c>
      <c r="AC7628" t="s">
        <v>54069</v>
      </c>
      <c r="AD7628"/>
      <c r="AE7628" t="s">
        <v>105</v>
      </c>
      <c r="AF7628" s="119" t="str">
        <f t="shared" si="478"/>
        <v>NA</v>
      </c>
      <c r="AG7628" s="119"/>
      <c r="AH7628" s="119"/>
      <c r="AI7628" s="119"/>
      <c r="AJ7628" s="119" t="str">
        <f t="shared" si="479"/>
        <v>NA</v>
      </c>
      <c r="AK7628" s="190"/>
      <c r="AL7628" s="191"/>
    </row>
    <row r="7629" spans="1:38" x14ac:dyDescent="0.25">
      <c r="A7629" t="s">
        <v>31876</v>
      </c>
      <c r="B7629" t="s">
        <v>31874</v>
      </c>
      <c r="C7629" t="s">
        <v>31875</v>
      </c>
      <c r="D7629" t="s">
        <v>193</v>
      </c>
      <c r="E7629" t="s">
        <v>548</v>
      </c>
      <c r="F7629" t="s">
        <v>54</v>
      </c>
      <c r="G7629"/>
      <c r="H7629" t="s">
        <v>48051</v>
      </c>
      <c r="I7629" t="s">
        <v>54580</v>
      </c>
      <c r="J7629" t="s">
        <v>31877</v>
      </c>
      <c r="K7629" t="s">
        <v>565</v>
      </c>
      <c r="L7629" s="119" t="str">
        <f t="shared" si="476"/>
        <v>NA</v>
      </c>
      <c r="M7629" s="119"/>
      <c r="N7629" s="120" t="str">
        <f t="shared" si="477"/>
        <v>NA</v>
      </c>
      <c r="O7629" s="120"/>
      <c r="P7629"/>
      <c r="Q7629"/>
      <c r="R7629"/>
      <c r="S7629"/>
      <c r="T7629"/>
      <c r="U7629" t="s">
        <v>26398</v>
      </c>
      <c r="V7629" t="s">
        <v>26396</v>
      </c>
      <c r="W7629" t="s">
        <v>26397</v>
      </c>
      <c r="X7629" t="s">
        <v>748</v>
      </c>
      <c r="Y7629" t="s">
        <v>3593</v>
      </c>
      <c r="Z7629" t="s">
        <v>54</v>
      </c>
      <c r="AA7629"/>
      <c r="AB7629" t="s">
        <v>47534</v>
      </c>
      <c r="AC7629" t="s">
        <v>54070</v>
      </c>
      <c r="AD7629" t="s">
        <v>26399</v>
      </c>
      <c r="AE7629" t="s">
        <v>105</v>
      </c>
      <c r="AF7629" s="119" t="str">
        <f t="shared" si="478"/>
        <v>NA</v>
      </c>
      <c r="AG7629" s="119"/>
      <c r="AH7629" s="119"/>
      <c r="AI7629" s="119"/>
      <c r="AJ7629" s="119" t="str">
        <f t="shared" si="479"/>
        <v>NA</v>
      </c>
      <c r="AK7629" s="190"/>
      <c r="AL7629" s="191"/>
    </row>
    <row r="7630" spans="1:38" x14ac:dyDescent="0.25">
      <c r="A7630" t="s">
        <v>32626</v>
      </c>
      <c r="B7630" t="s">
        <v>32625</v>
      </c>
      <c r="C7630" t="s">
        <v>31875</v>
      </c>
      <c r="D7630" t="s">
        <v>193</v>
      </c>
      <c r="E7630" t="s">
        <v>548</v>
      </c>
      <c r="F7630" t="s">
        <v>54</v>
      </c>
      <c r="G7630"/>
      <c r="H7630" t="s">
        <v>48051</v>
      </c>
      <c r="I7630" t="s">
        <v>54580</v>
      </c>
      <c r="J7630" t="s">
        <v>32627</v>
      </c>
      <c r="K7630" t="s">
        <v>565</v>
      </c>
      <c r="L7630" s="119" t="str">
        <f t="shared" si="476"/>
        <v>NA</v>
      </c>
      <c r="M7630" s="119"/>
      <c r="N7630" s="120" t="str">
        <f t="shared" si="477"/>
        <v>NA</v>
      </c>
      <c r="O7630" s="120"/>
      <c r="P7630"/>
      <c r="Q7630"/>
      <c r="R7630"/>
      <c r="S7630"/>
      <c r="T7630"/>
      <c r="U7630" t="s">
        <v>26847</v>
      </c>
      <c r="V7630" t="s">
        <v>26845</v>
      </c>
      <c r="W7630" t="s">
        <v>26846</v>
      </c>
      <c r="X7630" t="s">
        <v>748</v>
      </c>
      <c r="Y7630" t="s">
        <v>3593</v>
      </c>
      <c r="Z7630" t="s">
        <v>54</v>
      </c>
      <c r="AA7630"/>
      <c r="AB7630" t="s">
        <v>47535</v>
      </c>
      <c r="AC7630" t="s">
        <v>54070</v>
      </c>
      <c r="AD7630" t="s">
        <v>26848</v>
      </c>
      <c r="AE7630" t="s">
        <v>105</v>
      </c>
      <c r="AF7630" s="119" t="str">
        <f t="shared" si="478"/>
        <v>NA</v>
      </c>
      <c r="AG7630" s="119"/>
      <c r="AH7630" s="119"/>
      <c r="AI7630" s="119"/>
      <c r="AJ7630" s="119" t="str">
        <f t="shared" si="479"/>
        <v>NA</v>
      </c>
      <c r="AK7630" s="190"/>
      <c r="AL7630" s="191"/>
    </row>
    <row r="7631" spans="1:38" x14ac:dyDescent="0.25">
      <c r="A7631" t="s">
        <v>34219</v>
      </c>
      <c r="B7631" t="s">
        <v>34218</v>
      </c>
      <c r="C7631" t="s">
        <v>31875</v>
      </c>
      <c r="D7631" t="s">
        <v>193</v>
      </c>
      <c r="E7631" t="s">
        <v>548</v>
      </c>
      <c r="F7631" t="s">
        <v>54</v>
      </c>
      <c r="G7631"/>
      <c r="H7631" t="s">
        <v>48051</v>
      </c>
      <c r="I7631" t="s">
        <v>54580</v>
      </c>
      <c r="J7631" t="s">
        <v>34220</v>
      </c>
      <c r="K7631" t="s">
        <v>565</v>
      </c>
      <c r="L7631" s="119" t="str">
        <f t="shared" si="476"/>
        <v>NA</v>
      </c>
      <c r="M7631" s="119"/>
      <c r="N7631" s="120" t="str">
        <f t="shared" si="477"/>
        <v>NA</v>
      </c>
      <c r="O7631" s="120"/>
      <c r="P7631"/>
      <c r="Q7631"/>
      <c r="R7631"/>
      <c r="S7631"/>
      <c r="T7631"/>
      <c r="U7631" t="s">
        <v>25088</v>
      </c>
      <c r="V7631" t="s">
        <v>25086</v>
      </c>
      <c r="W7631" t="s">
        <v>25087</v>
      </c>
      <c r="X7631" t="s">
        <v>748</v>
      </c>
      <c r="Y7631" t="s">
        <v>3593</v>
      </c>
      <c r="Z7631" t="s">
        <v>54</v>
      </c>
      <c r="AA7631"/>
      <c r="AB7631" t="s">
        <v>47535</v>
      </c>
      <c r="AC7631" t="s">
        <v>54070</v>
      </c>
      <c r="AD7631" t="s">
        <v>25089</v>
      </c>
      <c r="AE7631" t="s">
        <v>105</v>
      </c>
      <c r="AF7631" s="119" t="str">
        <f t="shared" si="478"/>
        <v>NA</v>
      </c>
      <c r="AG7631" s="119"/>
      <c r="AH7631" s="119"/>
      <c r="AI7631" s="119"/>
      <c r="AJ7631" s="119" t="str">
        <f t="shared" si="479"/>
        <v>NA</v>
      </c>
      <c r="AK7631" s="190"/>
      <c r="AL7631" s="191"/>
    </row>
    <row r="7632" spans="1:38" x14ac:dyDescent="0.25">
      <c r="A7632" t="s">
        <v>32470</v>
      </c>
      <c r="B7632" t="s">
        <v>32469</v>
      </c>
      <c r="C7632" t="s">
        <v>27135</v>
      </c>
      <c r="D7632" t="s">
        <v>193</v>
      </c>
      <c r="E7632" t="s">
        <v>548</v>
      </c>
      <c r="F7632" t="s">
        <v>54</v>
      </c>
      <c r="G7632"/>
      <c r="H7632" t="s">
        <v>48051</v>
      </c>
      <c r="I7632" t="s">
        <v>54580</v>
      </c>
      <c r="J7632" t="s">
        <v>32471</v>
      </c>
      <c r="K7632" t="s">
        <v>565</v>
      </c>
      <c r="L7632" s="119" t="str">
        <f t="shared" si="476"/>
        <v>NA</v>
      </c>
      <c r="M7632" s="119"/>
      <c r="N7632" s="120" t="str">
        <f t="shared" si="477"/>
        <v>NA</v>
      </c>
      <c r="O7632" s="120"/>
      <c r="P7632"/>
      <c r="Q7632"/>
      <c r="R7632"/>
      <c r="S7632"/>
      <c r="T7632"/>
      <c r="U7632" t="s">
        <v>24847</v>
      </c>
      <c r="V7632" t="s">
        <v>24845</v>
      </c>
      <c r="W7632" t="s">
        <v>24846</v>
      </c>
      <c r="X7632" t="s">
        <v>748</v>
      </c>
      <c r="Y7632" t="s">
        <v>8395</v>
      </c>
      <c r="Z7632" t="s">
        <v>54</v>
      </c>
      <c r="AA7632"/>
      <c r="AB7632" t="s">
        <v>47536</v>
      </c>
      <c r="AC7632" t="s">
        <v>54071</v>
      </c>
      <c r="AD7632" t="s">
        <v>24848</v>
      </c>
      <c r="AE7632" t="s">
        <v>105</v>
      </c>
      <c r="AF7632" s="119" t="str">
        <f t="shared" si="478"/>
        <v>NA</v>
      </c>
      <c r="AG7632" s="119"/>
      <c r="AH7632" s="119"/>
      <c r="AI7632" s="119"/>
      <c r="AJ7632" s="119" t="str">
        <f t="shared" si="479"/>
        <v>NA</v>
      </c>
      <c r="AK7632" s="190"/>
      <c r="AL7632" s="191"/>
    </row>
    <row r="7633" spans="1:38" x14ac:dyDescent="0.25">
      <c r="A7633" t="s">
        <v>34021</v>
      </c>
      <c r="B7633" t="s">
        <v>34020</v>
      </c>
      <c r="C7633" t="s">
        <v>27104</v>
      </c>
      <c r="D7633" t="s">
        <v>193</v>
      </c>
      <c r="E7633" t="s">
        <v>548</v>
      </c>
      <c r="F7633" t="s">
        <v>54</v>
      </c>
      <c r="G7633"/>
      <c r="H7633" t="s">
        <v>48051</v>
      </c>
      <c r="I7633" t="s">
        <v>54580</v>
      </c>
      <c r="J7633" t="s">
        <v>34022</v>
      </c>
      <c r="K7633" t="s">
        <v>565</v>
      </c>
      <c r="L7633" s="119" t="str">
        <f t="shared" si="476"/>
        <v>NA</v>
      </c>
      <c r="M7633" s="119"/>
      <c r="N7633" s="120" t="str">
        <f t="shared" si="477"/>
        <v>NA</v>
      </c>
      <c r="O7633" s="120"/>
      <c r="P7633"/>
      <c r="Q7633"/>
      <c r="R7633"/>
      <c r="S7633"/>
      <c r="T7633"/>
      <c r="U7633" t="s">
        <v>26228</v>
      </c>
      <c r="V7633" t="s">
        <v>26226</v>
      </c>
      <c r="W7633" t="s">
        <v>26227</v>
      </c>
      <c r="X7633" t="s">
        <v>748</v>
      </c>
      <c r="Y7633" t="s">
        <v>187</v>
      </c>
      <c r="Z7633" t="s">
        <v>54</v>
      </c>
      <c r="AA7633"/>
      <c r="AB7633" t="s">
        <v>47537</v>
      </c>
      <c r="AC7633" t="s">
        <v>54072</v>
      </c>
      <c r="AD7633" t="s">
        <v>26229</v>
      </c>
      <c r="AE7633" t="s">
        <v>105</v>
      </c>
      <c r="AF7633" s="119" t="str">
        <f t="shared" si="478"/>
        <v>NA</v>
      </c>
      <c r="AG7633" s="119"/>
      <c r="AH7633" s="119"/>
      <c r="AI7633" s="119"/>
      <c r="AJ7633" s="119" t="str">
        <f t="shared" si="479"/>
        <v>NA</v>
      </c>
      <c r="AK7633" s="190"/>
      <c r="AL7633" s="191"/>
    </row>
    <row r="7634" spans="1:38" x14ac:dyDescent="0.25">
      <c r="A7634" t="s">
        <v>29425</v>
      </c>
      <c r="B7634" t="s">
        <v>29424</v>
      </c>
      <c r="C7634" t="s">
        <v>27104</v>
      </c>
      <c r="D7634" t="s">
        <v>193</v>
      </c>
      <c r="E7634" t="s">
        <v>548</v>
      </c>
      <c r="F7634" t="s">
        <v>54</v>
      </c>
      <c r="G7634"/>
      <c r="H7634" t="s">
        <v>48051</v>
      </c>
      <c r="I7634" t="s">
        <v>54580</v>
      </c>
      <c r="J7634" t="s">
        <v>29425</v>
      </c>
      <c r="K7634" t="s">
        <v>565</v>
      </c>
      <c r="L7634" s="119" t="str">
        <f t="shared" si="476"/>
        <v>NA</v>
      </c>
      <c r="M7634" s="119"/>
      <c r="N7634" s="120" t="str">
        <f t="shared" si="477"/>
        <v>NA</v>
      </c>
      <c r="O7634" s="120"/>
      <c r="P7634"/>
      <c r="Q7634"/>
      <c r="R7634"/>
      <c r="S7634"/>
      <c r="T7634"/>
      <c r="U7634" t="s">
        <v>26270</v>
      </c>
      <c r="V7634" t="s">
        <v>26268</v>
      </c>
      <c r="W7634" t="s">
        <v>26269</v>
      </c>
      <c r="X7634" t="s">
        <v>748</v>
      </c>
      <c r="Y7634" t="s">
        <v>187</v>
      </c>
      <c r="Z7634" t="s">
        <v>54</v>
      </c>
      <c r="AA7634"/>
      <c r="AB7634" t="s">
        <v>47537</v>
      </c>
      <c r="AC7634" t="s">
        <v>54072</v>
      </c>
      <c r="AD7634" t="s">
        <v>26271</v>
      </c>
      <c r="AE7634" t="s">
        <v>105</v>
      </c>
      <c r="AF7634" s="119" t="str">
        <f t="shared" si="478"/>
        <v>NA</v>
      </c>
      <c r="AG7634" s="119"/>
      <c r="AH7634" s="119"/>
      <c r="AI7634" s="119"/>
      <c r="AJ7634" s="119" t="str">
        <f t="shared" si="479"/>
        <v>NA</v>
      </c>
      <c r="AK7634" s="190"/>
      <c r="AL7634" s="191"/>
    </row>
    <row r="7635" spans="1:38" x14ac:dyDescent="0.25">
      <c r="A7635" t="s">
        <v>28517</v>
      </c>
      <c r="B7635" t="s">
        <v>28515</v>
      </c>
      <c r="C7635" t="s">
        <v>28516</v>
      </c>
      <c r="D7635" t="s">
        <v>193</v>
      </c>
      <c r="E7635" t="s">
        <v>548</v>
      </c>
      <c r="F7635" t="s">
        <v>54</v>
      </c>
      <c r="G7635"/>
      <c r="H7635" t="s">
        <v>48052</v>
      </c>
      <c r="I7635" t="s">
        <v>54580</v>
      </c>
      <c r="J7635" t="s">
        <v>28518</v>
      </c>
      <c r="K7635" t="s">
        <v>565</v>
      </c>
      <c r="L7635" s="119" t="str">
        <f t="shared" si="476"/>
        <v>NA</v>
      </c>
      <c r="M7635" s="119"/>
      <c r="N7635" s="120" t="str">
        <f t="shared" si="477"/>
        <v>NA</v>
      </c>
      <c r="O7635" s="120"/>
      <c r="P7635"/>
      <c r="Q7635"/>
      <c r="R7635"/>
      <c r="S7635"/>
      <c r="T7635"/>
      <c r="U7635" t="s">
        <v>26971</v>
      </c>
      <c r="V7635" t="s">
        <v>26970</v>
      </c>
      <c r="W7635" t="s">
        <v>26157</v>
      </c>
      <c r="X7635" t="s">
        <v>748</v>
      </c>
      <c r="Y7635" t="s">
        <v>187</v>
      </c>
      <c r="Z7635" t="s">
        <v>54</v>
      </c>
      <c r="AA7635"/>
      <c r="AB7635" t="s">
        <v>47537</v>
      </c>
      <c r="AC7635" t="s">
        <v>54072</v>
      </c>
      <c r="AD7635" t="s">
        <v>26972</v>
      </c>
      <c r="AE7635" t="s">
        <v>105</v>
      </c>
      <c r="AF7635" s="119" t="str">
        <f t="shared" si="478"/>
        <v>NA</v>
      </c>
      <c r="AG7635" s="119"/>
      <c r="AH7635" s="119"/>
      <c r="AI7635" s="119"/>
      <c r="AJ7635" s="119" t="str">
        <f t="shared" si="479"/>
        <v>NA</v>
      </c>
      <c r="AK7635" s="190"/>
      <c r="AL7635" s="191"/>
    </row>
    <row r="7636" spans="1:38" x14ac:dyDescent="0.25">
      <c r="A7636" t="s">
        <v>28210</v>
      </c>
      <c r="B7636" t="s">
        <v>28209</v>
      </c>
      <c r="C7636" t="s">
        <v>27988</v>
      </c>
      <c r="D7636" t="s">
        <v>193</v>
      </c>
      <c r="E7636" t="s">
        <v>548</v>
      </c>
      <c r="F7636" t="s">
        <v>54</v>
      </c>
      <c r="G7636"/>
      <c r="H7636" t="s">
        <v>48052</v>
      </c>
      <c r="I7636" t="s">
        <v>54580</v>
      </c>
      <c r="J7636" t="s">
        <v>28211</v>
      </c>
      <c r="K7636" t="s">
        <v>565</v>
      </c>
      <c r="L7636" s="119" t="str">
        <f t="shared" si="476"/>
        <v>NA</v>
      </c>
      <c r="M7636" s="119"/>
      <c r="N7636" s="120" t="str">
        <f t="shared" si="477"/>
        <v>NA</v>
      </c>
      <c r="O7636" s="120"/>
      <c r="P7636"/>
      <c r="Q7636"/>
      <c r="R7636"/>
      <c r="S7636"/>
      <c r="T7636"/>
      <c r="U7636" t="s">
        <v>26165</v>
      </c>
      <c r="V7636" t="s">
        <v>26164</v>
      </c>
      <c r="W7636" t="s">
        <v>26157</v>
      </c>
      <c r="X7636" t="s">
        <v>748</v>
      </c>
      <c r="Y7636" t="s">
        <v>187</v>
      </c>
      <c r="Z7636" t="s">
        <v>54</v>
      </c>
      <c r="AA7636"/>
      <c r="AB7636" t="s">
        <v>47537</v>
      </c>
      <c r="AC7636" t="s">
        <v>54072</v>
      </c>
      <c r="AD7636" t="s">
        <v>26166</v>
      </c>
      <c r="AE7636" t="s">
        <v>105</v>
      </c>
      <c r="AF7636" s="119" t="str">
        <f t="shared" si="478"/>
        <v>NA</v>
      </c>
      <c r="AG7636" s="119"/>
      <c r="AH7636" s="119"/>
      <c r="AI7636" s="119"/>
      <c r="AJ7636" s="119" t="str">
        <f t="shared" si="479"/>
        <v>NA</v>
      </c>
      <c r="AK7636" s="190"/>
      <c r="AL7636" s="191"/>
    </row>
    <row r="7637" spans="1:38" x14ac:dyDescent="0.25">
      <c r="A7637" t="s">
        <v>31128</v>
      </c>
      <c r="B7637" t="s">
        <v>31126</v>
      </c>
      <c r="C7637" t="s">
        <v>31127</v>
      </c>
      <c r="D7637" t="s">
        <v>193</v>
      </c>
      <c r="E7637" t="s">
        <v>548</v>
      </c>
      <c r="F7637" t="s">
        <v>54</v>
      </c>
      <c r="G7637"/>
      <c r="H7637" t="s">
        <v>48051</v>
      </c>
      <c r="I7637" t="s">
        <v>54580</v>
      </c>
      <c r="J7637" t="s">
        <v>31128</v>
      </c>
      <c r="K7637" t="s">
        <v>565</v>
      </c>
      <c r="L7637" s="119" t="str">
        <f t="shared" si="476"/>
        <v>NA</v>
      </c>
      <c r="M7637" s="119"/>
      <c r="N7637" s="120" t="str">
        <f t="shared" si="477"/>
        <v>NA</v>
      </c>
      <c r="O7637" s="120"/>
      <c r="P7637"/>
      <c r="Q7637"/>
      <c r="R7637"/>
      <c r="S7637"/>
      <c r="T7637"/>
      <c r="U7637" t="s">
        <v>26987</v>
      </c>
      <c r="V7637" t="s">
        <v>26985</v>
      </c>
      <c r="W7637" t="s">
        <v>26986</v>
      </c>
      <c r="X7637" t="s">
        <v>748</v>
      </c>
      <c r="Y7637" t="s">
        <v>187</v>
      </c>
      <c r="Z7637" t="s">
        <v>54</v>
      </c>
      <c r="AA7637"/>
      <c r="AB7637" t="s">
        <v>47537</v>
      </c>
      <c r="AC7637" t="s">
        <v>54072</v>
      </c>
      <c r="AD7637" t="s">
        <v>26988</v>
      </c>
      <c r="AE7637" t="s">
        <v>105</v>
      </c>
      <c r="AF7637" s="119" t="str">
        <f t="shared" si="478"/>
        <v>NA</v>
      </c>
      <c r="AG7637" s="119"/>
      <c r="AH7637" s="119"/>
      <c r="AI7637" s="119"/>
      <c r="AJ7637" s="119" t="str">
        <f t="shared" si="479"/>
        <v>NA</v>
      </c>
      <c r="AK7637" s="190"/>
      <c r="AL7637" s="191"/>
    </row>
    <row r="7638" spans="1:38" x14ac:dyDescent="0.25">
      <c r="A7638" t="s">
        <v>32581</v>
      </c>
      <c r="B7638" t="s">
        <v>32579</v>
      </c>
      <c r="C7638" t="s">
        <v>32580</v>
      </c>
      <c r="D7638" t="s">
        <v>193</v>
      </c>
      <c r="E7638" t="s">
        <v>548</v>
      </c>
      <c r="F7638" t="s">
        <v>54</v>
      </c>
      <c r="G7638"/>
      <c r="H7638" t="s">
        <v>48051</v>
      </c>
      <c r="I7638" t="s">
        <v>54580</v>
      </c>
      <c r="J7638" t="s">
        <v>32581</v>
      </c>
      <c r="K7638" t="s">
        <v>565</v>
      </c>
      <c r="L7638" s="119" t="str">
        <f t="shared" si="476"/>
        <v>NA</v>
      </c>
      <c r="M7638" s="119"/>
      <c r="N7638" s="120" t="str">
        <f t="shared" si="477"/>
        <v>NA</v>
      </c>
      <c r="O7638" s="120"/>
      <c r="P7638"/>
      <c r="Q7638"/>
      <c r="R7638"/>
      <c r="S7638"/>
      <c r="T7638"/>
      <c r="U7638" t="s">
        <v>24851</v>
      </c>
      <c r="V7638" t="s">
        <v>24849</v>
      </c>
      <c r="W7638" t="s">
        <v>24850</v>
      </c>
      <c r="X7638" t="s">
        <v>748</v>
      </c>
      <c r="Y7638" t="s">
        <v>187</v>
      </c>
      <c r="Z7638" t="s">
        <v>54</v>
      </c>
      <c r="AA7638"/>
      <c r="AB7638" t="s">
        <v>47537</v>
      </c>
      <c r="AC7638" t="s">
        <v>54072</v>
      </c>
      <c r="AD7638" t="s">
        <v>24852</v>
      </c>
      <c r="AE7638" t="s">
        <v>105</v>
      </c>
      <c r="AF7638" s="119" t="str">
        <f t="shared" si="478"/>
        <v>NA</v>
      </c>
      <c r="AG7638" s="119"/>
      <c r="AH7638" s="119"/>
      <c r="AI7638" s="119"/>
      <c r="AJ7638" s="119" t="str">
        <f t="shared" si="479"/>
        <v>NA</v>
      </c>
      <c r="AK7638" s="190"/>
      <c r="AL7638" s="191"/>
    </row>
    <row r="7639" spans="1:38" x14ac:dyDescent="0.25">
      <c r="A7639" t="s">
        <v>33962</v>
      </c>
      <c r="B7639" t="s">
        <v>33961</v>
      </c>
      <c r="C7639" t="s">
        <v>27809</v>
      </c>
      <c r="D7639" t="s">
        <v>193</v>
      </c>
      <c r="E7639" t="s">
        <v>548</v>
      </c>
      <c r="F7639" t="s">
        <v>54</v>
      </c>
      <c r="G7639"/>
      <c r="H7639" t="s">
        <v>48051</v>
      </c>
      <c r="I7639" t="s">
        <v>54580</v>
      </c>
      <c r="J7639"/>
      <c r="K7639" t="s">
        <v>565</v>
      </c>
      <c r="L7639" s="119" t="str">
        <f t="shared" si="476"/>
        <v>NA</v>
      </c>
      <c r="M7639" s="119"/>
      <c r="N7639" s="120" t="str">
        <f t="shared" si="477"/>
        <v>NA</v>
      </c>
      <c r="O7639" s="120"/>
      <c r="P7639"/>
      <c r="Q7639"/>
      <c r="R7639"/>
      <c r="S7639"/>
      <c r="T7639"/>
      <c r="U7639" t="s">
        <v>25065</v>
      </c>
      <c r="V7639" t="s">
        <v>25063</v>
      </c>
      <c r="W7639" t="s">
        <v>25064</v>
      </c>
      <c r="X7639" t="s">
        <v>748</v>
      </c>
      <c r="Y7639" t="s">
        <v>187</v>
      </c>
      <c r="Z7639" t="s">
        <v>54</v>
      </c>
      <c r="AA7639"/>
      <c r="AB7639" t="s">
        <v>47537</v>
      </c>
      <c r="AC7639" t="s">
        <v>54072</v>
      </c>
      <c r="AD7639" t="s">
        <v>25066</v>
      </c>
      <c r="AE7639" t="s">
        <v>105</v>
      </c>
      <c r="AF7639" s="119" t="str">
        <f t="shared" si="478"/>
        <v>NA</v>
      </c>
      <c r="AG7639" s="119"/>
      <c r="AH7639" s="119"/>
      <c r="AI7639" s="119"/>
      <c r="AJ7639" s="119" t="str">
        <f t="shared" si="479"/>
        <v>NA</v>
      </c>
      <c r="AK7639" s="190"/>
      <c r="AL7639" s="191"/>
    </row>
    <row r="7640" spans="1:38" x14ac:dyDescent="0.25">
      <c r="A7640" t="s">
        <v>32757</v>
      </c>
      <c r="B7640" t="s">
        <v>32756</v>
      </c>
      <c r="C7640" t="s">
        <v>29353</v>
      </c>
      <c r="D7640" t="s">
        <v>193</v>
      </c>
      <c r="E7640" t="s">
        <v>548</v>
      </c>
      <c r="F7640" t="s">
        <v>54</v>
      </c>
      <c r="G7640"/>
      <c r="H7640" t="s">
        <v>48051</v>
      </c>
      <c r="I7640" t="s">
        <v>54580</v>
      </c>
      <c r="J7640"/>
      <c r="K7640" t="s">
        <v>565</v>
      </c>
      <c r="L7640" s="119" t="str">
        <f t="shared" si="476"/>
        <v>NA</v>
      </c>
      <c r="M7640" s="119"/>
      <c r="N7640" s="120" t="str">
        <f t="shared" si="477"/>
        <v>NA</v>
      </c>
      <c r="O7640" s="120"/>
      <c r="P7640"/>
      <c r="Q7640"/>
      <c r="R7640"/>
      <c r="S7640"/>
      <c r="T7640"/>
      <c r="U7640" t="s">
        <v>23644</v>
      </c>
      <c r="V7640" t="s">
        <v>23642</v>
      </c>
      <c r="W7640" t="s">
        <v>23643</v>
      </c>
      <c r="X7640" t="s">
        <v>748</v>
      </c>
      <c r="Y7640" t="s">
        <v>1004</v>
      </c>
      <c r="Z7640" t="s">
        <v>54</v>
      </c>
      <c r="AA7640"/>
      <c r="AB7640" t="s">
        <v>47538</v>
      </c>
      <c r="AC7640" t="s">
        <v>54073</v>
      </c>
      <c r="AD7640"/>
      <c r="AE7640" t="s">
        <v>105</v>
      </c>
      <c r="AF7640" s="119" t="str">
        <f t="shared" si="478"/>
        <v>NA</v>
      </c>
      <c r="AG7640" s="119"/>
      <c r="AH7640" s="119"/>
      <c r="AI7640" s="119"/>
      <c r="AJ7640" s="119" t="str">
        <f t="shared" si="479"/>
        <v>NA</v>
      </c>
      <c r="AK7640" s="190"/>
      <c r="AL7640" s="191"/>
    </row>
    <row r="7641" spans="1:38" x14ac:dyDescent="0.25">
      <c r="A7641" t="s">
        <v>32474</v>
      </c>
      <c r="B7641" t="s">
        <v>32472</v>
      </c>
      <c r="C7641" t="s">
        <v>32473</v>
      </c>
      <c r="D7641" t="s">
        <v>193</v>
      </c>
      <c r="E7641" t="s">
        <v>548</v>
      </c>
      <c r="F7641" t="s">
        <v>54</v>
      </c>
      <c r="G7641"/>
      <c r="H7641" t="s">
        <v>48051</v>
      </c>
      <c r="I7641" t="s">
        <v>54580</v>
      </c>
      <c r="J7641"/>
      <c r="K7641" t="s">
        <v>565</v>
      </c>
      <c r="L7641" s="119" t="str">
        <f t="shared" si="476"/>
        <v>NA</v>
      </c>
      <c r="M7641" s="119"/>
      <c r="N7641" s="120" t="str">
        <f t="shared" si="477"/>
        <v>NA</v>
      </c>
      <c r="O7641" s="120"/>
      <c r="P7641"/>
      <c r="Q7641"/>
      <c r="R7641"/>
      <c r="S7641"/>
      <c r="T7641"/>
      <c r="U7641" t="s">
        <v>24461</v>
      </c>
      <c r="V7641" t="s">
        <v>24459</v>
      </c>
      <c r="W7641" t="s">
        <v>24460</v>
      </c>
      <c r="X7641" t="s">
        <v>748</v>
      </c>
      <c r="Y7641" t="s">
        <v>1004</v>
      </c>
      <c r="Z7641" t="s">
        <v>54</v>
      </c>
      <c r="AA7641"/>
      <c r="AB7641" t="s">
        <v>47538</v>
      </c>
      <c r="AC7641" t="s">
        <v>54073</v>
      </c>
      <c r="AD7641"/>
      <c r="AE7641" t="s">
        <v>105</v>
      </c>
      <c r="AF7641" s="119" t="str">
        <f t="shared" si="478"/>
        <v>NA</v>
      </c>
      <c r="AG7641" s="119"/>
      <c r="AH7641" s="119"/>
      <c r="AI7641" s="119"/>
      <c r="AJ7641" s="119" t="str">
        <f t="shared" si="479"/>
        <v>NA</v>
      </c>
      <c r="AK7641" s="190"/>
      <c r="AL7641" s="191"/>
    </row>
    <row r="7642" spans="1:38" x14ac:dyDescent="0.25">
      <c r="A7642" t="s">
        <v>34194</v>
      </c>
      <c r="B7642" t="s">
        <v>34192</v>
      </c>
      <c r="C7642" t="s">
        <v>34193</v>
      </c>
      <c r="D7642" t="s">
        <v>193</v>
      </c>
      <c r="E7642" t="s">
        <v>548</v>
      </c>
      <c r="F7642" t="s">
        <v>54</v>
      </c>
      <c r="G7642"/>
      <c r="H7642" t="s">
        <v>48051</v>
      </c>
      <c r="I7642" t="s">
        <v>54580</v>
      </c>
      <c r="J7642" t="s">
        <v>34195</v>
      </c>
      <c r="K7642" t="s">
        <v>565</v>
      </c>
      <c r="L7642" s="119" t="str">
        <f t="shared" si="476"/>
        <v>NA</v>
      </c>
      <c r="M7642" s="119"/>
      <c r="N7642" s="120" t="str">
        <f t="shared" si="477"/>
        <v>NA</v>
      </c>
      <c r="O7642" s="120"/>
      <c r="P7642"/>
      <c r="Q7642"/>
      <c r="R7642"/>
      <c r="S7642"/>
      <c r="T7642"/>
      <c r="U7642" t="s">
        <v>24925</v>
      </c>
      <c r="V7642" t="s">
        <v>24923</v>
      </c>
      <c r="W7642" t="s">
        <v>24924</v>
      </c>
      <c r="X7642" t="s">
        <v>748</v>
      </c>
      <c r="Y7642" t="s">
        <v>1004</v>
      </c>
      <c r="Z7642" t="s">
        <v>54</v>
      </c>
      <c r="AA7642"/>
      <c r="AB7642" t="s">
        <v>47538</v>
      </c>
      <c r="AC7642" t="s">
        <v>54073</v>
      </c>
      <c r="AD7642" t="s">
        <v>24926</v>
      </c>
      <c r="AE7642" t="s">
        <v>105</v>
      </c>
      <c r="AF7642" s="119" t="str">
        <f t="shared" si="478"/>
        <v>NA</v>
      </c>
      <c r="AG7642" s="119"/>
      <c r="AH7642" s="119"/>
      <c r="AI7642" s="119"/>
      <c r="AJ7642" s="119" t="str">
        <f t="shared" si="479"/>
        <v>NA</v>
      </c>
      <c r="AK7642" s="190"/>
      <c r="AL7642" s="191"/>
    </row>
    <row r="7643" spans="1:38" x14ac:dyDescent="0.25">
      <c r="A7643" t="s">
        <v>31483</v>
      </c>
      <c r="B7643" t="s">
        <v>31481</v>
      </c>
      <c r="C7643" t="s">
        <v>31482</v>
      </c>
      <c r="D7643" t="s">
        <v>193</v>
      </c>
      <c r="E7643" t="s">
        <v>548</v>
      </c>
      <c r="F7643" t="s">
        <v>54</v>
      </c>
      <c r="G7643"/>
      <c r="H7643" t="s">
        <v>48051</v>
      </c>
      <c r="I7643" t="s">
        <v>54580</v>
      </c>
      <c r="J7643"/>
      <c r="K7643" t="s">
        <v>565</v>
      </c>
      <c r="L7643" s="119" t="str">
        <f t="shared" si="476"/>
        <v>NA</v>
      </c>
      <c r="M7643" s="119"/>
      <c r="N7643" s="120" t="str">
        <f t="shared" si="477"/>
        <v>NA</v>
      </c>
      <c r="O7643" s="120"/>
      <c r="P7643"/>
      <c r="Q7643"/>
      <c r="R7643"/>
      <c r="S7643"/>
      <c r="T7643"/>
      <c r="U7643" t="s">
        <v>23895</v>
      </c>
      <c r="V7643" t="s">
        <v>23893</v>
      </c>
      <c r="W7643" t="s">
        <v>23894</v>
      </c>
      <c r="X7643" t="s">
        <v>748</v>
      </c>
      <c r="Y7643" t="s">
        <v>1004</v>
      </c>
      <c r="Z7643" t="s">
        <v>54</v>
      </c>
      <c r="AA7643"/>
      <c r="AB7643" t="s">
        <v>47538</v>
      </c>
      <c r="AC7643" t="s">
        <v>54073</v>
      </c>
      <c r="AD7643" t="s">
        <v>23895</v>
      </c>
      <c r="AE7643" t="s">
        <v>105</v>
      </c>
      <c r="AF7643" s="119" t="str">
        <f t="shared" si="478"/>
        <v>NA</v>
      </c>
      <c r="AG7643" s="119"/>
      <c r="AH7643" s="119"/>
      <c r="AI7643" s="119"/>
      <c r="AJ7643" s="119" t="str">
        <f t="shared" si="479"/>
        <v>NA</v>
      </c>
      <c r="AK7643" s="190"/>
      <c r="AL7643" s="191"/>
    </row>
    <row r="7644" spans="1:38" x14ac:dyDescent="0.25">
      <c r="A7644" t="s">
        <v>35375</v>
      </c>
      <c r="B7644" t="s">
        <v>35373</v>
      </c>
      <c r="C7644" t="s">
        <v>35374</v>
      </c>
      <c r="D7644" t="s">
        <v>193</v>
      </c>
      <c r="E7644" t="s">
        <v>548</v>
      </c>
      <c r="F7644" t="s">
        <v>54</v>
      </c>
      <c r="G7644"/>
      <c r="H7644" t="s">
        <v>48051</v>
      </c>
      <c r="I7644" t="s">
        <v>54580</v>
      </c>
      <c r="J7644" t="s">
        <v>35376</v>
      </c>
      <c r="K7644" t="s">
        <v>565</v>
      </c>
      <c r="L7644" s="119" t="str">
        <f t="shared" si="476"/>
        <v>NA</v>
      </c>
      <c r="M7644" s="119"/>
      <c r="N7644" s="120" t="str">
        <f t="shared" si="477"/>
        <v>NA</v>
      </c>
      <c r="O7644" s="120"/>
      <c r="P7644"/>
      <c r="Q7644"/>
      <c r="R7644"/>
      <c r="S7644"/>
      <c r="T7644"/>
      <c r="U7644" t="s">
        <v>26701</v>
      </c>
      <c r="V7644" t="s">
        <v>26708</v>
      </c>
      <c r="W7644" t="s">
        <v>26709</v>
      </c>
      <c r="X7644" t="s">
        <v>748</v>
      </c>
      <c r="Y7644" t="s">
        <v>1004</v>
      </c>
      <c r="Z7644" t="s">
        <v>54</v>
      </c>
      <c r="AA7644"/>
      <c r="AB7644" t="s">
        <v>47538</v>
      </c>
      <c r="AC7644" t="s">
        <v>54073</v>
      </c>
      <c r="AD7644"/>
      <c r="AE7644" t="s">
        <v>105</v>
      </c>
      <c r="AF7644" s="119" t="str">
        <f t="shared" si="478"/>
        <v>NA</v>
      </c>
      <c r="AG7644" s="119"/>
      <c r="AH7644" s="119"/>
      <c r="AI7644" s="119"/>
      <c r="AJ7644" s="119" t="str">
        <f t="shared" si="479"/>
        <v>NA</v>
      </c>
      <c r="AK7644" s="190"/>
      <c r="AL7644" s="191"/>
    </row>
    <row r="7645" spans="1:38" x14ac:dyDescent="0.25">
      <c r="A7645" t="s">
        <v>33347</v>
      </c>
      <c r="B7645" t="s">
        <v>33345</v>
      </c>
      <c r="C7645" t="s">
        <v>33346</v>
      </c>
      <c r="D7645" t="s">
        <v>193</v>
      </c>
      <c r="E7645" t="s">
        <v>548</v>
      </c>
      <c r="F7645" t="s">
        <v>54</v>
      </c>
      <c r="G7645"/>
      <c r="H7645" t="s">
        <v>48051</v>
      </c>
      <c r="I7645" t="s">
        <v>54580</v>
      </c>
      <c r="J7645"/>
      <c r="K7645" t="s">
        <v>565</v>
      </c>
      <c r="L7645" s="119" t="str">
        <f t="shared" si="476"/>
        <v>NA</v>
      </c>
      <c r="M7645" s="119"/>
      <c r="N7645" s="120" t="str">
        <f t="shared" si="477"/>
        <v>NA</v>
      </c>
      <c r="O7645" s="120"/>
      <c r="P7645"/>
      <c r="Q7645"/>
      <c r="R7645"/>
      <c r="S7645"/>
      <c r="T7645"/>
      <c r="U7645" t="s">
        <v>25036</v>
      </c>
      <c r="V7645" t="s">
        <v>25034</v>
      </c>
      <c r="W7645" t="s">
        <v>25035</v>
      </c>
      <c r="X7645" t="s">
        <v>748</v>
      </c>
      <c r="Y7645" t="s">
        <v>12036</v>
      </c>
      <c r="Z7645" t="s">
        <v>54</v>
      </c>
      <c r="AA7645"/>
      <c r="AB7645" t="s">
        <v>47539</v>
      </c>
      <c r="AC7645" t="s">
        <v>54074</v>
      </c>
      <c r="AD7645"/>
      <c r="AE7645" t="s">
        <v>105</v>
      </c>
      <c r="AF7645" s="119" t="str">
        <f t="shared" si="478"/>
        <v>NA</v>
      </c>
      <c r="AG7645" s="119"/>
      <c r="AH7645" s="119"/>
      <c r="AI7645" s="119"/>
      <c r="AJ7645" s="119" t="str">
        <f t="shared" si="479"/>
        <v>NA</v>
      </c>
      <c r="AK7645" s="190"/>
      <c r="AL7645" s="191"/>
    </row>
    <row r="7646" spans="1:38" x14ac:dyDescent="0.25">
      <c r="A7646" t="s">
        <v>34183</v>
      </c>
      <c r="B7646" t="s">
        <v>34181</v>
      </c>
      <c r="C7646" t="s">
        <v>34182</v>
      </c>
      <c r="D7646" t="s">
        <v>193</v>
      </c>
      <c r="E7646" t="s">
        <v>548</v>
      </c>
      <c r="F7646" t="s">
        <v>54</v>
      </c>
      <c r="G7646"/>
      <c r="H7646" t="s">
        <v>48051</v>
      </c>
      <c r="I7646" t="s">
        <v>54580</v>
      </c>
      <c r="J7646"/>
      <c r="K7646" t="s">
        <v>565</v>
      </c>
      <c r="L7646" s="119" t="str">
        <f t="shared" si="476"/>
        <v>NA</v>
      </c>
      <c r="M7646" s="119"/>
      <c r="N7646" s="120" t="str">
        <f t="shared" si="477"/>
        <v>NA</v>
      </c>
      <c r="O7646" s="120"/>
      <c r="P7646"/>
      <c r="Q7646"/>
      <c r="R7646"/>
      <c r="S7646"/>
      <c r="T7646"/>
      <c r="U7646" t="s">
        <v>24583</v>
      </c>
      <c r="V7646" t="s">
        <v>24584</v>
      </c>
      <c r="W7646" t="s">
        <v>24585</v>
      </c>
      <c r="X7646" t="s">
        <v>748</v>
      </c>
      <c r="Y7646" t="s">
        <v>1067</v>
      </c>
      <c r="Z7646" t="s">
        <v>54</v>
      </c>
      <c r="AA7646"/>
      <c r="AB7646" t="s">
        <v>47540</v>
      </c>
      <c r="AC7646" t="s">
        <v>54075</v>
      </c>
      <c r="AD7646"/>
      <c r="AE7646" t="s">
        <v>105</v>
      </c>
      <c r="AF7646" s="119" t="str">
        <f t="shared" si="478"/>
        <v>NA</v>
      </c>
      <c r="AG7646" s="119"/>
      <c r="AH7646" s="119"/>
      <c r="AI7646" s="119"/>
      <c r="AJ7646" s="119" t="str">
        <f t="shared" si="479"/>
        <v>NA</v>
      </c>
      <c r="AK7646" s="190"/>
      <c r="AL7646" s="191"/>
    </row>
    <row r="7647" spans="1:38" x14ac:dyDescent="0.25">
      <c r="A7647" t="s">
        <v>34177</v>
      </c>
      <c r="B7647" t="s">
        <v>34175</v>
      </c>
      <c r="C7647" t="s">
        <v>34176</v>
      </c>
      <c r="D7647" t="s">
        <v>193</v>
      </c>
      <c r="E7647" t="s">
        <v>548</v>
      </c>
      <c r="F7647" t="s">
        <v>54</v>
      </c>
      <c r="G7647"/>
      <c r="H7647" t="s">
        <v>48051</v>
      </c>
      <c r="I7647" t="s">
        <v>54580</v>
      </c>
      <c r="J7647"/>
      <c r="K7647" t="s">
        <v>565</v>
      </c>
      <c r="L7647" s="119" t="str">
        <f t="shared" si="476"/>
        <v>NA</v>
      </c>
      <c r="M7647" s="119"/>
      <c r="N7647" s="120" t="str">
        <f t="shared" si="477"/>
        <v>NA</v>
      </c>
      <c r="O7647" s="120"/>
      <c r="P7647"/>
      <c r="Q7647"/>
      <c r="R7647"/>
      <c r="S7647"/>
      <c r="T7647"/>
      <c r="U7647" t="s">
        <v>24582</v>
      </c>
      <c r="V7647" t="s">
        <v>24580</v>
      </c>
      <c r="W7647" t="s">
        <v>24581</v>
      </c>
      <c r="X7647" t="s">
        <v>748</v>
      </c>
      <c r="Y7647" t="s">
        <v>1067</v>
      </c>
      <c r="Z7647" t="s">
        <v>54</v>
      </c>
      <c r="AA7647"/>
      <c r="AB7647" t="s">
        <v>47540</v>
      </c>
      <c r="AC7647" t="s">
        <v>54075</v>
      </c>
      <c r="AD7647" t="s">
        <v>24583</v>
      </c>
      <c r="AE7647" t="s">
        <v>105</v>
      </c>
      <c r="AF7647" s="119" t="str">
        <f t="shared" si="478"/>
        <v>NA</v>
      </c>
      <c r="AG7647" s="119"/>
      <c r="AH7647" s="119"/>
      <c r="AI7647" s="119"/>
      <c r="AJ7647" s="119" t="str">
        <f t="shared" si="479"/>
        <v>NA</v>
      </c>
      <c r="AK7647" s="190"/>
      <c r="AL7647" s="191"/>
    </row>
    <row r="7648" spans="1:38" x14ac:dyDescent="0.25">
      <c r="A7648" t="s">
        <v>33960</v>
      </c>
      <c r="B7648" t="s">
        <v>33959</v>
      </c>
      <c r="C7648" t="s">
        <v>27809</v>
      </c>
      <c r="D7648" t="s">
        <v>193</v>
      </c>
      <c r="E7648" t="s">
        <v>548</v>
      </c>
      <c r="F7648" t="s">
        <v>54</v>
      </c>
      <c r="G7648"/>
      <c r="H7648" t="s">
        <v>48051</v>
      </c>
      <c r="I7648" t="s">
        <v>54580</v>
      </c>
      <c r="J7648" t="s">
        <v>33960</v>
      </c>
      <c r="K7648" t="s">
        <v>565</v>
      </c>
      <c r="L7648" s="119" t="str">
        <f t="shared" si="476"/>
        <v>NA</v>
      </c>
      <c r="M7648" s="119"/>
      <c r="N7648" s="120" t="str">
        <f t="shared" si="477"/>
        <v>NA</v>
      </c>
      <c r="O7648" s="120"/>
      <c r="P7648"/>
      <c r="Q7648"/>
      <c r="R7648"/>
      <c r="S7648"/>
      <c r="T7648"/>
      <c r="U7648" t="s">
        <v>26975</v>
      </c>
      <c r="V7648" t="s">
        <v>26973</v>
      </c>
      <c r="W7648" t="s">
        <v>26974</v>
      </c>
      <c r="X7648" t="s">
        <v>748</v>
      </c>
      <c r="Y7648" t="s">
        <v>2647</v>
      </c>
      <c r="Z7648" t="s">
        <v>54</v>
      </c>
      <c r="AA7648"/>
      <c r="AB7648" t="s">
        <v>47541</v>
      </c>
      <c r="AC7648" t="s">
        <v>54076</v>
      </c>
      <c r="AD7648" t="s">
        <v>26975</v>
      </c>
      <c r="AE7648" t="s">
        <v>105</v>
      </c>
      <c r="AF7648" s="119" t="str">
        <f t="shared" si="478"/>
        <v>NA</v>
      </c>
      <c r="AG7648" s="119"/>
      <c r="AH7648" s="119"/>
      <c r="AI7648" s="119"/>
      <c r="AJ7648" s="119" t="str">
        <f t="shared" si="479"/>
        <v>NA</v>
      </c>
      <c r="AK7648" s="190"/>
      <c r="AL7648" s="191"/>
    </row>
    <row r="7649" spans="1:38" x14ac:dyDescent="0.25">
      <c r="A7649" t="s">
        <v>34161</v>
      </c>
      <c r="B7649" t="s">
        <v>34159</v>
      </c>
      <c r="C7649" t="s">
        <v>34160</v>
      </c>
      <c r="D7649" t="s">
        <v>193</v>
      </c>
      <c r="E7649" t="s">
        <v>548</v>
      </c>
      <c r="F7649" t="s">
        <v>54</v>
      </c>
      <c r="G7649"/>
      <c r="H7649" t="s">
        <v>48051</v>
      </c>
      <c r="I7649" t="s">
        <v>54580</v>
      </c>
      <c r="J7649"/>
      <c r="K7649" t="s">
        <v>565</v>
      </c>
      <c r="L7649" s="119" t="str">
        <f t="shared" si="476"/>
        <v>NA</v>
      </c>
      <c r="M7649" s="119"/>
      <c r="N7649" s="120" t="str">
        <f t="shared" si="477"/>
        <v>NA</v>
      </c>
      <c r="O7649" s="120"/>
      <c r="P7649"/>
      <c r="Q7649"/>
      <c r="R7649"/>
      <c r="S7649"/>
      <c r="T7649"/>
      <c r="U7649" t="s">
        <v>26387</v>
      </c>
      <c r="V7649" t="s">
        <v>26385</v>
      </c>
      <c r="W7649" t="s">
        <v>26386</v>
      </c>
      <c r="X7649" t="s">
        <v>748</v>
      </c>
      <c r="Y7649" t="s">
        <v>3554</v>
      </c>
      <c r="Z7649" t="s">
        <v>54</v>
      </c>
      <c r="AA7649"/>
      <c r="AB7649" t="s">
        <v>47542</v>
      </c>
      <c r="AC7649" t="s">
        <v>54077</v>
      </c>
      <c r="AD7649" t="s">
        <v>26388</v>
      </c>
      <c r="AE7649" t="s">
        <v>105</v>
      </c>
      <c r="AF7649" s="119" t="str">
        <f t="shared" si="478"/>
        <v>NA</v>
      </c>
      <c r="AG7649" s="119"/>
      <c r="AH7649" s="119"/>
      <c r="AI7649" s="119"/>
      <c r="AJ7649" s="119" t="str">
        <f t="shared" si="479"/>
        <v>NA</v>
      </c>
      <c r="AK7649" s="190"/>
      <c r="AL7649" s="191"/>
    </row>
    <row r="7650" spans="1:38" x14ac:dyDescent="0.25">
      <c r="A7650" t="s">
        <v>33713</v>
      </c>
      <c r="B7650" t="s">
        <v>33712</v>
      </c>
      <c r="C7650" t="s">
        <v>33628</v>
      </c>
      <c r="D7650" t="s">
        <v>193</v>
      </c>
      <c r="E7650" t="s">
        <v>548</v>
      </c>
      <c r="F7650" t="s">
        <v>54</v>
      </c>
      <c r="G7650"/>
      <c r="H7650" t="s">
        <v>48051</v>
      </c>
      <c r="I7650" t="s">
        <v>54580</v>
      </c>
      <c r="J7650" t="s">
        <v>33714</v>
      </c>
      <c r="K7650" t="s">
        <v>565</v>
      </c>
      <c r="L7650" s="119" t="str">
        <f t="shared" si="476"/>
        <v>NA</v>
      </c>
      <c r="M7650" s="119"/>
      <c r="N7650" s="120" t="str">
        <f t="shared" si="477"/>
        <v>NA</v>
      </c>
      <c r="O7650" s="120"/>
      <c r="P7650"/>
      <c r="Q7650"/>
      <c r="R7650"/>
      <c r="S7650"/>
      <c r="T7650"/>
      <c r="U7650" t="s">
        <v>25039</v>
      </c>
      <c r="V7650" t="s">
        <v>25037</v>
      </c>
      <c r="W7650" t="s">
        <v>25038</v>
      </c>
      <c r="X7650" t="s">
        <v>748</v>
      </c>
      <c r="Y7650" t="s">
        <v>4037</v>
      </c>
      <c r="Z7650" t="s">
        <v>54</v>
      </c>
      <c r="AA7650"/>
      <c r="AB7650" t="s">
        <v>47543</v>
      </c>
      <c r="AC7650" t="s">
        <v>54078</v>
      </c>
      <c r="AD7650"/>
      <c r="AE7650" t="s">
        <v>105</v>
      </c>
      <c r="AF7650" s="119" t="str">
        <f t="shared" si="478"/>
        <v>NA</v>
      </c>
      <c r="AG7650" s="119"/>
      <c r="AH7650" s="119"/>
      <c r="AI7650" s="119"/>
      <c r="AJ7650" s="119" t="str">
        <f t="shared" si="479"/>
        <v>NA</v>
      </c>
      <c r="AK7650" s="190"/>
      <c r="AL7650" s="191"/>
    </row>
    <row r="7651" spans="1:38" x14ac:dyDescent="0.25">
      <c r="A7651" t="s">
        <v>35552</v>
      </c>
      <c r="B7651" t="s">
        <v>35550</v>
      </c>
      <c r="C7651" t="s">
        <v>35551</v>
      </c>
      <c r="D7651" t="s">
        <v>193</v>
      </c>
      <c r="E7651" t="s">
        <v>548</v>
      </c>
      <c r="F7651" t="s">
        <v>54</v>
      </c>
      <c r="G7651"/>
      <c r="H7651" t="s">
        <v>48053</v>
      </c>
      <c r="I7651" t="s">
        <v>54580</v>
      </c>
      <c r="J7651" t="s">
        <v>35553</v>
      </c>
      <c r="K7651" t="s">
        <v>565</v>
      </c>
      <c r="L7651" s="119" t="str">
        <f t="shared" si="476"/>
        <v>NA</v>
      </c>
      <c r="M7651" s="119"/>
      <c r="N7651" s="120" t="str">
        <f t="shared" si="477"/>
        <v>NA</v>
      </c>
      <c r="O7651" s="120"/>
      <c r="P7651"/>
      <c r="Q7651"/>
      <c r="R7651"/>
      <c r="S7651"/>
      <c r="T7651"/>
      <c r="U7651" t="s">
        <v>25746</v>
      </c>
      <c r="V7651" t="s">
        <v>25744</v>
      </c>
      <c r="W7651" t="s">
        <v>25745</v>
      </c>
      <c r="X7651" t="s">
        <v>748</v>
      </c>
      <c r="Y7651" t="s">
        <v>4608</v>
      </c>
      <c r="Z7651" t="s">
        <v>54</v>
      </c>
      <c r="AA7651"/>
      <c r="AB7651" t="s">
        <v>47544</v>
      </c>
      <c r="AC7651" t="s">
        <v>54079</v>
      </c>
      <c r="AD7651"/>
      <c r="AE7651" t="s">
        <v>105</v>
      </c>
      <c r="AF7651" s="119" t="str">
        <f t="shared" si="478"/>
        <v>NA</v>
      </c>
      <c r="AG7651" s="119"/>
      <c r="AH7651" s="119"/>
      <c r="AI7651" s="119"/>
      <c r="AJ7651" s="119" t="str">
        <f t="shared" si="479"/>
        <v>NA</v>
      </c>
      <c r="AK7651" s="190"/>
      <c r="AL7651" s="191"/>
    </row>
    <row r="7652" spans="1:38" x14ac:dyDescent="0.25">
      <c r="A7652" t="s">
        <v>32908</v>
      </c>
      <c r="B7652" t="s">
        <v>32907</v>
      </c>
      <c r="C7652" t="s">
        <v>27104</v>
      </c>
      <c r="D7652" t="s">
        <v>193</v>
      </c>
      <c r="E7652" t="s">
        <v>548</v>
      </c>
      <c r="F7652" t="s">
        <v>54</v>
      </c>
      <c r="G7652"/>
      <c r="H7652" t="s">
        <v>48051</v>
      </c>
      <c r="I7652" t="s">
        <v>54580</v>
      </c>
      <c r="J7652" t="s">
        <v>32909</v>
      </c>
      <c r="K7652" t="s">
        <v>565</v>
      </c>
      <c r="L7652" s="119" t="str">
        <f t="shared" si="476"/>
        <v>NA</v>
      </c>
      <c r="M7652" s="119"/>
      <c r="N7652" s="120" t="str">
        <f t="shared" si="477"/>
        <v>NA</v>
      </c>
      <c r="O7652" s="120"/>
      <c r="P7652"/>
      <c r="Q7652"/>
      <c r="R7652"/>
      <c r="S7652"/>
      <c r="T7652"/>
      <c r="U7652" t="s">
        <v>24705</v>
      </c>
      <c r="V7652" t="s">
        <v>24703</v>
      </c>
      <c r="W7652" t="s">
        <v>24704</v>
      </c>
      <c r="X7652" t="s">
        <v>748</v>
      </c>
      <c r="Y7652" t="s">
        <v>857</v>
      </c>
      <c r="Z7652" t="s">
        <v>54</v>
      </c>
      <c r="AA7652"/>
      <c r="AB7652" t="s">
        <v>47545</v>
      </c>
      <c r="AC7652" t="s">
        <v>54080</v>
      </c>
      <c r="AD7652"/>
      <c r="AE7652" t="s">
        <v>105</v>
      </c>
      <c r="AF7652" s="119" t="str">
        <f t="shared" si="478"/>
        <v>NA</v>
      </c>
      <c r="AG7652" s="119"/>
      <c r="AH7652" s="119"/>
      <c r="AI7652" s="119"/>
      <c r="AJ7652" s="119" t="str">
        <f t="shared" si="479"/>
        <v>NA</v>
      </c>
      <c r="AK7652" s="190"/>
      <c r="AL7652" s="191"/>
    </row>
    <row r="7653" spans="1:38" x14ac:dyDescent="0.25">
      <c r="A7653" t="s">
        <v>33697</v>
      </c>
      <c r="B7653" t="s">
        <v>33695</v>
      </c>
      <c r="C7653" t="s">
        <v>33696</v>
      </c>
      <c r="D7653" t="s">
        <v>193</v>
      </c>
      <c r="E7653" t="s">
        <v>548</v>
      </c>
      <c r="F7653" t="s">
        <v>54</v>
      </c>
      <c r="G7653"/>
      <c r="H7653" t="s">
        <v>48051</v>
      </c>
      <c r="I7653" t="s">
        <v>54580</v>
      </c>
      <c r="J7653" t="s">
        <v>33698</v>
      </c>
      <c r="K7653" t="s">
        <v>565</v>
      </c>
      <c r="L7653" s="119" t="str">
        <f t="shared" si="476"/>
        <v>NA</v>
      </c>
      <c r="M7653" s="119"/>
      <c r="N7653" s="120" t="str">
        <f t="shared" si="477"/>
        <v>NA</v>
      </c>
      <c r="O7653" s="120"/>
      <c r="P7653"/>
      <c r="Q7653"/>
      <c r="R7653"/>
      <c r="S7653"/>
      <c r="T7653"/>
      <c r="U7653" t="s">
        <v>25321</v>
      </c>
      <c r="V7653" t="s">
        <v>25319</v>
      </c>
      <c r="W7653" t="s">
        <v>25320</v>
      </c>
      <c r="X7653" t="s">
        <v>748</v>
      </c>
      <c r="Y7653" t="s">
        <v>1668</v>
      </c>
      <c r="Z7653" t="s">
        <v>54</v>
      </c>
      <c r="AA7653"/>
      <c r="AB7653" t="s">
        <v>47546</v>
      </c>
      <c r="AC7653" t="s">
        <v>54081</v>
      </c>
      <c r="AD7653"/>
      <c r="AE7653" t="s">
        <v>105</v>
      </c>
      <c r="AF7653" s="119" t="str">
        <f t="shared" si="478"/>
        <v>NA</v>
      </c>
      <c r="AG7653" s="119"/>
      <c r="AH7653" s="119"/>
      <c r="AI7653" s="119"/>
      <c r="AJ7653" s="119" t="str">
        <f t="shared" si="479"/>
        <v>NA</v>
      </c>
      <c r="AK7653" s="190"/>
      <c r="AL7653" s="191"/>
    </row>
    <row r="7654" spans="1:38" x14ac:dyDescent="0.25">
      <c r="A7654" t="s">
        <v>27100</v>
      </c>
      <c r="B7654" t="s">
        <v>27107</v>
      </c>
      <c r="C7654" t="s">
        <v>27104</v>
      </c>
      <c r="D7654" t="s">
        <v>193</v>
      </c>
      <c r="E7654" t="s">
        <v>548</v>
      </c>
      <c r="F7654" t="s">
        <v>54</v>
      </c>
      <c r="G7654"/>
      <c r="H7654" t="s">
        <v>48051</v>
      </c>
      <c r="I7654" t="s">
        <v>54580</v>
      </c>
      <c r="J7654" t="s">
        <v>27100</v>
      </c>
      <c r="K7654" t="s">
        <v>565</v>
      </c>
      <c r="L7654" s="119" t="str">
        <f t="shared" si="476"/>
        <v>NA</v>
      </c>
      <c r="M7654" s="119"/>
      <c r="N7654" s="120" t="str">
        <f t="shared" si="477"/>
        <v>NA</v>
      </c>
      <c r="O7654" s="120"/>
      <c r="P7654"/>
      <c r="Q7654"/>
      <c r="R7654"/>
      <c r="S7654"/>
      <c r="T7654"/>
      <c r="U7654" t="s">
        <v>25968</v>
      </c>
      <c r="V7654" t="s">
        <v>25966</v>
      </c>
      <c r="W7654" t="s">
        <v>25967</v>
      </c>
      <c r="X7654" t="s">
        <v>748</v>
      </c>
      <c r="Y7654" t="s">
        <v>2711</v>
      </c>
      <c r="Z7654" t="s">
        <v>54</v>
      </c>
      <c r="AA7654"/>
      <c r="AB7654" t="s">
        <v>47547</v>
      </c>
      <c r="AC7654" t="s">
        <v>54082</v>
      </c>
      <c r="AD7654" t="s">
        <v>25969</v>
      </c>
      <c r="AE7654" t="s">
        <v>105</v>
      </c>
      <c r="AF7654" s="119" t="str">
        <f t="shared" si="478"/>
        <v>NA</v>
      </c>
      <c r="AG7654" s="119"/>
      <c r="AH7654" s="119"/>
      <c r="AI7654" s="119"/>
      <c r="AJ7654" s="119" t="str">
        <f t="shared" si="479"/>
        <v>NA</v>
      </c>
      <c r="AK7654" s="190"/>
      <c r="AL7654" s="191"/>
    </row>
    <row r="7655" spans="1:38" x14ac:dyDescent="0.25">
      <c r="A7655" t="s">
        <v>27100</v>
      </c>
      <c r="B7655" t="s">
        <v>27108</v>
      </c>
      <c r="C7655" t="s">
        <v>27104</v>
      </c>
      <c r="D7655" t="s">
        <v>193</v>
      </c>
      <c r="E7655" t="s">
        <v>548</v>
      </c>
      <c r="F7655" t="s">
        <v>54</v>
      </c>
      <c r="G7655"/>
      <c r="H7655" t="s">
        <v>48051</v>
      </c>
      <c r="I7655" t="s">
        <v>54580</v>
      </c>
      <c r="J7655" t="s">
        <v>27100</v>
      </c>
      <c r="K7655" t="s">
        <v>565</v>
      </c>
      <c r="L7655" s="119" t="str">
        <f t="shared" si="476"/>
        <v>NA</v>
      </c>
      <c r="M7655" s="119"/>
      <c r="N7655" s="120" t="str">
        <f t="shared" si="477"/>
        <v>NA</v>
      </c>
      <c r="O7655" s="120"/>
      <c r="P7655"/>
      <c r="Q7655"/>
      <c r="R7655"/>
      <c r="S7655"/>
      <c r="T7655"/>
      <c r="U7655" t="s">
        <v>26701</v>
      </c>
      <c r="V7655" t="s">
        <v>26710</v>
      </c>
      <c r="W7655" t="s">
        <v>26711</v>
      </c>
      <c r="X7655" t="s">
        <v>748</v>
      </c>
      <c r="Y7655" t="s">
        <v>1682</v>
      </c>
      <c r="Z7655" t="s">
        <v>54</v>
      </c>
      <c r="AA7655"/>
      <c r="AB7655" t="s">
        <v>47548</v>
      </c>
      <c r="AC7655" t="s">
        <v>54083</v>
      </c>
      <c r="AD7655"/>
      <c r="AE7655" t="s">
        <v>105</v>
      </c>
      <c r="AF7655" s="119" t="str">
        <f t="shared" si="478"/>
        <v>NA</v>
      </c>
      <c r="AG7655" s="119"/>
      <c r="AH7655" s="119"/>
      <c r="AI7655" s="119"/>
      <c r="AJ7655" s="119" t="str">
        <f t="shared" si="479"/>
        <v>NA</v>
      </c>
      <c r="AK7655" s="190"/>
      <c r="AL7655" s="191"/>
    </row>
    <row r="7656" spans="1:38" x14ac:dyDescent="0.25">
      <c r="A7656" t="s">
        <v>27664</v>
      </c>
      <c r="B7656" t="s">
        <v>31933</v>
      </c>
      <c r="C7656" t="s">
        <v>27104</v>
      </c>
      <c r="D7656" t="s">
        <v>193</v>
      </c>
      <c r="E7656" t="s">
        <v>548</v>
      </c>
      <c r="F7656" t="s">
        <v>54</v>
      </c>
      <c r="G7656"/>
      <c r="H7656" t="s">
        <v>48051</v>
      </c>
      <c r="I7656" t="s">
        <v>54580</v>
      </c>
      <c r="J7656" t="s">
        <v>31934</v>
      </c>
      <c r="K7656" t="s">
        <v>565</v>
      </c>
      <c r="L7656" s="119" t="str">
        <f t="shared" si="476"/>
        <v>NA</v>
      </c>
      <c r="M7656" s="119"/>
      <c r="N7656" s="120" t="str">
        <f t="shared" si="477"/>
        <v>NA</v>
      </c>
      <c r="O7656" s="120"/>
      <c r="P7656"/>
      <c r="Q7656"/>
      <c r="R7656"/>
      <c r="S7656"/>
      <c r="T7656"/>
      <c r="U7656" t="s">
        <v>24563</v>
      </c>
      <c r="V7656" t="s">
        <v>24561</v>
      </c>
      <c r="W7656" t="s">
        <v>24562</v>
      </c>
      <c r="X7656" t="s">
        <v>748</v>
      </c>
      <c r="Y7656" t="s">
        <v>122</v>
      </c>
      <c r="Z7656" t="s">
        <v>54</v>
      </c>
      <c r="AA7656"/>
      <c r="AB7656" t="s">
        <v>47549</v>
      </c>
      <c r="AC7656" t="s">
        <v>54084</v>
      </c>
      <c r="AD7656" t="s">
        <v>24564</v>
      </c>
      <c r="AE7656" t="s">
        <v>105</v>
      </c>
      <c r="AF7656" s="119" t="str">
        <f t="shared" si="478"/>
        <v>NA</v>
      </c>
      <c r="AG7656" s="119"/>
      <c r="AH7656" s="119"/>
      <c r="AI7656" s="119"/>
      <c r="AJ7656" s="119" t="str">
        <f t="shared" si="479"/>
        <v>NA</v>
      </c>
      <c r="AK7656" s="190"/>
      <c r="AL7656" s="191"/>
    </row>
    <row r="7657" spans="1:38" x14ac:dyDescent="0.25">
      <c r="A7657" t="s">
        <v>33629</v>
      </c>
      <c r="B7657" t="s">
        <v>33627</v>
      </c>
      <c r="C7657" t="s">
        <v>33628</v>
      </c>
      <c r="D7657" t="s">
        <v>193</v>
      </c>
      <c r="E7657" t="s">
        <v>548</v>
      </c>
      <c r="F7657" t="s">
        <v>54</v>
      </c>
      <c r="G7657"/>
      <c r="H7657" t="s">
        <v>48051</v>
      </c>
      <c r="I7657" t="s">
        <v>54580</v>
      </c>
      <c r="J7657" t="s">
        <v>33630</v>
      </c>
      <c r="K7657" t="s">
        <v>565</v>
      </c>
      <c r="L7657" s="119" t="str">
        <f t="shared" si="476"/>
        <v>NA</v>
      </c>
      <c r="M7657" s="119"/>
      <c r="N7657" s="120" t="str">
        <f t="shared" si="477"/>
        <v>NA</v>
      </c>
      <c r="O7657" s="120"/>
      <c r="P7657"/>
      <c r="Q7657"/>
      <c r="R7657"/>
      <c r="S7657"/>
      <c r="T7657"/>
      <c r="U7657" t="s">
        <v>24917</v>
      </c>
      <c r="V7657" t="s">
        <v>24915</v>
      </c>
      <c r="W7657" t="s">
        <v>24916</v>
      </c>
      <c r="X7657" t="s">
        <v>748</v>
      </c>
      <c r="Y7657" t="s">
        <v>1745</v>
      </c>
      <c r="Z7657" t="s">
        <v>54</v>
      </c>
      <c r="AA7657"/>
      <c r="AB7657" t="s">
        <v>47550</v>
      </c>
      <c r="AC7657" t="s">
        <v>54085</v>
      </c>
      <c r="AD7657" t="s">
        <v>24918</v>
      </c>
      <c r="AE7657" t="s">
        <v>105</v>
      </c>
      <c r="AF7657" s="119" t="str">
        <f t="shared" si="478"/>
        <v>NA</v>
      </c>
      <c r="AG7657" s="119"/>
      <c r="AH7657" s="119"/>
      <c r="AI7657" s="119"/>
      <c r="AJ7657" s="119" t="str">
        <f t="shared" si="479"/>
        <v>NA</v>
      </c>
      <c r="AK7657" s="190"/>
      <c r="AL7657" s="191"/>
    </row>
    <row r="7658" spans="1:38" x14ac:dyDescent="0.25">
      <c r="A7658" t="s">
        <v>32908</v>
      </c>
      <c r="B7658" t="s">
        <v>32910</v>
      </c>
      <c r="C7658" t="s">
        <v>32911</v>
      </c>
      <c r="D7658" t="s">
        <v>193</v>
      </c>
      <c r="E7658" t="s">
        <v>548</v>
      </c>
      <c r="F7658" t="s">
        <v>54</v>
      </c>
      <c r="G7658"/>
      <c r="H7658" t="s">
        <v>48051</v>
      </c>
      <c r="I7658" t="s">
        <v>54580</v>
      </c>
      <c r="J7658" t="s">
        <v>32912</v>
      </c>
      <c r="K7658" t="s">
        <v>565</v>
      </c>
      <c r="L7658" s="119" t="str">
        <f t="shared" si="476"/>
        <v>NA</v>
      </c>
      <c r="M7658" s="119"/>
      <c r="N7658" s="120" t="str">
        <f t="shared" si="477"/>
        <v>NA</v>
      </c>
      <c r="O7658" s="120"/>
      <c r="P7658"/>
      <c r="Q7658"/>
      <c r="R7658"/>
      <c r="S7658"/>
      <c r="T7658"/>
      <c r="U7658" t="s">
        <v>24616</v>
      </c>
      <c r="V7658" t="s">
        <v>24614</v>
      </c>
      <c r="W7658" t="s">
        <v>24615</v>
      </c>
      <c r="X7658" t="s">
        <v>748</v>
      </c>
      <c r="Y7658" t="s">
        <v>1745</v>
      </c>
      <c r="Z7658" t="s">
        <v>54</v>
      </c>
      <c r="AA7658"/>
      <c r="AB7658" t="s">
        <v>47550</v>
      </c>
      <c r="AC7658" t="s">
        <v>54085</v>
      </c>
      <c r="AD7658" t="s">
        <v>24616</v>
      </c>
      <c r="AE7658" t="s">
        <v>105</v>
      </c>
      <c r="AF7658" s="119" t="str">
        <f t="shared" si="478"/>
        <v>NA</v>
      </c>
      <c r="AG7658" s="119"/>
      <c r="AH7658" s="119"/>
      <c r="AI7658" s="119"/>
      <c r="AJ7658" s="119" t="str">
        <f t="shared" si="479"/>
        <v>NA</v>
      </c>
      <c r="AK7658" s="190"/>
      <c r="AL7658" s="191"/>
    </row>
    <row r="7659" spans="1:38" x14ac:dyDescent="0.25">
      <c r="A7659" t="s">
        <v>27136</v>
      </c>
      <c r="B7659" t="s">
        <v>27134</v>
      </c>
      <c r="C7659" t="s">
        <v>27135</v>
      </c>
      <c r="D7659" t="s">
        <v>193</v>
      </c>
      <c r="E7659" t="s">
        <v>548</v>
      </c>
      <c r="F7659" t="s">
        <v>54</v>
      </c>
      <c r="G7659"/>
      <c r="H7659" t="s">
        <v>48051</v>
      </c>
      <c r="I7659" t="s">
        <v>54580</v>
      </c>
      <c r="J7659" t="s">
        <v>27136</v>
      </c>
      <c r="K7659" t="s">
        <v>565</v>
      </c>
      <c r="L7659" s="119" t="str">
        <f t="shared" si="476"/>
        <v>NA</v>
      </c>
      <c r="M7659" s="119"/>
      <c r="N7659" s="120" t="str">
        <f t="shared" si="477"/>
        <v>NA</v>
      </c>
      <c r="O7659" s="120"/>
      <c r="P7659"/>
      <c r="Q7659"/>
      <c r="R7659"/>
      <c r="S7659"/>
      <c r="T7659"/>
      <c r="U7659" t="s">
        <v>24148</v>
      </c>
      <c r="V7659" t="s">
        <v>24146</v>
      </c>
      <c r="W7659" t="s">
        <v>24147</v>
      </c>
      <c r="X7659" t="s">
        <v>748</v>
      </c>
      <c r="Y7659" t="s">
        <v>1745</v>
      </c>
      <c r="Z7659" t="s">
        <v>54</v>
      </c>
      <c r="AA7659"/>
      <c r="AB7659" t="s">
        <v>47550</v>
      </c>
      <c r="AC7659" t="s">
        <v>54085</v>
      </c>
      <c r="AD7659" t="s">
        <v>24149</v>
      </c>
      <c r="AE7659" t="s">
        <v>105</v>
      </c>
      <c r="AF7659" s="119" t="str">
        <f t="shared" si="478"/>
        <v>NA</v>
      </c>
      <c r="AG7659" s="119"/>
      <c r="AH7659" s="119"/>
      <c r="AI7659" s="119"/>
      <c r="AJ7659" s="119" t="str">
        <f t="shared" si="479"/>
        <v>NA</v>
      </c>
      <c r="AK7659" s="190"/>
      <c r="AL7659" s="191"/>
    </row>
    <row r="7660" spans="1:38" x14ac:dyDescent="0.25">
      <c r="A7660" t="s">
        <v>27133</v>
      </c>
      <c r="B7660" t="s">
        <v>27131</v>
      </c>
      <c r="C7660" t="s">
        <v>27132</v>
      </c>
      <c r="D7660" t="s">
        <v>193</v>
      </c>
      <c r="E7660" t="s">
        <v>548</v>
      </c>
      <c r="F7660" t="s">
        <v>54</v>
      </c>
      <c r="G7660"/>
      <c r="H7660" t="s">
        <v>48051</v>
      </c>
      <c r="I7660" t="s">
        <v>54580</v>
      </c>
      <c r="J7660" t="s">
        <v>27133</v>
      </c>
      <c r="K7660" t="s">
        <v>565</v>
      </c>
      <c r="L7660" s="119" t="str">
        <f t="shared" si="476"/>
        <v>NA</v>
      </c>
      <c r="M7660" s="119"/>
      <c r="N7660" s="120" t="str">
        <f t="shared" si="477"/>
        <v>NA</v>
      </c>
      <c r="O7660" s="120"/>
      <c r="P7660"/>
      <c r="Q7660"/>
      <c r="R7660"/>
      <c r="S7660"/>
      <c r="T7660"/>
      <c r="U7660" t="s">
        <v>25177</v>
      </c>
      <c r="V7660" t="s">
        <v>25175</v>
      </c>
      <c r="W7660" t="s">
        <v>25176</v>
      </c>
      <c r="X7660" t="s">
        <v>748</v>
      </c>
      <c r="Y7660" t="s">
        <v>1765</v>
      </c>
      <c r="Z7660" t="s">
        <v>54</v>
      </c>
      <c r="AA7660"/>
      <c r="AB7660" t="s">
        <v>47551</v>
      </c>
      <c r="AC7660" t="s">
        <v>54086</v>
      </c>
      <c r="AD7660" t="s">
        <v>25178</v>
      </c>
      <c r="AE7660" t="s">
        <v>105</v>
      </c>
      <c r="AF7660" s="119" t="str">
        <f t="shared" si="478"/>
        <v>NA</v>
      </c>
      <c r="AG7660" s="119"/>
      <c r="AH7660" s="119"/>
      <c r="AI7660" s="119"/>
      <c r="AJ7660" s="119" t="str">
        <f t="shared" si="479"/>
        <v>NA</v>
      </c>
      <c r="AK7660" s="190"/>
      <c r="AL7660" s="191"/>
    </row>
    <row r="7661" spans="1:38" x14ac:dyDescent="0.25">
      <c r="A7661" t="s">
        <v>35257</v>
      </c>
      <c r="B7661" t="s">
        <v>35255</v>
      </c>
      <c r="C7661" t="s">
        <v>35256</v>
      </c>
      <c r="D7661" t="s">
        <v>193</v>
      </c>
      <c r="E7661" t="s">
        <v>35258</v>
      </c>
      <c r="F7661" t="s">
        <v>54</v>
      </c>
      <c r="G7661"/>
      <c r="H7661" t="s">
        <v>48054</v>
      </c>
      <c r="I7661" t="s">
        <v>54581</v>
      </c>
      <c r="J7661"/>
      <c r="K7661" t="s">
        <v>565</v>
      </c>
      <c r="L7661" s="119" t="str">
        <f t="shared" si="476"/>
        <v>NA</v>
      </c>
      <c r="M7661" s="119"/>
      <c r="N7661" s="120" t="str">
        <f t="shared" si="477"/>
        <v>NA</v>
      </c>
      <c r="O7661" s="120"/>
      <c r="P7661"/>
      <c r="Q7661"/>
      <c r="R7661"/>
      <c r="S7661"/>
      <c r="T7661"/>
      <c r="U7661" t="s">
        <v>26203</v>
      </c>
      <c r="V7661" t="s">
        <v>26201</v>
      </c>
      <c r="W7661" t="s">
        <v>26202</v>
      </c>
      <c r="X7661" t="s">
        <v>748</v>
      </c>
      <c r="Y7661" t="s">
        <v>1765</v>
      </c>
      <c r="Z7661" t="s">
        <v>54</v>
      </c>
      <c r="AA7661"/>
      <c r="AB7661" t="s">
        <v>47551</v>
      </c>
      <c r="AC7661" t="s">
        <v>54086</v>
      </c>
      <c r="AD7661" t="s">
        <v>26203</v>
      </c>
      <c r="AE7661" t="s">
        <v>105</v>
      </c>
      <c r="AF7661" s="119" t="str">
        <f t="shared" si="478"/>
        <v>NA</v>
      </c>
      <c r="AG7661" s="119"/>
      <c r="AH7661" s="119"/>
      <c r="AI7661" s="119"/>
      <c r="AJ7661" s="119" t="str">
        <f t="shared" si="479"/>
        <v>NA</v>
      </c>
      <c r="AK7661" s="190"/>
      <c r="AL7661" s="191"/>
    </row>
    <row r="7662" spans="1:38" x14ac:dyDescent="0.25">
      <c r="A7662" t="s">
        <v>27100</v>
      </c>
      <c r="B7662" t="s">
        <v>27109</v>
      </c>
      <c r="C7662" t="s">
        <v>27104</v>
      </c>
      <c r="D7662" t="s">
        <v>193</v>
      </c>
      <c r="E7662" t="s">
        <v>27110</v>
      </c>
      <c r="F7662" t="s">
        <v>54</v>
      </c>
      <c r="G7662"/>
      <c r="H7662" t="s">
        <v>48055</v>
      </c>
      <c r="I7662" t="s">
        <v>54582</v>
      </c>
      <c r="J7662" t="s">
        <v>27100</v>
      </c>
      <c r="K7662" t="s">
        <v>565</v>
      </c>
      <c r="L7662" s="119" t="str">
        <f t="shared" si="476"/>
        <v>NA</v>
      </c>
      <c r="M7662" s="119"/>
      <c r="N7662" s="120" t="str">
        <f t="shared" si="477"/>
        <v>NA</v>
      </c>
      <c r="O7662" s="120"/>
      <c r="P7662"/>
      <c r="Q7662"/>
      <c r="R7662"/>
      <c r="S7662"/>
      <c r="T7662"/>
      <c r="U7662" t="s">
        <v>24160</v>
      </c>
      <c r="V7662" t="s">
        <v>24158</v>
      </c>
      <c r="W7662" t="s">
        <v>24159</v>
      </c>
      <c r="X7662" t="s">
        <v>748</v>
      </c>
      <c r="Y7662" t="s">
        <v>1765</v>
      </c>
      <c r="Z7662" t="s">
        <v>54</v>
      </c>
      <c r="AA7662"/>
      <c r="AB7662" t="s">
        <v>47551</v>
      </c>
      <c r="AC7662" t="s">
        <v>54086</v>
      </c>
      <c r="AD7662" t="s">
        <v>24161</v>
      </c>
      <c r="AE7662" t="s">
        <v>105</v>
      </c>
      <c r="AF7662" s="119" t="str">
        <f t="shared" si="478"/>
        <v>NA</v>
      </c>
      <c r="AG7662" s="119"/>
      <c r="AH7662" s="119"/>
      <c r="AI7662" s="119"/>
      <c r="AJ7662" s="119" t="str">
        <f t="shared" si="479"/>
        <v>NA</v>
      </c>
      <c r="AK7662" s="190"/>
      <c r="AL7662" s="191"/>
    </row>
    <row r="7663" spans="1:38" x14ac:dyDescent="0.25">
      <c r="A7663" t="s">
        <v>35264</v>
      </c>
      <c r="B7663" t="s">
        <v>35263</v>
      </c>
      <c r="C7663" t="s">
        <v>27104</v>
      </c>
      <c r="D7663" t="s">
        <v>193</v>
      </c>
      <c r="E7663" t="s">
        <v>11023</v>
      </c>
      <c r="F7663" t="s">
        <v>54</v>
      </c>
      <c r="G7663"/>
      <c r="H7663" t="s">
        <v>48056</v>
      </c>
      <c r="I7663" t="s">
        <v>54583</v>
      </c>
      <c r="J7663" t="s">
        <v>35265</v>
      </c>
      <c r="K7663" t="s">
        <v>565</v>
      </c>
      <c r="L7663" s="119" t="str">
        <f t="shared" si="476"/>
        <v>NA</v>
      </c>
      <c r="M7663" s="119"/>
      <c r="N7663" s="120" t="str">
        <f t="shared" si="477"/>
        <v>NA</v>
      </c>
      <c r="O7663" s="120"/>
      <c r="P7663"/>
      <c r="Q7663"/>
      <c r="R7663"/>
      <c r="S7663"/>
      <c r="T7663"/>
      <c r="U7663" t="s">
        <v>24005</v>
      </c>
      <c r="V7663" t="s">
        <v>24003</v>
      </c>
      <c r="W7663" t="s">
        <v>24004</v>
      </c>
      <c r="X7663" t="s">
        <v>748</v>
      </c>
      <c r="Y7663" t="s">
        <v>1765</v>
      </c>
      <c r="Z7663" t="s">
        <v>54</v>
      </c>
      <c r="AA7663"/>
      <c r="AB7663" t="s">
        <v>47551</v>
      </c>
      <c r="AC7663" t="s">
        <v>54086</v>
      </c>
      <c r="AD7663" t="s">
        <v>24006</v>
      </c>
      <c r="AE7663" t="s">
        <v>105</v>
      </c>
      <c r="AF7663" s="119" t="str">
        <f t="shared" si="478"/>
        <v>NA</v>
      </c>
      <c r="AG7663" s="119"/>
      <c r="AH7663" s="119"/>
      <c r="AI7663" s="119"/>
      <c r="AJ7663" s="119" t="str">
        <f t="shared" si="479"/>
        <v>NA</v>
      </c>
      <c r="AK7663" s="190"/>
      <c r="AL7663" s="191"/>
    </row>
    <row r="7664" spans="1:38" x14ac:dyDescent="0.25">
      <c r="A7664" t="s">
        <v>33026</v>
      </c>
      <c r="B7664" t="s">
        <v>33025</v>
      </c>
      <c r="C7664" t="s">
        <v>11021</v>
      </c>
      <c r="D7664" t="s">
        <v>193</v>
      </c>
      <c r="E7664" t="s">
        <v>11023</v>
      </c>
      <c r="F7664" t="s">
        <v>54</v>
      </c>
      <c r="G7664"/>
      <c r="H7664" t="s">
        <v>48056</v>
      </c>
      <c r="I7664" t="s">
        <v>54583</v>
      </c>
      <c r="J7664"/>
      <c r="K7664" t="s">
        <v>565</v>
      </c>
      <c r="L7664" s="119" t="str">
        <f t="shared" si="476"/>
        <v>NA</v>
      </c>
      <c r="M7664" s="119"/>
      <c r="N7664" s="120" t="str">
        <f t="shared" si="477"/>
        <v>NA</v>
      </c>
      <c r="O7664" s="120"/>
      <c r="P7664"/>
      <c r="Q7664"/>
      <c r="R7664"/>
      <c r="S7664"/>
      <c r="T7664"/>
      <c r="U7664" t="s">
        <v>24218</v>
      </c>
      <c r="V7664" t="s">
        <v>24216</v>
      </c>
      <c r="W7664" t="s">
        <v>24217</v>
      </c>
      <c r="X7664" t="s">
        <v>748</v>
      </c>
      <c r="Y7664" t="s">
        <v>1765</v>
      </c>
      <c r="Z7664" t="s">
        <v>54</v>
      </c>
      <c r="AA7664"/>
      <c r="AB7664" t="s">
        <v>47551</v>
      </c>
      <c r="AC7664" t="s">
        <v>54086</v>
      </c>
      <c r="AD7664" t="s">
        <v>24219</v>
      </c>
      <c r="AE7664" t="s">
        <v>105</v>
      </c>
      <c r="AF7664" s="119" t="str">
        <f t="shared" si="478"/>
        <v>NA</v>
      </c>
      <c r="AG7664" s="119"/>
      <c r="AH7664" s="119"/>
      <c r="AI7664" s="119"/>
      <c r="AJ7664" s="119" t="str">
        <f t="shared" si="479"/>
        <v>NA</v>
      </c>
      <c r="AK7664" s="190"/>
      <c r="AL7664" s="191"/>
    </row>
    <row r="7665" spans="1:38" x14ac:dyDescent="0.25">
      <c r="A7665" t="s">
        <v>31341</v>
      </c>
      <c r="B7665" t="s">
        <v>31339</v>
      </c>
      <c r="C7665" t="s">
        <v>31340</v>
      </c>
      <c r="D7665" t="s">
        <v>193</v>
      </c>
      <c r="E7665" t="s">
        <v>1687</v>
      </c>
      <c r="F7665" t="s">
        <v>54</v>
      </c>
      <c r="G7665"/>
      <c r="H7665" t="s">
        <v>48057</v>
      </c>
      <c r="I7665" t="s">
        <v>54584</v>
      </c>
      <c r="J7665" t="s">
        <v>31342</v>
      </c>
      <c r="K7665" t="s">
        <v>565</v>
      </c>
      <c r="L7665" s="119" t="str">
        <f t="shared" si="476"/>
        <v>NA</v>
      </c>
      <c r="M7665" s="119"/>
      <c r="N7665" s="120" t="str">
        <f t="shared" si="477"/>
        <v>NA</v>
      </c>
      <c r="O7665" s="120"/>
      <c r="P7665"/>
      <c r="Q7665"/>
      <c r="R7665"/>
      <c r="S7665"/>
      <c r="T7665"/>
      <c r="U7665" t="s">
        <v>24540</v>
      </c>
      <c r="V7665" t="s">
        <v>24538</v>
      </c>
      <c r="W7665" t="s">
        <v>24539</v>
      </c>
      <c r="X7665" t="s">
        <v>748</v>
      </c>
      <c r="Y7665" t="s">
        <v>1765</v>
      </c>
      <c r="Z7665" t="s">
        <v>54</v>
      </c>
      <c r="AA7665"/>
      <c r="AB7665" t="s">
        <v>47551</v>
      </c>
      <c r="AC7665" t="s">
        <v>54086</v>
      </c>
      <c r="AD7665" t="s">
        <v>24541</v>
      </c>
      <c r="AE7665" t="s">
        <v>105</v>
      </c>
      <c r="AF7665" s="119" t="str">
        <f t="shared" si="478"/>
        <v>NA</v>
      </c>
      <c r="AG7665" s="119"/>
      <c r="AH7665" s="119"/>
      <c r="AI7665" s="119"/>
      <c r="AJ7665" s="119" t="str">
        <f t="shared" si="479"/>
        <v>NA</v>
      </c>
      <c r="AK7665" s="190"/>
      <c r="AL7665" s="191"/>
    </row>
    <row r="7666" spans="1:38" x14ac:dyDescent="0.25">
      <c r="A7666" t="s">
        <v>27689</v>
      </c>
      <c r="B7666" t="s">
        <v>32354</v>
      </c>
      <c r="C7666" t="s">
        <v>32355</v>
      </c>
      <c r="D7666" t="s">
        <v>193</v>
      </c>
      <c r="E7666" t="s">
        <v>1687</v>
      </c>
      <c r="F7666" t="s">
        <v>54</v>
      </c>
      <c r="G7666"/>
      <c r="H7666" t="s">
        <v>48057</v>
      </c>
      <c r="I7666" t="s">
        <v>54584</v>
      </c>
      <c r="J7666" t="s">
        <v>27689</v>
      </c>
      <c r="K7666" t="s">
        <v>565</v>
      </c>
      <c r="L7666" s="119" t="str">
        <f t="shared" si="476"/>
        <v>NA</v>
      </c>
      <c r="M7666" s="119"/>
      <c r="N7666" s="120" t="str">
        <f t="shared" si="477"/>
        <v>NA</v>
      </c>
      <c r="O7666" s="120"/>
      <c r="P7666"/>
      <c r="Q7666"/>
      <c r="R7666"/>
      <c r="S7666"/>
      <c r="T7666"/>
      <c r="U7666" t="s">
        <v>26158</v>
      </c>
      <c r="V7666" t="s">
        <v>26156</v>
      </c>
      <c r="W7666" t="s">
        <v>26157</v>
      </c>
      <c r="X7666" t="s">
        <v>748</v>
      </c>
      <c r="Y7666" t="s">
        <v>10720</v>
      </c>
      <c r="Z7666" t="s">
        <v>54</v>
      </c>
      <c r="AA7666"/>
      <c r="AB7666" t="s">
        <v>47552</v>
      </c>
      <c r="AC7666" t="s">
        <v>54087</v>
      </c>
      <c r="AD7666" t="s">
        <v>26158</v>
      </c>
      <c r="AE7666" t="s">
        <v>105</v>
      </c>
      <c r="AF7666" s="119" t="str">
        <f t="shared" si="478"/>
        <v>NA</v>
      </c>
      <c r="AG7666" s="119"/>
      <c r="AH7666" s="119"/>
      <c r="AI7666" s="119"/>
      <c r="AJ7666" s="119" t="str">
        <f t="shared" si="479"/>
        <v>NA</v>
      </c>
      <c r="AK7666" s="190"/>
      <c r="AL7666" s="191"/>
    </row>
    <row r="7667" spans="1:38" x14ac:dyDescent="0.25">
      <c r="A7667" t="s">
        <v>34416</v>
      </c>
      <c r="B7667" t="s">
        <v>34414</v>
      </c>
      <c r="C7667" t="s">
        <v>34415</v>
      </c>
      <c r="D7667" t="s">
        <v>193</v>
      </c>
      <c r="E7667" t="s">
        <v>3516</v>
      </c>
      <c r="F7667" t="s">
        <v>54</v>
      </c>
      <c r="G7667"/>
      <c r="H7667" t="s">
        <v>48058</v>
      </c>
      <c r="I7667" t="s">
        <v>54585</v>
      </c>
      <c r="J7667" t="s">
        <v>34417</v>
      </c>
      <c r="K7667" t="s">
        <v>565</v>
      </c>
      <c r="L7667" s="119" t="str">
        <f t="shared" si="476"/>
        <v>NA</v>
      </c>
      <c r="M7667" s="119"/>
      <c r="N7667" s="120" t="str">
        <f t="shared" si="477"/>
        <v>NA</v>
      </c>
      <c r="O7667" s="120"/>
      <c r="P7667"/>
      <c r="Q7667"/>
      <c r="R7667"/>
      <c r="S7667"/>
      <c r="T7667"/>
      <c r="U7667" t="s">
        <v>23604</v>
      </c>
      <c r="V7667" t="s">
        <v>23602</v>
      </c>
      <c r="W7667" t="s">
        <v>23603</v>
      </c>
      <c r="X7667" t="s">
        <v>748</v>
      </c>
      <c r="Y7667" t="s">
        <v>2619</v>
      </c>
      <c r="Z7667" t="s">
        <v>54</v>
      </c>
      <c r="AA7667"/>
      <c r="AB7667" t="s">
        <v>47553</v>
      </c>
      <c r="AC7667" t="s">
        <v>54088</v>
      </c>
      <c r="AD7667" t="s">
        <v>23604</v>
      </c>
      <c r="AE7667" t="s">
        <v>105</v>
      </c>
      <c r="AF7667" s="119" t="str">
        <f t="shared" si="478"/>
        <v>NA</v>
      </c>
      <c r="AG7667" s="119"/>
      <c r="AH7667" s="119"/>
      <c r="AI7667" s="119"/>
      <c r="AJ7667" s="119" t="str">
        <f t="shared" si="479"/>
        <v>NA</v>
      </c>
      <c r="AK7667" s="190"/>
      <c r="AL7667" s="191"/>
    </row>
    <row r="7668" spans="1:38" x14ac:dyDescent="0.25">
      <c r="A7668" t="s">
        <v>31344</v>
      </c>
      <c r="B7668" t="s">
        <v>31343</v>
      </c>
      <c r="C7668" t="s">
        <v>31340</v>
      </c>
      <c r="D7668" t="s">
        <v>193</v>
      </c>
      <c r="E7668" t="s">
        <v>6131</v>
      </c>
      <c r="F7668" t="s">
        <v>54</v>
      </c>
      <c r="G7668"/>
      <c r="H7668" t="s">
        <v>48059</v>
      </c>
      <c r="I7668" t="s">
        <v>54586</v>
      </c>
      <c r="J7668" t="s">
        <v>31344</v>
      </c>
      <c r="K7668" t="s">
        <v>565</v>
      </c>
      <c r="L7668" s="119" t="str">
        <f t="shared" si="476"/>
        <v>NA</v>
      </c>
      <c r="M7668" s="119"/>
      <c r="N7668" s="120" t="str">
        <f t="shared" si="477"/>
        <v>NA</v>
      </c>
      <c r="O7668" s="120"/>
      <c r="P7668"/>
      <c r="Q7668"/>
      <c r="R7668"/>
      <c r="S7668"/>
      <c r="T7668"/>
      <c r="U7668" t="s">
        <v>26160</v>
      </c>
      <c r="V7668" t="s">
        <v>26159</v>
      </c>
      <c r="W7668" t="s">
        <v>26157</v>
      </c>
      <c r="X7668" t="s">
        <v>748</v>
      </c>
      <c r="Y7668" t="s">
        <v>2619</v>
      </c>
      <c r="Z7668" t="s">
        <v>54</v>
      </c>
      <c r="AA7668"/>
      <c r="AB7668" t="s">
        <v>47553</v>
      </c>
      <c r="AC7668" t="s">
        <v>54088</v>
      </c>
      <c r="AD7668" t="s">
        <v>26161</v>
      </c>
      <c r="AE7668" t="s">
        <v>105</v>
      </c>
      <c r="AF7668" s="119" t="str">
        <f t="shared" si="478"/>
        <v>NA</v>
      </c>
      <c r="AG7668" s="119"/>
      <c r="AH7668" s="119"/>
      <c r="AI7668" s="119"/>
      <c r="AJ7668" s="119" t="str">
        <f t="shared" si="479"/>
        <v>NA</v>
      </c>
      <c r="AK7668" s="190"/>
      <c r="AL7668" s="191"/>
    </row>
    <row r="7669" spans="1:38" x14ac:dyDescent="0.25">
      <c r="A7669" t="s">
        <v>35577</v>
      </c>
      <c r="B7669" t="s">
        <v>35576</v>
      </c>
      <c r="C7669" t="s">
        <v>34415</v>
      </c>
      <c r="D7669" t="s">
        <v>193</v>
      </c>
      <c r="E7669" t="s">
        <v>35578</v>
      </c>
      <c r="F7669" t="s">
        <v>54</v>
      </c>
      <c r="G7669"/>
      <c r="H7669" t="s">
        <v>48060</v>
      </c>
      <c r="I7669" t="s">
        <v>54587</v>
      </c>
      <c r="J7669" t="s">
        <v>35579</v>
      </c>
      <c r="K7669" t="s">
        <v>565</v>
      </c>
      <c r="L7669" s="119" t="str">
        <f t="shared" si="476"/>
        <v>NA</v>
      </c>
      <c r="M7669" s="119"/>
      <c r="N7669" s="120" t="str">
        <f t="shared" si="477"/>
        <v>NA</v>
      </c>
      <c r="O7669" s="120"/>
      <c r="P7669"/>
      <c r="Q7669"/>
      <c r="R7669"/>
      <c r="S7669"/>
      <c r="T7669"/>
      <c r="U7669" t="s">
        <v>24267</v>
      </c>
      <c r="V7669" t="s">
        <v>24265</v>
      </c>
      <c r="W7669" t="s">
        <v>24266</v>
      </c>
      <c r="X7669" t="s">
        <v>748</v>
      </c>
      <c r="Y7669" t="s">
        <v>209</v>
      </c>
      <c r="Z7669" t="s">
        <v>54</v>
      </c>
      <c r="AA7669"/>
      <c r="AB7669" t="s">
        <v>47554</v>
      </c>
      <c r="AC7669" t="s">
        <v>54089</v>
      </c>
      <c r="AD7669" t="s">
        <v>24268</v>
      </c>
      <c r="AE7669" t="s">
        <v>105</v>
      </c>
      <c r="AF7669" s="119" t="str">
        <f t="shared" si="478"/>
        <v>NA</v>
      </c>
      <c r="AG7669" s="119"/>
      <c r="AH7669" s="119"/>
      <c r="AI7669" s="119"/>
      <c r="AJ7669" s="119" t="str">
        <f t="shared" si="479"/>
        <v>NA</v>
      </c>
      <c r="AK7669" s="190"/>
      <c r="AL7669" s="191"/>
    </row>
    <row r="7670" spans="1:38" x14ac:dyDescent="0.25">
      <c r="A7670" t="s">
        <v>31490</v>
      </c>
      <c r="B7670" t="s">
        <v>31488</v>
      </c>
      <c r="C7670" t="s">
        <v>31489</v>
      </c>
      <c r="D7670" t="s">
        <v>193</v>
      </c>
      <c r="E7670" t="s">
        <v>31491</v>
      </c>
      <c r="F7670" t="s">
        <v>54</v>
      </c>
      <c r="G7670"/>
      <c r="H7670" t="s">
        <v>48061</v>
      </c>
      <c r="I7670" t="s">
        <v>54588</v>
      </c>
      <c r="J7670" t="s">
        <v>31490</v>
      </c>
      <c r="K7670" t="s">
        <v>565</v>
      </c>
      <c r="L7670" s="119" t="str">
        <f t="shared" si="476"/>
        <v>NA</v>
      </c>
      <c r="M7670" s="119"/>
      <c r="N7670" s="120" t="str">
        <f t="shared" si="477"/>
        <v>NA</v>
      </c>
      <c r="O7670" s="120"/>
      <c r="P7670"/>
      <c r="Q7670"/>
      <c r="R7670"/>
      <c r="S7670"/>
      <c r="T7670"/>
      <c r="U7670" t="s">
        <v>24663</v>
      </c>
      <c r="V7670" t="s">
        <v>24661</v>
      </c>
      <c r="W7670" t="s">
        <v>24662</v>
      </c>
      <c r="X7670" t="s">
        <v>748</v>
      </c>
      <c r="Y7670" t="s">
        <v>209</v>
      </c>
      <c r="Z7670" t="s">
        <v>54</v>
      </c>
      <c r="AA7670"/>
      <c r="AB7670" t="s">
        <v>47555</v>
      </c>
      <c r="AC7670" t="s">
        <v>54089</v>
      </c>
      <c r="AD7670" t="s">
        <v>24664</v>
      </c>
      <c r="AE7670" t="s">
        <v>105</v>
      </c>
      <c r="AF7670" s="119" t="str">
        <f t="shared" si="478"/>
        <v>NA</v>
      </c>
      <c r="AG7670" s="119"/>
      <c r="AH7670" s="119"/>
      <c r="AI7670" s="119"/>
      <c r="AJ7670" s="119" t="str">
        <f t="shared" si="479"/>
        <v>NA</v>
      </c>
      <c r="AK7670" s="190"/>
      <c r="AL7670" s="191"/>
    </row>
    <row r="7671" spans="1:38" x14ac:dyDescent="0.25">
      <c r="A7671" t="s">
        <v>35574</v>
      </c>
      <c r="B7671" t="s">
        <v>35573</v>
      </c>
      <c r="C7671" t="s">
        <v>34415</v>
      </c>
      <c r="D7671" t="s">
        <v>193</v>
      </c>
      <c r="E7671" t="s">
        <v>2300</v>
      </c>
      <c r="F7671" t="s">
        <v>54</v>
      </c>
      <c r="G7671"/>
      <c r="H7671" t="s">
        <v>48062</v>
      </c>
      <c r="I7671" t="s">
        <v>54589</v>
      </c>
      <c r="J7671" t="s">
        <v>35575</v>
      </c>
      <c r="K7671" t="s">
        <v>565</v>
      </c>
      <c r="L7671" s="119" t="str">
        <f t="shared" si="476"/>
        <v>NA</v>
      </c>
      <c r="M7671" s="119"/>
      <c r="N7671" s="120" t="str">
        <f t="shared" si="477"/>
        <v>NA</v>
      </c>
      <c r="O7671" s="120"/>
      <c r="P7671"/>
      <c r="Q7671"/>
      <c r="R7671"/>
      <c r="S7671"/>
      <c r="T7671"/>
      <c r="U7671" t="s">
        <v>24752</v>
      </c>
      <c r="V7671" t="s">
        <v>24750</v>
      </c>
      <c r="W7671" t="s">
        <v>24751</v>
      </c>
      <c r="X7671" t="s">
        <v>748</v>
      </c>
      <c r="Y7671" t="s">
        <v>209</v>
      </c>
      <c r="Z7671" t="s">
        <v>54</v>
      </c>
      <c r="AA7671"/>
      <c r="AB7671" t="s">
        <v>47554</v>
      </c>
      <c r="AC7671" t="s">
        <v>54089</v>
      </c>
      <c r="AD7671" t="s">
        <v>24753</v>
      </c>
      <c r="AE7671" t="s">
        <v>105</v>
      </c>
      <c r="AF7671" s="119" t="str">
        <f t="shared" si="478"/>
        <v>NA</v>
      </c>
      <c r="AG7671" s="119"/>
      <c r="AH7671" s="119"/>
      <c r="AI7671" s="119"/>
      <c r="AJ7671" s="119" t="str">
        <f t="shared" si="479"/>
        <v>NA</v>
      </c>
      <c r="AK7671" s="190"/>
      <c r="AL7671" s="191"/>
    </row>
    <row r="7672" spans="1:38" x14ac:dyDescent="0.25">
      <c r="A7672" t="s">
        <v>34096</v>
      </c>
      <c r="B7672" t="s">
        <v>34094</v>
      </c>
      <c r="C7672" t="s">
        <v>34095</v>
      </c>
      <c r="D7672" t="s">
        <v>193</v>
      </c>
      <c r="E7672" t="s">
        <v>7162</v>
      </c>
      <c r="F7672" t="s">
        <v>54</v>
      </c>
      <c r="G7672"/>
      <c r="H7672" t="s">
        <v>48063</v>
      </c>
      <c r="I7672" t="s">
        <v>54590</v>
      </c>
      <c r="J7672" t="s">
        <v>34096</v>
      </c>
      <c r="K7672" t="s">
        <v>565</v>
      </c>
      <c r="L7672" s="119" t="str">
        <f t="shared" si="476"/>
        <v>NA</v>
      </c>
      <c r="M7672" s="119"/>
      <c r="N7672" s="120" t="str">
        <f t="shared" si="477"/>
        <v>NA</v>
      </c>
      <c r="O7672" s="120"/>
      <c r="P7672"/>
      <c r="Q7672"/>
      <c r="R7672"/>
      <c r="S7672"/>
      <c r="T7672"/>
      <c r="U7672" t="s">
        <v>26405</v>
      </c>
      <c r="V7672" t="s">
        <v>26403</v>
      </c>
      <c r="W7672" t="s">
        <v>26404</v>
      </c>
      <c r="X7672" t="s">
        <v>748</v>
      </c>
      <c r="Y7672" t="s">
        <v>209</v>
      </c>
      <c r="Z7672" t="s">
        <v>54</v>
      </c>
      <c r="AA7672"/>
      <c r="AB7672" t="s">
        <v>47554</v>
      </c>
      <c r="AC7672" t="s">
        <v>54089</v>
      </c>
      <c r="AD7672" t="s">
        <v>26405</v>
      </c>
      <c r="AE7672" t="s">
        <v>105</v>
      </c>
      <c r="AF7672" s="119" t="str">
        <f t="shared" si="478"/>
        <v>NA</v>
      </c>
      <c r="AG7672" s="119"/>
      <c r="AH7672" s="119"/>
      <c r="AI7672" s="119"/>
      <c r="AJ7672" s="119" t="str">
        <f t="shared" si="479"/>
        <v>NA</v>
      </c>
      <c r="AK7672" s="190"/>
      <c r="AL7672" s="191"/>
    </row>
    <row r="7673" spans="1:38" x14ac:dyDescent="0.25">
      <c r="A7673" t="s">
        <v>28319</v>
      </c>
      <c r="B7673" t="s">
        <v>28317</v>
      </c>
      <c r="C7673" t="s">
        <v>28318</v>
      </c>
      <c r="D7673" t="s">
        <v>193</v>
      </c>
      <c r="E7673" t="s">
        <v>7165</v>
      </c>
      <c r="F7673" t="s">
        <v>54</v>
      </c>
      <c r="G7673"/>
      <c r="H7673" t="s">
        <v>48064</v>
      </c>
      <c r="I7673" t="s">
        <v>54591</v>
      </c>
      <c r="J7673" t="s">
        <v>28319</v>
      </c>
      <c r="K7673" t="s">
        <v>565</v>
      </c>
      <c r="L7673" s="119" t="str">
        <f t="shared" si="476"/>
        <v>NA</v>
      </c>
      <c r="M7673" s="119"/>
      <c r="N7673" s="120" t="str">
        <f t="shared" si="477"/>
        <v>NA</v>
      </c>
      <c r="O7673" s="120"/>
      <c r="P7673"/>
      <c r="Q7673"/>
      <c r="R7673"/>
      <c r="S7673"/>
      <c r="T7673"/>
      <c r="U7673" t="s">
        <v>25073</v>
      </c>
      <c r="V7673" t="s">
        <v>25075</v>
      </c>
      <c r="W7673" t="s">
        <v>25076</v>
      </c>
      <c r="X7673" t="s">
        <v>748</v>
      </c>
      <c r="Y7673" t="s">
        <v>209</v>
      </c>
      <c r="Z7673" t="s">
        <v>54</v>
      </c>
      <c r="AA7673"/>
      <c r="AB7673" t="s">
        <v>47554</v>
      </c>
      <c r="AC7673" t="s">
        <v>54089</v>
      </c>
      <c r="AD7673" t="s">
        <v>25077</v>
      </c>
      <c r="AE7673" t="s">
        <v>105</v>
      </c>
      <c r="AF7673" s="119" t="str">
        <f t="shared" si="478"/>
        <v>NA</v>
      </c>
      <c r="AG7673" s="119"/>
      <c r="AH7673" s="119"/>
      <c r="AI7673" s="119"/>
      <c r="AJ7673" s="119" t="str">
        <f t="shared" si="479"/>
        <v>NA</v>
      </c>
      <c r="AK7673" s="190"/>
      <c r="AL7673" s="191"/>
    </row>
    <row r="7674" spans="1:38" x14ac:dyDescent="0.25">
      <c r="A7674" t="s">
        <v>27689</v>
      </c>
      <c r="B7674" t="s">
        <v>32356</v>
      </c>
      <c r="C7674" t="s">
        <v>4800</v>
      </c>
      <c r="D7674" t="s">
        <v>193</v>
      </c>
      <c r="E7674" t="s">
        <v>2005</v>
      </c>
      <c r="F7674" t="s">
        <v>54</v>
      </c>
      <c r="G7674"/>
      <c r="H7674" t="s">
        <v>48065</v>
      </c>
      <c r="I7674" t="s">
        <v>54592</v>
      </c>
      <c r="J7674" t="s">
        <v>27689</v>
      </c>
      <c r="K7674" t="s">
        <v>565</v>
      </c>
      <c r="L7674" s="119" t="str">
        <f t="shared" si="476"/>
        <v>NA</v>
      </c>
      <c r="M7674" s="119"/>
      <c r="N7674" s="120" t="str">
        <f t="shared" si="477"/>
        <v>NA</v>
      </c>
      <c r="O7674" s="120"/>
      <c r="P7674"/>
      <c r="Q7674"/>
      <c r="R7674"/>
      <c r="S7674"/>
      <c r="T7674"/>
      <c r="U7674" t="s">
        <v>26341</v>
      </c>
      <c r="V7674" t="s">
        <v>26339</v>
      </c>
      <c r="W7674" t="s">
        <v>26340</v>
      </c>
      <c r="X7674" t="s">
        <v>748</v>
      </c>
      <c r="Y7674" t="s">
        <v>209</v>
      </c>
      <c r="Z7674" t="s">
        <v>54</v>
      </c>
      <c r="AA7674"/>
      <c r="AB7674" t="s">
        <v>47554</v>
      </c>
      <c r="AC7674" t="s">
        <v>54089</v>
      </c>
      <c r="AD7674" t="s">
        <v>26341</v>
      </c>
      <c r="AE7674" t="s">
        <v>105</v>
      </c>
      <c r="AF7674" s="119" t="str">
        <f t="shared" si="478"/>
        <v>NA</v>
      </c>
      <c r="AG7674" s="119"/>
      <c r="AH7674" s="119"/>
      <c r="AI7674" s="119"/>
      <c r="AJ7674" s="119" t="str">
        <f t="shared" si="479"/>
        <v>NA</v>
      </c>
      <c r="AK7674" s="190"/>
      <c r="AL7674" s="191"/>
    </row>
    <row r="7675" spans="1:38" x14ac:dyDescent="0.25">
      <c r="A7675" t="s">
        <v>27689</v>
      </c>
      <c r="B7675" t="s">
        <v>32357</v>
      </c>
      <c r="C7675" t="s">
        <v>4800</v>
      </c>
      <c r="D7675" t="s">
        <v>193</v>
      </c>
      <c r="E7675" t="s">
        <v>610</v>
      </c>
      <c r="F7675" t="s">
        <v>54</v>
      </c>
      <c r="G7675"/>
      <c r="H7675" t="s">
        <v>48066</v>
      </c>
      <c r="I7675" t="s">
        <v>54593</v>
      </c>
      <c r="J7675" t="s">
        <v>27689</v>
      </c>
      <c r="K7675" t="s">
        <v>565</v>
      </c>
      <c r="L7675" s="119" t="str">
        <f t="shared" si="476"/>
        <v>NA</v>
      </c>
      <c r="M7675" s="119"/>
      <c r="N7675" s="120" t="str">
        <f t="shared" si="477"/>
        <v>NA</v>
      </c>
      <c r="O7675" s="120"/>
      <c r="P7675"/>
      <c r="Q7675"/>
      <c r="R7675"/>
      <c r="S7675"/>
      <c r="T7675"/>
      <c r="U7675" t="s">
        <v>26163</v>
      </c>
      <c r="V7675" t="s">
        <v>26162</v>
      </c>
      <c r="W7675" t="s">
        <v>26157</v>
      </c>
      <c r="X7675" t="s">
        <v>748</v>
      </c>
      <c r="Y7675" t="s">
        <v>5119</v>
      </c>
      <c r="Z7675" t="s">
        <v>54</v>
      </c>
      <c r="AA7675"/>
      <c r="AB7675" t="s">
        <v>47556</v>
      </c>
      <c r="AC7675" t="s">
        <v>54090</v>
      </c>
      <c r="AD7675" t="s">
        <v>26163</v>
      </c>
      <c r="AE7675" t="s">
        <v>105</v>
      </c>
      <c r="AF7675" s="119" t="str">
        <f t="shared" si="478"/>
        <v>NA</v>
      </c>
      <c r="AG7675" s="119"/>
      <c r="AH7675" s="119"/>
      <c r="AI7675" s="119"/>
      <c r="AJ7675" s="119" t="str">
        <f t="shared" si="479"/>
        <v>NA</v>
      </c>
      <c r="AK7675" s="190"/>
      <c r="AL7675" s="191"/>
    </row>
    <row r="7676" spans="1:38" x14ac:dyDescent="0.25">
      <c r="A7676" t="s">
        <v>27689</v>
      </c>
      <c r="B7676" t="s">
        <v>32358</v>
      </c>
      <c r="C7676" t="s">
        <v>4800</v>
      </c>
      <c r="D7676" t="s">
        <v>193</v>
      </c>
      <c r="E7676" t="s">
        <v>610</v>
      </c>
      <c r="F7676" t="s">
        <v>54</v>
      </c>
      <c r="G7676"/>
      <c r="H7676" t="s">
        <v>48066</v>
      </c>
      <c r="I7676" t="s">
        <v>54593</v>
      </c>
      <c r="J7676" t="s">
        <v>27689</v>
      </c>
      <c r="K7676" t="s">
        <v>565</v>
      </c>
      <c r="L7676" s="119" t="str">
        <f t="shared" si="476"/>
        <v>NA</v>
      </c>
      <c r="M7676" s="119"/>
      <c r="N7676" s="120" t="str">
        <f t="shared" si="477"/>
        <v>NA</v>
      </c>
      <c r="O7676" s="120"/>
      <c r="P7676"/>
      <c r="Q7676"/>
      <c r="R7676"/>
      <c r="S7676"/>
      <c r="T7676"/>
      <c r="U7676" t="s">
        <v>26334</v>
      </c>
      <c r="V7676" t="s">
        <v>26332</v>
      </c>
      <c r="W7676" t="s">
        <v>26333</v>
      </c>
      <c r="X7676" t="s">
        <v>748</v>
      </c>
      <c r="Y7676" t="s">
        <v>4460</v>
      </c>
      <c r="Z7676" t="s">
        <v>54</v>
      </c>
      <c r="AA7676"/>
      <c r="AB7676" t="s">
        <v>47557</v>
      </c>
      <c r="AC7676" t="s">
        <v>54091</v>
      </c>
      <c r="AD7676" t="s">
        <v>26335</v>
      </c>
      <c r="AE7676" t="s">
        <v>105</v>
      </c>
      <c r="AF7676" s="119" t="str">
        <f t="shared" si="478"/>
        <v>NA</v>
      </c>
      <c r="AG7676" s="119"/>
      <c r="AH7676" s="119"/>
      <c r="AI7676" s="119"/>
      <c r="AJ7676" s="119" t="str">
        <f t="shared" si="479"/>
        <v>NA</v>
      </c>
      <c r="AK7676" s="190"/>
      <c r="AL7676" s="191"/>
    </row>
    <row r="7677" spans="1:38" x14ac:dyDescent="0.25">
      <c r="A7677" t="s">
        <v>27028</v>
      </c>
      <c r="B7677" t="s">
        <v>27026</v>
      </c>
      <c r="C7677" t="s">
        <v>27027</v>
      </c>
      <c r="D7677" t="s">
        <v>193</v>
      </c>
      <c r="E7677" t="s">
        <v>610</v>
      </c>
      <c r="F7677" t="s">
        <v>54</v>
      </c>
      <c r="G7677"/>
      <c r="H7677" t="s">
        <v>48066</v>
      </c>
      <c r="I7677" t="s">
        <v>54593</v>
      </c>
      <c r="J7677" t="s">
        <v>27029</v>
      </c>
      <c r="K7677" t="s">
        <v>565</v>
      </c>
      <c r="L7677" s="119" t="str">
        <f t="shared" si="476"/>
        <v>NA</v>
      </c>
      <c r="M7677" s="119"/>
      <c r="N7677" s="120" t="str">
        <f t="shared" si="477"/>
        <v>NA</v>
      </c>
      <c r="O7677" s="120"/>
      <c r="P7677"/>
      <c r="Q7677"/>
      <c r="R7677"/>
      <c r="S7677"/>
      <c r="T7677"/>
      <c r="U7677" t="s">
        <v>24198</v>
      </c>
      <c r="V7677" t="s">
        <v>24196</v>
      </c>
      <c r="W7677" t="s">
        <v>24197</v>
      </c>
      <c r="X7677" t="s">
        <v>748</v>
      </c>
      <c r="Y7677" t="s">
        <v>4460</v>
      </c>
      <c r="Z7677" t="s">
        <v>54</v>
      </c>
      <c r="AA7677"/>
      <c r="AB7677" t="s">
        <v>47557</v>
      </c>
      <c r="AC7677" t="s">
        <v>54091</v>
      </c>
      <c r="AD7677" t="s">
        <v>24199</v>
      </c>
      <c r="AE7677" t="s">
        <v>105</v>
      </c>
      <c r="AF7677" s="119" t="str">
        <f t="shared" si="478"/>
        <v>NA</v>
      </c>
      <c r="AG7677" s="119"/>
      <c r="AH7677" s="119"/>
      <c r="AI7677" s="119"/>
      <c r="AJ7677" s="119" t="str">
        <f t="shared" si="479"/>
        <v>NA</v>
      </c>
      <c r="AK7677" s="190"/>
      <c r="AL7677" s="191"/>
    </row>
    <row r="7678" spans="1:38" x14ac:dyDescent="0.25">
      <c r="A7678" t="s">
        <v>32806</v>
      </c>
      <c r="B7678" t="s">
        <v>32805</v>
      </c>
      <c r="C7678" t="s">
        <v>31089</v>
      </c>
      <c r="D7678" t="s">
        <v>193</v>
      </c>
      <c r="E7678" t="s">
        <v>610</v>
      </c>
      <c r="F7678" t="s">
        <v>54</v>
      </c>
      <c r="G7678"/>
      <c r="H7678" t="s">
        <v>48066</v>
      </c>
      <c r="I7678" t="s">
        <v>54593</v>
      </c>
      <c r="J7678" t="s">
        <v>32807</v>
      </c>
      <c r="K7678" t="s">
        <v>565</v>
      </c>
      <c r="L7678" s="119" t="str">
        <f t="shared" si="476"/>
        <v>NA</v>
      </c>
      <c r="M7678" s="119"/>
      <c r="N7678" s="120" t="str">
        <f t="shared" si="477"/>
        <v>NA</v>
      </c>
      <c r="O7678" s="120"/>
      <c r="P7678"/>
      <c r="Q7678"/>
      <c r="R7678"/>
      <c r="S7678"/>
      <c r="T7678"/>
      <c r="U7678" t="s">
        <v>24289</v>
      </c>
      <c r="V7678" t="s">
        <v>24287</v>
      </c>
      <c r="W7678" t="s">
        <v>24288</v>
      </c>
      <c r="X7678" t="s">
        <v>748</v>
      </c>
      <c r="Y7678" t="s">
        <v>4013</v>
      </c>
      <c r="Z7678" t="s">
        <v>54</v>
      </c>
      <c r="AA7678"/>
      <c r="AB7678" t="s">
        <v>47558</v>
      </c>
      <c r="AC7678" t="s">
        <v>54092</v>
      </c>
      <c r="AD7678" t="s">
        <v>24289</v>
      </c>
      <c r="AE7678" t="s">
        <v>105</v>
      </c>
      <c r="AF7678" s="119" t="str">
        <f t="shared" si="478"/>
        <v>NA</v>
      </c>
      <c r="AG7678" s="119"/>
      <c r="AH7678" s="119"/>
      <c r="AI7678" s="119"/>
      <c r="AJ7678" s="119" t="str">
        <f t="shared" si="479"/>
        <v>NA</v>
      </c>
      <c r="AK7678" s="190"/>
      <c r="AL7678" s="191"/>
    </row>
    <row r="7679" spans="1:38" x14ac:dyDescent="0.25">
      <c r="A7679" t="s">
        <v>32150</v>
      </c>
      <c r="B7679" t="s">
        <v>32148</v>
      </c>
      <c r="C7679" t="s">
        <v>32149</v>
      </c>
      <c r="D7679" t="s">
        <v>193</v>
      </c>
      <c r="E7679" t="s">
        <v>610</v>
      </c>
      <c r="F7679" t="s">
        <v>54</v>
      </c>
      <c r="G7679"/>
      <c r="H7679" t="s">
        <v>48066</v>
      </c>
      <c r="I7679" t="s">
        <v>54593</v>
      </c>
      <c r="J7679" t="s">
        <v>32151</v>
      </c>
      <c r="K7679" t="s">
        <v>565</v>
      </c>
      <c r="L7679" s="119" t="str">
        <f t="shared" si="476"/>
        <v>NA</v>
      </c>
      <c r="M7679" s="119"/>
      <c r="N7679" s="120" t="str">
        <f t="shared" si="477"/>
        <v>NA</v>
      </c>
      <c r="O7679" s="120"/>
      <c r="P7679"/>
      <c r="Q7679"/>
      <c r="R7679"/>
      <c r="S7679"/>
      <c r="T7679"/>
      <c r="U7679" t="s">
        <v>25363</v>
      </c>
      <c r="V7679" t="s">
        <v>25362</v>
      </c>
      <c r="W7679" t="s">
        <v>24288</v>
      </c>
      <c r="X7679" t="s">
        <v>748</v>
      </c>
      <c r="Y7679" t="s">
        <v>4013</v>
      </c>
      <c r="Z7679" t="s">
        <v>54</v>
      </c>
      <c r="AA7679"/>
      <c r="AB7679" t="s">
        <v>47558</v>
      </c>
      <c r="AC7679" t="s">
        <v>54092</v>
      </c>
      <c r="AD7679" t="s">
        <v>25364</v>
      </c>
      <c r="AE7679" t="s">
        <v>105</v>
      </c>
      <c r="AF7679" s="119" t="str">
        <f t="shared" si="478"/>
        <v>NA</v>
      </c>
      <c r="AG7679" s="119"/>
      <c r="AH7679" s="119"/>
      <c r="AI7679" s="119"/>
      <c r="AJ7679" s="119" t="str">
        <f t="shared" si="479"/>
        <v>NA</v>
      </c>
      <c r="AK7679" s="190"/>
      <c r="AL7679" s="191"/>
    </row>
    <row r="7680" spans="1:38" x14ac:dyDescent="0.25">
      <c r="A7680" t="s">
        <v>27064</v>
      </c>
      <c r="B7680" t="s">
        <v>27062</v>
      </c>
      <c r="C7680" t="s">
        <v>27063</v>
      </c>
      <c r="D7680" t="s">
        <v>193</v>
      </c>
      <c r="E7680" t="s">
        <v>610</v>
      </c>
      <c r="F7680" t="s">
        <v>54</v>
      </c>
      <c r="G7680"/>
      <c r="H7680" t="s">
        <v>48066</v>
      </c>
      <c r="I7680" t="s">
        <v>54593</v>
      </c>
      <c r="J7680" t="s">
        <v>27065</v>
      </c>
      <c r="K7680" t="s">
        <v>565</v>
      </c>
      <c r="L7680" s="119" t="str">
        <f t="shared" si="476"/>
        <v>NA</v>
      </c>
      <c r="M7680" s="119"/>
      <c r="N7680" s="120" t="str">
        <f t="shared" si="477"/>
        <v>NA</v>
      </c>
      <c r="O7680" s="120"/>
      <c r="P7680"/>
      <c r="Q7680"/>
      <c r="R7680"/>
      <c r="S7680"/>
      <c r="T7680"/>
      <c r="U7680" t="s">
        <v>24502</v>
      </c>
      <c r="V7680" t="s">
        <v>24500</v>
      </c>
      <c r="W7680" t="s">
        <v>24501</v>
      </c>
      <c r="X7680" t="s">
        <v>748</v>
      </c>
      <c r="Y7680" t="s">
        <v>4013</v>
      </c>
      <c r="Z7680" t="s">
        <v>54</v>
      </c>
      <c r="AA7680"/>
      <c r="AB7680" t="s">
        <v>47558</v>
      </c>
      <c r="AC7680" t="s">
        <v>54092</v>
      </c>
      <c r="AD7680" t="s">
        <v>24503</v>
      </c>
      <c r="AE7680" t="s">
        <v>105</v>
      </c>
      <c r="AF7680" s="119" t="str">
        <f t="shared" si="478"/>
        <v>NA</v>
      </c>
      <c r="AG7680" s="119"/>
      <c r="AH7680" s="119"/>
      <c r="AI7680" s="119"/>
      <c r="AJ7680" s="119" t="str">
        <f t="shared" si="479"/>
        <v>NA</v>
      </c>
      <c r="AK7680" s="190"/>
      <c r="AL7680" s="191"/>
    </row>
    <row r="7681" spans="1:38" x14ac:dyDescent="0.25">
      <c r="A7681" t="s">
        <v>33894</v>
      </c>
      <c r="B7681" t="s">
        <v>33892</v>
      </c>
      <c r="C7681" t="s">
        <v>33893</v>
      </c>
      <c r="D7681" t="s">
        <v>193</v>
      </c>
      <c r="E7681" t="s">
        <v>610</v>
      </c>
      <c r="F7681" t="s">
        <v>54</v>
      </c>
      <c r="G7681"/>
      <c r="H7681" t="s">
        <v>48066</v>
      </c>
      <c r="I7681" t="s">
        <v>54593</v>
      </c>
      <c r="J7681" t="s">
        <v>33894</v>
      </c>
      <c r="K7681" t="s">
        <v>565</v>
      </c>
      <c r="L7681" s="119" t="str">
        <f t="shared" si="476"/>
        <v>NA</v>
      </c>
      <c r="M7681" s="119"/>
      <c r="N7681" s="120" t="str">
        <f t="shared" si="477"/>
        <v>NA</v>
      </c>
      <c r="O7681" s="120"/>
      <c r="P7681"/>
      <c r="Q7681"/>
      <c r="R7681"/>
      <c r="S7681"/>
      <c r="T7681"/>
      <c r="U7681" t="s">
        <v>26436</v>
      </c>
      <c r="V7681" t="s">
        <v>26434</v>
      </c>
      <c r="W7681" t="s">
        <v>26435</v>
      </c>
      <c r="X7681" t="s">
        <v>748</v>
      </c>
      <c r="Y7681" t="s">
        <v>5698</v>
      </c>
      <c r="Z7681" t="s">
        <v>54</v>
      </c>
      <c r="AA7681"/>
      <c r="AB7681" t="s">
        <v>47559</v>
      </c>
      <c r="AC7681" t="s">
        <v>54093</v>
      </c>
      <c r="AD7681" t="s">
        <v>26436</v>
      </c>
      <c r="AE7681" t="s">
        <v>105</v>
      </c>
      <c r="AF7681" s="119" t="str">
        <f t="shared" si="478"/>
        <v>NA</v>
      </c>
      <c r="AG7681" s="119"/>
      <c r="AH7681" s="119"/>
      <c r="AI7681" s="119"/>
      <c r="AJ7681" s="119" t="str">
        <f t="shared" si="479"/>
        <v>NA</v>
      </c>
      <c r="AK7681" s="190"/>
      <c r="AL7681" s="191"/>
    </row>
    <row r="7682" spans="1:38" x14ac:dyDescent="0.25">
      <c r="A7682" t="s">
        <v>33968</v>
      </c>
      <c r="B7682" t="s">
        <v>33967</v>
      </c>
      <c r="C7682" t="s">
        <v>27809</v>
      </c>
      <c r="D7682" t="s">
        <v>193</v>
      </c>
      <c r="E7682" t="s">
        <v>610</v>
      </c>
      <c r="F7682" t="s">
        <v>54</v>
      </c>
      <c r="G7682"/>
      <c r="H7682" t="s">
        <v>48066</v>
      </c>
      <c r="I7682" t="s">
        <v>54593</v>
      </c>
      <c r="J7682" t="s">
        <v>33968</v>
      </c>
      <c r="K7682" t="s">
        <v>565</v>
      </c>
      <c r="L7682" s="119" t="str">
        <f t="shared" si="476"/>
        <v>NA</v>
      </c>
      <c r="M7682" s="119"/>
      <c r="N7682" s="120" t="str">
        <f t="shared" si="477"/>
        <v>NA</v>
      </c>
      <c r="O7682" s="120"/>
      <c r="P7682"/>
      <c r="Q7682"/>
      <c r="R7682"/>
      <c r="S7682"/>
      <c r="T7682"/>
      <c r="U7682" t="s">
        <v>25711</v>
      </c>
      <c r="V7682" t="s">
        <v>25709</v>
      </c>
      <c r="W7682" t="s">
        <v>25710</v>
      </c>
      <c r="X7682" t="s">
        <v>748</v>
      </c>
      <c r="Y7682" t="s">
        <v>1880</v>
      </c>
      <c r="Z7682" t="s">
        <v>54</v>
      </c>
      <c r="AA7682"/>
      <c r="AB7682" t="s">
        <v>47560</v>
      </c>
      <c r="AC7682" t="s">
        <v>54094</v>
      </c>
      <c r="AD7682" t="s">
        <v>25711</v>
      </c>
      <c r="AE7682" t="s">
        <v>105</v>
      </c>
      <c r="AF7682" s="119" t="str">
        <f t="shared" si="478"/>
        <v>NA</v>
      </c>
      <c r="AG7682" s="119"/>
      <c r="AH7682" s="119"/>
      <c r="AI7682" s="119"/>
      <c r="AJ7682" s="119" t="str">
        <f t="shared" si="479"/>
        <v>NA</v>
      </c>
      <c r="AK7682" s="190"/>
      <c r="AL7682" s="191"/>
    </row>
    <row r="7683" spans="1:38" x14ac:dyDescent="0.25">
      <c r="A7683" t="s">
        <v>30477</v>
      </c>
      <c r="B7683" t="s">
        <v>30475</v>
      </c>
      <c r="C7683" t="s">
        <v>30476</v>
      </c>
      <c r="D7683" t="s">
        <v>193</v>
      </c>
      <c r="E7683" t="s">
        <v>610</v>
      </c>
      <c r="F7683" t="s">
        <v>54</v>
      </c>
      <c r="G7683"/>
      <c r="H7683" t="s">
        <v>48067</v>
      </c>
      <c r="I7683" t="s">
        <v>54593</v>
      </c>
      <c r="J7683" t="s">
        <v>30478</v>
      </c>
      <c r="K7683" t="s">
        <v>565</v>
      </c>
      <c r="L7683" s="119" t="str">
        <f t="shared" ref="L7683:L7746" si="480">IF($Q$1&lt;&gt;"",IF(ISNUMBER(SEARCH("*"&amp;$Q$1&amp;"*", A7683)),A7683, IF(ISNUMBER(SEARCH("*"&amp;$Q$1&amp;"*", H7683)),A7683, IF(ISNUMBER(SEARCH("*"&amp;$Q$1&amp;"*", G7683)),A7683, IF(ISNUMBER(SEARCH("*"&amp;$Q$1&amp;"*", J7683)),A7683,  IF(ISNUMBER(SEARCH("*"&amp;$Q$1&amp;"*", E7683)),A7683, "NA"))))),"NA")</f>
        <v>NA</v>
      </c>
      <c r="M7683" s="119"/>
      <c r="N7683" s="120" t="str">
        <f t="shared" ref="N7683:N7746" si="481">IF($Q$11=1,IF(ISNUMBER(SEARCH($T$11,C7683)),A7683,"NA"),"NA")</f>
        <v>NA</v>
      </c>
      <c r="O7683" s="120"/>
      <c r="P7683"/>
      <c r="Q7683"/>
      <c r="R7683"/>
      <c r="S7683"/>
      <c r="T7683"/>
      <c r="U7683" t="s">
        <v>24651</v>
      </c>
      <c r="V7683" t="s">
        <v>24649</v>
      </c>
      <c r="W7683" t="s">
        <v>24650</v>
      </c>
      <c r="X7683" t="s">
        <v>748</v>
      </c>
      <c r="Y7683" t="s">
        <v>10378</v>
      </c>
      <c r="Z7683" t="s">
        <v>54</v>
      </c>
      <c r="AA7683"/>
      <c r="AB7683" t="s">
        <v>47561</v>
      </c>
      <c r="AC7683" t="s">
        <v>54095</v>
      </c>
      <c r="AD7683"/>
      <c r="AE7683" t="s">
        <v>105</v>
      </c>
      <c r="AF7683" s="119" t="str">
        <f t="shared" ref="AF7683:AF7746" si="482">IF($Q$6&lt;&gt;"",IF(ISNUMBER(SEARCH($Q$6, W7683)),U7683, "NA"),"NA")</f>
        <v>NA</v>
      </c>
      <c r="AG7683" s="119"/>
      <c r="AH7683" s="119"/>
      <c r="AI7683" s="119"/>
      <c r="AJ7683" s="119" t="str">
        <f t="shared" ref="AJ7683:AJ7746" si="483">IF($Q$5&lt;&gt;"",IF(ISNUMBER(SEARCH($Q$5, U7683&amp;" "&amp;Y7683&amp;" "&amp;AA7683&amp;" "&amp;AB7683&amp;" "&amp;AD7683)),U7683, "NA"),"NA")</f>
        <v>NA</v>
      </c>
      <c r="AK7683" s="190"/>
      <c r="AL7683" s="191"/>
    </row>
    <row r="7684" spans="1:38" x14ac:dyDescent="0.25">
      <c r="A7684" t="s">
        <v>27236</v>
      </c>
      <c r="B7684" t="s">
        <v>27234</v>
      </c>
      <c r="C7684" t="s">
        <v>27235</v>
      </c>
      <c r="D7684" t="s">
        <v>193</v>
      </c>
      <c r="E7684" t="s">
        <v>610</v>
      </c>
      <c r="F7684" t="s">
        <v>54</v>
      </c>
      <c r="G7684"/>
      <c r="H7684" t="s">
        <v>48066</v>
      </c>
      <c r="I7684" t="s">
        <v>54593</v>
      </c>
      <c r="J7684" t="s">
        <v>27236</v>
      </c>
      <c r="K7684" t="s">
        <v>565</v>
      </c>
      <c r="L7684" s="119" t="str">
        <f t="shared" si="480"/>
        <v>NA</v>
      </c>
      <c r="M7684" s="119"/>
      <c r="N7684" s="120" t="str">
        <f t="shared" si="481"/>
        <v>NA</v>
      </c>
      <c r="O7684" s="120"/>
      <c r="P7684"/>
      <c r="Q7684"/>
      <c r="R7684"/>
      <c r="S7684"/>
      <c r="T7684"/>
      <c r="U7684" t="s">
        <v>24156</v>
      </c>
      <c r="V7684" t="s">
        <v>24154</v>
      </c>
      <c r="W7684" t="s">
        <v>24155</v>
      </c>
      <c r="X7684" t="s">
        <v>748</v>
      </c>
      <c r="Y7684" t="s">
        <v>10378</v>
      </c>
      <c r="Z7684" t="s">
        <v>54</v>
      </c>
      <c r="AA7684"/>
      <c r="AB7684" t="s">
        <v>47561</v>
      </c>
      <c r="AC7684" t="s">
        <v>54095</v>
      </c>
      <c r="AD7684" t="s">
        <v>24157</v>
      </c>
      <c r="AE7684" t="s">
        <v>105</v>
      </c>
      <c r="AF7684" s="119" t="str">
        <f t="shared" si="482"/>
        <v>NA</v>
      </c>
      <c r="AG7684" s="119"/>
      <c r="AH7684" s="119"/>
      <c r="AI7684" s="119"/>
      <c r="AJ7684" s="119" t="str">
        <f t="shared" si="483"/>
        <v>NA</v>
      </c>
      <c r="AK7684" s="190"/>
      <c r="AL7684" s="191"/>
    </row>
    <row r="7685" spans="1:38" x14ac:dyDescent="0.25">
      <c r="A7685" t="s">
        <v>27844</v>
      </c>
      <c r="B7685" t="s">
        <v>27842</v>
      </c>
      <c r="C7685" t="s">
        <v>27843</v>
      </c>
      <c r="D7685" t="s">
        <v>193</v>
      </c>
      <c r="E7685" t="s">
        <v>610</v>
      </c>
      <c r="F7685" t="s">
        <v>54</v>
      </c>
      <c r="G7685"/>
      <c r="H7685" t="s">
        <v>48068</v>
      </c>
      <c r="I7685" t="s">
        <v>54593</v>
      </c>
      <c r="J7685" t="s">
        <v>27844</v>
      </c>
      <c r="K7685" t="s">
        <v>565</v>
      </c>
      <c r="L7685" s="119" t="str">
        <f t="shared" si="480"/>
        <v>NA</v>
      </c>
      <c r="M7685" s="119"/>
      <c r="N7685" s="120" t="str">
        <f t="shared" si="481"/>
        <v>NA</v>
      </c>
      <c r="O7685" s="120"/>
      <c r="P7685"/>
      <c r="Q7685"/>
      <c r="R7685"/>
      <c r="S7685"/>
      <c r="T7685"/>
      <c r="U7685" t="s">
        <v>25350</v>
      </c>
      <c r="V7685" t="s">
        <v>25348</v>
      </c>
      <c r="W7685" t="s">
        <v>25349</v>
      </c>
      <c r="X7685" t="s">
        <v>748</v>
      </c>
      <c r="Y7685" t="s">
        <v>471</v>
      </c>
      <c r="Z7685" t="s">
        <v>54</v>
      </c>
      <c r="AA7685"/>
      <c r="AB7685" t="s">
        <v>47562</v>
      </c>
      <c r="AC7685" t="s">
        <v>54096</v>
      </c>
      <c r="AD7685"/>
      <c r="AE7685" t="s">
        <v>105</v>
      </c>
      <c r="AF7685" s="119" t="str">
        <f t="shared" si="482"/>
        <v>NA</v>
      </c>
      <c r="AG7685" s="119"/>
      <c r="AH7685" s="119"/>
      <c r="AI7685" s="119"/>
      <c r="AJ7685" s="119" t="str">
        <f t="shared" si="483"/>
        <v>NA</v>
      </c>
      <c r="AK7685" s="190"/>
      <c r="AL7685" s="191"/>
    </row>
    <row r="7686" spans="1:38" x14ac:dyDescent="0.25">
      <c r="A7686" t="s">
        <v>27835</v>
      </c>
      <c r="B7686" t="s">
        <v>27833</v>
      </c>
      <c r="C7686" t="s">
        <v>27834</v>
      </c>
      <c r="D7686" t="s">
        <v>193</v>
      </c>
      <c r="E7686" t="s">
        <v>610</v>
      </c>
      <c r="F7686" t="s">
        <v>54</v>
      </c>
      <c r="G7686"/>
      <c r="H7686" t="s">
        <v>48068</v>
      </c>
      <c r="I7686" t="s">
        <v>54593</v>
      </c>
      <c r="J7686" t="s">
        <v>27835</v>
      </c>
      <c r="K7686" t="s">
        <v>565</v>
      </c>
      <c r="L7686" s="119" t="str">
        <f t="shared" si="480"/>
        <v>NA</v>
      </c>
      <c r="M7686" s="119"/>
      <c r="N7686" s="120" t="str">
        <f t="shared" si="481"/>
        <v>NA</v>
      </c>
      <c r="O7686" s="120"/>
      <c r="P7686"/>
      <c r="Q7686"/>
      <c r="R7686"/>
      <c r="S7686"/>
      <c r="T7686"/>
      <c r="U7686" t="s">
        <v>25567</v>
      </c>
      <c r="V7686" t="s">
        <v>25565</v>
      </c>
      <c r="W7686" t="s">
        <v>25566</v>
      </c>
      <c r="X7686" t="s">
        <v>748</v>
      </c>
      <c r="Y7686" t="s">
        <v>471</v>
      </c>
      <c r="Z7686" t="s">
        <v>54</v>
      </c>
      <c r="AA7686"/>
      <c r="AB7686" t="s">
        <v>47562</v>
      </c>
      <c r="AC7686" t="s">
        <v>54096</v>
      </c>
      <c r="AD7686" t="s">
        <v>25568</v>
      </c>
      <c r="AE7686" t="s">
        <v>105</v>
      </c>
      <c r="AF7686" s="119" t="str">
        <f t="shared" si="482"/>
        <v>NA</v>
      </c>
      <c r="AG7686" s="119"/>
      <c r="AH7686" s="119"/>
      <c r="AI7686" s="119"/>
      <c r="AJ7686" s="119" t="str">
        <f t="shared" si="483"/>
        <v>NA</v>
      </c>
      <c r="AK7686" s="190"/>
      <c r="AL7686" s="191"/>
    </row>
    <row r="7687" spans="1:38" x14ac:dyDescent="0.25">
      <c r="A7687" t="s">
        <v>30808</v>
      </c>
      <c r="B7687" t="s">
        <v>30806</v>
      </c>
      <c r="C7687" t="s">
        <v>30807</v>
      </c>
      <c r="D7687" t="s">
        <v>193</v>
      </c>
      <c r="E7687" t="s">
        <v>610</v>
      </c>
      <c r="F7687" t="s">
        <v>54</v>
      </c>
      <c r="G7687"/>
      <c r="H7687" t="s">
        <v>48066</v>
      </c>
      <c r="I7687" t="s">
        <v>54593</v>
      </c>
      <c r="J7687" t="s">
        <v>30808</v>
      </c>
      <c r="K7687" t="s">
        <v>565</v>
      </c>
      <c r="L7687" s="119" t="str">
        <f t="shared" si="480"/>
        <v>NA</v>
      </c>
      <c r="M7687" s="119"/>
      <c r="N7687" s="120" t="str">
        <f t="shared" si="481"/>
        <v>NA</v>
      </c>
      <c r="O7687" s="120"/>
      <c r="P7687"/>
      <c r="Q7687"/>
      <c r="R7687"/>
      <c r="S7687"/>
      <c r="T7687"/>
      <c r="U7687" t="s">
        <v>23867</v>
      </c>
      <c r="V7687" t="s">
        <v>23865</v>
      </c>
      <c r="W7687" t="s">
        <v>23866</v>
      </c>
      <c r="X7687" t="s">
        <v>748</v>
      </c>
      <c r="Y7687" t="s">
        <v>471</v>
      </c>
      <c r="Z7687" t="s">
        <v>54</v>
      </c>
      <c r="AA7687"/>
      <c r="AB7687" t="s">
        <v>47562</v>
      </c>
      <c r="AC7687" t="s">
        <v>54096</v>
      </c>
      <c r="AD7687" t="s">
        <v>23868</v>
      </c>
      <c r="AE7687" t="s">
        <v>105</v>
      </c>
      <c r="AF7687" s="119" t="str">
        <f t="shared" si="482"/>
        <v>NA</v>
      </c>
      <c r="AG7687" s="119"/>
      <c r="AH7687" s="119"/>
      <c r="AI7687" s="119"/>
      <c r="AJ7687" s="119" t="str">
        <f t="shared" si="483"/>
        <v>NA</v>
      </c>
      <c r="AK7687" s="190"/>
      <c r="AL7687" s="191"/>
    </row>
    <row r="7688" spans="1:38" x14ac:dyDescent="0.25">
      <c r="A7688" t="s">
        <v>28415</v>
      </c>
      <c r="B7688" t="s">
        <v>28414</v>
      </c>
      <c r="C7688" t="s">
        <v>27809</v>
      </c>
      <c r="D7688" t="s">
        <v>193</v>
      </c>
      <c r="E7688" t="s">
        <v>610</v>
      </c>
      <c r="F7688" t="s">
        <v>54</v>
      </c>
      <c r="G7688"/>
      <c r="H7688" t="s">
        <v>48068</v>
      </c>
      <c r="I7688" t="s">
        <v>54593</v>
      </c>
      <c r="J7688" t="s">
        <v>28415</v>
      </c>
      <c r="K7688" t="s">
        <v>565</v>
      </c>
      <c r="L7688" s="119" t="str">
        <f t="shared" si="480"/>
        <v>NA</v>
      </c>
      <c r="M7688" s="119"/>
      <c r="N7688" s="120" t="str">
        <f t="shared" si="481"/>
        <v>NA</v>
      </c>
      <c r="O7688" s="120"/>
      <c r="P7688"/>
      <c r="Q7688"/>
      <c r="R7688"/>
      <c r="S7688"/>
      <c r="T7688"/>
      <c r="U7688" t="s">
        <v>25125</v>
      </c>
      <c r="V7688" t="s">
        <v>25123</v>
      </c>
      <c r="W7688" t="s">
        <v>25124</v>
      </c>
      <c r="X7688" t="s">
        <v>748</v>
      </c>
      <c r="Y7688" t="s">
        <v>471</v>
      </c>
      <c r="Z7688" t="s">
        <v>54</v>
      </c>
      <c r="AA7688"/>
      <c r="AB7688" t="s">
        <v>47562</v>
      </c>
      <c r="AC7688" t="s">
        <v>54096</v>
      </c>
      <c r="AD7688"/>
      <c r="AE7688" t="s">
        <v>105</v>
      </c>
      <c r="AF7688" s="119" t="str">
        <f t="shared" si="482"/>
        <v>NA</v>
      </c>
      <c r="AG7688" s="119"/>
      <c r="AH7688" s="119"/>
      <c r="AI7688" s="119"/>
      <c r="AJ7688" s="119" t="str">
        <f t="shared" si="483"/>
        <v>NA</v>
      </c>
      <c r="AK7688" s="190"/>
      <c r="AL7688" s="191"/>
    </row>
    <row r="7689" spans="1:38" x14ac:dyDescent="0.25">
      <c r="A7689" t="s">
        <v>27170</v>
      </c>
      <c r="B7689" t="s">
        <v>27168</v>
      </c>
      <c r="C7689" t="s">
        <v>27169</v>
      </c>
      <c r="D7689" t="s">
        <v>193</v>
      </c>
      <c r="E7689" t="s">
        <v>610</v>
      </c>
      <c r="F7689" t="s">
        <v>54</v>
      </c>
      <c r="G7689"/>
      <c r="H7689" t="s">
        <v>48066</v>
      </c>
      <c r="I7689" t="s">
        <v>54593</v>
      </c>
      <c r="J7689" t="s">
        <v>27170</v>
      </c>
      <c r="K7689" t="s">
        <v>565</v>
      </c>
      <c r="L7689" s="119" t="str">
        <f t="shared" si="480"/>
        <v>NA</v>
      </c>
      <c r="M7689" s="119"/>
      <c r="N7689" s="120" t="str">
        <f t="shared" si="481"/>
        <v>NA</v>
      </c>
      <c r="O7689" s="120"/>
      <c r="P7689"/>
      <c r="Q7689"/>
      <c r="R7689"/>
      <c r="S7689"/>
      <c r="T7689"/>
      <c r="U7689" t="s">
        <v>26907</v>
      </c>
      <c r="V7689" t="s">
        <v>26905</v>
      </c>
      <c r="W7689" t="s">
        <v>26906</v>
      </c>
      <c r="X7689" t="s">
        <v>748</v>
      </c>
      <c r="Y7689" t="s">
        <v>471</v>
      </c>
      <c r="Z7689" t="s">
        <v>54</v>
      </c>
      <c r="AA7689"/>
      <c r="AB7689" t="s">
        <v>47562</v>
      </c>
      <c r="AC7689" t="s">
        <v>54096</v>
      </c>
      <c r="AD7689" t="s">
        <v>26907</v>
      </c>
      <c r="AE7689" t="s">
        <v>105</v>
      </c>
      <c r="AF7689" s="119" t="str">
        <f t="shared" si="482"/>
        <v>NA</v>
      </c>
      <c r="AG7689" s="119"/>
      <c r="AH7689" s="119"/>
      <c r="AI7689" s="119"/>
      <c r="AJ7689" s="119" t="str">
        <f t="shared" si="483"/>
        <v>NA</v>
      </c>
      <c r="AK7689" s="190"/>
      <c r="AL7689" s="191"/>
    </row>
    <row r="7690" spans="1:38" x14ac:dyDescent="0.25">
      <c r="A7690" t="s">
        <v>27841</v>
      </c>
      <c r="B7690" t="s">
        <v>27839</v>
      </c>
      <c r="C7690" t="s">
        <v>27840</v>
      </c>
      <c r="D7690" t="s">
        <v>193</v>
      </c>
      <c r="E7690" t="s">
        <v>610</v>
      </c>
      <c r="F7690" t="s">
        <v>54</v>
      </c>
      <c r="G7690"/>
      <c r="H7690" t="s">
        <v>48068</v>
      </c>
      <c r="I7690" t="s">
        <v>54593</v>
      </c>
      <c r="J7690" t="s">
        <v>27841</v>
      </c>
      <c r="K7690" t="s">
        <v>565</v>
      </c>
      <c r="L7690" s="119" t="str">
        <f t="shared" si="480"/>
        <v>NA</v>
      </c>
      <c r="M7690" s="119"/>
      <c r="N7690" s="120" t="str">
        <f t="shared" si="481"/>
        <v>NA</v>
      </c>
      <c r="O7690" s="120"/>
      <c r="P7690"/>
      <c r="Q7690"/>
      <c r="R7690"/>
      <c r="S7690"/>
      <c r="T7690"/>
      <c r="U7690" t="s">
        <v>24251</v>
      </c>
      <c r="V7690" t="s">
        <v>24249</v>
      </c>
      <c r="W7690" t="s">
        <v>24250</v>
      </c>
      <c r="X7690" t="s">
        <v>748</v>
      </c>
      <c r="Y7690" t="s">
        <v>24252</v>
      </c>
      <c r="Z7690" t="s">
        <v>54</v>
      </c>
      <c r="AA7690"/>
      <c r="AB7690" t="s">
        <v>47563</v>
      </c>
      <c r="AC7690" t="s">
        <v>54097</v>
      </c>
      <c r="AD7690"/>
      <c r="AE7690" t="s">
        <v>105</v>
      </c>
      <c r="AF7690" s="119" t="str">
        <f t="shared" si="482"/>
        <v>NA</v>
      </c>
      <c r="AG7690" s="119"/>
      <c r="AH7690" s="119"/>
      <c r="AI7690" s="119"/>
      <c r="AJ7690" s="119" t="str">
        <f t="shared" si="483"/>
        <v>NA</v>
      </c>
      <c r="AK7690" s="190"/>
      <c r="AL7690" s="191"/>
    </row>
    <row r="7691" spans="1:38" x14ac:dyDescent="0.25">
      <c r="A7691" t="s">
        <v>30511</v>
      </c>
      <c r="B7691" t="s">
        <v>30509</v>
      </c>
      <c r="C7691" t="s">
        <v>30510</v>
      </c>
      <c r="D7691" t="s">
        <v>193</v>
      </c>
      <c r="E7691" t="s">
        <v>610</v>
      </c>
      <c r="F7691" t="s">
        <v>54</v>
      </c>
      <c r="G7691"/>
      <c r="H7691" t="s">
        <v>48066</v>
      </c>
      <c r="I7691" t="s">
        <v>54593</v>
      </c>
      <c r="J7691" t="s">
        <v>30511</v>
      </c>
      <c r="K7691" t="s">
        <v>565</v>
      </c>
      <c r="L7691" s="119" t="str">
        <f t="shared" si="480"/>
        <v>NA</v>
      </c>
      <c r="M7691" s="119"/>
      <c r="N7691" s="120" t="str">
        <f t="shared" si="481"/>
        <v>NA</v>
      </c>
      <c r="O7691" s="120"/>
      <c r="P7691"/>
      <c r="Q7691"/>
      <c r="R7691"/>
      <c r="S7691"/>
      <c r="T7691"/>
      <c r="U7691" t="s">
        <v>25783</v>
      </c>
      <c r="V7691" t="s">
        <v>25781</v>
      </c>
      <c r="W7691" t="s">
        <v>25782</v>
      </c>
      <c r="X7691" t="s">
        <v>748</v>
      </c>
      <c r="Y7691" t="s">
        <v>3004</v>
      </c>
      <c r="Z7691" t="s">
        <v>54</v>
      </c>
      <c r="AA7691"/>
      <c r="AB7691" t="s">
        <v>47564</v>
      </c>
      <c r="AC7691" t="s">
        <v>54098</v>
      </c>
      <c r="AD7691" t="s">
        <v>25784</v>
      </c>
      <c r="AE7691" t="s">
        <v>105</v>
      </c>
      <c r="AF7691" s="119" t="str">
        <f t="shared" si="482"/>
        <v>NA</v>
      </c>
      <c r="AG7691" s="119"/>
      <c r="AH7691" s="119"/>
      <c r="AI7691" s="119"/>
      <c r="AJ7691" s="119" t="str">
        <f t="shared" si="483"/>
        <v>NA</v>
      </c>
      <c r="AK7691" s="190"/>
      <c r="AL7691" s="191"/>
    </row>
    <row r="7692" spans="1:38" x14ac:dyDescent="0.25">
      <c r="A7692" t="s">
        <v>33183</v>
      </c>
      <c r="B7692" t="s">
        <v>33532</v>
      </c>
      <c r="C7692" t="s">
        <v>33533</v>
      </c>
      <c r="D7692" t="s">
        <v>193</v>
      </c>
      <c r="E7692" t="s">
        <v>610</v>
      </c>
      <c r="F7692" t="s">
        <v>54</v>
      </c>
      <c r="G7692"/>
      <c r="H7692" t="s">
        <v>48066</v>
      </c>
      <c r="I7692" t="s">
        <v>54593</v>
      </c>
      <c r="J7692" t="s">
        <v>33534</v>
      </c>
      <c r="K7692" t="s">
        <v>565</v>
      </c>
      <c r="L7692" s="119" t="str">
        <f t="shared" si="480"/>
        <v>NA</v>
      </c>
      <c r="M7692" s="119"/>
      <c r="N7692" s="120" t="str">
        <f t="shared" si="481"/>
        <v>NA</v>
      </c>
      <c r="O7692" s="120"/>
      <c r="P7692"/>
      <c r="Q7692"/>
      <c r="R7692"/>
      <c r="S7692"/>
      <c r="T7692"/>
      <c r="U7692" t="s">
        <v>26412</v>
      </c>
      <c r="V7692" t="s">
        <v>26410</v>
      </c>
      <c r="W7692" t="s">
        <v>26411</v>
      </c>
      <c r="X7692" t="s">
        <v>748</v>
      </c>
      <c r="Y7692" t="s">
        <v>2147</v>
      </c>
      <c r="Z7692" t="s">
        <v>54</v>
      </c>
      <c r="AA7692"/>
      <c r="AB7692" t="s">
        <v>47565</v>
      </c>
      <c r="AC7692" t="s">
        <v>54099</v>
      </c>
      <c r="AD7692" t="s">
        <v>26413</v>
      </c>
      <c r="AE7692" t="s">
        <v>105</v>
      </c>
      <c r="AF7692" s="119" t="str">
        <f t="shared" si="482"/>
        <v>NA</v>
      </c>
      <c r="AG7692" s="119"/>
      <c r="AH7692" s="119"/>
      <c r="AI7692" s="119"/>
      <c r="AJ7692" s="119" t="str">
        <f t="shared" si="483"/>
        <v>NA</v>
      </c>
      <c r="AK7692" s="190"/>
      <c r="AL7692" s="191"/>
    </row>
    <row r="7693" spans="1:38" x14ac:dyDescent="0.25">
      <c r="A7693" t="s">
        <v>32931</v>
      </c>
      <c r="B7693" t="s">
        <v>32930</v>
      </c>
      <c r="C7693" t="s">
        <v>4800</v>
      </c>
      <c r="D7693" t="s">
        <v>193</v>
      </c>
      <c r="E7693" t="s">
        <v>610</v>
      </c>
      <c r="F7693" t="s">
        <v>54</v>
      </c>
      <c r="G7693"/>
      <c r="H7693" t="s">
        <v>48066</v>
      </c>
      <c r="I7693" t="s">
        <v>54593</v>
      </c>
      <c r="J7693" t="s">
        <v>32931</v>
      </c>
      <c r="K7693" t="s">
        <v>565</v>
      </c>
      <c r="L7693" s="119" t="str">
        <f t="shared" si="480"/>
        <v>NA</v>
      </c>
      <c r="M7693" s="119"/>
      <c r="N7693" s="120" t="str">
        <f t="shared" si="481"/>
        <v>NA</v>
      </c>
      <c r="O7693" s="120"/>
      <c r="P7693"/>
      <c r="Q7693"/>
      <c r="R7693"/>
      <c r="S7693"/>
      <c r="T7693"/>
      <c r="U7693" t="s">
        <v>26377</v>
      </c>
      <c r="V7693" t="s">
        <v>26375</v>
      </c>
      <c r="W7693" t="s">
        <v>26376</v>
      </c>
      <c r="X7693" t="s">
        <v>748</v>
      </c>
      <c r="Y7693" t="s">
        <v>2270</v>
      </c>
      <c r="Z7693" t="s">
        <v>54</v>
      </c>
      <c r="AA7693"/>
      <c r="AB7693" t="s">
        <v>47566</v>
      </c>
      <c r="AC7693" t="s">
        <v>54100</v>
      </c>
      <c r="AD7693"/>
      <c r="AE7693" t="s">
        <v>105</v>
      </c>
      <c r="AF7693" s="119" t="str">
        <f t="shared" si="482"/>
        <v>NA</v>
      </c>
      <c r="AG7693" s="119"/>
      <c r="AH7693" s="119"/>
      <c r="AI7693" s="119"/>
      <c r="AJ7693" s="119" t="str">
        <f t="shared" si="483"/>
        <v>NA</v>
      </c>
      <c r="AK7693" s="190"/>
      <c r="AL7693" s="191"/>
    </row>
    <row r="7694" spans="1:38" x14ac:dyDescent="0.25">
      <c r="A7694" t="s">
        <v>32436</v>
      </c>
      <c r="B7694" t="s">
        <v>32435</v>
      </c>
      <c r="C7694" t="s">
        <v>32241</v>
      </c>
      <c r="D7694" t="s">
        <v>193</v>
      </c>
      <c r="E7694" t="s">
        <v>610</v>
      </c>
      <c r="F7694" t="s">
        <v>54</v>
      </c>
      <c r="G7694"/>
      <c r="H7694" t="s">
        <v>48066</v>
      </c>
      <c r="I7694" t="s">
        <v>54593</v>
      </c>
      <c r="J7694" t="s">
        <v>32437</v>
      </c>
      <c r="K7694" t="s">
        <v>565</v>
      </c>
      <c r="L7694" s="119" t="str">
        <f t="shared" si="480"/>
        <v>NA</v>
      </c>
      <c r="M7694" s="119"/>
      <c r="N7694" s="120" t="str">
        <f t="shared" si="481"/>
        <v>NA</v>
      </c>
      <c r="O7694" s="120"/>
      <c r="P7694"/>
      <c r="Q7694"/>
      <c r="R7694"/>
      <c r="S7694"/>
      <c r="T7694"/>
      <c r="U7694" t="s">
        <v>24508</v>
      </c>
      <c r="V7694" t="s">
        <v>24507</v>
      </c>
      <c r="W7694" t="s">
        <v>23630</v>
      </c>
      <c r="X7694" t="s">
        <v>748</v>
      </c>
      <c r="Y7694" t="s">
        <v>1154</v>
      </c>
      <c r="Z7694" t="s">
        <v>54</v>
      </c>
      <c r="AA7694"/>
      <c r="AB7694" t="s">
        <v>47567</v>
      </c>
      <c r="AC7694" t="s">
        <v>54101</v>
      </c>
      <c r="AD7694" t="s">
        <v>24509</v>
      </c>
      <c r="AE7694" t="s">
        <v>105</v>
      </c>
      <c r="AF7694" s="119" t="str">
        <f t="shared" si="482"/>
        <v>NA</v>
      </c>
      <c r="AG7694" s="119"/>
      <c r="AH7694" s="119"/>
      <c r="AI7694" s="119"/>
      <c r="AJ7694" s="119" t="str">
        <f t="shared" si="483"/>
        <v>NA</v>
      </c>
      <c r="AK7694" s="190"/>
      <c r="AL7694" s="191"/>
    </row>
    <row r="7695" spans="1:38" x14ac:dyDescent="0.25">
      <c r="A7695" t="s">
        <v>34515</v>
      </c>
      <c r="B7695" t="s">
        <v>34513</v>
      </c>
      <c r="C7695" t="s">
        <v>34514</v>
      </c>
      <c r="D7695" t="s">
        <v>193</v>
      </c>
      <c r="E7695" t="s">
        <v>34516</v>
      </c>
      <c r="F7695" t="s">
        <v>54</v>
      </c>
      <c r="G7695"/>
      <c r="H7695" t="s">
        <v>48069</v>
      </c>
      <c r="I7695" t="s">
        <v>54594</v>
      </c>
      <c r="J7695" t="s">
        <v>34517</v>
      </c>
      <c r="K7695" t="s">
        <v>565</v>
      </c>
      <c r="L7695" s="119" t="str">
        <f t="shared" si="480"/>
        <v>NA</v>
      </c>
      <c r="M7695" s="119"/>
      <c r="N7695" s="120" t="str">
        <f t="shared" si="481"/>
        <v>NA</v>
      </c>
      <c r="O7695" s="120"/>
      <c r="P7695"/>
      <c r="Q7695"/>
      <c r="R7695"/>
      <c r="S7695"/>
      <c r="T7695"/>
      <c r="U7695" t="s">
        <v>23631</v>
      </c>
      <c r="V7695" t="s">
        <v>23629</v>
      </c>
      <c r="W7695" t="s">
        <v>23630</v>
      </c>
      <c r="X7695" t="s">
        <v>748</v>
      </c>
      <c r="Y7695" t="s">
        <v>1154</v>
      </c>
      <c r="Z7695" t="s">
        <v>54</v>
      </c>
      <c r="AA7695"/>
      <c r="AB7695" t="s">
        <v>47567</v>
      </c>
      <c r="AC7695" t="s">
        <v>54101</v>
      </c>
      <c r="AD7695" t="s">
        <v>23631</v>
      </c>
      <c r="AE7695" t="s">
        <v>105</v>
      </c>
      <c r="AF7695" s="119" t="str">
        <f t="shared" si="482"/>
        <v>NA</v>
      </c>
      <c r="AG7695" s="119"/>
      <c r="AH7695" s="119"/>
      <c r="AI7695" s="119"/>
      <c r="AJ7695" s="119" t="str">
        <f t="shared" si="483"/>
        <v>NA</v>
      </c>
      <c r="AK7695" s="190"/>
      <c r="AL7695" s="191"/>
    </row>
    <row r="7696" spans="1:38" x14ac:dyDescent="0.25">
      <c r="A7696" t="s">
        <v>27889</v>
      </c>
      <c r="B7696" t="s">
        <v>27887</v>
      </c>
      <c r="C7696" t="s">
        <v>27888</v>
      </c>
      <c r="D7696" t="s">
        <v>193</v>
      </c>
      <c r="E7696" t="s">
        <v>7168</v>
      </c>
      <c r="F7696" t="s">
        <v>54</v>
      </c>
      <c r="G7696"/>
      <c r="H7696" t="s">
        <v>48070</v>
      </c>
      <c r="I7696" t="s">
        <v>54595</v>
      </c>
      <c r="J7696" t="s">
        <v>27889</v>
      </c>
      <c r="K7696" t="s">
        <v>565</v>
      </c>
      <c r="L7696" s="119" t="str">
        <f t="shared" si="480"/>
        <v>NA</v>
      </c>
      <c r="M7696" s="119"/>
      <c r="N7696" s="120" t="str">
        <f t="shared" si="481"/>
        <v>NA</v>
      </c>
      <c r="O7696" s="120"/>
      <c r="P7696"/>
      <c r="Q7696"/>
      <c r="R7696"/>
      <c r="S7696"/>
      <c r="T7696"/>
      <c r="U7696" t="s">
        <v>26274</v>
      </c>
      <c r="V7696" t="s">
        <v>26272</v>
      </c>
      <c r="W7696" t="s">
        <v>26273</v>
      </c>
      <c r="X7696" t="s">
        <v>748</v>
      </c>
      <c r="Y7696" t="s">
        <v>1154</v>
      </c>
      <c r="Z7696" t="s">
        <v>54</v>
      </c>
      <c r="AA7696"/>
      <c r="AB7696" t="s">
        <v>47567</v>
      </c>
      <c r="AC7696" t="s">
        <v>54101</v>
      </c>
      <c r="AD7696" t="s">
        <v>26274</v>
      </c>
      <c r="AE7696" t="s">
        <v>105</v>
      </c>
      <c r="AF7696" s="119" t="str">
        <f t="shared" si="482"/>
        <v>NA</v>
      </c>
      <c r="AG7696" s="119"/>
      <c r="AH7696" s="119"/>
      <c r="AI7696" s="119"/>
      <c r="AJ7696" s="119" t="str">
        <f t="shared" si="483"/>
        <v>NA</v>
      </c>
      <c r="AK7696" s="190"/>
      <c r="AL7696" s="191"/>
    </row>
    <row r="7697" spans="1:38" x14ac:dyDescent="0.25">
      <c r="A7697" t="s">
        <v>32242</v>
      </c>
      <c r="B7697" t="s">
        <v>32240</v>
      </c>
      <c r="C7697" t="s">
        <v>32241</v>
      </c>
      <c r="D7697" t="s">
        <v>193</v>
      </c>
      <c r="E7697" t="s">
        <v>7168</v>
      </c>
      <c r="F7697" t="s">
        <v>54</v>
      </c>
      <c r="G7697"/>
      <c r="H7697" t="s">
        <v>48071</v>
      </c>
      <c r="I7697" t="s">
        <v>54595</v>
      </c>
      <c r="J7697" t="s">
        <v>32243</v>
      </c>
      <c r="K7697" t="s">
        <v>565</v>
      </c>
      <c r="L7697" s="119" t="str">
        <f t="shared" si="480"/>
        <v>NA</v>
      </c>
      <c r="M7697" s="119"/>
      <c r="N7697" s="120" t="str">
        <f t="shared" si="481"/>
        <v>NA</v>
      </c>
      <c r="O7697" s="120"/>
      <c r="P7697"/>
      <c r="Q7697"/>
      <c r="R7697"/>
      <c r="S7697"/>
      <c r="T7697"/>
      <c r="U7697" t="s">
        <v>26181</v>
      </c>
      <c r="V7697" t="s">
        <v>26179</v>
      </c>
      <c r="W7697" t="s">
        <v>26180</v>
      </c>
      <c r="X7697" t="s">
        <v>748</v>
      </c>
      <c r="Y7697" t="s">
        <v>3507</v>
      </c>
      <c r="Z7697" t="s">
        <v>54</v>
      </c>
      <c r="AA7697"/>
      <c r="AB7697" t="s">
        <v>47568</v>
      </c>
      <c r="AC7697" t="s">
        <v>54102</v>
      </c>
      <c r="AD7697" t="s">
        <v>26181</v>
      </c>
      <c r="AE7697" t="s">
        <v>105</v>
      </c>
      <c r="AF7697" s="119" t="str">
        <f t="shared" si="482"/>
        <v>NA</v>
      </c>
      <c r="AG7697" s="119"/>
      <c r="AH7697" s="119"/>
      <c r="AI7697" s="119"/>
      <c r="AJ7697" s="119" t="str">
        <f t="shared" si="483"/>
        <v>NA</v>
      </c>
      <c r="AK7697" s="190"/>
      <c r="AL7697" s="191"/>
    </row>
    <row r="7698" spans="1:38" x14ac:dyDescent="0.25">
      <c r="A7698" t="s">
        <v>35443</v>
      </c>
      <c r="B7698" t="s">
        <v>35441</v>
      </c>
      <c r="C7698" t="s">
        <v>35442</v>
      </c>
      <c r="D7698" t="s">
        <v>193</v>
      </c>
      <c r="E7698" t="s">
        <v>35444</v>
      </c>
      <c r="F7698" t="s">
        <v>54</v>
      </c>
      <c r="G7698"/>
      <c r="H7698" t="s">
        <v>48072</v>
      </c>
      <c r="I7698" t="s">
        <v>54596</v>
      </c>
      <c r="J7698" t="s">
        <v>35445</v>
      </c>
      <c r="K7698" t="s">
        <v>565</v>
      </c>
      <c r="L7698" s="119" t="str">
        <f t="shared" si="480"/>
        <v>NA</v>
      </c>
      <c r="M7698" s="119"/>
      <c r="N7698" s="120" t="str">
        <f t="shared" si="481"/>
        <v>NA</v>
      </c>
      <c r="O7698" s="120"/>
      <c r="P7698"/>
      <c r="Q7698"/>
      <c r="R7698"/>
      <c r="S7698"/>
      <c r="T7698"/>
      <c r="U7698" t="s">
        <v>25001</v>
      </c>
      <c r="V7698" t="s">
        <v>24999</v>
      </c>
      <c r="W7698" t="s">
        <v>25000</v>
      </c>
      <c r="X7698" t="s">
        <v>748</v>
      </c>
      <c r="Y7698" t="s">
        <v>1362</v>
      </c>
      <c r="Z7698" t="s">
        <v>54</v>
      </c>
      <c r="AA7698"/>
      <c r="AB7698" t="s">
        <v>47569</v>
      </c>
      <c r="AC7698" t="s">
        <v>54103</v>
      </c>
      <c r="AD7698" t="s">
        <v>25002</v>
      </c>
      <c r="AE7698" t="s">
        <v>105</v>
      </c>
      <c r="AF7698" s="119" t="str">
        <f t="shared" si="482"/>
        <v>NA</v>
      </c>
      <c r="AG7698" s="119"/>
      <c r="AH7698" s="119"/>
      <c r="AI7698" s="119"/>
      <c r="AJ7698" s="119" t="str">
        <f t="shared" si="483"/>
        <v>NA</v>
      </c>
      <c r="AK7698" s="190"/>
      <c r="AL7698" s="191"/>
    </row>
    <row r="7699" spans="1:38" x14ac:dyDescent="0.25">
      <c r="A7699" t="s">
        <v>32210</v>
      </c>
      <c r="B7699" t="s">
        <v>32208</v>
      </c>
      <c r="C7699" t="s">
        <v>32209</v>
      </c>
      <c r="D7699" t="s">
        <v>193</v>
      </c>
      <c r="E7699" t="s">
        <v>32211</v>
      </c>
      <c r="F7699" t="s">
        <v>54</v>
      </c>
      <c r="G7699"/>
      <c r="H7699" t="s">
        <v>48073</v>
      </c>
      <c r="I7699" t="s">
        <v>54597</v>
      </c>
      <c r="J7699" t="s">
        <v>32212</v>
      </c>
      <c r="K7699" t="s">
        <v>565</v>
      </c>
      <c r="L7699" s="119" t="str">
        <f t="shared" si="480"/>
        <v>NA</v>
      </c>
      <c r="M7699" s="119"/>
      <c r="N7699" s="120" t="str">
        <f t="shared" si="481"/>
        <v>NA</v>
      </c>
      <c r="O7699" s="120"/>
      <c r="P7699"/>
      <c r="Q7699"/>
      <c r="R7699"/>
      <c r="S7699"/>
      <c r="T7699"/>
      <c r="U7699" t="s">
        <v>25304</v>
      </c>
      <c r="V7699" t="s">
        <v>25302</v>
      </c>
      <c r="W7699" t="s">
        <v>25303</v>
      </c>
      <c r="X7699" t="s">
        <v>748</v>
      </c>
      <c r="Y7699" t="s">
        <v>1362</v>
      </c>
      <c r="Z7699" t="s">
        <v>54</v>
      </c>
      <c r="AA7699"/>
      <c r="AB7699" t="s">
        <v>47569</v>
      </c>
      <c r="AC7699" t="s">
        <v>54103</v>
      </c>
      <c r="AD7699" t="s">
        <v>25304</v>
      </c>
      <c r="AE7699" t="s">
        <v>105</v>
      </c>
      <c r="AF7699" s="119" t="str">
        <f t="shared" si="482"/>
        <v>NA</v>
      </c>
      <c r="AG7699" s="119"/>
      <c r="AH7699" s="119"/>
      <c r="AI7699" s="119"/>
      <c r="AJ7699" s="119" t="str">
        <f t="shared" si="483"/>
        <v>NA</v>
      </c>
      <c r="AK7699" s="190"/>
      <c r="AL7699" s="191"/>
    </row>
    <row r="7700" spans="1:38" x14ac:dyDescent="0.25">
      <c r="A7700" t="s">
        <v>27586</v>
      </c>
      <c r="B7700" t="s">
        <v>27585</v>
      </c>
      <c r="C7700" t="s">
        <v>4800</v>
      </c>
      <c r="D7700" t="s">
        <v>193</v>
      </c>
      <c r="E7700" t="s">
        <v>4804</v>
      </c>
      <c r="F7700" t="s">
        <v>54</v>
      </c>
      <c r="G7700"/>
      <c r="H7700" t="s">
        <v>48074</v>
      </c>
      <c r="I7700" t="s">
        <v>54598</v>
      </c>
      <c r="J7700" t="s">
        <v>27586</v>
      </c>
      <c r="K7700" t="s">
        <v>565</v>
      </c>
      <c r="L7700" s="119" t="str">
        <f t="shared" si="480"/>
        <v>NA</v>
      </c>
      <c r="M7700" s="119"/>
      <c r="N7700" s="120" t="str">
        <f t="shared" si="481"/>
        <v>NA</v>
      </c>
      <c r="O7700" s="120"/>
      <c r="P7700"/>
      <c r="Q7700"/>
      <c r="R7700"/>
      <c r="S7700"/>
      <c r="T7700"/>
      <c r="U7700" t="s">
        <v>25602</v>
      </c>
      <c r="V7700" t="s">
        <v>25601</v>
      </c>
      <c r="W7700" t="s">
        <v>25599</v>
      </c>
      <c r="X7700" t="s">
        <v>748</v>
      </c>
      <c r="Y7700" t="s">
        <v>1371</v>
      </c>
      <c r="Z7700" t="s">
        <v>54</v>
      </c>
      <c r="AA7700"/>
      <c r="AB7700" t="s">
        <v>47570</v>
      </c>
      <c r="AC7700" t="s">
        <v>54104</v>
      </c>
      <c r="AD7700" t="s">
        <v>25603</v>
      </c>
      <c r="AE7700" t="s">
        <v>105</v>
      </c>
      <c r="AF7700" s="119" t="str">
        <f t="shared" si="482"/>
        <v>NA</v>
      </c>
      <c r="AG7700" s="119"/>
      <c r="AH7700" s="119"/>
      <c r="AI7700" s="119"/>
      <c r="AJ7700" s="119" t="str">
        <f t="shared" si="483"/>
        <v>NA</v>
      </c>
      <c r="AK7700" s="190"/>
      <c r="AL7700" s="191"/>
    </row>
    <row r="7701" spans="1:38" x14ac:dyDescent="0.25">
      <c r="A7701" t="s">
        <v>29050</v>
      </c>
      <c r="B7701" t="s">
        <v>29048</v>
      </c>
      <c r="C7701" t="s">
        <v>29049</v>
      </c>
      <c r="D7701" t="s">
        <v>193</v>
      </c>
      <c r="E7701" t="s">
        <v>1176</v>
      </c>
      <c r="F7701" t="s">
        <v>54</v>
      </c>
      <c r="G7701"/>
      <c r="H7701" t="s">
        <v>48075</v>
      </c>
      <c r="I7701" t="s">
        <v>54599</v>
      </c>
      <c r="J7701" t="s">
        <v>29050</v>
      </c>
      <c r="K7701" t="s">
        <v>565</v>
      </c>
      <c r="L7701" s="119" t="str">
        <f t="shared" si="480"/>
        <v>NA</v>
      </c>
      <c r="M7701" s="119"/>
      <c r="N7701" s="120" t="str">
        <f t="shared" si="481"/>
        <v>NA</v>
      </c>
      <c r="O7701" s="120"/>
      <c r="P7701"/>
      <c r="Q7701"/>
      <c r="R7701"/>
      <c r="S7701"/>
      <c r="T7701"/>
      <c r="U7701" t="s">
        <v>25600</v>
      </c>
      <c r="V7701" t="s">
        <v>25598</v>
      </c>
      <c r="W7701" t="s">
        <v>25599</v>
      </c>
      <c r="X7701" t="s">
        <v>748</v>
      </c>
      <c r="Y7701" t="s">
        <v>1371</v>
      </c>
      <c r="Z7701" t="s">
        <v>54</v>
      </c>
      <c r="AA7701"/>
      <c r="AB7701" t="s">
        <v>47570</v>
      </c>
      <c r="AC7701" t="s">
        <v>54104</v>
      </c>
      <c r="AD7701" t="s">
        <v>25600</v>
      </c>
      <c r="AE7701" t="s">
        <v>105</v>
      </c>
      <c r="AF7701" s="119" t="str">
        <f t="shared" si="482"/>
        <v>NA</v>
      </c>
      <c r="AG7701" s="119"/>
      <c r="AH7701" s="119"/>
      <c r="AI7701" s="119"/>
      <c r="AJ7701" s="119" t="str">
        <f t="shared" si="483"/>
        <v>NA</v>
      </c>
      <c r="AK7701" s="190"/>
      <c r="AL7701" s="191"/>
    </row>
    <row r="7702" spans="1:38" x14ac:dyDescent="0.25">
      <c r="A7702" t="s">
        <v>28457</v>
      </c>
      <c r="B7702" t="s">
        <v>28455</v>
      </c>
      <c r="C7702" t="s">
        <v>28456</v>
      </c>
      <c r="D7702" t="s">
        <v>193</v>
      </c>
      <c r="E7702" t="s">
        <v>5583</v>
      </c>
      <c r="F7702" t="s">
        <v>54</v>
      </c>
      <c r="G7702"/>
      <c r="H7702" t="s">
        <v>48076</v>
      </c>
      <c r="I7702" t="s">
        <v>54600</v>
      </c>
      <c r="J7702" t="s">
        <v>28457</v>
      </c>
      <c r="K7702" t="s">
        <v>565</v>
      </c>
      <c r="L7702" s="119" t="str">
        <f t="shared" si="480"/>
        <v>NA</v>
      </c>
      <c r="M7702" s="119"/>
      <c r="N7702" s="120" t="str">
        <f t="shared" si="481"/>
        <v>NA</v>
      </c>
      <c r="O7702" s="120"/>
      <c r="P7702"/>
      <c r="Q7702"/>
      <c r="R7702"/>
      <c r="S7702"/>
      <c r="T7702"/>
      <c r="U7702" t="s">
        <v>24179</v>
      </c>
      <c r="V7702" t="s">
        <v>24177</v>
      </c>
      <c r="W7702" t="s">
        <v>24178</v>
      </c>
      <c r="X7702" t="s">
        <v>748</v>
      </c>
      <c r="Y7702" t="s">
        <v>130</v>
      </c>
      <c r="Z7702" t="s">
        <v>54</v>
      </c>
      <c r="AA7702"/>
      <c r="AB7702" t="s">
        <v>47571</v>
      </c>
      <c r="AC7702" t="s">
        <v>54105</v>
      </c>
      <c r="AD7702" t="s">
        <v>24180</v>
      </c>
      <c r="AE7702" t="s">
        <v>105</v>
      </c>
      <c r="AF7702" s="119" t="str">
        <f t="shared" si="482"/>
        <v>NA</v>
      </c>
      <c r="AG7702" s="119"/>
      <c r="AH7702" s="119"/>
      <c r="AI7702" s="119"/>
      <c r="AJ7702" s="119" t="str">
        <f t="shared" si="483"/>
        <v>NA</v>
      </c>
      <c r="AK7702" s="190"/>
      <c r="AL7702" s="191"/>
    </row>
    <row r="7703" spans="1:38" x14ac:dyDescent="0.25">
      <c r="A7703" t="s">
        <v>27332</v>
      </c>
      <c r="B7703" t="s">
        <v>27330</v>
      </c>
      <c r="C7703" t="s">
        <v>27331</v>
      </c>
      <c r="D7703" t="s">
        <v>193</v>
      </c>
      <c r="E7703" t="s">
        <v>5583</v>
      </c>
      <c r="F7703" t="s">
        <v>54</v>
      </c>
      <c r="G7703"/>
      <c r="H7703" t="s">
        <v>48077</v>
      </c>
      <c r="I7703" t="s">
        <v>54600</v>
      </c>
      <c r="J7703" t="s">
        <v>27332</v>
      </c>
      <c r="K7703" t="s">
        <v>565</v>
      </c>
      <c r="L7703" s="119" t="str">
        <f t="shared" si="480"/>
        <v>NA</v>
      </c>
      <c r="M7703" s="119"/>
      <c r="N7703" s="120" t="str">
        <f t="shared" si="481"/>
        <v>NA</v>
      </c>
      <c r="O7703" s="120"/>
      <c r="P7703"/>
      <c r="Q7703"/>
      <c r="R7703"/>
      <c r="S7703"/>
      <c r="T7703"/>
      <c r="U7703" t="s">
        <v>26044</v>
      </c>
      <c r="V7703" t="s">
        <v>26042</v>
      </c>
      <c r="W7703" t="s">
        <v>26043</v>
      </c>
      <c r="X7703" t="s">
        <v>748</v>
      </c>
      <c r="Y7703" t="s">
        <v>130</v>
      </c>
      <c r="Z7703" t="s">
        <v>54</v>
      </c>
      <c r="AA7703"/>
      <c r="AB7703" t="s">
        <v>47571</v>
      </c>
      <c r="AC7703" t="s">
        <v>54105</v>
      </c>
      <c r="AD7703" t="s">
        <v>26045</v>
      </c>
      <c r="AE7703" t="s">
        <v>105</v>
      </c>
      <c r="AF7703" s="119" t="str">
        <f t="shared" si="482"/>
        <v>NA</v>
      </c>
      <c r="AG7703" s="119"/>
      <c r="AH7703" s="119"/>
      <c r="AI7703" s="119"/>
      <c r="AJ7703" s="119" t="str">
        <f t="shared" si="483"/>
        <v>NA</v>
      </c>
      <c r="AK7703" s="190"/>
      <c r="AL7703" s="191"/>
    </row>
    <row r="7704" spans="1:38" x14ac:dyDescent="0.25">
      <c r="A7704" t="s">
        <v>33183</v>
      </c>
      <c r="B7704" t="s">
        <v>33535</v>
      </c>
      <c r="C7704" t="s">
        <v>33536</v>
      </c>
      <c r="D7704" t="s">
        <v>193</v>
      </c>
      <c r="E7704" t="s">
        <v>4580</v>
      </c>
      <c r="F7704" t="s">
        <v>54</v>
      </c>
      <c r="G7704"/>
      <c r="H7704" t="s">
        <v>48078</v>
      </c>
      <c r="I7704" t="s">
        <v>54601</v>
      </c>
      <c r="J7704" t="s">
        <v>33537</v>
      </c>
      <c r="K7704" t="s">
        <v>565</v>
      </c>
      <c r="L7704" s="119" t="str">
        <f t="shared" si="480"/>
        <v>NA</v>
      </c>
      <c r="M7704" s="119"/>
      <c r="N7704" s="120" t="str">
        <f t="shared" si="481"/>
        <v>NA</v>
      </c>
      <c r="O7704" s="120"/>
      <c r="P7704"/>
      <c r="Q7704"/>
      <c r="R7704"/>
      <c r="S7704"/>
      <c r="T7704"/>
      <c r="U7704" t="s">
        <v>26701</v>
      </c>
      <c r="V7704" t="s">
        <v>26712</v>
      </c>
      <c r="W7704" t="s">
        <v>26713</v>
      </c>
      <c r="X7704" t="s">
        <v>748</v>
      </c>
      <c r="Y7704" t="s">
        <v>130</v>
      </c>
      <c r="Z7704" t="s">
        <v>54</v>
      </c>
      <c r="AA7704"/>
      <c r="AB7704" t="s">
        <v>47571</v>
      </c>
      <c r="AC7704" t="s">
        <v>54105</v>
      </c>
      <c r="AD7704" t="s">
        <v>26701</v>
      </c>
      <c r="AE7704" t="s">
        <v>105</v>
      </c>
      <c r="AF7704" s="119" t="str">
        <f t="shared" si="482"/>
        <v>NA</v>
      </c>
      <c r="AG7704" s="119"/>
      <c r="AH7704" s="119"/>
      <c r="AI7704" s="119"/>
      <c r="AJ7704" s="119" t="str">
        <f t="shared" si="483"/>
        <v>NA</v>
      </c>
      <c r="AK7704" s="190"/>
      <c r="AL7704" s="191"/>
    </row>
    <row r="7705" spans="1:38" x14ac:dyDescent="0.25">
      <c r="A7705" t="s">
        <v>32759</v>
      </c>
      <c r="B7705" t="s">
        <v>32758</v>
      </c>
      <c r="C7705" t="s">
        <v>31089</v>
      </c>
      <c r="D7705" t="s">
        <v>193</v>
      </c>
      <c r="E7705" t="s">
        <v>4580</v>
      </c>
      <c r="F7705" t="s">
        <v>54</v>
      </c>
      <c r="G7705"/>
      <c r="H7705" t="s">
        <v>48078</v>
      </c>
      <c r="I7705" t="s">
        <v>54601</v>
      </c>
      <c r="J7705" t="s">
        <v>32760</v>
      </c>
      <c r="K7705" t="s">
        <v>565</v>
      </c>
      <c r="L7705" s="119" t="str">
        <f t="shared" si="480"/>
        <v>NA</v>
      </c>
      <c r="M7705" s="119"/>
      <c r="N7705" s="120" t="str">
        <f t="shared" si="481"/>
        <v>NA</v>
      </c>
      <c r="O7705" s="120"/>
      <c r="P7705"/>
      <c r="Q7705"/>
      <c r="R7705"/>
      <c r="S7705"/>
      <c r="T7705"/>
      <c r="U7705" t="s">
        <v>24482</v>
      </c>
      <c r="V7705" t="s">
        <v>24480</v>
      </c>
      <c r="W7705" t="s">
        <v>24481</v>
      </c>
      <c r="X7705" t="s">
        <v>748</v>
      </c>
      <c r="Y7705" t="s">
        <v>5592</v>
      </c>
      <c r="Z7705" t="s">
        <v>54</v>
      </c>
      <c r="AA7705"/>
      <c r="AB7705" t="s">
        <v>47572</v>
      </c>
      <c r="AC7705" t="s">
        <v>54106</v>
      </c>
      <c r="AD7705" t="s">
        <v>24482</v>
      </c>
      <c r="AE7705" t="s">
        <v>105</v>
      </c>
      <c r="AF7705" s="119" t="str">
        <f t="shared" si="482"/>
        <v>NA</v>
      </c>
      <c r="AG7705" s="119"/>
      <c r="AH7705" s="119"/>
      <c r="AI7705" s="119"/>
      <c r="AJ7705" s="119" t="str">
        <f t="shared" si="483"/>
        <v>NA</v>
      </c>
      <c r="AK7705" s="190"/>
      <c r="AL7705" s="191"/>
    </row>
    <row r="7706" spans="1:38" x14ac:dyDescent="0.25">
      <c r="A7706" t="s">
        <v>32826</v>
      </c>
      <c r="B7706" t="s">
        <v>32824</v>
      </c>
      <c r="C7706" t="s">
        <v>32825</v>
      </c>
      <c r="D7706" t="s">
        <v>193</v>
      </c>
      <c r="E7706" t="s">
        <v>4580</v>
      </c>
      <c r="F7706" t="s">
        <v>54</v>
      </c>
      <c r="G7706"/>
      <c r="H7706" t="s">
        <v>48078</v>
      </c>
      <c r="I7706" t="s">
        <v>54601</v>
      </c>
      <c r="J7706" t="s">
        <v>32826</v>
      </c>
      <c r="K7706" t="s">
        <v>565</v>
      </c>
      <c r="L7706" s="119" t="str">
        <f t="shared" si="480"/>
        <v>NA</v>
      </c>
      <c r="M7706" s="119"/>
      <c r="N7706" s="120" t="str">
        <f t="shared" si="481"/>
        <v>NA</v>
      </c>
      <c r="O7706" s="120"/>
      <c r="P7706"/>
      <c r="Q7706"/>
      <c r="R7706"/>
      <c r="S7706"/>
      <c r="T7706"/>
      <c r="U7706" t="s">
        <v>24484</v>
      </c>
      <c r="V7706" t="s">
        <v>24483</v>
      </c>
      <c r="W7706" t="s">
        <v>24481</v>
      </c>
      <c r="X7706" t="s">
        <v>748</v>
      </c>
      <c r="Y7706" t="s">
        <v>5592</v>
      </c>
      <c r="Z7706" t="s">
        <v>54</v>
      </c>
      <c r="AA7706"/>
      <c r="AB7706" t="s">
        <v>47572</v>
      </c>
      <c r="AC7706" t="s">
        <v>54106</v>
      </c>
      <c r="AD7706" t="s">
        <v>24484</v>
      </c>
      <c r="AE7706" t="s">
        <v>105</v>
      </c>
      <c r="AF7706" s="119" t="str">
        <f t="shared" si="482"/>
        <v>NA</v>
      </c>
      <c r="AG7706" s="119"/>
      <c r="AH7706" s="119"/>
      <c r="AI7706" s="119"/>
      <c r="AJ7706" s="119" t="str">
        <f t="shared" si="483"/>
        <v>NA</v>
      </c>
      <c r="AK7706" s="190"/>
      <c r="AL7706" s="191"/>
    </row>
    <row r="7707" spans="1:38" x14ac:dyDescent="0.25">
      <c r="A7707" t="s">
        <v>31090</v>
      </c>
      <c r="B7707" t="s">
        <v>31088</v>
      </c>
      <c r="C7707" t="s">
        <v>31089</v>
      </c>
      <c r="D7707" t="s">
        <v>193</v>
      </c>
      <c r="E7707" t="s">
        <v>4580</v>
      </c>
      <c r="F7707" t="s">
        <v>54</v>
      </c>
      <c r="G7707"/>
      <c r="H7707" t="s">
        <v>48078</v>
      </c>
      <c r="I7707" t="s">
        <v>54601</v>
      </c>
      <c r="J7707" t="s">
        <v>31090</v>
      </c>
      <c r="K7707" t="s">
        <v>565</v>
      </c>
      <c r="L7707" s="119" t="str">
        <f t="shared" si="480"/>
        <v>NA</v>
      </c>
      <c r="M7707" s="119"/>
      <c r="N7707" s="120" t="str">
        <f t="shared" si="481"/>
        <v>NA</v>
      </c>
      <c r="O7707" s="120"/>
      <c r="P7707"/>
      <c r="Q7707"/>
      <c r="R7707"/>
      <c r="S7707"/>
      <c r="T7707"/>
      <c r="U7707" t="s">
        <v>26285</v>
      </c>
      <c r="V7707" t="s">
        <v>26283</v>
      </c>
      <c r="W7707" t="s">
        <v>26284</v>
      </c>
      <c r="X7707" t="s">
        <v>748</v>
      </c>
      <c r="Y7707" t="s">
        <v>26286</v>
      </c>
      <c r="Z7707" t="s">
        <v>54</v>
      </c>
      <c r="AA7707"/>
      <c r="AB7707" t="s">
        <v>47573</v>
      </c>
      <c r="AC7707" t="s">
        <v>54107</v>
      </c>
      <c r="AD7707" t="s">
        <v>26285</v>
      </c>
      <c r="AE7707" t="s">
        <v>105</v>
      </c>
      <c r="AF7707" s="119" t="str">
        <f t="shared" si="482"/>
        <v>NA</v>
      </c>
      <c r="AG7707" s="119"/>
      <c r="AH7707" s="119"/>
      <c r="AI7707" s="119"/>
      <c r="AJ7707" s="119" t="str">
        <f t="shared" si="483"/>
        <v>NA</v>
      </c>
      <c r="AK7707" s="190"/>
      <c r="AL7707" s="191"/>
    </row>
    <row r="7708" spans="1:38" x14ac:dyDescent="0.25">
      <c r="A7708" t="s">
        <v>28587</v>
      </c>
      <c r="B7708" t="s">
        <v>28586</v>
      </c>
      <c r="C7708" t="s">
        <v>27809</v>
      </c>
      <c r="D7708" t="s">
        <v>193</v>
      </c>
      <c r="E7708" t="s">
        <v>4580</v>
      </c>
      <c r="F7708" t="s">
        <v>54</v>
      </c>
      <c r="G7708"/>
      <c r="H7708" t="s">
        <v>48079</v>
      </c>
      <c r="I7708" t="s">
        <v>54601</v>
      </c>
      <c r="J7708" t="s">
        <v>28587</v>
      </c>
      <c r="K7708" t="s">
        <v>565</v>
      </c>
      <c r="L7708" s="119" t="str">
        <f t="shared" si="480"/>
        <v>NA</v>
      </c>
      <c r="M7708" s="119"/>
      <c r="N7708" s="120" t="str">
        <f t="shared" si="481"/>
        <v>NA</v>
      </c>
      <c r="O7708" s="120"/>
      <c r="P7708"/>
      <c r="Q7708"/>
      <c r="R7708"/>
      <c r="S7708"/>
      <c r="T7708"/>
      <c r="U7708" t="s">
        <v>25842</v>
      </c>
      <c r="V7708" t="s">
        <v>25840</v>
      </c>
      <c r="W7708" t="s">
        <v>25841</v>
      </c>
      <c r="X7708" t="s">
        <v>748</v>
      </c>
      <c r="Y7708" t="s">
        <v>3868</v>
      </c>
      <c r="Z7708" t="s">
        <v>54</v>
      </c>
      <c r="AA7708"/>
      <c r="AB7708" t="s">
        <v>47574</v>
      </c>
      <c r="AC7708" t="s">
        <v>54108</v>
      </c>
      <c r="AD7708" t="s">
        <v>25843</v>
      </c>
      <c r="AE7708" t="s">
        <v>105</v>
      </c>
      <c r="AF7708" s="119" t="str">
        <f t="shared" si="482"/>
        <v>NA</v>
      </c>
      <c r="AG7708" s="119"/>
      <c r="AH7708" s="119"/>
      <c r="AI7708" s="119"/>
      <c r="AJ7708" s="119" t="str">
        <f t="shared" si="483"/>
        <v>NA</v>
      </c>
      <c r="AK7708" s="190"/>
      <c r="AL7708" s="191"/>
    </row>
    <row r="7709" spans="1:38" x14ac:dyDescent="0.25">
      <c r="A7709" t="s">
        <v>27838</v>
      </c>
      <c r="B7709" t="s">
        <v>27836</v>
      </c>
      <c r="C7709" t="s">
        <v>27837</v>
      </c>
      <c r="D7709" t="s">
        <v>193</v>
      </c>
      <c r="E7709" t="s">
        <v>4580</v>
      </c>
      <c r="F7709" t="s">
        <v>54</v>
      </c>
      <c r="G7709"/>
      <c r="H7709" t="s">
        <v>48079</v>
      </c>
      <c r="I7709" t="s">
        <v>54601</v>
      </c>
      <c r="J7709" t="s">
        <v>27838</v>
      </c>
      <c r="K7709" t="s">
        <v>565</v>
      </c>
      <c r="L7709" s="119" t="str">
        <f t="shared" si="480"/>
        <v>NA</v>
      </c>
      <c r="M7709" s="119"/>
      <c r="N7709" s="120" t="str">
        <f t="shared" si="481"/>
        <v>NA</v>
      </c>
      <c r="O7709" s="120"/>
      <c r="P7709"/>
      <c r="Q7709"/>
      <c r="R7709"/>
      <c r="S7709"/>
      <c r="T7709"/>
      <c r="U7709" t="s">
        <v>24941</v>
      </c>
      <c r="V7709" t="s">
        <v>24939</v>
      </c>
      <c r="W7709" t="s">
        <v>24940</v>
      </c>
      <c r="X7709" t="s">
        <v>748</v>
      </c>
      <c r="Y7709" t="s">
        <v>2895</v>
      </c>
      <c r="Z7709" t="s">
        <v>54</v>
      </c>
      <c r="AA7709"/>
      <c r="AB7709" t="s">
        <v>47575</v>
      </c>
      <c r="AC7709" t="s">
        <v>54109</v>
      </c>
      <c r="AD7709" t="s">
        <v>24942</v>
      </c>
      <c r="AE7709" t="s">
        <v>105</v>
      </c>
      <c r="AF7709" s="119" t="str">
        <f t="shared" si="482"/>
        <v>NA</v>
      </c>
      <c r="AG7709" s="119"/>
      <c r="AH7709" s="119"/>
      <c r="AI7709" s="119"/>
      <c r="AJ7709" s="119" t="str">
        <f t="shared" si="483"/>
        <v>NA</v>
      </c>
      <c r="AK7709" s="190"/>
      <c r="AL7709" s="191"/>
    </row>
    <row r="7710" spans="1:38" x14ac:dyDescent="0.25">
      <c r="A7710" t="s">
        <v>28248</v>
      </c>
      <c r="B7710" t="s">
        <v>32201</v>
      </c>
      <c r="C7710" t="s">
        <v>27049</v>
      </c>
      <c r="D7710" t="s">
        <v>193</v>
      </c>
      <c r="E7710" t="s">
        <v>3954</v>
      </c>
      <c r="F7710" t="s">
        <v>54</v>
      </c>
      <c r="G7710"/>
      <c r="H7710" t="s">
        <v>48080</v>
      </c>
      <c r="I7710" t="s">
        <v>54602</v>
      </c>
      <c r="J7710" t="s">
        <v>28248</v>
      </c>
      <c r="K7710" t="s">
        <v>565</v>
      </c>
      <c r="L7710" s="119" t="str">
        <f t="shared" si="480"/>
        <v>NA</v>
      </c>
      <c r="M7710" s="119"/>
      <c r="N7710" s="120" t="str">
        <f t="shared" si="481"/>
        <v>NA</v>
      </c>
      <c r="O7710" s="120"/>
      <c r="P7710"/>
      <c r="Q7710"/>
      <c r="R7710"/>
      <c r="S7710"/>
      <c r="T7710"/>
      <c r="U7710" t="s">
        <v>26095</v>
      </c>
      <c r="V7710" t="s">
        <v>26094</v>
      </c>
      <c r="W7710" t="s">
        <v>23813</v>
      </c>
      <c r="X7710" t="s">
        <v>748</v>
      </c>
      <c r="Y7710" t="s">
        <v>3202</v>
      </c>
      <c r="Z7710" t="s">
        <v>54</v>
      </c>
      <c r="AA7710"/>
      <c r="AB7710" t="s">
        <v>47576</v>
      </c>
      <c r="AC7710" t="s">
        <v>54110</v>
      </c>
      <c r="AD7710" t="s">
        <v>26096</v>
      </c>
      <c r="AE7710" t="s">
        <v>105</v>
      </c>
      <c r="AF7710" s="119" t="str">
        <f t="shared" si="482"/>
        <v>NA</v>
      </c>
      <c r="AG7710" s="119"/>
      <c r="AH7710" s="119"/>
      <c r="AI7710" s="119"/>
      <c r="AJ7710" s="119" t="str">
        <f t="shared" si="483"/>
        <v>NA</v>
      </c>
      <c r="AK7710" s="190"/>
      <c r="AL7710" s="191"/>
    </row>
    <row r="7711" spans="1:38" x14ac:dyDescent="0.25">
      <c r="A7711" t="s">
        <v>27689</v>
      </c>
      <c r="B7711" t="s">
        <v>32359</v>
      </c>
      <c r="C7711" t="s">
        <v>4800</v>
      </c>
      <c r="D7711" t="s">
        <v>193</v>
      </c>
      <c r="E7711" t="s">
        <v>3954</v>
      </c>
      <c r="F7711" t="s">
        <v>54</v>
      </c>
      <c r="G7711"/>
      <c r="H7711" t="s">
        <v>48080</v>
      </c>
      <c r="I7711" t="s">
        <v>54602</v>
      </c>
      <c r="J7711" t="s">
        <v>27689</v>
      </c>
      <c r="K7711" t="s">
        <v>565</v>
      </c>
      <c r="L7711" s="119" t="str">
        <f t="shared" si="480"/>
        <v>NA</v>
      </c>
      <c r="M7711" s="119"/>
      <c r="N7711" s="120" t="str">
        <f t="shared" si="481"/>
        <v>NA</v>
      </c>
      <c r="O7711" s="120"/>
      <c r="P7711"/>
      <c r="Q7711"/>
      <c r="R7711"/>
      <c r="S7711"/>
      <c r="T7711"/>
      <c r="U7711" t="s">
        <v>23814</v>
      </c>
      <c r="V7711" t="s">
        <v>23812</v>
      </c>
      <c r="W7711" t="s">
        <v>23813</v>
      </c>
      <c r="X7711" t="s">
        <v>748</v>
      </c>
      <c r="Y7711" t="s">
        <v>3202</v>
      </c>
      <c r="Z7711" t="s">
        <v>54</v>
      </c>
      <c r="AA7711"/>
      <c r="AB7711" t="s">
        <v>47576</v>
      </c>
      <c r="AC7711" t="s">
        <v>54110</v>
      </c>
      <c r="AD7711" t="s">
        <v>23815</v>
      </c>
      <c r="AE7711" t="s">
        <v>105</v>
      </c>
      <c r="AF7711" s="119" t="str">
        <f t="shared" si="482"/>
        <v>NA</v>
      </c>
      <c r="AG7711" s="119"/>
      <c r="AH7711" s="119"/>
      <c r="AI7711" s="119"/>
      <c r="AJ7711" s="119" t="str">
        <f t="shared" si="483"/>
        <v>NA</v>
      </c>
      <c r="AK7711" s="190"/>
      <c r="AL7711" s="191"/>
    </row>
    <row r="7712" spans="1:38" x14ac:dyDescent="0.25">
      <c r="A7712" t="s">
        <v>28879</v>
      </c>
      <c r="B7712" t="s">
        <v>28878</v>
      </c>
      <c r="C7712" t="s">
        <v>27809</v>
      </c>
      <c r="D7712" t="s">
        <v>193</v>
      </c>
      <c r="E7712" t="s">
        <v>3954</v>
      </c>
      <c r="F7712" t="s">
        <v>54</v>
      </c>
      <c r="G7712"/>
      <c r="H7712" t="s">
        <v>48081</v>
      </c>
      <c r="I7712" t="s">
        <v>54602</v>
      </c>
      <c r="J7712" t="s">
        <v>28880</v>
      </c>
      <c r="K7712" t="s">
        <v>565</v>
      </c>
      <c r="L7712" s="119" t="str">
        <f t="shared" si="480"/>
        <v>NA</v>
      </c>
      <c r="M7712" s="119"/>
      <c r="N7712" s="120" t="str">
        <f t="shared" si="481"/>
        <v>NA</v>
      </c>
      <c r="O7712" s="120"/>
      <c r="P7712"/>
      <c r="Q7712"/>
      <c r="R7712"/>
      <c r="S7712"/>
      <c r="T7712"/>
      <c r="U7712" t="s">
        <v>26816</v>
      </c>
      <c r="V7712" t="s">
        <v>26814</v>
      </c>
      <c r="W7712" t="s">
        <v>26815</v>
      </c>
      <c r="X7712" t="s">
        <v>748</v>
      </c>
      <c r="Y7712" t="s">
        <v>3202</v>
      </c>
      <c r="Z7712" t="s">
        <v>54</v>
      </c>
      <c r="AA7712"/>
      <c r="AB7712" t="s">
        <v>47577</v>
      </c>
      <c r="AC7712" t="s">
        <v>54110</v>
      </c>
      <c r="AD7712" t="s">
        <v>26817</v>
      </c>
      <c r="AE7712" t="s">
        <v>105</v>
      </c>
      <c r="AF7712" s="119" t="str">
        <f t="shared" si="482"/>
        <v>NA</v>
      </c>
      <c r="AG7712" s="119"/>
      <c r="AH7712" s="119"/>
      <c r="AI7712" s="119"/>
      <c r="AJ7712" s="119" t="str">
        <f t="shared" si="483"/>
        <v>NA</v>
      </c>
      <c r="AK7712" s="190"/>
      <c r="AL7712" s="191"/>
    </row>
    <row r="7713" spans="1:38" x14ac:dyDescent="0.25">
      <c r="A7713" t="s">
        <v>33183</v>
      </c>
      <c r="B7713" t="s">
        <v>33538</v>
      </c>
      <c r="C7713" t="s">
        <v>33539</v>
      </c>
      <c r="D7713" t="s">
        <v>193</v>
      </c>
      <c r="E7713" t="s">
        <v>3954</v>
      </c>
      <c r="F7713" t="s">
        <v>54</v>
      </c>
      <c r="G7713"/>
      <c r="H7713" t="s">
        <v>48080</v>
      </c>
      <c r="I7713" t="s">
        <v>54602</v>
      </c>
      <c r="J7713" t="s">
        <v>33540</v>
      </c>
      <c r="K7713" t="s">
        <v>565</v>
      </c>
      <c r="L7713" s="119" t="str">
        <f t="shared" si="480"/>
        <v>NA</v>
      </c>
      <c r="M7713" s="119"/>
      <c r="N7713" s="120" t="str">
        <f t="shared" si="481"/>
        <v>NA</v>
      </c>
      <c r="O7713" s="120"/>
      <c r="P7713"/>
      <c r="Q7713"/>
      <c r="R7713"/>
      <c r="S7713"/>
      <c r="T7713"/>
      <c r="U7713" t="s">
        <v>26266</v>
      </c>
      <c r="V7713" t="s">
        <v>26264</v>
      </c>
      <c r="W7713" t="s">
        <v>26265</v>
      </c>
      <c r="X7713" t="s">
        <v>748</v>
      </c>
      <c r="Y7713" t="s">
        <v>3202</v>
      </c>
      <c r="Z7713" t="s">
        <v>54</v>
      </c>
      <c r="AA7713"/>
      <c r="AB7713" t="s">
        <v>47577</v>
      </c>
      <c r="AC7713" t="s">
        <v>54110</v>
      </c>
      <c r="AD7713" t="s">
        <v>26267</v>
      </c>
      <c r="AE7713" t="s">
        <v>105</v>
      </c>
      <c r="AF7713" s="119" t="str">
        <f t="shared" si="482"/>
        <v>NA</v>
      </c>
      <c r="AG7713" s="119"/>
      <c r="AH7713" s="119"/>
      <c r="AI7713" s="119"/>
      <c r="AJ7713" s="119" t="str">
        <f t="shared" si="483"/>
        <v>NA</v>
      </c>
      <c r="AK7713" s="190"/>
      <c r="AL7713" s="191"/>
    </row>
    <row r="7714" spans="1:38" x14ac:dyDescent="0.25">
      <c r="A7714" t="s">
        <v>35593</v>
      </c>
      <c r="B7714" t="s">
        <v>35592</v>
      </c>
      <c r="C7714" t="s">
        <v>27027</v>
      </c>
      <c r="D7714" t="s">
        <v>193</v>
      </c>
      <c r="E7714" t="s">
        <v>3954</v>
      </c>
      <c r="F7714" t="s">
        <v>54</v>
      </c>
      <c r="G7714"/>
      <c r="H7714" t="s">
        <v>48080</v>
      </c>
      <c r="I7714" t="s">
        <v>54602</v>
      </c>
      <c r="J7714" t="s">
        <v>35594</v>
      </c>
      <c r="K7714" t="s">
        <v>565</v>
      </c>
      <c r="L7714" s="119" t="str">
        <f t="shared" si="480"/>
        <v>NA</v>
      </c>
      <c r="M7714" s="119"/>
      <c r="N7714" s="120" t="str">
        <f t="shared" si="481"/>
        <v>NA</v>
      </c>
      <c r="O7714" s="120"/>
      <c r="P7714"/>
      <c r="Q7714"/>
      <c r="R7714"/>
      <c r="S7714"/>
      <c r="T7714"/>
      <c r="U7714" t="s">
        <v>24137</v>
      </c>
      <c r="V7714" t="s">
        <v>24135</v>
      </c>
      <c r="W7714" t="s">
        <v>24136</v>
      </c>
      <c r="X7714" t="s">
        <v>748</v>
      </c>
      <c r="Y7714" t="s">
        <v>3202</v>
      </c>
      <c r="Z7714" t="s">
        <v>54</v>
      </c>
      <c r="AA7714"/>
      <c r="AB7714" t="s">
        <v>47577</v>
      </c>
      <c r="AC7714" t="s">
        <v>54110</v>
      </c>
      <c r="AD7714" t="s">
        <v>24138</v>
      </c>
      <c r="AE7714" t="s">
        <v>105</v>
      </c>
      <c r="AF7714" s="119" t="str">
        <f t="shared" si="482"/>
        <v>NA</v>
      </c>
      <c r="AG7714" s="119"/>
      <c r="AH7714" s="119"/>
      <c r="AI7714" s="119"/>
      <c r="AJ7714" s="119" t="str">
        <f t="shared" si="483"/>
        <v>NA</v>
      </c>
      <c r="AK7714" s="190"/>
      <c r="AL7714" s="191"/>
    </row>
    <row r="7715" spans="1:38" x14ac:dyDescent="0.25">
      <c r="A7715" t="s">
        <v>29107</v>
      </c>
      <c r="B7715" t="s">
        <v>29105</v>
      </c>
      <c r="C7715" t="s">
        <v>29106</v>
      </c>
      <c r="D7715" t="s">
        <v>193</v>
      </c>
      <c r="E7715" t="s">
        <v>29108</v>
      </c>
      <c r="F7715" t="s">
        <v>54</v>
      </c>
      <c r="G7715"/>
      <c r="H7715" t="s">
        <v>48082</v>
      </c>
      <c r="I7715" t="s">
        <v>54603</v>
      </c>
      <c r="J7715" t="s">
        <v>29107</v>
      </c>
      <c r="K7715" t="s">
        <v>565</v>
      </c>
      <c r="L7715" s="119" t="str">
        <f t="shared" si="480"/>
        <v>NA</v>
      </c>
      <c r="M7715" s="119"/>
      <c r="N7715" s="120" t="str">
        <f t="shared" si="481"/>
        <v>NA</v>
      </c>
      <c r="O7715" s="120"/>
      <c r="P7715"/>
      <c r="Q7715"/>
      <c r="R7715"/>
      <c r="S7715"/>
      <c r="T7715"/>
      <c r="U7715" t="s">
        <v>26693</v>
      </c>
      <c r="V7715" t="s">
        <v>26691</v>
      </c>
      <c r="W7715" t="s">
        <v>26692</v>
      </c>
      <c r="X7715" t="s">
        <v>748</v>
      </c>
      <c r="Y7715" t="s">
        <v>3202</v>
      </c>
      <c r="Z7715" t="s">
        <v>54</v>
      </c>
      <c r="AA7715"/>
      <c r="AB7715" t="s">
        <v>47577</v>
      </c>
      <c r="AC7715" t="s">
        <v>54110</v>
      </c>
      <c r="AD7715" t="s">
        <v>26694</v>
      </c>
      <c r="AE7715" t="s">
        <v>105</v>
      </c>
      <c r="AF7715" s="119" t="str">
        <f t="shared" si="482"/>
        <v>NA</v>
      </c>
      <c r="AG7715" s="119"/>
      <c r="AH7715" s="119"/>
      <c r="AI7715" s="119"/>
      <c r="AJ7715" s="119" t="str">
        <f t="shared" si="483"/>
        <v>NA</v>
      </c>
      <c r="AK7715" s="190"/>
      <c r="AL7715" s="191"/>
    </row>
    <row r="7716" spans="1:38" x14ac:dyDescent="0.25">
      <c r="A7716" t="s">
        <v>29251</v>
      </c>
      <c r="B7716" t="s">
        <v>29249</v>
      </c>
      <c r="C7716" t="s">
        <v>29250</v>
      </c>
      <c r="D7716" t="s">
        <v>193</v>
      </c>
      <c r="E7716" t="s">
        <v>2201</v>
      </c>
      <c r="F7716" t="s">
        <v>54</v>
      </c>
      <c r="G7716"/>
      <c r="H7716" t="s">
        <v>48083</v>
      </c>
      <c r="I7716" t="s">
        <v>54604</v>
      </c>
      <c r="J7716" t="s">
        <v>29251</v>
      </c>
      <c r="K7716" t="s">
        <v>565</v>
      </c>
      <c r="L7716" s="119" t="str">
        <f t="shared" si="480"/>
        <v>NA</v>
      </c>
      <c r="M7716" s="119"/>
      <c r="N7716" s="120" t="str">
        <f t="shared" si="481"/>
        <v>NA</v>
      </c>
      <c r="O7716" s="120"/>
      <c r="P7716"/>
      <c r="Q7716"/>
      <c r="R7716"/>
      <c r="S7716"/>
      <c r="T7716"/>
      <c r="U7716" t="s">
        <v>23725</v>
      </c>
      <c r="V7716" t="s">
        <v>23723</v>
      </c>
      <c r="W7716" t="s">
        <v>23724</v>
      </c>
      <c r="X7716" t="s">
        <v>748</v>
      </c>
      <c r="Y7716" t="s">
        <v>5533</v>
      </c>
      <c r="Z7716" t="s">
        <v>54</v>
      </c>
      <c r="AA7716"/>
      <c r="AB7716" t="s">
        <v>47578</v>
      </c>
      <c r="AC7716" t="s">
        <v>54111</v>
      </c>
      <c r="AD7716" t="s">
        <v>23725</v>
      </c>
      <c r="AE7716" t="s">
        <v>105</v>
      </c>
      <c r="AF7716" s="119" t="str">
        <f t="shared" si="482"/>
        <v>NA</v>
      </c>
      <c r="AG7716" s="119"/>
      <c r="AH7716" s="119"/>
      <c r="AI7716" s="119"/>
      <c r="AJ7716" s="119" t="str">
        <f t="shared" si="483"/>
        <v>NA</v>
      </c>
      <c r="AK7716" s="190"/>
      <c r="AL7716" s="191"/>
    </row>
    <row r="7717" spans="1:38" x14ac:dyDescent="0.25">
      <c r="A7717" t="s">
        <v>27075</v>
      </c>
      <c r="B7717" t="s">
        <v>27073</v>
      </c>
      <c r="C7717" t="s">
        <v>27074</v>
      </c>
      <c r="D7717" t="s">
        <v>193</v>
      </c>
      <c r="E7717" t="s">
        <v>53</v>
      </c>
      <c r="F7717" t="s">
        <v>54</v>
      </c>
      <c r="G7717"/>
      <c r="H7717" t="s">
        <v>48084</v>
      </c>
      <c r="I7717" t="s">
        <v>54605</v>
      </c>
      <c r="J7717" t="s">
        <v>27076</v>
      </c>
      <c r="K7717" t="s">
        <v>565</v>
      </c>
      <c r="L7717" s="119" t="str">
        <f t="shared" si="480"/>
        <v>NA</v>
      </c>
      <c r="M7717" s="119"/>
      <c r="N7717" s="120" t="str">
        <f t="shared" si="481"/>
        <v>NA</v>
      </c>
      <c r="O7717" s="120"/>
      <c r="P7717"/>
      <c r="Q7717"/>
      <c r="R7717"/>
      <c r="S7717"/>
      <c r="T7717"/>
      <c r="U7717" t="s">
        <v>26993</v>
      </c>
      <c r="V7717" t="s">
        <v>26992</v>
      </c>
      <c r="W7717" t="s">
        <v>23794</v>
      </c>
      <c r="X7717" t="s">
        <v>748</v>
      </c>
      <c r="Y7717" t="s">
        <v>23791</v>
      </c>
      <c r="Z7717" t="s">
        <v>54</v>
      </c>
      <c r="AA7717"/>
      <c r="AB7717" t="s">
        <v>47579</v>
      </c>
      <c r="AC7717" t="s">
        <v>54112</v>
      </c>
      <c r="AD7717" t="s">
        <v>26994</v>
      </c>
      <c r="AE7717" t="s">
        <v>105</v>
      </c>
      <c r="AF7717" s="119" t="str">
        <f t="shared" si="482"/>
        <v>NA</v>
      </c>
      <c r="AG7717" s="119"/>
      <c r="AH7717" s="119"/>
      <c r="AI7717" s="119"/>
      <c r="AJ7717" s="119" t="str">
        <f t="shared" si="483"/>
        <v>NA</v>
      </c>
      <c r="AK7717" s="190"/>
      <c r="AL7717" s="191"/>
    </row>
    <row r="7718" spans="1:38" x14ac:dyDescent="0.25">
      <c r="A7718" t="s">
        <v>33958</v>
      </c>
      <c r="B7718" t="s">
        <v>33957</v>
      </c>
      <c r="C7718" t="s">
        <v>27809</v>
      </c>
      <c r="D7718" t="s">
        <v>193</v>
      </c>
      <c r="E7718" t="s">
        <v>53</v>
      </c>
      <c r="F7718" t="s">
        <v>54</v>
      </c>
      <c r="G7718"/>
      <c r="H7718" t="s">
        <v>48084</v>
      </c>
      <c r="I7718" t="s">
        <v>54605</v>
      </c>
      <c r="J7718" t="s">
        <v>33958</v>
      </c>
      <c r="K7718" t="s">
        <v>565</v>
      </c>
      <c r="L7718" s="119" t="str">
        <f t="shared" si="480"/>
        <v>NA</v>
      </c>
      <c r="M7718" s="119"/>
      <c r="N7718" s="120" t="str">
        <f t="shared" si="481"/>
        <v>NA</v>
      </c>
      <c r="O7718" s="120"/>
      <c r="P7718"/>
      <c r="Q7718"/>
      <c r="R7718"/>
      <c r="S7718"/>
      <c r="T7718"/>
      <c r="U7718" t="s">
        <v>25872</v>
      </c>
      <c r="V7718" t="s">
        <v>25871</v>
      </c>
      <c r="W7718" t="s">
        <v>23794</v>
      </c>
      <c r="X7718" t="s">
        <v>748</v>
      </c>
      <c r="Y7718" t="s">
        <v>23791</v>
      </c>
      <c r="Z7718" t="s">
        <v>54</v>
      </c>
      <c r="AA7718"/>
      <c r="AB7718" t="s">
        <v>47579</v>
      </c>
      <c r="AC7718" t="s">
        <v>54112</v>
      </c>
      <c r="AD7718" t="s">
        <v>25873</v>
      </c>
      <c r="AE7718" t="s">
        <v>105</v>
      </c>
      <c r="AF7718" s="119" t="str">
        <f t="shared" si="482"/>
        <v>NA</v>
      </c>
      <c r="AG7718" s="119"/>
      <c r="AH7718" s="119"/>
      <c r="AI7718" s="119"/>
      <c r="AJ7718" s="119" t="str">
        <f t="shared" si="483"/>
        <v>NA</v>
      </c>
      <c r="AK7718" s="190"/>
      <c r="AL7718" s="191"/>
    </row>
    <row r="7719" spans="1:38" x14ac:dyDescent="0.25">
      <c r="A7719" t="s">
        <v>31782</v>
      </c>
      <c r="B7719" t="s">
        <v>31781</v>
      </c>
      <c r="C7719" t="s">
        <v>5464</v>
      </c>
      <c r="D7719" t="s">
        <v>193</v>
      </c>
      <c r="E7719" t="s">
        <v>53</v>
      </c>
      <c r="F7719" t="s">
        <v>54</v>
      </c>
      <c r="G7719"/>
      <c r="H7719" t="s">
        <v>48084</v>
      </c>
      <c r="I7719" t="s">
        <v>54605</v>
      </c>
      <c r="J7719" t="s">
        <v>31782</v>
      </c>
      <c r="K7719" t="s">
        <v>565</v>
      </c>
      <c r="L7719" s="119" t="str">
        <f t="shared" si="480"/>
        <v>NA</v>
      </c>
      <c r="M7719" s="119"/>
      <c r="N7719" s="120" t="str">
        <f t="shared" si="481"/>
        <v>NA</v>
      </c>
      <c r="O7719" s="120"/>
      <c r="P7719"/>
      <c r="Q7719"/>
      <c r="R7719"/>
      <c r="S7719"/>
      <c r="T7719"/>
      <c r="U7719" t="s">
        <v>23801</v>
      </c>
      <c r="V7719" t="s">
        <v>23799</v>
      </c>
      <c r="W7719" t="s">
        <v>23800</v>
      </c>
      <c r="X7719" t="s">
        <v>748</v>
      </c>
      <c r="Y7719" t="s">
        <v>23791</v>
      </c>
      <c r="Z7719" t="s">
        <v>54</v>
      </c>
      <c r="AA7719"/>
      <c r="AB7719" t="s">
        <v>47579</v>
      </c>
      <c r="AC7719" t="s">
        <v>54112</v>
      </c>
      <c r="AD7719" t="s">
        <v>23792</v>
      </c>
      <c r="AE7719" t="s">
        <v>105</v>
      </c>
      <c r="AF7719" s="119" t="str">
        <f t="shared" si="482"/>
        <v>NA</v>
      </c>
      <c r="AG7719" s="119"/>
      <c r="AH7719" s="119"/>
      <c r="AI7719" s="119"/>
      <c r="AJ7719" s="119" t="str">
        <f t="shared" si="483"/>
        <v>NA</v>
      </c>
      <c r="AK7719" s="190"/>
      <c r="AL7719" s="191"/>
    </row>
    <row r="7720" spans="1:38" x14ac:dyDescent="0.25">
      <c r="A7720" t="s">
        <v>27323</v>
      </c>
      <c r="B7720" t="s">
        <v>27321</v>
      </c>
      <c r="C7720" t="s">
        <v>27322</v>
      </c>
      <c r="D7720" t="s">
        <v>193</v>
      </c>
      <c r="E7720" t="s">
        <v>983</v>
      </c>
      <c r="F7720" t="s">
        <v>54</v>
      </c>
      <c r="G7720"/>
      <c r="H7720" t="s">
        <v>48085</v>
      </c>
      <c r="I7720" t="s">
        <v>54606</v>
      </c>
      <c r="J7720" t="s">
        <v>27323</v>
      </c>
      <c r="K7720" t="s">
        <v>565</v>
      </c>
      <c r="L7720" s="119" t="str">
        <f t="shared" si="480"/>
        <v>NA</v>
      </c>
      <c r="M7720" s="119"/>
      <c r="N7720" s="120" t="str">
        <f t="shared" si="481"/>
        <v>NA</v>
      </c>
      <c r="O7720" s="120"/>
      <c r="P7720"/>
      <c r="Q7720"/>
      <c r="R7720"/>
      <c r="S7720"/>
      <c r="T7720"/>
      <c r="U7720" t="s">
        <v>23795</v>
      </c>
      <c r="V7720" t="s">
        <v>23793</v>
      </c>
      <c r="W7720" t="s">
        <v>23794</v>
      </c>
      <c r="X7720" t="s">
        <v>748</v>
      </c>
      <c r="Y7720" t="s">
        <v>23791</v>
      </c>
      <c r="Z7720" t="s">
        <v>54</v>
      </c>
      <c r="AA7720"/>
      <c r="AB7720" t="s">
        <v>47579</v>
      </c>
      <c r="AC7720" t="s">
        <v>54112</v>
      </c>
      <c r="AD7720" t="s">
        <v>23795</v>
      </c>
      <c r="AE7720" t="s">
        <v>105</v>
      </c>
      <c r="AF7720" s="119" t="str">
        <f t="shared" si="482"/>
        <v>NA</v>
      </c>
      <c r="AG7720" s="119"/>
      <c r="AH7720" s="119"/>
      <c r="AI7720" s="119"/>
      <c r="AJ7720" s="119" t="str">
        <f t="shared" si="483"/>
        <v>NA</v>
      </c>
      <c r="AK7720" s="190"/>
      <c r="AL7720" s="191"/>
    </row>
    <row r="7721" spans="1:38" x14ac:dyDescent="0.25">
      <c r="A7721" t="s">
        <v>32036</v>
      </c>
      <c r="B7721" t="s">
        <v>32035</v>
      </c>
      <c r="C7721" t="s">
        <v>29092</v>
      </c>
      <c r="D7721" t="s">
        <v>193</v>
      </c>
      <c r="E7721" t="s">
        <v>20838</v>
      </c>
      <c r="F7721" t="s">
        <v>54</v>
      </c>
      <c r="G7721"/>
      <c r="H7721" t="s">
        <v>48086</v>
      </c>
      <c r="I7721" t="s">
        <v>54607</v>
      </c>
      <c r="J7721" t="s">
        <v>32037</v>
      </c>
      <c r="K7721" t="s">
        <v>565</v>
      </c>
      <c r="L7721" s="119" t="str">
        <f t="shared" si="480"/>
        <v>NA</v>
      </c>
      <c r="M7721" s="119"/>
      <c r="N7721" s="120" t="str">
        <f t="shared" si="481"/>
        <v>NA</v>
      </c>
      <c r="O7721" s="120"/>
      <c r="P7721"/>
      <c r="Q7721"/>
      <c r="R7721"/>
      <c r="S7721"/>
      <c r="T7721"/>
      <c r="U7721" t="s">
        <v>23790</v>
      </c>
      <c r="V7721" t="s">
        <v>23788</v>
      </c>
      <c r="W7721" t="s">
        <v>23789</v>
      </c>
      <c r="X7721" t="s">
        <v>748</v>
      </c>
      <c r="Y7721" t="s">
        <v>23791</v>
      </c>
      <c r="Z7721" t="s">
        <v>54</v>
      </c>
      <c r="AA7721"/>
      <c r="AB7721" t="s">
        <v>47579</v>
      </c>
      <c r="AC7721" t="s">
        <v>54112</v>
      </c>
      <c r="AD7721" t="s">
        <v>23792</v>
      </c>
      <c r="AE7721" t="s">
        <v>105</v>
      </c>
      <c r="AF7721" s="119" t="str">
        <f t="shared" si="482"/>
        <v>NA</v>
      </c>
      <c r="AG7721" s="119"/>
      <c r="AH7721" s="119"/>
      <c r="AI7721" s="119"/>
      <c r="AJ7721" s="119" t="str">
        <f t="shared" si="483"/>
        <v>NA</v>
      </c>
      <c r="AK7721" s="190"/>
      <c r="AL7721" s="191"/>
    </row>
    <row r="7722" spans="1:38" x14ac:dyDescent="0.25">
      <c r="A7722" t="s">
        <v>33940</v>
      </c>
      <c r="B7722" t="s">
        <v>33938</v>
      </c>
      <c r="C7722" t="s">
        <v>33939</v>
      </c>
      <c r="D7722" t="s">
        <v>193</v>
      </c>
      <c r="E7722" t="s">
        <v>20838</v>
      </c>
      <c r="F7722" t="s">
        <v>54</v>
      </c>
      <c r="G7722"/>
      <c r="H7722" t="s">
        <v>48086</v>
      </c>
      <c r="I7722" t="s">
        <v>54607</v>
      </c>
      <c r="J7722" t="s">
        <v>33940</v>
      </c>
      <c r="K7722" t="s">
        <v>565</v>
      </c>
      <c r="L7722" s="119" t="str">
        <f t="shared" si="480"/>
        <v>NA</v>
      </c>
      <c r="M7722" s="119"/>
      <c r="N7722" s="120" t="str">
        <f t="shared" si="481"/>
        <v>NA</v>
      </c>
      <c r="O7722" s="120"/>
      <c r="P7722"/>
      <c r="Q7722"/>
      <c r="R7722"/>
      <c r="S7722"/>
      <c r="T7722"/>
      <c r="U7722" t="s">
        <v>25835</v>
      </c>
      <c r="V7722" t="s">
        <v>25834</v>
      </c>
      <c r="W7722" t="s">
        <v>23789</v>
      </c>
      <c r="X7722" t="s">
        <v>748</v>
      </c>
      <c r="Y7722" t="s">
        <v>23791</v>
      </c>
      <c r="Z7722" t="s">
        <v>54</v>
      </c>
      <c r="AA7722"/>
      <c r="AB7722" t="s">
        <v>47579</v>
      </c>
      <c r="AC7722" t="s">
        <v>54112</v>
      </c>
      <c r="AD7722" t="s">
        <v>25835</v>
      </c>
      <c r="AE7722" t="s">
        <v>105</v>
      </c>
      <c r="AF7722" s="119" t="str">
        <f t="shared" si="482"/>
        <v>NA</v>
      </c>
      <c r="AG7722" s="119"/>
      <c r="AH7722" s="119"/>
      <c r="AI7722" s="119"/>
      <c r="AJ7722" s="119" t="str">
        <f t="shared" si="483"/>
        <v>NA</v>
      </c>
      <c r="AK7722" s="190"/>
      <c r="AL7722" s="191"/>
    </row>
    <row r="7723" spans="1:38" x14ac:dyDescent="0.25">
      <c r="A7723" t="s">
        <v>32061</v>
      </c>
      <c r="B7723" t="s">
        <v>32060</v>
      </c>
      <c r="C7723" t="s">
        <v>29092</v>
      </c>
      <c r="D7723" t="s">
        <v>193</v>
      </c>
      <c r="E7723" t="s">
        <v>1720</v>
      </c>
      <c r="F7723" t="s">
        <v>54</v>
      </c>
      <c r="G7723"/>
      <c r="H7723" t="s">
        <v>48087</v>
      </c>
      <c r="I7723" t="s">
        <v>54608</v>
      </c>
      <c r="J7723" t="s">
        <v>32062</v>
      </c>
      <c r="K7723" t="s">
        <v>565</v>
      </c>
      <c r="L7723" s="119" t="str">
        <f t="shared" si="480"/>
        <v>NA</v>
      </c>
      <c r="M7723" s="119"/>
      <c r="N7723" s="120" t="str">
        <f t="shared" si="481"/>
        <v>NA</v>
      </c>
      <c r="O7723" s="120"/>
      <c r="P7723"/>
      <c r="Q7723"/>
      <c r="R7723"/>
      <c r="S7723"/>
      <c r="T7723"/>
      <c r="U7723" t="s">
        <v>23785</v>
      </c>
      <c r="V7723" t="s">
        <v>23783</v>
      </c>
      <c r="W7723" t="s">
        <v>23784</v>
      </c>
      <c r="X7723" t="s">
        <v>748</v>
      </c>
      <c r="Y7723" t="s">
        <v>23786</v>
      </c>
      <c r="Z7723" t="s">
        <v>54</v>
      </c>
      <c r="AA7723"/>
      <c r="AB7723" t="s">
        <v>47580</v>
      </c>
      <c r="AC7723" t="s">
        <v>54113</v>
      </c>
      <c r="AD7723" t="s">
        <v>23787</v>
      </c>
      <c r="AE7723" t="s">
        <v>105</v>
      </c>
      <c r="AF7723" s="119" t="str">
        <f t="shared" si="482"/>
        <v>NA</v>
      </c>
      <c r="AG7723" s="119"/>
      <c r="AH7723" s="119"/>
      <c r="AI7723" s="119"/>
      <c r="AJ7723" s="119" t="str">
        <f t="shared" si="483"/>
        <v>NA</v>
      </c>
      <c r="AK7723" s="190"/>
      <c r="AL7723" s="191"/>
    </row>
    <row r="7724" spans="1:38" x14ac:dyDescent="0.25">
      <c r="A7724" t="s">
        <v>31074</v>
      </c>
      <c r="B7724" t="s">
        <v>31072</v>
      </c>
      <c r="C7724" t="s">
        <v>31073</v>
      </c>
      <c r="D7724" t="s">
        <v>193</v>
      </c>
      <c r="E7724" t="s">
        <v>1735</v>
      </c>
      <c r="F7724" t="s">
        <v>54</v>
      </c>
      <c r="G7724"/>
      <c r="H7724" t="s">
        <v>48088</v>
      </c>
      <c r="I7724" t="s">
        <v>54609</v>
      </c>
      <c r="J7724" t="s">
        <v>31075</v>
      </c>
      <c r="K7724" t="s">
        <v>565</v>
      </c>
      <c r="L7724" s="119" t="str">
        <f t="shared" si="480"/>
        <v>NA</v>
      </c>
      <c r="M7724" s="119"/>
      <c r="N7724" s="120" t="str">
        <f t="shared" si="481"/>
        <v>NA</v>
      </c>
      <c r="O7724" s="120"/>
      <c r="P7724"/>
      <c r="Q7724"/>
      <c r="R7724"/>
      <c r="S7724"/>
      <c r="T7724"/>
      <c r="U7724" t="s">
        <v>23770</v>
      </c>
      <c r="V7724" t="s">
        <v>23768</v>
      </c>
      <c r="W7724" t="s">
        <v>23769</v>
      </c>
      <c r="X7724" t="s">
        <v>748</v>
      </c>
      <c r="Y7724" t="s">
        <v>3023</v>
      </c>
      <c r="Z7724" t="s">
        <v>54</v>
      </c>
      <c r="AA7724"/>
      <c r="AB7724" t="s">
        <v>47581</v>
      </c>
      <c r="AC7724" t="s">
        <v>54114</v>
      </c>
      <c r="AD7724" t="s">
        <v>23771</v>
      </c>
      <c r="AE7724" t="s">
        <v>105</v>
      </c>
      <c r="AF7724" s="119" t="str">
        <f t="shared" si="482"/>
        <v>NA</v>
      </c>
      <c r="AG7724" s="119"/>
      <c r="AH7724" s="119"/>
      <c r="AI7724" s="119"/>
      <c r="AJ7724" s="119" t="str">
        <f t="shared" si="483"/>
        <v>NA</v>
      </c>
      <c r="AK7724" s="190"/>
      <c r="AL7724" s="191"/>
    </row>
    <row r="7725" spans="1:38" x14ac:dyDescent="0.25">
      <c r="A7725" t="s">
        <v>32067</v>
      </c>
      <c r="B7725" t="s">
        <v>32066</v>
      </c>
      <c r="C7725" t="s">
        <v>29092</v>
      </c>
      <c r="D7725" t="s">
        <v>193</v>
      </c>
      <c r="E7725" t="s">
        <v>1735</v>
      </c>
      <c r="F7725" t="s">
        <v>54</v>
      </c>
      <c r="G7725"/>
      <c r="H7725" t="s">
        <v>48088</v>
      </c>
      <c r="I7725" t="s">
        <v>54609</v>
      </c>
      <c r="J7725" t="s">
        <v>32068</v>
      </c>
      <c r="K7725" t="s">
        <v>565</v>
      </c>
      <c r="L7725" s="119" t="str">
        <f t="shared" si="480"/>
        <v>NA</v>
      </c>
      <c r="M7725" s="119"/>
      <c r="N7725" s="120" t="str">
        <f t="shared" si="481"/>
        <v>NA</v>
      </c>
      <c r="O7725" s="120"/>
      <c r="P7725"/>
      <c r="Q7725"/>
      <c r="R7725"/>
      <c r="S7725"/>
      <c r="T7725"/>
      <c r="U7725" t="s">
        <v>24319</v>
      </c>
      <c r="V7725" t="s">
        <v>24318</v>
      </c>
      <c r="W7725" t="s">
        <v>23769</v>
      </c>
      <c r="X7725" t="s">
        <v>748</v>
      </c>
      <c r="Y7725" t="s">
        <v>3023</v>
      </c>
      <c r="Z7725" t="s">
        <v>54</v>
      </c>
      <c r="AA7725"/>
      <c r="AB7725" t="s">
        <v>47581</v>
      </c>
      <c r="AC7725" t="s">
        <v>54114</v>
      </c>
      <c r="AD7725" t="s">
        <v>24320</v>
      </c>
      <c r="AE7725" t="s">
        <v>105</v>
      </c>
      <c r="AF7725" s="119" t="str">
        <f t="shared" si="482"/>
        <v>NA</v>
      </c>
      <c r="AG7725" s="119"/>
      <c r="AH7725" s="119"/>
      <c r="AI7725" s="119"/>
      <c r="AJ7725" s="119" t="str">
        <f t="shared" si="483"/>
        <v>NA</v>
      </c>
      <c r="AK7725" s="190"/>
      <c r="AL7725" s="191"/>
    </row>
    <row r="7726" spans="1:38" x14ac:dyDescent="0.25">
      <c r="A7726" t="s">
        <v>34053</v>
      </c>
      <c r="B7726" t="s">
        <v>34055</v>
      </c>
      <c r="C7726" t="s">
        <v>34056</v>
      </c>
      <c r="D7726" t="s">
        <v>193</v>
      </c>
      <c r="E7726" t="s">
        <v>34057</v>
      </c>
      <c r="F7726" t="s">
        <v>54</v>
      </c>
      <c r="G7726"/>
      <c r="H7726" t="s">
        <v>48089</v>
      </c>
      <c r="I7726" t="s">
        <v>54610</v>
      </c>
      <c r="J7726" t="s">
        <v>34058</v>
      </c>
      <c r="K7726" t="s">
        <v>565</v>
      </c>
      <c r="L7726" s="119" t="str">
        <f t="shared" si="480"/>
        <v>NA</v>
      </c>
      <c r="M7726" s="119"/>
      <c r="N7726" s="120" t="str">
        <f t="shared" si="481"/>
        <v>NA</v>
      </c>
      <c r="O7726" s="120"/>
      <c r="P7726"/>
      <c r="Q7726"/>
      <c r="R7726"/>
      <c r="S7726"/>
      <c r="T7726"/>
      <c r="U7726" t="s">
        <v>23798</v>
      </c>
      <c r="V7726" t="s">
        <v>23796</v>
      </c>
      <c r="W7726" t="s">
        <v>23797</v>
      </c>
      <c r="X7726" t="s">
        <v>748</v>
      </c>
      <c r="Y7726" t="s">
        <v>3023</v>
      </c>
      <c r="Z7726" t="s">
        <v>54</v>
      </c>
      <c r="AA7726"/>
      <c r="AB7726" t="s">
        <v>47581</v>
      </c>
      <c r="AC7726" t="s">
        <v>54114</v>
      </c>
      <c r="AD7726" t="s">
        <v>23798</v>
      </c>
      <c r="AE7726" t="s">
        <v>105</v>
      </c>
      <c r="AF7726" s="119" t="str">
        <f t="shared" si="482"/>
        <v>NA</v>
      </c>
      <c r="AG7726" s="119"/>
      <c r="AH7726" s="119"/>
      <c r="AI7726" s="119"/>
      <c r="AJ7726" s="119" t="str">
        <f t="shared" si="483"/>
        <v>NA</v>
      </c>
      <c r="AK7726" s="190"/>
      <c r="AL7726" s="191"/>
    </row>
    <row r="7727" spans="1:38" x14ac:dyDescent="0.25">
      <c r="A7727" t="s">
        <v>29770</v>
      </c>
      <c r="B7727" t="s">
        <v>29768</v>
      </c>
      <c r="C7727" t="s">
        <v>29769</v>
      </c>
      <c r="D7727" t="s">
        <v>193</v>
      </c>
      <c r="E7727" t="s">
        <v>4135</v>
      </c>
      <c r="F7727" t="s">
        <v>54</v>
      </c>
      <c r="G7727"/>
      <c r="H7727" t="s">
        <v>48090</v>
      </c>
      <c r="I7727" t="s">
        <v>54611</v>
      </c>
      <c r="J7727" t="s">
        <v>29771</v>
      </c>
      <c r="K7727" t="s">
        <v>565</v>
      </c>
      <c r="L7727" s="119" t="str">
        <f t="shared" si="480"/>
        <v>NA</v>
      </c>
      <c r="M7727" s="119"/>
      <c r="N7727" s="120" t="str">
        <f t="shared" si="481"/>
        <v>NA</v>
      </c>
      <c r="O7727" s="120"/>
      <c r="P7727"/>
      <c r="Q7727"/>
      <c r="R7727"/>
      <c r="S7727"/>
      <c r="T7727"/>
      <c r="U7727" t="s">
        <v>23689</v>
      </c>
      <c r="V7727" t="s">
        <v>23687</v>
      </c>
      <c r="W7727" t="s">
        <v>23688</v>
      </c>
      <c r="X7727" t="s">
        <v>748</v>
      </c>
      <c r="Y7727" t="s">
        <v>3023</v>
      </c>
      <c r="Z7727" t="s">
        <v>54</v>
      </c>
      <c r="AA7727"/>
      <c r="AB7727" t="s">
        <v>47581</v>
      </c>
      <c r="AC7727" t="s">
        <v>54114</v>
      </c>
      <c r="AD7727" t="s">
        <v>23689</v>
      </c>
      <c r="AE7727" t="s">
        <v>105</v>
      </c>
      <c r="AF7727" s="119" t="str">
        <f t="shared" si="482"/>
        <v>NA</v>
      </c>
      <c r="AG7727" s="119"/>
      <c r="AH7727" s="119"/>
      <c r="AI7727" s="119"/>
      <c r="AJ7727" s="119" t="str">
        <f t="shared" si="483"/>
        <v>NA</v>
      </c>
      <c r="AK7727" s="190"/>
      <c r="AL7727" s="191"/>
    </row>
    <row r="7728" spans="1:38" x14ac:dyDescent="0.25">
      <c r="A7728" t="s">
        <v>28199</v>
      </c>
      <c r="B7728" t="s">
        <v>28198</v>
      </c>
      <c r="C7728" t="s">
        <v>28195</v>
      </c>
      <c r="D7728" t="s">
        <v>193</v>
      </c>
      <c r="E7728" t="s">
        <v>4135</v>
      </c>
      <c r="F7728" t="s">
        <v>54</v>
      </c>
      <c r="G7728"/>
      <c r="H7728" t="s">
        <v>48091</v>
      </c>
      <c r="I7728" t="s">
        <v>54611</v>
      </c>
      <c r="J7728" t="s">
        <v>28200</v>
      </c>
      <c r="K7728" t="s">
        <v>565</v>
      </c>
      <c r="L7728" s="119" t="str">
        <f t="shared" si="480"/>
        <v>NA</v>
      </c>
      <c r="M7728" s="119"/>
      <c r="N7728" s="120" t="str">
        <f t="shared" si="481"/>
        <v>NA</v>
      </c>
      <c r="O7728" s="120"/>
      <c r="P7728"/>
      <c r="Q7728"/>
      <c r="R7728"/>
      <c r="S7728"/>
      <c r="T7728"/>
      <c r="U7728" t="s">
        <v>24270</v>
      </c>
      <c r="V7728" t="s">
        <v>24269</v>
      </c>
      <c r="W7728" t="s">
        <v>23688</v>
      </c>
      <c r="X7728" t="s">
        <v>748</v>
      </c>
      <c r="Y7728" t="s">
        <v>3023</v>
      </c>
      <c r="Z7728" t="s">
        <v>54</v>
      </c>
      <c r="AA7728"/>
      <c r="AB7728" t="s">
        <v>47581</v>
      </c>
      <c r="AC7728" t="s">
        <v>54114</v>
      </c>
      <c r="AD7728" t="s">
        <v>24270</v>
      </c>
      <c r="AE7728" t="s">
        <v>105</v>
      </c>
      <c r="AF7728" s="119" t="str">
        <f t="shared" si="482"/>
        <v>NA</v>
      </c>
      <c r="AG7728" s="119"/>
      <c r="AH7728" s="119"/>
      <c r="AI7728" s="119"/>
      <c r="AJ7728" s="119" t="str">
        <f t="shared" si="483"/>
        <v>NA</v>
      </c>
      <c r="AK7728" s="190"/>
      <c r="AL7728" s="191"/>
    </row>
    <row r="7729" spans="1:38" x14ac:dyDescent="0.25">
      <c r="A7729" t="s">
        <v>32416</v>
      </c>
      <c r="B7729" t="s">
        <v>32414</v>
      </c>
      <c r="C7729" t="s">
        <v>32415</v>
      </c>
      <c r="D7729" t="s">
        <v>193</v>
      </c>
      <c r="E7729" t="s">
        <v>1802</v>
      </c>
      <c r="F7729" t="s">
        <v>54</v>
      </c>
      <c r="G7729"/>
      <c r="H7729" t="s">
        <v>48092</v>
      </c>
      <c r="I7729" t="s">
        <v>54612</v>
      </c>
      <c r="J7729" t="s">
        <v>32416</v>
      </c>
      <c r="K7729" t="s">
        <v>565</v>
      </c>
      <c r="L7729" s="119" t="str">
        <f t="shared" si="480"/>
        <v>NA</v>
      </c>
      <c r="M7729" s="119"/>
      <c r="N7729" s="120" t="str">
        <f t="shared" si="481"/>
        <v>NA</v>
      </c>
      <c r="O7729" s="120"/>
      <c r="P7729"/>
      <c r="Q7729"/>
      <c r="R7729"/>
      <c r="S7729"/>
      <c r="T7729"/>
      <c r="U7729" t="s">
        <v>25903</v>
      </c>
      <c r="V7729" t="s">
        <v>25902</v>
      </c>
      <c r="W7729" t="s">
        <v>23797</v>
      </c>
      <c r="X7729" t="s">
        <v>748</v>
      </c>
      <c r="Y7729" t="s">
        <v>3023</v>
      </c>
      <c r="Z7729" t="s">
        <v>54</v>
      </c>
      <c r="AA7729"/>
      <c r="AB7729" t="s">
        <v>47581</v>
      </c>
      <c r="AC7729" t="s">
        <v>54114</v>
      </c>
      <c r="AD7729" t="s">
        <v>25903</v>
      </c>
      <c r="AE7729" t="s">
        <v>105</v>
      </c>
      <c r="AF7729" s="119" t="str">
        <f t="shared" si="482"/>
        <v>NA</v>
      </c>
      <c r="AG7729" s="119"/>
      <c r="AH7729" s="119"/>
      <c r="AI7729" s="119"/>
      <c r="AJ7729" s="119" t="str">
        <f t="shared" si="483"/>
        <v>NA</v>
      </c>
      <c r="AK7729" s="190"/>
      <c r="AL7729" s="191"/>
    </row>
    <row r="7730" spans="1:38" x14ac:dyDescent="0.25">
      <c r="A7730" t="s">
        <v>35383</v>
      </c>
      <c r="B7730" t="s">
        <v>35381</v>
      </c>
      <c r="C7730" t="s">
        <v>35382</v>
      </c>
      <c r="D7730" t="s">
        <v>193</v>
      </c>
      <c r="E7730" t="s">
        <v>4121</v>
      </c>
      <c r="F7730" t="s">
        <v>54</v>
      </c>
      <c r="G7730"/>
      <c r="H7730" t="s">
        <v>48093</v>
      </c>
      <c r="I7730" t="s">
        <v>54613</v>
      </c>
      <c r="J7730" t="s">
        <v>35384</v>
      </c>
      <c r="K7730" t="s">
        <v>565</v>
      </c>
      <c r="L7730" s="119" t="str">
        <f t="shared" si="480"/>
        <v>NA</v>
      </c>
      <c r="M7730" s="119"/>
      <c r="N7730" s="120" t="str">
        <f t="shared" si="481"/>
        <v>NA</v>
      </c>
      <c r="O7730" s="120"/>
      <c r="P7730"/>
      <c r="Q7730"/>
      <c r="R7730"/>
      <c r="S7730"/>
      <c r="T7730"/>
      <c r="U7730" t="s">
        <v>26169</v>
      </c>
      <c r="V7730" t="s">
        <v>26167</v>
      </c>
      <c r="W7730" t="s">
        <v>26168</v>
      </c>
      <c r="X7730" t="s">
        <v>748</v>
      </c>
      <c r="Y7730" t="s">
        <v>3023</v>
      </c>
      <c r="Z7730" t="s">
        <v>54</v>
      </c>
      <c r="AA7730"/>
      <c r="AB7730" t="s">
        <v>47581</v>
      </c>
      <c r="AC7730" t="s">
        <v>54114</v>
      </c>
      <c r="AD7730" t="s">
        <v>26169</v>
      </c>
      <c r="AE7730" t="s">
        <v>105</v>
      </c>
      <c r="AF7730" s="119" t="str">
        <f t="shared" si="482"/>
        <v>NA</v>
      </c>
      <c r="AG7730" s="119"/>
      <c r="AH7730" s="119"/>
      <c r="AI7730" s="119"/>
      <c r="AJ7730" s="119" t="str">
        <f t="shared" si="483"/>
        <v>NA</v>
      </c>
      <c r="AK7730" s="190"/>
      <c r="AL7730" s="191"/>
    </row>
    <row r="7731" spans="1:38" x14ac:dyDescent="0.25">
      <c r="A7731" t="s">
        <v>28590</v>
      </c>
      <c r="B7731" t="s">
        <v>28588</v>
      </c>
      <c r="C7731" t="s">
        <v>28589</v>
      </c>
      <c r="D7731" t="s">
        <v>193</v>
      </c>
      <c r="E7731" t="s">
        <v>19643</v>
      </c>
      <c r="F7731" t="s">
        <v>54</v>
      </c>
      <c r="G7731"/>
      <c r="H7731" t="s">
        <v>48094</v>
      </c>
      <c r="I7731" t="s">
        <v>54614</v>
      </c>
      <c r="J7731" t="s">
        <v>28591</v>
      </c>
      <c r="K7731" t="s">
        <v>565</v>
      </c>
      <c r="L7731" s="119" t="str">
        <f t="shared" si="480"/>
        <v>NA</v>
      </c>
      <c r="M7731" s="119"/>
      <c r="N7731" s="120" t="str">
        <f t="shared" si="481"/>
        <v>NA</v>
      </c>
      <c r="O7731" s="120"/>
      <c r="P7731"/>
      <c r="Q7731"/>
      <c r="R7731"/>
      <c r="S7731"/>
      <c r="T7731"/>
      <c r="U7731" t="s">
        <v>23987</v>
      </c>
      <c r="V7731" t="s">
        <v>23985</v>
      </c>
      <c r="W7731" t="s">
        <v>23986</v>
      </c>
      <c r="X7731" t="s">
        <v>748</v>
      </c>
      <c r="Y7731" t="s">
        <v>3023</v>
      </c>
      <c r="Z7731" t="s">
        <v>54</v>
      </c>
      <c r="AA7731"/>
      <c r="AB7731" t="s">
        <v>47581</v>
      </c>
      <c r="AC7731" t="s">
        <v>54114</v>
      </c>
      <c r="AD7731" t="s">
        <v>23987</v>
      </c>
      <c r="AE7731" t="s">
        <v>105</v>
      </c>
      <c r="AF7731" s="119" t="str">
        <f t="shared" si="482"/>
        <v>NA</v>
      </c>
      <c r="AG7731" s="119"/>
      <c r="AH7731" s="119"/>
      <c r="AI7731" s="119"/>
      <c r="AJ7731" s="119" t="str">
        <f t="shared" si="483"/>
        <v>NA</v>
      </c>
      <c r="AK7731" s="190"/>
      <c r="AL7731" s="191"/>
    </row>
    <row r="7732" spans="1:38" x14ac:dyDescent="0.25">
      <c r="A7732" t="s">
        <v>28684</v>
      </c>
      <c r="B7732" t="s">
        <v>28683</v>
      </c>
      <c r="C7732" t="s">
        <v>4156</v>
      </c>
      <c r="D7732" t="s">
        <v>193</v>
      </c>
      <c r="E7732" t="s">
        <v>4183</v>
      </c>
      <c r="F7732" t="s">
        <v>54</v>
      </c>
      <c r="G7732"/>
      <c r="H7732" t="s">
        <v>48095</v>
      </c>
      <c r="I7732" t="s">
        <v>54615</v>
      </c>
      <c r="J7732" t="s">
        <v>28685</v>
      </c>
      <c r="K7732" t="s">
        <v>565</v>
      </c>
      <c r="L7732" s="119" t="str">
        <f t="shared" si="480"/>
        <v>NA</v>
      </c>
      <c r="M7732" s="119"/>
      <c r="N7732" s="120" t="str">
        <f t="shared" si="481"/>
        <v>NA</v>
      </c>
      <c r="O7732" s="120"/>
      <c r="P7732"/>
      <c r="Q7732"/>
      <c r="R7732"/>
      <c r="S7732"/>
      <c r="T7732"/>
      <c r="U7732" t="s">
        <v>24529</v>
      </c>
      <c r="V7732" t="s">
        <v>24527</v>
      </c>
      <c r="W7732" t="s">
        <v>24528</v>
      </c>
      <c r="X7732" t="s">
        <v>748</v>
      </c>
      <c r="Y7732" t="s">
        <v>3023</v>
      </c>
      <c r="Z7732" t="s">
        <v>54</v>
      </c>
      <c r="AA7732"/>
      <c r="AB7732" t="s">
        <v>47581</v>
      </c>
      <c r="AC7732" t="s">
        <v>54114</v>
      </c>
      <c r="AD7732" t="s">
        <v>24530</v>
      </c>
      <c r="AE7732" t="s">
        <v>105</v>
      </c>
      <c r="AF7732" s="119" t="str">
        <f t="shared" si="482"/>
        <v>NA</v>
      </c>
      <c r="AG7732" s="119"/>
      <c r="AH7732" s="119"/>
      <c r="AI7732" s="119"/>
      <c r="AJ7732" s="119" t="str">
        <f t="shared" si="483"/>
        <v>NA</v>
      </c>
      <c r="AK7732" s="190"/>
      <c r="AL7732" s="191"/>
    </row>
    <row r="7733" spans="1:38" x14ac:dyDescent="0.25">
      <c r="A7733" t="s">
        <v>31162</v>
      </c>
      <c r="B7733" t="s">
        <v>31161</v>
      </c>
      <c r="C7733" t="s">
        <v>4156</v>
      </c>
      <c r="D7733" t="s">
        <v>193</v>
      </c>
      <c r="E7733" t="s">
        <v>31163</v>
      </c>
      <c r="F7733" t="s">
        <v>54</v>
      </c>
      <c r="G7733"/>
      <c r="H7733" t="s">
        <v>48096</v>
      </c>
      <c r="I7733" t="s">
        <v>54616</v>
      </c>
      <c r="J7733" t="s">
        <v>31162</v>
      </c>
      <c r="K7733" t="s">
        <v>565</v>
      </c>
      <c r="L7733" s="119" t="str">
        <f t="shared" si="480"/>
        <v>NA</v>
      </c>
      <c r="M7733" s="119"/>
      <c r="N7733" s="120" t="str">
        <f t="shared" si="481"/>
        <v>NA</v>
      </c>
      <c r="O7733" s="120"/>
      <c r="P7733"/>
      <c r="Q7733"/>
      <c r="R7733"/>
      <c r="S7733"/>
      <c r="T7733"/>
      <c r="U7733" t="s">
        <v>24457</v>
      </c>
      <c r="V7733" t="s">
        <v>24456</v>
      </c>
      <c r="W7733" t="s">
        <v>23701</v>
      </c>
      <c r="X7733" t="s">
        <v>748</v>
      </c>
      <c r="Y7733" t="s">
        <v>6466</v>
      </c>
      <c r="Z7733" t="s">
        <v>54</v>
      </c>
      <c r="AA7733"/>
      <c r="AB7733" t="s">
        <v>47582</v>
      </c>
      <c r="AC7733" t="s">
        <v>54115</v>
      </c>
      <c r="AD7733" t="s">
        <v>24458</v>
      </c>
      <c r="AE7733" t="s">
        <v>105</v>
      </c>
      <c r="AF7733" s="119" t="str">
        <f t="shared" si="482"/>
        <v>NA</v>
      </c>
      <c r="AG7733" s="119"/>
      <c r="AH7733" s="119"/>
      <c r="AI7733" s="119"/>
      <c r="AJ7733" s="119" t="str">
        <f t="shared" si="483"/>
        <v>NA</v>
      </c>
      <c r="AK7733" s="190"/>
      <c r="AL7733" s="191"/>
    </row>
    <row r="7734" spans="1:38" x14ac:dyDescent="0.25">
      <c r="A7734" t="s">
        <v>34728</v>
      </c>
      <c r="B7734" t="s">
        <v>34727</v>
      </c>
      <c r="C7734" t="s">
        <v>5135</v>
      </c>
      <c r="D7734" t="s">
        <v>193</v>
      </c>
      <c r="E7734" t="s">
        <v>34729</v>
      </c>
      <c r="F7734" t="s">
        <v>54</v>
      </c>
      <c r="G7734"/>
      <c r="H7734" t="s">
        <v>48097</v>
      </c>
      <c r="I7734" t="s">
        <v>54617</v>
      </c>
      <c r="J7734" t="s">
        <v>34730</v>
      </c>
      <c r="K7734" t="s">
        <v>565</v>
      </c>
      <c r="L7734" s="119" t="str">
        <f t="shared" si="480"/>
        <v>NA</v>
      </c>
      <c r="M7734" s="119"/>
      <c r="N7734" s="120" t="str">
        <f t="shared" si="481"/>
        <v>NA</v>
      </c>
      <c r="O7734" s="120"/>
      <c r="P7734"/>
      <c r="Q7734"/>
      <c r="R7734"/>
      <c r="S7734"/>
      <c r="T7734"/>
      <c r="U7734" t="s">
        <v>23702</v>
      </c>
      <c r="V7734" t="s">
        <v>23700</v>
      </c>
      <c r="W7734" t="s">
        <v>23701</v>
      </c>
      <c r="X7734" t="s">
        <v>748</v>
      </c>
      <c r="Y7734" t="s">
        <v>6466</v>
      </c>
      <c r="Z7734" t="s">
        <v>54</v>
      </c>
      <c r="AA7734"/>
      <c r="AB7734" t="s">
        <v>47582</v>
      </c>
      <c r="AC7734" t="s">
        <v>54115</v>
      </c>
      <c r="AD7734" t="s">
        <v>23703</v>
      </c>
      <c r="AE7734" t="s">
        <v>105</v>
      </c>
      <c r="AF7734" s="119" t="str">
        <f t="shared" si="482"/>
        <v>NA</v>
      </c>
      <c r="AG7734" s="119"/>
      <c r="AH7734" s="119"/>
      <c r="AI7734" s="119"/>
      <c r="AJ7734" s="119" t="str">
        <f t="shared" si="483"/>
        <v>NA</v>
      </c>
      <c r="AK7734" s="190"/>
      <c r="AL7734" s="191"/>
    </row>
    <row r="7735" spans="1:38" x14ac:dyDescent="0.25">
      <c r="A7735" t="s">
        <v>28690</v>
      </c>
      <c r="B7735" t="s">
        <v>28689</v>
      </c>
      <c r="C7735" t="s">
        <v>4156</v>
      </c>
      <c r="D7735" t="s">
        <v>193</v>
      </c>
      <c r="E7735" t="s">
        <v>2900</v>
      </c>
      <c r="F7735" t="s">
        <v>54</v>
      </c>
      <c r="G7735"/>
      <c r="H7735" t="s">
        <v>48098</v>
      </c>
      <c r="I7735" t="s">
        <v>54618</v>
      </c>
      <c r="J7735" t="s">
        <v>28691</v>
      </c>
      <c r="K7735" t="s">
        <v>565</v>
      </c>
      <c r="L7735" s="119" t="str">
        <f t="shared" si="480"/>
        <v>NA</v>
      </c>
      <c r="M7735" s="119"/>
      <c r="N7735" s="120" t="str">
        <f t="shared" si="481"/>
        <v>NA</v>
      </c>
      <c r="O7735" s="120"/>
      <c r="P7735"/>
      <c r="Q7735"/>
      <c r="R7735"/>
      <c r="S7735"/>
      <c r="T7735"/>
      <c r="U7735" t="s">
        <v>25735</v>
      </c>
      <c r="V7735" t="s">
        <v>25733</v>
      </c>
      <c r="W7735" t="s">
        <v>25734</v>
      </c>
      <c r="X7735" t="s">
        <v>748</v>
      </c>
      <c r="Y7735" t="s">
        <v>6466</v>
      </c>
      <c r="Z7735" t="s">
        <v>54</v>
      </c>
      <c r="AA7735"/>
      <c r="AB7735" t="s">
        <v>47582</v>
      </c>
      <c r="AC7735" t="s">
        <v>54115</v>
      </c>
      <c r="AD7735" t="s">
        <v>25736</v>
      </c>
      <c r="AE7735" t="s">
        <v>105</v>
      </c>
      <c r="AF7735" s="119" t="str">
        <f t="shared" si="482"/>
        <v>NA</v>
      </c>
      <c r="AG7735" s="119"/>
      <c r="AH7735" s="119"/>
      <c r="AI7735" s="119"/>
      <c r="AJ7735" s="119" t="str">
        <f t="shared" si="483"/>
        <v>NA</v>
      </c>
      <c r="AK7735" s="190"/>
      <c r="AL7735" s="191"/>
    </row>
    <row r="7736" spans="1:38" x14ac:dyDescent="0.25">
      <c r="A7736" t="s">
        <v>31133</v>
      </c>
      <c r="B7736" t="s">
        <v>31132</v>
      </c>
      <c r="C7736" t="s">
        <v>4156</v>
      </c>
      <c r="D7736" t="s">
        <v>193</v>
      </c>
      <c r="E7736" t="s">
        <v>526</v>
      </c>
      <c r="F7736" t="s">
        <v>54</v>
      </c>
      <c r="G7736"/>
      <c r="H7736" t="s">
        <v>48099</v>
      </c>
      <c r="I7736" t="s">
        <v>54619</v>
      </c>
      <c r="J7736" t="s">
        <v>31134</v>
      </c>
      <c r="K7736" t="s">
        <v>565</v>
      </c>
      <c r="L7736" s="119" t="str">
        <f t="shared" si="480"/>
        <v>NA</v>
      </c>
      <c r="M7736" s="119"/>
      <c r="N7736" s="120" t="str">
        <f t="shared" si="481"/>
        <v>NA</v>
      </c>
      <c r="O7736" s="120"/>
      <c r="P7736"/>
      <c r="Q7736"/>
      <c r="R7736"/>
      <c r="S7736"/>
      <c r="T7736"/>
      <c r="U7736" t="s">
        <v>26785</v>
      </c>
      <c r="V7736" t="s">
        <v>26783</v>
      </c>
      <c r="W7736" t="s">
        <v>26784</v>
      </c>
      <c r="X7736" t="s">
        <v>748</v>
      </c>
      <c r="Y7736" t="s">
        <v>1333</v>
      </c>
      <c r="Z7736" t="s">
        <v>54</v>
      </c>
      <c r="AA7736"/>
      <c r="AB7736" t="s">
        <v>47583</v>
      </c>
      <c r="AC7736" t="s">
        <v>54116</v>
      </c>
      <c r="AD7736" t="s">
        <v>26786</v>
      </c>
      <c r="AE7736" t="s">
        <v>105</v>
      </c>
      <c r="AF7736" s="119" t="str">
        <f t="shared" si="482"/>
        <v>NA</v>
      </c>
      <c r="AG7736" s="119"/>
      <c r="AH7736" s="119"/>
      <c r="AI7736" s="119"/>
      <c r="AJ7736" s="119" t="str">
        <f t="shared" si="483"/>
        <v>NA</v>
      </c>
      <c r="AK7736" s="190"/>
      <c r="AL7736" s="191"/>
    </row>
    <row r="7737" spans="1:38" x14ac:dyDescent="0.25">
      <c r="A7737" t="s">
        <v>31136</v>
      </c>
      <c r="B7737" t="s">
        <v>31135</v>
      </c>
      <c r="C7737" t="s">
        <v>4156</v>
      </c>
      <c r="D7737" t="s">
        <v>193</v>
      </c>
      <c r="E7737" t="s">
        <v>526</v>
      </c>
      <c r="F7737" t="s">
        <v>54</v>
      </c>
      <c r="G7737"/>
      <c r="H7737" t="s">
        <v>48099</v>
      </c>
      <c r="I7737" t="s">
        <v>54619</v>
      </c>
      <c r="J7737" t="s">
        <v>31137</v>
      </c>
      <c r="K7737" t="s">
        <v>565</v>
      </c>
      <c r="L7737" s="119" t="str">
        <f t="shared" si="480"/>
        <v>NA</v>
      </c>
      <c r="M7737" s="119"/>
      <c r="N7737" s="120" t="str">
        <f t="shared" si="481"/>
        <v>NA</v>
      </c>
      <c r="O7737" s="120"/>
      <c r="P7737"/>
      <c r="Q7737"/>
      <c r="R7737"/>
      <c r="S7737"/>
      <c r="T7737"/>
      <c r="U7737" t="s">
        <v>24093</v>
      </c>
      <c r="V7737" t="s">
        <v>24091</v>
      </c>
      <c r="W7737" t="s">
        <v>24092</v>
      </c>
      <c r="X7737" t="s">
        <v>748</v>
      </c>
      <c r="Y7737" t="s">
        <v>1130</v>
      </c>
      <c r="Z7737" t="s">
        <v>54</v>
      </c>
      <c r="AA7737"/>
      <c r="AB7737" t="s">
        <v>47584</v>
      </c>
      <c r="AC7737" t="s">
        <v>54117</v>
      </c>
      <c r="AD7737" t="s">
        <v>24094</v>
      </c>
      <c r="AE7737" t="s">
        <v>105</v>
      </c>
      <c r="AF7737" s="119" t="str">
        <f t="shared" si="482"/>
        <v>NA</v>
      </c>
      <c r="AG7737" s="119"/>
      <c r="AH7737" s="119"/>
      <c r="AI7737" s="119"/>
      <c r="AJ7737" s="119" t="str">
        <f t="shared" si="483"/>
        <v>NA</v>
      </c>
      <c r="AK7737" s="190"/>
      <c r="AL7737" s="191"/>
    </row>
    <row r="7738" spans="1:38" x14ac:dyDescent="0.25">
      <c r="A7738" t="s">
        <v>28603</v>
      </c>
      <c r="B7738" t="s">
        <v>28602</v>
      </c>
      <c r="C7738" t="s">
        <v>28589</v>
      </c>
      <c r="D7738" t="s">
        <v>193</v>
      </c>
      <c r="E7738" t="s">
        <v>526</v>
      </c>
      <c r="F7738" t="s">
        <v>54</v>
      </c>
      <c r="G7738"/>
      <c r="H7738" t="s">
        <v>48100</v>
      </c>
      <c r="I7738" t="s">
        <v>54619</v>
      </c>
      <c r="J7738" t="s">
        <v>28604</v>
      </c>
      <c r="K7738" t="s">
        <v>565</v>
      </c>
      <c r="L7738" s="119" t="str">
        <f t="shared" si="480"/>
        <v>NA</v>
      </c>
      <c r="M7738" s="119"/>
      <c r="N7738" s="120" t="str">
        <f t="shared" si="481"/>
        <v>NA</v>
      </c>
      <c r="O7738" s="120"/>
      <c r="P7738"/>
      <c r="Q7738"/>
      <c r="R7738"/>
      <c r="S7738"/>
      <c r="T7738"/>
      <c r="U7738" t="s">
        <v>25700</v>
      </c>
      <c r="V7738" t="s">
        <v>25698</v>
      </c>
      <c r="W7738" t="s">
        <v>25699</v>
      </c>
      <c r="X7738" t="s">
        <v>748</v>
      </c>
      <c r="Y7738" t="s">
        <v>3801</v>
      </c>
      <c r="Z7738" t="s">
        <v>54</v>
      </c>
      <c r="AA7738"/>
      <c r="AB7738" t="s">
        <v>47585</v>
      </c>
      <c r="AC7738" t="s">
        <v>54118</v>
      </c>
      <c r="AD7738" t="s">
        <v>25700</v>
      </c>
      <c r="AE7738" t="s">
        <v>105</v>
      </c>
      <c r="AF7738" s="119" t="str">
        <f t="shared" si="482"/>
        <v>NA</v>
      </c>
      <c r="AG7738" s="119"/>
      <c r="AH7738" s="119"/>
      <c r="AI7738" s="119"/>
      <c r="AJ7738" s="119" t="str">
        <f t="shared" si="483"/>
        <v>NA</v>
      </c>
      <c r="AK7738" s="190"/>
      <c r="AL7738" s="191"/>
    </row>
    <row r="7739" spans="1:38" x14ac:dyDescent="0.25">
      <c r="A7739" t="s">
        <v>28247</v>
      </c>
      <c r="B7739" t="s">
        <v>28246</v>
      </c>
      <c r="C7739" t="s">
        <v>27049</v>
      </c>
      <c r="D7739" t="s">
        <v>193</v>
      </c>
      <c r="E7739" t="s">
        <v>526</v>
      </c>
      <c r="F7739" t="s">
        <v>54</v>
      </c>
      <c r="G7739"/>
      <c r="H7739" t="s">
        <v>48100</v>
      </c>
      <c r="I7739" t="s">
        <v>54619</v>
      </c>
      <c r="J7739" t="s">
        <v>28248</v>
      </c>
      <c r="K7739" t="s">
        <v>565</v>
      </c>
      <c r="L7739" s="119" t="str">
        <f t="shared" si="480"/>
        <v>NA</v>
      </c>
      <c r="M7739" s="119"/>
      <c r="N7739" s="120" t="str">
        <f t="shared" si="481"/>
        <v>NA</v>
      </c>
      <c r="O7739" s="120"/>
      <c r="P7739"/>
      <c r="Q7739"/>
      <c r="R7739"/>
      <c r="S7739"/>
      <c r="T7739"/>
      <c r="U7739" t="s">
        <v>25447</v>
      </c>
      <c r="V7739" t="s">
        <v>25445</v>
      </c>
      <c r="W7739" t="s">
        <v>25446</v>
      </c>
      <c r="X7739" t="s">
        <v>748</v>
      </c>
      <c r="Y7739" t="s">
        <v>558</v>
      </c>
      <c r="Z7739" t="s">
        <v>54</v>
      </c>
      <c r="AA7739"/>
      <c r="AB7739" t="s">
        <v>47586</v>
      </c>
      <c r="AC7739" t="s">
        <v>50451</v>
      </c>
      <c r="AD7739" t="s">
        <v>25447</v>
      </c>
      <c r="AE7739" t="s">
        <v>105</v>
      </c>
      <c r="AF7739" s="119" t="str">
        <f t="shared" si="482"/>
        <v>NA</v>
      </c>
      <c r="AG7739" s="119"/>
      <c r="AH7739" s="119"/>
      <c r="AI7739" s="119"/>
      <c r="AJ7739" s="119" t="str">
        <f t="shared" si="483"/>
        <v>NA</v>
      </c>
      <c r="AK7739" s="190"/>
      <c r="AL7739" s="191"/>
    </row>
    <row r="7740" spans="1:38" x14ac:dyDescent="0.25">
      <c r="A7740" t="s">
        <v>31185</v>
      </c>
      <c r="B7740" t="s">
        <v>31183</v>
      </c>
      <c r="C7740" t="s">
        <v>31184</v>
      </c>
      <c r="D7740" t="s">
        <v>193</v>
      </c>
      <c r="E7740" t="s">
        <v>526</v>
      </c>
      <c r="F7740" t="s">
        <v>54</v>
      </c>
      <c r="G7740"/>
      <c r="H7740" t="s">
        <v>48099</v>
      </c>
      <c r="I7740" t="s">
        <v>54619</v>
      </c>
      <c r="J7740" t="s">
        <v>31186</v>
      </c>
      <c r="K7740" t="s">
        <v>565</v>
      </c>
      <c r="L7740" s="119" t="str">
        <f t="shared" si="480"/>
        <v>NA</v>
      </c>
      <c r="M7740" s="119"/>
      <c r="N7740" s="120" t="str">
        <f t="shared" si="481"/>
        <v>NA</v>
      </c>
      <c r="O7740" s="120"/>
      <c r="P7740"/>
      <c r="Q7740"/>
      <c r="R7740"/>
      <c r="S7740"/>
      <c r="T7740"/>
      <c r="U7740" t="s">
        <v>25095</v>
      </c>
      <c r="V7740" t="s">
        <v>25094</v>
      </c>
      <c r="W7740" t="s">
        <v>771</v>
      </c>
      <c r="X7740" t="s">
        <v>748</v>
      </c>
      <c r="Y7740" t="s">
        <v>558</v>
      </c>
      <c r="Z7740" t="s">
        <v>54</v>
      </c>
      <c r="AA7740"/>
      <c r="AB7740" t="s">
        <v>47586</v>
      </c>
      <c r="AC7740" t="s">
        <v>50451</v>
      </c>
      <c r="AD7740" t="s">
        <v>25096</v>
      </c>
      <c r="AE7740" t="s">
        <v>105</v>
      </c>
      <c r="AF7740" s="119" t="str">
        <f t="shared" si="482"/>
        <v>NA</v>
      </c>
      <c r="AG7740" s="119"/>
      <c r="AH7740" s="119"/>
      <c r="AI7740" s="119"/>
      <c r="AJ7740" s="119" t="str">
        <f t="shared" si="483"/>
        <v>NA</v>
      </c>
      <c r="AK7740" s="190"/>
      <c r="AL7740" s="191"/>
    </row>
    <row r="7741" spans="1:38" x14ac:dyDescent="0.25">
      <c r="A7741" t="s">
        <v>32755</v>
      </c>
      <c r="B7741" t="s">
        <v>32753</v>
      </c>
      <c r="C7741" t="s">
        <v>32754</v>
      </c>
      <c r="D7741" t="s">
        <v>193</v>
      </c>
      <c r="E7741" t="s">
        <v>526</v>
      </c>
      <c r="F7741" t="s">
        <v>54</v>
      </c>
      <c r="G7741"/>
      <c r="H7741" t="s">
        <v>48099</v>
      </c>
      <c r="I7741" t="s">
        <v>54619</v>
      </c>
      <c r="J7741" t="s">
        <v>32755</v>
      </c>
      <c r="K7741" t="s">
        <v>565</v>
      </c>
      <c r="L7741" s="119" t="str">
        <f t="shared" si="480"/>
        <v>NA</v>
      </c>
      <c r="M7741" s="119"/>
      <c r="N7741" s="120" t="str">
        <f t="shared" si="481"/>
        <v>NA</v>
      </c>
      <c r="O7741" s="120"/>
      <c r="P7741"/>
      <c r="Q7741"/>
      <c r="R7741"/>
      <c r="S7741"/>
      <c r="T7741"/>
      <c r="U7741" t="s">
        <v>23651</v>
      </c>
      <c r="V7741" t="s">
        <v>23649</v>
      </c>
      <c r="W7741" t="s">
        <v>23650</v>
      </c>
      <c r="X7741" t="s">
        <v>748</v>
      </c>
      <c r="Y7741" t="s">
        <v>558</v>
      </c>
      <c r="Z7741" t="s">
        <v>54</v>
      </c>
      <c r="AA7741"/>
      <c r="AB7741" t="s">
        <v>47586</v>
      </c>
      <c r="AC7741" t="s">
        <v>50451</v>
      </c>
      <c r="AD7741" t="s">
        <v>23651</v>
      </c>
      <c r="AE7741" t="s">
        <v>105</v>
      </c>
      <c r="AF7741" s="119" t="str">
        <f t="shared" si="482"/>
        <v>NA</v>
      </c>
      <c r="AG7741" s="119"/>
      <c r="AH7741" s="119"/>
      <c r="AI7741" s="119"/>
      <c r="AJ7741" s="119" t="str">
        <f t="shared" si="483"/>
        <v>NA</v>
      </c>
      <c r="AK7741" s="190"/>
      <c r="AL7741" s="191"/>
    </row>
    <row r="7742" spans="1:38" x14ac:dyDescent="0.25">
      <c r="A7742" t="s">
        <v>32333</v>
      </c>
      <c r="B7742" t="s">
        <v>32331</v>
      </c>
      <c r="C7742" t="s">
        <v>32332</v>
      </c>
      <c r="D7742" t="s">
        <v>193</v>
      </c>
      <c r="E7742" t="s">
        <v>526</v>
      </c>
      <c r="F7742" t="s">
        <v>54</v>
      </c>
      <c r="G7742"/>
      <c r="H7742" t="s">
        <v>48099</v>
      </c>
      <c r="I7742" t="s">
        <v>54619</v>
      </c>
      <c r="J7742" t="s">
        <v>32333</v>
      </c>
      <c r="K7742" t="s">
        <v>565</v>
      </c>
      <c r="L7742" s="119" t="str">
        <f t="shared" si="480"/>
        <v>NA</v>
      </c>
      <c r="M7742" s="119"/>
      <c r="N7742" s="120" t="str">
        <f t="shared" si="481"/>
        <v>NA</v>
      </c>
      <c r="O7742" s="120"/>
      <c r="P7742"/>
      <c r="Q7742"/>
      <c r="R7742"/>
      <c r="S7742"/>
      <c r="T7742"/>
      <c r="U7742" t="s">
        <v>23653</v>
      </c>
      <c r="V7742" t="s">
        <v>23652</v>
      </c>
      <c r="W7742" t="s">
        <v>23650</v>
      </c>
      <c r="X7742" t="s">
        <v>748</v>
      </c>
      <c r="Y7742" t="s">
        <v>558</v>
      </c>
      <c r="Z7742" t="s">
        <v>54</v>
      </c>
      <c r="AA7742"/>
      <c r="AB7742" t="s">
        <v>47586</v>
      </c>
      <c r="AC7742" t="s">
        <v>50451</v>
      </c>
      <c r="AD7742" t="s">
        <v>23653</v>
      </c>
      <c r="AE7742" t="s">
        <v>105</v>
      </c>
      <c r="AF7742" s="119" t="str">
        <f t="shared" si="482"/>
        <v>NA</v>
      </c>
      <c r="AG7742" s="119"/>
      <c r="AH7742" s="119"/>
      <c r="AI7742" s="119"/>
      <c r="AJ7742" s="119" t="str">
        <f t="shared" si="483"/>
        <v>NA</v>
      </c>
      <c r="AK7742" s="190"/>
      <c r="AL7742" s="191"/>
    </row>
    <row r="7743" spans="1:38" x14ac:dyDescent="0.25">
      <c r="A7743" t="s">
        <v>33828</v>
      </c>
      <c r="B7743" t="s">
        <v>33826</v>
      </c>
      <c r="C7743" t="s">
        <v>33827</v>
      </c>
      <c r="D7743" t="s">
        <v>193</v>
      </c>
      <c r="E7743" t="s">
        <v>526</v>
      </c>
      <c r="F7743" t="s">
        <v>54</v>
      </c>
      <c r="G7743"/>
      <c r="H7743" t="s">
        <v>48099</v>
      </c>
      <c r="I7743" t="s">
        <v>54619</v>
      </c>
      <c r="J7743" t="s">
        <v>33828</v>
      </c>
      <c r="K7743" t="s">
        <v>565</v>
      </c>
      <c r="L7743" s="119" t="str">
        <f t="shared" si="480"/>
        <v>NA</v>
      </c>
      <c r="M7743" s="119"/>
      <c r="N7743" s="120" t="str">
        <f t="shared" si="481"/>
        <v>NA</v>
      </c>
      <c r="O7743" s="120"/>
      <c r="P7743"/>
      <c r="Q7743"/>
      <c r="R7743"/>
      <c r="S7743"/>
      <c r="T7743"/>
      <c r="U7743" t="s">
        <v>23910</v>
      </c>
      <c r="V7743" t="s">
        <v>23908</v>
      </c>
      <c r="W7743" t="s">
        <v>23909</v>
      </c>
      <c r="X7743" t="s">
        <v>748</v>
      </c>
      <c r="Y7743" t="s">
        <v>558</v>
      </c>
      <c r="Z7743" t="s">
        <v>54</v>
      </c>
      <c r="AA7743"/>
      <c r="AB7743" t="s">
        <v>47586</v>
      </c>
      <c r="AC7743" t="s">
        <v>50451</v>
      </c>
      <c r="AD7743" t="s">
        <v>23910</v>
      </c>
      <c r="AE7743" t="s">
        <v>105</v>
      </c>
      <c r="AF7743" s="119" t="str">
        <f t="shared" si="482"/>
        <v>NA</v>
      </c>
      <c r="AG7743" s="119"/>
      <c r="AH7743" s="119"/>
      <c r="AI7743" s="119"/>
      <c r="AJ7743" s="119" t="str">
        <f t="shared" si="483"/>
        <v>NA</v>
      </c>
      <c r="AK7743" s="190"/>
      <c r="AL7743" s="191"/>
    </row>
    <row r="7744" spans="1:38" x14ac:dyDescent="0.25">
      <c r="A7744" t="s">
        <v>33867</v>
      </c>
      <c r="B7744" t="s">
        <v>33865</v>
      </c>
      <c r="C7744" t="s">
        <v>33866</v>
      </c>
      <c r="D7744" t="s">
        <v>193</v>
      </c>
      <c r="E7744" t="s">
        <v>526</v>
      </c>
      <c r="F7744" t="s">
        <v>54</v>
      </c>
      <c r="G7744"/>
      <c r="H7744" t="s">
        <v>48099</v>
      </c>
      <c r="I7744" t="s">
        <v>54619</v>
      </c>
      <c r="J7744" t="s">
        <v>33867</v>
      </c>
      <c r="K7744" t="s">
        <v>565</v>
      </c>
      <c r="L7744" s="119" t="str">
        <f t="shared" si="480"/>
        <v>NA</v>
      </c>
      <c r="M7744" s="119"/>
      <c r="N7744" s="120" t="str">
        <f t="shared" si="481"/>
        <v>NA</v>
      </c>
      <c r="O7744" s="120"/>
      <c r="P7744"/>
      <c r="Q7744"/>
      <c r="R7744"/>
      <c r="S7744"/>
      <c r="T7744"/>
      <c r="U7744" t="s">
        <v>26455</v>
      </c>
      <c r="V7744" t="s">
        <v>26453</v>
      </c>
      <c r="W7744" t="s">
        <v>26454</v>
      </c>
      <c r="X7744" t="s">
        <v>748</v>
      </c>
      <c r="Y7744" t="s">
        <v>558</v>
      </c>
      <c r="Z7744" t="s">
        <v>54</v>
      </c>
      <c r="AA7744"/>
      <c r="AB7744" t="s">
        <v>47586</v>
      </c>
      <c r="AC7744" t="s">
        <v>50451</v>
      </c>
      <c r="AD7744" t="s">
        <v>26455</v>
      </c>
      <c r="AE7744" t="s">
        <v>105</v>
      </c>
      <c r="AF7744" s="119" t="str">
        <f t="shared" si="482"/>
        <v>NA</v>
      </c>
      <c r="AG7744" s="119"/>
      <c r="AH7744" s="119"/>
      <c r="AI7744" s="119"/>
      <c r="AJ7744" s="119" t="str">
        <f t="shared" si="483"/>
        <v>NA</v>
      </c>
      <c r="AK7744" s="190"/>
      <c r="AL7744" s="191"/>
    </row>
    <row r="7745" spans="1:38" x14ac:dyDescent="0.25">
      <c r="A7745" t="s">
        <v>35694</v>
      </c>
      <c r="B7745" t="s">
        <v>35693</v>
      </c>
      <c r="C7745" t="s">
        <v>8963</v>
      </c>
      <c r="D7745" t="s">
        <v>193</v>
      </c>
      <c r="E7745" t="s">
        <v>526</v>
      </c>
      <c r="F7745" t="s">
        <v>54</v>
      </c>
      <c r="G7745"/>
      <c r="H7745" t="s">
        <v>48099</v>
      </c>
      <c r="I7745" t="s">
        <v>54619</v>
      </c>
      <c r="J7745"/>
      <c r="K7745" t="s">
        <v>565</v>
      </c>
      <c r="L7745" s="119" t="str">
        <f t="shared" si="480"/>
        <v>NA</v>
      </c>
      <c r="M7745" s="119"/>
      <c r="N7745" s="120" t="str">
        <f t="shared" si="481"/>
        <v>NA</v>
      </c>
      <c r="O7745" s="120"/>
      <c r="P7745"/>
      <c r="Q7745"/>
      <c r="R7745"/>
      <c r="S7745"/>
      <c r="T7745"/>
      <c r="U7745" t="s">
        <v>24533</v>
      </c>
      <c r="V7745" t="s">
        <v>24531</v>
      </c>
      <c r="W7745" t="s">
        <v>24532</v>
      </c>
      <c r="X7745" t="s">
        <v>748</v>
      </c>
      <c r="Y7745" t="s">
        <v>883</v>
      </c>
      <c r="Z7745" t="s">
        <v>54</v>
      </c>
      <c r="AA7745"/>
      <c r="AB7745" t="s">
        <v>47587</v>
      </c>
      <c r="AC7745" t="s">
        <v>54119</v>
      </c>
      <c r="AD7745" t="s">
        <v>24534</v>
      </c>
      <c r="AE7745" t="s">
        <v>105</v>
      </c>
      <c r="AF7745" s="119" t="str">
        <f t="shared" si="482"/>
        <v>NA</v>
      </c>
      <c r="AG7745" s="119"/>
      <c r="AH7745" s="119"/>
      <c r="AI7745" s="119"/>
      <c r="AJ7745" s="119" t="str">
        <f t="shared" si="483"/>
        <v>NA</v>
      </c>
      <c r="AK7745" s="190"/>
      <c r="AL7745" s="191"/>
    </row>
    <row r="7746" spans="1:38" x14ac:dyDescent="0.25">
      <c r="A7746" t="s">
        <v>31300</v>
      </c>
      <c r="B7746" t="s">
        <v>31298</v>
      </c>
      <c r="C7746" t="s">
        <v>31299</v>
      </c>
      <c r="D7746" t="s">
        <v>193</v>
      </c>
      <c r="E7746" t="s">
        <v>526</v>
      </c>
      <c r="F7746" t="s">
        <v>54</v>
      </c>
      <c r="G7746"/>
      <c r="H7746" t="s">
        <v>48099</v>
      </c>
      <c r="I7746" t="s">
        <v>54619</v>
      </c>
      <c r="J7746" t="s">
        <v>31301</v>
      </c>
      <c r="K7746" t="s">
        <v>565</v>
      </c>
      <c r="L7746" s="119" t="str">
        <f t="shared" si="480"/>
        <v>NA</v>
      </c>
      <c r="M7746" s="119"/>
      <c r="N7746" s="120" t="str">
        <f t="shared" si="481"/>
        <v>NA</v>
      </c>
      <c r="O7746" s="120"/>
      <c r="P7746"/>
      <c r="Q7746"/>
      <c r="R7746"/>
      <c r="S7746"/>
      <c r="T7746"/>
      <c r="U7746" t="s">
        <v>25991</v>
      </c>
      <c r="V7746" t="s">
        <v>25989</v>
      </c>
      <c r="W7746" t="s">
        <v>25990</v>
      </c>
      <c r="X7746" t="s">
        <v>748</v>
      </c>
      <c r="Y7746" t="s">
        <v>883</v>
      </c>
      <c r="Z7746" t="s">
        <v>54</v>
      </c>
      <c r="AA7746"/>
      <c r="AB7746" t="s">
        <v>47587</v>
      </c>
      <c r="AC7746" t="s">
        <v>54119</v>
      </c>
      <c r="AD7746" t="s">
        <v>25991</v>
      </c>
      <c r="AE7746" t="s">
        <v>105</v>
      </c>
      <c r="AF7746" s="119" t="str">
        <f t="shared" si="482"/>
        <v>NA</v>
      </c>
      <c r="AG7746" s="119"/>
      <c r="AH7746" s="119"/>
      <c r="AI7746" s="119"/>
      <c r="AJ7746" s="119" t="str">
        <f t="shared" si="483"/>
        <v>NA</v>
      </c>
      <c r="AK7746" s="190"/>
      <c r="AL7746" s="191"/>
    </row>
    <row r="7747" spans="1:38" x14ac:dyDescent="0.25">
      <c r="A7747" t="s">
        <v>31740</v>
      </c>
      <c r="B7747" t="s">
        <v>31738</v>
      </c>
      <c r="C7747" t="s">
        <v>31739</v>
      </c>
      <c r="D7747" t="s">
        <v>193</v>
      </c>
      <c r="E7747" t="s">
        <v>526</v>
      </c>
      <c r="F7747" t="s">
        <v>54</v>
      </c>
      <c r="G7747"/>
      <c r="H7747" t="s">
        <v>48099</v>
      </c>
      <c r="I7747" t="s">
        <v>54619</v>
      </c>
      <c r="J7747"/>
      <c r="K7747" t="s">
        <v>565</v>
      </c>
      <c r="L7747" s="119" t="str">
        <f t="shared" ref="L7747:L7810" si="484">IF($Q$1&lt;&gt;"",IF(ISNUMBER(SEARCH("*"&amp;$Q$1&amp;"*", A7747)),A7747, IF(ISNUMBER(SEARCH("*"&amp;$Q$1&amp;"*", H7747)),A7747, IF(ISNUMBER(SEARCH("*"&amp;$Q$1&amp;"*", G7747)),A7747, IF(ISNUMBER(SEARCH("*"&amp;$Q$1&amp;"*", J7747)),A7747,  IF(ISNUMBER(SEARCH("*"&amp;$Q$1&amp;"*", E7747)),A7747, "NA"))))),"NA")</f>
        <v>NA</v>
      </c>
      <c r="M7747" s="119"/>
      <c r="N7747" s="120" t="str">
        <f t="shared" ref="N7747:N7810" si="485">IF($Q$11=1,IF(ISNUMBER(SEARCH($T$11,C7747)),A7747,"NA"),"NA")</f>
        <v>NA</v>
      </c>
      <c r="O7747" s="120"/>
      <c r="P7747"/>
      <c r="Q7747"/>
      <c r="R7747"/>
      <c r="S7747"/>
      <c r="T7747"/>
      <c r="U7747" t="s">
        <v>23932</v>
      </c>
      <c r="V7747" t="s">
        <v>23930</v>
      </c>
      <c r="W7747" t="s">
        <v>23931</v>
      </c>
      <c r="X7747" t="s">
        <v>748</v>
      </c>
      <c r="Y7747" t="s">
        <v>1118</v>
      </c>
      <c r="Z7747" t="s">
        <v>54</v>
      </c>
      <c r="AA7747"/>
      <c r="AB7747" t="s">
        <v>47588</v>
      </c>
      <c r="AC7747" t="s">
        <v>54120</v>
      </c>
      <c r="AD7747" t="s">
        <v>23933</v>
      </c>
      <c r="AE7747" t="s">
        <v>105</v>
      </c>
      <c r="AF7747" s="119" t="str">
        <f t="shared" ref="AF7747:AF7810" si="486">IF($Q$6&lt;&gt;"",IF(ISNUMBER(SEARCH($Q$6, W7747)),U7747, "NA"),"NA")</f>
        <v>NA</v>
      </c>
      <c r="AG7747" s="119"/>
      <c r="AH7747" s="119"/>
      <c r="AI7747" s="119"/>
      <c r="AJ7747" s="119" t="str">
        <f t="shared" ref="AJ7747:AJ7810" si="487">IF($Q$5&lt;&gt;"",IF(ISNUMBER(SEARCH($Q$5, U7747&amp;" "&amp;Y7747&amp;" "&amp;AA7747&amp;" "&amp;AB7747&amp;" "&amp;AD7747)),U7747, "NA"),"NA")</f>
        <v>NA</v>
      </c>
      <c r="AK7747" s="190"/>
      <c r="AL7747" s="191"/>
    </row>
    <row r="7748" spans="1:38" x14ac:dyDescent="0.25">
      <c r="A7748" t="s">
        <v>33945</v>
      </c>
      <c r="B7748" t="s">
        <v>33944</v>
      </c>
      <c r="C7748" t="s">
        <v>33866</v>
      </c>
      <c r="D7748" t="s">
        <v>193</v>
      </c>
      <c r="E7748" t="s">
        <v>526</v>
      </c>
      <c r="F7748" t="s">
        <v>54</v>
      </c>
      <c r="G7748"/>
      <c r="H7748" t="s">
        <v>48099</v>
      </c>
      <c r="I7748" t="s">
        <v>54619</v>
      </c>
      <c r="J7748"/>
      <c r="K7748" t="s">
        <v>565</v>
      </c>
      <c r="L7748" s="119" t="str">
        <f t="shared" si="484"/>
        <v>NA</v>
      </c>
      <c r="M7748" s="119"/>
      <c r="N7748" s="120" t="str">
        <f t="shared" si="485"/>
        <v>NA</v>
      </c>
      <c r="O7748" s="120"/>
      <c r="P7748"/>
      <c r="Q7748"/>
      <c r="R7748"/>
      <c r="S7748"/>
      <c r="T7748"/>
      <c r="U7748" t="s">
        <v>23945</v>
      </c>
      <c r="V7748" t="s">
        <v>23943</v>
      </c>
      <c r="W7748" t="s">
        <v>23944</v>
      </c>
      <c r="X7748" t="s">
        <v>748</v>
      </c>
      <c r="Y7748" t="s">
        <v>3613</v>
      </c>
      <c r="Z7748" t="s">
        <v>54</v>
      </c>
      <c r="AA7748"/>
      <c r="AB7748" t="s">
        <v>47589</v>
      </c>
      <c r="AC7748" t="s">
        <v>54121</v>
      </c>
      <c r="AD7748" t="s">
        <v>23946</v>
      </c>
      <c r="AE7748" t="s">
        <v>105</v>
      </c>
      <c r="AF7748" s="119" t="str">
        <f t="shared" si="486"/>
        <v>NA</v>
      </c>
      <c r="AG7748" s="119"/>
      <c r="AH7748" s="119"/>
      <c r="AI7748" s="119"/>
      <c r="AJ7748" s="119" t="str">
        <f t="shared" si="487"/>
        <v>NA</v>
      </c>
      <c r="AK7748" s="190"/>
      <c r="AL7748" s="191"/>
    </row>
    <row r="7749" spans="1:38" x14ac:dyDescent="0.25">
      <c r="A7749" t="s">
        <v>28629</v>
      </c>
      <c r="B7749" t="s">
        <v>28627</v>
      </c>
      <c r="C7749" t="s">
        <v>28628</v>
      </c>
      <c r="D7749" t="s">
        <v>193</v>
      </c>
      <c r="E7749" t="s">
        <v>526</v>
      </c>
      <c r="F7749" t="s">
        <v>54</v>
      </c>
      <c r="G7749"/>
      <c r="H7749" t="s">
        <v>48100</v>
      </c>
      <c r="I7749" t="s">
        <v>54619</v>
      </c>
      <c r="J7749" t="s">
        <v>28630</v>
      </c>
      <c r="K7749" t="s">
        <v>565</v>
      </c>
      <c r="L7749" s="119" t="str">
        <f t="shared" si="484"/>
        <v>NA</v>
      </c>
      <c r="M7749" s="119"/>
      <c r="N7749" s="120" t="str">
        <f t="shared" si="485"/>
        <v>NA</v>
      </c>
      <c r="O7749" s="120"/>
      <c r="P7749"/>
      <c r="Q7749"/>
      <c r="R7749"/>
      <c r="S7749"/>
      <c r="T7749"/>
      <c r="U7749" t="s">
        <v>24653</v>
      </c>
      <c r="V7749" t="s">
        <v>24652</v>
      </c>
      <c r="W7749" t="s">
        <v>23959</v>
      </c>
      <c r="X7749" t="s">
        <v>748</v>
      </c>
      <c r="Y7749" t="s">
        <v>9097</v>
      </c>
      <c r="Z7749" t="s">
        <v>54</v>
      </c>
      <c r="AA7749"/>
      <c r="AB7749" t="s">
        <v>47590</v>
      </c>
      <c r="AC7749" t="s">
        <v>54122</v>
      </c>
      <c r="AD7749" t="s">
        <v>24653</v>
      </c>
      <c r="AE7749" t="s">
        <v>105</v>
      </c>
      <c r="AF7749" s="119" t="str">
        <f t="shared" si="486"/>
        <v>NA</v>
      </c>
      <c r="AG7749" s="119"/>
      <c r="AH7749" s="119"/>
      <c r="AI7749" s="119"/>
      <c r="AJ7749" s="119" t="str">
        <f t="shared" si="487"/>
        <v>NA</v>
      </c>
      <c r="AK7749" s="190"/>
      <c r="AL7749" s="191"/>
    </row>
    <row r="7750" spans="1:38" x14ac:dyDescent="0.25">
      <c r="A7750" t="s">
        <v>31198</v>
      </c>
      <c r="B7750" t="s">
        <v>31196</v>
      </c>
      <c r="C7750" t="s">
        <v>31197</v>
      </c>
      <c r="D7750" t="s">
        <v>193</v>
      </c>
      <c r="E7750" t="s">
        <v>526</v>
      </c>
      <c r="F7750" t="s">
        <v>54</v>
      </c>
      <c r="G7750"/>
      <c r="H7750" t="s">
        <v>48099</v>
      </c>
      <c r="I7750" t="s">
        <v>54619</v>
      </c>
      <c r="J7750" t="s">
        <v>31199</v>
      </c>
      <c r="K7750" t="s">
        <v>565</v>
      </c>
      <c r="L7750" s="119" t="str">
        <f t="shared" si="484"/>
        <v>NA</v>
      </c>
      <c r="M7750" s="119"/>
      <c r="N7750" s="120" t="str">
        <f t="shared" si="485"/>
        <v>NA</v>
      </c>
      <c r="O7750" s="120"/>
      <c r="P7750"/>
      <c r="Q7750"/>
      <c r="R7750"/>
      <c r="S7750"/>
      <c r="T7750"/>
      <c r="U7750" t="s">
        <v>23960</v>
      </c>
      <c r="V7750" t="s">
        <v>23958</v>
      </c>
      <c r="W7750" t="s">
        <v>23959</v>
      </c>
      <c r="X7750" t="s">
        <v>748</v>
      </c>
      <c r="Y7750" t="s">
        <v>9097</v>
      </c>
      <c r="Z7750" t="s">
        <v>54</v>
      </c>
      <c r="AA7750"/>
      <c r="AB7750" t="s">
        <v>47590</v>
      </c>
      <c r="AC7750" t="s">
        <v>54122</v>
      </c>
      <c r="AD7750" t="s">
        <v>23961</v>
      </c>
      <c r="AE7750" t="s">
        <v>105</v>
      </c>
      <c r="AF7750" s="119" t="str">
        <f t="shared" si="486"/>
        <v>NA</v>
      </c>
      <c r="AG7750" s="119"/>
      <c r="AH7750" s="119"/>
      <c r="AI7750" s="119"/>
      <c r="AJ7750" s="119" t="str">
        <f t="shared" si="487"/>
        <v>NA</v>
      </c>
      <c r="AK7750" s="190"/>
      <c r="AL7750" s="191"/>
    </row>
    <row r="7751" spans="1:38" x14ac:dyDescent="0.25">
      <c r="A7751" t="s">
        <v>31165</v>
      </c>
      <c r="B7751" t="s">
        <v>31164</v>
      </c>
      <c r="C7751" t="s">
        <v>4156</v>
      </c>
      <c r="D7751" t="s">
        <v>193</v>
      </c>
      <c r="E7751" t="s">
        <v>526</v>
      </c>
      <c r="F7751" t="s">
        <v>54</v>
      </c>
      <c r="G7751"/>
      <c r="H7751" t="s">
        <v>48099</v>
      </c>
      <c r="I7751" t="s">
        <v>54619</v>
      </c>
      <c r="J7751" t="s">
        <v>31166</v>
      </c>
      <c r="K7751" t="s">
        <v>565</v>
      </c>
      <c r="L7751" s="119" t="str">
        <f t="shared" si="484"/>
        <v>NA</v>
      </c>
      <c r="M7751" s="119"/>
      <c r="N7751" s="120" t="str">
        <f t="shared" si="485"/>
        <v>NA</v>
      </c>
      <c r="O7751" s="120"/>
      <c r="P7751"/>
      <c r="Q7751"/>
      <c r="R7751"/>
      <c r="S7751"/>
      <c r="T7751"/>
      <c r="U7751" t="s">
        <v>25537</v>
      </c>
      <c r="V7751" t="s">
        <v>25535</v>
      </c>
      <c r="W7751" t="s">
        <v>25536</v>
      </c>
      <c r="X7751" t="s">
        <v>748</v>
      </c>
      <c r="Y7751" t="s">
        <v>9097</v>
      </c>
      <c r="Z7751" t="s">
        <v>54</v>
      </c>
      <c r="AA7751"/>
      <c r="AB7751" t="s">
        <v>47590</v>
      </c>
      <c r="AC7751" t="s">
        <v>54122</v>
      </c>
      <c r="AD7751" t="s">
        <v>25538</v>
      </c>
      <c r="AE7751" t="s">
        <v>105</v>
      </c>
      <c r="AF7751" s="119" t="str">
        <f t="shared" si="486"/>
        <v>NA</v>
      </c>
      <c r="AG7751" s="119"/>
      <c r="AH7751" s="119"/>
      <c r="AI7751" s="119"/>
      <c r="AJ7751" s="119" t="str">
        <f t="shared" si="487"/>
        <v>NA</v>
      </c>
      <c r="AK7751" s="190"/>
      <c r="AL7751" s="191"/>
    </row>
    <row r="7752" spans="1:38" x14ac:dyDescent="0.25">
      <c r="A7752" t="s">
        <v>34114</v>
      </c>
      <c r="B7752" t="s">
        <v>34112</v>
      </c>
      <c r="C7752" t="s">
        <v>34113</v>
      </c>
      <c r="D7752" t="s">
        <v>193</v>
      </c>
      <c r="E7752" t="s">
        <v>34115</v>
      </c>
      <c r="F7752" t="s">
        <v>54</v>
      </c>
      <c r="G7752"/>
      <c r="H7752" t="s">
        <v>48101</v>
      </c>
      <c r="I7752" t="s">
        <v>54620</v>
      </c>
      <c r="J7752"/>
      <c r="K7752" t="s">
        <v>565</v>
      </c>
      <c r="L7752" s="119" t="str">
        <f t="shared" si="484"/>
        <v>NA</v>
      </c>
      <c r="M7752" s="119"/>
      <c r="N7752" s="120" t="str">
        <f t="shared" si="485"/>
        <v>NA</v>
      </c>
      <c r="O7752" s="120"/>
      <c r="P7752"/>
      <c r="Q7752"/>
      <c r="R7752"/>
      <c r="S7752"/>
      <c r="T7752"/>
      <c r="U7752" t="s">
        <v>25540</v>
      </c>
      <c r="V7752" t="s">
        <v>25539</v>
      </c>
      <c r="W7752" t="s">
        <v>25536</v>
      </c>
      <c r="X7752" t="s">
        <v>748</v>
      </c>
      <c r="Y7752" t="s">
        <v>9097</v>
      </c>
      <c r="Z7752" t="s">
        <v>54</v>
      </c>
      <c r="AA7752"/>
      <c r="AB7752" t="s">
        <v>47590</v>
      </c>
      <c r="AC7752" t="s">
        <v>54122</v>
      </c>
      <c r="AD7752" t="s">
        <v>25541</v>
      </c>
      <c r="AE7752" t="s">
        <v>105</v>
      </c>
      <c r="AF7752" s="119" t="str">
        <f t="shared" si="486"/>
        <v>NA</v>
      </c>
      <c r="AG7752" s="119"/>
      <c r="AH7752" s="119"/>
      <c r="AI7752" s="119"/>
      <c r="AJ7752" s="119" t="str">
        <f t="shared" si="487"/>
        <v>NA</v>
      </c>
      <c r="AK7752" s="190"/>
      <c r="AL7752" s="191"/>
    </row>
    <row r="7753" spans="1:38" x14ac:dyDescent="0.25">
      <c r="A7753" t="s">
        <v>28708</v>
      </c>
      <c r="B7753" t="s">
        <v>28707</v>
      </c>
      <c r="C7753" t="s">
        <v>4156</v>
      </c>
      <c r="D7753" t="s">
        <v>193</v>
      </c>
      <c r="E7753" t="s">
        <v>3884</v>
      </c>
      <c r="F7753" t="s">
        <v>54</v>
      </c>
      <c r="G7753"/>
      <c r="H7753" t="s">
        <v>48102</v>
      </c>
      <c r="I7753" t="s">
        <v>54621</v>
      </c>
      <c r="J7753" t="s">
        <v>28709</v>
      </c>
      <c r="K7753" t="s">
        <v>565</v>
      </c>
      <c r="L7753" s="119" t="str">
        <f t="shared" si="484"/>
        <v>NA</v>
      </c>
      <c r="M7753" s="119"/>
      <c r="N7753" s="120" t="str">
        <f t="shared" si="485"/>
        <v>NA</v>
      </c>
      <c r="O7753" s="120"/>
      <c r="P7753"/>
      <c r="Q7753"/>
      <c r="R7753"/>
      <c r="S7753"/>
      <c r="T7753"/>
      <c r="U7753" t="s">
        <v>25102</v>
      </c>
      <c r="V7753" t="s">
        <v>25100</v>
      </c>
      <c r="W7753" t="s">
        <v>25101</v>
      </c>
      <c r="X7753" t="s">
        <v>748</v>
      </c>
      <c r="Y7753" t="s">
        <v>27</v>
      </c>
      <c r="Z7753" t="s">
        <v>54</v>
      </c>
      <c r="AA7753"/>
      <c r="AB7753" t="s">
        <v>47591</v>
      </c>
      <c r="AC7753" t="s">
        <v>54123</v>
      </c>
      <c r="AD7753" t="s">
        <v>25103</v>
      </c>
      <c r="AE7753" t="s">
        <v>105</v>
      </c>
      <c r="AF7753" s="119" t="str">
        <f t="shared" si="486"/>
        <v>NA</v>
      </c>
      <c r="AG7753" s="119"/>
      <c r="AH7753" s="119"/>
      <c r="AI7753" s="119"/>
      <c r="AJ7753" s="119" t="str">
        <f t="shared" si="487"/>
        <v>NA</v>
      </c>
      <c r="AK7753" s="190"/>
      <c r="AL7753" s="191"/>
    </row>
    <row r="7754" spans="1:38" x14ac:dyDescent="0.25">
      <c r="A7754" t="s">
        <v>29012</v>
      </c>
      <c r="B7754" t="s">
        <v>29011</v>
      </c>
      <c r="C7754" t="s">
        <v>27135</v>
      </c>
      <c r="D7754" t="s">
        <v>193</v>
      </c>
      <c r="E7754" t="s">
        <v>3884</v>
      </c>
      <c r="F7754" t="s">
        <v>54</v>
      </c>
      <c r="G7754"/>
      <c r="H7754" t="s">
        <v>48102</v>
      </c>
      <c r="I7754" t="s">
        <v>54621</v>
      </c>
      <c r="J7754" t="s">
        <v>29013</v>
      </c>
      <c r="K7754" t="s">
        <v>565</v>
      </c>
      <c r="L7754" s="119" t="str">
        <f t="shared" si="484"/>
        <v>NA</v>
      </c>
      <c r="M7754" s="119"/>
      <c r="N7754" s="120" t="str">
        <f t="shared" si="485"/>
        <v>NA</v>
      </c>
      <c r="O7754" s="120"/>
      <c r="P7754"/>
      <c r="Q7754"/>
      <c r="R7754"/>
      <c r="S7754"/>
      <c r="T7754"/>
      <c r="U7754" t="s">
        <v>26136</v>
      </c>
      <c r="V7754" t="s">
        <v>26134</v>
      </c>
      <c r="W7754" t="s">
        <v>26135</v>
      </c>
      <c r="X7754" t="s">
        <v>748</v>
      </c>
      <c r="Y7754" t="s">
        <v>27</v>
      </c>
      <c r="Z7754" t="s">
        <v>54</v>
      </c>
      <c r="AA7754"/>
      <c r="AB7754" t="s">
        <v>47591</v>
      </c>
      <c r="AC7754" t="s">
        <v>54123</v>
      </c>
      <c r="AD7754" t="s">
        <v>26137</v>
      </c>
      <c r="AE7754" t="s">
        <v>105</v>
      </c>
      <c r="AF7754" s="119" t="str">
        <f t="shared" si="486"/>
        <v>NA</v>
      </c>
      <c r="AG7754" s="119"/>
      <c r="AH7754" s="119"/>
      <c r="AI7754" s="119"/>
      <c r="AJ7754" s="119" t="str">
        <f t="shared" si="487"/>
        <v>NA</v>
      </c>
      <c r="AK7754" s="190"/>
      <c r="AL7754" s="191"/>
    </row>
    <row r="7755" spans="1:38" x14ac:dyDescent="0.25">
      <c r="A7755" t="s">
        <v>27518</v>
      </c>
      <c r="B7755" t="s">
        <v>27516</v>
      </c>
      <c r="C7755" t="s">
        <v>27517</v>
      </c>
      <c r="D7755" t="s">
        <v>193</v>
      </c>
      <c r="E7755" t="s">
        <v>27519</v>
      </c>
      <c r="F7755" t="s">
        <v>54</v>
      </c>
      <c r="G7755"/>
      <c r="H7755" t="s">
        <v>48103</v>
      </c>
      <c r="I7755" t="s">
        <v>54622</v>
      </c>
      <c r="J7755"/>
      <c r="K7755" t="s">
        <v>565</v>
      </c>
      <c r="L7755" s="119" t="str">
        <f t="shared" si="484"/>
        <v>NA</v>
      </c>
      <c r="M7755" s="119"/>
      <c r="N7755" s="120" t="str">
        <f t="shared" si="485"/>
        <v>NA</v>
      </c>
      <c r="O7755" s="120"/>
      <c r="P7755"/>
      <c r="Q7755"/>
      <c r="R7755"/>
      <c r="S7755"/>
      <c r="T7755"/>
      <c r="U7755" t="s">
        <v>23967</v>
      </c>
      <c r="V7755" t="s">
        <v>23965</v>
      </c>
      <c r="W7755" t="s">
        <v>23966</v>
      </c>
      <c r="X7755" t="s">
        <v>748</v>
      </c>
      <c r="Y7755" t="s">
        <v>2960</v>
      </c>
      <c r="Z7755" t="s">
        <v>54</v>
      </c>
      <c r="AA7755"/>
      <c r="AB7755" t="s">
        <v>47592</v>
      </c>
      <c r="AC7755" t="s">
        <v>54124</v>
      </c>
      <c r="AD7755" t="s">
        <v>23967</v>
      </c>
      <c r="AE7755" t="s">
        <v>105</v>
      </c>
      <c r="AF7755" s="119" t="str">
        <f t="shared" si="486"/>
        <v>NA</v>
      </c>
      <c r="AG7755" s="119"/>
      <c r="AH7755" s="119"/>
      <c r="AI7755" s="119"/>
      <c r="AJ7755" s="119" t="str">
        <f t="shared" si="487"/>
        <v>NA</v>
      </c>
      <c r="AK7755" s="190"/>
      <c r="AL7755" s="191"/>
    </row>
    <row r="7756" spans="1:38" x14ac:dyDescent="0.25">
      <c r="A7756" t="s">
        <v>29529</v>
      </c>
      <c r="B7756" t="s">
        <v>29528</v>
      </c>
      <c r="C7756" t="s">
        <v>29377</v>
      </c>
      <c r="D7756" t="s">
        <v>193</v>
      </c>
      <c r="E7756" t="s">
        <v>29530</v>
      </c>
      <c r="F7756" t="s">
        <v>54</v>
      </c>
      <c r="G7756"/>
      <c r="H7756" t="s">
        <v>48104</v>
      </c>
      <c r="I7756" t="s">
        <v>54623</v>
      </c>
      <c r="J7756" t="s">
        <v>29531</v>
      </c>
      <c r="K7756" t="s">
        <v>565</v>
      </c>
      <c r="L7756" s="119" t="str">
        <f t="shared" si="484"/>
        <v>NA</v>
      </c>
      <c r="M7756" s="119"/>
      <c r="N7756" s="120" t="str">
        <f t="shared" si="485"/>
        <v>NA</v>
      </c>
      <c r="O7756" s="120"/>
      <c r="P7756"/>
      <c r="Q7756"/>
      <c r="R7756"/>
      <c r="S7756"/>
      <c r="T7756"/>
      <c r="U7756" t="s">
        <v>26950</v>
      </c>
      <c r="V7756" t="s">
        <v>26948</v>
      </c>
      <c r="W7756" t="s">
        <v>26949</v>
      </c>
      <c r="X7756" t="s">
        <v>748</v>
      </c>
      <c r="Y7756" t="s">
        <v>3923</v>
      </c>
      <c r="Z7756" t="s">
        <v>54</v>
      </c>
      <c r="AA7756"/>
      <c r="AB7756" t="s">
        <v>47593</v>
      </c>
      <c r="AC7756" t="s">
        <v>54125</v>
      </c>
      <c r="AD7756" t="s">
        <v>26951</v>
      </c>
      <c r="AE7756" t="s">
        <v>105</v>
      </c>
      <c r="AF7756" s="119" t="str">
        <f t="shared" si="486"/>
        <v>NA</v>
      </c>
      <c r="AG7756" s="119"/>
      <c r="AH7756" s="119"/>
      <c r="AI7756" s="119"/>
      <c r="AJ7756" s="119" t="str">
        <f t="shared" si="487"/>
        <v>NA</v>
      </c>
      <c r="AK7756" s="190"/>
      <c r="AL7756" s="191"/>
    </row>
    <row r="7757" spans="1:38" x14ac:dyDescent="0.25">
      <c r="A7757" t="s">
        <v>28678</v>
      </c>
      <c r="B7757" t="s">
        <v>28677</v>
      </c>
      <c r="C7757" t="s">
        <v>28480</v>
      </c>
      <c r="D7757" t="s">
        <v>193</v>
      </c>
      <c r="E7757" t="s">
        <v>1414</v>
      </c>
      <c r="F7757" t="s">
        <v>54</v>
      </c>
      <c r="G7757"/>
      <c r="H7757" t="s">
        <v>48105</v>
      </c>
      <c r="I7757" t="s">
        <v>54624</v>
      </c>
      <c r="J7757" t="s">
        <v>28679</v>
      </c>
      <c r="K7757" t="s">
        <v>565</v>
      </c>
      <c r="L7757" s="119" t="str">
        <f t="shared" si="484"/>
        <v>NA</v>
      </c>
      <c r="M7757" s="119"/>
      <c r="N7757" s="120" t="str">
        <f t="shared" si="485"/>
        <v>NA</v>
      </c>
      <c r="O7757" s="120"/>
      <c r="P7757"/>
      <c r="Q7757"/>
      <c r="R7757"/>
      <c r="S7757"/>
      <c r="T7757"/>
      <c r="U7757" t="s">
        <v>24632</v>
      </c>
      <c r="V7757" t="s">
        <v>24630</v>
      </c>
      <c r="W7757" t="s">
        <v>24631</v>
      </c>
      <c r="X7757" t="s">
        <v>748</v>
      </c>
      <c r="Y7757" t="s">
        <v>2118</v>
      </c>
      <c r="Z7757" t="s">
        <v>54</v>
      </c>
      <c r="AA7757"/>
      <c r="AB7757" t="s">
        <v>47594</v>
      </c>
      <c r="AC7757" t="s">
        <v>54126</v>
      </c>
      <c r="AD7757" t="s">
        <v>24633</v>
      </c>
      <c r="AE7757" t="s">
        <v>105</v>
      </c>
      <c r="AF7757" s="119" t="str">
        <f t="shared" si="486"/>
        <v>NA</v>
      </c>
      <c r="AG7757" s="119"/>
      <c r="AH7757" s="119"/>
      <c r="AI7757" s="119"/>
      <c r="AJ7757" s="119" t="str">
        <f t="shared" si="487"/>
        <v>NA</v>
      </c>
      <c r="AK7757" s="190"/>
      <c r="AL7757" s="191"/>
    </row>
    <row r="7758" spans="1:38" x14ac:dyDescent="0.25">
      <c r="A7758" t="s">
        <v>38928</v>
      </c>
      <c r="B7758" t="s">
        <v>38929</v>
      </c>
      <c r="C7758" t="s">
        <v>1412</v>
      </c>
      <c r="D7758" t="s">
        <v>193</v>
      </c>
      <c r="E7758" t="s">
        <v>1414</v>
      </c>
      <c r="F7758" t="s">
        <v>54</v>
      </c>
      <c r="G7758"/>
      <c r="H7758" t="s">
        <v>48106</v>
      </c>
      <c r="I7758" t="s">
        <v>54624</v>
      </c>
      <c r="J7758"/>
      <c r="K7758" t="s">
        <v>565</v>
      </c>
      <c r="L7758" s="119" t="str">
        <f t="shared" si="484"/>
        <v>NA</v>
      </c>
      <c r="M7758" s="119"/>
      <c r="N7758" s="120" t="str">
        <f t="shared" si="485"/>
        <v>NA</v>
      </c>
      <c r="O7758" s="120"/>
      <c r="P7758"/>
      <c r="Q7758"/>
      <c r="R7758"/>
      <c r="S7758"/>
      <c r="T7758"/>
      <c r="U7758" t="s">
        <v>26032</v>
      </c>
      <c r="V7758" t="s">
        <v>26030</v>
      </c>
      <c r="W7758" t="s">
        <v>26031</v>
      </c>
      <c r="X7758" t="s">
        <v>748</v>
      </c>
      <c r="Y7758" t="s">
        <v>26033</v>
      </c>
      <c r="Z7758" t="s">
        <v>54</v>
      </c>
      <c r="AA7758"/>
      <c r="AB7758" t="s">
        <v>47595</v>
      </c>
      <c r="AC7758" t="s">
        <v>54127</v>
      </c>
      <c r="AD7758"/>
      <c r="AE7758" t="s">
        <v>105</v>
      </c>
      <c r="AF7758" s="119" t="str">
        <f t="shared" si="486"/>
        <v>NA</v>
      </c>
      <c r="AG7758" s="119"/>
      <c r="AH7758" s="119"/>
      <c r="AI7758" s="119"/>
      <c r="AJ7758" s="119" t="str">
        <f t="shared" si="487"/>
        <v>NA</v>
      </c>
      <c r="AK7758" s="190"/>
      <c r="AL7758" s="191"/>
    </row>
    <row r="7759" spans="1:38" x14ac:dyDescent="0.25">
      <c r="A7759" t="s">
        <v>29534</v>
      </c>
      <c r="B7759" t="s">
        <v>29532</v>
      </c>
      <c r="C7759" t="s">
        <v>29533</v>
      </c>
      <c r="D7759" t="s">
        <v>193</v>
      </c>
      <c r="E7759" t="s">
        <v>2024</v>
      </c>
      <c r="F7759" t="s">
        <v>54</v>
      </c>
      <c r="G7759"/>
      <c r="H7759" t="s">
        <v>48107</v>
      </c>
      <c r="I7759" t="s">
        <v>54625</v>
      </c>
      <c r="J7759" t="s">
        <v>29535</v>
      </c>
      <c r="K7759" t="s">
        <v>565</v>
      </c>
      <c r="L7759" s="119" t="str">
        <f t="shared" si="484"/>
        <v>NA</v>
      </c>
      <c r="M7759" s="119"/>
      <c r="N7759" s="120" t="str">
        <f t="shared" si="485"/>
        <v>NA</v>
      </c>
      <c r="O7759" s="120"/>
      <c r="P7759"/>
      <c r="Q7759"/>
      <c r="R7759"/>
      <c r="S7759"/>
      <c r="T7759"/>
      <c r="U7759" t="s">
        <v>24516</v>
      </c>
      <c r="V7759" t="s">
        <v>24514</v>
      </c>
      <c r="W7759" t="s">
        <v>24515</v>
      </c>
      <c r="X7759" t="s">
        <v>748</v>
      </c>
      <c r="Y7759" t="s">
        <v>261</v>
      </c>
      <c r="Z7759" t="s">
        <v>54</v>
      </c>
      <c r="AA7759"/>
      <c r="AB7759" t="s">
        <v>47596</v>
      </c>
      <c r="AC7759" t="s">
        <v>54128</v>
      </c>
      <c r="AD7759"/>
      <c r="AE7759" t="s">
        <v>105</v>
      </c>
      <c r="AF7759" s="119" t="str">
        <f t="shared" si="486"/>
        <v>NA</v>
      </c>
      <c r="AG7759" s="119"/>
      <c r="AH7759" s="119"/>
      <c r="AI7759" s="119"/>
      <c r="AJ7759" s="119" t="str">
        <f t="shared" si="487"/>
        <v>NA</v>
      </c>
      <c r="AK7759" s="190"/>
      <c r="AL7759" s="191"/>
    </row>
    <row r="7760" spans="1:38" x14ac:dyDescent="0.25">
      <c r="A7760" t="s">
        <v>38930</v>
      </c>
      <c r="B7760" t="s">
        <v>38931</v>
      </c>
      <c r="C7760" t="s">
        <v>1412</v>
      </c>
      <c r="D7760" t="s">
        <v>193</v>
      </c>
      <c r="E7760" t="s">
        <v>38932</v>
      </c>
      <c r="F7760" t="s">
        <v>54</v>
      </c>
      <c r="G7760"/>
      <c r="H7760" t="s">
        <v>48108</v>
      </c>
      <c r="I7760" t="s">
        <v>54626</v>
      </c>
      <c r="J7760" t="s">
        <v>41848</v>
      </c>
      <c r="K7760" t="s">
        <v>565</v>
      </c>
      <c r="L7760" s="119" t="str">
        <f t="shared" si="484"/>
        <v>NA</v>
      </c>
      <c r="M7760" s="119"/>
      <c r="N7760" s="120" t="str">
        <f t="shared" si="485"/>
        <v>NA</v>
      </c>
      <c r="O7760" s="120"/>
      <c r="P7760"/>
      <c r="Q7760"/>
      <c r="R7760"/>
      <c r="S7760"/>
      <c r="T7760"/>
      <c r="U7760" t="s">
        <v>26380</v>
      </c>
      <c r="V7760" t="s">
        <v>26378</v>
      </c>
      <c r="W7760" t="s">
        <v>26379</v>
      </c>
      <c r="X7760" t="s">
        <v>748</v>
      </c>
      <c r="Y7760" t="s">
        <v>246</v>
      </c>
      <c r="Z7760" t="s">
        <v>54</v>
      </c>
      <c r="AA7760"/>
      <c r="AB7760" t="s">
        <v>47597</v>
      </c>
      <c r="AC7760" t="s">
        <v>54129</v>
      </c>
      <c r="AD7760"/>
      <c r="AE7760" t="s">
        <v>105</v>
      </c>
      <c r="AF7760" s="119" t="str">
        <f t="shared" si="486"/>
        <v>NA</v>
      </c>
      <c r="AG7760" s="119"/>
      <c r="AH7760" s="119"/>
      <c r="AI7760" s="119"/>
      <c r="AJ7760" s="119" t="str">
        <f t="shared" si="487"/>
        <v>NA</v>
      </c>
      <c r="AK7760" s="190"/>
      <c r="AL7760" s="191"/>
    </row>
    <row r="7761" spans="1:38" x14ac:dyDescent="0.25">
      <c r="A7761" t="s">
        <v>29390</v>
      </c>
      <c r="B7761" t="s">
        <v>29388</v>
      </c>
      <c r="C7761" t="s">
        <v>29389</v>
      </c>
      <c r="D7761" t="s">
        <v>193</v>
      </c>
      <c r="E7761" t="s">
        <v>29391</v>
      </c>
      <c r="F7761" t="s">
        <v>54</v>
      </c>
      <c r="G7761"/>
      <c r="H7761" t="s">
        <v>48109</v>
      </c>
      <c r="I7761" t="s">
        <v>54627</v>
      </c>
      <c r="J7761" t="s">
        <v>29392</v>
      </c>
      <c r="K7761" t="s">
        <v>565</v>
      </c>
      <c r="L7761" s="119" t="str">
        <f t="shared" si="484"/>
        <v>NA</v>
      </c>
      <c r="M7761" s="119"/>
      <c r="N7761" s="120" t="str">
        <f t="shared" si="485"/>
        <v>NA</v>
      </c>
      <c r="O7761" s="120"/>
      <c r="P7761"/>
      <c r="Q7761"/>
      <c r="R7761"/>
      <c r="S7761"/>
      <c r="T7761"/>
      <c r="U7761" t="s">
        <v>26108</v>
      </c>
      <c r="V7761" t="s">
        <v>26106</v>
      </c>
      <c r="W7761" t="s">
        <v>26107</v>
      </c>
      <c r="X7761" t="s">
        <v>748</v>
      </c>
      <c r="Y7761" t="s">
        <v>246</v>
      </c>
      <c r="Z7761" t="s">
        <v>54</v>
      </c>
      <c r="AA7761"/>
      <c r="AB7761" t="s">
        <v>47597</v>
      </c>
      <c r="AC7761" t="s">
        <v>54129</v>
      </c>
      <c r="AD7761"/>
      <c r="AE7761" t="s">
        <v>105</v>
      </c>
      <c r="AF7761" s="119" t="str">
        <f t="shared" si="486"/>
        <v>NA</v>
      </c>
      <c r="AG7761" s="119"/>
      <c r="AH7761" s="119"/>
      <c r="AI7761" s="119"/>
      <c r="AJ7761" s="119" t="str">
        <f t="shared" si="487"/>
        <v>NA</v>
      </c>
      <c r="AK7761" s="190"/>
      <c r="AL7761" s="191"/>
    </row>
    <row r="7762" spans="1:38" x14ac:dyDescent="0.25">
      <c r="A7762" t="s">
        <v>28899</v>
      </c>
      <c r="B7762" t="s">
        <v>28897</v>
      </c>
      <c r="C7762" t="s">
        <v>28898</v>
      </c>
      <c r="D7762" t="s">
        <v>193</v>
      </c>
      <c r="E7762" t="s">
        <v>28900</v>
      </c>
      <c r="F7762" t="s">
        <v>54</v>
      </c>
      <c r="G7762"/>
      <c r="H7762" t="s">
        <v>48110</v>
      </c>
      <c r="I7762" t="s">
        <v>54628</v>
      </c>
      <c r="J7762" t="s">
        <v>28901</v>
      </c>
      <c r="K7762" t="s">
        <v>565</v>
      </c>
      <c r="L7762" s="119" t="str">
        <f t="shared" si="484"/>
        <v>NA</v>
      </c>
      <c r="M7762" s="119"/>
      <c r="N7762" s="120" t="str">
        <f t="shared" si="485"/>
        <v>NA</v>
      </c>
      <c r="O7762" s="120"/>
      <c r="P7762"/>
      <c r="Q7762"/>
      <c r="R7762"/>
      <c r="S7762"/>
      <c r="T7762"/>
      <c r="U7762" t="s">
        <v>23623</v>
      </c>
      <c r="V7762" t="s">
        <v>23621</v>
      </c>
      <c r="W7762" t="s">
        <v>23622</v>
      </c>
      <c r="X7762" t="s">
        <v>748</v>
      </c>
      <c r="Y7762" t="s">
        <v>246</v>
      </c>
      <c r="Z7762" t="s">
        <v>54</v>
      </c>
      <c r="AA7762"/>
      <c r="AB7762" t="s">
        <v>47597</v>
      </c>
      <c r="AC7762" t="s">
        <v>54129</v>
      </c>
      <c r="AD7762" t="s">
        <v>23624</v>
      </c>
      <c r="AE7762" t="s">
        <v>105</v>
      </c>
      <c r="AF7762" s="119" t="str">
        <f t="shared" si="486"/>
        <v>NA</v>
      </c>
      <c r="AG7762" s="119"/>
      <c r="AH7762" s="119"/>
      <c r="AI7762" s="119"/>
      <c r="AJ7762" s="119" t="str">
        <f t="shared" si="487"/>
        <v>NA</v>
      </c>
      <c r="AK7762" s="190"/>
      <c r="AL7762" s="191"/>
    </row>
    <row r="7763" spans="1:38" x14ac:dyDescent="0.25">
      <c r="A7763" t="s">
        <v>29367</v>
      </c>
      <c r="B7763" t="s">
        <v>29365</v>
      </c>
      <c r="C7763" t="s">
        <v>29366</v>
      </c>
      <c r="D7763" t="s">
        <v>193</v>
      </c>
      <c r="E7763" t="s">
        <v>17401</v>
      </c>
      <c r="F7763" t="s">
        <v>54</v>
      </c>
      <c r="G7763"/>
      <c r="H7763" t="s">
        <v>48111</v>
      </c>
      <c r="I7763" t="s">
        <v>54629</v>
      </c>
      <c r="J7763" t="s">
        <v>29368</v>
      </c>
      <c r="K7763" t="s">
        <v>565</v>
      </c>
      <c r="L7763" s="119" t="str">
        <f t="shared" si="484"/>
        <v>NA</v>
      </c>
      <c r="M7763" s="119"/>
      <c r="N7763" s="120" t="str">
        <f t="shared" si="485"/>
        <v>NA</v>
      </c>
      <c r="O7763" s="120"/>
      <c r="P7763"/>
      <c r="Q7763"/>
      <c r="R7763"/>
      <c r="S7763"/>
      <c r="T7763"/>
      <c r="U7763" t="s">
        <v>25491</v>
      </c>
      <c r="V7763" t="s">
        <v>25489</v>
      </c>
      <c r="W7763" t="s">
        <v>25490</v>
      </c>
      <c r="X7763" t="s">
        <v>748</v>
      </c>
      <c r="Y7763" t="s">
        <v>246</v>
      </c>
      <c r="Z7763" t="s">
        <v>54</v>
      </c>
      <c r="AA7763"/>
      <c r="AB7763" t="s">
        <v>47597</v>
      </c>
      <c r="AC7763" t="s">
        <v>54129</v>
      </c>
      <c r="AD7763" t="s">
        <v>25491</v>
      </c>
      <c r="AE7763" t="s">
        <v>105</v>
      </c>
      <c r="AF7763" s="119" t="str">
        <f t="shared" si="486"/>
        <v>NA</v>
      </c>
      <c r="AG7763" s="119"/>
      <c r="AH7763" s="119"/>
      <c r="AI7763" s="119"/>
      <c r="AJ7763" s="119" t="str">
        <f t="shared" si="487"/>
        <v>NA</v>
      </c>
      <c r="AK7763" s="190"/>
      <c r="AL7763" s="191"/>
    </row>
    <row r="7764" spans="1:38" x14ac:dyDescent="0.25">
      <c r="A7764" t="s">
        <v>29697</v>
      </c>
      <c r="B7764" t="s">
        <v>29696</v>
      </c>
      <c r="C7764" t="s">
        <v>29366</v>
      </c>
      <c r="D7764" t="s">
        <v>193</v>
      </c>
      <c r="E7764" t="s">
        <v>17401</v>
      </c>
      <c r="F7764" t="s">
        <v>54</v>
      </c>
      <c r="G7764"/>
      <c r="H7764" t="s">
        <v>48111</v>
      </c>
      <c r="I7764" t="s">
        <v>54629</v>
      </c>
      <c r="J7764" t="s">
        <v>29698</v>
      </c>
      <c r="K7764" t="s">
        <v>565</v>
      </c>
      <c r="L7764" s="119" t="str">
        <f t="shared" si="484"/>
        <v>NA</v>
      </c>
      <c r="M7764" s="119"/>
      <c r="N7764" s="120" t="str">
        <f t="shared" si="485"/>
        <v>NA</v>
      </c>
      <c r="O7764" s="120"/>
      <c r="P7764"/>
      <c r="Q7764"/>
      <c r="R7764"/>
      <c r="S7764"/>
      <c r="T7764"/>
      <c r="U7764" t="s">
        <v>26172</v>
      </c>
      <c r="V7764" t="s">
        <v>26170</v>
      </c>
      <c r="W7764" t="s">
        <v>26171</v>
      </c>
      <c r="X7764" t="s">
        <v>748</v>
      </c>
      <c r="Y7764" t="s">
        <v>62</v>
      </c>
      <c r="Z7764" t="s">
        <v>54</v>
      </c>
      <c r="AA7764"/>
      <c r="AB7764" t="s">
        <v>47598</v>
      </c>
      <c r="AC7764" t="s">
        <v>54130</v>
      </c>
      <c r="AD7764" t="s">
        <v>26172</v>
      </c>
      <c r="AE7764" t="s">
        <v>105</v>
      </c>
      <c r="AF7764" s="119" t="str">
        <f t="shared" si="486"/>
        <v>NA</v>
      </c>
      <c r="AG7764" s="119"/>
      <c r="AH7764" s="119"/>
      <c r="AI7764" s="119"/>
      <c r="AJ7764" s="119" t="str">
        <f t="shared" si="487"/>
        <v>NA</v>
      </c>
      <c r="AK7764" s="190"/>
      <c r="AL7764" s="191"/>
    </row>
    <row r="7765" spans="1:38" x14ac:dyDescent="0.25">
      <c r="A7765" t="s">
        <v>31100</v>
      </c>
      <c r="B7765" t="s">
        <v>31098</v>
      </c>
      <c r="C7765" t="s">
        <v>31099</v>
      </c>
      <c r="D7765" t="s">
        <v>193</v>
      </c>
      <c r="E7765" t="s">
        <v>2688</v>
      </c>
      <c r="F7765" t="s">
        <v>54</v>
      </c>
      <c r="G7765"/>
      <c r="H7765" t="s">
        <v>48112</v>
      </c>
      <c r="I7765" t="s">
        <v>54630</v>
      </c>
      <c r="J7765" t="s">
        <v>31101</v>
      </c>
      <c r="K7765" t="s">
        <v>565</v>
      </c>
      <c r="L7765" s="119" t="str">
        <f t="shared" si="484"/>
        <v>NA</v>
      </c>
      <c r="M7765" s="119"/>
      <c r="N7765" s="120" t="str">
        <f t="shared" si="485"/>
        <v>NA</v>
      </c>
      <c r="O7765" s="120"/>
      <c r="P7765"/>
      <c r="Q7765"/>
      <c r="R7765"/>
      <c r="S7765"/>
      <c r="T7765"/>
      <c r="U7765" t="s">
        <v>26570</v>
      </c>
      <c r="V7765" t="s">
        <v>26568</v>
      </c>
      <c r="W7765" t="s">
        <v>26569</v>
      </c>
      <c r="X7765" t="s">
        <v>748</v>
      </c>
      <c r="Y7765" t="s">
        <v>62</v>
      </c>
      <c r="Z7765" t="s">
        <v>54</v>
      </c>
      <c r="AA7765"/>
      <c r="AB7765" t="s">
        <v>47598</v>
      </c>
      <c r="AC7765" t="s">
        <v>54130</v>
      </c>
      <c r="AD7765" t="s">
        <v>26570</v>
      </c>
      <c r="AE7765" t="s">
        <v>105</v>
      </c>
      <c r="AF7765" s="119" t="str">
        <f t="shared" si="486"/>
        <v>NA</v>
      </c>
      <c r="AG7765" s="119"/>
      <c r="AH7765" s="119"/>
      <c r="AI7765" s="119"/>
      <c r="AJ7765" s="119" t="str">
        <f t="shared" si="487"/>
        <v>NA</v>
      </c>
      <c r="AK7765" s="190"/>
      <c r="AL7765" s="191"/>
    </row>
    <row r="7766" spans="1:38" x14ac:dyDescent="0.25">
      <c r="A7766" t="s">
        <v>31452</v>
      </c>
      <c r="B7766" t="s">
        <v>31451</v>
      </c>
      <c r="C7766" t="s">
        <v>29465</v>
      </c>
      <c r="D7766" t="s">
        <v>193</v>
      </c>
      <c r="E7766" t="s">
        <v>432</v>
      </c>
      <c r="F7766" t="s">
        <v>54</v>
      </c>
      <c r="G7766"/>
      <c r="H7766" t="s">
        <v>48113</v>
      </c>
      <c r="I7766" t="s">
        <v>54631</v>
      </c>
      <c r="J7766" t="s">
        <v>31453</v>
      </c>
      <c r="K7766" t="s">
        <v>565</v>
      </c>
      <c r="L7766" s="119" t="str">
        <f t="shared" si="484"/>
        <v>NA</v>
      </c>
      <c r="M7766" s="119"/>
      <c r="N7766" s="120" t="str">
        <f t="shared" si="485"/>
        <v>NA</v>
      </c>
      <c r="O7766" s="120"/>
      <c r="P7766"/>
      <c r="Q7766"/>
      <c r="R7766"/>
      <c r="S7766"/>
      <c r="T7766"/>
      <c r="U7766" t="s">
        <v>25084</v>
      </c>
      <c r="V7766" t="s">
        <v>25082</v>
      </c>
      <c r="W7766" t="s">
        <v>25083</v>
      </c>
      <c r="X7766" t="s">
        <v>748</v>
      </c>
      <c r="Y7766" t="s">
        <v>62</v>
      </c>
      <c r="Z7766" t="s">
        <v>54</v>
      </c>
      <c r="AA7766"/>
      <c r="AB7766" t="s">
        <v>47598</v>
      </c>
      <c r="AC7766" t="s">
        <v>54130</v>
      </c>
      <c r="AD7766" t="s">
        <v>25085</v>
      </c>
      <c r="AE7766" t="s">
        <v>105</v>
      </c>
      <c r="AF7766" s="119" t="str">
        <f t="shared" si="486"/>
        <v>NA</v>
      </c>
      <c r="AG7766" s="119"/>
      <c r="AH7766" s="119"/>
      <c r="AI7766" s="119"/>
      <c r="AJ7766" s="119" t="str">
        <f t="shared" si="487"/>
        <v>NA</v>
      </c>
      <c r="AK7766" s="190"/>
      <c r="AL7766" s="191"/>
    </row>
    <row r="7767" spans="1:38" x14ac:dyDescent="0.25">
      <c r="A7767" t="s">
        <v>28662</v>
      </c>
      <c r="B7767" t="s">
        <v>28661</v>
      </c>
      <c r="C7767" t="s">
        <v>28480</v>
      </c>
      <c r="D7767" t="s">
        <v>193</v>
      </c>
      <c r="E7767" t="s">
        <v>432</v>
      </c>
      <c r="F7767" t="s">
        <v>54</v>
      </c>
      <c r="G7767"/>
      <c r="H7767" t="s">
        <v>48114</v>
      </c>
      <c r="I7767" t="s">
        <v>54631</v>
      </c>
      <c r="J7767" t="s">
        <v>28663</v>
      </c>
      <c r="K7767" t="s">
        <v>565</v>
      </c>
      <c r="L7767" s="119" t="str">
        <f t="shared" si="484"/>
        <v>NA</v>
      </c>
      <c r="M7767" s="119"/>
      <c r="N7767" s="120" t="str">
        <f t="shared" si="485"/>
        <v>NA</v>
      </c>
      <c r="O7767" s="120"/>
      <c r="P7767"/>
      <c r="Q7767"/>
      <c r="R7767"/>
      <c r="S7767"/>
      <c r="T7767"/>
      <c r="U7767" t="s">
        <v>24286</v>
      </c>
      <c r="V7767" t="s">
        <v>24284</v>
      </c>
      <c r="W7767" t="s">
        <v>24285</v>
      </c>
      <c r="X7767" t="s">
        <v>748</v>
      </c>
      <c r="Y7767" t="s">
        <v>62</v>
      </c>
      <c r="Z7767" t="s">
        <v>54</v>
      </c>
      <c r="AA7767"/>
      <c r="AB7767" t="s">
        <v>47598</v>
      </c>
      <c r="AC7767" t="s">
        <v>54130</v>
      </c>
      <c r="AD7767" t="s">
        <v>24286</v>
      </c>
      <c r="AE7767" t="s">
        <v>105</v>
      </c>
      <c r="AF7767" s="119" t="str">
        <f t="shared" si="486"/>
        <v>NA</v>
      </c>
      <c r="AG7767" s="119"/>
      <c r="AH7767" s="119"/>
      <c r="AI7767" s="119"/>
      <c r="AJ7767" s="119" t="str">
        <f t="shared" si="487"/>
        <v>NA</v>
      </c>
      <c r="AK7767" s="190"/>
      <c r="AL7767" s="191"/>
    </row>
    <row r="7768" spans="1:38" x14ac:dyDescent="0.25">
      <c r="A7768" t="s">
        <v>28693</v>
      </c>
      <c r="B7768" t="s">
        <v>28692</v>
      </c>
      <c r="C7768" t="s">
        <v>28480</v>
      </c>
      <c r="D7768" t="s">
        <v>193</v>
      </c>
      <c r="E7768" t="s">
        <v>432</v>
      </c>
      <c r="F7768" t="s">
        <v>54</v>
      </c>
      <c r="G7768"/>
      <c r="H7768" t="s">
        <v>48114</v>
      </c>
      <c r="I7768" t="s">
        <v>54631</v>
      </c>
      <c r="J7768" t="s">
        <v>28694</v>
      </c>
      <c r="K7768" t="s">
        <v>565</v>
      </c>
      <c r="L7768" s="119" t="str">
        <f t="shared" si="484"/>
        <v>NA</v>
      </c>
      <c r="M7768" s="119"/>
      <c r="N7768" s="120" t="str">
        <f t="shared" si="485"/>
        <v>NA</v>
      </c>
      <c r="O7768" s="120"/>
      <c r="P7768"/>
      <c r="Q7768"/>
      <c r="R7768"/>
      <c r="S7768"/>
      <c r="T7768"/>
      <c r="U7768" t="s">
        <v>25158</v>
      </c>
      <c r="V7768" t="s">
        <v>25156</v>
      </c>
      <c r="W7768" t="s">
        <v>25157</v>
      </c>
      <c r="X7768" t="s">
        <v>748</v>
      </c>
      <c r="Y7768" t="s">
        <v>62</v>
      </c>
      <c r="Z7768" t="s">
        <v>54</v>
      </c>
      <c r="AA7768"/>
      <c r="AB7768" t="s">
        <v>47598</v>
      </c>
      <c r="AC7768" t="s">
        <v>54130</v>
      </c>
      <c r="AD7768" t="s">
        <v>25158</v>
      </c>
      <c r="AE7768" t="s">
        <v>105</v>
      </c>
      <c r="AF7768" s="119" t="str">
        <f t="shared" si="486"/>
        <v>NA</v>
      </c>
      <c r="AG7768" s="119"/>
      <c r="AH7768" s="119"/>
      <c r="AI7768" s="119"/>
      <c r="AJ7768" s="119" t="str">
        <f t="shared" si="487"/>
        <v>NA</v>
      </c>
      <c r="AK7768" s="190"/>
      <c r="AL7768" s="191"/>
    </row>
    <row r="7769" spans="1:38" x14ac:dyDescent="0.25">
      <c r="A7769" t="s">
        <v>28681</v>
      </c>
      <c r="B7769" t="s">
        <v>28680</v>
      </c>
      <c r="C7769" t="s">
        <v>28480</v>
      </c>
      <c r="D7769" t="s">
        <v>193</v>
      </c>
      <c r="E7769" t="s">
        <v>432</v>
      </c>
      <c r="F7769" t="s">
        <v>54</v>
      </c>
      <c r="G7769"/>
      <c r="H7769" t="s">
        <v>48114</v>
      </c>
      <c r="I7769" t="s">
        <v>54631</v>
      </c>
      <c r="J7769" t="s">
        <v>28682</v>
      </c>
      <c r="K7769" t="s">
        <v>565</v>
      </c>
      <c r="L7769" s="119" t="str">
        <f t="shared" si="484"/>
        <v>NA</v>
      </c>
      <c r="M7769" s="119"/>
      <c r="N7769" s="120" t="str">
        <f t="shared" si="485"/>
        <v>NA</v>
      </c>
      <c r="O7769" s="120"/>
      <c r="P7769"/>
      <c r="Q7769"/>
      <c r="R7769"/>
      <c r="S7769"/>
      <c r="T7769"/>
      <c r="U7769" t="s">
        <v>24131</v>
      </c>
      <c r="V7769" t="s">
        <v>24129</v>
      </c>
      <c r="W7769" t="s">
        <v>24130</v>
      </c>
      <c r="X7769" t="s">
        <v>748</v>
      </c>
      <c r="Y7769" t="s">
        <v>62</v>
      </c>
      <c r="Z7769" t="s">
        <v>54</v>
      </c>
      <c r="AA7769"/>
      <c r="AB7769" t="s">
        <v>47598</v>
      </c>
      <c r="AC7769" t="s">
        <v>54130</v>
      </c>
      <c r="AD7769" t="s">
        <v>24131</v>
      </c>
      <c r="AE7769" t="s">
        <v>105</v>
      </c>
      <c r="AF7769" s="119" t="str">
        <f t="shared" si="486"/>
        <v>NA</v>
      </c>
      <c r="AG7769" s="119"/>
      <c r="AH7769" s="119"/>
      <c r="AI7769" s="119"/>
      <c r="AJ7769" s="119" t="str">
        <f t="shared" si="487"/>
        <v>NA</v>
      </c>
      <c r="AK7769" s="190"/>
      <c r="AL7769" s="191"/>
    </row>
    <row r="7770" spans="1:38" x14ac:dyDescent="0.25">
      <c r="A7770" t="s">
        <v>28659</v>
      </c>
      <c r="B7770" t="s">
        <v>28658</v>
      </c>
      <c r="C7770" t="s">
        <v>28480</v>
      </c>
      <c r="D7770" t="s">
        <v>193</v>
      </c>
      <c r="E7770" t="s">
        <v>432</v>
      </c>
      <c r="F7770" t="s">
        <v>54</v>
      </c>
      <c r="G7770"/>
      <c r="H7770" t="s">
        <v>48114</v>
      </c>
      <c r="I7770" t="s">
        <v>54631</v>
      </c>
      <c r="J7770" t="s">
        <v>28660</v>
      </c>
      <c r="K7770" t="s">
        <v>565</v>
      </c>
      <c r="L7770" s="119" t="str">
        <f t="shared" si="484"/>
        <v>NA</v>
      </c>
      <c r="M7770" s="119"/>
      <c r="N7770" s="120" t="str">
        <f t="shared" si="485"/>
        <v>NA</v>
      </c>
      <c r="O7770" s="120"/>
      <c r="P7770"/>
      <c r="Q7770"/>
      <c r="R7770"/>
      <c r="S7770"/>
      <c r="T7770"/>
      <c r="U7770" t="s">
        <v>24032</v>
      </c>
      <c r="V7770" t="s">
        <v>24031</v>
      </c>
      <c r="W7770" t="s">
        <v>750</v>
      </c>
      <c r="X7770" t="s">
        <v>748</v>
      </c>
      <c r="Y7770" t="s">
        <v>752</v>
      </c>
      <c r="Z7770" t="s">
        <v>54</v>
      </c>
      <c r="AA7770"/>
      <c r="AB7770" t="s">
        <v>47598</v>
      </c>
      <c r="AC7770" t="s">
        <v>50446</v>
      </c>
      <c r="AD7770" t="s">
        <v>24032</v>
      </c>
      <c r="AE7770" t="s">
        <v>105</v>
      </c>
      <c r="AF7770" s="119" t="str">
        <f t="shared" si="486"/>
        <v>NA</v>
      </c>
      <c r="AG7770" s="119"/>
      <c r="AH7770" s="119"/>
      <c r="AI7770" s="119"/>
      <c r="AJ7770" s="119" t="str">
        <f t="shared" si="487"/>
        <v>NA</v>
      </c>
      <c r="AK7770" s="190"/>
      <c r="AL7770" s="191"/>
    </row>
    <row r="7771" spans="1:38" x14ac:dyDescent="0.25">
      <c r="A7771" t="s">
        <v>29170</v>
      </c>
      <c r="B7771" t="s">
        <v>29168</v>
      </c>
      <c r="C7771" t="s">
        <v>29169</v>
      </c>
      <c r="D7771" t="s">
        <v>193</v>
      </c>
      <c r="E7771" t="s">
        <v>432</v>
      </c>
      <c r="F7771" t="s">
        <v>54</v>
      </c>
      <c r="G7771"/>
      <c r="H7771" t="s">
        <v>48113</v>
      </c>
      <c r="I7771" t="s">
        <v>54631</v>
      </c>
      <c r="J7771" t="s">
        <v>29170</v>
      </c>
      <c r="K7771" t="s">
        <v>565</v>
      </c>
      <c r="L7771" s="119" t="str">
        <f t="shared" si="484"/>
        <v>NA</v>
      </c>
      <c r="M7771" s="119"/>
      <c r="N7771" s="120" t="str">
        <f t="shared" si="485"/>
        <v>NA</v>
      </c>
      <c r="O7771" s="120"/>
      <c r="P7771"/>
      <c r="Q7771"/>
      <c r="R7771"/>
      <c r="S7771"/>
      <c r="T7771"/>
      <c r="U7771" t="s">
        <v>26391</v>
      </c>
      <c r="V7771" t="s">
        <v>26389</v>
      </c>
      <c r="W7771" t="s">
        <v>26390</v>
      </c>
      <c r="X7771" t="s">
        <v>748</v>
      </c>
      <c r="Y7771" t="s">
        <v>752</v>
      </c>
      <c r="Z7771" t="s">
        <v>54</v>
      </c>
      <c r="AA7771"/>
      <c r="AB7771" t="s">
        <v>47598</v>
      </c>
      <c r="AC7771" t="s">
        <v>50446</v>
      </c>
      <c r="AD7771" t="s">
        <v>26391</v>
      </c>
      <c r="AE7771" t="s">
        <v>105</v>
      </c>
      <c r="AF7771" s="119" t="str">
        <f t="shared" si="486"/>
        <v>NA</v>
      </c>
      <c r="AG7771" s="119"/>
      <c r="AH7771" s="119"/>
      <c r="AI7771" s="119"/>
      <c r="AJ7771" s="119" t="str">
        <f t="shared" si="487"/>
        <v>NA</v>
      </c>
      <c r="AK7771" s="190"/>
      <c r="AL7771" s="191"/>
    </row>
    <row r="7772" spans="1:38" x14ac:dyDescent="0.25">
      <c r="A7772" t="s">
        <v>31217</v>
      </c>
      <c r="B7772" t="s">
        <v>31215</v>
      </c>
      <c r="C7772" t="s">
        <v>31216</v>
      </c>
      <c r="D7772" t="s">
        <v>193</v>
      </c>
      <c r="E7772" t="s">
        <v>432</v>
      </c>
      <c r="F7772" t="s">
        <v>54</v>
      </c>
      <c r="G7772"/>
      <c r="H7772" t="s">
        <v>48113</v>
      </c>
      <c r="I7772" t="s">
        <v>54631</v>
      </c>
      <c r="J7772" t="s">
        <v>31217</v>
      </c>
      <c r="K7772" t="s">
        <v>565</v>
      </c>
      <c r="L7772" s="119" t="str">
        <f t="shared" si="484"/>
        <v>NA</v>
      </c>
      <c r="M7772" s="119"/>
      <c r="N7772" s="120" t="str">
        <f t="shared" si="485"/>
        <v>NA</v>
      </c>
      <c r="O7772" s="120"/>
      <c r="P7772"/>
      <c r="Q7772"/>
      <c r="R7772"/>
      <c r="S7772"/>
      <c r="T7772"/>
      <c r="U7772" t="s">
        <v>26910</v>
      </c>
      <c r="V7772" t="s">
        <v>26908</v>
      </c>
      <c r="W7772" t="s">
        <v>26909</v>
      </c>
      <c r="X7772" t="s">
        <v>748</v>
      </c>
      <c r="Y7772" t="s">
        <v>752</v>
      </c>
      <c r="Z7772" t="s">
        <v>54</v>
      </c>
      <c r="AA7772"/>
      <c r="AB7772" t="s">
        <v>47598</v>
      </c>
      <c r="AC7772" t="s">
        <v>50446</v>
      </c>
      <c r="AD7772" t="s">
        <v>26910</v>
      </c>
      <c r="AE7772" t="s">
        <v>105</v>
      </c>
      <c r="AF7772" s="119" t="str">
        <f t="shared" si="486"/>
        <v>NA</v>
      </c>
      <c r="AG7772" s="119"/>
      <c r="AH7772" s="119"/>
      <c r="AI7772" s="119"/>
      <c r="AJ7772" s="119" t="str">
        <f t="shared" si="487"/>
        <v>NA</v>
      </c>
      <c r="AK7772" s="190"/>
      <c r="AL7772" s="191"/>
    </row>
    <row r="7773" spans="1:38" x14ac:dyDescent="0.25">
      <c r="A7773" t="s">
        <v>28672</v>
      </c>
      <c r="B7773" t="s">
        <v>28671</v>
      </c>
      <c r="C7773" t="s">
        <v>28480</v>
      </c>
      <c r="D7773" t="s">
        <v>193</v>
      </c>
      <c r="E7773" t="s">
        <v>432</v>
      </c>
      <c r="F7773" t="s">
        <v>54</v>
      </c>
      <c r="G7773"/>
      <c r="H7773" t="s">
        <v>48114</v>
      </c>
      <c r="I7773" t="s">
        <v>54631</v>
      </c>
      <c r="J7773" t="s">
        <v>28673</v>
      </c>
      <c r="K7773" t="s">
        <v>565</v>
      </c>
      <c r="L7773" s="119" t="str">
        <f t="shared" si="484"/>
        <v>NA</v>
      </c>
      <c r="M7773" s="119"/>
      <c r="N7773" s="120" t="str">
        <f t="shared" si="485"/>
        <v>NA</v>
      </c>
      <c r="O7773" s="120"/>
      <c r="P7773"/>
      <c r="Q7773"/>
      <c r="R7773"/>
      <c r="S7773"/>
      <c r="T7773"/>
      <c r="U7773" t="s">
        <v>23674</v>
      </c>
      <c r="V7773" t="s">
        <v>23672</v>
      </c>
      <c r="W7773" t="s">
        <v>23673</v>
      </c>
      <c r="X7773" t="s">
        <v>748</v>
      </c>
      <c r="Y7773" t="s">
        <v>4059</v>
      </c>
      <c r="Z7773" t="s">
        <v>54</v>
      </c>
      <c r="AA7773"/>
      <c r="AB7773" t="s">
        <v>47598</v>
      </c>
      <c r="AC7773" t="s">
        <v>54131</v>
      </c>
      <c r="AD7773" t="s">
        <v>23674</v>
      </c>
      <c r="AE7773" t="s">
        <v>105</v>
      </c>
      <c r="AF7773" s="119" t="str">
        <f t="shared" si="486"/>
        <v>NA</v>
      </c>
      <c r="AG7773" s="119"/>
      <c r="AH7773" s="119"/>
      <c r="AI7773" s="119"/>
      <c r="AJ7773" s="119" t="str">
        <f t="shared" si="487"/>
        <v>NA</v>
      </c>
      <c r="AK7773" s="190"/>
      <c r="AL7773" s="191"/>
    </row>
    <row r="7774" spans="1:38" x14ac:dyDescent="0.25">
      <c r="A7774" t="s">
        <v>29144</v>
      </c>
      <c r="B7774" t="s">
        <v>29145</v>
      </c>
      <c r="C7774" t="s">
        <v>27049</v>
      </c>
      <c r="D7774" t="s">
        <v>193</v>
      </c>
      <c r="E7774" t="s">
        <v>432</v>
      </c>
      <c r="F7774" t="s">
        <v>54</v>
      </c>
      <c r="G7774"/>
      <c r="H7774" t="s">
        <v>48113</v>
      </c>
      <c r="I7774" t="s">
        <v>54631</v>
      </c>
      <c r="J7774" t="s">
        <v>28247</v>
      </c>
      <c r="K7774" t="s">
        <v>565</v>
      </c>
      <c r="L7774" s="119" t="str">
        <f t="shared" si="484"/>
        <v>NA</v>
      </c>
      <c r="M7774" s="119"/>
      <c r="N7774" s="120" t="str">
        <f t="shared" si="485"/>
        <v>NA</v>
      </c>
      <c r="O7774" s="120"/>
      <c r="P7774"/>
      <c r="Q7774"/>
      <c r="R7774"/>
      <c r="S7774"/>
      <c r="T7774"/>
      <c r="U7774" t="s">
        <v>25443</v>
      </c>
      <c r="V7774" t="s">
        <v>25441</v>
      </c>
      <c r="W7774" t="s">
        <v>25442</v>
      </c>
      <c r="X7774" t="s">
        <v>748</v>
      </c>
      <c r="Y7774" t="s">
        <v>573</v>
      </c>
      <c r="Z7774" t="s">
        <v>54</v>
      </c>
      <c r="AA7774"/>
      <c r="AB7774" t="s">
        <v>47598</v>
      </c>
      <c r="AC7774" t="s">
        <v>54132</v>
      </c>
      <c r="AD7774" t="s">
        <v>25444</v>
      </c>
      <c r="AE7774" t="s">
        <v>105</v>
      </c>
      <c r="AF7774" s="119" t="str">
        <f t="shared" si="486"/>
        <v>NA</v>
      </c>
      <c r="AG7774" s="119"/>
      <c r="AH7774" s="119"/>
      <c r="AI7774" s="119"/>
      <c r="AJ7774" s="119" t="str">
        <f t="shared" si="487"/>
        <v>NA</v>
      </c>
      <c r="AK7774" s="190"/>
      <c r="AL7774" s="191"/>
    </row>
    <row r="7775" spans="1:38" x14ac:dyDescent="0.25">
      <c r="A7775" t="s">
        <v>29378</v>
      </c>
      <c r="B7775" t="s">
        <v>29376</v>
      </c>
      <c r="C7775" t="s">
        <v>29377</v>
      </c>
      <c r="D7775" t="s">
        <v>193</v>
      </c>
      <c r="E7775" t="s">
        <v>432</v>
      </c>
      <c r="F7775" t="s">
        <v>54</v>
      </c>
      <c r="G7775"/>
      <c r="H7775" t="s">
        <v>48113</v>
      </c>
      <c r="I7775" t="s">
        <v>54631</v>
      </c>
      <c r="J7775" t="s">
        <v>29379</v>
      </c>
      <c r="K7775" t="s">
        <v>565</v>
      </c>
      <c r="L7775" s="119" t="str">
        <f t="shared" si="484"/>
        <v>NA</v>
      </c>
      <c r="M7775" s="119"/>
      <c r="N7775" s="120" t="str">
        <f t="shared" si="485"/>
        <v>NA</v>
      </c>
      <c r="O7775" s="120"/>
      <c r="P7775"/>
      <c r="Q7775"/>
      <c r="R7775"/>
      <c r="S7775"/>
      <c r="T7775"/>
      <c r="U7775" t="s">
        <v>24030</v>
      </c>
      <c r="V7775" t="s">
        <v>24029</v>
      </c>
      <c r="W7775" t="s">
        <v>750</v>
      </c>
      <c r="X7775" t="s">
        <v>748</v>
      </c>
      <c r="Y7775" t="s">
        <v>573</v>
      </c>
      <c r="Z7775" t="s">
        <v>54</v>
      </c>
      <c r="AA7775"/>
      <c r="AB7775" t="s">
        <v>47598</v>
      </c>
      <c r="AC7775" t="s">
        <v>54132</v>
      </c>
      <c r="AD7775" t="s">
        <v>24030</v>
      </c>
      <c r="AE7775" t="s">
        <v>105</v>
      </c>
      <c r="AF7775" s="119" t="str">
        <f t="shared" si="486"/>
        <v>NA</v>
      </c>
      <c r="AG7775" s="119"/>
      <c r="AH7775" s="119"/>
      <c r="AI7775" s="119"/>
      <c r="AJ7775" s="119" t="str">
        <f t="shared" si="487"/>
        <v>NA</v>
      </c>
      <c r="AK7775" s="190"/>
      <c r="AL7775" s="191"/>
    </row>
    <row r="7776" spans="1:38" x14ac:dyDescent="0.25">
      <c r="A7776" t="s">
        <v>29126</v>
      </c>
      <c r="B7776" t="s">
        <v>29125</v>
      </c>
      <c r="C7776" t="s">
        <v>27988</v>
      </c>
      <c r="D7776" t="s">
        <v>193</v>
      </c>
      <c r="E7776" t="s">
        <v>432</v>
      </c>
      <c r="F7776" t="s">
        <v>54</v>
      </c>
      <c r="G7776"/>
      <c r="H7776" t="s">
        <v>48113</v>
      </c>
      <c r="I7776" t="s">
        <v>54631</v>
      </c>
      <c r="J7776" t="s">
        <v>29127</v>
      </c>
      <c r="K7776" t="s">
        <v>565</v>
      </c>
      <c r="L7776" s="119" t="str">
        <f t="shared" si="484"/>
        <v>NA</v>
      </c>
      <c r="M7776" s="119"/>
      <c r="N7776" s="120" t="str">
        <f t="shared" si="485"/>
        <v>NA</v>
      </c>
      <c r="O7776" s="120"/>
      <c r="P7776"/>
      <c r="Q7776"/>
      <c r="R7776"/>
      <c r="S7776"/>
      <c r="T7776"/>
      <c r="U7776" t="s">
        <v>24519</v>
      </c>
      <c r="V7776" t="s">
        <v>24517</v>
      </c>
      <c r="W7776" t="s">
        <v>24518</v>
      </c>
      <c r="X7776" t="s">
        <v>748</v>
      </c>
      <c r="Y7776" t="s">
        <v>573</v>
      </c>
      <c r="Z7776" t="s">
        <v>54</v>
      </c>
      <c r="AA7776"/>
      <c r="AB7776" t="s">
        <v>47598</v>
      </c>
      <c r="AC7776" t="s">
        <v>54132</v>
      </c>
      <c r="AD7776" t="s">
        <v>24520</v>
      </c>
      <c r="AE7776" t="s">
        <v>105</v>
      </c>
      <c r="AF7776" s="119" t="str">
        <f t="shared" si="486"/>
        <v>NA</v>
      </c>
      <c r="AG7776" s="119"/>
      <c r="AH7776" s="119"/>
      <c r="AI7776" s="119"/>
      <c r="AJ7776" s="119" t="str">
        <f t="shared" si="487"/>
        <v>NA</v>
      </c>
      <c r="AK7776" s="190"/>
      <c r="AL7776" s="191"/>
    </row>
    <row r="7777" spans="1:38" x14ac:dyDescent="0.25">
      <c r="A7777" t="s">
        <v>28895</v>
      </c>
      <c r="B7777" t="s">
        <v>28893</v>
      </c>
      <c r="C7777" t="s">
        <v>28894</v>
      </c>
      <c r="D7777" t="s">
        <v>193</v>
      </c>
      <c r="E7777" t="s">
        <v>432</v>
      </c>
      <c r="F7777" t="s">
        <v>54</v>
      </c>
      <c r="G7777"/>
      <c r="H7777" t="s">
        <v>48114</v>
      </c>
      <c r="I7777" t="s">
        <v>54631</v>
      </c>
      <c r="J7777" t="s">
        <v>28896</v>
      </c>
      <c r="K7777" t="s">
        <v>565</v>
      </c>
      <c r="L7777" s="119" t="str">
        <f t="shared" si="484"/>
        <v>NA</v>
      </c>
      <c r="M7777" s="119"/>
      <c r="N7777" s="120" t="str">
        <f t="shared" si="485"/>
        <v>NA</v>
      </c>
      <c r="O7777" s="120"/>
      <c r="P7777"/>
      <c r="Q7777"/>
      <c r="R7777"/>
      <c r="S7777"/>
      <c r="T7777"/>
      <c r="U7777" t="s">
        <v>25465</v>
      </c>
      <c r="V7777" t="s">
        <v>25463</v>
      </c>
      <c r="W7777" t="s">
        <v>25464</v>
      </c>
      <c r="X7777" t="s">
        <v>748</v>
      </c>
      <c r="Y7777" t="s">
        <v>3578</v>
      </c>
      <c r="Z7777" t="s">
        <v>54</v>
      </c>
      <c r="AA7777"/>
      <c r="AB7777" t="s">
        <v>47599</v>
      </c>
      <c r="AC7777" t="s">
        <v>54133</v>
      </c>
      <c r="AD7777"/>
      <c r="AE7777" t="s">
        <v>105</v>
      </c>
      <c r="AF7777" s="119" t="str">
        <f t="shared" si="486"/>
        <v>NA</v>
      </c>
      <c r="AG7777" s="119"/>
      <c r="AH7777" s="119"/>
      <c r="AI7777" s="119"/>
      <c r="AJ7777" s="119" t="str">
        <f t="shared" si="487"/>
        <v>NA</v>
      </c>
      <c r="AK7777" s="190"/>
      <c r="AL7777" s="191"/>
    </row>
    <row r="7778" spans="1:38" x14ac:dyDescent="0.25">
      <c r="A7778" t="s">
        <v>32612</v>
      </c>
      <c r="B7778" t="s">
        <v>32610</v>
      </c>
      <c r="C7778" t="s">
        <v>32611</v>
      </c>
      <c r="D7778" t="s">
        <v>193</v>
      </c>
      <c r="E7778" t="s">
        <v>432</v>
      </c>
      <c r="F7778" t="s">
        <v>54</v>
      </c>
      <c r="G7778"/>
      <c r="H7778" t="s">
        <v>48113</v>
      </c>
      <c r="I7778" t="s">
        <v>54631</v>
      </c>
      <c r="J7778" t="s">
        <v>32613</v>
      </c>
      <c r="K7778" t="s">
        <v>565</v>
      </c>
      <c r="L7778" s="119" t="str">
        <f t="shared" si="484"/>
        <v>NA</v>
      </c>
      <c r="M7778" s="119"/>
      <c r="N7778" s="120" t="str">
        <f t="shared" si="485"/>
        <v>NA</v>
      </c>
      <c r="O7778" s="120"/>
      <c r="P7778"/>
      <c r="Q7778"/>
      <c r="R7778"/>
      <c r="S7778"/>
      <c r="T7778"/>
      <c r="U7778" t="s">
        <v>26921</v>
      </c>
      <c r="V7778" t="s">
        <v>26920</v>
      </c>
      <c r="W7778" t="s">
        <v>25464</v>
      </c>
      <c r="X7778" t="s">
        <v>748</v>
      </c>
      <c r="Y7778" t="s">
        <v>3578</v>
      </c>
      <c r="Z7778" t="s">
        <v>54</v>
      </c>
      <c r="AA7778"/>
      <c r="AB7778" t="s">
        <v>47599</v>
      </c>
      <c r="AC7778" t="s">
        <v>54133</v>
      </c>
      <c r="AD7778"/>
      <c r="AE7778" t="s">
        <v>105</v>
      </c>
      <c r="AF7778" s="119" t="str">
        <f t="shared" si="486"/>
        <v>NA</v>
      </c>
      <c r="AG7778" s="119"/>
      <c r="AH7778" s="119"/>
      <c r="AI7778" s="119"/>
      <c r="AJ7778" s="119" t="str">
        <f t="shared" si="487"/>
        <v>NA</v>
      </c>
      <c r="AK7778" s="190"/>
      <c r="AL7778" s="191"/>
    </row>
    <row r="7779" spans="1:38" x14ac:dyDescent="0.25">
      <c r="A7779" t="s">
        <v>34216</v>
      </c>
      <c r="B7779" t="s">
        <v>34214</v>
      </c>
      <c r="C7779" t="s">
        <v>34215</v>
      </c>
      <c r="D7779" t="s">
        <v>193</v>
      </c>
      <c r="E7779" t="s">
        <v>432</v>
      </c>
      <c r="F7779" t="s">
        <v>54</v>
      </c>
      <c r="G7779"/>
      <c r="H7779" t="s">
        <v>48113</v>
      </c>
      <c r="I7779" t="s">
        <v>54631</v>
      </c>
      <c r="J7779" t="s">
        <v>34217</v>
      </c>
      <c r="K7779" t="s">
        <v>565</v>
      </c>
      <c r="L7779" s="119" t="str">
        <f t="shared" si="484"/>
        <v>NA</v>
      </c>
      <c r="M7779" s="119"/>
      <c r="N7779" s="120" t="str">
        <f t="shared" si="485"/>
        <v>NA</v>
      </c>
      <c r="O7779" s="120"/>
      <c r="P7779"/>
      <c r="Q7779"/>
      <c r="R7779"/>
      <c r="S7779"/>
      <c r="T7779"/>
      <c r="U7779" t="s">
        <v>25005</v>
      </c>
      <c r="V7779" t="s">
        <v>25003</v>
      </c>
      <c r="W7779" t="s">
        <v>25004</v>
      </c>
      <c r="X7779" t="s">
        <v>748</v>
      </c>
      <c r="Y7779" t="s">
        <v>3578</v>
      </c>
      <c r="Z7779" t="s">
        <v>54</v>
      </c>
      <c r="AA7779"/>
      <c r="AB7779" t="s">
        <v>47599</v>
      </c>
      <c r="AC7779" t="s">
        <v>54133</v>
      </c>
      <c r="AD7779"/>
      <c r="AE7779" t="s">
        <v>105</v>
      </c>
      <c r="AF7779" s="119" t="str">
        <f t="shared" si="486"/>
        <v>NA</v>
      </c>
      <c r="AG7779" s="119"/>
      <c r="AH7779" s="119"/>
      <c r="AI7779" s="119"/>
      <c r="AJ7779" s="119" t="str">
        <f t="shared" si="487"/>
        <v>NA</v>
      </c>
      <c r="AK7779" s="190"/>
      <c r="AL7779" s="191"/>
    </row>
    <row r="7780" spans="1:38" x14ac:dyDescent="0.25">
      <c r="A7780" t="s">
        <v>31304</v>
      </c>
      <c r="B7780" t="s">
        <v>31302</v>
      </c>
      <c r="C7780" t="s">
        <v>31303</v>
      </c>
      <c r="D7780" t="s">
        <v>193</v>
      </c>
      <c r="E7780" t="s">
        <v>432</v>
      </c>
      <c r="F7780" t="s">
        <v>54</v>
      </c>
      <c r="G7780"/>
      <c r="H7780" t="s">
        <v>48113</v>
      </c>
      <c r="I7780" t="s">
        <v>54631</v>
      </c>
      <c r="J7780"/>
      <c r="K7780" t="s">
        <v>565</v>
      </c>
      <c r="L7780" s="119" t="str">
        <f t="shared" si="484"/>
        <v>NA</v>
      </c>
      <c r="M7780" s="119"/>
      <c r="N7780" s="120" t="str">
        <f t="shared" si="485"/>
        <v>NA</v>
      </c>
      <c r="O7780" s="120"/>
      <c r="P7780"/>
      <c r="Q7780"/>
      <c r="R7780"/>
      <c r="S7780"/>
      <c r="T7780"/>
      <c r="U7780" t="s">
        <v>24556</v>
      </c>
      <c r="V7780" t="s">
        <v>24554</v>
      </c>
      <c r="W7780" t="s">
        <v>24555</v>
      </c>
      <c r="X7780" t="s">
        <v>748</v>
      </c>
      <c r="Y7780" t="s">
        <v>1644</v>
      </c>
      <c r="Z7780" t="s">
        <v>54</v>
      </c>
      <c r="AA7780"/>
      <c r="AB7780" t="s">
        <v>47600</v>
      </c>
      <c r="AC7780" t="s">
        <v>54134</v>
      </c>
      <c r="AD7780" t="s">
        <v>24556</v>
      </c>
      <c r="AE7780" t="s">
        <v>105</v>
      </c>
      <c r="AF7780" s="119" t="str">
        <f t="shared" si="486"/>
        <v>NA</v>
      </c>
      <c r="AG7780" s="119"/>
      <c r="AH7780" s="119"/>
      <c r="AI7780" s="119"/>
      <c r="AJ7780" s="119" t="str">
        <f t="shared" si="487"/>
        <v>NA</v>
      </c>
      <c r="AK7780" s="190"/>
      <c r="AL7780" s="191"/>
    </row>
    <row r="7781" spans="1:38" x14ac:dyDescent="0.25">
      <c r="A7781" t="s">
        <v>29614</v>
      </c>
      <c r="B7781" t="s">
        <v>29612</v>
      </c>
      <c r="C7781" t="s">
        <v>29613</v>
      </c>
      <c r="D7781" t="s">
        <v>193</v>
      </c>
      <c r="E7781" t="s">
        <v>432</v>
      </c>
      <c r="F7781" t="s">
        <v>54</v>
      </c>
      <c r="G7781"/>
      <c r="H7781" t="s">
        <v>48113</v>
      </c>
      <c r="I7781" t="s">
        <v>54631</v>
      </c>
      <c r="J7781" t="s">
        <v>29615</v>
      </c>
      <c r="K7781" t="s">
        <v>565</v>
      </c>
      <c r="L7781" s="119" t="str">
        <f t="shared" si="484"/>
        <v>NA</v>
      </c>
      <c r="M7781" s="119"/>
      <c r="N7781" s="120" t="str">
        <f t="shared" si="485"/>
        <v>NA</v>
      </c>
      <c r="O7781" s="120"/>
      <c r="P7781"/>
      <c r="Q7781"/>
      <c r="R7781"/>
      <c r="S7781"/>
      <c r="T7781"/>
      <c r="U7781" t="s">
        <v>26102</v>
      </c>
      <c r="V7781" t="s">
        <v>26104</v>
      </c>
      <c r="W7781" t="s">
        <v>26105</v>
      </c>
      <c r="X7781" t="s">
        <v>748</v>
      </c>
      <c r="Y7781" t="s">
        <v>3246</v>
      </c>
      <c r="Z7781" t="s">
        <v>54</v>
      </c>
      <c r="AA7781"/>
      <c r="AB7781" t="s">
        <v>47601</v>
      </c>
      <c r="AC7781" t="s">
        <v>54135</v>
      </c>
      <c r="AD7781" t="s">
        <v>26103</v>
      </c>
      <c r="AE7781" t="s">
        <v>105</v>
      </c>
      <c r="AF7781" s="119" t="str">
        <f t="shared" si="486"/>
        <v>NA</v>
      </c>
      <c r="AG7781" s="119"/>
      <c r="AH7781" s="119"/>
      <c r="AI7781" s="119"/>
      <c r="AJ7781" s="119" t="str">
        <f t="shared" si="487"/>
        <v>NA</v>
      </c>
      <c r="AK7781" s="190"/>
      <c r="AL7781" s="191"/>
    </row>
    <row r="7782" spans="1:38" x14ac:dyDescent="0.25">
      <c r="A7782" t="s">
        <v>33993</v>
      </c>
      <c r="B7782" t="s">
        <v>33992</v>
      </c>
      <c r="C7782" t="s">
        <v>29180</v>
      </c>
      <c r="D7782" t="s">
        <v>193</v>
      </c>
      <c r="E7782" t="s">
        <v>432</v>
      </c>
      <c r="F7782" t="s">
        <v>54</v>
      </c>
      <c r="G7782"/>
      <c r="H7782" t="s">
        <v>48113</v>
      </c>
      <c r="I7782" t="s">
        <v>54631</v>
      </c>
      <c r="J7782" t="s">
        <v>33994</v>
      </c>
      <c r="K7782" t="s">
        <v>565</v>
      </c>
      <c r="L7782" s="119" t="str">
        <f t="shared" si="484"/>
        <v>NA</v>
      </c>
      <c r="M7782" s="119"/>
      <c r="N7782" s="120" t="str">
        <f t="shared" si="485"/>
        <v>NA</v>
      </c>
      <c r="O7782" s="120"/>
      <c r="P7782"/>
      <c r="Q7782"/>
      <c r="R7782"/>
      <c r="S7782"/>
      <c r="T7782"/>
      <c r="U7782" t="s">
        <v>26844</v>
      </c>
      <c r="V7782" t="s">
        <v>26843</v>
      </c>
      <c r="W7782" t="s">
        <v>23736</v>
      </c>
      <c r="X7782" t="s">
        <v>748</v>
      </c>
      <c r="Y7782" t="s">
        <v>16401</v>
      </c>
      <c r="Z7782" t="s">
        <v>54</v>
      </c>
      <c r="AA7782"/>
      <c r="AB7782" t="s">
        <v>47602</v>
      </c>
      <c r="AC7782" t="s">
        <v>54136</v>
      </c>
      <c r="AD7782" t="s">
        <v>26844</v>
      </c>
      <c r="AE7782" t="s">
        <v>105</v>
      </c>
      <c r="AF7782" s="119" t="str">
        <f t="shared" si="486"/>
        <v>NA</v>
      </c>
      <c r="AG7782" s="119"/>
      <c r="AH7782" s="119"/>
      <c r="AI7782" s="119"/>
      <c r="AJ7782" s="119" t="str">
        <f t="shared" si="487"/>
        <v>NA</v>
      </c>
      <c r="AK7782" s="190"/>
      <c r="AL7782" s="191"/>
    </row>
    <row r="7783" spans="1:38" x14ac:dyDescent="0.25">
      <c r="A7783" t="s">
        <v>34208</v>
      </c>
      <c r="B7783" t="s">
        <v>34206</v>
      </c>
      <c r="C7783" t="s">
        <v>34207</v>
      </c>
      <c r="D7783" t="s">
        <v>193</v>
      </c>
      <c r="E7783" t="s">
        <v>432</v>
      </c>
      <c r="F7783" t="s">
        <v>54</v>
      </c>
      <c r="G7783"/>
      <c r="H7783" t="s">
        <v>48113</v>
      </c>
      <c r="I7783" t="s">
        <v>54631</v>
      </c>
      <c r="J7783" t="s">
        <v>34208</v>
      </c>
      <c r="K7783" t="s">
        <v>565</v>
      </c>
      <c r="L7783" s="119" t="str">
        <f t="shared" si="484"/>
        <v>NA</v>
      </c>
      <c r="M7783" s="119"/>
      <c r="N7783" s="120" t="str">
        <f t="shared" si="485"/>
        <v>NA</v>
      </c>
      <c r="O7783" s="120"/>
      <c r="P7783"/>
      <c r="Q7783"/>
      <c r="R7783"/>
      <c r="S7783"/>
      <c r="T7783"/>
      <c r="U7783" t="s">
        <v>23737</v>
      </c>
      <c r="V7783" t="s">
        <v>23735</v>
      </c>
      <c r="W7783" t="s">
        <v>23736</v>
      </c>
      <c r="X7783" t="s">
        <v>748</v>
      </c>
      <c r="Y7783" t="s">
        <v>16401</v>
      </c>
      <c r="Z7783" t="s">
        <v>54</v>
      </c>
      <c r="AA7783"/>
      <c r="AB7783" t="s">
        <v>47602</v>
      </c>
      <c r="AC7783" t="s">
        <v>54136</v>
      </c>
      <c r="AD7783" t="s">
        <v>23737</v>
      </c>
      <c r="AE7783" t="s">
        <v>105</v>
      </c>
      <c r="AF7783" s="119" t="str">
        <f t="shared" si="486"/>
        <v>NA</v>
      </c>
      <c r="AG7783" s="119"/>
      <c r="AH7783" s="119"/>
      <c r="AI7783" s="119"/>
      <c r="AJ7783" s="119" t="str">
        <f t="shared" si="487"/>
        <v>NA</v>
      </c>
      <c r="AK7783" s="190"/>
      <c r="AL7783" s="191"/>
    </row>
    <row r="7784" spans="1:38" x14ac:dyDescent="0.25">
      <c r="A7784" t="s">
        <v>29546</v>
      </c>
      <c r="B7784" t="s">
        <v>29545</v>
      </c>
      <c r="C7784" t="s">
        <v>29533</v>
      </c>
      <c r="D7784" t="s">
        <v>193</v>
      </c>
      <c r="E7784" t="s">
        <v>20151</v>
      </c>
      <c r="F7784" t="s">
        <v>54</v>
      </c>
      <c r="G7784"/>
      <c r="H7784" t="s">
        <v>48115</v>
      </c>
      <c r="I7784" t="s">
        <v>54632</v>
      </c>
      <c r="J7784" t="s">
        <v>29547</v>
      </c>
      <c r="K7784" t="s">
        <v>565</v>
      </c>
      <c r="L7784" s="119" t="str">
        <f t="shared" si="484"/>
        <v>NA</v>
      </c>
      <c r="M7784" s="119"/>
      <c r="N7784" s="120" t="str">
        <f t="shared" si="485"/>
        <v>NA</v>
      </c>
      <c r="O7784" s="120"/>
      <c r="P7784"/>
      <c r="Q7784"/>
      <c r="R7784"/>
      <c r="S7784"/>
      <c r="T7784"/>
      <c r="U7784" t="s">
        <v>23828</v>
      </c>
      <c r="V7784" t="s">
        <v>23826</v>
      </c>
      <c r="W7784" t="s">
        <v>23827</v>
      </c>
      <c r="X7784" t="s">
        <v>748</v>
      </c>
      <c r="Y7784" t="s">
        <v>23829</v>
      </c>
      <c r="Z7784" t="s">
        <v>54</v>
      </c>
      <c r="AA7784"/>
      <c r="AB7784" t="s">
        <v>47603</v>
      </c>
      <c r="AC7784" t="s">
        <v>54137</v>
      </c>
      <c r="AD7784" t="s">
        <v>23830</v>
      </c>
      <c r="AE7784" t="s">
        <v>105</v>
      </c>
      <c r="AF7784" s="119" t="str">
        <f t="shared" si="486"/>
        <v>NA</v>
      </c>
      <c r="AG7784" s="119"/>
      <c r="AH7784" s="119"/>
      <c r="AI7784" s="119"/>
      <c r="AJ7784" s="119" t="str">
        <f t="shared" si="487"/>
        <v>NA</v>
      </c>
      <c r="AK7784" s="190"/>
      <c r="AL7784" s="191"/>
    </row>
    <row r="7785" spans="1:38" x14ac:dyDescent="0.25">
      <c r="A7785" t="s">
        <v>27239</v>
      </c>
      <c r="B7785" t="s">
        <v>27237</v>
      </c>
      <c r="C7785" t="s">
        <v>27238</v>
      </c>
      <c r="D7785" t="s">
        <v>193</v>
      </c>
      <c r="E7785" t="s">
        <v>4064</v>
      </c>
      <c r="F7785" t="s">
        <v>54</v>
      </c>
      <c r="G7785"/>
      <c r="H7785" t="s">
        <v>48116</v>
      </c>
      <c r="I7785" t="s">
        <v>54633</v>
      </c>
      <c r="J7785" t="s">
        <v>27239</v>
      </c>
      <c r="K7785" t="s">
        <v>565</v>
      </c>
      <c r="L7785" s="119" t="str">
        <f t="shared" si="484"/>
        <v>NA</v>
      </c>
      <c r="M7785" s="119"/>
      <c r="N7785" s="120" t="str">
        <f t="shared" si="485"/>
        <v>NA</v>
      </c>
      <c r="O7785" s="120"/>
      <c r="P7785"/>
      <c r="Q7785"/>
      <c r="R7785"/>
      <c r="S7785"/>
      <c r="T7785"/>
      <c r="U7785" t="s">
        <v>25050</v>
      </c>
      <c r="V7785" t="s">
        <v>25048</v>
      </c>
      <c r="W7785" t="s">
        <v>25049</v>
      </c>
      <c r="X7785" t="s">
        <v>748</v>
      </c>
      <c r="Y7785" t="s">
        <v>1453</v>
      </c>
      <c r="Z7785" t="s">
        <v>54</v>
      </c>
      <c r="AA7785"/>
      <c r="AB7785" t="s">
        <v>47604</v>
      </c>
      <c r="AC7785" t="s">
        <v>54138</v>
      </c>
      <c r="AD7785" t="s">
        <v>25051</v>
      </c>
      <c r="AE7785" t="s">
        <v>105</v>
      </c>
      <c r="AF7785" s="119" t="str">
        <f t="shared" si="486"/>
        <v>NA</v>
      </c>
      <c r="AG7785" s="119"/>
      <c r="AH7785" s="119"/>
      <c r="AI7785" s="119"/>
      <c r="AJ7785" s="119" t="str">
        <f t="shared" si="487"/>
        <v>NA</v>
      </c>
      <c r="AK7785" s="190"/>
      <c r="AL7785" s="191"/>
    </row>
    <row r="7786" spans="1:38" x14ac:dyDescent="0.25">
      <c r="A7786" t="s">
        <v>28711</v>
      </c>
      <c r="B7786" t="s">
        <v>28710</v>
      </c>
      <c r="C7786" t="s">
        <v>28480</v>
      </c>
      <c r="D7786" t="s">
        <v>193</v>
      </c>
      <c r="E7786" t="s">
        <v>1562</v>
      </c>
      <c r="F7786" t="s">
        <v>54</v>
      </c>
      <c r="G7786"/>
      <c r="H7786" t="s">
        <v>48117</v>
      </c>
      <c r="I7786" t="s">
        <v>54634</v>
      </c>
      <c r="J7786" t="s">
        <v>28712</v>
      </c>
      <c r="K7786" t="s">
        <v>565</v>
      </c>
      <c r="L7786" s="119" t="str">
        <f t="shared" si="484"/>
        <v>NA</v>
      </c>
      <c r="M7786" s="119"/>
      <c r="N7786" s="120" t="str">
        <f t="shared" si="485"/>
        <v>NA</v>
      </c>
      <c r="O7786" s="120"/>
      <c r="P7786"/>
      <c r="Q7786"/>
      <c r="R7786"/>
      <c r="S7786"/>
      <c r="T7786"/>
      <c r="U7786" t="s">
        <v>24724</v>
      </c>
      <c r="V7786" t="s">
        <v>24722</v>
      </c>
      <c r="W7786" t="s">
        <v>24723</v>
      </c>
      <c r="X7786" t="s">
        <v>748</v>
      </c>
      <c r="Y7786" t="s">
        <v>2452</v>
      </c>
      <c r="Z7786" t="s">
        <v>54</v>
      </c>
      <c r="AA7786"/>
      <c r="AB7786" t="s">
        <v>47605</v>
      </c>
      <c r="AC7786" t="s">
        <v>54139</v>
      </c>
      <c r="AD7786" t="s">
        <v>24724</v>
      </c>
      <c r="AE7786" t="s">
        <v>105</v>
      </c>
      <c r="AF7786" s="119" t="str">
        <f t="shared" si="486"/>
        <v>NA</v>
      </c>
      <c r="AG7786" s="119"/>
      <c r="AH7786" s="119"/>
      <c r="AI7786" s="119"/>
      <c r="AJ7786" s="119" t="str">
        <f t="shared" si="487"/>
        <v>NA</v>
      </c>
      <c r="AK7786" s="190"/>
      <c r="AL7786" s="191"/>
    </row>
    <row r="7787" spans="1:38" x14ac:dyDescent="0.25">
      <c r="A7787" t="s">
        <v>29558</v>
      </c>
      <c r="B7787" t="s">
        <v>29556</v>
      </c>
      <c r="C7787" t="s">
        <v>29557</v>
      </c>
      <c r="D7787" t="s">
        <v>193</v>
      </c>
      <c r="E7787" t="s">
        <v>1602</v>
      </c>
      <c r="F7787" t="s">
        <v>54</v>
      </c>
      <c r="G7787"/>
      <c r="H7787" t="s">
        <v>48118</v>
      </c>
      <c r="I7787" t="s">
        <v>54635</v>
      </c>
      <c r="J7787" t="s">
        <v>29559</v>
      </c>
      <c r="K7787" t="s">
        <v>565</v>
      </c>
      <c r="L7787" s="119" t="str">
        <f t="shared" si="484"/>
        <v>NA</v>
      </c>
      <c r="M7787" s="119"/>
      <c r="N7787" s="120" t="str">
        <f t="shared" si="485"/>
        <v>NA</v>
      </c>
      <c r="O7787" s="120"/>
      <c r="P7787"/>
      <c r="Q7787"/>
      <c r="R7787"/>
      <c r="S7787"/>
      <c r="T7787"/>
      <c r="U7787" t="s">
        <v>24701</v>
      </c>
      <c r="V7787" t="s">
        <v>24699</v>
      </c>
      <c r="W7787" t="s">
        <v>24700</v>
      </c>
      <c r="X7787" t="s">
        <v>748</v>
      </c>
      <c r="Y7787" t="s">
        <v>22801</v>
      </c>
      <c r="Z7787" t="s">
        <v>54</v>
      </c>
      <c r="AA7787"/>
      <c r="AB7787" t="s">
        <v>47606</v>
      </c>
      <c r="AC7787" t="s">
        <v>54140</v>
      </c>
      <c r="AD7787" t="s">
        <v>24702</v>
      </c>
      <c r="AE7787" t="s">
        <v>105</v>
      </c>
      <c r="AF7787" s="119" t="str">
        <f t="shared" si="486"/>
        <v>NA</v>
      </c>
      <c r="AG7787" s="119"/>
      <c r="AH7787" s="119"/>
      <c r="AI7787" s="119"/>
      <c r="AJ7787" s="119" t="str">
        <f t="shared" si="487"/>
        <v>NA</v>
      </c>
      <c r="AK7787" s="190"/>
      <c r="AL7787" s="191"/>
    </row>
    <row r="7788" spans="1:38" x14ac:dyDescent="0.25">
      <c r="A7788" t="s">
        <v>38966</v>
      </c>
      <c r="B7788" t="s">
        <v>38967</v>
      </c>
      <c r="C7788" t="s">
        <v>1600</v>
      </c>
      <c r="D7788" t="s">
        <v>193</v>
      </c>
      <c r="E7788" t="s">
        <v>1602</v>
      </c>
      <c r="F7788" t="s">
        <v>54</v>
      </c>
      <c r="G7788"/>
      <c r="H7788" t="s">
        <v>48118</v>
      </c>
      <c r="I7788" t="s">
        <v>54635</v>
      </c>
      <c r="J7788" t="s">
        <v>41849</v>
      </c>
      <c r="K7788" t="s">
        <v>565</v>
      </c>
      <c r="L7788" s="119" t="str">
        <f t="shared" si="484"/>
        <v>NA</v>
      </c>
      <c r="M7788" s="119"/>
      <c r="N7788" s="120" t="str">
        <f t="shared" si="485"/>
        <v>NA</v>
      </c>
      <c r="O7788" s="120"/>
      <c r="P7788"/>
      <c r="Q7788"/>
      <c r="R7788"/>
      <c r="S7788"/>
      <c r="T7788"/>
      <c r="U7788" t="s">
        <v>26535</v>
      </c>
      <c r="V7788" t="s">
        <v>26533</v>
      </c>
      <c r="W7788" t="s">
        <v>26534</v>
      </c>
      <c r="X7788" t="s">
        <v>748</v>
      </c>
      <c r="Y7788" t="s">
        <v>3009</v>
      </c>
      <c r="Z7788" t="s">
        <v>54</v>
      </c>
      <c r="AA7788"/>
      <c r="AB7788" t="s">
        <v>47607</v>
      </c>
      <c r="AC7788" t="s">
        <v>54141</v>
      </c>
      <c r="AD7788" t="s">
        <v>26536</v>
      </c>
      <c r="AE7788" t="s">
        <v>105</v>
      </c>
      <c r="AF7788" s="119" t="str">
        <f t="shared" si="486"/>
        <v>NA</v>
      </c>
      <c r="AG7788" s="119"/>
      <c r="AH7788" s="119"/>
      <c r="AI7788" s="119"/>
      <c r="AJ7788" s="119" t="str">
        <f t="shared" si="487"/>
        <v>NA</v>
      </c>
      <c r="AK7788" s="190"/>
      <c r="AL7788" s="191"/>
    </row>
    <row r="7789" spans="1:38" x14ac:dyDescent="0.25">
      <c r="A7789" t="s">
        <v>34430</v>
      </c>
      <c r="B7789" t="s">
        <v>34428</v>
      </c>
      <c r="C7789" t="s">
        <v>34429</v>
      </c>
      <c r="D7789" t="s">
        <v>193</v>
      </c>
      <c r="E7789" t="s">
        <v>34431</v>
      </c>
      <c r="F7789" t="s">
        <v>54</v>
      </c>
      <c r="G7789"/>
      <c r="H7789" t="s">
        <v>48119</v>
      </c>
      <c r="I7789" t="s">
        <v>54636</v>
      </c>
      <c r="J7789" t="s">
        <v>34432</v>
      </c>
      <c r="K7789" t="s">
        <v>565</v>
      </c>
      <c r="L7789" s="119" t="str">
        <f t="shared" si="484"/>
        <v>NA</v>
      </c>
      <c r="M7789" s="119"/>
      <c r="N7789" s="120" t="str">
        <f t="shared" si="485"/>
        <v>NA</v>
      </c>
      <c r="O7789" s="120"/>
      <c r="P7789"/>
      <c r="Q7789"/>
      <c r="R7789"/>
      <c r="S7789"/>
      <c r="T7789"/>
      <c r="U7789" t="s">
        <v>25473</v>
      </c>
      <c r="V7789" t="s">
        <v>25471</v>
      </c>
      <c r="W7789" t="s">
        <v>25472</v>
      </c>
      <c r="X7789" t="s">
        <v>748</v>
      </c>
      <c r="Y7789" t="s">
        <v>219</v>
      </c>
      <c r="Z7789" t="s">
        <v>54</v>
      </c>
      <c r="AA7789"/>
      <c r="AB7789" t="s">
        <v>47608</v>
      </c>
      <c r="AC7789" t="s">
        <v>54142</v>
      </c>
      <c r="AD7789" t="s">
        <v>25474</v>
      </c>
      <c r="AE7789" t="s">
        <v>105</v>
      </c>
      <c r="AF7789" s="119" t="str">
        <f t="shared" si="486"/>
        <v>NA</v>
      </c>
      <c r="AG7789" s="119"/>
      <c r="AH7789" s="119"/>
      <c r="AI7789" s="119"/>
      <c r="AJ7789" s="119" t="str">
        <f t="shared" si="487"/>
        <v>NA</v>
      </c>
      <c r="AK7789" s="190"/>
      <c r="AL7789" s="191"/>
    </row>
    <row r="7790" spans="1:38" x14ac:dyDescent="0.25">
      <c r="A7790" t="s">
        <v>31804</v>
      </c>
      <c r="B7790" t="s">
        <v>31802</v>
      </c>
      <c r="C7790" t="s">
        <v>31803</v>
      </c>
      <c r="D7790" t="s">
        <v>193</v>
      </c>
      <c r="E7790" t="s">
        <v>21310</v>
      </c>
      <c r="F7790" t="s">
        <v>54</v>
      </c>
      <c r="G7790"/>
      <c r="H7790" t="s">
        <v>48120</v>
      </c>
      <c r="I7790" t="s">
        <v>54637</v>
      </c>
      <c r="J7790"/>
      <c r="K7790" t="s">
        <v>565</v>
      </c>
      <c r="L7790" s="119" t="str">
        <f t="shared" si="484"/>
        <v>NA</v>
      </c>
      <c r="M7790" s="119"/>
      <c r="N7790" s="120" t="str">
        <f t="shared" si="485"/>
        <v>NA</v>
      </c>
      <c r="O7790" s="120"/>
      <c r="P7790"/>
      <c r="Q7790"/>
      <c r="R7790"/>
      <c r="S7790"/>
      <c r="T7790"/>
      <c r="U7790" t="s">
        <v>26543</v>
      </c>
      <c r="V7790" t="s">
        <v>26541</v>
      </c>
      <c r="W7790" t="s">
        <v>26542</v>
      </c>
      <c r="X7790" t="s">
        <v>748</v>
      </c>
      <c r="Y7790" t="s">
        <v>219</v>
      </c>
      <c r="Z7790" t="s">
        <v>54</v>
      </c>
      <c r="AA7790"/>
      <c r="AB7790" t="s">
        <v>47608</v>
      </c>
      <c r="AC7790" t="s">
        <v>54142</v>
      </c>
      <c r="AD7790" t="s">
        <v>26544</v>
      </c>
      <c r="AE7790" t="s">
        <v>105</v>
      </c>
      <c r="AF7790" s="119" t="str">
        <f t="shared" si="486"/>
        <v>NA</v>
      </c>
      <c r="AG7790" s="119"/>
      <c r="AH7790" s="119"/>
      <c r="AI7790" s="119"/>
      <c r="AJ7790" s="119" t="str">
        <f t="shared" si="487"/>
        <v>NA</v>
      </c>
      <c r="AK7790" s="190"/>
      <c r="AL7790" s="191"/>
    </row>
    <row r="7791" spans="1:38" x14ac:dyDescent="0.25">
      <c r="A7791" t="s">
        <v>34222</v>
      </c>
      <c r="B7791" t="s">
        <v>34221</v>
      </c>
      <c r="C7791" t="s">
        <v>27121</v>
      </c>
      <c r="D7791" t="s">
        <v>193</v>
      </c>
      <c r="E7791" t="s">
        <v>888</v>
      </c>
      <c r="F7791" t="s">
        <v>54</v>
      </c>
      <c r="G7791"/>
      <c r="H7791" t="s">
        <v>48121</v>
      </c>
      <c r="I7791" t="s">
        <v>54638</v>
      </c>
      <c r="J7791" t="s">
        <v>34223</v>
      </c>
      <c r="K7791" t="s">
        <v>565</v>
      </c>
      <c r="L7791" s="119" t="str">
        <f t="shared" si="484"/>
        <v>NA</v>
      </c>
      <c r="M7791" s="119"/>
      <c r="N7791" s="120" t="str">
        <f t="shared" si="485"/>
        <v>NA</v>
      </c>
      <c r="O7791" s="120"/>
      <c r="P7791"/>
      <c r="Q7791"/>
      <c r="R7791"/>
      <c r="S7791"/>
      <c r="T7791"/>
      <c r="U7791" t="s">
        <v>23670</v>
      </c>
      <c r="V7791" t="s">
        <v>23668</v>
      </c>
      <c r="W7791" t="s">
        <v>23669</v>
      </c>
      <c r="X7791" t="s">
        <v>748</v>
      </c>
      <c r="Y7791" t="s">
        <v>219</v>
      </c>
      <c r="Z7791" t="s">
        <v>54</v>
      </c>
      <c r="AA7791"/>
      <c r="AB7791" t="s">
        <v>47608</v>
      </c>
      <c r="AC7791" t="s">
        <v>54142</v>
      </c>
      <c r="AD7791" t="s">
        <v>23671</v>
      </c>
      <c r="AE7791" t="s">
        <v>105</v>
      </c>
      <c r="AF7791" s="119" t="str">
        <f t="shared" si="486"/>
        <v>NA</v>
      </c>
      <c r="AG7791" s="119"/>
      <c r="AH7791" s="119"/>
      <c r="AI7791" s="119"/>
      <c r="AJ7791" s="119" t="str">
        <f t="shared" si="487"/>
        <v>NA</v>
      </c>
      <c r="AK7791" s="190"/>
      <c r="AL7791" s="191"/>
    </row>
    <row r="7792" spans="1:38" x14ac:dyDescent="0.25">
      <c r="A7792" t="s">
        <v>254</v>
      </c>
      <c r="B7792" t="s">
        <v>33450</v>
      </c>
      <c r="C7792" t="s">
        <v>33451</v>
      </c>
      <c r="D7792" t="s">
        <v>193</v>
      </c>
      <c r="E7792" t="s">
        <v>888</v>
      </c>
      <c r="F7792" t="s">
        <v>54</v>
      </c>
      <c r="G7792"/>
      <c r="H7792" t="s">
        <v>48121</v>
      </c>
      <c r="I7792" t="s">
        <v>54638</v>
      </c>
      <c r="J7792"/>
      <c r="K7792" t="s">
        <v>565</v>
      </c>
      <c r="L7792" s="119" t="str">
        <f t="shared" si="484"/>
        <v>NA</v>
      </c>
      <c r="M7792" s="119"/>
      <c r="N7792" s="120" t="str">
        <f t="shared" si="485"/>
        <v>NA</v>
      </c>
      <c r="O7792" s="120"/>
      <c r="P7792"/>
      <c r="Q7792"/>
      <c r="R7792"/>
      <c r="S7792"/>
      <c r="T7792"/>
      <c r="U7792" t="s">
        <v>25494</v>
      </c>
      <c r="V7792" t="s">
        <v>25492</v>
      </c>
      <c r="W7792" t="s">
        <v>25493</v>
      </c>
      <c r="X7792" t="s">
        <v>748</v>
      </c>
      <c r="Y7792" t="s">
        <v>2256</v>
      </c>
      <c r="Z7792" t="s">
        <v>54</v>
      </c>
      <c r="AA7792"/>
      <c r="AB7792" t="s">
        <v>47609</v>
      </c>
      <c r="AC7792" t="s">
        <v>54143</v>
      </c>
      <c r="AD7792" t="s">
        <v>25495</v>
      </c>
      <c r="AE7792" t="s">
        <v>105</v>
      </c>
      <c r="AF7792" s="119" t="str">
        <f t="shared" si="486"/>
        <v>NA</v>
      </c>
      <c r="AG7792" s="119"/>
      <c r="AH7792" s="119"/>
      <c r="AI7792" s="119"/>
      <c r="AJ7792" s="119" t="str">
        <f t="shared" si="487"/>
        <v>NA</v>
      </c>
      <c r="AK7792" s="190"/>
      <c r="AL7792" s="191"/>
    </row>
    <row r="7793" spans="1:38" x14ac:dyDescent="0.25">
      <c r="A7793" t="s">
        <v>27664</v>
      </c>
      <c r="B7793" t="s">
        <v>31935</v>
      </c>
      <c r="C7793" t="s">
        <v>27121</v>
      </c>
      <c r="D7793" t="s">
        <v>193</v>
      </c>
      <c r="E7793" t="s">
        <v>2765</v>
      </c>
      <c r="F7793" t="s">
        <v>54</v>
      </c>
      <c r="G7793"/>
      <c r="H7793" t="s">
        <v>48122</v>
      </c>
      <c r="I7793" t="s">
        <v>54639</v>
      </c>
      <c r="J7793" t="s">
        <v>31936</v>
      </c>
      <c r="K7793" t="s">
        <v>565</v>
      </c>
      <c r="L7793" s="119" t="str">
        <f t="shared" si="484"/>
        <v>NA</v>
      </c>
      <c r="M7793" s="119"/>
      <c r="N7793" s="120" t="str">
        <f t="shared" si="485"/>
        <v>NA</v>
      </c>
      <c r="O7793" s="120"/>
      <c r="P7793"/>
      <c r="Q7793"/>
      <c r="R7793"/>
      <c r="S7793"/>
      <c r="T7793"/>
      <c r="U7793" t="s">
        <v>25440</v>
      </c>
      <c r="V7793" t="s">
        <v>25438</v>
      </c>
      <c r="W7793" t="s">
        <v>25439</v>
      </c>
      <c r="X7793" t="s">
        <v>748</v>
      </c>
      <c r="Y7793" t="s">
        <v>2256</v>
      </c>
      <c r="Z7793" t="s">
        <v>54</v>
      </c>
      <c r="AA7793"/>
      <c r="AB7793" t="s">
        <v>47609</v>
      </c>
      <c r="AC7793" t="s">
        <v>54143</v>
      </c>
      <c r="AD7793" t="s">
        <v>25440</v>
      </c>
      <c r="AE7793" t="s">
        <v>105</v>
      </c>
      <c r="AF7793" s="119" t="str">
        <f t="shared" si="486"/>
        <v>NA</v>
      </c>
      <c r="AG7793" s="119"/>
      <c r="AH7793" s="119"/>
      <c r="AI7793" s="119"/>
      <c r="AJ7793" s="119" t="str">
        <f t="shared" si="487"/>
        <v>NA</v>
      </c>
      <c r="AK7793" s="190"/>
      <c r="AL7793" s="191"/>
    </row>
    <row r="7794" spans="1:38" x14ac:dyDescent="0.25">
      <c r="A7794" t="s">
        <v>38991</v>
      </c>
      <c r="B7794" t="s">
        <v>38992</v>
      </c>
      <c r="C7794" t="s">
        <v>2763</v>
      </c>
      <c r="D7794" t="s">
        <v>193</v>
      </c>
      <c r="E7794" t="s">
        <v>2765</v>
      </c>
      <c r="F7794" t="s">
        <v>54</v>
      </c>
      <c r="G7794"/>
      <c r="H7794" t="s">
        <v>48122</v>
      </c>
      <c r="I7794" t="s">
        <v>54639</v>
      </c>
      <c r="J7794" t="s">
        <v>41850</v>
      </c>
      <c r="K7794" t="s">
        <v>565</v>
      </c>
      <c r="L7794" s="119" t="str">
        <f t="shared" si="484"/>
        <v>NA</v>
      </c>
      <c r="M7794" s="119"/>
      <c r="N7794" s="120" t="str">
        <f t="shared" si="485"/>
        <v>NA</v>
      </c>
      <c r="O7794" s="120"/>
      <c r="P7794"/>
      <c r="Q7794"/>
      <c r="R7794"/>
      <c r="S7794"/>
      <c r="T7794"/>
      <c r="U7794" t="s">
        <v>24421</v>
      </c>
      <c r="V7794" t="s">
        <v>24419</v>
      </c>
      <c r="W7794" t="s">
        <v>24420</v>
      </c>
      <c r="X7794" t="s">
        <v>748</v>
      </c>
      <c r="Y7794" t="s">
        <v>12826</v>
      </c>
      <c r="Z7794" t="s">
        <v>54</v>
      </c>
      <c r="AA7794"/>
      <c r="AB7794" t="s">
        <v>47610</v>
      </c>
      <c r="AC7794" t="s">
        <v>54144</v>
      </c>
      <c r="AD7794" t="s">
        <v>24421</v>
      </c>
      <c r="AE7794" t="s">
        <v>105</v>
      </c>
      <c r="AF7794" s="119" t="str">
        <f t="shared" si="486"/>
        <v>NA</v>
      </c>
      <c r="AG7794" s="119"/>
      <c r="AH7794" s="119"/>
      <c r="AI7794" s="119"/>
      <c r="AJ7794" s="119" t="str">
        <f t="shared" si="487"/>
        <v>NA</v>
      </c>
      <c r="AK7794" s="190"/>
      <c r="AL7794" s="191"/>
    </row>
    <row r="7795" spans="1:38" x14ac:dyDescent="0.25">
      <c r="A7795" t="s">
        <v>35620</v>
      </c>
      <c r="B7795" t="s">
        <v>35618</v>
      </c>
      <c r="C7795" t="s">
        <v>35619</v>
      </c>
      <c r="D7795" t="s">
        <v>193</v>
      </c>
      <c r="E7795" t="s">
        <v>2765</v>
      </c>
      <c r="F7795" t="s">
        <v>54</v>
      </c>
      <c r="G7795"/>
      <c r="H7795" t="s">
        <v>48123</v>
      </c>
      <c r="I7795" t="s">
        <v>54639</v>
      </c>
      <c r="J7795" t="s">
        <v>35620</v>
      </c>
      <c r="K7795" t="s">
        <v>565</v>
      </c>
      <c r="L7795" s="119" t="str">
        <f t="shared" si="484"/>
        <v>NA</v>
      </c>
      <c r="M7795" s="119"/>
      <c r="N7795" s="120" t="str">
        <f t="shared" si="485"/>
        <v>NA</v>
      </c>
      <c r="O7795" s="120"/>
      <c r="P7795"/>
      <c r="Q7795"/>
      <c r="R7795"/>
      <c r="S7795"/>
      <c r="T7795"/>
      <c r="U7795" t="s">
        <v>25367</v>
      </c>
      <c r="V7795" t="s">
        <v>25365</v>
      </c>
      <c r="W7795" t="s">
        <v>25366</v>
      </c>
      <c r="X7795" t="s">
        <v>748</v>
      </c>
      <c r="Y7795" t="s">
        <v>1629</v>
      </c>
      <c r="Z7795" t="s">
        <v>54</v>
      </c>
      <c r="AA7795"/>
      <c r="AB7795" t="s">
        <v>47611</v>
      </c>
      <c r="AC7795" t="s">
        <v>54145</v>
      </c>
      <c r="AD7795" t="s">
        <v>25367</v>
      </c>
      <c r="AE7795" t="s">
        <v>105</v>
      </c>
      <c r="AF7795" s="119" t="str">
        <f t="shared" si="486"/>
        <v>NA</v>
      </c>
      <c r="AG7795" s="119"/>
      <c r="AH7795" s="119"/>
      <c r="AI7795" s="119"/>
      <c r="AJ7795" s="119" t="str">
        <f t="shared" si="487"/>
        <v>NA</v>
      </c>
      <c r="AK7795" s="190"/>
      <c r="AL7795" s="191"/>
    </row>
    <row r="7796" spans="1:38" x14ac:dyDescent="0.25">
      <c r="A7796" t="s">
        <v>38993</v>
      </c>
      <c r="B7796" t="s">
        <v>38994</v>
      </c>
      <c r="C7796" t="s">
        <v>2763</v>
      </c>
      <c r="D7796" t="s">
        <v>193</v>
      </c>
      <c r="E7796" t="s">
        <v>38995</v>
      </c>
      <c r="F7796" t="s">
        <v>54</v>
      </c>
      <c r="G7796"/>
      <c r="H7796" t="s">
        <v>48124</v>
      </c>
      <c r="I7796" t="s">
        <v>54640</v>
      </c>
      <c r="J7796" t="s">
        <v>41851</v>
      </c>
      <c r="K7796" t="s">
        <v>565</v>
      </c>
      <c r="L7796" s="119" t="str">
        <f t="shared" si="484"/>
        <v>NA</v>
      </c>
      <c r="M7796" s="119"/>
      <c r="N7796" s="120" t="str">
        <f t="shared" si="485"/>
        <v>NA</v>
      </c>
      <c r="O7796" s="120"/>
      <c r="P7796"/>
      <c r="Q7796"/>
      <c r="R7796"/>
      <c r="S7796"/>
      <c r="T7796"/>
      <c r="U7796" t="s">
        <v>24044</v>
      </c>
      <c r="V7796" t="s">
        <v>24042</v>
      </c>
      <c r="W7796" t="s">
        <v>24043</v>
      </c>
      <c r="X7796" t="s">
        <v>748</v>
      </c>
      <c r="Y7796" t="s">
        <v>2935</v>
      </c>
      <c r="Z7796" t="s">
        <v>54</v>
      </c>
      <c r="AA7796"/>
      <c r="AB7796" t="s">
        <v>47612</v>
      </c>
      <c r="AC7796" t="s">
        <v>54146</v>
      </c>
      <c r="AD7796" t="s">
        <v>24044</v>
      </c>
      <c r="AE7796" t="s">
        <v>105</v>
      </c>
      <c r="AF7796" s="119" t="str">
        <f t="shared" si="486"/>
        <v>NA</v>
      </c>
      <c r="AG7796" s="119"/>
      <c r="AH7796" s="119"/>
      <c r="AI7796" s="119"/>
      <c r="AJ7796" s="119" t="str">
        <f t="shared" si="487"/>
        <v>NA</v>
      </c>
      <c r="AK7796" s="190"/>
      <c r="AL7796" s="191"/>
    </row>
    <row r="7797" spans="1:38" x14ac:dyDescent="0.25">
      <c r="A7797" t="s">
        <v>35439</v>
      </c>
      <c r="B7797" t="s">
        <v>35438</v>
      </c>
      <c r="C7797" t="s">
        <v>27121</v>
      </c>
      <c r="D7797" t="s">
        <v>193</v>
      </c>
      <c r="E7797" t="s">
        <v>2638</v>
      </c>
      <c r="F7797" t="s">
        <v>54</v>
      </c>
      <c r="G7797"/>
      <c r="H7797" t="s">
        <v>48125</v>
      </c>
      <c r="I7797" t="s">
        <v>54641</v>
      </c>
      <c r="J7797" t="s">
        <v>35440</v>
      </c>
      <c r="K7797" t="s">
        <v>565</v>
      </c>
      <c r="L7797" s="119" t="str">
        <f t="shared" si="484"/>
        <v>NA</v>
      </c>
      <c r="M7797" s="119"/>
      <c r="N7797" s="120" t="str">
        <f t="shared" si="485"/>
        <v>NA</v>
      </c>
      <c r="O7797" s="120"/>
      <c r="P7797"/>
      <c r="Q7797"/>
      <c r="R7797"/>
      <c r="S7797"/>
      <c r="T7797"/>
      <c r="U7797" t="s">
        <v>24134</v>
      </c>
      <c r="V7797" t="s">
        <v>24132</v>
      </c>
      <c r="W7797" t="s">
        <v>24133</v>
      </c>
      <c r="X7797" t="s">
        <v>748</v>
      </c>
      <c r="Y7797" t="s">
        <v>2935</v>
      </c>
      <c r="Z7797" t="s">
        <v>54</v>
      </c>
      <c r="AA7797"/>
      <c r="AB7797" t="s">
        <v>47612</v>
      </c>
      <c r="AC7797" t="s">
        <v>54146</v>
      </c>
      <c r="AD7797" t="s">
        <v>24134</v>
      </c>
      <c r="AE7797" t="s">
        <v>105</v>
      </c>
      <c r="AF7797" s="119" t="str">
        <f t="shared" si="486"/>
        <v>NA</v>
      </c>
      <c r="AG7797" s="119"/>
      <c r="AH7797" s="119"/>
      <c r="AI7797" s="119"/>
      <c r="AJ7797" s="119" t="str">
        <f t="shared" si="487"/>
        <v>NA</v>
      </c>
      <c r="AK7797" s="190"/>
      <c r="AL7797" s="191"/>
    </row>
    <row r="7798" spans="1:38" x14ac:dyDescent="0.25">
      <c r="A7798" t="s">
        <v>33183</v>
      </c>
      <c r="B7798" t="s">
        <v>33541</v>
      </c>
      <c r="C7798" t="s">
        <v>33542</v>
      </c>
      <c r="D7798" t="s">
        <v>193</v>
      </c>
      <c r="E7798" t="s">
        <v>6059</v>
      </c>
      <c r="F7798" t="s">
        <v>54</v>
      </c>
      <c r="G7798"/>
      <c r="H7798" t="s">
        <v>48126</v>
      </c>
      <c r="I7798" t="s">
        <v>54642</v>
      </c>
      <c r="J7798" t="s">
        <v>33183</v>
      </c>
      <c r="K7798" t="s">
        <v>565</v>
      </c>
      <c r="L7798" s="119" t="str">
        <f t="shared" si="484"/>
        <v>NA</v>
      </c>
      <c r="M7798" s="119"/>
      <c r="N7798" s="120" t="str">
        <f t="shared" si="485"/>
        <v>NA</v>
      </c>
      <c r="O7798" s="120"/>
      <c r="P7798"/>
      <c r="Q7798"/>
      <c r="R7798"/>
      <c r="S7798"/>
      <c r="T7798"/>
      <c r="U7798" t="s">
        <v>26889</v>
      </c>
      <c r="V7798" t="s">
        <v>26887</v>
      </c>
      <c r="W7798" t="s">
        <v>26888</v>
      </c>
      <c r="X7798" t="s">
        <v>748</v>
      </c>
      <c r="Y7798" t="s">
        <v>2935</v>
      </c>
      <c r="Z7798" t="s">
        <v>54</v>
      </c>
      <c r="AA7798"/>
      <c r="AB7798" t="s">
        <v>47612</v>
      </c>
      <c r="AC7798" t="s">
        <v>54146</v>
      </c>
      <c r="AD7798" t="s">
        <v>26889</v>
      </c>
      <c r="AE7798" t="s">
        <v>105</v>
      </c>
      <c r="AF7798" s="119" t="str">
        <f t="shared" si="486"/>
        <v>NA</v>
      </c>
      <c r="AG7798" s="119"/>
      <c r="AH7798" s="119"/>
      <c r="AI7798" s="119"/>
      <c r="AJ7798" s="119" t="str">
        <f t="shared" si="487"/>
        <v>NA</v>
      </c>
      <c r="AK7798" s="190"/>
      <c r="AL7798" s="191"/>
    </row>
    <row r="7799" spans="1:38" x14ac:dyDescent="0.25">
      <c r="A7799" t="s">
        <v>35364</v>
      </c>
      <c r="B7799" t="s">
        <v>35363</v>
      </c>
      <c r="C7799" t="s">
        <v>27121</v>
      </c>
      <c r="D7799" t="s">
        <v>193</v>
      </c>
      <c r="E7799" t="s">
        <v>8505</v>
      </c>
      <c r="F7799" t="s">
        <v>54</v>
      </c>
      <c r="G7799"/>
      <c r="H7799" t="s">
        <v>48127</v>
      </c>
      <c r="I7799" t="s">
        <v>54643</v>
      </c>
      <c r="J7799" t="s">
        <v>35365</v>
      </c>
      <c r="K7799" t="s">
        <v>565</v>
      </c>
      <c r="L7799" s="119" t="str">
        <f t="shared" si="484"/>
        <v>NA</v>
      </c>
      <c r="M7799" s="119"/>
      <c r="N7799" s="120" t="str">
        <f t="shared" si="485"/>
        <v>NA</v>
      </c>
      <c r="O7799" s="120"/>
      <c r="P7799"/>
      <c r="Q7799"/>
      <c r="R7799"/>
      <c r="S7799"/>
      <c r="T7799"/>
      <c r="U7799" t="s">
        <v>24348</v>
      </c>
      <c r="V7799" t="s">
        <v>24346</v>
      </c>
      <c r="W7799" t="s">
        <v>24347</v>
      </c>
      <c r="X7799" t="s">
        <v>748</v>
      </c>
      <c r="Y7799" t="s">
        <v>4640</v>
      </c>
      <c r="Z7799" t="s">
        <v>54</v>
      </c>
      <c r="AA7799"/>
      <c r="AB7799" t="s">
        <v>47613</v>
      </c>
      <c r="AC7799" t="s">
        <v>54147</v>
      </c>
      <c r="AD7799"/>
      <c r="AE7799" t="s">
        <v>105</v>
      </c>
      <c r="AF7799" s="119" t="str">
        <f t="shared" si="486"/>
        <v>NA</v>
      </c>
      <c r="AG7799" s="119"/>
      <c r="AH7799" s="119"/>
      <c r="AI7799" s="119"/>
      <c r="AJ7799" s="119" t="str">
        <f t="shared" si="487"/>
        <v>NA</v>
      </c>
      <c r="AK7799" s="190"/>
      <c r="AL7799" s="191"/>
    </row>
    <row r="7800" spans="1:38" x14ac:dyDescent="0.25">
      <c r="A7800" t="s">
        <v>35359</v>
      </c>
      <c r="B7800" t="s">
        <v>35358</v>
      </c>
      <c r="C7800" t="s">
        <v>27121</v>
      </c>
      <c r="D7800" t="s">
        <v>193</v>
      </c>
      <c r="E7800" t="s">
        <v>34457</v>
      </c>
      <c r="F7800" t="s">
        <v>54</v>
      </c>
      <c r="G7800"/>
      <c r="H7800" t="s">
        <v>48128</v>
      </c>
      <c r="I7800" t="s">
        <v>54644</v>
      </c>
      <c r="J7800" t="s">
        <v>35360</v>
      </c>
      <c r="K7800" t="s">
        <v>565</v>
      </c>
      <c r="L7800" s="119" t="str">
        <f t="shared" si="484"/>
        <v>NA</v>
      </c>
      <c r="M7800" s="119"/>
      <c r="N7800" s="120" t="str">
        <f t="shared" si="485"/>
        <v>NA</v>
      </c>
      <c r="O7800" s="120"/>
      <c r="P7800"/>
      <c r="Q7800"/>
      <c r="R7800"/>
      <c r="S7800"/>
      <c r="T7800"/>
      <c r="U7800" t="s">
        <v>26810</v>
      </c>
      <c r="V7800" t="s">
        <v>26808</v>
      </c>
      <c r="W7800" t="s">
        <v>26809</v>
      </c>
      <c r="X7800" t="s">
        <v>748</v>
      </c>
      <c r="Y7800" t="s">
        <v>4640</v>
      </c>
      <c r="Z7800" t="s">
        <v>54</v>
      </c>
      <c r="AA7800"/>
      <c r="AB7800" t="s">
        <v>47613</v>
      </c>
      <c r="AC7800" t="s">
        <v>54147</v>
      </c>
      <c r="AD7800" t="s">
        <v>26810</v>
      </c>
      <c r="AE7800" t="s">
        <v>105</v>
      </c>
      <c r="AF7800" s="119" t="str">
        <f t="shared" si="486"/>
        <v>NA</v>
      </c>
      <c r="AG7800" s="119"/>
      <c r="AH7800" s="119"/>
      <c r="AI7800" s="119"/>
      <c r="AJ7800" s="119" t="str">
        <f t="shared" si="487"/>
        <v>NA</v>
      </c>
      <c r="AK7800" s="190"/>
      <c r="AL7800" s="191"/>
    </row>
    <row r="7801" spans="1:38" x14ac:dyDescent="0.25">
      <c r="A7801" t="s">
        <v>34456</v>
      </c>
      <c r="B7801" t="s">
        <v>34454</v>
      </c>
      <c r="C7801" t="s">
        <v>34455</v>
      </c>
      <c r="D7801" t="s">
        <v>193</v>
      </c>
      <c r="E7801" t="s">
        <v>34457</v>
      </c>
      <c r="F7801" t="s">
        <v>54</v>
      </c>
      <c r="G7801"/>
      <c r="H7801" t="s">
        <v>48128</v>
      </c>
      <c r="I7801" t="s">
        <v>54644</v>
      </c>
      <c r="J7801" t="s">
        <v>34456</v>
      </c>
      <c r="K7801" t="s">
        <v>565</v>
      </c>
      <c r="L7801" s="119" t="str">
        <f t="shared" si="484"/>
        <v>NA</v>
      </c>
      <c r="M7801" s="119"/>
      <c r="N7801" s="120" t="str">
        <f t="shared" si="485"/>
        <v>NA</v>
      </c>
      <c r="O7801" s="120"/>
      <c r="P7801"/>
      <c r="Q7801"/>
      <c r="R7801"/>
      <c r="S7801"/>
      <c r="T7801"/>
      <c r="U7801" t="s">
        <v>26066</v>
      </c>
      <c r="V7801" t="s">
        <v>26064</v>
      </c>
      <c r="W7801" t="s">
        <v>26065</v>
      </c>
      <c r="X7801" t="s">
        <v>748</v>
      </c>
      <c r="Y7801" t="s">
        <v>4640</v>
      </c>
      <c r="Z7801" t="s">
        <v>54</v>
      </c>
      <c r="AA7801"/>
      <c r="AB7801" t="s">
        <v>47613</v>
      </c>
      <c r="AC7801" t="s">
        <v>54147</v>
      </c>
      <c r="AD7801" t="s">
        <v>26066</v>
      </c>
      <c r="AE7801" t="s">
        <v>105</v>
      </c>
      <c r="AF7801" s="119" t="str">
        <f t="shared" si="486"/>
        <v>NA</v>
      </c>
      <c r="AG7801" s="119"/>
      <c r="AH7801" s="119"/>
      <c r="AI7801" s="119"/>
      <c r="AJ7801" s="119" t="str">
        <f t="shared" si="487"/>
        <v>NA</v>
      </c>
      <c r="AK7801" s="190"/>
      <c r="AL7801" s="191"/>
    </row>
    <row r="7802" spans="1:38" x14ac:dyDescent="0.25">
      <c r="A7802" t="s">
        <v>34211</v>
      </c>
      <c r="B7802" t="s">
        <v>34209</v>
      </c>
      <c r="C7802" t="s">
        <v>34210</v>
      </c>
      <c r="D7802" t="s">
        <v>193</v>
      </c>
      <c r="E7802" t="s">
        <v>34212</v>
      </c>
      <c r="F7802" t="s">
        <v>54</v>
      </c>
      <c r="G7802"/>
      <c r="H7802" t="s">
        <v>48129</v>
      </c>
      <c r="I7802" t="s">
        <v>54645</v>
      </c>
      <c r="J7802" t="s">
        <v>34213</v>
      </c>
      <c r="K7802" t="s">
        <v>565</v>
      </c>
      <c r="L7802" s="119" t="str">
        <f t="shared" si="484"/>
        <v>NA</v>
      </c>
      <c r="M7802" s="119"/>
      <c r="N7802" s="120" t="str">
        <f t="shared" si="485"/>
        <v>NA</v>
      </c>
      <c r="O7802" s="120"/>
      <c r="P7802"/>
      <c r="Q7802"/>
      <c r="R7802"/>
      <c r="S7802"/>
      <c r="T7802"/>
      <c r="U7802" t="s">
        <v>24303</v>
      </c>
      <c r="V7802" t="s">
        <v>24301</v>
      </c>
      <c r="W7802" t="s">
        <v>24302</v>
      </c>
      <c r="X7802" t="s">
        <v>748</v>
      </c>
      <c r="Y7802" t="s">
        <v>4640</v>
      </c>
      <c r="Z7802" t="s">
        <v>54</v>
      </c>
      <c r="AA7802"/>
      <c r="AB7802" t="s">
        <v>47613</v>
      </c>
      <c r="AC7802" t="s">
        <v>54147</v>
      </c>
      <c r="AD7802" t="s">
        <v>24303</v>
      </c>
      <c r="AE7802" t="s">
        <v>105</v>
      </c>
      <c r="AF7802" s="119" t="str">
        <f t="shared" si="486"/>
        <v>NA</v>
      </c>
      <c r="AG7802" s="119"/>
      <c r="AH7802" s="119"/>
      <c r="AI7802" s="119"/>
      <c r="AJ7802" s="119" t="str">
        <f t="shared" si="487"/>
        <v>NA</v>
      </c>
      <c r="AK7802" s="190"/>
      <c r="AL7802" s="191"/>
    </row>
    <row r="7803" spans="1:38" x14ac:dyDescent="0.25">
      <c r="A7803" t="s">
        <v>35359</v>
      </c>
      <c r="B7803" t="s">
        <v>35361</v>
      </c>
      <c r="C7803" t="s">
        <v>27121</v>
      </c>
      <c r="D7803" t="s">
        <v>193</v>
      </c>
      <c r="E7803" t="s">
        <v>2065</v>
      </c>
      <c r="F7803" t="s">
        <v>54</v>
      </c>
      <c r="G7803"/>
      <c r="H7803" t="s">
        <v>48130</v>
      </c>
      <c r="I7803" t="s">
        <v>54646</v>
      </c>
      <c r="J7803" t="s">
        <v>35360</v>
      </c>
      <c r="K7803" t="s">
        <v>565</v>
      </c>
      <c r="L7803" s="119" t="str">
        <f t="shared" si="484"/>
        <v>NA</v>
      </c>
      <c r="M7803" s="119"/>
      <c r="N7803" s="120" t="str">
        <f t="shared" si="485"/>
        <v>NA</v>
      </c>
      <c r="O7803" s="120"/>
      <c r="P7803"/>
      <c r="Q7803"/>
      <c r="R7803"/>
      <c r="S7803"/>
      <c r="T7803"/>
      <c r="U7803" t="s">
        <v>26883</v>
      </c>
      <c r="V7803" t="s">
        <v>26881</v>
      </c>
      <c r="W7803" t="s">
        <v>26882</v>
      </c>
      <c r="X7803" t="s">
        <v>748</v>
      </c>
      <c r="Y7803" t="s">
        <v>4640</v>
      </c>
      <c r="Z7803" t="s">
        <v>54</v>
      </c>
      <c r="AA7803"/>
      <c r="AB7803" t="s">
        <v>47613</v>
      </c>
      <c r="AC7803" t="s">
        <v>54147</v>
      </c>
      <c r="AD7803" t="s">
        <v>26883</v>
      </c>
      <c r="AE7803" t="s">
        <v>105</v>
      </c>
      <c r="AF7803" s="119" t="str">
        <f t="shared" si="486"/>
        <v>NA</v>
      </c>
      <c r="AG7803" s="119"/>
      <c r="AH7803" s="119"/>
      <c r="AI7803" s="119"/>
      <c r="AJ7803" s="119" t="str">
        <f t="shared" si="487"/>
        <v>NA</v>
      </c>
      <c r="AK7803" s="190"/>
      <c r="AL7803" s="191"/>
    </row>
    <row r="7804" spans="1:38" x14ac:dyDescent="0.25">
      <c r="A7804" t="s">
        <v>35368</v>
      </c>
      <c r="B7804" t="s">
        <v>35366</v>
      </c>
      <c r="C7804" t="s">
        <v>35367</v>
      </c>
      <c r="D7804" t="s">
        <v>193</v>
      </c>
      <c r="E7804" t="s">
        <v>35369</v>
      </c>
      <c r="F7804" t="s">
        <v>54</v>
      </c>
      <c r="G7804"/>
      <c r="H7804" t="s">
        <v>48131</v>
      </c>
      <c r="I7804" t="s">
        <v>54647</v>
      </c>
      <c r="J7804" t="s">
        <v>35370</v>
      </c>
      <c r="K7804" t="s">
        <v>565</v>
      </c>
      <c r="L7804" s="119" t="str">
        <f t="shared" si="484"/>
        <v>NA</v>
      </c>
      <c r="M7804" s="119"/>
      <c r="N7804" s="120" t="str">
        <f t="shared" si="485"/>
        <v>NA</v>
      </c>
      <c r="O7804" s="120"/>
      <c r="P7804"/>
      <c r="Q7804"/>
      <c r="R7804"/>
      <c r="S7804"/>
      <c r="T7804"/>
      <c r="U7804" t="s">
        <v>25333</v>
      </c>
      <c r="V7804" t="s">
        <v>25332</v>
      </c>
      <c r="W7804" t="s">
        <v>25329</v>
      </c>
      <c r="X7804" t="s">
        <v>748</v>
      </c>
      <c r="Y7804" t="s">
        <v>5331</v>
      </c>
      <c r="Z7804" t="s">
        <v>54</v>
      </c>
      <c r="AA7804"/>
      <c r="AB7804" t="s">
        <v>47614</v>
      </c>
      <c r="AC7804" t="s">
        <v>54148</v>
      </c>
      <c r="AD7804" t="s">
        <v>25333</v>
      </c>
      <c r="AE7804" t="s">
        <v>105</v>
      </c>
      <c r="AF7804" s="119" t="str">
        <f t="shared" si="486"/>
        <v>NA</v>
      </c>
      <c r="AG7804" s="119"/>
      <c r="AH7804" s="119"/>
      <c r="AI7804" s="119"/>
      <c r="AJ7804" s="119" t="str">
        <f t="shared" si="487"/>
        <v>NA</v>
      </c>
      <c r="AK7804" s="190"/>
      <c r="AL7804" s="191"/>
    </row>
    <row r="7805" spans="1:38" x14ac:dyDescent="0.25">
      <c r="A7805" t="s">
        <v>34341</v>
      </c>
      <c r="B7805" t="s">
        <v>34339</v>
      </c>
      <c r="C7805" t="s">
        <v>34340</v>
      </c>
      <c r="D7805" t="s">
        <v>193</v>
      </c>
      <c r="E7805" t="s">
        <v>3053</v>
      </c>
      <c r="F7805" t="s">
        <v>54</v>
      </c>
      <c r="G7805"/>
      <c r="H7805" t="s">
        <v>48132</v>
      </c>
      <c r="I7805" t="s">
        <v>54648</v>
      </c>
      <c r="J7805" t="s">
        <v>33183</v>
      </c>
      <c r="K7805" t="s">
        <v>565</v>
      </c>
      <c r="L7805" s="119" t="str">
        <f t="shared" si="484"/>
        <v>NA</v>
      </c>
      <c r="M7805" s="119"/>
      <c r="N7805" s="120" t="str">
        <f t="shared" si="485"/>
        <v>NA</v>
      </c>
      <c r="O7805" s="120"/>
      <c r="P7805"/>
      <c r="Q7805"/>
      <c r="R7805"/>
      <c r="S7805"/>
      <c r="T7805"/>
      <c r="U7805" t="s">
        <v>26234</v>
      </c>
      <c r="V7805" t="s">
        <v>26233</v>
      </c>
      <c r="W7805" t="s">
        <v>26231</v>
      </c>
      <c r="X7805" t="s">
        <v>748</v>
      </c>
      <c r="Y7805" t="s">
        <v>5331</v>
      </c>
      <c r="Z7805" t="s">
        <v>54</v>
      </c>
      <c r="AA7805"/>
      <c r="AB7805" t="s">
        <v>47614</v>
      </c>
      <c r="AC7805" t="s">
        <v>54148</v>
      </c>
      <c r="AD7805" t="s">
        <v>26234</v>
      </c>
      <c r="AE7805" t="s">
        <v>105</v>
      </c>
      <c r="AF7805" s="119" t="str">
        <f t="shared" si="486"/>
        <v>NA</v>
      </c>
      <c r="AG7805" s="119"/>
      <c r="AH7805" s="119"/>
      <c r="AI7805" s="119"/>
      <c r="AJ7805" s="119" t="str">
        <f t="shared" si="487"/>
        <v>NA</v>
      </c>
      <c r="AK7805" s="190"/>
      <c r="AL7805" s="191"/>
    </row>
    <row r="7806" spans="1:38" x14ac:dyDescent="0.25">
      <c r="A7806" t="s">
        <v>35505</v>
      </c>
      <c r="B7806" t="s">
        <v>35503</v>
      </c>
      <c r="C7806" t="s">
        <v>35504</v>
      </c>
      <c r="D7806" t="s">
        <v>193</v>
      </c>
      <c r="E7806" t="s">
        <v>8191</v>
      </c>
      <c r="F7806" t="s">
        <v>54</v>
      </c>
      <c r="G7806"/>
      <c r="H7806" t="s">
        <v>48133</v>
      </c>
      <c r="I7806" t="s">
        <v>54649</v>
      </c>
      <c r="J7806" t="s">
        <v>33183</v>
      </c>
      <c r="K7806" t="s">
        <v>565</v>
      </c>
      <c r="L7806" s="119" t="str">
        <f t="shared" si="484"/>
        <v>NA</v>
      </c>
      <c r="M7806" s="119"/>
      <c r="N7806" s="120" t="str">
        <f t="shared" si="485"/>
        <v>NA</v>
      </c>
      <c r="O7806" s="120"/>
      <c r="P7806"/>
      <c r="Q7806"/>
      <c r="R7806"/>
      <c r="S7806"/>
      <c r="T7806"/>
      <c r="U7806" t="s">
        <v>25731</v>
      </c>
      <c r="V7806" t="s">
        <v>25729</v>
      </c>
      <c r="W7806" t="s">
        <v>25730</v>
      </c>
      <c r="X7806" t="s">
        <v>748</v>
      </c>
      <c r="Y7806" t="s">
        <v>5052</v>
      </c>
      <c r="Z7806" t="s">
        <v>54</v>
      </c>
      <c r="AA7806"/>
      <c r="AB7806" t="s">
        <v>47615</v>
      </c>
      <c r="AC7806" t="s">
        <v>54149</v>
      </c>
      <c r="AD7806" t="s">
        <v>25732</v>
      </c>
      <c r="AE7806" t="s">
        <v>105</v>
      </c>
      <c r="AF7806" s="119" t="str">
        <f t="shared" si="486"/>
        <v>NA</v>
      </c>
      <c r="AG7806" s="119"/>
      <c r="AH7806" s="119"/>
      <c r="AI7806" s="119"/>
      <c r="AJ7806" s="119" t="str">
        <f t="shared" si="487"/>
        <v>NA</v>
      </c>
      <c r="AK7806" s="190"/>
      <c r="AL7806" s="191"/>
    </row>
    <row r="7807" spans="1:38" x14ac:dyDescent="0.25">
      <c r="A7807" t="s">
        <v>35396</v>
      </c>
      <c r="B7807" t="s">
        <v>35394</v>
      </c>
      <c r="C7807" t="s">
        <v>35395</v>
      </c>
      <c r="D7807" t="s">
        <v>193</v>
      </c>
      <c r="E7807" t="s">
        <v>8191</v>
      </c>
      <c r="F7807" t="s">
        <v>54</v>
      </c>
      <c r="G7807"/>
      <c r="H7807" t="s">
        <v>48133</v>
      </c>
      <c r="I7807" t="s">
        <v>54649</v>
      </c>
      <c r="J7807" t="s">
        <v>35397</v>
      </c>
      <c r="K7807" t="s">
        <v>565</v>
      </c>
      <c r="L7807" s="119" t="str">
        <f t="shared" si="484"/>
        <v>NA</v>
      </c>
      <c r="M7807" s="119"/>
      <c r="N7807" s="120" t="str">
        <f t="shared" si="485"/>
        <v>NA</v>
      </c>
      <c r="O7807" s="120"/>
      <c r="P7807"/>
      <c r="Q7807"/>
      <c r="R7807"/>
      <c r="S7807"/>
      <c r="T7807"/>
      <c r="U7807" t="s">
        <v>25330</v>
      </c>
      <c r="V7807" t="s">
        <v>25328</v>
      </c>
      <c r="W7807" t="s">
        <v>25329</v>
      </c>
      <c r="X7807" t="s">
        <v>748</v>
      </c>
      <c r="Y7807" t="s">
        <v>1648</v>
      </c>
      <c r="Z7807" t="s">
        <v>54</v>
      </c>
      <c r="AA7807"/>
      <c r="AB7807" t="s">
        <v>47616</v>
      </c>
      <c r="AC7807" t="s">
        <v>54150</v>
      </c>
      <c r="AD7807" t="s">
        <v>25331</v>
      </c>
      <c r="AE7807" t="s">
        <v>105</v>
      </c>
      <c r="AF7807" s="119" t="str">
        <f t="shared" si="486"/>
        <v>NA</v>
      </c>
      <c r="AG7807" s="119"/>
      <c r="AH7807" s="119"/>
      <c r="AI7807" s="119"/>
      <c r="AJ7807" s="119" t="str">
        <f t="shared" si="487"/>
        <v>NA</v>
      </c>
      <c r="AK7807" s="190"/>
      <c r="AL7807" s="191"/>
    </row>
    <row r="7808" spans="1:38" x14ac:dyDescent="0.25">
      <c r="A7808" t="s">
        <v>34337</v>
      </c>
      <c r="B7808" t="s">
        <v>34335</v>
      </c>
      <c r="C7808" t="s">
        <v>34336</v>
      </c>
      <c r="D7808" t="s">
        <v>193</v>
      </c>
      <c r="E7808" t="s">
        <v>505</v>
      </c>
      <c r="F7808" t="s">
        <v>54</v>
      </c>
      <c r="G7808"/>
      <c r="H7808" t="s">
        <v>48134</v>
      </c>
      <c r="I7808" t="s">
        <v>54650</v>
      </c>
      <c r="J7808" t="s">
        <v>34338</v>
      </c>
      <c r="K7808" t="s">
        <v>565</v>
      </c>
      <c r="L7808" s="119" t="str">
        <f t="shared" si="484"/>
        <v>NA</v>
      </c>
      <c r="M7808" s="119"/>
      <c r="N7808" s="120" t="str">
        <f t="shared" si="485"/>
        <v>NA</v>
      </c>
      <c r="O7808" s="120"/>
      <c r="P7808"/>
      <c r="Q7808"/>
      <c r="R7808"/>
      <c r="S7808"/>
      <c r="T7808"/>
      <c r="U7808" t="s">
        <v>26232</v>
      </c>
      <c r="V7808" t="s">
        <v>26230</v>
      </c>
      <c r="W7808" t="s">
        <v>26231</v>
      </c>
      <c r="X7808" t="s">
        <v>748</v>
      </c>
      <c r="Y7808" t="s">
        <v>1648</v>
      </c>
      <c r="Z7808" t="s">
        <v>54</v>
      </c>
      <c r="AA7808"/>
      <c r="AB7808" t="s">
        <v>47616</v>
      </c>
      <c r="AC7808" t="s">
        <v>54150</v>
      </c>
      <c r="AD7808" t="s">
        <v>26232</v>
      </c>
      <c r="AE7808" t="s">
        <v>105</v>
      </c>
      <c r="AF7808" s="119" t="str">
        <f t="shared" si="486"/>
        <v>NA</v>
      </c>
      <c r="AG7808" s="119"/>
      <c r="AH7808" s="119"/>
      <c r="AI7808" s="119"/>
      <c r="AJ7808" s="119" t="str">
        <f t="shared" si="487"/>
        <v>NA</v>
      </c>
      <c r="AK7808" s="190"/>
      <c r="AL7808" s="191"/>
    </row>
    <row r="7809" spans="1:38" x14ac:dyDescent="0.25">
      <c r="A7809" t="s">
        <v>35359</v>
      </c>
      <c r="B7809" t="s">
        <v>35362</v>
      </c>
      <c r="C7809" t="s">
        <v>27121</v>
      </c>
      <c r="D7809" t="s">
        <v>193</v>
      </c>
      <c r="E7809" t="s">
        <v>505</v>
      </c>
      <c r="F7809" t="s">
        <v>54</v>
      </c>
      <c r="G7809"/>
      <c r="H7809" t="s">
        <v>48134</v>
      </c>
      <c r="I7809" t="s">
        <v>54650</v>
      </c>
      <c r="J7809" t="s">
        <v>35360</v>
      </c>
      <c r="K7809" t="s">
        <v>565</v>
      </c>
      <c r="L7809" s="119" t="str">
        <f t="shared" si="484"/>
        <v>NA</v>
      </c>
      <c r="M7809" s="119"/>
      <c r="N7809" s="120" t="str">
        <f t="shared" si="485"/>
        <v>NA</v>
      </c>
      <c r="O7809" s="120"/>
      <c r="P7809"/>
      <c r="Q7809"/>
      <c r="R7809"/>
      <c r="S7809"/>
      <c r="T7809"/>
      <c r="U7809" t="s">
        <v>25054</v>
      </c>
      <c r="V7809" t="s">
        <v>25052</v>
      </c>
      <c r="W7809" t="s">
        <v>25053</v>
      </c>
      <c r="X7809" t="s">
        <v>748</v>
      </c>
      <c r="Y7809" t="s">
        <v>1648</v>
      </c>
      <c r="Z7809" t="s">
        <v>54</v>
      </c>
      <c r="AA7809"/>
      <c r="AB7809" t="s">
        <v>47616</v>
      </c>
      <c r="AC7809" t="s">
        <v>54150</v>
      </c>
      <c r="AD7809" t="s">
        <v>25055</v>
      </c>
      <c r="AE7809" t="s">
        <v>105</v>
      </c>
      <c r="AF7809" s="119" t="str">
        <f t="shared" si="486"/>
        <v>NA</v>
      </c>
      <c r="AG7809" s="119"/>
      <c r="AH7809" s="119"/>
      <c r="AI7809" s="119"/>
      <c r="AJ7809" s="119" t="str">
        <f t="shared" si="487"/>
        <v>NA</v>
      </c>
      <c r="AK7809" s="190"/>
      <c r="AL7809" s="191"/>
    </row>
    <row r="7810" spans="1:38" x14ac:dyDescent="0.25">
      <c r="A7810" t="s">
        <v>35712</v>
      </c>
      <c r="B7810" t="s">
        <v>35710</v>
      </c>
      <c r="C7810" t="s">
        <v>35711</v>
      </c>
      <c r="D7810" t="s">
        <v>193</v>
      </c>
      <c r="E7810" t="s">
        <v>505</v>
      </c>
      <c r="F7810" t="s">
        <v>54</v>
      </c>
      <c r="G7810"/>
      <c r="H7810" t="s">
        <v>48134</v>
      </c>
      <c r="I7810" t="s">
        <v>54650</v>
      </c>
      <c r="J7810" t="s">
        <v>35713</v>
      </c>
      <c r="K7810" t="s">
        <v>565</v>
      </c>
      <c r="L7810" s="119" t="str">
        <f t="shared" si="484"/>
        <v>NA</v>
      </c>
      <c r="M7810" s="119"/>
      <c r="N7810" s="120" t="str">
        <f t="shared" si="485"/>
        <v>NA</v>
      </c>
      <c r="O7810" s="120"/>
      <c r="P7810"/>
      <c r="Q7810"/>
      <c r="R7810"/>
      <c r="S7810"/>
      <c r="T7810"/>
      <c r="U7810" t="s">
        <v>24902</v>
      </c>
      <c r="V7810" t="s">
        <v>24900</v>
      </c>
      <c r="W7810" t="s">
        <v>24901</v>
      </c>
      <c r="X7810" t="s">
        <v>748</v>
      </c>
      <c r="Y7810" t="s">
        <v>1648</v>
      </c>
      <c r="Z7810" t="s">
        <v>54</v>
      </c>
      <c r="AA7810"/>
      <c r="AB7810" t="s">
        <v>47616</v>
      </c>
      <c r="AC7810" t="s">
        <v>54150</v>
      </c>
      <c r="AD7810" t="s">
        <v>24902</v>
      </c>
      <c r="AE7810" t="s">
        <v>105</v>
      </c>
      <c r="AF7810" s="119" t="str">
        <f t="shared" si="486"/>
        <v>NA</v>
      </c>
      <c r="AG7810" s="119"/>
      <c r="AH7810" s="119"/>
      <c r="AI7810" s="119"/>
      <c r="AJ7810" s="119" t="str">
        <f t="shared" si="487"/>
        <v>NA</v>
      </c>
      <c r="AK7810" s="190"/>
      <c r="AL7810" s="191"/>
    </row>
    <row r="7811" spans="1:38" x14ac:dyDescent="0.25">
      <c r="A7811" t="s">
        <v>33793</v>
      </c>
      <c r="B7811" t="s">
        <v>33791</v>
      </c>
      <c r="C7811" t="s">
        <v>33792</v>
      </c>
      <c r="D7811" t="s">
        <v>193</v>
      </c>
      <c r="E7811" t="s">
        <v>505</v>
      </c>
      <c r="F7811" t="s">
        <v>54</v>
      </c>
      <c r="G7811"/>
      <c r="H7811" t="s">
        <v>48134</v>
      </c>
      <c r="I7811" t="s">
        <v>54650</v>
      </c>
      <c r="J7811" t="s">
        <v>33793</v>
      </c>
      <c r="K7811" t="s">
        <v>565</v>
      </c>
      <c r="L7811" s="119" t="str">
        <f t="shared" ref="L7811:L7874" si="488">IF($Q$1&lt;&gt;"",IF(ISNUMBER(SEARCH("*"&amp;$Q$1&amp;"*", A7811)),A7811, IF(ISNUMBER(SEARCH("*"&amp;$Q$1&amp;"*", H7811)),A7811, IF(ISNUMBER(SEARCH("*"&amp;$Q$1&amp;"*", G7811)),A7811, IF(ISNUMBER(SEARCH("*"&amp;$Q$1&amp;"*", J7811)),A7811,  IF(ISNUMBER(SEARCH("*"&amp;$Q$1&amp;"*", E7811)),A7811, "NA"))))),"NA")</f>
        <v>NA</v>
      </c>
      <c r="M7811" s="119"/>
      <c r="N7811" s="120" t="str">
        <f t="shared" ref="N7811:N7874" si="489">IF($Q$11=1,IF(ISNUMBER(SEARCH($T$11,C7811)),A7811,"NA"),"NA")</f>
        <v>NA</v>
      </c>
      <c r="O7811" s="120"/>
      <c r="P7811"/>
      <c r="Q7811"/>
      <c r="R7811"/>
      <c r="S7811"/>
      <c r="T7811"/>
      <c r="U7811" t="s">
        <v>26991</v>
      </c>
      <c r="V7811" t="s">
        <v>26989</v>
      </c>
      <c r="W7811" t="s">
        <v>26990</v>
      </c>
      <c r="X7811" t="s">
        <v>748</v>
      </c>
      <c r="Y7811" t="s">
        <v>176</v>
      </c>
      <c r="Z7811" t="s">
        <v>54</v>
      </c>
      <c r="AA7811"/>
      <c r="AB7811" t="s">
        <v>47617</v>
      </c>
      <c r="AC7811" t="s">
        <v>54151</v>
      </c>
      <c r="AD7811" t="s">
        <v>26991</v>
      </c>
      <c r="AE7811" t="s">
        <v>105</v>
      </c>
      <c r="AF7811" s="119" t="str">
        <f t="shared" ref="AF7811:AF7874" si="490">IF($Q$6&lt;&gt;"",IF(ISNUMBER(SEARCH($Q$6, W7811)),U7811, "NA"),"NA")</f>
        <v>NA</v>
      </c>
      <c r="AG7811" s="119"/>
      <c r="AH7811" s="119"/>
      <c r="AI7811" s="119"/>
      <c r="AJ7811" s="119" t="str">
        <f t="shared" ref="AJ7811:AJ7874" si="491">IF($Q$5&lt;&gt;"",IF(ISNUMBER(SEARCH($Q$5, U7811&amp;" "&amp;Y7811&amp;" "&amp;AA7811&amp;" "&amp;AB7811&amp;" "&amp;AD7811)),U7811, "NA"),"NA")</f>
        <v>NA</v>
      </c>
      <c r="AK7811" s="190"/>
      <c r="AL7811" s="191"/>
    </row>
    <row r="7812" spans="1:38" x14ac:dyDescent="0.25">
      <c r="A7812" t="s">
        <v>32200</v>
      </c>
      <c r="B7812" t="s">
        <v>32198</v>
      </c>
      <c r="C7812" t="s">
        <v>32199</v>
      </c>
      <c r="D7812" t="s">
        <v>193</v>
      </c>
      <c r="E7812" t="s">
        <v>505</v>
      </c>
      <c r="F7812" t="s">
        <v>54</v>
      </c>
      <c r="G7812"/>
      <c r="H7812" t="s">
        <v>48134</v>
      </c>
      <c r="I7812" t="s">
        <v>54650</v>
      </c>
      <c r="J7812" t="s">
        <v>32200</v>
      </c>
      <c r="K7812" t="s">
        <v>565</v>
      </c>
      <c r="L7812" s="119" t="str">
        <f t="shared" si="488"/>
        <v>NA</v>
      </c>
      <c r="M7812" s="119"/>
      <c r="N7812" s="120" t="str">
        <f t="shared" si="489"/>
        <v>NA</v>
      </c>
      <c r="O7812" s="120"/>
      <c r="P7812"/>
      <c r="Q7812"/>
      <c r="R7812"/>
      <c r="S7812"/>
      <c r="T7812"/>
      <c r="U7812" t="s">
        <v>24124</v>
      </c>
      <c r="V7812" t="s">
        <v>24122</v>
      </c>
      <c r="W7812" t="s">
        <v>24123</v>
      </c>
      <c r="X7812" t="s">
        <v>748</v>
      </c>
      <c r="Y7812" t="s">
        <v>176</v>
      </c>
      <c r="Z7812" t="s">
        <v>54</v>
      </c>
      <c r="AA7812"/>
      <c r="AB7812" t="s">
        <v>47617</v>
      </c>
      <c r="AC7812" t="s">
        <v>54151</v>
      </c>
      <c r="AD7812" t="s">
        <v>24125</v>
      </c>
      <c r="AE7812" t="s">
        <v>105</v>
      </c>
      <c r="AF7812" s="119" t="str">
        <f t="shared" si="490"/>
        <v>NA</v>
      </c>
      <c r="AG7812" s="119"/>
      <c r="AH7812" s="119"/>
      <c r="AI7812" s="119"/>
      <c r="AJ7812" s="119" t="str">
        <f t="shared" si="491"/>
        <v>NA</v>
      </c>
      <c r="AK7812" s="190"/>
      <c r="AL7812" s="191"/>
    </row>
    <row r="7813" spans="1:38" x14ac:dyDescent="0.25">
      <c r="A7813" t="s">
        <v>35571</v>
      </c>
      <c r="B7813" t="s">
        <v>35569</v>
      </c>
      <c r="C7813" t="s">
        <v>35570</v>
      </c>
      <c r="D7813" t="s">
        <v>193</v>
      </c>
      <c r="E7813" t="s">
        <v>505</v>
      </c>
      <c r="F7813" t="s">
        <v>54</v>
      </c>
      <c r="G7813"/>
      <c r="H7813" t="s">
        <v>48134</v>
      </c>
      <c r="I7813" t="s">
        <v>54650</v>
      </c>
      <c r="J7813" t="s">
        <v>35572</v>
      </c>
      <c r="K7813" t="s">
        <v>565</v>
      </c>
      <c r="L7813" s="119" t="str">
        <f t="shared" si="488"/>
        <v>NA</v>
      </c>
      <c r="M7813" s="119"/>
      <c r="N7813" s="120" t="str">
        <f t="shared" si="489"/>
        <v>NA</v>
      </c>
      <c r="O7813" s="120"/>
      <c r="P7813"/>
      <c r="Q7813"/>
      <c r="R7813"/>
      <c r="S7813"/>
      <c r="T7813"/>
      <c r="U7813" t="s">
        <v>26082</v>
      </c>
      <c r="V7813" t="s">
        <v>26080</v>
      </c>
      <c r="W7813" t="s">
        <v>26081</v>
      </c>
      <c r="X7813" t="s">
        <v>748</v>
      </c>
      <c r="Y7813" t="s">
        <v>176</v>
      </c>
      <c r="Z7813" t="s">
        <v>54</v>
      </c>
      <c r="AA7813"/>
      <c r="AB7813" t="s">
        <v>47617</v>
      </c>
      <c r="AC7813" t="s">
        <v>54151</v>
      </c>
      <c r="AD7813" t="s">
        <v>26083</v>
      </c>
      <c r="AE7813" t="s">
        <v>105</v>
      </c>
      <c r="AF7813" s="119" t="str">
        <f t="shared" si="490"/>
        <v>NA</v>
      </c>
      <c r="AG7813" s="119"/>
      <c r="AH7813" s="119"/>
      <c r="AI7813" s="119"/>
      <c r="AJ7813" s="119" t="str">
        <f t="shared" si="491"/>
        <v>NA</v>
      </c>
      <c r="AK7813" s="190"/>
      <c r="AL7813" s="191"/>
    </row>
    <row r="7814" spans="1:38" x14ac:dyDescent="0.25">
      <c r="A7814" t="s">
        <v>31473</v>
      </c>
      <c r="B7814" t="s">
        <v>31471</v>
      </c>
      <c r="C7814" t="s">
        <v>31472</v>
      </c>
      <c r="D7814" t="s">
        <v>193</v>
      </c>
      <c r="E7814" t="s">
        <v>505</v>
      </c>
      <c r="F7814" t="s">
        <v>54</v>
      </c>
      <c r="G7814"/>
      <c r="H7814" t="s">
        <v>48134</v>
      </c>
      <c r="I7814" t="s">
        <v>54650</v>
      </c>
      <c r="J7814" t="s">
        <v>31473</v>
      </c>
      <c r="K7814" t="s">
        <v>565</v>
      </c>
      <c r="L7814" s="119" t="str">
        <f t="shared" si="488"/>
        <v>NA</v>
      </c>
      <c r="M7814" s="119"/>
      <c r="N7814" s="120" t="str">
        <f t="shared" si="489"/>
        <v>NA</v>
      </c>
      <c r="O7814" s="120"/>
      <c r="P7814"/>
      <c r="Q7814"/>
      <c r="R7814"/>
      <c r="S7814"/>
      <c r="T7814"/>
      <c r="U7814" t="s">
        <v>24167</v>
      </c>
      <c r="V7814" t="s">
        <v>24165</v>
      </c>
      <c r="W7814" t="s">
        <v>24166</v>
      </c>
      <c r="X7814" t="s">
        <v>748</v>
      </c>
      <c r="Y7814" t="s">
        <v>2142</v>
      </c>
      <c r="Z7814" t="s">
        <v>54</v>
      </c>
      <c r="AA7814"/>
      <c r="AB7814" t="s">
        <v>47618</v>
      </c>
      <c r="AC7814" t="s">
        <v>54152</v>
      </c>
      <c r="AD7814" t="s">
        <v>24168</v>
      </c>
      <c r="AE7814" t="s">
        <v>105</v>
      </c>
      <c r="AF7814" s="119" t="str">
        <f t="shared" si="490"/>
        <v>NA</v>
      </c>
      <c r="AG7814" s="119"/>
      <c r="AH7814" s="119"/>
      <c r="AI7814" s="119"/>
      <c r="AJ7814" s="119" t="str">
        <f t="shared" si="491"/>
        <v>NA</v>
      </c>
      <c r="AK7814" s="190"/>
      <c r="AL7814" s="191"/>
    </row>
    <row r="7815" spans="1:38" x14ac:dyDescent="0.25">
      <c r="A7815" t="s">
        <v>33046</v>
      </c>
      <c r="B7815" t="s">
        <v>33044</v>
      </c>
      <c r="C7815" t="s">
        <v>33045</v>
      </c>
      <c r="D7815" t="s">
        <v>193</v>
      </c>
      <c r="E7815" t="s">
        <v>33047</v>
      </c>
      <c r="F7815" t="s">
        <v>54</v>
      </c>
      <c r="G7815"/>
      <c r="H7815" t="s">
        <v>48135</v>
      </c>
      <c r="I7815" t="s">
        <v>54651</v>
      </c>
      <c r="J7815" t="s">
        <v>33048</v>
      </c>
      <c r="K7815" t="s">
        <v>565</v>
      </c>
      <c r="L7815" s="119" t="str">
        <f t="shared" si="488"/>
        <v>NA</v>
      </c>
      <c r="M7815" s="119"/>
      <c r="N7815" s="120" t="str">
        <f t="shared" si="489"/>
        <v>NA</v>
      </c>
      <c r="O7815" s="120"/>
      <c r="P7815"/>
      <c r="Q7815"/>
      <c r="R7815"/>
      <c r="S7815"/>
      <c r="T7815"/>
      <c r="U7815" t="s">
        <v>24956</v>
      </c>
      <c r="V7815" t="s">
        <v>24954</v>
      </c>
      <c r="W7815" t="s">
        <v>24955</v>
      </c>
      <c r="X7815" t="s">
        <v>748</v>
      </c>
      <c r="Y7815" t="s">
        <v>1653</v>
      </c>
      <c r="Z7815" t="s">
        <v>54</v>
      </c>
      <c r="AA7815"/>
      <c r="AB7815" t="s">
        <v>47619</v>
      </c>
      <c r="AC7815" t="s">
        <v>54153</v>
      </c>
      <c r="AD7815" t="s">
        <v>24957</v>
      </c>
      <c r="AE7815" t="s">
        <v>105</v>
      </c>
      <c r="AF7815" s="119" t="str">
        <f t="shared" si="490"/>
        <v>NA</v>
      </c>
      <c r="AG7815" s="119"/>
      <c r="AH7815" s="119"/>
      <c r="AI7815" s="119"/>
      <c r="AJ7815" s="119" t="str">
        <f t="shared" si="491"/>
        <v>NA</v>
      </c>
      <c r="AK7815" s="190"/>
      <c r="AL7815" s="191"/>
    </row>
    <row r="7816" spans="1:38" x14ac:dyDescent="0.25">
      <c r="A7816" t="s">
        <v>31604</v>
      </c>
      <c r="B7816" t="s">
        <v>31602</v>
      </c>
      <c r="C7816" t="s">
        <v>31603</v>
      </c>
      <c r="D7816" t="s">
        <v>193</v>
      </c>
      <c r="E7816" t="s">
        <v>31605</v>
      </c>
      <c r="F7816" t="s">
        <v>54</v>
      </c>
      <c r="G7816"/>
      <c r="H7816" t="s">
        <v>48136</v>
      </c>
      <c r="I7816" t="s">
        <v>54652</v>
      </c>
      <c r="J7816" t="s">
        <v>31604</v>
      </c>
      <c r="K7816" t="s">
        <v>565</v>
      </c>
      <c r="L7816" s="119" t="str">
        <f t="shared" si="488"/>
        <v>NA</v>
      </c>
      <c r="M7816" s="119"/>
      <c r="N7816" s="120" t="str">
        <f t="shared" si="489"/>
        <v>NA</v>
      </c>
      <c r="O7816" s="120"/>
      <c r="P7816"/>
      <c r="Q7816"/>
      <c r="R7816"/>
      <c r="S7816"/>
      <c r="T7816"/>
      <c r="U7816" t="s">
        <v>26324</v>
      </c>
      <c r="V7816" t="s">
        <v>26322</v>
      </c>
      <c r="W7816" t="s">
        <v>26323</v>
      </c>
      <c r="X7816" t="s">
        <v>748</v>
      </c>
      <c r="Y7816" t="s">
        <v>3313</v>
      </c>
      <c r="Z7816" t="s">
        <v>54</v>
      </c>
      <c r="AA7816"/>
      <c r="AB7816" t="s">
        <v>47620</v>
      </c>
      <c r="AC7816" t="s">
        <v>54154</v>
      </c>
      <c r="AD7816" t="s">
        <v>26325</v>
      </c>
      <c r="AE7816" t="s">
        <v>105</v>
      </c>
      <c r="AF7816" s="119" t="str">
        <f t="shared" si="490"/>
        <v>NA</v>
      </c>
      <c r="AG7816" s="119"/>
      <c r="AH7816" s="119"/>
      <c r="AI7816" s="119"/>
      <c r="AJ7816" s="119" t="str">
        <f t="shared" si="491"/>
        <v>NA</v>
      </c>
      <c r="AK7816" s="190"/>
      <c r="AL7816" s="191"/>
    </row>
    <row r="7817" spans="1:38" x14ac:dyDescent="0.25">
      <c r="A7817" t="s">
        <v>33104</v>
      </c>
      <c r="B7817" t="s">
        <v>33103</v>
      </c>
      <c r="C7817" t="s">
        <v>27691</v>
      </c>
      <c r="D7817" t="s">
        <v>193</v>
      </c>
      <c r="E7817" t="s">
        <v>3043</v>
      </c>
      <c r="F7817" t="s">
        <v>54</v>
      </c>
      <c r="G7817"/>
      <c r="H7817" t="s">
        <v>48137</v>
      </c>
      <c r="I7817" t="s">
        <v>54653</v>
      </c>
      <c r="J7817" t="s">
        <v>33105</v>
      </c>
      <c r="K7817" t="s">
        <v>565</v>
      </c>
      <c r="L7817" s="119" t="str">
        <f t="shared" si="488"/>
        <v>NA</v>
      </c>
      <c r="M7817" s="119"/>
      <c r="N7817" s="120" t="str">
        <f t="shared" si="489"/>
        <v>NA</v>
      </c>
      <c r="O7817" s="120"/>
      <c r="P7817"/>
      <c r="Q7817"/>
      <c r="R7817"/>
      <c r="S7817"/>
      <c r="T7817"/>
      <c r="U7817" t="s">
        <v>24667</v>
      </c>
      <c r="V7817" t="s">
        <v>24665</v>
      </c>
      <c r="W7817" t="s">
        <v>24666</v>
      </c>
      <c r="X7817" t="s">
        <v>748</v>
      </c>
      <c r="Y7817" t="s">
        <v>3346</v>
      </c>
      <c r="Z7817" t="s">
        <v>54</v>
      </c>
      <c r="AA7817"/>
      <c r="AB7817" t="s">
        <v>47621</v>
      </c>
      <c r="AC7817" t="s">
        <v>54155</v>
      </c>
      <c r="AD7817" t="s">
        <v>24667</v>
      </c>
      <c r="AE7817" t="s">
        <v>105</v>
      </c>
      <c r="AF7817" s="119" t="str">
        <f t="shared" si="490"/>
        <v>NA</v>
      </c>
      <c r="AG7817" s="119"/>
      <c r="AH7817" s="119"/>
      <c r="AI7817" s="119"/>
      <c r="AJ7817" s="119" t="str">
        <f t="shared" si="491"/>
        <v>NA</v>
      </c>
      <c r="AK7817" s="190"/>
      <c r="AL7817" s="191"/>
    </row>
    <row r="7818" spans="1:38" x14ac:dyDescent="0.25">
      <c r="A7818" t="s">
        <v>33324</v>
      </c>
      <c r="B7818" t="s">
        <v>33322</v>
      </c>
      <c r="C7818" t="s">
        <v>33323</v>
      </c>
      <c r="D7818" t="s">
        <v>193</v>
      </c>
      <c r="E7818" t="s">
        <v>3043</v>
      </c>
      <c r="F7818" t="s">
        <v>54</v>
      </c>
      <c r="G7818"/>
      <c r="H7818" t="s">
        <v>48137</v>
      </c>
      <c r="I7818" t="s">
        <v>54653</v>
      </c>
      <c r="J7818" t="s">
        <v>33325</v>
      </c>
      <c r="K7818" t="s">
        <v>565</v>
      </c>
      <c r="L7818" s="119" t="str">
        <f t="shared" si="488"/>
        <v>NA</v>
      </c>
      <c r="M7818" s="119"/>
      <c r="N7818" s="120" t="str">
        <f t="shared" si="489"/>
        <v>NA</v>
      </c>
      <c r="O7818" s="120"/>
      <c r="P7818"/>
      <c r="Q7818"/>
      <c r="R7818"/>
      <c r="S7818"/>
      <c r="T7818"/>
      <c r="U7818" t="s">
        <v>25204</v>
      </c>
      <c r="V7818" t="s">
        <v>25202</v>
      </c>
      <c r="W7818" t="s">
        <v>25203</v>
      </c>
      <c r="X7818" t="s">
        <v>748</v>
      </c>
      <c r="Y7818" t="s">
        <v>7029</v>
      </c>
      <c r="Z7818" t="s">
        <v>54</v>
      </c>
      <c r="AA7818"/>
      <c r="AB7818" t="s">
        <v>47622</v>
      </c>
      <c r="AC7818" t="s">
        <v>54156</v>
      </c>
      <c r="AD7818" t="s">
        <v>23957</v>
      </c>
      <c r="AE7818" t="s">
        <v>105</v>
      </c>
      <c r="AF7818" s="119" t="str">
        <f t="shared" si="490"/>
        <v>NA</v>
      </c>
      <c r="AG7818" s="119"/>
      <c r="AH7818" s="119"/>
      <c r="AI7818" s="119"/>
      <c r="AJ7818" s="119" t="str">
        <f t="shared" si="491"/>
        <v>NA</v>
      </c>
      <c r="AK7818" s="190"/>
      <c r="AL7818" s="191"/>
    </row>
    <row r="7819" spans="1:38" x14ac:dyDescent="0.25">
      <c r="A7819" t="s">
        <v>33294</v>
      </c>
      <c r="B7819" t="s">
        <v>33292</v>
      </c>
      <c r="C7819" t="s">
        <v>33293</v>
      </c>
      <c r="D7819" t="s">
        <v>193</v>
      </c>
      <c r="E7819" t="s">
        <v>33295</v>
      </c>
      <c r="F7819" t="s">
        <v>54</v>
      </c>
      <c r="G7819"/>
      <c r="H7819" t="s">
        <v>48138</v>
      </c>
      <c r="I7819" t="s">
        <v>54654</v>
      </c>
      <c r="J7819" t="s">
        <v>33294</v>
      </c>
      <c r="K7819" t="s">
        <v>565</v>
      </c>
      <c r="L7819" s="119" t="str">
        <f t="shared" si="488"/>
        <v>NA</v>
      </c>
      <c r="M7819" s="119"/>
      <c r="N7819" s="120" t="str">
        <f t="shared" si="489"/>
        <v>NA</v>
      </c>
      <c r="O7819" s="120"/>
      <c r="P7819"/>
      <c r="Q7819"/>
      <c r="R7819"/>
      <c r="S7819"/>
      <c r="T7819"/>
      <c r="U7819" t="s">
        <v>26236</v>
      </c>
      <c r="V7819" t="s">
        <v>26235</v>
      </c>
      <c r="W7819" t="s">
        <v>25398</v>
      </c>
      <c r="X7819" t="s">
        <v>748</v>
      </c>
      <c r="Y7819" t="s">
        <v>6975</v>
      </c>
      <c r="Z7819" t="s">
        <v>54</v>
      </c>
      <c r="AA7819"/>
      <c r="AB7819" t="s">
        <v>47622</v>
      </c>
      <c r="AC7819" t="s">
        <v>54157</v>
      </c>
      <c r="AD7819" t="s">
        <v>26237</v>
      </c>
      <c r="AE7819" t="s">
        <v>105</v>
      </c>
      <c r="AF7819" s="119" t="str">
        <f t="shared" si="490"/>
        <v>NA</v>
      </c>
      <c r="AG7819" s="119"/>
      <c r="AH7819" s="119"/>
      <c r="AI7819" s="119"/>
      <c r="AJ7819" s="119" t="str">
        <f t="shared" si="491"/>
        <v>NA</v>
      </c>
      <c r="AK7819" s="190"/>
      <c r="AL7819" s="191"/>
    </row>
    <row r="7820" spans="1:38" x14ac:dyDescent="0.25">
      <c r="A7820" t="s">
        <v>31668</v>
      </c>
      <c r="B7820" t="s">
        <v>31666</v>
      </c>
      <c r="C7820" t="s">
        <v>31667</v>
      </c>
      <c r="D7820" t="s">
        <v>193</v>
      </c>
      <c r="E7820" t="s">
        <v>13859</v>
      </c>
      <c r="F7820" t="s">
        <v>54</v>
      </c>
      <c r="G7820"/>
      <c r="H7820" t="s">
        <v>48139</v>
      </c>
      <c r="I7820" t="s">
        <v>54655</v>
      </c>
      <c r="J7820" t="s">
        <v>31668</v>
      </c>
      <c r="K7820" t="s">
        <v>565</v>
      </c>
      <c r="L7820" s="119" t="str">
        <f t="shared" si="488"/>
        <v>NA</v>
      </c>
      <c r="M7820" s="119"/>
      <c r="N7820" s="120" t="str">
        <f t="shared" si="489"/>
        <v>NA</v>
      </c>
      <c r="O7820" s="120"/>
      <c r="P7820"/>
      <c r="Q7820"/>
      <c r="R7820"/>
      <c r="S7820"/>
      <c r="T7820"/>
      <c r="U7820" t="s">
        <v>25458</v>
      </c>
      <c r="V7820" t="s">
        <v>25456</v>
      </c>
      <c r="W7820" t="s">
        <v>25457</v>
      </c>
      <c r="X7820" t="s">
        <v>748</v>
      </c>
      <c r="Y7820" t="s">
        <v>6975</v>
      </c>
      <c r="Z7820" t="s">
        <v>54</v>
      </c>
      <c r="AA7820"/>
      <c r="AB7820" t="s">
        <v>47622</v>
      </c>
      <c r="AC7820" t="s">
        <v>54157</v>
      </c>
      <c r="AD7820" t="s">
        <v>25459</v>
      </c>
      <c r="AE7820" t="s">
        <v>105</v>
      </c>
      <c r="AF7820" s="119" t="str">
        <f t="shared" si="490"/>
        <v>NA</v>
      </c>
      <c r="AG7820" s="119"/>
      <c r="AH7820" s="119"/>
      <c r="AI7820" s="119"/>
      <c r="AJ7820" s="119" t="str">
        <f t="shared" si="491"/>
        <v>NA</v>
      </c>
      <c r="AK7820" s="190"/>
      <c r="AL7820" s="191"/>
    </row>
    <row r="7821" spans="1:38" x14ac:dyDescent="0.25">
      <c r="A7821" t="s">
        <v>33109</v>
      </c>
      <c r="B7821" t="s">
        <v>33108</v>
      </c>
      <c r="C7821" t="s">
        <v>27691</v>
      </c>
      <c r="D7821" t="s">
        <v>193</v>
      </c>
      <c r="E7821" t="s">
        <v>4471</v>
      </c>
      <c r="F7821" t="s">
        <v>54</v>
      </c>
      <c r="G7821"/>
      <c r="H7821" t="s">
        <v>48140</v>
      </c>
      <c r="I7821" t="s">
        <v>54656</v>
      </c>
      <c r="J7821" t="s">
        <v>33109</v>
      </c>
      <c r="K7821" t="s">
        <v>565</v>
      </c>
      <c r="L7821" s="119" t="str">
        <f t="shared" si="488"/>
        <v>NA</v>
      </c>
      <c r="M7821" s="119"/>
      <c r="N7821" s="120" t="str">
        <f t="shared" si="489"/>
        <v>NA</v>
      </c>
      <c r="O7821" s="120"/>
      <c r="P7821"/>
      <c r="Q7821"/>
      <c r="R7821"/>
      <c r="S7821"/>
      <c r="T7821"/>
      <c r="U7821" t="s">
        <v>26056</v>
      </c>
      <c r="V7821" t="s">
        <v>26055</v>
      </c>
      <c r="W7821" t="s">
        <v>26047</v>
      </c>
      <c r="X7821" t="s">
        <v>748</v>
      </c>
      <c r="Y7821" t="s">
        <v>581</v>
      </c>
      <c r="Z7821" t="s">
        <v>54</v>
      </c>
      <c r="AA7821"/>
      <c r="AB7821" t="s">
        <v>47622</v>
      </c>
      <c r="AC7821" t="s">
        <v>54158</v>
      </c>
      <c r="AD7821" t="s">
        <v>23957</v>
      </c>
      <c r="AE7821" t="s">
        <v>105</v>
      </c>
      <c r="AF7821" s="119" t="str">
        <f t="shared" si="490"/>
        <v>NA</v>
      </c>
      <c r="AG7821" s="119"/>
      <c r="AH7821" s="119"/>
      <c r="AI7821" s="119"/>
      <c r="AJ7821" s="119" t="str">
        <f t="shared" si="491"/>
        <v>NA</v>
      </c>
      <c r="AK7821" s="190"/>
      <c r="AL7821" s="191"/>
    </row>
    <row r="7822" spans="1:38" x14ac:dyDescent="0.25">
      <c r="A7822" t="s">
        <v>32864</v>
      </c>
      <c r="B7822" t="s">
        <v>32862</v>
      </c>
      <c r="C7822" t="s">
        <v>32863</v>
      </c>
      <c r="D7822" t="s">
        <v>193</v>
      </c>
      <c r="E7822" t="s">
        <v>4471</v>
      </c>
      <c r="F7822" t="s">
        <v>54</v>
      </c>
      <c r="G7822"/>
      <c r="H7822" t="s">
        <v>48140</v>
      </c>
      <c r="I7822" t="s">
        <v>54656</v>
      </c>
      <c r="J7822" t="s">
        <v>32864</v>
      </c>
      <c r="K7822" t="s">
        <v>565</v>
      </c>
      <c r="L7822" s="119" t="str">
        <f t="shared" si="488"/>
        <v>NA</v>
      </c>
      <c r="M7822" s="119"/>
      <c r="N7822" s="120" t="str">
        <f t="shared" si="489"/>
        <v>NA</v>
      </c>
      <c r="O7822" s="120"/>
      <c r="P7822"/>
      <c r="Q7822"/>
      <c r="R7822"/>
      <c r="S7822"/>
      <c r="T7822"/>
      <c r="U7822" t="s">
        <v>25609</v>
      </c>
      <c r="V7822" t="s">
        <v>25608</v>
      </c>
      <c r="W7822" t="s">
        <v>4899</v>
      </c>
      <c r="X7822" t="s">
        <v>748</v>
      </c>
      <c r="Y7822" t="s">
        <v>4351</v>
      </c>
      <c r="Z7822" t="s">
        <v>54</v>
      </c>
      <c r="AA7822"/>
      <c r="AB7822" t="s">
        <v>47622</v>
      </c>
      <c r="AC7822" t="s">
        <v>54159</v>
      </c>
      <c r="AD7822" t="s">
        <v>25609</v>
      </c>
      <c r="AE7822" t="s">
        <v>105</v>
      </c>
      <c r="AF7822" s="119" t="str">
        <f t="shared" si="490"/>
        <v>NA</v>
      </c>
      <c r="AG7822" s="119"/>
      <c r="AH7822" s="119"/>
      <c r="AI7822" s="119"/>
      <c r="AJ7822" s="119" t="str">
        <f t="shared" si="491"/>
        <v>NA</v>
      </c>
      <c r="AK7822" s="190"/>
      <c r="AL7822" s="191"/>
    </row>
    <row r="7823" spans="1:38" x14ac:dyDescent="0.25">
      <c r="A7823" t="s">
        <v>32748</v>
      </c>
      <c r="B7823" t="s">
        <v>32746</v>
      </c>
      <c r="C7823" t="s">
        <v>32747</v>
      </c>
      <c r="D7823" t="s">
        <v>193</v>
      </c>
      <c r="E7823" t="s">
        <v>4471</v>
      </c>
      <c r="F7823" t="s">
        <v>54</v>
      </c>
      <c r="G7823"/>
      <c r="H7823" t="s">
        <v>48140</v>
      </c>
      <c r="I7823" t="s">
        <v>54656</v>
      </c>
      <c r="J7823" t="s">
        <v>32748</v>
      </c>
      <c r="K7823" t="s">
        <v>565</v>
      </c>
      <c r="L7823" s="119" t="str">
        <f t="shared" si="488"/>
        <v>NA</v>
      </c>
      <c r="M7823" s="119"/>
      <c r="N7823" s="120" t="str">
        <f t="shared" si="489"/>
        <v>NA</v>
      </c>
      <c r="O7823" s="120"/>
      <c r="P7823"/>
      <c r="Q7823"/>
      <c r="R7823"/>
      <c r="S7823"/>
      <c r="T7823"/>
      <c r="U7823" t="s">
        <v>24783</v>
      </c>
      <c r="V7823" t="s">
        <v>24781</v>
      </c>
      <c r="W7823" t="s">
        <v>24782</v>
      </c>
      <c r="X7823" t="s">
        <v>748</v>
      </c>
      <c r="Y7823" t="s">
        <v>4860</v>
      </c>
      <c r="Z7823" t="s">
        <v>54</v>
      </c>
      <c r="AA7823"/>
      <c r="AB7823" t="s">
        <v>47622</v>
      </c>
      <c r="AC7823" t="s">
        <v>54160</v>
      </c>
      <c r="AD7823" t="s">
        <v>24784</v>
      </c>
      <c r="AE7823" t="s">
        <v>105</v>
      </c>
      <c r="AF7823" s="119" t="str">
        <f t="shared" si="490"/>
        <v>NA</v>
      </c>
      <c r="AG7823" s="119"/>
      <c r="AH7823" s="119"/>
      <c r="AI7823" s="119"/>
      <c r="AJ7823" s="119" t="str">
        <f t="shared" si="491"/>
        <v>NA</v>
      </c>
      <c r="AK7823" s="190"/>
      <c r="AL7823" s="191"/>
    </row>
    <row r="7824" spans="1:38" x14ac:dyDescent="0.25">
      <c r="A7824" t="s">
        <v>33109</v>
      </c>
      <c r="B7824" t="s">
        <v>33110</v>
      </c>
      <c r="C7824" t="s">
        <v>27691</v>
      </c>
      <c r="D7824" t="s">
        <v>193</v>
      </c>
      <c r="E7824" t="s">
        <v>4471</v>
      </c>
      <c r="F7824" t="s">
        <v>54</v>
      </c>
      <c r="G7824"/>
      <c r="H7824" t="s">
        <v>48140</v>
      </c>
      <c r="I7824" t="s">
        <v>54656</v>
      </c>
      <c r="J7824" t="s">
        <v>33111</v>
      </c>
      <c r="K7824" t="s">
        <v>565</v>
      </c>
      <c r="L7824" s="119" t="str">
        <f t="shared" si="488"/>
        <v>NA</v>
      </c>
      <c r="M7824" s="119"/>
      <c r="N7824" s="120" t="str">
        <f t="shared" si="489"/>
        <v>NA</v>
      </c>
      <c r="O7824" s="120"/>
      <c r="P7824"/>
      <c r="Q7824"/>
      <c r="R7824"/>
      <c r="S7824"/>
      <c r="T7824"/>
      <c r="U7824" t="s">
        <v>24487</v>
      </c>
      <c r="V7824" t="s">
        <v>24485</v>
      </c>
      <c r="W7824" t="s">
        <v>24486</v>
      </c>
      <c r="X7824" t="s">
        <v>748</v>
      </c>
      <c r="Y7824" t="s">
        <v>331</v>
      </c>
      <c r="Z7824" t="s">
        <v>54</v>
      </c>
      <c r="AA7824"/>
      <c r="AB7824" t="s">
        <v>47622</v>
      </c>
      <c r="AC7824" t="s">
        <v>54161</v>
      </c>
      <c r="AD7824" t="s">
        <v>24488</v>
      </c>
      <c r="AE7824" t="s">
        <v>105</v>
      </c>
      <c r="AF7824" s="119" t="str">
        <f t="shared" si="490"/>
        <v>NA</v>
      </c>
      <c r="AG7824" s="119"/>
      <c r="AH7824" s="119"/>
      <c r="AI7824" s="119"/>
      <c r="AJ7824" s="119" t="str">
        <f t="shared" si="491"/>
        <v>NA</v>
      </c>
      <c r="AK7824" s="190"/>
      <c r="AL7824" s="191"/>
    </row>
    <row r="7825" spans="1:38" x14ac:dyDescent="0.25">
      <c r="A7825" t="s">
        <v>32132</v>
      </c>
      <c r="B7825" t="s">
        <v>32130</v>
      </c>
      <c r="C7825" t="s">
        <v>32131</v>
      </c>
      <c r="D7825" t="s">
        <v>193</v>
      </c>
      <c r="E7825" t="s">
        <v>6897</v>
      </c>
      <c r="F7825" t="s">
        <v>54</v>
      </c>
      <c r="G7825"/>
      <c r="H7825" t="s">
        <v>48141</v>
      </c>
      <c r="I7825" t="s">
        <v>54657</v>
      </c>
      <c r="J7825" t="s">
        <v>32132</v>
      </c>
      <c r="K7825" t="s">
        <v>565</v>
      </c>
      <c r="L7825" s="119" t="str">
        <f t="shared" si="488"/>
        <v>NA</v>
      </c>
      <c r="M7825" s="119"/>
      <c r="N7825" s="120" t="str">
        <f t="shared" si="489"/>
        <v>NA</v>
      </c>
      <c r="O7825" s="120"/>
      <c r="P7825"/>
      <c r="Q7825"/>
      <c r="R7825"/>
      <c r="S7825"/>
      <c r="T7825"/>
      <c r="U7825" t="s">
        <v>26749</v>
      </c>
      <c r="V7825" t="s">
        <v>26747</v>
      </c>
      <c r="W7825" t="s">
        <v>26748</v>
      </c>
      <c r="X7825" t="s">
        <v>748</v>
      </c>
      <c r="Y7825" t="s">
        <v>331</v>
      </c>
      <c r="Z7825" t="s">
        <v>54</v>
      </c>
      <c r="AA7825"/>
      <c r="AB7825" t="s">
        <v>41966</v>
      </c>
      <c r="AC7825" t="s">
        <v>54161</v>
      </c>
      <c r="AD7825" t="s">
        <v>26750</v>
      </c>
      <c r="AE7825" t="s">
        <v>105</v>
      </c>
      <c r="AF7825" s="119" t="str">
        <f t="shared" si="490"/>
        <v>NA</v>
      </c>
      <c r="AG7825" s="119"/>
      <c r="AH7825" s="119"/>
      <c r="AI7825" s="119"/>
      <c r="AJ7825" s="119" t="str">
        <f t="shared" si="491"/>
        <v>NA</v>
      </c>
      <c r="AK7825" s="190"/>
      <c r="AL7825" s="191"/>
    </row>
    <row r="7826" spans="1:38" x14ac:dyDescent="0.25">
      <c r="A7826" t="s">
        <v>33113</v>
      </c>
      <c r="B7826" t="s">
        <v>33112</v>
      </c>
      <c r="C7826" t="s">
        <v>27691</v>
      </c>
      <c r="D7826" t="s">
        <v>193</v>
      </c>
      <c r="E7826" t="s">
        <v>519</v>
      </c>
      <c r="F7826" t="s">
        <v>54</v>
      </c>
      <c r="G7826"/>
      <c r="H7826" t="s">
        <v>48142</v>
      </c>
      <c r="I7826" t="s">
        <v>54658</v>
      </c>
      <c r="J7826" t="s">
        <v>33114</v>
      </c>
      <c r="K7826" t="s">
        <v>565</v>
      </c>
      <c r="L7826" s="119" t="str">
        <f t="shared" si="488"/>
        <v>NA</v>
      </c>
      <c r="M7826" s="119"/>
      <c r="N7826" s="120" t="str">
        <f t="shared" si="489"/>
        <v>NA</v>
      </c>
      <c r="O7826" s="120"/>
      <c r="P7826"/>
      <c r="Q7826"/>
      <c r="R7826"/>
      <c r="S7826"/>
      <c r="T7826"/>
      <c r="U7826" t="s">
        <v>26058</v>
      </c>
      <c r="V7826" t="s">
        <v>26057</v>
      </c>
      <c r="W7826" t="s">
        <v>26047</v>
      </c>
      <c r="X7826" t="s">
        <v>748</v>
      </c>
      <c r="Y7826" t="s">
        <v>785</v>
      </c>
      <c r="Z7826" t="s">
        <v>54</v>
      </c>
      <c r="AA7826"/>
      <c r="AB7826" t="s">
        <v>47622</v>
      </c>
      <c r="AC7826" t="s">
        <v>50454</v>
      </c>
      <c r="AD7826" t="s">
        <v>23957</v>
      </c>
      <c r="AE7826" t="s">
        <v>105</v>
      </c>
      <c r="AF7826" s="119" t="str">
        <f t="shared" si="490"/>
        <v>NA</v>
      </c>
      <c r="AG7826" s="119"/>
      <c r="AH7826" s="119"/>
      <c r="AI7826" s="119"/>
      <c r="AJ7826" s="119" t="str">
        <f t="shared" si="491"/>
        <v>NA</v>
      </c>
      <c r="AK7826" s="190"/>
      <c r="AL7826" s="191"/>
    </row>
    <row r="7827" spans="1:38" x14ac:dyDescent="0.25">
      <c r="A7827" t="s">
        <v>32258</v>
      </c>
      <c r="B7827" t="s">
        <v>32256</v>
      </c>
      <c r="C7827" t="s">
        <v>32257</v>
      </c>
      <c r="D7827" t="s">
        <v>193</v>
      </c>
      <c r="E7827" t="s">
        <v>519</v>
      </c>
      <c r="F7827" t="s">
        <v>54</v>
      </c>
      <c r="G7827"/>
      <c r="H7827" t="s">
        <v>48142</v>
      </c>
      <c r="I7827" t="s">
        <v>54658</v>
      </c>
      <c r="J7827" t="s">
        <v>32258</v>
      </c>
      <c r="K7827" t="s">
        <v>565</v>
      </c>
      <c r="L7827" s="119" t="str">
        <f t="shared" si="488"/>
        <v>NA</v>
      </c>
      <c r="M7827" s="119"/>
      <c r="N7827" s="120" t="str">
        <f t="shared" si="489"/>
        <v>NA</v>
      </c>
      <c r="O7827" s="120"/>
      <c r="P7827"/>
      <c r="Q7827"/>
      <c r="R7827"/>
      <c r="S7827"/>
      <c r="T7827"/>
      <c r="U7827" t="s">
        <v>26259</v>
      </c>
      <c r="V7827" t="s">
        <v>26257</v>
      </c>
      <c r="W7827" t="s">
        <v>26258</v>
      </c>
      <c r="X7827" t="s">
        <v>748</v>
      </c>
      <c r="Y7827" t="s">
        <v>785</v>
      </c>
      <c r="Z7827" t="s">
        <v>54</v>
      </c>
      <c r="AA7827"/>
      <c r="AB7827" t="s">
        <v>47622</v>
      </c>
      <c r="AC7827" t="s">
        <v>50454</v>
      </c>
      <c r="AD7827" t="s">
        <v>26259</v>
      </c>
      <c r="AE7827" t="s">
        <v>105</v>
      </c>
      <c r="AF7827" s="119" t="str">
        <f t="shared" si="490"/>
        <v>NA</v>
      </c>
      <c r="AG7827" s="119"/>
      <c r="AH7827" s="119"/>
      <c r="AI7827" s="119"/>
      <c r="AJ7827" s="119" t="str">
        <f t="shared" si="491"/>
        <v>NA</v>
      </c>
      <c r="AK7827" s="190"/>
      <c r="AL7827" s="191"/>
    </row>
    <row r="7828" spans="1:38" x14ac:dyDescent="0.25">
      <c r="A7828" t="s">
        <v>32043</v>
      </c>
      <c r="B7828" t="s">
        <v>32041</v>
      </c>
      <c r="C7828" t="s">
        <v>32042</v>
      </c>
      <c r="D7828" t="s">
        <v>193</v>
      </c>
      <c r="E7828" t="s">
        <v>519</v>
      </c>
      <c r="F7828" t="s">
        <v>54</v>
      </c>
      <c r="G7828"/>
      <c r="H7828" t="s">
        <v>48142</v>
      </c>
      <c r="I7828" t="s">
        <v>54658</v>
      </c>
      <c r="J7828" t="s">
        <v>32043</v>
      </c>
      <c r="K7828" t="s">
        <v>565</v>
      </c>
      <c r="L7828" s="119" t="str">
        <f t="shared" si="488"/>
        <v>NA</v>
      </c>
      <c r="M7828" s="119"/>
      <c r="N7828" s="120" t="str">
        <f t="shared" si="489"/>
        <v>NA</v>
      </c>
      <c r="O7828" s="120"/>
      <c r="P7828"/>
      <c r="Q7828"/>
      <c r="R7828"/>
      <c r="S7828"/>
      <c r="T7828"/>
      <c r="U7828" t="s">
        <v>26931</v>
      </c>
      <c r="V7828" t="s">
        <v>26929</v>
      </c>
      <c r="W7828" t="s">
        <v>26930</v>
      </c>
      <c r="X7828" t="s">
        <v>748</v>
      </c>
      <c r="Y7828" t="s">
        <v>785</v>
      </c>
      <c r="Z7828" t="s">
        <v>54</v>
      </c>
      <c r="AA7828"/>
      <c r="AB7828" t="s">
        <v>47622</v>
      </c>
      <c r="AC7828" t="s">
        <v>50454</v>
      </c>
      <c r="AD7828" t="s">
        <v>26932</v>
      </c>
      <c r="AE7828" t="s">
        <v>105</v>
      </c>
      <c r="AF7828" s="119" t="str">
        <f t="shared" si="490"/>
        <v>NA</v>
      </c>
      <c r="AG7828" s="119"/>
      <c r="AH7828" s="119"/>
      <c r="AI7828" s="119"/>
      <c r="AJ7828" s="119" t="str">
        <f t="shared" si="491"/>
        <v>NA</v>
      </c>
      <c r="AK7828" s="190"/>
      <c r="AL7828" s="191"/>
    </row>
    <row r="7829" spans="1:38" x14ac:dyDescent="0.25">
      <c r="A7829" t="s">
        <v>32466</v>
      </c>
      <c r="B7829" t="s">
        <v>32464</v>
      </c>
      <c r="C7829" t="s">
        <v>32465</v>
      </c>
      <c r="D7829" t="s">
        <v>193</v>
      </c>
      <c r="E7829" t="s">
        <v>519</v>
      </c>
      <c r="F7829" t="s">
        <v>54</v>
      </c>
      <c r="G7829"/>
      <c r="H7829" t="s">
        <v>48142</v>
      </c>
      <c r="I7829" t="s">
        <v>54658</v>
      </c>
      <c r="J7829" t="s">
        <v>32466</v>
      </c>
      <c r="K7829" t="s">
        <v>565</v>
      </c>
      <c r="L7829" s="119" t="str">
        <f t="shared" si="488"/>
        <v>NA</v>
      </c>
      <c r="M7829" s="119"/>
      <c r="N7829" s="120" t="str">
        <f t="shared" si="489"/>
        <v>NA</v>
      </c>
      <c r="O7829" s="120"/>
      <c r="P7829"/>
      <c r="Q7829"/>
      <c r="R7829"/>
      <c r="S7829"/>
      <c r="T7829"/>
      <c r="U7829" t="s">
        <v>26000</v>
      </c>
      <c r="V7829" t="s">
        <v>25998</v>
      </c>
      <c r="W7829" t="s">
        <v>25999</v>
      </c>
      <c r="X7829" t="s">
        <v>748</v>
      </c>
      <c r="Y7829" t="s">
        <v>344</v>
      </c>
      <c r="Z7829" t="s">
        <v>54</v>
      </c>
      <c r="AA7829"/>
      <c r="AB7829" t="s">
        <v>47622</v>
      </c>
      <c r="AC7829" t="s">
        <v>54162</v>
      </c>
      <c r="AD7829" t="s">
        <v>23957</v>
      </c>
      <c r="AE7829" t="s">
        <v>105</v>
      </c>
      <c r="AF7829" s="119" t="str">
        <f t="shared" si="490"/>
        <v>NA</v>
      </c>
      <c r="AG7829" s="119"/>
      <c r="AH7829" s="119"/>
      <c r="AI7829" s="119"/>
      <c r="AJ7829" s="119" t="str">
        <f t="shared" si="491"/>
        <v>NA</v>
      </c>
      <c r="AK7829" s="190"/>
      <c r="AL7829" s="191"/>
    </row>
    <row r="7830" spans="1:38" x14ac:dyDescent="0.25">
      <c r="A7830" t="s">
        <v>31590</v>
      </c>
      <c r="B7830" t="s">
        <v>31588</v>
      </c>
      <c r="C7830" t="s">
        <v>31589</v>
      </c>
      <c r="D7830" t="s">
        <v>193</v>
      </c>
      <c r="E7830" t="s">
        <v>519</v>
      </c>
      <c r="F7830" t="s">
        <v>54</v>
      </c>
      <c r="G7830"/>
      <c r="H7830" t="s">
        <v>48142</v>
      </c>
      <c r="I7830" t="s">
        <v>54658</v>
      </c>
      <c r="J7830" t="s">
        <v>31590</v>
      </c>
      <c r="K7830" t="s">
        <v>565</v>
      </c>
      <c r="L7830" s="119" t="str">
        <f t="shared" si="488"/>
        <v>NA</v>
      </c>
      <c r="M7830" s="119"/>
      <c r="N7830" s="120" t="str">
        <f t="shared" si="489"/>
        <v>NA</v>
      </c>
      <c r="O7830" s="120"/>
      <c r="P7830"/>
      <c r="Q7830"/>
      <c r="R7830"/>
      <c r="S7830"/>
      <c r="T7830"/>
      <c r="U7830" t="s">
        <v>26218</v>
      </c>
      <c r="V7830" t="s">
        <v>26216</v>
      </c>
      <c r="W7830" t="s">
        <v>26217</v>
      </c>
      <c r="X7830" t="s">
        <v>748</v>
      </c>
      <c r="Y7830" t="s">
        <v>344</v>
      </c>
      <c r="Z7830" t="s">
        <v>54</v>
      </c>
      <c r="AA7830"/>
      <c r="AB7830" t="s">
        <v>47622</v>
      </c>
      <c r="AC7830" t="s">
        <v>54162</v>
      </c>
      <c r="AD7830" t="s">
        <v>26219</v>
      </c>
      <c r="AE7830" t="s">
        <v>105</v>
      </c>
      <c r="AF7830" s="119" t="str">
        <f t="shared" si="490"/>
        <v>NA</v>
      </c>
      <c r="AG7830" s="119"/>
      <c r="AH7830" s="119"/>
      <c r="AI7830" s="119"/>
      <c r="AJ7830" s="119" t="str">
        <f t="shared" si="491"/>
        <v>NA</v>
      </c>
      <c r="AK7830" s="190"/>
      <c r="AL7830" s="191"/>
    </row>
    <row r="7831" spans="1:38" x14ac:dyDescent="0.25">
      <c r="A7831" t="s">
        <v>31639</v>
      </c>
      <c r="B7831" t="s">
        <v>31638</v>
      </c>
      <c r="C7831" t="s">
        <v>31636</v>
      </c>
      <c r="D7831" t="s">
        <v>193</v>
      </c>
      <c r="E7831" t="s">
        <v>519</v>
      </c>
      <c r="F7831" t="s">
        <v>54</v>
      </c>
      <c r="G7831"/>
      <c r="H7831" t="s">
        <v>48142</v>
      </c>
      <c r="I7831" t="s">
        <v>54658</v>
      </c>
      <c r="J7831" t="s">
        <v>31639</v>
      </c>
      <c r="K7831" t="s">
        <v>565</v>
      </c>
      <c r="L7831" s="119" t="str">
        <f t="shared" si="488"/>
        <v>NA</v>
      </c>
      <c r="M7831" s="119"/>
      <c r="N7831" s="120" t="str">
        <f t="shared" si="489"/>
        <v>NA</v>
      </c>
      <c r="O7831" s="120"/>
      <c r="P7831"/>
      <c r="Q7831"/>
      <c r="R7831"/>
      <c r="S7831"/>
      <c r="T7831"/>
      <c r="U7831" t="s">
        <v>25399</v>
      </c>
      <c r="V7831" t="s">
        <v>25397</v>
      </c>
      <c r="W7831" t="s">
        <v>25398</v>
      </c>
      <c r="X7831" t="s">
        <v>748</v>
      </c>
      <c r="Y7831" t="s">
        <v>344</v>
      </c>
      <c r="Z7831" t="s">
        <v>54</v>
      </c>
      <c r="AA7831"/>
      <c r="AB7831" t="s">
        <v>47622</v>
      </c>
      <c r="AC7831" t="s">
        <v>54162</v>
      </c>
      <c r="AD7831" t="s">
        <v>25399</v>
      </c>
      <c r="AE7831" t="s">
        <v>105</v>
      </c>
      <c r="AF7831" s="119" t="str">
        <f t="shared" si="490"/>
        <v>NA</v>
      </c>
      <c r="AG7831" s="119"/>
      <c r="AH7831" s="119"/>
      <c r="AI7831" s="119"/>
      <c r="AJ7831" s="119" t="str">
        <f t="shared" si="491"/>
        <v>NA</v>
      </c>
      <c r="AK7831" s="190"/>
      <c r="AL7831" s="191"/>
    </row>
    <row r="7832" spans="1:38" x14ac:dyDescent="0.25">
      <c r="A7832" t="s">
        <v>31643</v>
      </c>
      <c r="B7832" t="s">
        <v>31642</v>
      </c>
      <c r="C7832" t="s">
        <v>31636</v>
      </c>
      <c r="D7832" t="s">
        <v>193</v>
      </c>
      <c r="E7832" t="s">
        <v>519</v>
      </c>
      <c r="F7832" t="s">
        <v>54</v>
      </c>
      <c r="G7832"/>
      <c r="H7832" t="s">
        <v>48142</v>
      </c>
      <c r="I7832" t="s">
        <v>54658</v>
      </c>
      <c r="J7832" t="s">
        <v>31643</v>
      </c>
      <c r="K7832" t="s">
        <v>565</v>
      </c>
      <c r="L7832" s="119" t="str">
        <f t="shared" si="488"/>
        <v>NA</v>
      </c>
      <c r="M7832" s="119"/>
      <c r="N7832" s="120" t="str">
        <f t="shared" si="489"/>
        <v>NA</v>
      </c>
      <c r="O7832" s="120"/>
      <c r="P7832"/>
      <c r="Q7832"/>
      <c r="R7832"/>
      <c r="S7832"/>
      <c r="T7832"/>
      <c r="U7832" t="s">
        <v>23677</v>
      </c>
      <c r="V7832" t="s">
        <v>23675</v>
      </c>
      <c r="W7832" t="s">
        <v>23676</v>
      </c>
      <c r="X7832" t="s">
        <v>748</v>
      </c>
      <c r="Y7832" t="s">
        <v>344</v>
      </c>
      <c r="Z7832" t="s">
        <v>54</v>
      </c>
      <c r="AA7832"/>
      <c r="AB7832" t="s">
        <v>47622</v>
      </c>
      <c r="AC7832" t="s">
        <v>54162</v>
      </c>
      <c r="AD7832"/>
      <c r="AE7832" t="s">
        <v>105</v>
      </c>
      <c r="AF7832" s="119" t="str">
        <f t="shared" si="490"/>
        <v>NA</v>
      </c>
      <c r="AG7832" s="119"/>
      <c r="AH7832" s="119"/>
      <c r="AI7832" s="119"/>
      <c r="AJ7832" s="119" t="str">
        <f t="shared" si="491"/>
        <v>NA</v>
      </c>
      <c r="AK7832" s="190"/>
      <c r="AL7832" s="191"/>
    </row>
    <row r="7833" spans="1:38" x14ac:dyDescent="0.25">
      <c r="A7833" t="s">
        <v>31641</v>
      </c>
      <c r="B7833" t="s">
        <v>31640</v>
      </c>
      <c r="C7833" t="s">
        <v>31636</v>
      </c>
      <c r="D7833" t="s">
        <v>193</v>
      </c>
      <c r="E7833" t="s">
        <v>519</v>
      </c>
      <c r="F7833" t="s">
        <v>54</v>
      </c>
      <c r="G7833"/>
      <c r="H7833" t="s">
        <v>48142</v>
      </c>
      <c r="I7833" t="s">
        <v>54658</v>
      </c>
      <c r="J7833" t="s">
        <v>31641</v>
      </c>
      <c r="K7833" t="s">
        <v>565</v>
      </c>
      <c r="L7833" s="119" t="str">
        <f t="shared" si="488"/>
        <v>NA</v>
      </c>
      <c r="M7833" s="119"/>
      <c r="N7833" s="120" t="str">
        <f t="shared" si="489"/>
        <v>NA</v>
      </c>
      <c r="O7833" s="120"/>
      <c r="P7833"/>
      <c r="Q7833"/>
      <c r="R7833"/>
      <c r="S7833"/>
      <c r="T7833"/>
      <c r="U7833" t="s">
        <v>26468</v>
      </c>
      <c r="V7833" t="s">
        <v>26466</v>
      </c>
      <c r="W7833" t="s">
        <v>26467</v>
      </c>
      <c r="X7833" t="s">
        <v>748</v>
      </c>
      <c r="Y7833" t="s">
        <v>344</v>
      </c>
      <c r="Z7833" t="s">
        <v>54</v>
      </c>
      <c r="AA7833"/>
      <c r="AB7833" t="s">
        <v>47622</v>
      </c>
      <c r="AC7833" t="s">
        <v>54162</v>
      </c>
      <c r="AD7833" t="s">
        <v>26469</v>
      </c>
      <c r="AE7833" t="s">
        <v>105</v>
      </c>
      <c r="AF7833" s="119" t="str">
        <f t="shared" si="490"/>
        <v>NA</v>
      </c>
      <c r="AG7833" s="119"/>
      <c r="AH7833" s="119"/>
      <c r="AI7833" s="119"/>
      <c r="AJ7833" s="119" t="str">
        <f t="shared" si="491"/>
        <v>NA</v>
      </c>
      <c r="AK7833" s="190"/>
      <c r="AL7833" s="191"/>
    </row>
    <row r="7834" spans="1:38" x14ac:dyDescent="0.25">
      <c r="A7834" t="s">
        <v>31637</v>
      </c>
      <c r="B7834" t="s">
        <v>31635</v>
      </c>
      <c r="C7834" t="s">
        <v>31636</v>
      </c>
      <c r="D7834" t="s">
        <v>193</v>
      </c>
      <c r="E7834" t="s">
        <v>519</v>
      </c>
      <c r="F7834" t="s">
        <v>54</v>
      </c>
      <c r="G7834"/>
      <c r="H7834" t="s">
        <v>48142</v>
      </c>
      <c r="I7834" t="s">
        <v>54658</v>
      </c>
      <c r="J7834" t="s">
        <v>31637</v>
      </c>
      <c r="K7834" t="s">
        <v>565</v>
      </c>
      <c r="L7834" s="119" t="str">
        <f t="shared" si="488"/>
        <v>NA</v>
      </c>
      <c r="M7834" s="119"/>
      <c r="N7834" s="120" t="str">
        <f t="shared" si="489"/>
        <v>NA</v>
      </c>
      <c r="O7834" s="120"/>
      <c r="P7834"/>
      <c r="Q7834"/>
      <c r="R7834"/>
      <c r="S7834"/>
      <c r="T7834"/>
      <c r="U7834" t="s">
        <v>25960</v>
      </c>
      <c r="V7834" t="s">
        <v>25958</v>
      </c>
      <c r="W7834" t="s">
        <v>25959</v>
      </c>
      <c r="X7834" t="s">
        <v>748</v>
      </c>
      <c r="Y7834" t="s">
        <v>344</v>
      </c>
      <c r="Z7834" t="s">
        <v>54</v>
      </c>
      <c r="AA7834"/>
      <c r="AB7834" t="s">
        <v>47622</v>
      </c>
      <c r="AC7834" t="s">
        <v>54162</v>
      </c>
      <c r="AD7834" t="s">
        <v>25961</v>
      </c>
      <c r="AE7834" t="s">
        <v>105</v>
      </c>
      <c r="AF7834" s="119" t="str">
        <f t="shared" si="490"/>
        <v>NA</v>
      </c>
      <c r="AG7834" s="119"/>
      <c r="AH7834" s="119"/>
      <c r="AI7834" s="119"/>
      <c r="AJ7834" s="119" t="str">
        <f t="shared" si="491"/>
        <v>NA</v>
      </c>
      <c r="AK7834" s="190"/>
      <c r="AL7834" s="191"/>
    </row>
    <row r="7835" spans="1:38" x14ac:dyDescent="0.25">
      <c r="A7835" t="s">
        <v>31581</v>
      </c>
      <c r="B7835" t="s">
        <v>31579</v>
      </c>
      <c r="C7835" t="s">
        <v>31580</v>
      </c>
      <c r="D7835" t="s">
        <v>193</v>
      </c>
      <c r="E7835" t="s">
        <v>519</v>
      </c>
      <c r="F7835" t="s">
        <v>54</v>
      </c>
      <c r="G7835"/>
      <c r="H7835" t="s">
        <v>48142</v>
      </c>
      <c r="I7835" t="s">
        <v>54658</v>
      </c>
      <c r="J7835" t="s">
        <v>31581</v>
      </c>
      <c r="K7835" t="s">
        <v>565</v>
      </c>
      <c r="L7835" s="119" t="str">
        <f t="shared" si="488"/>
        <v>NA</v>
      </c>
      <c r="M7835" s="119"/>
      <c r="N7835" s="120" t="str">
        <f t="shared" si="489"/>
        <v>NA</v>
      </c>
      <c r="O7835" s="120"/>
      <c r="P7835"/>
      <c r="Q7835"/>
      <c r="R7835"/>
      <c r="S7835"/>
      <c r="T7835"/>
      <c r="U7835" t="s">
        <v>24898</v>
      </c>
      <c r="V7835" t="s">
        <v>24896</v>
      </c>
      <c r="W7835" t="s">
        <v>24897</v>
      </c>
      <c r="X7835" t="s">
        <v>748</v>
      </c>
      <c r="Y7835" t="s">
        <v>344</v>
      </c>
      <c r="Z7835" t="s">
        <v>54</v>
      </c>
      <c r="AA7835"/>
      <c r="AB7835" t="s">
        <v>47622</v>
      </c>
      <c r="AC7835" t="s">
        <v>54162</v>
      </c>
      <c r="AD7835" t="s">
        <v>24899</v>
      </c>
      <c r="AE7835" t="s">
        <v>105</v>
      </c>
      <c r="AF7835" s="119" t="str">
        <f t="shared" si="490"/>
        <v>NA</v>
      </c>
      <c r="AG7835" s="119"/>
      <c r="AH7835" s="119"/>
      <c r="AI7835" s="119"/>
      <c r="AJ7835" s="119" t="str">
        <f t="shared" si="491"/>
        <v>NA</v>
      </c>
      <c r="AK7835" s="190"/>
      <c r="AL7835" s="191"/>
    </row>
    <row r="7836" spans="1:38" x14ac:dyDescent="0.25">
      <c r="A7836" t="s">
        <v>31645</v>
      </c>
      <c r="B7836" t="s">
        <v>31644</v>
      </c>
      <c r="C7836" t="s">
        <v>31636</v>
      </c>
      <c r="D7836" t="s">
        <v>193</v>
      </c>
      <c r="E7836" t="s">
        <v>519</v>
      </c>
      <c r="F7836" t="s">
        <v>54</v>
      </c>
      <c r="G7836"/>
      <c r="H7836" t="s">
        <v>48142</v>
      </c>
      <c r="I7836" t="s">
        <v>54658</v>
      </c>
      <c r="J7836" t="s">
        <v>31645</v>
      </c>
      <c r="K7836" t="s">
        <v>565</v>
      </c>
      <c r="L7836" s="119" t="str">
        <f t="shared" si="488"/>
        <v>NA</v>
      </c>
      <c r="M7836" s="119"/>
      <c r="N7836" s="120" t="str">
        <f t="shared" si="489"/>
        <v>NA</v>
      </c>
      <c r="O7836" s="120"/>
      <c r="P7836"/>
      <c r="Q7836"/>
      <c r="R7836"/>
      <c r="S7836"/>
      <c r="T7836"/>
      <c r="U7836" t="s">
        <v>25092</v>
      </c>
      <c r="V7836" t="s">
        <v>25090</v>
      </c>
      <c r="W7836" t="s">
        <v>25091</v>
      </c>
      <c r="X7836" t="s">
        <v>748</v>
      </c>
      <c r="Y7836" t="s">
        <v>344</v>
      </c>
      <c r="Z7836" t="s">
        <v>54</v>
      </c>
      <c r="AA7836"/>
      <c r="AB7836" t="s">
        <v>47622</v>
      </c>
      <c r="AC7836" t="s">
        <v>54162</v>
      </c>
      <c r="AD7836" t="s">
        <v>25093</v>
      </c>
      <c r="AE7836" t="s">
        <v>105</v>
      </c>
      <c r="AF7836" s="119" t="str">
        <f t="shared" si="490"/>
        <v>NA</v>
      </c>
      <c r="AG7836" s="119"/>
      <c r="AH7836" s="119"/>
      <c r="AI7836" s="119"/>
      <c r="AJ7836" s="119" t="str">
        <f t="shared" si="491"/>
        <v>NA</v>
      </c>
      <c r="AK7836" s="190"/>
      <c r="AL7836" s="191"/>
    </row>
    <row r="7837" spans="1:38" x14ac:dyDescent="0.25">
      <c r="A7837" t="s">
        <v>33389</v>
      </c>
      <c r="B7837" t="s">
        <v>33388</v>
      </c>
      <c r="C7837" t="s">
        <v>5082</v>
      </c>
      <c r="D7837" t="s">
        <v>193</v>
      </c>
      <c r="E7837" t="s">
        <v>519</v>
      </c>
      <c r="F7837" t="s">
        <v>54</v>
      </c>
      <c r="G7837"/>
      <c r="H7837" t="s">
        <v>48142</v>
      </c>
      <c r="I7837" t="s">
        <v>54658</v>
      </c>
      <c r="J7837" t="s">
        <v>33389</v>
      </c>
      <c r="K7837" t="s">
        <v>565</v>
      </c>
      <c r="L7837" s="119" t="str">
        <f t="shared" si="488"/>
        <v>NA</v>
      </c>
      <c r="M7837" s="119"/>
      <c r="N7837" s="120" t="str">
        <f t="shared" si="489"/>
        <v>NA</v>
      </c>
      <c r="O7837" s="120"/>
      <c r="P7837"/>
      <c r="Q7837"/>
      <c r="R7837"/>
      <c r="S7837"/>
      <c r="T7837"/>
      <c r="U7837" t="s">
        <v>24447</v>
      </c>
      <c r="V7837" t="s">
        <v>24445</v>
      </c>
      <c r="W7837" t="s">
        <v>24446</v>
      </c>
      <c r="X7837" t="s">
        <v>748</v>
      </c>
      <c r="Y7837" t="s">
        <v>344</v>
      </c>
      <c r="Z7837" t="s">
        <v>54</v>
      </c>
      <c r="AA7837"/>
      <c r="AB7837" t="s">
        <v>47622</v>
      </c>
      <c r="AC7837" t="s">
        <v>54162</v>
      </c>
      <c r="AD7837" t="s">
        <v>24448</v>
      </c>
      <c r="AE7837" t="s">
        <v>105</v>
      </c>
      <c r="AF7837" s="119" t="str">
        <f t="shared" si="490"/>
        <v>NA</v>
      </c>
      <c r="AG7837" s="119"/>
      <c r="AH7837" s="119"/>
      <c r="AI7837" s="119"/>
      <c r="AJ7837" s="119" t="str">
        <f t="shared" si="491"/>
        <v>NA</v>
      </c>
      <c r="AK7837" s="190"/>
      <c r="AL7837" s="191"/>
    </row>
    <row r="7838" spans="1:38" x14ac:dyDescent="0.25">
      <c r="A7838" t="s">
        <v>33394</v>
      </c>
      <c r="B7838" t="s">
        <v>33392</v>
      </c>
      <c r="C7838" t="s">
        <v>33393</v>
      </c>
      <c r="D7838" t="s">
        <v>193</v>
      </c>
      <c r="E7838" t="s">
        <v>519</v>
      </c>
      <c r="F7838" t="s">
        <v>54</v>
      </c>
      <c r="G7838"/>
      <c r="H7838" t="s">
        <v>48142</v>
      </c>
      <c r="I7838" t="s">
        <v>54658</v>
      </c>
      <c r="J7838" t="s">
        <v>33394</v>
      </c>
      <c r="K7838" t="s">
        <v>565</v>
      </c>
      <c r="L7838" s="119" t="str">
        <f t="shared" si="488"/>
        <v>NA</v>
      </c>
      <c r="M7838" s="119"/>
      <c r="N7838" s="120" t="str">
        <f t="shared" si="489"/>
        <v>NA</v>
      </c>
      <c r="O7838" s="120"/>
      <c r="P7838"/>
      <c r="Q7838"/>
      <c r="R7838"/>
      <c r="S7838"/>
      <c r="T7838"/>
      <c r="U7838" t="s">
        <v>26048</v>
      </c>
      <c r="V7838" t="s">
        <v>26046</v>
      </c>
      <c r="W7838" t="s">
        <v>26047</v>
      </c>
      <c r="X7838" t="s">
        <v>748</v>
      </c>
      <c r="Y7838" t="s">
        <v>693</v>
      </c>
      <c r="Z7838" t="s">
        <v>54</v>
      </c>
      <c r="AA7838"/>
      <c r="AB7838" t="s">
        <v>47622</v>
      </c>
      <c r="AC7838" t="s">
        <v>54163</v>
      </c>
      <c r="AD7838" t="s">
        <v>23957</v>
      </c>
      <c r="AE7838" t="s">
        <v>105</v>
      </c>
      <c r="AF7838" s="119" t="str">
        <f t="shared" si="490"/>
        <v>NA</v>
      </c>
      <c r="AG7838" s="119"/>
      <c r="AH7838" s="119"/>
      <c r="AI7838" s="119"/>
      <c r="AJ7838" s="119" t="str">
        <f t="shared" si="491"/>
        <v>NA</v>
      </c>
      <c r="AK7838" s="190"/>
      <c r="AL7838" s="191"/>
    </row>
    <row r="7839" spans="1:38" x14ac:dyDescent="0.25">
      <c r="A7839" t="s">
        <v>32858</v>
      </c>
      <c r="B7839" t="s">
        <v>32856</v>
      </c>
      <c r="C7839" t="s">
        <v>32857</v>
      </c>
      <c r="D7839" t="s">
        <v>193</v>
      </c>
      <c r="E7839" t="s">
        <v>14192</v>
      </c>
      <c r="F7839" t="s">
        <v>54</v>
      </c>
      <c r="G7839"/>
      <c r="H7839" t="s">
        <v>48143</v>
      </c>
      <c r="I7839" t="s">
        <v>54659</v>
      </c>
      <c r="J7839" t="s">
        <v>32858</v>
      </c>
      <c r="K7839" t="s">
        <v>565</v>
      </c>
      <c r="L7839" s="119" t="str">
        <f t="shared" si="488"/>
        <v>NA</v>
      </c>
      <c r="M7839" s="119"/>
      <c r="N7839" s="120" t="str">
        <f t="shared" si="489"/>
        <v>NA</v>
      </c>
      <c r="O7839" s="120"/>
      <c r="P7839"/>
      <c r="Q7839"/>
      <c r="R7839"/>
      <c r="S7839"/>
      <c r="T7839"/>
      <c r="U7839" t="s">
        <v>26761</v>
      </c>
      <c r="V7839" t="s">
        <v>26759</v>
      </c>
      <c r="W7839" t="s">
        <v>26760</v>
      </c>
      <c r="X7839" t="s">
        <v>748</v>
      </c>
      <c r="Y7839" t="s">
        <v>693</v>
      </c>
      <c r="Z7839" t="s">
        <v>54</v>
      </c>
      <c r="AA7839"/>
      <c r="AB7839" t="s">
        <v>47622</v>
      </c>
      <c r="AC7839" t="s">
        <v>54163</v>
      </c>
      <c r="AD7839" t="s">
        <v>26762</v>
      </c>
      <c r="AE7839" t="s">
        <v>105</v>
      </c>
      <c r="AF7839" s="119" t="str">
        <f t="shared" si="490"/>
        <v>NA</v>
      </c>
      <c r="AG7839" s="119"/>
      <c r="AH7839" s="119"/>
      <c r="AI7839" s="119"/>
      <c r="AJ7839" s="119" t="str">
        <f t="shared" si="491"/>
        <v>NA</v>
      </c>
      <c r="AK7839" s="190"/>
      <c r="AL7839" s="191"/>
    </row>
    <row r="7840" spans="1:38" x14ac:dyDescent="0.25">
      <c r="A7840" t="s">
        <v>32876</v>
      </c>
      <c r="B7840" t="s">
        <v>32874</v>
      </c>
      <c r="C7840" t="s">
        <v>32875</v>
      </c>
      <c r="D7840" t="s">
        <v>193</v>
      </c>
      <c r="E7840" t="s">
        <v>32877</v>
      </c>
      <c r="F7840" t="s">
        <v>54</v>
      </c>
      <c r="G7840"/>
      <c r="H7840" t="s">
        <v>48144</v>
      </c>
      <c r="I7840" t="s">
        <v>54660</v>
      </c>
      <c r="J7840" t="s">
        <v>32876</v>
      </c>
      <c r="K7840" t="s">
        <v>565</v>
      </c>
      <c r="L7840" s="119" t="str">
        <f t="shared" si="488"/>
        <v>NA</v>
      </c>
      <c r="M7840" s="119"/>
      <c r="N7840" s="120" t="str">
        <f t="shared" si="489"/>
        <v>NA</v>
      </c>
      <c r="O7840" s="120"/>
      <c r="P7840"/>
      <c r="Q7840"/>
      <c r="R7840"/>
      <c r="S7840"/>
      <c r="T7840"/>
      <c r="U7840" t="s">
        <v>26782</v>
      </c>
      <c r="V7840" t="s">
        <v>26780</v>
      </c>
      <c r="W7840" t="s">
        <v>26781</v>
      </c>
      <c r="X7840" t="s">
        <v>748</v>
      </c>
      <c r="Y7840" t="s">
        <v>693</v>
      </c>
      <c r="Z7840" t="s">
        <v>54</v>
      </c>
      <c r="AA7840"/>
      <c r="AB7840" t="s">
        <v>47622</v>
      </c>
      <c r="AC7840" t="s">
        <v>54163</v>
      </c>
      <c r="AD7840" t="s">
        <v>26782</v>
      </c>
      <c r="AE7840" t="s">
        <v>105</v>
      </c>
      <c r="AF7840" s="119" t="str">
        <f t="shared" si="490"/>
        <v>NA</v>
      </c>
      <c r="AG7840" s="119"/>
      <c r="AH7840" s="119"/>
      <c r="AI7840" s="119"/>
      <c r="AJ7840" s="119" t="str">
        <f t="shared" si="491"/>
        <v>NA</v>
      </c>
      <c r="AK7840" s="190"/>
      <c r="AL7840" s="191"/>
    </row>
    <row r="7841" spans="1:38" x14ac:dyDescent="0.25">
      <c r="A7841" t="s">
        <v>33391</v>
      </c>
      <c r="B7841" t="s">
        <v>33390</v>
      </c>
      <c r="C7841" t="s">
        <v>5082</v>
      </c>
      <c r="D7841" t="s">
        <v>193</v>
      </c>
      <c r="E7841" t="s">
        <v>6671</v>
      </c>
      <c r="F7841" t="s">
        <v>54</v>
      </c>
      <c r="G7841"/>
      <c r="H7841" t="s">
        <v>48145</v>
      </c>
      <c r="I7841" t="s">
        <v>54661</v>
      </c>
      <c r="J7841" t="s">
        <v>33391</v>
      </c>
      <c r="K7841" t="s">
        <v>565</v>
      </c>
      <c r="L7841" s="119" t="str">
        <f t="shared" si="488"/>
        <v>NA</v>
      </c>
      <c r="M7841" s="119"/>
      <c r="N7841" s="120" t="str">
        <f t="shared" si="489"/>
        <v>NA</v>
      </c>
      <c r="O7841" s="120"/>
      <c r="P7841"/>
      <c r="Q7841"/>
      <c r="R7841"/>
      <c r="S7841"/>
      <c r="T7841"/>
      <c r="U7841" t="s">
        <v>26458</v>
      </c>
      <c r="V7841" t="s">
        <v>26456</v>
      </c>
      <c r="W7841" t="s">
        <v>26457</v>
      </c>
      <c r="X7841" t="s">
        <v>748</v>
      </c>
      <c r="Y7841" t="s">
        <v>640</v>
      </c>
      <c r="Z7841" t="s">
        <v>54</v>
      </c>
      <c r="AA7841"/>
      <c r="AB7841" t="s">
        <v>47622</v>
      </c>
      <c r="AC7841" t="s">
        <v>54164</v>
      </c>
      <c r="AD7841" t="s">
        <v>23957</v>
      </c>
      <c r="AE7841" t="s">
        <v>105</v>
      </c>
      <c r="AF7841" s="119" t="str">
        <f t="shared" si="490"/>
        <v>NA</v>
      </c>
      <c r="AG7841" s="119"/>
      <c r="AH7841" s="119"/>
      <c r="AI7841" s="119"/>
      <c r="AJ7841" s="119" t="str">
        <f t="shared" si="491"/>
        <v>NA</v>
      </c>
      <c r="AK7841" s="190"/>
      <c r="AL7841" s="191"/>
    </row>
    <row r="7842" spans="1:38" x14ac:dyDescent="0.25">
      <c r="A7842" t="s">
        <v>33327</v>
      </c>
      <c r="B7842" t="s">
        <v>33326</v>
      </c>
      <c r="C7842" t="s">
        <v>33323</v>
      </c>
      <c r="D7842" t="s">
        <v>193</v>
      </c>
      <c r="E7842" t="s">
        <v>14314</v>
      </c>
      <c r="F7842" t="s">
        <v>54</v>
      </c>
      <c r="G7842"/>
      <c r="H7842" t="s">
        <v>48146</v>
      </c>
      <c r="I7842" t="s">
        <v>54662</v>
      </c>
      <c r="J7842" t="s">
        <v>33327</v>
      </c>
      <c r="K7842" t="s">
        <v>565</v>
      </c>
      <c r="L7842" s="119" t="str">
        <f t="shared" si="488"/>
        <v>NA</v>
      </c>
      <c r="M7842" s="119"/>
      <c r="N7842" s="120" t="str">
        <f t="shared" si="489"/>
        <v>NA</v>
      </c>
      <c r="O7842" s="120"/>
      <c r="P7842"/>
      <c r="Q7842"/>
      <c r="R7842"/>
      <c r="S7842"/>
      <c r="T7842"/>
      <c r="U7842" t="s">
        <v>26073</v>
      </c>
      <c r="V7842" t="s">
        <v>26071</v>
      </c>
      <c r="W7842" t="s">
        <v>26072</v>
      </c>
      <c r="X7842" t="s">
        <v>748</v>
      </c>
      <c r="Y7842" t="s">
        <v>4663</v>
      </c>
      <c r="Z7842" t="s">
        <v>54</v>
      </c>
      <c r="AA7842"/>
      <c r="AB7842" t="s">
        <v>47622</v>
      </c>
      <c r="AC7842" t="s">
        <v>54165</v>
      </c>
      <c r="AD7842" t="s">
        <v>26074</v>
      </c>
      <c r="AE7842" t="s">
        <v>105</v>
      </c>
      <c r="AF7842" s="119" t="str">
        <f t="shared" si="490"/>
        <v>NA</v>
      </c>
      <c r="AG7842" s="119"/>
      <c r="AH7842" s="119"/>
      <c r="AI7842" s="119"/>
      <c r="AJ7842" s="119" t="str">
        <f t="shared" si="491"/>
        <v>NA</v>
      </c>
      <c r="AK7842" s="190"/>
      <c r="AL7842" s="191"/>
    </row>
    <row r="7843" spans="1:38" x14ac:dyDescent="0.25">
      <c r="A7843" t="s">
        <v>33020</v>
      </c>
      <c r="B7843" t="s">
        <v>33018</v>
      </c>
      <c r="C7843" t="s">
        <v>33019</v>
      </c>
      <c r="D7843" t="s">
        <v>193</v>
      </c>
      <c r="E7843" t="s">
        <v>14314</v>
      </c>
      <c r="F7843" t="s">
        <v>54</v>
      </c>
      <c r="G7843"/>
      <c r="H7843" t="s">
        <v>48146</v>
      </c>
      <c r="I7843" t="s">
        <v>54662</v>
      </c>
      <c r="J7843" t="s">
        <v>33021</v>
      </c>
      <c r="K7843" t="s">
        <v>565</v>
      </c>
      <c r="L7843" s="119" t="str">
        <f t="shared" si="488"/>
        <v>NA</v>
      </c>
      <c r="M7843" s="119"/>
      <c r="N7843" s="120" t="str">
        <f t="shared" si="489"/>
        <v>NA</v>
      </c>
      <c r="O7843" s="120"/>
      <c r="P7843"/>
      <c r="Q7843"/>
      <c r="R7843"/>
      <c r="S7843"/>
      <c r="T7843"/>
      <c r="U7843" t="s">
        <v>26111</v>
      </c>
      <c r="V7843" t="s">
        <v>26109</v>
      </c>
      <c r="W7843" t="s">
        <v>26110</v>
      </c>
      <c r="X7843" t="s">
        <v>748</v>
      </c>
      <c r="Y7843" t="s">
        <v>4663</v>
      </c>
      <c r="Z7843" t="s">
        <v>54</v>
      </c>
      <c r="AA7843"/>
      <c r="AB7843" t="s">
        <v>47622</v>
      </c>
      <c r="AC7843" t="s">
        <v>54165</v>
      </c>
      <c r="AD7843" t="s">
        <v>26112</v>
      </c>
      <c r="AE7843" t="s">
        <v>105</v>
      </c>
      <c r="AF7843" s="119" t="str">
        <f t="shared" si="490"/>
        <v>NA</v>
      </c>
      <c r="AG7843" s="119"/>
      <c r="AH7843" s="119"/>
      <c r="AI7843" s="119"/>
      <c r="AJ7843" s="119" t="str">
        <f t="shared" si="491"/>
        <v>NA</v>
      </c>
      <c r="AK7843" s="190"/>
      <c r="AL7843" s="191"/>
    </row>
    <row r="7844" spans="1:38" x14ac:dyDescent="0.25">
      <c r="A7844" t="s">
        <v>32709</v>
      </c>
      <c r="B7844" t="s">
        <v>32708</v>
      </c>
      <c r="C7844" t="s">
        <v>5135</v>
      </c>
      <c r="D7844" t="s">
        <v>193</v>
      </c>
      <c r="E7844" t="s">
        <v>32710</v>
      </c>
      <c r="F7844" t="s">
        <v>54</v>
      </c>
      <c r="G7844"/>
      <c r="H7844" t="s">
        <v>48147</v>
      </c>
      <c r="I7844" t="s">
        <v>54663</v>
      </c>
      <c r="J7844" t="s">
        <v>32711</v>
      </c>
      <c r="K7844" t="s">
        <v>565</v>
      </c>
      <c r="L7844" s="119" t="str">
        <f t="shared" si="488"/>
        <v>NA</v>
      </c>
      <c r="M7844" s="119"/>
      <c r="N7844" s="120" t="str">
        <f t="shared" si="489"/>
        <v>NA</v>
      </c>
      <c r="O7844" s="120"/>
      <c r="P7844"/>
      <c r="Q7844"/>
      <c r="R7844"/>
      <c r="S7844"/>
      <c r="T7844"/>
      <c r="U7844" t="s">
        <v>26115</v>
      </c>
      <c r="V7844" t="s">
        <v>26113</v>
      </c>
      <c r="W7844" t="s">
        <v>26114</v>
      </c>
      <c r="X7844" t="s">
        <v>748</v>
      </c>
      <c r="Y7844" t="s">
        <v>661</v>
      </c>
      <c r="Z7844" t="s">
        <v>54</v>
      </c>
      <c r="AA7844"/>
      <c r="AB7844" t="s">
        <v>47622</v>
      </c>
      <c r="AC7844" t="s">
        <v>54166</v>
      </c>
      <c r="AD7844" t="s">
        <v>26115</v>
      </c>
      <c r="AE7844" t="s">
        <v>105</v>
      </c>
      <c r="AF7844" s="119" t="str">
        <f t="shared" si="490"/>
        <v>NA</v>
      </c>
      <c r="AG7844" s="119"/>
      <c r="AH7844" s="119"/>
      <c r="AI7844" s="119"/>
      <c r="AJ7844" s="119" t="str">
        <f t="shared" si="491"/>
        <v>NA</v>
      </c>
      <c r="AK7844" s="190"/>
      <c r="AL7844" s="191"/>
    </row>
    <row r="7845" spans="1:38" x14ac:dyDescent="0.25">
      <c r="A7845" t="s">
        <v>32713</v>
      </c>
      <c r="B7845" t="s">
        <v>32712</v>
      </c>
      <c r="C7845" t="s">
        <v>5135</v>
      </c>
      <c r="D7845" t="s">
        <v>193</v>
      </c>
      <c r="E7845" t="s">
        <v>2524</v>
      </c>
      <c r="F7845" t="s">
        <v>54</v>
      </c>
      <c r="G7845"/>
      <c r="H7845" t="s">
        <v>48148</v>
      </c>
      <c r="I7845" t="s">
        <v>54664</v>
      </c>
      <c r="J7845" t="s">
        <v>32713</v>
      </c>
      <c r="K7845" t="s">
        <v>565</v>
      </c>
      <c r="L7845" s="119" t="str">
        <f t="shared" si="488"/>
        <v>NA</v>
      </c>
      <c r="M7845" s="119"/>
      <c r="N7845" s="120" t="str">
        <f t="shared" si="489"/>
        <v>NA</v>
      </c>
      <c r="O7845" s="120"/>
      <c r="P7845"/>
      <c r="Q7845"/>
      <c r="R7845"/>
      <c r="S7845"/>
      <c r="T7845"/>
      <c r="U7845" t="s">
        <v>25386</v>
      </c>
      <c r="V7845" t="s">
        <v>25385</v>
      </c>
      <c r="W7845" t="s">
        <v>24433</v>
      </c>
      <c r="X7845" t="s">
        <v>748</v>
      </c>
      <c r="Y7845" t="s">
        <v>653</v>
      </c>
      <c r="Z7845" t="s">
        <v>54</v>
      </c>
      <c r="AA7845"/>
      <c r="AB7845" t="s">
        <v>47622</v>
      </c>
      <c r="AC7845" t="s">
        <v>54167</v>
      </c>
      <c r="AD7845" t="s">
        <v>23957</v>
      </c>
      <c r="AE7845" t="s">
        <v>105</v>
      </c>
      <c r="AF7845" s="119" t="str">
        <f t="shared" si="490"/>
        <v>NA</v>
      </c>
      <c r="AG7845" s="119"/>
      <c r="AH7845" s="119"/>
      <c r="AI7845" s="119"/>
      <c r="AJ7845" s="119" t="str">
        <f t="shared" si="491"/>
        <v>NA</v>
      </c>
      <c r="AK7845" s="190"/>
      <c r="AL7845" s="191"/>
    </row>
    <row r="7846" spans="1:38" x14ac:dyDescent="0.25">
      <c r="A7846" t="s">
        <v>31620</v>
      </c>
      <c r="B7846" t="s">
        <v>31618</v>
      </c>
      <c r="C7846" t="s">
        <v>31619</v>
      </c>
      <c r="D7846" t="s">
        <v>193</v>
      </c>
      <c r="E7846" t="s">
        <v>3250</v>
      </c>
      <c r="F7846" t="s">
        <v>54</v>
      </c>
      <c r="G7846"/>
      <c r="H7846" t="s">
        <v>48149</v>
      </c>
      <c r="I7846" t="s">
        <v>54665</v>
      </c>
      <c r="J7846" t="s">
        <v>31621</v>
      </c>
      <c r="K7846" t="s">
        <v>565</v>
      </c>
      <c r="L7846" s="119" t="str">
        <f t="shared" si="488"/>
        <v>NA</v>
      </c>
      <c r="M7846" s="119"/>
      <c r="N7846" s="120" t="str">
        <f t="shared" si="489"/>
        <v>NA</v>
      </c>
      <c r="O7846" s="120"/>
      <c r="P7846"/>
      <c r="Q7846"/>
      <c r="R7846"/>
      <c r="S7846"/>
      <c r="T7846"/>
      <c r="U7846" t="s">
        <v>24891</v>
      </c>
      <c r="V7846" t="s">
        <v>24890</v>
      </c>
      <c r="W7846" t="s">
        <v>24433</v>
      </c>
      <c r="X7846" t="s">
        <v>748</v>
      </c>
      <c r="Y7846" t="s">
        <v>653</v>
      </c>
      <c r="Z7846" t="s">
        <v>54</v>
      </c>
      <c r="AA7846"/>
      <c r="AB7846" t="s">
        <v>47622</v>
      </c>
      <c r="AC7846" t="s">
        <v>54167</v>
      </c>
      <c r="AD7846" t="s">
        <v>23957</v>
      </c>
      <c r="AE7846" t="s">
        <v>105</v>
      </c>
      <c r="AF7846" s="119" t="str">
        <f t="shared" si="490"/>
        <v>NA</v>
      </c>
      <c r="AG7846" s="119"/>
      <c r="AH7846" s="119"/>
      <c r="AI7846" s="119"/>
      <c r="AJ7846" s="119" t="str">
        <f t="shared" si="491"/>
        <v>NA</v>
      </c>
      <c r="AK7846" s="190"/>
      <c r="AL7846" s="191"/>
    </row>
    <row r="7847" spans="1:38" x14ac:dyDescent="0.25">
      <c r="A7847" t="s">
        <v>33130</v>
      </c>
      <c r="B7847" t="s">
        <v>33129</v>
      </c>
      <c r="C7847" t="s">
        <v>27691</v>
      </c>
      <c r="D7847" t="s">
        <v>193</v>
      </c>
      <c r="E7847" t="s">
        <v>33131</v>
      </c>
      <c r="F7847" t="s">
        <v>54</v>
      </c>
      <c r="G7847"/>
      <c r="H7847" t="s">
        <v>48150</v>
      </c>
      <c r="I7847" t="s">
        <v>54666</v>
      </c>
      <c r="J7847" t="s">
        <v>33132</v>
      </c>
      <c r="K7847" t="s">
        <v>565</v>
      </c>
      <c r="L7847" s="119" t="str">
        <f t="shared" si="488"/>
        <v>NA</v>
      </c>
      <c r="M7847" s="119"/>
      <c r="N7847" s="120" t="str">
        <f t="shared" si="489"/>
        <v>NA</v>
      </c>
      <c r="O7847" s="120"/>
      <c r="P7847"/>
      <c r="Q7847"/>
      <c r="R7847"/>
      <c r="S7847"/>
      <c r="T7847"/>
      <c r="U7847" t="s">
        <v>26003</v>
      </c>
      <c r="V7847" t="s">
        <v>26001</v>
      </c>
      <c r="W7847" t="s">
        <v>26002</v>
      </c>
      <c r="X7847" t="s">
        <v>748</v>
      </c>
      <c r="Y7847" t="s">
        <v>653</v>
      </c>
      <c r="Z7847" t="s">
        <v>54</v>
      </c>
      <c r="AA7847"/>
      <c r="AB7847" t="s">
        <v>47622</v>
      </c>
      <c r="AC7847" t="s">
        <v>54167</v>
      </c>
      <c r="AD7847" t="s">
        <v>26004</v>
      </c>
      <c r="AE7847" t="s">
        <v>105</v>
      </c>
      <c r="AF7847" s="119" t="str">
        <f t="shared" si="490"/>
        <v>NA</v>
      </c>
      <c r="AG7847" s="119"/>
      <c r="AH7847" s="119"/>
      <c r="AI7847" s="119"/>
      <c r="AJ7847" s="119" t="str">
        <f t="shared" si="491"/>
        <v>NA</v>
      </c>
      <c r="AK7847" s="190"/>
      <c r="AL7847" s="191"/>
    </row>
    <row r="7848" spans="1:38" x14ac:dyDescent="0.25">
      <c r="A7848" t="s">
        <v>32615</v>
      </c>
      <c r="B7848" t="s">
        <v>32614</v>
      </c>
      <c r="C7848" t="s">
        <v>678</v>
      </c>
      <c r="D7848" t="s">
        <v>193</v>
      </c>
      <c r="E7848" t="s">
        <v>4475</v>
      </c>
      <c r="F7848" t="s">
        <v>54</v>
      </c>
      <c r="G7848"/>
      <c r="H7848" t="s">
        <v>48151</v>
      </c>
      <c r="I7848" t="s">
        <v>54667</v>
      </c>
      <c r="J7848" t="s">
        <v>32616</v>
      </c>
      <c r="K7848" t="s">
        <v>565</v>
      </c>
      <c r="L7848" s="119" t="str">
        <f t="shared" si="488"/>
        <v>NA</v>
      </c>
      <c r="M7848" s="119"/>
      <c r="N7848" s="120" t="str">
        <f t="shared" si="489"/>
        <v>NA</v>
      </c>
      <c r="O7848" s="120"/>
      <c r="P7848"/>
      <c r="Q7848"/>
      <c r="R7848"/>
      <c r="S7848"/>
      <c r="T7848"/>
      <c r="U7848" t="s">
        <v>25743</v>
      </c>
      <c r="V7848" t="s">
        <v>25741</v>
      </c>
      <c r="W7848" t="s">
        <v>25742</v>
      </c>
      <c r="X7848" t="s">
        <v>748</v>
      </c>
      <c r="Y7848" t="s">
        <v>1172</v>
      </c>
      <c r="Z7848" t="s">
        <v>54</v>
      </c>
      <c r="AA7848"/>
      <c r="AB7848" t="s">
        <v>47623</v>
      </c>
      <c r="AC7848" t="s">
        <v>54168</v>
      </c>
      <c r="AD7848"/>
      <c r="AE7848" t="s">
        <v>105</v>
      </c>
      <c r="AF7848" s="119" t="str">
        <f t="shared" si="490"/>
        <v>NA</v>
      </c>
      <c r="AG7848" s="119"/>
      <c r="AH7848" s="119"/>
      <c r="AI7848" s="119"/>
      <c r="AJ7848" s="119" t="str">
        <f t="shared" si="491"/>
        <v>NA</v>
      </c>
      <c r="AK7848" s="190"/>
      <c r="AL7848" s="191"/>
    </row>
    <row r="7849" spans="1:38" x14ac:dyDescent="0.25">
      <c r="A7849" t="s">
        <v>32575</v>
      </c>
      <c r="B7849" t="s">
        <v>32573</v>
      </c>
      <c r="C7849" t="s">
        <v>32574</v>
      </c>
      <c r="D7849" t="s">
        <v>193</v>
      </c>
      <c r="E7849" t="s">
        <v>4475</v>
      </c>
      <c r="F7849" t="s">
        <v>54</v>
      </c>
      <c r="G7849"/>
      <c r="H7849" t="s">
        <v>48151</v>
      </c>
      <c r="I7849" t="s">
        <v>54667</v>
      </c>
      <c r="J7849" t="s">
        <v>32575</v>
      </c>
      <c r="K7849" t="s">
        <v>565</v>
      </c>
      <c r="L7849" s="119" t="str">
        <f t="shared" si="488"/>
        <v>NA</v>
      </c>
      <c r="M7849" s="119"/>
      <c r="N7849" s="120" t="str">
        <f t="shared" si="489"/>
        <v>NA</v>
      </c>
      <c r="O7849" s="120"/>
      <c r="P7849"/>
      <c r="Q7849"/>
      <c r="R7849"/>
      <c r="S7849"/>
      <c r="T7849"/>
      <c r="U7849" t="s">
        <v>24387</v>
      </c>
      <c r="V7849" t="s">
        <v>24385</v>
      </c>
      <c r="W7849" t="s">
        <v>24386</v>
      </c>
      <c r="X7849" t="s">
        <v>748</v>
      </c>
      <c r="Y7849" t="s">
        <v>4510</v>
      </c>
      <c r="Z7849" t="s">
        <v>54</v>
      </c>
      <c r="AA7849"/>
      <c r="AB7849" t="s">
        <v>47624</v>
      </c>
      <c r="AC7849" t="s">
        <v>54169</v>
      </c>
      <c r="AD7849" t="s">
        <v>24388</v>
      </c>
      <c r="AE7849" t="s">
        <v>105</v>
      </c>
      <c r="AF7849" s="119" t="str">
        <f t="shared" si="490"/>
        <v>NA</v>
      </c>
      <c r="AG7849" s="119"/>
      <c r="AH7849" s="119"/>
      <c r="AI7849" s="119"/>
      <c r="AJ7849" s="119" t="str">
        <f t="shared" si="491"/>
        <v>NA</v>
      </c>
      <c r="AK7849" s="190"/>
      <c r="AL7849" s="191"/>
    </row>
    <row r="7850" spans="1:38" x14ac:dyDescent="0.25">
      <c r="A7850" t="s">
        <v>32587</v>
      </c>
      <c r="B7850" t="s">
        <v>32585</v>
      </c>
      <c r="C7850" t="s">
        <v>32586</v>
      </c>
      <c r="D7850" t="s">
        <v>193</v>
      </c>
      <c r="E7850" t="s">
        <v>32588</v>
      </c>
      <c r="F7850" t="s">
        <v>54</v>
      </c>
      <c r="G7850"/>
      <c r="H7850" t="s">
        <v>48152</v>
      </c>
      <c r="I7850" t="s">
        <v>54668</v>
      </c>
      <c r="J7850" t="s">
        <v>32587</v>
      </c>
      <c r="K7850" t="s">
        <v>565</v>
      </c>
      <c r="L7850" s="119" t="str">
        <f t="shared" si="488"/>
        <v>NA</v>
      </c>
      <c r="M7850" s="119"/>
      <c r="N7850" s="120" t="str">
        <f t="shared" si="489"/>
        <v>NA</v>
      </c>
      <c r="O7850" s="120"/>
      <c r="P7850"/>
      <c r="Q7850"/>
      <c r="R7850"/>
      <c r="S7850"/>
      <c r="T7850"/>
      <c r="U7850" t="s">
        <v>26851</v>
      </c>
      <c r="V7850" t="s">
        <v>26849</v>
      </c>
      <c r="W7850" t="s">
        <v>26850</v>
      </c>
      <c r="X7850" t="s">
        <v>748</v>
      </c>
      <c r="Y7850" t="s">
        <v>2375</v>
      </c>
      <c r="Z7850" t="s">
        <v>54</v>
      </c>
      <c r="AA7850"/>
      <c r="AB7850" t="s">
        <v>47625</v>
      </c>
      <c r="AC7850" t="s">
        <v>54170</v>
      </c>
      <c r="AD7850" t="s">
        <v>26852</v>
      </c>
      <c r="AE7850" t="s">
        <v>105</v>
      </c>
      <c r="AF7850" s="119" t="str">
        <f t="shared" si="490"/>
        <v>NA</v>
      </c>
      <c r="AG7850" s="119"/>
      <c r="AH7850" s="119"/>
      <c r="AI7850" s="119"/>
      <c r="AJ7850" s="119" t="str">
        <f t="shared" si="491"/>
        <v>NA</v>
      </c>
      <c r="AK7850" s="190"/>
      <c r="AL7850" s="191"/>
    </row>
    <row r="7851" spans="1:38" x14ac:dyDescent="0.25">
      <c r="A7851" t="s">
        <v>31888</v>
      </c>
      <c r="B7851" t="s">
        <v>31886</v>
      </c>
      <c r="C7851" t="s">
        <v>31887</v>
      </c>
      <c r="D7851" t="s">
        <v>193</v>
      </c>
      <c r="E7851" t="s">
        <v>13605</v>
      </c>
      <c r="F7851" t="s">
        <v>54</v>
      </c>
      <c r="G7851"/>
      <c r="H7851" t="s">
        <v>48153</v>
      </c>
      <c r="I7851" t="s">
        <v>54669</v>
      </c>
      <c r="J7851" t="s">
        <v>31888</v>
      </c>
      <c r="K7851" t="s">
        <v>565</v>
      </c>
      <c r="L7851" s="119" t="str">
        <f t="shared" si="488"/>
        <v>NA</v>
      </c>
      <c r="M7851" s="119"/>
      <c r="N7851" s="120" t="str">
        <f t="shared" si="489"/>
        <v>NA</v>
      </c>
      <c r="O7851" s="120"/>
      <c r="P7851"/>
      <c r="Q7851"/>
      <c r="R7851"/>
      <c r="S7851"/>
      <c r="T7851"/>
      <c r="U7851" t="s">
        <v>24777</v>
      </c>
      <c r="V7851" t="s">
        <v>24775</v>
      </c>
      <c r="W7851" t="s">
        <v>24776</v>
      </c>
      <c r="X7851" t="s">
        <v>748</v>
      </c>
      <c r="Y7851" t="s">
        <v>3323</v>
      </c>
      <c r="Z7851" t="s">
        <v>54</v>
      </c>
      <c r="AA7851"/>
      <c r="AB7851" t="s">
        <v>47626</v>
      </c>
      <c r="AC7851" t="s">
        <v>54171</v>
      </c>
      <c r="AD7851"/>
      <c r="AE7851" t="s">
        <v>105</v>
      </c>
      <c r="AF7851" s="119" t="str">
        <f t="shared" si="490"/>
        <v>NA</v>
      </c>
      <c r="AG7851" s="119"/>
      <c r="AH7851" s="119"/>
      <c r="AI7851" s="119"/>
      <c r="AJ7851" s="119" t="str">
        <f t="shared" si="491"/>
        <v>NA</v>
      </c>
      <c r="AK7851" s="190"/>
      <c r="AL7851" s="191"/>
    </row>
    <row r="7852" spans="1:38" x14ac:dyDescent="0.25">
      <c r="A7852" t="s">
        <v>31895</v>
      </c>
      <c r="B7852" t="s">
        <v>31893</v>
      </c>
      <c r="C7852" t="s">
        <v>31894</v>
      </c>
      <c r="D7852" t="s">
        <v>193</v>
      </c>
      <c r="E7852" t="s">
        <v>31896</v>
      </c>
      <c r="F7852" t="s">
        <v>54</v>
      </c>
      <c r="G7852"/>
      <c r="H7852" t="s">
        <v>48154</v>
      </c>
      <c r="I7852" t="s">
        <v>54670</v>
      </c>
      <c r="J7852" t="s">
        <v>31895</v>
      </c>
      <c r="K7852" t="s">
        <v>565</v>
      </c>
      <c r="L7852" s="119" t="str">
        <f t="shared" si="488"/>
        <v>NA</v>
      </c>
      <c r="M7852" s="119"/>
      <c r="N7852" s="120" t="str">
        <f t="shared" si="489"/>
        <v>NA</v>
      </c>
      <c r="O7852" s="120"/>
      <c r="P7852"/>
      <c r="Q7852"/>
      <c r="R7852"/>
      <c r="S7852"/>
      <c r="T7852"/>
      <c r="U7852" t="s">
        <v>24746</v>
      </c>
      <c r="V7852" t="s">
        <v>24744</v>
      </c>
      <c r="W7852" t="s">
        <v>24745</v>
      </c>
      <c r="X7852" t="s">
        <v>748</v>
      </c>
      <c r="Y7852" t="s">
        <v>3318</v>
      </c>
      <c r="Z7852" t="s">
        <v>54</v>
      </c>
      <c r="AA7852"/>
      <c r="AB7852" t="s">
        <v>47627</v>
      </c>
      <c r="AC7852" t="s">
        <v>54172</v>
      </c>
      <c r="AD7852"/>
      <c r="AE7852" t="s">
        <v>105</v>
      </c>
      <c r="AF7852" s="119" t="str">
        <f t="shared" si="490"/>
        <v>NA</v>
      </c>
      <c r="AG7852" s="119"/>
      <c r="AH7852" s="119"/>
      <c r="AI7852" s="119"/>
      <c r="AJ7852" s="119" t="str">
        <f t="shared" si="491"/>
        <v>NA</v>
      </c>
      <c r="AK7852" s="190"/>
      <c r="AL7852" s="191"/>
    </row>
    <row r="7853" spans="1:38" x14ac:dyDescent="0.25">
      <c r="A7853" t="s">
        <v>34268</v>
      </c>
      <c r="B7853" t="s">
        <v>34266</v>
      </c>
      <c r="C7853" t="s">
        <v>34267</v>
      </c>
      <c r="D7853" t="s">
        <v>193</v>
      </c>
      <c r="E7853" t="s">
        <v>4253</v>
      </c>
      <c r="F7853" t="s">
        <v>54</v>
      </c>
      <c r="G7853"/>
      <c r="H7853" t="s">
        <v>48155</v>
      </c>
      <c r="I7853" t="s">
        <v>54671</v>
      </c>
      <c r="J7853" t="s">
        <v>34268</v>
      </c>
      <c r="K7853" t="s">
        <v>565</v>
      </c>
      <c r="L7853" s="119" t="str">
        <f t="shared" si="488"/>
        <v>NA</v>
      </c>
      <c r="M7853" s="119"/>
      <c r="N7853" s="120" t="str">
        <f t="shared" si="489"/>
        <v>NA</v>
      </c>
      <c r="O7853" s="120"/>
      <c r="P7853"/>
      <c r="Q7853"/>
      <c r="R7853"/>
      <c r="S7853"/>
      <c r="T7853"/>
      <c r="U7853" t="s">
        <v>24523</v>
      </c>
      <c r="V7853" t="s">
        <v>24521</v>
      </c>
      <c r="W7853" t="s">
        <v>24522</v>
      </c>
      <c r="X7853" t="s">
        <v>748</v>
      </c>
      <c r="Y7853" t="s">
        <v>337</v>
      </c>
      <c r="Z7853" t="s">
        <v>54</v>
      </c>
      <c r="AA7853"/>
      <c r="AB7853" t="s">
        <v>49653</v>
      </c>
      <c r="AC7853" t="s">
        <v>54173</v>
      </c>
      <c r="AD7853"/>
      <c r="AE7853" t="s">
        <v>105</v>
      </c>
      <c r="AF7853" s="119" t="str">
        <f t="shared" si="490"/>
        <v>NA</v>
      </c>
      <c r="AG7853" s="119"/>
      <c r="AH7853" s="119"/>
      <c r="AI7853" s="119"/>
      <c r="AJ7853" s="119" t="str">
        <f t="shared" si="491"/>
        <v>NA</v>
      </c>
      <c r="AK7853" s="190"/>
      <c r="AL7853" s="191"/>
    </row>
    <row r="7854" spans="1:38" x14ac:dyDescent="0.25">
      <c r="A7854" t="s">
        <v>31624</v>
      </c>
      <c r="B7854" t="s">
        <v>31622</v>
      </c>
      <c r="C7854" t="s">
        <v>31623</v>
      </c>
      <c r="D7854" t="s">
        <v>193</v>
      </c>
      <c r="E7854" t="s">
        <v>4253</v>
      </c>
      <c r="F7854" t="s">
        <v>54</v>
      </c>
      <c r="G7854"/>
      <c r="H7854" t="s">
        <v>48155</v>
      </c>
      <c r="I7854" t="s">
        <v>54671</v>
      </c>
      <c r="J7854" t="s">
        <v>31624</v>
      </c>
      <c r="K7854" t="s">
        <v>565</v>
      </c>
      <c r="L7854" s="119" t="str">
        <f t="shared" si="488"/>
        <v>NA</v>
      </c>
      <c r="M7854" s="119"/>
      <c r="N7854" s="120" t="str">
        <f t="shared" si="489"/>
        <v>NA</v>
      </c>
      <c r="O7854" s="120"/>
      <c r="P7854"/>
      <c r="Q7854"/>
      <c r="R7854"/>
      <c r="S7854"/>
      <c r="T7854"/>
      <c r="U7854" t="s">
        <v>26590</v>
      </c>
      <c r="V7854" t="s">
        <v>26588</v>
      </c>
      <c r="W7854" t="s">
        <v>26589</v>
      </c>
      <c r="X7854" t="s">
        <v>748</v>
      </c>
      <c r="Y7854" t="s">
        <v>337</v>
      </c>
      <c r="Z7854" t="s">
        <v>54</v>
      </c>
      <c r="AA7854"/>
      <c r="AB7854" t="s">
        <v>49653</v>
      </c>
      <c r="AC7854" t="s">
        <v>54173</v>
      </c>
      <c r="AD7854"/>
      <c r="AE7854" t="s">
        <v>105</v>
      </c>
      <c r="AF7854" s="119" t="str">
        <f t="shared" si="490"/>
        <v>NA</v>
      </c>
      <c r="AG7854" s="119"/>
      <c r="AH7854" s="119"/>
      <c r="AI7854" s="119"/>
      <c r="AJ7854" s="119" t="str">
        <f t="shared" si="491"/>
        <v>NA</v>
      </c>
      <c r="AK7854" s="190"/>
      <c r="AL7854" s="191"/>
    </row>
    <row r="7855" spans="1:38" x14ac:dyDescent="0.25">
      <c r="A7855" t="s">
        <v>32870</v>
      </c>
      <c r="B7855" t="s">
        <v>32868</v>
      </c>
      <c r="C7855" t="s">
        <v>32869</v>
      </c>
      <c r="D7855" t="s">
        <v>193</v>
      </c>
      <c r="E7855" t="s">
        <v>4253</v>
      </c>
      <c r="F7855" t="s">
        <v>54</v>
      </c>
      <c r="G7855"/>
      <c r="H7855" t="s">
        <v>48155</v>
      </c>
      <c r="I7855" t="s">
        <v>54671</v>
      </c>
      <c r="J7855" t="s">
        <v>32870</v>
      </c>
      <c r="K7855" t="s">
        <v>565</v>
      </c>
      <c r="L7855" s="119" t="str">
        <f t="shared" si="488"/>
        <v>NA</v>
      </c>
      <c r="M7855" s="119"/>
      <c r="N7855" s="120" t="str">
        <f t="shared" si="489"/>
        <v>NA</v>
      </c>
      <c r="O7855" s="120"/>
      <c r="P7855"/>
      <c r="Q7855"/>
      <c r="R7855"/>
      <c r="S7855"/>
      <c r="T7855"/>
      <c r="U7855" t="s">
        <v>26225</v>
      </c>
      <c r="V7855" t="s">
        <v>26223</v>
      </c>
      <c r="W7855" t="s">
        <v>26224</v>
      </c>
      <c r="X7855" t="s">
        <v>748</v>
      </c>
      <c r="Y7855" t="s">
        <v>337</v>
      </c>
      <c r="Z7855" t="s">
        <v>54</v>
      </c>
      <c r="AA7855"/>
      <c r="AB7855" t="s">
        <v>49653</v>
      </c>
      <c r="AC7855" t="s">
        <v>54173</v>
      </c>
      <c r="AD7855" t="s">
        <v>26225</v>
      </c>
      <c r="AE7855" t="s">
        <v>105</v>
      </c>
      <c r="AF7855" s="119" t="str">
        <f t="shared" si="490"/>
        <v>NA</v>
      </c>
      <c r="AG7855" s="119"/>
      <c r="AH7855" s="119"/>
      <c r="AI7855" s="119"/>
      <c r="AJ7855" s="119" t="str">
        <f t="shared" si="491"/>
        <v>NA</v>
      </c>
      <c r="AK7855" s="190"/>
      <c r="AL7855" s="191"/>
    </row>
    <row r="7856" spans="1:38" x14ac:dyDescent="0.25">
      <c r="A7856" t="s">
        <v>33410</v>
      </c>
      <c r="B7856" t="s">
        <v>33408</v>
      </c>
      <c r="C7856" t="s">
        <v>33409</v>
      </c>
      <c r="D7856" t="s">
        <v>193</v>
      </c>
      <c r="E7856" t="s">
        <v>4253</v>
      </c>
      <c r="F7856" t="s">
        <v>54</v>
      </c>
      <c r="G7856"/>
      <c r="H7856" t="s">
        <v>48155</v>
      </c>
      <c r="I7856" t="s">
        <v>54671</v>
      </c>
      <c r="J7856" t="s">
        <v>33410</v>
      </c>
      <c r="K7856" t="s">
        <v>565</v>
      </c>
      <c r="L7856" s="119" t="str">
        <f t="shared" si="488"/>
        <v>NA</v>
      </c>
      <c r="M7856" s="119"/>
      <c r="N7856" s="120" t="str">
        <f t="shared" si="489"/>
        <v>NA</v>
      </c>
      <c r="O7856" s="120"/>
      <c r="P7856"/>
      <c r="Q7856"/>
      <c r="R7856"/>
      <c r="S7856"/>
      <c r="T7856"/>
      <c r="U7856" t="s">
        <v>26741</v>
      </c>
      <c r="V7856" t="s">
        <v>26739</v>
      </c>
      <c r="W7856" t="s">
        <v>26740</v>
      </c>
      <c r="X7856" t="s">
        <v>748</v>
      </c>
      <c r="Y7856" t="s">
        <v>3279</v>
      </c>
      <c r="Z7856" t="s">
        <v>54</v>
      </c>
      <c r="AA7856"/>
      <c r="AB7856" t="s">
        <v>47628</v>
      </c>
      <c r="AC7856" t="s">
        <v>54174</v>
      </c>
      <c r="AD7856" t="s">
        <v>26742</v>
      </c>
      <c r="AE7856" t="s">
        <v>105</v>
      </c>
      <c r="AF7856" s="119" t="str">
        <f t="shared" si="490"/>
        <v>NA</v>
      </c>
      <c r="AG7856" s="119"/>
      <c r="AH7856" s="119"/>
      <c r="AI7856" s="119"/>
      <c r="AJ7856" s="119" t="str">
        <f t="shared" si="491"/>
        <v>NA</v>
      </c>
      <c r="AK7856" s="190"/>
      <c r="AL7856" s="191"/>
    </row>
    <row r="7857" spans="1:38" x14ac:dyDescent="0.25">
      <c r="A7857" t="s">
        <v>31721</v>
      </c>
      <c r="B7857" t="s">
        <v>31719</v>
      </c>
      <c r="C7857" t="s">
        <v>31720</v>
      </c>
      <c r="D7857" t="s">
        <v>193</v>
      </c>
      <c r="E7857" t="s">
        <v>4253</v>
      </c>
      <c r="F7857" t="s">
        <v>54</v>
      </c>
      <c r="G7857"/>
      <c r="H7857" t="s">
        <v>48155</v>
      </c>
      <c r="I7857" t="s">
        <v>54671</v>
      </c>
      <c r="J7857" t="s">
        <v>31722</v>
      </c>
      <c r="K7857" t="s">
        <v>565</v>
      </c>
      <c r="L7857" s="119" t="str">
        <f t="shared" si="488"/>
        <v>NA</v>
      </c>
      <c r="M7857" s="119"/>
      <c r="N7857" s="120" t="str">
        <f t="shared" si="489"/>
        <v>NA</v>
      </c>
      <c r="O7857" s="120"/>
      <c r="P7857"/>
      <c r="Q7857"/>
      <c r="R7857"/>
      <c r="S7857"/>
      <c r="T7857"/>
      <c r="U7857" t="s">
        <v>26250</v>
      </c>
      <c r="V7857" t="s">
        <v>26248</v>
      </c>
      <c r="W7857" t="s">
        <v>26249</v>
      </c>
      <c r="X7857" t="s">
        <v>748</v>
      </c>
      <c r="Y7857" t="s">
        <v>3279</v>
      </c>
      <c r="Z7857" t="s">
        <v>54</v>
      </c>
      <c r="AA7857"/>
      <c r="AB7857" t="s">
        <v>47628</v>
      </c>
      <c r="AC7857" t="s">
        <v>54174</v>
      </c>
      <c r="AD7857"/>
      <c r="AE7857" t="s">
        <v>105</v>
      </c>
      <c r="AF7857" s="119" t="str">
        <f t="shared" si="490"/>
        <v>NA</v>
      </c>
      <c r="AG7857" s="119"/>
      <c r="AH7857" s="119"/>
      <c r="AI7857" s="119"/>
      <c r="AJ7857" s="119" t="str">
        <f t="shared" si="491"/>
        <v>NA</v>
      </c>
      <c r="AK7857" s="190"/>
      <c r="AL7857" s="191"/>
    </row>
    <row r="7858" spans="1:38" x14ac:dyDescent="0.25">
      <c r="A7858" t="s">
        <v>33396</v>
      </c>
      <c r="B7858" t="s">
        <v>33395</v>
      </c>
      <c r="C7858" t="s">
        <v>33393</v>
      </c>
      <c r="D7858" t="s">
        <v>193</v>
      </c>
      <c r="E7858" t="s">
        <v>4253</v>
      </c>
      <c r="F7858" t="s">
        <v>54</v>
      </c>
      <c r="G7858"/>
      <c r="H7858" t="s">
        <v>48155</v>
      </c>
      <c r="I7858" t="s">
        <v>54671</v>
      </c>
      <c r="J7858" t="s">
        <v>33397</v>
      </c>
      <c r="K7858" t="s">
        <v>565</v>
      </c>
      <c r="L7858" s="119" t="str">
        <f t="shared" si="488"/>
        <v>NA</v>
      </c>
      <c r="M7858" s="119"/>
      <c r="N7858" s="120" t="str">
        <f t="shared" si="489"/>
        <v>NA</v>
      </c>
      <c r="O7858" s="120"/>
      <c r="P7858"/>
      <c r="Q7858"/>
      <c r="R7858"/>
      <c r="S7858"/>
      <c r="T7858"/>
      <c r="U7858" t="s">
        <v>24972</v>
      </c>
      <c r="V7858" t="s">
        <v>24970</v>
      </c>
      <c r="W7858" t="s">
        <v>24971</v>
      </c>
      <c r="X7858" t="s">
        <v>748</v>
      </c>
      <c r="Y7858" t="s">
        <v>3279</v>
      </c>
      <c r="Z7858" t="s">
        <v>54</v>
      </c>
      <c r="AA7858"/>
      <c r="AB7858" t="s">
        <v>47628</v>
      </c>
      <c r="AC7858" t="s">
        <v>54174</v>
      </c>
      <c r="AD7858" t="s">
        <v>24973</v>
      </c>
      <c r="AE7858" t="s">
        <v>105</v>
      </c>
      <c r="AF7858" s="119" t="str">
        <f t="shared" si="490"/>
        <v>NA</v>
      </c>
      <c r="AG7858" s="119"/>
      <c r="AH7858" s="119"/>
      <c r="AI7858" s="119"/>
      <c r="AJ7858" s="119" t="str">
        <f t="shared" si="491"/>
        <v>NA</v>
      </c>
      <c r="AK7858" s="190"/>
      <c r="AL7858" s="191"/>
    </row>
    <row r="7859" spans="1:38" x14ac:dyDescent="0.25">
      <c r="A7859" t="s">
        <v>33138</v>
      </c>
      <c r="B7859" t="s">
        <v>33137</v>
      </c>
      <c r="C7859" t="s">
        <v>27691</v>
      </c>
      <c r="D7859" t="s">
        <v>193</v>
      </c>
      <c r="E7859" t="s">
        <v>33139</v>
      </c>
      <c r="F7859" t="s">
        <v>54</v>
      </c>
      <c r="G7859"/>
      <c r="H7859" t="s">
        <v>48156</v>
      </c>
      <c r="I7859" t="s">
        <v>54672</v>
      </c>
      <c r="J7859" t="s">
        <v>33140</v>
      </c>
      <c r="K7859" t="s">
        <v>565</v>
      </c>
      <c r="L7859" s="119" t="str">
        <f t="shared" si="488"/>
        <v>NA</v>
      </c>
      <c r="M7859" s="119"/>
      <c r="N7859" s="120" t="str">
        <f t="shared" si="489"/>
        <v>NA</v>
      </c>
      <c r="O7859" s="120"/>
      <c r="P7859"/>
      <c r="Q7859"/>
      <c r="R7859"/>
      <c r="S7859"/>
      <c r="T7859"/>
      <c r="U7859" t="s">
        <v>25468</v>
      </c>
      <c r="V7859" t="s">
        <v>25466</v>
      </c>
      <c r="W7859" t="s">
        <v>25467</v>
      </c>
      <c r="X7859" t="s">
        <v>748</v>
      </c>
      <c r="Y7859" t="s">
        <v>25469</v>
      </c>
      <c r="Z7859" t="s">
        <v>54</v>
      </c>
      <c r="AA7859"/>
      <c r="AB7859" t="s">
        <v>47629</v>
      </c>
      <c r="AC7859" t="s">
        <v>54175</v>
      </c>
      <c r="AD7859" t="s">
        <v>25470</v>
      </c>
      <c r="AE7859" t="s">
        <v>105</v>
      </c>
      <c r="AF7859" s="119" t="str">
        <f t="shared" si="490"/>
        <v>NA</v>
      </c>
      <c r="AG7859" s="119"/>
      <c r="AH7859" s="119"/>
      <c r="AI7859" s="119"/>
      <c r="AJ7859" s="119" t="str">
        <f t="shared" si="491"/>
        <v>NA</v>
      </c>
      <c r="AK7859" s="190"/>
      <c r="AL7859" s="191"/>
    </row>
    <row r="7860" spans="1:38" x14ac:dyDescent="0.25">
      <c r="A7860" t="s">
        <v>31614</v>
      </c>
      <c r="B7860" t="s">
        <v>31612</v>
      </c>
      <c r="C7860" t="s">
        <v>31613</v>
      </c>
      <c r="D7860" t="s">
        <v>193</v>
      </c>
      <c r="E7860" t="s">
        <v>2032</v>
      </c>
      <c r="F7860" t="s">
        <v>54</v>
      </c>
      <c r="G7860"/>
      <c r="H7860" t="s">
        <v>48157</v>
      </c>
      <c r="I7860" t="s">
        <v>54673</v>
      </c>
      <c r="J7860" t="s">
        <v>31614</v>
      </c>
      <c r="K7860" t="s">
        <v>565</v>
      </c>
      <c r="L7860" s="119" t="str">
        <f t="shared" si="488"/>
        <v>NA</v>
      </c>
      <c r="M7860" s="119"/>
      <c r="N7860" s="120" t="str">
        <f t="shared" si="489"/>
        <v>NA</v>
      </c>
      <c r="O7860" s="120"/>
      <c r="P7860"/>
      <c r="Q7860"/>
      <c r="R7860"/>
      <c r="S7860"/>
      <c r="T7860"/>
      <c r="U7860" t="s">
        <v>26122</v>
      </c>
      <c r="V7860" t="s">
        <v>26120</v>
      </c>
      <c r="W7860" t="s">
        <v>26121</v>
      </c>
      <c r="X7860" t="s">
        <v>748</v>
      </c>
      <c r="Y7860" t="s">
        <v>697</v>
      </c>
      <c r="Z7860" t="s">
        <v>54</v>
      </c>
      <c r="AA7860"/>
      <c r="AB7860" t="s">
        <v>47630</v>
      </c>
      <c r="AC7860" t="s">
        <v>54176</v>
      </c>
      <c r="AD7860" t="s">
        <v>26123</v>
      </c>
      <c r="AE7860" t="s">
        <v>105</v>
      </c>
      <c r="AF7860" s="119" t="str">
        <f t="shared" si="490"/>
        <v>NA</v>
      </c>
      <c r="AG7860" s="119"/>
      <c r="AH7860" s="119"/>
      <c r="AI7860" s="119"/>
      <c r="AJ7860" s="119" t="str">
        <f t="shared" si="491"/>
        <v>NA</v>
      </c>
      <c r="AK7860" s="190"/>
      <c r="AL7860" s="191"/>
    </row>
    <row r="7861" spans="1:38" x14ac:dyDescent="0.25">
      <c r="A7861" t="s">
        <v>32670</v>
      </c>
      <c r="B7861" t="s">
        <v>32668</v>
      </c>
      <c r="C7861" t="s">
        <v>32669</v>
      </c>
      <c r="D7861" t="s">
        <v>193</v>
      </c>
      <c r="E7861" t="s">
        <v>4631</v>
      </c>
      <c r="F7861" t="s">
        <v>54</v>
      </c>
      <c r="G7861"/>
      <c r="H7861" t="s">
        <v>48158</v>
      </c>
      <c r="I7861" t="s">
        <v>54674</v>
      </c>
      <c r="J7861" t="s">
        <v>32670</v>
      </c>
      <c r="K7861" t="s">
        <v>565</v>
      </c>
      <c r="L7861" s="119" t="str">
        <f t="shared" si="488"/>
        <v>NA</v>
      </c>
      <c r="M7861" s="119"/>
      <c r="N7861" s="120" t="str">
        <f t="shared" si="489"/>
        <v>NA</v>
      </c>
      <c r="O7861" s="120"/>
      <c r="P7861"/>
      <c r="Q7861"/>
      <c r="R7861"/>
      <c r="S7861"/>
      <c r="T7861"/>
      <c r="U7861" t="s">
        <v>25253</v>
      </c>
      <c r="V7861" t="s">
        <v>25251</v>
      </c>
      <c r="W7861" t="s">
        <v>25252</v>
      </c>
      <c r="X7861" t="s">
        <v>748</v>
      </c>
      <c r="Y7861" t="s">
        <v>543</v>
      </c>
      <c r="Z7861" t="s">
        <v>54</v>
      </c>
      <c r="AA7861"/>
      <c r="AB7861" t="s">
        <v>47631</v>
      </c>
      <c r="AC7861" t="s">
        <v>54177</v>
      </c>
      <c r="AD7861" t="s">
        <v>25254</v>
      </c>
      <c r="AE7861" t="s">
        <v>105</v>
      </c>
      <c r="AF7861" s="119" t="str">
        <f t="shared" si="490"/>
        <v>NA</v>
      </c>
      <c r="AG7861" s="119"/>
      <c r="AH7861" s="119"/>
      <c r="AI7861" s="119"/>
      <c r="AJ7861" s="119" t="str">
        <f t="shared" si="491"/>
        <v>NA</v>
      </c>
      <c r="AK7861" s="190"/>
      <c r="AL7861" s="191"/>
    </row>
    <row r="7862" spans="1:38" x14ac:dyDescent="0.25">
      <c r="A7862" t="s">
        <v>33145</v>
      </c>
      <c r="B7862" t="s">
        <v>33144</v>
      </c>
      <c r="C7862" t="s">
        <v>27691</v>
      </c>
      <c r="D7862" t="s">
        <v>193</v>
      </c>
      <c r="E7862" t="s">
        <v>250</v>
      </c>
      <c r="F7862" t="s">
        <v>54</v>
      </c>
      <c r="G7862"/>
      <c r="H7862" t="s">
        <v>48159</v>
      </c>
      <c r="I7862" t="s">
        <v>54675</v>
      </c>
      <c r="J7862" t="s">
        <v>33146</v>
      </c>
      <c r="K7862" t="s">
        <v>565</v>
      </c>
      <c r="L7862" s="119" t="str">
        <f t="shared" si="488"/>
        <v>NA</v>
      </c>
      <c r="M7862" s="119"/>
      <c r="N7862" s="120" t="str">
        <f t="shared" si="489"/>
        <v>NA</v>
      </c>
      <c r="O7862" s="120"/>
      <c r="P7862"/>
      <c r="Q7862"/>
      <c r="R7862"/>
      <c r="S7862"/>
      <c r="T7862"/>
      <c r="U7862" t="s">
        <v>24225</v>
      </c>
      <c r="V7862" t="s">
        <v>24223</v>
      </c>
      <c r="W7862" t="s">
        <v>24224</v>
      </c>
      <c r="X7862" t="s">
        <v>748</v>
      </c>
      <c r="Y7862" t="s">
        <v>543</v>
      </c>
      <c r="Z7862" t="s">
        <v>54</v>
      </c>
      <c r="AA7862"/>
      <c r="AB7862" t="s">
        <v>47631</v>
      </c>
      <c r="AC7862" t="s">
        <v>54177</v>
      </c>
      <c r="AD7862" t="s">
        <v>24226</v>
      </c>
      <c r="AE7862" t="s">
        <v>105</v>
      </c>
      <c r="AF7862" s="119" t="str">
        <f t="shared" si="490"/>
        <v>NA</v>
      </c>
      <c r="AG7862" s="119"/>
      <c r="AH7862" s="119"/>
      <c r="AI7862" s="119"/>
      <c r="AJ7862" s="119" t="str">
        <f t="shared" si="491"/>
        <v>NA</v>
      </c>
      <c r="AK7862" s="190"/>
      <c r="AL7862" s="191"/>
    </row>
    <row r="7863" spans="1:38" x14ac:dyDescent="0.25">
      <c r="A7863" t="s">
        <v>31685</v>
      </c>
      <c r="B7863" t="s">
        <v>31684</v>
      </c>
      <c r="C7863" t="s">
        <v>31670</v>
      </c>
      <c r="D7863" t="s">
        <v>193</v>
      </c>
      <c r="E7863" t="s">
        <v>250</v>
      </c>
      <c r="F7863" t="s">
        <v>54</v>
      </c>
      <c r="G7863"/>
      <c r="H7863" t="s">
        <v>48159</v>
      </c>
      <c r="I7863" t="s">
        <v>54675</v>
      </c>
      <c r="J7863" t="s">
        <v>31685</v>
      </c>
      <c r="K7863" t="s">
        <v>565</v>
      </c>
      <c r="L7863" s="119" t="str">
        <f t="shared" si="488"/>
        <v>NA</v>
      </c>
      <c r="M7863" s="119"/>
      <c r="N7863" s="120" t="str">
        <f t="shared" si="489"/>
        <v>NA</v>
      </c>
      <c r="O7863" s="120"/>
      <c r="P7863"/>
      <c r="Q7863"/>
      <c r="R7863"/>
      <c r="S7863"/>
      <c r="T7863"/>
      <c r="U7863" t="s">
        <v>25956</v>
      </c>
      <c r="V7863" t="s">
        <v>25954</v>
      </c>
      <c r="W7863" t="s">
        <v>25955</v>
      </c>
      <c r="X7863" t="s">
        <v>748</v>
      </c>
      <c r="Y7863" t="s">
        <v>543</v>
      </c>
      <c r="Z7863" t="s">
        <v>54</v>
      </c>
      <c r="AA7863"/>
      <c r="AB7863" t="s">
        <v>47631</v>
      </c>
      <c r="AC7863" t="s">
        <v>54177</v>
      </c>
      <c r="AD7863" t="s">
        <v>25957</v>
      </c>
      <c r="AE7863" t="s">
        <v>105</v>
      </c>
      <c r="AF7863" s="119" t="str">
        <f t="shared" si="490"/>
        <v>NA</v>
      </c>
      <c r="AG7863" s="119"/>
      <c r="AH7863" s="119"/>
      <c r="AI7863" s="119"/>
      <c r="AJ7863" s="119" t="str">
        <f t="shared" si="491"/>
        <v>NA</v>
      </c>
      <c r="AK7863" s="190"/>
      <c r="AL7863" s="191"/>
    </row>
    <row r="7864" spans="1:38" x14ac:dyDescent="0.25">
      <c r="A7864" t="s">
        <v>31714</v>
      </c>
      <c r="B7864" t="s">
        <v>31713</v>
      </c>
      <c r="C7864" t="s">
        <v>678</v>
      </c>
      <c r="D7864" t="s">
        <v>193</v>
      </c>
      <c r="E7864" t="s">
        <v>250</v>
      </c>
      <c r="F7864" t="s">
        <v>54</v>
      </c>
      <c r="G7864"/>
      <c r="H7864" t="s">
        <v>48159</v>
      </c>
      <c r="I7864" t="s">
        <v>54675</v>
      </c>
      <c r="J7864" t="s">
        <v>31714</v>
      </c>
      <c r="K7864" t="s">
        <v>565</v>
      </c>
      <c r="L7864" s="119" t="str">
        <f t="shared" si="488"/>
        <v>NA</v>
      </c>
      <c r="M7864" s="119"/>
      <c r="N7864" s="120" t="str">
        <f t="shared" si="489"/>
        <v>NA</v>
      </c>
      <c r="O7864" s="120"/>
      <c r="P7864"/>
      <c r="Q7864"/>
      <c r="R7864"/>
      <c r="S7864"/>
      <c r="T7864"/>
      <c r="U7864" t="s">
        <v>26010</v>
      </c>
      <c r="V7864" t="s">
        <v>26008</v>
      </c>
      <c r="W7864" t="s">
        <v>26009</v>
      </c>
      <c r="X7864" t="s">
        <v>748</v>
      </c>
      <c r="Y7864" t="s">
        <v>543</v>
      </c>
      <c r="Z7864" t="s">
        <v>54</v>
      </c>
      <c r="AA7864"/>
      <c r="AB7864" t="s">
        <v>47631</v>
      </c>
      <c r="AC7864" t="s">
        <v>54177</v>
      </c>
      <c r="AD7864" t="s">
        <v>26011</v>
      </c>
      <c r="AE7864" t="s">
        <v>105</v>
      </c>
      <c r="AF7864" s="119" t="str">
        <f t="shared" si="490"/>
        <v>NA</v>
      </c>
      <c r="AG7864" s="119"/>
      <c r="AH7864" s="119"/>
      <c r="AI7864" s="119"/>
      <c r="AJ7864" s="119" t="str">
        <f t="shared" si="491"/>
        <v>NA</v>
      </c>
      <c r="AK7864" s="190"/>
      <c r="AL7864" s="191"/>
    </row>
    <row r="7865" spans="1:38" x14ac:dyDescent="0.25">
      <c r="A7865" t="s">
        <v>33148</v>
      </c>
      <c r="B7865" t="s">
        <v>33147</v>
      </c>
      <c r="C7865" t="s">
        <v>27691</v>
      </c>
      <c r="D7865" t="s">
        <v>193</v>
      </c>
      <c r="E7865" t="s">
        <v>5486</v>
      </c>
      <c r="F7865" t="s">
        <v>54</v>
      </c>
      <c r="G7865"/>
      <c r="H7865" t="s">
        <v>48160</v>
      </c>
      <c r="I7865" t="s">
        <v>54676</v>
      </c>
      <c r="J7865" t="s">
        <v>33149</v>
      </c>
      <c r="K7865" t="s">
        <v>565</v>
      </c>
      <c r="L7865" s="119" t="str">
        <f t="shared" si="488"/>
        <v>NA</v>
      </c>
      <c r="M7865" s="119"/>
      <c r="N7865" s="120" t="str">
        <f t="shared" si="489"/>
        <v>NA</v>
      </c>
      <c r="O7865" s="120"/>
      <c r="P7865"/>
      <c r="Q7865"/>
      <c r="R7865"/>
      <c r="S7865"/>
      <c r="T7865"/>
      <c r="U7865" t="s">
        <v>25997</v>
      </c>
      <c r="V7865" t="s">
        <v>25995</v>
      </c>
      <c r="W7865" t="s">
        <v>25996</v>
      </c>
      <c r="X7865" t="s">
        <v>748</v>
      </c>
      <c r="Y7865" t="s">
        <v>543</v>
      </c>
      <c r="Z7865" t="s">
        <v>54</v>
      </c>
      <c r="AA7865"/>
      <c r="AB7865" t="s">
        <v>47631</v>
      </c>
      <c r="AC7865" t="s">
        <v>54177</v>
      </c>
      <c r="AD7865"/>
      <c r="AE7865" t="s">
        <v>105</v>
      </c>
      <c r="AF7865" s="119" t="str">
        <f t="shared" si="490"/>
        <v>NA</v>
      </c>
      <c r="AG7865" s="119"/>
      <c r="AH7865" s="119"/>
      <c r="AI7865" s="119"/>
      <c r="AJ7865" s="119" t="str">
        <f t="shared" si="491"/>
        <v>NA</v>
      </c>
      <c r="AK7865" s="190"/>
      <c r="AL7865" s="191"/>
    </row>
    <row r="7866" spans="1:38" x14ac:dyDescent="0.25">
      <c r="A7866" t="s">
        <v>35477</v>
      </c>
      <c r="B7866" t="s">
        <v>35475</v>
      </c>
      <c r="C7866" t="s">
        <v>35476</v>
      </c>
      <c r="D7866" t="s">
        <v>193</v>
      </c>
      <c r="E7866" t="s">
        <v>35410</v>
      </c>
      <c r="F7866" t="s">
        <v>54</v>
      </c>
      <c r="G7866"/>
      <c r="H7866" t="s">
        <v>48161</v>
      </c>
      <c r="I7866" t="s">
        <v>54677</v>
      </c>
      <c r="J7866"/>
      <c r="K7866" t="s">
        <v>565</v>
      </c>
      <c r="L7866" s="119" t="str">
        <f t="shared" si="488"/>
        <v>NA</v>
      </c>
      <c r="M7866" s="119"/>
      <c r="N7866" s="120" t="str">
        <f t="shared" si="489"/>
        <v>NA</v>
      </c>
      <c r="O7866" s="120"/>
      <c r="P7866"/>
      <c r="Q7866"/>
      <c r="R7866"/>
      <c r="S7866"/>
      <c r="T7866"/>
      <c r="U7866" t="s">
        <v>23906</v>
      </c>
      <c r="V7866" t="s">
        <v>23904</v>
      </c>
      <c r="W7866" t="s">
        <v>23905</v>
      </c>
      <c r="X7866" t="s">
        <v>748</v>
      </c>
      <c r="Y7866" t="s">
        <v>543</v>
      </c>
      <c r="Z7866" t="s">
        <v>54</v>
      </c>
      <c r="AA7866"/>
      <c r="AB7866" t="s">
        <v>47631</v>
      </c>
      <c r="AC7866" t="s">
        <v>54177</v>
      </c>
      <c r="AD7866" t="s">
        <v>23907</v>
      </c>
      <c r="AE7866" t="s">
        <v>105</v>
      </c>
      <c r="AF7866" s="119" t="str">
        <f t="shared" si="490"/>
        <v>NA</v>
      </c>
      <c r="AG7866" s="119"/>
      <c r="AH7866" s="119"/>
      <c r="AI7866" s="119"/>
      <c r="AJ7866" s="119" t="str">
        <f t="shared" si="491"/>
        <v>NA</v>
      </c>
      <c r="AK7866" s="190"/>
      <c r="AL7866" s="191"/>
    </row>
    <row r="7867" spans="1:38" x14ac:dyDescent="0.25">
      <c r="A7867" t="s">
        <v>35409</v>
      </c>
      <c r="B7867" t="s">
        <v>35408</v>
      </c>
      <c r="C7867" t="s">
        <v>32762</v>
      </c>
      <c r="D7867" t="s">
        <v>193</v>
      </c>
      <c r="E7867" t="s">
        <v>35410</v>
      </c>
      <c r="F7867" t="s">
        <v>54</v>
      </c>
      <c r="G7867"/>
      <c r="H7867" t="s">
        <v>48161</v>
      </c>
      <c r="I7867" t="s">
        <v>54677</v>
      </c>
      <c r="J7867"/>
      <c r="K7867" t="s">
        <v>565</v>
      </c>
      <c r="L7867" s="119" t="str">
        <f t="shared" si="488"/>
        <v>NA</v>
      </c>
      <c r="M7867" s="119"/>
      <c r="N7867" s="120" t="str">
        <f t="shared" si="489"/>
        <v>NA</v>
      </c>
      <c r="O7867" s="120"/>
      <c r="P7867"/>
      <c r="Q7867"/>
      <c r="R7867"/>
      <c r="S7867"/>
      <c r="T7867"/>
      <c r="U7867" t="s">
        <v>26143</v>
      </c>
      <c r="V7867" t="s">
        <v>26141</v>
      </c>
      <c r="W7867" t="s">
        <v>26142</v>
      </c>
      <c r="X7867" t="s">
        <v>748</v>
      </c>
      <c r="Y7867" t="s">
        <v>543</v>
      </c>
      <c r="Z7867" t="s">
        <v>54</v>
      </c>
      <c r="AA7867"/>
      <c r="AB7867" t="s">
        <v>47631</v>
      </c>
      <c r="AC7867" t="s">
        <v>54177</v>
      </c>
      <c r="AD7867" t="s">
        <v>26144</v>
      </c>
      <c r="AE7867" t="s">
        <v>105</v>
      </c>
      <c r="AF7867" s="119" t="str">
        <f t="shared" si="490"/>
        <v>NA</v>
      </c>
      <c r="AG7867" s="119"/>
      <c r="AH7867" s="119"/>
      <c r="AI7867" s="119"/>
      <c r="AJ7867" s="119" t="str">
        <f t="shared" si="491"/>
        <v>NA</v>
      </c>
      <c r="AK7867" s="190"/>
      <c r="AL7867" s="191"/>
    </row>
    <row r="7868" spans="1:38" x14ac:dyDescent="0.25">
      <c r="A7868" t="s">
        <v>34247</v>
      </c>
      <c r="B7868" t="s">
        <v>34246</v>
      </c>
      <c r="C7868" t="s">
        <v>32762</v>
      </c>
      <c r="D7868" t="s">
        <v>193</v>
      </c>
      <c r="E7868" t="s">
        <v>1469</v>
      </c>
      <c r="F7868" t="s">
        <v>54</v>
      </c>
      <c r="G7868"/>
      <c r="H7868" t="s">
        <v>48162</v>
      </c>
      <c r="I7868" t="s">
        <v>54678</v>
      </c>
      <c r="J7868"/>
      <c r="K7868" t="s">
        <v>565</v>
      </c>
      <c r="L7868" s="119" t="str">
        <f t="shared" si="488"/>
        <v>NA</v>
      </c>
      <c r="M7868" s="119"/>
      <c r="N7868" s="120" t="str">
        <f t="shared" si="489"/>
        <v>NA</v>
      </c>
      <c r="O7868" s="120"/>
      <c r="P7868"/>
      <c r="Q7868"/>
      <c r="R7868"/>
      <c r="S7868"/>
      <c r="T7868"/>
      <c r="U7868" t="s">
        <v>24376</v>
      </c>
      <c r="V7868" t="s">
        <v>24374</v>
      </c>
      <c r="W7868" t="s">
        <v>24375</v>
      </c>
      <c r="X7868" t="s">
        <v>748</v>
      </c>
      <c r="Y7868" t="s">
        <v>543</v>
      </c>
      <c r="Z7868" t="s">
        <v>54</v>
      </c>
      <c r="AA7868"/>
      <c r="AB7868" t="s">
        <v>47631</v>
      </c>
      <c r="AC7868" t="s">
        <v>54177</v>
      </c>
      <c r="AD7868" t="s">
        <v>24377</v>
      </c>
      <c r="AE7868" t="s">
        <v>105</v>
      </c>
      <c r="AF7868" s="119" t="str">
        <f t="shared" si="490"/>
        <v>NA</v>
      </c>
      <c r="AG7868" s="119"/>
      <c r="AH7868" s="119"/>
      <c r="AI7868" s="119"/>
      <c r="AJ7868" s="119" t="str">
        <f t="shared" si="491"/>
        <v>NA</v>
      </c>
      <c r="AK7868" s="190"/>
      <c r="AL7868" s="191"/>
    </row>
    <row r="7869" spans="1:38" x14ac:dyDescent="0.25">
      <c r="A7869" t="s">
        <v>32908</v>
      </c>
      <c r="B7869" t="s">
        <v>32913</v>
      </c>
      <c r="C7869" t="s">
        <v>32762</v>
      </c>
      <c r="D7869" t="s">
        <v>193</v>
      </c>
      <c r="E7869" t="s">
        <v>1465</v>
      </c>
      <c r="F7869" t="s">
        <v>54</v>
      </c>
      <c r="G7869"/>
      <c r="H7869" t="s">
        <v>48163</v>
      </c>
      <c r="I7869" t="s">
        <v>54679</v>
      </c>
      <c r="J7869" t="s">
        <v>32908</v>
      </c>
      <c r="K7869" t="s">
        <v>565</v>
      </c>
      <c r="L7869" s="119" t="str">
        <f t="shared" si="488"/>
        <v>NA</v>
      </c>
      <c r="M7869" s="119"/>
      <c r="N7869" s="120" t="str">
        <f t="shared" si="489"/>
        <v>NA</v>
      </c>
      <c r="O7869" s="120"/>
      <c r="P7869"/>
      <c r="Q7869"/>
      <c r="R7869"/>
      <c r="S7869"/>
      <c r="T7869"/>
      <c r="U7869" t="s">
        <v>24383</v>
      </c>
      <c r="V7869" t="s">
        <v>24381</v>
      </c>
      <c r="W7869" t="s">
        <v>24382</v>
      </c>
      <c r="X7869" t="s">
        <v>748</v>
      </c>
      <c r="Y7869" t="s">
        <v>724</v>
      </c>
      <c r="Z7869" t="s">
        <v>54</v>
      </c>
      <c r="AA7869"/>
      <c r="AB7869" t="s">
        <v>47632</v>
      </c>
      <c r="AC7869" t="s">
        <v>54178</v>
      </c>
      <c r="AD7869" t="s">
        <v>24384</v>
      </c>
      <c r="AE7869" t="s">
        <v>105</v>
      </c>
      <c r="AF7869" s="119" t="str">
        <f t="shared" si="490"/>
        <v>NA</v>
      </c>
      <c r="AG7869" s="119"/>
      <c r="AH7869" s="119"/>
      <c r="AI7869" s="119"/>
      <c r="AJ7869" s="119" t="str">
        <f t="shared" si="491"/>
        <v>NA</v>
      </c>
      <c r="AK7869" s="190"/>
      <c r="AL7869" s="191"/>
    </row>
    <row r="7870" spans="1:38" x14ac:dyDescent="0.25">
      <c r="A7870" t="s">
        <v>32794</v>
      </c>
      <c r="B7870" t="s">
        <v>32793</v>
      </c>
      <c r="C7870" t="s">
        <v>32762</v>
      </c>
      <c r="D7870" t="s">
        <v>193</v>
      </c>
      <c r="E7870" t="s">
        <v>1465</v>
      </c>
      <c r="F7870" t="s">
        <v>54</v>
      </c>
      <c r="G7870"/>
      <c r="H7870" t="s">
        <v>48163</v>
      </c>
      <c r="I7870" t="s">
        <v>54679</v>
      </c>
      <c r="J7870" t="s">
        <v>32795</v>
      </c>
      <c r="K7870" t="s">
        <v>565</v>
      </c>
      <c r="L7870" s="119" t="str">
        <f t="shared" si="488"/>
        <v>NA</v>
      </c>
      <c r="M7870" s="119"/>
      <c r="N7870" s="120" t="str">
        <f t="shared" si="489"/>
        <v>NA</v>
      </c>
      <c r="O7870" s="120"/>
      <c r="P7870"/>
      <c r="Q7870"/>
      <c r="R7870"/>
      <c r="S7870"/>
      <c r="T7870"/>
      <c r="U7870" t="s">
        <v>25808</v>
      </c>
      <c r="V7870" t="s">
        <v>25806</v>
      </c>
      <c r="W7870" t="s">
        <v>25807</v>
      </c>
      <c r="X7870" t="s">
        <v>748</v>
      </c>
      <c r="Y7870" t="s">
        <v>18718</v>
      </c>
      <c r="Z7870" t="s">
        <v>54</v>
      </c>
      <c r="AA7870"/>
      <c r="AB7870" t="s">
        <v>47633</v>
      </c>
      <c r="AC7870" t="s">
        <v>54179</v>
      </c>
      <c r="AD7870" t="s">
        <v>25809</v>
      </c>
      <c r="AE7870" t="s">
        <v>105</v>
      </c>
      <c r="AF7870" s="119" t="str">
        <f t="shared" si="490"/>
        <v>NA</v>
      </c>
      <c r="AG7870" s="119"/>
      <c r="AH7870" s="119"/>
      <c r="AI7870" s="119"/>
      <c r="AJ7870" s="119" t="str">
        <f t="shared" si="491"/>
        <v>NA</v>
      </c>
      <c r="AK7870" s="190"/>
      <c r="AL7870" s="191"/>
    </row>
    <row r="7871" spans="1:38" x14ac:dyDescent="0.25">
      <c r="A7871" t="s">
        <v>32308</v>
      </c>
      <c r="B7871" t="s">
        <v>32306</v>
      </c>
      <c r="C7871" t="s">
        <v>32307</v>
      </c>
      <c r="D7871" t="s">
        <v>193</v>
      </c>
      <c r="E7871" t="s">
        <v>1465</v>
      </c>
      <c r="F7871" t="s">
        <v>54</v>
      </c>
      <c r="G7871"/>
      <c r="H7871" t="s">
        <v>48163</v>
      </c>
      <c r="I7871" t="s">
        <v>54679</v>
      </c>
      <c r="J7871" t="s">
        <v>32308</v>
      </c>
      <c r="K7871" t="s">
        <v>565</v>
      </c>
      <c r="L7871" s="119" t="str">
        <f t="shared" si="488"/>
        <v>NA</v>
      </c>
      <c r="M7871" s="119"/>
      <c r="N7871" s="120" t="str">
        <f t="shared" si="489"/>
        <v>NA</v>
      </c>
      <c r="O7871" s="120"/>
      <c r="P7871"/>
      <c r="Q7871"/>
      <c r="R7871"/>
      <c r="S7871"/>
      <c r="T7871"/>
      <c r="U7871" t="s">
        <v>24636</v>
      </c>
      <c r="V7871" t="s">
        <v>24634</v>
      </c>
      <c r="W7871" t="s">
        <v>24635</v>
      </c>
      <c r="X7871" t="s">
        <v>748</v>
      </c>
      <c r="Y7871" t="s">
        <v>18718</v>
      </c>
      <c r="Z7871" t="s">
        <v>54</v>
      </c>
      <c r="AA7871"/>
      <c r="AB7871" t="s">
        <v>47633</v>
      </c>
      <c r="AC7871" t="s">
        <v>54179</v>
      </c>
      <c r="AD7871" t="s">
        <v>24636</v>
      </c>
      <c r="AE7871" t="s">
        <v>105</v>
      </c>
      <c r="AF7871" s="119" t="str">
        <f t="shared" si="490"/>
        <v>NA</v>
      </c>
      <c r="AG7871" s="119"/>
      <c r="AH7871" s="119"/>
      <c r="AI7871" s="119"/>
      <c r="AJ7871" s="119" t="str">
        <f t="shared" si="491"/>
        <v>NA</v>
      </c>
      <c r="AK7871" s="190"/>
      <c r="AL7871" s="191"/>
    </row>
    <row r="7872" spans="1:38" x14ac:dyDescent="0.25">
      <c r="A7872" t="s">
        <v>35427</v>
      </c>
      <c r="B7872" t="s">
        <v>35426</v>
      </c>
      <c r="C7872" t="s">
        <v>32762</v>
      </c>
      <c r="D7872" t="s">
        <v>193</v>
      </c>
      <c r="E7872" t="s">
        <v>1465</v>
      </c>
      <c r="F7872" t="s">
        <v>54</v>
      </c>
      <c r="G7872"/>
      <c r="H7872" t="s">
        <v>48163</v>
      </c>
      <c r="I7872" t="s">
        <v>54679</v>
      </c>
      <c r="J7872"/>
      <c r="K7872" t="s">
        <v>565</v>
      </c>
      <c r="L7872" s="119" t="str">
        <f t="shared" si="488"/>
        <v>NA</v>
      </c>
      <c r="M7872" s="119"/>
      <c r="N7872" s="120" t="str">
        <f t="shared" si="489"/>
        <v>NA</v>
      </c>
      <c r="O7872" s="120"/>
      <c r="P7872"/>
      <c r="Q7872"/>
      <c r="R7872"/>
      <c r="S7872"/>
      <c r="T7872"/>
      <c r="U7872" t="s">
        <v>26050</v>
      </c>
      <c r="V7872" t="s">
        <v>26049</v>
      </c>
      <c r="W7872" t="s">
        <v>26047</v>
      </c>
      <c r="X7872" t="s">
        <v>748</v>
      </c>
      <c r="Y7872" t="s">
        <v>5221</v>
      </c>
      <c r="Z7872" t="s">
        <v>54</v>
      </c>
      <c r="AA7872"/>
      <c r="AB7872" t="s">
        <v>47634</v>
      </c>
      <c r="AC7872" t="s">
        <v>54180</v>
      </c>
      <c r="AD7872" t="s">
        <v>23957</v>
      </c>
      <c r="AE7872" t="s">
        <v>105</v>
      </c>
      <c r="AF7872" s="119" t="str">
        <f t="shared" si="490"/>
        <v>NA</v>
      </c>
      <c r="AG7872" s="119"/>
      <c r="AH7872" s="119"/>
      <c r="AI7872" s="119"/>
      <c r="AJ7872" s="119" t="str">
        <f t="shared" si="491"/>
        <v>NA</v>
      </c>
      <c r="AK7872" s="190"/>
      <c r="AL7872" s="191"/>
    </row>
    <row r="7873" spans="1:38" x14ac:dyDescent="0.25">
      <c r="A7873" t="s">
        <v>35684</v>
      </c>
      <c r="B7873" t="s">
        <v>35682</v>
      </c>
      <c r="C7873" t="s">
        <v>35683</v>
      </c>
      <c r="D7873" t="s">
        <v>193</v>
      </c>
      <c r="E7873" t="s">
        <v>35685</v>
      </c>
      <c r="F7873" t="s">
        <v>54</v>
      </c>
      <c r="G7873"/>
      <c r="H7873" t="s">
        <v>48164</v>
      </c>
      <c r="I7873" t="s">
        <v>54680</v>
      </c>
      <c r="J7873" t="s">
        <v>35684</v>
      </c>
      <c r="K7873" t="s">
        <v>565</v>
      </c>
      <c r="L7873" s="119" t="str">
        <f t="shared" si="488"/>
        <v>NA</v>
      </c>
      <c r="M7873" s="119"/>
      <c r="N7873" s="120" t="str">
        <f t="shared" si="489"/>
        <v>NA</v>
      </c>
      <c r="O7873" s="120"/>
      <c r="P7873"/>
      <c r="Q7873"/>
      <c r="R7873"/>
      <c r="S7873"/>
      <c r="T7873"/>
      <c r="U7873" t="s">
        <v>24798</v>
      </c>
      <c r="V7873" t="s">
        <v>24796</v>
      </c>
      <c r="W7873" t="s">
        <v>24797</v>
      </c>
      <c r="X7873" t="s">
        <v>748</v>
      </c>
      <c r="Y7873" t="s">
        <v>24799</v>
      </c>
      <c r="Z7873" t="s">
        <v>54</v>
      </c>
      <c r="AA7873"/>
      <c r="AB7873" t="s">
        <v>47635</v>
      </c>
      <c r="AC7873" t="s">
        <v>54181</v>
      </c>
      <c r="AD7873" t="s">
        <v>24800</v>
      </c>
      <c r="AE7873" t="s">
        <v>105</v>
      </c>
      <c r="AF7873" s="119" t="str">
        <f t="shared" si="490"/>
        <v>NA</v>
      </c>
      <c r="AG7873" s="119"/>
      <c r="AH7873" s="119"/>
      <c r="AI7873" s="119"/>
      <c r="AJ7873" s="119" t="str">
        <f t="shared" si="491"/>
        <v>NA</v>
      </c>
      <c r="AK7873" s="190"/>
      <c r="AL7873" s="191"/>
    </row>
    <row r="7874" spans="1:38" x14ac:dyDescent="0.25">
      <c r="A7874" t="s">
        <v>35412</v>
      </c>
      <c r="B7874" t="s">
        <v>35411</v>
      </c>
      <c r="C7874" t="s">
        <v>32762</v>
      </c>
      <c r="D7874" t="s">
        <v>193</v>
      </c>
      <c r="E7874" t="s">
        <v>15090</v>
      </c>
      <c r="F7874" t="s">
        <v>54</v>
      </c>
      <c r="G7874"/>
      <c r="H7874" t="s">
        <v>48165</v>
      </c>
      <c r="I7874" t="s">
        <v>54681</v>
      </c>
      <c r="J7874"/>
      <c r="K7874" t="s">
        <v>565</v>
      </c>
      <c r="L7874" s="119" t="str">
        <f t="shared" si="488"/>
        <v>NA</v>
      </c>
      <c r="M7874" s="119"/>
      <c r="N7874" s="120" t="str">
        <f t="shared" si="489"/>
        <v>NA</v>
      </c>
      <c r="O7874" s="120"/>
      <c r="P7874"/>
      <c r="Q7874"/>
      <c r="R7874"/>
      <c r="S7874"/>
      <c r="T7874"/>
      <c r="U7874" t="s">
        <v>26816</v>
      </c>
      <c r="V7874" t="s">
        <v>26818</v>
      </c>
      <c r="W7874" t="s">
        <v>26819</v>
      </c>
      <c r="X7874" t="s">
        <v>748</v>
      </c>
      <c r="Y7874" t="s">
        <v>3569</v>
      </c>
      <c r="Z7874" t="s">
        <v>54</v>
      </c>
      <c r="AA7874"/>
      <c r="AB7874" t="s">
        <v>47636</v>
      </c>
      <c r="AC7874" t="s">
        <v>54182</v>
      </c>
      <c r="AD7874" t="s">
        <v>26820</v>
      </c>
      <c r="AE7874" t="s">
        <v>105</v>
      </c>
      <c r="AF7874" s="119" t="str">
        <f t="shared" si="490"/>
        <v>NA</v>
      </c>
      <c r="AG7874" s="119"/>
      <c r="AH7874" s="119"/>
      <c r="AI7874" s="119"/>
      <c r="AJ7874" s="119" t="str">
        <f t="shared" si="491"/>
        <v>NA</v>
      </c>
      <c r="AK7874" s="190"/>
      <c r="AL7874" s="191"/>
    </row>
    <row r="7875" spans="1:38" x14ac:dyDescent="0.25">
      <c r="A7875" t="s">
        <v>35448</v>
      </c>
      <c r="B7875" t="s">
        <v>35446</v>
      </c>
      <c r="C7875" t="s">
        <v>35447</v>
      </c>
      <c r="D7875" t="s">
        <v>193</v>
      </c>
      <c r="E7875" t="s">
        <v>15090</v>
      </c>
      <c r="F7875" t="s">
        <v>54</v>
      </c>
      <c r="G7875"/>
      <c r="H7875" t="s">
        <v>48165</v>
      </c>
      <c r="I7875" t="s">
        <v>54681</v>
      </c>
      <c r="J7875" t="s">
        <v>35449</v>
      </c>
      <c r="K7875" t="s">
        <v>565</v>
      </c>
      <c r="L7875" s="119" t="str">
        <f t="shared" ref="L7875:L7938" si="492">IF($Q$1&lt;&gt;"",IF(ISNUMBER(SEARCH("*"&amp;$Q$1&amp;"*", A7875)),A7875, IF(ISNUMBER(SEARCH("*"&amp;$Q$1&amp;"*", H7875)),A7875, IF(ISNUMBER(SEARCH("*"&amp;$Q$1&amp;"*", G7875)),A7875, IF(ISNUMBER(SEARCH("*"&amp;$Q$1&amp;"*", J7875)),A7875,  IF(ISNUMBER(SEARCH("*"&amp;$Q$1&amp;"*", E7875)),A7875, "NA"))))),"NA")</f>
        <v>NA</v>
      </c>
      <c r="M7875" s="119"/>
      <c r="N7875" s="120" t="str">
        <f t="shared" ref="N7875:N7938" si="493">IF($Q$11=1,IF(ISNUMBER(SEARCH($T$11,C7875)),A7875,"NA"),"NA")</f>
        <v>NA</v>
      </c>
      <c r="O7875" s="120"/>
      <c r="P7875"/>
      <c r="Q7875"/>
      <c r="R7875"/>
      <c r="S7875"/>
      <c r="T7875"/>
      <c r="U7875" t="s">
        <v>24152</v>
      </c>
      <c r="V7875" t="s">
        <v>24150</v>
      </c>
      <c r="W7875" t="s">
        <v>24151</v>
      </c>
      <c r="X7875" t="s">
        <v>748</v>
      </c>
      <c r="Y7875" t="s">
        <v>3569</v>
      </c>
      <c r="Z7875" t="s">
        <v>54</v>
      </c>
      <c r="AA7875"/>
      <c r="AB7875" t="s">
        <v>47636</v>
      </c>
      <c r="AC7875" t="s">
        <v>54182</v>
      </c>
      <c r="AD7875" t="s">
        <v>24153</v>
      </c>
      <c r="AE7875" t="s">
        <v>105</v>
      </c>
      <c r="AF7875" s="119" t="str">
        <f t="shared" ref="AF7875:AF7938" si="494">IF($Q$6&lt;&gt;"",IF(ISNUMBER(SEARCH($Q$6, W7875)),U7875, "NA"),"NA")</f>
        <v>NA</v>
      </c>
      <c r="AG7875" s="119"/>
      <c r="AH7875" s="119"/>
      <c r="AI7875" s="119"/>
      <c r="AJ7875" s="119" t="str">
        <f t="shared" ref="AJ7875:AJ7938" si="495">IF($Q$5&lt;&gt;"",IF(ISNUMBER(SEARCH($Q$5, U7875&amp;" "&amp;Y7875&amp;" "&amp;AA7875&amp;" "&amp;AB7875&amp;" "&amp;AD7875)),U7875, "NA"),"NA")</f>
        <v>NA</v>
      </c>
      <c r="AK7875" s="190"/>
      <c r="AL7875" s="191"/>
    </row>
    <row r="7876" spans="1:38" x14ac:dyDescent="0.25">
      <c r="A7876" t="s">
        <v>33661</v>
      </c>
      <c r="B7876" t="s">
        <v>33659</v>
      </c>
      <c r="C7876" t="s">
        <v>33660</v>
      </c>
      <c r="D7876" t="s">
        <v>193</v>
      </c>
      <c r="E7876" t="s">
        <v>10538</v>
      </c>
      <c r="F7876" t="s">
        <v>54</v>
      </c>
      <c r="G7876"/>
      <c r="H7876" t="s">
        <v>48166</v>
      </c>
      <c r="I7876" t="s">
        <v>54682</v>
      </c>
      <c r="J7876"/>
      <c r="K7876" t="s">
        <v>565</v>
      </c>
      <c r="L7876" s="119" t="str">
        <f t="shared" si="492"/>
        <v>NA</v>
      </c>
      <c r="M7876" s="119"/>
      <c r="N7876" s="120" t="str">
        <f t="shared" si="493"/>
        <v>NA</v>
      </c>
      <c r="O7876" s="120"/>
      <c r="P7876"/>
      <c r="Q7876"/>
      <c r="R7876"/>
      <c r="S7876"/>
      <c r="T7876"/>
      <c r="U7876" t="s">
        <v>23666</v>
      </c>
      <c r="V7876" t="s">
        <v>23665</v>
      </c>
      <c r="W7876" t="s">
        <v>23659</v>
      </c>
      <c r="X7876" t="s">
        <v>748</v>
      </c>
      <c r="Y7876" t="s">
        <v>3618</v>
      </c>
      <c r="Z7876" t="s">
        <v>54</v>
      </c>
      <c r="AA7876"/>
      <c r="AB7876" t="s">
        <v>47637</v>
      </c>
      <c r="AC7876" t="s">
        <v>54183</v>
      </c>
      <c r="AD7876" t="s">
        <v>23667</v>
      </c>
      <c r="AE7876" t="s">
        <v>105</v>
      </c>
      <c r="AF7876" s="119" t="str">
        <f t="shared" si="494"/>
        <v>NA</v>
      </c>
      <c r="AG7876" s="119"/>
      <c r="AH7876" s="119"/>
      <c r="AI7876" s="119"/>
      <c r="AJ7876" s="119" t="str">
        <f t="shared" si="495"/>
        <v>NA</v>
      </c>
      <c r="AK7876" s="190"/>
      <c r="AL7876" s="191"/>
    </row>
    <row r="7877" spans="1:38" x14ac:dyDescent="0.25">
      <c r="A7877" t="s">
        <v>34243</v>
      </c>
      <c r="B7877" t="s">
        <v>34242</v>
      </c>
      <c r="C7877" t="s">
        <v>32762</v>
      </c>
      <c r="D7877" t="s">
        <v>193</v>
      </c>
      <c r="E7877" t="s">
        <v>2878</v>
      </c>
      <c r="F7877" t="s">
        <v>54</v>
      </c>
      <c r="G7877"/>
      <c r="H7877" t="s">
        <v>48167</v>
      </c>
      <c r="I7877" t="s">
        <v>54683</v>
      </c>
      <c r="J7877"/>
      <c r="K7877" t="s">
        <v>565</v>
      </c>
      <c r="L7877" s="119" t="str">
        <f t="shared" si="492"/>
        <v>NA</v>
      </c>
      <c r="M7877" s="119"/>
      <c r="N7877" s="120" t="str">
        <f t="shared" si="493"/>
        <v>NA</v>
      </c>
      <c r="O7877" s="120"/>
      <c r="P7877"/>
      <c r="Q7877"/>
      <c r="R7877"/>
      <c r="S7877"/>
      <c r="T7877"/>
      <c r="U7877" t="s">
        <v>23660</v>
      </c>
      <c r="V7877" t="s">
        <v>23658</v>
      </c>
      <c r="W7877" t="s">
        <v>23659</v>
      </c>
      <c r="X7877" t="s">
        <v>748</v>
      </c>
      <c r="Y7877" t="s">
        <v>3618</v>
      </c>
      <c r="Z7877" t="s">
        <v>54</v>
      </c>
      <c r="AA7877"/>
      <c r="AB7877" t="s">
        <v>47637</v>
      </c>
      <c r="AC7877" t="s">
        <v>54183</v>
      </c>
      <c r="AD7877" t="s">
        <v>23661</v>
      </c>
      <c r="AE7877" t="s">
        <v>105</v>
      </c>
      <c r="AF7877" s="119" t="str">
        <f t="shared" si="494"/>
        <v>NA</v>
      </c>
      <c r="AG7877" s="119"/>
      <c r="AH7877" s="119"/>
      <c r="AI7877" s="119"/>
      <c r="AJ7877" s="119" t="str">
        <f t="shared" si="495"/>
        <v>NA</v>
      </c>
      <c r="AK7877" s="190"/>
      <c r="AL7877" s="191"/>
    </row>
    <row r="7878" spans="1:38" x14ac:dyDescent="0.25">
      <c r="A7878" t="s">
        <v>34302</v>
      </c>
      <c r="B7878" t="s">
        <v>34300</v>
      </c>
      <c r="C7878" t="s">
        <v>34301</v>
      </c>
      <c r="D7878" t="s">
        <v>193</v>
      </c>
      <c r="E7878" t="s">
        <v>2878</v>
      </c>
      <c r="F7878" t="s">
        <v>54</v>
      </c>
      <c r="G7878"/>
      <c r="H7878" t="s">
        <v>48167</v>
      </c>
      <c r="I7878" t="s">
        <v>54683</v>
      </c>
      <c r="J7878"/>
      <c r="K7878" t="s">
        <v>565</v>
      </c>
      <c r="L7878" s="119" t="str">
        <f t="shared" si="492"/>
        <v>NA</v>
      </c>
      <c r="M7878" s="119"/>
      <c r="N7878" s="120" t="str">
        <f t="shared" si="493"/>
        <v>NA</v>
      </c>
      <c r="O7878" s="120"/>
      <c r="P7878"/>
      <c r="Q7878"/>
      <c r="R7878"/>
      <c r="S7878"/>
      <c r="T7878"/>
      <c r="U7878" t="s">
        <v>26222</v>
      </c>
      <c r="V7878" t="s">
        <v>26220</v>
      </c>
      <c r="W7878" t="s">
        <v>26221</v>
      </c>
      <c r="X7878" t="s">
        <v>748</v>
      </c>
      <c r="Y7878" t="s">
        <v>3618</v>
      </c>
      <c r="Z7878" t="s">
        <v>54</v>
      </c>
      <c r="AA7878"/>
      <c r="AB7878" t="s">
        <v>47637</v>
      </c>
      <c r="AC7878" t="s">
        <v>54183</v>
      </c>
      <c r="AD7878" t="s">
        <v>23957</v>
      </c>
      <c r="AE7878" t="s">
        <v>105</v>
      </c>
      <c r="AF7878" s="119" t="str">
        <f t="shared" si="494"/>
        <v>NA</v>
      </c>
      <c r="AG7878" s="119"/>
      <c r="AH7878" s="119"/>
      <c r="AI7878" s="119"/>
      <c r="AJ7878" s="119" t="str">
        <f t="shared" si="495"/>
        <v>NA</v>
      </c>
      <c r="AK7878" s="190"/>
      <c r="AL7878" s="191"/>
    </row>
    <row r="7879" spans="1:38" x14ac:dyDescent="0.25">
      <c r="A7879" t="s">
        <v>32927</v>
      </c>
      <c r="B7879" t="s">
        <v>32926</v>
      </c>
      <c r="C7879" t="s">
        <v>32762</v>
      </c>
      <c r="D7879" t="s">
        <v>193</v>
      </c>
      <c r="E7879" t="s">
        <v>32763</v>
      </c>
      <c r="F7879" t="s">
        <v>54</v>
      </c>
      <c r="G7879"/>
      <c r="H7879" t="s">
        <v>48168</v>
      </c>
      <c r="I7879" t="s">
        <v>54684</v>
      </c>
      <c r="J7879" t="s">
        <v>32927</v>
      </c>
      <c r="K7879" t="s">
        <v>565</v>
      </c>
      <c r="L7879" s="119" t="str">
        <f t="shared" si="492"/>
        <v>NA</v>
      </c>
      <c r="M7879" s="119"/>
      <c r="N7879" s="120" t="str">
        <f t="shared" si="493"/>
        <v>NA</v>
      </c>
      <c r="O7879" s="120"/>
      <c r="P7879"/>
      <c r="Q7879"/>
      <c r="R7879"/>
      <c r="S7879"/>
      <c r="T7879"/>
      <c r="U7879" t="s">
        <v>24995</v>
      </c>
      <c r="V7879" t="s">
        <v>24994</v>
      </c>
      <c r="W7879" t="s">
        <v>24991</v>
      </c>
      <c r="X7879" t="s">
        <v>748</v>
      </c>
      <c r="Y7879" t="s">
        <v>3618</v>
      </c>
      <c r="Z7879" t="s">
        <v>54</v>
      </c>
      <c r="AA7879"/>
      <c r="AB7879" t="s">
        <v>47638</v>
      </c>
      <c r="AC7879" t="s">
        <v>54183</v>
      </c>
      <c r="AD7879" t="s">
        <v>24995</v>
      </c>
      <c r="AE7879" t="s">
        <v>105</v>
      </c>
      <c r="AF7879" s="119" t="str">
        <f t="shared" si="494"/>
        <v>NA</v>
      </c>
      <c r="AG7879" s="119"/>
      <c r="AH7879" s="119"/>
      <c r="AI7879" s="119"/>
      <c r="AJ7879" s="119" t="str">
        <f t="shared" si="495"/>
        <v>NA</v>
      </c>
      <c r="AK7879" s="190"/>
      <c r="AL7879" s="191"/>
    </row>
    <row r="7880" spans="1:38" x14ac:dyDescent="0.25">
      <c r="A7880" t="s">
        <v>32759</v>
      </c>
      <c r="B7880" t="s">
        <v>32761</v>
      </c>
      <c r="C7880" t="s">
        <v>32762</v>
      </c>
      <c r="D7880" t="s">
        <v>193</v>
      </c>
      <c r="E7880" t="s">
        <v>32763</v>
      </c>
      <c r="F7880" t="s">
        <v>54</v>
      </c>
      <c r="G7880"/>
      <c r="H7880" t="s">
        <v>48168</v>
      </c>
      <c r="I7880" t="s">
        <v>54684</v>
      </c>
      <c r="J7880" t="s">
        <v>32759</v>
      </c>
      <c r="K7880" t="s">
        <v>565</v>
      </c>
      <c r="L7880" s="119" t="str">
        <f t="shared" si="492"/>
        <v>NA</v>
      </c>
      <c r="M7880" s="119"/>
      <c r="N7880" s="120" t="str">
        <f t="shared" si="493"/>
        <v>NA</v>
      </c>
      <c r="O7880" s="120"/>
      <c r="P7880"/>
      <c r="Q7880"/>
      <c r="R7880"/>
      <c r="S7880"/>
      <c r="T7880"/>
      <c r="U7880" t="s">
        <v>24992</v>
      </c>
      <c r="V7880" t="s">
        <v>24990</v>
      </c>
      <c r="W7880" t="s">
        <v>24991</v>
      </c>
      <c r="X7880" t="s">
        <v>748</v>
      </c>
      <c r="Y7880" t="s">
        <v>3618</v>
      </c>
      <c r="Z7880" t="s">
        <v>54</v>
      </c>
      <c r="AA7880"/>
      <c r="AB7880" t="s">
        <v>47638</v>
      </c>
      <c r="AC7880" t="s">
        <v>54183</v>
      </c>
      <c r="AD7880" t="s">
        <v>24993</v>
      </c>
      <c r="AE7880" t="s">
        <v>105</v>
      </c>
      <c r="AF7880" s="119" t="str">
        <f t="shared" si="494"/>
        <v>NA</v>
      </c>
      <c r="AG7880" s="119"/>
      <c r="AH7880" s="119"/>
      <c r="AI7880" s="119"/>
      <c r="AJ7880" s="119" t="str">
        <f t="shared" si="495"/>
        <v>NA</v>
      </c>
      <c r="AK7880" s="190"/>
      <c r="AL7880" s="191"/>
    </row>
    <row r="7881" spans="1:38" x14ac:dyDescent="0.25">
      <c r="A7881" t="s">
        <v>27689</v>
      </c>
      <c r="B7881" t="s">
        <v>32360</v>
      </c>
      <c r="C7881" t="s">
        <v>31130</v>
      </c>
      <c r="D7881" t="s">
        <v>193</v>
      </c>
      <c r="E7881" t="s">
        <v>1080</v>
      </c>
      <c r="F7881" t="s">
        <v>54</v>
      </c>
      <c r="G7881"/>
      <c r="H7881" t="s">
        <v>48169</v>
      </c>
      <c r="I7881" t="s">
        <v>54685</v>
      </c>
      <c r="J7881" t="s">
        <v>32361</v>
      </c>
      <c r="K7881" t="s">
        <v>565</v>
      </c>
      <c r="L7881" s="119" t="str">
        <f t="shared" si="492"/>
        <v>NA</v>
      </c>
      <c r="M7881" s="119"/>
      <c r="N7881" s="120" t="str">
        <f t="shared" si="493"/>
        <v>NA</v>
      </c>
      <c r="O7881" s="120"/>
      <c r="P7881"/>
      <c r="Q7881"/>
      <c r="R7881"/>
      <c r="S7881"/>
      <c r="T7881"/>
      <c r="U7881" t="s">
        <v>26855</v>
      </c>
      <c r="V7881" t="s">
        <v>26853</v>
      </c>
      <c r="W7881" t="s">
        <v>26854</v>
      </c>
      <c r="X7881" t="s">
        <v>748</v>
      </c>
      <c r="Y7881" t="s">
        <v>3618</v>
      </c>
      <c r="Z7881" t="s">
        <v>54</v>
      </c>
      <c r="AA7881"/>
      <c r="AB7881" t="s">
        <v>47637</v>
      </c>
      <c r="AC7881" t="s">
        <v>54183</v>
      </c>
      <c r="AD7881" t="s">
        <v>26855</v>
      </c>
      <c r="AE7881" t="s">
        <v>105</v>
      </c>
      <c r="AF7881" s="119" t="str">
        <f t="shared" si="494"/>
        <v>NA</v>
      </c>
      <c r="AG7881" s="119"/>
      <c r="AH7881" s="119"/>
      <c r="AI7881" s="119"/>
      <c r="AJ7881" s="119" t="str">
        <f t="shared" si="495"/>
        <v>NA</v>
      </c>
      <c r="AK7881" s="190"/>
      <c r="AL7881" s="191"/>
    </row>
    <row r="7882" spans="1:38" x14ac:dyDescent="0.25">
      <c r="A7882" t="s">
        <v>31131</v>
      </c>
      <c r="B7882" t="s">
        <v>31129</v>
      </c>
      <c r="C7882" t="s">
        <v>31130</v>
      </c>
      <c r="D7882" t="s">
        <v>193</v>
      </c>
      <c r="E7882" t="s">
        <v>1080</v>
      </c>
      <c r="F7882" t="s">
        <v>54</v>
      </c>
      <c r="G7882"/>
      <c r="H7882" t="s">
        <v>48169</v>
      </c>
      <c r="I7882" t="s">
        <v>54685</v>
      </c>
      <c r="J7882" t="s">
        <v>31131</v>
      </c>
      <c r="K7882" t="s">
        <v>565</v>
      </c>
      <c r="L7882" s="119" t="str">
        <f t="shared" si="492"/>
        <v>NA</v>
      </c>
      <c r="M7882" s="119"/>
      <c r="N7882" s="120" t="str">
        <f t="shared" si="493"/>
        <v>NA</v>
      </c>
      <c r="O7882" s="120"/>
      <c r="P7882"/>
      <c r="Q7882"/>
      <c r="R7882"/>
      <c r="S7882"/>
      <c r="T7882"/>
      <c r="U7882" t="s">
        <v>25818</v>
      </c>
      <c r="V7882" t="s">
        <v>25816</v>
      </c>
      <c r="W7882" t="s">
        <v>25817</v>
      </c>
      <c r="X7882" t="s">
        <v>748</v>
      </c>
      <c r="Y7882" t="s">
        <v>1503</v>
      </c>
      <c r="Z7882" t="s">
        <v>54</v>
      </c>
      <c r="AA7882"/>
      <c r="AB7882" t="s">
        <v>47639</v>
      </c>
      <c r="AC7882" t="s">
        <v>54184</v>
      </c>
      <c r="AD7882" t="s">
        <v>25819</v>
      </c>
      <c r="AE7882" t="s">
        <v>105</v>
      </c>
      <c r="AF7882" s="119" t="str">
        <f t="shared" si="494"/>
        <v>NA</v>
      </c>
      <c r="AG7882" s="119"/>
      <c r="AH7882" s="119"/>
      <c r="AI7882" s="119"/>
      <c r="AJ7882" s="119" t="str">
        <f t="shared" si="495"/>
        <v>NA</v>
      </c>
      <c r="AK7882" s="190"/>
      <c r="AL7882" s="191"/>
    </row>
    <row r="7883" spans="1:38" x14ac:dyDescent="0.25">
      <c r="A7883" t="s">
        <v>33183</v>
      </c>
      <c r="B7883" t="s">
        <v>33543</v>
      </c>
      <c r="C7883" t="s">
        <v>33544</v>
      </c>
      <c r="D7883" t="s">
        <v>193</v>
      </c>
      <c r="E7883" t="s">
        <v>18581</v>
      </c>
      <c r="F7883" t="s">
        <v>54</v>
      </c>
      <c r="G7883"/>
      <c r="H7883" t="s">
        <v>48170</v>
      </c>
      <c r="I7883" t="s">
        <v>54686</v>
      </c>
      <c r="J7883" t="s">
        <v>33545</v>
      </c>
      <c r="K7883" t="s">
        <v>565</v>
      </c>
      <c r="L7883" s="119" t="str">
        <f t="shared" si="492"/>
        <v>NA</v>
      </c>
      <c r="M7883" s="119"/>
      <c r="N7883" s="120" t="str">
        <f t="shared" si="493"/>
        <v>NA</v>
      </c>
      <c r="O7883" s="120"/>
      <c r="P7883"/>
      <c r="Q7883"/>
      <c r="R7883"/>
      <c r="S7883"/>
      <c r="T7883"/>
      <c r="U7883" t="s">
        <v>25424</v>
      </c>
      <c r="V7883" t="s">
        <v>25422</v>
      </c>
      <c r="W7883" t="s">
        <v>25423</v>
      </c>
      <c r="X7883" t="s">
        <v>748</v>
      </c>
      <c r="Y7883" t="s">
        <v>25425</v>
      </c>
      <c r="Z7883" t="s">
        <v>54</v>
      </c>
      <c r="AA7883"/>
      <c r="AB7883" t="s">
        <v>47640</v>
      </c>
      <c r="AC7883" t="s">
        <v>54185</v>
      </c>
      <c r="AD7883" t="s">
        <v>25426</v>
      </c>
      <c r="AE7883" t="s">
        <v>105</v>
      </c>
      <c r="AF7883" s="119" t="str">
        <f t="shared" si="494"/>
        <v>NA</v>
      </c>
      <c r="AG7883" s="119"/>
      <c r="AH7883" s="119"/>
      <c r="AI7883" s="119"/>
      <c r="AJ7883" s="119" t="str">
        <f t="shared" si="495"/>
        <v>NA</v>
      </c>
      <c r="AK7883" s="190"/>
      <c r="AL7883" s="191"/>
    </row>
    <row r="7884" spans="1:38" x14ac:dyDescent="0.25">
      <c r="A7884" t="s">
        <v>27689</v>
      </c>
      <c r="B7884" t="s">
        <v>32362</v>
      </c>
      <c r="C7884" t="s">
        <v>31130</v>
      </c>
      <c r="D7884" t="s">
        <v>193</v>
      </c>
      <c r="E7884" t="s">
        <v>300</v>
      </c>
      <c r="F7884" t="s">
        <v>54</v>
      </c>
      <c r="G7884"/>
      <c r="H7884" t="s">
        <v>48171</v>
      </c>
      <c r="I7884" t="s">
        <v>54687</v>
      </c>
      <c r="J7884" t="s">
        <v>32363</v>
      </c>
      <c r="K7884" t="s">
        <v>565</v>
      </c>
      <c r="L7884" s="119" t="str">
        <f t="shared" si="492"/>
        <v>NA</v>
      </c>
      <c r="M7884" s="119"/>
      <c r="N7884" s="120" t="str">
        <f t="shared" si="493"/>
        <v>NA</v>
      </c>
      <c r="O7884" s="120"/>
      <c r="P7884"/>
      <c r="Q7884"/>
      <c r="R7884"/>
      <c r="S7884"/>
      <c r="T7884"/>
      <c r="U7884" t="s">
        <v>23902</v>
      </c>
      <c r="V7884" t="s">
        <v>23900</v>
      </c>
      <c r="W7884" t="s">
        <v>23901</v>
      </c>
      <c r="X7884" t="s">
        <v>748</v>
      </c>
      <c r="Y7884" t="s">
        <v>142</v>
      </c>
      <c r="Z7884" t="s">
        <v>54</v>
      </c>
      <c r="AA7884" t="s">
        <v>49621</v>
      </c>
      <c r="AB7884" t="s">
        <v>47641</v>
      </c>
      <c r="AC7884" t="s">
        <v>54186</v>
      </c>
      <c r="AD7884" t="s">
        <v>23903</v>
      </c>
      <c r="AE7884" t="s">
        <v>105</v>
      </c>
      <c r="AF7884" s="119" t="str">
        <f t="shared" si="494"/>
        <v>NA</v>
      </c>
      <c r="AG7884" s="119"/>
      <c r="AH7884" s="119"/>
      <c r="AI7884" s="119"/>
      <c r="AJ7884" s="119" t="str">
        <f t="shared" si="495"/>
        <v>NA</v>
      </c>
      <c r="AK7884" s="190"/>
      <c r="AL7884" s="191"/>
    </row>
    <row r="7885" spans="1:38" x14ac:dyDescent="0.25">
      <c r="A7885" t="s">
        <v>35725</v>
      </c>
      <c r="B7885" t="s">
        <v>35724</v>
      </c>
      <c r="C7885" t="s">
        <v>31130</v>
      </c>
      <c r="D7885" t="s">
        <v>193</v>
      </c>
      <c r="E7885" t="s">
        <v>300</v>
      </c>
      <c r="F7885" t="s">
        <v>54</v>
      </c>
      <c r="G7885"/>
      <c r="H7885" t="s">
        <v>48171</v>
      </c>
      <c r="I7885" t="s">
        <v>54687</v>
      </c>
      <c r="J7885" t="s">
        <v>35726</v>
      </c>
      <c r="K7885" t="s">
        <v>565</v>
      </c>
      <c r="L7885" s="119" t="str">
        <f t="shared" si="492"/>
        <v>NA</v>
      </c>
      <c r="M7885" s="119"/>
      <c r="N7885" s="120" t="str">
        <f t="shared" si="493"/>
        <v>NA</v>
      </c>
      <c r="O7885" s="120"/>
      <c r="P7885"/>
      <c r="Q7885"/>
      <c r="R7885"/>
      <c r="S7885"/>
      <c r="T7885"/>
      <c r="U7885" t="s">
        <v>24315</v>
      </c>
      <c r="V7885" t="s">
        <v>24313</v>
      </c>
      <c r="W7885" t="s">
        <v>24314</v>
      </c>
      <c r="X7885" t="s">
        <v>748</v>
      </c>
      <c r="Y7885" t="s">
        <v>24316</v>
      </c>
      <c r="Z7885" t="s">
        <v>54</v>
      </c>
      <c r="AA7885"/>
      <c r="AB7885" t="s">
        <v>47642</v>
      </c>
      <c r="AC7885" t="s">
        <v>54187</v>
      </c>
      <c r="AD7885" t="s">
        <v>24317</v>
      </c>
      <c r="AE7885" t="s">
        <v>105</v>
      </c>
      <c r="AF7885" s="119" t="str">
        <f t="shared" si="494"/>
        <v>NA</v>
      </c>
      <c r="AG7885" s="119"/>
      <c r="AH7885" s="119"/>
      <c r="AI7885" s="119"/>
      <c r="AJ7885" s="119" t="str">
        <f t="shared" si="495"/>
        <v>NA</v>
      </c>
      <c r="AK7885" s="190"/>
      <c r="AL7885" s="191"/>
    </row>
    <row r="7886" spans="1:38" x14ac:dyDescent="0.25">
      <c r="A7886" t="s">
        <v>33229</v>
      </c>
      <c r="B7886" t="s">
        <v>33233</v>
      </c>
      <c r="C7886" t="s">
        <v>31130</v>
      </c>
      <c r="D7886" t="s">
        <v>193</v>
      </c>
      <c r="E7886" t="s">
        <v>300</v>
      </c>
      <c r="F7886" t="s">
        <v>54</v>
      </c>
      <c r="G7886"/>
      <c r="H7886" t="s">
        <v>48171</v>
      </c>
      <c r="I7886" t="s">
        <v>54687</v>
      </c>
      <c r="J7886" t="s">
        <v>33229</v>
      </c>
      <c r="K7886" t="s">
        <v>565</v>
      </c>
      <c r="L7886" s="119" t="str">
        <f t="shared" si="492"/>
        <v>NA</v>
      </c>
      <c r="M7886" s="119"/>
      <c r="N7886" s="120" t="str">
        <f t="shared" si="493"/>
        <v>NA</v>
      </c>
      <c r="O7886" s="120"/>
      <c r="P7886"/>
      <c r="Q7886"/>
      <c r="R7886"/>
      <c r="S7886"/>
      <c r="T7886"/>
      <c r="U7886" t="s">
        <v>26559</v>
      </c>
      <c r="V7886" t="s">
        <v>26557</v>
      </c>
      <c r="W7886" t="s">
        <v>26558</v>
      </c>
      <c r="X7886" t="s">
        <v>748</v>
      </c>
      <c r="Y7886" t="s">
        <v>26560</v>
      </c>
      <c r="Z7886" t="s">
        <v>54</v>
      </c>
      <c r="AA7886"/>
      <c r="AB7886" t="s">
        <v>47643</v>
      </c>
      <c r="AC7886" t="s">
        <v>54188</v>
      </c>
      <c r="AD7886" t="s">
        <v>23957</v>
      </c>
      <c r="AE7886" t="s">
        <v>105</v>
      </c>
      <c r="AF7886" s="119" t="str">
        <f t="shared" si="494"/>
        <v>NA</v>
      </c>
      <c r="AG7886" s="119"/>
      <c r="AH7886" s="119"/>
      <c r="AI7886" s="119"/>
      <c r="AJ7886" s="119" t="str">
        <f t="shared" si="495"/>
        <v>NA</v>
      </c>
      <c r="AK7886" s="190"/>
      <c r="AL7886" s="191"/>
    </row>
    <row r="7887" spans="1:38" x14ac:dyDescent="0.25">
      <c r="A7887" t="s">
        <v>33412</v>
      </c>
      <c r="B7887" t="s">
        <v>33411</v>
      </c>
      <c r="C7887" t="s">
        <v>31130</v>
      </c>
      <c r="D7887" t="s">
        <v>193</v>
      </c>
      <c r="E7887" t="s">
        <v>300</v>
      </c>
      <c r="F7887" t="s">
        <v>54</v>
      </c>
      <c r="G7887"/>
      <c r="H7887" t="s">
        <v>48171</v>
      </c>
      <c r="I7887" t="s">
        <v>54687</v>
      </c>
      <c r="J7887" t="s">
        <v>33412</v>
      </c>
      <c r="K7887" t="s">
        <v>565</v>
      </c>
      <c r="L7887" s="119" t="str">
        <f t="shared" si="492"/>
        <v>NA</v>
      </c>
      <c r="M7887" s="119"/>
      <c r="N7887" s="120" t="str">
        <f t="shared" si="493"/>
        <v>NA</v>
      </c>
      <c r="O7887" s="120"/>
      <c r="P7887"/>
      <c r="Q7887"/>
      <c r="R7887"/>
      <c r="S7887"/>
      <c r="T7887"/>
      <c r="U7887" t="s">
        <v>24612</v>
      </c>
      <c r="V7887" t="s">
        <v>24610</v>
      </c>
      <c r="W7887" t="s">
        <v>24611</v>
      </c>
      <c r="X7887" t="s">
        <v>748</v>
      </c>
      <c r="Y7887" t="s">
        <v>1236</v>
      </c>
      <c r="Z7887" t="s">
        <v>54</v>
      </c>
      <c r="AA7887"/>
      <c r="AB7887" t="s">
        <v>47644</v>
      </c>
      <c r="AC7887" t="s">
        <v>54189</v>
      </c>
      <c r="AD7887" t="s">
        <v>24613</v>
      </c>
      <c r="AE7887" t="s">
        <v>105</v>
      </c>
      <c r="AF7887" s="119" t="str">
        <f t="shared" si="494"/>
        <v>NA</v>
      </c>
      <c r="AG7887" s="119"/>
      <c r="AH7887" s="119"/>
      <c r="AI7887" s="119"/>
      <c r="AJ7887" s="119" t="str">
        <f t="shared" si="495"/>
        <v>NA</v>
      </c>
      <c r="AK7887" s="190"/>
      <c r="AL7887" s="191"/>
    </row>
    <row r="7888" spans="1:38" x14ac:dyDescent="0.25">
      <c r="A7888" t="s">
        <v>31139</v>
      </c>
      <c r="B7888" t="s">
        <v>31138</v>
      </c>
      <c r="C7888" t="s">
        <v>31130</v>
      </c>
      <c r="D7888" t="s">
        <v>193</v>
      </c>
      <c r="E7888" t="s">
        <v>31140</v>
      </c>
      <c r="F7888" t="s">
        <v>54</v>
      </c>
      <c r="G7888"/>
      <c r="H7888" t="s">
        <v>48172</v>
      </c>
      <c r="I7888" t="s">
        <v>54688</v>
      </c>
      <c r="J7888" t="s">
        <v>31139</v>
      </c>
      <c r="K7888" t="s">
        <v>565</v>
      </c>
      <c r="L7888" s="119" t="str">
        <f t="shared" si="492"/>
        <v>NA</v>
      </c>
      <c r="M7888" s="119"/>
      <c r="N7888" s="120" t="str">
        <f t="shared" si="493"/>
        <v>NA</v>
      </c>
      <c r="O7888" s="120"/>
      <c r="P7888"/>
      <c r="Q7888"/>
      <c r="R7888"/>
      <c r="S7888"/>
      <c r="T7888"/>
      <c r="U7888" t="s">
        <v>26464</v>
      </c>
      <c r="V7888" t="s">
        <v>26462</v>
      </c>
      <c r="W7888" t="s">
        <v>26463</v>
      </c>
      <c r="X7888" t="s">
        <v>748</v>
      </c>
      <c r="Y7888" t="s">
        <v>1236</v>
      </c>
      <c r="Z7888" t="s">
        <v>54</v>
      </c>
      <c r="AA7888"/>
      <c r="AB7888" t="s">
        <v>47644</v>
      </c>
      <c r="AC7888" t="s">
        <v>54189</v>
      </c>
      <c r="AD7888" t="s">
        <v>26465</v>
      </c>
      <c r="AE7888" t="s">
        <v>105</v>
      </c>
      <c r="AF7888" s="119" t="str">
        <f t="shared" si="494"/>
        <v>NA</v>
      </c>
      <c r="AG7888" s="119"/>
      <c r="AH7888" s="119"/>
      <c r="AI7888" s="119"/>
      <c r="AJ7888" s="119" t="str">
        <f t="shared" si="495"/>
        <v>NA</v>
      </c>
      <c r="AK7888" s="190"/>
      <c r="AL7888" s="191"/>
    </row>
    <row r="7889" spans="1:38" x14ac:dyDescent="0.25">
      <c r="A7889" t="s">
        <v>27689</v>
      </c>
      <c r="B7889" t="s">
        <v>32364</v>
      </c>
      <c r="C7889" t="s">
        <v>31130</v>
      </c>
      <c r="D7889" t="s">
        <v>193</v>
      </c>
      <c r="E7889" t="s">
        <v>24719</v>
      </c>
      <c r="F7889" t="s">
        <v>54</v>
      </c>
      <c r="G7889"/>
      <c r="H7889" t="s">
        <v>48173</v>
      </c>
      <c r="I7889" t="s">
        <v>54689</v>
      </c>
      <c r="J7889" t="s">
        <v>27689</v>
      </c>
      <c r="K7889" t="s">
        <v>565</v>
      </c>
      <c r="L7889" s="119" t="str">
        <f t="shared" si="492"/>
        <v>NA</v>
      </c>
      <c r="M7889" s="119"/>
      <c r="N7889" s="120" t="str">
        <f t="shared" si="493"/>
        <v>NA</v>
      </c>
      <c r="O7889" s="120"/>
      <c r="P7889"/>
      <c r="Q7889"/>
      <c r="R7889"/>
      <c r="S7889"/>
      <c r="T7889"/>
      <c r="U7889" t="s">
        <v>26092</v>
      </c>
      <c r="V7889" t="s">
        <v>26090</v>
      </c>
      <c r="W7889" t="s">
        <v>26091</v>
      </c>
      <c r="X7889" t="s">
        <v>748</v>
      </c>
      <c r="Y7889" t="s">
        <v>1254</v>
      </c>
      <c r="Z7889" t="s">
        <v>54</v>
      </c>
      <c r="AA7889"/>
      <c r="AB7889" t="s">
        <v>47645</v>
      </c>
      <c r="AC7889" t="s">
        <v>54190</v>
      </c>
      <c r="AD7889" t="s">
        <v>26093</v>
      </c>
      <c r="AE7889" t="s">
        <v>105</v>
      </c>
      <c r="AF7889" s="119" t="str">
        <f t="shared" si="494"/>
        <v>NA</v>
      </c>
      <c r="AG7889" s="119"/>
      <c r="AH7889" s="119"/>
      <c r="AI7889" s="119"/>
      <c r="AJ7889" s="119" t="str">
        <f t="shared" si="495"/>
        <v>NA</v>
      </c>
      <c r="AK7889" s="190"/>
      <c r="AL7889" s="191"/>
    </row>
    <row r="7890" spans="1:38" x14ac:dyDescent="0.25">
      <c r="A7890" t="s">
        <v>33183</v>
      </c>
      <c r="B7890" t="s">
        <v>33546</v>
      </c>
      <c r="C7890" t="s">
        <v>33547</v>
      </c>
      <c r="D7890" t="s">
        <v>193</v>
      </c>
      <c r="E7890" t="s">
        <v>33548</v>
      </c>
      <c r="F7890" t="s">
        <v>54</v>
      </c>
      <c r="G7890"/>
      <c r="H7890" t="s">
        <v>48174</v>
      </c>
      <c r="I7890" t="s">
        <v>54690</v>
      </c>
      <c r="J7890" t="s">
        <v>33549</v>
      </c>
      <c r="K7890" t="s">
        <v>565</v>
      </c>
      <c r="L7890" s="119" t="str">
        <f t="shared" si="492"/>
        <v>NA</v>
      </c>
      <c r="M7890" s="119"/>
      <c r="N7890" s="120" t="str">
        <f t="shared" si="493"/>
        <v>NA</v>
      </c>
      <c r="O7890" s="120"/>
      <c r="P7890"/>
      <c r="Q7890"/>
      <c r="R7890"/>
      <c r="S7890"/>
      <c r="T7890"/>
      <c r="U7890" t="s">
        <v>24873</v>
      </c>
      <c r="V7890" t="s">
        <v>24871</v>
      </c>
      <c r="W7890" t="s">
        <v>24872</v>
      </c>
      <c r="X7890" t="s">
        <v>748</v>
      </c>
      <c r="Y7890" t="s">
        <v>1254</v>
      </c>
      <c r="Z7890" t="s">
        <v>54</v>
      </c>
      <c r="AA7890"/>
      <c r="AB7890" t="s">
        <v>47645</v>
      </c>
      <c r="AC7890" t="s">
        <v>54190</v>
      </c>
      <c r="AD7890" t="s">
        <v>24874</v>
      </c>
      <c r="AE7890" t="s">
        <v>105</v>
      </c>
      <c r="AF7890" s="119" t="str">
        <f t="shared" si="494"/>
        <v>NA</v>
      </c>
      <c r="AG7890" s="119"/>
      <c r="AH7890" s="119"/>
      <c r="AI7890" s="119"/>
      <c r="AJ7890" s="119" t="str">
        <f t="shared" si="495"/>
        <v>NA</v>
      </c>
      <c r="AK7890" s="190"/>
      <c r="AL7890" s="191"/>
    </row>
    <row r="7891" spans="1:38" x14ac:dyDescent="0.25">
      <c r="A7891" t="s">
        <v>31145</v>
      </c>
      <c r="B7891" t="s">
        <v>31144</v>
      </c>
      <c r="C7891" t="s">
        <v>31130</v>
      </c>
      <c r="D7891" t="s">
        <v>193</v>
      </c>
      <c r="E7891" t="s">
        <v>31146</v>
      </c>
      <c r="F7891" t="s">
        <v>54</v>
      </c>
      <c r="G7891"/>
      <c r="H7891" t="s">
        <v>48175</v>
      </c>
      <c r="I7891" t="s">
        <v>54691</v>
      </c>
      <c r="J7891" t="s">
        <v>31147</v>
      </c>
      <c r="K7891" t="s">
        <v>565</v>
      </c>
      <c r="L7891" s="119" t="str">
        <f t="shared" si="492"/>
        <v>NA</v>
      </c>
      <c r="M7891" s="119"/>
      <c r="N7891" s="120" t="str">
        <f t="shared" si="493"/>
        <v>NA</v>
      </c>
      <c r="O7891" s="120"/>
      <c r="P7891"/>
      <c r="Q7891"/>
      <c r="R7891"/>
      <c r="S7891"/>
      <c r="T7891"/>
      <c r="U7891" t="s">
        <v>24171</v>
      </c>
      <c r="V7891" t="s">
        <v>24169</v>
      </c>
      <c r="W7891" t="s">
        <v>24170</v>
      </c>
      <c r="X7891" t="s">
        <v>748</v>
      </c>
      <c r="Y7891" t="s">
        <v>317</v>
      </c>
      <c r="Z7891" t="s">
        <v>54</v>
      </c>
      <c r="AA7891"/>
      <c r="AB7891" t="s">
        <v>47646</v>
      </c>
      <c r="AC7891" t="s">
        <v>54191</v>
      </c>
      <c r="AD7891" t="s">
        <v>24172</v>
      </c>
      <c r="AE7891" t="s">
        <v>105</v>
      </c>
      <c r="AF7891" s="119" t="str">
        <f t="shared" si="494"/>
        <v>NA</v>
      </c>
      <c r="AG7891" s="119"/>
      <c r="AH7891" s="119"/>
      <c r="AI7891" s="119"/>
      <c r="AJ7891" s="119" t="str">
        <f t="shared" si="495"/>
        <v>NA</v>
      </c>
      <c r="AK7891" s="190"/>
      <c r="AL7891" s="191"/>
    </row>
    <row r="7892" spans="1:38" x14ac:dyDescent="0.25">
      <c r="A7892" t="s">
        <v>254</v>
      </c>
      <c r="B7892" t="s">
        <v>33452</v>
      </c>
      <c r="C7892" t="s">
        <v>27121</v>
      </c>
      <c r="D7892" t="s">
        <v>193</v>
      </c>
      <c r="E7892" t="s">
        <v>1740</v>
      </c>
      <c r="F7892" t="s">
        <v>54</v>
      </c>
      <c r="G7892"/>
      <c r="H7892" t="s">
        <v>48176</v>
      </c>
      <c r="I7892" t="s">
        <v>54692</v>
      </c>
      <c r="J7892"/>
      <c r="K7892" t="s">
        <v>565</v>
      </c>
      <c r="L7892" s="119" t="str">
        <f t="shared" si="492"/>
        <v>NA</v>
      </c>
      <c r="M7892" s="119"/>
      <c r="N7892" s="120" t="str">
        <f t="shared" si="493"/>
        <v>NA</v>
      </c>
      <c r="O7892" s="120"/>
      <c r="P7892"/>
      <c r="Q7892"/>
      <c r="R7892"/>
      <c r="S7892"/>
      <c r="T7892"/>
      <c r="U7892" t="s">
        <v>25586</v>
      </c>
      <c r="V7892" t="s">
        <v>25584</v>
      </c>
      <c r="W7892" t="s">
        <v>25585</v>
      </c>
      <c r="X7892" t="s">
        <v>748</v>
      </c>
      <c r="Y7892" t="s">
        <v>25587</v>
      </c>
      <c r="Z7892" t="s">
        <v>54</v>
      </c>
      <c r="AA7892"/>
      <c r="AB7892" t="s">
        <v>47647</v>
      </c>
      <c r="AC7892" t="s">
        <v>54192</v>
      </c>
      <c r="AD7892" t="s">
        <v>25588</v>
      </c>
      <c r="AE7892" t="s">
        <v>105</v>
      </c>
      <c r="AF7892" s="119" t="str">
        <f t="shared" si="494"/>
        <v>NA</v>
      </c>
      <c r="AG7892" s="119"/>
      <c r="AH7892" s="119"/>
      <c r="AI7892" s="119"/>
      <c r="AJ7892" s="119" t="str">
        <f t="shared" si="495"/>
        <v>NA</v>
      </c>
      <c r="AK7892" s="190"/>
      <c r="AL7892" s="191"/>
    </row>
    <row r="7893" spans="1:38" x14ac:dyDescent="0.25">
      <c r="A7893" t="s">
        <v>34150</v>
      </c>
      <c r="B7893" t="s">
        <v>34149</v>
      </c>
      <c r="C7893" t="s">
        <v>32028</v>
      </c>
      <c r="D7893" t="s">
        <v>193</v>
      </c>
      <c r="E7893" t="s">
        <v>5579</v>
      </c>
      <c r="F7893" t="s">
        <v>54</v>
      </c>
      <c r="G7893"/>
      <c r="H7893" t="s">
        <v>48177</v>
      </c>
      <c r="I7893" t="s">
        <v>54693</v>
      </c>
      <c r="J7893" t="s">
        <v>27664</v>
      </c>
      <c r="K7893" t="s">
        <v>565</v>
      </c>
      <c r="L7893" s="119" t="str">
        <f t="shared" si="492"/>
        <v>NA</v>
      </c>
      <c r="M7893" s="119"/>
      <c r="N7893" s="120" t="str">
        <f t="shared" si="493"/>
        <v>NA</v>
      </c>
      <c r="O7893" s="120"/>
      <c r="P7893"/>
      <c r="Q7893"/>
      <c r="R7893"/>
      <c r="S7893"/>
      <c r="T7893"/>
      <c r="U7893" t="s">
        <v>24773</v>
      </c>
      <c r="V7893" t="s">
        <v>24771</v>
      </c>
      <c r="W7893" t="s">
        <v>24772</v>
      </c>
      <c r="X7893" t="s">
        <v>748</v>
      </c>
      <c r="Y7893" t="s">
        <v>1216</v>
      </c>
      <c r="Z7893" t="s">
        <v>54</v>
      </c>
      <c r="AA7893"/>
      <c r="AB7893" t="s">
        <v>47648</v>
      </c>
      <c r="AC7893" t="s">
        <v>54193</v>
      </c>
      <c r="AD7893" t="s">
        <v>24774</v>
      </c>
      <c r="AE7893" t="s">
        <v>105</v>
      </c>
      <c r="AF7893" s="119" t="str">
        <f t="shared" si="494"/>
        <v>NA</v>
      </c>
      <c r="AG7893" s="119"/>
      <c r="AH7893" s="119"/>
      <c r="AI7893" s="119"/>
      <c r="AJ7893" s="119" t="str">
        <f t="shared" si="495"/>
        <v>NA</v>
      </c>
      <c r="AK7893" s="190"/>
      <c r="AL7893" s="191"/>
    </row>
    <row r="7894" spans="1:38" x14ac:dyDescent="0.25">
      <c r="A7894" t="s">
        <v>27367</v>
      </c>
      <c r="B7894" t="s">
        <v>27365</v>
      </c>
      <c r="C7894" t="s">
        <v>27366</v>
      </c>
      <c r="D7894" t="s">
        <v>193</v>
      </c>
      <c r="E7894" t="s">
        <v>27368</v>
      </c>
      <c r="F7894" t="s">
        <v>54</v>
      </c>
      <c r="G7894"/>
      <c r="H7894" t="s">
        <v>48178</v>
      </c>
      <c r="I7894" t="s">
        <v>54694</v>
      </c>
      <c r="J7894" t="s">
        <v>27369</v>
      </c>
      <c r="K7894" t="s">
        <v>565</v>
      </c>
      <c r="L7894" s="119" t="str">
        <f t="shared" si="492"/>
        <v>NA</v>
      </c>
      <c r="M7894" s="119"/>
      <c r="N7894" s="120" t="str">
        <f t="shared" si="493"/>
        <v>NA</v>
      </c>
      <c r="O7894" s="120"/>
      <c r="P7894"/>
      <c r="Q7894"/>
      <c r="R7894"/>
      <c r="S7894"/>
      <c r="T7894"/>
      <c r="U7894" t="s">
        <v>25654</v>
      </c>
      <c r="V7894" t="s">
        <v>25652</v>
      </c>
      <c r="W7894" t="s">
        <v>25653</v>
      </c>
      <c r="X7894" t="s">
        <v>748</v>
      </c>
      <c r="Y7894" t="s">
        <v>1216</v>
      </c>
      <c r="Z7894" t="s">
        <v>54</v>
      </c>
      <c r="AA7894"/>
      <c r="AB7894" t="s">
        <v>47648</v>
      </c>
      <c r="AC7894" t="s">
        <v>54193</v>
      </c>
      <c r="AD7894"/>
      <c r="AE7894" t="s">
        <v>105</v>
      </c>
      <c r="AF7894" s="119" t="str">
        <f t="shared" si="494"/>
        <v>NA</v>
      </c>
      <c r="AG7894" s="119"/>
      <c r="AH7894" s="119"/>
      <c r="AI7894" s="119"/>
      <c r="AJ7894" s="119" t="str">
        <f t="shared" si="495"/>
        <v>NA</v>
      </c>
      <c r="AK7894" s="190"/>
      <c r="AL7894" s="191"/>
    </row>
    <row r="7895" spans="1:38" x14ac:dyDescent="0.25">
      <c r="A7895" t="s">
        <v>31908</v>
      </c>
      <c r="B7895" t="s">
        <v>31907</v>
      </c>
      <c r="C7895" t="s">
        <v>5801</v>
      </c>
      <c r="D7895" t="s">
        <v>193</v>
      </c>
      <c r="E7895" t="s">
        <v>31909</v>
      </c>
      <c r="F7895" t="s">
        <v>54</v>
      </c>
      <c r="G7895"/>
      <c r="H7895" t="s">
        <v>48179</v>
      </c>
      <c r="I7895" t="s">
        <v>54695</v>
      </c>
      <c r="J7895" t="s">
        <v>31908</v>
      </c>
      <c r="K7895" t="s">
        <v>565</v>
      </c>
      <c r="L7895" s="119" t="str">
        <f t="shared" si="492"/>
        <v>NA</v>
      </c>
      <c r="M7895" s="119"/>
      <c r="N7895" s="120" t="str">
        <f t="shared" si="493"/>
        <v>NA</v>
      </c>
      <c r="O7895" s="120"/>
      <c r="P7895"/>
      <c r="Q7895"/>
      <c r="R7895"/>
      <c r="S7895"/>
      <c r="T7895"/>
      <c r="U7895" t="s">
        <v>25766</v>
      </c>
      <c r="V7895" t="s">
        <v>25764</v>
      </c>
      <c r="W7895" t="s">
        <v>25765</v>
      </c>
      <c r="X7895" t="s">
        <v>748</v>
      </c>
      <c r="Y7895" t="s">
        <v>1216</v>
      </c>
      <c r="Z7895" t="s">
        <v>54</v>
      </c>
      <c r="AA7895"/>
      <c r="AB7895" t="s">
        <v>47649</v>
      </c>
      <c r="AC7895" t="s">
        <v>54193</v>
      </c>
      <c r="AD7895"/>
      <c r="AE7895" t="s">
        <v>105</v>
      </c>
      <c r="AF7895" s="119" t="str">
        <f t="shared" si="494"/>
        <v>NA</v>
      </c>
      <c r="AG7895" s="119"/>
      <c r="AH7895" s="119"/>
      <c r="AI7895" s="119"/>
      <c r="AJ7895" s="119" t="str">
        <f t="shared" si="495"/>
        <v>NA</v>
      </c>
      <c r="AK7895" s="190"/>
      <c r="AL7895" s="191"/>
    </row>
    <row r="7896" spans="1:38" x14ac:dyDescent="0.25">
      <c r="A7896" t="s">
        <v>31864</v>
      </c>
      <c r="B7896" t="s">
        <v>31862</v>
      </c>
      <c r="C7896" t="s">
        <v>31863</v>
      </c>
      <c r="D7896" t="s">
        <v>193</v>
      </c>
      <c r="E7896" t="s">
        <v>2094</v>
      </c>
      <c r="F7896" t="s">
        <v>54</v>
      </c>
      <c r="G7896"/>
      <c r="H7896" t="s">
        <v>48180</v>
      </c>
      <c r="I7896" t="s">
        <v>54696</v>
      </c>
      <c r="J7896" t="s">
        <v>31865</v>
      </c>
      <c r="K7896" t="s">
        <v>565</v>
      </c>
      <c r="L7896" s="119" t="str">
        <f t="shared" si="492"/>
        <v>NA</v>
      </c>
      <c r="M7896" s="119"/>
      <c r="N7896" s="120" t="str">
        <f t="shared" si="493"/>
        <v>NA</v>
      </c>
      <c r="O7896" s="120"/>
      <c r="P7896"/>
      <c r="Q7896"/>
      <c r="R7896"/>
      <c r="S7896"/>
      <c r="T7896"/>
      <c r="U7896" t="s">
        <v>24888</v>
      </c>
      <c r="V7896" t="s">
        <v>24886</v>
      </c>
      <c r="W7896" t="s">
        <v>24887</v>
      </c>
      <c r="X7896" t="s">
        <v>748</v>
      </c>
      <c r="Y7896" t="s">
        <v>3384</v>
      </c>
      <c r="Z7896" t="s">
        <v>54</v>
      </c>
      <c r="AA7896"/>
      <c r="AB7896" t="s">
        <v>47650</v>
      </c>
      <c r="AC7896" t="s">
        <v>54194</v>
      </c>
      <c r="AD7896" t="s">
        <v>24889</v>
      </c>
      <c r="AE7896" t="s">
        <v>105</v>
      </c>
      <c r="AF7896" s="119" t="str">
        <f t="shared" si="494"/>
        <v>NA</v>
      </c>
      <c r="AG7896" s="119"/>
      <c r="AH7896" s="119"/>
      <c r="AI7896" s="119"/>
      <c r="AJ7896" s="119" t="str">
        <f t="shared" si="495"/>
        <v>NA</v>
      </c>
      <c r="AK7896" s="190"/>
      <c r="AL7896" s="191"/>
    </row>
    <row r="7897" spans="1:38" x14ac:dyDescent="0.25">
      <c r="A7897" t="s">
        <v>32159</v>
      </c>
      <c r="B7897" t="s">
        <v>32157</v>
      </c>
      <c r="C7897" t="s">
        <v>32158</v>
      </c>
      <c r="D7897" t="s">
        <v>193</v>
      </c>
      <c r="E7897" t="s">
        <v>32160</v>
      </c>
      <c r="F7897" t="s">
        <v>54</v>
      </c>
      <c r="G7897"/>
      <c r="H7897" t="s">
        <v>48181</v>
      </c>
      <c r="I7897" t="s">
        <v>54697</v>
      </c>
      <c r="J7897" t="s">
        <v>32159</v>
      </c>
      <c r="K7897" t="s">
        <v>565</v>
      </c>
      <c r="L7897" s="119" t="str">
        <f t="shared" si="492"/>
        <v>NA</v>
      </c>
      <c r="M7897" s="119"/>
      <c r="N7897" s="120" t="str">
        <f t="shared" si="493"/>
        <v>NA</v>
      </c>
      <c r="O7897" s="120"/>
      <c r="P7897"/>
      <c r="Q7897"/>
      <c r="R7897"/>
      <c r="S7897"/>
      <c r="T7897"/>
      <c r="U7897" t="s">
        <v>25550</v>
      </c>
      <c r="V7897" t="s">
        <v>25548</v>
      </c>
      <c r="W7897" t="s">
        <v>25549</v>
      </c>
      <c r="X7897" t="s">
        <v>748</v>
      </c>
      <c r="Y7897" t="s">
        <v>3384</v>
      </c>
      <c r="Z7897" t="s">
        <v>54</v>
      </c>
      <c r="AA7897"/>
      <c r="AB7897" t="s">
        <v>47650</v>
      </c>
      <c r="AC7897" t="s">
        <v>54194</v>
      </c>
      <c r="AD7897"/>
      <c r="AE7897" t="s">
        <v>105</v>
      </c>
      <c r="AF7897" s="119" t="str">
        <f t="shared" si="494"/>
        <v>NA</v>
      </c>
      <c r="AG7897" s="119"/>
      <c r="AH7897" s="119"/>
      <c r="AI7897" s="119"/>
      <c r="AJ7897" s="119" t="str">
        <f t="shared" si="495"/>
        <v>NA</v>
      </c>
      <c r="AK7897" s="190"/>
      <c r="AL7897" s="191"/>
    </row>
    <row r="7898" spans="1:38" x14ac:dyDescent="0.25">
      <c r="A7898" t="s">
        <v>33937</v>
      </c>
      <c r="B7898" t="s">
        <v>33935</v>
      </c>
      <c r="C7898" t="s">
        <v>33936</v>
      </c>
      <c r="D7898" t="s">
        <v>193</v>
      </c>
      <c r="E7898" t="s">
        <v>14366</v>
      </c>
      <c r="F7898" t="s">
        <v>54</v>
      </c>
      <c r="G7898"/>
      <c r="H7898" t="s">
        <v>48182</v>
      </c>
      <c r="I7898" t="s">
        <v>54698</v>
      </c>
      <c r="J7898" t="s">
        <v>33937</v>
      </c>
      <c r="K7898" t="s">
        <v>565</v>
      </c>
      <c r="L7898" s="119" t="str">
        <f t="shared" si="492"/>
        <v>NA</v>
      </c>
      <c r="M7898" s="119"/>
      <c r="N7898" s="120" t="str">
        <f t="shared" si="493"/>
        <v>NA</v>
      </c>
      <c r="O7898" s="120"/>
      <c r="P7898"/>
      <c r="Q7898"/>
      <c r="R7898"/>
      <c r="S7898"/>
      <c r="T7898"/>
      <c r="U7898" t="s">
        <v>25271</v>
      </c>
      <c r="V7898" t="s">
        <v>25269</v>
      </c>
      <c r="W7898" t="s">
        <v>25270</v>
      </c>
      <c r="X7898" t="s">
        <v>748</v>
      </c>
      <c r="Y7898" t="s">
        <v>446</v>
      </c>
      <c r="Z7898" t="s">
        <v>54</v>
      </c>
      <c r="AA7898"/>
      <c r="AB7898" t="s">
        <v>47651</v>
      </c>
      <c r="AC7898" t="s">
        <v>54195</v>
      </c>
      <c r="AD7898"/>
      <c r="AE7898" t="s">
        <v>105</v>
      </c>
      <c r="AF7898" s="119" t="str">
        <f t="shared" si="494"/>
        <v>NA</v>
      </c>
      <c r="AG7898" s="119"/>
      <c r="AH7898" s="119"/>
      <c r="AI7898" s="119"/>
      <c r="AJ7898" s="119" t="str">
        <f t="shared" si="495"/>
        <v>NA</v>
      </c>
      <c r="AK7898" s="190"/>
      <c r="AL7898" s="191"/>
    </row>
    <row r="7899" spans="1:38" x14ac:dyDescent="0.25">
      <c r="A7899" t="s">
        <v>27664</v>
      </c>
      <c r="B7899" t="s">
        <v>31937</v>
      </c>
      <c r="C7899" t="s">
        <v>27121</v>
      </c>
      <c r="D7899" t="s">
        <v>193</v>
      </c>
      <c r="E7899" t="s">
        <v>3093</v>
      </c>
      <c r="F7899" t="s">
        <v>54</v>
      </c>
      <c r="G7899"/>
      <c r="H7899" t="s">
        <v>48183</v>
      </c>
      <c r="I7899" t="s">
        <v>54699</v>
      </c>
      <c r="J7899" t="s">
        <v>27664</v>
      </c>
      <c r="K7899" t="s">
        <v>565</v>
      </c>
      <c r="L7899" s="119" t="str">
        <f t="shared" si="492"/>
        <v>NA</v>
      </c>
      <c r="M7899" s="119"/>
      <c r="N7899" s="120" t="str">
        <f t="shared" si="493"/>
        <v>NA</v>
      </c>
      <c r="O7899" s="120"/>
      <c r="P7899"/>
      <c r="Q7899"/>
      <c r="R7899"/>
      <c r="S7899"/>
      <c r="T7899"/>
      <c r="U7899" t="s">
        <v>24498</v>
      </c>
      <c r="V7899" t="s">
        <v>24496</v>
      </c>
      <c r="W7899" t="s">
        <v>24497</v>
      </c>
      <c r="X7899" t="s">
        <v>748</v>
      </c>
      <c r="Y7899" t="s">
        <v>446</v>
      </c>
      <c r="Z7899" t="s">
        <v>54</v>
      </c>
      <c r="AA7899"/>
      <c r="AB7899" t="s">
        <v>47651</v>
      </c>
      <c r="AC7899" t="s">
        <v>54195</v>
      </c>
      <c r="AD7899" t="s">
        <v>24499</v>
      </c>
      <c r="AE7899" t="s">
        <v>105</v>
      </c>
      <c r="AF7899" s="119" t="str">
        <f t="shared" si="494"/>
        <v>NA</v>
      </c>
      <c r="AG7899" s="119"/>
      <c r="AH7899" s="119"/>
      <c r="AI7899" s="119"/>
      <c r="AJ7899" s="119" t="str">
        <f t="shared" si="495"/>
        <v>NA</v>
      </c>
      <c r="AK7899" s="190"/>
      <c r="AL7899" s="191"/>
    </row>
    <row r="7900" spans="1:38" x14ac:dyDescent="0.25">
      <c r="A7900" t="s">
        <v>27689</v>
      </c>
      <c r="B7900" t="s">
        <v>32365</v>
      </c>
      <c r="C7900" t="s">
        <v>32028</v>
      </c>
      <c r="D7900" t="s">
        <v>193</v>
      </c>
      <c r="E7900" t="s">
        <v>3093</v>
      </c>
      <c r="F7900" t="s">
        <v>54</v>
      </c>
      <c r="G7900"/>
      <c r="H7900" t="s">
        <v>48183</v>
      </c>
      <c r="I7900" t="s">
        <v>54699</v>
      </c>
      <c r="J7900" t="s">
        <v>32366</v>
      </c>
      <c r="K7900" t="s">
        <v>565</v>
      </c>
      <c r="L7900" s="119" t="str">
        <f t="shared" si="492"/>
        <v>NA</v>
      </c>
      <c r="M7900" s="119"/>
      <c r="N7900" s="120" t="str">
        <f t="shared" si="493"/>
        <v>NA</v>
      </c>
      <c r="O7900" s="120"/>
      <c r="P7900"/>
      <c r="Q7900"/>
      <c r="R7900"/>
      <c r="S7900"/>
      <c r="T7900"/>
      <c r="U7900" t="s">
        <v>24817</v>
      </c>
      <c r="V7900" t="s">
        <v>24815</v>
      </c>
      <c r="W7900" t="s">
        <v>24816</v>
      </c>
      <c r="X7900" t="s">
        <v>748</v>
      </c>
      <c r="Y7900" t="s">
        <v>446</v>
      </c>
      <c r="Z7900" t="s">
        <v>54</v>
      </c>
      <c r="AA7900"/>
      <c r="AB7900" t="s">
        <v>47651</v>
      </c>
      <c r="AC7900" t="s">
        <v>54195</v>
      </c>
      <c r="AD7900"/>
      <c r="AE7900" t="s">
        <v>105</v>
      </c>
      <c r="AF7900" s="119" t="str">
        <f t="shared" si="494"/>
        <v>NA</v>
      </c>
      <c r="AG7900" s="119"/>
      <c r="AH7900" s="119"/>
      <c r="AI7900" s="119"/>
      <c r="AJ7900" s="119" t="str">
        <f t="shared" si="495"/>
        <v>NA</v>
      </c>
      <c r="AK7900" s="190"/>
      <c r="AL7900" s="191"/>
    </row>
    <row r="7901" spans="1:38" x14ac:dyDescent="0.25">
      <c r="A7901" t="s">
        <v>35652</v>
      </c>
      <c r="B7901" t="s">
        <v>35650</v>
      </c>
      <c r="C7901" t="s">
        <v>35651</v>
      </c>
      <c r="D7901" t="s">
        <v>193</v>
      </c>
      <c r="E7901" t="s">
        <v>3093</v>
      </c>
      <c r="F7901" t="s">
        <v>54</v>
      </c>
      <c r="G7901"/>
      <c r="H7901" t="s">
        <v>48183</v>
      </c>
      <c r="I7901" t="s">
        <v>54699</v>
      </c>
      <c r="J7901" t="s">
        <v>35652</v>
      </c>
      <c r="K7901" t="s">
        <v>565</v>
      </c>
      <c r="L7901" s="119" t="str">
        <f t="shared" si="492"/>
        <v>NA</v>
      </c>
      <c r="M7901" s="119"/>
      <c r="N7901" s="120" t="str">
        <f t="shared" si="493"/>
        <v>NA</v>
      </c>
      <c r="O7901" s="120"/>
      <c r="P7901"/>
      <c r="Q7901"/>
      <c r="R7901"/>
      <c r="S7901"/>
      <c r="T7901"/>
      <c r="U7901" t="s">
        <v>24455</v>
      </c>
      <c r="V7901" t="s">
        <v>24453</v>
      </c>
      <c r="W7901" t="s">
        <v>24454</v>
      </c>
      <c r="X7901" t="s">
        <v>748</v>
      </c>
      <c r="Y7901" t="s">
        <v>446</v>
      </c>
      <c r="Z7901" t="s">
        <v>54</v>
      </c>
      <c r="AA7901"/>
      <c r="AB7901" t="s">
        <v>47651</v>
      </c>
      <c r="AC7901" t="s">
        <v>54195</v>
      </c>
      <c r="AD7901"/>
      <c r="AE7901" t="s">
        <v>105</v>
      </c>
      <c r="AF7901" s="119" t="str">
        <f t="shared" si="494"/>
        <v>NA</v>
      </c>
      <c r="AG7901" s="119"/>
      <c r="AH7901" s="119"/>
      <c r="AI7901" s="119"/>
      <c r="AJ7901" s="119" t="str">
        <f t="shared" si="495"/>
        <v>NA</v>
      </c>
      <c r="AK7901" s="190"/>
      <c r="AL7901" s="191"/>
    </row>
    <row r="7902" spans="1:38" x14ac:dyDescent="0.25">
      <c r="A7902" t="s">
        <v>35250</v>
      </c>
      <c r="B7902" t="s">
        <v>35249</v>
      </c>
      <c r="C7902" t="s">
        <v>27121</v>
      </c>
      <c r="D7902" t="s">
        <v>193</v>
      </c>
      <c r="E7902" t="s">
        <v>2247</v>
      </c>
      <c r="F7902" t="s">
        <v>54</v>
      </c>
      <c r="G7902"/>
      <c r="H7902" t="s">
        <v>48184</v>
      </c>
      <c r="I7902" t="s">
        <v>54700</v>
      </c>
      <c r="J7902" t="s">
        <v>35251</v>
      </c>
      <c r="K7902" t="s">
        <v>565</v>
      </c>
      <c r="L7902" s="119" t="str">
        <f t="shared" si="492"/>
        <v>NA</v>
      </c>
      <c r="M7902" s="119"/>
      <c r="N7902" s="120" t="str">
        <f t="shared" si="493"/>
        <v>NA</v>
      </c>
      <c r="O7902" s="120"/>
      <c r="P7902"/>
      <c r="Q7902"/>
      <c r="R7902"/>
      <c r="S7902"/>
      <c r="T7902"/>
      <c r="U7902" t="s">
        <v>26383</v>
      </c>
      <c r="V7902" t="s">
        <v>26381</v>
      </c>
      <c r="W7902" t="s">
        <v>26382</v>
      </c>
      <c r="X7902" t="s">
        <v>748</v>
      </c>
      <c r="Y7902" t="s">
        <v>446</v>
      </c>
      <c r="Z7902" t="s">
        <v>54</v>
      </c>
      <c r="AA7902"/>
      <c r="AB7902" t="s">
        <v>47651</v>
      </c>
      <c r="AC7902" t="s">
        <v>54195</v>
      </c>
      <c r="AD7902" t="s">
        <v>26384</v>
      </c>
      <c r="AE7902" t="s">
        <v>105</v>
      </c>
      <c r="AF7902" s="119" t="str">
        <f t="shared" si="494"/>
        <v>NA</v>
      </c>
      <c r="AG7902" s="119"/>
      <c r="AH7902" s="119"/>
      <c r="AI7902" s="119"/>
      <c r="AJ7902" s="119" t="str">
        <f t="shared" si="495"/>
        <v>NA</v>
      </c>
      <c r="AK7902" s="190"/>
      <c r="AL7902" s="191"/>
    </row>
    <row r="7903" spans="1:38" x14ac:dyDescent="0.25">
      <c r="A7903" t="s">
        <v>31902</v>
      </c>
      <c r="B7903" t="s">
        <v>31900</v>
      </c>
      <c r="C7903" t="s">
        <v>31901</v>
      </c>
      <c r="D7903" t="s">
        <v>193</v>
      </c>
      <c r="E7903" t="s">
        <v>21081</v>
      </c>
      <c r="F7903" t="s">
        <v>54</v>
      </c>
      <c r="G7903"/>
      <c r="H7903" t="s">
        <v>48185</v>
      </c>
      <c r="I7903" t="s">
        <v>54701</v>
      </c>
      <c r="J7903"/>
      <c r="K7903" t="s">
        <v>565</v>
      </c>
      <c r="L7903" s="119" t="str">
        <f t="shared" si="492"/>
        <v>NA</v>
      </c>
      <c r="M7903" s="119"/>
      <c r="N7903" s="120" t="str">
        <f t="shared" si="493"/>
        <v>NA</v>
      </c>
      <c r="O7903" s="120"/>
      <c r="P7903"/>
      <c r="Q7903"/>
      <c r="R7903"/>
      <c r="S7903"/>
      <c r="T7903"/>
      <c r="U7903" t="s">
        <v>25665</v>
      </c>
      <c r="V7903" t="s">
        <v>25663</v>
      </c>
      <c r="W7903" t="s">
        <v>25664</v>
      </c>
      <c r="X7903" t="s">
        <v>748</v>
      </c>
      <c r="Y7903" t="s">
        <v>446</v>
      </c>
      <c r="Z7903" t="s">
        <v>54</v>
      </c>
      <c r="AA7903"/>
      <c r="AB7903" t="s">
        <v>47651</v>
      </c>
      <c r="AC7903" t="s">
        <v>54195</v>
      </c>
      <c r="AD7903"/>
      <c r="AE7903" t="s">
        <v>105</v>
      </c>
      <c r="AF7903" s="119" t="str">
        <f t="shared" si="494"/>
        <v>NA</v>
      </c>
      <c r="AG7903" s="119"/>
      <c r="AH7903" s="119"/>
      <c r="AI7903" s="119"/>
      <c r="AJ7903" s="119" t="str">
        <f t="shared" si="495"/>
        <v>NA</v>
      </c>
      <c r="AK7903" s="190"/>
      <c r="AL7903" s="191"/>
    </row>
    <row r="7904" spans="1:38" x14ac:dyDescent="0.25">
      <c r="A7904" t="s">
        <v>27664</v>
      </c>
      <c r="B7904" t="s">
        <v>31938</v>
      </c>
      <c r="C7904" t="s">
        <v>27121</v>
      </c>
      <c r="D7904" t="s">
        <v>193</v>
      </c>
      <c r="E7904" t="s">
        <v>3222</v>
      </c>
      <c r="F7904" t="s">
        <v>54</v>
      </c>
      <c r="G7904"/>
      <c r="H7904" t="s">
        <v>48186</v>
      </c>
      <c r="I7904" t="s">
        <v>54702</v>
      </c>
      <c r="J7904"/>
      <c r="K7904" t="s">
        <v>565</v>
      </c>
      <c r="L7904" s="119" t="str">
        <f t="shared" si="492"/>
        <v>NA</v>
      </c>
      <c r="M7904" s="119"/>
      <c r="N7904" s="120" t="str">
        <f t="shared" si="493"/>
        <v>NA</v>
      </c>
      <c r="O7904" s="120"/>
      <c r="P7904"/>
      <c r="Q7904"/>
      <c r="R7904"/>
      <c r="S7904"/>
      <c r="T7904"/>
      <c r="U7904" t="s">
        <v>24494</v>
      </c>
      <c r="V7904" t="s">
        <v>24492</v>
      </c>
      <c r="W7904" t="s">
        <v>24493</v>
      </c>
      <c r="X7904" t="s">
        <v>748</v>
      </c>
      <c r="Y7904" t="s">
        <v>446</v>
      </c>
      <c r="Z7904" t="s">
        <v>54</v>
      </c>
      <c r="AA7904"/>
      <c r="AB7904" t="s">
        <v>47651</v>
      </c>
      <c r="AC7904" t="s">
        <v>54195</v>
      </c>
      <c r="AD7904" t="s">
        <v>24495</v>
      </c>
      <c r="AE7904" t="s">
        <v>105</v>
      </c>
      <c r="AF7904" s="119" t="str">
        <f t="shared" si="494"/>
        <v>NA</v>
      </c>
      <c r="AG7904" s="119"/>
      <c r="AH7904" s="119"/>
      <c r="AI7904" s="119"/>
      <c r="AJ7904" s="119" t="str">
        <f t="shared" si="495"/>
        <v>NA</v>
      </c>
      <c r="AK7904" s="190"/>
      <c r="AL7904" s="191"/>
    </row>
    <row r="7905" spans="1:38" x14ac:dyDescent="0.25">
      <c r="A7905" t="s">
        <v>34148</v>
      </c>
      <c r="B7905" t="s">
        <v>34147</v>
      </c>
      <c r="C7905" t="s">
        <v>32028</v>
      </c>
      <c r="D7905" t="s">
        <v>193</v>
      </c>
      <c r="E7905" t="s">
        <v>3222</v>
      </c>
      <c r="F7905" t="s">
        <v>54</v>
      </c>
      <c r="G7905"/>
      <c r="H7905" t="s">
        <v>48186</v>
      </c>
      <c r="I7905" t="s">
        <v>54702</v>
      </c>
      <c r="J7905"/>
      <c r="K7905" t="s">
        <v>565</v>
      </c>
      <c r="L7905" s="119" t="str">
        <f t="shared" si="492"/>
        <v>NA</v>
      </c>
      <c r="M7905" s="119"/>
      <c r="N7905" s="120" t="str">
        <f t="shared" si="493"/>
        <v>NA</v>
      </c>
      <c r="O7905" s="120"/>
      <c r="P7905"/>
      <c r="Q7905"/>
      <c r="R7905"/>
      <c r="S7905"/>
      <c r="T7905"/>
      <c r="U7905" t="s">
        <v>26701</v>
      </c>
      <c r="V7905" t="s">
        <v>26714</v>
      </c>
      <c r="W7905" t="s">
        <v>26715</v>
      </c>
      <c r="X7905" t="s">
        <v>748</v>
      </c>
      <c r="Y7905" t="s">
        <v>446</v>
      </c>
      <c r="Z7905" t="s">
        <v>54</v>
      </c>
      <c r="AA7905"/>
      <c r="AB7905" t="s">
        <v>47651</v>
      </c>
      <c r="AC7905" t="s">
        <v>54195</v>
      </c>
      <c r="AD7905"/>
      <c r="AE7905" t="s">
        <v>105</v>
      </c>
      <c r="AF7905" s="119" t="str">
        <f t="shared" si="494"/>
        <v>NA</v>
      </c>
      <c r="AG7905" s="119"/>
      <c r="AH7905" s="119"/>
      <c r="AI7905" s="119"/>
      <c r="AJ7905" s="119" t="str">
        <f t="shared" si="495"/>
        <v>NA</v>
      </c>
      <c r="AK7905" s="190"/>
      <c r="AL7905" s="191"/>
    </row>
    <row r="7906" spans="1:38" x14ac:dyDescent="0.25">
      <c r="A7906" t="s">
        <v>32969</v>
      </c>
      <c r="B7906" t="s">
        <v>32967</v>
      </c>
      <c r="C7906" t="s">
        <v>32968</v>
      </c>
      <c r="D7906" t="s">
        <v>193</v>
      </c>
      <c r="E7906" t="s">
        <v>1885</v>
      </c>
      <c r="F7906" t="s">
        <v>54</v>
      </c>
      <c r="G7906"/>
      <c r="H7906" t="s">
        <v>48187</v>
      </c>
      <c r="I7906" t="s">
        <v>54703</v>
      </c>
      <c r="J7906" t="s">
        <v>32970</v>
      </c>
      <c r="K7906" t="s">
        <v>565</v>
      </c>
      <c r="L7906" s="119" t="str">
        <f t="shared" si="492"/>
        <v>NA</v>
      </c>
      <c r="M7906" s="119"/>
      <c r="N7906" s="120" t="str">
        <f t="shared" si="493"/>
        <v>NA</v>
      </c>
      <c r="O7906" s="120"/>
      <c r="P7906"/>
      <c r="Q7906"/>
      <c r="R7906"/>
      <c r="S7906"/>
      <c r="T7906"/>
      <c r="U7906" t="s">
        <v>24814</v>
      </c>
      <c r="V7906" t="s">
        <v>24812</v>
      </c>
      <c r="W7906" t="s">
        <v>24813</v>
      </c>
      <c r="X7906" t="s">
        <v>748</v>
      </c>
      <c r="Y7906" t="s">
        <v>11996</v>
      </c>
      <c r="Z7906" t="s">
        <v>54</v>
      </c>
      <c r="AA7906"/>
      <c r="AB7906" t="s">
        <v>47652</v>
      </c>
      <c r="AC7906" t="s">
        <v>54196</v>
      </c>
      <c r="AD7906"/>
      <c r="AE7906" t="s">
        <v>105</v>
      </c>
      <c r="AF7906" s="119" t="str">
        <f t="shared" si="494"/>
        <v>NA</v>
      </c>
      <c r="AG7906" s="119"/>
      <c r="AH7906" s="119"/>
      <c r="AI7906" s="119"/>
      <c r="AJ7906" s="119" t="str">
        <f t="shared" si="495"/>
        <v>NA</v>
      </c>
      <c r="AK7906" s="190"/>
      <c r="AL7906" s="191"/>
    </row>
    <row r="7907" spans="1:38" x14ac:dyDescent="0.25">
      <c r="A7907" t="s">
        <v>31717</v>
      </c>
      <c r="B7907" t="s">
        <v>31715</v>
      </c>
      <c r="C7907" t="s">
        <v>31716</v>
      </c>
      <c r="D7907" t="s">
        <v>193</v>
      </c>
      <c r="E7907" t="s">
        <v>31718</v>
      </c>
      <c r="F7907" t="s">
        <v>54</v>
      </c>
      <c r="G7907"/>
      <c r="H7907" t="s">
        <v>48188</v>
      </c>
      <c r="I7907" t="s">
        <v>54704</v>
      </c>
      <c r="J7907" t="s">
        <v>31717</v>
      </c>
      <c r="K7907" t="s">
        <v>565</v>
      </c>
      <c r="L7907" s="119" t="str">
        <f t="shared" si="492"/>
        <v>NA</v>
      </c>
      <c r="M7907" s="119"/>
      <c r="N7907" s="120" t="str">
        <f t="shared" si="493"/>
        <v>NA</v>
      </c>
      <c r="O7907" s="120"/>
      <c r="P7907"/>
      <c r="Q7907"/>
      <c r="R7907"/>
      <c r="S7907"/>
      <c r="T7907"/>
      <c r="U7907" t="s">
        <v>26957</v>
      </c>
      <c r="V7907" t="s">
        <v>26955</v>
      </c>
      <c r="W7907" t="s">
        <v>26956</v>
      </c>
      <c r="X7907" t="s">
        <v>748</v>
      </c>
      <c r="Y7907" t="s">
        <v>11996</v>
      </c>
      <c r="Z7907" t="s">
        <v>54</v>
      </c>
      <c r="AA7907"/>
      <c r="AB7907" t="s">
        <v>47652</v>
      </c>
      <c r="AC7907" t="s">
        <v>54196</v>
      </c>
      <c r="AD7907" t="s">
        <v>26957</v>
      </c>
      <c r="AE7907" t="s">
        <v>105</v>
      </c>
      <c r="AF7907" s="119" t="str">
        <f t="shared" si="494"/>
        <v>NA</v>
      </c>
      <c r="AG7907" s="119"/>
      <c r="AH7907" s="119"/>
      <c r="AI7907" s="119"/>
      <c r="AJ7907" s="119" t="str">
        <f t="shared" si="495"/>
        <v>NA</v>
      </c>
      <c r="AK7907" s="190"/>
      <c r="AL7907" s="191"/>
    </row>
    <row r="7908" spans="1:38" x14ac:dyDescent="0.25">
      <c r="A7908" t="s">
        <v>31729</v>
      </c>
      <c r="B7908" t="s">
        <v>31727</v>
      </c>
      <c r="C7908" t="s">
        <v>31728</v>
      </c>
      <c r="D7908" t="s">
        <v>193</v>
      </c>
      <c r="E7908" t="s">
        <v>2589</v>
      </c>
      <c r="F7908" t="s">
        <v>54</v>
      </c>
      <c r="G7908"/>
      <c r="H7908" t="s">
        <v>48189</v>
      </c>
      <c r="I7908" t="s">
        <v>54705</v>
      </c>
      <c r="J7908" t="s">
        <v>31729</v>
      </c>
      <c r="K7908" t="s">
        <v>565</v>
      </c>
      <c r="L7908" s="119" t="str">
        <f t="shared" si="492"/>
        <v>NA</v>
      </c>
      <c r="M7908" s="119"/>
      <c r="N7908" s="120" t="str">
        <f t="shared" si="493"/>
        <v>NA</v>
      </c>
      <c r="O7908" s="120"/>
      <c r="P7908"/>
      <c r="Q7908"/>
      <c r="R7908"/>
      <c r="S7908"/>
      <c r="T7908"/>
      <c r="U7908" t="s">
        <v>26745</v>
      </c>
      <c r="V7908" t="s">
        <v>26743</v>
      </c>
      <c r="W7908" t="s">
        <v>26744</v>
      </c>
      <c r="X7908" t="s">
        <v>748</v>
      </c>
      <c r="Y7908" t="s">
        <v>11996</v>
      </c>
      <c r="Z7908" t="s">
        <v>54</v>
      </c>
      <c r="AA7908"/>
      <c r="AB7908" t="s">
        <v>47652</v>
      </c>
      <c r="AC7908" t="s">
        <v>54196</v>
      </c>
      <c r="AD7908" t="s">
        <v>26746</v>
      </c>
      <c r="AE7908" t="s">
        <v>105</v>
      </c>
      <c r="AF7908" s="119" t="str">
        <f t="shared" si="494"/>
        <v>NA</v>
      </c>
      <c r="AG7908" s="119"/>
      <c r="AH7908" s="119"/>
      <c r="AI7908" s="119"/>
      <c r="AJ7908" s="119" t="str">
        <f t="shared" si="495"/>
        <v>NA</v>
      </c>
      <c r="AK7908" s="190"/>
      <c r="AL7908" s="191"/>
    </row>
    <row r="7909" spans="1:38" x14ac:dyDescent="0.25">
      <c r="A7909" t="s">
        <v>32990</v>
      </c>
      <c r="B7909" t="s">
        <v>32989</v>
      </c>
      <c r="C7909" t="s">
        <v>4810</v>
      </c>
      <c r="D7909" t="s">
        <v>193</v>
      </c>
      <c r="E7909" t="s">
        <v>1920</v>
      </c>
      <c r="F7909" t="s">
        <v>54</v>
      </c>
      <c r="G7909"/>
      <c r="H7909" t="s">
        <v>48190</v>
      </c>
      <c r="I7909" t="s">
        <v>54706</v>
      </c>
      <c r="J7909" t="s">
        <v>32990</v>
      </c>
      <c r="K7909" t="s">
        <v>565</v>
      </c>
      <c r="L7909" s="119" t="str">
        <f t="shared" si="492"/>
        <v>NA</v>
      </c>
      <c r="M7909" s="119"/>
      <c r="N7909" s="120" t="str">
        <f t="shared" si="493"/>
        <v>NA</v>
      </c>
      <c r="O7909" s="120"/>
      <c r="P7909"/>
      <c r="Q7909"/>
      <c r="R7909"/>
      <c r="S7909"/>
      <c r="T7909"/>
      <c r="U7909" t="s">
        <v>24998</v>
      </c>
      <c r="V7909" t="s">
        <v>24996</v>
      </c>
      <c r="W7909" t="s">
        <v>24997</v>
      </c>
      <c r="X7909" t="s">
        <v>748</v>
      </c>
      <c r="Y7909" t="s">
        <v>2680</v>
      </c>
      <c r="Z7909" t="s">
        <v>54</v>
      </c>
      <c r="AA7909"/>
      <c r="AB7909" t="s">
        <v>47653</v>
      </c>
      <c r="AC7909" t="s">
        <v>54197</v>
      </c>
      <c r="AD7909"/>
      <c r="AE7909" t="s">
        <v>105</v>
      </c>
      <c r="AF7909" s="119" t="str">
        <f t="shared" si="494"/>
        <v>NA</v>
      </c>
      <c r="AG7909" s="119"/>
      <c r="AH7909" s="119"/>
      <c r="AI7909" s="119"/>
      <c r="AJ7909" s="119" t="str">
        <f t="shared" si="495"/>
        <v>NA</v>
      </c>
      <c r="AK7909" s="190"/>
      <c r="AL7909" s="191"/>
    </row>
    <row r="7910" spans="1:38" x14ac:dyDescent="0.25">
      <c r="A7910" t="s">
        <v>31654</v>
      </c>
      <c r="B7910" t="s">
        <v>31653</v>
      </c>
      <c r="C7910" t="s">
        <v>31650</v>
      </c>
      <c r="D7910" t="s">
        <v>193</v>
      </c>
      <c r="E7910" t="s">
        <v>31655</v>
      </c>
      <c r="F7910" t="s">
        <v>54</v>
      </c>
      <c r="G7910"/>
      <c r="H7910" t="s">
        <v>48191</v>
      </c>
      <c r="I7910" t="s">
        <v>54707</v>
      </c>
      <c r="J7910" t="s">
        <v>31654</v>
      </c>
      <c r="K7910" t="s">
        <v>565</v>
      </c>
      <c r="L7910" s="119" t="str">
        <f t="shared" si="492"/>
        <v>NA</v>
      </c>
      <c r="M7910" s="119"/>
      <c r="N7910" s="120" t="str">
        <f t="shared" si="493"/>
        <v>NA</v>
      </c>
      <c r="O7910" s="120"/>
      <c r="P7910"/>
      <c r="Q7910"/>
      <c r="R7910"/>
      <c r="S7910"/>
      <c r="T7910"/>
      <c r="U7910" t="s">
        <v>25154</v>
      </c>
      <c r="V7910" t="s">
        <v>25152</v>
      </c>
      <c r="W7910" t="s">
        <v>25153</v>
      </c>
      <c r="X7910" t="s">
        <v>748</v>
      </c>
      <c r="Y7910" t="s">
        <v>25155</v>
      </c>
      <c r="Z7910" t="s">
        <v>54</v>
      </c>
      <c r="AA7910"/>
      <c r="AB7910" t="s">
        <v>47654</v>
      </c>
      <c r="AC7910" t="s">
        <v>54198</v>
      </c>
      <c r="AD7910"/>
      <c r="AE7910" t="s">
        <v>105</v>
      </c>
      <c r="AF7910" s="119" t="str">
        <f t="shared" si="494"/>
        <v>NA</v>
      </c>
      <c r="AG7910" s="119"/>
      <c r="AH7910" s="119"/>
      <c r="AI7910" s="119"/>
      <c r="AJ7910" s="119" t="str">
        <f t="shared" si="495"/>
        <v>NA</v>
      </c>
      <c r="AK7910" s="190"/>
      <c r="AL7910" s="191"/>
    </row>
    <row r="7911" spans="1:38" x14ac:dyDescent="0.25">
      <c r="A7911" t="s">
        <v>33287</v>
      </c>
      <c r="B7911" t="s">
        <v>33285</v>
      </c>
      <c r="C7911" t="s">
        <v>33286</v>
      </c>
      <c r="D7911" t="s">
        <v>193</v>
      </c>
      <c r="E7911" t="s">
        <v>33288</v>
      </c>
      <c r="F7911" t="s">
        <v>54</v>
      </c>
      <c r="G7911"/>
      <c r="H7911" t="s">
        <v>48192</v>
      </c>
      <c r="I7911" t="s">
        <v>54708</v>
      </c>
      <c r="J7911" t="s">
        <v>33287</v>
      </c>
      <c r="K7911" t="s">
        <v>565</v>
      </c>
      <c r="L7911" s="119" t="str">
        <f t="shared" si="492"/>
        <v>NA</v>
      </c>
      <c r="M7911" s="119"/>
      <c r="N7911" s="120" t="str">
        <f t="shared" si="493"/>
        <v>NA</v>
      </c>
      <c r="O7911" s="120"/>
      <c r="P7911"/>
      <c r="Q7911"/>
      <c r="R7911"/>
      <c r="S7911"/>
      <c r="T7911"/>
      <c r="U7911" t="s">
        <v>24109</v>
      </c>
      <c r="V7911" t="s">
        <v>24107</v>
      </c>
      <c r="W7911" t="s">
        <v>24108</v>
      </c>
      <c r="X7911" t="s">
        <v>748</v>
      </c>
      <c r="Y7911" t="s">
        <v>1634</v>
      </c>
      <c r="Z7911" t="s">
        <v>54</v>
      </c>
      <c r="AA7911"/>
      <c r="AB7911" t="s">
        <v>47655</v>
      </c>
      <c r="AC7911" t="s">
        <v>54199</v>
      </c>
      <c r="AD7911" t="s">
        <v>24110</v>
      </c>
      <c r="AE7911" t="s">
        <v>105</v>
      </c>
      <c r="AF7911" s="119" t="str">
        <f t="shared" si="494"/>
        <v>NA</v>
      </c>
      <c r="AG7911" s="119"/>
      <c r="AH7911" s="119"/>
      <c r="AI7911" s="119"/>
      <c r="AJ7911" s="119" t="str">
        <f t="shared" si="495"/>
        <v>NA</v>
      </c>
      <c r="AK7911" s="190"/>
      <c r="AL7911" s="191"/>
    </row>
    <row r="7912" spans="1:38" x14ac:dyDescent="0.25">
      <c r="A7912" t="s">
        <v>32326</v>
      </c>
      <c r="B7912" t="s">
        <v>32325</v>
      </c>
      <c r="C7912" t="s">
        <v>4810</v>
      </c>
      <c r="D7912" t="s">
        <v>193</v>
      </c>
      <c r="E7912" t="s">
        <v>13808</v>
      </c>
      <c r="F7912" t="s">
        <v>54</v>
      </c>
      <c r="G7912"/>
      <c r="H7912" t="s">
        <v>48193</v>
      </c>
      <c r="I7912" t="s">
        <v>54709</v>
      </c>
      <c r="J7912" t="s">
        <v>32327</v>
      </c>
      <c r="K7912" t="s">
        <v>565</v>
      </c>
      <c r="L7912" s="119" t="str">
        <f t="shared" si="492"/>
        <v>NA</v>
      </c>
      <c r="M7912" s="119"/>
      <c r="N7912" s="120" t="str">
        <f t="shared" si="493"/>
        <v>NA</v>
      </c>
      <c r="O7912" s="120"/>
      <c r="P7912"/>
      <c r="Q7912"/>
      <c r="R7912"/>
      <c r="S7912"/>
      <c r="T7912"/>
      <c r="U7912" t="s">
        <v>25238</v>
      </c>
      <c r="V7912" t="s">
        <v>25236</v>
      </c>
      <c r="W7912" t="s">
        <v>25237</v>
      </c>
      <c r="X7912" t="s">
        <v>748</v>
      </c>
      <c r="Y7912" t="s">
        <v>1634</v>
      </c>
      <c r="Z7912" t="s">
        <v>54</v>
      </c>
      <c r="AA7912"/>
      <c r="AB7912" t="s">
        <v>47655</v>
      </c>
      <c r="AC7912" t="s">
        <v>54199</v>
      </c>
      <c r="AD7912" t="s">
        <v>25239</v>
      </c>
      <c r="AE7912" t="s">
        <v>105</v>
      </c>
      <c r="AF7912" s="119" t="str">
        <f t="shared" si="494"/>
        <v>NA</v>
      </c>
      <c r="AG7912" s="119"/>
      <c r="AH7912" s="119"/>
      <c r="AI7912" s="119"/>
      <c r="AJ7912" s="119" t="str">
        <f t="shared" si="495"/>
        <v>NA</v>
      </c>
      <c r="AK7912" s="190"/>
      <c r="AL7912" s="191"/>
    </row>
    <row r="7913" spans="1:38" x14ac:dyDescent="0.25">
      <c r="A7913" t="s">
        <v>32992</v>
      </c>
      <c r="B7913" t="s">
        <v>32991</v>
      </c>
      <c r="C7913" t="s">
        <v>4810</v>
      </c>
      <c r="D7913" t="s">
        <v>193</v>
      </c>
      <c r="E7913" t="s">
        <v>2794</v>
      </c>
      <c r="F7913" t="s">
        <v>54</v>
      </c>
      <c r="G7913"/>
      <c r="H7913" t="s">
        <v>48194</v>
      </c>
      <c r="I7913" t="s">
        <v>54710</v>
      </c>
      <c r="J7913" t="s">
        <v>32992</v>
      </c>
      <c r="K7913" t="s">
        <v>565</v>
      </c>
      <c r="L7913" s="119" t="str">
        <f t="shared" si="492"/>
        <v>NA</v>
      </c>
      <c r="M7913" s="119"/>
      <c r="N7913" s="120" t="str">
        <f t="shared" si="493"/>
        <v>NA</v>
      </c>
      <c r="O7913" s="120"/>
      <c r="P7913"/>
      <c r="Q7913"/>
      <c r="R7913"/>
      <c r="S7913"/>
      <c r="T7913"/>
      <c r="U7913" t="s">
        <v>25021</v>
      </c>
      <c r="V7913" t="s">
        <v>25019</v>
      </c>
      <c r="W7913" t="s">
        <v>25020</v>
      </c>
      <c r="X7913" t="s">
        <v>748</v>
      </c>
      <c r="Y7913" t="s">
        <v>3369</v>
      </c>
      <c r="Z7913" t="s">
        <v>54</v>
      </c>
      <c r="AA7913"/>
      <c r="AB7913" t="s">
        <v>47656</v>
      </c>
      <c r="AC7913" t="s">
        <v>54200</v>
      </c>
      <c r="AD7913" t="s">
        <v>25022</v>
      </c>
      <c r="AE7913" t="s">
        <v>105</v>
      </c>
      <c r="AF7913" s="119" t="str">
        <f t="shared" si="494"/>
        <v>NA</v>
      </c>
      <c r="AG7913" s="119"/>
      <c r="AH7913" s="119"/>
      <c r="AI7913" s="119"/>
      <c r="AJ7913" s="119" t="str">
        <f t="shared" si="495"/>
        <v>NA</v>
      </c>
      <c r="AK7913" s="190"/>
      <c r="AL7913" s="191"/>
    </row>
    <row r="7914" spans="1:38" x14ac:dyDescent="0.25">
      <c r="A7914" t="s">
        <v>31806</v>
      </c>
      <c r="B7914" t="s">
        <v>31805</v>
      </c>
      <c r="C7914" t="s">
        <v>31728</v>
      </c>
      <c r="D7914" t="s">
        <v>193</v>
      </c>
      <c r="E7914" t="s">
        <v>2794</v>
      </c>
      <c r="F7914" t="s">
        <v>54</v>
      </c>
      <c r="G7914"/>
      <c r="H7914" t="s">
        <v>48194</v>
      </c>
      <c r="I7914" t="s">
        <v>54710</v>
      </c>
      <c r="J7914" t="s">
        <v>31807</v>
      </c>
      <c r="K7914" t="s">
        <v>565</v>
      </c>
      <c r="L7914" s="119" t="str">
        <f t="shared" si="492"/>
        <v>NA</v>
      </c>
      <c r="M7914" s="119"/>
      <c r="N7914" s="120" t="str">
        <f t="shared" si="493"/>
        <v>NA</v>
      </c>
      <c r="O7914" s="120"/>
      <c r="P7914"/>
      <c r="Q7914"/>
      <c r="R7914"/>
      <c r="S7914"/>
      <c r="T7914"/>
      <c r="U7914" t="s">
        <v>24105</v>
      </c>
      <c r="V7914" t="s">
        <v>24103</v>
      </c>
      <c r="W7914" t="s">
        <v>24104</v>
      </c>
      <c r="X7914" t="s">
        <v>748</v>
      </c>
      <c r="Y7914" t="s">
        <v>2584</v>
      </c>
      <c r="Z7914" t="s">
        <v>54</v>
      </c>
      <c r="AA7914"/>
      <c r="AB7914" t="s">
        <v>47657</v>
      </c>
      <c r="AC7914" t="s">
        <v>54201</v>
      </c>
      <c r="AD7914" t="s">
        <v>24106</v>
      </c>
      <c r="AE7914" t="s">
        <v>105</v>
      </c>
      <c r="AF7914" s="119" t="str">
        <f t="shared" si="494"/>
        <v>NA</v>
      </c>
      <c r="AG7914" s="119"/>
      <c r="AH7914" s="119"/>
      <c r="AI7914" s="119"/>
      <c r="AJ7914" s="119" t="str">
        <f t="shared" si="495"/>
        <v>NA</v>
      </c>
      <c r="AK7914" s="190"/>
      <c r="AL7914" s="191"/>
    </row>
    <row r="7915" spans="1:38" x14ac:dyDescent="0.25">
      <c r="A7915" t="s">
        <v>32972</v>
      </c>
      <c r="B7915" t="s">
        <v>32971</v>
      </c>
      <c r="C7915" t="s">
        <v>32968</v>
      </c>
      <c r="D7915" t="s">
        <v>193</v>
      </c>
      <c r="E7915" t="s">
        <v>14869</v>
      </c>
      <c r="F7915" t="s">
        <v>54</v>
      </c>
      <c r="G7915"/>
      <c r="H7915" t="s">
        <v>48195</v>
      </c>
      <c r="I7915" t="s">
        <v>54711</v>
      </c>
      <c r="J7915" t="s">
        <v>32973</v>
      </c>
      <c r="K7915" t="s">
        <v>565</v>
      </c>
      <c r="L7915" s="119" t="str">
        <f t="shared" si="492"/>
        <v>NA</v>
      </c>
      <c r="M7915" s="119"/>
      <c r="N7915" s="120" t="str">
        <f t="shared" si="493"/>
        <v>NA</v>
      </c>
      <c r="O7915" s="120"/>
      <c r="P7915"/>
      <c r="Q7915"/>
      <c r="R7915"/>
      <c r="S7915"/>
      <c r="T7915"/>
      <c r="U7915" t="s">
        <v>25876</v>
      </c>
      <c r="V7915" t="s">
        <v>25874</v>
      </c>
      <c r="W7915" t="s">
        <v>25875</v>
      </c>
      <c r="X7915" t="s">
        <v>748</v>
      </c>
      <c r="Y7915" t="s">
        <v>3288</v>
      </c>
      <c r="Z7915" t="s">
        <v>54</v>
      </c>
      <c r="AA7915"/>
      <c r="AB7915" t="s">
        <v>47658</v>
      </c>
      <c r="AC7915" t="s">
        <v>54202</v>
      </c>
      <c r="AD7915" t="s">
        <v>25877</v>
      </c>
      <c r="AE7915" t="s">
        <v>105</v>
      </c>
      <c r="AF7915" s="119" t="str">
        <f t="shared" si="494"/>
        <v>NA</v>
      </c>
      <c r="AG7915" s="119"/>
      <c r="AH7915" s="119"/>
      <c r="AI7915" s="119"/>
      <c r="AJ7915" s="119" t="str">
        <f t="shared" si="495"/>
        <v>NA</v>
      </c>
      <c r="AK7915" s="190"/>
      <c r="AL7915" s="191"/>
    </row>
    <row r="7916" spans="1:38" x14ac:dyDescent="0.25">
      <c r="A7916" t="s">
        <v>31858</v>
      </c>
      <c r="B7916" t="s">
        <v>31856</v>
      </c>
      <c r="C7916" t="s">
        <v>31857</v>
      </c>
      <c r="D7916" t="s">
        <v>193</v>
      </c>
      <c r="E7916" t="s">
        <v>2418</v>
      </c>
      <c r="F7916" t="s">
        <v>54</v>
      </c>
      <c r="G7916"/>
      <c r="H7916" t="s">
        <v>48196</v>
      </c>
      <c r="I7916" t="s">
        <v>54712</v>
      </c>
      <c r="J7916" t="s">
        <v>31858</v>
      </c>
      <c r="K7916" t="s">
        <v>565</v>
      </c>
      <c r="L7916" s="119" t="str">
        <f t="shared" si="492"/>
        <v>NA</v>
      </c>
      <c r="M7916" s="119"/>
      <c r="N7916" s="120" t="str">
        <f t="shared" si="493"/>
        <v>NA</v>
      </c>
      <c r="O7916" s="120"/>
      <c r="P7916"/>
      <c r="Q7916"/>
      <c r="R7916"/>
      <c r="S7916"/>
      <c r="T7916"/>
      <c r="U7916" t="s">
        <v>24255</v>
      </c>
      <c r="V7916" t="s">
        <v>24253</v>
      </c>
      <c r="W7916" t="s">
        <v>24254</v>
      </c>
      <c r="X7916" t="s">
        <v>748</v>
      </c>
      <c r="Y7916" t="s">
        <v>3293</v>
      </c>
      <c r="Z7916" t="s">
        <v>54</v>
      </c>
      <c r="AA7916"/>
      <c r="AB7916" t="s">
        <v>47659</v>
      </c>
      <c r="AC7916" t="s">
        <v>54203</v>
      </c>
      <c r="AD7916" t="s">
        <v>24256</v>
      </c>
      <c r="AE7916" t="s">
        <v>105</v>
      </c>
      <c r="AF7916" s="119" t="str">
        <f t="shared" si="494"/>
        <v>NA</v>
      </c>
      <c r="AG7916" s="119"/>
      <c r="AH7916" s="119"/>
      <c r="AI7916" s="119"/>
      <c r="AJ7916" s="119" t="str">
        <f t="shared" si="495"/>
        <v>NA</v>
      </c>
      <c r="AK7916" s="190"/>
      <c r="AL7916" s="191"/>
    </row>
    <row r="7917" spans="1:38" x14ac:dyDescent="0.25">
      <c r="A7917" t="s">
        <v>32994</v>
      </c>
      <c r="B7917" t="s">
        <v>32993</v>
      </c>
      <c r="C7917" t="s">
        <v>4810</v>
      </c>
      <c r="D7917" t="s">
        <v>193</v>
      </c>
      <c r="E7917" t="s">
        <v>2418</v>
      </c>
      <c r="F7917" t="s">
        <v>54</v>
      </c>
      <c r="G7917"/>
      <c r="H7917" t="s">
        <v>48196</v>
      </c>
      <c r="I7917" t="s">
        <v>54712</v>
      </c>
      <c r="J7917" t="s">
        <v>32994</v>
      </c>
      <c r="K7917" t="s">
        <v>565</v>
      </c>
      <c r="L7917" s="119" t="str">
        <f t="shared" si="492"/>
        <v>NA</v>
      </c>
      <c r="M7917" s="119"/>
      <c r="N7917" s="120" t="str">
        <f t="shared" si="493"/>
        <v>NA</v>
      </c>
      <c r="O7917" s="120"/>
      <c r="P7917"/>
      <c r="Q7917"/>
      <c r="R7917"/>
      <c r="S7917"/>
      <c r="T7917"/>
      <c r="U7917" t="s">
        <v>25106</v>
      </c>
      <c r="V7917" t="s">
        <v>25104</v>
      </c>
      <c r="W7917" t="s">
        <v>25105</v>
      </c>
      <c r="X7917" t="s">
        <v>748</v>
      </c>
      <c r="Y7917" t="s">
        <v>6450</v>
      </c>
      <c r="Z7917" t="s">
        <v>54</v>
      </c>
      <c r="AA7917"/>
      <c r="AB7917" t="s">
        <v>47660</v>
      </c>
      <c r="AC7917" t="s">
        <v>54204</v>
      </c>
      <c r="AD7917" t="s">
        <v>25107</v>
      </c>
      <c r="AE7917" t="s">
        <v>105</v>
      </c>
      <c r="AF7917" s="119" t="str">
        <f t="shared" si="494"/>
        <v>NA</v>
      </c>
      <c r="AG7917" s="119"/>
      <c r="AH7917" s="119"/>
      <c r="AI7917" s="119"/>
      <c r="AJ7917" s="119" t="str">
        <f t="shared" si="495"/>
        <v>NA</v>
      </c>
      <c r="AK7917" s="190"/>
      <c r="AL7917" s="191"/>
    </row>
    <row r="7918" spans="1:38" x14ac:dyDescent="0.25">
      <c r="A7918" t="s">
        <v>32852</v>
      </c>
      <c r="B7918" t="s">
        <v>32850</v>
      </c>
      <c r="C7918" t="s">
        <v>32851</v>
      </c>
      <c r="D7918" t="s">
        <v>193</v>
      </c>
      <c r="E7918" t="s">
        <v>32727</v>
      </c>
      <c r="F7918" t="s">
        <v>54</v>
      </c>
      <c r="G7918"/>
      <c r="H7918" t="s">
        <v>48197</v>
      </c>
      <c r="I7918" t="s">
        <v>54713</v>
      </c>
      <c r="J7918" t="s">
        <v>32852</v>
      </c>
      <c r="K7918" t="s">
        <v>565</v>
      </c>
      <c r="L7918" s="119" t="str">
        <f t="shared" si="492"/>
        <v>NA</v>
      </c>
      <c r="M7918" s="119"/>
      <c r="N7918" s="120" t="str">
        <f t="shared" si="493"/>
        <v>NA</v>
      </c>
      <c r="O7918" s="120"/>
      <c r="P7918"/>
      <c r="Q7918"/>
      <c r="R7918"/>
      <c r="S7918"/>
      <c r="T7918"/>
      <c r="U7918" t="s">
        <v>26832</v>
      </c>
      <c r="V7918" t="s">
        <v>26830</v>
      </c>
      <c r="W7918" t="s">
        <v>26831</v>
      </c>
      <c r="X7918" t="s">
        <v>748</v>
      </c>
      <c r="Y7918" t="s">
        <v>6450</v>
      </c>
      <c r="Z7918" t="s">
        <v>54</v>
      </c>
      <c r="AA7918"/>
      <c r="AB7918" t="s">
        <v>47660</v>
      </c>
      <c r="AC7918" t="s">
        <v>54204</v>
      </c>
      <c r="AD7918" t="s">
        <v>26832</v>
      </c>
      <c r="AE7918" t="s">
        <v>105</v>
      </c>
      <c r="AF7918" s="119" t="str">
        <f t="shared" si="494"/>
        <v>NA</v>
      </c>
      <c r="AG7918" s="119"/>
      <c r="AH7918" s="119"/>
      <c r="AI7918" s="119"/>
      <c r="AJ7918" s="119" t="str">
        <f t="shared" si="495"/>
        <v>NA</v>
      </c>
      <c r="AK7918" s="190"/>
      <c r="AL7918" s="191"/>
    </row>
    <row r="7919" spans="1:38" x14ac:dyDescent="0.25">
      <c r="A7919" t="s">
        <v>32726</v>
      </c>
      <c r="B7919" t="s">
        <v>32725</v>
      </c>
      <c r="C7919" t="s">
        <v>5135</v>
      </c>
      <c r="D7919" t="s">
        <v>193</v>
      </c>
      <c r="E7919" t="s">
        <v>32727</v>
      </c>
      <c r="F7919" t="s">
        <v>54</v>
      </c>
      <c r="G7919"/>
      <c r="H7919" t="s">
        <v>48197</v>
      </c>
      <c r="I7919" t="s">
        <v>54713</v>
      </c>
      <c r="J7919" t="s">
        <v>32728</v>
      </c>
      <c r="K7919" t="s">
        <v>565</v>
      </c>
      <c r="L7919" s="119" t="str">
        <f t="shared" si="492"/>
        <v>NA</v>
      </c>
      <c r="M7919" s="119"/>
      <c r="N7919" s="120" t="str">
        <f t="shared" si="493"/>
        <v>NA</v>
      </c>
      <c r="O7919" s="120"/>
      <c r="P7919"/>
      <c r="Q7919"/>
      <c r="R7919"/>
      <c r="S7919"/>
      <c r="T7919"/>
      <c r="U7919" t="s">
        <v>26858</v>
      </c>
      <c r="V7919" t="s">
        <v>26856</v>
      </c>
      <c r="W7919" t="s">
        <v>26857</v>
      </c>
      <c r="X7919" t="s">
        <v>748</v>
      </c>
      <c r="Y7919" t="s">
        <v>1987</v>
      </c>
      <c r="Z7919" t="s">
        <v>54</v>
      </c>
      <c r="AA7919"/>
      <c r="AB7919" t="s">
        <v>47661</v>
      </c>
      <c r="AC7919" t="s">
        <v>54205</v>
      </c>
      <c r="AD7919" t="s">
        <v>26859</v>
      </c>
      <c r="AE7919" t="s">
        <v>105</v>
      </c>
      <c r="AF7919" s="119" t="str">
        <f t="shared" si="494"/>
        <v>NA</v>
      </c>
      <c r="AG7919" s="119"/>
      <c r="AH7919" s="119"/>
      <c r="AI7919" s="119"/>
      <c r="AJ7919" s="119" t="str">
        <f t="shared" si="495"/>
        <v>NA</v>
      </c>
      <c r="AK7919" s="190"/>
      <c r="AL7919" s="191"/>
    </row>
    <row r="7920" spans="1:38" x14ac:dyDescent="0.25">
      <c r="A7920" t="s">
        <v>33042</v>
      </c>
      <c r="B7920" t="s">
        <v>33040</v>
      </c>
      <c r="C7920" t="s">
        <v>33041</v>
      </c>
      <c r="D7920" t="s">
        <v>193</v>
      </c>
      <c r="E7920" t="s">
        <v>33043</v>
      </c>
      <c r="F7920" t="s">
        <v>54</v>
      </c>
      <c r="G7920"/>
      <c r="H7920" t="s">
        <v>48198</v>
      </c>
      <c r="I7920" t="s">
        <v>54714</v>
      </c>
      <c r="J7920" t="s">
        <v>33042</v>
      </c>
      <c r="K7920" t="s">
        <v>565</v>
      </c>
      <c r="L7920" s="119" t="str">
        <f t="shared" si="492"/>
        <v>NA</v>
      </c>
      <c r="M7920" s="119"/>
      <c r="N7920" s="120" t="str">
        <f t="shared" si="493"/>
        <v>NA</v>
      </c>
      <c r="O7920" s="120"/>
      <c r="P7920"/>
      <c r="Q7920"/>
      <c r="R7920"/>
      <c r="S7920"/>
      <c r="T7920"/>
      <c r="U7920" t="s">
        <v>26644</v>
      </c>
      <c r="V7920" t="s">
        <v>26642</v>
      </c>
      <c r="W7920" t="s">
        <v>26643</v>
      </c>
      <c r="X7920" t="s">
        <v>748</v>
      </c>
      <c r="Y7920" t="s">
        <v>1987</v>
      </c>
      <c r="Z7920" t="s">
        <v>54</v>
      </c>
      <c r="AA7920"/>
      <c r="AB7920" t="s">
        <v>47661</v>
      </c>
      <c r="AC7920" t="s">
        <v>54205</v>
      </c>
      <c r="AD7920" t="s">
        <v>26645</v>
      </c>
      <c r="AE7920" t="s">
        <v>105</v>
      </c>
      <c r="AF7920" s="119" t="str">
        <f t="shared" si="494"/>
        <v>NA</v>
      </c>
      <c r="AG7920" s="119"/>
      <c r="AH7920" s="119"/>
      <c r="AI7920" s="119"/>
      <c r="AJ7920" s="119" t="str">
        <f t="shared" si="495"/>
        <v>NA</v>
      </c>
      <c r="AK7920" s="190"/>
      <c r="AL7920" s="191"/>
    </row>
    <row r="7921" spans="1:38" x14ac:dyDescent="0.25">
      <c r="A7921" t="s">
        <v>32249</v>
      </c>
      <c r="B7921" t="s">
        <v>32247</v>
      </c>
      <c r="C7921" t="s">
        <v>32248</v>
      </c>
      <c r="D7921" t="s">
        <v>193</v>
      </c>
      <c r="E7921" t="s">
        <v>13564</v>
      </c>
      <c r="F7921" t="s">
        <v>54</v>
      </c>
      <c r="G7921"/>
      <c r="H7921" t="s">
        <v>48199</v>
      </c>
      <c r="I7921" t="s">
        <v>54715</v>
      </c>
      <c r="J7921" t="s">
        <v>32249</v>
      </c>
      <c r="K7921" t="s">
        <v>565</v>
      </c>
      <c r="L7921" s="119" t="str">
        <f t="shared" si="492"/>
        <v>NA</v>
      </c>
      <c r="M7921" s="119"/>
      <c r="N7921" s="120" t="str">
        <f t="shared" si="493"/>
        <v>NA</v>
      </c>
      <c r="O7921" s="120"/>
      <c r="P7921"/>
      <c r="Q7921"/>
      <c r="R7921"/>
      <c r="S7921"/>
      <c r="T7921"/>
      <c r="U7921" t="s">
        <v>25703</v>
      </c>
      <c r="V7921" t="s">
        <v>25701</v>
      </c>
      <c r="W7921" t="s">
        <v>25702</v>
      </c>
      <c r="X7921" t="s">
        <v>748</v>
      </c>
      <c r="Y7921" t="s">
        <v>25704</v>
      </c>
      <c r="Z7921" t="s">
        <v>54</v>
      </c>
      <c r="AA7921"/>
      <c r="AB7921" t="s">
        <v>47662</v>
      </c>
      <c r="AC7921" t="s">
        <v>54206</v>
      </c>
      <c r="AD7921" t="s">
        <v>25705</v>
      </c>
      <c r="AE7921" t="s">
        <v>105</v>
      </c>
      <c r="AF7921" s="119" t="str">
        <f t="shared" si="494"/>
        <v>NA</v>
      </c>
      <c r="AG7921" s="119"/>
      <c r="AH7921" s="119"/>
      <c r="AI7921" s="119"/>
      <c r="AJ7921" s="119" t="str">
        <f t="shared" si="495"/>
        <v>NA</v>
      </c>
      <c r="AK7921" s="190"/>
      <c r="AL7921" s="191"/>
    </row>
    <row r="7922" spans="1:38" x14ac:dyDescent="0.25">
      <c r="A7922" t="s">
        <v>32323</v>
      </c>
      <c r="B7922" t="s">
        <v>32322</v>
      </c>
      <c r="C7922" t="s">
        <v>4810</v>
      </c>
      <c r="D7922" t="s">
        <v>193</v>
      </c>
      <c r="E7922" t="s">
        <v>2157</v>
      </c>
      <c r="F7922" t="s">
        <v>54</v>
      </c>
      <c r="G7922"/>
      <c r="H7922" t="s">
        <v>48200</v>
      </c>
      <c r="I7922" t="s">
        <v>54716</v>
      </c>
      <c r="J7922" t="s">
        <v>32324</v>
      </c>
      <c r="K7922" t="s">
        <v>565</v>
      </c>
      <c r="L7922" s="119" t="str">
        <f t="shared" si="492"/>
        <v>NA</v>
      </c>
      <c r="M7922" s="119"/>
      <c r="N7922" s="120" t="str">
        <f t="shared" si="493"/>
        <v>NA</v>
      </c>
      <c r="O7922" s="120"/>
      <c r="P7922"/>
      <c r="Q7922"/>
      <c r="R7922"/>
      <c r="S7922"/>
      <c r="T7922"/>
      <c r="U7922" t="s">
        <v>25763</v>
      </c>
      <c r="V7922" t="s">
        <v>25762</v>
      </c>
      <c r="W7922" t="s">
        <v>25702</v>
      </c>
      <c r="X7922" t="s">
        <v>748</v>
      </c>
      <c r="Y7922" t="s">
        <v>25704</v>
      </c>
      <c r="Z7922" t="s">
        <v>54</v>
      </c>
      <c r="AA7922"/>
      <c r="AB7922" t="s">
        <v>47662</v>
      </c>
      <c r="AC7922" t="s">
        <v>54206</v>
      </c>
      <c r="AD7922" t="s">
        <v>25763</v>
      </c>
      <c r="AE7922" t="s">
        <v>105</v>
      </c>
      <c r="AF7922" s="119" t="str">
        <f t="shared" si="494"/>
        <v>NA</v>
      </c>
      <c r="AG7922" s="119"/>
      <c r="AH7922" s="119"/>
      <c r="AI7922" s="119"/>
      <c r="AJ7922" s="119" t="str">
        <f t="shared" si="495"/>
        <v>NA</v>
      </c>
      <c r="AK7922" s="190"/>
      <c r="AL7922" s="191"/>
    </row>
    <row r="7923" spans="1:38" x14ac:dyDescent="0.25">
      <c r="A7923" t="s">
        <v>32645</v>
      </c>
      <c r="B7923" t="s">
        <v>32644</v>
      </c>
      <c r="C7923" t="s">
        <v>31796</v>
      </c>
      <c r="D7923" t="s">
        <v>193</v>
      </c>
      <c r="E7923" t="s">
        <v>2157</v>
      </c>
      <c r="F7923" t="s">
        <v>54</v>
      </c>
      <c r="G7923"/>
      <c r="H7923" t="s">
        <v>48200</v>
      </c>
      <c r="I7923" t="s">
        <v>54716</v>
      </c>
      <c r="J7923" t="s">
        <v>32645</v>
      </c>
      <c r="K7923" t="s">
        <v>565</v>
      </c>
      <c r="L7923" s="119" t="str">
        <f t="shared" si="492"/>
        <v>NA</v>
      </c>
      <c r="M7923" s="119"/>
      <c r="N7923" s="120" t="str">
        <f t="shared" si="493"/>
        <v>NA</v>
      </c>
      <c r="O7923" s="120"/>
      <c r="P7923"/>
      <c r="Q7923"/>
      <c r="R7923"/>
      <c r="S7923"/>
      <c r="T7923"/>
      <c r="U7923" t="s">
        <v>25235</v>
      </c>
      <c r="V7923" t="s">
        <v>25233</v>
      </c>
      <c r="W7923" t="s">
        <v>25234</v>
      </c>
      <c r="X7923" t="s">
        <v>748</v>
      </c>
      <c r="Y7923" t="s">
        <v>5736</v>
      </c>
      <c r="Z7923" t="s">
        <v>54</v>
      </c>
      <c r="AA7923"/>
      <c r="AB7923" t="s">
        <v>47663</v>
      </c>
      <c r="AC7923" t="s">
        <v>54207</v>
      </c>
      <c r="AD7923" t="s">
        <v>25235</v>
      </c>
      <c r="AE7923" t="s">
        <v>105</v>
      </c>
      <c r="AF7923" s="119" t="str">
        <f t="shared" si="494"/>
        <v>NA</v>
      </c>
      <c r="AG7923" s="119"/>
      <c r="AH7923" s="119"/>
      <c r="AI7923" s="119"/>
      <c r="AJ7923" s="119" t="str">
        <f t="shared" si="495"/>
        <v>NA</v>
      </c>
      <c r="AK7923" s="190"/>
      <c r="AL7923" s="191"/>
    </row>
    <row r="7924" spans="1:38" x14ac:dyDescent="0.25">
      <c r="A7924" t="s">
        <v>32975</v>
      </c>
      <c r="B7924" t="s">
        <v>32974</v>
      </c>
      <c r="C7924" t="s">
        <v>32968</v>
      </c>
      <c r="D7924" t="s">
        <v>193</v>
      </c>
      <c r="E7924" t="s">
        <v>2157</v>
      </c>
      <c r="F7924" t="s">
        <v>54</v>
      </c>
      <c r="G7924"/>
      <c r="H7924" t="s">
        <v>48200</v>
      </c>
      <c r="I7924" t="s">
        <v>54716</v>
      </c>
      <c r="J7924" t="s">
        <v>32975</v>
      </c>
      <c r="K7924" t="s">
        <v>565</v>
      </c>
      <c r="L7924" s="119" t="str">
        <f t="shared" si="492"/>
        <v>NA</v>
      </c>
      <c r="M7924" s="119"/>
      <c r="N7924" s="120" t="str">
        <f t="shared" si="493"/>
        <v>NA</v>
      </c>
      <c r="O7924" s="120"/>
      <c r="P7924"/>
      <c r="Q7924"/>
      <c r="R7924"/>
      <c r="S7924"/>
      <c r="T7924"/>
      <c r="U7924" t="s">
        <v>26803</v>
      </c>
      <c r="V7924" t="s">
        <v>26801</v>
      </c>
      <c r="W7924" t="s">
        <v>26802</v>
      </c>
      <c r="X7924" t="s">
        <v>748</v>
      </c>
      <c r="Y7924" t="s">
        <v>4506</v>
      </c>
      <c r="Z7924" t="s">
        <v>54</v>
      </c>
      <c r="AA7924"/>
      <c r="AB7924" t="s">
        <v>47664</v>
      </c>
      <c r="AC7924" t="s">
        <v>54208</v>
      </c>
      <c r="AD7924"/>
      <c r="AE7924" t="s">
        <v>105</v>
      </c>
      <c r="AF7924" s="119" t="str">
        <f t="shared" si="494"/>
        <v>NA</v>
      </c>
      <c r="AG7924" s="119"/>
      <c r="AH7924" s="119"/>
      <c r="AI7924" s="119"/>
      <c r="AJ7924" s="119" t="str">
        <f t="shared" si="495"/>
        <v>NA</v>
      </c>
      <c r="AK7924" s="190"/>
      <c r="AL7924" s="191"/>
    </row>
    <row r="7925" spans="1:38" x14ac:dyDescent="0.25">
      <c r="A7925" t="s">
        <v>31630</v>
      </c>
      <c r="B7925" t="s">
        <v>31628</v>
      </c>
      <c r="C7925" t="s">
        <v>31629</v>
      </c>
      <c r="D7925" t="s">
        <v>193</v>
      </c>
      <c r="E7925" t="s">
        <v>2157</v>
      </c>
      <c r="F7925" t="s">
        <v>54</v>
      </c>
      <c r="G7925"/>
      <c r="H7925" t="s">
        <v>48200</v>
      </c>
      <c r="I7925" t="s">
        <v>54716</v>
      </c>
      <c r="J7925" t="s">
        <v>31630</v>
      </c>
      <c r="K7925" t="s">
        <v>565</v>
      </c>
      <c r="L7925" s="119" t="str">
        <f t="shared" si="492"/>
        <v>NA</v>
      </c>
      <c r="M7925" s="119"/>
      <c r="N7925" s="120" t="str">
        <f t="shared" si="493"/>
        <v>NA</v>
      </c>
      <c r="O7925" s="120"/>
      <c r="P7925"/>
      <c r="Q7925"/>
      <c r="R7925"/>
      <c r="S7925"/>
      <c r="T7925"/>
      <c r="U7925" t="s">
        <v>25195</v>
      </c>
      <c r="V7925" t="s">
        <v>25194</v>
      </c>
      <c r="W7925" t="s">
        <v>25192</v>
      </c>
      <c r="X7925" t="s">
        <v>748</v>
      </c>
      <c r="Y7925" t="s">
        <v>1384</v>
      </c>
      <c r="Z7925" t="s">
        <v>54</v>
      </c>
      <c r="AA7925"/>
      <c r="AB7925" t="s">
        <v>47665</v>
      </c>
      <c r="AC7925" t="s">
        <v>54209</v>
      </c>
      <c r="AD7925" t="s">
        <v>25195</v>
      </c>
      <c r="AE7925" t="s">
        <v>105</v>
      </c>
      <c r="AF7925" s="119" t="str">
        <f t="shared" si="494"/>
        <v>NA</v>
      </c>
      <c r="AG7925" s="119"/>
      <c r="AH7925" s="119"/>
      <c r="AI7925" s="119"/>
      <c r="AJ7925" s="119" t="str">
        <f t="shared" si="495"/>
        <v>NA</v>
      </c>
      <c r="AK7925" s="190"/>
      <c r="AL7925" s="191"/>
    </row>
    <row r="7926" spans="1:38" x14ac:dyDescent="0.25">
      <c r="A7926" t="s">
        <v>32645</v>
      </c>
      <c r="B7926" t="s">
        <v>32646</v>
      </c>
      <c r="C7926" t="s">
        <v>31796</v>
      </c>
      <c r="D7926" t="s">
        <v>193</v>
      </c>
      <c r="E7926" t="s">
        <v>2157</v>
      </c>
      <c r="F7926" t="s">
        <v>54</v>
      </c>
      <c r="G7926"/>
      <c r="H7926" t="s">
        <v>48200</v>
      </c>
      <c r="I7926" t="s">
        <v>54716</v>
      </c>
      <c r="J7926" t="s">
        <v>32645</v>
      </c>
      <c r="K7926" t="s">
        <v>565</v>
      </c>
      <c r="L7926" s="119" t="str">
        <f t="shared" si="492"/>
        <v>NA</v>
      </c>
      <c r="M7926" s="119"/>
      <c r="N7926" s="120" t="str">
        <f t="shared" si="493"/>
        <v>NA</v>
      </c>
      <c r="O7926" s="120"/>
      <c r="P7926"/>
      <c r="Q7926"/>
      <c r="R7926"/>
      <c r="S7926"/>
      <c r="T7926"/>
      <c r="U7926" t="s">
        <v>25193</v>
      </c>
      <c r="V7926" t="s">
        <v>25191</v>
      </c>
      <c r="W7926" t="s">
        <v>25192</v>
      </c>
      <c r="X7926" t="s">
        <v>748</v>
      </c>
      <c r="Y7926" t="s">
        <v>1384</v>
      </c>
      <c r="Z7926" t="s">
        <v>54</v>
      </c>
      <c r="AA7926"/>
      <c r="AB7926" t="s">
        <v>47665</v>
      </c>
      <c r="AC7926" t="s">
        <v>54209</v>
      </c>
      <c r="AD7926" t="s">
        <v>25193</v>
      </c>
      <c r="AE7926" t="s">
        <v>105</v>
      </c>
      <c r="AF7926" s="119" t="str">
        <f t="shared" si="494"/>
        <v>NA</v>
      </c>
      <c r="AG7926" s="119"/>
      <c r="AH7926" s="119"/>
      <c r="AI7926" s="119"/>
      <c r="AJ7926" s="119" t="str">
        <f t="shared" si="495"/>
        <v>NA</v>
      </c>
      <c r="AK7926" s="190"/>
      <c r="AL7926" s="191"/>
    </row>
    <row r="7927" spans="1:38" x14ac:dyDescent="0.25">
      <c r="A7927" t="s">
        <v>33162</v>
      </c>
      <c r="B7927" t="s">
        <v>33160</v>
      </c>
      <c r="C7927" t="s">
        <v>33161</v>
      </c>
      <c r="D7927" t="s">
        <v>193</v>
      </c>
      <c r="E7927" t="s">
        <v>2157</v>
      </c>
      <c r="F7927" t="s">
        <v>54</v>
      </c>
      <c r="G7927"/>
      <c r="H7927" t="s">
        <v>48200</v>
      </c>
      <c r="I7927" t="s">
        <v>54716</v>
      </c>
      <c r="J7927" t="s">
        <v>33162</v>
      </c>
      <c r="K7927" t="s">
        <v>565</v>
      </c>
      <c r="L7927" s="119" t="str">
        <f t="shared" si="492"/>
        <v>NA</v>
      </c>
      <c r="M7927" s="119"/>
      <c r="N7927" s="120" t="str">
        <f t="shared" si="493"/>
        <v>NA</v>
      </c>
      <c r="O7927" s="120"/>
      <c r="P7927"/>
      <c r="Q7927"/>
      <c r="R7927"/>
      <c r="S7927"/>
      <c r="T7927"/>
      <c r="U7927" t="s">
        <v>24009</v>
      </c>
      <c r="V7927" t="s">
        <v>24007</v>
      </c>
      <c r="W7927" t="s">
        <v>24008</v>
      </c>
      <c r="X7927" t="s">
        <v>748</v>
      </c>
      <c r="Y7927" t="s">
        <v>1384</v>
      </c>
      <c r="Z7927" t="s">
        <v>54</v>
      </c>
      <c r="AA7927"/>
      <c r="AB7927" t="s">
        <v>47665</v>
      </c>
      <c r="AC7927" t="s">
        <v>54209</v>
      </c>
      <c r="AD7927" t="s">
        <v>24009</v>
      </c>
      <c r="AE7927" t="s">
        <v>105</v>
      </c>
      <c r="AF7927" s="119" t="str">
        <f t="shared" si="494"/>
        <v>NA</v>
      </c>
      <c r="AG7927" s="119"/>
      <c r="AH7927" s="119"/>
      <c r="AI7927" s="119"/>
      <c r="AJ7927" s="119" t="str">
        <f t="shared" si="495"/>
        <v>NA</v>
      </c>
      <c r="AK7927" s="190"/>
      <c r="AL7927" s="191"/>
    </row>
    <row r="7928" spans="1:38" x14ac:dyDescent="0.25">
      <c r="A7928" t="s">
        <v>31757</v>
      </c>
      <c r="B7928" t="s">
        <v>31755</v>
      </c>
      <c r="C7928" t="s">
        <v>31756</v>
      </c>
      <c r="D7928" t="s">
        <v>193</v>
      </c>
      <c r="E7928" t="s">
        <v>2157</v>
      </c>
      <c r="F7928" t="s">
        <v>54</v>
      </c>
      <c r="G7928"/>
      <c r="H7928" t="s">
        <v>48200</v>
      </c>
      <c r="I7928" t="s">
        <v>54716</v>
      </c>
      <c r="J7928" t="s">
        <v>31757</v>
      </c>
      <c r="K7928" t="s">
        <v>565</v>
      </c>
      <c r="L7928" s="119" t="str">
        <f t="shared" si="492"/>
        <v>NA</v>
      </c>
      <c r="M7928" s="119"/>
      <c r="N7928" s="120" t="str">
        <f t="shared" si="493"/>
        <v>NA</v>
      </c>
      <c r="O7928" s="120"/>
      <c r="P7928"/>
      <c r="Q7928"/>
      <c r="R7928"/>
      <c r="S7928"/>
      <c r="T7928"/>
      <c r="U7928" t="s">
        <v>26778</v>
      </c>
      <c r="V7928" t="s">
        <v>26776</v>
      </c>
      <c r="W7928" t="s">
        <v>26777</v>
      </c>
      <c r="X7928" t="s">
        <v>748</v>
      </c>
      <c r="Y7928" t="s">
        <v>1855</v>
      </c>
      <c r="Z7928" t="s">
        <v>54</v>
      </c>
      <c r="AA7928"/>
      <c r="AB7928" t="s">
        <v>47666</v>
      </c>
      <c r="AC7928" t="s">
        <v>54210</v>
      </c>
      <c r="AD7928" t="s">
        <v>26779</v>
      </c>
      <c r="AE7928" t="s">
        <v>105</v>
      </c>
      <c r="AF7928" s="119" t="str">
        <f t="shared" si="494"/>
        <v>NA</v>
      </c>
      <c r="AG7928" s="119"/>
      <c r="AH7928" s="119"/>
      <c r="AI7928" s="119"/>
      <c r="AJ7928" s="119" t="str">
        <f t="shared" si="495"/>
        <v>NA</v>
      </c>
      <c r="AK7928" s="190"/>
      <c r="AL7928" s="191"/>
    </row>
    <row r="7929" spans="1:38" x14ac:dyDescent="0.25">
      <c r="A7929" t="s">
        <v>32730</v>
      </c>
      <c r="B7929" t="s">
        <v>32729</v>
      </c>
      <c r="C7929" t="s">
        <v>5135</v>
      </c>
      <c r="D7929" t="s">
        <v>193</v>
      </c>
      <c r="E7929" t="s">
        <v>32731</v>
      </c>
      <c r="F7929" t="s">
        <v>54</v>
      </c>
      <c r="G7929"/>
      <c r="H7929" t="s">
        <v>48201</v>
      </c>
      <c r="I7929" t="s">
        <v>54717</v>
      </c>
      <c r="J7929" t="s">
        <v>32732</v>
      </c>
      <c r="K7929" t="s">
        <v>565</v>
      </c>
      <c r="L7929" s="119" t="str">
        <f t="shared" si="492"/>
        <v>NA</v>
      </c>
      <c r="M7929" s="119"/>
      <c r="N7929" s="120" t="str">
        <f t="shared" si="493"/>
        <v>NA</v>
      </c>
      <c r="O7929" s="120"/>
      <c r="P7929"/>
      <c r="Q7929"/>
      <c r="R7929"/>
      <c r="S7929"/>
      <c r="T7929"/>
      <c r="U7929" t="s">
        <v>26806</v>
      </c>
      <c r="V7929" t="s">
        <v>26804</v>
      </c>
      <c r="W7929" t="s">
        <v>26805</v>
      </c>
      <c r="X7929" t="s">
        <v>748</v>
      </c>
      <c r="Y7929" t="s">
        <v>1855</v>
      </c>
      <c r="Z7929" t="s">
        <v>54</v>
      </c>
      <c r="AA7929"/>
      <c r="AB7929" t="s">
        <v>47666</v>
      </c>
      <c r="AC7929" t="s">
        <v>54210</v>
      </c>
      <c r="AD7929" t="s">
        <v>26807</v>
      </c>
      <c r="AE7929" t="s">
        <v>105</v>
      </c>
      <c r="AF7929" s="119" t="str">
        <f t="shared" si="494"/>
        <v>NA</v>
      </c>
      <c r="AG7929" s="119"/>
      <c r="AH7929" s="119"/>
      <c r="AI7929" s="119"/>
      <c r="AJ7929" s="119" t="str">
        <f t="shared" si="495"/>
        <v>NA</v>
      </c>
      <c r="AK7929" s="190"/>
      <c r="AL7929" s="191"/>
    </row>
    <row r="7930" spans="1:38" x14ac:dyDescent="0.25">
      <c r="A7930" t="s">
        <v>32649</v>
      </c>
      <c r="B7930" t="s">
        <v>32647</v>
      </c>
      <c r="C7930" t="s">
        <v>32648</v>
      </c>
      <c r="D7930" t="s">
        <v>193</v>
      </c>
      <c r="E7930" t="s">
        <v>2423</v>
      </c>
      <c r="F7930" t="s">
        <v>54</v>
      </c>
      <c r="G7930"/>
      <c r="H7930" t="s">
        <v>48202</v>
      </c>
      <c r="I7930" t="s">
        <v>54718</v>
      </c>
      <c r="J7930" t="s">
        <v>32649</v>
      </c>
      <c r="K7930" t="s">
        <v>565</v>
      </c>
      <c r="L7930" s="119" t="str">
        <f t="shared" si="492"/>
        <v>NA</v>
      </c>
      <c r="M7930" s="119"/>
      <c r="N7930" s="120" t="str">
        <f t="shared" si="493"/>
        <v>NA</v>
      </c>
      <c r="O7930" s="120"/>
      <c r="P7930"/>
      <c r="Q7930"/>
      <c r="R7930"/>
      <c r="S7930"/>
      <c r="T7930"/>
      <c r="U7930" t="s">
        <v>26721</v>
      </c>
      <c r="V7930" t="s">
        <v>26719</v>
      </c>
      <c r="W7930" t="s">
        <v>26720</v>
      </c>
      <c r="X7930" t="s">
        <v>748</v>
      </c>
      <c r="Y7930" t="s">
        <v>1855</v>
      </c>
      <c r="Z7930" t="s">
        <v>54</v>
      </c>
      <c r="AA7930"/>
      <c r="AB7930" t="s">
        <v>47666</v>
      </c>
      <c r="AC7930" t="s">
        <v>54210</v>
      </c>
      <c r="AD7930" t="s">
        <v>26721</v>
      </c>
      <c r="AE7930" t="s">
        <v>105</v>
      </c>
      <c r="AF7930" s="119" t="str">
        <f t="shared" si="494"/>
        <v>NA</v>
      </c>
      <c r="AG7930" s="119"/>
      <c r="AH7930" s="119"/>
      <c r="AI7930" s="119"/>
      <c r="AJ7930" s="119" t="str">
        <f t="shared" si="495"/>
        <v>NA</v>
      </c>
      <c r="AK7930" s="190"/>
      <c r="AL7930" s="191"/>
    </row>
    <row r="7931" spans="1:38" x14ac:dyDescent="0.25">
      <c r="A7931" t="s">
        <v>32996</v>
      </c>
      <c r="B7931" t="s">
        <v>32995</v>
      </c>
      <c r="C7931" t="s">
        <v>4810</v>
      </c>
      <c r="D7931" t="s">
        <v>193</v>
      </c>
      <c r="E7931" t="s">
        <v>2423</v>
      </c>
      <c r="F7931" t="s">
        <v>54</v>
      </c>
      <c r="G7931"/>
      <c r="H7931" t="s">
        <v>48202</v>
      </c>
      <c r="I7931" t="s">
        <v>54718</v>
      </c>
      <c r="J7931" t="s">
        <v>32996</v>
      </c>
      <c r="K7931" t="s">
        <v>565</v>
      </c>
      <c r="L7931" s="119" t="str">
        <f t="shared" si="492"/>
        <v>NA</v>
      </c>
      <c r="M7931" s="119"/>
      <c r="N7931" s="120" t="str">
        <f t="shared" si="493"/>
        <v>NA</v>
      </c>
      <c r="O7931" s="120"/>
      <c r="P7931"/>
      <c r="Q7931"/>
      <c r="R7931"/>
      <c r="S7931"/>
      <c r="T7931"/>
      <c r="U7931" t="s">
        <v>24086</v>
      </c>
      <c r="V7931" t="s">
        <v>24084</v>
      </c>
      <c r="W7931" t="s">
        <v>24085</v>
      </c>
      <c r="X7931" t="s">
        <v>748</v>
      </c>
      <c r="Y7931" t="s">
        <v>1855</v>
      </c>
      <c r="Z7931" t="s">
        <v>54</v>
      </c>
      <c r="AA7931"/>
      <c r="AB7931" t="s">
        <v>47666</v>
      </c>
      <c r="AC7931" t="s">
        <v>54210</v>
      </c>
      <c r="AD7931" t="s">
        <v>24086</v>
      </c>
      <c r="AE7931" t="s">
        <v>105</v>
      </c>
      <c r="AF7931" s="119" t="str">
        <f t="shared" si="494"/>
        <v>NA</v>
      </c>
      <c r="AG7931" s="119"/>
      <c r="AH7931" s="119"/>
      <c r="AI7931" s="119"/>
      <c r="AJ7931" s="119" t="str">
        <f t="shared" si="495"/>
        <v>NA</v>
      </c>
      <c r="AK7931" s="190"/>
      <c r="AL7931" s="191"/>
    </row>
    <row r="7932" spans="1:38" x14ac:dyDescent="0.25">
      <c r="A7932" t="s">
        <v>32988</v>
      </c>
      <c r="B7932" t="s">
        <v>32987</v>
      </c>
      <c r="C7932" t="s">
        <v>4810</v>
      </c>
      <c r="D7932" t="s">
        <v>193</v>
      </c>
      <c r="E7932" t="s">
        <v>498</v>
      </c>
      <c r="F7932" t="s">
        <v>54</v>
      </c>
      <c r="G7932"/>
      <c r="H7932" t="s">
        <v>48203</v>
      </c>
      <c r="I7932" t="s">
        <v>54719</v>
      </c>
      <c r="J7932" t="s">
        <v>32988</v>
      </c>
      <c r="K7932" t="s">
        <v>565</v>
      </c>
      <c r="L7932" s="119" t="str">
        <f t="shared" si="492"/>
        <v>NA</v>
      </c>
      <c r="M7932" s="119"/>
      <c r="N7932" s="120" t="str">
        <f t="shared" si="493"/>
        <v>NA</v>
      </c>
      <c r="O7932" s="120"/>
      <c r="P7932"/>
      <c r="Q7932"/>
      <c r="R7932"/>
      <c r="S7932"/>
      <c r="T7932"/>
      <c r="U7932" t="s">
        <v>26418</v>
      </c>
      <c r="V7932" t="s">
        <v>26417</v>
      </c>
      <c r="W7932" t="s">
        <v>26415</v>
      </c>
      <c r="X7932" t="s">
        <v>748</v>
      </c>
      <c r="Y7932" t="s">
        <v>1041</v>
      </c>
      <c r="Z7932" t="s">
        <v>54</v>
      </c>
      <c r="AA7932"/>
      <c r="AB7932" t="s">
        <v>47667</v>
      </c>
      <c r="AC7932" t="s">
        <v>54211</v>
      </c>
      <c r="AD7932" t="s">
        <v>26419</v>
      </c>
      <c r="AE7932" t="s">
        <v>105</v>
      </c>
      <c r="AF7932" s="119" t="str">
        <f t="shared" si="494"/>
        <v>NA</v>
      </c>
      <c r="AG7932" s="119"/>
      <c r="AH7932" s="119"/>
      <c r="AI7932" s="119"/>
      <c r="AJ7932" s="119" t="str">
        <f t="shared" si="495"/>
        <v>NA</v>
      </c>
      <c r="AK7932" s="190"/>
      <c r="AL7932" s="191"/>
    </row>
    <row r="7933" spans="1:38" x14ac:dyDescent="0.25">
      <c r="A7933" t="s">
        <v>32983</v>
      </c>
      <c r="B7933" t="s">
        <v>32982</v>
      </c>
      <c r="C7933" t="s">
        <v>4810</v>
      </c>
      <c r="D7933" t="s">
        <v>193</v>
      </c>
      <c r="E7933" t="s">
        <v>498</v>
      </c>
      <c r="F7933" t="s">
        <v>54</v>
      </c>
      <c r="G7933"/>
      <c r="H7933" t="s">
        <v>48203</v>
      </c>
      <c r="I7933" t="s">
        <v>54719</v>
      </c>
      <c r="J7933" t="s">
        <v>32984</v>
      </c>
      <c r="K7933" t="s">
        <v>565</v>
      </c>
      <c r="L7933" s="119" t="str">
        <f t="shared" si="492"/>
        <v>NA</v>
      </c>
      <c r="M7933" s="119"/>
      <c r="N7933" s="120" t="str">
        <f t="shared" si="493"/>
        <v>NA</v>
      </c>
      <c r="O7933" s="120"/>
      <c r="P7933"/>
      <c r="Q7933"/>
      <c r="R7933"/>
      <c r="S7933"/>
      <c r="T7933"/>
      <c r="U7933" t="s">
        <v>26416</v>
      </c>
      <c r="V7933" t="s">
        <v>26414</v>
      </c>
      <c r="W7933" t="s">
        <v>26415</v>
      </c>
      <c r="X7933" t="s">
        <v>748</v>
      </c>
      <c r="Y7933" t="s">
        <v>1041</v>
      </c>
      <c r="Z7933" t="s">
        <v>54</v>
      </c>
      <c r="AA7933"/>
      <c r="AB7933" t="s">
        <v>47667</v>
      </c>
      <c r="AC7933" t="s">
        <v>54211</v>
      </c>
      <c r="AD7933" t="s">
        <v>26416</v>
      </c>
      <c r="AE7933" t="s">
        <v>105</v>
      </c>
      <c r="AF7933" s="119" t="str">
        <f t="shared" si="494"/>
        <v>NA</v>
      </c>
      <c r="AG7933" s="119"/>
      <c r="AH7933" s="119"/>
      <c r="AI7933" s="119"/>
      <c r="AJ7933" s="119" t="str">
        <f t="shared" si="495"/>
        <v>NA</v>
      </c>
      <c r="AK7933" s="190"/>
      <c r="AL7933" s="191"/>
    </row>
    <row r="7934" spans="1:38" x14ac:dyDescent="0.25">
      <c r="A7934" t="s">
        <v>34540</v>
      </c>
      <c r="B7934" t="s">
        <v>34538</v>
      </c>
      <c r="C7934" t="s">
        <v>34539</v>
      </c>
      <c r="D7934" t="s">
        <v>193</v>
      </c>
      <c r="E7934" t="s">
        <v>498</v>
      </c>
      <c r="F7934" t="s">
        <v>54</v>
      </c>
      <c r="G7934"/>
      <c r="H7934" t="s">
        <v>48203</v>
      </c>
      <c r="I7934" t="s">
        <v>54719</v>
      </c>
      <c r="J7934" t="s">
        <v>34541</v>
      </c>
      <c r="K7934" t="s">
        <v>565</v>
      </c>
      <c r="L7934" s="119" t="str">
        <f t="shared" si="492"/>
        <v>NA</v>
      </c>
      <c r="M7934" s="119"/>
      <c r="N7934" s="120" t="str">
        <f t="shared" si="493"/>
        <v>NA</v>
      </c>
      <c r="O7934" s="120"/>
      <c r="P7934"/>
      <c r="Q7934"/>
      <c r="R7934"/>
      <c r="S7934"/>
      <c r="T7934"/>
      <c r="U7934" t="s">
        <v>25316</v>
      </c>
      <c r="V7934" t="s">
        <v>25314</v>
      </c>
      <c r="W7934" t="s">
        <v>25315</v>
      </c>
      <c r="X7934" t="s">
        <v>748</v>
      </c>
      <c r="Y7934" t="s">
        <v>3284</v>
      </c>
      <c r="Z7934" t="s">
        <v>54</v>
      </c>
      <c r="AA7934"/>
      <c r="AB7934" t="s">
        <v>47668</v>
      </c>
      <c r="AC7934" t="s">
        <v>54212</v>
      </c>
      <c r="AD7934" t="s">
        <v>25316</v>
      </c>
      <c r="AE7934" t="s">
        <v>105</v>
      </c>
      <c r="AF7934" s="119" t="str">
        <f t="shared" si="494"/>
        <v>NA</v>
      </c>
      <c r="AG7934" s="119"/>
      <c r="AH7934" s="119"/>
      <c r="AI7934" s="119"/>
      <c r="AJ7934" s="119" t="str">
        <f t="shared" si="495"/>
        <v>NA</v>
      </c>
      <c r="AK7934" s="190"/>
      <c r="AL7934" s="191"/>
    </row>
    <row r="7935" spans="1:38" x14ac:dyDescent="0.25">
      <c r="A7935" t="s">
        <v>32434</v>
      </c>
      <c r="B7935" t="s">
        <v>32433</v>
      </c>
      <c r="C7935" t="s">
        <v>32118</v>
      </c>
      <c r="D7935" t="s">
        <v>193</v>
      </c>
      <c r="E7935" t="s">
        <v>498</v>
      </c>
      <c r="F7935" t="s">
        <v>54</v>
      </c>
      <c r="G7935"/>
      <c r="H7935" t="s">
        <v>48203</v>
      </c>
      <c r="I7935" t="s">
        <v>54719</v>
      </c>
      <c r="J7935" t="s">
        <v>32434</v>
      </c>
      <c r="K7935" t="s">
        <v>565</v>
      </c>
      <c r="L7935" s="119" t="str">
        <f t="shared" si="492"/>
        <v>NA</v>
      </c>
      <c r="M7935" s="119"/>
      <c r="N7935" s="120" t="str">
        <f t="shared" si="493"/>
        <v>NA</v>
      </c>
      <c r="O7935" s="120"/>
      <c r="P7935"/>
      <c r="Q7935"/>
      <c r="R7935"/>
      <c r="S7935"/>
      <c r="T7935"/>
      <c r="U7935" t="s">
        <v>25318</v>
      </c>
      <c r="V7935" t="s">
        <v>25317</v>
      </c>
      <c r="W7935" t="s">
        <v>25315</v>
      </c>
      <c r="X7935" t="s">
        <v>748</v>
      </c>
      <c r="Y7935" t="s">
        <v>3284</v>
      </c>
      <c r="Z7935" t="s">
        <v>54</v>
      </c>
      <c r="AA7935"/>
      <c r="AB7935" t="s">
        <v>47668</v>
      </c>
      <c r="AC7935" t="s">
        <v>54212</v>
      </c>
      <c r="AD7935" t="s">
        <v>25318</v>
      </c>
      <c r="AE7935" t="s">
        <v>105</v>
      </c>
      <c r="AF7935" s="119" t="str">
        <f t="shared" si="494"/>
        <v>NA</v>
      </c>
      <c r="AG7935" s="119"/>
      <c r="AH7935" s="119"/>
      <c r="AI7935" s="119"/>
      <c r="AJ7935" s="119" t="str">
        <f t="shared" si="495"/>
        <v>NA</v>
      </c>
      <c r="AK7935" s="190"/>
      <c r="AL7935" s="191"/>
    </row>
    <row r="7936" spans="1:38" x14ac:dyDescent="0.25">
      <c r="A7936" t="s">
        <v>33260</v>
      </c>
      <c r="B7936" t="s">
        <v>33258</v>
      </c>
      <c r="C7936" t="s">
        <v>33259</v>
      </c>
      <c r="D7936" t="s">
        <v>193</v>
      </c>
      <c r="E7936" t="s">
        <v>498</v>
      </c>
      <c r="F7936" t="s">
        <v>54</v>
      </c>
      <c r="G7936"/>
      <c r="H7936" t="s">
        <v>48203</v>
      </c>
      <c r="I7936" t="s">
        <v>54719</v>
      </c>
      <c r="J7936" t="s">
        <v>33260</v>
      </c>
      <c r="K7936" t="s">
        <v>565</v>
      </c>
      <c r="L7936" s="119" t="str">
        <f t="shared" si="492"/>
        <v>NA</v>
      </c>
      <c r="M7936" s="119"/>
      <c r="N7936" s="120" t="str">
        <f t="shared" si="493"/>
        <v>NA</v>
      </c>
      <c r="O7936" s="120"/>
      <c r="P7936"/>
      <c r="Q7936"/>
      <c r="R7936"/>
      <c r="S7936"/>
      <c r="T7936"/>
      <c r="U7936" t="s">
        <v>25374</v>
      </c>
      <c r="V7936" t="s">
        <v>25372</v>
      </c>
      <c r="W7936" t="s">
        <v>25373</v>
      </c>
      <c r="X7936" t="s">
        <v>748</v>
      </c>
      <c r="Y7936" t="s">
        <v>2873</v>
      </c>
      <c r="Z7936" t="s">
        <v>54</v>
      </c>
      <c r="AA7936"/>
      <c r="AB7936" t="s">
        <v>47669</v>
      </c>
      <c r="AC7936" t="s">
        <v>54213</v>
      </c>
      <c r="AD7936" t="s">
        <v>25375</v>
      </c>
      <c r="AE7936" t="s">
        <v>105</v>
      </c>
      <c r="AF7936" s="119" t="str">
        <f t="shared" si="494"/>
        <v>NA</v>
      </c>
      <c r="AG7936" s="119"/>
      <c r="AH7936" s="119"/>
      <c r="AI7936" s="119"/>
      <c r="AJ7936" s="119" t="str">
        <f t="shared" si="495"/>
        <v>NA</v>
      </c>
      <c r="AK7936" s="190"/>
      <c r="AL7936" s="191"/>
    </row>
    <row r="7937" spans="1:38" x14ac:dyDescent="0.25">
      <c r="A7937" t="s">
        <v>33087</v>
      </c>
      <c r="B7937" t="s">
        <v>33086</v>
      </c>
      <c r="C7937" t="s">
        <v>4810</v>
      </c>
      <c r="D7937" t="s">
        <v>193</v>
      </c>
      <c r="E7937" t="s">
        <v>498</v>
      </c>
      <c r="F7937" t="s">
        <v>54</v>
      </c>
      <c r="G7937"/>
      <c r="H7937" t="s">
        <v>48203</v>
      </c>
      <c r="I7937" t="s">
        <v>54719</v>
      </c>
      <c r="J7937" t="s">
        <v>33088</v>
      </c>
      <c r="K7937" t="s">
        <v>565</v>
      </c>
      <c r="L7937" s="119" t="str">
        <f t="shared" si="492"/>
        <v>NA</v>
      </c>
      <c r="M7937" s="119"/>
      <c r="N7937" s="120" t="str">
        <f t="shared" si="493"/>
        <v>NA</v>
      </c>
      <c r="O7937" s="120"/>
      <c r="P7937"/>
      <c r="Q7937"/>
      <c r="R7937"/>
      <c r="S7937"/>
      <c r="T7937"/>
      <c r="U7937" t="s">
        <v>24599</v>
      </c>
      <c r="V7937" t="s">
        <v>24597</v>
      </c>
      <c r="W7937" t="s">
        <v>24598</v>
      </c>
      <c r="X7937" t="s">
        <v>748</v>
      </c>
      <c r="Y7937" t="s">
        <v>2858</v>
      </c>
      <c r="Z7937" t="s">
        <v>54</v>
      </c>
      <c r="AA7937"/>
      <c r="AB7937" t="s">
        <v>47670</v>
      </c>
      <c r="AC7937" t="s">
        <v>54214</v>
      </c>
      <c r="AD7937" t="s">
        <v>24600</v>
      </c>
      <c r="AE7937" t="s">
        <v>105</v>
      </c>
      <c r="AF7937" s="119" t="str">
        <f t="shared" si="494"/>
        <v>NA</v>
      </c>
      <c r="AG7937" s="119"/>
      <c r="AH7937" s="119"/>
      <c r="AI7937" s="119"/>
      <c r="AJ7937" s="119" t="str">
        <f t="shared" si="495"/>
        <v>NA</v>
      </c>
      <c r="AK7937" s="190"/>
      <c r="AL7937" s="191"/>
    </row>
    <row r="7938" spans="1:38" x14ac:dyDescent="0.25">
      <c r="A7938" t="s">
        <v>31754</v>
      </c>
      <c r="B7938" t="s">
        <v>31753</v>
      </c>
      <c r="C7938" t="s">
        <v>27469</v>
      </c>
      <c r="D7938" t="s">
        <v>193</v>
      </c>
      <c r="E7938" t="s">
        <v>498</v>
      </c>
      <c r="F7938" t="s">
        <v>54</v>
      </c>
      <c r="G7938"/>
      <c r="H7938" t="s">
        <v>48203</v>
      </c>
      <c r="I7938" t="s">
        <v>54719</v>
      </c>
      <c r="J7938" t="s">
        <v>31754</v>
      </c>
      <c r="K7938" t="s">
        <v>565</v>
      </c>
      <c r="L7938" s="119" t="str">
        <f t="shared" si="492"/>
        <v>NA</v>
      </c>
      <c r="M7938" s="119"/>
      <c r="N7938" s="120" t="str">
        <f t="shared" si="493"/>
        <v>NA</v>
      </c>
      <c r="O7938" s="120"/>
      <c r="P7938"/>
      <c r="Q7938"/>
      <c r="R7938"/>
      <c r="S7938"/>
      <c r="T7938"/>
      <c r="U7938" t="s">
        <v>26488</v>
      </c>
      <c r="V7938" t="s">
        <v>26486</v>
      </c>
      <c r="W7938" t="s">
        <v>26487</v>
      </c>
      <c r="X7938" t="s">
        <v>748</v>
      </c>
      <c r="Y7938" t="s">
        <v>2858</v>
      </c>
      <c r="Z7938" t="s">
        <v>54</v>
      </c>
      <c r="AA7938"/>
      <c r="AB7938" t="s">
        <v>47670</v>
      </c>
      <c r="AC7938" t="s">
        <v>54214</v>
      </c>
      <c r="AD7938" t="s">
        <v>26489</v>
      </c>
      <c r="AE7938" t="s">
        <v>105</v>
      </c>
      <c r="AF7938" s="119" t="str">
        <f t="shared" si="494"/>
        <v>NA</v>
      </c>
      <c r="AG7938" s="119"/>
      <c r="AH7938" s="119"/>
      <c r="AI7938" s="119"/>
      <c r="AJ7938" s="119" t="str">
        <f t="shared" si="495"/>
        <v>NA</v>
      </c>
      <c r="AK7938" s="190"/>
      <c r="AL7938" s="191"/>
    </row>
    <row r="7939" spans="1:38" x14ac:dyDescent="0.25">
      <c r="A7939" t="s">
        <v>32881</v>
      </c>
      <c r="B7939" t="s">
        <v>32880</v>
      </c>
      <c r="C7939" t="s">
        <v>32736</v>
      </c>
      <c r="D7939" t="s">
        <v>193</v>
      </c>
      <c r="E7939" t="s">
        <v>498</v>
      </c>
      <c r="F7939" t="s">
        <v>54</v>
      </c>
      <c r="G7939"/>
      <c r="H7939" t="s">
        <v>48203</v>
      </c>
      <c r="I7939" t="s">
        <v>54719</v>
      </c>
      <c r="J7939" t="s">
        <v>32881</v>
      </c>
      <c r="K7939" t="s">
        <v>565</v>
      </c>
      <c r="L7939" s="119" t="str">
        <f t="shared" ref="L7939:L8002" si="496">IF($Q$1&lt;&gt;"",IF(ISNUMBER(SEARCH("*"&amp;$Q$1&amp;"*", A7939)),A7939, IF(ISNUMBER(SEARCH("*"&amp;$Q$1&amp;"*", H7939)),A7939, IF(ISNUMBER(SEARCH("*"&amp;$Q$1&amp;"*", G7939)),A7939, IF(ISNUMBER(SEARCH("*"&amp;$Q$1&amp;"*", J7939)),A7939,  IF(ISNUMBER(SEARCH("*"&amp;$Q$1&amp;"*", E7939)),A7939, "NA"))))),"NA")</f>
        <v>NA</v>
      </c>
      <c r="M7939" s="119"/>
      <c r="N7939" s="120" t="str">
        <f t="shared" ref="N7939:N8002" si="497">IF($Q$11=1,IF(ISNUMBER(SEARCH($T$11,C7939)),A7939,"NA"),"NA")</f>
        <v>NA</v>
      </c>
      <c r="O7939" s="120"/>
      <c r="P7939"/>
      <c r="Q7939"/>
      <c r="R7939"/>
      <c r="S7939"/>
      <c r="T7939"/>
      <c r="U7939" t="s">
        <v>26573</v>
      </c>
      <c r="V7939" t="s">
        <v>26571</v>
      </c>
      <c r="W7939" t="s">
        <v>26572</v>
      </c>
      <c r="X7939" t="s">
        <v>748</v>
      </c>
      <c r="Y7939" t="s">
        <v>3559</v>
      </c>
      <c r="Z7939" t="s">
        <v>54</v>
      </c>
      <c r="AA7939"/>
      <c r="AB7939" t="s">
        <v>47671</v>
      </c>
      <c r="AC7939" t="s">
        <v>54215</v>
      </c>
      <c r="AD7939" t="s">
        <v>26573</v>
      </c>
      <c r="AE7939" t="s">
        <v>105</v>
      </c>
      <c r="AF7939" s="119" t="str">
        <f t="shared" ref="AF7939:AF8002" si="498">IF($Q$6&lt;&gt;"",IF(ISNUMBER(SEARCH($Q$6, W7939)),U7939, "NA"),"NA")</f>
        <v>NA</v>
      </c>
      <c r="AG7939" s="119"/>
      <c r="AH7939" s="119"/>
      <c r="AI7939" s="119"/>
      <c r="AJ7939" s="119" t="str">
        <f t="shared" ref="AJ7939:AJ8002" si="499">IF($Q$5&lt;&gt;"",IF(ISNUMBER(SEARCH($Q$5, U7939&amp;" "&amp;Y7939&amp;" "&amp;AA7939&amp;" "&amp;AB7939&amp;" "&amp;AD7939)),U7939, "NA"),"NA")</f>
        <v>NA</v>
      </c>
      <c r="AK7939" s="190"/>
      <c r="AL7939" s="191"/>
    </row>
    <row r="7940" spans="1:38" x14ac:dyDescent="0.25">
      <c r="A7940" t="s">
        <v>31651</v>
      </c>
      <c r="B7940" t="s">
        <v>31649</v>
      </c>
      <c r="C7940" t="s">
        <v>31650</v>
      </c>
      <c r="D7940" t="s">
        <v>193</v>
      </c>
      <c r="E7940" t="s">
        <v>498</v>
      </c>
      <c r="F7940" t="s">
        <v>54</v>
      </c>
      <c r="G7940"/>
      <c r="H7940" t="s">
        <v>48203</v>
      </c>
      <c r="I7940" t="s">
        <v>54719</v>
      </c>
      <c r="J7940" t="s">
        <v>31652</v>
      </c>
      <c r="K7940" t="s">
        <v>565</v>
      </c>
      <c r="L7940" s="119" t="str">
        <f t="shared" si="496"/>
        <v>NA</v>
      </c>
      <c r="M7940" s="119"/>
      <c r="N7940" s="120" t="str">
        <f t="shared" si="497"/>
        <v>NA</v>
      </c>
      <c r="O7940" s="120"/>
      <c r="P7940"/>
      <c r="Q7940"/>
      <c r="R7940"/>
      <c r="S7940"/>
      <c r="T7940"/>
      <c r="U7940" t="s">
        <v>26547</v>
      </c>
      <c r="V7940" t="s">
        <v>26545</v>
      </c>
      <c r="W7940" t="s">
        <v>26546</v>
      </c>
      <c r="X7940" t="s">
        <v>748</v>
      </c>
      <c r="Y7940" t="s">
        <v>1978</v>
      </c>
      <c r="Z7940" t="s">
        <v>54</v>
      </c>
      <c r="AA7940"/>
      <c r="AB7940" t="s">
        <v>47672</v>
      </c>
      <c r="AC7940" t="s">
        <v>54216</v>
      </c>
      <c r="AD7940" t="s">
        <v>26548</v>
      </c>
      <c r="AE7940" t="s">
        <v>105</v>
      </c>
      <c r="AF7940" s="119" t="str">
        <f t="shared" si="498"/>
        <v>NA</v>
      </c>
      <c r="AG7940" s="119"/>
      <c r="AH7940" s="119"/>
      <c r="AI7940" s="119"/>
      <c r="AJ7940" s="119" t="str">
        <f t="shared" si="499"/>
        <v>NA</v>
      </c>
      <c r="AK7940" s="190"/>
      <c r="AL7940" s="191"/>
    </row>
    <row r="7941" spans="1:38" x14ac:dyDescent="0.25">
      <c r="A7941" t="s">
        <v>31657</v>
      </c>
      <c r="B7941" t="s">
        <v>31656</v>
      </c>
      <c r="C7941" t="s">
        <v>31650</v>
      </c>
      <c r="D7941" t="s">
        <v>193</v>
      </c>
      <c r="E7941" t="s">
        <v>498</v>
      </c>
      <c r="F7941" t="s">
        <v>54</v>
      </c>
      <c r="G7941"/>
      <c r="H7941" t="s">
        <v>48203</v>
      </c>
      <c r="I7941" t="s">
        <v>54719</v>
      </c>
      <c r="J7941" t="s">
        <v>31658</v>
      </c>
      <c r="K7941" t="s">
        <v>565</v>
      </c>
      <c r="L7941" s="119" t="str">
        <f t="shared" si="496"/>
        <v>NA</v>
      </c>
      <c r="M7941" s="119"/>
      <c r="N7941" s="120" t="str">
        <f t="shared" si="497"/>
        <v>NA</v>
      </c>
      <c r="O7941" s="120"/>
      <c r="P7941"/>
      <c r="Q7941"/>
      <c r="R7941"/>
      <c r="S7941"/>
      <c r="T7941"/>
      <c r="U7941" t="s">
        <v>25934</v>
      </c>
      <c r="V7941" t="s">
        <v>25932</v>
      </c>
      <c r="W7941" t="s">
        <v>25933</v>
      </c>
      <c r="X7941" t="s">
        <v>748</v>
      </c>
      <c r="Y7941" t="s">
        <v>291</v>
      </c>
      <c r="Z7941" t="s">
        <v>54</v>
      </c>
      <c r="AA7941"/>
      <c r="AB7941" t="s">
        <v>47673</v>
      </c>
      <c r="AC7941" t="s">
        <v>54217</v>
      </c>
      <c r="AD7941" t="s">
        <v>25935</v>
      </c>
      <c r="AE7941" t="s">
        <v>105</v>
      </c>
      <c r="AF7941" s="119" t="str">
        <f t="shared" si="498"/>
        <v>NA</v>
      </c>
      <c r="AG7941" s="119"/>
      <c r="AH7941" s="119"/>
      <c r="AI7941" s="119"/>
      <c r="AJ7941" s="119" t="str">
        <f t="shared" si="499"/>
        <v>NA</v>
      </c>
      <c r="AK7941" s="190"/>
      <c r="AL7941" s="191"/>
    </row>
    <row r="7942" spans="1:38" x14ac:dyDescent="0.25">
      <c r="A7942" t="s">
        <v>32977</v>
      </c>
      <c r="B7942" t="s">
        <v>32976</v>
      </c>
      <c r="C7942" t="s">
        <v>32968</v>
      </c>
      <c r="D7942" t="s">
        <v>193</v>
      </c>
      <c r="E7942" t="s">
        <v>498</v>
      </c>
      <c r="F7942" t="s">
        <v>54</v>
      </c>
      <c r="G7942"/>
      <c r="H7942" t="s">
        <v>48203</v>
      </c>
      <c r="I7942" t="s">
        <v>54719</v>
      </c>
      <c r="J7942" t="s">
        <v>32978</v>
      </c>
      <c r="K7942" t="s">
        <v>565</v>
      </c>
      <c r="L7942" s="119" t="str">
        <f t="shared" si="496"/>
        <v>NA</v>
      </c>
      <c r="M7942" s="119"/>
      <c r="N7942" s="120" t="str">
        <f t="shared" si="497"/>
        <v>NA</v>
      </c>
      <c r="O7942" s="120"/>
      <c r="P7942"/>
      <c r="Q7942"/>
      <c r="R7942"/>
      <c r="S7942"/>
      <c r="T7942"/>
      <c r="U7942" t="s">
        <v>26126</v>
      </c>
      <c r="V7942" t="s">
        <v>26124</v>
      </c>
      <c r="W7942" t="s">
        <v>26125</v>
      </c>
      <c r="X7942" t="s">
        <v>748</v>
      </c>
      <c r="Y7942" t="s">
        <v>291</v>
      </c>
      <c r="Z7942" t="s">
        <v>54</v>
      </c>
      <c r="AA7942"/>
      <c r="AB7942" t="s">
        <v>47673</v>
      </c>
      <c r="AC7942" t="s">
        <v>54217</v>
      </c>
      <c r="AD7942" t="s">
        <v>26127</v>
      </c>
      <c r="AE7942" t="s">
        <v>105</v>
      </c>
      <c r="AF7942" s="119" t="str">
        <f t="shared" si="498"/>
        <v>NA</v>
      </c>
      <c r="AG7942" s="119"/>
      <c r="AH7942" s="119"/>
      <c r="AI7942" s="119"/>
      <c r="AJ7942" s="119" t="str">
        <f t="shared" si="499"/>
        <v>NA</v>
      </c>
      <c r="AK7942" s="190"/>
      <c r="AL7942" s="191"/>
    </row>
    <row r="7943" spans="1:38" x14ac:dyDescent="0.25">
      <c r="A7943" t="s">
        <v>32983</v>
      </c>
      <c r="B7943" t="s">
        <v>32985</v>
      </c>
      <c r="C7943" t="s">
        <v>4810</v>
      </c>
      <c r="D7943" t="s">
        <v>193</v>
      </c>
      <c r="E7943" t="s">
        <v>498</v>
      </c>
      <c r="F7943" t="s">
        <v>54</v>
      </c>
      <c r="G7943"/>
      <c r="H7943" t="s">
        <v>48203</v>
      </c>
      <c r="I7943" t="s">
        <v>54719</v>
      </c>
      <c r="J7943" t="s">
        <v>32986</v>
      </c>
      <c r="K7943" t="s">
        <v>565</v>
      </c>
      <c r="L7943" s="119" t="str">
        <f t="shared" si="496"/>
        <v>NA</v>
      </c>
      <c r="M7943" s="119"/>
      <c r="N7943" s="120" t="str">
        <f t="shared" si="497"/>
        <v>NA</v>
      </c>
      <c r="O7943" s="120"/>
      <c r="P7943"/>
      <c r="Q7943"/>
      <c r="R7943"/>
      <c r="S7943"/>
      <c r="T7943"/>
      <c r="U7943" t="s">
        <v>24077</v>
      </c>
      <c r="V7943" t="s">
        <v>24075</v>
      </c>
      <c r="W7943" t="s">
        <v>24076</v>
      </c>
      <c r="X7943" t="s">
        <v>748</v>
      </c>
      <c r="Y7943" t="s">
        <v>291</v>
      </c>
      <c r="Z7943" t="s">
        <v>54</v>
      </c>
      <c r="AA7943"/>
      <c r="AB7943" t="s">
        <v>47673</v>
      </c>
      <c r="AC7943" t="s">
        <v>54217</v>
      </c>
      <c r="AD7943" t="s">
        <v>24077</v>
      </c>
      <c r="AE7943" t="s">
        <v>105</v>
      </c>
      <c r="AF7943" s="119" t="str">
        <f t="shared" si="498"/>
        <v>NA</v>
      </c>
      <c r="AG7943" s="119"/>
      <c r="AH7943" s="119"/>
      <c r="AI7943" s="119"/>
      <c r="AJ7943" s="119" t="str">
        <f t="shared" si="499"/>
        <v>NA</v>
      </c>
      <c r="AK7943" s="190"/>
      <c r="AL7943" s="191"/>
    </row>
    <row r="7944" spans="1:38" x14ac:dyDescent="0.25">
      <c r="A7944" t="s">
        <v>32720</v>
      </c>
      <c r="B7944" t="s">
        <v>32719</v>
      </c>
      <c r="C7944" t="s">
        <v>5135</v>
      </c>
      <c r="D7944" t="s">
        <v>193</v>
      </c>
      <c r="E7944" t="s">
        <v>498</v>
      </c>
      <c r="F7944" t="s">
        <v>54</v>
      </c>
      <c r="G7944"/>
      <c r="H7944" t="s">
        <v>48203</v>
      </c>
      <c r="I7944" t="s">
        <v>54719</v>
      </c>
      <c r="J7944" t="s">
        <v>32721</v>
      </c>
      <c r="K7944" t="s">
        <v>565</v>
      </c>
      <c r="L7944" s="119" t="str">
        <f t="shared" si="496"/>
        <v>NA</v>
      </c>
      <c r="M7944" s="119"/>
      <c r="N7944" s="120" t="str">
        <f t="shared" si="497"/>
        <v>NA</v>
      </c>
      <c r="O7944" s="120"/>
      <c r="P7944"/>
      <c r="Q7944"/>
      <c r="R7944"/>
      <c r="S7944"/>
      <c r="T7944"/>
      <c r="U7944" t="s">
        <v>25488</v>
      </c>
      <c r="V7944" t="s">
        <v>25486</v>
      </c>
      <c r="W7944" t="s">
        <v>25487</v>
      </c>
      <c r="X7944" t="s">
        <v>748</v>
      </c>
      <c r="Y7944" t="s">
        <v>291</v>
      </c>
      <c r="Z7944" t="s">
        <v>54</v>
      </c>
      <c r="AA7944"/>
      <c r="AB7944" t="s">
        <v>47673</v>
      </c>
      <c r="AC7944" t="s">
        <v>54217</v>
      </c>
      <c r="AD7944"/>
      <c r="AE7944" t="s">
        <v>105</v>
      </c>
      <c r="AF7944" s="119" t="str">
        <f t="shared" si="498"/>
        <v>NA</v>
      </c>
      <c r="AG7944" s="119"/>
      <c r="AH7944" s="119"/>
      <c r="AI7944" s="119"/>
      <c r="AJ7944" s="119" t="str">
        <f t="shared" si="499"/>
        <v>NA</v>
      </c>
      <c r="AK7944" s="190"/>
      <c r="AL7944" s="191"/>
    </row>
    <row r="7945" spans="1:38" x14ac:dyDescent="0.25">
      <c r="A7945" t="s">
        <v>31759</v>
      </c>
      <c r="B7945" t="s">
        <v>31758</v>
      </c>
      <c r="C7945" t="s">
        <v>31756</v>
      </c>
      <c r="D7945" t="s">
        <v>193</v>
      </c>
      <c r="E7945" t="s">
        <v>498</v>
      </c>
      <c r="F7945" t="s">
        <v>54</v>
      </c>
      <c r="G7945"/>
      <c r="H7945" t="s">
        <v>48203</v>
      </c>
      <c r="I7945" t="s">
        <v>54719</v>
      </c>
      <c r="J7945" t="s">
        <v>31759</v>
      </c>
      <c r="K7945" t="s">
        <v>565</v>
      </c>
      <c r="L7945" s="119" t="str">
        <f t="shared" si="496"/>
        <v>NA</v>
      </c>
      <c r="M7945" s="119"/>
      <c r="N7945" s="120" t="str">
        <f t="shared" si="497"/>
        <v>NA</v>
      </c>
      <c r="O7945" s="120"/>
      <c r="P7945"/>
      <c r="Q7945"/>
      <c r="R7945"/>
      <c r="S7945"/>
      <c r="T7945"/>
      <c r="U7945" t="s">
        <v>25897</v>
      </c>
      <c r="V7945" t="s">
        <v>25895</v>
      </c>
      <c r="W7945" t="s">
        <v>25896</v>
      </c>
      <c r="X7945" t="s">
        <v>748</v>
      </c>
      <c r="Y7945" t="s">
        <v>1821</v>
      </c>
      <c r="Z7945" t="s">
        <v>54</v>
      </c>
      <c r="AA7945"/>
      <c r="AB7945" t="s">
        <v>47674</v>
      </c>
      <c r="AC7945" t="s">
        <v>54218</v>
      </c>
      <c r="AD7945" t="s">
        <v>25898</v>
      </c>
      <c r="AE7945" t="s">
        <v>105</v>
      </c>
      <c r="AF7945" s="119" t="str">
        <f t="shared" si="498"/>
        <v>NA</v>
      </c>
      <c r="AG7945" s="119"/>
      <c r="AH7945" s="119"/>
      <c r="AI7945" s="119"/>
      <c r="AJ7945" s="119" t="str">
        <f t="shared" si="499"/>
        <v>NA</v>
      </c>
      <c r="AK7945" s="190"/>
      <c r="AL7945" s="191"/>
    </row>
    <row r="7946" spans="1:38" x14ac:dyDescent="0.25">
      <c r="A7946" t="s">
        <v>31679</v>
      </c>
      <c r="B7946" t="s">
        <v>31678</v>
      </c>
      <c r="C7946" t="s">
        <v>7626</v>
      </c>
      <c r="D7946" t="s">
        <v>193</v>
      </c>
      <c r="E7946" t="s">
        <v>4558</v>
      </c>
      <c r="F7946" t="s">
        <v>54</v>
      </c>
      <c r="G7946"/>
      <c r="H7946" t="s">
        <v>48204</v>
      </c>
      <c r="I7946" t="s">
        <v>54720</v>
      </c>
      <c r="J7946" t="s">
        <v>31680</v>
      </c>
      <c r="K7946" t="s">
        <v>565</v>
      </c>
      <c r="L7946" s="119" t="str">
        <f t="shared" si="496"/>
        <v>NA</v>
      </c>
      <c r="M7946" s="119"/>
      <c r="N7946" s="120" t="str">
        <f t="shared" si="497"/>
        <v>NA</v>
      </c>
      <c r="O7946" s="120"/>
      <c r="P7946"/>
      <c r="Q7946"/>
      <c r="R7946"/>
      <c r="S7946"/>
      <c r="T7946"/>
      <c r="U7946" t="s">
        <v>26301</v>
      </c>
      <c r="V7946" t="s">
        <v>26299</v>
      </c>
      <c r="W7946" t="s">
        <v>26300</v>
      </c>
      <c r="X7946" t="s">
        <v>748</v>
      </c>
      <c r="Y7946" t="s">
        <v>1821</v>
      </c>
      <c r="Z7946" t="s">
        <v>54</v>
      </c>
      <c r="AA7946"/>
      <c r="AB7946" t="s">
        <v>47674</v>
      </c>
      <c r="AC7946" t="s">
        <v>54218</v>
      </c>
      <c r="AD7946" t="s">
        <v>26302</v>
      </c>
      <c r="AE7946" t="s">
        <v>105</v>
      </c>
      <c r="AF7946" s="119" t="str">
        <f t="shared" si="498"/>
        <v>NA</v>
      </c>
      <c r="AG7946" s="119"/>
      <c r="AH7946" s="119"/>
      <c r="AI7946" s="119"/>
      <c r="AJ7946" s="119" t="str">
        <f t="shared" si="499"/>
        <v>NA</v>
      </c>
      <c r="AK7946" s="190"/>
      <c r="AL7946" s="191"/>
    </row>
    <row r="7947" spans="1:38" x14ac:dyDescent="0.25">
      <c r="A7947" t="s">
        <v>33852</v>
      </c>
      <c r="B7947" t="s">
        <v>33850</v>
      </c>
      <c r="C7947" t="s">
        <v>33851</v>
      </c>
      <c r="D7947" t="s">
        <v>193</v>
      </c>
      <c r="E7947" t="s">
        <v>7635</v>
      </c>
      <c r="F7947" t="s">
        <v>54</v>
      </c>
      <c r="G7947"/>
      <c r="H7947" t="s">
        <v>48205</v>
      </c>
      <c r="I7947" t="s">
        <v>54721</v>
      </c>
      <c r="J7947" t="s">
        <v>33852</v>
      </c>
      <c r="K7947" t="s">
        <v>565</v>
      </c>
      <c r="L7947" s="119" t="str">
        <f t="shared" si="496"/>
        <v>NA</v>
      </c>
      <c r="M7947" s="119"/>
      <c r="N7947" s="120" t="str">
        <f t="shared" si="497"/>
        <v>NA</v>
      </c>
      <c r="O7947" s="120"/>
      <c r="P7947"/>
      <c r="Q7947"/>
      <c r="R7947"/>
      <c r="S7947"/>
      <c r="T7947"/>
      <c r="U7947" t="s">
        <v>24794</v>
      </c>
      <c r="V7947" t="s">
        <v>24792</v>
      </c>
      <c r="W7947" t="s">
        <v>24793</v>
      </c>
      <c r="X7947" t="s">
        <v>748</v>
      </c>
      <c r="Y7947" t="s">
        <v>1821</v>
      </c>
      <c r="Z7947" t="s">
        <v>54</v>
      </c>
      <c r="AA7947"/>
      <c r="AB7947" t="s">
        <v>47674</v>
      </c>
      <c r="AC7947" t="s">
        <v>54218</v>
      </c>
      <c r="AD7947" t="s">
        <v>24795</v>
      </c>
      <c r="AE7947" t="s">
        <v>105</v>
      </c>
      <c r="AF7947" s="119" t="str">
        <f t="shared" si="498"/>
        <v>NA</v>
      </c>
      <c r="AG7947" s="119"/>
      <c r="AH7947" s="119"/>
      <c r="AI7947" s="119"/>
      <c r="AJ7947" s="119" t="str">
        <f t="shared" si="499"/>
        <v>NA</v>
      </c>
      <c r="AK7947" s="190"/>
      <c r="AL7947" s="191"/>
    </row>
    <row r="7948" spans="1:38" x14ac:dyDescent="0.25">
      <c r="A7948" t="s">
        <v>32980</v>
      </c>
      <c r="B7948" t="s">
        <v>32979</v>
      </c>
      <c r="C7948" t="s">
        <v>32968</v>
      </c>
      <c r="D7948" t="s">
        <v>193</v>
      </c>
      <c r="E7948" t="s">
        <v>7635</v>
      </c>
      <c r="F7948" t="s">
        <v>54</v>
      </c>
      <c r="G7948"/>
      <c r="H7948" t="s">
        <v>48205</v>
      </c>
      <c r="I7948" t="s">
        <v>54721</v>
      </c>
      <c r="J7948" t="s">
        <v>32981</v>
      </c>
      <c r="K7948" t="s">
        <v>565</v>
      </c>
      <c r="L7948" s="119" t="str">
        <f t="shared" si="496"/>
        <v>NA</v>
      </c>
      <c r="M7948" s="119"/>
      <c r="N7948" s="120" t="str">
        <f t="shared" si="497"/>
        <v>NA</v>
      </c>
      <c r="O7948" s="120"/>
      <c r="P7948"/>
      <c r="Q7948"/>
      <c r="R7948"/>
      <c r="S7948"/>
      <c r="T7948"/>
      <c r="U7948" t="s">
        <v>25198</v>
      </c>
      <c r="V7948" t="s">
        <v>25196</v>
      </c>
      <c r="W7948" t="s">
        <v>25197</v>
      </c>
      <c r="X7948" t="s">
        <v>748</v>
      </c>
      <c r="Y7948" t="s">
        <v>3589</v>
      </c>
      <c r="Z7948" t="s">
        <v>54</v>
      </c>
      <c r="AA7948"/>
      <c r="AB7948" t="s">
        <v>47675</v>
      </c>
      <c r="AC7948" t="s">
        <v>54219</v>
      </c>
      <c r="AD7948"/>
      <c r="AE7948" t="s">
        <v>105</v>
      </c>
      <c r="AF7948" s="119" t="str">
        <f t="shared" si="498"/>
        <v>NA</v>
      </c>
      <c r="AG7948" s="119"/>
      <c r="AH7948" s="119"/>
      <c r="AI7948" s="119"/>
      <c r="AJ7948" s="119" t="str">
        <f t="shared" si="499"/>
        <v>NA</v>
      </c>
      <c r="AK7948" s="190"/>
      <c r="AL7948" s="191"/>
    </row>
    <row r="7949" spans="1:38" x14ac:dyDescent="0.25">
      <c r="A7949" t="s">
        <v>32737</v>
      </c>
      <c r="B7949" t="s">
        <v>32735</v>
      </c>
      <c r="C7949" t="s">
        <v>32736</v>
      </c>
      <c r="D7949" t="s">
        <v>193</v>
      </c>
      <c r="E7949" t="s">
        <v>32738</v>
      </c>
      <c r="F7949" t="s">
        <v>54</v>
      </c>
      <c r="G7949"/>
      <c r="H7949" t="s">
        <v>48206</v>
      </c>
      <c r="I7949" t="s">
        <v>54722</v>
      </c>
      <c r="J7949" t="s">
        <v>32737</v>
      </c>
      <c r="K7949" t="s">
        <v>565</v>
      </c>
      <c r="L7949" s="119" t="str">
        <f t="shared" si="496"/>
        <v>NA</v>
      </c>
      <c r="M7949" s="119"/>
      <c r="N7949" s="120" t="str">
        <f t="shared" si="497"/>
        <v>NA</v>
      </c>
      <c r="O7949" s="120"/>
      <c r="P7949"/>
      <c r="Q7949"/>
      <c r="R7949"/>
      <c r="S7949"/>
      <c r="T7949"/>
      <c r="U7949" t="s">
        <v>24656</v>
      </c>
      <c r="V7949" t="s">
        <v>24654</v>
      </c>
      <c r="W7949" t="s">
        <v>24655</v>
      </c>
      <c r="X7949" t="s">
        <v>748</v>
      </c>
      <c r="Y7949" t="s">
        <v>3589</v>
      </c>
      <c r="Z7949" t="s">
        <v>54</v>
      </c>
      <c r="AA7949"/>
      <c r="AB7949" t="s">
        <v>47675</v>
      </c>
      <c r="AC7949" t="s">
        <v>54219</v>
      </c>
      <c r="AD7949" t="s">
        <v>24657</v>
      </c>
      <c r="AE7949" t="s">
        <v>105</v>
      </c>
      <c r="AF7949" s="119" t="str">
        <f t="shared" si="498"/>
        <v>NA</v>
      </c>
      <c r="AG7949" s="119"/>
      <c r="AH7949" s="119"/>
      <c r="AI7949" s="119"/>
      <c r="AJ7949" s="119" t="str">
        <f t="shared" si="499"/>
        <v>NA</v>
      </c>
      <c r="AK7949" s="190"/>
      <c r="AL7949" s="191"/>
    </row>
    <row r="7950" spans="1:38" x14ac:dyDescent="0.25">
      <c r="A7950" t="s">
        <v>32619</v>
      </c>
      <c r="B7950" t="s">
        <v>32617</v>
      </c>
      <c r="C7950" t="s">
        <v>32618</v>
      </c>
      <c r="D7950" t="s">
        <v>193</v>
      </c>
      <c r="E7950" t="s">
        <v>4698</v>
      </c>
      <c r="F7950" t="s">
        <v>54</v>
      </c>
      <c r="G7950"/>
      <c r="H7950" t="s">
        <v>48207</v>
      </c>
      <c r="I7950" t="s">
        <v>54723</v>
      </c>
      <c r="J7950" t="s">
        <v>32619</v>
      </c>
      <c r="K7950" t="s">
        <v>565</v>
      </c>
      <c r="L7950" s="119" t="str">
        <f t="shared" si="496"/>
        <v>NA</v>
      </c>
      <c r="M7950" s="119"/>
      <c r="N7950" s="120" t="str">
        <f t="shared" si="497"/>
        <v>NA</v>
      </c>
      <c r="O7950" s="120"/>
      <c r="P7950"/>
      <c r="Q7950"/>
      <c r="R7950"/>
      <c r="S7950"/>
      <c r="T7950"/>
      <c r="U7950" t="s">
        <v>25988</v>
      </c>
      <c r="V7950" t="s">
        <v>25986</v>
      </c>
      <c r="W7950" t="s">
        <v>25987</v>
      </c>
      <c r="X7950" t="s">
        <v>748</v>
      </c>
      <c r="Y7950" t="s">
        <v>382</v>
      </c>
      <c r="Z7950" t="s">
        <v>54</v>
      </c>
      <c r="AA7950"/>
      <c r="AB7950" t="s">
        <v>47676</v>
      </c>
      <c r="AC7950" t="s">
        <v>54220</v>
      </c>
      <c r="AD7950"/>
      <c r="AE7950" t="s">
        <v>105</v>
      </c>
      <c r="AF7950" s="119" t="str">
        <f t="shared" si="498"/>
        <v>NA</v>
      </c>
      <c r="AG7950" s="119"/>
      <c r="AH7950" s="119"/>
      <c r="AI7950" s="119"/>
      <c r="AJ7950" s="119" t="str">
        <f t="shared" si="499"/>
        <v>NA</v>
      </c>
      <c r="AK7950" s="190"/>
      <c r="AL7950" s="191"/>
    </row>
    <row r="7951" spans="1:38" x14ac:dyDescent="0.25">
      <c r="A7951" t="s">
        <v>34407</v>
      </c>
      <c r="B7951" t="s">
        <v>34405</v>
      </c>
      <c r="C7951" t="s">
        <v>34406</v>
      </c>
      <c r="D7951" t="s">
        <v>193</v>
      </c>
      <c r="E7951" t="s">
        <v>34408</v>
      </c>
      <c r="F7951" t="s">
        <v>54</v>
      </c>
      <c r="G7951"/>
      <c r="H7951" t="s">
        <v>48208</v>
      </c>
      <c r="I7951" t="s">
        <v>54724</v>
      </c>
      <c r="J7951" t="s">
        <v>34409</v>
      </c>
      <c r="K7951" t="s">
        <v>565</v>
      </c>
      <c r="L7951" s="119" t="str">
        <f t="shared" si="496"/>
        <v>NA</v>
      </c>
      <c r="M7951" s="119"/>
      <c r="N7951" s="120" t="str">
        <f t="shared" si="497"/>
        <v>NA</v>
      </c>
      <c r="O7951" s="120"/>
      <c r="P7951"/>
      <c r="Q7951"/>
      <c r="R7951"/>
      <c r="S7951"/>
      <c r="T7951"/>
      <c r="U7951" t="s">
        <v>23851</v>
      </c>
      <c r="V7951" t="s">
        <v>23849</v>
      </c>
      <c r="W7951" t="s">
        <v>23850</v>
      </c>
      <c r="X7951" t="s">
        <v>748</v>
      </c>
      <c r="Y7951" t="s">
        <v>382</v>
      </c>
      <c r="Z7951" t="s">
        <v>54</v>
      </c>
      <c r="AA7951"/>
      <c r="AB7951" t="s">
        <v>47677</v>
      </c>
      <c r="AC7951" t="s">
        <v>54220</v>
      </c>
      <c r="AD7951"/>
      <c r="AE7951" t="s">
        <v>105</v>
      </c>
      <c r="AF7951" s="119" t="str">
        <f t="shared" si="498"/>
        <v>NA</v>
      </c>
      <c r="AG7951" s="119"/>
      <c r="AH7951" s="119"/>
      <c r="AI7951" s="119"/>
      <c r="AJ7951" s="119" t="str">
        <f t="shared" si="499"/>
        <v>NA</v>
      </c>
      <c r="AK7951" s="190"/>
      <c r="AL7951" s="191"/>
    </row>
    <row r="7952" spans="1:38" x14ac:dyDescent="0.25">
      <c r="A7952" t="s">
        <v>31814</v>
      </c>
      <c r="B7952" t="s">
        <v>31812</v>
      </c>
      <c r="C7952" t="s">
        <v>31813</v>
      </c>
      <c r="D7952" t="s">
        <v>193</v>
      </c>
      <c r="E7952" t="s">
        <v>13214</v>
      </c>
      <c r="F7952" t="s">
        <v>54</v>
      </c>
      <c r="G7952"/>
      <c r="H7952" t="s">
        <v>48209</v>
      </c>
      <c r="I7952" t="s">
        <v>54725</v>
      </c>
      <c r="J7952" t="s">
        <v>31814</v>
      </c>
      <c r="K7952" t="s">
        <v>565</v>
      </c>
      <c r="L7952" s="119" t="str">
        <f t="shared" si="496"/>
        <v>NA</v>
      </c>
      <c r="M7952" s="119"/>
      <c r="N7952" s="120" t="str">
        <f t="shared" si="497"/>
        <v>NA</v>
      </c>
      <c r="O7952" s="120"/>
      <c r="P7952"/>
      <c r="Q7952"/>
      <c r="R7952"/>
      <c r="S7952"/>
      <c r="T7952"/>
      <c r="U7952" t="s">
        <v>25353</v>
      </c>
      <c r="V7952" t="s">
        <v>25351</v>
      </c>
      <c r="W7952" t="s">
        <v>25352</v>
      </c>
      <c r="X7952" t="s">
        <v>748</v>
      </c>
      <c r="Y7952" t="s">
        <v>3526</v>
      </c>
      <c r="Z7952" t="s">
        <v>54</v>
      </c>
      <c r="AA7952"/>
      <c r="AB7952" t="s">
        <v>47678</v>
      </c>
      <c r="AC7952" t="s">
        <v>54221</v>
      </c>
      <c r="AD7952"/>
      <c r="AE7952" t="s">
        <v>105</v>
      </c>
      <c r="AF7952" s="119" t="str">
        <f t="shared" si="498"/>
        <v>NA</v>
      </c>
      <c r="AG7952" s="119"/>
      <c r="AH7952" s="119"/>
      <c r="AI7952" s="119"/>
      <c r="AJ7952" s="119" t="str">
        <f t="shared" si="499"/>
        <v>NA</v>
      </c>
      <c r="AK7952" s="190"/>
      <c r="AL7952" s="191"/>
    </row>
    <row r="7953" spans="1:38" x14ac:dyDescent="0.25">
      <c r="A7953" t="s">
        <v>32232</v>
      </c>
      <c r="B7953" t="s">
        <v>32231</v>
      </c>
      <c r="C7953" t="s">
        <v>32118</v>
      </c>
      <c r="D7953" t="s">
        <v>193</v>
      </c>
      <c r="E7953" t="s">
        <v>32233</v>
      </c>
      <c r="F7953" t="s">
        <v>54</v>
      </c>
      <c r="G7953"/>
      <c r="H7953" t="s">
        <v>48210</v>
      </c>
      <c r="I7953" t="s">
        <v>54726</v>
      </c>
      <c r="J7953" t="s">
        <v>32232</v>
      </c>
      <c r="K7953" t="s">
        <v>565</v>
      </c>
      <c r="L7953" s="119" t="str">
        <f t="shared" si="496"/>
        <v>NA</v>
      </c>
      <c r="M7953" s="119"/>
      <c r="N7953" s="120" t="str">
        <f t="shared" si="497"/>
        <v>NA</v>
      </c>
      <c r="O7953" s="120"/>
      <c r="P7953"/>
      <c r="Q7953"/>
      <c r="R7953"/>
      <c r="S7953"/>
      <c r="T7953"/>
      <c r="U7953" t="s">
        <v>26728</v>
      </c>
      <c r="V7953" t="s">
        <v>26726</v>
      </c>
      <c r="W7953" t="s">
        <v>26727</v>
      </c>
      <c r="X7953" t="s">
        <v>748</v>
      </c>
      <c r="Y7953" t="s">
        <v>6864</v>
      </c>
      <c r="Z7953" t="s">
        <v>54</v>
      </c>
      <c r="AA7953"/>
      <c r="AB7953" t="s">
        <v>47679</v>
      </c>
      <c r="AC7953" t="s">
        <v>54222</v>
      </c>
      <c r="AD7953" t="s">
        <v>26728</v>
      </c>
      <c r="AE7953" t="s">
        <v>105</v>
      </c>
      <c r="AF7953" s="119" t="str">
        <f t="shared" si="498"/>
        <v>NA</v>
      </c>
      <c r="AG7953" s="119"/>
      <c r="AH7953" s="119"/>
      <c r="AI7953" s="119"/>
      <c r="AJ7953" s="119" t="str">
        <f t="shared" si="499"/>
        <v>NA</v>
      </c>
      <c r="AK7953" s="190"/>
      <c r="AL7953" s="191"/>
    </row>
    <row r="7954" spans="1:38" x14ac:dyDescent="0.25">
      <c r="A7954" t="s">
        <v>27689</v>
      </c>
      <c r="B7954" t="s">
        <v>32367</v>
      </c>
      <c r="C7954" t="s">
        <v>4810</v>
      </c>
      <c r="D7954" t="s">
        <v>193</v>
      </c>
      <c r="E7954" t="s">
        <v>7631</v>
      </c>
      <c r="F7954" t="s">
        <v>54</v>
      </c>
      <c r="G7954"/>
      <c r="H7954" t="s">
        <v>48211</v>
      </c>
      <c r="I7954" t="s">
        <v>54727</v>
      </c>
      <c r="J7954" t="s">
        <v>27689</v>
      </c>
      <c r="K7954" t="s">
        <v>565</v>
      </c>
      <c r="L7954" s="119" t="str">
        <f t="shared" si="496"/>
        <v>NA</v>
      </c>
      <c r="M7954" s="119"/>
      <c r="N7954" s="120" t="str">
        <f t="shared" si="497"/>
        <v>NA</v>
      </c>
      <c r="O7954" s="120"/>
      <c r="P7954"/>
      <c r="Q7954"/>
      <c r="R7954"/>
      <c r="S7954"/>
      <c r="T7954"/>
      <c r="U7954" t="s">
        <v>23683</v>
      </c>
      <c r="V7954" t="s">
        <v>23681</v>
      </c>
      <c r="W7954" t="s">
        <v>23682</v>
      </c>
      <c r="X7954" t="s">
        <v>748</v>
      </c>
      <c r="Y7954" t="s">
        <v>439</v>
      </c>
      <c r="Z7954" t="s">
        <v>54</v>
      </c>
      <c r="AA7954"/>
      <c r="AB7954" t="s">
        <v>47680</v>
      </c>
      <c r="AC7954" t="s">
        <v>54223</v>
      </c>
      <c r="AD7954" t="s">
        <v>23683</v>
      </c>
      <c r="AE7954" t="s">
        <v>105</v>
      </c>
      <c r="AF7954" s="119" t="str">
        <f t="shared" si="498"/>
        <v>NA</v>
      </c>
      <c r="AG7954" s="119"/>
      <c r="AH7954" s="119"/>
      <c r="AI7954" s="119"/>
      <c r="AJ7954" s="119" t="str">
        <f t="shared" si="499"/>
        <v>NA</v>
      </c>
      <c r="AK7954" s="190"/>
      <c r="AL7954" s="191"/>
    </row>
    <row r="7955" spans="1:38" x14ac:dyDescent="0.25">
      <c r="A7955" t="s">
        <v>27689</v>
      </c>
      <c r="B7955" t="s">
        <v>32368</v>
      </c>
      <c r="C7955" t="s">
        <v>4810</v>
      </c>
      <c r="D7955" t="s">
        <v>193</v>
      </c>
      <c r="E7955" t="s">
        <v>229</v>
      </c>
      <c r="F7955" t="s">
        <v>54</v>
      </c>
      <c r="G7955"/>
      <c r="H7955" t="s">
        <v>49675</v>
      </c>
      <c r="I7955" t="s">
        <v>54728</v>
      </c>
      <c r="J7955" t="s">
        <v>32369</v>
      </c>
      <c r="K7955" t="s">
        <v>565</v>
      </c>
      <c r="L7955" s="119" t="str">
        <f t="shared" si="496"/>
        <v>NA</v>
      </c>
      <c r="M7955" s="119"/>
      <c r="N7955" s="120" t="str">
        <f t="shared" si="497"/>
        <v>NA</v>
      </c>
      <c r="O7955" s="120"/>
      <c r="P7955"/>
      <c r="Q7955"/>
      <c r="R7955"/>
      <c r="S7955"/>
      <c r="T7955"/>
      <c r="U7955" t="s">
        <v>26960</v>
      </c>
      <c r="V7955" t="s">
        <v>26958</v>
      </c>
      <c r="W7955" t="s">
        <v>26959</v>
      </c>
      <c r="X7955" t="s">
        <v>748</v>
      </c>
      <c r="Y7955" t="s">
        <v>439</v>
      </c>
      <c r="Z7955" t="s">
        <v>54</v>
      </c>
      <c r="AA7955"/>
      <c r="AB7955" t="s">
        <v>47680</v>
      </c>
      <c r="AC7955" t="s">
        <v>54223</v>
      </c>
      <c r="AD7955" t="s">
        <v>26961</v>
      </c>
      <c r="AE7955" t="s">
        <v>105</v>
      </c>
      <c r="AF7955" s="119" t="str">
        <f t="shared" si="498"/>
        <v>NA</v>
      </c>
      <c r="AG7955" s="119"/>
      <c r="AH7955" s="119"/>
      <c r="AI7955" s="119"/>
      <c r="AJ7955" s="119" t="str">
        <f t="shared" si="499"/>
        <v>NA</v>
      </c>
      <c r="AK7955" s="190"/>
      <c r="AL7955" s="191"/>
    </row>
    <row r="7956" spans="1:38" x14ac:dyDescent="0.25">
      <c r="A7956" t="s">
        <v>35700</v>
      </c>
      <c r="B7956" t="s">
        <v>35699</v>
      </c>
      <c r="C7956" t="s">
        <v>35696</v>
      </c>
      <c r="D7956" t="s">
        <v>193</v>
      </c>
      <c r="E7956" t="s">
        <v>229</v>
      </c>
      <c r="F7956" t="s">
        <v>54</v>
      </c>
      <c r="G7956"/>
      <c r="H7956" t="s">
        <v>49675</v>
      </c>
      <c r="I7956" t="s">
        <v>54728</v>
      </c>
      <c r="J7956" t="s">
        <v>35701</v>
      </c>
      <c r="K7956" t="s">
        <v>565</v>
      </c>
      <c r="L7956" s="119" t="str">
        <f t="shared" si="496"/>
        <v>NA</v>
      </c>
      <c r="M7956" s="119"/>
      <c r="N7956" s="120" t="str">
        <f t="shared" si="497"/>
        <v>NA</v>
      </c>
      <c r="O7956" s="120"/>
      <c r="P7956"/>
      <c r="Q7956"/>
      <c r="R7956"/>
      <c r="S7956"/>
      <c r="T7956"/>
      <c r="U7956" t="s">
        <v>25420</v>
      </c>
      <c r="V7956" t="s">
        <v>25418</v>
      </c>
      <c r="W7956" t="s">
        <v>25419</v>
      </c>
      <c r="X7956" t="s">
        <v>748</v>
      </c>
      <c r="Y7956" t="s">
        <v>439</v>
      </c>
      <c r="Z7956" t="s">
        <v>54</v>
      </c>
      <c r="AA7956"/>
      <c r="AB7956" t="s">
        <v>47680</v>
      </c>
      <c r="AC7956" t="s">
        <v>54223</v>
      </c>
      <c r="AD7956" t="s">
        <v>25421</v>
      </c>
      <c r="AE7956" t="s">
        <v>105</v>
      </c>
      <c r="AF7956" s="119" t="str">
        <f t="shared" si="498"/>
        <v>NA</v>
      </c>
      <c r="AG7956" s="119"/>
      <c r="AH7956" s="119"/>
      <c r="AI7956" s="119"/>
      <c r="AJ7956" s="119" t="str">
        <f t="shared" si="499"/>
        <v>NA</v>
      </c>
      <c r="AK7956" s="190"/>
      <c r="AL7956" s="191"/>
    </row>
    <row r="7957" spans="1:38" x14ac:dyDescent="0.25">
      <c r="A7957" t="s">
        <v>35298</v>
      </c>
      <c r="B7957" t="s">
        <v>35296</v>
      </c>
      <c r="C7957" t="s">
        <v>35297</v>
      </c>
      <c r="D7957" t="s">
        <v>193</v>
      </c>
      <c r="E7957" t="s">
        <v>11978</v>
      </c>
      <c r="F7957" t="s">
        <v>54</v>
      </c>
      <c r="G7957"/>
      <c r="H7957" t="s">
        <v>48212</v>
      </c>
      <c r="I7957" t="s">
        <v>54729</v>
      </c>
      <c r="J7957" t="s">
        <v>35299</v>
      </c>
      <c r="K7957" t="s">
        <v>565</v>
      </c>
      <c r="L7957" s="119" t="str">
        <f t="shared" si="496"/>
        <v>NA</v>
      </c>
      <c r="M7957" s="119"/>
      <c r="N7957" s="120" t="str">
        <f t="shared" si="497"/>
        <v>NA</v>
      </c>
      <c r="O7957" s="120"/>
      <c r="P7957"/>
      <c r="Q7957"/>
      <c r="R7957"/>
      <c r="S7957"/>
      <c r="T7957"/>
      <c r="U7957" t="s">
        <v>26737</v>
      </c>
      <c r="V7957" t="s">
        <v>26735</v>
      </c>
      <c r="W7957" t="s">
        <v>26736</v>
      </c>
      <c r="X7957" t="s">
        <v>748</v>
      </c>
      <c r="Y7957" t="s">
        <v>439</v>
      </c>
      <c r="Z7957" t="s">
        <v>54</v>
      </c>
      <c r="AA7957"/>
      <c r="AB7957" t="s">
        <v>47680</v>
      </c>
      <c r="AC7957" t="s">
        <v>54223</v>
      </c>
      <c r="AD7957" t="s">
        <v>26738</v>
      </c>
      <c r="AE7957" t="s">
        <v>105</v>
      </c>
      <c r="AF7957" s="119" t="str">
        <f t="shared" si="498"/>
        <v>NA</v>
      </c>
      <c r="AG7957" s="119"/>
      <c r="AH7957" s="119"/>
      <c r="AI7957" s="119"/>
      <c r="AJ7957" s="119" t="str">
        <f t="shared" si="499"/>
        <v>NA</v>
      </c>
      <c r="AK7957" s="190"/>
      <c r="AL7957" s="191"/>
    </row>
    <row r="7958" spans="1:38" x14ac:dyDescent="0.25">
      <c r="A7958" t="s">
        <v>34344</v>
      </c>
      <c r="B7958" t="s">
        <v>34342</v>
      </c>
      <c r="C7958" t="s">
        <v>34343</v>
      </c>
      <c r="D7958" t="s">
        <v>193</v>
      </c>
      <c r="E7958" t="s">
        <v>34345</v>
      </c>
      <c r="F7958" t="s">
        <v>54</v>
      </c>
      <c r="G7958"/>
      <c r="H7958" t="s">
        <v>48213</v>
      </c>
      <c r="I7958" t="s">
        <v>54730</v>
      </c>
      <c r="J7958" t="s">
        <v>34346</v>
      </c>
      <c r="K7958" t="s">
        <v>565</v>
      </c>
      <c r="L7958" s="119" t="str">
        <f t="shared" si="496"/>
        <v>NA</v>
      </c>
      <c r="M7958" s="119"/>
      <c r="N7958" s="120" t="str">
        <f t="shared" si="497"/>
        <v>NA</v>
      </c>
      <c r="O7958" s="120"/>
      <c r="P7958"/>
      <c r="Q7958"/>
      <c r="R7958"/>
      <c r="S7958"/>
      <c r="T7958"/>
      <c r="U7958" t="s">
        <v>24175</v>
      </c>
      <c r="V7958" t="s">
        <v>24173</v>
      </c>
      <c r="W7958" t="s">
        <v>24174</v>
      </c>
      <c r="X7958" t="s">
        <v>748</v>
      </c>
      <c r="Y7958" t="s">
        <v>439</v>
      </c>
      <c r="Z7958" t="s">
        <v>54</v>
      </c>
      <c r="AA7958"/>
      <c r="AB7958" t="s">
        <v>47680</v>
      </c>
      <c r="AC7958" t="s">
        <v>54223</v>
      </c>
      <c r="AD7958" t="s">
        <v>24176</v>
      </c>
      <c r="AE7958" t="s">
        <v>105</v>
      </c>
      <c r="AF7958" s="119" t="str">
        <f t="shared" si="498"/>
        <v>NA</v>
      </c>
      <c r="AG7958" s="119"/>
      <c r="AH7958" s="119"/>
      <c r="AI7958" s="119"/>
      <c r="AJ7958" s="119" t="str">
        <f t="shared" si="499"/>
        <v>NA</v>
      </c>
      <c r="AK7958" s="190"/>
      <c r="AL7958" s="191"/>
    </row>
    <row r="7959" spans="1:38" x14ac:dyDescent="0.25">
      <c r="A7959" t="s">
        <v>33632</v>
      </c>
      <c r="B7959" t="s">
        <v>33631</v>
      </c>
      <c r="C7959" t="s">
        <v>32809</v>
      </c>
      <c r="D7959" t="s">
        <v>193</v>
      </c>
      <c r="E7959" t="s">
        <v>2505</v>
      </c>
      <c r="F7959" t="s">
        <v>54</v>
      </c>
      <c r="G7959"/>
      <c r="H7959" t="s">
        <v>48214</v>
      </c>
      <c r="I7959" t="s">
        <v>54731</v>
      </c>
      <c r="J7959" t="s">
        <v>33633</v>
      </c>
      <c r="K7959" t="s">
        <v>565</v>
      </c>
      <c r="L7959" s="119" t="str">
        <f t="shared" si="496"/>
        <v>NA</v>
      </c>
      <c r="M7959" s="119"/>
      <c r="N7959" s="120" t="str">
        <f t="shared" si="497"/>
        <v>NA</v>
      </c>
      <c r="O7959" s="120"/>
      <c r="P7959"/>
      <c r="Q7959"/>
      <c r="R7959"/>
      <c r="S7959"/>
      <c r="T7959"/>
      <c r="U7959" t="s">
        <v>25560</v>
      </c>
      <c r="V7959" t="s">
        <v>25558</v>
      </c>
      <c r="W7959" t="s">
        <v>25559</v>
      </c>
      <c r="X7959" t="s">
        <v>748</v>
      </c>
      <c r="Y7959" t="s">
        <v>439</v>
      </c>
      <c r="Z7959" t="s">
        <v>54</v>
      </c>
      <c r="AA7959"/>
      <c r="AB7959" t="s">
        <v>47680</v>
      </c>
      <c r="AC7959" t="s">
        <v>54223</v>
      </c>
      <c r="AD7959" t="s">
        <v>25560</v>
      </c>
      <c r="AE7959" t="s">
        <v>105</v>
      </c>
      <c r="AF7959" s="119" t="str">
        <f t="shared" si="498"/>
        <v>NA</v>
      </c>
      <c r="AG7959" s="119"/>
      <c r="AH7959" s="119"/>
      <c r="AI7959" s="119"/>
      <c r="AJ7959" s="119" t="str">
        <f t="shared" si="499"/>
        <v>NA</v>
      </c>
      <c r="AK7959" s="190"/>
      <c r="AL7959" s="191"/>
    </row>
    <row r="7960" spans="1:38" x14ac:dyDescent="0.25">
      <c r="A7960" t="s">
        <v>32810</v>
      </c>
      <c r="B7960" t="s">
        <v>32808</v>
      </c>
      <c r="C7960" t="s">
        <v>32809</v>
      </c>
      <c r="D7960" t="s">
        <v>193</v>
      </c>
      <c r="E7960" t="s">
        <v>2505</v>
      </c>
      <c r="F7960" t="s">
        <v>54</v>
      </c>
      <c r="G7960"/>
      <c r="H7960" t="s">
        <v>48214</v>
      </c>
      <c r="I7960" t="s">
        <v>54731</v>
      </c>
      <c r="J7960" t="s">
        <v>32811</v>
      </c>
      <c r="K7960" t="s">
        <v>565</v>
      </c>
      <c r="L7960" s="119" t="str">
        <f t="shared" si="496"/>
        <v>NA</v>
      </c>
      <c r="M7960" s="119"/>
      <c r="N7960" s="120" t="str">
        <f t="shared" si="497"/>
        <v>NA</v>
      </c>
      <c r="O7960" s="120"/>
      <c r="P7960"/>
      <c r="Q7960"/>
      <c r="R7960"/>
      <c r="S7960"/>
      <c r="T7960"/>
      <c r="U7960" t="s">
        <v>26701</v>
      </c>
      <c r="V7960" t="s">
        <v>26716</v>
      </c>
      <c r="W7960" t="s">
        <v>26717</v>
      </c>
      <c r="X7960" t="s">
        <v>748</v>
      </c>
      <c r="Y7960" t="s">
        <v>439</v>
      </c>
      <c r="Z7960" t="s">
        <v>54</v>
      </c>
      <c r="AA7960"/>
      <c r="AB7960" t="s">
        <v>47680</v>
      </c>
      <c r="AC7960" t="s">
        <v>54223</v>
      </c>
      <c r="AD7960" t="s">
        <v>26718</v>
      </c>
      <c r="AE7960" t="s">
        <v>105</v>
      </c>
      <c r="AF7960" s="119" t="str">
        <f t="shared" si="498"/>
        <v>NA</v>
      </c>
      <c r="AG7960" s="119"/>
      <c r="AH7960" s="119"/>
      <c r="AI7960" s="119"/>
      <c r="AJ7960" s="119" t="str">
        <f t="shared" si="499"/>
        <v>NA</v>
      </c>
      <c r="AK7960" s="190"/>
      <c r="AL7960" s="191"/>
    </row>
    <row r="7961" spans="1:38" x14ac:dyDescent="0.25">
      <c r="A7961" t="s">
        <v>34053</v>
      </c>
      <c r="B7961" t="s">
        <v>34059</v>
      </c>
      <c r="C7961" t="s">
        <v>34060</v>
      </c>
      <c r="D7961" t="s">
        <v>193</v>
      </c>
      <c r="E7961" t="s">
        <v>15871</v>
      </c>
      <c r="F7961" t="s">
        <v>54</v>
      </c>
      <c r="G7961"/>
      <c r="H7961" t="s">
        <v>48215</v>
      </c>
      <c r="I7961" t="s">
        <v>54732</v>
      </c>
      <c r="J7961" t="s">
        <v>34061</v>
      </c>
      <c r="K7961" t="s">
        <v>565</v>
      </c>
      <c r="L7961" s="119" t="str">
        <f t="shared" si="496"/>
        <v>NA</v>
      </c>
      <c r="M7961" s="119"/>
      <c r="N7961" s="120" t="str">
        <f t="shared" si="497"/>
        <v>NA</v>
      </c>
      <c r="O7961" s="120"/>
      <c r="P7961"/>
      <c r="Q7961"/>
      <c r="R7961"/>
      <c r="S7961"/>
      <c r="T7961"/>
      <c r="U7961" t="s">
        <v>25544</v>
      </c>
      <c r="V7961" t="s">
        <v>25542</v>
      </c>
      <c r="W7961" t="s">
        <v>25543</v>
      </c>
      <c r="X7961" t="s">
        <v>748</v>
      </c>
      <c r="Y7961" t="s">
        <v>3327</v>
      </c>
      <c r="Z7961" t="s">
        <v>54</v>
      </c>
      <c r="AA7961"/>
      <c r="AB7961" t="s">
        <v>47681</v>
      </c>
      <c r="AC7961" t="s">
        <v>54224</v>
      </c>
      <c r="AD7961" t="s">
        <v>25545</v>
      </c>
      <c r="AE7961" t="s">
        <v>105</v>
      </c>
      <c r="AF7961" s="119" t="str">
        <f t="shared" si="498"/>
        <v>NA</v>
      </c>
      <c r="AG7961" s="119"/>
      <c r="AH7961" s="119"/>
      <c r="AI7961" s="119"/>
      <c r="AJ7961" s="119" t="str">
        <f t="shared" si="499"/>
        <v>NA</v>
      </c>
      <c r="AK7961" s="190"/>
      <c r="AL7961" s="191"/>
    </row>
    <row r="7962" spans="1:38" x14ac:dyDescent="0.25">
      <c r="A7962" t="s">
        <v>34686</v>
      </c>
      <c r="B7962" t="s">
        <v>34684</v>
      </c>
      <c r="C7962" t="s">
        <v>34685</v>
      </c>
      <c r="D7962" t="s">
        <v>193</v>
      </c>
      <c r="E7962" t="s">
        <v>34687</v>
      </c>
      <c r="F7962" t="s">
        <v>54</v>
      </c>
      <c r="G7962"/>
      <c r="H7962" t="s">
        <v>48216</v>
      </c>
      <c r="I7962" t="s">
        <v>54733</v>
      </c>
      <c r="J7962" t="s">
        <v>34688</v>
      </c>
      <c r="K7962" t="s">
        <v>565</v>
      </c>
      <c r="L7962" s="119" t="str">
        <f t="shared" si="496"/>
        <v>NA</v>
      </c>
      <c r="M7962" s="119"/>
      <c r="N7962" s="120" t="str">
        <f t="shared" si="497"/>
        <v>NA</v>
      </c>
      <c r="O7962" s="120"/>
      <c r="P7962"/>
      <c r="Q7962"/>
      <c r="R7962"/>
      <c r="S7962"/>
      <c r="T7962"/>
      <c r="U7962" t="s">
        <v>24968</v>
      </c>
      <c r="V7962" t="s">
        <v>24966</v>
      </c>
      <c r="W7962" t="s">
        <v>24967</v>
      </c>
      <c r="X7962" t="s">
        <v>748</v>
      </c>
      <c r="Y7962" t="s">
        <v>3327</v>
      </c>
      <c r="Z7962" t="s">
        <v>54</v>
      </c>
      <c r="AA7962"/>
      <c r="AB7962" t="s">
        <v>47682</v>
      </c>
      <c r="AC7962" t="s">
        <v>54224</v>
      </c>
      <c r="AD7962" t="s">
        <v>24969</v>
      </c>
      <c r="AE7962" t="s">
        <v>105</v>
      </c>
      <c r="AF7962" s="119" t="str">
        <f t="shared" si="498"/>
        <v>NA</v>
      </c>
      <c r="AG7962" s="119"/>
      <c r="AH7962" s="119"/>
      <c r="AI7962" s="119"/>
      <c r="AJ7962" s="119" t="str">
        <f t="shared" si="499"/>
        <v>NA</v>
      </c>
      <c r="AK7962" s="190"/>
      <c r="AL7962" s="191"/>
    </row>
    <row r="7963" spans="1:38" x14ac:dyDescent="0.25">
      <c r="A7963" t="s">
        <v>35676</v>
      </c>
      <c r="B7963" t="s">
        <v>35674</v>
      </c>
      <c r="C7963" t="s">
        <v>35675</v>
      </c>
      <c r="D7963" t="s">
        <v>193</v>
      </c>
      <c r="E7963" t="s">
        <v>35677</v>
      </c>
      <c r="F7963" t="s">
        <v>54</v>
      </c>
      <c r="G7963"/>
      <c r="H7963" t="s">
        <v>48217</v>
      </c>
      <c r="I7963" t="s">
        <v>54734</v>
      </c>
      <c r="J7963" t="s">
        <v>35678</v>
      </c>
      <c r="K7963" t="s">
        <v>565</v>
      </c>
      <c r="L7963" s="119" t="str">
        <f t="shared" si="496"/>
        <v>NA</v>
      </c>
      <c r="M7963" s="119"/>
      <c r="N7963" s="120" t="str">
        <f t="shared" si="497"/>
        <v>NA</v>
      </c>
      <c r="O7963" s="120"/>
      <c r="P7963"/>
      <c r="Q7963"/>
      <c r="R7963"/>
      <c r="S7963"/>
      <c r="T7963"/>
      <c r="U7963" t="s">
        <v>24629</v>
      </c>
      <c r="V7963" t="s">
        <v>24627</v>
      </c>
      <c r="W7963" t="s">
        <v>24628</v>
      </c>
      <c r="X7963" t="s">
        <v>748</v>
      </c>
      <c r="Y7963" t="s">
        <v>3327</v>
      </c>
      <c r="Z7963" t="s">
        <v>54</v>
      </c>
      <c r="AA7963"/>
      <c r="AB7963" t="s">
        <v>47682</v>
      </c>
      <c r="AC7963" t="s">
        <v>54224</v>
      </c>
      <c r="AD7963"/>
      <c r="AE7963" t="s">
        <v>105</v>
      </c>
      <c r="AF7963" s="119" t="str">
        <f t="shared" si="498"/>
        <v>NA</v>
      </c>
      <c r="AG7963" s="119"/>
      <c r="AH7963" s="119"/>
      <c r="AI7963" s="119"/>
      <c r="AJ7963" s="119" t="str">
        <f t="shared" si="499"/>
        <v>NA</v>
      </c>
      <c r="AK7963" s="190"/>
      <c r="AL7963" s="191"/>
    </row>
    <row r="7964" spans="1:38" x14ac:dyDescent="0.25">
      <c r="A7964" t="s">
        <v>33693</v>
      </c>
      <c r="B7964" t="s">
        <v>33691</v>
      </c>
      <c r="C7964" t="s">
        <v>33692</v>
      </c>
      <c r="D7964" t="s">
        <v>193</v>
      </c>
      <c r="E7964" t="s">
        <v>1789</v>
      </c>
      <c r="F7964" t="s">
        <v>54</v>
      </c>
      <c r="G7964"/>
      <c r="H7964" t="s">
        <v>48218</v>
      </c>
      <c r="I7964" t="s">
        <v>54735</v>
      </c>
      <c r="J7964" t="s">
        <v>33694</v>
      </c>
      <c r="K7964" t="s">
        <v>565</v>
      </c>
      <c r="L7964" s="119" t="str">
        <f t="shared" si="496"/>
        <v>NA</v>
      </c>
      <c r="M7964" s="119"/>
      <c r="N7964" s="120" t="str">
        <f t="shared" si="497"/>
        <v>NA</v>
      </c>
      <c r="O7964" s="120"/>
      <c r="P7964"/>
      <c r="Q7964"/>
      <c r="R7964"/>
      <c r="S7964"/>
      <c r="T7964"/>
      <c r="U7964" t="s">
        <v>24905</v>
      </c>
      <c r="V7964" t="s">
        <v>24903</v>
      </c>
      <c r="W7964" t="s">
        <v>24904</v>
      </c>
      <c r="X7964" t="s">
        <v>748</v>
      </c>
      <c r="Y7964" t="s">
        <v>15349</v>
      </c>
      <c r="Z7964" t="s">
        <v>54</v>
      </c>
      <c r="AA7964"/>
      <c r="AB7964" t="s">
        <v>47683</v>
      </c>
      <c r="AC7964" t="s">
        <v>54225</v>
      </c>
      <c r="AD7964" t="s">
        <v>24906</v>
      </c>
      <c r="AE7964" t="s">
        <v>105</v>
      </c>
      <c r="AF7964" s="119" t="str">
        <f t="shared" si="498"/>
        <v>NA</v>
      </c>
      <c r="AG7964" s="119"/>
      <c r="AH7964" s="119"/>
      <c r="AI7964" s="119"/>
      <c r="AJ7964" s="119" t="str">
        <f t="shared" si="499"/>
        <v>NA</v>
      </c>
      <c r="AK7964" s="190"/>
      <c r="AL7964" s="191"/>
    </row>
    <row r="7965" spans="1:38" x14ac:dyDescent="0.25">
      <c r="A7965" t="s">
        <v>34701</v>
      </c>
      <c r="B7965" t="s">
        <v>34700</v>
      </c>
      <c r="C7965" t="s">
        <v>27616</v>
      </c>
      <c r="D7965" t="s">
        <v>193</v>
      </c>
      <c r="E7965" t="s">
        <v>34702</v>
      </c>
      <c r="F7965" t="s">
        <v>54</v>
      </c>
      <c r="G7965"/>
      <c r="H7965" t="s">
        <v>48219</v>
      </c>
      <c r="I7965" t="s">
        <v>54736</v>
      </c>
      <c r="J7965" t="s">
        <v>34703</v>
      </c>
      <c r="K7965" t="s">
        <v>565</v>
      </c>
      <c r="L7965" s="119" t="str">
        <f t="shared" si="496"/>
        <v>NA</v>
      </c>
      <c r="M7965" s="119"/>
      <c r="N7965" s="120" t="str">
        <f t="shared" si="497"/>
        <v>NA</v>
      </c>
      <c r="O7965" s="120"/>
      <c r="P7965"/>
      <c r="Q7965"/>
      <c r="R7965"/>
      <c r="S7965"/>
      <c r="T7965"/>
      <c r="U7965" t="s">
        <v>25429</v>
      </c>
      <c r="V7965" t="s">
        <v>25427</v>
      </c>
      <c r="W7965" t="s">
        <v>25428</v>
      </c>
      <c r="X7965" t="s">
        <v>748</v>
      </c>
      <c r="Y7965" t="s">
        <v>1258</v>
      </c>
      <c r="Z7965" t="s">
        <v>54</v>
      </c>
      <c r="AA7965"/>
      <c r="AB7965" t="s">
        <v>47684</v>
      </c>
      <c r="AC7965" t="s">
        <v>54226</v>
      </c>
      <c r="AD7965"/>
      <c r="AE7965" t="s">
        <v>105</v>
      </c>
      <c r="AF7965" s="119" t="str">
        <f t="shared" si="498"/>
        <v>NA</v>
      </c>
      <c r="AG7965" s="119"/>
      <c r="AH7965" s="119"/>
      <c r="AI7965" s="119"/>
      <c r="AJ7965" s="119" t="str">
        <f t="shared" si="499"/>
        <v>NA</v>
      </c>
      <c r="AK7965" s="190"/>
      <c r="AL7965" s="191"/>
    </row>
    <row r="7966" spans="1:38" x14ac:dyDescent="0.25">
      <c r="A7966" t="s">
        <v>33703</v>
      </c>
      <c r="B7966" t="s">
        <v>33702</v>
      </c>
      <c r="C7966" t="s">
        <v>27616</v>
      </c>
      <c r="D7966" t="s">
        <v>193</v>
      </c>
      <c r="E7966" t="s">
        <v>33704</v>
      </c>
      <c r="F7966" t="s">
        <v>54</v>
      </c>
      <c r="G7966"/>
      <c r="H7966" t="s">
        <v>48220</v>
      </c>
      <c r="I7966" t="s">
        <v>54737</v>
      </c>
      <c r="J7966" t="s">
        <v>33705</v>
      </c>
      <c r="K7966" t="s">
        <v>565</v>
      </c>
      <c r="L7966" s="119" t="str">
        <f t="shared" si="496"/>
        <v>NA</v>
      </c>
      <c r="M7966" s="119"/>
      <c r="N7966" s="120" t="str">
        <f t="shared" si="497"/>
        <v>NA</v>
      </c>
      <c r="O7966" s="120"/>
      <c r="P7966"/>
      <c r="Q7966"/>
      <c r="R7966"/>
      <c r="S7966"/>
      <c r="T7966"/>
      <c r="U7966" t="s">
        <v>24714</v>
      </c>
      <c r="V7966" t="s">
        <v>24712</v>
      </c>
      <c r="W7966" t="s">
        <v>24713</v>
      </c>
      <c r="X7966" t="s">
        <v>748</v>
      </c>
      <c r="Y7966" t="s">
        <v>3341</v>
      </c>
      <c r="Z7966" t="s">
        <v>54</v>
      </c>
      <c r="AA7966"/>
      <c r="AB7966" t="s">
        <v>47685</v>
      </c>
      <c r="AC7966" t="s">
        <v>54227</v>
      </c>
      <c r="AD7966" t="s">
        <v>24715</v>
      </c>
      <c r="AE7966" t="s">
        <v>105</v>
      </c>
      <c r="AF7966" s="119" t="str">
        <f t="shared" si="498"/>
        <v>NA</v>
      </c>
      <c r="AG7966" s="119"/>
      <c r="AH7966" s="119"/>
      <c r="AI7966" s="119"/>
      <c r="AJ7966" s="119" t="str">
        <f t="shared" si="499"/>
        <v>NA</v>
      </c>
      <c r="AK7966" s="190"/>
      <c r="AL7966" s="191"/>
    </row>
    <row r="7967" spans="1:38" x14ac:dyDescent="0.25">
      <c r="A7967" t="s">
        <v>33931</v>
      </c>
      <c r="B7967" t="s">
        <v>33930</v>
      </c>
      <c r="C7967" t="s">
        <v>31942</v>
      </c>
      <c r="D7967" t="s">
        <v>193</v>
      </c>
      <c r="E7967" t="s">
        <v>491</v>
      </c>
      <c r="F7967" t="s">
        <v>54</v>
      </c>
      <c r="G7967"/>
      <c r="H7967" t="s">
        <v>48221</v>
      </c>
      <c r="I7967" t="s">
        <v>54738</v>
      </c>
      <c r="J7967" t="s">
        <v>33932</v>
      </c>
      <c r="K7967" t="s">
        <v>565</v>
      </c>
      <c r="L7967" s="119" t="str">
        <f t="shared" si="496"/>
        <v>NA</v>
      </c>
      <c r="M7967" s="119"/>
      <c r="N7967" s="120" t="str">
        <f t="shared" si="497"/>
        <v>NA</v>
      </c>
      <c r="O7967" s="120"/>
      <c r="P7967"/>
      <c r="Q7967"/>
      <c r="R7967"/>
      <c r="S7967"/>
      <c r="T7967"/>
      <c r="U7967" t="s">
        <v>24491</v>
      </c>
      <c r="V7967" t="s">
        <v>24489</v>
      </c>
      <c r="W7967" t="s">
        <v>24490</v>
      </c>
      <c r="X7967" t="s">
        <v>748</v>
      </c>
      <c r="Y7967" t="s">
        <v>1692</v>
      </c>
      <c r="Z7967" t="s">
        <v>54</v>
      </c>
      <c r="AA7967"/>
      <c r="AB7967" t="s">
        <v>47686</v>
      </c>
      <c r="AC7967" t="s">
        <v>54228</v>
      </c>
      <c r="AD7967" t="s">
        <v>24491</v>
      </c>
      <c r="AE7967" t="s">
        <v>105</v>
      </c>
      <c r="AF7967" s="119" t="str">
        <f t="shared" si="498"/>
        <v>NA</v>
      </c>
      <c r="AG7967" s="119"/>
      <c r="AH7967" s="119"/>
      <c r="AI7967" s="119"/>
      <c r="AJ7967" s="119" t="str">
        <f t="shared" si="499"/>
        <v>NA</v>
      </c>
      <c r="AK7967" s="190"/>
      <c r="AL7967" s="191"/>
    </row>
    <row r="7968" spans="1:38" x14ac:dyDescent="0.25">
      <c r="A7968" t="s">
        <v>27617</v>
      </c>
      <c r="B7968" t="s">
        <v>27615</v>
      </c>
      <c r="C7968" t="s">
        <v>27616</v>
      </c>
      <c r="D7968" t="s">
        <v>193</v>
      </c>
      <c r="E7968" t="s">
        <v>491</v>
      </c>
      <c r="F7968" t="s">
        <v>54</v>
      </c>
      <c r="G7968"/>
      <c r="H7968" t="s">
        <v>48221</v>
      </c>
      <c r="I7968" t="s">
        <v>54738</v>
      </c>
      <c r="J7968" t="s">
        <v>27618</v>
      </c>
      <c r="K7968" t="s">
        <v>565</v>
      </c>
      <c r="L7968" s="119" t="str">
        <f t="shared" si="496"/>
        <v>NA</v>
      </c>
      <c r="M7968" s="119"/>
      <c r="N7968" s="120" t="str">
        <f t="shared" si="497"/>
        <v>NA</v>
      </c>
      <c r="O7968" s="120"/>
      <c r="P7968"/>
      <c r="Q7968"/>
      <c r="R7968"/>
      <c r="S7968"/>
      <c r="T7968"/>
      <c r="U7968" t="s">
        <v>24544</v>
      </c>
      <c r="V7968" t="s">
        <v>24542</v>
      </c>
      <c r="W7968" t="s">
        <v>24543</v>
      </c>
      <c r="X7968" t="s">
        <v>748</v>
      </c>
      <c r="Y7968" t="s">
        <v>1692</v>
      </c>
      <c r="Z7968" t="s">
        <v>54</v>
      </c>
      <c r="AA7968"/>
      <c r="AB7968" t="s">
        <v>47686</v>
      </c>
      <c r="AC7968" t="s">
        <v>54228</v>
      </c>
      <c r="AD7968" t="s">
        <v>24545</v>
      </c>
      <c r="AE7968" t="s">
        <v>105</v>
      </c>
      <c r="AF7968" s="119" t="str">
        <f t="shared" si="498"/>
        <v>NA</v>
      </c>
      <c r="AG7968" s="119"/>
      <c r="AH7968" s="119"/>
      <c r="AI7968" s="119"/>
      <c r="AJ7968" s="119" t="str">
        <f t="shared" si="499"/>
        <v>NA</v>
      </c>
      <c r="AK7968" s="190"/>
      <c r="AL7968" s="191"/>
    </row>
    <row r="7969" spans="1:38" x14ac:dyDescent="0.25">
      <c r="A7969" t="s">
        <v>34723</v>
      </c>
      <c r="B7969" t="s">
        <v>34722</v>
      </c>
      <c r="C7969" t="s">
        <v>27616</v>
      </c>
      <c r="D7969" t="s">
        <v>193</v>
      </c>
      <c r="E7969" t="s">
        <v>491</v>
      </c>
      <c r="F7969" t="s">
        <v>54</v>
      </c>
      <c r="G7969"/>
      <c r="H7969" t="s">
        <v>48221</v>
      </c>
      <c r="I7969" t="s">
        <v>54738</v>
      </c>
      <c r="J7969" t="s">
        <v>34724</v>
      </c>
      <c r="K7969" t="s">
        <v>565</v>
      </c>
      <c r="L7969" s="119" t="str">
        <f t="shared" si="496"/>
        <v>NA</v>
      </c>
      <c r="M7969" s="119"/>
      <c r="N7969" s="120" t="str">
        <f t="shared" si="497"/>
        <v>NA</v>
      </c>
      <c r="O7969" s="120"/>
      <c r="P7969"/>
      <c r="Q7969"/>
      <c r="R7969"/>
      <c r="S7969"/>
      <c r="T7969"/>
      <c r="U7969" t="s">
        <v>24183</v>
      </c>
      <c r="V7969" t="s">
        <v>24181</v>
      </c>
      <c r="W7969" t="s">
        <v>24182</v>
      </c>
      <c r="X7969" t="s">
        <v>748</v>
      </c>
      <c r="Y7969" t="s">
        <v>1692</v>
      </c>
      <c r="Z7969" t="s">
        <v>54</v>
      </c>
      <c r="AA7969"/>
      <c r="AB7969" t="s">
        <v>47686</v>
      </c>
      <c r="AC7969" t="s">
        <v>54228</v>
      </c>
      <c r="AD7969" t="s">
        <v>24183</v>
      </c>
      <c r="AE7969" t="s">
        <v>105</v>
      </c>
      <c r="AF7969" s="119" t="str">
        <f t="shared" si="498"/>
        <v>NA</v>
      </c>
      <c r="AG7969" s="119"/>
      <c r="AH7969" s="119"/>
      <c r="AI7969" s="119"/>
      <c r="AJ7969" s="119" t="str">
        <f t="shared" si="499"/>
        <v>NA</v>
      </c>
      <c r="AK7969" s="190"/>
      <c r="AL7969" s="191"/>
    </row>
    <row r="7970" spans="1:38" x14ac:dyDescent="0.25">
      <c r="A7970" t="s">
        <v>33183</v>
      </c>
      <c r="B7970" t="s">
        <v>33550</v>
      </c>
      <c r="C7970" t="s">
        <v>27616</v>
      </c>
      <c r="D7970" t="s">
        <v>193</v>
      </c>
      <c r="E7970" t="s">
        <v>491</v>
      </c>
      <c r="F7970" t="s">
        <v>54</v>
      </c>
      <c r="G7970"/>
      <c r="H7970" t="s">
        <v>48221</v>
      </c>
      <c r="I7970" t="s">
        <v>54738</v>
      </c>
      <c r="J7970" t="s">
        <v>33183</v>
      </c>
      <c r="K7970" t="s">
        <v>565</v>
      </c>
      <c r="L7970" s="119" t="str">
        <f t="shared" si="496"/>
        <v>NA</v>
      </c>
      <c r="M7970" s="119"/>
      <c r="N7970" s="120" t="str">
        <f t="shared" si="497"/>
        <v>NA</v>
      </c>
      <c r="O7970" s="120"/>
      <c r="P7970"/>
      <c r="Q7970"/>
      <c r="R7970"/>
      <c r="S7970"/>
      <c r="T7970"/>
      <c r="U7970" t="s">
        <v>25697</v>
      </c>
      <c r="V7970" t="s">
        <v>25695</v>
      </c>
      <c r="W7970" t="s">
        <v>25696</v>
      </c>
      <c r="X7970" t="s">
        <v>748</v>
      </c>
      <c r="Y7970" t="s">
        <v>2741</v>
      </c>
      <c r="Z7970" t="s">
        <v>54</v>
      </c>
      <c r="AA7970"/>
      <c r="AB7970" t="s">
        <v>47687</v>
      </c>
      <c r="AC7970" t="s">
        <v>54229</v>
      </c>
      <c r="AD7970" t="s">
        <v>25697</v>
      </c>
      <c r="AE7970" t="s">
        <v>105</v>
      </c>
      <c r="AF7970" s="119" t="str">
        <f t="shared" si="498"/>
        <v>NA</v>
      </c>
      <c r="AG7970" s="119"/>
      <c r="AH7970" s="119"/>
      <c r="AI7970" s="119"/>
      <c r="AJ7970" s="119" t="str">
        <f t="shared" si="499"/>
        <v>NA</v>
      </c>
      <c r="AK7970" s="190"/>
      <c r="AL7970" s="191"/>
    </row>
    <row r="7971" spans="1:38" x14ac:dyDescent="0.25">
      <c r="A7971" t="s">
        <v>34693</v>
      </c>
      <c r="B7971" t="s">
        <v>34692</v>
      </c>
      <c r="C7971" t="s">
        <v>27616</v>
      </c>
      <c r="D7971" t="s">
        <v>193</v>
      </c>
      <c r="E7971" t="s">
        <v>491</v>
      </c>
      <c r="F7971" t="s">
        <v>54</v>
      </c>
      <c r="G7971"/>
      <c r="H7971" t="s">
        <v>48221</v>
      </c>
      <c r="I7971" t="s">
        <v>54738</v>
      </c>
      <c r="J7971" t="s">
        <v>34694</v>
      </c>
      <c r="K7971" t="s">
        <v>565</v>
      </c>
      <c r="L7971" s="119" t="str">
        <f t="shared" si="496"/>
        <v>NA</v>
      </c>
      <c r="M7971" s="119"/>
      <c r="N7971" s="120" t="str">
        <f t="shared" si="497"/>
        <v>NA</v>
      </c>
      <c r="O7971" s="120"/>
      <c r="P7971"/>
      <c r="Q7971"/>
      <c r="R7971"/>
      <c r="S7971"/>
      <c r="T7971"/>
      <c r="U7971" t="s">
        <v>26924</v>
      </c>
      <c r="V7971" t="s">
        <v>26922</v>
      </c>
      <c r="W7971" t="s">
        <v>26923</v>
      </c>
      <c r="X7971" t="s">
        <v>748</v>
      </c>
      <c r="Y7971" t="s">
        <v>3389</v>
      </c>
      <c r="Z7971" t="s">
        <v>54</v>
      </c>
      <c r="AA7971"/>
      <c r="AB7971" t="s">
        <v>47688</v>
      </c>
      <c r="AC7971" t="s">
        <v>54230</v>
      </c>
      <c r="AD7971" t="s">
        <v>26925</v>
      </c>
      <c r="AE7971" t="s">
        <v>105</v>
      </c>
      <c r="AF7971" s="119" t="str">
        <f t="shared" si="498"/>
        <v>NA</v>
      </c>
      <c r="AG7971" s="119"/>
      <c r="AH7971" s="119"/>
      <c r="AI7971" s="119"/>
      <c r="AJ7971" s="119" t="str">
        <f t="shared" si="499"/>
        <v>NA</v>
      </c>
      <c r="AK7971" s="190"/>
      <c r="AL7971" s="191"/>
    </row>
    <row r="7972" spans="1:38" x14ac:dyDescent="0.25">
      <c r="A7972" t="s">
        <v>35716</v>
      </c>
      <c r="B7972" t="s">
        <v>35714</v>
      </c>
      <c r="C7972" t="s">
        <v>35715</v>
      </c>
      <c r="D7972" t="s">
        <v>193</v>
      </c>
      <c r="E7972" t="s">
        <v>491</v>
      </c>
      <c r="F7972" t="s">
        <v>54</v>
      </c>
      <c r="G7972"/>
      <c r="H7972" t="s">
        <v>48221</v>
      </c>
      <c r="I7972" t="s">
        <v>54738</v>
      </c>
      <c r="J7972" t="s">
        <v>35717</v>
      </c>
      <c r="K7972" t="s">
        <v>565</v>
      </c>
      <c r="L7972" s="119" t="str">
        <f t="shared" si="496"/>
        <v>NA</v>
      </c>
      <c r="M7972" s="119"/>
      <c r="N7972" s="120" t="str">
        <f t="shared" si="497"/>
        <v>NA</v>
      </c>
      <c r="O7972" s="120"/>
      <c r="P7972"/>
      <c r="Q7972"/>
      <c r="R7972"/>
      <c r="S7972"/>
      <c r="T7972"/>
      <c r="U7972" t="s">
        <v>26938</v>
      </c>
      <c r="V7972" t="s">
        <v>26936</v>
      </c>
      <c r="W7972" t="s">
        <v>26937</v>
      </c>
      <c r="X7972" t="s">
        <v>748</v>
      </c>
      <c r="Y7972" t="s">
        <v>5207</v>
      </c>
      <c r="Z7972" t="s">
        <v>54</v>
      </c>
      <c r="AA7972"/>
      <c r="AB7972" t="s">
        <v>47689</v>
      </c>
      <c r="AC7972" t="s">
        <v>54231</v>
      </c>
      <c r="AD7972"/>
      <c r="AE7972" t="s">
        <v>105</v>
      </c>
      <c r="AF7972" s="119" t="str">
        <f t="shared" si="498"/>
        <v>NA</v>
      </c>
      <c r="AG7972" s="119"/>
      <c r="AH7972" s="119"/>
      <c r="AI7972" s="119"/>
      <c r="AJ7972" s="119" t="str">
        <f t="shared" si="499"/>
        <v>NA</v>
      </c>
      <c r="AK7972" s="190"/>
      <c r="AL7972" s="191"/>
    </row>
    <row r="7973" spans="1:38" x14ac:dyDescent="0.25">
      <c r="A7973" t="s">
        <v>34776</v>
      </c>
      <c r="B7973" t="s">
        <v>34775</v>
      </c>
      <c r="C7973" t="s">
        <v>27616</v>
      </c>
      <c r="D7973" t="s">
        <v>193</v>
      </c>
      <c r="E7973" t="s">
        <v>491</v>
      </c>
      <c r="F7973" t="s">
        <v>54</v>
      </c>
      <c r="G7973"/>
      <c r="H7973" t="s">
        <v>48221</v>
      </c>
      <c r="I7973" t="s">
        <v>54738</v>
      </c>
      <c r="J7973" t="s">
        <v>34776</v>
      </c>
      <c r="K7973" t="s">
        <v>565</v>
      </c>
      <c r="L7973" s="119" t="str">
        <f t="shared" si="496"/>
        <v>NA</v>
      </c>
      <c r="M7973" s="119"/>
      <c r="N7973" s="120" t="str">
        <f t="shared" si="497"/>
        <v>NA</v>
      </c>
      <c r="O7973" s="120"/>
      <c r="P7973"/>
      <c r="Q7973"/>
      <c r="R7973"/>
      <c r="S7973"/>
      <c r="T7973"/>
      <c r="U7973" t="s">
        <v>26586</v>
      </c>
      <c r="V7973" t="s">
        <v>26584</v>
      </c>
      <c r="W7973" t="s">
        <v>26585</v>
      </c>
      <c r="X7973" t="s">
        <v>748</v>
      </c>
      <c r="Y7973" t="s">
        <v>370</v>
      </c>
      <c r="Z7973" t="s">
        <v>54</v>
      </c>
      <c r="AA7973"/>
      <c r="AB7973" t="s">
        <v>47690</v>
      </c>
      <c r="AC7973" t="s">
        <v>54232</v>
      </c>
      <c r="AD7973" t="s">
        <v>26587</v>
      </c>
      <c r="AE7973" t="s">
        <v>105</v>
      </c>
      <c r="AF7973" s="119" t="str">
        <f t="shared" si="498"/>
        <v>NA</v>
      </c>
      <c r="AG7973" s="119"/>
      <c r="AH7973" s="119"/>
      <c r="AI7973" s="119"/>
      <c r="AJ7973" s="119" t="str">
        <f t="shared" si="499"/>
        <v>NA</v>
      </c>
      <c r="AK7973" s="190"/>
      <c r="AL7973" s="191"/>
    </row>
    <row r="7974" spans="1:38" x14ac:dyDescent="0.25">
      <c r="A7974" t="s">
        <v>34778</v>
      </c>
      <c r="B7974" t="s">
        <v>34777</v>
      </c>
      <c r="C7974" t="s">
        <v>27616</v>
      </c>
      <c r="D7974" t="s">
        <v>193</v>
      </c>
      <c r="E7974" t="s">
        <v>491</v>
      </c>
      <c r="F7974" t="s">
        <v>54</v>
      </c>
      <c r="G7974"/>
      <c r="H7974" t="s">
        <v>48221</v>
      </c>
      <c r="I7974" t="s">
        <v>54738</v>
      </c>
      <c r="J7974" t="s">
        <v>34778</v>
      </c>
      <c r="K7974" t="s">
        <v>565</v>
      </c>
      <c r="L7974" s="119" t="str">
        <f t="shared" si="496"/>
        <v>NA</v>
      </c>
      <c r="M7974" s="119"/>
      <c r="N7974" s="120" t="str">
        <f t="shared" si="497"/>
        <v>NA</v>
      </c>
      <c r="O7974" s="120"/>
      <c r="P7974"/>
      <c r="Q7974"/>
      <c r="R7974"/>
      <c r="S7974"/>
      <c r="T7974"/>
      <c r="U7974" t="s">
        <v>25141</v>
      </c>
      <c r="V7974" t="s">
        <v>25139</v>
      </c>
      <c r="W7974" t="s">
        <v>25140</v>
      </c>
      <c r="X7974" t="s">
        <v>748</v>
      </c>
      <c r="Y7974" t="s">
        <v>159</v>
      </c>
      <c r="Z7974" t="s">
        <v>54</v>
      </c>
      <c r="AA7974"/>
      <c r="AB7974" t="s">
        <v>47691</v>
      </c>
      <c r="AC7974" t="s">
        <v>54233</v>
      </c>
      <c r="AD7974" t="s">
        <v>25141</v>
      </c>
      <c r="AE7974" t="s">
        <v>105</v>
      </c>
      <c r="AF7974" s="119" t="str">
        <f t="shared" si="498"/>
        <v>NA</v>
      </c>
      <c r="AG7974" s="119"/>
      <c r="AH7974" s="119"/>
      <c r="AI7974" s="119"/>
      <c r="AJ7974" s="119" t="str">
        <f t="shared" si="499"/>
        <v>NA</v>
      </c>
      <c r="AK7974" s="190"/>
      <c r="AL7974" s="191"/>
    </row>
    <row r="7975" spans="1:38" x14ac:dyDescent="0.25">
      <c r="A7975" t="s">
        <v>27664</v>
      </c>
      <c r="B7975" t="s">
        <v>31939</v>
      </c>
      <c r="C7975" t="s">
        <v>31940</v>
      </c>
      <c r="D7975" t="s">
        <v>193</v>
      </c>
      <c r="E7975" t="s">
        <v>491</v>
      </c>
      <c r="F7975" t="s">
        <v>54</v>
      </c>
      <c r="G7975"/>
      <c r="H7975" t="s">
        <v>48221</v>
      </c>
      <c r="I7975" t="s">
        <v>54738</v>
      </c>
      <c r="J7975" t="s">
        <v>27664</v>
      </c>
      <c r="K7975" t="s">
        <v>565</v>
      </c>
      <c r="L7975" s="119" t="str">
        <f t="shared" si="496"/>
        <v>NA</v>
      </c>
      <c r="M7975" s="119"/>
      <c r="N7975" s="120" t="str">
        <f t="shared" si="497"/>
        <v>NA</v>
      </c>
      <c r="O7975" s="120"/>
      <c r="P7975"/>
      <c r="Q7975"/>
      <c r="R7975"/>
      <c r="S7975"/>
      <c r="T7975"/>
      <c r="U7975" t="s">
        <v>24913</v>
      </c>
      <c r="V7975" t="s">
        <v>24911</v>
      </c>
      <c r="W7975" t="s">
        <v>24912</v>
      </c>
      <c r="X7975" t="s">
        <v>748</v>
      </c>
      <c r="Y7975" t="s">
        <v>635</v>
      </c>
      <c r="Z7975" t="s">
        <v>54</v>
      </c>
      <c r="AA7975"/>
      <c r="AB7975" t="s">
        <v>47692</v>
      </c>
      <c r="AC7975" t="s">
        <v>54234</v>
      </c>
      <c r="AD7975" t="s">
        <v>24914</v>
      </c>
      <c r="AE7975" t="s">
        <v>105</v>
      </c>
      <c r="AF7975" s="119" t="str">
        <f t="shared" si="498"/>
        <v>NA</v>
      </c>
      <c r="AG7975" s="119"/>
      <c r="AH7975" s="119"/>
      <c r="AI7975" s="119"/>
      <c r="AJ7975" s="119" t="str">
        <f t="shared" si="499"/>
        <v>NA</v>
      </c>
      <c r="AK7975" s="190"/>
      <c r="AL7975" s="191"/>
    </row>
    <row r="7976" spans="1:38" x14ac:dyDescent="0.25">
      <c r="A7976" t="s">
        <v>33305</v>
      </c>
      <c r="B7976" t="s">
        <v>33303</v>
      </c>
      <c r="C7976" t="s">
        <v>33304</v>
      </c>
      <c r="D7976" t="s">
        <v>193</v>
      </c>
      <c r="E7976" t="s">
        <v>491</v>
      </c>
      <c r="F7976" t="s">
        <v>54</v>
      </c>
      <c r="G7976"/>
      <c r="H7976" t="s">
        <v>48221</v>
      </c>
      <c r="I7976" t="s">
        <v>54738</v>
      </c>
      <c r="J7976"/>
      <c r="K7976" t="s">
        <v>565</v>
      </c>
      <c r="L7976" s="119" t="str">
        <f t="shared" si="496"/>
        <v>NA</v>
      </c>
      <c r="M7976" s="119"/>
      <c r="N7976" s="120" t="str">
        <f t="shared" si="497"/>
        <v>NA</v>
      </c>
      <c r="O7976" s="120"/>
      <c r="P7976"/>
      <c r="Q7976"/>
      <c r="R7976"/>
      <c r="S7976"/>
      <c r="T7976"/>
      <c r="U7976" t="s">
        <v>26576</v>
      </c>
      <c r="V7976" t="s">
        <v>26574</v>
      </c>
      <c r="W7976" t="s">
        <v>26575</v>
      </c>
      <c r="X7976" t="s">
        <v>748</v>
      </c>
      <c r="Y7976" t="s">
        <v>17264</v>
      </c>
      <c r="Z7976" t="s">
        <v>54</v>
      </c>
      <c r="AA7976"/>
      <c r="AB7976" t="s">
        <v>47693</v>
      </c>
      <c r="AC7976" t="s">
        <v>54235</v>
      </c>
      <c r="AD7976" t="s">
        <v>26577</v>
      </c>
      <c r="AE7976" t="s">
        <v>105</v>
      </c>
      <c r="AF7976" s="119" t="str">
        <f t="shared" si="498"/>
        <v>NA</v>
      </c>
      <c r="AG7976" s="119"/>
      <c r="AH7976" s="119"/>
      <c r="AI7976" s="119"/>
      <c r="AJ7976" s="119" t="str">
        <f t="shared" si="499"/>
        <v>NA</v>
      </c>
      <c r="AK7976" s="190"/>
      <c r="AL7976" s="191"/>
    </row>
    <row r="7977" spans="1:38" x14ac:dyDescent="0.25">
      <c r="A7977" t="s">
        <v>33931</v>
      </c>
      <c r="B7977" t="s">
        <v>33933</v>
      </c>
      <c r="C7977" t="s">
        <v>33934</v>
      </c>
      <c r="D7977" t="s">
        <v>193</v>
      </c>
      <c r="E7977" t="s">
        <v>491</v>
      </c>
      <c r="F7977" t="s">
        <v>54</v>
      </c>
      <c r="G7977"/>
      <c r="H7977" t="s">
        <v>48221</v>
      </c>
      <c r="I7977" t="s">
        <v>54738</v>
      </c>
      <c r="J7977"/>
      <c r="K7977" t="s">
        <v>565</v>
      </c>
      <c r="L7977" s="119" t="str">
        <f t="shared" si="496"/>
        <v>NA</v>
      </c>
      <c r="M7977" s="119"/>
      <c r="N7977" s="120" t="str">
        <f t="shared" si="497"/>
        <v>NA</v>
      </c>
      <c r="O7977" s="120"/>
      <c r="P7977"/>
      <c r="Q7977"/>
      <c r="R7977"/>
      <c r="S7977"/>
      <c r="T7977"/>
      <c r="U7977" t="s">
        <v>25553</v>
      </c>
      <c r="V7977" t="s">
        <v>25551</v>
      </c>
      <c r="W7977" t="s">
        <v>25552</v>
      </c>
      <c r="X7977" t="s">
        <v>748</v>
      </c>
      <c r="Y7977" t="s">
        <v>1367</v>
      </c>
      <c r="Z7977" t="s">
        <v>54</v>
      </c>
      <c r="AA7977"/>
      <c r="AB7977" t="s">
        <v>47694</v>
      </c>
      <c r="AC7977" t="s">
        <v>54236</v>
      </c>
      <c r="AD7977" t="s">
        <v>25554</v>
      </c>
      <c r="AE7977" t="s">
        <v>105</v>
      </c>
      <c r="AF7977" s="119" t="str">
        <f t="shared" si="498"/>
        <v>NA</v>
      </c>
      <c r="AG7977" s="119"/>
      <c r="AH7977" s="119"/>
      <c r="AI7977" s="119"/>
      <c r="AJ7977" s="119" t="str">
        <f t="shared" si="499"/>
        <v>NA</v>
      </c>
      <c r="AK7977" s="190"/>
      <c r="AL7977" s="191"/>
    </row>
    <row r="7978" spans="1:38" x14ac:dyDescent="0.25">
      <c r="A7978" t="s">
        <v>32512</v>
      </c>
      <c r="B7978" t="s">
        <v>32510</v>
      </c>
      <c r="C7978" t="s">
        <v>32511</v>
      </c>
      <c r="D7978" t="s">
        <v>193</v>
      </c>
      <c r="E7978" t="s">
        <v>491</v>
      </c>
      <c r="F7978" t="s">
        <v>54</v>
      </c>
      <c r="G7978"/>
      <c r="H7978" t="s">
        <v>48221</v>
      </c>
      <c r="I7978" t="s">
        <v>54738</v>
      </c>
      <c r="J7978" t="s">
        <v>32513</v>
      </c>
      <c r="K7978" t="s">
        <v>565</v>
      </c>
      <c r="L7978" s="119" t="str">
        <f t="shared" si="496"/>
        <v>NA</v>
      </c>
      <c r="M7978" s="119"/>
      <c r="N7978" s="120" t="str">
        <f t="shared" si="497"/>
        <v>NA</v>
      </c>
      <c r="O7978" s="120"/>
      <c r="P7978"/>
      <c r="Q7978"/>
      <c r="R7978"/>
      <c r="S7978"/>
      <c r="T7978"/>
      <c r="U7978" t="s">
        <v>26052</v>
      </c>
      <c r="V7978" t="s">
        <v>26051</v>
      </c>
      <c r="W7978" t="s">
        <v>26047</v>
      </c>
      <c r="X7978" t="s">
        <v>748</v>
      </c>
      <c r="Y7978" t="s">
        <v>5172</v>
      </c>
      <c r="Z7978" t="s">
        <v>54</v>
      </c>
      <c r="AA7978"/>
      <c r="AB7978" t="s">
        <v>47695</v>
      </c>
      <c r="AC7978" t="s">
        <v>54237</v>
      </c>
      <c r="AD7978" t="s">
        <v>23957</v>
      </c>
      <c r="AE7978" t="s">
        <v>105</v>
      </c>
      <c r="AF7978" s="119" t="str">
        <f t="shared" si="498"/>
        <v>NA</v>
      </c>
      <c r="AG7978" s="119"/>
      <c r="AH7978" s="119"/>
      <c r="AI7978" s="119"/>
      <c r="AJ7978" s="119" t="str">
        <f t="shared" si="499"/>
        <v>NA</v>
      </c>
      <c r="AK7978" s="190"/>
      <c r="AL7978" s="191"/>
    </row>
    <row r="7979" spans="1:38" x14ac:dyDescent="0.25">
      <c r="A7979" t="s">
        <v>33806</v>
      </c>
      <c r="B7979" t="s">
        <v>33804</v>
      </c>
      <c r="C7979" t="s">
        <v>33805</v>
      </c>
      <c r="D7979" t="s">
        <v>193</v>
      </c>
      <c r="E7979" t="s">
        <v>491</v>
      </c>
      <c r="F7979" t="s">
        <v>54</v>
      </c>
      <c r="G7979"/>
      <c r="H7979" t="s">
        <v>48221</v>
      </c>
      <c r="I7979" t="s">
        <v>54738</v>
      </c>
      <c r="J7979"/>
      <c r="K7979" t="s">
        <v>565</v>
      </c>
      <c r="L7979" s="119" t="str">
        <f t="shared" si="496"/>
        <v>NA</v>
      </c>
      <c r="M7979" s="119"/>
      <c r="N7979" s="120" t="str">
        <f t="shared" si="497"/>
        <v>NA</v>
      </c>
      <c r="O7979" s="120"/>
      <c r="P7979"/>
      <c r="Q7979"/>
      <c r="R7979"/>
      <c r="S7979"/>
      <c r="T7979"/>
      <c r="U7979" t="s">
        <v>26583</v>
      </c>
      <c r="V7979" t="s">
        <v>26581</v>
      </c>
      <c r="W7979" t="s">
        <v>26582</v>
      </c>
      <c r="X7979" t="s">
        <v>748</v>
      </c>
      <c r="Y7979" t="s">
        <v>10112</v>
      </c>
      <c r="Z7979" t="s">
        <v>54</v>
      </c>
      <c r="AA7979"/>
      <c r="AB7979" t="s">
        <v>47696</v>
      </c>
      <c r="AC7979" t="s">
        <v>54238</v>
      </c>
      <c r="AD7979" t="s">
        <v>26583</v>
      </c>
      <c r="AE7979" t="s">
        <v>105</v>
      </c>
      <c r="AF7979" s="119" t="str">
        <f t="shared" si="498"/>
        <v>NA</v>
      </c>
      <c r="AG7979" s="119"/>
      <c r="AH7979" s="119"/>
      <c r="AI7979" s="119"/>
      <c r="AJ7979" s="119" t="str">
        <f t="shared" si="499"/>
        <v>NA</v>
      </c>
      <c r="AK7979" s="190"/>
      <c r="AL7979" s="191"/>
    </row>
    <row r="7980" spans="1:38" x14ac:dyDescent="0.25">
      <c r="A7980" t="s">
        <v>35610</v>
      </c>
      <c r="B7980" t="s">
        <v>35608</v>
      </c>
      <c r="C7980" t="s">
        <v>35609</v>
      </c>
      <c r="D7980" t="s">
        <v>193</v>
      </c>
      <c r="E7980" t="s">
        <v>491</v>
      </c>
      <c r="F7980" t="s">
        <v>54</v>
      </c>
      <c r="G7980"/>
      <c r="H7980" t="s">
        <v>48221</v>
      </c>
      <c r="I7980" t="s">
        <v>54738</v>
      </c>
      <c r="J7980"/>
      <c r="K7980" t="s">
        <v>565</v>
      </c>
      <c r="L7980" s="119" t="str">
        <f t="shared" si="496"/>
        <v>NA</v>
      </c>
      <c r="M7980" s="119"/>
      <c r="N7980" s="120" t="str">
        <f t="shared" si="497"/>
        <v>NA</v>
      </c>
      <c r="O7980" s="120"/>
      <c r="P7980"/>
      <c r="Q7980"/>
      <c r="R7980"/>
      <c r="S7980"/>
      <c r="T7980"/>
      <c r="U7980" t="s">
        <v>26060</v>
      </c>
      <c r="V7980" t="s">
        <v>26059</v>
      </c>
      <c r="W7980" t="s">
        <v>26047</v>
      </c>
      <c r="X7980" t="s">
        <v>748</v>
      </c>
      <c r="Y7980" t="s">
        <v>866</v>
      </c>
      <c r="Z7980" t="s">
        <v>54</v>
      </c>
      <c r="AA7980"/>
      <c r="AB7980" t="s">
        <v>47697</v>
      </c>
      <c r="AC7980" t="s">
        <v>54239</v>
      </c>
      <c r="AD7980" t="s">
        <v>23957</v>
      </c>
      <c r="AE7980" t="s">
        <v>105</v>
      </c>
      <c r="AF7980" s="119" t="str">
        <f t="shared" si="498"/>
        <v>NA</v>
      </c>
      <c r="AG7980" s="119"/>
      <c r="AH7980" s="119"/>
      <c r="AI7980" s="119"/>
      <c r="AJ7980" s="119" t="str">
        <f t="shared" si="499"/>
        <v>NA</v>
      </c>
      <c r="AK7980" s="190"/>
      <c r="AL7980" s="191"/>
    </row>
    <row r="7981" spans="1:38" x14ac:dyDescent="0.25">
      <c r="A7981" t="s">
        <v>33439</v>
      </c>
      <c r="B7981" t="s">
        <v>33437</v>
      </c>
      <c r="C7981" t="s">
        <v>33438</v>
      </c>
      <c r="D7981" t="s">
        <v>193</v>
      </c>
      <c r="E7981" t="s">
        <v>33440</v>
      </c>
      <c r="F7981" t="s">
        <v>54</v>
      </c>
      <c r="G7981"/>
      <c r="H7981" t="s">
        <v>48222</v>
      </c>
      <c r="I7981" t="s">
        <v>54739</v>
      </c>
      <c r="J7981" t="s">
        <v>33439</v>
      </c>
      <c r="K7981" t="s">
        <v>565</v>
      </c>
      <c r="L7981" s="119" t="str">
        <f t="shared" si="496"/>
        <v>NA</v>
      </c>
      <c r="M7981" s="119"/>
      <c r="N7981" s="120" t="str">
        <f t="shared" si="497"/>
        <v>NA</v>
      </c>
      <c r="O7981" s="120"/>
      <c r="P7981"/>
      <c r="Q7981"/>
      <c r="R7981"/>
      <c r="S7981"/>
      <c r="T7981"/>
      <c r="U7981" t="s">
        <v>25297</v>
      </c>
      <c r="V7981" t="s">
        <v>25295</v>
      </c>
      <c r="W7981" t="s">
        <v>25296</v>
      </c>
      <c r="X7981" t="s">
        <v>748</v>
      </c>
      <c r="Y7981" t="s">
        <v>866</v>
      </c>
      <c r="Z7981" t="s">
        <v>54</v>
      </c>
      <c r="AA7981"/>
      <c r="AB7981" t="s">
        <v>47697</v>
      </c>
      <c r="AC7981" t="s">
        <v>54239</v>
      </c>
      <c r="AD7981" t="s">
        <v>25298</v>
      </c>
      <c r="AE7981" t="s">
        <v>105</v>
      </c>
      <c r="AF7981" s="119" t="str">
        <f t="shared" si="498"/>
        <v>NA</v>
      </c>
      <c r="AG7981" s="119"/>
      <c r="AH7981" s="119"/>
      <c r="AI7981" s="119"/>
      <c r="AJ7981" s="119" t="str">
        <f t="shared" si="499"/>
        <v>NA</v>
      </c>
      <c r="AK7981" s="190"/>
      <c r="AL7981" s="191"/>
    </row>
    <row r="7982" spans="1:38" x14ac:dyDescent="0.25">
      <c r="A7982" t="s">
        <v>34671</v>
      </c>
      <c r="B7982" t="s">
        <v>34669</v>
      </c>
      <c r="C7982" t="s">
        <v>34670</v>
      </c>
      <c r="D7982" t="s">
        <v>193</v>
      </c>
      <c r="E7982" t="s">
        <v>17357</v>
      </c>
      <c r="F7982" t="s">
        <v>54</v>
      </c>
      <c r="G7982"/>
      <c r="H7982" t="s">
        <v>48223</v>
      </c>
      <c r="I7982" t="s">
        <v>54740</v>
      </c>
      <c r="J7982" t="s">
        <v>34672</v>
      </c>
      <c r="K7982" t="s">
        <v>565</v>
      </c>
      <c r="L7982" s="119" t="str">
        <f t="shared" si="496"/>
        <v>NA</v>
      </c>
      <c r="M7982" s="119"/>
      <c r="N7982" s="120" t="str">
        <f t="shared" si="497"/>
        <v>NA</v>
      </c>
      <c r="O7982" s="120"/>
      <c r="P7982"/>
      <c r="Q7982"/>
      <c r="R7982"/>
      <c r="S7982"/>
      <c r="T7982"/>
      <c r="U7982" t="s">
        <v>25029</v>
      </c>
      <c r="V7982" t="s">
        <v>25027</v>
      </c>
      <c r="W7982" t="s">
        <v>25028</v>
      </c>
      <c r="X7982" t="s">
        <v>748</v>
      </c>
      <c r="Y7982" t="s">
        <v>414</v>
      </c>
      <c r="Z7982" t="s">
        <v>54</v>
      </c>
      <c r="AA7982"/>
      <c r="AB7982" t="s">
        <v>47698</v>
      </c>
      <c r="AC7982" t="s">
        <v>54240</v>
      </c>
      <c r="AD7982" t="s">
        <v>25029</v>
      </c>
      <c r="AE7982" t="s">
        <v>105</v>
      </c>
      <c r="AF7982" s="119" t="str">
        <f t="shared" si="498"/>
        <v>NA</v>
      </c>
      <c r="AG7982" s="119"/>
      <c r="AH7982" s="119"/>
      <c r="AI7982" s="119"/>
      <c r="AJ7982" s="119" t="str">
        <f t="shared" si="499"/>
        <v>NA</v>
      </c>
      <c r="AK7982" s="190"/>
      <c r="AL7982" s="191"/>
    </row>
    <row r="7983" spans="1:38" x14ac:dyDescent="0.25">
      <c r="A7983" t="s">
        <v>34780</v>
      </c>
      <c r="B7983" t="s">
        <v>34779</v>
      </c>
      <c r="C7983" t="s">
        <v>27616</v>
      </c>
      <c r="D7983" t="s">
        <v>193</v>
      </c>
      <c r="E7983" t="s">
        <v>34781</v>
      </c>
      <c r="F7983" t="s">
        <v>54</v>
      </c>
      <c r="G7983"/>
      <c r="H7983" t="s">
        <v>48224</v>
      </c>
      <c r="I7983" t="s">
        <v>54741</v>
      </c>
      <c r="J7983" t="s">
        <v>34780</v>
      </c>
      <c r="K7983" t="s">
        <v>565</v>
      </c>
      <c r="L7983" s="119" t="str">
        <f t="shared" si="496"/>
        <v>NA</v>
      </c>
      <c r="M7983" s="119"/>
      <c r="N7983" s="120" t="str">
        <f t="shared" si="497"/>
        <v>NA</v>
      </c>
      <c r="O7983" s="120"/>
      <c r="P7983"/>
      <c r="Q7983"/>
      <c r="R7983"/>
      <c r="S7983"/>
      <c r="T7983"/>
      <c r="U7983" t="s">
        <v>24051</v>
      </c>
      <c r="V7983" t="s">
        <v>24049</v>
      </c>
      <c r="W7983" t="s">
        <v>24050</v>
      </c>
      <c r="X7983" t="s">
        <v>748</v>
      </c>
      <c r="Y7983" t="s">
        <v>422</v>
      </c>
      <c r="Z7983" t="s">
        <v>54</v>
      </c>
      <c r="AA7983"/>
      <c r="AB7983" t="s">
        <v>47699</v>
      </c>
      <c r="AC7983" t="s">
        <v>54241</v>
      </c>
      <c r="AD7983" t="s">
        <v>24052</v>
      </c>
      <c r="AE7983" t="s">
        <v>105</v>
      </c>
      <c r="AF7983" s="119" t="str">
        <f t="shared" si="498"/>
        <v>NA</v>
      </c>
      <c r="AG7983" s="119"/>
      <c r="AH7983" s="119"/>
      <c r="AI7983" s="119"/>
      <c r="AJ7983" s="119" t="str">
        <f t="shared" si="499"/>
        <v>NA</v>
      </c>
      <c r="AK7983" s="190"/>
      <c r="AL7983" s="191"/>
    </row>
    <row r="7984" spans="1:38" x14ac:dyDescent="0.25">
      <c r="A7984" t="s">
        <v>33684</v>
      </c>
      <c r="B7984" t="s">
        <v>33682</v>
      </c>
      <c r="C7984" t="s">
        <v>33683</v>
      </c>
      <c r="D7984" t="s">
        <v>193</v>
      </c>
      <c r="E7984" t="s">
        <v>3627</v>
      </c>
      <c r="F7984" t="s">
        <v>54</v>
      </c>
      <c r="G7984"/>
      <c r="H7984" t="s">
        <v>48225</v>
      </c>
      <c r="I7984" t="s">
        <v>54742</v>
      </c>
      <c r="J7984" t="s">
        <v>33685</v>
      </c>
      <c r="K7984" t="s">
        <v>565</v>
      </c>
      <c r="L7984" s="119" t="str">
        <f t="shared" si="496"/>
        <v>NA</v>
      </c>
      <c r="M7984" s="119"/>
      <c r="N7984" s="120" t="str">
        <f t="shared" si="497"/>
        <v>NA</v>
      </c>
      <c r="O7984" s="120"/>
      <c r="P7984"/>
      <c r="Q7984"/>
      <c r="R7984"/>
      <c r="S7984"/>
      <c r="T7984"/>
      <c r="U7984" t="s">
        <v>24054</v>
      </c>
      <c r="V7984" t="s">
        <v>24053</v>
      </c>
      <c r="W7984" t="s">
        <v>24050</v>
      </c>
      <c r="X7984" t="s">
        <v>748</v>
      </c>
      <c r="Y7984" t="s">
        <v>422</v>
      </c>
      <c r="Z7984" t="s">
        <v>54</v>
      </c>
      <c r="AA7984"/>
      <c r="AB7984" t="s">
        <v>47699</v>
      </c>
      <c r="AC7984" t="s">
        <v>54241</v>
      </c>
      <c r="AD7984" t="s">
        <v>24055</v>
      </c>
      <c r="AE7984" t="s">
        <v>105</v>
      </c>
      <c r="AF7984" s="119" t="str">
        <f t="shared" si="498"/>
        <v>NA</v>
      </c>
      <c r="AG7984" s="119"/>
      <c r="AH7984" s="119"/>
      <c r="AI7984" s="119"/>
      <c r="AJ7984" s="119" t="str">
        <f t="shared" si="499"/>
        <v>NA</v>
      </c>
      <c r="AK7984" s="190"/>
      <c r="AL7984" s="191"/>
    </row>
    <row r="7985" spans="1:38" x14ac:dyDescent="0.25">
      <c r="A7985" t="s">
        <v>33896</v>
      </c>
      <c r="B7985" t="s">
        <v>33899</v>
      </c>
      <c r="C7985" t="s">
        <v>31942</v>
      </c>
      <c r="D7985" t="s">
        <v>193</v>
      </c>
      <c r="E7985" t="s">
        <v>13889</v>
      </c>
      <c r="F7985" t="s">
        <v>54</v>
      </c>
      <c r="G7985"/>
      <c r="H7985" t="s">
        <v>48226</v>
      </c>
      <c r="I7985" t="s">
        <v>54743</v>
      </c>
      <c r="J7985" t="s">
        <v>33896</v>
      </c>
      <c r="K7985" t="s">
        <v>565</v>
      </c>
      <c r="L7985" s="119" t="str">
        <f t="shared" si="496"/>
        <v>NA</v>
      </c>
      <c r="M7985" s="119"/>
      <c r="N7985" s="120" t="str">
        <f t="shared" si="497"/>
        <v>NA</v>
      </c>
      <c r="O7985" s="120"/>
      <c r="P7985"/>
      <c r="Q7985"/>
      <c r="R7985"/>
      <c r="S7985"/>
      <c r="T7985"/>
      <c r="U7985" t="s">
        <v>25306</v>
      </c>
      <c r="V7985" t="s">
        <v>25305</v>
      </c>
      <c r="W7985" t="s">
        <v>24050</v>
      </c>
      <c r="X7985" t="s">
        <v>748</v>
      </c>
      <c r="Y7985" t="s">
        <v>422</v>
      </c>
      <c r="Z7985" t="s">
        <v>54</v>
      </c>
      <c r="AA7985"/>
      <c r="AB7985" t="s">
        <v>47699</v>
      </c>
      <c r="AC7985" t="s">
        <v>54241</v>
      </c>
      <c r="AD7985" t="s">
        <v>25307</v>
      </c>
      <c r="AE7985" t="s">
        <v>105</v>
      </c>
      <c r="AF7985" s="119" t="str">
        <f t="shared" si="498"/>
        <v>NA</v>
      </c>
      <c r="AG7985" s="119"/>
      <c r="AH7985" s="119"/>
      <c r="AI7985" s="119"/>
      <c r="AJ7985" s="119" t="str">
        <f t="shared" si="499"/>
        <v>NA</v>
      </c>
      <c r="AK7985" s="190"/>
      <c r="AL7985" s="191"/>
    </row>
    <row r="7986" spans="1:38" x14ac:dyDescent="0.25">
      <c r="A7986" t="s">
        <v>34660</v>
      </c>
      <c r="B7986" t="s">
        <v>34658</v>
      </c>
      <c r="C7986" t="s">
        <v>34659</v>
      </c>
      <c r="D7986" t="s">
        <v>193</v>
      </c>
      <c r="E7986" t="s">
        <v>13889</v>
      </c>
      <c r="F7986" t="s">
        <v>54</v>
      </c>
      <c r="G7986"/>
      <c r="H7986" t="s">
        <v>48226</v>
      </c>
      <c r="I7986" t="s">
        <v>54743</v>
      </c>
      <c r="J7986" t="s">
        <v>34661</v>
      </c>
      <c r="K7986" t="s">
        <v>565</v>
      </c>
      <c r="L7986" s="119" t="str">
        <f t="shared" si="496"/>
        <v>NA</v>
      </c>
      <c r="M7986" s="119"/>
      <c r="N7986" s="120" t="str">
        <f t="shared" si="497"/>
        <v>NA</v>
      </c>
      <c r="O7986" s="120"/>
      <c r="P7986"/>
      <c r="Q7986"/>
      <c r="R7986"/>
      <c r="S7986"/>
      <c r="T7986"/>
      <c r="U7986" t="s">
        <v>26014</v>
      </c>
      <c r="V7986" t="s">
        <v>26012</v>
      </c>
      <c r="W7986" t="s">
        <v>26013</v>
      </c>
      <c r="X7986" t="s">
        <v>748</v>
      </c>
      <c r="Y7986" t="s">
        <v>435</v>
      </c>
      <c r="Z7986" t="s">
        <v>54</v>
      </c>
      <c r="AA7986"/>
      <c r="AB7986" t="s">
        <v>47700</v>
      </c>
      <c r="AC7986" t="s">
        <v>54242</v>
      </c>
      <c r="AD7986" t="s">
        <v>26014</v>
      </c>
      <c r="AE7986" t="s">
        <v>105</v>
      </c>
      <c r="AF7986" s="119" t="str">
        <f t="shared" si="498"/>
        <v>NA</v>
      </c>
      <c r="AG7986" s="119"/>
      <c r="AH7986" s="119"/>
      <c r="AI7986" s="119"/>
      <c r="AJ7986" s="119" t="str">
        <f t="shared" si="499"/>
        <v>NA</v>
      </c>
      <c r="AK7986" s="190"/>
      <c r="AL7986" s="191"/>
    </row>
    <row r="7987" spans="1:38" x14ac:dyDescent="0.25">
      <c r="A7987" t="s">
        <v>31677</v>
      </c>
      <c r="B7987" t="s">
        <v>31676</v>
      </c>
      <c r="C7987" t="s">
        <v>27283</v>
      </c>
      <c r="D7987" t="s">
        <v>193</v>
      </c>
      <c r="E7987" t="s">
        <v>13889</v>
      </c>
      <c r="F7987" t="s">
        <v>54</v>
      </c>
      <c r="G7987"/>
      <c r="H7987" t="s">
        <v>48226</v>
      </c>
      <c r="I7987" t="s">
        <v>54743</v>
      </c>
      <c r="J7987"/>
      <c r="K7987" t="s">
        <v>565</v>
      </c>
      <c r="L7987" s="119" t="str">
        <f t="shared" si="496"/>
        <v>NA</v>
      </c>
      <c r="M7987" s="119"/>
      <c r="N7987" s="120" t="str">
        <f t="shared" si="497"/>
        <v>NA</v>
      </c>
      <c r="O7987" s="120"/>
      <c r="P7987"/>
      <c r="Q7987"/>
      <c r="R7987"/>
      <c r="S7987"/>
      <c r="T7987"/>
      <c r="U7987" t="s">
        <v>23956</v>
      </c>
      <c r="V7987" t="s">
        <v>23954</v>
      </c>
      <c r="W7987" t="s">
        <v>23955</v>
      </c>
      <c r="X7987" t="s">
        <v>748</v>
      </c>
      <c r="Y7987" t="s">
        <v>5426</v>
      </c>
      <c r="Z7987" t="s">
        <v>54</v>
      </c>
      <c r="AA7987"/>
      <c r="AB7987" t="s">
        <v>47701</v>
      </c>
      <c r="AC7987" t="s">
        <v>54243</v>
      </c>
      <c r="AD7987" t="s">
        <v>23957</v>
      </c>
      <c r="AE7987" t="s">
        <v>105</v>
      </c>
      <c r="AF7987" s="119" t="str">
        <f t="shared" si="498"/>
        <v>NA</v>
      </c>
      <c r="AG7987" s="119"/>
      <c r="AH7987" s="119"/>
      <c r="AI7987" s="119"/>
      <c r="AJ7987" s="119" t="str">
        <f t="shared" si="499"/>
        <v>NA</v>
      </c>
      <c r="AK7987" s="190"/>
      <c r="AL7987" s="191"/>
    </row>
    <row r="7988" spans="1:38" x14ac:dyDescent="0.25">
      <c r="A7988" t="s">
        <v>34388</v>
      </c>
      <c r="B7988" t="s">
        <v>34387</v>
      </c>
      <c r="C7988" t="s">
        <v>30795</v>
      </c>
      <c r="D7988" t="s">
        <v>193</v>
      </c>
      <c r="E7988" t="s">
        <v>34389</v>
      </c>
      <c r="F7988" t="s">
        <v>54</v>
      </c>
      <c r="G7988"/>
      <c r="H7988" t="s">
        <v>48227</v>
      </c>
      <c r="I7988" t="s">
        <v>54744</v>
      </c>
      <c r="J7988" t="s">
        <v>34390</v>
      </c>
      <c r="K7988" t="s">
        <v>565</v>
      </c>
      <c r="L7988" s="119" t="str">
        <f t="shared" si="496"/>
        <v>NA</v>
      </c>
      <c r="M7988" s="119"/>
      <c r="N7988" s="120" t="str">
        <f t="shared" si="497"/>
        <v>NA</v>
      </c>
      <c r="O7988" s="120"/>
      <c r="P7988"/>
      <c r="Q7988"/>
      <c r="R7988"/>
      <c r="S7988"/>
      <c r="T7988"/>
      <c r="U7988" t="s">
        <v>25395</v>
      </c>
      <c r="V7988" t="s">
        <v>25394</v>
      </c>
      <c r="W7988" t="s">
        <v>25388</v>
      </c>
      <c r="X7988" t="s">
        <v>748</v>
      </c>
      <c r="Y7988" t="s">
        <v>5426</v>
      </c>
      <c r="Z7988" t="s">
        <v>54</v>
      </c>
      <c r="AA7988"/>
      <c r="AB7988" t="s">
        <v>47701</v>
      </c>
      <c r="AC7988" t="s">
        <v>54243</v>
      </c>
      <c r="AD7988" t="s">
        <v>25396</v>
      </c>
      <c r="AE7988" t="s">
        <v>105</v>
      </c>
      <c r="AF7988" s="119" t="str">
        <f t="shared" si="498"/>
        <v>NA</v>
      </c>
      <c r="AG7988" s="119"/>
      <c r="AH7988" s="119"/>
      <c r="AI7988" s="119"/>
      <c r="AJ7988" s="119" t="str">
        <f t="shared" si="499"/>
        <v>NA</v>
      </c>
      <c r="AK7988" s="190"/>
      <c r="AL7988" s="191"/>
    </row>
    <row r="7989" spans="1:38" x14ac:dyDescent="0.25">
      <c r="A7989" t="s">
        <v>34053</v>
      </c>
      <c r="B7989" t="s">
        <v>34062</v>
      </c>
      <c r="C7989" t="s">
        <v>34063</v>
      </c>
      <c r="D7989" t="s">
        <v>193</v>
      </c>
      <c r="E7989" t="s">
        <v>26676</v>
      </c>
      <c r="F7989" t="s">
        <v>54</v>
      </c>
      <c r="G7989"/>
      <c r="H7989" t="s">
        <v>48228</v>
      </c>
      <c r="I7989" t="s">
        <v>54745</v>
      </c>
      <c r="J7989"/>
      <c r="K7989" t="s">
        <v>565</v>
      </c>
      <c r="L7989" s="119" t="str">
        <f t="shared" si="496"/>
        <v>NA</v>
      </c>
      <c r="M7989" s="119"/>
      <c r="N7989" s="120" t="str">
        <f t="shared" si="497"/>
        <v>NA</v>
      </c>
      <c r="O7989" s="120"/>
      <c r="P7989"/>
      <c r="Q7989"/>
      <c r="R7989"/>
      <c r="S7989"/>
      <c r="T7989"/>
      <c r="U7989" t="s">
        <v>25167</v>
      </c>
      <c r="V7989" t="s">
        <v>25165</v>
      </c>
      <c r="W7989" t="s">
        <v>25166</v>
      </c>
      <c r="X7989" t="s">
        <v>748</v>
      </c>
      <c r="Y7989" t="s">
        <v>5426</v>
      </c>
      <c r="Z7989" t="s">
        <v>54</v>
      </c>
      <c r="AA7989"/>
      <c r="AB7989" t="s">
        <v>47701</v>
      </c>
      <c r="AC7989" t="s">
        <v>54243</v>
      </c>
      <c r="AD7989" t="s">
        <v>25168</v>
      </c>
      <c r="AE7989" t="s">
        <v>105</v>
      </c>
      <c r="AF7989" s="119" t="str">
        <f t="shared" si="498"/>
        <v>NA</v>
      </c>
      <c r="AG7989" s="119"/>
      <c r="AH7989" s="119"/>
      <c r="AI7989" s="119"/>
      <c r="AJ7989" s="119" t="str">
        <f t="shared" si="499"/>
        <v>NA</v>
      </c>
      <c r="AK7989" s="190"/>
      <c r="AL7989" s="191"/>
    </row>
    <row r="7990" spans="1:38" x14ac:dyDescent="0.25">
      <c r="A7990" t="s">
        <v>33896</v>
      </c>
      <c r="B7990" t="s">
        <v>33900</v>
      </c>
      <c r="C7990" t="s">
        <v>31942</v>
      </c>
      <c r="D7990" t="s">
        <v>193</v>
      </c>
      <c r="E7990" t="s">
        <v>3078</v>
      </c>
      <c r="F7990" t="s">
        <v>54</v>
      </c>
      <c r="G7990"/>
      <c r="H7990" t="s">
        <v>48229</v>
      </c>
      <c r="I7990" t="s">
        <v>54746</v>
      </c>
      <c r="J7990" t="s">
        <v>33896</v>
      </c>
      <c r="K7990" t="s">
        <v>565</v>
      </c>
      <c r="L7990" s="119" t="str">
        <f t="shared" si="496"/>
        <v>NA</v>
      </c>
      <c r="M7990" s="119"/>
      <c r="N7990" s="120" t="str">
        <f t="shared" si="497"/>
        <v>NA</v>
      </c>
      <c r="O7990" s="120"/>
      <c r="P7990"/>
      <c r="Q7990"/>
      <c r="R7990"/>
      <c r="S7990"/>
      <c r="T7990"/>
      <c r="U7990" t="s">
        <v>24438</v>
      </c>
      <c r="V7990" t="s">
        <v>24437</v>
      </c>
      <c r="W7990" t="s">
        <v>24433</v>
      </c>
      <c r="X7990" t="s">
        <v>748</v>
      </c>
      <c r="Y7990" t="s">
        <v>7595</v>
      </c>
      <c r="Z7990" t="s">
        <v>54</v>
      </c>
      <c r="AA7990"/>
      <c r="AB7990" t="s">
        <v>47702</v>
      </c>
      <c r="AC7990" t="s">
        <v>54244</v>
      </c>
      <c r="AD7990" t="s">
        <v>23957</v>
      </c>
      <c r="AE7990" t="s">
        <v>105</v>
      </c>
      <c r="AF7990" s="119" t="str">
        <f t="shared" si="498"/>
        <v>NA</v>
      </c>
      <c r="AG7990" s="119"/>
      <c r="AH7990" s="119"/>
      <c r="AI7990" s="119"/>
      <c r="AJ7990" s="119" t="str">
        <f t="shared" si="499"/>
        <v>NA</v>
      </c>
      <c r="AK7990" s="190"/>
      <c r="AL7990" s="191"/>
    </row>
    <row r="7991" spans="1:38" x14ac:dyDescent="0.25">
      <c r="A7991" t="s">
        <v>32639</v>
      </c>
      <c r="B7991" t="s">
        <v>32638</v>
      </c>
      <c r="C7991" t="s">
        <v>27616</v>
      </c>
      <c r="D7991" t="s">
        <v>193</v>
      </c>
      <c r="E7991" t="s">
        <v>3078</v>
      </c>
      <c r="F7991" t="s">
        <v>54</v>
      </c>
      <c r="G7991"/>
      <c r="H7991" t="s">
        <v>48229</v>
      </c>
      <c r="I7991" t="s">
        <v>54746</v>
      </c>
      <c r="J7991" t="s">
        <v>32639</v>
      </c>
      <c r="K7991" t="s">
        <v>565</v>
      </c>
      <c r="L7991" s="119" t="str">
        <f t="shared" si="496"/>
        <v>NA</v>
      </c>
      <c r="M7991" s="119"/>
      <c r="N7991" s="120" t="str">
        <f t="shared" si="497"/>
        <v>NA</v>
      </c>
      <c r="O7991" s="120"/>
      <c r="P7991"/>
      <c r="Q7991"/>
      <c r="R7991"/>
      <c r="S7991"/>
      <c r="T7991"/>
      <c r="U7991" t="s">
        <v>24097</v>
      </c>
      <c r="V7991" t="s">
        <v>24095</v>
      </c>
      <c r="W7991" t="s">
        <v>24096</v>
      </c>
      <c r="X7991" t="s">
        <v>748</v>
      </c>
      <c r="Y7991" t="s">
        <v>1540</v>
      </c>
      <c r="Z7991" t="s">
        <v>54</v>
      </c>
      <c r="AA7991"/>
      <c r="AB7991" t="s">
        <v>47703</v>
      </c>
      <c r="AC7991" t="s">
        <v>54245</v>
      </c>
      <c r="AD7991" t="s">
        <v>24098</v>
      </c>
      <c r="AE7991" t="s">
        <v>105</v>
      </c>
      <c r="AF7991" s="119" t="str">
        <f t="shared" si="498"/>
        <v>NA</v>
      </c>
      <c r="AG7991" s="119"/>
      <c r="AH7991" s="119"/>
      <c r="AI7991" s="119"/>
      <c r="AJ7991" s="119" t="str">
        <f t="shared" si="499"/>
        <v>NA</v>
      </c>
      <c r="AK7991" s="190"/>
      <c r="AL7991" s="191"/>
    </row>
    <row r="7992" spans="1:38" x14ac:dyDescent="0.25">
      <c r="A7992" t="s">
        <v>28248</v>
      </c>
      <c r="B7992" t="s">
        <v>32202</v>
      </c>
      <c r="C7992" t="s">
        <v>29143</v>
      </c>
      <c r="D7992" t="s">
        <v>193</v>
      </c>
      <c r="E7992" t="s">
        <v>3078</v>
      </c>
      <c r="F7992" t="s">
        <v>54</v>
      </c>
      <c r="G7992"/>
      <c r="H7992" t="s">
        <v>48229</v>
      </c>
      <c r="I7992" t="s">
        <v>54746</v>
      </c>
      <c r="J7992"/>
      <c r="K7992" t="s">
        <v>565</v>
      </c>
      <c r="L7992" s="119" t="str">
        <f t="shared" si="496"/>
        <v>NA</v>
      </c>
      <c r="M7992" s="119"/>
      <c r="N7992" s="120" t="str">
        <f t="shared" si="497"/>
        <v>NA</v>
      </c>
      <c r="O7992" s="120"/>
      <c r="P7992"/>
      <c r="Q7992"/>
      <c r="R7992"/>
      <c r="S7992"/>
      <c r="T7992"/>
      <c r="U7992" t="s">
        <v>25384</v>
      </c>
      <c r="V7992" t="s">
        <v>25383</v>
      </c>
      <c r="W7992" t="s">
        <v>24096</v>
      </c>
      <c r="X7992" t="s">
        <v>748</v>
      </c>
      <c r="Y7992" t="s">
        <v>1540</v>
      </c>
      <c r="Z7992" t="s">
        <v>54</v>
      </c>
      <c r="AA7992"/>
      <c r="AB7992" t="s">
        <v>47703</v>
      </c>
      <c r="AC7992" t="s">
        <v>54245</v>
      </c>
      <c r="AD7992" t="s">
        <v>25384</v>
      </c>
      <c r="AE7992" t="s">
        <v>105</v>
      </c>
      <c r="AF7992" s="119" t="str">
        <f t="shared" si="498"/>
        <v>NA</v>
      </c>
      <c r="AG7992" s="119"/>
      <c r="AH7992" s="119"/>
      <c r="AI7992" s="119"/>
      <c r="AJ7992" s="119" t="str">
        <f t="shared" si="499"/>
        <v>NA</v>
      </c>
      <c r="AK7992" s="190"/>
      <c r="AL7992" s="191"/>
    </row>
    <row r="7993" spans="1:38" x14ac:dyDescent="0.25">
      <c r="A7993" t="s">
        <v>32191</v>
      </c>
      <c r="B7993" t="s">
        <v>32190</v>
      </c>
      <c r="C7993" t="s">
        <v>27988</v>
      </c>
      <c r="D7993" t="s">
        <v>193</v>
      </c>
      <c r="E7993" t="s">
        <v>3078</v>
      </c>
      <c r="F7993" t="s">
        <v>54</v>
      </c>
      <c r="G7993"/>
      <c r="H7993" t="s">
        <v>48229</v>
      </c>
      <c r="I7993" t="s">
        <v>54746</v>
      </c>
      <c r="J7993" t="s">
        <v>32192</v>
      </c>
      <c r="K7993" t="s">
        <v>565</v>
      </c>
      <c r="L7993" s="119" t="str">
        <f t="shared" si="496"/>
        <v>NA</v>
      </c>
      <c r="M7993" s="119"/>
      <c r="N7993" s="120" t="str">
        <f t="shared" si="497"/>
        <v>NA</v>
      </c>
      <c r="O7993" s="120"/>
      <c r="P7993"/>
      <c r="Q7993"/>
      <c r="R7993"/>
      <c r="S7993"/>
      <c r="T7993"/>
      <c r="U7993" t="s">
        <v>25381</v>
      </c>
      <c r="V7993" t="s">
        <v>25380</v>
      </c>
      <c r="W7993" t="s">
        <v>24096</v>
      </c>
      <c r="X7993" t="s">
        <v>748</v>
      </c>
      <c r="Y7993" t="s">
        <v>1540</v>
      </c>
      <c r="Z7993" t="s">
        <v>54</v>
      </c>
      <c r="AA7993"/>
      <c r="AB7993" t="s">
        <v>47703</v>
      </c>
      <c r="AC7993" t="s">
        <v>54245</v>
      </c>
      <c r="AD7993" t="s">
        <v>25382</v>
      </c>
      <c r="AE7993" t="s">
        <v>105</v>
      </c>
      <c r="AF7993" s="119" t="str">
        <f t="shared" si="498"/>
        <v>NA</v>
      </c>
      <c r="AG7993" s="119"/>
      <c r="AH7993" s="119"/>
      <c r="AI7993" s="119"/>
      <c r="AJ7993" s="119" t="str">
        <f t="shared" si="499"/>
        <v>NA</v>
      </c>
      <c r="AK7993" s="190"/>
      <c r="AL7993" s="191"/>
    </row>
    <row r="7994" spans="1:38" x14ac:dyDescent="0.25">
      <c r="A7994" t="s">
        <v>29060</v>
      </c>
      <c r="B7994" t="s">
        <v>29058</v>
      </c>
      <c r="C7994" t="s">
        <v>29059</v>
      </c>
      <c r="D7994" t="s">
        <v>193</v>
      </c>
      <c r="E7994" t="s">
        <v>3078</v>
      </c>
      <c r="F7994" t="s">
        <v>54</v>
      </c>
      <c r="G7994"/>
      <c r="H7994" t="s">
        <v>48230</v>
      </c>
      <c r="I7994" t="s">
        <v>54746</v>
      </c>
      <c r="J7994" t="s">
        <v>29061</v>
      </c>
      <c r="K7994" t="s">
        <v>565</v>
      </c>
      <c r="L7994" s="119" t="str">
        <f t="shared" si="496"/>
        <v>NA</v>
      </c>
      <c r="M7994" s="119"/>
      <c r="N7994" s="120" t="str">
        <f t="shared" si="497"/>
        <v>NA</v>
      </c>
      <c r="O7994" s="120"/>
      <c r="P7994"/>
      <c r="Q7994"/>
      <c r="R7994"/>
      <c r="S7994"/>
      <c r="T7994"/>
      <c r="U7994" t="s">
        <v>25008</v>
      </c>
      <c r="V7994" t="s">
        <v>25006</v>
      </c>
      <c r="W7994" t="s">
        <v>25007</v>
      </c>
      <c r="X7994" t="s">
        <v>748</v>
      </c>
      <c r="Y7994" t="s">
        <v>3681</v>
      </c>
      <c r="Z7994" t="s">
        <v>54</v>
      </c>
      <c r="AA7994"/>
      <c r="AB7994" t="s">
        <v>47704</v>
      </c>
      <c r="AC7994" t="s">
        <v>54246</v>
      </c>
      <c r="AD7994" t="s">
        <v>25008</v>
      </c>
      <c r="AE7994" t="s">
        <v>105</v>
      </c>
      <c r="AF7994" s="119" t="str">
        <f t="shared" si="498"/>
        <v>NA</v>
      </c>
      <c r="AG7994" s="119"/>
      <c r="AH7994" s="119"/>
      <c r="AI7994" s="119"/>
      <c r="AJ7994" s="119" t="str">
        <f t="shared" si="499"/>
        <v>NA</v>
      </c>
      <c r="AK7994" s="190"/>
      <c r="AL7994" s="191"/>
    </row>
    <row r="7995" spans="1:38" x14ac:dyDescent="0.25">
      <c r="A7995" t="s">
        <v>33281</v>
      </c>
      <c r="B7995" t="s">
        <v>33279</v>
      </c>
      <c r="C7995" t="s">
        <v>33280</v>
      </c>
      <c r="D7995" t="s">
        <v>193</v>
      </c>
      <c r="E7995" t="s">
        <v>33282</v>
      </c>
      <c r="F7995" t="s">
        <v>54</v>
      </c>
      <c r="G7995"/>
      <c r="H7995" t="s">
        <v>48231</v>
      </c>
      <c r="I7995" t="s">
        <v>54747</v>
      </c>
      <c r="J7995" t="s">
        <v>33283</v>
      </c>
      <c r="K7995" t="s">
        <v>565</v>
      </c>
      <c r="L7995" s="119" t="str">
        <f t="shared" si="496"/>
        <v>NA</v>
      </c>
      <c r="M7995" s="119"/>
      <c r="N7995" s="120" t="str">
        <f t="shared" si="497"/>
        <v>NA</v>
      </c>
      <c r="O7995" s="120"/>
      <c r="P7995"/>
      <c r="Q7995"/>
      <c r="R7995"/>
      <c r="S7995"/>
      <c r="T7995"/>
      <c r="U7995" t="s">
        <v>25181</v>
      </c>
      <c r="V7995" t="s">
        <v>25179</v>
      </c>
      <c r="W7995" t="s">
        <v>25180</v>
      </c>
      <c r="X7995" t="s">
        <v>748</v>
      </c>
      <c r="Y7995" t="s">
        <v>1346</v>
      </c>
      <c r="Z7995" t="s">
        <v>54</v>
      </c>
      <c r="AA7995"/>
      <c r="AB7995" t="s">
        <v>47705</v>
      </c>
      <c r="AC7995" t="s">
        <v>54247</v>
      </c>
      <c r="AD7995" t="s">
        <v>25182</v>
      </c>
      <c r="AE7995" t="s">
        <v>105</v>
      </c>
      <c r="AF7995" s="119" t="str">
        <f t="shared" si="498"/>
        <v>NA</v>
      </c>
      <c r="AG7995" s="119"/>
      <c r="AH7995" s="119"/>
      <c r="AI7995" s="119"/>
      <c r="AJ7995" s="119" t="str">
        <f t="shared" si="499"/>
        <v>NA</v>
      </c>
      <c r="AK7995" s="190"/>
      <c r="AL7995" s="191"/>
    </row>
    <row r="7996" spans="1:38" x14ac:dyDescent="0.25">
      <c r="A7996" t="s">
        <v>33281</v>
      </c>
      <c r="B7996" t="s">
        <v>33284</v>
      </c>
      <c r="C7996" t="s">
        <v>33280</v>
      </c>
      <c r="D7996" t="s">
        <v>193</v>
      </c>
      <c r="E7996" t="s">
        <v>33282</v>
      </c>
      <c r="F7996" t="s">
        <v>54</v>
      </c>
      <c r="G7996"/>
      <c r="H7996" t="s">
        <v>48231</v>
      </c>
      <c r="I7996" t="s">
        <v>54747</v>
      </c>
      <c r="J7996"/>
      <c r="K7996" t="s">
        <v>565</v>
      </c>
      <c r="L7996" s="119" t="str">
        <f t="shared" si="496"/>
        <v>NA</v>
      </c>
      <c r="M7996" s="119"/>
      <c r="N7996" s="120" t="str">
        <f t="shared" si="497"/>
        <v>NA</v>
      </c>
      <c r="O7996" s="120"/>
      <c r="P7996"/>
      <c r="Q7996"/>
      <c r="R7996"/>
      <c r="S7996"/>
      <c r="T7996"/>
      <c r="U7996" t="s">
        <v>26354</v>
      </c>
      <c r="V7996" t="s">
        <v>26352</v>
      </c>
      <c r="W7996" t="s">
        <v>26353</v>
      </c>
      <c r="X7996" t="s">
        <v>748</v>
      </c>
      <c r="Y7996" t="s">
        <v>657</v>
      </c>
      <c r="Z7996" t="s">
        <v>54</v>
      </c>
      <c r="AA7996"/>
      <c r="AB7996" t="s">
        <v>47706</v>
      </c>
      <c r="AC7996" t="s">
        <v>54248</v>
      </c>
      <c r="AD7996" t="s">
        <v>23957</v>
      </c>
      <c r="AE7996" t="s">
        <v>105</v>
      </c>
      <c r="AF7996" s="119" t="str">
        <f t="shared" si="498"/>
        <v>NA</v>
      </c>
      <c r="AG7996" s="119"/>
      <c r="AH7996" s="119"/>
      <c r="AI7996" s="119"/>
      <c r="AJ7996" s="119" t="str">
        <f t="shared" si="499"/>
        <v>NA</v>
      </c>
      <c r="AK7996" s="190"/>
      <c r="AL7996" s="191"/>
    </row>
    <row r="7997" spans="1:38" x14ac:dyDescent="0.25">
      <c r="A7997" t="s">
        <v>33896</v>
      </c>
      <c r="B7997" t="s">
        <v>33901</v>
      </c>
      <c r="C7997" t="s">
        <v>31942</v>
      </c>
      <c r="D7997" t="s">
        <v>193</v>
      </c>
      <c r="E7997" t="s">
        <v>3134</v>
      </c>
      <c r="F7997" t="s">
        <v>54</v>
      </c>
      <c r="G7997"/>
      <c r="H7997" t="s">
        <v>48232</v>
      </c>
      <c r="I7997" t="s">
        <v>54748</v>
      </c>
      <c r="J7997" t="s">
        <v>33902</v>
      </c>
      <c r="K7997" t="s">
        <v>565</v>
      </c>
      <c r="L7997" s="119" t="str">
        <f t="shared" si="496"/>
        <v>NA</v>
      </c>
      <c r="M7997" s="119"/>
      <c r="N7997" s="120" t="str">
        <f t="shared" si="497"/>
        <v>NA</v>
      </c>
      <c r="O7997" s="120"/>
      <c r="P7997"/>
      <c r="Q7997"/>
      <c r="R7997"/>
      <c r="S7997"/>
      <c r="T7997"/>
      <c r="U7997" t="s">
        <v>25392</v>
      </c>
      <c r="V7997" t="s">
        <v>25391</v>
      </c>
      <c r="W7997" t="s">
        <v>25388</v>
      </c>
      <c r="X7997" t="s">
        <v>748</v>
      </c>
      <c r="Y7997" t="s">
        <v>657</v>
      </c>
      <c r="Z7997" t="s">
        <v>54</v>
      </c>
      <c r="AA7997"/>
      <c r="AB7997" t="s">
        <v>47706</v>
      </c>
      <c r="AC7997" t="s">
        <v>54248</v>
      </c>
      <c r="AD7997" t="s">
        <v>25393</v>
      </c>
      <c r="AE7997" t="s">
        <v>105</v>
      </c>
      <c r="AF7997" s="119" t="str">
        <f t="shared" si="498"/>
        <v>NA</v>
      </c>
      <c r="AG7997" s="119"/>
      <c r="AH7997" s="119"/>
      <c r="AI7997" s="119"/>
      <c r="AJ7997" s="119" t="str">
        <f t="shared" si="499"/>
        <v>NA</v>
      </c>
      <c r="AK7997" s="190"/>
      <c r="AL7997" s="191"/>
    </row>
    <row r="7998" spans="1:38" x14ac:dyDescent="0.25">
      <c r="A7998" t="s">
        <v>33896</v>
      </c>
      <c r="B7998" t="s">
        <v>33903</v>
      </c>
      <c r="C7998" t="s">
        <v>31942</v>
      </c>
      <c r="D7998" t="s">
        <v>193</v>
      </c>
      <c r="E7998" t="s">
        <v>3134</v>
      </c>
      <c r="F7998" t="s">
        <v>54</v>
      </c>
      <c r="G7998"/>
      <c r="H7998" t="s">
        <v>48232</v>
      </c>
      <c r="I7998" t="s">
        <v>54748</v>
      </c>
      <c r="J7998" t="s">
        <v>33896</v>
      </c>
      <c r="K7998" t="s">
        <v>565</v>
      </c>
      <c r="L7998" s="119" t="str">
        <f t="shared" si="496"/>
        <v>NA</v>
      </c>
      <c r="M7998" s="119"/>
      <c r="N7998" s="120" t="str">
        <f t="shared" si="497"/>
        <v>NA</v>
      </c>
      <c r="O7998" s="120"/>
      <c r="P7998"/>
      <c r="Q7998"/>
      <c r="R7998"/>
      <c r="S7998"/>
      <c r="T7998"/>
      <c r="U7998" t="s">
        <v>25389</v>
      </c>
      <c r="V7998" t="s">
        <v>25387</v>
      </c>
      <c r="W7998" t="s">
        <v>25388</v>
      </c>
      <c r="X7998" t="s">
        <v>748</v>
      </c>
      <c r="Y7998" t="s">
        <v>657</v>
      </c>
      <c r="Z7998" t="s">
        <v>54</v>
      </c>
      <c r="AA7998"/>
      <c r="AB7998" t="s">
        <v>47706</v>
      </c>
      <c r="AC7998" t="s">
        <v>54248</v>
      </c>
      <c r="AD7998" t="s">
        <v>25390</v>
      </c>
      <c r="AE7998" t="s">
        <v>105</v>
      </c>
      <c r="AF7998" s="119" t="str">
        <f t="shared" si="498"/>
        <v>NA</v>
      </c>
      <c r="AG7998" s="119"/>
      <c r="AH7998" s="119"/>
      <c r="AI7998" s="119"/>
      <c r="AJ7998" s="119" t="str">
        <f t="shared" si="499"/>
        <v>NA</v>
      </c>
      <c r="AK7998" s="190"/>
      <c r="AL7998" s="191"/>
    </row>
    <row r="7999" spans="1:38" x14ac:dyDescent="0.25">
      <c r="A7999" t="s">
        <v>33205</v>
      </c>
      <c r="B7999" t="s">
        <v>33203</v>
      </c>
      <c r="C7999" t="s">
        <v>33204</v>
      </c>
      <c r="D7999" t="s">
        <v>193</v>
      </c>
      <c r="E7999" t="s">
        <v>3134</v>
      </c>
      <c r="F7999" t="s">
        <v>54</v>
      </c>
      <c r="G7999"/>
      <c r="H7999" t="s">
        <v>48232</v>
      </c>
      <c r="I7999" t="s">
        <v>54748</v>
      </c>
      <c r="J7999" t="s">
        <v>33205</v>
      </c>
      <c r="K7999" t="s">
        <v>565</v>
      </c>
      <c r="L7999" s="119" t="str">
        <f t="shared" si="496"/>
        <v>NA</v>
      </c>
      <c r="M7999" s="119"/>
      <c r="N7999" s="120" t="str">
        <f t="shared" si="497"/>
        <v>NA</v>
      </c>
      <c r="O7999" s="120"/>
      <c r="P7999"/>
      <c r="Q7999"/>
      <c r="R7999"/>
      <c r="S7999"/>
      <c r="T7999"/>
      <c r="U7999" t="s">
        <v>26028</v>
      </c>
      <c r="V7999" t="s">
        <v>26026</v>
      </c>
      <c r="W7999" t="s">
        <v>26027</v>
      </c>
      <c r="X7999" t="s">
        <v>748</v>
      </c>
      <c r="Y7999" t="s">
        <v>657</v>
      </c>
      <c r="Z7999" t="s">
        <v>54</v>
      </c>
      <c r="AA7999"/>
      <c r="AB7999" t="s">
        <v>47706</v>
      </c>
      <c r="AC7999" t="s">
        <v>54248</v>
      </c>
      <c r="AD7999" t="s">
        <v>26029</v>
      </c>
      <c r="AE7999" t="s">
        <v>105</v>
      </c>
      <c r="AF7999" s="119" t="str">
        <f t="shared" si="498"/>
        <v>NA</v>
      </c>
      <c r="AG7999" s="119"/>
      <c r="AH7999" s="119"/>
      <c r="AI7999" s="119"/>
      <c r="AJ7999" s="119" t="str">
        <f t="shared" si="499"/>
        <v>NA</v>
      </c>
      <c r="AK7999" s="190"/>
      <c r="AL7999" s="191"/>
    </row>
    <row r="8000" spans="1:38" x14ac:dyDescent="0.25">
      <c r="A8000" t="s">
        <v>33625</v>
      </c>
      <c r="B8000" t="s">
        <v>33623</v>
      </c>
      <c r="C8000" t="s">
        <v>33624</v>
      </c>
      <c r="D8000" t="s">
        <v>193</v>
      </c>
      <c r="E8000" t="s">
        <v>3134</v>
      </c>
      <c r="F8000" t="s">
        <v>54</v>
      </c>
      <c r="G8000"/>
      <c r="H8000" t="s">
        <v>48232</v>
      </c>
      <c r="I8000" t="s">
        <v>54748</v>
      </c>
      <c r="J8000" t="s">
        <v>33626</v>
      </c>
      <c r="K8000" t="s">
        <v>565</v>
      </c>
      <c r="L8000" s="119" t="str">
        <f t="shared" si="496"/>
        <v>NA</v>
      </c>
      <c r="M8000" s="119"/>
      <c r="N8000" s="120" t="str">
        <f t="shared" si="497"/>
        <v>NA</v>
      </c>
      <c r="O8000" s="120"/>
      <c r="P8000"/>
      <c r="Q8000"/>
      <c r="R8000"/>
      <c r="S8000"/>
      <c r="T8000"/>
      <c r="U8000" t="s">
        <v>25412</v>
      </c>
      <c r="V8000" t="s">
        <v>25410</v>
      </c>
      <c r="W8000" t="s">
        <v>25411</v>
      </c>
      <c r="X8000" t="s">
        <v>748</v>
      </c>
      <c r="Y8000" t="s">
        <v>25413</v>
      </c>
      <c r="Z8000" t="s">
        <v>54</v>
      </c>
      <c r="AA8000"/>
      <c r="AB8000" t="s">
        <v>47707</v>
      </c>
      <c r="AC8000" t="s">
        <v>54249</v>
      </c>
      <c r="AD8000" t="s">
        <v>25414</v>
      </c>
      <c r="AE8000" t="s">
        <v>105</v>
      </c>
      <c r="AF8000" s="119" t="str">
        <f t="shared" si="498"/>
        <v>NA</v>
      </c>
      <c r="AG8000" s="119"/>
      <c r="AH8000" s="119"/>
      <c r="AI8000" s="119"/>
      <c r="AJ8000" s="119" t="str">
        <f t="shared" si="499"/>
        <v>NA</v>
      </c>
      <c r="AK8000" s="190"/>
      <c r="AL8000" s="191"/>
    </row>
    <row r="8001" spans="1:38" x14ac:dyDescent="0.25">
      <c r="A8001" t="s">
        <v>32457</v>
      </c>
      <c r="B8001" t="s">
        <v>32455</v>
      </c>
      <c r="C8001" t="s">
        <v>32456</v>
      </c>
      <c r="D8001" t="s">
        <v>193</v>
      </c>
      <c r="E8001" t="s">
        <v>3134</v>
      </c>
      <c r="F8001" t="s">
        <v>54</v>
      </c>
      <c r="G8001"/>
      <c r="H8001" t="s">
        <v>48232</v>
      </c>
      <c r="I8001" t="s">
        <v>54748</v>
      </c>
      <c r="J8001"/>
      <c r="K8001" t="s">
        <v>565</v>
      </c>
      <c r="L8001" s="119" t="str">
        <f t="shared" si="496"/>
        <v>NA</v>
      </c>
      <c r="M8001" s="119"/>
      <c r="N8001" s="120" t="str">
        <f t="shared" si="497"/>
        <v>NA</v>
      </c>
      <c r="O8001" s="120"/>
      <c r="P8001"/>
      <c r="Q8001"/>
      <c r="R8001"/>
      <c r="S8001"/>
      <c r="T8001"/>
      <c r="U8001" t="s">
        <v>25739</v>
      </c>
      <c r="V8001" t="s">
        <v>25737</v>
      </c>
      <c r="W8001" t="s">
        <v>25738</v>
      </c>
      <c r="X8001" t="s">
        <v>748</v>
      </c>
      <c r="Y8001" t="s">
        <v>5155</v>
      </c>
      <c r="Z8001" t="s">
        <v>54</v>
      </c>
      <c r="AA8001"/>
      <c r="AB8001" t="s">
        <v>47708</v>
      </c>
      <c r="AC8001" t="s">
        <v>54250</v>
      </c>
      <c r="AD8001" t="s">
        <v>25740</v>
      </c>
      <c r="AE8001" t="s">
        <v>105</v>
      </c>
      <c r="AF8001" s="119" t="str">
        <f t="shared" si="498"/>
        <v>NA</v>
      </c>
      <c r="AG8001" s="119"/>
      <c r="AH8001" s="119"/>
      <c r="AI8001" s="119"/>
      <c r="AJ8001" s="119" t="str">
        <f t="shared" si="499"/>
        <v>NA</v>
      </c>
      <c r="AK8001" s="190"/>
      <c r="AL8001" s="191"/>
    </row>
    <row r="8002" spans="1:38" x14ac:dyDescent="0.25">
      <c r="A8002" t="s">
        <v>34804</v>
      </c>
      <c r="B8002" t="s">
        <v>34803</v>
      </c>
      <c r="C8002" t="s">
        <v>33189</v>
      </c>
      <c r="D8002" t="s">
        <v>193</v>
      </c>
      <c r="E8002" t="s">
        <v>34805</v>
      </c>
      <c r="F8002" t="s">
        <v>54</v>
      </c>
      <c r="G8002"/>
      <c r="H8002" t="s">
        <v>48233</v>
      </c>
      <c r="I8002" t="s">
        <v>54749</v>
      </c>
      <c r="J8002" t="s">
        <v>34806</v>
      </c>
      <c r="K8002" t="s">
        <v>565</v>
      </c>
      <c r="L8002" s="119" t="str">
        <f t="shared" si="496"/>
        <v>NA</v>
      </c>
      <c r="M8002" s="119"/>
      <c r="N8002" s="120" t="str">
        <f t="shared" si="497"/>
        <v>NA</v>
      </c>
      <c r="O8002" s="120"/>
      <c r="P8002"/>
      <c r="Q8002"/>
      <c r="R8002"/>
      <c r="S8002"/>
      <c r="T8002"/>
      <c r="U8002" t="s">
        <v>25756</v>
      </c>
      <c r="V8002" t="s">
        <v>25755</v>
      </c>
      <c r="W8002" t="s">
        <v>25752</v>
      </c>
      <c r="X8002" t="s">
        <v>748</v>
      </c>
      <c r="Y8002" t="s">
        <v>837</v>
      </c>
      <c r="Z8002" t="s">
        <v>54</v>
      </c>
      <c r="AA8002"/>
      <c r="AB8002" t="s">
        <v>47709</v>
      </c>
      <c r="AC8002" t="s">
        <v>54251</v>
      </c>
      <c r="AD8002" t="s">
        <v>25757</v>
      </c>
      <c r="AE8002" t="s">
        <v>105</v>
      </c>
      <c r="AF8002" s="119" t="str">
        <f t="shared" si="498"/>
        <v>NA</v>
      </c>
      <c r="AG8002" s="119"/>
      <c r="AH8002" s="119"/>
      <c r="AI8002" s="119"/>
      <c r="AJ8002" s="119" t="str">
        <f t="shared" si="499"/>
        <v>NA</v>
      </c>
      <c r="AK8002" s="190"/>
      <c r="AL8002" s="191"/>
    </row>
    <row r="8003" spans="1:38" x14ac:dyDescent="0.25">
      <c r="A8003" t="s">
        <v>32680</v>
      </c>
      <c r="B8003" t="s">
        <v>32678</v>
      </c>
      <c r="C8003" t="s">
        <v>32679</v>
      </c>
      <c r="D8003" t="s">
        <v>193</v>
      </c>
      <c r="E8003" t="s">
        <v>32681</v>
      </c>
      <c r="F8003" t="s">
        <v>54</v>
      </c>
      <c r="G8003"/>
      <c r="H8003" t="s">
        <v>48234</v>
      </c>
      <c r="I8003" t="s">
        <v>54750</v>
      </c>
      <c r="J8003" t="s">
        <v>32680</v>
      </c>
      <c r="K8003" t="s">
        <v>565</v>
      </c>
      <c r="L8003" s="119" t="str">
        <f t="shared" ref="L8003:L8066" si="500">IF($Q$1&lt;&gt;"",IF(ISNUMBER(SEARCH("*"&amp;$Q$1&amp;"*", A8003)),A8003, IF(ISNUMBER(SEARCH("*"&amp;$Q$1&amp;"*", H8003)),A8003, IF(ISNUMBER(SEARCH("*"&amp;$Q$1&amp;"*", G8003)),A8003, IF(ISNUMBER(SEARCH("*"&amp;$Q$1&amp;"*", J8003)),A8003,  IF(ISNUMBER(SEARCH("*"&amp;$Q$1&amp;"*", E8003)),A8003, "NA"))))),"NA")</f>
        <v>NA</v>
      </c>
      <c r="M8003" s="119"/>
      <c r="N8003" s="120" t="str">
        <f t="shared" ref="N8003:N8066" si="501">IF($Q$11=1,IF(ISNUMBER(SEARCH($T$11,C8003)),A8003,"NA"),"NA")</f>
        <v>NA</v>
      </c>
      <c r="O8003" s="120"/>
      <c r="P8003"/>
      <c r="Q8003"/>
      <c r="R8003"/>
      <c r="S8003"/>
      <c r="T8003"/>
      <c r="U8003" t="s">
        <v>25753</v>
      </c>
      <c r="V8003" t="s">
        <v>25751</v>
      </c>
      <c r="W8003" t="s">
        <v>25752</v>
      </c>
      <c r="X8003" t="s">
        <v>748</v>
      </c>
      <c r="Y8003" t="s">
        <v>837</v>
      </c>
      <c r="Z8003" t="s">
        <v>54</v>
      </c>
      <c r="AA8003"/>
      <c r="AB8003" t="s">
        <v>47709</v>
      </c>
      <c r="AC8003" t="s">
        <v>54251</v>
      </c>
      <c r="AD8003" t="s">
        <v>25754</v>
      </c>
      <c r="AE8003" t="s">
        <v>105</v>
      </c>
      <c r="AF8003" s="119" t="str">
        <f t="shared" ref="AF8003:AF8066" si="502">IF($Q$6&lt;&gt;"",IF(ISNUMBER(SEARCH($Q$6, W8003)),U8003, "NA"),"NA")</f>
        <v>NA</v>
      </c>
      <c r="AG8003" s="119"/>
      <c r="AH8003" s="119"/>
      <c r="AI8003" s="119"/>
      <c r="AJ8003" s="119" t="str">
        <f t="shared" ref="AJ8003:AJ8066" si="503">IF($Q$5&lt;&gt;"",IF(ISNUMBER(SEARCH($Q$5, U8003&amp;" "&amp;Y8003&amp;" "&amp;AA8003&amp;" "&amp;AB8003&amp;" "&amp;AD8003)),U8003, "NA"),"NA")</f>
        <v>NA</v>
      </c>
      <c r="AK8003" s="190"/>
      <c r="AL8003" s="191"/>
    </row>
    <row r="8004" spans="1:38" x14ac:dyDescent="0.25">
      <c r="A8004" t="s">
        <v>30796</v>
      </c>
      <c r="B8004" t="s">
        <v>30794</v>
      </c>
      <c r="C8004" t="s">
        <v>30795</v>
      </c>
      <c r="D8004" t="s">
        <v>193</v>
      </c>
      <c r="E8004" t="s">
        <v>30797</v>
      </c>
      <c r="F8004" t="s">
        <v>54</v>
      </c>
      <c r="G8004"/>
      <c r="H8004" t="s">
        <v>48235</v>
      </c>
      <c r="I8004" t="s">
        <v>54751</v>
      </c>
      <c r="J8004" t="s">
        <v>30798</v>
      </c>
      <c r="K8004" t="s">
        <v>565</v>
      </c>
      <c r="L8004" s="119" t="str">
        <f t="shared" si="500"/>
        <v>NA</v>
      </c>
      <c r="M8004" s="119"/>
      <c r="N8004" s="120" t="str">
        <f t="shared" si="501"/>
        <v>NA</v>
      </c>
      <c r="O8004" s="120"/>
      <c r="P8004"/>
      <c r="Q8004"/>
      <c r="R8004"/>
      <c r="S8004"/>
      <c r="T8004"/>
      <c r="U8004" t="s">
        <v>26347</v>
      </c>
      <c r="V8004" t="s">
        <v>26345</v>
      </c>
      <c r="W8004" t="s">
        <v>26346</v>
      </c>
      <c r="X8004" t="s">
        <v>748</v>
      </c>
      <c r="Y8004" t="s">
        <v>837</v>
      </c>
      <c r="Z8004" t="s">
        <v>54</v>
      </c>
      <c r="AA8004"/>
      <c r="AB8004" t="s">
        <v>47709</v>
      </c>
      <c r="AC8004" t="s">
        <v>54251</v>
      </c>
      <c r="AD8004" t="s">
        <v>26348</v>
      </c>
      <c r="AE8004" t="s">
        <v>105</v>
      </c>
      <c r="AF8004" s="119" t="str">
        <f t="shared" si="502"/>
        <v>NA</v>
      </c>
      <c r="AG8004" s="119"/>
      <c r="AH8004" s="119"/>
      <c r="AI8004" s="119"/>
      <c r="AJ8004" s="119" t="str">
        <f t="shared" si="503"/>
        <v>NA</v>
      </c>
      <c r="AK8004" s="190"/>
      <c r="AL8004" s="191"/>
    </row>
    <row r="8005" spans="1:38" x14ac:dyDescent="0.25">
      <c r="A8005" t="s">
        <v>34765</v>
      </c>
      <c r="B8005" t="s">
        <v>34764</v>
      </c>
      <c r="C8005" t="s">
        <v>34685</v>
      </c>
      <c r="D8005" t="s">
        <v>193</v>
      </c>
      <c r="E8005" t="s">
        <v>34766</v>
      </c>
      <c r="F8005" t="s">
        <v>54</v>
      </c>
      <c r="G8005"/>
      <c r="H8005" t="s">
        <v>48236</v>
      </c>
      <c r="I8005" t="s">
        <v>54752</v>
      </c>
      <c r="J8005" t="s">
        <v>34765</v>
      </c>
      <c r="K8005" t="s">
        <v>565</v>
      </c>
      <c r="L8005" s="119" t="str">
        <f t="shared" si="500"/>
        <v>NA</v>
      </c>
      <c r="M8005" s="119"/>
      <c r="N8005" s="120" t="str">
        <f t="shared" si="501"/>
        <v>NA</v>
      </c>
      <c r="O8005" s="120"/>
      <c r="P8005"/>
      <c r="Q8005"/>
      <c r="R8005"/>
      <c r="S8005"/>
      <c r="T8005"/>
      <c r="U8005" t="s">
        <v>25245</v>
      </c>
      <c r="V8005" t="s">
        <v>25243</v>
      </c>
      <c r="W8005" t="s">
        <v>25244</v>
      </c>
      <c r="X8005" t="s">
        <v>748</v>
      </c>
      <c r="Y8005" t="s">
        <v>456</v>
      </c>
      <c r="Z8005" t="s">
        <v>54</v>
      </c>
      <c r="AA8005"/>
      <c r="AB8005" t="s">
        <v>47710</v>
      </c>
      <c r="AC8005" t="s">
        <v>54252</v>
      </c>
      <c r="AD8005" t="s">
        <v>25246</v>
      </c>
      <c r="AE8005" t="s">
        <v>105</v>
      </c>
      <c r="AF8005" s="119" t="str">
        <f t="shared" si="502"/>
        <v>NA</v>
      </c>
      <c r="AG8005" s="119"/>
      <c r="AH8005" s="119"/>
      <c r="AI8005" s="119"/>
      <c r="AJ8005" s="119" t="str">
        <f t="shared" si="503"/>
        <v>NA</v>
      </c>
      <c r="AK8005" s="190"/>
      <c r="AL8005" s="191"/>
    </row>
    <row r="8006" spans="1:38" x14ac:dyDescent="0.25">
      <c r="A8006" t="s">
        <v>32791</v>
      </c>
      <c r="B8006" t="s">
        <v>32789</v>
      </c>
      <c r="C8006" t="s">
        <v>32790</v>
      </c>
      <c r="D8006" t="s">
        <v>193</v>
      </c>
      <c r="E8006" t="s">
        <v>32792</v>
      </c>
      <c r="F8006" t="s">
        <v>54</v>
      </c>
      <c r="G8006"/>
      <c r="H8006" t="s">
        <v>48237</v>
      </c>
      <c r="I8006" t="s">
        <v>54753</v>
      </c>
      <c r="J8006"/>
      <c r="K8006" t="s">
        <v>565</v>
      </c>
      <c r="L8006" s="119" t="str">
        <f t="shared" si="500"/>
        <v>NA</v>
      </c>
      <c r="M8006" s="119"/>
      <c r="N8006" s="120" t="str">
        <f t="shared" si="501"/>
        <v>NA</v>
      </c>
      <c r="O8006" s="120"/>
      <c r="P8006"/>
      <c r="Q8006"/>
      <c r="R8006"/>
      <c r="S8006"/>
      <c r="T8006"/>
      <c r="U8006" t="s">
        <v>26862</v>
      </c>
      <c r="V8006" t="s">
        <v>26860</v>
      </c>
      <c r="W8006" t="s">
        <v>26861</v>
      </c>
      <c r="X8006" t="s">
        <v>748</v>
      </c>
      <c r="Y8006" t="s">
        <v>743</v>
      </c>
      <c r="Z8006" t="s">
        <v>54</v>
      </c>
      <c r="AA8006"/>
      <c r="AB8006" t="s">
        <v>47711</v>
      </c>
      <c r="AC8006" t="s">
        <v>54253</v>
      </c>
      <c r="AD8006" t="s">
        <v>26863</v>
      </c>
      <c r="AE8006" t="s">
        <v>105</v>
      </c>
      <c r="AF8006" s="119" t="str">
        <f t="shared" si="502"/>
        <v>NA</v>
      </c>
      <c r="AG8006" s="119"/>
      <c r="AH8006" s="119"/>
      <c r="AI8006" s="119"/>
      <c r="AJ8006" s="119" t="str">
        <f t="shared" si="503"/>
        <v>NA</v>
      </c>
      <c r="AK8006" s="190"/>
      <c r="AL8006" s="191"/>
    </row>
    <row r="8007" spans="1:38" x14ac:dyDescent="0.25">
      <c r="A8007" t="s">
        <v>33178</v>
      </c>
      <c r="B8007" t="s">
        <v>33188</v>
      </c>
      <c r="C8007" t="s">
        <v>33189</v>
      </c>
      <c r="D8007" t="s">
        <v>193</v>
      </c>
      <c r="E8007" t="s">
        <v>33190</v>
      </c>
      <c r="F8007" t="s">
        <v>54</v>
      </c>
      <c r="G8007"/>
      <c r="H8007" t="s">
        <v>48238</v>
      </c>
      <c r="I8007" t="s">
        <v>54754</v>
      </c>
      <c r="J8007"/>
      <c r="K8007" t="s">
        <v>565</v>
      </c>
      <c r="L8007" s="119" t="str">
        <f t="shared" si="500"/>
        <v>NA</v>
      </c>
      <c r="M8007" s="119"/>
      <c r="N8007" s="120" t="str">
        <f t="shared" si="501"/>
        <v>NA</v>
      </c>
      <c r="O8007" s="120"/>
      <c r="P8007"/>
      <c r="Q8007"/>
      <c r="R8007"/>
      <c r="S8007"/>
      <c r="T8007"/>
      <c r="U8007" t="s">
        <v>24141</v>
      </c>
      <c r="V8007" t="s">
        <v>24139</v>
      </c>
      <c r="W8007" t="s">
        <v>24140</v>
      </c>
      <c r="X8007" t="s">
        <v>748</v>
      </c>
      <c r="Y8007" t="s">
        <v>743</v>
      </c>
      <c r="Z8007" t="s">
        <v>54</v>
      </c>
      <c r="AA8007"/>
      <c r="AB8007" t="s">
        <v>47711</v>
      </c>
      <c r="AC8007" t="s">
        <v>54253</v>
      </c>
      <c r="AD8007" t="s">
        <v>24142</v>
      </c>
      <c r="AE8007" t="s">
        <v>105</v>
      </c>
      <c r="AF8007" s="119" t="str">
        <f t="shared" si="502"/>
        <v>NA</v>
      </c>
      <c r="AG8007" s="119"/>
      <c r="AH8007" s="119"/>
      <c r="AI8007" s="119"/>
      <c r="AJ8007" s="119" t="str">
        <f t="shared" si="503"/>
        <v>NA</v>
      </c>
      <c r="AK8007" s="190"/>
      <c r="AL8007" s="191"/>
    </row>
    <row r="8008" spans="1:38" x14ac:dyDescent="0.25">
      <c r="A8008" t="s">
        <v>35468</v>
      </c>
      <c r="B8008" t="s">
        <v>35467</v>
      </c>
      <c r="C8008" t="s">
        <v>35260</v>
      </c>
      <c r="D8008" t="s">
        <v>193</v>
      </c>
      <c r="E8008" t="s">
        <v>2891</v>
      </c>
      <c r="F8008" t="s">
        <v>54</v>
      </c>
      <c r="G8008"/>
      <c r="H8008" t="s">
        <v>48239</v>
      </c>
      <c r="I8008" t="s">
        <v>54755</v>
      </c>
      <c r="J8008" t="s">
        <v>35469</v>
      </c>
      <c r="K8008" t="s">
        <v>565</v>
      </c>
      <c r="L8008" s="119" t="str">
        <f t="shared" si="500"/>
        <v>NA</v>
      </c>
      <c r="M8008" s="119"/>
      <c r="N8008" s="120" t="str">
        <f t="shared" si="501"/>
        <v>NA</v>
      </c>
      <c r="O8008" s="120"/>
      <c r="P8008"/>
      <c r="Q8008"/>
      <c r="R8008"/>
      <c r="S8008"/>
      <c r="T8008"/>
      <c r="U8008" t="s">
        <v>25576</v>
      </c>
      <c r="V8008" t="s">
        <v>25575</v>
      </c>
      <c r="W8008" t="s">
        <v>25572</v>
      </c>
      <c r="X8008" t="s">
        <v>748</v>
      </c>
      <c r="Y8008" t="s">
        <v>477</v>
      </c>
      <c r="Z8008" t="s">
        <v>54</v>
      </c>
      <c r="AA8008"/>
      <c r="AB8008" t="s">
        <v>47712</v>
      </c>
      <c r="AC8008" t="s">
        <v>54254</v>
      </c>
      <c r="AD8008" t="s">
        <v>23957</v>
      </c>
      <c r="AE8008" t="s">
        <v>105</v>
      </c>
      <c r="AF8008" s="119" t="str">
        <f t="shared" si="502"/>
        <v>NA</v>
      </c>
      <c r="AG8008" s="119"/>
      <c r="AH8008" s="119"/>
      <c r="AI8008" s="119"/>
      <c r="AJ8008" s="119" t="str">
        <f t="shared" si="503"/>
        <v>NA</v>
      </c>
      <c r="AK8008" s="190"/>
      <c r="AL8008" s="191"/>
    </row>
    <row r="8009" spans="1:38" x14ac:dyDescent="0.25">
      <c r="A8009" t="s">
        <v>35464</v>
      </c>
      <c r="B8009" t="s">
        <v>35462</v>
      </c>
      <c r="C8009" t="s">
        <v>35463</v>
      </c>
      <c r="D8009" t="s">
        <v>193</v>
      </c>
      <c r="E8009" t="s">
        <v>35465</v>
      </c>
      <c r="F8009" t="s">
        <v>54</v>
      </c>
      <c r="G8009"/>
      <c r="H8009" t="s">
        <v>48240</v>
      </c>
      <c r="I8009" t="s">
        <v>54756</v>
      </c>
      <c r="J8009" t="s">
        <v>35466</v>
      </c>
      <c r="K8009" t="s">
        <v>565</v>
      </c>
      <c r="L8009" s="119" t="str">
        <f t="shared" si="500"/>
        <v>NA</v>
      </c>
      <c r="M8009" s="119"/>
      <c r="N8009" s="120" t="str">
        <f t="shared" si="501"/>
        <v>NA</v>
      </c>
      <c r="O8009" s="120"/>
      <c r="P8009"/>
      <c r="Q8009"/>
      <c r="R8009"/>
      <c r="S8009"/>
      <c r="T8009"/>
      <c r="U8009" t="s">
        <v>25573</v>
      </c>
      <c r="V8009" t="s">
        <v>25571</v>
      </c>
      <c r="W8009" t="s">
        <v>25572</v>
      </c>
      <c r="X8009" t="s">
        <v>748</v>
      </c>
      <c r="Y8009" t="s">
        <v>477</v>
      </c>
      <c r="Z8009" t="s">
        <v>54</v>
      </c>
      <c r="AA8009"/>
      <c r="AB8009" t="s">
        <v>47712</v>
      </c>
      <c r="AC8009" t="s">
        <v>54254</v>
      </c>
      <c r="AD8009" t="s">
        <v>25574</v>
      </c>
      <c r="AE8009" t="s">
        <v>105</v>
      </c>
      <c r="AF8009" s="119" t="str">
        <f t="shared" si="502"/>
        <v>NA</v>
      </c>
      <c r="AG8009" s="119"/>
      <c r="AH8009" s="119"/>
      <c r="AI8009" s="119"/>
      <c r="AJ8009" s="119" t="str">
        <f t="shared" si="503"/>
        <v>NA</v>
      </c>
      <c r="AK8009" s="190"/>
      <c r="AL8009" s="191"/>
    </row>
    <row r="8010" spans="1:38" x14ac:dyDescent="0.25">
      <c r="A8010" t="s">
        <v>32597</v>
      </c>
      <c r="B8010" t="s">
        <v>32595</v>
      </c>
      <c r="C8010" t="s">
        <v>32596</v>
      </c>
      <c r="D8010" t="s">
        <v>193</v>
      </c>
      <c r="E8010" t="s">
        <v>32598</v>
      </c>
      <c r="F8010" t="s">
        <v>54</v>
      </c>
      <c r="G8010"/>
      <c r="H8010" t="s">
        <v>48241</v>
      </c>
      <c r="I8010" t="s">
        <v>54757</v>
      </c>
      <c r="J8010"/>
      <c r="K8010" t="s">
        <v>565</v>
      </c>
      <c r="L8010" s="119" t="str">
        <f t="shared" si="500"/>
        <v>NA</v>
      </c>
      <c r="M8010" s="119"/>
      <c r="N8010" s="120" t="str">
        <f t="shared" si="501"/>
        <v>NA</v>
      </c>
      <c r="O8010" s="120"/>
      <c r="P8010"/>
      <c r="Q8010"/>
      <c r="R8010"/>
      <c r="S8010"/>
      <c r="T8010"/>
      <c r="U8010" t="s">
        <v>24434</v>
      </c>
      <c r="V8010" t="s">
        <v>24432</v>
      </c>
      <c r="W8010" t="s">
        <v>24433</v>
      </c>
      <c r="X8010" t="s">
        <v>748</v>
      </c>
      <c r="Y8010" t="s">
        <v>4530</v>
      </c>
      <c r="Z8010" t="s">
        <v>54</v>
      </c>
      <c r="AA8010"/>
      <c r="AB8010" t="s">
        <v>47713</v>
      </c>
      <c r="AC8010" t="s">
        <v>54255</v>
      </c>
      <c r="AD8010" t="s">
        <v>23957</v>
      </c>
      <c r="AE8010" t="s">
        <v>105</v>
      </c>
      <c r="AF8010" s="119" t="str">
        <f t="shared" si="502"/>
        <v>NA</v>
      </c>
      <c r="AG8010" s="119"/>
      <c r="AH8010" s="119"/>
      <c r="AI8010" s="119"/>
      <c r="AJ8010" s="119" t="str">
        <f t="shared" si="503"/>
        <v>NA</v>
      </c>
      <c r="AK8010" s="190"/>
      <c r="AL8010" s="191"/>
    </row>
    <row r="8011" spans="1:38" x14ac:dyDescent="0.25">
      <c r="A8011" t="s">
        <v>34259</v>
      </c>
      <c r="B8011" t="s">
        <v>34258</v>
      </c>
      <c r="C8011" t="s">
        <v>27121</v>
      </c>
      <c r="D8011" t="s">
        <v>193</v>
      </c>
      <c r="E8011" t="s">
        <v>4442</v>
      </c>
      <c r="F8011" t="s">
        <v>54</v>
      </c>
      <c r="G8011"/>
      <c r="H8011" t="s">
        <v>48242</v>
      </c>
      <c r="I8011" t="s">
        <v>54758</v>
      </c>
      <c r="J8011" t="s">
        <v>34259</v>
      </c>
      <c r="K8011" t="s">
        <v>565</v>
      </c>
      <c r="L8011" s="119" t="str">
        <f t="shared" si="500"/>
        <v>NA</v>
      </c>
      <c r="M8011" s="119"/>
      <c r="N8011" s="120" t="str">
        <f t="shared" si="501"/>
        <v>NA</v>
      </c>
      <c r="O8011" s="120"/>
      <c r="P8011"/>
      <c r="Q8011"/>
      <c r="R8011"/>
      <c r="S8011"/>
      <c r="T8011"/>
      <c r="U8011" t="s">
        <v>26062</v>
      </c>
      <c r="V8011" t="s">
        <v>26061</v>
      </c>
      <c r="W8011" t="s">
        <v>26047</v>
      </c>
      <c r="X8011" t="s">
        <v>748</v>
      </c>
      <c r="Y8011" t="s">
        <v>26063</v>
      </c>
      <c r="Z8011" t="s">
        <v>54</v>
      </c>
      <c r="AA8011"/>
      <c r="AB8011" t="s">
        <v>47714</v>
      </c>
      <c r="AC8011" t="s">
        <v>54256</v>
      </c>
      <c r="AD8011" t="s">
        <v>23957</v>
      </c>
      <c r="AE8011" t="s">
        <v>105</v>
      </c>
      <c r="AF8011" s="119" t="str">
        <f t="shared" si="502"/>
        <v>NA</v>
      </c>
      <c r="AG8011" s="119"/>
      <c r="AH8011" s="119"/>
      <c r="AI8011" s="119"/>
      <c r="AJ8011" s="119" t="str">
        <f t="shared" si="503"/>
        <v>NA</v>
      </c>
      <c r="AK8011" s="190"/>
      <c r="AL8011" s="191"/>
    </row>
    <row r="8012" spans="1:38" x14ac:dyDescent="0.25">
      <c r="A8012" t="s">
        <v>32026</v>
      </c>
      <c r="B8012" t="s">
        <v>32024</v>
      </c>
      <c r="C8012" t="s">
        <v>32025</v>
      </c>
      <c r="D8012" t="s">
        <v>193</v>
      </c>
      <c r="E8012" t="s">
        <v>4442</v>
      </c>
      <c r="F8012" t="s">
        <v>54</v>
      </c>
      <c r="G8012"/>
      <c r="H8012" t="s">
        <v>48242</v>
      </c>
      <c r="I8012" t="s">
        <v>54758</v>
      </c>
      <c r="J8012" t="s">
        <v>32026</v>
      </c>
      <c r="K8012" t="s">
        <v>565</v>
      </c>
      <c r="L8012" s="119" t="str">
        <f t="shared" si="500"/>
        <v>NA</v>
      </c>
      <c r="M8012" s="119"/>
      <c r="N8012" s="120" t="str">
        <f t="shared" si="501"/>
        <v>NA</v>
      </c>
      <c r="O8012" s="120"/>
      <c r="P8012"/>
      <c r="Q8012"/>
      <c r="R8012"/>
      <c r="S8012"/>
      <c r="T8012"/>
      <c r="U8012" t="s">
        <v>24440</v>
      </c>
      <c r="V8012" t="s">
        <v>24439</v>
      </c>
      <c r="W8012" t="s">
        <v>24433</v>
      </c>
      <c r="X8012" t="s">
        <v>748</v>
      </c>
      <c r="Y8012" t="s">
        <v>5327</v>
      </c>
      <c r="Z8012" t="s">
        <v>54</v>
      </c>
      <c r="AA8012"/>
      <c r="AB8012" t="s">
        <v>47715</v>
      </c>
      <c r="AC8012" t="s">
        <v>54257</v>
      </c>
      <c r="AD8012" t="s">
        <v>23957</v>
      </c>
      <c r="AE8012" t="s">
        <v>105</v>
      </c>
      <c r="AF8012" s="119" t="str">
        <f t="shared" si="502"/>
        <v>NA</v>
      </c>
      <c r="AG8012" s="119"/>
      <c r="AH8012" s="119"/>
      <c r="AI8012" s="119"/>
      <c r="AJ8012" s="119" t="str">
        <f t="shared" si="503"/>
        <v>NA</v>
      </c>
      <c r="AK8012" s="190"/>
      <c r="AL8012" s="191"/>
    </row>
    <row r="8013" spans="1:38" x14ac:dyDescent="0.25">
      <c r="A8013" t="s">
        <v>32547</v>
      </c>
      <c r="B8013" t="s">
        <v>32546</v>
      </c>
      <c r="C8013" t="s">
        <v>27121</v>
      </c>
      <c r="D8013" t="s">
        <v>193</v>
      </c>
      <c r="E8013" t="s">
        <v>4717</v>
      </c>
      <c r="F8013" t="s">
        <v>54</v>
      </c>
      <c r="G8013"/>
      <c r="H8013" t="s">
        <v>48243</v>
      </c>
      <c r="I8013" t="s">
        <v>54759</v>
      </c>
      <c r="J8013" t="s">
        <v>32547</v>
      </c>
      <c r="K8013" t="s">
        <v>565</v>
      </c>
      <c r="L8013" s="119" t="str">
        <f t="shared" si="500"/>
        <v>NA</v>
      </c>
      <c r="M8013" s="119"/>
      <c r="N8013" s="120" t="str">
        <f t="shared" si="501"/>
        <v>NA</v>
      </c>
      <c r="O8013" s="120"/>
      <c r="P8013"/>
      <c r="Q8013"/>
      <c r="R8013"/>
      <c r="S8013"/>
      <c r="T8013"/>
      <c r="U8013" t="s">
        <v>26054</v>
      </c>
      <c r="V8013" t="s">
        <v>26053</v>
      </c>
      <c r="W8013" t="s">
        <v>26047</v>
      </c>
      <c r="X8013" t="s">
        <v>748</v>
      </c>
      <c r="Y8013" t="s">
        <v>5327</v>
      </c>
      <c r="Z8013" t="s">
        <v>54</v>
      </c>
      <c r="AA8013"/>
      <c r="AB8013" t="s">
        <v>47715</v>
      </c>
      <c r="AC8013" t="s">
        <v>54257</v>
      </c>
      <c r="AD8013" t="s">
        <v>23957</v>
      </c>
      <c r="AE8013" t="s">
        <v>105</v>
      </c>
      <c r="AF8013" s="119" t="str">
        <f t="shared" si="502"/>
        <v>NA</v>
      </c>
      <c r="AG8013" s="119"/>
      <c r="AH8013" s="119"/>
      <c r="AI8013" s="119"/>
      <c r="AJ8013" s="119" t="str">
        <f t="shared" si="503"/>
        <v>NA</v>
      </c>
      <c r="AK8013" s="190"/>
      <c r="AL8013" s="191"/>
    </row>
    <row r="8014" spans="1:38" x14ac:dyDescent="0.25">
      <c r="A8014" t="s">
        <v>35261</v>
      </c>
      <c r="B8014" t="s">
        <v>35259</v>
      </c>
      <c r="C8014" t="s">
        <v>35260</v>
      </c>
      <c r="D8014" t="s">
        <v>193</v>
      </c>
      <c r="E8014" t="s">
        <v>35</v>
      </c>
      <c r="F8014" t="s">
        <v>54</v>
      </c>
      <c r="G8014"/>
      <c r="H8014" t="s">
        <v>48244</v>
      </c>
      <c r="I8014" t="s">
        <v>54760</v>
      </c>
      <c r="J8014" t="s">
        <v>35262</v>
      </c>
      <c r="K8014" t="s">
        <v>565</v>
      </c>
      <c r="L8014" s="119" t="str">
        <f t="shared" si="500"/>
        <v>NA</v>
      </c>
      <c r="M8014" s="119"/>
      <c r="N8014" s="120" t="str">
        <f t="shared" si="501"/>
        <v>NA</v>
      </c>
      <c r="O8014" s="120"/>
      <c r="P8014"/>
      <c r="Q8014"/>
      <c r="R8014"/>
      <c r="S8014"/>
      <c r="T8014"/>
      <c r="U8014" t="s">
        <v>26253</v>
      </c>
      <c r="V8014" t="s">
        <v>26251</v>
      </c>
      <c r="W8014" t="s">
        <v>26252</v>
      </c>
      <c r="X8014" t="s">
        <v>748</v>
      </c>
      <c r="Y8014" t="s">
        <v>151</v>
      </c>
      <c r="Z8014" t="s">
        <v>54</v>
      </c>
      <c r="AA8014"/>
      <c r="AB8014" t="s">
        <v>47716</v>
      </c>
      <c r="AC8014" t="s">
        <v>54258</v>
      </c>
      <c r="AD8014" t="s">
        <v>23957</v>
      </c>
      <c r="AE8014" t="s">
        <v>105</v>
      </c>
      <c r="AF8014" s="119" t="str">
        <f t="shared" si="502"/>
        <v>NA</v>
      </c>
      <c r="AG8014" s="119"/>
      <c r="AH8014" s="119"/>
      <c r="AI8014" s="119"/>
      <c r="AJ8014" s="119" t="str">
        <f t="shared" si="503"/>
        <v>NA</v>
      </c>
      <c r="AK8014" s="190"/>
      <c r="AL8014" s="191"/>
    </row>
    <row r="8015" spans="1:38" x14ac:dyDescent="0.25">
      <c r="A8015" t="s">
        <v>34261</v>
      </c>
      <c r="B8015" t="s">
        <v>34260</v>
      </c>
      <c r="C8015" t="s">
        <v>27121</v>
      </c>
      <c r="D8015" t="s">
        <v>193</v>
      </c>
      <c r="E8015" t="s">
        <v>35</v>
      </c>
      <c r="F8015" t="s">
        <v>54</v>
      </c>
      <c r="G8015"/>
      <c r="H8015" t="s">
        <v>48244</v>
      </c>
      <c r="I8015" t="s">
        <v>54760</v>
      </c>
      <c r="J8015" t="s">
        <v>34262</v>
      </c>
      <c r="K8015" t="s">
        <v>565</v>
      </c>
      <c r="L8015" s="119" t="str">
        <f t="shared" si="500"/>
        <v>NA</v>
      </c>
      <c r="M8015" s="119"/>
      <c r="N8015" s="120" t="str">
        <f t="shared" si="501"/>
        <v>NA</v>
      </c>
      <c r="O8015" s="120"/>
      <c r="P8015"/>
      <c r="Q8015"/>
      <c r="R8015"/>
      <c r="S8015"/>
      <c r="T8015"/>
      <c r="U8015" t="s">
        <v>24670</v>
      </c>
      <c r="V8015" t="s">
        <v>24668</v>
      </c>
      <c r="W8015" t="s">
        <v>24669</v>
      </c>
      <c r="X8015" t="s">
        <v>748</v>
      </c>
      <c r="Y8015" t="s">
        <v>151</v>
      </c>
      <c r="Z8015" t="s">
        <v>54</v>
      </c>
      <c r="AA8015"/>
      <c r="AB8015" t="s">
        <v>47716</v>
      </c>
      <c r="AC8015" t="s">
        <v>54258</v>
      </c>
      <c r="AD8015" t="s">
        <v>24671</v>
      </c>
      <c r="AE8015" t="s">
        <v>105</v>
      </c>
      <c r="AF8015" s="119" t="str">
        <f t="shared" si="502"/>
        <v>NA</v>
      </c>
      <c r="AG8015" s="119"/>
      <c r="AH8015" s="119"/>
      <c r="AI8015" s="119"/>
      <c r="AJ8015" s="119" t="str">
        <f t="shared" si="503"/>
        <v>NA</v>
      </c>
      <c r="AK8015" s="190"/>
      <c r="AL8015" s="191"/>
    </row>
    <row r="8016" spans="1:38" x14ac:dyDescent="0.25">
      <c r="A8016" t="s">
        <v>35468</v>
      </c>
      <c r="B8016" t="s">
        <v>35470</v>
      </c>
      <c r="C8016" t="s">
        <v>35260</v>
      </c>
      <c r="D8016" t="s">
        <v>193</v>
      </c>
      <c r="E8016" t="s">
        <v>35</v>
      </c>
      <c r="F8016" t="s">
        <v>54</v>
      </c>
      <c r="G8016"/>
      <c r="H8016" t="s">
        <v>48244</v>
      </c>
      <c r="I8016" t="s">
        <v>54760</v>
      </c>
      <c r="J8016" t="s">
        <v>35471</v>
      </c>
      <c r="K8016" t="s">
        <v>565</v>
      </c>
      <c r="L8016" s="119" t="str">
        <f t="shared" si="500"/>
        <v>NA</v>
      </c>
      <c r="M8016" s="119"/>
      <c r="N8016" s="120" t="str">
        <f t="shared" si="501"/>
        <v>NA</v>
      </c>
      <c r="O8016" s="120"/>
      <c r="P8016"/>
      <c r="Q8016"/>
      <c r="R8016"/>
      <c r="S8016"/>
      <c r="T8016"/>
      <c r="U8016" t="s">
        <v>24332</v>
      </c>
      <c r="V8016" t="s">
        <v>24330</v>
      </c>
      <c r="W8016" t="s">
        <v>24331</v>
      </c>
      <c r="X8016" t="s">
        <v>748</v>
      </c>
      <c r="Y8016" t="s">
        <v>151</v>
      </c>
      <c r="Z8016" t="s">
        <v>54</v>
      </c>
      <c r="AA8016"/>
      <c r="AB8016" t="s">
        <v>47716</v>
      </c>
      <c r="AC8016" t="s">
        <v>54258</v>
      </c>
      <c r="AD8016" t="s">
        <v>24333</v>
      </c>
      <c r="AE8016" t="s">
        <v>105</v>
      </c>
      <c r="AF8016" s="119" t="str">
        <f t="shared" si="502"/>
        <v>NA</v>
      </c>
      <c r="AG8016" s="119"/>
      <c r="AH8016" s="119"/>
      <c r="AI8016" s="119"/>
      <c r="AJ8016" s="119" t="str">
        <f t="shared" si="503"/>
        <v>NA</v>
      </c>
      <c r="AK8016" s="190"/>
      <c r="AL8016" s="191"/>
    </row>
    <row r="8017" spans="1:38" x14ac:dyDescent="0.25">
      <c r="A8017" t="s">
        <v>34025</v>
      </c>
      <c r="B8017" t="s">
        <v>34023</v>
      </c>
      <c r="C8017" t="s">
        <v>34024</v>
      </c>
      <c r="D8017" t="s">
        <v>193</v>
      </c>
      <c r="E8017" t="s">
        <v>35</v>
      </c>
      <c r="F8017" t="s">
        <v>54</v>
      </c>
      <c r="G8017"/>
      <c r="H8017" t="s">
        <v>48244</v>
      </c>
      <c r="I8017" t="s">
        <v>54760</v>
      </c>
      <c r="J8017" t="s">
        <v>34025</v>
      </c>
      <c r="K8017" t="s">
        <v>565</v>
      </c>
      <c r="L8017" s="119" t="str">
        <f t="shared" si="500"/>
        <v>NA</v>
      </c>
      <c r="M8017" s="119"/>
      <c r="N8017" s="120" t="str">
        <f t="shared" si="501"/>
        <v>NA</v>
      </c>
      <c r="O8017" s="120"/>
      <c r="P8017"/>
      <c r="Q8017"/>
      <c r="R8017"/>
      <c r="S8017"/>
      <c r="T8017"/>
      <c r="U8017" t="s">
        <v>26567</v>
      </c>
      <c r="V8017" t="s">
        <v>26565</v>
      </c>
      <c r="W8017" t="s">
        <v>26566</v>
      </c>
      <c r="X8017" t="s">
        <v>748</v>
      </c>
      <c r="Y8017" t="s">
        <v>19076</v>
      </c>
      <c r="Z8017" t="s">
        <v>54</v>
      </c>
      <c r="AA8017"/>
      <c r="AB8017" t="s">
        <v>47717</v>
      </c>
      <c r="AC8017" t="s">
        <v>54259</v>
      </c>
      <c r="AD8017" t="s">
        <v>23957</v>
      </c>
      <c r="AE8017" t="s">
        <v>105</v>
      </c>
      <c r="AF8017" s="119" t="str">
        <f t="shared" si="502"/>
        <v>NA</v>
      </c>
      <c r="AG8017" s="119"/>
      <c r="AH8017" s="119"/>
      <c r="AI8017" s="119"/>
      <c r="AJ8017" s="119" t="str">
        <f t="shared" si="503"/>
        <v>NA</v>
      </c>
      <c r="AK8017" s="190"/>
      <c r="AL8017" s="191"/>
    </row>
    <row r="8018" spans="1:38" x14ac:dyDescent="0.25">
      <c r="A8018" t="s">
        <v>32425</v>
      </c>
      <c r="B8018" t="s">
        <v>32423</v>
      </c>
      <c r="C8018" t="s">
        <v>32424</v>
      </c>
      <c r="D8018" t="s">
        <v>193</v>
      </c>
      <c r="E8018" t="s">
        <v>35</v>
      </c>
      <c r="F8018" t="s">
        <v>54</v>
      </c>
      <c r="G8018"/>
      <c r="H8018" t="s">
        <v>48244</v>
      </c>
      <c r="I8018" t="s">
        <v>54760</v>
      </c>
      <c r="J8018" t="s">
        <v>32425</v>
      </c>
      <c r="K8018" t="s">
        <v>565</v>
      </c>
      <c r="L8018" s="119" t="str">
        <f t="shared" si="500"/>
        <v>NA</v>
      </c>
      <c r="M8018" s="119"/>
      <c r="N8018" s="120" t="str">
        <f t="shared" si="501"/>
        <v>NA</v>
      </c>
      <c r="O8018" s="120"/>
      <c r="P8018"/>
      <c r="Q8018"/>
      <c r="R8018"/>
      <c r="S8018"/>
      <c r="T8018"/>
      <c r="U8018" t="s">
        <v>24436</v>
      </c>
      <c r="V8018" t="s">
        <v>24435</v>
      </c>
      <c r="W8018" t="s">
        <v>24433</v>
      </c>
      <c r="X8018" t="s">
        <v>748</v>
      </c>
      <c r="Y8018" t="s">
        <v>18247</v>
      </c>
      <c r="Z8018" t="s">
        <v>54</v>
      </c>
      <c r="AA8018"/>
      <c r="AB8018" t="s">
        <v>47718</v>
      </c>
      <c r="AC8018" t="s">
        <v>54260</v>
      </c>
      <c r="AD8018" t="s">
        <v>23957</v>
      </c>
      <c r="AE8018" t="s">
        <v>105</v>
      </c>
      <c r="AF8018" s="119" t="str">
        <f t="shared" si="502"/>
        <v>NA</v>
      </c>
      <c r="AG8018" s="119"/>
      <c r="AH8018" s="119"/>
      <c r="AI8018" s="119"/>
      <c r="AJ8018" s="119" t="str">
        <f t="shared" si="503"/>
        <v>NA</v>
      </c>
      <c r="AK8018" s="190"/>
      <c r="AL8018" s="191"/>
    </row>
    <row r="8019" spans="1:38" x14ac:dyDescent="0.25">
      <c r="A8019" t="s">
        <v>27000</v>
      </c>
      <c r="B8019" t="s">
        <v>26998</v>
      </c>
      <c r="C8019" t="s">
        <v>26999</v>
      </c>
      <c r="D8019" t="s">
        <v>193</v>
      </c>
      <c r="E8019" t="s">
        <v>35</v>
      </c>
      <c r="F8019" t="s">
        <v>54</v>
      </c>
      <c r="G8019"/>
      <c r="H8019" t="s">
        <v>48244</v>
      </c>
      <c r="I8019" t="s">
        <v>54760</v>
      </c>
      <c r="J8019" t="s">
        <v>27000</v>
      </c>
      <c r="K8019" t="s">
        <v>565</v>
      </c>
      <c r="L8019" s="119" t="str">
        <f t="shared" si="500"/>
        <v>NA</v>
      </c>
      <c r="M8019" s="119"/>
      <c r="N8019" s="120" t="str">
        <f t="shared" si="501"/>
        <v>NA</v>
      </c>
      <c r="O8019" s="120"/>
      <c r="P8019"/>
      <c r="Q8019"/>
      <c r="R8019"/>
      <c r="S8019"/>
      <c r="T8019"/>
      <c r="U8019" t="s">
        <v>26668</v>
      </c>
      <c r="V8019" t="s">
        <v>26666</v>
      </c>
      <c r="W8019" t="s">
        <v>26667</v>
      </c>
      <c r="X8019" t="s">
        <v>748</v>
      </c>
      <c r="Y8019" t="s">
        <v>19498</v>
      </c>
      <c r="Z8019" t="s">
        <v>54</v>
      </c>
      <c r="AA8019"/>
      <c r="AB8019" t="s">
        <v>47719</v>
      </c>
      <c r="AC8019" t="s">
        <v>54261</v>
      </c>
      <c r="AD8019"/>
      <c r="AE8019" t="s">
        <v>105</v>
      </c>
      <c r="AF8019" s="119" t="str">
        <f t="shared" si="502"/>
        <v>NA</v>
      </c>
      <c r="AG8019" s="119"/>
      <c r="AH8019" s="119"/>
      <c r="AI8019" s="119"/>
      <c r="AJ8019" s="119" t="str">
        <f t="shared" si="503"/>
        <v>NA</v>
      </c>
      <c r="AK8019" s="190"/>
      <c r="AL8019" s="191"/>
    </row>
    <row r="8020" spans="1:38" x14ac:dyDescent="0.25">
      <c r="A8020" t="s">
        <v>34007</v>
      </c>
      <c r="B8020" t="s">
        <v>34006</v>
      </c>
      <c r="C8020" t="s">
        <v>27469</v>
      </c>
      <c r="D8020" t="s">
        <v>193</v>
      </c>
      <c r="E8020" t="s">
        <v>35</v>
      </c>
      <c r="F8020" t="s">
        <v>54</v>
      </c>
      <c r="G8020"/>
      <c r="H8020" t="s">
        <v>48244</v>
      </c>
      <c r="I8020" t="s">
        <v>54760</v>
      </c>
      <c r="J8020" t="s">
        <v>34008</v>
      </c>
      <c r="K8020" t="s">
        <v>565</v>
      </c>
      <c r="L8020" s="119" t="str">
        <f t="shared" si="500"/>
        <v>NA</v>
      </c>
      <c r="M8020" s="119"/>
      <c r="N8020" s="120" t="str">
        <f t="shared" si="501"/>
        <v>NA</v>
      </c>
      <c r="O8020" s="120"/>
      <c r="P8020"/>
      <c r="Q8020"/>
      <c r="R8020"/>
      <c r="S8020"/>
      <c r="T8020"/>
      <c r="U8020" t="s">
        <v>25994</v>
      </c>
      <c r="V8020" t="s">
        <v>25992</v>
      </c>
      <c r="W8020" t="s">
        <v>25993</v>
      </c>
      <c r="X8020" t="s">
        <v>748</v>
      </c>
      <c r="Y8020" t="s">
        <v>21989</v>
      </c>
      <c r="Z8020" t="s">
        <v>54</v>
      </c>
      <c r="AA8020"/>
      <c r="AB8020" t="s">
        <v>47720</v>
      </c>
      <c r="AC8020" t="s">
        <v>54262</v>
      </c>
      <c r="AD8020" t="s">
        <v>25994</v>
      </c>
      <c r="AE8020" t="s">
        <v>105</v>
      </c>
      <c r="AF8020" s="119" t="str">
        <f t="shared" si="502"/>
        <v>NA</v>
      </c>
      <c r="AG8020" s="119"/>
      <c r="AH8020" s="119"/>
      <c r="AI8020" s="119"/>
      <c r="AJ8020" s="119" t="str">
        <f t="shared" si="503"/>
        <v>NA</v>
      </c>
      <c r="AK8020" s="190"/>
      <c r="AL8020" s="191"/>
    </row>
    <row r="8021" spans="1:38" x14ac:dyDescent="0.25">
      <c r="A8021" t="s">
        <v>32425</v>
      </c>
      <c r="B8021" t="s">
        <v>32426</v>
      </c>
      <c r="C8021" t="s">
        <v>32427</v>
      </c>
      <c r="D8021" t="s">
        <v>193</v>
      </c>
      <c r="E8021" t="s">
        <v>35</v>
      </c>
      <c r="F8021" t="s">
        <v>54</v>
      </c>
      <c r="G8021"/>
      <c r="H8021" t="s">
        <v>48244</v>
      </c>
      <c r="I8021" t="s">
        <v>54760</v>
      </c>
      <c r="J8021" t="s">
        <v>32425</v>
      </c>
      <c r="K8021" t="s">
        <v>565</v>
      </c>
      <c r="L8021" s="119" t="str">
        <f t="shared" si="500"/>
        <v>NA</v>
      </c>
      <c r="M8021" s="119"/>
      <c r="N8021" s="120" t="str">
        <f t="shared" si="501"/>
        <v>NA</v>
      </c>
      <c r="O8021" s="120"/>
      <c r="P8021"/>
      <c r="Q8021"/>
      <c r="R8021"/>
      <c r="S8021"/>
      <c r="T8021"/>
      <c r="U8021" t="s">
        <v>24012</v>
      </c>
      <c r="V8021" t="s">
        <v>24010</v>
      </c>
      <c r="W8021" t="s">
        <v>24011</v>
      </c>
      <c r="X8021" t="s">
        <v>748</v>
      </c>
      <c r="Y8021" t="s">
        <v>3531</v>
      </c>
      <c r="Z8021" t="s">
        <v>54</v>
      </c>
      <c r="AA8021"/>
      <c r="AB8021" t="s">
        <v>47721</v>
      </c>
      <c r="AC8021" t="s">
        <v>54263</v>
      </c>
      <c r="AD8021" t="s">
        <v>24013</v>
      </c>
      <c r="AE8021" t="s">
        <v>105</v>
      </c>
      <c r="AF8021" s="119" t="str">
        <f t="shared" si="502"/>
        <v>NA</v>
      </c>
      <c r="AG8021" s="119"/>
      <c r="AH8021" s="119"/>
      <c r="AI8021" s="119"/>
      <c r="AJ8021" s="119" t="str">
        <f t="shared" si="503"/>
        <v>NA</v>
      </c>
      <c r="AK8021" s="190"/>
      <c r="AL8021" s="191"/>
    </row>
    <row r="8022" spans="1:38" x14ac:dyDescent="0.25">
      <c r="A8022" t="s">
        <v>35372</v>
      </c>
      <c r="B8022" t="s">
        <v>35371</v>
      </c>
      <c r="C8022" t="s">
        <v>27469</v>
      </c>
      <c r="D8022" t="s">
        <v>193</v>
      </c>
      <c r="E8022" t="s">
        <v>35</v>
      </c>
      <c r="F8022" t="s">
        <v>54</v>
      </c>
      <c r="G8022"/>
      <c r="H8022" t="s">
        <v>48244</v>
      </c>
      <c r="I8022" t="s">
        <v>54760</v>
      </c>
      <c r="J8022" t="s">
        <v>34008</v>
      </c>
      <c r="K8022" t="s">
        <v>565</v>
      </c>
      <c r="L8022" s="119" t="str">
        <f t="shared" si="500"/>
        <v>NA</v>
      </c>
      <c r="M8022" s="119"/>
      <c r="N8022" s="120" t="str">
        <f t="shared" si="501"/>
        <v>NA</v>
      </c>
      <c r="O8022" s="120"/>
      <c r="P8022"/>
      <c r="Q8022"/>
      <c r="R8022"/>
      <c r="S8022"/>
      <c r="T8022"/>
      <c r="U8022" t="s">
        <v>23843</v>
      </c>
      <c r="V8022" t="s">
        <v>23841</v>
      </c>
      <c r="W8022" t="s">
        <v>23842</v>
      </c>
      <c r="X8022" t="s">
        <v>748</v>
      </c>
      <c r="Y8022" t="s">
        <v>351</v>
      </c>
      <c r="Z8022" t="s">
        <v>54</v>
      </c>
      <c r="AA8022"/>
      <c r="AB8022" t="s">
        <v>47722</v>
      </c>
      <c r="AC8022" t="s">
        <v>54264</v>
      </c>
      <c r="AD8022" t="s">
        <v>23844</v>
      </c>
      <c r="AE8022" t="s">
        <v>105</v>
      </c>
      <c r="AF8022" s="119" t="str">
        <f t="shared" si="502"/>
        <v>NA</v>
      </c>
      <c r="AG8022" s="119"/>
      <c r="AH8022" s="119"/>
      <c r="AI8022" s="119"/>
      <c r="AJ8022" s="119" t="str">
        <f t="shared" si="503"/>
        <v>NA</v>
      </c>
      <c r="AK8022" s="190"/>
      <c r="AL8022" s="191"/>
    </row>
    <row r="8023" spans="1:38" x14ac:dyDescent="0.25">
      <c r="A8023" t="s">
        <v>35267</v>
      </c>
      <c r="B8023" t="s">
        <v>35266</v>
      </c>
      <c r="C8023" t="s">
        <v>27121</v>
      </c>
      <c r="D8023" t="s">
        <v>193</v>
      </c>
      <c r="E8023" t="s">
        <v>21976</v>
      </c>
      <c r="F8023" t="s">
        <v>54</v>
      </c>
      <c r="G8023"/>
      <c r="H8023" t="s">
        <v>48245</v>
      </c>
      <c r="I8023" t="s">
        <v>54761</v>
      </c>
      <c r="J8023" t="s">
        <v>35268</v>
      </c>
      <c r="K8023" t="s">
        <v>565</v>
      </c>
      <c r="L8023" s="119" t="str">
        <f t="shared" si="500"/>
        <v>NA</v>
      </c>
      <c r="M8023" s="119"/>
      <c r="N8023" s="120" t="str">
        <f t="shared" si="501"/>
        <v>NA</v>
      </c>
      <c r="O8023" s="120"/>
      <c r="P8023"/>
      <c r="Q8023"/>
      <c r="R8023"/>
      <c r="S8023"/>
      <c r="T8023"/>
      <c r="U8023" t="s">
        <v>23898</v>
      </c>
      <c r="V8023" t="s">
        <v>23896</v>
      </c>
      <c r="W8023" t="s">
        <v>23897</v>
      </c>
      <c r="X8023" t="s">
        <v>748</v>
      </c>
      <c r="Y8023" t="s">
        <v>351</v>
      </c>
      <c r="Z8023" t="s">
        <v>54</v>
      </c>
      <c r="AA8023"/>
      <c r="AB8023" t="s">
        <v>47722</v>
      </c>
      <c r="AC8023" t="s">
        <v>54264</v>
      </c>
      <c r="AD8023" t="s">
        <v>23899</v>
      </c>
      <c r="AE8023" t="s">
        <v>105</v>
      </c>
      <c r="AF8023" s="119" t="str">
        <f t="shared" si="502"/>
        <v>NA</v>
      </c>
      <c r="AG8023" s="119"/>
      <c r="AH8023" s="119"/>
      <c r="AI8023" s="119"/>
      <c r="AJ8023" s="119" t="str">
        <f t="shared" si="503"/>
        <v>NA</v>
      </c>
      <c r="AK8023" s="190"/>
      <c r="AL8023" s="191"/>
    </row>
    <row r="8024" spans="1:38" x14ac:dyDescent="0.25">
      <c r="A8024" t="s">
        <v>32810</v>
      </c>
      <c r="B8024" t="s">
        <v>32812</v>
      </c>
      <c r="C8024" t="s">
        <v>32813</v>
      </c>
      <c r="D8024" t="s">
        <v>193</v>
      </c>
      <c r="E8024" t="s">
        <v>2726</v>
      </c>
      <c r="F8024" t="s">
        <v>54</v>
      </c>
      <c r="G8024"/>
      <c r="H8024" t="s">
        <v>48246</v>
      </c>
      <c r="I8024" t="s">
        <v>54762</v>
      </c>
      <c r="J8024" t="s">
        <v>32810</v>
      </c>
      <c r="K8024" t="s">
        <v>565</v>
      </c>
      <c r="L8024" s="119" t="str">
        <f t="shared" si="500"/>
        <v>NA</v>
      </c>
      <c r="M8024" s="119"/>
      <c r="N8024" s="120" t="str">
        <f t="shared" si="501"/>
        <v>NA</v>
      </c>
      <c r="O8024" s="120"/>
      <c r="P8024"/>
      <c r="Q8024"/>
      <c r="R8024"/>
      <c r="S8024"/>
      <c r="T8024"/>
      <c r="U8024" t="s">
        <v>26140</v>
      </c>
      <c r="V8024" t="s">
        <v>26138</v>
      </c>
      <c r="W8024" t="s">
        <v>26139</v>
      </c>
      <c r="X8024" t="s">
        <v>748</v>
      </c>
      <c r="Y8024" t="s">
        <v>5317</v>
      </c>
      <c r="Z8024" t="s">
        <v>54</v>
      </c>
      <c r="AA8024"/>
      <c r="AB8024" t="s">
        <v>47723</v>
      </c>
      <c r="AC8024" t="s">
        <v>54265</v>
      </c>
      <c r="AD8024" t="s">
        <v>23957</v>
      </c>
      <c r="AE8024" t="s">
        <v>105</v>
      </c>
      <c r="AF8024" s="119" t="str">
        <f t="shared" si="502"/>
        <v>NA</v>
      </c>
      <c r="AG8024" s="119"/>
      <c r="AH8024" s="119"/>
      <c r="AI8024" s="119"/>
      <c r="AJ8024" s="119" t="str">
        <f t="shared" si="503"/>
        <v>NA</v>
      </c>
      <c r="AK8024" s="190"/>
      <c r="AL8024" s="191"/>
    </row>
    <row r="8025" spans="1:38" x14ac:dyDescent="0.25">
      <c r="A8025" t="s">
        <v>33183</v>
      </c>
      <c r="B8025" t="s">
        <v>33551</v>
      </c>
      <c r="C8025" t="s">
        <v>33552</v>
      </c>
      <c r="D8025" t="s">
        <v>193</v>
      </c>
      <c r="E8025" t="s">
        <v>2549</v>
      </c>
      <c r="F8025" t="s">
        <v>54</v>
      </c>
      <c r="G8025"/>
      <c r="H8025" t="s">
        <v>48247</v>
      </c>
      <c r="I8025" t="s">
        <v>54763</v>
      </c>
      <c r="J8025" t="s">
        <v>33183</v>
      </c>
      <c r="K8025" t="s">
        <v>565</v>
      </c>
      <c r="L8025" s="119" t="str">
        <f t="shared" si="500"/>
        <v>NA</v>
      </c>
      <c r="M8025" s="119"/>
      <c r="N8025" s="120" t="str">
        <f t="shared" si="501"/>
        <v>NA</v>
      </c>
      <c r="O8025" s="120"/>
      <c r="P8025"/>
      <c r="Q8025"/>
      <c r="R8025"/>
      <c r="S8025"/>
      <c r="T8025"/>
      <c r="U8025" t="s">
        <v>23851</v>
      </c>
      <c r="V8025" t="s">
        <v>23852</v>
      </c>
      <c r="W8025" t="s">
        <v>23853</v>
      </c>
      <c r="X8025" t="s">
        <v>748</v>
      </c>
      <c r="Y8025" t="s">
        <v>847</v>
      </c>
      <c r="Z8025" t="s">
        <v>54</v>
      </c>
      <c r="AA8025"/>
      <c r="AB8025" t="s">
        <v>47724</v>
      </c>
      <c r="AC8025" t="s">
        <v>54266</v>
      </c>
      <c r="AD8025" t="s">
        <v>23854</v>
      </c>
      <c r="AE8025" t="s">
        <v>105</v>
      </c>
      <c r="AF8025" s="119" t="str">
        <f t="shared" si="502"/>
        <v>NA</v>
      </c>
      <c r="AG8025" s="119"/>
      <c r="AH8025" s="119"/>
      <c r="AI8025" s="119"/>
      <c r="AJ8025" s="119" t="str">
        <f t="shared" si="503"/>
        <v>NA</v>
      </c>
      <c r="AK8025" s="190"/>
      <c r="AL8025" s="191"/>
    </row>
    <row r="8026" spans="1:38" x14ac:dyDescent="0.25">
      <c r="A8026" t="s">
        <v>29933</v>
      </c>
      <c r="B8026" t="s">
        <v>29931</v>
      </c>
      <c r="C8026" t="s">
        <v>29932</v>
      </c>
      <c r="D8026" t="s">
        <v>193</v>
      </c>
      <c r="E8026" t="s">
        <v>29934</v>
      </c>
      <c r="F8026" t="s">
        <v>54</v>
      </c>
      <c r="G8026"/>
      <c r="H8026" t="s">
        <v>48248</v>
      </c>
      <c r="I8026" t="s">
        <v>54764</v>
      </c>
      <c r="J8026" t="s">
        <v>29933</v>
      </c>
      <c r="K8026" t="s">
        <v>565</v>
      </c>
      <c r="L8026" s="119" t="str">
        <f t="shared" si="500"/>
        <v>NA</v>
      </c>
      <c r="M8026" s="119"/>
      <c r="N8026" s="120" t="str">
        <f t="shared" si="501"/>
        <v>NA</v>
      </c>
      <c r="O8026" s="120"/>
      <c r="P8026"/>
      <c r="Q8026"/>
      <c r="R8026"/>
      <c r="S8026"/>
      <c r="T8026"/>
      <c r="U8026" t="s">
        <v>26247</v>
      </c>
      <c r="V8026" t="s">
        <v>26245</v>
      </c>
      <c r="W8026" t="s">
        <v>26246</v>
      </c>
      <c r="X8026" t="s">
        <v>748</v>
      </c>
      <c r="Y8026" t="s">
        <v>847</v>
      </c>
      <c r="Z8026" t="s">
        <v>54</v>
      </c>
      <c r="AA8026"/>
      <c r="AB8026" t="s">
        <v>47724</v>
      </c>
      <c r="AC8026" t="s">
        <v>54266</v>
      </c>
      <c r="AD8026"/>
      <c r="AE8026" t="s">
        <v>105</v>
      </c>
      <c r="AF8026" s="119" t="str">
        <f t="shared" si="502"/>
        <v>NA</v>
      </c>
      <c r="AG8026" s="119"/>
      <c r="AH8026" s="119"/>
      <c r="AI8026" s="119"/>
      <c r="AJ8026" s="119" t="str">
        <f t="shared" si="503"/>
        <v>NA</v>
      </c>
      <c r="AK8026" s="190"/>
      <c r="AL8026" s="191"/>
    </row>
    <row r="8027" spans="1:38" x14ac:dyDescent="0.25">
      <c r="A8027" t="s">
        <v>31847</v>
      </c>
      <c r="B8027" t="s">
        <v>31846</v>
      </c>
      <c r="C8027" t="s">
        <v>31844</v>
      </c>
      <c r="D8027" t="s">
        <v>193</v>
      </c>
      <c r="E8027" t="s">
        <v>31848</v>
      </c>
      <c r="F8027" t="s">
        <v>54</v>
      </c>
      <c r="G8027"/>
      <c r="H8027" t="s">
        <v>48249</v>
      </c>
      <c r="I8027" t="s">
        <v>54765</v>
      </c>
      <c r="J8027" t="s">
        <v>31847</v>
      </c>
      <c r="K8027" t="s">
        <v>565</v>
      </c>
      <c r="L8027" s="119" t="str">
        <f t="shared" si="500"/>
        <v>NA</v>
      </c>
      <c r="M8027" s="119"/>
      <c r="N8027" s="120" t="str">
        <f t="shared" si="501"/>
        <v>NA</v>
      </c>
      <c r="O8027" s="120"/>
      <c r="P8027"/>
      <c r="Q8027"/>
      <c r="R8027"/>
      <c r="S8027"/>
      <c r="T8027"/>
      <c r="U8027" t="s">
        <v>26598</v>
      </c>
      <c r="V8027" t="s">
        <v>26597</v>
      </c>
      <c r="W8027" t="s">
        <v>25562</v>
      </c>
      <c r="X8027" t="s">
        <v>748</v>
      </c>
      <c r="Y8027" t="s">
        <v>4211</v>
      </c>
      <c r="Z8027" t="s">
        <v>54</v>
      </c>
      <c r="AA8027"/>
      <c r="AB8027" t="s">
        <v>47725</v>
      </c>
      <c r="AC8027" t="s">
        <v>54267</v>
      </c>
      <c r="AD8027" t="s">
        <v>26599</v>
      </c>
      <c r="AE8027" t="s">
        <v>105</v>
      </c>
      <c r="AF8027" s="119" t="str">
        <f t="shared" si="502"/>
        <v>NA</v>
      </c>
      <c r="AG8027" s="119"/>
      <c r="AH8027" s="119"/>
      <c r="AI8027" s="119"/>
      <c r="AJ8027" s="119" t="str">
        <f t="shared" si="503"/>
        <v>NA</v>
      </c>
      <c r="AK8027" s="190"/>
      <c r="AL8027" s="191"/>
    </row>
    <row r="8028" spans="1:38" x14ac:dyDescent="0.25">
      <c r="A8028" t="s">
        <v>27689</v>
      </c>
      <c r="B8028" t="s">
        <v>32370</v>
      </c>
      <c r="C8028" t="s">
        <v>32371</v>
      </c>
      <c r="D8028" t="s">
        <v>193</v>
      </c>
      <c r="E8028" t="s">
        <v>103</v>
      </c>
      <c r="F8028" t="s">
        <v>54</v>
      </c>
      <c r="G8028"/>
      <c r="H8028" t="s">
        <v>48250</v>
      </c>
      <c r="I8028" t="s">
        <v>54766</v>
      </c>
      <c r="J8028" t="s">
        <v>32372</v>
      </c>
      <c r="K8028" t="s">
        <v>565</v>
      </c>
      <c r="L8028" s="119" t="str">
        <f t="shared" si="500"/>
        <v>NA</v>
      </c>
      <c r="M8028" s="119"/>
      <c r="N8028" s="120" t="str">
        <f t="shared" si="501"/>
        <v>NA</v>
      </c>
      <c r="O8028" s="120"/>
      <c r="P8028"/>
      <c r="Q8028"/>
      <c r="R8028"/>
      <c r="S8028"/>
      <c r="T8028"/>
      <c r="U8028" t="s">
        <v>25563</v>
      </c>
      <c r="V8028" t="s">
        <v>25561</v>
      </c>
      <c r="W8028" t="s">
        <v>25562</v>
      </c>
      <c r="X8028" t="s">
        <v>748</v>
      </c>
      <c r="Y8028" t="s">
        <v>4211</v>
      </c>
      <c r="Z8028" t="s">
        <v>54</v>
      </c>
      <c r="AA8028"/>
      <c r="AB8028" t="s">
        <v>47725</v>
      </c>
      <c r="AC8028" t="s">
        <v>54267</v>
      </c>
      <c r="AD8028" t="s">
        <v>25564</v>
      </c>
      <c r="AE8028" t="s">
        <v>105</v>
      </c>
      <c r="AF8028" s="119" t="str">
        <f t="shared" si="502"/>
        <v>NA</v>
      </c>
      <c r="AG8028" s="119"/>
      <c r="AH8028" s="119"/>
      <c r="AI8028" s="119"/>
      <c r="AJ8028" s="119" t="str">
        <f t="shared" si="503"/>
        <v>NA</v>
      </c>
      <c r="AK8028" s="190"/>
      <c r="AL8028" s="191"/>
    </row>
    <row r="8029" spans="1:38" x14ac:dyDescent="0.25">
      <c r="A8029" t="s">
        <v>32810</v>
      </c>
      <c r="B8029" t="s">
        <v>32814</v>
      </c>
      <c r="C8029" t="s">
        <v>32371</v>
      </c>
      <c r="D8029" t="s">
        <v>193</v>
      </c>
      <c r="E8029" t="s">
        <v>103</v>
      </c>
      <c r="F8029" t="s">
        <v>54</v>
      </c>
      <c r="G8029"/>
      <c r="H8029" t="s">
        <v>48250</v>
      </c>
      <c r="I8029" t="s">
        <v>54766</v>
      </c>
      <c r="J8029" t="s">
        <v>32810</v>
      </c>
      <c r="K8029" t="s">
        <v>565</v>
      </c>
      <c r="L8029" s="119" t="str">
        <f t="shared" si="500"/>
        <v>NA</v>
      </c>
      <c r="M8029" s="119"/>
      <c r="N8029" s="120" t="str">
        <f t="shared" si="501"/>
        <v>NA</v>
      </c>
      <c r="O8029" s="120"/>
      <c r="P8029"/>
      <c r="Q8029"/>
      <c r="R8029"/>
      <c r="S8029"/>
      <c r="T8029"/>
      <c r="U8029" t="s">
        <v>26596</v>
      </c>
      <c r="V8029" t="s">
        <v>26595</v>
      </c>
      <c r="W8029" t="s">
        <v>25562</v>
      </c>
      <c r="X8029" t="s">
        <v>748</v>
      </c>
      <c r="Y8029" t="s">
        <v>1150</v>
      </c>
      <c r="Z8029" t="s">
        <v>54</v>
      </c>
      <c r="AA8029"/>
      <c r="AB8029" t="s">
        <v>47726</v>
      </c>
      <c r="AC8029" t="s">
        <v>54268</v>
      </c>
      <c r="AD8029" t="s">
        <v>26596</v>
      </c>
      <c r="AE8029" t="s">
        <v>105</v>
      </c>
      <c r="AF8029" s="119" t="str">
        <f t="shared" si="502"/>
        <v>NA</v>
      </c>
      <c r="AG8029" s="119"/>
      <c r="AH8029" s="119"/>
      <c r="AI8029" s="119"/>
      <c r="AJ8029" s="119" t="str">
        <f t="shared" si="503"/>
        <v>NA</v>
      </c>
      <c r="AK8029" s="190"/>
      <c r="AL8029" s="191"/>
    </row>
    <row r="8030" spans="1:38" x14ac:dyDescent="0.25">
      <c r="A8030" t="s">
        <v>31243</v>
      </c>
      <c r="B8030" t="s">
        <v>31241</v>
      </c>
      <c r="C8030" t="s">
        <v>31242</v>
      </c>
      <c r="D8030" t="s">
        <v>193</v>
      </c>
      <c r="E8030" t="s">
        <v>103</v>
      </c>
      <c r="F8030" t="s">
        <v>54</v>
      </c>
      <c r="G8030"/>
      <c r="H8030" t="s">
        <v>48250</v>
      </c>
      <c r="I8030" t="s">
        <v>54766</v>
      </c>
      <c r="J8030" t="s">
        <v>31243</v>
      </c>
      <c r="K8030" t="s">
        <v>565</v>
      </c>
      <c r="L8030" s="119" t="str">
        <f t="shared" si="500"/>
        <v>NA</v>
      </c>
      <c r="M8030" s="119"/>
      <c r="N8030" s="120" t="str">
        <f t="shared" si="501"/>
        <v>NA</v>
      </c>
      <c r="O8030" s="120"/>
      <c r="P8030"/>
      <c r="Q8030"/>
      <c r="R8030"/>
      <c r="S8030"/>
      <c r="T8030"/>
      <c r="U8030" t="s">
        <v>25714</v>
      </c>
      <c r="V8030" t="s">
        <v>25712</v>
      </c>
      <c r="W8030" t="s">
        <v>25713</v>
      </c>
      <c r="X8030" t="s">
        <v>748</v>
      </c>
      <c r="Y8030" t="s">
        <v>1150</v>
      </c>
      <c r="Z8030" t="s">
        <v>54</v>
      </c>
      <c r="AA8030"/>
      <c r="AB8030" t="s">
        <v>47726</v>
      </c>
      <c r="AC8030" t="s">
        <v>54268</v>
      </c>
      <c r="AD8030"/>
      <c r="AE8030" t="s">
        <v>105</v>
      </c>
      <c r="AF8030" s="119" t="str">
        <f t="shared" si="502"/>
        <v>NA</v>
      </c>
      <c r="AG8030" s="119"/>
      <c r="AH8030" s="119"/>
      <c r="AI8030" s="119"/>
      <c r="AJ8030" s="119" t="str">
        <f t="shared" si="503"/>
        <v>NA</v>
      </c>
      <c r="AK8030" s="190"/>
      <c r="AL8030" s="191"/>
    </row>
    <row r="8031" spans="1:38" x14ac:dyDescent="0.25">
      <c r="A8031" t="s">
        <v>31030</v>
      </c>
      <c r="B8031" t="s">
        <v>31028</v>
      </c>
      <c r="C8031" t="s">
        <v>31029</v>
      </c>
      <c r="D8031" t="s">
        <v>193</v>
      </c>
      <c r="E8031" t="s">
        <v>6880</v>
      </c>
      <c r="F8031" t="s">
        <v>54</v>
      </c>
      <c r="G8031"/>
      <c r="H8031" t="s">
        <v>48251</v>
      </c>
      <c r="I8031" t="s">
        <v>54767</v>
      </c>
      <c r="J8031" t="s">
        <v>31030</v>
      </c>
      <c r="K8031" t="s">
        <v>565</v>
      </c>
      <c r="L8031" s="119" t="str">
        <f t="shared" si="500"/>
        <v>NA</v>
      </c>
      <c r="M8031" s="119"/>
      <c r="N8031" s="120" t="str">
        <f t="shared" si="501"/>
        <v>NA</v>
      </c>
      <c r="O8031" s="120"/>
      <c r="P8031"/>
      <c r="Q8031"/>
      <c r="R8031"/>
      <c r="S8031"/>
      <c r="T8031"/>
      <c r="U8031" t="s">
        <v>23615</v>
      </c>
      <c r="V8031" t="s">
        <v>23613</v>
      </c>
      <c r="W8031" t="s">
        <v>23614</v>
      </c>
      <c r="X8031" t="s">
        <v>748</v>
      </c>
      <c r="Y8031" t="s">
        <v>1150</v>
      </c>
      <c r="Z8031" t="s">
        <v>54</v>
      </c>
      <c r="AA8031"/>
      <c r="AB8031" t="s">
        <v>47726</v>
      </c>
      <c r="AC8031" t="s">
        <v>54268</v>
      </c>
      <c r="AD8031"/>
      <c r="AE8031" t="s">
        <v>105</v>
      </c>
      <c r="AF8031" s="119" t="str">
        <f t="shared" si="502"/>
        <v>NA</v>
      </c>
      <c r="AG8031" s="119"/>
      <c r="AH8031" s="119"/>
      <c r="AI8031" s="119"/>
      <c r="AJ8031" s="119" t="str">
        <f t="shared" si="503"/>
        <v>NA</v>
      </c>
      <c r="AK8031" s="190"/>
      <c r="AL8031" s="191"/>
    </row>
    <row r="8032" spans="1:38" x14ac:dyDescent="0.25">
      <c r="A8032" t="s">
        <v>30550</v>
      </c>
      <c r="B8032" t="s">
        <v>30548</v>
      </c>
      <c r="C8032" t="s">
        <v>30549</v>
      </c>
      <c r="D8032" t="s">
        <v>193</v>
      </c>
      <c r="E8032" t="s">
        <v>30551</v>
      </c>
      <c r="F8032" t="s">
        <v>54</v>
      </c>
      <c r="G8032"/>
      <c r="H8032" t="s">
        <v>48252</v>
      </c>
      <c r="I8032" t="s">
        <v>54768</v>
      </c>
      <c r="J8032" t="s">
        <v>30550</v>
      </c>
      <c r="K8032" t="s">
        <v>565</v>
      </c>
      <c r="L8032" s="119" t="str">
        <f t="shared" si="500"/>
        <v>NA</v>
      </c>
      <c r="M8032" s="119"/>
      <c r="N8032" s="120" t="str">
        <f t="shared" si="501"/>
        <v>NA</v>
      </c>
      <c r="O8032" s="120"/>
      <c r="P8032"/>
      <c r="Q8032"/>
      <c r="R8032"/>
      <c r="S8032"/>
      <c r="T8032"/>
      <c r="U8032" t="s">
        <v>24074</v>
      </c>
      <c r="V8032" t="s">
        <v>24072</v>
      </c>
      <c r="W8032" t="s">
        <v>24073</v>
      </c>
      <c r="X8032" t="s">
        <v>748</v>
      </c>
      <c r="Y8032" t="s">
        <v>1150</v>
      </c>
      <c r="Z8032" t="s">
        <v>54</v>
      </c>
      <c r="AA8032"/>
      <c r="AB8032" t="s">
        <v>47726</v>
      </c>
      <c r="AC8032" t="s">
        <v>54268</v>
      </c>
      <c r="AD8032" t="s">
        <v>24074</v>
      </c>
      <c r="AE8032" t="s">
        <v>105</v>
      </c>
      <c r="AF8032" s="119" t="str">
        <f t="shared" si="502"/>
        <v>NA</v>
      </c>
      <c r="AG8032" s="119"/>
      <c r="AH8032" s="119"/>
      <c r="AI8032" s="119"/>
      <c r="AJ8032" s="119" t="str">
        <f t="shared" si="503"/>
        <v>NA</v>
      </c>
      <c r="AK8032" s="190"/>
      <c r="AL8032" s="191"/>
    </row>
    <row r="8033" spans="1:38" x14ac:dyDescent="0.25">
      <c r="A8033" t="s">
        <v>34435</v>
      </c>
      <c r="B8033" t="s">
        <v>34433</v>
      </c>
      <c r="C8033" t="s">
        <v>34434</v>
      </c>
      <c r="D8033" t="s">
        <v>193</v>
      </c>
      <c r="E8033" t="s">
        <v>1101</v>
      </c>
      <c r="F8033" t="s">
        <v>54</v>
      </c>
      <c r="G8033"/>
      <c r="H8033" t="s">
        <v>48253</v>
      </c>
      <c r="I8033" t="s">
        <v>54769</v>
      </c>
      <c r="J8033" t="s">
        <v>34436</v>
      </c>
      <c r="K8033" t="s">
        <v>565</v>
      </c>
      <c r="L8033" s="119" t="str">
        <f t="shared" si="500"/>
        <v>NA</v>
      </c>
      <c r="M8033" s="119"/>
      <c r="N8033" s="120" t="str">
        <f t="shared" si="501"/>
        <v>NA</v>
      </c>
      <c r="O8033" s="120"/>
      <c r="P8033"/>
      <c r="Q8033"/>
      <c r="R8033"/>
      <c r="S8033"/>
      <c r="T8033"/>
      <c r="U8033" t="s">
        <v>26839</v>
      </c>
      <c r="V8033" t="s">
        <v>26837</v>
      </c>
      <c r="W8033" t="s">
        <v>26838</v>
      </c>
      <c r="X8033" t="s">
        <v>748</v>
      </c>
      <c r="Y8033" t="s">
        <v>1567</v>
      </c>
      <c r="Z8033" t="s">
        <v>54</v>
      </c>
      <c r="AA8033"/>
      <c r="AB8033" t="s">
        <v>47727</v>
      </c>
      <c r="AC8033" t="s">
        <v>54269</v>
      </c>
      <c r="AD8033" t="s">
        <v>26840</v>
      </c>
      <c r="AE8033" t="s">
        <v>105</v>
      </c>
      <c r="AF8033" s="119" t="str">
        <f t="shared" si="502"/>
        <v>NA</v>
      </c>
      <c r="AG8033" s="119"/>
      <c r="AH8033" s="119"/>
      <c r="AI8033" s="119"/>
      <c r="AJ8033" s="119" t="str">
        <f t="shared" si="503"/>
        <v>NA</v>
      </c>
      <c r="AK8033" s="190"/>
      <c r="AL8033" s="191"/>
    </row>
    <row r="8034" spans="1:38" x14ac:dyDescent="0.25">
      <c r="A8034" t="s">
        <v>29232</v>
      </c>
      <c r="B8034" t="s">
        <v>29230</v>
      </c>
      <c r="C8034" t="s">
        <v>29231</v>
      </c>
      <c r="D8034" t="s">
        <v>193</v>
      </c>
      <c r="E8034" t="s">
        <v>29233</v>
      </c>
      <c r="F8034" t="s">
        <v>54</v>
      </c>
      <c r="G8034"/>
      <c r="H8034" t="s">
        <v>48254</v>
      </c>
      <c r="I8034" t="s">
        <v>54770</v>
      </c>
      <c r="J8034" t="s">
        <v>29232</v>
      </c>
      <c r="K8034" t="s">
        <v>565</v>
      </c>
      <c r="L8034" s="119" t="str">
        <f t="shared" si="500"/>
        <v>NA</v>
      </c>
      <c r="M8034" s="119"/>
      <c r="N8034" s="120" t="str">
        <f t="shared" si="501"/>
        <v>NA</v>
      </c>
      <c r="O8034" s="120"/>
      <c r="P8034"/>
      <c r="Q8034"/>
      <c r="R8034"/>
      <c r="S8034"/>
      <c r="T8034"/>
      <c r="U8034" t="s">
        <v>26842</v>
      </c>
      <c r="V8034" t="s">
        <v>26841</v>
      </c>
      <c r="W8034" t="s">
        <v>26838</v>
      </c>
      <c r="X8034" t="s">
        <v>748</v>
      </c>
      <c r="Y8034" t="s">
        <v>1567</v>
      </c>
      <c r="Z8034" t="s">
        <v>54</v>
      </c>
      <c r="AA8034"/>
      <c r="AB8034" t="s">
        <v>47728</v>
      </c>
      <c r="AC8034" t="s">
        <v>54269</v>
      </c>
      <c r="AD8034" t="s">
        <v>26840</v>
      </c>
      <c r="AE8034" t="s">
        <v>105</v>
      </c>
      <c r="AF8034" s="119" t="str">
        <f t="shared" si="502"/>
        <v>NA</v>
      </c>
      <c r="AG8034" s="119"/>
      <c r="AH8034" s="119"/>
      <c r="AI8034" s="119"/>
      <c r="AJ8034" s="119" t="str">
        <f t="shared" si="503"/>
        <v>NA</v>
      </c>
      <c r="AK8034" s="190"/>
      <c r="AL8034" s="191"/>
    </row>
    <row r="8035" spans="1:38" x14ac:dyDescent="0.25">
      <c r="A8035" t="s">
        <v>27689</v>
      </c>
      <c r="B8035" t="s">
        <v>32373</v>
      </c>
      <c r="C8035" t="s">
        <v>32371</v>
      </c>
      <c r="D8035" t="s">
        <v>193</v>
      </c>
      <c r="E8035" t="s">
        <v>2675</v>
      </c>
      <c r="F8035" t="s">
        <v>54</v>
      </c>
      <c r="G8035"/>
      <c r="H8035" t="s">
        <v>48255</v>
      </c>
      <c r="I8035" t="s">
        <v>54771</v>
      </c>
      <c r="J8035" t="s">
        <v>32374</v>
      </c>
      <c r="K8035" t="s">
        <v>565</v>
      </c>
      <c r="L8035" s="119" t="str">
        <f t="shared" si="500"/>
        <v>NA</v>
      </c>
      <c r="M8035" s="119"/>
      <c r="N8035" s="120" t="str">
        <f t="shared" si="501"/>
        <v>NA</v>
      </c>
      <c r="O8035" s="120"/>
      <c r="P8035"/>
      <c r="Q8035"/>
      <c r="R8035"/>
      <c r="S8035"/>
      <c r="T8035"/>
      <c r="U8035" t="s">
        <v>23851</v>
      </c>
      <c r="V8035" t="s">
        <v>23855</v>
      </c>
      <c r="W8035" t="s">
        <v>23856</v>
      </c>
      <c r="X8035" t="s">
        <v>748</v>
      </c>
      <c r="Y8035" t="s">
        <v>484</v>
      </c>
      <c r="Z8035" t="s">
        <v>54</v>
      </c>
      <c r="AA8035"/>
      <c r="AB8035" t="s">
        <v>47729</v>
      </c>
      <c r="AC8035" t="s">
        <v>54270</v>
      </c>
      <c r="AD8035" t="s">
        <v>23857</v>
      </c>
      <c r="AE8035" t="s">
        <v>105</v>
      </c>
      <c r="AF8035" s="119" t="str">
        <f t="shared" si="502"/>
        <v>NA</v>
      </c>
      <c r="AG8035" s="119"/>
      <c r="AH8035" s="119"/>
      <c r="AI8035" s="119"/>
      <c r="AJ8035" s="119" t="str">
        <f t="shared" si="503"/>
        <v>NA</v>
      </c>
      <c r="AK8035" s="190"/>
      <c r="AL8035" s="191"/>
    </row>
    <row r="8036" spans="1:38" x14ac:dyDescent="0.25">
      <c r="A8036" t="s">
        <v>31032</v>
      </c>
      <c r="B8036" t="s">
        <v>31031</v>
      </c>
      <c r="C8036" t="s">
        <v>31029</v>
      </c>
      <c r="D8036" t="s">
        <v>193</v>
      </c>
      <c r="E8036" t="s">
        <v>31033</v>
      </c>
      <c r="F8036" t="s">
        <v>54</v>
      </c>
      <c r="G8036"/>
      <c r="H8036" t="s">
        <v>48256</v>
      </c>
      <c r="I8036" t="s">
        <v>54772</v>
      </c>
      <c r="J8036" t="s">
        <v>31032</v>
      </c>
      <c r="K8036" t="s">
        <v>565</v>
      </c>
      <c r="L8036" s="119" t="str">
        <f t="shared" si="500"/>
        <v>NA</v>
      </c>
      <c r="M8036" s="119"/>
      <c r="N8036" s="120" t="str">
        <f t="shared" si="501"/>
        <v>NA</v>
      </c>
      <c r="O8036" s="120"/>
      <c r="P8036"/>
      <c r="Q8036"/>
      <c r="R8036"/>
      <c r="S8036"/>
      <c r="T8036"/>
      <c r="U8036" t="s">
        <v>24588</v>
      </c>
      <c r="V8036" t="s">
        <v>24586</v>
      </c>
      <c r="W8036" t="s">
        <v>24587</v>
      </c>
      <c r="X8036" t="s">
        <v>748</v>
      </c>
      <c r="Y8036" t="s">
        <v>790</v>
      </c>
      <c r="Z8036" t="s">
        <v>54</v>
      </c>
      <c r="AA8036"/>
      <c r="AB8036" t="s">
        <v>47730</v>
      </c>
      <c r="AC8036" t="s">
        <v>50455</v>
      </c>
      <c r="AD8036" t="s">
        <v>24589</v>
      </c>
      <c r="AE8036" t="s">
        <v>105</v>
      </c>
      <c r="AF8036" s="119" t="str">
        <f t="shared" si="502"/>
        <v>NA</v>
      </c>
      <c r="AG8036" s="119"/>
      <c r="AH8036" s="119"/>
      <c r="AI8036" s="119"/>
      <c r="AJ8036" s="119" t="str">
        <f t="shared" si="503"/>
        <v>NA</v>
      </c>
      <c r="AK8036" s="190"/>
      <c r="AL8036" s="191"/>
    </row>
    <row r="8037" spans="1:38" x14ac:dyDescent="0.25">
      <c r="A8037" t="s">
        <v>29213</v>
      </c>
      <c r="B8037" t="s">
        <v>29211</v>
      </c>
      <c r="C8037" t="s">
        <v>29212</v>
      </c>
      <c r="D8037" t="s">
        <v>193</v>
      </c>
      <c r="E8037" t="s">
        <v>29214</v>
      </c>
      <c r="F8037" t="s">
        <v>54</v>
      </c>
      <c r="G8037"/>
      <c r="H8037" t="s">
        <v>48257</v>
      </c>
      <c r="I8037" t="s">
        <v>54773</v>
      </c>
      <c r="J8037" t="s">
        <v>29213</v>
      </c>
      <c r="K8037" t="s">
        <v>565</v>
      </c>
      <c r="L8037" s="119" t="str">
        <f t="shared" si="500"/>
        <v>NA</v>
      </c>
      <c r="M8037" s="119"/>
      <c r="N8037" s="120" t="str">
        <f t="shared" si="501"/>
        <v>NA</v>
      </c>
      <c r="O8037" s="120"/>
      <c r="P8037"/>
      <c r="Q8037"/>
      <c r="R8037"/>
      <c r="S8037"/>
      <c r="T8037"/>
      <c r="U8037" t="s">
        <v>25343</v>
      </c>
      <c r="V8037" t="s">
        <v>25341</v>
      </c>
      <c r="W8037" t="s">
        <v>25342</v>
      </c>
      <c r="X8037" t="s">
        <v>748</v>
      </c>
      <c r="Y8037" t="s">
        <v>7055</v>
      </c>
      <c r="Z8037" t="s">
        <v>54</v>
      </c>
      <c r="AA8037"/>
      <c r="AB8037" t="s">
        <v>47731</v>
      </c>
      <c r="AC8037" t="s">
        <v>54271</v>
      </c>
      <c r="AD8037" t="s">
        <v>25344</v>
      </c>
      <c r="AE8037" t="s">
        <v>105</v>
      </c>
      <c r="AF8037" s="119" t="str">
        <f t="shared" si="502"/>
        <v>NA</v>
      </c>
      <c r="AG8037" s="119"/>
      <c r="AH8037" s="119"/>
      <c r="AI8037" s="119"/>
      <c r="AJ8037" s="119" t="str">
        <f t="shared" si="503"/>
        <v>NA</v>
      </c>
      <c r="AK8037" s="190"/>
      <c r="AL8037" s="191"/>
    </row>
    <row r="8038" spans="1:38" x14ac:dyDescent="0.25">
      <c r="A8038" t="s">
        <v>29217</v>
      </c>
      <c r="B8038" t="s">
        <v>29215</v>
      </c>
      <c r="C8038" t="s">
        <v>29216</v>
      </c>
      <c r="D8038" t="s">
        <v>193</v>
      </c>
      <c r="E8038" t="s">
        <v>7154</v>
      </c>
      <c r="F8038" t="s">
        <v>54</v>
      </c>
      <c r="G8038"/>
      <c r="H8038" t="s">
        <v>48258</v>
      </c>
      <c r="I8038" t="s">
        <v>54774</v>
      </c>
      <c r="J8038" t="s">
        <v>29218</v>
      </c>
      <c r="K8038" t="s">
        <v>565</v>
      </c>
      <c r="L8038" s="119" t="str">
        <f t="shared" si="500"/>
        <v>NA</v>
      </c>
      <c r="M8038" s="119"/>
      <c r="N8038" s="120" t="str">
        <f t="shared" si="501"/>
        <v>NA</v>
      </c>
      <c r="O8038" s="120"/>
      <c r="P8038"/>
      <c r="Q8038"/>
      <c r="R8038"/>
      <c r="S8038"/>
      <c r="T8038"/>
      <c r="U8038" t="s">
        <v>25686</v>
      </c>
      <c r="V8038" t="s">
        <v>25684</v>
      </c>
      <c r="W8038" t="s">
        <v>25685</v>
      </c>
      <c r="X8038" t="s">
        <v>748</v>
      </c>
      <c r="Y8038" t="s">
        <v>118</v>
      </c>
      <c r="Z8038" t="s">
        <v>54</v>
      </c>
      <c r="AA8038"/>
      <c r="AB8038" t="s">
        <v>47732</v>
      </c>
      <c r="AC8038" t="s">
        <v>54272</v>
      </c>
      <c r="AD8038" t="s">
        <v>25687</v>
      </c>
      <c r="AE8038" t="s">
        <v>105</v>
      </c>
      <c r="AF8038" s="119" t="str">
        <f t="shared" si="502"/>
        <v>NA</v>
      </c>
      <c r="AG8038" s="119"/>
      <c r="AH8038" s="119"/>
      <c r="AI8038" s="119"/>
      <c r="AJ8038" s="119" t="str">
        <f t="shared" si="503"/>
        <v>NA</v>
      </c>
      <c r="AK8038" s="190"/>
      <c r="AL8038" s="191"/>
    </row>
    <row r="8039" spans="1:38" x14ac:dyDescent="0.25">
      <c r="A8039" t="s">
        <v>27689</v>
      </c>
      <c r="B8039" t="s">
        <v>32375</v>
      </c>
      <c r="C8039" t="s">
        <v>32371</v>
      </c>
      <c r="D8039" t="s">
        <v>193</v>
      </c>
      <c r="E8039" t="s">
        <v>907</v>
      </c>
      <c r="F8039" t="s">
        <v>54</v>
      </c>
      <c r="G8039"/>
      <c r="H8039" t="s">
        <v>48259</v>
      </c>
      <c r="I8039" t="s">
        <v>54775</v>
      </c>
      <c r="J8039" t="s">
        <v>32376</v>
      </c>
      <c r="K8039" t="s">
        <v>565</v>
      </c>
      <c r="L8039" s="119" t="str">
        <f t="shared" si="500"/>
        <v>NA</v>
      </c>
      <c r="M8039" s="119"/>
      <c r="N8039" s="120" t="str">
        <f t="shared" si="501"/>
        <v>NA</v>
      </c>
      <c r="O8039" s="120"/>
      <c r="P8039"/>
      <c r="Q8039"/>
      <c r="R8039"/>
      <c r="S8039"/>
      <c r="T8039"/>
      <c r="U8039" t="s">
        <v>23851</v>
      </c>
      <c r="V8039" t="s">
        <v>23858</v>
      </c>
      <c r="W8039" t="s">
        <v>23859</v>
      </c>
      <c r="X8039" t="s">
        <v>748</v>
      </c>
      <c r="Y8039" t="s">
        <v>118</v>
      </c>
      <c r="Z8039" t="s">
        <v>54</v>
      </c>
      <c r="AA8039"/>
      <c r="AB8039" t="s">
        <v>47732</v>
      </c>
      <c r="AC8039" t="s">
        <v>54272</v>
      </c>
      <c r="AD8039" t="s">
        <v>23860</v>
      </c>
      <c r="AE8039" t="s">
        <v>105</v>
      </c>
      <c r="AF8039" s="119" t="str">
        <f t="shared" si="502"/>
        <v>NA</v>
      </c>
      <c r="AG8039" s="119"/>
      <c r="AH8039" s="119"/>
      <c r="AI8039" s="119"/>
      <c r="AJ8039" s="119" t="str">
        <f t="shared" si="503"/>
        <v>NA</v>
      </c>
      <c r="AK8039" s="190"/>
      <c r="AL8039" s="191"/>
    </row>
    <row r="8040" spans="1:38" x14ac:dyDescent="0.25">
      <c r="A8040" t="s">
        <v>29508</v>
      </c>
      <c r="B8040" t="s">
        <v>29506</v>
      </c>
      <c r="C8040" t="s">
        <v>29507</v>
      </c>
      <c r="D8040" t="s">
        <v>193</v>
      </c>
      <c r="E8040" t="s">
        <v>29509</v>
      </c>
      <c r="F8040" t="s">
        <v>54</v>
      </c>
      <c r="G8040"/>
      <c r="H8040" t="s">
        <v>48260</v>
      </c>
      <c r="I8040" t="s">
        <v>54776</v>
      </c>
      <c r="J8040" t="s">
        <v>29510</v>
      </c>
      <c r="K8040" t="s">
        <v>565</v>
      </c>
      <c r="L8040" s="119" t="str">
        <f t="shared" si="500"/>
        <v>NA</v>
      </c>
      <c r="M8040" s="119"/>
      <c r="N8040" s="120" t="str">
        <f t="shared" si="501"/>
        <v>NA</v>
      </c>
      <c r="O8040" s="120"/>
      <c r="P8040"/>
      <c r="Q8040"/>
      <c r="R8040"/>
      <c r="S8040"/>
      <c r="T8040"/>
      <c r="U8040" t="s">
        <v>25294</v>
      </c>
      <c r="V8040" t="s">
        <v>25292</v>
      </c>
      <c r="W8040" t="s">
        <v>25293</v>
      </c>
      <c r="X8040" t="s">
        <v>748</v>
      </c>
      <c r="Y8040" t="s">
        <v>4242</v>
      </c>
      <c r="Z8040" t="s">
        <v>54</v>
      </c>
      <c r="AA8040"/>
      <c r="AB8040" t="s">
        <v>47733</v>
      </c>
      <c r="AC8040" t="s">
        <v>54273</v>
      </c>
      <c r="AD8040" t="s">
        <v>25294</v>
      </c>
      <c r="AE8040" t="s">
        <v>105</v>
      </c>
      <c r="AF8040" s="119" t="str">
        <f t="shared" si="502"/>
        <v>NA</v>
      </c>
      <c r="AG8040" s="119"/>
      <c r="AH8040" s="119"/>
      <c r="AI8040" s="119"/>
      <c r="AJ8040" s="119" t="str">
        <f t="shared" si="503"/>
        <v>NA</v>
      </c>
      <c r="AK8040" s="190"/>
      <c r="AL8040" s="191"/>
    </row>
    <row r="8041" spans="1:38" x14ac:dyDescent="0.25">
      <c r="A8041" t="s">
        <v>29422</v>
      </c>
      <c r="B8041" t="s">
        <v>29420</v>
      </c>
      <c r="C8041" t="s">
        <v>29421</v>
      </c>
      <c r="D8041" t="s">
        <v>193</v>
      </c>
      <c r="E8041" t="s">
        <v>2774</v>
      </c>
      <c r="F8041" t="s">
        <v>54</v>
      </c>
      <c r="G8041"/>
      <c r="H8041" t="s">
        <v>48261</v>
      </c>
      <c r="I8041" t="s">
        <v>54777</v>
      </c>
      <c r="J8041" t="s">
        <v>29423</v>
      </c>
      <c r="K8041" t="s">
        <v>565</v>
      </c>
      <c r="L8041" s="119" t="str">
        <f t="shared" si="500"/>
        <v>NA</v>
      </c>
      <c r="M8041" s="119"/>
      <c r="N8041" s="120" t="str">
        <f t="shared" si="501"/>
        <v>NA</v>
      </c>
      <c r="O8041" s="120"/>
      <c r="P8041"/>
      <c r="Q8041"/>
      <c r="R8041"/>
      <c r="S8041"/>
      <c r="T8041"/>
      <c r="U8041" t="s">
        <v>25978</v>
      </c>
      <c r="V8041" t="s">
        <v>25977</v>
      </c>
      <c r="W8041" t="s">
        <v>25974</v>
      </c>
      <c r="X8041" t="s">
        <v>748</v>
      </c>
      <c r="Y8041" t="s">
        <v>4242</v>
      </c>
      <c r="Z8041" t="s">
        <v>54</v>
      </c>
      <c r="AA8041"/>
      <c r="AB8041" t="s">
        <v>47733</v>
      </c>
      <c r="AC8041" t="s">
        <v>54273</v>
      </c>
      <c r="AD8041" t="s">
        <v>25979</v>
      </c>
      <c r="AE8041" t="s">
        <v>105</v>
      </c>
      <c r="AF8041" s="119" t="str">
        <f t="shared" si="502"/>
        <v>NA</v>
      </c>
      <c r="AG8041" s="119"/>
      <c r="AH8041" s="119"/>
      <c r="AI8041" s="119"/>
      <c r="AJ8041" s="119" t="str">
        <f t="shared" si="503"/>
        <v>NA</v>
      </c>
      <c r="AK8041" s="190"/>
      <c r="AL8041" s="191"/>
    </row>
    <row r="8042" spans="1:38" x14ac:dyDescent="0.25">
      <c r="A8042" t="s">
        <v>29513</v>
      </c>
      <c r="B8042" t="s">
        <v>29511</v>
      </c>
      <c r="C8042" t="s">
        <v>29512</v>
      </c>
      <c r="D8042" t="s">
        <v>193</v>
      </c>
      <c r="E8042" t="s">
        <v>3830</v>
      </c>
      <c r="F8042" t="s">
        <v>54</v>
      </c>
      <c r="G8042"/>
      <c r="H8042" t="s">
        <v>48262</v>
      </c>
      <c r="I8042" t="s">
        <v>54778</v>
      </c>
      <c r="J8042" t="s">
        <v>29514</v>
      </c>
      <c r="K8042" t="s">
        <v>565</v>
      </c>
      <c r="L8042" s="119" t="str">
        <f t="shared" si="500"/>
        <v>NA</v>
      </c>
      <c r="M8042" s="119"/>
      <c r="N8042" s="120" t="str">
        <f t="shared" si="501"/>
        <v>NA</v>
      </c>
      <c r="O8042" s="120"/>
      <c r="P8042"/>
      <c r="Q8042"/>
      <c r="R8042"/>
      <c r="S8042"/>
      <c r="T8042"/>
      <c r="U8042" t="s">
        <v>24412</v>
      </c>
      <c r="V8042" t="s">
        <v>24410</v>
      </c>
      <c r="W8042" t="s">
        <v>24411</v>
      </c>
      <c r="X8042" t="s">
        <v>748</v>
      </c>
      <c r="Y8042" t="s">
        <v>477</v>
      </c>
      <c r="Z8042" t="s">
        <v>54</v>
      </c>
      <c r="AA8042"/>
      <c r="AB8042" t="s">
        <v>47712</v>
      </c>
      <c r="AC8042" t="s">
        <v>54254</v>
      </c>
      <c r="AD8042" t="s">
        <v>24412</v>
      </c>
      <c r="AE8042" t="s">
        <v>105</v>
      </c>
      <c r="AF8042" s="119" t="str">
        <f t="shared" si="502"/>
        <v>NA</v>
      </c>
      <c r="AG8042" s="119"/>
      <c r="AH8042" s="119"/>
      <c r="AI8042" s="119"/>
      <c r="AJ8042" s="119" t="str">
        <f t="shared" si="503"/>
        <v>NA</v>
      </c>
      <c r="AK8042" s="190"/>
      <c r="AL8042" s="191"/>
    </row>
    <row r="8043" spans="1:38" x14ac:dyDescent="0.25">
      <c r="A8043" t="s">
        <v>28719</v>
      </c>
      <c r="B8043" t="s">
        <v>28718</v>
      </c>
      <c r="C8043" t="s">
        <v>28589</v>
      </c>
      <c r="D8043" t="s">
        <v>193</v>
      </c>
      <c r="E8043" t="s">
        <v>3830</v>
      </c>
      <c r="F8043" t="s">
        <v>54</v>
      </c>
      <c r="G8043"/>
      <c r="H8043" t="s">
        <v>48263</v>
      </c>
      <c r="I8043" t="s">
        <v>54778</v>
      </c>
      <c r="J8043" t="s">
        <v>28720</v>
      </c>
      <c r="K8043" t="s">
        <v>565</v>
      </c>
      <c r="L8043" s="119" t="str">
        <f t="shared" si="500"/>
        <v>NA</v>
      </c>
      <c r="M8043" s="119"/>
      <c r="N8043" s="120" t="str">
        <f t="shared" si="501"/>
        <v>NA</v>
      </c>
      <c r="O8043" s="120"/>
      <c r="P8043"/>
      <c r="Q8043"/>
      <c r="R8043"/>
      <c r="S8043"/>
      <c r="T8043"/>
      <c r="U8043" t="s">
        <v>23627</v>
      </c>
      <c r="V8043" t="s">
        <v>23625</v>
      </c>
      <c r="W8043" t="s">
        <v>23626</v>
      </c>
      <c r="X8043" t="s">
        <v>748</v>
      </c>
      <c r="Y8043" t="s">
        <v>477</v>
      </c>
      <c r="Z8043" t="s">
        <v>54</v>
      </c>
      <c r="AA8043"/>
      <c r="AB8043" t="s">
        <v>47712</v>
      </c>
      <c r="AC8043" t="s">
        <v>54254</v>
      </c>
      <c r="AD8043" t="s">
        <v>23628</v>
      </c>
      <c r="AE8043" t="s">
        <v>105</v>
      </c>
      <c r="AF8043" s="119" t="str">
        <f t="shared" si="502"/>
        <v>NA</v>
      </c>
      <c r="AG8043" s="119"/>
      <c r="AH8043" s="119"/>
      <c r="AI8043" s="119"/>
      <c r="AJ8043" s="119" t="str">
        <f t="shared" si="503"/>
        <v>NA</v>
      </c>
      <c r="AK8043" s="190"/>
      <c r="AL8043" s="191"/>
    </row>
    <row r="8044" spans="1:38" x14ac:dyDescent="0.25">
      <c r="A8044" t="s">
        <v>29409</v>
      </c>
      <c r="B8044" t="s">
        <v>29407</v>
      </c>
      <c r="C8044" t="s">
        <v>29408</v>
      </c>
      <c r="D8044" t="s">
        <v>193</v>
      </c>
      <c r="E8044" t="s">
        <v>29410</v>
      </c>
      <c r="F8044" t="s">
        <v>54</v>
      </c>
      <c r="G8044"/>
      <c r="H8044" t="s">
        <v>48264</v>
      </c>
      <c r="I8044" t="s">
        <v>54779</v>
      </c>
      <c r="J8044" t="s">
        <v>29411</v>
      </c>
      <c r="K8044" t="s">
        <v>565</v>
      </c>
      <c r="L8044" s="119" t="str">
        <f t="shared" si="500"/>
        <v>NA</v>
      </c>
      <c r="M8044" s="119"/>
      <c r="N8044" s="120" t="str">
        <f t="shared" si="501"/>
        <v>NA</v>
      </c>
      <c r="O8044" s="120"/>
      <c r="P8044"/>
      <c r="Q8044"/>
      <c r="R8044"/>
      <c r="S8044"/>
      <c r="T8044"/>
      <c r="U8044" t="s">
        <v>26697</v>
      </c>
      <c r="V8044" t="s">
        <v>26695</v>
      </c>
      <c r="W8044" t="s">
        <v>26696</v>
      </c>
      <c r="X8044" t="s">
        <v>748</v>
      </c>
      <c r="Y8044" t="s">
        <v>477</v>
      </c>
      <c r="Z8044" t="s">
        <v>54</v>
      </c>
      <c r="AA8044"/>
      <c r="AB8044" t="s">
        <v>47712</v>
      </c>
      <c r="AC8044" t="s">
        <v>54254</v>
      </c>
      <c r="AD8044" t="s">
        <v>26698</v>
      </c>
      <c r="AE8044" t="s">
        <v>105</v>
      </c>
      <c r="AF8044" s="119" t="str">
        <f t="shared" si="502"/>
        <v>NA</v>
      </c>
      <c r="AG8044" s="119"/>
      <c r="AH8044" s="119"/>
      <c r="AI8044" s="119"/>
      <c r="AJ8044" s="119" t="str">
        <f t="shared" si="503"/>
        <v>NA</v>
      </c>
      <c r="AK8044" s="190"/>
      <c r="AL8044" s="191"/>
    </row>
    <row r="8045" spans="1:38" x14ac:dyDescent="0.25">
      <c r="A8045" t="s">
        <v>29482</v>
      </c>
      <c r="B8045" t="s">
        <v>29480</v>
      </c>
      <c r="C8045" t="s">
        <v>29481</v>
      </c>
      <c r="D8045" t="s">
        <v>193</v>
      </c>
      <c r="E8045" t="s">
        <v>29483</v>
      </c>
      <c r="F8045" t="s">
        <v>54</v>
      </c>
      <c r="G8045"/>
      <c r="H8045" t="s">
        <v>48265</v>
      </c>
      <c r="I8045" t="s">
        <v>54780</v>
      </c>
      <c r="J8045" t="s">
        <v>29484</v>
      </c>
      <c r="K8045" t="s">
        <v>565</v>
      </c>
      <c r="L8045" s="119" t="str">
        <f t="shared" si="500"/>
        <v>NA</v>
      </c>
      <c r="M8045" s="119"/>
      <c r="N8045" s="120" t="str">
        <f t="shared" si="501"/>
        <v>NA</v>
      </c>
      <c r="O8045" s="120"/>
      <c r="P8045"/>
      <c r="Q8045"/>
      <c r="R8045"/>
      <c r="S8045"/>
      <c r="T8045"/>
      <c r="U8045" t="s">
        <v>24280</v>
      </c>
      <c r="V8045" t="s">
        <v>24278</v>
      </c>
      <c r="W8045" t="s">
        <v>24279</v>
      </c>
      <c r="X8045" t="s">
        <v>748</v>
      </c>
      <c r="Y8045" t="s">
        <v>2994</v>
      </c>
      <c r="Z8045" t="s">
        <v>54</v>
      </c>
      <c r="AA8045"/>
      <c r="AB8045" t="s">
        <v>47734</v>
      </c>
      <c r="AC8045" t="s">
        <v>54274</v>
      </c>
      <c r="AD8045" t="s">
        <v>24280</v>
      </c>
      <c r="AE8045" t="s">
        <v>105</v>
      </c>
      <c r="AF8045" s="119" t="str">
        <f t="shared" si="502"/>
        <v>NA</v>
      </c>
      <c r="AG8045" s="119"/>
      <c r="AH8045" s="119"/>
      <c r="AI8045" s="119"/>
      <c r="AJ8045" s="119" t="str">
        <f t="shared" si="503"/>
        <v>NA</v>
      </c>
      <c r="AK8045" s="190"/>
      <c r="AL8045" s="191"/>
    </row>
    <row r="8046" spans="1:38" x14ac:dyDescent="0.25">
      <c r="A8046" t="s">
        <v>29491</v>
      </c>
      <c r="B8046" t="s">
        <v>29489</v>
      </c>
      <c r="C8046" t="s">
        <v>29490</v>
      </c>
      <c r="D8046" t="s">
        <v>193</v>
      </c>
      <c r="E8046" t="s">
        <v>2534</v>
      </c>
      <c r="F8046" t="s">
        <v>54</v>
      </c>
      <c r="G8046"/>
      <c r="H8046" t="s">
        <v>48266</v>
      </c>
      <c r="I8046" t="s">
        <v>54781</v>
      </c>
      <c r="J8046" t="s">
        <v>29492</v>
      </c>
      <c r="K8046" t="s">
        <v>565</v>
      </c>
      <c r="L8046" s="119" t="str">
        <f t="shared" si="500"/>
        <v>NA</v>
      </c>
      <c r="M8046" s="119"/>
      <c r="N8046" s="120" t="str">
        <f t="shared" si="501"/>
        <v>NA</v>
      </c>
      <c r="O8046" s="120"/>
      <c r="P8046"/>
      <c r="Q8046"/>
      <c r="R8046"/>
      <c r="S8046"/>
      <c r="T8046"/>
      <c r="U8046" t="s">
        <v>25506</v>
      </c>
      <c r="V8046" t="s">
        <v>25504</v>
      </c>
      <c r="W8046" t="s">
        <v>25505</v>
      </c>
      <c r="X8046" t="s">
        <v>748</v>
      </c>
      <c r="Y8046" t="s">
        <v>2994</v>
      </c>
      <c r="Z8046" t="s">
        <v>54</v>
      </c>
      <c r="AA8046"/>
      <c r="AB8046" t="s">
        <v>47735</v>
      </c>
      <c r="AC8046" t="s">
        <v>54274</v>
      </c>
      <c r="AD8046" t="s">
        <v>25507</v>
      </c>
      <c r="AE8046" t="s">
        <v>105</v>
      </c>
      <c r="AF8046" s="119" t="str">
        <f t="shared" si="502"/>
        <v>NA</v>
      </c>
      <c r="AG8046" s="119"/>
      <c r="AH8046" s="119"/>
      <c r="AI8046" s="119"/>
      <c r="AJ8046" s="119" t="str">
        <f t="shared" si="503"/>
        <v>NA</v>
      </c>
      <c r="AK8046" s="190"/>
      <c r="AL8046" s="191"/>
    </row>
    <row r="8047" spans="1:38" x14ac:dyDescent="0.25">
      <c r="A8047" t="s">
        <v>27689</v>
      </c>
      <c r="B8047" t="s">
        <v>32377</v>
      </c>
      <c r="C8047" t="s">
        <v>31942</v>
      </c>
      <c r="D8047" t="s">
        <v>193</v>
      </c>
      <c r="E8047" t="s">
        <v>395</v>
      </c>
      <c r="F8047" t="s">
        <v>54</v>
      </c>
      <c r="G8047"/>
      <c r="H8047" t="s">
        <v>48267</v>
      </c>
      <c r="I8047" t="s">
        <v>54782</v>
      </c>
      <c r="J8047" t="s">
        <v>27689</v>
      </c>
      <c r="K8047" t="s">
        <v>565</v>
      </c>
      <c r="L8047" s="119" t="str">
        <f t="shared" si="500"/>
        <v>NA</v>
      </c>
      <c r="M8047" s="119"/>
      <c r="N8047" s="120" t="str">
        <f t="shared" si="501"/>
        <v>NA</v>
      </c>
      <c r="O8047" s="120"/>
      <c r="P8047"/>
      <c r="Q8047"/>
      <c r="R8047"/>
      <c r="S8047"/>
      <c r="T8047"/>
      <c r="U8047" t="s">
        <v>25975</v>
      </c>
      <c r="V8047" t="s">
        <v>25973</v>
      </c>
      <c r="W8047" t="s">
        <v>25974</v>
      </c>
      <c r="X8047" t="s">
        <v>748</v>
      </c>
      <c r="Y8047" t="s">
        <v>13781</v>
      </c>
      <c r="Z8047" t="s">
        <v>54</v>
      </c>
      <c r="AA8047"/>
      <c r="AB8047" t="s">
        <v>47736</v>
      </c>
      <c r="AC8047" t="s">
        <v>54275</v>
      </c>
      <c r="AD8047" t="s">
        <v>25976</v>
      </c>
      <c r="AE8047" t="s">
        <v>105</v>
      </c>
      <c r="AF8047" s="119" t="str">
        <f t="shared" si="502"/>
        <v>NA</v>
      </c>
      <c r="AG8047" s="119"/>
      <c r="AH8047" s="119"/>
      <c r="AI8047" s="119"/>
      <c r="AJ8047" s="119" t="str">
        <f t="shared" si="503"/>
        <v>NA</v>
      </c>
      <c r="AK8047" s="190"/>
      <c r="AL8047" s="191"/>
    </row>
    <row r="8048" spans="1:38" x14ac:dyDescent="0.25">
      <c r="A8048" t="s">
        <v>35661</v>
      </c>
      <c r="B8048" t="s">
        <v>35659</v>
      </c>
      <c r="C8048" t="s">
        <v>35660</v>
      </c>
      <c r="D8048" t="s">
        <v>193</v>
      </c>
      <c r="E8048" t="s">
        <v>395</v>
      </c>
      <c r="F8048" t="s">
        <v>54</v>
      </c>
      <c r="G8048"/>
      <c r="H8048" t="s">
        <v>48267</v>
      </c>
      <c r="I8048" t="s">
        <v>54782</v>
      </c>
      <c r="J8048" t="s">
        <v>35662</v>
      </c>
      <c r="K8048" t="s">
        <v>565</v>
      </c>
      <c r="L8048" s="119" t="str">
        <f t="shared" si="500"/>
        <v>NA</v>
      </c>
      <c r="M8048" s="119"/>
      <c r="N8048" s="120" t="str">
        <f t="shared" si="501"/>
        <v>NA</v>
      </c>
      <c r="O8048" s="120"/>
      <c r="P8048"/>
      <c r="Q8048"/>
      <c r="R8048"/>
      <c r="S8048"/>
      <c r="T8048"/>
      <c r="U8048" t="s">
        <v>25981</v>
      </c>
      <c r="V8048" t="s">
        <v>25980</v>
      </c>
      <c r="W8048" t="s">
        <v>25974</v>
      </c>
      <c r="X8048" t="s">
        <v>748</v>
      </c>
      <c r="Y8048" t="s">
        <v>13781</v>
      </c>
      <c r="Z8048" t="s">
        <v>54</v>
      </c>
      <c r="AA8048"/>
      <c r="AB8048" t="s">
        <v>47736</v>
      </c>
      <c r="AC8048" t="s">
        <v>54275</v>
      </c>
      <c r="AD8048" t="s">
        <v>25982</v>
      </c>
      <c r="AE8048" t="s">
        <v>105</v>
      </c>
      <c r="AF8048" s="119" t="str">
        <f t="shared" si="502"/>
        <v>NA</v>
      </c>
      <c r="AG8048" s="119"/>
      <c r="AH8048" s="119"/>
      <c r="AI8048" s="119"/>
      <c r="AJ8048" s="119" t="str">
        <f t="shared" si="503"/>
        <v>NA</v>
      </c>
      <c r="AK8048" s="190"/>
      <c r="AL8048" s="191"/>
    </row>
    <row r="8049" spans="1:38" x14ac:dyDescent="0.25">
      <c r="A8049" t="s">
        <v>34668</v>
      </c>
      <c r="B8049" t="s">
        <v>34666</v>
      </c>
      <c r="C8049" t="s">
        <v>34667</v>
      </c>
      <c r="D8049" t="s">
        <v>193</v>
      </c>
      <c r="E8049" t="s">
        <v>395</v>
      </c>
      <c r="F8049" t="s">
        <v>54</v>
      </c>
      <c r="G8049"/>
      <c r="H8049" t="s">
        <v>48267</v>
      </c>
      <c r="I8049" t="s">
        <v>54782</v>
      </c>
      <c r="J8049" t="s">
        <v>34668</v>
      </c>
      <c r="K8049" t="s">
        <v>565</v>
      </c>
      <c r="L8049" s="119" t="str">
        <f t="shared" si="500"/>
        <v>NA</v>
      </c>
      <c r="M8049" s="119"/>
      <c r="N8049" s="120" t="str">
        <f t="shared" si="501"/>
        <v>NA</v>
      </c>
      <c r="O8049" s="120"/>
      <c r="P8049"/>
      <c r="Q8049"/>
      <c r="R8049"/>
      <c r="S8049"/>
      <c r="T8049"/>
      <c r="U8049" t="s">
        <v>32566</v>
      </c>
      <c r="V8049" t="s">
        <v>32564</v>
      </c>
      <c r="W8049" t="s">
        <v>32565</v>
      </c>
      <c r="X8049" t="s">
        <v>193</v>
      </c>
      <c r="Y8049" t="s">
        <v>239</v>
      </c>
      <c r="Z8049" t="s">
        <v>54</v>
      </c>
      <c r="AA8049"/>
      <c r="AB8049" t="s">
        <v>47737</v>
      </c>
      <c r="AC8049" t="s">
        <v>54276</v>
      </c>
      <c r="AD8049" t="s">
        <v>32566</v>
      </c>
      <c r="AE8049" t="s">
        <v>565</v>
      </c>
      <c r="AF8049" s="119" t="str">
        <f t="shared" si="502"/>
        <v>NA</v>
      </c>
      <c r="AG8049" s="119"/>
      <c r="AH8049" s="119"/>
      <c r="AI8049" s="119"/>
      <c r="AJ8049" s="119" t="str">
        <f t="shared" si="503"/>
        <v>NA</v>
      </c>
      <c r="AK8049" s="190"/>
      <c r="AL8049" s="191"/>
    </row>
    <row r="8050" spans="1:38" x14ac:dyDescent="0.25">
      <c r="A8050" t="s">
        <v>33844</v>
      </c>
      <c r="B8050" t="s">
        <v>33842</v>
      </c>
      <c r="C8050" t="s">
        <v>33843</v>
      </c>
      <c r="D8050" t="s">
        <v>193</v>
      </c>
      <c r="E8050" t="s">
        <v>395</v>
      </c>
      <c r="F8050" t="s">
        <v>54</v>
      </c>
      <c r="G8050"/>
      <c r="H8050" t="s">
        <v>48267</v>
      </c>
      <c r="I8050" t="s">
        <v>54782</v>
      </c>
      <c r="J8050" t="s">
        <v>33845</v>
      </c>
      <c r="K8050" t="s">
        <v>565</v>
      </c>
      <c r="L8050" s="119" t="str">
        <f t="shared" si="500"/>
        <v>NA</v>
      </c>
      <c r="M8050" s="119"/>
      <c r="N8050" s="120" t="str">
        <f t="shared" si="501"/>
        <v>NA</v>
      </c>
      <c r="O8050" s="120"/>
      <c r="P8050"/>
      <c r="Q8050"/>
      <c r="R8050"/>
      <c r="S8050"/>
      <c r="T8050"/>
      <c r="U8050" t="s">
        <v>33101</v>
      </c>
      <c r="V8050" t="s">
        <v>33100</v>
      </c>
      <c r="W8050" t="s">
        <v>27691</v>
      </c>
      <c r="X8050" t="s">
        <v>193</v>
      </c>
      <c r="Y8050" t="s">
        <v>239</v>
      </c>
      <c r="Z8050" t="s">
        <v>54</v>
      </c>
      <c r="AA8050"/>
      <c r="AB8050" t="s">
        <v>47737</v>
      </c>
      <c r="AC8050" t="s">
        <v>54276</v>
      </c>
      <c r="AD8050" t="s">
        <v>33102</v>
      </c>
      <c r="AE8050" t="s">
        <v>565</v>
      </c>
      <c r="AF8050" s="119" t="str">
        <f t="shared" si="502"/>
        <v>NA</v>
      </c>
      <c r="AG8050" s="119"/>
      <c r="AH8050" s="119"/>
      <c r="AI8050" s="119"/>
      <c r="AJ8050" s="119" t="str">
        <f t="shared" si="503"/>
        <v>NA</v>
      </c>
      <c r="AK8050" s="190"/>
      <c r="AL8050" s="191"/>
    </row>
    <row r="8051" spans="1:38" x14ac:dyDescent="0.25">
      <c r="A8051" t="s">
        <v>27007</v>
      </c>
      <c r="B8051" t="s">
        <v>27005</v>
      </c>
      <c r="C8051" t="s">
        <v>27006</v>
      </c>
      <c r="D8051" t="s">
        <v>193</v>
      </c>
      <c r="E8051" t="s">
        <v>395</v>
      </c>
      <c r="F8051" t="s">
        <v>54</v>
      </c>
      <c r="G8051"/>
      <c r="H8051" t="s">
        <v>48267</v>
      </c>
      <c r="I8051" t="s">
        <v>54782</v>
      </c>
      <c r="J8051"/>
      <c r="K8051" t="s">
        <v>565</v>
      </c>
      <c r="L8051" s="119" t="str">
        <f t="shared" si="500"/>
        <v>NA</v>
      </c>
      <c r="M8051" s="119"/>
      <c r="N8051" s="120" t="str">
        <f t="shared" si="501"/>
        <v>NA</v>
      </c>
      <c r="O8051" s="120"/>
      <c r="P8051"/>
      <c r="Q8051"/>
      <c r="R8051"/>
      <c r="S8051"/>
      <c r="T8051"/>
      <c r="U8051" t="s">
        <v>32960</v>
      </c>
      <c r="V8051" t="s">
        <v>32958</v>
      </c>
      <c r="W8051" t="s">
        <v>32959</v>
      </c>
      <c r="X8051" t="s">
        <v>193</v>
      </c>
      <c r="Y8051" t="s">
        <v>239</v>
      </c>
      <c r="Z8051" t="s">
        <v>54</v>
      </c>
      <c r="AA8051"/>
      <c r="AB8051" t="s">
        <v>47737</v>
      </c>
      <c r="AC8051" t="s">
        <v>54276</v>
      </c>
      <c r="AD8051" t="s">
        <v>32961</v>
      </c>
      <c r="AE8051" t="s">
        <v>565</v>
      </c>
      <c r="AF8051" s="119" t="str">
        <f t="shared" si="502"/>
        <v>NA</v>
      </c>
      <c r="AG8051" s="119"/>
      <c r="AH8051" s="119"/>
      <c r="AI8051" s="119"/>
      <c r="AJ8051" s="119" t="str">
        <f t="shared" si="503"/>
        <v>NA</v>
      </c>
      <c r="AK8051" s="190"/>
      <c r="AL8051" s="191"/>
    </row>
    <row r="8052" spans="1:38" x14ac:dyDescent="0.25">
      <c r="A8052" t="s">
        <v>32676</v>
      </c>
      <c r="B8052" t="s">
        <v>32674</v>
      </c>
      <c r="C8052" t="s">
        <v>32675</v>
      </c>
      <c r="D8052" t="s">
        <v>193</v>
      </c>
      <c r="E8052" t="s">
        <v>395</v>
      </c>
      <c r="F8052" t="s">
        <v>54</v>
      </c>
      <c r="G8052"/>
      <c r="H8052" t="s">
        <v>48267</v>
      </c>
      <c r="I8052" t="s">
        <v>54782</v>
      </c>
      <c r="J8052" t="s">
        <v>32677</v>
      </c>
      <c r="K8052" t="s">
        <v>565</v>
      </c>
      <c r="L8052" s="119" t="str">
        <f t="shared" si="500"/>
        <v>NA</v>
      </c>
      <c r="M8052" s="119"/>
      <c r="N8052" s="120" t="str">
        <f t="shared" si="501"/>
        <v>NA</v>
      </c>
      <c r="O8052" s="120"/>
      <c r="P8052"/>
      <c r="Q8052"/>
      <c r="R8052"/>
      <c r="S8052"/>
      <c r="T8052"/>
      <c r="U8052" t="s">
        <v>32700</v>
      </c>
      <c r="V8052" t="s">
        <v>32698</v>
      </c>
      <c r="W8052" t="s">
        <v>32699</v>
      </c>
      <c r="X8052" t="s">
        <v>193</v>
      </c>
      <c r="Y8052" t="s">
        <v>32701</v>
      </c>
      <c r="Z8052" t="s">
        <v>54</v>
      </c>
      <c r="AA8052"/>
      <c r="AB8052" t="s">
        <v>47738</v>
      </c>
      <c r="AC8052" t="s">
        <v>54277</v>
      </c>
      <c r="AD8052" t="s">
        <v>32702</v>
      </c>
      <c r="AE8052" t="s">
        <v>565</v>
      </c>
      <c r="AF8052" s="119" t="str">
        <f t="shared" si="502"/>
        <v>NA</v>
      </c>
      <c r="AG8052" s="119"/>
      <c r="AH8052" s="119"/>
      <c r="AI8052" s="119"/>
      <c r="AJ8052" s="119" t="str">
        <f t="shared" si="503"/>
        <v>NA</v>
      </c>
      <c r="AK8052" s="190"/>
      <c r="AL8052" s="191"/>
    </row>
    <row r="8053" spans="1:38" x14ac:dyDescent="0.25">
      <c r="A8053" t="s">
        <v>33971</v>
      </c>
      <c r="B8053" t="s">
        <v>33969</v>
      </c>
      <c r="C8053" t="s">
        <v>33970</v>
      </c>
      <c r="D8053" t="s">
        <v>193</v>
      </c>
      <c r="E8053" t="s">
        <v>395</v>
      </c>
      <c r="F8053" t="s">
        <v>54</v>
      </c>
      <c r="G8053"/>
      <c r="H8053" t="s">
        <v>48267</v>
      </c>
      <c r="I8053" t="s">
        <v>54782</v>
      </c>
      <c r="J8053" t="s">
        <v>33971</v>
      </c>
      <c r="K8053" t="s">
        <v>565</v>
      </c>
      <c r="L8053" s="119" t="str">
        <f t="shared" si="500"/>
        <v>NA</v>
      </c>
      <c r="M8053" s="119"/>
      <c r="N8053" s="120" t="str">
        <f t="shared" si="501"/>
        <v>NA</v>
      </c>
      <c r="O8053" s="120"/>
      <c r="P8053"/>
      <c r="Q8053"/>
      <c r="R8053"/>
      <c r="S8053"/>
      <c r="T8053"/>
      <c r="U8053" t="s">
        <v>32634</v>
      </c>
      <c r="V8053" t="s">
        <v>32632</v>
      </c>
      <c r="W8053" t="s">
        <v>32633</v>
      </c>
      <c r="X8053" t="s">
        <v>193</v>
      </c>
      <c r="Y8053" t="s">
        <v>2456</v>
      </c>
      <c r="Z8053" t="s">
        <v>54</v>
      </c>
      <c r="AA8053"/>
      <c r="AB8053" t="s">
        <v>47739</v>
      </c>
      <c r="AC8053" t="s">
        <v>54278</v>
      </c>
      <c r="AD8053" t="s">
        <v>32634</v>
      </c>
      <c r="AE8053" t="s">
        <v>565</v>
      </c>
      <c r="AF8053" s="119" t="str">
        <f t="shared" si="502"/>
        <v>NA</v>
      </c>
      <c r="AG8053" s="119"/>
      <c r="AH8053" s="119"/>
      <c r="AI8053" s="119"/>
      <c r="AJ8053" s="119" t="str">
        <f t="shared" si="503"/>
        <v>NA</v>
      </c>
      <c r="AK8053" s="190"/>
      <c r="AL8053" s="191"/>
    </row>
    <row r="8054" spans="1:38" x14ac:dyDescent="0.25">
      <c r="A8054" t="s">
        <v>34800</v>
      </c>
      <c r="B8054" t="s">
        <v>34798</v>
      </c>
      <c r="C8054" t="s">
        <v>34799</v>
      </c>
      <c r="D8054" t="s">
        <v>193</v>
      </c>
      <c r="E8054" t="s">
        <v>395</v>
      </c>
      <c r="F8054" t="s">
        <v>54</v>
      </c>
      <c r="G8054"/>
      <c r="H8054" t="s">
        <v>48267</v>
      </c>
      <c r="I8054" t="s">
        <v>54782</v>
      </c>
      <c r="J8054" t="s">
        <v>34801</v>
      </c>
      <c r="K8054" t="s">
        <v>565</v>
      </c>
      <c r="L8054" s="119" t="str">
        <f t="shared" si="500"/>
        <v>NA</v>
      </c>
      <c r="M8054" s="119"/>
      <c r="N8054" s="120" t="str">
        <f t="shared" si="501"/>
        <v>NA</v>
      </c>
      <c r="O8054" s="120"/>
      <c r="P8054"/>
      <c r="Q8054"/>
      <c r="R8054"/>
      <c r="S8054"/>
      <c r="T8054"/>
      <c r="U8054" t="s">
        <v>33772</v>
      </c>
      <c r="V8054" t="s">
        <v>33771</v>
      </c>
      <c r="W8054" t="s">
        <v>31796</v>
      </c>
      <c r="X8054" t="s">
        <v>193</v>
      </c>
      <c r="Y8054" t="s">
        <v>32964</v>
      </c>
      <c r="Z8054" t="s">
        <v>54</v>
      </c>
      <c r="AA8054"/>
      <c r="AB8054" t="s">
        <v>47740</v>
      </c>
      <c r="AC8054" t="s">
        <v>54279</v>
      </c>
      <c r="AD8054" t="s">
        <v>33772</v>
      </c>
      <c r="AE8054" t="s">
        <v>565</v>
      </c>
      <c r="AF8054" s="119" t="str">
        <f t="shared" si="502"/>
        <v>NA</v>
      </c>
      <c r="AG8054" s="119"/>
      <c r="AH8054" s="119"/>
      <c r="AI8054" s="119"/>
      <c r="AJ8054" s="119" t="str">
        <f t="shared" si="503"/>
        <v>NA</v>
      </c>
      <c r="AK8054" s="190"/>
      <c r="AL8054" s="191"/>
    </row>
    <row r="8055" spans="1:38" x14ac:dyDescent="0.25">
      <c r="A8055" t="s">
        <v>34800</v>
      </c>
      <c r="B8055" t="s">
        <v>34802</v>
      </c>
      <c r="C8055" t="s">
        <v>34799</v>
      </c>
      <c r="D8055" t="s">
        <v>193</v>
      </c>
      <c r="E8055" t="s">
        <v>395</v>
      </c>
      <c r="F8055" t="s">
        <v>54</v>
      </c>
      <c r="G8055"/>
      <c r="H8055" t="s">
        <v>48267</v>
      </c>
      <c r="I8055" t="s">
        <v>54782</v>
      </c>
      <c r="J8055" t="s">
        <v>34801</v>
      </c>
      <c r="K8055" t="s">
        <v>565</v>
      </c>
      <c r="L8055" s="119" t="str">
        <f t="shared" si="500"/>
        <v>NA</v>
      </c>
      <c r="M8055" s="119"/>
      <c r="N8055" s="120" t="str">
        <f t="shared" si="501"/>
        <v>NA</v>
      </c>
      <c r="O8055" s="120"/>
      <c r="P8055"/>
      <c r="Q8055"/>
      <c r="R8055"/>
      <c r="S8055"/>
      <c r="T8055"/>
      <c r="U8055" t="s">
        <v>32963</v>
      </c>
      <c r="V8055" t="s">
        <v>32962</v>
      </c>
      <c r="W8055" t="s">
        <v>32959</v>
      </c>
      <c r="X8055" t="s">
        <v>193</v>
      </c>
      <c r="Y8055" t="s">
        <v>32964</v>
      </c>
      <c r="Z8055" t="s">
        <v>54</v>
      </c>
      <c r="AA8055"/>
      <c r="AB8055" t="s">
        <v>47740</v>
      </c>
      <c r="AC8055" t="s">
        <v>54279</v>
      </c>
      <c r="AD8055" t="s">
        <v>32963</v>
      </c>
      <c r="AE8055" t="s">
        <v>565</v>
      </c>
      <c r="AF8055" s="119" t="str">
        <f t="shared" si="502"/>
        <v>NA</v>
      </c>
      <c r="AG8055" s="119"/>
      <c r="AH8055" s="119"/>
      <c r="AI8055" s="119"/>
      <c r="AJ8055" s="119" t="str">
        <f t="shared" si="503"/>
        <v>NA</v>
      </c>
      <c r="AK8055" s="190"/>
      <c r="AL8055" s="191"/>
    </row>
    <row r="8056" spans="1:38" x14ac:dyDescent="0.25">
      <c r="A8056" t="s">
        <v>34829</v>
      </c>
      <c r="B8056" t="s">
        <v>34828</v>
      </c>
      <c r="C8056" t="s">
        <v>31867</v>
      </c>
      <c r="D8056" t="s">
        <v>193</v>
      </c>
      <c r="E8056" t="s">
        <v>395</v>
      </c>
      <c r="F8056" t="s">
        <v>54</v>
      </c>
      <c r="G8056"/>
      <c r="H8056" t="s">
        <v>48267</v>
      </c>
      <c r="I8056" t="s">
        <v>54782</v>
      </c>
      <c r="J8056" t="s">
        <v>34830</v>
      </c>
      <c r="K8056" t="s">
        <v>565</v>
      </c>
      <c r="L8056" s="119" t="str">
        <f t="shared" si="500"/>
        <v>NA</v>
      </c>
      <c r="M8056" s="119"/>
      <c r="N8056" s="120" t="str">
        <f t="shared" si="501"/>
        <v>NA</v>
      </c>
      <c r="O8056" s="120"/>
      <c r="P8056"/>
      <c r="Q8056"/>
      <c r="R8056"/>
      <c r="S8056"/>
      <c r="T8056"/>
      <c r="U8056" t="s">
        <v>33068</v>
      </c>
      <c r="V8056" t="s">
        <v>33066</v>
      </c>
      <c r="W8056" t="s">
        <v>33067</v>
      </c>
      <c r="X8056" t="s">
        <v>193</v>
      </c>
      <c r="Y8056" t="s">
        <v>2437</v>
      </c>
      <c r="Z8056" t="s">
        <v>54</v>
      </c>
      <c r="AA8056"/>
      <c r="AB8056" t="s">
        <v>47741</v>
      </c>
      <c r="AC8056" t="s">
        <v>54280</v>
      </c>
      <c r="AD8056" t="s">
        <v>33068</v>
      </c>
      <c r="AE8056" t="s">
        <v>565</v>
      </c>
      <c r="AF8056" s="119" t="str">
        <f t="shared" si="502"/>
        <v>NA</v>
      </c>
      <c r="AG8056" s="119"/>
      <c r="AH8056" s="119"/>
      <c r="AI8056" s="119"/>
      <c r="AJ8056" s="119" t="str">
        <f t="shared" si="503"/>
        <v>NA</v>
      </c>
      <c r="AK8056" s="190"/>
      <c r="AL8056" s="191"/>
    </row>
    <row r="8057" spans="1:38" x14ac:dyDescent="0.25">
      <c r="A8057" t="s">
        <v>34773</v>
      </c>
      <c r="B8057" t="s">
        <v>34772</v>
      </c>
      <c r="C8057" t="s">
        <v>31867</v>
      </c>
      <c r="D8057" t="s">
        <v>193</v>
      </c>
      <c r="E8057" t="s">
        <v>395</v>
      </c>
      <c r="F8057" t="s">
        <v>54</v>
      </c>
      <c r="G8057"/>
      <c r="H8057" t="s">
        <v>48267</v>
      </c>
      <c r="I8057" t="s">
        <v>54782</v>
      </c>
      <c r="J8057" t="s">
        <v>34774</v>
      </c>
      <c r="K8057" t="s">
        <v>565</v>
      </c>
      <c r="L8057" s="119" t="str">
        <f t="shared" si="500"/>
        <v>NA</v>
      </c>
      <c r="M8057" s="119"/>
      <c r="N8057" s="120" t="str">
        <f t="shared" si="501"/>
        <v>NA</v>
      </c>
      <c r="O8057" s="120"/>
      <c r="P8057"/>
      <c r="Q8057"/>
      <c r="R8057"/>
      <c r="S8057"/>
      <c r="T8057"/>
      <c r="U8057" t="s">
        <v>32750</v>
      </c>
      <c r="V8057" t="s">
        <v>32749</v>
      </c>
      <c r="W8057" t="s">
        <v>5213</v>
      </c>
      <c r="X8057" t="s">
        <v>193</v>
      </c>
      <c r="Y8057" t="s">
        <v>2437</v>
      </c>
      <c r="Z8057" t="s">
        <v>54</v>
      </c>
      <c r="AA8057"/>
      <c r="AB8057" t="s">
        <v>47741</v>
      </c>
      <c r="AC8057" t="s">
        <v>54280</v>
      </c>
      <c r="AD8057" t="s">
        <v>32750</v>
      </c>
      <c r="AE8057" t="s">
        <v>565</v>
      </c>
      <c r="AF8057" s="119" t="str">
        <f t="shared" si="502"/>
        <v>NA</v>
      </c>
      <c r="AG8057" s="119"/>
      <c r="AH8057" s="119"/>
      <c r="AI8057" s="119"/>
      <c r="AJ8057" s="119" t="str">
        <f t="shared" si="503"/>
        <v>NA</v>
      </c>
      <c r="AK8057" s="190"/>
      <c r="AL8057" s="191"/>
    </row>
    <row r="8058" spans="1:38" x14ac:dyDescent="0.25">
      <c r="A8058" t="s">
        <v>34682</v>
      </c>
      <c r="B8058" t="s">
        <v>34681</v>
      </c>
      <c r="C8058" t="s">
        <v>31867</v>
      </c>
      <c r="D8058" t="s">
        <v>193</v>
      </c>
      <c r="E8058" t="s">
        <v>395</v>
      </c>
      <c r="F8058" t="s">
        <v>54</v>
      </c>
      <c r="G8058"/>
      <c r="H8058" t="s">
        <v>48267</v>
      </c>
      <c r="I8058" t="s">
        <v>54782</v>
      </c>
      <c r="J8058" t="s">
        <v>34683</v>
      </c>
      <c r="K8058" t="s">
        <v>565</v>
      </c>
      <c r="L8058" s="119" t="str">
        <f t="shared" si="500"/>
        <v>NA</v>
      </c>
      <c r="M8058" s="119"/>
      <c r="N8058" s="120" t="str">
        <f t="shared" si="501"/>
        <v>NA</v>
      </c>
      <c r="O8058" s="120"/>
      <c r="P8058"/>
      <c r="Q8058"/>
      <c r="R8058"/>
      <c r="S8058"/>
      <c r="T8058"/>
      <c r="U8058" t="s">
        <v>32089</v>
      </c>
      <c r="V8058" t="s">
        <v>32087</v>
      </c>
      <c r="W8058" t="s">
        <v>32088</v>
      </c>
      <c r="X8058" t="s">
        <v>193</v>
      </c>
      <c r="Y8058" t="s">
        <v>2437</v>
      </c>
      <c r="Z8058" t="s">
        <v>54</v>
      </c>
      <c r="AA8058"/>
      <c r="AB8058" t="s">
        <v>47741</v>
      </c>
      <c r="AC8058" t="s">
        <v>54280</v>
      </c>
      <c r="AD8058" t="s">
        <v>32089</v>
      </c>
      <c r="AE8058" t="s">
        <v>565</v>
      </c>
      <c r="AF8058" s="119" t="str">
        <f t="shared" si="502"/>
        <v>NA</v>
      </c>
      <c r="AG8058" s="119"/>
      <c r="AH8058" s="119"/>
      <c r="AI8058" s="119"/>
      <c r="AJ8058" s="119" t="str">
        <f t="shared" si="503"/>
        <v>NA</v>
      </c>
      <c r="AK8058" s="190"/>
      <c r="AL8058" s="191"/>
    </row>
    <row r="8059" spans="1:38" x14ac:dyDescent="0.25">
      <c r="A8059" t="s">
        <v>34690</v>
      </c>
      <c r="B8059" t="s">
        <v>34689</v>
      </c>
      <c r="C8059" t="s">
        <v>31867</v>
      </c>
      <c r="D8059" t="s">
        <v>193</v>
      </c>
      <c r="E8059" t="s">
        <v>395</v>
      </c>
      <c r="F8059" t="s">
        <v>54</v>
      </c>
      <c r="G8059"/>
      <c r="H8059" t="s">
        <v>48267</v>
      </c>
      <c r="I8059" t="s">
        <v>54782</v>
      </c>
      <c r="J8059" t="s">
        <v>34691</v>
      </c>
      <c r="K8059" t="s">
        <v>565</v>
      </c>
      <c r="L8059" s="119" t="str">
        <f t="shared" si="500"/>
        <v>NA</v>
      </c>
      <c r="M8059" s="119"/>
      <c r="N8059" s="120" t="str">
        <f t="shared" si="501"/>
        <v>NA</v>
      </c>
      <c r="O8059" s="120"/>
      <c r="P8059"/>
      <c r="Q8059"/>
      <c r="R8059"/>
      <c r="S8059"/>
      <c r="T8059"/>
      <c r="U8059" t="s">
        <v>32222</v>
      </c>
      <c r="V8059" t="s">
        <v>32220</v>
      </c>
      <c r="W8059" t="s">
        <v>32221</v>
      </c>
      <c r="X8059" t="s">
        <v>193</v>
      </c>
      <c r="Y8059" t="s">
        <v>2437</v>
      </c>
      <c r="Z8059" t="s">
        <v>54</v>
      </c>
      <c r="AA8059"/>
      <c r="AB8059" t="s">
        <v>47741</v>
      </c>
      <c r="AC8059" t="s">
        <v>54280</v>
      </c>
      <c r="AD8059" t="s">
        <v>32222</v>
      </c>
      <c r="AE8059" t="s">
        <v>565</v>
      </c>
      <c r="AF8059" s="119" t="str">
        <f t="shared" si="502"/>
        <v>NA</v>
      </c>
      <c r="AG8059" s="119"/>
      <c r="AH8059" s="119"/>
      <c r="AI8059" s="119"/>
      <c r="AJ8059" s="119" t="str">
        <f t="shared" si="503"/>
        <v>NA</v>
      </c>
      <c r="AK8059" s="190"/>
      <c r="AL8059" s="191"/>
    </row>
    <row r="8060" spans="1:38" x14ac:dyDescent="0.25">
      <c r="A8060" t="s">
        <v>34752</v>
      </c>
      <c r="B8060" t="s">
        <v>34750</v>
      </c>
      <c r="C8060" t="s">
        <v>34751</v>
      </c>
      <c r="D8060" t="s">
        <v>193</v>
      </c>
      <c r="E8060" t="s">
        <v>395</v>
      </c>
      <c r="F8060" t="s">
        <v>54</v>
      </c>
      <c r="G8060"/>
      <c r="H8060" t="s">
        <v>48267</v>
      </c>
      <c r="I8060" t="s">
        <v>54782</v>
      </c>
      <c r="J8060" t="s">
        <v>34753</v>
      </c>
      <c r="K8060" t="s">
        <v>565</v>
      </c>
      <c r="L8060" s="119" t="str">
        <f t="shared" si="500"/>
        <v>NA</v>
      </c>
      <c r="M8060" s="119"/>
      <c r="N8060" s="120" t="str">
        <f t="shared" si="501"/>
        <v>NA</v>
      </c>
      <c r="O8060" s="120"/>
      <c r="P8060"/>
      <c r="Q8060"/>
      <c r="R8060"/>
      <c r="S8060"/>
      <c r="T8060"/>
      <c r="U8060" t="s">
        <v>33124</v>
      </c>
      <c r="V8060" t="s">
        <v>33123</v>
      </c>
      <c r="W8060" t="s">
        <v>27691</v>
      </c>
      <c r="X8060" t="s">
        <v>193</v>
      </c>
      <c r="Y8060" t="s">
        <v>2437</v>
      </c>
      <c r="Z8060" t="s">
        <v>54</v>
      </c>
      <c r="AA8060"/>
      <c r="AB8060" t="s">
        <v>47741</v>
      </c>
      <c r="AC8060" t="s">
        <v>54280</v>
      </c>
      <c r="AD8060" t="s">
        <v>33125</v>
      </c>
      <c r="AE8060" t="s">
        <v>565</v>
      </c>
      <c r="AF8060" s="119" t="str">
        <f t="shared" si="502"/>
        <v>NA</v>
      </c>
      <c r="AG8060" s="119"/>
      <c r="AH8060" s="119"/>
      <c r="AI8060" s="119"/>
      <c r="AJ8060" s="119" t="str">
        <f t="shared" si="503"/>
        <v>NA</v>
      </c>
      <c r="AK8060" s="190"/>
      <c r="AL8060" s="191"/>
    </row>
    <row r="8061" spans="1:38" x14ac:dyDescent="0.25">
      <c r="A8061" t="s">
        <v>33407</v>
      </c>
      <c r="B8061" t="s">
        <v>33405</v>
      </c>
      <c r="C8061" t="s">
        <v>33406</v>
      </c>
      <c r="D8061" t="s">
        <v>193</v>
      </c>
      <c r="E8061" t="s">
        <v>395</v>
      </c>
      <c r="F8061" t="s">
        <v>54</v>
      </c>
      <c r="G8061"/>
      <c r="H8061" t="s">
        <v>48267</v>
      </c>
      <c r="I8061" t="s">
        <v>54782</v>
      </c>
      <c r="J8061"/>
      <c r="K8061" t="s">
        <v>565</v>
      </c>
      <c r="L8061" s="119" t="str">
        <f t="shared" si="500"/>
        <v>NA</v>
      </c>
      <c r="M8061" s="119"/>
      <c r="N8061" s="120" t="str">
        <f t="shared" si="501"/>
        <v>NA</v>
      </c>
      <c r="O8061" s="120"/>
      <c r="P8061"/>
      <c r="Q8061"/>
      <c r="R8061"/>
      <c r="S8061"/>
      <c r="T8061"/>
      <c r="U8061" t="s">
        <v>32966</v>
      </c>
      <c r="V8061" t="s">
        <v>32965</v>
      </c>
      <c r="W8061" t="s">
        <v>32959</v>
      </c>
      <c r="X8061" t="s">
        <v>193</v>
      </c>
      <c r="Y8061" t="s">
        <v>2437</v>
      </c>
      <c r="Z8061" t="s">
        <v>54</v>
      </c>
      <c r="AA8061"/>
      <c r="AB8061" t="s">
        <v>47741</v>
      </c>
      <c r="AC8061" t="s">
        <v>54280</v>
      </c>
      <c r="AD8061" t="s">
        <v>32966</v>
      </c>
      <c r="AE8061" t="s">
        <v>565</v>
      </c>
      <c r="AF8061" s="119" t="str">
        <f t="shared" si="502"/>
        <v>NA</v>
      </c>
      <c r="AG8061" s="119"/>
      <c r="AH8061" s="119"/>
      <c r="AI8061" s="119"/>
      <c r="AJ8061" s="119" t="str">
        <f t="shared" si="503"/>
        <v>NA</v>
      </c>
      <c r="AK8061" s="190"/>
      <c r="AL8061" s="191"/>
    </row>
    <row r="8062" spans="1:38" x14ac:dyDescent="0.25">
      <c r="A8062" t="s">
        <v>33484</v>
      </c>
      <c r="B8062" t="s">
        <v>33482</v>
      </c>
      <c r="C8062" t="s">
        <v>33483</v>
      </c>
      <c r="D8062" t="s">
        <v>193</v>
      </c>
      <c r="E8062" t="s">
        <v>1943</v>
      </c>
      <c r="F8062" t="s">
        <v>54</v>
      </c>
      <c r="G8062"/>
      <c r="H8062" t="s">
        <v>48268</v>
      </c>
      <c r="I8062" t="s">
        <v>54783</v>
      </c>
      <c r="J8062"/>
      <c r="K8062" t="s">
        <v>565</v>
      </c>
      <c r="L8062" s="119" t="str">
        <f t="shared" si="500"/>
        <v>NA</v>
      </c>
      <c r="M8062" s="119"/>
      <c r="N8062" s="120" t="str">
        <f t="shared" si="501"/>
        <v>NA</v>
      </c>
      <c r="O8062" s="120"/>
      <c r="P8062"/>
      <c r="Q8062"/>
      <c r="R8062"/>
      <c r="S8062"/>
      <c r="T8062"/>
      <c r="U8062" t="s">
        <v>31883</v>
      </c>
      <c r="V8062" t="s">
        <v>31881</v>
      </c>
      <c r="W8062" t="s">
        <v>31882</v>
      </c>
      <c r="X8062" t="s">
        <v>193</v>
      </c>
      <c r="Y8062" t="s">
        <v>31884</v>
      </c>
      <c r="Z8062" t="s">
        <v>54</v>
      </c>
      <c r="AA8062"/>
      <c r="AB8062" t="s">
        <v>47742</v>
      </c>
      <c r="AC8062" t="s">
        <v>54281</v>
      </c>
      <c r="AD8062" t="s">
        <v>31885</v>
      </c>
      <c r="AE8062" t="s">
        <v>565</v>
      </c>
      <c r="AF8062" s="119" t="str">
        <f t="shared" si="502"/>
        <v>NA</v>
      </c>
      <c r="AG8062" s="119"/>
      <c r="AH8062" s="119"/>
      <c r="AI8062" s="119"/>
      <c r="AJ8062" s="119" t="str">
        <f t="shared" si="503"/>
        <v>NA</v>
      </c>
      <c r="AK8062" s="190"/>
      <c r="AL8062" s="191"/>
    </row>
    <row r="8063" spans="1:38" x14ac:dyDescent="0.25">
      <c r="A8063" t="s">
        <v>35670</v>
      </c>
      <c r="B8063" t="s">
        <v>35669</v>
      </c>
      <c r="C8063" t="s">
        <v>31555</v>
      </c>
      <c r="D8063" t="s">
        <v>193</v>
      </c>
      <c r="E8063" t="s">
        <v>1943</v>
      </c>
      <c r="F8063" t="s">
        <v>54</v>
      </c>
      <c r="G8063"/>
      <c r="H8063" t="s">
        <v>48268</v>
      </c>
      <c r="I8063" t="s">
        <v>54783</v>
      </c>
      <c r="J8063" t="s">
        <v>35670</v>
      </c>
      <c r="K8063" t="s">
        <v>565</v>
      </c>
      <c r="L8063" s="119" t="str">
        <f t="shared" si="500"/>
        <v>NA</v>
      </c>
      <c r="M8063" s="119"/>
      <c r="N8063" s="120" t="str">
        <f t="shared" si="501"/>
        <v>NA</v>
      </c>
      <c r="O8063" s="120"/>
      <c r="P8063"/>
      <c r="Q8063"/>
      <c r="R8063"/>
      <c r="S8063"/>
      <c r="T8063"/>
      <c r="U8063" t="s">
        <v>27689</v>
      </c>
      <c r="V8063" t="s">
        <v>32337</v>
      </c>
      <c r="W8063" t="s">
        <v>27070</v>
      </c>
      <c r="X8063" t="s">
        <v>193</v>
      </c>
      <c r="Y8063" t="s">
        <v>1063</v>
      </c>
      <c r="Z8063" t="s">
        <v>54</v>
      </c>
      <c r="AA8063"/>
      <c r="AB8063" t="s">
        <v>47743</v>
      </c>
      <c r="AC8063" t="s">
        <v>54282</v>
      </c>
      <c r="AD8063" t="s">
        <v>32338</v>
      </c>
      <c r="AE8063" t="s">
        <v>565</v>
      </c>
      <c r="AF8063" s="119" t="str">
        <f t="shared" si="502"/>
        <v>NA</v>
      </c>
      <c r="AG8063" s="119"/>
      <c r="AH8063" s="119"/>
      <c r="AI8063" s="119"/>
      <c r="AJ8063" s="119" t="str">
        <f t="shared" si="503"/>
        <v>NA</v>
      </c>
      <c r="AK8063" s="190"/>
      <c r="AL8063" s="191"/>
    </row>
    <row r="8064" spans="1:38" x14ac:dyDescent="0.25">
      <c r="A8064" t="s">
        <v>33775</v>
      </c>
      <c r="B8064" t="s">
        <v>33773</v>
      </c>
      <c r="C8064" t="s">
        <v>33774</v>
      </c>
      <c r="D8064" t="s">
        <v>193</v>
      </c>
      <c r="E8064" t="s">
        <v>1943</v>
      </c>
      <c r="F8064" t="s">
        <v>54</v>
      </c>
      <c r="G8064"/>
      <c r="H8064" t="s">
        <v>48268</v>
      </c>
      <c r="I8064" t="s">
        <v>54783</v>
      </c>
      <c r="J8064"/>
      <c r="K8064" t="s">
        <v>565</v>
      </c>
      <c r="L8064" s="119" t="str">
        <f t="shared" si="500"/>
        <v>NA</v>
      </c>
      <c r="M8064" s="119"/>
      <c r="N8064" s="120" t="str">
        <f t="shared" si="501"/>
        <v>NA</v>
      </c>
      <c r="O8064" s="120"/>
      <c r="P8064"/>
      <c r="Q8064"/>
      <c r="R8064"/>
      <c r="S8064"/>
      <c r="T8064"/>
      <c r="U8064" t="s">
        <v>34844</v>
      </c>
      <c r="V8064" t="s">
        <v>34842</v>
      </c>
      <c r="W8064" t="s">
        <v>34843</v>
      </c>
      <c r="X8064" t="s">
        <v>193</v>
      </c>
      <c r="Y8064" t="s">
        <v>34845</v>
      </c>
      <c r="Z8064" t="s">
        <v>54</v>
      </c>
      <c r="AA8064"/>
      <c r="AB8064" t="s">
        <v>47744</v>
      </c>
      <c r="AC8064" t="s">
        <v>54283</v>
      </c>
      <c r="AD8064" t="s">
        <v>34846</v>
      </c>
      <c r="AE8064" t="s">
        <v>565</v>
      </c>
      <c r="AF8064" s="119" t="str">
        <f t="shared" si="502"/>
        <v>NA</v>
      </c>
      <c r="AG8064" s="119"/>
      <c r="AH8064" s="119"/>
      <c r="AI8064" s="119"/>
      <c r="AJ8064" s="119" t="str">
        <f t="shared" si="503"/>
        <v>NA</v>
      </c>
      <c r="AK8064" s="190"/>
      <c r="AL8064" s="191"/>
    </row>
    <row r="8065" spans="1:38" x14ac:dyDescent="0.25">
      <c r="A8065" t="s">
        <v>33896</v>
      </c>
      <c r="B8065" t="s">
        <v>33904</v>
      </c>
      <c r="C8065" t="s">
        <v>31942</v>
      </c>
      <c r="D8065" t="s">
        <v>193</v>
      </c>
      <c r="E8065" t="s">
        <v>1943</v>
      </c>
      <c r="F8065" t="s">
        <v>54</v>
      </c>
      <c r="G8065"/>
      <c r="H8065" t="s">
        <v>48268</v>
      </c>
      <c r="I8065" t="s">
        <v>54783</v>
      </c>
      <c r="J8065" t="s">
        <v>33896</v>
      </c>
      <c r="K8065" t="s">
        <v>565</v>
      </c>
      <c r="L8065" s="119" t="str">
        <f t="shared" si="500"/>
        <v>NA</v>
      </c>
      <c r="M8065" s="119"/>
      <c r="N8065" s="120" t="str">
        <f t="shared" si="501"/>
        <v>NA</v>
      </c>
      <c r="O8065" s="120"/>
      <c r="P8065"/>
      <c r="Q8065"/>
      <c r="R8065"/>
      <c r="S8065"/>
      <c r="T8065"/>
      <c r="U8065" t="s">
        <v>34566</v>
      </c>
      <c r="V8065" t="s">
        <v>34564</v>
      </c>
      <c r="W8065" t="s">
        <v>34565</v>
      </c>
      <c r="X8065" t="s">
        <v>193</v>
      </c>
      <c r="Y8065" t="s">
        <v>34567</v>
      </c>
      <c r="Z8065" t="s">
        <v>54</v>
      </c>
      <c r="AA8065"/>
      <c r="AB8065" t="s">
        <v>47745</v>
      </c>
      <c r="AC8065" t="s">
        <v>54284</v>
      </c>
      <c r="AD8065"/>
      <c r="AE8065" t="s">
        <v>565</v>
      </c>
      <c r="AF8065" s="119" t="str">
        <f t="shared" si="502"/>
        <v>NA</v>
      </c>
      <c r="AG8065" s="119"/>
      <c r="AH8065" s="119"/>
      <c r="AI8065" s="119"/>
      <c r="AJ8065" s="119" t="str">
        <f t="shared" si="503"/>
        <v>NA</v>
      </c>
      <c r="AK8065" s="190"/>
      <c r="AL8065" s="191"/>
    </row>
    <row r="8066" spans="1:38" x14ac:dyDescent="0.25">
      <c r="A8066" t="s">
        <v>34088</v>
      </c>
      <c r="B8066" t="s">
        <v>34086</v>
      </c>
      <c r="C8066" t="s">
        <v>34087</v>
      </c>
      <c r="D8066" t="s">
        <v>193</v>
      </c>
      <c r="E8066" t="s">
        <v>34089</v>
      </c>
      <c r="F8066" t="s">
        <v>54</v>
      </c>
      <c r="G8066"/>
      <c r="H8066" t="s">
        <v>48269</v>
      </c>
      <c r="I8066" t="s">
        <v>54784</v>
      </c>
      <c r="J8066" t="s">
        <v>34088</v>
      </c>
      <c r="K8066" t="s">
        <v>565</v>
      </c>
      <c r="L8066" s="119" t="str">
        <f t="shared" si="500"/>
        <v>NA</v>
      </c>
      <c r="M8066" s="119"/>
      <c r="N8066" s="120" t="str">
        <f t="shared" si="501"/>
        <v>NA</v>
      </c>
      <c r="O8066" s="120"/>
      <c r="P8066"/>
      <c r="Q8066"/>
      <c r="R8066"/>
      <c r="S8066"/>
      <c r="T8066"/>
      <c r="U8066" t="s">
        <v>34552</v>
      </c>
      <c r="V8066" t="s">
        <v>34550</v>
      </c>
      <c r="W8066" t="s">
        <v>34551</v>
      </c>
      <c r="X8066" t="s">
        <v>193</v>
      </c>
      <c r="Y8066" t="s">
        <v>6525</v>
      </c>
      <c r="Z8066" t="s">
        <v>54</v>
      </c>
      <c r="AA8066"/>
      <c r="AB8066" t="s">
        <v>47746</v>
      </c>
      <c r="AC8066" t="s">
        <v>54285</v>
      </c>
      <c r="AD8066"/>
      <c r="AE8066" t="s">
        <v>565</v>
      </c>
      <c r="AF8066" s="119" t="str">
        <f t="shared" si="502"/>
        <v>NA</v>
      </c>
      <c r="AG8066" s="119"/>
      <c r="AH8066" s="119"/>
      <c r="AI8066" s="119"/>
      <c r="AJ8066" s="119" t="str">
        <f t="shared" si="503"/>
        <v>NA</v>
      </c>
      <c r="AK8066" s="190"/>
      <c r="AL8066" s="191"/>
    </row>
    <row r="8067" spans="1:38" x14ac:dyDescent="0.25">
      <c r="A8067" t="s">
        <v>34720</v>
      </c>
      <c r="B8067" t="s">
        <v>34718</v>
      </c>
      <c r="C8067" t="s">
        <v>34719</v>
      </c>
      <c r="D8067" t="s">
        <v>193</v>
      </c>
      <c r="E8067" t="s">
        <v>1968</v>
      </c>
      <c r="F8067" t="s">
        <v>54</v>
      </c>
      <c r="G8067"/>
      <c r="H8067" t="s">
        <v>48270</v>
      </c>
      <c r="I8067" t="s">
        <v>54785</v>
      </c>
      <c r="J8067" t="s">
        <v>34721</v>
      </c>
      <c r="K8067" t="s">
        <v>565</v>
      </c>
      <c r="L8067" s="119" t="str">
        <f t="shared" ref="L8067:L8130" si="504">IF($Q$1&lt;&gt;"",IF(ISNUMBER(SEARCH("*"&amp;$Q$1&amp;"*", A8067)),A8067, IF(ISNUMBER(SEARCH("*"&amp;$Q$1&amp;"*", H8067)),A8067, IF(ISNUMBER(SEARCH("*"&amp;$Q$1&amp;"*", G8067)),A8067, IF(ISNUMBER(SEARCH("*"&amp;$Q$1&amp;"*", J8067)),A8067,  IF(ISNUMBER(SEARCH("*"&amp;$Q$1&amp;"*", E8067)),A8067, "NA"))))),"NA")</f>
        <v>NA</v>
      </c>
      <c r="M8067" s="119"/>
      <c r="N8067" s="120" t="str">
        <f t="shared" ref="N8067:N8130" si="505">IF($Q$11=1,IF(ISNUMBER(SEARCH($T$11,C8067)),A8067,"NA"),"NA")</f>
        <v>NA</v>
      </c>
      <c r="O8067" s="120"/>
      <c r="P8067"/>
      <c r="Q8067"/>
      <c r="R8067"/>
      <c r="S8067"/>
      <c r="T8067"/>
      <c r="U8067" t="s">
        <v>26997</v>
      </c>
      <c r="V8067" t="s">
        <v>26995</v>
      </c>
      <c r="W8067" t="s">
        <v>26996</v>
      </c>
      <c r="X8067" t="s">
        <v>193</v>
      </c>
      <c r="Y8067" t="s">
        <v>1303</v>
      </c>
      <c r="Z8067" t="s">
        <v>54</v>
      </c>
      <c r="AA8067"/>
      <c r="AB8067" t="s">
        <v>47747</v>
      </c>
      <c r="AC8067" t="s">
        <v>54286</v>
      </c>
      <c r="AD8067" t="s">
        <v>26997</v>
      </c>
      <c r="AE8067" t="s">
        <v>565</v>
      </c>
      <c r="AF8067" s="119" t="str">
        <f t="shared" ref="AF8067:AF8130" si="506">IF($Q$6&lt;&gt;"",IF(ISNUMBER(SEARCH($Q$6, W8067)),U8067, "NA"),"NA")</f>
        <v>NA</v>
      </c>
      <c r="AG8067" s="119"/>
      <c r="AH8067" s="119"/>
      <c r="AI8067" s="119"/>
      <c r="AJ8067" s="119" t="str">
        <f t="shared" ref="AJ8067:AJ8130" si="507">IF($Q$5&lt;&gt;"",IF(ISNUMBER(SEARCH($Q$5, U8067&amp;" "&amp;Y8067&amp;" "&amp;AA8067&amp;" "&amp;AB8067&amp;" "&amp;AD8067)),U8067, "NA"),"NA")</f>
        <v>NA</v>
      </c>
      <c r="AK8067" s="190"/>
      <c r="AL8067" s="191"/>
    </row>
    <row r="8068" spans="1:38" x14ac:dyDescent="0.25">
      <c r="A8068" t="s">
        <v>32829</v>
      </c>
      <c r="B8068" t="s">
        <v>32827</v>
      </c>
      <c r="C8068" t="s">
        <v>32828</v>
      </c>
      <c r="D8068" t="s">
        <v>193</v>
      </c>
      <c r="E8068" t="s">
        <v>7466</v>
      </c>
      <c r="F8068" t="s">
        <v>54</v>
      </c>
      <c r="G8068"/>
      <c r="H8068" t="s">
        <v>48271</v>
      </c>
      <c r="I8068" t="s">
        <v>54786</v>
      </c>
      <c r="J8068" t="s">
        <v>32829</v>
      </c>
      <c r="K8068" t="s">
        <v>565</v>
      </c>
      <c r="L8068" s="119" t="str">
        <f t="shared" si="504"/>
        <v>NA</v>
      </c>
      <c r="M8068" s="119"/>
      <c r="N8068" s="120" t="str">
        <f t="shared" si="505"/>
        <v>NA</v>
      </c>
      <c r="O8068" s="120"/>
      <c r="P8068"/>
      <c r="Q8068"/>
      <c r="R8068"/>
      <c r="S8068"/>
      <c r="T8068"/>
      <c r="U8068" t="s">
        <v>27046</v>
      </c>
      <c r="V8068" t="s">
        <v>27044</v>
      </c>
      <c r="W8068" t="s">
        <v>27045</v>
      </c>
      <c r="X8068" t="s">
        <v>193</v>
      </c>
      <c r="Y8068" t="s">
        <v>11285</v>
      </c>
      <c r="Z8068" t="s">
        <v>54</v>
      </c>
      <c r="AA8068"/>
      <c r="AB8068" t="s">
        <v>47748</v>
      </c>
      <c r="AC8068" t="s">
        <v>54287</v>
      </c>
      <c r="AD8068" t="s">
        <v>27047</v>
      </c>
      <c r="AE8068" t="s">
        <v>565</v>
      </c>
      <c r="AF8068" s="119" t="str">
        <f t="shared" si="506"/>
        <v>NA</v>
      </c>
      <c r="AG8068" s="119"/>
      <c r="AH8068" s="119"/>
      <c r="AI8068" s="119"/>
      <c r="AJ8068" s="119" t="str">
        <f t="shared" si="507"/>
        <v>NA</v>
      </c>
      <c r="AK8068" s="190"/>
      <c r="AL8068" s="191"/>
    </row>
    <row r="8069" spans="1:38" x14ac:dyDescent="0.25">
      <c r="A8069" t="s">
        <v>31868</v>
      </c>
      <c r="B8069" t="s">
        <v>31866</v>
      </c>
      <c r="C8069" t="s">
        <v>31867</v>
      </c>
      <c r="D8069" t="s">
        <v>193</v>
      </c>
      <c r="E8069" t="s">
        <v>13484</v>
      </c>
      <c r="F8069" t="s">
        <v>54</v>
      </c>
      <c r="G8069"/>
      <c r="H8069" t="s">
        <v>48272</v>
      </c>
      <c r="I8069" t="s">
        <v>54787</v>
      </c>
      <c r="J8069"/>
      <c r="K8069" t="s">
        <v>565</v>
      </c>
      <c r="L8069" s="119" t="str">
        <f t="shared" si="504"/>
        <v>NA</v>
      </c>
      <c r="M8069" s="119"/>
      <c r="N8069" s="120" t="str">
        <f t="shared" si="505"/>
        <v>NA</v>
      </c>
      <c r="O8069" s="120"/>
      <c r="P8069"/>
      <c r="Q8069"/>
      <c r="R8069"/>
      <c r="S8069"/>
      <c r="T8069"/>
      <c r="U8069" t="s">
        <v>34862</v>
      </c>
      <c r="V8069" t="s">
        <v>34861</v>
      </c>
      <c r="W8069" t="s">
        <v>5382</v>
      </c>
      <c r="X8069" t="s">
        <v>193</v>
      </c>
      <c r="Y8069" t="s">
        <v>5384</v>
      </c>
      <c r="Z8069" t="s">
        <v>54</v>
      </c>
      <c r="AA8069"/>
      <c r="AB8069" t="s">
        <v>47749</v>
      </c>
      <c r="AC8069" t="s">
        <v>54288</v>
      </c>
      <c r="AD8069" t="s">
        <v>34863</v>
      </c>
      <c r="AE8069" t="s">
        <v>565</v>
      </c>
      <c r="AF8069" s="119" t="str">
        <f t="shared" si="506"/>
        <v>NA</v>
      </c>
      <c r="AG8069" s="119"/>
      <c r="AH8069" s="119"/>
      <c r="AI8069" s="119"/>
      <c r="AJ8069" s="119" t="str">
        <f t="shared" si="507"/>
        <v>NA</v>
      </c>
      <c r="AK8069" s="190"/>
      <c r="AL8069" s="191"/>
    </row>
    <row r="8070" spans="1:38" x14ac:dyDescent="0.25">
      <c r="A8070" t="s">
        <v>33165</v>
      </c>
      <c r="B8070" t="s">
        <v>33163</v>
      </c>
      <c r="C8070" t="s">
        <v>33164</v>
      </c>
      <c r="D8070" t="s">
        <v>193</v>
      </c>
      <c r="E8070" t="s">
        <v>12474</v>
      </c>
      <c r="F8070" t="s">
        <v>54</v>
      </c>
      <c r="G8070"/>
      <c r="H8070" t="s">
        <v>48273</v>
      </c>
      <c r="I8070" t="s">
        <v>54788</v>
      </c>
      <c r="J8070" t="s">
        <v>33165</v>
      </c>
      <c r="K8070" t="s">
        <v>565</v>
      </c>
      <c r="L8070" s="119" t="str">
        <f t="shared" si="504"/>
        <v>NA</v>
      </c>
      <c r="M8070" s="119"/>
      <c r="N8070" s="120" t="str">
        <f t="shared" si="505"/>
        <v>NA</v>
      </c>
      <c r="O8070" s="120"/>
      <c r="P8070"/>
      <c r="Q8070"/>
      <c r="R8070"/>
      <c r="S8070"/>
      <c r="T8070"/>
      <c r="U8070" t="s">
        <v>35644</v>
      </c>
      <c r="V8070" t="s">
        <v>35642</v>
      </c>
      <c r="W8070" t="s">
        <v>35643</v>
      </c>
      <c r="X8070" t="s">
        <v>193</v>
      </c>
      <c r="Y8070" t="s">
        <v>35645</v>
      </c>
      <c r="Z8070" t="s">
        <v>54</v>
      </c>
      <c r="AA8070"/>
      <c r="AB8070" t="s">
        <v>47750</v>
      </c>
      <c r="AC8070" t="s">
        <v>54289</v>
      </c>
      <c r="AD8070" t="s">
        <v>35646</v>
      </c>
      <c r="AE8070" t="s">
        <v>565</v>
      </c>
      <c r="AF8070" s="119" t="str">
        <f t="shared" si="506"/>
        <v>NA</v>
      </c>
      <c r="AG8070" s="119"/>
      <c r="AH8070" s="119"/>
      <c r="AI8070" s="119"/>
      <c r="AJ8070" s="119" t="str">
        <f t="shared" si="507"/>
        <v>NA</v>
      </c>
      <c r="AK8070" s="190"/>
      <c r="AL8070" s="191"/>
    </row>
    <row r="8071" spans="1:38" x14ac:dyDescent="0.25">
      <c r="A8071" t="s">
        <v>34740</v>
      </c>
      <c r="B8071" t="s">
        <v>34739</v>
      </c>
      <c r="C8071" t="s">
        <v>33164</v>
      </c>
      <c r="D8071" t="s">
        <v>193</v>
      </c>
      <c r="E8071" t="s">
        <v>12474</v>
      </c>
      <c r="F8071" t="s">
        <v>54</v>
      </c>
      <c r="G8071"/>
      <c r="H8071" t="s">
        <v>48273</v>
      </c>
      <c r="I8071" t="s">
        <v>54788</v>
      </c>
      <c r="J8071" t="s">
        <v>34741</v>
      </c>
      <c r="K8071" t="s">
        <v>565</v>
      </c>
      <c r="L8071" s="119" t="str">
        <f t="shared" si="504"/>
        <v>NA</v>
      </c>
      <c r="M8071" s="119"/>
      <c r="N8071" s="120" t="str">
        <f t="shared" si="505"/>
        <v>NA</v>
      </c>
      <c r="O8071" s="120"/>
      <c r="P8071"/>
      <c r="Q8071"/>
      <c r="R8071"/>
      <c r="S8071"/>
      <c r="T8071"/>
      <c r="U8071" t="s">
        <v>35706</v>
      </c>
      <c r="V8071" t="s">
        <v>35705</v>
      </c>
      <c r="W8071" t="s">
        <v>35696</v>
      </c>
      <c r="X8071" t="s">
        <v>193</v>
      </c>
      <c r="Y8071" t="s">
        <v>2089</v>
      </c>
      <c r="Z8071" t="s">
        <v>54</v>
      </c>
      <c r="AA8071"/>
      <c r="AB8071" t="s">
        <v>47751</v>
      </c>
      <c r="AC8071" t="s">
        <v>54290</v>
      </c>
      <c r="AD8071" t="s">
        <v>35706</v>
      </c>
      <c r="AE8071" t="s">
        <v>565</v>
      </c>
      <c r="AF8071" s="119" t="str">
        <f t="shared" si="506"/>
        <v>NA</v>
      </c>
      <c r="AG8071" s="119"/>
      <c r="AH8071" s="119"/>
      <c r="AI8071" s="119"/>
      <c r="AJ8071" s="119" t="str">
        <f t="shared" si="507"/>
        <v>NA</v>
      </c>
      <c r="AK8071" s="190"/>
      <c r="AL8071" s="191"/>
    </row>
    <row r="8072" spans="1:38" x14ac:dyDescent="0.25">
      <c r="A8072" t="s">
        <v>34760</v>
      </c>
      <c r="B8072" t="s">
        <v>34759</v>
      </c>
      <c r="C8072" t="s">
        <v>33406</v>
      </c>
      <c r="D8072" t="s">
        <v>193</v>
      </c>
      <c r="E8072" t="s">
        <v>10296</v>
      </c>
      <c r="F8072" t="s">
        <v>54</v>
      </c>
      <c r="G8072"/>
      <c r="H8072" t="s">
        <v>48274</v>
      </c>
      <c r="I8072" t="s">
        <v>54789</v>
      </c>
      <c r="J8072" t="s">
        <v>34761</v>
      </c>
      <c r="K8072" t="s">
        <v>565</v>
      </c>
      <c r="L8072" s="119" t="str">
        <f t="shared" si="504"/>
        <v>NA</v>
      </c>
      <c r="M8072" s="119"/>
      <c r="N8072" s="120" t="str">
        <f t="shared" si="505"/>
        <v>NA</v>
      </c>
      <c r="O8072" s="120"/>
      <c r="P8072"/>
      <c r="Q8072"/>
      <c r="R8072"/>
      <c r="S8072"/>
      <c r="T8072"/>
      <c r="U8072" t="s">
        <v>31789</v>
      </c>
      <c r="V8072" t="s">
        <v>31787</v>
      </c>
      <c r="W8072" t="s">
        <v>31788</v>
      </c>
      <c r="X8072" t="s">
        <v>193</v>
      </c>
      <c r="Y8072" t="s">
        <v>2089</v>
      </c>
      <c r="Z8072" t="s">
        <v>54</v>
      </c>
      <c r="AA8072"/>
      <c r="AB8072" t="s">
        <v>47751</v>
      </c>
      <c r="AC8072" t="s">
        <v>54290</v>
      </c>
      <c r="AD8072" t="s">
        <v>31789</v>
      </c>
      <c r="AE8072" t="s">
        <v>565</v>
      </c>
      <c r="AF8072" s="119" t="str">
        <f t="shared" si="506"/>
        <v>NA</v>
      </c>
      <c r="AG8072" s="119"/>
      <c r="AH8072" s="119"/>
      <c r="AI8072" s="119"/>
      <c r="AJ8072" s="119" t="str">
        <f t="shared" si="507"/>
        <v>NA</v>
      </c>
      <c r="AK8072" s="190"/>
      <c r="AL8072" s="191"/>
    </row>
    <row r="8073" spans="1:38" x14ac:dyDescent="0.25">
      <c r="A8073" t="s">
        <v>35151</v>
      </c>
      <c r="B8073" t="s">
        <v>35150</v>
      </c>
      <c r="C8073" t="s">
        <v>5135</v>
      </c>
      <c r="D8073" t="s">
        <v>193</v>
      </c>
      <c r="E8073" t="s">
        <v>10296</v>
      </c>
      <c r="F8073" t="s">
        <v>54</v>
      </c>
      <c r="G8073"/>
      <c r="H8073" t="s">
        <v>48274</v>
      </c>
      <c r="I8073" t="s">
        <v>54789</v>
      </c>
      <c r="J8073" t="s">
        <v>35152</v>
      </c>
      <c r="K8073" t="s">
        <v>565</v>
      </c>
      <c r="L8073" s="119" t="str">
        <f t="shared" si="504"/>
        <v>NA</v>
      </c>
      <c r="M8073" s="119"/>
      <c r="N8073" s="120" t="str">
        <f t="shared" si="505"/>
        <v>NA</v>
      </c>
      <c r="O8073" s="120"/>
      <c r="P8073"/>
      <c r="Q8073"/>
      <c r="R8073"/>
      <c r="S8073"/>
      <c r="T8073"/>
      <c r="U8073" t="s">
        <v>31789</v>
      </c>
      <c r="V8073" t="s">
        <v>31790</v>
      </c>
      <c r="W8073" t="s">
        <v>31791</v>
      </c>
      <c r="X8073" t="s">
        <v>193</v>
      </c>
      <c r="Y8073" t="s">
        <v>2089</v>
      </c>
      <c r="Z8073" t="s">
        <v>54</v>
      </c>
      <c r="AA8073"/>
      <c r="AB8073" t="s">
        <v>47751</v>
      </c>
      <c r="AC8073" t="s">
        <v>54290</v>
      </c>
      <c r="AD8073" t="s">
        <v>31789</v>
      </c>
      <c r="AE8073" t="s">
        <v>565</v>
      </c>
      <c r="AF8073" s="119" t="str">
        <f t="shared" si="506"/>
        <v>NA</v>
      </c>
      <c r="AG8073" s="119"/>
      <c r="AH8073" s="119"/>
      <c r="AI8073" s="119"/>
      <c r="AJ8073" s="119" t="str">
        <f t="shared" si="507"/>
        <v>NA</v>
      </c>
      <c r="AK8073" s="190"/>
      <c r="AL8073" s="191"/>
    </row>
    <row r="8074" spans="1:38" x14ac:dyDescent="0.25">
      <c r="A8074" t="s">
        <v>33183</v>
      </c>
      <c r="B8074" t="s">
        <v>33553</v>
      </c>
      <c r="C8074" t="s">
        <v>33554</v>
      </c>
      <c r="D8074" t="s">
        <v>193</v>
      </c>
      <c r="E8074" t="s">
        <v>19787</v>
      </c>
      <c r="F8074" t="s">
        <v>54</v>
      </c>
      <c r="G8074"/>
      <c r="H8074" t="s">
        <v>48275</v>
      </c>
      <c r="I8074" t="s">
        <v>54790</v>
      </c>
      <c r="J8074"/>
      <c r="K8074" t="s">
        <v>565</v>
      </c>
      <c r="L8074" s="119" t="str">
        <f t="shared" si="504"/>
        <v>NA</v>
      </c>
      <c r="M8074" s="119"/>
      <c r="N8074" s="120" t="str">
        <f t="shared" si="505"/>
        <v>NA</v>
      </c>
      <c r="O8074" s="120"/>
      <c r="P8074"/>
      <c r="Q8074"/>
      <c r="R8074"/>
      <c r="S8074"/>
      <c r="T8074"/>
      <c r="U8074" t="s">
        <v>27689</v>
      </c>
      <c r="V8074" t="s">
        <v>32339</v>
      </c>
      <c r="W8074" t="s">
        <v>32340</v>
      </c>
      <c r="X8074" t="s">
        <v>193</v>
      </c>
      <c r="Y8074" t="s">
        <v>2089</v>
      </c>
      <c r="Z8074" t="s">
        <v>54</v>
      </c>
      <c r="AA8074"/>
      <c r="AB8074" t="s">
        <v>47751</v>
      </c>
      <c r="AC8074" t="s">
        <v>54290</v>
      </c>
      <c r="AD8074"/>
      <c r="AE8074" t="s">
        <v>565</v>
      </c>
      <c r="AF8074" s="119" t="str">
        <f t="shared" si="506"/>
        <v>NA</v>
      </c>
      <c r="AG8074" s="119"/>
      <c r="AH8074" s="119"/>
      <c r="AI8074" s="119"/>
      <c r="AJ8074" s="119" t="str">
        <f t="shared" si="507"/>
        <v>NA</v>
      </c>
      <c r="AK8074" s="190"/>
      <c r="AL8074" s="191"/>
    </row>
    <row r="8075" spans="1:38" x14ac:dyDescent="0.25">
      <c r="A8075" t="s">
        <v>33183</v>
      </c>
      <c r="B8075" t="s">
        <v>33555</v>
      </c>
      <c r="C8075" t="s">
        <v>33554</v>
      </c>
      <c r="D8075" t="s">
        <v>193</v>
      </c>
      <c r="E8075" t="s">
        <v>19787</v>
      </c>
      <c r="F8075" t="s">
        <v>54</v>
      </c>
      <c r="G8075"/>
      <c r="H8075" t="s">
        <v>48275</v>
      </c>
      <c r="I8075" t="s">
        <v>54790</v>
      </c>
      <c r="J8075"/>
      <c r="K8075" t="s">
        <v>565</v>
      </c>
      <c r="L8075" s="119" t="str">
        <f t="shared" si="504"/>
        <v>NA</v>
      </c>
      <c r="M8075" s="119"/>
      <c r="N8075" s="120" t="str">
        <f t="shared" si="505"/>
        <v>NA</v>
      </c>
      <c r="O8075" s="120"/>
      <c r="P8075"/>
      <c r="Q8075"/>
      <c r="R8075"/>
      <c r="S8075"/>
      <c r="T8075"/>
      <c r="U8075" t="s">
        <v>27689</v>
      </c>
      <c r="V8075" t="s">
        <v>32341</v>
      </c>
      <c r="W8075" t="s">
        <v>32340</v>
      </c>
      <c r="X8075" t="s">
        <v>193</v>
      </c>
      <c r="Y8075" t="s">
        <v>2103</v>
      </c>
      <c r="Z8075" t="s">
        <v>54</v>
      </c>
      <c r="AA8075"/>
      <c r="AB8075" t="s">
        <v>47752</v>
      </c>
      <c r="AC8075" t="s">
        <v>54291</v>
      </c>
      <c r="AD8075"/>
      <c r="AE8075" t="s">
        <v>565</v>
      </c>
      <c r="AF8075" s="119" t="str">
        <f t="shared" si="506"/>
        <v>NA</v>
      </c>
      <c r="AG8075" s="119"/>
      <c r="AH8075" s="119"/>
      <c r="AI8075" s="119"/>
      <c r="AJ8075" s="119" t="str">
        <f t="shared" si="507"/>
        <v>NA</v>
      </c>
      <c r="AK8075" s="190"/>
      <c r="AL8075" s="191"/>
    </row>
    <row r="8076" spans="1:38" x14ac:dyDescent="0.25">
      <c r="A8076" t="s">
        <v>34788</v>
      </c>
      <c r="B8076" t="s">
        <v>34786</v>
      </c>
      <c r="C8076" t="s">
        <v>34787</v>
      </c>
      <c r="D8076" t="s">
        <v>193</v>
      </c>
      <c r="E8076" t="s">
        <v>9522</v>
      </c>
      <c r="F8076" t="s">
        <v>54</v>
      </c>
      <c r="G8076"/>
      <c r="H8076" t="s">
        <v>48276</v>
      </c>
      <c r="I8076" t="s">
        <v>54791</v>
      </c>
      <c r="J8076" t="s">
        <v>34789</v>
      </c>
      <c r="K8076" t="s">
        <v>565</v>
      </c>
      <c r="L8076" s="119" t="str">
        <f t="shared" si="504"/>
        <v>NA</v>
      </c>
      <c r="M8076" s="119"/>
      <c r="N8076" s="120" t="str">
        <f t="shared" si="505"/>
        <v>NA</v>
      </c>
      <c r="O8076" s="120"/>
      <c r="P8076"/>
      <c r="Q8076"/>
      <c r="R8076"/>
      <c r="S8076"/>
      <c r="T8076"/>
      <c r="U8076" t="s">
        <v>27689</v>
      </c>
      <c r="V8076" t="s">
        <v>32342</v>
      </c>
      <c r="W8076" t="s">
        <v>32340</v>
      </c>
      <c r="X8076" t="s">
        <v>193</v>
      </c>
      <c r="Y8076" t="s">
        <v>13695</v>
      </c>
      <c r="Z8076" t="s">
        <v>54</v>
      </c>
      <c r="AA8076"/>
      <c r="AB8076" t="s">
        <v>47753</v>
      </c>
      <c r="AC8076" t="s">
        <v>54292</v>
      </c>
      <c r="AD8076" t="s">
        <v>32343</v>
      </c>
      <c r="AE8076" t="s">
        <v>565</v>
      </c>
      <c r="AF8076" s="119" t="str">
        <f t="shared" si="506"/>
        <v>NA</v>
      </c>
      <c r="AG8076" s="119"/>
      <c r="AH8076" s="119"/>
      <c r="AI8076" s="119"/>
      <c r="AJ8076" s="119" t="str">
        <f t="shared" si="507"/>
        <v>NA</v>
      </c>
      <c r="AK8076" s="190"/>
      <c r="AL8076" s="191"/>
    </row>
    <row r="8077" spans="1:38" x14ac:dyDescent="0.25">
      <c r="A8077" t="s">
        <v>34792</v>
      </c>
      <c r="B8077" t="s">
        <v>34790</v>
      </c>
      <c r="C8077" t="s">
        <v>34791</v>
      </c>
      <c r="D8077" t="s">
        <v>193</v>
      </c>
      <c r="E8077" t="s">
        <v>17814</v>
      </c>
      <c r="F8077" t="s">
        <v>54</v>
      </c>
      <c r="G8077"/>
      <c r="H8077" t="s">
        <v>48277</v>
      </c>
      <c r="I8077" t="s">
        <v>54792</v>
      </c>
      <c r="J8077" t="s">
        <v>34793</v>
      </c>
      <c r="K8077" t="s">
        <v>565</v>
      </c>
      <c r="L8077" s="119" t="str">
        <f t="shared" si="504"/>
        <v>NA</v>
      </c>
      <c r="M8077" s="119"/>
      <c r="N8077" s="120" t="str">
        <f t="shared" si="505"/>
        <v>NA</v>
      </c>
      <c r="O8077" s="120"/>
      <c r="P8077"/>
      <c r="Q8077"/>
      <c r="R8077"/>
      <c r="S8077"/>
      <c r="T8077"/>
      <c r="U8077" t="s">
        <v>27689</v>
      </c>
      <c r="V8077" t="s">
        <v>32344</v>
      </c>
      <c r="W8077" t="s">
        <v>32340</v>
      </c>
      <c r="X8077" t="s">
        <v>193</v>
      </c>
      <c r="Y8077" t="s">
        <v>2305</v>
      </c>
      <c r="Z8077" t="s">
        <v>54</v>
      </c>
      <c r="AA8077"/>
      <c r="AB8077" t="s">
        <v>47754</v>
      </c>
      <c r="AC8077" t="s">
        <v>54293</v>
      </c>
      <c r="AD8077"/>
      <c r="AE8077" t="s">
        <v>565</v>
      </c>
      <c r="AF8077" s="119" t="str">
        <f t="shared" si="506"/>
        <v>NA</v>
      </c>
      <c r="AG8077" s="119"/>
      <c r="AH8077" s="119"/>
      <c r="AI8077" s="119"/>
      <c r="AJ8077" s="119" t="str">
        <f t="shared" si="507"/>
        <v>NA</v>
      </c>
      <c r="AK8077" s="190"/>
      <c r="AL8077" s="191"/>
    </row>
    <row r="8078" spans="1:38" x14ac:dyDescent="0.25">
      <c r="A8078" t="s">
        <v>33754</v>
      </c>
      <c r="B8078" t="s">
        <v>33752</v>
      </c>
      <c r="C8078" t="s">
        <v>33753</v>
      </c>
      <c r="D8078" t="s">
        <v>193</v>
      </c>
      <c r="E8078" t="s">
        <v>17814</v>
      </c>
      <c r="F8078" t="s">
        <v>54</v>
      </c>
      <c r="G8078"/>
      <c r="H8078" t="s">
        <v>48277</v>
      </c>
      <c r="I8078" t="s">
        <v>54792</v>
      </c>
      <c r="J8078" t="s">
        <v>33755</v>
      </c>
      <c r="K8078" t="s">
        <v>565</v>
      </c>
      <c r="L8078" s="119" t="str">
        <f t="shared" si="504"/>
        <v>NA</v>
      </c>
      <c r="M8078" s="119"/>
      <c r="N8078" s="120" t="str">
        <f t="shared" si="505"/>
        <v>NA</v>
      </c>
      <c r="O8078" s="120"/>
      <c r="P8078"/>
      <c r="Q8078"/>
      <c r="R8078"/>
      <c r="S8078"/>
      <c r="T8078"/>
      <c r="U8078" t="s">
        <v>27663</v>
      </c>
      <c r="V8078" t="s">
        <v>27661</v>
      </c>
      <c r="W8078" t="s">
        <v>27662</v>
      </c>
      <c r="X8078" t="s">
        <v>193</v>
      </c>
      <c r="Y8078" t="s">
        <v>1085</v>
      </c>
      <c r="Z8078" t="s">
        <v>54</v>
      </c>
      <c r="AA8078"/>
      <c r="AB8078" t="s">
        <v>47755</v>
      </c>
      <c r="AC8078" t="s">
        <v>54294</v>
      </c>
      <c r="AD8078" t="s">
        <v>27664</v>
      </c>
      <c r="AE8078" t="s">
        <v>565</v>
      </c>
      <c r="AF8078" s="119" t="str">
        <f t="shared" si="506"/>
        <v>NA</v>
      </c>
      <c r="AG8078" s="119"/>
      <c r="AH8078" s="119"/>
      <c r="AI8078" s="119"/>
      <c r="AJ8078" s="119" t="str">
        <f t="shared" si="507"/>
        <v>NA</v>
      </c>
      <c r="AK8078" s="190"/>
      <c r="AL8078" s="191"/>
    </row>
    <row r="8079" spans="1:38" x14ac:dyDescent="0.25">
      <c r="A8079" t="s">
        <v>32173</v>
      </c>
      <c r="B8079" t="s">
        <v>32172</v>
      </c>
      <c r="C8079" t="s">
        <v>31942</v>
      </c>
      <c r="D8079" t="s">
        <v>193</v>
      </c>
      <c r="E8079" t="s">
        <v>2232</v>
      </c>
      <c r="F8079" t="s">
        <v>54</v>
      </c>
      <c r="G8079"/>
      <c r="H8079" t="s">
        <v>48278</v>
      </c>
      <c r="I8079" t="s">
        <v>54793</v>
      </c>
      <c r="J8079" t="s">
        <v>32174</v>
      </c>
      <c r="K8079" t="s">
        <v>565</v>
      </c>
      <c r="L8079" s="119" t="str">
        <f t="shared" si="504"/>
        <v>NA</v>
      </c>
      <c r="M8079" s="119"/>
      <c r="N8079" s="120" t="str">
        <f t="shared" si="505"/>
        <v>NA</v>
      </c>
      <c r="O8079" s="120"/>
      <c r="P8079"/>
      <c r="Q8079"/>
      <c r="R8079"/>
      <c r="S8079"/>
      <c r="T8079"/>
      <c r="U8079" t="s">
        <v>29663</v>
      </c>
      <c r="V8079" t="s">
        <v>29662</v>
      </c>
      <c r="W8079" t="s">
        <v>27691</v>
      </c>
      <c r="X8079" t="s">
        <v>193</v>
      </c>
      <c r="Y8079" t="s">
        <v>3303</v>
      </c>
      <c r="Z8079" t="s">
        <v>54</v>
      </c>
      <c r="AA8079"/>
      <c r="AB8079" t="s">
        <v>47756</v>
      </c>
      <c r="AC8079" t="s">
        <v>54295</v>
      </c>
      <c r="AD8079" t="s">
        <v>29664</v>
      </c>
      <c r="AE8079" t="s">
        <v>565</v>
      </c>
      <c r="AF8079" s="119" t="str">
        <f t="shared" si="506"/>
        <v>NA</v>
      </c>
      <c r="AG8079" s="119"/>
      <c r="AH8079" s="119"/>
      <c r="AI8079" s="119"/>
      <c r="AJ8079" s="119" t="str">
        <f t="shared" si="507"/>
        <v>NA</v>
      </c>
      <c r="AK8079" s="190"/>
      <c r="AL8079" s="191"/>
    </row>
    <row r="8080" spans="1:38" x14ac:dyDescent="0.25">
      <c r="A8080" t="s">
        <v>31494</v>
      </c>
      <c r="B8080" t="s">
        <v>31492</v>
      </c>
      <c r="C8080" t="s">
        <v>31493</v>
      </c>
      <c r="D8080" t="s">
        <v>193</v>
      </c>
      <c r="E8080" t="s">
        <v>2232</v>
      </c>
      <c r="F8080" t="s">
        <v>54</v>
      </c>
      <c r="G8080"/>
      <c r="H8080" t="s">
        <v>48278</v>
      </c>
      <c r="I8080" t="s">
        <v>54793</v>
      </c>
      <c r="J8080"/>
      <c r="K8080" t="s">
        <v>565</v>
      </c>
      <c r="L8080" s="119" t="str">
        <f t="shared" si="504"/>
        <v>NA</v>
      </c>
      <c r="M8080" s="119"/>
      <c r="N8080" s="120" t="str">
        <f t="shared" si="505"/>
        <v>NA</v>
      </c>
      <c r="O8080" s="120"/>
      <c r="P8080"/>
      <c r="Q8080"/>
      <c r="R8080"/>
      <c r="S8080"/>
      <c r="T8080"/>
      <c r="U8080" t="s">
        <v>29703</v>
      </c>
      <c r="V8080" t="s">
        <v>29702</v>
      </c>
      <c r="W8080" t="s">
        <v>27249</v>
      </c>
      <c r="X8080" t="s">
        <v>193</v>
      </c>
      <c r="Y8080" t="s">
        <v>3303</v>
      </c>
      <c r="Z8080" t="s">
        <v>54</v>
      </c>
      <c r="AA8080"/>
      <c r="AB8080" t="s">
        <v>47756</v>
      </c>
      <c r="AC8080" t="s">
        <v>54295</v>
      </c>
      <c r="AD8080" t="s">
        <v>29704</v>
      </c>
      <c r="AE8080" t="s">
        <v>565</v>
      </c>
      <c r="AF8080" s="119" t="str">
        <f t="shared" si="506"/>
        <v>NA</v>
      </c>
      <c r="AG8080" s="119"/>
      <c r="AH8080" s="119"/>
      <c r="AI8080" s="119"/>
      <c r="AJ8080" s="119" t="str">
        <f t="shared" si="507"/>
        <v>NA</v>
      </c>
      <c r="AK8080" s="190"/>
      <c r="AL8080" s="191"/>
    </row>
    <row r="8081" spans="1:38" x14ac:dyDescent="0.25">
      <c r="A8081" t="s">
        <v>34822</v>
      </c>
      <c r="B8081" t="s">
        <v>34821</v>
      </c>
      <c r="C8081" t="s">
        <v>31867</v>
      </c>
      <c r="D8081" t="s">
        <v>193</v>
      </c>
      <c r="E8081" t="s">
        <v>34823</v>
      </c>
      <c r="F8081" t="s">
        <v>54</v>
      </c>
      <c r="G8081"/>
      <c r="H8081" t="s">
        <v>48279</v>
      </c>
      <c r="I8081" t="s">
        <v>54794</v>
      </c>
      <c r="J8081" t="s">
        <v>34824</v>
      </c>
      <c r="K8081" t="s">
        <v>565</v>
      </c>
      <c r="L8081" s="119" t="str">
        <f t="shared" si="504"/>
        <v>NA</v>
      </c>
      <c r="M8081" s="119"/>
      <c r="N8081" s="120" t="str">
        <f t="shared" si="505"/>
        <v>NA</v>
      </c>
      <c r="O8081" s="120"/>
      <c r="P8081"/>
      <c r="Q8081"/>
      <c r="R8081"/>
      <c r="S8081"/>
      <c r="T8081"/>
      <c r="U8081" t="s">
        <v>27663</v>
      </c>
      <c r="V8081" t="s">
        <v>27665</v>
      </c>
      <c r="W8081" t="s">
        <v>27662</v>
      </c>
      <c r="X8081" t="s">
        <v>193</v>
      </c>
      <c r="Y8081" t="s">
        <v>3303</v>
      </c>
      <c r="Z8081" t="s">
        <v>54</v>
      </c>
      <c r="AA8081"/>
      <c r="AB8081" t="s">
        <v>47757</v>
      </c>
      <c r="AC8081" t="s">
        <v>54295</v>
      </c>
      <c r="AD8081" t="s">
        <v>27664</v>
      </c>
      <c r="AE8081" t="s">
        <v>565</v>
      </c>
      <c r="AF8081" s="119" t="str">
        <f t="shared" si="506"/>
        <v>NA</v>
      </c>
      <c r="AG8081" s="119"/>
      <c r="AH8081" s="119"/>
      <c r="AI8081" s="119"/>
      <c r="AJ8081" s="119" t="str">
        <f t="shared" si="507"/>
        <v>NA</v>
      </c>
      <c r="AK8081" s="190"/>
      <c r="AL8081" s="191"/>
    </row>
    <row r="8082" spans="1:38" x14ac:dyDescent="0.25">
      <c r="A8082" t="s">
        <v>34826</v>
      </c>
      <c r="B8082" t="s">
        <v>34825</v>
      </c>
      <c r="C8082" t="s">
        <v>31867</v>
      </c>
      <c r="D8082" t="s">
        <v>193</v>
      </c>
      <c r="E8082" t="s">
        <v>4002</v>
      </c>
      <c r="F8082" t="s">
        <v>54</v>
      </c>
      <c r="G8082"/>
      <c r="H8082" t="s">
        <v>48280</v>
      </c>
      <c r="I8082" t="s">
        <v>54795</v>
      </c>
      <c r="J8082" t="s">
        <v>34827</v>
      </c>
      <c r="K8082" t="s">
        <v>565</v>
      </c>
      <c r="L8082" s="119" t="str">
        <f t="shared" si="504"/>
        <v>NA</v>
      </c>
      <c r="M8082" s="119"/>
      <c r="N8082" s="120" t="str">
        <f t="shared" si="505"/>
        <v>NA</v>
      </c>
      <c r="O8082" s="120"/>
      <c r="P8082"/>
      <c r="Q8082"/>
      <c r="R8082"/>
      <c r="S8082"/>
      <c r="T8082"/>
      <c r="U8082" t="s">
        <v>27663</v>
      </c>
      <c r="V8082" t="s">
        <v>27666</v>
      </c>
      <c r="W8082" t="s">
        <v>27662</v>
      </c>
      <c r="X8082" t="s">
        <v>193</v>
      </c>
      <c r="Y8082" t="s">
        <v>12364</v>
      </c>
      <c r="Z8082" t="s">
        <v>54</v>
      </c>
      <c r="AA8082"/>
      <c r="AB8082" t="s">
        <v>47758</v>
      </c>
      <c r="AC8082" t="s">
        <v>54296</v>
      </c>
      <c r="AD8082" t="s">
        <v>27667</v>
      </c>
      <c r="AE8082" t="s">
        <v>565</v>
      </c>
      <c r="AF8082" s="119" t="str">
        <f t="shared" si="506"/>
        <v>NA</v>
      </c>
      <c r="AG8082" s="119"/>
      <c r="AH8082" s="119"/>
      <c r="AI8082" s="119"/>
      <c r="AJ8082" s="119" t="str">
        <f t="shared" si="507"/>
        <v>NA</v>
      </c>
      <c r="AK8082" s="190"/>
      <c r="AL8082" s="191"/>
    </row>
    <row r="8083" spans="1:38" x14ac:dyDescent="0.25">
      <c r="A8083" t="s">
        <v>34832</v>
      </c>
      <c r="B8083" t="s">
        <v>34831</v>
      </c>
      <c r="C8083" t="s">
        <v>31867</v>
      </c>
      <c r="D8083" t="s">
        <v>193</v>
      </c>
      <c r="E8083" t="s">
        <v>34833</v>
      </c>
      <c r="F8083" t="s">
        <v>54</v>
      </c>
      <c r="G8083"/>
      <c r="H8083" t="s">
        <v>48281</v>
      </c>
      <c r="I8083" t="s">
        <v>54796</v>
      </c>
      <c r="J8083" t="s">
        <v>34834</v>
      </c>
      <c r="K8083" t="s">
        <v>565</v>
      </c>
      <c r="L8083" s="119" t="str">
        <f t="shared" si="504"/>
        <v>NA</v>
      </c>
      <c r="M8083" s="119"/>
      <c r="N8083" s="120" t="str">
        <f t="shared" si="505"/>
        <v>NA</v>
      </c>
      <c r="O8083" s="120"/>
      <c r="P8083"/>
      <c r="Q8083"/>
      <c r="R8083"/>
      <c r="S8083"/>
      <c r="T8083"/>
      <c r="U8083" t="s">
        <v>28001</v>
      </c>
      <c r="V8083" t="s">
        <v>28000</v>
      </c>
      <c r="W8083" t="s">
        <v>27662</v>
      </c>
      <c r="X8083" t="s">
        <v>193</v>
      </c>
      <c r="Y8083" t="s">
        <v>2835</v>
      </c>
      <c r="Z8083" t="s">
        <v>54</v>
      </c>
      <c r="AA8083"/>
      <c r="AB8083" t="s">
        <v>47759</v>
      </c>
      <c r="AC8083" t="s">
        <v>54297</v>
      </c>
      <c r="AD8083" t="s">
        <v>28002</v>
      </c>
      <c r="AE8083" t="s">
        <v>565</v>
      </c>
      <c r="AF8083" s="119" t="str">
        <f t="shared" si="506"/>
        <v>NA</v>
      </c>
      <c r="AG8083" s="119"/>
      <c r="AH8083" s="119"/>
      <c r="AI8083" s="119"/>
      <c r="AJ8083" s="119" t="str">
        <f t="shared" si="507"/>
        <v>NA</v>
      </c>
      <c r="AK8083" s="190"/>
      <c r="AL8083" s="191"/>
    </row>
    <row r="8084" spans="1:38" x14ac:dyDescent="0.25">
      <c r="A8084" t="s">
        <v>31540</v>
      </c>
      <c r="B8084" t="s">
        <v>31539</v>
      </c>
      <c r="C8084" t="s">
        <v>11839</v>
      </c>
      <c r="D8084" t="s">
        <v>193</v>
      </c>
      <c r="E8084" t="s">
        <v>5200</v>
      </c>
      <c r="F8084" t="s">
        <v>54</v>
      </c>
      <c r="G8084"/>
      <c r="H8084" t="s">
        <v>48282</v>
      </c>
      <c r="I8084" t="s">
        <v>54797</v>
      </c>
      <c r="J8084"/>
      <c r="K8084" t="s">
        <v>565</v>
      </c>
      <c r="L8084" s="119" t="str">
        <f t="shared" si="504"/>
        <v>NA</v>
      </c>
      <c r="M8084" s="119"/>
      <c r="N8084" s="120" t="str">
        <f t="shared" si="505"/>
        <v>NA</v>
      </c>
      <c r="O8084" s="120"/>
      <c r="P8084"/>
      <c r="Q8084"/>
      <c r="R8084"/>
      <c r="S8084"/>
      <c r="T8084"/>
      <c r="U8084" t="s">
        <v>34840</v>
      </c>
      <c r="V8084" t="s">
        <v>34839</v>
      </c>
      <c r="W8084" t="s">
        <v>29737</v>
      </c>
      <c r="X8084" t="s">
        <v>193</v>
      </c>
      <c r="Y8084" t="s">
        <v>2835</v>
      </c>
      <c r="Z8084" t="s">
        <v>54</v>
      </c>
      <c r="AA8084"/>
      <c r="AB8084" t="s">
        <v>47760</v>
      </c>
      <c r="AC8084" t="s">
        <v>54297</v>
      </c>
      <c r="AD8084" t="s">
        <v>34841</v>
      </c>
      <c r="AE8084" t="s">
        <v>565</v>
      </c>
      <c r="AF8084" s="119" t="str">
        <f t="shared" si="506"/>
        <v>NA</v>
      </c>
      <c r="AG8084" s="119"/>
      <c r="AH8084" s="119"/>
      <c r="AI8084" s="119"/>
      <c r="AJ8084" s="119" t="str">
        <f t="shared" si="507"/>
        <v>NA</v>
      </c>
      <c r="AK8084" s="190"/>
      <c r="AL8084" s="191"/>
    </row>
    <row r="8085" spans="1:38" x14ac:dyDescent="0.25">
      <c r="A8085" t="s">
        <v>33611</v>
      </c>
      <c r="B8085" t="s">
        <v>33609</v>
      </c>
      <c r="C8085" t="s">
        <v>33610</v>
      </c>
      <c r="D8085" t="s">
        <v>193</v>
      </c>
      <c r="E8085" t="s">
        <v>1536</v>
      </c>
      <c r="F8085" t="s">
        <v>54</v>
      </c>
      <c r="G8085"/>
      <c r="H8085" t="s">
        <v>48283</v>
      </c>
      <c r="I8085" t="s">
        <v>54798</v>
      </c>
      <c r="J8085"/>
      <c r="K8085" t="s">
        <v>565</v>
      </c>
      <c r="L8085" s="119" t="str">
        <f t="shared" si="504"/>
        <v>NA</v>
      </c>
      <c r="M8085" s="119"/>
      <c r="N8085" s="120" t="str">
        <f t="shared" si="505"/>
        <v>NA</v>
      </c>
      <c r="O8085" s="120"/>
      <c r="P8085"/>
      <c r="Q8085"/>
      <c r="R8085"/>
      <c r="S8085"/>
      <c r="T8085"/>
      <c r="U8085" t="s">
        <v>27663</v>
      </c>
      <c r="V8085" t="s">
        <v>27668</v>
      </c>
      <c r="W8085" t="s">
        <v>27249</v>
      </c>
      <c r="X8085" t="s">
        <v>193</v>
      </c>
      <c r="Y8085" t="s">
        <v>3308</v>
      </c>
      <c r="Z8085" t="s">
        <v>54</v>
      </c>
      <c r="AA8085"/>
      <c r="AB8085" t="s">
        <v>47761</v>
      </c>
      <c r="AC8085" t="s">
        <v>54298</v>
      </c>
      <c r="AD8085" t="s">
        <v>27669</v>
      </c>
      <c r="AE8085" t="s">
        <v>565</v>
      </c>
      <c r="AF8085" s="119" t="str">
        <f t="shared" si="506"/>
        <v>NA</v>
      </c>
      <c r="AG8085" s="119"/>
      <c r="AH8085" s="119"/>
      <c r="AI8085" s="119"/>
      <c r="AJ8085" s="119" t="str">
        <f t="shared" si="507"/>
        <v>NA</v>
      </c>
      <c r="AK8085" s="190"/>
      <c r="AL8085" s="191"/>
    </row>
    <row r="8086" spans="1:38" x14ac:dyDescent="0.25">
      <c r="A8086" t="s">
        <v>32005</v>
      </c>
      <c r="B8086" t="s">
        <v>32004</v>
      </c>
      <c r="C8086" t="s">
        <v>31995</v>
      </c>
      <c r="D8086" t="s">
        <v>193</v>
      </c>
      <c r="E8086" t="s">
        <v>1536</v>
      </c>
      <c r="F8086" t="s">
        <v>54</v>
      </c>
      <c r="G8086"/>
      <c r="H8086" t="s">
        <v>48283</v>
      </c>
      <c r="I8086" t="s">
        <v>54798</v>
      </c>
      <c r="J8086" t="s">
        <v>32006</v>
      </c>
      <c r="K8086" t="s">
        <v>565</v>
      </c>
      <c r="L8086" s="119" t="str">
        <f t="shared" si="504"/>
        <v>NA</v>
      </c>
      <c r="M8086" s="119"/>
      <c r="N8086" s="120" t="str">
        <f t="shared" si="505"/>
        <v>NA</v>
      </c>
      <c r="O8086" s="120"/>
      <c r="P8086"/>
      <c r="Q8086"/>
      <c r="R8086"/>
      <c r="S8086"/>
      <c r="T8086"/>
      <c r="U8086" t="s">
        <v>29751</v>
      </c>
      <c r="V8086" t="s">
        <v>29750</v>
      </c>
      <c r="W8086" t="s">
        <v>29737</v>
      </c>
      <c r="X8086" t="s">
        <v>193</v>
      </c>
      <c r="Y8086" t="s">
        <v>29752</v>
      </c>
      <c r="Z8086" t="s">
        <v>54</v>
      </c>
      <c r="AA8086"/>
      <c r="AB8086" t="s">
        <v>47762</v>
      </c>
      <c r="AC8086" t="s">
        <v>54299</v>
      </c>
      <c r="AD8086" t="s">
        <v>29753</v>
      </c>
      <c r="AE8086" t="s">
        <v>565</v>
      </c>
      <c r="AF8086" s="119" t="str">
        <f t="shared" si="506"/>
        <v>NA</v>
      </c>
      <c r="AG8086" s="119"/>
      <c r="AH8086" s="119"/>
      <c r="AI8086" s="119"/>
      <c r="AJ8086" s="119" t="str">
        <f t="shared" si="507"/>
        <v>NA</v>
      </c>
      <c r="AK8086" s="190"/>
      <c r="AL8086" s="191"/>
    </row>
    <row r="8087" spans="1:38" x14ac:dyDescent="0.25">
      <c r="A8087" t="s">
        <v>31702</v>
      </c>
      <c r="B8087" t="s">
        <v>31700</v>
      </c>
      <c r="C8087" t="s">
        <v>31701</v>
      </c>
      <c r="D8087" t="s">
        <v>193</v>
      </c>
      <c r="E8087" t="s">
        <v>1536</v>
      </c>
      <c r="F8087" t="s">
        <v>54</v>
      </c>
      <c r="G8087"/>
      <c r="H8087" t="s">
        <v>48283</v>
      </c>
      <c r="I8087" t="s">
        <v>54798</v>
      </c>
      <c r="J8087"/>
      <c r="K8087" t="s">
        <v>565</v>
      </c>
      <c r="L8087" s="119" t="str">
        <f t="shared" si="504"/>
        <v>NA</v>
      </c>
      <c r="M8087" s="119"/>
      <c r="N8087" s="120" t="str">
        <f t="shared" si="505"/>
        <v>NA</v>
      </c>
      <c r="O8087" s="120"/>
      <c r="P8087"/>
      <c r="Q8087"/>
      <c r="R8087"/>
      <c r="S8087"/>
      <c r="T8087"/>
      <c r="U8087" t="s">
        <v>27663</v>
      </c>
      <c r="V8087" t="s">
        <v>27670</v>
      </c>
      <c r="W8087" t="s">
        <v>27249</v>
      </c>
      <c r="X8087" t="s">
        <v>193</v>
      </c>
      <c r="Y8087" t="s">
        <v>18316</v>
      </c>
      <c r="Z8087" t="s">
        <v>54</v>
      </c>
      <c r="AA8087"/>
      <c r="AB8087" t="s">
        <v>47763</v>
      </c>
      <c r="AC8087" t="s">
        <v>54300</v>
      </c>
      <c r="AD8087" t="s">
        <v>27669</v>
      </c>
      <c r="AE8087" t="s">
        <v>565</v>
      </c>
      <c r="AF8087" s="119" t="str">
        <f t="shared" si="506"/>
        <v>NA</v>
      </c>
      <c r="AG8087" s="119"/>
      <c r="AH8087" s="119"/>
      <c r="AI8087" s="119"/>
      <c r="AJ8087" s="119" t="str">
        <f t="shared" si="507"/>
        <v>NA</v>
      </c>
      <c r="AK8087" s="190"/>
      <c r="AL8087" s="191"/>
    </row>
    <row r="8088" spans="1:38" x14ac:dyDescent="0.25">
      <c r="A8088" t="s">
        <v>33790</v>
      </c>
      <c r="B8088" t="s">
        <v>33788</v>
      </c>
      <c r="C8088" t="s">
        <v>33789</v>
      </c>
      <c r="D8088" t="s">
        <v>193</v>
      </c>
      <c r="E8088" t="s">
        <v>1536</v>
      </c>
      <c r="F8088" t="s">
        <v>54</v>
      </c>
      <c r="G8088"/>
      <c r="H8088" t="s">
        <v>48283</v>
      </c>
      <c r="I8088" t="s">
        <v>54798</v>
      </c>
      <c r="J8088"/>
      <c r="K8088" t="s">
        <v>565</v>
      </c>
      <c r="L8088" s="119" t="str">
        <f t="shared" si="504"/>
        <v>NA</v>
      </c>
      <c r="M8088" s="119"/>
      <c r="N8088" s="120" t="str">
        <f t="shared" si="505"/>
        <v>NA</v>
      </c>
      <c r="O8088" s="120"/>
      <c r="P8088"/>
      <c r="Q8088"/>
      <c r="R8088"/>
      <c r="S8088"/>
      <c r="T8088"/>
      <c r="U8088" t="s">
        <v>29738</v>
      </c>
      <c r="V8088" t="s">
        <v>29736</v>
      </c>
      <c r="W8088" t="s">
        <v>29737</v>
      </c>
      <c r="X8088" t="s">
        <v>193</v>
      </c>
      <c r="Y8088" t="s">
        <v>29739</v>
      </c>
      <c r="Z8088" t="s">
        <v>54</v>
      </c>
      <c r="AA8088"/>
      <c r="AB8088" t="s">
        <v>47764</v>
      </c>
      <c r="AC8088" t="s">
        <v>54301</v>
      </c>
      <c r="AD8088" t="s">
        <v>29740</v>
      </c>
      <c r="AE8088" t="s">
        <v>565</v>
      </c>
      <c r="AF8088" s="119" t="str">
        <f t="shared" si="506"/>
        <v>NA</v>
      </c>
      <c r="AG8088" s="119"/>
      <c r="AH8088" s="119"/>
      <c r="AI8088" s="119"/>
      <c r="AJ8088" s="119" t="str">
        <f t="shared" si="507"/>
        <v>NA</v>
      </c>
      <c r="AK8088" s="190"/>
      <c r="AL8088" s="191"/>
    </row>
    <row r="8089" spans="1:38" x14ac:dyDescent="0.25">
      <c r="A8089" t="s">
        <v>33614</v>
      </c>
      <c r="B8089" t="s">
        <v>33612</v>
      </c>
      <c r="C8089" t="s">
        <v>33613</v>
      </c>
      <c r="D8089" t="s">
        <v>193</v>
      </c>
      <c r="E8089" t="s">
        <v>1826</v>
      </c>
      <c r="F8089" t="s">
        <v>54</v>
      </c>
      <c r="G8089"/>
      <c r="H8089" t="s">
        <v>48284</v>
      </c>
      <c r="I8089" t="s">
        <v>54799</v>
      </c>
      <c r="J8089"/>
      <c r="K8089" t="s">
        <v>565</v>
      </c>
      <c r="L8089" s="119" t="str">
        <f t="shared" si="504"/>
        <v>NA</v>
      </c>
      <c r="M8089" s="119"/>
      <c r="N8089" s="120" t="str">
        <f t="shared" si="505"/>
        <v>NA</v>
      </c>
      <c r="O8089" s="120"/>
      <c r="P8089"/>
      <c r="Q8089"/>
      <c r="R8089"/>
      <c r="S8089"/>
      <c r="T8089"/>
      <c r="U8089" t="s">
        <v>28980</v>
      </c>
      <c r="V8089" t="s">
        <v>28979</v>
      </c>
      <c r="W8089" t="s">
        <v>27249</v>
      </c>
      <c r="X8089" t="s">
        <v>193</v>
      </c>
      <c r="Y8089" t="s">
        <v>1840</v>
      </c>
      <c r="Z8089" t="s">
        <v>54</v>
      </c>
      <c r="AA8089"/>
      <c r="AB8089" t="s">
        <v>47765</v>
      </c>
      <c r="AC8089" t="s">
        <v>54302</v>
      </c>
      <c r="AD8089" t="s">
        <v>28981</v>
      </c>
      <c r="AE8089" t="s">
        <v>565</v>
      </c>
      <c r="AF8089" s="119" t="str">
        <f t="shared" si="506"/>
        <v>NA</v>
      </c>
      <c r="AG8089" s="119"/>
      <c r="AH8089" s="119"/>
      <c r="AI8089" s="119"/>
      <c r="AJ8089" s="119" t="str">
        <f t="shared" si="507"/>
        <v>NA</v>
      </c>
      <c r="AK8089" s="190"/>
      <c r="AL8089" s="191"/>
    </row>
    <row r="8090" spans="1:38" x14ac:dyDescent="0.25">
      <c r="A8090" t="s">
        <v>27013</v>
      </c>
      <c r="B8090" t="s">
        <v>27011</v>
      </c>
      <c r="C8090" t="s">
        <v>27012</v>
      </c>
      <c r="D8090" t="s">
        <v>193</v>
      </c>
      <c r="E8090" t="s">
        <v>1705</v>
      </c>
      <c r="F8090" t="s">
        <v>54</v>
      </c>
      <c r="G8090"/>
      <c r="H8090" t="s">
        <v>48285</v>
      </c>
      <c r="I8090" t="s">
        <v>54800</v>
      </c>
      <c r="J8090"/>
      <c r="K8090" t="s">
        <v>565</v>
      </c>
      <c r="L8090" s="119" t="str">
        <f t="shared" si="504"/>
        <v>NA</v>
      </c>
      <c r="M8090" s="119"/>
      <c r="N8090" s="120" t="str">
        <f t="shared" si="505"/>
        <v>NA</v>
      </c>
      <c r="O8090" s="120"/>
      <c r="P8090"/>
      <c r="Q8090"/>
      <c r="R8090"/>
      <c r="S8090"/>
      <c r="T8090"/>
      <c r="U8090" t="s">
        <v>27758</v>
      </c>
      <c r="V8090" t="s">
        <v>27756</v>
      </c>
      <c r="W8090" t="s">
        <v>27757</v>
      </c>
      <c r="X8090" t="s">
        <v>193</v>
      </c>
      <c r="Y8090" t="s">
        <v>1840</v>
      </c>
      <c r="Z8090" t="s">
        <v>54</v>
      </c>
      <c r="AA8090"/>
      <c r="AB8090" t="s">
        <v>47765</v>
      </c>
      <c r="AC8090" t="s">
        <v>54302</v>
      </c>
      <c r="AD8090" t="s">
        <v>27759</v>
      </c>
      <c r="AE8090" t="s">
        <v>565</v>
      </c>
      <c r="AF8090" s="119" t="str">
        <f t="shared" si="506"/>
        <v>NA</v>
      </c>
      <c r="AG8090" s="119"/>
      <c r="AH8090" s="119"/>
      <c r="AI8090" s="119"/>
      <c r="AJ8090" s="119" t="str">
        <f t="shared" si="507"/>
        <v>NA</v>
      </c>
      <c r="AK8090" s="190"/>
      <c r="AL8090" s="191"/>
    </row>
    <row r="8091" spans="1:38" x14ac:dyDescent="0.25">
      <c r="A8091" t="s">
        <v>34122</v>
      </c>
      <c r="B8091" t="s">
        <v>34120</v>
      </c>
      <c r="C8091" t="s">
        <v>34121</v>
      </c>
      <c r="D8091" t="s">
        <v>193</v>
      </c>
      <c r="E8091" t="s">
        <v>8067</v>
      </c>
      <c r="F8091" t="s">
        <v>54</v>
      </c>
      <c r="G8091"/>
      <c r="H8091" t="s">
        <v>48286</v>
      </c>
      <c r="I8091" t="s">
        <v>54801</v>
      </c>
      <c r="J8091" t="s">
        <v>34123</v>
      </c>
      <c r="K8091" t="s">
        <v>565</v>
      </c>
      <c r="L8091" s="119" t="str">
        <f t="shared" si="504"/>
        <v>NA</v>
      </c>
      <c r="M8091" s="119"/>
      <c r="N8091" s="120" t="str">
        <f t="shared" si="505"/>
        <v>NA</v>
      </c>
      <c r="O8091" s="120"/>
      <c r="P8091"/>
      <c r="Q8091"/>
      <c r="R8091"/>
      <c r="S8091"/>
      <c r="T8091"/>
      <c r="U8091" t="s">
        <v>28222</v>
      </c>
      <c r="V8091" t="s">
        <v>28220</v>
      </c>
      <c r="W8091" t="s">
        <v>28221</v>
      </c>
      <c r="X8091" t="s">
        <v>193</v>
      </c>
      <c r="Y8091" t="s">
        <v>1840</v>
      </c>
      <c r="Z8091" t="s">
        <v>54</v>
      </c>
      <c r="AA8091"/>
      <c r="AB8091" t="s">
        <v>47765</v>
      </c>
      <c r="AC8091" t="s">
        <v>54302</v>
      </c>
      <c r="AD8091" t="s">
        <v>28223</v>
      </c>
      <c r="AE8091" t="s">
        <v>565</v>
      </c>
      <c r="AF8091" s="119" t="str">
        <f t="shared" si="506"/>
        <v>NA</v>
      </c>
      <c r="AG8091" s="119"/>
      <c r="AH8091" s="119"/>
      <c r="AI8091" s="119"/>
      <c r="AJ8091" s="119" t="str">
        <f t="shared" si="507"/>
        <v>NA</v>
      </c>
      <c r="AK8091" s="190"/>
      <c r="AL8091" s="191"/>
    </row>
    <row r="8092" spans="1:38" x14ac:dyDescent="0.25">
      <c r="A8092" t="s">
        <v>34450</v>
      </c>
      <c r="B8092" t="s">
        <v>34448</v>
      </c>
      <c r="C8092" t="s">
        <v>34449</v>
      </c>
      <c r="D8092" t="s">
        <v>193</v>
      </c>
      <c r="E8092" t="s">
        <v>2930</v>
      </c>
      <c r="F8092" t="s">
        <v>54</v>
      </c>
      <c r="G8092"/>
      <c r="H8092" t="s">
        <v>48287</v>
      </c>
      <c r="I8092" t="s">
        <v>54802</v>
      </c>
      <c r="J8092"/>
      <c r="K8092" t="s">
        <v>565</v>
      </c>
      <c r="L8092" s="119" t="str">
        <f t="shared" si="504"/>
        <v>NA</v>
      </c>
      <c r="M8092" s="119"/>
      <c r="N8092" s="120" t="str">
        <f t="shared" si="505"/>
        <v>NA</v>
      </c>
      <c r="O8092" s="120"/>
      <c r="P8092"/>
      <c r="Q8092"/>
      <c r="R8092"/>
      <c r="S8092"/>
      <c r="T8092"/>
      <c r="U8092" t="s">
        <v>27663</v>
      </c>
      <c r="V8092" t="s">
        <v>27671</v>
      </c>
      <c r="W8092" t="s">
        <v>27249</v>
      </c>
      <c r="X8092" t="s">
        <v>193</v>
      </c>
      <c r="Y8092" t="s">
        <v>1840</v>
      </c>
      <c r="Z8092" t="s">
        <v>54</v>
      </c>
      <c r="AA8092"/>
      <c r="AB8092" t="s">
        <v>47765</v>
      </c>
      <c r="AC8092" t="s">
        <v>54302</v>
      </c>
      <c r="AD8092" t="s">
        <v>27672</v>
      </c>
      <c r="AE8092" t="s">
        <v>565</v>
      </c>
      <c r="AF8092" s="119" t="str">
        <f t="shared" si="506"/>
        <v>NA</v>
      </c>
      <c r="AG8092" s="119"/>
      <c r="AH8092" s="119"/>
      <c r="AI8092" s="119"/>
      <c r="AJ8092" s="119" t="str">
        <f t="shared" si="507"/>
        <v>NA</v>
      </c>
      <c r="AK8092" s="190"/>
      <c r="AL8092" s="191"/>
    </row>
    <row r="8093" spans="1:38" x14ac:dyDescent="0.25">
      <c r="A8093" t="s">
        <v>33724</v>
      </c>
      <c r="B8093" t="s">
        <v>33722</v>
      </c>
      <c r="C8093" t="s">
        <v>33723</v>
      </c>
      <c r="D8093" t="s">
        <v>193</v>
      </c>
      <c r="E8093" t="s">
        <v>33725</v>
      </c>
      <c r="F8093" t="s">
        <v>54</v>
      </c>
      <c r="G8093"/>
      <c r="H8093" t="s">
        <v>48288</v>
      </c>
      <c r="I8093" t="s">
        <v>54803</v>
      </c>
      <c r="J8093" t="s">
        <v>33726</v>
      </c>
      <c r="K8093" t="s">
        <v>565</v>
      </c>
      <c r="L8093" s="119" t="str">
        <f t="shared" si="504"/>
        <v>NA</v>
      </c>
      <c r="M8093" s="119"/>
      <c r="N8093" s="120" t="str">
        <f t="shared" si="505"/>
        <v>NA</v>
      </c>
      <c r="O8093" s="120"/>
      <c r="P8093"/>
      <c r="Q8093"/>
      <c r="R8093"/>
      <c r="S8093"/>
      <c r="T8093"/>
      <c r="U8093" t="s">
        <v>28807</v>
      </c>
      <c r="V8093" t="s">
        <v>28806</v>
      </c>
      <c r="W8093" t="s">
        <v>27691</v>
      </c>
      <c r="X8093" t="s">
        <v>193</v>
      </c>
      <c r="Y8093" t="s">
        <v>1840</v>
      </c>
      <c r="Z8093" t="s">
        <v>54</v>
      </c>
      <c r="AA8093"/>
      <c r="AB8093" t="s">
        <v>47765</v>
      </c>
      <c r="AC8093" t="s">
        <v>54302</v>
      </c>
      <c r="AD8093" t="s">
        <v>28808</v>
      </c>
      <c r="AE8093" t="s">
        <v>565</v>
      </c>
      <c r="AF8093" s="119" t="str">
        <f t="shared" si="506"/>
        <v>NA</v>
      </c>
      <c r="AG8093" s="119"/>
      <c r="AH8093" s="119"/>
      <c r="AI8093" s="119"/>
      <c r="AJ8093" s="119" t="str">
        <f t="shared" si="507"/>
        <v>NA</v>
      </c>
      <c r="AK8093" s="190"/>
      <c r="AL8093" s="191"/>
    </row>
    <row r="8094" spans="1:38" x14ac:dyDescent="0.25">
      <c r="A8094" t="s">
        <v>27050</v>
      </c>
      <c r="B8094" t="s">
        <v>27048</v>
      </c>
      <c r="C8094" t="s">
        <v>27049</v>
      </c>
      <c r="D8094" t="s">
        <v>193</v>
      </c>
      <c r="E8094" t="s">
        <v>5763</v>
      </c>
      <c r="F8094" t="s">
        <v>54</v>
      </c>
      <c r="G8094"/>
      <c r="H8094" t="s">
        <v>48289</v>
      </c>
      <c r="I8094" t="s">
        <v>54804</v>
      </c>
      <c r="J8094"/>
      <c r="K8094" t="s">
        <v>565</v>
      </c>
      <c r="L8094" s="119" t="str">
        <f t="shared" si="504"/>
        <v>NA</v>
      </c>
      <c r="M8094" s="119"/>
      <c r="N8094" s="120" t="str">
        <f t="shared" si="505"/>
        <v>NA</v>
      </c>
      <c r="O8094" s="120"/>
      <c r="P8094"/>
      <c r="Q8094"/>
      <c r="R8094"/>
      <c r="S8094"/>
      <c r="T8094"/>
      <c r="U8094" t="s">
        <v>34163</v>
      </c>
      <c r="V8094" t="s">
        <v>34162</v>
      </c>
      <c r="W8094" t="s">
        <v>27419</v>
      </c>
      <c r="X8094" t="s">
        <v>193</v>
      </c>
      <c r="Y8094" t="s">
        <v>5774</v>
      </c>
      <c r="Z8094" t="s">
        <v>54</v>
      </c>
      <c r="AA8094"/>
      <c r="AB8094" t="s">
        <v>47766</v>
      </c>
      <c r="AC8094" t="s">
        <v>54303</v>
      </c>
      <c r="AD8094" t="s">
        <v>34164</v>
      </c>
      <c r="AE8094" t="s">
        <v>565</v>
      </c>
      <c r="AF8094" s="119" t="str">
        <f t="shared" si="506"/>
        <v>NA</v>
      </c>
      <c r="AG8094" s="119"/>
      <c r="AH8094" s="119"/>
      <c r="AI8094" s="119"/>
      <c r="AJ8094" s="119" t="str">
        <f t="shared" si="507"/>
        <v>NA</v>
      </c>
      <c r="AK8094" s="190"/>
      <c r="AL8094" s="191"/>
    </row>
    <row r="8095" spans="1:38" x14ac:dyDescent="0.25">
      <c r="A8095" t="s">
        <v>33183</v>
      </c>
      <c r="B8095" t="s">
        <v>33556</v>
      </c>
      <c r="C8095" t="s">
        <v>33557</v>
      </c>
      <c r="D8095" t="s">
        <v>193</v>
      </c>
      <c r="E8095" t="s">
        <v>1045</v>
      </c>
      <c r="F8095" t="s">
        <v>54</v>
      </c>
      <c r="G8095"/>
      <c r="H8095" t="s">
        <v>48290</v>
      </c>
      <c r="I8095" t="s">
        <v>54805</v>
      </c>
      <c r="J8095"/>
      <c r="K8095" t="s">
        <v>565</v>
      </c>
      <c r="L8095" s="119" t="str">
        <f t="shared" si="504"/>
        <v>NA</v>
      </c>
      <c r="M8095" s="119"/>
      <c r="N8095" s="120" t="str">
        <f t="shared" si="505"/>
        <v>NA</v>
      </c>
      <c r="O8095" s="120"/>
      <c r="P8095"/>
      <c r="Q8095"/>
      <c r="R8095"/>
      <c r="S8095"/>
      <c r="T8095"/>
      <c r="U8095" t="s">
        <v>27663</v>
      </c>
      <c r="V8095" t="s">
        <v>27673</v>
      </c>
      <c r="W8095" t="s">
        <v>27249</v>
      </c>
      <c r="X8095" t="s">
        <v>193</v>
      </c>
      <c r="Y8095" t="s">
        <v>1910</v>
      </c>
      <c r="Z8095" t="s">
        <v>54</v>
      </c>
      <c r="AA8095"/>
      <c r="AB8095" t="s">
        <v>47767</v>
      </c>
      <c r="AC8095" t="s">
        <v>54304</v>
      </c>
      <c r="AD8095" t="s">
        <v>27664</v>
      </c>
      <c r="AE8095" t="s">
        <v>565</v>
      </c>
      <c r="AF8095" s="119" t="str">
        <f t="shared" si="506"/>
        <v>NA</v>
      </c>
      <c r="AG8095" s="119"/>
      <c r="AH8095" s="119"/>
      <c r="AI8095" s="119"/>
      <c r="AJ8095" s="119" t="str">
        <f t="shared" si="507"/>
        <v>NA</v>
      </c>
      <c r="AK8095" s="190"/>
      <c r="AL8095" s="191"/>
    </row>
    <row r="8096" spans="1:38" x14ac:dyDescent="0.25">
      <c r="A8096" t="s">
        <v>33063</v>
      </c>
      <c r="B8096" t="s">
        <v>33062</v>
      </c>
      <c r="C8096" t="s">
        <v>27116</v>
      </c>
      <c r="D8096" t="s">
        <v>193</v>
      </c>
      <c r="E8096" t="s">
        <v>1045</v>
      </c>
      <c r="F8096" t="s">
        <v>54</v>
      </c>
      <c r="G8096"/>
      <c r="H8096" t="s">
        <v>48290</v>
      </c>
      <c r="I8096" t="s">
        <v>54805</v>
      </c>
      <c r="J8096"/>
      <c r="K8096" t="s">
        <v>565</v>
      </c>
      <c r="L8096" s="119" t="str">
        <f t="shared" si="504"/>
        <v>NA</v>
      </c>
      <c r="M8096" s="119"/>
      <c r="N8096" s="120" t="str">
        <f t="shared" si="505"/>
        <v>NA</v>
      </c>
      <c r="O8096" s="120"/>
      <c r="P8096"/>
      <c r="Q8096"/>
      <c r="R8096"/>
      <c r="S8096"/>
      <c r="T8096"/>
      <c r="U8096" t="s">
        <v>27663</v>
      </c>
      <c r="V8096" t="s">
        <v>27674</v>
      </c>
      <c r="W8096" t="s">
        <v>27249</v>
      </c>
      <c r="X8096" t="s">
        <v>193</v>
      </c>
      <c r="Y8096" t="s">
        <v>1910</v>
      </c>
      <c r="Z8096" t="s">
        <v>54</v>
      </c>
      <c r="AA8096"/>
      <c r="AB8096" t="s">
        <v>47767</v>
      </c>
      <c r="AC8096" t="s">
        <v>54304</v>
      </c>
      <c r="AD8096" t="s">
        <v>27664</v>
      </c>
      <c r="AE8096" t="s">
        <v>565</v>
      </c>
      <c r="AF8096" s="119" t="str">
        <f t="shared" si="506"/>
        <v>NA</v>
      </c>
      <c r="AG8096" s="119"/>
      <c r="AH8096" s="119"/>
      <c r="AI8096" s="119"/>
      <c r="AJ8096" s="119" t="str">
        <f t="shared" si="507"/>
        <v>NA</v>
      </c>
      <c r="AK8096" s="190"/>
      <c r="AL8096" s="191"/>
    </row>
    <row r="8097" spans="1:38" x14ac:dyDescent="0.25">
      <c r="A8097" t="s">
        <v>32810</v>
      </c>
      <c r="B8097" t="s">
        <v>32815</v>
      </c>
      <c r="C8097" t="s">
        <v>32816</v>
      </c>
      <c r="D8097" t="s">
        <v>193</v>
      </c>
      <c r="E8097" t="s">
        <v>1338</v>
      </c>
      <c r="F8097" t="s">
        <v>54</v>
      </c>
      <c r="G8097"/>
      <c r="H8097" t="s">
        <v>48291</v>
      </c>
      <c r="I8097" t="s">
        <v>54806</v>
      </c>
      <c r="J8097"/>
      <c r="K8097" t="s">
        <v>565</v>
      </c>
      <c r="L8097" s="119" t="str">
        <f t="shared" si="504"/>
        <v>NA</v>
      </c>
      <c r="M8097" s="119"/>
      <c r="N8097" s="120" t="str">
        <f t="shared" si="505"/>
        <v>NA</v>
      </c>
      <c r="O8097" s="120"/>
      <c r="P8097"/>
      <c r="Q8097"/>
      <c r="R8097"/>
      <c r="S8097"/>
      <c r="T8097"/>
      <c r="U8097" t="s">
        <v>27875</v>
      </c>
      <c r="V8097" t="s">
        <v>27873</v>
      </c>
      <c r="W8097" t="s">
        <v>27874</v>
      </c>
      <c r="X8097" t="s">
        <v>193</v>
      </c>
      <c r="Y8097" t="s">
        <v>1910</v>
      </c>
      <c r="Z8097" t="s">
        <v>54</v>
      </c>
      <c r="AA8097"/>
      <c r="AB8097" t="s">
        <v>47767</v>
      </c>
      <c r="AC8097" t="s">
        <v>54304</v>
      </c>
      <c r="AD8097" t="s">
        <v>27876</v>
      </c>
      <c r="AE8097" t="s">
        <v>565</v>
      </c>
      <c r="AF8097" s="119" t="str">
        <f t="shared" si="506"/>
        <v>NA</v>
      </c>
      <c r="AG8097" s="119"/>
      <c r="AH8097" s="119"/>
      <c r="AI8097" s="119"/>
      <c r="AJ8097" s="119" t="str">
        <f t="shared" si="507"/>
        <v>NA</v>
      </c>
      <c r="AK8097" s="190"/>
      <c r="AL8097" s="191"/>
    </row>
    <row r="8098" spans="1:38" x14ac:dyDescent="0.25">
      <c r="A8098" t="s">
        <v>32622</v>
      </c>
      <c r="B8098" t="s">
        <v>32620</v>
      </c>
      <c r="C8098" t="s">
        <v>32621</v>
      </c>
      <c r="D8098" t="s">
        <v>193</v>
      </c>
      <c r="E8098" t="s">
        <v>538</v>
      </c>
      <c r="F8098" t="s">
        <v>54</v>
      </c>
      <c r="G8098"/>
      <c r="H8098" t="s">
        <v>48292</v>
      </c>
      <c r="I8098" t="s">
        <v>54807</v>
      </c>
      <c r="J8098"/>
      <c r="K8098" t="s">
        <v>565</v>
      </c>
      <c r="L8098" s="119" t="str">
        <f t="shared" si="504"/>
        <v>NA</v>
      </c>
      <c r="M8098" s="119"/>
      <c r="N8098" s="120" t="str">
        <f t="shared" si="505"/>
        <v>NA</v>
      </c>
      <c r="O8098" s="120"/>
      <c r="P8098"/>
      <c r="Q8098"/>
      <c r="R8098"/>
      <c r="S8098"/>
      <c r="T8098"/>
      <c r="U8098" t="s">
        <v>28005</v>
      </c>
      <c r="V8098" t="s">
        <v>28003</v>
      </c>
      <c r="W8098" t="s">
        <v>28004</v>
      </c>
      <c r="X8098" t="s">
        <v>193</v>
      </c>
      <c r="Y8098" t="s">
        <v>1910</v>
      </c>
      <c r="Z8098" t="s">
        <v>54</v>
      </c>
      <c r="AA8098"/>
      <c r="AB8098" t="s">
        <v>47767</v>
      </c>
      <c r="AC8098" t="s">
        <v>54304</v>
      </c>
      <c r="AD8098" t="s">
        <v>28006</v>
      </c>
      <c r="AE8098" t="s">
        <v>565</v>
      </c>
      <c r="AF8098" s="119" t="str">
        <f t="shared" si="506"/>
        <v>NA</v>
      </c>
      <c r="AG8098" s="119"/>
      <c r="AH8098" s="119"/>
      <c r="AI8098" s="119"/>
      <c r="AJ8098" s="119" t="str">
        <f t="shared" si="507"/>
        <v>NA</v>
      </c>
      <c r="AK8098" s="190"/>
      <c r="AL8098" s="191"/>
    </row>
    <row r="8099" spans="1:38" x14ac:dyDescent="0.25">
      <c r="A8099" t="s">
        <v>33707</v>
      </c>
      <c r="B8099" t="s">
        <v>33706</v>
      </c>
      <c r="C8099" t="s">
        <v>33620</v>
      </c>
      <c r="D8099" t="s">
        <v>193</v>
      </c>
      <c r="E8099" t="s">
        <v>538</v>
      </c>
      <c r="F8099" t="s">
        <v>54</v>
      </c>
      <c r="G8099"/>
      <c r="H8099" t="s">
        <v>48292</v>
      </c>
      <c r="I8099" t="s">
        <v>54807</v>
      </c>
      <c r="J8099"/>
      <c r="K8099" t="s">
        <v>565</v>
      </c>
      <c r="L8099" s="119" t="str">
        <f t="shared" si="504"/>
        <v>NA</v>
      </c>
      <c r="M8099" s="119"/>
      <c r="N8099" s="120" t="str">
        <f t="shared" si="505"/>
        <v>NA</v>
      </c>
      <c r="O8099" s="120"/>
      <c r="P8099"/>
      <c r="Q8099"/>
      <c r="R8099"/>
      <c r="S8099"/>
      <c r="T8099"/>
      <c r="U8099" t="s">
        <v>27871</v>
      </c>
      <c r="V8099" t="s">
        <v>27869</v>
      </c>
      <c r="W8099" t="s">
        <v>27870</v>
      </c>
      <c r="X8099" t="s">
        <v>193</v>
      </c>
      <c r="Y8099" t="s">
        <v>1910</v>
      </c>
      <c r="Z8099" t="s">
        <v>54</v>
      </c>
      <c r="AA8099"/>
      <c r="AB8099" t="s">
        <v>47767</v>
      </c>
      <c r="AC8099" t="s">
        <v>54304</v>
      </c>
      <c r="AD8099" t="s">
        <v>27872</v>
      </c>
      <c r="AE8099" t="s">
        <v>565</v>
      </c>
      <c r="AF8099" s="119" t="str">
        <f t="shared" si="506"/>
        <v>NA</v>
      </c>
      <c r="AG8099" s="119"/>
      <c r="AH8099" s="119"/>
      <c r="AI8099" s="119"/>
      <c r="AJ8099" s="119" t="str">
        <f t="shared" si="507"/>
        <v>NA</v>
      </c>
      <c r="AK8099" s="190"/>
      <c r="AL8099" s="191"/>
    </row>
    <row r="8100" spans="1:38" x14ac:dyDescent="0.25">
      <c r="A8100" t="s">
        <v>33747</v>
      </c>
      <c r="B8100" t="s">
        <v>33745</v>
      </c>
      <c r="C8100" t="s">
        <v>33746</v>
      </c>
      <c r="D8100" t="s">
        <v>193</v>
      </c>
      <c r="E8100" t="s">
        <v>538</v>
      </c>
      <c r="F8100" t="s">
        <v>54</v>
      </c>
      <c r="G8100"/>
      <c r="H8100" t="s">
        <v>48292</v>
      </c>
      <c r="I8100" t="s">
        <v>54807</v>
      </c>
      <c r="J8100"/>
      <c r="K8100" t="s">
        <v>565</v>
      </c>
      <c r="L8100" s="119" t="str">
        <f t="shared" si="504"/>
        <v>NA</v>
      </c>
      <c r="M8100" s="119"/>
      <c r="N8100" s="120" t="str">
        <f t="shared" si="505"/>
        <v>NA</v>
      </c>
      <c r="O8100" s="120"/>
      <c r="P8100"/>
      <c r="Q8100"/>
      <c r="R8100"/>
      <c r="S8100"/>
      <c r="T8100"/>
      <c r="U8100" t="s">
        <v>28214</v>
      </c>
      <c r="V8100" t="s">
        <v>28212</v>
      </c>
      <c r="W8100" t="s">
        <v>28213</v>
      </c>
      <c r="X8100" t="s">
        <v>193</v>
      </c>
      <c r="Y8100" t="s">
        <v>1910</v>
      </c>
      <c r="Z8100" t="s">
        <v>54</v>
      </c>
      <c r="AA8100"/>
      <c r="AB8100" t="s">
        <v>47767</v>
      </c>
      <c r="AC8100" t="s">
        <v>54304</v>
      </c>
      <c r="AD8100"/>
      <c r="AE8100" t="s">
        <v>565</v>
      </c>
      <c r="AF8100" s="119" t="str">
        <f t="shared" si="506"/>
        <v>NA</v>
      </c>
      <c r="AG8100" s="119"/>
      <c r="AH8100" s="119"/>
      <c r="AI8100" s="119"/>
      <c r="AJ8100" s="119" t="str">
        <f t="shared" si="507"/>
        <v>NA</v>
      </c>
      <c r="AK8100" s="190"/>
      <c r="AL8100" s="191"/>
    </row>
    <row r="8101" spans="1:38" x14ac:dyDescent="0.25">
      <c r="A8101" t="s">
        <v>33621</v>
      </c>
      <c r="B8101" t="s">
        <v>33619</v>
      </c>
      <c r="C8101" t="s">
        <v>33620</v>
      </c>
      <c r="D8101" t="s">
        <v>193</v>
      </c>
      <c r="E8101" t="s">
        <v>538</v>
      </c>
      <c r="F8101" t="s">
        <v>54</v>
      </c>
      <c r="G8101"/>
      <c r="H8101" t="s">
        <v>48292</v>
      </c>
      <c r="I8101" t="s">
        <v>54807</v>
      </c>
      <c r="J8101" t="s">
        <v>33622</v>
      </c>
      <c r="K8101" t="s">
        <v>565</v>
      </c>
      <c r="L8101" s="119" t="str">
        <f t="shared" si="504"/>
        <v>NA</v>
      </c>
      <c r="M8101" s="119"/>
      <c r="N8101" s="120" t="str">
        <f t="shared" si="505"/>
        <v>NA</v>
      </c>
      <c r="O8101" s="120"/>
      <c r="P8101"/>
      <c r="Q8101"/>
      <c r="R8101"/>
      <c r="S8101"/>
      <c r="T8101"/>
      <c r="U8101" t="s">
        <v>27299</v>
      </c>
      <c r="V8101" t="s">
        <v>27297</v>
      </c>
      <c r="W8101" t="s">
        <v>27298</v>
      </c>
      <c r="X8101" t="s">
        <v>193</v>
      </c>
      <c r="Y8101" t="s">
        <v>1910</v>
      </c>
      <c r="Z8101" t="s">
        <v>54</v>
      </c>
      <c r="AA8101"/>
      <c r="AB8101" t="s">
        <v>47768</v>
      </c>
      <c r="AC8101" t="s">
        <v>54304</v>
      </c>
      <c r="AD8101"/>
      <c r="AE8101" t="s">
        <v>565</v>
      </c>
      <c r="AF8101" s="119" t="str">
        <f t="shared" si="506"/>
        <v>NA</v>
      </c>
      <c r="AG8101" s="119"/>
      <c r="AH8101" s="119"/>
      <c r="AI8101" s="119"/>
      <c r="AJ8101" s="119" t="str">
        <f t="shared" si="507"/>
        <v>NA</v>
      </c>
      <c r="AK8101" s="190"/>
      <c r="AL8101" s="191"/>
    </row>
    <row r="8102" spans="1:38" x14ac:dyDescent="0.25">
      <c r="A8102" t="s">
        <v>35484</v>
      </c>
      <c r="B8102" t="s">
        <v>35482</v>
      </c>
      <c r="C8102" t="s">
        <v>35483</v>
      </c>
      <c r="D8102" t="s">
        <v>193</v>
      </c>
      <c r="E8102" t="s">
        <v>538</v>
      </c>
      <c r="F8102" t="s">
        <v>54</v>
      </c>
      <c r="G8102"/>
      <c r="H8102" t="s">
        <v>48292</v>
      </c>
      <c r="I8102" t="s">
        <v>54807</v>
      </c>
      <c r="J8102" t="s">
        <v>35485</v>
      </c>
      <c r="K8102" t="s">
        <v>565</v>
      </c>
      <c r="L8102" s="119" t="str">
        <f t="shared" si="504"/>
        <v>NA</v>
      </c>
      <c r="M8102" s="119"/>
      <c r="N8102" s="120" t="str">
        <f t="shared" si="505"/>
        <v>NA</v>
      </c>
      <c r="O8102" s="120"/>
      <c r="P8102"/>
      <c r="Q8102"/>
      <c r="R8102"/>
      <c r="S8102"/>
      <c r="T8102"/>
      <c r="U8102" t="s">
        <v>35630</v>
      </c>
      <c r="V8102" t="s">
        <v>35629</v>
      </c>
      <c r="W8102" t="s">
        <v>27249</v>
      </c>
      <c r="X8102" t="s">
        <v>193</v>
      </c>
      <c r="Y8102" t="s">
        <v>1114</v>
      </c>
      <c r="Z8102" t="s">
        <v>54</v>
      </c>
      <c r="AA8102"/>
      <c r="AB8102" t="s">
        <v>47769</v>
      </c>
      <c r="AC8102" t="s">
        <v>54305</v>
      </c>
      <c r="AD8102" t="s">
        <v>35630</v>
      </c>
      <c r="AE8102" t="s">
        <v>565</v>
      </c>
      <c r="AF8102" s="119" t="str">
        <f t="shared" si="506"/>
        <v>NA</v>
      </c>
      <c r="AG8102" s="119"/>
      <c r="AH8102" s="119"/>
      <c r="AI8102" s="119"/>
      <c r="AJ8102" s="119" t="str">
        <f t="shared" si="507"/>
        <v>NA</v>
      </c>
      <c r="AK8102" s="190"/>
      <c r="AL8102" s="191"/>
    </row>
    <row r="8103" spans="1:38" x14ac:dyDescent="0.25">
      <c r="A8103" t="s">
        <v>33428</v>
      </c>
      <c r="B8103" t="s">
        <v>33426</v>
      </c>
      <c r="C8103" t="s">
        <v>33427</v>
      </c>
      <c r="D8103" t="s">
        <v>193</v>
      </c>
      <c r="E8103" t="s">
        <v>538</v>
      </c>
      <c r="F8103" t="s">
        <v>54</v>
      </c>
      <c r="G8103"/>
      <c r="H8103" t="s">
        <v>48292</v>
      </c>
      <c r="I8103" t="s">
        <v>54807</v>
      </c>
      <c r="J8103"/>
      <c r="K8103" t="s">
        <v>565</v>
      </c>
      <c r="L8103" s="119" t="str">
        <f t="shared" si="504"/>
        <v>NA</v>
      </c>
      <c r="M8103" s="119"/>
      <c r="N8103" s="120" t="str">
        <f t="shared" si="505"/>
        <v>NA</v>
      </c>
      <c r="O8103" s="120"/>
      <c r="P8103"/>
      <c r="Q8103"/>
      <c r="R8103"/>
      <c r="S8103"/>
      <c r="T8103"/>
      <c r="U8103" t="s">
        <v>28817</v>
      </c>
      <c r="V8103" t="s">
        <v>28816</v>
      </c>
      <c r="W8103" t="s">
        <v>27691</v>
      </c>
      <c r="X8103" t="s">
        <v>193</v>
      </c>
      <c r="Y8103" t="s">
        <v>1114</v>
      </c>
      <c r="Z8103" t="s">
        <v>54</v>
      </c>
      <c r="AA8103"/>
      <c r="AB8103" t="s">
        <v>47770</v>
      </c>
      <c r="AC8103" t="s">
        <v>54305</v>
      </c>
      <c r="AD8103" t="s">
        <v>28818</v>
      </c>
      <c r="AE8103" t="s">
        <v>565</v>
      </c>
      <c r="AF8103" s="119" t="str">
        <f t="shared" si="506"/>
        <v>NA</v>
      </c>
      <c r="AG8103" s="119"/>
      <c r="AH8103" s="119"/>
      <c r="AI8103" s="119"/>
      <c r="AJ8103" s="119" t="str">
        <f t="shared" si="507"/>
        <v>NA</v>
      </c>
      <c r="AK8103" s="190"/>
      <c r="AL8103" s="191"/>
    </row>
    <row r="8104" spans="1:38" x14ac:dyDescent="0.25">
      <c r="A8104" t="s">
        <v>33065</v>
      </c>
      <c r="B8104" t="s">
        <v>33064</v>
      </c>
      <c r="C8104" t="s">
        <v>27116</v>
      </c>
      <c r="D8104" t="s">
        <v>193</v>
      </c>
      <c r="E8104" t="s">
        <v>538</v>
      </c>
      <c r="F8104" t="s">
        <v>54</v>
      </c>
      <c r="G8104"/>
      <c r="H8104" t="s">
        <v>48292</v>
      </c>
      <c r="I8104" t="s">
        <v>54807</v>
      </c>
      <c r="J8104"/>
      <c r="K8104" t="s">
        <v>565</v>
      </c>
      <c r="L8104" s="119" t="str">
        <f t="shared" si="504"/>
        <v>NA</v>
      </c>
      <c r="M8104" s="119"/>
      <c r="N8104" s="120" t="str">
        <f t="shared" si="505"/>
        <v>NA</v>
      </c>
      <c r="O8104" s="120"/>
      <c r="P8104"/>
      <c r="Q8104"/>
      <c r="R8104"/>
      <c r="S8104"/>
      <c r="T8104"/>
      <c r="U8104" t="s">
        <v>28096</v>
      </c>
      <c r="V8104" t="s">
        <v>28095</v>
      </c>
      <c r="W8104" t="s">
        <v>27249</v>
      </c>
      <c r="X8104" t="s">
        <v>193</v>
      </c>
      <c r="Y8104" t="s">
        <v>6643</v>
      </c>
      <c r="Z8104" t="s">
        <v>54</v>
      </c>
      <c r="AA8104"/>
      <c r="AB8104" t="s">
        <v>47771</v>
      </c>
      <c r="AC8104" t="s">
        <v>54306</v>
      </c>
      <c r="AD8104"/>
      <c r="AE8104" t="s">
        <v>565</v>
      </c>
      <c r="AF8104" s="119" t="str">
        <f t="shared" si="506"/>
        <v>NA</v>
      </c>
      <c r="AG8104" s="119"/>
      <c r="AH8104" s="119"/>
      <c r="AI8104" s="119"/>
      <c r="AJ8104" s="119" t="str">
        <f t="shared" si="507"/>
        <v>NA</v>
      </c>
      <c r="AK8104" s="190"/>
      <c r="AL8104" s="191"/>
    </row>
    <row r="8105" spans="1:38" x14ac:dyDescent="0.25">
      <c r="A8105" t="s">
        <v>32171</v>
      </c>
      <c r="B8105" t="s">
        <v>32169</v>
      </c>
      <c r="C8105" t="s">
        <v>32170</v>
      </c>
      <c r="D8105" t="s">
        <v>193</v>
      </c>
      <c r="E8105" t="s">
        <v>538</v>
      </c>
      <c r="F8105" t="s">
        <v>54</v>
      </c>
      <c r="G8105"/>
      <c r="H8105" t="s">
        <v>48292</v>
      </c>
      <c r="I8105" t="s">
        <v>54807</v>
      </c>
      <c r="J8105"/>
      <c r="K8105" t="s">
        <v>565</v>
      </c>
      <c r="L8105" s="119" t="str">
        <f t="shared" si="504"/>
        <v>NA</v>
      </c>
      <c r="M8105" s="119"/>
      <c r="N8105" s="120" t="str">
        <f t="shared" si="505"/>
        <v>NA</v>
      </c>
      <c r="O8105" s="120"/>
      <c r="P8105"/>
      <c r="Q8105"/>
      <c r="R8105"/>
      <c r="S8105"/>
      <c r="T8105"/>
      <c r="U8105" t="s">
        <v>28226</v>
      </c>
      <c r="V8105" t="s">
        <v>28224</v>
      </c>
      <c r="W8105" t="s">
        <v>28225</v>
      </c>
      <c r="X8105" t="s">
        <v>193</v>
      </c>
      <c r="Y8105" t="s">
        <v>2760</v>
      </c>
      <c r="Z8105" t="s">
        <v>54</v>
      </c>
      <c r="AA8105"/>
      <c r="AB8105" t="s">
        <v>47772</v>
      </c>
      <c r="AC8105" t="s">
        <v>54307</v>
      </c>
      <c r="AD8105" t="s">
        <v>28226</v>
      </c>
      <c r="AE8105" t="s">
        <v>565</v>
      </c>
      <c r="AF8105" s="119" t="str">
        <f t="shared" si="506"/>
        <v>NA</v>
      </c>
      <c r="AG8105" s="119"/>
      <c r="AH8105" s="119"/>
      <c r="AI8105" s="119"/>
      <c r="AJ8105" s="119" t="str">
        <f t="shared" si="507"/>
        <v>NA</v>
      </c>
      <c r="AK8105" s="190"/>
      <c r="AL8105" s="191"/>
    </row>
    <row r="8106" spans="1:38" x14ac:dyDescent="0.25">
      <c r="A8106" t="s">
        <v>27424</v>
      </c>
      <c r="B8106" t="s">
        <v>27422</v>
      </c>
      <c r="C8106" t="s">
        <v>27423</v>
      </c>
      <c r="D8106" t="s">
        <v>193</v>
      </c>
      <c r="E8106" t="s">
        <v>538</v>
      </c>
      <c r="F8106" t="s">
        <v>54</v>
      </c>
      <c r="G8106"/>
      <c r="H8106" t="s">
        <v>48292</v>
      </c>
      <c r="I8106" t="s">
        <v>54807</v>
      </c>
      <c r="J8106" t="s">
        <v>27425</v>
      </c>
      <c r="K8106" t="s">
        <v>565</v>
      </c>
      <c r="L8106" s="119" t="str">
        <f t="shared" si="504"/>
        <v>NA</v>
      </c>
      <c r="M8106" s="119"/>
      <c r="N8106" s="120" t="str">
        <f t="shared" si="505"/>
        <v>NA</v>
      </c>
      <c r="O8106" s="120"/>
      <c r="P8106"/>
      <c r="Q8106"/>
      <c r="R8106"/>
      <c r="S8106"/>
      <c r="T8106"/>
      <c r="U8106" t="s">
        <v>28824</v>
      </c>
      <c r="V8106" t="s">
        <v>28823</v>
      </c>
      <c r="W8106" t="s">
        <v>27691</v>
      </c>
      <c r="X8106" t="s">
        <v>193</v>
      </c>
      <c r="Y8106" t="s">
        <v>2760</v>
      </c>
      <c r="Z8106" t="s">
        <v>54</v>
      </c>
      <c r="AA8106"/>
      <c r="AB8106" t="s">
        <v>47772</v>
      </c>
      <c r="AC8106" t="s">
        <v>54307</v>
      </c>
      <c r="AD8106" t="s">
        <v>28824</v>
      </c>
      <c r="AE8106" t="s">
        <v>565</v>
      </c>
      <c r="AF8106" s="119" t="str">
        <f t="shared" si="506"/>
        <v>NA</v>
      </c>
      <c r="AG8106" s="119"/>
      <c r="AH8106" s="119"/>
      <c r="AI8106" s="119"/>
      <c r="AJ8106" s="119" t="str">
        <f t="shared" si="507"/>
        <v>NA</v>
      </c>
      <c r="AK8106" s="190"/>
      <c r="AL8106" s="191"/>
    </row>
    <row r="8107" spans="1:38" x14ac:dyDescent="0.25">
      <c r="A8107" t="s">
        <v>32443</v>
      </c>
      <c r="B8107" t="s">
        <v>32441</v>
      </c>
      <c r="C8107" t="s">
        <v>32442</v>
      </c>
      <c r="D8107" t="s">
        <v>193</v>
      </c>
      <c r="E8107" t="s">
        <v>538</v>
      </c>
      <c r="F8107" t="s">
        <v>54</v>
      </c>
      <c r="G8107"/>
      <c r="H8107" t="s">
        <v>48292</v>
      </c>
      <c r="I8107" t="s">
        <v>54807</v>
      </c>
      <c r="J8107"/>
      <c r="K8107" t="s">
        <v>565</v>
      </c>
      <c r="L8107" s="119" t="str">
        <f t="shared" si="504"/>
        <v>NA</v>
      </c>
      <c r="M8107" s="119"/>
      <c r="N8107" s="120" t="str">
        <f t="shared" si="505"/>
        <v>NA</v>
      </c>
      <c r="O8107" s="120"/>
      <c r="P8107"/>
      <c r="Q8107"/>
      <c r="R8107"/>
      <c r="S8107"/>
      <c r="T8107"/>
      <c r="U8107" t="s">
        <v>28491</v>
      </c>
      <c r="V8107" t="s">
        <v>28490</v>
      </c>
      <c r="W8107" t="s">
        <v>27249</v>
      </c>
      <c r="X8107" t="s">
        <v>193</v>
      </c>
      <c r="Y8107" t="s">
        <v>2760</v>
      </c>
      <c r="Z8107" t="s">
        <v>54</v>
      </c>
      <c r="AA8107"/>
      <c r="AB8107" t="s">
        <v>47772</v>
      </c>
      <c r="AC8107" t="s">
        <v>54307</v>
      </c>
      <c r="AD8107" t="s">
        <v>28492</v>
      </c>
      <c r="AE8107" t="s">
        <v>565</v>
      </c>
      <c r="AF8107" s="119" t="str">
        <f t="shared" si="506"/>
        <v>NA</v>
      </c>
      <c r="AG8107" s="119"/>
      <c r="AH8107" s="119"/>
      <c r="AI8107" s="119"/>
      <c r="AJ8107" s="119" t="str">
        <f t="shared" si="507"/>
        <v>NA</v>
      </c>
      <c r="AK8107" s="190"/>
      <c r="AL8107" s="191"/>
    </row>
    <row r="8108" spans="1:38" x14ac:dyDescent="0.25">
      <c r="A8108" t="s">
        <v>32941</v>
      </c>
      <c r="B8108" t="s">
        <v>32939</v>
      </c>
      <c r="C8108" t="s">
        <v>32940</v>
      </c>
      <c r="D8108" t="s">
        <v>193</v>
      </c>
      <c r="E8108" t="s">
        <v>538</v>
      </c>
      <c r="F8108" t="s">
        <v>54</v>
      </c>
      <c r="G8108"/>
      <c r="H8108" t="s">
        <v>48292</v>
      </c>
      <c r="I8108" t="s">
        <v>54807</v>
      </c>
      <c r="J8108" t="s">
        <v>32942</v>
      </c>
      <c r="K8108" t="s">
        <v>565</v>
      </c>
      <c r="L8108" s="119" t="str">
        <f t="shared" si="504"/>
        <v>NA</v>
      </c>
      <c r="M8108" s="119"/>
      <c r="N8108" s="120" t="str">
        <f t="shared" si="505"/>
        <v>NA</v>
      </c>
      <c r="O8108" s="120"/>
      <c r="P8108"/>
      <c r="Q8108"/>
      <c r="R8108"/>
      <c r="S8108"/>
      <c r="T8108"/>
      <c r="U8108" t="s">
        <v>34042</v>
      </c>
      <c r="V8108" t="s">
        <v>34040</v>
      </c>
      <c r="W8108" t="s">
        <v>34041</v>
      </c>
      <c r="X8108" t="s">
        <v>193</v>
      </c>
      <c r="Y8108" t="s">
        <v>553</v>
      </c>
      <c r="Z8108" t="s">
        <v>54</v>
      </c>
      <c r="AA8108"/>
      <c r="AB8108" t="s">
        <v>47773</v>
      </c>
      <c r="AC8108" t="s">
        <v>54308</v>
      </c>
      <c r="AD8108" t="s">
        <v>34043</v>
      </c>
      <c r="AE8108" t="s">
        <v>565</v>
      </c>
      <c r="AF8108" s="119" t="str">
        <f t="shared" si="506"/>
        <v>NA</v>
      </c>
      <c r="AG8108" s="119"/>
      <c r="AH8108" s="119"/>
      <c r="AI8108" s="119"/>
      <c r="AJ8108" s="119" t="str">
        <f t="shared" si="507"/>
        <v>NA</v>
      </c>
      <c r="AK8108" s="190"/>
      <c r="AL8108" s="191"/>
    </row>
    <row r="8109" spans="1:38" x14ac:dyDescent="0.25">
      <c r="A8109" t="s">
        <v>33820</v>
      </c>
      <c r="B8109" t="s">
        <v>33818</v>
      </c>
      <c r="C8109" t="s">
        <v>33819</v>
      </c>
      <c r="D8109" t="s">
        <v>193</v>
      </c>
      <c r="E8109" t="s">
        <v>538</v>
      </c>
      <c r="F8109" t="s">
        <v>54</v>
      </c>
      <c r="G8109"/>
      <c r="H8109" t="s">
        <v>48292</v>
      </c>
      <c r="I8109" t="s">
        <v>54807</v>
      </c>
      <c r="J8109"/>
      <c r="K8109" t="s">
        <v>565</v>
      </c>
      <c r="L8109" s="119" t="str">
        <f t="shared" si="504"/>
        <v>NA</v>
      </c>
      <c r="M8109" s="119"/>
      <c r="N8109" s="120" t="str">
        <f t="shared" si="505"/>
        <v>NA</v>
      </c>
      <c r="O8109" s="120"/>
      <c r="P8109"/>
      <c r="Q8109"/>
      <c r="R8109"/>
      <c r="S8109"/>
      <c r="T8109"/>
      <c r="U8109" t="s">
        <v>35581</v>
      </c>
      <c r="V8109" t="s">
        <v>35580</v>
      </c>
      <c r="W8109" t="s">
        <v>29338</v>
      </c>
      <c r="X8109" t="s">
        <v>193</v>
      </c>
      <c r="Y8109" t="s">
        <v>553</v>
      </c>
      <c r="Z8109" t="s">
        <v>54</v>
      </c>
      <c r="AA8109"/>
      <c r="AB8109" t="s">
        <v>47773</v>
      </c>
      <c r="AC8109" t="s">
        <v>54308</v>
      </c>
      <c r="AD8109" t="s">
        <v>35581</v>
      </c>
      <c r="AE8109" t="s">
        <v>565</v>
      </c>
      <c r="AF8109" s="119" t="str">
        <f t="shared" si="506"/>
        <v>NA</v>
      </c>
      <c r="AG8109" s="119"/>
      <c r="AH8109" s="119"/>
      <c r="AI8109" s="119"/>
      <c r="AJ8109" s="119" t="str">
        <f t="shared" si="507"/>
        <v>NA</v>
      </c>
      <c r="AK8109" s="190"/>
      <c r="AL8109" s="191"/>
    </row>
    <row r="8110" spans="1:38" x14ac:dyDescent="0.25">
      <c r="A8110" t="s">
        <v>34033</v>
      </c>
      <c r="B8110" t="s">
        <v>34031</v>
      </c>
      <c r="C8110" t="s">
        <v>34032</v>
      </c>
      <c r="D8110" t="s">
        <v>193</v>
      </c>
      <c r="E8110" t="s">
        <v>538</v>
      </c>
      <c r="F8110" t="s">
        <v>54</v>
      </c>
      <c r="G8110"/>
      <c r="H8110" t="s">
        <v>48292</v>
      </c>
      <c r="I8110" t="s">
        <v>54807</v>
      </c>
      <c r="J8110" t="s">
        <v>34033</v>
      </c>
      <c r="K8110" t="s">
        <v>565</v>
      </c>
      <c r="L8110" s="119" t="str">
        <f t="shared" si="504"/>
        <v>NA</v>
      </c>
      <c r="M8110" s="119"/>
      <c r="N8110" s="120" t="str">
        <f t="shared" si="505"/>
        <v>NA</v>
      </c>
      <c r="O8110" s="120"/>
      <c r="P8110"/>
      <c r="Q8110"/>
      <c r="R8110"/>
      <c r="S8110"/>
      <c r="T8110"/>
      <c r="U8110" t="s">
        <v>29339</v>
      </c>
      <c r="V8110" t="s">
        <v>29337</v>
      </c>
      <c r="W8110" t="s">
        <v>29338</v>
      </c>
      <c r="X8110" t="s">
        <v>193</v>
      </c>
      <c r="Y8110" t="s">
        <v>553</v>
      </c>
      <c r="Z8110" t="s">
        <v>54</v>
      </c>
      <c r="AA8110"/>
      <c r="AB8110" t="s">
        <v>47773</v>
      </c>
      <c r="AC8110" t="s">
        <v>54308</v>
      </c>
      <c r="AD8110" t="s">
        <v>29340</v>
      </c>
      <c r="AE8110" t="s">
        <v>565</v>
      </c>
      <c r="AF8110" s="119" t="str">
        <f t="shared" si="506"/>
        <v>NA</v>
      </c>
      <c r="AG8110" s="119"/>
      <c r="AH8110" s="119"/>
      <c r="AI8110" s="119"/>
      <c r="AJ8110" s="119" t="str">
        <f t="shared" si="507"/>
        <v>NA</v>
      </c>
      <c r="AK8110" s="190"/>
      <c r="AL8110" s="191"/>
    </row>
    <row r="8111" spans="1:38" x14ac:dyDescent="0.25">
      <c r="A8111" t="s">
        <v>31470</v>
      </c>
      <c r="B8111" t="s">
        <v>31468</v>
      </c>
      <c r="C8111" t="s">
        <v>31469</v>
      </c>
      <c r="D8111" t="s">
        <v>193</v>
      </c>
      <c r="E8111" t="s">
        <v>538</v>
      </c>
      <c r="F8111" t="s">
        <v>54</v>
      </c>
      <c r="G8111"/>
      <c r="H8111" t="s">
        <v>48292</v>
      </c>
      <c r="I8111" t="s">
        <v>54807</v>
      </c>
      <c r="J8111" t="s">
        <v>31470</v>
      </c>
      <c r="K8111" t="s">
        <v>565</v>
      </c>
      <c r="L8111" s="119" t="str">
        <f t="shared" si="504"/>
        <v>NA</v>
      </c>
      <c r="M8111" s="119"/>
      <c r="N8111" s="120" t="str">
        <f t="shared" si="505"/>
        <v>NA</v>
      </c>
      <c r="O8111" s="120"/>
      <c r="P8111"/>
      <c r="Q8111"/>
      <c r="R8111"/>
      <c r="S8111"/>
      <c r="T8111"/>
      <c r="U8111" t="s">
        <v>28743</v>
      </c>
      <c r="V8111" t="s">
        <v>28741</v>
      </c>
      <c r="W8111" t="s">
        <v>28742</v>
      </c>
      <c r="X8111" t="s">
        <v>193</v>
      </c>
      <c r="Y8111" t="s">
        <v>553</v>
      </c>
      <c r="Z8111" t="s">
        <v>54</v>
      </c>
      <c r="AA8111"/>
      <c r="AB8111" t="s">
        <v>47774</v>
      </c>
      <c r="AC8111" t="s">
        <v>54308</v>
      </c>
      <c r="AD8111" t="s">
        <v>28744</v>
      </c>
      <c r="AE8111" t="s">
        <v>565</v>
      </c>
      <c r="AF8111" s="119" t="str">
        <f t="shared" si="506"/>
        <v>NA</v>
      </c>
      <c r="AG8111" s="119"/>
      <c r="AH8111" s="119"/>
      <c r="AI8111" s="119"/>
      <c r="AJ8111" s="119" t="str">
        <f t="shared" si="507"/>
        <v>NA</v>
      </c>
      <c r="AK8111" s="190"/>
      <c r="AL8111" s="191"/>
    </row>
    <row r="8112" spans="1:38" x14ac:dyDescent="0.25">
      <c r="A8112" t="s">
        <v>31142</v>
      </c>
      <c r="B8112" t="s">
        <v>31141</v>
      </c>
      <c r="C8112" t="s">
        <v>27116</v>
      </c>
      <c r="D8112" t="s">
        <v>193</v>
      </c>
      <c r="E8112" t="s">
        <v>1287</v>
      </c>
      <c r="F8112" t="s">
        <v>54</v>
      </c>
      <c r="G8112"/>
      <c r="H8112" t="s">
        <v>48293</v>
      </c>
      <c r="I8112" t="s">
        <v>54808</v>
      </c>
      <c r="J8112" t="s">
        <v>31143</v>
      </c>
      <c r="K8112" t="s">
        <v>565</v>
      </c>
      <c r="L8112" s="119" t="str">
        <f t="shared" si="504"/>
        <v>NA</v>
      </c>
      <c r="M8112" s="119"/>
      <c r="N8112" s="120" t="str">
        <f t="shared" si="505"/>
        <v>NA</v>
      </c>
      <c r="O8112" s="120"/>
      <c r="P8112"/>
      <c r="Q8112"/>
      <c r="R8112"/>
      <c r="S8112"/>
      <c r="T8112"/>
      <c r="U8112" t="s">
        <v>28229</v>
      </c>
      <c r="V8112" t="s">
        <v>28227</v>
      </c>
      <c r="W8112" t="s">
        <v>28228</v>
      </c>
      <c r="X8112" t="s">
        <v>193</v>
      </c>
      <c r="Y8112" t="s">
        <v>553</v>
      </c>
      <c r="Z8112" t="s">
        <v>54</v>
      </c>
      <c r="AA8112"/>
      <c r="AB8112" t="s">
        <v>47774</v>
      </c>
      <c r="AC8112" t="s">
        <v>54308</v>
      </c>
      <c r="AD8112" t="s">
        <v>28230</v>
      </c>
      <c r="AE8112" t="s">
        <v>565</v>
      </c>
      <c r="AF8112" s="119" t="str">
        <f t="shared" si="506"/>
        <v>NA</v>
      </c>
      <c r="AG8112" s="119"/>
      <c r="AH8112" s="119"/>
      <c r="AI8112" s="119"/>
      <c r="AJ8112" s="119" t="str">
        <f t="shared" si="507"/>
        <v>NA</v>
      </c>
      <c r="AK8112" s="190"/>
      <c r="AL8112" s="191"/>
    </row>
    <row r="8113" spans="1:38" x14ac:dyDescent="0.25">
      <c r="A8113" t="s">
        <v>32788</v>
      </c>
      <c r="B8113" t="s">
        <v>32786</v>
      </c>
      <c r="C8113" t="s">
        <v>32787</v>
      </c>
      <c r="D8113" t="s">
        <v>193</v>
      </c>
      <c r="E8113" t="s">
        <v>7671</v>
      </c>
      <c r="F8113" t="s">
        <v>54</v>
      </c>
      <c r="G8113"/>
      <c r="H8113" t="s">
        <v>48294</v>
      </c>
      <c r="I8113" t="s">
        <v>54809</v>
      </c>
      <c r="J8113" t="s">
        <v>32788</v>
      </c>
      <c r="K8113" t="s">
        <v>565</v>
      </c>
      <c r="L8113" s="119" t="str">
        <f t="shared" si="504"/>
        <v>NA</v>
      </c>
      <c r="M8113" s="119"/>
      <c r="N8113" s="120" t="str">
        <f t="shared" si="505"/>
        <v>NA</v>
      </c>
      <c r="O8113" s="120"/>
      <c r="P8113"/>
      <c r="Q8113"/>
      <c r="R8113"/>
      <c r="S8113"/>
      <c r="T8113"/>
      <c r="U8113" t="s">
        <v>30781</v>
      </c>
      <c r="V8113" t="s">
        <v>30779</v>
      </c>
      <c r="W8113" t="s">
        <v>30780</v>
      </c>
      <c r="X8113" t="s">
        <v>193</v>
      </c>
      <c r="Y8113" t="s">
        <v>553</v>
      </c>
      <c r="Z8113" t="s">
        <v>54</v>
      </c>
      <c r="AA8113"/>
      <c r="AB8113" t="s">
        <v>47773</v>
      </c>
      <c r="AC8113" t="s">
        <v>54308</v>
      </c>
      <c r="AD8113"/>
      <c r="AE8113" t="s">
        <v>565</v>
      </c>
      <c r="AF8113" s="119" t="str">
        <f t="shared" si="506"/>
        <v>NA</v>
      </c>
      <c r="AG8113" s="119"/>
      <c r="AH8113" s="119"/>
      <c r="AI8113" s="119"/>
      <c r="AJ8113" s="119" t="str">
        <f t="shared" si="507"/>
        <v>NA</v>
      </c>
      <c r="AK8113" s="190"/>
      <c r="AL8113" s="191"/>
    </row>
    <row r="8114" spans="1:38" x14ac:dyDescent="0.25">
      <c r="A8114" t="s">
        <v>33965</v>
      </c>
      <c r="B8114" t="s">
        <v>33963</v>
      </c>
      <c r="C8114" t="s">
        <v>33964</v>
      </c>
      <c r="D8114" t="s">
        <v>193</v>
      </c>
      <c r="E8114" t="s">
        <v>17809</v>
      </c>
      <c r="F8114" t="s">
        <v>54</v>
      </c>
      <c r="G8114"/>
      <c r="H8114" t="s">
        <v>48295</v>
      </c>
      <c r="I8114" t="s">
        <v>54810</v>
      </c>
      <c r="J8114" t="s">
        <v>33966</v>
      </c>
      <c r="K8114" t="s">
        <v>565</v>
      </c>
      <c r="L8114" s="119" t="str">
        <f t="shared" si="504"/>
        <v>NA</v>
      </c>
      <c r="M8114" s="119"/>
      <c r="N8114" s="120" t="str">
        <f t="shared" si="505"/>
        <v>NA</v>
      </c>
      <c r="O8114" s="120"/>
      <c r="P8114"/>
      <c r="Q8114"/>
      <c r="R8114"/>
      <c r="S8114"/>
      <c r="T8114"/>
      <c r="U8114" t="s">
        <v>31461</v>
      </c>
      <c r="V8114" t="s">
        <v>31459</v>
      </c>
      <c r="W8114" t="s">
        <v>31460</v>
      </c>
      <c r="X8114" t="s">
        <v>193</v>
      </c>
      <c r="Y8114" t="s">
        <v>553</v>
      </c>
      <c r="Z8114" t="s">
        <v>54</v>
      </c>
      <c r="AA8114"/>
      <c r="AB8114" t="s">
        <v>47773</v>
      </c>
      <c r="AC8114" t="s">
        <v>54308</v>
      </c>
      <c r="AD8114"/>
      <c r="AE8114" t="s">
        <v>565</v>
      </c>
      <c r="AF8114" s="119" t="str">
        <f t="shared" si="506"/>
        <v>NA</v>
      </c>
      <c r="AG8114" s="119"/>
      <c r="AH8114" s="119"/>
      <c r="AI8114" s="119"/>
      <c r="AJ8114" s="119" t="str">
        <f t="shared" si="507"/>
        <v>NA</v>
      </c>
      <c r="AK8114" s="190"/>
      <c r="AL8114" s="191"/>
    </row>
    <row r="8115" spans="1:38" x14ac:dyDescent="0.25">
      <c r="A8115" t="s">
        <v>33217</v>
      </c>
      <c r="B8115" t="s">
        <v>33216</v>
      </c>
      <c r="C8115" t="s">
        <v>27116</v>
      </c>
      <c r="D8115" t="s">
        <v>193</v>
      </c>
      <c r="E8115" t="s">
        <v>1607</v>
      </c>
      <c r="F8115" t="s">
        <v>54</v>
      </c>
      <c r="G8115"/>
      <c r="H8115" t="s">
        <v>48296</v>
      </c>
      <c r="I8115" t="s">
        <v>54811</v>
      </c>
      <c r="J8115" t="s">
        <v>33218</v>
      </c>
      <c r="K8115" t="s">
        <v>565</v>
      </c>
      <c r="L8115" s="119" t="str">
        <f t="shared" si="504"/>
        <v>NA</v>
      </c>
      <c r="M8115" s="119"/>
      <c r="N8115" s="120" t="str">
        <f t="shared" si="505"/>
        <v>NA</v>
      </c>
      <c r="O8115" s="120"/>
      <c r="P8115"/>
      <c r="Q8115"/>
      <c r="R8115"/>
      <c r="S8115"/>
      <c r="T8115"/>
      <c r="U8115" t="s">
        <v>35692</v>
      </c>
      <c r="V8115" t="s">
        <v>35691</v>
      </c>
      <c r="W8115" t="s">
        <v>8963</v>
      </c>
      <c r="X8115" t="s">
        <v>193</v>
      </c>
      <c r="Y8115" t="s">
        <v>553</v>
      </c>
      <c r="Z8115" t="s">
        <v>54</v>
      </c>
      <c r="AA8115"/>
      <c r="AB8115" t="s">
        <v>47773</v>
      </c>
      <c r="AC8115" t="s">
        <v>54308</v>
      </c>
      <c r="AD8115"/>
      <c r="AE8115" t="s">
        <v>565</v>
      </c>
      <c r="AF8115" s="119" t="str">
        <f t="shared" si="506"/>
        <v>NA</v>
      </c>
      <c r="AG8115" s="119"/>
      <c r="AH8115" s="119"/>
      <c r="AI8115" s="119"/>
      <c r="AJ8115" s="119" t="str">
        <f t="shared" si="507"/>
        <v>NA</v>
      </c>
      <c r="AK8115" s="190"/>
      <c r="AL8115" s="191"/>
    </row>
    <row r="8116" spans="1:38" x14ac:dyDescent="0.25">
      <c r="A8116" t="s">
        <v>32396</v>
      </c>
      <c r="B8116" t="s">
        <v>32400</v>
      </c>
      <c r="C8116" t="s">
        <v>27116</v>
      </c>
      <c r="D8116" t="s">
        <v>193</v>
      </c>
      <c r="E8116" t="s">
        <v>1059</v>
      </c>
      <c r="F8116" t="s">
        <v>54</v>
      </c>
      <c r="G8116"/>
      <c r="H8116" t="s">
        <v>48297</v>
      </c>
      <c r="I8116" t="s">
        <v>54812</v>
      </c>
      <c r="J8116"/>
      <c r="K8116" t="s">
        <v>565</v>
      </c>
      <c r="L8116" s="119" t="str">
        <f t="shared" si="504"/>
        <v>NA</v>
      </c>
      <c r="M8116" s="119"/>
      <c r="N8116" s="120" t="str">
        <f t="shared" si="505"/>
        <v>NA</v>
      </c>
      <c r="O8116" s="120"/>
      <c r="P8116"/>
      <c r="Q8116"/>
      <c r="R8116"/>
      <c r="S8116"/>
      <c r="T8116"/>
      <c r="U8116" t="s">
        <v>34190</v>
      </c>
      <c r="V8116" t="s">
        <v>34188</v>
      </c>
      <c r="W8116" t="s">
        <v>34189</v>
      </c>
      <c r="X8116" t="s">
        <v>193</v>
      </c>
      <c r="Y8116" t="s">
        <v>553</v>
      </c>
      <c r="Z8116" t="s">
        <v>54</v>
      </c>
      <c r="AA8116"/>
      <c r="AB8116" t="s">
        <v>47773</v>
      </c>
      <c r="AC8116" t="s">
        <v>54308</v>
      </c>
      <c r="AD8116" t="s">
        <v>34191</v>
      </c>
      <c r="AE8116" t="s">
        <v>565</v>
      </c>
      <c r="AF8116" s="119" t="str">
        <f t="shared" si="506"/>
        <v>NA</v>
      </c>
      <c r="AG8116" s="119"/>
      <c r="AH8116" s="119"/>
      <c r="AI8116" s="119"/>
      <c r="AJ8116" s="119" t="str">
        <f t="shared" si="507"/>
        <v>NA</v>
      </c>
      <c r="AK8116" s="190"/>
      <c r="AL8116" s="191"/>
    </row>
    <row r="8117" spans="1:38" x14ac:dyDescent="0.25">
      <c r="A8117" t="s">
        <v>34460</v>
      </c>
      <c r="B8117" t="s">
        <v>34458</v>
      </c>
      <c r="C8117" t="s">
        <v>34459</v>
      </c>
      <c r="D8117" t="s">
        <v>193</v>
      </c>
      <c r="E8117" t="s">
        <v>1059</v>
      </c>
      <c r="F8117" t="s">
        <v>54</v>
      </c>
      <c r="G8117"/>
      <c r="H8117" t="s">
        <v>48297</v>
      </c>
      <c r="I8117" t="s">
        <v>54812</v>
      </c>
      <c r="J8117"/>
      <c r="K8117" t="s">
        <v>565</v>
      </c>
      <c r="L8117" s="119" t="str">
        <f t="shared" si="504"/>
        <v>NA</v>
      </c>
      <c r="M8117" s="119"/>
      <c r="N8117" s="120" t="str">
        <f t="shared" si="505"/>
        <v>NA</v>
      </c>
      <c r="O8117" s="120"/>
      <c r="P8117"/>
      <c r="Q8117"/>
      <c r="R8117"/>
      <c r="S8117"/>
      <c r="T8117"/>
      <c r="U8117" t="s">
        <v>29653</v>
      </c>
      <c r="V8117" t="s">
        <v>29652</v>
      </c>
      <c r="W8117" t="s">
        <v>29353</v>
      </c>
      <c r="X8117" t="s">
        <v>193</v>
      </c>
      <c r="Y8117" t="s">
        <v>553</v>
      </c>
      <c r="Z8117" t="s">
        <v>54</v>
      </c>
      <c r="AA8117"/>
      <c r="AB8117" t="s">
        <v>47773</v>
      </c>
      <c r="AC8117" t="s">
        <v>54308</v>
      </c>
      <c r="AD8117"/>
      <c r="AE8117" t="s">
        <v>565</v>
      </c>
      <c r="AF8117" s="119" t="str">
        <f t="shared" si="506"/>
        <v>NA</v>
      </c>
      <c r="AG8117" s="119"/>
      <c r="AH8117" s="119"/>
      <c r="AI8117" s="119"/>
      <c r="AJ8117" s="119" t="str">
        <f t="shared" si="507"/>
        <v>NA</v>
      </c>
      <c r="AK8117" s="190"/>
      <c r="AL8117" s="191"/>
    </row>
    <row r="8118" spans="1:38" x14ac:dyDescent="0.25">
      <c r="A8118" t="s">
        <v>32604</v>
      </c>
      <c r="B8118" t="s">
        <v>32602</v>
      </c>
      <c r="C8118" t="s">
        <v>32603</v>
      </c>
      <c r="D8118" t="s">
        <v>193</v>
      </c>
      <c r="E8118" t="s">
        <v>32605</v>
      </c>
      <c r="F8118" t="s">
        <v>54</v>
      </c>
      <c r="G8118"/>
      <c r="H8118" t="s">
        <v>48298</v>
      </c>
      <c r="I8118" t="s">
        <v>54813</v>
      </c>
      <c r="J8118" t="s">
        <v>32606</v>
      </c>
      <c r="K8118" t="s">
        <v>565</v>
      </c>
      <c r="L8118" s="119" t="str">
        <f t="shared" si="504"/>
        <v>NA</v>
      </c>
      <c r="M8118" s="119"/>
      <c r="N8118" s="120" t="str">
        <f t="shared" si="505"/>
        <v>NA</v>
      </c>
      <c r="O8118" s="120"/>
      <c r="P8118"/>
      <c r="Q8118"/>
      <c r="R8118"/>
      <c r="S8118"/>
      <c r="T8118"/>
      <c r="U8118" t="s">
        <v>31063</v>
      </c>
      <c r="V8118" t="s">
        <v>31062</v>
      </c>
      <c r="W8118" t="s">
        <v>29971</v>
      </c>
      <c r="X8118" t="s">
        <v>193</v>
      </c>
      <c r="Y8118" t="s">
        <v>553</v>
      </c>
      <c r="Z8118" t="s">
        <v>54</v>
      </c>
      <c r="AA8118"/>
      <c r="AB8118" t="s">
        <v>47773</v>
      </c>
      <c r="AC8118" t="s">
        <v>54308</v>
      </c>
      <c r="AD8118" t="s">
        <v>31064</v>
      </c>
      <c r="AE8118" t="s">
        <v>565</v>
      </c>
      <c r="AF8118" s="119" t="str">
        <f t="shared" si="506"/>
        <v>NA</v>
      </c>
      <c r="AG8118" s="119"/>
      <c r="AH8118" s="119"/>
      <c r="AI8118" s="119"/>
      <c r="AJ8118" s="119" t="str">
        <f t="shared" si="507"/>
        <v>NA</v>
      </c>
      <c r="AK8118" s="190"/>
      <c r="AL8118" s="191"/>
    </row>
    <row r="8119" spans="1:38" x14ac:dyDescent="0.25">
      <c r="A8119" t="s">
        <v>27689</v>
      </c>
      <c r="B8119" t="s">
        <v>32378</v>
      </c>
      <c r="C8119" t="s">
        <v>27116</v>
      </c>
      <c r="D8119" t="s">
        <v>193</v>
      </c>
      <c r="E8119" t="s">
        <v>1168</v>
      </c>
      <c r="F8119" t="s">
        <v>54</v>
      </c>
      <c r="G8119"/>
      <c r="H8119" t="s">
        <v>48299</v>
      </c>
      <c r="I8119" t="s">
        <v>54814</v>
      </c>
      <c r="J8119"/>
      <c r="K8119" t="s">
        <v>565</v>
      </c>
      <c r="L8119" s="119" t="str">
        <f t="shared" si="504"/>
        <v>NA</v>
      </c>
      <c r="M8119" s="119"/>
      <c r="N8119" s="120" t="str">
        <f t="shared" si="505"/>
        <v>NA</v>
      </c>
      <c r="O8119" s="120"/>
      <c r="P8119"/>
      <c r="Q8119"/>
      <c r="R8119"/>
      <c r="S8119"/>
      <c r="T8119"/>
      <c r="U8119" t="s">
        <v>28826</v>
      </c>
      <c r="V8119" t="s">
        <v>28825</v>
      </c>
      <c r="W8119" t="s">
        <v>27691</v>
      </c>
      <c r="X8119" t="s">
        <v>193</v>
      </c>
      <c r="Y8119" t="s">
        <v>553</v>
      </c>
      <c r="Z8119" t="s">
        <v>54</v>
      </c>
      <c r="AA8119"/>
      <c r="AB8119" t="s">
        <v>47774</v>
      </c>
      <c r="AC8119" t="s">
        <v>54308</v>
      </c>
      <c r="AD8119" t="s">
        <v>28827</v>
      </c>
      <c r="AE8119" t="s">
        <v>565</v>
      </c>
      <c r="AF8119" s="119" t="str">
        <f t="shared" si="506"/>
        <v>NA</v>
      </c>
      <c r="AG8119" s="119"/>
      <c r="AH8119" s="119"/>
      <c r="AI8119" s="119"/>
      <c r="AJ8119" s="119" t="str">
        <f t="shared" si="507"/>
        <v>NA</v>
      </c>
      <c r="AK8119" s="190"/>
      <c r="AL8119" s="191"/>
    </row>
    <row r="8120" spans="1:38" x14ac:dyDescent="0.25">
      <c r="A8120" t="s">
        <v>27689</v>
      </c>
      <c r="B8120" t="s">
        <v>32379</v>
      </c>
      <c r="C8120" t="s">
        <v>27116</v>
      </c>
      <c r="D8120" t="s">
        <v>193</v>
      </c>
      <c r="E8120" t="s">
        <v>1283</v>
      </c>
      <c r="F8120" t="s">
        <v>54</v>
      </c>
      <c r="G8120"/>
      <c r="H8120" t="s">
        <v>48300</v>
      </c>
      <c r="I8120" t="s">
        <v>54815</v>
      </c>
      <c r="J8120"/>
      <c r="K8120" t="s">
        <v>565</v>
      </c>
      <c r="L8120" s="119" t="str">
        <f t="shared" si="504"/>
        <v>NA</v>
      </c>
      <c r="M8120" s="119"/>
      <c r="N8120" s="120" t="str">
        <f t="shared" si="505"/>
        <v>NA</v>
      </c>
      <c r="O8120" s="120"/>
      <c r="P8120"/>
      <c r="Q8120"/>
      <c r="R8120"/>
      <c r="S8120"/>
      <c r="T8120"/>
      <c r="U8120" t="s">
        <v>27663</v>
      </c>
      <c r="V8120" t="s">
        <v>27675</v>
      </c>
      <c r="W8120" t="s">
        <v>27249</v>
      </c>
      <c r="X8120" t="s">
        <v>193</v>
      </c>
      <c r="Y8120" t="s">
        <v>553</v>
      </c>
      <c r="Z8120" t="s">
        <v>54</v>
      </c>
      <c r="AA8120"/>
      <c r="AB8120" t="s">
        <v>47774</v>
      </c>
      <c r="AC8120" t="s">
        <v>54308</v>
      </c>
      <c r="AD8120" t="s">
        <v>27676</v>
      </c>
      <c r="AE8120" t="s">
        <v>565</v>
      </c>
      <c r="AF8120" s="119" t="str">
        <f t="shared" si="506"/>
        <v>NA</v>
      </c>
      <c r="AG8120" s="119"/>
      <c r="AH8120" s="119"/>
      <c r="AI8120" s="119"/>
      <c r="AJ8120" s="119" t="str">
        <f t="shared" si="507"/>
        <v>NA</v>
      </c>
      <c r="AK8120" s="190"/>
      <c r="AL8120" s="191"/>
    </row>
    <row r="8121" spans="1:38" x14ac:dyDescent="0.25">
      <c r="A8121" t="s">
        <v>34460</v>
      </c>
      <c r="B8121" t="s">
        <v>34461</v>
      </c>
      <c r="C8121" t="s">
        <v>34459</v>
      </c>
      <c r="D8121" t="s">
        <v>193</v>
      </c>
      <c r="E8121" t="s">
        <v>1283</v>
      </c>
      <c r="F8121" t="s">
        <v>54</v>
      </c>
      <c r="G8121"/>
      <c r="H8121" t="s">
        <v>48300</v>
      </c>
      <c r="I8121" t="s">
        <v>54815</v>
      </c>
      <c r="J8121"/>
      <c r="K8121" t="s">
        <v>565</v>
      </c>
      <c r="L8121" s="119" t="str">
        <f t="shared" si="504"/>
        <v>NA</v>
      </c>
      <c r="M8121" s="119"/>
      <c r="N8121" s="120" t="str">
        <f t="shared" si="505"/>
        <v>NA</v>
      </c>
      <c r="O8121" s="120"/>
      <c r="P8121"/>
      <c r="Q8121"/>
      <c r="R8121"/>
      <c r="S8121"/>
      <c r="T8121"/>
      <c r="U8121" t="s">
        <v>31157</v>
      </c>
      <c r="V8121" t="s">
        <v>31156</v>
      </c>
      <c r="W8121" t="s">
        <v>27691</v>
      </c>
      <c r="X8121" t="s">
        <v>193</v>
      </c>
      <c r="Y8121" t="s">
        <v>553</v>
      </c>
      <c r="Z8121" t="s">
        <v>54</v>
      </c>
      <c r="AA8121"/>
      <c r="AB8121" t="s">
        <v>47773</v>
      </c>
      <c r="AC8121" t="s">
        <v>54308</v>
      </c>
      <c r="AD8121" t="s">
        <v>31158</v>
      </c>
      <c r="AE8121" t="s">
        <v>565</v>
      </c>
      <c r="AF8121" s="119" t="str">
        <f t="shared" si="506"/>
        <v>NA</v>
      </c>
      <c r="AG8121" s="119"/>
      <c r="AH8121" s="119"/>
      <c r="AI8121" s="119"/>
      <c r="AJ8121" s="119" t="str">
        <f t="shared" si="507"/>
        <v>NA</v>
      </c>
      <c r="AK8121" s="190"/>
      <c r="AL8121" s="191"/>
    </row>
    <row r="8122" spans="1:38" x14ac:dyDescent="0.25">
      <c r="A8122" t="s">
        <v>33636</v>
      </c>
      <c r="B8122" t="s">
        <v>33634</v>
      </c>
      <c r="C8122" t="s">
        <v>33635</v>
      </c>
      <c r="D8122" t="s">
        <v>193</v>
      </c>
      <c r="E8122" t="s">
        <v>33637</v>
      </c>
      <c r="F8122" t="s">
        <v>54</v>
      </c>
      <c r="G8122"/>
      <c r="H8122" t="s">
        <v>48301</v>
      </c>
      <c r="I8122" t="s">
        <v>54816</v>
      </c>
      <c r="J8122" t="s">
        <v>33636</v>
      </c>
      <c r="K8122" t="s">
        <v>565</v>
      </c>
      <c r="L8122" s="119" t="str">
        <f t="shared" si="504"/>
        <v>NA</v>
      </c>
      <c r="M8122" s="119"/>
      <c r="N8122" s="120" t="str">
        <f t="shared" si="505"/>
        <v>NA</v>
      </c>
      <c r="O8122" s="120"/>
      <c r="P8122"/>
      <c r="Q8122"/>
      <c r="R8122"/>
      <c r="S8122"/>
      <c r="T8122"/>
      <c r="U8122" t="s">
        <v>29154</v>
      </c>
      <c r="V8122" t="s">
        <v>29152</v>
      </c>
      <c r="W8122" t="s">
        <v>29153</v>
      </c>
      <c r="X8122" t="s">
        <v>193</v>
      </c>
      <c r="Y8122" t="s">
        <v>2461</v>
      </c>
      <c r="Z8122" t="s">
        <v>54</v>
      </c>
      <c r="AA8122"/>
      <c r="AB8122" t="s">
        <v>47775</v>
      </c>
      <c r="AC8122" t="s">
        <v>54309</v>
      </c>
      <c r="AD8122"/>
      <c r="AE8122" t="s">
        <v>565</v>
      </c>
      <c r="AF8122" s="119" t="str">
        <f t="shared" si="506"/>
        <v>NA</v>
      </c>
      <c r="AG8122" s="119"/>
      <c r="AH8122" s="119"/>
      <c r="AI8122" s="119"/>
      <c r="AJ8122" s="119" t="str">
        <f t="shared" si="507"/>
        <v>NA</v>
      </c>
      <c r="AK8122" s="190"/>
      <c r="AL8122" s="191"/>
    </row>
    <row r="8123" spans="1:38" x14ac:dyDescent="0.25">
      <c r="A8123" t="s">
        <v>32116</v>
      </c>
      <c r="B8123" t="s">
        <v>32115</v>
      </c>
      <c r="C8123" t="s">
        <v>31942</v>
      </c>
      <c r="D8123" t="s">
        <v>193</v>
      </c>
      <c r="E8123" t="s">
        <v>10325</v>
      </c>
      <c r="F8123" t="s">
        <v>54</v>
      </c>
      <c r="G8123"/>
      <c r="H8123" t="s">
        <v>48302</v>
      </c>
      <c r="I8123" t="s">
        <v>54817</v>
      </c>
      <c r="J8123" t="s">
        <v>32116</v>
      </c>
      <c r="K8123" t="s">
        <v>565</v>
      </c>
      <c r="L8123" s="119" t="str">
        <f t="shared" si="504"/>
        <v>NA</v>
      </c>
      <c r="M8123" s="119"/>
      <c r="N8123" s="120" t="str">
        <f t="shared" si="505"/>
        <v>NA</v>
      </c>
      <c r="O8123" s="120"/>
      <c r="P8123"/>
      <c r="Q8123"/>
      <c r="R8123"/>
      <c r="S8123"/>
      <c r="T8123"/>
      <c r="U8123" t="s">
        <v>28643</v>
      </c>
      <c r="V8123" t="s">
        <v>28642</v>
      </c>
      <c r="W8123" t="s">
        <v>27249</v>
      </c>
      <c r="X8123" t="s">
        <v>193</v>
      </c>
      <c r="Y8123" t="s">
        <v>5041</v>
      </c>
      <c r="Z8123" t="s">
        <v>54</v>
      </c>
      <c r="AA8123"/>
      <c r="AB8123" t="s">
        <v>47776</v>
      </c>
      <c r="AC8123" t="s">
        <v>54310</v>
      </c>
      <c r="AD8123" t="s">
        <v>28644</v>
      </c>
      <c r="AE8123" t="s">
        <v>565</v>
      </c>
      <c r="AF8123" s="119" t="str">
        <f t="shared" si="506"/>
        <v>NA</v>
      </c>
      <c r="AG8123" s="119"/>
      <c r="AH8123" s="119"/>
      <c r="AI8123" s="119"/>
      <c r="AJ8123" s="119" t="str">
        <f t="shared" si="507"/>
        <v>NA</v>
      </c>
      <c r="AK8123" s="190"/>
      <c r="AL8123" s="191"/>
    </row>
    <row r="8124" spans="1:38" x14ac:dyDescent="0.25">
      <c r="A8124" t="s">
        <v>33896</v>
      </c>
      <c r="B8124" t="s">
        <v>33905</v>
      </c>
      <c r="C8124" t="s">
        <v>31942</v>
      </c>
      <c r="D8124" t="s">
        <v>193</v>
      </c>
      <c r="E8124" t="s">
        <v>2432</v>
      </c>
      <c r="F8124" t="s">
        <v>54</v>
      </c>
      <c r="G8124"/>
      <c r="H8124" t="s">
        <v>48303</v>
      </c>
      <c r="I8124" t="s">
        <v>54818</v>
      </c>
      <c r="J8124" t="s">
        <v>27689</v>
      </c>
      <c r="K8124" t="s">
        <v>565</v>
      </c>
      <c r="L8124" s="119" t="str">
        <f t="shared" si="504"/>
        <v>NA</v>
      </c>
      <c r="M8124" s="119"/>
      <c r="N8124" s="120" t="str">
        <f t="shared" si="505"/>
        <v>NA</v>
      </c>
      <c r="O8124" s="120"/>
      <c r="P8124"/>
      <c r="Q8124"/>
      <c r="R8124"/>
      <c r="S8124"/>
      <c r="T8124"/>
      <c r="U8124" t="s">
        <v>27708</v>
      </c>
      <c r="V8124" t="s">
        <v>27706</v>
      </c>
      <c r="W8124" t="s">
        <v>27707</v>
      </c>
      <c r="X8124" t="s">
        <v>193</v>
      </c>
      <c r="Y8124" t="s">
        <v>5041</v>
      </c>
      <c r="Z8124" t="s">
        <v>54</v>
      </c>
      <c r="AA8124"/>
      <c r="AB8124" t="s">
        <v>47776</v>
      </c>
      <c r="AC8124" t="s">
        <v>54310</v>
      </c>
      <c r="AD8124"/>
      <c r="AE8124" t="s">
        <v>565</v>
      </c>
      <c r="AF8124" s="119" t="str">
        <f t="shared" si="506"/>
        <v>NA</v>
      </c>
      <c r="AG8124" s="119"/>
      <c r="AH8124" s="119"/>
      <c r="AI8124" s="119"/>
      <c r="AJ8124" s="119" t="str">
        <f t="shared" si="507"/>
        <v>NA</v>
      </c>
      <c r="AK8124" s="190"/>
      <c r="AL8124" s="191"/>
    </row>
    <row r="8125" spans="1:38" x14ac:dyDescent="0.25">
      <c r="A8125" t="s">
        <v>34131</v>
      </c>
      <c r="B8125" t="s">
        <v>34129</v>
      </c>
      <c r="C8125" t="s">
        <v>34130</v>
      </c>
      <c r="D8125" t="s">
        <v>193</v>
      </c>
      <c r="E8125" t="s">
        <v>34132</v>
      </c>
      <c r="F8125" t="s">
        <v>54</v>
      </c>
      <c r="G8125"/>
      <c r="H8125" t="s">
        <v>48304</v>
      </c>
      <c r="I8125" t="s">
        <v>54819</v>
      </c>
      <c r="J8125" t="s">
        <v>34131</v>
      </c>
      <c r="K8125" t="s">
        <v>565</v>
      </c>
      <c r="L8125" s="119" t="str">
        <f t="shared" si="504"/>
        <v>NA</v>
      </c>
      <c r="M8125" s="119"/>
      <c r="N8125" s="120" t="str">
        <f t="shared" si="505"/>
        <v>NA</v>
      </c>
      <c r="O8125" s="120"/>
      <c r="P8125"/>
      <c r="Q8125"/>
      <c r="R8125"/>
      <c r="S8125"/>
      <c r="T8125"/>
      <c r="U8125" t="s">
        <v>31617</v>
      </c>
      <c r="V8125" t="s">
        <v>31615</v>
      </c>
      <c r="W8125" t="s">
        <v>31616</v>
      </c>
      <c r="X8125" t="s">
        <v>193</v>
      </c>
      <c r="Y8125" t="s">
        <v>1663</v>
      </c>
      <c r="Z8125" t="s">
        <v>54</v>
      </c>
      <c r="AA8125"/>
      <c r="AB8125" t="s">
        <v>47777</v>
      </c>
      <c r="AC8125" t="s">
        <v>54311</v>
      </c>
      <c r="AD8125" t="s">
        <v>31617</v>
      </c>
      <c r="AE8125" t="s">
        <v>565</v>
      </c>
      <c r="AF8125" s="119" t="str">
        <f t="shared" si="506"/>
        <v>NA</v>
      </c>
      <c r="AG8125" s="119"/>
      <c r="AH8125" s="119"/>
      <c r="AI8125" s="119"/>
      <c r="AJ8125" s="119" t="str">
        <f t="shared" si="507"/>
        <v>NA</v>
      </c>
      <c r="AK8125" s="190"/>
      <c r="AL8125" s="191"/>
    </row>
    <row r="8126" spans="1:38" x14ac:dyDescent="0.25">
      <c r="A8126" t="s">
        <v>31556</v>
      </c>
      <c r="B8126" t="s">
        <v>31554</v>
      </c>
      <c r="C8126" t="s">
        <v>31555</v>
      </c>
      <c r="D8126" t="s">
        <v>193</v>
      </c>
      <c r="E8126" t="s">
        <v>2056</v>
      </c>
      <c r="F8126" t="s">
        <v>54</v>
      </c>
      <c r="G8126"/>
      <c r="H8126" t="s">
        <v>48305</v>
      </c>
      <c r="I8126" t="s">
        <v>54820</v>
      </c>
      <c r="J8126" t="s">
        <v>31557</v>
      </c>
      <c r="K8126" t="s">
        <v>565</v>
      </c>
      <c r="L8126" s="119" t="str">
        <f t="shared" si="504"/>
        <v>NA</v>
      </c>
      <c r="M8126" s="119"/>
      <c r="N8126" s="120" t="str">
        <f t="shared" si="505"/>
        <v>NA</v>
      </c>
      <c r="O8126" s="120"/>
      <c r="P8126"/>
      <c r="Q8126"/>
      <c r="R8126"/>
      <c r="S8126"/>
      <c r="T8126"/>
      <c r="U8126" t="s">
        <v>38107</v>
      </c>
      <c r="V8126" t="s">
        <v>38108</v>
      </c>
      <c r="W8126" t="s">
        <v>1656</v>
      </c>
      <c r="X8126" t="s">
        <v>193</v>
      </c>
      <c r="Y8126" t="s">
        <v>1658</v>
      </c>
      <c r="Z8126" t="s">
        <v>54</v>
      </c>
      <c r="AA8126"/>
      <c r="AB8126" t="s">
        <v>47778</v>
      </c>
      <c r="AC8126" t="s">
        <v>54312</v>
      </c>
      <c r="AD8126" t="s">
        <v>41846</v>
      </c>
      <c r="AE8126" t="s">
        <v>565</v>
      </c>
      <c r="AF8126" s="119" t="str">
        <f t="shared" si="506"/>
        <v>NA</v>
      </c>
      <c r="AG8126" s="119"/>
      <c r="AH8126" s="119"/>
      <c r="AI8126" s="119"/>
      <c r="AJ8126" s="119" t="str">
        <f t="shared" si="507"/>
        <v>NA</v>
      </c>
      <c r="AK8126" s="190"/>
      <c r="AL8126" s="191"/>
    </row>
    <row r="8127" spans="1:38" x14ac:dyDescent="0.25">
      <c r="A8127" t="s">
        <v>27664</v>
      </c>
      <c r="B8127" t="s">
        <v>31941</v>
      </c>
      <c r="C8127" t="s">
        <v>31942</v>
      </c>
      <c r="D8127" t="s">
        <v>193</v>
      </c>
      <c r="E8127" t="s">
        <v>2056</v>
      </c>
      <c r="F8127" t="s">
        <v>54</v>
      </c>
      <c r="G8127"/>
      <c r="H8127" t="s">
        <v>48305</v>
      </c>
      <c r="I8127" t="s">
        <v>54820</v>
      </c>
      <c r="J8127" t="s">
        <v>27664</v>
      </c>
      <c r="K8127" t="s">
        <v>565</v>
      </c>
      <c r="L8127" s="119" t="str">
        <f t="shared" si="504"/>
        <v>NA</v>
      </c>
      <c r="M8127" s="119"/>
      <c r="N8127" s="120" t="str">
        <f t="shared" si="505"/>
        <v>NA</v>
      </c>
      <c r="O8127" s="120"/>
      <c r="P8127"/>
      <c r="Q8127"/>
      <c r="R8127"/>
      <c r="S8127"/>
      <c r="T8127"/>
      <c r="U8127" t="s">
        <v>32056</v>
      </c>
      <c r="V8127" t="s">
        <v>32054</v>
      </c>
      <c r="W8127" t="s">
        <v>32055</v>
      </c>
      <c r="X8127" t="s">
        <v>193</v>
      </c>
      <c r="Y8127" t="s">
        <v>1658</v>
      </c>
      <c r="Z8127" t="s">
        <v>54</v>
      </c>
      <c r="AA8127"/>
      <c r="AB8127" t="s">
        <v>47778</v>
      </c>
      <c r="AC8127" t="s">
        <v>54312</v>
      </c>
      <c r="AD8127" t="s">
        <v>32056</v>
      </c>
      <c r="AE8127" t="s">
        <v>565</v>
      </c>
      <c r="AF8127" s="119" t="str">
        <f t="shared" si="506"/>
        <v>NA</v>
      </c>
      <c r="AG8127" s="119"/>
      <c r="AH8127" s="119"/>
      <c r="AI8127" s="119"/>
      <c r="AJ8127" s="119" t="str">
        <f t="shared" si="507"/>
        <v>NA</v>
      </c>
      <c r="AK8127" s="190"/>
      <c r="AL8127" s="191"/>
    </row>
    <row r="8128" spans="1:38" x14ac:dyDescent="0.25">
      <c r="A8128" t="s">
        <v>31854</v>
      </c>
      <c r="B8128" t="s">
        <v>31852</v>
      </c>
      <c r="C8128" t="s">
        <v>31853</v>
      </c>
      <c r="D8128" t="s">
        <v>193</v>
      </c>
      <c r="E8128" t="s">
        <v>31855</v>
      </c>
      <c r="F8128" t="s">
        <v>54</v>
      </c>
      <c r="G8128"/>
      <c r="H8128" t="s">
        <v>48306</v>
      </c>
      <c r="I8128" t="s">
        <v>54821</v>
      </c>
      <c r="J8128"/>
      <c r="K8128" t="s">
        <v>565</v>
      </c>
      <c r="L8128" s="119" t="str">
        <f t="shared" si="504"/>
        <v>NA</v>
      </c>
      <c r="M8128" s="119"/>
      <c r="N8128" s="120" t="str">
        <f t="shared" si="505"/>
        <v>NA</v>
      </c>
      <c r="O8128" s="120"/>
      <c r="P8128"/>
      <c r="Q8128"/>
      <c r="R8128"/>
      <c r="S8128"/>
      <c r="T8128"/>
      <c r="U8128" t="s">
        <v>33116</v>
      </c>
      <c r="V8128" t="s">
        <v>33115</v>
      </c>
      <c r="W8128" t="s">
        <v>27691</v>
      </c>
      <c r="X8128" t="s">
        <v>193</v>
      </c>
      <c r="Y8128" t="s">
        <v>2408</v>
      </c>
      <c r="Z8128" t="s">
        <v>54</v>
      </c>
      <c r="AA8128"/>
      <c r="AB8128" t="s">
        <v>47779</v>
      </c>
      <c r="AC8128" t="s">
        <v>54313</v>
      </c>
      <c r="AD8128" t="s">
        <v>33116</v>
      </c>
      <c r="AE8128" t="s">
        <v>565</v>
      </c>
      <c r="AF8128" s="119" t="str">
        <f t="shared" si="506"/>
        <v>NA</v>
      </c>
      <c r="AG8128" s="119"/>
      <c r="AH8128" s="119"/>
      <c r="AI8128" s="119"/>
      <c r="AJ8128" s="119" t="str">
        <f t="shared" si="507"/>
        <v>NA</v>
      </c>
      <c r="AK8128" s="190"/>
      <c r="AL8128" s="191"/>
    </row>
    <row r="8129" spans="1:38" x14ac:dyDescent="0.25">
      <c r="A8129" t="s">
        <v>34648</v>
      </c>
      <c r="B8129" t="s">
        <v>34646</v>
      </c>
      <c r="C8129" t="s">
        <v>34647</v>
      </c>
      <c r="D8129" t="s">
        <v>193</v>
      </c>
      <c r="E8129" t="s">
        <v>21177</v>
      </c>
      <c r="F8129" t="s">
        <v>54</v>
      </c>
      <c r="G8129"/>
      <c r="H8129" t="s">
        <v>48307</v>
      </c>
      <c r="I8129" t="s">
        <v>54822</v>
      </c>
      <c r="J8129" t="s">
        <v>34649</v>
      </c>
      <c r="K8129" t="s">
        <v>565</v>
      </c>
      <c r="L8129" s="119" t="str">
        <f t="shared" si="504"/>
        <v>NA</v>
      </c>
      <c r="M8129" s="119"/>
      <c r="N8129" s="120" t="str">
        <f t="shared" si="505"/>
        <v>NA</v>
      </c>
      <c r="O8129" s="120"/>
      <c r="P8129"/>
      <c r="Q8129"/>
      <c r="R8129"/>
      <c r="S8129"/>
      <c r="T8129"/>
      <c r="U8129" t="s">
        <v>33315</v>
      </c>
      <c r="V8129" t="s">
        <v>33313</v>
      </c>
      <c r="W8129" t="s">
        <v>33314</v>
      </c>
      <c r="X8129" t="s">
        <v>193</v>
      </c>
      <c r="Y8129" t="s">
        <v>33316</v>
      </c>
      <c r="Z8129" t="s">
        <v>54</v>
      </c>
      <c r="AA8129"/>
      <c r="AB8129" t="s">
        <v>47780</v>
      </c>
      <c r="AC8129" t="s">
        <v>54314</v>
      </c>
      <c r="AD8129" t="s">
        <v>33317</v>
      </c>
      <c r="AE8129" t="s">
        <v>565</v>
      </c>
      <c r="AF8129" s="119" t="str">
        <f t="shared" si="506"/>
        <v>NA</v>
      </c>
      <c r="AG8129" s="119"/>
      <c r="AH8129" s="119"/>
      <c r="AI8129" s="119"/>
      <c r="AJ8129" s="119" t="str">
        <f t="shared" si="507"/>
        <v>NA</v>
      </c>
      <c r="AK8129" s="190"/>
      <c r="AL8129" s="191"/>
    </row>
    <row r="8130" spans="1:38" x14ac:dyDescent="0.25">
      <c r="A8130" t="s">
        <v>34796</v>
      </c>
      <c r="B8130" t="s">
        <v>34794</v>
      </c>
      <c r="C8130" t="s">
        <v>34795</v>
      </c>
      <c r="D8130" t="s">
        <v>193</v>
      </c>
      <c r="E8130" t="s">
        <v>13953</v>
      </c>
      <c r="F8130" t="s">
        <v>54</v>
      </c>
      <c r="G8130"/>
      <c r="H8130" t="s">
        <v>48308</v>
      </c>
      <c r="I8130" t="s">
        <v>54823</v>
      </c>
      <c r="J8130" t="s">
        <v>34797</v>
      </c>
      <c r="K8130" t="s">
        <v>565</v>
      </c>
      <c r="L8130" s="119" t="str">
        <f t="shared" si="504"/>
        <v>NA</v>
      </c>
      <c r="M8130" s="119"/>
      <c r="N8130" s="120" t="str">
        <f t="shared" si="505"/>
        <v>NA</v>
      </c>
      <c r="O8130" s="120"/>
      <c r="P8130"/>
      <c r="Q8130"/>
      <c r="R8130"/>
      <c r="S8130"/>
      <c r="T8130"/>
      <c r="U8130" t="s">
        <v>38116</v>
      </c>
      <c r="V8130" t="s">
        <v>38117</v>
      </c>
      <c r="W8130" t="s">
        <v>2170</v>
      </c>
      <c r="X8130" t="s">
        <v>193</v>
      </c>
      <c r="Y8130" t="s">
        <v>2172</v>
      </c>
      <c r="Z8130" t="s">
        <v>54</v>
      </c>
      <c r="AA8130"/>
      <c r="AB8130" t="s">
        <v>47781</v>
      </c>
      <c r="AC8130" t="s">
        <v>54315</v>
      </c>
      <c r="AD8130" t="s">
        <v>41847</v>
      </c>
      <c r="AE8130" t="s">
        <v>565</v>
      </c>
      <c r="AF8130" s="119" t="str">
        <f t="shared" si="506"/>
        <v>NA</v>
      </c>
      <c r="AG8130" s="119"/>
      <c r="AH8130" s="119"/>
      <c r="AI8130" s="119"/>
      <c r="AJ8130" s="119" t="str">
        <f t="shared" si="507"/>
        <v>NA</v>
      </c>
      <c r="AK8130" s="190"/>
      <c r="AL8130" s="191"/>
    </row>
    <row r="8131" spans="1:38" x14ac:dyDescent="0.25">
      <c r="A8131" t="s">
        <v>35680</v>
      </c>
      <c r="B8131" t="s">
        <v>35679</v>
      </c>
      <c r="C8131" t="s">
        <v>31555</v>
      </c>
      <c r="D8131" t="s">
        <v>193</v>
      </c>
      <c r="E8131" t="s">
        <v>13953</v>
      </c>
      <c r="F8131" t="s">
        <v>54</v>
      </c>
      <c r="G8131"/>
      <c r="H8131" t="s">
        <v>48308</v>
      </c>
      <c r="I8131" t="s">
        <v>54823</v>
      </c>
      <c r="J8131" t="s">
        <v>35681</v>
      </c>
      <c r="K8131" t="s">
        <v>565</v>
      </c>
      <c r="L8131" s="119" t="str">
        <f t="shared" ref="L8131:L8194" si="508">IF($Q$1&lt;&gt;"",IF(ISNUMBER(SEARCH("*"&amp;$Q$1&amp;"*", A8131)),A8131, IF(ISNUMBER(SEARCH("*"&amp;$Q$1&amp;"*", H8131)),A8131, IF(ISNUMBER(SEARCH("*"&amp;$Q$1&amp;"*", G8131)),A8131, IF(ISNUMBER(SEARCH("*"&amp;$Q$1&amp;"*", J8131)),A8131,  IF(ISNUMBER(SEARCH("*"&amp;$Q$1&amp;"*", E8131)),A8131, "NA"))))),"NA")</f>
        <v>NA</v>
      </c>
      <c r="M8131" s="119"/>
      <c r="N8131" s="120" t="str">
        <f t="shared" ref="N8131:N8194" si="509">IF($Q$11=1,IF(ISNUMBER(SEARCH($T$11,C8131)),A8131,"NA"),"NA")</f>
        <v>NA</v>
      </c>
      <c r="O8131" s="120"/>
      <c r="P8131"/>
      <c r="Q8131"/>
      <c r="R8131"/>
      <c r="S8131"/>
      <c r="T8131"/>
      <c r="U8131" t="s">
        <v>33402</v>
      </c>
      <c r="V8131" t="s">
        <v>33400</v>
      </c>
      <c r="W8131" t="s">
        <v>33401</v>
      </c>
      <c r="X8131" t="s">
        <v>193</v>
      </c>
      <c r="Y8131" t="s">
        <v>33403</v>
      </c>
      <c r="Z8131" t="s">
        <v>54</v>
      </c>
      <c r="AA8131"/>
      <c r="AB8131" t="s">
        <v>47782</v>
      </c>
      <c r="AC8131" t="s">
        <v>54316</v>
      </c>
      <c r="AD8131" t="s">
        <v>33404</v>
      </c>
      <c r="AE8131" t="s">
        <v>565</v>
      </c>
      <c r="AF8131" s="119" t="str">
        <f t="shared" ref="AF8131:AF8194" si="510">IF($Q$6&lt;&gt;"",IF(ISNUMBER(SEARCH($Q$6, W8131)),U8131, "NA"),"NA")</f>
        <v>NA</v>
      </c>
      <c r="AG8131" s="119"/>
      <c r="AH8131" s="119"/>
      <c r="AI8131" s="119"/>
      <c r="AJ8131" s="119" t="str">
        <f t="shared" ref="AJ8131:AJ8194" si="511">IF($Q$5&lt;&gt;"",IF(ISNUMBER(SEARCH($Q$5, U8131&amp;" "&amp;Y8131&amp;" "&amp;AA8131&amp;" "&amp;AB8131&amp;" "&amp;AD8131)),U8131, "NA"),"NA")</f>
        <v>NA</v>
      </c>
      <c r="AK8131" s="190"/>
      <c r="AL8131" s="191"/>
    </row>
    <row r="8132" spans="1:38" x14ac:dyDescent="0.25">
      <c r="A8132" t="s">
        <v>34919</v>
      </c>
      <c r="B8132" t="s">
        <v>34918</v>
      </c>
      <c r="C8132" t="s">
        <v>5135</v>
      </c>
      <c r="D8132" t="s">
        <v>193</v>
      </c>
      <c r="E8132" t="s">
        <v>34920</v>
      </c>
      <c r="F8132" t="s">
        <v>54</v>
      </c>
      <c r="G8132"/>
      <c r="H8132" t="s">
        <v>48309</v>
      </c>
      <c r="I8132" t="s">
        <v>54824</v>
      </c>
      <c r="J8132" t="s">
        <v>34921</v>
      </c>
      <c r="K8132" t="s">
        <v>565</v>
      </c>
      <c r="L8132" s="119" t="str">
        <f t="shared" si="508"/>
        <v>NA</v>
      </c>
      <c r="M8132" s="119"/>
      <c r="N8132" s="120" t="str">
        <f t="shared" si="509"/>
        <v>NA</v>
      </c>
      <c r="O8132" s="120"/>
      <c r="P8132"/>
      <c r="Q8132"/>
      <c r="R8132"/>
      <c r="S8132"/>
      <c r="T8132"/>
      <c r="U8132" t="s">
        <v>33246</v>
      </c>
      <c r="V8132" t="s">
        <v>33244</v>
      </c>
      <c r="W8132" t="s">
        <v>33245</v>
      </c>
      <c r="X8132" t="s">
        <v>193</v>
      </c>
      <c r="Y8132" t="s">
        <v>33247</v>
      </c>
      <c r="Z8132" t="s">
        <v>54</v>
      </c>
      <c r="AA8132"/>
      <c r="AB8132" t="s">
        <v>47783</v>
      </c>
      <c r="AC8132" t="s">
        <v>54317</v>
      </c>
      <c r="AD8132" t="s">
        <v>33246</v>
      </c>
      <c r="AE8132" t="s">
        <v>565</v>
      </c>
      <c r="AF8132" s="119" t="str">
        <f t="shared" si="510"/>
        <v>NA</v>
      </c>
      <c r="AG8132" s="119"/>
      <c r="AH8132" s="119"/>
      <c r="AI8132" s="119"/>
      <c r="AJ8132" s="119" t="str">
        <f t="shared" si="511"/>
        <v>NA</v>
      </c>
      <c r="AK8132" s="190"/>
      <c r="AL8132" s="191"/>
    </row>
    <row r="8133" spans="1:38" x14ac:dyDescent="0.25">
      <c r="A8133" t="s">
        <v>35027</v>
      </c>
      <c r="B8133" t="s">
        <v>35026</v>
      </c>
      <c r="C8133" t="s">
        <v>5135</v>
      </c>
      <c r="D8133" t="s">
        <v>193</v>
      </c>
      <c r="E8133" t="s">
        <v>35028</v>
      </c>
      <c r="F8133" t="s">
        <v>54</v>
      </c>
      <c r="G8133"/>
      <c r="H8133" t="s">
        <v>48310</v>
      </c>
      <c r="I8133" t="s">
        <v>54825</v>
      </c>
      <c r="J8133" t="s">
        <v>35029</v>
      </c>
      <c r="K8133" t="s">
        <v>565</v>
      </c>
      <c r="L8133" s="119" t="str">
        <f t="shared" si="508"/>
        <v>NA</v>
      </c>
      <c r="M8133" s="119"/>
      <c r="N8133" s="120" t="str">
        <f t="shared" si="509"/>
        <v>NA</v>
      </c>
      <c r="O8133" s="120"/>
      <c r="P8133"/>
      <c r="Q8133"/>
      <c r="R8133"/>
      <c r="S8133"/>
      <c r="T8133"/>
      <c r="U8133" t="s">
        <v>31578</v>
      </c>
      <c r="V8133" t="s">
        <v>31576</v>
      </c>
      <c r="W8133" t="s">
        <v>31577</v>
      </c>
      <c r="X8133" t="s">
        <v>193</v>
      </c>
      <c r="Y8133" t="s">
        <v>14935</v>
      </c>
      <c r="Z8133" t="s">
        <v>54</v>
      </c>
      <c r="AA8133"/>
      <c r="AB8133" t="s">
        <v>47784</v>
      </c>
      <c r="AC8133" t="s">
        <v>54318</v>
      </c>
      <c r="AD8133" t="s">
        <v>31578</v>
      </c>
      <c r="AE8133" t="s">
        <v>565</v>
      </c>
      <c r="AF8133" s="119" t="str">
        <f t="shared" si="510"/>
        <v>NA</v>
      </c>
      <c r="AG8133" s="119"/>
      <c r="AH8133" s="119"/>
      <c r="AI8133" s="119"/>
      <c r="AJ8133" s="119" t="str">
        <f t="shared" si="511"/>
        <v>NA</v>
      </c>
      <c r="AK8133" s="190"/>
      <c r="AL8133" s="191"/>
    </row>
    <row r="8134" spans="1:38" x14ac:dyDescent="0.25">
      <c r="A8134" t="s">
        <v>32138</v>
      </c>
      <c r="B8134" t="s">
        <v>32137</v>
      </c>
      <c r="C8134" t="s">
        <v>27691</v>
      </c>
      <c r="D8134" t="s">
        <v>193</v>
      </c>
      <c r="E8134" t="s">
        <v>12376</v>
      </c>
      <c r="F8134" t="s">
        <v>54</v>
      </c>
      <c r="G8134"/>
      <c r="H8134" t="s">
        <v>48311</v>
      </c>
      <c r="I8134" t="s">
        <v>54826</v>
      </c>
      <c r="J8134" t="s">
        <v>32139</v>
      </c>
      <c r="K8134" t="s">
        <v>565</v>
      </c>
      <c r="L8134" s="119" t="str">
        <f t="shared" si="508"/>
        <v>NA</v>
      </c>
      <c r="M8134" s="119"/>
      <c r="N8134" s="120" t="str">
        <f t="shared" si="509"/>
        <v>NA</v>
      </c>
      <c r="O8134" s="120"/>
      <c r="P8134"/>
      <c r="Q8134"/>
      <c r="R8134"/>
      <c r="S8134"/>
      <c r="T8134"/>
      <c r="U8134" t="s">
        <v>31772</v>
      </c>
      <c r="V8134" t="s">
        <v>31770</v>
      </c>
      <c r="W8134" t="s">
        <v>31771</v>
      </c>
      <c r="X8134" t="s">
        <v>193</v>
      </c>
      <c r="Y8134" t="s">
        <v>31773</v>
      </c>
      <c r="Z8134" t="s">
        <v>54</v>
      </c>
      <c r="AA8134"/>
      <c r="AB8134" t="s">
        <v>47785</v>
      </c>
      <c r="AC8134" t="s">
        <v>54319</v>
      </c>
      <c r="AD8134" t="s">
        <v>31772</v>
      </c>
      <c r="AE8134" t="s">
        <v>565</v>
      </c>
      <c r="AF8134" s="119" t="str">
        <f t="shared" si="510"/>
        <v>NA</v>
      </c>
      <c r="AG8134" s="119"/>
      <c r="AH8134" s="119"/>
      <c r="AI8134" s="119"/>
      <c r="AJ8134" s="119" t="str">
        <f t="shared" si="511"/>
        <v>NA</v>
      </c>
      <c r="AK8134" s="190"/>
      <c r="AL8134" s="191"/>
    </row>
    <row r="8135" spans="1:38" x14ac:dyDescent="0.25">
      <c r="A8135" t="s">
        <v>31820</v>
      </c>
      <c r="B8135" t="s">
        <v>31818</v>
      </c>
      <c r="C8135" t="s">
        <v>31819</v>
      </c>
      <c r="D8135" t="s">
        <v>193</v>
      </c>
      <c r="E8135" t="s">
        <v>31821</v>
      </c>
      <c r="F8135" t="s">
        <v>54</v>
      </c>
      <c r="G8135"/>
      <c r="H8135" t="s">
        <v>48312</v>
      </c>
      <c r="I8135" t="s">
        <v>54827</v>
      </c>
      <c r="J8135"/>
      <c r="K8135" t="s">
        <v>565</v>
      </c>
      <c r="L8135" s="119" t="str">
        <f t="shared" si="508"/>
        <v>NA</v>
      </c>
      <c r="M8135" s="119"/>
      <c r="N8135" s="120" t="str">
        <f t="shared" si="509"/>
        <v>NA</v>
      </c>
      <c r="O8135" s="120"/>
      <c r="P8135"/>
      <c r="Q8135"/>
      <c r="R8135"/>
      <c r="S8135"/>
      <c r="T8135"/>
      <c r="U8135" t="s">
        <v>33118</v>
      </c>
      <c r="V8135" t="s">
        <v>33117</v>
      </c>
      <c r="W8135" t="s">
        <v>27691</v>
      </c>
      <c r="X8135" t="s">
        <v>193</v>
      </c>
      <c r="Y8135" t="s">
        <v>14221</v>
      </c>
      <c r="Z8135" t="s">
        <v>54</v>
      </c>
      <c r="AA8135"/>
      <c r="AB8135" t="s">
        <v>47786</v>
      </c>
      <c r="AC8135" t="s">
        <v>54320</v>
      </c>
      <c r="AD8135" t="s">
        <v>33118</v>
      </c>
      <c r="AE8135" t="s">
        <v>565</v>
      </c>
      <c r="AF8135" s="119" t="str">
        <f t="shared" si="510"/>
        <v>NA</v>
      </c>
      <c r="AG8135" s="119"/>
      <c r="AH8135" s="119"/>
      <c r="AI8135" s="119"/>
      <c r="AJ8135" s="119" t="str">
        <f t="shared" si="511"/>
        <v>NA</v>
      </c>
      <c r="AK8135" s="190"/>
      <c r="AL8135" s="191"/>
    </row>
    <row r="8136" spans="1:38" x14ac:dyDescent="0.25">
      <c r="A8136" t="s">
        <v>33877</v>
      </c>
      <c r="B8136" t="s">
        <v>33875</v>
      </c>
      <c r="C8136" t="s">
        <v>33876</v>
      </c>
      <c r="D8136" t="s">
        <v>193</v>
      </c>
      <c r="E8136" t="s">
        <v>707</v>
      </c>
      <c r="F8136" t="s">
        <v>54</v>
      </c>
      <c r="G8136"/>
      <c r="H8136" t="s">
        <v>48313</v>
      </c>
      <c r="I8136" t="s">
        <v>54828</v>
      </c>
      <c r="J8136" t="s">
        <v>33877</v>
      </c>
      <c r="K8136" t="s">
        <v>565</v>
      </c>
      <c r="L8136" s="119" t="str">
        <f t="shared" si="508"/>
        <v>NA</v>
      </c>
      <c r="M8136" s="119"/>
      <c r="N8136" s="120" t="str">
        <f t="shared" si="509"/>
        <v>NA</v>
      </c>
      <c r="O8136" s="120"/>
      <c r="P8136"/>
      <c r="Q8136"/>
      <c r="R8136"/>
      <c r="S8136"/>
      <c r="T8136"/>
      <c r="U8136" t="s">
        <v>33142</v>
      </c>
      <c r="V8136" t="s">
        <v>33141</v>
      </c>
      <c r="W8136" t="s">
        <v>27691</v>
      </c>
      <c r="X8136" t="s">
        <v>193</v>
      </c>
      <c r="Y8136" t="s">
        <v>2275</v>
      </c>
      <c r="Z8136" t="s">
        <v>54</v>
      </c>
      <c r="AA8136"/>
      <c r="AB8136" t="s">
        <v>47787</v>
      </c>
      <c r="AC8136" t="s">
        <v>54321</v>
      </c>
      <c r="AD8136" t="s">
        <v>33143</v>
      </c>
      <c r="AE8136" t="s">
        <v>565</v>
      </c>
      <c r="AF8136" s="119" t="str">
        <f t="shared" si="510"/>
        <v>NA</v>
      </c>
      <c r="AG8136" s="119"/>
      <c r="AH8136" s="119"/>
      <c r="AI8136" s="119"/>
      <c r="AJ8136" s="119" t="str">
        <f t="shared" si="511"/>
        <v>NA</v>
      </c>
      <c r="AK8136" s="190"/>
      <c r="AL8136" s="191"/>
    </row>
    <row r="8137" spans="1:38" x14ac:dyDescent="0.25">
      <c r="A8137" t="s">
        <v>31675</v>
      </c>
      <c r="B8137" t="s">
        <v>31674</v>
      </c>
      <c r="C8137" t="s">
        <v>27283</v>
      </c>
      <c r="D8137" t="s">
        <v>193</v>
      </c>
      <c r="E8137" t="s">
        <v>707</v>
      </c>
      <c r="F8137" t="s">
        <v>54</v>
      </c>
      <c r="G8137"/>
      <c r="H8137" t="s">
        <v>48313</v>
      </c>
      <c r="I8137" t="s">
        <v>54828</v>
      </c>
      <c r="J8137"/>
      <c r="K8137" t="s">
        <v>565</v>
      </c>
      <c r="L8137" s="119" t="str">
        <f t="shared" si="508"/>
        <v>NA</v>
      </c>
      <c r="M8137" s="119"/>
      <c r="N8137" s="120" t="str">
        <f t="shared" si="509"/>
        <v>NA</v>
      </c>
      <c r="O8137" s="120"/>
      <c r="P8137"/>
      <c r="Q8137"/>
      <c r="R8137"/>
      <c r="S8137"/>
      <c r="T8137"/>
      <c r="U8137" t="s">
        <v>27664</v>
      </c>
      <c r="V8137" t="s">
        <v>31926</v>
      </c>
      <c r="W8137" t="s">
        <v>27116</v>
      </c>
      <c r="X8137" t="s">
        <v>193</v>
      </c>
      <c r="Y8137" t="s">
        <v>309</v>
      </c>
      <c r="Z8137" t="s">
        <v>54</v>
      </c>
      <c r="AA8137"/>
      <c r="AB8137" t="s">
        <v>47788</v>
      </c>
      <c r="AC8137" t="s">
        <v>54322</v>
      </c>
      <c r="AD8137" t="s">
        <v>31927</v>
      </c>
      <c r="AE8137" t="s">
        <v>565</v>
      </c>
      <c r="AF8137" s="119" t="str">
        <f t="shared" si="510"/>
        <v>NA</v>
      </c>
      <c r="AG8137" s="119"/>
      <c r="AH8137" s="119"/>
      <c r="AI8137" s="119"/>
      <c r="AJ8137" s="119" t="str">
        <f t="shared" si="511"/>
        <v>NA</v>
      </c>
      <c r="AK8137" s="190"/>
      <c r="AL8137" s="191"/>
    </row>
    <row r="8138" spans="1:38" x14ac:dyDescent="0.25">
      <c r="A8138" t="s">
        <v>32298</v>
      </c>
      <c r="B8138" t="s">
        <v>32296</v>
      </c>
      <c r="C8138" t="s">
        <v>32297</v>
      </c>
      <c r="D8138" t="s">
        <v>193</v>
      </c>
      <c r="E8138" t="s">
        <v>707</v>
      </c>
      <c r="F8138" t="s">
        <v>54</v>
      </c>
      <c r="G8138"/>
      <c r="H8138" t="s">
        <v>48313</v>
      </c>
      <c r="I8138" t="s">
        <v>54828</v>
      </c>
      <c r="J8138"/>
      <c r="K8138" t="s">
        <v>565</v>
      </c>
      <c r="L8138" s="119" t="str">
        <f t="shared" si="508"/>
        <v>NA</v>
      </c>
      <c r="M8138" s="119"/>
      <c r="N8138" s="120" t="str">
        <f t="shared" si="509"/>
        <v>NA</v>
      </c>
      <c r="O8138" s="120"/>
      <c r="P8138"/>
      <c r="Q8138"/>
      <c r="R8138"/>
      <c r="S8138"/>
      <c r="T8138"/>
      <c r="U8138" t="s">
        <v>27664</v>
      </c>
      <c r="V8138" t="s">
        <v>31928</v>
      </c>
      <c r="W8138" t="s">
        <v>27116</v>
      </c>
      <c r="X8138" t="s">
        <v>193</v>
      </c>
      <c r="Y8138" t="s">
        <v>13319</v>
      </c>
      <c r="Z8138" t="s">
        <v>54</v>
      </c>
      <c r="AA8138"/>
      <c r="AB8138" t="s">
        <v>47789</v>
      </c>
      <c r="AC8138" t="s">
        <v>54323</v>
      </c>
      <c r="AD8138" t="s">
        <v>27664</v>
      </c>
      <c r="AE8138" t="s">
        <v>565</v>
      </c>
      <c r="AF8138" s="119" t="str">
        <f t="shared" si="510"/>
        <v>NA</v>
      </c>
      <c r="AG8138" s="119"/>
      <c r="AH8138" s="119"/>
      <c r="AI8138" s="119"/>
      <c r="AJ8138" s="119" t="str">
        <f t="shared" si="511"/>
        <v>NA</v>
      </c>
      <c r="AK8138" s="190"/>
      <c r="AL8138" s="191"/>
    </row>
    <row r="8139" spans="1:38" x14ac:dyDescent="0.25">
      <c r="A8139" t="s">
        <v>27689</v>
      </c>
      <c r="B8139" t="s">
        <v>32380</v>
      </c>
      <c r="C8139" t="s">
        <v>32381</v>
      </c>
      <c r="D8139" t="s">
        <v>193</v>
      </c>
      <c r="E8139" t="s">
        <v>20289</v>
      </c>
      <c r="F8139" t="s">
        <v>54</v>
      </c>
      <c r="G8139"/>
      <c r="H8139" t="s">
        <v>48314</v>
      </c>
      <c r="I8139" t="s">
        <v>54829</v>
      </c>
      <c r="J8139" t="s">
        <v>32382</v>
      </c>
      <c r="K8139" t="s">
        <v>565</v>
      </c>
      <c r="L8139" s="119" t="str">
        <f t="shared" si="508"/>
        <v>NA</v>
      </c>
      <c r="M8139" s="119"/>
      <c r="N8139" s="120" t="str">
        <f t="shared" si="509"/>
        <v>NA</v>
      </c>
      <c r="O8139" s="120"/>
      <c r="P8139"/>
      <c r="Q8139"/>
      <c r="R8139"/>
      <c r="S8139"/>
      <c r="T8139"/>
      <c r="U8139" t="s">
        <v>31860</v>
      </c>
      <c r="V8139" t="s">
        <v>31859</v>
      </c>
      <c r="W8139" t="s">
        <v>27116</v>
      </c>
      <c r="X8139" t="s">
        <v>193</v>
      </c>
      <c r="Y8139" t="s">
        <v>31861</v>
      </c>
      <c r="Z8139" t="s">
        <v>54</v>
      </c>
      <c r="AA8139"/>
      <c r="AB8139" t="s">
        <v>47790</v>
      </c>
      <c r="AC8139" t="s">
        <v>54324</v>
      </c>
      <c r="AD8139"/>
      <c r="AE8139" t="s">
        <v>565</v>
      </c>
      <c r="AF8139" s="119" t="str">
        <f t="shared" si="510"/>
        <v>NA</v>
      </c>
      <c r="AG8139" s="119"/>
      <c r="AH8139" s="119"/>
      <c r="AI8139" s="119"/>
      <c r="AJ8139" s="119" t="str">
        <f t="shared" si="511"/>
        <v>NA</v>
      </c>
      <c r="AK8139" s="190"/>
      <c r="AL8139" s="191"/>
    </row>
    <row r="8140" spans="1:38" x14ac:dyDescent="0.25">
      <c r="A8140" t="s">
        <v>32483</v>
      </c>
      <c r="B8140" t="s">
        <v>32482</v>
      </c>
      <c r="C8140" t="s">
        <v>31944</v>
      </c>
      <c r="D8140" t="s">
        <v>193</v>
      </c>
      <c r="E8140" t="s">
        <v>1185</v>
      </c>
      <c r="F8140" t="s">
        <v>54</v>
      </c>
      <c r="G8140"/>
      <c r="H8140" t="s">
        <v>48315</v>
      </c>
      <c r="I8140" t="s">
        <v>54830</v>
      </c>
      <c r="J8140" t="s">
        <v>32484</v>
      </c>
      <c r="K8140" t="s">
        <v>565</v>
      </c>
      <c r="L8140" s="119" t="str">
        <f t="shared" si="508"/>
        <v>NA</v>
      </c>
      <c r="M8140" s="119"/>
      <c r="N8140" s="120" t="str">
        <f t="shared" si="509"/>
        <v>NA</v>
      </c>
      <c r="O8140" s="120"/>
      <c r="P8140"/>
      <c r="Q8140"/>
      <c r="R8140"/>
      <c r="S8140"/>
      <c r="T8140"/>
      <c r="U8140" t="s">
        <v>31870</v>
      </c>
      <c r="V8140" t="s">
        <v>31869</v>
      </c>
      <c r="W8140" t="s">
        <v>27116</v>
      </c>
      <c r="X8140" t="s">
        <v>193</v>
      </c>
      <c r="Y8140" t="s">
        <v>31871</v>
      </c>
      <c r="Z8140" t="s">
        <v>54</v>
      </c>
      <c r="AA8140"/>
      <c r="AB8140" t="s">
        <v>47791</v>
      </c>
      <c r="AC8140" t="s">
        <v>54325</v>
      </c>
      <c r="AD8140"/>
      <c r="AE8140" t="s">
        <v>565</v>
      </c>
      <c r="AF8140" s="119" t="str">
        <f t="shared" si="510"/>
        <v>NA</v>
      </c>
      <c r="AG8140" s="119"/>
      <c r="AH8140" s="119"/>
      <c r="AI8140" s="119"/>
      <c r="AJ8140" s="119" t="str">
        <f t="shared" si="511"/>
        <v>NA</v>
      </c>
      <c r="AK8140" s="190"/>
      <c r="AL8140" s="191"/>
    </row>
    <row r="8141" spans="1:38" x14ac:dyDescent="0.25">
      <c r="A8141" t="s">
        <v>33420</v>
      </c>
      <c r="B8141" t="s">
        <v>33418</v>
      </c>
      <c r="C8141" t="s">
        <v>33419</v>
      </c>
      <c r="D8141" t="s">
        <v>193</v>
      </c>
      <c r="E8141" t="s">
        <v>4044</v>
      </c>
      <c r="F8141" t="s">
        <v>54</v>
      </c>
      <c r="G8141"/>
      <c r="H8141" t="s">
        <v>48316</v>
      </c>
      <c r="I8141" t="s">
        <v>54831</v>
      </c>
      <c r="J8141" t="s">
        <v>33421</v>
      </c>
      <c r="K8141" t="s">
        <v>565</v>
      </c>
      <c r="L8141" s="119" t="str">
        <f t="shared" si="508"/>
        <v>NA</v>
      </c>
      <c r="M8141" s="119"/>
      <c r="N8141" s="120" t="str">
        <f t="shared" si="509"/>
        <v>NA</v>
      </c>
      <c r="O8141" s="120"/>
      <c r="P8141"/>
      <c r="Q8141"/>
      <c r="R8141"/>
      <c r="S8141"/>
      <c r="T8141"/>
      <c r="U8141" t="s">
        <v>27117</v>
      </c>
      <c r="V8141" t="s">
        <v>27115</v>
      </c>
      <c r="W8141" t="s">
        <v>27116</v>
      </c>
      <c r="X8141" t="s">
        <v>193</v>
      </c>
      <c r="Y8141" t="s">
        <v>3601</v>
      </c>
      <c r="Z8141" t="s">
        <v>54</v>
      </c>
      <c r="AA8141"/>
      <c r="AB8141" t="s">
        <v>47792</v>
      </c>
      <c r="AC8141" t="s">
        <v>54326</v>
      </c>
      <c r="AD8141"/>
      <c r="AE8141" t="s">
        <v>565</v>
      </c>
      <c r="AF8141" s="119" t="str">
        <f t="shared" si="510"/>
        <v>NA</v>
      </c>
      <c r="AG8141" s="119"/>
      <c r="AH8141" s="119"/>
      <c r="AI8141" s="119"/>
      <c r="AJ8141" s="119" t="str">
        <f t="shared" si="511"/>
        <v>NA</v>
      </c>
      <c r="AK8141" s="190"/>
      <c r="AL8141" s="191"/>
    </row>
    <row r="8142" spans="1:38" x14ac:dyDescent="0.25">
      <c r="A8142" t="s">
        <v>32483</v>
      </c>
      <c r="B8142" t="s">
        <v>32485</v>
      </c>
      <c r="C8142" t="s">
        <v>31944</v>
      </c>
      <c r="D8142" t="s">
        <v>193</v>
      </c>
      <c r="E8142" t="s">
        <v>426</v>
      </c>
      <c r="F8142" t="s">
        <v>54</v>
      </c>
      <c r="G8142"/>
      <c r="H8142" t="s">
        <v>48317</v>
      </c>
      <c r="I8142" t="s">
        <v>54832</v>
      </c>
      <c r="J8142" t="s">
        <v>32486</v>
      </c>
      <c r="K8142" t="s">
        <v>565</v>
      </c>
      <c r="L8142" s="119" t="str">
        <f t="shared" si="508"/>
        <v>NA</v>
      </c>
      <c r="M8142" s="119"/>
      <c r="N8142" s="120" t="str">
        <f t="shared" si="509"/>
        <v>NA</v>
      </c>
      <c r="O8142" s="120"/>
      <c r="P8142"/>
      <c r="Q8142"/>
      <c r="R8142"/>
      <c r="S8142"/>
      <c r="T8142"/>
      <c r="U8142" t="s">
        <v>31879</v>
      </c>
      <c r="V8142" t="s">
        <v>31878</v>
      </c>
      <c r="W8142" t="s">
        <v>27116</v>
      </c>
      <c r="X8142" t="s">
        <v>193</v>
      </c>
      <c r="Y8142" t="s">
        <v>31880</v>
      </c>
      <c r="Z8142" t="s">
        <v>54</v>
      </c>
      <c r="AA8142"/>
      <c r="AB8142" t="s">
        <v>47793</v>
      </c>
      <c r="AC8142" t="s">
        <v>54327</v>
      </c>
      <c r="AD8142"/>
      <c r="AE8142" t="s">
        <v>565</v>
      </c>
      <c r="AF8142" s="119" t="str">
        <f t="shared" si="510"/>
        <v>NA</v>
      </c>
      <c r="AG8142" s="119"/>
      <c r="AH8142" s="119"/>
      <c r="AI8142" s="119"/>
      <c r="AJ8142" s="119" t="str">
        <f t="shared" si="511"/>
        <v>NA</v>
      </c>
      <c r="AK8142" s="190"/>
      <c r="AL8142" s="191"/>
    </row>
    <row r="8143" spans="1:38" x14ac:dyDescent="0.25">
      <c r="A8143" t="s">
        <v>32099</v>
      </c>
      <c r="B8143" t="s">
        <v>32097</v>
      </c>
      <c r="C8143" t="s">
        <v>32098</v>
      </c>
      <c r="D8143" t="s">
        <v>193</v>
      </c>
      <c r="E8143" t="s">
        <v>426</v>
      </c>
      <c r="F8143" t="s">
        <v>54</v>
      </c>
      <c r="G8143"/>
      <c r="H8143" t="s">
        <v>48317</v>
      </c>
      <c r="I8143" t="s">
        <v>54832</v>
      </c>
      <c r="J8143" t="s">
        <v>32100</v>
      </c>
      <c r="K8143" t="s">
        <v>565</v>
      </c>
      <c r="L8143" s="119" t="str">
        <f t="shared" si="508"/>
        <v>NA</v>
      </c>
      <c r="M8143" s="119"/>
      <c r="N8143" s="120" t="str">
        <f t="shared" si="509"/>
        <v>NA</v>
      </c>
      <c r="O8143" s="120"/>
      <c r="P8143"/>
      <c r="Q8143"/>
      <c r="R8143"/>
      <c r="S8143"/>
      <c r="T8143"/>
      <c r="U8143" t="s">
        <v>10499</v>
      </c>
      <c r="V8143" t="s">
        <v>31977</v>
      </c>
      <c r="W8143" t="s">
        <v>27116</v>
      </c>
      <c r="X8143" t="s">
        <v>193</v>
      </c>
      <c r="Y8143" t="s">
        <v>26371</v>
      </c>
      <c r="Z8143" t="s">
        <v>54</v>
      </c>
      <c r="AA8143"/>
      <c r="AB8143" t="s">
        <v>47794</v>
      </c>
      <c r="AC8143" t="s">
        <v>54328</v>
      </c>
      <c r="AD8143"/>
      <c r="AE8143" t="s">
        <v>565</v>
      </c>
      <c r="AF8143" s="119" t="str">
        <f t="shared" si="510"/>
        <v>NA</v>
      </c>
      <c r="AG8143" s="119"/>
      <c r="AH8143" s="119"/>
      <c r="AI8143" s="119"/>
      <c r="AJ8143" s="119" t="str">
        <f t="shared" si="511"/>
        <v>NA</v>
      </c>
      <c r="AK8143" s="190"/>
      <c r="AL8143" s="191"/>
    </row>
    <row r="8144" spans="1:38" x14ac:dyDescent="0.25">
      <c r="A8144" t="s">
        <v>35301</v>
      </c>
      <c r="B8144" t="s">
        <v>35300</v>
      </c>
      <c r="C8144" t="s">
        <v>33419</v>
      </c>
      <c r="D8144" t="s">
        <v>193</v>
      </c>
      <c r="E8144" t="s">
        <v>426</v>
      </c>
      <c r="F8144" t="s">
        <v>54</v>
      </c>
      <c r="G8144"/>
      <c r="H8144" t="s">
        <v>48317</v>
      </c>
      <c r="I8144" t="s">
        <v>54832</v>
      </c>
      <c r="J8144" t="s">
        <v>35302</v>
      </c>
      <c r="K8144" t="s">
        <v>565</v>
      </c>
      <c r="L8144" s="119" t="str">
        <f t="shared" si="508"/>
        <v>NA</v>
      </c>
      <c r="M8144" s="119"/>
      <c r="N8144" s="120" t="str">
        <f t="shared" si="509"/>
        <v>NA</v>
      </c>
      <c r="O8144" s="120"/>
      <c r="P8144"/>
      <c r="Q8144"/>
      <c r="R8144"/>
      <c r="S8144"/>
      <c r="T8144"/>
      <c r="U8144" t="s">
        <v>35480</v>
      </c>
      <c r="V8144" t="s">
        <v>35478</v>
      </c>
      <c r="W8144" t="s">
        <v>35479</v>
      </c>
      <c r="X8144" t="s">
        <v>193</v>
      </c>
      <c r="Y8144" t="s">
        <v>35481</v>
      </c>
      <c r="Z8144" t="s">
        <v>54</v>
      </c>
      <c r="AA8144"/>
      <c r="AB8144" t="s">
        <v>47795</v>
      </c>
      <c r="AC8144" t="s">
        <v>54329</v>
      </c>
      <c r="AD8144" t="s">
        <v>33183</v>
      </c>
      <c r="AE8144" t="s">
        <v>565</v>
      </c>
      <c r="AF8144" s="119" t="str">
        <f t="shared" si="510"/>
        <v>NA</v>
      </c>
      <c r="AG8144" s="119"/>
      <c r="AH8144" s="119"/>
      <c r="AI8144" s="119"/>
      <c r="AJ8144" s="119" t="str">
        <f t="shared" si="511"/>
        <v>NA</v>
      </c>
      <c r="AK8144" s="190"/>
      <c r="AL8144" s="191"/>
    </row>
    <row r="8145" spans="1:38" x14ac:dyDescent="0.25">
      <c r="A8145" t="s">
        <v>33011</v>
      </c>
      <c r="B8145" t="s">
        <v>33010</v>
      </c>
      <c r="C8145" t="s">
        <v>29971</v>
      </c>
      <c r="D8145" t="s">
        <v>193</v>
      </c>
      <c r="E8145" t="s">
        <v>426</v>
      </c>
      <c r="F8145" t="s">
        <v>54</v>
      </c>
      <c r="G8145"/>
      <c r="H8145" t="s">
        <v>48317</v>
      </c>
      <c r="I8145" t="s">
        <v>54832</v>
      </c>
      <c r="J8145" t="s">
        <v>33011</v>
      </c>
      <c r="K8145" t="s">
        <v>565</v>
      </c>
      <c r="L8145" s="119" t="str">
        <f t="shared" si="508"/>
        <v>NA</v>
      </c>
      <c r="M8145" s="119"/>
      <c r="N8145" s="120" t="str">
        <f t="shared" si="509"/>
        <v>NA</v>
      </c>
      <c r="O8145" s="120"/>
      <c r="P8145"/>
      <c r="Q8145"/>
      <c r="R8145"/>
      <c r="S8145"/>
      <c r="T8145"/>
      <c r="U8145" t="s">
        <v>32128</v>
      </c>
      <c r="V8145" t="s">
        <v>32127</v>
      </c>
      <c r="W8145" t="s">
        <v>27746</v>
      </c>
      <c r="X8145" t="s">
        <v>193</v>
      </c>
      <c r="Y8145" t="s">
        <v>3379</v>
      </c>
      <c r="Z8145" t="s">
        <v>54</v>
      </c>
      <c r="AA8145"/>
      <c r="AB8145" t="s">
        <v>47796</v>
      </c>
      <c r="AC8145" t="s">
        <v>54330</v>
      </c>
      <c r="AD8145" t="s">
        <v>32129</v>
      </c>
      <c r="AE8145" t="s">
        <v>565</v>
      </c>
      <c r="AF8145" s="119" t="str">
        <f t="shared" si="510"/>
        <v>NA</v>
      </c>
      <c r="AG8145" s="119"/>
      <c r="AH8145" s="119"/>
      <c r="AI8145" s="119"/>
      <c r="AJ8145" s="119" t="str">
        <f t="shared" si="511"/>
        <v>NA</v>
      </c>
      <c r="AK8145" s="190"/>
      <c r="AL8145" s="191"/>
    </row>
    <row r="8146" spans="1:38" x14ac:dyDescent="0.25">
      <c r="A8146" t="s">
        <v>32052</v>
      </c>
      <c r="B8146" t="s">
        <v>32050</v>
      </c>
      <c r="C8146" t="s">
        <v>32051</v>
      </c>
      <c r="D8146" t="s">
        <v>193</v>
      </c>
      <c r="E8146" t="s">
        <v>426</v>
      </c>
      <c r="F8146" t="s">
        <v>54</v>
      </c>
      <c r="G8146"/>
      <c r="H8146" t="s">
        <v>48317</v>
      </c>
      <c r="I8146" t="s">
        <v>54832</v>
      </c>
      <c r="J8146" t="s">
        <v>32053</v>
      </c>
      <c r="K8146" t="s">
        <v>565</v>
      </c>
      <c r="L8146" s="119" t="str">
        <f t="shared" si="508"/>
        <v>NA</v>
      </c>
      <c r="M8146" s="119"/>
      <c r="N8146" s="120" t="str">
        <f t="shared" si="509"/>
        <v>NA</v>
      </c>
      <c r="O8146" s="120"/>
      <c r="P8146"/>
      <c r="Q8146"/>
      <c r="R8146"/>
      <c r="S8146"/>
      <c r="T8146"/>
      <c r="U8146" t="s">
        <v>32925</v>
      </c>
      <c r="V8146" t="s">
        <v>32923</v>
      </c>
      <c r="W8146" t="s">
        <v>32924</v>
      </c>
      <c r="X8146" t="s">
        <v>193</v>
      </c>
      <c r="Y8146" t="s">
        <v>6128</v>
      </c>
      <c r="Z8146" t="s">
        <v>54</v>
      </c>
      <c r="AA8146"/>
      <c r="AB8146" t="s">
        <v>47797</v>
      </c>
      <c r="AC8146" t="s">
        <v>54331</v>
      </c>
      <c r="AD8146" t="s">
        <v>32925</v>
      </c>
      <c r="AE8146" t="s">
        <v>565</v>
      </c>
      <c r="AF8146" s="119" t="str">
        <f t="shared" si="510"/>
        <v>NA</v>
      </c>
      <c r="AG8146" s="119"/>
      <c r="AH8146" s="119"/>
      <c r="AI8146" s="119"/>
      <c r="AJ8146" s="119" t="str">
        <f t="shared" si="511"/>
        <v>NA</v>
      </c>
      <c r="AK8146" s="190"/>
      <c r="AL8146" s="191"/>
    </row>
    <row r="8147" spans="1:38" x14ac:dyDescent="0.25">
      <c r="A8147" t="s">
        <v>29921</v>
      </c>
      <c r="B8147" t="s">
        <v>29919</v>
      </c>
      <c r="C8147" t="s">
        <v>29920</v>
      </c>
      <c r="D8147" t="s">
        <v>193</v>
      </c>
      <c r="E8147" t="s">
        <v>426</v>
      </c>
      <c r="F8147" t="s">
        <v>54</v>
      </c>
      <c r="G8147"/>
      <c r="H8147" t="s">
        <v>48317</v>
      </c>
      <c r="I8147" t="s">
        <v>54832</v>
      </c>
      <c r="J8147" t="s">
        <v>29922</v>
      </c>
      <c r="K8147" t="s">
        <v>565</v>
      </c>
      <c r="L8147" s="119" t="str">
        <f t="shared" si="508"/>
        <v>NA</v>
      </c>
      <c r="M8147" s="119"/>
      <c r="N8147" s="120" t="str">
        <f t="shared" si="509"/>
        <v>NA</v>
      </c>
      <c r="O8147" s="120"/>
      <c r="P8147"/>
      <c r="Q8147"/>
      <c r="R8147"/>
      <c r="S8147"/>
      <c r="T8147"/>
      <c r="U8147" t="s">
        <v>33255</v>
      </c>
      <c r="V8147" t="s">
        <v>33254</v>
      </c>
      <c r="W8147" t="s">
        <v>31844</v>
      </c>
      <c r="X8147" t="s">
        <v>193</v>
      </c>
      <c r="Y8147" t="s">
        <v>33256</v>
      </c>
      <c r="Z8147" t="s">
        <v>54</v>
      </c>
      <c r="AA8147"/>
      <c r="AB8147" t="s">
        <v>47798</v>
      </c>
      <c r="AC8147" t="s">
        <v>54332</v>
      </c>
      <c r="AD8147" t="s">
        <v>33257</v>
      </c>
      <c r="AE8147" t="s">
        <v>565</v>
      </c>
      <c r="AF8147" s="119" t="str">
        <f t="shared" si="510"/>
        <v>NA</v>
      </c>
      <c r="AG8147" s="119"/>
      <c r="AH8147" s="119"/>
      <c r="AI8147" s="119"/>
      <c r="AJ8147" s="119" t="str">
        <f t="shared" si="511"/>
        <v>NA</v>
      </c>
      <c r="AK8147" s="190"/>
      <c r="AL8147" s="191"/>
    </row>
    <row r="8148" spans="1:38" x14ac:dyDescent="0.25">
      <c r="A8148" t="s">
        <v>32454</v>
      </c>
      <c r="B8148" t="s">
        <v>32452</v>
      </c>
      <c r="C8148" t="s">
        <v>32453</v>
      </c>
      <c r="D8148" t="s">
        <v>193</v>
      </c>
      <c r="E8148" t="s">
        <v>426</v>
      </c>
      <c r="F8148" t="s">
        <v>54</v>
      </c>
      <c r="G8148"/>
      <c r="H8148" t="s">
        <v>48317</v>
      </c>
      <c r="I8148" t="s">
        <v>54832</v>
      </c>
      <c r="J8148"/>
      <c r="K8148" t="s">
        <v>565</v>
      </c>
      <c r="L8148" s="119" t="str">
        <f t="shared" si="508"/>
        <v>NA</v>
      </c>
      <c r="M8148" s="119"/>
      <c r="N8148" s="120" t="str">
        <f t="shared" si="509"/>
        <v>NA</v>
      </c>
      <c r="O8148" s="120"/>
      <c r="P8148"/>
      <c r="Q8148"/>
      <c r="R8148"/>
      <c r="S8148"/>
      <c r="T8148"/>
      <c r="U8148" t="s">
        <v>33229</v>
      </c>
      <c r="V8148" t="s">
        <v>33228</v>
      </c>
      <c r="W8148" t="s">
        <v>27116</v>
      </c>
      <c r="X8148" t="s">
        <v>193</v>
      </c>
      <c r="Y8148" t="s">
        <v>3756</v>
      </c>
      <c r="Z8148" t="s">
        <v>54</v>
      </c>
      <c r="AA8148"/>
      <c r="AB8148" t="s">
        <v>47799</v>
      </c>
      <c r="AC8148" t="s">
        <v>54333</v>
      </c>
      <c r="AD8148" t="s">
        <v>33230</v>
      </c>
      <c r="AE8148" t="s">
        <v>565</v>
      </c>
      <c r="AF8148" s="119" t="str">
        <f t="shared" si="510"/>
        <v>NA</v>
      </c>
      <c r="AG8148" s="119"/>
      <c r="AH8148" s="119"/>
      <c r="AI8148" s="119"/>
      <c r="AJ8148" s="119" t="str">
        <f t="shared" si="511"/>
        <v>NA</v>
      </c>
      <c r="AK8148" s="190"/>
      <c r="AL8148" s="191"/>
    </row>
    <row r="8149" spans="1:38" x14ac:dyDescent="0.25">
      <c r="A8149" t="s">
        <v>33656</v>
      </c>
      <c r="B8149" t="s">
        <v>33654</v>
      </c>
      <c r="C8149" t="s">
        <v>33655</v>
      </c>
      <c r="D8149" t="s">
        <v>193</v>
      </c>
      <c r="E8149" t="s">
        <v>33657</v>
      </c>
      <c r="F8149" t="s">
        <v>54</v>
      </c>
      <c r="G8149"/>
      <c r="H8149" t="s">
        <v>48318</v>
      </c>
      <c r="I8149" t="s">
        <v>54833</v>
      </c>
      <c r="J8149" t="s">
        <v>33658</v>
      </c>
      <c r="K8149" t="s">
        <v>565</v>
      </c>
      <c r="L8149" s="119" t="str">
        <f t="shared" si="508"/>
        <v>NA</v>
      </c>
      <c r="M8149" s="119"/>
      <c r="N8149" s="120" t="str">
        <f t="shared" si="509"/>
        <v>NA</v>
      </c>
      <c r="O8149" s="120"/>
      <c r="P8149"/>
      <c r="Q8149"/>
      <c r="R8149"/>
      <c r="S8149"/>
      <c r="T8149"/>
      <c r="U8149" t="s">
        <v>31732</v>
      </c>
      <c r="V8149" t="s">
        <v>31730</v>
      </c>
      <c r="W8149" t="s">
        <v>31731</v>
      </c>
      <c r="X8149" t="s">
        <v>193</v>
      </c>
      <c r="Y8149" t="s">
        <v>6194</v>
      </c>
      <c r="Z8149" t="s">
        <v>54</v>
      </c>
      <c r="AA8149"/>
      <c r="AB8149" t="s">
        <v>47800</v>
      </c>
      <c r="AC8149" t="s">
        <v>54334</v>
      </c>
      <c r="AD8149" t="s">
        <v>31732</v>
      </c>
      <c r="AE8149" t="s">
        <v>565</v>
      </c>
      <c r="AF8149" s="119" t="str">
        <f t="shared" si="510"/>
        <v>NA</v>
      </c>
      <c r="AG8149" s="119"/>
      <c r="AH8149" s="119"/>
      <c r="AI8149" s="119"/>
      <c r="AJ8149" s="119" t="str">
        <f t="shared" si="511"/>
        <v>NA</v>
      </c>
      <c r="AK8149" s="190"/>
      <c r="AL8149" s="191"/>
    </row>
    <row r="8150" spans="1:38" x14ac:dyDescent="0.25">
      <c r="A8150" t="s">
        <v>35154</v>
      </c>
      <c r="B8150" t="s">
        <v>35153</v>
      </c>
      <c r="C8150" t="s">
        <v>5135</v>
      </c>
      <c r="D8150" t="s">
        <v>193</v>
      </c>
      <c r="E8150" t="s">
        <v>35155</v>
      </c>
      <c r="F8150" t="s">
        <v>54</v>
      </c>
      <c r="G8150"/>
      <c r="H8150" t="s">
        <v>48319</v>
      </c>
      <c r="I8150" t="s">
        <v>54834</v>
      </c>
      <c r="J8150" t="s">
        <v>35156</v>
      </c>
      <c r="K8150" t="s">
        <v>565</v>
      </c>
      <c r="L8150" s="119" t="str">
        <f t="shared" si="508"/>
        <v>NA</v>
      </c>
      <c r="M8150" s="119"/>
      <c r="N8150" s="120" t="str">
        <f t="shared" si="509"/>
        <v>NA</v>
      </c>
      <c r="O8150" s="120"/>
      <c r="P8150"/>
      <c r="Q8150"/>
      <c r="R8150"/>
      <c r="S8150"/>
      <c r="T8150"/>
      <c r="U8150" t="s">
        <v>35391</v>
      </c>
      <c r="V8150" t="s">
        <v>35389</v>
      </c>
      <c r="W8150" t="s">
        <v>35390</v>
      </c>
      <c r="X8150" t="s">
        <v>193</v>
      </c>
      <c r="Y8150" t="s">
        <v>35392</v>
      </c>
      <c r="Z8150" t="s">
        <v>54</v>
      </c>
      <c r="AA8150"/>
      <c r="AB8150" t="s">
        <v>47801</v>
      </c>
      <c r="AC8150" t="s">
        <v>54335</v>
      </c>
      <c r="AD8150" t="s">
        <v>35393</v>
      </c>
      <c r="AE8150" t="s">
        <v>565</v>
      </c>
      <c r="AF8150" s="119" t="str">
        <f t="shared" si="510"/>
        <v>NA</v>
      </c>
      <c r="AG8150" s="119"/>
      <c r="AH8150" s="119"/>
      <c r="AI8150" s="119"/>
      <c r="AJ8150" s="119" t="str">
        <f t="shared" si="511"/>
        <v>NA</v>
      </c>
      <c r="AK8150" s="190"/>
      <c r="AL8150" s="191"/>
    </row>
    <row r="8151" spans="1:38" x14ac:dyDescent="0.25">
      <c r="A8151" t="s">
        <v>33099</v>
      </c>
      <c r="B8151" t="s">
        <v>33098</v>
      </c>
      <c r="C8151" t="s">
        <v>31944</v>
      </c>
      <c r="D8151" t="s">
        <v>193</v>
      </c>
      <c r="E8151" t="s">
        <v>619</v>
      </c>
      <c r="F8151" t="s">
        <v>54</v>
      </c>
      <c r="G8151"/>
      <c r="H8151" t="s">
        <v>48320</v>
      </c>
      <c r="I8151" t="s">
        <v>54835</v>
      </c>
      <c r="J8151"/>
      <c r="K8151" t="s">
        <v>565</v>
      </c>
      <c r="L8151" s="119" t="str">
        <f t="shared" si="508"/>
        <v>NA</v>
      </c>
      <c r="M8151" s="119"/>
      <c r="N8151" s="120" t="str">
        <f t="shared" si="509"/>
        <v>NA</v>
      </c>
      <c r="O8151" s="120"/>
      <c r="P8151"/>
      <c r="Q8151"/>
      <c r="R8151"/>
      <c r="S8151"/>
      <c r="T8151"/>
      <c r="U8151" t="s">
        <v>35603</v>
      </c>
      <c r="V8151" t="s">
        <v>35601</v>
      </c>
      <c r="W8151" t="s">
        <v>35602</v>
      </c>
      <c r="X8151" t="s">
        <v>193</v>
      </c>
      <c r="Y8151" t="s">
        <v>3605</v>
      </c>
      <c r="Z8151" t="s">
        <v>54</v>
      </c>
      <c r="AA8151"/>
      <c r="AB8151" t="s">
        <v>47802</v>
      </c>
      <c r="AC8151" t="s">
        <v>54336</v>
      </c>
      <c r="AD8151"/>
      <c r="AE8151" t="s">
        <v>565</v>
      </c>
      <c r="AF8151" s="119" t="str">
        <f t="shared" si="510"/>
        <v>NA</v>
      </c>
      <c r="AG8151" s="119"/>
      <c r="AH8151" s="119"/>
      <c r="AI8151" s="119"/>
      <c r="AJ8151" s="119" t="str">
        <f t="shared" si="511"/>
        <v>NA</v>
      </c>
      <c r="AK8151" s="190"/>
      <c r="AL8151" s="191"/>
    </row>
    <row r="8152" spans="1:38" x14ac:dyDescent="0.25">
      <c r="A8152" t="s">
        <v>33674</v>
      </c>
      <c r="B8152" t="s">
        <v>33672</v>
      </c>
      <c r="C8152" t="s">
        <v>33673</v>
      </c>
      <c r="D8152" t="s">
        <v>193</v>
      </c>
      <c r="E8152" t="s">
        <v>6603</v>
      </c>
      <c r="F8152" t="s">
        <v>54</v>
      </c>
      <c r="G8152"/>
      <c r="H8152" t="s">
        <v>48321</v>
      </c>
      <c r="I8152" t="s">
        <v>54836</v>
      </c>
      <c r="J8152" t="s">
        <v>33674</v>
      </c>
      <c r="K8152" t="s">
        <v>565</v>
      </c>
      <c r="L8152" s="119" t="str">
        <f t="shared" si="508"/>
        <v>NA</v>
      </c>
      <c r="M8152" s="119"/>
      <c r="N8152" s="120" t="str">
        <f t="shared" si="509"/>
        <v>NA</v>
      </c>
      <c r="O8152" s="120"/>
      <c r="P8152"/>
      <c r="Q8152"/>
      <c r="R8152"/>
      <c r="S8152"/>
      <c r="T8152"/>
      <c r="U8152" t="s">
        <v>33178</v>
      </c>
      <c r="V8152" t="s">
        <v>33177</v>
      </c>
      <c r="W8152" t="s">
        <v>27116</v>
      </c>
      <c r="X8152" t="s">
        <v>193</v>
      </c>
      <c r="Y8152" t="s">
        <v>33179</v>
      </c>
      <c r="Z8152" t="s">
        <v>54</v>
      </c>
      <c r="AA8152"/>
      <c r="AB8152" t="s">
        <v>47803</v>
      </c>
      <c r="AC8152" t="s">
        <v>54337</v>
      </c>
      <c r="AD8152"/>
      <c r="AE8152" t="s">
        <v>565</v>
      </c>
      <c r="AF8152" s="119" t="str">
        <f t="shared" si="510"/>
        <v>NA</v>
      </c>
      <c r="AG8152" s="119"/>
      <c r="AH8152" s="119"/>
      <c r="AI8152" s="119"/>
      <c r="AJ8152" s="119" t="str">
        <f t="shared" si="511"/>
        <v>NA</v>
      </c>
      <c r="AK8152" s="190"/>
      <c r="AL8152" s="191"/>
    </row>
    <row r="8153" spans="1:38" x14ac:dyDescent="0.25">
      <c r="A8153" t="s">
        <v>32439</v>
      </c>
      <c r="B8153" t="s">
        <v>32438</v>
      </c>
      <c r="C8153" t="s">
        <v>32381</v>
      </c>
      <c r="D8153" t="s">
        <v>193</v>
      </c>
      <c r="E8153" t="s">
        <v>5036</v>
      </c>
      <c r="F8153" t="s">
        <v>54</v>
      </c>
      <c r="G8153"/>
      <c r="H8153" t="s">
        <v>48322</v>
      </c>
      <c r="I8153" t="s">
        <v>54837</v>
      </c>
      <c r="J8153" t="s">
        <v>32440</v>
      </c>
      <c r="K8153" t="s">
        <v>565</v>
      </c>
      <c r="L8153" s="119" t="str">
        <f t="shared" si="508"/>
        <v>NA</v>
      </c>
      <c r="M8153" s="119"/>
      <c r="N8153" s="120" t="str">
        <f t="shared" si="509"/>
        <v>NA</v>
      </c>
      <c r="O8153" s="120"/>
      <c r="P8153"/>
      <c r="Q8153"/>
      <c r="R8153"/>
      <c r="S8153"/>
      <c r="T8153"/>
      <c r="U8153" t="s">
        <v>34229</v>
      </c>
      <c r="V8153" t="s">
        <v>34227</v>
      </c>
      <c r="W8153" t="s">
        <v>34228</v>
      </c>
      <c r="X8153" t="s">
        <v>193</v>
      </c>
      <c r="Y8153" t="s">
        <v>1316</v>
      </c>
      <c r="Z8153" t="s">
        <v>54</v>
      </c>
      <c r="AA8153"/>
      <c r="AB8153" t="s">
        <v>47804</v>
      </c>
      <c r="AC8153" t="s">
        <v>54338</v>
      </c>
      <c r="AD8153" t="s">
        <v>34230</v>
      </c>
      <c r="AE8153" t="s">
        <v>565</v>
      </c>
      <c r="AF8153" s="119" t="str">
        <f t="shared" si="510"/>
        <v>NA</v>
      </c>
      <c r="AG8153" s="119"/>
      <c r="AH8153" s="119"/>
      <c r="AI8153" s="119"/>
      <c r="AJ8153" s="119" t="str">
        <f t="shared" si="511"/>
        <v>NA</v>
      </c>
      <c r="AK8153" s="190"/>
      <c r="AL8153" s="191"/>
    </row>
    <row r="8154" spans="1:38" x14ac:dyDescent="0.25">
      <c r="A8154" t="s">
        <v>32879</v>
      </c>
      <c r="B8154" t="s">
        <v>32878</v>
      </c>
      <c r="C8154" t="s">
        <v>32381</v>
      </c>
      <c r="D8154" t="s">
        <v>193</v>
      </c>
      <c r="E8154" t="s">
        <v>5036</v>
      </c>
      <c r="F8154" t="s">
        <v>54</v>
      </c>
      <c r="G8154"/>
      <c r="H8154" t="s">
        <v>48322</v>
      </c>
      <c r="I8154" t="s">
        <v>54837</v>
      </c>
      <c r="J8154"/>
      <c r="K8154" t="s">
        <v>565</v>
      </c>
      <c r="L8154" s="119" t="str">
        <f t="shared" si="508"/>
        <v>NA</v>
      </c>
      <c r="M8154" s="119"/>
      <c r="N8154" s="120" t="str">
        <f t="shared" si="509"/>
        <v>NA</v>
      </c>
      <c r="O8154" s="120"/>
      <c r="P8154"/>
      <c r="Q8154"/>
      <c r="R8154"/>
      <c r="S8154"/>
      <c r="T8154"/>
      <c r="U8154" t="s">
        <v>33349</v>
      </c>
      <c r="V8154" t="s">
        <v>33348</v>
      </c>
      <c r="W8154" t="s">
        <v>27116</v>
      </c>
      <c r="X8154" t="s">
        <v>193</v>
      </c>
      <c r="Y8154" t="s">
        <v>1316</v>
      </c>
      <c r="Z8154" t="s">
        <v>54</v>
      </c>
      <c r="AA8154"/>
      <c r="AB8154" t="s">
        <v>47804</v>
      </c>
      <c r="AC8154" t="s">
        <v>54338</v>
      </c>
      <c r="AD8154" t="s">
        <v>27689</v>
      </c>
      <c r="AE8154" t="s">
        <v>565</v>
      </c>
      <c r="AF8154" s="119" t="str">
        <f t="shared" si="510"/>
        <v>NA</v>
      </c>
      <c r="AG8154" s="119"/>
      <c r="AH8154" s="119"/>
      <c r="AI8154" s="119"/>
      <c r="AJ8154" s="119" t="str">
        <f t="shared" si="511"/>
        <v>NA</v>
      </c>
      <c r="AK8154" s="190"/>
      <c r="AL8154" s="191"/>
    </row>
    <row r="8155" spans="1:38" x14ac:dyDescent="0.25">
      <c r="A8155" t="s">
        <v>27113</v>
      </c>
      <c r="B8155" t="s">
        <v>27111</v>
      </c>
      <c r="C8155" t="s">
        <v>27112</v>
      </c>
      <c r="D8155" t="s">
        <v>193</v>
      </c>
      <c r="E8155" t="s">
        <v>1860</v>
      </c>
      <c r="F8155" t="s">
        <v>54</v>
      </c>
      <c r="G8155"/>
      <c r="H8155" t="s">
        <v>48323</v>
      </c>
      <c r="I8155" t="s">
        <v>54838</v>
      </c>
      <c r="J8155" t="s">
        <v>27114</v>
      </c>
      <c r="K8155" t="s">
        <v>565</v>
      </c>
      <c r="L8155" s="119" t="str">
        <f t="shared" si="508"/>
        <v>NA</v>
      </c>
      <c r="M8155" s="119"/>
      <c r="N8155" s="120" t="str">
        <f t="shared" si="509"/>
        <v>NA</v>
      </c>
      <c r="O8155" s="120"/>
      <c r="P8155"/>
      <c r="Q8155"/>
      <c r="R8155"/>
      <c r="S8155"/>
      <c r="T8155"/>
      <c r="U8155" t="s">
        <v>34039</v>
      </c>
      <c r="V8155" t="s">
        <v>34037</v>
      </c>
      <c r="W8155" t="s">
        <v>34038</v>
      </c>
      <c r="X8155" t="s">
        <v>193</v>
      </c>
      <c r="Y8155" t="s">
        <v>1316</v>
      </c>
      <c r="Z8155" t="s">
        <v>54</v>
      </c>
      <c r="AA8155"/>
      <c r="AB8155" t="s">
        <v>47804</v>
      </c>
      <c r="AC8155" t="s">
        <v>54338</v>
      </c>
      <c r="AD8155"/>
      <c r="AE8155" t="s">
        <v>565</v>
      </c>
      <c r="AF8155" s="119" t="str">
        <f t="shared" si="510"/>
        <v>NA</v>
      </c>
      <c r="AG8155" s="119"/>
      <c r="AH8155" s="119"/>
      <c r="AI8155" s="119"/>
      <c r="AJ8155" s="119" t="str">
        <f t="shared" si="511"/>
        <v>NA</v>
      </c>
      <c r="AK8155" s="190"/>
      <c r="AL8155" s="191"/>
    </row>
    <row r="8156" spans="1:38" x14ac:dyDescent="0.25">
      <c r="A8156" t="s">
        <v>32483</v>
      </c>
      <c r="B8156" t="s">
        <v>32487</v>
      </c>
      <c r="C8156" t="s">
        <v>31944</v>
      </c>
      <c r="D8156" t="s">
        <v>193</v>
      </c>
      <c r="E8156" t="s">
        <v>1860</v>
      </c>
      <c r="F8156" t="s">
        <v>54</v>
      </c>
      <c r="G8156"/>
      <c r="H8156" t="s">
        <v>48323</v>
      </c>
      <c r="I8156" t="s">
        <v>54838</v>
      </c>
      <c r="J8156" t="s">
        <v>32488</v>
      </c>
      <c r="K8156" t="s">
        <v>565</v>
      </c>
      <c r="L8156" s="119" t="str">
        <f t="shared" si="508"/>
        <v>NA</v>
      </c>
      <c r="M8156" s="119"/>
      <c r="N8156" s="120" t="str">
        <f t="shared" si="509"/>
        <v>NA</v>
      </c>
      <c r="O8156" s="120"/>
      <c r="P8156"/>
      <c r="Q8156"/>
      <c r="R8156"/>
      <c r="S8156"/>
      <c r="T8156"/>
      <c r="U8156" t="s">
        <v>34186</v>
      </c>
      <c r="V8156" t="s">
        <v>34184</v>
      </c>
      <c r="W8156" t="s">
        <v>34185</v>
      </c>
      <c r="X8156" t="s">
        <v>193</v>
      </c>
      <c r="Y8156" t="s">
        <v>1316</v>
      </c>
      <c r="Z8156" t="s">
        <v>54</v>
      </c>
      <c r="AA8156"/>
      <c r="AB8156" t="s">
        <v>47804</v>
      </c>
      <c r="AC8156" t="s">
        <v>54338</v>
      </c>
      <c r="AD8156" t="s">
        <v>34187</v>
      </c>
      <c r="AE8156" t="s">
        <v>565</v>
      </c>
      <c r="AF8156" s="119" t="str">
        <f t="shared" si="510"/>
        <v>NA</v>
      </c>
      <c r="AG8156" s="119"/>
      <c r="AH8156" s="119"/>
      <c r="AI8156" s="119"/>
      <c r="AJ8156" s="119" t="str">
        <f t="shared" si="511"/>
        <v>NA</v>
      </c>
      <c r="AK8156" s="190"/>
      <c r="AL8156" s="191"/>
    </row>
    <row r="8157" spans="1:38" x14ac:dyDescent="0.25">
      <c r="A8157" t="s">
        <v>34940</v>
      </c>
      <c r="B8157" t="s">
        <v>34939</v>
      </c>
      <c r="C8157" t="s">
        <v>5135</v>
      </c>
      <c r="D8157" t="s">
        <v>193</v>
      </c>
      <c r="E8157" t="s">
        <v>34941</v>
      </c>
      <c r="F8157" t="s">
        <v>54</v>
      </c>
      <c r="G8157"/>
      <c r="H8157" t="s">
        <v>48324</v>
      </c>
      <c r="I8157" t="s">
        <v>54839</v>
      </c>
      <c r="J8157" t="s">
        <v>34942</v>
      </c>
      <c r="K8157" t="s">
        <v>565</v>
      </c>
      <c r="L8157" s="119" t="str">
        <f t="shared" si="508"/>
        <v>NA</v>
      </c>
      <c r="M8157" s="119"/>
      <c r="N8157" s="120" t="str">
        <f t="shared" si="509"/>
        <v>NA</v>
      </c>
      <c r="O8157" s="120"/>
      <c r="P8157"/>
      <c r="Q8157"/>
      <c r="R8157"/>
      <c r="S8157"/>
      <c r="T8157"/>
      <c r="U8157" t="s">
        <v>32082</v>
      </c>
      <c r="V8157" t="s">
        <v>32081</v>
      </c>
      <c r="W8157" t="s">
        <v>29092</v>
      </c>
      <c r="X8157" t="s">
        <v>193</v>
      </c>
      <c r="Y8157" t="s">
        <v>1775</v>
      </c>
      <c r="Z8157" t="s">
        <v>54</v>
      </c>
      <c r="AA8157"/>
      <c r="AB8157" t="s">
        <v>47805</v>
      </c>
      <c r="AC8157" t="s">
        <v>54339</v>
      </c>
      <c r="AD8157" t="s">
        <v>32083</v>
      </c>
      <c r="AE8157" t="s">
        <v>565</v>
      </c>
      <c r="AF8157" s="119" t="str">
        <f t="shared" si="510"/>
        <v>NA</v>
      </c>
      <c r="AG8157" s="119"/>
      <c r="AH8157" s="119"/>
      <c r="AI8157" s="119"/>
      <c r="AJ8157" s="119" t="str">
        <f t="shared" si="511"/>
        <v>NA</v>
      </c>
      <c r="AK8157" s="190"/>
      <c r="AL8157" s="191"/>
    </row>
    <row r="8158" spans="1:38" x14ac:dyDescent="0.25">
      <c r="A8158" t="s">
        <v>32483</v>
      </c>
      <c r="B8158" t="s">
        <v>32489</v>
      </c>
      <c r="C8158" t="s">
        <v>31944</v>
      </c>
      <c r="D8158" t="s">
        <v>193</v>
      </c>
      <c r="E8158" t="s">
        <v>1585</v>
      </c>
      <c r="F8158" t="s">
        <v>54</v>
      </c>
      <c r="G8158"/>
      <c r="H8158" t="s">
        <v>48325</v>
      </c>
      <c r="I8158" t="s">
        <v>54840</v>
      </c>
      <c r="J8158" t="s">
        <v>32490</v>
      </c>
      <c r="K8158" t="s">
        <v>565</v>
      </c>
      <c r="L8158" s="119" t="str">
        <f t="shared" si="508"/>
        <v>NA</v>
      </c>
      <c r="M8158" s="119"/>
      <c r="N8158" s="120" t="str">
        <f t="shared" si="509"/>
        <v>NA</v>
      </c>
      <c r="O8158" s="120"/>
      <c r="P8158"/>
      <c r="Q8158"/>
      <c r="R8158"/>
      <c r="S8158"/>
      <c r="T8158"/>
      <c r="U8158" t="s">
        <v>35253</v>
      </c>
      <c r="V8158" t="s">
        <v>35252</v>
      </c>
      <c r="W8158" t="s">
        <v>28589</v>
      </c>
      <c r="X8158" t="s">
        <v>193</v>
      </c>
      <c r="Y8158" t="s">
        <v>1775</v>
      </c>
      <c r="Z8158" t="s">
        <v>54</v>
      </c>
      <c r="AA8158"/>
      <c r="AB8158" t="s">
        <v>47805</v>
      </c>
      <c r="AC8158" t="s">
        <v>54339</v>
      </c>
      <c r="AD8158" t="s">
        <v>35254</v>
      </c>
      <c r="AE8158" t="s">
        <v>565</v>
      </c>
      <c r="AF8158" s="119" t="str">
        <f t="shared" si="510"/>
        <v>NA</v>
      </c>
      <c r="AG8158" s="119"/>
      <c r="AH8158" s="119"/>
      <c r="AI8158" s="119"/>
      <c r="AJ8158" s="119" t="str">
        <f t="shared" si="511"/>
        <v>NA</v>
      </c>
      <c r="AK8158" s="190"/>
      <c r="AL8158" s="191"/>
    </row>
    <row r="8159" spans="1:38" x14ac:dyDescent="0.25">
      <c r="A8159" t="s">
        <v>32483</v>
      </c>
      <c r="B8159" t="s">
        <v>32491</v>
      </c>
      <c r="C8159" t="s">
        <v>31944</v>
      </c>
      <c r="D8159" t="s">
        <v>193</v>
      </c>
      <c r="E8159" t="s">
        <v>1598</v>
      </c>
      <c r="F8159" t="s">
        <v>54</v>
      </c>
      <c r="G8159"/>
      <c r="H8159" t="s">
        <v>48326</v>
      </c>
      <c r="I8159" t="s">
        <v>54841</v>
      </c>
      <c r="J8159" t="s">
        <v>32492</v>
      </c>
      <c r="K8159" t="s">
        <v>565</v>
      </c>
      <c r="L8159" s="119" t="str">
        <f t="shared" si="508"/>
        <v>NA</v>
      </c>
      <c r="M8159" s="119"/>
      <c r="N8159" s="120" t="str">
        <f t="shared" si="509"/>
        <v>NA</v>
      </c>
      <c r="O8159" s="120"/>
      <c r="P8159"/>
      <c r="Q8159"/>
      <c r="R8159"/>
      <c r="S8159"/>
      <c r="T8159"/>
      <c r="U8159" t="s">
        <v>34167</v>
      </c>
      <c r="V8159" t="s">
        <v>34165</v>
      </c>
      <c r="W8159" t="s">
        <v>34166</v>
      </c>
      <c r="X8159" t="s">
        <v>193</v>
      </c>
      <c r="Y8159" t="s">
        <v>1775</v>
      </c>
      <c r="Z8159" t="s">
        <v>54</v>
      </c>
      <c r="AA8159"/>
      <c r="AB8159" t="s">
        <v>47805</v>
      </c>
      <c r="AC8159" t="s">
        <v>54339</v>
      </c>
      <c r="AD8159"/>
      <c r="AE8159" t="s">
        <v>565</v>
      </c>
      <c r="AF8159" s="119" t="str">
        <f t="shared" si="510"/>
        <v>NA</v>
      </c>
      <c r="AG8159" s="119"/>
      <c r="AH8159" s="119"/>
      <c r="AI8159" s="119"/>
      <c r="AJ8159" s="119" t="str">
        <f t="shared" si="511"/>
        <v>NA</v>
      </c>
      <c r="AK8159" s="190"/>
      <c r="AL8159" s="191"/>
    </row>
    <row r="8160" spans="1:38" x14ac:dyDescent="0.25">
      <c r="A8160" t="s">
        <v>31086</v>
      </c>
      <c r="B8160" t="s">
        <v>31085</v>
      </c>
      <c r="C8160" t="s">
        <v>29456</v>
      </c>
      <c r="D8160" t="s">
        <v>193</v>
      </c>
      <c r="E8160" t="s">
        <v>21679</v>
      </c>
      <c r="F8160" t="s">
        <v>54</v>
      </c>
      <c r="G8160"/>
      <c r="H8160" t="s">
        <v>48327</v>
      </c>
      <c r="I8160" t="s">
        <v>54842</v>
      </c>
      <c r="J8160" t="s">
        <v>31087</v>
      </c>
      <c r="K8160" t="s">
        <v>565</v>
      </c>
      <c r="L8160" s="119" t="str">
        <f t="shared" si="508"/>
        <v>NA</v>
      </c>
      <c r="M8160" s="119"/>
      <c r="N8160" s="120" t="str">
        <f t="shared" si="509"/>
        <v>NA</v>
      </c>
      <c r="O8160" s="120"/>
      <c r="P8160"/>
      <c r="Q8160"/>
      <c r="R8160"/>
      <c r="S8160"/>
      <c r="T8160"/>
      <c r="U8160" t="s">
        <v>32409</v>
      </c>
      <c r="V8160" t="s">
        <v>32408</v>
      </c>
      <c r="W8160" t="s">
        <v>29092</v>
      </c>
      <c r="X8160" t="s">
        <v>193</v>
      </c>
      <c r="Y8160" t="s">
        <v>2970</v>
      </c>
      <c r="Z8160" t="s">
        <v>54</v>
      </c>
      <c r="AA8160"/>
      <c r="AB8160" t="s">
        <v>47806</v>
      </c>
      <c r="AC8160" t="s">
        <v>54340</v>
      </c>
      <c r="AD8160" t="s">
        <v>32410</v>
      </c>
      <c r="AE8160" t="s">
        <v>565</v>
      </c>
      <c r="AF8160" s="119" t="str">
        <f t="shared" si="510"/>
        <v>NA</v>
      </c>
      <c r="AG8160" s="119"/>
      <c r="AH8160" s="119"/>
      <c r="AI8160" s="119"/>
      <c r="AJ8160" s="119" t="str">
        <f t="shared" si="511"/>
        <v>NA</v>
      </c>
      <c r="AK8160" s="190"/>
      <c r="AL8160" s="191"/>
    </row>
    <row r="8161" spans="1:38" x14ac:dyDescent="0.25">
      <c r="A8161" t="s">
        <v>27233</v>
      </c>
      <c r="B8161" t="s">
        <v>27231</v>
      </c>
      <c r="C8161" t="s">
        <v>27232</v>
      </c>
      <c r="D8161" t="s">
        <v>193</v>
      </c>
      <c r="E8161" t="s">
        <v>6664</v>
      </c>
      <c r="F8161" t="s">
        <v>54</v>
      </c>
      <c r="G8161"/>
      <c r="H8161" t="s">
        <v>48328</v>
      </c>
      <c r="I8161" t="s">
        <v>54843</v>
      </c>
      <c r="J8161" t="s">
        <v>27233</v>
      </c>
      <c r="K8161" t="s">
        <v>565</v>
      </c>
      <c r="L8161" s="119" t="str">
        <f t="shared" si="508"/>
        <v>NA</v>
      </c>
      <c r="M8161" s="119"/>
      <c r="N8161" s="120" t="str">
        <f t="shared" si="509"/>
        <v>NA</v>
      </c>
      <c r="O8161" s="120"/>
      <c r="P8161"/>
      <c r="Q8161"/>
      <c r="R8161"/>
      <c r="S8161"/>
      <c r="T8161"/>
      <c r="U8161" t="s">
        <v>34254</v>
      </c>
      <c r="V8161" t="s">
        <v>34253</v>
      </c>
      <c r="W8161" t="s">
        <v>29092</v>
      </c>
      <c r="X8161" t="s">
        <v>193</v>
      </c>
      <c r="Y8161" t="s">
        <v>2970</v>
      </c>
      <c r="Z8161" t="s">
        <v>54</v>
      </c>
      <c r="AA8161"/>
      <c r="AB8161" t="s">
        <v>47806</v>
      </c>
      <c r="AC8161" t="s">
        <v>54340</v>
      </c>
      <c r="AD8161" t="s">
        <v>34255</v>
      </c>
      <c r="AE8161" t="s">
        <v>565</v>
      </c>
      <c r="AF8161" s="119" t="str">
        <f t="shared" si="510"/>
        <v>NA</v>
      </c>
      <c r="AG8161" s="119"/>
      <c r="AH8161" s="119"/>
      <c r="AI8161" s="119"/>
      <c r="AJ8161" s="119" t="str">
        <f t="shared" si="511"/>
        <v>NA</v>
      </c>
      <c r="AK8161" s="190"/>
      <c r="AL8161" s="191"/>
    </row>
    <row r="8162" spans="1:38" x14ac:dyDescent="0.25">
      <c r="A8162" t="s">
        <v>32845</v>
      </c>
      <c r="B8162" t="s">
        <v>32843</v>
      </c>
      <c r="C8162" t="s">
        <v>32844</v>
      </c>
      <c r="D8162" t="s">
        <v>193</v>
      </c>
      <c r="E8162" t="s">
        <v>17006</v>
      </c>
      <c r="F8162" t="s">
        <v>54</v>
      </c>
      <c r="G8162"/>
      <c r="H8162" t="s">
        <v>48329</v>
      </c>
      <c r="I8162" t="s">
        <v>54844</v>
      </c>
      <c r="J8162" t="s">
        <v>32846</v>
      </c>
      <c r="K8162" t="s">
        <v>565</v>
      </c>
      <c r="L8162" s="119" t="str">
        <f t="shared" si="508"/>
        <v>NA</v>
      </c>
      <c r="M8162" s="119"/>
      <c r="N8162" s="120" t="str">
        <f t="shared" si="509"/>
        <v>NA</v>
      </c>
      <c r="O8162" s="120"/>
      <c r="P8162"/>
      <c r="Q8162"/>
      <c r="R8162"/>
      <c r="S8162"/>
      <c r="T8162"/>
      <c r="U8162" t="s">
        <v>29980</v>
      </c>
      <c r="V8162" t="s">
        <v>29978</v>
      </c>
      <c r="W8162" t="s">
        <v>29979</v>
      </c>
      <c r="X8162" t="s">
        <v>193</v>
      </c>
      <c r="Y8162" t="s">
        <v>2564</v>
      </c>
      <c r="Z8162" t="s">
        <v>54</v>
      </c>
      <c r="AA8162"/>
      <c r="AB8162" t="s">
        <v>47807</v>
      </c>
      <c r="AC8162" t="s">
        <v>54341</v>
      </c>
      <c r="AD8162" t="s">
        <v>29981</v>
      </c>
      <c r="AE8162" t="s">
        <v>565</v>
      </c>
      <c r="AF8162" s="119" t="str">
        <f t="shared" si="510"/>
        <v>NA</v>
      </c>
      <c r="AG8162" s="119"/>
      <c r="AH8162" s="119"/>
      <c r="AI8162" s="119"/>
      <c r="AJ8162" s="119" t="str">
        <f t="shared" si="511"/>
        <v>NA</v>
      </c>
      <c r="AK8162" s="190"/>
      <c r="AL8162" s="191"/>
    </row>
    <row r="8163" spans="1:38" x14ac:dyDescent="0.25">
      <c r="A8163" t="s">
        <v>27280</v>
      </c>
      <c r="B8163" t="s">
        <v>27278</v>
      </c>
      <c r="C8163" t="s">
        <v>27279</v>
      </c>
      <c r="D8163" t="s">
        <v>193</v>
      </c>
      <c r="E8163" t="s">
        <v>17006</v>
      </c>
      <c r="F8163" t="s">
        <v>54</v>
      </c>
      <c r="G8163"/>
      <c r="H8163" t="s">
        <v>48329</v>
      </c>
      <c r="I8163" t="s">
        <v>54844</v>
      </c>
      <c r="J8163" t="s">
        <v>27281</v>
      </c>
      <c r="K8163" t="s">
        <v>565</v>
      </c>
      <c r="L8163" s="119" t="str">
        <f t="shared" si="508"/>
        <v>NA</v>
      </c>
      <c r="M8163" s="119"/>
      <c r="N8163" s="120" t="str">
        <f t="shared" si="509"/>
        <v>NA</v>
      </c>
      <c r="O8163" s="120"/>
      <c r="P8163"/>
      <c r="Q8163"/>
      <c r="R8163"/>
      <c r="S8163"/>
      <c r="T8163"/>
      <c r="U8163" t="s">
        <v>27347</v>
      </c>
      <c r="V8163" t="s">
        <v>27345</v>
      </c>
      <c r="W8163" t="s">
        <v>27346</v>
      </c>
      <c r="X8163" t="s">
        <v>193</v>
      </c>
      <c r="Y8163" t="s">
        <v>27348</v>
      </c>
      <c r="Z8163" t="s">
        <v>54</v>
      </c>
      <c r="AA8163"/>
      <c r="AB8163" t="s">
        <v>47808</v>
      </c>
      <c r="AC8163" t="s">
        <v>54342</v>
      </c>
      <c r="AD8163" t="s">
        <v>27349</v>
      </c>
      <c r="AE8163" t="s">
        <v>565</v>
      </c>
      <c r="AF8163" s="119" t="str">
        <f t="shared" si="510"/>
        <v>NA</v>
      </c>
      <c r="AG8163" s="119"/>
      <c r="AH8163" s="119"/>
      <c r="AI8163" s="119"/>
      <c r="AJ8163" s="119" t="str">
        <f t="shared" si="511"/>
        <v>NA</v>
      </c>
      <c r="AK8163" s="190"/>
      <c r="AL8163" s="191"/>
    </row>
    <row r="8164" spans="1:38" x14ac:dyDescent="0.25">
      <c r="A8164" t="s">
        <v>29400</v>
      </c>
      <c r="B8164" t="s">
        <v>29398</v>
      </c>
      <c r="C8164" t="s">
        <v>29399</v>
      </c>
      <c r="D8164" t="s">
        <v>193</v>
      </c>
      <c r="E8164" t="s">
        <v>2614</v>
      </c>
      <c r="F8164" t="s">
        <v>54</v>
      </c>
      <c r="G8164"/>
      <c r="H8164" t="s">
        <v>48330</v>
      </c>
      <c r="I8164" t="s">
        <v>54845</v>
      </c>
      <c r="J8164" t="s">
        <v>29401</v>
      </c>
      <c r="K8164" t="s">
        <v>565</v>
      </c>
      <c r="L8164" s="119" t="str">
        <f t="shared" si="508"/>
        <v>NA</v>
      </c>
      <c r="M8164" s="119"/>
      <c r="N8164" s="120" t="str">
        <f t="shared" si="509"/>
        <v>NA</v>
      </c>
      <c r="O8164" s="120"/>
      <c r="P8164"/>
      <c r="Q8164"/>
      <c r="R8164"/>
      <c r="S8164"/>
      <c r="T8164"/>
      <c r="U8164" t="s">
        <v>32836</v>
      </c>
      <c r="V8164" t="s">
        <v>32834</v>
      </c>
      <c r="W8164" t="s">
        <v>32835</v>
      </c>
      <c r="X8164" t="s">
        <v>193</v>
      </c>
      <c r="Y8164" t="s">
        <v>20466</v>
      </c>
      <c r="Z8164" t="s">
        <v>54</v>
      </c>
      <c r="AA8164"/>
      <c r="AB8164" t="s">
        <v>47809</v>
      </c>
      <c r="AC8164" t="s">
        <v>54343</v>
      </c>
      <c r="AD8164" t="s">
        <v>32837</v>
      </c>
      <c r="AE8164" t="s">
        <v>565</v>
      </c>
      <c r="AF8164" s="119" t="str">
        <f t="shared" si="510"/>
        <v>NA</v>
      </c>
      <c r="AG8164" s="119"/>
      <c r="AH8164" s="119"/>
      <c r="AI8164" s="119"/>
      <c r="AJ8164" s="119" t="str">
        <f t="shared" si="511"/>
        <v>NA</v>
      </c>
      <c r="AK8164" s="190"/>
      <c r="AL8164" s="191"/>
    </row>
    <row r="8165" spans="1:38" x14ac:dyDescent="0.25">
      <c r="A8165" t="s">
        <v>31370</v>
      </c>
      <c r="B8165" t="s">
        <v>31368</v>
      </c>
      <c r="C8165" t="s">
        <v>31369</v>
      </c>
      <c r="D8165" t="s">
        <v>193</v>
      </c>
      <c r="E8165" t="s">
        <v>21281</v>
      </c>
      <c r="F8165" t="s">
        <v>54</v>
      </c>
      <c r="G8165"/>
      <c r="H8165" t="s">
        <v>48331</v>
      </c>
      <c r="I8165" t="s">
        <v>54846</v>
      </c>
      <c r="J8165" t="s">
        <v>31371</v>
      </c>
      <c r="K8165" t="s">
        <v>565</v>
      </c>
      <c r="L8165" s="119" t="str">
        <f t="shared" si="508"/>
        <v>NA</v>
      </c>
      <c r="M8165" s="119"/>
      <c r="N8165" s="120" t="str">
        <f t="shared" si="509"/>
        <v>NA</v>
      </c>
      <c r="O8165" s="120"/>
      <c r="P8165"/>
      <c r="Q8165"/>
      <c r="R8165"/>
      <c r="S8165"/>
      <c r="T8165"/>
      <c r="U8165" t="s">
        <v>35547</v>
      </c>
      <c r="V8165" t="s">
        <v>35546</v>
      </c>
      <c r="W8165" t="s">
        <v>27086</v>
      </c>
      <c r="X8165" t="s">
        <v>193</v>
      </c>
      <c r="Y8165" t="s">
        <v>35548</v>
      </c>
      <c r="Z8165" t="s">
        <v>54</v>
      </c>
      <c r="AA8165"/>
      <c r="AB8165" t="s">
        <v>47810</v>
      </c>
      <c r="AC8165" t="s">
        <v>54344</v>
      </c>
      <c r="AD8165" t="s">
        <v>35549</v>
      </c>
      <c r="AE8165" t="s">
        <v>565</v>
      </c>
      <c r="AF8165" s="119" t="str">
        <f t="shared" si="510"/>
        <v>NA</v>
      </c>
      <c r="AG8165" s="119"/>
      <c r="AH8165" s="119"/>
      <c r="AI8165" s="119"/>
      <c r="AJ8165" s="119" t="str">
        <f t="shared" si="511"/>
        <v>NA</v>
      </c>
      <c r="AK8165" s="190"/>
      <c r="AL8165" s="191"/>
    </row>
    <row r="8166" spans="1:38" x14ac:dyDescent="0.25">
      <c r="A8166" t="s">
        <v>29370</v>
      </c>
      <c r="B8166" t="s">
        <v>29369</v>
      </c>
      <c r="C8166" t="s">
        <v>27279</v>
      </c>
      <c r="D8166" t="s">
        <v>193</v>
      </c>
      <c r="E8166" t="s">
        <v>29371</v>
      </c>
      <c r="F8166" t="s">
        <v>54</v>
      </c>
      <c r="G8166"/>
      <c r="H8166" t="s">
        <v>48332</v>
      </c>
      <c r="I8166" t="s">
        <v>54847</v>
      </c>
      <c r="J8166" t="s">
        <v>29372</v>
      </c>
      <c r="K8166" t="s">
        <v>565</v>
      </c>
      <c r="L8166" s="119" t="str">
        <f t="shared" si="508"/>
        <v>NA</v>
      </c>
      <c r="M8166" s="119"/>
      <c r="N8166" s="120" t="str">
        <f t="shared" si="509"/>
        <v>NA</v>
      </c>
      <c r="O8166" s="120"/>
      <c r="P8166"/>
      <c r="Q8166"/>
      <c r="R8166"/>
      <c r="S8166"/>
      <c r="T8166"/>
      <c r="U8166" t="s">
        <v>33183</v>
      </c>
      <c r="V8166" t="s">
        <v>33485</v>
      </c>
      <c r="W8166" t="s">
        <v>27086</v>
      </c>
      <c r="X8166" t="s">
        <v>193</v>
      </c>
      <c r="Y8166" t="s">
        <v>19511</v>
      </c>
      <c r="Z8166" t="s">
        <v>54</v>
      </c>
      <c r="AA8166"/>
      <c r="AB8166" t="s">
        <v>47811</v>
      </c>
      <c r="AC8166" t="s">
        <v>54345</v>
      </c>
      <c r="AD8166" t="s">
        <v>33183</v>
      </c>
      <c r="AE8166" t="s">
        <v>565</v>
      </c>
      <c r="AF8166" s="119" t="str">
        <f t="shared" si="510"/>
        <v>NA</v>
      </c>
      <c r="AG8166" s="119"/>
      <c r="AH8166" s="119"/>
      <c r="AI8166" s="119"/>
      <c r="AJ8166" s="119" t="str">
        <f t="shared" si="511"/>
        <v>NA</v>
      </c>
      <c r="AK8166" s="190"/>
      <c r="AL8166" s="191"/>
    </row>
    <row r="8167" spans="1:38" x14ac:dyDescent="0.25">
      <c r="A8167" t="s">
        <v>28481</v>
      </c>
      <c r="B8167" t="s">
        <v>28479</v>
      </c>
      <c r="C8167" t="s">
        <v>28480</v>
      </c>
      <c r="D8167" t="s">
        <v>193</v>
      </c>
      <c r="E8167" t="s">
        <v>28482</v>
      </c>
      <c r="F8167" t="s">
        <v>54</v>
      </c>
      <c r="G8167"/>
      <c r="H8167" t="s">
        <v>48333</v>
      </c>
      <c r="I8167" t="s">
        <v>54848</v>
      </c>
      <c r="J8167" t="s">
        <v>28483</v>
      </c>
      <c r="K8167" t="s">
        <v>565</v>
      </c>
      <c r="L8167" s="119" t="str">
        <f t="shared" si="508"/>
        <v>NA</v>
      </c>
      <c r="M8167" s="119"/>
      <c r="N8167" s="120" t="str">
        <f t="shared" si="509"/>
        <v>NA</v>
      </c>
      <c r="O8167" s="120"/>
      <c r="P8167"/>
      <c r="Q8167"/>
      <c r="R8167"/>
      <c r="S8167"/>
      <c r="T8167"/>
      <c r="U8167" t="s">
        <v>33183</v>
      </c>
      <c r="V8167" t="s">
        <v>33486</v>
      </c>
      <c r="W8167" t="s">
        <v>27086</v>
      </c>
      <c r="X8167" t="s">
        <v>193</v>
      </c>
      <c r="Y8167" t="s">
        <v>3033</v>
      </c>
      <c r="Z8167" t="s">
        <v>54</v>
      </c>
      <c r="AA8167"/>
      <c r="AB8167" t="s">
        <v>47812</v>
      </c>
      <c r="AC8167" t="s">
        <v>54346</v>
      </c>
      <c r="AD8167" t="s">
        <v>33183</v>
      </c>
      <c r="AE8167" t="s">
        <v>565</v>
      </c>
      <c r="AF8167" s="119" t="str">
        <f t="shared" si="510"/>
        <v>NA</v>
      </c>
      <c r="AG8167" s="119"/>
      <c r="AH8167" s="119"/>
      <c r="AI8167" s="119"/>
      <c r="AJ8167" s="119" t="str">
        <f t="shared" si="511"/>
        <v>NA</v>
      </c>
      <c r="AK8167" s="190"/>
      <c r="AL8167" s="191"/>
    </row>
    <row r="8168" spans="1:38" x14ac:dyDescent="0.25">
      <c r="A8168" t="s">
        <v>28526</v>
      </c>
      <c r="B8168" t="s">
        <v>28525</v>
      </c>
      <c r="C8168" t="s">
        <v>28480</v>
      </c>
      <c r="D8168" t="s">
        <v>193</v>
      </c>
      <c r="E8168" t="s">
        <v>3573</v>
      </c>
      <c r="F8168" t="s">
        <v>54</v>
      </c>
      <c r="G8168"/>
      <c r="H8168" t="s">
        <v>48334</v>
      </c>
      <c r="I8168" t="s">
        <v>54849</v>
      </c>
      <c r="J8168" t="s">
        <v>28527</v>
      </c>
      <c r="K8168" t="s">
        <v>565</v>
      </c>
      <c r="L8168" s="119" t="str">
        <f t="shared" si="508"/>
        <v>NA</v>
      </c>
      <c r="M8168" s="119"/>
      <c r="N8168" s="120" t="str">
        <f t="shared" si="509"/>
        <v>NA</v>
      </c>
      <c r="O8168" s="120"/>
      <c r="P8168"/>
      <c r="Q8168"/>
      <c r="R8168"/>
      <c r="S8168"/>
      <c r="T8168"/>
      <c r="U8168" t="s">
        <v>27087</v>
      </c>
      <c r="V8168" t="s">
        <v>27085</v>
      </c>
      <c r="W8168" t="s">
        <v>27086</v>
      </c>
      <c r="X8168" t="s">
        <v>193</v>
      </c>
      <c r="Y8168" t="s">
        <v>3033</v>
      </c>
      <c r="Z8168" t="s">
        <v>54</v>
      </c>
      <c r="AA8168"/>
      <c r="AB8168" t="s">
        <v>47812</v>
      </c>
      <c r="AC8168" t="s">
        <v>54346</v>
      </c>
      <c r="AD8168" t="s">
        <v>27088</v>
      </c>
      <c r="AE8168" t="s">
        <v>565</v>
      </c>
      <c r="AF8168" s="119" t="str">
        <f t="shared" si="510"/>
        <v>NA</v>
      </c>
      <c r="AG8168" s="119"/>
      <c r="AH8168" s="119"/>
      <c r="AI8168" s="119"/>
      <c r="AJ8168" s="119" t="str">
        <f t="shared" si="511"/>
        <v>NA</v>
      </c>
      <c r="AK8168" s="190"/>
      <c r="AL8168" s="191"/>
    </row>
    <row r="8169" spans="1:38" x14ac:dyDescent="0.25">
      <c r="A8169" t="s">
        <v>29950</v>
      </c>
      <c r="B8169" t="s">
        <v>29948</v>
      </c>
      <c r="C8169" t="s">
        <v>29949</v>
      </c>
      <c r="D8169" t="s">
        <v>193</v>
      </c>
      <c r="E8169" t="s">
        <v>3573</v>
      </c>
      <c r="F8169" t="s">
        <v>54</v>
      </c>
      <c r="G8169"/>
      <c r="H8169" t="s">
        <v>48335</v>
      </c>
      <c r="I8169" t="s">
        <v>54849</v>
      </c>
      <c r="J8169" t="s">
        <v>29950</v>
      </c>
      <c r="K8169" t="s">
        <v>565</v>
      </c>
      <c r="L8169" s="119" t="str">
        <f t="shared" si="508"/>
        <v>NA</v>
      </c>
      <c r="M8169" s="119"/>
      <c r="N8169" s="120" t="str">
        <f t="shared" si="509"/>
        <v>NA</v>
      </c>
      <c r="O8169" s="120"/>
      <c r="P8169"/>
      <c r="Q8169"/>
      <c r="R8169"/>
      <c r="S8169"/>
      <c r="T8169"/>
      <c r="U8169" t="s">
        <v>34978</v>
      </c>
      <c r="V8169" t="s">
        <v>34977</v>
      </c>
      <c r="W8169" t="s">
        <v>5135</v>
      </c>
      <c r="X8169" t="s">
        <v>193</v>
      </c>
      <c r="Y8169" t="s">
        <v>3033</v>
      </c>
      <c r="Z8169" t="s">
        <v>54</v>
      </c>
      <c r="AA8169"/>
      <c r="AB8169" t="s">
        <v>47812</v>
      </c>
      <c r="AC8169" t="s">
        <v>54346</v>
      </c>
      <c r="AD8169" t="s">
        <v>34979</v>
      </c>
      <c r="AE8169" t="s">
        <v>565</v>
      </c>
      <c r="AF8169" s="119" t="str">
        <f t="shared" si="510"/>
        <v>NA</v>
      </c>
      <c r="AG8169" s="119"/>
      <c r="AH8169" s="119"/>
      <c r="AI8169" s="119"/>
      <c r="AJ8169" s="119" t="str">
        <f t="shared" si="511"/>
        <v>NA</v>
      </c>
      <c r="AK8169" s="190"/>
      <c r="AL8169" s="191"/>
    </row>
    <row r="8170" spans="1:38" x14ac:dyDescent="0.25">
      <c r="A8170" t="s">
        <v>33814</v>
      </c>
      <c r="B8170" t="s">
        <v>33812</v>
      </c>
      <c r="C8170" t="s">
        <v>33813</v>
      </c>
      <c r="D8170" t="s">
        <v>193</v>
      </c>
      <c r="E8170" t="s">
        <v>3573</v>
      </c>
      <c r="F8170" t="s">
        <v>54</v>
      </c>
      <c r="G8170"/>
      <c r="H8170" t="s">
        <v>48335</v>
      </c>
      <c r="I8170" t="s">
        <v>54849</v>
      </c>
      <c r="J8170" t="s">
        <v>33814</v>
      </c>
      <c r="K8170" t="s">
        <v>565</v>
      </c>
      <c r="L8170" s="119" t="str">
        <f t="shared" si="508"/>
        <v>NA</v>
      </c>
      <c r="M8170" s="119"/>
      <c r="N8170" s="120" t="str">
        <f t="shared" si="509"/>
        <v>NA</v>
      </c>
      <c r="O8170" s="120"/>
      <c r="P8170"/>
      <c r="Q8170"/>
      <c r="R8170"/>
      <c r="S8170"/>
      <c r="T8170"/>
      <c r="U8170" t="s">
        <v>33183</v>
      </c>
      <c r="V8170" t="s">
        <v>33487</v>
      </c>
      <c r="W8170" t="s">
        <v>33488</v>
      </c>
      <c r="X8170" t="s">
        <v>193</v>
      </c>
      <c r="Y8170" t="s">
        <v>3332</v>
      </c>
      <c r="Z8170" t="s">
        <v>54</v>
      </c>
      <c r="AA8170"/>
      <c r="AB8170" t="s">
        <v>47813</v>
      </c>
      <c r="AC8170" t="s">
        <v>54347</v>
      </c>
      <c r="AD8170" t="s">
        <v>33183</v>
      </c>
      <c r="AE8170" t="s">
        <v>565</v>
      </c>
      <c r="AF8170" s="119" t="str">
        <f t="shared" si="510"/>
        <v>NA</v>
      </c>
      <c r="AG8170" s="119"/>
      <c r="AH8170" s="119"/>
      <c r="AI8170" s="119"/>
      <c r="AJ8170" s="119" t="str">
        <f t="shared" si="511"/>
        <v>NA</v>
      </c>
      <c r="AK8170" s="190"/>
      <c r="AL8170" s="191"/>
    </row>
    <row r="8171" spans="1:38" x14ac:dyDescent="0.25">
      <c r="A8171" t="s">
        <v>30898</v>
      </c>
      <c r="B8171" t="s">
        <v>30896</v>
      </c>
      <c r="C8171" t="s">
        <v>30897</v>
      </c>
      <c r="D8171" t="s">
        <v>193</v>
      </c>
      <c r="E8171" t="s">
        <v>3573</v>
      </c>
      <c r="F8171" t="s">
        <v>54</v>
      </c>
      <c r="G8171"/>
      <c r="H8171" t="s">
        <v>48335</v>
      </c>
      <c r="I8171" t="s">
        <v>54849</v>
      </c>
      <c r="J8171" t="s">
        <v>30898</v>
      </c>
      <c r="K8171" t="s">
        <v>565</v>
      </c>
      <c r="L8171" s="119" t="str">
        <f t="shared" si="508"/>
        <v>NA</v>
      </c>
      <c r="M8171" s="119"/>
      <c r="N8171" s="120" t="str">
        <f t="shared" si="509"/>
        <v>NA</v>
      </c>
      <c r="O8171" s="120"/>
      <c r="P8171"/>
      <c r="Q8171"/>
      <c r="R8171"/>
      <c r="S8171"/>
      <c r="T8171"/>
      <c r="U8171" t="s">
        <v>33183</v>
      </c>
      <c r="V8171" t="s">
        <v>33489</v>
      </c>
      <c r="W8171" t="s">
        <v>33490</v>
      </c>
      <c r="X8171" t="s">
        <v>193</v>
      </c>
      <c r="Y8171" t="s">
        <v>15464</v>
      </c>
      <c r="Z8171" t="s">
        <v>54</v>
      </c>
      <c r="AA8171"/>
      <c r="AB8171" t="s">
        <v>47814</v>
      </c>
      <c r="AC8171" t="s">
        <v>54348</v>
      </c>
      <c r="AD8171" t="s">
        <v>33183</v>
      </c>
      <c r="AE8171" t="s">
        <v>565</v>
      </c>
      <c r="AF8171" s="119" t="str">
        <f t="shared" si="510"/>
        <v>NA</v>
      </c>
      <c r="AG8171" s="119"/>
      <c r="AH8171" s="119"/>
      <c r="AI8171" s="119"/>
      <c r="AJ8171" s="119" t="str">
        <f t="shared" si="511"/>
        <v>NA</v>
      </c>
      <c r="AK8171" s="190"/>
      <c r="AL8171" s="191"/>
    </row>
    <row r="8172" spans="1:38" x14ac:dyDescent="0.25">
      <c r="A8172" t="s">
        <v>29457</v>
      </c>
      <c r="B8172" t="s">
        <v>29455</v>
      </c>
      <c r="C8172" t="s">
        <v>29456</v>
      </c>
      <c r="D8172" t="s">
        <v>193</v>
      </c>
      <c r="E8172" t="s">
        <v>21100</v>
      </c>
      <c r="F8172" t="s">
        <v>54</v>
      </c>
      <c r="G8172"/>
      <c r="H8172" t="s">
        <v>48336</v>
      </c>
      <c r="I8172" t="s">
        <v>54850</v>
      </c>
      <c r="J8172" t="s">
        <v>29458</v>
      </c>
      <c r="K8172" t="s">
        <v>565</v>
      </c>
      <c r="L8172" s="119" t="str">
        <f t="shared" si="508"/>
        <v>NA</v>
      </c>
      <c r="M8172" s="119"/>
      <c r="N8172" s="120" t="str">
        <f t="shared" si="509"/>
        <v>NA</v>
      </c>
      <c r="O8172" s="120"/>
      <c r="P8172"/>
      <c r="Q8172"/>
      <c r="R8172"/>
      <c r="S8172"/>
      <c r="T8172"/>
      <c r="U8172" t="s">
        <v>33183</v>
      </c>
      <c r="V8172" t="s">
        <v>33491</v>
      </c>
      <c r="W8172" t="s">
        <v>33492</v>
      </c>
      <c r="X8172" t="s">
        <v>193</v>
      </c>
      <c r="Y8172" t="s">
        <v>18947</v>
      </c>
      <c r="Z8172" t="s">
        <v>54</v>
      </c>
      <c r="AA8172"/>
      <c r="AB8172" t="s">
        <v>47815</v>
      </c>
      <c r="AC8172" t="s">
        <v>54349</v>
      </c>
      <c r="AD8172" t="s">
        <v>33493</v>
      </c>
      <c r="AE8172" t="s">
        <v>565</v>
      </c>
      <c r="AF8172" s="119" t="str">
        <f t="shared" si="510"/>
        <v>NA</v>
      </c>
      <c r="AG8172" s="119"/>
      <c r="AH8172" s="119"/>
      <c r="AI8172" s="119"/>
      <c r="AJ8172" s="119" t="str">
        <f t="shared" si="511"/>
        <v>NA</v>
      </c>
      <c r="AK8172" s="190"/>
      <c r="AL8172" s="191"/>
    </row>
    <row r="8173" spans="1:38" x14ac:dyDescent="0.25">
      <c r="A8173" t="s">
        <v>29543</v>
      </c>
      <c r="B8173" t="s">
        <v>29541</v>
      </c>
      <c r="C8173" t="s">
        <v>29542</v>
      </c>
      <c r="D8173" t="s">
        <v>193</v>
      </c>
      <c r="E8173" t="s">
        <v>3958</v>
      </c>
      <c r="F8173" t="s">
        <v>54</v>
      </c>
      <c r="G8173"/>
      <c r="H8173" t="s">
        <v>48337</v>
      </c>
      <c r="I8173" t="s">
        <v>54851</v>
      </c>
      <c r="J8173" t="s">
        <v>29544</v>
      </c>
      <c r="K8173" t="s">
        <v>565</v>
      </c>
      <c r="L8173" s="119" t="str">
        <f t="shared" si="508"/>
        <v>NA</v>
      </c>
      <c r="M8173" s="119"/>
      <c r="N8173" s="120" t="str">
        <f t="shared" si="509"/>
        <v>NA</v>
      </c>
      <c r="O8173" s="120"/>
      <c r="P8173"/>
      <c r="Q8173"/>
      <c r="R8173"/>
      <c r="S8173"/>
      <c r="T8173"/>
      <c r="U8173" t="s">
        <v>33183</v>
      </c>
      <c r="V8173" t="s">
        <v>33494</v>
      </c>
      <c r="W8173" t="s">
        <v>33495</v>
      </c>
      <c r="X8173" t="s">
        <v>193</v>
      </c>
      <c r="Y8173" t="s">
        <v>17091</v>
      </c>
      <c r="Z8173" t="s">
        <v>54</v>
      </c>
      <c r="AA8173"/>
      <c r="AB8173" t="s">
        <v>47816</v>
      </c>
      <c r="AC8173" t="s">
        <v>54350</v>
      </c>
      <c r="AD8173" t="s">
        <v>33183</v>
      </c>
      <c r="AE8173" t="s">
        <v>565</v>
      </c>
      <c r="AF8173" s="119" t="str">
        <f t="shared" si="510"/>
        <v>NA</v>
      </c>
      <c r="AG8173" s="119"/>
      <c r="AH8173" s="119"/>
      <c r="AI8173" s="119"/>
      <c r="AJ8173" s="119" t="str">
        <f t="shared" si="511"/>
        <v>NA</v>
      </c>
      <c r="AK8173" s="190"/>
      <c r="AL8173" s="191"/>
    </row>
    <row r="8174" spans="1:38" x14ac:dyDescent="0.25">
      <c r="A8174" t="s">
        <v>29404</v>
      </c>
      <c r="B8174" t="s">
        <v>29402</v>
      </c>
      <c r="C8174" t="s">
        <v>29403</v>
      </c>
      <c r="D8174" t="s">
        <v>193</v>
      </c>
      <c r="E8174" t="s">
        <v>29405</v>
      </c>
      <c r="F8174" t="s">
        <v>54</v>
      </c>
      <c r="G8174"/>
      <c r="H8174" t="s">
        <v>48338</v>
      </c>
      <c r="I8174" t="s">
        <v>54852</v>
      </c>
      <c r="J8174" t="s">
        <v>29406</v>
      </c>
      <c r="K8174" t="s">
        <v>565</v>
      </c>
      <c r="L8174" s="119" t="str">
        <f t="shared" si="508"/>
        <v>NA</v>
      </c>
      <c r="M8174" s="119"/>
      <c r="N8174" s="120" t="str">
        <f t="shared" si="509"/>
        <v>NA</v>
      </c>
      <c r="O8174" s="120"/>
      <c r="P8174"/>
      <c r="Q8174"/>
      <c r="R8174"/>
      <c r="S8174"/>
      <c r="T8174"/>
      <c r="U8174" t="s">
        <v>35559</v>
      </c>
      <c r="V8174" t="s">
        <v>35558</v>
      </c>
      <c r="W8174" t="s">
        <v>27086</v>
      </c>
      <c r="X8174" t="s">
        <v>193</v>
      </c>
      <c r="Y8174" t="s">
        <v>2945</v>
      </c>
      <c r="Z8174" t="s">
        <v>54</v>
      </c>
      <c r="AA8174"/>
      <c r="AB8174" t="s">
        <v>47817</v>
      </c>
      <c r="AC8174" t="s">
        <v>54351</v>
      </c>
      <c r="AD8174" t="s">
        <v>35560</v>
      </c>
      <c r="AE8174" t="s">
        <v>565</v>
      </c>
      <c r="AF8174" s="119" t="str">
        <f t="shared" si="510"/>
        <v>NA</v>
      </c>
      <c r="AG8174" s="119"/>
      <c r="AH8174" s="119"/>
      <c r="AI8174" s="119"/>
      <c r="AJ8174" s="119" t="str">
        <f t="shared" si="511"/>
        <v>NA</v>
      </c>
      <c r="AK8174" s="190"/>
      <c r="AL8174" s="191"/>
    </row>
    <row r="8175" spans="1:38" x14ac:dyDescent="0.25">
      <c r="A8175" t="s">
        <v>29466</v>
      </c>
      <c r="B8175" t="s">
        <v>29464</v>
      </c>
      <c r="C8175" t="s">
        <v>29465</v>
      </c>
      <c r="D8175" t="s">
        <v>193</v>
      </c>
      <c r="E8175" t="s">
        <v>24418</v>
      </c>
      <c r="F8175" t="s">
        <v>54</v>
      </c>
      <c r="G8175"/>
      <c r="H8175" t="s">
        <v>48339</v>
      </c>
      <c r="I8175" t="s">
        <v>54853</v>
      </c>
      <c r="J8175" t="s">
        <v>29467</v>
      </c>
      <c r="K8175" t="s">
        <v>565</v>
      </c>
      <c r="L8175" s="119" t="str">
        <f t="shared" si="508"/>
        <v>NA</v>
      </c>
      <c r="M8175" s="119"/>
      <c r="N8175" s="120" t="str">
        <f t="shared" si="509"/>
        <v>NA</v>
      </c>
      <c r="O8175" s="120"/>
      <c r="P8175"/>
      <c r="Q8175"/>
      <c r="R8175"/>
      <c r="S8175"/>
      <c r="T8175"/>
      <c r="U8175" t="s">
        <v>27090</v>
      </c>
      <c r="V8175" t="s">
        <v>27089</v>
      </c>
      <c r="W8175" t="s">
        <v>27086</v>
      </c>
      <c r="X8175" t="s">
        <v>193</v>
      </c>
      <c r="Y8175" t="s">
        <v>2945</v>
      </c>
      <c r="Z8175" t="s">
        <v>54</v>
      </c>
      <c r="AA8175"/>
      <c r="AB8175" t="s">
        <v>47817</v>
      </c>
      <c r="AC8175" t="s">
        <v>54351</v>
      </c>
      <c r="AD8175" t="s">
        <v>27091</v>
      </c>
      <c r="AE8175" t="s">
        <v>565</v>
      </c>
      <c r="AF8175" s="119" t="str">
        <f t="shared" si="510"/>
        <v>NA</v>
      </c>
      <c r="AG8175" s="119"/>
      <c r="AH8175" s="119"/>
      <c r="AI8175" s="119"/>
      <c r="AJ8175" s="119" t="str">
        <f t="shared" si="511"/>
        <v>NA</v>
      </c>
      <c r="AK8175" s="190"/>
      <c r="AL8175" s="191"/>
    </row>
    <row r="8176" spans="1:38" x14ac:dyDescent="0.25">
      <c r="A8176" t="s">
        <v>29523</v>
      </c>
      <c r="B8176" t="s">
        <v>29521</v>
      </c>
      <c r="C8176" t="s">
        <v>29522</v>
      </c>
      <c r="D8176" t="s">
        <v>193</v>
      </c>
      <c r="E8176" t="s">
        <v>29524</v>
      </c>
      <c r="F8176" t="s">
        <v>54</v>
      </c>
      <c r="G8176"/>
      <c r="H8176" t="s">
        <v>48340</v>
      </c>
      <c r="I8176" t="s">
        <v>54854</v>
      </c>
      <c r="J8176" t="s">
        <v>29525</v>
      </c>
      <c r="K8176" t="s">
        <v>565</v>
      </c>
      <c r="L8176" s="119" t="str">
        <f t="shared" si="508"/>
        <v>NA</v>
      </c>
      <c r="M8176" s="119"/>
      <c r="N8176" s="120" t="str">
        <f t="shared" si="509"/>
        <v>NA</v>
      </c>
      <c r="O8176" s="120"/>
      <c r="P8176"/>
      <c r="Q8176"/>
      <c r="R8176"/>
      <c r="S8176"/>
      <c r="T8176"/>
      <c r="U8176" t="s">
        <v>35526</v>
      </c>
      <c r="V8176" t="s">
        <v>35525</v>
      </c>
      <c r="W8176" t="s">
        <v>27086</v>
      </c>
      <c r="X8176" t="s">
        <v>193</v>
      </c>
      <c r="Y8176" t="s">
        <v>18309</v>
      </c>
      <c r="Z8176" t="s">
        <v>54</v>
      </c>
      <c r="AA8176"/>
      <c r="AB8176" t="s">
        <v>47818</v>
      </c>
      <c r="AC8176" t="s">
        <v>54352</v>
      </c>
      <c r="AD8176" t="s">
        <v>35527</v>
      </c>
      <c r="AE8176" t="s">
        <v>565</v>
      </c>
      <c r="AF8176" s="119" t="str">
        <f t="shared" si="510"/>
        <v>NA</v>
      </c>
      <c r="AG8176" s="119"/>
      <c r="AH8176" s="119"/>
      <c r="AI8176" s="119"/>
      <c r="AJ8176" s="119" t="str">
        <f t="shared" si="511"/>
        <v>NA</v>
      </c>
      <c r="AK8176" s="190"/>
      <c r="AL8176" s="191"/>
    </row>
    <row r="8177" spans="1:38" x14ac:dyDescent="0.25">
      <c r="A8177" t="s">
        <v>31189</v>
      </c>
      <c r="B8177" t="s">
        <v>31187</v>
      </c>
      <c r="C8177" t="s">
        <v>31188</v>
      </c>
      <c r="D8177" t="s">
        <v>193</v>
      </c>
      <c r="E8177" t="s">
        <v>20059</v>
      </c>
      <c r="F8177" t="s">
        <v>54</v>
      </c>
      <c r="G8177"/>
      <c r="H8177" t="s">
        <v>48341</v>
      </c>
      <c r="I8177" t="s">
        <v>54855</v>
      </c>
      <c r="J8177" t="s">
        <v>31190</v>
      </c>
      <c r="K8177" t="s">
        <v>565</v>
      </c>
      <c r="L8177" s="119" t="str">
        <f t="shared" si="508"/>
        <v>NA</v>
      </c>
      <c r="M8177" s="119"/>
      <c r="N8177" s="120" t="str">
        <f t="shared" si="509"/>
        <v>NA</v>
      </c>
      <c r="O8177" s="120"/>
      <c r="P8177"/>
      <c r="Q8177"/>
      <c r="R8177"/>
      <c r="S8177"/>
      <c r="T8177"/>
      <c r="U8177" t="s">
        <v>33178</v>
      </c>
      <c r="V8177" t="s">
        <v>33180</v>
      </c>
      <c r="W8177" t="s">
        <v>33181</v>
      </c>
      <c r="X8177" t="s">
        <v>193</v>
      </c>
      <c r="Y8177" t="s">
        <v>33182</v>
      </c>
      <c r="Z8177" t="s">
        <v>54</v>
      </c>
      <c r="AA8177"/>
      <c r="AB8177" t="s">
        <v>47819</v>
      </c>
      <c r="AC8177" t="s">
        <v>54353</v>
      </c>
      <c r="AD8177" t="s">
        <v>33183</v>
      </c>
      <c r="AE8177" t="s">
        <v>565</v>
      </c>
      <c r="AF8177" s="119" t="str">
        <f t="shared" si="510"/>
        <v>NA</v>
      </c>
      <c r="AG8177" s="119"/>
      <c r="AH8177" s="119"/>
      <c r="AI8177" s="119"/>
      <c r="AJ8177" s="119" t="str">
        <f t="shared" si="511"/>
        <v>NA</v>
      </c>
      <c r="AK8177" s="190"/>
      <c r="AL8177" s="191"/>
    </row>
    <row r="8178" spans="1:38" x14ac:dyDescent="0.25">
      <c r="A8178" t="s">
        <v>27631</v>
      </c>
      <c r="B8178" t="s">
        <v>27629</v>
      </c>
      <c r="C8178" t="s">
        <v>27630</v>
      </c>
      <c r="D8178" t="s">
        <v>193</v>
      </c>
      <c r="E8178" t="s">
        <v>7523</v>
      </c>
      <c r="F8178" t="s">
        <v>54</v>
      </c>
      <c r="G8178"/>
      <c r="H8178" t="s">
        <v>48342</v>
      </c>
      <c r="I8178" t="s">
        <v>54856</v>
      </c>
      <c r="J8178" t="s">
        <v>27632</v>
      </c>
      <c r="K8178" t="s">
        <v>565</v>
      </c>
      <c r="L8178" s="119" t="str">
        <f t="shared" si="508"/>
        <v>NA</v>
      </c>
      <c r="M8178" s="119"/>
      <c r="N8178" s="120" t="str">
        <f t="shared" si="509"/>
        <v>NA</v>
      </c>
      <c r="O8178" s="120"/>
      <c r="P8178"/>
      <c r="Q8178"/>
      <c r="R8178"/>
      <c r="S8178"/>
      <c r="T8178"/>
      <c r="U8178" t="s">
        <v>33183</v>
      </c>
      <c r="V8178" t="s">
        <v>33496</v>
      </c>
      <c r="W8178" t="s">
        <v>33497</v>
      </c>
      <c r="X8178" t="s">
        <v>193</v>
      </c>
      <c r="Y8178" t="s">
        <v>20051</v>
      </c>
      <c r="Z8178" t="s">
        <v>54</v>
      </c>
      <c r="AA8178"/>
      <c r="AB8178" t="s">
        <v>47820</v>
      </c>
      <c r="AC8178" t="s">
        <v>54354</v>
      </c>
      <c r="AD8178" t="s">
        <v>33183</v>
      </c>
      <c r="AE8178" t="s">
        <v>565</v>
      </c>
      <c r="AF8178" s="119" t="str">
        <f t="shared" si="510"/>
        <v>NA</v>
      </c>
      <c r="AG8178" s="119"/>
      <c r="AH8178" s="119"/>
      <c r="AI8178" s="119"/>
      <c r="AJ8178" s="119" t="str">
        <f t="shared" si="511"/>
        <v>NA</v>
      </c>
      <c r="AK8178" s="190"/>
      <c r="AL8178" s="191"/>
    </row>
    <row r="8179" spans="1:38" x14ac:dyDescent="0.25">
      <c r="A8179" t="s">
        <v>29747</v>
      </c>
      <c r="B8179" t="s">
        <v>29745</v>
      </c>
      <c r="C8179" t="s">
        <v>29746</v>
      </c>
      <c r="D8179" t="s">
        <v>193</v>
      </c>
      <c r="E8179" t="s">
        <v>29748</v>
      </c>
      <c r="F8179" t="s">
        <v>54</v>
      </c>
      <c r="G8179"/>
      <c r="H8179" t="s">
        <v>48343</v>
      </c>
      <c r="I8179" t="s">
        <v>54857</v>
      </c>
      <c r="J8179" t="s">
        <v>29749</v>
      </c>
      <c r="K8179" t="s">
        <v>565</v>
      </c>
      <c r="L8179" s="119" t="str">
        <f t="shared" si="508"/>
        <v>NA</v>
      </c>
      <c r="M8179" s="119"/>
      <c r="N8179" s="120" t="str">
        <f t="shared" si="509"/>
        <v>NA</v>
      </c>
      <c r="O8179" s="120"/>
      <c r="P8179"/>
      <c r="Q8179"/>
      <c r="R8179"/>
      <c r="S8179"/>
      <c r="T8179"/>
      <c r="U8179" t="s">
        <v>31104</v>
      </c>
      <c r="V8179" t="s">
        <v>31102</v>
      </c>
      <c r="W8179" t="s">
        <v>31103</v>
      </c>
      <c r="X8179" t="s">
        <v>193</v>
      </c>
      <c r="Y8179" t="s">
        <v>18596</v>
      </c>
      <c r="Z8179" t="s">
        <v>54</v>
      </c>
      <c r="AA8179"/>
      <c r="AB8179" t="s">
        <v>47821</v>
      </c>
      <c r="AC8179" t="s">
        <v>54355</v>
      </c>
      <c r="AD8179" t="s">
        <v>31105</v>
      </c>
      <c r="AE8179" t="s">
        <v>565</v>
      </c>
      <c r="AF8179" s="119" t="str">
        <f t="shared" si="510"/>
        <v>NA</v>
      </c>
      <c r="AG8179" s="119"/>
      <c r="AH8179" s="119"/>
      <c r="AI8179" s="119"/>
      <c r="AJ8179" s="119" t="str">
        <f t="shared" si="511"/>
        <v>NA</v>
      </c>
      <c r="AK8179" s="190"/>
      <c r="AL8179" s="191"/>
    </row>
    <row r="8180" spans="1:38" x14ac:dyDescent="0.25">
      <c r="A8180" t="s">
        <v>29538</v>
      </c>
      <c r="B8180" t="s">
        <v>29536</v>
      </c>
      <c r="C8180" t="s">
        <v>29537</v>
      </c>
      <c r="D8180" t="s">
        <v>193</v>
      </c>
      <c r="E8180" t="s">
        <v>29539</v>
      </c>
      <c r="F8180" t="s">
        <v>54</v>
      </c>
      <c r="G8180"/>
      <c r="H8180" t="s">
        <v>48344</v>
      </c>
      <c r="I8180" t="s">
        <v>54858</v>
      </c>
      <c r="J8180" t="s">
        <v>29540</v>
      </c>
      <c r="K8180" t="s">
        <v>565</v>
      </c>
      <c r="L8180" s="119" t="str">
        <f t="shared" si="508"/>
        <v>NA</v>
      </c>
      <c r="M8180" s="119"/>
      <c r="N8180" s="120" t="str">
        <f t="shared" si="509"/>
        <v>NA</v>
      </c>
      <c r="O8180" s="120"/>
      <c r="P8180"/>
      <c r="Q8180"/>
      <c r="R8180"/>
      <c r="S8180"/>
      <c r="T8180"/>
      <c r="U8180" t="s">
        <v>35566</v>
      </c>
      <c r="V8180" t="s">
        <v>35565</v>
      </c>
      <c r="W8180" t="s">
        <v>27086</v>
      </c>
      <c r="X8180" t="s">
        <v>193</v>
      </c>
      <c r="Y8180" t="s">
        <v>35567</v>
      </c>
      <c r="Z8180" t="s">
        <v>54</v>
      </c>
      <c r="AA8180"/>
      <c r="AB8180" t="s">
        <v>47822</v>
      </c>
      <c r="AC8180" t="s">
        <v>54356</v>
      </c>
      <c r="AD8180" t="s">
        <v>35568</v>
      </c>
      <c r="AE8180" t="s">
        <v>565</v>
      </c>
      <c r="AF8180" s="119" t="str">
        <f t="shared" si="510"/>
        <v>NA</v>
      </c>
      <c r="AG8180" s="119"/>
      <c r="AH8180" s="119"/>
      <c r="AI8180" s="119"/>
      <c r="AJ8180" s="119" t="str">
        <f t="shared" si="511"/>
        <v>NA</v>
      </c>
      <c r="AK8180" s="190"/>
      <c r="AL8180" s="191"/>
    </row>
    <row r="8181" spans="1:38" x14ac:dyDescent="0.25">
      <c r="A8181" t="s">
        <v>29357</v>
      </c>
      <c r="B8181" t="s">
        <v>29355</v>
      </c>
      <c r="C8181" t="s">
        <v>29356</v>
      </c>
      <c r="D8181" t="s">
        <v>193</v>
      </c>
      <c r="E8181" t="s">
        <v>1755</v>
      </c>
      <c r="F8181" t="s">
        <v>54</v>
      </c>
      <c r="G8181"/>
      <c r="H8181" t="s">
        <v>48345</v>
      </c>
      <c r="I8181" t="s">
        <v>54859</v>
      </c>
      <c r="J8181" t="s">
        <v>29358</v>
      </c>
      <c r="K8181" t="s">
        <v>565</v>
      </c>
      <c r="L8181" s="119" t="str">
        <f t="shared" si="508"/>
        <v>NA</v>
      </c>
      <c r="M8181" s="119"/>
      <c r="N8181" s="120" t="str">
        <f t="shared" si="509"/>
        <v>NA</v>
      </c>
      <c r="O8181" s="120"/>
      <c r="P8181"/>
      <c r="Q8181"/>
      <c r="R8181"/>
      <c r="S8181"/>
      <c r="T8181"/>
      <c r="U8181" t="s">
        <v>27119</v>
      </c>
      <c r="V8181" t="s">
        <v>27118</v>
      </c>
      <c r="W8181" t="s">
        <v>27086</v>
      </c>
      <c r="X8181" t="s">
        <v>193</v>
      </c>
      <c r="Y8181" t="s">
        <v>2162</v>
      </c>
      <c r="Z8181" t="s">
        <v>54</v>
      </c>
      <c r="AA8181"/>
      <c r="AB8181" t="s">
        <v>47823</v>
      </c>
      <c r="AC8181" t="s">
        <v>54357</v>
      </c>
      <c r="AD8181"/>
      <c r="AE8181" t="s">
        <v>565</v>
      </c>
      <c r="AF8181" s="119" t="str">
        <f t="shared" si="510"/>
        <v>NA</v>
      </c>
      <c r="AG8181" s="119"/>
      <c r="AH8181" s="119"/>
      <c r="AI8181" s="119"/>
      <c r="AJ8181" s="119" t="str">
        <f t="shared" si="511"/>
        <v>NA</v>
      </c>
      <c r="AK8181" s="190"/>
      <c r="AL8181" s="191"/>
    </row>
    <row r="8182" spans="1:38" x14ac:dyDescent="0.25">
      <c r="A8182" t="s">
        <v>34911</v>
      </c>
      <c r="B8182" t="s">
        <v>34910</v>
      </c>
      <c r="C8182" t="s">
        <v>5135</v>
      </c>
      <c r="D8182" t="s">
        <v>193</v>
      </c>
      <c r="E8182" t="s">
        <v>34912</v>
      </c>
      <c r="F8182" t="s">
        <v>54</v>
      </c>
      <c r="G8182"/>
      <c r="H8182" t="s">
        <v>48346</v>
      </c>
      <c r="I8182" t="s">
        <v>54860</v>
      </c>
      <c r="J8182" t="s">
        <v>34913</v>
      </c>
      <c r="K8182" t="s">
        <v>565</v>
      </c>
      <c r="L8182" s="119" t="str">
        <f t="shared" si="508"/>
        <v>NA</v>
      </c>
      <c r="M8182" s="119"/>
      <c r="N8182" s="120" t="str">
        <f t="shared" si="509"/>
        <v>NA</v>
      </c>
      <c r="O8182" s="120"/>
      <c r="P8182"/>
      <c r="Q8182"/>
      <c r="R8182"/>
      <c r="S8182"/>
      <c r="T8182"/>
      <c r="U8182" t="s">
        <v>33733</v>
      </c>
      <c r="V8182" t="s">
        <v>33732</v>
      </c>
      <c r="W8182" t="s">
        <v>27086</v>
      </c>
      <c r="X8182" t="s">
        <v>193</v>
      </c>
      <c r="Y8182" t="s">
        <v>2162</v>
      </c>
      <c r="Z8182" t="s">
        <v>54</v>
      </c>
      <c r="AA8182"/>
      <c r="AB8182" t="s">
        <v>47823</v>
      </c>
      <c r="AC8182" t="s">
        <v>54357</v>
      </c>
      <c r="AD8182" t="s">
        <v>33733</v>
      </c>
      <c r="AE8182" t="s">
        <v>565</v>
      </c>
      <c r="AF8182" s="119" t="str">
        <f t="shared" si="510"/>
        <v>NA</v>
      </c>
      <c r="AG8182" s="119"/>
      <c r="AH8182" s="119"/>
      <c r="AI8182" s="119"/>
      <c r="AJ8182" s="119" t="str">
        <f t="shared" si="511"/>
        <v>NA</v>
      </c>
      <c r="AK8182" s="190"/>
      <c r="AL8182" s="191"/>
    </row>
    <row r="8183" spans="1:38" x14ac:dyDescent="0.25">
      <c r="A8183" t="s">
        <v>33663</v>
      </c>
      <c r="B8183" t="s">
        <v>33662</v>
      </c>
      <c r="C8183" t="s">
        <v>33559</v>
      </c>
      <c r="D8183" t="s">
        <v>193</v>
      </c>
      <c r="E8183" t="s">
        <v>7389</v>
      </c>
      <c r="F8183" t="s">
        <v>54</v>
      </c>
      <c r="G8183"/>
      <c r="H8183" t="s">
        <v>48347</v>
      </c>
      <c r="I8183" t="s">
        <v>54861</v>
      </c>
      <c r="J8183" t="s">
        <v>33663</v>
      </c>
      <c r="K8183" t="s">
        <v>565</v>
      </c>
      <c r="L8183" s="119" t="str">
        <f t="shared" si="508"/>
        <v>NA</v>
      </c>
      <c r="M8183" s="119"/>
      <c r="N8183" s="120" t="str">
        <f t="shared" si="509"/>
        <v>NA</v>
      </c>
      <c r="O8183" s="120"/>
      <c r="P8183"/>
      <c r="Q8183"/>
      <c r="R8183"/>
      <c r="S8183"/>
      <c r="T8183"/>
      <c r="U8183" t="s">
        <v>33928</v>
      </c>
      <c r="V8183" t="s">
        <v>33927</v>
      </c>
      <c r="W8183" t="s">
        <v>27086</v>
      </c>
      <c r="X8183" t="s">
        <v>193</v>
      </c>
      <c r="Y8183" t="s">
        <v>2162</v>
      </c>
      <c r="Z8183" t="s">
        <v>54</v>
      </c>
      <c r="AA8183"/>
      <c r="AB8183" t="s">
        <v>47823</v>
      </c>
      <c r="AC8183" t="s">
        <v>54357</v>
      </c>
      <c r="AD8183" t="s">
        <v>33929</v>
      </c>
      <c r="AE8183" t="s">
        <v>565</v>
      </c>
      <c r="AF8183" s="119" t="str">
        <f t="shared" si="510"/>
        <v>NA</v>
      </c>
      <c r="AG8183" s="119"/>
      <c r="AH8183" s="119"/>
      <c r="AI8183" s="119"/>
      <c r="AJ8183" s="119" t="str">
        <f t="shared" si="511"/>
        <v>NA</v>
      </c>
      <c r="AK8183" s="190"/>
      <c r="AL8183" s="191"/>
    </row>
    <row r="8184" spans="1:38" x14ac:dyDescent="0.25">
      <c r="A8184" t="s">
        <v>34927</v>
      </c>
      <c r="B8184" t="s">
        <v>34926</v>
      </c>
      <c r="C8184" t="s">
        <v>5135</v>
      </c>
      <c r="D8184" t="s">
        <v>193</v>
      </c>
      <c r="E8184" t="s">
        <v>34928</v>
      </c>
      <c r="F8184" t="s">
        <v>54</v>
      </c>
      <c r="G8184"/>
      <c r="H8184" t="s">
        <v>48348</v>
      </c>
      <c r="I8184" t="s">
        <v>54862</v>
      </c>
      <c r="J8184" t="s">
        <v>34929</v>
      </c>
      <c r="K8184" t="s">
        <v>565</v>
      </c>
      <c r="L8184" s="119" t="str">
        <f t="shared" si="508"/>
        <v>NA</v>
      </c>
      <c r="M8184" s="119"/>
      <c r="N8184" s="120" t="str">
        <f t="shared" si="509"/>
        <v>NA</v>
      </c>
      <c r="O8184" s="120"/>
      <c r="P8184"/>
      <c r="Q8184"/>
      <c r="R8184"/>
      <c r="S8184"/>
      <c r="T8184"/>
      <c r="U8184" t="s">
        <v>27093</v>
      </c>
      <c r="V8184" t="s">
        <v>27092</v>
      </c>
      <c r="W8184" t="s">
        <v>27086</v>
      </c>
      <c r="X8184" t="s">
        <v>193</v>
      </c>
      <c r="Y8184" t="s">
        <v>3165</v>
      </c>
      <c r="Z8184" t="s">
        <v>54</v>
      </c>
      <c r="AA8184"/>
      <c r="AB8184" t="s">
        <v>47824</v>
      </c>
      <c r="AC8184" t="s">
        <v>54358</v>
      </c>
      <c r="AD8184" t="s">
        <v>27094</v>
      </c>
      <c r="AE8184" t="s">
        <v>565</v>
      </c>
      <c r="AF8184" s="119" t="str">
        <f t="shared" si="510"/>
        <v>NA</v>
      </c>
      <c r="AG8184" s="119"/>
      <c r="AH8184" s="119"/>
      <c r="AI8184" s="119"/>
      <c r="AJ8184" s="119" t="str">
        <f t="shared" si="511"/>
        <v>NA</v>
      </c>
      <c r="AK8184" s="190"/>
      <c r="AL8184" s="191"/>
    </row>
    <row r="8185" spans="1:38" x14ac:dyDescent="0.25">
      <c r="A8185" t="s">
        <v>33668</v>
      </c>
      <c r="B8185" t="s">
        <v>33667</v>
      </c>
      <c r="C8185" t="s">
        <v>33559</v>
      </c>
      <c r="D8185" t="s">
        <v>193</v>
      </c>
      <c r="E8185" t="s">
        <v>33669</v>
      </c>
      <c r="F8185" t="s">
        <v>54</v>
      </c>
      <c r="G8185"/>
      <c r="H8185" t="s">
        <v>48349</v>
      </c>
      <c r="I8185" t="s">
        <v>54863</v>
      </c>
      <c r="J8185" t="s">
        <v>33668</v>
      </c>
      <c r="K8185" t="s">
        <v>565</v>
      </c>
      <c r="L8185" s="119" t="str">
        <f t="shared" si="508"/>
        <v>NA</v>
      </c>
      <c r="M8185" s="119"/>
      <c r="N8185" s="120" t="str">
        <f t="shared" si="509"/>
        <v>NA</v>
      </c>
      <c r="O8185" s="120"/>
      <c r="P8185"/>
      <c r="Q8185"/>
      <c r="R8185"/>
      <c r="S8185"/>
      <c r="T8185"/>
      <c r="U8185" t="s">
        <v>33716</v>
      </c>
      <c r="V8185" t="s">
        <v>33715</v>
      </c>
      <c r="W8185" t="s">
        <v>27086</v>
      </c>
      <c r="X8185" t="s">
        <v>193</v>
      </c>
      <c r="Y8185" t="s">
        <v>3165</v>
      </c>
      <c r="Z8185" t="s">
        <v>54</v>
      </c>
      <c r="AA8185"/>
      <c r="AB8185" t="s">
        <v>47824</v>
      </c>
      <c r="AC8185" t="s">
        <v>54358</v>
      </c>
      <c r="AD8185" t="s">
        <v>33717</v>
      </c>
      <c r="AE8185" t="s">
        <v>565</v>
      </c>
      <c r="AF8185" s="119" t="str">
        <f t="shared" si="510"/>
        <v>NA</v>
      </c>
      <c r="AG8185" s="119"/>
      <c r="AH8185" s="119"/>
      <c r="AI8185" s="119"/>
      <c r="AJ8185" s="119" t="str">
        <f t="shared" si="511"/>
        <v>NA</v>
      </c>
      <c r="AK8185" s="190"/>
      <c r="AL8185" s="191"/>
    </row>
    <row r="8186" spans="1:38" x14ac:dyDescent="0.25">
      <c r="A8186" t="s">
        <v>35281</v>
      </c>
      <c r="B8186" t="s">
        <v>35279</v>
      </c>
      <c r="C8186" t="s">
        <v>35280</v>
      </c>
      <c r="D8186" t="s">
        <v>193</v>
      </c>
      <c r="E8186" t="s">
        <v>35282</v>
      </c>
      <c r="F8186" t="s">
        <v>54</v>
      </c>
      <c r="G8186"/>
      <c r="H8186" t="s">
        <v>48350</v>
      </c>
      <c r="I8186" t="s">
        <v>54864</v>
      </c>
      <c r="J8186"/>
      <c r="K8186" t="s">
        <v>565</v>
      </c>
      <c r="L8186" s="119" t="str">
        <f t="shared" si="508"/>
        <v>NA</v>
      </c>
      <c r="M8186" s="119"/>
      <c r="N8186" s="120" t="str">
        <f t="shared" si="509"/>
        <v>NA</v>
      </c>
      <c r="O8186" s="120"/>
      <c r="P8186"/>
      <c r="Q8186"/>
      <c r="R8186"/>
      <c r="S8186"/>
      <c r="T8186"/>
      <c r="U8186" t="s">
        <v>35537</v>
      </c>
      <c r="V8186" t="s">
        <v>35536</v>
      </c>
      <c r="W8186" t="s">
        <v>27086</v>
      </c>
      <c r="X8186" t="s">
        <v>193</v>
      </c>
      <c r="Y8186" t="s">
        <v>35538</v>
      </c>
      <c r="Z8186" t="s">
        <v>54</v>
      </c>
      <c r="AA8186"/>
      <c r="AB8186" t="s">
        <v>47825</v>
      </c>
      <c r="AC8186" t="s">
        <v>54359</v>
      </c>
      <c r="AD8186" t="s">
        <v>35539</v>
      </c>
      <c r="AE8186" t="s">
        <v>565</v>
      </c>
      <c r="AF8186" s="119" t="str">
        <f t="shared" si="510"/>
        <v>NA</v>
      </c>
      <c r="AG8186" s="119"/>
      <c r="AH8186" s="119"/>
      <c r="AI8186" s="119"/>
      <c r="AJ8186" s="119" t="str">
        <f t="shared" si="511"/>
        <v>NA</v>
      </c>
      <c r="AK8186" s="190"/>
      <c r="AL8186" s="191"/>
    </row>
    <row r="8187" spans="1:38" x14ac:dyDescent="0.25">
      <c r="A8187" t="s">
        <v>34869</v>
      </c>
      <c r="B8187" t="s">
        <v>34868</v>
      </c>
      <c r="C8187" t="s">
        <v>5135</v>
      </c>
      <c r="D8187" t="s">
        <v>193</v>
      </c>
      <c r="E8187" t="s">
        <v>34870</v>
      </c>
      <c r="F8187" t="s">
        <v>54</v>
      </c>
      <c r="G8187"/>
      <c r="H8187" t="s">
        <v>48351</v>
      </c>
      <c r="I8187" t="s">
        <v>54865</v>
      </c>
      <c r="J8187" t="s">
        <v>34871</v>
      </c>
      <c r="K8187" t="s">
        <v>565</v>
      </c>
      <c r="L8187" s="119" t="str">
        <f t="shared" si="508"/>
        <v>NA</v>
      </c>
      <c r="M8187" s="119"/>
      <c r="N8187" s="120" t="str">
        <f t="shared" si="509"/>
        <v>NA</v>
      </c>
      <c r="O8187" s="120"/>
      <c r="P8187"/>
      <c r="Q8187"/>
      <c r="R8187"/>
      <c r="S8187"/>
      <c r="T8187"/>
      <c r="U8187" t="s">
        <v>33183</v>
      </c>
      <c r="V8187" t="s">
        <v>33498</v>
      </c>
      <c r="W8187" t="s">
        <v>33499</v>
      </c>
      <c r="X8187" t="s">
        <v>193</v>
      </c>
      <c r="Y8187" t="s">
        <v>17559</v>
      </c>
      <c r="Z8187" t="s">
        <v>54</v>
      </c>
      <c r="AA8187"/>
      <c r="AB8187" t="s">
        <v>47826</v>
      </c>
      <c r="AC8187" t="s">
        <v>54360</v>
      </c>
      <c r="AD8187" t="s">
        <v>33500</v>
      </c>
      <c r="AE8187" t="s">
        <v>565</v>
      </c>
      <c r="AF8187" s="119" t="str">
        <f t="shared" si="510"/>
        <v>NA</v>
      </c>
      <c r="AG8187" s="119"/>
      <c r="AH8187" s="119"/>
      <c r="AI8187" s="119"/>
      <c r="AJ8187" s="119" t="str">
        <f t="shared" si="511"/>
        <v>NA</v>
      </c>
      <c r="AK8187" s="190"/>
      <c r="AL8187" s="191"/>
    </row>
    <row r="8188" spans="1:38" x14ac:dyDescent="0.25">
      <c r="A8188" t="s">
        <v>33183</v>
      </c>
      <c r="B8188" t="s">
        <v>33558</v>
      </c>
      <c r="C8188" t="s">
        <v>33559</v>
      </c>
      <c r="D8188" t="s">
        <v>193</v>
      </c>
      <c r="E8188" t="s">
        <v>33560</v>
      </c>
      <c r="F8188" t="s">
        <v>54</v>
      </c>
      <c r="G8188"/>
      <c r="H8188" t="s">
        <v>48352</v>
      </c>
      <c r="I8188" t="s">
        <v>54866</v>
      </c>
      <c r="J8188" t="s">
        <v>33183</v>
      </c>
      <c r="K8188" t="s">
        <v>565</v>
      </c>
      <c r="L8188" s="119" t="str">
        <f t="shared" si="508"/>
        <v>NA</v>
      </c>
      <c r="M8188" s="119"/>
      <c r="N8188" s="120" t="str">
        <f t="shared" si="509"/>
        <v>NA</v>
      </c>
      <c r="O8188" s="120"/>
      <c r="P8188"/>
      <c r="Q8188"/>
      <c r="R8188"/>
      <c r="S8188"/>
      <c r="T8188"/>
      <c r="U8188" t="s">
        <v>33183</v>
      </c>
      <c r="V8188" t="s">
        <v>33501</v>
      </c>
      <c r="W8188" t="s">
        <v>33502</v>
      </c>
      <c r="X8188" t="s">
        <v>193</v>
      </c>
      <c r="Y8188" t="s">
        <v>3170</v>
      </c>
      <c r="Z8188" t="s">
        <v>54</v>
      </c>
      <c r="AA8188"/>
      <c r="AB8188" t="s">
        <v>47827</v>
      </c>
      <c r="AC8188" t="s">
        <v>54361</v>
      </c>
      <c r="AD8188" t="s">
        <v>33183</v>
      </c>
      <c r="AE8188" t="s">
        <v>565</v>
      </c>
      <c r="AF8188" s="119" t="str">
        <f t="shared" si="510"/>
        <v>NA</v>
      </c>
      <c r="AG8188" s="119"/>
      <c r="AH8188" s="119"/>
      <c r="AI8188" s="119"/>
      <c r="AJ8188" s="119" t="str">
        <f t="shared" si="511"/>
        <v>NA</v>
      </c>
      <c r="AK8188" s="190"/>
      <c r="AL8188" s="191"/>
    </row>
    <row r="8189" spans="1:38" x14ac:dyDescent="0.25">
      <c r="A8189" t="s">
        <v>33854</v>
      </c>
      <c r="B8189" t="s">
        <v>33853</v>
      </c>
      <c r="C8189" t="s">
        <v>5135</v>
      </c>
      <c r="D8189" t="s">
        <v>193</v>
      </c>
      <c r="E8189" t="s">
        <v>33855</v>
      </c>
      <c r="F8189" t="s">
        <v>54</v>
      </c>
      <c r="G8189"/>
      <c r="H8189" t="s">
        <v>48353</v>
      </c>
      <c r="I8189" t="s">
        <v>54867</v>
      </c>
      <c r="J8189" t="s">
        <v>33856</v>
      </c>
      <c r="K8189" t="s">
        <v>565</v>
      </c>
      <c r="L8189" s="119" t="str">
        <f t="shared" si="508"/>
        <v>NA</v>
      </c>
      <c r="M8189" s="119"/>
      <c r="N8189" s="120" t="str">
        <f t="shared" si="509"/>
        <v>NA</v>
      </c>
      <c r="O8189" s="120"/>
      <c r="P8189"/>
      <c r="Q8189"/>
      <c r="R8189"/>
      <c r="S8189"/>
      <c r="T8189"/>
      <c r="U8189" t="s">
        <v>35487</v>
      </c>
      <c r="V8189" t="s">
        <v>35486</v>
      </c>
      <c r="W8189" t="s">
        <v>27086</v>
      </c>
      <c r="X8189" t="s">
        <v>193</v>
      </c>
      <c r="Y8189" t="s">
        <v>35488</v>
      </c>
      <c r="Z8189" t="s">
        <v>54</v>
      </c>
      <c r="AA8189"/>
      <c r="AB8189" t="s">
        <v>47828</v>
      </c>
      <c r="AC8189" t="s">
        <v>54362</v>
      </c>
      <c r="AD8189" t="s">
        <v>35489</v>
      </c>
      <c r="AE8189" t="s">
        <v>565</v>
      </c>
      <c r="AF8189" s="119" t="str">
        <f t="shared" si="510"/>
        <v>NA</v>
      </c>
      <c r="AG8189" s="119"/>
      <c r="AH8189" s="119"/>
      <c r="AI8189" s="119"/>
      <c r="AJ8189" s="119" t="str">
        <f t="shared" si="511"/>
        <v>NA</v>
      </c>
      <c r="AK8189" s="190"/>
      <c r="AL8189" s="191"/>
    </row>
    <row r="8190" spans="1:38" x14ac:dyDescent="0.25">
      <c r="A8190" t="s">
        <v>34873</v>
      </c>
      <c r="B8190" t="s">
        <v>34872</v>
      </c>
      <c r="C8190" t="s">
        <v>5135</v>
      </c>
      <c r="D8190" t="s">
        <v>193</v>
      </c>
      <c r="E8190" t="s">
        <v>33855</v>
      </c>
      <c r="F8190" t="s">
        <v>54</v>
      </c>
      <c r="G8190"/>
      <c r="H8190" t="s">
        <v>48353</v>
      </c>
      <c r="I8190" t="s">
        <v>54867</v>
      </c>
      <c r="J8190" t="s">
        <v>34874</v>
      </c>
      <c r="K8190" t="s">
        <v>565</v>
      </c>
      <c r="L8190" s="119" t="str">
        <f t="shared" si="508"/>
        <v>NA</v>
      </c>
      <c r="M8190" s="119"/>
      <c r="N8190" s="120" t="str">
        <f t="shared" si="509"/>
        <v>NA</v>
      </c>
      <c r="O8190" s="120"/>
      <c r="P8190"/>
      <c r="Q8190"/>
      <c r="R8190"/>
      <c r="S8190"/>
      <c r="T8190"/>
      <c r="U8190" t="s">
        <v>34318</v>
      </c>
      <c r="V8190" t="s">
        <v>34316</v>
      </c>
      <c r="W8190" t="s">
        <v>34317</v>
      </c>
      <c r="X8190" t="s">
        <v>193</v>
      </c>
      <c r="Y8190" t="s">
        <v>34319</v>
      </c>
      <c r="Z8190" t="s">
        <v>54</v>
      </c>
      <c r="AA8190"/>
      <c r="AB8190" t="s">
        <v>47829</v>
      </c>
      <c r="AC8190" t="s">
        <v>54363</v>
      </c>
      <c r="AD8190" t="s">
        <v>34320</v>
      </c>
      <c r="AE8190" t="s">
        <v>565</v>
      </c>
      <c r="AF8190" s="119" t="str">
        <f t="shared" si="510"/>
        <v>NA</v>
      </c>
      <c r="AG8190" s="119"/>
      <c r="AH8190" s="119"/>
      <c r="AI8190" s="119"/>
      <c r="AJ8190" s="119" t="str">
        <f t="shared" si="511"/>
        <v>NA</v>
      </c>
      <c r="AK8190" s="190"/>
      <c r="AL8190" s="191"/>
    </row>
    <row r="8191" spans="1:38" x14ac:dyDescent="0.25">
      <c r="A8191" t="s">
        <v>34974</v>
      </c>
      <c r="B8191" t="s">
        <v>34973</v>
      </c>
      <c r="C8191" t="s">
        <v>5135</v>
      </c>
      <c r="D8191" t="s">
        <v>193</v>
      </c>
      <c r="E8191" t="s">
        <v>34975</v>
      </c>
      <c r="F8191" t="s">
        <v>54</v>
      </c>
      <c r="G8191"/>
      <c r="H8191" t="s">
        <v>48354</v>
      </c>
      <c r="I8191" t="s">
        <v>54868</v>
      </c>
      <c r="J8191" t="s">
        <v>34976</v>
      </c>
      <c r="K8191" t="s">
        <v>565</v>
      </c>
      <c r="L8191" s="119" t="str">
        <f t="shared" si="508"/>
        <v>NA</v>
      </c>
      <c r="M8191" s="119"/>
      <c r="N8191" s="120" t="str">
        <f t="shared" si="509"/>
        <v>NA</v>
      </c>
      <c r="O8191" s="120"/>
      <c r="P8191"/>
      <c r="Q8191"/>
      <c r="R8191"/>
      <c r="S8191"/>
      <c r="T8191"/>
      <c r="U8191" t="s">
        <v>29568</v>
      </c>
      <c r="V8191" t="s">
        <v>29567</v>
      </c>
      <c r="W8191" t="s">
        <v>27086</v>
      </c>
      <c r="X8191" t="s">
        <v>193</v>
      </c>
      <c r="Y8191" t="s">
        <v>29569</v>
      </c>
      <c r="Z8191" t="s">
        <v>54</v>
      </c>
      <c r="AA8191"/>
      <c r="AB8191" t="s">
        <v>47830</v>
      </c>
      <c r="AC8191" t="s">
        <v>54364</v>
      </c>
      <c r="AD8191" t="s">
        <v>29570</v>
      </c>
      <c r="AE8191" t="s">
        <v>565</v>
      </c>
      <c r="AF8191" s="119" t="str">
        <f t="shared" si="510"/>
        <v>NA</v>
      </c>
      <c r="AG8191" s="119"/>
      <c r="AH8191" s="119"/>
      <c r="AI8191" s="119"/>
      <c r="AJ8191" s="119" t="str">
        <f t="shared" si="511"/>
        <v>NA</v>
      </c>
      <c r="AK8191" s="190"/>
      <c r="AL8191" s="191"/>
    </row>
    <row r="8192" spans="1:38" x14ac:dyDescent="0.25">
      <c r="A8192" t="s">
        <v>33880</v>
      </c>
      <c r="B8192" t="s">
        <v>33878</v>
      </c>
      <c r="C8192" t="s">
        <v>33879</v>
      </c>
      <c r="D8192" t="s">
        <v>193</v>
      </c>
      <c r="E8192" t="s">
        <v>33881</v>
      </c>
      <c r="F8192" t="s">
        <v>54</v>
      </c>
      <c r="G8192"/>
      <c r="H8192" t="s">
        <v>48355</v>
      </c>
      <c r="I8192" t="s">
        <v>54869</v>
      </c>
      <c r="J8192"/>
      <c r="K8192" t="s">
        <v>565</v>
      </c>
      <c r="L8192" s="119" t="str">
        <f t="shared" si="508"/>
        <v>NA</v>
      </c>
      <c r="M8192" s="119"/>
      <c r="N8192" s="120" t="str">
        <f t="shared" si="509"/>
        <v>NA</v>
      </c>
      <c r="O8192" s="120"/>
      <c r="P8192"/>
      <c r="Q8192"/>
      <c r="R8192"/>
      <c r="S8192"/>
      <c r="T8192"/>
      <c r="U8192" t="s">
        <v>27060</v>
      </c>
      <c r="V8192" t="s">
        <v>27058</v>
      </c>
      <c r="W8192" t="s">
        <v>27059</v>
      </c>
      <c r="X8192" t="s">
        <v>193</v>
      </c>
      <c r="Y8192" t="s">
        <v>27061</v>
      </c>
      <c r="Z8192" t="s">
        <v>54</v>
      </c>
      <c r="AA8192"/>
      <c r="AB8192" t="s">
        <v>47831</v>
      </c>
      <c r="AC8192" t="s">
        <v>54365</v>
      </c>
      <c r="AD8192" t="s">
        <v>27060</v>
      </c>
      <c r="AE8192" t="s">
        <v>565</v>
      </c>
      <c r="AF8192" s="119" t="str">
        <f t="shared" si="510"/>
        <v>NA</v>
      </c>
      <c r="AG8192" s="119"/>
      <c r="AH8192" s="119"/>
      <c r="AI8192" s="119"/>
      <c r="AJ8192" s="119" t="str">
        <f t="shared" si="511"/>
        <v>NA</v>
      </c>
      <c r="AK8192" s="190"/>
      <c r="AL8192" s="191"/>
    </row>
    <row r="8193" spans="1:38" x14ac:dyDescent="0.25">
      <c r="A8193" t="s">
        <v>35356</v>
      </c>
      <c r="B8193" t="s">
        <v>35355</v>
      </c>
      <c r="C8193" t="s">
        <v>5135</v>
      </c>
      <c r="D8193" t="s">
        <v>193</v>
      </c>
      <c r="E8193" t="s">
        <v>34990</v>
      </c>
      <c r="F8193" t="s">
        <v>54</v>
      </c>
      <c r="G8193"/>
      <c r="H8193" t="s">
        <v>48356</v>
      </c>
      <c r="I8193" t="s">
        <v>54870</v>
      </c>
      <c r="J8193" t="s">
        <v>35357</v>
      </c>
      <c r="K8193" t="s">
        <v>565</v>
      </c>
      <c r="L8193" s="119" t="str">
        <f t="shared" si="508"/>
        <v>NA</v>
      </c>
      <c r="M8193" s="119"/>
      <c r="N8193" s="120" t="str">
        <f t="shared" si="509"/>
        <v>NA</v>
      </c>
      <c r="O8193" s="120"/>
      <c r="P8193"/>
      <c r="Q8193"/>
      <c r="R8193"/>
      <c r="S8193"/>
      <c r="T8193"/>
      <c r="U8193" t="s">
        <v>27096</v>
      </c>
      <c r="V8193" t="s">
        <v>27095</v>
      </c>
      <c r="W8193" t="s">
        <v>27086</v>
      </c>
      <c r="X8193" t="s">
        <v>193</v>
      </c>
      <c r="Y8193" t="s">
        <v>3231</v>
      </c>
      <c r="Z8193" t="s">
        <v>54</v>
      </c>
      <c r="AA8193"/>
      <c r="AB8193" t="s">
        <v>47832</v>
      </c>
      <c r="AC8193" t="s">
        <v>54366</v>
      </c>
      <c r="AD8193" t="s">
        <v>27097</v>
      </c>
      <c r="AE8193" t="s">
        <v>565</v>
      </c>
      <c r="AF8193" s="119" t="str">
        <f t="shared" si="510"/>
        <v>NA</v>
      </c>
      <c r="AG8193" s="119"/>
      <c r="AH8193" s="119"/>
      <c r="AI8193" s="119"/>
      <c r="AJ8193" s="119" t="str">
        <f t="shared" si="511"/>
        <v>NA</v>
      </c>
      <c r="AK8193" s="190"/>
      <c r="AL8193" s="191"/>
    </row>
    <row r="8194" spans="1:38" x14ac:dyDescent="0.25">
      <c r="A8194" t="s">
        <v>34989</v>
      </c>
      <c r="B8194" t="s">
        <v>34988</v>
      </c>
      <c r="C8194" t="s">
        <v>5135</v>
      </c>
      <c r="D8194" t="s">
        <v>193</v>
      </c>
      <c r="E8194" t="s">
        <v>34990</v>
      </c>
      <c r="F8194" t="s">
        <v>54</v>
      </c>
      <c r="G8194"/>
      <c r="H8194" t="s">
        <v>48356</v>
      </c>
      <c r="I8194" t="s">
        <v>54870</v>
      </c>
      <c r="J8194" t="s">
        <v>34991</v>
      </c>
      <c r="K8194" t="s">
        <v>565</v>
      </c>
      <c r="L8194" s="119" t="str">
        <f t="shared" si="508"/>
        <v>NA</v>
      </c>
      <c r="M8194" s="119"/>
      <c r="N8194" s="120" t="str">
        <f t="shared" si="509"/>
        <v>NA</v>
      </c>
      <c r="O8194" s="120"/>
      <c r="P8194"/>
      <c r="Q8194"/>
      <c r="R8194"/>
      <c r="S8194"/>
      <c r="T8194"/>
      <c r="U8194" t="s">
        <v>29374</v>
      </c>
      <c r="V8194" t="s">
        <v>29373</v>
      </c>
      <c r="W8194" t="s">
        <v>27086</v>
      </c>
      <c r="X8194" t="s">
        <v>193</v>
      </c>
      <c r="Y8194" t="s">
        <v>3231</v>
      </c>
      <c r="Z8194" t="s">
        <v>54</v>
      </c>
      <c r="AA8194"/>
      <c r="AB8194" t="s">
        <v>47832</v>
      </c>
      <c r="AC8194" t="s">
        <v>54366</v>
      </c>
      <c r="AD8194" t="s">
        <v>29375</v>
      </c>
      <c r="AE8194" t="s">
        <v>565</v>
      </c>
      <c r="AF8194" s="119" t="str">
        <f t="shared" si="510"/>
        <v>NA</v>
      </c>
      <c r="AG8194" s="119"/>
      <c r="AH8194" s="119"/>
      <c r="AI8194" s="119"/>
      <c r="AJ8194" s="119" t="str">
        <f t="shared" si="511"/>
        <v>NA</v>
      </c>
      <c r="AK8194" s="190"/>
      <c r="AL8194" s="191"/>
    </row>
    <row r="8195" spans="1:38" x14ac:dyDescent="0.25">
      <c r="A8195" t="s">
        <v>35294</v>
      </c>
      <c r="B8195" t="s">
        <v>35292</v>
      </c>
      <c r="C8195" t="s">
        <v>35293</v>
      </c>
      <c r="D8195" t="s">
        <v>193</v>
      </c>
      <c r="E8195" t="s">
        <v>31827</v>
      </c>
      <c r="F8195" t="s">
        <v>54</v>
      </c>
      <c r="G8195"/>
      <c r="H8195" t="s">
        <v>48357</v>
      </c>
      <c r="I8195" t="s">
        <v>54871</v>
      </c>
      <c r="J8195" t="s">
        <v>35295</v>
      </c>
      <c r="K8195" t="s">
        <v>565</v>
      </c>
      <c r="L8195" s="119" t="str">
        <f t="shared" ref="L8195:L8258" si="512">IF($Q$1&lt;&gt;"",IF(ISNUMBER(SEARCH("*"&amp;$Q$1&amp;"*", A8195)),A8195, IF(ISNUMBER(SEARCH("*"&amp;$Q$1&amp;"*", H8195)),A8195, IF(ISNUMBER(SEARCH("*"&amp;$Q$1&amp;"*", G8195)),A8195, IF(ISNUMBER(SEARCH("*"&amp;$Q$1&amp;"*", J8195)),A8195,  IF(ISNUMBER(SEARCH("*"&amp;$Q$1&amp;"*", E8195)),A8195, "NA"))))),"NA")</f>
        <v>NA</v>
      </c>
      <c r="M8195" s="119"/>
      <c r="N8195" s="120" t="str">
        <f t="shared" ref="N8195:N8258" si="513">IF($Q$11=1,IF(ISNUMBER(SEARCH($T$11,C8195)),A8195,"NA"),"NA")</f>
        <v>NA</v>
      </c>
      <c r="O8195" s="120"/>
      <c r="P8195"/>
      <c r="Q8195"/>
      <c r="R8195"/>
      <c r="S8195"/>
      <c r="T8195"/>
      <c r="U8195" t="s">
        <v>29123</v>
      </c>
      <c r="V8195" t="s">
        <v>29121</v>
      </c>
      <c r="W8195" t="s">
        <v>29122</v>
      </c>
      <c r="X8195" t="s">
        <v>193</v>
      </c>
      <c r="Y8195" t="s">
        <v>3270</v>
      </c>
      <c r="Z8195" t="s">
        <v>54</v>
      </c>
      <c r="AA8195"/>
      <c r="AB8195" t="s">
        <v>47833</v>
      </c>
      <c r="AC8195" t="s">
        <v>54367</v>
      </c>
      <c r="AD8195" t="s">
        <v>29124</v>
      </c>
      <c r="AE8195" t="s">
        <v>565</v>
      </c>
      <c r="AF8195" s="119" t="str">
        <f t="shared" ref="AF8195:AF8258" si="514">IF($Q$6&lt;&gt;"",IF(ISNUMBER(SEARCH($Q$6, W8195)),U8195, "NA"),"NA")</f>
        <v>NA</v>
      </c>
      <c r="AG8195" s="119"/>
      <c r="AH8195" s="119"/>
      <c r="AI8195" s="119"/>
      <c r="AJ8195" s="119" t="str">
        <f t="shared" ref="AJ8195:AJ8258" si="515">IF($Q$5&lt;&gt;"",IF(ISNUMBER(SEARCH($Q$5, U8195&amp;" "&amp;Y8195&amp;" "&amp;AA8195&amp;" "&amp;AB8195&amp;" "&amp;AD8195)),U8195, "NA"),"NA")</f>
        <v>NA</v>
      </c>
      <c r="AK8195" s="190"/>
      <c r="AL8195" s="191"/>
    </row>
    <row r="8196" spans="1:38" x14ac:dyDescent="0.25">
      <c r="A8196" t="s">
        <v>31826</v>
      </c>
      <c r="B8196" t="s">
        <v>31824</v>
      </c>
      <c r="C8196" t="s">
        <v>31825</v>
      </c>
      <c r="D8196" t="s">
        <v>193</v>
      </c>
      <c r="E8196" t="s">
        <v>31827</v>
      </c>
      <c r="F8196" t="s">
        <v>54</v>
      </c>
      <c r="G8196"/>
      <c r="H8196" t="s">
        <v>48357</v>
      </c>
      <c r="I8196" t="s">
        <v>54871</v>
      </c>
      <c r="J8196" t="s">
        <v>31828</v>
      </c>
      <c r="K8196" t="s">
        <v>565</v>
      </c>
      <c r="L8196" s="119" t="str">
        <f t="shared" si="512"/>
        <v>NA</v>
      </c>
      <c r="M8196" s="119"/>
      <c r="N8196" s="120" t="str">
        <f t="shared" si="513"/>
        <v>NA</v>
      </c>
      <c r="O8196" s="120"/>
      <c r="P8196"/>
      <c r="Q8196"/>
      <c r="R8196"/>
      <c r="S8196"/>
      <c r="T8196"/>
      <c r="U8196" t="s">
        <v>28915</v>
      </c>
      <c r="V8196" t="s">
        <v>28913</v>
      </c>
      <c r="W8196" t="s">
        <v>28914</v>
      </c>
      <c r="X8196" t="s">
        <v>193</v>
      </c>
      <c r="Y8196" t="s">
        <v>3270</v>
      </c>
      <c r="Z8196" t="s">
        <v>54</v>
      </c>
      <c r="AA8196"/>
      <c r="AB8196" t="s">
        <v>47834</v>
      </c>
      <c r="AC8196" t="s">
        <v>54367</v>
      </c>
      <c r="AD8196" t="s">
        <v>28916</v>
      </c>
      <c r="AE8196" t="s">
        <v>565</v>
      </c>
      <c r="AF8196" s="119" t="str">
        <f t="shared" si="514"/>
        <v>NA</v>
      </c>
      <c r="AG8196" s="119"/>
      <c r="AH8196" s="119"/>
      <c r="AI8196" s="119"/>
      <c r="AJ8196" s="119" t="str">
        <f t="shared" si="515"/>
        <v>NA</v>
      </c>
      <c r="AK8196" s="190"/>
      <c r="AL8196" s="191"/>
    </row>
    <row r="8197" spans="1:38" x14ac:dyDescent="0.25">
      <c r="A8197" t="s">
        <v>34997</v>
      </c>
      <c r="B8197" t="s">
        <v>34996</v>
      </c>
      <c r="C8197" t="s">
        <v>5135</v>
      </c>
      <c r="D8197" t="s">
        <v>193</v>
      </c>
      <c r="E8197" t="s">
        <v>12047</v>
      </c>
      <c r="F8197" t="s">
        <v>54</v>
      </c>
      <c r="G8197"/>
      <c r="H8197" t="s">
        <v>48358</v>
      </c>
      <c r="I8197" t="s">
        <v>54872</v>
      </c>
      <c r="J8197" t="s">
        <v>34998</v>
      </c>
      <c r="K8197" t="s">
        <v>565</v>
      </c>
      <c r="L8197" s="119" t="str">
        <f t="shared" si="512"/>
        <v>NA</v>
      </c>
      <c r="M8197" s="119"/>
      <c r="N8197" s="120" t="str">
        <f t="shared" si="513"/>
        <v>NA</v>
      </c>
      <c r="O8197" s="120"/>
      <c r="P8197"/>
      <c r="Q8197"/>
      <c r="R8197"/>
      <c r="S8197"/>
      <c r="T8197"/>
      <c r="U8197" t="s">
        <v>28987</v>
      </c>
      <c r="V8197" t="s">
        <v>28985</v>
      </c>
      <c r="W8197" t="s">
        <v>28986</v>
      </c>
      <c r="X8197" t="s">
        <v>193</v>
      </c>
      <c r="Y8197" t="s">
        <v>3270</v>
      </c>
      <c r="Z8197" t="s">
        <v>54</v>
      </c>
      <c r="AA8197"/>
      <c r="AB8197" t="s">
        <v>47834</v>
      </c>
      <c r="AC8197" t="s">
        <v>54367</v>
      </c>
      <c r="AD8197" t="s">
        <v>28988</v>
      </c>
      <c r="AE8197" t="s">
        <v>565</v>
      </c>
      <c r="AF8197" s="119" t="str">
        <f t="shared" si="514"/>
        <v>NA</v>
      </c>
      <c r="AG8197" s="119"/>
      <c r="AH8197" s="119"/>
      <c r="AI8197" s="119"/>
      <c r="AJ8197" s="119" t="str">
        <f t="shared" si="515"/>
        <v>NA</v>
      </c>
      <c r="AK8197" s="190"/>
      <c r="AL8197" s="191"/>
    </row>
    <row r="8198" spans="1:38" x14ac:dyDescent="0.25">
      <c r="A8198" t="s">
        <v>34467</v>
      </c>
      <c r="B8198" t="s">
        <v>34466</v>
      </c>
      <c r="C8198" t="s">
        <v>31724</v>
      </c>
      <c r="D8198" t="s">
        <v>193</v>
      </c>
      <c r="E8198" t="s">
        <v>3374</v>
      </c>
      <c r="F8198" t="s">
        <v>54</v>
      </c>
      <c r="G8198"/>
      <c r="H8198" t="s">
        <v>48359</v>
      </c>
      <c r="I8198" t="s">
        <v>54873</v>
      </c>
      <c r="J8198" t="s">
        <v>34468</v>
      </c>
      <c r="K8198" t="s">
        <v>565</v>
      </c>
      <c r="L8198" s="119" t="str">
        <f t="shared" si="512"/>
        <v>NA</v>
      </c>
      <c r="M8198" s="119"/>
      <c r="N8198" s="120" t="str">
        <f t="shared" si="513"/>
        <v>NA</v>
      </c>
      <c r="O8198" s="120"/>
      <c r="P8198"/>
      <c r="Q8198"/>
      <c r="R8198"/>
      <c r="S8198"/>
      <c r="T8198"/>
      <c r="U8198" t="s">
        <v>27250</v>
      </c>
      <c r="V8198" t="s">
        <v>27248</v>
      </c>
      <c r="W8198" t="s">
        <v>27249</v>
      </c>
      <c r="X8198" t="s">
        <v>193</v>
      </c>
      <c r="Y8198" t="s">
        <v>3270</v>
      </c>
      <c r="Z8198" t="s">
        <v>54</v>
      </c>
      <c r="AA8198"/>
      <c r="AB8198" t="s">
        <v>47833</v>
      </c>
      <c r="AC8198" t="s">
        <v>54367</v>
      </c>
      <c r="AD8198" t="s">
        <v>27251</v>
      </c>
      <c r="AE8198" t="s">
        <v>565</v>
      </c>
      <c r="AF8198" s="119" t="str">
        <f t="shared" si="514"/>
        <v>NA</v>
      </c>
      <c r="AG8198" s="119"/>
      <c r="AH8198" s="119"/>
      <c r="AI8198" s="119"/>
      <c r="AJ8198" s="119" t="str">
        <f t="shared" si="515"/>
        <v>NA</v>
      </c>
      <c r="AK8198" s="190"/>
      <c r="AL8198" s="191"/>
    </row>
    <row r="8199" spans="1:38" x14ac:dyDescent="0.25">
      <c r="A8199" t="s">
        <v>31826</v>
      </c>
      <c r="B8199" t="s">
        <v>31829</v>
      </c>
      <c r="C8199" t="s">
        <v>31825</v>
      </c>
      <c r="D8199" t="s">
        <v>193</v>
      </c>
      <c r="E8199" t="s">
        <v>3374</v>
      </c>
      <c r="F8199" t="s">
        <v>54</v>
      </c>
      <c r="G8199"/>
      <c r="H8199" t="s">
        <v>48359</v>
      </c>
      <c r="I8199" t="s">
        <v>54873</v>
      </c>
      <c r="J8199"/>
      <c r="K8199" t="s">
        <v>565</v>
      </c>
      <c r="L8199" s="119" t="str">
        <f t="shared" si="512"/>
        <v>NA</v>
      </c>
      <c r="M8199" s="119"/>
      <c r="N8199" s="120" t="str">
        <f t="shared" si="513"/>
        <v>NA</v>
      </c>
      <c r="O8199" s="120"/>
      <c r="P8199"/>
      <c r="Q8199"/>
      <c r="R8199"/>
      <c r="S8199"/>
      <c r="T8199"/>
      <c r="U8199" t="s">
        <v>30041</v>
      </c>
      <c r="V8199" t="s">
        <v>30039</v>
      </c>
      <c r="W8199" t="s">
        <v>30040</v>
      </c>
      <c r="X8199" t="s">
        <v>193</v>
      </c>
      <c r="Y8199" t="s">
        <v>3270</v>
      </c>
      <c r="Z8199" t="s">
        <v>54</v>
      </c>
      <c r="AA8199"/>
      <c r="AB8199" t="s">
        <v>47833</v>
      </c>
      <c r="AC8199" t="s">
        <v>54367</v>
      </c>
      <c r="AD8199" t="s">
        <v>30042</v>
      </c>
      <c r="AE8199" t="s">
        <v>565</v>
      </c>
      <c r="AF8199" s="119" t="str">
        <f t="shared" si="514"/>
        <v>NA</v>
      </c>
      <c r="AG8199" s="119"/>
      <c r="AH8199" s="119"/>
      <c r="AI8199" s="119"/>
      <c r="AJ8199" s="119" t="str">
        <f t="shared" si="515"/>
        <v>NA</v>
      </c>
      <c r="AK8199" s="190"/>
      <c r="AL8199" s="191"/>
    </row>
    <row r="8200" spans="1:38" x14ac:dyDescent="0.25">
      <c r="A8200" t="s">
        <v>35000</v>
      </c>
      <c r="B8200" t="s">
        <v>34999</v>
      </c>
      <c r="C8200" t="s">
        <v>5135</v>
      </c>
      <c r="D8200" t="s">
        <v>193</v>
      </c>
      <c r="E8200" t="s">
        <v>3374</v>
      </c>
      <c r="F8200" t="s">
        <v>54</v>
      </c>
      <c r="G8200"/>
      <c r="H8200" t="s">
        <v>48359</v>
      </c>
      <c r="I8200" t="s">
        <v>54873</v>
      </c>
      <c r="J8200" t="s">
        <v>35001</v>
      </c>
      <c r="K8200" t="s">
        <v>565</v>
      </c>
      <c r="L8200" s="119" t="str">
        <f t="shared" si="512"/>
        <v>NA</v>
      </c>
      <c r="M8200" s="119"/>
      <c r="N8200" s="120" t="str">
        <f t="shared" si="513"/>
        <v>NA</v>
      </c>
      <c r="O8200" s="120"/>
      <c r="P8200"/>
      <c r="Q8200"/>
      <c r="R8200"/>
      <c r="S8200"/>
      <c r="T8200"/>
      <c r="U8200" t="s">
        <v>31061</v>
      </c>
      <c r="V8200" t="s">
        <v>31059</v>
      </c>
      <c r="W8200" t="s">
        <v>31060</v>
      </c>
      <c r="X8200" t="s">
        <v>193</v>
      </c>
      <c r="Y8200" t="s">
        <v>3270</v>
      </c>
      <c r="Z8200" t="s">
        <v>54</v>
      </c>
      <c r="AA8200"/>
      <c r="AB8200" t="s">
        <v>47833</v>
      </c>
      <c r="AC8200" t="s">
        <v>54367</v>
      </c>
      <c r="AD8200" t="s">
        <v>31061</v>
      </c>
      <c r="AE8200" t="s">
        <v>565</v>
      </c>
      <c r="AF8200" s="119" t="str">
        <f t="shared" si="514"/>
        <v>NA</v>
      </c>
      <c r="AG8200" s="119"/>
      <c r="AH8200" s="119"/>
      <c r="AI8200" s="119"/>
      <c r="AJ8200" s="119" t="str">
        <f t="shared" si="515"/>
        <v>NA</v>
      </c>
      <c r="AK8200" s="190"/>
      <c r="AL8200" s="191"/>
    </row>
    <row r="8201" spans="1:38" x14ac:dyDescent="0.25">
      <c r="A8201" t="s">
        <v>35003</v>
      </c>
      <c r="B8201" t="s">
        <v>35002</v>
      </c>
      <c r="C8201" t="s">
        <v>5135</v>
      </c>
      <c r="D8201" t="s">
        <v>193</v>
      </c>
      <c r="E8201" t="s">
        <v>5137</v>
      </c>
      <c r="F8201" t="s">
        <v>54</v>
      </c>
      <c r="G8201"/>
      <c r="H8201" t="s">
        <v>48360</v>
      </c>
      <c r="I8201" t="s">
        <v>54874</v>
      </c>
      <c r="J8201" t="s">
        <v>35004</v>
      </c>
      <c r="K8201" t="s">
        <v>565</v>
      </c>
      <c r="L8201" s="119" t="str">
        <f t="shared" si="512"/>
        <v>NA</v>
      </c>
      <c r="M8201" s="119"/>
      <c r="N8201" s="120" t="str">
        <f t="shared" si="513"/>
        <v>NA</v>
      </c>
      <c r="O8201" s="120"/>
      <c r="P8201"/>
      <c r="Q8201"/>
      <c r="R8201"/>
      <c r="S8201"/>
      <c r="T8201"/>
      <c r="U8201" t="s">
        <v>35589</v>
      </c>
      <c r="V8201" t="s">
        <v>35587</v>
      </c>
      <c r="W8201" t="s">
        <v>35588</v>
      </c>
      <c r="X8201" t="s">
        <v>193</v>
      </c>
      <c r="Y8201" t="s">
        <v>3270</v>
      </c>
      <c r="Z8201" t="s">
        <v>54</v>
      </c>
      <c r="AA8201"/>
      <c r="AB8201" t="s">
        <v>47833</v>
      </c>
      <c r="AC8201" t="s">
        <v>54367</v>
      </c>
      <c r="AD8201"/>
      <c r="AE8201" t="s">
        <v>565</v>
      </c>
      <c r="AF8201" s="119" t="str">
        <f t="shared" si="514"/>
        <v>NA</v>
      </c>
      <c r="AG8201" s="119"/>
      <c r="AH8201" s="119"/>
      <c r="AI8201" s="119"/>
      <c r="AJ8201" s="119" t="str">
        <f t="shared" si="515"/>
        <v>NA</v>
      </c>
      <c r="AK8201" s="190"/>
      <c r="AL8201" s="191"/>
    </row>
    <row r="8202" spans="1:38" x14ac:dyDescent="0.25">
      <c r="A8202" t="s">
        <v>29363</v>
      </c>
      <c r="B8202" t="s">
        <v>29362</v>
      </c>
      <c r="C8202" t="s">
        <v>29180</v>
      </c>
      <c r="D8202" t="s">
        <v>193</v>
      </c>
      <c r="E8202" t="s">
        <v>5137</v>
      </c>
      <c r="F8202" t="s">
        <v>54</v>
      </c>
      <c r="G8202"/>
      <c r="H8202" t="s">
        <v>48360</v>
      </c>
      <c r="I8202" t="s">
        <v>54874</v>
      </c>
      <c r="J8202" t="s">
        <v>29364</v>
      </c>
      <c r="K8202" t="s">
        <v>565</v>
      </c>
      <c r="L8202" s="119" t="str">
        <f t="shared" si="512"/>
        <v>NA</v>
      </c>
      <c r="M8202" s="119"/>
      <c r="N8202" s="120" t="str">
        <f t="shared" si="513"/>
        <v>NA</v>
      </c>
      <c r="O8202" s="120"/>
      <c r="P8202"/>
      <c r="Q8202"/>
      <c r="R8202"/>
      <c r="S8202"/>
      <c r="T8202"/>
      <c r="U8202" t="s">
        <v>27960</v>
      </c>
      <c r="V8202" t="s">
        <v>27959</v>
      </c>
      <c r="W8202" t="s">
        <v>27691</v>
      </c>
      <c r="X8202" t="s">
        <v>193</v>
      </c>
      <c r="Y8202" t="s">
        <v>3270</v>
      </c>
      <c r="Z8202" t="s">
        <v>54</v>
      </c>
      <c r="AA8202"/>
      <c r="AB8202" t="s">
        <v>47834</v>
      </c>
      <c r="AC8202" t="s">
        <v>54367</v>
      </c>
      <c r="AD8202" t="s">
        <v>27961</v>
      </c>
      <c r="AE8202" t="s">
        <v>565</v>
      </c>
      <c r="AF8202" s="119" t="str">
        <f t="shared" si="514"/>
        <v>NA</v>
      </c>
      <c r="AG8202" s="119"/>
      <c r="AH8202" s="119"/>
      <c r="AI8202" s="119"/>
      <c r="AJ8202" s="119" t="str">
        <f t="shared" si="515"/>
        <v>NA</v>
      </c>
      <c r="AK8202" s="190"/>
      <c r="AL8202" s="191"/>
    </row>
    <row r="8203" spans="1:38" x14ac:dyDescent="0.25">
      <c r="A8203" t="s">
        <v>35009</v>
      </c>
      <c r="B8203" t="s">
        <v>35008</v>
      </c>
      <c r="C8203" t="s">
        <v>5135</v>
      </c>
      <c r="D8203" t="s">
        <v>193</v>
      </c>
      <c r="E8203" t="s">
        <v>35010</v>
      </c>
      <c r="F8203" t="s">
        <v>54</v>
      </c>
      <c r="G8203"/>
      <c r="H8203" t="s">
        <v>48361</v>
      </c>
      <c r="I8203" t="s">
        <v>54875</v>
      </c>
      <c r="J8203" t="s">
        <v>35011</v>
      </c>
      <c r="K8203" t="s">
        <v>565</v>
      </c>
      <c r="L8203" s="119" t="str">
        <f t="shared" si="512"/>
        <v>NA</v>
      </c>
      <c r="M8203" s="119"/>
      <c r="N8203" s="120" t="str">
        <f t="shared" si="513"/>
        <v>NA</v>
      </c>
      <c r="O8203" s="120"/>
      <c r="P8203"/>
      <c r="Q8203"/>
      <c r="R8203"/>
      <c r="S8203"/>
      <c r="T8203"/>
      <c r="U8203" t="s">
        <v>28813</v>
      </c>
      <c r="V8203" t="s">
        <v>28812</v>
      </c>
      <c r="W8203" t="s">
        <v>27691</v>
      </c>
      <c r="X8203" t="s">
        <v>193</v>
      </c>
      <c r="Y8203" t="s">
        <v>1461</v>
      </c>
      <c r="Z8203" t="s">
        <v>54</v>
      </c>
      <c r="AA8203"/>
      <c r="AB8203" t="s">
        <v>47835</v>
      </c>
      <c r="AC8203" t="s">
        <v>54368</v>
      </c>
      <c r="AD8203" t="s">
        <v>28813</v>
      </c>
      <c r="AE8203" t="s">
        <v>565</v>
      </c>
      <c r="AF8203" s="119" t="str">
        <f t="shared" si="514"/>
        <v>NA</v>
      </c>
      <c r="AG8203" s="119"/>
      <c r="AH8203" s="119"/>
      <c r="AI8203" s="119"/>
      <c r="AJ8203" s="119" t="str">
        <f t="shared" si="515"/>
        <v>NA</v>
      </c>
      <c r="AK8203" s="190"/>
      <c r="AL8203" s="191"/>
    </row>
    <row r="8204" spans="1:38" x14ac:dyDescent="0.25">
      <c r="A8204" t="s">
        <v>34467</v>
      </c>
      <c r="B8204" t="s">
        <v>34469</v>
      </c>
      <c r="C8204" t="s">
        <v>31724</v>
      </c>
      <c r="D8204" t="s">
        <v>193</v>
      </c>
      <c r="E8204" t="s">
        <v>34470</v>
      </c>
      <c r="F8204" t="s">
        <v>54</v>
      </c>
      <c r="G8204"/>
      <c r="H8204" t="s">
        <v>48362</v>
      </c>
      <c r="I8204" t="s">
        <v>54876</v>
      </c>
      <c r="J8204" t="s">
        <v>34468</v>
      </c>
      <c r="K8204" t="s">
        <v>565</v>
      </c>
      <c r="L8204" s="119" t="str">
        <f t="shared" si="512"/>
        <v>NA</v>
      </c>
      <c r="M8204" s="119"/>
      <c r="N8204" s="120" t="str">
        <f t="shared" si="513"/>
        <v>NA</v>
      </c>
      <c r="O8204" s="120"/>
      <c r="P8204"/>
      <c r="Q8204"/>
      <c r="R8204"/>
      <c r="S8204"/>
      <c r="T8204"/>
      <c r="U8204" t="s">
        <v>27793</v>
      </c>
      <c r="V8204" t="s">
        <v>27791</v>
      </c>
      <c r="W8204" t="s">
        <v>27792</v>
      </c>
      <c r="X8204" t="s">
        <v>193</v>
      </c>
      <c r="Y8204" t="s">
        <v>1419</v>
      </c>
      <c r="Z8204" t="s">
        <v>54</v>
      </c>
      <c r="AA8204"/>
      <c r="AB8204" t="s">
        <v>47836</v>
      </c>
      <c r="AC8204" t="s">
        <v>54369</v>
      </c>
      <c r="AD8204" t="s">
        <v>27794</v>
      </c>
      <c r="AE8204" t="s">
        <v>565</v>
      </c>
      <c r="AF8204" s="119" t="str">
        <f t="shared" si="514"/>
        <v>NA</v>
      </c>
      <c r="AG8204" s="119"/>
      <c r="AH8204" s="119"/>
      <c r="AI8204" s="119"/>
      <c r="AJ8204" s="119" t="str">
        <f t="shared" si="515"/>
        <v>NA</v>
      </c>
      <c r="AK8204" s="190"/>
      <c r="AL8204" s="191"/>
    </row>
    <row r="8205" spans="1:38" x14ac:dyDescent="0.25">
      <c r="A8205" t="s">
        <v>35017</v>
      </c>
      <c r="B8205" t="s">
        <v>35016</v>
      </c>
      <c r="C8205" t="s">
        <v>5135</v>
      </c>
      <c r="D8205" t="s">
        <v>193</v>
      </c>
      <c r="E8205" t="s">
        <v>35018</v>
      </c>
      <c r="F8205" t="s">
        <v>54</v>
      </c>
      <c r="G8205"/>
      <c r="H8205" t="s">
        <v>48363</v>
      </c>
      <c r="I8205" t="s">
        <v>54877</v>
      </c>
      <c r="J8205" t="s">
        <v>35019</v>
      </c>
      <c r="K8205" t="s">
        <v>565</v>
      </c>
      <c r="L8205" s="119" t="str">
        <f t="shared" si="512"/>
        <v>NA</v>
      </c>
      <c r="M8205" s="119"/>
      <c r="N8205" s="120" t="str">
        <f t="shared" si="513"/>
        <v>NA</v>
      </c>
      <c r="O8205" s="120"/>
      <c r="P8205"/>
      <c r="Q8205"/>
      <c r="R8205"/>
      <c r="S8205"/>
      <c r="T8205"/>
      <c r="U8205" t="s">
        <v>35606</v>
      </c>
      <c r="V8205" t="s">
        <v>35604</v>
      </c>
      <c r="W8205" t="s">
        <v>35605</v>
      </c>
      <c r="X8205" t="s">
        <v>193</v>
      </c>
      <c r="Y8205" t="s">
        <v>1419</v>
      </c>
      <c r="Z8205" t="s">
        <v>54</v>
      </c>
      <c r="AA8205"/>
      <c r="AB8205" t="s">
        <v>47837</v>
      </c>
      <c r="AC8205" t="s">
        <v>54369</v>
      </c>
      <c r="AD8205" t="s">
        <v>35607</v>
      </c>
      <c r="AE8205" t="s">
        <v>565</v>
      </c>
      <c r="AF8205" s="119" t="str">
        <f t="shared" si="514"/>
        <v>NA</v>
      </c>
      <c r="AG8205" s="119"/>
      <c r="AH8205" s="119"/>
      <c r="AI8205" s="119"/>
      <c r="AJ8205" s="119" t="str">
        <f t="shared" si="515"/>
        <v>NA</v>
      </c>
      <c r="AK8205" s="190"/>
      <c r="AL8205" s="191"/>
    </row>
    <row r="8206" spans="1:38" x14ac:dyDescent="0.25">
      <c r="A8206" t="s">
        <v>35017</v>
      </c>
      <c r="B8206" t="s">
        <v>35020</v>
      </c>
      <c r="C8206" t="s">
        <v>5135</v>
      </c>
      <c r="D8206" t="s">
        <v>193</v>
      </c>
      <c r="E8206" t="s">
        <v>35018</v>
      </c>
      <c r="F8206" t="s">
        <v>54</v>
      </c>
      <c r="G8206"/>
      <c r="H8206" t="s">
        <v>48363</v>
      </c>
      <c r="I8206" t="s">
        <v>54877</v>
      </c>
      <c r="J8206" t="s">
        <v>35021</v>
      </c>
      <c r="K8206" t="s">
        <v>565</v>
      </c>
      <c r="L8206" s="119" t="str">
        <f t="shared" si="512"/>
        <v>NA</v>
      </c>
      <c r="M8206" s="119"/>
      <c r="N8206" s="120" t="str">
        <f t="shared" si="513"/>
        <v>NA</v>
      </c>
      <c r="O8206" s="120"/>
      <c r="P8206"/>
      <c r="Q8206"/>
      <c r="R8206"/>
      <c r="S8206"/>
      <c r="T8206"/>
      <c r="U8206" t="s">
        <v>29144</v>
      </c>
      <c r="V8206" t="s">
        <v>29142</v>
      </c>
      <c r="W8206" t="s">
        <v>29143</v>
      </c>
      <c r="X8206" t="s">
        <v>193</v>
      </c>
      <c r="Y8206" t="s">
        <v>1419</v>
      </c>
      <c r="Z8206" t="s">
        <v>54</v>
      </c>
      <c r="AA8206"/>
      <c r="AB8206" t="s">
        <v>47837</v>
      </c>
      <c r="AC8206" t="s">
        <v>54369</v>
      </c>
      <c r="AD8206" t="s">
        <v>28248</v>
      </c>
      <c r="AE8206" t="s">
        <v>565</v>
      </c>
      <c r="AF8206" s="119" t="str">
        <f t="shared" si="514"/>
        <v>NA</v>
      </c>
      <c r="AG8206" s="119"/>
      <c r="AH8206" s="119"/>
      <c r="AI8206" s="119"/>
      <c r="AJ8206" s="119" t="str">
        <f t="shared" si="515"/>
        <v>NA</v>
      </c>
      <c r="AK8206" s="190"/>
      <c r="AL8206" s="191"/>
    </row>
    <row r="8207" spans="1:38" x14ac:dyDescent="0.25">
      <c r="A8207" t="s">
        <v>31826</v>
      </c>
      <c r="B8207" t="s">
        <v>31830</v>
      </c>
      <c r="C8207" t="s">
        <v>31825</v>
      </c>
      <c r="D8207" t="s">
        <v>193</v>
      </c>
      <c r="E8207" t="s">
        <v>31831</v>
      </c>
      <c r="F8207" t="s">
        <v>54</v>
      </c>
      <c r="G8207"/>
      <c r="H8207" t="s">
        <v>48364</v>
      </c>
      <c r="I8207" t="s">
        <v>54878</v>
      </c>
      <c r="J8207" t="s">
        <v>31832</v>
      </c>
      <c r="K8207" t="s">
        <v>565</v>
      </c>
      <c r="L8207" s="119" t="str">
        <f t="shared" si="512"/>
        <v>NA</v>
      </c>
      <c r="M8207" s="119"/>
      <c r="N8207" s="120" t="str">
        <f t="shared" si="513"/>
        <v>NA</v>
      </c>
      <c r="O8207" s="120"/>
      <c r="P8207"/>
      <c r="Q8207"/>
      <c r="R8207"/>
      <c r="S8207"/>
      <c r="T8207"/>
      <c r="U8207" t="s">
        <v>28810</v>
      </c>
      <c r="V8207" t="s">
        <v>28809</v>
      </c>
      <c r="W8207" t="s">
        <v>27691</v>
      </c>
      <c r="X8207" t="s">
        <v>193</v>
      </c>
      <c r="Y8207" t="s">
        <v>1419</v>
      </c>
      <c r="Z8207" t="s">
        <v>54</v>
      </c>
      <c r="AA8207"/>
      <c r="AB8207" t="s">
        <v>47836</v>
      </c>
      <c r="AC8207" t="s">
        <v>54369</v>
      </c>
      <c r="AD8207" t="s">
        <v>28811</v>
      </c>
      <c r="AE8207" t="s">
        <v>565</v>
      </c>
      <c r="AF8207" s="119" t="str">
        <f t="shared" si="514"/>
        <v>NA</v>
      </c>
      <c r="AG8207" s="119"/>
      <c r="AH8207" s="119"/>
      <c r="AI8207" s="119"/>
      <c r="AJ8207" s="119" t="str">
        <f t="shared" si="515"/>
        <v>NA</v>
      </c>
      <c r="AK8207" s="190"/>
      <c r="AL8207" s="191"/>
    </row>
    <row r="8208" spans="1:38" x14ac:dyDescent="0.25">
      <c r="A8208" t="s">
        <v>35289</v>
      </c>
      <c r="B8208" t="s">
        <v>35287</v>
      </c>
      <c r="C8208" t="s">
        <v>35288</v>
      </c>
      <c r="D8208" t="s">
        <v>193</v>
      </c>
      <c r="E8208" t="s">
        <v>35290</v>
      </c>
      <c r="F8208" t="s">
        <v>54</v>
      </c>
      <c r="G8208"/>
      <c r="H8208" t="s">
        <v>48365</v>
      </c>
      <c r="I8208" t="s">
        <v>54879</v>
      </c>
      <c r="J8208" t="s">
        <v>35291</v>
      </c>
      <c r="K8208" t="s">
        <v>565</v>
      </c>
      <c r="L8208" s="119" t="str">
        <f t="shared" si="512"/>
        <v>NA</v>
      </c>
      <c r="M8208" s="119"/>
      <c r="N8208" s="120" t="str">
        <f t="shared" si="513"/>
        <v>NA</v>
      </c>
      <c r="O8208" s="120"/>
      <c r="P8208"/>
      <c r="Q8208"/>
      <c r="R8208"/>
      <c r="S8208"/>
      <c r="T8208"/>
      <c r="U8208" t="s">
        <v>28758</v>
      </c>
      <c r="V8208" t="s">
        <v>28756</v>
      </c>
      <c r="W8208" t="s">
        <v>28757</v>
      </c>
      <c r="X8208" t="s">
        <v>193</v>
      </c>
      <c r="Y8208" t="s">
        <v>28759</v>
      </c>
      <c r="Z8208" t="s">
        <v>54</v>
      </c>
      <c r="AA8208"/>
      <c r="AB8208" t="s">
        <v>47838</v>
      </c>
      <c r="AC8208" t="s">
        <v>54370</v>
      </c>
      <c r="AD8208" t="s">
        <v>28760</v>
      </c>
      <c r="AE8208" t="s">
        <v>565</v>
      </c>
      <c r="AF8208" s="119" t="str">
        <f t="shared" si="514"/>
        <v>NA</v>
      </c>
      <c r="AG8208" s="119"/>
      <c r="AH8208" s="119"/>
      <c r="AI8208" s="119"/>
      <c r="AJ8208" s="119" t="str">
        <f t="shared" si="515"/>
        <v>NA</v>
      </c>
      <c r="AK8208" s="190"/>
      <c r="AL8208" s="191"/>
    </row>
    <row r="8209" spans="1:38" x14ac:dyDescent="0.25">
      <c r="A8209" t="s">
        <v>34467</v>
      </c>
      <c r="B8209" t="s">
        <v>34471</v>
      </c>
      <c r="C8209" t="s">
        <v>31724</v>
      </c>
      <c r="D8209" t="s">
        <v>193</v>
      </c>
      <c r="E8209" t="s">
        <v>5112</v>
      </c>
      <c r="F8209" t="s">
        <v>54</v>
      </c>
      <c r="G8209"/>
      <c r="H8209" t="s">
        <v>48366</v>
      </c>
      <c r="I8209" t="s">
        <v>54880</v>
      </c>
      <c r="J8209" t="s">
        <v>34468</v>
      </c>
      <c r="K8209" t="s">
        <v>565</v>
      </c>
      <c r="L8209" s="119" t="str">
        <f t="shared" si="512"/>
        <v>NA</v>
      </c>
      <c r="M8209" s="119"/>
      <c r="N8209" s="120" t="str">
        <f t="shared" si="513"/>
        <v>NA</v>
      </c>
      <c r="O8209" s="120"/>
      <c r="P8209"/>
      <c r="Q8209"/>
      <c r="R8209"/>
      <c r="S8209"/>
      <c r="T8209"/>
      <c r="U8209" t="s">
        <v>30999</v>
      </c>
      <c r="V8209" t="s">
        <v>30998</v>
      </c>
      <c r="W8209" t="s">
        <v>27691</v>
      </c>
      <c r="X8209" t="s">
        <v>193</v>
      </c>
      <c r="Y8209" t="s">
        <v>28759</v>
      </c>
      <c r="Z8209" t="s">
        <v>54</v>
      </c>
      <c r="AA8209"/>
      <c r="AB8209" t="s">
        <v>47839</v>
      </c>
      <c r="AC8209" t="s">
        <v>54370</v>
      </c>
      <c r="AD8209" t="s">
        <v>31000</v>
      </c>
      <c r="AE8209" t="s">
        <v>565</v>
      </c>
      <c r="AF8209" s="119" t="str">
        <f t="shared" si="514"/>
        <v>NA</v>
      </c>
      <c r="AG8209" s="119"/>
      <c r="AH8209" s="119"/>
      <c r="AI8209" s="119"/>
      <c r="AJ8209" s="119" t="str">
        <f t="shared" si="515"/>
        <v>NA</v>
      </c>
      <c r="AK8209" s="190"/>
      <c r="AL8209" s="191"/>
    </row>
    <row r="8210" spans="1:38" x14ac:dyDescent="0.25">
      <c r="A8210" t="s">
        <v>31725</v>
      </c>
      <c r="B8210" t="s">
        <v>31723</v>
      </c>
      <c r="C8210" t="s">
        <v>31724</v>
      </c>
      <c r="D8210" t="s">
        <v>193</v>
      </c>
      <c r="E8210" t="s">
        <v>5112</v>
      </c>
      <c r="F8210" t="s">
        <v>54</v>
      </c>
      <c r="G8210"/>
      <c r="H8210" t="s">
        <v>48366</v>
      </c>
      <c r="I8210" t="s">
        <v>54880</v>
      </c>
      <c r="J8210" t="s">
        <v>31726</v>
      </c>
      <c r="K8210" t="s">
        <v>565</v>
      </c>
      <c r="L8210" s="119" t="str">
        <f t="shared" si="512"/>
        <v>NA</v>
      </c>
      <c r="M8210" s="119"/>
      <c r="N8210" s="120" t="str">
        <f t="shared" si="513"/>
        <v>NA</v>
      </c>
      <c r="O8210" s="120"/>
      <c r="P8210"/>
      <c r="Q8210"/>
      <c r="R8210"/>
      <c r="S8210"/>
      <c r="T8210"/>
      <c r="U8210" t="s">
        <v>29733</v>
      </c>
      <c r="V8210" t="s">
        <v>29731</v>
      </c>
      <c r="W8210" t="s">
        <v>29732</v>
      </c>
      <c r="X8210" t="s">
        <v>193</v>
      </c>
      <c r="Y8210" t="s">
        <v>15793</v>
      </c>
      <c r="Z8210" t="s">
        <v>54</v>
      </c>
      <c r="AA8210"/>
      <c r="AB8210" t="s">
        <v>47840</v>
      </c>
      <c r="AC8210" t="s">
        <v>54371</v>
      </c>
      <c r="AD8210" t="s">
        <v>29733</v>
      </c>
      <c r="AE8210" t="s">
        <v>565</v>
      </c>
      <c r="AF8210" s="119" t="str">
        <f t="shared" si="514"/>
        <v>NA</v>
      </c>
      <c r="AG8210" s="119"/>
      <c r="AH8210" s="119"/>
      <c r="AI8210" s="119"/>
      <c r="AJ8210" s="119" t="str">
        <f t="shared" si="515"/>
        <v>NA</v>
      </c>
      <c r="AK8210" s="190"/>
      <c r="AL8210" s="191"/>
    </row>
    <row r="8211" spans="1:38" x14ac:dyDescent="0.25">
      <c r="A8211" t="s">
        <v>32483</v>
      </c>
      <c r="B8211" t="s">
        <v>32493</v>
      </c>
      <c r="C8211" t="s">
        <v>31944</v>
      </c>
      <c r="D8211" t="s">
        <v>193</v>
      </c>
      <c r="E8211" t="s">
        <v>5112</v>
      </c>
      <c r="F8211" t="s">
        <v>54</v>
      </c>
      <c r="G8211"/>
      <c r="H8211" t="s">
        <v>48366</v>
      </c>
      <c r="I8211" t="s">
        <v>54880</v>
      </c>
      <c r="J8211" t="s">
        <v>32494</v>
      </c>
      <c r="K8211" t="s">
        <v>565</v>
      </c>
      <c r="L8211" s="119" t="str">
        <f t="shared" si="512"/>
        <v>NA</v>
      </c>
      <c r="M8211" s="119"/>
      <c r="N8211" s="120" t="str">
        <f t="shared" si="513"/>
        <v>NA</v>
      </c>
      <c r="O8211" s="120"/>
      <c r="P8211"/>
      <c r="Q8211"/>
      <c r="R8211"/>
      <c r="S8211"/>
      <c r="T8211"/>
      <c r="U8211" t="s">
        <v>30996</v>
      </c>
      <c r="V8211" t="s">
        <v>30995</v>
      </c>
      <c r="W8211" t="s">
        <v>27691</v>
      </c>
      <c r="X8211" t="s">
        <v>193</v>
      </c>
      <c r="Y8211" t="s">
        <v>1423</v>
      </c>
      <c r="Z8211" t="s">
        <v>54</v>
      </c>
      <c r="AA8211"/>
      <c r="AB8211" t="s">
        <v>47841</v>
      </c>
      <c r="AC8211" t="s">
        <v>54372</v>
      </c>
      <c r="AD8211" t="s">
        <v>30997</v>
      </c>
      <c r="AE8211" t="s">
        <v>565</v>
      </c>
      <c r="AF8211" s="119" t="str">
        <f t="shared" si="514"/>
        <v>NA</v>
      </c>
      <c r="AG8211" s="119"/>
      <c r="AH8211" s="119"/>
      <c r="AI8211" s="119"/>
      <c r="AJ8211" s="119" t="str">
        <f t="shared" si="515"/>
        <v>NA</v>
      </c>
      <c r="AK8211" s="190"/>
      <c r="AL8211" s="191"/>
    </row>
    <row r="8212" spans="1:38" x14ac:dyDescent="0.25">
      <c r="A8212" t="s">
        <v>32255</v>
      </c>
      <c r="B8212" t="s">
        <v>32253</v>
      </c>
      <c r="C8212" t="s">
        <v>32254</v>
      </c>
      <c r="D8212" t="s">
        <v>193</v>
      </c>
      <c r="E8212" t="s">
        <v>5112</v>
      </c>
      <c r="F8212" t="s">
        <v>54</v>
      </c>
      <c r="G8212"/>
      <c r="H8212" t="s">
        <v>48366</v>
      </c>
      <c r="I8212" t="s">
        <v>54880</v>
      </c>
      <c r="J8212"/>
      <c r="K8212" t="s">
        <v>565</v>
      </c>
      <c r="L8212" s="119" t="str">
        <f t="shared" si="512"/>
        <v>NA</v>
      </c>
      <c r="M8212" s="119"/>
      <c r="N8212" s="120" t="str">
        <f t="shared" si="513"/>
        <v>NA</v>
      </c>
      <c r="O8212" s="120"/>
      <c r="P8212"/>
      <c r="Q8212"/>
      <c r="R8212"/>
      <c r="S8212"/>
      <c r="T8212"/>
      <c r="U8212" t="s">
        <v>31107</v>
      </c>
      <c r="V8212" t="s">
        <v>31106</v>
      </c>
      <c r="W8212" t="s">
        <v>5135</v>
      </c>
      <c r="X8212" t="s">
        <v>193</v>
      </c>
      <c r="Y8212" t="s">
        <v>12499</v>
      </c>
      <c r="Z8212" t="s">
        <v>54</v>
      </c>
      <c r="AA8212"/>
      <c r="AB8212" t="s">
        <v>47842</v>
      </c>
      <c r="AC8212" t="s">
        <v>54373</v>
      </c>
      <c r="AD8212" t="s">
        <v>31108</v>
      </c>
      <c r="AE8212" t="s">
        <v>565</v>
      </c>
      <c r="AF8212" s="119" t="str">
        <f t="shared" si="514"/>
        <v>NA</v>
      </c>
      <c r="AG8212" s="119"/>
      <c r="AH8212" s="119"/>
      <c r="AI8212" s="119"/>
      <c r="AJ8212" s="119" t="str">
        <f t="shared" si="515"/>
        <v>NA</v>
      </c>
      <c r="AK8212" s="190"/>
      <c r="AL8212" s="191"/>
    </row>
    <row r="8213" spans="1:38" x14ac:dyDescent="0.25">
      <c r="A8213" t="s">
        <v>33817</v>
      </c>
      <c r="B8213" t="s">
        <v>33815</v>
      </c>
      <c r="C8213" t="s">
        <v>33816</v>
      </c>
      <c r="D8213" t="s">
        <v>193</v>
      </c>
      <c r="E8213" t="s">
        <v>5112</v>
      </c>
      <c r="F8213" t="s">
        <v>54</v>
      </c>
      <c r="G8213"/>
      <c r="H8213" t="s">
        <v>48366</v>
      </c>
      <c r="I8213" t="s">
        <v>54880</v>
      </c>
      <c r="J8213"/>
      <c r="K8213" t="s">
        <v>565</v>
      </c>
      <c r="L8213" s="119" t="str">
        <f t="shared" si="512"/>
        <v>NA</v>
      </c>
      <c r="M8213" s="119"/>
      <c r="N8213" s="120" t="str">
        <f t="shared" si="513"/>
        <v>NA</v>
      </c>
      <c r="O8213" s="120"/>
      <c r="P8213"/>
      <c r="Q8213"/>
      <c r="R8213"/>
      <c r="S8213"/>
      <c r="T8213"/>
      <c r="U8213" t="s">
        <v>28815</v>
      </c>
      <c r="V8213" t="s">
        <v>28814</v>
      </c>
      <c r="W8213" t="s">
        <v>27691</v>
      </c>
      <c r="X8213" t="s">
        <v>193</v>
      </c>
      <c r="Y8213" t="s">
        <v>12499</v>
      </c>
      <c r="Z8213" t="s">
        <v>54</v>
      </c>
      <c r="AA8213"/>
      <c r="AB8213" t="s">
        <v>47843</v>
      </c>
      <c r="AC8213" t="s">
        <v>54373</v>
      </c>
      <c r="AD8213" t="s">
        <v>28815</v>
      </c>
      <c r="AE8213" t="s">
        <v>565</v>
      </c>
      <c r="AF8213" s="119" t="str">
        <f t="shared" si="514"/>
        <v>NA</v>
      </c>
      <c r="AG8213" s="119"/>
      <c r="AH8213" s="119"/>
      <c r="AI8213" s="119"/>
      <c r="AJ8213" s="119" t="str">
        <f t="shared" si="515"/>
        <v>NA</v>
      </c>
      <c r="AK8213" s="190"/>
      <c r="AL8213" s="191"/>
    </row>
    <row r="8214" spans="1:38" x14ac:dyDescent="0.25">
      <c r="A8214" t="s">
        <v>34453</v>
      </c>
      <c r="B8214" t="s">
        <v>34451</v>
      </c>
      <c r="C8214" t="s">
        <v>34452</v>
      </c>
      <c r="D8214" t="s">
        <v>193</v>
      </c>
      <c r="E8214" t="s">
        <v>5112</v>
      </c>
      <c r="F8214" t="s">
        <v>54</v>
      </c>
      <c r="G8214"/>
      <c r="H8214" t="s">
        <v>48366</v>
      </c>
      <c r="I8214" t="s">
        <v>54880</v>
      </c>
      <c r="J8214"/>
      <c r="K8214" t="s">
        <v>565</v>
      </c>
      <c r="L8214" s="119" t="str">
        <f t="shared" si="512"/>
        <v>NA</v>
      </c>
      <c r="M8214" s="119"/>
      <c r="N8214" s="120" t="str">
        <f t="shared" si="513"/>
        <v>NA</v>
      </c>
      <c r="O8214" s="120"/>
      <c r="P8214"/>
      <c r="Q8214"/>
      <c r="R8214"/>
      <c r="S8214"/>
      <c r="T8214"/>
      <c r="U8214" t="s">
        <v>30991</v>
      </c>
      <c r="V8214" t="s">
        <v>30990</v>
      </c>
      <c r="W8214" t="s">
        <v>27691</v>
      </c>
      <c r="X8214" t="s">
        <v>193</v>
      </c>
      <c r="Y8214" t="s">
        <v>12499</v>
      </c>
      <c r="Z8214" t="s">
        <v>54</v>
      </c>
      <c r="AA8214"/>
      <c r="AB8214" t="s">
        <v>47842</v>
      </c>
      <c r="AC8214" t="s">
        <v>54373</v>
      </c>
      <c r="AD8214" t="s">
        <v>30992</v>
      </c>
      <c r="AE8214" t="s">
        <v>565</v>
      </c>
      <c r="AF8214" s="119" t="str">
        <f t="shared" si="514"/>
        <v>NA</v>
      </c>
      <c r="AG8214" s="119"/>
      <c r="AH8214" s="119"/>
      <c r="AI8214" s="119"/>
      <c r="AJ8214" s="119" t="str">
        <f t="shared" si="515"/>
        <v>NA</v>
      </c>
      <c r="AK8214" s="190"/>
      <c r="AL8214" s="191"/>
    </row>
    <row r="8215" spans="1:38" x14ac:dyDescent="0.25">
      <c r="A8215" t="s">
        <v>34016</v>
      </c>
      <c r="B8215" t="s">
        <v>34014</v>
      </c>
      <c r="C8215" t="s">
        <v>34015</v>
      </c>
      <c r="D8215" t="s">
        <v>193</v>
      </c>
      <c r="E8215" t="s">
        <v>5112</v>
      </c>
      <c r="F8215" t="s">
        <v>54</v>
      </c>
      <c r="G8215"/>
      <c r="H8215" t="s">
        <v>48366</v>
      </c>
      <c r="I8215" t="s">
        <v>54880</v>
      </c>
      <c r="J8215"/>
      <c r="K8215" t="s">
        <v>565</v>
      </c>
      <c r="L8215" s="119" t="str">
        <f t="shared" si="512"/>
        <v>NA</v>
      </c>
      <c r="M8215" s="119"/>
      <c r="N8215" s="120" t="str">
        <f t="shared" si="513"/>
        <v>NA</v>
      </c>
      <c r="O8215" s="120"/>
      <c r="P8215"/>
      <c r="Q8215"/>
      <c r="R8215"/>
      <c r="S8215"/>
      <c r="T8215"/>
      <c r="U8215" t="s">
        <v>31110</v>
      </c>
      <c r="V8215" t="s">
        <v>31109</v>
      </c>
      <c r="W8215" t="s">
        <v>5135</v>
      </c>
      <c r="X8215" t="s">
        <v>193</v>
      </c>
      <c r="Y8215" t="s">
        <v>31111</v>
      </c>
      <c r="Z8215" t="s">
        <v>54</v>
      </c>
      <c r="AA8215"/>
      <c r="AB8215" t="s">
        <v>47844</v>
      </c>
      <c r="AC8215" t="s">
        <v>54374</v>
      </c>
      <c r="AD8215" t="s">
        <v>31112</v>
      </c>
      <c r="AE8215" t="s">
        <v>565</v>
      </c>
      <c r="AF8215" s="119" t="str">
        <f t="shared" si="514"/>
        <v>NA</v>
      </c>
      <c r="AG8215" s="119"/>
      <c r="AH8215" s="119"/>
      <c r="AI8215" s="119"/>
      <c r="AJ8215" s="119" t="str">
        <f t="shared" si="515"/>
        <v>NA</v>
      </c>
      <c r="AK8215" s="190"/>
      <c r="AL8215" s="191"/>
    </row>
    <row r="8216" spans="1:38" x14ac:dyDescent="0.25">
      <c r="A8216" t="s">
        <v>31571</v>
      </c>
      <c r="B8216" t="s">
        <v>31569</v>
      </c>
      <c r="C8216" t="s">
        <v>31570</v>
      </c>
      <c r="D8216" t="s">
        <v>193</v>
      </c>
      <c r="E8216" t="s">
        <v>5112</v>
      </c>
      <c r="F8216" t="s">
        <v>54</v>
      </c>
      <c r="G8216"/>
      <c r="H8216" t="s">
        <v>48366</v>
      </c>
      <c r="I8216" t="s">
        <v>54880</v>
      </c>
      <c r="J8216"/>
      <c r="K8216" t="s">
        <v>565</v>
      </c>
      <c r="L8216" s="119" t="str">
        <f t="shared" si="512"/>
        <v>NA</v>
      </c>
      <c r="M8216" s="119"/>
      <c r="N8216" s="120" t="str">
        <f t="shared" si="513"/>
        <v>NA</v>
      </c>
      <c r="O8216" s="120"/>
      <c r="P8216"/>
      <c r="Q8216"/>
      <c r="R8216"/>
      <c r="S8216"/>
      <c r="T8216"/>
      <c r="U8216" t="s">
        <v>30994</v>
      </c>
      <c r="V8216" t="s">
        <v>30993</v>
      </c>
      <c r="W8216" t="s">
        <v>27691</v>
      </c>
      <c r="X8216" t="s">
        <v>193</v>
      </c>
      <c r="Y8216" t="s">
        <v>4426</v>
      </c>
      <c r="Z8216" t="s">
        <v>54</v>
      </c>
      <c r="AA8216"/>
      <c r="AB8216" t="s">
        <v>47845</v>
      </c>
      <c r="AC8216" t="s">
        <v>54375</v>
      </c>
      <c r="AD8216" t="s">
        <v>30994</v>
      </c>
      <c r="AE8216" t="s">
        <v>565</v>
      </c>
      <c r="AF8216" s="119" t="str">
        <f t="shared" si="514"/>
        <v>NA</v>
      </c>
      <c r="AG8216" s="119"/>
      <c r="AH8216" s="119"/>
      <c r="AI8216" s="119"/>
      <c r="AJ8216" s="119" t="str">
        <f t="shared" si="515"/>
        <v>NA</v>
      </c>
      <c r="AK8216" s="190"/>
      <c r="AL8216" s="191"/>
    </row>
    <row r="8217" spans="1:38" x14ac:dyDescent="0.25">
      <c r="A8217" t="s">
        <v>35191</v>
      </c>
      <c r="B8217" t="s">
        <v>35190</v>
      </c>
      <c r="C8217" t="s">
        <v>5135</v>
      </c>
      <c r="D8217" t="s">
        <v>193</v>
      </c>
      <c r="E8217" t="s">
        <v>5376</v>
      </c>
      <c r="F8217" t="s">
        <v>54</v>
      </c>
      <c r="G8217"/>
      <c r="H8217" t="s">
        <v>48367</v>
      </c>
      <c r="I8217" t="s">
        <v>54881</v>
      </c>
      <c r="J8217" t="s">
        <v>35192</v>
      </c>
      <c r="K8217" t="s">
        <v>565</v>
      </c>
      <c r="L8217" s="119" t="str">
        <f t="shared" si="512"/>
        <v>NA</v>
      </c>
      <c r="M8217" s="119"/>
      <c r="N8217" s="120" t="str">
        <f t="shared" si="513"/>
        <v>NA</v>
      </c>
      <c r="O8217" s="120"/>
      <c r="P8217"/>
      <c r="Q8217"/>
      <c r="R8217"/>
      <c r="S8217"/>
      <c r="T8217"/>
      <c r="U8217" t="s">
        <v>34639</v>
      </c>
      <c r="V8217" t="s">
        <v>34637</v>
      </c>
      <c r="W8217" t="s">
        <v>34638</v>
      </c>
      <c r="X8217" t="s">
        <v>193</v>
      </c>
      <c r="Y8217" t="s">
        <v>112</v>
      </c>
      <c r="Z8217" t="s">
        <v>54</v>
      </c>
      <c r="AA8217"/>
      <c r="AB8217" t="s">
        <v>47846</v>
      </c>
      <c r="AC8217" t="s">
        <v>54376</v>
      </c>
      <c r="AD8217" t="s">
        <v>34640</v>
      </c>
      <c r="AE8217" t="s">
        <v>565</v>
      </c>
      <c r="AF8217" s="119" t="str">
        <f t="shared" si="514"/>
        <v>NA</v>
      </c>
      <c r="AG8217" s="119"/>
      <c r="AH8217" s="119"/>
      <c r="AI8217" s="119"/>
      <c r="AJ8217" s="119" t="str">
        <f t="shared" si="515"/>
        <v>NA</v>
      </c>
      <c r="AK8217" s="190"/>
      <c r="AL8217" s="191"/>
    </row>
    <row r="8218" spans="1:38" x14ac:dyDescent="0.25">
      <c r="A8218" t="s">
        <v>35087</v>
      </c>
      <c r="B8218" t="s">
        <v>35086</v>
      </c>
      <c r="C8218" t="s">
        <v>5135</v>
      </c>
      <c r="D8218" t="s">
        <v>193</v>
      </c>
      <c r="E8218" t="s">
        <v>35088</v>
      </c>
      <c r="F8218" t="s">
        <v>54</v>
      </c>
      <c r="G8218"/>
      <c r="H8218" t="s">
        <v>48368</v>
      </c>
      <c r="I8218" t="s">
        <v>54882</v>
      </c>
      <c r="J8218" t="s">
        <v>35089</v>
      </c>
      <c r="K8218" t="s">
        <v>565</v>
      </c>
      <c r="L8218" s="119" t="str">
        <f t="shared" si="512"/>
        <v>NA</v>
      </c>
      <c r="M8218" s="119"/>
      <c r="N8218" s="120" t="str">
        <f t="shared" si="513"/>
        <v>NA</v>
      </c>
      <c r="O8218" s="120"/>
      <c r="P8218"/>
      <c r="Q8218"/>
      <c r="R8218"/>
      <c r="S8218"/>
      <c r="T8218"/>
      <c r="U8218" t="s">
        <v>28820</v>
      </c>
      <c r="V8218" t="s">
        <v>28819</v>
      </c>
      <c r="W8218" t="s">
        <v>27691</v>
      </c>
      <c r="X8218" t="s">
        <v>193</v>
      </c>
      <c r="Y8218" t="s">
        <v>112</v>
      </c>
      <c r="Z8218" t="s">
        <v>54</v>
      </c>
      <c r="AA8218"/>
      <c r="AB8218" t="s">
        <v>47847</v>
      </c>
      <c r="AC8218" t="s">
        <v>54376</v>
      </c>
      <c r="AD8218" t="s">
        <v>28820</v>
      </c>
      <c r="AE8218" t="s">
        <v>565</v>
      </c>
      <c r="AF8218" s="119" t="str">
        <f t="shared" si="514"/>
        <v>NA</v>
      </c>
      <c r="AG8218" s="119"/>
      <c r="AH8218" s="119"/>
      <c r="AI8218" s="119"/>
      <c r="AJ8218" s="119" t="str">
        <f t="shared" si="515"/>
        <v>NA</v>
      </c>
      <c r="AK8218" s="190"/>
      <c r="AL8218" s="191"/>
    </row>
    <row r="8219" spans="1:38" x14ac:dyDescent="0.25">
      <c r="A8219" t="s">
        <v>35095</v>
      </c>
      <c r="B8219" t="s">
        <v>35094</v>
      </c>
      <c r="C8219" t="s">
        <v>5135</v>
      </c>
      <c r="D8219" t="s">
        <v>193</v>
      </c>
      <c r="E8219" t="s">
        <v>35096</v>
      </c>
      <c r="F8219" t="s">
        <v>54</v>
      </c>
      <c r="G8219"/>
      <c r="H8219" t="s">
        <v>48369</v>
      </c>
      <c r="I8219" t="s">
        <v>54883</v>
      </c>
      <c r="J8219" t="s">
        <v>35097</v>
      </c>
      <c r="K8219" t="s">
        <v>565</v>
      </c>
      <c r="L8219" s="119" t="str">
        <f t="shared" si="512"/>
        <v>NA</v>
      </c>
      <c r="M8219" s="119"/>
      <c r="N8219" s="120" t="str">
        <f t="shared" si="513"/>
        <v>NA</v>
      </c>
      <c r="O8219" s="120"/>
      <c r="P8219"/>
      <c r="Q8219"/>
      <c r="R8219"/>
      <c r="S8219"/>
      <c r="T8219"/>
      <c r="U8219" t="s">
        <v>35207</v>
      </c>
      <c r="V8219" t="s">
        <v>35206</v>
      </c>
      <c r="W8219" t="s">
        <v>27691</v>
      </c>
      <c r="X8219" t="s">
        <v>193</v>
      </c>
      <c r="Y8219" t="s">
        <v>1189</v>
      </c>
      <c r="Z8219" t="s">
        <v>54</v>
      </c>
      <c r="AA8219"/>
      <c r="AB8219" t="s">
        <v>47848</v>
      </c>
      <c r="AC8219" t="s">
        <v>54377</v>
      </c>
      <c r="AD8219" t="s">
        <v>35207</v>
      </c>
      <c r="AE8219" t="s">
        <v>565</v>
      </c>
      <c r="AF8219" s="119" t="str">
        <f t="shared" si="514"/>
        <v>NA</v>
      </c>
      <c r="AG8219" s="119"/>
      <c r="AH8219" s="119"/>
      <c r="AI8219" s="119"/>
      <c r="AJ8219" s="119" t="str">
        <f t="shared" si="515"/>
        <v>NA</v>
      </c>
      <c r="AK8219" s="190"/>
      <c r="AL8219" s="191"/>
    </row>
    <row r="8220" spans="1:38" x14ac:dyDescent="0.25">
      <c r="A8220" t="s">
        <v>35099</v>
      </c>
      <c r="B8220" t="s">
        <v>35098</v>
      </c>
      <c r="C8220" t="s">
        <v>5135</v>
      </c>
      <c r="D8220" t="s">
        <v>193</v>
      </c>
      <c r="E8220" t="s">
        <v>35100</v>
      </c>
      <c r="F8220" t="s">
        <v>54</v>
      </c>
      <c r="G8220"/>
      <c r="H8220" t="s">
        <v>48370</v>
      </c>
      <c r="I8220" t="s">
        <v>54884</v>
      </c>
      <c r="J8220" t="s">
        <v>35101</v>
      </c>
      <c r="K8220" t="s">
        <v>565</v>
      </c>
      <c r="L8220" s="119" t="str">
        <f t="shared" si="512"/>
        <v>NA</v>
      </c>
      <c r="M8220" s="119"/>
      <c r="N8220" s="120" t="str">
        <f t="shared" si="513"/>
        <v>NA</v>
      </c>
      <c r="O8220" s="120"/>
      <c r="P8220"/>
      <c r="Q8220"/>
      <c r="R8220"/>
      <c r="S8220"/>
      <c r="T8220"/>
      <c r="U8220" t="s">
        <v>35198</v>
      </c>
      <c r="V8220" t="s">
        <v>35197</v>
      </c>
      <c r="W8220" t="s">
        <v>27691</v>
      </c>
      <c r="X8220" t="s">
        <v>193</v>
      </c>
      <c r="Y8220" t="s">
        <v>18192</v>
      </c>
      <c r="Z8220" t="s">
        <v>54</v>
      </c>
      <c r="AA8220"/>
      <c r="AB8220" t="s">
        <v>47849</v>
      </c>
      <c r="AC8220" t="s">
        <v>54378</v>
      </c>
      <c r="AD8220" t="s">
        <v>35198</v>
      </c>
      <c r="AE8220" t="s">
        <v>565</v>
      </c>
      <c r="AF8220" s="119" t="str">
        <f t="shared" si="514"/>
        <v>NA</v>
      </c>
      <c r="AG8220" s="119"/>
      <c r="AH8220" s="119"/>
      <c r="AI8220" s="119"/>
      <c r="AJ8220" s="119" t="str">
        <f t="shared" si="515"/>
        <v>NA</v>
      </c>
      <c r="AK8220" s="190"/>
      <c r="AL8220" s="191"/>
    </row>
    <row r="8221" spans="1:38" x14ac:dyDescent="0.25">
      <c r="A8221" t="s">
        <v>35109</v>
      </c>
      <c r="B8221" t="s">
        <v>35108</v>
      </c>
      <c r="C8221" t="s">
        <v>5135</v>
      </c>
      <c r="D8221" t="s">
        <v>193</v>
      </c>
      <c r="E8221" t="s">
        <v>35110</v>
      </c>
      <c r="F8221" t="s">
        <v>54</v>
      </c>
      <c r="G8221"/>
      <c r="H8221" t="s">
        <v>48371</v>
      </c>
      <c r="I8221" t="s">
        <v>54885</v>
      </c>
      <c r="J8221" t="s">
        <v>35111</v>
      </c>
      <c r="K8221" t="s">
        <v>565</v>
      </c>
      <c r="L8221" s="119" t="str">
        <f t="shared" si="512"/>
        <v>NA</v>
      </c>
      <c r="M8221" s="119"/>
      <c r="N8221" s="120" t="str">
        <f t="shared" si="513"/>
        <v>NA</v>
      </c>
      <c r="O8221" s="120"/>
      <c r="P8221"/>
      <c r="Q8221"/>
      <c r="R8221"/>
      <c r="S8221"/>
      <c r="T8221"/>
      <c r="U8221" t="s">
        <v>35209</v>
      </c>
      <c r="V8221" t="s">
        <v>35208</v>
      </c>
      <c r="W8221" t="s">
        <v>27691</v>
      </c>
      <c r="X8221" t="s">
        <v>193</v>
      </c>
      <c r="Y8221" t="s">
        <v>9301</v>
      </c>
      <c r="Z8221" t="s">
        <v>54</v>
      </c>
      <c r="AA8221"/>
      <c r="AB8221" t="s">
        <v>47850</v>
      </c>
      <c r="AC8221" t="s">
        <v>54379</v>
      </c>
      <c r="AD8221" t="s">
        <v>35210</v>
      </c>
      <c r="AE8221" t="s">
        <v>565</v>
      </c>
      <c r="AF8221" s="119" t="str">
        <f t="shared" si="514"/>
        <v>NA</v>
      </c>
      <c r="AG8221" s="119"/>
      <c r="AH8221" s="119"/>
      <c r="AI8221" s="119"/>
      <c r="AJ8221" s="119" t="str">
        <f t="shared" si="515"/>
        <v>NA</v>
      </c>
      <c r="AK8221" s="190"/>
      <c r="AL8221" s="191"/>
    </row>
    <row r="8222" spans="1:38" x14ac:dyDescent="0.25">
      <c r="A8222" t="s">
        <v>35130</v>
      </c>
      <c r="B8222" t="s">
        <v>35129</v>
      </c>
      <c r="C8222" t="s">
        <v>5135</v>
      </c>
      <c r="D8222" t="s">
        <v>193</v>
      </c>
      <c r="E8222" t="s">
        <v>4920</v>
      </c>
      <c r="F8222" t="s">
        <v>54</v>
      </c>
      <c r="G8222"/>
      <c r="H8222" t="s">
        <v>48372</v>
      </c>
      <c r="I8222" t="s">
        <v>54886</v>
      </c>
      <c r="J8222" t="s">
        <v>35131</v>
      </c>
      <c r="K8222" t="s">
        <v>565</v>
      </c>
      <c r="L8222" s="119" t="str">
        <f t="shared" si="512"/>
        <v>NA</v>
      </c>
      <c r="M8222" s="119"/>
      <c r="N8222" s="120" t="str">
        <f t="shared" si="513"/>
        <v>NA</v>
      </c>
      <c r="O8222" s="120"/>
      <c r="P8222"/>
      <c r="Q8222"/>
      <c r="R8222"/>
      <c r="S8222"/>
      <c r="T8222"/>
      <c r="U8222" t="s">
        <v>35200</v>
      </c>
      <c r="V8222" t="s">
        <v>35199</v>
      </c>
      <c r="W8222" t="s">
        <v>27691</v>
      </c>
      <c r="X8222" t="s">
        <v>193</v>
      </c>
      <c r="Y8222" t="s">
        <v>35201</v>
      </c>
      <c r="Z8222" t="s">
        <v>54</v>
      </c>
      <c r="AA8222"/>
      <c r="AB8222" t="s">
        <v>47851</v>
      </c>
      <c r="AC8222" t="s">
        <v>54380</v>
      </c>
      <c r="AD8222" t="s">
        <v>35202</v>
      </c>
      <c r="AE8222" t="s">
        <v>565</v>
      </c>
      <c r="AF8222" s="119" t="str">
        <f t="shared" si="514"/>
        <v>NA</v>
      </c>
      <c r="AG8222" s="119"/>
      <c r="AH8222" s="119"/>
      <c r="AI8222" s="119"/>
      <c r="AJ8222" s="119" t="str">
        <f t="shared" si="515"/>
        <v>NA</v>
      </c>
      <c r="AK8222" s="190"/>
      <c r="AL8222" s="191"/>
    </row>
    <row r="8223" spans="1:38" x14ac:dyDescent="0.25">
      <c r="A8223" t="s">
        <v>29360</v>
      </c>
      <c r="B8223" t="s">
        <v>29359</v>
      </c>
      <c r="C8223" t="s">
        <v>29180</v>
      </c>
      <c r="D8223" t="s">
        <v>193</v>
      </c>
      <c r="E8223" t="s">
        <v>4920</v>
      </c>
      <c r="F8223" t="s">
        <v>54</v>
      </c>
      <c r="G8223"/>
      <c r="H8223" t="s">
        <v>48372</v>
      </c>
      <c r="I8223" t="s">
        <v>54886</v>
      </c>
      <c r="J8223" t="s">
        <v>29361</v>
      </c>
      <c r="K8223" t="s">
        <v>565</v>
      </c>
      <c r="L8223" s="119" t="str">
        <f t="shared" si="512"/>
        <v>NA</v>
      </c>
      <c r="M8223" s="119"/>
      <c r="N8223" s="120" t="str">
        <f t="shared" si="513"/>
        <v>NA</v>
      </c>
      <c r="O8223" s="120"/>
      <c r="P8223"/>
      <c r="Q8223"/>
      <c r="R8223"/>
      <c r="S8223"/>
      <c r="T8223"/>
      <c r="U8223" t="s">
        <v>27754</v>
      </c>
      <c r="V8223" t="s">
        <v>27752</v>
      </c>
      <c r="W8223" t="s">
        <v>27753</v>
      </c>
      <c r="X8223" t="s">
        <v>193</v>
      </c>
      <c r="Y8223" t="s">
        <v>27755</v>
      </c>
      <c r="Z8223" t="s">
        <v>54</v>
      </c>
      <c r="AA8223"/>
      <c r="AB8223" t="s">
        <v>47852</v>
      </c>
      <c r="AC8223" t="s">
        <v>54381</v>
      </c>
      <c r="AD8223"/>
      <c r="AE8223" t="s">
        <v>565</v>
      </c>
      <c r="AF8223" s="119" t="str">
        <f t="shared" si="514"/>
        <v>NA</v>
      </c>
      <c r="AG8223" s="119"/>
      <c r="AH8223" s="119"/>
      <c r="AI8223" s="119"/>
      <c r="AJ8223" s="119" t="str">
        <f t="shared" si="515"/>
        <v>NA</v>
      </c>
      <c r="AK8223" s="190"/>
      <c r="AL8223" s="191"/>
    </row>
    <row r="8224" spans="1:38" x14ac:dyDescent="0.25">
      <c r="A8224" t="s">
        <v>35143</v>
      </c>
      <c r="B8224" t="s">
        <v>35142</v>
      </c>
      <c r="C8224" t="s">
        <v>5135</v>
      </c>
      <c r="D8224" t="s">
        <v>193</v>
      </c>
      <c r="E8224" t="s">
        <v>35144</v>
      </c>
      <c r="F8224" t="s">
        <v>54</v>
      </c>
      <c r="G8224"/>
      <c r="H8224" t="s">
        <v>48373</v>
      </c>
      <c r="I8224" t="s">
        <v>54887</v>
      </c>
      <c r="J8224" t="s">
        <v>35145</v>
      </c>
      <c r="K8224" t="s">
        <v>565</v>
      </c>
      <c r="L8224" s="119" t="str">
        <f t="shared" si="512"/>
        <v>NA</v>
      </c>
      <c r="M8224" s="119"/>
      <c r="N8224" s="120" t="str">
        <f t="shared" si="513"/>
        <v>NA</v>
      </c>
      <c r="O8224" s="120"/>
      <c r="P8224"/>
      <c r="Q8224"/>
      <c r="R8224"/>
      <c r="S8224"/>
      <c r="T8224"/>
      <c r="U8224" t="s">
        <v>27258</v>
      </c>
      <c r="V8224" t="s">
        <v>27256</v>
      </c>
      <c r="W8224" t="s">
        <v>27257</v>
      </c>
      <c r="X8224" t="s">
        <v>193</v>
      </c>
      <c r="Y8224" t="s">
        <v>3703</v>
      </c>
      <c r="Z8224" t="s">
        <v>54</v>
      </c>
      <c r="AA8224"/>
      <c r="AB8224" t="s">
        <v>47853</v>
      </c>
      <c r="AC8224" t="s">
        <v>54382</v>
      </c>
      <c r="AD8224" t="s">
        <v>27259</v>
      </c>
      <c r="AE8224" t="s">
        <v>565</v>
      </c>
      <c r="AF8224" s="119" t="str">
        <f t="shared" si="514"/>
        <v>NA</v>
      </c>
      <c r="AG8224" s="119"/>
      <c r="AH8224" s="119"/>
      <c r="AI8224" s="119"/>
      <c r="AJ8224" s="119" t="str">
        <f t="shared" si="515"/>
        <v>NA</v>
      </c>
      <c r="AK8224" s="190"/>
      <c r="AL8224" s="191"/>
    </row>
    <row r="8225" spans="1:38" x14ac:dyDescent="0.25">
      <c r="A8225" t="s">
        <v>34478</v>
      </c>
      <c r="B8225" t="s">
        <v>34477</v>
      </c>
      <c r="C8225" t="s">
        <v>31724</v>
      </c>
      <c r="D8225" t="s">
        <v>193</v>
      </c>
      <c r="E8225" t="s">
        <v>2228</v>
      </c>
      <c r="F8225" t="s">
        <v>54</v>
      </c>
      <c r="G8225"/>
      <c r="H8225" t="s">
        <v>48374</v>
      </c>
      <c r="I8225" t="s">
        <v>54888</v>
      </c>
      <c r="J8225" t="s">
        <v>34468</v>
      </c>
      <c r="K8225" t="s">
        <v>565</v>
      </c>
      <c r="L8225" s="119" t="str">
        <f t="shared" si="512"/>
        <v>NA</v>
      </c>
      <c r="M8225" s="119"/>
      <c r="N8225" s="120" t="str">
        <f t="shared" si="513"/>
        <v>NA</v>
      </c>
      <c r="O8225" s="120"/>
      <c r="P8225"/>
      <c r="Q8225"/>
      <c r="R8225"/>
      <c r="S8225"/>
      <c r="T8225"/>
      <c r="U8225" t="s">
        <v>27710</v>
      </c>
      <c r="V8225" t="s">
        <v>27709</v>
      </c>
      <c r="W8225" t="s">
        <v>27691</v>
      </c>
      <c r="X8225" t="s">
        <v>193</v>
      </c>
      <c r="Y8225" t="s">
        <v>3703</v>
      </c>
      <c r="Z8225" t="s">
        <v>54</v>
      </c>
      <c r="AA8225"/>
      <c r="AB8225" t="s">
        <v>47854</v>
      </c>
      <c r="AC8225" t="s">
        <v>54382</v>
      </c>
      <c r="AD8225" t="s">
        <v>27710</v>
      </c>
      <c r="AE8225" t="s">
        <v>565</v>
      </c>
      <c r="AF8225" s="119" t="str">
        <f t="shared" si="514"/>
        <v>NA</v>
      </c>
      <c r="AG8225" s="119"/>
      <c r="AH8225" s="119"/>
      <c r="AI8225" s="119"/>
      <c r="AJ8225" s="119" t="str">
        <f t="shared" si="515"/>
        <v>NA</v>
      </c>
      <c r="AK8225" s="190"/>
      <c r="AL8225" s="191"/>
    </row>
    <row r="8226" spans="1:38" x14ac:dyDescent="0.25">
      <c r="A8226" t="s">
        <v>35285</v>
      </c>
      <c r="B8226" t="s">
        <v>35283</v>
      </c>
      <c r="C8226" t="s">
        <v>35284</v>
      </c>
      <c r="D8226" t="s">
        <v>193</v>
      </c>
      <c r="E8226" t="s">
        <v>2228</v>
      </c>
      <c r="F8226" t="s">
        <v>54</v>
      </c>
      <c r="G8226"/>
      <c r="H8226" t="s">
        <v>48374</v>
      </c>
      <c r="I8226" t="s">
        <v>54888</v>
      </c>
      <c r="J8226" t="s">
        <v>35286</v>
      </c>
      <c r="K8226" t="s">
        <v>565</v>
      </c>
      <c r="L8226" s="119" t="str">
        <f t="shared" si="512"/>
        <v>NA</v>
      </c>
      <c r="M8226" s="119"/>
      <c r="N8226" s="120" t="str">
        <f t="shared" si="513"/>
        <v>NA</v>
      </c>
      <c r="O8226" s="120"/>
      <c r="P8226"/>
      <c r="Q8226"/>
      <c r="R8226"/>
      <c r="S8226"/>
      <c r="T8226"/>
      <c r="U8226" t="s">
        <v>28837</v>
      </c>
      <c r="V8226" t="s">
        <v>28835</v>
      </c>
      <c r="W8226" t="s">
        <v>28836</v>
      </c>
      <c r="X8226" t="s">
        <v>193</v>
      </c>
      <c r="Y8226" t="s">
        <v>9576</v>
      </c>
      <c r="Z8226" t="s">
        <v>54</v>
      </c>
      <c r="AA8226"/>
      <c r="AB8226" t="s">
        <v>47855</v>
      </c>
      <c r="AC8226" t="s">
        <v>54383</v>
      </c>
      <c r="AD8226" t="s">
        <v>28838</v>
      </c>
      <c r="AE8226" t="s">
        <v>565</v>
      </c>
      <c r="AF8226" s="119" t="str">
        <f t="shared" si="514"/>
        <v>NA</v>
      </c>
      <c r="AG8226" s="119"/>
      <c r="AH8226" s="119"/>
      <c r="AI8226" s="119"/>
      <c r="AJ8226" s="119" t="str">
        <f t="shared" si="515"/>
        <v>NA</v>
      </c>
      <c r="AK8226" s="190"/>
      <c r="AL8226" s="191"/>
    </row>
    <row r="8227" spans="1:38" x14ac:dyDescent="0.25">
      <c r="A8227" t="s">
        <v>27664</v>
      </c>
      <c r="B8227" t="s">
        <v>31943</v>
      </c>
      <c r="C8227" t="s">
        <v>31944</v>
      </c>
      <c r="D8227" t="s">
        <v>193</v>
      </c>
      <c r="E8227" t="s">
        <v>2228</v>
      </c>
      <c r="F8227" t="s">
        <v>54</v>
      </c>
      <c r="G8227"/>
      <c r="H8227" t="s">
        <v>48374</v>
      </c>
      <c r="I8227" t="s">
        <v>54888</v>
      </c>
      <c r="J8227" t="s">
        <v>31945</v>
      </c>
      <c r="K8227" t="s">
        <v>565</v>
      </c>
      <c r="L8227" s="119" t="str">
        <f t="shared" si="512"/>
        <v>NA</v>
      </c>
      <c r="M8227" s="119"/>
      <c r="N8227" s="120" t="str">
        <f t="shared" si="513"/>
        <v>NA</v>
      </c>
      <c r="O8227" s="120"/>
      <c r="P8227"/>
      <c r="Q8227"/>
      <c r="R8227"/>
      <c r="S8227"/>
      <c r="T8227"/>
      <c r="U8227" t="s">
        <v>31096</v>
      </c>
      <c r="V8227" t="s">
        <v>31094</v>
      </c>
      <c r="W8227" t="s">
        <v>31095</v>
      </c>
      <c r="X8227" t="s">
        <v>193</v>
      </c>
      <c r="Y8227" t="s">
        <v>9576</v>
      </c>
      <c r="Z8227" t="s">
        <v>54</v>
      </c>
      <c r="AA8227"/>
      <c r="AB8227" t="s">
        <v>47856</v>
      </c>
      <c r="AC8227" t="s">
        <v>54383</v>
      </c>
      <c r="AD8227" t="s">
        <v>31097</v>
      </c>
      <c r="AE8227" t="s">
        <v>565</v>
      </c>
      <c r="AF8227" s="119" t="str">
        <f t="shared" si="514"/>
        <v>NA</v>
      </c>
      <c r="AG8227" s="119"/>
      <c r="AH8227" s="119"/>
      <c r="AI8227" s="119"/>
      <c r="AJ8227" s="119" t="str">
        <f t="shared" si="515"/>
        <v>NA</v>
      </c>
      <c r="AK8227" s="190"/>
      <c r="AL8227" s="191"/>
    </row>
    <row r="8228" spans="1:38" x14ac:dyDescent="0.25">
      <c r="A8228" t="s">
        <v>35120</v>
      </c>
      <c r="B8228" t="s">
        <v>35119</v>
      </c>
      <c r="C8228" t="s">
        <v>5135</v>
      </c>
      <c r="D8228" t="s">
        <v>193</v>
      </c>
      <c r="E8228" t="s">
        <v>35121</v>
      </c>
      <c r="F8228" t="s">
        <v>54</v>
      </c>
      <c r="G8228"/>
      <c r="H8228" t="s">
        <v>48375</v>
      </c>
      <c r="I8228" t="s">
        <v>54889</v>
      </c>
      <c r="J8228" t="s">
        <v>35122</v>
      </c>
      <c r="K8228" t="s">
        <v>565</v>
      </c>
      <c r="L8228" s="119" t="str">
        <f t="shared" si="512"/>
        <v>NA</v>
      </c>
      <c r="M8228" s="119"/>
      <c r="N8228" s="120" t="str">
        <f t="shared" si="513"/>
        <v>NA</v>
      </c>
      <c r="O8228" s="120"/>
      <c r="P8228"/>
      <c r="Q8228"/>
      <c r="R8228"/>
      <c r="S8228"/>
      <c r="T8228"/>
      <c r="U8228" t="s">
        <v>27663</v>
      </c>
      <c r="V8228" t="s">
        <v>27677</v>
      </c>
      <c r="W8228" t="s">
        <v>27678</v>
      </c>
      <c r="X8228" t="s">
        <v>193</v>
      </c>
      <c r="Y8228" t="s">
        <v>8922</v>
      </c>
      <c r="Z8228" t="s">
        <v>54</v>
      </c>
      <c r="AA8228"/>
      <c r="AB8228" t="s">
        <v>47857</v>
      </c>
      <c r="AC8228" t="s">
        <v>54384</v>
      </c>
      <c r="AD8228" t="s">
        <v>27679</v>
      </c>
      <c r="AE8228" t="s">
        <v>565</v>
      </c>
      <c r="AF8228" s="119" t="str">
        <f t="shared" si="514"/>
        <v>NA</v>
      </c>
      <c r="AG8228" s="119"/>
      <c r="AH8228" s="119"/>
      <c r="AI8228" s="119"/>
      <c r="AJ8228" s="119" t="str">
        <f t="shared" si="515"/>
        <v>NA</v>
      </c>
      <c r="AK8228" s="190"/>
      <c r="AL8228" s="191"/>
    </row>
    <row r="8229" spans="1:38" x14ac:dyDescent="0.25">
      <c r="A8229" t="s">
        <v>35147</v>
      </c>
      <c r="B8229" t="s">
        <v>35146</v>
      </c>
      <c r="C8229" t="s">
        <v>5135</v>
      </c>
      <c r="D8229" t="s">
        <v>193</v>
      </c>
      <c r="E8229" t="s">
        <v>35148</v>
      </c>
      <c r="F8229" t="s">
        <v>54</v>
      </c>
      <c r="G8229"/>
      <c r="H8229" t="s">
        <v>48376</v>
      </c>
      <c r="I8229" t="s">
        <v>54890</v>
      </c>
      <c r="J8229" t="s">
        <v>35149</v>
      </c>
      <c r="K8229" t="s">
        <v>565</v>
      </c>
      <c r="L8229" s="119" t="str">
        <f t="shared" si="512"/>
        <v>NA</v>
      </c>
      <c r="M8229" s="119"/>
      <c r="N8229" s="120" t="str">
        <f t="shared" si="513"/>
        <v>NA</v>
      </c>
      <c r="O8229" s="120"/>
      <c r="P8229"/>
      <c r="Q8229"/>
      <c r="R8229"/>
      <c r="S8229"/>
      <c r="T8229"/>
      <c r="U8229" t="s">
        <v>28400</v>
      </c>
      <c r="V8229" t="s">
        <v>28398</v>
      </c>
      <c r="W8229" t="s">
        <v>28399</v>
      </c>
      <c r="X8229" t="s">
        <v>193</v>
      </c>
      <c r="Y8229" t="s">
        <v>8922</v>
      </c>
      <c r="Z8229" t="s">
        <v>54</v>
      </c>
      <c r="AA8229"/>
      <c r="AB8229" t="s">
        <v>47857</v>
      </c>
      <c r="AC8229" t="s">
        <v>54384</v>
      </c>
      <c r="AD8229" t="s">
        <v>28401</v>
      </c>
      <c r="AE8229" t="s">
        <v>565</v>
      </c>
      <c r="AF8229" s="119" t="str">
        <f t="shared" si="514"/>
        <v>NA</v>
      </c>
      <c r="AG8229" s="119"/>
      <c r="AH8229" s="119"/>
      <c r="AI8229" s="119"/>
      <c r="AJ8229" s="119" t="str">
        <f t="shared" si="515"/>
        <v>NA</v>
      </c>
      <c r="AK8229" s="190"/>
      <c r="AL8229" s="191"/>
    </row>
    <row r="8230" spans="1:38" x14ac:dyDescent="0.25">
      <c r="A8230" t="s">
        <v>32483</v>
      </c>
      <c r="B8230" t="s">
        <v>32495</v>
      </c>
      <c r="C8230" t="s">
        <v>31944</v>
      </c>
      <c r="D8230" t="s">
        <v>193</v>
      </c>
      <c r="E8230" t="s">
        <v>32496</v>
      </c>
      <c r="F8230" t="s">
        <v>54</v>
      </c>
      <c r="G8230"/>
      <c r="H8230" t="s">
        <v>48377</v>
      </c>
      <c r="I8230" t="s">
        <v>54891</v>
      </c>
      <c r="J8230" t="s">
        <v>32497</v>
      </c>
      <c r="K8230" t="s">
        <v>565</v>
      </c>
      <c r="L8230" s="119" t="str">
        <f t="shared" si="512"/>
        <v>NA</v>
      </c>
      <c r="M8230" s="119"/>
      <c r="N8230" s="120" t="str">
        <f t="shared" si="513"/>
        <v>NA</v>
      </c>
      <c r="O8230" s="120"/>
      <c r="P8230"/>
      <c r="Q8230"/>
      <c r="R8230"/>
      <c r="S8230"/>
      <c r="T8230"/>
      <c r="U8230" t="s">
        <v>27356</v>
      </c>
      <c r="V8230" t="s">
        <v>27354</v>
      </c>
      <c r="W8230" t="s">
        <v>27355</v>
      </c>
      <c r="X8230" t="s">
        <v>193</v>
      </c>
      <c r="Y8230" t="s">
        <v>8922</v>
      </c>
      <c r="Z8230" t="s">
        <v>54</v>
      </c>
      <c r="AA8230"/>
      <c r="AB8230" t="s">
        <v>47858</v>
      </c>
      <c r="AC8230" t="s">
        <v>54384</v>
      </c>
      <c r="AD8230" t="s">
        <v>27357</v>
      </c>
      <c r="AE8230" t="s">
        <v>565</v>
      </c>
      <c r="AF8230" s="119" t="str">
        <f t="shared" si="514"/>
        <v>NA</v>
      </c>
      <c r="AG8230" s="119"/>
      <c r="AH8230" s="119"/>
      <c r="AI8230" s="119"/>
      <c r="AJ8230" s="119" t="str">
        <f t="shared" si="515"/>
        <v>NA</v>
      </c>
      <c r="AK8230" s="190"/>
      <c r="AL8230" s="191"/>
    </row>
    <row r="8231" spans="1:38" x14ac:dyDescent="0.25">
      <c r="A8231" t="s">
        <v>34467</v>
      </c>
      <c r="B8231" t="s">
        <v>34472</v>
      </c>
      <c r="C8231" t="s">
        <v>31724</v>
      </c>
      <c r="D8231" t="s">
        <v>193</v>
      </c>
      <c r="E8231" t="s">
        <v>3997</v>
      </c>
      <c r="F8231" t="s">
        <v>54</v>
      </c>
      <c r="G8231"/>
      <c r="H8231" t="s">
        <v>48378</v>
      </c>
      <c r="I8231" t="s">
        <v>54892</v>
      </c>
      <c r="J8231" t="s">
        <v>34468</v>
      </c>
      <c r="K8231" t="s">
        <v>565</v>
      </c>
      <c r="L8231" s="119" t="str">
        <f t="shared" si="512"/>
        <v>NA</v>
      </c>
      <c r="M8231" s="119"/>
      <c r="N8231" s="120" t="str">
        <f t="shared" si="513"/>
        <v>NA</v>
      </c>
      <c r="O8231" s="120"/>
      <c r="P8231"/>
      <c r="Q8231"/>
      <c r="R8231"/>
      <c r="S8231"/>
      <c r="T8231"/>
      <c r="U8231" t="s">
        <v>32065</v>
      </c>
      <c r="V8231" t="s">
        <v>32063</v>
      </c>
      <c r="W8231" t="s">
        <v>32064</v>
      </c>
      <c r="X8231" t="s">
        <v>193</v>
      </c>
      <c r="Y8231" t="s">
        <v>8922</v>
      </c>
      <c r="Z8231" t="s">
        <v>54</v>
      </c>
      <c r="AA8231"/>
      <c r="AB8231" t="s">
        <v>47858</v>
      </c>
      <c r="AC8231" t="s">
        <v>54384</v>
      </c>
      <c r="AD8231"/>
      <c r="AE8231" t="s">
        <v>565</v>
      </c>
      <c r="AF8231" s="119" t="str">
        <f t="shared" si="514"/>
        <v>NA</v>
      </c>
      <c r="AG8231" s="119"/>
      <c r="AH8231" s="119"/>
      <c r="AI8231" s="119"/>
      <c r="AJ8231" s="119" t="str">
        <f t="shared" si="515"/>
        <v>NA</v>
      </c>
      <c r="AK8231" s="190"/>
      <c r="AL8231" s="191"/>
    </row>
    <row r="8232" spans="1:38" x14ac:dyDescent="0.25">
      <c r="A8232" t="s">
        <v>33224</v>
      </c>
      <c r="B8232" t="s">
        <v>33223</v>
      </c>
      <c r="C8232" t="s">
        <v>31931</v>
      </c>
      <c r="D8232" t="s">
        <v>193</v>
      </c>
      <c r="E8232" t="s">
        <v>18242</v>
      </c>
      <c r="F8232" t="s">
        <v>54</v>
      </c>
      <c r="G8232"/>
      <c r="H8232" t="s">
        <v>48379</v>
      </c>
      <c r="I8232" t="s">
        <v>54893</v>
      </c>
      <c r="J8232" t="s">
        <v>33224</v>
      </c>
      <c r="K8232" t="s">
        <v>565</v>
      </c>
      <c r="L8232" s="119" t="str">
        <f t="shared" si="512"/>
        <v>NA</v>
      </c>
      <c r="M8232" s="119"/>
      <c r="N8232" s="120" t="str">
        <f t="shared" si="513"/>
        <v>NA</v>
      </c>
      <c r="O8232" s="120"/>
      <c r="P8232"/>
      <c r="Q8232"/>
      <c r="R8232"/>
      <c r="S8232"/>
      <c r="T8232"/>
      <c r="U8232" t="s">
        <v>31349</v>
      </c>
      <c r="V8232" t="s">
        <v>31348</v>
      </c>
      <c r="W8232" t="s">
        <v>8913</v>
      </c>
      <c r="X8232" t="s">
        <v>193</v>
      </c>
      <c r="Y8232" t="s">
        <v>8922</v>
      </c>
      <c r="Z8232" t="s">
        <v>54</v>
      </c>
      <c r="AA8232"/>
      <c r="AB8232" t="s">
        <v>47858</v>
      </c>
      <c r="AC8232" t="s">
        <v>54384</v>
      </c>
      <c r="AD8232"/>
      <c r="AE8232" t="s">
        <v>565</v>
      </c>
      <c r="AF8232" s="119" t="str">
        <f t="shared" si="514"/>
        <v>NA</v>
      </c>
      <c r="AG8232" s="119"/>
      <c r="AH8232" s="119"/>
      <c r="AI8232" s="119"/>
      <c r="AJ8232" s="119" t="str">
        <f t="shared" si="515"/>
        <v>NA</v>
      </c>
      <c r="AK8232" s="190"/>
      <c r="AL8232" s="191"/>
    </row>
    <row r="8233" spans="1:38" x14ac:dyDescent="0.25">
      <c r="A8233" t="s">
        <v>35034</v>
      </c>
      <c r="B8233" t="s">
        <v>35033</v>
      </c>
      <c r="C8233" t="s">
        <v>5135</v>
      </c>
      <c r="D8233" t="s">
        <v>193</v>
      </c>
      <c r="E8233" t="s">
        <v>34306</v>
      </c>
      <c r="F8233" t="s">
        <v>54</v>
      </c>
      <c r="G8233"/>
      <c r="H8233" t="s">
        <v>48380</v>
      </c>
      <c r="I8233" t="s">
        <v>54894</v>
      </c>
      <c r="J8233" t="s">
        <v>35035</v>
      </c>
      <c r="K8233" t="s">
        <v>565</v>
      </c>
      <c r="L8233" s="119" t="str">
        <f t="shared" si="512"/>
        <v>NA</v>
      </c>
      <c r="M8233" s="119"/>
      <c r="N8233" s="120" t="str">
        <f t="shared" si="513"/>
        <v>NA</v>
      </c>
      <c r="O8233" s="120"/>
      <c r="P8233"/>
      <c r="Q8233"/>
      <c r="R8233"/>
      <c r="S8233"/>
      <c r="T8233"/>
      <c r="U8233" t="s">
        <v>35690</v>
      </c>
      <c r="V8233" t="s">
        <v>35689</v>
      </c>
      <c r="W8233" t="s">
        <v>8963</v>
      </c>
      <c r="X8233" t="s">
        <v>193</v>
      </c>
      <c r="Y8233" t="s">
        <v>8922</v>
      </c>
      <c r="Z8233" t="s">
        <v>54</v>
      </c>
      <c r="AA8233"/>
      <c r="AB8233" t="s">
        <v>47858</v>
      </c>
      <c r="AC8233" t="s">
        <v>54384</v>
      </c>
      <c r="AD8233"/>
      <c r="AE8233" t="s">
        <v>565</v>
      </c>
      <c r="AF8233" s="119" t="str">
        <f t="shared" si="514"/>
        <v>NA</v>
      </c>
      <c r="AG8233" s="119"/>
      <c r="AH8233" s="119"/>
      <c r="AI8233" s="119"/>
      <c r="AJ8233" s="119" t="str">
        <f t="shared" si="515"/>
        <v>NA</v>
      </c>
      <c r="AK8233" s="190"/>
      <c r="AL8233" s="191"/>
    </row>
    <row r="8234" spans="1:38" x14ac:dyDescent="0.25">
      <c r="A8234" t="s">
        <v>34305</v>
      </c>
      <c r="B8234" t="s">
        <v>34303</v>
      </c>
      <c r="C8234" t="s">
        <v>34304</v>
      </c>
      <c r="D8234" t="s">
        <v>193</v>
      </c>
      <c r="E8234" t="s">
        <v>34306</v>
      </c>
      <c r="F8234" t="s">
        <v>54</v>
      </c>
      <c r="G8234"/>
      <c r="H8234" t="s">
        <v>48380</v>
      </c>
      <c r="I8234" t="s">
        <v>54894</v>
      </c>
      <c r="J8234" t="s">
        <v>34307</v>
      </c>
      <c r="K8234" t="s">
        <v>565</v>
      </c>
      <c r="L8234" s="119" t="str">
        <f t="shared" si="512"/>
        <v>NA</v>
      </c>
      <c r="M8234" s="119"/>
      <c r="N8234" s="120" t="str">
        <f t="shared" si="513"/>
        <v>NA</v>
      </c>
      <c r="O8234" s="120"/>
      <c r="P8234"/>
      <c r="Q8234"/>
      <c r="R8234"/>
      <c r="S8234"/>
      <c r="T8234"/>
      <c r="U8234" t="s">
        <v>34030</v>
      </c>
      <c r="V8234" t="s">
        <v>34029</v>
      </c>
      <c r="W8234" t="s">
        <v>27809</v>
      </c>
      <c r="X8234" t="s">
        <v>193</v>
      </c>
      <c r="Y8234" t="s">
        <v>8922</v>
      </c>
      <c r="Z8234" t="s">
        <v>54</v>
      </c>
      <c r="AA8234"/>
      <c r="AB8234" t="s">
        <v>47858</v>
      </c>
      <c r="AC8234" t="s">
        <v>54384</v>
      </c>
      <c r="AD8234"/>
      <c r="AE8234" t="s">
        <v>565</v>
      </c>
      <c r="AF8234" s="119" t="str">
        <f t="shared" si="514"/>
        <v>NA</v>
      </c>
      <c r="AG8234" s="119"/>
      <c r="AH8234" s="119"/>
      <c r="AI8234" s="119"/>
      <c r="AJ8234" s="119" t="str">
        <f t="shared" si="515"/>
        <v>NA</v>
      </c>
      <c r="AK8234" s="190"/>
      <c r="AL8234" s="191"/>
    </row>
    <row r="8235" spans="1:38" x14ac:dyDescent="0.25">
      <c r="A8235" t="s">
        <v>33896</v>
      </c>
      <c r="B8235" t="s">
        <v>33906</v>
      </c>
      <c r="C8235" t="s">
        <v>31931</v>
      </c>
      <c r="D8235" t="s">
        <v>193</v>
      </c>
      <c r="E8235" t="s">
        <v>3260</v>
      </c>
      <c r="F8235" t="s">
        <v>54</v>
      </c>
      <c r="G8235"/>
      <c r="H8235" t="s">
        <v>48381</v>
      </c>
      <c r="I8235" t="s">
        <v>54895</v>
      </c>
      <c r="J8235" t="s">
        <v>33896</v>
      </c>
      <c r="K8235" t="s">
        <v>565</v>
      </c>
      <c r="L8235" s="119" t="str">
        <f t="shared" si="512"/>
        <v>NA</v>
      </c>
      <c r="M8235" s="119"/>
      <c r="N8235" s="120" t="str">
        <f t="shared" si="513"/>
        <v>NA</v>
      </c>
      <c r="O8235" s="120"/>
      <c r="P8235"/>
      <c r="Q8235"/>
      <c r="R8235"/>
      <c r="S8235"/>
      <c r="T8235"/>
      <c r="U8235" t="s">
        <v>31082</v>
      </c>
      <c r="V8235" t="s">
        <v>31081</v>
      </c>
      <c r="W8235" t="s">
        <v>27355</v>
      </c>
      <c r="X8235" t="s">
        <v>193</v>
      </c>
      <c r="Y8235" t="s">
        <v>8922</v>
      </c>
      <c r="Z8235" t="s">
        <v>54</v>
      </c>
      <c r="AA8235"/>
      <c r="AB8235" t="s">
        <v>47858</v>
      </c>
      <c r="AC8235" t="s">
        <v>54384</v>
      </c>
      <c r="AD8235"/>
      <c r="AE8235" t="s">
        <v>565</v>
      </c>
      <c r="AF8235" s="119" t="str">
        <f t="shared" si="514"/>
        <v>NA</v>
      </c>
      <c r="AG8235" s="119"/>
      <c r="AH8235" s="119"/>
      <c r="AI8235" s="119"/>
      <c r="AJ8235" s="119" t="str">
        <f t="shared" si="515"/>
        <v>NA</v>
      </c>
      <c r="AK8235" s="190"/>
      <c r="AL8235" s="191"/>
    </row>
    <row r="8236" spans="1:38" x14ac:dyDescent="0.25">
      <c r="A8236" t="s">
        <v>34197</v>
      </c>
      <c r="B8236" t="s">
        <v>34196</v>
      </c>
      <c r="C8236" t="s">
        <v>31931</v>
      </c>
      <c r="D8236" t="s">
        <v>193</v>
      </c>
      <c r="E8236" t="s">
        <v>3260</v>
      </c>
      <c r="F8236" t="s">
        <v>54</v>
      </c>
      <c r="G8236"/>
      <c r="H8236" t="s">
        <v>48381</v>
      </c>
      <c r="I8236" t="s">
        <v>54895</v>
      </c>
      <c r="J8236" t="s">
        <v>34198</v>
      </c>
      <c r="K8236" t="s">
        <v>565</v>
      </c>
      <c r="L8236" s="119" t="str">
        <f t="shared" si="512"/>
        <v>NA</v>
      </c>
      <c r="M8236" s="119"/>
      <c r="N8236" s="120" t="str">
        <f t="shared" si="513"/>
        <v>NA</v>
      </c>
      <c r="O8236" s="120"/>
      <c r="P8236"/>
      <c r="Q8236"/>
      <c r="R8236"/>
      <c r="S8236"/>
      <c r="T8236"/>
      <c r="U8236" t="s">
        <v>29976</v>
      </c>
      <c r="V8236" t="s">
        <v>29974</v>
      </c>
      <c r="W8236" t="s">
        <v>29975</v>
      </c>
      <c r="X8236" t="s">
        <v>193</v>
      </c>
      <c r="Y8236" t="s">
        <v>8922</v>
      </c>
      <c r="Z8236" t="s">
        <v>54</v>
      </c>
      <c r="AA8236"/>
      <c r="AB8236" t="s">
        <v>47858</v>
      </c>
      <c r="AC8236" t="s">
        <v>54384</v>
      </c>
      <c r="AD8236" t="s">
        <v>29977</v>
      </c>
      <c r="AE8236" t="s">
        <v>565</v>
      </c>
      <c r="AF8236" s="119" t="str">
        <f t="shared" si="514"/>
        <v>NA</v>
      </c>
      <c r="AG8236" s="119"/>
      <c r="AH8236" s="119"/>
      <c r="AI8236" s="119"/>
      <c r="AJ8236" s="119" t="str">
        <f t="shared" si="515"/>
        <v>NA</v>
      </c>
      <c r="AK8236" s="190"/>
      <c r="AL8236" s="191"/>
    </row>
    <row r="8237" spans="1:38" x14ac:dyDescent="0.25">
      <c r="A8237" t="s">
        <v>33183</v>
      </c>
      <c r="B8237" t="s">
        <v>33561</v>
      </c>
      <c r="C8237" t="s">
        <v>33562</v>
      </c>
      <c r="D8237" t="s">
        <v>193</v>
      </c>
      <c r="E8237" t="s">
        <v>3260</v>
      </c>
      <c r="F8237" t="s">
        <v>54</v>
      </c>
      <c r="G8237"/>
      <c r="H8237" t="s">
        <v>48381</v>
      </c>
      <c r="I8237" t="s">
        <v>54895</v>
      </c>
      <c r="J8237" t="s">
        <v>33563</v>
      </c>
      <c r="K8237" t="s">
        <v>565</v>
      </c>
      <c r="L8237" s="119" t="str">
        <f t="shared" si="512"/>
        <v>NA</v>
      </c>
      <c r="M8237" s="119"/>
      <c r="N8237" s="120" t="str">
        <f t="shared" si="513"/>
        <v>NA</v>
      </c>
      <c r="O8237" s="120"/>
      <c r="P8237"/>
      <c r="Q8237"/>
      <c r="R8237"/>
      <c r="S8237"/>
      <c r="T8237"/>
      <c r="U8237" t="s">
        <v>28557</v>
      </c>
      <c r="V8237" t="s">
        <v>28556</v>
      </c>
      <c r="W8237" t="s">
        <v>27792</v>
      </c>
      <c r="X8237" t="s">
        <v>193</v>
      </c>
      <c r="Y8237" t="s">
        <v>5868</v>
      </c>
      <c r="Z8237" t="s">
        <v>54</v>
      </c>
      <c r="AA8237"/>
      <c r="AB8237" t="s">
        <v>47857</v>
      </c>
      <c r="AC8237" t="s">
        <v>54385</v>
      </c>
      <c r="AD8237" t="s">
        <v>28558</v>
      </c>
      <c r="AE8237" t="s">
        <v>565</v>
      </c>
      <c r="AF8237" s="119" t="str">
        <f t="shared" si="514"/>
        <v>NA</v>
      </c>
      <c r="AG8237" s="119"/>
      <c r="AH8237" s="119"/>
      <c r="AI8237" s="119"/>
      <c r="AJ8237" s="119" t="str">
        <f t="shared" si="515"/>
        <v>NA</v>
      </c>
      <c r="AK8237" s="190"/>
      <c r="AL8237" s="191"/>
    </row>
    <row r="8238" spans="1:38" x14ac:dyDescent="0.25">
      <c r="A8238" t="s">
        <v>34898</v>
      </c>
      <c r="B8238" t="s">
        <v>34897</v>
      </c>
      <c r="C8238" t="s">
        <v>5135</v>
      </c>
      <c r="D8238" t="s">
        <v>193</v>
      </c>
      <c r="E8238" t="s">
        <v>15277</v>
      </c>
      <c r="F8238" t="s">
        <v>54</v>
      </c>
      <c r="G8238"/>
      <c r="H8238" t="s">
        <v>48382</v>
      </c>
      <c r="I8238" t="s">
        <v>54896</v>
      </c>
      <c r="J8238" t="s">
        <v>34899</v>
      </c>
      <c r="K8238" t="s">
        <v>565</v>
      </c>
      <c r="L8238" s="119" t="str">
        <f t="shared" si="512"/>
        <v>NA</v>
      </c>
      <c r="M8238" s="119"/>
      <c r="N8238" s="120" t="str">
        <f t="shared" si="513"/>
        <v>NA</v>
      </c>
      <c r="O8238" s="120"/>
      <c r="P8238"/>
      <c r="Q8238"/>
      <c r="R8238"/>
      <c r="S8238"/>
      <c r="T8238"/>
      <c r="U8238" t="s">
        <v>35204</v>
      </c>
      <c r="V8238" t="s">
        <v>35203</v>
      </c>
      <c r="W8238" t="s">
        <v>27691</v>
      </c>
      <c r="X8238" t="s">
        <v>193</v>
      </c>
      <c r="Y8238" t="s">
        <v>5868</v>
      </c>
      <c r="Z8238" t="s">
        <v>54</v>
      </c>
      <c r="AA8238"/>
      <c r="AB8238" t="s">
        <v>47858</v>
      </c>
      <c r="AC8238" t="s">
        <v>54385</v>
      </c>
      <c r="AD8238" t="s">
        <v>35205</v>
      </c>
      <c r="AE8238" t="s">
        <v>565</v>
      </c>
      <c r="AF8238" s="119" t="str">
        <f t="shared" si="514"/>
        <v>NA</v>
      </c>
      <c r="AG8238" s="119"/>
      <c r="AH8238" s="119"/>
      <c r="AI8238" s="119"/>
      <c r="AJ8238" s="119" t="str">
        <f t="shared" si="515"/>
        <v>NA</v>
      </c>
      <c r="AK8238" s="190"/>
      <c r="AL8238" s="191"/>
    </row>
    <row r="8239" spans="1:38" x14ac:dyDescent="0.25">
      <c r="A8239" t="s">
        <v>33211</v>
      </c>
      <c r="B8239" t="s">
        <v>33210</v>
      </c>
      <c r="C8239" t="s">
        <v>33174</v>
      </c>
      <c r="D8239" t="s">
        <v>193</v>
      </c>
      <c r="E8239" t="s">
        <v>5236</v>
      </c>
      <c r="F8239" t="s">
        <v>54</v>
      </c>
      <c r="G8239"/>
      <c r="H8239" t="s">
        <v>48383</v>
      </c>
      <c r="I8239" t="s">
        <v>54897</v>
      </c>
      <c r="J8239" t="s">
        <v>33212</v>
      </c>
      <c r="K8239" t="s">
        <v>565</v>
      </c>
      <c r="L8239" s="119" t="str">
        <f t="shared" si="512"/>
        <v>NA</v>
      </c>
      <c r="M8239" s="119"/>
      <c r="N8239" s="120" t="str">
        <f t="shared" si="513"/>
        <v>NA</v>
      </c>
      <c r="O8239" s="120"/>
      <c r="P8239"/>
      <c r="Q8239"/>
      <c r="R8239"/>
      <c r="S8239"/>
      <c r="T8239"/>
      <c r="U8239" t="s">
        <v>35709</v>
      </c>
      <c r="V8239" t="s">
        <v>35707</v>
      </c>
      <c r="W8239" t="s">
        <v>35708</v>
      </c>
      <c r="X8239" t="s">
        <v>193</v>
      </c>
      <c r="Y8239" t="s">
        <v>5129</v>
      </c>
      <c r="Z8239" t="s">
        <v>54</v>
      </c>
      <c r="AA8239"/>
      <c r="AB8239" t="s">
        <v>47858</v>
      </c>
      <c r="AC8239" t="s">
        <v>54386</v>
      </c>
      <c r="AD8239"/>
      <c r="AE8239" t="s">
        <v>565</v>
      </c>
      <c r="AF8239" s="119" t="str">
        <f t="shared" si="514"/>
        <v>NA</v>
      </c>
      <c r="AG8239" s="119"/>
      <c r="AH8239" s="119"/>
      <c r="AI8239" s="119"/>
      <c r="AJ8239" s="119" t="str">
        <f t="shared" si="515"/>
        <v>NA</v>
      </c>
      <c r="AK8239" s="190"/>
      <c r="AL8239" s="191"/>
    </row>
    <row r="8240" spans="1:38" x14ac:dyDescent="0.25">
      <c r="A8240" t="s">
        <v>33214</v>
      </c>
      <c r="B8240" t="s">
        <v>33213</v>
      </c>
      <c r="C8240" t="s">
        <v>33174</v>
      </c>
      <c r="D8240" t="s">
        <v>193</v>
      </c>
      <c r="E8240" t="s">
        <v>5236</v>
      </c>
      <c r="F8240" t="s">
        <v>54</v>
      </c>
      <c r="G8240"/>
      <c r="H8240" t="s">
        <v>48383</v>
      </c>
      <c r="I8240" t="s">
        <v>54897</v>
      </c>
      <c r="J8240" t="s">
        <v>33215</v>
      </c>
      <c r="K8240" t="s">
        <v>565</v>
      </c>
      <c r="L8240" s="119" t="str">
        <f t="shared" si="512"/>
        <v>NA</v>
      </c>
      <c r="M8240" s="119"/>
      <c r="N8240" s="120" t="str">
        <f t="shared" si="513"/>
        <v>NA</v>
      </c>
      <c r="O8240" s="120"/>
      <c r="P8240"/>
      <c r="Q8240"/>
      <c r="R8240"/>
      <c r="S8240"/>
      <c r="T8240"/>
      <c r="U8240" t="s">
        <v>35214</v>
      </c>
      <c r="V8240" t="s">
        <v>35213</v>
      </c>
      <c r="W8240" t="s">
        <v>27691</v>
      </c>
      <c r="X8240" t="s">
        <v>193</v>
      </c>
      <c r="Y8240" t="s">
        <v>5875</v>
      </c>
      <c r="Z8240" t="s">
        <v>54</v>
      </c>
      <c r="AA8240"/>
      <c r="AB8240" t="s">
        <v>47858</v>
      </c>
      <c r="AC8240" t="s">
        <v>54387</v>
      </c>
      <c r="AD8240" t="s">
        <v>35214</v>
      </c>
      <c r="AE8240" t="s">
        <v>565</v>
      </c>
      <c r="AF8240" s="119" t="str">
        <f t="shared" si="514"/>
        <v>NA</v>
      </c>
      <c r="AG8240" s="119"/>
      <c r="AH8240" s="119"/>
      <c r="AI8240" s="119"/>
      <c r="AJ8240" s="119" t="str">
        <f t="shared" si="515"/>
        <v>NA</v>
      </c>
      <c r="AK8240" s="190"/>
      <c r="AL8240" s="191"/>
    </row>
    <row r="8241" spans="1:38" x14ac:dyDescent="0.25">
      <c r="A8241" t="s">
        <v>10499</v>
      </c>
      <c r="B8241" t="s">
        <v>31978</v>
      </c>
      <c r="C8241" t="s">
        <v>27070</v>
      </c>
      <c r="D8241" t="s">
        <v>193</v>
      </c>
      <c r="E8241" t="s">
        <v>5236</v>
      </c>
      <c r="F8241" t="s">
        <v>54</v>
      </c>
      <c r="G8241"/>
      <c r="H8241" t="s">
        <v>48383</v>
      </c>
      <c r="I8241" t="s">
        <v>54897</v>
      </c>
      <c r="J8241" t="s">
        <v>31979</v>
      </c>
      <c r="K8241" t="s">
        <v>565</v>
      </c>
      <c r="L8241" s="119" t="str">
        <f t="shared" si="512"/>
        <v>NA</v>
      </c>
      <c r="M8241" s="119"/>
      <c r="N8241" s="120" t="str">
        <f t="shared" si="513"/>
        <v>NA</v>
      </c>
      <c r="O8241" s="120"/>
      <c r="P8241"/>
      <c r="Q8241"/>
      <c r="R8241"/>
      <c r="S8241"/>
      <c r="T8241"/>
      <c r="U8241" t="s">
        <v>27442</v>
      </c>
      <c r="V8241" t="s">
        <v>27440</v>
      </c>
      <c r="W8241" t="s">
        <v>27441</v>
      </c>
      <c r="X8241" t="s">
        <v>193</v>
      </c>
      <c r="Y8241" t="s">
        <v>56</v>
      </c>
      <c r="Z8241" t="s">
        <v>54</v>
      </c>
      <c r="AA8241"/>
      <c r="AB8241" t="s">
        <v>47858</v>
      </c>
      <c r="AC8241" t="s">
        <v>54388</v>
      </c>
      <c r="AD8241" t="s">
        <v>27443</v>
      </c>
      <c r="AE8241" t="s">
        <v>565</v>
      </c>
      <c r="AF8241" s="119" t="str">
        <f t="shared" si="514"/>
        <v>NA</v>
      </c>
      <c r="AG8241" s="119"/>
      <c r="AH8241" s="119"/>
      <c r="AI8241" s="119"/>
      <c r="AJ8241" s="119" t="str">
        <f t="shared" si="515"/>
        <v>NA</v>
      </c>
      <c r="AK8241" s="190"/>
      <c r="AL8241" s="191"/>
    </row>
    <row r="8242" spans="1:38" x14ac:dyDescent="0.25">
      <c r="A8242" t="s">
        <v>32529</v>
      </c>
      <c r="B8242" t="s">
        <v>32527</v>
      </c>
      <c r="C8242" t="s">
        <v>32528</v>
      </c>
      <c r="D8242" t="s">
        <v>193</v>
      </c>
      <c r="E8242" t="s">
        <v>5236</v>
      </c>
      <c r="F8242" t="s">
        <v>54</v>
      </c>
      <c r="G8242"/>
      <c r="H8242" t="s">
        <v>48383</v>
      </c>
      <c r="I8242" t="s">
        <v>54897</v>
      </c>
      <c r="J8242" t="s">
        <v>32530</v>
      </c>
      <c r="K8242" t="s">
        <v>565</v>
      </c>
      <c r="L8242" s="119" t="str">
        <f t="shared" si="512"/>
        <v>NA</v>
      </c>
      <c r="M8242" s="119"/>
      <c r="N8242" s="120" t="str">
        <f t="shared" si="513"/>
        <v>NA</v>
      </c>
      <c r="O8242" s="120"/>
      <c r="P8242"/>
      <c r="Q8242"/>
      <c r="R8242"/>
      <c r="S8242"/>
      <c r="T8242"/>
      <c r="U8242" t="s">
        <v>27882</v>
      </c>
      <c r="V8242" t="s">
        <v>27880</v>
      </c>
      <c r="W8242" t="s">
        <v>27881</v>
      </c>
      <c r="X8242" t="s">
        <v>193</v>
      </c>
      <c r="Y8242" t="s">
        <v>4269</v>
      </c>
      <c r="Z8242" t="s">
        <v>54</v>
      </c>
      <c r="AA8242"/>
      <c r="AB8242" t="s">
        <v>47857</v>
      </c>
      <c r="AC8242" t="s">
        <v>54389</v>
      </c>
      <c r="AD8242" t="s">
        <v>27883</v>
      </c>
      <c r="AE8242" t="s">
        <v>565</v>
      </c>
      <c r="AF8242" s="119" t="str">
        <f t="shared" si="514"/>
        <v>NA</v>
      </c>
      <c r="AG8242" s="119"/>
      <c r="AH8242" s="119"/>
      <c r="AI8242" s="119"/>
      <c r="AJ8242" s="119" t="str">
        <f t="shared" si="515"/>
        <v>NA</v>
      </c>
      <c r="AK8242" s="190"/>
      <c r="AL8242" s="191"/>
    </row>
    <row r="8243" spans="1:38" x14ac:dyDescent="0.25">
      <c r="A8243" t="s">
        <v>33741</v>
      </c>
      <c r="B8243" t="s">
        <v>33740</v>
      </c>
      <c r="C8243" t="s">
        <v>5820</v>
      </c>
      <c r="D8243" t="s">
        <v>193</v>
      </c>
      <c r="E8243" t="s">
        <v>5236</v>
      </c>
      <c r="F8243" t="s">
        <v>54</v>
      </c>
      <c r="G8243"/>
      <c r="H8243" t="s">
        <v>48383</v>
      </c>
      <c r="I8243" t="s">
        <v>54897</v>
      </c>
      <c r="J8243" t="s">
        <v>33741</v>
      </c>
      <c r="K8243" t="s">
        <v>565</v>
      </c>
      <c r="L8243" s="119" t="str">
        <f t="shared" si="512"/>
        <v>NA</v>
      </c>
      <c r="M8243" s="119"/>
      <c r="N8243" s="120" t="str">
        <f t="shared" si="513"/>
        <v>NA</v>
      </c>
      <c r="O8243" s="120"/>
      <c r="P8243"/>
      <c r="Q8243"/>
      <c r="R8243"/>
      <c r="S8243"/>
      <c r="T8243"/>
      <c r="U8243" t="s">
        <v>31464</v>
      </c>
      <c r="V8243" t="s">
        <v>31462</v>
      </c>
      <c r="W8243" t="s">
        <v>31463</v>
      </c>
      <c r="X8243" t="s">
        <v>193</v>
      </c>
      <c r="Y8243" t="s">
        <v>4269</v>
      </c>
      <c r="Z8243" t="s">
        <v>54</v>
      </c>
      <c r="AA8243"/>
      <c r="AB8243" t="s">
        <v>47858</v>
      </c>
      <c r="AC8243" t="s">
        <v>54389</v>
      </c>
      <c r="AD8243"/>
      <c r="AE8243" t="s">
        <v>565</v>
      </c>
      <c r="AF8243" s="119" t="str">
        <f t="shared" si="514"/>
        <v>NA</v>
      </c>
      <c r="AG8243" s="119"/>
      <c r="AH8243" s="119"/>
      <c r="AI8243" s="119"/>
      <c r="AJ8243" s="119" t="str">
        <f t="shared" si="515"/>
        <v>NA</v>
      </c>
      <c r="AK8243" s="190"/>
      <c r="AL8243" s="191"/>
    </row>
    <row r="8244" spans="1:38" x14ac:dyDescent="0.25">
      <c r="A8244" t="s">
        <v>35473</v>
      </c>
      <c r="B8244" t="s">
        <v>35472</v>
      </c>
      <c r="C8244" t="s">
        <v>5135</v>
      </c>
      <c r="D8244" t="s">
        <v>193</v>
      </c>
      <c r="E8244" t="s">
        <v>7454</v>
      </c>
      <c r="F8244" t="s">
        <v>54</v>
      </c>
      <c r="G8244"/>
      <c r="H8244" t="s">
        <v>48384</v>
      </c>
      <c r="I8244" t="s">
        <v>54898</v>
      </c>
      <c r="J8244" t="s">
        <v>35474</v>
      </c>
      <c r="K8244" t="s">
        <v>565</v>
      </c>
      <c r="L8244" s="119" t="str">
        <f t="shared" si="512"/>
        <v>NA</v>
      </c>
      <c r="M8244" s="119"/>
      <c r="N8244" s="120" t="str">
        <f t="shared" si="513"/>
        <v>NA</v>
      </c>
      <c r="O8244" s="120"/>
      <c r="P8244"/>
      <c r="Q8244"/>
      <c r="R8244"/>
      <c r="S8244"/>
      <c r="T8244"/>
      <c r="U8244" t="s">
        <v>31503</v>
      </c>
      <c r="V8244" t="s">
        <v>31502</v>
      </c>
      <c r="W8244" t="s">
        <v>27469</v>
      </c>
      <c r="X8244" t="s">
        <v>193</v>
      </c>
      <c r="Y8244" t="s">
        <v>4269</v>
      </c>
      <c r="Z8244" t="s">
        <v>54</v>
      </c>
      <c r="AA8244"/>
      <c r="AB8244" t="s">
        <v>47858</v>
      </c>
      <c r="AC8244" t="s">
        <v>54389</v>
      </c>
      <c r="AD8244"/>
      <c r="AE8244" t="s">
        <v>565</v>
      </c>
      <c r="AF8244" s="119" t="str">
        <f t="shared" si="514"/>
        <v>NA</v>
      </c>
      <c r="AG8244" s="119"/>
      <c r="AH8244" s="119"/>
      <c r="AI8244" s="119"/>
      <c r="AJ8244" s="119" t="str">
        <f t="shared" si="515"/>
        <v>NA</v>
      </c>
      <c r="AK8244" s="190"/>
      <c r="AL8244" s="191"/>
    </row>
    <row r="8245" spans="1:38" x14ac:dyDescent="0.25">
      <c r="A8245" t="s">
        <v>34883</v>
      </c>
      <c r="B8245" t="s">
        <v>34882</v>
      </c>
      <c r="C8245" t="s">
        <v>5135</v>
      </c>
      <c r="D8245" t="s">
        <v>193</v>
      </c>
      <c r="E8245" t="s">
        <v>7454</v>
      </c>
      <c r="F8245" t="s">
        <v>54</v>
      </c>
      <c r="G8245"/>
      <c r="H8245" t="s">
        <v>48384</v>
      </c>
      <c r="I8245" t="s">
        <v>54898</v>
      </c>
      <c r="J8245" t="s">
        <v>34884</v>
      </c>
      <c r="K8245" t="s">
        <v>565</v>
      </c>
      <c r="L8245" s="119" t="str">
        <f t="shared" si="512"/>
        <v>NA</v>
      </c>
      <c r="M8245" s="119"/>
      <c r="N8245" s="120" t="str">
        <f t="shared" si="513"/>
        <v>NA</v>
      </c>
      <c r="O8245" s="120"/>
      <c r="P8245"/>
      <c r="Q8245"/>
      <c r="R8245"/>
      <c r="S8245"/>
      <c r="T8245"/>
      <c r="U8245" t="s">
        <v>28643</v>
      </c>
      <c r="V8245" t="s">
        <v>28645</v>
      </c>
      <c r="W8245" t="s">
        <v>27249</v>
      </c>
      <c r="X8245" t="s">
        <v>193</v>
      </c>
      <c r="Y8245" t="s">
        <v>4269</v>
      </c>
      <c r="Z8245" t="s">
        <v>54</v>
      </c>
      <c r="AA8245"/>
      <c r="AB8245" t="s">
        <v>47857</v>
      </c>
      <c r="AC8245" t="s">
        <v>54389</v>
      </c>
      <c r="AD8245" t="s">
        <v>28646</v>
      </c>
      <c r="AE8245" t="s">
        <v>565</v>
      </c>
      <c r="AF8245" s="119" t="str">
        <f t="shared" si="514"/>
        <v>NA</v>
      </c>
      <c r="AG8245" s="119"/>
      <c r="AH8245" s="119"/>
      <c r="AI8245" s="119"/>
      <c r="AJ8245" s="119" t="str">
        <f t="shared" si="515"/>
        <v>NA</v>
      </c>
      <c r="AK8245" s="190"/>
      <c r="AL8245" s="191"/>
    </row>
    <row r="8246" spans="1:38" x14ac:dyDescent="0.25">
      <c r="A8246" t="s">
        <v>27664</v>
      </c>
      <c r="B8246" t="s">
        <v>31946</v>
      </c>
      <c r="C8246" t="s">
        <v>27070</v>
      </c>
      <c r="D8246" t="s">
        <v>193</v>
      </c>
      <c r="E8246" t="s">
        <v>738</v>
      </c>
      <c r="F8246" t="s">
        <v>54</v>
      </c>
      <c r="G8246"/>
      <c r="H8246" t="s">
        <v>48385</v>
      </c>
      <c r="I8246" t="s">
        <v>54899</v>
      </c>
      <c r="J8246" t="s">
        <v>27664</v>
      </c>
      <c r="K8246" t="s">
        <v>565</v>
      </c>
      <c r="L8246" s="119" t="str">
        <f t="shared" si="512"/>
        <v>NA</v>
      </c>
      <c r="M8246" s="119"/>
      <c r="N8246" s="120" t="str">
        <f t="shared" si="513"/>
        <v>NA</v>
      </c>
      <c r="O8246" s="120"/>
      <c r="P8246"/>
      <c r="Q8246"/>
      <c r="R8246"/>
      <c r="S8246"/>
      <c r="T8246"/>
      <c r="U8246" t="s">
        <v>28822</v>
      </c>
      <c r="V8246" t="s">
        <v>28821</v>
      </c>
      <c r="W8246" t="s">
        <v>27691</v>
      </c>
      <c r="X8246" t="s">
        <v>193</v>
      </c>
      <c r="Y8246" t="s">
        <v>676</v>
      </c>
      <c r="Z8246" t="s">
        <v>54</v>
      </c>
      <c r="AA8246"/>
      <c r="AB8246" t="s">
        <v>47857</v>
      </c>
      <c r="AC8246" t="s">
        <v>54390</v>
      </c>
      <c r="AD8246" t="s">
        <v>28822</v>
      </c>
      <c r="AE8246" t="s">
        <v>565</v>
      </c>
      <c r="AF8246" s="119" t="str">
        <f t="shared" si="514"/>
        <v>NA</v>
      </c>
      <c r="AG8246" s="119"/>
      <c r="AH8246" s="119"/>
      <c r="AI8246" s="119"/>
      <c r="AJ8246" s="119" t="str">
        <f t="shared" si="515"/>
        <v>NA</v>
      </c>
      <c r="AK8246" s="190"/>
      <c r="AL8246" s="191"/>
    </row>
    <row r="8247" spans="1:38" x14ac:dyDescent="0.25">
      <c r="A8247" t="s">
        <v>34901</v>
      </c>
      <c r="B8247" t="s">
        <v>34900</v>
      </c>
      <c r="C8247" t="s">
        <v>5135</v>
      </c>
      <c r="D8247" t="s">
        <v>193</v>
      </c>
      <c r="E8247" t="s">
        <v>34902</v>
      </c>
      <c r="F8247" t="s">
        <v>54</v>
      </c>
      <c r="G8247"/>
      <c r="H8247" t="s">
        <v>48386</v>
      </c>
      <c r="I8247" t="s">
        <v>54900</v>
      </c>
      <c r="J8247" t="s">
        <v>34903</v>
      </c>
      <c r="K8247" t="s">
        <v>565</v>
      </c>
      <c r="L8247" s="119" t="str">
        <f t="shared" si="512"/>
        <v>NA</v>
      </c>
      <c r="M8247" s="119"/>
      <c r="N8247" s="120" t="str">
        <f t="shared" si="513"/>
        <v>NA</v>
      </c>
      <c r="O8247" s="120"/>
      <c r="P8247"/>
      <c r="Q8247"/>
      <c r="R8247"/>
      <c r="S8247"/>
      <c r="T8247"/>
      <c r="U8247" t="s">
        <v>34634</v>
      </c>
      <c r="V8247" t="s">
        <v>34632</v>
      </c>
      <c r="W8247" t="s">
        <v>34633</v>
      </c>
      <c r="X8247" t="s">
        <v>193</v>
      </c>
      <c r="Y8247" t="s">
        <v>676</v>
      </c>
      <c r="Z8247" t="s">
        <v>54</v>
      </c>
      <c r="AA8247"/>
      <c r="AB8247" t="s">
        <v>47858</v>
      </c>
      <c r="AC8247" t="s">
        <v>54390</v>
      </c>
      <c r="AD8247" t="s">
        <v>34635</v>
      </c>
      <c r="AE8247" t="s">
        <v>565</v>
      </c>
      <c r="AF8247" s="119" t="str">
        <f t="shared" si="514"/>
        <v>NA</v>
      </c>
      <c r="AG8247" s="119"/>
      <c r="AH8247" s="119"/>
      <c r="AI8247" s="119"/>
      <c r="AJ8247" s="119" t="str">
        <f t="shared" si="515"/>
        <v>NA</v>
      </c>
      <c r="AK8247" s="190"/>
      <c r="AL8247" s="191"/>
    </row>
    <row r="8248" spans="1:38" x14ac:dyDescent="0.25">
      <c r="A8248" t="s">
        <v>31506</v>
      </c>
      <c r="B8248" t="s">
        <v>31508</v>
      </c>
      <c r="C8248" t="s">
        <v>31509</v>
      </c>
      <c r="D8248" t="s">
        <v>193</v>
      </c>
      <c r="E8248" t="s">
        <v>11259</v>
      </c>
      <c r="F8248" t="s">
        <v>54</v>
      </c>
      <c r="G8248"/>
      <c r="H8248" t="s">
        <v>48387</v>
      </c>
      <c r="I8248" t="s">
        <v>54901</v>
      </c>
      <c r="J8248" t="s">
        <v>31510</v>
      </c>
      <c r="K8248" t="s">
        <v>565</v>
      </c>
      <c r="L8248" s="119" t="str">
        <f t="shared" si="512"/>
        <v>NA</v>
      </c>
      <c r="M8248" s="119"/>
      <c r="N8248" s="120" t="str">
        <f t="shared" si="513"/>
        <v>NA</v>
      </c>
      <c r="O8248" s="120"/>
      <c r="P8248"/>
      <c r="Q8248"/>
      <c r="R8248"/>
      <c r="S8248"/>
      <c r="T8248"/>
      <c r="U8248" t="s">
        <v>27435</v>
      </c>
      <c r="V8248" t="s">
        <v>27433</v>
      </c>
      <c r="W8248" t="s">
        <v>27434</v>
      </c>
      <c r="X8248" t="s">
        <v>193</v>
      </c>
      <c r="Y8248" t="s">
        <v>676</v>
      </c>
      <c r="Z8248" t="s">
        <v>54</v>
      </c>
      <c r="AA8248"/>
      <c r="AB8248" t="s">
        <v>47858</v>
      </c>
      <c r="AC8248" t="s">
        <v>54390</v>
      </c>
      <c r="AD8248" t="s">
        <v>27436</v>
      </c>
      <c r="AE8248" t="s">
        <v>565</v>
      </c>
      <c r="AF8248" s="119" t="str">
        <f t="shared" si="514"/>
        <v>NA</v>
      </c>
      <c r="AG8248" s="119"/>
      <c r="AH8248" s="119"/>
      <c r="AI8248" s="119"/>
      <c r="AJ8248" s="119" t="str">
        <f t="shared" si="515"/>
        <v>NA</v>
      </c>
      <c r="AK8248" s="190"/>
      <c r="AL8248" s="191"/>
    </row>
    <row r="8249" spans="1:38" x14ac:dyDescent="0.25">
      <c r="A8249" t="s">
        <v>33076</v>
      </c>
      <c r="B8249" t="s">
        <v>33075</v>
      </c>
      <c r="C8249" t="s">
        <v>32783</v>
      </c>
      <c r="D8249" t="s">
        <v>193</v>
      </c>
      <c r="E8249" t="s">
        <v>16193</v>
      </c>
      <c r="F8249" t="s">
        <v>54</v>
      </c>
      <c r="G8249"/>
      <c r="H8249" t="s">
        <v>48388</v>
      </c>
      <c r="I8249" t="s">
        <v>54902</v>
      </c>
      <c r="J8249" t="s">
        <v>33077</v>
      </c>
      <c r="K8249" t="s">
        <v>565</v>
      </c>
      <c r="L8249" s="119" t="str">
        <f t="shared" si="512"/>
        <v>NA</v>
      </c>
      <c r="M8249" s="119"/>
      <c r="N8249" s="120" t="str">
        <f t="shared" si="513"/>
        <v>NA</v>
      </c>
      <c r="O8249" s="120"/>
      <c r="P8249"/>
      <c r="Q8249"/>
      <c r="R8249"/>
      <c r="S8249"/>
      <c r="T8249"/>
      <c r="U8249" t="s">
        <v>28180</v>
      </c>
      <c r="V8249" t="s">
        <v>28178</v>
      </c>
      <c r="W8249" t="s">
        <v>28179</v>
      </c>
      <c r="X8249" t="s">
        <v>193</v>
      </c>
      <c r="Y8249" t="s">
        <v>630</v>
      </c>
      <c r="Z8249" t="s">
        <v>54</v>
      </c>
      <c r="AA8249"/>
      <c r="AB8249" t="s">
        <v>47857</v>
      </c>
      <c r="AC8249" t="s">
        <v>54391</v>
      </c>
      <c r="AD8249" t="s">
        <v>28181</v>
      </c>
      <c r="AE8249" t="s">
        <v>565</v>
      </c>
      <c r="AF8249" s="119" t="str">
        <f t="shared" si="514"/>
        <v>NA</v>
      </c>
      <c r="AG8249" s="119"/>
      <c r="AH8249" s="119"/>
      <c r="AI8249" s="119"/>
      <c r="AJ8249" s="119" t="str">
        <f t="shared" si="515"/>
        <v>NA</v>
      </c>
      <c r="AK8249" s="190"/>
      <c r="AL8249" s="191"/>
    </row>
    <row r="8250" spans="1:38" x14ac:dyDescent="0.25">
      <c r="A8250" t="s">
        <v>27083</v>
      </c>
      <c r="B8250" t="s">
        <v>27081</v>
      </c>
      <c r="C8250" t="s">
        <v>27082</v>
      </c>
      <c r="D8250" t="s">
        <v>193</v>
      </c>
      <c r="E8250" t="s">
        <v>2789</v>
      </c>
      <c r="F8250" t="s">
        <v>54</v>
      </c>
      <c r="G8250"/>
      <c r="H8250" t="s">
        <v>48389</v>
      </c>
      <c r="I8250" t="s">
        <v>54903</v>
      </c>
      <c r="J8250" t="s">
        <v>27084</v>
      </c>
      <c r="K8250" t="s">
        <v>565</v>
      </c>
      <c r="L8250" s="119" t="str">
        <f t="shared" si="512"/>
        <v>NA</v>
      </c>
      <c r="M8250" s="119"/>
      <c r="N8250" s="120" t="str">
        <f t="shared" si="513"/>
        <v>NA</v>
      </c>
      <c r="O8250" s="120"/>
      <c r="P8250"/>
      <c r="Q8250"/>
      <c r="R8250"/>
      <c r="S8250"/>
      <c r="T8250"/>
      <c r="U8250" t="s">
        <v>28940</v>
      </c>
      <c r="V8250" t="s">
        <v>28938</v>
      </c>
      <c r="W8250" t="s">
        <v>28939</v>
      </c>
      <c r="X8250" t="s">
        <v>193</v>
      </c>
      <c r="Y8250" t="s">
        <v>630</v>
      </c>
      <c r="Z8250" t="s">
        <v>54</v>
      </c>
      <c r="AA8250"/>
      <c r="AB8250" t="s">
        <v>47857</v>
      </c>
      <c r="AC8250" t="s">
        <v>54391</v>
      </c>
      <c r="AD8250" t="s">
        <v>28941</v>
      </c>
      <c r="AE8250" t="s">
        <v>565</v>
      </c>
      <c r="AF8250" s="119" t="str">
        <f t="shared" si="514"/>
        <v>NA</v>
      </c>
      <c r="AG8250" s="119"/>
      <c r="AH8250" s="119"/>
      <c r="AI8250" s="119"/>
      <c r="AJ8250" s="119" t="str">
        <f t="shared" si="515"/>
        <v>NA</v>
      </c>
      <c r="AK8250" s="190"/>
      <c r="AL8250" s="191"/>
    </row>
    <row r="8251" spans="1:38" x14ac:dyDescent="0.25">
      <c r="A8251" t="s">
        <v>33183</v>
      </c>
      <c r="B8251" t="s">
        <v>33564</v>
      </c>
      <c r="C8251" t="s">
        <v>33565</v>
      </c>
      <c r="D8251" t="s">
        <v>193</v>
      </c>
      <c r="E8251" t="s">
        <v>33566</v>
      </c>
      <c r="F8251" t="s">
        <v>54</v>
      </c>
      <c r="G8251"/>
      <c r="H8251" t="s">
        <v>48390</v>
      </c>
      <c r="I8251" t="s">
        <v>54904</v>
      </c>
      <c r="J8251" t="s">
        <v>33567</v>
      </c>
      <c r="K8251" t="s">
        <v>565</v>
      </c>
      <c r="L8251" s="119" t="str">
        <f t="shared" si="512"/>
        <v>NA</v>
      </c>
      <c r="M8251" s="119"/>
      <c r="N8251" s="120" t="str">
        <f t="shared" si="513"/>
        <v>NA</v>
      </c>
      <c r="O8251" s="120"/>
      <c r="P8251"/>
      <c r="Q8251"/>
      <c r="R8251"/>
      <c r="S8251"/>
      <c r="T8251"/>
      <c r="U8251" t="s">
        <v>28831</v>
      </c>
      <c r="V8251" t="s">
        <v>28830</v>
      </c>
      <c r="W8251" t="s">
        <v>27691</v>
      </c>
      <c r="X8251" t="s">
        <v>193</v>
      </c>
      <c r="Y8251" t="s">
        <v>5895</v>
      </c>
      <c r="Z8251" t="s">
        <v>54</v>
      </c>
      <c r="AA8251"/>
      <c r="AB8251" t="s">
        <v>47857</v>
      </c>
      <c r="AC8251" t="s">
        <v>54392</v>
      </c>
      <c r="AD8251" t="s">
        <v>28831</v>
      </c>
      <c r="AE8251" t="s">
        <v>565</v>
      </c>
      <c r="AF8251" s="119" t="str">
        <f t="shared" si="514"/>
        <v>NA</v>
      </c>
      <c r="AG8251" s="119"/>
      <c r="AH8251" s="119"/>
      <c r="AI8251" s="119"/>
      <c r="AJ8251" s="119" t="str">
        <f t="shared" si="515"/>
        <v>NA</v>
      </c>
      <c r="AK8251" s="190"/>
      <c r="AL8251" s="191"/>
    </row>
    <row r="8252" spans="1:38" x14ac:dyDescent="0.25">
      <c r="A8252" t="s">
        <v>33195</v>
      </c>
      <c r="B8252" t="s">
        <v>33194</v>
      </c>
      <c r="C8252" t="s">
        <v>5135</v>
      </c>
      <c r="D8252" t="s">
        <v>193</v>
      </c>
      <c r="E8252" t="s">
        <v>16327</v>
      </c>
      <c r="F8252" t="s">
        <v>54</v>
      </c>
      <c r="G8252"/>
      <c r="H8252" t="s">
        <v>48391</v>
      </c>
      <c r="I8252" t="s">
        <v>54905</v>
      </c>
      <c r="J8252" t="s">
        <v>33196</v>
      </c>
      <c r="K8252" t="s">
        <v>565</v>
      </c>
      <c r="L8252" s="119" t="str">
        <f t="shared" si="512"/>
        <v>NA</v>
      </c>
      <c r="M8252" s="119"/>
      <c r="N8252" s="120" t="str">
        <f t="shared" si="513"/>
        <v>NA</v>
      </c>
      <c r="O8252" s="120"/>
      <c r="P8252"/>
      <c r="Q8252"/>
      <c r="R8252"/>
      <c r="S8252"/>
      <c r="T8252"/>
      <c r="U8252" t="s">
        <v>30045</v>
      </c>
      <c r="V8252" t="s">
        <v>30043</v>
      </c>
      <c r="W8252" t="s">
        <v>30044</v>
      </c>
      <c r="X8252" t="s">
        <v>193</v>
      </c>
      <c r="Y8252" t="s">
        <v>5895</v>
      </c>
      <c r="Z8252" t="s">
        <v>54</v>
      </c>
      <c r="AA8252"/>
      <c r="AB8252" t="s">
        <v>47858</v>
      </c>
      <c r="AC8252" t="s">
        <v>54392</v>
      </c>
      <c r="AD8252" t="s">
        <v>30046</v>
      </c>
      <c r="AE8252" t="s">
        <v>565</v>
      </c>
      <c r="AF8252" s="119" t="str">
        <f t="shared" si="514"/>
        <v>NA</v>
      </c>
      <c r="AG8252" s="119"/>
      <c r="AH8252" s="119"/>
      <c r="AI8252" s="119"/>
      <c r="AJ8252" s="119" t="str">
        <f t="shared" si="515"/>
        <v>NA</v>
      </c>
      <c r="AK8252" s="190"/>
      <c r="AL8252" s="191"/>
    </row>
    <row r="8253" spans="1:38" x14ac:dyDescent="0.25">
      <c r="A8253" t="s">
        <v>34592</v>
      </c>
      <c r="B8253" t="s">
        <v>34591</v>
      </c>
      <c r="C8253" t="s">
        <v>27070</v>
      </c>
      <c r="D8253" t="s">
        <v>193</v>
      </c>
      <c r="E8253" t="s">
        <v>16327</v>
      </c>
      <c r="F8253" t="s">
        <v>54</v>
      </c>
      <c r="G8253"/>
      <c r="H8253" t="s">
        <v>48391</v>
      </c>
      <c r="I8253" t="s">
        <v>54905</v>
      </c>
      <c r="J8253" t="s">
        <v>34593</v>
      </c>
      <c r="K8253" t="s">
        <v>565</v>
      </c>
      <c r="L8253" s="119" t="str">
        <f t="shared" si="512"/>
        <v>NA</v>
      </c>
      <c r="M8253" s="119"/>
      <c r="N8253" s="120" t="str">
        <f t="shared" si="513"/>
        <v>NA</v>
      </c>
      <c r="O8253" s="120"/>
      <c r="P8253"/>
      <c r="Q8253"/>
      <c r="R8253"/>
      <c r="S8253"/>
      <c r="T8253"/>
      <c r="U8253" t="s">
        <v>29181</v>
      </c>
      <c r="V8253" t="s">
        <v>29179</v>
      </c>
      <c r="W8253" t="s">
        <v>29180</v>
      </c>
      <c r="X8253" t="s">
        <v>193</v>
      </c>
      <c r="Y8253" t="s">
        <v>5895</v>
      </c>
      <c r="Z8253" t="s">
        <v>54</v>
      </c>
      <c r="AA8253"/>
      <c r="AB8253" t="s">
        <v>47858</v>
      </c>
      <c r="AC8253" t="s">
        <v>54392</v>
      </c>
      <c r="AD8253"/>
      <c r="AE8253" t="s">
        <v>565</v>
      </c>
      <c r="AF8253" s="119" t="str">
        <f t="shared" si="514"/>
        <v>NA</v>
      </c>
      <c r="AG8253" s="119"/>
      <c r="AH8253" s="119"/>
      <c r="AI8253" s="119"/>
      <c r="AJ8253" s="119" t="str">
        <f t="shared" si="515"/>
        <v>NA</v>
      </c>
      <c r="AK8253" s="190"/>
      <c r="AL8253" s="191"/>
    </row>
    <row r="8254" spans="1:38" x14ac:dyDescent="0.25">
      <c r="A8254" t="s">
        <v>33758</v>
      </c>
      <c r="B8254" t="s">
        <v>33756</v>
      </c>
      <c r="C8254" t="s">
        <v>33757</v>
      </c>
      <c r="D8254" t="s">
        <v>193</v>
      </c>
      <c r="E8254" t="s">
        <v>4346</v>
      </c>
      <c r="F8254" t="s">
        <v>54</v>
      </c>
      <c r="G8254"/>
      <c r="H8254" t="s">
        <v>48392</v>
      </c>
      <c r="I8254" t="s">
        <v>54906</v>
      </c>
      <c r="J8254" t="s">
        <v>33759</v>
      </c>
      <c r="K8254" t="s">
        <v>565</v>
      </c>
      <c r="L8254" s="119" t="str">
        <f t="shared" si="512"/>
        <v>NA</v>
      </c>
      <c r="M8254" s="119"/>
      <c r="N8254" s="120" t="str">
        <f t="shared" si="513"/>
        <v>NA</v>
      </c>
      <c r="O8254" s="120"/>
      <c r="P8254"/>
      <c r="Q8254"/>
      <c r="R8254"/>
      <c r="S8254"/>
      <c r="T8254"/>
      <c r="U8254" t="s">
        <v>27292</v>
      </c>
      <c r="V8254" t="s">
        <v>27290</v>
      </c>
      <c r="W8254" t="s">
        <v>27291</v>
      </c>
      <c r="X8254" t="s">
        <v>193</v>
      </c>
      <c r="Y8254" t="s">
        <v>898</v>
      </c>
      <c r="Z8254" t="s">
        <v>54</v>
      </c>
      <c r="AA8254"/>
      <c r="AB8254" t="s">
        <v>47858</v>
      </c>
      <c r="AC8254" t="s">
        <v>54393</v>
      </c>
      <c r="AD8254" t="s">
        <v>27293</v>
      </c>
      <c r="AE8254" t="s">
        <v>565</v>
      </c>
      <c r="AF8254" s="119" t="str">
        <f t="shared" si="514"/>
        <v>NA</v>
      </c>
      <c r="AG8254" s="119"/>
      <c r="AH8254" s="119"/>
      <c r="AI8254" s="119"/>
      <c r="AJ8254" s="119" t="str">
        <f t="shared" si="515"/>
        <v>NA</v>
      </c>
      <c r="AK8254" s="190"/>
      <c r="AL8254" s="191"/>
    </row>
    <row r="8255" spans="1:38" x14ac:dyDescent="0.25">
      <c r="A8255" t="s">
        <v>34595</v>
      </c>
      <c r="B8255" t="s">
        <v>34594</v>
      </c>
      <c r="C8255" t="s">
        <v>27070</v>
      </c>
      <c r="D8255" t="s">
        <v>193</v>
      </c>
      <c r="E8255" t="s">
        <v>2323</v>
      </c>
      <c r="F8255" t="s">
        <v>54</v>
      </c>
      <c r="G8255"/>
      <c r="H8255" t="s">
        <v>48393</v>
      </c>
      <c r="I8255" t="s">
        <v>54907</v>
      </c>
      <c r="J8255" t="s">
        <v>34593</v>
      </c>
      <c r="K8255" t="s">
        <v>565</v>
      </c>
      <c r="L8255" s="119" t="str">
        <f t="shared" si="512"/>
        <v>NA</v>
      </c>
      <c r="M8255" s="119"/>
      <c r="N8255" s="120" t="str">
        <f t="shared" si="513"/>
        <v>NA</v>
      </c>
      <c r="O8255" s="120"/>
      <c r="P8255"/>
      <c r="Q8255"/>
      <c r="R8255"/>
      <c r="S8255"/>
      <c r="T8255"/>
      <c r="U8255" t="s">
        <v>28829</v>
      </c>
      <c r="V8255" t="s">
        <v>28828</v>
      </c>
      <c r="W8255" t="s">
        <v>27691</v>
      </c>
      <c r="X8255" t="s">
        <v>193</v>
      </c>
      <c r="Y8255" t="s">
        <v>5908</v>
      </c>
      <c r="Z8255" t="s">
        <v>54</v>
      </c>
      <c r="AA8255"/>
      <c r="AB8255" t="s">
        <v>47857</v>
      </c>
      <c r="AC8255" t="s">
        <v>54394</v>
      </c>
      <c r="AD8255" t="s">
        <v>28829</v>
      </c>
      <c r="AE8255" t="s">
        <v>565</v>
      </c>
      <c r="AF8255" s="119" t="str">
        <f t="shared" si="514"/>
        <v>NA</v>
      </c>
      <c r="AG8255" s="119"/>
      <c r="AH8255" s="119"/>
      <c r="AI8255" s="119"/>
      <c r="AJ8255" s="119" t="str">
        <f t="shared" si="515"/>
        <v>NA</v>
      </c>
      <c r="AK8255" s="190"/>
      <c r="AL8255" s="191"/>
    </row>
    <row r="8256" spans="1:38" x14ac:dyDescent="0.25">
      <c r="A8256" t="s">
        <v>33183</v>
      </c>
      <c r="B8256" t="s">
        <v>33568</v>
      </c>
      <c r="C8256" t="s">
        <v>33569</v>
      </c>
      <c r="D8256" t="s">
        <v>193</v>
      </c>
      <c r="E8256" t="s">
        <v>2323</v>
      </c>
      <c r="F8256" t="s">
        <v>54</v>
      </c>
      <c r="G8256"/>
      <c r="H8256" t="s">
        <v>48393</v>
      </c>
      <c r="I8256" t="s">
        <v>54907</v>
      </c>
      <c r="J8256" t="s">
        <v>33570</v>
      </c>
      <c r="K8256" t="s">
        <v>565</v>
      </c>
      <c r="L8256" s="119" t="str">
        <f t="shared" si="512"/>
        <v>NA</v>
      </c>
      <c r="M8256" s="119"/>
      <c r="N8256" s="120" t="str">
        <f t="shared" si="513"/>
        <v>NA</v>
      </c>
      <c r="O8256" s="120"/>
      <c r="P8256"/>
      <c r="Q8256"/>
      <c r="R8256"/>
      <c r="S8256"/>
      <c r="T8256"/>
      <c r="U8256" t="s">
        <v>28930</v>
      </c>
      <c r="V8256" t="s">
        <v>28928</v>
      </c>
      <c r="W8256" t="s">
        <v>28929</v>
      </c>
      <c r="X8256" t="s">
        <v>193</v>
      </c>
      <c r="Y8256" t="s">
        <v>5908</v>
      </c>
      <c r="Z8256" t="s">
        <v>54</v>
      </c>
      <c r="AA8256"/>
      <c r="AB8256" t="s">
        <v>47857</v>
      </c>
      <c r="AC8256" t="s">
        <v>54394</v>
      </c>
      <c r="AD8256" t="s">
        <v>28931</v>
      </c>
      <c r="AE8256" t="s">
        <v>565</v>
      </c>
      <c r="AF8256" s="119" t="str">
        <f t="shared" si="514"/>
        <v>NA</v>
      </c>
      <c r="AG8256" s="119"/>
      <c r="AH8256" s="119"/>
      <c r="AI8256" s="119"/>
      <c r="AJ8256" s="119" t="str">
        <f t="shared" si="515"/>
        <v>NA</v>
      </c>
      <c r="AK8256" s="190"/>
      <c r="AL8256" s="191"/>
    </row>
    <row r="8257" spans="1:38" x14ac:dyDescent="0.25">
      <c r="A8257" t="s">
        <v>34984</v>
      </c>
      <c r="B8257" t="s">
        <v>34983</v>
      </c>
      <c r="C8257" t="s">
        <v>5135</v>
      </c>
      <c r="D8257" t="s">
        <v>193</v>
      </c>
      <c r="E8257" t="s">
        <v>2380</v>
      </c>
      <c r="F8257" t="s">
        <v>54</v>
      </c>
      <c r="G8257"/>
      <c r="H8257" t="s">
        <v>48394</v>
      </c>
      <c r="I8257" t="s">
        <v>54908</v>
      </c>
      <c r="J8257" t="s">
        <v>34982</v>
      </c>
      <c r="K8257" t="s">
        <v>565</v>
      </c>
      <c r="L8257" s="119" t="str">
        <f t="shared" si="512"/>
        <v>NA</v>
      </c>
      <c r="M8257" s="119"/>
      <c r="N8257" s="120" t="str">
        <f t="shared" si="513"/>
        <v>NA</v>
      </c>
      <c r="O8257" s="120"/>
      <c r="P8257"/>
      <c r="Q8257"/>
      <c r="R8257"/>
      <c r="S8257"/>
      <c r="T8257"/>
      <c r="U8257" t="s">
        <v>31020</v>
      </c>
      <c r="V8257" t="s">
        <v>31018</v>
      </c>
      <c r="W8257" t="s">
        <v>31019</v>
      </c>
      <c r="X8257" t="s">
        <v>193</v>
      </c>
      <c r="Y8257" t="s">
        <v>5930</v>
      </c>
      <c r="Z8257" t="s">
        <v>54</v>
      </c>
      <c r="AA8257"/>
      <c r="AB8257" t="s">
        <v>47858</v>
      </c>
      <c r="AC8257" t="s">
        <v>54395</v>
      </c>
      <c r="AD8257" t="s">
        <v>31021</v>
      </c>
      <c r="AE8257" t="s">
        <v>565</v>
      </c>
      <c r="AF8257" s="119" t="str">
        <f t="shared" si="514"/>
        <v>NA</v>
      </c>
      <c r="AG8257" s="119"/>
      <c r="AH8257" s="119"/>
      <c r="AI8257" s="119"/>
      <c r="AJ8257" s="119" t="str">
        <f t="shared" si="515"/>
        <v>NA</v>
      </c>
      <c r="AK8257" s="190"/>
      <c r="AL8257" s="191"/>
    </row>
    <row r="8258" spans="1:38" x14ac:dyDescent="0.25">
      <c r="A8258" t="s">
        <v>34716</v>
      </c>
      <c r="B8258" t="s">
        <v>34714</v>
      </c>
      <c r="C8258" t="s">
        <v>34715</v>
      </c>
      <c r="D8258" t="s">
        <v>193</v>
      </c>
      <c r="E8258" t="s">
        <v>2380</v>
      </c>
      <c r="F8258" t="s">
        <v>54</v>
      </c>
      <c r="G8258"/>
      <c r="H8258" t="s">
        <v>48394</v>
      </c>
      <c r="I8258" t="s">
        <v>54908</v>
      </c>
      <c r="J8258" t="s">
        <v>34717</v>
      </c>
      <c r="K8258" t="s">
        <v>565</v>
      </c>
      <c r="L8258" s="119" t="str">
        <f t="shared" si="512"/>
        <v>NA</v>
      </c>
      <c r="M8258" s="119"/>
      <c r="N8258" s="120" t="str">
        <f t="shared" si="513"/>
        <v>NA</v>
      </c>
      <c r="O8258" s="120"/>
      <c r="P8258"/>
      <c r="Q8258"/>
      <c r="R8258"/>
      <c r="S8258"/>
      <c r="T8258"/>
      <c r="U8258" t="s">
        <v>191</v>
      </c>
      <c r="V8258" t="s">
        <v>38265</v>
      </c>
      <c r="W8258" t="s">
        <v>361</v>
      </c>
      <c r="X8258" t="s">
        <v>193</v>
      </c>
      <c r="Y8258" t="s">
        <v>5930</v>
      </c>
      <c r="Z8258" t="s">
        <v>54</v>
      </c>
      <c r="AA8258"/>
      <c r="AB8258" t="s">
        <v>47858</v>
      </c>
      <c r="AC8258" t="s">
        <v>54395</v>
      </c>
      <c r="AD8258" t="s">
        <v>192</v>
      </c>
      <c r="AE8258" t="s">
        <v>565</v>
      </c>
      <c r="AF8258" s="119" t="str">
        <f t="shared" si="514"/>
        <v>NA</v>
      </c>
      <c r="AG8258" s="119"/>
      <c r="AH8258" s="119"/>
      <c r="AI8258" s="119"/>
      <c r="AJ8258" s="119" t="str">
        <f t="shared" si="515"/>
        <v>NA</v>
      </c>
      <c r="AK8258" s="190"/>
      <c r="AL8258" s="191"/>
    </row>
    <row r="8259" spans="1:38" x14ac:dyDescent="0.25">
      <c r="A8259" t="s">
        <v>34981</v>
      </c>
      <c r="B8259" t="s">
        <v>34980</v>
      </c>
      <c r="C8259" t="s">
        <v>5135</v>
      </c>
      <c r="D8259" t="s">
        <v>193</v>
      </c>
      <c r="E8259" t="s">
        <v>2380</v>
      </c>
      <c r="F8259" t="s">
        <v>54</v>
      </c>
      <c r="G8259"/>
      <c r="H8259" t="s">
        <v>48394</v>
      </c>
      <c r="I8259" t="s">
        <v>54908</v>
      </c>
      <c r="J8259" t="s">
        <v>34982</v>
      </c>
      <c r="K8259" t="s">
        <v>565</v>
      </c>
      <c r="L8259" s="119" t="str">
        <f t="shared" ref="L8259:L8322" si="516">IF($Q$1&lt;&gt;"",IF(ISNUMBER(SEARCH("*"&amp;$Q$1&amp;"*", A8259)),A8259, IF(ISNUMBER(SEARCH("*"&amp;$Q$1&amp;"*", H8259)),A8259, IF(ISNUMBER(SEARCH("*"&amp;$Q$1&amp;"*", G8259)),A8259, IF(ISNUMBER(SEARCH("*"&amp;$Q$1&amp;"*", J8259)),A8259,  IF(ISNUMBER(SEARCH("*"&amp;$Q$1&amp;"*", E8259)),A8259, "NA"))))),"NA")</f>
        <v>NA</v>
      </c>
      <c r="M8259" s="119"/>
      <c r="N8259" s="120" t="str">
        <f t="shared" ref="N8259:N8322" si="517">IF($Q$11=1,IF(ISNUMBER(SEARCH($T$11,C8259)),A8259,"NA"),"NA")</f>
        <v>NA</v>
      </c>
      <c r="O8259" s="120"/>
      <c r="P8259"/>
      <c r="Q8259"/>
      <c r="R8259"/>
      <c r="S8259"/>
      <c r="T8259"/>
      <c r="U8259" t="s">
        <v>31467</v>
      </c>
      <c r="V8259" t="s">
        <v>31465</v>
      </c>
      <c r="W8259" t="s">
        <v>31466</v>
      </c>
      <c r="X8259" t="s">
        <v>193</v>
      </c>
      <c r="Y8259" t="s">
        <v>5930</v>
      </c>
      <c r="Z8259" t="s">
        <v>54</v>
      </c>
      <c r="AA8259"/>
      <c r="AB8259" t="s">
        <v>47858</v>
      </c>
      <c r="AC8259" t="s">
        <v>54395</v>
      </c>
      <c r="AD8259"/>
      <c r="AE8259" t="s">
        <v>565</v>
      </c>
      <c r="AF8259" s="119" t="str">
        <f t="shared" ref="AF8259:AF8322" si="518">IF($Q$6&lt;&gt;"",IF(ISNUMBER(SEARCH($Q$6, W8259)),U8259, "NA"),"NA")</f>
        <v>NA</v>
      </c>
      <c r="AG8259" s="119"/>
      <c r="AH8259" s="119"/>
      <c r="AI8259" s="119"/>
      <c r="AJ8259" s="119" t="str">
        <f t="shared" ref="AJ8259:AJ8322" si="519">IF($Q$5&lt;&gt;"",IF(ISNUMBER(SEARCH($Q$5, U8259&amp;" "&amp;Y8259&amp;" "&amp;AA8259&amp;" "&amp;AB8259&amp;" "&amp;AD8259)),U8259, "NA"),"NA")</f>
        <v>NA</v>
      </c>
      <c r="AK8259" s="190"/>
      <c r="AL8259" s="191"/>
    </row>
    <row r="8260" spans="1:38" x14ac:dyDescent="0.25">
      <c r="A8260" t="s">
        <v>27664</v>
      </c>
      <c r="B8260" t="s">
        <v>31947</v>
      </c>
      <c r="C8260" t="s">
        <v>27070</v>
      </c>
      <c r="D8260" t="s">
        <v>193</v>
      </c>
      <c r="E8260" t="s">
        <v>2380</v>
      </c>
      <c r="F8260" t="s">
        <v>54</v>
      </c>
      <c r="G8260"/>
      <c r="H8260" t="s">
        <v>48394</v>
      </c>
      <c r="I8260" t="s">
        <v>54908</v>
      </c>
      <c r="J8260" t="s">
        <v>27689</v>
      </c>
      <c r="K8260" t="s">
        <v>565</v>
      </c>
      <c r="L8260" s="119" t="str">
        <f t="shared" si="516"/>
        <v>NA</v>
      </c>
      <c r="M8260" s="119"/>
      <c r="N8260" s="120" t="str">
        <f t="shared" si="517"/>
        <v>NA</v>
      </c>
      <c r="O8260" s="120"/>
      <c r="P8260"/>
      <c r="Q8260"/>
      <c r="R8260"/>
      <c r="S8260"/>
      <c r="T8260"/>
      <c r="U8260" t="s">
        <v>35212</v>
      </c>
      <c r="V8260" t="s">
        <v>35211</v>
      </c>
      <c r="W8260" t="s">
        <v>27691</v>
      </c>
      <c r="X8260" t="s">
        <v>193</v>
      </c>
      <c r="Y8260" t="s">
        <v>5930</v>
      </c>
      <c r="Z8260" t="s">
        <v>54</v>
      </c>
      <c r="AA8260"/>
      <c r="AB8260" t="s">
        <v>47858</v>
      </c>
      <c r="AC8260" t="s">
        <v>54395</v>
      </c>
      <c r="AD8260" t="s">
        <v>35212</v>
      </c>
      <c r="AE8260" t="s">
        <v>565</v>
      </c>
      <c r="AF8260" s="119" t="str">
        <f t="shared" si="518"/>
        <v>NA</v>
      </c>
      <c r="AG8260" s="119"/>
      <c r="AH8260" s="119"/>
      <c r="AI8260" s="119"/>
      <c r="AJ8260" s="119" t="str">
        <f t="shared" si="519"/>
        <v>NA</v>
      </c>
      <c r="AK8260" s="190"/>
      <c r="AL8260" s="191"/>
    </row>
    <row r="8261" spans="1:38" x14ac:dyDescent="0.25">
      <c r="A8261" t="s">
        <v>34582</v>
      </c>
      <c r="B8261" t="s">
        <v>34580</v>
      </c>
      <c r="C8261" t="s">
        <v>34581</v>
      </c>
      <c r="D8261" t="s">
        <v>193</v>
      </c>
      <c r="E8261" t="s">
        <v>2490</v>
      </c>
      <c r="F8261" t="s">
        <v>54</v>
      </c>
      <c r="G8261"/>
      <c r="H8261" t="s">
        <v>48395</v>
      </c>
      <c r="I8261" t="s">
        <v>54909</v>
      </c>
      <c r="J8261" t="s">
        <v>34583</v>
      </c>
      <c r="K8261" t="s">
        <v>565</v>
      </c>
      <c r="L8261" s="119" t="str">
        <f t="shared" si="516"/>
        <v>NA</v>
      </c>
      <c r="M8261" s="119"/>
      <c r="N8261" s="120" t="str">
        <f t="shared" si="517"/>
        <v>NA</v>
      </c>
      <c r="O8261" s="120"/>
      <c r="P8261"/>
      <c r="Q8261"/>
      <c r="R8261"/>
      <c r="S8261"/>
      <c r="T8261"/>
      <c r="U8261" t="s">
        <v>33183</v>
      </c>
      <c r="V8261" t="s">
        <v>33503</v>
      </c>
      <c r="W8261" t="s">
        <v>31995</v>
      </c>
      <c r="X8261" t="s">
        <v>193</v>
      </c>
      <c r="Y8261" t="s">
        <v>932</v>
      </c>
      <c r="Z8261" t="s">
        <v>54</v>
      </c>
      <c r="AA8261"/>
      <c r="AB8261" t="s">
        <v>47859</v>
      </c>
      <c r="AC8261" t="s">
        <v>54396</v>
      </c>
      <c r="AD8261" t="s">
        <v>33504</v>
      </c>
      <c r="AE8261" t="s">
        <v>565</v>
      </c>
      <c r="AF8261" s="119" t="str">
        <f t="shared" si="518"/>
        <v>NA</v>
      </c>
      <c r="AG8261" s="119"/>
      <c r="AH8261" s="119"/>
      <c r="AI8261" s="119"/>
      <c r="AJ8261" s="119" t="str">
        <f t="shared" si="519"/>
        <v>NA</v>
      </c>
      <c r="AK8261" s="190"/>
      <c r="AL8261" s="191"/>
    </row>
    <row r="8262" spans="1:38" x14ac:dyDescent="0.25">
      <c r="A8262" t="s">
        <v>11641</v>
      </c>
      <c r="B8262" t="s">
        <v>34725</v>
      </c>
      <c r="C8262" t="s">
        <v>11640</v>
      </c>
      <c r="D8262" t="s">
        <v>193</v>
      </c>
      <c r="E8262" t="s">
        <v>2490</v>
      </c>
      <c r="F8262" t="s">
        <v>54</v>
      </c>
      <c r="G8262"/>
      <c r="H8262" t="s">
        <v>48395</v>
      </c>
      <c r="I8262" t="s">
        <v>54909</v>
      </c>
      <c r="J8262" t="s">
        <v>34726</v>
      </c>
      <c r="K8262" t="s">
        <v>565</v>
      </c>
      <c r="L8262" s="119" t="str">
        <f t="shared" si="516"/>
        <v>NA</v>
      </c>
      <c r="M8262" s="119"/>
      <c r="N8262" s="120" t="str">
        <f t="shared" si="517"/>
        <v>NA</v>
      </c>
      <c r="O8262" s="120"/>
      <c r="P8262"/>
      <c r="Q8262"/>
      <c r="R8262"/>
      <c r="S8262"/>
      <c r="T8262"/>
      <c r="U8262" t="s">
        <v>31999</v>
      </c>
      <c r="V8262" t="s">
        <v>31998</v>
      </c>
      <c r="W8262" t="s">
        <v>31995</v>
      </c>
      <c r="X8262" t="s">
        <v>193</v>
      </c>
      <c r="Y8262" t="s">
        <v>932</v>
      </c>
      <c r="Z8262" t="s">
        <v>54</v>
      </c>
      <c r="AA8262"/>
      <c r="AB8262" t="s">
        <v>47859</v>
      </c>
      <c r="AC8262" t="s">
        <v>54396</v>
      </c>
      <c r="AD8262" t="s">
        <v>32000</v>
      </c>
      <c r="AE8262" t="s">
        <v>565</v>
      </c>
      <c r="AF8262" s="119" t="str">
        <f t="shared" si="518"/>
        <v>NA</v>
      </c>
      <c r="AG8262" s="119"/>
      <c r="AH8262" s="119"/>
      <c r="AI8262" s="119"/>
      <c r="AJ8262" s="119" t="str">
        <f t="shared" si="519"/>
        <v>NA</v>
      </c>
      <c r="AK8262" s="190"/>
      <c r="AL8262" s="191"/>
    </row>
    <row r="8263" spans="1:38" x14ac:dyDescent="0.25">
      <c r="A8263" t="s">
        <v>33183</v>
      </c>
      <c r="B8263" t="s">
        <v>33571</v>
      </c>
      <c r="C8263" t="s">
        <v>33572</v>
      </c>
      <c r="D8263" t="s">
        <v>193</v>
      </c>
      <c r="E8263" t="s">
        <v>12040</v>
      </c>
      <c r="F8263" t="s">
        <v>54</v>
      </c>
      <c r="G8263"/>
      <c r="H8263" t="s">
        <v>48396</v>
      </c>
      <c r="I8263" t="s">
        <v>54910</v>
      </c>
      <c r="J8263" t="s">
        <v>33573</v>
      </c>
      <c r="K8263" t="s">
        <v>565</v>
      </c>
      <c r="L8263" s="119" t="str">
        <f t="shared" si="516"/>
        <v>NA</v>
      </c>
      <c r="M8263" s="119"/>
      <c r="N8263" s="120" t="str">
        <f t="shared" si="517"/>
        <v>NA</v>
      </c>
      <c r="O8263" s="120"/>
      <c r="P8263"/>
      <c r="Q8263"/>
      <c r="R8263"/>
      <c r="S8263"/>
      <c r="T8263"/>
      <c r="U8263" t="s">
        <v>33800</v>
      </c>
      <c r="V8263" t="s">
        <v>33798</v>
      </c>
      <c r="W8263" t="s">
        <v>33799</v>
      </c>
      <c r="X8263" t="s">
        <v>193</v>
      </c>
      <c r="Y8263" t="s">
        <v>932</v>
      </c>
      <c r="Z8263" t="s">
        <v>54</v>
      </c>
      <c r="AA8263"/>
      <c r="AB8263" t="s">
        <v>47859</v>
      </c>
      <c r="AC8263" t="s">
        <v>54396</v>
      </c>
      <c r="AD8263"/>
      <c r="AE8263" t="s">
        <v>565</v>
      </c>
      <c r="AF8263" s="119" t="str">
        <f t="shared" si="518"/>
        <v>NA</v>
      </c>
      <c r="AG8263" s="119"/>
      <c r="AH8263" s="119"/>
      <c r="AI8263" s="119"/>
      <c r="AJ8263" s="119" t="str">
        <f t="shared" si="519"/>
        <v>NA</v>
      </c>
      <c r="AK8263" s="190"/>
      <c r="AL8263" s="191"/>
    </row>
    <row r="8264" spans="1:38" x14ac:dyDescent="0.25">
      <c r="A8264" t="s">
        <v>35172</v>
      </c>
      <c r="B8264" t="s">
        <v>35171</v>
      </c>
      <c r="C8264" t="s">
        <v>5135</v>
      </c>
      <c r="D8264" t="s">
        <v>193</v>
      </c>
      <c r="E8264" t="s">
        <v>35173</v>
      </c>
      <c r="F8264" t="s">
        <v>54</v>
      </c>
      <c r="G8264"/>
      <c r="H8264" t="s">
        <v>48397</v>
      </c>
      <c r="I8264" t="s">
        <v>54911</v>
      </c>
      <c r="J8264" t="s">
        <v>35174</v>
      </c>
      <c r="K8264" t="s">
        <v>565</v>
      </c>
      <c r="L8264" s="119" t="str">
        <f t="shared" si="516"/>
        <v>NA</v>
      </c>
      <c r="M8264" s="119"/>
      <c r="N8264" s="120" t="str">
        <f t="shared" si="517"/>
        <v>NA</v>
      </c>
      <c r="O8264" s="120"/>
      <c r="P8264"/>
      <c r="Q8264"/>
      <c r="R8264"/>
      <c r="S8264"/>
      <c r="T8264"/>
      <c r="U8264" t="s">
        <v>32002</v>
      </c>
      <c r="V8264" t="s">
        <v>32001</v>
      </c>
      <c r="W8264" t="s">
        <v>31995</v>
      </c>
      <c r="X8264" t="s">
        <v>193</v>
      </c>
      <c r="Y8264" t="s">
        <v>466</v>
      </c>
      <c r="Z8264" t="s">
        <v>54</v>
      </c>
      <c r="AA8264"/>
      <c r="AB8264" t="s">
        <v>47860</v>
      </c>
      <c r="AC8264" t="s">
        <v>54397</v>
      </c>
      <c r="AD8264" t="s">
        <v>32003</v>
      </c>
      <c r="AE8264" t="s">
        <v>565</v>
      </c>
      <c r="AF8264" s="119" t="str">
        <f t="shared" si="518"/>
        <v>NA</v>
      </c>
      <c r="AG8264" s="119"/>
      <c r="AH8264" s="119"/>
      <c r="AI8264" s="119"/>
      <c r="AJ8264" s="119" t="str">
        <f t="shared" si="519"/>
        <v>NA</v>
      </c>
      <c r="AK8264" s="190"/>
      <c r="AL8264" s="191"/>
    </row>
    <row r="8265" spans="1:38" x14ac:dyDescent="0.25">
      <c r="A8265" t="s">
        <v>33183</v>
      </c>
      <c r="B8265" t="s">
        <v>33574</v>
      </c>
      <c r="C8265" t="s">
        <v>33575</v>
      </c>
      <c r="D8265" t="s">
        <v>193</v>
      </c>
      <c r="E8265" t="s">
        <v>9125</v>
      </c>
      <c r="F8265" t="s">
        <v>54</v>
      </c>
      <c r="G8265"/>
      <c r="H8265" t="s">
        <v>48398</v>
      </c>
      <c r="I8265" t="s">
        <v>54912</v>
      </c>
      <c r="J8265" t="s">
        <v>33576</v>
      </c>
      <c r="K8265" t="s">
        <v>565</v>
      </c>
      <c r="L8265" s="119" t="str">
        <f t="shared" si="516"/>
        <v>NA</v>
      </c>
      <c r="M8265" s="119"/>
      <c r="N8265" s="120" t="str">
        <f t="shared" si="517"/>
        <v>NA</v>
      </c>
      <c r="O8265" s="120"/>
      <c r="P8265"/>
      <c r="Q8265"/>
      <c r="R8265"/>
      <c r="S8265"/>
      <c r="T8265"/>
      <c r="U8265" t="s">
        <v>35688</v>
      </c>
      <c r="V8265" t="s">
        <v>35686</v>
      </c>
      <c r="W8265" t="s">
        <v>35687</v>
      </c>
      <c r="X8265" t="s">
        <v>193</v>
      </c>
      <c r="Y8265" t="s">
        <v>466</v>
      </c>
      <c r="Z8265" t="s">
        <v>54</v>
      </c>
      <c r="AA8265"/>
      <c r="AB8265" t="s">
        <v>47860</v>
      </c>
      <c r="AC8265" t="s">
        <v>54397</v>
      </c>
      <c r="AD8265"/>
      <c r="AE8265" t="s">
        <v>565</v>
      </c>
      <c r="AF8265" s="119" t="str">
        <f t="shared" si="518"/>
        <v>NA</v>
      </c>
      <c r="AG8265" s="119"/>
      <c r="AH8265" s="119"/>
      <c r="AI8265" s="119"/>
      <c r="AJ8265" s="119" t="str">
        <f t="shared" si="519"/>
        <v>NA</v>
      </c>
      <c r="AK8265" s="190"/>
      <c r="AL8265" s="191"/>
    </row>
    <row r="8266" spans="1:38" x14ac:dyDescent="0.25">
      <c r="A8266" t="s">
        <v>34993</v>
      </c>
      <c r="B8266" t="s">
        <v>34992</v>
      </c>
      <c r="C8266" t="s">
        <v>5135</v>
      </c>
      <c r="D8266" t="s">
        <v>193</v>
      </c>
      <c r="E8266" t="s">
        <v>34994</v>
      </c>
      <c r="F8266" t="s">
        <v>54</v>
      </c>
      <c r="G8266"/>
      <c r="H8266" t="s">
        <v>48399</v>
      </c>
      <c r="I8266" t="s">
        <v>54913</v>
      </c>
      <c r="J8266" t="s">
        <v>34995</v>
      </c>
      <c r="K8266" t="s">
        <v>565</v>
      </c>
      <c r="L8266" s="119" t="str">
        <f t="shared" si="516"/>
        <v>NA</v>
      </c>
      <c r="M8266" s="119"/>
      <c r="N8266" s="120" t="str">
        <f t="shared" si="517"/>
        <v>NA</v>
      </c>
      <c r="O8266" s="120"/>
      <c r="P8266"/>
      <c r="Q8266"/>
      <c r="R8266"/>
      <c r="S8266"/>
      <c r="T8266"/>
      <c r="U8266" t="s">
        <v>32077</v>
      </c>
      <c r="V8266" t="s">
        <v>32075</v>
      </c>
      <c r="W8266" t="s">
        <v>32076</v>
      </c>
      <c r="X8266" t="s">
        <v>193</v>
      </c>
      <c r="Y8266" t="s">
        <v>466</v>
      </c>
      <c r="Z8266" t="s">
        <v>54</v>
      </c>
      <c r="AA8266"/>
      <c r="AB8266" t="s">
        <v>47860</v>
      </c>
      <c r="AC8266" t="s">
        <v>54397</v>
      </c>
      <c r="AD8266"/>
      <c r="AE8266" t="s">
        <v>565</v>
      </c>
      <c r="AF8266" s="119" t="str">
        <f t="shared" si="518"/>
        <v>NA</v>
      </c>
      <c r="AG8266" s="119"/>
      <c r="AH8266" s="119"/>
      <c r="AI8266" s="119"/>
      <c r="AJ8266" s="119" t="str">
        <f t="shared" si="519"/>
        <v>NA</v>
      </c>
      <c r="AK8266" s="190"/>
      <c r="AL8266" s="191"/>
    </row>
    <row r="8267" spans="1:38" x14ac:dyDescent="0.25">
      <c r="A8267" t="s">
        <v>27079</v>
      </c>
      <c r="B8267" t="s">
        <v>27077</v>
      </c>
      <c r="C8267" t="s">
        <v>27078</v>
      </c>
      <c r="D8267" t="s">
        <v>193</v>
      </c>
      <c r="E8267" t="s">
        <v>11600</v>
      </c>
      <c r="F8267" t="s">
        <v>54</v>
      </c>
      <c r="G8267"/>
      <c r="H8267" t="s">
        <v>48400</v>
      </c>
      <c r="I8267" t="s">
        <v>54914</v>
      </c>
      <c r="J8267" t="s">
        <v>27080</v>
      </c>
      <c r="K8267" t="s">
        <v>565</v>
      </c>
      <c r="L8267" s="119" t="str">
        <f t="shared" si="516"/>
        <v>NA</v>
      </c>
      <c r="M8267" s="119"/>
      <c r="N8267" s="120" t="str">
        <f t="shared" si="517"/>
        <v>NA</v>
      </c>
      <c r="O8267" s="120"/>
      <c r="P8267"/>
      <c r="Q8267"/>
      <c r="R8267"/>
      <c r="S8267"/>
      <c r="T8267"/>
      <c r="U8267" t="s">
        <v>27735</v>
      </c>
      <c r="V8267" t="s">
        <v>27733</v>
      </c>
      <c r="W8267" t="s">
        <v>27734</v>
      </c>
      <c r="X8267" t="s">
        <v>193</v>
      </c>
      <c r="Y8267" t="s">
        <v>466</v>
      </c>
      <c r="Z8267" t="s">
        <v>54</v>
      </c>
      <c r="AA8267"/>
      <c r="AB8267" t="s">
        <v>47861</v>
      </c>
      <c r="AC8267" t="s">
        <v>54397</v>
      </c>
      <c r="AD8267"/>
      <c r="AE8267" t="s">
        <v>565</v>
      </c>
      <c r="AF8267" s="119" t="str">
        <f t="shared" si="518"/>
        <v>NA</v>
      </c>
      <c r="AG8267" s="119"/>
      <c r="AH8267" s="119"/>
      <c r="AI8267" s="119"/>
      <c r="AJ8267" s="119" t="str">
        <f t="shared" si="519"/>
        <v>NA</v>
      </c>
      <c r="AK8267" s="190"/>
      <c r="AL8267" s="191"/>
    </row>
    <row r="8268" spans="1:38" x14ac:dyDescent="0.25">
      <c r="A8268" t="s">
        <v>33183</v>
      </c>
      <c r="B8268" t="s">
        <v>33577</v>
      </c>
      <c r="C8268" t="s">
        <v>33572</v>
      </c>
      <c r="D8268" t="s">
        <v>193</v>
      </c>
      <c r="E8268" t="s">
        <v>2559</v>
      </c>
      <c r="F8268" t="s">
        <v>54</v>
      </c>
      <c r="G8268"/>
      <c r="H8268" t="s">
        <v>48401</v>
      </c>
      <c r="I8268" t="s">
        <v>54915</v>
      </c>
      <c r="J8268" t="s">
        <v>33578</v>
      </c>
      <c r="K8268" t="s">
        <v>565</v>
      </c>
      <c r="L8268" s="119" t="str">
        <f t="shared" si="516"/>
        <v>NA</v>
      </c>
      <c r="M8268" s="119"/>
      <c r="N8268" s="120" t="str">
        <f t="shared" si="517"/>
        <v>NA</v>
      </c>
      <c r="O8268" s="120"/>
      <c r="P8268"/>
      <c r="Q8268"/>
      <c r="R8268"/>
      <c r="S8268"/>
      <c r="T8268"/>
      <c r="U8268" t="s">
        <v>27010</v>
      </c>
      <c r="V8268" t="s">
        <v>27008</v>
      </c>
      <c r="W8268" t="s">
        <v>27009</v>
      </c>
      <c r="X8268" t="s">
        <v>193</v>
      </c>
      <c r="Y8268" t="s">
        <v>466</v>
      </c>
      <c r="Z8268" t="s">
        <v>54</v>
      </c>
      <c r="AA8268"/>
      <c r="AB8268" t="s">
        <v>47860</v>
      </c>
      <c r="AC8268" t="s">
        <v>54397</v>
      </c>
      <c r="AD8268"/>
      <c r="AE8268" t="s">
        <v>565</v>
      </c>
      <c r="AF8268" s="119" t="str">
        <f t="shared" si="518"/>
        <v>NA</v>
      </c>
      <c r="AG8268" s="119"/>
      <c r="AH8268" s="119"/>
      <c r="AI8268" s="119"/>
      <c r="AJ8268" s="119" t="str">
        <f t="shared" si="519"/>
        <v>NA</v>
      </c>
      <c r="AK8268" s="190"/>
      <c r="AL8268" s="191"/>
    </row>
    <row r="8269" spans="1:38" x14ac:dyDescent="0.25">
      <c r="A8269" t="s">
        <v>34709</v>
      </c>
      <c r="B8269" t="s">
        <v>34708</v>
      </c>
      <c r="C8269" t="s">
        <v>11640</v>
      </c>
      <c r="D8269" t="s">
        <v>193</v>
      </c>
      <c r="E8269" t="s">
        <v>5616</v>
      </c>
      <c r="F8269" t="s">
        <v>54</v>
      </c>
      <c r="G8269"/>
      <c r="H8269" t="s">
        <v>48402</v>
      </c>
      <c r="I8269" t="s">
        <v>54916</v>
      </c>
      <c r="J8269" t="s">
        <v>34710</v>
      </c>
      <c r="K8269" t="s">
        <v>565</v>
      </c>
      <c r="L8269" s="119" t="str">
        <f t="shared" si="516"/>
        <v>NA</v>
      </c>
      <c r="M8269" s="119"/>
      <c r="N8269" s="120" t="str">
        <f t="shared" si="517"/>
        <v>NA</v>
      </c>
      <c r="O8269" s="120"/>
      <c r="P8269"/>
      <c r="Q8269"/>
      <c r="R8269"/>
      <c r="S8269"/>
      <c r="T8269"/>
      <c r="U8269" t="s">
        <v>34010</v>
      </c>
      <c r="V8269" t="s">
        <v>34009</v>
      </c>
      <c r="W8269" t="s">
        <v>27469</v>
      </c>
      <c r="X8269" t="s">
        <v>193</v>
      </c>
      <c r="Y8269" t="s">
        <v>466</v>
      </c>
      <c r="Z8269" t="s">
        <v>54</v>
      </c>
      <c r="AA8269"/>
      <c r="AB8269" t="s">
        <v>47860</v>
      </c>
      <c r="AC8269" t="s">
        <v>54397</v>
      </c>
      <c r="AD8269"/>
      <c r="AE8269" t="s">
        <v>565</v>
      </c>
      <c r="AF8269" s="119" t="str">
        <f t="shared" si="518"/>
        <v>NA</v>
      </c>
      <c r="AG8269" s="119"/>
      <c r="AH8269" s="119"/>
      <c r="AI8269" s="119"/>
      <c r="AJ8269" s="119" t="str">
        <f t="shared" si="519"/>
        <v>NA</v>
      </c>
      <c r="AK8269" s="190"/>
      <c r="AL8269" s="191"/>
    </row>
    <row r="8270" spans="1:38" x14ac:dyDescent="0.25">
      <c r="A8270" t="s">
        <v>35006</v>
      </c>
      <c r="B8270" t="s">
        <v>35005</v>
      </c>
      <c r="C8270" t="s">
        <v>5135</v>
      </c>
      <c r="D8270" t="s">
        <v>193</v>
      </c>
      <c r="E8270" t="s">
        <v>15249</v>
      </c>
      <c r="F8270" t="s">
        <v>54</v>
      </c>
      <c r="G8270"/>
      <c r="H8270" t="s">
        <v>48403</v>
      </c>
      <c r="I8270" t="s">
        <v>54917</v>
      </c>
      <c r="J8270" t="s">
        <v>35007</v>
      </c>
      <c r="K8270" t="s">
        <v>565</v>
      </c>
      <c r="L8270" s="119" t="str">
        <f t="shared" si="516"/>
        <v>NA</v>
      </c>
      <c r="M8270" s="119"/>
      <c r="N8270" s="120" t="str">
        <f t="shared" si="517"/>
        <v>NA</v>
      </c>
      <c r="O8270" s="120"/>
      <c r="P8270"/>
      <c r="Q8270"/>
      <c r="R8270"/>
      <c r="S8270"/>
      <c r="T8270"/>
      <c r="U8270" t="s">
        <v>33991</v>
      </c>
      <c r="V8270" t="s">
        <v>33989</v>
      </c>
      <c r="W8270" t="s">
        <v>33990</v>
      </c>
      <c r="X8270" t="s">
        <v>193</v>
      </c>
      <c r="Y8270" t="s">
        <v>466</v>
      </c>
      <c r="Z8270" t="s">
        <v>54</v>
      </c>
      <c r="AA8270"/>
      <c r="AB8270" t="s">
        <v>47860</v>
      </c>
      <c r="AC8270" t="s">
        <v>54397</v>
      </c>
      <c r="AD8270"/>
      <c r="AE8270" t="s">
        <v>565</v>
      </c>
      <c r="AF8270" s="119" t="str">
        <f t="shared" si="518"/>
        <v>NA</v>
      </c>
      <c r="AG8270" s="119"/>
      <c r="AH8270" s="119"/>
      <c r="AI8270" s="119"/>
      <c r="AJ8270" s="119" t="str">
        <f t="shared" si="519"/>
        <v>NA</v>
      </c>
      <c r="AK8270" s="190"/>
      <c r="AL8270" s="191"/>
    </row>
    <row r="8271" spans="1:38" x14ac:dyDescent="0.25">
      <c r="A8271" t="s">
        <v>34314</v>
      </c>
      <c r="B8271" t="s">
        <v>34313</v>
      </c>
      <c r="C8271" t="s">
        <v>34309</v>
      </c>
      <c r="D8271" t="s">
        <v>193</v>
      </c>
      <c r="E8271" t="s">
        <v>5829</v>
      </c>
      <c r="F8271" t="s">
        <v>54</v>
      </c>
      <c r="G8271"/>
      <c r="H8271" t="s">
        <v>48404</v>
      </c>
      <c r="I8271" t="s">
        <v>54918</v>
      </c>
      <c r="J8271" t="s">
        <v>34315</v>
      </c>
      <c r="K8271" t="s">
        <v>565</v>
      </c>
      <c r="L8271" s="119" t="str">
        <f t="shared" si="516"/>
        <v>NA</v>
      </c>
      <c r="M8271" s="119"/>
      <c r="N8271" s="120" t="str">
        <f t="shared" si="517"/>
        <v>NA</v>
      </c>
      <c r="O8271" s="120"/>
      <c r="P8271"/>
      <c r="Q8271"/>
      <c r="R8271"/>
      <c r="S8271"/>
      <c r="T8271"/>
      <c r="U8271" t="s">
        <v>31708</v>
      </c>
      <c r="V8271" t="s">
        <v>31706</v>
      </c>
      <c r="W8271" t="s">
        <v>31707</v>
      </c>
      <c r="X8271" t="s">
        <v>193</v>
      </c>
      <c r="Y8271" t="s">
        <v>466</v>
      </c>
      <c r="Z8271" t="s">
        <v>54</v>
      </c>
      <c r="AA8271"/>
      <c r="AB8271" t="s">
        <v>47860</v>
      </c>
      <c r="AC8271" t="s">
        <v>54397</v>
      </c>
      <c r="AD8271"/>
      <c r="AE8271" t="s">
        <v>565</v>
      </c>
      <c r="AF8271" s="119" t="str">
        <f t="shared" si="518"/>
        <v>NA</v>
      </c>
      <c r="AG8271" s="119"/>
      <c r="AH8271" s="119"/>
      <c r="AI8271" s="119"/>
      <c r="AJ8271" s="119" t="str">
        <f t="shared" si="519"/>
        <v>NA</v>
      </c>
      <c r="AK8271" s="190"/>
      <c r="AL8271" s="191"/>
    </row>
    <row r="8272" spans="1:38" x14ac:dyDescent="0.25">
      <c r="A8272" t="s">
        <v>33039</v>
      </c>
      <c r="B8272" t="s">
        <v>33037</v>
      </c>
      <c r="C8272" t="s">
        <v>33038</v>
      </c>
      <c r="D8272" t="s">
        <v>193</v>
      </c>
      <c r="E8272" t="s">
        <v>19014</v>
      </c>
      <c r="F8272" t="s">
        <v>54</v>
      </c>
      <c r="G8272"/>
      <c r="H8272" t="s">
        <v>48405</v>
      </c>
      <c r="I8272" t="s">
        <v>54919</v>
      </c>
      <c r="J8272" t="s">
        <v>33039</v>
      </c>
      <c r="K8272" t="s">
        <v>565</v>
      </c>
      <c r="L8272" s="119" t="str">
        <f t="shared" si="516"/>
        <v>NA</v>
      </c>
      <c r="M8272" s="119"/>
      <c r="N8272" s="120" t="str">
        <f t="shared" si="517"/>
        <v>NA</v>
      </c>
      <c r="O8272" s="120"/>
      <c r="P8272"/>
      <c r="Q8272"/>
      <c r="R8272"/>
      <c r="S8272"/>
      <c r="T8272"/>
      <c r="U8272" t="s">
        <v>31800</v>
      </c>
      <c r="V8272" t="s">
        <v>31798</v>
      </c>
      <c r="W8272" t="s">
        <v>31799</v>
      </c>
      <c r="X8272" t="s">
        <v>193</v>
      </c>
      <c r="Y8272" t="s">
        <v>31801</v>
      </c>
      <c r="Z8272" t="s">
        <v>54</v>
      </c>
      <c r="AA8272"/>
      <c r="AB8272" t="s">
        <v>47862</v>
      </c>
      <c r="AC8272" t="s">
        <v>54398</v>
      </c>
      <c r="AD8272"/>
      <c r="AE8272" t="s">
        <v>565</v>
      </c>
      <c r="AF8272" s="119" t="str">
        <f t="shared" si="518"/>
        <v>NA</v>
      </c>
      <c r="AG8272" s="119"/>
      <c r="AH8272" s="119"/>
      <c r="AI8272" s="119"/>
      <c r="AJ8272" s="119" t="str">
        <f t="shared" si="519"/>
        <v>NA</v>
      </c>
      <c r="AK8272" s="190"/>
      <c r="AL8272" s="191"/>
    </row>
    <row r="8273" spans="1:38" x14ac:dyDescent="0.25">
      <c r="A8273" t="s">
        <v>27067</v>
      </c>
      <c r="B8273" t="s">
        <v>27066</v>
      </c>
      <c r="C8273" t="s">
        <v>5135</v>
      </c>
      <c r="D8273" t="s">
        <v>193</v>
      </c>
      <c r="E8273" t="s">
        <v>27068</v>
      </c>
      <c r="F8273" t="s">
        <v>54</v>
      </c>
      <c r="G8273"/>
      <c r="H8273" t="s">
        <v>48406</v>
      </c>
      <c r="I8273" t="s">
        <v>54920</v>
      </c>
      <c r="J8273"/>
      <c r="K8273" t="s">
        <v>565</v>
      </c>
      <c r="L8273" s="119" t="str">
        <f t="shared" si="516"/>
        <v>NA</v>
      </c>
      <c r="M8273" s="119"/>
      <c r="N8273" s="120" t="str">
        <f t="shared" si="517"/>
        <v>NA</v>
      </c>
      <c r="O8273" s="120"/>
      <c r="P8273"/>
      <c r="Q8273"/>
      <c r="R8273"/>
      <c r="S8273"/>
      <c r="T8273"/>
      <c r="U8273" t="s">
        <v>33183</v>
      </c>
      <c r="V8273" t="s">
        <v>33505</v>
      </c>
      <c r="W8273" t="s">
        <v>31995</v>
      </c>
      <c r="X8273" t="s">
        <v>193</v>
      </c>
      <c r="Y8273" t="s">
        <v>7248</v>
      </c>
      <c r="Z8273" t="s">
        <v>54</v>
      </c>
      <c r="AA8273"/>
      <c r="AB8273" t="s">
        <v>47863</v>
      </c>
      <c r="AC8273" t="s">
        <v>54399</v>
      </c>
      <c r="AD8273" t="s">
        <v>33506</v>
      </c>
      <c r="AE8273" t="s">
        <v>565</v>
      </c>
      <c r="AF8273" s="119" t="str">
        <f t="shared" si="518"/>
        <v>NA</v>
      </c>
      <c r="AG8273" s="119"/>
      <c r="AH8273" s="119"/>
      <c r="AI8273" s="119"/>
      <c r="AJ8273" s="119" t="str">
        <f t="shared" si="519"/>
        <v>NA</v>
      </c>
      <c r="AK8273" s="190"/>
      <c r="AL8273" s="191"/>
    </row>
    <row r="8274" spans="1:38" x14ac:dyDescent="0.25">
      <c r="A8274" t="s">
        <v>31823</v>
      </c>
      <c r="B8274" t="s">
        <v>31822</v>
      </c>
      <c r="C8274" t="s">
        <v>5135</v>
      </c>
      <c r="D8274" t="s">
        <v>193</v>
      </c>
      <c r="E8274" t="s">
        <v>27068</v>
      </c>
      <c r="F8274" t="s">
        <v>54</v>
      </c>
      <c r="G8274"/>
      <c r="H8274" t="s">
        <v>48406</v>
      </c>
      <c r="I8274" t="s">
        <v>54920</v>
      </c>
      <c r="J8274" t="s">
        <v>31823</v>
      </c>
      <c r="K8274" t="s">
        <v>565</v>
      </c>
      <c r="L8274" s="119" t="str">
        <f t="shared" si="516"/>
        <v>NA</v>
      </c>
      <c r="M8274" s="119"/>
      <c r="N8274" s="120" t="str">
        <f t="shared" si="517"/>
        <v>NA</v>
      </c>
      <c r="O8274" s="120"/>
      <c r="P8274"/>
      <c r="Q8274"/>
      <c r="R8274"/>
      <c r="S8274"/>
      <c r="T8274"/>
      <c r="U8274" t="s">
        <v>34046</v>
      </c>
      <c r="V8274" t="s">
        <v>34044</v>
      </c>
      <c r="W8274" t="s">
        <v>34045</v>
      </c>
      <c r="X8274" t="s">
        <v>193</v>
      </c>
      <c r="Y8274" t="s">
        <v>7248</v>
      </c>
      <c r="Z8274" t="s">
        <v>54</v>
      </c>
      <c r="AA8274"/>
      <c r="AB8274" t="s">
        <v>47863</v>
      </c>
      <c r="AC8274" t="s">
        <v>54399</v>
      </c>
      <c r="AD8274" t="s">
        <v>34047</v>
      </c>
      <c r="AE8274" t="s">
        <v>565</v>
      </c>
      <c r="AF8274" s="119" t="str">
        <f t="shared" si="518"/>
        <v>NA</v>
      </c>
      <c r="AG8274" s="119"/>
      <c r="AH8274" s="119"/>
      <c r="AI8274" s="119"/>
      <c r="AJ8274" s="119" t="str">
        <f t="shared" si="519"/>
        <v>NA</v>
      </c>
      <c r="AK8274" s="190"/>
      <c r="AL8274" s="191"/>
    </row>
    <row r="8275" spans="1:38" x14ac:dyDescent="0.25">
      <c r="A8275" t="s">
        <v>10499</v>
      </c>
      <c r="B8275" t="s">
        <v>31980</v>
      </c>
      <c r="C8275" t="s">
        <v>31981</v>
      </c>
      <c r="D8275" t="s">
        <v>193</v>
      </c>
      <c r="E8275" t="s">
        <v>11716</v>
      </c>
      <c r="F8275" t="s">
        <v>54</v>
      </c>
      <c r="G8275"/>
      <c r="H8275" t="s">
        <v>48407</v>
      </c>
      <c r="I8275" t="s">
        <v>54921</v>
      </c>
      <c r="J8275" t="s">
        <v>10499</v>
      </c>
      <c r="K8275" t="s">
        <v>565</v>
      </c>
      <c r="L8275" s="119" t="str">
        <f t="shared" si="516"/>
        <v>NA</v>
      </c>
      <c r="M8275" s="119"/>
      <c r="N8275" s="120" t="str">
        <f t="shared" si="517"/>
        <v>NA</v>
      </c>
      <c r="O8275" s="120"/>
      <c r="P8275"/>
      <c r="Q8275"/>
      <c r="R8275"/>
      <c r="S8275"/>
      <c r="T8275"/>
      <c r="U8275" t="s">
        <v>32008</v>
      </c>
      <c r="V8275" t="s">
        <v>32007</v>
      </c>
      <c r="W8275" t="s">
        <v>31995</v>
      </c>
      <c r="X8275" t="s">
        <v>193</v>
      </c>
      <c r="Y8275" t="s">
        <v>2529</v>
      </c>
      <c r="Z8275" t="s">
        <v>54</v>
      </c>
      <c r="AA8275"/>
      <c r="AB8275" t="s">
        <v>47864</v>
      </c>
      <c r="AC8275" t="s">
        <v>54400</v>
      </c>
      <c r="AD8275"/>
      <c r="AE8275" t="s">
        <v>565</v>
      </c>
      <c r="AF8275" s="119" t="str">
        <f t="shared" si="518"/>
        <v>NA</v>
      </c>
      <c r="AG8275" s="119"/>
      <c r="AH8275" s="119"/>
      <c r="AI8275" s="119"/>
      <c r="AJ8275" s="119" t="str">
        <f t="shared" si="519"/>
        <v>NA</v>
      </c>
      <c r="AK8275" s="190"/>
      <c r="AL8275" s="191"/>
    </row>
    <row r="8276" spans="1:38" x14ac:dyDescent="0.25">
      <c r="A8276" t="s">
        <v>34623</v>
      </c>
      <c r="B8276" t="s">
        <v>34622</v>
      </c>
      <c r="C8276" t="s">
        <v>27988</v>
      </c>
      <c r="D8276" t="s">
        <v>193</v>
      </c>
      <c r="E8276" t="s">
        <v>11716</v>
      </c>
      <c r="F8276" t="s">
        <v>54</v>
      </c>
      <c r="G8276"/>
      <c r="H8276" t="s">
        <v>48407</v>
      </c>
      <c r="I8276" t="s">
        <v>54921</v>
      </c>
      <c r="J8276" t="s">
        <v>34624</v>
      </c>
      <c r="K8276" t="s">
        <v>565</v>
      </c>
      <c r="L8276" s="119" t="str">
        <f t="shared" si="516"/>
        <v>NA</v>
      </c>
      <c r="M8276" s="119"/>
      <c r="N8276" s="120" t="str">
        <f t="shared" si="517"/>
        <v>NA</v>
      </c>
      <c r="O8276" s="120"/>
      <c r="P8276"/>
      <c r="Q8276"/>
      <c r="R8276"/>
      <c r="S8276"/>
      <c r="T8276"/>
      <c r="U8276" t="s">
        <v>33183</v>
      </c>
      <c r="V8276" t="s">
        <v>33507</v>
      </c>
      <c r="W8276" t="s">
        <v>31995</v>
      </c>
      <c r="X8276" t="s">
        <v>193</v>
      </c>
      <c r="Y8276" t="s">
        <v>3944</v>
      </c>
      <c r="Z8276" t="s">
        <v>54</v>
      </c>
      <c r="AA8276"/>
      <c r="AB8276" t="s">
        <v>47865</v>
      </c>
      <c r="AC8276" t="s">
        <v>54401</v>
      </c>
      <c r="AD8276" t="s">
        <v>33183</v>
      </c>
      <c r="AE8276" t="s">
        <v>565</v>
      </c>
      <c r="AF8276" s="119" t="str">
        <f t="shared" si="518"/>
        <v>NA</v>
      </c>
      <c r="AG8276" s="119"/>
      <c r="AH8276" s="119"/>
      <c r="AI8276" s="119"/>
      <c r="AJ8276" s="119" t="str">
        <f t="shared" si="519"/>
        <v>NA</v>
      </c>
      <c r="AK8276" s="190"/>
      <c r="AL8276" s="191"/>
    </row>
    <row r="8277" spans="1:38" x14ac:dyDescent="0.25">
      <c r="A8277" t="s">
        <v>27664</v>
      </c>
      <c r="B8277" t="s">
        <v>31948</v>
      </c>
      <c r="C8277" t="s">
        <v>27070</v>
      </c>
      <c r="D8277" t="s">
        <v>193</v>
      </c>
      <c r="E8277" t="s">
        <v>31949</v>
      </c>
      <c r="F8277" t="s">
        <v>54</v>
      </c>
      <c r="G8277"/>
      <c r="H8277" t="s">
        <v>48408</v>
      </c>
      <c r="I8277" t="s">
        <v>54922</v>
      </c>
      <c r="J8277" t="s">
        <v>27689</v>
      </c>
      <c r="K8277" t="s">
        <v>565</v>
      </c>
      <c r="L8277" s="119" t="str">
        <f t="shared" si="516"/>
        <v>NA</v>
      </c>
      <c r="M8277" s="119"/>
      <c r="N8277" s="120" t="str">
        <f t="shared" si="517"/>
        <v>NA</v>
      </c>
      <c r="O8277" s="120"/>
      <c r="P8277"/>
      <c r="Q8277"/>
      <c r="R8277"/>
      <c r="S8277"/>
      <c r="T8277"/>
      <c r="U8277" t="s">
        <v>32013</v>
      </c>
      <c r="V8277" t="s">
        <v>32012</v>
      </c>
      <c r="W8277" t="s">
        <v>31995</v>
      </c>
      <c r="X8277" t="s">
        <v>193</v>
      </c>
      <c r="Y8277" t="s">
        <v>3944</v>
      </c>
      <c r="Z8277" t="s">
        <v>54</v>
      </c>
      <c r="AA8277"/>
      <c r="AB8277" t="s">
        <v>47865</v>
      </c>
      <c r="AC8277" t="s">
        <v>54401</v>
      </c>
      <c r="AD8277" t="s">
        <v>32014</v>
      </c>
      <c r="AE8277" t="s">
        <v>565</v>
      </c>
      <c r="AF8277" s="119" t="str">
        <f t="shared" si="518"/>
        <v>NA</v>
      </c>
      <c r="AG8277" s="119"/>
      <c r="AH8277" s="119"/>
      <c r="AI8277" s="119"/>
      <c r="AJ8277" s="119" t="str">
        <f t="shared" si="519"/>
        <v>NA</v>
      </c>
      <c r="AK8277" s="190"/>
      <c r="AL8277" s="191"/>
    </row>
    <row r="8278" spans="1:38" x14ac:dyDescent="0.25">
      <c r="A8278" t="s">
        <v>33183</v>
      </c>
      <c r="B8278" t="s">
        <v>33579</v>
      </c>
      <c r="C8278" t="s">
        <v>33580</v>
      </c>
      <c r="D8278" t="s">
        <v>193</v>
      </c>
      <c r="E8278" t="s">
        <v>10430</v>
      </c>
      <c r="F8278" t="s">
        <v>54</v>
      </c>
      <c r="G8278"/>
      <c r="H8278" t="s">
        <v>48409</v>
      </c>
      <c r="I8278" t="s">
        <v>54923</v>
      </c>
      <c r="J8278" t="s">
        <v>33581</v>
      </c>
      <c r="K8278" t="s">
        <v>565</v>
      </c>
      <c r="L8278" s="119" t="str">
        <f t="shared" si="516"/>
        <v>NA</v>
      </c>
      <c r="M8278" s="119"/>
      <c r="N8278" s="120" t="str">
        <f t="shared" si="517"/>
        <v>NA</v>
      </c>
      <c r="O8278" s="120"/>
      <c r="P8278"/>
      <c r="Q8278"/>
      <c r="R8278"/>
      <c r="S8278"/>
      <c r="T8278"/>
      <c r="U8278" t="s">
        <v>33158</v>
      </c>
      <c r="V8278" t="s">
        <v>33156</v>
      </c>
      <c r="W8278" t="s">
        <v>33157</v>
      </c>
      <c r="X8278" t="s">
        <v>193</v>
      </c>
      <c r="Y8278" t="s">
        <v>3944</v>
      </c>
      <c r="Z8278" t="s">
        <v>54</v>
      </c>
      <c r="AA8278"/>
      <c r="AB8278" t="s">
        <v>47865</v>
      </c>
      <c r="AC8278" t="s">
        <v>54401</v>
      </c>
      <c r="AD8278" t="s">
        <v>33159</v>
      </c>
      <c r="AE8278" t="s">
        <v>565</v>
      </c>
      <c r="AF8278" s="119" t="str">
        <f t="shared" si="518"/>
        <v>NA</v>
      </c>
      <c r="AG8278" s="119"/>
      <c r="AH8278" s="119"/>
      <c r="AI8278" s="119"/>
      <c r="AJ8278" s="119" t="str">
        <f t="shared" si="519"/>
        <v>NA</v>
      </c>
      <c r="AK8278" s="190"/>
      <c r="AL8278" s="191"/>
    </row>
    <row r="8279" spans="1:38" x14ac:dyDescent="0.25">
      <c r="A8279" t="s">
        <v>33208</v>
      </c>
      <c r="B8279" t="s">
        <v>33206</v>
      </c>
      <c r="C8279" t="s">
        <v>33207</v>
      </c>
      <c r="D8279" t="s">
        <v>193</v>
      </c>
      <c r="E8279" t="s">
        <v>403</v>
      </c>
      <c r="F8279" t="s">
        <v>54</v>
      </c>
      <c r="G8279"/>
      <c r="H8279" t="s">
        <v>48410</v>
      </c>
      <c r="I8279" t="s">
        <v>54924</v>
      </c>
      <c r="J8279" t="s">
        <v>33209</v>
      </c>
      <c r="K8279" t="s">
        <v>565</v>
      </c>
      <c r="L8279" s="119" t="str">
        <f t="shared" si="516"/>
        <v>NA</v>
      </c>
      <c r="M8279" s="119"/>
      <c r="N8279" s="120" t="str">
        <f t="shared" si="517"/>
        <v>NA</v>
      </c>
      <c r="O8279" s="120"/>
      <c r="P8279"/>
      <c r="Q8279"/>
      <c r="R8279"/>
      <c r="S8279"/>
      <c r="T8279"/>
      <c r="U8279" t="s">
        <v>33870</v>
      </c>
      <c r="V8279" t="s">
        <v>33868</v>
      </c>
      <c r="W8279" t="s">
        <v>33869</v>
      </c>
      <c r="X8279" t="s">
        <v>193</v>
      </c>
      <c r="Y8279" t="s">
        <v>3944</v>
      </c>
      <c r="Z8279" t="s">
        <v>54</v>
      </c>
      <c r="AA8279"/>
      <c r="AB8279" t="s">
        <v>47865</v>
      </c>
      <c r="AC8279" t="s">
        <v>54401</v>
      </c>
      <c r="AD8279"/>
      <c r="AE8279" t="s">
        <v>565</v>
      </c>
      <c r="AF8279" s="119" t="str">
        <f t="shared" si="518"/>
        <v>NA</v>
      </c>
      <c r="AG8279" s="119"/>
      <c r="AH8279" s="119"/>
      <c r="AI8279" s="119"/>
      <c r="AJ8279" s="119" t="str">
        <f t="shared" si="519"/>
        <v>NA</v>
      </c>
      <c r="AK8279" s="190"/>
      <c r="AL8279" s="191"/>
    </row>
    <row r="8280" spans="1:38" x14ac:dyDescent="0.25">
      <c r="A8280" t="s">
        <v>33171</v>
      </c>
      <c r="B8280" t="s">
        <v>33169</v>
      </c>
      <c r="C8280" t="s">
        <v>33170</v>
      </c>
      <c r="D8280" t="s">
        <v>193</v>
      </c>
      <c r="E8280" t="s">
        <v>403</v>
      </c>
      <c r="F8280" t="s">
        <v>54</v>
      </c>
      <c r="G8280"/>
      <c r="H8280" t="s">
        <v>48410</v>
      </c>
      <c r="I8280" t="s">
        <v>54924</v>
      </c>
      <c r="J8280" t="s">
        <v>33172</v>
      </c>
      <c r="K8280" t="s">
        <v>565</v>
      </c>
      <c r="L8280" s="119" t="str">
        <f t="shared" si="516"/>
        <v>NA</v>
      </c>
      <c r="M8280" s="119"/>
      <c r="N8280" s="120" t="str">
        <f t="shared" si="517"/>
        <v>NA</v>
      </c>
      <c r="O8280" s="120"/>
      <c r="P8280"/>
      <c r="Q8280"/>
      <c r="R8280"/>
      <c r="S8280"/>
      <c r="T8280"/>
      <c r="U8280" t="s">
        <v>32016</v>
      </c>
      <c r="V8280" t="s">
        <v>32015</v>
      </c>
      <c r="W8280" t="s">
        <v>31995</v>
      </c>
      <c r="X8280" t="s">
        <v>193</v>
      </c>
      <c r="Y8280" t="s">
        <v>2850</v>
      </c>
      <c r="Z8280" t="s">
        <v>54</v>
      </c>
      <c r="AA8280"/>
      <c r="AB8280" t="s">
        <v>47866</v>
      </c>
      <c r="AC8280" t="s">
        <v>54402</v>
      </c>
      <c r="AD8280" t="s">
        <v>32017</v>
      </c>
      <c r="AE8280" t="s">
        <v>565</v>
      </c>
      <c r="AF8280" s="119" t="str">
        <f t="shared" si="518"/>
        <v>NA</v>
      </c>
      <c r="AG8280" s="119"/>
      <c r="AH8280" s="119"/>
      <c r="AI8280" s="119"/>
      <c r="AJ8280" s="119" t="str">
        <f t="shared" si="519"/>
        <v>NA</v>
      </c>
      <c r="AK8280" s="190"/>
      <c r="AL8280" s="191"/>
    </row>
    <row r="8281" spans="1:38" x14ac:dyDescent="0.25">
      <c r="A8281" t="s">
        <v>33175</v>
      </c>
      <c r="B8281" t="s">
        <v>33173</v>
      </c>
      <c r="C8281" t="s">
        <v>33174</v>
      </c>
      <c r="D8281" t="s">
        <v>193</v>
      </c>
      <c r="E8281" t="s">
        <v>403</v>
      </c>
      <c r="F8281" t="s">
        <v>54</v>
      </c>
      <c r="G8281"/>
      <c r="H8281" t="s">
        <v>48410</v>
      </c>
      <c r="I8281" t="s">
        <v>54924</v>
      </c>
      <c r="J8281" t="s">
        <v>33176</v>
      </c>
      <c r="K8281" t="s">
        <v>565</v>
      </c>
      <c r="L8281" s="119" t="str">
        <f t="shared" si="516"/>
        <v>NA</v>
      </c>
      <c r="M8281" s="119"/>
      <c r="N8281" s="120" t="str">
        <f t="shared" si="517"/>
        <v>NA</v>
      </c>
      <c r="O8281" s="120"/>
      <c r="P8281"/>
      <c r="Q8281"/>
      <c r="R8281"/>
      <c r="S8281"/>
      <c r="T8281"/>
      <c r="U8281" t="s">
        <v>32601</v>
      </c>
      <c r="V8281" t="s">
        <v>32599</v>
      </c>
      <c r="W8281" t="s">
        <v>32600</v>
      </c>
      <c r="X8281" t="s">
        <v>193</v>
      </c>
      <c r="Y8281" t="s">
        <v>2850</v>
      </c>
      <c r="Z8281" t="s">
        <v>54</v>
      </c>
      <c r="AA8281"/>
      <c r="AB8281" t="s">
        <v>47866</v>
      </c>
      <c r="AC8281" t="s">
        <v>54402</v>
      </c>
      <c r="AD8281"/>
      <c r="AE8281" t="s">
        <v>565</v>
      </c>
      <c r="AF8281" s="119" t="str">
        <f t="shared" si="518"/>
        <v>NA</v>
      </c>
      <c r="AG8281" s="119"/>
      <c r="AH8281" s="119"/>
      <c r="AI8281" s="119"/>
      <c r="AJ8281" s="119" t="str">
        <f t="shared" si="519"/>
        <v>NA</v>
      </c>
      <c r="AK8281" s="190"/>
      <c r="AL8281" s="191"/>
    </row>
    <row r="8282" spans="1:38" x14ac:dyDescent="0.25">
      <c r="A8282" t="s">
        <v>34597</v>
      </c>
      <c r="B8282" t="s">
        <v>34596</v>
      </c>
      <c r="C8282" t="s">
        <v>27988</v>
      </c>
      <c r="D8282" t="s">
        <v>193</v>
      </c>
      <c r="E8282" t="s">
        <v>403</v>
      </c>
      <c r="F8282" t="s">
        <v>54</v>
      </c>
      <c r="G8282"/>
      <c r="H8282" t="s">
        <v>48410</v>
      </c>
      <c r="I8282" t="s">
        <v>54924</v>
      </c>
      <c r="J8282" t="s">
        <v>34598</v>
      </c>
      <c r="K8282" t="s">
        <v>565</v>
      </c>
      <c r="L8282" s="119" t="str">
        <f t="shared" si="516"/>
        <v>NA</v>
      </c>
      <c r="M8282" s="119"/>
      <c r="N8282" s="120" t="str">
        <f t="shared" si="517"/>
        <v>NA</v>
      </c>
      <c r="O8282" s="120"/>
      <c r="P8282"/>
      <c r="Q8282"/>
      <c r="R8282"/>
      <c r="S8282"/>
      <c r="T8282"/>
      <c r="U8282" t="s">
        <v>33811</v>
      </c>
      <c r="V8282" t="s">
        <v>33809</v>
      </c>
      <c r="W8282" t="s">
        <v>33810</v>
      </c>
      <c r="X8282" t="s">
        <v>193</v>
      </c>
      <c r="Y8282" t="s">
        <v>2850</v>
      </c>
      <c r="Z8282" t="s">
        <v>54</v>
      </c>
      <c r="AA8282"/>
      <c r="AB8282" t="s">
        <v>47866</v>
      </c>
      <c r="AC8282" t="s">
        <v>54402</v>
      </c>
      <c r="AD8282"/>
      <c r="AE8282" t="s">
        <v>565</v>
      </c>
      <c r="AF8282" s="119" t="str">
        <f t="shared" si="518"/>
        <v>NA</v>
      </c>
      <c r="AG8282" s="119"/>
      <c r="AH8282" s="119"/>
      <c r="AI8282" s="119"/>
      <c r="AJ8282" s="119" t="str">
        <f t="shared" si="519"/>
        <v>NA</v>
      </c>
      <c r="AK8282" s="190"/>
      <c r="AL8282" s="191"/>
    </row>
    <row r="8283" spans="1:38" x14ac:dyDescent="0.25">
      <c r="A8283" t="s">
        <v>34620</v>
      </c>
      <c r="B8283" t="s">
        <v>34619</v>
      </c>
      <c r="C8283" t="s">
        <v>27988</v>
      </c>
      <c r="D8283" t="s">
        <v>193</v>
      </c>
      <c r="E8283" t="s">
        <v>403</v>
      </c>
      <c r="F8283" t="s">
        <v>54</v>
      </c>
      <c r="G8283"/>
      <c r="H8283" t="s">
        <v>48410</v>
      </c>
      <c r="I8283" t="s">
        <v>54924</v>
      </c>
      <c r="J8283" t="s">
        <v>34621</v>
      </c>
      <c r="K8283" t="s">
        <v>565</v>
      </c>
      <c r="L8283" s="119" t="str">
        <f t="shared" si="516"/>
        <v>NA</v>
      </c>
      <c r="M8283" s="119"/>
      <c r="N8283" s="120" t="str">
        <f t="shared" si="517"/>
        <v>NA</v>
      </c>
      <c r="O8283" s="120"/>
      <c r="P8283"/>
      <c r="Q8283"/>
      <c r="R8283"/>
      <c r="S8283"/>
      <c r="T8283"/>
      <c r="U8283" t="s">
        <v>34402</v>
      </c>
      <c r="V8283" t="s">
        <v>34400</v>
      </c>
      <c r="W8283" t="s">
        <v>34401</v>
      </c>
      <c r="X8283" t="s">
        <v>193</v>
      </c>
      <c r="Y8283" t="s">
        <v>34403</v>
      </c>
      <c r="Z8283" t="s">
        <v>54</v>
      </c>
      <c r="AA8283"/>
      <c r="AB8283" t="s">
        <v>47867</v>
      </c>
      <c r="AC8283" t="s">
        <v>54403</v>
      </c>
      <c r="AD8283" t="s">
        <v>34404</v>
      </c>
      <c r="AE8283" t="s">
        <v>565</v>
      </c>
      <c r="AF8283" s="119" t="str">
        <f t="shared" si="518"/>
        <v>NA</v>
      </c>
      <c r="AG8283" s="119"/>
      <c r="AH8283" s="119"/>
      <c r="AI8283" s="119"/>
      <c r="AJ8283" s="119" t="str">
        <f t="shared" si="519"/>
        <v>NA</v>
      </c>
      <c r="AK8283" s="190"/>
      <c r="AL8283" s="191"/>
    </row>
    <row r="8284" spans="1:38" x14ac:dyDescent="0.25">
      <c r="A8284" t="s">
        <v>32873</v>
      </c>
      <c r="B8284" t="s">
        <v>32871</v>
      </c>
      <c r="C8284" t="s">
        <v>32872</v>
      </c>
      <c r="D8284" t="s">
        <v>193</v>
      </c>
      <c r="E8284" t="s">
        <v>403</v>
      </c>
      <c r="F8284" t="s">
        <v>54</v>
      </c>
      <c r="G8284"/>
      <c r="H8284" t="s">
        <v>48410</v>
      </c>
      <c r="I8284" t="s">
        <v>54924</v>
      </c>
      <c r="J8284" t="s">
        <v>32873</v>
      </c>
      <c r="K8284" t="s">
        <v>565</v>
      </c>
      <c r="L8284" s="119" t="str">
        <f t="shared" si="516"/>
        <v>NA</v>
      </c>
      <c r="M8284" s="119"/>
      <c r="N8284" s="120" t="str">
        <f t="shared" si="517"/>
        <v>NA</v>
      </c>
      <c r="O8284" s="120"/>
      <c r="P8284"/>
      <c r="Q8284"/>
      <c r="R8284"/>
      <c r="S8284"/>
      <c r="T8284"/>
      <c r="U8284" t="s">
        <v>33220</v>
      </c>
      <c r="V8284" t="s">
        <v>33219</v>
      </c>
      <c r="W8284" t="s">
        <v>5135</v>
      </c>
      <c r="X8284" t="s">
        <v>193</v>
      </c>
      <c r="Y8284" t="s">
        <v>33221</v>
      </c>
      <c r="Z8284" t="s">
        <v>54</v>
      </c>
      <c r="AA8284"/>
      <c r="AB8284" t="s">
        <v>47868</v>
      </c>
      <c r="AC8284" t="s">
        <v>54404</v>
      </c>
      <c r="AD8284" t="s">
        <v>33222</v>
      </c>
      <c r="AE8284" t="s">
        <v>565</v>
      </c>
      <c r="AF8284" s="119" t="str">
        <f t="shared" si="518"/>
        <v>NA</v>
      </c>
      <c r="AG8284" s="119"/>
      <c r="AH8284" s="119"/>
      <c r="AI8284" s="119"/>
      <c r="AJ8284" s="119" t="str">
        <f t="shared" si="519"/>
        <v>NA</v>
      </c>
      <c r="AK8284" s="190"/>
      <c r="AL8284" s="191"/>
    </row>
    <row r="8285" spans="1:38" x14ac:dyDescent="0.25">
      <c r="A8285" t="s">
        <v>35221</v>
      </c>
      <c r="B8285" t="s">
        <v>35219</v>
      </c>
      <c r="C8285" t="s">
        <v>35220</v>
      </c>
      <c r="D8285" t="s">
        <v>193</v>
      </c>
      <c r="E8285" t="s">
        <v>403</v>
      </c>
      <c r="F8285" t="s">
        <v>54</v>
      </c>
      <c r="G8285"/>
      <c r="H8285" t="s">
        <v>48410</v>
      </c>
      <c r="I8285" t="s">
        <v>54924</v>
      </c>
      <c r="J8285" t="s">
        <v>35222</v>
      </c>
      <c r="K8285" t="s">
        <v>565</v>
      </c>
      <c r="L8285" s="119" t="str">
        <f t="shared" si="516"/>
        <v>NA</v>
      </c>
      <c r="M8285" s="119"/>
      <c r="N8285" s="120" t="str">
        <f t="shared" si="517"/>
        <v>NA</v>
      </c>
      <c r="O8285" s="120"/>
      <c r="P8285"/>
      <c r="Q8285"/>
      <c r="R8285"/>
      <c r="S8285"/>
      <c r="T8285"/>
      <c r="U8285" t="s">
        <v>32019</v>
      </c>
      <c r="V8285" t="s">
        <v>32018</v>
      </c>
      <c r="W8285" t="s">
        <v>31995</v>
      </c>
      <c r="X8285" t="s">
        <v>193</v>
      </c>
      <c r="Y8285" t="s">
        <v>3236</v>
      </c>
      <c r="Z8285" t="s">
        <v>54</v>
      </c>
      <c r="AA8285"/>
      <c r="AB8285" t="s">
        <v>47869</v>
      </c>
      <c r="AC8285" t="s">
        <v>54405</v>
      </c>
      <c r="AD8285" t="s">
        <v>32020</v>
      </c>
      <c r="AE8285" t="s">
        <v>565</v>
      </c>
      <c r="AF8285" s="119" t="str">
        <f t="shared" si="518"/>
        <v>NA</v>
      </c>
      <c r="AG8285" s="119"/>
      <c r="AH8285" s="119"/>
      <c r="AI8285" s="119"/>
      <c r="AJ8285" s="119" t="str">
        <f t="shared" si="519"/>
        <v>NA</v>
      </c>
      <c r="AK8285" s="190"/>
      <c r="AL8285" s="191"/>
    </row>
    <row r="8286" spans="1:38" x14ac:dyDescent="0.25">
      <c r="A8286" t="s">
        <v>34856</v>
      </c>
      <c r="B8286" t="s">
        <v>34854</v>
      </c>
      <c r="C8286" t="s">
        <v>34855</v>
      </c>
      <c r="D8286" t="s">
        <v>193</v>
      </c>
      <c r="E8286" t="s">
        <v>403</v>
      </c>
      <c r="F8286" t="s">
        <v>54</v>
      </c>
      <c r="G8286"/>
      <c r="H8286" t="s">
        <v>48410</v>
      </c>
      <c r="I8286" t="s">
        <v>54924</v>
      </c>
      <c r="J8286" t="s">
        <v>34857</v>
      </c>
      <c r="K8286" t="s">
        <v>565</v>
      </c>
      <c r="L8286" s="119" t="str">
        <f t="shared" si="516"/>
        <v>NA</v>
      </c>
      <c r="M8286" s="119"/>
      <c r="N8286" s="120" t="str">
        <f t="shared" si="517"/>
        <v>NA</v>
      </c>
      <c r="O8286" s="120"/>
      <c r="P8286"/>
      <c r="Q8286"/>
      <c r="R8286"/>
      <c r="S8286"/>
      <c r="T8286"/>
      <c r="U8286" t="s">
        <v>27053</v>
      </c>
      <c r="V8286" t="s">
        <v>27051</v>
      </c>
      <c r="W8286" t="s">
        <v>27052</v>
      </c>
      <c r="X8286" t="s">
        <v>193</v>
      </c>
      <c r="Y8286" t="s">
        <v>3236</v>
      </c>
      <c r="Z8286" t="s">
        <v>54</v>
      </c>
      <c r="AA8286"/>
      <c r="AB8286" t="s">
        <v>47869</v>
      </c>
      <c r="AC8286" t="s">
        <v>54405</v>
      </c>
      <c r="AD8286" t="s">
        <v>27054</v>
      </c>
      <c r="AE8286" t="s">
        <v>565</v>
      </c>
      <c r="AF8286" s="119" t="str">
        <f t="shared" si="518"/>
        <v>NA</v>
      </c>
      <c r="AG8286" s="119"/>
      <c r="AH8286" s="119"/>
      <c r="AI8286" s="119"/>
      <c r="AJ8286" s="119" t="str">
        <f t="shared" si="519"/>
        <v>NA</v>
      </c>
      <c r="AK8286" s="190"/>
      <c r="AL8286" s="191"/>
    </row>
    <row r="8287" spans="1:38" x14ac:dyDescent="0.25">
      <c r="A8287" t="s">
        <v>27057</v>
      </c>
      <c r="B8287" t="s">
        <v>27055</v>
      </c>
      <c r="C8287" t="s">
        <v>27056</v>
      </c>
      <c r="D8287" t="s">
        <v>193</v>
      </c>
      <c r="E8287" t="s">
        <v>403</v>
      </c>
      <c r="F8287" t="s">
        <v>54</v>
      </c>
      <c r="G8287"/>
      <c r="H8287" t="s">
        <v>48410</v>
      </c>
      <c r="I8287" t="s">
        <v>54924</v>
      </c>
      <c r="J8287"/>
      <c r="K8287" t="s">
        <v>565</v>
      </c>
      <c r="L8287" s="119" t="str">
        <f t="shared" si="516"/>
        <v>NA</v>
      </c>
      <c r="M8287" s="119"/>
      <c r="N8287" s="120" t="str">
        <f t="shared" si="517"/>
        <v>NA</v>
      </c>
      <c r="O8287" s="120"/>
      <c r="P8287"/>
      <c r="Q8287"/>
      <c r="R8287"/>
      <c r="S8287"/>
      <c r="T8287"/>
      <c r="U8287" t="s">
        <v>33823</v>
      </c>
      <c r="V8287" t="s">
        <v>33821</v>
      </c>
      <c r="W8287" t="s">
        <v>33822</v>
      </c>
      <c r="X8287" t="s">
        <v>193</v>
      </c>
      <c r="Y8287" t="s">
        <v>3236</v>
      </c>
      <c r="Z8287" t="s">
        <v>54</v>
      </c>
      <c r="AA8287"/>
      <c r="AB8287" t="s">
        <v>47869</v>
      </c>
      <c r="AC8287" t="s">
        <v>54405</v>
      </c>
      <c r="AD8287"/>
      <c r="AE8287" t="s">
        <v>565</v>
      </c>
      <c r="AF8287" s="119" t="str">
        <f t="shared" si="518"/>
        <v>NA</v>
      </c>
      <c r="AG8287" s="119"/>
      <c r="AH8287" s="119"/>
      <c r="AI8287" s="119"/>
      <c r="AJ8287" s="119" t="str">
        <f t="shared" si="519"/>
        <v>NA</v>
      </c>
      <c r="AK8287" s="190"/>
      <c r="AL8287" s="191"/>
    </row>
    <row r="8288" spans="1:38" x14ac:dyDescent="0.25">
      <c r="A8288" t="s">
        <v>35217</v>
      </c>
      <c r="B8288" t="s">
        <v>35215</v>
      </c>
      <c r="C8288" t="s">
        <v>35216</v>
      </c>
      <c r="D8288" t="s">
        <v>193</v>
      </c>
      <c r="E8288" t="s">
        <v>403</v>
      </c>
      <c r="F8288" t="s">
        <v>54</v>
      </c>
      <c r="G8288"/>
      <c r="H8288" t="s">
        <v>48410</v>
      </c>
      <c r="I8288" t="s">
        <v>54924</v>
      </c>
      <c r="J8288" t="s">
        <v>35218</v>
      </c>
      <c r="K8288" t="s">
        <v>565</v>
      </c>
      <c r="L8288" s="119" t="str">
        <f t="shared" si="516"/>
        <v>NA</v>
      </c>
      <c r="M8288" s="119"/>
      <c r="N8288" s="120" t="str">
        <f t="shared" si="517"/>
        <v>NA</v>
      </c>
      <c r="O8288" s="120"/>
      <c r="P8288"/>
      <c r="Q8288"/>
      <c r="R8288"/>
      <c r="S8288"/>
      <c r="T8288"/>
      <c r="U8288" t="s">
        <v>35697</v>
      </c>
      <c r="V8288" t="s">
        <v>35695</v>
      </c>
      <c r="W8288" t="s">
        <v>35696</v>
      </c>
      <c r="X8288" t="s">
        <v>193</v>
      </c>
      <c r="Y8288" t="s">
        <v>1845</v>
      </c>
      <c r="Z8288" t="s">
        <v>54</v>
      </c>
      <c r="AA8288"/>
      <c r="AB8288" t="s">
        <v>47870</v>
      </c>
      <c r="AC8288" t="s">
        <v>54406</v>
      </c>
      <c r="AD8288" t="s">
        <v>35698</v>
      </c>
      <c r="AE8288" t="s">
        <v>565</v>
      </c>
      <c r="AF8288" s="119" t="str">
        <f t="shared" si="518"/>
        <v>NA</v>
      </c>
      <c r="AG8288" s="119"/>
      <c r="AH8288" s="119"/>
      <c r="AI8288" s="119"/>
      <c r="AJ8288" s="119" t="str">
        <f t="shared" si="519"/>
        <v>NA</v>
      </c>
      <c r="AK8288" s="190"/>
      <c r="AL8288" s="191"/>
    </row>
    <row r="8289" spans="1:38" x14ac:dyDescent="0.25">
      <c r="A8289" t="s">
        <v>33183</v>
      </c>
      <c r="B8289" t="s">
        <v>33582</v>
      </c>
      <c r="C8289" t="s">
        <v>33583</v>
      </c>
      <c r="D8289" t="s">
        <v>193</v>
      </c>
      <c r="E8289" t="s">
        <v>403</v>
      </c>
      <c r="F8289" t="s">
        <v>54</v>
      </c>
      <c r="G8289"/>
      <c r="H8289" t="s">
        <v>48410</v>
      </c>
      <c r="I8289" t="s">
        <v>54924</v>
      </c>
      <c r="J8289" t="s">
        <v>33584</v>
      </c>
      <c r="K8289" t="s">
        <v>565</v>
      </c>
      <c r="L8289" s="119" t="str">
        <f t="shared" si="516"/>
        <v>NA</v>
      </c>
      <c r="M8289" s="119"/>
      <c r="N8289" s="120" t="str">
        <f t="shared" si="517"/>
        <v>NA</v>
      </c>
      <c r="O8289" s="120"/>
      <c r="P8289"/>
      <c r="Q8289"/>
      <c r="R8289"/>
      <c r="S8289"/>
      <c r="T8289"/>
      <c r="U8289" t="s">
        <v>27689</v>
      </c>
      <c r="V8289" t="s">
        <v>32345</v>
      </c>
      <c r="W8289" t="s">
        <v>32346</v>
      </c>
      <c r="X8289" t="s">
        <v>193</v>
      </c>
      <c r="Y8289" t="s">
        <v>1845</v>
      </c>
      <c r="Z8289" t="s">
        <v>54</v>
      </c>
      <c r="AA8289"/>
      <c r="AB8289" t="s">
        <v>47870</v>
      </c>
      <c r="AC8289" t="s">
        <v>54406</v>
      </c>
      <c r="AD8289" t="s">
        <v>27689</v>
      </c>
      <c r="AE8289" t="s">
        <v>565</v>
      </c>
      <c r="AF8289" s="119" t="str">
        <f t="shared" si="518"/>
        <v>NA</v>
      </c>
      <c r="AG8289" s="119"/>
      <c r="AH8289" s="119"/>
      <c r="AI8289" s="119"/>
      <c r="AJ8289" s="119" t="str">
        <f t="shared" si="519"/>
        <v>NA</v>
      </c>
      <c r="AK8289" s="190"/>
      <c r="AL8289" s="191"/>
    </row>
    <row r="8290" spans="1:38" x14ac:dyDescent="0.25">
      <c r="A8290" t="s">
        <v>33480</v>
      </c>
      <c r="B8290" t="s">
        <v>33478</v>
      </c>
      <c r="C8290" t="s">
        <v>33479</v>
      </c>
      <c r="D8290" t="s">
        <v>193</v>
      </c>
      <c r="E8290" t="s">
        <v>403</v>
      </c>
      <c r="F8290" t="s">
        <v>54</v>
      </c>
      <c r="G8290"/>
      <c r="H8290" t="s">
        <v>48410</v>
      </c>
      <c r="I8290" t="s">
        <v>54924</v>
      </c>
      <c r="J8290" t="s">
        <v>33481</v>
      </c>
      <c r="K8290" t="s">
        <v>565</v>
      </c>
      <c r="L8290" s="119" t="str">
        <f t="shared" si="516"/>
        <v>NA</v>
      </c>
      <c r="M8290" s="119"/>
      <c r="N8290" s="120" t="str">
        <f t="shared" si="517"/>
        <v>NA</v>
      </c>
      <c r="O8290" s="120"/>
      <c r="P8290"/>
      <c r="Q8290"/>
      <c r="R8290"/>
      <c r="S8290"/>
      <c r="T8290"/>
      <c r="U8290" t="s">
        <v>32459</v>
      </c>
      <c r="V8290" t="s">
        <v>32458</v>
      </c>
      <c r="W8290" t="s">
        <v>32346</v>
      </c>
      <c r="X8290" t="s">
        <v>193</v>
      </c>
      <c r="Y8290" t="s">
        <v>2177</v>
      </c>
      <c r="Z8290" t="s">
        <v>54</v>
      </c>
      <c r="AA8290"/>
      <c r="AB8290" t="s">
        <v>47871</v>
      </c>
      <c r="AC8290" t="s">
        <v>54407</v>
      </c>
      <c r="AD8290" t="s">
        <v>32460</v>
      </c>
      <c r="AE8290" t="s">
        <v>565</v>
      </c>
      <c r="AF8290" s="119" t="str">
        <f t="shared" si="518"/>
        <v>NA</v>
      </c>
      <c r="AG8290" s="119"/>
      <c r="AH8290" s="119"/>
      <c r="AI8290" s="119"/>
      <c r="AJ8290" s="119" t="str">
        <f t="shared" si="519"/>
        <v>NA</v>
      </c>
      <c r="AK8290" s="190"/>
      <c r="AL8290" s="191"/>
    </row>
    <row r="8291" spans="1:38" x14ac:dyDescent="0.25">
      <c r="A8291" t="s">
        <v>33462</v>
      </c>
      <c r="B8291" t="s">
        <v>33460</v>
      </c>
      <c r="C8291" t="s">
        <v>33461</v>
      </c>
      <c r="D8291" t="s">
        <v>193</v>
      </c>
      <c r="E8291" t="s">
        <v>403</v>
      </c>
      <c r="F8291" t="s">
        <v>54</v>
      </c>
      <c r="G8291"/>
      <c r="H8291" t="s">
        <v>48410</v>
      </c>
      <c r="I8291" t="s">
        <v>54924</v>
      </c>
      <c r="J8291" t="s">
        <v>33463</v>
      </c>
      <c r="K8291" t="s">
        <v>565</v>
      </c>
      <c r="L8291" s="119" t="str">
        <f t="shared" si="516"/>
        <v>NA</v>
      </c>
      <c r="M8291" s="119"/>
      <c r="N8291" s="120" t="str">
        <f t="shared" si="517"/>
        <v>NA</v>
      </c>
      <c r="O8291" s="120"/>
      <c r="P8291"/>
      <c r="Q8291"/>
      <c r="R8291"/>
      <c r="S8291"/>
      <c r="T8291"/>
      <c r="U8291" t="s">
        <v>27003</v>
      </c>
      <c r="V8291" t="s">
        <v>27001</v>
      </c>
      <c r="W8291" t="s">
        <v>27002</v>
      </c>
      <c r="X8291" t="s">
        <v>193</v>
      </c>
      <c r="Y8291" t="s">
        <v>2177</v>
      </c>
      <c r="Z8291" t="s">
        <v>54</v>
      </c>
      <c r="AA8291"/>
      <c r="AB8291" t="s">
        <v>47871</v>
      </c>
      <c r="AC8291" t="s">
        <v>54407</v>
      </c>
      <c r="AD8291" t="s">
        <v>27004</v>
      </c>
      <c r="AE8291" t="s">
        <v>565</v>
      </c>
      <c r="AF8291" s="119" t="str">
        <f t="shared" si="518"/>
        <v>NA</v>
      </c>
      <c r="AG8291" s="119"/>
      <c r="AH8291" s="119"/>
      <c r="AI8291" s="119"/>
      <c r="AJ8291" s="119" t="str">
        <f t="shared" si="519"/>
        <v>NA</v>
      </c>
      <c r="AK8291" s="190"/>
      <c r="AL8291" s="191"/>
    </row>
    <row r="8292" spans="1:38" x14ac:dyDescent="0.25">
      <c r="A8292" t="s">
        <v>33227</v>
      </c>
      <c r="B8292" t="s">
        <v>33225</v>
      </c>
      <c r="C8292" t="s">
        <v>33226</v>
      </c>
      <c r="D8292" t="s">
        <v>193</v>
      </c>
      <c r="E8292" t="s">
        <v>403</v>
      </c>
      <c r="F8292" t="s">
        <v>54</v>
      </c>
      <c r="G8292"/>
      <c r="H8292" t="s">
        <v>48410</v>
      </c>
      <c r="I8292" t="s">
        <v>54924</v>
      </c>
      <c r="J8292" t="s">
        <v>33227</v>
      </c>
      <c r="K8292" t="s">
        <v>565</v>
      </c>
      <c r="L8292" s="119" t="str">
        <f t="shared" si="516"/>
        <v>NA</v>
      </c>
      <c r="M8292" s="119"/>
      <c r="N8292" s="120" t="str">
        <f t="shared" si="517"/>
        <v>NA</v>
      </c>
      <c r="O8292" s="120"/>
      <c r="P8292"/>
      <c r="Q8292"/>
      <c r="R8292"/>
      <c r="S8292"/>
      <c r="T8292"/>
      <c r="U8292" t="s">
        <v>31152</v>
      </c>
      <c r="V8292" t="s">
        <v>31151</v>
      </c>
      <c r="W8292" t="s">
        <v>31079</v>
      </c>
      <c r="X8292" t="s">
        <v>193</v>
      </c>
      <c r="Y8292" t="s">
        <v>13940</v>
      </c>
      <c r="Z8292" t="s">
        <v>54</v>
      </c>
      <c r="AA8292"/>
      <c r="AB8292" t="s">
        <v>47872</v>
      </c>
      <c r="AC8292" t="s">
        <v>54408</v>
      </c>
      <c r="AD8292" t="s">
        <v>31152</v>
      </c>
      <c r="AE8292" t="s">
        <v>565</v>
      </c>
      <c r="AF8292" s="119" t="str">
        <f t="shared" si="518"/>
        <v>NA</v>
      </c>
      <c r="AG8292" s="119"/>
      <c r="AH8292" s="119"/>
      <c r="AI8292" s="119"/>
      <c r="AJ8292" s="119" t="str">
        <f t="shared" si="519"/>
        <v>NA</v>
      </c>
      <c r="AK8292" s="190"/>
      <c r="AL8292" s="191"/>
    </row>
    <row r="8293" spans="1:38" x14ac:dyDescent="0.25">
      <c r="A8293" t="s">
        <v>33195</v>
      </c>
      <c r="B8293" t="s">
        <v>33197</v>
      </c>
      <c r="C8293" t="s">
        <v>33198</v>
      </c>
      <c r="D8293" t="s">
        <v>193</v>
      </c>
      <c r="E8293" t="s">
        <v>403</v>
      </c>
      <c r="F8293" t="s">
        <v>54</v>
      </c>
      <c r="G8293"/>
      <c r="H8293" t="s">
        <v>48410</v>
      </c>
      <c r="I8293" t="s">
        <v>54924</v>
      </c>
      <c r="J8293" t="s">
        <v>33199</v>
      </c>
      <c r="K8293" t="s">
        <v>565</v>
      </c>
      <c r="L8293" s="119" t="str">
        <f t="shared" si="516"/>
        <v>NA</v>
      </c>
      <c r="M8293" s="119"/>
      <c r="N8293" s="120" t="str">
        <f t="shared" si="517"/>
        <v>NA</v>
      </c>
      <c r="O8293" s="120"/>
      <c r="P8293"/>
      <c r="Q8293"/>
      <c r="R8293"/>
      <c r="S8293"/>
      <c r="T8293"/>
      <c r="U8293" t="s">
        <v>31543</v>
      </c>
      <c r="V8293" t="s">
        <v>31541</v>
      </c>
      <c r="W8293" t="s">
        <v>31542</v>
      </c>
      <c r="X8293" t="s">
        <v>193</v>
      </c>
      <c r="Y8293" t="s">
        <v>979</v>
      </c>
      <c r="Z8293" t="s">
        <v>54</v>
      </c>
      <c r="AA8293"/>
      <c r="AB8293" t="s">
        <v>47873</v>
      </c>
      <c r="AC8293" t="s">
        <v>54409</v>
      </c>
      <c r="AD8293" t="s">
        <v>31543</v>
      </c>
      <c r="AE8293" t="s">
        <v>565</v>
      </c>
      <c r="AF8293" s="119" t="str">
        <f t="shared" si="518"/>
        <v>NA</v>
      </c>
      <c r="AG8293" s="119"/>
      <c r="AH8293" s="119"/>
      <c r="AI8293" s="119"/>
      <c r="AJ8293" s="119" t="str">
        <f t="shared" si="519"/>
        <v>NA</v>
      </c>
      <c r="AK8293" s="190"/>
      <c r="AL8293" s="191"/>
    </row>
    <row r="8294" spans="1:38" x14ac:dyDescent="0.25">
      <c r="A8294" t="s">
        <v>34326</v>
      </c>
      <c r="B8294" t="s">
        <v>34324</v>
      </c>
      <c r="C8294" t="s">
        <v>34325</v>
      </c>
      <c r="D8294" t="s">
        <v>193</v>
      </c>
      <c r="E8294" t="s">
        <v>403</v>
      </c>
      <c r="F8294" t="s">
        <v>54</v>
      </c>
      <c r="G8294"/>
      <c r="H8294" t="s">
        <v>48410</v>
      </c>
      <c r="I8294" t="s">
        <v>54924</v>
      </c>
      <c r="J8294" t="s">
        <v>34327</v>
      </c>
      <c r="K8294" t="s">
        <v>565</v>
      </c>
      <c r="L8294" s="119" t="str">
        <f t="shared" si="516"/>
        <v>NA</v>
      </c>
      <c r="M8294" s="119"/>
      <c r="N8294" s="120" t="str">
        <f t="shared" si="517"/>
        <v>NA</v>
      </c>
      <c r="O8294" s="120"/>
      <c r="P8294"/>
      <c r="Q8294"/>
      <c r="R8294"/>
      <c r="S8294"/>
      <c r="T8294"/>
      <c r="U8294" t="s">
        <v>31567</v>
      </c>
      <c r="V8294" t="s">
        <v>31566</v>
      </c>
      <c r="W8294" t="s">
        <v>28143</v>
      </c>
      <c r="X8294" t="s">
        <v>193</v>
      </c>
      <c r="Y8294" t="s">
        <v>979</v>
      </c>
      <c r="Z8294" t="s">
        <v>54</v>
      </c>
      <c r="AA8294"/>
      <c r="AB8294" t="s">
        <v>47873</v>
      </c>
      <c r="AC8294" t="s">
        <v>54409</v>
      </c>
      <c r="AD8294"/>
      <c r="AE8294" t="s">
        <v>565</v>
      </c>
      <c r="AF8294" s="119" t="str">
        <f t="shared" si="518"/>
        <v>NA</v>
      </c>
      <c r="AG8294" s="119"/>
      <c r="AH8294" s="119"/>
      <c r="AI8294" s="119"/>
      <c r="AJ8294" s="119" t="str">
        <f t="shared" si="519"/>
        <v>NA</v>
      </c>
      <c r="AK8294" s="190"/>
      <c r="AL8294" s="191"/>
    </row>
    <row r="8295" spans="1:38" x14ac:dyDescent="0.25">
      <c r="A8295" t="s">
        <v>33183</v>
      </c>
      <c r="B8295" t="s">
        <v>33585</v>
      </c>
      <c r="C8295" t="s">
        <v>33583</v>
      </c>
      <c r="D8295" t="s">
        <v>193</v>
      </c>
      <c r="E8295" t="s">
        <v>403</v>
      </c>
      <c r="F8295" t="s">
        <v>54</v>
      </c>
      <c r="G8295"/>
      <c r="H8295" t="s">
        <v>48410</v>
      </c>
      <c r="I8295" t="s">
        <v>54924</v>
      </c>
      <c r="J8295" t="s">
        <v>33586</v>
      </c>
      <c r="K8295" t="s">
        <v>565</v>
      </c>
      <c r="L8295" s="119" t="str">
        <f t="shared" si="516"/>
        <v>NA</v>
      </c>
      <c r="M8295" s="119"/>
      <c r="N8295" s="120" t="str">
        <f t="shared" si="517"/>
        <v>NA</v>
      </c>
      <c r="O8295" s="120"/>
      <c r="P8295"/>
      <c r="Q8295"/>
      <c r="R8295"/>
      <c r="S8295"/>
      <c r="T8295"/>
      <c r="U8295" t="s">
        <v>38312</v>
      </c>
      <c r="V8295" t="s">
        <v>38313</v>
      </c>
      <c r="W8295" t="s">
        <v>977</v>
      </c>
      <c r="X8295" t="s">
        <v>193</v>
      </c>
      <c r="Y8295" t="s">
        <v>979</v>
      </c>
      <c r="Z8295" t="s">
        <v>54</v>
      </c>
      <c r="AA8295"/>
      <c r="AB8295" t="s">
        <v>47873</v>
      </c>
      <c r="AC8295" t="s">
        <v>54409</v>
      </c>
      <c r="AD8295" t="s">
        <v>38312</v>
      </c>
      <c r="AE8295" t="s">
        <v>565</v>
      </c>
      <c r="AF8295" s="119" t="str">
        <f t="shared" si="518"/>
        <v>NA</v>
      </c>
      <c r="AG8295" s="119"/>
      <c r="AH8295" s="119"/>
      <c r="AI8295" s="119"/>
      <c r="AJ8295" s="119" t="str">
        <f t="shared" si="519"/>
        <v>NA</v>
      </c>
      <c r="AK8295" s="190"/>
      <c r="AL8295" s="191"/>
    </row>
    <row r="8296" spans="1:38" x14ac:dyDescent="0.25">
      <c r="A8296" t="s">
        <v>27664</v>
      </c>
      <c r="B8296" t="s">
        <v>31950</v>
      </c>
      <c r="C8296" t="s">
        <v>27070</v>
      </c>
      <c r="D8296" t="s">
        <v>193</v>
      </c>
      <c r="E8296" t="s">
        <v>403</v>
      </c>
      <c r="F8296" t="s">
        <v>54</v>
      </c>
      <c r="G8296"/>
      <c r="H8296" t="s">
        <v>48410</v>
      </c>
      <c r="I8296" t="s">
        <v>54924</v>
      </c>
      <c r="J8296" t="s">
        <v>27689</v>
      </c>
      <c r="K8296" t="s">
        <v>565</v>
      </c>
      <c r="L8296" s="119" t="str">
        <f t="shared" si="516"/>
        <v>NA</v>
      </c>
      <c r="M8296" s="119"/>
      <c r="N8296" s="120" t="str">
        <f t="shared" si="517"/>
        <v>NA</v>
      </c>
      <c r="O8296" s="120"/>
      <c r="P8296"/>
      <c r="Q8296"/>
      <c r="R8296"/>
      <c r="S8296"/>
      <c r="T8296"/>
      <c r="U8296" t="s">
        <v>31080</v>
      </c>
      <c r="V8296" t="s">
        <v>31078</v>
      </c>
      <c r="W8296" t="s">
        <v>31079</v>
      </c>
      <c r="X8296" t="s">
        <v>193</v>
      </c>
      <c r="Y8296" t="s">
        <v>979</v>
      </c>
      <c r="Z8296" t="s">
        <v>54</v>
      </c>
      <c r="AA8296"/>
      <c r="AB8296" t="s">
        <v>47873</v>
      </c>
      <c r="AC8296" t="s">
        <v>54409</v>
      </c>
      <c r="AD8296" t="s">
        <v>31080</v>
      </c>
      <c r="AE8296" t="s">
        <v>565</v>
      </c>
      <c r="AF8296" s="119" t="str">
        <f t="shared" si="518"/>
        <v>NA</v>
      </c>
      <c r="AG8296" s="119"/>
      <c r="AH8296" s="119"/>
      <c r="AI8296" s="119"/>
      <c r="AJ8296" s="119" t="str">
        <f t="shared" si="519"/>
        <v>NA</v>
      </c>
      <c r="AK8296" s="190"/>
      <c r="AL8296" s="191"/>
    </row>
    <row r="8297" spans="1:38" x14ac:dyDescent="0.25">
      <c r="A8297" t="s">
        <v>33741</v>
      </c>
      <c r="B8297" t="s">
        <v>33742</v>
      </c>
      <c r="C8297" t="s">
        <v>33743</v>
      </c>
      <c r="D8297" t="s">
        <v>193</v>
      </c>
      <c r="E8297" t="s">
        <v>403</v>
      </c>
      <c r="F8297" t="s">
        <v>54</v>
      </c>
      <c r="G8297"/>
      <c r="H8297" t="s">
        <v>48410</v>
      </c>
      <c r="I8297" t="s">
        <v>54924</v>
      </c>
      <c r="J8297" t="s">
        <v>33744</v>
      </c>
      <c r="K8297" t="s">
        <v>565</v>
      </c>
      <c r="L8297" s="119" t="str">
        <f t="shared" si="516"/>
        <v>NA</v>
      </c>
      <c r="M8297" s="119"/>
      <c r="N8297" s="120" t="str">
        <f t="shared" si="517"/>
        <v>NA</v>
      </c>
      <c r="O8297" s="120"/>
      <c r="P8297"/>
      <c r="Q8297"/>
      <c r="R8297"/>
      <c r="S8297"/>
      <c r="T8297"/>
      <c r="U8297" t="s">
        <v>35591</v>
      </c>
      <c r="V8297" t="s">
        <v>35590</v>
      </c>
      <c r="W8297" t="s">
        <v>28143</v>
      </c>
      <c r="X8297" t="s">
        <v>193</v>
      </c>
      <c r="Y8297" t="s">
        <v>2634</v>
      </c>
      <c r="Z8297" t="s">
        <v>54</v>
      </c>
      <c r="AA8297"/>
      <c r="AB8297" t="s">
        <v>47874</v>
      </c>
      <c r="AC8297" t="s">
        <v>54410</v>
      </c>
      <c r="AD8297" t="s">
        <v>35591</v>
      </c>
      <c r="AE8297" t="s">
        <v>565</v>
      </c>
      <c r="AF8297" s="119" t="str">
        <f t="shared" si="518"/>
        <v>NA</v>
      </c>
      <c r="AG8297" s="119"/>
      <c r="AH8297" s="119"/>
      <c r="AI8297" s="119"/>
      <c r="AJ8297" s="119" t="str">
        <f t="shared" si="519"/>
        <v>NA</v>
      </c>
      <c r="AK8297" s="190"/>
      <c r="AL8297" s="191"/>
    </row>
    <row r="8298" spans="1:38" x14ac:dyDescent="0.25">
      <c r="A8298" t="s">
        <v>27664</v>
      </c>
      <c r="B8298" t="s">
        <v>31951</v>
      </c>
      <c r="C8298" t="s">
        <v>27070</v>
      </c>
      <c r="D8298" t="s">
        <v>193</v>
      </c>
      <c r="E8298" t="s">
        <v>403</v>
      </c>
      <c r="F8298" t="s">
        <v>54</v>
      </c>
      <c r="G8298"/>
      <c r="H8298" t="s">
        <v>48410</v>
      </c>
      <c r="I8298" t="s">
        <v>54924</v>
      </c>
      <c r="J8298" t="s">
        <v>27689</v>
      </c>
      <c r="K8298" t="s">
        <v>565</v>
      </c>
      <c r="L8298" s="119" t="str">
        <f t="shared" si="516"/>
        <v>NA</v>
      </c>
      <c r="M8298" s="119"/>
      <c r="N8298" s="120" t="str">
        <f t="shared" si="517"/>
        <v>NA</v>
      </c>
      <c r="O8298" s="120"/>
      <c r="P8298"/>
      <c r="Q8298"/>
      <c r="R8298"/>
      <c r="S8298"/>
      <c r="T8298"/>
      <c r="U8298" t="s">
        <v>31179</v>
      </c>
      <c r="V8298" t="s">
        <v>31178</v>
      </c>
      <c r="W8298" t="s">
        <v>31079</v>
      </c>
      <c r="X8298" t="s">
        <v>193</v>
      </c>
      <c r="Y8298" t="s">
        <v>18278</v>
      </c>
      <c r="Z8298" t="s">
        <v>54</v>
      </c>
      <c r="AA8298"/>
      <c r="AB8298" t="s">
        <v>47875</v>
      </c>
      <c r="AC8298" t="s">
        <v>54411</v>
      </c>
      <c r="AD8298" t="s">
        <v>31179</v>
      </c>
      <c r="AE8298" t="s">
        <v>565</v>
      </c>
      <c r="AF8298" s="119" t="str">
        <f t="shared" si="518"/>
        <v>NA</v>
      </c>
      <c r="AG8298" s="119"/>
      <c r="AH8298" s="119"/>
      <c r="AI8298" s="119"/>
      <c r="AJ8298" s="119" t="str">
        <f t="shared" si="519"/>
        <v>NA</v>
      </c>
      <c r="AK8298" s="190"/>
      <c r="AL8298" s="191"/>
    </row>
    <row r="8299" spans="1:38" x14ac:dyDescent="0.25">
      <c r="A8299" t="s">
        <v>32784</v>
      </c>
      <c r="B8299" t="s">
        <v>32782</v>
      </c>
      <c r="C8299" t="s">
        <v>32783</v>
      </c>
      <c r="D8299" t="s">
        <v>193</v>
      </c>
      <c r="E8299" t="s">
        <v>17014</v>
      </c>
      <c r="F8299" t="s">
        <v>54</v>
      </c>
      <c r="G8299"/>
      <c r="H8299" t="s">
        <v>48411</v>
      </c>
      <c r="I8299" t="s">
        <v>54925</v>
      </c>
      <c r="J8299" t="s">
        <v>32785</v>
      </c>
      <c r="K8299" t="s">
        <v>565</v>
      </c>
      <c r="L8299" s="119" t="str">
        <f t="shared" si="516"/>
        <v>NA</v>
      </c>
      <c r="M8299" s="119"/>
      <c r="N8299" s="120" t="str">
        <f t="shared" si="517"/>
        <v>NA</v>
      </c>
      <c r="O8299" s="120"/>
      <c r="P8299"/>
      <c r="Q8299"/>
      <c r="R8299"/>
      <c r="S8299"/>
      <c r="T8299"/>
      <c r="U8299" t="s">
        <v>31092</v>
      </c>
      <c r="V8299" t="s">
        <v>31091</v>
      </c>
      <c r="W8299" t="s">
        <v>31079</v>
      </c>
      <c r="X8299" t="s">
        <v>193</v>
      </c>
      <c r="Y8299" t="s">
        <v>31093</v>
      </c>
      <c r="Z8299" t="s">
        <v>54</v>
      </c>
      <c r="AA8299"/>
      <c r="AB8299" t="s">
        <v>47876</v>
      </c>
      <c r="AC8299" t="s">
        <v>54412</v>
      </c>
      <c r="AD8299" t="s">
        <v>31092</v>
      </c>
      <c r="AE8299" t="s">
        <v>565</v>
      </c>
      <c r="AF8299" s="119" t="str">
        <f t="shared" si="518"/>
        <v>NA</v>
      </c>
      <c r="AG8299" s="119"/>
      <c r="AH8299" s="119"/>
      <c r="AI8299" s="119"/>
      <c r="AJ8299" s="119" t="str">
        <f t="shared" si="519"/>
        <v>NA</v>
      </c>
      <c r="AK8299" s="190"/>
      <c r="AL8299" s="191"/>
    </row>
    <row r="8300" spans="1:38" x14ac:dyDescent="0.25">
      <c r="A8300" t="s">
        <v>10499</v>
      </c>
      <c r="B8300" t="s">
        <v>31982</v>
      </c>
      <c r="C8300" t="s">
        <v>31983</v>
      </c>
      <c r="D8300" t="s">
        <v>193</v>
      </c>
      <c r="E8300" t="s">
        <v>3582</v>
      </c>
      <c r="F8300" t="s">
        <v>54</v>
      </c>
      <c r="G8300"/>
      <c r="H8300" t="s">
        <v>48412</v>
      </c>
      <c r="I8300" t="s">
        <v>54926</v>
      </c>
      <c r="J8300" t="s">
        <v>10499</v>
      </c>
      <c r="K8300" t="s">
        <v>565</v>
      </c>
      <c r="L8300" s="119" t="str">
        <f t="shared" si="516"/>
        <v>NA</v>
      </c>
      <c r="M8300" s="119"/>
      <c r="N8300" s="120" t="str">
        <f t="shared" si="517"/>
        <v>NA</v>
      </c>
      <c r="O8300" s="120"/>
      <c r="P8300"/>
      <c r="Q8300"/>
      <c r="R8300"/>
      <c r="S8300"/>
      <c r="T8300"/>
      <c r="U8300" t="s">
        <v>29283</v>
      </c>
      <c r="V8300" t="s">
        <v>29282</v>
      </c>
      <c r="W8300" t="s">
        <v>28143</v>
      </c>
      <c r="X8300" t="s">
        <v>193</v>
      </c>
      <c r="Y8300" t="s">
        <v>10361</v>
      </c>
      <c r="Z8300" t="s">
        <v>54</v>
      </c>
      <c r="AA8300"/>
      <c r="AB8300" t="s">
        <v>47877</v>
      </c>
      <c r="AC8300" t="s">
        <v>54413</v>
      </c>
      <c r="AD8300" t="s">
        <v>29284</v>
      </c>
      <c r="AE8300" t="s">
        <v>565</v>
      </c>
      <c r="AF8300" s="119" t="str">
        <f t="shared" si="518"/>
        <v>NA</v>
      </c>
      <c r="AG8300" s="119"/>
      <c r="AH8300" s="119"/>
      <c r="AI8300" s="119"/>
      <c r="AJ8300" s="119" t="str">
        <f t="shared" si="519"/>
        <v>NA</v>
      </c>
      <c r="AK8300" s="190"/>
      <c r="AL8300" s="191"/>
    </row>
    <row r="8301" spans="1:38" x14ac:dyDescent="0.25">
      <c r="A8301" t="s">
        <v>27664</v>
      </c>
      <c r="B8301" t="s">
        <v>31952</v>
      </c>
      <c r="C8301" t="s">
        <v>27070</v>
      </c>
      <c r="D8301" t="s">
        <v>193</v>
      </c>
      <c r="E8301" t="s">
        <v>3582</v>
      </c>
      <c r="F8301" t="s">
        <v>54</v>
      </c>
      <c r="G8301"/>
      <c r="H8301" t="s">
        <v>48412</v>
      </c>
      <c r="I8301" t="s">
        <v>54926</v>
      </c>
      <c r="J8301" t="s">
        <v>27664</v>
      </c>
      <c r="K8301" t="s">
        <v>565</v>
      </c>
      <c r="L8301" s="119" t="str">
        <f t="shared" si="516"/>
        <v>NA</v>
      </c>
      <c r="M8301" s="119"/>
      <c r="N8301" s="120" t="str">
        <f t="shared" si="517"/>
        <v>NA</v>
      </c>
      <c r="O8301" s="120"/>
      <c r="P8301"/>
      <c r="Q8301"/>
      <c r="R8301"/>
      <c r="S8301"/>
      <c r="T8301"/>
      <c r="U8301" t="s">
        <v>30596</v>
      </c>
      <c r="V8301" t="s">
        <v>30594</v>
      </c>
      <c r="W8301" t="s">
        <v>30595</v>
      </c>
      <c r="X8301" t="s">
        <v>193</v>
      </c>
      <c r="Y8301" t="s">
        <v>3859</v>
      </c>
      <c r="Z8301" t="s">
        <v>54</v>
      </c>
      <c r="AA8301"/>
      <c r="AB8301" t="s">
        <v>47878</v>
      </c>
      <c r="AC8301" t="s">
        <v>54414</v>
      </c>
      <c r="AD8301" t="s">
        <v>30596</v>
      </c>
      <c r="AE8301" t="s">
        <v>565</v>
      </c>
      <c r="AF8301" s="119" t="str">
        <f t="shared" si="518"/>
        <v>NA</v>
      </c>
      <c r="AG8301" s="119"/>
      <c r="AH8301" s="119"/>
      <c r="AI8301" s="119"/>
      <c r="AJ8301" s="119" t="str">
        <f t="shared" si="519"/>
        <v>NA</v>
      </c>
      <c r="AK8301" s="190"/>
      <c r="AL8301" s="191"/>
    </row>
    <row r="8302" spans="1:38" x14ac:dyDescent="0.25">
      <c r="A8302" t="s">
        <v>35187</v>
      </c>
      <c r="B8302" t="s">
        <v>35186</v>
      </c>
      <c r="C8302" t="s">
        <v>5135</v>
      </c>
      <c r="D8302" t="s">
        <v>193</v>
      </c>
      <c r="E8302" t="s">
        <v>35188</v>
      </c>
      <c r="F8302" t="s">
        <v>54</v>
      </c>
      <c r="G8302"/>
      <c r="H8302" t="s">
        <v>48413</v>
      </c>
      <c r="I8302" t="s">
        <v>54927</v>
      </c>
      <c r="J8302" t="s">
        <v>35189</v>
      </c>
      <c r="K8302" t="s">
        <v>565</v>
      </c>
      <c r="L8302" s="119" t="str">
        <f t="shared" si="516"/>
        <v>NA</v>
      </c>
      <c r="M8302" s="119"/>
      <c r="N8302" s="120" t="str">
        <f t="shared" si="517"/>
        <v>NA</v>
      </c>
      <c r="O8302" s="120"/>
      <c r="P8302"/>
      <c r="Q8302"/>
      <c r="R8302"/>
      <c r="S8302"/>
      <c r="T8302"/>
      <c r="U8302" t="s">
        <v>31567</v>
      </c>
      <c r="V8302" t="s">
        <v>31568</v>
      </c>
      <c r="W8302" t="s">
        <v>28143</v>
      </c>
      <c r="X8302" t="s">
        <v>193</v>
      </c>
      <c r="Y8302" t="s">
        <v>1072</v>
      </c>
      <c r="Z8302" t="s">
        <v>54</v>
      </c>
      <c r="AA8302"/>
      <c r="AB8302" t="s">
        <v>47879</v>
      </c>
      <c r="AC8302" t="s">
        <v>54415</v>
      </c>
      <c r="AD8302"/>
      <c r="AE8302" t="s">
        <v>565</v>
      </c>
      <c r="AF8302" s="119" t="str">
        <f t="shared" si="518"/>
        <v>NA</v>
      </c>
      <c r="AG8302" s="119"/>
      <c r="AH8302" s="119"/>
      <c r="AI8302" s="119"/>
      <c r="AJ8302" s="119" t="str">
        <f t="shared" si="519"/>
        <v>NA</v>
      </c>
      <c r="AK8302" s="190"/>
      <c r="AL8302" s="191"/>
    </row>
    <row r="8303" spans="1:38" x14ac:dyDescent="0.25">
      <c r="A8303" t="s">
        <v>33455</v>
      </c>
      <c r="B8303" t="s">
        <v>33453</v>
      </c>
      <c r="C8303" t="s">
        <v>33454</v>
      </c>
      <c r="D8303" t="s">
        <v>193</v>
      </c>
      <c r="E8303" t="s">
        <v>33456</v>
      </c>
      <c r="F8303" t="s">
        <v>54</v>
      </c>
      <c r="G8303"/>
      <c r="H8303" t="s">
        <v>48414</v>
      </c>
      <c r="I8303" t="s">
        <v>54928</v>
      </c>
      <c r="J8303" t="s">
        <v>33457</v>
      </c>
      <c r="K8303" t="s">
        <v>565</v>
      </c>
      <c r="L8303" s="119" t="str">
        <f t="shared" si="516"/>
        <v>NA</v>
      </c>
      <c r="M8303" s="119"/>
      <c r="N8303" s="120" t="str">
        <f t="shared" si="517"/>
        <v>NA</v>
      </c>
      <c r="O8303" s="120"/>
      <c r="P8303"/>
      <c r="Q8303"/>
      <c r="R8303"/>
      <c r="S8303"/>
      <c r="T8303"/>
      <c r="U8303" t="s">
        <v>38326</v>
      </c>
      <c r="V8303" t="s">
        <v>38327</v>
      </c>
      <c r="W8303" t="s">
        <v>1070</v>
      </c>
      <c r="X8303" t="s">
        <v>193</v>
      </c>
      <c r="Y8303" t="s">
        <v>1072</v>
      </c>
      <c r="Z8303" t="s">
        <v>54</v>
      </c>
      <c r="AA8303"/>
      <c r="AB8303" t="s">
        <v>47879</v>
      </c>
      <c r="AC8303" t="s">
        <v>54415</v>
      </c>
      <c r="AD8303" t="s">
        <v>38326</v>
      </c>
      <c r="AE8303" t="s">
        <v>565</v>
      </c>
      <c r="AF8303" s="119" t="str">
        <f t="shared" si="518"/>
        <v>NA</v>
      </c>
      <c r="AG8303" s="119"/>
      <c r="AH8303" s="119"/>
      <c r="AI8303" s="119"/>
      <c r="AJ8303" s="119" t="str">
        <f t="shared" si="519"/>
        <v>NA</v>
      </c>
      <c r="AK8303" s="190"/>
      <c r="AL8303" s="191"/>
    </row>
    <row r="8304" spans="1:38" x14ac:dyDescent="0.25">
      <c r="A8304" t="s">
        <v>34310</v>
      </c>
      <c r="B8304" t="s">
        <v>34308</v>
      </c>
      <c r="C8304" t="s">
        <v>34309</v>
      </c>
      <c r="D8304" t="s">
        <v>193</v>
      </c>
      <c r="E8304" t="s">
        <v>34311</v>
      </c>
      <c r="F8304" t="s">
        <v>54</v>
      </c>
      <c r="G8304"/>
      <c r="H8304" t="s">
        <v>48415</v>
      </c>
      <c r="I8304" t="s">
        <v>54929</v>
      </c>
      <c r="J8304" t="s">
        <v>34312</v>
      </c>
      <c r="K8304" t="s">
        <v>565</v>
      </c>
      <c r="L8304" s="119" t="str">
        <f t="shared" si="516"/>
        <v>NA</v>
      </c>
      <c r="M8304" s="119"/>
      <c r="N8304" s="120" t="str">
        <f t="shared" si="517"/>
        <v>NA</v>
      </c>
      <c r="O8304" s="120"/>
      <c r="P8304"/>
      <c r="Q8304"/>
      <c r="R8304"/>
      <c r="S8304"/>
      <c r="T8304"/>
      <c r="U8304" t="s">
        <v>28582</v>
      </c>
      <c r="V8304" t="s">
        <v>28580</v>
      </c>
      <c r="W8304" t="s">
        <v>28581</v>
      </c>
      <c r="X8304" t="s">
        <v>193</v>
      </c>
      <c r="Y8304" t="s">
        <v>28583</v>
      </c>
      <c r="Z8304" t="s">
        <v>54</v>
      </c>
      <c r="AA8304"/>
      <c r="AB8304" t="s">
        <v>47880</v>
      </c>
      <c r="AC8304" t="s">
        <v>54416</v>
      </c>
      <c r="AD8304" t="s">
        <v>28582</v>
      </c>
      <c r="AE8304" t="s">
        <v>565</v>
      </c>
      <c r="AF8304" s="119" t="str">
        <f t="shared" si="518"/>
        <v>NA</v>
      </c>
      <c r="AG8304" s="119"/>
      <c r="AH8304" s="119"/>
      <c r="AI8304" s="119"/>
      <c r="AJ8304" s="119" t="str">
        <f t="shared" si="519"/>
        <v>NA</v>
      </c>
      <c r="AK8304" s="190"/>
      <c r="AL8304" s="191"/>
    </row>
    <row r="8305" spans="1:38" x14ac:dyDescent="0.25">
      <c r="A8305" t="s">
        <v>35179</v>
      </c>
      <c r="B8305" t="s">
        <v>35178</v>
      </c>
      <c r="C8305" t="s">
        <v>5135</v>
      </c>
      <c r="D8305" t="s">
        <v>193</v>
      </c>
      <c r="E8305" t="s">
        <v>18255</v>
      </c>
      <c r="F8305" t="s">
        <v>54</v>
      </c>
      <c r="G8305"/>
      <c r="H8305" t="s">
        <v>48416</v>
      </c>
      <c r="I8305" t="s">
        <v>54930</v>
      </c>
      <c r="J8305" t="s">
        <v>35180</v>
      </c>
      <c r="K8305" t="s">
        <v>565</v>
      </c>
      <c r="L8305" s="119" t="str">
        <f t="shared" si="516"/>
        <v>NA</v>
      </c>
      <c r="M8305" s="119"/>
      <c r="N8305" s="120" t="str">
        <f t="shared" si="517"/>
        <v>NA</v>
      </c>
      <c r="O8305" s="120"/>
      <c r="P8305"/>
      <c r="Q8305"/>
      <c r="R8305"/>
      <c r="S8305"/>
      <c r="T8305"/>
      <c r="U8305" t="s">
        <v>33016</v>
      </c>
      <c r="V8305" t="s">
        <v>33014</v>
      </c>
      <c r="W8305" t="s">
        <v>33015</v>
      </c>
      <c r="X8305" t="s">
        <v>193</v>
      </c>
      <c r="Y8305" t="s">
        <v>16870</v>
      </c>
      <c r="Z8305" t="s">
        <v>54</v>
      </c>
      <c r="AA8305"/>
      <c r="AB8305" t="s">
        <v>47881</v>
      </c>
      <c r="AC8305" t="s">
        <v>54417</v>
      </c>
      <c r="AD8305" t="s">
        <v>33017</v>
      </c>
      <c r="AE8305" t="s">
        <v>565</v>
      </c>
      <c r="AF8305" s="119" t="str">
        <f t="shared" si="518"/>
        <v>NA</v>
      </c>
      <c r="AG8305" s="119"/>
      <c r="AH8305" s="119"/>
      <c r="AI8305" s="119"/>
      <c r="AJ8305" s="119" t="str">
        <f t="shared" si="519"/>
        <v>NA</v>
      </c>
      <c r="AK8305" s="190"/>
      <c r="AL8305" s="191"/>
    </row>
    <row r="8306" spans="1:38" x14ac:dyDescent="0.25">
      <c r="A8306" t="s">
        <v>35091</v>
      </c>
      <c r="B8306" t="s">
        <v>35090</v>
      </c>
      <c r="C8306" t="s">
        <v>5135</v>
      </c>
      <c r="D8306" t="s">
        <v>193</v>
      </c>
      <c r="E8306" t="s">
        <v>35092</v>
      </c>
      <c r="F8306" t="s">
        <v>54</v>
      </c>
      <c r="G8306"/>
      <c r="H8306" t="s">
        <v>48417</v>
      </c>
      <c r="I8306" t="s">
        <v>54931</v>
      </c>
      <c r="J8306" t="s">
        <v>35093</v>
      </c>
      <c r="K8306" t="s">
        <v>565</v>
      </c>
      <c r="L8306" s="119" t="str">
        <f t="shared" si="516"/>
        <v>NA</v>
      </c>
      <c r="M8306" s="119"/>
      <c r="N8306" s="120" t="str">
        <f t="shared" si="517"/>
        <v>NA</v>
      </c>
      <c r="O8306" s="120"/>
      <c r="P8306"/>
      <c r="Q8306"/>
      <c r="R8306"/>
      <c r="S8306"/>
      <c r="T8306"/>
      <c r="U8306" t="s">
        <v>28144</v>
      </c>
      <c r="V8306" t="s">
        <v>28142</v>
      </c>
      <c r="W8306" t="s">
        <v>28143</v>
      </c>
      <c r="X8306" t="s">
        <v>193</v>
      </c>
      <c r="Y8306" t="s">
        <v>1262</v>
      </c>
      <c r="Z8306" t="s">
        <v>54</v>
      </c>
      <c r="AA8306"/>
      <c r="AB8306" t="s">
        <v>47882</v>
      </c>
      <c r="AC8306" t="s">
        <v>54418</v>
      </c>
      <c r="AD8306" t="s">
        <v>28145</v>
      </c>
      <c r="AE8306" t="s">
        <v>565</v>
      </c>
      <c r="AF8306" s="119" t="str">
        <f t="shared" si="518"/>
        <v>NA</v>
      </c>
      <c r="AG8306" s="119"/>
      <c r="AH8306" s="119"/>
      <c r="AI8306" s="119"/>
      <c r="AJ8306" s="119" t="str">
        <f t="shared" si="519"/>
        <v>NA</v>
      </c>
      <c r="AK8306" s="190"/>
      <c r="AL8306" s="191"/>
    </row>
    <row r="8307" spans="1:38" x14ac:dyDescent="0.25">
      <c r="A8307" t="s">
        <v>33183</v>
      </c>
      <c r="B8307" t="s">
        <v>33587</v>
      </c>
      <c r="C8307" t="s">
        <v>33588</v>
      </c>
      <c r="D8307" t="s">
        <v>193</v>
      </c>
      <c r="E8307" t="s">
        <v>17393</v>
      </c>
      <c r="F8307" t="s">
        <v>54</v>
      </c>
      <c r="G8307"/>
      <c r="H8307" t="s">
        <v>48418</v>
      </c>
      <c r="I8307" t="s">
        <v>54932</v>
      </c>
      <c r="J8307" t="s">
        <v>33589</v>
      </c>
      <c r="K8307" t="s">
        <v>565</v>
      </c>
      <c r="L8307" s="119" t="str">
        <f t="shared" si="516"/>
        <v>NA</v>
      </c>
      <c r="M8307" s="119"/>
      <c r="N8307" s="120" t="str">
        <f t="shared" si="517"/>
        <v>NA</v>
      </c>
      <c r="O8307" s="120"/>
      <c r="P8307"/>
      <c r="Q8307"/>
      <c r="R8307"/>
      <c r="S8307"/>
      <c r="T8307"/>
      <c r="U8307" t="s">
        <v>31154</v>
      </c>
      <c r="V8307" t="s">
        <v>31153</v>
      </c>
      <c r="W8307" t="s">
        <v>31079</v>
      </c>
      <c r="X8307" t="s">
        <v>193</v>
      </c>
      <c r="Y8307" t="s">
        <v>31155</v>
      </c>
      <c r="Z8307" t="s">
        <v>54</v>
      </c>
      <c r="AA8307"/>
      <c r="AB8307" t="s">
        <v>47883</v>
      </c>
      <c r="AC8307" t="s">
        <v>54419</v>
      </c>
      <c r="AD8307" t="s">
        <v>31154</v>
      </c>
      <c r="AE8307" t="s">
        <v>565</v>
      </c>
      <c r="AF8307" s="119" t="str">
        <f t="shared" si="518"/>
        <v>NA</v>
      </c>
      <c r="AG8307" s="119"/>
      <c r="AH8307" s="119"/>
      <c r="AI8307" s="119"/>
      <c r="AJ8307" s="119" t="str">
        <f t="shared" si="519"/>
        <v>NA</v>
      </c>
      <c r="AK8307" s="190"/>
      <c r="AL8307" s="191"/>
    </row>
    <row r="8308" spans="1:38" x14ac:dyDescent="0.25">
      <c r="A8308" t="s">
        <v>35103</v>
      </c>
      <c r="B8308" t="s">
        <v>35102</v>
      </c>
      <c r="C8308" t="s">
        <v>5135</v>
      </c>
      <c r="D8308" t="s">
        <v>193</v>
      </c>
      <c r="E8308" t="s">
        <v>11232</v>
      </c>
      <c r="F8308" t="s">
        <v>54</v>
      </c>
      <c r="G8308"/>
      <c r="H8308" t="s">
        <v>48419</v>
      </c>
      <c r="I8308" t="s">
        <v>54933</v>
      </c>
      <c r="J8308" t="s">
        <v>35104</v>
      </c>
      <c r="K8308" t="s">
        <v>565</v>
      </c>
      <c r="L8308" s="119" t="str">
        <f t="shared" si="516"/>
        <v>NA</v>
      </c>
      <c r="M8308" s="119"/>
      <c r="N8308" s="120" t="str">
        <f t="shared" si="517"/>
        <v>NA</v>
      </c>
      <c r="O8308" s="120"/>
      <c r="P8308"/>
      <c r="Q8308"/>
      <c r="R8308"/>
      <c r="S8308"/>
      <c r="T8308"/>
      <c r="U8308" t="s">
        <v>31559</v>
      </c>
      <c r="V8308" t="s">
        <v>31558</v>
      </c>
      <c r="W8308" t="s">
        <v>28143</v>
      </c>
      <c r="X8308" t="s">
        <v>193</v>
      </c>
      <c r="Y8308" t="s">
        <v>3993</v>
      </c>
      <c r="Z8308" t="s">
        <v>54</v>
      </c>
      <c r="AA8308"/>
      <c r="AB8308" t="s">
        <v>47884</v>
      </c>
      <c r="AC8308" t="s">
        <v>54420</v>
      </c>
      <c r="AD8308"/>
      <c r="AE8308" t="s">
        <v>565</v>
      </c>
      <c r="AF8308" s="119" t="str">
        <f t="shared" si="518"/>
        <v>NA</v>
      </c>
      <c r="AG8308" s="119"/>
      <c r="AH8308" s="119"/>
      <c r="AI8308" s="119"/>
      <c r="AJ8308" s="119" t="str">
        <f t="shared" si="519"/>
        <v>NA</v>
      </c>
      <c r="AK8308" s="190"/>
      <c r="AL8308" s="191"/>
    </row>
    <row r="8309" spans="1:38" x14ac:dyDescent="0.25">
      <c r="A8309" t="s">
        <v>35106</v>
      </c>
      <c r="B8309" t="s">
        <v>35105</v>
      </c>
      <c r="C8309" t="s">
        <v>5135</v>
      </c>
      <c r="D8309" t="s">
        <v>193</v>
      </c>
      <c r="E8309" t="s">
        <v>6869</v>
      </c>
      <c r="F8309" t="s">
        <v>54</v>
      </c>
      <c r="G8309"/>
      <c r="H8309" t="s">
        <v>48420</v>
      </c>
      <c r="I8309" t="s">
        <v>54934</v>
      </c>
      <c r="J8309" t="s">
        <v>35107</v>
      </c>
      <c r="K8309" t="s">
        <v>565</v>
      </c>
      <c r="L8309" s="119" t="str">
        <f t="shared" si="516"/>
        <v>NA</v>
      </c>
      <c r="M8309" s="119"/>
      <c r="N8309" s="120" t="str">
        <f t="shared" si="517"/>
        <v>NA</v>
      </c>
      <c r="O8309" s="120"/>
      <c r="P8309"/>
      <c r="Q8309"/>
      <c r="R8309"/>
      <c r="S8309"/>
      <c r="T8309"/>
      <c r="U8309" t="s">
        <v>31084</v>
      </c>
      <c r="V8309" t="s">
        <v>31083</v>
      </c>
      <c r="W8309" t="s">
        <v>3991</v>
      </c>
      <c r="X8309" t="s">
        <v>193</v>
      </c>
      <c r="Y8309" t="s">
        <v>3993</v>
      </c>
      <c r="Z8309" t="s">
        <v>54</v>
      </c>
      <c r="AA8309"/>
      <c r="AB8309" t="s">
        <v>47884</v>
      </c>
      <c r="AC8309" t="s">
        <v>54420</v>
      </c>
      <c r="AD8309" t="s">
        <v>31084</v>
      </c>
      <c r="AE8309" t="s">
        <v>565</v>
      </c>
      <c r="AF8309" s="119" t="str">
        <f t="shared" si="518"/>
        <v>NA</v>
      </c>
      <c r="AG8309" s="119"/>
      <c r="AH8309" s="119"/>
      <c r="AI8309" s="119"/>
      <c r="AJ8309" s="119" t="str">
        <f t="shared" si="519"/>
        <v>NA</v>
      </c>
      <c r="AK8309" s="190"/>
      <c r="AL8309" s="191"/>
    </row>
    <row r="8310" spans="1:38" x14ac:dyDescent="0.25">
      <c r="A8310" t="s">
        <v>34630</v>
      </c>
      <c r="B8310" t="s">
        <v>34629</v>
      </c>
      <c r="C8310" t="s">
        <v>27988</v>
      </c>
      <c r="D8310" t="s">
        <v>193</v>
      </c>
      <c r="E8310" t="s">
        <v>817</v>
      </c>
      <c r="F8310" t="s">
        <v>54</v>
      </c>
      <c r="G8310"/>
      <c r="H8310" t="s">
        <v>48421</v>
      </c>
      <c r="I8310" t="s">
        <v>54935</v>
      </c>
      <c r="J8310" t="s">
        <v>34631</v>
      </c>
      <c r="K8310" t="s">
        <v>565</v>
      </c>
      <c r="L8310" s="119" t="str">
        <f t="shared" si="516"/>
        <v>NA</v>
      </c>
      <c r="M8310" s="119"/>
      <c r="N8310" s="120" t="str">
        <f t="shared" si="517"/>
        <v>NA</v>
      </c>
      <c r="O8310" s="120"/>
      <c r="P8310"/>
      <c r="Q8310"/>
      <c r="R8310"/>
      <c r="S8310"/>
      <c r="T8310"/>
      <c r="U8310" t="s">
        <v>34005</v>
      </c>
      <c r="V8310" t="s">
        <v>34003</v>
      </c>
      <c r="W8310" t="s">
        <v>34004</v>
      </c>
      <c r="X8310" t="s">
        <v>193</v>
      </c>
      <c r="Y8310" t="s">
        <v>3993</v>
      </c>
      <c r="Z8310" t="s">
        <v>54</v>
      </c>
      <c r="AA8310"/>
      <c r="AB8310" t="s">
        <v>47884</v>
      </c>
      <c r="AC8310" t="s">
        <v>54420</v>
      </c>
      <c r="AD8310" t="s">
        <v>34005</v>
      </c>
      <c r="AE8310" t="s">
        <v>565</v>
      </c>
      <c r="AF8310" s="119" t="str">
        <f t="shared" si="518"/>
        <v>NA</v>
      </c>
      <c r="AG8310" s="119"/>
      <c r="AH8310" s="119"/>
      <c r="AI8310" s="119"/>
      <c r="AJ8310" s="119" t="str">
        <f t="shared" si="519"/>
        <v>NA</v>
      </c>
      <c r="AK8310" s="190"/>
      <c r="AL8310" s="191"/>
    </row>
    <row r="8311" spans="1:38" x14ac:dyDescent="0.25">
      <c r="A8311" t="s">
        <v>32934</v>
      </c>
      <c r="B8311" t="s">
        <v>32932</v>
      </c>
      <c r="C8311" t="s">
        <v>32933</v>
      </c>
      <c r="D8311" t="s">
        <v>193</v>
      </c>
      <c r="E8311" t="s">
        <v>817</v>
      </c>
      <c r="F8311" t="s">
        <v>54</v>
      </c>
      <c r="G8311"/>
      <c r="H8311" t="s">
        <v>48421</v>
      </c>
      <c r="I8311" t="s">
        <v>54935</v>
      </c>
      <c r="J8311" t="s">
        <v>32934</v>
      </c>
      <c r="K8311" t="s">
        <v>565</v>
      </c>
      <c r="L8311" s="119" t="str">
        <f t="shared" si="516"/>
        <v>NA</v>
      </c>
      <c r="M8311" s="119"/>
      <c r="N8311" s="120" t="str">
        <f t="shared" si="517"/>
        <v>NA</v>
      </c>
      <c r="O8311" s="120"/>
      <c r="P8311"/>
      <c r="Q8311"/>
      <c r="R8311"/>
      <c r="S8311"/>
      <c r="T8311"/>
      <c r="U8311" t="s">
        <v>33178</v>
      </c>
      <c r="V8311" t="s">
        <v>33184</v>
      </c>
      <c r="W8311" t="s">
        <v>33185</v>
      </c>
      <c r="X8311" t="s">
        <v>193</v>
      </c>
      <c r="Y8311" t="s">
        <v>1549</v>
      </c>
      <c r="Z8311" t="s">
        <v>54</v>
      </c>
      <c r="AA8311"/>
      <c r="AB8311" t="s">
        <v>47885</v>
      </c>
      <c r="AC8311" t="s">
        <v>54421</v>
      </c>
      <c r="AD8311" t="s">
        <v>33178</v>
      </c>
      <c r="AE8311" t="s">
        <v>565</v>
      </c>
      <c r="AF8311" s="119" t="str">
        <f t="shared" si="518"/>
        <v>NA</v>
      </c>
      <c r="AG8311" s="119"/>
      <c r="AH8311" s="119"/>
      <c r="AI8311" s="119"/>
      <c r="AJ8311" s="119" t="str">
        <f t="shared" si="519"/>
        <v>NA</v>
      </c>
      <c r="AK8311" s="190"/>
      <c r="AL8311" s="191"/>
    </row>
    <row r="8312" spans="1:38" x14ac:dyDescent="0.25">
      <c r="A8312" t="s">
        <v>27664</v>
      </c>
      <c r="B8312" t="s">
        <v>31953</v>
      </c>
      <c r="C8312" t="s">
        <v>27070</v>
      </c>
      <c r="D8312" t="s">
        <v>193</v>
      </c>
      <c r="E8312" t="s">
        <v>817</v>
      </c>
      <c r="F8312" t="s">
        <v>54</v>
      </c>
      <c r="G8312"/>
      <c r="H8312" t="s">
        <v>48421</v>
      </c>
      <c r="I8312" t="s">
        <v>54935</v>
      </c>
      <c r="J8312" t="s">
        <v>27689</v>
      </c>
      <c r="K8312" t="s">
        <v>565</v>
      </c>
      <c r="L8312" s="119" t="str">
        <f t="shared" si="516"/>
        <v>NA</v>
      </c>
      <c r="M8312" s="119"/>
      <c r="N8312" s="120" t="str">
        <f t="shared" si="517"/>
        <v>NA</v>
      </c>
      <c r="O8312" s="120"/>
      <c r="P8312"/>
      <c r="Q8312"/>
      <c r="R8312"/>
      <c r="S8312"/>
      <c r="T8312"/>
      <c r="U8312" t="s">
        <v>31534</v>
      </c>
      <c r="V8312" t="s">
        <v>31533</v>
      </c>
      <c r="W8312" t="s">
        <v>6252</v>
      </c>
      <c r="X8312" t="s">
        <v>193</v>
      </c>
      <c r="Y8312" t="s">
        <v>3564</v>
      </c>
      <c r="Z8312" t="s">
        <v>54</v>
      </c>
      <c r="AA8312"/>
      <c r="AB8312" t="s">
        <v>49663</v>
      </c>
      <c r="AC8312" t="s">
        <v>54422</v>
      </c>
      <c r="AD8312" t="s">
        <v>31534</v>
      </c>
      <c r="AE8312" t="s">
        <v>565</v>
      </c>
      <c r="AF8312" s="119" t="str">
        <f t="shared" si="518"/>
        <v>NA</v>
      </c>
      <c r="AG8312" s="119"/>
      <c r="AH8312" s="119"/>
      <c r="AI8312" s="119"/>
      <c r="AJ8312" s="119" t="str">
        <f t="shared" si="519"/>
        <v>NA</v>
      </c>
      <c r="AK8312" s="190"/>
      <c r="AL8312" s="191"/>
    </row>
    <row r="8313" spans="1:38" x14ac:dyDescent="0.25">
      <c r="A8313" t="s">
        <v>35124</v>
      </c>
      <c r="B8313" t="s">
        <v>35123</v>
      </c>
      <c r="C8313" t="s">
        <v>5135</v>
      </c>
      <c r="D8313" t="s">
        <v>193</v>
      </c>
      <c r="E8313" t="s">
        <v>8395</v>
      </c>
      <c r="F8313" t="s">
        <v>54</v>
      </c>
      <c r="G8313"/>
      <c r="H8313" t="s">
        <v>48422</v>
      </c>
      <c r="I8313" t="s">
        <v>54936</v>
      </c>
      <c r="J8313" t="s">
        <v>35125</v>
      </c>
      <c r="K8313" t="s">
        <v>565</v>
      </c>
      <c r="L8313" s="119" t="str">
        <f t="shared" si="516"/>
        <v>NA</v>
      </c>
      <c r="M8313" s="119"/>
      <c r="N8313" s="120" t="str">
        <f t="shared" si="517"/>
        <v>NA</v>
      </c>
      <c r="O8313" s="120"/>
      <c r="P8313"/>
      <c r="Q8313"/>
      <c r="R8313"/>
      <c r="S8313"/>
      <c r="T8313"/>
      <c r="U8313" t="s">
        <v>31574</v>
      </c>
      <c r="V8313" t="s">
        <v>31572</v>
      </c>
      <c r="W8313" t="s">
        <v>31573</v>
      </c>
      <c r="X8313" t="s">
        <v>193</v>
      </c>
      <c r="Y8313" t="s">
        <v>3564</v>
      </c>
      <c r="Z8313" t="s">
        <v>54</v>
      </c>
      <c r="AA8313"/>
      <c r="AB8313" t="s">
        <v>49663</v>
      </c>
      <c r="AC8313" t="s">
        <v>54422</v>
      </c>
      <c r="AD8313"/>
      <c r="AE8313" t="s">
        <v>565</v>
      </c>
      <c r="AF8313" s="119" t="str">
        <f t="shared" si="518"/>
        <v>NA</v>
      </c>
      <c r="AG8313" s="119"/>
      <c r="AH8313" s="119"/>
      <c r="AI8313" s="119"/>
      <c r="AJ8313" s="119" t="str">
        <f t="shared" si="519"/>
        <v>NA</v>
      </c>
      <c r="AK8313" s="190"/>
      <c r="AL8313" s="191"/>
    </row>
    <row r="8314" spans="1:38" x14ac:dyDescent="0.25">
      <c r="A8314" t="s">
        <v>33183</v>
      </c>
      <c r="B8314" t="s">
        <v>33590</v>
      </c>
      <c r="C8314" t="s">
        <v>33591</v>
      </c>
      <c r="D8314" t="s">
        <v>193</v>
      </c>
      <c r="E8314" t="s">
        <v>16823</v>
      </c>
      <c r="F8314" t="s">
        <v>54</v>
      </c>
      <c r="G8314"/>
      <c r="H8314" t="s">
        <v>48423</v>
      </c>
      <c r="I8314" t="s">
        <v>54937</v>
      </c>
      <c r="J8314" t="s">
        <v>33592</v>
      </c>
      <c r="K8314" t="s">
        <v>565</v>
      </c>
      <c r="L8314" s="119" t="str">
        <f t="shared" si="516"/>
        <v>NA</v>
      </c>
      <c r="M8314" s="119"/>
      <c r="N8314" s="120" t="str">
        <f t="shared" si="517"/>
        <v>NA</v>
      </c>
      <c r="O8314" s="120"/>
      <c r="P8314"/>
      <c r="Q8314"/>
      <c r="R8314"/>
      <c r="S8314"/>
      <c r="T8314"/>
      <c r="U8314" t="s">
        <v>32667</v>
      </c>
      <c r="V8314" t="s">
        <v>32665</v>
      </c>
      <c r="W8314" t="s">
        <v>32666</v>
      </c>
      <c r="X8314" t="s">
        <v>193</v>
      </c>
      <c r="Y8314" t="s">
        <v>3564</v>
      </c>
      <c r="Z8314" t="s">
        <v>54</v>
      </c>
      <c r="AA8314"/>
      <c r="AB8314" t="s">
        <v>49663</v>
      </c>
      <c r="AC8314" t="s">
        <v>54422</v>
      </c>
      <c r="AD8314" t="s">
        <v>32667</v>
      </c>
      <c r="AE8314" t="s">
        <v>565</v>
      </c>
      <c r="AF8314" s="119" t="str">
        <f t="shared" si="518"/>
        <v>NA</v>
      </c>
      <c r="AG8314" s="119"/>
      <c r="AH8314" s="119"/>
      <c r="AI8314" s="119"/>
      <c r="AJ8314" s="119" t="str">
        <f t="shared" si="519"/>
        <v>NA</v>
      </c>
      <c r="AK8314" s="190"/>
      <c r="AL8314" s="191"/>
    </row>
    <row r="8315" spans="1:38" x14ac:dyDescent="0.25">
      <c r="A8315" t="s">
        <v>32178</v>
      </c>
      <c r="B8315" t="s">
        <v>32177</v>
      </c>
      <c r="C8315" t="s">
        <v>27070</v>
      </c>
      <c r="D8315" t="s">
        <v>193</v>
      </c>
      <c r="E8315" t="s">
        <v>282</v>
      </c>
      <c r="F8315" t="s">
        <v>54</v>
      </c>
      <c r="G8315"/>
      <c r="H8315" t="s">
        <v>48424</v>
      </c>
      <c r="I8315" t="s">
        <v>54938</v>
      </c>
      <c r="J8315" t="s">
        <v>32178</v>
      </c>
      <c r="K8315" t="s">
        <v>565</v>
      </c>
      <c r="L8315" s="119" t="str">
        <f t="shared" si="516"/>
        <v>NA</v>
      </c>
      <c r="M8315" s="119"/>
      <c r="N8315" s="120" t="str">
        <f t="shared" si="517"/>
        <v>NA</v>
      </c>
      <c r="O8315" s="120"/>
      <c r="P8315"/>
      <c r="Q8315"/>
      <c r="R8315"/>
      <c r="S8315"/>
      <c r="T8315"/>
      <c r="U8315" t="s">
        <v>31562</v>
      </c>
      <c r="V8315" t="s">
        <v>31560</v>
      </c>
      <c r="W8315" t="s">
        <v>31561</v>
      </c>
      <c r="X8315" t="s">
        <v>193</v>
      </c>
      <c r="Y8315" t="s">
        <v>3564</v>
      </c>
      <c r="Z8315" t="s">
        <v>54</v>
      </c>
      <c r="AA8315"/>
      <c r="AB8315" t="s">
        <v>49663</v>
      </c>
      <c r="AC8315" t="s">
        <v>54422</v>
      </c>
      <c r="AD8315"/>
      <c r="AE8315" t="s">
        <v>565</v>
      </c>
      <c r="AF8315" s="119" t="str">
        <f t="shared" si="518"/>
        <v>NA</v>
      </c>
      <c r="AG8315" s="119"/>
      <c r="AH8315" s="119"/>
      <c r="AI8315" s="119"/>
      <c r="AJ8315" s="119" t="str">
        <f t="shared" si="519"/>
        <v>NA</v>
      </c>
      <c r="AK8315" s="190"/>
      <c r="AL8315" s="191"/>
    </row>
    <row r="8316" spans="1:38" x14ac:dyDescent="0.25">
      <c r="A8316" t="s">
        <v>35312</v>
      </c>
      <c r="B8316" t="s">
        <v>35310</v>
      </c>
      <c r="C8316" t="s">
        <v>35311</v>
      </c>
      <c r="D8316" t="s">
        <v>193</v>
      </c>
      <c r="E8316" t="s">
        <v>282</v>
      </c>
      <c r="F8316" t="s">
        <v>54</v>
      </c>
      <c r="G8316"/>
      <c r="H8316" t="s">
        <v>48424</v>
      </c>
      <c r="I8316" t="s">
        <v>54938</v>
      </c>
      <c r="J8316" t="s">
        <v>35313</v>
      </c>
      <c r="K8316" t="s">
        <v>565</v>
      </c>
      <c r="L8316" s="119" t="str">
        <f t="shared" si="516"/>
        <v>NA</v>
      </c>
      <c r="M8316" s="119"/>
      <c r="N8316" s="120" t="str">
        <f t="shared" si="517"/>
        <v>NA</v>
      </c>
      <c r="O8316" s="120"/>
      <c r="P8316"/>
      <c r="Q8316"/>
      <c r="R8316"/>
      <c r="S8316"/>
      <c r="T8316"/>
      <c r="U8316" t="s">
        <v>31562</v>
      </c>
      <c r="V8316" t="s">
        <v>31563</v>
      </c>
      <c r="W8316" t="s">
        <v>31561</v>
      </c>
      <c r="X8316" t="s">
        <v>193</v>
      </c>
      <c r="Y8316" t="s">
        <v>3564</v>
      </c>
      <c r="Z8316" t="s">
        <v>54</v>
      </c>
      <c r="AA8316"/>
      <c r="AB8316" t="s">
        <v>49663</v>
      </c>
      <c r="AC8316" t="s">
        <v>54422</v>
      </c>
      <c r="AD8316"/>
      <c r="AE8316" t="s">
        <v>565</v>
      </c>
      <c r="AF8316" s="119" t="str">
        <f t="shared" si="518"/>
        <v>NA</v>
      </c>
      <c r="AG8316" s="119"/>
      <c r="AH8316" s="119"/>
      <c r="AI8316" s="119"/>
      <c r="AJ8316" s="119" t="str">
        <f t="shared" si="519"/>
        <v>NA</v>
      </c>
      <c r="AK8316" s="190"/>
      <c r="AL8316" s="191"/>
    </row>
    <row r="8317" spans="1:38" x14ac:dyDescent="0.25">
      <c r="A8317" t="s">
        <v>35225</v>
      </c>
      <c r="B8317" t="s">
        <v>35223</v>
      </c>
      <c r="C8317" t="s">
        <v>35224</v>
      </c>
      <c r="D8317" t="s">
        <v>193</v>
      </c>
      <c r="E8317" t="s">
        <v>187</v>
      </c>
      <c r="F8317" t="s">
        <v>54</v>
      </c>
      <c r="G8317"/>
      <c r="H8317" t="s">
        <v>48425</v>
      </c>
      <c r="I8317" t="s">
        <v>54939</v>
      </c>
      <c r="J8317" t="s">
        <v>35226</v>
      </c>
      <c r="K8317" t="s">
        <v>565</v>
      </c>
      <c r="L8317" s="119" t="str">
        <f t="shared" si="516"/>
        <v>NA</v>
      </c>
      <c r="M8317" s="119"/>
      <c r="N8317" s="120" t="str">
        <f t="shared" si="517"/>
        <v>NA</v>
      </c>
      <c r="O8317" s="120"/>
      <c r="P8317"/>
      <c r="Q8317"/>
      <c r="R8317"/>
      <c r="S8317"/>
      <c r="T8317"/>
      <c r="U8317" t="s">
        <v>31562</v>
      </c>
      <c r="V8317" t="s">
        <v>31564</v>
      </c>
      <c r="W8317" t="s">
        <v>31561</v>
      </c>
      <c r="X8317" t="s">
        <v>193</v>
      </c>
      <c r="Y8317" t="s">
        <v>1553</v>
      </c>
      <c r="Z8317" t="s">
        <v>54</v>
      </c>
      <c r="AA8317"/>
      <c r="AB8317" t="s">
        <v>47886</v>
      </c>
      <c r="AC8317" t="s">
        <v>54423</v>
      </c>
      <c r="AD8317"/>
      <c r="AE8317" t="s">
        <v>565</v>
      </c>
      <c r="AF8317" s="119" t="str">
        <f t="shared" si="518"/>
        <v>NA</v>
      </c>
      <c r="AG8317" s="119"/>
      <c r="AH8317" s="119"/>
      <c r="AI8317" s="119"/>
      <c r="AJ8317" s="119" t="str">
        <f t="shared" si="519"/>
        <v>NA</v>
      </c>
      <c r="AK8317" s="190"/>
      <c r="AL8317" s="191"/>
    </row>
    <row r="8318" spans="1:38" x14ac:dyDescent="0.25">
      <c r="A8318" t="s">
        <v>34569</v>
      </c>
      <c r="B8318" t="s">
        <v>34568</v>
      </c>
      <c r="C8318" t="s">
        <v>29180</v>
      </c>
      <c r="D8318" t="s">
        <v>193</v>
      </c>
      <c r="E8318" t="s">
        <v>187</v>
      </c>
      <c r="F8318" t="s">
        <v>54</v>
      </c>
      <c r="G8318"/>
      <c r="H8318" t="s">
        <v>48425</v>
      </c>
      <c r="I8318" t="s">
        <v>54939</v>
      </c>
      <c r="J8318" t="s">
        <v>34570</v>
      </c>
      <c r="K8318" t="s">
        <v>565</v>
      </c>
      <c r="L8318" s="119" t="str">
        <f t="shared" si="516"/>
        <v>NA</v>
      </c>
      <c r="M8318" s="119"/>
      <c r="N8318" s="120" t="str">
        <f t="shared" si="517"/>
        <v>NA</v>
      </c>
      <c r="O8318" s="120"/>
      <c r="P8318"/>
      <c r="Q8318"/>
      <c r="R8318"/>
      <c r="S8318"/>
      <c r="T8318"/>
      <c r="U8318" t="s">
        <v>31506</v>
      </c>
      <c r="V8318" t="s">
        <v>31504</v>
      </c>
      <c r="W8318" t="s">
        <v>31505</v>
      </c>
      <c r="X8318" t="s">
        <v>193</v>
      </c>
      <c r="Y8318" t="s">
        <v>31507</v>
      </c>
      <c r="Z8318" t="s">
        <v>54</v>
      </c>
      <c r="AA8318"/>
      <c r="AB8318" t="s">
        <v>47887</v>
      </c>
      <c r="AC8318" t="s">
        <v>54424</v>
      </c>
      <c r="AD8318"/>
      <c r="AE8318" t="s">
        <v>565</v>
      </c>
      <c r="AF8318" s="119" t="str">
        <f t="shared" si="518"/>
        <v>NA</v>
      </c>
      <c r="AG8318" s="119"/>
      <c r="AH8318" s="119"/>
      <c r="AI8318" s="119"/>
      <c r="AJ8318" s="119" t="str">
        <f t="shared" si="519"/>
        <v>NA</v>
      </c>
      <c r="AK8318" s="190"/>
      <c r="AL8318" s="191"/>
    </row>
    <row r="8319" spans="1:38" x14ac:dyDescent="0.25">
      <c r="A8319" t="s">
        <v>11672</v>
      </c>
      <c r="B8319" t="s">
        <v>35227</v>
      </c>
      <c r="C8319" t="s">
        <v>32933</v>
      </c>
      <c r="D8319" t="s">
        <v>193</v>
      </c>
      <c r="E8319" t="s">
        <v>187</v>
      </c>
      <c r="F8319" t="s">
        <v>54</v>
      </c>
      <c r="G8319"/>
      <c r="H8319" t="s">
        <v>48425</v>
      </c>
      <c r="I8319" t="s">
        <v>54939</v>
      </c>
      <c r="J8319" t="s">
        <v>33195</v>
      </c>
      <c r="K8319" t="s">
        <v>565</v>
      </c>
      <c r="L8319" s="119" t="str">
        <f t="shared" si="516"/>
        <v>NA</v>
      </c>
      <c r="M8319" s="119"/>
      <c r="N8319" s="120" t="str">
        <f t="shared" si="517"/>
        <v>NA</v>
      </c>
      <c r="O8319" s="120"/>
      <c r="P8319"/>
      <c r="Q8319"/>
      <c r="R8319"/>
      <c r="S8319"/>
      <c r="T8319"/>
      <c r="U8319" t="s">
        <v>38383</v>
      </c>
      <c r="V8319" t="s">
        <v>38384</v>
      </c>
      <c r="W8319" t="s">
        <v>3178</v>
      </c>
      <c r="X8319" t="s">
        <v>193</v>
      </c>
      <c r="Y8319" t="s">
        <v>3180</v>
      </c>
      <c r="Z8319" t="s">
        <v>54</v>
      </c>
      <c r="AA8319"/>
      <c r="AB8319" t="s">
        <v>47888</v>
      </c>
      <c r="AC8319" t="s">
        <v>54425</v>
      </c>
      <c r="AD8319"/>
      <c r="AE8319" t="s">
        <v>565</v>
      </c>
      <c r="AF8319" s="119" t="str">
        <f t="shared" si="518"/>
        <v>NA</v>
      </c>
      <c r="AG8319" s="119"/>
      <c r="AH8319" s="119"/>
      <c r="AI8319" s="119"/>
      <c r="AJ8319" s="119" t="str">
        <f t="shared" si="519"/>
        <v>NA</v>
      </c>
      <c r="AK8319" s="190"/>
      <c r="AL8319" s="191"/>
    </row>
    <row r="8320" spans="1:38" x14ac:dyDescent="0.25">
      <c r="A8320" t="s">
        <v>11625</v>
      </c>
      <c r="B8320" t="s">
        <v>34636</v>
      </c>
      <c r="C8320" t="s">
        <v>27070</v>
      </c>
      <c r="D8320" t="s">
        <v>193</v>
      </c>
      <c r="E8320" t="s">
        <v>187</v>
      </c>
      <c r="F8320" t="s">
        <v>54</v>
      </c>
      <c r="G8320"/>
      <c r="H8320" t="s">
        <v>48425</v>
      </c>
      <c r="I8320" t="s">
        <v>54939</v>
      </c>
      <c r="J8320" t="s">
        <v>34593</v>
      </c>
      <c r="K8320" t="s">
        <v>565</v>
      </c>
      <c r="L8320" s="119" t="str">
        <f t="shared" si="516"/>
        <v>NA</v>
      </c>
      <c r="M8320" s="119"/>
      <c r="N8320" s="120" t="str">
        <f t="shared" si="517"/>
        <v>NA</v>
      </c>
      <c r="O8320" s="120"/>
      <c r="P8320"/>
      <c r="Q8320"/>
      <c r="R8320"/>
      <c r="S8320"/>
      <c r="T8320"/>
      <c r="U8320" t="s">
        <v>31562</v>
      </c>
      <c r="V8320" t="s">
        <v>31565</v>
      </c>
      <c r="W8320" t="s">
        <v>31561</v>
      </c>
      <c r="X8320" t="s">
        <v>193</v>
      </c>
      <c r="Y8320" t="s">
        <v>2215</v>
      </c>
      <c r="Z8320" t="s">
        <v>54</v>
      </c>
      <c r="AA8320"/>
      <c r="AB8320" t="s">
        <v>47889</v>
      </c>
      <c r="AC8320" t="s">
        <v>54426</v>
      </c>
      <c r="AD8320"/>
      <c r="AE8320" t="s">
        <v>565</v>
      </c>
      <c r="AF8320" s="119" t="str">
        <f t="shared" si="518"/>
        <v>NA</v>
      </c>
      <c r="AG8320" s="119"/>
      <c r="AH8320" s="119"/>
      <c r="AI8320" s="119"/>
      <c r="AJ8320" s="119" t="str">
        <f t="shared" si="519"/>
        <v>NA</v>
      </c>
      <c r="AK8320" s="190"/>
      <c r="AL8320" s="191"/>
    </row>
    <row r="8321" spans="1:38" x14ac:dyDescent="0.25">
      <c r="A8321" t="s">
        <v>35158</v>
      </c>
      <c r="B8321" t="s">
        <v>35157</v>
      </c>
      <c r="C8321" t="s">
        <v>5135</v>
      </c>
      <c r="D8321" t="s">
        <v>193</v>
      </c>
      <c r="E8321" t="s">
        <v>35159</v>
      </c>
      <c r="F8321" t="s">
        <v>54</v>
      </c>
      <c r="G8321"/>
      <c r="H8321" t="s">
        <v>48426</v>
      </c>
      <c r="I8321" t="s">
        <v>54940</v>
      </c>
      <c r="J8321" t="s">
        <v>35160</v>
      </c>
      <c r="K8321" t="s">
        <v>565</v>
      </c>
      <c r="L8321" s="119" t="str">
        <f t="shared" si="516"/>
        <v>NA</v>
      </c>
      <c r="M8321" s="119"/>
      <c r="N8321" s="120" t="str">
        <f t="shared" si="517"/>
        <v>NA</v>
      </c>
      <c r="O8321" s="120"/>
      <c r="P8321"/>
      <c r="Q8321"/>
      <c r="R8321"/>
      <c r="S8321"/>
      <c r="T8321"/>
      <c r="U8321" t="s">
        <v>31537</v>
      </c>
      <c r="V8321" t="s">
        <v>31535</v>
      </c>
      <c r="W8321" t="s">
        <v>31536</v>
      </c>
      <c r="X8321" t="s">
        <v>193</v>
      </c>
      <c r="Y8321" t="s">
        <v>31538</v>
      </c>
      <c r="Z8321" t="s">
        <v>54</v>
      </c>
      <c r="AA8321"/>
      <c r="AB8321" t="s">
        <v>47890</v>
      </c>
      <c r="AC8321" t="s">
        <v>54427</v>
      </c>
      <c r="AD8321" t="s">
        <v>31537</v>
      </c>
      <c r="AE8321" t="s">
        <v>565</v>
      </c>
      <c r="AF8321" s="119" t="str">
        <f t="shared" si="518"/>
        <v>NA</v>
      </c>
      <c r="AG8321" s="119"/>
      <c r="AH8321" s="119"/>
      <c r="AI8321" s="119"/>
      <c r="AJ8321" s="119" t="str">
        <f t="shared" si="519"/>
        <v>NA</v>
      </c>
      <c r="AK8321" s="190"/>
      <c r="AL8321" s="191"/>
    </row>
    <row r="8322" spans="1:38" x14ac:dyDescent="0.25">
      <c r="A8322" t="s">
        <v>34876</v>
      </c>
      <c r="B8322" t="s">
        <v>34875</v>
      </c>
      <c r="C8322" t="s">
        <v>5135</v>
      </c>
      <c r="D8322" t="s">
        <v>193</v>
      </c>
      <c r="E8322" t="s">
        <v>34877</v>
      </c>
      <c r="F8322" t="s">
        <v>54</v>
      </c>
      <c r="G8322"/>
      <c r="H8322" t="s">
        <v>48427</v>
      </c>
      <c r="I8322" t="s">
        <v>54941</v>
      </c>
      <c r="J8322" t="s">
        <v>34878</v>
      </c>
      <c r="K8322" t="s">
        <v>565</v>
      </c>
      <c r="L8322" s="119" t="str">
        <f t="shared" si="516"/>
        <v>NA</v>
      </c>
      <c r="M8322" s="119"/>
      <c r="N8322" s="120" t="str">
        <f t="shared" si="517"/>
        <v>NA</v>
      </c>
      <c r="O8322" s="120"/>
      <c r="P8322"/>
      <c r="Q8322"/>
      <c r="R8322"/>
      <c r="S8322"/>
      <c r="T8322"/>
      <c r="U8322" t="s">
        <v>35734</v>
      </c>
      <c r="V8322" t="s">
        <v>35733</v>
      </c>
      <c r="W8322" t="s">
        <v>27121</v>
      </c>
      <c r="X8322" t="s">
        <v>193</v>
      </c>
      <c r="Y8322" t="s">
        <v>2707</v>
      </c>
      <c r="Z8322" t="s">
        <v>54</v>
      </c>
      <c r="AA8322"/>
      <c r="AB8322" t="s">
        <v>47891</v>
      </c>
      <c r="AC8322" t="s">
        <v>54428</v>
      </c>
      <c r="AD8322" t="s">
        <v>35734</v>
      </c>
      <c r="AE8322" t="s">
        <v>565</v>
      </c>
      <c r="AF8322" s="119" t="str">
        <f t="shared" si="518"/>
        <v>NA</v>
      </c>
      <c r="AG8322" s="119"/>
      <c r="AH8322" s="119"/>
      <c r="AI8322" s="119"/>
      <c r="AJ8322" s="119" t="str">
        <f t="shared" si="519"/>
        <v>NA</v>
      </c>
      <c r="AK8322" s="190"/>
      <c r="AL8322" s="191"/>
    </row>
    <row r="8323" spans="1:38" x14ac:dyDescent="0.25">
      <c r="A8323" t="s">
        <v>32766</v>
      </c>
      <c r="B8323" t="s">
        <v>32764</v>
      </c>
      <c r="C8323" t="s">
        <v>32765</v>
      </c>
      <c r="D8323" t="s">
        <v>193</v>
      </c>
      <c r="E8323" t="s">
        <v>3241</v>
      </c>
      <c r="F8323" t="s">
        <v>54</v>
      </c>
      <c r="G8323"/>
      <c r="H8323" t="s">
        <v>48428</v>
      </c>
      <c r="I8323" t="s">
        <v>54942</v>
      </c>
      <c r="J8323" t="s">
        <v>32767</v>
      </c>
      <c r="K8323" t="s">
        <v>565</v>
      </c>
      <c r="L8323" s="119" t="str">
        <f t="shared" ref="L8323:L8386" si="520">IF($Q$1&lt;&gt;"",IF(ISNUMBER(SEARCH("*"&amp;$Q$1&amp;"*", A8323)),A8323, IF(ISNUMBER(SEARCH("*"&amp;$Q$1&amp;"*", H8323)),A8323, IF(ISNUMBER(SEARCH("*"&amp;$Q$1&amp;"*", G8323)),A8323, IF(ISNUMBER(SEARCH("*"&amp;$Q$1&amp;"*", J8323)),A8323,  IF(ISNUMBER(SEARCH("*"&amp;$Q$1&amp;"*", E8323)),A8323, "NA"))))),"NA")</f>
        <v>NA</v>
      </c>
      <c r="M8323" s="119"/>
      <c r="N8323" s="120" t="str">
        <f t="shared" ref="N8323:N8386" si="521">IF($Q$11=1,IF(ISNUMBER(SEARCH($T$11,C8323)),A8323,"NA"),"NA")</f>
        <v>NA</v>
      </c>
      <c r="O8323" s="120"/>
      <c r="P8323"/>
      <c r="Q8323"/>
      <c r="R8323"/>
      <c r="S8323"/>
      <c r="T8323"/>
      <c r="U8323" t="s">
        <v>33183</v>
      </c>
      <c r="V8323" t="s">
        <v>33508</v>
      </c>
      <c r="W8323" t="s">
        <v>33509</v>
      </c>
      <c r="X8323" t="s">
        <v>193</v>
      </c>
      <c r="Y8323" t="s">
        <v>2707</v>
      </c>
      <c r="Z8323" t="s">
        <v>54</v>
      </c>
      <c r="AA8323"/>
      <c r="AB8323" t="s">
        <v>47891</v>
      </c>
      <c r="AC8323" t="s">
        <v>54428</v>
      </c>
      <c r="AD8323" t="s">
        <v>33510</v>
      </c>
      <c r="AE8323" t="s">
        <v>565</v>
      </c>
      <c r="AF8323" s="119" t="str">
        <f t="shared" ref="AF8323:AF8386" si="522">IF($Q$6&lt;&gt;"",IF(ISNUMBER(SEARCH($Q$6, W8323)),U8323, "NA"),"NA")</f>
        <v>NA</v>
      </c>
      <c r="AG8323" s="119"/>
      <c r="AH8323" s="119"/>
      <c r="AI8323" s="119"/>
      <c r="AJ8323" s="119" t="str">
        <f t="shared" ref="AJ8323:AJ8386" si="523">IF($Q$5&lt;&gt;"",IF(ISNUMBER(SEARCH($Q$5, U8323&amp;" "&amp;Y8323&amp;" "&amp;AA8323&amp;" "&amp;AB8323&amp;" "&amp;AD8323)),U8323, "NA"),"NA")</f>
        <v>NA</v>
      </c>
      <c r="AK8323" s="190"/>
      <c r="AL8323" s="191"/>
    </row>
    <row r="8324" spans="1:38" x14ac:dyDescent="0.25">
      <c r="A8324" t="s">
        <v>34049</v>
      </c>
      <c r="B8324" t="s">
        <v>34048</v>
      </c>
      <c r="C8324" t="s">
        <v>32765</v>
      </c>
      <c r="D8324" t="s">
        <v>193</v>
      </c>
      <c r="E8324" t="s">
        <v>3241</v>
      </c>
      <c r="F8324" t="s">
        <v>54</v>
      </c>
      <c r="G8324"/>
      <c r="H8324" t="s">
        <v>48428</v>
      </c>
      <c r="I8324" t="s">
        <v>54942</v>
      </c>
      <c r="J8324" t="s">
        <v>34050</v>
      </c>
      <c r="K8324" t="s">
        <v>565</v>
      </c>
      <c r="L8324" s="119" t="str">
        <f t="shared" si="520"/>
        <v>NA</v>
      </c>
      <c r="M8324" s="119"/>
      <c r="N8324" s="120" t="str">
        <f t="shared" si="521"/>
        <v>NA</v>
      </c>
      <c r="O8324" s="120"/>
      <c r="P8324"/>
      <c r="Q8324"/>
      <c r="R8324"/>
      <c r="S8324"/>
      <c r="T8324"/>
      <c r="U8324" t="s">
        <v>32029</v>
      </c>
      <c r="V8324" t="s">
        <v>32027</v>
      </c>
      <c r="W8324" t="s">
        <v>32028</v>
      </c>
      <c r="X8324" t="s">
        <v>193</v>
      </c>
      <c r="Y8324" t="s">
        <v>2707</v>
      </c>
      <c r="Z8324" t="s">
        <v>54</v>
      </c>
      <c r="AA8324"/>
      <c r="AB8324" t="s">
        <v>47891</v>
      </c>
      <c r="AC8324" t="s">
        <v>54428</v>
      </c>
      <c r="AD8324" t="s">
        <v>32030</v>
      </c>
      <c r="AE8324" t="s">
        <v>565</v>
      </c>
      <c r="AF8324" s="119" t="str">
        <f t="shared" si="522"/>
        <v>NA</v>
      </c>
      <c r="AG8324" s="119"/>
      <c r="AH8324" s="119"/>
      <c r="AI8324" s="119"/>
      <c r="AJ8324" s="119" t="str">
        <f t="shared" si="523"/>
        <v>NA</v>
      </c>
      <c r="AK8324" s="190"/>
      <c r="AL8324" s="191"/>
    </row>
    <row r="8325" spans="1:38" x14ac:dyDescent="0.25">
      <c r="A8325" t="s">
        <v>31528</v>
      </c>
      <c r="B8325" t="s">
        <v>31526</v>
      </c>
      <c r="C8325" t="s">
        <v>31527</v>
      </c>
      <c r="D8325" t="s">
        <v>193</v>
      </c>
      <c r="E8325" t="s">
        <v>31529</v>
      </c>
      <c r="F8325" t="s">
        <v>54</v>
      </c>
      <c r="G8325"/>
      <c r="H8325" t="s">
        <v>48429</v>
      </c>
      <c r="I8325" t="s">
        <v>54943</v>
      </c>
      <c r="J8325" t="s">
        <v>31528</v>
      </c>
      <c r="K8325" t="s">
        <v>565</v>
      </c>
      <c r="L8325" s="119" t="str">
        <f t="shared" si="520"/>
        <v>NA</v>
      </c>
      <c r="M8325" s="119"/>
      <c r="N8325" s="120" t="str">
        <f t="shared" si="521"/>
        <v>NA</v>
      </c>
      <c r="O8325" s="120"/>
      <c r="P8325"/>
      <c r="Q8325"/>
      <c r="R8325"/>
      <c r="S8325"/>
      <c r="T8325"/>
      <c r="U8325" t="s">
        <v>27119</v>
      </c>
      <c r="V8325" t="s">
        <v>27120</v>
      </c>
      <c r="W8325" t="s">
        <v>27121</v>
      </c>
      <c r="X8325" t="s">
        <v>193</v>
      </c>
      <c r="Y8325" t="s">
        <v>3097</v>
      </c>
      <c r="Z8325" t="s">
        <v>54</v>
      </c>
      <c r="AA8325"/>
      <c r="AB8325" t="s">
        <v>47892</v>
      </c>
      <c r="AC8325" t="s">
        <v>54429</v>
      </c>
      <c r="AD8325" t="s">
        <v>27122</v>
      </c>
      <c r="AE8325" t="s">
        <v>565</v>
      </c>
      <c r="AF8325" s="119" t="str">
        <f t="shared" si="522"/>
        <v>NA</v>
      </c>
      <c r="AG8325" s="119"/>
      <c r="AH8325" s="119"/>
      <c r="AI8325" s="119"/>
      <c r="AJ8325" s="119" t="str">
        <f t="shared" si="523"/>
        <v>NA</v>
      </c>
      <c r="AK8325" s="190"/>
      <c r="AL8325" s="191"/>
    </row>
    <row r="8326" spans="1:38" x14ac:dyDescent="0.25">
      <c r="A8326" t="s">
        <v>34575</v>
      </c>
      <c r="B8326" t="s">
        <v>34573</v>
      </c>
      <c r="C8326" t="s">
        <v>34574</v>
      </c>
      <c r="D8326" t="s">
        <v>193</v>
      </c>
      <c r="E8326" t="s">
        <v>1004</v>
      </c>
      <c r="F8326" t="s">
        <v>54</v>
      </c>
      <c r="G8326"/>
      <c r="H8326" t="s">
        <v>48430</v>
      </c>
      <c r="I8326" t="s">
        <v>54944</v>
      </c>
      <c r="J8326"/>
      <c r="K8326" t="s">
        <v>565</v>
      </c>
      <c r="L8326" s="119" t="str">
        <f t="shared" si="520"/>
        <v>NA</v>
      </c>
      <c r="M8326" s="119"/>
      <c r="N8326" s="120" t="str">
        <f t="shared" si="521"/>
        <v>NA</v>
      </c>
      <c r="O8326" s="120"/>
      <c r="P8326"/>
      <c r="Q8326"/>
      <c r="R8326"/>
      <c r="S8326"/>
      <c r="T8326"/>
      <c r="U8326" t="s">
        <v>27119</v>
      </c>
      <c r="V8326" t="s">
        <v>27123</v>
      </c>
      <c r="W8326" t="s">
        <v>27121</v>
      </c>
      <c r="X8326" t="s">
        <v>193</v>
      </c>
      <c r="Y8326" t="s">
        <v>2310</v>
      </c>
      <c r="Z8326" t="s">
        <v>54</v>
      </c>
      <c r="AA8326"/>
      <c r="AB8326" t="s">
        <v>47893</v>
      </c>
      <c r="AC8326" t="s">
        <v>54430</v>
      </c>
      <c r="AD8326" t="s">
        <v>27122</v>
      </c>
      <c r="AE8326" t="s">
        <v>565</v>
      </c>
      <c r="AF8326" s="119" t="str">
        <f t="shared" si="522"/>
        <v>NA</v>
      </c>
      <c r="AG8326" s="119"/>
      <c r="AH8326" s="119"/>
      <c r="AI8326" s="119"/>
      <c r="AJ8326" s="119" t="str">
        <f t="shared" si="523"/>
        <v>NA</v>
      </c>
      <c r="AK8326" s="190"/>
      <c r="AL8326" s="191"/>
    </row>
    <row r="8327" spans="1:38" x14ac:dyDescent="0.25">
      <c r="A8327" t="s">
        <v>34579</v>
      </c>
      <c r="B8327" t="s">
        <v>34578</v>
      </c>
      <c r="C8327" t="s">
        <v>31989</v>
      </c>
      <c r="D8327" t="s">
        <v>193</v>
      </c>
      <c r="E8327" t="s">
        <v>1004</v>
      </c>
      <c r="F8327" t="s">
        <v>54</v>
      </c>
      <c r="G8327"/>
      <c r="H8327" t="s">
        <v>48430</v>
      </c>
      <c r="I8327" t="s">
        <v>54944</v>
      </c>
      <c r="J8327"/>
      <c r="K8327" t="s">
        <v>565</v>
      </c>
      <c r="L8327" s="119" t="str">
        <f t="shared" si="520"/>
        <v>NA</v>
      </c>
      <c r="M8327" s="119"/>
      <c r="N8327" s="120" t="str">
        <f t="shared" si="521"/>
        <v>NA</v>
      </c>
      <c r="O8327" s="120"/>
      <c r="P8327"/>
      <c r="Q8327"/>
      <c r="R8327"/>
      <c r="S8327"/>
      <c r="T8327"/>
      <c r="U8327" t="s">
        <v>33183</v>
      </c>
      <c r="V8327" t="s">
        <v>33511</v>
      </c>
      <c r="W8327" t="s">
        <v>33512</v>
      </c>
      <c r="X8327" t="s">
        <v>193</v>
      </c>
      <c r="Y8327" t="s">
        <v>18516</v>
      </c>
      <c r="Z8327" t="s">
        <v>54</v>
      </c>
      <c r="AA8327"/>
      <c r="AB8327" t="s">
        <v>47894</v>
      </c>
      <c r="AC8327" t="s">
        <v>54431</v>
      </c>
      <c r="AD8327" t="s">
        <v>33513</v>
      </c>
      <c r="AE8327" t="s">
        <v>565</v>
      </c>
      <c r="AF8327" s="119" t="str">
        <f t="shared" si="522"/>
        <v>NA</v>
      </c>
      <c r="AG8327" s="119"/>
      <c r="AH8327" s="119"/>
      <c r="AI8327" s="119"/>
      <c r="AJ8327" s="119" t="str">
        <f t="shared" si="523"/>
        <v>NA</v>
      </c>
      <c r="AK8327" s="190"/>
      <c r="AL8327" s="191"/>
    </row>
    <row r="8328" spans="1:38" x14ac:dyDescent="0.25">
      <c r="A8328" t="s">
        <v>34558</v>
      </c>
      <c r="B8328" t="s">
        <v>34556</v>
      </c>
      <c r="C8328" t="s">
        <v>34557</v>
      </c>
      <c r="D8328" t="s">
        <v>193</v>
      </c>
      <c r="E8328" t="s">
        <v>34559</v>
      </c>
      <c r="F8328" t="s">
        <v>54</v>
      </c>
      <c r="G8328"/>
      <c r="H8328" t="s">
        <v>48431</v>
      </c>
      <c r="I8328" t="s">
        <v>54945</v>
      </c>
      <c r="J8328"/>
      <c r="K8328" t="s">
        <v>565</v>
      </c>
      <c r="L8328" s="119" t="str">
        <f t="shared" si="520"/>
        <v>NA</v>
      </c>
      <c r="M8328" s="119"/>
      <c r="N8328" s="120" t="str">
        <f t="shared" si="521"/>
        <v>NA</v>
      </c>
      <c r="O8328" s="120"/>
      <c r="P8328"/>
      <c r="Q8328"/>
      <c r="R8328"/>
      <c r="S8328"/>
      <c r="T8328"/>
      <c r="U8328" t="s">
        <v>33183</v>
      </c>
      <c r="V8328" t="s">
        <v>33514</v>
      </c>
      <c r="W8328" t="s">
        <v>33512</v>
      </c>
      <c r="X8328" t="s">
        <v>193</v>
      </c>
      <c r="Y8328" t="s">
        <v>14434</v>
      </c>
      <c r="Z8328" t="s">
        <v>54</v>
      </c>
      <c r="AA8328"/>
      <c r="AB8328" t="s">
        <v>47895</v>
      </c>
      <c r="AC8328" t="s">
        <v>54432</v>
      </c>
      <c r="AD8328" t="s">
        <v>33515</v>
      </c>
      <c r="AE8328" t="s">
        <v>565</v>
      </c>
      <c r="AF8328" s="119" t="str">
        <f t="shared" si="522"/>
        <v>NA</v>
      </c>
      <c r="AG8328" s="119"/>
      <c r="AH8328" s="119"/>
      <c r="AI8328" s="119"/>
      <c r="AJ8328" s="119" t="str">
        <f t="shared" si="523"/>
        <v>NA</v>
      </c>
      <c r="AK8328" s="190"/>
      <c r="AL8328" s="191"/>
    </row>
    <row r="8329" spans="1:38" x14ac:dyDescent="0.25">
      <c r="A8329" t="s">
        <v>34562</v>
      </c>
      <c r="B8329" t="s">
        <v>34560</v>
      </c>
      <c r="C8329" t="s">
        <v>34561</v>
      </c>
      <c r="D8329" t="s">
        <v>193</v>
      </c>
      <c r="E8329" t="s">
        <v>3554</v>
      </c>
      <c r="F8329" t="s">
        <v>54</v>
      </c>
      <c r="G8329"/>
      <c r="H8329" t="s">
        <v>48432</v>
      </c>
      <c r="I8329" t="s">
        <v>54946</v>
      </c>
      <c r="J8329" t="s">
        <v>34563</v>
      </c>
      <c r="K8329" t="s">
        <v>565</v>
      </c>
      <c r="L8329" s="119" t="str">
        <f t="shared" si="520"/>
        <v>NA</v>
      </c>
      <c r="M8329" s="119"/>
      <c r="N8329" s="120" t="str">
        <f t="shared" si="521"/>
        <v>NA</v>
      </c>
      <c r="O8329" s="120"/>
      <c r="P8329"/>
      <c r="Q8329"/>
      <c r="R8329"/>
      <c r="S8329"/>
      <c r="T8329"/>
      <c r="U8329" t="s">
        <v>27664</v>
      </c>
      <c r="V8329" t="s">
        <v>31929</v>
      </c>
      <c r="W8329" t="s">
        <v>27127</v>
      </c>
      <c r="X8329" t="s">
        <v>193</v>
      </c>
      <c r="Y8329" t="s">
        <v>14434</v>
      </c>
      <c r="Z8329" t="s">
        <v>54</v>
      </c>
      <c r="AA8329"/>
      <c r="AB8329" t="s">
        <v>47895</v>
      </c>
      <c r="AC8329" t="s">
        <v>54432</v>
      </c>
      <c r="AD8329" t="s">
        <v>27664</v>
      </c>
      <c r="AE8329" t="s">
        <v>565</v>
      </c>
      <c r="AF8329" s="119" t="str">
        <f t="shared" si="522"/>
        <v>NA</v>
      </c>
      <c r="AG8329" s="119"/>
      <c r="AH8329" s="119"/>
      <c r="AI8329" s="119"/>
      <c r="AJ8329" s="119" t="str">
        <f t="shared" si="523"/>
        <v>NA</v>
      </c>
      <c r="AK8329" s="190"/>
      <c r="AL8329" s="191"/>
    </row>
    <row r="8330" spans="1:38" x14ac:dyDescent="0.25">
      <c r="A8330" t="s">
        <v>34555</v>
      </c>
      <c r="B8330" t="s">
        <v>34553</v>
      </c>
      <c r="C8330" t="s">
        <v>34554</v>
      </c>
      <c r="D8330" t="s">
        <v>193</v>
      </c>
      <c r="E8330" t="s">
        <v>3785</v>
      </c>
      <c r="F8330" t="s">
        <v>54</v>
      </c>
      <c r="G8330"/>
      <c r="H8330" t="s">
        <v>48433</v>
      </c>
      <c r="I8330" t="s">
        <v>54947</v>
      </c>
      <c r="J8330"/>
      <c r="K8330" t="s">
        <v>565</v>
      </c>
      <c r="L8330" s="119" t="str">
        <f t="shared" si="520"/>
        <v>NA</v>
      </c>
      <c r="M8330" s="119"/>
      <c r="N8330" s="120" t="str">
        <f t="shared" si="521"/>
        <v>NA</v>
      </c>
      <c r="O8330" s="120"/>
      <c r="P8330"/>
      <c r="Q8330"/>
      <c r="R8330"/>
      <c r="S8330"/>
      <c r="T8330"/>
      <c r="U8330" t="s">
        <v>27100</v>
      </c>
      <c r="V8330" t="s">
        <v>27098</v>
      </c>
      <c r="W8330" t="s">
        <v>27099</v>
      </c>
      <c r="X8330" t="s">
        <v>193</v>
      </c>
      <c r="Y8330" t="s">
        <v>1396</v>
      </c>
      <c r="Z8330" t="s">
        <v>54</v>
      </c>
      <c r="AA8330"/>
      <c r="AB8330" t="s">
        <v>47896</v>
      </c>
      <c r="AC8330" t="s">
        <v>54433</v>
      </c>
      <c r="AD8330" t="s">
        <v>27101</v>
      </c>
      <c r="AE8330" t="s">
        <v>565</v>
      </c>
      <c r="AF8330" s="119" t="str">
        <f t="shared" si="522"/>
        <v>NA</v>
      </c>
      <c r="AG8330" s="119"/>
      <c r="AH8330" s="119"/>
      <c r="AI8330" s="119"/>
      <c r="AJ8330" s="119" t="str">
        <f t="shared" si="523"/>
        <v>NA</v>
      </c>
      <c r="AK8330" s="190"/>
      <c r="AL8330" s="191"/>
    </row>
    <row r="8331" spans="1:38" x14ac:dyDescent="0.25">
      <c r="A8331" t="s">
        <v>33178</v>
      </c>
      <c r="B8331" t="s">
        <v>33191</v>
      </c>
      <c r="C8331" t="s">
        <v>33192</v>
      </c>
      <c r="D8331" t="s">
        <v>193</v>
      </c>
      <c r="E8331" t="s">
        <v>10454</v>
      </c>
      <c r="F8331" t="s">
        <v>54</v>
      </c>
      <c r="G8331"/>
      <c r="H8331" t="s">
        <v>48434</v>
      </c>
      <c r="I8331" t="s">
        <v>54948</v>
      </c>
      <c r="J8331" t="s">
        <v>33193</v>
      </c>
      <c r="K8331" t="s">
        <v>565</v>
      </c>
      <c r="L8331" s="119" t="str">
        <f t="shared" si="520"/>
        <v>NA</v>
      </c>
      <c r="M8331" s="119"/>
      <c r="N8331" s="120" t="str">
        <f t="shared" si="521"/>
        <v>NA</v>
      </c>
      <c r="O8331" s="120"/>
      <c r="P8331"/>
      <c r="Q8331"/>
      <c r="R8331"/>
      <c r="S8331"/>
      <c r="T8331"/>
      <c r="U8331" t="s">
        <v>33896</v>
      </c>
      <c r="V8331" t="s">
        <v>33895</v>
      </c>
      <c r="W8331" t="s">
        <v>27127</v>
      </c>
      <c r="X8331" t="s">
        <v>193</v>
      </c>
      <c r="Y8331" t="s">
        <v>1396</v>
      </c>
      <c r="Z8331" t="s">
        <v>54</v>
      </c>
      <c r="AA8331"/>
      <c r="AB8331" t="s">
        <v>47896</v>
      </c>
      <c r="AC8331" t="s">
        <v>54433</v>
      </c>
      <c r="AD8331" t="s">
        <v>27119</v>
      </c>
      <c r="AE8331" t="s">
        <v>565</v>
      </c>
      <c r="AF8331" s="119" t="str">
        <f t="shared" si="522"/>
        <v>NA</v>
      </c>
      <c r="AG8331" s="119"/>
      <c r="AH8331" s="119"/>
      <c r="AI8331" s="119"/>
      <c r="AJ8331" s="119" t="str">
        <f t="shared" si="523"/>
        <v>NA</v>
      </c>
      <c r="AK8331" s="190"/>
      <c r="AL8331" s="191"/>
    </row>
    <row r="8332" spans="1:38" x14ac:dyDescent="0.25">
      <c r="A8332" t="s">
        <v>34547</v>
      </c>
      <c r="B8332" t="s">
        <v>34545</v>
      </c>
      <c r="C8332" t="s">
        <v>34546</v>
      </c>
      <c r="D8332" t="s">
        <v>193</v>
      </c>
      <c r="E8332" t="s">
        <v>34548</v>
      </c>
      <c r="F8332" t="s">
        <v>54</v>
      </c>
      <c r="G8332"/>
      <c r="H8332" t="s">
        <v>48435</v>
      </c>
      <c r="I8332" t="s">
        <v>54949</v>
      </c>
      <c r="J8332" t="s">
        <v>34549</v>
      </c>
      <c r="K8332" t="s">
        <v>565</v>
      </c>
      <c r="L8332" s="119" t="str">
        <f t="shared" si="520"/>
        <v>NA</v>
      </c>
      <c r="M8332" s="119"/>
      <c r="N8332" s="120" t="str">
        <f t="shared" si="521"/>
        <v>NA</v>
      </c>
      <c r="O8332" s="120"/>
      <c r="P8332"/>
      <c r="Q8332"/>
      <c r="R8332"/>
      <c r="S8332"/>
      <c r="T8332"/>
      <c r="U8332" t="s">
        <v>30769</v>
      </c>
      <c r="V8332" t="s">
        <v>30768</v>
      </c>
      <c r="W8332" t="s">
        <v>4206</v>
      </c>
      <c r="X8332" t="s">
        <v>193</v>
      </c>
      <c r="Y8332" t="s">
        <v>1396</v>
      </c>
      <c r="Z8332" t="s">
        <v>54</v>
      </c>
      <c r="AA8332"/>
      <c r="AB8332" t="s">
        <v>47896</v>
      </c>
      <c r="AC8332" t="s">
        <v>54433</v>
      </c>
      <c r="AD8332" t="s">
        <v>30769</v>
      </c>
      <c r="AE8332" t="s">
        <v>565</v>
      </c>
      <c r="AF8332" s="119" t="str">
        <f t="shared" si="522"/>
        <v>NA</v>
      </c>
      <c r="AG8332" s="119"/>
      <c r="AH8332" s="119"/>
      <c r="AI8332" s="119"/>
      <c r="AJ8332" s="119" t="str">
        <f t="shared" si="523"/>
        <v>NA</v>
      </c>
      <c r="AK8332" s="190"/>
      <c r="AL8332" s="191"/>
    </row>
    <row r="8333" spans="1:38" x14ac:dyDescent="0.25">
      <c r="A8333" t="s">
        <v>34092</v>
      </c>
      <c r="B8333" t="s">
        <v>34090</v>
      </c>
      <c r="C8333" t="s">
        <v>34091</v>
      </c>
      <c r="D8333" t="s">
        <v>193</v>
      </c>
      <c r="E8333" t="s">
        <v>857</v>
      </c>
      <c r="F8333" t="s">
        <v>54</v>
      </c>
      <c r="G8333"/>
      <c r="H8333" t="s">
        <v>48436</v>
      </c>
      <c r="I8333" t="s">
        <v>54950</v>
      </c>
      <c r="J8333" t="s">
        <v>34093</v>
      </c>
      <c r="K8333" t="s">
        <v>565</v>
      </c>
      <c r="L8333" s="119" t="str">
        <f t="shared" si="520"/>
        <v>NA</v>
      </c>
      <c r="M8333" s="119"/>
      <c r="N8333" s="120" t="str">
        <f t="shared" si="521"/>
        <v>NA</v>
      </c>
      <c r="O8333" s="120"/>
      <c r="P8333"/>
      <c r="Q8333"/>
      <c r="R8333"/>
      <c r="S8333"/>
      <c r="T8333"/>
      <c r="U8333" t="s">
        <v>31683</v>
      </c>
      <c r="V8333" t="s">
        <v>31681</v>
      </c>
      <c r="W8333" t="s">
        <v>31682</v>
      </c>
      <c r="X8333" t="s">
        <v>193</v>
      </c>
      <c r="Y8333" t="s">
        <v>1396</v>
      </c>
      <c r="Z8333" t="s">
        <v>54</v>
      </c>
      <c r="AA8333"/>
      <c r="AB8333" t="s">
        <v>47896</v>
      </c>
      <c r="AC8333" t="s">
        <v>54433</v>
      </c>
      <c r="AD8333" t="s">
        <v>31683</v>
      </c>
      <c r="AE8333" t="s">
        <v>565</v>
      </c>
      <c r="AF8333" s="119" t="str">
        <f t="shared" si="522"/>
        <v>NA</v>
      </c>
      <c r="AG8333" s="119"/>
      <c r="AH8333" s="119"/>
      <c r="AI8333" s="119"/>
      <c r="AJ8333" s="119" t="str">
        <f t="shared" si="523"/>
        <v>NA</v>
      </c>
      <c r="AK8333" s="190"/>
      <c r="AL8333" s="191"/>
    </row>
    <row r="8334" spans="1:38" x14ac:dyDescent="0.25">
      <c r="A8334" t="s">
        <v>31996</v>
      </c>
      <c r="B8334" t="s">
        <v>31994</v>
      </c>
      <c r="C8334" t="s">
        <v>31995</v>
      </c>
      <c r="D8334" t="s">
        <v>193</v>
      </c>
      <c r="E8334" t="s">
        <v>857</v>
      </c>
      <c r="F8334" t="s">
        <v>54</v>
      </c>
      <c r="G8334"/>
      <c r="H8334" t="s">
        <v>48436</v>
      </c>
      <c r="I8334" t="s">
        <v>54950</v>
      </c>
      <c r="J8334" t="s">
        <v>31997</v>
      </c>
      <c r="K8334" t="s">
        <v>565</v>
      </c>
      <c r="L8334" s="119" t="str">
        <f t="shared" si="520"/>
        <v>NA</v>
      </c>
      <c r="M8334" s="119"/>
      <c r="N8334" s="120" t="str">
        <f t="shared" si="521"/>
        <v>NA</v>
      </c>
      <c r="O8334" s="120"/>
      <c r="P8334"/>
      <c r="Q8334"/>
      <c r="R8334"/>
      <c r="S8334"/>
      <c r="T8334"/>
      <c r="U8334" t="s">
        <v>33183</v>
      </c>
      <c r="V8334" t="s">
        <v>33516</v>
      </c>
      <c r="W8334" t="s">
        <v>33512</v>
      </c>
      <c r="X8334" t="s">
        <v>193</v>
      </c>
      <c r="Y8334" t="s">
        <v>21064</v>
      </c>
      <c r="Z8334" t="s">
        <v>54</v>
      </c>
      <c r="AA8334"/>
      <c r="AB8334" t="s">
        <v>47897</v>
      </c>
      <c r="AC8334" t="s">
        <v>54434</v>
      </c>
      <c r="AD8334" t="s">
        <v>33517</v>
      </c>
      <c r="AE8334" t="s">
        <v>565</v>
      </c>
      <c r="AF8334" s="119" t="str">
        <f t="shared" si="522"/>
        <v>NA</v>
      </c>
      <c r="AG8334" s="119"/>
      <c r="AH8334" s="119"/>
      <c r="AI8334" s="119"/>
      <c r="AJ8334" s="119" t="str">
        <f t="shared" si="523"/>
        <v>NA</v>
      </c>
      <c r="AK8334" s="190"/>
      <c r="AL8334" s="191"/>
    </row>
    <row r="8335" spans="1:38" x14ac:dyDescent="0.25">
      <c r="A8335" t="s">
        <v>33750</v>
      </c>
      <c r="B8335" t="s">
        <v>33748</v>
      </c>
      <c r="C8335" t="s">
        <v>33749</v>
      </c>
      <c r="D8335" t="s">
        <v>193</v>
      </c>
      <c r="E8335" t="s">
        <v>1668</v>
      </c>
      <c r="F8335" t="s">
        <v>54</v>
      </c>
      <c r="G8335"/>
      <c r="H8335" t="s">
        <v>48437</v>
      </c>
      <c r="I8335" t="s">
        <v>54951</v>
      </c>
      <c r="J8335" t="s">
        <v>33751</v>
      </c>
      <c r="K8335" t="s">
        <v>565</v>
      </c>
      <c r="L8335" s="119" t="str">
        <f t="shared" si="520"/>
        <v>NA</v>
      </c>
      <c r="M8335" s="119"/>
      <c r="N8335" s="120" t="str">
        <f t="shared" si="521"/>
        <v>NA</v>
      </c>
      <c r="O8335" s="120"/>
      <c r="P8335"/>
      <c r="Q8335"/>
      <c r="R8335"/>
      <c r="S8335"/>
      <c r="T8335"/>
      <c r="U8335" t="s">
        <v>27467</v>
      </c>
      <c r="V8335" t="s">
        <v>27465</v>
      </c>
      <c r="W8335" t="s">
        <v>27466</v>
      </c>
      <c r="X8335" t="s">
        <v>193</v>
      </c>
      <c r="Y8335" t="s">
        <v>14455</v>
      </c>
      <c r="Z8335" t="s">
        <v>54</v>
      </c>
      <c r="AA8335"/>
      <c r="AB8335" t="s">
        <v>47898</v>
      </c>
      <c r="AC8335" t="s">
        <v>54435</v>
      </c>
      <c r="AD8335" t="s">
        <v>27467</v>
      </c>
      <c r="AE8335" t="s">
        <v>565</v>
      </c>
      <c r="AF8335" s="119" t="str">
        <f t="shared" si="522"/>
        <v>NA</v>
      </c>
      <c r="AG8335" s="119"/>
      <c r="AH8335" s="119"/>
      <c r="AI8335" s="119"/>
      <c r="AJ8335" s="119" t="str">
        <f t="shared" si="523"/>
        <v>NA</v>
      </c>
      <c r="AK8335" s="190"/>
      <c r="AL8335" s="191"/>
    </row>
    <row r="8336" spans="1:38" x14ac:dyDescent="0.25">
      <c r="A8336" t="s">
        <v>32010</v>
      </c>
      <c r="B8336" t="s">
        <v>32009</v>
      </c>
      <c r="C8336" t="s">
        <v>31995</v>
      </c>
      <c r="D8336" t="s">
        <v>193</v>
      </c>
      <c r="E8336" t="s">
        <v>2711</v>
      </c>
      <c r="F8336" t="s">
        <v>54</v>
      </c>
      <c r="G8336"/>
      <c r="H8336" t="s">
        <v>48438</v>
      </c>
      <c r="I8336" t="s">
        <v>54952</v>
      </c>
      <c r="J8336" t="s">
        <v>32011</v>
      </c>
      <c r="K8336" t="s">
        <v>565</v>
      </c>
      <c r="L8336" s="119" t="str">
        <f t="shared" si="520"/>
        <v>NA</v>
      </c>
      <c r="M8336" s="119"/>
      <c r="N8336" s="120" t="str">
        <f t="shared" si="521"/>
        <v>NA</v>
      </c>
      <c r="O8336" s="120"/>
      <c r="P8336"/>
      <c r="Q8336"/>
      <c r="R8336"/>
      <c r="S8336"/>
      <c r="T8336"/>
      <c r="U8336" t="s">
        <v>33183</v>
      </c>
      <c r="V8336" t="s">
        <v>33518</v>
      </c>
      <c r="W8336" t="s">
        <v>33512</v>
      </c>
      <c r="X8336" t="s">
        <v>193</v>
      </c>
      <c r="Y8336" t="s">
        <v>18539</v>
      </c>
      <c r="Z8336" t="s">
        <v>54</v>
      </c>
      <c r="AA8336"/>
      <c r="AB8336" t="s">
        <v>47899</v>
      </c>
      <c r="AC8336" t="s">
        <v>54436</v>
      </c>
      <c r="AD8336" t="s">
        <v>33519</v>
      </c>
      <c r="AE8336" t="s">
        <v>565</v>
      </c>
      <c r="AF8336" s="119" t="str">
        <f t="shared" si="522"/>
        <v>NA</v>
      </c>
      <c r="AG8336" s="119"/>
      <c r="AH8336" s="119"/>
      <c r="AI8336" s="119"/>
      <c r="AJ8336" s="119" t="str">
        <f t="shared" si="523"/>
        <v>NA</v>
      </c>
      <c r="AK8336" s="190"/>
      <c r="AL8336" s="191"/>
    </row>
    <row r="8337" spans="1:38" x14ac:dyDescent="0.25">
      <c r="A8337" t="s">
        <v>34416</v>
      </c>
      <c r="B8337" t="s">
        <v>34418</v>
      </c>
      <c r="C8337" t="s">
        <v>34411</v>
      </c>
      <c r="D8337" t="s">
        <v>193</v>
      </c>
      <c r="E8337" t="s">
        <v>34419</v>
      </c>
      <c r="F8337" t="s">
        <v>54</v>
      </c>
      <c r="G8337"/>
      <c r="H8337" t="s">
        <v>48439</v>
      </c>
      <c r="I8337" t="s">
        <v>54953</v>
      </c>
      <c r="J8337" t="s">
        <v>34420</v>
      </c>
      <c r="K8337" t="s">
        <v>565</v>
      </c>
      <c r="L8337" s="119" t="str">
        <f t="shared" si="520"/>
        <v>NA</v>
      </c>
      <c r="M8337" s="119"/>
      <c r="N8337" s="120" t="str">
        <f t="shared" si="521"/>
        <v>NA</v>
      </c>
      <c r="O8337" s="120"/>
      <c r="P8337"/>
      <c r="Q8337"/>
      <c r="R8337"/>
      <c r="S8337"/>
      <c r="T8337"/>
      <c r="U8337" t="s">
        <v>33183</v>
      </c>
      <c r="V8337" t="s">
        <v>33520</v>
      </c>
      <c r="W8337" t="s">
        <v>33512</v>
      </c>
      <c r="X8337" t="s">
        <v>193</v>
      </c>
      <c r="Y8337" t="s">
        <v>33521</v>
      </c>
      <c r="Z8337" t="s">
        <v>54</v>
      </c>
      <c r="AA8337"/>
      <c r="AB8337" t="s">
        <v>47900</v>
      </c>
      <c r="AC8337" t="s">
        <v>54437</v>
      </c>
      <c r="AD8337" t="s">
        <v>33522</v>
      </c>
      <c r="AE8337" t="s">
        <v>565</v>
      </c>
      <c r="AF8337" s="119" t="str">
        <f t="shared" si="522"/>
        <v>NA</v>
      </c>
      <c r="AG8337" s="119"/>
      <c r="AH8337" s="119"/>
      <c r="AI8337" s="119"/>
      <c r="AJ8337" s="119" t="str">
        <f t="shared" si="523"/>
        <v>NA</v>
      </c>
      <c r="AK8337" s="190"/>
      <c r="AL8337" s="191"/>
    </row>
    <row r="8338" spans="1:38" x14ac:dyDescent="0.25">
      <c r="A8338" t="s">
        <v>32945</v>
      </c>
      <c r="B8338" t="s">
        <v>32943</v>
      </c>
      <c r="C8338" t="s">
        <v>32944</v>
      </c>
      <c r="D8338" t="s">
        <v>193</v>
      </c>
      <c r="E8338" t="s">
        <v>2910</v>
      </c>
      <c r="F8338" t="s">
        <v>54</v>
      </c>
      <c r="G8338"/>
      <c r="H8338" t="s">
        <v>48440</v>
      </c>
      <c r="I8338" t="s">
        <v>54954</v>
      </c>
      <c r="J8338"/>
      <c r="K8338" t="s">
        <v>565</v>
      </c>
      <c r="L8338" s="119" t="str">
        <f t="shared" si="520"/>
        <v>NA</v>
      </c>
      <c r="M8338" s="119"/>
      <c r="N8338" s="120" t="str">
        <f t="shared" si="521"/>
        <v>NA</v>
      </c>
      <c r="O8338" s="120"/>
      <c r="P8338"/>
      <c r="Q8338"/>
      <c r="R8338"/>
      <c r="S8338"/>
      <c r="T8338"/>
      <c r="U8338" t="s">
        <v>33183</v>
      </c>
      <c r="V8338" t="s">
        <v>33523</v>
      </c>
      <c r="W8338" t="s">
        <v>33512</v>
      </c>
      <c r="X8338" t="s">
        <v>193</v>
      </c>
      <c r="Y8338" t="s">
        <v>33524</v>
      </c>
      <c r="Z8338" t="s">
        <v>54</v>
      </c>
      <c r="AA8338"/>
      <c r="AB8338" t="s">
        <v>47901</v>
      </c>
      <c r="AC8338" t="s">
        <v>54438</v>
      </c>
      <c r="AD8338" t="s">
        <v>33525</v>
      </c>
      <c r="AE8338" t="s">
        <v>565</v>
      </c>
      <c r="AF8338" s="119" t="str">
        <f t="shared" si="522"/>
        <v>NA</v>
      </c>
      <c r="AG8338" s="119"/>
      <c r="AH8338" s="119"/>
      <c r="AI8338" s="119"/>
      <c r="AJ8338" s="119" t="str">
        <f t="shared" si="523"/>
        <v>NA</v>
      </c>
      <c r="AK8338" s="190"/>
      <c r="AL8338" s="191"/>
    </row>
    <row r="8339" spans="1:38" x14ac:dyDescent="0.25">
      <c r="A8339" t="s">
        <v>33617</v>
      </c>
      <c r="B8339" t="s">
        <v>33615</v>
      </c>
      <c r="C8339" t="s">
        <v>33616</v>
      </c>
      <c r="D8339" t="s">
        <v>193</v>
      </c>
      <c r="E8339" t="s">
        <v>21493</v>
      </c>
      <c r="F8339" t="s">
        <v>54</v>
      </c>
      <c r="G8339"/>
      <c r="H8339" t="s">
        <v>48441</v>
      </c>
      <c r="I8339" t="s">
        <v>54955</v>
      </c>
      <c r="J8339" t="s">
        <v>33618</v>
      </c>
      <c r="K8339" t="s">
        <v>565</v>
      </c>
      <c r="L8339" s="119" t="str">
        <f t="shared" si="520"/>
        <v>NA</v>
      </c>
      <c r="M8339" s="119"/>
      <c r="N8339" s="120" t="str">
        <f t="shared" si="521"/>
        <v>NA</v>
      </c>
      <c r="O8339" s="120"/>
      <c r="P8339"/>
      <c r="Q8339"/>
      <c r="R8339"/>
      <c r="S8339"/>
      <c r="T8339"/>
      <c r="U8339" t="s">
        <v>33183</v>
      </c>
      <c r="V8339" t="s">
        <v>33526</v>
      </c>
      <c r="W8339" t="s">
        <v>33512</v>
      </c>
      <c r="X8339" t="s">
        <v>193</v>
      </c>
      <c r="Y8339" t="s">
        <v>14447</v>
      </c>
      <c r="Z8339" t="s">
        <v>54</v>
      </c>
      <c r="AA8339"/>
      <c r="AB8339" t="s">
        <v>47902</v>
      </c>
      <c r="AC8339" t="s">
        <v>54439</v>
      </c>
      <c r="AD8339" t="s">
        <v>33527</v>
      </c>
      <c r="AE8339" t="s">
        <v>565</v>
      </c>
      <c r="AF8339" s="119" t="str">
        <f t="shared" si="522"/>
        <v>NA</v>
      </c>
      <c r="AG8339" s="119"/>
      <c r="AH8339" s="119"/>
      <c r="AI8339" s="119"/>
      <c r="AJ8339" s="119" t="str">
        <f t="shared" si="523"/>
        <v>NA</v>
      </c>
      <c r="AK8339" s="190"/>
      <c r="AL8339" s="191"/>
    </row>
    <row r="8340" spans="1:38" x14ac:dyDescent="0.25">
      <c r="A8340" t="s">
        <v>34412</v>
      </c>
      <c r="B8340" t="s">
        <v>34410</v>
      </c>
      <c r="C8340" t="s">
        <v>34411</v>
      </c>
      <c r="D8340" t="s">
        <v>193</v>
      </c>
      <c r="E8340" t="s">
        <v>34413</v>
      </c>
      <c r="F8340" t="s">
        <v>54</v>
      </c>
      <c r="G8340"/>
      <c r="H8340" t="s">
        <v>48442</v>
      </c>
      <c r="I8340" t="s">
        <v>54956</v>
      </c>
      <c r="J8340"/>
      <c r="K8340" t="s">
        <v>565</v>
      </c>
      <c r="L8340" s="119" t="str">
        <f t="shared" si="520"/>
        <v>NA</v>
      </c>
      <c r="M8340" s="119"/>
      <c r="N8340" s="120" t="str">
        <f t="shared" si="521"/>
        <v>NA</v>
      </c>
      <c r="O8340" s="120"/>
      <c r="P8340"/>
      <c r="Q8340"/>
      <c r="R8340"/>
      <c r="S8340"/>
      <c r="T8340"/>
      <c r="U8340" t="s">
        <v>27100</v>
      </c>
      <c r="V8340" t="s">
        <v>27102</v>
      </c>
      <c r="W8340" t="s">
        <v>27099</v>
      </c>
      <c r="X8340" t="s">
        <v>193</v>
      </c>
      <c r="Y8340" t="s">
        <v>953</v>
      </c>
      <c r="Z8340" t="s">
        <v>54</v>
      </c>
      <c r="AA8340"/>
      <c r="AB8340" t="s">
        <v>47903</v>
      </c>
      <c r="AC8340" t="s">
        <v>54440</v>
      </c>
      <c r="AD8340" t="s">
        <v>27101</v>
      </c>
      <c r="AE8340" t="s">
        <v>565</v>
      </c>
      <c r="AF8340" s="119" t="str">
        <f t="shared" si="522"/>
        <v>NA</v>
      </c>
      <c r="AG8340" s="119"/>
      <c r="AH8340" s="119"/>
      <c r="AI8340" s="119"/>
      <c r="AJ8340" s="119" t="str">
        <f t="shared" si="523"/>
        <v>NA</v>
      </c>
      <c r="AK8340" s="190"/>
      <c r="AL8340" s="191"/>
    </row>
    <row r="8341" spans="1:38" x14ac:dyDescent="0.25">
      <c r="A8341" t="s">
        <v>32770</v>
      </c>
      <c r="B8341" t="s">
        <v>32768</v>
      </c>
      <c r="C8341" t="s">
        <v>32769</v>
      </c>
      <c r="D8341" t="s">
        <v>193</v>
      </c>
      <c r="E8341" t="s">
        <v>920</v>
      </c>
      <c r="F8341" t="s">
        <v>54</v>
      </c>
      <c r="G8341"/>
      <c r="H8341" t="s">
        <v>48443</v>
      </c>
      <c r="I8341" t="s">
        <v>54957</v>
      </c>
      <c r="J8341"/>
      <c r="K8341" t="s">
        <v>565</v>
      </c>
      <c r="L8341" s="119" t="str">
        <f t="shared" si="520"/>
        <v>NA</v>
      </c>
      <c r="M8341" s="119"/>
      <c r="N8341" s="120" t="str">
        <f t="shared" si="521"/>
        <v>NA</v>
      </c>
      <c r="O8341" s="120"/>
      <c r="P8341"/>
      <c r="Q8341"/>
      <c r="R8341"/>
      <c r="S8341"/>
      <c r="T8341"/>
      <c r="U8341" t="s">
        <v>33183</v>
      </c>
      <c r="V8341" t="s">
        <v>33528</v>
      </c>
      <c r="W8341" t="s">
        <v>27099</v>
      </c>
      <c r="X8341" t="s">
        <v>193</v>
      </c>
      <c r="Y8341" t="s">
        <v>953</v>
      </c>
      <c r="Z8341" t="s">
        <v>54</v>
      </c>
      <c r="AA8341"/>
      <c r="AB8341" t="s">
        <v>47903</v>
      </c>
      <c r="AC8341" t="s">
        <v>54440</v>
      </c>
      <c r="AD8341" t="s">
        <v>33183</v>
      </c>
      <c r="AE8341" t="s">
        <v>565</v>
      </c>
      <c r="AF8341" s="119" t="str">
        <f t="shared" si="522"/>
        <v>NA</v>
      </c>
      <c r="AG8341" s="119"/>
      <c r="AH8341" s="119"/>
      <c r="AI8341" s="119"/>
      <c r="AJ8341" s="119" t="str">
        <f t="shared" si="523"/>
        <v>NA</v>
      </c>
      <c r="AK8341" s="190"/>
      <c r="AL8341" s="191"/>
    </row>
    <row r="8342" spans="1:38" x14ac:dyDescent="0.25">
      <c r="A8342" t="s">
        <v>33201</v>
      </c>
      <c r="B8342" t="s">
        <v>33200</v>
      </c>
      <c r="C8342" t="s">
        <v>33157</v>
      </c>
      <c r="D8342" t="s">
        <v>193</v>
      </c>
      <c r="E8342" t="s">
        <v>33202</v>
      </c>
      <c r="F8342" t="s">
        <v>54</v>
      </c>
      <c r="G8342"/>
      <c r="H8342" t="s">
        <v>48444</v>
      </c>
      <c r="I8342" t="s">
        <v>54958</v>
      </c>
      <c r="J8342"/>
      <c r="K8342" t="s">
        <v>565</v>
      </c>
      <c r="L8342" s="119" t="str">
        <f t="shared" si="520"/>
        <v>NA</v>
      </c>
      <c r="M8342" s="119"/>
      <c r="N8342" s="120" t="str">
        <f t="shared" si="521"/>
        <v>NA</v>
      </c>
      <c r="O8342" s="120"/>
      <c r="P8342"/>
      <c r="Q8342"/>
      <c r="R8342"/>
      <c r="S8342"/>
      <c r="T8342"/>
      <c r="U8342" t="s">
        <v>30599</v>
      </c>
      <c r="V8342" t="s">
        <v>30597</v>
      </c>
      <c r="W8342" t="s">
        <v>30598</v>
      </c>
      <c r="X8342" t="s">
        <v>193</v>
      </c>
      <c r="Y8342" t="s">
        <v>953</v>
      </c>
      <c r="Z8342" t="s">
        <v>54</v>
      </c>
      <c r="AA8342"/>
      <c r="AB8342" t="s">
        <v>47903</v>
      </c>
      <c r="AC8342" t="s">
        <v>54440</v>
      </c>
      <c r="AD8342" t="s">
        <v>30599</v>
      </c>
      <c r="AE8342" t="s">
        <v>565</v>
      </c>
      <c r="AF8342" s="119" t="str">
        <f t="shared" si="522"/>
        <v>NA</v>
      </c>
      <c r="AG8342" s="119"/>
      <c r="AH8342" s="119"/>
      <c r="AI8342" s="119"/>
      <c r="AJ8342" s="119" t="str">
        <f t="shared" si="523"/>
        <v>NA</v>
      </c>
      <c r="AK8342" s="190"/>
      <c r="AL8342" s="191"/>
    </row>
    <row r="8343" spans="1:38" x14ac:dyDescent="0.25">
      <c r="A8343" t="s">
        <v>34416</v>
      </c>
      <c r="B8343" t="s">
        <v>34421</v>
      </c>
      <c r="C8343" t="s">
        <v>34411</v>
      </c>
      <c r="D8343" t="s">
        <v>193</v>
      </c>
      <c r="E8343" t="s">
        <v>33202</v>
      </c>
      <c r="F8343" t="s">
        <v>54</v>
      </c>
      <c r="G8343"/>
      <c r="H8343" t="s">
        <v>48444</v>
      </c>
      <c r="I8343" t="s">
        <v>54958</v>
      </c>
      <c r="J8343" t="s">
        <v>34422</v>
      </c>
      <c r="K8343" t="s">
        <v>565</v>
      </c>
      <c r="L8343" s="119" t="str">
        <f t="shared" si="520"/>
        <v>NA</v>
      </c>
      <c r="M8343" s="119"/>
      <c r="N8343" s="120" t="str">
        <f t="shared" si="521"/>
        <v>NA</v>
      </c>
      <c r="O8343" s="120"/>
      <c r="P8343"/>
      <c r="Q8343"/>
      <c r="R8343"/>
      <c r="S8343"/>
      <c r="T8343"/>
      <c r="U8343" t="s">
        <v>33183</v>
      </c>
      <c r="V8343" t="s">
        <v>33529</v>
      </c>
      <c r="W8343" t="s">
        <v>27099</v>
      </c>
      <c r="X8343" t="s">
        <v>193</v>
      </c>
      <c r="Y8343" t="s">
        <v>1401</v>
      </c>
      <c r="Z8343" t="s">
        <v>54</v>
      </c>
      <c r="AA8343"/>
      <c r="AB8343" t="s">
        <v>47904</v>
      </c>
      <c r="AC8343" t="s">
        <v>54441</v>
      </c>
      <c r="AD8343" t="s">
        <v>33183</v>
      </c>
      <c r="AE8343" t="s">
        <v>565</v>
      </c>
      <c r="AF8343" s="119" t="str">
        <f t="shared" si="522"/>
        <v>NA</v>
      </c>
      <c r="AG8343" s="119"/>
      <c r="AH8343" s="119"/>
      <c r="AI8343" s="119"/>
      <c r="AJ8343" s="119" t="str">
        <f t="shared" si="523"/>
        <v>NA</v>
      </c>
      <c r="AK8343" s="190"/>
      <c r="AL8343" s="191"/>
    </row>
    <row r="8344" spans="1:38" x14ac:dyDescent="0.25">
      <c r="A8344" t="s">
        <v>33729</v>
      </c>
      <c r="B8344" t="s">
        <v>33727</v>
      </c>
      <c r="C8344" t="s">
        <v>33728</v>
      </c>
      <c r="D8344" t="s">
        <v>193</v>
      </c>
      <c r="E8344" t="s">
        <v>33730</v>
      </c>
      <c r="F8344" t="s">
        <v>54</v>
      </c>
      <c r="G8344"/>
      <c r="H8344" t="s">
        <v>48445</v>
      </c>
      <c r="I8344" t="s">
        <v>54959</v>
      </c>
      <c r="J8344" t="s">
        <v>33731</v>
      </c>
      <c r="K8344" t="s">
        <v>565</v>
      </c>
      <c r="L8344" s="119" t="str">
        <f t="shared" si="520"/>
        <v>NA</v>
      </c>
      <c r="M8344" s="119"/>
      <c r="N8344" s="120" t="str">
        <f t="shared" si="521"/>
        <v>NA</v>
      </c>
      <c r="O8344" s="120"/>
      <c r="P8344"/>
      <c r="Q8344"/>
      <c r="R8344"/>
      <c r="S8344"/>
      <c r="T8344"/>
      <c r="U8344" t="s">
        <v>34157</v>
      </c>
      <c r="V8344" t="s">
        <v>34155</v>
      </c>
      <c r="W8344" t="s">
        <v>34156</v>
      </c>
      <c r="X8344" t="s">
        <v>193</v>
      </c>
      <c r="Y8344" t="s">
        <v>1850</v>
      </c>
      <c r="Z8344" t="s">
        <v>54</v>
      </c>
      <c r="AA8344"/>
      <c r="AB8344" t="s">
        <v>47905</v>
      </c>
      <c r="AC8344" t="s">
        <v>54442</v>
      </c>
      <c r="AD8344" t="s">
        <v>34158</v>
      </c>
      <c r="AE8344" t="s">
        <v>565</v>
      </c>
      <c r="AF8344" s="119" t="str">
        <f t="shared" si="522"/>
        <v>NA</v>
      </c>
      <c r="AG8344" s="119"/>
      <c r="AH8344" s="119"/>
      <c r="AI8344" s="119"/>
      <c r="AJ8344" s="119" t="str">
        <f t="shared" si="523"/>
        <v>NA</v>
      </c>
      <c r="AK8344" s="190"/>
      <c r="AL8344" s="191"/>
    </row>
    <row r="8345" spans="1:38" x14ac:dyDescent="0.25">
      <c r="A8345" t="s">
        <v>34889</v>
      </c>
      <c r="B8345" t="s">
        <v>34888</v>
      </c>
      <c r="C8345" t="s">
        <v>5135</v>
      </c>
      <c r="D8345" t="s">
        <v>193</v>
      </c>
      <c r="E8345" t="s">
        <v>10101</v>
      </c>
      <c r="F8345" t="s">
        <v>54</v>
      </c>
      <c r="G8345"/>
      <c r="H8345" t="s">
        <v>48446</v>
      </c>
      <c r="I8345" t="s">
        <v>54960</v>
      </c>
      <c r="J8345" t="s">
        <v>34890</v>
      </c>
      <c r="K8345" t="s">
        <v>565</v>
      </c>
      <c r="L8345" s="119" t="str">
        <f t="shared" si="520"/>
        <v>NA</v>
      </c>
      <c r="M8345" s="119"/>
      <c r="N8345" s="120" t="str">
        <f t="shared" si="521"/>
        <v>NA</v>
      </c>
      <c r="O8345" s="120"/>
      <c r="P8345"/>
      <c r="Q8345"/>
      <c r="R8345"/>
      <c r="S8345"/>
      <c r="T8345"/>
      <c r="U8345" t="s">
        <v>31600</v>
      </c>
      <c r="V8345" t="s">
        <v>31598</v>
      </c>
      <c r="W8345" t="s">
        <v>31599</v>
      </c>
      <c r="X8345" t="s">
        <v>193</v>
      </c>
      <c r="Y8345" t="s">
        <v>3876</v>
      </c>
      <c r="Z8345" t="s">
        <v>54</v>
      </c>
      <c r="AA8345"/>
      <c r="AB8345" t="s">
        <v>47906</v>
      </c>
      <c r="AC8345" t="s">
        <v>54443</v>
      </c>
      <c r="AD8345" t="s">
        <v>31601</v>
      </c>
      <c r="AE8345" t="s">
        <v>565</v>
      </c>
      <c r="AF8345" s="119" t="str">
        <f t="shared" si="522"/>
        <v>NA</v>
      </c>
      <c r="AG8345" s="119"/>
      <c r="AH8345" s="119"/>
      <c r="AI8345" s="119"/>
      <c r="AJ8345" s="119" t="str">
        <f t="shared" si="523"/>
        <v>NA</v>
      </c>
      <c r="AK8345" s="190"/>
      <c r="AL8345" s="191"/>
    </row>
    <row r="8346" spans="1:38" x14ac:dyDescent="0.25">
      <c r="A8346" t="s">
        <v>34915</v>
      </c>
      <c r="B8346" t="s">
        <v>34914</v>
      </c>
      <c r="C8346" t="s">
        <v>5135</v>
      </c>
      <c r="D8346" t="s">
        <v>193</v>
      </c>
      <c r="E8346" t="s">
        <v>34916</v>
      </c>
      <c r="F8346" t="s">
        <v>54</v>
      </c>
      <c r="G8346"/>
      <c r="H8346" t="s">
        <v>48447</v>
      </c>
      <c r="I8346" t="s">
        <v>54961</v>
      </c>
      <c r="J8346" t="s">
        <v>34917</v>
      </c>
      <c r="K8346" t="s">
        <v>565</v>
      </c>
      <c r="L8346" s="119" t="str">
        <f t="shared" si="520"/>
        <v>NA</v>
      </c>
      <c r="M8346" s="119"/>
      <c r="N8346" s="120" t="str">
        <f t="shared" si="521"/>
        <v>NA</v>
      </c>
      <c r="O8346" s="120"/>
      <c r="P8346"/>
      <c r="Q8346"/>
      <c r="R8346"/>
      <c r="S8346"/>
      <c r="T8346"/>
      <c r="U8346" t="s">
        <v>35422</v>
      </c>
      <c r="V8346" t="s">
        <v>35421</v>
      </c>
      <c r="W8346" t="s">
        <v>31931</v>
      </c>
      <c r="X8346" t="s">
        <v>193</v>
      </c>
      <c r="Y8346" t="s">
        <v>12460</v>
      </c>
      <c r="Z8346" t="s">
        <v>54</v>
      </c>
      <c r="AA8346"/>
      <c r="AB8346" t="s">
        <v>47907</v>
      </c>
      <c r="AC8346" t="s">
        <v>54444</v>
      </c>
      <c r="AD8346" t="s">
        <v>35423</v>
      </c>
      <c r="AE8346" t="s">
        <v>565</v>
      </c>
      <c r="AF8346" s="119" t="str">
        <f t="shared" si="522"/>
        <v>NA</v>
      </c>
      <c r="AG8346" s="119"/>
      <c r="AH8346" s="119"/>
      <c r="AI8346" s="119"/>
      <c r="AJ8346" s="119" t="str">
        <f t="shared" si="523"/>
        <v>NA</v>
      </c>
      <c r="AK8346" s="190"/>
      <c r="AL8346" s="191"/>
    </row>
    <row r="8347" spans="1:38" x14ac:dyDescent="0.25">
      <c r="A8347" t="s">
        <v>34865</v>
      </c>
      <c r="B8347" t="s">
        <v>34864</v>
      </c>
      <c r="C8347" t="s">
        <v>5135</v>
      </c>
      <c r="D8347" t="s">
        <v>193</v>
      </c>
      <c r="E8347" t="s">
        <v>34866</v>
      </c>
      <c r="F8347" t="s">
        <v>54</v>
      </c>
      <c r="G8347"/>
      <c r="H8347" t="s">
        <v>48448</v>
      </c>
      <c r="I8347" t="s">
        <v>54962</v>
      </c>
      <c r="J8347" t="s">
        <v>34867</v>
      </c>
      <c r="K8347" t="s">
        <v>565</v>
      </c>
      <c r="L8347" s="119" t="str">
        <f t="shared" si="520"/>
        <v>NA</v>
      </c>
      <c r="M8347" s="119"/>
      <c r="N8347" s="120" t="str">
        <f t="shared" si="521"/>
        <v>NA</v>
      </c>
      <c r="O8347" s="120"/>
      <c r="P8347"/>
      <c r="Q8347"/>
      <c r="R8347"/>
      <c r="S8347"/>
      <c r="T8347"/>
      <c r="U8347" t="s">
        <v>32396</v>
      </c>
      <c r="V8347" t="s">
        <v>32394</v>
      </c>
      <c r="W8347" t="s">
        <v>32395</v>
      </c>
      <c r="X8347" t="s">
        <v>193</v>
      </c>
      <c r="Y8347" t="s">
        <v>512</v>
      </c>
      <c r="Z8347" t="s">
        <v>54</v>
      </c>
      <c r="AA8347"/>
      <c r="AB8347" t="s">
        <v>47908</v>
      </c>
      <c r="AC8347" t="s">
        <v>54445</v>
      </c>
      <c r="AD8347" t="s">
        <v>32397</v>
      </c>
      <c r="AE8347" t="s">
        <v>565</v>
      </c>
      <c r="AF8347" s="119" t="str">
        <f t="shared" si="522"/>
        <v>NA</v>
      </c>
      <c r="AG8347" s="119"/>
      <c r="AH8347" s="119"/>
      <c r="AI8347" s="119"/>
      <c r="AJ8347" s="119" t="str">
        <f t="shared" si="523"/>
        <v>NA</v>
      </c>
      <c r="AK8347" s="190"/>
      <c r="AL8347" s="191"/>
    </row>
    <row r="8348" spans="1:38" x14ac:dyDescent="0.25">
      <c r="A8348" t="s">
        <v>35236</v>
      </c>
      <c r="B8348" t="s">
        <v>35234</v>
      </c>
      <c r="C8348" t="s">
        <v>35235</v>
      </c>
      <c r="D8348" t="s">
        <v>193</v>
      </c>
      <c r="E8348" t="s">
        <v>35237</v>
      </c>
      <c r="F8348" t="s">
        <v>54</v>
      </c>
      <c r="G8348"/>
      <c r="H8348" t="s">
        <v>48449</v>
      </c>
      <c r="I8348" t="s">
        <v>54963</v>
      </c>
      <c r="J8348" t="s">
        <v>35238</v>
      </c>
      <c r="K8348" t="s">
        <v>565</v>
      </c>
      <c r="L8348" s="119" t="str">
        <f t="shared" si="520"/>
        <v>NA</v>
      </c>
      <c r="M8348" s="119"/>
      <c r="N8348" s="120" t="str">
        <f t="shared" si="521"/>
        <v>NA</v>
      </c>
      <c r="O8348" s="120"/>
      <c r="P8348"/>
      <c r="Q8348"/>
      <c r="R8348"/>
      <c r="S8348"/>
      <c r="T8348"/>
      <c r="U8348" t="s">
        <v>27689</v>
      </c>
      <c r="V8348" t="s">
        <v>32347</v>
      </c>
      <c r="W8348" t="s">
        <v>31931</v>
      </c>
      <c r="X8348" t="s">
        <v>193</v>
      </c>
      <c r="Y8348" t="s">
        <v>512</v>
      </c>
      <c r="Z8348" t="s">
        <v>54</v>
      </c>
      <c r="AA8348"/>
      <c r="AB8348" t="s">
        <v>47908</v>
      </c>
      <c r="AC8348" t="s">
        <v>54445</v>
      </c>
      <c r="AD8348" t="s">
        <v>32348</v>
      </c>
      <c r="AE8348" t="s">
        <v>565</v>
      </c>
      <c r="AF8348" s="119" t="str">
        <f t="shared" si="522"/>
        <v>NA</v>
      </c>
      <c r="AG8348" s="119"/>
      <c r="AH8348" s="119"/>
      <c r="AI8348" s="119"/>
      <c r="AJ8348" s="119" t="str">
        <f t="shared" si="523"/>
        <v>NA</v>
      </c>
      <c r="AK8348" s="190"/>
      <c r="AL8348" s="191"/>
    </row>
    <row r="8349" spans="1:38" x14ac:dyDescent="0.25">
      <c r="A8349" t="s">
        <v>32103</v>
      </c>
      <c r="B8349" t="s">
        <v>32101</v>
      </c>
      <c r="C8349" t="s">
        <v>32102</v>
      </c>
      <c r="D8349" t="s">
        <v>193</v>
      </c>
      <c r="E8349" t="s">
        <v>1682</v>
      </c>
      <c r="F8349" t="s">
        <v>54</v>
      </c>
      <c r="G8349"/>
      <c r="H8349" t="s">
        <v>48450</v>
      </c>
      <c r="I8349" t="s">
        <v>54964</v>
      </c>
      <c r="J8349" t="s">
        <v>27664</v>
      </c>
      <c r="K8349" t="s">
        <v>565</v>
      </c>
      <c r="L8349" s="119" t="str">
        <f t="shared" si="520"/>
        <v>NA</v>
      </c>
      <c r="M8349" s="119"/>
      <c r="N8349" s="120" t="str">
        <f t="shared" si="521"/>
        <v>NA</v>
      </c>
      <c r="O8349" s="120"/>
      <c r="P8349"/>
      <c r="Q8349"/>
      <c r="R8349"/>
      <c r="S8349"/>
      <c r="T8349"/>
      <c r="U8349" t="s">
        <v>33183</v>
      </c>
      <c r="V8349" t="s">
        <v>33530</v>
      </c>
      <c r="W8349" t="s">
        <v>33531</v>
      </c>
      <c r="X8349" t="s">
        <v>193</v>
      </c>
      <c r="Y8349" t="s">
        <v>512</v>
      </c>
      <c r="Z8349" t="s">
        <v>54</v>
      </c>
      <c r="AA8349"/>
      <c r="AB8349" t="s">
        <v>47908</v>
      </c>
      <c r="AC8349" t="s">
        <v>54445</v>
      </c>
      <c r="AD8349" t="s">
        <v>33183</v>
      </c>
      <c r="AE8349" t="s">
        <v>565</v>
      </c>
      <c r="AF8349" s="119" t="str">
        <f t="shared" si="522"/>
        <v>NA</v>
      </c>
      <c r="AG8349" s="119"/>
      <c r="AH8349" s="119"/>
      <c r="AI8349" s="119"/>
      <c r="AJ8349" s="119" t="str">
        <f t="shared" si="523"/>
        <v>NA</v>
      </c>
      <c r="AK8349" s="190"/>
      <c r="AL8349" s="191"/>
    </row>
    <row r="8350" spans="1:38" x14ac:dyDescent="0.25">
      <c r="A8350" t="s">
        <v>31545</v>
      </c>
      <c r="B8350" t="s">
        <v>31544</v>
      </c>
      <c r="C8350" t="s">
        <v>27070</v>
      </c>
      <c r="D8350" t="s">
        <v>193</v>
      </c>
      <c r="E8350" t="s">
        <v>1682</v>
      </c>
      <c r="F8350" t="s">
        <v>54</v>
      </c>
      <c r="G8350"/>
      <c r="H8350" t="s">
        <v>48450</v>
      </c>
      <c r="I8350" t="s">
        <v>54964</v>
      </c>
      <c r="J8350" t="s">
        <v>31546</v>
      </c>
      <c r="K8350" t="s">
        <v>565</v>
      </c>
      <c r="L8350" s="119" t="str">
        <f t="shared" si="520"/>
        <v>NA</v>
      </c>
      <c r="M8350" s="119"/>
      <c r="N8350" s="120" t="str">
        <f t="shared" si="521"/>
        <v>NA</v>
      </c>
      <c r="O8350" s="120"/>
      <c r="P8350"/>
      <c r="Q8350"/>
      <c r="R8350"/>
      <c r="S8350"/>
      <c r="T8350"/>
      <c r="U8350" t="s">
        <v>34204</v>
      </c>
      <c r="V8350" t="s">
        <v>34202</v>
      </c>
      <c r="W8350" t="s">
        <v>34203</v>
      </c>
      <c r="X8350" t="s">
        <v>193</v>
      </c>
      <c r="Y8350" t="s">
        <v>512</v>
      </c>
      <c r="Z8350" t="s">
        <v>54</v>
      </c>
      <c r="AA8350"/>
      <c r="AB8350" t="s">
        <v>47908</v>
      </c>
      <c r="AC8350" t="s">
        <v>54445</v>
      </c>
      <c r="AD8350" t="s">
        <v>34205</v>
      </c>
      <c r="AE8350" t="s">
        <v>565</v>
      </c>
      <c r="AF8350" s="119" t="str">
        <f t="shared" si="522"/>
        <v>NA</v>
      </c>
      <c r="AG8350" s="119"/>
      <c r="AH8350" s="119"/>
      <c r="AI8350" s="119"/>
      <c r="AJ8350" s="119" t="str">
        <f t="shared" si="523"/>
        <v>NA</v>
      </c>
      <c r="AK8350" s="190"/>
      <c r="AL8350" s="191"/>
    </row>
    <row r="8351" spans="1:38" x14ac:dyDescent="0.25">
      <c r="A8351" t="s">
        <v>34880</v>
      </c>
      <c r="B8351" t="s">
        <v>34879</v>
      </c>
      <c r="C8351" t="s">
        <v>5135</v>
      </c>
      <c r="D8351" t="s">
        <v>193</v>
      </c>
      <c r="E8351" t="s">
        <v>15473</v>
      </c>
      <c r="F8351" t="s">
        <v>54</v>
      </c>
      <c r="G8351"/>
      <c r="H8351" t="s">
        <v>48451</v>
      </c>
      <c r="I8351" t="s">
        <v>54965</v>
      </c>
      <c r="J8351" t="s">
        <v>34881</v>
      </c>
      <c r="K8351" t="s">
        <v>565</v>
      </c>
      <c r="L8351" s="119" t="str">
        <f t="shared" si="520"/>
        <v>NA</v>
      </c>
      <c r="M8351" s="119"/>
      <c r="N8351" s="120" t="str">
        <f t="shared" si="521"/>
        <v>NA</v>
      </c>
      <c r="O8351" s="120"/>
      <c r="P8351"/>
      <c r="Q8351"/>
      <c r="R8351"/>
      <c r="S8351"/>
      <c r="T8351"/>
      <c r="U8351" t="s">
        <v>32215</v>
      </c>
      <c r="V8351" t="s">
        <v>32213</v>
      </c>
      <c r="W8351" t="s">
        <v>32214</v>
      </c>
      <c r="X8351" t="s">
        <v>193</v>
      </c>
      <c r="Y8351" t="s">
        <v>512</v>
      </c>
      <c r="Z8351" t="s">
        <v>54</v>
      </c>
      <c r="AA8351"/>
      <c r="AB8351" t="s">
        <v>47908</v>
      </c>
      <c r="AC8351" t="s">
        <v>54445</v>
      </c>
      <c r="AD8351" t="s">
        <v>32215</v>
      </c>
      <c r="AE8351" t="s">
        <v>565</v>
      </c>
      <c r="AF8351" s="119" t="str">
        <f t="shared" si="522"/>
        <v>NA</v>
      </c>
      <c r="AG8351" s="119"/>
      <c r="AH8351" s="119"/>
      <c r="AI8351" s="119"/>
      <c r="AJ8351" s="119" t="str">
        <f t="shared" si="523"/>
        <v>NA</v>
      </c>
      <c r="AK8351" s="190"/>
      <c r="AL8351" s="191"/>
    </row>
    <row r="8352" spans="1:38" x14ac:dyDescent="0.25">
      <c r="A8352" t="s">
        <v>27071</v>
      </c>
      <c r="B8352" t="s">
        <v>27069</v>
      </c>
      <c r="C8352" t="s">
        <v>27070</v>
      </c>
      <c r="D8352" t="s">
        <v>193</v>
      </c>
      <c r="E8352" t="s">
        <v>15977</v>
      </c>
      <c r="F8352" t="s">
        <v>54</v>
      </c>
      <c r="G8352"/>
      <c r="H8352" t="s">
        <v>48452</v>
      </c>
      <c r="I8352" t="s">
        <v>54966</v>
      </c>
      <c r="J8352" t="s">
        <v>27072</v>
      </c>
      <c r="K8352" t="s">
        <v>565</v>
      </c>
      <c r="L8352" s="119" t="str">
        <f t="shared" si="520"/>
        <v>NA</v>
      </c>
      <c r="M8352" s="119"/>
      <c r="N8352" s="120" t="str">
        <f t="shared" si="521"/>
        <v>NA</v>
      </c>
      <c r="O8352" s="120"/>
      <c r="P8352"/>
      <c r="Q8352"/>
      <c r="R8352"/>
      <c r="S8352"/>
      <c r="T8352"/>
      <c r="U8352" t="s">
        <v>31611</v>
      </c>
      <c r="V8352" t="s">
        <v>31610</v>
      </c>
      <c r="W8352" t="s">
        <v>31599</v>
      </c>
      <c r="X8352" t="s">
        <v>193</v>
      </c>
      <c r="Y8352" t="s">
        <v>512</v>
      </c>
      <c r="Z8352" t="s">
        <v>54</v>
      </c>
      <c r="AA8352"/>
      <c r="AB8352" t="s">
        <v>47908</v>
      </c>
      <c r="AC8352" t="s">
        <v>54445</v>
      </c>
      <c r="AD8352" t="s">
        <v>31611</v>
      </c>
      <c r="AE8352" t="s">
        <v>565</v>
      </c>
      <c r="AF8352" s="119" t="str">
        <f t="shared" si="522"/>
        <v>NA</v>
      </c>
      <c r="AG8352" s="119"/>
      <c r="AH8352" s="119"/>
      <c r="AI8352" s="119"/>
      <c r="AJ8352" s="119" t="str">
        <f t="shared" si="523"/>
        <v>NA</v>
      </c>
      <c r="AK8352" s="190"/>
      <c r="AL8352" s="191"/>
    </row>
    <row r="8353" spans="1:38" x14ac:dyDescent="0.25">
      <c r="A8353" t="s">
        <v>34905</v>
      </c>
      <c r="B8353" t="s">
        <v>34904</v>
      </c>
      <c r="C8353" t="s">
        <v>5135</v>
      </c>
      <c r="D8353" t="s">
        <v>193</v>
      </c>
      <c r="E8353" t="s">
        <v>3452</v>
      </c>
      <c r="F8353" t="s">
        <v>54</v>
      </c>
      <c r="G8353"/>
      <c r="H8353" t="s">
        <v>48453</v>
      </c>
      <c r="I8353" t="s">
        <v>54967</v>
      </c>
      <c r="J8353" t="s">
        <v>34887</v>
      </c>
      <c r="K8353" t="s">
        <v>565</v>
      </c>
      <c r="L8353" s="119" t="str">
        <f t="shared" si="520"/>
        <v>NA</v>
      </c>
      <c r="M8353" s="119"/>
      <c r="N8353" s="120" t="str">
        <f t="shared" si="521"/>
        <v>NA</v>
      </c>
      <c r="O8353" s="120"/>
      <c r="P8353"/>
      <c r="Q8353"/>
      <c r="R8353"/>
      <c r="S8353"/>
      <c r="T8353"/>
      <c r="U8353" t="s">
        <v>31735</v>
      </c>
      <c r="V8353" t="s">
        <v>31733</v>
      </c>
      <c r="W8353" t="s">
        <v>31734</v>
      </c>
      <c r="X8353" t="s">
        <v>193</v>
      </c>
      <c r="Y8353" t="s">
        <v>512</v>
      </c>
      <c r="Z8353" t="s">
        <v>54</v>
      </c>
      <c r="AA8353"/>
      <c r="AB8353" t="s">
        <v>47908</v>
      </c>
      <c r="AC8353" t="s">
        <v>54445</v>
      </c>
      <c r="AD8353" t="s">
        <v>31735</v>
      </c>
      <c r="AE8353" t="s">
        <v>565</v>
      </c>
      <c r="AF8353" s="119" t="str">
        <f t="shared" si="522"/>
        <v>NA</v>
      </c>
      <c r="AG8353" s="119"/>
      <c r="AH8353" s="119"/>
      <c r="AI8353" s="119"/>
      <c r="AJ8353" s="119" t="str">
        <f t="shared" si="523"/>
        <v>NA</v>
      </c>
      <c r="AK8353" s="190"/>
      <c r="AL8353" s="191"/>
    </row>
    <row r="8354" spans="1:38" x14ac:dyDescent="0.25">
      <c r="A8354" t="s">
        <v>34886</v>
      </c>
      <c r="B8354" t="s">
        <v>34885</v>
      </c>
      <c r="C8354" t="s">
        <v>5135</v>
      </c>
      <c r="D8354" t="s">
        <v>193</v>
      </c>
      <c r="E8354" t="s">
        <v>3452</v>
      </c>
      <c r="F8354" t="s">
        <v>54</v>
      </c>
      <c r="G8354"/>
      <c r="H8354" t="s">
        <v>48453</v>
      </c>
      <c r="I8354" t="s">
        <v>54967</v>
      </c>
      <c r="J8354" t="s">
        <v>34887</v>
      </c>
      <c r="K8354" t="s">
        <v>565</v>
      </c>
      <c r="L8354" s="119" t="str">
        <f t="shared" si="520"/>
        <v>NA</v>
      </c>
      <c r="M8354" s="119"/>
      <c r="N8354" s="120" t="str">
        <f t="shared" si="521"/>
        <v>NA</v>
      </c>
      <c r="O8354" s="120"/>
      <c r="P8354"/>
      <c r="Q8354"/>
      <c r="R8354"/>
      <c r="S8354"/>
      <c r="T8354"/>
      <c r="U8354" t="s">
        <v>33700</v>
      </c>
      <c r="V8354" t="s">
        <v>33699</v>
      </c>
      <c r="W8354" t="s">
        <v>33531</v>
      </c>
      <c r="X8354" t="s">
        <v>193</v>
      </c>
      <c r="Y8354" t="s">
        <v>512</v>
      </c>
      <c r="Z8354" t="s">
        <v>54</v>
      </c>
      <c r="AA8354"/>
      <c r="AB8354" t="s">
        <v>47908</v>
      </c>
      <c r="AC8354" t="s">
        <v>54445</v>
      </c>
      <c r="AD8354" t="s">
        <v>33701</v>
      </c>
      <c r="AE8354" t="s">
        <v>565</v>
      </c>
      <c r="AF8354" s="119" t="str">
        <f t="shared" si="522"/>
        <v>NA</v>
      </c>
      <c r="AG8354" s="119"/>
      <c r="AH8354" s="119"/>
      <c r="AI8354" s="119"/>
      <c r="AJ8354" s="119" t="str">
        <f t="shared" si="523"/>
        <v>NA</v>
      </c>
      <c r="AK8354" s="190"/>
      <c r="AL8354" s="191"/>
    </row>
    <row r="8355" spans="1:38" x14ac:dyDescent="0.25">
      <c r="A8355" t="s">
        <v>34923</v>
      </c>
      <c r="B8355" t="s">
        <v>34922</v>
      </c>
      <c r="C8355" t="s">
        <v>5135</v>
      </c>
      <c r="D8355" t="s">
        <v>193</v>
      </c>
      <c r="E8355" t="s">
        <v>34924</v>
      </c>
      <c r="F8355" t="s">
        <v>54</v>
      </c>
      <c r="G8355"/>
      <c r="H8355" t="s">
        <v>48454</v>
      </c>
      <c r="I8355" t="s">
        <v>54968</v>
      </c>
      <c r="J8355" t="s">
        <v>34925</v>
      </c>
      <c r="K8355" t="s">
        <v>565</v>
      </c>
      <c r="L8355" s="119" t="str">
        <f t="shared" si="520"/>
        <v>NA</v>
      </c>
      <c r="M8355" s="119"/>
      <c r="N8355" s="120" t="str">
        <f t="shared" si="521"/>
        <v>NA</v>
      </c>
      <c r="O8355" s="120"/>
      <c r="P8355"/>
      <c r="Q8355"/>
      <c r="R8355"/>
      <c r="S8355"/>
      <c r="T8355"/>
      <c r="U8355" t="s">
        <v>35459</v>
      </c>
      <c r="V8355" t="s">
        <v>35457</v>
      </c>
      <c r="W8355" t="s">
        <v>35458</v>
      </c>
      <c r="X8355" t="s">
        <v>193</v>
      </c>
      <c r="Y8355" t="s">
        <v>35460</v>
      </c>
      <c r="Z8355" t="s">
        <v>54</v>
      </c>
      <c r="AA8355"/>
      <c r="AB8355" t="s">
        <v>47909</v>
      </c>
      <c r="AC8355" t="s">
        <v>54446</v>
      </c>
      <c r="AD8355" t="s">
        <v>35461</v>
      </c>
      <c r="AE8355" t="s">
        <v>565</v>
      </c>
      <c r="AF8355" s="119" t="str">
        <f t="shared" si="522"/>
        <v>NA</v>
      </c>
      <c r="AG8355" s="119"/>
      <c r="AH8355" s="119"/>
      <c r="AI8355" s="119"/>
      <c r="AJ8355" s="119" t="str">
        <f t="shared" si="523"/>
        <v>NA</v>
      </c>
      <c r="AK8355" s="190"/>
      <c r="AL8355" s="191"/>
    </row>
    <row r="8356" spans="1:38" x14ac:dyDescent="0.25">
      <c r="A8356" t="s">
        <v>31548</v>
      </c>
      <c r="B8356" t="s">
        <v>31547</v>
      </c>
      <c r="C8356" t="s">
        <v>27070</v>
      </c>
      <c r="D8356" t="s">
        <v>193</v>
      </c>
      <c r="E8356" t="s">
        <v>4234</v>
      </c>
      <c r="F8356" t="s">
        <v>54</v>
      </c>
      <c r="G8356"/>
      <c r="H8356" t="s">
        <v>48455</v>
      </c>
      <c r="I8356" t="s">
        <v>54969</v>
      </c>
      <c r="J8356" t="s">
        <v>31549</v>
      </c>
      <c r="K8356" t="s">
        <v>565</v>
      </c>
      <c r="L8356" s="119" t="str">
        <f t="shared" si="520"/>
        <v>NA</v>
      </c>
      <c r="M8356" s="119"/>
      <c r="N8356" s="120" t="str">
        <f t="shared" si="521"/>
        <v>NA</v>
      </c>
      <c r="O8356" s="120"/>
      <c r="P8356"/>
      <c r="Q8356"/>
      <c r="R8356"/>
      <c r="S8356"/>
      <c r="T8356"/>
      <c r="U8356" t="s">
        <v>35640</v>
      </c>
      <c r="V8356" t="s">
        <v>35638</v>
      </c>
      <c r="W8356" t="s">
        <v>35639</v>
      </c>
      <c r="X8356" t="s">
        <v>193</v>
      </c>
      <c r="Y8356" t="s">
        <v>35641</v>
      </c>
      <c r="Z8356" t="s">
        <v>54</v>
      </c>
      <c r="AA8356"/>
      <c r="AB8356" t="s">
        <v>47910</v>
      </c>
      <c r="AC8356" t="s">
        <v>54447</v>
      </c>
      <c r="AD8356" t="s">
        <v>35640</v>
      </c>
      <c r="AE8356" t="s">
        <v>565</v>
      </c>
      <c r="AF8356" s="119" t="str">
        <f t="shared" si="522"/>
        <v>NA</v>
      </c>
      <c r="AG8356" s="119"/>
      <c r="AH8356" s="119"/>
      <c r="AI8356" s="119"/>
      <c r="AJ8356" s="119" t="str">
        <f t="shared" si="523"/>
        <v>NA</v>
      </c>
      <c r="AK8356" s="190"/>
      <c r="AL8356" s="191"/>
    </row>
    <row r="8357" spans="1:38" x14ac:dyDescent="0.25">
      <c r="A8357" t="s">
        <v>34934</v>
      </c>
      <c r="B8357" t="s">
        <v>34933</v>
      </c>
      <c r="C8357" t="s">
        <v>5135</v>
      </c>
      <c r="D8357" t="s">
        <v>193</v>
      </c>
      <c r="E8357" t="s">
        <v>944</v>
      </c>
      <c r="F8357" t="s">
        <v>54</v>
      </c>
      <c r="G8357"/>
      <c r="H8357" t="s">
        <v>48456</v>
      </c>
      <c r="I8357" t="s">
        <v>54970</v>
      </c>
      <c r="J8357" t="s">
        <v>34935</v>
      </c>
      <c r="K8357" t="s">
        <v>565</v>
      </c>
      <c r="L8357" s="119" t="str">
        <f t="shared" si="520"/>
        <v>NA</v>
      </c>
      <c r="M8357" s="119"/>
      <c r="N8357" s="120" t="str">
        <f t="shared" si="521"/>
        <v>NA</v>
      </c>
      <c r="O8357" s="120"/>
      <c r="P8357"/>
      <c r="Q8357"/>
      <c r="R8357"/>
      <c r="S8357"/>
      <c r="T8357"/>
      <c r="U8357" t="s">
        <v>33443</v>
      </c>
      <c r="V8357" t="s">
        <v>33441</v>
      </c>
      <c r="W8357" t="s">
        <v>33442</v>
      </c>
      <c r="X8357" t="s">
        <v>193</v>
      </c>
      <c r="Y8357" t="s">
        <v>33444</v>
      </c>
      <c r="Z8357" t="s">
        <v>54</v>
      </c>
      <c r="AA8357"/>
      <c r="AB8357" t="s">
        <v>47911</v>
      </c>
      <c r="AC8357" t="s">
        <v>54448</v>
      </c>
      <c r="AD8357" t="s">
        <v>33445</v>
      </c>
      <c r="AE8357" t="s">
        <v>565</v>
      </c>
      <c r="AF8357" s="119" t="str">
        <f t="shared" si="522"/>
        <v>NA</v>
      </c>
      <c r="AG8357" s="119"/>
      <c r="AH8357" s="119"/>
      <c r="AI8357" s="119"/>
      <c r="AJ8357" s="119" t="str">
        <f t="shared" si="523"/>
        <v>NA</v>
      </c>
      <c r="AK8357" s="190"/>
      <c r="AL8357" s="191"/>
    </row>
    <row r="8358" spans="1:38" x14ac:dyDescent="0.25">
      <c r="A8358" t="s">
        <v>34600</v>
      </c>
      <c r="B8358" t="s">
        <v>34599</v>
      </c>
      <c r="C8358" t="s">
        <v>5135</v>
      </c>
      <c r="D8358" t="s">
        <v>193</v>
      </c>
      <c r="E8358" t="s">
        <v>34601</v>
      </c>
      <c r="F8358" t="s">
        <v>54</v>
      </c>
      <c r="G8358"/>
      <c r="H8358" t="s">
        <v>48457</v>
      </c>
      <c r="I8358" t="s">
        <v>54971</v>
      </c>
      <c r="J8358" t="s">
        <v>34602</v>
      </c>
      <c r="K8358" t="s">
        <v>565</v>
      </c>
      <c r="L8358" s="119" t="str">
        <f t="shared" si="520"/>
        <v>NA</v>
      </c>
      <c r="M8358" s="119"/>
      <c r="N8358" s="120" t="str">
        <f t="shared" si="521"/>
        <v>NA</v>
      </c>
      <c r="O8358" s="120"/>
      <c r="P8358"/>
      <c r="Q8358"/>
      <c r="R8358"/>
      <c r="S8358"/>
      <c r="T8358"/>
      <c r="U8358" t="s">
        <v>27664</v>
      </c>
      <c r="V8358" t="s">
        <v>31930</v>
      </c>
      <c r="W8358" t="s">
        <v>31931</v>
      </c>
      <c r="X8358" t="s">
        <v>193</v>
      </c>
      <c r="Y8358" t="s">
        <v>19814</v>
      </c>
      <c r="Z8358" t="s">
        <v>54</v>
      </c>
      <c r="AA8358"/>
      <c r="AB8358" t="s">
        <v>47912</v>
      </c>
      <c r="AC8358" t="s">
        <v>54449</v>
      </c>
      <c r="AD8358" t="s">
        <v>27664</v>
      </c>
      <c r="AE8358" t="s">
        <v>565</v>
      </c>
      <c r="AF8358" s="119" t="str">
        <f t="shared" si="522"/>
        <v>NA</v>
      </c>
      <c r="AG8358" s="119"/>
      <c r="AH8358" s="119"/>
      <c r="AI8358" s="119"/>
      <c r="AJ8358" s="119" t="str">
        <f t="shared" si="523"/>
        <v>NA</v>
      </c>
      <c r="AK8358" s="190"/>
      <c r="AL8358" s="191"/>
    </row>
    <row r="8359" spans="1:38" x14ac:dyDescent="0.25">
      <c r="A8359" t="s">
        <v>34937</v>
      </c>
      <c r="B8359" t="s">
        <v>34936</v>
      </c>
      <c r="C8359" t="s">
        <v>5135</v>
      </c>
      <c r="D8359" t="s">
        <v>193</v>
      </c>
      <c r="E8359" t="s">
        <v>34601</v>
      </c>
      <c r="F8359" t="s">
        <v>54</v>
      </c>
      <c r="G8359"/>
      <c r="H8359" t="s">
        <v>48457</v>
      </c>
      <c r="I8359" t="s">
        <v>54971</v>
      </c>
      <c r="J8359" t="s">
        <v>34938</v>
      </c>
      <c r="K8359" t="s">
        <v>565</v>
      </c>
      <c r="L8359" s="119" t="str">
        <f t="shared" si="520"/>
        <v>NA</v>
      </c>
      <c r="M8359" s="119"/>
      <c r="N8359" s="120" t="str">
        <f t="shared" si="521"/>
        <v>NA</v>
      </c>
      <c r="O8359" s="120"/>
      <c r="P8359"/>
      <c r="Q8359"/>
      <c r="R8359"/>
      <c r="S8359"/>
      <c r="T8359"/>
      <c r="U8359" t="s">
        <v>29487</v>
      </c>
      <c r="V8359" t="s">
        <v>29485</v>
      </c>
      <c r="W8359" t="s">
        <v>29486</v>
      </c>
      <c r="X8359" t="s">
        <v>193</v>
      </c>
      <c r="Y8359" t="s">
        <v>15442</v>
      </c>
      <c r="Z8359" t="s">
        <v>54</v>
      </c>
      <c r="AA8359"/>
      <c r="AB8359" t="s">
        <v>47913</v>
      </c>
      <c r="AC8359" t="s">
        <v>54450</v>
      </c>
      <c r="AD8359" t="s">
        <v>29488</v>
      </c>
      <c r="AE8359" t="s">
        <v>565</v>
      </c>
      <c r="AF8359" s="119" t="str">
        <f t="shared" si="522"/>
        <v>NA</v>
      </c>
      <c r="AG8359" s="119"/>
      <c r="AH8359" s="119"/>
      <c r="AI8359" s="119"/>
      <c r="AJ8359" s="119" t="str">
        <f t="shared" si="523"/>
        <v>NA</v>
      </c>
      <c r="AK8359" s="190"/>
      <c r="AL8359" s="191"/>
    </row>
    <row r="8360" spans="1:38" x14ac:dyDescent="0.25">
      <c r="A8360" t="s">
        <v>32822</v>
      </c>
      <c r="B8360" t="s">
        <v>32820</v>
      </c>
      <c r="C8360" t="s">
        <v>32821</v>
      </c>
      <c r="D8360" t="s">
        <v>193</v>
      </c>
      <c r="E8360" t="s">
        <v>1745</v>
      </c>
      <c r="F8360" t="s">
        <v>54</v>
      </c>
      <c r="G8360"/>
      <c r="H8360" t="s">
        <v>48458</v>
      </c>
      <c r="I8360" t="s">
        <v>54972</v>
      </c>
      <c r="J8360" t="s">
        <v>32823</v>
      </c>
      <c r="K8360" t="s">
        <v>565</v>
      </c>
      <c r="L8360" s="119" t="str">
        <f t="shared" si="520"/>
        <v>NA</v>
      </c>
      <c r="M8360" s="119"/>
      <c r="N8360" s="120" t="str">
        <f t="shared" si="521"/>
        <v>NA</v>
      </c>
      <c r="O8360" s="120"/>
      <c r="P8360"/>
      <c r="Q8360"/>
      <c r="R8360"/>
      <c r="S8360"/>
      <c r="T8360"/>
      <c r="U8360" t="s">
        <v>27396</v>
      </c>
      <c r="V8360" t="s">
        <v>27394</v>
      </c>
      <c r="W8360" t="s">
        <v>27395</v>
      </c>
      <c r="X8360" t="s">
        <v>193</v>
      </c>
      <c r="Y8360" t="s">
        <v>27397</v>
      </c>
      <c r="Z8360" t="s">
        <v>54</v>
      </c>
      <c r="AA8360"/>
      <c r="AB8360" t="s">
        <v>47914</v>
      </c>
      <c r="AC8360" t="s">
        <v>54451</v>
      </c>
      <c r="AD8360" t="s">
        <v>27396</v>
      </c>
      <c r="AE8360" t="s">
        <v>565</v>
      </c>
      <c r="AF8360" s="119" t="str">
        <f t="shared" si="522"/>
        <v>NA</v>
      </c>
      <c r="AG8360" s="119"/>
      <c r="AH8360" s="119"/>
      <c r="AI8360" s="119"/>
      <c r="AJ8360" s="119" t="str">
        <f t="shared" si="523"/>
        <v>NA</v>
      </c>
      <c r="AK8360" s="190"/>
      <c r="AL8360" s="191"/>
    </row>
    <row r="8361" spans="1:38" x14ac:dyDescent="0.25">
      <c r="A8361" t="s">
        <v>32073</v>
      </c>
      <c r="B8361" t="s">
        <v>32072</v>
      </c>
      <c r="C8361" t="s">
        <v>27070</v>
      </c>
      <c r="D8361" t="s">
        <v>193</v>
      </c>
      <c r="E8361" t="s">
        <v>1745</v>
      </c>
      <c r="F8361" t="s">
        <v>54</v>
      </c>
      <c r="G8361"/>
      <c r="H8361" t="s">
        <v>48458</v>
      </c>
      <c r="I8361" t="s">
        <v>54972</v>
      </c>
      <c r="J8361" t="s">
        <v>32074</v>
      </c>
      <c r="K8361" t="s">
        <v>565</v>
      </c>
      <c r="L8361" s="119" t="str">
        <f t="shared" si="520"/>
        <v>NA</v>
      </c>
      <c r="M8361" s="119"/>
      <c r="N8361" s="120" t="str">
        <f t="shared" si="521"/>
        <v>NA</v>
      </c>
      <c r="O8361" s="120"/>
      <c r="P8361"/>
      <c r="Q8361"/>
      <c r="R8361"/>
      <c r="S8361"/>
      <c r="T8361"/>
      <c r="U8361" t="s">
        <v>29239</v>
      </c>
      <c r="V8361" t="s">
        <v>29237</v>
      </c>
      <c r="W8361" t="s">
        <v>29238</v>
      </c>
      <c r="X8361" t="s">
        <v>193</v>
      </c>
      <c r="Y8361" t="s">
        <v>21172</v>
      </c>
      <c r="Z8361" t="s">
        <v>54</v>
      </c>
      <c r="AA8361"/>
      <c r="AB8361" t="s">
        <v>47915</v>
      </c>
      <c r="AC8361" t="s">
        <v>54452</v>
      </c>
      <c r="AD8361" t="s">
        <v>29240</v>
      </c>
      <c r="AE8361" t="s">
        <v>565</v>
      </c>
      <c r="AF8361" s="119" t="str">
        <f t="shared" si="522"/>
        <v>NA</v>
      </c>
      <c r="AG8361" s="119"/>
      <c r="AH8361" s="119"/>
      <c r="AI8361" s="119"/>
      <c r="AJ8361" s="119" t="str">
        <f t="shared" si="523"/>
        <v>NA</v>
      </c>
      <c r="AK8361" s="190"/>
      <c r="AL8361" s="191"/>
    </row>
    <row r="8362" spans="1:38" x14ac:dyDescent="0.25">
      <c r="A8362" t="s">
        <v>34849</v>
      </c>
      <c r="B8362" t="s">
        <v>34847</v>
      </c>
      <c r="C8362" t="s">
        <v>34848</v>
      </c>
      <c r="D8362" t="s">
        <v>193</v>
      </c>
      <c r="E8362" t="s">
        <v>8598</v>
      </c>
      <c r="F8362" t="s">
        <v>54</v>
      </c>
      <c r="G8362"/>
      <c r="H8362" t="s">
        <v>48459</v>
      </c>
      <c r="I8362" t="s">
        <v>54973</v>
      </c>
      <c r="J8362" t="s">
        <v>34850</v>
      </c>
      <c r="K8362" t="s">
        <v>565</v>
      </c>
      <c r="L8362" s="119" t="str">
        <f t="shared" si="520"/>
        <v>NA</v>
      </c>
      <c r="M8362" s="119"/>
      <c r="N8362" s="120" t="str">
        <f t="shared" si="521"/>
        <v>NA</v>
      </c>
      <c r="O8362" s="120"/>
      <c r="P8362"/>
      <c r="Q8362"/>
      <c r="R8362"/>
      <c r="S8362"/>
      <c r="T8362"/>
      <c r="U8362" t="s">
        <v>29562</v>
      </c>
      <c r="V8362" t="s">
        <v>29560</v>
      </c>
      <c r="W8362" t="s">
        <v>29561</v>
      </c>
      <c r="X8362" t="s">
        <v>193</v>
      </c>
      <c r="Y8362" t="s">
        <v>1358</v>
      </c>
      <c r="Z8362" t="s">
        <v>54</v>
      </c>
      <c r="AA8362"/>
      <c r="AB8362" t="s">
        <v>47916</v>
      </c>
      <c r="AC8362" t="s">
        <v>54453</v>
      </c>
      <c r="AD8362" t="s">
        <v>29563</v>
      </c>
      <c r="AE8362" t="s">
        <v>565</v>
      </c>
      <c r="AF8362" s="119" t="str">
        <f t="shared" si="522"/>
        <v>NA</v>
      </c>
      <c r="AG8362" s="119"/>
      <c r="AH8362" s="119"/>
      <c r="AI8362" s="119"/>
      <c r="AJ8362" s="119" t="str">
        <f t="shared" si="523"/>
        <v>NA</v>
      </c>
      <c r="AK8362" s="190"/>
      <c r="AL8362" s="191"/>
    </row>
    <row r="8363" spans="1:38" x14ac:dyDescent="0.25">
      <c r="A8363" t="s">
        <v>34604</v>
      </c>
      <c r="B8363" t="s">
        <v>34603</v>
      </c>
      <c r="C8363" t="s">
        <v>5135</v>
      </c>
      <c r="D8363" t="s">
        <v>193</v>
      </c>
      <c r="E8363" t="s">
        <v>8598</v>
      </c>
      <c r="F8363" t="s">
        <v>54</v>
      </c>
      <c r="G8363"/>
      <c r="H8363" t="s">
        <v>48459</v>
      </c>
      <c r="I8363" t="s">
        <v>54973</v>
      </c>
      <c r="J8363" t="s">
        <v>34605</v>
      </c>
      <c r="K8363" t="s">
        <v>565</v>
      </c>
      <c r="L8363" s="119" t="str">
        <f t="shared" si="520"/>
        <v>NA</v>
      </c>
      <c r="M8363" s="119"/>
      <c r="N8363" s="120" t="str">
        <f t="shared" si="521"/>
        <v>NA</v>
      </c>
      <c r="O8363" s="120"/>
      <c r="P8363"/>
      <c r="Q8363"/>
      <c r="R8363"/>
      <c r="S8363"/>
      <c r="T8363"/>
      <c r="U8363" t="s">
        <v>28675</v>
      </c>
      <c r="V8363" t="s">
        <v>28674</v>
      </c>
      <c r="W8363" t="s">
        <v>28480</v>
      </c>
      <c r="X8363" t="s">
        <v>193</v>
      </c>
      <c r="Y8363" t="s">
        <v>1358</v>
      </c>
      <c r="Z8363" t="s">
        <v>54</v>
      </c>
      <c r="AA8363"/>
      <c r="AB8363" t="s">
        <v>47917</v>
      </c>
      <c r="AC8363" t="s">
        <v>54453</v>
      </c>
      <c r="AD8363" t="s">
        <v>28676</v>
      </c>
      <c r="AE8363" t="s">
        <v>565</v>
      </c>
      <c r="AF8363" s="119" t="str">
        <f t="shared" si="522"/>
        <v>NA</v>
      </c>
      <c r="AG8363" s="119"/>
      <c r="AH8363" s="119"/>
      <c r="AI8363" s="119"/>
      <c r="AJ8363" s="119" t="str">
        <f t="shared" si="523"/>
        <v>NA</v>
      </c>
      <c r="AK8363" s="190"/>
      <c r="AL8363" s="191"/>
    </row>
    <row r="8364" spans="1:38" x14ac:dyDescent="0.25">
      <c r="A8364" t="s">
        <v>34944</v>
      </c>
      <c r="B8364" t="s">
        <v>34943</v>
      </c>
      <c r="C8364" t="s">
        <v>5135</v>
      </c>
      <c r="D8364" t="s">
        <v>193</v>
      </c>
      <c r="E8364" t="s">
        <v>8598</v>
      </c>
      <c r="F8364" t="s">
        <v>54</v>
      </c>
      <c r="G8364"/>
      <c r="H8364" t="s">
        <v>48459</v>
      </c>
      <c r="I8364" t="s">
        <v>54973</v>
      </c>
      <c r="J8364" t="s">
        <v>34945</v>
      </c>
      <c r="K8364" t="s">
        <v>565</v>
      </c>
      <c r="L8364" s="119" t="str">
        <f t="shared" si="520"/>
        <v>NA</v>
      </c>
      <c r="M8364" s="119"/>
      <c r="N8364" s="120" t="str">
        <f t="shared" si="521"/>
        <v>NA</v>
      </c>
      <c r="O8364" s="120"/>
      <c r="P8364"/>
      <c r="Q8364"/>
      <c r="R8364"/>
      <c r="S8364"/>
      <c r="T8364"/>
      <c r="U8364" t="s">
        <v>34297</v>
      </c>
      <c r="V8364" t="s">
        <v>34295</v>
      </c>
      <c r="W8364" t="s">
        <v>34296</v>
      </c>
      <c r="X8364" t="s">
        <v>193</v>
      </c>
      <c r="Y8364" t="s">
        <v>34298</v>
      </c>
      <c r="Z8364" t="s">
        <v>54</v>
      </c>
      <c r="AA8364"/>
      <c r="AB8364" t="s">
        <v>47918</v>
      </c>
      <c r="AC8364" t="s">
        <v>54454</v>
      </c>
      <c r="AD8364" t="s">
        <v>34299</v>
      </c>
      <c r="AE8364" t="s">
        <v>565</v>
      </c>
      <c r="AF8364" s="119" t="str">
        <f t="shared" si="522"/>
        <v>NA</v>
      </c>
      <c r="AG8364" s="119"/>
      <c r="AH8364" s="119"/>
      <c r="AI8364" s="119"/>
      <c r="AJ8364" s="119" t="str">
        <f t="shared" si="523"/>
        <v>NA</v>
      </c>
      <c r="AK8364" s="190"/>
      <c r="AL8364" s="191"/>
    </row>
    <row r="8365" spans="1:38" x14ac:dyDescent="0.25">
      <c r="A8365" t="s">
        <v>34944</v>
      </c>
      <c r="B8365" t="s">
        <v>34946</v>
      </c>
      <c r="C8365" t="s">
        <v>5135</v>
      </c>
      <c r="D8365" t="s">
        <v>193</v>
      </c>
      <c r="E8365" t="s">
        <v>8598</v>
      </c>
      <c r="F8365" t="s">
        <v>54</v>
      </c>
      <c r="G8365"/>
      <c r="H8365" t="s">
        <v>48459</v>
      </c>
      <c r="I8365" t="s">
        <v>54973</v>
      </c>
      <c r="J8365" t="s">
        <v>34945</v>
      </c>
      <c r="K8365" t="s">
        <v>565</v>
      </c>
      <c r="L8365" s="119" t="str">
        <f t="shared" si="520"/>
        <v>NA</v>
      </c>
      <c r="M8365" s="119"/>
      <c r="N8365" s="120" t="str">
        <f t="shared" si="521"/>
        <v>NA</v>
      </c>
      <c r="O8365" s="120"/>
      <c r="P8365"/>
      <c r="Q8365"/>
      <c r="R8365"/>
      <c r="S8365"/>
      <c r="T8365"/>
      <c r="U8365" t="s">
        <v>38471</v>
      </c>
      <c r="V8365" t="s">
        <v>38472</v>
      </c>
      <c r="W8365" t="s">
        <v>1442</v>
      </c>
      <c r="X8365" t="s">
        <v>193</v>
      </c>
      <c r="Y8365" t="s">
        <v>1444</v>
      </c>
      <c r="Z8365" t="s">
        <v>54</v>
      </c>
      <c r="AA8365"/>
      <c r="AB8365" t="s">
        <v>47919</v>
      </c>
      <c r="AC8365" t="s">
        <v>54455</v>
      </c>
      <c r="AD8365" t="s">
        <v>38471</v>
      </c>
      <c r="AE8365" t="s">
        <v>565</v>
      </c>
      <c r="AF8365" s="119" t="str">
        <f t="shared" si="522"/>
        <v>NA</v>
      </c>
      <c r="AG8365" s="119"/>
      <c r="AH8365" s="119"/>
      <c r="AI8365" s="119"/>
      <c r="AJ8365" s="119" t="str">
        <f t="shared" si="523"/>
        <v>NA</v>
      </c>
      <c r="AK8365" s="190"/>
      <c r="AL8365" s="191"/>
    </row>
    <row r="8366" spans="1:38" x14ac:dyDescent="0.25">
      <c r="A8366" t="s">
        <v>34948</v>
      </c>
      <c r="B8366" t="s">
        <v>34947</v>
      </c>
      <c r="C8366" t="s">
        <v>5135</v>
      </c>
      <c r="D8366" t="s">
        <v>193</v>
      </c>
      <c r="E8366" t="s">
        <v>8598</v>
      </c>
      <c r="F8366" t="s">
        <v>54</v>
      </c>
      <c r="G8366"/>
      <c r="H8366" t="s">
        <v>48459</v>
      </c>
      <c r="I8366" t="s">
        <v>54973</v>
      </c>
      <c r="J8366" t="s">
        <v>34949</v>
      </c>
      <c r="K8366" t="s">
        <v>565</v>
      </c>
      <c r="L8366" s="119" t="str">
        <f t="shared" si="520"/>
        <v>NA</v>
      </c>
      <c r="M8366" s="119"/>
      <c r="N8366" s="120" t="str">
        <f t="shared" si="521"/>
        <v>NA</v>
      </c>
      <c r="O8366" s="120"/>
      <c r="P8366"/>
      <c r="Q8366"/>
      <c r="R8366"/>
      <c r="S8366"/>
      <c r="T8366"/>
      <c r="U8366" t="s">
        <v>29447</v>
      </c>
      <c r="V8366" t="s">
        <v>29445</v>
      </c>
      <c r="W8366" t="s">
        <v>29446</v>
      </c>
      <c r="X8366" t="s">
        <v>193</v>
      </c>
      <c r="Y8366" t="s">
        <v>29448</v>
      </c>
      <c r="Z8366" t="s">
        <v>54</v>
      </c>
      <c r="AA8366"/>
      <c r="AB8366" t="s">
        <v>47920</v>
      </c>
      <c r="AC8366" t="s">
        <v>54456</v>
      </c>
      <c r="AD8366" t="s">
        <v>29447</v>
      </c>
      <c r="AE8366" t="s">
        <v>565</v>
      </c>
      <c r="AF8366" s="119" t="str">
        <f t="shared" si="522"/>
        <v>NA</v>
      </c>
      <c r="AG8366" s="119"/>
      <c r="AH8366" s="119"/>
      <c r="AI8366" s="119"/>
      <c r="AJ8366" s="119" t="str">
        <f t="shared" si="523"/>
        <v>NA</v>
      </c>
      <c r="AK8366" s="190"/>
      <c r="AL8366" s="191"/>
    </row>
    <row r="8367" spans="1:38" x14ac:dyDescent="0.25">
      <c r="A8367" t="s">
        <v>35232</v>
      </c>
      <c r="B8367" t="s">
        <v>35230</v>
      </c>
      <c r="C8367" t="s">
        <v>35231</v>
      </c>
      <c r="D8367" t="s">
        <v>193</v>
      </c>
      <c r="E8367" t="s">
        <v>34952</v>
      </c>
      <c r="F8367" t="s">
        <v>54</v>
      </c>
      <c r="G8367"/>
      <c r="H8367" t="s">
        <v>48460</v>
      </c>
      <c r="I8367" t="s">
        <v>54974</v>
      </c>
      <c r="J8367" t="s">
        <v>35233</v>
      </c>
      <c r="K8367" t="s">
        <v>565</v>
      </c>
      <c r="L8367" s="119" t="str">
        <f t="shared" si="520"/>
        <v>NA</v>
      </c>
      <c r="M8367" s="119"/>
      <c r="N8367" s="120" t="str">
        <f t="shared" si="521"/>
        <v>NA</v>
      </c>
      <c r="O8367" s="120"/>
      <c r="P8367"/>
      <c r="Q8367"/>
      <c r="R8367"/>
      <c r="S8367"/>
      <c r="T8367"/>
      <c r="U8367" t="s">
        <v>38475</v>
      </c>
      <c r="V8367" t="s">
        <v>38476</v>
      </c>
      <c r="W8367" t="s">
        <v>2464</v>
      </c>
      <c r="X8367" t="s">
        <v>193</v>
      </c>
      <c r="Y8367" t="s">
        <v>2466</v>
      </c>
      <c r="Z8367" t="s">
        <v>54</v>
      </c>
      <c r="AA8367"/>
      <c r="AB8367" t="s">
        <v>47921</v>
      </c>
      <c r="AC8367" t="s">
        <v>54457</v>
      </c>
      <c r="AD8367" t="s">
        <v>38475</v>
      </c>
      <c r="AE8367" t="s">
        <v>565</v>
      </c>
      <c r="AF8367" s="119" t="str">
        <f t="shared" si="522"/>
        <v>NA</v>
      </c>
      <c r="AG8367" s="119"/>
      <c r="AH8367" s="119"/>
      <c r="AI8367" s="119"/>
      <c r="AJ8367" s="119" t="str">
        <f t="shared" si="523"/>
        <v>NA</v>
      </c>
      <c r="AK8367" s="190"/>
      <c r="AL8367" s="191"/>
    </row>
    <row r="8368" spans="1:38" x14ac:dyDescent="0.25">
      <c r="A8368" t="s">
        <v>34951</v>
      </c>
      <c r="B8368" t="s">
        <v>34950</v>
      </c>
      <c r="C8368" t="s">
        <v>5135</v>
      </c>
      <c r="D8368" t="s">
        <v>193</v>
      </c>
      <c r="E8368" t="s">
        <v>34952</v>
      </c>
      <c r="F8368" t="s">
        <v>54</v>
      </c>
      <c r="G8368"/>
      <c r="H8368" t="s">
        <v>48460</v>
      </c>
      <c r="I8368" t="s">
        <v>54974</v>
      </c>
      <c r="J8368" t="s">
        <v>34953</v>
      </c>
      <c r="K8368" t="s">
        <v>565</v>
      </c>
      <c r="L8368" s="119" t="str">
        <f t="shared" si="520"/>
        <v>NA</v>
      </c>
      <c r="M8368" s="119"/>
      <c r="N8368" s="120" t="str">
        <f t="shared" si="521"/>
        <v>NA</v>
      </c>
      <c r="O8368" s="120"/>
      <c r="P8368"/>
      <c r="Q8368"/>
      <c r="R8368"/>
      <c r="S8368"/>
      <c r="T8368"/>
      <c r="U8368" t="s">
        <v>29957</v>
      </c>
      <c r="V8368" t="s">
        <v>29955</v>
      </c>
      <c r="W8368" t="s">
        <v>29956</v>
      </c>
      <c r="X8368" t="s">
        <v>193</v>
      </c>
      <c r="Y8368" t="s">
        <v>2466</v>
      </c>
      <c r="Z8368" t="s">
        <v>54</v>
      </c>
      <c r="AA8368"/>
      <c r="AB8368" t="s">
        <v>47921</v>
      </c>
      <c r="AC8368" t="s">
        <v>54457</v>
      </c>
      <c r="AD8368" t="s">
        <v>29958</v>
      </c>
      <c r="AE8368" t="s">
        <v>565</v>
      </c>
      <c r="AF8368" s="119" t="str">
        <f t="shared" si="522"/>
        <v>NA</v>
      </c>
      <c r="AG8368" s="119"/>
      <c r="AH8368" s="119"/>
      <c r="AI8368" s="119"/>
      <c r="AJ8368" s="119" t="str">
        <f t="shared" si="523"/>
        <v>NA</v>
      </c>
      <c r="AK8368" s="190"/>
      <c r="AL8368" s="191"/>
    </row>
    <row r="8369" spans="1:38" x14ac:dyDescent="0.25">
      <c r="A8369" t="s">
        <v>34951</v>
      </c>
      <c r="B8369" t="s">
        <v>34954</v>
      </c>
      <c r="C8369" t="s">
        <v>5135</v>
      </c>
      <c r="D8369" t="s">
        <v>193</v>
      </c>
      <c r="E8369" t="s">
        <v>34952</v>
      </c>
      <c r="F8369" t="s">
        <v>54</v>
      </c>
      <c r="G8369"/>
      <c r="H8369" t="s">
        <v>48460</v>
      </c>
      <c r="I8369" t="s">
        <v>54974</v>
      </c>
      <c r="J8369" t="s">
        <v>34953</v>
      </c>
      <c r="K8369" t="s">
        <v>565</v>
      </c>
      <c r="L8369" s="119" t="str">
        <f t="shared" si="520"/>
        <v>NA</v>
      </c>
      <c r="M8369" s="119"/>
      <c r="N8369" s="120" t="str">
        <f t="shared" si="521"/>
        <v>NA</v>
      </c>
      <c r="O8369" s="120"/>
      <c r="P8369"/>
      <c r="Q8369"/>
      <c r="R8369"/>
      <c r="S8369"/>
      <c r="T8369"/>
      <c r="U8369" t="s">
        <v>30706</v>
      </c>
      <c r="V8369" t="s">
        <v>30704</v>
      </c>
      <c r="W8369" t="s">
        <v>30705</v>
      </c>
      <c r="X8369" t="s">
        <v>193</v>
      </c>
      <c r="Y8369" t="s">
        <v>22745</v>
      </c>
      <c r="Z8369" t="s">
        <v>54</v>
      </c>
      <c r="AA8369"/>
      <c r="AB8369" t="s">
        <v>47922</v>
      </c>
      <c r="AC8369" t="s">
        <v>54458</v>
      </c>
      <c r="AD8369" t="s">
        <v>30707</v>
      </c>
      <c r="AE8369" t="s">
        <v>565</v>
      </c>
      <c r="AF8369" s="119" t="str">
        <f t="shared" si="522"/>
        <v>NA</v>
      </c>
      <c r="AG8369" s="119"/>
      <c r="AH8369" s="119"/>
      <c r="AI8369" s="119"/>
      <c r="AJ8369" s="119" t="str">
        <f t="shared" si="523"/>
        <v>NA</v>
      </c>
      <c r="AK8369" s="190"/>
      <c r="AL8369" s="191"/>
    </row>
    <row r="8370" spans="1:38" x14ac:dyDescent="0.25">
      <c r="A8370" t="s">
        <v>33183</v>
      </c>
      <c r="B8370" t="s">
        <v>33593</v>
      </c>
      <c r="C8370" t="s">
        <v>33594</v>
      </c>
      <c r="D8370" t="s">
        <v>193</v>
      </c>
      <c r="E8370" t="s">
        <v>1765</v>
      </c>
      <c r="F8370" t="s">
        <v>54</v>
      </c>
      <c r="G8370"/>
      <c r="H8370" t="s">
        <v>48461</v>
      </c>
      <c r="I8370" t="s">
        <v>54975</v>
      </c>
      <c r="J8370" t="s">
        <v>33183</v>
      </c>
      <c r="K8370" t="s">
        <v>565</v>
      </c>
      <c r="L8370" s="119" t="str">
        <f t="shared" si="520"/>
        <v>NA</v>
      </c>
      <c r="M8370" s="119"/>
      <c r="N8370" s="120" t="str">
        <f t="shared" si="521"/>
        <v>NA</v>
      </c>
      <c r="O8370" s="120"/>
      <c r="P8370"/>
      <c r="Q8370"/>
      <c r="R8370"/>
      <c r="S8370"/>
      <c r="T8370"/>
      <c r="U8370" t="s">
        <v>28687</v>
      </c>
      <c r="V8370" t="s">
        <v>28686</v>
      </c>
      <c r="W8370" t="s">
        <v>28480</v>
      </c>
      <c r="X8370" t="s">
        <v>193</v>
      </c>
      <c r="Y8370" t="s">
        <v>1498</v>
      </c>
      <c r="Z8370" t="s">
        <v>54</v>
      </c>
      <c r="AA8370"/>
      <c r="AB8370" t="s">
        <v>47923</v>
      </c>
      <c r="AC8370" t="s">
        <v>54459</v>
      </c>
      <c r="AD8370" t="s">
        <v>28688</v>
      </c>
      <c r="AE8370" t="s">
        <v>565</v>
      </c>
      <c r="AF8370" s="119" t="str">
        <f t="shared" si="522"/>
        <v>NA</v>
      </c>
      <c r="AG8370" s="119"/>
      <c r="AH8370" s="119"/>
      <c r="AI8370" s="119"/>
      <c r="AJ8370" s="119" t="str">
        <f t="shared" si="523"/>
        <v>NA</v>
      </c>
      <c r="AK8370" s="190"/>
      <c r="AL8370" s="191"/>
    </row>
    <row r="8371" spans="1:38" x14ac:dyDescent="0.25">
      <c r="A8371" t="s">
        <v>32079</v>
      </c>
      <c r="B8371" t="s">
        <v>32078</v>
      </c>
      <c r="C8371" t="s">
        <v>27070</v>
      </c>
      <c r="D8371" t="s">
        <v>193</v>
      </c>
      <c r="E8371" t="s">
        <v>1765</v>
      </c>
      <c r="F8371" t="s">
        <v>54</v>
      </c>
      <c r="G8371"/>
      <c r="H8371" t="s">
        <v>48461</v>
      </c>
      <c r="I8371" t="s">
        <v>54975</v>
      </c>
      <c r="J8371" t="s">
        <v>32080</v>
      </c>
      <c r="K8371" t="s">
        <v>565</v>
      </c>
      <c r="L8371" s="119" t="str">
        <f t="shared" si="520"/>
        <v>NA</v>
      </c>
      <c r="M8371" s="119"/>
      <c r="N8371" s="120" t="str">
        <f t="shared" si="521"/>
        <v>NA</v>
      </c>
      <c r="O8371" s="120"/>
      <c r="P8371"/>
      <c r="Q8371"/>
      <c r="R8371"/>
      <c r="S8371"/>
      <c r="T8371"/>
      <c r="U8371" t="s">
        <v>27624</v>
      </c>
      <c r="V8371" t="s">
        <v>27622</v>
      </c>
      <c r="W8371" t="s">
        <v>27623</v>
      </c>
      <c r="X8371" t="s">
        <v>193</v>
      </c>
      <c r="Y8371" t="s">
        <v>5246</v>
      </c>
      <c r="Z8371" t="s">
        <v>54</v>
      </c>
      <c r="AA8371"/>
      <c r="AB8371" t="s">
        <v>47924</v>
      </c>
      <c r="AC8371" t="s">
        <v>54460</v>
      </c>
      <c r="AD8371" t="s">
        <v>27625</v>
      </c>
      <c r="AE8371" t="s">
        <v>565</v>
      </c>
      <c r="AF8371" s="119" t="str">
        <f t="shared" si="522"/>
        <v>NA</v>
      </c>
      <c r="AG8371" s="119"/>
      <c r="AH8371" s="119"/>
      <c r="AI8371" s="119"/>
      <c r="AJ8371" s="119" t="str">
        <f t="shared" si="523"/>
        <v>NA</v>
      </c>
      <c r="AK8371" s="190"/>
      <c r="AL8371" s="191"/>
    </row>
    <row r="8372" spans="1:38" x14ac:dyDescent="0.25">
      <c r="A8372" t="s">
        <v>34960</v>
      </c>
      <c r="B8372" t="s">
        <v>34959</v>
      </c>
      <c r="C8372" t="s">
        <v>5135</v>
      </c>
      <c r="D8372" t="s">
        <v>193</v>
      </c>
      <c r="E8372" t="s">
        <v>18296</v>
      </c>
      <c r="F8372" t="s">
        <v>54</v>
      </c>
      <c r="G8372"/>
      <c r="H8372" t="s">
        <v>48462</v>
      </c>
      <c r="I8372" t="s">
        <v>54976</v>
      </c>
      <c r="J8372" t="s">
        <v>34961</v>
      </c>
      <c r="K8372" t="s">
        <v>565</v>
      </c>
      <c r="L8372" s="119" t="str">
        <f t="shared" si="520"/>
        <v>NA</v>
      </c>
      <c r="M8372" s="119"/>
      <c r="N8372" s="120" t="str">
        <f t="shared" si="521"/>
        <v>NA</v>
      </c>
      <c r="O8372" s="120"/>
      <c r="P8372"/>
      <c r="Q8372"/>
      <c r="R8372"/>
      <c r="S8372"/>
      <c r="T8372"/>
      <c r="U8372" t="s">
        <v>27583</v>
      </c>
      <c r="V8372" t="s">
        <v>27581</v>
      </c>
      <c r="W8372" t="s">
        <v>27582</v>
      </c>
      <c r="X8372" t="s">
        <v>193</v>
      </c>
      <c r="Y8372" t="s">
        <v>11152</v>
      </c>
      <c r="Z8372" t="s">
        <v>54</v>
      </c>
      <c r="AA8372"/>
      <c r="AB8372" t="s">
        <v>47925</v>
      </c>
      <c r="AC8372" t="s">
        <v>54461</v>
      </c>
      <c r="AD8372" t="s">
        <v>27584</v>
      </c>
      <c r="AE8372" t="s">
        <v>565</v>
      </c>
      <c r="AF8372" s="119" t="str">
        <f t="shared" si="522"/>
        <v>NA</v>
      </c>
      <c r="AG8372" s="119"/>
      <c r="AH8372" s="119"/>
      <c r="AI8372" s="119"/>
      <c r="AJ8372" s="119" t="str">
        <f t="shared" si="523"/>
        <v>NA</v>
      </c>
      <c r="AK8372" s="190"/>
      <c r="AL8372" s="191"/>
    </row>
    <row r="8373" spans="1:38" x14ac:dyDescent="0.25">
      <c r="A8373" t="s">
        <v>34960</v>
      </c>
      <c r="B8373" t="s">
        <v>34962</v>
      </c>
      <c r="C8373" t="s">
        <v>5135</v>
      </c>
      <c r="D8373" t="s">
        <v>193</v>
      </c>
      <c r="E8373" t="s">
        <v>18296</v>
      </c>
      <c r="F8373" t="s">
        <v>54</v>
      </c>
      <c r="G8373"/>
      <c r="H8373" t="s">
        <v>48462</v>
      </c>
      <c r="I8373" t="s">
        <v>54976</v>
      </c>
      <c r="J8373" t="s">
        <v>34963</v>
      </c>
      <c r="K8373" t="s">
        <v>565</v>
      </c>
      <c r="L8373" s="119" t="str">
        <f t="shared" si="520"/>
        <v>NA</v>
      </c>
      <c r="M8373" s="119"/>
      <c r="N8373" s="120" t="str">
        <f t="shared" si="521"/>
        <v>NA</v>
      </c>
      <c r="O8373" s="120"/>
      <c r="P8373"/>
      <c r="Q8373"/>
      <c r="R8373"/>
      <c r="S8373"/>
      <c r="T8373"/>
      <c r="U8373" t="s">
        <v>28716</v>
      </c>
      <c r="V8373" t="s">
        <v>28715</v>
      </c>
      <c r="W8373" t="s">
        <v>28480</v>
      </c>
      <c r="X8373" t="s">
        <v>193</v>
      </c>
      <c r="Y8373" t="s">
        <v>1266</v>
      </c>
      <c r="Z8373" t="s">
        <v>54</v>
      </c>
      <c r="AA8373"/>
      <c r="AB8373" t="s">
        <v>47926</v>
      </c>
      <c r="AC8373" t="s">
        <v>54462</v>
      </c>
      <c r="AD8373" t="s">
        <v>28717</v>
      </c>
      <c r="AE8373" t="s">
        <v>565</v>
      </c>
      <c r="AF8373" s="119" t="str">
        <f t="shared" si="522"/>
        <v>NA</v>
      </c>
      <c r="AG8373" s="119"/>
      <c r="AH8373" s="119"/>
      <c r="AI8373" s="119"/>
      <c r="AJ8373" s="119" t="str">
        <f t="shared" si="523"/>
        <v>NA</v>
      </c>
      <c r="AK8373" s="190"/>
      <c r="AL8373" s="191"/>
    </row>
    <row r="8374" spans="1:38" x14ac:dyDescent="0.25">
      <c r="A8374" t="s">
        <v>32109</v>
      </c>
      <c r="B8374" t="s">
        <v>32108</v>
      </c>
      <c r="C8374" t="s">
        <v>27070</v>
      </c>
      <c r="D8374" t="s">
        <v>193</v>
      </c>
      <c r="E8374" t="s">
        <v>8911</v>
      </c>
      <c r="F8374" t="s">
        <v>54</v>
      </c>
      <c r="G8374"/>
      <c r="H8374" t="s">
        <v>48463</v>
      </c>
      <c r="I8374" t="s">
        <v>54977</v>
      </c>
      <c r="J8374" t="s">
        <v>32110</v>
      </c>
      <c r="K8374" t="s">
        <v>565</v>
      </c>
      <c r="L8374" s="119" t="str">
        <f t="shared" si="520"/>
        <v>NA</v>
      </c>
      <c r="M8374" s="119"/>
      <c r="N8374" s="120" t="str">
        <f t="shared" si="521"/>
        <v>NA</v>
      </c>
      <c r="O8374" s="120"/>
      <c r="P8374"/>
      <c r="Q8374"/>
      <c r="R8374"/>
      <c r="S8374"/>
      <c r="T8374"/>
      <c r="U8374" t="s">
        <v>31401</v>
      </c>
      <c r="V8374" t="s">
        <v>31400</v>
      </c>
      <c r="W8374" t="s">
        <v>29169</v>
      </c>
      <c r="X8374" t="s">
        <v>193</v>
      </c>
      <c r="Y8374" t="s">
        <v>1266</v>
      </c>
      <c r="Z8374" t="s">
        <v>54</v>
      </c>
      <c r="AA8374"/>
      <c r="AB8374" t="s">
        <v>47927</v>
      </c>
      <c r="AC8374" t="s">
        <v>54462</v>
      </c>
      <c r="AD8374" t="s">
        <v>31402</v>
      </c>
      <c r="AE8374" t="s">
        <v>565</v>
      </c>
      <c r="AF8374" s="119" t="str">
        <f t="shared" si="522"/>
        <v>NA</v>
      </c>
      <c r="AG8374" s="119"/>
      <c r="AH8374" s="119"/>
      <c r="AI8374" s="119"/>
      <c r="AJ8374" s="119" t="str">
        <f t="shared" si="523"/>
        <v>NA</v>
      </c>
      <c r="AK8374" s="190"/>
      <c r="AL8374" s="191"/>
    </row>
    <row r="8375" spans="1:38" x14ac:dyDescent="0.25">
      <c r="A8375" t="s">
        <v>34968</v>
      </c>
      <c r="B8375" t="s">
        <v>34967</v>
      </c>
      <c r="C8375" t="s">
        <v>5135</v>
      </c>
      <c r="D8375" t="s">
        <v>193</v>
      </c>
      <c r="E8375" t="s">
        <v>8911</v>
      </c>
      <c r="F8375" t="s">
        <v>54</v>
      </c>
      <c r="G8375"/>
      <c r="H8375" t="s">
        <v>48463</v>
      </c>
      <c r="I8375" t="s">
        <v>54977</v>
      </c>
      <c r="J8375" t="s">
        <v>34969</v>
      </c>
      <c r="K8375" t="s">
        <v>565</v>
      </c>
      <c r="L8375" s="119" t="str">
        <f t="shared" si="520"/>
        <v>NA</v>
      </c>
      <c r="M8375" s="119"/>
      <c r="N8375" s="120" t="str">
        <f t="shared" si="521"/>
        <v>NA</v>
      </c>
      <c r="O8375" s="120"/>
      <c r="P8375"/>
      <c r="Q8375"/>
      <c r="R8375"/>
      <c r="S8375"/>
      <c r="T8375"/>
      <c r="U8375" t="s">
        <v>31374</v>
      </c>
      <c r="V8375" t="s">
        <v>31372</v>
      </c>
      <c r="W8375" t="s">
        <v>31373</v>
      </c>
      <c r="X8375" t="s">
        <v>193</v>
      </c>
      <c r="Y8375" t="s">
        <v>12232</v>
      </c>
      <c r="Z8375" t="s">
        <v>54</v>
      </c>
      <c r="AA8375"/>
      <c r="AB8375" t="s">
        <v>47928</v>
      </c>
      <c r="AC8375" t="s">
        <v>54463</v>
      </c>
      <c r="AD8375" t="s">
        <v>31375</v>
      </c>
      <c r="AE8375" t="s">
        <v>565</v>
      </c>
      <c r="AF8375" s="119" t="str">
        <f t="shared" si="522"/>
        <v>NA</v>
      </c>
      <c r="AG8375" s="119"/>
      <c r="AH8375" s="119"/>
      <c r="AI8375" s="119"/>
      <c r="AJ8375" s="119" t="str">
        <f t="shared" si="523"/>
        <v>NA</v>
      </c>
      <c r="AK8375" s="190"/>
      <c r="AL8375" s="191"/>
    </row>
    <row r="8376" spans="1:38" x14ac:dyDescent="0.25">
      <c r="A8376" t="s">
        <v>34907</v>
      </c>
      <c r="B8376" t="s">
        <v>34906</v>
      </c>
      <c r="C8376" t="s">
        <v>5135</v>
      </c>
      <c r="D8376" t="s">
        <v>193</v>
      </c>
      <c r="E8376" t="s">
        <v>34908</v>
      </c>
      <c r="F8376" t="s">
        <v>54</v>
      </c>
      <c r="G8376"/>
      <c r="H8376" t="s">
        <v>48464</v>
      </c>
      <c r="I8376" t="s">
        <v>54978</v>
      </c>
      <c r="J8376" t="s">
        <v>34909</v>
      </c>
      <c r="K8376" t="s">
        <v>565</v>
      </c>
      <c r="L8376" s="119" t="str">
        <f t="shared" si="520"/>
        <v>NA</v>
      </c>
      <c r="M8376" s="119"/>
      <c r="N8376" s="120" t="str">
        <f t="shared" si="521"/>
        <v>NA</v>
      </c>
      <c r="O8376" s="120"/>
      <c r="P8376"/>
      <c r="Q8376"/>
      <c r="R8376"/>
      <c r="S8376"/>
      <c r="T8376"/>
      <c r="U8376" t="s">
        <v>29469</v>
      </c>
      <c r="V8376" t="s">
        <v>29468</v>
      </c>
      <c r="W8376" t="s">
        <v>29446</v>
      </c>
      <c r="X8376" t="s">
        <v>193</v>
      </c>
      <c r="Y8376" t="s">
        <v>29470</v>
      </c>
      <c r="Z8376" t="s">
        <v>54</v>
      </c>
      <c r="AA8376"/>
      <c r="AB8376" t="s">
        <v>47929</v>
      </c>
      <c r="AC8376" t="s">
        <v>54464</v>
      </c>
      <c r="AD8376" t="s">
        <v>29471</v>
      </c>
      <c r="AE8376" t="s">
        <v>565</v>
      </c>
      <c r="AF8376" s="119" t="str">
        <f t="shared" si="522"/>
        <v>NA</v>
      </c>
      <c r="AG8376" s="119"/>
      <c r="AH8376" s="119"/>
      <c r="AI8376" s="119"/>
      <c r="AJ8376" s="119" t="str">
        <f t="shared" si="523"/>
        <v>NA</v>
      </c>
      <c r="AK8376" s="190"/>
      <c r="AL8376" s="191"/>
    </row>
    <row r="8377" spans="1:38" x14ac:dyDescent="0.25">
      <c r="A8377" t="s">
        <v>34971</v>
      </c>
      <c r="B8377" t="s">
        <v>34970</v>
      </c>
      <c r="C8377" t="s">
        <v>5135</v>
      </c>
      <c r="D8377" t="s">
        <v>193</v>
      </c>
      <c r="E8377" t="s">
        <v>16363</v>
      </c>
      <c r="F8377" t="s">
        <v>54</v>
      </c>
      <c r="G8377"/>
      <c r="H8377" t="s">
        <v>48465</v>
      </c>
      <c r="I8377" t="s">
        <v>54979</v>
      </c>
      <c r="J8377" t="s">
        <v>34972</v>
      </c>
      <c r="K8377" t="s">
        <v>565</v>
      </c>
      <c r="L8377" s="119" t="str">
        <f t="shared" si="520"/>
        <v>NA</v>
      </c>
      <c r="M8377" s="119"/>
      <c r="N8377" s="120" t="str">
        <f t="shared" si="521"/>
        <v>NA</v>
      </c>
      <c r="O8377" s="120"/>
      <c r="P8377"/>
      <c r="Q8377"/>
      <c r="R8377"/>
      <c r="S8377"/>
      <c r="T8377"/>
      <c r="U8377" t="s">
        <v>28669</v>
      </c>
      <c r="V8377" t="s">
        <v>28668</v>
      </c>
      <c r="W8377" t="s">
        <v>28480</v>
      </c>
      <c r="X8377" t="s">
        <v>193</v>
      </c>
      <c r="Y8377" t="s">
        <v>21219</v>
      </c>
      <c r="Z8377" t="s">
        <v>54</v>
      </c>
      <c r="AA8377"/>
      <c r="AB8377" t="s">
        <v>47930</v>
      </c>
      <c r="AC8377" t="s">
        <v>54465</v>
      </c>
      <c r="AD8377" t="s">
        <v>28670</v>
      </c>
      <c r="AE8377" t="s">
        <v>565</v>
      </c>
      <c r="AF8377" s="119" t="str">
        <f t="shared" si="522"/>
        <v>NA</v>
      </c>
      <c r="AG8377" s="119"/>
      <c r="AH8377" s="119"/>
      <c r="AI8377" s="119"/>
      <c r="AJ8377" s="119" t="str">
        <f t="shared" si="523"/>
        <v>NA</v>
      </c>
      <c r="AK8377" s="190"/>
      <c r="AL8377" s="191"/>
    </row>
    <row r="8378" spans="1:38" x14ac:dyDescent="0.25">
      <c r="A8378" t="s">
        <v>32122</v>
      </c>
      <c r="B8378" t="s">
        <v>32121</v>
      </c>
      <c r="C8378" t="s">
        <v>27070</v>
      </c>
      <c r="D8378" t="s">
        <v>193</v>
      </c>
      <c r="E8378" t="s">
        <v>5844</v>
      </c>
      <c r="F8378" t="s">
        <v>54</v>
      </c>
      <c r="G8378"/>
      <c r="H8378" t="s">
        <v>48466</v>
      </c>
      <c r="I8378" t="s">
        <v>54980</v>
      </c>
      <c r="J8378" t="s">
        <v>32123</v>
      </c>
      <c r="K8378" t="s">
        <v>565</v>
      </c>
      <c r="L8378" s="119" t="str">
        <f t="shared" si="520"/>
        <v>NA</v>
      </c>
      <c r="M8378" s="119"/>
      <c r="N8378" s="120" t="str">
        <f t="shared" si="521"/>
        <v>NA</v>
      </c>
      <c r="O8378" s="120"/>
      <c r="P8378"/>
      <c r="Q8378"/>
      <c r="R8378"/>
      <c r="S8378"/>
      <c r="T8378"/>
      <c r="U8378" t="s">
        <v>33896</v>
      </c>
      <c r="V8378" t="s">
        <v>33897</v>
      </c>
      <c r="W8378" t="s">
        <v>27127</v>
      </c>
      <c r="X8378" t="s">
        <v>193</v>
      </c>
      <c r="Y8378" t="s">
        <v>1122</v>
      </c>
      <c r="Z8378" t="s">
        <v>54</v>
      </c>
      <c r="AA8378"/>
      <c r="AB8378" t="s">
        <v>47931</v>
      </c>
      <c r="AC8378" t="s">
        <v>54466</v>
      </c>
      <c r="AD8378" t="s">
        <v>33896</v>
      </c>
      <c r="AE8378" t="s">
        <v>565</v>
      </c>
      <c r="AF8378" s="119" t="str">
        <f t="shared" si="522"/>
        <v>NA</v>
      </c>
      <c r="AG8378" s="119"/>
      <c r="AH8378" s="119"/>
      <c r="AI8378" s="119"/>
      <c r="AJ8378" s="119" t="str">
        <f t="shared" si="523"/>
        <v>NA</v>
      </c>
      <c r="AK8378" s="190"/>
      <c r="AL8378" s="191"/>
    </row>
    <row r="8379" spans="1:38" x14ac:dyDescent="0.25">
      <c r="A8379" t="s">
        <v>32134</v>
      </c>
      <c r="B8379" t="s">
        <v>32133</v>
      </c>
      <c r="C8379" t="s">
        <v>27070</v>
      </c>
      <c r="D8379" t="s">
        <v>193</v>
      </c>
      <c r="E8379" t="s">
        <v>8440</v>
      </c>
      <c r="F8379" t="s">
        <v>54</v>
      </c>
      <c r="G8379"/>
      <c r="H8379" t="s">
        <v>48467</v>
      </c>
      <c r="I8379" t="s">
        <v>54981</v>
      </c>
      <c r="J8379" t="s">
        <v>32134</v>
      </c>
      <c r="K8379" t="s">
        <v>565</v>
      </c>
      <c r="L8379" s="119" t="str">
        <f t="shared" si="520"/>
        <v>NA</v>
      </c>
      <c r="M8379" s="119"/>
      <c r="N8379" s="120" t="str">
        <f t="shared" si="521"/>
        <v>NA</v>
      </c>
      <c r="O8379" s="120"/>
      <c r="P8379"/>
      <c r="Q8379"/>
      <c r="R8379"/>
      <c r="S8379"/>
      <c r="T8379"/>
      <c r="U8379" t="s">
        <v>34099</v>
      </c>
      <c r="V8379" t="s">
        <v>34097</v>
      </c>
      <c r="W8379" t="s">
        <v>34098</v>
      </c>
      <c r="X8379" t="s">
        <v>193</v>
      </c>
      <c r="Y8379" t="s">
        <v>1012</v>
      </c>
      <c r="Z8379" t="s">
        <v>54</v>
      </c>
      <c r="AA8379"/>
      <c r="AB8379" t="s">
        <v>47932</v>
      </c>
      <c r="AC8379" t="s">
        <v>54467</v>
      </c>
      <c r="AD8379" t="s">
        <v>34099</v>
      </c>
      <c r="AE8379" t="s">
        <v>565</v>
      </c>
      <c r="AF8379" s="119" t="str">
        <f t="shared" si="522"/>
        <v>NA</v>
      </c>
      <c r="AG8379" s="119"/>
      <c r="AH8379" s="119"/>
      <c r="AI8379" s="119"/>
      <c r="AJ8379" s="119" t="str">
        <f t="shared" si="523"/>
        <v>NA</v>
      </c>
      <c r="AK8379" s="190"/>
      <c r="AL8379" s="191"/>
    </row>
    <row r="8380" spans="1:38" x14ac:dyDescent="0.25">
      <c r="A8380" t="s">
        <v>27664</v>
      </c>
      <c r="B8380" t="s">
        <v>31954</v>
      </c>
      <c r="C8380" t="s">
        <v>27070</v>
      </c>
      <c r="D8380" t="s">
        <v>193</v>
      </c>
      <c r="E8380" t="s">
        <v>1388</v>
      </c>
      <c r="F8380" t="s">
        <v>54</v>
      </c>
      <c r="G8380"/>
      <c r="H8380" t="s">
        <v>48468</v>
      </c>
      <c r="I8380" t="s">
        <v>54982</v>
      </c>
      <c r="J8380" t="s">
        <v>27664</v>
      </c>
      <c r="K8380" t="s">
        <v>565</v>
      </c>
      <c r="L8380" s="119" t="str">
        <f t="shared" si="520"/>
        <v>NA</v>
      </c>
      <c r="M8380" s="119"/>
      <c r="N8380" s="120" t="str">
        <f t="shared" si="521"/>
        <v>NA</v>
      </c>
      <c r="O8380" s="120"/>
      <c r="P8380"/>
      <c r="Q8380"/>
      <c r="R8380"/>
      <c r="S8380"/>
      <c r="T8380"/>
      <c r="U8380" t="s">
        <v>33269</v>
      </c>
      <c r="V8380" t="s">
        <v>33267</v>
      </c>
      <c r="W8380" t="s">
        <v>33268</v>
      </c>
      <c r="X8380" t="s">
        <v>193</v>
      </c>
      <c r="Y8380" t="s">
        <v>33270</v>
      </c>
      <c r="Z8380" t="s">
        <v>54</v>
      </c>
      <c r="AA8380"/>
      <c r="AB8380" t="s">
        <v>47933</v>
      </c>
      <c r="AC8380" t="s">
        <v>54468</v>
      </c>
      <c r="AD8380" t="s">
        <v>33271</v>
      </c>
      <c r="AE8380" t="s">
        <v>565</v>
      </c>
      <c r="AF8380" s="119" t="str">
        <f t="shared" si="522"/>
        <v>NA</v>
      </c>
      <c r="AG8380" s="119"/>
      <c r="AH8380" s="119"/>
      <c r="AI8380" s="119"/>
      <c r="AJ8380" s="119" t="str">
        <f t="shared" si="523"/>
        <v>NA</v>
      </c>
      <c r="AK8380" s="190"/>
      <c r="AL8380" s="191"/>
    </row>
    <row r="8381" spans="1:38" x14ac:dyDescent="0.25">
      <c r="A8381" t="s">
        <v>34607</v>
      </c>
      <c r="B8381" t="s">
        <v>34606</v>
      </c>
      <c r="C8381" t="s">
        <v>5135</v>
      </c>
      <c r="D8381" t="s">
        <v>193</v>
      </c>
      <c r="E8381" t="s">
        <v>34608</v>
      </c>
      <c r="F8381" t="s">
        <v>54</v>
      </c>
      <c r="G8381"/>
      <c r="H8381" t="s">
        <v>48469</v>
      </c>
      <c r="I8381" t="s">
        <v>54983</v>
      </c>
      <c r="J8381" t="s">
        <v>34609</v>
      </c>
      <c r="K8381" t="s">
        <v>565</v>
      </c>
      <c r="L8381" s="119" t="str">
        <f t="shared" si="520"/>
        <v>NA</v>
      </c>
      <c r="M8381" s="119"/>
      <c r="N8381" s="120" t="str">
        <f t="shared" si="521"/>
        <v>NA</v>
      </c>
      <c r="O8381" s="120"/>
      <c r="P8381"/>
      <c r="Q8381"/>
      <c r="R8381"/>
      <c r="S8381"/>
      <c r="T8381"/>
      <c r="U8381" t="s">
        <v>28666</v>
      </c>
      <c r="V8381" t="s">
        <v>28664</v>
      </c>
      <c r="W8381" t="s">
        <v>28665</v>
      </c>
      <c r="X8381" t="s">
        <v>193</v>
      </c>
      <c r="Y8381" t="s">
        <v>28667</v>
      </c>
      <c r="Z8381" t="s">
        <v>54</v>
      </c>
      <c r="AA8381"/>
      <c r="AB8381" t="s">
        <v>47934</v>
      </c>
      <c r="AC8381" t="s">
        <v>54469</v>
      </c>
      <c r="AD8381" t="s">
        <v>28666</v>
      </c>
      <c r="AE8381" t="s">
        <v>565</v>
      </c>
      <c r="AF8381" s="119" t="str">
        <f t="shared" si="522"/>
        <v>NA</v>
      </c>
      <c r="AG8381" s="119"/>
      <c r="AH8381" s="119"/>
      <c r="AI8381" s="119"/>
      <c r="AJ8381" s="119" t="str">
        <f t="shared" si="523"/>
        <v>NA</v>
      </c>
      <c r="AK8381" s="190"/>
      <c r="AL8381" s="191"/>
    </row>
    <row r="8382" spans="1:38" x14ac:dyDescent="0.25">
      <c r="A8382" t="s">
        <v>34852</v>
      </c>
      <c r="B8382" t="s">
        <v>34851</v>
      </c>
      <c r="C8382" t="s">
        <v>5135</v>
      </c>
      <c r="D8382" t="s">
        <v>193</v>
      </c>
      <c r="E8382" t="s">
        <v>34608</v>
      </c>
      <c r="F8382" t="s">
        <v>54</v>
      </c>
      <c r="G8382"/>
      <c r="H8382" t="s">
        <v>48469</v>
      </c>
      <c r="I8382" t="s">
        <v>54983</v>
      </c>
      <c r="J8382" t="s">
        <v>34853</v>
      </c>
      <c r="K8382" t="s">
        <v>565</v>
      </c>
      <c r="L8382" s="119" t="str">
        <f t="shared" si="520"/>
        <v>NA</v>
      </c>
      <c r="M8382" s="119"/>
      <c r="N8382" s="120" t="str">
        <f t="shared" si="521"/>
        <v>NA</v>
      </c>
      <c r="O8382" s="120"/>
      <c r="P8382"/>
      <c r="Q8382"/>
      <c r="R8382"/>
      <c r="S8382"/>
      <c r="T8382"/>
      <c r="U8382" t="s">
        <v>33987</v>
      </c>
      <c r="V8382" t="s">
        <v>33986</v>
      </c>
      <c r="W8382" t="s">
        <v>27627</v>
      </c>
      <c r="X8382" t="s">
        <v>193</v>
      </c>
      <c r="Y8382" t="s">
        <v>1350</v>
      </c>
      <c r="Z8382" t="s">
        <v>54</v>
      </c>
      <c r="AA8382"/>
      <c r="AB8382" t="s">
        <v>47935</v>
      </c>
      <c r="AC8382" t="s">
        <v>54470</v>
      </c>
      <c r="AD8382" t="s">
        <v>33988</v>
      </c>
      <c r="AE8382" t="s">
        <v>565</v>
      </c>
      <c r="AF8382" s="119" t="str">
        <f t="shared" si="522"/>
        <v>NA</v>
      </c>
      <c r="AG8382" s="119"/>
      <c r="AH8382" s="119"/>
      <c r="AI8382" s="119"/>
      <c r="AJ8382" s="119" t="str">
        <f t="shared" si="523"/>
        <v>NA</v>
      </c>
      <c r="AK8382" s="190"/>
      <c r="AL8382" s="191"/>
    </row>
    <row r="8383" spans="1:38" x14ac:dyDescent="0.25">
      <c r="A8383" t="s">
        <v>35013</v>
      </c>
      <c r="B8383" t="s">
        <v>35012</v>
      </c>
      <c r="C8383" t="s">
        <v>5135</v>
      </c>
      <c r="D8383" t="s">
        <v>193</v>
      </c>
      <c r="E8383" t="s">
        <v>35014</v>
      </c>
      <c r="F8383" t="s">
        <v>54</v>
      </c>
      <c r="G8383"/>
      <c r="H8383" t="s">
        <v>48470</v>
      </c>
      <c r="I8383" t="s">
        <v>54984</v>
      </c>
      <c r="J8383" t="s">
        <v>35015</v>
      </c>
      <c r="K8383" t="s">
        <v>565</v>
      </c>
      <c r="L8383" s="119" t="str">
        <f t="shared" si="520"/>
        <v>NA</v>
      </c>
      <c r="M8383" s="119"/>
      <c r="N8383" s="120" t="str">
        <f t="shared" si="521"/>
        <v>NA</v>
      </c>
      <c r="O8383" s="120"/>
      <c r="P8383"/>
      <c r="Q8383"/>
      <c r="R8383"/>
      <c r="S8383"/>
      <c r="T8383"/>
      <c r="U8383" t="s">
        <v>31115</v>
      </c>
      <c r="V8383" t="s">
        <v>31113</v>
      </c>
      <c r="W8383" t="s">
        <v>31114</v>
      </c>
      <c r="X8383" t="s">
        <v>193</v>
      </c>
      <c r="Y8383" t="s">
        <v>31116</v>
      </c>
      <c r="Z8383" t="s">
        <v>54</v>
      </c>
      <c r="AA8383"/>
      <c r="AB8383" t="s">
        <v>47936</v>
      </c>
      <c r="AC8383" t="s">
        <v>54471</v>
      </c>
      <c r="AD8383" t="s">
        <v>31117</v>
      </c>
      <c r="AE8383" t="s">
        <v>565</v>
      </c>
      <c r="AF8383" s="119" t="str">
        <f t="shared" si="522"/>
        <v>NA</v>
      </c>
      <c r="AG8383" s="119"/>
      <c r="AH8383" s="119"/>
      <c r="AI8383" s="119"/>
      <c r="AJ8383" s="119" t="str">
        <f t="shared" si="523"/>
        <v>NA</v>
      </c>
      <c r="AK8383" s="190"/>
      <c r="AL8383" s="191"/>
    </row>
    <row r="8384" spans="1:38" x14ac:dyDescent="0.25">
      <c r="A8384" t="s">
        <v>35176</v>
      </c>
      <c r="B8384" t="s">
        <v>35175</v>
      </c>
      <c r="C8384" t="s">
        <v>5135</v>
      </c>
      <c r="D8384" t="s">
        <v>193</v>
      </c>
      <c r="E8384" t="s">
        <v>2619</v>
      </c>
      <c r="F8384" t="s">
        <v>54</v>
      </c>
      <c r="G8384"/>
      <c r="H8384" t="s">
        <v>48471</v>
      </c>
      <c r="I8384" t="s">
        <v>54985</v>
      </c>
      <c r="J8384" t="s">
        <v>35177</v>
      </c>
      <c r="K8384" t="s">
        <v>565</v>
      </c>
      <c r="L8384" s="119" t="str">
        <f t="shared" si="520"/>
        <v>NA</v>
      </c>
      <c r="M8384" s="119"/>
      <c r="N8384" s="120" t="str">
        <f t="shared" si="521"/>
        <v>NA</v>
      </c>
      <c r="O8384" s="120"/>
      <c r="P8384"/>
      <c r="Q8384"/>
      <c r="R8384"/>
      <c r="S8384"/>
      <c r="T8384"/>
      <c r="U8384" t="s">
        <v>34053</v>
      </c>
      <c r="V8384" t="s">
        <v>34051</v>
      </c>
      <c r="W8384" t="s">
        <v>34052</v>
      </c>
      <c r="X8384" t="s">
        <v>193</v>
      </c>
      <c r="Y8384" t="s">
        <v>34054</v>
      </c>
      <c r="Z8384" t="s">
        <v>54</v>
      </c>
      <c r="AA8384"/>
      <c r="AB8384" t="s">
        <v>47937</v>
      </c>
      <c r="AC8384" t="s">
        <v>54472</v>
      </c>
      <c r="AD8384" t="s">
        <v>34053</v>
      </c>
      <c r="AE8384" t="s">
        <v>565</v>
      </c>
      <c r="AF8384" s="119" t="str">
        <f t="shared" si="522"/>
        <v>NA</v>
      </c>
      <c r="AG8384" s="119"/>
      <c r="AH8384" s="119"/>
      <c r="AI8384" s="119"/>
      <c r="AJ8384" s="119" t="str">
        <f t="shared" si="523"/>
        <v>NA</v>
      </c>
      <c r="AK8384" s="190"/>
      <c r="AL8384" s="191"/>
    </row>
    <row r="8385" spans="1:38" x14ac:dyDescent="0.25">
      <c r="A8385" t="s">
        <v>35023</v>
      </c>
      <c r="B8385" t="s">
        <v>35022</v>
      </c>
      <c r="C8385" t="s">
        <v>5135</v>
      </c>
      <c r="D8385" t="s">
        <v>193</v>
      </c>
      <c r="E8385" t="s">
        <v>35024</v>
      </c>
      <c r="F8385" t="s">
        <v>54</v>
      </c>
      <c r="G8385"/>
      <c r="H8385" t="s">
        <v>48472</v>
      </c>
      <c r="I8385" t="s">
        <v>54986</v>
      </c>
      <c r="J8385" t="s">
        <v>35025</v>
      </c>
      <c r="K8385" t="s">
        <v>565</v>
      </c>
      <c r="L8385" s="119" t="str">
        <f t="shared" si="520"/>
        <v>NA</v>
      </c>
      <c r="M8385" s="119"/>
      <c r="N8385" s="120" t="str">
        <f t="shared" si="521"/>
        <v>NA</v>
      </c>
      <c r="O8385" s="120"/>
      <c r="P8385"/>
      <c r="Q8385"/>
      <c r="R8385"/>
      <c r="S8385"/>
      <c r="T8385"/>
      <c r="U8385" t="s">
        <v>33920</v>
      </c>
      <c r="V8385" t="s">
        <v>33919</v>
      </c>
      <c r="W8385" t="s">
        <v>28665</v>
      </c>
      <c r="X8385" t="s">
        <v>193</v>
      </c>
      <c r="Y8385" t="s">
        <v>1220</v>
      </c>
      <c r="Z8385" t="s">
        <v>54</v>
      </c>
      <c r="AA8385"/>
      <c r="AB8385" t="s">
        <v>47938</v>
      </c>
      <c r="AC8385" t="s">
        <v>54473</v>
      </c>
      <c r="AD8385" t="s">
        <v>33920</v>
      </c>
      <c r="AE8385" t="s">
        <v>565</v>
      </c>
      <c r="AF8385" s="119" t="str">
        <f t="shared" si="522"/>
        <v>NA</v>
      </c>
      <c r="AG8385" s="119"/>
      <c r="AH8385" s="119"/>
      <c r="AI8385" s="119"/>
      <c r="AJ8385" s="119" t="str">
        <f t="shared" si="523"/>
        <v>NA</v>
      </c>
      <c r="AK8385" s="190"/>
      <c r="AL8385" s="191"/>
    </row>
    <row r="8386" spans="1:38" x14ac:dyDescent="0.25">
      <c r="A8386" t="s">
        <v>35037</v>
      </c>
      <c r="B8386" t="s">
        <v>35036</v>
      </c>
      <c r="C8386" t="s">
        <v>5135</v>
      </c>
      <c r="D8386" t="s">
        <v>193</v>
      </c>
      <c r="E8386" t="s">
        <v>35038</v>
      </c>
      <c r="F8386" t="s">
        <v>54</v>
      </c>
      <c r="G8386"/>
      <c r="H8386" t="s">
        <v>48473</v>
      </c>
      <c r="I8386" t="s">
        <v>54987</v>
      </c>
      <c r="J8386" t="s">
        <v>35039</v>
      </c>
      <c r="K8386" t="s">
        <v>565</v>
      </c>
      <c r="L8386" s="119" t="str">
        <f t="shared" si="520"/>
        <v>NA</v>
      </c>
      <c r="M8386" s="119"/>
      <c r="N8386" s="120" t="str">
        <f t="shared" si="521"/>
        <v>NA</v>
      </c>
      <c r="O8386" s="120"/>
      <c r="P8386"/>
      <c r="Q8386"/>
      <c r="R8386"/>
      <c r="S8386"/>
      <c r="T8386"/>
      <c r="U8386" t="s">
        <v>27628</v>
      </c>
      <c r="V8386" t="s">
        <v>27626</v>
      </c>
      <c r="W8386" t="s">
        <v>27627</v>
      </c>
      <c r="X8386" t="s">
        <v>193</v>
      </c>
      <c r="Y8386" t="s">
        <v>2693</v>
      </c>
      <c r="Z8386" t="s">
        <v>54</v>
      </c>
      <c r="AA8386"/>
      <c r="AB8386" t="s">
        <v>47939</v>
      </c>
      <c r="AC8386" t="s">
        <v>54474</v>
      </c>
      <c r="AD8386" t="s">
        <v>27628</v>
      </c>
      <c r="AE8386" t="s">
        <v>565</v>
      </c>
      <c r="AF8386" s="119" t="str">
        <f t="shared" si="522"/>
        <v>NA</v>
      </c>
      <c r="AG8386" s="119"/>
      <c r="AH8386" s="119"/>
      <c r="AI8386" s="119"/>
      <c r="AJ8386" s="119" t="str">
        <f t="shared" si="523"/>
        <v>NA</v>
      </c>
      <c r="AK8386" s="190"/>
      <c r="AL8386" s="191"/>
    </row>
    <row r="8387" spans="1:38" x14ac:dyDescent="0.25">
      <c r="A8387" t="s">
        <v>35041</v>
      </c>
      <c r="B8387" t="s">
        <v>35040</v>
      </c>
      <c r="C8387" t="s">
        <v>5135</v>
      </c>
      <c r="D8387" t="s">
        <v>193</v>
      </c>
      <c r="E8387" t="s">
        <v>35042</v>
      </c>
      <c r="F8387" t="s">
        <v>54</v>
      </c>
      <c r="G8387"/>
      <c r="H8387" t="s">
        <v>48474</v>
      </c>
      <c r="I8387" t="s">
        <v>54988</v>
      </c>
      <c r="J8387" t="s">
        <v>35043</v>
      </c>
      <c r="K8387" t="s">
        <v>565</v>
      </c>
      <c r="L8387" s="119" t="str">
        <f t="shared" ref="L8387:L8450" si="524">IF($Q$1&lt;&gt;"",IF(ISNUMBER(SEARCH("*"&amp;$Q$1&amp;"*", A8387)),A8387, IF(ISNUMBER(SEARCH("*"&amp;$Q$1&amp;"*", H8387)),A8387, IF(ISNUMBER(SEARCH("*"&amp;$Q$1&amp;"*", G8387)),A8387, IF(ISNUMBER(SEARCH("*"&amp;$Q$1&amp;"*", J8387)),A8387,  IF(ISNUMBER(SEARCH("*"&amp;$Q$1&amp;"*", E8387)),A8387, "NA"))))),"NA")</f>
        <v>NA</v>
      </c>
      <c r="M8387" s="119"/>
      <c r="N8387" s="120" t="str">
        <f t="shared" ref="N8387:N8450" si="525">IF($Q$11=1,IF(ISNUMBER(SEARCH($T$11,C8387)),A8387,"NA"),"NA")</f>
        <v>NA</v>
      </c>
      <c r="O8387" s="120"/>
      <c r="P8387"/>
      <c r="Q8387"/>
      <c r="R8387"/>
      <c r="S8387"/>
      <c r="T8387"/>
      <c r="U8387" t="s">
        <v>34439</v>
      </c>
      <c r="V8387" t="s">
        <v>34437</v>
      </c>
      <c r="W8387" t="s">
        <v>34438</v>
      </c>
      <c r="X8387" t="s">
        <v>193</v>
      </c>
      <c r="Y8387" t="s">
        <v>14416</v>
      </c>
      <c r="Z8387" t="s">
        <v>54</v>
      </c>
      <c r="AA8387"/>
      <c r="AB8387" t="s">
        <v>47940</v>
      </c>
      <c r="AC8387" t="s">
        <v>54475</v>
      </c>
      <c r="AD8387" t="s">
        <v>34440</v>
      </c>
      <c r="AE8387" t="s">
        <v>565</v>
      </c>
      <c r="AF8387" s="119" t="str">
        <f t="shared" ref="AF8387:AF8450" si="526">IF($Q$6&lt;&gt;"",IF(ISNUMBER(SEARCH($Q$6, W8387)),U8387, "NA"),"NA")</f>
        <v>NA</v>
      </c>
      <c r="AG8387" s="119"/>
      <c r="AH8387" s="119"/>
      <c r="AI8387" s="119"/>
      <c r="AJ8387" s="119" t="str">
        <f t="shared" ref="AJ8387:AJ8450" si="527">IF($Q$5&lt;&gt;"",IF(ISNUMBER(SEARCH($Q$5, U8387&amp;" "&amp;Y8387&amp;" "&amp;AA8387&amp;" "&amp;AB8387&amp;" "&amp;AD8387)),U8387, "NA"),"NA")</f>
        <v>NA</v>
      </c>
      <c r="AK8387" s="190"/>
      <c r="AL8387" s="191"/>
    </row>
    <row r="8388" spans="1:38" x14ac:dyDescent="0.25">
      <c r="A8388" t="s">
        <v>35045</v>
      </c>
      <c r="B8388" t="s">
        <v>35044</v>
      </c>
      <c r="C8388" t="s">
        <v>5135</v>
      </c>
      <c r="D8388" t="s">
        <v>193</v>
      </c>
      <c r="E8388" t="s">
        <v>209</v>
      </c>
      <c r="F8388" t="s">
        <v>54</v>
      </c>
      <c r="G8388"/>
      <c r="H8388" t="s">
        <v>48475</v>
      </c>
      <c r="I8388" t="s">
        <v>54989</v>
      </c>
      <c r="J8388" t="s">
        <v>35046</v>
      </c>
      <c r="K8388" t="s">
        <v>565</v>
      </c>
      <c r="L8388" s="119" t="str">
        <f t="shared" si="524"/>
        <v>NA</v>
      </c>
      <c r="M8388" s="119"/>
      <c r="N8388" s="120" t="str">
        <f t="shared" si="525"/>
        <v>NA</v>
      </c>
      <c r="O8388" s="120"/>
      <c r="P8388"/>
      <c r="Q8388"/>
      <c r="R8388"/>
      <c r="S8388"/>
      <c r="T8388"/>
      <c r="U8388" t="s">
        <v>29201</v>
      </c>
      <c r="V8388" t="s">
        <v>29200</v>
      </c>
      <c r="W8388" t="s">
        <v>27627</v>
      </c>
      <c r="X8388" t="s">
        <v>193</v>
      </c>
      <c r="Y8388" t="s">
        <v>29202</v>
      </c>
      <c r="Z8388" t="s">
        <v>54</v>
      </c>
      <c r="AA8388"/>
      <c r="AB8388" t="s">
        <v>47941</v>
      </c>
      <c r="AC8388" t="s">
        <v>54476</v>
      </c>
      <c r="AD8388" t="s">
        <v>29203</v>
      </c>
      <c r="AE8388" t="s">
        <v>565</v>
      </c>
      <c r="AF8388" s="119" t="str">
        <f t="shared" si="526"/>
        <v>NA</v>
      </c>
      <c r="AG8388" s="119"/>
      <c r="AH8388" s="119"/>
      <c r="AI8388" s="119"/>
      <c r="AJ8388" s="119" t="str">
        <f t="shared" si="527"/>
        <v>NA</v>
      </c>
      <c r="AK8388" s="190"/>
      <c r="AL8388" s="191"/>
    </row>
    <row r="8389" spans="1:38" x14ac:dyDescent="0.25">
      <c r="A8389" t="s">
        <v>32153</v>
      </c>
      <c r="B8389" t="s">
        <v>32152</v>
      </c>
      <c r="C8389" t="s">
        <v>27070</v>
      </c>
      <c r="D8389" t="s">
        <v>193</v>
      </c>
      <c r="E8389" t="s">
        <v>209</v>
      </c>
      <c r="F8389" t="s">
        <v>54</v>
      </c>
      <c r="G8389"/>
      <c r="H8389" t="s">
        <v>48475</v>
      </c>
      <c r="I8389" t="s">
        <v>54989</v>
      </c>
      <c r="J8389" t="s">
        <v>32154</v>
      </c>
      <c r="K8389" t="s">
        <v>565</v>
      </c>
      <c r="L8389" s="119" t="str">
        <f t="shared" si="524"/>
        <v>NA</v>
      </c>
      <c r="M8389" s="119"/>
      <c r="N8389" s="120" t="str">
        <f t="shared" si="525"/>
        <v>NA</v>
      </c>
      <c r="O8389" s="120"/>
      <c r="P8389"/>
      <c r="Q8389"/>
      <c r="R8389"/>
      <c r="S8389"/>
      <c r="T8389"/>
      <c r="U8389" t="s">
        <v>31277</v>
      </c>
      <c r="V8389" t="s">
        <v>31275</v>
      </c>
      <c r="W8389" t="s">
        <v>31276</v>
      </c>
      <c r="X8389" t="s">
        <v>193</v>
      </c>
      <c r="Y8389" t="s">
        <v>1457</v>
      </c>
      <c r="Z8389" t="s">
        <v>54</v>
      </c>
      <c r="AA8389"/>
      <c r="AB8389" t="s">
        <v>47942</v>
      </c>
      <c r="AC8389" t="s">
        <v>54477</v>
      </c>
      <c r="AD8389" t="s">
        <v>31277</v>
      </c>
      <c r="AE8389" t="s">
        <v>565</v>
      </c>
      <c r="AF8389" s="119" t="str">
        <f t="shared" si="526"/>
        <v>NA</v>
      </c>
      <c r="AG8389" s="119"/>
      <c r="AH8389" s="119"/>
      <c r="AI8389" s="119"/>
      <c r="AJ8389" s="119" t="str">
        <f t="shared" si="527"/>
        <v>NA</v>
      </c>
      <c r="AK8389" s="190"/>
      <c r="AL8389" s="191"/>
    </row>
    <row r="8390" spans="1:38" x14ac:dyDescent="0.25">
      <c r="A8390" t="s">
        <v>34617</v>
      </c>
      <c r="B8390" t="s">
        <v>34616</v>
      </c>
      <c r="C8390" t="s">
        <v>5135</v>
      </c>
      <c r="D8390" t="s">
        <v>193</v>
      </c>
      <c r="E8390" t="s">
        <v>209</v>
      </c>
      <c r="F8390" t="s">
        <v>54</v>
      </c>
      <c r="G8390"/>
      <c r="H8390" t="s">
        <v>48475</v>
      </c>
      <c r="I8390" t="s">
        <v>54989</v>
      </c>
      <c r="J8390" t="s">
        <v>34618</v>
      </c>
      <c r="K8390" t="s">
        <v>565</v>
      </c>
      <c r="L8390" s="119" t="str">
        <f t="shared" si="524"/>
        <v>NA</v>
      </c>
      <c r="M8390" s="119"/>
      <c r="N8390" s="120" t="str">
        <f t="shared" si="525"/>
        <v>NA</v>
      </c>
      <c r="O8390" s="120"/>
      <c r="P8390"/>
      <c r="Q8390"/>
      <c r="R8390"/>
      <c r="S8390"/>
      <c r="T8390"/>
      <c r="U8390" t="s">
        <v>34353</v>
      </c>
      <c r="V8390" t="s">
        <v>34351</v>
      </c>
      <c r="W8390" t="s">
        <v>34352</v>
      </c>
      <c r="X8390" t="s">
        <v>193</v>
      </c>
      <c r="Y8390" t="s">
        <v>34085</v>
      </c>
      <c r="Z8390" t="s">
        <v>54</v>
      </c>
      <c r="AA8390"/>
      <c r="AB8390" t="s">
        <v>47943</v>
      </c>
      <c r="AC8390" t="s">
        <v>54478</v>
      </c>
      <c r="AD8390" t="s">
        <v>34353</v>
      </c>
      <c r="AE8390" t="s">
        <v>565</v>
      </c>
      <c r="AF8390" s="119" t="str">
        <f t="shared" si="526"/>
        <v>NA</v>
      </c>
      <c r="AG8390" s="119"/>
      <c r="AH8390" s="119"/>
      <c r="AI8390" s="119"/>
      <c r="AJ8390" s="119" t="str">
        <f t="shared" si="527"/>
        <v>NA</v>
      </c>
      <c r="AK8390" s="190"/>
      <c r="AL8390" s="191"/>
    </row>
    <row r="8391" spans="1:38" x14ac:dyDescent="0.25">
      <c r="A8391" t="s">
        <v>35045</v>
      </c>
      <c r="B8391" t="s">
        <v>35047</v>
      </c>
      <c r="C8391" t="s">
        <v>5135</v>
      </c>
      <c r="D8391" t="s">
        <v>193</v>
      </c>
      <c r="E8391" t="s">
        <v>209</v>
      </c>
      <c r="F8391" t="s">
        <v>54</v>
      </c>
      <c r="G8391"/>
      <c r="H8391" t="s">
        <v>48475</v>
      </c>
      <c r="I8391" t="s">
        <v>54989</v>
      </c>
      <c r="J8391" t="s">
        <v>35048</v>
      </c>
      <c r="K8391" t="s">
        <v>565</v>
      </c>
      <c r="L8391" s="119" t="str">
        <f t="shared" si="524"/>
        <v>NA</v>
      </c>
      <c r="M8391" s="119"/>
      <c r="N8391" s="120" t="str">
        <f t="shared" si="525"/>
        <v>NA</v>
      </c>
      <c r="O8391" s="120"/>
      <c r="P8391"/>
      <c r="Q8391"/>
      <c r="R8391"/>
      <c r="S8391"/>
      <c r="T8391"/>
      <c r="U8391" t="s">
        <v>34084</v>
      </c>
      <c r="V8391" t="s">
        <v>34082</v>
      </c>
      <c r="W8391" t="s">
        <v>34083</v>
      </c>
      <c r="X8391" t="s">
        <v>193</v>
      </c>
      <c r="Y8391" t="s">
        <v>34085</v>
      </c>
      <c r="Z8391" t="s">
        <v>54</v>
      </c>
      <c r="AA8391"/>
      <c r="AB8391" t="s">
        <v>47943</v>
      </c>
      <c r="AC8391" t="s">
        <v>54478</v>
      </c>
      <c r="AD8391" t="s">
        <v>34084</v>
      </c>
      <c r="AE8391" t="s">
        <v>565</v>
      </c>
      <c r="AF8391" s="119" t="str">
        <f t="shared" si="526"/>
        <v>NA</v>
      </c>
      <c r="AG8391" s="119"/>
      <c r="AH8391" s="119"/>
      <c r="AI8391" s="119"/>
      <c r="AJ8391" s="119" t="str">
        <f t="shared" si="527"/>
        <v>NA</v>
      </c>
      <c r="AK8391" s="190"/>
      <c r="AL8391" s="191"/>
    </row>
    <row r="8392" spans="1:38" x14ac:dyDescent="0.25">
      <c r="A8392" t="s">
        <v>35229</v>
      </c>
      <c r="B8392" t="s">
        <v>35228</v>
      </c>
      <c r="C8392" t="s">
        <v>5135</v>
      </c>
      <c r="D8392" t="s">
        <v>193</v>
      </c>
      <c r="E8392" t="s">
        <v>209</v>
      </c>
      <c r="F8392" t="s">
        <v>54</v>
      </c>
      <c r="G8392"/>
      <c r="H8392" t="s">
        <v>48475</v>
      </c>
      <c r="I8392" t="s">
        <v>54989</v>
      </c>
      <c r="J8392" t="s">
        <v>35046</v>
      </c>
      <c r="K8392" t="s">
        <v>565</v>
      </c>
      <c r="L8392" s="119" t="str">
        <f t="shared" si="524"/>
        <v>NA</v>
      </c>
      <c r="M8392" s="119"/>
      <c r="N8392" s="120" t="str">
        <f t="shared" si="525"/>
        <v>NA</v>
      </c>
      <c r="O8392" s="120"/>
      <c r="P8392"/>
      <c r="Q8392"/>
      <c r="R8392"/>
      <c r="S8392"/>
      <c r="T8392"/>
      <c r="U8392" t="s">
        <v>34226</v>
      </c>
      <c r="V8392" t="s">
        <v>34225</v>
      </c>
      <c r="W8392" t="s">
        <v>27578</v>
      </c>
      <c r="X8392" t="s">
        <v>193</v>
      </c>
      <c r="Y8392" t="s">
        <v>453</v>
      </c>
      <c r="Z8392" t="s">
        <v>54</v>
      </c>
      <c r="AA8392"/>
      <c r="AB8392" t="s">
        <v>47944</v>
      </c>
      <c r="AC8392" t="s">
        <v>54479</v>
      </c>
      <c r="AD8392"/>
      <c r="AE8392" t="s">
        <v>565</v>
      </c>
      <c r="AF8392" s="119" t="str">
        <f t="shared" si="526"/>
        <v>NA</v>
      </c>
      <c r="AG8392" s="119"/>
      <c r="AH8392" s="119"/>
      <c r="AI8392" s="119"/>
      <c r="AJ8392" s="119" t="str">
        <f t="shared" si="527"/>
        <v>NA</v>
      </c>
      <c r="AK8392" s="190"/>
      <c r="AL8392" s="191"/>
    </row>
    <row r="8393" spans="1:38" x14ac:dyDescent="0.25">
      <c r="A8393" t="s">
        <v>35045</v>
      </c>
      <c r="B8393" t="s">
        <v>35049</v>
      </c>
      <c r="C8393" t="s">
        <v>5135</v>
      </c>
      <c r="D8393" t="s">
        <v>193</v>
      </c>
      <c r="E8393" t="s">
        <v>209</v>
      </c>
      <c r="F8393" t="s">
        <v>54</v>
      </c>
      <c r="G8393"/>
      <c r="H8393" t="s">
        <v>48475</v>
      </c>
      <c r="I8393" t="s">
        <v>54989</v>
      </c>
      <c r="J8393" t="s">
        <v>35050</v>
      </c>
      <c r="K8393" t="s">
        <v>565</v>
      </c>
      <c r="L8393" s="119" t="str">
        <f t="shared" si="524"/>
        <v>NA</v>
      </c>
      <c r="M8393" s="119"/>
      <c r="N8393" s="120" t="str">
        <f t="shared" si="525"/>
        <v>NA</v>
      </c>
      <c r="O8393" s="120"/>
      <c r="P8393"/>
      <c r="Q8393"/>
      <c r="R8393"/>
      <c r="S8393"/>
      <c r="T8393"/>
      <c r="U8393" t="s">
        <v>34265</v>
      </c>
      <c r="V8393" t="s">
        <v>34263</v>
      </c>
      <c r="W8393" t="s">
        <v>34264</v>
      </c>
      <c r="X8393" t="s">
        <v>193</v>
      </c>
      <c r="Y8393" t="s">
        <v>453</v>
      </c>
      <c r="Z8393" t="s">
        <v>54</v>
      </c>
      <c r="AA8393"/>
      <c r="AB8393" t="s">
        <v>47944</v>
      </c>
      <c r="AC8393" t="s">
        <v>54479</v>
      </c>
      <c r="AD8393"/>
      <c r="AE8393" t="s">
        <v>565</v>
      </c>
      <c r="AF8393" s="119" t="str">
        <f t="shared" si="526"/>
        <v>NA</v>
      </c>
      <c r="AG8393" s="119"/>
      <c r="AH8393" s="119"/>
      <c r="AI8393" s="119"/>
      <c r="AJ8393" s="119" t="str">
        <f t="shared" si="527"/>
        <v>NA</v>
      </c>
      <c r="AK8393" s="190"/>
      <c r="AL8393" s="191"/>
    </row>
    <row r="8394" spans="1:38" x14ac:dyDescent="0.25">
      <c r="A8394" t="s">
        <v>34611</v>
      </c>
      <c r="B8394" t="s">
        <v>34610</v>
      </c>
      <c r="C8394" t="s">
        <v>5135</v>
      </c>
      <c r="D8394" t="s">
        <v>193</v>
      </c>
      <c r="E8394" t="s">
        <v>5119</v>
      </c>
      <c r="F8394" t="s">
        <v>54</v>
      </c>
      <c r="G8394"/>
      <c r="H8394" t="s">
        <v>48476</v>
      </c>
      <c r="I8394" t="s">
        <v>54990</v>
      </c>
      <c r="J8394" t="s">
        <v>34612</v>
      </c>
      <c r="K8394" t="s">
        <v>565</v>
      </c>
      <c r="L8394" s="119" t="str">
        <f t="shared" si="524"/>
        <v>NA</v>
      </c>
      <c r="M8394" s="119"/>
      <c r="N8394" s="120" t="str">
        <f t="shared" si="525"/>
        <v>NA</v>
      </c>
      <c r="O8394" s="120"/>
      <c r="P8394"/>
      <c r="Q8394"/>
      <c r="R8394"/>
      <c r="S8394"/>
      <c r="T8394"/>
      <c r="U8394" t="s">
        <v>34257</v>
      </c>
      <c r="V8394" t="s">
        <v>34256</v>
      </c>
      <c r="W8394" t="s">
        <v>27578</v>
      </c>
      <c r="X8394" t="s">
        <v>193</v>
      </c>
      <c r="Y8394" t="s">
        <v>453</v>
      </c>
      <c r="Z8394" t="s">
        <v>54</v>
      </c>
      <c r="AA8394"/>
      <c r="AB8394" t="s">
        <v>47944</v>
      </c>
      <c r="AC8394" t="s">
        <v>54479</v>
      </c>
      <c r="AD8394"/>
      <c r="AE8394" t="s">
        <v>565</v>
      </c>
      <c r="AF8394" s="119" t="str">
        <f t="shared" si="526"/>
        <v>NA</v>
      </c>
      <c r="AG8394" s="119"/>
      <c r="AH8394" s="119"/>
      <c r="AI8394" s="119"/>
      <c r="AJ8394" s="119" t="str">
        <f t="shared" si="527"/>
        <v>NA</v>
      </c>
      <c r="AK8394" s="190"/>
      <c r="AL8394" s="191"/>
    </row>
    <row r="8395" spans="1:38" x14ac:dyDescent="0.25">
      <c r="A8395" t="s">
        <v>35060</v>
      </c>
      <c r="B8395" t="s">
        <v>35059</v>
      </c>
      <c r="C8395" t="s">
        <v>5135</v>
      </c>
      <c r="D8395" t="s">
        <v>193</v>
      </c>
      <c r="E8395" t="s">
        <v>5119</v>
      </c>
      <c r="F8395" t="s">
        <v>54</v>
      </c>
      <c r="G8395"/>
      <c r="H8395" t="s">
        <v>48476</v>
      </c>
      <c r="I8395" t="s">
        <v>54990</v>
      </c>
      <c r="J8395" t="s">
        <v>35061</v>
      </c>
      <c r="K8395" t="s">
        <v>565</v>
      </c>
      <c r="L8395" s="119" t="str">
        <f t="shared" si="524"/>
        <v>NA</v>
      </c>
      <c r="M8395" s="119"/>
      <c r="N8395" s="120" t="str">
        <f t="shared" si="525"/>
        <v>NA</v>
      </c>
      <c r="O8395" s="120"/>
      <c r="P8395"/>
      <c r="Q8395"/>
      <c r="R8395"/>
      <c r="S8395"/>
      <c r="T8395"/>
      <c r="U8395" t="s">
        <v>34425</v>
      </c>
      <c r="V8395" t="s">
        <v>34423</v>
      </c>
      <c r="W8395" t="s">
        <v>34424</v>
      </c>
      <c r="X8395" t="s">
        <v>193</v>
      </c>
      <c r="Y8395" t="s">
        <v>453</v>
      </c>
      <c r="Z8395" t="s">
        <v>54</v>
      </c>
      <c r="AA8395"/>
      <c r="AB8395" t="s">
        <v>47944</v>
      </c>
      <c r="AC8395" t="s">
        <v>54479</v>
      </c>
      <c r="AD8395"/>
      <c r="AE8395" t="s">
        <v>565</v>
      </c>
      <c r="AF8395" s="119" t="str">
        <f t="shared" si="526"/>
        <v>NA</v>
      </c>
      <c r="AG8395" s="119"/>
      <c r="AH8395" s="119"/>
      <c r="AI8395" s="119"/>
      <c r="AJ8395" s="119" t="str">
        <f t="shared" si="527"/>
        <v>NA</v>
      </c>
      <c r="AK8395" s="190"/>
      <c r="AL8395" s="191"/>
    </row>
    <row r="8396" spans="1:38" x14ac:dyDescent="0.25">
      <c r="A8396" t="s">
        <v>34585</v>
      </c>
      <c r="B8396" t="s">
        <v>34584</v>
      </c>
      <c r="C8396" t="s">
        <v>27078</v>
      </c>
      <c r="D8396" t="s">
        <v>193</v>
      </c>
      <c r="E8396" t="s">
        <v>34586</v>
      </c>
      <c r="F8396" t="s">
        <v>54</v>
      </c>
      <c r="G8396"/>
      <c r="H8396" t="s">
        <v>48477</v>
      </c>
      <c r="I8396" t="s">
        <v>54991</v>
      </c>
      <c r="J8396" t="s">
        <v>34587</v>
      </c>
      <c r="K8396" t="s">
        <v>565</v>
      </c>
      <c r="L8396" s="119" t="str">
        <f t="shared" si="524"/>
        <v>NA</v>
      </c>
      <c r="M8396" s="119"/>
      <c r="N8396" s="120" t="str">
        <f t="shared" si="525"/>
        <v>NA</v>
      </c>
      <c r="O8396" s="120"/>
      <c r="P8396"/>
      <c r="Q8396"/>
      <c r="R8396"/>
      <c r="S8396"/>
      <c r="T8396"/>
      <c r="U8396" t="s">
        <v>34028</v>
      </c>
      <c r="V8396" t="s">
        <v>34026</v>
      </c>
      <c r="W8396" t="s">
        <v>34027</v>
      </c>
      <c r="X8396" t="s">
        <v>193</v>
      </c>
      <c r="Y8396" t="s">
        <v>453</v>
      </c>
      <c r="Z8396" t="s">
        <v>54</v>
      </c>
      <c r="AA8396"/>
      <c r="AB8396" t="s">
        <v>47944</v>
      </c>
      <c r="AC8396" t="s">
        <v>54479</v>
      </c>
      <c r="AD8396" t="s">
        <v>34028</v>
      </c>
      <c r="AE8396" t="s">
        <v>565</v>
      </c>
      <c r="AF8396" s="119" t="str">
        <f t="shared" si="526"/>
        <v>NA</v>
      </c>
      <c r="AG8396" s="119"/>
      <c r="AH8396" s="119"/>
      <c r="AI8396" s="119"/>
      <c r="AJ8396" s="119" t="str">
        <f t="shared" si="527"/>
        <v>NA</v>
      </c>
      <c r="AK8396" s="190"/>
      <c r="AL8396" s="191"/>
    </row>
    <row r="8397" spans="1:38" x14ac:dyDescent="0.25">
      <c r="A8397" t="s">
        <v>27664</v>
      </c>
      <c r="B8397" t="s">
        <v>31955</v>
      </c>
      <c r="C8397" t="s">
        <v>27070</v>
      </c>
      <c r="D8397" t="s">
        <v>193</v>
      </c>
      <c r="E8397" t="s">
        <v>17124</v>
      </c>
      <c r="F8397" t="s">
        <v>54</v>
      </c>
      <c r="G8397"/>
      <c r="H8397" t="s">
        <v>48478</v>
      </c>
      <c r="I8397" t="s">
        <v>54992</v>
      </c>
      <c r="J8397" t="s">
        <v>31956</v>
      </c>
      <c r="K8397" t="s">
        <v>565</v>
      </c>
      <c r="L8397" s="119" t="str">
        <f t="shared" si="524"/>
        <v>NA</v>
      </c>
      <c r="M8397" s="119"/>
      <c r="N8397" s="120" t="str">
        <f t="shared" si="525"/>
        <v>NA</v>
      </c>
      <c r="O8397" s="120"/>
      <c r="P8397"/>
      <c r="Q8397"/>
      <c r="R8397"/>
      <c r="S8397"/>
      <c r="T8397"/>
      <c r="U8397" t="s">
        <v>34290</v>
      </c>
      <c r="V8397" t="s">
        <v>34288</v>
      </c>
      <c r="W8397" t="s">
        <v>34289</v>
      </c>
      <c r="X8397" t="s">
        <v>193</v>
      </c>
      <c r="Y8397" t="s">
        <v>453</v>
      </c>
      <c r="Z8397" t="s">
        <v>54</v>
      </c>
      <c r="AA8397"/>
      <c r="AB8397" t="s">
        <v>47944</v>
      </c>
      <c r="AC8397" t="s">
        <v>54479</v>
      </c>
      <c r="AD8397" t="s">
        <v>34290</v>
      </c>
      <c r="AE8397" t="s">
        <v>565</v>
      </c>
      <c r="AF8397" s="119" t="str">
        <f t="shared" si="526"/>
        <v>NA</v>
      </c>
      <c r="AG8397" s="119"/>
      <c r="AH8397" s="119"/>
      <c r="AI8397" s="119"/>
      <c r="AJ8397" s="119" t="str">
        <f t="shared" si="527"/>
        <v>NA</v>
      </c>
      <c r="AK8397" s="190"/>
      <c r="AL8397" s="191"/>
    </row>
    <row r="8398" spans="1:38" x14ac:dyDescent="0.25">
      <c r="A8398" t="s">
        <v>35063</v>
      </c>
      <c r="B8398" t="s">
        <v>35062</v>
      </c>
      <c r="C8398" t="s">
        <v>5135</v>
      </c>
      <c r="D8398" t="s">
        <v>193</v>
      </c>
      <c r="E8398" t="s">
        <v>35064</v>
      </c>
      <c r="F8398" t="s">
        <v>54</v>
      </c>
      <c r="G8398"/>
      <c r="H8398" t="s">
        <v>48479</v>
      </c>
      <c r="I8398" t="s">
        <v>54993</v>
      </c>
      <c r="J8398" t="s">
        <v>35065</v>
      </c>
      <c r="K8398" t="s">
        <v>565</v>
      </c>
      <c r="L8398" s="119" t="str">
        <f t="shared" si="524"/>
        <v>NA</v>
      </c>
      <c r="M8398" s="119"/>
      <c r="N8398" s="120" t="str">
        <f t="shared" si="525"/>
        <v>NA</v>
      </c>
      <c r="O8398" s="120"/>
      <c r="P8398"/>
      <c r="Q8398"/>
      <c r="R8398"/>
      <c r="S8398"/>
      <c r="T8398"/>
      <c r="U8398" t="s">
        <v>27579</v>
      </c>
      <c r="V8398" t="s">
        <v>27577</v>
      </c>
      <c r="W8398" t="s">
        <v>27578</v>
      </c>
      <c r="X8398" t="s">
        <v>193</v>
      </c>
      <c r="Y8398" t="s">
        <v>453</v>
      </c>
      <c r="Z8398" t="s">
        <v>54</v>
      </c>
      <c r="AA8398"/>
      <c r="AB8398" t="s">
        <v>47944</v>
      </c>
      <c r="AC8398" t="s">
        <v>54479</v>
      </c>
      <c r="AD8398" t="s">
        <v>27580</v>
      </c>
      <c r="AE8398" t="s">
        <v>565</v>
      </c>
      <c r="AF8398" s="119" t="str">
        <f t="shared" si="526"/>
        <v>NA</v>
      </c>
      <c r="AG8398" s="119"/>
      <c r="AH8398" s="119"/>
      <c r="AI8398" s="119"/>
      <c r="AJ8398" s="119" t="str">
        <f t="shared" si="527"/>
        <v>NA</v>
      </c>
      <c r="AK8398" s="190"/>
      <c r="AL8398" s="191"/>
    </row>
    <row r="8399" spans="1:38" x14ac:dyDescent="0.25">
      <c r="A8399" t="s">
        <v>35067</v>
      </c>
      <c r="B8399" t="s">
        <v>35066</v>
      </c>
      <c r="C8399" t="s">
        <v>5135</v>
      </c>
      <c r="D8399" t="s">
        <v>193</v>
      </c>
      <c r="E8399" t="s">
        <v>35068</v>
      </c>
      <c r="F8399" t="s">
        <v>54</v>
      </c>
      <c r="G8399"/>
      <c r="H8399" t="s">
        <v>48480</v>
      </c>
      <c r="I8399" t="s">
        <v>54994</v>
      </c>
      <c r="J8399" t="s">
        <v>35069</v>
      </c>
      <c r="K8399" t="s">
        <v>565</v>
      </c>
      <c r="L8399" s="119" t="str">
        <f t="shared" si="524"/>
        <v>NA</v>
      </c>
      <c r="M8399" s="119"/>
      <c r="N8399" s="120" t="str">
        <f t="shared" si="525"/>
        <v>NA</v>
      </c>
      <c r="O8399" s="120"/>
      <c r="P8399"/>
      <c r="Q8399"/>
      <c r="R8399"/>
      <c r="S8399"/>
      <c r="T8399"/>
      <c r="U8399" t="s">
        <v>27420</v>
      </c>
      <c r="V8399" t="s">
        <v>27418</v>
      </c>
      <c r="W8399" t="s">
        <v>27419</v>
      </c>
      <c r="X8399" t="s">
        <v>193</v>
      </c>
      <c r="Y8399" t="s">
        <v>453</v>
      </c>
      <c r="Z8399" t="s">
        <v>54</v>
      </c>
      <c r="AA8399"/>
      <c r="AB8399" t="s">
        <v>47944</v>
      </c>
      <c r="AC8399" t="s">
        <v>54479</v>
      </c>
      <c r="AD8399" t="s">
        <v>27421</v>
      </c>
      <c r="AE8399" t="s">
        <v>565</v>
      </c>
      <c r="AF8399" s="119" t="str">
        <f t="shared" si="526"/>
        <v>NA</v>
      </c>
      <c r="AG8399" s="119"/>
      <c r="AH8399" s="119"/>
      <c r="AI8399" s="119"/>
      <c r="AJ8399" s="119" t="str">
        <f t="shared" si="527"/>
        <v>NA</v>
      </c>
      <c r="AK8399" s="190"/>
      <c r="AL8399" s="191"/>
    </row>
    <row r="8400" spans="1:38" x14ac:dyDescent="0.25">
      <c r="A8400" t="s">
        <v>35185</v>
      </c>
      <c r="B8400" t="s">
        <v>35184</v>
      </c>
      <c r="C8400" t="s">
        <v>5135</v>
      </c>
      <c r="D8400" t="s">
        <v>193</v>
      </c>
      <c r="E8400" t="s">
        <v>35072</v>
      </c>
      <c r="F8400" t="s">
        <v>54</v>
      </c>
      <c r="G8400"/>
      <c r="H8400" t="s">
        <v>48481</v>
      </c>
      <c r="I8400" t="s">
        <v>54995</v>
      </c>
      <c r="J8400" t="s">
        <v>35073</v>
      </c>
      <c r="K8400" t="s">
        <v>565</v>
      </c>
      <c r="L8400" s="119" t="str">
        <f t="shared" si="524"/>
        <v>NA</v>
      </c>
      <c r="M8400" s="119"/>
      <c r="N8400" s="120" t="str">
        <f t="shared" si="525"/>
        <v>NA</v>
      </c>
      <c r="O8400" s="120"/>
      <c r="P8400"/>
      <c r="Q8400"/>
      <c r="R8400"/>
      <c r="S8400"/>
      <c r="T8400"/>
      <c r="U8400" t="s">
        <v>35455</v>
      </c>
      <c r="V8400" t="s">
        <v>35453</v>
      </c>
      <c r="W8400" t="s">
        <v>35454</v>
      </c>
      <c r="X8400" t="s">
        <v>193</v>
      </c>
      <c r="Y8400" t="s">
        <v>35456</v>
      </c>
      <c r="Z8400" t="s">
        <v>54</v>
      </c>
      <c r="AA8400"/>
      <c r="AB8400" t="s">
        <v>47945</v>
      </c>
      <c r="AC8400" t="s">
        <v>54480</v>
      </c>
      <c r="AD8400"/>
      <c r="AE8400" t="s">
        <v>565</v>
      </c>
      <c r="AF8400" s="119" t="str">
        <f t="shared" si="526"/>
        <v>NA</v>
      </c>
      <c r="AG8400" s="119"/>
      <c r="AH8400" s="119"/>
      <c r="AI8400" s="119"/>
      <c r="AJ8400" s="119" t="str">
        <f t="shared" si="527"/>
        <v>NA</v>
      </c>
      <c r="AK8400" s="190"/>
      <c r="AL8400" s="191"/>
    </row>
    <row r="8401" spans="1:38" x14ac:dyDescent="0.25">
      <c r="A8401" t="s">
        <v>35071</v>
      </c>
      <c r="B8401" t="s">
        <v>35070</v>
      </c>
      <c r="C8401" t="s">
        <v>5135</v>
      </c>
      <c r="D8401" t="s">
        <v>193</v>
      </c>
      <c r="E8401" t="s">
        <v>35072</v>
      </c>
      <c r="F8401" t="s">
        <v>54</v>
      </c>
      <c r="G8401"/>
      <c r="H8401" t="s">
        <v>48481</v>
      </c>
      <c r="I8401" t="s">
        <v>54995</v>
      </c>
      <c r="J8401" t="s">
        <v>35073</v>
      </c>
      <c r="K8401" t="s">
        <v>565</v>
      </c>
      <c r="L8401" s="119" t="str">
        <f t="shared" si="524"/>
        <v>NA</v>
      </c>
      <c r="M8401" s="119"/>
      <c r="N8401" s="120" t="str">
        <f t="shared" si="525"/>
        <v>NA</v>
      </c>
      <c r="O8401" s="120"/>
      <c r="P8401"/>
      <c r="Q8401"/>
      <c r="R8401"/>
      <c r="S8401"/>
      <c r="T8401"/>
      <c r="U8401" t="s">
        <v>33769</v>
      </c>
      <c r="V8401" t="s">
        <v>33767</v>
      </c>
      <c r="W8401" t="s">
        <v>33768</v>
      </c>
      <c r="X8401" t="s">
        <v>193</v>
      </c>
      <c r="Y8401" t="s">
        <v>33770</v>
      </c>
      <c r="Z8401" t="s">
        <v>54</v>
      </c>
      <c r="AA8401"/>
      <c r="AB8401" t="s">
        <v>47946</v>
      </c>
      <c r="AC8401" t="s">
        <v>54481</v>
      </c>
      <c r="AD8401" t="s">
        <v>33769</v>
      </c>
      <c r="AE8401" t="s">
        <v>565</v>
      </c>
      <c r="AF8401" s="119" t="str">
        <f t="shared" si="526"/>
        <v>NA</v>
      </c>
      <c r="AG8401" s="119"/>
      <c r="AH8401" s="119"/>
      <c r="AI8401" s="119"/>
      <c r="AJ8401" s="119" t="str">
        <f t="shared" si="527"/>
        <v>NA</v>
      </c>
      <c r="AK8401" s="190"/>
      <c r="AL8401" s="191"/>
    </row>
    <row r="8402" spans="1:38" x14ac:dyDescent="0.25">
      <c r="A8402" t="s">
        <v>35075</v>
      </c>
      <c r="B8402" t="s">
        <v>35074</v>
      </c>
      <c r="C8402" t="s">
        <v>5135</v>
      </c>
      <c r="D8402" t="s">
        <v>193</v>
      </c>
      <c r="E8402" t="s">
        <v>35076</v>
      </c>
      <c r="F8402" t="s">
        <v>54</v>
      </c>
      <c r="G8402"/>
      <c r="H8402" t="s">
        <v>48482</v>
      </c>
      <c r="I8402" t="s">
        <v>54996</v>
      </c>
      <c r="J8402" t="s">
        <v>35077</v>
      </c>
      <c r="K8402" t="s">
        <v>565</v>
      </c>
      <c r="L8402" s="119" t="str">
        <f t="shared" si="524"/>
        <v>NA</v>
      </c>
      <c r="M8402" s="119"/>
      <c r="N8402" s="120" t="str">
        <f t="shared" si="525"/>
        <v>NA</v>
      </c>
      <c r="O8402" s="120"/>
      <c r="P8402"/>
      <c r="Q8402"/>
      <c r="R8402"/>
      <c r="S8402"/>
      <c r="T8402"/>
      <c r="U8402" t="s">
        <v>34737</v>
      </c>
      <c r="V8402" t="s">
        <v>34735</v>
      </c>
      <c r="W8402" t="s">
        <v>34736</v>
      </c>
      <c r="X8402" t="s">
        <v>193</v>
      </c>
      <c r="Y8402" t="s">
        <v>34738</v>
      </c>
      <c r="Z8402" t="s">
        <v>54</v>
      </c>
      <c r="AA8402"/>
      <c r="AB8402" t="s">
        <v>47947</v>
      </c>
      <c r="AC8402" t="s">
        <v>54482</v>
      </c>
      <c r="AD8402"/>
      <c r="AE8402" t="s">
        <v>565</v>
      </c>
      <c r="AF8402" s="119" t="str">
        <f t="shared" si="526"/>
        <v>NA</v>
      </c>
      <c r="AG8402" s="119"/>
      <c r="AH8402" s="119"/>
      <c r="AI8402" s="119"/>
      <c r="AJ8402" s="119" t="str">
        <f t="shared" si="527"/>
        <v>NA</v>
      </c>
      <c r="AK8402" s="190"/>
      <c r="AL8402" s="191"/>
    </row>
    <row r="8403" spans="1:38" x14ac:dyDescent="0.25">
      <c r="A8403" t="s">
        <v>35079</v>
      </c>
      <c r="B8403" t="s">
        <v>35078</v>
      </c>
      <c r="C8403" t="s">
        <v>5135</v>
      </c>
      <c r="D8403" t="s">
        <v>193</v>
      </c>
      <c r="E8403" t="s">
        <v>35080</v>
      </c>
      <c r="F8403" t="s">
        <v>54</v>
      </c>
      <c r="G8403"/>
      <c r="H8403" t="s">
        <v>48483</v>
      </c>
      <c r="I8403" t="s">
        <v>54997</v>
      </c>
      <c r="J8403" t="s">
        <v>35081</v>
      </c>
      <c r="K8403" t="s">
        <v>565</v>
      </c>
      <c r="L8403" s="119" t="str">
        <f t="shared" si="524"/>
        <v>NA</v>
      </c>
      <c r="M8403" s="119"/>
      <c r="N8403" s="120" t="str">
        <f t="shared" si="525"/>
        <v>NA</v>
      </c>
      <c r="O8403" s="120"/>
      <c r="P8403"/>
      <c r="Q8403"/>
      <c r="R8403"/>
      <c r="S8403"/>
      <c r="T8403"/>
      <c r="U8403" t="s">
        <v>34366</v>
      </c>
      <c r="V8403" t="s">
        <v>34364</v>
      </c>
      <c r="W8403" t="s">
        <v>34365</v>
      </c>
      <c r="X8403" t="s">
        <v>193</v>
      </c>
      <c r="Y8403" t="s">
        <v>34019</v>
      </c>
      <c r="Z8403" t="s">
        <v>54</v>
      </c>
      <c r="AA8403"/>
      <c r="AB8403" t="s">
        <v>47948</v>
      </c>
      <c r="AC8403" t="s">
        <v>54483</v>
      </c>
      <c r="AD8403" t="s">
        <v>34366</v>
      </c>
      <c r="AE8403" t="s">
        <v>565</v>
      </c>
      <c r="AF8403" s="119" t="str">
        <f t="shared" si="526"/>
        <v>NA</v>
      </c>
      <c r="AG8403" s="119"/>
      <c r="AH8403" s="119"/>
      <c r="AI8403" s="119"/>
      <c r="AJ8403" s="119" t="str">
        <f t="shared" si="527"/>
        <v>NA</v>
      </c>
      <c r="AK8403" s="190"/>
      <c r="AL8403" s="191"/>
    </row>
    <row r="8404" spans="1:38" x14ac:dyDescent="0.25">
      <c r="A8404" t="s">
        <v>34614</v>
      </c>
      <c r="B8404" t="s">
        <v>34613</v>
      </c>
      <c r="C8404" t="s">
        <v>5135</v>
      </c>
      <c r="D8404" t="s">
        <v>193</v>
      </c>
      <c r="E8404" t="s">
        <v>10726</v>
      </c>
      <c r="F8404" t="s">
        <v>54</v>
      </c>
      <c r="G8404"/>
      <c r="H8404" t="s">
        <v>48484</v>
      </c>
      <c r="I8404" t="s">
        <v>54998</v>
      </c>
      <c r="J8404" t="s">
        <v>34615</v>
      </c>
      <c r="K8404" t="s">
        <v>565</v>
      </c>
      <c r="L8404" s="119" t="str">
        <f t="shared" si="524"/>
        <v>NA</v>
      </c>
      <c r="M8404" s="119"/>
      <c r="N8404" s="120" t="str">
        <f t="shared" si="525"/>
        <v>NA</v>
      </c>
      <c r="O8404" s="120"/>
      <c r="P8404"/>
      <c r="Q8404"/>
      <c r="R8404"/>
      <c r="S8404"/>
      <c r="T8404"/>
      <c r="U8404" t="s">
        <v>34018</v>
      </c>
      <c r="V8404" t="s">
        <v>34017</v>
      </c>
      <c r="W8404" t="s">
        <v>31317</v>
      </c>
      <c r="X8404" t="s">
        <v>193</v>
      </c>
      <c r="Y8404" t="s">
        <v>34019</v>
      </c>
      <c r="Z8404" t="s">
        <v>54</v>
      </c>
      <c r="AA8404"/>
      <c r="AB8404" t="s">
        <v>47948</v>
      </c>
      <c r="AC8404" t="s">
        <v>54483</v>
      </c>
      <c r="AD8404" t="s">
        <v>34018</v>
      </c>
      <c r="AE8404" t="s">
        <v>565</v>
      </c>
      <c r="AF8404" s="119" t="str">
        <f t="shared" si="526"/>
        <v>NA</v>
      </c>
      <c r="AG8404" s="119"/>
      <c r="AH8404" s="119"/>
      <c r="AI8404" s="119"/>
      <c r="AJ8404" s="119" t="str">
        <f t="shared" si="527"/>
        <v>NA</v>
      </c>
      <c r="AK8404" s="190"/>
      <c r="AL8404" s="191"/>
    </row>
    <row r="8405" spans="1:38" x14ac:dyDescent="0.25">
      <c r="A8405" t="s">
        <v>35083</v>
      </c>
      <c r="B8405" t="s">
        <v>35082</v>
      </c>
      <c r="C8405" t="s">
        <v>5135</v>
      </c>
      <c r="D8405" t="s">
        <v>193</v>
      </c>
      <c r="E8405" t="s">
        <v>10726</v>
      </c>
      <c r="F8405" t="s">
        <v>54</v>
      </c>
      <c r="G8405"/>
      <c r="H8405" t="s">
        <v>48484</v>
      </c>
      <c r="I8405" t="s">
        <v>54998</v>
      </c>
      <c r="J8405" t="s">
        <v>35084</v>
      </c>
      <c r="K8405" t="s">
        <v>565</v>
      </c>
      <c r="L8405" s="119" t="str">
        <f t="shared" si="524"/>
        <v>NA</v>
      </c>
      <c r="M8405" s="119"/>
      <c r="N8405" s="120" t="str">
        <f t="shared" si="525"/>
        <v>NA</v>
      </c>
      <c r="O8405" s="120"/>
      <c r="P8405"/>
      <c r="Q8405"/>
      <c r="R8405"/>
      <c r="S8405"/>
      <c r="T8405"/>
      <c r="U8405" t="s">
        <v>34271</v>
      </c>
      <c r="V8405" t="s">
        <v>34269</v>
      </c>
      <c r="W8405" t="s">
        <v>34270</v>
      </c>
      <c r="X8405" t="s">
        <v>193</v>
      </c>
      <c r="Y8405" t="s">
        <v>6890</v>
      </c>
      <c r="Z8405" t="s">
        <v>54</v>
      </c>
      <c r="AA8405"/>
      <c r="AB8405" t="s">
        <v>47949</v>
      </c>
      <c r="AC8405" t="s">
        <v>54484</v>
      </c>
      <c r="AD8405"/>
      <c r="AE8405" t="s">
        <v>565</v>
      </c>
      <c r="AF8405" s="119" t="str">
        <f t="shared" si="526"/>
        <v>NA</v>
      </c>
      <c r="AG8405" s="119"/>
      <c r="AH8405" s="119"/>
      <c r="AI8405" s="119"/>
      <c r="AJ8405" s="119" t="str">
        <f t="shared" si="527"/>
        <v>NA</v>
      </c>
      <c r="AK8405" s="190"/>
      <c r="AL8405" s="191"/>
    </row>
    <row r="8406" spans="1:38" x14ac:dyDescent="0.25">
      <c r="A8406" t="s">
        <v>35083</v>
      </c>
      <c r="B8406" t="s">
        <v>35085</v>
      </c>
      <c r="C8406" t="s">
        <v>5135</v>
      </c>
      <c r="D8406" t="s">
        <v>193</v>
      </c>
      <c r="E8406" t="s">
        <v>10726</v>
      </c>
      <c r="F8406" t="s">
        <v>54</v>
      </c>
      <c r="G8406"/>
      <c r="H8406" t="s">
        <v>48484</v>
      </c>
      <c r="I8406" t="s">
        <v>54998</v>
      </c>
      <c r="J8406" t="s">
        <v>35084</v>
      </c>
      <c r="K8406" t="s">
        <v>565</v>
      </c>
      <c r="L8406" s="119" t="str">
        <f t="shared" si="524"/>
        <v>NA</v>
      </c>
      <c r="M8406" s="119"/>
      <c r="N8406" s="120" t="str">
        <f t="shared" si="525"/>
        <v>NA</v>
      </c>
      <c r="O8406" s="120"/>
      <c r="P8406"/>
      <c r="Q8406"/>
      <c r="R8406"/>
      <c r="S8406"/>
      <c r="T8406"/>
      <c r="U8406" t="s">
        <v>34371</v>
      </c>
      <c r="V8406" t="s">
        <v>34370</v>
      </c>
      <c r="W8406" t="s">
        <v>34329</v>
      </c>
      <c r="X8406" t="s">
        <v>193</v>
      </c>
      <c r="Y8406" t="s">
        <v>34372</v>
      </c>
      <c r="Z8406" t="s">
        <v>54</v>
      </c>
      <c r="AA8406"/>
      <c r="AB8406" t="s">
        <v>47950</v>
      </c>
      <c r="AC8406" t="s">
        <v>54485</v>
      </c>
      <c r="AD8406" t="s">
        <v>34371</v>
      </c>
      <c r="AE8406" t="s">
        <v>565</v>
      </c>
      <c r="AF8406" s="119" t="str">
        <f t="shared" si="526"/>
        <v>NA</v>
      </c>
      <c r="AG8406" s="119"/>
      <c r="AH8406" s="119"/>
      <c r="AI8406" s="119"/>
      <c r="AJ8406" s="119" t="str">
        <f t="shared" si="527"/>
        <v>NA</v>
      </c>
      <c r="AK8406" s="190"/>
      <c r="AL8406" s="191"/>
    </row>
    <row r="8407" spans="1:38" x14ac:dyDescent="0.25">
      <c r="A8407" t="s">
        <v>32429</v>
      </c>
      <c r="B8407" t="s">
        <v>32428</v>
      </c>
      <c r="C8407" t="s">
        <v>27070</v>
      </c>
      <c r="D8407" t="s">
        <v>193</v>
      </c>
      <c r="E8407" t="s">
        <v>11484</v>
      </c>
      <c r="F8407" t="s">
        <v>54</v>
      </c>
      <c r="G8407"/>
      <c r="H8407" t="s">
        <v>48485</v>
      </c>
      <c r="I8407" t="s">
        <v>54999</v>
      </c>
      <c r="J8407" t="s">
        <v>32430</v>
      </c>
      <c r="K8407" t="s">
        <v>565</v>
      </c>
      <c r="L8407" s="119" t="str">
        <f t="shared" si="524"/>
        <v>NA</v>
      </c>
      <c r="M8407" s="119"/>
      <c r="N8407" s="120" t="str">
        <f t="shared" si="525"/>
        <v>NA</v>
      </c>
      <c r="O8407" s="120"/>
      <c r="P8407"/>
      <c r="Q8407"/>
      <c r="R8407"/>
      <c r="S8407"/>
      <c r="T8407"/>
      <c r="U8407" t="s">
        <v>34241</v>
      </c>
      <c r="V8407" t="s">
        <v>34240</v>
      </c>
      <c r="W8407" t="s">
        <v>27578</v>
      </c>
      <c r="X8407" t="s">
        <v>193</v>
      </c>
      <c r="Y8407" t="s">
        <v>8707</v>
      </c>
      <c r="Z8407" t="s">
        <v>54</v>
      </c>
      <c r="AA8407"/>
      <c r="AB8407" t="s">
        <v>47951</v>
      </c>
      <c r="AC8407" t="s">
        <v>54486</v>
      </c>
      <c r="AD8407"/>
      <c r="AE8407" t="s">
        <v>565</v>
      </c>
      <c r="AF8407" s="119" t="str">
        <f t="shared" si="526"/>
        <v>NA</v>
      </c>
      <c r="AG8407" s="119"/>
      <c r="AH8407" s="119"/>
      <c r="AI8407" s="119"/>
      <c r="AJ8407" s="119" t="str">
        <f t="shared" si="527"/>
        <v>NA</v>
      </c>
      <c r="AK8407" s="190"/>
      <c r="AL8407" s="191"/>
    </row>
    <row r="8408" spans="1:38" x14ac:dyDescent="0.25">
      <c r="A8408" t="s">
        <v>31456</v>
      </c>
      <c r="B8408" t="s">
        <v>31454</v>
      </c>
      <c r="C8408" t="s">
        <v>31455</v>
      </c>
      <c r="D8408" t="s">
        <v>193</v>
      </c>
      <c r="E8408" t="s">
        <v>31457</v>
      </c>
      <c r="F8408" t="s">
        <v>54</v>
      </c>
      <c r="G8408"/>
      <c r="H8408" t="s">
        <v>48486</v>
      </c>
      <c r="I8408" t="s">
        <v>55000</v>
      </c>
      <c r="J8408" t="s">
        <v>31458</v>
      </c>
      <c r="K8408" t="s">
        <v>565</v>
      </c>
      <c r="L8408" s="119" t="str">
        <f t="shared" si="524"/>
        <v>NA</v>
      </c>
      <c r="M8408" s="119"/>
      <c r="N8408" s="120" t="str">
        <f t="shared" si="525"/>
        <v>NA</v>
      </c>
      <c r="O8408" s="120"/>
      <c r="P8408"/>
      <c r="Q8408"/>
      <c r="R8408"/>
      <c r="S8408"/>
      <c r="T8408"/>
      <c r="U8408" t="s">
        <v>34349</v>
      </c>
      <c r="V8408" t="s">
        <v>34347</v>
      </c>
      <c r="W8408" t="s">
        <v>34348</v>
      </c>
      <c r="X8408" t="s">
        <v>193</v>
      </c>
      <c r="Y8408" t="s">
        <v>34350</v>
      </c>
      <c r="Z8408" t="s">
        <v>54</v>
      </c>
      <c r="AA8408"/>
      <c r="AB8408" t="s">
        <v>47952</v>
      </c>
      <c r="AC8408" t="s">
        <v>54487</v>
      </c>
      <c r="AD8408"/>
      <c r="AE8408" t="s">
        <v>565</v>
      </c>
      <c r="AF8408" s="119" t="str">
        <f t="shared" si="526"/>
        <v>NA</v>
      </c>
      <c r="AG8408" s="119"/>
      <c r="AH8408" s="119"/>
      <c r="AI8408" s="119"/>
      <c r="AJ8408" s="119" t="str">
        <f t="shared" si="527"/>
        <v>NA</v>
      </c>
      <c r="AK8408" s="190"/>
      <c r="AL8408" s="191"/>
    </row>
    <row r="8409" spans="1:38" x14ac:dyDescent="0.25">
      <c r="A8409" t="s">
        <v>33183</v>
      </c>
      <c r="B8409" t="s">
        <v>33595</v>
      </c>
      <c r="C8409" t="s">
        <v>32821</v>
      </c>
      <c r="D8409" t="s">
        <v>193</v>
      </c>
      <c r="E8409" t="s">
        <v>8954</v>
      </c>
      <c r="F8409" t="s">
        <v>54</v>
      </c>
      <c r="G8409"/>
      <c r="H8409" t="s">
        <v>48487</v>
      </c>
      <c r="I8409" t="s">
        <v>55001</v>
      </c>
      <c r="J8409" t="s">
        <v>33596</v>
      </c>
      <c r="K8409" t="s">
        <v>565</v>
      </c>
      <c r="L8409" s="119" t="str">
        <f t="shared" si="524"/>
        <v>NA</v>
      </c>
      <c r="M8409" s="119"/>
      <c r="N8409" s="120" t="str">
        <f t="shared" si="525"/>
        <v>NA</v>
      </c>
      <c r="O8409" s="120"/>
      <c r="P8409"/>
      <c r="Q8409"/>
      <c r="R8409"/>
      <c r="S8409"/>
      <c r="T8409"/>
      <c r="U8409" t="s">
        <v>29277</v>
      </c>
      <c r="V8409" t="s">
        <v>29275</v>
      </c>
      <c r="W8409" t="s">
        <v>29276</v>
      </c>
      <c r="X8409" t="s">
        <v>193</v>
      </c>
      <c r="Y8409" t="s">
        <v>3019</v>
      </c>
      <c r="Z8409" t="s">
        <v>54</v>
      </c>
      <c r="AA8409"/>
      <c r="AB8409" t="s">
        <v>47953</v>
      </c>
      <c r="AC8409" t="s">
        <v>54488</v>
      </c>
      <c r="AD8409" t="s">
        <v>29278</v>
      </c>
      <c r="AE8409" t="s">
        <v>565</v>
      </c>
      <c r="AF8409" s="119" t="str">
        <f t="shared" si="526"/>
        <v>NA</v>
      </c>
      <c r="AG8409" s="119"/>
      <c r="AH8409" s="119"/>
      <c r="AI8409" s="119"/>
      <c r="AJ8409" s="119" t="str">
        <f t="shared" si="527"/>
        <v>NA</v>
      </c>
      <c r="AK8409" s="190"/>
      <c r="AL8409" s="191"/>
    </row>
    <row r="8410" spans="1:38" x14ac:dyDescent="0.25">
      <c r="A8410" t="s">
        <v>35113</v>
      </c>
      <c r="B8410" t="s">
        <v>35112</v>
      </c>
      <c r="C8410" t="s">
        <v>5135</v>
      </c>
      <c r="D8410" t="s">
        <v>193</v>
      </c>
      <c r="E8410" t="s">
        <v>35114</v>
      </c>
      <c r="F8410" t="s">
        <v>54</v>
      </c>
      <c r="G8410"/>
      <c r="H8410" t="s">
        <v>48488</v>
      </c>
      <c r="I8410" t="s">
        <v>55002</v>
      </c>
      <c r="J8410" t="s">
        <v>35115</v>
      </c>
      <c r="K8410" t="s">
        <v>565</v>
      </c>
      <c r="L8410" s="119" t="str">
        <f t="shared" si="524"/>
        <v>NA</v>
      </c>
      <c r="M8410" s="119"/>
      <c r="N8410" s="120" t="str">
        <f t="shared" si="525"/>
        <v>NA</v>
      </c>
      <c r="O8410" s="120"/>
      <c r="P8410"/>
      <c r="Q8410"/>
      <c r="R8410"/>
      <c r="S8410"/>
      <c r="T8410"/>
      <c r="U8410" t="s">
        <v>34378</v>
      </c>
      <c r="V8410" t="s">
        <v>34376</v>
      </c>
      <c r="W8410" t="s">
        <v>34377</v>
      </c>
      <c r="X8410" t="s">
        <v>193</v>
      </c>
      <c r="Y8410" t="s">
        <v>18755</v>
      </c>
      <c r="Z8410" t="s">
        <v>54</v>
      </c>
      <c r="AA8410"/>
      <c r="AB8410" t="s">
        <v>47954</v>
      </c>
      <c r="AC8410" t="s">
        <v>54489</v>
      </c>
      <c r="AD8410"/>
      <c r="AE8410" t="s">
        <v>565</v>
      </c>
      <c r="AF8410" s="119" t="str">
        <f t="shared" si="526"/>
        <v>NA</v>
      </c>
      <c r="AG8410" s="119"/>
      <c r="AH8410" s="119"/>
      <c r="AI8410" s="119"/>
      <c r="AJ8410" s="119" t="str">
        <f t="shared" si="527"/>
        <v>NA</v>
      </c>
      <c r="AK8410" s="190"/>
      <c r="AL8410" s="191"/>
    </row>
    <row r="8411" spans="1:38" x14ac:dyDescent="0.25">
      <c r="A8411" t="s">
        <v>34836</v>
      </c>
      <c r="B8411" t="s">
        <v>34835</v>
      </c>
      <c r="C8411" t="s">
        <v>31455</v>
      </c>
      <c r="D8411" t="s">
        <v>193</v>
      </c>
      <c r="E8411" t="s">
        <v>34837</v>
      </c>
      <c r="F8411" t="s">
        <v>54</v>
      </c>
      <c r="G8411"/>
      <c r="H8411" t="s">
        <v>48489</v>
      </c>
      <c r="I8411" t="s">
        <v>55003</v>
      </c>
      <c r="J8411" t="s">
        <v>34838</v>
      </c>
      <c r="K8411" t="s">
        <v>565</v>
      </c>
      <c r="L8411" s="119" t="str">
        <f t="shared" si="524"/>
        <v>NA</v>
      </c>
      <c r="M8411" s="119"/>
      <c r="N8411" s="120" t="str">
        <f t="shared" si="525"/>
        <v>NA</v>
      </c>
      <c r="O8411" s="120"/>
      <c r="P8411"/>
      <c r="Q8411"/>
      <c r="R8411"/>
      <c r="S8411"/>
      <c r="T8411"/>
      <c r="U8411" t="s">
        <v>34383</v>
      </c>
      <c r="V8411" t="s">
        <v>34382</v>
      </c>
      <c r="W8411" t="s">
        <v>34377</v>
      </c>
      <c r="X8411" t="s">
        <v>193</v>
      </c>
      <c r="Y8411" t="s">
        <v>3337</v>
      </c>
      <c r="Z8411" t="s">
        <v>54</v>
      </c>
      <c r="AA8411"/>
      <c r="AB8411" t="s">
        <v>47955</v>
      </c>
      <c r="AC8411" t="s">
        <v>54490</v>
      </c>
      <c r="AD8411"/>
      <c r="AE8411" t="s">
        <v>565</v>
      </c>
      <c r="AF8411" s="119" t="str">
        <f t="shared" si="526"/>
        <v>NA</v>
      </c>
      <c r="AG8411" s="119"/>
      <c r="AH8411" s="119"/>
      <c r="AI8411" s="119"/>
      <c r="AJ8411" s="119" t="str">
        <f t="shared" si="527"/>
        <v>NA</v>
      </c>
      <c r="AK8411" s="190"/>
      <c r="AL8411" s="191"/>
    </row>
    <row r="8412" spans="1:38" x14ac:dyDescent="0.25">
      <c r="A8412" t="s">
        <v>35117</v>
      </c>
      <c r="B8412" t="s">
        <v>35116</v>
      </c>
      <c r="C8412" t="s">
        <v>5135</v>
      </c>
      <c r="D8412" t="s">
        <v>193</v>
      </c>
      <c r="E8412" t="s">
        <v>34837</v>
      </c>
      <c r="F8412" t="s">
        <v>54</v>
      </c>
      <c r="G8412"/>
      <c r="H8412" t="s">
        <v>48489</v>
      </c>
      <c r="I8412" t="s">
        <v>55003</v>
      </c>
      <c r="J8412" t="s">
        <v>35118</v>
      </c>
      <c r="K8412" t="s">
        <v>565</v>
      </c>
      <c r="L8412" s="119" t="str">
        <f t="shared" si="524"/>
        <v>NA</v>
      </c>
      <c r="M8412" s="119"/>
      <c r="N8412" s="120" t="str">
        <f t="shared" si="525"/>
        <v>NA</v>
      </c>
      <c r="O8412" s="120"/>
      <c r="P8412"/>
      <c r="Q8412"/>
      <c r="R8412"/>
      <c r="S8412"/>
      <c r="T8412"/>
      <c r="U8412" t="s">
        <v>34381</v>
      </c>
      <c r="V8412" t="s">
        <v>34379</v>
      </c>
      <c r="W8412" t="s">
        <v>34380</v>
      </c>
      <c r="X8412" t="s">
        <v>193</v>
      </c>
      <c r="Y8412" t="s">
        <v>15079</v>
      </c>
      <c r="Z8412" t="s">
        <v>54</v>
      </c>
      <c r="AA8412"/>
      <c r="AB8412" t="s">
        <v>47956</v>
      </c>
      <c r="AC8412" t="s">
        <v>54491</v>
      </c>
      <c r="AD8412"/>
      <c r="AE8412" t="s">
        <v>565</v>
      </c>
      <c r="AF8412" s="119" t="str">
        <f t="shared" si="526"/>
        <v>NA</v>
      </c>
      <c r="AG8412" s="119"/>
      <c r="AH8412" s="119"/>
      <c r="AI8412" s="119"/>
      <c r="AJ8412" s="119" t="str">
        <f t="shared" si="527"/>
        <v>NA</v>
      </c>
      <c r="AK8412" s="190"/>
      <c r="AL8412" s="191"/>
    </row>
    <row r="8413" spans="1:38" x14ac:dyDescent="0.25">
      <c r="A8413" t="s">
        <v>35162</v>
      </c>
      <c r="B8413" t="s">
        <v>35161</v>
      </c>
      <c r="C8413" t="s">
        <v>5135</v>
      </c>
      <c r="D8413" t="s">
        <v>193</v>
      </c>
      <c r="E8413" t="s">
        <v>35163</v>
      </c>
      <c r="F8413" t="s">
        <v>54</v>
      </c>
      <c r="G8413"/>
      <c r="H8413" t="s">
        <v>48490</v>
      </c>
      <c r="I8413" t="s">
        <v>55004</v>
      </c>
      <c r="J8413" t="s">
        <v>35164</v>
      </c>
      <c r="K8413" t="s">
        <v>565</v>
      </c>
      <c r="L8413" s="119" t="str">
        <f t="shared" si="524"/>
        <v>NA</v>
      </c>
      <c r="M8413" s="119"/>
      <c r="N8413" s="120" t="str">
        <f t="shared" si="525"/>
        <v>NA</v>
      </c>
      <c r="O8413" s="120"/>
      <c r="P8413"/>
      <c r="Q8413"/>
      <c r="R8413"/>
      <c r="S8413"/>
      <c r="T8413"/>
      <c r="U8413" t="s">
        <v>34274</v>
      </c>
      <c r="V8413" t="s">
        <v>34272</v>
      </c>
      <c r="W8413" t="s">
        <v>34273</v>
      </c>
      <c r="X8413" t="s">
        <v>193</v>
      </c>
      <c r="Y8413" t="s">
        <v>15003</v>
      </c>
      <c r="Z8413" t="s">
        <v>54</v>
      </c>
      <c r="AA8413"/>
      <c r="AB8413" t="s">
        <v>47957</v>
      </c>
      <c r="AC8413" t="s">
        <v>54492</v>
      </c>
      <c r="AD8413"/>
      <c r="AE8413" t="s">
        <v>565</v>
      </c>
      <c r="AF8413" s="119" t="str">
        <f t="shared" si="526"/>
        <v>NA</v>
      </c>
      <c r="AG8413" s="119"/>
      <c r="AH8413" s="119"/>
      <c r="AI8413" s="119"/>
      <c r="AJ8413" s="119" t="str">
        <f t="shared" si="527"/>
        <v>NA</v>
      </c>
      <c r="AK8413" s="190"/>
      <c r="AL8413" s="191"/>
    </row>
    <row r="8414" spans="1:38" x14ac:dyDescent="0.25">
      <c r="A8414" t="s">
        <v>32705</v>
      </c>
      <c r="B8414" t="s">
        <v>32703</v>
      </c>
      <c r="C8414" t="s">
        <v>32704</v>
      </c>
      <c r="D8414" t="s">
        <v>193</v>
      </c>
      <c r="E8414" t="s">
        <v>32706</v>
      </c>
      <c r="F8414" t="s">
        <v>54</v>
      </c>
      <c r="G8414"/>
      <c r="H8414" t="s">
        <v>48491</v>
      </c>
      <c r="I8414" t="s">
        <v>55005</v>
      </c>
      <c r="J8414" t="s">
        <v>32707</v>
      </c>
      <c r="K8414" t="s">
        <v>565</v>
      </c>
      <c r="L8414" s="119" t="str">
        <f t="shared" si="524"/>
        <v>NA</v>
      </c>
      <c r="M8414" s="119"/>
      <c r="N8414" s="120" t="str">
        <f t="shared" si="525"/>
        <v>NA</v>
      </c>
      <c r="O8414" s="120"/>
      <c r="P8414"/>
      <c r="Q8414"/>
      <c r="R8414"/>
      <c r="S8414"/>
      <c r="T8414"/>
      <c r="U8414" t="s">
        <v>34392</v>
      </c>
      <c r="V8414" t="s">
        <v>34391</v>
      </c>
      <c r="W8414" t="s">
        <v>34380</v>
      </c>
      <c r="X8414" t="s">
        <v>193</v>
      </c>
      <c r="Y8414" t="s">
        <v>34393</v>
      </c>
      <c r="Z8414" t="s">
        <v>54</v>
      </c>
      <c r="AA8414"/>
      <c r="AB8414" t="s">
        <v>47958</v>
      </c>
      <c r="AC8414" t="s">
        <v>54493</v>
      </c>
      <c r="AD8414"/>
      <c r="AE8414" t="s">
        <v>565</v>
      </c>
      <c r="AF8414" s="119" t="str">
        <f t="shared" si="526"/>
        <v>NA</v>
      </c>
      <c r="AG8414" s="119"/>
      <c r="AH8414" s="119"/>
      <c r="AI8414" s="119"/>
      <c r="AJ8414" s="119" t="str">
        <f t="shared" si="527"/>
        <v>NA</v>
      </c>
      <c r="AK8414" s="190"/>
      <c r="AL8414" s="191"/>
    </row>
    <row r="8415" spans="1:38" x14ac:dyDescent="0.25">
      <c r="A8415" t="s">
        <v>35056</v>
      </c>
      <c r="B8415" t="s">
        <v>35055</v>
      </c>
      <c r="C8415" t="s">
        <v>5135</v>
      </c>
      <c r="D8415" t="s">
        <v>193</v>
      </c>
      <c r="E8415" t="s">
        <v>35057</v>
      </c>
      <c r="F8415" t="s">
        <v>54</v>
      </c>
      <c r="G8415"/>
      <c r="H8415" t="s">
        <v>48492</v>
      </c>
      <c r="I8415" t="s">
        <v>55006</v>
      </c>
      <c r="J8415" t="s">
        <v>35058</v>
      </c>
      <c r="K8415" t="s">
        <v>565</v>
      </c>
      <c r="L8415" s="119" t="str">
        <f t="shared" si="524"/>
        <v>NA</v>
      </c>
      <c r="M8415" s="119"/>
      <c r="N8415" s="120" t="str">
        <f t="shared" si="525"/>
        <v>NA</v>
      </c>
      <c r="O8415" s="120"/>
      <c r="P8415"/>
      <c r="Q8415"/>
      <c r="R8415"/>
      <c r="S8415"/>
      <c r="T8415"/>
      <c r="U8415" t="s">
        <v>34395</v>
      </c>
      <c r="V8415" t="s">
        <v>34394</v>
      </c>
      <c r="W8415" t="s">
        <v>34365</v>
      </c>
      <c r="X8415" t="s">
        <v>193</v>
      </c>
      <c r="Y8415" t="s">
        <v>34396</v>
      </c>
      <c r="Z8415" t="s">
        <v>54</v>
      </c>
      <c r="AA8415"/>
      <c r="AB8415" t="s">
        <v>47959</v>
      </c>
      <c r="AC8415" t="s">
        <v>54494</v>
      </c>
      <c r="AD8415" t="s">
        <v>34395</v>
      </c>
      <c r="AE8415" t="s">
        <v>565</v>
      </c>
      <c r="AF8415" s="119" t="str">
        <f t="shared" si="526"/>
        <v>NA</v>
      </c>
      <c r="AG8415" s="119"/>
      <c r="AH8415" s="119"/>
      <c r="AI8415" s="119"/>
      <c r="AJ8415" s="119" t="str">
        <f t="shared" si="527"/>
        <v>NA</v>
      </c>
      <c r="AK8415" s="190"/>
      <c r="AL8415" s="191"/>
    </row>
    <row r="8416" spans="1:38" x14ac:dyDescent="0.25">
      <c r="A8416" t="s">
        <v>32142</v>
      </c>
      <c r="B8416" t="s">
        <v>32140</v>
      </c>
      <c r="C8416" t="s">
        <v>32141</v>
      </c>
      <c r="D8416" t="s">
        <v>193</v>
      </c>
      <c r="E8416" t="s">
        <v>1835</v>
      </c>
      <c r="F8416" t="s">
        <v>54</v>
      </c>
      <c r="G8416"/>
      <c r="H8416" t="s">
        <v>48493</v>
      </c>
      <c r="I8416" t="s">
        <v>55007</v>
      </c>
      <c r="J8416" t="s">
        <v>32142</v>
      </c>
      <c r="K8416" t="s">
        <v>565</v>
      </c>
      <c r="L8416" s="119" t="str">
        <f t="shared" si="524"/>
        <v>NA</v>
      </c>
      <c r="M8416" s="119"/>
      <c r="N8416" s="120" t="str">
        <f t="shared" si="525"/>
        <v>NA</v>
      </c>
      <c r="O8416" s="120"/>
      <c r="P8416"/>
      <c r="Q8416"/>
      <c r="R8416"/>
      <c r="S8416"/>
      <c r="T8416"/>
      <c r="U8416" t="s">
        <v>34277</v>
      </c>
      <c r="V8416" t="s">
        <v>34275</v>
      </c>
      <c r="W8416" t="s">
        <v>34276</v>
      </c>
      <c r="X8416" t="s">
        <v>193</v>
      </c>
      <c r="Y8416" t="s">
        <v>34278</v>
      </c>
      <c r="Z8416" t="s">
        <v>54</v>
      </c>
      <c r="AA8416"/>
      <c r="AB8416" t="s">
        <v>47960</v>
      </c>
      <c r="AC8416" t="s">
        <v>54495</v>
      </c>
      <c r="AD8416"/>
      <c r="AE8416" t="s">
        <v>565</v>
      </c>
      <c r="AF8416" s="119" t="str">
        <f t="shared" si="526"/>
        <v>NA</v>
      </c>
      <c r="AG8416" s="119"/>
      <c r="AH8416" s="119"/>
      <c r="AI8416" s="119"/>
      <c r="AJ8416" s="119" t="str">
        <f t="shared" si="527"/>
        <v>NA</v>
      </c>
      <c r="AK8416" s="190"/>
      <c r="AL8416" s="191"/>
    </row>
    <row r="8417" spans="1:38" x14ac:dyDescent="0.25">
      <c r="A8417" t="s">
        <v>32651</v>
      </c>
      <c r="B8417" t="s">
        <v>32650</v>
      </c>
      <c r="C8417" t="s">
        <v>5292</v>
      </c>
      <c r="D8417" t="s">
        <v>193</v>
      </c>
      <c r="E8417" t="s">
        <v>5294</v>
      </c>
      <c r="F8417" t="s">
        <v>54</v>
      </c>
      <c r="G8417"/>
      <c r="H8417" t="s">
        <v>48494</v>
      </c>
      <c r="I8417" t="s">
        <v>55008</v>
      </c>
      <c r="J8417" t="s">
        <v>32651</v>
      </c>
      <c r="K8417" t="s">
        <v>565</v>
      </c>
      <c r="L8417" s="119" t="str">
        <f t="shared" si="524"/>
        <v>NA</v>
      </c>
      <c r="M8417" s="119"/>
      <c r="N8417" s="120" t="str">
        <f t="shared" si="525"/>
        <v>NA</v>
      </c>
      <c r="O8417" s="120"/>
      <c r="P8417"/>
      <c r="Q8417"/>
      <c r="R8417"/>
      <c r="S8417"/>
      <c r="T8417"/>
      <c r="U8417" t="s">
        <v>34330</v>
      </c>
      <c r="V8417" t="s">
        <v>34328</v>
      </c>
      <c r="W8417" t="s">
        <v>34329</v>
      </c>
      <c r="X8417" t="s">
        <v>193</v>
      </c>
      <c r="Y8417" t="s">
        <v>23004</v>
      </c>
      <c r="Z8417" t="s">
        <v>54</v>
      </c>
      <c r="AA8417"/>
      <c r="AB8417" t="s">
        <v>47961</v>
      </c>
      <c r="AC8417" t="s">
        <v>54496</v>
      </c>
      <c r="AD8417" t="s">
        <v>34330</v>
      </c>
      <c r="AE8417" t="s">
        <v>565</v>
      </c>
      <c r="AF8417" s="119" t="str">
        <f t="shared" si="526"/>
        <v>NA</v>
      </c>
      <c r="AG8417" s="119"/>
      <c r="AH8417" s="119"/>
      <c r="AI8417" s="119"/>
      <c r="AJ8417" s="119" t="str">
        <f t="shared" si="527"/>
        <v>NA</v>
      </c>
      <c r="AK8417" s="190"/>
      <c r="AL8417" s="191"/>
    </row>
    <row r="8418" spans="1:38" x14ac:dyDescent="0.25">
      <c r="A8418" t="s">
        <v>32800</v>
      </c>
      <c r="B8418" t="s">
        <v>32798</v>
      </c>
      <c r="C8418" t="s">
        <v>32799</v>
      </c>
      <c r="D8418" t="s">
        <v>193</v>
      </c>
      <c r="E8418" t="s">
        <v>1880</v>
      </c>
      <c r="F8418" t="s">
        <v>54</v>
      </c>
      <c r="G8418"/>
      <c r="H8418" t="s">
        <v>48495</v>
      </c>
      <c r="I8418" t="s">
        <v>55009</v>
      </c>
      <c r="J8418" t="s">
        <v>32800</v>
      </c>
      <c r="K8418" t="s">
        <v>565</v>
      </c>
      <c r="L8418" s="119" t="str">
        <f t="shared" si="524"/>
        <v>NA</v>
      </c>
      <c r="M8418" s="119"/>
      <c r="N8418" s="120" t="str">
        <f t="shared" si="525"/>
        <v>NA</v>
      </c>
      <c r="O8418" s="120"/>
      <c r="P8418"/>
      <c r="Q8418"/>
      <c r="R8418"/>
      <c r="S8418"/>
      <c r="T8418"/>
      <c r="U8418" t="s">
        <v>31696</v>
      </c>
      <c r="V8418" t="s">
        <v>31695</v>
      </c>
      <c r="W8418" t="s">
        <v>5213</v>
      </c>
      <c r="X8418" t="s">
        <v>193</v>
      </c>
      <c r="Y8418" t="s">
        <v>4706</v>
      </c>
      <c r="Z8418" t="s">
        <v>54</v>
      </c>
      <c r="AA8418"/>
      <c r="AB8418" t="s">
        <v>47962</v>
      </c>
      <c r="AC8418" t="s">
        <v>54497</v>
      </c>
      <c r="AD8418" t="s">
        <v>31696</v>
      </c>
      <c r="AE8418" t="s">
        <v>565</v>
      </c>
      <c r="AF8418" s="119" t="str">
        <f t="shared" si="526"/>
        <v>NA</v>
      </c>
      <c r="AG8418" s="119"/>
      <c r="AH8418" s="119"/>
      <c r="AI8418" s="119"/>
      <c r="AJ8418" s="119" t="str">
        <f t="shared" si="527"/>
        <v>NA</v>
      </c>
      <c r="AK8418" s="190"/>
      <c r="AL8418" s="191"/>
    </row>
    <row r="8419" spans="1:38" x14ac:dyDescent="0.25">
      <c r="A8419" t="s">
        <v>35703</v>
      </c>
      <c r="B8419" t="s">
        <v>35702</v>
      </c>
      <c r="C8419" t="s">
        <v>35696</v>
      </c>
      <c r="D8419" t="s">
        <v>193</v>
      </c>
      <c r="E8419" t="s">
        <v>471</v>
      </c>
      <c r="F8419" t="s">
        <v>54</v>
      </c>
      <c r="G8419"/>
      <c r="H8419" t="s">
        <v>48496</v>
      </c>
      <c r="I8419" t="s">
        <v>55010</v>
      </c>
      <c r="J8419" t="s">
        <v>35704</v>
      </c>
      <c r="K8419" t="s">
        <v>565</v>
      </c>
      <c r="L8419" s="119" t="str">
        <f t="shared" si="524"/>
        <v>NA</v>
      </c>
      <c r="M8419" s="119"/>
      <c r="N8419" s="120" t="str">
        <f t="shared" si="525"/>
        <v>NA</v>
      </c>
      <c r="O8419" s="120"/>
      <c r="P8419"/>
      <c r="Q8419"/>
      <c r="R8419"/>
      <c r="S8419"/>
      <c r="T8419"/>
      <c r="U8419" t="s">
        <v>31699</v>
      </c>
      <c r="V8419" t="s">
        <v>31697</v>
      </c>
      <c r="W8419" t="s">
        <v>31698</v>
      </c>
      <c r="X8419" t="s">
        <v>193</v>
      </c>
      <c r="Y8419" t="s">
        <v>7303</v>
      </c>
      <c r="Z8419" t="s">
        <v>54</v>
      </c>
      <c r="AA8419"/>
      <c r="AB8419" t="s">
        <v>47963</v>
      </c>
      <c r="AC8419" t="s">
        <v>54498</v>
      </c>
      <c r="AD8419" t="s">
        <v>31699</v>
      </c>
      <c r="AE8419" t="s">
        <v>565</v>
      </c>
      <c r="AF8419" s="119" t="str">
        <f t="shared" si="526"/>
        <v>NA</v>
      </c>
      <c r="AG8419" s="119"/>
      <c r="AH8419" s="119"/>
      <c r="AI8419" s="119"/>
      <c r="AJ8419" s="119" t="str">
        <f t="shared" si="527"/>
        <v>NA</v>
      </c>
      <c r="AK8419" s="190"/>
      <c r="AL8419" s="191"/>
    </row>
    <row r="8420" spans="1:38" x14ac:dyDescent="0.25">
      <c r="A8420" t="s">
        <v>33152</v>
      </c>
      <c r="B8420" t="s">
        <v>33150</v>
      </c>
      <c r="C8420" t="s">
        <v>33151</v>
      </c>
      <c r="D8420" t="s">
        <v>193</v>
      </c>
      <c r="E8420" t="s">
        <v>471</v>
      </c>
      <c r="F8420" t="s">
        <v>54</v>
      </c>
      <c r="G8420"/>
      <c r="H8420" t="s">
        <v>48496</v>
      </c>
      <c r="I8420" t="s">
        <v>55010</v>
      </c>
      <c r="J8420" t="s">
        <v>33152</v>
      </c>
      <c r="K8420" t="s">
        <v>565</v>
      </c>
      <c r="L8420" s="119" t="str">
        <f t="shared" si="524"/>
        <v>NA</v>
      </c>
      <c r="M8420" s="119"/>
      <c r="N8420" s="120" t="str">
        <f t="shared" si="525"/>
        <v>NA</v>
      </c>
      <c r="O8420" s="120"/>
      <c r="P8420"/>
      <c r="Q8420"/>
      <c r="R8420"/>
      <c r="S8420"/>
      <c r="T8420"/>
      <c r="U8420" t="s">
        <v>33084</v>
      </c>
      <c r="V8420" t="s">
        <v>33082</v>
      </c>
      <c r="W8420" t="s">
        <v>33083</v>
      </c>
      <c r="X8420" t="s">
        <v>193</v>
      </c>
      <c r="Y8420" t="s">
        <v>33085</v>
      </c>
      <c r="Z8420" t="s">
        <v>54</v>
      </c>
      <c r="AA8420"/>
      <c r="AB8420" t="s">
        <v>47964</v>
      </c>
      <c r="AC8420" t="s">
        <v>54499</v>
      </c>
      <c r="AD8420" t="s">
        <v>33084</v>
      </c>
      <c r="AE8420" t="s">
        <v>565</v>
      </c>
      <c r="AF8420" s="119" t="str">
        <f t="shared" si="526"/>
        <v>NA</v>
      </c>
      <c r="AG8420" s="119"/>
      <c r="AH8420" s="119"/>
      <c r="AI8420" s="119"/>
      <c r="AJ8420" s="119" t="str">
        <f t="shared" si="527"/>
        <v>NA</v>
      </c>
      <c r="AK8420" s="190"/>
      <c r="AL8420" s="191"/>
    </row>
    <row r="8421" spans="1:38" x14ac:dyDescent="0.25">
      <c r="A8421" t="s">
        <v>32284</v>
      </c>
      <c r="B8421" t="s">
        <v>32283</v>
      </c>
      <c r="C8421" t="s">
        <v>4810</v>
      </c>
      <c r="D8421" t="s">
        <v>193</v>
      </c>
      <c r="E8421" t="s">
        <v>471</v>
      </c>
      <c r="F8421" t="s">
        <v>54</v>
      </c>
      <c r="G8421"/>
      <c r="H8421" t="s">
        <v>48496</v>
      </c>
      <c r="I8421" t="s">
        <v>55010</v>
      </c>
      <c r="J8421" t="s">
        <v>32284</v>
      </c>
      <c r="K8421" t="s">
        <v>565</v>
      </c>
      <c r="L8421" s="119" t="str">
        <f t="shared" si="524"/>
        <v>NA</v>
      </c>
      <c r="M8421" s="119"/>
      <c r="N8421" s="120" t="str">
        <f t="shared" si="525"/>
        <v>NA</v>
      </c>
      <c r="O8421" s="120"/>
      <c r="P8421"/>
      <c r="Q8421"/>
      <c r="R8421"/>
      <c r="S8421"/>
      <c r="T8421"/>
      <c r="U8421" t="s">
        <v>33242</v>
      </c>
      <c r="V8421" t="s">
        <v>33240</v>
      </c>
      <c r="W8421" t="s">
        <v>33241</v>
      </c>
      <c r="X8421" t="s">
        <v>193</v>
      </c>
      <c r="Y8421" t="s">
        <v>33243</v>
      </c>
      <c r="Z8421" t="s">
        <v>54</v>
      </c>
      <c r="AA8421"/>
      <c r="AB8421" t="s">
        <v>47965</v>
      </c>
      <c r="AC8421" t="s">
        <v>54500</v>
      </c>
      <c r="AD8421" t="s">
        <v>33242</v>
      </c>
      <c r="AE8421" t="s">
        <v>565</v>
      </c>
      <c r="AF8421" s="119" t="str">
        <f t="shared" si="526"/>
        <v>NA</v>
      </c>
      <c r="AG8421" s="119"/>
      <c r="AH8421" s="119"/>
      <c r="AI8421" s="119"/>
      <c r="AJ8421" s="119" t="str">
        <f t="shared" si="527"/>
        <v>NA</v>
      </c>
      <c r="AK8421" s="190"/>
      <c r="AL8421" s="191"/>
    </row>
    <row r="8422" spans="1:38" x14ac:dyDescent="0.25">
      <c r="A8422" t="s">
        <v>32562</v>
      </c>
      <c r="B8422" t="s">
        <v>32560</v>
      </c>
      <c r="C8422" t="s">
        <v>32561</v>
      </c>
      <c r="D8422" t="s">
        <v>193</v>
      </c>
      <c r="E8422" t="s">
        <v>471</v>
      </c>
      <c r="F8422" t="s">
        <v>54</v>
      </c>
      <c r="G8422"/>
      <c r="H8422" t="s">
        <v>48496</v>
      </c>
      <c r="I8422" t="s">
        <v>55010</v>
      </c>
      <c r="J8422" t="s">
        <v>32563</v>
      </c>
      <c r="K8422" t="s">
        <v>565</v>
      </c>
      <c r="L8422" s="119" t="str">
        <f t="shared" si="524"/>
        <v>NA</v>
      </c>
      <c r="M8422" s="119"/>
      <c r="N8422" s="120" t="str">
        <f t="shared" si="525"/>
        <v>NA</v>
      </c>
      <c r="O8422" s="120"/>
      <c r="P8422"/>
      <c r="Q8422"/>
      <c r="R8422"/>
      <c r="S8422"/>
      <c r="T8422"/>
      <c r="U8422" t="s">
        <v>32657</v>
      </c>
      <c r="V8422" t="s">
        <v>32656</v>
      </c>
      <c r="W8422" t="s">
        <v>32055</v>
      </c>
      <c r="X8422" t="s">
        <v>193</v>
      </c>
      <c r="Y8422" t="s">
        <v>3609</v>
      </c>
      <c r="Z8422" t="s">
        <v>54</v>
      </c>
      <c r="AA8422"/>
      <c r="AB8422" t="s">
        <v>47966</v>
      </c>
      <c r="AC8422" t="s">
        <v>54501</v>
      </c>
      <c r="AD8422" t="s">
        <v>32657</v>
      </c>
      <c r="AE8422" t="s">
        <v>565</v>
      </c>
      <c r="AF8422" s="119" t="str">
        <f t="shared" si="526"/>
        <v>NA</v>
      </c>
      <c r="AG8422" s="119"/>
      <c r="AH8422" s="119"/>
      <c r="AI8422" s="119"/>
      <c r="AJ8422" s="119" t="str">
        <f t="shared" si="527"/>
        <v>NA</v>
      </c>
      <c r="AK8422" s="190"/>
      <c r="AL8422" s="191"/>
    </row>
    <row r="8423" spans="1:38" x14ac:dyDescent="0.25">
      <c r="A8423" t="s">
        <v>32092</v>
      </c>
      <c r="B8423" t="s">
        <v>32090</v>
      </c>
      <c r="C8423" t="s">
        <v>32091</v>
      </c>
      <c r="D8423" t="s">
        <v>193</v>
      </c>
      <c r="E8423" t="s">
        <v>471</v>
      </c>
      <c r="F8423" t="s">
        <v>54</v>
      </c>
      <c r="G8423"/>
      <c r="H8423" t="s">
        <v>48496</v>
      </c>
      <c r="I8423" t="s">
        <v>55010</v>
      </c>
      <c r="J8423" t="s">
        <v>32093</v>
      </c>
      <c r="K8423" t="s">
        <v>565</v>
      </c>
      <c r="L8423" s="119" t="str">
        <f t="shared" si="524"/>
        <v>NA</v>
      </c>
      <c r="M8423" s="119"/>
      <c r="N8423" s="120" t="str">
        <f t="shared" si="525"/>
        <v>NA</v>
      </c>
      <c r="O8423" s="120"/>
      <c r="P8423"/>
      <c r="Q8423"/>
      <c r="R8423"/>
      <c r="S8423"/>
      <c r="T8423"/>
      <c r="U8423" t="s">
        <v>33058</v>
      </c>
      <c r="V8423" t="s">
        <v>33056</v>
      </c>
      <c r="W8423" t="s">
        <v>33057</v>
      </c>
      <c r="X8423" t="s">
        <v>193</v>
      </c>
      <c r="Y8423" t="s">
        <v>3609</v>
      </c>
      <c r="Z8423" t="s">
        <v>54</v>
      </c>
      <c r="AA8423"/>
      <c r="AB8423" t="s">
        <v>47966</v>
      </c>
      <c r="AC8423" t="s">
        <v>54501</v>
      </c>
      <c r="AD8423" t="s">
        <v>33058</v>
      </c>
      <c r="AE8423" t="s">
        <v>565</v>
      </c>
      <c r="AF8423" s="119" t="str">
        <f t="shared" si="526"/>
        <v>NA</v>
      </c>
      <c r="AG8423" s="119"/>
      <c r="AH8423" s="119"/>
      <c r="AI8423" s="119"/>
      <c r="AJ8423" s="119" t="str">
        <f t="shared" si="527"/>
        <v>NA</v>
      </c>
      <c r="AK8423" s="190"/>
      <c r="AL8423" s="191"/>
    </row>
    <row r="8424" spans="1:38" x14ac:dyDescent="0.25">
      <c r="A8424" t="s">
        <v>32734</v>
      </c>
      <c r="B8424" t="s">
        <v>32733</v>
      </c>
      <c r="C8424" t="s">
        <v>31911</v>
      </c>
      <c r="D8424" t="s">
        <v>193</v>
      </c>
      <c r="E8424" t="s">
        <v>471</v>
      </c>
      <c r="F8424" t="s">
        <v>54</v>
      </c>
      <c r="G8424"/>
      <c r="H8424" t="s">
        <v>48496</v>
      </c>
      <c r="I8424" t="s">
        <v>55010</v>
      </c>
      <c r="J8424" t="s">
        <v>32734</v>
      </c>
      <c r="K8424" t="s">
        <v>565</v>
      </c>
      <c r="L8424" s="119" t="str">
        <f t="shared" si="524"/>
        <v>NA</v>
      </c>
      <c r="M8424" s="119"/>
      <c r="N8424" s="120" t="str">
        <f t="shared" si="525"/>
        <v>NA</v>
      </c>
      <c r="O8424" s="120"/>
      <c r="P8424"/>
      <c r="Q8424"/>
      <c r="R8424"/>
      <c r="S8424"/>
      <c r="T8424"/>
      <c r="U8424" t="s">
        <v>33127</v>
      </c>
      <c r="V8424" t="s">
        <v>33126</v>
      </c>
      <c r="W8424" t="s">
        <v>27691</v>
      </c>
      <c r="X8424" t="s">
        <v>193</v>
      </c>
      <c r="Y8424" t="s">
        <v>6674</v>
      </c>
      <c r="Z8424" t="s">
        <v>54</v>
      </c>
      <c r="AA8424"/>
      <c r="AB8424" t="s">
        <v>47967</v>
      </c>
      <c r="AC8424" t="s">
        <v>54502</v>
      </c>
      <c r="AD8424" t="s">
        <v>33128</v>
      </c>
      <c r="AE8424" t="s">
        <v>565</v>
      </c>
      <c r="AF8424" s="119" t="str">
        <f t="shared" si="526"/>
        <v>NA</v>
      </c>
      <c r="AG8424" s="119"/>
      <c r="AH8424" s="119"/>
      <c r="AI8424" s="119"/>
      <c r="AJ8424" s="119" t="str">
        <f t="shared" si="527"/>
        <v>NA</v>
      </c>
      <c r="AK8424" s="190"/>
      <c r="AL8424" s="191"/>
    </row>
    <row r="8425" spans="1:38" x14ac:dyDescent="0.25">
      <c r="A8425" t="s">
        <v>31584</v>
      </c>
      <c r="B8425" t="s">
        <v>31582</v>
      </c>
      <c r="C8425" t="s">
        <v>31583</v>
      </c>
      <c r="D8425" t="s">
        <v>193</v>
      </c>
      <c r="E8425" t="s">
        <v>471</v>
      </c>
      <c r="F8425" t="s">
        <v>54</v>
      </c>
      <c r="G8425"/>
      <c r="H8425" t="s">
        <v>48496</v>
      </c>
      <c r="I8425" t="s">
        <v>55010</v>
      </c>
      <c r="J8425" t="s">
        <v>31584</v>
      </c>
      <c r="K8425" t="s">
        <v>565</v>
      </c>
      <c r="L8425" s="119" t="str">
        <f t="shared" si="524"/>
        <v>NA</v>
      </c>
      <c r="M8425" s="119"/>
      <c r="N8425" s="120" t="str">
        <f t="shared" si="525"/>
        <v>NA</v>
      </c>
      <c r="O8425" s="120"/>
      <c r="P8425"/>
      <c r="Q8425"/>
      <c r="R8425"/>
      <c r="S8425"/>
      <c r="T8425"/>
      <c r="U8425" t="s">
        <v>31873</v>
      </c>
      <c r="V8425" t="s">
        <v>31872</v>
      </c>
      <c r="W8425" t="s">
        <v>5213</v>
      </c>
      <c r="X8425" t="s">
        <v>193</v>
      </c>
      <c r="Y8425" t="s">
        <v>6674</v>
      </c>
      <c r="Z8425" t="s">
        <v>54</v>
      </c>
      <c r="AA8425"/>
      <c r="AB8425" t="s">
        <v>47967</v>
      </c>
      <c r="AC8425" t="s">
        <v>54502</v>
      </c>
      <c r="AD8425" t="s">
        <v>31873</v>
      </c>
      <c r="AE8425" t="s">
        <v>565</v>
      </c>
      <c r="AF8425" s="119" t="str">
        <f t="shared" si="526"/>
        <v>NA</v>
      </c>
      <c r="AG8425" s="119"/>
      <c r="AH8425" s="119"/>
      <c r="AI8425" s="119"/>
      <c r="AJ8425" s="119" t="str">
        <f t="shared" si="527"/>
        <v>NA</v>
      </c>
      <c r="AK8425" s="190"/>
      <c r="AL8425" s="191"/>
    </row>
    <row r="8426" spans="1:38" x14ac:dyDescent="0.25">
      <c r="A8426" t="s">
        <v>32999</v>
      </c>
      <c r="B8426" t="s">
        <v>32997</v>
      </c>
      <c r="C8426" t="s">
        <v>32998</v>
      </c>
      <c r="D8426" t="s">
        <v>193</v>
      </c>
      <c r="E8426" t="s">
        <v>471</v>
      </c>
      <c r="F8426" t="s">
        <v>54</v>
      </c>
      <c r="G8426"/>
      <c r="H8426" t="s">
        <v>48496</v>
      </c>
      <c r="I8426" t="s">
        <v>55010</v>
      </c>
      <c r="J8426" t="s">
        <v>32999</v>
      </c>
      <c r="K8426" t="s">
        <v>565</v>
      </c>
      <c r="L8426" s="119" t="str">
        <f t="shared" si="524"/>
        <v>NA</v>
      </c>
      <c r="M8426" s="119"/>
      <c r="N8426" s="120" t="str">
        <f t="shared" si="525"/>
        <v>NA</v>
      </c>
      <c r="O8426" s="120"/>
      <c r="P8426"/>
      <c r="Q8426"/>
      <c r="R8426"/>
      <c r="S8426"/>
      <c r="T8426"/>
      <c r="U8426" t="s">
        <v>33134</v>
      </c>
      <c r="V8426" t="s">
        <v>33133</v>
      </c>
      <c r="W8426" t="s">
        <v>27691</v>
      </c>
      <c r="X8426" t="s">
        <v>193</v>
      </c>
      <c r="Y8426" t="s">
        <v>2629</v>
      </c>
      <c r="Z8426" t="s">
        <v>54</v>
      </c>
      <c r="AA8426"/>
      <c r="AB8426" t="s">
        <v>47968</v>
      </c>
      <c r="AC8426" t="s">
        <v>54503</v>
      </c>
      <c r="AD8426" t="s">
        <v>33135</v>
      </c>
      <c r="AE8426" t="s">
        <v>565</v>
      </c>
      <c r="AF8426" s="119" t="str">
        <f t="shared" si="526"/>
        <v>NA</v>
      </c>
      <c r="AG8426" s="119"/>
      <c r="AH8426" s="119"/>
      <c r="AI8426" s="119"/>
      <c r="AJ8426" s="119" t="str">
        <f t="shared" si="527"/>
        <v>NA</v>
      </c>
      <c r="AK8426" s="190"/>
      <c r="AL8426" s="191"/>
    </row>
    <row r="8427" spans="1:38" x14ac:dyDescent="0.25">
      <c r="A8427" t="s">
        <v>32451</v>
      </c>
      <c r="B8427" t="s">
        <v>32450</v>
      </c>
      <c r="C8427" t="s">
        <v>4810</v>
      </c>
      <c r="D8427" t="s">
        <v>193</v>
      </c>
      <c r="E8427" t="s">
        <v>471</v>
      </c>
      <c r="F8427" t="s">
        <v>54</v>
      </c>
      <c r="G8427"/>
      <c r="H8427" t="s">
        <v>48496</v>
      </c>
      <c r="I8427" t="s">
        <v>55010</v>
      </c>
      <c r="J8427"/>
      <c r="K8427" t="s">
        <v>565</v>
      </c>
      <c r="L8427" s="119" t="str">
        <f t="shared" si="524"/>
        <v>NA</v>
      </c>
      <c r="M8427" s="119"/>
      <c r="N8427" s="120" t="str">
        <f t="shared" si="525"/>
        <v>NA</v>
      </c>
      <c r="O8427" s="120"/>
      <c r="P8427"/>
      <c r="Q8427"/>
      <c r="R8427"/>
      <c r="S8427"/>
      <c r="T8427"/>
      <c r="U8427" t="s">
        <v>33134</v>
      </c>
      <c r="V8427" t="s">
        <v>33136</v>
      </c>
      <c r="W8427" t="s">
        <v>27691</v>
      </c>
      <c r="X8427" t="s">
        <v>193</v>
      </c>
      <c r="Y8427" t="s">
        <v>2629</v>
      </c>
      <c r="Z8427" t="s">
        <v>54</v>
      </c>
      <c r="AA8427"/>
      <c r="AB8427" t="s">
        <v>47968</v>
      </c>
      <c r="AC8427" t="s">
        <v>54503</v>
      </c>
      <c r="AD8427" t="s">
        <v>33135</v>
      </c>
      <c r="AE8427" t="s">
        <v>565</v>
      </c>
      <c r="AF8427" s="119" t="str">
        <f t="shared" si="526"/>
        <v>NA</v>
      </c>
      <c r="AG8427" s="119"/>
      <c r="AH8427" s="119"/>
      <c r="AI8427" s="119"/>
      <c r="AJ8427" s="119" t="str">
        <f t="shared" si="527"/>
        <v>NA</v>
      </c>
      <c r="AK8427" s="190"/>
      <c r="AL8427" s="191"/>
    </row>
    <row r="8428" spans="1:38" x14ac:dyDescent="0.25">
      <c r="A8428" t="s">
        <v>32468</v>
      </c>
      <c r="B8428" t="s">
        <v>32467</v>
      </c>
      <c r="C8428" t="s">
        <v>4810</v>
      </c>
      <c r="D8428" t="s">
        <v>193</v>
      </c>
      <c r="E8428" t="s">
        <v>471</v>
      </c>
      <c r="F8428" t="s">
        <v>54</v>
      </c>
      <c r="G8428"/>
      <c r="H8428" t="s">
        <v>48496</v>
      </c>
      <c r="I8428" t="s">
        <v>55010</v>
      </c>
      <c r="J8428"/>
      <c r="K8428" t="s">
        <v>565</v>
      </c>
      <c r="L8428" s="119" t="str">
        <f t="shared" si="524"/>
        <v>NA</v>
      </c>
      <c r="M8428" s="119"/>
      <c r="N8428" s="120" t="str">
        <f t="shared" si="525"/>
        <v>NA</v>
      </c>
      <c r="O8428" s="120"/>
      <c r="P8428"/>
      <c r="Q8428"/>
      <c r="R8428"/>
      <c r="S8428"/>
      <c r="T8428"/>
      <c r="U8428" t="s">
        <v>32659</v>
      </c>
      <c r="V8428" t="s">
        <v>32658</v>
      </c>
      <c r="W8428" t="s">
        <v>32055</v>
      </c>
      <c r="X8428" t="s">
        <v>193</v>
      </c>
      <c r="Y8428" t="s">
        <v>2629</v>
      </c>
      <c r="Z8428" t="s">
        <v>54</v>
      </c>
      <c r="AA8428"/>
      <c r="AB8428" t="s">
        <v>47968</v>
      </c>
      <c r="AC8428" t="s">
        <v>54503</v>
      </c>
      <c r="AD8428" t="s">
        <v>32659</v>
      </c>
      <c r="AE8428" t="s">
        <v>565</v>
      </c>
      <c r="AF8428" s="119" t="str">
        <f t="shared" si="526"/>
        <v>NA</v>
      </c>
      <c r="AG8428" s="119"/>
      <c r="AH8428" s="119"/>
      <c r="AI8428" s="119"/>
      <c r="AJ8428" s="119" t="str">
        <f t="shared" si="527"/>
        <v>NA</v>
      </c>
      <c r="AK8428" s="190"/>
      <c r="AL8428" s="191"/>
    </row>
    <row r="8429" spans="1:38" x14ac:dyDescent="0.25">
      <c r="A8429" t="s">
        <v>31737</v>
      </c>
      <c r="B8429" t="s">
        <v>31736</v>
      </c>
      <c r="C8429" t="s">
        <v>4810</v>
      </c>
      <c r="D8429" t="s">
        <v>193</v>
      </c>
      <c r="E8429" t="s">
        <v>471</v>
      </c>
      <c r="F8429" t="s">
        <v>54</v>
      </c>
      <c r="G8429"/>
      <c r="H8429" t="s">
        <v>48496</v>
      </c>
      <c r="I8429" t="s">
        <v>55010</v>
      </c>
      <c r="J8429" t="s">
        <v>31737</v>
      </c>
      <c r="K8429" t="s">
        <v>565</v>
      </c>
      <c r="L8429" s="119" t="str">
        <f t="shared" si="524"/>
        <v>NA</v>
      </c>
      <c r="M8429" s="119"/>
      <c r="N8429" s="120" t="str">
        <f t="shared" si="525"/>
        <v>NA</v>
      </c>
      <c r="O8429" s="120"/>
      <c r="P8429"/>
      <c r="Q8429"/>
      <c r="R8429"/>
      <c r="S8429"/>
      <c r="T8429"/>
      <c r="U8429" t="s">
        <v>31920</v>
      </c>
      <c r="V8429" t="s">
        <v>31918</v>
      </c>
      <c r="W8429" t="s">
        <v>31919</v>
      </c>
      <c r="X8429" t="s">
        <v>193</v>
      </c>
      <c r="Y8429" t="s">
        <v>13665</v>
      </c>
      <c r="Z8429" t="s">
        <v>54</v>
      </c>
      <c r="AA8429"/>
      <c r="AB8429" t="s">
        <v>47969</v>
      </c>
      <c r="AC8429" t="s">
        <v>54504</v>
      </c>
      <c r="AD8429" t="s">
        <v>31921</v>
      </c>
      <c r="AE8429" t="s">
        <v>565</v>
      </c>
      <c r="AF8429" s="119" t="str">
        <f t="shared" si="526"/>
        <v>NA</v>
      </c>
      <c r="AG8429" s="119"/>
      <c r="AH8429" s="119"/>
      <c r="AI8429" s="119"/>
      <c r="AJ8429" s="119" t="str">
        <f t="shared" si="527"/>
        <v>NA</v>
      </c>
      <c r="AK8429" s="190"/>
      <c r="AL8429" s="191"/>
    </row>
    <row r="8430" spans="1:38" x14ac:dyDescent="0.25">
      <c r="A8430" t="s">
        <v>32058</v>
      </c>
      <c r="B8430" t="s">
        <v>32057</v>
      </c>
      <c r="C8430" t="s">
        <v>4810</v>
      </c>
      <c r="D8430" t="s">
        <v>193</v>
      </c>
      <c r="E8430" t="s">
        <v>471</v>
      </c>
      <c r="F8430" t="s">
        <v>54</v>
      </c>
      <c r="G8430"/>
      <c r="H8430" t="s">
        <v>48496</v>
      </c>
      <c r="I8430" t="s">
        <v>55010</v>
      </c>
      <c r="J8430" t="s">
        <v>32059</v>
      </c>
      <c r="K8430" t="s">
        <v>565</v>
      </c>
      <c r="L8430" s="119" t="str">
        <f t="shared" si="524"/>
        <v>NA</v>
      </c>
      <c r="M8430" s="119"/>
      <c r="N8430" s="120" t="str">
        <f t="shared" si="525"/>
        <v>NA</v>
      </c>
      <c r="O8430" s="120"/>
      <c r="P8430"/>
      <c r="Q8430"/>
      <c r="R8430"/>
      <c r="S8430"/>
      <c r="T8430"/>
      <c r="U8430" t="s">
        <v>33266</v>
      </c>
      <c r="V8430" t="s">
        <v>33264</v>
      </c>
      <c r="W8430" t="s">
        <v>33265</v>
      </c>
      <c r="X8430" t="s">
        <v>193</v>
      </c>
      <c r="Y8430" t="s">
        <v>31917</v>
      </c>
      <c r="Z8430" t="s">
        <v>54</v>
      </c>
      <c r="AA8430"/>
      <c r="AB8430" t="s">
        <v>47970</v>
      </c>
      <c r="AC8430" t="s">
        <v>54505</v>
      </c>
      <c r="AD8430" t="s">
        <v>33266</v>
      </c>
      <c r="AE8430" t="s">
        <v>565</v>
      </c>
      <c r="AF8430" s="119" t="str">
        <f t="shared" si="526"/>
        <v>NA</v>
      </c>
      <c r="AG8430" s="119"/>
      <c r="AH8430" s="119"/>
      <c r="AI8430" s="119"/>
      <c r="AJ8430" s="119" t="str">
        <f t="shared" si="527"/>
        <v>NA</v>
      </c>
      <c r="AK8430" s="190"/>
      <c r="AL8430" s="191"/>
    </row>
    <row r="8431" spans="1:38" x14ac:dyDescent="0.25">
      <c r="A8431" t="s">
        <v>32095</v>
      </c>
      <c r="B8431" t="s">
        <v>32094</v>
      </c>
      <c r="C8431" t="s">
        <v>4810</v>
      </c>
      <c r="D8431" t="s">
        <v>193</v>
      </c>
      <c r="E8431" t="s">
        <v>32096</v>
      </c>
      <c r="F8431" t="s">
        <v>54</v>
      </c>
      <c r="G8431"/>
      <c r="H8431" t="s">
        <v>48497</v>
      </c>
      <c r="I8431" t="s">
        <v>55011</v>
      </c>
      <c r="J8431"/>
      <c r="K8431" t="s">
        <v>565</v>
      </c>
      <c r="L8431" s="119" t="str">
        <f t="shared" si="524"/>
        <v>NA</v>
      </c>
      <c r="M8431" s="119"/>
      <c r="N8431" s="120" t="str">
        <f t="shared" si="525"/>
        <v>NA</v>
      </c>
      <c r="O8431" s="120"/>
      <c r="P8431"/>
      <c r="Q8431"/>
      <c r="R8431"/>
      <c r="S8431"/>
      <c r="T8431"/>
      <c r="U8431" t="s">
        <v>31916</v>
      </c>
      <c r="V8431" t="s">
        <v>31914</v>
      </c>
      <c r="W8431" t="s">
        <v>31915</v>
      </c>
      <c r="X8431" t="s">
        <v>193</v>
      </c>
      <c r="Y8431" t="s">
        <v>31917</v>
      </c>
      <c r="Z8431" t="s">
        <v>54</v>
      </c>
      <c r="AA8431"/>
      <c r="AB8431" t="s">
        <v>47970</v>
      </c>
      <c r="AC8431" t="s">
        <v>54505</v>
      </c>
      <c r="AD8431" t="s">
        <v>31916</v>
      </c>
      <c r="AE8431" t="s">
        <v>565</v>
      </c>
      <c r="AF8431" s="119" t="str">
        <f t="shared" si="526"/>
        <v>NA</v>
      </c>
      <c r="AG8431" s="119"/>
      <c r="AH8431" s="119"/>
      <c r="AI8431" s="119"/>
      <c r="AJ8431" s="119" t="str">
        <f t="shared" si="527"/>
        <v>NA</v>
      </c>
      <c r="AK8431" s="190"/>
      <c r="AL8431" s="191"/>
    </row>
    <row r="8432" spans="1:38" x14ac:dyDescent="0.25">
      <c r="A8432" t="s">
        <v>32277</v>
      </c>
      <c r="B8432" t="s">
        <v>32276</v>
      </c>
      <c r="C8432" t="s">
        <v>4810</v>
      </c>
      <c r="D8432" t="s">
        <v>193</v>
      </c>
      <c r="E8432" t="s">
        <v>3004</v>
      </c>
      <c r="F8432" t="s">
        <v>54</v>
      </c>
      <c r="G8432"/>
      <c r="H8432" t="s">
        <v>48498</v>
      </c>
      <c r="I8432" t="s">
        <v>55012</v>
      </c>
      <c r="J8432"/>
      <c r="K8432" t="s">
        <v>565</v>
      </c>
      <c r="L8432" s="119" t="str">
        <f t="shared" si="524"/>
        <v>NA</v>
      </c>
      <c r="M8432" s="119"/>
      <c r="N8432" s="120" t="str">
        <f t="shared" si="525"/>
        <v>NA</v>
      </c>
      <c r="O8432" s="120"/>
      <c r="P8432"/>
      <c r="Q8432"/>
      <c r="R8432"/>
      <c r="S8432"/>
      <c r="T8432"/>
      <c r="U8432" t="s">
        <v>31899</v>
      </c>
      <c r="V8432" t="s">
        <v>31897</v>
      </c>
      <c r="W8432" t="s">
        <v>31898</v>
      </c>
      <c r="X8432" t="s">
        <v>193</v>
      </c>
      <c r="Y8432" t="s">
        <v>14588</v>
      </c>
      <c r="Z8432" t="s">
        <v>54</v>
      </c>
      <c r="AA8432"/>
      <c r="AB8432" t="s">
        <v>47971</v>
      </c>
      <c r="AC8432" t="s">
        <v>54506</v>
      </c>
      <c r="AD8432" t="s">
        <v>31899</v>
      </c>
      <c r="AE8432" t="s">
        <v>565</v>
      </c>
      <c r="AF8432" s="119" t="str">
        <f t="shared" si="526"/>
        <v>NA</v>
      </c>
      <c r="AG8432" s="119"/>
      <c r="AH8432" s="119"/>
      <c r="AI8432" s="119"/>
      <c r="AJ8432" s="119" t="str">
        <f t="shared" si="527"/>
        <v>NA</v>
      </c>
      <c r="AK8432" s="190"/>
      <c r="AL8432" s="191"/>
    </row>
    <row r="8433" spans="1:38" x14ac:dyDescent="0.25">
      <c r="A8433" t="s">
        <v>32445</v>
      </c>
      <c r="B8433" t="s">
        <v>32444</v>
      </c>
      <c r="C8433" t="s">
        <v>4810</v>
      </c>
      <c r="D8433" t="s">
        <v>193</v>
      </c>
      <c r="E8433" t="s">
        <v>32446</v>
      </c>
      <c r="F8433" t="s">
        <v>54</v>
      </c>
      <c r="G8433"/>
      <c r="H8433" t="s">
        <v>48499</v>
      </c>
      <c r="I8433" t="s">
        <v>55013</v>
      </c>
      <c r="J8433"/>
      <c r="K8433" t="s">
        <v>565</v>
      </c>
      <c r="L8433" s="119" t="str">
        <f t="shared" si="524"/>
        <v>NA</v>
      </c>
      <c r="M8433" s="119"/>
      <c r="N8433" s="120" t="str">
        <f t="shared" si="525"/>
        <v>NA</v>
      </c>
      <c r="O8433" s="120"/>
      <c r="P8433"/>
      <c r="Q8433"/>
      <c r="R8433"/>
      <c r="S8433"/>
      <c r="T8433"/>
      <c r="U8433" t="s">
        <v>32661</v>
      </c>
      <c r="V8433" t="s">
        <v>32660</v>
      </c>
      <c r="W8433" t="s">
        <v>32055</v>
      </c>
      <c r="X8433" t="s">
        <v>193</v>
      </c>
      <c r="Y8433" t="s">
        <v>2290</v>
      </c>
      <c r="Z8433" t="s">
        <v>54</v>
      </c>
      <c r="AA8433"/>
      <c r="AB8433" t="s">
        <v>47972</v>
      </c>
      <c r="AC8433" t="s">
        <v>54507</v>
      </c>
      <c r="AD8433" t="s">
        <v>32661</v>
      </c>
      <c r="AE8433" t="s">
        <v>565</v>
      </c>
      <c r="AF8433" s="119" t="str">
        <f t="shared" si="526"/>
        <v>NA</v>
      </c>
      <c r="AG8433" s="119"/>
      <c r="AH8433" s="119"/>
      <c r="AI8433" s="119"/>
      <c r="AJ8433" s="119" t="str">
        <f t="shared" si="527"/>
        <v>NA</v>
      </c>
      <c r="AK8433" s="190"/>
      <c r="AL8433" s="191"/>
    </row>
    <row r="8434" spans="1:38" x14ac:dyDescent="0.25">
      <c r="A8434" t="s">
        <v>32715</v>
      </c>
      <c r="B8434" t="s">
        <v>32714</v>
      </c>
      <c r="C8434" t="s">
        <v>5135</v>
      </c>
      <c r="D8434" t="s">
        <v>193</v>
      </c>
      <c r="E8434" t="s">
        <v>32716</v>
      </c>
      <c r="F8434" t="s">
        <v>54</v>
      </c>
      <c r="G8434"/>
      <c r="H8434" t="s">
        <v>48500</v>
      </c>
      <c r="I8434" t="s">
        <v>55014</v>
      </c>
      <c r="J8434" t="s">
        <v>32715</v>
      </c>
      <c r="K8434" t="s">
        <v>565</v>
      </c>
      <c r="L8434" s="119" t="str">
        <f t="shared" si="524"/>
        <v>NA</v>
      </c>
      <c r="M8434" s="119"/>
      <c r="N8434" s="120" t="str">
        <f t="shared" si="525"/>
        <v>NA</v>
      </c>
      <c r="O8434" s="120"/>
      <c r="P8434"/>
      <c r="Q8434"/>
      <c r="R8434"/>
      <c r="S8434"/>
      <c r="T8434"/>
      <c r="U8434" t="s">
        <v>31769</v>
      </c>
      <c r="V8434" t="s">
        <v>31767</v>
      </c>
      <c r="W8434" t="s">
        <v>31768</v>
      </c>
      <c r="X8434" t="s">
        <v>193</v>
      </c>
      <c r="Y8434" t="s">
        <v>2290</v>
      </c>
      <c r="Z8434" t="s">
        <v>54</v>
      </c>
      <c r="AA8434"/>
      <c r="AB8434" t="s">
        <v>47972</v>
      </c>
      <c r="AC8434" t="s">
        <v>54507</v>
      </c>
      <c r="AD8434" t="s">
        <v>31769</v>
      </c>
      <c r="AE8434" t="s">
        <v>565</v>
      </c>
      <c r="AF8434" s="119" t="str">
        <f t="shared" si="526"/>
        <v>NA</v>
      </c>
      <c r="AG8434" s="119"/>
      <c r="AH8434" s="119"/>
      <c r="AI8434" s="119"/>
      <c r="AJ8434" s="119" t="str">
        <f t="shared" si="527"/>
        <v>NA</v>
      </c>
      <c r="AK8434" s="190"/>
      <c r="AL8434" s="191"/>
    </row>
    <row r="8435" spans="1:38" x14ac:dyDescent="0.25">
      <c r="A8435" t="s">
        <v>33051</v>
      </c>
      <c r="B8435" t="s">
        <v>33049</v>
      </c>
      <c r="C8435" t="s">
        <v>33050</v>
      </c>
      <c r="D8435" t="s">
        <v>193</v>
      </c>
      <c r="E8435" t="s">
        <v>33052</v>
      </c>
      <c r="F8435" t="s">
        <v>54</v>
      </c>
      <c r="G8435"/>
      <c r="H8435" t="s">
        <v>48501</v>
      </c>
      <c r="I8435" t="s">
        <v>55015</v>
      </c>
      <c r="J8435" t="s">
        <v>33051</v>
      </c>
      <c r="K8435" t="s">
        <v>565</v>
      </c>
      <c r="L8435" s="119" t="str">
        <f t="shared" si="524"/>
        <v>NA</v>
      </c>
      <c r="M8435" s="119"/>
      <c r="N8435" s="120" t="str">
        <f t="shared" si="525"/>
        <v>NA</v>
      </c>
      <c r="O8435" s="120"/>
      <c r="P8435"/>
      <c r="Q8435"/>
      <c r="R8435"/>
      <c r="S8435"/>
      <c r="T8435"/>
      <c r="U8435" t="s">
        <v>31750</v>
      </c>
      <c r="V8435" t="s">
        <v>31748</v>
      </c>
      <c r="W8435" t="s">
        <v>31749</v>
      </c>
      <c r="X8435" t="s">
        <v>193</v>
      </c>
      <c r="Y8435" t="s">
        <v>2290</v>
      </c>
      <c r="Z8435" t="s">
        <v>54</v>
      </c>
      <c r="AA8435"/>
      <c r="AB8435" t="s">
        <v>47972</v>
      </c>
      <c r="AC8435" t="s">
        <v>54507</v>
      </c>
      <c r="AD8435" t="s">
        <v>31750</v>
      </c>
      <c r="AE8435" t="s">
        <v>565</v>
      </c>
      <c r="AF8435" s="119" t="str">
        <f t="shared" si="526"/>
        <v>NA</v>
      </c>
      <c r="AG8435" s="119"/>
      <c r="AH8435" s="119"/>
      <c r="AI8435" s="119"/>
      <c r="AJ8435" s="119" t="str">
        <f t="shared" si="527"/>
        <v>NA</v>
      </c>
      <c r="AK8435" s="190"/>
      <c r="AL8435" s="191"/>
    </row>
    <row r="8436" spans="1:38" x14ac:dyDescent="0.25">
      <c r="A8436" t="s">
        <v>31912</v>
      </c>
      <c r="B8436" t="s">
        <v>31910</v>
      </c>
      <c r="C8436" t="s">
        <v>31911</v>
      </c>
      <c r="D8436" t="s">
        <v>193</v>
      </c>
      <c r="E8436" t="s">
        <v>31913</v>
      </c>
      <c r="F8436" t="s">
        <v>54</v>
      </c>
      <c r="G8436"/>
      <c r="H8436" t="s">
        <v>48502</v>
      </c>
      <c r="I8436" t="s">
        <v>55016</v>
      </c>
      <c r="J8436" t="s">
        <v>31912</v>
      </c>
      <c r="K8436" t="s">
        <v>565</v>
      </c>
      <c r="L8436" s="119" t="str">
        <f t="shared" si="524"/>
        <v>NA</v>
      </c>
      <c r="M8436" s="119"/>
      <c r="N8436" s="120" t="str">
        <f t="shared" si="525"/>
        <v>NA</v>
      </c>
      <c r="O8436" s="120"/>
      <c r="P8436"/>
      <c r="Q8436"/>
      <c r="R8436"/>
      <c r="S8436"/>
      <c r="T8436"/>
      <c r="U8436" t="s">
        <v>32663</v>
      </c>
      <c r="V8436" t="s">
        <v>32662</v>
      </c>
      <c r="W8436" t="s">
        <v>32055</v>
      </c>
      <c r="X8436" t="s">
        <v>193</v>
      </c>
      <c r="Y8436" t="s">
        <v>2290</v>
      </c>
      <c r="Z8436" t="s">
        <v>54</v>
      </c>
      <c r="AA8436"/>
      <c r="AB8436" t="s">
        <v>47972</v>
      </c>
      <c r="AC8436" t="s">
        <v>54507</v>
      </c>
      <c r="AD8436" t="s">
        <v>32664</v>
      </c>
      <c r="AE8436" t="s">
        <v>565</v>
      </c>
      <c r="AF8436" s="119" t="str">
        <f t="shared" si="526"/>
        <v>NA</v>
      </c>
      <c r="AG8436" s="119"/>
      <c r="AH8436" s="119"/>
      <c r="AI8436" s="119"/>
      <c r="AJ8436" s="119" t="str">
        <f t="shared" si="527"/>
        <v>NA</v>
      </c>
      <c r="AK8436" s="190"/>
      <c r="AL8436" s="191"/>
    </row>
    <row r="8437" spans="1:38" x14ac:dyDescent="0.25">
      <c r="A8437" t="s">
        <v>33319</v>
      </c>
      <c r="B8437" t="s">
        <v>33318</v>
      </c>
      <c r="C8437" t="s">
        <v>31911</v>
      </c>
      <c r="D8437" t="s">
        <v>193</v>
      </c>
      <c r="E8437" t="s">
        <v>33320</v>
      </c>
      <c r="F8437" t="s">
        <v>54</v>
      </c>
      <c r="G8437"/>
      <c r="H8437" t="s">
        <v>48503</v>
      </c>
      <c r="I8437" t="s">
        <v>55017</v>
      </c>
      <c r="J8437" t="s">
        <v>33321</v>
      </c>
      <c r="K8437" t="s">
        <v>565</v>
      </c>
      <c r="L8437" s="119" t="str">
        <f t="shared" si="524"/>
        <v>NA</v>
      </c>
      <c r="M8437" s="119"/>
      <c r="N8437" s="120" t="str">
        <f t="shared" si="525"/>
        <v>NA</v>
      </c>
      <c r="O8437" s="120"/>
      <c r="P8437"/>
      <c r="Q8437"/>
      <c r="R8437"/>
      <c r="S8437"/>
      <c r="T8437"/>
      <c r="U8437" t="s">
        <v>33399</v>
      </c>
      <c r="V8437" t="s">
        <v>33398</v>
      </c>
      <c r="W8437" t="s">
        <v>31768</v>
      </c>
      <c r="X8437" t="s">
        <v>193</v>
      </c>
      <c r="Y8437" t="s">
        <v>2290</v>
      </c>
      <c r="Z8437" t="s">
        <v>54</v>
      </c>
      <c r="AA8437"/>
      <c r="AB8437" t="s">
        <v>47972</v>
      </c>
      <c r="AC8437" t="s">
        <v>54507</v>
      </c>
      <c r="AD8437"/>
      <c r="AE8437" t="s">
        <v>565</v>
      </c>
      <c r="AF8437" s="119" t="str">
        <f t="shared" si="526"/>
        <v>NA</v>
      </c>
      <c r="AG8437" s="119"/>
      <c r="AH8437" s="119"/>
      <c r="AI8437" s="119"/>
      <c r="AJ8437" s="119" t="str">
        <f t="shared" si="527"/>
        <v>NA</v>
      </c>
      <c r="AK8437" s="190"/>
      <c r="AL8437" s="191"/>
    </row>
    <row r="8438" spans="1:38" x14ac:dyDescent="0.25">
      <c r="A8438" t="s">
        <v>33896</v>
      </c>
      <c r="B8438" t="s">
        <v>33907</v>
      </c>
      <c r="C8438" t="s">
        <v>33908</v>
      </c>
      <c r="D8438" t="s">
        <v>193</v>
      </c>
      <c r="E8438" t="s">
        <v>2270</v>
      </c>
      <c r="F8438" t="s">
        <v>54</v>
      </c>
      <c r="G8438"/>
      <c r="H8438" t="s">
        <v>48504</v>
      </c>
      <c r="I8438" t="s">
        <v>55018</v>
      </c>
      <c r="J8438" t="s">
        <v>33909</v>
      </c>
      <c r="K8438" t="s">
        <v>565</v>
      </c>
      <c r="L8438" s="119" t="str">
        <f t="shared" si="524"/>
        <v>NA</v>
      </c>
      <c r="M8438" s="119"/>
      <c r="N8438" s="120" t="str">
        <f t="shared" si="525"/>
        <v>NA</v>
      </c>
      <c r="O8438" s="120"/>
      <c r="P8438"/>
      <c r="Q8438"/>
      <c r="R8438"/>
      <c r="S8438"/>
      <c r="T8438"/>
      <c r="U8438" t="s">
        <v>33329</v>
      </c>
      <c r="V8438" t="s">
        <v>33328</v>
      </c>
      <c r="W8438" t="s">
        <v>33323</v>
      </c>
      <c r="X8438" t="s">
        <v>193</v>
      </c>
      <c r="Y8438" t="s">
        <v>2290</v>
      </c>
      <c r="Z8438" t="s">
        <v>54</v>
      </c>
      <c r="AA8438"/>
      <c r="AB8438" t="s">
        <v>47972</v>
      </c>
      <c r="AC8438" t="s">
        <v>54507</v>
      </c>
      <c r="AD8438" t="s">
        <v>33329</v>
      </c>
      <c r="AE8438" t="s">
        <v>565</v>
      </c>
      <c r="AF8438" s="119" t="str">
        <f t="shared" si="526"/>
        <v>NA</v>
      </c>
      <c r="AG8438" s="119"/>
      <c r="AH8438" s="119"/>
      <c r="AI8438" s="119"/>
      <c r="AJ8438" s="119" t="str">
        <f t="shared" si="527"/>
        <v>NA</v>
      </c>
      <c r="AK8438" s="190"/>
      <c r="AL8438" s="191"/>
    </row>
    <row r="8439" spans="1:38" x14ac:dyDescent="0.25">
      <c r="A8439" t="s">
        <v>32568</v>
      </c>
      <c r="B8439" t="s">
        <v>32567</v>
      </c>
      <c r="C8439" t="s">
        <v>31911</v>
      </c>
      <c r="D8439" t="s">
        <v>193</v>
      </c>
      <c r="E8439" t="s">
        <v>2270</v>
      </c>
      <c r="F8439" t="s">
        <v>54</v>
      </c>
      <c r="G8439"/>
      <c r="H8439" t="s">
        <v>48504</v>
      </c>
      <c r="I8439" t="s">
        <v>55018</v>
      </c>
      <c r="J8439" t="s">
        <v>32569</v>
      </c>
      <c r="K8439" t="s">
        <v>565</v>
      </c>
      <c r="L8439" s="119" t="str">
        <f t="shared" si="524"/>
        <v>NA</v>
      </c>
      <c r="M8439" s="119"/>
      <c r="N8439" s="120" t="str">
        <f t="shared" si="525"/>
        <v>NA</v>
      </c>
      <c r="O8439" s="120"/>
      <c r="P8439"/>
      <c r="Q8439"/>
      <c r="R8439"/>
      <c r="S8439"/>
      <c r="T8439"/>
      <c r="U8439" t="s">
        <v>32252</v>
      </c>
      <c r="V8439" t="s">
        <v>32250</v>
      </c>
      <c r="W8439" t="s">
        <v>32251</v>
      </c>
      <c r="X8439" t="s">
        <v>193</v>
      </c>
      <c r="Y8439" t="s">
        <v>2290</v>
      </c>
      <c r="Z8439" t="s">
        <v>54</v>
      </c>
      <c r="AA8439"/>
      <c r="AB8439" t="s">
        <v>47972</v>
      </c>
      <c r="AC8439" t="s">
        <v>54507</v>
      </c>
      <c r="AD8439" t="s">
        <v>32252</v>
      </c>
      <c r="AE8439" t="s">
        <v>565</v>
      </c>
      <c r="AF8439" s="119" t="str">
        <f t="shared" si="526"/>
        <v>NA</v>
      </c>
      <c r="AG8439" s="119"/>
      <c r="AH8439" s="119"/>
      <c r="AI8439" s="119"/>
      <c r="AJ8439" s="119" t="str">
        <f t="shared" si="527"/>
        <v>NA</v>
      </c>
      <c r="AK8439" s="190"/>
      <c r="AL8439" s="191"/>
    </row>
    <row r="8440" spans="1:38" x14ac:dyDescent="0.25">
      <c r="A8440" t="s">
        <v>32539</v>
      </c>
      <c r="B8440" t="s">
        <v>32538</v>
      </c>
      <c r="C8440" t="s">
        <v>4810</v>
      </c>
      <c r="D8440" t="s">
        <v>193</v>
      </c>
      <c r="E8440" t="s">
        <v>32540</v>
      </c>
      <c r="F8440" t="s">
        <v>54</v>
      </c>
      <c r="G8440"/>
      <c r="H8440" t="s">
        <v>48505</v>
      </c>
      <c r="I8440" t="s">
        <v>55019</v>
      </c>
      <c r="J8440" t="s">
        <v>32539</v>
      </c>
      <c r="K8440" t="s">
        <v>565</v>
      </c>
      <c r="L8440" s="119" t="str">
        <f t="shared" si="524"/>
        <v>NA</v>
      </c>
      <c r="M8440" s="119"/>
      <c r="N8440" s="120" t="str">
        <f t="shared" si="525"/>
        <v>NA</v>
      </c>
      <c r="O8440" s="120"/>
      <c r="P8440"/>
      <c r="Q8440"/>
      <c r="R8440"/>
      <c r="S8440"/>
      <c r="T8440"/>
      <c r="U8440" t="s">
        <v>35420</v>
      </c>
      <c r="V8440" t="s">
        <v>35419</v>
      </c>
      <c r="W8440" t="s">
        <v>31995</v>
      </c>
      <c r="X8440" t="s">
        <v>193</v>
      </c>
      <c r="Y8440" t="s">
        <v>1730</v>
      </c>
      <c r="Z8440" t="s">
        <v>54</v>
      </c>
      <c r="AA8440"/>
      <c r="AB8440" t="s">
        <v>47973</v>
      </c>
      <c r="AC8440" t="s">
        <v>54508</v>
      </c>
      <c r="AD8440"/>
      <c r="AE8440" t="s">
        <v>565</v>
      </c>
      <c r="AF8440" s="119" t="str">
        <f t="shared" si="526"/>
        <v>NA</v>
      </c>
      <c r="AG8440" s="119"/>
      <c r="AH8440" s="119"/>
      <c r="AI8440" s="119"/>
      <c r="AJ8440" s="119" t="str">
        <f t="shared" si="527"/>
        <v>NA</v>
      </c>
      <c r="AK8440" s="190"/>
      <c r="AL8440" s="191"/>
    </row>
    <row r="8441" spans="1:38" x14ac:dyDescent="0.25">
      <c r="A8441" t="s">
        <v>27689</v>
      </c>
      <c r="B8441" t="s">
        <v>32383</v>
      </c>
      <c r="C8441" t="s">
        <v>28652</v>
      </c>
      <c r="D8441" t="s">
        <v>193</v>
      </c>
      <c r="E8441" t="s">
        <v>7076</v>
      </c>
      <c r="F8441" t="s">
        <v>54</v>
      </c>
      <c r="G8441"/>
      <c r="H8441" t="s">
        <v>48506</v>
      </c>
      <c r="I8441" t="s">
        <v>55020</v>
      </c>
      <c r="J8441" t="s">
        <v>32384</v>
      </c>
      <c r="K8441" t="s">
        <v>565</v>
      </c>
      <c r="L8441" s="119" t="str">
        <f t="shared" si="524"/>
        <v>NA</v>
      </c>
      <c r="M8441" s="119"/>
      <c r="N8441" s="120" t="str">
        <f t="shared" si="525"/>
        <v>NA</v>
      </c>
      <c r="O8441" s="120"/>
      <c r="P8441"/>
      <c r="Q8441"/>
      <c r="R8441"/>
      <c r="S8441"/>
      <c r="T8441"/>
      <c r="U8441" t="s">
        <v>35425</v>
      </c>
      <c r="V8441" t="s">
        <v>35424</v>
      </c>
      <c r="W8441" t="s">
        <v>31995</v>
      </c>
      <c r="X8441" t="s">
        <v>193</v>
      </c>
      <c r="Y8441" t="s">
        <v>2519</v>
      </c>
      <c r="Z8441" t="s">
        <v>54</v>
      </c>
      <c r="AA8441"/>
      <c r="AB8441" t="s">
        <v>47974</v>
      </c>
      <c r="AC8441" t="s">
        <v>54509</v>
      </c>
      <c r="AD8441"/>
      <c r="AE8441" t="s">
        <v>565</v>
      </c>
      <c r="AF8441" s="119" t="str">
        <f t="shared" si="526"/>
        <v>NA</v>
      </c>
      <c r="AG8441" s="119"/>
      <c r="AH8441" s="119"/>
      <c r="AI8441" s="119"/>
      <c r="AJ8441" s="119" t="str">
        <f t="shared" si="527"/>
        <v>NA</v>
      </c>
      <c r="AK8441" s="190"/>
      <c r="AL8441" s="191"/>
    </row>
    <row r="8442" spans="1:38" x14ac:dyDescent="0.25">
      <c r="A8442" t="s">
        <v>32105</v>
      </c>
      <c r="B8442" t="s">
        <v>32104</v>
      </c>
      <c r="C8442" t="s">
        <v>27809</v>
      </c>
      <c r="D8442" t="s">
        <v>193</v>
      </c>
      <c r="E8442" t="s">
        <v>7076</v>
      </c>
      <c r="F8442" t="s">
        <v>54</v>
      </c>
      <c r="G8442"/>
      <c r="H8442" t="s">
        <v>48506</v>
      </c>
      <c r="I8442" t="s">
        <v>55020</v>
      </c>
      <c r="J8442" t="s">
        <v>32105</v>
      </c>
      <c r="K8442" t="s">
        <v>565</v>
      </c>
      <c r="L8442" s="119" t="str">
        <f t="shared" si="524"/>
        <v>NA</v>
      </c>
      <c r="M8442" s="119"/>
      <c r="N8442" s="120" t="str">
        <f t="shared" si="525"/>
        <v>NA</v>
      </c>
      <c r="O8442" s="120"/>
      <c r="P8442"/>
      <c r="Q8442"/>
      <c r="R8442"/>
      <c r="S8442"/>
      <c r="T8442"/>
      <c r="U8442" t="s">
        <v>33831</v>
      </c>
      <c r="V8442" t="s">
        <v>33829</v>
      </c>
      <c r="W8442" t="s">
        <v>33830</v>
      </c>
      <c r="X8442" t="s">
        <v>193</v>
      </c>
      <c r="Y8442" t="s">
        <v>2519</v>
      </c>
      <c r="Z8442" t="s">
        <v>54</v>
      </c>
      <c r="AA8442"/>
      <c r="AB8442" t="s">
        <v>47974</v>
      </c>
      <c r="AC8442" t="s">
        <v>54509</v>
      </c>
      <c r="AD8442"/>
      <c r="AE8442" t="s">
        <v>565</v>
      </c>
      <c r="AF8442" s="119" t="str">
        <f t="shared" si="526"/>
        <v>NA</v>
      </c>
      <c r="AG8442" s="119"/>
      <c r="AH8442" s="119"/>
      <c r="AI8442" s="119"/>
      <c r="AJ8442" s="119" t="str">
        <f t="shared" si="527"/>
        <v>NA</v>
      </c>
      <c r="AK8442" s="190"/>
      <c r="AL8442" s="191"/>
    </row>
    <row r="8443" spans="1:38" x14ac:dyDescent="0.25">
      <c r="A8443" t="s">
        <v>32578</v>
      </c>
      <c r="B8443" t="s">
        <v>32576</v>
      </c>
      <c r="C8443" t="s">
        <v>32577</v>
      </c>
      <c r="D8443" t="s">
        <v>193</v>
      </c>
      <c r="E8443" t="s">
        <v>9631</v>
      </c>
      <c r="F8443" t="s">
        <v>54</v>
      </c>
      <c r="G8443"/>
      <c r="H8443" t="s">
        <v>48507</v>
      </c>
      <c r="I8443" t="s">
        <v>55021</v>
      </c>
      <c r="J8443" t="s">
        <v>32578</v>
      </c>
      <c r="K8443" t="s">
        <v>565</v>
      </c>
      <c r="L8443" s="119" t="str">
        <f t="shared" si="524"/>
        <v>NA</v>
      </c>
      <c r="M8443" s="119"/>
      <c r="N8443" s="120" t="str">
        <f t="shared" si="525"/>
        <v>NA</v>
      </c>
      <c r="O8443" s="120"/>
      <c r="P8443"/>
      <c r="Q8443"/>
      <c r="R8443"/>
      <c r="S8443"/>
      <c r="T8443"/>
      <c r="U8443" t="s">
        <v>33778</v>
      </c>
      <c r="V8443" t="s">
        <v>33776</v>
      </c>
      <c r="W8443" t="s">
        <v>33777</v>
      </c>
      <c r="X8443" t="s">
        <v>193</v>
      </c>
      <c r="Y8443" t="s">
        <v>2519</v>
      </c>
      <c r="Z8443" t="s">
        <v>54</v>
      </c>
      <c r="AA8443"/>
      <c r="AB8443" t="s">
        <v>47974</v>
      </c>
      <c r="AC8443" t="s">
        <v>54509</v>
      </c>
      <c r="AD8443"/>
      <c r="AE8443" t="s">
        <v>565</v>
      </c>
      <c r="AF8443" s="119" t="str">
        <f t="shared" si="526"/>
        <v>NA</v>
      </c>
      <c r="AG8443" s="119"/>
      <c r="AH8443" s="119"/>
      <c r="AI8443" s="119"/>
      <c r="AJ8443" s="119" t="str">
        <f t="shared" si="527"/>
        <v>NA</v>
      </c>
      <c r="AK8443" s="190"/>
      <c r="AL8443" s="191"/>
    </row>
    <row r="8444" spans="1:38" x14ac:dyDescent="0.25">
      <c r="A8444" t="s">
        <v>35720</v>
      </c>
      <c r="B8444" t="s">
        <v>35718</v>
      </c>
      <c r="C8444" t="s">
        <v>35719</v>
      </c>
      <c r="D8444" t="s">
        <v>193</v>
      </c>
      <c r="E8444" t="s">
        <v>1154</v>
      </c>
      <c r="F8444" t="s">
        <v>54</v>
      </c>
      <c r="G8444"/>
      <c r="H8444" t="s">
        <v>48508</v>
      </c>
      <c r="I8444" t="s">
        <v>55022</v>
      </c>
      <c r="J8444" t="s">
        <v>35720</v>
      </c>
      <c r="K8444" t="s">
        <v>565</v>
      </c>
      <c r="L8444" s="119" t="str">
        <f t="shared" si="524"/>
        <v>NA</v>
      </c>
      <c r="M8444" s="119"/>
      <c r="N8444" s="120" t="str">
        <f t="shared" si="525"/>
        <v>NA</v>
      </c>
      <c r="O8444" s="120"/>
      <c r="P8444"/>
      <c r="Q8444"/>
      <c r="R8444"/>
      <c r="S8444"/>
      <c r="T8444"/>
      <c r="U8444" t="s">
        <v>32246</v>
      </c>
      <c r="V8444" t="s">
        <v>32244</v>
      </c>
      <c r="W8444" t="s">
        <v>32245</v>
      </c>
      <c r="X8444" t="s">
        <v>193</v>
      </c>
      <c r="Y8444" t="s">
        <v>2519</v>
      </c>
      <c r="Z8444" t="s">
        <v>54</v>
      </c>
      <c r="AA8444"/>
      <c r="AB8444" t="s">
        <v>47974</v>
      </c>
      <c r="AC8444" t="s">
        <v>54509</v>
      </c>
      <c r="AD8444"/>
      <c r="AE8444" t="s">
        <v>565</v>
      </c>
      <c r="AF8444" s="119" t="str">
        <f t="shared" si="526"/>
        <v>NA</v>
      </c>
      <c r="AG8444" s="119"/>
      <c r="AH8444" s="119"/>
      <c r="AI8444" s="119"/>
      <c r="AJ8444" s="119" t="str">
        <f t="shared" si="527"/>
        <v>NA</v>
      </c>
      <c r="AK8444" s="190"/>
      <c r="AL8444" s="191"/>
    </row>
    <row r="8445" spans="1:38" x14ac:dyDescent="0.25">
      <c r="A8445" t="s">
        <v>32624</v>
      </c>
      <c r="B8445" t="s">
        <v>32623</v>
      </c>
      <c r="C8445" t="s">
        <v>31796</v>
      </c>
      <c r="D8445" t="s">
        <v>193</v>
      </c>
      <c r="E8445" t="s">
        <v>1154</v>
      </c>
      <c r="F8445" t="s">
        <v>54</v>
      </c>
      <c r="G8445"/>
      <c r="H8445" t="s">
        <v>48508</v>
      </c>
      <c r="I8445" t="s">
        <v>55022</v>
      </c>
      <c r="J8445" t="s">
        <v>32624</v>
      </c>
      <c r="K8445" t="s">
        <v>565</v>
      </c>
      <c r="L8445" s="119" t="str">
        <f t="shared" si="524"/>
        <v>NA</v>
      </c>
      <c r="M8445" s="119"/>
      <c r="N8445" s="120" t="str">
        <f t="shared" si="525"/>
        <v>NA</v>
      </c>
      <c r="O8445" s="120"/>
      <c r="P8445"/>
      <c r="Q8445"/>
      <c r="R8445"/>
      <c r="S8445"/>
      <c r="T8445"/>
      <c r="U8445" t="s">
        <v>29310</v>
      </c>
      <c r="V8445" t="s">
        <v>29308</v>
      </c>
      <c r="W8445" t="s">
        <v>29309</v>
      </c>
      <c r="X8445" t="s">
        <v>193</v>
      </c>
      <c r="Y8445" t="s">
        <v>21453</v>
      </c>
      <c r="Z8445" t="s">
        <v>54</v>
      </c>
      <c r="AA8445"/>
      <c r="AB8445" t="s">
        <v>47975</v>
      </c>
      <c r="AC8445" t="s">
        <v>54510</v>
      </c>
      <c r="AD8445"/>
      <c r="AE8445" t="s">
        <v>565</v>
      </c>
      <c r="AF8445" s="119" t="str">
        <f t="shared" si="526"/>
        <v>NA</v>
      </c>
      <c r="AG8445" s="119"/>
      <c r="AH8445" s="119"/>
      <c r="AI8445" s="119"/>
      <c r="AJ8445" s="119" t="str">
        <f t="shared" si="527"/>
        <v>NA</v>
      </c>
      <c r="AK8445" s="190"/>
      <c r="AL8445" s="191"/>
    </row>
    <row r="8446" spans="1:38" x14ac:dyDescent="0.25">
      <c r="A8446" t="s">
        <v>28292</v>
      </c>
      <c r="B8446" t="s">
        <v>28291</v>
      </c>
      <c r="C8446" t="s">
        <v>27809</v>
      </c>
      <c r="D8446" t="s">
        <v>193</v>
      </c>
      <c r="E8446" t="s">
        <v>1154</v>
      </c>
      <c r="F8446" t="s">
        <v>54</v>
      </c>
      <c r="G8446"/>
      <c r="H8446" t="s">
        <v>48509</v>
      </c>
      <c r="I8446" t="s">
        <v>55022</v>
      </c>
      <c r="J8446" t="s">
        <v>28292</v>
      </c>
      <c r="K8446" t="s">
        <v>565</v>
      </c>
      <c r="L8446" s="119" t="str">
        <f t="shared" si="524"/>
        <v>NA</v>
      </c>
      <c r="M8446" s="119"/>
      <c r="N8446" s="120" t="str">
        <f t="shared" si="525"/>
        <v>NA</v>
      </c>
      <c r="O8446" s="120"/>
      <c r="P8446"/>
      <c r="Q8446"/>
      <c r="R8446"/>
      <c r="S8446"/>
      <c r="T8446"/>
      <c r="U8446" t="s">
        <v>34656</v>
      </c>
      <c r="V8446" t="s">
        <v>34654</v>
      </c>
      <c r="W8446" t="s">
        <v>34655</v>
      </c>
      <c r="X8446" t="s">
        <v>193</v>
      </c>
      <c r="Y8446" t="s">
        <v>18378</v>
      </c>
      <c r="Z8446" t="s">
        <v>54</v>
      </c>
      <c r="AA8446"/>
      <c r="AB8446" t="s">
        <v>47976</v>
      </c>
      <c r="AC8446" t="s">
        <v>54511</v>
      </c>
      <c r="AD8446" t="s">
        <v>34657</v>
      </c>
      <c r="AE8446" t="s">
        <v>565</v>
      </c>
      <c r="AF8446" s="119" t="str">
        <f t="shared" si="526"/>
        <v>NA</v>
      </c>
      <c r="AG8446" s="119"/>
      <c r="AH8446" s="119"/>
      <c r="AI8446" s="119"/>
      <c r="AJ8446" s="119" t="str">
        <f t="shared" si="527"/>
        <v>NA</v>
      </c>
      <c r="AK8446" s="190"/>
      <c r="AL8446" s="191"/>
    </row>
    <row r="8447" spans="1:38" x14ac:dyDescent="0.25">
      <c r="A8447" t="s">
        <v>33647</v>
      </c>
      <c r="B8447" t="s">
        <v>33645</v>
      </c>
      <c r="C8447" t="s">
        <v>33646</v>
      </c>
      <c r="D8447" t="s">
        <v>193</v>
      </c>
      <c r="E8447" t="s">
        <v>33648</v>
      </c>
      <c r="F8447" t="s">
        <v>54</v>
      </c>
      <c r="G8447"/>
      <c r="H8447" t="s">
        <v>48510</v>
      </c>
      <c r="I8447" t="s">
        <v>55023</v>
      </c>
      <c r="J8447" t="s">
        <v>33649</v>
      </c>
      <c r="K8447" t="s">
        <v>565</v>
      </c>
      <c r="L8447" s="119" t="str">
        <f t="shared" si="524"/>
        <v>NA</v>
      </c>
      <c r="M8447" s="119"/>
      <c r="N8447" s="120" t="str">
        <f t="shared" si="525"/>
        <v>NA</v>
      </c>
      <c r="O8447" s="120"/>
      <c r="P8447"/>
      <c r="Q8447"/>
      <c r="R8447"/>
      <c r="S8447"/>
      <c r="T8447"/>
      <c r="U8447" t="s">
        <v>33277</v>
      </c>
      <c r="V8447" t="s">
        <v>33275</v>
      </c>
      <c r="W8447" t="s">
        <v>33276</v>
      </c>
      <c r="X8447" t="s">
        <v>193</v>
      </c>
      <c r="Y8447" t="s">
        <v>33278</v>
      </c>
      <c r="Z8447" t="s">
        <v>54</v>
      </c>
      <c r="AA8447"/>
      <c r="AB8447" t="s">
        <v>47977</v>
      </c>
      <c r="AC8447" t="s">
        <v>54512</v>
      </c>
      <c r="AD8447"/>
      <c r="AE8447" t="s">
        <v>565</v>
      </c>
      <c r="AF8447" s="119" t="str">
        <f t="shared" si="526"/>
        <v>NA</v>
      </c>
      <c r="AG8447" s="119"/>
      <c r="AH8447" s="119"/>
      <c r="AI8447" s="119"/>
      <c r="AJ8447" s="119" t="str">
        <f t="shared" si="527"/>
        <v>NA</v>
      </c>
      <c r="AK8447" s="190"/>
      <c r="AL8447" s="191"/>
    </row>
    <row r="8448" spans="1:38" x14ac:dyDescent="0.25">
      <c r="A8448" t="s">
        <v>33183</v>
      </c>
      <c r="B8448" t="s">
        <v>33597</v>
      </c>
      <c r="C8448" t="s">
        <v>33598</v>
      </c>
      <c r="D8448" t="s">
        <v>193</v>
      </c>
      <c r="E8448" t="s">
        <v>33599</v>
      </c>
      <c r="F8448" t="s">
        <v>54</v>
      </c>
      <c r="G8448"/>
      <c r="H8448" t="s">
        <v>48511</v>
      </c>
      <c r="I8448" t="s">
        <v>55024</v>
      </c>
      <c r="J8448" t="s">
        <v>33183</v>
      </c>
      <c r="K8448" t="s">
        <v>565</v>
      </c>
      <c r="L8448" s="119" t="str">
        <f t="shared" si="524"/>
        <v>NA</v>
      </c>
      <c r="M8448" s="119"/>
      <c r="N8448" s="120" t="str">
        <f t="shared" si="525"/>
        <v>NA</v>
      </c>
      <c r="O8448" s="120"/>
      <c r="P8448"/>
      <c r="Q8448"/>
      <c r="R8448"/>
      <c r="S8448"/>
      <c r="T8448"/>
      <c r="U8448" t="s">
        <v>31486</v>
      </c>
      <c r="V8448" t="s">
        <v>31484</v>
      </c>
      <c r="W8448" t="s">
        <v>31485</v>
      </c>
      <c r="X8448" t="s">
        <v>193</v>
      </c>
      <c r="Y8448" t="s">
        <v>31487</v>
      </c>
      <c r="Z8448" t="s">
        <v>54</v>
      </c>
      <c r="AA8448"/>
      <c r="AB8448" t="s">
        <v>47978</v>
      </c>
      <c r="AC8448" t="s">
        <v>54513</v>
      </c>
      <c r="AD8448"/>
      <c r="AE8448" t="s">
        <v>565</v>
      </c>
      <c r="AF8448" s="119" t="str">
        <f t="shared" si="526"/>
        <v>NA</v>
      </c>
      <c r="AG8448" s="119"/>
      <c r="AH8448" s="119"/>
      <c r="AI8448" s="119"/>
      <c r="AJ8448" s="119" t="str">
        <f t="shared" si="527"/>
        <v>NA</v>
      </c>
      <c r="AK8448" s="190"/>
      <c r="AL8448" s="191"/>
    </row>
    <row r="8449" spans="1:38" x14ac:dyDescent="0.25">
      <c r="A8449" t="s">
        <v>28643</v>
      </c>
      <c r="B8449" t="s">
        <v>28651</v>
      </c>
      <c r="C8449" t="s">
        <v>28652</v>
      </c>
      <c r="D8449" t="s">
        <v>193</v>
      </c>
      <c r="E8449" t="s">
        <v>8373</v>
      </c>
      <c r="F8449" t="s">
        <v>54</v>
      </c>
      <c r="G8449"/>
      <c r="H8449" t="s">
        <v>48512</v>
      </c>
      <c r="I8449" t="s">
        <v>55025</v>
      </c>
      <c r="J8449" t="s">
        <v>28643</v>
      </c>
      <c r="K8449" t="s">
        <v>565</v>
      </c>
      <c r="L8449" s="119" t="str">
        <f t="shared" si="524"/>
        <v>NA</v>
      </c>
      <c r="M8449" s="119"/>
      <c r="N8449" s="120" t="str">
        <f t="shared" si="525"/>
        <v>NA</v>
      </c>
      <c r="O8449" s="120"/>
      <c r="P8449"/>
      <c r="Q8449"/>
      <c r="R8449"/>
      <c r="S8449"/>
      <c r="T8449"/>
      <c r="U8449" t="s">
        <v>34180</v>
      </c>
      <c r="V8449" t="s">
        <v>34178</v>
      </c>
      <c r="W8449" t="s">
        <v>34179</v>
      </c>
      <c r="X8449" t="s">
        <v>193</v>
      </c>
      <c r="Y8449" t="s">
        <v>2019</v>
      </c>
      <c r="Z8449" t="s">
        <v>54</v>
      </c>
      <c r="AA8449"/>
      <c r="AB8449" t="s">
        <v>47979</v>
      </c>
      <c r="AC8449" t="s">
        <v>54514</v>
      </c>
      <c r="AD8449"/>
      <c r="AE8449" t="s">
        <v>565</v>
      </c>
      <c r="AF8449" s="119" t="str">
        <f t="shared" si="526"/>
        <v>NA</v>
      </c>
      <c r="AG8449" s="119"/>
      <c r="AH8449" s="119"/>
      <c r="AI8449" s="119"/>
      <c r="AJ8449" s="119" t="str">
        <f t="shared" si="527"/>
        <v>NA</v>
      </c>
      <c r="AK8449" s="190"/>
      <c r="AL8449" s="191"/>
    </row>
    <row r="8450" spans="1:38" x14ac:dyDescent="0.25">
      <c r="A8450" t="s">
        <v>32477</v>
      </c>
      <c r="B8450" t="s">
        <v>32475</v>
      </c>
      <c r="C8450" t="s">
        <v>32476</v>
      </c>
      <c r="D8450" t="s">
        <v>193</v>
      </c>
      <c r="E8450" t="s">
        <v>134</v>
      </c>
      <c r="F8450" t="s">
        <v>54</v>
      </c>
      <c r="G8450"/>
      <c r="H8450" t="s">
        <v>48513</v>
      </c>
      <c r="I8450" t="s">
        <v>55026</v>
      </c>
      <c r="J8450" t="s">
        <v>32478</v>
      </c>
      <c r="K8450" t="s">
        <v>565</v>
      </c>
      <c r="L8450" s="119" t="str">
        <f t="shared" si="524"/>
        <v>NA</v>
      </c>
      <c r="M8450" s="119"/>
      <c r="N8450" s="120" t="str">
        <f t="shared" si="525"/>
        <v>NA</v>
      </c>
      <c r="O8450" s="120"/>
      <c r="P8450"/>
      <c r="Q8450"/>
      <c r="R8450"/>
      <c r="S8450"/>
      <c r="T8450"/>
      <c r="U8450" t="s">
        <v>32848</v>
      </c>
      <c r="V8450" t="s">
        <v>32847</v>
      </c>
      <c r="W8450" t="s">
        <v>5382</v>
      </c>
      <c r="X8450" t="s">
        <v>193</v>
      </c>
      <c r="Y8450" t="s">
        <v>32849</v>
      </c>
      <c r="Z8450" t="s">
        <v>54</v>
      </c>
      <c r="AA8450"/>
      <c r="AB8450" t="s">
        <v>47980</v>
      </c>
      <c r="AC8450" t="s">
        <v>54515</v>
      </c>
      <c r="AD8450"/>
      <c r="AE8450" t="s">
        <v>565</v>
      </c>
      <c r="AF8450" s="119" t="str">
        <f t="shared" si="526"/>
        <v>NA</v>
      </c>
      <c r="AG8450" s="119"/>
      <c r="AH8450" s="119"/>
      <c r="AI8450" s="119"/>
      <c r="AJ8450" s="119" t="str">
        <f t="shared" si="527"/>
        <v>NA</v>
      </c>
      <c r="AK8450" s="190"/>
      <c r="AL8450" s="191"/>
    </row>
    <row r="8451" spans="1:38" x14ac:dyDescent="0.25">
      <c r="A8451" t="s">
        <v>33720</v>
      </c>
      <c r="B8451" t="s">
        <v>33718</v>
      </c>
      <c r="C8451" t="s">
        <v>33719</v>
      </c>
      <c r="D8451" t="s">
        <v>193</v>
      </c>
      <c r="E8451" t="s">
        <v>134</v>
      </c>
      <c r="F8451" t="s">
        <v>54</v>
      </c>
      <c r="G8451"/>
      <c r="H8451" t="s">
        <v>48513</v>
      </c>
      <c r="I8451" t="s">
        <v>55026</v>
      </c>
      <c r="J8451" t="s">
        <v>33721</v>
      </c>
      <c r="K8451" t="s">
        <v>565</v>
      </c>
      <c r="L8451" s="119" t="str">
        <f t="shared" ref="L8451:L8514" si="528">IF($Q$1&lt;&gt;"",IF(ISNUMBER(SEARCH("*"&amp;$Q$1&amp;"*", A8451)),A8451, IF(ISNUMBER(SEARCH("*"&amp;$Q$1&amp;"*", H8451)),A8451, IF(ISNUMBER(SEARCH("*"&amp;$Q$1&amp;"*", G8451)),A8451, IF(ISNUMBER(SEARCH("*"&amp;$Q$1&amp;"*", J8451)),A8451,  IF(ISNUMBER(SEARCH("*"&amp;$Q$1&amp;"*", E8451)),A8451, "NA"))))),"NA")</f>
        <v>NA</v>
      </c>
      <c r="M8451" s="119"/>
      <c r="N8451" s="120" t="str">
        <f t="shared" ref="N8451:N8514" si="529">IF($Q$11=1,IF(ISNUMBER(SEARCH($T$11,C8451)),A8451,"NA"),"NA")</f>
        <v>NA</v>
      </c>
      <c r="O8451" s="120"/>
      <c r="P8451"/>
      <c r="Q8451"/>
      <c r="R8451"/>
      <c r="S8451"/>
      <c r="T8451"/>
      <c r="U8451" t="s">
        <v>35431</v>
      </c>
      <c r="V8451" t="s">
        <v>35430</v>
      </c>
      <c r="W8451" t="s">
        <v>31995</v>
      </c>
      <c r="X8451" t="s">
        <v>193</v>
      </c>
      <c r="Y8451" t="s">
        <v>3226</v>
      </c>
      <c r="Z8451" t="s">
        <v>54</v>
      </c>
      <c r="AA8451"/>
      <c r="AB8451" t="s">
        <v>47981</v>
      </c>
      <c r="AC8451" t="s">
        <v>54516</v>
      </c>
      <c r="AD8451" t="s">
        <v>35432</v>
      </c>
      <c r="AE8451" t="s">
        <v>565</v>
      </c>
      <c r="AF8451" s="119" t="str">
        <f t="shared" ref="AF8451:AF8514" si="530">IF($Q$6&lt;&gt;"",IF(ISNUMBER(SEARCH($Q$6, W8451)),U8451, "NA"),"NA")</f>
        <v>NA</v>
      </c>
      <c r="AG8451" s="119"/>
      <c r="AH8451" s="119"/>
      <c r="AI8451" s="119"/>
      <c r="AJ8451" s="119" t="str">
        <f t="shared" ref="AJ8451:AJ8514" si="531">IF($Q$5&lt;&gt;"",IF(ISNUMBER(SEARCH($Q$5, U8451&amp;" "&amp;Y8451&amp;" "&amp;AA8451&amp;" "&amp;AB8451&amp;" "&amp;AD8451)),U8451, "NA"),"NA")</f>
        <v>NA</v>
      </c>
      <c r="AK8451" s="190"/>
      <c r="AL8451" s="191"/>
    </row>
    <row r="8452" spans="1:38" x14ac:dyDescent="0.25">
      <c r="A8452" t="s">
        <v>29053</v>
      </c>
      <c r="B8452" t="s">
        <v>29051</v>
      </c>
      <c r="C8452" t="s">
        <v>29052</v>
      </c>
      <c r="D8452" t="s">
        <v>193</v>
      </c>
      <c r="E8452" t="s">
        <v>29054</v>
      </c>
      <c r="F8452" t="s">
        <v>54</v>
      </c>
      <c r="G8452"/>
      <c r="H8452" t="s">
        <v>48514</v>
      </c>
      <c r="I8452" t="s">
        <v>55027</v>
      </c>
      <c r="J8452" t="s">
        <v>29053</v>
      </c>
      <c r="K8452" t="s">
        <v>565</v>
      </c>
      <c r="L8452" s="119" t="str">
        <f t="shared" si="528"/>
        <v>NA</v>
      </c>
      <c r="M8452" s="119"/>
      <c r="N8452" s="120" t="str">
        <f t="shared" si="529"/>
        <v>NA</v>
      </c>
      <c r="O8452" s="120"/>
      <c r="P8452"/>
      <c r="Q8452"/>
      <c r="R8452"/>
      <c r="S8452"/>
      <c r="T8452"/>
      <c r="U8452" t="s">
        <v>35434</v>
      </c>
      <c r="V8452" t="s">
        <v>35433</v>
      </c>
      <c r="W8452" t="s">
        <v>31995</v>
      </c>
      <c r="X8452" t="s">
        <v>193</v>
      </c>
      <c r="Y8452" t="s">
        <v>35435</v>
      </c>
      <c r="Z8452" t="s">
        <v>54</v>
      </c>
      <c r="AA8452"/>
      <c r="AB8452" t="s">
        <v>47982</v>
      </c>
      <c r="AC8452" t="s">
        <v>54517</v>
      </c>
      <c r="AD8452"/>
      <c r="AE8452" t="s">
        <v>565</v>
      </c>
      <c r="AF8452" s="119" t="str">
        <f t="shared" si="530"/>
        <v>NA</v>
      </c>
      <c r="AG8452" s="119"/>
      <c r="AH8452" s="119"/>
      <c r="AI8452" s="119"/>
      <c r="AJ8452" s="119" t="str">
        <f t="shared" si="531"/>
        <v>NA</v>
      </c>
      <c r="AK8452" s="190"/>
      <c r="AL8452" s="191"/>
    </row>
    <row r="8453" spans="1:38" x14ac:dyDescent="0.25">
      <c r="A8453" t="s">
        <v>29209</v>
      </c>
      <c r="B8453" t="s">
        <v>29207</v>
      </c>
      <c r="C8453" t="s">
        <v>29208</v>
      </c>
      <c r="D8453" t="s">
        <v>193</v>
      </c>
      <c r="E8453" t="s">
        <v>29210</v>
      </c>
      <c r="F8453" t="s">
        <v>54</v>
      </c>
      <c r="G8453"/>
      <c r="H8453" t="s">
        <v>48515</v>
      </c>
      <c r="I8453" t="s">
        <v>55028</v>
      </c>
      <c r="J8453" t="s">
        <v>29209</v>
      </c>
      <c r="K8453" t="s">
        <v>565</v>
      </c>
      <c r="L8453" s="119" t="str">
        <f t="shared" si="528"/>
        <v>NA</v>
      </c>
      <c r="M8453" s="119"/>
      <c r="N8453" s="120" t="str">
        <f t="shared" si="529"/>
        <v>NA</v>
      </c>
      <c r="O8453" s="120"/>
      <c r="P8453"/>
      <c r="Q8453"/>
      <c r="R8453"/>
      <c r="S8453"/>
      <c r="T8453"/>
      <c r="U8453" t="s">
        <v>34252</v>
      </c>
      <c r="V8453" t="s">
        <v>34251</v>
      </c>
      <c r="W8453" t="s">
        <v>31995</v>
      </c>
      <c r="X8453" t="s">
        <v>193</v>
      </c>
      <c r="Y8453" t="s">
        <v>12487</v>
      </c>
      <c r="Z8453" t="s">
        <v>54</v>
      </c>
      <c r="AA8453"/>
      <c r="AB8453" t="s">
        <v>47983</v>
      </c>
      <c r="AC8453" t="s">
        <v>54518</v>
      </c>
      <c r="AD8453" t="s">
        <v>33896</v>
      </c>
      <c r="AE8453" t="s">
        <v>565</v>
      </c>
      <c r="AF8453" s="119" t="str">
        <f t="shared" si="530"/>
        <v>NA</v>
      </c>
      <c r="AG8453" s="119"/>
      <c r="AH8453" s="119"/>
      <c r="AI8453" s="119"/>
      <c r="AJ8453" s="119" t="str">
        <f t="shared" si="531"/>
        <v>NA</v>
      </c>
      <c r="AK8453" s="190"/>
      <c r="AL8453" s="191"/>
    </row>
    <row r="8454" spans="1:38" x14ac:dyDescent="0.25">
      <c r="A8454" t="s">
        <v>27689</v>
      </c>
      <c r="B8454" t="s">
        <v>32385</v>
      </c>
      <c r="C8454" t="s">
        <v>28652</v>
      </c>
      <c r="D8454" t="s">
        <v>193</v>
      </c>
      <c r="E8454" t="s">
        <v>1371</v>
      </c>
      <c r="F8454" t="s">
        <v>54</v>
      </c>
      <c r="G8454"/>
      <c r="H8454" t="s">
        <v>48516</v>
      </c>
      <c r="I8454" t="s">
        <v>55029</v>
      </c>
      <c r="J8454" t="s">
        <v>32386</v>
      </c>
      <c r="K8454" t="s">
        <v>565</v>
      </c>
      <c r="L8454" s="119" t="str">
        <f t="shared" si="528"/>
        <v>NA</v>
      </c>
      <c r="M8454" s="119"/>
      <c r="N8454" s="120" t="str">
        <f t="shared" si="529"/>
        <v>NA</v>
      </c>
      <c r="O8454" s="120"/>
      <c r="P8454"/>
      <c r="Q8454"/>
      <c r="R8454"/>
      <c r="S8454"/>
      <c r="T8454"/>
      <c r="U8454" t="s">
        <v>32542</v>
      </c>
      <c r="V8454" t="s">
        <v>32541</v>
      </c>
      <c r="W8454" t="s">
        <v>27121</v>
      </c>
      <c r="X8454" t="s">
        <v>193</v>
      </c>
      <c r="Y8454" t="s">
        <v>199</v>
      </c>
      <c r="Z8454" t="s">
        <v>54</v>
      </c>
      <c r="AA8454"/>
      <c r="AB8454" t="s">
        <v>47984</v>
      </c>
      <c r="AC8454" t="s">
        <v>54519</v>
      </c>
      <c r="AD8454" t="s">
        <v>32543</v>
      </c>
      <c r="AE8454" t="s">
        <v>565</v>
      </c>
      <c r="AF8454" s="119" t="str">
        <f t="shared" si="530"/>
        <v>NA</v>
      </c>
      <c r="AG8454" s="119"/>
      <c r="AH8454" s="119"/>
      <c r="AI8454" s="119"/>
      <c r="AJ8454" s="119" t="str">
        <f t="shared" si="531"/>
        <v>NA</v>
      </c>
      <c r="AK8454" s="190"/>
      <c r="AL8454" s="191"/>
    </row>
    <row r="8455" spans="1:38" x14ac:dyDescent="0.25">
      <c r="A8455" t="s">
        <v>35722</v>
      </c>
      <c r="B8455" t="s">
        <v>35721</v>
      </c>
      <c r="C8455" t="s">
        <v>35719</v>
      </c>
      <c r="D8455" t="s">
        <v>193</v>
      </c>
      <c r="E8455" t="s">
        <v>130</v>
      </c>
      <c r="F8455" t="s">
        <v>54</v>
      </c>
      <c r="G8455"/>
      <c r="H8455" t="s">
        <v>48517</v>
      </c>
      <c r="I8455" t="s">
        <v>55030</v>
      </c>
      <c r="J8455" t="s">
        <v>35723</v>
      </c>
      <c r="K8455" t="s">
        <v>565</v>
      </c>
      <c r="L8455" s="119" t="str">
        <f t="shared" si="528"/>
        <v>NA</v>
      </c>
      <c r="M8455" s="119"/>
      <c r="N8455" s="120" t="str">
        <f t="shared" si="529"/>
        <v>NA</v>
      </c>
      <c r="O8455" s="120"/>
      <c r="P8455"/>
      <c r="Q8455"/>
      <c r="R8455"/>
      <c r="S8455"/>
      <c r="T8455"/>
      <c r="U8455" t="s">
        <v>35668</v>
      </c>
      <c r="V8455" t="s">
        <v>35666</v>
      </c>
      <c r="W8455" t="s">
        <v>35667</v>
      </c>
      <c r="X8455" t="s">
        <v>193</v>
      </c>
      <c r="Y8455" t="s">
        <v>199</v>
      </c>
      <c r="Z8455" t="s">
        <v>54</v>
      </c>
      <c r="AA8455"/>
      <c r="AB8455" t="s">
        <v>47984</v>
      </c>
      <c r="AC8455" t="s">
        <v>54519</v>
      </c>
      <c r="AD8455"/>
      <c r="AE8455" t="s">
        <v>565</v>
      </c>
      <c r="AF8455" s="119" t="str">
        <f t="shared" si="530"/>
        <v>NA</v>
      </c>
      <c r="AG8455" s="119"/>
      <c r="AH8455" s="119"/>
      <c r="AI8455" s="119"/>
      <c r="AJ8455" s="119" t="str">
        <f t="shared" si="531"/>
        <v>NA</v>
      </c>
      <c r="AK8455" s="190"/>
      <c r="AL8455" s="191"/>
    </row>
    <row r="8456" spans="1:38" x14ac:dyDescent="0.25">
      <c r="A8456" t="s">
        <v>28413</v>
      </c>
      <c r="B8456" t="s">
        <v>28412</v>
      </c>
      <c r="C8456" t="s">
        <v>27809</v>
      </c>
      <c r="D8456" t="s">
        <v>193</v>
      </c>
      <c r="E8456" t="s">
        <v>130</v>
      </c>
      <c r="F8456" t="s">
        <v>54</v>
      </c>
      <c r="G8456"/>
      <c r="H8456" t="s">
        <v>48518</v>
      </c>
      <c r="I8456" t="s">
        <v>55030</v>
      </c>
      <c r="J8456" t="s">
        <v>28413</v>
      </c>
      <c r="K8456" t="s">
        <v>565</v>
      </c>
      <c r="L8456" s="119" t="str">
        <f t="shared" si="528"/>
        <v>NA</v>
      </c>
      <c r="M8456" s="119"/>
      <c r="N8456" s="120" t="str">
        <f t="shared" si="529"/>
        <v>NA</v>
      </c>
      <c r="O8456" s="120"/>
      <c r="P8456"/>
      <c r="Q8456"/>
      <c r="R8456"/>
      <c r="S8456"/>
      <c r="T8456"/>
      <c r="U8456" t="s">
        <v>32542</v>
      </c>
      <c r="V8456" t="s">
        <v>32544</v>
      </c>
      <c r="W8456" t="s">
        <v>27121</v>
      </c>
      <c r="X8456" t="s">
        <v>193</v>
      </c>
      <c r="Y8456" t="s">
        <v>199</v>
      </c>
      <c r="Z8456" t="s">
        <v>54</v>
      </c>
      <c r="AA8456"/>
      <c r="AB8456" t="s">
        <v>47984</v>
      </c>
      <c r="AC8456" t="s">
        <v>54519</v>
      </c>
      <c r="AD8456" t="s">
        <v>32545</v>
      </c>
      <c r="AE8456" t="s">
        <v>565</v>
      </c>
      <c r="AF8456" s="119" t="str">
        <f t="shared" si="530"/>
        <v>NA</v>
      </c>
      <c r="AG8456" s="119"/>
      <c r="AH8456" s="119"/>
      <c r="AI8456" s="119"/>
      <c r="AJ8456" s="119" t="str">
        <f t="shared" si="531"/>
        <v>NA</v>
      </c>
      <c r="AK8456" s="190"/>
      <c r="AL8456" s="191"/>
    </row>
    <row r="8457" spans="1:38" x14ac:dyDescent="0.25">
      <c r="A8457" t="s">
        <v>27194</v>
      </c>
      <c r="B8457" t="s">
        <v>27192</v>
      </c>
      <c r="C8457" t="s">
        <v>27193</v>
      </c>
      <c r="D8457" t="s">
        <v>193</v>
      </c>
      <c r="E8457" t="s">
        <v>130</v>
      </c>
      <c r="F8457" t="s">
        <v>54</v>
      </c>
      <c r="G8457"/>
      <c r="H8457" t="s">
        <v>48517</v>
      </c>
      <c r="I8457" t="s">
        <v>55030</v>
      </c>
      <c r="J8457" t="s">
        <v>27194</v>
      </c>
      <c r="K8457" t="s">
        <v>565</v>
      </c>
      <c r="L8457" s="119" t="str">
        <f t="shared" si="528"/>
        <v>NA</v>
      </c>
      <c r="M8457" s="119"/>
      <c r="N8457" s="120" t="str">
        <f t="shared" si="529"/>
        <v>NA</v>
      </c>
      <c r="O8457" s="120"/>
      <c r="P8457"/>
      <c r="Q8457"/>
      <c r="R8457"/>
      <c r="S8457"/>
      <c r="T8457"/>
      <c r="U8457" t="s">
        <v>33032</v>
      </c>
      <c r="V8457" t="s">
        <v>33030</v>
      </c>
      <c r="W8457" t="s">
        <v>33031</v>
      </c>
      <c r="X8457" t="s">
        <v>193</v>
      </c>
      <c r="Y8457" t="s">
        <v>1930</v>
      </c>
      <c r="Z8457" t="s">
        <v>54</v>
      </c>
      <c r="AA8457"/>
      <c r="AB8457" t="s">
        <v>47985</v>
      </c>
      <c r="AC8457" t="s">
        <v>54520</v>
      </c>
      <c r="AD8457" t="s">
        <v>33033</v>
      </c>
      <c r="AE8457" t="s">
        <v>565</v>
      </c>
      <c r="AF8457" s="119" t="str">
        <f t="shared" si="530"/>
        <v>NA</v>
      </c>
      <c r="AG8457" s="119"/>
      <c r="AH8457" s="119"/>
      <c r="AI8457" s="119"/>
      <c r="AJ8457" s="119" t="str">
        <f t="shared" si="531"/>
        <v>NA</v>
      </c>
      <c r="AK8457" s="190"/>
      <c r="AL8457" s="191"/>
    </row>
    <row r="8458" spans="1:38" x14ac:dyDescent="0.25">
      <c r="A8458" t="s">
        <v>34543</v>
      </c>
      <c r="B8458" t="s">
        <v>34542</v>
      </c>
      <c r="C8458" t="s">
        <v>5135</v>
      </c>
      <c r="D8458" t="s">
        <v>193</v>
      </c>
      <c r="E8458" t="s">
        <v>130</v>
      </c>
      <c r="F8458" t="s">
        <v>54</v>
      </c>
      <c r="G8458"/>
      <c r="H8458" t="s">
        <v>48517</v>
      </c>
      <c r="I8458" t="s">
        <v>55030</v>
      </c>
      <c r="J8458" t="s">
        <v>34544</v>
      </c>
      <c r="K8458" t="s">
        <v>565</v>
      </c>
      <c r="L8458" s="119" t="str">
        <f t="shared" si="528"/>
        <v>NA</v>
      </c>
      <c r="M8458" s="119"/>
      <c r="N8458" s="120" t="str">
        <f t="shared" si="529"/>
        <v>NA</v>
      </c>
      <c r="O8458" s="120"/>
      <c r="P8458"/>
      <c r="Q8458"/>
      <c r="R8458"/>
      <c r="S8458"/>
      <c r="T8458"/>
      <c r="U8458" t="s">
        <v>32225</v>
      </c>
      <c r="V8458" t="s">
        <v>32223</v>
      </c>
      <c r="W8458" t="s">
        <v>32224</v>
      </c>
      <c r="X8458" t="s">
        <v>193</v>
      </c>
      <c r="Y8458" t="s">
        <v>1973</v>
      </c>
      <c r="Z8458" t="s">
        <v>54</v>
      </c>
      <c r="AA8458"/>
      <c r="AB8458" t="s">
        <v>47986</v>
      </c>
      <c r="AC8458" t="s">
        <v>54521</v>
      </c>
      <c r="AD8458" t="s">
        <v>32225</v>
      </c>
      <c r="AE8458" t="s">
        <v>565</v>
      </c>
      <c r="AF8458" s="119" t="str">
        <f t="shared" si="530"/>
        <v>NA</v>
      </c>
      <c r="AG8458" s="119"/>
      <c r="AH8458" s="119"/>
      <c r="AI8458" s="119"/>
      <c r="AJ8458" s="119" t="str">
        <f t="shared" si="531"/>
        <v>NA</v>
      </c>
      <c r="AK8458" s="190"/>
      <c r="AL8458" s="191"/>
    </row>
    <row r="8459" spans="1:38" x14ac:dyDescent="0.25">
      <c r="A8459" t="s">
        <v>27689</v>
      </c>
      <c r="B8459" t="s">
        <v>32387</v>
      </c>
      <c r="C8459" t="s">
        <v>28652</v>
      </c>
      <c r="D8459" t="s">
        <v>193</v>
      </c>
      <c r="E8459" t="s">
        <v>130</v>
      </c>
      <c r="F8459" t="s">
        <v>54</v>
      </c>
      <c r="G8459"/>
      <c r="H8459" t="s">
        <v>48517</v>
      </c>
      <c r="I8459" t="s">
        <v>55030</v>
      </c>
      <c r="J8459" t="s">
        <v>32388</v>
      </c>
      <c r="K8459" t="s">
        <v>565</v>
      </c>
      <c r="L8459" s="119" t="str">
        <f t="shared" si="528"/>
        <v>NA</v>
      </c>
      <c r="M8459" s="119"/>
      <c r="N8459" s="120" t="str">
        <f t="shared" si="529"/>
        <v>NA</v>
      </c>
      <c r="O8459" s="120"/>
      <c r="P8459"/>
      <c r="Q8459"/>
      <c r="R8459"/>
      <c r="S8459"/>
      <c r="T8459"/>
      <c r="U8459" t="s">
        <v>28281</v>
      </c>
      <c r="V8459" t="s">
        <v>28279</v>
      </c>
      <c r="W8459" t="s">
        <v>28280</v>
      </c>
      <c r="X8459" t="s">
        <v>193</v>
      </c>
      <c r="Y8459" t="s">
        <v>1973</v>
      </c>
      <c r="Z8459" t="s">
        <v>54</v>
      </c>
      <c r="AA8459"/>
      <c r="AB8459" t="s">
        <v>47987</v>
      </c>
      <c r="AC8459" t="s">
        <v>54521</v>
      </c>
      <c r="AD8459" t="s">
        <v>28282</v>
      </c>
      <c r="AE8459" t="s">
        <v>565</v>
      </c>
      <c r="AF8459" s="119" t="str">
        <f t="shared" si="530"/>
        <v>NA</v>
      </c>
      <c r="AG8459" s="119"/>
      <c r="AH8459" s="119"/>
      <c r="AI8459" s="119"/>
      <c r="AJ8459" s="119" t="str">
        <f t="shared" si="531"/>
        <v>NA</v>
      </c>
      <c r="AK8459" s="190"/>
      <c r="AL8459" s="191"/>
    </row>
    <row r="8460" spans="1:38" x14ac:dyDescent="0.25">
      <c r="A8460" t="s">
        <v>33736</v>
      </c>
      <c r="B8460" t="s">
        <v>33734</v>
      </c>
      <c r="C8460" t="s">
        <v>33735</v>
      </c>
      <c r="D8460" t="s">
        <v>193</v>
      </c>
      <c r="E8460" t="s">
        <v>5592</v>
      </c>
      <c r="F8460" t="s">
        <v>54</v>
      </c>
      <c r="G8460"/>
      <c r="H8460" t="s">
        <v>48519</v>
      </c>
      <c r="I8460" t="s">
        <v>55031</v>
      </c>
      <c r="J8460" t="s">
        <v>33737</v>
      </c>
      <c r="K8460" t="s">
        <v>565</v>
      </c>
      <c r="L8460" s="119" t="str">
        <f t="shared" si="528"/>
        <v>NA</v>
      </c>
      <c r="M8460" s="119"/>
      <c r="N8460" s="120" t="str">
        <f t="shared" si="529"/>
        <v>NA</v>
      </c>
      <c r="O8460" s="120"/>
      <c r="P8460"/>
      <c r="Q8460"/>
      <c r="R8460"/>
      <c r="S8460"/>
      <c r="T8460"/>
      <c r="U8460" t="s">
        <v>33424</v>
      </c>
      <c r="V8460" t="s">
        <v>33422</v>
      </c>
      <c r="W8460" t="s">
        <v>33423</v>
      </c>
      <c r="X8460" t="s">
        <v>193</v>
      </c>
      <c r="Y8460" t="s">
        <v>33425</v>
      </c>
      <c r="Z8460" t="s">
        <v>54</v>
      </c>
      <c r="AA8460"/>
      <c r="AB8460" t="s">
        <v>47988</v>
      </c>
      <c r="AC8460" t="s">
        <v>54522</v>
      </c>
      <c r="AD8460"/>
      <c r="AE8460" t="s">
        <v>565</v>
      </c>
      <c r="AF8460" s="119" t="str">
        <f t="shared" si="530"/>
        <v>NA</v>
      </c>
      <c r="AG8460" s="119"/>
      <c r="AH8460" s="119"/>
      <c r="AI8460" s="119"/>
      <c r="AJ8460" s="119" t="str">
        <f t="shared" si="531"/>
        <v>NA</v>
      </c>
      <c r="AK8460" s="190"/>
      <c r="AL8460" s="191"/>
    </row>
    <row r="8461" spans="1:38" x14ac:dyDescent="0.25">
      <c r="A8461" t="s">
        <v>33274</v>
      </c>
      <c r="B8461" t="s">
        <v>33272</v>
      </c>
      <c r="C8461" t="s">
        <v>33273</v>
      </c>
      <c r="D8461" t="s">
        <v>193</v>
      </c>
      <c r="E8461" t="s">
        <v>26286</v>
      </c>
      <c r="F8461" t="s">
        <v>54</v>
      </c>
      <c r="G8461"/>
      <c r="H8461" t="s">
        <v>48520</v>
      </c>
      <c r="I8461" t="s">
        <v>55032</v>
      </c>
      <c r="J8461" t="s">
        <v>33274</v>
      </c>
      <c r="K8461" t="s">
        <v>565</v>
      </c>
      <c r="L8461" s="119" t="str">
        <f t="shared" si="528"/>
        <v>NA</v>
      </c>
      <c r="M8461" s="119"/>
      <c r="N8461" s="120" t="str">
        <f t="shared" si="529"/>
        <v>NA</v>
      </c>
      <c r="O8461" s="120"/>
      <c r="P8461"/>
      <c r="Q8461"/>
      <c r="R8461"/>
      <c r="S8461"/>
      <c r="T8461"/>
      <c r="U8461" t="s">
        <v>34333</v>
      </c>
      <c r="V8461" t="s">
        <v>34331</v>
      </c>
      <c r="W8461" t="s">
        <v>34332</v>
      </c>
      <c r="X8461" t="s">
        <v>193</v>
      </c>
      <c r="Y8461" t="s">
        <v>13268</v>
      </c>
      <c r="Z8461" t="s">
        <v>54</v>
      </c>
      <c r="AA8461"/>
      <c r="AB8461" t="s">
        <v>47989</v>
      </c>
      <c r="AC8461" t="s">
        <v>54523</v>
      </c>
      <c r="AD8461" t="s">
        <v>34334</v>
      </c>
      <c r="AE8461" t="s">
        <v>565</v>
      </c>
      <c r="AF8461" s="119" t="str">
        <f t="shared" si="530"/>
        <v>NA</v>
      </c>
      <c r="AG8461" s="119"/>
      <c r="AH8461" s="119"/>
      <c r="AI8461" s="119"/>
      <c r="AJ8461" s="119" t="str">
        <f t="shared" si="531"/>
        <v>NA</v>
      </c>
      <c r="AK8461" s="190"/>
      <c r="AL8461" s="191"/>
    </row>
    <row r="8462" spans="1:38" x14ac:dyDescent="0.25">
      <c r="A8462" t="s">
        <v>31779</v>
      </c>
      <c r="B8462" t="s">
        <v>31777</v>
      </c>
      <c r="C8462" t="s">
        <v>31778</v>
      </c>
      <c r="D8462" t="s">
        <v>193</v>
      </c>
      <c r="E8462" t="s">
        <v>31780</v>
      </c>
      <c r="F8462" t="s">
        <v>54</v>
      </c>
      <c r="G8462"/>
      <c r="H8462" t="s">
        <v>48521</v>
      </c>
      <c r="I8462" t="s">
        <v>55033</v>
      </c>
      <c r="J8462" t="s">
        <v>31779</v>
      </c>
      <c r="K8462" t="s">
        <v>565</v>
      </c>
      <c r="L8462" s="119" t="str">
        <f t="shared" si="528"/>
        <v>NA</v>
      </c>
      <c r="M8462" s="119"/>
      <c r="N8462" s="120" t="str">
        <f t="shared" si="529"/>
        <v>NA</v>
      </c>
      <c r="O8462" s="120"/>
      <c r="P8462"/>
      <c r="Q8462"/>
      <c r="R8462"/>
      <c r="S8462"/>
      <c r="T8462"/>
      <c r="U8462" t="s">
        <v>32049</v>
      </c>
      <c r="V8462" t="s">
        <v>32047</v>
      </c>
      <c r="W8462" t="s">
        <v>32048</v>
      </c>
      <c r="X8462" t="s">
        <v>193</v>
      </c>
      <c r="Y8462" t="s">
        <v>17079</v>
      </c>
      <c r="Z8462" t="s">
        <v>54</v>
      </c>
      <c r="AA8462"/>
      <c r="AB8462" t="s">
        <v>47990</v>
      </c>
      <c r="AC8462" t="s">
        <v>54524</v>
      </c>
      <c r="AD8462"/>
      <c r="AE8462" t="s">
        <v>565</v>
      </c>
      <c r="AF8462" s="119" t="str">
        <f t="shared" si="530"/>
        <v>NA</v>
      </c>
      <c r="AG8462" s="119"/>
      <c r="AH8462" s="119"/>
      <c r="AI8462" s="119"/>
      <c r="AJ8462" s="119" t="str">
        <f t="shared" si="531"/>
        <v>NA</v>
      </c>
      <c r="AK8462" s="190"/>
      <c r="AL8462" s="191"/>
    </row>
    <row r="8463" spans="1:38" x14ac:dyDescent="0.25">
      <c r="A8463" t="s">
        <v>32022</v>
      </c>
      <c r="B8463" t="s">
        <v>32021</v>
      </c>
      <c r="C8463" t="s">
        <v>27135</v>
      </c>
      <c r="D8463" t="s">
        <v>193</v>
      </c>
      <c r="E8463" t="s">
        <v>1710</v>
      </c>
      <c r="F8463" t="s">
        <v>54</v>
      </c>
      <c r="G8463"/>
      <c r="H8463" t="s">
        <v>48522</v>
      </c>
      <c r="I8463" t="s">
        <v>55034</v>
      </c>
      <c r="J8463" t="s">
        <v>32023</v>
      </c>
      <c r="K8463" t="s">
        <v>565</v>
      </c>
      <c r="L8463" s="119" t="str">
        <f t="shared" si="528"/>
        <v>NA</v>
      </c>
      <c r="M8463" s="119"/>
      <c r="N8463" s="120" t="str">
        <f t="shared" si="529"/>
        <v>NA</v>
      </c>
      <c r="O8463" s="120"/>
      <c r="P8463"/>
      <c r="Q8463"/>
      <c r="R8463"/>
      <c r="S8463"/>
      <c r="T8463"/>
      <c r="U8463" t="s">
        <v>29417</v>
      </c>
      <c r="V8463" t="s">
        <v>29416</v>
      </c>
      <c r="W8463" t="s">
        <v>29385</v>
      </c>
      <c r="X8463" t="s">
        <v>193</v>
      </c>
      <c r="Y8463" t="s">
        <v>29418</v>
      </c>
      <c r="Z8463" t="s">
        <v>54</v>
      </c>
      <c r="AA8463"/>
      <c r="AB8463" t="s">
        <v>47991</v>
      </c>
      <c r="AC8463" t="s">
        <v>54525</v>
      </c>
      <c r="AD8463" t="s">
        <v>29419</v>
      </c>
      <c r="AE8463" t="s">
        <v>565</v>
      </c>
      <c r="AF8463" s="119" t="str">
        <f t="shared" si="530"/>
        <v>NA</v>
      </c>
      <c r="AG8463" s="119"/>
      <c r="AH8463" s="119"/>
      <c r="AI8463" s="119"/>
      <c r="AJ8463" s="119" t="str">
        <f t="shared" si="531"/>
        <v>NA</v>
      </c>
      <c r="AK8463" s="190"/>
      <c r="AL8463" s="191"/>
    </row>
    <row r="8464" spans="1:38" x14ac:dyDescent="0.25">
      <c r="A8464" t="s">
        <v>33055</v>
      </c>
      <c r="B8464" t="s">
        <v>33053</v>
      </c>
      <c r="C8464" t="s">
        <v>33054</v>
      </c>
      <c r="D8464" t="s">
        <v>193</v>
      </c>
      <c r="E8464" t="s">
        <v>6491</v>
      </c>
      <c r="F8464" t="s">
        <v>54</v>
      </c>
      <c r="G8464"/>
      <c r="H8464" t="s">
        <v>48523</v>
      </c>
      <c r="I8464" t="s">
        <v>55035</v>
      </c>
      <c r="J8464"/>
      <c r="K8464" t="s">
        <v>565</v>
      </c>
      <c r="L8464" s="119" t="str">
        <f t="shared" si="528"/>
        <v>NA</v>
      </c>
      <c r="M8464" s="119"/>
      <c r="N8464" s="120" t="str">
        <f t="shared" si="529"/>
        <v>NA</v>
      </c>
      <c r="O8464" s="120"/>
      <c r="P8464"/>
      <c r="Q8464"/>
      <c r="R8464"/>
      <c r="S8464"/>
      <c r="T8464"/>
      <c r="U8464" t="s">
        <v>29527</v>
      </c>
      <c r="V8464" t="s">
        <v>29526</v>
      </c>
      <c r="W8464" t="s">
        <v>29465</v>
      </c>
      <c r="X8464" t="s">
        <v>193</v>
      </c>
      <c r="Y8464" t="s">
        <v>15522</v>
      </c>
      <c r="Z8464" t="s">
        <v>54</v>
      </c>
      <c r="AA8464"/>
      <c r="AB8464" t="s">
        <v>47992</v>
      </c>
      <c r="AC8464" t="s">
        <v>54526</v>
      </c>
      <c r="AD8464" t="s">
        <v>29527</v>
      </c>
      <c r="AE8464" t="s">
        <v>565</v>
      </c>
      <c r="AF8464" s="119" t="str">
        <f t="shared" si="530"/>
        <v>NA</v>
      </c>
      <c r="AG8464" s="119"/>
      <c r="AH8464" s="119"/>
      <c r="AI8464" s="119"/>
      <c r="AJ8464" s="119" t="str">
        <f t="shared" si="531"/>
        <v>NA</v>
      </c>
      <c r="AK8464" s="190"/>
      <c r="AL8464" s="191"/>
    </row>
    <row r="8465" spans="1:38" x14ac:dyDescent="0.25">
      <c r="A8465" t="s">
        <v>30716</v>
      </c>
      <c r="B8465" t="s">
        <v>30714</v>
      </c>
      <c r="C8465" t="s">
        <v>30715</v>
      </c>
      <c r="D8465" t="s">
        <v>193</v>
      </c>
      <c r="E8465" t="s">
        <v>3202</v>
      </c>
      <c r="F8465" t="s">
        <v>54</v>
      </c>
      <c r="G8465"/>
      <c r="H8465" t="s">
        <v>48524</v>
      </c>
      <c r="I8465" t="s">
        <v>55036</v>
      </c>
      <c r="J8465" t="s">
        <v>30717</v>
      </c>
      <c r="K8465" t="s">
        <v>565</v>
      </c>
      <c r="L8465" s="119" t="str">
        <f t="shared" si="528"/>
        <v>NA</v>
      </c>
      <c r="M8465" s="119"/>
      <c r="N8465" s="120" t="str">
        <f t="shared" si="529"/>
        <v>NA</v>
      </c>
      <c r="O8465" s="120"/>
      <c r="P8465"/>
      <c r="Q8465"/>
      <c r="R8465"/>
      <c r="S8465"/>
      <c r="T8465"/>
      <c r="U8465" t="s">
        <v>29395</v>
      </c>
      <c r="V8465" t="s">
        <v>29393</v>
      </c>
      <c r="W8465" t="s">
        <v>29394</v>
      </c>
      <c r="X8465" t="s">
        <v>193</v>
      </c>
      <c r="Y8465" t="s">
        <v>29396</v>
      </c>
      <c r="Z8465" t="s">
        <v>54</v>
      </c>
      <c r="AA8465"/>
      <c r="AB8465" t="s">
        <v>47993</v>
      </c>
      <c r="AC8465" t="s">
        <v>54527</v>
      </c>
      <c r="AD8465" t="s">
        <v>29397</v>
      </c>
      <c r="AE8465" t="s">
        <v>565</v>
      </c>
      <c r="AF8465" s="119" t="str">
        <f t="shared" si="530"/>
        <v>NA</v>
      </c>
      <c r="AG8465" s="119"/>
      <c r="AH8465" s="119"/>
      <c r="AI8465" s="119"/>
      <c r="AJ8465" s="119" t="str">
        <f t="shared" si="531"/>
        <v>NA</v>
      </c>
      <c r="AK8465" s="190"/>
      <c r="AL8465" s="191"/>
    </row>
    <row r="8466" spans="1:38" x14ac:dyDescent="0.25">
      <c r="A8466" t="s">
        <v>32304</v>
      </c>
      <c r="B8466" t="s">
        <v>32303</v>
      </c>
      <c r="C8466" t="s">
        <v>27135</v>
      </c>
      <c r="D8466" t="s">
        <v>193</v>
      </c>
      <c r="E8466" t="s">
        <v>3202</v>
      </c>
      <c r="F8466" t="s">
        <v>54</v>
      </c>
      <c r="G8466"/>
      <c r="H8466" t="s">
        <v>48524</v>
      </c>
      <c r="I8466" t="s">
        <v>55036</v>
      </c>
      <c r="J8466" t="s">
        <v>32305</v>
      </c>
      <c r="K8466" t="s">
        <v>565</v>
      </c>
      <c r="L8466" s="119" t="str">
        <f t="shared" si="528"/>
        <v>NA</v>
      </c>
      <c r="M8466" s="119"/>
      <c r="N8466" s="120" t="str">
        <f t="shared" si="529"/>
        <v>NA</v>
      </c>
      <c r="O8466" s="120"/>
      <c r="P8466"/>
      <c r="Q8466"/>
      <c r="R8466"/>
      <c r="S8466"/>
      <c r="T8466"/>
      <c r="U8466" t="s">
        <v>29494</v>
      </c>
      <c r="V8466" t="s">
        <v>29493</v>
      </c>
      <c r="W8466" t="s">
        <v>28648</v>
      </c>
      <c r="X8466" t="s">
        <v>193</v>
      </c>
      <c r="Y8466" t="s">
        <v>418</v>
      </c>
      <c r="Z8466" t="s">
        <v>54</v>
      </c>
      <c r="AA8466"/>
      <c r="AB8466" t="s">
        <v>47994</v>
      </c>
      <c r="AC8466" t="s">
        <v>54528</v>
      </c>
      <c r="AD8466" t="s">
        <v>29495</v>
      </c>
      <c r="AE8466" t="s">
        <v>565</v>
      </c>
      <c r="AF8466" s="119" t="str">
        <f t="shared" si="530"/>
        <v>NA</v>
      </c>
      <c r="AG8466" s="119"/>
      <c r="AH8466" s="119"/>
      <c r="AI8466" s="119"/>
      <c r="AJ8466" s="119" t="str">
        <f t="shared" si="531"/>
        <v>NA</v>
      </c>
      <c r="AK8466" s="190"/>
      <c r="AL8466" s="191"/>
    </row>
    <row r="8467" spans="1:38" x14ac:dyDescent="0.25">
      <c r="A8467" t="s">
        <v>31633</v>
      </c>
      <c r="B8467" t="s">
        <v>31631</v>
      </c>
      <c r="C8467" t="s">
        <v>31632</v>
      </c>
      <c r="D8467" t="s">
        <v>193</v>
      </c>
      <c r="E8467" t="s">
        <v>31634</v>
      </c>
      <c r="F8467" t="s">
        <v>54</v>
      </c>
      <c r="G8467"/>
      <c r="H8467" t="s">
        <v>48525</v>
      </c>
      <c r="I8467" t="s">
        <v>55037</v>
      </c>
      <c r="J8467" t="s">
        <v>31633</v>
      </c>
      <c r="K8467" t="s">
        <v>565</v>
      </c>
      <c r="L8467" s="119" t="str">
        <f t="shared" si="528"/>
        <v>NA</v>
      </c>
      <c r="M8467" s="119"/>
      <c r="N8467" s="120" t="str">
        <f t="shared" si="529"/>
        <v>NA</v>
      </c>
      <c r="O8467" s="120"/>
      <c r="P8467"/>
      <c r="Q8467"/>
      <c r="R8467"/>
      <c r="S8467"/>
      <c r="T8467"/>
      <c r="U8467" t="s">
        <v>29443</v>
      </c>
      <c r="V8467" t="s">
        <v>29442</v>
      </c>
      <c r="W8467" t="s">
        <v>29381</v>
      </c>
      <c r="X8467" t="s">
        <v>193</v>
      </c>
      <c r="Y8467" t="s">
        <v>418</v>
      </c>
      <c r="Z8467" t="s">
        <v>54</v>
      </c>
      <c r="AA8467"/>
      <c r="AB8467" t="s">
        <v>47994</v>
      </c>
      <c r="AC8467" t="s">
        <v>54528</v>
      </c>
      <c r="AD8467" t="s">
        <v>29444</v>
      </c>
      <c r="AE8467" t="s">
        <v>565</v>
      </c>
      <c r="AF8467" s="119" t="str">
        <f t="shared" si="530"/>
        <v>NA</v>
      </c>
      <c r="AG8467" s="119"/>
      <c r="AH8467" s="119"/>
      <c r="AI8467" s="119"/>
      <c r="AJ8467" s="119" t="str">
        <f t="shared" si="531"/>
        <v>NA</v>
      </c>
      <c r="AK8467" s="190"/>
      <c r="AL8467" s="191"/>
    </row>
    <row r="8468" spans="1:38" x14ac:dyDescent="0.25">
      <c r="A8468" t="s">
        <v>28196</v>
      </c>
      <c r="B8468" t="s">
        <v>28194</v>
      </c>
      <c r="C8468" t="s">
        <v>28195</v>
      </c>
      <c r="D8468" t="s">
        <v>193</v>
      </c>
      <c r="E8468" t="s">
        <v>5533</v>
      </c>
      <c r="F8468" t="s">
        <v>54</v>
      </c>
      <c r="G8468"/>
      <c r="H8468" t="s">
        <v>48526</v>
      </c>
      <c r="I8468" t="s">
        <v>55038</v>
      </c>
      <c r="J8468" t="s">
        <v>28197</v>
      </c>
      <c r="K8468" t="s">
        <v>565</v>
      </c>
      <c r="L8468" s="119" t="str">
        <f t="shared" si="528"/>
        <v>NA</v>
      </c>
      <c r="M8468" s="119"/>
      <c r="N8468" s="120" t="str">
        <f t="shared" si="529"/>
        <v>NA</v>
      </c>
      <c r="O8468" s="120"/>
      <c r="P8468"/>
      <c r="Q8468"/>
      <c r="R8468"/>
      <c r="S8468"/>
      <c r="T8468"/>
      <c r="U8468" t="s">
        <v>29433</v>
      </c>
      <c r="V8468" t="s">
        <v>29431</v>
      </c>
      <c r="W8468" t="s">
        <v>29432</v>
      </c>
      <c r="X8468" t="s">
        <v>193</v>
      </c>
      <c r="Y8468" t="s">
        <v>418</v>
      </c>
      <c r="Z8468" t="s">
        <v>54</v>
      </c>
      <c r="AA8468"/>
      <c r="AB8468" t="s">
        <v>47994</v>
      </c>
      <c r="AC8468" t="s">
        <v>54528</v>
      </c>
      <c r="AD8468" t="s">
        <v>29434</v>
      </c>
      <c r="AE8468" t="s">
        <v>565</v>
      </c>
      <c r="AF8468" s="119" t="str">
        <f t="shared" si="530"/>
        <v>NA</v>
      </c>
      <c r="AG8468" s="119"/>
      <c r="AH8468" s="119"/>
      <c r="AI8468" s="119"/>
      <c r="AJ8468" s="119" t="str">
        <f t="shared" si="531"/>
        <v>NA</v>
      </c>
      <c r="AK8468" s="190"/>
      <c r="AL8468" s="191"/>
    </row>
    <row r="8469" spans="1:38" x14ac:dyDescent="0.25">
      <c r="A8469" t="s">
        <v>33781</v>
      </c>
      <c r="B8469" t="s">
        <v>33779</v>
      </c>
      <c r="C8469" t="s">
        <v>33780</v>
      </c>
      <c r="D8469" t="s">
        <v>193</v>
      </c>
      <c r="E8469" t="s">
        <v>5533</v>
      </c>
      <c r="F8469" t="s">
        <v>54</v>
      </c>
      <c r="G8469"/>
      <c r="H8469" t="s">
        <v>48527</v>
      </c>
      <c r="I8469" t="s">
        <v>55038</v>
      </c>
      <c r="J8469" t="s">
        <v>33781</v>
      </c>
      <c r="K8469" t="s">
        <v>565</v>
      </c>
      <c r="L8469" s="119" t="str">
        <f t="shared" si="528"/>
        <v>NA</v>
      </c>
      <c r="M8469" s="119"/>
      <c r="N8469" s="120" t="str">
        <f t="shared" si="529"/>
        <v>NA</v>
      </c>
      <c r="O8469" s="120"/>
      <c r="P8469"/>
      <c r="Q8469"/>
      <c r="R8469"/>
      <c r="S8469"/>
      <c r="T8469"/>
      <c r="U8469" t="s">
        <v>28656</v>
      </c>
      <c r="V8469" t="s">
        <v>28655</v>
      </c>
      <c r="W8469" t="s">
        <v>28648</v>
      </c>
      <c r="X8469" t="s">
        <v>193</v>
      </c>
      <c r="Y8469" t="s">
        <v>418</v>
      </c>
      <c r="Z8469" t="s">
        <v>54</v>
      </c>
      <c r="AA8469"/>
      <c r="AB8469" t="s">
        <v>47995</v>
      </c>
      <c r="AC8469" t="s">
        <v>54528</v>
      </c>
      <c r="AD8469" t="s">
        <v>28657</v>
      </c>
      <c r="AE8469" t="s">
        <v>565</v>
      </c>
      <c r="AF8469" s="119" t="str">
        <f t="shared" si="530"/>
        <v>NA</v>
      </c>
      <c r="AG8469" s="119"/>
      <c r="AH8469" s="119"/>
      <c r="AI8469" s="119"/>
      <c r="AJ8469" s="119" t="str">
        <f t="shared" si="531"/>
        <v>NA</v>
      </c>
      <c r="AK8469" s="190"/>
      <c r="AL8469" s="191"/>
    </row>
    <row r="8470" spans="1:38" x14ac:dyDescent="0.25">
      <c r="A8470" t="s">
        <v>32519</v>
      </c>
      <c r="B8470" t="s">
        <v>32517</v>
      </c>
      <c r="C8470" t="s">
        <v>32518</v>
      </c>
      <c r="D8470" t="s">
        <v>193</v>
      </c>
      <c r="E8470" t="s">
        <v>32520</v>
      </c>
      <c r="F8470" t="s">
        <v>54</v>
      </c>
      <c r="G8470"/>
      <c r="H8470" t="s">
        <v>48528</v>
      </c>
      <c r="I8470" t="s">
        <v>55039</v>
      </c>
      <c r="J8470" t="s">
        <v>32519</v>
      </c>
      <c r="K8470" t="s">
        <v>565</v>
      </c>
      <c r="L8470" s="119" t="str">
        <f t="shared" si="528"/>
        <v>NA</v>
      </c>
      <c r="M8470" s="119"/>
      <c r="N8470" s="120" t="str">
        <f t="shared" si="529"/>
        <v>NA</v>
      </c>
      <c r="O8470" s="120"/>
      <c r="P8470"/>
      <c r="Q8470"/>
      <c r="R8470"/>
      <c r="S8470"/>
      <c r="T8470"/>
      <c r="U8470" t="s">
        <v>29440</v>
      </c>
      <c r="V8470" t="s">
        <v>29439</v>
      </c>
      <c r="W8470" t="s">
        <v>29381</v>
      </c>
      <c r="X8470" t="s">
        <v>193</v>
      </c>
      <c r="Y8470" t="s">
        <v>418</v>
      </c>
      <c r="Z8470" t="s">
        <v>54</v>
      </c>
      <c r="AA8470"/>
      <c r="AB8470" t="s">
        <v>47994</v>
      </c>
      <c r="AC8470" t="s">
        <v>54528</v>
      </c>
      <c r="AD8470" t="s">
        <v>29441</v>
      </c>
      <c r="AE8470" t="s">
        <v>565</v>
      </c>
      <c r="AF8470" s="119" t="str">
        <f t="shared" si="530"/>
        <v>NA</v>
      </c>
      <c r="AG8470" s="119"/>
      <c r="AH8470" s="119"/>
      <c r="AI8470" s="119"/>
      <c r="AJ8470" s="119" t="str">
        <f t="shared" si="531"/>
        <v>NA</v>
      </c>
      <c r="AK8470" s="190"/>
      <c r="AL8470" s="191"/>
    </row>
    <row r="8471" spans="1:38" x14ac:dyDescent="0.25">
      <c r="A8471" t="s">
        <v>34118</v>
      </c>
      <c r="B8471" t="s">
        <v>34116</v>
      </c>
      <c r="C8471" t="s">
        <v>34117</v>
      </c>
      <c r="D8471" t="s">
        <v>193</v>
      </c>
      <c r="E8471" t="s">
        <v>6772</v>
      </c>
      <c r="F8471" t="s">
        <v>54</v>
      </c>
      <c r="G8471"/>
      <c r="H8471" t="s">
        <v>48529</v>
      </c>
      <c r="I8471" t="s">
        <v>55040</v>
      </c>
      <c r="J8471" t="s">
        <v>34119</v>
      </c>
      <c r="K8471" t="s">
        <v>565</v>
      </c>
      <c r="L8471" s="119" t="str">
        <f t="shared" si="528"/>
        <v>NA</v>
      </c>
      <c r="M8471" s="119"/>
      <c r="N8471" s="120" t="str">
        <f t="shared" si="529"/>
        <v>NA</v>
      </c>
      <c r="O8471" s="120"/>
      <c r="P8471"/>
      <c r="Q8471"/>
      <c r="R8471"/>
      <c r="S8471"/>
      <c r="T8471"/>
      <c r="U8471" t="s">
        <v>29450</v>
      </c>
      <c r="V8471" t="s">
        <v>29449</v>
      </c>
      <c r="W8471" t="s">
        <v>29381</v>
      </c>
      <c r="X8471" t="s">
        <v>193</v>
      </c>
      <c r="Y8471" t="s">
        <v>418</v>
      </c>
      <c r="Z8471" t="s">
        <v>54</v>
      </c>
      <c r="AA8471"/>
      <c r="AB8471" t="s">
        <v>47994</v>
      </c>
      <c r="AC8471" t="s">
        <v>54528</v>
      </c>
      <c r="AD8471" t="s">
        <v>29451</v>
      </c>
      <c r="AE8471" t="s">
        <v>565</v>
      </c>
      <c r="AF8471" s="119" t="str">
        <f t="shared" si="530"/>
        <v>NA</v>
      </c>
      <c r="AG8471" s="119"/>
      <c r="AH8471" s="119"/>
      <c r="AI8471" s="119"/>
      <c r="AJ8471" s="119" t="str">
        <f t="shared" si="531"/>
        <v>NA</v>
      </c>
      <c r="AK8471" s="190"/>
      <c r="AL8471" s="191"/>
    </row>
    <row r="8472" spans="1:38" x14ac:dyDescent="0.25">
      <c r="A8472" t="s">
        <v>34126</v>
      </c>
      <c r="B8472" t="s">
        <v>34124</v>
      </c>
      <c r="C8472" t="s">
        <v>34125</v>
      </c>
      <c r="D8472" t="s">
        <v>193</v>
      </c>
      <c r="E8472" t="s">
        <v>34127</v>
      </c>
      <c r="F8472" t="s">
        <v>54</v>
      </c>
      <c r="G8472"/>
      <c r="H8472" t="s">
        <v>48530</v>
      </c>
      <c r="I8472" t="s">
        <v>55041</v>
      </c>
      <c r="J8472" t="s">
        <v>34128</v>
      </c>
      <c r="K8472" t="s">
        <v>565</v>
      </c>
      <c r="L8472" s="119" t="str">
        <f t="shared" si="528"/>
        <v>NA</v>
      </c>
      <c r="M8472" s="119"/>
      <c r="N8472" s="120" t="str">
        <f t="shared" si="529"/>
        <v>NA</v>
      </c>
      <c r="O8472" s="120"/>
      <c r="P8472"/>
      <c r="Q8472"/>
      <c r="R8472"/>
      <c r="S8472"/>
      <c r="T8472"/>
      <c r="U8472" t="s">
        <v>29500</v>
      </c>
      <c r="V8472" t="s">
        <v>29499</v>
      </c>
      <c r="W8472" t="s">
        <v>29381</v>
      </c>
      <c r="X8472" t="s">
        <v>193</v>
      </c>
      <c r="Y8472" t="s">
        <v>418</v>
      </c>
      <c r="Z8472" t="s">
        <v>54</v>
      </c>
      <c r="AA8472"/>
      <c r="AB8472" t="s">
        <v>47994</v>
      </c>
      <c r="AC8472" t="s">
        <v>54528</v>
      </c>
      <c r="AD8472" t="s">
        <v>29501</v>
      </c>
      <c r="AE8472" t="s">
        <v>565</v>
      </c>
      <c r="AF8472" s="119" t="str">
        <f t="shared" si="530"/>
        <v>NA</v>
      </c>
      <c r="AG8472" s="119"/>
      <c r="AH8472" s="119"/>
      <c r="AI8472" s="119"/>
      <c r="AJ8472" s="119" t="str">
        <f t="shared" si="531"/>
        <v>NA</v>
      </c>
      <c r="AK8472" s="190"/>
      <c r="AL8472" s="191"/>
    </row>
    <row r="8473" spans="1:38" x14ac:dyDescent="0.25">
      <c r="A8473" t="s">
        <v>29474</v>
      </c>
      <c r="B8473" t="s">
        <v>29472</v>
      </c>
      <c r="C8473" t="s">
        <v>29473</v>
      </c>
      <c r="D8473" t="s">
        <v>193</v>
      </c>
      <c r="E8473" t="s">
        <v>29475</v>
      </c>
      <c r="F8473" t="s">
        <v>54</v>
      </c>
      <c r="G8473"/>
      <c r="H8473" t="s">
        <v>48531</v>
      </c>
      <c r="I8473" t="s">
        <v>55042</v>
      </c>
      <c r="J8473" t="s">
        <v>29476</v>
      </c>
      <c r="K8473" t="s">
        <v>565</v>
      </c>
      <c r="L8473" s="119" t="str">
        <f t="shared" si="528"/>
        <v>NA</v>
      </c>
      <c r="M8473" s="119"/>
      <c r="N8473" s="120" t="str">
        <f t="shared" si="529"/>
        <v>NA</v>
      </c>
      <c r="O8473" s="120"/>
      <c r="P8473"/>
      <c r="Q8473"/>
      <c r="R8473"/>
      <c r="S8473"/>
      <c r="T8473"/>
      <c r="U8473" t="s">
        <v>29453</v>
      </c>
      <c r="V8473" t="s">
        <v>29452</v>
      </c>
      <c r="W8473" t="s">
        <v>29381</v>
      </c>
      <c r="X8473" t="s">
        <v>193</v>
      </c>
      <c r="Y8473" t="s">
        <v>418</v>
      </c>
      <c r="Z8473" t="s">
        <v>54</v>
      </c>
      <c r="AA8473"/>
      <c r="AB8473" t="s">
        <v>47994</v>
      </c>
      <c r="AC8473" t="s">
        <v>54528</v>
      </c>
      <c r="AD8473" t="s">
        <v>29454</v>
      </c>
      <c r="AE8473" t="s">
        <v>565</v>
      </c>
      <c r="AF8473" s="119" t="str">
        <f t="shared" si="530"/>
        <v>NA</v>
      </c>
      <c r="AG8473" s="119"/>
      <c r="AH8473" s="119"/>
      <c r="AI8473" s="119"/>
      <c r="AJ8473" s="119" t="str">
        <f t="shared" si="531"/>
        <v>NA</v>
      </c>
      <c r="AK8473" s="190"/>
      <c r="AL8473" s="191"/>
    </row>
    <row r="8474" spans="1:38" x14ac:dyDescent="0.25">
      <c r="A8474" t="s">
        <v>31850</v>
      </c>
      <c r="B8474" t="s">
        <v>31849</v>
      </c>
      <c r="C8474" t="s">
        <v>31844</v>
      </c>
      <c r="D8474" t="s">
        <v>193</v>
      </c>
      <c r="E8474" t="s">
        <v>31851</v>
      </c>
      <c r="F8474" t="s">
        <v>54</v>
      </c>
      <c r="G8474"/>
      <c r="H8474" t="s">
        <v>48532</v>
      </c>
      <c r="I8474" t="s">
        <v>55043</v>
      </c>
      <c r="J8474"/>
      <c r="K8474" t="s">
        <v>565</v>
      </c>
      <c r="L8474" s="119" t="str">
        <f t="shared" si="528"/>
        <v>NA</v>
      </c>
      <c r="M8474" s="119"/>
      <c r="N8474" s="120" t="str">
        <f t="shared" si="529"/>
        <v>NA</v>
      </c>
      <c r="O8474" s="120"/>
      <c r="P8474"/>
      <c r="Q8474"/>
      <c r="R8474"/>
      <c r="S8474"/>
      <c r="T8474"/>
      <c r="U8474" t="s">
        <v>29497</v>
      </c>
      <c r="V8474" t="s">
        <v>29496</v>
      </c>
      <c r="W8474" t="s">
        <v>29381</v>
      </c>
      <c r="X8474" t="s">
        <v>193</v>
      </c>
      <c r="Y8474" t="s">
        <v>418</v>
      </c>
      <c r="Z8474" t="s">
        <v>54</v>
      </c>
      <c r="AA8474"/>
      <c r="AB8474" t="s">
        <v>47994</v>
      </c>
      <c r="AC8474" t="s">
        <v>54528</v>
      </c>
      <c r="AD8474" t="s">
        <v>29498</v>
      </c>
      <c r="AE8474" t="s">
        <v>565</v>
      </c>
      <c r="AF8474" s="119" t="str">
        <f t="shared" si="530"/>
        <v>NA</v>
      </c>
      <c r="AG8474" s="119"/>
      <c r="AH8474" s="119"/>
      <c r="AI8474" s="119"/>
      <c r="AJ8474" s="119" t="str">
        <f t="shared" si="531"/>
        <v>NA</v>
      </c>
      <c r="AK8474" s="190"/>
      <c r="AL8474" s="191"/>
    </row>
    <row r="8475" spans="1:38" x14ac:dyDescent="0.25">
      <c r="A8475" t="s">
        <v>28703</v>
      </c>
      <c r="B8475" t="s">
        <v>28702</v>
      </c>
      <c r="C8475" t="s">
        <v>4156</v>
      </c>
      <c r="D8475" t="s">
        <v>193</v>
      </c>
      <c r="E8475" t="s">
        <v>3023</v>
      </c>
      <c r="F8475" t="s">
        <v>54</v>
      </c>
      <c r="G8475"/>
      <c r="H8475" t="s">
        <v>48533</v>
      </c>
      <c r="I8475" t="s">
        <v>55044</v>
      </c>
      <c r="J8475" t="s">
        <v>28704</v>
      </c>
      <c r="K8475" t="s">
        <v>565</v>
      </c>
      <c r="L8475" s="119" t="str">
        <f t="shared" si="528"/>
        <v>NA</v>
      </c>
      <c r="M8475" s="119"/>
      <c r="N8475" s="120" t="str">
        <f t="shared" si="529"/>
        <v>NA</v>
      </c>
      <c r="O8475" s="120"/>
      <c r="P8475"/>
      <c r="Q8475"/>
      <c r="R8475"/>
      <c r="S8475"/>
      <c r="T8475"/>
      <c r="U8475" t="s">
        <v>29478</v>
      </c>
      <c r="V8475" t="s">
        <v>29477</v>
      </c>
      <c r="W8475" t="s">
        <v>29381</v>
      </c>
      <c r="X8475" t="s">
        <v>193</v>
      </c>
      <c r="Y8475" t="s">
        <v>418</v>
      </c>
      <c r="Z8475" t="s">
        <v>54</v>
      </c>
      <c r="AA8475"/>
      <c r="AB8475" t="s">
        <v>47994</v>
      </c>
      <c r="AC8475" t="s">
        <v>54528</v>
      </c>
      <c r="AD8475" t="s">
        <v>29479</v>
      </c>
      <c r="AE8475" t="s">
        <v>565</v>
      </c>
      <c r="AF8475" s="119" t="str">
        <f t="shared" si="530"/>
        <v>NA</v>
      </c>
      <c r="AG8475" s="119"/>
      <c r="AH8475" s="119"/>
      <c r="AI8475" s="119"/>
      <c r="AJ8475" s="119" t="str">
        <f t="shared" si="531"/>
        <v>NA</v>
      </c>
      <c r="AK8475" s="190"/>
      <c r="AL8475" s="191"/>
    </row>
    <row r="8476" spans="1:38" x14ac:dyDescent="0.25">
      <c r="A8476" t="s">
        <v>28876</v>
      </c>
      <c r="B8476" t="s">
        <v>28875</v>
      </c>
      <c r="C8476" t="s">
        <v>4156</v>
      </c>
      <c r="D8476" t="s">
        <v>193</v>
      </c>
      <c r="E8476" t="s">
        <v>3023</v>
      </c>
      <c r="F8476" t="s">
        <v>54</v>
      </c>
      <c r="G8476"/>
      <c r="H8476" t="s">
        <v>48533</v>
      </c>
      <c r="I8476" t="s">
        <v>55044</v>
      </c>
      <c r="J8476" t="s">
        <v>28877</v>
      </c>
      <c r="K8476" t="s">
        <v>565</v>
      </c>
      <c r="L8476" s="119" t="str">
        <f t="shared" si="528"/>
        <v>NA</v>
      </c>
      <c r="M8476" s="119"/>
      <c r="N8476" s="120" t="str">
        <f t="shared" si="529"/>
        <v>NA</v>
      </c>
      <c r="O8476" s="120"/>
      <c r="P8476"/>
      <c r="Q8476"/>
      <c r="R8476"/>
      <c r="S8476"/>
      <c r="T8476"/>
      <c r="U8476" t="s">
        <v>27599</v>
      </c>
      <c r="V8476" t="s">
        <v>27597</v>
      </c>
      <c r="W8476" t="s">
        <v>27598</v>
      </c>
      <c r="X8476" t="s">
        <v>193</v>
      </c>
      <c r="Y8476" t="s">
        <v>418</v>
      </c>
      <c r="Z8476" t="s">
        <v>54</v>
      </c>
      <c r="AA8476"/>
      <c r="AB8476" t="s">
        <v>47994</v>
      </c>
      <c r="AC8476" t="s">
        <v>54528</v>
      </c>
      <c r="AD8476" t="s">
        <v>27600</v>
      </c>
      <c r="AE8476" t="s">
        <v>565</v>
      </c>
      <c r="AF8476" s="119" t="str">
        <f t="shared" si="530"/>
        <v>NA</v>
      </c>
      <c r="AG8476" s="119"/>
      <c r="AH8476" s="119"/>
      <c r="AI8476" s="119"/>
      <c r="AJ8476" s="119" t="str">
        <f t="shared" si="531"/>
        <v>NA</v>
      </c>
      <c r="AK8476" s="190"/>
      <c r="AL8476" s="191"/>
    </row>
    <row r="8477" spans="1:38" x14ac:dyDescent="0.25">
      <c r="A8477" t="s">
        <v>30001</v>
      </c>
      <c r="B8477" t="s">
        <v>29999</v>
      </c>
      <c r="C8477" t="s">
        <v>30000</v>
      </c>
      <c r="D8477" t="s">
        <v>193</v>
      </c>
      <c r="E8477" t="s">
        <v>3023</v>
      </c>
      <c r="F8477" t="s">
        <v>54</v>
      </c>
      <c r="G8477"/>
      <c r="H8477" t="s">
        <v>48534</v>
      </c>
      <c r="I8477" t="s">
        <v>55044</v>
      </c>
      <c r="J8477" t="s">
        <v>30002</v>
      </c>
      <c r="K8477" t="s">
        <v>565</v>
      </c>
      <c r="L8477" s="119" t="str">
        <f t="shared" si="528"/>
        <v>NA</v>
      </c>
      <c r="M8477" s="119"/>
      <c r="N8477" s="120" t="str">
        <f t="shared" si="529"/>
        <v>NA</v>
      </c>
      <c r="O8477" s="120"/>
      <c r="P8477"/>
      <c r="Q8477"/>
      <c r="R8477"/>
      <c r="S8477"/>
      <c r="T8477"/>
      <c r="U8477" t="s">
        <v>29382</v>
      </c>
      <c r="V8477" t="s">
        <v>29380</v>
      </c>
      <c r="W8477" t="s">
        <v>29381</v>
      </c>
      <c r="X8477" t="s">
        <v>193</v>
      </c>
      <c r="Y8477" t="s">
        <v>418</v>
      </c>
      <c r="Z8477" t="s">
        <v>54</v>
      </c>
      <c r="AA8477"/>
      <c r="AB8477" t="s">
        <v>47994</v>
      </c>
      <c r="AC8477" t="s">
        <v>54528</v>
      </c>
      <c r="AD8477" t="s">
        <v>29383</v>
      </c>
      <c r="AE8477" t="s">
        <v>565</v>
      </c>
      <c r="AF8477" s="119" t="str">
        <f t="shared" si="530"/>
        <v>NA</v>
      </c>
      <c r="AG8477" s="119"/>
      <c r="AH8477" s="119"/>
      <c r="AI8477" s="119"/>
      <c r="AJ8477" s="119" t="str">
        <f t="shared" si="531"/>
        <v>NA</v>
      </c>
      <c r="AK8477" s="190"/>
      <c r="AL8477" s="191"/>
    </row>
    <row r="8478" spans="1:38" x14ac:dyDescent="0.25">
      <c r="A8478" t="s">
        <v>30052</v>
      </c>
      <c r="B8478" t="s">
        <v>30050</v>
      </c>
      <c r="C8478" t="s">
        <v>30051</v>
      </c>
      <c r="D8478" t="s">
        <v>193</v>
      </c>
      <c r="E8478" t="s">
        <v>3023</v>
      </c>
      <c r="F8478" t="s">
        <v>54</v>
      </c>
      <c r="G8478"/>
      <c r="H8478" t="s">
        <v>48534</v>
      </c>
      <c r="I8478" t="s">
        <v>55044</v>
      </c>
      <c r="J8478" t="s">
        <v>30053</v>
      </c>
      <c r="K8478" t="s">
        <v>565</v>
      </c>
      <c r="L8478" s="119" t="str">
        <f t="shared" si="528"/>
        <v>NA</v>
      </c>
      <c r="M8478" s="119"/>
      <c r="N8478" s="120" t="str">
        <f t="shared" si="529"/>
        <v>NA</v>
      </c>
      <c r="O8478" s="120"/>
      <c r="P8478"/>
      <c r="Q8478"/>
      <c r="R8478"/>
      <c r="S8478"/>
      <c r="T8478"/>
      <c r="U8478" t="s">
        <v>31794</v>
      </c>
      <c r="V8478" t="s">
        <v>31792</v>
      </c>
      <c r="W8478" t="s">
        <v>31793</v>
      </c>
      <c r="X8478" t="s">
        <v>193</v>
      </c>
      <c r="Y8478" t="s">
        <v>418</v>
      </c>
      <c r="Z8478" t="s">
        <v>54</v>
      </c>
      <c r="AA8478"/>
      <c r="AB8478" t="s">
        <v>47994</v>
      </c>
      <c r="AC8478" t="s">
        <v>54528</v>
      </c>
      <c r="AD8478" t="s">
        <v>31794</v>
      </c>
      <c r="AE8478" t="s">
        <v>565</v>
      </c>
      <c r="AF8478" s="119" t="str">
        <f t="shared" si="530"/>
        <v>NA</v>
      </c>
      <c r="AG8478" s="119"/>
      <c r="AH8478" s="119"/>
      <c r="AI8478" s="119"/>
      <c r="AJ8478" s="119" t="str">
        <f t="shared" si="531"/>
        <v>NA</v>
      </c>
      <c r="AK8478" s="190"/>
      <c r="AL8478" s="191"/>
    </row>
    <row r="8479" spans="1:38" x14ac:dyDescent="0.25">
      <c r="A8479" t="s">
        <v>33890</v>
      </c>
      <c r="B8479" t="s">
        <v>33889</v>
      </c>
      <c r="C8479" t="s">
        <v>4156</v>
      </c>
      <c r="D8479" t="s">
        <v>193</v>
      </c>
      <c r="E8479" t="s">
        <v>3023</v>
      </c>
      <c r="F8479" t="s">
        <v>54</v>
      </c>
      <c r="G8479"/>
      <c r="H8479" t="s">
        <v>48534</v>
      </c>
      <c r="I8479" t="s">
        <v>55044</v>
      </c>
      <c r="J8479" t="s">
        <v>33891</v>
      </c>
      <c r="K8479" t="s">
        <v>565</v>
      </c>
      <c r="L8479" s="119" t="str">
        <f t="shared" si="528"/>
        <v>NA</v>
      </c>
      <c r="M8479" s="119"/>
      <c r="N8479" s="120" t="str">
        <f t="shared" si="529"/>
        <v>NA</v>
      </c>
      <c r="O8479" s="120"/>
      <c r="P8479"/>
      <c r="Q8479"/>
      <c r="R8479"/>
      <c r="S8479"/>
      <c r="T8479"/>
      <c r="U8479" t="s">
        <v>27860</v>
      </c>
      <c r="V8479" t="s">
        <v>27858</v>
      </c>
      <c r="W8479" t="s">
        <v>27859</v>
      </c>
      <c r="X8479" t="s">
        <v>193</v>
      </c>
      <c r="Y8479" t="s">
        <v>418</v>
      </c>
      <c r="Z8479" t="s">
        <v>54</v>
      </c>
      <c r="AA8479"/>
      <c r="AB8479" t="s">
        <v>47995</v>
      </c>
      <c r="AC8479" t="s">
        <v>54528</v>
      </c>
      <c r="AD8479" t="s">
        <v>27861</v>
      </c>
      <c r="AE8479" t="s">
        <v>565</v>
      </c>
      <c r="AF8479" s="119" t="str">
        <f t="shared" si="530"/>
        <v>NA</v>
      </c>
      <c r="AG8479" s="119"/>
      <c r="AH8479" s="119"/>
      <c r="AI8479" s="119"/>
      <c r="AJ8479" s="119" t="str">
        <f t="shared" si="531"/>
        <v>NA</v>
      </c>
      <c r="AK8479" s="190"/>
      <c r="AL8479" s="191"/>
    </row>
    <row r="8480" spans="1:38" x14ac:dyDescent="0.25">
      <c r="A8480" t="s">
        <v>34002</v>
      </c>
      <c r="B8480" t="s">
        <v>34000</v>
      </c>
      <c r="C8480" t="s">
        <v>34001</v>
      </c>
      <c r="D8480" t="s">
        <v>193</v>
      </c>
      <c r="E8480" t="s">
        <v>3023</v>
      </c>
      <c r="F8480" t="s">
        <v>54</v>
      </c>
      <c r="G8480"/>
      <c r="H8480" t="s">
        <v>48534</v>
      </c>
      <c r="I8480" t="s">
        <v>55044</v>
      </c>
      <c r="J8480" t="s">
        <v>34002</v>
      </c>
      <c r="K8480" t="s">
        <v>565</v>
      </c>
      <c r="L8480" s="119" t="str">
        <f t="shared" si="528"/>
        <v>NA</v>
      </c>
      <c r="M8480" s="119"/>
      <c r="N8480" s="120" t="str">
        <f t="shared" si="529"/>
        <v>NA</v>
      </c>
      <c r="O8480" s="120"/>
      <c r="P8480"/>
      <c r="Q8480"/>
      <c r="R8480"/>
      <c r="S8480"/>
      <c r="T8480"/>
      <c r="U8480" t="s">
        <v>34153</v>
      </c>
      <c r="V8480" t="s">
        <v>34151</v>
      </c>
      <c r="W8480" t="s">
        <v>34152</v>
      </c>
      <c r="X8480" t="s">
        <v>193</v>
      </c>
      <c r="Y8480" t="s">
        <v>418</v>
      </c>
      <c r="Z8480" t="s">
        <v>54</v>
      </c>
      <c r="AA8480"/>
      <c r="AB8480" t="s">
        <v>47994</v>
      </c>
      <c r="AC8480" t="s">
        <v>54528</v>
      </c>
      <c r="AD8480" t="s">
        <v>34154</v>
      </c>
      <c r="AE8480" t="s">
        <v>565</v>
      </c>
      <c r="AF8480" s="119" t="str">
        <f t="shared" si="530"/>
        <v>NA</v>
      </c>
      <c r="AG8480" s="119"/>
      <c r="AH8480" s="119"/>
      <c r="AI8480" s="119"/>
      <c r="AJ8480" s="119" t="str">
        <f t="shared" si="531"/>
        <v>NA</v>
      </c>
      <c r="AK8480" s="190"/>
      <c r="AL8480" s="191"/>
    </row>
    <row r="8481" spans="1:38" x14ac:dyDescent="0.25">
      <c r="A8481" t="s">
        <v>31835</v>
      </c>
      <c r="B8481" t="s">
        <v>31833</v>
      </c>
      <c r="C8481" t="s">
        <v>31834</v>
      </c>
      <c r="D8481" t="s">
        <v>193</v>
      </c>
      <c r="E8481" t="s">
        <v>3023</v>
      </c>
      <c r="F8481" t="s">
        <v>54</v>
      </c>
      <c r="G8481"/>
      <c r="H8481" t="s">
        <v>48534</v>
      </c>
      <c r="I8481" t="s">
        <v>55044</v>
      </c>
      <c r="J8481"/>
      <c r="K8481" t="s">
        <v>565</v>
      </c>
      <c r="L8481" s="119" t="str">
        <f t="shared" si="528"/>
        <v>NA</v>
      </c>
      <c r="M8481" s="119"/>
      <c r="N8481" s="120" t="str">
        <f t="shared" si="529"/>
        <v>NA</v>
      </c>
      <c r="O8481" s="120"/>
      <c r="P8481"/>
      <c r="Q8481"/>
      <c r="R8481"/>
      <c r="S8481"/>
      <c r="T8481"/>
      <c r="U8481" t="s">
        <v>29428</v>
      </c>
      <c r="V8481" t="s">
        <v>29426</v>
      </c>
      <c r="W8481" t="s">
        <v>29427</v>
      </c>
      <c r="X8481" t="s">
        <v>193</v>
      </c>
      <c r="Y8481" t="s">
        <v>29429</v>
      </c>
      <c r="Z8481" t="s">
        <v>54</v>
      </c>
      <c r="AA8481"/>
      <c r="AB8481" t="s">
        <v>47996</v>
      </c>
      <c r="AC8481" t="s">
        <v>54529</v>
      </c>
      <c r="AD8481" t="s">
        <v>29430</v>
      </c>
      <c r="AE8481" t="s">
        <v>565</v>
      </c>
      <c r="AF8481" s="119" t="str">
        <f t="shared" si="530"/>
        <v>NA</v>
      </c>
      <c r="AG8481" s="119"/>
      <c r="AH8481" s="119"/>
      <c r="AI8481" s="119"/>
      <c r="AJ8481" s="119" t="str">
        <f t="shared" si="531"/>
        <v>NA</v>
      </c>
      <c r="AK8481" s="190"/>
      <c r="AL8481" s="191"/>
    </row>
    <row r="8482" spans="1:38" x14ac:dyDescent="0.25">
      <c r="A8482" t="s">
        <v>32584</v>
      </c>
      <c r="B8482" t="s">
        <v>32582</v>
      </c>
      <c r="C8482" t="s">
        <v>32583</v>
      </c>
      <c r="D8482" t="s">
        <v>193</v>
      </c>
      <c r="E8482" t="s">
        <v>3023</v>
      </c>
      <c r="F8482" t="s">
        <v>54</v>
      </c>
      <c r="G8482"/>
      <c r="H8482" t="s">
        <v>48534</v>
      </c>
      <c r="I8482" t="s">
        <v>55044</v>
      </c>
      <c r="J8482"/>
      <c r="K8482" t="s">
        <v>565</v>
      </c>
      <c r="L8482" s="119" t="str">
        <f t="shared" si="528"/>
        <v>NA</v>
      </c>
      <c r="M8482" s="119"/>
      <c r="N8482" s="120" t="str">
        <f t="shared" si="529"/>
        <v>NA</v>
      </c>
      <c r="O8482" s="120"/>
      <c r="P8482"/>
      <c r="Q8482"/>
      <c r="R8482"/>
      <c r="S8482"/>
      <c r="T8482"/>
      <c r="U8482" t="s">
        <v>29437</v>
      </c>
      <c r="V8482" t="s">
        <v>29435</v>
      </c>
      <c r="W8482" t="s">
        <v>29436</v>
      </c>
      <c r="X8482" t="s">
        <v>193</v>
      </c>
      <c r="Y8482" t="s">
        <v>22517</v>
      </c>
      <c r="Z8482" t="s">
        <v>54</v>
      </c>
      <c r="AA8482"/>
      <c r="AB8482" t="s">
        <v>47997</v>
      </c>
      <c r="AC8482" t="s">
        <v>54530</v>
      </c>
      <c r="AD8482" t="s">
        <v>29438</v>
      </c>
      <c r="AE8482" t="s">
        <v>565</v>
      </c>
      <c r="AF8482" s="119" t="str">
        <f t="shared" si="530"/>
        <v>NA</v>
      </c>
      <c r="AG8482" s="119"/>
      <c r="AH8482" s="119"/>
      <c r="AI8482" s="119"/>
      <c r="AJ8482" s="119" t="str">
        <f t="shared" si="531"/>
        <v>NA</v>
      </c>
      <c r="AK8482" s="190"/>
      <c r="AL8482" s="191"/>
    </row>
    <row r="8483" spans="1:38" x14ac:dyDescent="0.25">
      <c r="A8483" t="s">
        <v>33155</v>
      </c>
      <c r="B8483" t="s">
        <v>33153</v>
      </c>
      <c r="C8483" t="s">
        <v>33154</v>
      </c>
      <c r="D8483" t="s">
        <v>193</v>
      </c>
      <c r="E8483" t="s">
        <v>3023</v>
      </c>
      <c r="F8483" t="s">
        <v>54</v>
      </c>
      <c r="G8483"/>
      <c r="H8483" t="s">
        <v>48534</v>
      </c>
      <c r="I8483" t="s">
        <v>55044</v>
      </c>
      <c r="J8483"/>
      <c r="K8483" t="s">
        <v>565</v>
      </c>
      <c r="L8483" s="119" t="str">
        <f t="shared" si="528"/>
        <v>NA</v>
      </c>
      <c r="M8483" s="119"/>
      <c r="N8483" s="120" t="str">
        <f t="shared" si="529"/>
        <v>NA</v>
      </c>
      <c r="O8483" s="120"/>
      <c r="P8483"/>
      <c r="Q8483"/>
      <c r="R8483"/>
      <c r="S8483"/>
      <c r="T8483"/>
      <c r="U8483" t="s">
        <v>29243</v>
      </c>
      <c r="V8483" t="s">
        <v>29241</v>
      </c>
      <c r="W8483" t="s">
        <v>29242</v>
      </c>
      <c r="X8483" t="s">
        <v>193</v>
      </c>
      <c r="Y8483" t="s">
        <v>22517</v>
      </c>
      <c r="Z8483" t="s">
        <v>54</v>
      </c>
      <c r="AA8483"/>
      <c r="AB8483" t="s">
        <v>47997</v>
      </c>
      <c r="AC8483" t="s">
        <v>54530</v>
      </c>
      <c r="AD8483" t="s">
        <v>29244</v>
      </c>
      <c r="AE8483" t="s">
        <v>565</v>
      </c>
      <c r="AF8483" s="119" t="str">
        <f t="shared" si="530"/>
        <v>NA</v>
      </c>
      <c r="AG8483" s="119"/>
      <c r="AH8483" s="119"/>
      <c r="AI8483" s="119"/>
      <c r="AJ8483" s="119" t="str">
        <f t="shared" si="531"/>
        <v>NA</v>
      </c>
      <c r="AK8483" s="190"/>
      <c r="AL8483" s="191"/>
    </row>
    <row r="8484" spans="1:38" x14ac:dyDescent="0.25">
      <c r="A8484" t="s">
        <v>33765</v>
      </c>
      <c r="B8484" t="s">
        <v>33763</v>
      </c>
      <c r="C8484" t="s">
        <v>33764</v>
      </c>
      <c r="D8484" t="s">
        <v>193</v>
      </c>
      <c r="E8484" t="s">
        <v>33766</v>
      </c>
      <c r="F8484" t="s">
        <v>54</v>
      </c>
      <c r="G8484"/>
      <c r="H8484" t="s">
        <v>48535</v>
      </c>
      <c r="I8484" t="s">
        <v>55045</v>
      </c>
      <c r="J8484" t="s">
        <v>33765</v>
      </c>
      <c r="K8484" t="s">
        <v>565</v>
      </c>
      <c r="L8484" s="119" t="str">
        <f t="shared" si="528"/>
        <v>NA</v>
      </c>
      <c r="M8484" s="119"/>
      <c r="N8484" s="120" t="str">
        <f t="shared" si="529"/>
        <v>NA</v>
      </c>
      <c r="O8484" s="120"/>
      <c r="P8484"/>
      <c r="Q8484"/>
      <c r="R8484"/>
      <c r="S8484"/>
      <c r="T8484"/>
      <c r="U8484" t="s">
        <v>33896</v>
      </c>
      <c r="V8484" t="s">
        <v>33898</v>
      </c>
      <c r="W8484" t="s">
        <v>28648</v>
      </c>
      <c r="X8484" t="s">
        <v>193</v>
      </c>
      <c r="Y8484" t="s">
        <v>22517</v>
      </c>
      <c r="Z8484" t="s">
        <v>54</v>
      </c>
      <c r="AA8484"/>
      <c r="AB8484" t="s">
        <v>47997</v>
      </c>
      <c r="AC8484" t="s">
        <v>54530</v>
      </c>
      <c r="AD8484" t="s">
        <v>28650</v>
      </c>
      <c r="AE8484" t="s">
        <v>565</v>
      </c>
      <c r="AF8484" s="119" t="str">
        <f t="shared" si="530"/>
        <v>NA</v>
      </c>
      <c r="AG8484" s="119"/>
      <c r="AH8484" s="119"/>
      <c r="AI8484" s="119"/>
      <c r="AJ8484" s="119" t="str">
        <f t="shared" si="531"/>
        <v>NA</v>
      </c>
      <c r="AK8484" s="190"/>
      <c r="AL8484" s="191"/>
    </row>
    <row r="8485" spans="1:38" x14ac:dyDescent="0.25">
      <c r="A8485" t="s">
        <v>32929</v>
      </c>
      <c r="B8485" t="s">
        <v>32928</v>
      </c>
      <c r="C8485" t="s">
        <v>32229</v>
      </c>
      <c r="D8485" t="s">
        <v>193</v>
      </c>
      <c r="E8485" t="s">
        <v>1333</v>
      </c>
      <c r="F8485" t="s">
        <v>54</v>
      </c>
      <c r="G8485"/>
      <c r="H8485" t="s">
        <v>48536</v>
      </c>
      <c r="I8485" t="s">
        <v>55046</v>
      </c>
      <c r="J8485"/>
      <c r="K8485" t="s">
        <v>565</v>
      </c>
      <c r="L8485" s="119" t="str">
        <f t="shared" si="528"/>
        <v>NA</v>
      </c>
      <c r="M8485" s="119"/>
      <c r="N8485" s="120" t="str">
        <f t="shared" si="529"/>
        <v>NA</v>
      </c>
      <c r="O8485" s="120"/>
      <c r="P8485"/>
      <c r="Q8485"/>
      <c r="R8485"/>
      <c r="S8485"/>
      <c r="T8485"/>
      <c r="U8485" t="s">
        <v>29565</v>
      </c>
      <c r="V8485" t="s">
        <v>29564</v>
      </c>
      <c r="W8485" t="s">
        <v>29465</v>
      </c>
      <c r="X8485" t="s">
        <v>193</v>
      </c>
      <c r="Y8485" t="s">
        <v>29566</v>
      </c>
      <c r="Z8485" t="s">
        <v>54</v>
      </c>
      <c r="AA8485"/>
      <c r="AB8485" t="s">
        <v>47998</v>
      </c>
      <c r="AC8485" t="s">
        <v>54531</v>
      </c>
      <c r="AD8485" t="s">
        <v>29565</v>
      </c>
      <c r="AE8485" t="s">
        <v>565</v>
      </c>
      <c r="AF8485" s="119" t="str">
        <f t="shared" si="530"/>
        <v>NA</v>
      </c>
      <c r="AG8485" s="119"/>
      <c r="AH8485" s="119"/>
      <c r="AI8485" s="119"/>
      <c r="AJ8485" s="119" t="str">
        <f t="shared" si="531"/>
        <v>NA</v>
      </c>
      <c r="AK8485" s="190"/>
      <c r="AL8485" s="191"/>
    </row>
    <row r="8486" spans="1:38" x14ac:dyDescent="0.25">
      <c r="A8486" t="s">
        <v>32230</v>
      </c>
      <c r="B8486" t="s">
        <v>32228</v>
      </c>
      <c r="C8486" t="s">
        <v>32229</v>
      </c>
      <c r="D8486" t="s">
        <v>193</v>
      </c>
      <c r="E8486" t="s">
        <v>1333</v>
      </c>
      <c r="F8486" t="s">
        <v>54</v>
      </c>
      <c r="G8486"/>
      <c r="H8486" t="s">
        <v>48536</v>
      </c>
      <c r="I8486" t="s">
        <v>55046</v>
      </c>
      <c r="J8486" t="s">
        <v>32230</v>
      </c>
      <c r="K8486" t="s">
        <v>565</v>
      </c>
      <c r="L8486" s="119" t="str">
        <f t="shared" si="528"/>
        <v>NA</v>
      </c>
      <c r="M8486" s="119"/>
      <c r="N8486" s="120" t="str">
        <f t="shared" si="529"/>
        <v>NA</v>
      </c>
      <c r="O8486" s="120"/>
      <c r="P8486"/>
      <c r="Q8486"/>
      <c r="R8486"/>
      <c r="S8486"/>
      <c r="T8486"/>
      <c r="U8486" t="s">
        <v>28643</v>
      </c>
      <c r="V8486" t="s">
        <v>28647</v>
      </c>
      <c r="W8486" t="s">
        <v>28648</v>
      </c>
      <c r="X8486" t="s">
        <v>193</v>
      </c>
      <c r="Y8486" t="s">
        <v>28649</v>
      </c>
      <c r="Z8486" t="s">
        <v>54</v>
      </c>
      <c r="AA8486"/>
      <c r="AB8486" t="s">
        <v>47999</v>
      </c>
      <c r="AC8486" t="s">
        <v>54532</v>
      </c>
      <c r="AD8486" t="s">
        <v>28650</v>
      </c>
      <c r="AE8486" t="s">
        <v>565</v>
      </c>
      <c r="AF8486" s="119" t="str">
        <f t="shared" si="530"/>
        <v>NA</v>
      </c>
      <c r="AG8486" s="119"/>
      <c r="AH8486" s="119"/>
      <c r="AI8486" s="119"/>
      <c r="AJ8486" s="119" t="str">
        <f t="shared" si="531"/>
        <v>NA</v>
      </c>
      <c r="AK8486" s="190"/>
      <c r="AL8486" s="191"/>
    </row>
    <row r="8487" spans="1:38" x14ac:dyDescent="0.25">
      <c r="A8487" t="s">
        <v>35496</v>
      </c>
      <c r="B8487" t="s">
        <v>35494</v>
      </c>
      <c r="C8487" t="s">
        <v>35495</v>
      </c>
      <c r="D8487" t="s">
        <v>193</v>
      </c>
      <c r="E8487" t="s">
        <v>35497</v>
      </c>
      <c r="F8487" t="s">
        <v>54</v>
      </c>
      <c r="G8487"/>
      <c r="H8487" t="s">
        <v>48537</v>
      </c>
      <c r="I8487" t="s">
        <v>55047</v>
      </c>
      <c r="J8487" t="s">
        <v>35498</v>
      </c>
      <c r="K8487" t="s">
        <v>565</v>
      </c>
      <c r="L8487" s="119" t="str">
        <f t="shared" si="528"/>
        <v>NA</v>
      </c>
      <c r="M8487" s="119"/>
      <c r="N8487" s="120" t="str">
        <f t="shared" si="529"/>
        <v>NA</v>
      </c>
      <c r="O8487" s="120"/>
      <c r="P8487"/>
      <c r="Q8487"/>
      <c r="R8487"/>
      <c r="S8487"/>
      <c r="T8487"/>
      <c r="U8487" t="s">
        <v>29609</v>
      </c>
      <c r="V8487" t="s">
        <v>29607</v>
      </c>
      <c r="W8487" t="s">
        <v>29608</v>
      </c>
      <c r="X8487" t="s">
        <v>193</v>
      </c>
      <c r="Y8487" t="s">
        <v>29610</v>
      </c>
      <c r="Z8487" t="s">
        <v>54</v>
      </c>
      <c r="AA8487"/>
      <c r="AB8487" t="s">
        <v>48000</v>
      </c>
      <c r="AC8487" t="s">
        <v>54533</v>
      </c>
      <c r="AD8487" t="s">
        <v>29611</v>
      </c>
      <c r="AE8487" t="s">
        <v>565</v>
      </c>
      <c r="AF8487" s="119" t="str">
        <f t="shared" si="530"/>
        <v>NA</v>
      </c>
      <c r="AG8487" s="119"/>
      <c r="AH8487" s="119"/>
      <c r="AI8487" s="119"/>
      <c r="AJ8487" s="119" t="str">
        <f t="shared" si="531"/>
        <v>NA</v>
      </c>
      <c r="AK8487" s="190"/>
      <c r="AL8487" s="191"/>
    </row>
    <row r="8488" spans="1:38" x14ac:dyDescent="0.25">
      <c r="A8488" t="s">
        <v>27037</v>
      </c>
      <c r="B8488" t="s">
        <v>27035</v>
      </c>
      <c r="C8488" t="s">
        <v>27036</v>
      </c>
      <c r="D8488" t="s">
        <v>193</v>
      </c>
      <c r="E8488" t="s">
        <v>27038</v>
      </c>
      <c r="F8488" t="s">
        <v>54</v>
      </c>
      <c r="G8488"/>
      <c r="H8488" t="s">
        <v>48538</v>
      </c>
      <c r="I8488" t="s">
        <v>55048</v>
      </c>
      <c r="J8488" t="s">
        <v>27039</v>
      </c>
      <c r="K8488" t="s">
        <v>565</v>
      </c>
      <c r="L8488" s="119" t="str">
        <f t="shared" si="528"/>
        <v>NA</v>
      </c>
      <c r="M8488" s="119"/>
      <c r="N8488" s="120" t="str">
        <f t="shared" si="529"/>
        <v>NA</v>
      </c>
      <c r="O8488" s="120"/>
      <c r="P8488"/>
      <c r="Q8488"/>
      <c r="R8488"/>
      <c r="S8488"/>
      <c r="T8488"/>
      <c r="U8488" t="s">
        <v>29461</v>
      </c>
      <c r="V8488" t="s">
        <v>29459</v>
      </c>
      <c r="W8488" t="s">
        <v>29460</v>
      </c>
      <c r="X8488" t="s">
        <v>193</v>
      </c>
      <c r="Y8488" t="s">
        <v>29462</v>
      </c>
      <c r="Z8488" t="s">
        <v>54</v>
      </c>
      <c r="AA8488"/>
      <c r="AB8488" t="s">
        <v>48001</v>
      </c>
      <c r="AC8488" t="s">
        <v>54534</v>
      </c>
      <c r="AD8488" t="s">
        <v>29463</v>
      </c>
      <c r="AE8488" t="s">
        <v>565</v>
      </c>
      <c r="AF8488" s="119" t="str">
        <f t="shared" si="530"/>
        <v>NA</v>
      </c>
      <c r="AG8488" s="119"/>
      <c r="AH8488" s="119"/>
      <c r="AI8488" s="119"/>
      <c r="AJ8488" s="119" t="str">
        <f t="shared" si="531"/>
        <v>NA</v>
      </c>
      <c r="AK8488" s="190"/>
      <c r="AL8488" s="191"/>
    </row>
    <row r="8489" spans="1:38" x14ac:dyDescent="0.25">
      <c r="A8489" t="s">
        <v>32136</v>
      </c>
      <c r="B8489" t="s">
        <v>32135</v>
      </c>
      <c r="C8489" t="s">
        <v>31960</v>
      </c>
      <c r="D8489" t="s">
        <v>193</v>
      </c>
      <c r="E8489" t="s">
        <v>1130</v>
      </c>
      <c r="F8489" t="s">
        <v>54</v>
      </c>
      <c r="G8489"/>
      <c r="H8489" t="s">
        <v>48539</v>
      </c>
      <c r="I8489" t="s">
        <v>55049</v>
      </c>
      <c r="J8489" t="s">
        <v>32136</v>
      </c>
      <c r="K8489" t="s">
        <v>565</v>
      </c>
      <c r="L8489" s="119" t="str">
        <f t="shared" si="528"/>
        <v>NA</v>
      </c>
      <c r="M8489" s="119"/>
      <c r="N8489" s="120" t="str">
        <f t="shared" si="529"/>
        <v>NA</v>
      </c>
      <c r="O8489" s="120"/>
      <c r="P8489"/>
      <c r="Q8489"/>
      <c r="R8489"/>
      <c r="S8489"/>
      <c r="T8489"/>
      <c r="U8489" t="s">
        <v>28696</v>
      </c>
      <c r="V8489" t="s">
        <v>28695</v>
      </c>
      <c r="W8489" t="s">
        <v>28648</v>
      </c>
      <c r="X8489" t="s">
        <v>193</v>
      </c>
      <c r="Y8489" t="s">
        <v>1342</v>
      </c>
      <c r="Z8489" t="s">
        <v>54</v>
      </c>
      <c r="AA8489"/>
      <c r="AB8489" t="s">
        <v>48002</v>
      </c>
      <c r="AC8489" t="s">
        <v>54535</v>
      </c>
      <c r="AD8489" t="s">
        <v>28697</v>
      </c>
      <c r="AE8489" t="s">
        <v>565</v>
      </c>
      <c r="AF8489" s="119" t="str">
        <f t="shared" si="530"/>
        <v>NA</v>
      </c>
      <c r="AG8489" s="119"/>
      <c r="AH8489" s="119"/>
      <c r="AI8489" s="119"/>
      <c r="AJ8489" s="119" t="str">
        <f t="shared" si="531"/>
        <v>NA</v>
      </c>
      <c r="AK8489" s="190"/>
      <c r="AL8489" s="191"/>
    </row>
    <row r="8490" spans="1:38" x14ac:dyDescent="0.25">
      <c r="A8490" t="s">
        <v>32264</v>
      </c>
      <c r="B8490" t="s">
        <v>32262</v>
      </c>
      <c r="C8490" t="s">
        <v>32263</v>
      </c>
      <c r="D8490" t="s">
        <v>193</v>
      </c>
      <c r="E8490" t="s">
        <v>1130</v>
      </c>
      <c r="F8490" t="s">
        <v>54</v>
      </c>
      <c r="G8490"/>
      <c r="H8490" t="s">
        <v>48539</v>
      </c>
      <c r="I8490" t="s">
        <v>55049</v>
      </c>
      <c r="J8490" t="s">
        <v>32264</v>
      </c>
      <c r="K8490" t="s">
        <v>565</v>
      </c>
      <c r="L8490" s="119" t="str">
        <f t="shared" si="528"/>
        <v>NA</v>
      </c>
      <c r="M8490" s="119"/>
      <c r="N8490" s="120" t="str">
        <f t="shared" si="529"/>
        <v>NA</v>
      </c>
      <c r="O8490" s="120"/>
      <c r="P8490"/>
      <c r="Q8490"/>
      <c r="R8490"/>
      <c r="S8490"/>
      <c r="T8490"/>
      <c r="U8490" t="s">
        <v>31040</v>
      </c>
      <c r="V8490" t="s">
        <v>31038</v>
      </c>
      <c r="W8490" t="s">
        <v>31039</v>
      </c>
      <c r="X8490" t="s">
        <v>193</v>
      </c>
      <c r="Y8490" t="s">
        <v>22699</v>
      </c>
      <c r="Z8490" t="s">
        <v>54</v>
      </c>
      <c r="AA8490"/>
      <c r="AB8490" t="s">
        <v>48003</v>
      </c>
      <c r="AC8490" t="s">
        <v>54536</v>
      </c>
      <c r="AD8490" t="s">
        <v>31041</v>
      </c>
      <c r="AE8490" t="s">
        <v>565</v>
      </c>
      <c r="AF8490" s="119" t="str">
        <f t="shared" si="530"/>
        <v>NA</v>
      </c>
      <c r="AG8490" s="119"/>
      <c r="AH8490" s="119"/>
      <c r="AI8490" s="119"/>
      <c r="AJ8490" s="119" t="str">
        <f t="shared" si="531"/>
        <v>NA</v>
      </c>
      <c r="AK8490" s="190"/>
      <c r="AL8490" s="191"/>
    </row>
    <row r="8491" spans="1:38" x14ac:dyDescent="0.25">
      <c r="A8491" t="s">
        <v>33471</v>
      </c>
      <c r="B8491" t="s">
        <v>33470</v>
      </c>
      <c r="C8491" t="s">
        <v>4951</v>
      </c>
      <c r="D8491" t="s">
        <v>193</v>
      </c>
      <c r="E8491" t="s">
        <v>33472</v>
      </c>
      <c r="F8491" t="s">
        <v>54</v>
      </c>
      <c r="G8491"/>
      <c r="H8491" t="s">
        <v>48540</v>
      </c>
      <c r="I8491" t="s">
        <v>55050</v>
      </c>
      <c r="J8491" t="s">
        <v>33473</v>
      </c>
      <c r="K8491" t="s">
        <v>565</v>
      </c>
      <c r="L8491" s="119" t="str">
        <f t="shared" si="528"/>
        <v>NA</v>
      </c>
      <c r="M8491" s="119"/>
      <c r="N8491" s="120" t="str">
        <f t="shared" si="529"/>
        <v>NA</v>
      </c>
      <c r="O8491" s="120"/>
      <c r="P8491"/>
      <c r="Q8491"/>
      <c r="R8491"/>
      <c r="S8491"/>
      <c r="T8491"/>
      <c r="U8491" t="s">
        <v>29386</v>
      </c>
      <c r="V8491" t="s">
        <v>29384</v>
      </c>
      <c r="W8491" t="s">
        <v>29385</v>
      </c>
      <c r="X8491" t="s">
        <v>193</v>
      </c>
      <c r="Y8491" t="s">
        <v>7518</v>
      </c>
      <c r="Z8491" t="s">
        <v>54</v>
      </c>
      <c r="AA8491"/>
      <c r="AB8491" t="s">
        <v>48004</v>
      </c>
      <c r="AC8491" t="s">
        <v>54537</v>
      </c>
      <c r="AD8491" t="s">
        <v>29387</v>
      </c>
      <c r="AE8491" t="s">
        <v>565</v>
      </c>
      <c r="AF8491" s="119" t="str">
        <f t="shared" si="530"/>
        <v>NA</v>
      </c>
      <c r="AG8491" s="119"/>
      <c r="AH8491" s="119"/>
      <c r="AI8491" s="119"/>
      <c r="AJ8491" s="119" t="str">
        <f t="shared" si="531"/>
        <v>NA</v>
      </c>
      <c r="AK8491" s="190"/>
      <c r="AL8491" s="191"/>
    </row>
    <row r="8492" spans="1:38" x14ac:dyDescent="0.25">
      <c r="A8492" t="s">
        <v>32274</v>
      </c>
      <c r="B8492" t="s">
        <v>32272</v>
      </c>
      <c r="C8492" t="s">
        <v>32273</v>
      </c>
      <c r="D8492" t="s">
        <v>193</v>
      </c>
      <c r="E8492" t="s">
        <v>7857</v>
      </c>
      <c r="F8492" t="s">
        <v>54</v>
      </c>
      <c r="G8492"/>
      <c r="H8492" t="s">
        <v>48541</v>
      </c>
      <c r="I8492" t="s">
        <v>55051</v>
      </c>
      <c r="J8492" t="s">
        <v>32275</v>
      </c>
      <c r="K8492" t="s">
        <v>565</v>
      </c>
      <c r="L8492" s="119" t="str">
        <f t="shared" si="528"/>
        <v>NA</v>
      </c>
      <c r="M8492" s="119"/>
      <c r="N8492" s="120" t="str">
        <f t="shared" si="529"/>
        <v>NA</v>
      </c>
      <c r="O8492" s="120"/>
      <c r="P8492"/>
      <c r="Q8492"/>
      <c r="R8492"/>
      <c r="S8492"/>
      <c r="T8492"/>
      <c r="U8492" t="s">
        <v>28706</v>
      </c>
      <c r="V8492" t="s">
        <v>28705</v>
      </c>
      <c r="W8492" t="s">
        <v>28648</v>
      </c>
      <c r="X8492" t="s">
        <v>193</v>
      </c>
      <c r="Y8492" t="s">
        <v>2651</v>
      </c>
      <c r="Z8492" t="s">
        <v>54</v>
      </c>
      <c r="AA8492"/>
      <c r="AB8492" t="s">
        <v>48005</v>
      </c>
      <c r="AC8492" t="s">
        <v>54538</v>
      </c>
      <c r="AD8492" t="s">
        <v>28657</v>
      </c>
      <c r="AE8492" t="s">
        <v>565</v>
      </c>
      <c r="AF8492" s="119" t="str">
        <f t="shared" si="530"/>
        <v>NA</v>
      </c>
      <c r="AG8492" s="119"/>
      <c r="AH8492" s="119"/>
      <c r="AI8492" s="119"/>
      <c r="AJ8492" s="119" t="str">
        <f t="shared" si="531"/>
        <v>NA</v>
      </c>
      <c r="AK8492" s="190"/>
      <c r="AL8492" s="191"/>
    </row>
    <row r="8493" spans="1:38" x14ac:dyDescent="0.25">
      <c r="A8493" t="s">
        <v>35501</v>
      </c>
      <c r="B8493" t="s">
        <v>35499</v>
      </c>
      <c r="C8493" t="s">
        <v>35500</v>
      </c>
      <c r="D8493" t="s">
        <v>193</v>
      </c>
      <c r="E8493" t="s">
        <v>7857</v>
      </c>
      <c r="F8493" t="s">
        <v>54</v>
      </c>
      <c r="G8493"/>
      <c r="H8493" t="s">
        <v>48541</v>
      </c>
      <c r="I8493" t="s">
        <v>55051</v>
      </c>
      <c r="J8493" t="s">
        <v>35502</v>
      </c>
      <c r="K8493" t="s">
        <v>565</v>
      </c>
      <c r="L8493" s="119" t="str">
        <f t="shared" si="528"/>
        <v>NA</v>
      </c>
      <c r="M8493" s="119"/>
      <c r="N8493" s="120" t="str">
        <f t="shared" si="529"/>
        <v>NA</v>
      </c>
      <c r="O8493" s="120"/>
      <c r="P8493"/>
      <c r="Q8493"/>
      <c r="R8493"/>
      <c r="S8493"/>
      <c r="T8493"/>
      <c r="U8493" t="s">
        <v>35632</v>
      </c>
      <c r="V8493" t="s">
        <v>35631</v>
      </c>
      <c r="W8493" t="s">
        <v>29465</v>
      </c>
      <c r="X8493" t="s">
        <v>193</v>
      </c>
      <c r="Y8493" t="s">
        <v>2651</v>
      </c>
      <c r="Z8493" t="s">
        <v>54</v>
      </c>
      <c r="AA8493"/>
      <c r="AB8493" t="s">
        <v>48006</v>
      </c>
      <c r="AC8493" t="s">
        <v>54538</v>
      </c>
      <c r="AD8493" t="s">
        <v>35633</v>
      </c>
      <c r="AE8493" t="s">
        <v>565</v>
      </c>
      <c r="AF8493" s="119" t="str">
        <f t="shared" si="530"/>
        <v>NA</v>
      </c>
      <c r="AG8493" s="119"/>
      <c r="AH8493" s="119"/>
      <c r="AI8493" s="119"/>
      <c r="AJ8493" s="119" t="str">
        <f t="shared" si="531"/>
        <v>NA</v>
      </c>
      <c r="AK8493" s="190"/>
      <c r="AL8493" s="191"/>
    </row>
    <row r="8494" spans="1:38" x14ac:dyDescent="0.25">
      <c r="A8494" t="s">
        <v>34507</v>
      </c>
      <c r="B8494" t="s">
        <v>34506</v>
      </c>
      <c r="C8494" t="s">
        <v>31960</v>
      </c>
      <c r="D8494" t="s">
        <v>193</v>
      </c>
      <c r="E8494" t="s">
        <v>7857</v>
      </c>
      <c r="F8494" t="s">
        <v>54</v>
      </c>
      <c r="G8494"/>
      <c r="H8494" t="s">
        <v>48541</v>
      </c>
      <c r="I8494" t="s">
        <v>55051</v>
      </c>
      <c r="J8494" t="s">
        <v>34508</v>
      </c>
      <c r="K8494" t="s">
        <v>565</v>
      </c>
      <c r="L8494" s="119" t="str">
        <f t="shared" si="528"/>
        <v>NA</v>
      </c>
      <c r="M8494" s="119"/>
      <c r="N8494" s="120" t="str">
        <f t="shared" si="529"/>
        <v>NA</v>
      </c>
      <c r="O8494" s="120"/>
      <c r="P8494"/>
      <c r="Q8494"/>
      <c r="R8494"/>
      <c r="S8494"/>
      <c r="T8494"/>
      <c r="U8494" t="s">
        <v>27634</v>
      </c>
      <c r="V8494" t="s">
        <v>27633</v>
      </c>
      <c r="W8494" t="s">
        <v>802</v>
      </c>
      <c r="X8494" t="s">
        <v>193</v>
      </c>
      <c r="Y8494" t="s">
        <v>805</v>
      </c>
      <c r="Z8494" t="s">
        <v>54</v>
      </c>
      <c r="AA8494"/>
      <c r="AB8494" t="s">
        <v>48007</v>
      </c>
      <c r="AC8494" t="s">
        <v>54539</v>
      </c>
      <c r="AD8494" t="s">
        <v>27635</v>
      </c>
      <c r="AE8494" t="s">
        <v>565</v>
      </c>
      <c r="AF8494" s="119" t="str">
        <f t="shared" si="530"/>
        <v>NA</v>
      </c>
      <c r="AG8494" s="119"/>
      <c r="AH8494" s="119"/>
      <c r="AI8494" s="119"/>
      <c r="AJ8494" s="119" t="str">
        <f t="shared" si="531"/>
        <v>NA</v>
      </c>
      <c r="AK8494" s="190"/>
      <c r="AL8494" s="191"/>
    </row>
    <row r="8495" spans="1:38" x14ac:dyDescent="0.25">
      <c r="A8495" t="s">
        <v>33676</v>
      </c>
      <c r="B8495" t="s">
        <v>33675</v>
      </c>
      <c r="C8495" t="s">
        <v>4951</v>
      </c>
      <c r="D8495" t="s">
        <v>193</v>
      </c>
      <c r="E8495" t="s">
        <v>33677</v>
      </c>
      <c r="F8495" t="s">
        <v>54</v>
      </c>
      <c r="G8495"/>
      <c r="H8495" t="s">
        <v>48542</v>
      </c>
      <c r="I8495" t="s">
        <v>55052</v>
      </c>
      <c r="J8495" t="s">
        <v>33676</v>
      </c>
      <c r="K8495" t="s">
        <v>565</v>
      </c>
      <c r="L8495" s="119" t="str">
        <f t="shared" si="528"/>
        <v>NA</v>
      </c>
      <c r="M8495" s="119"/>
      <c r="N8495" s="120" t="str">
        <f t="shared" si="529"/>
        <v>NA</v>
      </c>
      <c r="O8495" s="120"/>
      <c r="P8495"/>
      <c r="Q8495"/>
      <c r="R8495"/>
      <c r="S8495"/>
      <c r="T8495"/>
      <c r="U8495" t="s">
        <v>29549</v>
      </c>
      <c r="V8495" t="s">
        <v>29548</v>
      </c>
      <c r="W8495" t="s">
        <v>29465</v>
      </c>
      <c r="X8495" t="s">
        <v>193</v>
      </c>
      <c r="Y8495" t="s">
        <v>29550</v>
      </c>
      <c r="Z8495" t="s">
        <v>54</v>
      </c>
      <c r="AA8495"/>
      <c r="AB8495" t="s">
        <v>48008</v>
      </c>
      <c r="AC8495" t="s">
        <v>54540</v>
      </c>
      <c r="AD8495" t="s">
        <v>29551</v>
      </c>
      <c r="AE8495" t="s">
        <v>565</v>
      </c>
      <c r="AF8495" s="119" t="str">
        <f t="shared" si="530"/>
        <v>NA</v>
      </c>
      <c r="AG8495" s="119"/>
      <c r="AH8495" s="119"/>
      <c r="AI8495" s="119"/>
      <c r="AJ8495" s="119" t="str">
        <f t="shared" si="531"/>
        <v>NA</v>
      </c>
      <c r="AK8495" s="190"/>
      <c r="AL8495" s="191"/>
    </row>
    <row r="8496" spans="1:38" x14ac:dyDescent="0.25">
      <c r="A8496" t="s">
        <v>35555</v>
      </c>
      <c r="B8496" t="s">
        <v>35554</v>
      </c>
      <c r="C8496" t="s">
        <v>27031</v>
      </c>
      <c r="D8496" t="s">
        <v>193</v>
      </c>
      <c r="E8496" t="s">
        <v>35556</v>
      </c>
      <c r="F8496" t="s">
        <v>54</v>
      </c>
      <c r="G8496"/>
      <c r="H8496" t="s">
        <v>48543</v>
      </c>
      <c r="I8496" t="s">
        <v>55053</v>
      </c>
      <c r="J8496" t="s">
        <v>35557</v>
      </c>
      <c r="K8496" t="s">
        <v>565</v>
      </c>
      <c r="L8496" s="119" t="str">
        <f t="shared" si="528"/>
        <v>NA</v>
      </c>
      <c r="M8496" s="119"/>
      <c r="N8496" s="120" t="str">
        <f t="shared" si="529"/>
        <v>NA</v>
      </c>
      <c r="O8496" s="120"/>
      <c r="P8496"/>
      <c r="Q8496"/>
      <c r="R8496"/>
      <c r="S8496"/>
      <c r="T8496"/>
      <c r="U8496" t="s">
        <v>27730</v>
      </c>
      <c r="V8496" t="s">
        <v>27728</v>
      </c>
      <c r="W8496" t="s">
        <v>27729</v>
      </c>
      <c r="X8496" t="s">
        <v>193</v>
      </c>
      <c r="Y8496" t="s">
        <v>27731</v>
      </c>
      <c r="Z8496" t="s">
        <v>54</v>
      </c>
      <c r="AA8496"/>
      <c r="AB8496" t="s">
        <v>48009</v>
      </c>
      <c r="AC8496" t="s">
        <v>54541</v>
      </c>
      <c r="AD8496" t="s">
        <v>27732</v>
      </c>
      <c r="AE8496" t="s">
        <v>565</v>
      </c>
      <c r="AF8496" s="119" t="str">
        <f t="shared" si="530"/>
        <v>NA</v>
      </c>
      <c r="AG8496" s="119"/>
      <c r="AH8496" s="119"/>
      <c r="AI8496" s="119"/>
      <c r="AJ8496" s="119" t="str">
        <f t="shared" si="531"/>
        <v>NA</v>
      </c>
      <c r="AK8496" s="190"/>
      <c r="AL8496" s="191"/>
    </row>
    <row r="8497" spans="1:38" x14ac:dyDescent="0.25">
      <c r="A8497" t="s">
        <v>35562</v>
      </c>
      <c r="B8497" t="s">
        <v>35561</v>
      </c>
      <c r="C8497" t="s">
        <v>34732</v>
      </c>
      <c r="D8497" t="s">
        <v>193</v>
      </c>
      <c r="E8497" t="s">
        <v>35563</v>
      </c>
      <c r="F8497" t="s">
        <v>54</v>
      </c>
      <c r="G8497"/>
      <c r="H8497" t="s">
        <v>48544</v>
      </c>
      <c r="I8497" t="s">
        <v>55054</v>
      </c>
      <c r="J8497" t="s">
        <v>35564</v>
      </c>
      <c r="K8497" t="s">
        <v>565</v>
      </c>
      <c r="L8497" s="119" t="str">
        <f t="shared" si="528"/>
        <v>NA</v>
      </c>
      <c r="M8497" s="119"/>
      <c r="N8497" s="120" t="str">
        <f t="shared" si="529"/>
        <v>NA</v>
      </c>
      <c r="O8497" s="120"/>
      <c r="P8497"/>
      <c r="Q8497"/>
      <c r="R8497"/>
      <c r="S8497"/>
      <c r="T8497"/>
      <c r="U8497" t="s">
        <v>28714</v>
      </c>
      <c r="V8497" t="s">
        <v>28713</v>
      </c>
      <c r="W8497" t="s">
        <v>28648</v>
      </c>
      <c r="X8497" t="s">
        <v>193</v>
      </c>
      <c r="Y8497" t="s">
        <v>1581</v>
      </c>
      <c r="Z8497" t="s">
        <v>54</v>
      </c>
      <c r="AA8497"/>
      <c r="AB8497" t="s">
        <v>48010</v>
      </c>
      <c r="AC8497" t="s">
        <v>54542</v>
      </c>
      <c r="AD8497" t="s">
        <v>28657</v>
      </c>
      <c r="AE8497" t="s">
        <v>565</v>
      </c>
      <c r="AF8497" s="119" t="str">
        <f t="shared" si="530"/>
        <v>NA</v>
      </c>
      <c r="AG8497" s="119"/>
      <c r="AH8497" s="119"/>
      <c r="AI8497" s="119"/>
      <c r="AJ8497" s="119" t="str">
        <f t="shared" si="531"/>
        <v>NA</v>
      </c>
      <c r="AK8497" s="190"/>
      <c r="AL8497" s="191"/>
    </row>
    <row r="8498" spans="1:38" x14ac:dyDescent="0.25">
      <c r="A8498" t="s">
        <v>35507</v>
      </c>
      <c r="B8498" t="s">
        <v>35506</v>
      </c>
      <c r="C8498" t="s">
        <v>33687</v>
      </c>
      <c r="D8498" t="s">
        <v>193</v>
      </c>
      <c r="E8498" t="s">
        <v>35508</v>
      </c>
      <c r="F8498" t="s">
        <v>54</v>
      </c>
      <c r="G8498"/>
      <c r="H8498" t="s">
        <v>48545</v>
      </c>
      <c r="I8498" t="s">
        <v>55055</v>
      </c>
      <c r="J8498" t="s">
        <v>35509</v>
      </c>
      <c r="K8498" t="s">
        <v>565</v>
      </c>
      <c r="L8498" s="119" t="str">
        <f t="shared" si="528"/>
        <v>NA</v>
      </c>
      <c r="M8498" s="119"/>
      <c r="N8498" s="120" t="str">
        <f t="shared" si="529"/>
        <v>NA</v>
      </c>
      <c r="O8498" s="120"/>
      <c r="P8498"/>
      <c r="Q8498"/>
      <c r="R8498"/>
      <c r="S8498"/>
      <c r="T8498"/>
      <c r="U8498" t="s">
        <v>31377</v>
      </c>
      <c r="V8498" t="s">
        <v>31376</v>
      </c>
      <c r="W8498" t="s">
        <v>802</v>
      </c>
      <c r="X8498" t="s">
        <v>193</v>
      </c>
      <c r="Y8498" t="s">
        <v>10077</v>
      </c>
      <c r="Z8498" t="s">
        <v>54</v>
      </c>
      <c r="AA8498"/>
      <c r="AB8498" t="s">
        <v>48011</v>
      </c>
      <c r="AC8498" t="s">
        <v>54543</v>
      </c>
      <c r="AD8498" t="s">
        <v>31378</v>
      </c>
      <c r="AE8498" t="s">
        <v>565</v>
      </c>
      <c r="AF8498" s="119" t="str">
        <f t="shared" si="530"/>
        <v>NA</v>
      </c>
      <c r="AG8498" s="119"/>
      <c r="AH8498" s="119"/>
      <c r="AI8498" s="119"/>
      <c r="AJ8498" s="119" t="str">
        <f t="shared" si="531"/>
        <v>NA</v>
      </c>
      <c r="AK8498" s="190"/>
      <c r="AL8498" s="191"/>
    </row>
    <row r="8499" spans="1:38" x14ac:dyDescent="0.25">
      <c r="A8499" t="s">
        <v>35518</v>
      </c>
      <c r="B8499" t="s">
        <v>35517</v>
      </c>
      <c r="C8499" t="s">
        <v>4951</v>
      </c>
      <c r="D8499" t="s">
        <v>193</v>
      </c>
      <c r="E8499" t="s">
        <v>35519</v>
      </c>
      <c r="F8499" t="s">
        <v>54</v>
      </c>
      <c r="G8499"/>
      <c r="H8499" t="s">
        <v>48546</v>
      </c>
      <c r="I8499" t="s">
        <v>55056</v>
      </c>
      <c r="J8499" t="s">
        <v>33473</v>
      </c>
      <c r="K8499" t="s">
        <v>565</v>
      </c>
      <c r="L8499" s="119" t="str">
        <f t="shared" si="528"/>
        <v>NA</v>
      </c>
      <c r="M8499" s="119"/>
      <c r="N8499" s="120" t="str">
        <f t="shared" si="529"/>
        <v>NA</v>
      </c>
      <c r="O8499" s="120"/>
      <c r="P8499"/>
      <c r="Q8499"/>
      <c r="R8499"/>
      <c r="S8499"/>
      <c r="T8499"/>
      <c r="U8499" t="s">
        <v>29520</v>
      </c>
      <c r="V8499" t="s">
        <v>29519</v>
      </c>
      <c r="W8499" t="s">
        <v>29465</v>
      </c>
      <c r="X8499" t="s">
        <v>193</v>
      </c>
      <c r="Y8499" t="s">
        <v>7315</v>
      </c>
      <c r="Z8499" t="s">
        <v>54</v>
      </c>
      <c r="AA8499"/>
      <c r="AB8499" t="s">
        <v>48012</v>
      </c>
      <c r="AC8499" t="s">
        <v>54544</v>
      </c>
      <c r="AD8499" t="s">
        <v>29520</v>
      </c>
      <c r="AE8499" t="s">
        <v>565</v>
      </c>
      <c r="AF8499" s="119" t="str">
        <f t="shared" si="530"/>
        <v>NA</v>
      </c>
      <c r="AG8499" s="119"/>
      <c r="AH8499" s="119"/>
      <c r="AI8499" s="119"/>
      <c r="AJ8499" s="119" t="str">
        <f t="shared" si="531"/>
        <v>NA</v>
      </c>
      <c r="AK8499" s="190"/>
      <c r="AL8499" s="191"/>
    </row>
    <row r="8500" spans="1:38" x14ac:dyDescent="0.25">
      <c r="A8500" t="s">
        <v>34675</v>
      </c>
      <c r="B8500" t="s">
        <v>34673</v>
      </c>
      <c r="C8500" t="s">
        <v>34674</v>
      </c>
      <c r="D8500" t="s">
        <v>193</v>
      </c>
      <c r="E8500" t="s">
        <v>34676</v>
      </c>
      <c r="F8500" t="s">
        <v>54</v>
      </c>
      <c r="G8500"/>
      <c r="H8500" t="s">
        <v>48547</v>
      </c>
      <c r="I8500" t="s">
        <v>55057</v>
      </c>
      <c r="J8500" t="s">
        <v>34677</v>
      </c>
      <c r="K8500" t="s">
        <v>565</v>
      </c>
      <c r="L8500" s="119" t="str">
        <f t="shared" si="528"/>
        <v>NA</v>
      </c>
      <c r="M8500" s="119"/>
      <c r="N8500" s="120" t="str">
        <f t="shared" si="529"/>
        <v>NA</v>
      </c>
      <c r="O8500" s="120"/>
      <c r="P8500"/>
      <c r="Q8500"/>
      <c r="R8500"/>
      <c r="S8500"/>
      <c r="T8500"/>
      <c r="U8500" t="s">
        <v>29517</v>
      </c>
      <c r="V8500" t="s">
        <v>29515</v>
      </c>
      <c r="W8500" t="s">
        <v>29516</v>
      </c>
      <c r="X8500" t="s">
        <v>193</v>
      </c>
      <c r="Y8500" t="s">
        <v>7315</v>
      </c>
      <c r="Z8500" t="s">
        <v>54</v>
      </c>
      <c r="AA8500"/>
      <c r="AB8500" t="s">
        <v>48012</v>
      </c>
      <c r="AC8500" t="s">
        <v>54544</v>
      </c>
      <c r="AD8500" t="s">
        <v>29518</v>
      </c>
      <c r="AE8500" t="s">
        <v>565</v>
      </c>
      <c r="AF8500" s="119" t="str">
        <f t="shared" si="530"/>
        <v>NA</v>
      </c>
      <c r="AG8500" s="119"/>
      <c r="AH8500" s="119"/>
      <c r="AI8500" s="119"/>
      <c r="AJ8500" s="119" t="str">
        <f t="shared" si="531"/>
        <v>NA</v>
      </c>
      <c r="AK8500" s="190"/>
      <c r="AL8500" s="191"/>
    </row>
    <row r="8501" spans="1:38" x14ac:dyDescent="0.25">
      <c r="A8501" t="s">
        <v>27032</v>
      </c>
      <c r="B8501" t="s">
        <v>27030</v>
      </c>
      <c r="C8501" t="s">
        <v>27031</v>
      </c>
      <c r="D8501" t="s">
        <v>193</v>
      </c>
      <c r="E8501" t="s">
        <v>27033</v>
      </c>
      <c r="F8501" t="s">
        <v>54</v>
      </c>
      <c r="G8501"/>
      <c r="H8501" t="s">
        <v>48548</v>
      </c>
      <c r="I8501" t="s">
        <v>55058</v>
      </c>
      <c r="J8501" t="s">
        <v>27034</v>
      </c>
      <c r="K8501" t="s">
        <v>565</v>
      </c>
      <c r="L8501" s="119" t="str">
        <f t="shared" si="528"/>
        <v>NA</v>
      </c>
      <c r="M8501" s="119"/>
      <c r="N8501" s="120" t="str">
        <f t="shared" si="529"/>
        <v>NA</v>
      </c>
      <c r="O8501" s="120"/>
      <c r="P8501"/>
      <c r="Q8501"/>
      <c r="R8501"/>
      <c r="S8501"/>
      <c r="T8501"/>
      <c r="U8501" t="s">
        <v>29504</v>
      </c>
      <c r="V8501" t="s">
        <v>29502</v>
      </c>
      <c r="W8501" t="s">
        <v>29503</v>
      </c>
      <c r="X8501" t="s">
        <v>193</v>
      </c>
      <c r="Y8501" t="s">
        <v>10096</v>
      </c>
      <c r="Z8501" t="s">
        <v>54</v>
      </c>
      <c r="AA8501"/>
      <c r="AB8501" t="s">
        <v>48013</v>
      </c>
      <c r="AC8501" t="s">
        <v>54545</v>
      </c>
      <c r="AD8501" t="s">
        <v>29505</v>
      </c>
      <c r="AE8501" t="s">
        <v>565</v>
      </c>
      <c r="AF8501" s="119" t="str">
        <f t="shared" si="530"/>
        <v>NA</v>
      </c>
      <c r="AG8501" s="119"/>
      <c r="AH8501" s="119"/>
      <c r="AI8501" s="119"/>
      <c r="AJ8501" s="119" t="str">
        <f t="shared" si="531"/>
        <v>NA</v>
      </c>
      <c r="AK8501" s="190"/>
      <c r="AL8501" s="191"/>
    </row>
    <row r="8502" spans="1:38" x14ac:dyDescent="0.25">
      <c r="A8502" t="s">
        <v>31172</v>
      </c>
      <c r="B8502" t="s">
        <v>31170</v>
      </c>
      <c r="C8502" t="s">
        <v>31171</v>
      </c>
      <c r="D8502" t="s">
        <v>193</v>
      </c>
      <c r="E8502" t="s">
        <v>31173</v>
      </c>
      <c r="F8502" t="s">
        <v>54</v>
      </c>
      <c r="G8502"/>
      <c r="H8502" t="s">
        <v>48549</v>
      </c>
      <c r="I8502" t="s">
        <v>55059</v>
      </c>
      <c r="J8502" t="s">
        <v>31174</v>
      </c>
      <c r="K8502" t="s">
        <v>565</v>
      </c>
      <c r="L8502" s="119" t="str">
        <f t="shared" si="528"/>
        <v>NA</v>
      </c>
      <c r="M8502" s="119"/>
      <c r="N8502" s="120" t="str">
        <f t="shared" si="529"/>
        <v>NA</v>
      </c>
      <c r="O8502" s="120"/>
      <c r="P8502"/>
      <c r="Q8502"/>
      <c r="R8502"/>
      <c r="S8502"/>
      <c r="T8502"/>
      <c r="U8502" t="s">
        <v>33178</v>
      </c>
      <c r="V8502" t="s">
        <v>33186</v>
      </c>
      <c r="W8502" t="s">
        <v>31784</v>
      </c>
      <c r="X8502" t="s">
        <v>193</v>
      </c>
      <c r="Y8502" t="s">
        <v>965</v>
      </c>
      <c r="Z8502" t="s">
        <v>54</v>
      </c>
      <c r="AA8502"/>
      <c r="AB8502" t="s">
        <v>48014</v>
      </c>
      <c r="AC8502" t="s">
        <v>54546</v>
      </c>
      <c r="AD8502" t="s">
        <v>33187</v>
      </c>
      <c r="AE8502" t="s">
        <v>565</v>
      </c>
      <c r="AF8502" s="119" t="str">
        <f t="shared" si="530"/>
        <v>NA</v>
      </c>
      <c r="AG8502" s="119"/>
      <c r="AH8502" s="119"/>
      <c r="AI8502" s="119"/>
      <c r="AJ8502" s="119" t="str">
        <f t="shared" si="531"/>
        <v>NA</v>
      </c>
      <c r="AK8502" s="190"/>
      <c r="AL8502" s="191"/>
    </row>
    <row r="8503" spans="1:38" x14ac:dyDescent="0.25">
      <c r="A8503" t="s">
        <v>35541</v>
      </c>
      <c r="B8503" t="s">
        <v>35540</v>
      </c>
      <c r="C8503" t="s">
        <v>4951</v>
      </c>
      <c r="D8503" t="s">
        <v>193</v>
      </c>
      <c r="E8503" t="s">
        <v>35542</v>
      </c>
      <c r="F8503" t="s">
        <v>54</v>
      </c>
      <c r="G8503"/>
      <c r="H8503" t="s">
        <v>48550</v>
      </c>
      <c r="I8503" t="s">
        <v>55060</v>
      </c>
      <c r="J8503" t="s">
        <v>33473</v>
      </c>
      <c r="K8503" t="s">
        <v>565</v>
      </c>
      <c r="L8503" s="119" t="str">
        <f t="shared" si="528"/>
        <v>NA</v>
      </c>
      <c r="M8503" s="119"/>
      <c r="N8503" s="120" t="str">
        <f t="shared" si="529"/>
        <v>NA</v>
      </c>
      <c r="O8503" s="120"/>
      <c r="P8503"/>
      <c r="Q8503"/>
      <c r="R8503"/>
      <c r="S8503"/>
      <c r="T8503"/>
      <c r="U8503" t="s">
        <v>31785</v>
      </c>
      <c r="V8503" t="s">
        <v>31783</v>
      </c>
      <c r="W8503" t="s">
        <v>31784</v>
      </c>
      <c r="X8503" t="s">
        <v>193</v>
      </c>
      <c r="Y8503" t="s">
        <v>965</v>
      </c>
      <c r="Z8503" t="s">
        <v>54</v>
      </c>
      <c r="AA8503"/>
      <c r="AB8503" t="s">
        <v>48014</v>
      </c>
      <c r="AC8503" t="s">
        <v>54546</v>
      </c>
      <c r="AD8503" t="s">
        <v>31786</v>
      </c>
      <c r="AE8503" t="s">
        <v>565</v>
      </c>
      <c r="AF8503" s="119" t="str">
        <f t="shared" si="530"/>
        <v>NA</v>
      </c>
      <c r="AG8503" s="119"/>
      <c r="AH8503" s="119"/>
      <c r="AI8503" s="119"/>
      <c r="AJ8503" s="119" t="str">
        <f t="shared" si="531"/>
        <v>NA</v>
      </c>
      <c r="AK8503" s="190"/>
      <c r="AL8503" s="191"/>
    </row>
    <row r="8504" spans="1:38" x14ac:dyDescent="0.25">
      <c r="A8504" t="s">
        <v>32176</v>
      </c>
      <c r="B8504" t="s">
        <v>32175</v>
      </c>
      <c r="C8504" t="s">
        <v>31960</v>
      </c>
      <c r="D8504" t="s">
        <v>193</v>
      </c>
      <c r="E8504" t="s">
        <v>3143</v>
      </c>
      <c r="F8504" t="s">
        <v>54</v>
      </c>
      <c r="G8504"/>
      <c r="H8504" t="s">
        <v>48551</v>
      </c>
      <c r="I8504" t="s">
        <v>55061</v>
      </c>
      <c r="J8504" t="s">
        <v>32176</v>
      </c>
      <c r="K8504" t="s">
        <v>565</v>
      </c>
      <c r="L8504" s="119" t="str">
        <f t="shared" si="528"/>
        <v>NA</v>
      </c>
      <c r="M8504" s="119"/>
      <c r="N8504" s="120" t="str">
        <f t="shared" si="529"/>
        <v>NA</v>
      </c>
      <c r="O8504" s="120"/>
      <c r="P8504"/>
      <c r="Q8504"/>
      <c r="R8504"/>
      <c r="S8504"/>
      <c r="T8504"/>
      <c r="U8504" t="s">
        <v>33250</v>
      </c>
      <c r="V8504" t="s">
        <v>33248</v>
      </c>
      <c r="W8504" t="s">
        <v>33249</v>
      </c>
      <c r="X8504" t="s">
        <v>193</v>
      </c>
      <c r="Y8504" t="s">
        <v>965</v>
      </c>
      <c r="Z8504" t="s">
        <v>54</v>
      </c>
      <c r="AA8504"/>
      <c r="AB8504" t="s">
        <v>48014</v>
      </c>
      <c r="AC8504" t="s">
        <v>54546</v>
      </c>
      <c r="AD8504"/>
      <c r="AE8504" t="s">
        <v>565</v>
      </c>
      <c r="AF8504" s="119" t="str">
        <f t="shared" si="530"/>
        <v>NA</v>
      </c>
      <c r="AG8504" s="119"/>
      <c r="AH8504" s="119"/>
      <c r="AI8504" s="119"/>
      <c r="AJ8504" s="119" t="str">
        <f t="shared" si="531"/>
        <v>NA</v>
      </c>
      <c r="AK8504" s="190"/>
      <c r="AL8504" s="191"/>
    </row>
    <row r="8505" spans="1:38" x14ac:dyDescent="0.25">
      <c r="A8505" t="s">
        <v>35512</v>
      </c>
      <c r="B8505" t="s">
        <v>35510</v>
      </c>
      <c r="C8505" t="s">
        <v>35511</v>
      </c>
      <c r="D8505" t="s">
        <v>193</v>
      </c>
      <c r="E8505" t="s">
        <v>3143</v>
      </c>
      <c r="F8505" t="s">
        <v>54</v>
      </c>
      <c r="G8505"/>
      <c r="H8505" t="s">
        <v>48551</v>
      </c>
      <c r="I8505" t="s">
        <v>55061</v>
      </c>
      <c r="J8505" t="s">
        <v>35513</v>
      </c>
      <c r="K8505" t="s">
        <v>565</v>
      </c>
      <c r="L8505" s="119" t="str">
        <f t="shared" si="528"/>
        <v>NA</v>
      </c>
      <c r="M8505" s="119"/>
      <c r="N8505" s="120" t="str">
        <f t="shared" si="529"/>
        <v>NA</v>
      </c>
      <c r="O8505" s="120"/>
      <c r="P8505"/>
      <c r="Q8505"/>
      <c r="R8505"/>
      <c r="S8505"/>
      <c r="T8505"/>
      <c r="U8505" t="s">
        <v>33060</v>
      </c>
      <c r="V8505" t="s">
        <v>33059</v>
      </c>
      <c r="W8505" t="s">
        <v>31784</v>
      </c>
      <c r="X8505" t="s">
        <v>193</v>
      </c>
      <c r="Y8505" t="s">
        <v>4592</v>
      </c>
      <c r="Z8505" t="s">
        <v>54</v>
      </c>
      <c r="AA8505"/>
      <c r="AB8505" t="s">
        <v>48015</v>
      </c>
      <c r="AC8505" t="s">
        <v>54547</v>
      </c>
      <c r="AD8505" t="s">
        <v>33061</v>
      </c>
      <c r="AE8505" t="s">
        <v>565</v>
      </c>
      <c r="AF8505" s="119" t="str">
        <f t="shared" si="530"/>
        <v>NA</v>
      </c>
      <c r="AG8505" s="119"/>
      <c r="AH8505" s="119"/>
      <c r="AI8505" s="119"/>
      <c r="AJ8505" s="119" t="str">
        <f t="shared" si="531"/>
        <v>NA</v>
      </c>
      <c r="AK8505" s="190"/>
      <c r="AL8505" s="191"/>
    </row>
    <row r="8506" spans="1:38" x14ac:dyDescent="0.25">
      <c r="A8506" t="s">
        <v>32239</v>
      </c>
      <c r="B8506" t="s">
        <v>32237</v>
      </c>
      <c r="C8506" t="s">
        <v>32238</v>
      </c>
      <c r="D8506" t="s">
        <v>193</v>
      </c>
      <c r="E8506" t="s">
        <v>30485</v>
      </c>
      <c r="F8506" t="s">
        <v>54</v>
      </c>
      <c r="G8506"/>
      <c r="H8506" t="s">
        <v>48552</v>
      </c>
      <c r="I8506" t="s">
        <v>55062</v>
      </c>
      <c r="J8506" t="s">
        <v>32239</v>
      </c>
      <c r="K8506" t="s">
        <v>565</v>
      </c>
      <c r="L8506" s="119" t="str">
        <f t="shared" si="528"/>
        <v>NA</v>
      </c>
      <c r="M8506" s="119"/>
      <c r="N8506" s="120" t="str">
        <f t="shared" si="529"/>
        <v>NA</v>
      </c>
      <c r="O8506" s="120"/>
      <c r="P8506"/>
      <c r="Q8506"/>
      <c r="R8506"/>
      <c r="S8506"/>
      <c r="T8506"/>
      <c r="U8506" t="s">
        <v>32396</v>
      </c>
      <c r="V8506" t="s">
        <v>32398</v>
      </c>
      <c r="W8506" t="s">
        <v>31784</v>
      </c>
      <c r="X8506" t="s">
        <v>193</v>
      </c>
      <c r="Y8506" t="s">
        <v>995</v>
      </c>
      <c r="Z8506" t="s">
        <v>54</v>
      </c>
      <c r="AA8506"/>
      <c r="AB8506" t="s">
        <v>48016</v>
      </c>
      <c r="AC8506" t="s">
        <v>54548</v>
      </c>
      <c r="AD8506" t="s">
        <v>32399</v>
      </c>
      <c r="AE8506" t="s">
        <v>565</v>
      </c>
      <c r="AF8506" s="119" t="str">
        <f t="shared" si="530"/>
        <v>NA</v>
      </c>
      <c r="AG8506" s="119"/>
      <c r="AH8506" s="119"/>
      <c r="AI8506" s="119"/>
      <c r="AJ8506" s="119" t="str">
        <f t="shared" si="531"/>
        <v>NA</v>
      </c>
      <c r="AK8506" s="190"/>
      <c r="AL8506" s="191"/>
    </row>
    <row r="8507" spans="1:38" x14ac:dyDescent="0.25">
      <c r="A8507" t="s">
        <v>35349</v>
      </c>
      <c r="B8507" t="s">
        <v>35347</v>
      </c>
      <c r="C8507" t="s">
        <v>35348</v>
      </c>
      <c r="D8507" t="s">
        <v>193</v>
      </c>
      <c r="E8507" t="s">
        <v>30485</v>
      </c>
      <c r="F8507" t="s">
        <v>54</v>
      </c>
      <c r="G8507"/>
      <c r="H8507" t="s">
        <v>48552</v>
      </c>
      <c r="I8507" t="s">
        <v>55062</v>
      </c>
      <c r="J8507" t="s">
        <v>35350</v>
      </c>
      <c r="K8507" t="s">
        <v>565</v>
      </c>
      <c r="L8507" s="119" t="str">
        <f t="shared" si="528"/>
        <v>NA</v>
      </c>
      <c r="M8507" s="119"/>
      <c r="N8507" s="120" t="str">
        <f t="shared" si="529"/>
        <v>NA</v>
      </c>
      <c r="O8507" s="120"/>
      <c r="P8507"/>
      <c r="Q8507"/>
      <c r="R8507"/>
      <c r="S8507"/>
      <c r="T8507"/>
      <c r="U8507" t="s">
        <v>33229</v>
      </c>
      <c r="V8507" t="s">
        <v>33231</v>
      </c>
      <c r="W8507" t="s">
        <v>31784</v>
      </c>
      <c r="X8507" t="s">
        <v>193</v>
      </c>
      <c r="Y8507" t="s">
        <v>995</v>
      </c>
      <c r="Z8507" t="s">
        <v>54</v>
      </c>
      <c r="AA8507"/>
      <c r="AB8507" t="s">
        <v>48016</v>
      </c>
      <c r="AC8507" t="s">
        <v>54548</v>
      </c>
      <c r="AD8507" t="s">
        <v>33232</v>
      </c>
      <c r="AE8507" t="s">
        <v>565</v>
      </c>
      <c r="AF8507" s="119" t="str">
        <f t="shared" si="530"/>
        <v>NA</v>
      </c>
      <c r="AG8507" s="119"/>
      <c r="AH8507" s="119"/>
      <c r="AI8507" s="119"/>
      <c r="AJ8507" s="119" t="str">
        <f t="shared" si="531"/>
        <v>NA</v>
      </c>
      <c r="AK8507" s="190"/>
      <c r="AL8507" s="191"/>
    </row>
    <row r="8508" spans="1:38" x14ac:dyDescent="0.25">
      <c r="A8508" t="s">
        <v>33948</v>
      </c>
      <c r="B8508" t="s">
        <v>33946</v>
      </c>
      <c r="C8508" t="s">
        <v>33947</v>
      </c>
      <c r="D8508" t="s">
        <v>193</v>
      </c>
      <c r="E8508" t="s">
        <v>30485</v>
      </c>
      <c r="F8508" t="s">
        <v>54</v>
      </c>
      <c r="G8508"/>
      <c r="H8508" t="s">
        <v>48552</v>
      </c>
      <c r="I8508" t="s">
        <v>55062</v>
      </c>
      <c r="J8508" t="s">
        <v>33949</v>
      </c>
      <c r="K8508" t="s">
        <v>565</v>
      </c>
      <c r="L8508" s="119" t="str">
        <f t="shared" si="528"/>
        <v>NA</v>
      </c>
      <c r="M8508" s="119"/>
      <c r="N8508" s="120" t="str">
        <f t="shared" si="529"/>
        <v>NA</v>
      </c>
      <c r="O8508" s="120"/>
      <c r="P8508"/>
      <c r="Q8508"/>
      <c r="R8508"/>
      <c r="S8508"/>
      <c r="T8508"/>
      <c r="U8508" t="s">
        <v>33447</v>
      </c>
      <c r="V8508" t="s">
        <v>33446</v>
      </c>
      <c r="W8508" t="s">
        <v>31784</v>
      </c>
      <c r="X8508" t="s">
        <v>193</v>
      </c>
      <c r="Y8508" t="s">
        <v>2656</v>
      </c>
      <c r="Z8508" t="s">
        <v>54</v>
      </c>
      <c r="AA8508"/>
      <c r="AB8508" t="s">
        <v>48017</v>
      </c>
      <c r="AC8508" t="s">
        <v>54549</v>
      </c>
      <c r="AD8508" t="s">
        <v>33448</v>
      </c>
      <c r="AE8508" t="s">
        <v>565</v>
      </c>
      <c r="AF8508" s="119" t="str">
        <f t="shared" si="530"/>
        <v>NA</v>
      </c>
      <c r="AG8508" s="119"/>
      <c r="AH8508" s="119"/>
      <c r="AI8508" s="119"/>
      <c r="AJ8508" s="119" t="str">
        <f t="shared" si="531"/>
        <v>NA</v>
      </c>
      <c r="AK8508" s="190"/>
      <c r="AL8508" s="191"/>
    </row>
    <row r="8509" spans="1:38" x14ac:dyDescent="0.25">
      <c r="A8509" t="s">
        <v>30484</v>
      </c>
      <c r="B8509" t="s">
        <v>30482</v>
      </c>
      <c r="C8509" t="s">
        <v>30483</v>
      </c>
      <c r="D8509" t="s">
        <v>193</v>
      </c>
      <c r="E8509" t="s">
        <v>30485</v>
      </c>
      <c r="F8509" t="s">
        <v>54</v>
      </c>
      <c r="G8509"/>
      <c r="H8509" t="s">
        <v>48553</v>
      </c>
      <c r="I8509" t="s">
        <v>55062</v>
      </c>
      <c r="J8509" t="s">
        <v>30486</v>
      </c>
      <c r="K8509" t="s">
        <v>565</v>
      </c>
      <c r="L8509" s="119" t="str">
        <f t="shared" si="528"/>
        <v>NA</v>
      </c>
      <c r="M8509" s="119"/>
      <c r="N8509" s="120" t="str">
        <f t="shared" si="529"/>
        <v>NA</v>
      </c>
      <c r="O8509" s="120"/>
      <c r="P8509"/>
      <c r="Q8509"/>
      <c r="R8509"/>
      <c r="S8509"/>
      <c r="T8509"/>
      <c r="U8509" t="s">
        <v>27689</v>
      </c>
      <c r="V8509" t="s">
        <v>32349</v>
      </c>
      <c r="W8509" t="s">
        <v>31784</v>
      </c>
      <c r="X8509" t="s">
        <v>193</v>
      </c>
      <c r="Y8509" t="s">
        <v>19029</v>
      </c>
      <c r="Z8509" t="s">
        <v>54</v>
      </c>
      <c r="AA8509"/>
      <c r="AB8509" t="s">
        <v>48018</v>
      </c>
      <c r="AC8509" t="s">
        <v>54550</v>
      </c>
      <c r="AD8509" t="s">
        <v>32350</v>
      </c>
      <c r="AE8509" t="s">
        <v>565</v>
      </c>
      <c r="AF8509" s="119" t="str">
        <f t="shared" si="530"/>
        <v>NA</v>
      </c>
      <c r="AG8509" s="119"/>
      <c r="AH8509" s="119"/>
      <c r="AI8509" s="119"/>
      <c r="AJ8509" s="119" t="str">
        <f t="shared" si="531"/>
        <v>NA</v>
      </c>
      <c r="AK8509" s="190"/>
      <c r="AL8509" s="191"/>
    </row>
    <row r="8510" spans="1:38" x14ac:dyDescent="0.25">
      <c r="A8510" t="s">
        <v>35530</v>
      </c>
      <c r="B8510" t="s">
        <v>35528</v>
      </c>
      <c r="C8510" t="s">
        <v>35529</v>
      </c>
      <c r="D8510" t="s">
        <v>193</v>
      </c>
      <c r="E8510" t="s">
        <v>30485</v>
      </c>
      <c r="F8510" t="s">
        <v>54</v>
      </c>
      <c r="G8510"/>
      <c r="H8510" t="s">
        <v>48552</v>
      </c>
      <c r="I8510" t="s">
        <v>55062</v>
      </c>
      <c r="J8510" t="s">
        <v>35531</v>
      </c>
      <c r="K8510" t="s">
        <v>565</v>
      </c>
      <c r="L8510" s="119" t="str">
        <f t="shared" si="528"/>
        <v>NA</v>
      </c>
      <c r="M8510" s="119"/>
      <c r="N8510" s="120" t="str">
        <f t="shared" si="529"/>
        <v>NA</v>
      </c>
      <c r="O8510" s="120"/>
      <c r="P8510"/>
      <c r="Q8510"/>
      <c r="R8510"/>
      <c r="S8510"/>
      <c r="T8510"/>
      <c r="U8510" t="s">
        <v>27689</v>
      </c>
      <c r="V8510" t="s">
        <v>32351</v>
      </c>
      <c r="W8510" t="s">
        <v>31784</v>
      </c>
      <c r="X8510" t="s">
        <v>193</v>
      </c>
      <c r="Y8510" t="s">
        <v>32352</v>
      </c>
      <c r="Z8510" t="s">
        <v>54</v>
      </c>
      <c r="AA8510"/>
      <c r="AB8510" t="s">
        <v>48019</v>
      </c>
      <c r="AC8510" t="s">
        <v>54551</v>
      </c>
      <c r="AD8510" t="s">
        <v>32353</v>
      </c>
      <c r="AE8510" t="s">
        <v>565</v>
      </c>
      <c r="AF8510" s="119" t="str">
        <f t="shared" si="530"/>
        <v>NA</v>
      </c>
      <c r="AG8510" s="119"/>
      <c r="AH8510" s="119"/>
      <c r="AI8510" s="119"/>
      <c r="AJ8510" s="119" t="str">
        <f t="shared" si="531"/>
        <v>NA</v>
      </c>
      <c r="AK8510" s="190"/>
      <c r="AL8510" s="191"/>
    </row>
    <row r="8511" spans="1:38" x14ac:dyDescent="0.25">
      <c r="A8511" t="s">
        <v>35305</v>
      </c>
      <c r="B8511" t="s">
        <v>35303</v>
      </c>
      <c r="C8511" t="s">
        <v>35304</v>
      </c>
      <c r="D8511" t="s">
        <v>193</v>
      </c>
      <c r="E8511" t="s">
        <v>4958</v>
      </c>
      <c r="F8511" t="s">
        <v>54</v>
      </c>
      <c r="G8511"/>
      <c r="H8511" t="s">
        <v>48554</v>
      </c>
      <c r="I8511" t="s">
        <v>55063</v>
      </c>
      <c r="J8511" t="s">
        <v>35306</v>
      </c>
      <c r="K8511" t="s">
        <v>565</v>
      </c>
      <c r="L8511" s="119" t="str">
        <f t="shared" si="528"/>
        <v>NA</v>
      </c>
      <c r="M8511" s="119"/>
      <c r="N8511" s="120" t="str">
        <f t="shared" si="529"/>
        <v>NA</v>
      </c>
      <c r="O8511" s="120"/>
      <c r="P8511"/>
      <c r="Q8511"/>
      <c r="R8511"/>
      <c r="S8511"/>
      <c r="T8511"/>
      <c r="U8511" t="s">
        <v>29016</v>
      </c>
      <c r="V8511" t="s">
        <v>29014</v>
      </c>
      <c r="W8511" t="s">
        <v>29015</v>
      </c>
      <c r="X8511" t="s">
        <v>193</v>
      </c>
      <c r="Y8511" t="s">
        <v>1639</v>
      </c>
      <c r="Z8511" t="s">
        <v>54</v>
      </c>
      <c r="AA8511"/>
      <c r="AB8511" t="s">
        <v>48020</v>
      </c>
      <c r="AC8511" t="s">
        <v>54552</v>
      </c>
      <c r="AD8511" t="s">
        <v>29017</v>
      </c>
      <c r="AE8511" t="s">
        <v>565</v>
      </c>
      <c r="AF8511" s="119" t="str">
        <f t="shared" si="530"/>
        <v>NA</v>
      </c>
      <c r="AG8511" s="119"/>
      <c r="AH8511" s="119"/>
      <c r="AI8511" s="119"/>
      <c r="AJ8511" s="119" t="str">
        <f t="shared" si="531"/>
        <v>NA</v>
      </c>
      <c r="AK8511" s="190"/>
      <c r="AL8511" s="191"/>
    </row>
    <row r="8512" spans="1:38" x14ac:dyDescent="0.25">
      <c r="A8512" t="s">
        <v>35515</v>
      </c>
      <c r="B8512" t="s">
        <v>35514</v>
      </c>
      <c r="C8512" t="s">
        <v>4951</v>
      </c>
      <c r="D8512" t="s">
        <v>193</v>
      </c>
      <c r="E8512" t="s">
        <v>35516</v>
      </c>
      <c r="F8512" t="s">
        <v>54</v>
      </c>
      <c r="G8512"/>
      <c r="H8512" t="s">
        <v>48555</v>
      </c>
      <c r="I8512" t="s">
        <v>55064</v>
      </c>
      <c r="J8512" t="s">
        <v>33473</v>
      </c>
      <c r="K8512" t="s">
        <v>565</v>
      </c>
      <c r="L8512" s="119" t="str">
        <f t="shared" si="528"/>
        <v>NA</v>
      </c>
      <c r="M8512" s="119"/>
      <c r="N8512" s="120" t="str">
        <f t="shared" si="529"/>
        <v>NA</v>
      </c>
      <c r="O8512" s="120"/>
      <c r="P8512"/>
      <c r="Q8512"/>
      <c r="R8512"/>
      <c r="S8512"/>
      <c r="T8512"/>
      <c r="U8512" t="s">
        <v>34895</v>
      </c>
      <c r="V8512" t="s">
        <v>34894</v>
      </c>
      <c r="W8512" t="s">
        <v>5135</v>
      </c>
      <c r="X8512" t="s">
        <v>193</v>
      </c>
      <c r="Y8512" t="s">
        <v>1639</v>
      </c>
      <c r="Z8512" t="s">
        <v>54</v>
      </c>
      <c r="AA8512"/>
      <c r="AB8512" t="s">
        <v>48021</v>
      </c>
      <c r="AC8512" t="s">
        <v>54552</v>
      </c>
      <c r="AD8512" t="s">
        <v>34896</v>
      </c>
      <c r="AE8512" t="s">
        <v>565</v>
      </c>
      <c r="AF8512" s="119" t="str">
        <f t="shared" si="530"/>
        <v>NA</v>
      </c>
      <c r="AG8512" s="119"/>
      <c r="AH8512" s="119"/>
      <c r="AI8512" s="119"/>
      <c r="AJ8512" s="119" t="str">
        <f t="shared" si="531"/>
        <v>NA</v>
      </c>
      <c r="AK8512" s="190"/>
      <c r="AL8512" s="191"/>
    </row>
    <row r="8513" spans="1:38" x14ac:dyDescent="0.25">
      <c r="A8513" t="s">
        <v>34322</v>
      </c>
      <c r="B8513" t="s">
        <v>34321</v>
      </c>
      <c r="C8513" t="s">
        <v>27036</v>
      </c>
      <c r="D8513" t="s">
        <v>193</v>
      </c>
      <c r="E8513" t="s">
        <v>3597</v>
      </c>
      <c r="F8513" t="s">
        <v>54</v>
      </c>
      <c r="G8513"/>
      <c r="H8513" t="s">
        <v>48556</v>
      </c>
      <c r="I8513" t="s">
        <v>55065</v>
      </c>
      <c r="J8513" t="s">
        <v>34323</v>
      </c>
      <c r="K8513" t="s">
        <v>565</v>
      </c>
      <c r="L8513" s="119" t="str">
        <f t="shared" si="528"/>
        <v>NA</v>
      </c>
      <c r="M8513" s="119"/>
      <c r="N8513" s="120" t="str">
        <f t="shared" si="529"/>
        <v>NA</v>
      </c>
      <c r="O8513" s="120"/>
      <c r="P8513"/>
      <c r="Q8513"/>
      <c r="R8513"/>
      <c r="S8513"/>
      <c r="T8513"/>
      <c r="U8513" t="s">
        <v>28593</v>
      </c>
      <c r="V8513" t="s">
        <v>28592</v>
      </c>
      <c r="W8513" t="s">
        <v>28589</v>
      </c>
      <c r="X8513" t="s">
        <v>193</v>
      </c>
      <c r="Y8513" t="s">
        <v>1639</v>
      </c>
      <c r="Z8513" t="s">
        <v>54</v>
      </c>
      <c r="AA8513"/>
      <c r="AB8513" t="s">
        <v>48020</v>
      </c>
      <c r="AC8513" t="s">
        <v>54552</v>
      </c>
      <c r="AD8513" t="s">
        <v>28594</v>
      </c>
      <c r="AE8513" t="s">
        <v>565</v>
      </c>
      <c r="AF8513" s="119" t="str">
        <f t="shared" si="530"/>
        <v>NA</v>
      </c>
      <c r="AG8513" s="119"/>
      <c r="AH8513" s="119"/>
      <c r="AI8513" s="119"/>
      <c r="AJ8513" s="119" t="str">
        <f t="shared" si="531"/>
        <v>NA</v>
      </c>
      <c r="AK8513" s="190"/>
      <c r="AL8513" s="191"/>
    </row>
    <row r="8514" spans="1:38" x14ac:dyDescent="0.25">
      <c r="A8514" t="s">
        <v>35533</v>
      </c>
      <c r="B8514" t="s">
        <v>35532</v>
      </c>
      <c r="C8514" t="s">
        <v>4951</v>
      </c>
      <c r="D8514" t="s">
        <v>193</v>
      </c>
      <c r="E8514" t="s">
        <v>35534</v>
      </c>
      <c r="F8514" t="s">
        <v>54</v>
      </c>
      <c r="G8514"/>
      <c r="H8514" t="s">
        <v>48557</v>
      </c>
      <c r="I8514" t="s">
        <v>55066</v>
      </c>
      <c r="J8514" t="s">
        <v>35535</v>
      </c>
      <c r="K8514" t="s">
        <v>565</v>
      </c>
      <c r="L8514" s="119" t="str">
        <f t="shared" si="528"/>
        <v>NA</v>
      </c>
      <c r="M8514" s="119"/>
      <c r="N8514" s="120" t="str">
        <f t="shared" si="529"/>
        <v>NA</v>
      </c>
      <c r="O8514" s="120"/>
      <c r="P8514"/>
      <c r="Q8514"/>
      <c r="R8514"/>
      <c r="S8514"/>
      <c r="T8514"/>
      <c r="U8514" t="s">
        <v>35648</v>
      </c>
      <c r="V8514" t="s">
        <v>35647</v>
      </c>
      <c r="W8514" t="s">
        <v>5135</v>
      </c>
      <c r="X8514" t="s">
        <v>193</v>
      </c>
      <c r="Y8514" t="s">
        <v>1639</v>
      </c>
      <c r="Z8514" t="s">
        <v>54</v>
      </c>
      <c r="AA8514"/>
      <c r="AB8514" t="s">
        <v>48021</v>
      </c>
      <c r="AC8514" t="s">
        <v>54552</v>
      </c>
      <c r="AD8514" t="s">
        <v>35649</v>
      </c>
      <c r="AE8514" t="s">
        <v>565</v>
      </c>
      <c r="AF8514" s="119" t="str">
        <f t="shared" si="530"/>
        <v>NA</v>
      </c>
      <c r="AG8514" s="119"/>
      <c r="AH8514" s="119"/>
      <c r="AI8514" s="119"/>
      <c r="AJ8514" s="119" t="str">
        <f t="shared" si="531"/>
        <v>NA</v>
      </c>
      <c r="AK8514" s="190"/>
      <c r="AL8514" s="191"/>
    </row>
    <row r="8515" spans="1:38" x14ac:dyDescent="0.25">
      <c r="A8515" t="s">
        <v>34784</v>
      </c>
      <c r="B8515" t="s">
        <v>34782</v>
      </c>
      <c r="C8515" t="s">
        <v>34783</v>
      </c>
      <c r="D8515" t="s">
        <v>193</v>
      </c>
      <c r="E8515" t="s">
        <v>34785</v>
      </c>
      <c r="F8515" t="s">
        <v>54</v>
      </c>
      <c r="G8515"/>
      <c r="H8515" t="s">
        <v>48558</v>
      </c>
      <c r="I8515" t="s">
        <v>55067</v>
      </c>
      <c r="J8515" t="s">
        <v>34784</v>
      </c>
      <c r="K8515" t="s">
        <v>565</v>
      </c>
      <c r="L8515" s="119" t="str">
        <f t="shared" ref="L8515:L8578" si="532">IF($Q$1&lt;&gt;"",IF(ISNUMBER(SEARCH("*"&amp;$Q$1&amp;"*", A8515)),A8515, IF(ISNUMBER(SEARCH("*"&amp;$Q$1&amp;"*", H8515)),A8515, IF(ISNUMBER(SEARCH("*"&amp;$Q$1&amp;"*", G8515)),A8515, IF(ISNUMBER(SEARCH("*"&amp;$Q$1&amp;"*", J8515)),A8515,  IF(ISNUMBER(SEARCH("*"&amp;$Q$1&amp;"*", E8515)),A8515, "NA"))))),"NA")</f>
        <v>NA</v>
      </c>
      <c r="M8515" s="119"/>
      <c r="N8515" s="120" t="str">
        <f t="shared" ref="N8515:N8578" si="533">IF($Q$11=1,IF(ISNUMBER(SEARCH($T$11,C8515)),A8515,"NA"),"NA")</f>
        <v>NA</v>
      </c>
      <c r="O8515" s="120"/>
      <c r="P8515"/>
      <c r="Q8515"/>
      <c r="R8515"/>
      <c r="S8515"/>
      <c r="T8515"/>
      <c r="U8515" t="s">
        <v>32039</v>
      </c>
      <c r="V8515" t="s">
        <v>32038</v>
      </c>
      <c r="W8515" t="s">
        <v>29092</v>
      </c>
      <c r="X8515" t="s">
        <v>193</v>
      </c>
      <c r="Y8515" t="s">
        <v>1639</v>
      </c>
      <c r="Z8515" t="s">
        <v>54</v>
      </c>
      <c r="AA8515"/>
      <c r="AB8515" t="s">
        <v>48021</v>
      </c>
      <c r="AC8515" t="s">
        <v>54552</v>
      </c>
      <c r="AD8515" t="s">
        <v>32040</v>
      </c>
      <c r="AE8515" t="s">
        <v>565</v>
      </c>
      <c r="AF8515" s="119" t="str">
        <f t="shared" ref="AF8515:AF8578" si="534">IF($Q$6&lt;&gt;"",IF(ISNUMBER(SEARCH($Q$6, W8515)),U8515, "NA"),"NA")</f>
        <v>NA</v>
      </c>
      <c r="AG8515" s="119"/>
      <c r="AH8515" s="119"/>
      <c r="AI8515" s="119"/>
      <c r="AJ8515" s="119" t="str">
        <f t="shared" ref="AJ8515:AJ8578" si="535">IF($Q$5&lt;&gt;"",IF(ISNUMBER(SEARCH($Q$5, U8515&amp;" "&amp;Y8515&amp;" "&amp;AA8515&amp;" "&amp;AB8515&amp;" "&amp;AD8515)),U8515, "NA"),"NA")</f>
        <v>NA</v>
      </c>
      <c r="AK8515" s="190"/>
      <c r="AL8515" s="191"/>
    </row>
    <row r="8516" spans="1:38" x14ac:dyDescent="0.25">
      <c r="A8516" t="s">
        <v>35599</v>
      </c>
      <c r="B8516" t="s">
        <v>35598</v>
      </c>
      <c r="C8516" t="s">
        <v>31960</v>
      </c>
      <c r="D8516" t="s">
        <v>193</v>
      </c>
      <c r="E8516" t="s">
        <v>558</v>
      </c>
      <c r="F8516" t="s">
        <v>54</v>
      </c>
      <c r="G8516"/>
      <c r="H8516" t="s">
        <v>48559</v>
      </c>
      <c r="I8516" t="s">
        <v>55068</v>
      </c>
      <c r="J8516" t="s">
        <v>35600</v>
      </c>
      <c r="K8516" t="s">
        <v>565</v>
      </c>
      <c r="L8516" s="119" t="str">
        <f t="shared" si="532"/>
        <v>NA</v>
      </c>
      <c r="M8516" s="119"/>
      <c r="N8516" s="120" t="str">
        <f t="shared" si="533"/>
        <v>NA</v>
      </c>
      <c r="O8516" s="120"/>
      <c r="P8516"/>
      <c r="Q8516"/>
      <c r="R8516"/>
      <c r="S8516"/>
      <c r="T8516"/>
      <c r="U8516" t="s">
        <v>28263</v>
      </c>
      <c r="V8516" t="s">
        <v>28262</v>
      </c>
      <c r="W8516" t="s">
        <v>27695</v>
      </c>
      <c r="X8516" t="s">
        <v>193</v>
      </c>
      <c r="Y8516" t="s">
        <v>4126</v>
      </c>
      <c r="Z8516" t="s">
        <v>54</v>
      </c>
      <c r="AA8516"/>
      <c r="AB8516" t="s">
        <v>48022</v>
      </c>
      <c r="AC8516" t="s">
        <v>54553</v>
      </c>
      <c r="AD8516" t="s">
        <v>28264</v>
      </c>
      <c r="AE8516" t="s">
        <v>565</v>
      </c>
      <c r="AF8516" s="119" t="str">
        <f t="shared" si="534"/>
        <v>NA</v>
      </c>
      <c r="AG8516" s="119"/>
      <c r="AH8516" s="119"/>
      <c r="AI8516" s="119"/>
      <c r="AJ8516" s="119" t="str">
        <f t="shared" si="535"/>
        <v>NA</v>
      </c>
      <c r="AK8516" s="190"/>
      <c r="AL8516" s="191"/>
    </row>
    <row r="8517" spans="1:38" x14ac:dyDescent="0.25">
      <c r="A8517" t="s">
        <v>33825</v>
      </c>
      <c r="B8517" t="s">
        <v>33824</v>
      </c>
      <c r="C8517" t="s">
        <v>29143</v>
      </c>
      <c r="D8517" t="s">
        <v>193</v>
      </c>
      <c r="E8517" t="s">
        <v>558</v>
      </c>
      <c r="F8517" t="s">
        <v>54</v>
      </c>
      <c r="G8517"/>
      <c r="H8517" t="s">
        <v>48559</v>
      </c>
      <c r="I8517" t="s">
        <v>55068</v>
      </c>
      <c r="J8517"/>
      <c r="K8517" t="s">
        <v>565</v>
      </c>
      <c r="L8517" s="119" t="str">
        <f t="shared" si="532"/>
        <v>NA</v>
      </c>
      <c r="M8517" s="119"/>
      <c r="N8517" s="120" t="str">
        <f t="shared" si="533"/>
        <v>NA</v>
      </c>
      <c r="O8517" s="120"/>
      <c r="P8517"/>
      <c r="Q8517"/>
      <c r="R8517"/>
      <c r="S8517"/>
      <c r="T8517"/>
      <c r="U8517" t="s">
        <v>28596</v>
      </c>
      <c r="V8517" t="s">
        <v>28595</v>
      </c>
      <c r="W8517" t="s">
        <v>28589</v>
      </c>
      <c r="X8517" t="s">
        <v>193</v>
      </c>
      <c r="Y8517" t="s">
        <v>2882</v>
      </c>
      <c r="Z8517" t="s">
        <v>54</v>
      </c>
      <c r="AA8517"/>
      <c r="AB8517" t="s">
        <v>48023</v>
      </c>
      <c r="AC8517" t="s">
        <v>54554</v>
      </c>
      <c r="AD8517" t="s">
        <v>28597</v>
      </c>
      <c r="AE8517" t="s">
        <v>565</v>
      </c>
      <c r="AF8517" s="119" t="str">
        <f t="shared" si="534"/>
        <v>NA</v>
      </c>
      <c r="AG8517" s="119"/>
      <c r="AH8517" s="119"/>
      <c r="AI8517" s="119"/>
      <c r="AJ8517" s="119" t="str">
        <f t="shared" si="535"/>
        <v>NA</v>
      </c>
      <c r="AK8517" s="190"/>
      <c r="AL8517" s="191"/>
    </row>
    <row r="8518" spans="1:38" x14ac:dyDescent="0.25">
      <c r="A8518" t="s">
        <v>33796</v>
      </c>
      <c r="B8518" t="s">
        <v>33794</v>
      </c>
      <c r="C8518" t="s">
        <v>33795</v>
      </c>
      <c r="D8518" t="s">
        <v>193</v>
      </c>
      <c r="E8518" t="s">
        <v>558</v>
      </c>
      <c r="F8518" t="s">
        <v>54</v>
      </c>
      <c r="G8518"/>
      <c r="H8518" t="s">
        <v>48559</v>
      </c>
      <c r="I8518" t="s">
        <v>55068</v>
      </c>
      <c r="J8518" t="s">
        <v>33797</v>
      </c>
      <c r="K8518" t="s">
        <v>565</v>
      </c>
      <c r="L8518" s="119" t="str">
        <f t="shared" si="532"/>
        <v>NA</v>
      </c>
      <c r="M8518" s="119"/>
      <c r="N8518" s="120" t="str">
        <f t="shared" si="533"/>
        <v>NA</v>
      </c>
      <c r="O8518" s="120"/>
      <c r="P8518"/>
      <c r="Q8518"/>
      <c r="R8518"/>
      <c r="S8518"/>
      <c r="T8518"/>
      <c r="U8518" t="s">
        <v>29006</v>
      </c>
      <c r="V8518" t="s">
        <v>29005</v>
      </c>
      <c r="W8518" t="s">
        <v>27691</v>
      </c>
      <c r="X8518" t="s">
        <v>193</v>
      </c>
      <c r="Y8518" t="s">
        <v>2882</v>
      </c>
      <c r="Z8518" t="s">
        <v>54</v>
      </c>
      <c r="AA8518"/>
      <c r="AB8518" t="s">
        <v>48023</v>
      </c>
      <c r="AC8518" t="s">
        <v>54554</v>
      </c>
      <c r="AD8518" t="s">
        <v>29007</v>
      </c>
      <c r="AE8518" t="s">
        <v>565</v>
      </c>
      <c r="AF8518" s="119" t="str">
        <f t="shared" si="534"/>
        <v>NA</v>
      </c>
      <c r="AG8518" s="119"/>
      <c r="AH8518" s="119"/>
      <c r="AI8518" s="119"/>
      <c r="AJ8518" s="119" t="str">
        <f t="shared" si="535"/>
        <v>NA</v>
      </c>
      <c r="AK8518" s="190"/>
      <c r="AL8518" s="191"/>
    </row>
    <row r="8519" spans="1:38" x14ac:dyDescent="0.25">
      <c r="A8519" t="s">
        <v>32144</v>
      </c>
      <c r="B8519" t="s">
        <v>32143</v>
      </c>
      <c r="C8519" t="s">
        <v>27149</v>
      </c>
      <c r="D8519" t="s">
        <v>193</v>
      </c>
      <c r="E8519" t="s">
        <v>558</v>
      </c>
      <c r="F8519" t="s">
        <v>54</v>
      </c>
      <c r="G8519"/>
      <c r="H8519" t="s">
        <v>48559</v>
      </c>
      <c r="I8519" t="s">
        <v>55068</v>
      </c>
      <c r="J8519" t="s">
        <v>32144</v>
      </c>
      <c r="K8519" t="s">
        <v>565</v>
      </c>
      <c r="L8519" s="119" t="str">
        <f t="shared" si="532"/>
        <v>NA</v>
      </c>
      <c r="M8519" s="119"/>
      <c r="N8519" s="120" t="str">
        <f t="shared" si="533"/>
        <v>NA</v>
      </c>
      <c r="O8519" s="120"/>
      <c r="P8519"/>
      <c r="Q8519"/>
      <c r="R8519"/>
      <c r="S8519"/>
      <c r="T8519"/>
      <c r="U8519" t="s">
        <v>28599</v>
      </c>
      <c r="V8519" t="s">
        <v>28598</v>
      </c>
      <c r="W8519" t="s">
        <v>28589</v>
      </c>
      <c r="X8519" t="s">
        <v>193</v>
      </c>
      <c r="Y8519" t="s">
        <v>28600</v>
      </c>
      <c r="Z8519" t="s">
        <v>54</v>
      </c>
      <c r="AA8519"/>
      <c r="AB8519" t="s">
        <v>48024</v>
      </c>
      <c r="AC8519" t="s">
        <v>54555</v>
      </c>
      <c r="AD8519" t="s">
        <v>28601</v>
      </c>
      <c r="AE8519" t="s">
        <v>565</v>
      </c>
      <c r="AF8519" s="119" t="str">
        <f t="shared" si="534"/>
        <v>NA</v>
      </c>
      <c r="AG8519" s="119"/>
      <c r="AH8519" s="119"/>
      <c r="AI8519" s="119"/>
      <c r="AJ8519" s="119" t="str">
        <f t="shared" si="535"/>
        <v>NA</v>
      </c>
      <c r="AK8519" s="190"/>
      <c r="AL8519" s="191"/>
    </row>
    <row r="8520" spans="1:38" x14ac:dyDescent="0.25">
      <c r="A8520" t="s">
        <v>32948</v>
      </c>
      <c r="B8520" t="s">
        <v>32946</v>
      </c>
      <c r="C8520" t="s">
        <v>32947</v>
      </c>
      <c r="D8520" t="s">
        <v>193</v>
      </c>
      <c r="E8520" t="s">
        <v>558</v>
      </c>
      <c r="F8520" t="s">
        <v>54</v>
      </c>
      <c r="G8520"/>
      <c r="H8520" t="s">
        <v>48559</v>
      </c>
      <c r="I8520" t="s">
        <v>55068</v>
      </c>
      <c r="J8520" t="s">
        <v>32949</v>
      </c>
      <c r="K8520" t="s">
        <v>565</v>
      </c>
      <c r="L8520" s="119" t="str">
        <f t="shared" si="532"/>
        <v>NA</v>
      </c>
      <c r="M8520" s="119"/>
      <c r="N8520" s="120" t="str">
        <f t="shared" si="533"/>
        <v>NA</v>
      </c>
      <c r="O8520" s="120"/>
      <c r="P8520"/>
      <c r="Q8520"/>
      <c r="R8520"/>
      <c r="S8520"/>
      <c r="T8520"/>
      <c r="U8520" t="s">
        <v>34931</v>
      </c>
      <c r="V8520" t="s">
        <v>34930</v>
      </c>
      <c r="W8520" t="s">
        <v>5135</v>
      </c>
      <c r="X8520" t="s">
        <v>193</v>
      </c>
      <c r="Y8520" t="s">
        <v>15596</v>
      </c>
      <c r="Z8520" t="s">
        <v>54</v>
      </c>
      <c r="AA8520"/>
      <c r="AB8520" t="s">
        <v>48025</v>
      </c>
      <c r="AC8520" t="s">
        <v>54556</v>
      </c>
      <c r="AD8520" t="s">
        <v>34932</v>
      </c>
      <c r="AE8520" t="s">
        <v>565</v>
      </c>
      <c r="AF8520" s="119" t="str">
        <f t="shared" si="534"/>
        <v>NA</v>
      </c>
      <c r="AG8520" s="119"/>
      <c r="AH8520" s="119"/>
      <c r="AI8520" s="119"/>
      <c r="AJ8520" s="119" t="str">
        <f t="shared" si="535"/>
        <v>NA</v>
      </c>
      <c r="AK8520" s="190"/>
      <c r="AL8520" s="191"/>
    </row>
    <row r="8521" spans="1:38" x14ac:dyDescent="0.25">
      <c r="A8521" t="s">
        <v>32191</v>
      </c>
      <c r="B8521" t="s">
        <v>32193</v>
      </c>
      <c r="C8521" t="s">
        <v>27988</v>
      </c>
      <c r="D8521" t="s">
        <v>193</v>
      </c>
      <c r="E8521" t="s">
        <v>558</v>
      </c>
      <c r="F8521" t="s">
        <v>54</v>
      </c>
      <c r="G8521"/>
      <c r="H8521" t="s">
        <v>48559</v>
      </c>
      <c r="I8521" t="s">
        <v>55068</v>
      </c>
      <c r="J8521" t="s">
        <v>32194</v>
      </c>
      <c r="K8521" t="s">
        <v>565</v>
      </c>
      <c r="L8521" s="119" t="str">
        <f t="shared" si="532"/>
        <v>NA</v>
      </c>
      <c r="M8521" s="119"/>
      <c r="N8521" s="120" t="str">
        <f t="shared" si="533"/>
        <v>NA</v>
      </c>
      <c r="O8521" s="120"/>
      <c r="P8521"/>
      <c r="Q8521"/>
      <c r="R8521"/>
      <c r="S8521"/>
      <c r="T8521"/>
      <c r="U8521" t="s">
        <v>34232</v>
      </c>
      <c r="V8521" t="s">
        <v>34231</v>
      </c>
      <c r="W8521" t="s">
        <v>29092</v>
      </c>
      <c r="X8521" t="s">
        <v>193</v>
      </c>
      <c r="Y8521" t="s">
        <v>20388</v>
      </c>
      <c r="Z8521" t="s">
        <v>54</v>
      </c>
      <c r="AA8521"/>
      <c r="AB8521" t="s">
        <v>48026</v>
      </c>
      <c r="AC8521" t="s">
        <v>54557</v>
      </c>
      <c r="AD8521" t="s">
        <v>34233</v>
      </c>
      <c r="AE8521" t="s">
        <v>565</v>
      </c>
      <c r="AF8521" s="119" t="str">
        <f t="shared" si="534"/>
        <v>NA</v>
      </c>
      <c r="AG8521" s="119"/>
      <c r="AH8521" s="119"/>
      <c r="AI8521" s="119"/>
      <c r="AJ8521" s="119" t="str">
        <f t="shared" si="535"/>
        <v>NA</v>
      </c>
      <c r="AK8521" s="190"/>
      <c r="AL8521" s="191"/>
    </row>
    <row r="8522" spans="1:38" x14ac:dyDescent="0.25">
      <c r="A8522" t="s">
        <v>32197</v>
      </c>
      <c r="B8522" t="s">
        <v>32195</v>
      </c>
      <c r="C8522" t="s">
        <v>32196</v>
      </c>
      <c r="D8522" t="s">
        <v>193</v>
      </c>
      <c r="E8522" t="s">
        <v>558</v>
      </c>
      <c r="F8522" t="s">
        <v>54</v>
      </c>
      <c r="G8522"/>
      <c r="H8522" t="s">
        <v>48559</v>
      </c>
      <c r="I8522" t="s">
        <v>55068</v>
      </c>
      <c r="J8522" t="s">
        <v>32197</v>
      </c>
      <c r="K8522" t="s">
        <v>565</v>
      </c>
      <c r="L8522" s="119" t="str">
        <f t="shared" si="532"/>
        <v>NA</v>
      </c>
      <c r="M8522" s="119"/>
      <c r="N8522" s="120" t="str">
        <f t="shared" si="533"/>
        <v>NA</v>
      </c>
      <c r="O8522" s="120"/>
      <c r="P8522"/>
      <c r="Q8522"/>
      <c r="R8522"/>
      <c r="S8522"/>
      <c r="T8522"/>
      <c r="U8522" t="s">
        <v>35031</v>
      </c>
      <c r="V8522" t="s">
        <v>35030</v>
      </c>
      <c r="W8522" t="s">
        <v>5135</v>
      </c>
      <c r="X8522" t="s">
        <v>193</v>
      </c>
      <c r="Y8522" t="s">
        <v>20388</v>
      </c>
      <c r="Z8522" t="s">
        <v>54</v>
      </c>
      <c r="AA8522"/>
      <c r="AB8522" t="s">
        <v>48026</v>
      </c>
      <c r="AC8522" t="s">
        <v>54557</v>
      </c>
      <c r="AD8522" t="s">
        <v>35032</v>
      </c>
      <c r="AE8522" t="s">
        <v>565</v>
      </c>
      <c r="AF8522" s="119" t="str">
        <f t="shared" si="534"/>
        <v>NA</v>
      </c>
      <c r="AG8522" s="119"/>
      <c r="AH8522" s="119"/>
      <c r="AI8522" s="119"/>
      <c r="AJ8522" s="119" t="str">
        <f t="shared" si="535"/>
        <v>NA</v>
      </c>
      <c r="AK8522" s="190"/>
      <c r="AL8522" s="191"/>
    </row>
    <row r="8523" spans="1:38" x14ac:dyDescent="0.25">
      <c r="A8523" t="s">
        <v>35379</v>
      </c>
      <c r="B8523" t="s">
        <v>35377</v>
      </c>
      <c r="C8523" t="s">
        <v>35378</v>
      </c>
      <c r="D8523" t="s">
        <v>193</v>
      </c>
      <c r="E8523" t="s">
        <v>558</v>
      </c>
      <c r="F8523" t="s">
        <v>54</v>
      </c>
      <c r="G8523"/>
      <c r="H8523" t="s">
        <v>48559</v>
      </c>
      <c r="I8523" t="s">
        <v>55068</v>
      </c>
      <c r="J8523" t="s">
        <v>35380</v>
      </c>
      <c r="K8523" t="s">
        <v>565</v>
      </c>
      <c r="L8523" s="119" t="str">
        <f t="shared" si="532"/>
        <v>NA</v>
      </c>
      <c r="M8523" s="119"/>
      <c r="N8523" s="120" t="str">
        <f t="shared" si="533"/>
        <v>NA</v>
      </c>
      <c r="O8523" s="120"/>
      <c r="P8523"/>
      <c r="Q8523"/>
      <c r="R8523"/>
      <c r="S8523"/>
      <c r="T8523"/>
      <c r="U8523" t="s">
        <v>35052</v>
      </c>
      <c r="V8523" t="s">
        <v>35051</v>
      </c>
      <c r="W8523" t="s">
        <v>5135</v>
      </c>
      <c r="X8523" t="s">
        <v>193</v>
      </c>
      <c r="Y8523" t="s">
        <v>35053</v>
      </c>
      <c r="Z8523" t="s">
        <v>54</v>
      </c>
      <c r="AA8523"/>
      <c r="AB8523" t="s">
        <v>48027</v>
      </c>
      <c r="AC8523" t="s">
        <v>54558</v>
      </c>
      <c r="AD8523" t="s">
        <v>35054</v>
      </c>
      <c r="AE8523" t="s">
        <v>565</v>
      </c>
      <c r="AF8523" s="119" t="str">
        <f t="shared" si="534"/>
        <v>NA</v>
      </c>
      <c r="AG8523" s="119"/>
      <c r="AH8523" s="119"/>
      <c r="AI8523" s="119"/>
      <c r="AJ8523" s="119" t="str">
        <f t="shared" si="535"/>
        <v>NA</v>
      </c>
      <c r="AK8523" s="190"/>
      <c r="AL8523" s="191"/>
    </row>
    <row r="8524" spans="1:38" x14ac:dyDescent="0.25">
      <c r="A8524" t="s">
        <v>32267</v>
      </c>
      <c r="B8524" t="s">
        <v>32265</v>
      </c>
      <c r="C8524" t="s">
        <v>32266</v>
      </c>
      <c r="D8524" t="s">
        <v>193</v>
      </c>
      <c r="E8524" t="s">
        <v>558</v>
      </c>
      <c r="F8524" t="s">
        <v>54</v>
      </c>
      <c r="G8524"/>
      <c r="H8524" t="s">
        <v>48559</v>
      </c>
      <c r="I8524" t="s">
        <v>55068</v>
      </c>
      <c r="J8524" t="s">
        <v>32267</v>
      </c>
      <c r="K8524" t="s">
        <v>565</v>
      </c>
      <c r="L8524" s="119" t="str">
        <f t="shared" si="532"/>
        <v>NA</v>
      </c>
      <c r="M8524" s="119"/>
      <c r="N8524" s="120" t="str">
        <f t="shared" si="533"/>
        <v>NA</v>
      </c>
      <c r="O8524" s="120"/>
      <c r="P8524"/>
      <c r="Q8524"/>
      <c r="R8524"/>
      <c r="S8524"/>
      <c r="T8524"/>
      <c r="U8524" t="s">
        <v>33997</v>
      </c>
      <c r="V8524" t="s">
        <v>33995</v>
      </c>
      <c r="W8524" t="s">
        <v>33996</v>
      </c>
      <c r="X8524" t="s">
        <v>193</v>
      </c>
      <c r="Y8524" t="s">
        <v>33998</v>
      </c>
      <c r="Z8524" t="s">
        <v>54</v>
      </c>
      <c r="AA8524"/>
      <c r="AB8524" t="s">
        <v>48028</v>
      </c>
      <c r="AC8524" t="s">
        <v>54559</v>
      </c>
      <c r="AD8524" t="s">
        <v>33999</v>
      </c>
      <c r="AE8524" t="s">
        <v>565</v>
      </c>
      <c r="AF8524" s="119" t="str">
        <f t="shared" si="534"/>
        <v>NA</v>
      </c>
      <c r="AG8524" s="119"/>
      <c r="AH8524" s="119"/>
      <c r="AI8524" s="119"/>
      <c r="AJ8524" s="119" t="str">
        <f t="shared" si="535"/>
        <v>NA</v>
      </c>
      <c r="AK8524" s="190"/>
      <c r="AL8524" s="191"/>
    </row>
    <row r="8525" spans="1:38" x14ac:dyDescent="0.25">
      <c r="A8525" t="s">
        <v>32282</v>
      </c>
      <c r="B8525" t="s">
        <v>32280</v>
      </c>
      <c r="C8525" t="s">
        <v>32281</v>
      </c>
      <c r="D8525" t="s">
        <v>193</v>
      </c>
      <c r="E8525" t="s">
        <v>558</v>
      </c>
      <c r="F8525" t="s">
        <v>54</v>
      </c>
      <c r="G8525"/>
      <c r="H8525" t="s">
        <v>48559</v>
      </c>
      <c r="I8525" t="s">
        <v>55068</v>
      </c>
      <c r="J8525" t="s">
        <v>32282</v>
      </c>
      <c r="K8525" t="s">
        <v>565</v>
      </c>
      <c r="L8525" s="119" t="str">
        <f t="shared" si="532"/>
        <v>NA</v>
      </c>
      <c r="M8525" s="119"/>
      <c r="N8525" s="120" t="str">
        <f t="shared" si="533"/>
        <v>NA</v>
      </c>
      <c r="O8525" s="120"/>
      <c r="P8525"/>
      <c r="Q8525"/>
      <c r="R8525"/>
      <c r="S8525"/>
      <c r="T8525"/>
      <c r="U8525" t="s">
        <v>29009</v>
      </c>
      <c r="V8525" t="s">
        <v>29008</v>
      </c>
      <c r="W8525" t="s">
        <v>27691</v>
      </c>
      <c r="X8525" t="s">
        <v>193</v>
      </c>
      <c r="Y8525" t="s">
        <v>533</v>
      </c>
      <c r="Z8525" t="s">
        <v>54</v>
      </c>
      <c r="AA8525"/>
      <c r="AB8525" t="s">
        <v>48029</v>
      </c>
      <c r="AC8525" t="s">
        <v>54560</v>
      </c>
      <c r="AD8525" t="s">
        <v>29010</v>
      </c>
      <c r="AE8525" t="s">
        <v>565</v>
      </c>
      <c r="AF8525" s="119" t="str">
        <f t="shared" si="534"/>
        <v>NA</v>
      </c>
      <c r="AG8525" s="119"/>
      <c r="AH8525" s="119"/>
      <c r="AI8525" s="119"/>
      <c r="AJ8525" s="119" t="str">
        <f t="shared" si="535"/>
        <v>NA</v>
      </c>
      <c r="AK8525" s="190"/>
      <c r="AL8525" s="191"/>
    </row>
    <row r="8526" spans="1:38" x14ac:dyDescent="0.25">
      <c r="A8526" t="s">
        <v>32893</v>
      </c>
      <c r="B8526" t="s">
        <v>32891</v>
      </c>
      <c r="C8526" t="s">
        <v>32892</v>
      </c>
      <c r="D8526" t="s">
        <v>193</v>
      </c>
      <c r="E8526" t="s">
        <v>558</v>
      </c>
      <c r="F8526" t="s">
        <v>54</v>
      </c>
      <c r="G8526"/>
      <c r="H8526" t="s">
        <v>48559</v>
      </c>
      <c r="I8526" t="s">
        <v>55068</v>
      </c>
      <c r="J8526" t="s">
        <v>32894</v>
      </c>
      <c r="K8526" t="s">
        <v>565</v>
      </c>
      <c r="L8526" s="119" t="str">
        <f t="shared" si="532"/>
        <v>NA</v>
      </c>
      <c r="M8526" s="119"/>
      <c r="N8526" s="120" t="str">
        <f t="shared" si="533"/>
        <v>NA</v>
      </c>
      <c r="O8526" s="120"/>
      <c r="P8526"/>
      <c r="Q8526"/>
      <c r="R8526"/>
      <c r="S8526"/>
      <c r="T8526"/>
      <c r="U8526" t="s">
        <v>29660</v>
      </c>
      <c r="V8526" t="s">
        <v>29659</v>
      </c>
      <c r="W8526" t="s">
        <v>27691</v>
      </c>
      <c r="X8526" t="s">
        <v>193</v>
      </c>
      <c r="Y8526" t="s">
        <v>533</v>
      </c>
      <c r="Z8526" t="s">
        <v>54</v>
      </c>
      <c r="AA8526"/>
      <c r="AB8526" t="s">
        <v>48030</v>
      </c>
      <c r="AC8526" t="s">
        <v>54560</v>
      </c>
      <c r="AD8526" t="s">
        <v>29661</v>
      </c>
      <c r="AE8526" t="s">
        <v>565</v>
      </c>
      <c r="AF8526" s="119" t="str">
        <f t="shared" si="534"/>
        <v>NA</v>
      </c>
      <c r="AG8526" s="119"/>
      <c r="AH8526" s="119"/>
      <c r="AI8526" s="119"/>
      <c r="AJ8526" s="119" t="str">
        <f t="shared" si="535"/>
        <v>NA</v>
      </c>
      <c r="AK8526" s="190"/>
      <c r="AL8526" s="191"/>
    </row>
    <row r="8527" spans="1:38" x14ac:dyDescent="0.25">
      <c r="A8527" t="s">
        <v>32156</v>
      </c>
      <c r="B8527" t="s">
        <v>32155</v>
      </c>
      <c r="C8527" t="s">
        <v>31960</v>
      </c>
      <c r="D8527" t="s">
        <v>193</v>
      </c>
      <c r="E8527" t="s">
        <v>558</v>
      </c>
      <c r="F8527" t="s">
        <v>54</v>
      </c>
      <c r="G8527"/>
      <c r="H8527" t="s">
        <v>48559</v>
      </c>
      <c r="I8527" t="s">
        <v>55068</v>
      </c>
      <c r="J8527" t="s">
        <v>32156</v>
      </c>
      <c r="K8527" t="s">
        <v>565</v>
      </c>
      <c r="L8527" s="119" t="str">
        <f t="shared" si="532"/>
        <v>NA</v>
      </c>
      <c r="M8527" s="119"/>
      <c r="N8527" s="120" t="str">
        <f t="shared" si="533"/>
        <v>NA</v>
      </c>
      <c r="O8527" s="120"/>
      <c r="P8527"/>
      <c r="Q8527"/>
      <c r="R8527"/>
      <c r="S8527"/>
      <c r="T8527"/>
      <c r="U8527" t="s">
        <v>32418</v>
      </c>
      <c r="V8527" t="s">
        <v>32417</v>
      </c>
      <c r="W8527" t="s">
        <v>29092</v>
      </c>
      <c r="X8527" t="s">
        <v>193</v>
      </c>
      <c r="Y8527" t="s">
        <v>533</v>
      </c>
      <c r="Z8527" t="s">
        <v>54</v>
      </c>
      <c r="AA8527"/>
      <c r="AB8527" t="s">
        <v>48030</v>
      </c>
      <c r="AC8527" t="s">
        <v>54560</v>
      </c>
      <c r="AD8527" t="s">
        <v>32419</v>
      </c>
      <c r="AE8527" t="s">
        <v>565</v>
      </c>
      <c r="AF8527" s="119" t="str">
        <f t="shared" si="534"/>
        <v>NA</v>
      </c>
      <c r="AG8527" s="119"/>
      <c r="AH8527" s="119"/>
      <c r="AI8527" s="119"/>
      <c r="AJ8527" s="119" t="str">
        <f t="shared" si="535"/>
        <v>NA</v>
      </c>
      <c r="AK8527" s="190"/>
      <c r="AL8527" s="191"/>
    </row>
    <row r="8528" spans="1:38" x14ac:dyDescent="0.25">
      <c r="A8528" t="s">
        <v>35353</v>
      </c>
      <c r="B8528" t="s">
        <v>35351</v>
      </c>
      <c r="C8528" t="s">
        <v>35352</v>
      </c>
      <c r="D8528" t="s">
        <v>193</v>
      </c>
      <c r="E8528" t="s">
        <v>558</v>
      </c>
      <c r="F8528" t="s">
        <v>54</v>
      </c>
      <c r="G8528"/>
      <c r="H8528" t="s">
        <v>48559</v>
      </c>
      <c r="I8528" t="s">
        <v>55068</v>
      </c>
      <c r="J8528" t="s">
        <v>35354</v>
      </c>
      <c r="K8528" t="s">
        <v>565</v>
      </c>
      <c r="L8528" s="119" t="str">
        <f t="shared" si="532"/>
        <v>NA</v>
      </c>
      <c r="M8528" s="119"/>
      <c r="N8528" s="120" t="str">
        <f t="shared" si="533"/>
        <v>NA</v>
      </c>
      <c r="O8528" s="120"/>
      <c r="P8528"/>
      <c r="Q8528"/>
      <c r="R8528"/>
      <c r="S8528"/>
      <c r="T8528"/>
      <c r="U8528" t="s">
        <v>28606</v>
      </c>
      <c r="V8528" t="s">
        <v>28605</v>
      </c>
      <c r="W8528" t="s">
        <v>28589</v>
      </c>
      <c r="X8528" t="s">
        <v>193</v>
      </c>
      <c r="Y8528" t="s">
        <v>533</v>
      </c>
      <c r="Z8528" t="s">
        <v>54</v>
      </c>
      <c r="AA8528"/>
      <c r="AB8528" t="s">
        <v>48029</v>
      </c>
      <c r="AC8528" t="s">
        <v>54560</v>
      </c>
      <c r="AD8528" t="s">
        <v>28607</v>
      </c>
      <c r="AE8528" t="s">
        <v>565</v>
      </c>
      <c r="AF8528" s="119" t="str">
        <f t="shared" si="534"/>
        <v>NA</v>
      </c>
      <c r="AG8528" s="119"/>
      <c r="AH8528" s="119"/>
      <c r="AI8528" s="119"/>
      <c r="AJ8528" s="119" t="str">
        <f t="shared" si="535"/>
        <v>NA</v>
      </c>
      <c r="AK8528" s="190"/>
      <c r="AL8528" s="191"/>
    </row>
    <row r="8529" spans="1:38" x14ac:dyDescent="0.25">
      <c r="A8529" t="s">
        <v>33236</v>
      </c>
      <c r="B8529" t="s">
        <v>33234</v>
      </c>
      <c r="C8529" t="s">
        <v>33235</v>
      </c>
      <c r="D8529" t="s">
        <v>193</v>
      </c>
      <c r="E8529" t="s">
        <v>558</v>
      </c>
      <c r="F8529" t="s">
        <v>54</v>
      </c>
      <c r="G8529"/>
      <c r="H8529" t="s">
        <v>48559</v>
      </c>
      <c r="I8529" t="s">
        <v>55068</v>
      </c>
      <c r="J8529" t="s">
        <v>33236</v>
      </c>
      <c r="K8529" t="s">
        <v>565</v>
      </c>
      <c r="L8529" s="119" t="str">
        <f t="shared" si="532"/>
        <v>NA</v>
      </c>
      <c r="M8529" s="119"/>
      <c r="N8529" s="120" t="str">
        <f t="shared" si="533"/>
        <v>NA</v>
      </c>
      <c r="O8529" s="120"/>
      <c r="P8529"/>
      <c r="Q8529"/>
      <c r="R8529"/>
      <c r="S8529"/>
      <c r="T8529"/>
      <c r="U8529" t="s">
        <v>28609</v>
      </c>
      <c r="V8529" t="s">
        <v>28608</v>
      </c>
      <c r="W8529" t="s">
        <v>28589</v>
      </c>
      <c r="X8529" t="s">
        <v>193</v>
      </c>
      <c r="Y8529" t="s">
        <v>533</v>
      </c>
      <c r="Z8529" t="s">
        <v>54</v>
      </c>
      <c r="AA8529"/>
      <c r="AB8529" t="s">
        <v>48029</v>
      </c>
      <c r="AC8529" t="s">
        <v>54560</v>
      </c>
      <c r="AD8529" t="s">
        <v>28610</v>
      </c>
      <c r="AE8529" t="s">
        <v>565</v>
      </c>
      <c r="AF8529" s="119" t="str">
        <f t="shared" si="534"/>
        <v>NA</v>
      </c>
      <c r="AG8529" s="119"/>
      <c r="AH8529" s="119"/>
      <c r="AI8529" s="119"/>
      <c r="AJ8529" s="119" t="str">
        <f t="shared" si="535"/>
        <v>NA</v>
      </c>
      <c r="AK8529" s="190"/>
      <c r="AL8529" s="191"/>
    </row>
    <row r="8530" spans="1:38" x14ac:dyDescent="0.25">
      <c r="A8530" t="s">
        <v>27446</v>
      </c>
      <c r="B8530" t="s">
        <v>27444</v>
      </c>
      <c r="C8530" t="s">
        <v>27445</v>
      </c>
      <c r="D8530" t="s">
        <v>193</v>
      </c>
      <c r="E8530" t="s">
        <v>558</v>
      </c>
      <c r="F8530" t="s">
        <v>54</v>
      </c>
      <c r="G8530"/>
      <c r="H8530" t="s">
        <v>48559</v>
      </c>
      <c r="I8530" t="s">
        <v>55068</v>
      </c>
      <c r="J8530" t="s">
        <v>27447</v>
      </c>
      <c r="K8530" t="s">
        <v>565</v>
      </c>
      <c r="L8530" s="119" t="str">
        <f t="shared" si="532"/>
        <v>NA</v>
      </c>
      <c r="M8530" s="119"/>
      <c r="N8530" s="120" t="str">
        <f t="shared" si="533"/>
        <v>NA</v>
      </c>
      <c r="O8530" s="120"/>
      <c r="P8530"/>
      <c r="Q8530"/>
      <c r="R8530"/>
      <c r="S8530"/>
      <c r="T8530"/>
      <c r="U8530" t="s">
        <v>28612</v>
      </c>
      <c r="V8530" t="s">
        <v>28611</v>
      </c>
      <c r="W8530" t="s">
        <v>28589</v>
      </c>
      <c r="X8530" t="s">
        <v>193</v>
      </c>
      <c r="Y8530" t="s">
        <v>533</v>
      </c>
      <c r="Z8530" t="s">
        <v>54</v>
      </c>
      <c r="AA8530"/>
      <c r="AB8530" t="s">
        <v>48029</v>
      </c>
      <c r="AC8530" t="s">
        <v>54560</v>
      </c>
      <c r="AD8530" t="s">
        <v>28613</v>
      </c>
      <c r="AE8530" t="s">
        <v>565</v>
      </c>
      <c r="AF8530" s="119" t="str">
        <f t="shared" si="534"/>
        <v>NA</v>
      </c>
      <c r="AG8530" s="119"/>
      <c r="AH8530" s="119"/>
      <c r="AI8530" s="119"/>
      <c r="AJ8530" s="119" t="str">
        <f t="shared" si="535"/>
        <v>NA</v>
      </c>
      <c r="AK8530" s="190"/>
      <c r="AL8530" s="191"/>
    </row>
    <row r="8531" spans="1:38" x14ac:dyDescent="0.25">
      <c r="A8531" t="s">
        <v>29130</v>
      </c>
      <c r="B8531" t="s">
        <v>29128</v>
      </c>
      <c r="C8531" t="s">
        <v>29129</v>
      </c>
      <c r="D8531" t="s">
        <v>193</v>
      </c>
      <c r="E8531" t="s">
        <v>558</v>
      </c>
      <c r="F8531" t="s">
        <v>54</v>
      </c>
      <c r="G8531"/>
      <c r="H8531" t="s">
        <v>48559</v>
      </c>
      <c r="I8531" t="s">
        <v>55068</v>
      </c>
      <c r="J8531" t="s">
        <v>29131</v>
      </c>
      <c r="K8531" t="s">
        <v>565</v>
      </c>
      <c r="L8531" s="119" t="str">
        <f t="shared" si="532"/>
        <v>NA</v>
      </c>
      <c r="M8531" s="119"/>
      <c r="N8531" s="120" t="str">
        <f t="shared" si="533"/>
        <v>NA</v>
      </c>
      <c r="O8531" s="120"/>
      <c r="P8531"/>
      <c r="Q8531"/>
      <c r="R8531"/>
      <c r="S8531"/>
      <c r="T8531"/>
      <c r="U8531" t="s">
        <v>29414</v>
      </c>
      <c r="V8531" t="s">
        <v>29412</v>
      </c>
      <c r="W8531" t="s">
        <v>29413</v>
      </c>
      <c r="X8531" t="s">
        <v>193</v>
      </c>
      <c r="Y8531" t="s">
        <v>533</v>
      </c>
      <c r="Z8531" t="s">
        <v>54</v>
      </c>
      <c r="AA8531"/>
      <c r="AB8531" t="s">
        <v>48030</v>
      </c>
      <c r="AC8531" t="s">
        <v>54560</v>
      </c>
      <c r="AD8531" t="s">
        <v>29415</v>
      </c>
      <c r="AE8531" t="s">
        <v>565</v>
      </c>
      <c r="AF8531" s="119" t="str">
        <f t="shared" si="534"/>
        <v>NA</v>
      </c>
      <c r="AG8531" s="119"/>
      <c r="AH8531" s="119"/>
      <c r="AI8531" s="119"/>
      <c r="AJ8531" s="119" t="str">
        <f t="shared" si="535"/>
        <v>NA</v>
      </c>
      <c r="AK8531" s="190"/>
      <c r="AL8531" s="191"/>
    </row>
    <row r="8532" spans="1:38" x14ac:dyDescent="0.25">
      <c r="A8532" t="s">
        <v>35241</v>
      </c>
      <c r="B8532" t="s">
        <v>35239</v>
      </c>
      <c r="C8532" t="s">
        <v>35240</v>
      </c>
      <c r="D8532" t="s">
        <v>193</v>
      </c>
      <c r="E8532" t="s">
        <v>558</v>
      </c>
      <c r="F8532" t="s">
        <v>54</v>
      </c>
      <c r="G8532"/>
      <c r="H8532" t="s">
        <v>48559</v>
      </c>
      <c r="I8532" t="s">
        <v>55068</v>
      </c>
      <c r="J8532" t="s">
        <v>35242</v>
      </c>
      <c r="K8532" t="s">
        <v>565</v>
      </c>
      <c r="L8532" s="119" t="str">
        <f t="shared" si="532"/>
        <v>NA</v>
      </c>
      <c r="M8532" s="119"/>
      <c r="N8532" s="120" t="str">
        <f t="shared" si="533"/>
        <v>NA</v>
      </c>
      <c r="O8532" s="120"/>
      <c r="P8532"/>
      <c r="Q8532"/>
      <c r="R8532"/>
      <c r="S8532"/>
      <c r="T8532"/>
      <c r="U8532" t="s">
        <v>31479</v>
      </c>
      <c r="V8532" t="s">
        <v>31477</v>
      </c>
      <c r="W8532" t="s">
        <v>31478</v>
      </c>
      <c r="X8532" t="s">
        <v>193</v>
      </c>
      <c r="Y8532" t="s">
        <v>533</v>
      </c>
      <c r="Z8532" t="s">
        <v>54</v>
      </c>
      <c r="AA8532"/>
      <c r="AB8532" t="s">
        <v>48030</v>
      </c>
      <c r="AC8532" t="s">
        <v>54560</v>
      </c>
      <c r="AD8532" t="s">
        <v>31480</v>
      </c>
      <c r="AE8532" t="s">
        <v>565</v>
      </c>
      <c r="AF8532" s="119" t="str">
        <f t="shared" si="534"/>
        <v>NA</v>
      </c>
      <c r="AG8532" s="119"/>
      <c r="AH8532" s="119"/>
      <c r="AI8532" s="119"/>
      <c r="AJ8532" s="119" t="str">
        <f t="shared" si="535"/>
        <v>NA</v>
      </c>
      <c r="AK8532" s="190"/>
      <c r="AL8532" s="191"/>
    </row>
    <row r="8533" spans="1:38" x14ac:dyDescent="0.25">
      <c r="A8533" t="s">
        <v>28406</v>
      </c>
      <c r="B8533" t="s">
        <v>28404</v>
      </c>
      <c r="C8533" t="s">
        <v>28405</v>
      </c>
      <c r="D8533" t="s">
        <v>193</v>
      </c>
      <c r="E8533" t="s">
        <v>558</v>
      </c>
      <c r="F8533" t="s">
        <v>54</v>
      </c>
      <c r="G8533"/>
      <c r="H8533" t="s">
        <v>48560</v>
      </c>
      <c r="I8533" t="s">
        <v>55068</v>
      </c>
      <c r="J8533" t="s">
        <v>28407</v>
      </c>
      <c r="K8533" t="s">
        <v>565</v>
      </c>
      <c r="L8533" s="119" t="str">
        <f t="shared" si="532"/>
        <v>NA</v>
      </c>
      <c r="M8533" s="119"/>
      <c r="N8533" s="120" t="str">
        <f t="shared" si="533"/>
        <v>NA</v>
      </c>
      <c r="O8533" s="120"/>
      <c r="P8533"/>
      <c r="Q8533"/>
      <c r="R8533"/>
      <c r="S8533"/>
      <c r="T8533"/>
      <c r="U8533" t="s">
        <v>33981</v>
      </c>
      <c r="V8533" t="s">
        <v>33979</v>
      </c>
      <c r="W8533" t="s">
        <v>33980</v>
      </c>
      <c r="X8533" t="s">
        <v>193</v>
      </c>
      <c r="Y8533" t="s">
        <v>533</v>
      </c>
      <c r="Z8533" t="s">
        <v>54</v>
      </c>
      <c r="AA8533"/>
      <c r="AB8533" t="s">
        <v>48030</v>
      </c>
      <c r="AC8533" t="s">
        <v>54560</v>
      </c>
      <c r="AD8533"/>
      <c r="AE8533" t="s">
        <v>565</v>
      </c>
      <c r="AF8533" s="119" t="str">
        <f t="shared" si="534"/>
        <v>NA</v>
      </c>
      <c r="AG8533" s="119"/>
      <c r="AH8533" s="119"/>
      <c r="AI8533" s="119"/>
      <c r="AJ8533" s="119" t="str">
        <f t="shared" si="535"/>
        <v>NA</v>
      </c>
      <c r="AK8533" s="190"/>
      <c r="AL8533" s="191"/>
    </row>
    <row r="8534" spans="1:38" x14ac:dyDescent="0.25">
      <c r="A8534" t="s">
        <v>33977</v>
      </c>
      <c r="B8534" t="s">
        <v>33975</v>
      </c>
      <c r="C8534" t="s">
        <v>33976</v>
      </c>
      <c r="D8534" t="s">
        <v>193</v>
      </c>
      <c r="E8534" t="s">
        <v>558</v>
      </c>
      <c r="F8534" t="s">
        <v>54</v>
      </c>
      <c r="G8534"/>
      <c r="H8534" t="s">
        <v>48559</v>
      </c>
      <c r="I8534" t="s">
        <v>55068</v>
      </c>
      <c r="J8534" t="s">
        <v>33978</v>
      </c>
      <c r="K8534" t="s">
        <v>565</v>
      </c>
      <c r="L8534" s="119" t="str">
        <f t="shared" si="532"/>
        <v>NA</v>
      </c>
      <c r="M8534" s="119"/>
      <c r="N8534" s="120" t="str">
        <f t="shared" si="533"/>
        <v>NA</v>
      </c>
      <c r="O8534" s="120"/>
      <c r="P8534"/>
      <c r="Q8534"/>
      <c r="R8534"/>
      <c r="S8534"/>
      <c r="T8534"/>
      <c r="U8534" t="s">
        <v>32422</v>
      </c>
      <c r="V8534" t="s">
        <v>32420</v>
      </c>
      <c r="W8534" t="s">
        <v>32421</v>
      </c>
      <c r="X8534" t="s">
        <v>193</v>
      </c>
      <c r="Y8534" t="s">
        <v>533</v>
      </c>
      <c r="Z8534" t="s">
        <v>54</v>
      </c>
      <c r="AA8534"/>
      <c r="AB8534" t="s">
        <v>48030</v>
      </c>
      <c r="AC8534" t="s">
        <v>54560</v>
      </c>
      <c r="AD8534"/>
      <c r="AE8534" t="s">
        <v>565</v>
      </c>
      <c r="AF8534" s="119" t="str">
        <f t="shared" si="534"/>
        <v>NA</v>
      </c>
      <c r="AG8534" s="119"/>
      <c r="AH8534" s="119"/>
      <c r="AI8534" s="119"/>
      <c r="AJ8534" s="119" t="str">
        <f t="shared" si="535"/>
        <v>NA</v>
      </c>
      <c r="AK8534" s="190"/>
      <c r="AL8534" s="191"/>
    </row>
    <row r="8535" spans="1:38" x14ac:dyDescent="0.25">
      <c r="A8535" t="s">
        <v>34012</v>
      </c>
      <c r="B8535" t="s">
        <v>34011</v>
      </c>
      <c r="C8535" t="s">
        <v>29971</v>
      </c>
      <c r="D8535" t="s">
        <v>193</v>
      </c>
      <c r="E8535" t="s">
        <v>558</v>
      </c>
      <c r="F8535" t="s">
        <v>54</v>
      </c>
      <c r="G8535"/>
      <c r="H8535" t="s">
        <v>48559</v>
      </c>
      <c r="I8535" t="s">
        <v>55068</v>
      </c>
      <c r="J8535" t="s">
        <v>34013</v>
      </c>
      <c r="K8535" t="s">
        <v>565</v>
      </c>
      <c r="L8535" s="119" t="str">
        <f t="shared" si="532"/>
        <v>NA</v>
      </c>
      <c r="M8535" s="119"/>
      <c r="N8535" s="120" t="str">
        <f t="shared" si="533"/>
        <v>NA</v>
      </c>
      <c r="O8535" s="120"/>
      <c r="P8535"/>
      <c r="Q8535"/>
      <c r="R8535"/>
      <c r="S8535"/>
      <c r="T8535"/>
      <c r="U8535" t="s">
        <v>33071</v>
      </c>
      <c r="V8535" t="s">
        <v>33069</v>
      </c>
      <c r="W8535" t="s">
        <v>33070</v>
      </c>
      <c r="X8535" t="s">
        <v>193</v>
      </c>
      <c r="Y8535" t="s">
        <v>533</v>
      </c>
      <c r="Z8535" t="s">
        <v>54</v>
      </c>
      <c r="AA8535"/>
      <c r="AB8535" t="s">
        <v>48030</v>
      </c>
      <c r="AC8535" t="s">
        <v>54560</v>
      </c>
      <c r="AD8535"/>
      <c r="AE8535" t="s">
        <v>565</v>
      </c>
      <c r="AF8535" s="119" t="str">
        <f t="shared" si="534"/>
        <v>NA</v>
      </c>
      <c r="AG8535" s="119"/>
      <c r="AH8535" s="119"/>
      <c r="AI8535" s="119"/>
      <c r="AJ8535" s="119" t="str">
        <f t="shared" si="535"/>
        <v>NA</v>
      </c>
      <c r="AK8535" s="190"/>
      <c r="AL8535" s="191"/>
    </row>
    <row r="8536" spans="1:38" x14ac:dyDescent="0.25">
      <c r="A8536" t="s">
        <v>34511</v>
      </c>
      <c r="B8536" t="s">
        <v>34509</v>
      </c>
      <c r="C8536" t="s">
        <v>34510</v>
      </c>
      <c r="D8536" t="s">
        <v>193</v>
      </c>
      <c r="E8536" t="s">
        <v>558</v>
      </c>
      <c r="F8536" t="s">
        <v>54</v>
      </c>
      <c r="G8536"/>
      <c r="H8536" t="s">
        <v>48559</v>
      </c>
      <c r="I8536" t="s">
        <v>55068</v>
      </c>
      <c r="J8536" t="s">
        <v>34512</v>
      </c>
      <c r="K8536" t="s">
        <v>565</v>
      </c>
      <c r="L8536" s="119" t="str">
        <f t="shared" si="532"/>
        <v>NA</v>
      </c>
      <c r="M8536" s="119"/>
      <c r="N8536" s="120" t="str">
        <f t="shared" si="533"/>
        <v>NA</v>
      </c>
      <c r="O8536" s="120"/>
      <c r="P8536"/>
      <c r="Q8536"/>
      <c r="R8536"/>
      <c r="S8536"/>
      <c r="T8536"/>
      <c r="U8536" t="s">
        <v>33787</v>
      </c>
      <c r="V8536" t="s">
        <v>33785</v>
      </c>
      <c r="W8536" t="s">
        <v>33786</v>
      </c>
      <c r="X8536" t="s">
        <v>193</v>
      </c>
      <c r="Y8536" t="s">
        <v>533</v>
      </c>
      <c r="Z8536" t="s">
        <v>54</v>
      </c>
      <c r="AA8536"/>
      <c r="AB8536" t="s">
        <v>48030</v>
      </c>
      <c r="AC8536" t="s">
        <v>54560</v>
      </c>
      <c r="AD8536"/>
      <c r="AE8536" t="s">
        <v>565</v>
      </c>
      <c r="AF8536" s="119" t="str">
        <f t="shared" si="534"/>
        <v>NA</v>
      </c>
      <c r="AG8536" s="119"/>
      <c r="AH8536" s="119"/>
      <c r="AI8536" s="119"/>
      <c r="AJ8536" s="119" t="str">
        <f t="shared" si="535"/>
        <v>NA</v>
      </c>
      <c r="AK8536" s="190"/>
      <c r="AL8536" s="191"/>
    </row>
    <row r="8537" spans="1:38" x14ac:dyDescent="0.25">
      <c r="A8537" t="s">
        <v>34475</v>
      </c>
      <c r="B8537" t="s">
        <v>34473</v>
      </c>
      <c r="C8537" t="s">
        <v>34474</v>
      </c>
      <c r="D8537" t="s">
        <v>193</v>
      </c>
      <c r="E8537" t="s">
        <v>558</v>
      </c>
      <c r="F8537" t="s">
        <v>54</v>
      </c>
      <c r="G8537"/>
      <c r="H8537" t="s">
        <v>48559</v>
      </c>
      <c r="I8537" t="s">
        <v>55068</v>
      </c>
      <c r="J8537" t="s">
        <v>34476</v>
      </c>
      <c r="K8537" t="s">
        <v>565</v>
      </c>
      <c r="L8537" s="119" t="str">
        <f t="shared" si="532"/>
        <v>NA</v>
      </c>
      <c r="M8537" s="119"/>
      <c r="N8537" s="120" t="str">
        <f t="shared" si="533"/>
        <v>NA</v>
      </c>
      <c r="O8537" s="120"/>
      <c r="P8537"/>
      <c r="Q8537"/>
      <c r="R8537"/>
      <c r="S8537"/>
      <c r="T8537"/>
      <c r="U8537" t="s">
        <v>35127</v>
      </c>
      <c r="V8537" t="s">
        <v>35126</v>
      </c>
      <c r="W8537" t="s">
        <v>5135</v>
      </c>
      <c r="X8537" t="s">
        <v>193</v>
      </c>
      <c r="Y8537" t="s">
        <v>8293</v>
      </c>
      <c r="Z8537" t="s">
        <v>54</v>
      </c>
      <c r="AA8537"/>
      <c r="AB8537" t="s">
        <v>48031</v>
      </c>
      <c r="AC8537" t="s">
        <v>54561</v>
      </c>
      <c r="AD8537" t="s">
        <v>35128</v>
      </c>
      <c r="AE8537" t="s">
        <v>565</v>
      </c>
      <c r="AF8537" s="119" t="str">
        <f t="shared" si="534"/>
        <v>NA</v>
      </c>
      <c r="AG8537" s="119"/>
      <c r="AH8537" s="119"/>
      <c r="AI8537" s="119"/>
      <c r="AJ8537" s="119" t="str">
        <f t="shared" si="535"/>
        <v>NA</v>
      </c>
      <c r="AK8537" s="190"/>
      <c r="AL8537" s="191"/>
    </row>
    <row r="8538" spans="1:38" x14ac:dyDescent="0.25">
      <c r="A8538" t="s">
        <v>33476</v>
      </c>
      <c r="B8538" t="s">
        <v>33474</v>
      </c>
      <c r="C8538" t="s">
        <v>33475</v>
      </c>
      <c r="D8538" t="s">
        <v>193</v>
      </c>
      <c r="E8538" t="s">
        <v>558</v>
      </c>
      <c r="F8538" t="s">
        <v>54</v>
      </c>
      <c r="G8538"/>
      <c r="H8538" t="s">
        <v>48559</v>
      </c>
      <c r="I8538" t="s">
        <v>55068</v>
      </c>
      <c r="J8538" t="s">
        <v>33477</v>
      </c>
      <c r="K8538" t="s">
        <v>565</v>
      </c>
      <c r="L8538" s="119" t="str">
        <f t="shared" si="532"/>
        <v>NA</v>
      </c>
      <c r="M8538" s="119"/>
      <c r="N8538" s="120" t="str">
        <f t="shared" si="533"/>
        <v>NA</v>
      </c>
      <c r="O8538" s="120"/>
      <c r="P8538"/>
      <c r="Q8538"/>
      <c r="R8538"/>
      <c r="S8538"/>
      <c r="T8538"/>
      <c r="U8538" t="s">
        <v>35133</v>
      </c>
      <c r="V8538" t="s">
        <v>35132</v>
      </c>
      <c r="W8538" t="s">
        <v>5135</v>
      </c>
      <c r="X8538" t="s">
        <v>193</v>
      </c>
      <c r="Y8538" t="s">
        <v>35134</v>
      </c>
      <c r="Z8538" t="s">
        <v>54</v>
      </c>
      <c r="AA8538"/>
      <c r="AB8538" t="s">
        <v>48032</v>
      </c>
      <c r="AC8538" t="s">
        <v>54562</v>
      </c>
      <c r="AD8538" t="s">
        <v>35135</v>
      </c>
      <c r="AE8538" t="s">
        <v>565</v>
      </c>
      <c r="AF8538" s="119" t="str">
        <f t="shared" si="534"/>
        <v>NA</v>
      </c>
      <c r="AG8538" s="119"/>
      <c r="AH8538" s="119"/>
      <c r="AI8538" s="119"/>
      <c r="AJ8538" s="119" t="str">
        <f t="shared" si="535"/>
        <v>NA</v>
      </c>
      <c r="AK8538" s="190"/>
      <c r="AL8538" s="191"/>
    </row>
    <row r="8539" spans="1:38" x14ac:dyDescent="0.25">
      <c r="A8539" t="s">
        <v>35596</v>
      </c>
      <c r="B8539" t="s">
        <v>35595</v>
      </c>
      <c r="C8539" t="s">
        <v>31960</v>
      </c>
      <c r="D8539" t="s">
        <v>193</v>
      </c>
      <c r="E8539" t="s">
        <v>558</v>
      </c>
      <c r="F8539" t="s">
        <v>54</v>
      </c>
      <c r="G8539"/>
      <c r="H8539" t="s">
        <v>48559</v>
      </c>
      <c r="I8539" t="s">
        <v>55068</v>
      </c>
      <c r="J8539" t="s">
        <v>35597</v>
      </c>
      <c r="K8539" t="s">
        <v>565</v>
      </c>
      <c r="L8539" s="119" t="str">
        <f t="shared" si="532"/>
        <v>NA</v>
      </c>
      <c r="M8539" s="119"/>
      <c r="N8539" s="120" t="str">
        <f t="shared" si="533"/>
        <v>NA</v>
      </c>
      <c r="O8539" s="120"/>
      <c r="P8539"/>
      <c r="Q8539"/>
      <c r="R8539"/>
      <c r="S8539"/>
      <c r="T8539"/>
      <c r="U8539" t="s">
        <v>35137</v>
      </c>
      <c r="V8539" t="s">
        <v>35136</v>
      </c>
      <c r="W8539" t="s">
        <v>5135</v>
      </c>
      <c r="X8539" t="s">
        <v>193</v>
      </c>
      <c r="Y8539" t="s">
        <v>20471</v>
      </c>
      <c r="Z8539" t="s">
        <v>54</v>
      </c>
      <c r="AA8539"/>
      <c r="AB8539" t="s">
        <v>48033</v>
      </c>
      <c r="AC8539" t="s">
        <v>54563</v>
      </c>
      <c r="AD8539" t="s">
        <v>35138</v>
      </c>
      <c r="AE8539" t="s">
        <v>565</v>
      </c>
      <c r="AF8539" s="119" t="str">
        <f t="shared" si="534"/>
        <v>NA</v>
      </c>
      <c r="AG8539" s="119"/>
      <c r="AH8539" s="119"/>
      <c r="AI8539" s="119"/>
      <c r="AJ8539" s="119" t="str">
        <f t="shared" si="535"/>
        <v>NA</v>
      </c>
      <c r="AK8539" s="190"/>
      <c r="AL8539" s="191"/>
    </row>
    <row r="8540" spans="1:38" x14ac:dyDescent="0.25">
      <c r="A8540" t="s">
        <v>35522</v>
      </c>
      <c r="B8540" t="s">
        <v>35520</v>
      </c>
      <c r="C8540" t="s">
        <v>35521</v>
      </c>
      <c r="D8540" t="s">
        <v>193</v>
      </c>
      <c r="E8540" t="s">
        <v>35523</v>
      </c>
      <c r="F8540" t="s">
        <v>54</v>
      </c>
      <c r="G8540"/>
      <c r="H8540" t="s">
        <v>48561</v>
      </c>
      <c r="I8540" t="s">
        <v>55069</v>
      </c>
      <c r="J8540" t="s">
        <v>35524</v>
      </c>
      <c r="K8540" t="s">
        <v>565</v>
      </c>
      <c r="L8540" s="119" t="str">
        <f t="shared" si="532"/>
        <v>NA</v>
      </c>
      <c r="M8540" s="119"/>
      <c r="N8540" s="120" t="str">
        <f t="shared" si="533"/>
        <v>NA</v>
      </c>
      <c r="O8540" s="120"/>
      <c r="P8540"/>
      <c r="Q8540"/>
      <c r="R8540"/>
      <c r="S8540"/>
      <c r="T8540"/>
      <c r="U8540" t="s">
        <v>32718</v>
      </c>
      <c r="V8540" t="s">
        <v>32717</v>
      </c>
      <c r="W8540" t="s">
        <v>5135</v>
      </c>
      <c r="X8540" t="s">
        <v>193</v>
      </c>
      <c r="Y8540" t="s">
        <v>8755</v>
      </c>
      <c r="Z8540" t="s">
        <v>54</v>
      </c>
      <c r="AA8540"/>
      <c r="AB8540" t="s">
        <v>48034</v>
      </c>
      <c r="AC8540" t="s">
        <v>54564</v>
      </c>
      <c r="AD8540" t="s">
        <v>32718</v>
      </c>
      <c r="AE8540" t="s">
        <v>565</v>
      </c>
      <c r="AF8540" s="119" t="str">
        <f t="shared" si="534"/>
        <v>NA</v>
      </c>
      <c r="AG8540" s="119"/>
      <c r="AH8540" s="119"/>
      <c r="AI8540" s="119"/>
      <c r="AJ8540" s="119" t="str">
        <f t="shared" si="535"/>
        <v>NA</v>
      </c>
      <c r="AK8540" s="190"/>
      <c r="AL8540" s="191"/>
    </row>
    <row r="8541" spans="1:38" x14ac:dyDescent="0.25">
      <c r="A8541" t="s">
        <v>33688</v>
      </c>
      <c r="B8541" t="s">
        <v>33686</v>
      </c>
      <c r="C8541" t="s">
        <v>33687</v>
      </c>
      <c r="D8541" t="s">
        <v>193</v>
      </c>
      <c r="E8541" t="s">
        <v>14729</v>
      </c>
      <c r="F8541" t="s">
        <v>54</v>
      </c>
      <c r="G8541"/>
      <c r="H8541" t="s">
        <v>48562</v>
      </c>
      <c r="I8541" t="s">
        <v>55070</v>
      </c>
      <c r="J8541" t="s">
        <v>33688</v>
      </c>
      <c r="K8541" t="s">
        <v>565</v>
      </c>
      <c r="L8541" s="119" t="str">
        <f t="shared" si="532"/>
        <v>NA</v>
      </c>
      <c r="M8541" s="119"/>
      <c r="N8541" s="120" t="str">
        <f t="shared" si="533"/>
        <v>NA</v>
      </c>
      <c r="O8541" s="120"/>
      <c r="P8541"/>
      <c r="Q8541"/>
      <c r="R8541"/>
      <c r="S8541"/>
      <c r="T8541"/>
      <c r="U8541" t="s">
        <v>28615</v>
      </c>
      <c r="V8541" t="s">
        <v>28614</v>
      </c>
      <c r="W8541" t="s">
        <v>28589</v>
      </c>
      <c r="X8541" t="s">
        <v>193</v>
      </c>
      <c r="Y8541" t="s">
        <v>3207</v>
      </c>
      <c r="Z8541" t="s">
        <v>54</v>
      </c>
      <c r="AA8541"/>
      <c r="AB8541" t="s">
        <v>48035</v>
      </c>
      <c r="AC8541" t="s">
        <v>54565</v>
      </c>
      <c r="AD8541" t="s">
        <v>28616</v>
      </c>
      <c r="AE8541" t="s">
        <v>565</v>
      </c>
      <c r="AF8541" s="119" t="str">
        <f t="shared" si="534"/>
        <v>NA</v>
      </c>
      <c r="AG8541" s="119"/>
      <c r="AH8541" s="119"/>
      <c r="AI8541" s="119"/>
      <c r="AJ8541" s="119" t="str">
        <f t="shared" si="535"/>
        <v>NA</v>
      </c>
      <c r="AK8541" s="190"/>
      <c r="AL8541" s="191"/>
    </row>
    <row r="8542" spans="1:38" x14ac:dyDescent="0.25">
      <c r="A8542" t="s">
        <v>33652</v>
      </c>
      <c r="B8542" t="s">
        <v>33650</v>
      </c>
      <c r="C8542" t="s">
        <v>33651</v>
      </c>
      <c r="D8542" t="s">
        <v>193</v>
      </c>
      <c r="E8542" t="s">
        <v>14085</v>
      </c>
      <c r="F8542" t="s">
        <v>54</v>
      </c>
      <c r="G8542"/>
      <c r="H8542" t="s">
        <v>48563</v>
      </c>
      <c r="I8542" t="s">
        <v>55071</v>
      </c>
      <c r="J8542" t="s">
        <v>33653</v>
      </c>
      <c r="K8542" t="s">
        <v>565</v>
      </c>
      <c r="L8542" s="119" t="str">
        <f t="shared" si="532"/>
        <v>NA</v>
      </c>
      <c r="M8542" s="119"/>
      <c r="N8542" s="120" t="str">
        <f t="shared" si="533"/>
        <v>NA</v>
      </c>
      <c r="O8542" s="120"/>
      <c r="P8542"/>
      <c r="Q8542"/>
      <c r="R8542"/>
      <c r="S8542"/>
      <c r="T8542"/>
      <c r="U8542" t="s">
        <v>32523</v>
      </c>
      <c r="V8542" t="s">
        <v>32521</v>
      </c>
      <c r="W8542" t="s">
        <v>32522</v>
      </c>
      <c r="X8542" t="s">
        <v>193</v>
      </c>
      <c r="Y8542" t="s">
        <v>3207</v>
      </c>
      <c r="Z8542" t="s">
        <v>54</v>
      </c>
      <c r="AA8542"/>
      <c r="AB8542" t="s">
        <v>48036</v>
      </c>
      <c r="AC8542" t="s">
        <v>54565</v>
      </c>
      <c r="AD8542"/>
      <c r="AE8542" t="s">
        <v>565</v>
      </c>
      <c r="AF8542" s="119" t="str">
        <f t="shared" si="534"/>
        <v>NA</v>
      </c>
      <c r="AG8542" s="119"/>
      <c r="AH8542" s="119"/>
      <c r="AI8542" s="119"/>
      <c r="AJ8542" s="119" t="str">
        <f t="shared" si="535"/>
        <v>NA</v>
      </c>
      <c r="AK8542" s="190"/>
      <c r="AL8542" s="191"/>
    </row>
    <row r="8543" spans="1:38" x14ac:dyDescent="0.25">
      <c r="A8543" t="s">
        <v>35270</v>
      </c>
      <c r="B8543" t="s">
        <v>35269</v>
      </c>
      <c r="C8543" t="s">
        <v>31317</v>
      </c>
      <c r="D8543" t="s">
        <v>193</v>
      </c>
      <c r="E8543" t="s">
        <v>35271</v>
      </c>
      <c r="F8543" t="s">
        <v>54</v>
      </c>
      <c r="G8543"/>
      <c r="H8543" t="s">
        <v>48564</v>
      </c>
      <c r="I8543" t="s">
        <v>55072</v>
      </c>
      <c r="J8543" t="s">
        <v>35272</v>
      </c>
      <c r="K8543" t="s">
        <v>565</v>
      </c>
      <c r="L8543" s="119" t="str">
        <f t="shared" si="532"/>
        <v>NA</v>
      </c>
      <c r="M8543" s="119"/>
      <c r="N8543" s="120" t="str">
        <f t="shared" si="533"/>
        <v>NA</v>
      </c>
      <c r="O8543" s="120"/>
      <c r="P8543"/>
      <c r="Q8543"/>
      <c r="R8543"/>
      <c r="S8543"/>
      <c r="T8543"/>
      <c r="U8543" t="s">
        <v>32183</v>
      </c>
      <c r="V8543" t="s">
        <v>32182</v>
      </c>
      <c r="W8543" t="s">
        <v>28589</v>
      </c>
      <c r="X8543" t="s">
        <v>193</v>
      </c>
      <c r="Y8543" t="s">
        <v>17389</v>
      </c>
      <c r="Z8543" t="s">
        <v>54</v>
      </c>
      <c r="AA8543"/>
      <c r="AB8543" t="s">
        <v>48037</v>
      </c>
      <c r="AC8543" t="s">
        <v>54566</v>
      </c>
      <c r="AD8543" t="s">
        <v>32183</v>
      </c>
      <c r="AE8543" t="s">
        <v>565</v>
      </c>
      <c r="AF8543" s="119" t="str">
        <f t="shared" si="534"/>
        <v>NA</v>
      </c>
      <c r="AG8543" s="119"/>
      <c r="AH8543" s="119"/>
      <c r="AI8543" s="119"/>
      <c r="AJ8543" s="119" t="str">
        <f t="shared" si="535"/>
        <v>NA</v>
      </c>
      <c r="AK8543" s="190"/>
      <c r="AL8543" s="191"/>
    </row>
    <row r="8544" spans="1:38" x14ac:dyDescent="0.25">
      <c r="A8544" t="s">
        <v>35274</v>
      </c>
      <c r="B8544" t="s">
        <v>35273</v>
      </c>
      <c r="C8544" t="s">
        <v>31317</v>
      </c>
      <c r="D8544" t="s">
        <v>193</v>
      </c>
      <c r="E8544" t="s">
        <v>35271</v>
      </c>
      <c r="F8544" t="s">
        <v>54</v>
      </c>
      <c r="G8544"/>
      <c r="H8544" t="s">
        <v>48564</v>
      </c>
      <c r="I8544" t="s">
        <v>55072</v>
      </c>
      <c r="J8544" t="s">
        <v>35275</v>
      </c>
      <c r="K8544" t="s">
        <v>565</v>
      </c>
      <c r="L8544" s="119" t="str">
        <f t="shared" si="532"/>
        <v>NA</v>
      </c>
      <c r="M8544" s="119"/>
      <c r="N8544" s="120" t="str">
        <f t="shared" si="533"/>
        <v>NA</v>
      </c>
      <c r="O8544" s="120"/>
      <c r="P8544"/>
      <c r="Q8544"/>
      <c r="R8544"/>
      <c r="S8544"/>
      <c r="T8544"/>
      <c r="U8544" t="s">
        <v>31743</v>
      </c>
      <c r="V8544" t="s">
        <v>31741</v>
      </c>
      <c r="W8544" t="s">
        <v>31742</v>
      </c>
      <c r="X8544" t="s">
        <v>193</v>
      </c>
      <c r="Y8544" t="s">
        <v>15425</v>
      </c>
      <c r="Z8544" t="s">
        <v>54</v>
      </c>
      <c r="AA8544"/>
      <c r="AB8544" t="s">
        <v>48038</v>
      </c>
      <c r="AC8544" t="s">
        <v>54567</v>
      </c>
      <c r="AD8544"/>
      <c r="AE8544" t="s">
        <v>565</v>
      </c>
      <c r="AF8544" s="119" t="str">
        <f t="shared" si="534"/>
        <v>NA</v>
      </c>
      <c r="AG8544" s="119"/>
      <c r="AH8544" s="119"/>
      <c r="AI8544" s="119"/>
      <c r="AJ8544" s="119" t="str">
        <f t="shared" si="535"/>
        <v>NA</v>
      </c>
      <c r="AK8544" s="190"/>
      <c r="AL8544" s="191"/>
    </row>
    <row r="8545" spans="1:38" x14ac:dyDescent="0.25">
      <c r="A8545" t="s">
        <v>27664</v>
      </c>
      <c r="B8545" t="s">
        <v>31957</v>
      </c>
      <c r="C8545" t="s">
        <v>31958</v>
      </c>
      <c r="D8545" t="s">
        <v>193</v>
      </c>
      <c r="E8545" t="s">
        <v>883</v>
      </c>
      <c r="F8545" t="s">
        <v>54</v>
      </c>
      <c r="G8545"/>
      <c r="H8545" t="s">
        <v>48565</v>
      </c>
      <c r="I8545" t="s">
        <v>55073</v>
      </c>
      <c r="J8545" t="s">
        <v>27664</v>
      </c>
      <c r="K8545" t="s">
        <v>565</v>
      </c>
      <c r="L8545" s="119" t="str">
        <f t="shared" si="532"/>
        <v>NA</v>
      </c>
      <c r="M8545" s="119"/>
      <c r="N8545" s="120" t="str">
        <f t="shared" si="533"/>
        <v>NA</v>
      </c>
      <c r="O8545" s="120"/>
      <c r="P8545"/>
      <c r="Q8545"/>
      <c r="R8545"/>
      <c r="S8545"/>
      <c r="T8545"/>
      <c r="U8545" t="s">
        <v>32071</v>
      </c>
      <c r="V8545" t="s">
        <v>32069</v>
      </c>
      <c r="W8545" t="s">
        <v>32070</v>
      </c>
      <c r="X8545" t="s">
        <v>193</v>
      </c>
      <c r="Y8545" t="s">
        <v>6117</v>
      </c>
      <c r="Z8545" t="s">
        <v>54</v>
      </c>
      <c r="AA8545"/>
      <c r="AB8545" t="s">
        <v>48039</v>
      </c>
      <c r="AC8545" t="s">
        <v>54568</v>
      </c>
      <c r="AD8545" t="s">
        <v>32071</v>
      </c>
      <c r="AE8545" t="s">
        <v>565</v>
      </c>
      <c r="AF8545" s="119" t="str">
        <f t="shared" si="534"/>
        <v>NA</v>
      </c>
      <c r="AG8545" s="119"/>
      <c r="AH8545" s="119"/>
      <c r="AI8545" s="119"/>
      <c r="AJ8545" s="119" t="str">
        <f t="shared" si="535"/>
        <v>NA</v>
      </c>
      <c r="AK8545" s="190"/>
      <c r="AL8545" s="191"/>
    </row>
    <row r="8546" spans="1:38" x14ac:dyDescent="0.25">
      <c r="A8546" t="s">
        <v>33468</v>
      </c>
      <c r="B8546" t="s">
        <v>33466</v>
      </c>
      <c r="C8546" t="s">
        <v>33467</v>
      </c>
      <c r="D8546" t="s">
        <v>193</v>
      </c>
      <c r="E8546" t="s">
        <v>883</v>
      </c>
      <c r="F8546" t="s">
        <v>54</v>
      </c>
      <c r="G8546"/>
      <c r="H8546" t="s">
        <v>48565</v>
      </c>
      <c r="I8546" t="s">
        <v>55073</v>
      </c>
      <c r="J8546" t="s">
        <v>33469</v>
      </c>
      <c r="K8546" t="s">
        <v>565</v>
      </c>
      <c r="L8546" s="119" t="str">
        <f t="shared" si="532"/>
        <v>NA</v>
      </c>
      <c r="M8546" s="119"/>
      <c r="N8546" s="120" t="str">
        <f t="shared" si="533"/>
        <v>NA</v>
      </c>
      <c r="O8546" s="120"/>
      <c r="P8546"/>
      <c r="Q8546"/>
      <c r="R8546"/>
      <c r="S8546"/>
      <c r="T8546"/>
      <c r="U8546" t="s">
        <v>34173</v>
      </c>
      <c r="V8546" t="s">
        <v>34171</v>
      </c>
      <c r="W8546" t="s">
        <v>34172</v>
      </c>
      <c r="X8546" t="s">
        <v>193</v>
      </c>
      <c r="Y8546" t="s">
        <v>4108</v>
      </c>
      <c r="Z8546" t="s">
        <v>54</v>
      </c>
      <c r="AA8546"/>
      <c r="AB8546" t="s">
        <v>48040</v>
      </c>
      <c r="AC8546" t="s">
        <v>54569</v>
      </c>
      <c r="AD8546" t="s">
        <v>34174</v>
      </c>
      <c r="AE8546" t="s">
        <v>565</v>
      </c>
      <c r="AF8546" s="119" t="str">
        <f t="shared" si="534"/>
        <v>NA</v>
      </c>
      <c r="AG8546" s="119"/>
      <c r="AH8546" s="119"/>
      <c r="AI8546" s="119"/>
      <c r="AJ8546" s="119" t="str">
        <f t="shared" si="535"/>
        <v>NA</v>
      </c>
      <c r="AK8546" s="190"/>
      <c r="AL8546" s="191"/>
    </row>
    <row r="8547" spans="1:38" x14ac:dyDescent="0.25">
      <c r="A8547" t="s">
        <v>27664</v>
      </c>
      <c r="B8547" t="s">
        <v>31959</v>
      </c>
      <c r="C8547" t="s">
        <v>31960</v>
      </c>
      <c r="D8547" t="s">
        <v>193</v>
      </c>
      <c r="E8547" t="s">
        <v>883</v>
      </c>
      <c r="F8547" t="s">
        <v>54</v>
      </c>
      <c r="G8547"/>
      <c r="H8547" t="s">
        <v>48565</v>
      </c>
      <c r="I8547" t="s">
        <v>55073</v>
      </c>
      <c r="J8547" t="s">
        <v>27664</v>
      </c>
      <c r="K8547" t="s">
        <v>565</v>
      </c>
      <c r="L8547" s="119" t="str">
        <f t="shared" si="532"/>
        <v>NA</v>
      </c>
      <c r="M8547" s="119"/>
      <c r="N8547" s="120" t="str">
        <f t="shared" si="533"/>
        <v>NA</v>
      </c>
      <c r="O8547" s="120"/>
      <c r="P8547"/>
      <c r="Q8547"/>
      <c r="R8547"/>
      <c r="S8547"/>
      <c r="T8547"/>
      <c r="U8547" t="s">
        <v>35406</v>
      </c>
      <c r="V8547" t="s">
        <v>35405</v>
      </c>
      <c r="W8547" t="s">
        <v>27988</v>
      </c>
      <c r="X8547" t="s">
        <v>193</v>
      </c>
      <c r="Y8547" t="s">
        <v>4108</v>
      </c>
      <c r="Z8547" t="s">
        <v>54</v>
      </c>
      <c r="AA8547"/>
      <c r="AB8547" t="s">
        <v>48040</v>
      </c>
      <c r="AC8547" t="s">
        <v>54569</v>
      </c>
      <c r="AD8547" t="s">
        <v>35407</v>
      </c>
      <c r="AE8547" t="s">
        <v>565</v>
      </c>
      <c r="AF8547" s="119" t="str">
        <f t="shared" si="534"/>
        <v>NA</v>
      </c>
      <c r="AG8547" s="119"/>
      <c r="AH8547" s="119"/>
      <c r="AI8547" s="119"/>
      <c r="AJ8547" s="119" t="str">
        <f t="shared" si="535"/>
        <v>NA</v>
      </c>
      <c r="AK8547" s="190"/>
      <c r="AL8547" s="191"/>
    </row>
    <row r="8548" spans="1:38" x14ac:dyDescent="0.25">
      <c r="A8548" t="s">
        <v>31587</v>
      </c>
      <c r="B8548" t="s">
        <v>31585</v>
      </c>
      <c r="C8548" t="s">
        <v>31586</v>
      </c>
      <c r="D8548" t="s">
        <v>193</v>
      </c>
      <c r="E8548" t="s">
        <v>883</v>
      </c>
      <c r="F8548" t="s">
        <v>54</v>
      </c>
      <c r="G8548"/>
      <c r="H8548" t="s">
        <v>48565</v>
      </c>
      <c r="I8548" t="s">
        <v>55073</v>
      </c>
      <c r="J8548" t="s">
        <v>31587</v>
      </c>
      <c r="K8548" t="s">
        <v>565</v>
      </c>
      <c r="L8548" s="119" t="str">
        <f t="shared" si="532"/>
        <v>NA</v>
      </c>
      <c r="M8548" s="119"/>
      <c r="N8548" s="120" t="str">
        <f t="shared" si="533"/>
        <v>NA</v>
      </c>
      <c r="O8548" s="120"/>
      <c r="P8548"/>
      <c r="Q8548"/>
      <c r="R8548"/>
      <c r="S8548"/>
      <c r="T8548"/>
      <c r="U8548" t="s">
        <v>254</v>
      </c>
      <c r="V8548" t="s">
        <v>33449</v>
      </c>
      <c r="W8548" t="s">
        <v>27104</v>
      </c>
      <c r="X8548" t="s">
        <v>193</v>
      </c>
      <c r="Y8548" t="s">
        <v>4108</v>
      </c>
      <c r="Z8548" t="s">
        <v>54</v>
      </c>
      <c r="AA8548"/>
      <c r="AB8548" t="s">
        <v>48040</v>
      </c>
      <c r="AC8548" t="s">
        <v>54569</v>
      </c>
      <c r="AD8548" t="s">
        <v>254</v>
      </c>
      <c r="AE8548" t="s">
        <v>565</v>
      </c>
      <c r="AF8548" s="119" t="str">
        <f t="shared" si="534"/>
        <v>NA</v>
      </c>
      <c r="AG8548" s="119"/>
      <c r="AH8548" s="119"/>
      <c r="AI8548" s="119"/>
      <c r="AJ8548" s="119" t="str">
        <f t="shared" si="535"/>
        <v>NA</v>
      </c>
      <c r="AK8548" s="190"/>
      <c r="AL8548" s="191"/>
    </row>
    <row r="8549" spans="1:38" x14ac:dyDescent="0.25">
      <c r="A8549" t="s">
        <v>34986</v>
      </c>
      <c r="B8549" t="s">
        <v>34985</v>
      </c>
      <c r="C8549" t="s">
        <v>5135</v>
      </c>
      <c r="D8549" t="s">
        <v>193</v>
      </c>
      <c r="E8549" t="s">
        <v>3651</v>
      </c>
      <c r="F8549" t="s">
        <v>54</v>
      </c>
      <c r="G8549"/>
      <c r="H8549" t="s">
        <v>48566</v>
      </c>
      <c r="I8549" t="s">
        <v>55074</v>
      </c>
      <c r="J8549" t="s">
        <v>34987</v>
      </c>
      <c r="K8549" t="s">
        <v>565</v>
      </c>
      <c r="L8549" s="119" t="str">
        <f t="shared" si="532"/>
        <v>NA</v>
      </c>
      <c r="M8549" s="119"/>
      <c r="N8549" s="120" t="str">
        <f t="shared" si="533"/>
        <v>NA</v>
      </c>
      <c r="O8549" s="120"/>
      <c r="P8549"/>
      <c r="Q8549"/>
      <c r="R8549"/>
      <c r="S8549"/>
      <c r="T8549"/>
      <c r="U8549" t="s">
        <v>33415</v>
      </c>
      <c r="V8549" t="s">
        <v>33413</v>
      </c>
      <c r="W8549" t="s">
        <v>33414</v>
      </c>
      <c r="X8549" t="s">
        <v>193</v>
      </c>
      <c r="Y8549" t="s">
        <v>33416</v>
      </c>
      <c r="Z8549" t="s">
        <v>54</v>
      </c>
      <c r="AA8549"/>
      <c r="AB8549" t="s">
        <v>48041</v>
      </c>
      <c r="AC8549" t="s">
        <v>54570</v>
      </c>
      <c r="AD8549" t="s">
        <v>33417</v>
      </c>
      <c r="AE8549" t="s">
        <v>565</v>
      </c>
      <c r="AF8549" s="119" t="str">
        <f t="shared" si="534"/>
        <v>NA</v>
      </c>
      <c r="AG8549" s="119"/>
      <c r="AH8549" s="119"/>
      <c r="AI8549" s="119"/>
      <c r="AJ8549" s="119" t="str">
        <f t="shared" si="535"/>
        <v>NA</v>
      </c>
      <c r="AK8549" s="190"/>
      <c r="AL8549" s="191"/>
    </row>
    <row r="8550" spans="1:38" x14ac:dyDescent="0.25">
      <c r="A8550" t="s">
        <v>32723</v>
      </c>
      <c r="B8550" t="s">
        <v>32722</v>
      </c>
      <c r="C8550" t="s">
        <v>5135</v>
      </c>
      <c r="D8550" t="s">
        <v>193</v>
      </c>
      <c r="E8550" t="s">
        <v>3651</v>
      </c>
      <c r="F8550" t="s">
        <v>54</v>
      </c>
      <c r="G8550"/>
      <c r="H8550" t="s">
        <v>48566</v>
      </c>
      <c r="I8550" t="s">
        <v>55074</v>
      </c>
      <c r="J8550" t="s">
        <v>32724</v>
      </c>
      <c r="K8550" t="s">
        <v>565</v>
      </c>
      <c r="L8550" s="119" t="str">
        <f t="shared" si="532"/>
        <v>NA</v>
      </c>
      <c r="M8550" s="119"/>
      <c r="N8550" s="120" t="str">
        <f t="shared" si="533"/>
        <v>NA</v>
      </c>
      <c r="O8550" s="120"/>
      <c r="P8550"/>
      <c r="Q8550"/>
      <c r="R8550"/>
      <c r="S8550"/>
      <c r="T8550"/>
      <c r="U8550" t="s">
        <v>35586</v>
      </c>
      <c r="V8550" t="s">
        <v>35585</v>
      </c>
      <c r="W8550" t="s">
        <v>29143</v>
      </c>
      <c r="X8550" t="s">
        <v>193</v>
      </c>
      <c r="Y8550" t="s">
        <v>11324</v>
      </c>
      <c r="Z8550" t="s">
        <v>54</v>
      </c>
      <c r="AA8550"/>
      <c r="AB8550" t="s">
        <v>48042</v>
      </c>
      <c r="AC8550" t="s">
        <v>54571</v>
      </c>
      <c r="AD8550"/>
      <c r="AE8550" t="s">
        <v>565</v>
      </c>
      <c r="AF8550" s="119" t="str">
        <f t="shared" si="534"/>
        <v>NA</v>
      </c>
      <c r="AG8550" s="119"/>
      <c r="AH8550" s="119"/>
      <c r="AI8550" s="119"/>
      <c r="AJ8550" s="119" t="str">
        <f t="shared" si="535"/>
        <v>NA</v>
      </c>
      <c r="AK8550" s="190"/>
      <c r="AL8550" s="191"/>
    </row>
    <row r="8551" spans="1:38" x14ac:dyDescent="0.25">
      <c r="A8551" t="s">
        <v>27664</v>
      </c>
      <c r="B8551" t="s">
        <v>31961</v>
      </c>
      <c r="C8551" t="s">
        <v>31958</v>
      </c>
      <c r="D8551" t="s">
        <v>193</v>
      </c>
      <c r="E8551" t="s">
        <v>1118</v>
      </c>
      <c r="F8551" t="s">
        <v>54</v>
      </c>
      <c r="G8551"/>
      <c r="H8551" t="s">
        <v>48567</v>
      </c>
      <c r="I8551" t="s">
        <v>55075</v>
      </c>
      <c r="J8551" t="s">
        <v>27664</v>
      </c>
      <c r="K8551" t="s">
        <v>565</v>
      </c>
      <c r="L8551" s="119" t="str">
        <f t="shared" si="532"/>
        <v>NA</v>
      </c>
      <c r="M8551" s="119"/>
      <c r="N8551" s="120" t="str">
        <f t="shared" si="533"/>
        <v>NA</v>
      </c>
      <c r="O8551" s="120"/>
      <c r="P8551"/>
      <c r="Q8551"/>
      <c r="R8551"/>
      <c r="S8551"/>
      <c r="T8551"/>
      <c r="U8551" t="s">
        <v>32287</v>
      </c>
      <c r="V8551" t="s">
        <v>32285</v>
      </c>
      <c r="W8551" t="s">
        <v>32286</v>
      </c>
      <c r="X8551" t="s">
        <v>193</v>
      </c>
      <c r="Y8551" t="s">
        <v>11324</v>
      </c>
      <c r="Z8551" t="s">
        <v>54</v>
      </c>
      <c r="AA8551"/>
      <c r="AB8551" t="s">
        <v>48042</v>
      </c>
      <c r="AC8551" t="s">
        <v>54571</v>
      </c>
      <c r="AD8551" t="s">
        <v>32287</v>
      </c>
      <c r="AE8551" t="s">
        <v>565</v>
      </c>
      <c r="AF8551" s="119" t="str">
        <f t="shared" si="534"/>
        <v>NA</v>
      </c>
      <c r="AG8551" s="119"/>
      <c r="AH8551" s="119"/>
      <c r="AI8551" s="119"/>
      <c r="AJ8551" s="119" t="str">
        <f t="shared" si="535"/>
        <v>NA</v>
      </c>
      <c r="AK8551" s="190"/>
      <c r="AL8551" s="191"/>
    </row>
    <row r="8552" spans="1:38" x14ac:dyDescent="0.25">
      <c r="A8552" t="s">
        <v>35308</v>
      </c>
      <c r="B8552" t="s">
        <v>35307</v>
      </c>
      <c r="C8552" t="s">
        <v>31317</v>
      </c>
      <c r="D8552" t="s">
        <v>193</v>
      </c>
      <c r="E8552" t="s">
        <v>35309</v>
      </c>
      <c r="F8552" t="s">
        <v>54</v>
      </c>
      <c r="G8552"/>
      <c r="H8552" t="s">
        <v>48568</v>
      </c>
      <c r="I8552" t="s">
        <v>55076</v>
      </c>
      <c r="J8552" t="s">
        <v>33431</v>
      </c>
      <c r="K8552" t="s">
        <v>565</v>
      </c>
      <c r="L8552" s="119" t="str">
        <f t="shared" si="532"/>
        <v>NA</v>
      </c>
      <c r="M8552" s="119"/>
      <c r="N8552" s="120" t="str">
        <f t="shared" si="533"/>
        <v>NA</v>
      </c>
      <c r="O8552" s="120"/>
      <c r="P8552"/>
      <c r="Q8552"/>
      <c r="R8552"/>
      <c r="S8552"/>
      <c r="T8552"/>
      <c r="U8552" t="s">
        <v>34110</v>
      </c>
      <c r="V8552" t="s">
        <v>34108</v>
      </c>
      <c r="W8552" t="s">
        <v>34109</v>
      </c>
      <c r="X8552" t="s">
        <v>193</v>
      </c>
      <c r="Y8552" t="s">
        <v>34111</v>
      </c>
      <c r="Z8552" t="s">
        <v>54</v>
      </c>
      <c r="AA8552"/>
      <c r="AB8552" t="s">
        <v>48043</v>
      </c>
      <c r="AC8552" t="s">
        <v>54572</v>
      </c>
      <c r="AD8552" t="s">
        <v>34110</v>
      </c>
      <c r="AE8552" t="s">
        <v>565</v>
      </c>
      <c r="AF8552" s="119" t="str">
        <f t="shared" si="534"/>
        <v>NA</v>
      </c>
      <c r="AG8552" s="119"/>
      <c r="AH8552" s="119"/>
      <c r="AI8552" s="119"/>
      <c r="AJ8552" s="119" t="str">
        <f t="shared" si="535"/>
        <v>NA</v>
      </c>
      <c r="AK8552" s="190"/>
      <c r="AL8552" s="191"/>
    </row>
    <row r="8553" spans="1:38" x14ac:dyDescent="0.25">
      <c r="A8553" t="s">
        <v>27664</v>
      </c>
      <c r="B8553" t="s">
        <v>31962</v>
      </c>
      <c r="C8553" t="s">
        <v>31963</v>
      </c>
      <c r="D8553" t="s">
        <v>193</v>
      </c>
      <c r="E8553" t="s">
        <v>3613</v>
      </c>
      <c r="F8553" t="s">
        <v>54</v>
      </c>
      <c r="G8553"/>
      <c r="H8553" t="s">
        <v>48569</v>
      </c>
      <c r="I8553" t="s">
        <v>55077</v>
      </c>
      <c r="J8553" t="s">
        <v>27664</v>
      </c>
      <c r="K8553" t="s">
        <v>565</v>
      </c>
      <c r="L8553" s="119" t="str">
        <f t="shared" si="532"/>
        <v>NA</v>
      </c>
      <c r="M8553" s="119"/>
      <c r="N8553" s="120" t="str">
        <f t="shared" si="533"/>
        <v>NA</v>
      </c>
      <c r="O8553" s="120"/>
      <c r="P8553"/>
      <c r="Q8553"/>
      <c r="R8553"/>
      <c r="S8553"/>
      <c r="T8553"/>
      <c r="U8553" t="s">
        <v>35387</v>
      </c>
      <c r="V8553" t="s">
        <v>35385</v>
      </c>
      <c r="W8553" t="s">
        <v>35386</v>
      </c>
      <c r="X8553" t="s">
        <v>193</v>
      </c>
      <c r="Y8553" t="s">
        <v>17242</v>
      </c>
      <c r="Z8553" t="s">
        <v>54</v>
      </c>
      <c r="AA8553"/>
      <c r="AB8553" t="s">
        <v>48044</v>
      </c>
      <c r="AC8553" t="s">
        <v>54573</v>
      </c>
      <c r="AD8553" t="s">
        <v>35388</v>
      </c>
      <c r="AE8553" t="s">
        <v>565</v>
      </c>
      <c r="AF8553" s="119" t="str">
        <f t="shared" si="534"/>
        <v>NA</v>
      </c>
      <c r="AG8553" s="119"/>
      <c r="AH8553" s="119"/>
      <c r="AI8553" s="119"/>
      <c r="AJ8553" s="119" t="str">
        <f t="shared" si="535"/>
        <v>NA</v>
      </c>
      <c r="AK8553" s="190"/>
      <c r="AL8553" s="191"/>
    </row>
    <row r="8554" spans="1:38" x14ac:dyDescent="0.25">
      <c r="A8554" t="s">
        <v>33671</v>
      </c>
      <c r="B8554" t="s">
        <v>33670</v>
      </c>
      <c r="C8554" t="s">
        <v>31317</v>
      </c>
      <c r="D8554" t="s">
        <v>193</v>
      </c>
      <c r="E8554" t="s">
        <v>3613</v>
      </c>
      <c r="F8554" t="s">
        <v>54</v>
      </c>
      <c r="G8554"/>
      <c r="H8554" t="s">
        <v>48569</v>
      </c>
      <c r="I8554" t="s">
        <v>55077</v>
      </c>
      <c r="J8554" t="s">
        <v>33671</v>
      </c>
      <c r="K8554" t="s">
        <v>565</v>
      </c>
      <c r="L8554" s="119" t="str">
        <f t="shared" si="532"/>
        <v>NA</v>
      </c>
      <c r="M8554" s="119"/>
      <c r="N8554" s="120" t="str">
        <f t="shared" si="533"/>
        <v>NA</v>
      </c>
      <c r="O8554" s="120"/>
      <c r="P8554"/>
      <c r="Q8554"/>
      <c r="R8554"/>
      <c r="S8554"/>
      <c r="T8554"/>
      <c r="U8554" t="s">
        <v>27100</v>
      </c>
      <c r="V8554" t="s">
        <v>27103</v>
      </c>
      <c r="W8554" t="s">
        <v>27104</v>
      </c>
      <c r="X8554" t="s">
        <v>193</v>
      </c>
      <c r="Y8554" t="s">
        <v>2965</v>
      </c>
      <c r="Z8554" t="s">
        <v>54</v>
      </c>
      <c r="AA8554"/>
      <c r="AB8554" t="s">
        <v>48045</v>
      </c>
      <c r="AC8554" t="s">
        <v>54574</v>
      </c>
      <c r="AD8554" t="s">
        <v>27100</v>
      </c>
      <c r="AE8554" t="s">
        <v>565</v>
      </c>
      <c r="AF8554" s="119" t="str">
        <f t="shared" si="534"/>
        <v>NA</v>
      </c>
      <c r="AG8554" s="119"/>
      <c r="AH8554" s="119"/>
      <c r="AI8554" s="119"/>
      <c r="AJ8554" s="119" t="str">
        <f t="shared" si="535"/>
        <v>NA</v>
      </c>
      <c r="AK8554" s="190"/>
      <c r="AL8554" s="191"/>
    </row>
    <row r="8555" spans="1:38" x14ac:dyDescent="0.25">
      <c r="A8555" t="s">
        <v>33459</v>
      </c>
      <c r="B8555" t="s">
        <v>33458</v>
      </c>
      <c r="C8555" t="s">
        <v>31317</v>
      </c>
      <c r="D8555" t="s">
        <v>193</v>
      </c>
      <c r="E8555" t="s">
        <v>3613</v>
      </c>
      <c r="F8555" t="s">
        <v>54</v>
      </c>
      <c r="G8555"/>
      <c r="H8555" t="s">
        <v>48569</v>
      </c>
      <c r="I8555" t="s">
        <v>55077</v>
      </c>
      <c r="J8555" t="s">
        <v>33459</v>
      </c>
      <c r="K8555" t="s">
        <v>565</v>
      </c>
      <c r="L8555" s="119" t="str">
        <f t="shared" si="532"/>
        <v>NA</v>
      </c>
      <c r="M8555" s="119"/>
      <c r="N8555" s="120" t="str">
        <f t="shared" si="533"/>
        <v>NA</v>
      </c>
      <c r="O8555" s="120"/>
      <c r="P8555"/>
      <c r="Q8555"/>
      <c r="R8555"/>
      <c r="S8555"/>
      <c r="T8555"/>
      <c r="U8555" t="s">
        <v>27246</v>
      </c>
      <c r="V8555" t="s">
        <v>27244</v>
      </c>
      <c r="W8555" t="s">
        <v>27245</v>
      </c>
      <c r="X8555" t="s">
        <v>193</v>
      </c>
      <c r="Y8555" t="s">
        <v>19934</v>
      </c>
      <c r="Z8555" t="s">
        <v>54</v>
      </c>
      <c r="AA8555"/>
      <c r="AB8555" t="s">
        <v>48046</v>
      </c>
      <c r="AC8555" t="s">
        <v>54575</v>
      </c>
      <c r="AD8555" t="s">
        <v>27247</v>
      </c>
      <c r="AE8555" t="s">
        <v>565</v>
      </c>
      <c r="AF8555" s="119" t="str">
        <f t="shared" si="534"/>
        <v>NA</v>
      </c>
      <c r="AG8555" s="119"/>
      <c r="AH8555" s="119"/>
      <c r="AI8555" s="119"/>
      <c r="AJ8555" s="119" t="str">
        <f t="shared" si="535"/>
        <v>NA</v>
      </c>
      <c r="AK8555" s="190"/>
      <c r="AL8555" s="191"/>
    </row>
    <row r="8556" spans="1:38" x14ac:dyDescent="0.25">
      <c r="A8556" t="s">
        <v>35277</v>
      </c>
      <c r="B8556" t="s">
        <v>35276</v>
      </c>
      <c r="C8556" t="s">
        <v>31317</v>
      </c>
      <c r="D8556" t="s">
        <v>193</v>
      </c>
      <c r="E8556" t="s">
        <v>3613</v>
      </c>
      <c r="F8556" t="s">
        <v>54</v>
      </c>
      <c r="G8556"/>
      <c r="H8556" t="s">
        <v>48569</v>
      </c>
      <c r="I8556" t="s">
        <v>55077</v>
      </c>
      <c r="J8556" t="s">
        <v>35278</v>
      </c>
      <c r="K8556" t="s">
        <v>565</v>
      </c>
      <c r="L8556" s="119" t="str">
        <f t="shared" si="532"/>
        <v>NA</v>
      </c>
      <c r="M8556" s="119"/>
      <c r="N8556" s="120" t="str">
        <f t="shared" si="533"/>
        <v>NA</v>
      </c>
      <c r="O8556" s="120"/>
      <c r="P8556"/>
      <c r="Q8556"/>
      <c r="R8556"/>
      <c r="S8556"/>
      <c r="T8556"/>
      <c r="U8556" t="s">
        <v>27100</v>
      </c>
      <c r="V8556" t="s">
        <v>27105</v>
      </c>
      <c r="W8556" t="s">
        <v>27104</v>
      </c>
      <c r="X8556" t="s">
        <v>193</v>
      </c>
      <c r="Y8556" t="s">
        <v>6167</v>
      </c>
      <c r="Z8556" t="s">
        <v>54</v>
      </c>
      <c r="AA8556"/>
      <c r="AB8556" t="s">
        <v>48047</v>
      </c>
      <c r="AC8556" t="s">
        <v>54576</v>
      </c>
      <c r="AD8556" t="s">
        <v>27100</v>
      </c>
      <c r="AE8556" t="s">
        <v>565</v>
      </c>
      <c r="AF8556" s="119" t="str">
        <f t="shared" si="534"/>
        <v>NA</v>
      </c>
      <c r="AG8556" s="119"/>
      <c r="AH8556" s="119"/>
      <c r="AI8556" s="119"/>
      <c r="AJ8556" s="119" t="str">
        <f t="shared" si="535"/>
        <v>NA</v>
      </c>
      <c r="AK8556" s="190"/>
      <c r="AL8556" s="191"/>
    </row>
    <row r="8557" spans="1:38" x14ac:dyDescent="0.25">
      <c r="A8557" t="s">
        <v>33430</v>
      </c>
      <c r="B8557" t="s">
        <v>33429</v>
      </c>
      <c r="C8557" t="s">
        <v>31317</v>
      </c>
      <c r="D8557" t="s">
        <v>193</v>
      </c>
      <c r="E8557" t="s">
        <v>3613</v>
      </c>
      <c r="F8557" t="s">
        <v>54</v>
      </c>
      <c r="G8557"/>
      <c r="H8557" t="s">
        <v>48569</v>
      </c>
      <c r="I8557" t="s">
        <v>55077</v>
      </c>
      <c r="J8557" t="s">
        <v>33431</v>
      </c>
      <c r="K8557" t="s">
        <v>565</v>
      </c>
      <c r="L8557" s="119" t="str">
        <f t="shared" si="532"/>
        <v>NA</v>
      </c>
      <c r="M8557" s="119"/>
      <c r="N8557" s="120" t="str">
        <f t="shared" si="533"/>
        <v>NA</v>
      </c>
      <c r="O8557" s="120"/>
      <c r="P8557"/>
      <c r="Q8557"/>
      <c r="R8557"/>
      <c r="S8557"/>
      <c r="T8557"/>
      <c r="U8557" t="s">
        <v>27100</v>
      </c>
      <c r="V8557" t="s">
        <v>27106</v>
      </c>
      <c r="W8557" t="s">
        <v>27104</v>
      </c>
      <c r="X8557" t="s">
        <v>193</v>
      </c>
      <c r="Y8557" t="s">
        <v>1807</v>
      </c>
      <c r="Z8557" t="s">
        <v>54</v>
      </c>
      <c r="AA8557"/>
      <c r="AB8557" t="s">
        <v>48048</v>
      </c>
      <c r="AC8557" t="s">
        <v>54577</v>
      </c>
      <c r="AD8557" t="s">
        <v>27100</v>
      </c>
      <c r="AE8557" t="s">
        <v>565</v>
      </c>
      <c r="AF8557" s="119" t="str">
        <f t="shared" si="534"/>
        <v>NA</v>
      </c>
      <c r="AG8557" s="119"/>
      <c r="AH8557" s="119"/>
      <c r="AI8557" s="119"/>
      <c r="AJ8557" s="119" t="str">
        <f t="shared" si="535"/>
        <v>NA</v>
      </c>
      <c r="AK8557" s="190"/>
      <c r="AL8557" s="191"/>
    </row>
    <row r="8558" spans="1:38" x14ac:dyDescent="0.25">
      <c r="A8558" t="s">
        <v>27664</v>
      </c>
      <c r="B8558" t="s">
        <v>31964</v>
      </c>
      <c r="C8558" t="s">
        <v>31960</v>
      </c>
      <c r="D8558" t="s">
        <v>193</v>
      </c>
      <c r="E8558" t="s">
        <v>3613</v>
      </c>
      <c r="F8558" t="s">
        <v>54</v>
      </c>
      <c r="G8558"/>
      <c r="H8558" t="s">
        <v>48569</v>
      </c>
      <c r="I8558" t="s">
        <v>55077</v>
      </c>
      <c r="J8558" t="s">
        <v>31965</v>
      </c>
      <c r="K8558" t="s">
        <v>565</v>
      </c>
      <c r="L8558" s="119" t="str">
        <f t="shared" si="532"/>
        <v>NA</v>
      </c>
      <c r="M8558" s="119"/>
      <c r="N8558" s="120" t="str">
        <f t="shared" si="533"/>
        <v>NA</v>
      </c>
      <c r="O8558" s="120"/>
      <c r="P8558"/>
      <c r="Q8558"/>
      <c r="R8558"/>
      <c r="S8558"/>
      <c r="T8558"/>
      <c r="U8558" t="s">
        <v>27016</v>
      </c>
      <c r="V8558" t="s">
        <v>27014</v>
      </c>
      <c r="W8558" t="s">
        <v>27015</v>
      </c>
      <c r="X8558" t="s">
        <v>193</v>
      </c>
      <c r="Y8558" t="s">
        <v>4098</v>
      </c>
      <c r="Z8558" t="s">
        <v>54</v>
      </c>
      <c r="AA8558"/>
      <c r="AB8558" t="s">
        <v>48049</v>
      </c>
      <c r="AC8558" t="s">
        <v>54578</v>
      </c>
      <c r="AD8558" t="s">
        <v>27017</v>
      </c>
      <c r="AE8558" t="s">
        <v>565</v>
      </c>
      <c r="AF8558" s="119" t="str">
        <f t="shared" si="534"/>
        <v>NA</v>
      </c>
      <c r="AG8558" s="119"/>
      <c r="AH8558" s="119"/>
      <c r="AI8558" s="119"/>
      <c r="AJ8558" s="119" t="str">
        <f t="shared" si="535"/>
        <v>NA</v>
      </c>
      <c r="AK8558" s="190"/>
      <c r="AL8558" s="191"/>
    </row>
    <row r="8559" spans="1:38" x14ac:dyDescent="0.25">
      <c r="A8559" t="s">
        <v>33465</v>
      </c>
      <c r="B8559" t="s">
        <v>33464</v>
      </c>
      <c r="C8559" t="s">
        <v>31317</v>
      </c>
      <c r="D8559" t="s">
        <v>193</v>
      </c>
      <c r="E8559" t="s">
        <v>3613</v>
      </c>
      <c r="F8559" t="s">
        <v>54</v>
      </c>
      <c r="G8559"/>
      <c r="H8559" t="s">
        <v>48569</v>
      </c>
      <c r="I8559" t="s">
        <v>55077</v>
      </c>
      <c r="J8559" t="s">
        <v>33465</v>
      </c>
      <c r="K8559" t="s">
        <v>565</v>
      </c>
      <c r="L8559" s="119" t="str">
        <f t="shared" si="532"/>
        <v>NA</v>
      </c>
      <c r="M8559" s="119"/>
      <c r="N8559" s="120" t="str">
        <f t="shared" si="533"/>
        <v>NA</v>
      </c>
      <c r="O8559" s="120"/>
      <c r="P8559"/>
      <c r="Q8559"/>
      <c r="R8559"/>
      <c r="S8559"/>
      <c r="T8559"/>
      <c r="U8559" t="s">
        <v>31647</v>
      </c>
      <c r="V8559" t="s">
        <v>31646</v>
      </c>
      <c r="W8559" t="s">
        <v>27245</v>
      </c>
      <c r="X8559" t="s">
        <v>193</v>
      </c>
      <c r="Y8559" t="s">
        <v>31648</v>
      </c>
      <c r="Z8559" t="s">
        <v>54</v>
      </c>
      <c r="AA8559"/>
      <c r="AB8559" t="s">
        <v>48050</v>
      </c>
      <c r="AC8559" t="s">
        <v>54579</v>
      </c>
      <c r="AD8559" t="s">
        <v>31647</v>
      </c>
      <c r="AE8559" t="s">
        <v>565</v>
      </c>
      <c r="AF8559" s="119" t="str">
        <f t="shared" si="534"/>
        <v>NA</v>
      </c>
      <c r="AG8559" s="119"/>
      <c r="AH8559" s="119"/>
      <c r="AI8559" s="119"/>
      <c r="AJ8559" s="119" t="str">
        <f t="shared" si="535"/>
        <v>NA</v>
      </c>
      <c r="AK8559" s="190"/>
      <c r="AL8559" s="191"/>
    </row>
    <row r="8560" spans="1:38" x14ac:dyDescent="0.25">
      <c r="A8560" t="s">
        <v>33690</v>
      </c>
      <c r="B8560" t="s">
        <v>33689</v>
      </c>
      <c r="C8560" t="s">
        <v>31317</v>
      </c>
      <c r="D8560" t="s">
        <v>193</v>
      </c>
      <c r="E8560" t="s">
        <v>3613</v>
      </c>
      <c r="F8560" t="s">
        <v>54</v>
      </c>
      <c r="G8560"/>
      <c r="H8560" t="s">
        <v>48569</v>
      </c>
      <c r="I8560" t="s">
        <v>55077</v>
      </c>
      <c r="J8560" t="s">
        <v>33690</v>
      </c>
      <c r="K8560" t="s">
        <v>565</v>
      </c>
      <c r="L8560" s="119" t="str">
        <f t="shared" si="532"/>
        <v>NA</v>
      </c>
      <c r="M8560" s="119"/>
      <c r="N8560" s="120" t="str">
        <f t="shared" si="533"/>
        <v>NA</v>
      </c>
      <c r="O8560" s="120"/>
      <c r="P8560"/>
      <c r="Q8560"/>
      <c r="R8560"/>
      <c r="S8560"/>
      <c r="T8560"/>
      <c r="U8560" t="s">
        <v>27664</v>
      </c>
      <c r="V8560" t="s">
        <v>31932</v>
      </c>
      <c r="W8560" t="s">
        <v>27104</v>
      </c>
      <c r="X8560" t="s">
        <v>193</v>
      </c>
      <c r="Y8560" t="s">
        <v>31648</v>
      </c>
      <c r="Z8560" t="s">
        <v>54</v>
      </c>
      <c r="AA8560"/>
      <c r="AB8560" t="s">
        <v>48050</v>
      </c>
      <c r="AC8560" t="s">
        <v>54579</v>
      </c>
      <c r="AD8560"/>
      <c r="AE8560" t="s">
        <v>565</v>
      </c>
      <c r="AF8560" s="119" t="str">
        <f t="shared" si="534"/>
        <v>NA</v>
      </c>
      <c r="AG8560" s="119"/>
      <c r="AH8560" s="119"/>
      <c r="AI8560" s="119"/>
      <c r="AJ8560" s="119" t="str">
        <f t="shared" si="535"/>
        <v>NA</v>
      </c>
      <c r="AK8560" s="190"/>
      <c r="AL8560" s="191"/>
    </row>
    <row r="8561" spans="1:38" x14ac:dyDescent="0.25">
      <c r="A8561" t="s">
        <v>33311</v>
      </c>
      <c r="B8561" t="s">
        <v>33309</v>
      </c>
      <c r="C8561" t="s">
        <v>33310</v>
      </c>
      <c r="D8561" t="s">
        <v>193</v>
      </c>
      <c r="E8561" t="s">
        <v>3613</v>
      </c>
      <c r="F8561" t="s">
        <v>54</v>
      </c>
      <c r="G8561"/>
      <c r="H8561" t="s">
        <v>48569</v>
      </c>
      <c r="I8561" t="s">
        <v>55077</v>
      </c>
      <c r="J8561" t="s">
        <v>33312</v>
      </c>
      <c r="K8561" t="s">
        <v>565</v>
      </c>
      <c r="L8561" s="119" t="str">
        <f t="shared" si="532"/>
        <v>NA</v>
      </c>
      <c r="M8561" s="119"/>
      <c r="N8561" s="120" t="str">
        <f t="shared" si="533"/>
        <v>NA</v>
      </c>
      <c r="O8561" s="120"/>
      <c r="P8561"/>
      <c r="Q8561"/>
      <c r="R8561"/>
      <c r="S8561"/>
      <c r="T8561"/>
      <c r="U8561" t="s">
        <v>31876</v>
      </c>
      <c r="V8561" t="s">
        <v>31874</v>
      </c>
      <c r="W8561" t="s">
        <v>31875</v>
      </c>
      <c r="X8561" t="s">
        <v>193</v>
      </c>
      <c r="Y8561" t="s">
        <v>548</v>
      </c>
      <c r="Z8561" t="s">
        <v>54</v>
      </c>
      <c r="AA8561"/>
      <c r="AB8561" t="s">
        <v>48051</v>
      </c>
      <c r="AC8561" t="s">
        <v>54580</v>
      </c>
      <c r="AD8561" t="s">
        <v>31877</v>
      </c>
      <c r="AE8561" t="s">
        <v>565</v>
      </c>
      <c r="AF8561" s="119" t="str">
        <f t="shared" si="534"/>
        <v>NA</v>
      </c>
      <c r="AG8561" s="119"/>
      <c r="AH8561" s="119"/>
      <c r="AI8561" s="119"/>
      <c r="AJ8561" s="119" t="str">
        <f t="shared" si="535"/>
        <v>NA</v>
      </c>
      <c r="AK8561" s="190"/>
      <c r="AL8561" s="191"/>
    </row>
    <row r="8562" spans="1:38" x14ac:dyDescent="0.25">
      <c r="A8562" t="s">
        <v>32189</v>
      </c>
      <c r="B8562" t="s">
        <v>32187</v>
      </c>
      <c r="C8562" t="s">
        <v>32188</v>
      </c>
      <c r="D8562" t="s">
        <v>193</v>
      </c>
      <c r="E8562" t="s">
        <v>3613</v>
      </c>
      <c r="F8562" t="s">
        <v>54</v>
      </c>
      <c r="G8562"/>
      <c r="H8562" t="s">
        <v>48569</v>
      </c>
      <c r="I8562" t="s">
        <v>55077</v>
      </c>
      <c r="J8562" t="s">
        <v>32189</v>
      </c>
      <c r="K8562" t="s">
        <v>565</v>
      </c>
      <c r="L8562" s="119" t="str">
        <f t="shared" si="532"/>
        <v>NA</v>
      </c>
      <c r="M8562" s="119"/>
      <c r="N8562" s="120" t="str">
        <f t="shared" si="533"/>
        <v>NA</v>
      </c>
      <c r="O8562" s="120"/>
      <c r="P8562"/>
      <c r="Q8562"/>
      <c r="R8562"/>
      <c r="S8562"/>
      <c r="T8562"/>
      <c r="U8562" t="s">
        <v>32626</v>
      </c>
      <c r="V8562" t="s">
        <v>32625</v>
      </c>
      <c r="W8562" t="s">
        <v>31875</v>
      </c>
      <c r="X8562" t="s">
        <v>193</v>
      </c>
      <c r="Y8562" t="s">
        <v>548</v>
      </c>
      <c r="Z8562" t="s">
        <v>54</v>
      </c>
      <c r="AA8562"/>
      <c r="AB8562" t="s">
        <v>48051</v>
      </c>
      <c r="AC8562" t="s">
        <v>54580</v>
      </c>
      <c r="AD8562" t="s">
        <v>32627</v>
      </c>
      <c r="AE8562" t="s">
        <v>565</v>
      </c>
      <c r="AF8562" s="119" t="str">
        <f t="shared" si="534"/>
        <v>NA</v>
      </c>
      <c r="AG8562" s="119"/>
      <c r="AH8562" s="119"/>
      <c r="AI8562" s="119"/>
      <c r="AJ8562" s="119" t="str">
        <f t="shared" si="535"/>
        <v>NA</v>
      </c>
      <c r="AK8562" s="190"/>
      <c r="AL8562" s="191"/>
    </row>
    <row r="8563" spans="1:38" x14ac:dyDescent="0.25">
      <c r="A8563" t="s">
        <v>32336</v>
      </c>
      <c r="B8563" t="s">
        <v>32334</v>
      </c>
      <c r="C8563" t="s">
        <v>32335</v>
      </c>
      <c r="D8563" t="s">
        <v>193</v>
      </c>
      <c r="E8563" t="s">
        <v>3613</v>
      </c>
      <c r="F8563" t="s">
        <v>54</v>
      </c>
      <c r="G8563"/>
      <c r="H8563" t="s">
        <v>48569</v>
      </c>
      <c r="I8563" t="s">
        <v>55077</v>
      </c>
      <c r="J8563" t="s">
        <v>32336</v>
      </c>
      <c r="K8563" t="s">
        <v>565</v>
      </c>
      <c r="L8563" s="119" t="str">
        <f t="shared" si="532"/>
        <v>NA</v>
      </c>
      <c r="M8563" s="119"/>
      <c r="N8563" s="120" t="str">
        <f t="shared" si="533"/>
        <v>NA</v>
      </c>
      <c r="O8563" s="120"/>
      <c r="P8563"/>
      <c r="Q8563"/>
      <c r="R8563"/>
      <c r="S8563"/>
      <c r="T8563"/>
      <c r="U8563" t="s">
        <v>34219</v>
      </c>
      <c r="V8563" t="s">
        <v>34218</v>
      </c>
      <c r="W8563" t="s">
        <v>31875</v>
      </c>
      <c r="X8563" t="s">
        <v>193</v>
      </c>
      <c r="Y8563" t="s">
        <v>548</v>
      </c>
      <c r="Z8563" t="s">
        <v>54</v>
      </c>
      <c r="AA8563"/>
      <c r="AB8563" t="s">
        <v>48051</v>
      </c>
      <c r="AC8563" t="s">
        <v>54580</v>
      </c>
      <c r="AD8563" t="s">
        <v>34220</v>
      </c>
      <c r="AE8563" t="s">
        <v>565</v>
      </c>
      <c r="AF8563" s="119" t="str">
        <f t="shared" si="534"/>
        <v>NA</v>
      </c>
      <c r="AG8563" s="119"/>
      <c r="AH8563" s="119"/>
      <c r="AI8563" s="119"/>
      <c r="AJ8563" s="119" t="str">
        <f t="shared" si="535"/>
        <v>NA</v>
      </c>
      <c r="AK8563" s="190"/>
      <c r="AL8563" s="191"/>
    </row>
    <row r="8564" spans="1:38" x14ac:dyDescent="0.25">
      <c r="A8564" t="s">
        <v>32802</v>
      </c>
      <c r="B8564" t="s">
        <v>32801</v>
      </c>
      <c r="C8564" t="s">
        <v>31317</v>
      </c>
      <c r="D8564" t="s">
        <v>193</v>
      </c>
      <c r="E8564" t="s">
        <v>32803</v>
      </c>
      <c r="F8564" t="s">
        <v>54</v>
      </c>
      <c r="G8564"/>
      <c r="H8564" t="s">
        <v>48570</v>
      </c>
      <c r="I8564" t="s">
        <v>55078</v>
      </c>
      <c r="J8564" t="s">
        <v>32804</v>
      </c>
      <c r="K8564" t="s">
        <v>565</v>
      </c>
      <c r="L8564" s="119" t="str">
        <f t="shared" si="532"/>
        <v>NA</v>
      </c>
      <c r="M8564" s="119"/>
      <c r="N8564" s="120" t="str">
        <f t="shared" si="533"/>
        <v>NA</v>
      </c>
      <c r="O8564" s="120"/>
      <c r="P8564"/>
      <c r="Q8564"/>
      <c r="R8564"/>
      <c r="S8564"/>
      <c r="T8564"/>
      <c r="U8564" t="s">
        <v>32470</v>
      </c>
      <c r="V8564" t="s">
        <v>32469</v>
      </c>
      <c r="W8564" t="s">
        <v>27135</v>
      </c>
      <c r="X8564" t="s">
        <v>193</v>
      </c>
      <c r="Y8564" t="s">
        <v>548</v>
      </c>
      <c r="Z8564" t="s">
        <v>54</v>
      </c>
      <c r="AA8564"/>
      <c r="AB8564" t="s">
        <v>48051</v>
      </c>
      <c r="AC8564" t="s">
        <v>54580</v>
      </c>
      <c r="AD8564" t="s">
        <v>32471</v>
      </c>
      <c r="AE8564" t="s">
        <v>565</v>
      </c>
      <c r="AF8564" s="119" t="str">
        <f t="shared" si="534"/>
        <v>NA</v>
      </c>
      <c r="AG8564" s="119"/>
      <c r="AH8564" s="119"/>
      <c r="AI8564" s="119"/>
      <c r="AJ8564" s="119" t="str">
        <f t="shared" si="535"/>
        <v>NA</v>
      </c>
      <c r="AK8564" s="190"/>
      <c r="AL8564" s="191"/>
    </row>
    <row r="8565" spans="1:38" x14ac:dyDescent="0.25">
      <c r="A8565" t="s">
        <v>35544</v>
      </c>
      <c r="B8565" t="s">
        <v>35543</v>
      </c>
      <c r="C8565" t="s">
        <v>31317</v>
      </c>
      <c r="D8565" t="s">
        <v>193</v>
      </c>
      <c r="E8565" t="s">
        <v>22786</v>
      </c>
      <c r="F8565" t="s">
        <v>54</v>
      </c>
      <c r="G8565"/>
      <c r="H8565" t="s">
        <v>48571</v>
      </c>
      <c r="I8565" t="s">
        <v>55079</v>
      </c>
      <c r="J8565" t="s">
        <v>35545</v>
      </c>
      <c r="K8565" t="s">
        <v>565</v>
      </c>
      <c r="L8565" s="119" t="str">
        <f t="shared" si="532"/>
        <v>NA</v>
      </c>
      <c r="M8565" s="119"/>
      <c r="N8565" s="120" t="str">
        <f t="shared" si="533"/>
        <v>NA</v>
      </c>
      <c r="O8565" s="120"/>
      <c r="P8565"/>
      <c r="Q8565"/>
      <c r="R8565"/>
      <c r="S8565"/>
      <c r="T8565"/>
      <c r="U8565" t="s">
        <v>34021</v>
      </c>
      <c r="V8565" t="s">
        <v>34020</v>
      </c>
      <c r="W8565" t="s">
        <v>27104</v>
      </c>
      <c r="X8565" t="s">
        <v>193</v>
      </c>
      <c r="Y8565" t="s">
        <v>548</v>
      </c>
      <c r="Z8565" t="s">
        <v>54</v>
      </c>
      <c r="AA8565"/>
      <c r="AB8565" t="s">
        <v>48051</v>
      </c>
      <c r="AC8565" t="s">
        <v>54580</v>
      </c>
      <c r="AD8565" t="s">
        <v>34022</v>
      </c>
      <c r="AE8565" t="s">
        <v>565</v>
      </c>
      <c r="AF8565" s="119" t="str">
        <f t="shared" si="534"/>
        <v>NA</v>
      </c>
      <c r="AG8565" s="119"/>
      <c r="AH8565" s="119"/>
      <c r="AI8565" s="119"/>
      <c r="AJ8565" s="119" t="str">
        <f t="shared" si="535"/>
        <v>NA</v>
      </c>
      <c r="AK8565" s="190"/>
      <c r="AL8565" s="191"/>
    </row>
    <row r="8566" spans="1:38" x14ac:dyDescent="0.25">
      <c r="A8566" t="s">
        <v>27664</v>
      </c>
      <c r="B8566" t="s">
        <v>31966</v>
      </c>
      <c r="C8566" t="s">
        <v>31960</v>
      </c>
      <c r="D8566" t="s">
        <v>193</v>
      </c>
      <c r="E8566" t="s">
        <v>9097</v>
      </c>
      <c r="F8566" t="s">
        <v>54</v>
      </c>
      <c r="G8566"/>
      <c r="H8566" t="s">
        <v>48572</v>
      </c>
      <c r="I8566" t="s">
        <v>55080</v>
      </c>
      <c r="J8566" t="s">
        <v>27664</v>
      </c>
      <c r="K8566" t="s">
        <v>565</v>
      </c>
      <c r="L8566" s="119" t="str">
        <f t="shared" si="532"/>
        <v>NA</v>
      </c>
      <c r="M8566" s="119"/>
      <c r="N8566" s="120" t="str">
        <f t="shared" si="533"/>
        <v>NA</v>
      </c>
      <c r="O8566" s="120"/>
      <c r="P8566"/>
      <c r="Q8566"/>
      <c r="R8566"/>
      <c r="S8566"/>
      <c r="T8566"/>
      <c r="U8566" t="s">
        <v>29425</v>
      </c>
      <c r="V8566" t="s">
        <v>29424</v>
      </c>
      <c r="W8566" t="s">
        <v>27104</v>
      </c>
      <c r="X8566" t="s">
        <v>193</v>
      </c>
      <c r="Y8566" t="s">
        <v>548</v>
      </c>
      <c r="Z8566" t="s">
        <v>54</v>
      </c>
      <c r="AA8566"/>
      <c r="AB8566" t="s">
        <v>48051</v>
      </c>
      <c r="AC8566" t="s">
        <v>54580</v>
      </c>
      <c r="AD8566" t="s">
        <v>29425</v>
      </c>
      <c r="AE8566" t="s">
        <v>565</v>
      </c>
      <c r="AF8566" s="119" t="str">
        <f t="shared" si="534"/>
        <v>NA</v>
      </c>
      <c r="AG8566" s="119"/>
      <c r="AH8566" s="119"/>
      <c r="AI8566" s="119"/>
      <c r="AJ8566" s="119" t="str">
        <f t="shared" si="535"/>
        <v>NA</v>
      </c>
      <c r="AK8566" s="190"/>
      <c r="AL8566" s="191"/>
    </row>
    <row r="8567" spans="1:38" x14ac:dyDescent="0.25">
      <c r="A8567" t="s">
        <v>35492</v>
      </c>
      <c r="B8567" t="s">
        <v>35490</v>
      </c>
      <c r="C8567" t="s">
        <v>35491</v>
      </c>
      <c r="D8567" t="s">
        <v>193</v>
      </c>
      <c r="E8567" t="s">
        <v>3735</v>
      </c>
      <c r="F8567" t="s">
        <v>54</v>
      </c>
      <c r="G8567"/>
      <c r="H8567" t="s">
        <v>48573</v>
      </c>
      <c r="I8567" t="s">
        <v>55081</v>
      </c>
      <c r="J8567" t="s">
        <v>35493</v>
      </c>
      <c r="K8567" t="s">
        <v>565</v>
      </c>
      <c r="L8567" s="119" t="str">
        <f t="shared" si="532"/>
        <v>NA</v>
      </c>
      <c r="M8567" s="119"/>
      <c r="N8567" s="120" t="str">
        <f t="shared" si="533"/>
        <v>NA</v>
      </c>
      <c r="O8567" s="120"/>
      <c r="P8567"/>
      <c r="Q8567"/>
      <c r="R8567"/>
      <c r="S8567"/>
      <c r="T8567"/>
      <c r="U8567" t="s">
        <v>28517</v>
      </c>
      <c r="V8567" t="s">
        <v>28515</v>
      </c>
      <c r="W8567" t="s">
        <v>28516</v>
      </c>
      <c r="X8567" t="s">
        <v>193</v>
      </c>
      <c r="Y8567" t="s">
        <v>548</v>
      </c>
      <c r="Z8567" t="s">
        <v>54</v>
      </c>
      <c r="AA8567"/>
      <c r="AB8567" t="s">
        <v>48052</v>
      </c>
      <c r="AC8567" t="s">
        <v>54580</v>
      </c>
      <c r="AD8567" t="s">
        <v>28518</v>
      </c>
      <c r="AE8567" t="s">
        <v>565</v>
      </c>
      <c r="AF8567" s="119" t="str">
        <f t="shared" si="534"/>
        <v>NA</v>
      </c>
      <c r="AG8567" s="119"/>
      <c r="AH8567" s="119"/>
      <c r="AI8567" s="119"/>
      <c r="AJ8567" s="119" t="str">
        <f t="shared" si="535"/>
        <v>NA</v>
      </c>
      <c r="AK8567" s="190"/>
      <c r="AL8567" s="191"/>
    </row>
    <row r="8568" spans="1:38" x14ac:dyDescent="0.25">
      <c r="A8568" t="s">
        <v>31318</v>
      </c>
      <c r="B8568" t="s">
        <v>31316</v>
      </c>
      <c r="C8568" t="s">
        <v>31317</v>
      </c>
      <c r="D8568" t="s">
        <v>193</v>
      </c>
      <c r="E8568" t="s">
        <v>31049</v>
      </c>
      <c r="F8568" t="s">
        <v>54</v>
      </c>
      <c r="G8568"/>
      <c r="H8568" t="s">
        <v>48574</v>
      </c>
      <c r="I8568" t="s">
        <v>55082</v>
      </c>
      <c r="J8568" t="s">
        <v>31319</v>
      </c>
      <c r="K8568" t="s">
        <v>565</v>
      </c>
      <c r="L8568" s="119" t="str">
        <f t="shared" si="532"/>
        <v>NA</v>
      </c>
      <c r="M8568" s="119"/>
      <c r="N8568" s="120" t="str">
        <f t="shared" si="533"/>
        <v>NA</v>
      </c>
      <c r="O8568" s="120"/>
      <c r="P8568"/>
      <c r="Q8568"/>
      <c r="R8568"/>
      <c r="S8568"/>
      <c r="T8568"/>
      <c r="U8568" t="s">
        <v>28210</v>
      </c>
      <c r="V8568" t="s">
        <v>28209</v>
      </c>
      <c r="W8568" t="s">
        <v>27988</v>
      </c>
      <c r="X8568" t="s">
        <v>193</v>
      </c>
      <c r="Y8568" t="s">
        <v>548</v>
      </c>
      <c r="Z8568" t="s">
        <v>54</v>
      </c>
      <c r="AA8568"/>
      <c r="AB8568" t="s">
        <v>48052</v>
      </c>
      <c r="AC8568" t="s">
        <v>54580</v>
      </c>
      <c r="AD8568" t="s">
        <v>28211</v>
      </c>
      <c r="AE8568" t="s">
        <v>565</v>
      </c>
      <c r="AF8568" s="119" t="str">
        <f t="shared" si="534"/>
        <v>NA</v>
      </c>
      <c r="AG8568" s="119"/>
      <c r="AH8568" s="119"/>
      <c r="AI8568" s="119"/>
      <c r="AJ8568" s="119" t="str">
        <f t="shared" si="535"/>
        <v>NA</v>
      </c>
      <c r="AK8568" s="190"/>
      <c r="AL8568" s="191"/>
    </row>
    <row r="8569" spans="1:38" x14ac:dyDescent="0.25">
      <c r="A8569" t="s">
        <v>31048</v>
      </c>
      <c r="B8569" t="s">
        <v>31046</v>
      </c>
      <c r="C8569" t="s">
        <v>31047</v>
      </c>
      <c r="D8569" t="s">
        <v>193</v>
      </c>
      <c r="E8569" t="s">
        <v>31049</v>
      </c>
      <c r="F8569" t="s">
        <v>54</v>
      </c>
      <c r="G8569"/>
      <c r="H8569" t="s">
        <v>48574</v>
      </c>
      <c r="I8569" t="s">
        <v>55082</v>
      </c>
      <c r="J8569"/>
      <c r="K8569" t="s">
        <v>565</v>
      </c>
      <c r="L8569" s="119" t="str">
        <f t="shared" si="532"/>
        <v>NA</v>
      </c>
      <c r="M8569" s="119"/>
      <c r="N8569" s="120" t="str">
        <f t="shared" si="533"/>
        <v>NA</v>
      </c>
      <c r="O8569" s="120"/>
      <c r="P8569"/>
      <c r="Q8569"/>
      <c r="R8569"/>
      <c r="S8569"/>
      <c r="T8569"/>
      <c r="U8569" t="s">
        <v>31128</v>
      </c>
      <c r="V8569" t="s">
        <v>31126</v>
      </c>
      <c r="W8569" t="s">
        <v>31127</v>
      </c>
      <c r="X8569" t="s">
        <v>193</v>
      </c>
      <c r="Y8569" t="s">
        <v>548</v>
      </c>
      <c r="Z8569" t="s">
        <v>54</v>
      </c>
      <c r="AA8569"/>
      <c r="AB8569" t="s">
        <v>48051</v>
      </c>
      <c r="AC8569" t="s">
        <v>54580</v>
      </c>
      <c r="AD8569" t="s">
        <v>31128</v>
      </c>
      <c r="AE8569" t="s">
        <v>565</v>
      </c>
      <c r="AF8569" s="119" t="str">
        <f t="shared" si="534"/>
        <v>NA</v>
      </c>
      <c r="AG8569" s="119"/>
      <c r="AH8569" s="119"/>
      <c r="AI8569" s="119"/>
      <c r="AJ8569" s="119" t="str">
        <f t="shared" si="535"/>
        <v>NA</v>
      </c>
      <c r="AK8569" s="190"/>
      <c r="AL8569" s="191"/>
    </row>
    <row r="8570" spans="1:38" x14ac:dyDescent="0.25">
      <c r="A8570" t="s">
        <v>35140</v>
      </c>
      <c r="B8570" t="s">
        <v>35139</v>
      </c>
      <c r="C8570" t="s">
        <v>5135</v>
      </c>
      <c r="D8570" t="s">
        <v>193</v>
      </c>
      <c r="E8570" t="s">
        <v>33859</v>
      </c>
      <c r="F8570" t="s">
        <v>54</v>
      </c>
      <c r="G8570"/>
      <c r="H8570" t="s">
        <v>48575</v>
      </c>
      <c r="I8570" t="s">
        <v>55083</v>
      </c>
      <c r="J8570" t="s">
        <v>35141</v>
      </c>
      <c r="K8570" t="s">
        <v>565</v>
      </c>
      <c r="L8570" s="119" t="str">
        <f t="shared" si="532"/>
        <v>NA</v>
      </c>
      <c r="M8570" s="119"/>
      <c r="N8570" s="120" t="str">
        <f t="shared" si="533"/>
        <v>NA</v>
      </c>
      <c r="O8570" s="120"/>
      <c r="P8570"/>
      <c r="Q8570"/>
      <c r="R8570"/>
      <c r="S8570"/>
      <c r="T8570"/>
      <c r="U8570" t="s">
        <v>32581</v>
      </c>
      <c r="V8570" t="s">
        <v>32579</v>
      </c>
      <c r="W8570" t="s">
        <v>32580</v>
      </c>
      <c r="X8570" t="s">
        <v>193</v>
      </c>
      <c r="Y8570" t="s">
        <v>548</v>
      </c>
      <c r="Z8570" t="s">
        <v>54</v>
      </c>
      <c r="AA8570"/>
      <c r="AB8570" t="s">
        <v>48051</v>
      </c>
      <c r="AC8570" t="s">
        <v>54580</v>
      </c>
      <c r="AD8570" t="s">
        <v>32581</v>
      </c>
      <c r="AE8570" t="s">
        <v>565</v>
      </c>
      <c r="AF8570" s="119" t="str">
        <f t="shared" si="534"/>
        <v>NA</v>
      </c>
      <c r="AG8570" s="119"/>
      <c r="AH8570" s="119"/>
      <c r="AI8570" s="119"/>
      <c r="AJ8570" s="119" t="str">
        <f t="shared" si="535"/>
        <v>NA</v>
      </c>
      <c r="AK8570" s="190"/>
      <c r="AL8570" s="191"/>
    </row>
    <row r="8571" spans="1:38" x14ac:dyDescent="0.25">
      <c r="A8571" t="s">
        <v>33858</v>
      </c>
      <c r="B8571" t="s">
        <v>33857</v>
      </c>
      <c r="C8571" t="s">
        <v>5135</v>
      </c>
      <c r="D8571" t="s">
        <v>193</v>
      </c>
      <c r="E8571" t="s">
        <v>33859</v>
      </c>
      <c r="F8571" t="s">
        <v>54</v>
      </c>
      <c r="G8571"/>
      <c r="H8571" t="s">
        <v>48575</v>
      </c>
      <c r="I8571" t="s">
        <v>55083</v>
      </c>
      <c r="J8571" t="s">
        <v>33860</v>
      </c>
      <c r="K8571" t="s">
        <v>565</v>
      </c>
      <c r="L8571" s="119" t="str">
        <f t="shared" si="532"/>
        <v>NA</v>
      </c>
      <c r="M8571" s="119"/>
      <c r="N8571" s="120" t="str">
        <f t="shared" si="533"/>
        <v>NA</v>
      </c>
      <c r="O8571" s="120"/>
      <c r="P8571"/>
      <c r="Q8571"/>
      <c r="R8571"/>
      <c r="S8571"/>
      <c r="T8571"/>
      <c r="U8571" t="s">
        <v>33962</v>
      </c>
      <c r="V8571" t="s">
        <v>33961</v>
      </c>
      <c r="W8571" t="s">
        <v>27809</v>
      </c>
      <c r="X8571" t="s">
        <v>193</v>
      </c>
      <c r="Y8571" t="s">
        <v>548</v>
      </c>
      <c r="Z8571" t="s">
        <v>54</v>
      </c>
      <c r="AA8571"/>
      <c r="AB8571" t="s">
        <v>48051</v>
      </c>
      <c r="AC8571" t="s">
        <v>54580</v>
      </c>
      <c r="AD8571"/>
      <c r="AE8571" t="s">
        <v>565</v>
      </c>
      <c r="AF8571" s="119" t="str">
        <f t="shared" si="534"/>
        <v>NA</v>
      </c>
      <c r="AG8571" s="119"/>
      <c r="AH8571" s="119"/>
      <c r="AI8571" s="119"/>
      <c r="AJ8571" s="119" t="str">
        <f t="shared" si="535"/>
        <v>NA</v>
      </c>
      <c r="AK8571" s="190"/>
      <c r="AL8571" s="191"/>
    </row>
    <row r="8572" spans="1:38" x14ac:dyDescent="0.25">
      <c r="A8572" t="s">
        <v>27664</v>
      </c>
      <c r="B8572" t="s">
        <v>31967</v>
      </c>
      <c r="C8572" t="s">
        <v>31960</v>
      </c>
      <c r="D8572" t="s">
        <v>193</v>
      </c>
      <c r="E8572" t="s">
        <v>31968</v>
      </c>
      <c r="F8572" t="s">
        <v>54</v>
      </c>
      <c r="G8572"/>
      <c r="H8572" t="s">
        <v>48576</v>
      </c>
      <c r="I8572" t="s">
        <v>55084</v>
      </c>
      <c r="J8572" t="s">
        <v>31969</v>
      </c>
      <c r="K8572" t="s">
        <v>565</v>
      </c>
      <c r="L8572" s="119" t="str">
        <f t="shared" si="532"/>
        <v>NA</v>
      </c>
      <c r="M8572" s="119"/>
      <c r="N8572" s="120" t="str">
        <f t="shared" si="533"/>
        <v>NA</v>
      </c>
      <c r="O8572" s="120"/>
      <c r="P8572"/>
      <c r="Q8572"/>
      <c r="R8572"/>
      <c r="S8572"/>
      <c r="T8572"/>
      <c r="U8572" t="s">
        <v>32757</v>
      </c>
      <c r="V8572" t="s">
        <v>32756</v>
      </c>
      <c r="W8572" t="s">
        <v>29353</v>
      </c>
      <c r="X8572" t="s">
        <v>193</v>
      </c>
      <c r="Y8572" t="s">
        <v>548</v>
      </c>
      <c r="Z8572" t="s">
        <v>54</v>
      </c>
      <c r="AA8572"/>
      <c r="AB8572" t="s">
        <v>48051</v>
      </c>
      <c r="AC8572" t="s">
        <v>54580</v>
      </c>
      <c r="AD8572"/>
      <c r="AE8572" t="s">
        <v>565</v>
      </c>
      <c r="AF8572" s="119" t="str">
        <f t="shared" si="534"/>
        <v>NA</v>
      </c>
      <c r="AG8572" s="119"/>
      <c r="AH8572" s="119"/>
      <c r="AI8572" s="119"/>
      <c r="AJ8572" s="119" t="str">
        <f t="shared" si="535"/>
        <v>NA</v>
      </c>
      <c r="AK8572" s="190"/>
      <c r="AL8572" s="191"/>
    </row>
    <row r="8573" spans="1:38" x14ac:dyDescent="0.25">
      <c r="A8573" t="s">
        <v>34733</v>
      </c>
      <c r="B8573" t="s">
        <v>34731</v>
      </c>
      <c r="C8573" t="s">
        <v>34732</v>
      </c>
      <c r="D8573" t="s">
        <v>193</v>
      </c>
      <c r="E8573" t="s">
        <v>31968</v>
      </c>
      <c r="F8573" t="s">
        <v>54</v>
      </c>
      <c r="G8573"/>
      <c r="H8573" t="s">
        <v>48576</v>
      </c>
      <c r="I8573" t="s">
        <v>55084</v>
      </c>
      <c r="J8573" t="s">
        <v>34734</v>
      </c>
      <c r="K8573" t="s">
        <v>565</v>
      </c>
      <c r="L8573" s="119" t="str">
        <f t="shared" si="532"/>
        <v>NA</v>
      </c>
      <c r="M8573" s="119"/>
      <c r="N8573" s="120" t="str">
        <f t="shared" si="533"/>
        <v>NA</v>
      </c>
      <c r="O8573" s="120"/>
      <c r="P8573"/>
      <c r="Q8573"/>
      <c r="R8573"/>
      <c r="S8573"/>
      <c r="T8573"/>
      <c r="U8573" t="s">
        <v>32474</v>
      </c>
      <c r="V8573" t="s">
        <v>32472</v>
      </c>
      <c r="W8573" t="s">
        <v>32473</v>
      </c>
      <c r="X8573" t="s">
        <v>193</v>
      </c>
      <c r="Y8573" t="s">
        <v>548</v>
      </c>
      <c r="Z8573" t="s">
        <v>54</v>
      </c>
      <c r="AA8573"/>
      <c r="AB8573" t="s">
        <v>48051</v>
      </c>
      <c r="AC8573" t="s">
        <v>54580</v>
      </c>
      <c r="AD8573"/>
      <c r="AE8573" t="s">
        <v>565</v>
      </c>
      <c r="AF8573" s="119" t="str">
        <f t="shared" si="534"/>
        <v>NA</v>
      </c>
      <c r="AG8573" s="119"/>
      <c r="AH8573" s="119"/>
      <c r="AI8573" s="119"/>
      <c r="AJ8573" s="119" t="str">
        <f t="shared" si="535"/>
        <v>NA</v>
      </c>
      <c r="AK8573" s="190"/>
      <c r="AL8573" s="191"/>
    </row>
    <row r="8574" spans="1:38" x14ac:dyDescent="0.25">
      <c r="A8574" t="s">
        <v>35166</v>
      </c>
      <c r="B8574" t="s">
        <v>35165</v>
      </c>
      <c r="C8574" t="s">
        <v>5135</v>
      </c>
      <c r="D8574" t="s">
        <v>193</v>
      </c>
      <c r="E8574" t="s">
        <v>33863</v>
      </c>
      <c r="F8574" t="s">
        <v>54</v>
      </c>
      <c r="G8574"/>
      <c r="H8574" t="s">
        <v>48577</v>
      </c>
      <c r="I8574" t="s">
        <v>55085</v>
      </c>
      <c r="J8574" t="s">
        <v>35167</v>
      </c>
      <c r="K8574" t="s">
        <v>565</v>
      </c>
      <c r="L8574" s="119" t="str">
        <f t="shared" si="532"/>
        <v>NA</v>
      </c>
      <c r="M8574" s="119"/>
      <c r="N8574" s="120" t="str">
        <f t="shared" si="533"/>
        <v>NA</v>
      </c>
      <c r="O8574" s="120"/>
      <c r="P8574"/>
      <c r="Q8574"/>
      <c r="R8574"/>
      <c r="S8574"/>
      <c r="T8574"/>
      <c r="U8574" t="s">
        <v>34194</v>
      </c>
      <c r="V8574" t="s">
        <v>34192</v>
      </c>
      <c r="W8574" t="s">
        <v>34193</v>
      </c>
      <c r="X8574" t="s">
        <v>193</v>
      </c>
      <c r="Y8574" t="s">
        <v>548</v>
      </c>
      <c r="Z8574" t="s">
        <v>54</v>
      </c>
      <c r="AA8574"/>
      <c r="AB8574" t="s">
        <v>48051</v>
      </c>
      <c r="AC8574" t="s">
        <v>54580</v>
      </c>
      <c r="AD8574" t="s">
        <v>34195</v>
      </c>
      <c r="AE8574" t="s">
        <v>565</v>
      </c>
      <c r="AF8574" s="119" t="str">
        <f t="shared" si="534"/>
        <v>NA</v>
      </c>
      <c r="AG8574" s="119"/>
      <c r="AH8574" s="119"/>
      <c r="AI8574" s="119"/>
      <c r="AJ8574" s="119" t="str">
        <f t="shared" si="535"/>
        <v>NA</v>
      </c>
      <c r="AK8574" s="190"/>
      <c r="AL8574" s="191"/>
    </row>
    <row r="8575" spans="1:38" x14ac:dyDescent="0.25">
      <c r="A8575" t="s">
        <v>33862</v>
      </c>
      <c r="B8575" t="s">
        <v>33861</v>
      </c>
      <c r="C8575" t="s">
        <v>5135</v>
      </c>
      <c r="D8575" t="s">
        <v>193</v>
      </c>
      <c r="E8575" t="s">
        <v>33863</v>
      </c>
      <c r="F8575" t="s">
        <v>54</v>
      </c>
      <c r="G8575"/>
      <c r="H8575" t="s">
        <v>48577</v>
      </c>
      <c r="I8575" t="s">
        <v>55085</v>
      </c>
      <c r="J8575" t="s">
        <v>33864</v>
      </c>
      <c r="K8575" t="s">
        <v>565</v>
      </c>
      <c r="L8575" s="119" t="str">
        <f t="shared" si="532"/>
        <v>NA</v>
      </c>
      <c r="M8575" s="119"/>
      <c r="N8575" s="120" t="str">
        <f t="shared" si="533"/>
        <v>NA</v>
      </c>
      <c r="O8575" s="120"/>
      <c r="P8575"/>
      <c r="Q8575"/>
      <c r="R8575"/>
      <c r="S8575"/>
      <c r="T8575"/>
      <c r="U8575" t="s">
        <v>31483</v>
      </c>
      <c r="V8575" t="s">
        <v>31481</v>
      </c>
      <c r="W8575" t="s">
        <v>31482</v>
      </c>
      <c r="X8575" t="s">
        <v>193</v>
      </c>
      <c r="Y8575" t="s">
        <v>548</v>
      </c>
      <c r="Z8575" t="s">
        <v>54</v>
      </c>
      <c r="AA8575"/>
      <c r="AB8575" t="s">
        <v>48051</v>
      </c>
      <c r="AC8575" t="s">
        <v>54580</v>
      </c>
      <c r="AD8575"/>
      <c r="AE8575" t="s">
        <v>565</v>
      </c>
      <c r="AF8575" s="119" t="str">
        <f t="shared" si="534"/>
        <v>NA</v>
      </c>
      <c r="AG8575" s="119"/>
      <c r="AH8575" s="119"/>
      <c r="AI8575" s="119"/>
      <c r="AJ8575" s="119" t="str">
        <f t="shared" si="535"/>
        <v>NA</v>
      </c>
      <c r="AK8575" s="190"/>
      <c r="AL8575" s="191"/>
    </row>
    <row r="8576" spans="1:38" x14ac:dyDescent="0.25">
      <c r="A8576" t="s">
        <v>35169</v>
      </c>
      <c r="B8576" t="s">
        <v>35168</v>
      </c>
      <c r="C8576" t="s">
        <v>5135</v>
      </c>
      <c r="D8576" t="s">
        <v>193</v>
      </c>
      <c r="E8576" t="s">
        <v>33641</v>
      </c>
      <c r="F8576" t="s">
        <v>54</v>
      </c>
      <c r="G8576"/>
      <c r="H8576" t="s">
        <v>48578</v>
      </c>
      <c r="I8576" t="s">
        <v>55086</v>
      </c>
      <c r="J8576" t="s">
        <v>35170</v>
      </c>
      <c r="K8576" t="s">
        <v>565</v>
      </c>
      <c r="L8576" s="119" t="str">
        <f t="shared" si="532"/>
        <v>NA</v>
      </c>
      <c r="M8576" s="119"/>
      <c r="N8576" s="120" t="str">
        <f t="shared" si="533"/>
        <v>NA</v>
      </c>
      <c r="O8576" s="120"/>
      <c r="P8576"/>
      <c r="Q8576"/>
      <c r="R8576"/>
      <c r="S8576"/>
      <c r="T8576"/>
      <c r="U8576" t="s">
        <v>35375</v>
      </c>
      <c r="V8576" t="s">
        <v>35373</v>
      </c>
      <c r="W8576" t="s">
        <v>35374</v>
      </c>
      <c r="X8576" t="s">
        <v>193</v>
      </c>
      <c r="Y8576" t="s">
        <v>548</v>
      </c>
      <c r="Z8576" t="s">
        <v>54</v>
      </c>
      <c r="AA8576"/>
      <c r="AB8576" t="s">
        <v>48051</v>
      </c>
      <c r="AC8576" t="s">
        <v>54580</v>
      </c>
      <c r="AD8576" t="s">
        <v>35376</v>
      </c>
      <c r="AE8576" t="s">
        <v>565</v>
      </c>
      <c r="AF8576" s="119" t="str">
        <f t="shared" si="534"/>
        <v>NA</v>
      </c>
      <c r="AG8576" s="119"/>
      <c r="AH8576" s="119"/>
      <c r="AI8576" s="119"/>
      <c r="AJ8576" s="119" t="str">
        <f t="shared" si="535"/>
        <v>NA</v>
      </c>
      <c r="AK8576" s="190"/>
      <c r="AL8576" s="191"/>
    </row>
    <row r="8577" spans="1:38" x14ac:dyDescent="0.25">
      <c r="A8577" t="s">
        <v>33640</v>
      </c>
      <c r="B8577" t="s">
        <v>33638</v>
      </c>
      <c r="C8577" t="s">
        <v>33639</v>
      </c>
      <c r="D8577" t="s">
        <v>193</v>
      </c>
      <c r="E8577" t="s">
        <v>33641</v>
      </c>
      <c r="F8577" t="s">
        <v>54</v>
      </c>
      <c r="G8577"/>
      <c r="H8577" t="s">
        <v>48578</v>
      </c>
      <c r="I8577" t="s">
        <v>55086</v>
      </c>
      <c r="J8577"/>
      <c r="K8577" t="s">
        <v>565</v>
      </c>
      <c r="L8577" s="119" t="str">
        <f t="shared" si="532"/>
        <v>NA</v>
      </c>
      <c r="M8577" s="119"/>
      <c r="N8577" s="120" t="str">
        <f t="shared" si="533"/>
        <v>NA</v>
      </c>
      <c r="O8577" s="120"/>
      <c r="P8577"/>
      <c r="Q8577"/>
      <c r="R8577"/>
      <c r="S8577"/>
      <c r="T8577"/>
      <c r="U8577" t="s">
        <v>33347</v>
      </c>
      <c r="V8577" t="s">
        <v>33345</v>
      </c>
      <c r="W8577" t="s">
        <v>33346</v>
      </c>
      <c r="X8577" t="s">
        <v>193</v>
      </c>
      <c r="Y8577" t="s">
        <v>548</v>
      </c>
      <c r="Z8577" t="s">
        <v>54</v>
      </c>
      <c r="AA8577"/>
      <c r="AB8577" t="s">
        <v>48051</v>
      </c>
      <c r="AC8577" t="s">
        <v>54580</v>
      </c>
      <c r="AD8577"/>
      <c r="AE8577" t="s">
        <v>565</v>
      </c>
      <c r="AF8577" s="119" t="str">
        <f t="shared" si="534"/>
        <v>NA</v>
      </c>
      <c r="AG8577" s="119"/>
      <c r="AH8577" s="119"/>
      <c r="AI8577" s="119"/>
      <c r="AJ8577" s="119" t="str">
        <f t="shared" si="535"/>
        <v>NA</v>
      </c>
      <c r="AK8577" s="190"/>
      <c r="AL8577" s="191"/>
    </row>
    <row r="8578" spans="1:38" x14ac:dyDescent="0.25">
      <c r="A8578" t="s">
        <v>31664</v>
      </c>
      <c r="B8578" t="s">
        <v>31662</v>
      </c>
      <c r="C8578" t="s">
        <v>31663</v>
      </c>
      <c r="D8578" t="s">
        <v>193</v>
      </c>
      <c r="E8578" t="s">
        <v>31665</v>
      </c>
      <c r="F8578" t="s">
        <v>54</v>
      </c>
      <c r="G8578"/>
      <c r="H8578" t="s">
        <v>48579</v>
      </c>
      <c r="I8578" t="s">
        <v>55087</v>
      </c>
      <c r="J8578" t="s">
        <v>31664</v>
      </c>
      <c r="K8578" t="s">
        <v>565</v>
      </c>
      <c r="L8578" s="119" t="str">
        <f t="shared" si="532"/>
        <v>NA</v>
      </c>
      <c r="M8578" s="119"/>
      <c r="N8578" s="120" t="str">
        <f t="shared" si="533"/>
        <v>NA</v>
      </c>
      <c r="O8578" s="120"/>
      <c r="P8578"/>
      <c r="Q8578"/>
      <c r="R8578"/>
      <c r="S8578"/>
      <c r="T8578"/>
      <c r="U8578" t="s">
        <v>34183</v>
      </c>
      <c r="V8578" t="s">
        <v>34181</v>
      </c>
      <c r="W8578" t="s">
        <v>34182</v>
      </c>
      <c r="X8578" t="s">
        <v>193</v>
      </c>
      <c r="Y8578" t="s">
        <v>548</v>
      </c>
      <c r="Z8578" t="s">
        <v>54</v>
      </c>
      <c r="AA8578"/>
      <c r="AB8578" t="s">
        <v>48051</v>
      </c>
      <c r="AC8578" t="s">
        <v>54580</v>
      </c>
      <c r="AD8578"/>
      <c r="AE8578" t="s">
        <v>565</v>
      </c>
      <c r="AF8578" s="119" t="str">
        <f t="shared" si="534"/>
        <v>NA</v>
      </c>
      <c r="AG8578" s="119"/>
      <c r="AH8578" s="119"/>
      <c r="AI8578" s="119"/>
      <c r="AJ8578" s="119" t="str">
        <f t="shared" si="535"/>
        <v>NA</v>
      </c>
      <c r="AK8578" s="190"/>
      <c r="AL8578" s="191"/>
    </row>
    <row r="8579" spans="1:38" x14ac:dyDescent="0.25">
      <c r="A8579" t="s">
        <v>32905</v>
      </c>
      <c r="B8579" t="s">
        <v>32903</v>
      </c>
      <c r="C8579" t="s">
        <v>32904</v>
      </c>
      <c r="D8579" t="s">
        <v>193</v>
      </c>
      <c r="E8579" t="s">
        <v>32906</v>
      </c>
      <c r="F8579" t="s">
        <v>54</v>
      </c>
      <c r="G8579"/>
      <c r="H8579" t="s">
        <v>48580</v>
      </c>
      <c r="I8579" t="s">
        <v>55088</v>
      </c>
      <c r="J8579" t="s">
        <v>32905</v>
      </c>
      <c r="K8579" t="s">
        <v>565</v>
      </c>
      <c r="L8579" s="119" t="str">
        <f t="shared" ref="L8579:L8642" si="536">IF($Q$1&lt;&gt;"",IF(ISNUMBER(SEARCH("*"&amp;$Q$1&amp;"*", A8579)),A8579, IF(ISNUMBER(SEARCH("*"&amp;$Q$1&amp;"*", H8579)),A8579, IF(ISNUMBER(SEARCH("*"&amp;$Q$1&amp;"*", G8579)),A8579, IF(ISNUMBER(SEARCH("*"&amp;$Q$1&amp;"*", J8579)),A8579,  IF(ISNUMBER(SEARCH("*"&amp;$Q$1&amp;"*", E8579)),A8579, "NA"))))),"NA")</f>
        <v>NA</v>
      </c>
      <c r="M8579" s="119"/>
      <c r="N8579" s="120" t="str">
        <f t="shared" ref="N8579:N8642" si="537">IF($Q$11=1,IF(ISNUMBER(SEARCH($T$11,C8579)),A8579,"NA"),"NA")</f>
        <v>NA</v>
      </c>
      <c r="O8579" s="120"/>
      <c r="P8579"/>
      <c r="Q8579"/>
      <c r="R8579"/>
      <c r="S8579"/>
      <c r="T8579"/>
      <c r="U8579" t="s">
        <v>34177</v>
      </c>
      <c r="V8579" t="s">
        <v>34175</v>
      </c>
      <c r="W8579" t="s">
        <v>34176</v>
      </c>
      <c r="X8579" t="s">
        <v>193</v>
      </c>
      <c r="Y8579" t="s">
        <v>548</v>
      </c>
      <c r="Z8579" t="s">
        <v>54</v>
      </c>
      <c r="AA8579"/>
      <c r="AB8579" t="s">
        <v>48051</v>
      </c>
      <c r="AC8579" t="s">
        <v>54580</v>
      </c>
      <c r="AD8579"/>
      <c r="AE8579" t="s">
        <v>565</v>
      </c>
      <c r="AF8579" s="119" t="str">
        <f t="shared" ref="AF8579:AF8642" si="538">IF($Q$6&lt;&gt;"",IF(ISNUMBER(SEARCH($Q$6, W8579)),U8579, "NA"),"NA")</f>
        <v>NA</v>
      </c>
      <c r="AG8579" s="119"/>
      <c r="AH8579" s="119"/>
      <c r="AI8579" s="119"/>
      <c r="AJ8579" s="119" t="str">
        <f t="shared" ref="AJ8579:AJ8642" si="539">IF($Q$5&lt;&gt;"",IF(ISNUMBER(SEARCH($Q$5, U8579&amp;" "&amp;Y8579&amp;" "&amp;AA8579&amp;" "&amp;AB8579&amp;" "&amp;AD8579)),U8579, "NA"),"NA")</f>
        <v>NA</v>
      </c>
      <c r="AK8579" s="190"/>
      <c r="AL8579" s="191"/>
    </row>
    <row r="8580" spans="1:38" x14ac:dyDescent="0.25">
      <c r="A8580" t="s">
        <v>31705</v>
      </c>
      <c r="B8580" t="s">
        <v>31703</v>
      </c>
      <c r="C8580" t="s">
        <v>31704</v>
      </c>
      <c r="D8580" t="s">
        <v>193</v>
      </c>
      <c r="E8580" t="s">
        <v>27</v>
      </c>
      <c r="F8580" t="s">
        <v>54</v>
      </c>
      <c r="G8580"/>
      <c r="H8580" t="s">
        <v>48581</v>
      </c>
      <c r="I8580" t="s">
        <v>55089</v>
      </c>
      <c r="J8580" t="s">
        <v>31705</v>
      </c>
      <c r="K8580" t="s">
        <v>565</v>
      </c>
      <c r="L8580" s="119" t="str">
        <f t="shared" si="536"/>
        <v>NA</v>
      </c>
      <c r="M8580" s="119"/>
      <c r="N8580" s="120" t="str">
        <f t="shared" si="537"/>
        <v>NA</v>
      </c>
      <c r="O8580" s="120"/>
      <c r="P8580"/>
      <c r="Q8580"/>
      <c r="R8580"/>
      <c r="S8580"/>
      <c r="T8580"/>
      <c r="U8580" t="s">
        <v>33960</v>
      </c>
      <c r="V8580" t="s">
        <v>33959</v>
      </c>
      <c r="W8580" t="s">
        <v>27809</v>
      </c>
      <c r="X8580" t="s">
        <v>193</v>
      </c>
      <c r="Y8580" t="s">
        <v>548</v>
      </c>
      <c r="Z8580" t="s">
        <v>54</v>
      </c>
      <c r="AA8580"/>
      <c r="AB8580" t="s">
        <v>48051</v>
      </c>
      <c r="AC8580" t="s">
        <v>54580</v>
      </c>
      <c r="AD8580" t="s">
        <v>33960</v>
      </c>
      <c r="AE8580" t="s">
        <v>565</v>
      </c>
      <c r="AF8580" s="119" t="str">
        <f t="shared" si="538"/>
        <v>NA</v>
      </c>
      <c r="AG8580" s="119"/>
      <c r="AH8580" s="119"/>
      <c r="AI8580" s="119"/>
      <c r="AJ8580" s="119" t="str">
        <f t="shared" si="539"/>
        <v>NA</v>
      </c>
      <c r="AK8580" s="190"/>
      <c r="AL8580" s="191"/>
    </row>
    <row r="8581" spans="1:38" x14ac:dyDescent="0.25">
      <c r="A8581" t="s">
        <v>31797</v>
      </c>
      <c r="B8581" t="s">
        <v>31795</v>
      </c>
      <c r="C8581" t="s">
        <v>31796</v>
      </c>
      <c r="D8581" t="s">
        <v>193</v>
      </c>
      <c r="E8581" t="s">
        <v>27</v>
      </c>
      <c r="F8581" t="s">
        <v>54</v>
      </c>
      <c r="G8581"/>
      <c r="H8581" t="s">
        <v>48581</v>
      </c>
      <c r="I8581" t="s">
        <v>55089</v>
      </c>
      <c r="J8581" t="s">
        <v>31797</v>
      </c>
      <c r="K8581" t="s">
        <v>565</v>
      </c>
      <c r="L8581" s="119" t="str">
        <f t="shared" si="536"/>
        <v>NA</v>
      </c>
      <c r="M8581" s="119"/>
      <c r="N8581" s="120" t="str">
        <f t="shared" si="537"/>
        <v>NA</v>
      </c>
      <c r="O8581" s="120"/>
      <c r="P8581"/>
      <c r="Q8581"/>
      <c r="R8581"/>
      <c r="S8581"/>
      <c r="T8581"/>
      <c r="U8581" t="s">
        <v>34161</v>
      </c>
      <c r="V8581" t="s">
        <v>34159</v>
      </c>
      <c r="W8581" t="s">
        <v>34160</v>
      </c>
      <c r="X8581" t="s">
        <v>193</v>
      </c>
      <c r="Y8581" t="s">
        <v>548</v>
      </c>
      <c r="Z8581" t="s">
        <v>54</v>
      </c>
      <c r="AA8581"/>
      <c r="AB8581" t="s">
        <v>48051</v>
      </c>
      <c r="AC8581" t="s">
        <v>54580</v>
      </c>
      <c r="AD8581"/>
      <c r="AE8581" t="s">
        <v>565</v>
      </c>
      <c r="AF8581" s="119" t="str">
        <f t="shared" si="538"/>
        <v>NA</v>
      </c>
      <c r="AG8581" s="119"/>
      <c r="AH8581" s="119"/>
      <c r="AI8581" s="119"/>
      <c r="AJ8581" s="119" t="str">
        <f t="shared" si="539"/>
        <v>NA</v>
      </c>
      <c r="AK8581" s="190"/>
      <c r="AL8581" s="191"/>
    </row>
    <row r="8582" spans="1:38" x14ac:dyDescent="0.25">
      <c r="A8582" t="s">
        <v>31841</v>
      </c>
      <c r="B8582" t="s">
        <v>31839</v>
      </c>
      <c r="C8582" t="s">
        <v>31840</v>
      </c>
      <c r="D8582" t="s">
        <v>193</v>
      </c>
      <c r="E8582" t="s">
        <v>27</v>
      </c>
      <c r="F8582" t="s">
        <v>54</v>
      </c>
      <c r="G8582"/>
      <c r="H8582" t="s">
        <v>48581</v>
      </c>
      <c r="I8582" t="s">
        <v>55089</v>
      </c>
      <c r="J8582" t="s">
        <v>31842</v>
      </c>
      <c r="K8582" t="s">
        <v>565</v>
      </c>
      <c r="L8582" s="119" t="str">
        <f t="shared" si="536"/>
        <v>NA</v>
      </c>
      <c r="M8582" s="119"/>
      <c r="N8582" s="120" t="str">
        <f t="shared" si="537"/>
        <v>NA</v>
      </c>
      <c r="O8582" s="120"/>
      <c r="P8582"/>
      <c r="Q8582"/>
      <c r="R8582"/>
      <c r="S8582"/>
      <c r="T8582"/>
      <c r="U8582" t="s">
        <v>33713</v>
      </c>
      <c r="V8582" t="s">
        <v>33712</v>
      </c>
      <c r="W8582" t="s">
        <v>33628</v>
      </c>
      <c r="X8582" t="s">
        <v>193</v>
      </c>
      <c r="Y8582" t="s">
        <v>548</v>
      </c>
      <c r="Z8582" t="s">
        <v>54</v>
      </c>
      <c r="AA8582"/>
      <c r="AB8582" t="s">
        <v>48051</v>
      </c>
      <c r="AC8582" t="s">
        <v>54580</v>
      </c>
      <c r="AD8582" t="s">
        <v>33714</v>
      </c>
      <c r="AE8582" t="s">
        <v>565</v>
      </c>
      <c r="AF8582" s="119" t="str">
        <f t="shared" si="538"/>
        <v>NA</v>
      </c>
      <c r="AG8582" s="119"/>
      <c r="AH8582" s="119"/>
      <c r="AI8582" s="119"/>
      <c r="AJ8582" s="119" t="str">
        <f t="shared" si="539"/>
        <v>NA</v>
      </c>
      <c r="AK8582" s="190"/>
      <c r="AL8582" s="191"/>
    </row>
    <row r="8583" spans="1:38" x14ac:dyDescent="0.25">
      <c r="A8583" t="s">
        <v>31746</v>
      </c>
      <c r="B8583" t="s">
        <v>31744</v>
      </c>
      <c r="C8583" t="s">
        <v>31745</v>
      </c>
      <c r="D8583" t="s">
        <v>193</v>
      </c>
      <c r="E8583" t="s">
        <v>27</v>
      </c>
      <c r="F8583" t="s">
        <v>54</v>
      </c>
      <c r="G8583"/>
      <c r="H8583" t="s">
        <v>48581</v>
      </c>
      <c r="I8583" t="s">
        <v>55089</v>
      </c>
      <c r="J8583" t="s">
        <v>31747</v>
      </c>
      <c r="K8583" t="s">
        <v>565</v>
      </c>
      <c r="L8583" s="119" t="str">
        <f t="shared" si="536"/>
        <v>NA</v>
      </c>
      <c r="M8583" s="119"/>
      <c r="N8583" s="120" t="str">
        <f t="shared" si="537"/>
        <v>NA</v>
      </c>
      <c r="O8583" s="120"/>
      <c r="P8583"/>
      <c r="Q8583"/>
      <c r="R8583"/>
      <c r="S8583"/>
      <c r="T8583"/>
      <c r="U8583" t="s">
        <v>35552</v>
      </c>
      <c r="V8583" t="s">
        <v>35550</v>
      </c>
      <c r="W8583" t="s">
        <v>35551</v>
      </c>
      <c r="X8583" t="s">
        <v>193</v>
      </c>
      <c r="Y8583" t="s">
        <v>548</v>
      </c>
      <c r="Z8583" t="s">
        <v>54</v>
      </c>
      <c r="AA8583"/>
      <c r="AB8583" t="s">
        <v>48053</v>
      </c>
      <c r="AC8583" t="s">
        <v>54580</v>
      </c>
      <c r="AD8583" t="s">
        <v>35553</v>
      </c>
      <c r="AE8583" t="s">
        <v>565</v>
      </c>
      <c r="AF8583" s="119" t="str">
        <f t="shared" si="538"/>
        <v>NA</v>
      </c>
      <c r="AG8583" s="119"/>
      <c r="AH8583" s="119"/>
      <c r="AI8583" s="119"/>
      <c r="AJ8583" s="119" t="str">
        <f t="shared" si="539"/>
        <v>NA</v>
      </c>
      <c r="AK8583" s="190"/>
      <c r="AL8583" s="191"/>
    </row>
    <row r="8584" spans="1:38" x14ac:dyDescent="0.25">
      <c r="A8584" t="s">
        <v>32107</v>
      </c>
      <c r="B8584" t="s">
        <v>32106</v>
      </c>
      <c r="C8584" t="s">
        <v>31670</v>
      </c>
      <c r="D8584" t="s">
        <v>193</v>
      </c>
      <c r="E8584" t="s">
        <v>27</v>
      </c>
      <c r="F8584" t="s">
        <v>54</v>
      </c>
      <c r="G8584"/>
      <c r="H8584" t="s">
        <v>48581</v>
      </c>
      <c r="I8584" t="s">
        <v>55089</v>
      </c>
      <c r="J8584" t="s">
        <v>32107</v>
      </c>
      <c r="K8584" t="s">
        <v>565</v>
      </c>
      <c r="L8584" s="119" t="str">
        <f t="shared" si="536"/>
        <v>NA</v>
      </c>
      <c r="M8584" s="119"/>
      <c r="N8584" s="120" t="str">
        <f t="shared" si="537"/>
        <v>NA</v>
      </c>
      <c r="O8584" s="120"/>
      <c r="P8584"/>
      <c r="Q8584"/>
      <c r="R8584"/>
      <c r="S8584"/>
      <c r="T8584"/>
      <c r="U8584" t="s">
        <v>32908</v>
      </c>
      <c r="V8584" t="s">
        <v>32907</v>
      </c>
      <c r="W8584" t="s">
        <v>27104</v>
      </c>
      <c r="X8584" t="s">
        <v>193</v>
      </c>
      <c r="Y8584" t="s">
        <v>548</v>
      </c>
      <c r="Z8584" t="s">
        <v>54</v>
      </c>
      <c r="AA8584"/>
      <c r="AB8584" t="s">
        <v>48051</v>
      </c>
      <c r="AC8584" t="s">
        <v>54580</v>
      </c>
      <c r="AD8584" t="s">
        <v>32909</v>
      </c>
      <c r="AE8584" t="s">
        <v>565</v>
      </c>
      <c r="AF8584" s="119" t="str">
        <f t="shared" si="538"/>
        <v>NA</v>
      </c>
      <c r="AG8584" s="119"/>
      <c r="AH8584" s="119"/>
      <c r="AI8584" s="119"/>
      <c r="AJ8584" s="119" t="str">
        <f t="shared" si="539"/>
        <v>NA</v>
      </c>
      <c r="AK8584" s="190"/>
      <c r="AL8584" s="191"/>
    </row>
    <row r="8585" spans="1:38" x14ac:dyDescent="0.25">
      <c r="A8585" t="s">
        <v>31593</v>
      </c>
      <c r="B8585" t="s">
        <v>31591</v>
      </c>
      <c r="C8585" t="s">
        <v>31592</v>
      </c>
      <c r="D8585" t="s">
        <v>193</v>
      </c>
      <c r="E8585" t="s">
        <v>2960</v>
      </c>
      <c r="F8585" t="s">
        <v>54</v>
      </c>
      <c r="G8585"/>
      <c r="H8585" t="s">
        <v>48582</v>
      </c>
      <c r="I8585" t="s">
        <v>55090</v>
      </c>
      <c r="J8585" t="s">
        <v>31593</v>
      </c>
      <c r="K8585" t="s">
        <v>565</v>
      </c>
      <c r="L8585" s="119" t="str">
        <f t="shared" si="536"/>
        <v>NA</v>
      </c>
      <c r="M8585" s="119"/>
      <c r="N8585" s="120" t="str">
        <f t="shared" si="537"/>
        <v>NA</v>
      </c>
      <c r="O8585" s="120"/>
      <c r="P8585"/>
      <c r="Q8585"/>
      <c r="R8585"/>
      <c r="S8585"/>
      <c r="T8585"/>
      <c r="U8585" t="s">
        <v>33697</v>
      </c>
      <c r="V8585" t="s">
        <v>33695</v>
      </c>
      <c r="W8585" t="s">
        <v>33696</v>
      </c>
      <c r="X8585" t="s">
        <v>193</v>
      </c>
      <c r="Y8585" t="s">
        <v>548</v>
      </c>
      <c r="Z8585" t="s">
        <v>54</v>
      </c>
      <c r="AA8585"/>
      <c r="AB8585" t="s">
        <v>48051</v>
      </c>
      <c r="AC8585" t="s">
        <v>54580</v>
      </c>
      <c r="AD8585" t="s">
        <v>33698</v>
      </c>
      <c r="AE8585" t="s">
        <v>565</v>
      </c>
      <c r="AF8585" s="119" t="str">
        <f t="shared" si="538"/>
        <v>NA</v>
      </c>
      <c r="AG8585" s="119"/>
      <c r="AH8585" s="119"/>
      <c r="AI8585" s="119"/>
      <c r="AJ8585" s="119" t="str">
        <f t="shared" si="539"/>
        <v>NA</v>
      </c>
      <c r="AK8585" s="190"/>
      <c r="AL8585" s="191"/>
    </row>
    <row r="8586" spans="1:38" x14ac:dyDescent="0.25">
      <c r="A8586" t="s">
        <v>32204</v>
      </c>
      <c r="B8586" t="s">
        <v>32203</v>
      </c>
      <c r="C8586" t="s">
        <v>32118</v>
      </c>
      <c r="D8586" t="s">
        <v>193</v>
      </c>
      <c r="E8586" t="s">
        <v>2960</v>
      </c>
      <c r="F8586" t="s">
        <v>54</v>
      </c>
      <c r="G8586"/>
      <c r="H8586" t="s">
        <v>48582</v>
      </c>
      <c r="I8586" t="s">
        <v>55090</v>
      </c>
      <c r="J8586" t="s">
        <v>32204</v>
      </c>
      <c r="K8586" t="s">
        <v>565</v>
      </c>
      <c r="L8586" s="119" t="str">
        <f t="shared" si="536"/>
        <v>NA</v>
      </c>
      <c r="M8586" s="119"/>
      <c r="N8586" s="120" t="str">
        <f t="shared" si="537"/>
        <v>NA</v>
      </c>
      <c r="O8586" s="120"/>
      <c r="P8586"/>
      <c r="Q8586"/>
      <c r="R8586"/>
      <c r="S8586"/>
      <c r="T8586"/>
      <c r="U8586" t="s">
        <v>27100</v>
      </c>
      <c r="V8586" t="s">
        <v>27107</v>
      </c>
      <c r="W8586" t="s">
        <v>27104</v>
      </c>
      <c r="X8586" t="s">
        <v>193</v>
      </c>
      <c r="Y8586" t="s">
        <v>548</v>
      </c>
      <c r="Z8586" t="s">
        <v>54</v>
      </c>
      <c r="AA8586"/>
      <c r="AB8586" t="s">
        <v>48051</v>
      </c>
      <c r="AC8586" t="s">
        <v>54580</v>
      </c>
      <c r="AD8586" t="s">
        <v>27100</v>
      </c>
      <c r="AE8586" t="s">
        <v>565</v>
      </c>
      <c r="AF8586" s="119" t="str">
        <f t="shared" si="538"/>
        <v>NA</v>
      </c>
      <c r="AG8586" s="119"/>
      <c r="AH8586" s="119"/>
      <c r="AI8586" s="119"/>
      <c r="AJ8586" s="119" t="str">
        <f t="shared" si="539"/>
        <v>NA</v>
      </c>
      <c r="AK8586" s="190"/>
      <c r="AL8586" s="191"/>
    </row>
    <row r="8587" spans="1:38" x14ac:dyDescent="0.25">
      <c r="A8587" t="s">
        <v>32227</v>
      </c>
      <c r="B8587" t="s">
        <v>32226</v>
      </c>
      <c r="C8587" t="s">
        <v>32118</v>
      </c>
      <c r="D8587" t="s">
        <v>193</v>
      </c>
      <c r="E8587" t="s">
        <v>3923</v>
      </c>
      <c r="F8587" t="s">
        <v>54</v>
      </c>
      <c r="G8587"/>
      <c r="H8587" t="s">
        <v>48583</v>
      </c>
      <c r="I8587" t="s">
        <v>55091</v>
      </c>
      <c r="J8587" t="s">
        <v>32227</v>
      </c>
      <c r="K8587" t="s">
        <v>565</v>
      </c>
      <c r="L8587" s="119" t="str">
        <f t="shared" si="536"/>
        <v>NA</v>
      </c>
      <c r="M8587" s="119"/>
      <c r="N8587" s="120" t="str">
        <f t="shared" si="537"/>
        <v>NA</v>
      </c>
      <c r="O8587" s="120"/>
      <c r="P8587"/>
      <c r="Q8587"/>
      <c r="R8587"/>
      <c r="S8587"/>
      <c r="T8587"/>
      <c r="U8587" t="s">
        <v>27100</v>
      </c>
      <c r="V8587" t="s">
        <v>27108</v>
      </c>
      <c r="W8587" t="s">
        <v>27104</v>
      </c>
      <c r="X8587" t="s">
        <v>193</v>
      </c>
      <c r="Y8587" t="s">
        <v>548</v>
      </c>
      <c r="Z8587" t="s">
        <v>54</v>
      </c>
      <c r="AA8587"/>
      <c r="AB8587" t="s">
        <v>48051</v>
      </c>
      <c r="AC8587" t="s">
        <v>54580</v>
      </c>
      <c r="AD8587" t="s">
        <v>27100</v>
      </c>
      <c r="AE8587" t="s">
        <v>565</v>
      </c>
      <c r="AF8587" s="119" t="str">
        <f t="shared" si="538"/>
        <v>NA</v>
      </c>
      <c r="AG8587" s="119"/>
      <c r="AH8587" s="119"/>
      <c r="AI8587" s="119"/>
      <c r="AJ8587" s="119" t="str">
        <f t="shared" si="539"/>
        <v>NA</v>
      </c>
      <c r="AK8587" s="190"/>
      <c r="AL8587" s="191"/>
    </row>
    <row r="8588" spans="1:38" x14ac:dyDescent="0.25">
      <c r="A8588" t="s">
        <v>31710</v>
      </c>
      <c r="B8588" t="s">
        <v>31709</v>
      </c>
      <c r="C8588" t="s">
        <v>678</v>
      </c>
      <c r="D8588" t="s">
        <v>193</v>
      </c>
      <c r="E8588" t="s">
        <v>680</v>
      </c>
      <c r="F8588" t="s">
        <v>54</v>
      </c>
      <c r="G8588"/>
      <c r="H8588" t="s">
        <v>41948</v>
      </c>
      <c r="I8588" t="s">
        <v>55092</v>
      </c>
      <c r="J8588" t="s">
        <v>31710</v>
      </c>
      <c r="K8588" t="s">
        <v>565</v>
      </c>
      <c r="L8588" s="119" t="str">
        <f t="shared" si="536"/>
        <v>NA</v>
      </c>
      <c r="M8588" s="119"/>
      <c r="N8588" s="120" t="str">
        <f t="shared" si="537"/>
        <v>NA</v>
      </c>
      <c r="O8588" s="120"/>
      <c r="P8588"/>
      <c r="Q8588"/>
      <c r="R8588"/>
      <c r="S8588"/>
      <c r="T8588"/>
      <c r="U8588" t="s">
        <v>27664</v>
      </c>
      <c r="V8588" t="s">
        <v>31933</v>
      </c>
      <c r="W8588" t="s">
        <v>27104</v>
      </c>
      <c r="X8588" t="s">
        <v>193</v>
      </c>
      <c r="Y8588" t="s">
        <v>548</v>
      </c>
      <c r="Z8588" t="s">
        <v>54</v>
      </c>
      <c r="AA8588"/>
      <c r="AB8588" t="s">
        <v>48051</v>
      </c>
      <c r="AC8588" t="s">
        <v>54580</v>
      </c>
      <c r="AD8588" t="s">
        <v>31934</v>
      </c>
      <c r="AE8588" t="s">
        <v>565</v>
      </c>
      <c r="AF8588" s="119" t="str">
        <f t="shared" si="538"/>
        <v>NA</v>
      </c>
      <c r="AG8588" s="119"/>
      <c r="AH8588" s="119"/>
      <c r="AI8588" s="119"/>
      <c r="AJ8588" s="119" t="str">
        <f t="shared" si="539"/>
        <v>NA</v>
      </c>
      <c r="AK8588" s="190"/>
      <c r="AL8588" s="191"/>
    </row>
    <row r="8589" spans="1:38" x14ac:dyDescent="0.25">
      <c r="A8589" t="s">
        <v>39973</v>
      </c>
      <c r="B8589" t="s">
        <v>39974</v>
      </c>
      <c r="C8589" t="s">
        <v>2116</v>
      </c>
      <c r="D8589" t="s">
        <v>193</v>
      </c>
      <c r="E8589" t="s">
        <v>2118</v>
      </c>
      <c r="F8589" t="s">
        <v>54</v>
      </c>
      <c r="G8589"/>
      <c r="H8589" t="s">
        <v>48584</v>
      </c>
      <c r="I8589" t="s">
        <v>55093</v>
      </c>
      <c r="J8589" t="s">
        <v>39973</v>
      </c>
      <c r="K8589" t="s">
        <v>565</v>
      </c>
      <c r="L8589" s="119" t="str">
        <f t="shared" si="536"/>
        <v>NA</v>
      </c>
      <c r="M8589" s="119"/>
      <c r="N8589" s="120" t="str">
        <f t="shared" si="537"/>
        <v>NA</v>
      </c>
      <c r="O8589" s="120"/>
      <c r="P8589"/>
      <c r="Q8589"/>
      <c r="R8589"/>
      <c r="S8589"/>
      <c r="T8589"/>
      <c r="U8589" t="s">
        <v>33629</v>
      </c>
      <c r="V8589" t="s">
        <v>33627</v>
      </c>
      <c r="W8589" t="s">
        <v>33628</v>
      </c>
      <c r="X8589" t="s">
        <v>193</v>
      </c>
      <c r="Y8589" t="s">
        <v>548</v>
      </c>
      <c r="Z8589" t="s">
        <v>54</v>
      </c>
      <c r="AA8589"/>
      <c r="AB8589" t="s">
        <v>48051</v>
      </c>
      <c r="AC8589" t="s">
        <v>54580</v>
      </c>
      <c r="AD8589" t="s">
        <v>33630</v>
      </c>
      <c r="AE8589" t="s">
        <v>565</v>
      </c>
      <c r="AF8589" s="119" t="str">
        <f t="shared" si="538"/>
        <v>NA</v>
      </c>
      <c r="AG8589" s="119"/>
      <c r="AH8589" s="119"/>
      <c r="AI8589" s="119"/>
      <c r="AJ8589" s="119" t="str">
        <f t="shared" si="539"/>
        <v>NA</v>
      </c>
      <c r="AK8589" s="190"/>
      <c r="AL8589" s="191"/>
    </row>
    <row r="8590" spans="1:38" x14ac:dyDescent="0.25">
      <c r="A8590" t="s">
        <v>33354</v>
      </c>
      <c r="B8590" t="s">
        <v>33353</v>
      </c>
      <c r="C8590" t="s">
        <v>33351</v>
      </c>
      <c r="D8590" t="s">
        <v>193</v>
      </c>
      <c r="E8590" t="s">
        <v>6904</v>
      </c>
      <c r="F8590" t="s">
        <v>54</v>
      </c>
      <c r="G8590"/>
      <c r="H8590" t="s">
        <v>48585</v>
      </c>
      <c r="I8590" t="s">
        <v>55094</v>
      </c>
      <c r="J8590" t="s">
        <v>33354</v>
      </c>
      <c r="K8590" t="s">
        <v>565</v>
      </c>
      <c r="L8590" s="119" t="str">
        <f t="shared" si="536"/>
        <v>NA</v>
      </c>
      <c r="M8590" s="119"/>
      <c r="N8590" s="120" t="str">
        <f t="shared" si="537"/>
        <v>NA</v>
      </c>
      <c r="O8590" s="120"/>
      <c r="P8590"/>
      <c r="Q8590"/>
      <c r="R8590"/>
      <c r="S8590"/>
      <c r="T8590"/>
      <c r="U8590" t="s">
        <v>32908</v>
      </c>
      <c r="V8590" t="s">
        <v>32910</v>
      </c>
      <c r="W8590" t="s">
        <v>32911</v>
      </c>
      <c r="X8590" t="s">
        <v>193</v>
      </c>
      <c r="Y8590" t="s">
        <v>548</v>
      </c>
      <c r="Z8590" t="s">
        <v>54</v>
      </c>
      <c r="AA8590"/>
      <c r="AB8590" t="s">
        <v>48051</v>
      </c>
      <c r="AC8590" t="s">
        <v>54580</v>
      </c>
      <c r="AD8590" t="s">
        <v>32912</v>
      </c>
      <c r="AE8590" t="s">
        <v>565</v>
      </c>
      <c r="AF8590" s="119" t="str">
        <f t="shared" si="538"/>
        <v>NA</v>
      </c>
      <c r="AG8590" s="119"/>
      <c r="AH8590" s="119"/>
      <c r="AI8590" s="119"/>
      <c r="AJ8590" s="119" t="str">
        <f t="shared" si="539"/>
        <v>NA</v>
      </c>
      <c r="AK8590" s="190"/>
      <c r="AL8590" s="191"/>
    </row>
    <row r="8591" spans="1:38" x14ac:dyDescent="0.25">
      <c r="A8591" t="s">
        <v>32218</v>
      </c>
      <c r="B8591" t="s">
        <v>32216</v>
      </c>
      <c r="C8591" t="s">
        <v>32217</v>
      </c>
      <c r="D8591" t="s">
        <v>193</v>
      </c>
      <c r="E8591" t="s">
        <v>6904</v>
      </c>
      <c r="F8591" t="s">
        <v>54</v>
      </c>
      <c r="G8591"/>
      <c r="H8591" t="s">
        <v>48585</v>
      </c>
      <c r="I8591" t="s">
        <v>55094</v>
      </c>
      <c r="J8591" t="s">
        <v>32219</v>
      </c>
      <c r="K8591" t="s">
        <v>565</v>
      </c>
      <c r="L8591" s="119" t="str">
        <f t="shared" si="536"/>
        <v>NA</v>
      </c>
      <c r="M8591" s="119"/>
      <c r="N8591" s="120" t="str">
        <f t="shared" si="537"/>
        <v>NA</v>
      </c>
      <c r="O8591" s="120"/>
      <c r="P8591"/>
      <c r="Q8591"/>
      <c r="R8591"/>
      <c r="S8591"/>
      <c r="T8591"/>
      <c r="U8591" t="s">
        <v>27136</v>
      </c>
      <c r="V8591" t="s">
        <v>27134</v>
      </c>
      <c r="W8591" t="s">
        <v>27135</v>
      </c>
      <c r="X8591" t="s">
        <v>193</v>
      </c>
      <c r="Y8591" t="s">
        <v>548</v>
      </c>
      <c r="Z8591" t="s">
        <v>54</v>
      </c>
      <c r="AA8591"/>
      <c r="AB8591" t="s">
        <v>48051</v>
      </c>
      <c r="AC8591" t="s">
        <v>54580</v>
      </c>
      <c r="AD8591" t="s">
        <v>27136</v>
      </c>
      <c r="AE8591" t="s">
        <v>565</v>
      </c>
      <c r="AF8591" s="119" t="str">
        <f t="shared" si="538"/>
        <v>NA</v>
      </c>
      <c r="AG8591" s="119"/>
      <c r="AH8591" s="119"/>
      <c r="AI8591" s="119"/>
      <c r="AJ8591" s="119" t="str">
        <f t="shared" si="539"/>
        <v>NA</v>
      </c>
      <c r="AK8591" s="190"/>
      <c r="AL8591" s="191"/>
    </row>
    <row r="8592" spans="1:38" x14ac:dyDescent="0.25">
      <c r="A8592" t="s">
        <v>31691</v>
      </c>
      <c r="B8592" t="s">
        <v>31689</v>
      </c>
      <c r="C8592" t="s">
        <v>31690</v>
      </c>
      <c r="D8592" t="s">
        <v>193</v>
      </c>
      <c r="E8592" t="s">
        <v>10545</v>
      </c>
      <c r="F8592" t="s">
        <v>54</v>
      </c>
      <c r="G8592"/>
      <c r="H8592" t="s">
        <v>48586</v>
      </c>
      <c r="I8592" t="s">
        <v>55095</v>
      </c>
      <c r="J8592" t="s">
        <v>31691</v>
      </c>
      <c r="K8592" t="s">
        <v>565</v>
      </c>
      <c r="L8592" s="119" t="str">
        <f t="shared" si="536"/>
        <v>NA</v>
      </c>
      <c r="M8592" s="119"/>
      <c r="N8592" s="120" t="str">
        <f t="shared" si="537"/>
        <v>NA</v>
      </c>
      <c r="O8592" s="120"/>
      <c r="P8592"/>
      <c r="Q8592"/>
      <c r="R8592"/>
      <c r="S8592"/>
      <c r="T8592"/>
      <c r="U8592" t="s">
        <v>27133</v>
      </c>
      <c r="V8592" t="s">
        <v>27131</v>
      </c>
      <c r="W8592" t="s">
        <v>27132</v>
      </c>
      <c r="X8592" t="s">
        <v>193</v>
      </c>
      <c r="Y8592" t="s">
        <v>548</v>
      </c>
      <c r="Z8592" t="s">
        <v>54</v>
      </c>
      <c r="AA8592"/>
      <c r="AB8592" t="s">
        <v>48051</v>
      </c>
      <c r="AC8592" t="s">
        <v>54580</v>
      </c>
      <c r="AD8592" t="s">
        <v>27133</v>
      </c>
      <c r="AE8592" t="s">
        <v>565</v>
      </c>
      <c r="AF8592" s="119" t="str">
        <f t="shared" si="538"/>
        <v>NA</v>
      </c>
      <c r="AG8592" s="119"/>
      <c r="AH8592" s="119"/>
      <c r="AI8592" s="119"/>
      <c r="AJ8592" s="119" t="str">
        <f t="shared" si="539"/>
        <v>NA</v>
      </c>
      <c r="AK8592" s="190"/>
      <c r="AL8592" s="191"/>
    </row>
    <row r="8593" spans="1:38" x14ac:dyDescent="0.25">
      <c r="A8593" t="s">
        <v>32854</v>
      </c>
      <c r="B8593" t="s">
        <v>32853</v>
      </c>
      <c r="C8593" t="s">
        <v>32289</v>
      </c>
      <c r="D8593" t="s">
        <v>193</v>
      </c>
      <c r="E8593" t="s">
        <v>32463</v>
      </c>
      <c r="F8593" t="s">
        <v>54</v>
      </c>
      <c r="G8593"/>
      <c r="H8593" t="s">
        <v>48587</v>
      </c>
      <c r="I8593" t="s">
        <v>55096</v>
      </c>
      <c r="J8593" t="s">
        <v>32855</v>
      </c>
      <c r="K8593" t="s">
        <v>565</v>
      </c>
      <c r="L8593" s="119" t="str">
        <f t="shared" si="536"/>
        <v>NA</v>
      </c>
      <c r="M8593" s="119"/>
      <c r="N8593" s="120" t="str">
        <f t="shared" si="537"/>
        <v>NA</v>
      </c>
      <c r="O8593" s="120"/>
      <c r="P8593"/>
      <c r="Q8593"/>
      <c r="R8593"/>
      <c r="S8593"/>
      <c r="T8593"/>
      <c r="U8593" t="s">
        <v>35257</v>
      </c>
      <c r="V8593" t="s">
        <v>35255</v>
      </c>
      <c r="W8593" t="s">
        <v>35256</v>
      </c>
      <c r="X8593" t="s">
        <v>193</v>
      </c>
      <c r="Y8593" t="s">
        <v>35258</v>
      </c>
      <c r="Z8593" t="s">
        <v>54</v>
      </c>
      <c r="AA8593"/>
      <c r="AB8593" t="s">
        <v>48054</v>
      </c>
      <c r="AC8593" t="s">
        <v>54581</v>
      </c>
      <c r="AD8593"/>
      <c r="AE8593" t="s">
        <v>565</v>
      </c>
      <c r="AF8593" s="119" t="str">
        <f t="shared" si="538"/>
        <v>NA</v>
      </c>
      <c r="AG8593" s="119"/>
      <c r="AH8593" s="119"/>
      <c r="AI8593" s="119"/>
      <c r="AJ8593" s="119" t="str">
        <f t="shared" si="539"/>
        <v>NA</v>
      </c>
      <c r="AK8593" s="190"/>
      <c r="AL8593" s="191"/>
    </row>
    <row r="8594" spans="1:38" x14ac:dyDescent="0.25">
      <c r="A8594" t="s">
        <v>32462</v>
      </c>
      <c r="B8594" t="s">
        <v>32461</v>
      </c>
      <c r="C8594" t="s">
        <v>31693</v>
      </c>
      <c r="D8594" t="s">
        <v>193</v>
      </c>
      <c r="E8594" t="s">
        <v>32463</v>
      </c>
      <c r="F8594" t="s">
        <v>54</v>
      </c>
      <c r="G8594"/>
      <c r="H8594" t="s">
        <v>48587</v>
      </c>
      <c r="I8594" t="s">
        <v>55096</v>
      </c>
      <c r="J8594" t="s">
        <v>32462</v>
      </c>
      <c r="K8594" t="s">
        <v>565</v>
      </c>
      <c r="L8594" s="119" t="str">
        <f t="shared" si="536"/>
        <v>NA</v>
      </c>
      <c r="M8594" s="119"/>
      <c r="N8594" s="120" t="str">
        <f t="shared" si="537"/>
        <v>NA</v>
      </c>
      <c r="O8594" s="120"/>
      <c r="P8594"/>
      <c r="Q8594"/>
      <c r="R8594"/>
      <c r="S8594"/>
      <c r="T8594"/>
      <c r="U8594" t="s">
        <v>27100</v>
      </c>
      <c r="V8594" t="s">
        <v>27109</v>
      </c>
      <c r="W8594" t="s">
        <v>27104</v>
      </c>
      <c r="X8594" t="s">
        <v>193</v>
      </c>
      <c r="Y8594" t="s">
        <v>27110</v>
      </c>
      <c r="Z8594" t="s">
        <v>54</v>
      </c>
      <c r="AA8594"/>
      <c r="AB8594" t="s">
        <v>48055</v>
      </c>
      <c r="AC8594" t="s">
        <v>54582</v>
      </c>
      <c r="AD8594" t="s">
        <v>27100</v>
      </c>
      <c r="AE8594" t="s">
        <v>565</v>
      </c>
      <c r="AF8594" s="119" t="str">
        <f t="shared" si="538"/>
        <v>NA</v>
      </c>
      <c r="AG8594" s="119"/>
      <c r="AH8594" s="119"/>
      <c r="AI8594" s="119"/>
      <c r="AJ8594" s="119" t="str">
        <f t="shared" si="539"/>
        <v>NA</v>
      </c>
      <c r="AK8594" s="190"/>
      <c r="AL8594" s="191"/>
    </row>
    <row r="8595" spans="1:38" x14ac:dyDescent="0.25">
      <c r="A8595" t="s">
        <v>32741</v>
      </c>
      <c r="B8595" t="s">
        <v>32739</v>
      </c>
      <c r="C8595" t="s">
        <v>32740</v>
      </c>
      <c r="D8595" t="s">
        <v>193</v>
      </c>
      <c r="E8595" t="s">
        <v>12775</v>
      </c>
      <c r="F8595" t="s">
        <v>54</v>
      </c>
      <c r="G8595"/>
      <c r="H8595" t="s">
        <v>48588</v>
      </c>
      <c r="I8595" t="s">
        <v>55097</v>
      </c>
      <c r="J8595" t="s">
        <v>32741</v>
      </c>
      <c r="K8595" t="s">
        <v>565</v>
      </c>
      <c r="L8595" s="119" t="str">
        <f t="shared" si="536"/>
        <v>NA</v>
      </c>
      <c r="M8595" s="119"/>
      <c r="N8595" s="120" t="str">
        <f t="shared" si="537"/>
        <v>NA</v>
      </c>
      <c r="O8595" s="120"/>
      <c r="P8595"/>
      <c r="Q8595"/>
      <c r="R8595"/>
      <c r="S8595"/>
      <c r="T8595"/>
      <c r="U8595" t="s">
        <v>35264</v>
      </c>
      <c r="V8595" t="s">
        <v>35263</v>
      </c>
      <c r="W8595" t="s">
        <v>27104</v>
      </c>
      <c r="X8595" t="s">
        <v>193</v>
      </c>
      <c r="Y8595" t="s">
        <v>11023</v>
      </c>
      <c r="Z8595" t="s">
        <v>54</v>
      </c>
      <c r="AA8595"/>
      <c r="AB8595" t="s">
        <v>48056</v>
      </c>
      <c r="AC8595" t="s">
        <v>54583</v>
      </c>
      <c r="AD8595" t="s">
        <v>35265</v>
      </c>
      <c r="AE8595" t="s">
        <v>565</v>
      </c>
      <c r="AF8595" s="119" t="str">
        <f t="shared" si="538"/>
        <v>NA</v>
      </c>
      <c r="AG8595" s="119"/>
      <c r="AH8595" s="119"/>
      <c r="AI8595" s="119"/>
      <c r="AJ8595" s="119" t="str">
        <f t="shared" si="539"/>
        <v>NA</v>
      </c>
      <c r="AK8595" s="190"/>
      <c r="AL8595" s="191"/>
    </row>
    <row r="8596" spans="1:38" x14ac:dyDescent="0.25">
      <c r="A8596" t="s">
        <v>32695</v>
      </c>
      <c r="B8596" t="s">
        <v>32694</v>
      </c>
      <c r="C8596" t="s">
        <v>32692</v>
      </c>
      <c r="D8596" t="s">
        <v>193</v>
      </c>
      <c r="E8596" t="s">
        <v>32516</v>
      </c>
      <c r="F8596" t="s">
        <v>54</v>
      </c>
      <c r="G8596"/>
      <c r="H8596" t="s">
        <v>48589</v>
      </c>
      <c r="I8596" t="s">
        <v>55098</v>
      </c>
      <c r="J8596" t="s">
        <v>32695</v>
      </c>
      <c r="K8596" t="s">
        <v>565</v>
      </c>
      <c r="L8596" s="119" t="str">
        <f t="shared" si="536"/>
        <v>NA</v>
      </c>
      <c r="M8596" s="119"/>
      <c r="N8596" s="120" t="str">
        <f t="shared" si="537"/>
        <v>NA</v>
      </c>
      <c r="O8596" s="120"/>
      <c r="P8596"/>
      <c r="Q8596"/>
      <c r="R8596"/>
      <c r="S8596"/>
      <c r="T8596"/>
      <c r="U8596" t="s">
        <v>33026</v>
      </c>
      <c r="V8596" t="s">
        <v>33025</v>
      </c>
      <c r="W8596" t="s">
        <v>11021</v>
      </c>
      <c r="X8596" t="s">
        <v>193</v>
      </c>
      <c r="Y8596" t="s">
        <v>11023</v>
      </c>
      <c r="Z8596" t="s">
        <v>54</v>
      </c>
      <c r="AA8596"/>
      <c r="AB8596" t="s">
        <v>48056</v>
      </c>
      <c r="AC8596" t="s">
        <v>54583</v>
      </c>
      <c r="AD8596"/>
      <c r="AE8596" t="s">
        <v>565</v>
      </c>
      <c r="AF8596" s="119" t="str">
        <f t="shared" si="538"/>
        <v>NA</v>
      </c>
      <c r="AG8596" s="119"/>
      <c r="AH8596" s="119"/>
      <c r="AI8596" s="119"/>
      <c r="AJ8596" s="119" t="str">
        <f t="shared" si="539"/>
        <v>NA</v>
      </c>
      <c r="AK8596" s="190"/>
      <c r="AL8596" s="191"/>
    </row>
    <row r="8597" spans="1:38" x14ac:dyDescent="0.25">
      <c r="A8597" t="s">
        <v>32512</v>
      </c>
      <c r="B8597" t="s">
        <v>32514</v>
      </c>
      <c r="C8597" t="s">
        <v>32515</v>
      </c>
      <c r="D8597" t="s">
        <v>193</v>
      </c>
      <c r="E8597" t="s">
        <v>32516</v>
      </c>
      <c r="F8597" t="s">
        <v>54</v>
      </c>
      <c r="G8597"/>
      <c r="H8597" t="s">
        <v>48589</v>
      </c>
      <c r="I8597" t="s">
        <v>55098</v>
      </c>
      <c r="J8597" t="s">
        <v>32512</v>
      </c>
      <c r="K8597" t="s">
        <v>565</v>
      </c>
      <c r="L8597" s="119" t="str">
        <f t="shared" si="536"/>
        <v>NA</v>
      </c>
      <c r="M8597" s="119"/>
      <c r="N8597" s="120" t="str">
        <f t="shared" si="537"/>
        <v>NA</v>
      </c>
      <c r="O8597" s="120"/>
      <c r="P8597"/>
      <c r="Q8597"/>
      <c r="R8597"/>
      <c r="S8597"/>
      <c r="T8597"/>
      <c r="U8597" t="s">
        <v>31341</v>
      </c>
      <c r="V8597" t="s">
        <v>31339</v>
      </c>
      <c r="W8597" t="s">
        <v>31340</v>
      </c>
      <c r="X8597" t="s">
        <v>193</v>
      </c>
      <c r="Y8597" t="s">
        <v>1687</v>
      </c>
      <c r="Z8597" t="s">
        <v>54</v>
      </c>
      <c r="AA8597"/>
      <c r="AB8597" t="s">
        <v>48057</v>
      </c>
      <c r="AC8597" t="s">
        <v>54584</v>
      </c>
      <c r="AD8597" t="s">
        <v>31342</v>
      </c>
      <c r="AE8597" t="s">
        <v>565</v>
      </c>
      <c r="AF8597" s="119" t="str">
        <f t="shared" si="538"/>
        <v>NA</v>
      </c>
      <c r="AG8597" s="119"/>
      <c r="AH8597" s="119"/>
      <c r="AI8597" s="119"/>
      <c r="AJ8597" s="119" t="str">
        <f t="shared" si="539"/>
        <v>NA</v>
      </c>
      <c r="AK8597" s="190"/>
      <c r="AL8597" s="191"/>
    </row>
    <row r="8598" spans="1:38" x14ac:dyDescent="0.25">
      <c r="A8598" t="s">
        <v>31712</v>
      </c>
      <c r="B8598" t="s">
        <v>31711</v>
      </c>
      <c r="C8598" t="s">
        <v>678</v>
      </c>
      <c r="D8598" t="s">
        <v>193</v>
      </c>
      <c r="E8598" t="s">
        <v>5076</v>
      </c>
      <c r="F8598" t="s">
        <v>54</v>
      </c>
      <c r="G8598"/>
      <c r="H8598" t="s">
        <v>46107</v>
      </c>
      <c r="I8598" t="s">
        <v>55099</v>
      </c>
      <c r="J8598" t="s">
        <v>31712</v>
      </c>
      <c r="K8598" t="s">
        <v>565</v>
      </c>
      <c r="L8598" s="119" t="str">
        <f t="shared" si="536"/>
        <v>NA</v>
      </c>
      <c r="M8598" s="119"/>
      <c r="N8598" s="120" t="str">
        <f t="shared" si="537"/>
        <v>NA</v>
      </c>
      <c r="O8598" s="120"/>
      <c r="P8598"/>
      <c r="Q8598"/>
      <c r="R8598"/>
      <c r="S8598"/>
      <c r="T8598"/>
      <c r="U8598" t="s">
        <v>27689</v>
      </c>
      <c r="V8598" t="s">
        <v>32354</v>
      </c>
      <c r="W8598" t="s">
        <v>32355</v>
      </c>
      <c r="X8598" t="s">
        <v>193</v>
      </c>
      <c r="Y8598" t="s">
        <v>1687</v>
      </c>
      <c r="Z8598" t="s">
        <v>54</v>
      </c>
      <c r="AA8598"/>
      <c r="AB8598" t="s">
        <v>48057</v>
      </c>
      <c r="AC8598" t="s">
        <v>54584</v>
      </c>
      <c r="AD8598" t="s">
        <v>27689</v>
      </c>
      <c r="AE8598" t="s">
        <v>565</v>
      </c>
      <c r="AF8598" s="119" t="str">
        <f t="shared" si="538"/>
        <v>NA</v>
      </c>
      <c r="AG8598" s="119"/>
      <c r="AH8598" s="119"/>
      <c r="AI8598" s="119"/>
      <c r="AJ8598" s="119" t="str">
        <f t="shared" si="539"/>
        <v>NA</v>
      </c>
      <c r="AK8598" s="190"/>
      <c r="AL8598" s="191"/>
    </row>
    <row r="8599" spans="1:38" x14ac:dyDescent="0.25">
      <c r="A8599" t="s">
        <v>31762</v>
      </c>
      <c r="B8599" t="s">
        <v>31760</v>
      </c>
      <c r="C8599" t="s">
        <v>31761</v>
      </c>
      <c r="D8599" t="s">
        <v>193</v>
      </c>
      <c r="E8599" t="s">
        <v>5076</v>
      </c>
      <c r="F8599" t="s">
        <v>54</v>
      </c>
      <c r="G8599"/>
      <c r="H8599" t="s">
        <v>48590</v>
      </c>
      <c r="I8599" t="s">
        <v>55099</v>
      </c>
      <c r="J8599" t="s">
        <v>31762</v>
      </c>
      <c r="K8599" t="s">
        <v>565</v>
      </c>
      <c r="L8599" s="119" t="str">
        <f t="shared" si="536"/>
        <v>NA</v>
      </c>
      <c r="M8599" s="119"/>
      <c r="N8599" s="120" t="str">
        <f t="shared" si="537"/>
        <v>NA</v>
      </c>
      <c r="O8599" s="120"/>
      <c r="P8599"/>
      <c r="Q8599"/>
      <c r="R8599"/>
      <c r="S8599"/>
      <c r="T8599"/>
      <c r="U8599" t="s">
        <v>34416</v>
      </c>
      <c r="V8599" t="s">
        <v>34414</v>
      </c>
      <c r="W8599" t="s">
        <v>34415</v>
      </c>
      <c r="X8599" t="s">
        <v>193</v>
      </c>
      <c r="Y8599" t="s">
        <v>3516</v>
      </c>
      <c r="Z8599" t="s">
        <v>54</v>
      </c>
      <c r="AA8599"/>
      <c r="AB8599" t="s">
        <v>48058</v>
      </c>
      <c r="AC8599" t="s">
        <v>54585</v>
      </c>
      <c r="AD8599" t="s">
        <v>34417</v>
      </c>
      <c r="AE8599" t="s">
        <v>565</v>
      </c>
      <c r="AF8599" s="119" t="str">
        <f t="shared" si="538"/>
        <v>NA</v>
      </c>
      <c r="AG8599" s="119"/>
      <c r="AH8599" s="119"/>
      <c r="AI8599" s="119"/>
      <c r="AJ8599" s="119" t="str">
        <f t="shared" si="539"/>
        <v>NA</v>
      </c>
      <c r="AK8599" s="190"/>
      <c r="AL8599" s="191"/>
    </row>
    <row r="8600" spans="1:38" x14ac:dyDescent="0.25">
      <c r="A8600" t="s">
        <v>31596</v>
      </c>
      <c r="B8600" t="s">
        <v>31594</v>
      </c>
      <c r="C8600" t="s">
        <v>31595</v>
      </c>
      <c r="D8600" t="s">
        <v>193</v>
      </c>
      <c r="E8600" t="s">
        <v>261</v>
      </c>
      <c r="F8600" t="s">
        <v>54</v>
      </c>
      <c r="G8600"/>
      <c r="H8600" t="s">
        <v>48591</v>
      </c>
      <c r="I8600" t="s">
        <v>55100</v>
      </c>
      <c r="J8600" t="s">
        <v>31597</v>
      </c>
      <c r="K8600" t="s">
        <v>565</v>
      </c>
      <c r="L8600" s="119" t="str">
        <f t="shared" si="536"/>
        <v>NA</v>
      </c>
      <c r="M8600" s="119"/>
      <c r="N8600" s="120" t="str">
        <f t="shared" si="537"/>
        <v>NA</v>
      </c>
      <c r="O8600" s="120"/>
      <c r="P8600"/>
      <c r="Q8600"/>
      <c r="R8600"/>
      <c r="S8600"/>
      <c r="T8600"/>
      <c r="U8600" t="s">
        <v>31344</v>
      </c>
      <c r="V8600" t="s">
        <v>31343</v>
      </c>
      <c r="W8600" t="s">
        <v>31340</v>
      </c>
      <c r="X8600" t="s">
        <v>193</v>
      </c>
      <c r="Y8600" t="s">
        <v>6131</v>
      </c>
      <c r="Z8600" t="s">
        <v>54</v>
      </c>
      <c r="AA8600"/>
      <c r="AB8600" t="s">
        <v>48059</v>
      </c>
      <c r="AC8600" t="s">
        <v>54586</v>
      </c>
      <c r="AD8600" t="s">
        <v>31344</v>
      </c>
      <c r="AE8600" t="s">
        <v>565</v>
      </c>
      <c r="AF8600" s="119" t="str">
        <f t="shared" si="538"/>
        <v>NA</v>
      </c>
      <c r="AG8600" s="119"/>
      <c r="AH8600" s="119"/>
      <c r="AI8600" s="119"/>
      <c r="AJ8600" s="119" t="str">
        <f t="shared" si="539"/>
        <v>NA</v>
      </c>
      <c r="AK8600" s="190"/>
      <c r="AL8600" s="191"/>
    </row>
    <row r="8601" spans="1:38" x14ac:dyDescent="0.25">
      <c r="A8601" t="s">
        <v>32642</v>
      </c>
      <c r="B8601" t="s">
        <v>32640</v>
      </c>
      <c r="C8601" t="s">
        <v>32641</v>
      </c>
      <c r="D8601" t="s">
        <v>193</v>
      </c>
      <c r="E8601" t="s">
        <v>261</v>
      </c>
      <c r="F8601" t="s">
        <v>54</v>
      </c>
      <c r="G8601"/>
      <c r="H8601" t="s">
        <v>48591</v>
      </c>
      <c r="I8601" t="s">
        <v>55100</v>
      </c>
      <c r="J8601" t="s">
        <v>32643</v>
      </c>
      <c r="K8601" t="s">
        <v>565</v>
      </c>
      <c r="L8601" s="119" t="str">
        <f t="shared" si="536"/>
        <v>NA</v>
      </c>
      <c r="M8601" s="119"/>
      <c r="N8601" s="120" t="str">
        <f t="shared" si="537"/>
        <v>NA</v>
      </c>
      <c r="O8601" s="120"/>
      <c r="P8601"/>
      <c r="Q8601"/>
      <c r="R8601"/>
      <c r="S8601"/>
      <c r="T8601"/>
      <c r="U8601" t="s">
        <v>35577</v>
      </c>
      <c r="V8601" t="s">
        <v>35576</v>
      </c>
      <c r="W8601" t="s">
        <v>34415</v>
      </c>
      <c r="X8601" t="s">
        <v>193</v>
      </c>
      <c r="Y8601" t="s">
        <v>35578</v>
      </c>
      <c r="Z8601" t="s">
        <v>54</v>
      </c>
      <c r="AA8601"/>
      <c r="AB8601" t="s">
        <v>48060</v>
      </c>
      <c r="AC8601" t="s">
        <v>54587</v>
      </c>
      <c r="AD8601" t="s">
        <v>35579</v>
      </c>
      <c r="AE8601" t="s">
        <v>565</v>
      </c>
      <c r="AF8601" s="119" t="str">
        <f t="shared" si="538"/>
        <v>NA</v>
      </c>
      <c r="AG8601" s="119"/>
      <c r="AH8601" s="119"/>
      <c r="AI8601" s="119"/>
      <c r="AJ8601" s="119" t="str">
        <f t="shared" si="539"/>
        <v>NA</v>
      </c>
      <c r="AK8601" s="190"/>
      <c r="AL8601" s="191"/>
    </row>
    <row r="8602" spans="1:38" x14ac:dyDescent="0.25">
      <c r="A8602" t="s">
        <v>33298</v>
      </c>
      <c r="B8602" t="s">
        <v>33296</v>
      </c>
      <c r="C8602" t="s">
        <v>33297</v>
      </c>
      <c r="D8602" t="s">
        <v>193</v>
      </c>
      <c r="E8602" t="s">
        <v>261</v>
      </c>
      <c r="F8602" t="s">
        <v>54</v>
      </c>
      <c r="G8602"/>
      <c r="H8602" t="s">
        <v>48591</v>
      </c>
      <c r="I8602" t="s">
        <v>55100</v>
      </c>
      <c r="J8602" t="s">
        <v>33298</v>
      </c>
      <c r="K8602" t="s">
        <v>565</v>
      </c>
      <c r="L8602" s="119" t="str">
        <f t="shared" si="536"/>
        <v>NA</v>
      </c>
      <c r="M8602" s="119"/>
      <c r="N8602" s="120" t="str">
        <f t="shared" si="537"/>
        <v>NA</v>
      </c>
      <c r="O8602" s="120"/>
      <c r="P8602"/>
      <c r="Q8602"/>
      <c r="R8602"/>
      <c r="S8602"/>
      <c r="T8602"/>
      <c r="U8602" t="s">
        <v>31490</v>
      </c>
      <c r="V8602" t="s">
        <v>31488</v>
      </c>
      <c r="W8602" t="s">
        <v>31489</v>
      </c>
      <c r="X8602" t="s">
        <v>193</v>
      </c>
      <c r="Y8602" t="s">
        <v>31491</v>
      </c>
      <c r="Z8602" t="s">
        <v>54</v>
      </c>
      <c r="AA8602"/>
      <c r="AB8602" t="s">
        <v>48061</v>
      </c>
      <c r="AC8602" t="s">
        <v>54588</v>
      </c>
      <c r="AD8602" t="s">
        <v>31490</v>
      </c>
      <c r="AE8602" t="s">
        <v>565</v>
      </c>
      <c r="AF8602" s="119" t="str">
        <f t="shared" si="538"/>
        <v>NA</v>
      </c>
      <c r="AG8602" s="119"/>
      <c r="AH8602" s="119"/>
      <c r="AI8602" s="119"/>
      <c r="AJ8602" s="119" t="str">
        <f t="shared" si="539"/>
        <v>NA</v>
      </c>
      <c r="AK8602" s="190"/>
      <c r="AL8602" s="191"/>
    </row>
    <row r="8603" spans="1:38" x14ac:dyDescent="0.25">
      <c r="A8603" t="s">
        <v>32951</v>
      </c>
      <c r="B8603" t="s">
        <v>32950</v>
      </c>
      <c r="C8603" t="s">
        <v>32085</v>
      </c>
      <c r="D8603" t="s">
        <v>193</v>
      </c>
      <c r="E8603" t="s">
        <v>261</v>
      </c>
      <c r="F8603" t="s">
        <v>54</v>
      </c>
      <c r="G8603"/>
      <c r="H8603" t="s">
        <v>48591</v>
      </c>
      <c r="I8603" t="s">
        <v>55100</v>
      </c>
      <c r="J8603" t="s">
        <v>32951</v>
      </c>
      <c r="K8603" t="s">
        <v>565</v>
      </c>
      <c r="L8603" s="119" t="str">
        <f t="shared" si="536"/>
        <v>NA</v>
      </c>
      <c r="M8603" s="119"/>
      <c r="N8603" s="120" t="str">
        <f t="shared" si="537"/>
        <v>NA</v>
      </c>
      <c r="O8603" s="120"/>
      <c r="P8603"/>
      <c r="Q8603"/>
      <c r="R8603"/>
      <c r="S8603"/>
      <c r="T8603"/>
      <c r="U8603" t="s">
        <v>35574</v>
      </c>
      <c r="V8603" t="s">
        <v>35573</v>
      </c>
      <c r="W8603" t="s">
        <v>34415</v>
      </c>
      <c r="X8603" t="s">
        <v>193</v>
      </c>
      <c r="Y8603" t="s">
        <v>2300</v>
      </c>
      <c r="Z8603" t="s">
        <v>54</v>
      </c>
      <c r="AA8603"/>
      <c r="AB8603" t="s">
        <v>48062</v>
      </c>
      <c r="AC8603" t="s">
        <v>54589</v>
      </c>
      <c r="AD8603" t="s">
        <v>35575</v>
      </c>
      <c r="AE8603" t="s">
        <v>565</v>
      </c>
      <c r="AF8603" s="119" t="str">
        <f t="shared" si="538"/>
        <v>NA</v>
      </c>
      <c r="AG8603" s="119"/>
      <c r="AH8603" s="119"/>
      <c r="AI8603" s="119"/>
      <c r="AJ8603" s="119" t="str">
        <f t="shared" si="539"/>
        <v>NA</v>
      </c>
      <c r="AK8603" s="190"/>
      <c r="AL8603" s="191"/>
    </row>
    <row r="8604" spans="1:38" x14ac:dyDescent="0.25">
      <c r="A8604" t="s">
        <v>32525</v>
      </c>
      <c r="B8604" t="s">
        <v>32524</v>
      </c>
      <c r="C8604" t="s">
        <v>31693</v>
      </c>
      <c r="D8604" t="s">
        <v>193</v>
      </c>
      <c r="E8604" t="s">
        <v>261</v>
      </c>
      <c r="F8604" t="s">
        <v>54</v>
      </c>
      <c r="G8604"/>
      <c r="H8604" t="s">
        <v>48591</v>
      </c>
      <c r="I8604" t="s">
        <v>55100</v>
      </c>
      <c r="J8604" t="s">
        <v>32526</v>
      </c>
      <c r="K8604" t="s">
        <v>565</v>
      </c>
      <c r="L8604" s="119" t="str">
        <f t="shared" si="536"/>
        <v>NA</v>
      </c>
      <c r="M8604" s="119"/>
      <c r="N8604" s="120" t="str">
        <f t="shared" si="537"/>
        <v>NA</v>
      </c>
      <c r="O8604" s="120"/>
      <c r="P8604"/>
      <c r="Q8604"/>
      <c r="R8604"/>
      <c r="S8604"/>
      <c r="T8604"/>
      <c r="U8604" t="s">
        <v>34096</v>
      </c>
      <c r="V8604" t="s">
        <v>34094</v>
      </c>
      <c r="W8604" t="s">
        <v>34095</v>
      </c>
      <c r="X8604" t="s">
        <v>193</v>
      </c>
      <c r="Y8604" t="s">
        <v>7162</v>
      </c>
      <c r="Z8604" t="s">
        <v>54</v>
      </c>
      <c r="AA8604"/>
      <c r="AB8604" t="s">
        <v>48063</v>
      </c>
      <c r="AC8604" t="s">
        <v>54590</v>
      </c>
      <c r="AD8604" t="s">
        <v>34096</v>
      </c>
      <c r="AE8604" t="s">
        <v>565</v>
      </c>
      <c r="AF8604" s="119" t="str">
        <f t="shared" si="538"/>
        <v>NA</v>
      </c>
      <c r="AG8604" s="119"/>
      <c r="AH8604" s="119"/>
      <c r="AI8604" s="119"/>
      <c r="AJ8604" s="119" t="str">
        <f t="shared" si="539"/>
        <v>NA</v>
      </c>
      <c r="AK8604" s="190"/>
      <c r="AL8604" s="191"/>
    </row>
    <row r="8605" spans="1:38" x14ac:dyDescent="0.25">
      <c r="A8605" t="s">
        <v>27664</v>
      </c>
      <c r="B8605" t="s">
        <v>31970</v>
      </c>
      <c r="C8605" t="s">
        <v>31670</v>
      </c>
      <c r="D8605" t="s">
        <v>193</v>
      </c>
      <c r="E8605" t="s">
        <v>261</v>
      </c>
      <c r="F8605" t="s">
        <v>54</v>
      </c>
      <c r="G8605"/>
      <c r="H8605" t="s">
        <v>48591</v>
      </c>
      <c r="I8605" t="s">
        <v>55100</v>
      </c>
      <c r="J8605" t="s">
        <v>27664</v>
      </c>
      <c r="K8605" t="s">
        <v>565</v>
      </c>
      <c r="L8605" s="119" t="str">
        <f t="shared" si="536"/>
        <v>NA</v>
      </c>
      <c r="M8605" s="119"/>
      <c r="N8605" s="120" t="str">
        <f t="shared" si="537"/>
        <v>NA</v>
      </c>
      <c r="O8605" s="120"/>
      <c r="P8605"/>
      <c r="Q8605"/>
      <c r="R8605"/>
      <c r="S8605"/>
      <c r="T8605"/>
      <c r="U8605" t="s">
        <v>28319</v>
      </c>
      <c r="V8605" t="s">
        <v>28317</v>
      </c>
      <c r="W8605" t="s">
        <v>28318</v>
      </c>
      <c r="X8605" t="s">
        <v>193</v>
      </c>
      <c r="Y8605" t="s">
        <v>7165</v>
      </c>
      <c r="Z8605" t="s">
        <v>54</v>
      </c>
      <c r="AA8605"/>
      <c r="AB8605" t="s">
        <v>48064</v>
      </c>
      <c r="AC8605" t="s">
        <v>54591</v>
      </c>
      <c r="AD8605" t="s">
        <v>28319</v>
      </c>
      <c r="AE8605" t="s">
        <v>565</v>
      </c>
      <c r="AF8605" s="119" t="str">
        <f t="shared" si="538"/>
        <v>NA</v>
      </c>
      <c r="AG8605" s="119"/>
      <c r="AH8605" s="119"/>
      <c r="AI8605" s="119"/>
      <c r="AJ8605" s="119" t="str">
        <f t="shared" si="539"/>
        <v>NA</v>
      </c>
      <c r="AK8605" s="190"/>
      <c r="AL8605" s="191"/>
    </row>
    <row r="8606" spans="1:38" x14ac:dyDescent="0.25">
      <c r="A8606" t="s">
        <v>32884</v>
      </c>
      <c r="B8606" t="s">
        <v>32882</v>
      </c>
      <c r="C8606" t="s">
        <v>32883</v>
      </c>
      <c r="D8606" t="s">
        <v>193</v>
      </c>
      <c r="E8606" t="s">
        <v>246</v>
      </c>
      <c r="F8606" t="s">
        <v>54</v>
      </c>
      <c r="G8606"/>
      <c r="H8606" t="s">
        <v>48592</v>
      </c>
      <c r="I8606" t="s">
        <v>55101</v>
      </c>
      <c r="J8606" t="s">
        <v>32884</v>
      </c>
      <c r="K8606" t="s">
        <v>565</v>
      </c>
      <c r="L8606" s="119" t="str">
        <f t="shared" si="536"/>
        <v>NA</v>
      </c>
      <c r="M8606" s="119"/>
      <c r="N8606" s="120" t="str">
        <f t="shared" si="537"/>
        <v>NA</v>
      </c>
      <c r="O8606" s="120"/>
      <c r="P8606"/>
      <c r="Q8606"/>
      <c r="R8606"/>
      <c r="S8606"/>
      <c r="T8606"/>
      <c r="U8606" t="s">
        <v>27689</v>
      </c>
      <c r="V8606" t="s">
        <v>32356</v>
      </c>
      <c r="W8606" t="s">
        <v>4800</v>
      </c>
      <c r="X8606" t="s">
        <v>193</v>
      </c>
      <c r="Y8606" t="s">
        <v>2005</v>
      </c>
      <c r="Z8606" t="s">
        <v>54</v>
      </c>
      <c r="AA8606"/>
      <c r="AB8606" t="s">
        <v>48065</v>
      </c>
      <c r="AC8606" t="s">
        <v>54592</v>
      </c>
      <c r="AD8606" t="s">
        <v>27689</v>
      </c>
      <c r="AE8606" t="s">
        <v>565</v>
      </c>
      <c r="AF8606" s="119" t="str">
        <f t="shared" si="538"/>
        <v>NA</v>
      </c>
      <c r="AG8606" s="119"/>
      <c r="AH8606" s="119"/>
      <c r="AI8606" s="119"/>
      <c r="AJ8606" s="119" t="str">
        <f t="shared" si="539"/>
        <v>NA</v>
      </c>
      <c r="AK8606" s="190"/>
      <c r="AL8606" s="191"/>
    </row>
    <row r="8607" spans="1:38" x14ac:dyDescent="0.25">
      <c r="A8607" t="s">
        <v>32673</v>
      </c>
      <c r="B8607" t="s">
        <v>32671</v>
      </c>
      <c r="C8607" t="s">
        <v>32672</v>
      </c>
      <c r="D8607" t="s">
        <v>193</v>
      </c>
      <c r="E8607" t="s">
        <v>246</v>
      </c>
      <c r="F8607" t="s">
        <v>54</v>
      </c>
      <c r="G8607"/>
      <c r="H8607" t="s">
        <v>48592</v>
      </c>
      <c r="I8607" t="s">
        <v>55101</v>
      </c>
      <c r="J8607" t="s">
        <v>32673</v>
      </c>
      <c r="K8607" t="s">
        <v>565</v>
      </c>
      <c r="L8607" s="119" t="str">
        <f t="shared" si="536"/>
        <v>NA</v>
      </c>
      <c r="M8607" s="119"/>
      <c r="N8607" s="120" t="str">
        <f t="shared" si="537"/>
        <v>NA</v>
      </c>
      <c r="O8607" s="120"/>
      <c r="P8607"/>
      <c r="Q8607"/>
      <c r="R8607"/>
      <c r="S8607"/>
      <c r="T8607"/>
      <c r="U8607" t="s">
        <v>27689</v>
      </c>
      <c r="V8607" t="s">
        <v>32357</v>
      </c>
      <c r="W8607" t="s">
        <v>4800</v>
      </c>
      <c r="X8607" t="s">
        <v>193</v>
      </c>
      <c r="Y8607" t="s">
        <v>610</v>
      </c>
      <c r="Z8607" t="s">
        <v>54</v>
      </c>
      <c r="AA8607"/>
      <c r="AB8607" t="s">
        <v>48066</v>
      </c>
      <c r="AC8607" t="s">
        <v>54593</v>
      </c>
      <c r="AD8607" t="s">
        <v>27689</v>
      </c>
      <c r="AE8607" t="s">
        <v>565</v>
      </c>
      <c r="AF8607" s="119" t="str">
        <f t="shared" si="538"/>
        <v>NA</v>
      </c>
      <c r="AG8607" s="119"/>
      <c r="AH8607" s="119"/>
      <c r="AI8607" s="119"/>
      <c r="AJ8607" s="119" t="str">
        <f t="shared" si="539"/>
        <v>NA</v>
      </c>
      <c r="AK8607" s="190"/>
      <c r="AL8607" s="191"/>
    </row>
    <row r="8608" spans="1:38" x14ac:dyDescent="0.25">
      <c r="A8608" t="s">
        <v>32119</v>
      </c>
      <c r="B8608" t="s">
        <v>32117</v>
      </c>
      <c r="C8608" t="s">
        <v>32118</v>
      </c>
      <c r="D8608" t="s">
        <v>193</v>
      </c>
      <c r="E8608" t="s">
        <v>246</v>
      </c>
      <c r="F8608" t="s">
        <v>54</v>
      </c>
      <c r="G8608"/>
      <c r="H8608" t="s">
        <v>48592</v>
      </c>
      <c r="I8608" t="s">
        <v>55101</v>
      </c>
      <c r="J8608" t="s">
        <v>32120</v>
      </c>
      <c r="K8608" t="s">
        <v>565</v>
      </c>
      <c r="L8608" s="119" t="str">
        <f t="shared" si="536"/>
        <v>NA</v>
      </c>
      <c r="M8608" s="119"/>
      <c r="N8608" s="120" t="str">
        <f t="shared" si="537"/>
        <v>NA</v>
      </c>
      <c r="O8608" s="120"/>
      <c r="P8608"/>
      <c r="Q8608"/>
      <c r="R8608"/>
      <c r="S8608"/>
      <c r="T8608"/>
      <c r="U8608" t="s">
        <v>27689</v>
      </c>
      <c r="V8608" t="s">
        <v>32358</v>
      </c>
      <c r="W8608" t="s">
        <v>4800</v>
      </c>
      <c r="X8608" t="s">
        <v>193</v>
      </c>
      <c r="Y8608" t="s">
        <v>610</v>
      </c>
      <c r="Z8608" t="s">
        <v>54</v>
      </c>
      <c r="AA8608"/>
      <c r="AB8608" t="s">
        <v>48066</v>
      </c>
      <c r="AC8608" t="s">
        <v>54593</v>
      </c>
      <c r="AD8608" t="s">
        <v>27689</v>
      </c>
      <c r="AE8608" t="s">
        <v>565</v>
      </c>
      <c r="AF8608" s="119" t="str">
        <f t="shared" si="538"/>
        <v>NA</v>
      </c>
      <c r="AG8608" s="119"/>
      <c r="AH8608" s="119"/>
      <c r="AI8608" s="119"/>
      <c r="AJ8608" s="119" t="str">
        <f t="shared" si="539"/>
        <v>NA</v>
      </c>
      <c r="AK8608" s="190"/>
      <c r="AL8608" s="191"/>
    </row>
    <row r="8609" spans="1:38" x14ac:dyDescent="0.25">
      <c r="A8609" t="s">
        <v>32609</v>
      </c>
      <c r="B8609" t="s">
        <v>32607</v>
      </c>
      <c r="C8609" t="s">
        <v>32608</v>
      </c>
      <c r="D8609" t="s">
        <v>193</v>
      </c>
      <c r="E8609" t="s">
        <v>246</v>
      </c>
      <c r="F8609" t="s">
        <v>54</v>
      </c>
      <c r="G8609"/>
      <c r="H8609" t="s">
        <v>48592</v>
      </c>
      <c r="I8609" t="s">
        <v>55101</v>
      </c>
      <c r="J8609" t="s">
        <v>32609</v>
      </c>
      <c r="K8609" t="s">
        <v>565</v>
      </c>
      <c r="L8609" s="119" t="str">
        <f t="shared" si="536"/>
        <v>NA</v>
      </c>
      <c r="M8609" s="119"/>
      <c r="N8609" s="120" t="str">
        <f t="shared" si="537"/>
        <v>NA</v>
      </c>
      <c r="O8609" s="120"/>
      <c r="P8609"/>
      <c r="Q8609"/>
      <c r="R8609"/>
      <c r="S8609"/>
      <c r="T8609"/>
      <c r="U8609" t="s">
        <v>27028</v>
      </c>
      <c r="V8609" t="s">
        <v>27026</v>
      </c>
      <c r="W8609" t="s">
        <v>27027</v>
      </c>
      <c r="X8609" t="s">
        <v>193</v>
      </c>
      <c r="Y8609" t="s">
        <v>610</v>
      </c>
      <c r="Z8609" t="s">
        <v>54</v>
      </c>
      <c r="AA8609"/>
      <c r="AB8609" t="s">
        <v>48066</v>
      </c>
      <c r="AC8609" t="s">
        <v>54593</v>
      </c>
      <c r="AD8609" t="s">
        <v>27029</v>
      </c>
      <c r="AE8609" t="s">
        <v>565</v>
      </c>
      <c r="AF8609" s="119" t="str">
        <f t="shared" si="538"/>
        <v>NA</v>
      </c>
      <c r="AG8609" s="119"/>
      <c r="AH8609" s="119"/>
      <c r="AI8609" s="119"/>
      <c r="AJ8609" s="119" t="str">
        <f t="shared" si="539"/>
        <v>NA</v>
      </c>
      <c r="AK8609" s="190"/>
      <c r="AL8609" s="191"/>
    </row>
    <row r="8610" spans="1:38" x14ac:dyDescent="0.25">
      <c r="A8610" t="s">
        <v>33352</v>
      </c>
      <c r="B8610" t="s">
        <v>33350</v>
      </c>
      <c r="C8610" t="s">
        <v>33351</v>
      </c>
      <c r="D8610" t="s">
        <v>193</v>
      </c>
      <c r="E8610" t="s">
        <v>246</v>
      </c>
      <c r="F8610" t="s">
        <v>54</v>
      </c>
      <c r="G8610"/>
      <c r="H8610" t="s">
        <v>48592</v>
      </c>
      <c r="I8610" t="s">
        <v>55101</v>
      </c>
      <c r="J8610" t="s">
        <v>33352</v>
      </c>
      <c r="K8610" t="s">
        <v>565</v>
      </c>
      <c r="L8610" s="119" t="str">
        <f t="shared" si="536"/>
        <v>NA</v>
      </c>
      <c r="M8610" s="119"/>
      <c r="N8610" s="120" t="str">
        <f t="shared" si="537"/>
        <v>NA</v>
      </c>
      <c r="O8610" s="120"/>
      <c r="P8610"/>
      <c r="Q8610"/>
      <c r="R8610"/>
      <c r="S8610"/>
      <c r="T8610"/>
      <c r="U8610" t="s">
        <v>32806</v>
      </c>
      <c r="V8610" t="s">
        <v>32805</v>
      </c>
      <c r="W8610" t="s">
        <v>31089</v>
      </c>
      <c r="X8610" t="s">
        <v>193</v>
      </c>
      <c r="Y8610" t="s">
        <v>610</v>
      </c>
      <c r="Z8610" t="s">
        <v>54</v>
      </c>
      <c r="AA8610"/>
      <c r="AB8610" t="s">
        <v>48066</v>
      </c>
      <c r="AC8610" t="s">
        <v>54593</v>
      </c>
      <c r="AD8610" t="s">
        <v>32807</v>
      </c>
      <c r="AE8610" t="s">
        <v>565</v>
      </c>
      <c r="AF8610" s="119" t="str">
        <f t="shared" si="538"/>
        <v>NA</v>
      </c>
      <c r="AG8610" s="119"/>
      <c r="AH8610" s="119"/>
      <c r="AI8610" s="119"/>
      <c r="AJ8610" s="119" t="str">
        <f t="shared" si="539"/>
        <v>NA</v>
      </c>
      <c r="AK8610" s="190"/>
      <c r="AL8610" s="191"/>
    </row>
    <row r="8611" spans="1:38" x14ac:dyDescent="0.25">
      <c r="A8611" t="s">
        <v>32207</v>
      </c>
      <c r="B8611" t="s">
        <v>32205</v>
      </c>
      <c r="C8611" t="s">
        <v>32206</v>
      </c>
      <c r="D8611" t="s">
        <v>193</v>
      </c>
      <c r="E8611" t="s">
        <v>246</v>
      </c>
      <c r="F8611" t="s">
        <v>54</v>
      </c>
      <c r="G8611"/>
      <c r="H8611" t="s">
        <v>48592</v>
      </c>
      <c r="I8611" t="s">
        <v>55101</v>
      </c>
      <c r="J8611" t="s">
        <v>32207</v>
      </c>
      <c r="K8611" t="s">
        <v>565</v>
      </c>
      <c r="L8611" s="119" t="str">
        <f t="shared" si="536"/>
        <v>NA</v>
      </c>
      <c r="M8611" s="119"/>
      <c r="N8611" s="120" t="str">
        <f t="shared" si="537"/>
        <v>NA</v>
      </c>
      <c r="O8611" s="120"/>
      <c r="P8611"/>
      <c r="Q8611"/>
      <c r="R8611"/>
      <c r="S8611"/>
      <c r="T8611"/>
      <c r="U8611" t="s">
        <v>32150</v>
      </c>
      <c r="V8611" t="s">
        <v>32148</v>
      </c>
      <c r="W8611" t="s">
        <v>32149</v>
      </c>
      <c r="X8611" t="s">
        <v>193</v>
      </c>
      <c r="Y8611" t="s">
        <v>610</v>
      </c>
      <c r="Z8611" t="s">
        <v>54</v>
      </c>
      <c r="AA8611"/>
      <c r="AB8611" t="s">
        <v>48066</v>
      </c>
      <c r="AC8611" t="s">
        <v>54593</v>
      </c>
      <c r="AD8611" t="s">
        <v>32151</v>
      </c>
      <c r="AE8611" t="s">
        <v>565</v>
      </c>
      <c r="AF8611" s="119" t="str">
        <f t="shared" si="538"/>
        <v>NA</v>
      </c>
      <c r="AG8611" s="119"/>
      <c r="AH8611" s="119"/>
      <c r="AI8611" s="119"/>
      <c r="AJ8611" s="119" t="str">
        <f t="shared" si="539"/>
        <v>NA</v>
      </c>
      <c r="AK8611" s="190"/>
      <c r="AL8611" s="191"/>
    </row>
    <row r="8612" spans="1:38" x14ac:dyDescent="0.25">
      <c r="A8612" t="s">
        <v>32533</v>
      </c>
      <c r="B8612" t="s">
        <v>32531</v>
      </c>
      <c r="C8612" t="s">
        <v>32532</v>
      </c>
      <c r="D8612" t="s">
        <v>193</v>
      </c>
      <c r="E8612" t="s">
        <v>246</v>
      </c>
      <c r="F8612" t="s">
        <v>54</v>
      </c>
      <c r="G8612"/>
      <c r="H8612" t="s">
        <v>48592</v>
      </c>
      <c r="I8612" t="s">
        <v>55101</v>
      </c>
      <c r="J8612" t="s">
        <v>32534</v>
      </c>
      <c r="K8612" t="s">
        <v>565</v>
      </c>
      <c r="L8612" s="119" t="str">
        <f t="shared" si="536"/>
        <v>NA</v>
      </c>
      <c r="M8612" s="119"/>
      <c r="N8612" s="120" t="str">
        <f t="shared" si="537"/>
        <v>NA</v>
      </c>
      <c r="O8612" s="120"/>
      <c r="P8612"/>
      <c r="Q8612"/>
      <c r="R8612"/>
      <c r="S8612"/>
      <c r="T8612"/>
      <c r="U8612" t="s">
        <v>27064</v>
      </c>
      <c r="V8612" t="s">
        <v>27062</v>
      </c>
      <c r="W8612" t="s">
        <v>27063</v>
      </c>
      <c r="X8612" t="s">
        <v>193</v>
      </c>
      <c r="Y8612" t="s">
        <v>610</v>
      </c>
      <c r="Z8612" t="s">
        <v>54</v>
      </c>
      <c r="AA8612"/>
      <c r="AB8612" t="s">
        <v>48066</v>
      </c>
      <c r="AC8612" t="s">
        <v>54593</v>
      </c>
      <c r="AD8612" t="s">
        <v>27065</v>
      </c>
      <c r="AE8612" t="s">
        <v>565</v>
      </c>
      <c r="AF8612" s="119" t="str">
        <f t="shared" si="538"/>
        <v>NA</v>
      </c>
      <c r="AG8612" s="119"/>
      <c r="AH8612" s="119"/>
      <c r="AI8612" s="119"/>
      <c r="AJ8612" s="119" t="str">
        <f t="shared" si="539"/>
        <v>NA</v>
      </c>
      <c r="AK8612" s="190"/>
      <c r="AL8612" s="191"/>
    </row>
    <row r="8613" spans="1:38" x14ac:dyDescent="0.25">
      <c r="A8613" t="s">
        <v>32533</v>
      </c>
      <c r="B8613" t="s">
        <v>32535</v>
      </c>
      <c r="C8613" t="s">
        <v>32536</v>
      </c>
      <c r="D8613" t="s">
        <v>193</v>
      </c>
      <c r="E8613" t="s">
        <v>246</v>
      </c>
      <c r="F8613" t="s">
        <v>54</v>
      </c>
      <c r="G8613"/>
      <c r="H8613" t="s">
        <v>48592</v>
      </c>
      <c r="I8613" t="s">
        <v>55101</v>
      </c>
      <c r="J8613" t="s">
        <v>32533</v>
      </c>
      <c r="K8613" t="s">
        <v>565</v>
      </c>
      <c r="L8613" s="119" t="str">
        <f t="shared" si="536"/>
        <v>NA</v>
      </c>
      <c r="M8613" s="119"/>
      <c r="N8613" s="120" t="str">
        <f t="shared" si="537"/>
        <v>NA</v>
      </c>
      <c r="O8613" s="120"/>
      <c r="P8613"/>
      <c r="Q8613"/>
      <c r="R8613"/>
      <c r="S8613"/>
      <c r="T8613"/>
      <c r="U8613" t="s">
        <v>33894</v>
      </c>
      <c r="V8613" t="s">
        <v>33892</v>
      </c>
      <c r="W8613" t="s">
        <v>33893</v>
      </c>
      <c r="X8613" t="s">
        <v>193</v>
      </c>
      <c r="Y8613" t="s">
        <v>610</v>
      </c>
      <c r="Z8613" t="s">
        <v>54</v>
      </c>
      <c r="AA8613"/>
      <c r="AB8613" t="s">
        <v>48066</v>
      </c>
      <c r="AC8613" t="s">
        <v>54593</v>
      </c>
      <c r="AD8613" t="s">
        <v>33894</v>
      </c>
      <c r="AE8613" t="s">
        <v>565</v>
      </c>
      <c r="AF8613" s="119" t="str">
        <f t="shared" si="538"/>
        <v>NA</v>
      </c>
      <c r="AG8613" s="119"/>
      <c r="AH8613" s="119"/>
      <c r="AI8613" s="119"/>
      <c r="AJ8613" s="119" t="str">
        <f t="shared" si="539"/>
        <v>NA</v>
      </c>
      <c r="AK8613" s="190"/>
      <c r="AL8613" s="191"/>
    </row>
    <row r="8614" spans="1:38" x14ac:dyDescent="0.25">
      <c r="A8614" t="s">
        <v>32147</v>
      </c>
      <c r="B8614" t="s">
        <v>32145</v>
      </c>
      <c r="C8614" t="s">
        <v>32146</v>
      </c>
      <c r="D8614" t="s">
        <v>193</v>
      </c>
      <c r="E8614" t="s">
        <v>246</v>
      </c>
      <c r="F8614" t="s">
        <v>54</v>
      </c>
      <c r="G8614"/>
      <c r="H8614" t="s">
        <v>48592</v>
      </c>
      <c r="I8614" t="s">
        <v>55101</v>
      </c>
      <c r="J8614" t="s">
        <v>32147</v>
      </c>
      <c r="K8614" t="s">
        <v>565</v>
      </c>
      <c r="L8614" s="119" t="str">
        <f t="shared" si="536"/>
        <v>NA</v>
      </c>
      <c r="M8614" s="119"/>
      <c r="N8614" s="120" t="str">
        <f t="shared" si="537"/>
        <v>NA</v>
      </c>
      <c r="O8614" s="120"/>
      <c r="P8614"/>
      <c r="Q8614"/>
      <c r="R8614"/>
      <c r="S8614"/>
      <c r="T8614"/>
      <c r="U8614" t="s">
        <v>33968</v>
      </c>
      <c r="V8614" t="s">
        <v>33967</v>
      </c>
      <c r="W8614" t="s">
        <v>27809</v>
      </c>
      <c r="X8614" t="s">
        <v>193</v>
      </c>
      <c r="Y8614" t="s">
        <v>610</v>
      </c>
      <c r="Z8614" t="s">
        <v>54</v>
      </c>
      <c r="AA8614"/>
      <c r="AB8614" t="s">
        <v>48066</v>
      </c>
      <c r="AC8614" t="s">
        <v>54593</v>
      </c>
      <c r="AD8614" t="s">
        <v>33968</v>
      </c>
      <c r="AE8614" t="s">
        <v>565</v>
      </c>
      <c r="AF8614" s="119" t="str">
        <f t="shared" si="538"/>
        <v>NA</v>
      </c>
      <c r="AG8614" s="119"/>
      <c r="AH8614" s="119"/>
      <c r="AI8614" s="119"/>
      <c r="AJ8614" s="119" t="str">
        <f t="shared" si="539"/>
        <v>NA</v>
      </c>
      <c r="AK8614" s="190"/>
      <c r="AL8614" s="191"/>
    </row>
    <row r="8615" spans="1:38" x14ac:dyDescent="0.25">
      <c r="A8615" t="s">
        <v>32957</v>
      </c>
      <c r="B8615" t="s">
        <v>32955</v>
      </c>
      <c r="C8615" t="s">
        <v>32956</v>
      </c>
      <c r="D8615" t="s">
        <v>193</v>
      </c>
      <c r="E8615" t="s">
        <v>246</v>
      </c>
      <c r="F8615" t="s">
        <v>54</v>
      </c>
      <c r="G8615"/>
      <c r="H8615" t="s">
        <v>48592</v>
      </c>
      <c r="I8615" t="s">
        <v>55101</v>
      </c>
      <c r="J8615" t="s">
        <v>32957</v>
      </c>
      <c r="K8615" t="s">
        <v>565</v>
      </c>
      <c r="L8615" s="119" t="str">
        <f t="shared" si="536"/>
        <v>NA</v>
      </c>
      <c r="M8615" s="119"/>
      <c r="N8615" s="120" t="str">
        <f t="shared" si="537"/>
        <v>NA</v>
      </c>
      <c r="O8615" s="120"/>
      <c r="P8615"/>
      <c r="Q8615"/>
      <c r="R8615"/>
      <c r="S8615"/>
      <c r="T8615"/>
      <c r="U8615" t="s">
        <v>30477</v>
      </c>
      <c r="V8615" t="s">
        <v>30475</v>
      </c>
      <c r="W8615" t="s">
        <v>30476</v>
      </c>
      <c r="X8615" t="s">
        <v>193</v>
      </c>
      <c r="Y8615" t="s">
        <v>610</v>
      </c>
      <c r="Z8615" t="s">
        <v>54</v>
      </c>
      <c r="AA8615"/>
      <c r="AB8615" t="s">
        <v>48067</v>
      </c>
      <c r="AC8615" t="s">
        <v>54593</v>
      </c>
      <c r="AD8615" t="s">
        <v>30478</v>
      </c>
      <c r="AE8615" t="s">
        <v>565</v>
      </c>
      <c r="AF8615" s="119" t="str">
        <f t="shared" si="538"/>
        <v>NA</v>
      </c>
      <c r="AG8615" s="119"/>
      <c r="AH8615" s="119"/>
      <c r="AI8615" s="119"/>
      <c r="AJ8615" s="119" t="str">
        <f t="shared" si="539"/>
        <v>NA</v>
      </c>
      <c r="AK8615" s="190"/>
      <c r="AL8615" s="191"/>
    </row>
    <row r="8616" spans="1:38" x14ac:dyDescent="0.25">
      <c r="A8616" t="s">
        <v>32086</v>
      </c>
      <c r="B8616" t="s">
        <v>32084</v>
      </c>
      <c r="C8616" t="s">
        <v>32085</v>
      </c>
      <c r="D8616" t="s">
        <v>193</v>
      </c>
      <c r="E8616" t="s">
        <v>246</v>
      </c>
      <c r="F8616" t="s">
        <v>54</v>
      </c>
      <c r="G8616"/>
      <c r="H8616" t="s">
        <v>48592</v>
      </c>
      <c r="I8616" t="s">
        <v>55101</v>
      </c>
      <c r="J8616" t="s">
        <v>32086</v>
      </c>
      <c r="K8616" t="s">
        <v>565</v>
      </c>
      <c r="L8616" s="119" t="str">
        <f t="shared" si="536"/>
        <v>NA</v>
      </c>
      <c r="M8616" s="119"/>
      <c r="N8616" s="120" t="str">
        <f t="shared" si="537"/>
        <v>NA</v>
      </c>
      <c r="O8616" s="120"/>
      <c r="P8616"/>
      <c r="Q8616"/>
      <c r="R8616"/>
      <c r="S8616"/>
      <c r="T8616"/>
      <c r="U8616" t="s">
        <v>27236</v>
      </c>
      <c r="V8616" t="s">
        <v>27234</v>
      </c>
      <c r="W8616" t="s">
        <v>27235</v>
      </c>
      <c r="X8616" t="s">
        <v>193</v>
      </c>
      <c r="Y8616" t="s">
        <v>610</v>
      </c>
      <c r="Z8616" t="s">
        <v>54</v>
      </c>
      <c r="AA8616"/>
      <c r="AB8616" t="s">
        <v>48066</v>
      </c>
      <c r="AC8616" t="s">
        <v>54593</v>
      </c>
      <c r="AD8616" t="s">
        <v>27236</v>
      </c>
      <c r="AE8616" t="s">
        <v>565</v>
      </c>
      <c r="AF8616" s="119" t="str">
        <f t="shared" si="538"/>
        <v>NA</v>
      </c>
      <c r="AG8616" s="119"/>
      <c r="AH8616" s="119"/>
      <c r="AI8616" s="119"/>
      <c r="AJ8616" s="119" t="str">
        <f t="shared" si="539"/>
        <v>NA</v>
      </c>
      <c r="AK8616" s="190"/>
      <c r="AL8616" s="191"/>
    </row>
    <row r="8617" spans="1:38" x14ac:dyDescent="0.25">
      <c r="A8617" t="s">
        <v>32553</v>
      </c>
      <c r="B8617" t="s">
        <v>32551</v>
      </c>
      <c r="C8617" t="s">
        <v>32552</v>
      </c>
      <c r="D8617" t="s">
        <v>193</v>
      </c>
      <c r="E8617" t="s">
        <v>246</v>
      </c>
      <c r="F8617" t="s">
        <v>54</v>
      </c>
      <c r="G8617"/>
      <c r="H8617" t="s">
        <v>48592</v>
      </c>
      <c r="I8617" t="s">
        <v>55101</v>
      </c>
      <c r="J8617" t="s">
        <v>32553</v>
      </c>
      <c r="K8617" t="s">
        <v>565</v>
      </c>
      <c r="L8617" s="119" t="str">
        <f t="shared" si="536"/>
        <v>NA</v>
      </c>
      <c r="M8617" s="119"/>
      <c r="N8617" s="120" t="str">
        <f t="shared" si="537"/>
        <v>NA</v>
      </c>
      <c r="O8617" s="120"/>
      <c r="P8617"/>
      <c r="Q8617"/>
      <c r="R8617"/>
      <c r="S8617"/>
      <c r="T8617"/>
      <c r="U8617" t="s">
        <v>27844</v>
      </c>
      <c r="V8617" t="s">
        <v>27842</v>
      </c>
      <c r="W8617" t="s">
        <v>27843</v>
      </c>
      <c r="X8617" t="s">
        <v>193</v>
      </c>
      <c r="Y8617" t="s">
        <v>610</v>
      </c>
      <c r="Z8617" t="s">
        <v>54</v>
      </c>
      <c r="AA8617"/>
      <c r="AB8617" t="s">
        <v>48068</v>
      </c>
      <c r="AC8617" t="s">
        <v>54593</v>
      </c>
      <c r="AD8617" t="s">
        <v>27844</v>
      </c>
      <c r="AE8617" t="s">
        <v>565</v>
      </c>
      <c r="AF8617" s="119" t="str">
        <f t="shared" si="538"/>
        <v>NA</v>
      </c>
      <c r="AG8617" s="119"/>
      <c r="AH8617" s="119"/>
      <c r="AI8617" s="119"/>
      <c r="AJ8617" s="119" t="str">
        <f t="shared" si="539"/>
        <v>NA</v>
      </c>
      <c r="AK8617" s="190"/>
      <c r="AL8617" s="191"/>
    </row>
    <row r="8618" spans="1:38" x14ac:dyDescent="0.25">
      <c r="A8618" t="s">
        <v>31838</v>
      </c>
      <c r="B8618" t="s">
        <v>31836</v>
      </c>
      <c r="C8618" t="s">
        <v>31837</v>
      </c>
      <c r="D8618" t="s">
        <v>193</v>
      </c>
      <c r="E8618" t="s">
        <v>246</v>
      </c>
      <c r="F8618" t="s">
        <v>54</v>
      </c>
      <c r="G8618"/>
      <c r="H8618" t="s">
        <v>48592</v>
      </c>
      <c r="I8618" t="s">
        <v>55101</v>
      </c>
      <c r="J8618" t="s">
        <v>31838</v>
      </c>
      <c r="K8618" t="s">
        <v>565</v>
      </c>
      <c r="L8618" s="119" t="str">
        <f t="shared" si="536"/>
        <v>NA</v>
      </c>
      <c r="M8618" s="119"/>
      <c r="N8618" s="120" t="str">
        <f t="shared" si="537"/>
        <v>NA</v>
      </c>
      <c r="O8618" s="120"/>
      <c r="P8618"/>
      <c r="Q8618"/>
      <c r="R8618"/>
      <c r="S8618"/>
      <c r="T8618"/>
      <c r="U8618" t="s">
        <v>27835</v>
      </c>
      <c r="V8618" t="s">
        <v>27833</v>
      </c>
      <c r="W8618" t="s">
        <v>27834</v>
      </c>
      <c r="X8618" t="s">
        <v>193</v>
      </c>
      <c r="Y8618" t="s">
        <v>610</v>
      </c>
      <c r="Z8618" t="s">
        <v>54</v>
      </c>
      <c r="AA8618"/>
      <c r="AB8618" t="s">
        <v>48068</v>
      </c>
      <c r="AC8618" t="s">
        <v>54593</v>
      </c>
      <c r="AD8618" t="s">
        <v>27835</v>
      </c>
      <c r="AE8618" t="s">
        <v>565</v>
      </c>
      <c r="AF8618" s="119" t="str">
        <f t="shared" si="538"/>
        <v>NA</v>
      </c>
      <c r="AG8618" s="119"/>
      <c r="AH8618" s="119"/>
      <c r="AI8618" s="119"/>
      <c r="AJ8618" s="119" t="str">
        <f t="shared" si="539"/>
        <v>NA</v>
      </c>
      <c r="AK8618" s="190"/>
      <c r="AL8618" s="191"/>
    </row>
    <row r="8619" spans="1:38" x14ac:dyDescent="0.25">
      <c r="A8619" t="s">
        <v>32261</v>
      </c>
      <c r="B8619" t="s">
        <v>32259</v>
      </c>
      <c r="C8619" t="s">
        <v>32260</v>
      </c>
      <c r="D8619" t="s">
        <v>193</v>
      </c>
      <c r="E8619" t="s">
        <v>246</v>
      </c>
      <c r="F8619" t="s">
        <v>54</v>
      </c>
      <c r="G8619"/>
      <c r="H8619" t="s">
        <v>48592</v>
      </c>
      <c r="I8619" t="s">
        <v>55101</v>
      </c>
      <c r="J8619" t="s">
        <v>32261</v>
      </c>
      <c r="K8619" t="s">
        <v>565</v>
      </c>
      <c r="L8619" s="119" t="str">
        <f t="shared" si="536"/>
        <v>NA</v>
      </c>
      <c r="M8619" s="119"/>
      <c r="N8619" s="120" t="str">
        <f t="shared" si="537"/>
        <v>NA</v>
      </c>
      <c r="O8619" s="120"/>
      <c r="P8619"/>
      <c r="Q8619"/>
      <c r="R8619"/>
      <c r="S8619"/>
      <c r="T8619"/>
      <c r="U8619" t="s">
        <v>30808</v>
      </c>
      <c r="V8619" t="s">
        <v>30806</v>
      </c>
      <c r="W8619" t="s">
        <v>30807</v>
      </c>
      <c r="X8619" t="s">
        <v>193</v>
      </c>
      <c r="Y8619" t="s">
        <v>610</v>
      </c>
      <c r="Z8619" t="s">
        <v>54</v>
      </c>
      <c r="AA8619"/>
      <c r="AB8619" t="s">
        <v>48066</v>
      </c>
      <c r="AC8619" t="s">
        <v>54593</v>
      </c>
      <c r="AD8619" t="s">
        <v>30808</v>
      </c>
      <c r="AE8619" t="s">
        <v>565</v>
      </c>
      <c r="AF8619" s="119" t="str">
        <f t="shared" si="538"/>
        <v>NA</v>
      </c>
      <c r="AG8619" s="119"/>
      <c r="AH8619" s="119"/>
      <c r="AI8619" s="119"/>
      <c r="AJ8619" s="119" t="str">
        <f t="shared" si="539"/>
        <v>NA</v>
      </c>
      <c r="AK8619" s="190"/>
      <c r="AL8619" s="191"/>
    </row>
    <row r="8620" spans="1:38" x14ac:dyDescent="0.25">
      <c r="A8620" t="s">
        <v>32842</v>
      </c>
      <c r="B8620" t="s">
        <v>32841</v>
      </c>
      <c r="C8620" t="s">
        <v>29583</v>
      </c>
      <c r="D8620" t="s">
        <v>193</v>
      </c>
      <c r="E8620" t="s">
        <v>246</v>
      </c>
      <c r="F8620" t="s">
        <v>54</v>
      </c>
      <c r="G8620"/>
      <c r="H8620" t="s">
        <v>48592</v>
      </c>
      <c r="I8620" t="s">
        <v>55101</v>
      </c>
      <c r="J8620" t="s">
        <v>32842</v>
      </c>
      <c r="K8620" t="s">
        <v>565</v>
      </c>
      <c r="L8620" s="119" t="str">
        <f t="shared" si="536"/>
        <v>NA</v>
      </c>
      <c r="M8620" s="119"/>
      <c r="N8620" s="120" t="str">
        <f t="shared" si="537"/>
        <v>NA</v>
      </c>
      <c r="O8620" s="120"/>
      <c r="P8620"/>
      <c r="Q8620"/>
      <c r="R8620"/>
      <c r="S8620"/>
      <c r="T8620"/>
      <c r="U8620" t="s">
        <v>28415</v>
      </c>
      <c r="V8620" t="s">
        <v>28414</v>
      </c>
      <c r="W8620" t="s">
        <v>27809</v>
      </c>
      <c r="X8620" t="s">
        <v>193</v>
      </c>
      <c r="Y8620" t="s">
        <v>610</v>
      </c>
      <c r="Z8620" t="s">
        <v>54</v>
      </c>
      <c r="AA8620"/>
      <c r="AB8620" t="s">
        <v>48068</v>
      </c>
      <c r="AC8620" t="s">
        <v>54593</v>
      </c>
      <c r="AD8620" t="s">
        <v>28415</v>
      </c>
      <c r="AE8620" t="s">
        <v>565</v>
      </c>
      <c r="AF8620" s="119" t="str">
        <f t="shared" si="538"/>
        <v>NA</v>
      </c>
      <c r="AG8620" s="119"/>
      <c r="AH8620" s="119"/>
      <c r="AI8620" s="119"/>
      <c r="AJ8620" s="119" t="str">
        <f t="shared" si="539"/>
        <v>NA</v>
      </c>
      <c r="AK8620" s="190"/>
      <c r="AL8620" s="191"/>
    </row>
    <row r="8621" spans="1:38" x14ac:dyDescent="0.25">
      <c r="A8621" t="s">
        <v>32033</v>
      </c>
      <c r="B8621" t="s">
        <v>32031</v>
      </c>
      <c r="C8621" t="s">
        <v>32032</v>
      </c>
      <c r="D8621" t="s">
        <v>193</v>
      </c>
      <c r="E8621" t="s">
        <v>246</v>
      </c>
      <c r="F8621" t="s">
        <v>54</v>
      </c>
      <c r="G8621"/>
      <c r="H8621" t="s">
        <v>48592</v>
      </c>
      <c r="I8621" t="s">
        <v>55101</v>
      </c>
      <c r="J8621" t="s">
        <v>32034</v>
      </c>
      <c r="K8621" t="s">
        <v>565</v>
      </c>
      <c r="L8621" s="119" t="str">
        <f t="shared" si="536"/>
        <v>NA</v>
      </c>
      <c r="M8621" s="119"/>
      <c r="N8621" s="120" t="str">
        <f t="shared" si="537"/>
        <v>NA</v>
      </c>
      <c r="O8621" s="120"/>
      <c r="P8621"/>
      <c r="Q8621"/>
      <c r="R8621"/>
      <c r="S8621"/>
      <c r="T8621"/>
      <c r="U8621" t="s">
        <v>27170</v>
      </c>
      <c r="V8621" t="s">
        <v>27168</v>
      </c>
      <c r="W8621" t="s">
        <v>27169</v>
      </c>
      <c r="X8621" t="s">
        <v>193</v>
      </c>
      <c r="Y8621" t="s">
        <v>610</v>
      </c>
      <c r="Z8621" t="s">
        <v>54</v>
      </c>
      <c r="AA8621"/>
      <c r="AB8621" t="s">
        <v>48066</v>
      </c>
      <c r="AC8621" t="s">
        <v>54593</v>
      </c>
      <c r="AD8621" t="s">
        <v>27170</v>
      </c>
      <c r="AE8621" t="s">
        <v>565</v>
      </c>
      <c r="AF8621" s="119" t="str">
        <f t="shared" si="538"/>
        <v>NA</v>
      </c>
      <c r="AG8621" s="119"/>
      <c r="AH8621" s="119"/>
      <c r="AI8621" s="119"/>
      <c r="AJ8621" s="119" t="str">
        <f t="shared" si="539"/>
        <v>NA</v>
      </c>
      <c r="AK8621" s="190"/>
      <c r="AL8621" s="191"/>
    </row>
    <row r="8622" spans="1:38" x14ac:dyDescent="0.25">
      <c r="A8622" t="s">
        <v>32897</v>
      </c>
      <c r="B8622" t="s">
        <v>32895</v>
      </c>
      <c r="C8622" t="s">
        <v>32896</v>
      </c>
      <c r="D8622" t="s">
        <v>193</v>
      </c>
      <c r="E8622" t="s">
        <v>246</v>
      </c>
      <c r="F8622" t="s">
        <v>54</v>
      </c>
      <c r="G8622"/>
      <c r="H8622" t="s">
        <v>48592</v>
      </c>
      <c r="I8622" t="s">
        <v>55101</v>
      </c>
      <c r="J8622" t="s">
        <v>32898</v>
      </c>
      <c r="K8622" t="s">
        <v>565</v>
      </c>
      <c r="L8622" s="119" t="str">
        <f t="shared" si="536"/>
        <v>NA</v>
      </c>
      <c r="M8622" s="119"/>
      <c r="N8622" s="120" t="str">
        <f t="shared" si="537"/>
        <v>NA</v>
      </c>
      <c r="O8622" s="120"/>
      <c r="P8622"/>
      <c r="Q8622"/>
      <c r="R8622"/>
      <c r="S8622"/>
      <c r="T8622"/>
      <c r="U8622" t="s">
        <v>27841</v>
      </c>
      <c r="V8622" t="s">
        <v>27839</v>
      </c>
      <c r="W8622" t="s">
        <v>27840</v>
      </c>
      <c r="X8622" t="s">
        <v>193</v>
      </c>
      <c r="Y8622" t="s">
        <v>610</v>
      </c>
      <c r="Z8622" t="s">
        <v>54</v>
      </c>
      <c r="AA8622"/>
      <c r="AB8622" t="s">
        <v>48068</v>
      </c>
      <c r="AC8622" t="s">
        <v>54593</v>
      </c>
      <c r="AD8622" t="s">
        <v>27841</v>
      </c>
      <c r="AE8622" t="s">
        <v>565</v>
      </c>
      <c r="AF8622" s="119" t="str">
        <f t="shared" si="538"/>
        <v>NA</v>
      </c>
      <c r="AG8622" s="119"/>
      <c r="AH8622" s="119"/>
      <c r="AI8622" s="119"/>
      <c r="AJ8622" s="119" t="str">
        <f t="shared" si="539"/>
        <v>NA</v>
      </c>
      <c r="AK8622" s="190"/>
      <c r="AL8622" s="191"/>
    </row>
    <row r="8623" spans="1:38" x14ac:dyDescent="0.25">
      <c r="A8623" t="s">
        <v>32533</v>
      </c>
      <c r="B8623" t="s">
        <v>32537</v>
      </c>
      <c r="C8623" t="s">
        <v>31693</v>
      </c>
      <c r="D8623" t="s">
        <v>193</v>
      </c>
      <c r="E8623" t="s">
        <v>246</v>
      </c>
      <c r="F8623" t="s">
        <v>54</v>
      </c>
      <c r="G8623"/>
      <c r="H8623" t="s">
        <v>48592</v>
      </c>
      <c r="I8623" t="s">
        <v>55101</v>
      </c>
      <c r="J8623" t="s">
        <v>32534</v>
      </c>
      <c r="K8623" t="s">
        <v>565</v>
      </c>
      <c r="L8623" s="119" t="str">
        <f t="shared" si="536"/>
        <v>NA</v>
      </c>
      <c r="M8623" s="119"/>
      <c r="N8623" s="120" t="str">
        <f t="shared" si="537"/>
        <v>NA</v>
      </c>
      <c r="O8623" s="120"/>
      <c r="P8623"/>
      <c r="Q8623"/>
      <c r="R8623"/>
      <c r="S8623"/>
      <c r="T8623"/>
      <c r="U8623" t="s">
        <v>30511</v>
      </c>
      <c r="V8623" t="s">
        <v>30509</v>
      </c>
      <c r="W8623" t="s">
        <v>30510</v>
      </c>
      <c r="X8623" t="s">
        <v>193</v>
      </c>
      <c r="Y8623" t="s">
        <v>610</v>
      </c>
      <c r="Z8623" t="s">
        <v>54</v>
      </c>
      <c r="AA8623"/>
      <c r="AB8623" t="s">
        <v>48066</v>
      </c>
      <c r="AC8623" t="s">
        <v>54593</v>
      </c>
      <c r="AD8623" t="s">
        <v>30511</v>
      </c>
      <c r="AE8623" t="s">
        <v>565</v>
      </c>
      <c r="AF8623" s="119" t="str">
        <f t="shared" si="538"/>
        <v>NA</v>
      </c>
      <c r="AG8623" s="119"/>
      <c r="AH8623" s="119"/>
      <c r="AI8623" s="119"/>
      <c r="AJ8623" s="119" t="str">
        <f t="shared" si="539"/>
        <v>NA</v>
      </c>
      <c r="AK8623" s="190"/>
      <c r="AL8623" s="191"/>
    </row>
    <row r="8624" spans="1:38" x14ac:dyDescent="0.25">
      <c r="A8624" t="s">
        <v>31688</v>
      </c>
      <c r="B8624" t="s">
        <v>31686</v>
      </c>
      <c r="C8624" t="s">
        <v>31687</v>
      </c>
      <c r="D8624" t="s">
        <v>193</v>
      </c>
      <c r="E8624" t="s">
        <v>13116</v>
      </c>
      <c r="F8624" t="s">
        <v>54</v>
      </c>
      <c r="G8624"/>
      <c r="H8624" t="s">
        <v>48593</v>
      </c>
      <c r="I8624" t="s">
        <v>55102</v>
      </c>
      <c r="J8624" t="s">
        <v>31688</v>
      </c>
      <c r="K8624" t="s">
        <v>565</v>
      </c>
      <c r="L8624" s="119" t="str">
        <f t="shared" si="536"/>
        <v>NA</v>
      </c>
      <c r="M8624" s="119"/>
      <c r="N8624" s="120" t="str">
        <f t="shared" si="537"/>
        <v>NA</v>
      </c>
      <c r="O8624" s="120"/>
      <c r="P8624"/>
      <c r="Q8624"/>
      <c r="R8624"/>
      <c r="S8624"/>
      <c r="T8624"/>
      <c r="U8624" t="s">
        <v>33183</v>
      </c>
      <c r="V8624" t="s">
        <v>33532</v>
      </c>
      <c r="W8624" t="s">
        <v>33533</v>
      </c>
      <c r="X8624" t="s">
        <v>193</v>
      </c>
      <c r="Y8624" t="s">
        <v>610</v>
      </c>
      <c r="Z8624" t="s">
        <v>54</v>
      </c>
      <c r="AA8624"/>
      <c r="AB8624" t="s">
        <v>48066</v>
      </c>
      <c r="AC8624" t="s">
        <v>54593</v>
      </c>
      <c r="AD8624" t="s">
        <v>33534</v>
      </c>
      <c r="AE8624" t="s">
        <v>565</v>
      </c>
      <c r="AF8624" s="119" t="str">
        <f t="shared" si="538"/>
        <v>NA</v>
      </c>
      <c r="AG8624" s="119"/>
      <c r="AH8624" s="119"/>
      <c r="AI8624" s="119"/>
      <c r="AJ8624" s="119" t="str">
        <f t="shared" si="539"/>
        <v>NA</v>
      </c>
      <c r="AK8624" s="190"/>
      <c r="AL8624" s="191"/>
    </row>
    <row r="8625" spans="1:38" x14ac:dyDescent="0.25">
      <c r="A8625" t="s">
        <v>31810</v>
      </c>
      <c r="B8625" t="s">
        <v>31808</v>
      </c>
      <c r="C8625" t="s">
        <v>31809</v>
      </c>
      <c r="D8625" t="s">
        <v>193</v>
      </c>
      <c r="E8625" t="s">
        <v>31811</v>
      </c>
      <c r="F8625" t="s">
        <v>54</v>
      </c>
      <c r="G8625"/>
      <c r="H8625" t="s">
        <v>48594</v>
      </c>
      <c r="I8625" t="s">
        <v>55103</v>
      </c>
      <c r="J8625" t="s">
        <v>31810</v>
      </c>
      <c r="K8625" t="s">
        <v>565</v>
      </c>
      <c r="L8625" s="119" t="str">
        <f t="shared" si="536"/>
        <v>NA</v>
      </c>
      <c r="M8625" s="119"/>
      <c r="N8625" s="120" t="str">
        <f t="shared" si="537"/>
        <v>NA</v>
      </c>
      <c r="O8625" s="120"/>
      <c r="P8625"/>
      <c r="Q8625"/>
      <c r="R8625"/>
      <c r="S8625"/>
      <c r="T8625"/>
      <c r="U8625" t="s">
        <v>32931</v>
      </c>
      <c r="V8625" t="s">
        <v>32930</v>
      </c>
      <c r="W8625" t="s">
        <v>4800</v>
      </c>
      <c r="X8625" t="s">
        <v>193</v>
      </c>
      <c r="Y8625" t="s">
        <v>610</v>
      </c>
      <c r="Z8625" t="s">
        <v>54</v>
      </c>
      <c r="AA8625"/>
      <c r="AB8625" t="s">
        <v>48066</v>
      </c>
      <c r="AC8625" t="s">
        <v>54593</v>
      </c>
      <c r="AD8625" t="s">
        <v>32931</v>
      </c>
      <c r="AE8625" t="s">
        <v>565</v>
      </c>
      <c r="AF8625" s="119" t="str">
        <f t="shared" si="538"/>
        <v>NA</v>
      </c>
      <c r="AG8625" s="119"/>
      <c r="AH8625" s="119"/>
      <c r="AI8625" s="119"/>
      <c r="AJ8625" s="119" t="str">
        <f t="shared" si="539"/>
        <v>NA</v>
      </c>
      <c r="AK8625" s="190"/>
      <c r="AL8625" s="191"/>
    </row>
    <row r="8626" spans="1:38" x14ac:dyDescent="0.25">
      <c r="A8626" t="s">
        <v>32549</v>
      </c>
      <c r="B8626" t="s">
        <v>32548</v>
      </c>
      <c r="C8626" t="s">
        <v>32146</v>
      </c>
      <c r="D8626" t="s">
        <v>193</v>
      </c>
      <c r="E8626" t="s">
        <v>10412</v>
      </c>
      <c r="F8626" t="s">
        <v>54</v>
      </c>
      <c r="G8626"/>
      <c r="H8626" t="s">
        <v>48595</v>
      </c>
      <c r="I8626" t="s">
        <v>55104</v>
      </c>
      <c r="J8626" t="s">
        <v>32550</v>
      </c>
      <c r="K8626" t="s">
        <v>565</v>
      </c>
      <c r="L8626" s="119" t="str">
        <f t="shared" si="536"/>
        <v>NA</v>
      </c>
      <c r="M8626" s="119"/>
      <c r="N8626" s="120" t="str">
        <f t="shared" si="537"/>
        <v>NA</v>
      </c>
      <c r="O8626" s="120"/>
      <c r="P8626"/>
      <c r="Q8626"/>
      <c r="R8626"/>
      <c r="S8626"/>
      <c r="T8626"/>
      <c r="U8626" t="s">
        <v>32436</v>
      </c>
      <c r="V8626" t="s">
        <v>32435</v>
      </c>
      <c r="W8626" t="s">
        <v>32241</v>
      </c>
      <c r="X8626" t="s">
        <v>193</v>
      </c>
      <c r="Y8626" t="s">
        <v>610</v>
      </c>
      <c r="Z8626" t="s">
        <v>54</v>
      </c>
      <c r="AA8626"/>
      <c r="AB8626" t="s">
        <v>48066</v>
      </c>
      <c r="AC8626" t="s">
        <v>54593</v>
      </c>
      <c r="AD8626" t="s">
        <v>32437</v>
      </c>
      <c r="AE8626" t="s">
        <v>565</v>
      </c>
      <c r="AF8626" s="119" t="str">
        <f t="shared" si="538"/>
        <v>NA</v>
      </c>
      <c r="AG8626" s="119"/>
      <c r="AH8626" s="119"/>
      <c r="AI8626" s="119"/>
      <c r="AJ8626" s="119" t="str">
        <f t="shared" si="539"/>
        <v>NA</v>
      </c>
      <c r="AK8626" s="190"/>
      <c r="AL8626" s="191"/>
    </row>
    <row r="8627" spans="1:38" x14ac:dyDescent="0.25">
      <c r="A8627" t="s">
        <v>31661</v>
      </c>
      <c r="B8627" t="s">
        <v>31659</v>
      </c>
      <c r="C8627" t="s">
        <v>31660</v>
      </c>
      <c r="D8627" t="s">
        <v>193</v>
      </c>
      <c r="E8627" t="s">
        <v>10412</v>
      </c>
      <c r="F8627" t="s">
        <v>54</v>
      </c>
      <c r="G8627"/>
      <c r="H8627" t="s">
        <v>48595</v>
      </c>
      <c r="I8627" t="s">
        <v>55104</v>
      </c>
      <c r="J8627" t="s">
        <v>31661</v>
      </c>
      <c r="K8627" t="s">
        <v>565</v>
      </c>
      <c r="L8627" s="119" t="str">
        <f t="shared" si="536"/>
        <v>NA</v>
      </c>
      <c r="M8627" s="119"/>
      <c r="N8627" s="120" t="str">
        <f t="shared" si="537"/>
        <v>NA</v>
      </c>
      <c r="O8627" s="120"/>
      <c r="P8627"/>
      <c r="Q8627"/>
      <c r="R8627"/>
      <c r="S8627"/>
      <c r="T8627"/>
      <c r="U8627" t="s">
        <v>34515</v>
      </c>
      <c r="V8627" t="s">
        <v>34513</v>
      </c>
      <c r="W8627" t="s">
        <v>34514</v>
      </c>
      <c r="X8627" t="s">
        <v>193</v>
      </c>
      <c r="Y8627" t="s">
        <v>34516</v>
      </c>
      <c r="Z8627" t="s">
        <v>54</v>
      </c>
      <c r="AA8627"/>
      <c r="AB8627" t="s">
        <v>48069</v>
      </c>
      <c r="AC8627" t="s">
        <v>54594</v>
      </c>
      <c r="AD8627" t="s">
        <v>34517</v>
      </c>
      <c r="AE8627" t="s">
        <v>565</v>
      </c>
      <c r="AF8627" s="119" t="str">
        <f t="shared" si="538"/>
        <v>NA</v>
      </c>
      <c r="AG8627" s="119"/>
      <c r="AH8627" s="119"/>
      <c r="AI8627" s="119"/>
      <c r="AJ8627" s="119" t="str">
        <f t="shared" si="539"/>
        <v>NA</v>
      </c>
      <c r="AK8627" s="190"/>
      <c r="AL8627" s="191"/>
    </row>
    <row r="8628" spans="1:38" x14ac:dyDescent="0.25">
      <c r="A8628" t="s">
        <v>34292</v>
      </c>
      <c r="B8628" t="s">
        <v>34291</v>
      </c>
      <c r="C8628" t="s">
        <v>5312</v>
      </c>
      <c r="D8628" t="s">
        <v>193</v>
      </c>
      <c r="E8628" t="s">
        <v>5740</v>
      </c>
      <c r="F8628" t="s">
        <v>54</v>
      </c>
      <c r="G8628"/>
      <c r="H8628" t="s">
        <v>48596</v>
      </c>
      <c r="I8628" t="s">
        <v>55105</v>
      </c>
      <c r="J8628" t="s">
        <v>34292</v>
      </c>
      <c r="K8628" t="s">
        <v>565</v>
      </c>
      <c r="L8628" s="119" t="str">
        <f t="shared" si="536"/>
        <v>NA</v>
      </c>
      <c r="M8628" s="119"/>
      <c r="N8628" s="120" t="str">
        <f t="shared" si="537"/>
        <v>NA</v>
      </c>
      <c r="O8628" s="120"/>
      <c r="P8628"/>
      <c r="Q8628"/>
      <c r="R8628"/>
      <c r="S8628"/>
      <c r="T8628"/>
      <c r="U8628" t="s">
        <v>27889</v>
      </c>
      <c r="V8628" t="s">
        <v>27887</v>
      </c>
      <c r="W8628" t="s">
        <v>27888</v>
      </c>
      <c r="X8628" t="s">
        <v>193</v>
      </c>
      <c r="Y8628" t="s">
        <v>7168</v>
      </c>
      <c r="Z8628" t="s">
        <v>54</v>
      </c>
      <c r="AA8628"/>
      <c r="AB8628" t="s">
        <v>48070</v>
      </c>
      <c r="AC8628" t="s">
        <v>54595</v>
      </c>
      <c r="AD8628" t="s">
        <v>27889</v>
      </c>
      <c r="AE8628" t="s">
        <v>565</v>
      </c>
      <c r="AF8628" s="119" t="str">
        <f t="shared" si="538"/>
        <v>NA</v>
      </c>
      <c r="AG8628" s="119"/>
      <c r="AH8628" s="119"/>
      <c r="AI8628" s="119"/>
      <c r="AJ8628" s="119" t="str">
        <f t="shared" si="539"/>
        <v>NA</v>
      </c>
      <c r="AK8628" s="190"/>
      <c r="AL8628" s="191"/>
    </row>
    <row r="8629" spans="1:38" x14ac:dyDescent="0.25">
      <c r="A8629" t="s">
        <v>33263</v>
      </c>
      <c r="B8629" t="s">
        <v>33261</v>
      </c>
      <c r="C8629" t="s">
        <v>33262</v>
      </c>
      <c r="D8629" t="s">
        <v>193</v>
      </c>
      <c r="E8629" t="s">
        <v>5215</v>
      </c>
      <c r="F8629" t="s">
        <v>54</v>
      </c>
      <c r="G8629"/>
      <c r="H8629" t="s">
        <v>48597</v>
      </c>
      <c r="I8629" t="s">
        <v>55106</v>
      </c>
      <c r="J8629" t="s">
        <v>33263</v>
      </c>
      <c r="K8629" t="s">
        <v>565</v>
      </c>
      <c r="L8629" s="119" t="str">
        <f t="shared" si="536"/>
        <v>NA</v>
      </c>
      <c r="M8629" s="119"/>
      <c r="N8629" s="120" t="str">
        <f t="shared" si="537"/>
        <v>NA</v>
      </c>
      <c r="O8629" s="120"/>
      <c r="P8629"/>
      <c r="Q8629"/>
      <c r="R8629"/>
      <c r="S8629"/>
      <c r="T8629"/>
      <c r="U8629" t="s">
        <v>32242</v>
      </c>
      <c r="V8629" t="s">
        <v>32240</v>
      </c>
      <c r="W8629" t="s">
        <v>32241</v>
      </c>
      <c r="X8629" t="s">
        <v>193</v>
      </c>
      <c r="Y8629" t="s">
        <v>7168</v>
      </c>
      <c r="Z8629" t="s">
        <v>54</v>
      </c>
      <c r="AA8629"/>
      <c r="AB8629" t="s">
        <v>48071</v>
      </c>
      <c r="AC8629" t="s">
        <v>54595</v>
      </c>
      <c r="AD8629" t="s">
        <v>32243</v>
      </c>
      <c r="AE8629" t="s">
        <v>565</v>
      </c>
      <c r="AF8629" s="119" t="str">
        <f t="shared" si="538"/>
        <v>NA</v>
      </c>
      <c r="AG8629" s="119"/>
      <c r="AH8629" s="119"/>
      <c r="AI8629" s="119"/>
      <c r="AJ8629" s="119" t="str">
        <f t="shared" si="539"/>
        <v>NA</v>
      </c>
      <c r="AK8629" s="190"/>
      <c r="AL8629" s="191"/>
    </row>
    <row r="8630" spans="1:38" x14ac:dyDescent="0.25">
      <c r="A8630" t="s">
        <v>34292</v>
      </c>
      <c r="B8630" t="s">
        <v>34293</v>
      </c>
      <c r="C8630" t="s">
        <v>5312</v>
      </c>
      <c r="D8630" t="s">
        <v>193</v>
      </c>
      <c r="E8630" t="s">
        <v>5215</v>
      </c>
      <c r="F8630" t="s">
        <v>54</v>
      </c>
      <c r="G8630"/>
      <c r="H8630" t="s">
        <v>48597</v>
      </c>
      <c r="I8630" t="s">
        <v>55106</v>
      </c>
      <c r="J8630" t="s">
        <v>34292</v>
      </c>
      <c r="K8630" t="s">
        <v>565</v>
      </c>
      <c r="L8630" s="119" t="str">
        <f t="shared" si="536"/>
        <v>NA</v>
      </c>
      <c r="M8630" s="119"/>
      <c r="N8630" s="120" t="str">
        <f t="shared" si="537"/>
        <v>NA</v>
      </c>
      <c r="O8630" s="120"/>
      <c r="P8630"/>
      <c r="Q8630"/>
      <c r="R8630"/>
      <c r="S8630"/>
      <c r="T8630"/>
      <c r="U8630" t="s">
        <v>35443</v>
      </c>
      <c r="V8630" t="s">
        <v>35441</v>
      </c>
      <c r="W8630" t="s">
        <v>35442</v>
      </c>
      <c r="X8630" t="s">
        <v>193</v>
      </c>
      <c r="Y8630" t="s">
        <v>35444</v>
      </c>
      <c r="Z8630" t="s">
        <v>54</v>
      </c>
      <c r="AA8630"/>
      <c r="AB8630" t="s">
        <v>48072</v>
      </c>
      <c r="AC8630" t="s">
        <v>54596</v>
      </c>
      <c r="AD8630" t="s">
        <v>35445</v>
      </c>
      <c r="AE8630" t="s">
        <v>565</v>
      </c>
      <c r="AF8630" s="119" t="str">
        <f t="shared" si="538"/>
        <v>NA</v>
      </c>
      <c r="AG8630" s="119"/>
      <c r="AH8630" s="119"/>
      <c r="AI8630" s="119"/>
      <c r="AJ8630" s="119" t="str">
        <f t="shared" si="539"/>
        <v>NA</v>
      </c>
      <c r="AK8630" s="190"/>
      <c r="AL8630" s="191"/>
    </row>
    <row r="8631" spans="1:38" x14ac:dyDescent="0.25">
      <c r="A8631" t="s">
        <v>32591</v>
      </c>
      <c r="B8631" t="s">
        <v>32589</v>
      </c>
      <c r="C8631" t="s">
        <v>32590</v>
      </c>
      <c r="D8631" t="s">
        <v>193</v>
      </c>
      <c r="E8631" t="s">
        <v>4887</v>
      </c>
      <c r="F8631" t="s">
        <v>54</v>
      </c>
      <c r="G8631"/>
      <c r="H8631" t="s">
        <v>48598</v>
      </c>
      <c r="I8631" t="s">
        <v>55107</v>
      </c>
      <c r="J8631" t="s">
        <v>32591</v>
      </c>
      <c r="K8631" t="s">
        <v>565</v>
      </c>
      <c r="L8631" s="119" t="str">
        <f t="shared" si="536"/>
        <v>NA</v>
      </c>
      <c r="M8631" s="119"/>
      <c r="N8631" s="120" t="str">
        <f t="shared" si="537"/>
        <v>NA</v>
      </c>
      <c r="O8631" s="120"/>
      <c r="P8631"/>
      <c r="Q8631"/>
      <c r="R8631"/>
      <c r="S8631"/>
      <c r="T8631"/>
      <c r="U8631" t="s">
        <v>32210</v>
      </c>
      <c r="V8631" t="s">
        <v>32208</v>
      </c>
      <c r="W8631" t="s">
        <v>32209</v>
      </c>
      <c r="X8631" t="s">
        <v>193</v>
      </c>
      <c r="Y8631" t="s">
        <v>32211</v>
      </c>
      <c r="Z8631" t="s">
        <v>54</v>
      </c>
      <c r="AA8631"/>
      <c r="AB8631" t="s">
        <v>48073</v>
      </c>
      <c r="AC8631" t="s">
        <v>54597</v>
      </c>
      <c r="AD8631" t="s">
        <v>32212</v>
      </c>
      <c r="AE8631" t="s">
        <v>565</v>
      </c>
      <c r="AF8631" s="119" t="str">
        <f t="shared" si="538"/>
        <v>NA</v>
      </c>
      <c r="AG8631" s="119"/>
      <c r="AH8631" s="119"/>
      <c r="AI8631" s="119"/>
      <c r="AJ8631" s="119" t="str">
        <f t="shared" si="539"/>
        <v>NA</v>
      </c>
      <c r="AK8631" s="190"/>
      <c r="AL8631" s="191"/>
    </row>
    <row r="8632" spans="1:38" x14ac:dyDescent="0.25">
      <c r="A8632" t="s">
        <v>32684</v>
      </c>
      <c r="B8632" t="s">
        <v>32682</v>
      </c>
      <c r="C8632" t="s">
        <v>32683</v>
      </c>
      <c r="D8632" t="s">
        <v>193</v>
      </c>
      <c r="E8632" t="s">
        <v>4887</v>
      </c>
      <c r="F8632" t="s">
        <v>54</v>
      </c>
      <c r="G8632"/>
      <c r="H8632" t="s">
        <v>48598</v>
      </c>
      <c r="I8632" t="s">
        <v>55107</v>
      </c>
      <c r="J8632" t="s">
        <v>32684</v>
      </c>
      <c r="K8632" t="s">
        <v>565</v>
      </c>
      <c r="L8632" s="119" t="str">
        <f t="shared" si="536"/>
        <v>NA</v>
      </c>
      <c r="M8632" s="119"/>
      <c r="N8632" s="120" t="str">
        <f t="shared" si="537"/>
        <v>NA</v>
      </c>
      <c r="O8632" s="120"/>
      <c r="P8632"/>
      <c r="Q8632"/>
      <c r="R8632"/>
      <c r="S8632"/>
      <c r="T8632"/>
      <c r="U8632" t="s">
        <v>27586</v>
      </c>
      <c r="V8632" t="s">
        <v>27585</v>
      </c>
      <c r="W8632" t="s">
        <v>4800</v>
      </c>
      <c r="X8632" t="s">
        <v>193</v>
      </c>
      <c r="Y8632" t="s">
        <v>4804</v>
      </c>
      <c r="Z8632" t="s">
        <v>54</v>
      </c>
      <c r="AA8632"/>
      <c r="AB8632" t="s">
        <v>48074</v>
      </c>
      <c r="AC8632" t="s">
        <v>54598</v>
      </c>
      <c r="AD8632" t="s">
        <v>27586</v>
      </c>
      <c r="AE8632" t="s">
        <v>565</v>
      </c>
      <c r="AF8632" s="119" t="str">
        <f t="shared" si="538"/>
        <v>NA</v>
      </c>
      <c r="AG8632" s="119"/>
      <c r="AH8632" s="119"/>
      <c r="AI8632" s="119"/>
      <c r="AJ8632" s="119" t="str">
        <f t="shared" si="539"/>
        <v>NA</v>
      </c>
      <c r="AK8632" s="190"/>
      <c r="AL8632" s="191"/>
    </row>
    <row r="8633" spans="1:38" x14ac:dyDescent="0.25">
      <c r="A8633" t="s">
        <v>31924</v>
      </c>
      <c r="B8633" t="s">
        <v>31922</v>
      </c>
      <c r="C8633" t="s">
        <v>31923</v>
      </c>
      <c r="D8633" t="s">
        <v>193</v>
      </c>
      <c r="E8633" t="s">
        <v>62</v>
      </c>
      <c r="F8633" t="s">
        <v>54</v>
      </c>
      <c r="G8633"/>
      <c r="H8633" t="s">
        <v>48598</v>
      </c>
      <c r="I8633" t="s">
        <v>55108</v>
      </c>
      <c r="J8633" t="s">
        <v>31925</v>
      </c>
      <c r="K8633" t="s">
        <v>565</v>
      </c>
      <c r="L8633" s="119" t="str">
        <f t="shared" si="536"/>
        <v>NA</v>
      </c>
      <c r="M8633" s="119"/>
      <c r="N8633" s="120" t="str">
        <f t="shared" si="537"/>
        <v>NA</v>
      </c>
      <c r="O8633" s="120"/>
      <c r="P8633"/>
      <c r="Q8633"/>
      <c r="R8633"/>
      <c r="S8633"/>
      <c r="T8633"/>
      <c r="U8633" t="s">
        <v>29050</v>
      </c>
      <c r="V8633" t="s">
        <v>29048</v>
      </c>
      <c r="W8633" t="s">
        <v>29049</v>
      </c>
      <c r="X8633" t="s">
        <v>193</v>
      </c>
      <c r="Y8633" t="s">
        <v>1176</v>
      </c>
      <c r="Z8633" t="s">
        <v>54</v>
      </c>
      <c r="AA8633"/>
      <c r="AB8633" t="s">
        <v>48075</v>
      </c>
      <c r="AC8633" t="s">
        <v>54599</v>
      </c>
      <c r="AD8633" t="s">
        <v>29050</v>
      </c>
      <c r="AE8633" t="s">
        <v>565</v>
      </c>
      <c r="AF8633" s="119" t="str">
        <f t="shared" si="538"/>
        <v>NA</v>
      </c>
      <c r="AG8633" s="119"/>
      <c r="AH8633" s="119"/>
      <c r="AI8633" s="119"/>
      <c r="AJ8633" s="119" t="str">
        <f t="shared" si="539"/>
        <v>NA</v>
      </c>
      <c r="AK8633" s="190"/>
      <c r="AL8633" s="191"/>
    </row>
    <row r="8634" spans="1:38" x14ac:dyDescent="0.25">
      <c r="A8634" t="s">
        <v>32509</v>
      </c>
      <c r="B8634" t="s">
        <v>32508</v>
      </c>
      <c r="C8634" t="s">
        <v>31693</v>
      </c>
      <c r="D8634" t="s">
        <v>193</v>
      </c>
      <c r="E8634" t="s">
        <v>62</v>
      </c>
      <c r="F8634" t="s">
        <v>54</v>
      </c>
      <c r="G8634"/>
      <c r="H8634" t="s">
        <v>48598</v>
      </c>
      <c r="I8634" t="s">
        <v>55108</v>
      </c>
      <c r="J8634" t="s">
        <v>32509</v>
      </c>
      <c r="K8634" t="s">
        <v>565</v>
      </c>
      <c r="L8634" s="119" t="str">
        <f t="shared" si="536"/>
        <v>NA</v>
      </c>
      <c r="M8634" s="119"/>
      <c r="N8634" s="120" t="str">
        <f t="shared" si="537"/>
        <v>NA</v>
      </c>
      <c r="O8634" s="120"/>
      <c r="P8634"/>
      <c r="Q8634"/>
      <c r="R8634"/>
      <c r="S8634"/>
      <c r="T8634"/>
      <c r="U8634" t="s">
        <v>28457</v>
      </c>
      <c r="V8634" t="s">
        <v>28455</v>
      </c>
      <c r="W8634" t="s">
        <v>28456</v>
      </c>
      <c r="X8634" t="s">
        <v>193</v>
      </c>
      <c r="Y8634" t="s">
        <v>5583</v>
      </c>
      <c r="Z8634" t="s">
        <v>54</v>
      </c>
      <c r="AA8634"/>
      <c r="AB8634" t="s">
        <v>48076</v>
      </c>
      <c r="AC8634" t="s">
        <v>54600</v>
      </c>
      <c r="AD8634" t="s">
        <v>28457</v>
      </c>
      <c r="AE8634" t="s">
        <v>565</v>
      </c>
      <c r="AF8634" s="119" t="str">
        <f t="shared" si="538"/>
        <v>NA</v>
      </c>
      <c r="AG8634" s="119"/>
      <c r="AH8634" s="119"/>
      <c r="AI8634" s="119"/>
      <c r="AJ8634" s="119" t="str">
        <f t="shared" si="539"/>
        <v>NA</v>
      </c>
      <c r="AK8634" s="190"/>
      <c r="AL8634" s="191"/>
    </row>
    <row r="8635" spans="1:38" x14ac:dyDescent="0.25">
      <c r="A8635" t="s">
        <v>32752</v>
      </c>
      <c r="B8635" t="s">
        <v>32751</v>
      </c>
      <c r="C8635" t="s">
        <v>29092</v>
      </c>
      <c r="D8635" t="s">
        <v>193</v>
      </c>
      <c r="E8635" t="s">
        <v>752</v>
      </c>
      <c r="F8635" t="s">
        <v>54</v>
      </c>
      <c r="G8635"/>
      <c r="H8635" t="s">
        <v>48598</v>
      </c>
      <c r="I8635" t="s">
        <v>55109</v>
      </c>
      <c r="J8635" t="s">
        <v>32752</v>
      </c>
      <c r="K8635" t="s">
        <v>565</v>
      </c>
      <c r="L8635" s="119" t="str">
        <f t="shared" si="536"/>
        <v>NA</v>
      </c>
      <c r="M8635" s="119"/>
      <c r="N8635" s="120" t="str">
        <f t="shared" si="537"/>
        <v>NA</v>
      </c>
      <c r="O8635" s="120"/>
      <c r="P8635"/>
      <c r="Q8635"/>
      <c r="R8635"/>
      <c r="S8635"/>
      <c r="T8635"/>
      <c r="U8635" t="s">
        <v>27332</v>
      </c>
      <c r="V8635" t="s">
        <v>27330</v>
      </c>
      <c r="W8635" t="s">
        <v>27331</v>
      </c>
      <c r="X8635" t="s">
        <v>193</v>
      </c>
      <c r="Y8635" t="s">
        <v>5583</v>
      </c>
      <c r="Z8635" t="s">
        <v>54</v>
      </c>
      <c r="AA8635"/>
      <c r="AB8635" t="s">
        <v>48077</v>
      </c>
      <c r="AC8635" t="s">
        <v>54600</v>
      </c>
      <c r="AD8635" t="s">
        <v>27332</v>
      </c>
      <c r="AE8635" t="s">
        <v>565</v>
      </c>
      <c r="AF8635" s="119" t="str">
        <f t="shared" si="538"/>
        <v>NA</v>
      </c>
      <c r="AG8635" s="119"/>
      <c r="AH8635" s="119"/>
      <c r="AI8635" s="119"/>
      <c r="AJ8635" s="119" t="str">
        <f t="shared" si="539"/>
        <v>NA</v>
      </c>
      <c r="AK8635" s="190"/>
      <c r="AL8635" s="191"/>
    </row>
    <row r="8636" spans="1:38" x14ac:dyDescent="0.25">
      <c r="A8636" t="s">
        <v>32887</v>
      </c>
      <c r="B8636" t="s">
        <v>32885</v>
      </c>
      <c r="C8636" t="s">
        <v>32886</v>
      </c>
      <c r="D8636" t="s">
        <v>193</v>
      </c>
      <c r="E8636" t="s">
        <v>752</v>
      </c>
      <c r="F8636" t="s">
        <v>54</v>
      </c>
      <c r="G8636"/>
      <c r="H8636" t="s">
        <v>48598</v>
      </c>
      <c r="I8636" t="s">
        <v>55109</v>
      </c>
      <c r="J8636" t="s">
        <v>32888</v>
      </c>
      <c r="K8636" t="s">
        <v>565</v>
      </c>
      <c r="L8636" s="119" t="str">
        <f t="shared" si="536"/>
        <v>NA</v>
      </c>
      <c r="M8636" s="119"/>
      <c r="N8636" s="120" t="str">
        <f t="shared" si="537"/>
        <v>NA</v>
      </c>
      <c r="O8636" s="120"/>
      <c r="P8636"/>
      <c r="Q8636"/>
      <c r="R8636"/>
      <c r="S8636"/>
      <c r="T8636"/>
      <c r="U8636" t="s">
        <v>33183</v>
      </c>
      <c r="V8636" t="s">
        <v>33535</v>
      </c>
      <c r="W8636" t="s">
        <v>33536</v>
      </c>
      <c r="X8636" t="s">
        <v>193</v>
      </c>
      <c r="Y8636" t="s">
        <v>4580</v>
      </c>
      <c r="Z8636" t="s">
        <v>54</v>
      </c>
      <c r="AA8636"/>
      <c r="AB8636" t="s">
        <v>48078</v>
      </c>
      <c r="AC8636" t="s">
        <v>54601</v>
      </c>
      <c r="AD8636" t="s">
        <v>33537</v>
      </c>
      <c r="AE8636" t="s">
        <v>565</v>
      </c>
      <c r="AF8636" s="119" t="str">
        <f t="shared" si="538"/>
        <v>NA</v>
      </c>
      <c r="AG8636" s="119"/>
      <c r="AH8636" s="119"/>
      <c r="AI8636" s="119"/>
      <c r="AJ8636" s="119" t="str">
        <f t="shared" si="539"/>
        <v>NA</v>
      </c>
      <c r="AK8636" s="190"/>
      <c r="AL8636" s="191"/>
    </row>
    <row r="8637" spans="1:38" x14ac:dyDescent="0.25">
      <c r="A8637" t="s">
        <v>32163</v>
      </c>
      <c r="B8637" t="s">
        <v>32161</v>
      </c>
      <c r="C8637" t="s">
        <v>32162</v>
      </c>
      <c r="D8637" t="s">
        <v>193</v>
      </c>
      <c r="E8637" t="s">
        <v>752</v>
      </c>
      <c r="F8637" t="s">
        <v>54</v>
      </c>
      <c r="G8637"/>
      <c r="H8637" t="s">
        <v>48598</v>
      </c>
      <c r="I8637" t="s">
        <v>55109</v>
      </c>
      <c r="J8637" t="s">
        <v>32164</v>
      </c>
      <c r="K8637" t="s">
        <v>565</v>
      </c>
      <c r="L8637" s="119" t="str">
        <f t="shared" si="536"/>
        <v>NA</v>
      </c>
      <c r="M8637" s="119"/>
      <c r="N8637" s="120" t="str">
        <f t="shared" si="537"/>
        <v>NA</v>
      </c>
      <c r="O8637" s="120"/>
      <c r="P8637"/>
      <c r="Q8637"/>
      <c r="R8637"/>
      <c r="S8637"/>
      <c r="T8637"/>
      <c r="U8637" t="s">
        <v>32759</v>
      </c>
      <c r="V8637" t="s">
        <v>32758</v>
      </c>
      <c r="W8637" t="s">
        <v>31089</v>
      </c>
      <c r="X8637" t="s">
        <v>193</v>
      </c>
      <c r="Y8637" t="s">
        <v>4580</v>
      </c>
      <c r="Z8637" t="s">
        <v>54</v>
      </c>
      <c r="AA8637"/>
      <c r="AB8637" t="s">
        <v>48078</v>
      </c>
      <c r="AC8637" t="s">
        <v>54601</v>
      </c>
      <c r="AD8637" t="s">
        <v>32760</v>
      </c>
      <c r="AE8637" t="s">
        <v>565</v>
      </c>
      <c r="AF8637" s="119" t="str">
        <f t="shared" si="538"/>
        <v>NA</v>
      </c>
      <c r="AG8637" s="119"/>
      <c r="AH8637" s="119"/>
      <c r="AI8637" s="119"/>
      <c r="AJ8637" s="119" t="str">
        <f t="shared" si="539"/>
        <v>NA</v>
      </c>
      <c r="AK8637" s="190"/>
      <c r="AL8637" s="191"/>
    </row>
    <row r="8638" spans="1:38" x14ac:dyDescent="0.25">
      <c r="A8638" t="s">
        <v>33024</v>
      </c>
      <c r="B8638" t="s">
        <v>33022</v>
      </c>
      <c r="C8638" t="s">
        <v>33023</v>
      </c>
      <c r="D8638" t="s">
        <v>193</v>
      </c>
      <c r="E8638" t="s">
        <v>752</v>
      </c>
      <c r="F8638" t="s">
        <v>54</v>
      </c>
      <c r="G8638"/>
      <c r="H8638" t="s">
        <v>48598</v>
      </c>
      <c r="I8638" t="s">
        <v>55109</v>
      </c>
      <c r="J8638" t="s">
        <v>33024</v>
      </c>
      <c r="K8638" t="s">
        <v>565</v>
      </c>
      <c r="L8638" s="119" t="str">
        <f t="shared" si="536"/>
        <v>NA</v>
      </c>
      <c r="M8638" s="119"/>
      <c r="N8638" s="120" t="str">
        <f t="shared" si="537"/>
        <v>NA</v>
      </c>
      <c r="O8638" s="120"/>
      <c r="P8638"/>
      <c r="Q8638"/>
      <c r="R8638"/>
      <c r="S8638"/>
      <c r="T8638"/>
      <c r="U8638" t="s">
        <v>32826</v>
      </c>
      <c r="V8638" t="s">
        <v>32824</v>
      </c>
      <c r="W8638" t="s">
        <v>32825</v>
      </c>
      <c r="X8638" t="s">
        <v>193</v>
      </c>
      <c r="Y8638" t="s">
        <v>4580</v>
      </c>
      <c r="Z8638" t="s">
        <v>54</v>
      </c>
      <c r="AA8638"/>
      <c r="AB8638" t="s">
        <v>48078</v>
      </c>
      <c r="AC8638" t="s">
        <v>54601</v>
      </c>
      <c r="AD8638" t="s">
        <v>32826</v>
      </c>
      <c r="AE8638" t="s">
        <v>565</v>
      </c>
      <c r="AF8638" s="119" t="str">
        <f t="shared" si="538"/>
        <v>NA</v>
      </c>
      <c r="AG8638" s="119"/>
      <c r="AH8638" s="119"/>
      <c r="AI8638" s="119"/>
      <c r="AJ8638" s="119" t="str">
        <f t="shared" si="539"/>
        <v>NA</v>
      </c>
      <c r="AK8638" s="190"/>
      <c r="AL8638" s="191"/>
    </row>
    <row r="8639" spans="1:38" x14ac:dyDescent="0.25">
      <c r="A8639" t="s">
        <v>32954</v>
      </c>
      <c r="B8639" t="s">
        <v>32952</v>
      </c>
      <c r="C8639" t="s">
        <v>32953</v>
      </c>
      <c r="D8639" t="s">
        <v>193</v>
      </c>
      <c r="E8639" t="s">
        <v>752</v>
      </c>
      <c r="F8639" t="s">
        <v>54</v>
      </c>
      <c r="G8639"/>
      <c r="H8639" t="s">
        <v>48598</v>
      </c>
      <c r="I8639" t="s">
        <v>55109</v>
      </c>
      <c r="J8639" t="s">
        <v>32954</v>
      </c>
      <c r="K8639" t="s">
        <v>565</v>
      </c>
      <c r="L8639" s="119" t="str">
        <f t="shared" si="536"/>
        <v>NA</v>
      </c>
      <c r="M8639" s="119"/>
      <c r="N8639" s="120" t="str">
        <f t="shared" si="537"/>
        <v>NA</v>
      </c>
      <c r="O8639" s="120"/>
      <c r="P8639"/>
      <c r="Q8639"/>
      <c r="R8639"/>
      <c r="S8639"/>
      <c r="T8639"/>
      <c r="U8639" t="s">
        <v>31090</v>
      </c>
      <c r="V8639" t="s">
        <v>31088</v>
      </c>
      <c r="W8639" t="s">
        <v>31089</v>
      </c>
      <c r="X8639" t="s">
        <v>193</v>
      </c>
      <c r="Y8639" t="s">
        <v>4580</v>
      </c>
      <c r="Z8639" t="s">
        <v>54</v>
      </c>
      <c r="AA8639"/>
      <c r="AB8639" t="s">
        <v>48078</v>
      </c>
      <c r="AC8639" t="s">
        <v>54601</v>
      </c>
      <c r="AD8639" t="s">
        <v>31090</v>
      </c>
      <c r="AE8639" t="s">
        <v>565</v>
      </c>
      <c r="AF8639" s="119" t="str">
        <f t="shared" si="538"/>
        <v>NA</v>
      </c>
      <c r="AG8639" s="119"/>
      <c r="AH8639" s="119"/>
      <c r="AI8639" s="119"/>
      <c r="AJ8639" s="119" t="str">
        <f t="shared" si="539"/>
        <v>NA</v>
      </c>
      <c r="AK8639" s="190"/>
      <c r="AL8639" s="191"/>
    </row>
    <row r="8640" spans="1:38" x14ac:dyDescent="0.25">
      <c r="A8640" t="s">
        <v>33239</v>
      </c>
      <c r="B8640" t="s">
        <v>33237</v>
      </c>
      <c r="C8640" t="s">
        <v>33238</v>
      </c>
      <c r="D8640" t="s">
        <v>193</v>
      </c>
      <c r="E8640" t="s">
        <v>752</v>
      </c>
      <c r="F8640" t="s">
        <v>54</v>
      </c>
      <c r="G8640"/>
      <c r="H8640" t="s">
        <v>48598</v>
      </c>
      <c r="I8640" t="s">
        <v>55109</v>
      </c>
      <c r="J8640" t="s">
        <v>33239</v>
      </c>
      <c r="K8640" t="s">
        <v>565</v>
      </c>
      <c r="L8640" s="119" t="str">
        <f t="shared" si="536"/>
        <v>NA</v>
      </c>
      <c r="M8640" s="119"/>
      <c r="N8640" s="120" t="str">
        <f t="shared" si="537"/>
        <v>NA</v>
      </c>
      <c r="O8640" s="120"/>
      <c r="P8640"/>
      <c r="Q8640"/>
      <c r="R8640"/>
      <c r="S8640"/>
      <c r="T8640"/>
      <c r="U8640" t="s">
        <v>28587</v>
      </c>
      <c r="V8640" t="s">
        <v>28586</v>
      </c>
      <c r="W8640" t="s">
        <v>27809</v>
      </c>
      <c r="X8640" t="s">
        <v>193</v>
      </c>
      <c r="Y8640" t="s">
        <v>4580</v>
      </c>
      <c r="Z8640" t="s">
        <v>54</v>
      </c>
      <c r="AA8640"/>
      <c r="AB8640" t="s">
        <v>48079</v>
      </c>
      <c r="AC8640" t="s">
        <v>54601</v>
      </c>
      <c r="AD8640" t="s">
        <v>28587</v>
      </c>
      <c r="AE8640" t="s">
        <v>565</v>
      </c>
      <c r="AF8640" s="119" t="str">
        <f t="shared" si="538"/>
        <v>NA</v>
      </c>
      <c r="AG8640" s="119"/>
      <c r="AH8640" s="119"/>
      <c r="AI8640" s="119"/>
      <c r="AJ8640" s="119" t="str">
        <f t="shared" si="539"/>
        <v>NA</v>
      </c>
      <c r="AK8640" s="190"/>
      <c r="AL8640" s="191"/>
    </row>
    <row r="8641" spans="1:38" x14ac:dyDescent="0.25">
      <c r="A8641" t="s">
        <v>32697</v>
      </c>
      <c r="B8641" t="s">
        <v>32696</v>
      </c>
      <c r="C8641" t="s">
        <v>32692</v>
      </c>
      <c r="D8641" t="s">
        <v>193</v>
      </c>
      <c r="E8641" t="s">
        <v>752</v>
      </c>
      <c r="F8641" t="s">
        <v>54</v>
      </c>
      <c r="G8641"/>
      <c r="H8641" t="s">
        <v>48598</v>
      </c>
      <c r="I8641" t="s">
        <v>55109</v>
      </c>
      <c r="J8641" t="s">
        <v>32697</v>
      </c>
      <c r="K8641" t="s">
        <v>565</v>
      </c>
      <c r="L8641" s="119" t="str">
        <f t="shared" si="536"/>
        <v>NA</v>
      </c>
      <c r="M8641" s="119"/>
      <c r="N8641" s="120" t="str">
        <f t="shared" si="537"/>
        <v>NA</v>
      </c>
      <c r="O8641" s="120"/>
      <c r="P8641"/>
      <c r="Q8641"/>
      <c r="R8641"/>
      <c r="S8641"/>
      <c r="T8641"/>
      <c r="U8641" t="s">
        <v>27838</v>
      </c>
      <c r="V8641" t="s">
        <v>27836</v>
      </c>
      <c r="W8641" t="s">
        <v>27837</v>
      </c>
      <c r="X8641" t="s">
        <v>193</v>
      </c>
      <c r="Y8641" t="s">
        <v>4580</v>
      </c>
      <c r="Z8641" t="s">
        <v>54</v>
      </c>
      <c r="AA8641"/>
      <c r="AB8641" t="s">
        <v>48079</v>
      </c>
      <c r="AC8641" t="s">
        <v>54601</v>
      </c>
      <c r="AD8641" t="s">
        <v>27838</v>
      </c>
      <c r="AE8641" t="s">
        <v>565</v>
      </c>
      <c r="AF8641" s="119" t="str">
        <f t="shared" si="538"/>
        <v>NA</v>
      </c>
      <c r="AG8641" s="119"/>
      <c r="AH8641" s="119"/>
      <c r="AI8641" s="119"/>
      <c r="AJ8641" s="119" t="str">
        <f t="shared" si="539"/>
        <v>NA</v>
      </c>
      <c r="AK8641" s="190"/>
      <c r="AL8641" s="191"/>
    </row>
    <row r="8642" spans="1:38" x14ac:dyDescent="0.25">
      <c r="A8642" t="s">
        <v>33013</v>
      </c>
      <c r="B8642" t="s">
        <v>33012</v>
      </c>
      <c r="C8642" t="s">
        <v>29971</v>
      </c>
      <c r="D8642" t="s">
        <v>193</v>
      </c>
      <c r="E8642" t="s">
        <v>752</v>
      </c>
      <c r="F8642" t="s">
        <v>54</v>
      </c>
      <c r="G8642"/>
      <c r="H8642" t="s">
        <v>48598</v>
      </c>
      <c r="I8642" t="s">
        <v>55109</v>
      </c>
      <c r="J8642" t="s">
        <v>33013</v>
      </c>
      <c r="K8642" t="s">
        <v>565</v>
      </c>
      <c r="L8642" s="119" t="str">
        <f t="shared" si="536"/>
        <v>NA</v>
      </c>
      <c r="M8642" s="119"/>
      <c r="N8642" s="120" t="str">
        <f t="shared" si="537"/>
        <v>NA</v>
      </c>
      <c r="O8642" s="120"/>
      <c r="P8642"/>
      <c r="Q8642"/>
      <c r="R8642"/>
      <c r="S8642"/>
      <c r="T8642"/>
      <c r="U8642" t="s">
        <v>28248</v>
      </c>
      <c r="V8642" t="s">
        <v>32201</v>
      </c>
      <c r="W8642" t="s">
        <v>27049</v>
      </c>
      <c r="X8642" t="s">
        <v>193</v>
      </c>
      <c r="Y8642" t="s">
        <v>3954</v>
      </c>
      <c r="Z8642" t="s">
        <v>54</v>
      </c>
      <c r="AA8642"/>
      <c r="AB8642" t="s">
        <v>48080</v>
      </c>
      <c r="AC8642" t="s">
        <v>54602</v>
      </c>
      <c r="AD8642" t="s">
        <v>28248</v>
      </c>
      <c r="AE8642" t="s">
        <v>565</v>
      </c>
      <c r="AF8642" s="119" t="str">
        <f t="shared" si="538"/>
        <v>NA</v>
      </c>
      <c r="AG8642" s="119"/>
      <c r="AH8642" s="119"/>
      <c r="AI8642" s="119"/>
      <c r="AJ8642" s="119" t="str">
        <f t="shared" si="539"/>
        <v>NA</v>
      </c>
      <c r="AK8642" s="190"/>
      <c r="AL8642" s="191"/>
    </row>
    <row r="8643" spans="1:38" x14ac:dyDescent="0.25">
      <c r="A8643" t="s">
        <v>32432</v>
      </c>
      <c r="B8643" t="s">
        <v>32431</v>
      </c>
      <c r="C8643" t="s">
        <v>31693</v>
      </c>
      <c r="D8643" t="s">
        <v>193</v>
      </c>
      <c r="E8643" t="s">
        <v>752</v>
      </c>
      <c r="F8643" t="s">
        <v>54</v>
      </c>
      <c r="G8643"/>
      <c r="H8643" t="s">
        <v>48598</v>
      </c>
      <c r="I8643" t="s">
        <v>55109</v>
      </c>
      <c r="J8643" t="s">
        <v>32432</v>
      </c>
      <c r="K8643" t="s">
        <v>565</v>
      </c>
      <c r="L8643" s="119" t="str">
        <f t="shared" ref="L8643:L8706" si="540">IF($Q$1&lt;&gt;"",IF(ISNUMBER(SEARCH("*"&amp;$Q$1&amp;"*", A8643)),A8643, IF(ISNUMBER(SEARCH("*"&amp;$Q$1&amp;"*", H8643)),A8643, IF(ISNUMBER(SEARCH("*"&amp;$Q$1&amp;"*", G8643)),A8643, IF(ISNUMBER(SEARCH("*"&amp;$Q$1&amp;"*", J8643)),A8643,  IF(ISNUMBER(SEARCH("*"&amp;$Q$1&amp;"*", E8643)),A8643, "NA"))))),"NA")</f>
        <v>NA</v>
      </c>
      <c r="M8643" s="119"/>
      <c r="N8643" s="120" t="str">
        <f t="shared" ref="N8643:N8706" si="541">IF($Q$11=1,IF(ISNUMBER(SEARCH($T$11,C8643)),A8643,"NA"),"NA")</f>
        <v>NA</v>
      </c>
      <c r="O8643" s="120"/>
      <c r="P8643"/>
      <c r="Q8643"/>
      <c r="R8643"/>
      <c r="S8643"/>
      <c r="T8643"/>
      <c r="U8643" t="s">
        <v>27689</v>
      </c>
      <c r="V8643" t="s">
        <v>32359</v>
      </c>
      <c r="W8643" t="s">
        <v>4800</v>
      </c>
      <c r="X8643" t="s">
        <v>193</v>
      </c>
      <c r="Y8643" t="s">
        <v>3954</v>
      </c>
      <c r="Z8643" t="s">
        <v>54</v>
      </c>
      <c r="AA8643"/>
      <c r="AB8643" t="s">
        <v>48080</v>
      </c>
      <c r="AC8643" t="s">
        <v>54602</v>
      </c>
      <c r="AD8643" t="s">
        <v>27689</v>
      </c>
      <c r="AE8643" t="s">
        <v>565</v>
      </c>
      <c r="AF8643" s="119" t="str">
        <f t="shared" ref="AF8643:AF8706" si="542">IF($Q$6&lt;&gt;"",IF(ISNUMBER(SEARCH($Q$6, W8643)),U8643, "NA"),"NA")</f>
        <v>NA</v>
      </c>
      <c r="AG8643" s="119"/>
      <c r="AH8643" s="119"/>
      <c r="AI8643" s="119"/>
      <c r="AJ8643" s="119" t="str">
        <f t="shared" ref="AJ8643:AJ8706" si="543">IF($Q$5&lt;&gt;"",IF(ISNUMBER(SEARCH($Q$5, U8643&amp;" "&amp;Y8643&amp;" "&amp;AA8643&amp;" "&amp;AB8643&amp;" "&amp;AD8643)),U8643, "NA"),"NA")</f>
        <v>NA</v>
      </c>
      <c r="AK8643" s="190"/>
      <c r="AL8643" s="191"/>
    </row>
    <row r="8644" spans="1:38" x14ac:dyDescent="0.25">
      <c r="A8644" t="s">
        <v>31694</v>
      </c>
      <c r="B8644" t="s">
        <v>31692</v>
      </c>
      <c r="C8644" t="s">
        <v>31693</v>
      </c>
      <c r="D8644" t="s">
        <v>193</v>
      </c>
      <c r="E8644" t="s">
        <v>752</v>
      </c>
      <c r="F8644" t="s">
        <v>54</v>
      </c>
      <c r="G8644"/>
      <c r="H8644" t="s">
        <v>48598</v>
      </c>
      <c r="I8644" t="s">
        <v>55109</v>
      </c>
      <c r="J8644" t="s">
        <v>31694</v>
      </c>
      <c r="K8644" t="s">
        <v>565</v>
      </c>
      <c r="L8644" s="119" t="str">
        <f t="shared" si="540"/>
        <v>NA</v>
      </c>
      <c r="M8644" s="119"/>
      <c r="N8644" s="120" t="str">
        <f t="shared" si="541"/>
        <v>NA</v>
      </c>
      <c r="O8644" s="120"/>
      <c r="P8644"/>
      <c r="Q8644"/>
      <c r="R8644"/>
      <c r="S8644"/>
      <c r="T8644"/>
      <c r="U8644" t="s">
        <v>28879</v>
      </c>
      <c r="V8644" t="s">
        <v>28878</v>
      </c>
      <c r="W8644" t="s">
        <v>27809</v>
      </c>
      <c r="X8644" t="s">
        <v>193</v>
      </c>
      <c r="Y8644" t="s">
        <v>3954</v>
      </c>
      <c r="Z8644" t="s">
        <v>54</v>
      </c>
      <c r="AA8644"/>
      <c r="AB8644" t="s">
        <v>48081</v>
      </c>
      <c r="AC8644" t="s">
        <v>54602</v>
      </c>
      <c r="AD8644" t="s">
        <v>28880</v>
      </c>
      <c r="AE8644" t="s">
        <v>565</v>
      </c>
      <c r="AF8644" s="119" t="str">
        <f t="shared" si="542"/>
        <v>NA</v>
      </c>
      <c r="AG8644" s="119"/>
      <c r="AH8644" s="119"/>
      <c r="AI8644" s="119"/>
      <c r="AJ8644" s="119" t="str">
        <f t="shared" si="543"/>
        <v>NA</v>
      </c>
      <c r="AK8644" s="190"/>
      <c r="AL8644" s="191"/>
    </row>
    <row r="8645" spans="1:38" x14ac:dyDescent="0.25">
      <c r="A8645" t="s">
        <v>32413</v>
      </c>
      <c r="B8645" t="s">
        <v>32411</v>
      </c>
      <c r="C8645" t="s">
        <v>32412</v>
      </c>
      <c r="D8645" t="s">
        <v>193</v>
      </c>
      <c r="E8645" t="s">
        <v>10409</v>
      </c>
      <c r="F8645" t="s">
        <v>54</v>
      </c>
      <c r="G8645"/>
      <c r="H8645" t="s">
        <v>48598</v>
      </c>
      <c r="I8645" t="s">
        <v>55110</v>
      </c>
      <c r="J8645" t="s">
        <v>32413</v>
      </c>
      <c r="K8645" t="s">
        <v>565</v>
      </c>
      <c r="L8645" s="119" t="str">
        <f t="shared" si="540"/>
        <v>NA</v>
      </c>
      <c r="M8645" s="119"/>
      <c r="N8645" s="120" t="str">
        <f t="shared" si="541"/>
        <v>NA</v>
      </c>
      <c r="O8645" s="120"/>
      <c r="P8645"/>
      <c r="Q8645"/>
      <c r="R8645"/>
      <c r="S8645"/>
      <c r="T8645"/>
      <c r="U8645" t="s">
        <v>33183</v>
      </c>
      <c r="V8645" t="s">
        <v>33538</v>
      </c>
      <c r="W8645" t="s">
        <v>33539</v>
      </c>
      <c r="X8645" t="s">
        <v>193</v>
      </c>
      <c r="Y8645" t="s">
        <v>3954</v>
      </c>
      <c r="Z8645" t="s">
        <v>54</v>
      </c>
      <c r="AA8645"/>
      <c r="AB8645" t="s">
        <v>48080</v>
      </c>
      <c r="AC8645" t="s">
        <v>54602</v>
      </c>
      <c r="AD8645" t="s">
        <v>33540</v>
      </c>
      <c r="AE8645" t="s">
        <v>565</v>
      </c>
      <c r="AF8645" s="119" t="str">
        <f t="shared" si="542"/>
        <v>NA</v>
      </c>
      <c r="AG8645" s="119"/>
      <c r="AH8645" s="119"/>
      <c r="AI8645" s="119"/>
      <c r="AJ8645" s="119" t="str">
        <f t="shared" si="543"/>
        <v>NA</v>
      </c>
      <c r="AK8645" s="190"/>
      <c r="AL8645" s="191"/>
    </row>
    <row r="8646" spans="1:38" x14ac:dyDescent="0.25">
      <c r="A8646" t="s">
        <v>32294</v>
      </c>
      <c r="B8646" t="s">
        <v>32292</v>
      </c>
      <c r="C8646" t="s">
        <v>32293</v>
      </c>
      <c r="D8646" t="s">
        <v>193</v>
      </c>
      <c r="E8646" t="s">
        <v>4546</v>
      </c>
      <c r="F8646" t="s">
        <v>54</v>
      </c>
      <c r="G8646"/>
      <c r="H8646" t="s">
        <v>48598</v>
      </c>
      <c r="I8646" t="s">
        <v>55111</v>
      </c>
      <c r="J8646" t="s">
        <v>32295</v>
      </c>
      <c r="K8646" t="s">
        <v>565</v>
      </c>
      <c r="L8646" s="119" t="str">
        <f t="shared" si="540"/>
        <v>NA</v>
      </c>
      <c r="M8646" s="119"/>
      <c r="N8646" s="120" t="str">
        <f t="shared" si="541"/>
        <v>NA</v>
      </c>
      <c r="O8646" s="120"/>
      <c r="P8646"/>
      <c r="Q8646"/>
      <c r="R8646"/>
      <c r="S8646"/>
      <c r="T8646"/>
      <c r="U8646" t="s">
        <v>35593</v>
      </c>
      <c r="V8646" t="s">
        <v>35592</v>
      </c>
      <c r="W8646" t="s">
        <v>27027</v>
      </c>
      <c r="X8646" t="s">
        <v>193</v>
      </c>
      <c r="Y8646" t="s">
        <v>3954</v>
      </c>
      <c r="Z8646" t="s">
        <v>54</v>
      </c>
      <c r="AA8646"/>
      <c r="AB8646" t="s">
        <v>48080</v>
      </c>
      <c r="AC8646" t="s">
        <v>54602</v>
      </c>
      <c r="AD8646" t="s">
        <v>35594</v>
      </c>
      <c r="AE8646" t="s">
        <v>565</v>
      </c>
      <c r="AF8646" s="119" t="str">
        <f t="shared" si="542"/>
        <v>NA</v>
      </c>
      <c r="AG8646" s="119"/>
      <c r="AH8646" s="119"/>
      <c r="AI8646" s="119"/>
      <c r="AJ8646" s="119" t="str">
        <f t="shared" si="543"/>
        <v>NA</v>
      </c>
      <c r="AK8646" s="190"/>
      <c r="AL8646" s="191"/>
    </row>
    <row r="8647" spans="1:38" x14ac:dyDescent="0.25">
      <c r="A8647" t="s">
        <v>32321</v>
      </c>
      <c r="B8647" t="s">
        <v>32319</v>
      </c>
      <c r="C8647" t="s">
        <v>32320</v>
      </c>
      <c r="D8647" t="s">
        <v>193</v>
      </c>
      <c r="E8647" t="s">
        <v>4546</v>
      </c>
      <c r="F8647" t="s">
        <v>54</v>
      </c>
      <c r="G8647"/>
      <c r="H8647" t="s">
        <v>48598</v>
      </c>
      <c r="I8647" t="s">
        <v>55111</v>
      </c>
      <c r="J8647" t="s">
        <v>32321</v>
      </c>
      <c r="K8647" t="s">
        <v>565</v>
      </c>
      <c r="L8647" s="119" t="str">
        <f t="shared" si="540"/>
        <v>NA</v>
      </c>
      <c r="M8647" s="119"/>
      <c r="N8647" s="120" t="str">
        <f t="shared" si="541"/>
        <v>NA</v>
      </c>
      <c r="O8647" s="120"/>
      <c r="P8647"/>
      <c r="Q8647"/>
      <c r="R8647"/>
      <c r="S8647"/>
      <c r="T8647"/>
      <c r="U8647" t="s">
        <v>29107</v>
      </c>
      <c r="V8647" t="s">
        <v>29105</v>
      </c>
      <c r="W8647" t="s">
        <v>29106</v>
      </c>
      <c r="X8647" t="s">
        <v>193</v>
      </c>
      <c r="Y8647" t="s">
        <v>29108</v>
      </c>
      <c r="Z8647" t="s">
        <v>54</v>
      </c>
      <c r="AA8647"/>
      <c r="AB8647" t="s">
        <v>48082</v>
      </c>
      <c r="AC8647" t="s">
        <v>54603</v>
      </c>
      <c r="AD8647" t="s">
        <v>29107</v>
      </c>
      <c r="AE8647" t="s">
        <v>565</v>
      </c>
      <c r="AF8647" s="119" t="str">
        <f t="shared" si="542"/>
        <v>NA</v>
      </c>
      <c r="AG8647" s="119"/>
      <c r="AH8647" s="119"/>
      <c r="AI8647" s="119"/>
      <c r="AJ8647" s="119" t="str">
        <f t="shared" si="543"/>
        <v>NA</v>
      </c>
      <c r="AK8647" s="190"/>
      <c r="AL8647" s="191"/>
    </row>
    <row r="8648" spans="1:38" x14ac:dyDescent="0.25">
      <c r="A8648" t="s">
        <v>32330</v>
      </c>
      <c r="B8648" t="s">
        <v>32328</v>
      </c>
      <c r="C8648" t="s">
        <v>32329</v>
      </c>
      <c r="D8648" t="s">
        <v>193</v>
      </c>
      <c r="E8648" t="s">
        <v>4546</v>
      </c>
      <c r="F8648" t="s">
        <v>54</v>
      </c>
      <c r="G8648"/>
      <c r="H8648" t="s">
        <v>48598</v>
      </c>
      <c r="I8648" t="s">
        <v>55111</v>
      </c>
      <c r="J8648" t="s">
        <v>32330</v>
      </c>
      <c r="K8648" t="s">
        <v>565</v>
      </c>
      <c r="L8648" s="119" t="str">
        <f t="shared" si="540"/>
        <v>NA</v>
      </c>
      <c r="M8648" s="119"/>
      <c r="N8648" s="120" t="str">
        <f t="shared" si="541"/>
        <v>NA</v>
      </c>
      <c r="O8648" s="120"/>
      <c r="P8648"/>
      <c r="Q8648"/>
      <c r="R8648"/>
      <c r="S8648"/>
      <c r="T8648"/>
      <c r="U8648" t="s">
        <v>29251</v>
      </c>
      <c r="V8648" t="s">
        <v>29249</v>
      </c>
      <c r="W8648" t="s">
        <v>29250</v>
      </c>
      <c r="X8648" t="s">
        <v>193</v>
      </c>
      <c r="Y8648" t="s">
        <v>2201</v>
      </c>
      <c r="Z8648" t="s">
        <v>54</v>
      </c>
      <c r="AA8648"/>
      <c r="AB8648" t="s">
        <v>48083</v>
      </c>
      <c r="AC8648" t="s">
        <v>54604</v>
      </c>
      <c r="AD8648" t="s">
        <v>29251</v>
      </c>
      <c r="AE8648" t="s">
        <v>565</v>
      </c>
      <c r="AF8648" s="119" t="str">
        <f t="shared" si="542"/>
        <v>NA</v>
      </c>
      <c r="AG8648" s="119"/>
      <c r="AH8648" s="119"/>
      <c r="AI8648" s="119"/>
      <c r="AJ8648" s="119" t="str">
        <f t="shared" si="543"/>
        <v>NA</v>
      </c>
      <c r="AK8648" s="190"/>
      <c r="AL8648" s="191"/>
    </row>
    <row r="8649" spans="1:38" x14ac:dyDescent="0.25">
      <c r="A8649" t="s">
        <v>33379</v>
      </c>
      <c r="B8649" t="s">
        <v>33378</v>
      </c>
      <c r="C8649" t="s">
        <v>33358</v>
      </c>
      <c r="D8649" t="s">
        <v>193</v>
      </c>
      <c r="E8649" t="s">
        <v>4546</v>
      </c>
      <c r="F8649" t="s">
        <v>54</v>
      </c>
      <c r="G8649"/>
      <c r="H8649" t="s">
        <v>48598</v>
      </c>
      <c r="I8649" t="s">
        <v>55111</v>
      </c>
      <c r="J8649" t="s">
        <v>33379</v>
      </c>
      <c r="K8649" t="s">
        <v>565</v>
      </c>
      <c r="L8649" s="119" t="str">
        <f t="shared" si="540"/>
        <v>NA</v>
      </c>
      <c r="M8649" s="119"/>
      <c r="N8649" s="120" t="str">
        <f t="shared" si="541"/>
        <v>NA</v>
      </c>
      <c r="O8649" s="120"/>
      <c r="P8649"/>
      <c r="Q8649"/>
      <c r="R8649"/>
      <c r="S8649"/>
      <c r="T8649"/>
      <c r="U8649" t="s">
        <v>27075</v>
      </c>
      <c r="V8649" t="s">
        <v>27073</v>
      </c>
      <c r="W8649" t="s">
        <v>27074</v>
      </c>
      <c r="X8649" t="s">
        <v>193</v>
      </c>
      <c r="Y8649" t="s">
        <v>53</v>
      </c>
      <c r="Z8649" t="s">
        <v>54</v>
      </c>
      <c r="AA8649"/>
      <c r="AB8649" t="s">
        <v>48084</v>
      </c>
      <c r="AC8649" t="s">
        <v>54605</v>
      </c>
      <c r="AD8649" t="s">
        <v>27076</v>
      </c>
      <c r="AE8649" t="s">
        <v>565</v>
      </c>
      <c r="AF8649" s="119" t="str">
        <f t="shared" si="542"/>
        <v>NA</v>
      </c>
      <c r="AG8649" s="119"/>
      <c r="AH8649" s="119"/>
      <c r="AI8649" s="119"/>
      <c r="AJ8649" s="119" t="str">
        <f t="shared" si="543"/>
        <v>NA</v>
      </c>
      <c r="AK8649" s="190"/>
      <c r="AL8649" s="191"/>
    </row>
    <row r="8650" spans="1:38" x14ac:dyDescent="0.25">
      <c r="A8650" t="s">
        <v>32555</v>
      </c>
      <c r="B8650" t="s">
        <v>32554</v>
      </c>
      <c r="C8650" t="s">
        <v>27988</v>
      </c>
      <c r="D8650" t="s">
        <v>193</v>
      </c>
      <c r="E8650" t="s">
        <v>4059</v>
      </c>
      <c r="F8650" t="s">
        <v>54</v>
      </c>
      <c r="G8650"/>
      <c r="H8650" t="s">
        <v>48598</v>
      </c>
      <c r="I8650" t="s">
        <v>55112</v>
      </c>
      <c r="J8650" t="s">
        <v>32555</v>
      </c>
      <c r="K8650" t="s">
        <v>565</v>
      </c>
      <c r="L8650" s="119" t="str">
        <f t="shared" si="540"/>
        <v>NA</v>
      </c>
      <c r="M8650" s="119"/>
      <c r="N8650" s="120" t="str">
        <f t="shared" si="541"/>
        <v>NA</v>
      </c>
      <c r="O8650" s="120"/>
      <c r="P8650"/>
      <c r="Q8650"/>
      <c r="R8650"/>
      <c r="S8650"/>
      <c r="T8650"/>
      <c r="U8650" t="s">
        <v>33958</v>
      </c>
      <c r="V8650" t="s">
        <v>33957</v>
      </c>
      <c r="W8650" t="s">
        <v>27809</v>
      </c>
      <c r="X8650" t="s">
        <v>193</v>
      </c>
      <c r="Y8650" t="s">
        <v>53</v>
      </c>
      <c r="Z8650" t="s">
        <v>54</v>
      </c>
      <c r="AA8650"/>
      <c r="AB8650" t="s">
        <v>48084</v>
      </c>
      <c r="AC8650" t="s">
        <v>54605</v>
      </c>
      <c r="AD8650" t="s">
        <v>33958</v>
      </c>
      <c r="AE8650" t="s">
        <v>565</v>
      </c>
      <c r="AF8650" s="119" t="str">
        <f t="shared" si="542"/>
        <v>NA</v>
      </c>
      <c r="AG8650" s="119"/>
      <c r="AH8650" s="119"/>
      <c r="AI8650" s="119"/>
      <c r="AJ8650" s="119" t="str">
        <f t="shared" si="543"/>
        <v>NA</v>
      </c>
      <c r="AK8650" s="190"/>
      <c r="AL8650" s="191"/>
    </row>
    <row r="8651" spans="1:38" x14ac:dyDescent="0.25">
      <c r="A8651" t="s">
        <v>32314</v>
      </c>
      <c r="B8651" t="s">
        <v>32312</v>
      </c>
      <c r="C8651" t="s">
        <v>32313</v>
      </c>
      <c r="D8651" t="s">
        <v>193</v>
      </c>
      <c r="E8651" t="s">
        <v>4059</v>
      </c>
      <c r="F8651" t="s">
        <v>54</v>
      </c>
      <c r="G8651"/>
      <c r="H8651" t="s">
        <v>48598</v>
      </c>
      <c r="I8651" t="s">
        <v>55112</v>
      </c>
      <c r="J8651" t="s">
        <v>32314</v>
      </c>
      <c r="K8651" t="s">
        <v>565</v>
      </c>
      <c r="L8651" s="119" t="str">
        <f t="shared" si="540"/>
        <v>NA</v>
      </c>
      <c r="M8651" s="119"/>
      <c r="N8651" s="120" t="str">
        <f t="shared" si="541"/>
        <v>NA</v>
      </c>
      <c r="O8651" s="120"/>
      <c r="P8651"/>
      <c r="Q8651"/>
      <c r="R8651"/>
      <c r="S8651"/>
      <c r="T8651"/>
      <c r="U8651" t="s">
        <v>31782</v>
      </c>
      <c r="V8651" t="s">
        <v>31781</v>
      </c>
      <c r="W8651" t="s">
        <v>5464</v>
      </c>
      <c r="X8651" t="s">
        <v>193</v>
      </c>
      <c r="Y8651" t="s">
        <v>53</v>
      </c>
      <c r="Z8651" t="s">
        <v>54</v>
      </c>
      <c r="AA8651"/>
      <c r="AB8651" t="s">
        <v>48084</v>
      </c>
      <c r="AC8651" t="s">
        <v>54605</v>
      </c>
      <c r="AD8651" t="s">
        <v>31782</v>
      </c>
      <c r="AE8651" t="s">
        <v>565</v>
      </c>
      <c r="AF8651" s="119" t="str">
        <f t="shared" si="542"/>
        <v>NA</v>
      </c>
      <c r="AG8651" s="119"/>
      <c r="AH8651" s="119"/>
      <c r="AI8651" s="119"/>
      <c r="AJ8651" s="119" t="str">
        <f t="shared" si="543"/>
        <v>NA</v>
      </c>
      <c r="AK8651" s="190"/>
      <c r="AL8651" s="191"/>
    </row>
    <row r="8652" spans="1:38" x14ac:dyDescent="0.25">
      <c r="A8652" t="s">
        <v>32693</v>
      </c>
      <c r="B8652" t="s">
        <v>32691</v>
      </c>
      <c r="C8652" t="s">
        <v>32692</v>
      </c>
      <c r="D8652" t="s">
        <v>193</v>
      </c>
      <c r="E8652" t="s">
        <v>4059</v>
      </c>
      <c r="F8652" t="s">
        <v>54</v>
      </c>
      <c r="G8652"/>
      <c r="H8652" t="s">
        <v>48598</v>
      </c>
      <c r="I8652" t="s">
        <v>55112</v>
      </c>
      <c r="J8652" t="s">
        <v>32693</v>
      </c>
      <c r="K8652" t="s">
        <v>565</v>
      </c>
      <c r="L8652" s="119" t="str">
        <f t="shared" si="540"/>
        <v>NA</v>
      </c>
      <c r="M8652" s="119"/>
      <c r="N8652" s="120" t="str">
        <f t="shared" si="541"/>
        <v>NA</v>
      </c>
      <c r="O8652" s="120"/>
      <c r="P8652"/>
      <c r="Q8652"/>
      <c r="R8652"/>
      <c r="S8652"/>
      <c r="T8652"/>
      <c r="U8652" t="s">
        <v>27323</v>
      </c>
      <c r="V8652" t="s">
        <v>27321</v>
      </c>
      <c r="W8652" t="s">
        <v>27322</v>
      </c>
      <c r="X8652" t="s">
        <v>193</v>
      </c>
      <c r="Y8652" t="s">
        <v>983</v>
      </c>
      <c r="Z8652" t="s">
        <v>54</v>
      </c>
      <c r="AA8652"/>
      <c r="AB8652" t="s">
        <v>48085</v>
      </c>
      <c r="AC8652" t="s">
        <v>54606</v>
      </c>
      <c r="AD8652" t="s">
        <v>27323</v>
      </c>
      <c r="AE8652" t="s">
        <v>565</v>
      </c>
      <c r="AF8652" s="119" t="str">
        <f t="shared" si="542"/>
        <v>NA</v>
      </c>
      <c r="AG8652" s="119"/>
      <c r="AH8652" s="119"/>
      <c r="AI8652" s="119"/>
      <c r="AJ8652" s="119" t="str">
        <f t="shared" si="543"/>
        <v>NA</v>
      </c>
      <c r="AK8652" s="190"/>
      <c r="AL8652" s="191"/>
    </row>
    <row r="8653" spans="1:38" x14ac:dyDescent="0.25">
      <c r="A8653" t="s">
        <v>31752</v>
      </c>
      <c r="B8653" t="s">
        <v>31751</v>
      </c>
      <c r="C8653" t="s">
        <v>27469</v>
      </c>
      <c r="D8653" t="s">
        <v>193</v>
      </c>
      <c r="E8653" t="s">
        <v>4059</v>
      </c>
      <c r="F8653" t="s">
        <v>54</v>
      </c>
      <c r="G8653"/>
      <c r="H8653" t="s">
        <v>48598</v>
      </c>
      <c r="I8653" t="s">
        <v>55112</v>
      </c>
      <c r="J8653" t="s">
        <v>31752</v>
      </c>
      <c r="K8653" t="s">
        <v>565</v>
      </c>
      <c r="L8653" s="119" t="str">
        <f t="shared" si="540"/>
        <v>NA</v>
      </c>
      <c r="M8653" s="119"/>
      <c r="N8653" s="120" t="str">
        <f t="shared" si="541"/>
        <v>NA</v>
      </c>
      <c r="O8653" s="120"/>
      <c r="P8653"/>
      <c r="Q8653"/>
      <c r="R8653"/>
      <c r="S8653"/>
      <c r="T8653"/>
      <c r="U8653" t="s">
        <v>32036</v>
      </c>
      <c r="V8653" t="s">
        <v>32035</v>
      </c>
      <c r="W8653" t="s">
        <v>29092</v>
      </c>
      <c r="X8653" t="s">
        <v>193</v>
      </c>
      <c r="Y8653" t="s">
        <v>20838</v>
      </c>
      <c r="Z8653" t="s">
        <v>54</v>
      </c>
      <c r="AA8653"/>
      <c r="AB8653" t="s">
        <v>48086</v>
      </c>
      <c r="AC8653" t="s">
        <v>54607</v>
      </c>
      <c r="AD8653" t="s">
        <v>32037</v>
      </c>
      <c r="AE8653" t="s">
        <v>565</v>
      </c>
      <c r="AF8653" s="119" t="str">
        <f t="shared" si="542"/>
        <v>NA</v>
      </c>
      <c r="AG8653" s="119"/>
      <c r="AH8653" s="119"/>
      <c r="AI8653" s="119"/>
      <c r="AJ8653" s="119" t="str">
        <f t="shared" si="543"/>
        <v>NA</v>
      </c>
      <c r="AK8653" s="190"/>
      <c r="AL8653" s="191"/>
    </row>
    <row r="8654" spans="1:38" x14ac:dyDescent="0.25">
      <c r="A8654" t="s">
        <v>31671</v>
      </c>
      <c r="B8654" t="s">
        <v>31669</v>
      </c>
      <c r="C8654" t="s">
        <v>31670</v>
      </c>
      <c r="D8654" t="s">
        <v>193</v>
      </c>
      <c r="E8654" t="s">
        <v>4059</v>
      </c>
      <c r="F8654" t="s">
        <v>54</v>
      </c>
      <c r="G8654"/>
      <c r="H8654" t="s">
        <v>48598</v>
      </c>
      <c r="I8654" t="s">
        <v>55112</v>
      </c>
      <c r="J8654" t="s">
        <v>31671</v>
      </c>
      <c r="K8654" t="s">
        <v>565</v>
      </c>
      <c r="L8654" s="119" t="str">
        <f t="shared" si="540"/>
        <v>NA</v>
      </c>
      <c r="M8654" s="119"/>
      <c r="N8654" s="120" t="str">
        <f t="shared" si="541"/>
        <v>NA</v>
      </c>
      <c r="O8654" s="120"/>
      <c r="P8654"/>
      <c r="Q8654"/>
      <c r="R8654"/>
      <c r="S8654"/>
      <c r="T8654"/>
      <c r="U8654" t="s">
        <v>33940</v>
      </c>
      <c r="V8654" t="s">
        <v>33938</v>
      </c>
      <c r="W8654" t="s">
        <v>33939</v>
      </c>
      <c r="X8654" t="s">
        <v>193</v>
      </c>
      <c r="Y8654" t="s">
        <v>20838</v>
      </c>
      <c r="Z8654" t="s">
        <v>54</v>
      </c>
      <c r="AA8654"/>
      <c r="AB8654" t="s">
        <v>48086</v>
      </c>
      <c r="AC8654" t="s">
        <v>54607</v>
      </c>
      <c r="AD8654" t="s">
        <v>33940</v>
      </c>
      <c r="AE8654" t="s">
        <v>565</v>
      </c>
      <c r="AF8654" s="119" t="str">
        <f t="shared" si="542"/>
        <v>NA</v>
      </c>
      <c r="AG8654" s="119"/>
      <c r="AH8654" s="119"/>
      <c r="AI8654" s="119"/>
      <c r="AJ8654" s="119" t="str">
        <f t="shared" si="543"/>
        <v>NA</v>
      </c>
      <c r="AK8654" s="190"/>
      <c r="AL8654" s="191"/>
    </row>
    <row r="8655" spans="1:38" x14ac:dyDescent="0.25">
      <c r="A8655" t="s">
        <v>33120</v>
      </c>
      <c r="B8655" t="s">
        <v>33119</v>
      </c>
      <c r="C8655" t="s">
        <v>27691</v>
      </c>
      <c r="D8655" t="s">
        <v>193</v>
      </c>
      <c r="E8655" t="s">
        <v>4059</v>
      </c>
      <c r="F8655" t="s">
        <v>54</v>
      </c>
      <c r="G8655"/>
      <c r="H8655" t="s">
        <v>48598</v>
      </c>
      <c r="I8655" t="s">
        <v>55112</v>
      </c>
      <c r="J8655" t="s">
        <v>33120</v>
      </c>
      <c r="K8655" t="s">
        <v>565</v>
      </c>
      <c r="L8655" s="119" t="str">
        <f t="shared" si="540"/>
        <v>NA</v>
      </c>
      <c r="M8655" s="119"/>
      <c r="N8655" s="120" t="str">
        <f t="shared" si="541"/>
        <v>NA</v>
      </c>
      <c r="O8655" s="120"/>
      <c r="P8655"/>
      <c r="Q8655"/>
      <c r="R8655"/>
      <c r="S8655"/>
      <c r="T8655"/>
      <c r="U8655" t="s">
        <v>32061</v>
      </c>
      <c r="V8655" t="s">
        <v>32060</v>
      </c>
      <c r="W8655" t="s">
        <v>29092</v>
      </c>
      <c r="X8655" t="s">
        <v>193</v>
      </c>
      <c r="Y8655" t="s">
        <v>1720</v>
      </c>
      <c r="Z8655" t="s">
        <v>54</v>
      </c>
      <c r="AA8655"/>
      <c r="AB8655" t="s">
        <v>48087</v>
      </c>
      <c r="AC8655" t="s">
        <v>54608</v>
      </c>
      <c r="AD8655" t="s">
        <v>32062</v>
      </c>
      <c r="AE8655" t="s">
        <v>565</v>
      </c>
      <c r="AF8655" s="119" t="str">
        <f t="shared" si="542"/>
        <v>NA</v>
      </c>
      <c r="AG8655" s="119"/>
      <c r="AH8655" s="119"/>
      <c r="AI8655" s="119"/>
      <c r="AJ8655" s="119" t="str">
        <f t="shared" si="543"/>
        <v>NA</v>
      </c>
      <c r="AK8655" s="190"/>
      <c r="AL8655" s="191"/>
    </row>
    <row r="8656" spans="1:38" x14ac:dyDescent="0.25">
      <c r="A8656" t="s">
        <v>33356</v>
      </c>
      <c r="B8656" t="s">
        <v>33355</v>
      </c>
      <c r="C8656" t="s">
        <v>33351</v>
      </c>
      <c r="D8656" t="s">
        <v>193</v>
      </c>
      <c r="E8656" t="s">
        <v>573</v>
      </c>
      <c r="F8656" t="s">
        <v>54</v>
      </c>
      <c r="G8656"/>
      <c r="H8656" t="s">
        <v>48598</v>
      </c>
      <c r="I8656" t="s">
        <v>55113</v>
      </c>
      <c r="J8656" t="s">
        <v>33356</v>
      </c>
      <c r="K8656" t="s">
        <v>565</v>
      </c>
      <c r="L8656" s="119" t="str">
        <f t="shared" si="540"/>
        <v>NA</v>
      </c>
      <c r="M8656" s="119"/>
      <c r="N8656" s="120" t="str">
        <f t="shared" si="541"/>
        <v>NA</v>
      </c>
      <c r="O8656" s="120"/>
      <c r="P8656"/>
      <c r="Q8656"/>
      <c r="R8656"/>
      <c r="S8656"/>
      <c r="T8656"/>
      <c r="U8656" t="s">
        <v>31074</v>
      </c>
      <c r="V8656" t="s">
        <v>31072</v>
      </c>
      <c r="W8656" t="s">
        <v>31073</v>
      </c>
      <c r="X8656" t="s">
        <v>193</v>
      </c>
      <c r="Y8656" t="s">
        <v>1735</v>
      </c>
      <c r="Z8656" t="s">
        <v>54</v>
      </c>
      <c r="AA8656"/>
      <c r="AB8656" t="s">
        <v>48088</v>
      </c>
      <c r="AC8656" t="s">
        <v>54609</v>
      </c>
      <c r="AD8656" t="s">
        <v>31075</v>
      </c>
      <c r="AE8656" t="s">
        <v>565</v>
      </c>
      <c r="AF8656" s="119" t="str">
        <f t="shared" si="542"/>
        <v>NA</v>
      </c>
      <c r="AG8656" s="119"/>
      <c r="AH8656" s="119"/>
      <c r="AI8656" s="119"/>
      <c r="AJ8656" s="119" t="str">
        <f t="shared" si="543"/>
        <v>NA</v>
      </c>
      <c r="AK8656" s="190"/>
      <c r="AL8656" s="191"/>
    </row>
    <row r="8657" spans="1:38" x14ac:dyDescent="0.25">
      <c r="A8657" t="s">
        <v>34292</v>
      </c>
      <c r="B8657" t="s">
        <v>34294</v>
      </c>
      <c r="C8657" t="s">
        <v>5312</v>
      </c>
      <c r="D8657" t="s">
        <v>193</v>
      </c>
      <c r="E8657" t="s">
        <v>573</v>
      </c>
      <c r="F8657" t="s">
        <v>54</v>
      </c>
      <c r="G8657"/>
      <c r="H8657" t="s">
        <v>48598</v>
      </c>
      <c r="I8657" t="s">
        <v>55113</v>
      </c>
      <c r="J8657" t="s">
        <v>34292</v>
      </c>
      <c r="K8657" t="s">
        <v>565</v>
      </c>
      <c r="L8657" s="119" t="str">
        <f t="shared" si="540"/>
        <v>NA</v>
      </c>
      <c r="M8657" s="119"/>
      <c r="N8657" s="120" t="str">
        <f t="shared" si="541"/>
        <v>NA</v>
      </c>
      <c r="O8657" s="120"/>
      <c r="P8657"/>
      <c r="Q8657"/>
      <c r="R8657"/>
      <c r="S8657"/>
      <c r="T8657"/>
      <c r="U8657" t="s">
        <v>32067</v>
      </c>
      <c r="V8657" t="s">
        <v>32066</v>
      </c>
      <c r="W8657" t="s">
        <v>29092</v>
      </c>
      <c r="X8657" t="s">
        <v>193</v>
      </c>
      <c r="Y8657" t="s">
        <v>1735</v>
      </c>
      <c r="Z8657" t="s">
        <v>54</v>
      </c>
      <c r="AA8657"/>
      <c r="AB8657" t="s">
        <v>48088</v>
      </c>
      <c r="AC8657" t="s">
        <v>54609</v>
      </c>
      <c r="AD8657" t="s">
        <v>32068</v>
      </c>
      <c r="AE8657" t="s">
        <v>565</v>
      </c>
      <c r="AF8657" s="119" t="str">
        <f t="shared" si="542"/>
        <v>NA</v>
      </c>
      <c r="AG8657" s="119"/>
      <c r="AH8657" s="119"/>
      <c r="AI8657" s="119"/>
      <c r="AJ8657" s="119" t="str">
        <f t="shared" si="543"/>
        <v>NA</v>
      </c>
      <c r="AK8657" s="190"/>
      <c r="AL8657" s="191"/>
    </row>
    <row r="8658" spans="1:38" x14ac:dyDescent="0.25">
      <c r="A8658" t="s">
        <v>32901</v>
      </c>
      <c r="B8658" t="s">
        <v>32899</v>
      </c>
      <c r="C8658" t="s">
        <v>32900</v>
      </c>
      <c r="D8658" t="s">
        <v>193</v>
      </c>
      <c r="E8658" t="s">
        <v>573</v>
      </c>
      <c r="F8658" t="s">
        <v>54</v>
      </c>
      <c r="G8658"/>
      <c r="H8658" t="s">
        <v>48598</v>
      </c>
      <c r="I8658" t="s">
        <v>55113</v>
      </c>
      <c r="J8658" t="s">
        <v>32902</v>
      </c>
      <c r="K8658" t="s">
        <v>565</v>
      </c>
      <c r="L8658" s="119" t="str">
        <f t="shared" si="540"/>
        <v>NA</v>
      </c>
      <c r="M8658" s="119"/>
      <c r="N8658" s="120" t="str">
        <f t="shared" si="541"/>
        <v>NA</v>
      </c>
      <c r="O8658" s="120"/>
      <c r="P8658"/>
      <c r="Q8658"/>
      <c r="R8658"/>
      <c r="S8658"/>
      <c r="T8658"/>
      <c r="U8658" t="s">
        <v>34053</v>
      </c>
      <c r="V8658" t="s">
        <v>34055</v>
      </c>
      <c r="W8658" t="s">
        <v>34056</v>
      </c>
      <c r="X8658" t="s">
        <v>193</v>
      </c>
      <c r="Y8658" t="s">
        <v>34057</v>
      </c>
      <c r="Z8658" t="s">
        <v>54</v>
      </c>
      <c r="AA8658"/>
      <c r="AB8658" t="s">
        <v>48089</v>
      </c>
      <c r="AC8658" t="s">
        <v>54610</v>
      </c>
      <c r="AD8658" t="s">
        <v>34058</v>
      </c>
      <c r="AE8658" t="s">
        <v>565</v>
      </c>
      <c r="AF8658" s="119" t="str">
        <f t="shared" si="542"/>
        <v>NA</v>
      </c>
      <c r="AG8658" s="119"/>
      <c r="AH8658" s="119"/>
      <c r="AI8658" s="119"/>
      <c r="AJ8658" s="119" t="str">
        <f t="shared" si="543"/>
        <v>NA</v>
      </c>
      <c r="AK8658" s="190"/>
      <c r="AL8658" s="191"/>
    </row>
    <row r="8659" spans="1:38" x14ac:dyDescent="0.25">
      <c r="A8659" t="s">
        <v>32557</v>
      </c>
      <c r="B8659" t="s">
        <v>32556</v>
      </c>
      <c r="C8659" t="s">
        <v>27988</v>
      </c>
      <c r="D8659" t="s">
        <v>193</v>
      </c>
      <c r="E8659" t="s">
        <v>573</v>
      </c>
      <c r="F8659" t="s">
        <v>54</v>
      </c>
      <c r="G8659"/>
      <c r="H8659" t="s">
        <v>48598</v>
      </c>
      <c r="I8659" t="s">
        <v>55113</v>
      </c>
      <c r="J8659" t="s">
        <v>32557</v>
      </c>
      <c r="K8659" t="s">
        <v>565</v>
      </c>
      <c r="L8659" s="119" t="str">
        <f t="shared" si="540"/>
        <v>NA</v>
      </c>
      <c r="M8659" s="119"/>
      <c r="N8659" s="120" t="str">
        <f t="shared" si="541"/>
        <v>NA</v>
      </c>
      <c r="O8659" s="120"/>
      <c r="P8659"/>
      <c r="Q8659"/>
      <c r="R8659"/>
      <c r="S8659"/>
      <c r="T8659"/>
      <c r="U8659" t="s">
        <v>29770</v>
      </c>
      <c r="V8659" t="s">
        <v>29768</v>
      </c>
      <c r="W8659" t="s">
        <v>29769</v>
      </c>
      <c r="X8659" t="s">
        <v>193</v>
      </c>
      <c r="Y8659" t="s">
        <v>4135</v>
      </c>
      <c r="Z8659" t="s">
        <v>54</v>
      </c>
      <c r="AA8659"/>
      <c r="AB8659" t="s">
        <v>48090</v>
      </c>
      <c r="AC8659" t="s">
        <v>54611</v>
      </c>
      <c r="AD8659" t="s">
        <v>29771</v>
      </c>
      <c r="AE8659" t="s">
        <v>565</v>
      </c>
      <c r="AF8659" s="119" t="str">
        <f t="shared" si="542"/>
        <v>NA</v>
      </c>
      <c r="AG8659" s="119"/>
      <c r="AH8659" s="119"/>
      <c r="AI8659" s="119"/>
      <c r="AJ8659" s="119" t="str">
        <f t="shared" si="543"/>
        <v>NA</v>
      </c>
      <c r="AK8659" s="190"/>
      <c r="AL8659" s="191"/>
    </row>
    <row r="8660" spans="1:38" x14ac:dyDescent="0.25">
      <c r="A8660" t="s">
        <v>32780</v>
      </c>
      <c r="B8660" t="s">
        <v>32778</v>
      </c>
      <c r="C8660" t="s">
        <v>32779</v>
      </c>
      <c r="D8660" t="s">
        <v>193</v>
      </c>
      <c r="E8660" t="s">
        <v>573</v>
      </c>
      <c r="F8660" t="s">
        <v>54</v>
      </c>
      <c r="G8660"/>
      <c r="H8660" t="s">
        <v>48598</v>
      </c>
      <c r="I8660" t="s">
        <v>55113</v>
      </c>
      <c r="J8660" t="s">
        <v>32781</v>
      </c>
      <c r="K8660" t="s">
        <v>565</v>
      </c>
      <c r="L8660" s="119" t="str">
        <f t="shared" si="540"/>
        <v>NA</v>
      </c>
      <c r="M8660" s="119"/>
      <c r="N8660" s="120" t="str">
        <f t="shared" si="541"/>
        <v>NA</v>
      </c>
      <c r="O8660" s="120"/>
      <c r="P8660"/>
      <c r="Q8660"/>
      <c r="R8660"/>
      <c r="S8660"/>
      <c r="T8660"/>
      <c r="U8660" t="s">
        <v>28199</v>
      </c>
      <c r="V8660" t="s">
        <v>28198</v>
      </c>
      <c r="W8660" t="s">
        <v>28195</v>
      </c>
      <c r="X8660" t="s">
        <v>193</v>
      </c>
      <c r="Y8660" t="s">
        <v>4135</v>
      </c>
      <c r="Z8660" t="s">
        <v>54</v>
      </c>
      <c r="AA8660"/>
      <c r="AB8660" t="s">
        <v>48091</v>
      </c>
      <c r="AC8660" t="s">
        <v>54611</v>
      </c>
      <c r="AD8660" t="s">
        <v>28200</v>
      </c>
      <c r="AE8660" t="s">
        <v>565</v>
      </c>
      <c r="AF8660" s="119" t="str">
        <f t="shared" si="542"/>
        <v>NA</v>
      </c>
      <c r="AG8660" s="119"/>
      <c r="AH8660" s="119"/>
      <c r="AI8660" s="119"/>
      <c r="AJ8660" s="119" t="str">
        <f t="shared" si="543"/>
        <v>NA</v>
      </c>
      <c r="AK8660" s="190"/>
      <c r="AL8660" s="191"/>
    </row>
    <row r="8661" spans="1:38" x14ac:dyDescent="0.25">
      <c r="A8661" t="s">
        <v>32311</v>
      </c>
      <c r="B8661" t="s">
        <v>32309</v>
      </c>
      <c r="C8661" t="s">
        <v>32310</v>
      </c>
      <c r="D8661" t="s">
        <v>193</v>
      </c>
      <c r="E8661" t="s">
        <v>573</v>
      </c>
      <c r="F8661" t="s">
        <v>54</v>
      </c>
      <c r="G8661"/>
      <c r="H8661" t="s">
        <v>48598</v>
      </c>
      <c r="I8661" t="s">
        <v>55113</v>
      </c>
      <c r="J8661" t="s">
        <v>32311</v>
      </c>
      <c r="K8661" t="s">
        <v>565</v>
      </c>
      <c r="L8661" s="119" t="str">
        <f t="shared" si="540"/>
        <v>NA</v>
      </c>
      <c r="M8661" s="119"/>
      <c r="N8661" s="120" t="str">
        <f t="shared" si="541"/>
        <v>NA</v>
      </c>
      <c r="O8661" s="120"/>
      <c r="P8661"/>
      <c r="Q8661"/>
      <c r="R8661"/>
      <c r="S8661"/>
      <c r="T8661"/>
      <c r="U8661" t="s">
        <v>32416</v>
      </c>
      <c r="V8661" t="s">
        <v>32414</v>
      </c>
      <c r="W8661" t="s">
        <v>32415</v>
      </c>
      <c r="X8661" t="s">
        <v>193</v>
      </c>
      <c r="Y8661" t="s">
        <v>1802</v>
      </c>
      <c r="Z8661" t="s">
        <v>54</v>
      </c>
      <c r="AA8661"/>
      <c r="AB8661" t="s">
        <v>48092</v>
      </c>
      <c r="AC8661" t="s">
        <v>54612</v>
      </c>
      <c r="AD8661" t="s">
        <v>32416</v>
      </c>
      <c r="AE8661" t="s">
        <v>565</v>
      </c>
      <c r="AF8661" s="119" t="str">
        <f t="shared" si="542"/>
        <v>NA</v>
      </c>
      <c r="AG8661" s="119"/>
      <c r="AH8661" s="119"/>
      <c r="AI8661" s="119"/>
      <c r="AJ8661" s="119" t="str">
        <f t="shared" si="543"/>
        <v>NA</v>
      </c>
      <c r="AK8661" s="190"/>
      <c r="AL8661" s="191"/>
    </row>
    <row r="8662" spans="1:38" x14ac:dyDescent="0.25">
      <c r="A8662" t="s">
        <v>32290</v>
      </c>
      <c r="B8662" t="s">
        <v>32288</v>
      </c>
      <c r="C8662" t="s">
        <v>32289</v>
      </c>
      <c r="D8662" t="s">
        <v>193</v>
      </c>
      <c r="E8662" t="s">
        <v>573</v>
      </c>
      <c r="F8662" t="s">
        <v>54</v>
      </c>
      <c r="G8662"/>
      <c r="H8662" t="s">
        <v>48598</v>
      </c>
      <c r="I8662" t="s">
        <v>55113</v>
      </c>
      <c r="J8662" t="s">
        <v>32291</v>
      </c>
      <c r="K8662" t="s">
        <v>565</v>
      </c>
      <c r="L8662" s="119" t="str">
        <f t="shared" si="540"/>
        <v>NA</v>
      </c>
      <c r="M8662" s="119"/>
      <c r="N8662" s="120" t="str">
        <f t="shared" si="541"/>
        <v>NA</v>
      </c>
      <c r="O8662" s="120"/>
      <c r="P8662"/>
      <c r="Q8662"/>
      <c r="R8662"/>
      <c r="S8662"/>
      <c r="T8662"/>
      <c r="U8662" t="s">
        <v>35383</v>
      </c>
      <c r="V8662" t="s">
        <v>35381</v>
      </c>
      <c r="W8662" t="s">
        <v>35382</v>
      </c>
      <c r="X8662" t="s">
        <v>193</v>
      </c>
      <c r="Y8662" t="s">
        <v>4121</v>
      </c>
      <c r="Z8662" t="s">
        <v>54</v>
      </c>
      <c r="AA8662"/>
      <c r="AB8662" t="s">
        <v>48093</v>
      </c>
      <c r="AC8662" t="s">
        <v>54613</v>
      </c>
      <c r="AD8662" t="s">
        <v>35384</v>
      </c>
      <c r="AE8662" t="s">
        <v>565</v>
      </c>
      <c r="AF8662" s="119" t="str">
        <f t="shared" si="542"/>
        <v>NA</v>
      </c>
      <c r="AG8662" s="119"/>
      <c r="AH8662" s="119"/>
      <c r="AI8662" s="119"/>
      <c r="AJ8662" s="119" t="str">
        <f t="shared" si="543"/>
        <v>NA</v>
      </c>
      <c r="AK8662" s="190"/>
      <c r="AL8662" s="191"/>
    </row>
    <row r="8663" spans="1:38" x14ac:dyDescent="0.25">
      <c r="A8663" t="s">
        <v>32046</v>
      </c>
      <c r="B8663" t="s">
        <v>32044</v>
      </c>
      <c r="C8663" t="s">
        <v>32045</v>
      </c>
      <c r="D8663" t="s">
        <v>193</v>
      </c>
      <c r="E8663" t="s">
        <v>573</v>
      </c>
      <c r="F8663" t="s">
        <v>54</v>
      </c>
      <c r="G8663"/>
      <c r="H8663" t="s">
        <v>48598</v>
      </c>
      <c r="I8663" t="s">
        <v>55113</v>
      </c>
      <c r="J8663" t="s">
        <v>32046</v>
      </c>
      <c r="K8663" t="s">
        <v>565</v>
      </c>
      <c r="L8663" s="119" t="str">
        <f t="shared" si="540"/>
        <v>NA</v>
      </c>
      <c r="M8663" s="119"/>
      <c r="N8663" s="120" t="str">
        <f t="shared" si="541"/>
        <v>NA</v>
      </c>
      <c r="O8663" s="120"/>
      <c r="P8663"/>
      <c r="Q8663"/>
      <c r="R8663"/>
      <c r="S8663"/>
      <c r="T8663"/>
      <c r="U8663" t="s">
        <v>28590</v>
      </c>
      <c r="V8663" t="s">
        <v>28588</v>
      </c>
      <c r="W8663" t="s">
        <v>28589</v>
      </c>
      <c r="X8663" t="s">
        <v>193</v>
      </c>
      <c r="Y8663" t="s">
        <v>19643</v>
      </c>
      <c r="Z8663" t="s">
        <v>54</v>
      </c>
      <c r="AA8663"/>
      <c r="AB8663" t="s">
        <v>48094</v>
      </c>
      <c r="AC8663" t="s">
        <v>54614</v>
      </c>
      <c r="AD8663" t="s">
        <v>28591</v>
      </c>
      <c r="AE8663" t="s">
        <v>565</v>
      </c>
      <c r="AF8663" s="119" t="str">
        <f t="shared" si="542"/>
        <v>NA</v>
      </c>
      <c r="AG8663" s="119"/>
      <c r="AH8663" s="119"/>
      <c r="AI8663" s="119"/>
      <c r="AJ8663" s="119" t="str">
        <f t="shared" si="543"/>
        <v>NA</v>
      </c>
      <c r="AK8663" s="190"/>
      <c r="AL8663" s="191"/>
    </row>
    <row r="8664" spans="1:38" x14ac:dyDescent="0.25">
      <c r="A8664" t="s">
        <v>32279</v>
      </c>
      <c r="B8664" t="s">
        <v>32278</v>
      </c>
      <c r="C8664" t="s">
        <v>31693</v>
      </c>
      <c r="D8664" t="s">
        <v>193</v>
      </c>
      <c r="E8664" t="s">
        <v>573</v>
      </c>
      <c r="F8664" t="s">
        <v>54</v>
      </c>
      <c r="G8664"/>
      <c r="H8664" t="s">
        <v>48598</v>
      </c>
      <c r="I8664" t="s">
        <v>55113</v>
      </c>
      <c r="J8664" t="s">
        <v>32279</v>
      </c>
      <c r="K8664" t="s">
        <v>565</v>
      </c>
      <c r="L8664" s="119" t="str">
        <f t="shared" si="540"/>
        <v>NA</v>
      </c>
      <c r="M8664" s="119"/>
      <c r="N8664" s="120" t="str">
        <f t="shared" si="541"/>
        <v>NA</v>
      </c>
      <c r="O8664" s="120"/>
      <c r="P8664"/>
      <c r="Q8664"/>
      <c r="R8664"/>
      <c r="S8664"/>
      <c r="T8664"/>
      <c r="U8664" t="s">
        <v>28684</v>
      </c>
      <c r="V8664" t="s">
        <v>28683</v>
      </c>
      <c r="W8664" t="s">
        <v>4156</v>
      </c>
      <c r="X8664" t="s">
        <v>193</v>
      </c>
      <c r="Y8664" t="s">
        <v>4183</v>
      </c>
      <c r="Z8664" t="s">
        <v>54</v>
      </c>
      <c r="AA8664"/>
      <c r="AB8664" t="s">
        <v>48095</v>
      </c>
      <c r="AC8664" t="s">
        <v>54615</v>
      </c>
      <c r="AD8664" t="s">
        <v>28685</v>
      </c>
      <c r="AE8664" t="s">
        <v>565</v>
      </c>
      <c r="AF8664" s="119" t="str">
        <f t="shared" si="542"/>
        <v>NA</v>
      </c>
      <c r="AG8664" s="119"/>
      <c r="AH8664" s="119"/>
      <c r="AI8664" s="119"/>
      <c r="AJ8664" s="119" t="str">
        <f t="shared" si="543"/>
        <v>NA</v>
      </c>
      <c r="AK8664" s="190"/>
      <c r="AL8664" s="191"/>
    </row>
    <row r="8665" spans="1:38" x14ac:dyDescent="0.25">
      <c r="A8665" t="s">
        <v>33122</v>
      </c>
      <c r="B8665" t="s">
        <v>33121</v>
      </c>
      <c r="C8665" t="s">
        <v>27691</v>
      </c>
      <c r="D8665" t="s">
        <v>193</v>
      </c>
      <c r="E8665" t="s">
        <v>4402</v>
      </c>
      <c r="F8665" t="s">
        <v>54</v>
      </c>
      <c r="G8665"/>
      <c r="H8665" t="s">
        <v>48598</v>
      </c>
      <c r="I8665" t="s">
        <v>55114</v>
      </c>
      <c r="J8665" t="s">
        <v>33122</v>
      </c>
      <c r="K8665" t="s">
        <v>565</v>
      </c>
      <c r="L8665" s="119" t="str">
        <f t="shared" si="540"/>
        <v>NA</v>
      </c>
      <c r="M8665" s="119"/>
      <c r="N8665" s="120" t="str">
        <f t="shared" si="541"/>
        <v>NA</v>
      </c>
      <c r="O8665" s="120"/>
      <c r="P8665"/>
      <c r="Q8665"/>
      <c r="R8665"/>
      <c r="S8665"/>
      <c r="T8665"/>
      <c r="U8665" t="s">
        <v>31162</v>
      </c>
      <c r="V8665" t="s">
        <v>31161</v>
      </c>
      <c r="W8665" t="s">
        <v>4156</v>
      </c>
      <c r="X8665" t="s">
        <v>193</v>
      </c>
      <c r="Y8665" t="s">
        <v>31163</v>
      </c>
      <c r="Z8665" t="s">
        <v>54</v>
      </c>
      <c r="AA8665"/>
      <c r="AB8665" t="s">
        <v>48096</v>
      </c>
      <c r="AC8665" t="s">
        <v>54616</v>
      </c>
      <c r="AD8665" t="s">
        <v>31162</v>
      </c>
      <c r="AE8665" t="s">
        <v>565</v>
      </c>
      <c r="AF8665" s="119" t="str">
        <f t="shared" si="542"/>
        <v>NA</v>
      </c>
      <c r="AG8665" s="119"/>
      <c r="AH8665" s="119"/>
      <c r="AI8665" s="119"/>
      <c r="AJ8665" s="119" t="str">
        <f t="shared" si="543"/>
        <v>NA</v>
      </c>
      <c r="AK8665" s="190"/>
      <c r="AL8665" s="191"/>
    </row>
    <row r="8666" spans="1:38" x14ac:dyDescent="0.25">
      <c r="A8666" t="s">
        <v>31627</v>
      </c>
      <c r="B8666" t="s">
        <v>31625</v>
      </c>
      <c r="C8666" t="s">
        <v>31626</v>
      </c>
      <c r="D8666" t="s">
        <v>193</v>
      </c>
      <c r="E8666" t="s">
        <v>4402</v>
      </c>
      <c r="F8666" t="s">
        <v>54</v>
      </c>
      <c r="G8666"/>
      <c r="H8666" t="s">
        <v>48598</v>
      </c>
      <c r="I8666" t="s">
        <v>55114</v>
      </c>
      <c r="J8666" t="s">
        <v>31627</v>
      </c>
      <c r="K8666" t="s">
        <v>565</v>
      </c>
      <c r="L8666" s="119" t="str">
        <f t="shared" si="540"/>
        <v>NA</v>
      </c>
      <c r="M8666" s="119"/>
      <c r="N8666" s="120" t="str">
        <f t="shared" si="541"/>
        <v>NA</v>
      </c>
      <c r="O8666" s="120"/>
      <c r="P8666"/>
      <c r="Q8666"/>
      <c r="R8666"/>
      <c r="S8666"/>
      <c r="T8666"/>
      <c r="U8666" t="s">
        <v>34728</v>
      </c>
      <c r="V8666" t="s">
        <v>34727</v>
      </c>
      <c r="W8666" t="s">
        <v>5135</v>
      </c>
      <c r="X8666" t="s">
        <v>193</v>
      </c>
      <c r="Y8666" t="s">
        <v>34729</v>
      </c>
      <c r="Z8666" t="s">
        <v>54</v>
      </c>
      <c r="AA8666"/>
      <c r="AB8666" t="s">
        <v>48097</v>
      </c>
      <c r="AC8666" t="s">
        <v>54617</v>
      </c>
      <c r="AD8666" t="s">
        <v>34730</v>
      </c>
      <c r="AE8666" t="s">
        <v>565</v>
      </c>
      <c r="AF8666" s="119" t="str">
        <f t="shared" si="542"/>
        <v>NA</v>
      </c>
      <c r="AG8666" s="119"/>
      <c r="AH8666" s="119"/>
      <c r="AI8666" s="119"/>
      <c r="AJ8666" s="119" t="str">
        <f t="shared" si="543"/>
        <v>NA</v>
      </c>
      <c r="AK8666" s="190"/>
      <c r="AL8666" s="191"/>
    </row>
    <row r="8667" spans="1:38" x14ac:dyDescent="0.25">
      <c r="A8667" t="s">
        <v>32180</v>
      </c>
      <c r="B8667" t="s">
        <v>32179</v>
      </c>
      <c r="C8667" t="s">
        <v>27988</v>
      </c>
      <c r="D8667" t="s">
        <v>193</v>
      </c>
      <c r="E8667" t="s">
        <v>4402</v>
      </c>
      <c r="F8667" t="s">
        <v>54</v>
      </c>
      <c r="G8667"/>
      <c r="H8667" t="s">
        <v>48598</v>
      </c>
      <c r="I8667" t="s">
        <v>55114</v>
      </c>
      <c r="J8667" t="s">
        <v>32181</v>
      </c>
      <c r="K8667" t="s">
        <v>565</v>
      </c>
      <c r="L8667" s="119" t="str">
        <f t="shared" si="540"/>
        <v>NA</v>
      </c>
      <c r="M8667" s="119"/>
      <c r="N8667" s="120" t="str">
        <f t="shared" si="541"/>
        <v>NA</v>
      </c>
      <c r="O8667" s="120"/>
      <c r="P8667"/>
      <c r="Q8667"/>
      <c r="R8667"/>
      <c r="S8667"/>
      <c r="T8667"/>
      <c r="U8667" t="s">
        <v>28690</v>
      </c>
      <c r="V8667" t="s">
        <v>28689</v>
      </c>
      <c r="W8667" t="s">
        <v>4156</v>
      </c>
      <c r="X8667" t="s">
        <v>193</v>
      </c>
      <c r="Y8667" t="s">
        <v>2900</v>
      </c>
      <c r="Z8667" t="s">
        <v>54</v>
      </c>
      <c r="AA8667"/>
      <c r="AB8667" t="s">
        <v>48098</v>
      </c>
      <c r="AC8667" t="s">
        <v>54618</v>
      </c>
      <c r="AD8667" t="s">
        <v>28691</v>
      </c>
      <c r="AE8667" t="s">
        <v>565</v>
      </c>
      <c r="AF8667" s="119" t="str">
        <f t="shared" si="542"/>
        <v>NA</v>
      </c>
      <c r="AG8667" s="119"/>
      <c r="AH8667" s="119"/>
      <c r="AI8667" s="119"/>
      <c r="AJ8667" s="119" t="str">
        <f t="shared" si="543"/>
        <v>NA</v>
      </c>
      <c r="AK8667" s="190"/>
      <c r="AL8667" s="191"/>
    </row>
    <row r="8668" spans="1:38" x14ac:dyDescent="0.25">
      <c r="A8668" t="s">
        <v>32890</v>
      </c>
      <c r="B8668" t="s">
        <v>32889</v>
      </c>
      <c r="C8668" t="s">
        <v>31670</v>
      </c>
      <c r="D8668" t="s">
        <v>193</v>
      </c>
      <c r="E8668" t="s">
        <v>4402</v>
      </c>
      <c r="F8668" t="s">
        <v>54</v>
      </c>
      <c r="G8668"/>
      <c r="H8668" t="s">
        <v>48598</v>
      </c>
      <c r="I8668" t="s">
        <v>55114</v>
      </c>
      <c r="J8668" t="s">
        <v>32890</v>
      </c>
      <c r="K8668" t="s">
        <v>565</v>
      </c>
      <c r="L8668" s="119" t="str">
        <f t="shared" si="540"/>
        <v>NA</v>
      </c>
      <c r="M8668" s="119"/>
      <c r="N8668" s="120" t="str">
        <f t="shared" si="541"/>
        <v>NA</v>
      </c>
      <c r="O8668" s="120"/>
      <c r="P8668"/>
      <c r="Q8668"/>
      <c r="R8668"/>
      <c r="S8668"/>
      <c r="T8668"/>
      <c r="U8668" t="s">
        <v>31133</v>
      </c>
      <c r="V8668" t="s">
        <v>31132</v>
      </c>
      <c r="W8668" t="s">
        <v>4156</v>
      </c>
      <c r="X8668" t="s">
        <v>193</v>
      </c>
      <c r="Y8668" t="s">
        <v>526</v>
      </c>
      <c r="Z8668" t="s">
        <v>54</v>
      </c>
      <c r="AA8668"/>
      <c r="AB8668" t="s">
        <v>48099</v>
      </c>
      <c r="AC8668" t="s">
        <v>54619</v>
      </c>
      <c r="AD8668" t="s">
        <v>31134</v>
      </c>
      <c r="AE8668" t="s">
        <v>565</v>
      </c>
      <c r="AF8668" s="119" t="str">
        <f t="shared" si="542"/>
        <v>NA</v>
      </c>
      <c r="AG8668" s="119"/>
      <c r="AH8668" s="119"/>
      <c r="AI8668" s="119"/>
      <c r="AJ8668" s="119" t="str">
        <f t="shared" si="543"/>
        <v>NA</v>
      </c>
      <c r="AK8668" s="190"/>
      <c r="AL8668" s="191"/>
    </row>
    <row r="8669" spans="1:38" x14ac:dyDescent="0.25">
      <c r="A8669" t="s">
        <v>32908</v>
      </c>
      <c r="B8669" t="s">
        <v>32914</v>
      </c>
      <c r="C8669" t="s">
        <v>32915</v>
      </c>
      <c r="D8669" t="s">
        <v>193</v>
      </c>
      <c r="E8669" t="s">
        <v>32916</v>
      </c>
      <c r="F8669" t="s">
        <v>54</v>
      </c>
      <c r="G8669"/>
      <c r="H8669" t="s">
        <v>48599</v>
      </c>
      <c r="I8669" t="s">
        <v>55115</v>
      </c>
      <c r="J8669" t="s">
        <v>32908</v>
      </c>
      <c r="K8669" t="s">
        <v>565</v>
      </c>
      <c r="L8669" s="119" t="str">
        <f t="shared" si="540"/>
        <v>NA</v>
      </c>
      <c r="M8669" s="119"/>
      <c r="N8669" s="120" t="str">
        <f t="shared" si="541"/>
        <v>NA</v>
      </c>
      <c r="O8669" s="120"/>
      <c r="P8669"/>
      <c r="Q8669"/>
      <c r="R8669"/>
      <c r="S8669"/>
      <c r="T8669"/>
      <c r="U8669" t="s">
        <v>31136</v>
      </c>
      <c r="V8669" t="s">
        <v>31135</v>
      </c>
      <c r="W8669" t="s">
        <v>4156</v>
      </c>
      <c r="X8669" t="s">
        <v>193</v>
      </c>
      <c r="Y8669" t="s">
        <v>526</v>
      </c>
      <c r="Z8669" t="s">
        <v>54</v>
      </c>
      <c r="AA8669"/>
      <c r="AB8669" t="s">
        <v>48099</v>
      </c>
      <c r="AC8669" t="s">
        <v>54619</v>
      </c>
      <c r="AD8669" t="s">
        <v>31137</v>
      </c>
      <c r="AE8669" t="s">
        <v>565</v>
      </c>
      <c r="AF8669" s="119" t="str">
        <f t="shared" si="542"/>
        <v>NA</v>
      </c>
      <c r="AG8669" s="119"/>
      <c r="AH8669" s="119"/>
      <c r="AI8669" s="119"/>
      <c r="AJ8669" s="119" t="str">
        <f t="shared" si="543"/>
        <v>NA</v>
      </c>
      <c r="AK8669" s="190"/>
      <c r="AL8669" s="191"/>
    </row>
    <row r="8670" spans="1:38" x14ac:dyDescent="0.25">
      <c r="A8670" t="s">
        <v>33739</v>
      </c>
      <c r="B8670" t="s">
        <v>33738</v>
      </c>
      <c r="C8670" t="s">
        <v>32915</v>
      </c>
      <c r="D8670" t="s">
        <v>193</v>
      </c>
      <c r="E8670" t="s">
        <v>32916</v>
      </c>
      <c r="F8670" t="s">
        <v>54</v>
      </c>
      <c r="G8670"/>
      <c r="H8670" t="s">
        <v>48599</v>
      </c>
      <c r="I8670" t="s">
        <v>55115</v>
      </c>
      <c r="J8670" t="s">
        <v>33739</v>
      </c>
      <c r="K8670" t="s">
        <v>565</v>
      </c>
      <c r="L8670" s="119" t="str">
        <f t="shared" si="540"/>
        <v>NA</v>
      </c>
      <c r="M8670" s="119"/>
      <c r="N8670" s="120" t="str">
        <f t="shared" si="541"/>
        <v>NA</v>
      </c>
      <c r="O8670" s="120"/>
      <c r="P8670"/>
      <c r="Q8670"/>
      <c r="R8670"/>
      <c r="S8670"/>
      <c r="T8670"/>
      <c r="U8670" t="s">
        <v>28603</v>
      </c>
      <c r="V8670" t="s">
        <v>28602</v>
      </c>
      <c r="W8670" t="s">
        <v>28589</v>
      </c>
      <c r="X8670" t="s">
        <v>193</v>
      </c>
      <c r="Y8670" t="s">
        <v>526</v>
      </c>
      <c r="Z8670" t="s">
        <v>54</v>
      </c>
      <c r="AA8670"/>
      <c r="AB8670" t="s">
        <v>48100</v>
      </c>
      <c r="AC8670" t="s">
        <v>54619</v>
      </c>
      <c r="AD8670" t="s">
        <v>28604</v>
      </c>
      <c r="AE8670" t="s">
        <v>565</v>
      </c>
      <c r="AF8670" s="119" t="str">
        <f t="shared" si="542"/>
        <v>NA</v>
      </c>
      <c r="AG8670" s="119"/>
      <c r="AH8670" s="119"/>
      <c r="AI8670" s="119"/>
      <c r="AJ8670" s="119" t="str">
        <f t="shared" si="543"/>
        <v>NA</v>
      </c>
      <c r="AK8670" s="190"/>
      <c r="AL8670" s="191"/>
    </row>
    <row r="8671" spans="1:38" x14ac:dyDescent="0.25">
      <c r="A8671" t="s">
        <v>34356</v>
      </c>
      <c r="B8671" t="s">
        <v>34354</v>
      </c>
      <c r="C8671" t="s">
        <v>34355</v>
      </c>
      <c r="D8671" t="s">
        <v>193</v>
      </c>
      <c r="E8671" t="s">
        <v>34357</v>
      </c>
      <c r="F8671" t="s">
        <v>54</v>
      </c>
      <c r="G8671"/>
      <c r="H8671" t="s">
        <v>48600</v>
      </c>
      <c r="I8671" t="s">
        <v>55116</v>
      </c>
      <c r="J8671"/>
      <c r="K8671" t="s">
        <v>565</v>
      </c>
      <c r="L8671" s="119" t="str">
        <f t="shared" si="540"/>
        <v>NA</v>
      </c>
      <c r="M8671" s="119"/>
      <c r="N8671" s="120" t="str">
        <f t="shared" si="541"/>
        <v>NA</v>
      </c>
      <c r="O8671" s="120"/>
      <c r="P8671"/>
      <c r="Q8671"/>
      <c r="R8671"/>
      <c r="S8671"/>
      <c r="T8671"/>
      <c r="U8671" t="s">
        <v>28247</v>
      </c>
      <c r="V8671" t="s">
        <v>28246</v>
      </c>
      <c r="W8671" t="s">
        <v>27049</v>
      </c>
      <c r="X8671" t="s">
        <v>193</v>
      </c>
      <c r="Y8671" t="s">
        <v>526</v>
      </c>
      <c r="Z8671" t="s">
        <v>54</v>
      </c>
      <c r="AA8671"/>
      <c r="AB8671" t="s">
        <v>48100</v>
      </c>
      <c r="AC8671" t="s">
        <v>54619</v>
      </c>
      <c r="AD8671" t="s">
        <v>28248</v>
      </c>
      <c r="AE8671" t="s">
        <v>565</v>
      </c>
      <c r="AF8671" s="119" t="str">
        <f t="shared" si="542"/>
        <v>NA</v>
      </c>
      <c r="AG8671" s="119"/>
      <c r="AH8671" s="119"/>
      <c r="AI8671" s="119"/>
      <c r="AJ8671" s="119" t="str">
        <f t="shared" si="543"/>
        <v>NA</v>
      </c>
      <c r="AK8671" s="190"/>
      <c r="AL8671" s="191"/>
    </row>
    <row r="8672" spans="1:38" x14ac:dyDescent="0.25">
      <c r="A8672" t="s">
        <v>34360</v>
      </c>
      <c r="B8672" t="s">
        <v>34358</v>
      </c>
      <c r="C8672" t="s">
        <v>34359</v>
      </c>
      <c r="D8672" t="s">
        <v>193</v>
      </c>
      <c r="E8672" t="s">
        <v>13289</v>
      </c>
      <c r="F8672" t="s">
        <v>54</v>
      </c>
      <c r="G8672"/>
      <c r="H8672" t="s">
        <v>48601</v>
      </c>
      <c r="I8672" t="s">
        <v>55117</v>
      </c>
      <c r="J8672"/>
      <c r="K8672" t="s">
        <v>565</v>
      </c>
      <c r="L8672" s="119" t="str">
        <f t="shared" si="540"/>
        <v>NA</v>
      </c>
      <c r="M8672" s="119"/>
      <c r="N8672" s="120" t="str">
        <f t="shared" si="541"/>
        <v>NA</v>
      </c>
      <c r="O8672" s="120"/>
      <c r="P8672"/>
      <c r="Q8672"/>
      <c r="R8672"/>
      <c r="S8672"/>
      <c r="T8672"/>
      <c r="U8672" t="s">
        <v>31185</v>
      </c>
      <c r="V8672" t="s">
        <v>31183</v>
      </c>
      <c r="W8672" t="s">
        <v>31184</v>
      </c>
      <c r="X8672" t="s">
        <v>193</v>
      </c>
      <c r="Y8672" t="s">
        <v>526</v>
      </c>
      <c r="Z8672" t="s">
        <v>54</v>
      </c>
      <c r="AA8672"/>
      <c r="AB8672" t="s">
        <v>48099</v>
      </c>
      <c r="AC8672" t="s">
        <v>54619</v>
      </c>
      <c r="AD8672" t="s">
        <v>31186</v>
      </c>
      <c r="AE8672" t="s">
        <v>565</v>
      </c>
      <c r="AF8672" s="119" t="str">
        <f t="shared" si="542"/>
        <v>NA</v>
      </c>
      <c r="AG8672" s="119"/>
      <c r="AH8672" s="119"/>
      <c r="AI8672" s="119"/>
      <c r="AJ8672" s="119" t="str">
        <f t="shared" si="543"/>
        <v>NA</v>
      </c>
      <c r="AK8672" s="190"/>
      <c r="AL8672" s="191"/>
    </row>
    <row r="8673" spans="1:38" x14ac:dyDescent="0.25">
      <c r="A8673" t="s">
        <v>34282</v>
      </c>
      <c r="B8673" t="s">
        <v>34281</v>
      </c>
      <c r="C8673" t="s">
        <v>32636</v>
      </c>
      <c r="D8673" t="s">
        <v>193</v>
      </c>
      <c r="E8673" t="s">
        <v>14873</v>
      </c>
      <c r="F8673" t="s">
        <v>54</v>
      </c>
      <c r="G8673"/>
      <c r="H8673" t="s">
        <v>48602</v>
      </c>
      <c r="I8673" t="s">
        <v>55118</v>
      </c>
      <c r="J8673" t="s">
        <v>34282</v>
      </c>
      <c r="K8673" t="s">
        <v>565</v>
      </c>
      <c r="L8673" s="119" t="str">
        <f t="shared" si="540"/>
        <v>NA</v>
      </c>
      <c r="M8673" s="119"/>
      <c r="N8673" s="120" t="str">
        <f t="shared" si="541"/>
        <v>NA</v>
      </c>
      <c r="O8673" s="120"/>
      <c r="P8673"/>
      <c r="Q8673"/>
      <c r="R8673"/>
      <c r="S8673"/>
      <c r="T8673"/>
      <c r="U8673" t="s">
        <v>32755</v>
      </c>
      <c r="V8673" t="s">
        <v>32753</v>
      </c>
      <c r="W8673" t="s">
        <v>32754</v>
      </c>
      <c r="X8673" t="s">
        <v>193</v>
      </c>
      <c r="Y8673" t="s">
        <v>526</v>
      </c>
      <c r="Z8673" t="s">
        <v>54</v>
      </c>
      <c r="AA8673"/>
      <c r="AB8673" t="s">
        <v>48099</v>
      </c>
      <c r="AC8673" t="s">
        <v>54619</v>
      </c>
      <c r="AD8673" t="s">
        <v>32755</v>
      </c>
      <c r="AE8673" t="s">
        <v>565</v>
      </c>
      <c r="AF8673" s="119" t="str">
        <f t="shared" si="542"/>
        <v>NA</v>
      </c>
      <c r="AG8673" s="119"/>
      <c r="AH8673" s="119"/>
      <c r="AI8673" s="119"/>
      <c r="AJ8673" s="119" t="str">
        <f t="shared" si="543"/>
        <v>NA</v>
      </c>
      <c r="AK8673" s="190"/>
      <c r="AL8673" s="191"/>
    </row>
    <row r="8674" spans="1:38" x14ac:dyDescent="0.25">
      <c r="A8674" t="s">
        <v>32810</v>
      </c>
      <c r="B8674" t="s">
        <v>32817</v>
      </c>
      <c r="C8674" t="s">
        <v>32818</v>
      </c>
      <c r="D8674" t="s">
        <v>193</v>
      </c>
      <c r="E8674" t="s">
        <v>32819</v>
      </c>
      <c r="F8674" t="s">
        <v>54</v>
      </c>
      <c r="G8674"/>
      <c r="H8674" t="s">
        <v>48603</v>
      </c>
      <c r="I8674" t="s">
        <v>55119</v>
      </c>
      <c r="J8674" t="s">
        <v>32810</v>
      </c>
      <c r="K8674" t="s">
        <v>565</v>
      </c>
      <c r="L8674" s="119" t="str">
        <f t="shared" si="540"/>
        <v>NA</v>
      </c>
      <c r="M8674" s="119"/>
      <c r="N8674" s="120" t="str">
        <f t="shared" si="541"/>
        <v>NA</v>
      </c>
      <c r="O8674" s="120"/>
      <c r="P8674"/>
      <c r="Q8674"/>
      <c r="R8674"/>
      <c r="S8674"/>
      <c r="T8674"/>
      <c r="U8674" t="s">
        <v>32333</v>
      </c>
      <c r="V8674" t="s">
        <v>32331</v>
      </c>
      <c r="W8674" t="s">
        <v>32332</v>
      </c>
      <c r="X8674" t="s">
        <v>193</v>
      </c>
      <c r="Y8674" t="s">
        <v>526</v>
      </c>
      <c r="Z8674" t="s">
        <v>54</v>
      </c>
      <c r="AA8674"/>
      <c r="AB8674" t="s">
        <v>48099</v>
      </c>
      <c r="AC8674" t="s">
        <v>54619</v>
      </c>
      <c r="AD8674" t="s">
        <v>32333</v>
      </c>
      <c r="AE8674" t="s">
        <v>565</v>
      </c>
      <c r="AF8674" s="119" t="str">
        <f t="shared" si="542"/>
        <v>NA</v>
      </c>
      <c r="AG8674" s="119"/>
      <c r="AH8674" s="119"/>
      <c r="AI8674" s="119"/>
      <c r="AJ8674" s="119" t="str">
        <f t="shared" si="543"/>
        <v>NA</v>
      </c>
      <c r="AK8674" s="190"/>
      <c r="AL8674" s="191"/>
    </row>
    <row r="8675" spans="1:38" x14ac:dyDescent="0.25">
      <c r="A8675" t="s">
        <v>35415</v>
      </c>
      <c r="B8675" t="s">
        <v>35413</v>
      </c>
      <c r="C8675" t="s">
        <v>35414</v>
      </c>
      <c r="D8675" t="s">
        <v>193</v>
      </c>
      <c r="E8675" t="s">
        <v>15028</v>
      </c>
      <c r="F8675" t="s">
        <v>54</v>
      </c>
      <c r="G8675"/>
      <c r="H8675" t="s">
        <v>48604</v>
      </c>
      <c r="I8675" t="s">
        <v>55120</v>
      </c>
      <c r="J8675" t="s">
        <v>35416</v>
      </c>
      <c r="K8675" t="s">
        <v>565</v>
      </c>
      <c r="L8675" s="119" t="str">
        <f t="shared" si="540"/>
        <v>NA</v>
      </c>
      <c r="M8675" s="119"/>
      <c r="N8675" s="120" t="str">
        <f t="shared" si="541"/>
        <v>NA</v>
      </c>
      <c r="O8675" s="120"/>
      <c r="P8675"/>
      <c r="Q8675"/>
      <c r="R8675"/>
      <c r="S8675"/>
      <c r="T8675"/>
      <c r="U8675" t="s">
        <v>33828</v>
      </c>
      <c r="V8675" t="s">
        <v>33826</v>
      </c>
      <c r="W8675" t="s">
        <v>33827</v>
      </c>
      <c r="X8675" t="s">
        <v>193</v>
      </c>
      <c r="Y8675" t="s">
        <v>526</v>
      </c>
      <c r="Z8675" t="s">
        <v>54</v>
      </c>
      <c r="AA8675"/>
      <c r="AB8675" t="s">
        <v>48099</v>
      </c>
      <c r="AC8675" t="s">
        <v>54619</v>
      </c>
      <c r="AD8675" t="s">
        <v>33828</v>
      </c>
      <c r="AE8675" t="s">
        <v>565</v>
      </c>
      <c r="AF8675" s="119" t="str">
        <f t="shared" si="542"/>
        <v>NA</v>
      </c>
      <c r="AG8675" s="119"/>
      <c r="AH8675" s="119"/>
      <c r="AI8675" s="119"/>
      <c r="AJ8675" s="119" t="str">
        <f t="shared" si="543"/>
        <v>NA</v>
      </c>
      <c r="AK8675" s="190"/>
      <c r="AL8675" s="191"/>
    </row>
    <row r="8676" spans="1:38" x14ac:dyDescent="0.25">
      <c r="A8676" t="s">
        <v>34369</v>
      </c>
      <c r="B8676" t="s">
        <v>34367</v>
      </c>
      <c r="C8676" t="s">
        <v>34368</v>
      </c>
      <c r="D8676" t="s">
        <v>193</v>
      </c>
      <c r="E8676" t="s">
        <v>22996</v>
      </c>
      <c r="F8676" t="s">
        <v>54</v>
      </c>
      <c r="G8676"/>
      <c r="H8676" t="s">
        <v>48605</v>
      </c>
      <c r="I8676" t="s">
        <v>55121</v>
      </c>
      <c r="J8676"/>
      <c r="K8676" t="s">
        <v>565</v>
      </c>
      <c r="L8676" s="119" t="str">
        <f t="shared" si="540"/>
        <v>NA</v>
      </c>
      <c r="M8676" s="119"/>
      <c r="N8676" s="120" t="str">
        <f t="shared" si="541"/>
        <v>NA</v>
      </c>
      <c r="O8676" s="120"/>
      <c r="P8676"/>
      <c r="Q8676"/>
      <c r="R8676"/>
      <c r="S8676"/>
      <c r="T8676"/>
      <c r="U8676" t="s">
        <v>33867</v>
      </c>
      <c r="V8676" t="s">
        <v>33865</v>
      </c>
      <c r="W8676" t="s">
        <v>33866</v>
      </c>
      <c r="X8676" t="s">
        <v>193</v>
      </c>
      <c r="Y8676" t="s">
        <v>526</v>
      </c>
      <c r="Z8676" t="s">
        <v>54</v>
      </c>
      <c r="AA8676"/>
      <c r="AB8676" t="s">
        <v>48099</v>
      </c>
      <c r="AC8676" t="s">
        <v>54619</v>
      </c>
      <c r="AD8676" t="s">
        <v>33867</v>
      </c>
      <c r="AE8676" t="s">
        <v>565</v>
      </c>
      <c r="AF8676" s="119" t="str">
        <f t="shared" si="542"/>
        <v>NA</v>
      </c>
      <c r="AG8676" s="119"/>
      <c r="AH8676" s="119"/>
      <c r="AI8676" s="119"/>
      <c r="AJ8676" s="119" t="str">
        <f t="shared" si="543"/>
        <v>NA</v>
      </c>
      <c r="AK8676" s="190"/>
      <c r="AL8676" s="191"/>
    </row>
    <row r="8677" spans="1:38" x14ac:dyDescent="0.25">
      <c r="A8677" t="s">
        <v>32637</v>
      </c>
      <c r="B8677" t="s">
        <v>32635</v>
      </c>
      <c r="C8677" t="s">
        <v>32636</v>
      </c>
      <c r="D8677" t="s">
        <v>193</v>
      </c>
      <c r="E8677" t="s">
        <v>18666</v>
      </c>
      <c r="F8677" t="s">
        <v>54</v>
      </c>
      <c r="G8677"/>
      <c r="H8677" t="s">
        <v>48606</v>
      </c>
      <c r="I8677" t="s">
        <v>55122</v>
      </c>
      <c r="J8677" t="s">
        <v>32637</v>
      </c>
      <c r="K8677" t="s">
        <v>565</v>
      </c>
      <c r="L8677" s="119" t="str">
        <f t="shared" si="540"/>
        <v>NA</v>
      </c>
      <c r="M8677" s="119"/>
      <c r="N8677" s="120" t="str">
        <f t="shared" si="541"/>
        <v>NA</v>
      </c>
      <c r="O8677" s="120"/>
      <c r="P8677"/>
      <c r="Q8677"/>
      <c r="R8677"/>
      <c r="S8677"/>
      <c r="T8677"/>
      <c r="U8677" t="s">
        <v>35694</v>
      </c>
      <c r="V8677" t="s">
        <v>35693</v>
      </c>
      <c r="W8677" t="s">
        <v>8963</v>
      </c>
      <c r="X8677" t="s">
        <v>193</v>
      </c>
      <c r="Y8677" t="s">
        <v>526</v>
      </c>
      <c r="Z8677" t="s">
        <v>54</v>
      </c>
      <c r="AA8677"/>
      <c r="AB8677" t="s">
        <v>48099</v>
      </c>
      <c r="AC8677" t="s">
        <v>54619</v>
      </c>
      <c r="AD8677"/>
      <c r="AE8677" t="s">
        <v>565</v>
      </c>
      <c r="AF8677" s="119" t="str">
        <f t="shared" si="542"/>
        <v>NA</v>
      </c>
      <c r="AG8677" s="119"/>
      <c r="AH8677" s="119"/>
      <c r="AI8677" s="119"/>
      <c r="AJ8677" s="119" t="str">
        <f t="shared" si="543"/>
        <v>NA</v>
      </c>
      <c r="AK8677" s="190"/>
      <c r="AL8677" s="191"/>
    </row>
    <row r="8678" spans="1:38" x14ac:dyDescent="0.25">
      <c r="A8678" t="s">
        <v>34284</v>
      </c>
      <c r="B8678" t="s">
        <v>34283</v>
      </c>
      <c r="C8678" t="s">
        <v>32636</v>
      </c>
      <c r="D8678" t="s">
        <v>193</v>
      </c>
      <c r="E8678" t="s">
        <v>18666</v>
      </c>
      <c r="F8678" t="s">
        <v>54</v>
      </c>
      <c r="G8678"/>
      <c r="H8678" t="s">
        <v>48606</v>
      </c>
      <c r="I8678" t="s">
        <v>55122</v>
      </c>
      <c r="J8678"/>
      <c r="K8678" t="s">
        <v>565</v>
      </c>
      <c r="L8678" s="119" t="str">
        <f t="shared" si="540"/>
        <v>NA</v>
      </c>
      <c r="M8678" s="119"/>
      <c r="N8678" s="120" t="str">
        <f t="shared" si="541"/>
        <v>NA</v>
      </c>
      <c r="O8678" s="120"/>
      <c r="P8678"/>
      <c r="Q8678"/>
      <c r="R8678"/>
      <c r="S8678"/>
      <c r="T8678"/>
      <c r="U8678" t="s">
        <v>31300</v>
      </c>
      <c r="V8678" t="s">
        <v>31298</v>
      </c>
      <c r="W8678" t="s">
        <v>31299</v>
      </c>
      <c r="X8678" t="s">
        <v>193</v>
      </c>
      <c r="Y8678" t="s">
        <v>526</v>
      </c>
      <c r="Z8678" t="s">
        <v>54</v>
      </c>
      <c r="AA8678"/>
      <c r="AB8678" t="s">
        <v>48099</v>
      </c>
      <c r="AC8678" t="s">
        <v>54619</v>
      </c>
      <c r="AD8678" t="s">
        <v>31301</v>
      </c>
      <c r="AE8678" t="s">
        <v>565</v>
      </c>
      <c r="AF8678" s="119" t="str">
        <f t="shared" si="542"/>
        <v>NA</v>
      </c>
      <c r="AG8678" s="119"/>
      <c r="AH8678" s="119"/>
      <c r="AI8678" s="119"/>
      <c r="AJ8678" s="119" t="str">
        <f t="shared" si="543"/>
        <v>NA</v>
      </c>
      <c r="AK8678" s="190"/>
      <c r="AL8678" s="191"/>
    </row>
    <row r="8679" spans="1:38" x14ac:dyDescent="0.25">
      <c r="A8679" t="s">
        <v>32797</v>
      </c>
      <c r="B8679" t="s">
        <v>32796</v>
      </c>
      <c r="C8679" t="s">
        <v>32636</v>
      </c>
      <c r="D8679" t="s">
        <v>193</v>
      </c>
      <c r="E8679" t="s">
        <v>19507</v>
      </c>
      <c r="F8679" t="s">
        <v>54</v>
      </c>
      <c r="G8679"/>
      <c r="H8679" t="s">
        <v>48607</v>
      </c>
      <c r="I8679" t="s">
        <v>55123</v>
      </c>
      <c r="J8679" t="s">
        <v>32797</v>
      </c>
      <c r="K8679" t="s">
        <v>565</v>
      </c>
      <c r="L8679" s="119" t="str">
        <f t="shared" si="540"/>
        <v>NA</v>
      </c>
      <c r="M8679" s="119"/>
      <c r="N8679" s="120" t="str">
        <f t="shared" si="541"/>
        <v>NA</v>
      </c>
      <c r="O8679" s="120"/>
      <c r="P8679"/>
      <c r="Q8679"/>
      <c r="R8679"/>
      <c r="S8679"/>
      <c r="T8679"/>
      <c r="U8679" t="s">
        <v>31740</v>
      </c>
      <c r="V8679" t="s">
        <v>31738</v>
      </c>
      <c r="W8679" t="s">
        <v>31739</v>
      </c>
      <c r="X8679" t="s">
        <v>193</v>
      </c>
      <c r="Y8679" t="s">
        <v>526</v>
      </c>
      <c r="Z8679" t="s">
        <v>54</v>
      </c>
      <c r="AA8679"/>
      <c r="AB8679" t="s">
        <v>48099</v>
      </c>
      <c r="AC8679" t="s">
        <v>54619</v>
      </c>
      <c r="AD8679"/>
      <c r="AE8679" t="s">
        <v>565</v>
      </c>
      <c r="AF8679" s="119" t="str">
        <f t="shared" si="542"/>
        <v>NA</v>
      </c>
      <c r="AG8679" s="119"/>
      <c r="AH8679" s="119"/>
      <c r="AI8679" s="119"/>
      <c r="AJ8679" s="119" t="str">
        <f t="shared" si="543"/>
        <v>NA</v>
      </c>
      <c r="AK8679" s="190"/>
      <c r="AL8679" s="191"/>
    </row>
    <row r="8680" spans="1:38" x14ac:dyDescent="0.25">
      <c r="A8680" t="s">
        <v>35429</v>
      </c>
      <c r="B8680" t="s">
        <v>35428</v>
      </c>
      <c r="C8680" t="s">
        <v>35414</v>
      </c>
      <c r="D8680" t="s">
        <v>193</v>
      </c>
      <c r="E8680" t="s">
        <v>19507</v>
      </c>
      <c r="F8680" t="s">
        <v>54</v>
      </c>
      <c r="G8680"/>
      <c r="H8680" t="s">
        <v>48607</v>
      </c>
      <c r="I8680" t="s">
        <v>55123</v>
      </c>
      <c r="J8680"/>
      <c r="K8680" t="s">
        <v>565</v>
      </c>
      <c r="L8680" s="119" t="str">
        <f t="shared" si="540"/>
        <v>NA</v>
      </c>
      <c r="M8680" s="119"/>
      <c r="N8680" s="120" t="str">
        <f t="shared" si="541"/>
        <v>NA</v>
      </c>
      <c r="O8680" s="120"/>
      <c r="P8680"/>
      <c r="Q8680"/>
      <c r="R8680"/>
      <c r="S8680"/>
      <c r="T8680"/>
      <c r="U8680" t="s">
        <v>33945</v>
      </c>
      <c r="V8680" t="s">
        <v>33944</v>
      </c>
      <c r="W8680" t="s">
        <v>33866</v>
      </c>
      <c r="X8680" t="s">
        <v>193</v>
      </c>
      <c r="Y8680" t="s">
        <v>526</v>
      </c>
      <c r="Z8680" t="s">
        <v>54</v>
      </c>
      <c r="AA8680"/>
      <c r="AB8680" t="s">
        <v>48099</v>
      </c>
      <c r="AC8680" t="s">
        <v>54619</v>
      </c>
      <c r="AD8680"/>
      <c r="AE8680" t="s">
        <v>565</v>
      </c>
      <c r="AF8680" s="119" t="str">
        <f t="shared" si="542"/>
        <v>NA</v>
      </c>
      <c r="AG8680" s="119"/>
      <c r="AH8680" s="119"/>
      <c r="AI8680" s="119"/>
      <c r="AJ8680" s="119" t="str">
        <f t="shared" si="543"/>
        <v>NA</v>
      </c>
      <c r="AK8680" s="190"/>
      <c r="AL8680" s="191"/>
    </row>
    <row r="8681" spans="1:38" x14ac:dyDescent="0.25">
      <c r="A8681" t="s">
        <v>34375</v>
      </c>
      <c r="B8681" t="s">
        <v>34373</v>
      </c>
      <c r="C8681" t="s">
        <v>34374</v>
      </c>
      <c r="D8681" t="s">
        <v>193</v>
      </c>
      <c r="E8681" t="s">
        <v>12996</v>
      </c>
      <c r="F8681" t="s">
        <v>54</v>
      </c>
      <c r="G8681"/>
      <c r="H8681" t="s">
        <v>48608</v>
      </c>
      <c r="I8681" t="s">
        <v>55124</v>
      </c>
      <c r="J8681"/>
      <c r="K8681" t="s">
        <v>565</v>
      </c>
      <c r="L8681" s="119" t="str">
        <f t="shared" si="540"/>
        <v>NA</v>
      </c>
      <c r="M8681" s="119"/>
      <c r="N8681" s="120" t="str">
        <f t="shared" si="541"/>
        <v>NA</v>
      </c>
      <c r="O8681" s="120"/>
      <c r="P8681"/>
      <c r="Q8681"/>
      <c r="R8681"/>
      <c r="S8681"/>
      <c r="T8681"/>
      <c r="U8681" t="s">
        <v>28629</v>
      </c>
      <c r="V8681" t="s">
        <v>28627</v>
      </c>
      <c r="W8681" t="s">
        <v>28628</v>
      </c>
      <c r="X8681" t="s">
        <v>193</v>
      </c>
      <c r="Y8681" t="s">
        <v>526</v>
      </c>
      <c r="Z8681" t="s">
        <v>54</v>
      </c>
      <c r="AA8681"/>
      <c r="AB8681" t="s">
        <v>48100</v>
      </c>
      <c r="AC8681" t="s">
        <v>54619</v>
      </c>
      <c r="AD8681" t="s">
        <v>28630</v>
      </c>
      <c r="AE8681" t="s">
        <v>565</v>
      </c>
      <c r="AF8681" s="119" t="str">
        <f t="shared" si="542"/>
        <v>NA</v>
      </c>
      <c r="AG8681" s="119"/>
      <c r="AH8681" s="119"/>
      <c r="AI8681" s="119"/>
      <c r="AJ8681" s="119" t="str">
        <f t="shared" si="543"/>
        <v>NA</v>
      </c>
      <c r="AK8681" s="190"/>
      <c r="AL8681" s="191"/>
    </row>
    <row r="8682" spans="1:38" x14ac:dyDescent="0.25">
      <c r="A8682" t="s">
        <v>32921</v>
      </c>
      <c r="B8682" t="s">
        <v>32920</v>
      </c>
      <c r="C8682" t="s">
        <v>32818</v>
      </c>
      <c r="D8682" t="s">
        <v>193</v>
      </c>
      <c r="E8682" t="s">
        <v>32922</v>
      </c>
      <c r="F8682" t="s">
        <v>54</v>
      </c>
      <c r="G8682"/>
      <c r="H8682" t="s">
        <v>48609</v>
      </c>
      <c r="I8682" t="s">
        <v>55125</v>
      </c>
      <c r="J8682" t="s">
        <v>32921</v>
      </c>
      <c r="K8682" t="s">
        <v>565</v>
      </c>
      <c r="L8682" s="119" t="str">
        <f t="shared" si="540"/>
        <v>NA</v>
      </c>
      <c r="M8682" s="119"/>
      <c r="N8682" s="120" t="str">
        <f t="shared" si="541"/>
        <v>NA</v>
      </c>
      <c r="O8682" s="120"/>
      <c r="P8682"/>
      <c r="Q8682"/>
      <c r="R8682"/>
      <c r="S8682"/>
      <c r="T8682"/>
      <c r="U8682" t="s">
        <v>31198</v>
      </c>
      <c r="V8682" t="s">
        <v>31196</v>
      </c>
      <c r="W8682" t="s">
        <v>31197</v>
      </c>
      <c r="X8682" t="s">
        <v>193</v>
      </c>
      <c r="Y8682" t="s">
        <v>526</v>
      </c>
      <c r="Z8682" t="s">
        <v>54</v>
      </c>
      <c r="AA8682"/>
      <c r="AB8682" t="s">
        <v>48099</v>
      </c>
      <c r="AC8682" t="s">
        <v>54619</v>
      </c>
      <c r="AD8682" t="s">
        <v>31199</v>
      </c>
      <c r="AE8682" t="s">
        <v>565</v>
      </c>
      <c r="AF8682" s="119" t="str">
        <f t="shared" si="542"/>
        <v>NA</v>
      </c>
      <c r="AG8682" s="119"/>
      <c r="AH8682" s="119"/>
      <c r="AI8682" s="119"/>
      <c r="AJ8682" s="119" t="str">
        <f t="shared" si="543"/>
        <v>NA</v>
      </c>
      <c r="AK8682" s="190"/>
      <c r="AL8682" s="191"/>
    </row>
    <row r="8683" spans="1:38" x14ac:dyDescent="0.25">
      <c r="A8683" t="s">
        <v>34386</v>
      </c>
      <c r="B8683" t="s">
        <v>34384</v>
      </c>
      <c r="C8683" t="s">
        <v>34385</v>
      </c>
      <c r="D8683" t="s">
        <v>193</v>
      </c>
      <c r="E8683" t="s">
        <v>14001</v>
      </c>
      <c r="F8683" t="s">
        <v>54</v>
      </c>
      <c r="G8683"/>
      <c r="H8683" t="s">
        <v>48610</v>
      </c>
      <c r="I8683" t="s">
        <v>55126</v>
      </c>
      <c r="J8683"/>
      <c r="K8683" t="s">
        <v>565</v>
      </c>
      <c r="L8683" s="119" t="str">
        <f t="shared" si="540"/>
        <v>NA</v>
      </c>
      <c r="M8683" s="119"/>
      <c r="N8683" s="120" t="str">
        <f t="shared" si="541"/>
        <v>NA</v>
      </c>
      <c r="O8683" s="120"/>
      <c r="P8683"/>
      <c r="Q8683"/>
      <c r="R8683"/>
      <c r="S8683"/>
      <c r="T8683"/>
      <c r="U8683" t="s">
        <v>31165</v>
      </c>
      <c r="V8683" t="s">
        <v>31164</v>
      </c>
      <c r="W8683" t="s">
        <v>4156</v>
      </c>
      <c r="X8683" t="s">
        <v>193</v>
      </c>
      <c r="Y8683" t="s">
        <v>526</v>
      </c>
      <c r="Z8683" t="s">
        <v>54</v>
      </c>
      <c r="AA8683"/>
      <c r="AB8683" t="s">
        <v>48099</v>
      </c>
      <c r="AC8683" t="s">
        <v>54619</v>
      </c>
      <c r="AD8683" t="s">
        <v>31166</v>
      </c>
      <c r="AE8683" t="s">
        <v>565</v>
      </c>
      <c r="AF8683" s="119" t="str">
        <f t="shared" si="542"/>
        <v>NA</v>
      </c>
      <c r="AG8683" s="119"/>
      <c r="AH8683" s="119"/>
      <c r="AI8683" s="119"/>
      <c r="AJ8683" s="119" t="str">
        <f t="shared" si="543"/>
        <v>NA</v>
      </c>
      <c r="AK8683" s="190"/>
      <c r="AL8683" s="191"/>
    </row>
    <row r="8684" spans="1:38" x14ac:dyDescent="0.25">
      <c r="A8684" t="s">
        <v>34280</v>
      </c>
      <c r="B8684" t="s">
        <v>34279</v>
      </c>
      <c r="C8684" t="s">
        <v>32636</v>
      </c>
      <c r="D8684" t="s">
        <v>193</v>
      </c>
      <c r="E8684" t="s">
        <v>3578</v>
      </c>
      <c r="F8684" t="s">
        <v>54</v>
      </c>
      <c r="G8684"/>
      <c r="H8684" t="s">
        <v>48611</v>
      </c>
      <c r="I8684" t="s">
        <v>55127</v>
      </c>
      <c r="J8684"/>
      <c r="K8684" t="s">
        <v>565</v>
      </c>
      <c r="L8684" s="119" t="str">
        <f t="shared" si="540"/>
        <v>NA</v>
      </c>
      <c r="M8684" s="119"/>
      <c r="N8684" s="120" t="str">
        <f t="shared" si="541"/>
        <v>NA</v>
      </c>
      <c r="O8684" s="120"/>
      <c r="P8684"/>
      <c r="Q8684"/>
      <c r="R8684"/>
      <c r="S8684"/>
      <c r="T8684"/>
      <c r="U8684" t="s">
        <v>34114</v>
      </c>
      <c r="V8684" t="s">
        <v>34112</v>
      </c>
      <c r="W8684" t="s">
        <v>34113</v>
      </c>
      <c r="X8684" t="s">
        <v>193</v>
      </c>
      <c r="Y8684" t="s">
        <v>34115</v>
      </c>
      <c r="Z8684" t="s">
        <v>54</v>
      </c>
      <c r="AA8684"/>
      <c r="AB8684" t="s">
        <v>48101</v>
      </c>
      <c r="AC8684" t="s">
        <v>54620</v>
      </c>
      <c r="AD8684"/>
      <c r="AE8684" t="s">
        <v>565</v>
      </c>
      <c r="AF8684" s="119" t="str">
        <f t="shared" si="542"/>
        <v>NA</v>
      </c>
      <c r="AG8684" s="119"/>
      <c r="AH8684" s="119"/>
      <c r="AI8684" s="119"/>
      <c r="AJ8684" s="119" t="str">
        <f t="shared" si="543"/>
        <v>NA</v>
      </c>
      <c r="AK8684" s="190"/>
      <c r="AL8684" s="191"/>
    </row>
    <row r="8685" spans="1:38" x14ac:dyDescent="0.25">
      <c r="A8685" t="s">
        <v>35437</v>
      </c>
      <c r="B8685" t="s">
        <v>35436</v>
      </c>
      <c r="C8685" t="s">
        <v>35414</v>
      </c>
      <c r="D8685" t="s">
        <v>193</v>
      </c>
      <c r="E8685" t="s">
        <v>3578</v>
      </c>
      <c r="F8685" t="s">
        <v>54</v>
      </c>
      <c r="G8685"/>
      <c r="H8685" t="s">
        <v>48611</v>
      </c>
      <c r="I8685" t="s">
        <v>55127</v>
      </c>
      <c r="J8685"/>
      <c r="K8685" t="s">
        <v>565</v>
      </c>
      <c r="L8685" s="119" t="str">
        <f t="shared" si="540"/>
        <v>NA</v>
      </c>
      <c r="M8685" s="119"/>
      <c r="N8685" s="120" t="str">
        <f t="shared" si="541"/>
        <v>NA</v>
      </c>
      <c r="O8685" s="120"/>
      <c r="P8685"/>
      <c r="Q8685"/>
      <c r="R8685"/>
      <c r="S8685"/>
      <c r="T8685"/>
      <c r="U8685" t="s">
        <v>28708</v>
      </c>
      <c r="V8685" t="s">
        <v>28707</v>
      </c>
      <c r="W8685" t="s">
        <v>4156</v>
      </c>
      <c r="X8685" t="s">
        <v>193</v>
      </c>
      <c r="Y8685" t="s">
        <v>3884</v>
      </c>
      <c r="Z8685" t="s">
        <v>54</v>
      </c>
      <c r="AA8685"/>
      <c r="AB8685" t="s">
        <v>48102</v>
      </c>
      <c r="AC8685" t="s">
        <v>54621</v>
      </c>
      <c r="AD8685" t="s">
        <v>28709</v>
      </c>
      <c r="AE8685" t="s">
        <v>565</v>
      </c>
      <c r="AF8685" s="119" t="str">
        <f t="shared" si="542"/>
        <v>NA</v>
      </c>
      <c r="AG8685" s="119"/>
      <c r="AH8685" s="119"/>
      <c r="AI8685" s="119"/>
      <c r="AJ8685" s="119" t="str">
        <f t="shared" si="543"/>
        <v>NA</v>
      </c>
      <c r="AK8685" s="190"/>
      <c r="AL8685" s="191"/>
    </row>
    <row r="8686" spans="1:38" x14ac:dyDescent="0.25">
      <c r="A8686" t="s">
        <v>34399</v>
      </c>
      <c r="B8686" t="s">
        <v>34397</v>
      </c>
      <c r="C8686" t="s">
        <v>34398</v>
      </c>
      <c r="D8686" t="s">
        <v>193</v>
      </c>
      <c r="E8686" t="s">
        <v>15042</v>
      </c>
      <c r="F8686" t="s">
        <v>54</v>
      </c>
      <c r="G8686"/>
      <c r="H8686" t="s">
        <v>48612</v>
      </c>
      <c r="I8686" t="s">
        <v>55128</v>
      </c>
      <c r="J8686"/>
      <c r="K8686" t="s">
        <v>565</v>
      </c>
      <c r="L8686" s="119" t="str">
        <f t="shared" si="540"/>
        <v>NA</v>
      </c>
      <c r="M8686" s="119"/>
      <c r="N8686" s="120" t="str">
        <f t="shared" si="541"/>
        <v>NA</v>
      </c>
      <c r="O8686" s="120"/>
      <c r="P8686"/>
      <c r="Q8686"/>
      <c r="R8686"/>
      <c r="S8686"/>
      <c r="T8686"/>
      <c r="U8686" t="s">
        <v>29012</v>
      </c>
      <c r="V8686" t="s">
        <v>29011</v>
      </c>
      <c r="W8686" t="s">
        <v>27135</v>
      </c>
      <c r="X8686" t="s">
        <v>193</v>
      </c>
      <c r="Y8686" t="s">
        <v>3884</v>
      </c>
      <c r="Z8686" t="s">
        <v>54</v>
      </c>
      <c r="AA8686"/>
      <c r="AB8686" t="s">
        <v>48102</v>
      </c>
      <c r="AC8686" t="s">
        <v>54621</v>
      </c>
      <c r="AD8686" t="s">
        <v>29013</v>
      </c>
      <c r="AE8686" t="s">
        <v>565</v>
      </c>
      <c r="AF8686" s="119" t="str">
        <f t="shared" si="542"/>
        <v>NA</v>
      </c>
      <c r="AG8686" s="119"/>
      <c r="AH8686" s="119"/>
      <c r="AI8686" s="119"/>
      <c r="AJ8686" s="119" t="str">
        <f t="shared" si="543"/>
        <v>NA</v>
      </c>
      <c r="AK8686" s="190"/>
      <c r="AL8686" s="191"/>
    </row>
    <row r="8687" spans="1:38" x14ac:dyDescent="0.25">
      <c r="A8687" t="s">
        <v>32396</v>
      </c>
      <c r="B8687" t="s">
        <v>32401</v>
      </c>
      <c r="C8687" t="s">
        <v>27125</v>
      </c>
      <c r="D8687" t="s">
        <v>193</v>
      </c>
      <c r="E8687" t="s">
        <v>3397</v>
      </c>
      <c r="F8687" t="s">
        <v>54</v>
      </c>
      <c r="G8687"/>
      <c r="H8687" t="s">
        <v>48613</v>
      </c>
      <c r="I8687" t="s">
        <v>55129</v>
      </c>
      <c r="J8687" t="s">
        <v>32402</v>
      </c>
      <c r="K8687" t="s">
        <v>565</v>
      </c>
      <c r="L8687" s="119" t="str">
        <f t="shared" si="540"/>
        <v>NA</v>
      </c>
      <c r="M8687" s="119"/>
      <c r="N8687" s="120" t="str">
        <f t="shared" si="541"/>
        <v>NA</v>
      </c>
      <c r="O8687" s="120"/>
      <c r="P8687"/>
      <c r="Q8687"/>
      <c r="R8687"/>
      <c r="S8687"/>
      <c r="T8687"/>
      <c r="U8687" t="s">
        <v>27518</v>
      </c>
      <c r="V8687" t="s">
        <v>27516</v>
      </c>
      <c r="W8687" t="s">
        <v>27517</v>
      </c>
      <c r="X8687" t="s">
        <v>193</v>
      </c>
      <c r="Y8687" t="s">
        <v>27519</v>
      </c>
      <c r="Z8687" t="s">
        <v>54</v>
      </c>
      <c r="AA8687"/>
      <c r="AB8687" t="s">
        <v>48103</v>
      </c>
      <c r="AC8687" t="s">
        <v>54622</v>
      </c>
      <c r="AD8687"/>
      <c r="AE8687" t="s">
        <v>565</v>
      </c>
      <c r="AF8687" s="119" t="str">
        <f t="shared" si="542"/>
        <v>NA</v>
      </c>
      <c r="AG8687" s="119"/>
      <c r="AH8687" s="119"/>
      <c r="AI8687" s="119"/>
      <c r="AJ8687" s="119" t="str">
        <f t="shared" si="543"/>
        <v>NA</v>
      </c>
      <c r="AK8687" s="190"/>
      <c r="AL8687" s="191"/>
    </row>
    <row r="8688" spans="1:38" x14ac:dyDescent="0.25">
      <c r="A8688" t="s">
        <v>33332</v>
      </c>
      <c r="B8688" t="s">
        <v>33330</v>
      </c>
      <c r="C8688" t="s">
        <v>33331</v>
      </c>
      <c r="D8688" t="s">
        <v>193</v>
      </c>
      <c r="E8688" t="s">
        <v>3397</v>
      </c>
      <c r="F8688" t="s">
        <v>54</v>
      </c>
      <c r="G8688"/>
      <c r="H8688" t="s">
        <v>48613</v>
      </c>
      <c r="I8688" t="s">
        <v>55129</v>
      </c>
      <c r="J8688" t="s">
        <v>33332</v>
      </c>
      <c r="K8688" t="s">
        <v>565</v>
      </c>
      <c r="L8688" s="119" t="str">
        <f t="shared" si="540"/>
        <v>NA</v>
      </c>
      <c r="M8688" s="119"/>
      <c r="N8688" s="120" t="str">
        <f t="shared" si="541"/>
        <v>NA</v>
      </c>
      <c r="O8688" s="120"/>
      <c r="P8688"/>
      <c r="Q8688"/>
      <c r="R8688"/>
      <c r="S8688"/>
      <c r="T8688"/>
      <c r="U8688" t="s">
        <v>29529</v>
      </c>
      <c r="V8688" t="s">
        <v>29528</v>
      </c>
      <c r="W8688" t="s">
        <v>29377</v>
      </c>
      <c r="X8688" t="s">
        <v>193</v>
      </c>
      <c r="Y8688" t="s">
        <v>29530</v>
      </c>
      <c r="Z8688" t="s">
        <v>54</v>
      </c>
      <c r="AA8688"/>
      <c r="AB8688" t="s">
        <v>48104</v>
      </c>
      <c r="AC8688" t="s">
        <v>54623</v>
      </c>
      <c r="AD8688" t="s">
        <v>29531</v>
      </c>
      <c r="AE8688" t="s">
        <v>565</v>
      </c>
      <c r="AF8688" s="119" t="str">
        <f t="shared" si="542"/>
        <v>NA</v>
      </c>
      <c r="AG8688" s="119"/>
      <c r="AH8688" s="119"/>
      <c r="AI8688" s="119"/>
      <c r="AJ8688" s="119" t="str">
        <f t="shared" si="543"/>
        <v>NA</v>
      </c>
      <c r="AK8688" s="190"/>
      <c r="AL8688" s="191"/>
    </row>
    <row r="8689" spans="1:38" x14ac:dyDescent="0.25">
      <c r="A8689" t="s">
        <v>32113</v>
      </c>
      <c r="B8689" t="s">
        <v>32111</v>
      </c>
      <c r="C8689" t="s">
        <v>32112</v>
      </c>
      <c r="D8689" t="s">
        <v>193</v>
      </c>
      <c r="E8689" t="s">
        <v>3246</v>
      </c>
      <c r="F8689" t="s">
        <v>54</v>
      </c>
      <c r="G8689"/>
      <c r="H8689" t="s">
        <v>48614</v>
      </c>
      <c r="I8689" t="s">
        <v>55130</v>
      </c>
      <c r="J8689" t="s">
        <v>32114</v>
      </c>
      <c r="K8689" t="s">
        <v>565</v>
      </c>
      <c r="L8689" s="119" t="str">
        <f t="shared" si="540"/>
        <v>NA</v>
      </c>
      <c r="M8689" s="119"/>
      <c r="N8689" s="120" t="str">
        <f t="shared" si="541"/>
        <v>NA</v>
      </c>
      <c r="O8689" s="120"/>
      <c r="P8689"/>
      <c r="Q8689"/>
      <c r="R8689"/>
      <c r="S8689"/>
      <c r="T8689"/>
      <c r="U8689" t="s">
        <v>28678</v>
      </c>
      <c r="V8689" t="s">
        <v>28677</v>
      </c>
      <c r="W8689" t="s">
        <v>28480</v>
      </c>
      <c r="X8689" t="s">
        <v>193</v>
      </c>
      <c r="Y8689" t="s">
        <v>1414</v>
      </c>
      <c r="Z8689" t="s">
        <v>54</v>
      </c>
      <c r="AA8689"/>
      <c r="AB8689" t="s">
        <v>48105</v>
      </c>
      <c r="AC8689" t="s">
        <v>54624</v>
      </c>
      <c r="AD8689" t="s">
        <v>28679</v>
      </c>
      <c r="AE8689" t="s">
        <v>565</v>
      </c>
      <c r="AF8689" s="119" t="str">
        <f t="shared" si="542"/>
        <v>NA</v>
      </c>
      <c r="AG8689" s="119"/>
      <c r="AH8689" s="119"/>
      <c r="AI8689" s="119"/>
      <c r="AJ8689" s="119" t="str">
        <f t="shared" si="543"/>
        <v>NA</v>
      </c>
      <c r="AK8689" s="190"/>
      <c r="AL8689" s="191"/>
    </row>
    <row r="8690" spans="1:38" x14ac:dyDescent="0.25">
      <c r="A8690" t="s">
        <v>33334</v>
      </c>
      <c r="B8690" t="s">
        <v>33333</v>
      </c>
      <c r="C8690" t="s">
        <v>33331</v>
      </c>
      <c r="D8690" t="s">
        <v>193</v>
      </c>
      <c r="E8690" t="s">
        <v>3246</v>
      </c>
      <c r="F8690" t="s">
        <v>54</v>
      </c>
      <c r="G8690"/>
      <c r="H8690" t="s">
        <v>48614</v>
      </c>
      <c r="I8690" t="s">
        <v>55130</v>
      </c>
      <c r="J8690" t="s">
        <v>33335</v>
      </c>
      <c r="K8690" t="s">
        <v>565</v>
      </c>
      <c r="L8690" s="119" t="str">
        <f t="shared" si="540"/>
        <v>NA</v>
      </c>
      <c r="M8690" s="119"/>
      <c r="N8690" s="120" t="str">
        <f t="shared" si="541"/>
        <v>NA</v>
      </c>
      <c r="O8690" s="120"/>
      <c r="P8690"/>
      <c r="Q8690"/>
      <c r="R8690"/>
      <c r="S8690"/>
      <c r="T8690"/>
      <c r="U8690" t="s">
        <v>38928</v>
      </c>
      <c r="V8690" t="s">
        <v>38929</v>
      </c>
      <c r="W8690" t="s">
        <v>1412</v>
      </c>
      <c r="X8690" t="s">
        <v>193</v>
      </c>
      <c r="Y8690" t="s">
        <v>1414</v>
      </c>
      <c r="Z8690" t="s">
        <v>54</v>
      </c>
      <c r="AA8690"/>
      <c r="AB8690" t="s">
        <v>48106</v>
      </c>
      <c r="AC8690" t="s">
        <v>54624</v>
      </c>
      <c r="AD8690"/>
      <c r="AE8690" t="s">
        <v>565</v>
      </c>
      <c r="AF8690" s="119" t="str">
        <f t="shared" si="542"/>
        <v>NA</v>
      </c>
      <c r="AG8690" s="119"/>
      <c r="AH8690" s="119"/>
      <c r="AI8690" s="119"/>
      <c r="AJ8690" s="119" t="str">
        <f t="shared" si="543"/>
        <v>NA</v>
      </c>
      <c r="AK8690" s="190"/>
      <c r="AL8690" s="191"/>
    </row>
    <row r="8691" spans="1:38" x14ac:dyDescent="0.25">
      <c r="A8691" t="s">
        <v>34652</v>
      </c>
      <c r="B8691" t="s">
        <v>34650</v>
      </c>
      <c r="C8691" t="s">
        <v>34651</v>
      </c>
      <c r="D8691" t="s">
        <v>193</v>
      </c>
      <c r="E8691" t="s">
        <v>3246</v>
      </c>
      <c r="F8691" t="s">
        <v>54</v>
      </c>
      <c r="G8691"/>
      <c r="H8691" t="s">
        <v>48614</v>
      </c>
      <c r="I8691" t="s">
        <v>55130</v>
      </c>
      <c r="J8691" t="s">
        <v>34653</v>
      </c>
      <c r="K8691" t="s">
        <v>565</v>
      </c>
      <c r="L8691" s="119" t="str">
        <f t="shared" si="540"/>
        <v>NA</v>
      </c>
      <c r="M8691" s="119"/>
      <c r="N8691" s="120" t="str">
        <f t="shared" si="541"/>
        <v>NA</v>
      </c>
      <c r="O8691" s="120"/>
      <c r="P8691"/>
      <c r="Q8691"/>
      <c r="R8691"/>
      <c r="S8691"/>
      <c r="T8691"/>
      <c r="U8691" t="s">
        <v>29534</v>
      </c>
      <c r="V8691" t="s">
        <v>29532</v>
      </c>
      <c r="W8691" t="s">
        <v>29533</v>
      </c>
      <c r="X8691" t="s">
        <v>193</v>
      </c>
      <c r="Y8691" t="s">
        <v>2024</v>
      </c>
      <c r="Z8691" t="s">
        <v>54</v>
      </c>
      <c r="AA8691"/>
      <c r="AB8691" t="s">
        <v>48107</v>
      </c>
      <c r="AC8691" t="s">
        <v>54625</v>
      </c>
      <c r="AD8691" t="s">
        <v>29535</v>
      </c>
      <c r="AE8691" t="s">
        <v>565</v>
      </c>
      <c r="AF8691" s="119" t="str">
        <f t="shared" si="542"/>
        <v>NA</v>
      </c>
      <c r="AG8691" s="119"/>
      <c r="AH8691" s="119"/>
      <c r="AI8691" s="119"/>
      <c r="AJ8691" s="119" t="str">
        <f t="shared" si="543"/>
        <v>NA</v>
      </c>
      <c r="AK8691" s="190"/>
      <c r="AL8691" s="191"/>
    </row>
    <row r="8692" spans="1:38" x14ac:dyDescent="0.25">
      <c r="A8692" t="s">
        <v>32396</v>
      </c>
      <c r="B8692" t="s">
        <v>32403</v>
      </c>
      <c r="C8692" t="s">
        <v>27125</v>
      </c>
      <c r="D8692" t="s">
        <v>193</v>
      </c>
      <c r="E8692" t="s">
        <v>3246</v>
      </c>
      <c r="F8692" t="s">
        <v>54</v>
      </c>
      <c r="G8692"/>
      <c r="H8692" t="s">
        <v>48614</v>
      </c>
      <c r="I8692" t="s">
        <v>55130</v>
      </c>
      <c r="J8692" t="s">
        <v>27689</v>
      </c>
      <c r="K8692" t="s">
        <v>565</v>
      </c>
      <c r="L8692" s="119" t="str">
        <f t="shared" si="540"/>
        <v>NA</v>
      </c>
      <c r="M8692" s="119"/>
      <c r="N8692" s="120" t="str">
        <f t="shared" si="541"/>
        <v>NA</v>
      </c>
      <c r="O8692" s="120"/>
      <c r="P8692"/>
      <c r="Q8692"/>
      <c r="R8692"/>
      <c r="S8692"/>
      <c r="T8692"/>
      <c r="U8692" t="s">
        <v>38930</v>
      </c>
      <c r="V8692" t="s">
        <v>38931</v>
      </c>
      <c r="W8692" t="s">
        <v>1412</v>
      </c>
      <c r="X8692" t="s">
        <v>193</v>
      </c>
      <c r="Y8692" t="s">
        <v>38932</v>
      </c>
      <c r="Z8692" t="s">
        <v>54</v>
      </c>
      <c r="AA8692"/>
      <c r="AB8692" t="s">
        <v>48108</v>
      </c>
      <c r="AC8692" t="s">
        <v>54626</v>
      </c>
      <c r="AD8692" t="s">
        <v>41848</v>
      </c>
      <c r="AE8692" t="s">
        <v>565</v>
      </c>
      <c r="AF8692" s="119" t="str">
        <f t="shared" si="542"/>
        <v>NA</v>
      </c>
      <c r="AG8692" s="119"/>
      <c r="AH8692" s="119"/>
      <c r="AI8692" s="119"/>
      <c r="AJ8692" s="119" t="str">
        <f t="shared" si="543"/>
        <v>NA</v>
      </c>
      <c r="AK8692" s="190"/>
      <c r="AL8692" s="191"/>
    </row>
    <row r="8693" spans="1:38" x14ac:dyDescent="0.25">
      <c r="A8693" t="s">
        <v>33834</v>
      </c>
      <c r="B8693" t="s">
        <v>33832</v>
      </c>
      <c r="C8693" t="s">
        <v>33833</v>
      </c>
      <c r="D8693" t="s">
        <v>193</v>
      </c>
      <c r="E8693" t="s">
        <v>33835</v>
      </c>
      <c r="F8693" t="s">
        <v>54</v>
      </c>
      <c r="G8693"/>
      <c r="H8693" t="s">
        <v>48615</v>
      </c>
      <c r="I8693" t="s">
        <v>55131</v>
      </c>
      <c r="J8693" t="s">
        <v>33834</v>
      </c>
      <c r="K8693" t="s">
        <v>565</v>
      </c>
      <c r="L8693" s="119" t="str">
        <f t="shared" si="540"/>
        <v>NA</v>
      </c>
      <c r="M8693" s="119"/>
      <c r="N8693" s="120" t="str">
        <f t="shared" si="541"/>
        <v>NA</v>
      </c>
      <c r="O8693" s="120"/>
      <c r="P8693"/>
      <c r="Q8693"/>
      <c r="R8693"/>
      <c r="S8693"/>
      <c r="T8693"/>
      <c r="U8693" t="s">
        <v>29390</v>
      </c>
      <c r="V8693" t="s">
        <v>29388</v>
      </c>
      <c r="W8693" t="s">
        <v>29389</v>
      </c>
      <c r="X8693" t="s">
        <v>193</v>
      </c>
      <c r="Y8693" t="s">
        <v>29391</v>
      </c>
      <c r="Z8693" t="s">
        <v>54</v>
      </c>
      <c r="AA8693"/>
      <c r="AB8693" t="s">
        <v>48109</v>
      </c>
      <c r="AC8693" t="s">
        <v>54627</v>
      </c>
      <c r="AD8693" t="s">
        <v>29392</v>
      </c>
      <c r="AE8693" t="s">
        <v>565</v>
      </c>
      <c r="AF8693" s="119" t="str">
        <f t="shared" si="542"/>
        <v>NA</v>
      </c>
      <c r="AG8693" s="119"/>
      <c r="AH8693" s="119"/>
      <c r="AI8693" s="119"/>
      <c r="AJ8693" s="119" t="str">
        <f t="shared" si="543"/>
        <v>NA</v>
      </c>
      <c r="AK8693" s="190"/>
      <c r="AL8693" s="191"/>
    </row>
    <row r="8694" spans="1:38" x14ac:dyDescent="0.25">
      <c r="A8694" t="s">
        <v>27689</v>
      </c>
      <c r="B8694" t="s">
        <v>32389</v>
      </c>
      <c r="C8694" t="s">
        <v>27125</v>
      </c>
      <c r="D8694" t="s">
        <v>193</v>
      </c>
      <c r="E8694" t="s">
        <v>32390</v>
      </c>
      <c r="F8694" t="s">
        <v>54</v>
      </c>
      <c r="G8694"/>
      <c r="H8694" t="s">
        <v>48616</v>
      </c>
      <c r="I8694" t="s">
        <v>55132</v>
      </c>
      <c r="J8694" t="s">
        <v>27689</v>
      </c>
      <c r="K8694" t="s">
        <v>565</v>
      </c>
      <c r="L8694" s="119" t="str">
        <f t="shared" si="540"/>
        <v>NA</v>
      </c>
      <c r="M8694" s="119"/>
      <c r="N8694" s="120" t="str">
        <f t="shared" si="541"/>
        <v>NA</v>
      </c>
      <c r="O8694" s="120"/>
      <c r="P8694"/>
      <c r="Q8694"/>
      <c r="R8694"/>
      <c r="S8694"/>
      <c r="T8694"/>
      <c r="U8694" t="s">
        <v>28899</v>
      </c>
      <c r="V8694" t="s">
        <v>28897</v>
      </c>
      <c r="W8694" t="s">
        <v>28898</v>
      </c>
      <c r="X8694" t="s">
        <v>193</v>
      </c>
      <c r="Y8694" t="s">
        <v>28900</v>
      </c>
      <c r="Z8694" t="s">
        <v>54</v>
      </c>
      <c r="AA8694"/>
      <c r="AB8694" t="s">
        <v>48110</v>
      </c>
      <c r="AC8694" t="s">
        <v>54628</v>
      </c>
      <c r="AD8694" t="s">
        <v>28901</v>
      </c>
      <c r="AE8694" t="s">
        <v>565</v>
      </c>
      <c r="AF8694" s="119" t="str">
        <f t="shared" si="542"/>
        <v>NA</v>
      </c>
      <c r="AG8694" s="119"/>
      <c r="AH8694" s="119"/>
      <c r="AI8694" s="119"/>
      <c r="AJ8694" s="119" t="str">
        <f t="shared" si="543"/>
        <v>NA</v>
      </c>
      <c r="AK8694" s="190"/>
      <c r="AL8694" s="191"/>
    </row>
    <row r="8695" spans="1:38" x14ac:dyDescent="0.25">
      <c r="A8695" t="s">
        <v>34239</v>
      </c>
      <c r="B8695" t="s">
        <v>34237</v>
      </c>
      <c r="C8695" t="s">
        <v>34238</v>
      </c>
      <c r="D8695" t="s">
        <v>193</v>
      </c>
      <c r="E8695" t="s">
        <v>5391</v>
      </c>
      <c r="F8695" t="s">
        <v>54</v>
      </c>
      <c r="G8695"/>
      <c r="H8695" t="s">
        <v>48617</v>
      </c>
      <c r="I8695" t="s">
        <v>55133</v>
      </c>
      <c r="J8695"/>
      <c r="K8695" t="s">
        <v>565</v>
      </c>
      <c r="L8695" s="119" t="str">
        <f t="shared" si="540"/>
        <v>NA</v>
      </c>
      <c r="M8695" s="119"/>
      <c r="N8695" s="120" t="str">
        <f t="shared" si="541"/>
        <v>NA</v>
      </c>
      <c r="O8695" s="120"/>
      <c r="P8695"/>
      <c r="Q8695"/>
      <c r="R8695"/>
      <c r="S8695"/>
      <c r="T8695"/>
      <c r="U8695" t="s">
        <v>29367</v>
      </c>
      <c r="V8695" t="s">
        <v>29365</v>
      </c>
      <c r="W8695" t="s">
        <v>29366</v>
      </c>
      <c r="X8695" t="s">
        <v>193</v>
      </c>
      <c r="Y8695" t="s">
        <v>17401</v>
      </c>
      <c r="Z8695" t="s">
        <v>54</v>
      </c>
      <c r="AA8695"/>
      <c r="AB8695" t="s">
        <v>48111</v>
      </c>
      <c r="AC8695" t="s">
        <v>54629</v>
      </c>
      <c r="AD8695" t="s">
        <v>29368</v>
      </c>
      <c r="AE8695" t="s">
        <v>565</v>
      </c>
      <c r="AF8695" s="119" t="str">
        <f t="shared" si="542"/>
        <v>NA</v>
      </c>
      <c r="AG8695" s="119"/>
      <c r="AH8695" s="119"/>
      <c r="AI8695" s="119"/>
      <c r="AJ8695" s="119" t="str">
        <f t="shared" si="543"/>
        <v>NA</v>
      </c>
      <c r="AK8695" s="190"/>
      <c r="AL8695" s="191"/>
    </row>
    <row r="8696" spans="1:38" x14ac:dyDescent="0.25">
      <c r="A8696" t="s">
        <v>34200</v>
      </c>
      <c r="B8696" t="s">
        <v>34199</v>
      </c>
      <c r="C8696" t="s">
        <v>32395</v>
      </c>
      <c r="D8696" t="s">
        <v>193</v>
      </c>
      <c r="E8696" t="s">
        <v>5391</v>
      </c>
      <c r="F8696" t="s">
        <v>54</v>
      </c>
      <c r="G8696"/>
      <c r="H8696" t="s">
        <v>48617</v>
      </c>
      <c r="I8696" t="s">
        <v>55133</v>
      </c>
      <c r="J8696" t="s">
        <v>34201</v>
      </c>
      <c r="K8696" t="s">
        <v>565</v>
      </c>
      <c r="L8696" s="119" t="str">
        <f t="shared" si="540"/>
        <v>NA</v>
      </c>
      <c r="M8696" s="119"/>
      <c r="N8696" s="120" t="str">
        <f t="shared" si="541"/>
        <v>NA</v>
      </c>
      <c r="O8696" s="120"/>
      <c r="P8696"/>
      <c r="Q8696"/>
      <c r="R8696"/>
      <c r="S8696"/>
      <c r="T8696"/>
      <c r="U8696" t="s">
        <v>29697</v>
      </c>
      <c r="V8696" t="s">
        <v>29696</v>
      </c>
      <c r="W8696" t="s">
        <v>29366</v>
      </c>
      <c r="X8696" t="s">
        <v>193</v>
      </c>
      <c r="Y8696" t="s">
        <v>17401</v>
      </c>
      <c r="Z8696" t="s">
        <v>54</v>
      </c>
      <c r="AA8696"/>
      <c r="AB8696" t="s">
        <v>48111</v>
      </c>
      <c r="AC8696" t="s">
        <v>54629</v>
      </c>
      <c r="AD8696" t="s">
        <v>29698</v>
      </c>
      <c r="AE8696" t="s">
        <v>565</v>
      </c>
      <c r="AF8696" s="119" t="str">
        <f t="shared" si="542"/>
        <v>NA</v>
      </c>
      <c r="AG8696" s="119"/>
      <c r="AH8696" s="119"/>
      <c r="AI8696" s="119"/>
      <c r="AJ8696" s="119" t="str">
        <f t="shared" si="543"/>
        <v>NA</v>
      </c>
      <c r="AK8696" s="190"/>
      <c r="AL8696" s="191"/>
    </row>
    <row r="8697" spans="1:38" x14ac:dyDescent="0.25">
      <c r="A8697" t="s">
        <v>33339</v>
      </c>
      <c r="B8697" t="s">
        <v>33338</v>
      </c>
      <c r="C8697" t="s">
        <v>33331</v>
      </c>
      <c r="D8697" t="s">
        <v>193</v>
      </c>
      <c r="E8697" t="s">
        <v>5391</v>
      </c>
      <c r="F8697" t="s">
        <v>54</v>
      </c>
      <c r="G8697"/>
      <c r="H8697" t="s">
        <v>48617</v>
      </c>
      <c r="I8697" t="s">
        <v>55133</v>
      </c>
      <c r="J8697" t="s">
        <v>33339</v>
      </c>
      <c r="K8697" t="s">
        <v>565</v>
      </c>
      <c r="L8697" s="119" t="str">
        <f t="shared" si="540"/>
        <v>NA</v>
      </c>
      <c r="M8697" s="119"/>
      <c r="N8697" s="120" t="str">
        <f t="shared" si="541"/>
        <v>NA</v>
      </c>
      <c r="O8697" s="120"/>
      <c r="P8697"/>
      <c r="Q8697"/>
      <c r="R8697"/>
      <c r="S8697"/>
      <c r="T8697"/>
      <c r="U8697" t="s">
        <v>31100</v>
      </c>
      <c r="V8697" t="s">
        <v>31098</v>
      </c>
      <c r="W8697" t="s">
        <v>31099</v>
      </c>
      <c r="X8697" t="s">
        <v>193</v>
      </c>
      <c r="Y8697" t="s">
        <v>2688</v>
      </c>
      <c r="Z8697" t="s">
        <v>54</v>
      </c>
      <c r="AA8697"/>
      <c r="AB8697" t="s">
        <v>48112</v>
      </c>
      <c r="AC8697" t="s">
        <v>54630</v>
      </c>
      <c r="AD8697" t="s">
        <v>31101</v>
      </c>
      <c r="AE8697" t="s">
        <v>565</v>
      </c>
      <c r="AF8697" s="119" t="str">
        <f t="shared" si="542"/>
        <v>NA</v>
      </c>
      <c r="AG8697" s="119"/>
      <c r="AH8697" s="119"/>
      <c r="AI8697" s="119"/>
      <c r="AJ8697" s="119" t="str">
        <f t="shared" si="543"/>
        <v>NA</v>
      </c>
      <c r="AK8697" s="190"/>
      <c r="AL8697" s="191"/>
    </row>
    <row r="8698" spans="1:38" x14ac:dyDescent="0.25">
      <c r="A8698" t="s">
        <v>33337</v>
      </c>
      <c r="B8698" t="s">
        <v>33336</v>
      </c>
      <c r="C8698" t="s">
        <v>33331</v>
      </c>
      <c r="D8698" t="s">
        <v>193</v>
      </c>
      <c r="E8698" t="s">
        <v>21329</v>
      </c>
      <c r="F8698" t="s">
        <v>54</v>
      </c>
      <c r="G8698"/>
      <c r="H8698" t="s">
        <v>48618</v>
      </c>
      <c r="I8698" t="s">
        <v>55134</v>
      </c>
      <c r="J8698" t="s">
        <v>33337</v>
      </c>
      <c r="K8698" t="s">
        <v>565</v>
      </c>
      <c r="L8698" s="119" t="str">
        <f t="shared" si="540"/>
        <v>NA</v>
      </c>
      <c r="M8698" s="119"/>
      <c r="N8698" s="120" t="str">
        <f t="shared" si="541"/>
        <v>NA</v>
      </c>
      <c r="O8698" s="120"/>
      <c r="P8698"/>
      <c r="Q8698"/>
      <c r="R8698"/>
      <c r="S8698"/>
      <c r="T8698"/>
      <c r="U8698" t="s">
        <v>31452</v>
      </c>
      <c r="V8698" t="s">
        <v>31451</v>
      </c>
      <c r="W8698" t="s">
        <v>29465</v>
      </c>
      <c r="X8698" t="s">
        <v>193</v>
      </c>
      <c r="Y8698" t="s">
        <v>432</v>
      </c>
      <c r="Z8698" t="s">
        <v>54</v>
      </c>
      <c r="AA8698"/>
      <c r="AB8698" t="s">
        <v>48113</v>
      </c>
      <c r="AC8698" t="s">
        <v>54631</v>
      </c>
      <c r="AD8698" t="s">
        <v>31453</v>
      </c>
      <c r="AE8698" t="s">
        <v>565</v>
      </c>
      <c r="AF8698" s="119" t="str">
        <f t="shared" si="542"/>
        <v>NA</v>
      </c>
      <c r="AG8698" s="119"/>
      <c r="AH8698" s="119"/>
      <c r="AI8698" s="119"/>
      <c r="AJ8698" s="119" t="str">
        <f t="shared" si="543"/>
        <v>NA</v>
      </c>
      <c r="AK8698" s="190"/>
      <c r="AL8698" s="191"/>
    </row>
    <row r="8699" spans="1:38" x14ac:dyDescent="0.25">
      <c r="A8699" t="s">
        <v>27119</v>
      </c>
      <c r="B8699" t="s">
        <v>27124</v>
      </c>
      <c r="C8699" t="s">
        <v>27125</v>
      </c>
      <c r="D8699" t="s">
        <v>193</v>
      </c>
      <c r="E8699" t="s">
        <v>13258</v>
      </c>
      <c r="F8699" t="s">
        <v>54</v>
      </c>
      <c r="G8699"/>
      <c r="H8699" t="s">
        <v>48619</v>
      </c>
      <c r="I8699" t="s">
        <v>55135</v>
      </c>
      <c r="J8699" t="s">
        <v>27119</v>
      </c>
      <c r="K8699" t="s">
        <v>565</v>
      </c>
      <c r="L8699" s="119" t="str">
        <f t="shared" si="540"/>
        <v>NA</v>
      </c>
      <c r="M8699" s="119"/>
      <c r="N8699" s="120" t="str">
        <f t="shared" si="541"/>
        <v>NA</v>
      </c>
      <c r="O8699" s="120"/>
      <c r="P8699"/>
      <c r="Q8699"/>
      <c r="R8699"/>
      <c r="S8699"/>
      <c r="T8699"/>
      <c r="U8699" t="s">
        <v>28662</v>
      </c>
      <c r="V8699" t="s">
        <v>28661</v>
      </c>
      <c r="W8699" t="s">
        <v>28480</v>
      </c>
      <c r="X8699" t="s">
        <v>193</v>
      </c>
      <c r="Y8699" t="s">
        <v>432</v>
      </c>
      <c r="Z8699" t="s">
        <v>54</v>
      </c>
      <c r="AA8699"/>
      <c r="AB8699" t="s">
        <v>48114</v>
      </c>
      <c r="AC8699" t="s">
        <v>54631</v>
      </c>
      <c r="AD8699" t="s">
        <v>28663</v>
      </c>
      <c r="AE8699" t="s">
        <v>565</v>
      </c>
      <c r="AF8699" s="119" t="str">
        <f t="shared" si="542"/>
        <v>NA</v>
      </c>
      <c r="AG8699" s="119"/>
      <c r="AH8699" s="119"/>
      <c r="AI8699" s="119"/>
      <c r="AJ8699" s="119" t="str">
        <f t="shared" si="543"/>
        <v>NA</v>
      </c>
      <c r="AK8699" s="190"/>
      <c r="AL8699" s="191"/>
    </row>
    <row r="8700" spans="1:38" x14ac:dyDescent="0.25">
      <c r="A8700" t="s">
        <v>32396</v>
      </c>
      <c r="B8700" t="s">
        <v>32404</v>
      </c>
      <c r="C8700" t="s">
        <v>27125</v>
      </c>
      <c r="D8700" t="s">
        <v>193</v>
      </c>
      <c r="E8700" t="s">
        <v>3426</v>
      </c>
      <c r="F8700" t="s">
        <v>54</v>
      </c>
      <c r="G8700"/>
      <c r="H8700" t="s">
        <v>48620</v>
      </c>
      <c r="I8700" t="s">
        <v>55136</v>
      </c>
      <c r="J8700" t="s">
        <v>32405</v>
      </c>
      <c r="K8700" t="s">
        <v>565</v>
      </c>
      <c r="L8700" s="119" t="str">
        <f t="shared" si="540"/>
        <v>NA</v>
      </c>
      <c r="M8700" s="119"/>
      <c r="N8700" s="120" t="str">
        <f t="shared" si="541"/>
        <v>NA</v>
      </c>
      <c r="O8700" s="120"/>
      <c r="P8700"/>
      <c r="Q8700"/>
      <c r="R8700"/>
      <c r="S8700"/>
      <c r="T8700"/>
      <c r="U8700" t="s">
        <v>28693</v>
      </c>
      <c r="V8700" t="s">
        <v>28692</v>
      </c>
      <c r="W8700" t="s">
        <v>28480</v>
      </c>
      <c r="X8700" t="s">
        <v>193</v>
      </c>
      <c r="Y8700" t="s">
        <v>432</v>
      </c>
      <c r="Z8700" t="s">
        <v>54</v>
      </c>
      <c r="AA8700"/>
      <c r="AB8700" t="s">
        <v>48114</v>
      </c>
      <c r="AC8700" t="s">
        <v>54631</v>
      </c>
      <c r="AD8700" t="s">
        <v>28694</v>
      </c>
      <c r="AE8700" t="s">
        <v>565</v>
      </c>
      <c r="AF8700" s="119" t="str">
        <f t="shared" si="542"/>
        <v>NA</v>
      </c>
      <c r="AG8700" s="119"/>
      <c r="AH8700" s="119"/>
      <c r="AI8700" s="119"/>
      <c r="AJ8700" s="119" t="str">
        <f t="shared" si="543"/>
        <v>NA</v>
      </c>
      <c r="AK8700" s="190"/>
      <c r="AL8700" s="191"/>
    </row>
    <row r="8701" spans="1:38" x14ac:dyDescent="0.25">
      <c r="A8701" t="s">
        <v>33341</v>
      </c>
      <c r="B8701" t="s">
        <v>33340</v>
      </c>
      <c r="C8701" t="s">
        <v>33331</v>
      </c>
      <c r="D8701" t="s">
        <v>193</v>
      </c>
      <c r="E8701" t="s">
        <v>2831</v>
      </c>
      <c r="F8701" t="s">
        <v>54</v>
      </c>
      <c r="G8701"/>
      <c r="H8701" t="s">
        <v>48621</v>
      </c>
      <c r="I8701" t="s">
        <v>55137</v>
      </c>
      <c r="J8701" t="s">
        <v>33341</v>
      </c>
      <c r="K8701" t="s">
        <v>565</v>
      </c>
      <c r="L8701" s="119" t="str">
        <f t="shared" si="540"/>
        <v>NA</v>
      </c>
      <c r="M8701" s="119"/>
      <c r="N8701" s="120" t="str">
        <f t="shared" si="541"/>
        <v>NA</v>
      </c>
      <c r="O8701" s="120"/>
      <c r="P8701"/>
      <c r="Q8701"/>
      <c r="R8701"/>
      <c r="S8701"/>
      <c r="T8701"/>
      <c r="U8701" t="s">
        <v>28681</v>
      </c>
      <c r="V8701" t="s">
        <v>28680</v>
      </c>
      <c r="W8701" t="s">
        <v>28480</v>
      </c>
      <c r="X8701" t="s">
        <v>193</v>
      </c>
      <c r="Y8701" t="s">
        <v>432</v>
      </c>
      <c r="Z8701" t="s">
        <v>54</v>
      </c>
      <c r="AA8701"/>
      <c r="AB8701" t="s">
        <v>48114</v>
      </c>
      <c r="AC8701" t="s">
        <v>54631</v>
      </c>
      <c r="AD8701" t="s">
        <v>28682</v>
      </c>
      <c r="AE8701" t="s">
        <v>565</v>
      </c>
      <c r="AF8701" s="119" t="str">
        <f t="shared" si="542"/>
        <v>NA</v>
      </c>
      <c r="AG8701" s="119"/>
      <c r="AH8701" s="119"/>
      <c r="AI8701" s="119"/>
      <c r="AJ8701" s="119" t="str">
        <f t="shared" si="543"/>
        <v>NA</v>
      </c>
      <c r="AK8701" s="190"/>
      <c r="AL8701" s="191"/>
    </row>
    <row r="8702" spans="1:38" x14ac:dyDescent="0.25">
      <c r="A8702" t="s">
        <v>35623</v>
      </c>
      <c r="B8702" t="s">
        <v>35621</v>
      </c>
      <c r="C8702" t="s">
        <v>35622</v>
      </c>
      <c r="D8702" t="s">
        <v>193</v>
      </c>
      <c r="E8702" t="s">
        <v>2831</v>
      </c>
      <c r="F8702" t="s">
        <v>54</v>
      </c>
      <c r="G8702"/>
      <c r="H8702" t="s">
        <v>48621</v>
      </c>
      <c r="I8702" t="s">
        <v>55137</v>
      </c>
      <c r="J8702" t="s">
        <v>35624</v>
      </c>
      <c r="K8702" t="s">
        <v>565</v>
      </c>
      <c r="L8702" s="119" t="str">
        <f t="shared" si="540"/>
        <v>NA</v>
      </c>
      <c r="M8702" s="119"/>
      <c r="N8702" s="120" t="str">
        <f t="shared" si="541"/>
        <v>NA</v>
      </c>
      <c r="O8702" s="120"/>
      <c r="P8702"/>
      <c r="Q8702"/>
      <c r="R8702"/>
      <c r="S8702"/>
      <c r="T8702"/>
      <c r="U8702" t="s">
        <v>28659</v>
      </c>
      <c r="V8702" t="s">
        <v>28658</v>
      </c>
      <c r="W8702" t="s">
        <v>28480</v>
      </c>
      <c r="X8702" t="s">
        <v>193</v>
      </c>
      <c r="Y8702" t="s">
        <v>432</v>
      </c>
      <c r="Z8702" t="s">
        <v>54</v>
      </c>
      <c r="AA8702"/>
      <c r="AB8702" t="s">
        <v>48114</v>
      </c>
      <c r="AC8702" t="s">
        <v>54631</v>
      </c>
      <c r="AD8702" t="s">
        <v>28660</v>
      </c>
      <c r="AE8702" t="s">
        <v>565</v>
      </c>
      <c r="AF8702" s="119" t="str">
        <f t="shared" si="542"/>
        <v>NA</v>
      </c>
      <c r="AG8702" s="119"/>
      <c r="AH8702" s="119"/>
      <c r="AI8702" s="119"/>
      <c r="AJ8702" s="119" t="str">
        <f t="shared" si="543"/>
        <v>NA</v>
      </c>
      <c r="AK8702" s="190"/>
      <c r="AL8702" s="191"/>
    </row>
    <row r="8703" spans="1:38" x14ac:dyDescent="0.25">
      <c r="A8703" t="s">
        <v>27689</v>
      </c>
      <c r="B8703" t="s">
        <v>32391</v>
      </c>
      <c r="C8703" t="s">
        <v>27125</v>
      </c>
      <c r="D8703" t="s">
        <v>193</v>
      </c>
      <c r="E8703" t="s">
        <v>17087</v>
      </c>
      <c r="F8703" t="s">
        <v>54</v>
      </c>
      <c r="G8703"/>
      <c r="H8703" t="s">
        <v>48622</v>
      </c>
      <c r="I8703" t="s">
        <v>55138</v>
      </c>
      <c r="J8703" t="s">
        <v>27689</v>
      </c>
      <c r="K8703" t="s">
        <v>565</v>
      </c>
      <c r="L8703" s="119" t="str">
        <f t="shared" si="540"/>
        <v>NA</v>
      </c>
      <c r="M8703" s="119"/>
      <c r="N8703" s="120" t="str">
        <f t="shared" si="541"/>
        <v>NA</v>
      </c>
      <c r="O8703" s="120"/>
      <c r="P8703"/>
      <c r="Q8703"/>
      <c r="R8703"/>
      <c r="S8703"/>
      <c r="T8703"/>
      <c r="U8703" t="s">
        <v>29170</v>
      </c>
      <c r="V8703" t="s">
        <v>29168</v>
      </c>
      <c r="W8703" t="s">
        <v>29169</v>
      </c>
      <c r="X8703" t="s">
        <v>193</v>
      </c>
      <c r="Y8703" t="s">
        <v>432</v>
      </c>
      <c r="Z8703" t="s">
        <v>54</v>
      </c>
      <c r="AA8703"/>
      <c r="AB8703" t="s">
        <v>48113</v>
      </c>
      <c r="AC8703" t="s">
        <v>54631</v>
      </c>
      <c r="AD8703" t="s">
        <v>29170</v>
      </c>
      <c r="AE8703" t="s">
        <v>565</v>
      </c>
      <c r="AF8703" s="119" t="str">
        <f t="shared" si="542"/>
        <v>NA</v>
      </c>
      <c r="AG8703" s="119"/>
      <c r="AH8703" s="119"/>
      <c r="AI8703" s="119"/>
      <c r="AJ8703" s="119" t="str">
        <f t="shared" si="543"/>
        <v>NA</v>
      </c>
      <c r="AK8703" s="190"/>
      <c r="AL8703" s="191"/>
    </row>
    <row r="8704" spans="1:38" x14ac:dyDescent="0.25">
      <c r="A8704" t="s">
        <v>35182</v>
      </c>
      <c r="B8704" t="s">
        <v>35181</v>
      </c>
      <c r="C8704" t="s">
        <v>5135</v>
      </c>
      <c r="D8704" t="s">
        <v>193</v>
      </c>
      <c r="E8704" t="s">
        <v>1453</v>
      </c>
      <c r="F8704" t="s">
        <v>54</v>
      </c>
      <c r="G8704"/>
      <c r="H8704" t="s">
        <v>48623</v>
      </c>
      <c r="I8704" t="s">
        <v>55139</v>
      </c>
      <c r="J8704" t="s">
        <v>35183</v>
      </c>
      <c r="K8704" t="s">
        <v>565</v>
      </c>
      <c r="L8704" s="119" t="str">
        <f t="shared" si="540"/>
        <v>NA</v>
      </c>
      <c r="M8704" s="119"/>
      <c r="N8704" s="120" t="str">
        <f t="shared" si="541"/>
        <v>NA</v>
      </c>
      <c r="O8704" s="120"/>
      <c r="P8704"/>
      <c r="Q8704"/>
      <c r="R8704"/>
      <c r="S8704"/>
      <c r="T8704"/>
      <c r="U8704" t="s">
        <v>31217</v>
      </c>
      <c r="V8704" t="s">
        <v>31215</v>
      </c>
      <c r="W8704" t="s">
        <v>31216</v>
      </c>
      <c r="X8704" t="s">
        <v>193</v>
      </c>
      <c r="Y8704" t="s">
        <v>432</v>
      </c>
      <c r="Z8704" t="s">
        <v>54</v>
      </c>
      <c r="AA8704"/>
      <c r="AB8704" t="s">
        <v>48113</v>
      </c>
      <c r="AC8704" t="s">
        <v>54631</v>
      </c>
      <c r="AD8704" t="s">
        <v>31217</v>
      </c>
      <c r="AE8704" t="s">
        <v>565</v>
      </c>
      <c r="AF8704" s="119" t="str">
        <f t="shared" si="542"/>
        <v>NA</v>
      </c>
      <c r="AG8704" s="119"/>
      <c r="AH8704" s="119"/>
      <c r="AI8704" s="119"/>
      <c r="AJ8704" s="119" t="str">
        <f t="shared" si="543"/>
        <v>NA</v>
      </c>
      <c r="AK8704" s="190"/>
      <c r="AL8704" s="191"/>
    </row>
    <row r="8705" spans="1:38" x14ac:dyDescent="0.25">
      <c r="A8705" t="s">
        <v>27689</v>
      </c>
      <c r="B8705" t="s">
        <v>32392</v>
      </c>
      <c r="C8705" t="s">
        <v>27125</v>
      </c>
      <c r="D8705" t="s">
        <v>193</v>
      </c>
      <c r="E8705" t="s">
        <v>1453</v>
      </c>
      <c r="F8705" t="s">
        <v>54</v>
      </c>
      <c r="G8705"/>
      <c r="H8705" t="s">
        <v>48623</v>
      </c>
      <c r="I8705" t="s">
        <v>55139</v>
      </c>
      <c r="J8705" t="s">
        <v>27689</v>
      </c>
      <c r="K8705" t="s">
        <v>565</v>
      </c>
      <c r="L8705" s="119" t="str">
        <f t="shared" si="540"/>
        <v>NA</v>
      </c>
      <c r="M8705" s="119"/>
      <c r="N8705" s="120" t="str">
        <f t="shared" si="541"/>
        <v>NA</v>
      </c>
      <c r="O8705" s="120"/>
      <c r="P8705"/>
      <c r="Q8705"/>
      <c r="R8705"/>
      <c r="S8705"/>
      <c r="T8705"/>
      <c r="U8705" t="s">
        <v>28672</v>
      </c>
      <c r="V8705" t="s">
        <v>28671</v>
      </c>
      <c r="W8705" t="s">
        <v>28480</v>
      </c>
      <c r="X8705" t="s">
        <v>193</v>
      </c>
      <c r="Y8705" t="s">
        <v>432</v>
      </c>
      <c r="Z8705" t="s">
        <v>54</v>
      </c>
      <c r="AA8705"/>
      <c r="AB8705" t="s">
        <v>48114</v>
      </c>
      <c r="AC8705" t="s">
        <v>54631</v>
      </c>
      <c r="AD8705" t="s">
        <v>28673</v>
      </c>
      <c r="AE8705" t="s">
        <v>565</v>
      </c>
      <c r="AF8705" s="119" t="str">
        <f t="shared" si="542"/>
        <v>NA</v>
      </c>
      <c r="AG8705" s="119"/>
      <c r="AH8705" s="119"/>
      <c r="AI8705" s="119"/>
      <c r="AJ8705" s="119" t="str">
        <f t="shared" si="543"/>
        <v>NA</v>
      </c>
      <c r="AK8705" s="190"/>
      <c r="AL8705" s="191"/>
    </row>
    <row r="8706" spans="1:38" x14ac:dyDescent="0.25">
      <c r="A8706" t="s">
        <v>33343</v>
      </c>
      <c r="B8706" t="s">
        <v>33342</v>
      </c>
      <c r="C8706" t="s">
        <v>33331</v>
      </c>
      <c r="D8706" t="s">
        <v>193</v>
      </c>
      <c r="E8706" t="s">
        <v>1453</v>
      </c>
      <c r="F8706" t="s">
        <v>54</v>
      </c>
      <c r="G8706"/>
      <c r="H8706" t="s">
        <v>48623</v>
      </c>
      <c r="I8706" t="s">
        <v>55139</v>
      </c>
      <c r="J8706" t="s">
        <v>33344</v>
      </c>
      <c r="K8706" t="s">
        <v>565</v>
      </c>
      <c r="L8706" s="119" t="str">
        <f t="shared" si="540"/>
        <v>NA</v>
      </c>
      <c r="M8706" s="119"/>
      <c r="N8706" s="120" t="str">
        <f t="shared" si="541"/>
        <v>NA</v>
      </c>
      <c r="O8706" s="120"/>
      <c r="P8706"/>
      <c r="Q8706"/>
      <c r="R8706"/>
      <c r="S8706"/>
      <c r="T8706"/>
      <c r="U8706" t="s">
        <v>29144</v>
      </c>
      <c r="V8706" t="s">
        <v>29145</v>
      </c>
      <c r="W8706" t="s">
        <v>27049</v>
      </c>
      <c r="X8706" t="s">
        <v>193</v>
      </c>
      <c r="Y8706" t="s">
        <v>432</v>
      </c>
      <c r="Z8706" t="s">
        <v>54</v>
      </c>
      <c r="AA8706"/>
      <c r="AB8706" t="s">
        <v>48113</v>
      </c>
      <c r="AC8706" t="s">
        <v>54631</v>
      </c>
      <c r="AD8706" t="s">
        <v>28247</v>
      </c>
      <c r="AE8706" t="s">
        <v>565</v>
      </c>
      <c r="AF8706" s="119" t="str">
        <f t="shared" si="542"/>
        <v>NA</v>
      </c>
      <c r="AG8706" s="119"/>
      <c r="AH8706" s="119"/>
      <c r="AI8706" s="119"/>
      <c r="AJ8706" s="119" t="str">
        <f t="shared" si="543"/>
        <v>NA</v>
      </c>
      <c r="AK8706" s="190"/>
      <c r="AL8706" s="191"/>
    </row>
    <row r="8707" spans="1:38" x14ac:dyDescent="0.25">
      <c r="A8707" t="s">
        <v>32396</v>
      </c>
      <c r="B8707" t="s">
        <v>32406</v>
      </c>
      <c r="C8707" t="s">
        <v>27125</v>
      </c>
      <c r="D8707" t="s">
        <v>193</v>
      </c>
      <c r="E8707" t="s">
        <v>14429</v>
      </c>
      <c r="F8707" t="s">
        <v>54</v>
      </c>
      <c r="G8707"/>
      <c r="H8707" t="s">
        <v>48624</v>
      </c>
      <c r="I8707" t="s">
        <v>55140</v>
      </c>
      <c r="J8707" t="s">
        <v>32407</v>
      </c>
      <c r="K8707" t="s">
        <v>565</v>
      </c>
      <c r="L8707" s="119" t="str">
        <f t="shared" ref="L8707:L8770" si="544">IF($Q$1&lt;&gt;"",IF(ISNUMBER(SEARCH("*"&amp;$Q$1&amp;"*", A8707)),A8707, IF(ISNUMBER(SEARCH("*"&amp;$Q$1&amp;"*", H8707)),A8707, IF(ISNUMBER(SEARCH("*"&amp;$Q$1&amp;"*", G8707)),A8707, IF(ISNUMBER(SEARCH("*"&amp;$Q$1&amp;"*", J8707)),A8707,  IF(ISNUMBER(SEARCH("*"&amp;$Q$1&amp;"*", E8707)),A8707, "NA"))))),"NA")</f>
        <v>NA</v>
      </c>
      <c r="M8707" s="119"/>
      <c r="N8707" s="120" t="str">
        <f t="shared" ref="N8707:N8770" si="545">IF($Q$11=1,IF(ISNUMBER(SEARCH($T$11,C8707)),A8707,"NA"),"NA")</f>
        <v>NA</v>
      </c>
      <c r="O8707" s="120"/>
      <c r="P8707"/>
      <c r="Q8707"/>
      <c r="R8707"/>
      <c r="S8707"/>
      <c r="T8707"/>
      <c r="U8707" t="s">
        <v>29378</v>
      </c>
      <c r="V8707" t="s">
        <v>29376</v>
      </c>
      <c r="W8707" t="s">
        <v>29377</v>
      </c>
      <c r="X8707" t="s">
        <v>193</v>
      </c>
      <c r="Y8707" t="s">
        <v>432</v>
      </c>
      <c r="Z8707" t="s">
        <v>54</v>
      </c>
      <c r="AA8707"/>
      <c r="AB8707" t="s">
        <v>48113</v>
      </c>
      <c r="AC8707" t="s">
        <v>54631</v>
      </c>
      <c r="AD8707" t="s">
        <v>29379</v>
      </c>
      <c r="AE8707" t="s">
        <v>565</v>
      </c>
      <c r="AF8707" s="119" t="str">
        <f t="shared" ref="AF8707:AF8770" si="546">IF($Q$6&lt;&gt;"",IF(ISNUMBER(SEARCH($Q$6, W8707)),U8707, "NA"),"NA")</f>
        <v>NA</v>
      </c>
      <c r="AG8707" s="119"/>
      <c r="AH8707" s="119"/>
      <c r="AI8707" s="119"/>
      <c r="AJ8707" s="119" t="str">
        <f t="shared" ref="AJ8707:AJ8770" si="547">IF($Q$5&lt;&gt;"",IF(ISNUMBER(SEARCH($Q$5, U8707&amp;" "&amp;Y8707&amp;" "&amp;AA8707&amp;" "&amp;AB8707&amp;" "&amp;AD8707)),U8707, "NA"),"NA")</f>
        <v>NA</v>
      </c>
      <c r="AK8707" s="190"/>
      <c r="AL8707" s="191"/>
    </row>
    <row r="8708" spans="1:38" x14ac:dyDescent="0.25">
      <c r="A8708" t="s">
        <v>34102</v>
      </c>
      <c r="B8708" t="s">
        <v>34100</v>
      </c>
      <c r="C8708" t="s">
        <v>34101</v>
      </c>
      <c r="D8708" t="s">
        <v>193</v>
      </c>
      <c r="E8708" t="s">
        <v>34103</v>
      </c>
      <c r="F8708" t="s">
        <v>54</v>
      </c>
      <c r="G8708"/>
      <c r="H8708" t="s">
        <v>48625</v>
      </c>
      <c r="I8708" t="s">
        <v>55141</v>
      </c>
      <c r="J8708" t="s">
        <v>34102</v>
      </c>
      <c r="K8708" t="s">
        <v>565</v>
      </c>
      <c r="L8708" s="119" t="str">
        <f t="shared" si="544"/>
        <v>NA</v>
      </c>
      <c r="M8708" s="119"/>
      <c r="N8708" s="120" t="str">
        <f t="shared" si="545"/>
        <v>NA</v>
      </c>
      <c r="O8708" s="120"/>
      <c r="P8708"/>
      <c r="Q8708"/>
      <c r="R8708"/>
      <c r="S8708"/>
      <c r="T8708"/>
      <c r="U8708" t="s">
        <v>29126</v>
      </c>
      <c r="V8708" t="s">
        <v>29125</v>
      </c>
      <c r="W8708" t="s">
        <v>27988</v>
      </c>
      <c r="X8708" t="s">
        <v>193</v>
      </c>
      <c r="Y8708" t="s">
        <v>432</v>
      </c>
      <c r="Z8708" t="s">
        <v>54</v>
      </c>
      <c r="AA8708"/>
      <c r="AB8708" t="s">
        <v>48113</v>
      </c>
      <c r="AC8708" t="s">
        <v>54631</v>
      </c>
      <c r="AD8708" t="s">
        <v>29127</v>
      </c>
      <c r="AE8708" t="s">
        <v>565</v>
      </c>
      <c r="AF8708" s="119" t="str">
        <f t="shared" si="546"/>
        <v>NA</v>
      </c>
      <c r="AG8708" s="119"/>
      <c r="AH8708" s="119"/>
      <c r="AI8708" s="119"/>
      <c r="AJ8708" s="119" t="str">
        <f t="shared" si="547"/>
        <v>NA</v>
      </c>
      <c r="AK8708" s="190"/>
      <c r="AL8708" s="191"/>
    </row>
    <row r="8709" spans="1:38" x14ac:dyDescent="0.25">
      <c r="A8709" t="s">
        <v>35655</v>
      </c>
      <c r="B8709" t="s">
        <v>35653</v>
      </c>
      <c r="C8709" t="s">
        <v>35654</v>
      </c>
      <c r="D8709" t="s">
        <v>193</v>
      </c>
      <c r="E8709" t="s">
        <v>3009</v>
      </c>
      <c r="F8709" t="s">
        <v>54</v>
      </c>
      <c r="G8709"/>
      <c r="H8709" t="s">
        <v>48626</v>
      </c>
      <c r="I8709" t="s">
        <v>55142</v>
      </c>
      <c r="J8709" t="s">
        <v>35655</v>
      </c>
      <c r="K8709" t="s">
        <v>565</v>
      </c>
      <c r="L8709" s="119" t="str">
        <f t="shared" si="544"/>
        <v>NA</v>
      </c>
      <c r="M8709" s="119"/>
      <c r="N8709" s="120" t="str">
        <f t="shared" si="545"/>
        <v>NA</v>
      </c>
      <c r="O8709" s="120"/>
      <c r="P8709"/>
      <c r="Q8709"/>
      <c r="R8709"/>
      <c r="S8709"/>
      <c r="T8709"/>
      <c r="U8709" t="s">
        <v>28895</v>
      </c>
      <c r="V8709" t="s">
        <v>28893</v>
      </c>
      <c r="W8709" t="s">
        <v>28894</v>
      </c>
      <c r="X8709" t="s">
        <v>193</v>
      </c>
      <c r="Y8709" t="s">
        <v>432</v>
      </c>
      <c r="Z8709" t="s">
        <v>54</v>
      </c>
      <c r="AA8709"/>
      <c r="AB8709" t="s">
        <v>48114</v>
      </c>
      <c r="AC8709" t="s">
        <v>54631</v>
      </c>
      <c r="AD8709" t="s">
        <v>28896</v>
      </c>
      <c r="AE8709" t="s">
        <v>565</v>
      </c>
      <c r="AF8709" s="119" t="str">
        <f t="shared" si="546"/>
        <v>NA</v>
      </c>
      <c r="AG8709" s="119"/>
      <c r="AH8709" s="119"/>
      <c r="AI8709" s="119"/>
      <c r="AJ8709" s="119" t="str">
        <f t="shared" si="547"/>
        <v>NA</v>
      </c>
      <c r="AK8709" s="190"/>
      <c r="AL8709" s="191"/>
    </row>
    <row r="8710" spans="1:38" x14ac:dyDescent="0.25">
      <c r="A8710" t="s">
        <v>32571</v>
      </c>
      <c r="B8710" t="s">
        <v>32570</v>
      </c>
      <c r="C8710" t="s">
        <v>31816</v>
      </c>
      <c r="D8710" t="s">
        <v>193</v>
      </c>
      <c r="E8710" t="s">
        <v>32572</v>
      </c>
      <c r="F8710" t="s">
        <v>54</v>
      </c>
      <c r="G8710"/>
      <c r="H8710" t="s">
        <v>48627</v>
      </c>
      <c r="I8710" t="s">
        <v>55143</v>
      </c>
      <c r="J8710"/>
      <c r="K8710" t="s">
        <v>565</v>
      </c>
      <c r="L8710" s="119" t="str">
        <f t="shared" si="544"/>
        <v>NA</v>
      </c>
      <c r="M8710" s="119"/>
      <c r="N8710" s="120" t="str">
        <f t="shared" si="545"/>
        <v>NA</v>
      </c>
      <c r="O8710" s="120"/>
      <c r="P8710"/>
      <c r="Q8710"/>
      <c r="R8710"/>
      <c r="S8710"/>
      <c r="T8710"/>
      <c r="U8710" t="s">
        <v>32612</v>
      </c>
      <c r="V8710" t="s">
        <v>32610</v>
      </c>
      <c r="W8710" t="s">
        <v>32611</v>
      </c>
      <c r="X8710" t="s">
        <v>193</v>
      </c>
      <c r="Y8710" t="s">
        <v>432</v>
      </c>
      <c r="Z8710" t="s">
        <v>54</v>
      </c>
      <c r="AA8710"/>
      <c r="AB8710" t="s">
        <v>48113</v>
      </c>
      <c r="AC8710" t="s">
        <v>54631</v>
      </c>
      <c r="AD8710" t="s">
        <v>32613</v>
      </c>
      <c r="AE8710" t="s">
        <v>565</v>
      </c>
      <c r="AF8710" s="119" t="str">
        <f t="shared" si="546"/>
        <v>NA</v>
      </c>
      <c r="AG8710" s="119"/>
      <c r="AH8710" s="119"/>
      <c r="AI8710" s="119"/>
      <c r="AJ8710" s="119" t="str">
        <f t="shared" si="547"/>
        <v>NA</v>
      </c>
      <c r="AK8710" s="190"/>
      <c r="AL8710" s="191"/>
    </row>
    <row r="8711" spans="1:38" x14ac:dyDescent="0.25">
      <c r="A8711" t="s">
        <v>31817</v>
      </c>
      <c r="B8711" t="s">
        <v>31815</v>
      </c>
      <c r="C8711" t="s">
        <v>31816</v>
      </c>
      <c r="D8711" t="s">
        <v>193</v>
      </c>
      <c r="E8711" t="s">
        <v>13304</v>
      </c>
      <c r="F8711" t="s">
        <v>54</v>
      </c>
      <c r="G8711"/>
      <c r="H8711" t="s">
        <v>48628</v>
      </c>
      <c r="I8711" t="s">
        <v>55144</v>
      </c>
      <c r="J8711"/>
      <c r="K8711" t="s">
        <v>565</v>
      </c>
      <c r="L8711" s="119" t="str">
        <f t="shared" si="544"/>
        <v>NA</v>
      </c>
      <c r="M8711" s="119"/>
      <c r="N8711" s="120" t="str">
        <f t="shared" si="545"/>
        <v>NA</v>
      </c>
      <c r="O8711" s="120"/>
      <c r="P8711"/>
      <c r="Q8711"/>
      <c r="R8711"/>
      <c r="S8711"/>
      <c r="T8711"/>
      <c r="U8711" t="s">
        <v>34216</v>
      </c>
      <c r="V8711" t="s">
        <v>34214</v>
      </c>
      <c r="W8711" t="s">
        <v>34215</v>
      </c>
      <c r="X8711" t="s">
        <v>193</v>
      </c>
      <c r="Y8711" t="s">
        <v>432</v>
      </c>
      <c r="Z8711" t="s">
        <v>54</v>
      </c>
      <c r="AA8711"/>
      <c r="AB8711" t="s">
        <v>48113</v>
      </c>
      <c r="AC8711" t="s">
        <v>54631</v>
      </c>
      <c r="AD8711" t="s">
        <v>34217</v>
      </c>
      <c r="AE8711" t="s">
        <v>565</v>
      </c>
      <c r="AF8711" s="119" t="str">
        <f t="shared" si="546"/>
        <v>NA</v>
      </c>
      <c r="AG8711" s="119"/>
      <c r="AH8711" s="119"/>
      <c r="AI8711" s="119"/>
      <c r="AJ8711" s="119" t="str">
        <f t="shared" si="547"/>
        <v>NA</v>
      </c>
      <c r="AK8711" s="190"/>
      <c r="AL8711" s="191"/>
    </row>
    <row r="8712" spans="1:38" x14ac:dyDescent="0.25">
      <c r="A8712" t="s">
        <v>33710</v>
      </c>
      <c r="B8712" t="s">
        <v>33708</v>
      </c>
      <c r="C8712" t="s">
        <v>33709</v>
      </c>
      <c r="D8712" t="s">
        <v>193</v>
      </c>
      <c r="E8712" t="s">
        <v>11891</v>
      </c>
      <c r="F8712" t="s">
        <v>54</v>
      </c>
      <c r="G8712"/>
      <c r="H8712" t="s">
        <v>48629</v>
      </c>
      <c r="I8712" t="s">
        <v>55145</v>
      </c>
      <c r="J8712" t="s">
        <v>33711</v>
      </c>
      <c r="K8712" t="s">
        <v>565</v>
      </c>
      <c r="L8712" s="119" t="str">
        <f t="shared" si="544"/>
        <v>NA</v>
      </c>
      <c r="M8712" s="119"/>
      <c r="N8712" s="120" t="str">
        <f t="shared" si="545"/>
        <v>NA</v>
      </c>
      <c r="O8712" s="120"/>
      <c r="P8712"/>
      <c r="Q8712"/>
      <c r="R8712"/>
      <c r="S8712"/>
      <c r="T8712"/>
      <c r="U8712" t="s">
        <v>31304</v>
      </c>
      <c r="V8712" t="s">
        <v>31302</v>
      </c>
      <c r="W8712" t="s">
        <v>31303</v>
      </c>
      <c r="X8712" t="s">
        <v>193</v>
      </c>
      <c r="Y8712" t="s">
        <v>432</v>
      </c>
      <c r="Z8712" t="s">
        <v>54</v>
      </c>
      <c r="AA8712"/>
      <c r="AB8712" t="s">
        <v>48113</v>
      </c>
      <c r="AC8712" t="s">
        <v>54631</v>
      </c>
      <c r="AD8712"/>
      <c r="AE8712" t="s">
        <v>565</v>
      </c>
      <c r="AF8712" s="119" t="str">
        <f t="shared" si="546"/>
        <v>NA</v>
      </c>
      <c r="AG8712" s="119"/>
      <c r="AH8712" s="119"/>
      <c r="AI8712" s="119"/>
      <c r="AJ8712" s="119" t="str">
        <f t="shared" si="547"/>
        <v>NA</v>
      </c>
      <c r="AK8712" s="190"/>
      <c r="AL8712" s="191"/>
    </row>
    <row r="8713" spans="1:38" x14ac:dyDescent="0.25">
      <c r="A8713" t="s">
        <v>27664</v>
      </c>
      <c r="B8713" t="s">
        <v>31971</v>
      </c>
      <c r="C8713" t="s">
        <v>31942</v>
      </c>
      <c r="D8713" t="s">
        <v>193</v>
      </c>
      <c r="E8713" t="s">
        <v>219</v>
      </c>
      <c r="F8713" t="s">
        <v>54</v>
      </c>
      <c r="G8713"/>
      <c r="H8713" t="s">
        <v>48630</v>
      </c>
      <c r="I8713" t="s">
        <v>55146</v>
      </c>
      <c r="J8713" t="s">
        <v>27664</v>
      </c>
      <c r="K8713" t="s">
        <v>565</v>
      </c>
      <c r="L8713" s="119" t="str">
        <f t="shared" si="544"/>
        <v>NA</v>
      </c>
      <c r="M8713" s="119"/>
      <c r="N8713" s="120" t="str">
        <f t="shared" si="545"/>
        <v>NA</v>
      </c>
      <c r="O8713" s="120"/>
      <c r="P8713"/>
      <c r="Q8713"/>
      <c r="R8713"/>
      <c r="S8713"/>
      <c r="T8713"/>
      <c r="U8713" t="s">
        <v>29614</v>
      </c>
      <c r="V8713" t="s">
        <v>29612</v>
      </c>
      <c r="W8713" t="s">
        <v>29613</v>
      </c>
      <c r="X8713" t="s">
        <v>193</v>
      </c>
      <c r="Y8713" t="s">
        <v>432</v>
      </c>
      <c r="Z8713" t="s">
        <v>54</v>
      </c>
      <c r="AA8713"/>
      <c r="AB8713" t="s">
        <v>48113</v>
      </c>
      <c r="AC8713" t="s">
        <v>54631</v>
      </c>
      <c r="AD8713" t="s">
        <v>29615</v>
      </c>
      <c r="AE8713" t="s">
        <v>565</v>
      </c>
      <c r="AF8713" s="119" t="str">
        <f t="shared" si="546"/>
        <v>NA</v>
      </c>
      <c r="AG8713" s="119"/>
      <c r="AH8713" s="119"/>
      <c r="AI8713" s="119"/>
      <c r="AJ8713" s="119" t="str">
        <f t="shared" si="547"/>
        <v>NA</v>
      </c>
      <c r="AK8713" s="190"/>
      <c r="AL8713" s="191"/>
    </row>
    <row r="8714" spans="1:38" x14ac:dyDescent="0.25">
      <c r="A8714" t="s">
        <v>27664</v>
      </c>
      <c r="B8714" t="s">
        <v>31972</v>
      </c>
      <c r="C8714" t="s">
        <v>31942</v>
      </c>
      <c r="D8714" t="s">
        <v>193</v>
      </c>
      <c r="E8714" t="s">
        <v>219</v>
      </c>
      <c r="F8714" t="s">
        <v>54</v>
      </c>
      <c r="G8714"/>
      <c r="H8714" t="s">
        <v>48630</v>
      </c>
      <c r="I8714" t="s">
        <v>55146</v>
      </c>
      <c r="J8714" t="s">
        <v>27664</v>
      </c>
      <c r="K8714" t="s">
        <v>565</v>
      </c>
      <c r="L8714" s="119" t="str">
        <f t="shared" si="544"/>
        <v>NA</v>
      </c>
      <c r="M8714" s="119"/>
      <c r="N8714" s="120" t="str">
        <f t="shared" si="545"/>
        <v>NA</v>
      </c>
      <c r="O8714" s="120"/>
      <c r="P8714"/>
      <c r="Q8714"/>
      <c r="R8714"/>
      <c r="S8714"/>
      <c r="T8714"/>
      <c r="U8714" t="s">
        <v>33993</v>
      </c>
      <c r="V8714" t="s">
        <v>33992</v>
      </c>
      <c r="W8714" t="s">
        <v>29180</v>
      </c>
      <c r="X8714" t="s">
        <v>193</v>
      </c>
      <c r="Y8714" t="s">
        <v>432</v>
      </c>
      <c r="Z8714" t="s">
        <v>54</v>
      </c>
      <c r="AA8714"/>
      <c r="AB8714" t="s">
        <v>48113</v>
      </c>
      <c r="AC8714" t="s">
        <v>54631</v>
      </c>
      <c r="AD8714" t="s">
        <v>33994</v>
      </c>
      <c r="AE8714" t="s">
        <v>565</v>
      </c>
      <c r="AF8714" s="119" t="str">
        <f t="shared" si="546"/>
        <v>NA</v>
      </c>
      <c r="AG8714" s="119"/>
      <c r="AH8714" s="119"/>
      <c r="AI8714" s="119"/>
      <c r="AJ8714" s="119" t="str">
        <f t="shared" si="547"/>
        <v>NA</v>
      </c>
      <c r="AK8714" s="190"/>
      <c r="AL8714" s="191"/>
    </row>
    <row r="8715" spans="1:38" x14ac:dyDescent="0.25">
      <c r="A8715" t="s">
        <v>32937</v>
      </c>
      <c r="B8715" t="s">
        <v>32935</v>
      </c>
      <c r="C8715" t="s">
        <v>32936</v>
      </c>
      <c r="D8715" t="s">
        <v>193</v>
      </c>
      <c r="E8715" t="s">
        <v>219</v>
      </c>
      <c r="F8715" t="s">
        <v>54</v>
      </c>
      <c r="G8715"/>
      <c r="H8715" t="s">
        <v>48630</v>
      </c>
      <c r="I8715" t="s">
        <v>55146</v>
      </c>
      <c r="J8715" t="s">
        <v>32938</v>
      </c>
      <c r="K8715" t="s">
        <v>565</v>
      </c>
      <c r="L8715" s="119" t="str">
        <f t="shared" si="544"/>
        <v>NA</v>
      </c>
      <c r="M8715" s="119"/>
      <c r="N8715" s="120" t="str">
        <f t="shared" si="545"/>
        <v>NA</v>
      </c>
      <c r="O8715" s="120"/>
      <c r="P8715"/>
      <c r="Q8715"/>
      <c r="R8715"/>
      <c r="S8715"/>
      <c r="T8715"/>
      <c r="U8715" t="s">
        <v>34208</v>
      </c>
      <c r="V8715" t="s">
        <v>34206</v>
      </c>
      <c r="W8715" t="s">
        <v>34207</v>
      </c>
      <c r="X8715" t="s">
        <v>193</v>
      </c>
      <c r="Y8715" t="s">
        <v>432</v>
      </c>
      <c r="Z8715" t="s">
        <v>54</v>
      </c>
      <c r="AA8715"/>
      <c r="AB8715" t="s">
        <v>48113</v>
      </c>
      <c r="AC8715" t="s">
        <v>54631</v>
      </c>
      <c r="AD8715" t="s">
        <v>34208</v>
      </c>
      <c r="AE8715" t="s">
        <v>565</v>
      </c>
      <c r="AF8715" s="119" t="str">
        <f t="shared" si="546"/>
        <v>NA</v>
      </c>
      <c r="AG8715" s="119"/>
      <c r="AH8715" s="119"/>
      <c r="AI8715" s="119"/>
      <c r="AJ8715" s="119" t="str">
        <f t="shared" si="547"/>
        <v>NA</v>
      </c>
      <c r="AK8715" s="190"/>
      <c r="AL8715" s="191"/>
    </row>
    <row r="8716" spans="1:38" x14ac:dyDescent="0.25">
      <c r="A8716" t="s">
        <v>34053</v>
      </c>
      <c r="B8716" t="s">
        <v>34064</v>
      </c>
      <c r="C8716" t="s">
        <v>34065</v>
      </c>
      <c r="D8716" t="s">
        <v>193</v>
      </c>
      <c r="E8716" t="s">
        <v>219</v>
      </c>
      <c r="F8716" t="s">
        <v>54</v>
      </c>
      <c r="G8716"/>
      <c r="H8716" t="s">
        <v>48630</v>
      </c>
      <c r="I8716" t="s">
        <v>55146</v>
      </c>
      <c r="J8716" t="s">
        <v>34066</v>
      </c>
      <c r="K8716" t="s">
        <v>565</v>
      </c>
      <c r="L8716" s="119" t="str">
        <f t="shared" si="544"/>
        <v>NA</v>
      </c>
      <c r="M8716" s="119"/>
      <c r="N8716" s="120" t="str">
        <f t="shared" si="545"/>
        <v>NA</v>
      </c>
      <c r="O8716" s="120"/>
      <c r="P8716"/>
      <c r="Q8716"/>
      <c r="R8716"/>
      <c r="S8716"/>
      <c r="T8716"/>
      <c r="U8716" t="s">
        <v>29546</v>
      </c>
      <c r="V8716" t="s">
        <v>29545</v>
      </c>
      <c r="W8716" t="s">
        <v>29533</v>
      </c>
      <c r="X8716" t="s">
        <v>193</v>
      </c>
      <c r="Y8716" t="s">
        <v>20151</v>
      </c>
      <c r="Z8716" t="s">
        <v>54</v>
      </c>
      <c r="AA8716"/>
      <c r="AB8716" t="s">
        <v>48115</v>
      </c>
      <c r="AC8716" t="s">
        <v>54632</v>
      </c>
      <c r="AD8716" t="s">
        <v>29547</v>
      </c>
      <c r="AE8716" t="s">
        <v>565</v>
      </c>
      <c r="AF8716" s="119" t="str">
        <f t="shared" si="546"/>
        <v>NA</v>
      </c>
      <c r="AG8716" s="119"/>
      <c r="AH8716" s="119"/>
      <c r="AI8716" s="119"/>
      <c r="AJ8716" s="119" t="str">
        <f t="shared" si="547"/>
        <v>NA</v>
      </c>
      <c r="AK8716" s="190"/>
      <c r="AL8716" s="191"/>
    </row>
    <row r="8717" spans="1:38" x14ac:dyDescent="0.25">
      <c r="A8717" t="s">
        <v>33091</v>
      </c>
      <c r="B8717" t="s">
        <v>33089</v>
      </c>
      <c r="C8717" t="s">
        <v>33090</v>
      </c>
      <c r="D8717" t="s">
        <v>193</v>
      </c>
      <c r="E8717" t="s">
        <v>219</v>
      </c>
      <c r="F8717" t="s">
        <v>54</v>
      </c>
      <c r="G8717"/>
      <c r="H8717" t="s">
        <v>48630</v>
      </c>
      <c r="I8717" t="s">
        <v>55146</v>
      </c>
      <c r="J8717" t="s">
        <v>33092</v>
      </c>
      <c r="K8717" t="s">
        <v>565</v>
      </c>
      <c r="L8717" s="119" t="str">
        <f t="shared" si="544"/>
        <v>NA</v>
      </c>
      <c r="M8717" s="119"/>
      <c r="N8717" s="120" t="str">
        <f t="shared" si="545"/>
        <v>NA</v>
      </c>
      <c r="O8717" s="120"/>
      <c r="P8717"/>
      <c r="Q8717"/>
      <c r="R8717"/>
      <c r="S8717"/>
      <c r="T8717"/>
      <c r="U8717" t="s">
        <v>27239</v>
      </c>
      <c r="V8717" t="s">
        <v>27237</v>
      </c>
      <c r="W8717" t="s">
        <v>27238</v>
      </c>
      <c r="X8717" t="s">
        <v>193</v>
      </c>
      <c r="Y8717" t="s">
        <v>4064</v>
      </c>
      <c r="Z8717" t="s">
        <v>54</v>
      </c>
      <c r="AA8717"/>
      <c r="AB8717" t="s">
        <v>48116</v>
      </c>
      <c r="AC8717" t="s">
        <v>54633</v>
      </c>
      <c r="AD8717" t="s">
        <v>27239</v>
      </c>
      <c r="AE8717" t="s">
        <v>565</v>
      </c>
      <c r="AF8717" s="119" t="str">
        <f t="shared" si="546"/>
        <v>NA</v>
      </c>
      <c r="AG8717" s="119"/>
      <c r="AH8717" s="119"/>
      <c r="AI8717" s="119"/>
      <c r="AJ8717" s="119" t="str">
        <f t="shared" si="547"/>
        <v>NA</v>
      </c>
      <c r="AK8717" s="190"/>
      <c r="AL8717" s="191"/>
    </row>
    <row r="8718" spans="1:38" x14ac:dyDescent="0.25">
      <c r="A8718" t="s">
        <v>35672</v>
      </c>
      <c r="B8718" t="s">
        <v>35671</v>
      </c>
      <c r="C8718" t="s">
        <v>31555</v>
      </c>
      <c r="D8718" t="s">
        <v>193</v>
      </c>
      <c r="E8718" t="s">
        <v>219</v>
      </c>
      <c r="F8718" t="s">
        <v>54</v>
      </c>
      <c r="G8718"/>
      <c r="H8718" t="s">
        <v>48630</v>
      </c>
      <c r="I8718" t="s">
        <v>55146</v>
      </c>
      <c r="J8718" t="s">
        <v>35673</v>
      </c>
      <c r="K8718" t="s">
        <v>565</v>
      </c>
      <c r="L8718" s="119" t="str">
        <f t="shared" si="544"/>
        <v>NA</v>
      </c>
      <c r="M8718" s="119"/>
      <c r="N8718" s="120" t="str">
        <f t="shared" si="545"/>
        <v>NA</v>
      </c>
      <c r="O8718" s="120"/>
      <c r="P8718"/>
      <c r="Q8718"/>
      <c r="R8718"/>
      <c r="S8718"/>
      <c r="T8718"/>
      <c r="U8718" t="s">
        <v>28711</v>
      </c>
      <c r="V8718" t="s">
        <v>28710</v>
      </c>
      <c r="W8718" t="s">
        <v>28480</v>
      </c>
      <c r="X8718" t="s">
        <v>193</v>
      </c>
      <c r="Y8718" t="s">
        <v>1562</v>
      </c>
      <c r="Z8718" t="s">
        <v>54</v>
      </c>
      <c r="AA8718"/>
      <c r="AB8718" t="s">
        <v>48117</v>
      </c>
      <c r="AC8718" t="s">
        <v>54634</v>
      </c>
      <c r="AD8718" t="s">
        <v>28712</v>
      </c>
      <c r="AE8718" t="s">
        <v>565</v>
      </c>
      <c r="AF8718" s="119" t="str">
        <f t="shared" si="546"/>
        <v>NA</v>
      </c>
      <c r="AG8718" s="119"/>
      <c r="AH8718" s="119"/>
      <c r="AI8718" s="119"/>
      <c r="AJ8718" s="119" t="str">
        <f t="shared" si="547"/>
        <v>NA</v>
      </c>
      <c r="AK8718" s="190"/>
      <c r="AL8718" s="191"/>
    </row>
    <row r="8719" spans="1:38" x14ac:dyDescent="0.25">
      <c r="A8719" t="s">
        <v>34053</v>
      </c>
      <c r="B8719" t="s">
        <v>34067</v>
      </c>
      <c r="C8719" t="s">
        <v>34068</v>
      </c>
      <c r="D8719" t="s">
        <v>193</v>
      </c>
      <c r="E8719" t="s">
        <v>13416</v>
      </c>
      <c r="F8719" t="s">
        <v>54</v>
      </c>
      <c r="G8719"/>
      <c r="H8719" t="s">
        <v>48631</v>
      </c>
      <c r="I8719" t="s">
        <v>55147</v>
      </c>
      <c r="J8719" t="s">
        <v>34053</v>
      </c>
      <c r="K8719" t="s">
        <v>565</v>
      </c>
      <c r="L8719" s="119" t="str">
        <f t="shared" si="544"/>
        <v>NA</v>
      </c>
      <c r="M8719" s="119"/>
      <c r="N8719" s="120" t="str">
        <f t="shared" si="545"/>
        <v>NA</v>
      </c>
      <c r="O8719" s="120"/>
      <c r="P8719"/>
      <c r="Q8719"/>
      <c r="R8719"/>
      <c r="S8719"/>
      <c r="T8719"/>
      <c r="U8719" t="s">
        <v>29558</v>
      </c>
      <c r="V8719" t="s">
        <v>29556</v>
      </c>
      <c r="W8719" t="s">
        <v>29557</v>
      </c>
      <c r="X8719" t="s">
        <v>193</v>
      </c>
      <c r="Y8719" t="s">
        <v>1602</v>
      </c>
      <c r="Z8719" t="s">
        <v>54</v>
      </c>
      <c r="AA8719"/>
      <c r="AB8719" t="s">
        <v>48118</v>
      </c>
      <c r="AC8719" t="s">
        <v>54635</v>
      </c>
      <c r="AD8719" t="s">
        <v>29559</v>
      </c>
      <c r="AE8719" t="s">
        <v>565</v>
      </c>
      <c r="AF8719" s="119" t="str">
        <f t="shared" si="546"/>
        <v>NA</v>
      </c>
      <c r="AG8719" s="119"/>
      <c r="AH8719" s="119"/>
      <c r="AI8719" s="119"/>
      <c r="AJ8719" s="119" t="str">
        <f t="shared" si="547"/>
        <v>NA</v>
      </c>
      <c r="AK8719" s="190"/>
      <c r="AL8719" s="191"/>
    </row>
    <row r="8720" spans="1:38" x14ac:dyDescent="0.25">
      <c r="A8720" t="s">
        <v>34443</v>
      </c>
      <c r="B8720" t="s">
        <v>34441</v>
      </c>
      <c r="C8720" t="s">
        <v>34442</v>
      </c>
      <c r="D8720" t="s">
        <v>193</v>
      </c>
      <c r="E8720" t="s">
        <v>2256</v>
      </c>
      <c r="F8720" t="s">
        <v>54</v>
      </c>
      <c r="G8720"/>
      <c r="H8720" t="s">
        <v>48632</v>
      </c>
      <c r="I8720" t="s">
        <v>55148</v>
      </c>
      <c r="J8720" t="s">
        <v>34444</v>
      </c>
      <c r="K8720" t="s">
        <v>565</v>
      </c>
      <c r="L8720" s="119" t="str">
        <f t="shared" si="544"/>
        <v>NA</v>
      </c>
      <c r="M8720" s="119"/>
      <c r="N8720" s="120" t="str">
        <f t="shared" si="545"/>
        <v>NA</v>
      </c>
      <c r="O8720" s="120"/>
      <c r="P8720"/>
      <c r="Q8720"/>
      <c r="R8720"/>
      <c r="S8720"/>
      <c r="T8720"/>
      <c r="U8720" t="s">
        <v>38966</v>
      </c>
      <c r="V8720" t="s">
        <v>38967</v>
      </c>
      <c r="W8720" t="s">
        <v>1600</v>
      </c>
      <c r="X8720" t="s">
        <v>193</v>
      </c>
      <c r="Y8720" t="s">
        <v>1602</v>
      </c>
      <c r="Z8720" t="s">
        <v>54</v>
      </c>
      <c r="AA8720"/>
      <c r="AB8720" t="s">
        <v>48118</v>
      </c>
      <c r="AC8720" t="s">
        <v>54635</v>
      </c>
      <c r="AD8720" t="s">
        <v>41849</v>
      </c>
      <c r="AE8720" t="s">
        <v>565</v>
      </c>
      <c r="AF8720" s="119" t="str">
        <f t="shared" si="546"/>
        <v>NA</v>
      </c>
      <c r="AG8720" s="119"/>
      <c r="AH8720" s="119"/>
      <c r="AI8720" s="119"/>
      <c r="AJ8720" s="119" t="str">
        <f t="shared" si="547"/>
        <v>NA</v>
      </c>
      <c r="AK8720" s="190"/>
      <c r="AL8720" s="191"/>
    </row>
    <row r="8721" spans="1:38" x14ac:dyDescent="0.25">
      <c r="A8721" t="s">
        <v>34144</v>
      </c>
      <c r="B8721" t="s">
        <v>34142</v>
      </c>
      <c r="C8721" t="s">
        <v>34143</v>
      </c>
      <c r="D8721" t="s">
        <v>193</v>
      </c>
      <c r="E8721" t="s">
        <v>34145</v>
      </c>
      <c r="F8721" t="s">
        <v>54</v>
      </c>
      <c r="G8721"/>
      <c r="H8721" t="s">
        <v>48633</v>
      </c>
      <c r="I8721" t="s">
        <v>55149</v>
      </c>
      <c r="J8721" t="s">
        <v>34146</v>
      </c>
      <c r="K8721" t="s">
        <v>565</v>
      </c>
      <c r="L8721" s="119" t="str">
        <f t="shared" si="544"/>
        <v>NA</v>
      </c>
      <c r="M8721" s="119"/>
      <c r="N8721" s="120" t="str">
        <f t="shared" si="545"/>
        <v>NA</v>
      </c>
      <c r="O8721" s="120"/>
      <c r="P8721"/>
      <c r="Q8721"/>
      <c r="R8721"/>
      <c r="S8721"/>
      <c r="T8721"/>
      <c r="U8721" t="s">
        <v>34430</v>
      </c>
      <c r="V8721" t="s">
        <v>34428</v>
      </c>
      <c r="W8721" t="s">
        <v>34429</v>
      </c>
      <c r="X8721" t="s">
        <v>193</v>
      </c>
      <c r="Y8721" t="s">
        <v>34431</v>
      </c>
      <c r="Z8721" t="s">
        <v>54</v>
      </c>
      <c r="AA8721"/>
      <c r="AB8721" t="s">
        <v>48119</v>
      </c>
      <c r="AC8721" t="s">
        <v>54636</v>
      </c>
      <c r="AD8721" t="s">
        <v>34432</v>
      </c>
      <c r="AE8721" t="s">
        <v>565</v>
      </c>
      <c r="AF8721" s="119" t="str">
        <f t="shared" si="546"/>
        <v>NA</v>
      </c>
      <c r="AG8721" s="119"/>
      <c r="AH8721" s="119"/>
      <c r="AI8721" s="119"/>
      <c r="AJ8721" s="119" t="str">
        <f t="shared" si="547"/>
        <v>NA</v>
      </c>
      <c r="AK8721" s="190"/>
      <c r="AL8721" s="191"/>
    </row>
    <row r="8722" spans="1:38" x14ac:dyDescent="0.25">
      <c r="A8722" t="s">
        <v>34809</v>
      </c>
      <c r="B8722" t="s">
        <v>34807</v>
      </c>
      <c r="C8722" t="s">
        <v>34808</v>
      </c>
      <c r="D8722" t="s">
        <v>193</v>
      </c>
      <c r="E8722" t="s">
        <v>3461</v>
      </c>
      <c r="F8722" t="s">
        <v>54</v>
      </c>
      <c r="G8722"/>
      <c r="H8722" t="s">
        <v>48634</v>
      </c>
      <c r="I8722" t="s">
        <v>55150</v>
      </c>
      <c r="J8722" t="s">
        <v>34810</v>
      </c>
      <c r="K8722" t="s">
        <v>565</v>
      </c>
      <c r="L8722" s="119" t="str">
        <f t="shared" si="544"/>
        <v>NA</v>
      </c>
      <c r="M8722" s="119"/>
      <c r="N8722" s="120" t="str">
        <f t="shared" si="545"/>
        <v>NA</v>
      </c>
      <c r="O8722" s="120"/>
      <c r="P8722"/>
      <c r="Q8722"/>
      <c r="R8722"/>
      <c r="S8722"/>
      <c r="T8722"/>
      <c r="U8722" t="s">
        <v>31804</v>
      </c>
      <c r="V8722" t="s">
        <v>31802</v>
      </c>
      <c r="W8722" t="s">
        <v>31803</v>
      </c>
      <c r="X8722" t="s">
        <v>193</v>
      </c>
      <c r="Y8722" t="s">
        <v>21310</v>
      </c>
      <c r="Z8722" t="s">
        <v>54</v>
      </c>
      <c r="AA8722"/>
      <c r="AB8722" t="s">
        <v>48120</v>
      </c>
      <c r="AC8722" t="s">
        <v>54637</v>
      </c>
      <c r="AD8722"/>
      <c r="AE8722" t="s">
        <v>565</v>
      </c>
      <c r="AF8722" s="119" t="str">
        <f t="shared" si="546"/>
        <v>NA</v>
      </c>
      <c r="AG8722" s="119"/>
      <c r="AH8722" s="119"/>
      <c r="AI8722" s="119"/>
      <c r="AJ8722" s="119" t="str">
        <f t="shared" si="547"/>
        <v>NA</v>
      </c>
      <c r="AK8722" s="190"/>
      <c r="AL8722" s="191"/>
    </row>
    <row r="8723" spans="1:38" x14ac:dyDescent="0.25">
      <c r="A8723" t="s">
        <v>33001</v>
      </c>
      <c r="B8723" t="s">
        <v>33000</v>
      </c>
      <c r="C8723" t="s">
        <v>31670</v>
      </c>
      <c r="D8723" t="s">
        <v>193</v>
      </c>
      <c r="E8723" t="s">
        <v>12826</v>
      </c>
      <c r="F8723" t="s">
        <v>54</v>
      </c>
      <c r="G8723"/>
      <c r="H8723" t="s">
        <v>48635</v>
      </c>
      <c r="I8723" t="s">
        <v>55151</v>
      </c>
      <c r="J8723" t="s">
        <v>33001</v>
      </c>
      <c r="K8723" t="s">
        <v>565</v>
      </c>
      <c r="L8723" s="119" t="str">
        <f t="shared" si="544"/>
        <v>NA</v>
      </c>
      <c r="M8723" s="119"/>
      <c r="N8723" s="120" t="str">
        <f t="shared" si="545"/>
        <v>NA</v>
      </c>
      <c r="O8723" s="120"/>
      <c r="P8723"/>
      <c r="Q8723"/>
      <c r="R8723"/>
      <c r="S8723"/>
      <c r="T8723"/>
      <c r="U8723" t="s">
        <v>34222</v>
      </c>
      <c r="V8723" t="s">
        <v>34221</v>
      </c>
      <c r="W8723" t="s">
        <v>27121</v>
      </c>
      <c r="X8723" t="s">
        <v>193</v>
      </c>
      <c r="Y8723" t="s">
        <v>888</v>
      </c>
      <c r="Z8723" t="s">
        <v>54</v>
      </c>
      <c r="AA8723"/>
      <c r="AB8723" t="s">
        <v>48121</v>
      </c>
      <c r="AC8723" t="s">
        <v>54638</v>
      </c>
      <c r="AD8723" t="s">
        <v>34223</v>
      </c>
      <c r="AE8723" t="s">
        <v>565</v>
      </c>
      <c r="AF8723" s="119" t="str">
        <f t="shared" si="546"/>
        <v>NA</v>
      </c>
      <c r="AG8723" s="119"/>
      <c r="AH8723" s="119"/>
      <c r="AI8723" s="119"/>
      <c r="AJ8723" s="119" t="str">
        <f t="shared" si="547"/>
        <v>NA</v>
      </c>
      <c r="AK8723" s="190"/>
      <c r="AL8723" s="191"/>
    </row>
    <row r="8724" spans="1:38" x14ac:dyDescent="0.25">
      <c r="A8724" t="s">
        <v>33359</v>
      </c>
      <c r="B8724" t="s">
        <v>33357</v>
      </c>
      <c r="C8724" t="s">
        <v>33358</v>
      </c>
      <c r="D8724" t="s">
        <v>193</v>
      </c>
      <c r="E8724" t="s">
        <v>1629</v>
      </c>
      <c r="F8724" t="s">
        <v>54</v>
      </c>
      <c r="G8724"/>
      <c r="H8724" t="s">
        <v>48636</v>
      </c>
      <c r="I8724" t="s">
        <v>55152</v>
      </c>
      <c r="J8724" t="s">
        <v>33359</v>
      </c>
      <c r="K8724" t="s">
        <v>565</v>
      </c>
      <c r="L8724" s="119" t="str">
        <f t="shared" si="544"/>
        <v>NA</v>
      </c>
      <c r="M8724" s="119"/>
      <c r="N8724" s="120" t="str">
        <f t="shared" si="545"/>
        <v>NA</v>
      </c>
      <c r="O8724" s="120"/>
      <c r="P8724"/>
      <c r="Q8724"/>
      <c r="R8724"/>
      <c r="S8724"/>
      <c r="T8724"/>
      <c r="U8724" t="s">
        <v>254</v>
      </c>
      <c r="V8724" t="s">
        <v>33450</v>
      </c>
      <c r="W8724" t="s">
        <v>33451</v>
      </c>
      <c r="X8724" t="s">
        <v>193</v>
      </c>
      <c r="Y8724" t="s">
        <v>888</v>
      </c>
      <c r="Z8724" t="s">
        <v>54</v>
      </c>
      <c r="AA8724"/>
      <c r="AB8724" t="s">
        <v>48121</v>
      </c>
      <c r="AC8724" t="s">
        <v>54638</v>
      </c>
      <c r="AD8724"/>
      <c r="AE8724" t="s">
        <v>565</v>
      </c>
      <c r="AF8724" s="119" t="str">
        <f t="shared" si="546"/>
        <v>NA</v>
      </c>
      <c r="AG8724" s="119"/>
      <c r="AH8724" s="119"/>
      <c r="AI8724" s="119"/>
      <c r="AJ8724" s="119" t="str">
        <f t="shared" si="547"/>
        <v>NA</v>
      </c>
      <c r="AK8724" s="190"/>
      <c r="AL8724" s="191"/>
    </row>
    <row r="8725" spans="1:38" x14ac:dyDescent="0.25">
      <c r="A8725" t="s">
        <v>33374</v>
      </c>
      <c r="B8725" t="s">
        <v>33373</v>
      </c>
      <c r="C8725" t="s">
        <v>33358</v>
      </c>
      <c r="D8725" t="s">
        <v>193</v>
      </c>
      <c r="E8725" t="s">
        <v>5308</v>
      </c>
      <c r="F8725" t="s">
        <v>54</v>
      </c>
      <c r="G8725"/>
      <c r="H8725" t="s">
        <v>48637</v>
      </c>
      <c r="I8725" t="s">
        <v>55153</v>
      </c>
      <c r="J8725" t="s">
        <v>33374</v>
      </c>
      <c r="K8725" t="s">
        <v>565</v>
      </c>
      <c r="L8725" s="119" t="str">
        <f t="shared" si="544"/>
        <v>NA</v>
      </c>
      <c r="M8725" s="119"/>
      <c r="N8725" s="120" t="str">
        <f t="shared" si="545"/>
        <v>NA</v>
      </c>
      <c r="O8725" s="120"/>
      <c r="P8725"/>
      <c r="Q8725"/>
      <c r="R8725"/>
      <c r="S8725"/>
      <c r="T8725"/>
      <c r="U8725" t="s">
        <v>27664</v>
      </c>
      <c r="V8725" t="s">
        <v>31935</v>
      </c>
      <c r="W8725" t="s">
        <v>27121</v>
      </c>
      <c r="X8725" t="s">
        <v>193</v>
      </c>
      <c r="Y8725" t="s">
        <v>2765</v>
      </c>
      <c r="Z8725" t="s">
        <v>54</v>
      </c>
      <c r="AA8725"/>
      <c r="AB8725" t="s">
        <v>48122</v>
      </c>
      <c r="AC8725" t="s">
        <v>54639</v>
      </c>
      <c r="AD8725" t="s">
        <v>31936</v>
      </c>
      <c r="AE8725" t="s">
        <v>565</v>
      </c>
      <c r="AF8725" s="119" t="str">
        <f t="shared" si="546"/>
        <v>NA</v>
      </c>
      <c r="AG8725" s="119"/>
      <c r="AH8725" s="119"/>
      <c r="AI8725" s="119"/>
      <c r="AJ8725" s="119" t="str">
        <f t="shared" si="547"/>
        <v>NA</v>
      </c>
      <c r="AK8725" s="190"/>
      <c r="AL8725" s="191"/>
    </row>
    <row r="8726" spans="1:38" x14ac:dyDescent="0.25">
      <c r="A8726" t="s">
        <v>33107</v>
      </c>
      <c r="B8726" t="s">
        <v>33106</v>
      </c>
      <c r="C8726" t="s">
        <v>27691</v>
      </c>
      <c r="D8726" t="s">
        <v>193</v>
      </c>
      <c r="E8726" t="s">
        <v>2935</v>
      </c>
      <c r="F8726" t="s">
        <v>54</v>
      </c>
      <c r="G8726"/>
      <c r="H8726" t="s">
        <v>48638</v>
      </c>
      <c r="I8726" t="s">
        <v>55154</v>
      </c>
      <c r="J8726" t="s">
        <v>33107</v>
      </c>
      <c r="K8726" t="s">
        <v>565</v>
      </c>
      <c r="L8726" s="119" t="str">
        <f t="shared" si="544"/>
        <v>NA</v>
      </c>
      <c r="M8726" s="119"/>
      <c r="N8726" s="120" t="str">
        <f t="shared" si="545"/>
        <v>NA</v>
      </c>
      <c r="O8726" s="120"/>
      <c r="P8726"/>
      <c r="Q8726"/>
      <c r="R8726"/>
      <c r="S8726"/>
      <c r="T8726"/>
      <c r="U8726" t="s">
        <v>38991</v>
      </c>
      <c r="V8726" t="s">
        <v>38992</v>
      </c>
      <c r="W8726" t="s">
        <v>2763</v>
      </c>
      <c r="X8726" t="s">
        <v>193</v>
      </c>
      <c r="Y8726" t="s">
        <v>2765</v>
      </c>
      <c r="Z8726" t="s">
        <v>54</v>
      </c>
      <c r="AA8726"/>
      <c r="AB8726" t="s">
        <v>48122</v>
      </c>
      <c r="AC8726" t="s">
        <v>54639</v>
      </c>
      <c r="AD8726" t="s">
        <v>41850</v>
      </c>
      <c r="AE8726" t="s">
        <v>565</v>
      </c>
      <c r="AF8726" s="119" t="str">
        <f t="shared" si="546"/>
        <v>NA</v>
      </c>
      <c r="AG8726" s="119"/>
      <c r="AH8726" s="119"/>
      <c r="AI8726" s="119"/>
      <c r="AJ8726" s="119" t="str">
        <f t="shared" si="547"/>
        <v>NA</v>
      </c>
      <c r="AK8726" s="190"/>
      <c r="AL8726" s="191"/>
    </row>
    <row r="8727" spans="1:38" x14ac:dyDescent="0.25">
      <c r="A8727" t="s">
        <v>33003</v>
      </c>
      <c r="B8727" t="s">
        <v>33002</v>
      </c>
      <c r="C8727" t="s">
        <v>31670</v>
      </c>
      <c r="D8727" t="s">
        <v>193</v>
      </c>
      <c r="E8727" t="s">
        <v>2935</v>
      </c>
      <c r="F8727" t="s">
        <v>54</v>
      </c>
      <c r="G8727"/>
      <c r="H8727" t="s">
        <v>48638</v>
      </c>
      <c r="I8727" t="s">
        <v>55154</v>
      </c>
      <c r="J8727" t="s">
        <v>33003</v>
      </c>
      <c r="K8727" t="s">
        <v>565</v>
      </c>
      <c r="L8727" s="119" t="str">
        <f t="shared" si="544"/>
        <v>NA</v>
      </c>
      <c r="M8727" s="119"/>
      <c r="N8727" s="120" t="str">
        <f t="shared" si="545"/>
        <v>NA</v>
      </c>
      <c r="O8727" s="120"/>
      <c r="P8727"/>
      <c r="Q8727"/>
      <c r="R8727"/>
      <c r="S8727"/>
      <c r="T8727"/>
      <c r="U8727" t="s">
        <v>35620</v>
      </c>
      <c r="V8727" t="s">
        <v>35618</v>
      </c>
      <c r="W8727" t="s">
        <v>35619</v>
      </c>
      <c r="X8727" t="s">
        <v>193</v>
      </c>
      <c r="Y8727" t="s">
        <v>2765</v>
      </c>
      <c r="Z8727" t="s">
        <v>54</v>
      </c>
      <c r="AA8727"/>
      <c r="AB8727" t="s">
        <v>48123</v>
      </c>
      <c r="AC8727" t="s">
        <v>54639</v>
      </c>
      <c r="AD8727" t="s">
        <v>35620</v>
      </c>
      <c r="AE8727" t="s">
        <v>565</v>
      </c>
      <c r="AF8727" s="119" t="str">
        <f t="shared" si="546"/>
        <v>NA</v>
      </c>
      <c r="AG8727" s="119"/>
      <c r="AH8727" s="119"/>
      <c r="AI8727" s="119"/>
      <c r="AJ8727" s="119" t="str">
        <f t="shared" si="547"/>
        <v>NA</v>
      </c>
      <c r="AK8727" s="190"/>
      <c r="AL8727" s="191"/>
    </row>
    <row r="8728" spans="1:38" x14ac:dyDescent="0.25">
      <c r="A8728" t="s">
        <v>33364</v>
      </c>
      <c r="B8728" t="s">
        <v>33363</v>
      </c>
      <c r="C8728" t="s">
        <v>33358</v>
      </c>
      <c r="D8728" t="s">
        <v>193</v>
      </c>
      <c r="E8728" t="s">
        <v>4640</v>
      </c>
      <c r="F8728" t="s">
        <v>54</v>
      </c>
      <c r="G8728"/>
      <c r="H8728" t="s">
        <v>48639</v>
      </c>
      <c r="I8728" t="s">
        <v>55155</v>
      </c>
      <c r="J8728" t="s">
        <v>33365</v>
      </c>
      <c r="K8728" t="s">
        <v>565</v>
      </c>
      <c r="L8728" s="119" t="str">
        <f t="shared" si="544"/>
        <v>NA</v>
      </c>
      <c r="M8728" s="119"/>
      <c r="N8728" s="120" t="str">
        <f t="shared" si="545"/>
        <v>NA</v>
      </c>
      <c r="O8728" s="120"/>
      <c r="P8728"/>
      <c r="Q8728"/>
      <c r="R8728"/>
      <c r="S8728"/>
      <c r="T8728"/>
      <c r="U8728" t="s">
        <v>38993</v>
      </c>
      <c r="V8728" t="s">
        <v>38994</v>
      </c>
      <c r="W8728" t="s">
        <v>2763</v>
      </c>
      <c r="X8728" t="s">
        <v>193</v>
      </c>
      <c r="Y8728" t="s">
        <v>38995</v>
      </c>
      <c r="Z8728" t="s">
        <v>54</v>
      </c>
      <c r="AA8728"/>
      <c r="AB8728" t="s">
        <v>48124</v>
      </c>
      <c r="AC8728" t="s">
        <v>54640</v>
      </c>
      <c r="AD8728" t="s">
        <v>41851</v>
      </c>
      <c r="AE8728" t="s">
        <v>565</v>
      </c>
      <c r="AF8728" s="119" t="str">
        <f t="shared" si="546"/>
        <v>NA</v>
      </c>
      <c r="AG8728" s="119"/>
      <c r="AH8728" s="119"/>
      <c r="AI8728" s="119"/>
      <c r="AJ8728" s="119" t="str">
        <f t="shared" si="547"/>
        <v>NA</v>
      </c>
      <c r="AK8728" s="190"/>
      <c r="AL8728" s="191"/>
    </row>
    <row r="8729" spans="1:38" x14ac:dyDescent="0.25">
      <c r="A8729" t="s">
        <v>33367</v>
      </c>
      <c r="B8729" t="s">
        <v>33366</v>
      </c>
      <c r="C8729" t="s">
        <v>33358</v>
      </c>
      <c r="D8729" t="s">
        <v>193</v>
      </c>
      <c r="E8729" t="s">
        <v>4640</v>
      </c>
      <c r="F8729" t="s">
        <v>54</v>
      </c>
      <c r="G8729"/>
      <c r="H8729" t="s">
        <v>48639</v>
      </c>
      <c r="I8729" t="s">
        <v>55155</v>
      </c>
      <c r="J8729" t="s">
        <v>33367</v>
      </c>
      <c r="K8729" t="s">
        <v>565</v>
      </c>
      <c r="L8729" s="119" t="str">
        <f t="shared" si="544"/>
        <v>NA</v>
      </c>
      <c r="M8729" s="119"/>
      <c r="N8729" s="120" t="str">
        <f t="shared" si="545"/>
        <v>NA</v>
      </c>
      <c r="O8729" s="120"/>
      <c r="P8729"/>
      <c r="Q8729"/>
      <c r="R8729"/>
      <c r="S8729"/>
      <c r="T8729"/>
      <c r="U8729" t="s">
        <v>35439</v>
      </c>
      <c r="V8729" t="s">
        <v>35438</v>
      </c>
      <c r="W8729" t="s">
        <v>27121</v>
      </c>
      <c r="X8729" t="s">
        <v>193</v>
      </c>
      <c r="Y8729" t="s">
        <v>2638</v>
      </c>
      <c r="Z8729" t="s">
        <v>54</v>
      </c>
      <c r="AA8729"/>
      <c r="AB8729" t="s">
        <v>48125</v>
      </c>
      <c r="AC8729" t="s">
        <v>54641</v>
      </c>
      <c r="AD8729" t="s">
        <v>35440</v>
      </c>
      <c r="AE8729" t="s">
        <v>565</v>
      </c>
      <c r="AF8729" s="119" t="str">
        <f t="shared" si="546"/>
        <v>NA</v>
      </c>
      <c r="AG8729" s="119"/>
      <c r="AH8729" s="119"/>
      <c r="AI8729" s="119"/>
      <c r="AJ8729" s="119" t="str">
        <f t="shared" si="547"/>
        <v>NA</v>
      </c>
      <c r="AK8729" s="190"/>
      <c r="AL8729" s="191"/>
    </row>
    <row r="8730" spans="1:38" x14ac:dyDescent="0.25">
      <c r="A8730" t="s">
        <v>33361</v>
      </c>
      <c r="B8730" t="s">
        <v>33360</v>
      </c>
      <c r="C8730" t="s">
        <v>33358</v>
      </c>
      <c r="D8730" t="s">
        <v>193</v>
      </c>
      <c r="E8730" t="s">
        <v>4640</v>
      </c>
      <c r="F8730" t="s">
        <v>54</v>
      </c>
      <c r="G8730"/>
      <c r="H8730" t="s">
        <v>48639</v>
      </c>
      <c r="I8730" t="s">
        <v>55155</v>
      </c>
      <c r="J8730" t="s">
        <v>33362</v>
      </c>
      <c r="K8730" t="s">
        <v>565</v>
      </c>
      <c r="L8730" s="119" t="str">
        <f t="shared" si="544"/>
        <v>NA</v>
      </c>
      <c r="M8730" s="119"/>
      <c r="N8730" s="120" t="str">
        <f t="shared" si="545"/>
        <v>NA</v>
      </c>
      <c r="O8730" s="120"/>
      <c r="P8730"/>
      <c r="Q8730"/>
      <c r="R8730"/>
      <c r="S8730"/>
      <c r="T8730"/>
      <c r="U8730" t="s">
        <v>33183</v>
      </c>
      <c r="V8730" t="s">
        <v>33541</v>
      </c>
      <c r="W8730" t="s">
        <v>33542</v>
      </c>
      <c r="X8730" t="s">
        <v>193</v>
      </c>
      <c r="Y8730" t="s">
        <v>6059</v>
      </c>
      <c r="Z8730" t="s">
        <v>54</v>
      </c>
      <c r="AA8730"/>
      <c r="AB8730" t="s">
        <v>48126</v>
      </c>
      <c r="AC8730" t="s">
        <v>54642</v>
      </c>
      <c r="AD8730" t="s">
        <v>33183</v>
      </c>
      <c r="AE8730" t="s">
        <v>565</v>
      </c>
      <c r="AF8730" s="119" t="str">
        <f t="shared" si="546"/>
        <v>NA</v>
      </c>
      <c r="AG8730" s="119"/>
      <c r="AH8730" s="119"/>
      <c r="AI8730" s="119"/>
      <c r="AJ8730" s="119" t="str">
        <f t="shared" si="547"/>
        <v>NA</v>
      </c>
      <c r="AK8730" s="190"/>
      <c r="AL8730" s="191"/>
    </row>
    <row r="8731" spans="1:38" x14ac:dyDescent="0.25">
      <c r="A8731" t="s">
        <v>33005</v>
      </c>
      <c r="B8731" t="s">
        <v>33004</v>
      </c>
      <c r="C8731" t="s">
        <v>31670</v>
      </c>
      <c r="D8731" t="s">
        <v>193</v>
      </c>
      <c r="E8731" t="s">
        <v>4640</v>
      </c>
      <c r="F8731" t="s">
        <v>54</v>
      </c>
      <c r="G8731"/>
      <c r="H8731" t="s">
        <v>48639</v>
      </c>
      <c r="I8731" t="s">
        <v>55155</v>
      </c>
      <c r="J8731" t="s">
        <v>33005</v>
      </c>
      <c r="K8731" t="s">
        <v>565</v>
      </c>
      <c r="L8731" s="119" t="str">
        <f t="shared" si="544"/>
        <v>NA</v>
      </c>
      <c r="M8731" s="119"/>
      <c r="N8731" s="120" t="str">
        <f t="shared" si="545"/>
        <v>NA</v>
      </c>
      <c r="O8731" s="120"/>
      <c r="P8731"/>
      <c r="Q8731"/>
      <c r="R8731"/>
      <c r="S8731"/>
      <c r="T8731"/>
      <c r="U8731" t="s">
        <v>35364</v>
      </c>
      <c r="V8731" t="s">
        <v>35363</v>
      </c>
      <c r="W8731" t="s">
        <v>27121</v>
      </c>
      <c r="X8731" t="s">
        <v>193</v>
      </c>
      <c r="Y8731" t="s">
        <v>8505</v>
      </c>
      <c r="Z8731" t="s">
        <v>54</v>
      </c>
      <c r="AA8731"/>
      <c r="AB8731" t="s">
        <v>48127</v>
      </c>
      <c r="AC8731" t="s">
        <v>54643</v>
      </c>
      <c r="AD8731" t="s">
        <v>35365</v>
      </c>
      <c r="AE8731" t="s">
        <v>565</v>
      </c>
      <c r="AF8731" s="119" t="str">
        <f t="shared" si="546"/>
        <v>NA</v>
      </c>
      <c r="AG8731" s="119"/>
      <c r="AH8731" s="119"/>
      <c r="AI8731" s="119"/>
      <c r="AJ8731" s="119" t="str">
        <f t="shared" si="547"/>
        <v>NA</v>
      </c>
      <c r="AK8731" s="190"/>
      <c r="AL8731" s="191"/>
    </row>
    <row r="8732" spans="1:38" x14ac:dyDescent="0.25">
      <c r="A8732" t="s">
        <v>33381</v>
      </c>
      <c r="B8732" t="s">
        <v>33380</v>
      </c>
      <c r="C8732" t="s">
        <v>33358</v>
      </c>
      <c r="D8732" t="s">
        <v>193</v>
      </c>
      <c r="E8732" t="s">
        <v>4640</v>
      </c>
      <c r="F8732" t="s">
        <v>54</v>
      </c>
      <c r="G8732"/>
      <c r="H8732" t="s">
        <v>48639</v>
      </c>
      <c r="I8732" t="s">
        <v>55155</v>
      </c>
      <c r="J8732" t="s">
        <v>33381</v>
      </c>
      <c r="K8732" t="s">
        <v>565</v>
      </c>
      <c r="L8732" s="119" t="str">
        <f t="shared" si="544"/>
        <v>NA</v>
      </c>
      <c r="M8732" s="119"/>
      <c r="N8732" s="120" t="str">
        <f t="shared" si="545"/>
        <v>NA</v>
      </c>
      <c r="O8732" s="120"/>
      <c r="P8732"/>
      <c r="Q8732"/>
      <c r="R8732"/>
      <c r="S8732"/>
      <c r="T8732"/>
      <c r="U8732" t="s">
        <v>35359</v>
      </c>
      <c r="V8732" t="s">
        <v>35358</v>
      </c>
      <c r="W8732" t="s">
        <v>27121</v>
      </c>
      <c r="X8732" t="s">
        <v>193</v>
      </c>
      <c r="Y8732" t="s">
        <v>34457</v>
      </c>
      <c r="Z8732" t="s">
        <v>54</v>
      </c>
      <c r="AA8732"/>
      <c r="AB8732" t="s">
        <v>48128</v>
      </c>
      <c r="AC8732" t="s">
        <v>54644</v>
      </c>
      <c r="AD8732" t="s">
        <v>35360</v>
      </c>
      <c r="AE8732" t="s">
        <v>565</v>
      </c>
      <c r="AF8732" s="119" t="str">
        <f t="shared" si="546"/>
        <v>NA</v>
      </c>
      <c r="AG8732" s="119"/>
      <c r="AH8732" s="119"/>
      <c r="AI8732" s="119"/>
      <c r="AJ8732" s="119" t="str">
        <f t="shared" si="547"/>
        <v>NA</v>
      </c>
      <c r="AK8732" s="190"/>
      <c r="AL8732" s="191"/>
    </row>
    <row r="8733" spans="1:38" x14ac:dyDescent="0.25">
      <c r="A8733" t="s">
        <v>33007</v>
      </c>
      <c r="B8733" t="s">
        <v>33006</v>
      </c>
      <c r="C8733" t="s">
        <v>31670</v>
      </c>
      <c r="D8733" t="s">
        <v>193</v>
      </c>
      <c r="E8733" t="s">
        <v>5331</v>
      </c>
      <c r="F8733" t="s">
        <v>54</v>
      </c>
      <c r="G8733"/>
      <c r="H8733" t="s">
        <v>48640</v>
      </c>
      <c r="I8733" t="s">
        <v>55156</v>
      </c>
      <c r="J8733" t="s">
        <v>33007</v>
      </c>
      <c r="K8733" t="s">
        <v>565</v>
      </c>
      <c r="L8733" s="119" t="str">
        <f t="shared" si="544"/>
        <v>NA</v>
      </c>
      <c r="M8733" s="119"/>
      <c r="N8733" s="120" t="str">
        <f t="shared" si="545"/>
        <v>NA</v>
      </c>
      <c r="O8733" s="120"/>
      <c r="P8733"/>
      <c r="Q8733"/>
      <c r="R8733"/>
      <c r="S8733"/>
      <c r="T8733"/>
      <c r="U8733" t="s">
        <v>34456</v>
      </c>
      <c r="V8733" t="s">
        <v>34454</v>
      </c>
      <c r="W8733" t="s">
        <v>34455</v>
      </c>
      <c r="X8733" t="s">
        <v>193</v>
      </c>
      <c r="Y8733" t="s">
        <v>34457</v>
      </c>
      <c r="Z8733" t="s">
        <v>54</v>
      </c>
      <c r="AA8733"/>
      <c r="AB8733" t="s">
        <v>48128</v>
      </c>
      <c r="AC8733" t="s">
        <v>54644</v>
      </c>
      <c r="AD8733" t="s">
        <v>34456</v>
      </c>
      <c r="AE8733" t="s">
        <v>565</v>
      </c>
      <c r="AF8733" s="119" t="str">
        <f t="shared" si="546"/>
        <v>NA</v>
      </c>
      <c r="AG8733" s="119"/>
      <c r="AH8733" s="119"/>
      <c r="AI8733" s="119"/>
      <c r="AJ8733" s="119" t="str">
        <f t="shared" si="547"/>
        <v>NA</v>
      </c>
      <c r="AK8733" s="190"/>
      <c r="AL8733" s="191"/>
    </row>
    <row r="8734" spans="1:38" x14ac:dyDescent="0.25">
      <c r="A8734" t="s">
        <v>33369</v>
      </c>
      <c r="B8734" t="s">
        <v>33368</v>
      </c>
      <c r="C8734" t="s">
        <v>33358</v>
      </c>
      <c r="D8734" t="s">
        <v>193</v>
      </c>
      <c r="E8734" t="s">
        <v>5331</v>
      </c>
      <c r="F8734" t="s">
        <v>54</v>
      </c>
      <c r="G8734"/>
      <c r="H8734" t="s">
        <v>48640</v>
      </c>
      <c r="I8734" t="s">
        <v>55156</v>
      </c>
      <c r="J8734" t="s">
        <v>33369</v>
      </c>
      <c r="K8734" t="s">
        <v>565</v>
      </c>
      <c r="L8734" s="119" t="str">
        <f t="shared" si="544"/>
        <v>NA</v>
      </c>
      <c r="M8734" s="119"/>
      <c r="N8734" s="120" t="str">
        <f t="shared" si="545"/>
        <v>NA</v>
      </c>
      <c r="O8734" s="120"/>
      <c r="P8734"/>
      <c r="Q8734"/>
      <c r="R8734"/>
      <c r="S8734"/>
      <c r="T8734"/>
      <c r="U8734" t="s">
        <v>34211</v>
      </c>
      <c r="V8734" t="s">
        <v>34209</v>
      </c>
      <c r="W8734" t="s">
        <v>34210</v>
      </c>
      <c r="X8734" t="s">
        <v>193</v>
      </c>
      <c r="Y8734" t="s">
        <v>34212</v>
      </c>
      <c r="Z8734" t="s">
        <v>54</v>
      </c>
      <c r="AA8734"/>
      <c r="AB8734" t="s">
        <v>48129</v>
      </c>
      <c r="AC8734" t="s">
        <v>54645</v>
      </c>
      <c r="AD8734" t="s">
        <v>34213</v>
      </c>
      <c r="AE8734" t="s">
        <v>565</v>
      </c>
      <c r="AF8734" s="119" t="str">
        <f t="shared" si="546"/>
        <v>NA</v>
      </c>
      <c r="AG8734" s="119"/>
      <c r="AH8734" s="119"/>
      <c r="AI8734" s="119"/>
      <c r="AJ8734" s="119" t="str">
        <f t="shared" si="547"/>
        <v>NA</v>
      </c>
      <c r="AK8734" s="190"/>
      <c r="AL8734" s="191"/>
    </row>
    <row r="8735" spans="1:38" x14ac:dyDescent="0.25">
      <c r="A8735" t="s">
        <v>33371</v>
      </c>
      <c r="B8735" t="s">
        <v>33370</v>
      </c>
      <c r="C8735" t="s">
        <v>33358</v>
      </c>
      <c r="D8735" t="s">
        <v>193</v>
      </c>
      <c r="E8735" t="s">
        <v>33372</v>
      </c>
      <c r="F8735" t="s">
        <v>54</v>
      </c>
      <c r="G8735"/>
      <c r="H8735" t="s">
        <v>48641</v>
      </c>
      <c r="I8735" t="s">
        <v>55157</v>
      </c>
      <c r="J8735" t="s">
        <v>33371</v>
      </c>
      <c r="K8735" t="s">
        <v>565</v>
      </c>
      <c r="L8735" s="119" t="str">
        <f t="shared" si="544"/>
        <v>NA</v>
      </c>
      <c r="M8735" s="119"/>
      <c r="N8735" s="120" t="str">
        <f t="shared" si="545"/>
        <v>NA</v>
      </c>
      <c r="O8735" s="120"/>
      <c r="P8735"/>
      <c r="Q8735"/>
      <c r="R8735"/>
      <c r="S8735"/>
      <c r="T8735"/>
      <c r="U8735" t="s">
        <v>35359</v>
      </c>
      <c r="V8735" t="s">
        <v>35361</v>
      </c>
      <c r="W8735" t="s">
        <v>27121</v>
      </c>
      <c r="X8735" t="s">
        <v>193</v>
      </c>
      <c r="Y8735" t="s">
        <v>2065</v>
      </c>
      <c r="Z8735" t="s">
        <v>54</v>
      </c>
      <c r="AA8735"/>
      <c r="AB8735" t="s">
        <v>48130</v>
      </c>
      <c r="AC8735" t="s">
        <v>54646</v>
      </c>
      <c r="AD8735" t="s">
        <v>35360</v>
      </c>
      <c r="AE8735" t="s">
        <v>565</v>
      </c>
      <c r="AF8735" s="119" t="str">
        <f t="shared" si="546"/>
        <v>NA</v>
      </c>
      <c r="AG8735" s="119"/>
      <c r="AH8735" s="119"/>
      <c r="AI8735" s="119"/>
      <c r="AJ8735" s="119" t="str">
        <f t="shared" si="547"/>
        <v>NA</v>
      </c>
      <c r="AK8735" s="190"/>
      <c r="AL8735" s="191"/>
    </row>
    <row r="8736" spans="1:38" x14ac:dyDescent="0.25">
      <c r="A8736" t="s">
        <v>32654</v>
      </c>
      <c r="B8736" t="s">
        <v>32652</v>
      </c>
      <c r="C8736" t="s">
        <v>32653</v>
      </c>
      <c r="D8736" t="s">
        <v>193</v>
      </c>
      <c r="E8736" t="s">
        <v>12916</v>
      </c>
      <c r="F8736" t="s">
        <v>54</v>
      </c>
      <c r="G8736"/>
      <c r="H8736" t="s">
        <v>48642</v>
      </c>
      <c r="I8736" t="s">
        <v>55158</v>
      </c>
      <c r="J8736" t="s">
        <v>32655</v>
      </c>
      <c r="K8736" t="s">
        <v>565</v>
      </c>
      <c r="L8736" s="119" t="str">
        <f t="shared" si="544"/>
        <v>NA</v>
      </c>
      <c r="M8736" s="119"/>
      <c r="N8736" s="120" t="str">
        <f t="shared" si="545"/>
        <v>NA</v>
      </c>
      <c r="O8736" s="120"/>
      <c r="P8736"/>
      <c r="Q8736"/>
      <c r="R8736"/>
      <c r="S8736"/>
      <c r="T8736"/>
      <c r="U8736" t="s">
        <v>35368</v>
      </c>
      <c r="V8736" t="s">
        <v>35366</v>
      </c>
      <c r="W8736" t="s">
        <v>35367</v>
      </c>
      <c r="X8736" t="s">
        <v>193</v>
      </c>
      <c r="Y8736" t="s">
        <v>35369</v>
      </c>
      <c r="Z8736" t="s">
        <v>54</v>
      </c>
      <c r="AA8736"/>
      <c r="AB8736" t="s">
        <v>48131</v>
      </c>
      <c r="AC8736" t="s">
        <v>54647</v>
      </c>
      <c r="AD8736" t="s">
        <v>35370</v>
      </c>
      <c r="AE8736" t="s">
        <v>565</v>
      </c>
      <c r="AF8736" s="119" t="str">
        <f t="shared" si="546"/>
        <v>NA</v>
      </c>
      <c r="AG8736" s="119"/>
      <c r="AH8736" s="119"/>
      <c r="AI8736" s="119"/>
      <c r="AJ8736" s="119" t="str">
        <f t="shared" si="547"/>
        <v>NA</v>
      </c>
      <c r="AK8736" s="190"/>
      <c r="AL8736" s="191"/>
    </row>
    <row r="8737" spans="1:38" x14ac:dyDescent="0.25">
      <c r="A8737" t="s">
        <v>33009</v>
      </c>
      <c r="B8737" t="s">
        <v>33008</v>
      </c>
      <c r="C8737" t="s">
        <v>31670</v>
      </c>
      <c r="D8737" t="s">
        <v>193</v>
      </c>
      <c r="E8737" t="s">
        <v>6885</v>
      </c>
      <c r="F8737" t="s">
        <v>54</v>
      </c>
      <c r="G8737"/>
      <c r="H8737" t="s">
        <v>48643</v>
      </c>
      <c r="I8737" t="s">
        <v>55159</v>
      </c>
      <c r="J8737" t="s">
        <v>33009</v>
      </c>
      <c r="K8737" t="s">
        <v>565</v>
      </c>
      <c r="L8737" s="119" t="str">
        <f t="shared" si="544"/>
        <v>NA</v>
      </c>
      <c r="M8737" s="119"/>
      <c r="N8737" s="120" t="str">
        <f t="shared" si="545"/>
        <v>NA</v>
      </c>
      <c r="O8737" s="120"/>
      <c r="P8737"/>
      <c r="Q8737"/>
      <c r="R8737"/>
      <c r="S8737"/>
      <c r="T8737"/>
      <c r="U8737" t="s">
        <v>34341</v>
      </c>
      <c r="V8737" t="s">
        <v>34339</v>
      </c>
      <c r="W8737" t="s">
        <v>34340</v>
      </c>
      <c r="X8737" t="s">
        <v>193</v>
      </c>
      <c r="Y8737" t="s">
        <v>3053</v>
      </c>
      <c r="Z8737" t="s">
        <v>54</v>
      </c>
      <c r="AA8737"/>
      <c r="AB8737" t="s">
        <v>48132</v>
      </c>
      <c r="AC8737" t="s">
        <v>54648</v>
      </c>
      <c r="AD8737" t="s">
        <v>33183</v>
      </c>
      <c r="AE8737" t="s">
        <v>565</v>
      </c>
      <c r="AF8737" s="119" t="str">
        <f t="shared" si="546"/>
        <v>NA</v>
      </c>
      <c r="AG8737" s="119"/>
      <c r="AH8737" s="119"/>
      <c r="AI8737" s="119"/>
      <c r="AJ8737" s="119" t="str">
        <f t="shared" si="547"/>
        <v>NA</v>
      </c>
      <c r="AK8737" s="190"/>
      <c r="AL8737" s="191"/>
    </row>
    <row r="8738" spans="1:38" x14ac:dyDescent="0.25">
      <c r="A8738" t="s">
        <v>33376</v>
      </c>
      <c r="B8738" t="s">
        <v>33375</v>
      </c>
      <c r="C8738" t="s">
        <v>33358</v>
      </c>
      <c r="D8738" t="s">
        <v>193</v>
      </c>
      <c r="E8738" t="s">
        <v>33377</v>
      </c>
      <c r="F8738" t="s">
        <v>54</v>
      </c>
      <c r="G8738"/>
      <c r="H8738" t="s">
        <v>48644</v>
      </c>
      <c r="I8738" t="s">
        <v>55160</v>
      </c>
      <c r="J8738" t="s">
        <v>33376</v>
      </c>
      <c r="K8738" t="s">
        <v>565</v>
      </c>
      <c r="L8738" s="119" t="str">
        <f t="shared" si="544"/>
        <v>NA</v>
      </c>
      <c r="M8738" s="119"/>
      <c r="N8738" s="120" t="str">
        <f t="shared" si="545"/>
        <v>NA</v>
      </c>
      <c r="O8738" s="120"/>
      <c r="P8738"/>
      <c r="Q8738"/>
      <c r="R8738"/>
      <c r="S8738"/>
      <c r="T8738"/>
      <c r="U8738" t="s">
        <v>35505</v>
      </c>
      <c r="V8738" t="s">
        <v>35503</v>
      </c>
      <c r="W8738" t="s">
        <v>35504</v>
      </c>
      <c r="X8738" t="s">
        <v>193</v>
      </c>
      <c r="Y8738" t="s">
        <v>8191</v>
      </c>
      <c r="Z8738" t="s">
        <v>54</v>
      </c>
      <c r="AA8738"/>
      <c r="AB8738" t="s">
        <v>48133</v>
      </c>
      <c r="AC8738" t="s">
        <v>54649</v>
      </c>
      <c r="AD8738" t="s">
        <v>33183</v>
      </c>
      <c r="AE8738" t="s">
        <v>565</v>
      </c>
      <c r="AF8738" s="119" t="str">
        <f t="shared" si="546"/>
        <v>NA</v>
      </c>
      <c r="AG8738" s="119"/>
      <c r="AH8738" s="119"/>
      <c r="AI8738" s="119"/>
      <c r="AJ8738" s="119" t="str">
        <f t="shared" si="547"/>
        <v>NA</v>
      </c>
      <c r="AK8738" s="190"/>
      <c r="AL8738" s="191"/>
    </row>
    <row r="8739" spans="1:38" x14ac:dyDescent="0.25">
      <c r="A8739" t="s">
        <v>32167</v>
      </c>
      <c r="B8739" t="s">
        <v>32165</v>
      </c>
      <c r="C8739" t="s">
        <v>32166</v>
      </c>
      <c r="D8739" t="s">
        <v>193</v>
      </c>
      <c r="E8739" t="s">
        <v>32168</v>
      </c>
      <c r="F8739" t="s">
        <v>54</v>
      </c>
      <c r="G8739"/>
      <c r="H8739" t="s">
        <v>48645</v>
      </c>
      <c r="I8739" t="s">
        <v>55161</v>
      </c>
      <c r="J8739" t="s">
        <v>32167</v>
      </c>
      <c r="K8739" t="s">
        <v>565</v>
      </c>
      <c r="L8739" s="119" t="str">
        <f t="shared" si="544"/>
        <v>NA</v>
      </c>
      <c r="M8739" s="119"/>
      <c r="N8739" s="120" t="str">
        <f t="shared" si="545"/>
        <v>NA</v>
      </c>
      <c r="O8739" s="120"/>
      <c r="P8739"/>
      <c r="Q8739"/>
      <c r="R8739"/>
      <c r="S8739"/>
      <c r="T8739"/>
      <c r="U8739" t="s">
        <v>35396</v>
      </c>
      <c r="V8739" t="s">
        <v>35394</v>
      </c>
      <c r="W8739" t="s">
        <v>35395</v>
      </c>
      <c r="X8739" t="s">
        <v>193</v>
      </c>
      <c r="Y8739" t="s">
        <v>8191</v>
      </c>
      <c r="Z8739" t="s">
        <v>54</v>
      </c>
      <c r="AA8739"/>
      <c r="AB8739" t="s">
        <v>48133</v>
      </c>
      <c r="AC8739" t="s">
        <v>54649</v>
      </c>
      <c r="AD8739" t="s">
        <v>35397</v>
      </c>
      <c r="AE8739" t="s">
        <v>565</v>
      </c>
      <c r="AF8739" s="119" t="str">
        <f t="shared" si="546"/>
        <v>NA</v>
      </c>
      <c r="AG8739" s="119"/>
      <c r="AH8739" s="119"/>
      <c r="AI8739" s="119"/>
      <c r="AJ8739" s="119" t="str">
        <f t="shared" si="547"/>
        <v>NA</v>
      </c>
      <c r="AK8739" s="190"/>
      <c r="AL8739" s="191"/>
    </row>
    <row r="8740" spans="1:38" x14ac:dyDescent="0.25">
      <c r="A8740" t="s">
        <v>32690</v>
      </c>
      <c r="B8740" t="s">
        <v>32688</v>
      </c>
      <c r="C8740" t="s">
        <v>32689</v>
      </c>
      <c r="D8740" t="s">
        <v>193</v>
      </c>
      <c r="E8740" t="s">
        <v>14514</v>
      </c>
      <c r="F8740" t="s">
        <v>54</v>
      </c>
      <c r="G8740"/>
      <c r="H8740" t="s">
        <v>48646</v>
      </c>
      <c r="I8740" t="s">
        <v>55162</v>
      </c>
      <c r="J8740" t="s">
        <v>32690</v>
      </c>
      <c r="K8740" t="s">
        <v>565</v>
      </c>
      <c r="L8740" s="119" t="str">
        <f t="shared" si="544"/>
        <v>NA</v>
      </c>
      <c r="M8740" s="119"/>
      <c r="N8740" s="120" t="str">
        <f t="shared" si="545"/>
        <v>NA</v>
      </c>
      <c r="O8740" s="120"/>
      <c r="P8740"/>
      <c r="Q8740"/>
      <c r="R8740"/>
      <c r="S8740"/>
      <c r="T8740"/>
      <c r="U8740" t="s">
        <v>34337</v>
      </c>
      <c r="V8740" t="s">
        <v>34335</v>
      </c>
      <c r="W8740" t="s">
        <v>34336</v>
      </c>
      <c r="X8740" t="s">
        <v>193</v>
      </c>
      <c r="Y8740" t="s">
        <v>505</v>
      </c>
      <c r="Z8740" t="s">
        <v>54</v>
      </c>
      <c r="AA8740"/>
      <c r="AB8740" t="s">
        <v>48134</v>
      </c>
      <c r="AC8740" t="s">
        <v>54650</v>
      </c>
      <c r="AD8740" t="s">
        <v>34338</v>
      </c>
      <c r="AE8740" t="s">
        <v>565</v>
      </c>
      <c r="AF8740" s="119" t="str">
        <f t="shared" si="546"/>
        <v>NA</v>
      </c>
      <c r="AG8740" s="119"/>
      <c r="AH8740" s="119"/>
      <c r="AI8740" s="119"/>
      <c r="AJ8740" s="119" t="str">
        <f t="shared" si="547"/>
        <v>NA</v>
      </c>
      <c r="AK8740" s="190"/>
      <c r="AL8740" s="191"/>
    </row>
    <row r="8741" spans="1:38" x14ac:dyDescent="0.25">
      <c r="A8741" t="s">
        <v>32687</v>
      </c>
      <c r="B8741" t="s">
        <v>32685</v>
      </c>
      <c r="C8741" t="s">
        <v>32686</v>
      </c>
      <c r="D8741" t="s">
        <v>193</v>
      </c>
      <c r="E8741" t="s">
        <v>14514</v>
      </c>
      <c r="F8741" t="s">
        <v>54</v>
      </c>
      <c r="G8741"/>
      <c r="H8741" t="s">
        <v>48646</v>
      </c>
      <c r="I8741" t="s">
        <v>55162</v>
      </c>
      <c r="J8741" t="s">
        <v>32687</v>
      </c>
      <c r="K8741" t="s">
        <v>565</v>
      </c>
      <c r="L8741" s="119" t="str">
        <f t="shared" si="544"/>
        <v>NA</v>
      </c>
      <c r="M8741" s="119"/>
      <c r="N8741" s="120" t="str">
        <f t="shared" si="545"/>
        <v>NA</v>
      </c>
      <c r="O8741" s="120"/>
      <c r="P8741"/>
      <c r="Q8741"/>
      <c r="R8741"/>
      <c r="S8741"/>
      <c r="T8741"/>
      <c r="U8741" t="s">
        <v>35359</v>
      </c>
      <c r="V8741" t="s">
        <v>35362</v>
      </c>
      <c r="W8741" t="s">
        <v>27121</v>
      </c>
      <c r="X8741" t="s">
        <v>193</v>
      </c>
      <c r="Y8741" t="s">
        <v>505</v>
      </c>
      <c r="Z8741" t="s">
        <v>54</v>
      </c>
      <c r="AA8741"/>
      <c r="AB8741" t="s">
        <v>48134</v>
      </c>
      <c r="AC8741" t="s">
        <v>54650</v>
      </c>
      <c r="AD8741" t="s">
        <v>35360</v>
      </c>
      <c r="AE8741" t="s">
        <v>565</v>
      </c>
      <c r="AF8741" s="119" t="str">
        <f t="shared" si="546"/>
        <v>NA</v>
      </c>
      <c r="AG8741" s="119"/>
      <c r="AH8741" s="119"/>
      <c r="AI8741" s="119"/>
      <c r="AJ8741" s="119" t="str">
        <f t="shared" si="547"/>
        <v>NA</v>
      </c>
      <c r="AK8741" s="190"/>
      <c r="AL8741" s="191"/>
    </row>
    <row r="8742" spans="1:38" x14ac:dyDescent="0.25">
      <c r="A8742" t="s">
        <v>31765</v>
      </c>
      <c r="B8742" t="s">
        <v>31763</v>
      </c>
      <c r="C8742" t="s">
        <v>31764</v>
      </c>
      <c r="D8742" t="s">
        <v>193</v>
      </c>
      <c r="E8742" t="s">
        <v>2579</v>
      </c>
      <c r="F8742" t="s">
        <v>54</v>
      </c>
      <c r="G8742"/>
      <c r="H8742" t="s">
        <v>48647</v>
      </c>
      <c r="I8742" t="s">
        <v>55163</v>
      </c>
      <c r="J8742" t="s">
        <v>31766</v>
      </c>
      <c r="K8742" t="s">
        <v>565</v>
      </c>
      <c r="L8742" s="119" t="str">
        <f t="shared" si="544"/>
        <v>NA</v>
      </c>
      <c r="M8742" s="119"/>
      <c r="N8742" s="120" t="str">
        <f t="shared" si="545"/>
        <v>NA</v>
      </c>
      <c r="O8742" s="120"/>
      <c r="P8742"/>
      <c r="Q8742"/>
      <c r="R8742"/>
      <c r="S8742"/>
      <c r="T8742"/>
      <c r="U8742" t="s">
        <v>35712</v>
      </c>
      <c r="V8742" t="s">
        <v>35710</v>
      </c>
      <c r="W8742" t="s">
        <v>35711</v>
      </c>
      <c r="X8742" t="s">
        <v>193</v>
      </c>
      <c r="Y8742" t="s">
        <v>505</v>
      </c>
      <c r="Z8742" t="s">
        <v>54</v>
      </c>
      <c r="AA8742"/>
      <c r="AB8742" t="s">
        <v>48134</v>
      </c>
      <c r="AC8742" t="s">
        <v>54650</v>
      </c>
      <c r="AD8742" t="s">
        <v>35713</v>
      </c>
      <c r="AE8742" t="s">
        <v>565</v>
      </c>
      <c r="AF8742" s="119" t="str">
        <f t="shared" si="546"/>
        <v>NA</v>
      </c>
      <c r="AG8742" s="119"/>
      <c r="AH8742" s="119"/>
      <c r="AI8742" s="119"/>
      <c r="AJ8742" s="119" t="str">
        <f t="shared" si="547"/>
        <v>NA</v>
      </c>
      <c r="AK8742" s="190"/>
      <c r="AL8742" s="191"/>
    </row>
    <row r="8743" spans="1:38" x14ac:dyDescent="0.25">
      <c r="A8743" t="s">
        <v>33383</v>
      </c>
      <c r="B8743" t="s">
        <v>33382</v>
      </c>
      <c r="C8743" t="s">
        <v>33358</v>
      </c>
      <c r="D8743" t="s">
        <v>193</v>
      </c>
      <c r="E8743" t="s">
        <v>2579</v>
      </c>
      <c r="F8743" t="s">
        <v>54</v>
      </c>
      <c r="G8743"/>
      <c r="H8743" t="s">
        <v>48647</v>
      </c>
      <c r="I8743" t="s">
        <v>55163</v>
      </c>
      <c r="J8743" t="s">
        <v>33383</v>
      </c>
      <c r="K8743" t="s">
        <v>565</v>
      </c>
      <c r="L8743" s="119" t="str">
        <f t="shared" si="544"/>
        <v>NA</v>
      </c>
      <c r="M8743" s="119"/>
      <c r="N8743" s="120" t="str">
        <f t="shared" si="545"/>
        <v>NA</v>
      </c>
      <c r="O8743" s="120"/>
      <c r="P8743"/>
      <c r="Q8743"/>
      <c r="R8743"/>
      <c r="S8743"/>
      <c r="T8743"/>
      <c r="U8743" t="s">
        <v>33793</v>
      </c>
      <c r="V8743" t="s">
        <v>33791</v>
      </c>
      <c r="W8743" t="s">
        <v>33792</v>
      </c>
      <c r="X8743" t="s">
        <v>193</v>
      </c>
      <c r="Y8743" t="s">
        <v>505</v>
      </c>
      <c r="Z8743" t="s">
        <v>54</v>
      </c>
      <c r="AA8743"/>
      <c r="AB8743" t="s">
        <v>48134</v>
      </c>
      <c r="AC8743" t="s">
        <v>54650</v>
      </c>
      <c r="AD8743" t="s">
        <v>33793</v>
      </c>
      <c r="AE8743" t="s">
        <v>565</v>
      </c>
      <c r="AF8743" s="119" t="str">
        <f t="shared" si="546"/>
        <v>NA</v>
      </c>
      <c r="AG8743" s="119"/>
      <c r="AH8743" s="119"/>
      <c r="AI8743" s="119"/>
      <c r="AJ8743" s="119" t="str">
        <f t="shared" si="547"/>
        <v>NA</v>
      </c>
      <c r="AK8743" s="190"/>
      <c r="AL8743" s="191"/>
    </row>
    <row r="8744" spans="1:38" x14ac:dyDescent="0.25">
      <c r="A8744" t="s">
        <v>33385</v>
      </c>
      <c r="B8744" t="s">
        <v>33384</v>
      </c>
      <c r="C8744" t="s">
        <v>33358</v>
      </c>
      <c r="D8744" t="s">
        <v>193</v>
      </c>
      <c r="E8744" t="s">
        <v>3313</v>
      </c>
      <c r="F8744" t="s">
        <v>54</v>
      </c>
      <c r="G8744"/>
      <c r="H8744" t="s">
        <v>48648</v>
      </c>
      <c r="I8744" t="s">
        <v>55164</v>
      </c>
      <c r="J8744" t="s">
        <v>33385</v>
      </c>
      <c r="K8744" t="s">
        <v>565</v>
      </c>
      <c r="L8744" s="119" t="str">
        <f t="shared" si="544"/>
        <v>NA</v>
      </c>
      <c r="M8744" s="119"/>
      <c r="N8744" s="120" t="str">
        <f t="shared" si="545"/>
        <v>NA</v>
      </c>
      <c r="O8744" s="120"/>
      <c r="P8744"/>
      <c r="Q8744"/>
      <c r="R8744"/>
      <c r="S8744"/>
      <c r="T8744"/>
      <c r="U8744" t="s">
        <v>32200</v>
      </c>
      <c r="V8744" t="s">
        <v>32198</v>
      </c>
      <c r="W8744" t="s">
        <v>32199</v>
      </c>
      <c r="X8744" t="s">
        <v>193</v>
      </c>
      <c r="Y8744" t="s">
        <v>505</v>
      </c>
      <c r="Z8744" t="s">
        <v>54</v>
      </c>
      <c r="AA8744"/>
      <c r="AB8744" t="s">
        <v>48134</v>
      </c>
      <c r="AC8744" t="s">
        <v>54650</v>
      </c>
      <c r="AD8744" t="s">
        <v>32200</v>
      </c>
      <c r="AE8744" t="s">
        <v>565</v>
      </c>
      <c r="AF8744" s="119" t="str">
        <f t="shared" si="546"/>
        <v>NA</v>
      </c>
      <c r="AG8744" s="119"/>
      <c r="AH8744" s="119"/>
      <c r="AI8744" s="119"/>
      <c r="AJ8744" s="119" t="str">
        <f t="shared" si="547"/>
        <v>NA</v>
      </c>
      <c r="AK8744" s="190"/>
      <c r="AL8744" s="191"/>
    </row>
    <row r="8745" spans="1:38" x14ac:dyDescent="0.25">
      <c r="A8745" t="s">
        <v>33387</v>
      </c>
      <c r="B8745" t="s">
        <v>33386</v>
      </c>
      <c r="C8745" t="s">
        <v>33358</v>
      </c>
      <c r="D8745" t="s">
        <v>193</v>
      </c>
      <c r="E8745" t="s">
        <v>3346</v>
      </c>
      <c r="F8745" t="s">
        <v>54</v>
      </c>
      <c r="G8745"/>
      <c r="H8745" t="s">
        <v>48649</v>
      </c>
      <c r="I8745" t="s">
        <v>55165</v>
      </c>
      <c r="J8745" t="s">
        <v>33387</v>
      </c>
      <c r="K8745" t="s">
        <v>565</v>
      </c>
      <c r="L8745" s="119" t="str">
        <f t="shared" si="544"/>
        <v>NA</v>
      </c>
      <c r="M8745" s="119"/>
      <c r="N8745" s="120" t="str">
        <f t="shared" si="545"/>
        <v>NA</v>
      </c>
      <c r="O8745" s="120"/>
      <c r="P8745"/>
      <c r="Q8745"/>
      <c r="R8745"/>
      <c r="S8745"/>
      <c r="T8745"/>
      <c r="U8745" t="s">
        <v>35571</v>
      </c>
      <c r="V8745" t="s">
        <v>35569</v>
      </c>
      <c r="W8745" t="s">
        <v>35570</v>
      </c>
      <c r="X8745" t="s">
        <v>193</v>
      </c>
      <c r="Y8745" t="s">
        <v>505</v>
      </c>
      <c r="Z8745" t="s">
        <v>54</v>
      </c>
      <c r="AA8745"/>
      <c r="AB8745" t="s">
        <v>48134</v>
      </c>
      <c r="AC8745" t="s">
        <v>54650</v>
      </c>
      <c r="AD8745" t="s">
        <v>35572</v>
      </c>
      <c r="AE8745" t="s">
        <v>565</v>
      </c>
      <c r="AF8745" s="119" t="str">
        <f t="shared" si="546"/>
        <v>NA</v>
      </c>
      <c r="AG8745" s="119"/>
      <c r="AH8745" s="119"/>
      <c r="AI8745" s="119"/>
      <c r="AJ8745" s="119" t="str">
        <f t="shared" si="547"/>
        <v>NA</v>
      </c>
      <c r="AK8745" s="190"/>
      <c r="AL8745" s="191"/>
    </row>
    <row r="8746" spans="1:38" x14ac:dyDescent="0.25">
      <c r="A8746" t="s">
        <v>28762</v>
      </c>
      <c r="B8746" t="s">
        <v>28761</v>
      </c>
      <c r="C8746" t="s">
        <v>28751</v>
      </c>
      <c r="D8746" t="s">
        <v>193</v>
      </c>
      <c r="E8746" t="s">
        <v>4771</v>
      </c>
      <c r="F8746" t="s">
        <v>54</v>
      </c>
      <c r="G8746"/>
      <c r="H8746" t="s">
        <v>48650</v>
      </c>
      <c r="I8746" t="s">
        <v>55166</v>
      </c>
      <c r="J8746" t="s">
        <v>28762</v>
      </c>
      <c r="K8746" t="s">
        <v>565</v>
      </c>
      <c r="L8746" s="119" t="str">
        <f t="shared" si="544"/>
        <v>NA</v>
      </c>
      <c r="M8746" s="119"/>
      <c r="N8746" s="120" t="str">
        <f t="shared" si="545"/>
        <v>NA</v>
      </c>
      <c r="O8746" s="120"/>
      <c r="P8746"/>
      <c r="Q8746"/>
      <c r="R8746"/>
      <c r="S8746"/>
      <c r="T8746"/>
      <c r="U8746" t="s">
        <v>31473</v>
      </c>
      <c r="V8746" t="s">
        <v>31471</v>
      </c>
      <c r="W8746" t="s">
        <v>31472</v>
      </c>
      <c r="X8746" t="s">
        <v>193</v>
      </c>
      <c r="Y8746" t="s">
        <v>505</v>
      </c>
      <c r="Z8746" t="s">
        <v>54</v>
      </c>
      <c r="AA8746"/>
      <c r="AB8746" t="s">
        <v>48134</v>
      </c>
      <c r="AC8746" t="s">
        <v>54650</v>
      </c>
      <c r="AD8746" t="s">
        <v>31473</v>
      </c>
      <c r="AE8746" t="s">
        <v>565</v>
      </c>
      <c r="AF8746" s="119" t="str">
        <f t="shared" si="546"/>
        <v>NA</v>
      </c>
      <c r="AG8746" s="119"/>
      <c r="AH8746" s="119"/>
      <c r="AI8746" s="119"/>
      <c r="AJ8746" s="119" t="str">
        <f t="shared" si="547"/>
        <v>NA</v>
      </c>
      <c r="AK8746" s="190"/>
      <c r="AL8746" s="191"/>
    </row>
    <row r="8747" spans="1:38" x14ac:dyDescent="0.25">
      <c r="A8747" t="s">
        <v>28287</v>
      </c>
      <c r="B8747" t="s">
        <v>28286</v>
      </c>
      <c r="C8747" t="s">
        <v>28284</v>
      </c>
      <c r="D8747" t="s">
        <v>193</v>
      </c>
      <c r="E8747" t="s">
        <v>4771</v>
      </c>
      <c r="F8747" t="s">
        <v>54</v>
      </c>
      <c r="G8747"/>
      <c r="H8747" t="s">
        <v>48650</v>
      </c>
      <c r="I8747" t="s">
        <v>55166</v>
      </c>
      <c r="J8747"/>
      <c r="K8747" t="s">
        <v>565</v>
      </c>
      <c r="L8747" s="119" t="str">
        <f t="shared" si="544"/>
        <v>NA</v>
      </c>
      <c r="M8747" s="119"/>
      <c r="N8747" s="120" t="str">
        <f t="shared" si="545"/>
        <v>NA</v>
      </c>
      <c r="O8747" s="120"/>
      <c r="P8747"/>
      <c r="Q8747"/>
      <c r="R8747"/>
      <c r="S8747"/>
      <c r="T8747"/>
      <c r="U8747" t="s">
        <v>33046</v>
      </c>
      <c r="V8747" t="s">
        <v>33044</v>
      </c>
      <c r="W8747" t="s">
        <v>33045</v>
      </c>
      <c r="X8747" t="s">
        <v>193</v>
      </c>
      <c r="Y8747" t="s">
        <v>33047</v>
      </c>
      <c r="Z8747" t="s">
        <v>54</v>
      </c>
      <c r="AA8747"/>
      <c r="AB8747" t="s">
        <v>48135</v>
      </c>
      <c r="AC8747" t="s">
        <v>54651</v>
      </c>
      <c r="AD8747" t="s">
        <v>33048</v>
      </c>
      <c r="AE8747" t="s">
        <v>565</v>
      </c>
      <c r="AF8747" s="119" t="str">
        <f t="shared" si="546"/>
        <v>NA</v>
      </c>
      <c r="AG8747" s="119"/>
      <c r="AH8747" s="119"/>
      <c r="AI8747" s="119"/>
      <c r="AJ8747" s="119" t="str">
        <f t="shared" si="547"/>
        <v>NA</v>
      </c>
      <c r="AK8747" s="190"/>
      <c r="AL8747" s="191"/>
    </row>
    <row r="8748" spans="1:38" x14ac:dyDescent="0.25">
      <c r="A8748" t="s">
        <v>28509</v>
      </c>
      <c r="B8748" t="s">
        <v>28508</v>
      </c>
      <c r="C8748" t="s">
        <v>27809</v>
      </c>
      <c r="D8748" t="s">
        <v>193</v>
      </c>
      <c r="E8748" t="s">
        <v>4771</v>
      </c>
      <c r="F8748" t="s">
        <v>54</v>
      </c>
      <c r="G8748"/>
      <c r="H8748" t="s">
        <v>48650</v>
      </c>
      <c r="I8748" t="s">
        <v>55166</v>
      </c>
      <c r="J8748"/>
      <c r="K8748" t="s">
        <v>565</v>
      </c>
      <c r="L8748" s="119" t="str">
        <f t="shared" si="544"/>
        <v>NA</v>
      </c>
      <c r="M8748" s="119"/>
      <c r="N8748" s="120" t="str">
        <f t="shared" si="545"/>
        <v>NA</v>
      </c>
      <c r="O8748" s="120"/>
      <c r="P8748"/>
      <c r="Q8748"/>
      <c r="R8748"/>
      <c r="S8748"/>
      <c r="T8748"/>
      <c r="U8748" t="s">
        <v>31604</v>
      </c>
      <c r="V8748" t="s">
        <v>31602</v>
      </c>
      <c r="W8748" t="s">
        <v>31603</v>
      </c>
      <c r="X8748" t="s">
        <v>193</v>
      </c>
      <c r="Y8748" t="s">
        <v>31605</v>
      </c>
      <c r="Z8748" t="s">
        <v>54</v>
      </c>
      <c r="AA8748"/>
      <c r="AB8748" t="s">
        <v>48136</v>
      </c>
      <c r="AC8748" t="s">
        <v>54652</v>
      </c>
      <c r="AD8748" t="s">
        <v>31604</v>
      </c>
      <c r="AE8748" t="s">
        <v>565</v>
      </c>
      <c r="AF8748" s="119" t="str">
        <f t="shared" si="546"/>
        <v>NA</v>
      </c>
      <c r="AG8748" s="119"/>
      <c r="AH8748" s="119"/>
      <c r="AI8748" s="119"/>
      <c r="AJ8748" s="119" t="str">
        <f t="shared" si="547"/>
        <v>NA</v>
      </c>
      <c r="AK8748" s="190"/>
      <c r="AL8748" s="191"/>
    </row>
    <row r="8749" spans="1:38" x14ac:dyDescent="0.25">
      <c r="A8749" t="s">
        <v>30927</v>
      </c>
      <c r="B8749" t="s">
        <v>30925</v>
      </c>
      <c r="C8749" t="s">
        <v>30926</v>
      </c>
      <c r="D8749" t="s">
        <v>193</v>
      </c>
      <c r="E8749" t="s">
        <v>4771</v>
      </c>
      <c r="F8749" t="s">
        <v>54</v>
      </c>
      <c r="G8749"/>
      <c r="H8749" t="s">
        <v>48651</v>
      </c>
      <c r="I8749" t="s">
        <v>55166</v>
      </c>
      <c r="J8749"/>
      <c r="K8749" t="s">
        <v>565</v>
      </c>
      <c r="L8749" s="119" t="str">
        <f t="shared" si="544"/>
        <v>NA</v>
      </c>
      <c r="M8749" s="119"/>
      <c r="N8749" s="120" t="str">
        <f t="shared" si="545"/>
        <v>NA</v>
      </c>
      <c r="O8749" s="120"/>
      <c r="P8749"/>
      <c r="Q8749"/>
      <c r="R8749"/>
      <c r="S8749"/>
      <c r="T8749"/>
      <c r="U8749" t="s">
        <v>33104</v>
      </c>
      <c r="V8749" t="s">
        <v>33103</v>
      </c>
      <c r="W8749" t="s">
        <v>27691</v>
      </c>
      <c r="X8749" t="s">
        <v>193</v>
      </c>
      <c r="Y8749" t="s">
        <v>3043</v>
      </c>
      <c r="Z8749" t="s">
        <v>54</v>
      </c>
      <c r="AA8749"/>
      <c r="AB8749" t="s">
        <v>48137</v>
      </c>
      <c r="AC8749" t="s">
        <v>54653</v>
      </c>
      <c r="AD8749" t="s">
        <v>33105</v>
      </c>
      <c r="AE8749" t="s">
        <v>565</v>
      </c>
      <c r="AF8749" s="119" t="str">
        <f t="shared" si="546"/>
        <v>NA</v>
      </c>
      <c r="AG8749" s="119"/>
      <c r="AH8749" s="119"/>
      <c r="AI8749" s="119"/>
      <c r="AJ8749" s="119" t="str">
        <f t="shared" si="547"/>
        <v>NA</v>
      </c>
      <c r="AK8749" s="190"/>
      <c r="AL8749" s="191"/>
    </row>
    <row r="8750" spans="1:38" x14ac:dyDescent="0.25">
      <c r="A8750" t="s">
        <v>27895</v>
      </c>
      <c r="B8750" t="s">
        <v>27893</v>
      </c>
      <c r="C8750" t="s">
        <v>27894</v>
      </c>
      <c r="D8750" t="s">
        <v>193</v>
      </c>
      <c r="E8750" t="s">
        <v>4771</v>
      </c>
      <c r="F8750" t="s">
        <v>54</v>
      </c>
      <c r="G8750"/>
      <c r="H8750" t="s">
        <v>48650</v>
      </c>
      <c r="I8750" t="s">
        <v>55166</v>
      </c>
      <c r="J8750" t="s">
        <v>27895</v>
      </c>
      <c r="K8750" t="s">
        <v>565</v>
      </c>
      <c r="L8750" s="119" t="str">
        <f t="shared" si="544"/>
        <v>NA</v>
      </c>
      <c r="M8750" s="119"/>
      <c r="N8750" s="120" t="str">
        <f t="shared" si="545"/>
        <v>NA</v>
      </c>
      <c r="O8750" s="120"/>
      <c r="P8750"/>
      <c r="Q8750"/>
      <c r="R8750"/>
      <c r="S8750"/>
      <c r="T8750"/>
      <c r="U8750" t="s">
        <v>33324</v>
      </c>
      <c r="V8750" t="s">
        <v>33322</v>
      </c>
      <c r="W8750" t="s">
        <v>33323</v>
      </c>
      <c r="X8750" t="s">
        <v>193</v>
      </c>
      <c r="Y8750" t="s">
        <v>3043</v>
      </c>
      <c r="Z8750" t="s">
        <v>54</v>
      </c>
      <c r="AA8750"/>
      <c r="AB8750" t="s">
        <v>48137</v>
      </c>
      <c r="AC8750" t="s">
        <v>54653</v>
      </c>
      <c r="AD8750" t="s">
        <v>33325</v>
      </c>
      <c r="AE8750" t="s">
        <v>565</v>
      </c>
      <c r="AF8750" s="119" t="str">
        <f t="shared" si="546"/>
        <v>NA</v>
      </c>
      <c r="AG8750" s="119"/>
      <c r="AH8750" s="119"/>
      <c r="AI8750" s="119"/>
      <c r="AJ8750" s="119" t="str">
        <f t="shared" si="547"/>
        <v>NA</v>
      </c>
      <c r="AK8750" s="190"/>
      <c r="AL8750" s="191"/>
    </row>
    <row r="8751" spans="1:38" x14ac:dyDescent="0.25">
      <c r="A8751" t="s">
        <v>31201</v>
      </c>
      <c r="B8751" t="s">
        <v>31200</v>
      </c>
      <c r="C8751" t="s">
        <v>27558</v>
      </c>
      <c r="D8751" t="s">
        <v>193</v>
      </c>
      <c r="E8751" t="s">
        <v>7029</v>
      </c>
      <c r="F8751" t="s">
        <v>54</v>
      </c>
      <c r="G8751"/>
      <c r="H8751" t="s">
        <v>48651</v>
      </c>
      <c r="I8751" t="s">
        <v>55167</v>
      </c>
      <c r="J8751" t="s">
        <v>31202</v>
      </c>
      <c r="K8751" t="s">
        <v>565</v>
      </c>
      <c r="L8751" s="119" t="str">
        <f t="shared" si="544"/>
        <v>NA</v>
      </c>
      <c r="M8751" s="119"/>
      <c r="N8751" s="120" t="str">
        <f t="shared" si="545"/>
        <v>NA</v>
      </c>
      <c r="O8751" s="120"/>
      <c r="P8751"/>
      <c r="Q8751"/>
      <c r="R8751"/>
      <c r="S8751"/>
      <c r="T8751"/>
      <c r="U8751" t="s">
        <v>33294</v>
      </c>
      <c r="V8751" t="s">
        <v>33292</v>
      </c>
      <c r="W8751" t="s">
        <v>33293</v>
      </c>
      <c r="X8751" t="s">
        <v>193</v>
      </c>
      <c r="Y8751" t="s">
        <v>33295</v>
      </c>
      <c r="Z8751" t="s">
        <v>54</v>
      </c>
      <c r="AA8751"/>
      <c r="AB8751" t="s">
        <v>48138</v>
      </c>
      <c r="AC8751" t="s">
        <v>54654</v>
      </c>
      <c r="AD8751" t="s">
        <v>33294</v>
      </c>
      <c r="AE8751" t="s">
        <v>565</v>
      </c>
      <c r="AF8751" s="119" t="str">
        <f t="shared" si="546"/>
        <v>NA</v>
      </c>
      <c r="AG8751" s="119"/>
      <c r="AH8751" s="119"/>
      <c r="AI8751" s="119"/>
      <c r="AJ8751" s="119" t="str">
        <f t="shared" si="547"/>
        <v>NA</v>
      </c>
      <c r="AK8751" s="190"/>
      <c r="AL8751" s="191"/>
    </row>
    <row r="8752" spans="1:38" x14ac:dyDescent="0.25">
      <c r="A8752" t="s">
        <v>31208</v>
      </c>
      <c r="B8752" t="s">
        <v>31206</v>
      </c>
      <c r="C8752" t="s">
        <v>31207</v>
      </c>
      <c r="D8752" t="s">
        <v>193</v>
      </c>
      <c r="E8752" t="s">
        <v>7029</v>
      </c>
      <c r="F8752" t="s">
        <v>54</v>
      </c>
      <c r="G8752"/>
      <c r="H8752" t="s">
        <v>48651</v>
      </c>
      <c r="I8752" t="s">
        <v>55167</v>
      </c>
      <c r="J8752" t="s">
        <v>31209</v>
      </c>
      <c r="K8752" t="s">
        <v>565</v>
      </c>
      <c r="L8752" s="119" t="str">
        <f t="shared" si="544"/>
        <v>NA</v>
      </c>
      <c r="M8752" s="119"/>
      <c r="N8752" s="120" t="str">
        <f t="shared" si="545"/>
        <v>NA</v>
      </c>
      <c r="O8752" s="120"/>
      <c r="P8752"/>
      <c r="Q8752"/>
      <c r="R8752"/>
      <c r="S8752"/>
      <c r="T8752"/>
      <c r="U8752" t="s">
        <v>31668</v>
      </c>
      <c r="V8752" t="s">
        <v>31666</v>
      </c>
      <c r="W8752" t="s">
        <v>31667</v>
      </c>
      <c r="X8752" t="s">
        <v>193</v>
      </c>
      <c r="Y8752" t="s">
        <v>13859</v>
      </c>
      <c r="Z8752" t="s">
        <v>54</v>
      </c>
      <c r="AA8752"/>
      <c r="AB8752" t="s">
        <v>48139</v>
      </c>
      <c r="AC8752" t="s">
        <v>54655</v>
      </c>
      <c r="AD8752" t="s">
        <v>31668</v>
      </c>
      <c r="AE8752" t="s">
        <v>565</v>
      </c>
      <c r="AF8752" s="119" t="str">
        <f t="shared" si="546"/>
        <v>NA</v>
      </c>
      <c r="AG8752" s="119"/>
      <c r="AH8752" s="119"/>
      <c r="AI8752" s="119"/>
      <c r="AJ8752" s="119" t="str">
        <f t="shared" si="547"/>
        <v>NA</v>
      </c>
      <c r="AK8752" s="190"/>
      <c r="AL8752" s="191"/>
    </row>
    <row r="8753" spans="1:38" x14ac:dyDescent="0.25">
      <c r="A8753" t="s">
        <v>27482</v>
      </c>
      <c r="B8753" t="s">
        <v>27481</v>
      </c>
      <c r="C8753" t="s">
        <v>27378</v>
      </c>
      <c r="D8753" t="s">
        <v>193</v>
      </c>
      <c r="E8753" t="s">
        <v>7029</v>
      </c>
      <c r="F8753" t="s">
        <v>54</v>
      </c>
      <c r="G8753"/>
      <c r="H8753" t="s">
        <v>48651</v>
      </c>
      <c r="I8753" t="s">
        <v>55167</v>
      </c>
      <c r="J8753" t="s">
        <v>27483</v>
      </c>
      <c r="K8753" t="s">
        <v>565</v>
      </c>
      <c r="L8753" s="119" t="str">
        <f t="shared" si="544"/>
        <v>NA</v>
      </c>
      <c r="M8753" s="119"/>
      <c r="N8753" s="120" t="str">
        <f t="shared" si="545"/>
        <v>NA</v>
      </c>
      <c r="O8753" s="120"/>
      <c r="P8753"/>
      <c r="Q8753"/>
      <c r="R8753"/>
      <c r="S8753"/>
      <c r="T8753"/>
      <c r="U8753" t="s">
        <v>33109</v>
      </c>
      <c r="V8753" t="s">
        <v>33108</v>
      </c>
      <c r="W8753" t="s">
        <v>27691</v>
      </c>
      <c r="X8753" t="s">
        <v>193</v>
      </c>
      <c r="Y8753" t="s">
        <v>4471</v>
      </c>
      <c r="Z8753" t="s">
        <v>54</v>
      </c>
      <c r="AA8753"/>
      <c r="AB8753" t="s">
        <v>48140</v>
      </c>
      <c r="AC8753" t="s">
        <v>54656</v>
      </c>
      <c r="AD8753" t="s">
        <v>33109</v>
      </c>
      <c r="AE8753" t="s">
        <v>565</v>
      </c>
      <c r="AF8753" s="119" t="str">
        <f t="shared" si="546"/>
        <v>NA</v>
      </c>
      <c r="AG8753" s="119"/>
      <c r="AH8753" s="119"/>
      <c r="AI8753" s="119"/>
      <c r="AJ8753" s="119" t="str">
        <f t="shared" si="547"/>
        <v>NA</v>
      </c>
      <c r="AK8753" s="190"/>
      <c r="AL8753" s="191"/>
    </row>
    <row r="8754" spans="1:38" x14ac:dyDescent="0.25">
      <c r="A8754" t="s">
        <v>28437</v>
      </c>
      <c r="B8754" t="s">
        <v>28435</v>
      </c>
      <c r="C8754" t="s">
        <v>28436</v>
      </c>
      <c r="D8754" t="s">
        <v>193</v>
      </c>
      <c r="E8754" t="s">
        <v>7029</v>
      </c>
      <c r="F8754" t="s">
        <v>54</v>
      </c>
      <c r="G8754"/>
      <c r="H8754" t="s">
        <v>48650</v>
      </c>
      <c r="I8754" t="s">
        <v>55167</v>
      </c>
      <c r="J8754"/>
      <c r="K8754" t="s">
        <v>565</v>
      </c>
      <c r="L8754" s="119" t="str">
        <f t="shared" si="544"/>
        <v>NA</v>
      </c>
      <c r="M8754" s="119"/>
      <c r="N8754" s="120" t="str">
        <f t="shared" si="545"/>
        <v>NA</v>
      </c>
      <c r="O8754" s="120"/>
      <c r="P8754"/>
      <c r="Q8754"/>
      <c r="R8754"/>
      <c r="S8754"/>
      <c r="T8754"/>
      <c r="U8754" t="s">
        <v>32864</v>
      </c>
      <c r="V8754" t="s">
        <v>32862</v>
      </c>
      <c r="W8754" t="s">
        <v>32863</v>
      </c>
      <c r="X8754" t="s">
        <v>193</v>
      </c>
      <c r="Y8754" t="s">
        <v>4471</v>
      </c>
      <c r="Z8754" t="s">
        <v>54</v>
      </c>
      <c r="AA8754"/>
      <c r="AB8754" t="s">
        <v>48140</v>
      </c>
      <c r="AC8754" t="s">
        <v>54656</v>
      </c>
      <c r="AD8754" t="s">
        <v>32864</v>
      </c>
      <c r="AE8754" t="s">
        <v>565</v>
      </c>
      <c r="AF8754" s="119" t="str">
        <f t="shared" si="546"/>
        <v>NA</v>
      </c>
      <c r="AG8754" s="119"/>
      <c r="AH8754" s="119"/>
      <c r="AI8754" s="119"/>
      <c r="AJ8754" s="119" t="str">
        <f t="shared" si="547"/>
        <v>NA</v>
      </c>
      <c r="AK8754" s="190"/>
      <c r="AL8754" s="191"/>
    </row>
    <row r="8755" spans="1:38" x14ac:dyDescent="0.25">
      <c r="A8755" t="s">
        <v>28909</v>
      </c>
      <c r="B8755" t="s">
        <v>28908</v>
      </c>
      <c r="C8755" t="s">
        <v>27809</v>
      </c>
      <c r="D8755" t="s">
        <v>193</v>
      </c>
      <c r="E8755" t="s">
        <v>7029</v>
      </c>
      <c r="F8755" t="s">
        <v>54</v>
      </c>
      <c r="G8755"/>
      <c r="H8755" t="s">
        <v>48650</v>
      </c>
      <c r="I8755" t="s">
        <v>55167</v>
      </c>
      <c r="J8755"/>
      <c r="K8755" t="s">
        <v>565</v>
      </c>
      <c r="L8755" s="119" t="str">
        <f t="shared" si="544"/>
        <v>NA</v>
      </c>
      <c r="M8755" s="119"/>
      <c r="N8755" s="120" t="str">
        <f t="shared" si="545"/>
        <v>NA</v>
      </c>
      <c r="O8755" s="120"/>
      <c r="P8755"/>
      <c r="Q8755"/>
      <c r="R8755"/>
      <c r="S8755"/>
      <c r="T8755"/>
      <c r="U8755" t="s">
        <v>32748</v>
      </c>
      <c r="V8755" t="s">
        <v>32746</v>
      </c>
      <c r="W8755" t="s">
        <v>32747</v>
      </c>
      <c r="X8755" t="s">
        <v>193</v>
      </c>
      <c r="Y8755" t="s">
        <v>4471</v>
      </c>
      <c r="Z8755" t="s">
        <v>54</v>
      </c>
      <c r="AA8755"/>
      <c r="AB8755" t="s">
        <v>48140</v>
      </c>
      <c r="AC8755" t="s">
        <v>54656</v>
      </c>
      <c r="AD8755" t="s">
        <v>32748</v>
      </c>
      <c r="AE8755" t="s">
        <v>565</v>
      </c>
      <c r="AF8755" s="119" t="str">
        <f t="shared" si="546"/>
        <v>NA</v>
      </c>
      <c r="AG8755" s="119"/>
      <c r="AH8755" s="119"/>
      <c r="AI8755" s="119"/>
      <c r="AJ8755" s="119" t="str">
        <f t="shared" si="547"/>
        <v>NA</v>
      </c>
      <c r="AK8755" s="190"/>
      <c r="AL8755" s="191"/>
    </row>
    <row r="8756" spans="1:38" x14ac:dyDescent="0.25">
      <c r="A8756" t="s">
        <v>29236</v>
      </c>
      <c r="B8756" t="s">
        <v>29234</v>
      </c>
      <c r="C8756" t="s">
        <v>29235</v>
      </c>
      <c r="D8756" t="s">
        <v>193</v>
      </c>
      <c r="E8756" t="s">
        <v>7029</v>
      </c>
      <c r="F8756" t="s">
        <v>54</v>
      </c>
      <c r="G8756"/>
      <c r="H8756" t="s">
        <v>48651</v>
      </c>
      <c r="I8756" t="s">
        <v>55167</v>
      </c>
      <c r="J8756"/>
      <c r="K8756" t="s">
        <v>565</v>
      </c>
      <c r="L8756" s="119" t="str">
        <f t="shared" si="544"/>
        <v>NA</v>
      </c>
      <c r="M8756" s="119"/>
      <c r="N8756" s="120" t="str">
        <f t="shared" si="545"/>
        <v>NA</v>
      </c>
      <c r="O8756" s="120"/>
      <c r="P8756"/>
      <c r="Q8756"/>
      <c r="R8756"/>
      <c r="S8756"/>
      <c r="T8756"/>
      <c r="U8756" t="s">
        <v>33109</v>
      </c>
      <c r="V8756" t="s">
        <v>33110</v>
      </c>
      <c r="W8756" t="s">
        <v>27691</v>
      </c>
      <c r="X8756" t="s">
        <v>193</v>
      </c>
      <c r="Y8756" t="s">
        <v>4471</v>
      </c>
      <c r="Z8756" t="s">
        <v>54</v>
      </c>
      <c r="AA8756"/>
      <c r="AB8756" t="s">
        <v>48140</v>
      </c>
      <c r="AC8756" t="s">
        <v>54656</v>
      </c>
      <c r="AD8756" t="s">
        <v>33111</v>
      </c>
      <c r="AE8756" t="s">
        <v>565</v>
      </c>
      <c r="AF8756" s="119" t="str">
        <f t="shared" si="546"/>
        <v>NA</v>
      </c>
      <c r="AG8756" s="119"/>
      <c r="AH8756" s="119"/>
      <c r="AI8756" s="119"/>
      <c r="AJ8756" s="119" t="str">
        <f t="shared" si="547"/>
        <v>NA</v>
      </c>
      <c r="AK8756" s="190"/>
      <c r="AL8756" s="191"/>
    </row>
    <row r="8757" spans="1:38" x14ac:dyDescent="0.25">
      <c r="A8757" t="s">
        <v>27927</v>
      </c>
      <c r="B8757" t="s">
        <v>27925</v>
      </c>
      <c r="C8757" t="s">
        <v>27926</v>
      </c>
      <c r="D8757" t="s">
        <v>193</v>
      </c>
      <c r="E8757" t="s">
        <v>7029</v>
      </c>
      <c r="F8757" t="s">
        <v>54</v>
      </c>
      <c r="G8757"/>
      <c r="H8757" t="s">
        <v>48650</v>
      </c>
      <c r="I8757" t="s">
        <v>55167</v>
      </c>
      <c r="J8757"/>
      <c r="K8757" t="s">
        <v>565</v>
      </c>
      <c r="L8757" s="119" t="str">
        <f t="shared" si="544"/>
        <v>NA</v>
      </c>
      <c r="M8757" s="119"/>
      <c r="N8757" s="120" t="str">
        <f t="shared" si="545"/>
        <v>NA</v>
      </c>
      <c r="O8757" s="120"/>
      <c r="P8757"/>
      <c r="Q8757"/>
      <c r="R8757"/>
      <c r="S8757"/>
      <c r="T8757"/>
      <c r="U8757" t="s">
        <v>32132</v>
      </c>
      <c r="V8757" t="s">
        <v>32130</v>
      </c>
      <c r="W8757" t="s">
        <v>32131</v>
      </c>
      <c r="X8757" t="s">
        <v>193</v>
      </c>
      <c r="Y8757" t="s">
        <v>6897</v>
      </c>
      <c r="Z8757" t="s">
        <v>54</v>
      </c>
      <c r="AA8757"/>
      <c r="AB8757" t="s">
        <v>48141</v>
      </c>
      <c r="AC8757" t="s">
        <v>54657</v>
      </c>
      <c r="AD8757" t="s">
        <v>32132</v>
      </c>
      <c r="AE8757" t="s">
        <v>565</v>
      </c>
      <c r="AF8757" s="119" t="str">
        <f t="shared" si="546"/>
        <v>NA</v>
      </c>
      <c r="AG8757" s="119"/>
      <c r="AH8757" s="119"/>
      <c r="AI8757" s="119"/>
      <c r="AJ8757" s="119" t="str">
        <f t="shared" si="547"/>
        <v>NA</v>
      </c>
      <c r="AK8757" s="190"/>
      <c r="AL8757" s="191"/>
    </row>
    <row r="8758" spans="1:38" x14ac:dyDescent="0.25">
      <c r="A8758" t="s">
        <v>31223</v>
      </c>
      <c r="B8758" t="s">
        <v>31221</v>
      </c>
      <c r="C8758" t="s">
        <v>31222</v>
      </c>
      <c r="D8758" t="s">
        <v>193</v>
      </c>
      <c r="E8758" t="s">
        <v>7029</v>
      </c>
      <c r="F8758" t="s">
        <v>54</v>
      </c>
      <c r="G8758"/>
      <c r="H8758" t="s">
        <v>48651</v>
      </c>
      <c r="I8758" t="s">
        <v>55167</v>
      </c>
      <c r="J8758"/>
      <c r="K8758" t="s">
        <v>565</v>
      </c>
      <c r="L8758" s="119" t="str">
        <f t="shared" si="544"/>
        <v>NA</v>
      </c>
      <c r="M8758" s="119"/>
      <c r="N8758" s="120" t="str">
        <f t="shared" si="545"/>
        <v>NA</v>
      </c>
      <c r="O8758" s="120"/>
      <c r="P8758"/>
      <c r="Q8758"/>
      <c r="R8758"/>
      <c r="S8758"/>
      <c r="T8758"/>
      <c r="U8758" t="s">
        <v>33113</v>
      </c>
      <c r="V8758" t="s">
        <v>33112</v>
      </c>
      <c r="W8758" t="s">
        <v>27691</v>
      </c>
      <c r="X8758" t="s">
        <v>193</v>
      </c>
      <c r="Y8758" t="s">
        <v>519</v>
      </c>
      <c r="Z8758" t="s">
        <v>54</v>
      </c>
      <c r="AA8758"/>
      <c r="AB8758" t="s">
        <v>48142</v>
      </c>
      <c r="AC8758" t="s">
        <v>54658</v>
      </c>
      <c r="AD8758" t="s">
        <v>33114</v>
      </c>
      <c r="AE8758" t="s">
        <v>565</v>
      </c>
      <c r="AF8758" s="119" t="str">
        <f t="shared" si="546"/>
        <v>NA</v>
      </c>
      <c r="AG8758" s="119"/>
      <c r="AH8758" s="119"/>
      <c r="AI8758" s="119"/>
      <c r="AJ8758" s="119" t="str">
        <f t="shared" si="547"/>
        <v>NA</v>
      </c>
      <c r="AK8758" s="190"/>
      <c r="AL8758" s="191"/>
    </row>
    <row r="8759" spans="1:38" x14ac:dyDescent="0.25">
      <c r="A8759" t="s">
        <v>27163</v>
      </c>
      <c r="B8759" t="s">
        <v>27161</v>
      </c>
      <c r="C8759" t="s">
        <v>27162</v>
      </c>
      <c r="D8759" t="s">
        <v>193</v>
      </c>
      <c r="E8759" t="s">
        <v>7029</v>
      </c>
      <c r="F8759" t="s">
        <v>54</v>
      </c>
      <c r="G8759"/>
      <c r="H8759" t="s">
        <v>48651</v>
      </c>
      <c r="I8759" t="s">
        <v>55167</v>
      </c>
      <c r="J8759" t="s">
        <v>27164</v>
      </c>
      <c r="K8759" t="s">
        <v>565</v>
      </c>
      <c r="L8759" s="119" t="str">
        <f t="shared" si="544"/>
        <v>NA</v>
      </c>
      <c r="M8759" s="119"/>
      <c r="N8759" s="120" t="str">
        <f t="shared" si="545"/>
        <v>NA</v>
      </c>
      <c r="O8759" s="120"/>
      <c r="P8759"/>
      <c r="Q8759"/>
      <c r="R8759"/>
      <c r="S8759"/>
      <c r="T8759"/>
      <c r="U8759" t="s">
        <v>32258</v>
      </c>
      <c r="V8759" t="s">
        <v>32256</v>
      </c>
      <c r="W8759" t="s">
        <v>32257</v>
      </c>
      <c r="X8759" t="s">
        <v>193</v>
      </c>
      <c r="Y8759" t="s">
        <v>519</v>
      </c>
      <c r="Z8759" t="s">
        <v>54</v>
      </c>
      <c r="AA8759"/>
      <c r="AB8759" t="s">
        <v>48142</v>
      </c>
      <c r="AC8759" t="s">
        <v>54658</v>
      </c>
      <c r="AD8759" t="s">
        <v>32258</v>
      </c>
      <c r="AE8759" t="s">
        <v>565</v>
      </c>
      <c r="AF8759" s="119" t="str">
        <f t="shared" si="546"/>
        <v>NA</v>
      </c>
      <c r="AG8759" s="119"/>
      <c r="AH8759" s="119"/>
      <c r="AI8759" s="119"/>
      <c r="AJ8759" s="119" t="str">
        <f t="shared" si="547"/>
        <v>NA</v>
      </c>
      <c r="AK8759" s="190"/>
      <c r="AL8759" s="191"/>
    </row>
    <row r="8760" spans="1:38" x14ac:dyDescent="0.25">
      <c r="A8760" t="s">
        <v>28193</v>
      </c>
      <c r="B8760" t="s">
        <v>28191</v>
      </c>
      <c r="C8760" t="s">
        <v>28192</v>
      </c>
      <c r="D8760" t="s">
        <v>193</v>
      </c>
      <c r="E8760" t="s">
        <v>7029</v>
      </c>
      <c r="F8760" t="s">
        <v>54</v>
      </c>
      <c r="G8760"/>
      <c r="H8760" t="s">
        <v>48650</v>
      </c>
      <c r="I8760" t="s">
        <v>55167</v>
      </c>
      <c r="J8760" t="s">
        <v>28193</v>
      </c>
      <c r="K8760" t="s">
        <v>565</v>
      </c>
      <c r="L8760" s="119" t="str">
        <f t="shared" si="544"/>
        <v>NA</v>
      </c>
      <c r="M8760" s="119"/>
      <c r="N8760" s="120" t="str">
        <f t="shared" si="545"/>
        <v>NA</v>
      </c>
      <c r="O8760" s="120"/>
      <c r="P8760"/>
      <c r="Q8760"/>
      <c r="R8760"/>
      <c r="S8760"/>
      <c r="T8760"/>
      <c r="U8760" t="s">
        <v>32043</v>
      </c>
      <c r="V8760" t="s">
        <v>32041</v>
      </c>
      <c r="W8760" t="s">
        <v>32042</v>
      </c>
      <c r="X8760" t="s">
        <v>193</v>
      </c>
      <c r="Y8760" t="s">
        <v>519</v>
      </c>
      <c r="Z8760" t="s">
        <v>54</v>
      </c>
      <c r="AA8760"/>
      <c r="AB8760" t="s">
        <v>48142</v>
      </c>
      <c r="AC8760" t="s">
        <v>54658</v>
      </c>
      <c r="AD8760" t="s">
        <v>32043</v>
      </c>
      <c r="AE8760" t="s">
        <v>565</v>
      </c>
      <c r="AF8760" s="119" t="str">
        <f t="shared" si="546"/>
        <v>NA</v>
      </c>
      <c r="AG8760" s="119"/>
      <c r="AH8760" s="119"/>
      <c r="AI8760" s="119"/>
      <c r="AJ8760" s="119" t="str">
        <f t="shared" si="547"/>
        <v>NA</v>
      </c>
      <c r="AK8760" s="190"/>
      <c r="AL8760" s="191"/>
    </row>
    <row r="8761" spans="1:38" x14ac:dyDescent="0.25">
      <c r="A8761" t="s">
        <v>29730</v>
      </c>
      <c r="B8761" t="s">
        <v>29728</v>
      </c>
      <c r="C8761" t="s">
        <v>29729</v>
      </c>
      <c r="D8761" t="s">
        <v>193</v>
      </c>
      <c r="E8761" t="s">
        <v>7029</v>
      </c>
      <c r="F8761" t="s">
        <v>54</v>
      </c>
      <c r="G8761"/>
      <c r="H8761" t="s">
        <v>48651</v>
      </c>
      <c r="I8761" t="s">
        <v>55167</v>
      </c>
      <c r="J8761" t="s">
        <v>29730</v>
      </c>
      <c r="K8761" t="s">
        <v>565</v>
      </c>
      <c r="L8761" s="119" t="str">
        <f t="shared" si="544"/>
        <v>NA</v>
      </c>
      <c r="M8761" s="119"/>
      <c r="N8761" s="120" t="str">
        <f t="shared" si="545"/>
        <v>NA</v>
      </c>
      <c r="O8761" s="120"/>
      <c r="P8761"/>
      <c r="Q8761"/>
      <c r="R8761"/>
      <c r="S8761"/>
      <c r="T8761"/>
      <c r="U8761" t="s">
        <v>32466</v>
      </c>
      <c r="V8761" t="s">
        <v>32464</v>
      </c>
      <c r="W8761" t="s">
        <v>32465</v>
      </c>
      <c r="X8761" t="s">
        <v>193</v>
      </c>
      <c r="Y8761" t="s">
        <v>519</v>
      </c>
      <c r="Z8761" t="s">
        <v>54</v>
      </c>
      <c r="AA8761"/>
      <c r="AB8761" t="s">
        <v>48142</v>
      </c>
      <c r="AC8761" t="s">
        <v>54658</v>
      </c>
      <c r="AD8761" t="s">
        <v>32466</v>
      </c>
      <c r="AE8761" t="s">
        <v>565</v>
      </c>
      <c r="AF8761" s="119" t="str">
        <f t="shared" si="546"/>
        <v>NA</v>
      </c>
      <c r="AG8761" s="119"/>
      <c r="AH8761" s="119"/>
      <c r="AI8761" s="119"/>
      <c r="AJ8761" s="119" t="str">
        <f t="shared" si="547"/>
        <v>NA</v>
      </c>
      <c r="AK8761" s="190"/>
      <c r="AL8761" s="191"/>
    </row>
    <row r="8762" spans="1:38" x14ac:dyDescent="0.25">
      <c r="A8762" t="s">
        <v>27857</v>
      </c>
      <c r="B8762" t="s">
        <v>27855</v>
      </c>
      <c r="C8762" t="s">
        <v>27856</v>
      </c>
      <c r="D8762" t="s">
        <v>193</v>
      </c>
      <c r="E8762" t="s">
        <v>7029</v>
      </c>
      <c r="F8762" t="s">
        <v>54</v>
      </c>
      <c r="G8762"/>
      <c r="H8762" t="s">
        <v>48650</v>
      </c>
      <c r="I8762" t="s">
        <v>55167</v>
      </c>
      <c r="J8762" t="s">
        <v>27857</v>
      </c>
      <c r="K8762" t="s">
        <v>565</v>
      </c>
      <c r="L8762" s="119" t="str">
        <f t="shared" si="544"/>
        <v>NA</v>
      </c>
      <c r="M8762" s="119"/>
      <c r="N8762" s="120" t="str">
        <f t="shared" si="545"/>
        <v>NA</v>
      </c>
      <c r="O8762" s="120"/>
      <c r="P8762"/>
      <c r="Q8762"/>
      <c r="R8762"/>
      <c r="S8762"/>
      <c r="T8762"/>
      <c r="U8762" t="s">
        <v>31590</v>
      </c>
      <c r="V8762" t="s">
        <v>31588</v>
      </c>
      <c r="W8762" t="s">
        <v>31589</v>
      </c>
      <c r="X8762" t="s">
        <v>193</v>
      </c>
      <c r="Y8762" t="s">
        <v>519</v>
      </c>
      <c r="Z8762" t="s">
        <v>54</v>
      </c>
      <c r="AA8762"/>
      <c r="AB8762" t="s">
        <v>48142</v>
      </c>
      <c r="AC8762" t="s">
        <v>54658</v>
      </c>
      <c r="AD8762" t="s">
        <v>31590</v>
      </c>
      <c r="AE8762" t="s">
        <v>565</v>
      </c>
      <c r="AF8762" s="119" t="str">
        <f t="shared" si="546"/>
        <v>NA</v>
      </c>
      <c r="AG8762" s="119"/>
      <c r="AH8762" s="119"/>
      <c r="AI8762" s="119"/>
      <c r="AJ8762" s="119" t="str">
        <f t="shared" si="547"/>
        <v>NA</v>
      </c>
      <c r="AK8762" s="190"/>
      <c r="AL8762" s="191"/>
    </row>
    <row r="8763" spans="1:38" x14ac:dyDescent="0.25">
      <c r="A8763" t="s">
        <v>30513</v>
      </c>
      <c r="B8763" t="s">
        <v>30512</v>
      </c>
      <c r="C8763" t="s">
        <v>30507</v>
      </c>
      <c r="D8763" t="s">
        <v>193</v>
      </c>
      <c r="E8763" t="s">
        <v>7029</v>
      </c>
      <c r="F8763" t="s">
        <v>54</v>
      </c>
      <c r="G8763"/>
      <c r="H8763" t="s">
        <v>48651</v>
      </c>
      <c r="I8763" t="s">
        <v>55167</v>
      </c>
      <c r="J8763" t="s">
        <v>30513</v>
      </c>
      <c r="K8763" t="s">
        <v>565</v>
      </c>
      <c r="L8763" s="119" t="str">
        <f t="shared" si="544"/>
        <v>NA</v>
      </c>
      <c r="M8763" s="119"/>
      <c r="N8763" s="120" t="str">
        <f t="shared" si="545"/>
        <v>NA</v>
      </c>
      <c r="O8763" s="120"/>
      <c r="P8763"/>
      <c r="Q8763"/>
      <c r="R8763"/>
      <c r="S8763"/>
      <c r="T8763"/>
      <c r="U8763" t="s">
        <v>31639</v>
      </c>
      <c r="V8763" t="s">
        <v>31638</v>
      </c>
      <c r="W8763" t="s">
        <v>31636</v>
      </c>
      <c r="X8763" t="s">
        <v>193</v>
      </c>
      <c r="Y8763" t="s">
        <v>519</v>
      </c>
      <c r="Z8763" t="s">
        <v>54</v>
      </c>
      <c r="AA8763"/>
      <c r="AB8763" t="s">
        <v>48142</v>
      </c>
      <c r="AC8763" t="s">
        <v>54658</v>
      </c>
      <c r="AD8763" t="s">
        <v>31639</v>
      </c>
      <c r="AE8763" t="s">
        <v>565</v>
      </c>
      <c r="AF8763" s="119" t="str">
        <f t="shared" si="546"/>
        <v>NA</v>
      </c>
      <c r="AG8763" s="119"/>
      <c r="AH8763" s="119"/>
      <c r="AI8763" s="119"/>
      <c r="AJ8763" s="119" t="str">
        <f t="shared" si="547"/>
        <v>NA</v>
      </c>
      <c r="AK8763" s="190"/>
      <c r="AL8763" s="191"/>
    </row>
    <row r="8764" spans="1:38" x14ac:dyDescent="0.25">
      <c r="A8764" t="s">
        <v>31450</v>
      </c>
      <c r="B8764" t="s">
        <v>31449</v>
      </c>
      <c r="C8764" t="s">
        <v>29666</v>
      </c>
      <c r="D8764" t="s">
        <v>193</v>
      </c>
      <c r="E8764" t="s">
        <v>10124</v>
      </c>
      <c r="F8764" t="s">
        <v>54</v>
      </c>
      <c r="G8764"/>
      <c r="H8764" t="s">
        <v>48651</v>
      </c>
      <c r="I8764" t="s">
        <v>55168</v>
      </c>
      <c r="J8764"/>
      <c r="K8764" t="s">
        <v>565</v>
      </c>
      <c r="L8764" s="119" t="str">
        <f t="shared" si="544"/>
        <v>NA</v>
      </c>
      <c r="M8764" s="119"/>
      <c r="N8764" s="120" t="str">
        <f t="shared" si="545"/>
        <v>NA</v>
      </c>
      <c r="O8764" s="120"/>
      <c r="P8764"/>
      <c r="Q8764"/>
      <c r="R8764"/>
      <c r="S8764"/>
      <c r="T8764"/>
      <c r="U8764" t="s">
        <v>31643</v>
      </c>
      <c r="V8764" t="s">
        <v>31642</v>
      </c>
      <c r="W8764" t="s">
        <v>31636</v>
      </c>
      <c r="X8764" t="s">
        <v>193</v>
      </c>
      <c r="Y8764" t="s">
        <v>519</v>
      </c>
      <c r="Z8764" t="s">
        <v>54</v>
      </c>
      <c r="AA8764"/>
      <c r="AB8764" t="s">
        <v>48142</v>
      </c>
      <c r="AC8764" t="s">
        <v>54658</v>
      </c>
      <c r="AD8764" t="s">
        <v>31643</v>
      </c>
      <c r="AE8764" t="s">
        <v>565</v>
      </c>
      <c r="AF8764" s="119" t="str">
        <f t="shared" si="546"/>
        <v>NA</v>
      </c>
      <c r="AG8764" s="119"/>
      <c r="AH8764" s="119"/>
      <c r="AI8764" s="119"/>
      <c r="AJ8764" s="119" t="str">
        <f t="shared" si="547"/>
        <v>NA</v>
      </c>
      <c r="AK8764" s="190"/>
      <c r="AL8764" s="191"/>
    </row>
    <row r="8765" spans="1:38" x14ac:dyDescent="0.25">
      <c r="A8765" t="s">
        <v>30857</v>
      </c>
      <c r="B8765" t="s">
        <v>30855</v>
      </c>
      <c r="C8765" t="s">
        <v>30856</v>
      </c>
      <c r="D8765" t="s">
        <v>193</v>
      </c>
      <c r="E8765" t="s">
        <v>10124</v>
      </c>
      <c r="F8765" t="s">
        <v>54</v>
      </c>
      <c r="G8765"/>
      <c r="H8765" t="s">
        <v>48651</v>
      </c>
      <c r="I8765" t="s">
        <v>55168</v>
      </c>
      <c r="J8765"/>
      <c r="K8765" t="s">
        <v>565</v>
      </c>
      <c r="L8765" s="119" t="str">
        <f t="shared" si="544"/>
        <v>NA</v>
      </c>
      <c r="M8765" s="119"/>
      <c r="N8765" s="120" t="str">
        <f t="shared" si="545"/>
        <v>NA</v>
      </c>
      <c r="O8765" s="120"/>
      <c r="P8765"/>
      <c r="Q8765"/>
      <c r="R8765"/>
      <c r="S8765"/>
      <c r="T8765"/>
      <c r="U8765" t="s">
        <v>31641</v>
      </c>
      <c r="V8765" t="s">
        <v>31640</v>
      </c>
      <c r="W8765" t="s">
        <v>31636</v>
      </c>
      <c r="X8765" t="s">
        <v>193</v>
      </c>
      <c r="Y8765" t="s">
        <v>519</v>
      </c>
      <c r="Z8765" t="s">
        <v>54</v>
      </c>
      <c r="AA8765"/>
      <c r="AB8765" t="s">
        <v>48142</v>
      </c>
      <c r="AC8765" t="s">
        <v>54658</v>
      </c>
      <c r="AD8765" t="s">
        <v>31641</v>
      </c>
      <c r="AE8765" t="s">
        <v>565</v>
      </c>
      <c r="AF8765" s="119" t="str">
        <f t="shared" si="546"/>
        <v>NA</v>
      </c>
      <c r="AG8765" s="119"/>
      <c r="AH8765" s="119"/>
      <c r="AI8765" s="119"/>
      <c r="AJ8765" s="119" t="str">
        <f t="shared" si="547"/>
        <v>NA</v>
      </c>
      <c r="AK8765" s="190"/>
      <c r="AL8765" s="191"/>
    </row>
    <row r="8766" spans="1:38" x14ac:dyDescent="0.25">
      <c r="A8766" t="s">
        <v>30866</v>
      </c>
      <c r="B8766" t="s">
        <v>30864</v>
      </c>
      <c r="C8766" t="s">
        <v>30865</v>
      </c>
      <c r="D8766" t="s">
        <v>193</v>
      </c>
      <c r="E8766" t="s">
        <v>10124</v>
      </c>
      <c r="F8766" t="s">
        <v>54</v>
      </c>
      <c r="G8766"/>
      <c r="H8766" t="s">
        <v>48651</v>
      </c>
      <c r="I8766" t="s">
        <v>55168</v>
      </c>
      <c r="J8766" t="s">
        <v>30866</v>
      </c>
      <c r="K8766" t="s">
        <v>565</v>
      </c>
      <c r="L8766" s="119" t="str">
        <f t="shared" si="544"/>
        <v>NA</v>
      </c>
      <c r="M8766" s="119"/>
      <c r="N8766" s="120" t="str">
        <f t="shared" si="545"/>
        <v>NA</v>
      </c>
      <c r="O8766" s="120"/>
      <c r="P8766"/>
      <c r="Q8766"/>
      <c r="R8766"/>
      <c r="S8766"/>
      <c r="T8766"/>
      <c r="U8766" t="s">
        <v>31637</v>
      </c>
      <c r="V8766" t="s">
        <v>31635</v>
      </c>
      <c r="W8766" t="s">
        <v>31636</v>
      </c>
      <c r="X8766" t="s">
        <v>193</v>
      </c>
      <c r="Y8766" t="s">
        <v>519</v>
      </c>
      <c r="Z8766" t="s">
        <v>54</v>
      </c>
      <c r="AA8766"/>
      <c r="AB8766" t="s">
        <v>48142</v>
      </c>
      <c r="AC8766" t="s">
        <v>54658</v>
      </c>
      <c r="AD8766" t="s">
        <v>31637</v>
      </c>
      <c r="AE8766" t="s">
        <v>565</v>
      </c>
      <c r="AF8766" s="119" t="str">
        <f t="shared" si="546"/>
        <v>NA</v>
      </c>
      <c r="AG8766" s="119"/>
      <c r="AH8766" s="119"/>
      <c r="AI8766" s="119"/>
      <c r="AJ8766" s="119" t="str">
        <f t="shared" si="547"/>
        <v>NA</v>
      </c>
      <c r="AK8766" s="190"/>
      <c r="AL8766" s="191"/>
    </row>
    <row r="8767" spans="1:38" x14ac:dyDescent="0.25">
      <c r="A8767" t="s">
        <v>28298</v>
      </c>
      <c r="B8767" t="s">
        <v>28296</v>
      </c>
      <c r="C8767" t="s">
        <v>28297</v>
      </c>
      <c r="D8767" t="s">
        <v>193</v>
      </c>
      <c r="E8767" t="s">
        <v>10124</v>
      </c>
      <c r="F8767" t="s">
        <v>54</v>
      </c>
      <c r="G8767"/>
      <c r="H8767" t="s">
        <v>48650</v>
      </c>
      <c r="I8767" t="s">
        <v>55168</v>
      </c>
      <c r="J8767" t="s">
        <v>28298</v>
      </c>
      <c r="K8767" t="s">
        <v>565</v>
      </c>
      <c r="L8767" s="119" t="str">
        <f t="shared" si="544"/>
        <v>NA</v>
      </c>
      <c r="M8767" s="119"/>
      <c r="N8767" s="120" t="str">
        <f t="shared" si="545"/>
        <v>NA</v>
      </c>
      <c r="O8767" s="120"/>
      <c r="P8767"/>
      <c r="Q8767"/>
      <c r="R8767"/>
      <c r="S8767"/>
      <c r="T8767"/>
      <c r="U8767" t="s">
        <v>31581</v>
      </c>
      <c r="V8767" t="s">
        <v>31579</v>
      </c>
      <c r="W8767" t="s">
        <v>31580</v>
      </c>
      <c r="X8767" t="s">
        <v>193</v>
      </c>
      <c r="Y8767" t="s">
        <v>519</v>
      </c>
      <c r="Z8767" t="s">
        <v>54</v>
      </c>
      <c r="AA8767"/>
      <c r="AB8767" t="s">
        <v>48142</v>
      </c>
      <c r="AC8767" t="s">
        <v>54658</v>
      </c>
      <c r="AD8767" t="s">
        <v>31581</v>
      </c>
      <c r="AE8767" t="s">
        <v>565</v>
      </c>
      <c r="AF8767" s="119" t="str">
        <f t="shared" si="546"/>
        <v>NA</v>
      </c>
      <c r="AG8767" s="119"/>
      <c r="AH8767" s="119"/>
      <c r="AI8767" s="119"/>
      <c r="AJ8767" s="119" t="str">
        <f t="shared" si="547"/>
        <v>NA</v>
      </c>
      <c r="AK8767" s="190"/>
      <c r="AL8767" s="191"/>
    </row>
    <row r="8768" spans="1:38" x14ac:dyDescent="0.25">
      <c r="A8768" t="s">
        <v>27566</v>
      </c>
      <c r="B8768" t="s">
        <v>27564</v>
      </c>
      <c r="C8768" t="s">
        <v>27565</v>
      </c>
      <c r="D8768" t="s">
        <v>193</v>
      </c>
      <c r="E8768" t="s">
        <v>10124</v>
      </c>
      <c r="F8768" t="s">
        <v>54</v>
      </c>
      <c r="G8768"/>
      <c r="H8768" t="s">
        <v>48651</v>
      </c>
      <c r="I8768" t="s">
        <v>55168</v>
      </c>
      <c r="J8768" t="s">
        <v>27566</v>
      </c>
      <c r="K8768" t="s">
        <v>565</v>
      </c>
      <c r="L8768" s="119" t="str">
        <f t="shared" si="544"/>
        <v>NA</v>
      </c>
      <c r="M8768" s="119"/>
      <c r="N8768" s="120" t="str">
        <f t="shared" si="545"/>
        <v>NA</v>
      </c>
      <c r="O8768" s="120"/>
      <c r="P8768"/>
      <c r="Q8768"/>
      <c r="R8768"/>
      <c r="S8768"/>
      <c r="T8768"/>
      <c r="U8768" t="s">
        <v>31645</v>
      </c>
      <c r="V8768" t="s">
        <v>31644</v>
      </c>
      <c r="W8768" t="s">
        <v>31636</v>
      </c>
      <c r="X8768" t="s">
        <v>193</v>
      </c>
      <c r="Y8768" t="s">
        <v>519</v>
      </c>
      <c r="Z8768" t="s">
        <v>54</v>
      </c>
      <c r="AA8768"/>
      <c r="AB8768" t="s">
        <v>48142</v>
      </c>
      <c r="AC8768" t="s">
        <v>54658</v>
      </c>
      <c r="AD8768" t="s">
        <v>31645</v>
      </c>
      <c r="AE8768" t="s">
        <v>565</v>
      </c>
      <c r="AF8768" s="119" t="str">
        <f t="shared" si="546"/>
        <v>NA</v>
      </c>
      <c r="AG8768" s="119"/>
      <c r="AH8768" s="119"/>
      <c r="AI8768" s="119"/>
      <c r="AJ8768" s="119" t="str">
        <f t="shared" si="547"/>
        <v>NA</v>
      </c>
      <c r="AK8768" s="190"/>
      <c r="AL8768" s="191"/>
    </row>
    <row r="8769" spans="1:38" x14ac:dyDescent="0.25">
      <c r="A8769" t="s">
        <v>28889</v>
      </c>
      <c r="B8769" t="s">
        <v>28887</v>
      </c>
      <c r="C8769" t="s">
        <v>28888</v>
      </c>
      <c r="D8769" t="s">
        <v>193</v>
      </c>
      <c r="E8769" t="s">
        <v>10124</v>
      </c>
      <c r="F8769" t="s">
        <v>54</v>
      </c>
      <c r="G8769"/>
      <c r="H8769" t="s">
        <v>48650</v>
      </c>
      <c r="I8769" t="s">
        <v>55168</v>
      </c>
      <c r="J8769" t="s">
        <v>28889</v>
      </c>
      <c r="K8769" t="s">
        <v>565</v>
      </c>
      <c r="L8769" s="119" t="str">
        <f t="shared" si="544"/>
        <v>NA</v>
      </c>
      <c r="M8769" s="119"/>
      <c r="N8769" s="120" t="str">
        <f t="shared" si="545"/>
        <v>NA</v>
      </c>
      <c r="O8769" s="120"/>
      <c r="P8769"/>
      <c r="Q8769"/>
      <c r="R8769"/>
      <c r="S8769"/>
      <c r="T8769"/>
      <c r="U8769" t="s">
        <v>33389</v>
      </c>
      <c r="V8769" t="s">
        <v>33388</v>
      </c>
      <c r="W8769" t="s">
        <v>5082</v>
      </c>
      <c r="X8769" t="s">
        <v>193</v>
      </c>
      <c r="Y8769" t="s">
        <v>519</v>
      </c>
      <c r="Z8769" t="s">
        <v>54</v>
      </c>
      <c r="AA8769"/>
      <c r="AB8769" t="s">
        <v>48142</v>
      </c>
      <c r="AC8769" t="s">
        <v>54658</v>
      </c>
      <c r="AD8769" t="s">
        <v>33389</v>
      </c>
      <c r="AE8769" t="s">
        <v>565</v>
      </c>
      <c r="AF8769" s="119" t="str">
        <f t="shared" si="546"/>
        <v>NA</v>
      </c>
      <c r="AG8769" s="119"/>
      <c r="AH8769" s="119"/>
      <c r="AI8769" s="119"/>
      <c r="AJ8769" s="119" t="str">
        <f t="shared" si="547"/>
        <v>NA</v>
      </c>
      <c r="AK8769" s="190"/>
      <c r="AL8769" s="191"/>
    </row>
    <row r="8770" spans="1:38" x14ac:dyDescent="0.25">
      <c r="A8770" t="s">
        <v>27741</v>
      </c>
      <c r="B8770" t="s">
        <v>27739</v>
      </c>
      <c r="C8770" t="s">
        <v>27740</v>
      </c>
      <c r="D8770" t="s">
        <v>193</v>
      </c>
      <c r="E8770" t="s">
        <v>10124</v>
      </c>
      <c r="F8770" t="s">
        <v>54</v>
      </c>
      <c r="G8770"/>
      <c r="H8770" t="s">
        <v>48650</v>
      </c>
      <c r="I8770" t="s">
        <v>55168</v>
      </c>
      <c r="J8770" t="s">
        <v>27741</v>
      </c>
      <c r="K8770" t="s">
        <v>565</v>
      </c>
      <c r="L8770" s="119" t="str">
        <f t="shared" si="544"/>
        <v>NA</v>
      </c>
      <c r="M8770" s="119"/>
      <c r="N8770" s="120" t="str">
        <f t="shared" si="545"/>
        <v>NA</v>
      </c>
      <c r="O8770" s="120"/>
      <c r="P8770"/>
      <c r="Q8770"/>
      <c r="R8770"/>
      <c r="S8770"/>
      <c r="T8770"/>
      <c r="U8770" t="s">
        <v>33394</v>
      </c>
      <c r="V8770" t="s">
        <v>33392</v>
      </c>
      <c r="W8770" t="s">
        <v>33393</v>
      </c>
      <c r="X8770" t="s">
        <v>193</v>
      </c>
      <c r="Y8770" t="s">
        <v>519</v>
      </c>
      <c r="Z8770" t="s">
        <v>54</v>
      </c>
      <c r="AA8770"/>
      <c r="AB8770" t="s">
        <v>48142</v>
      </c>
      <c r="AC8770" t="s">
        <v>54658</v>
      </c>
      <c r="AD8770" t="s">
        <v>33394</v>
      </c>
      <c r="AE8770" t="s">
        <v>565</v>
      </c>
      <c r="AF8770" s="119" t="str">
        <f t="shared" si="546"/>
        <v>NA</v>
      </c>
      <c r="AG8770" s="119"/>
      <c r="AH8770" s="119"/>
      <c r="AI8770" s="119"/>
      <c r="AJ8770" s="119" t="str">
        <f t="shared" si="547"/>
        <v>NA</v>
      </c>
      <c r="AK8770" s="190"/>
      <c r="AL8770" s="191"/>
    </row>
    <row r="8771" spans="1:38" x14ac:dyDescent="0.25">
      <c r="A8771" t="s">
        <v>28852</v>
      </c>
      <c r="B8771" t="s">
        <v>28850</v>
      </c>
      <c r="C8771" t="s">
        <v>28851</v>
      </c>
      <c r="D8771" t="s">
        <v>193</v>
      </c>
      <c r="E8771" t="s">
        <v>6975</v>
      </c>
      <c r="F8771" t="s">
        <v>54</v>
      </c>
      <c r="G8771"/>
      <c r="H8771" t="s">
        <v>48650</v>
      </c>
      <c r="I8771" t="s">
        <v>55169</v>
      </c>
      <c r="J8771" t="s">
        <v>28853</v>
      </c>
      <c r="K8771" t="s">
        <v>565</v>
      </c>
      <c r="L8771" s="119" t="str">
        <f t="shared" ref="L8771:L8834" si="548">IF($Q$1&lt;&gt;"",IF(ISNUMBER(SEARCH("*"&amp;$Q$1&amp;"*", A8771)),A8771, IF(ISNUMBER(SEARCH("*"&amp;$Q$1&amp;"*", H8771)),A8771, IF(ISNUMBER(SEARCH("*"&amp;$Q$1&amp;"*", G8771)),A8771, IF(ISNUMBER(SEARCH("*"&amp;$Q$1&amp;"*", J8771)),A8771,  IF(ISNUMBER(SEARCH("*"&amp;$Q$1&amp;"*", E8771)),A8771, "NA"))))),"NA")</f>
        <v>NA</v>
      </c>
      <c r="M8771" s="119"/>
      <c r="N8771" s="120" t="str">
        <f t="shared" ref="N8771:N8834" si="549">IF($Q$11=1,IF(ISNUMBER(SEARCH($T$11,C8771)),A8771,"NA"),"NA")</f>
        <v>NA</v>
      </c>
      <c r="O8771" s="120"/>
      <c r="P8771"/>
      <c r="Q8771"/>
      <c r="R8771"/>
      <c r="S8771"/>
      <c r="T8771"/>
      <c r="U8771" t="s">
        <v>32858</v>
      </c>
      <c r="V8771" t="s">
        <v>32856</v>
      </c>
      <c r="W8771" t="s">
        <v>32857</v>
      </c>
      <c r="X8771" t="s">
        <v>193</v>
      </c>
      <c r="Y8771" t="s">
        <v>14192</v>
      </c>
      <c r="Z8771" t="s">
        <v>54</v>
      </c>
      <c r="AA8771"/>
      <c r="AB8771" t="s">
        <v>48143</v>
      </c>
      <c r="AC8771" t="s">
        <v>54659</v>
      </c>
      <c r="AD8771" t="s">
        <v>32858</v>
      </c>
      <c r="AE8771" t="s">
        <v>565</v>
      </c>
      <c r="AF8771" s="119" t="str">
        <f t="shared" ref="AF8771:AF8834" si="550">IF($Q$6&lt;&gt;"",IF(ISNUMBER(SEARCH($Q$6, W8771)),U8771, "NA"),"NA")</f>
        <v>NA</v>
      </c>
      <c r="AG8771" s="119"/>
      <c r="AH8771" s="119"/>
      <c r="AI8771" s="119"/>
      <c r="AJ8771" s="119" t="str">
        <f t="shared" ref="AJ8771:AJ8834" si="551">IF($Q$5&lt;&gt;"",IF(ISNUMBER(SEARCH($Q$5, U8771&amp;" "&amp;Y8771&amp;" "&amp;AA8771&amp;" "&amp;AB8771&amp;" "&amp;AD8771)),U8771, "NA"),"NA")</f>
        <v>NA</v>
      </c>
      <c r="AK8771" s="190"/>
      <c r="AL8771" s="191"/>
    </row>
    <row r="8772" spans="1:38" x14ac:dyDescent="0.25">
      <c r="A8772" t="s">
        <v>27804</v>
      </c>
      <c r="B8772" t="s">
        <v>27802</v>
      </c>
      <c r="C8772" t="s">
        <v>27803</v>
      </c>
      <c r="D8772" t="s">
        <v>193</v>
      </c>
      <c r="E8772" t="s">
        <v>6975</v>
      </c>
      <c r="F8772" t="s">
        <v>54</v>
      </c>
      <c r="G8772"/>
      <c r="H8772" t="s">
        <v>48650</v>
      </c>
      <c r="I8772" t="s">
        <v>55169</v>
      </c>
      <c r="J8772" t="s">
        <v>27804</v>
      </c>
      <c r="K8772" t="s">
        <v>565</v>
      </c>
      <c r="L8772" s="119" t="str">
        <f t="shared" si="548"/>
        <v>NA</v>
      </c>
      <c r="M8772" s="119"/>
      <c r="N8772" s="120" t="str">
        <f t="shared" si="549"/>
        <v>NA</v>
      </c>
      <c r="O8772" s="120"/>
      <c r="P8772"/>
      <c r="Q8772"/>
      <c r="R8772"/>
      <c r="S8772"/>
      <c r="T8772"/>
      <c r="U8772" t="s">
        <v>32876</v>
      </c>
      <c r="V8772" t="s">
        <v>32874</v>
      </c>
      <c r="W8772" t="s">
        <v>32875</v>
      </c>
      <c r="X8772" t="s">
        <v>193</v>
      </c>
      <c r="Y8772" t="s">
        <v>32877</v>
      </c>
      <c r="Z8772" t="s">
        <v>54</v>
      </c>
      <c r="AA8772"/>
      <c r="AB8772" t="s">
        <v>48144</v>
      </c>
      <c r="AC8772" t="s">
        <v>54660</v>
      </c>
      <c r="AD8772" t="s">
        <v>32876</v>
      </c>
      <c r="AE8772" t="s">
        <v>565</v>
      </c>
      <c r="AF8772" s="119" t="str">
        <f t="shared" si="550"/>
        <v>NA</v>
      </c>
      <c r="AG8772" s="119"/>
      <c r="AH8772" s="119"/>
      <c r="AI8772" s="119"/>
      <c r="AJ8772" s="119" t="str">
        <f t="shared" si="551"/>
        <v>NA</v>
      </c>
      <c r="AK8772" s="190"/>
      <c r="AL8772" s="191"/>
    </row>
    <row r="8773" spans="1:38" x14ac:dyDescent="0.25">
      <c r="A8773" t="s">
        <v>29777</v>
      </c>
      <c r="B8773" t="s">
        <v>29776</v>
      </c>
      <c r="C8773" t="s">
        <v>28092</v>
      </c>
      <c r="D8773" t="s">
        <v>193</v>
      </c>
      <c r="E8773" t="s">
        <v>581</v>
      </c>
      <c r="F8773" t="s">
        <v>54</v>
      </c>
      <c r="G8773"/>
      <c r="H8773" t="s">
        <v>48652</v>
      </c>
      <c r="I8773" t="s">
        <v>55170</v>
      </c>
      <c r="J8773" t="s">
        <v>29778</v>
      </c>
      <c r="K8773" t="s">
        <v>565</v>
      </c>
      <c r="L8773" s="119" t="str">
        <f t="shared" si="548"/>
        <v>NA</v>
      </c>
      <c r="M8773" s="119"/>
      <c r="N8773" s="120" t="str">
        <f t="shared" si="549"/>
        <v>NA</v>
      </c>
      <c r="O8773" s="120"/>
      <c r="P8773"/>
      <c r="Q8773"/>
      <c r="R8773"/>
      <c r="S8773"/>
      <c r="T8773"/>
      <c r="U8773" t="s">
        <v>33391</v>
      </c>
      <c r="V8773" t="s">
        <v>33390</v>
      </c>
      <c r="W8773" t="s">
        <v>5082</v>
      </c>
      <c r="X8773" t="s">
        <v>193</v>
      </c>
      <c r="Y8773" t="s">
        <v>6671</v>
      </c>
      <c r="Z8773" t="s">
        <v>54</v>
      </c>
      <c r="AA8773"/>
      <c r="AB8773" t="s">
        <v>48145</v>
      </c>
      <c r="AC8773" t="s">
        <v>54661</v>
      </c>
      <c r="AD8773" t="s">
        <v>33391</v>
      </c>
      <c r="AE8773" t="s">
        <v>565</v>
      </c>
      <c r="AF8773" s="119" t="str">
        <f t="shared" si="550"/>
        <v>NA</v>
      </c>
      <c r="AG8773" s="119"/>
      <c r="AH8773" s="119"/>
      <c r="AI8773" s="119"/>
      <c r="AJ8773" s="119" t="str">
        <f t="shared" si="551"/>
        <v>NA</v>
      </c>
      <c r="AK8773" s="190"/>
      <c r="AL8773" s="191"/>
    </row>
    <row r="8774" spans="1:38" x14ac:dyDescent="0.25">
      <c r="A8774" t="s">
        <v>31266</v>
      </c>
      <c r="B8774" t="s">
        <v>31265</v>
      </c>
      <c r="C8774" t="s">
        <v>27469</v>
      </c>
      <c r="D8774" t="s">
        <v>193</v>
      </c>
      <c r="E8774" t="s">
        <v>581</v>
      </c>
      <c r="F8774" t="s">
        <v>54</v>
      </c>
      <c r="G8774"/>
      <c r="H8774" t="s">
        <v>48651</v>
      </c>
      <c r="I8774" t="s">
        <v>55170</v>
      </c>
      <c r="J8774" t="s">
        <v>31267</v>
      </c>
      <c r="K8774" t="s">
        <v>565</v>
      </c>
      <c r="L8774" s="119" t="str">
        <f t="shared" si="548"/>
        <v>NA</v>
      </c>
      <c r="M8774" s="119"/>
      <c r="N8774" s="120" t="str">
        <f t="shared" si="549"/>
        <v>NA</v>
      </c>
      <c r="O8774" s="120"/>
      <c r="P8774"/>
      <c r="Q8774"/>
      <c r="R8774"/>
      <c r="S8774"/>
      <c r="T8774"/>
      <c r="U8774" t="s">
        <v>33327</v>
      </c>
      <c r="V8774" t="s">
        <v>33326</v>
      </c>
      <c r="W8774" t="s">
        <v>33323</v>
      </c>
      <c r="X8774" t="s">
        <v>193</v>
      </c>
      <c r="Y8774" t="s">
        <v>14314</v>
      </c>
      <c r="Z8774" t="s">
        <v>54</v>
      </c>
      <c r="AA8774"/>
      <c r="AB8774" t="s">
        <v>48146</v>
      </c>
      <c r="AC8774" t="s">
        <v>54662</v>
      </c>
      <c r="AD8774" t="s">
        <v>33327</v>
      </c>
      <c r="AE8774" t="s">
        <v>565</v>
      </c>
      <c r="AF8774" s="119" t="str">
        <f t="shared" si="550"/>
        <v>NA</v>
      </c>
      <c r="AG8774" s="119"/>
      <c r="AH8774" s="119"/>
      <c r="AI8774" s="119"/>
      <c r="AJ8774" s="119" t="str">
        <f t="shared" si="551"/>
        <v>NA</v>
      </c>
      <c r="AK8774" s="190"/>
      <c r="AL8774" s="191"/>
    </row>
    <row r="8775" spans="1:38" x14ac:dyDescent="0.25">
      <c r="A8775" t="s">
        <v>31356</v>
      </c>
      <c r="B8775" t="s">
        <v>31354</v>
      </c>
      <c r="C8775" t="s">
        <v>31355</v>
      </c>
      <c r="D8775" t="s">
        <v>193</v>
      </c>
      <c r="E8775" t="s">
        <v>581</v>
      </c>
      <c r="F8775" t="s">
        <v>54</v>
      </c>
      <c r="G8775"/>
      <c r="H8775" t="s">
        <v>48651</v>
      </c>
      <c r="I8775" t="s">
        <v>55170</v>
      </c>
      <c r="J8775" t="s">
        <v>31357</v>
      </c>
      <c r="K8775" t="s">
        <v>565</v>
      </c>
      <c r="L8775" s="119" t="str">
        <f t="shared" si="548"/>
        <v>NA</v>
      </c>
      <c r="M8775" s="119"/>
      <c r="N8775" s="120" t="str">
        <f t="shared" si="549"/>
        <v>NA</v>
      </c>
      <c r="O8775" s="120"/>
      <c r="P8775"/>
      <c r="Q8775"/>
      <c r="R8775"/>
      <c r="S8775"/>
      <c r="T8775"/>
      <c r="U8775" t="s">
        <v>33020</v>
      </c>
      <c r="V8775" t="s">
        <v>33018</v>
      </c>
      <c r="W8775" t="s">
        <v>33019</v>
      </c>
      <c r="X8775" t="s">
        <v>193</v>
      </c>
      <c r="Y8775" t="s">
        <v>14314</v>
      </c>
      <c r="Z8775" t="s">
        <v>54</v>
      </c>
      <c r="AA8775"/>
      <c r="AB8775" t="s">
        <v>48146</v>
      </c>
      <c r="AC8775" t="s">
        <v>54662</v>
      </c>
      <c r="AD8775" t="s">
        <v>33021</v>
      </c>
      <c r="AE8775" t="s">
        <v>565</v>
      </c>
      <c r="AF8775" s="119" t="str">
        <f t="shared" si="550"/>
        <v>NA</v>
      </c>
      <c r="AG8775" s="119"/>
      <c r="AH8775" s="119"/>
      <c r="AI8775" s="119"/>
      <c r="AJ8775" s="119" t="str">
        <f t="shared" si="551"/>
        <v>NA</v>
      </c>
      <c r="AK8775" s="190"/>
      <c r="AL8775" s="191"/>
    </row>
    <row r="8776" spans="1:38" x14ac:dyDescent="0.25">
      <c r="A8776" t="s">
        <v>30076</v>
      </c>
      <c r="B8776" t="s">
        <v>30074</v>
      </c>
      <c r="C8776" t="s">
        <v>30075</v>
      </c>
      <c r="D8776" t="s">
        <v>193</v>
      </c>
      <c r="E8776" t="s">
        <v>581</v>
      </c>
      <c r="F8776" t="s">
        <v>54</v>
      </c>
      <c r="G8776"/>
      <c r="H8776" t="s">
        <v>48652</v>
      </c>
      <c r="I8776" t="s">
        <v>55170</v>
      </c>
      <c r="J8776" t="s">
        <v>30077</v>
      </c>
      <c r="K8776" t="s">
        <v>565</v>
      </c>
      <c r="L8776" s="119" t="str">
        <f t="shared" si="548"/>
        <v>NA</v>
      </c>
      <c r="M8776" s="119"/>
      <c r="N8776" s="120" t="str">
        <f t="shared" si="549"/>
        <v>NA</v>
      </c>
      <c r="O8776" s="120"/>
      <c r="P8776"/>
      <c r="Q8776"/>
      <c r="R8776"/>
      <c r="S8776"/>
      <c r="T8776"/>
      <c r="U8776" t="s">
        <v>32709</v>
      </c>
      <c r="V8776" t="s">
        <v>32708</v>
      </c>
      <c r="W8776" t="s">
        <v>5135</v>
      </c>
      <c r="X8776" t="s">
        <v>193</v>
      </c>
      <c r="Y8776" t="s">
        <v>32710</v>
      </c>
      <c r="Z8776" t="s">
        <v>54</v>
      </c>
      <c r="AA8776"/>
      <c r="AB8776" t="s">
        <v>48147</v>
      </c>
      <c r="AC8776" t="s">
        <v>54663</v>
      </c>
      <c r="AD8776" t="s">
        <v>32711</v>
      </c>
      <c r="AE8776" t="s">
        <v>565</v>
      </c>
      <c r="AF8776" s="119" t="str">
        <f t="shared" si="550"/>
        <v>NA</v>
      </c>
      <c r="AG8776" s="119"/>
      <c r="AH8776" s="119"/>
      <c r="AI8776" s="119"/>
      <c r="AJ8776" s="119" t="str">
        <f t="shared" si="551"/>
        <v>NA</v>
      </c>
      <c r="AK8776" s="190"/>
      <c r="AL8776" s="191"/>
    </row>
    <row r="8777" spans="1:38" x14ac:dyDescent="0.25">
      <c r="A8777" t="s">
        <v>27457</v>
      </c>
      <c r="B8777" t="s">
        <v>27456</v>
      </c>
      <c r="C8777" t="s">
        <v>638</v>
      </c>
      <c r="D8777" t="s">
        <v>193</v>
      </c>
      <c r="E8777" t="s">
        <v>581</v>
      </c>
      <c r="F8777" t="s">
        <v>54</v>
      </c>
      <c r="G8777"/>
      <c r="H8777" t="s">
        <v>48651</v>
      </c>
      <c r="I8777" t="s">
        <v>55170</v>
      </c>
      <c r="J8777" t="s">
        <v>27458</v>
      </c>
      <c r="K8777" t="s">
        <v>565</v>
      </c>
      <c r="L8777" s="119" t="str">
        <f t="shared" si="548"/>
        <v>NA</v>
      </c>
      <c r="M8777" s="119"/>
      <c r="N8777" s="120" t="str">
        <f t="shared" si="549"/>
        <v>NA</v>
      </c>
      <c r="O8777" s="120"/>
      <c r="P8777"/>
      <c r="Q8777"/>
      <c r="R8777"/>
      <c r="S8777"/>
      <c r="T8777"/>
      <c r="U8777" t="s">
        <v>32713</v>
      </c>
      <c r="V8777" t="s">
        <v>32712</v>
      </c>
      <c r="W8777" t="s">
        <v>5135</v>
      </c>
      <c r="X8777" t="s">
        <v>193</v>
      </c>
      <c r="Y8777" t="s">
        <v>2524</v>
      </c>
      <c r="Z8777" t="s">
        <v>54</v>
      </c>
      <c r="AA8777"/>
      <c r="AB8777" t="s">
        <v>48148</v>
      </c>
      <c r="AC8777" t="s">
        <v>54664</v>
      </c>
      <c r="AD8777" t="s">
        <v>32713</v>
      </c>
      <c r="AE8777" t="s">
        <v>565</v>
      </c>
      <c r="AF8777" s="119" t="str">
        <f t="shared" si="550"/>
        <v>NA</v>
      </c>
      <c r="AG8777" s="119"/>
      <c r="AH8777" s="119"/>
      <c r="AI8777" s="119"/>
      <c r="AJ8777" s="119" t="str">
        <f t="shared" si="551"/>
        <v>NA</v>
      </c>
      <c r="AK8777" s="190"/>
      <c r="AL8777" s="191"/>
    </row>
    <row r="8778" spans="1:38" x14ac:dyDescent="0.25">
      <c r="A8778" t="s">
        <v>28994</v>
      </c>
      <c r="B8778" t="s">
        <v>28992</v>
      </c>
      <c r="C8778" t="s">
        <v>28993</v>
      </c>
      <c r="D8778" t="s">
        <v>193</v>
      </c>
      <c r="E8778" t="s">
        <v>581</v>
      </c>
      <c r="F8778" t="s">
        <v>54</v>
      </c>
      <c r="G8778"/>
      <c r="H8778" t="s">
        <v>48650</v>
      </c>
      <c r="I8778" t="s">
        <v>55170</v>
      </c>
      <c r="J8778"/>
      <c r="K8778" t="s">
        <v>565</v>
      </c>
      <c r="L8778" s="119" t="str">
        <f t="shared" si="548"/>
        <v>NA</v>
      </c>
      <c r="M8778" s="119"/>
      <c r="N8778" s="120" t="str">
        <f t="shared" si="549"/>
        <v>NA</v>
      </c>
      <c r="O8778" s="120"/>
      <c r="P8778"/>
      <c r="Q8778"/>
      <c r="R8778"/>
      <c r="S8778"/>
      <c r="T8778"/>
      <c r="U8778" t="s">
        <v>31620</v>
      </c>
      <c r="V8778" t="s">
        <v>31618</v>
      </c>
      <c r="W8778" t="s">
        <v>31619</v>
      </c>
      <c r="X8778" t="s">
        <v>193</v>
      </c>
      <c r="Y8778" t="s">
        <v>3250</v>
      </c>
      <c r="Z8778" t="s">
        <v>54</v>
      </c>
      <c r="AA8778"/>
      <c r="AB8778" t="s">
        <v>48149</v>
      </c>
      <c r="AC8778" t="s">
        <v>54665</v>
      </c>
      <c r="AD8778" t="s">
        <v>31621</v>
      </c>
      <c r="AE8778" t="s">
        <v>565</v>
      </c>
      <c r="AF8778" s="119" t="str">
        <f t="shared" si="550"/>
        <v>NA</v>
      </c>
      <c r="AG8778" s="119"/>
      <c r="AH8778" s="119"/>
      <c r="AI8778" s="119"/>
      <c r="AJ8778" s="119" t="str">
        <f t="shared" si="551"/>
        <v>NA</v>
      </c>
      <c r="AK8778" s="190"/>
      <c r="AL8778" s="191"/>
    </row>
    <row r="8779" spans="1:38" x14ac:dyDescent="0.25">
      <c r="A8779" t="s">
        <v>27507</v>
      </c>
      <c r="B8779" t="s">
        <v>27505</v>
      </c>
      <c r="C8779" t="s">
        <v>27506</v>
      </c>
      <c r="D8779" t="s">
        <v>193</v>
      </c>
      <c r="E8779" t="s">
        <v>581</v>
      </c>
      <c r="F8779" t="s">
        <v>54</v>
      </c>
      <c r="G8779"/>
      <c r="H8779" t="s">
        <v>48651</v>
      </c>
      <c r="I8779" t="s">
        <v>55170</v>
      </c>
      <c r="J8779" t="s">
        <v>27507</v>
      </c>
      <c r="K8779" t="s">
        <v>565</v>
      </c>
      <c r="L8779" s="119" t="str">
        <f t="shared" si="548"/>
        <v>NA</v>
      </c>
      <c r="M8779" s="119"/>
      <c r="N8779" s="120" t="str">
        <f t="shared" si="549"/>
        <v>NA</v>
      </c>
      <c r="O8779" s="120"/>
      <c r="P8779"/>
      <c r="Q8779"/>
      <c r="R8779"/>
      <c r="S8779"/>
      <c r="T8779"/>
      <c r="U8779" t="s">
        <v>33130</v>
      </c>
      <c r="V8779" t="s">
        <v>33129</v>
      </c>
      <c r="W8779" t="s">
        <v>27691</v>
      </c>
      <c r="X8779" t="s">
        <v>193</v>
      </c>
      <c r="Y8779" t="s">
        <v>33131</v>
      </c>
      <c r="Z8779" t="s">
        <v>54</v>
      </c>
      <c r="AA8779"/>
      <c r="AB8779" t="s">
        <v>48150</v>
      </c>
      <c r="AC8779" t="s">
        <v>54666</v>
      </c>
      <c r="AD8779" t="s">
        <v>33132</v>
      </c>
      <c r="AE8779" t="s">
        <v>565</v>
      </c>
      <c r="AF8779" s="119" t="str">
        <f t="shared" si="550"/>
        <v>NA</v>
      </c>
      <c r="AG8779" s="119"/>
      <c r="AH8779" s="119"/>
      <c r="AI8779" s="119"/>
      <c r="AJ8779" s="119" t="str">
        <f t="shared" si="551"/>
        <v>NA</v>
      </c>
      <c r="AK8779" s="190"/>
      <c r="AL8779" s="191"/>
    </row>
    <row r="8780" spans="1:38" x14ac:dyDescent="0.25">
      <c r="A8780" t="s">
        <v>30422</v>
      </c>
      <c r="B8780" t="s">
        <v>30420</v>
      </c>
      <c r="C8780" t="s">
        <v>30421</v>
      </c>
      <c r="D8780" t="s">
        <v>193</v>
      </c>
      <c r="E8780" t="s">
        <v>581</v>
      </c>
      <c r="F8780" t="s">
        <v>54</v>
      </c>
      <c r="G8780"/>
      <c r="H8780" t="s">
        <v>48652</v>
      </c>
      <c r="I8780" t="s">
        <v>55170</v>
      </c>
      <c r="J8780"/>
      <c r="K8780" t="s">
        <v>565</v>
      </c>
      <c r="L8780" s="119" t="str">
        <f t="shared" si="548"/>
        <v>NA</v>
      </c>
      <c r="M8780" s="119"/>
      <c r="N8780" s="120" t="str">
        <f t="shared" si="549"/>
        <v>NA</v>
      </c>
      <c r="O8780" s="120"/>
      <c r="P8780"/>
      <c r="Q8780"/>
      <c r="R8780"/>
      <c r="S8780"/>
      <c r="T8780"/>
      <c r="U8780" t="s">
        <v>32615</v>
      </c>
      <c r="V8780" t="s">
        <v>32614</v>
      </c>
      <c r="W8780" t="s">
        <v>678</v>
      </c>
      <c r="X8780" t="s">
        <v>193</v>
      </c>
      <c r="Y8780" t="s">
        <v>4475</v>
      </c>
      <c r="Z8780" t="s">
        <v>54</v>
      </c>
      <c r="AA8780"/>
      <c r="AB8780" t="s">
        <v>48151</v>
      </c>
      <c r="AC8780" t="s">
        <v>54667</v>
      </c>
      <c r="AD8780" t="s">
        <v>32616</v>
      </c>
      <c r="AE8780" t="s">
        <v>565</v>
      </c>
      <c r="AF8780" s="119" t="str">
        <f t="shared" si="550"/>
        <v>NA</v>
      </c>
      <c r="AG8780" s="119"/>
      <c r="AH8780" s="119"/>
      <c r="AI8780" s="119"/>
      <c r="AJ8780" s="119" t="str">
        <f t="shared" si="551"/>
        <v>NA</v>
      </c>
      <c r="AK8780" s="190"/>
      <c r="AL8780" s="191"/>
    </row>
    <row r="8781" spans="1:38" x14ac:dyDescent="0.25">
      <c r="A8781" t="s">
        <v>29713</v>
      </c>
      <c r="B8781" t="s">
        <v>29712</v>
      </c>
      <c r="C8781" t="s">
        <v>5421</v>
      </c>
      <c r="D8781" t="s">
        <v>193</v>
      </c>
      <c r="E8781" t="s">
        <v>5423</v>
      </c>
      <c r="F8781" t="s">
        <v>54</v>
      </c>
      <c r="G8781"/>
      <c r="H8781" t="s">
        <v>48651</v>
      </c>
      <c r="I8781" t="s">
        <v>55171</v>
      </c>
      <c r="J8781" t="s">
        <v>29714</v>
      </c>
      <c r="K8781" t="s">
        <v>565</v>
      </c>
      <c r="L8781" s="119" t="str">
        <f t="shared" si="548"/>
        <v>NA</v>
      </c>
      <c r="M8781" s="119"/>
      <c r="N8781" s="120" t="str">
        <f t="shared" si="549"/>
        <v>NA</v>
      </c>
      <c r="O8781" s="120"/>
      <c r="P8781"/>
      <c r="Q8781"/>
      <c r="R8781"/>
      <c r="S8781"/>
      <c r="T8781"/>
      <c r="U8781" t="s">
        <v>32575</v>
      </c>
      <c r="V8781" t="s">
        <v>32573</v>
      </c>
      <c r="W8781" t="s">
        <v>32574</v>
      </c>
      <c r="X8781" t="s">
        <v>193</v>
      </c>
      <c r="Y8781" t="s">
        <v>4475</v>
      </c>
      <c r="Z8781" t="s">
        <v>54</v>
      </c>
      <c r="AA8781"/>
      <c r="AB8781" t="s">
        <v>48151</v>
      </c>
      <c r="AC8781" t="s">
        <v>54667</v>
      </c>
      <c r="AD8781" t="s">
        <v>32575</v>
      </c>
      <c r="AE8781" t="s">
        <v>565</v>
      </c>
      <c r="AF8781" s="119" t="str">
        <f t="shared" si="550"/>
        <v>NA</v>
      </c>
      <c r="AG8781" s="119"/>
      <c r="AH8781" s="119"/>
      <c r="AI8781" s="119"/>
      <c r="AJ8781" s="119" t="str">
        <f t="shared" si="551"/>
        <v>NA</v>
      </c>
      <c r="AK8781" s="190"/>
      <c r="AL8781" s="191"/>
    </row>
    <row r="8782" spans="1:38" x14ac:dyDescent="0.25">
      <c r="A8782" t="s">
        <v>31284</v>
      </c>
      <c r="B8782" t="s">
        <v>31282</v>
      </c>
      <c r="C8782" t="s">
        <v>31283</v>
      </c>
      <c r="D8782" t="s">
        <v>193</v>
      </c>
      <c r="E8782" t="s">
        <v>5423</v>
      </c>
      <c r="F8782" t="s">
        <v>54</v>
      </c>
      <c r="G8782"/>
      <c r="H8782" t="s">
        <v>48651</v>
      </c>
      <c r="I8782" t="s">
        <v>55171</v>
      </c>
      <c r="J8782" t="s">
        <v>31285</v>
      </c>
      <c r="K8782" t="s">
        <v>565</v>
      </c>
      <c r="L8782" s="119" t="str">
        <f t="shared" si="548"/>
        <v>NA</v>
      </c>
      <c r="M8782" s="119"/>
      <c r="N8782" s="120" t="str">
        <f t="shared" si="549"/>
        <v>NA</v>
      </c>
      <c r="O8782" s="120"/>
      <c r="P8782"/>
      <c r="Q8782"/>
      <c r="R8782"/>
      <c r="S8782"/>
      <c r="T8782"/>
      <c r="U8782" t="s">
        <v>32587</v>
      </c>
      <c r="V8782" t="s">
        <v>32585</v>
      </c>
      <c r="W8782" t="s">
        <v>32586</v>
      </c>
      <c r="X8782" t="s">
        <v>193</v>
      </c>
      <c r="Y8782" t="s">
        <v>32588</v>
      </c>
      <c r="Z8782" t="s">
        <v>54</v>
      </c>
      <c r="AA8782"/>
      <c r="AB8782" t="s">
        <v>48152</v>
      </c>
      <c r="AC8782" t="s">
        <v>54668</v>
      </c>
      <c r="AD8782" t="s">
        <v>32587</v>
      </c>
      <c r="AE8782" t="s">
        <v>565</v>
      </c>
      <c r="AF8782" s="119" t="str">
        <f t="shared" si="550"/>
        <v>NA</v>
      </c>
      <c r="AG8782" s="119"/>
      <c r="AH8782" s="119"/>
      <c r="AI8782" s="119"/>
      <c r="AJ8782" s="119" t="str">
        <f t="shared" si="551"/>
        <v>NA</v>
      </c>
      <c r="AK8782" s="190"/>
      <c r="AL8782" s="191"/>
    </row>
    <row r="8783" spans="1:38" x14ac:dyDescent="0.25">
      <c r="A8783" t="s">
        <v>31381</v>
      </c>
      <c r="B8783" t="s">
        <v>31379</v>
      </c>
      <c r="C8783" t="s">
        <v>31380</v>
      </c>
      <c r="D8783" t="s">
        <v>193</v>
      </c>
      <c r="E8783" t="s">
        <v>5423</v>
      </c>
      <c r="F8783" t="s">
        <v>54</v>
      </c>
      <c r="G8783"/>
      <c r="H8783" t="s">
        <v>48651</v>
      </c>
      <c r="I8783" t="s">
        <v>55171</v>
      </c>
      <c r="J8783" t="s">
        <v>31381</v>
      </c>
      <c r="K8783" t="s">
        <v>565</v>
      </c>
      <c r="L8783" s="119" t="str">
        <f t="shared" si="548"/>
        <v>NA</v>
      </c>
      <c r="M8783" s="119"/>
      <c r="N8783" s="120" t="str">
        <f t="shared" si="549"/>
        <v>NA</v>
      </c>
      <c r="O8783" s="120"/>
      <c r="P8783"/>
      <c r="Q8783"/>
      <c r="R8783"/>
      <c r="S8783"/>
      <c r="T8783"/>
      <c r="U8783" t="s">
        <v>31888</v>
      </c>
      <c r="V8783" t="s">
        <v>31886</v>
      </c>
      <c r="W8783" t="s">
        <v>31887</v>
      </c>
      <c r="X8783" t="s">
        <v>193</v>
      </c>
      <c r="Y8783" t="s">
        <v>13605</v>
      </c>
      <c r="Z8783" t="s">
        <v>54</v>
      </c>
      <c r="AA8783"/>
      <c r="AB8783" t="s">
        <v>48153</v>
      </c>
      <c r="AC8783" t="s">
        <v>54669</v>
      </c>
      <c r="AD8783" t="s">
        <v>31888</v>
      </c>
      <c r="AE8783" t="s">
        <v>565</v>
      </c>
      <c r="AF8783" s="119" t="str">
        <f t="shared" si="550"/>
        <v>NA</v>
      </c>
      <c r="AG8783" s="119"/>
      <c r="AH8783" s="119"/>
      <c r="AI8783" s="119"/>
      <c r="AJ8783" s="119" t="str">
        <f t="shared" si="551"/>
        <v>NA</v>
      </c>
      <c r="AK8783" s="190"/>
      <c r="AL8783" s="191"/>
    </row>
    <row r="8784" spans="1:38" x14ac:dyDescent="0.25">
      <c r="A8784" t="s">
        <v>31122</v>
      </c>
      <c r="B8784" t="s">
        <v>31121</v>
      </c>
      <c r="C8784" t="s">
        <v>27469</v>
      </c>
      <c r="D8784" t="s">
        <v>193</v>
      </c>
      <c r="E8784" t="s">
        <v>4860</v>
      </c>
      <c r="F8784" t="s">
        <v>54</v>
      </c>
      <c r="G8784"/>
      <c r="H8784" t="s">
        <v>48651</v>
      </c>
      <c r="I8784" t="s">
        <v>55172</v>
      </c>
      <c r="J8784" t="s">
        <v>31123</v>
      </c>
      <c r="K8784" t="s">
        <v>565</v>
      </c>
      <c r="L8784" s="119" t="str">
        <f t="shared" si="548"/>
        <v>NA</v>
      </c>
      <c r="M8784" s="119"/>
      <c r="N8784" s="120" t="str">
        <f t="shared" si="549"/>
        <v>NA</v>
      </c>
      <c r="O8784" s="120"/>
      <c r="P8784"/>
      <c r="Q8784"/>
      <c r="R8784"/>
      <c r="S8784"/>
      <c r="T8784"/>
      <c r="U8784" t="s">
        <v>31895</v>
      </c>
      <c r="V8784" t="s">
        <v>31893</v>
      </c>
      <c r="W8784" t="s">
        <v>31894</v>
      </c>
      <c r="X8784" t="s">
        <v>193</v>
      </c>
      <c r="Y8784" t="s">
        <v>31896</v>
      </c>
      <c r="Z8784" t="s">
        <v>54</v>
      </c>
      <c r="AA8784"/>
      <c r="AB8784" t="s">
        <v>48154</v>
      </c>
      <c r="AC8784" t="s">
        <v>54670</v>
      </c>
      <c r="AD8784" t="s">
        <v>31895</v>
      </c>
      <c r="AE8784" t="s">
        <v>565</v>
      </c>
      <c r="AF8784" s="119" t="str">
        <f t="shared" si="550"/>
        <v>NA</v>
      </c>
      <c r="AG8784" s="119"/>
      <c r="AH8784" s="119"/>
      <c r="AI8784" s="119"/>
      <c r="AJ8784" s="119" t="str">
        <f t="shared" si="551"/>
        <v>NA</v>
      </c>
      <c r="AK8784" s="190"/>
      <c r="AL8784" s="191"/>
    </row>
    <row r="8785" spans="1:38" x14ac:dyDescent="0.25">
      <c r="A8785" t="s">
        <v>31258</v>
      </c>
      <c r="B8785" t="s">
        <v>31257</v>
      </c>
      <c r="C8785" t="s">
        <v>27469</v>
      </c>
      <c r="D8785" t="s">
        <v>193</v>
      </c>
      <c r="E8785" t="s">
        <v>4860</v>
      </c>
      <c r="F8785" t="s">
        <v>54</v>
      </c>
      <c r="G8785"/>
      <c r="H8785" t="s">
        <v>48651</v>
      </c>
      <c r="I8785" t="s">
        <v>55172</v>
      </c>
      <c r="J8785" t="s">
        <v>31259</v>
      </c>
      <c r="K8785" t="s">
        <v>565</v>
      </c>
      <c r="L8785" s="119" t="str">
        <f t="shared" si="548"/>
        <v>NA</v>
      </c>
      <c r="M8785" s="119"/>
      <c r="N8785" s="120" t="str">
        <f t="shared" si="549"/>
        <v>NA</v>
      </c>
      <c r="O8785" s="120"/>
      <c r="P8785"/>
      <c r="Q8785"/>
      <c r="R8785"/>
      <c r="S8785"/>
      <c r="T8785"/>
      <c r="U8785" t="s">
        <v>34268</v>
      </c>
      <c r="V8785" t="s">
        <v>34266</v>
      </c>
      <c r="W8785" t="s">
        <v>34267</v>
      </c>
      <c r="X8785" t="s">
        <v>193</v>
      </c>
      <c r="Y8785" t="s">
        <v>4253</v>
      </c>
      <c r="Z8785" t="s">
        <v>54</v>
      </c>
      <c r="AA8785"/>
      <c r="AB8785" t="s">
        <v>48155</v>
      </c>
      <c r="AC8785" t="s">
        <v>54671</v>
      </c>
      <c r="AD8785" t="s">
        <v>34268</v>
      </c>
      <c r="AE8785" t="s">
        <v>565</v>
      </c>
      <c r="AF8785" s="119" t="str">
        <f t="shared" si="550"/>
        <v>NA</v>
      </c>
      <c r="AG8785" s="119"/>
      <c r="AH8785" s="119"/>
      <c r="AI8785" s="119"/>
      <c r="AJ8785" s="119" t="str">
        <f t="shared" si="551"/>
        <v>NA</v>
      </c>
      <c r="AK8785" s="190"/>
      <c r="AL8785" s="191"/>
    </row>
    <row r="8786" spans="1:38" x14ac:dyDescent="0.25">
      <c r="A8786" t="s">
        <v>31258</v>
      </c>
      <c r="B8786" t="s">
        <v>31260</v>
      </c>
      <c r="C8786" t="s">
        <v>29899</v>
      </c>
      <c r="D8786" t="s">
        <v>193</v>
      </c>
      <c r="E8786" t="s">
        <v>4860</v>
      </c>
      <c r="F8786" t="s">
        <v>54</v>
      </c>
      <c r="G8786"/>
      <c r="H8786" t="s">
        <v>48651</v>
      </c>
      <c r="I8786" t="s">
        <v>55172</v>
      </c>
      <c r="J8786" t="s">
        <v>31261</v>
      </c>
      <c r="K8786" t="s">
        <v>565</v>
      </c>
      <c r="L8786" s="119" t="str">
        <f t="shared" si="548"/>
        <v>NA</v>
      </c>
      <c r="M8786" s="119"/>
      <c r="N8786" s="120" t="str">
        <f t="shared" si="549"/>
        <v>NA</v>
      </c>
      <c r="O8786" s="120"/>
      <c r="P8786"/>
      <c r="Q8786"/>
      <c r="R8786"/>
      <c r="S8786"/>
      <c r="T8786"/>
      <c r="U8786" t="s">
        <v>31624</v>
      </c>
      <c r="V8786" t="s">
        <v>31622</v>
      </c>
      <c r="W8786" t="s">
        <v>31623</v>
      </c>
      <c r="X8786" t="s">
        <v>193</v>
      </c>
      <c r="Y8786" t="s">
        <v>4253</v>
      </c>
      <c r="Z8786" t="s">
        <v>54</v>
      </c>
      <c r="AA8786"/>
      <c r="AB8786" t="s">
        <v>48155</v>
      </c>
      <c r="AC8786" t="s">
        <v>54671</v>
      </c>
      <c r="AD8786" t="s">
        <v>31624</v>
      </c>
      <c r="AE8786" t="s">
        <v>565</v>
      </c>
      <c r="AF8786" s="119" t="str">
        <f t="shared" si="550"/>
        <v>NA</v>
      </c>
      <c r="AG8786" s="119"/>
      <c r="AH8786" s="119"/>
      <c r="AI8786" s="119"/>
      <c r="AJ8786" s="119" t="str">
        <f t="shared" si="551"/>
        <v>NA</v>
      </c>
      <c r="AK8786" s="190"/>
      <c r="AL8786" s="191"/>
    </row>
    <row r="8787" spans="1:38" x14ac:dyDescent="0.25">
      <c r="A8787" t="s">
        <v>29269</v>
      </c>
      <c r="B8787" t="s">
        <v>29267</v>
      </c>
      <c r="C8787" t="s">
        <v>29268</v>
      </c>
      <c r="D8787" t="s">
        <v>193</v>
      </c>
      <c r="E8787" t="s">
        <v>4860</v>
      </c>
      <c r="F8787" t="s">
        <v>54</v>
      </c>
      <c r="G8787"/>
      <c r="H8787" t="s">
        <v>48651</v>
      </c>
      <c r="I8787" t="s">
        <v>55172</v>
      </c>
      <c r="J8787" t="s">
        <v>29270</v>
      </c>
      <c r="K8787" t="s">
        <v>565</v>
      </c>
      <c r="L8787" s="119" t="str">
        <f t="shared" si="548"/>
        <v>NA</v>
      </c>
      <c r="M8787" s="119"/>
      <c r="N8787" s="120" t="str">
        <f t="shared" si="549"/>
        <v>NA</v>
      </c>
      <c r="O8787" s="120"/>
      <c r="P8787"/>
      <c r="Q8787"/>
      <c r="R8787"/>
      <c r="S8787"/>
      <c r="T8787"/>
      <c r="U8787" t="s">
        <v>32870</v>
      </c>
      <c r="V8787" t="s">
        <v>32868</v>
      </c>
      <c r="W8787" t="s">
        <v>32869</v>
      </c>
      <c r="X8787" t="s">
        <v>193</v>
      </c>
      <c r="Y8787" t="s">
        <v>4253</v>
      </c>
      <c r="Z8787" t="s">
        <v>54</v>
      </c>
      <c r="AA8787"/>
      <c r="AB8787" t="s">
        <v>48155</v>
      </c>
      <c r="AC8787" t="s">
        <v>54671</v>
      </c>
      <c r="AD8787" t="s">
        <v>32870</v>
      </c>
      <c r="AE8787" t="s">
        <v>565</v>
      </c>
      <c r="AF8787" s="119" t="str">
        <f t="shared" si="550"/>
        <v>NA</v>
      </c>
      <c r="AG8787" s="119"/>
      <c r="AH8787" s="119"/>
      <c r="AI8787" s="119"/>
      <c r="AJ8787" s="119" t="str">
        <f t="shared" si="551"/>
        <v>NA</v>
      </c>
      <c r="AK8787" s="190"/>
      <c r="AL8787" s="191"/>
    </row>
    <row r="8788" spans="1:38" x14ac:dyDescent="0.25">
      <c r="A8788" t="s">
        <v>30275</v>
      </c>
      <c r="B8788" t="s">
        <v>30273</v>
      </c>
      <c r="C8788" t="s">
        <v>30274</v>
      </c>
      <c r="D8788" t="s">
        <v>193</v>
      </c>
      <c r="E8788" t="s">
        <v>4860</v>
      </c>
      <c r="F8788" t="s">
        <v>54</v>
      </c>
      <c r="G8788"/>
      <c r="H8788" t="s">
        <v>48652</v>
      </c>
      <c r="I8788" t="s">
        <v>55172</v>
      </c>
      <c r="J8788" t="s">
        <v>30276</v>
      </c>
      <c r="K8788" t="s">
        <v>565</v>
      </c>
      <c r="L8788" s="119" t="str">
        <f t="shared" si="548"/>
        <v>NA</v>
      </c>
      <c r="M8788" s="119"/>
      <c r="N8788" s="120" t="str">
        <f t="shared" si="549"/>
        <v>NA</v>
      </c>
      <c r="O8788" s="120"/>
      <c r="P8788"/>
      <c r="Q8788"/>
      <c r="R8788"/>
      <c r="S8788"/>
      <c r="T8788"/>
      <c r="U8788" t="s">
        <v>33410</v>
      </c>
      <c r="V8788" t="s">
        <v>33408</v>
      </c>
      <c r="W8788" t="s">
        <v>33409</v>
      </c>
      <c r="X8788" t="s">
        <v>193</v>
      </c>
      <c r="Y8788" t="s">
        <v>4253</v>
      </c>
      <c r="Z8788" t="s">
        <v>54</v>
      </c>
      <c r="AA8788"/>
      <c r="AB8788" t="s">
        <v>48155</v>
      </c>
      <c r="AC8788" t="s">
        <v>54671</v>
      </c>
      <c r="AD8788" t="s">
        <v>33410</v>
      </c>
      <c r="AE8788" t="s">
        <v>565</v>
      </c>
      <c r="AF8788" s="119" t="str">
        <f t="shared" si="550"/>
        <v>NA</v>
      </c>
      <c r="AG8788" s="119"/>
      <c r="AH8788" s="119"/>
      <c r="AI8788" s="119"/>
      <c r="AJ8788" s="119" t="str">
        <f t="shared" si="551"/>
        <v>NA</v>
      </c>
      <c r="AK8788" s="190"/>
      <c r="AL8788" s="191"/>
    </row>
    <row r="8789" spans="1:38" x14ac:dyDescent="0.25">
      <c r="A8789" t="s">
        <v>28912</v>
      </c>
      <c r="B8789" t="s">
        <v>28910</v>
      </c>
      <c r="C8789" t="s">
        <v>28911</v>
      </c>
      <c r="D8789" t="s">
        <v>193</v>
      </c>
      <c r="E8789" t="s">
        <v>4860</v>
      </c>
      <c r="F8789" t="s">
        <v>54</v>
      </c>
      <c r="G8789"/>
      <c r="H8789" t="s">
        <v>48650</v>
      </c>
      <c r="I8789" t="s">
        <v>55172</v>
      </c>
      <c r="J8789"/>
      <c r="K8789" t="s">
        <v>565</v>
      </c>
      <c r="L8789" s="119" t="str">
        <f t="shared" si="548"/>
        <v>NA</v>
      </c>
      <c r="M8789" s="119"/>
      <c r="N8789" s="120" t="str">
        <f t="shared" si="549"/>
        <v>NA</v>
      </c>
      <c r="O8789" s="120"/>
      <c r="P8789"/>
      <c r="Q8789"/>
      <c r="R8789"/>
      <c r="S8789"/>
      <c r="T8789"/>
      <c r="U8789" t="s">
        <v>31721</v>
      </c>
      <c r="V8789" t="s">
        <v>31719</v>
      </c>
      <c r="W8789" t="s">
        <v>31720</v>
      </c>
      <c r="X8789" t="s">
        <v>193</v>
      </c>
      <c r="Y8789" t="s">
        <v>4253</v>
      </c>
      <c r="Z8789" t="s">
        <v>54</v>
      </c>
      <c r="AA8789"/>
      <c r="AB8789" t="s">
        <v>48155</v>
      </c>
      <c r="AC8789" t="s">
        <v>54671</v>
      </c>
      <c r="AD8789" t="s">
        <v>31722</v>
      </c>
      <c r="AE8789" t="s">
        <v>565</v>
      </c>
      <c r="AF8789" s="119" t="str">
        <f t="shared" si="550"/>
        <v>NA</v>
      </c>
      <c r="AG8789" s="119"/>
      <c r="AH8789" s="119"/>
      <c r="AI8789" s="119"/>
      <c r="AJ8789" s="119" t="str">
        <f t="shared" si="551"/>
        <v>NA</v>
      </c>
      <c r="AK8789" s="190"/>
      <c r="AL8789" s="191"/>
    </row>
    <row r="8790" spans="1:38" x14ac:dyDescent="0.25">
      <c r="A8790" t="s">
        <v>28446</v>
      </c>
      <c r="B8790" t="s">
        <v>28444</v>
      </c>
      <c r="C8790" t="s">
        <v>28445</v>
      </c>
      <c r="D8790" t="s">
        <v>193</v>
      </c>
      <c r="E8790" t="s">
        <v>4860</v>
      </c>
      <c r="F8790" t="s">
        <v>54</v>
      </c>
      <c r="G8790"/>
      <c r="H8790" t="s">
        <v>48650</v>
      </c>
      <c r="I8790" t="s">
        <v>55172</v>
      </c>
      <c r="J8790"/>
      <c r="K8790" t="s">
        <v>565</v>
      </c>
      <c r="L8790" s="119" t="str">
        <f t="shared" si="548"/>
        <v>NA</v>
      </c>
      <c r="M8790" s="119"/>
      <c r="N8790" s="120" t="str">
        <f t="shared" si="549"/>
        <v>NA</v>
      </c>
      <c r="O8790" s="120"/>
      <c r="P8790"/>
      <c r="Q8790"/>
      <c r="R8790"/>
      <c r="S8790"/>
      <c r="T8790"/>
      <c r="U8790" t="s">
        <v>33396</v>
      </c>
      <c r="V8790" t="s">
        <v>33395</v>
      </c>
      <c r="W8790" t="s">
        <v>33393</v>
      </c>
      <c r="X8790" t="s">
        <v>193</v>
      </c>
      <c r="Y8790" t="s">
        <v>4253</v>
      </c>
      <c r="Z8790" t="s">
        <v>54</v>
      </c>
      <c r="AA8790"/>
      <c r="AB8790" t="s">
        <v>48155</v>
      </c>
      <c r="AC8790" t="s">
        <v>54671</v>
      </c>
      <c r="AD8790" t="s">
        <v>33397</v>
      </c>
      <c r="AE8790" t="s">
        <v>565</v>
      </c>
      <c r="AF8790" s="119" t="str">
        <f t="shared" si="550"/>
        <v>NA</v>
      </c>
      <c r="AG8790" s="119"/>
      <c r="AH8790" s="119"/>
      <c r="AI8790" s="119"/>
      <c r="AJ8790" s="119" t="str">
        <f t="shared" si="551"/>
        <v>NA</v>
      </c>
      <c r="AK8790" s="190"/>
      <c r="AL8790" s="191"/>
    </row>
    <row r="8791" spans="1:38" x14ac:dyDescent="0.25">
      <c r="A8791" t="s">
        <v>30462</v>
      </c>
      <c r="B8791" t="s">
        <v>30460</v>
      </c>
      <c r="C8791" t="s">
        <v>30461</v>
      </c>
      <c r="D8791" t="s">
        <v>193</v>
      </c>
      <c r="E8791" t="s">
        <v>4860</v>
      </c>
      <c r="F8791" t="s">
        <v>54</v>
      </c>
      <c r="G8791"/>
      <c r="H8791" t="s">
        <v>48652</v>
      </c>
      <c r="I8791" t="s">
        <v>55172</v>
      </c>
      <c r="J8791"/>
      <c r="K8791" t="s">
        <v>565</v>
      </c>
      <c r="L8791" s="119" t="str">
        <f t="shared" si="548"/>
        <v>NA</v>
      </c>
      <c r="M8791" s="119"/>
      <c r="N8791" s="120" t="str">
        <f t="shared" si="549"/>
        <v>NA</v>
      </c>
      <c r="O8791" s="120"/>
      <c r="P8791"/>
      <c r="Q8791"/>
      <c r="R8791"/>
      <c r="S8791"/>
      <c r="T8791"/>
      <c r="U8791" t="s">
        <v>33138</v>
      </c>
      <c r="V8791" t="s">
        <v>33137</v>
      </c>
      <c r="W8791" t="s">
        <v>27691</v>
      </c>
      <c r="X8791" t="s">
        <v>193</v>
      </c>
      <c r="Y8791" t="s">
        <v>33139</v>
      </c>
      <c r="Z8791" t="s">
        <v>54</v>
      </c>
      <c r="AA8791"/>
      <c r="AB8791" t="s">
        <v>48156</v>
      </c>
      <c r="AC8791" t="s">
        <v>54672</v>
      </c>
      <c r="AD8791" t="s">
        <v>33140</v>
      </c>
      <c r="AE8791" t="s">
        <v>565</v>
      </c>
      <c r="AF8791" s="119" t="str">
        <f t="shared" si="550"/>
        <v>NA</v>
      </c>
      <c r="AG8791" s="119"/>
      <c r="AH8791" s="119"/>
      <c r="AI8791" s="119"/>
      <c r="AJ8791" s="119" t="str">
        <f t="shared" si="551"/>
        <v>NA</v>
      </c>
      <c r="AK8791" s="190"/>
      <c r="AL8791" s="191"/>
    </row>
    <row r="8792" spans="1:38" x14ac:dyDescent="0.25">
      <c r="A8792" t="s">
        <v>28187</v>
      </c>
      <c r="B8792" t="s">
        <v>28185</v>
      </c>
      <c r="C8792" t="s">
        <v>28186</v>
      </c>
      <c r="D8792" t="s">
        <v>193</v>
      </c>
      <c r="E8792" t="s">
        <v>4860</v>
      </c>
      <c r="F8792" t="s">
        <v>54</v>
      </c>
      <c r="G8792"/>
      <c r="H8792" t="s">
        <v>48650</v>
      </c>
      <c r="I8792" t="s">
        <v>55172</v>
      </c>
      <c r="J8792"/>
      <c r="K8792" t="s">
        <v>565</v>
      </c>
      <c r="L8792" s="119" t="str">
        <f t="shared" si="548"/>
        <v>NA</v>
      </c>
      <c r="M8792" s="119"/>
      <c r="N8792" s="120" t="str">
        <f t="shared" si="549"/>
        <v>NA</v>
      </c>
      <c r="O8792" s="120"/>
      <c r="P8792"/>
      <c r="Q8792"/>
      <c r="R8792"/>
      <c r="S8792"/>
      <c r="T8792"/>
      <c r="U8792" t="s">
        <v>31614</v>
      </c>
      <c r="V8792" t="s">
        <v>31612</v>
      </c>
      <c r="W8792" t="s">
        <v>31613</v>
      </c>
      <c r="X8792" t="s">
        <v>193</v>
      </c>
      <c r="Y8792" t="s">
        <v>2032</v>
      </c>
      <c r="Z8792" t="s">
        <v>54</v>
      </c>
      <c r="AA8792"/>
      <c r="AB8792" t="s">
        <v>48157</v>
      </c>
      <c r="AC8792" t="s">
        <v>54673</v>
      </c>
      <c r="AD8792" t="s">
        <v>31614</v>
      </c>
      <c r="AE8792" t="s">
        <v>565</v>
      </c>
      <c r="AF8792" s="119" t="str">
        <f t="shared" si="550"/>
        <v>NA</v>
      </c>
      <c r="AG8792" s="119"/>
      <c r="AH8792" s="119"/>
      <c r="AI8792" s="119"/>
      <c r="AJ8792" s="119" t="str">
        <f t="shared" si="551"/>
        <v>NA</v>
      </c>
      <c r="AK8792" s="190"/>
      <c r="AL8792" s="191"/>
    </row>
    <row r="8793" spans="1:38" x14ac:dyDescent="0.25">
      <c r="A8793" t="s">
        <v>27191</v>
      </c>
      <c r="B8793" t="s">
        <v>27189</v>
      </c>
      <c r="C8793" t="s">
        <v>27190</v>
      </c>
      <c r="D8793" t="s">
        <v>193</v>
      </c>
      <c r="E8793" t="s">
        <v>4860</v>
      </c>
      <c r="F8793" t="s">
        <v>54</v>
      </c>
      <c r="G8793"/>
      <c r="H8793" t="s">
        <v>48651</v>
      </c>
      <c r="I8793" t="s">
        <v>55172</v>
      </c>
      <c r="J8793"/>
      <c r="K8793" t="s">
        <v>565</v>
      </c>
      <c r="L8793" s="119" t="str">
        <f t="shared" si="548"/>
        <v>NA</v>
      </c>
      <c r="M8793" s="119"/>
      <c r="N8793" s="120" t="str">
        <f t="shared" si="549"/>
        <v>NA</v>
      </c>
      <c r="O8793" s="120"/>
      <c r="P8793"/>
      <c r="Q8793"/>
      <c r="R8793"/>
      <c r="S8793"/>
      <c r="T8793"/>
      <c r="U8793" t="s">
        <v>32670</v>
      </c>
      <c r="V8793" t="s">
        <v>32668</v>
      </c>
      <c r="W8793" t="s">
        <v>32669</v>
      </c>
      <c r="X8793" t="s">
        <v>193</v>
      </c>
      <c r="Y8793" t="s">
        <v>4631</v>
      </c>
      <c r="Z8793" t="s">
        <v>54</v>
      </c>
      <c r="AA8793"/>
      <c r="AB8793" t="s">
        <v>48158</v>
      </c>
      <c r="AC8793" t="s">
        <v>54674</v>
      </c>
      <c r="AD8793" t="s">
        <v>32670</v>
      </c>
      <c r="AE8793" t="s">
        <v>565</v>
      </c>
      <c r="AF8793" s="119" t="str">
        <f t="shared" si="550"/>
        <v>NA</v>
      </c>
      <c r="AG8793" s="119"/>
      <c r="AH8793" s="119"/>
      <c r="AI8793" s="119"/>
      <c r="AJ8793" s="119" t="str">
        <f t="shared" si="551"/>
        <v>NA</v>
      </c>
      <c r="AK8793" s="190"/>
      <c r="AL8793" s="191"/>
    </row>
    <row r="8794" spans="1:38" x14ac:dyDescent="0.25">
      <c r="A8794" t="s">
        <v>27386</v>
      </c>
      <c r="B8794" t="s">
        <v>27384</v>
      </c>
      <c r="C8794" t="s">
        <v>27385</v>
      </c>
      <c r="D8794" t="s">
        <v>193</v>
      </c>
      <c r="E8794" t="s">
        <v>4860</v>
      </c>
      <c r="F8794" t="s">
        <v>54</v>
      </c>
      <c r="G8794"/>
      <c r="H8794" t="s">
        <v>48651</v>
      </c>
      <c r="I8794" t="s">
        <v>55172</v>
      </c>
      <c r="J8794" t="s">
        <v>27386</v>
      </c>
      <c r="K8794" t="s">
        <v>565</v>
      </c>
      <c r="L8794" s="119" t="str">
        <f t="shared" si="548"/>
        <v>NA</v>
      </c>
      <c r="M8794" s="119"/>
      <c r="N8794" s="120" t="str">
        <f t="shared" si="549"/>
        <v>NA</v>
      </c>
      <c r="O8794" s="120"/>
      <c r="P8794"/>
      <c r="Q8794"/>
      <c r="R8794"/>
      <c r="S8794"/>
      <c r="T8794"/>
      <c r="U8794" t="s">
        <v>33145</v>
      </c>
      <c r="V8794" t="s">
        <v>33144</v>
      </c>
      <c r="W8794" t="s">
        <v>27691</v>
      </c>
      <c r="X8794" t="s">
        <v>193</v>
      </c>
      <c r="Y8794" t="s">
        <v>250</v>
      </c>
      <c r="Z8794" t="s">
        <v>54</v>
      </c>
      <c r="AA8794"/>
      <c r="AB8794" t="s">
        <v>48159</v>
      </c>
      <c r="AC8794" t="s">
        <v>54675</v>
      </c>
      <c r="AD8794" t="s">
        <v>33146</v>
      </c>
      <c r="AE8794" t="s">
        <v>565</v>
      </c>
      <c r="AF8794" s="119" t="str">
        <f t="shared" si="550"/>
        <v>NA</v>
      </c>
      <c r="AG8794" s="119"/>
      <c r="AH8794" s="119"/>
      <c r="AI8794" s="119"/>
      <c r="AJ8794" s="119" t="str">
        <f t="shared" si="551"/>
        <v>NA</v>
      </c>
      <c r="AK8794" s="190"/>
      <c r="AL8794" s="191"/>
    </row>
    <row r="8795" spans="1:38" x14ac:dyDescent="0.25">
      <c r="A8795" t="s">
        <v>31023</v>
      </c>
      <c r="B8795" t="s">
        <v>31022</v>
      </c>
      <c r="C8795" t="s">
        <v>27469</v>
      </c>
      <c r="D8795" t="s">
        <v>193</v>
      </c>
      <c r="E8795" t="s">
        <v>4860</v>
      </c>
      <c r="F8795" t="s">
        <v>54</v>
      </c>
      <c r="G8795"/>
      <c r="H8795" t="s">
        <v>48651</v>
      </c>
      <c r="I8795" t="s">
        <v>55172</v>
      </c>
      <c r="J8795" t="s">
        <v>31023</v>
      </c>
      <c r="K8795" t="s">
        <v>565</v>
      </c>
      <c r="L8795" s="119" t="str">
        <f t="shared" si="548"/>
        <v>NA</v>
      </c>
      <c r="M8795" s="119"/>
      <c r="N8795" s="120" t="str">
        <f t="shared" si="549"/>
        <v>NA</v>
      </c>
      <c r="O8795" s="120"/>
      <c r="P8795"/>
      <c r="Q8795"/>
      <c r="R8795"/>
      <c r="S8795"/>
      <c r="T8795"/>
      <c r="U8795" t="s">
        <v>31685</v>
      </c>
      <c r="V8795" t="s">
        <v>31684</v>
      </c>
      <c r="W8795" t="s">
        <v>31670</v>
      </c>
      <c r="X8795" t="s">
        <v>193</v>
      </c>
      <c r="Y8795" t="s">
        <v>250</v>
      </c>
      <c r="Z8795" t="s">
        <v>54</v>
      </c>
      <c r="AA8795"/>
      <c r="AB8795" t="s">
        <v>48159</v>
      </c>
      <c r="AC8795" t="s">
        <v>54675</v>
      </c>
      <c r="AD8795" t="s">
        <v>31685</v>
      </c>
      <c r="AE8795" t="s">
        <v>565</v>
      </c>
      <c r="AF8795" s="119" t="str">
        <f t="shared" si="550"/>
        <v>NA</v>
      </c>
      <c r="AG8795" s="119"/>
      <c r="AH8795" s="119"/>
      <c r="AI8795" s="119"/>
      <c r="AJ8795" s="119" t="str">
        <f t="shared" si="551"/>
        <v>NA</v>
      </c>
      <c r="AK8795" s="190"/>
      <c r="AL8795" s="191"/>
    </row>
    <row r="8796" spans="1:38" x14ac:dyDescent="0.25">
      <c r="A8796" t="s">
        <v>30831</v>
      </c>
      <c r="B8796" t="s">
        <v>30829</v>
      </c>
      <c r="C8796" t="s">
        <v>30830</v>
      </c>
      <c r="D8796" t="s">
        <v>193</v>
      </c>
      <c r="E8796" t="s">
        <v>4860</v>
      </c>
      <c r="F8796" t="s">
        <v>54</v>
      </c>
      <c r="G8796"/>
      <c r="H8796" t="s">
        <v>48651</v>
      </c>
      <c r="I8796" t="s">
        <v>55172</v>
      </c>
      <c r="J8796" t="s">
        <v>30832</v>
      </c>
      <c r="K8796" t="s">
        <v>565</v>
      </c>
      <c r="L8796" s="119" t="str">
        <f t="shared" si="548"/>
        <v>NA</v>
      </c>
      <c r="M8796" s="119"/>
      <c r="N8796" s="120" t="str">
        <f t="shared" si="549"/>
        <v>NA</v>
      </c>
      <c r="O8796" s="120"/>
      <c r="P8796"/>
      <c r="Q8796"/>
      <c r="R8796"/>
      <c r="S8796"/>
      <c r="T8796"/>
      <c r="U8796" t="s">
        <v>31714</v>
      </c>
      <c r="V8796" t="s">
        <v>31713</v>
      </c>
      <c r="W8796" t="s">
        <v>678</v>
      </c>
      <c r="X8796" t="s">
        <v>193</v>
      </c>
      <c r="Y8796" t="s">
        <v>250</v>
      </c>
      <c r="Z8796" t="s">
        <v>54</v>
      </c>
      <c r="AA8796"/>
      <c r="AB8796" t="s">
        <v>48159</v>
      </c>
      <c r="AC8796" t="s">
        <v>54675</v>
      </c>
      <c r="AD8796" t="s">
        <v>31714</v>
      </c>
      <c r="AE8796" t="s">
        <v>565</v>
      </c>
      <c r="AF8796" s="119" t="str">
        <f t="shared" si="550"/>
        <v>NA</v>
      </c>
      <c r="AG8796" s="119"/>
      <c r="AH8796" s="119"/>
      <c r="AI8796" s="119"/>
      <c r="AJ8796" s="119" t="str">
        <f t="shared" si="551"/>
        <v>NA</v>
      </c>
      <c r="AK8796" s="190"/>
      <c r="AL8796" s="191"/>
    </row>
    <row r="8797" spans="1:38" x14ac:dyDescent="0.25">
      <c r="A8797" t="s">
        <v>28453</v>
      </c>
      <c r="B8797" t="s">
        <v>28451</v>
      </c>
      <c r="C8797" t="s">
        <v>28452</v>
      </c>
      <c r="D8797" t="s">
        <v>193</v>
      </c>
      <c r="E8797" t="s">
        <v>4860</v>
      </c>
      <c r="F8797" t="s">
        <v>54</v>
      </c>
      <c r="G8797"/>
      <c r="H8797" t="s">
        <v>48650</v>
      </c>
      <c r="I8797" t="s">
        <v>55172</v>
      </c>
      <c r="J8797" t="s">
        <v>28454</v>
      </c>
      <c r="K8797" t="s">
        <v>565</v>
      </c>
      <c r="L8797" s="119" t="str">
        <f t="shared" si="548"/>
        <v>NA</v>
      </c>
      <c r="M8797" s="119"/>
      <c r="N8797" s="120" t="str">
        <f t="shared" si="549"/>
        <v>NA</v>
      </c>
      <c r="O8797" s="120"/>
      <c r="P8797"/>
      <c r="Q8797"/>
      <c r="R8797"/>
      <c r="S8797"/>
      <c r="T8797"/>
      <c r="U8797" t="s">
        <v>33148</v>
      </c>
      <c r="V8797" t="s">
        <v>33147</v>
      </c>
      <c r="W8797" t="s">
        <v>27691</v>
      </c>
      <c r="X8797" t="s">
        <v>193</v>
      </c>
      <c r="Y8797" t="s">
        <v>5486</v>
      </c>
      <c r="Z8797" t="s">
        <v>54</v>
      </c>
      <c r="AA8797"/>
      <c r="AB8797" t="s">
        <v>48160</v>
      </c>
      <c r="AC8797" t="s">
        <v>54676</v>
      </c>
      <c r="AD8797" t="s">
        <v>33149</v>
      </c>
      <c r="AE8797" t="s">
        <v>565</v>
      </c>
      <c r="AF8797" s="119" t="str">
        <f t="shared" si="550"/>
        <v>NA</v>
      </c>
      <c r="AG8797" s="119"/>
      <c r="AH8797" s="119"/>
      <c r="AI8797" s="119"/>
      <c r="AJ8797" s="119" t="str">
        <f t="shared" si="551"/>
        <v>NA</v>
      </c>
      <c r="AK8797" s="190"/>
      <c r="AL8797" s="191"/>
    </row>
    <row r="8798" spans="1:38" x14ac:dyDescent="0.25">
      <c r="A8798" t="s">
        <v>29871</v>
      </c>
      <c r="B8798" t="s">
        <v>29869</v>
      </c>
      <c r="C8798" t="s">
        <v>29870</v>
      </c>
      <c r="D8798" t="s">
        <v>193</v>
      </c>
      <c r="E8798" t="s">
        <v>6876</v>
      </c>
      <c r="F8798" t="s">
        <v>54</v>
      </c>
      <c r="G8798"/>
      <c r="H8798" t="s">
        <v>48652</v>
      </c>
      <c r="I8798" t="s">
        <v>55173</v>
      </c>
      <c r="J8798" t="s">
        <v>29872</v>
      </c>
      <c r="K8798" t="s">
        <v>565</v>
      </c>
      <c r="L8798" s="119" t="str">
        <f t="shared" si="548"/>
        <v>NA</v>
      </c>
      <c r="M8798" s="119"/>
      <c r="N8798" s="120" t="str">
        <f t="shared" si="549"/>
        <v>NA</v>
      </c>
      <c r="O8798" s="120"/>
      <c r="P8798"/>
      <c r="Q8798"/>
      <c r="R8798"/>
      <c r="S8798"/>
      <c r="T8798"/>
      <c r="U8798" t="s">
        <v>35477</v>
      </c>
      <c r="V8798" t="s">
        <v>35475</v>
      </c>
      <c r="W8798" t="s">
        <v>35476</v>
      </c>
      <c r="X8798" t="s">
        <v>193</v>
      </c>
      <c r="Y8798" t="s">
        <v>35410</v>
      </c>
      <c r="Z8798" t="s">
        <v>54</v>
      </c>
      <c r="AA8798"/>
      <c r="AB8798" t="s">
        <v>48161</v>
      </c>
      <c r="AC8798" t="s">
        <v>54677</v>
      </c>
      <c r="AD8798"/>
      <c r="AE8798" t="s">
        <v>565</v>
      </c>
      <c r="AF8798" s="119" t="str">
        <f t="shared" si="550"/>
        <v>NA</v>
      </c>
      <c r="AG8798" s="119"/>
      <c r="AH8798" s="119"/>
      <c r="AI8798" s="119"/>
      <c r="AJ8798" s="119" t="str">
        <f t="shared" si="551"/>
        <v>NA</v>
      </c>
      <c r="AK8798" s="190"/>
      <c r="AL8798" s="191"/>
    </row>
    <row r="8799" spans="1:38" x14ac:dyDescent="0.25">
      <c r="A8799" t="s">
        <v>29841</v>
      </c>
      <c r="B8799" t="s">
        <v>29839</v>
      </c>
      <c r="C8799" t="s">
        <v>29840</v>
      </c>
      <c r="D8799" t="s">
        <v>193</v>
      </c>
      <c r="E8799" t="s">
        <v>6876</v>
      </c>
      <c r="F8799" t="s">
        <v>54</v>
      </c>
      <c r="G8799"/>
      <c r="H8799" t="s">
        <v>48652</v>
      </c>
      <c r="I8799" t="s">
        <v>55173</v>
      </c>
      <c r="J8799" t="s">
        <v>29842</v>
      </c>
      <c r="K8799" t="s">
        <v>565</v>
      </c>
      <c r="L8799" s="119" t="str">
        <f t="shared" si="548"/>
        <v>NA</v>
      </c>
      <c r="M8799" s="119"/>
      <c r="N8799" s="120" t="str">
        <f t="shared" si="549"/>
        <v>NA</v>
      </c>
      <c r="O8799" s="120"/>
      <c r="P8799"/>
      <c r="Q8799"/>
      <c r="R8799"/>
      <c r="S8799"/>
      <c r="T8799"/>
      <c r="U8799" t="s">
        <v>35409</v>
      </c>
      <c r="V8799" t="s">
        <v>35408</v>
      </c>
      <c r="W8799" t="s">
        <v>32762</v>
      </c>
      <c r="X8799" t="s">
        <v>193</v>
      </c>
      <c r="Y8799" t="s">
        <v>35410</v>
      </c>
      <c r="Z8799" t="s">
        <v>54</v>
      </c>
      <c r="AA8799"/>
      <c r="AB8799" t="s">
        <v>48161</v>
      </c>
      <c r="AC8799" t="s">
        <v>54677</v>
      </c>
      <c r="AD8799"/>
      <c r="AE8799" t="s">
        <v>565</v>
      </c>
      <c r="AF8799" s="119" t="str">
        <f t="shared" si="550"/>
        <v>NA</v>
      </c>
      <c r="AG8799" s="119"/>
      <c r="AH8799" s="119"/>
      <c r="AI8799" s="119"/>
      <c r="AJ8799" s="119" t="str">
        <f t="shared" si="551"/>
        <v>NA</v>
      </c>
      <c r="AK8799" s="190"/>
      <c r="AL8799" s="191"/>
    </row>
    <row r="8800" spans="1:38" x14ac:dyDescent="0.25">
      <c r="A8800" t="s">
        <v>28312</v>
      </c>
      <c r="B8800" t="s">
        <v>28310</v>
      </c>
      <c r="C8800" t="s">
        <v>28311</v>
      </c>
      <c r="D8800" t="s">
        <v>193</v>
      </c>
      <c r="E8800" t="s">
        <v>6876</v>
      </c>
      <c r="F8800" t="s">
        <v>54</v>
      </c>
      <c r="G8800"/>
      <c r="H8800" t="s">
        <v>48650</v>
      </c>
      <c r="I8800" t="s">
        <v>55173</v>
      </c>
      <c r="J8800" t="s">
        <v>28313</v>
      </c>
      <c r="K8800" t="s">
        <v>565</v>
      </c>
      <c r="L8800" s="119" t="str">
        <f t="shared" si="548"/>
        <v>NA</v>
      </c>
      <c r="M8800" s="119"/>
      <c r="N8800" s="120" t="str">
        <f t="shared" si="549"/>
        <v>NA</v>
      </c>
      <c r="O8800" s="120"/>
      <c r="P8800"/>
      <c r="Q8800"/>
      <c r="R8800"/>
      <c r="S8800"/>
      <c r="T8800"/>
      <c r="U8800" t="s">
        <v>34247</v>
      </c>
      <c r="V8800" t="s">
        <v>34246</v>
      </c>
      <c r="W8800" t="s">
        <v>32762</v>
      </c>
      <c r="X8800" t="s">
        <v>193</v>
      </c>
      <c r="Y8800" t="s">
        <v>1469</v>
      </c>
      <c r="Z8800" t="s">
        <v>54</v>
      </c>
      <c r="AA8800"/>
      <c r="AB8800" t="s">
        <v>48162</v>
      </c>
      <c r="AC8800" t="s">
        <v>54678</v>
      </c>
      <c r="AD8800"/>
      <c r="AE8800" t="s">
        <v>565</v>
      </c>
      <c r="AF8800" s="119" t="str">
        <f t="shared" si="550"/>
        <v>NA</v>
      </c>
      <c r="AG8800" s="119"/>
      <c r="AH8800" s="119"/>
      <c r="AI8800" s="119"/>
      <c r="AJ8800" s="119" t="str">
        <f t="shared" si="551"/>
        <v>NA</v>
      </c>
      <c r="AK8800" s="190"/>
      <c r="AL8800" s="191"/>
    </row>
    <row r="8801" spans="1:38" x14ac:dyDescent="0.25">
      <c r="A8801" t="s">
        <v>29343</v>
      </c>
      <c r="B8801" t="s">
        <v>29341</v>
      </c>
      <c r="C8801" t="s">
        <v>29342</v>
      </c>
      <c r="D8801" t="s">
        <v>193</v>
      </c>
      <c r="E8801" t="s">
        <v>6876</v>
      </c>
      <c r="F8801" t="s">
        <v>54</v>
      </c>
      <c r="G8801"/>
      <c r="H8801" t="s">
        <v>48651</v>
      </c>
      <c r="I8801" t="s">
        <v>55173</v>
      </c>
      <c r="J8801" t="s">
        <v>29344</v>
      </c>
      <c r="K8801" t="s">
        <v>565</v>
      </c>
      <c r="L8801" s="119" t="str">
        <f t="shared" si="548"/>
        <v>NA</v>
      </c>
      <c r="M8801" s="119"/>
      <c r="N8801" s="120" t="str">
        <f t="shared" si="549"/>
        <v>NA</v>
      </c>
      <c r="O8801" s="120"/>
      <c r="P8801"/>
      <c r="Q8801"/>
      <c r="R8801"/>
      <c r="S8801"/>
      <c r="T8801"/>
      <c r="U8801" t="s">
        <v>32908</v>
      </c>
      <c r="V8801" t="s">
        <v>32913</v>
      </c>
      <c r="W8801" t="s">
        <v>32762</v>
      </c>
      <c r="X8801" t="s">
        <v>193</v>
      </c>
      <c r="Y8801" t="s">
        <v>1465</v>
      </c>
      <c r="Z8801" t="s">
        <v>54</v>
      </c>
      <c r="AA8801"/>
      <c r="AB8801" t="s">
        <v>48163</v>
      </c>
      <c r="AC8801" t="s">
        <v>54679</v>
      </c>
      <c r="AD8801" t="s">
        <v>32908</v>
      </c>
      <c r="AE8801" t="s">
        <v>565</v>
      </c>
      <c r="AF8801" s="119" t="str">
        <f t="shared" si="550"/>
        <v>NA</v>
      </c>
      <c r="AG8801" s="119"/>
      <c r="AH8801" s="119"/>
      <c r="AI8801" s="119"/>
      <c r="AJ8801" s="119" t="str">
        <f t="shared" si="551"/>
        <v>NA</v>
      </c>
      <c r="AK8801" s="190"/>
      <c r="AL8801" s="191"/>
    </row>
    <row r="8802" spans="1:38" x14ac:dyDescent="0.25">
      <c r="A8802" t="s">
        <v>27470</v>
      </c>
      <c r="B8802" t="s">
        <v>27468</v>
      </c>
      <c r="C8802" t="s">
        <v>27469</v>
      </c>
      <c r="D8802" t="s">
        <v>193</v>
      </c>
      <c r="E8802" t="s">
        <v>6876</v>
      </c>
      <c r="F8802" t="s">
        <v>54</v>
      </c>
      <c r="G8802"/>
      <c r="H8802" t="s">
        <v>48651</v>
      </c>
      <c r="I8802" t="s">
        <v>55173</v>
      </c>
      <c r="J8802" t="s">
        <v>27471</v>
      </c>
      <c r="K8802" t="s">
        <v>565</v>
      </c>
      <c r="L8802" s="119" t="str">
        <f t="shared" si="548"/>
        <v>NA</v>
      </c>
      <c r="M8802" s="119"/>
      <c r="N8802" s="120" t="str">
        <f t="shared" si="549"/>
        <v>NA</v>
      </c>
      <c r="O8802" s="120"/>
      <c r="P8802"/>
      <c r="Q8802"/>
      <c r="R8802"/>
      <c r="S8802"/>
      <c r="T8802"/>
      <c r="U8802" t="s">
        <v>32794</v>
      </c>
      <c r="V8802" t="s">
        <v>32793</v>
      </c>
      <c r="W8802" t="s">
        <v>32762</v>
      </c>
      <c r="X8802" t="s">
        <v>193</v>
      </c>
      <c r="Y8802" t="s">
        <v>1465</v>
      </c>
      <c r="Z8802" t="s">
        <v>54</v>
      </c>
      <c r="AA8802"/>
      <c r="AB8802" t="s">
        <v>48163</v>
      </c>
      <c r="AC8802" t="s">
        <v>54679</v>
      </c>
      <c r="AD8802" t="s">
        <v>32795</v>
      </c>
      <c r="AE8802" t="s">
        <v>565</v>
      </c>
      <c r="AF8802" s="119" t="str">
        <f t="shared" si="550"/>
        <v>NA</v>
      </c>
      <c r="AG8802" s="119"/>
      <c r="AH8802" s="119"/>
      <c r="AI8802" s="119"/>
      <c r="AJ8802" s="119" t="str">
        <f t="shared" si="551"/>
        <v>NA</v>
      </c>
      <c r="AK8802" s="190"/>
      <c r="AL8802" s="191"/>
    </row>
    <row r="8803" spans="1:38" x14ac:dyDescent="0.25">
      <c r="A8803" t="s">
        <v>28567</v>
      </c>
      <c r="B8803" t="s">
        <v>28565</v>
      </c>
      <c r="C8803" t="s">
        <v>28566</v>
      </c>
      <c r="D8803" t="s">
        <v>193</v>
      </c>
      <c r="E8803" t="s">
        <v>6876</v>
      </c>
      <c r="F8803" t="s">
        <v>54</v>
      </c>
      <c r="G8803"/>
      <c r="H8803" t="s">
        <v>48650</v>
      </c>
      <c r="I8803" t="s">
        <v>55173</v>
      </c>
      <c r="J8803" t="s">
        <v>28567</v>
      </c>
      <c r="K8803" t="s">
        <v>565</v>
      </c>
      <c r="L8803" s="119" t="str">
        <f t="shared" si="548"/>
        <v>NA</v>
      </c>
      <c r="M8803" s="119"/>
      <c r="N8803" s="120" t="str">
        <f t="shared" si="549"/>
        <v>NA</v>
      </c>
      <c r="O8803" s="120"/>
      <c r="P8803"/>
      <c r="Q8803"/>
      <c r="R8803"/>
      <c r="S8803"/>
      <c r="T8803"/>
      <c r="U8803" t="s">
        <v>32308</v>
      </c>
      <c r="V8803" t="s">
        <v>32306</v>
      </c>
      <c r="W8803" t="s">
        <v>32307</v>
      </c>
      <c r="X8803" t="s">
        <v>193</v>
      </c>
      <c r="Y8803" t="s">
        <v>1465</v>
      </c>
      <c r="Z8803" t="s">
        <v>54</v>
      </c>
      <c r="AA8803"/>
      <c r="AB8803" t="s">
        <v>48163</v>
      </c>
      <c r="AC8803" t="s">
        <v>54679</v>
      </c>
      <c r="AD8803" t="s">
        <v>32308</v>
      </c>
      <c r="AE8803" t="s">
        <v>565</v>
      </c>
      <c r="AF8803" s="119" t="str">
        <f t="shared" si="550"/>
        <v>NA</v>
      </c>
      <c r="AG8803" s="119"/>
      <c r="AH8803" s="119"/>
      <c r="AI8803" s="119"/>
      <c r="AJ8803" s="119" t="str">
        <f t="shared" si="551"/>
        <v>NA</v>
      </c>
      <c r="AK8803" s="190"/>
      <c r="AL8803" s="191"/>
    </row>
    <row r="8804" spans="1:38" x14ac:dyDescent="0.25">
      <c r="A8804" t="s">
        <v>31421</v>
      </c>
      <c r="B8804" t="s">
        <v>31419</v>
      </c>
      <c r="C8804" t="s">
        <v>31420</v>
      </c>
      <c r="D8804" t="s">
        <v>193</v>
      </c>
      <c r="E8804" t="s">
        <v>6876</v>
      </c>
      <c r="F8804" t="s">
        <v>54</v>
      </c>
      <c r="G8804"/>
      <c r="H8804" t="s">
        <v>48651</v>
      </c>
      <c r="I8804" t="s">
        <v>55173</v>
      </c>
      <c r="J8804"/>
      <c r="K8804" t="s">
        <v>565</v>
      </c>
      <c r="L8804" s="119" t="str">
        <f t="shared" si="548"/>
        <v>NA</v>
      </c>
      <c r="M8804" s="119"/>
      <c r="N8804" s="120" t="str">
        <f t="shared" si="549"/>
        <v>NA</v>
      </c>
      <c r="O8804" s="120"/>
      <c r="P8804"/>
      <c r="Q8804"/>
      <c r="R8804"/>
      <c r="S8804"/>
      <c r="T8804"/>
      <c r="U8804" t="s">
        <v>35427</v>
      </c>
      <c r="V8804" t="s">
        <v>35426</v>
      </c>
      <c r="W8804" t="s">
        <v>32762</v>
      </c>
      <c r="X8804" t="s">
        <v>193</v>
      </c>
      <c r="Y8804" t="s">
        <v>1465</v>
      </c>
      <c r="Z8804" t="s">
        <v>54</v>
      </c>
      <c r="AA8804"/>
      <c r="AB8804" t="s">
        <v>48163</v>
      </c>
      <c r="AC8804" t="s">
        <v>54679</v>
      </c>
      <c r="AD8804"/>
      <c r="AE8804" t="s">
        <v>565</v>
      </c>
      <c r="AF8804" s="119" t="str">
        <f t="shared" si="550"/>
        <v>NA</v>
      </c>
      <c r="AG8804" s="119"/>
      <c r="AH8804" s="119"/>
      <c r="AI8804" s="119"/>
      <c r="AJ8804" s="119" t="str">
        <f t="shared" si="551"/>
        <v>NA</v>
      </c>
      <c r="AK8804" s="190"/>
      <c r="AL8804" s="191"/>
    </row>
    <row r="8805" spans="1:38" x14ac:dyDescent="0.25">
      <c r="A8805" t="s">
        <v>29879</v>
      </c>
      <c r="B8805" t="s">
        <v>29877</v>
      </c>
      <c r="C8805" t="s">
        <v>29878</v>
      </c>
      <c r="D8805" t="s">
        <v>193</v>
      </c>
      <c r="E8805" t="s">
        <v>6876</v>
      </c>
      <c r="F8805" t="s">
        <v>54</v>
      </c>
      <c r="G8805"/>
      <c r="H8805" t="s">
        <v>48652</v>
      </c>
      <c r="I8805" t="s">
        <v>55173</v>
      </c>
      <c r="J8805" t="s">
        <v>29880</v>
      </c>
      <c r="K8805" t="s">
        <v>565</v>
      </c>
      <c r="L8805" s="119" t="str">
        <f t="shared" si="548"/>
        <v>NA</v>
      </c>
      <c r="M8805" s="119"/>
      <c r="N8805" s="120" t="str">
        <f t="shared" si="549"/>
        <v>NA</v>
      </c>
      <c r="O8805" s="120"/>
      <c r="P8805"/>
      <c r="Q8805"/>
      <c r="R8805"/>
      <c r="S8805"/>
      <c r="T8805"/>
      <c r="U8805" t="s">
        <v>35684</v>
      </c>
      <c r="V8805" t="s">
        <v>35682</v>
      </c>
      <c r="W8805" t="s">
        <v>35683</v>
      </c>
      <c r="X8805" t="s">
        <v>193</v>
      </c>
      <c r="Y8805" t="s">
        <v>35685</v>
      </c>
      <c r="Z8805" t="s">
        <v>54</v>
      </c>
      <c r="AA8805"/>
      <c r="AB8805" t="s">
        <v>48164</v>
      </c>
      <c r="AC8805" t="s">
        <v>54680</v>
      </c>
      <c r="AD8805" t="s">
        <v>35684</v>
      </c>
      <c r="AE8805" t="s">
        <v>565</v>
      </c>
      <c r="AF8805" s="119" t="str">
        <f t="shared" si="550"/>
        <v>NA</v>
      </c>
      <c r="AG8805" s="119"/>
      <c r="AH8805" s="119"/>
      <c r="AI8805" s="119"/>
      <c r="AJ8805" s="119" t="str">
        <f t="shared" si="551"/>
        <v>NA</v>
      </c>
      <c r="AK8805" s="190"/>
      <c r="AL8805" s="191"/>
    </row>
    <row r="8806" spans="1:38" x14ac:dyDescent="0.25">
      <c r="A8806" t="s">
        <v>29885</v>
      </c>
      <c r="B8806" t="s">
        <v>29883</v>
      </c>
      <c r="C8806" t="s">
        <v>29884</v>
      </c>
      <c r="D8806" t="s">
        <v>193</v>
      </c>
      <c r="E8806" t="s">
        <v>6876</v>
      </c>
      <c r="F8806" t="s">
        <v>54</v>
      </c>
      <c r="G8806"/>
      <c r="H8806" t="s">
        <v>48652</v>
      </c>
      <c r="I8806" t="s">
        <v>55173</v>
      </c>
      <c r="J8806" t="s">
        <v>29885</v>
      </c>
      <c r="K8806" t="s">
        <v>565</v>
      </c>
      <c r="L8806" s="119" t="str">
        <f t="shared" si="548"/>
        <v>NA</v>
      </c>
      <c r="M8806" s="119"/>
      <c r="N8806" s="120" t="str">
        <f t="shared" si="549"/>
        <v>NA</v>
      </c>
      <c r="O8806" s="120"/>
      <c r="P8806"/>
      <c r="Q8806"/>
      <c r="R8806"/>
      <c r="S8806"/>
      <c r="T8806"/>
      <c r="U8806" t="s">
        <v>35412</v>
      </c>
      <c r="V8806" t="s">
        <v>35411</v>
      </c>
      <c r="W8806" t="s">
        <v>32762</v>
      </c>
      <c r="X8806" t="s">
        <v>193</v>
      </c>
      <c r="Y8806" t="s">
        <v>15090</v>
      </c>
      <c r="Z8806" t="s">
        <v>54</v>
      </c>
      <c r="AA8806"/>
      <c r="AB8806" t="s">
        <v>48165</v>
      </c>
      <c r="AC8806" t="s">
        <v>54681</v>
      </c>
      <c r="AD8806"/>
      <c r="AE8806" t="s">
        <v>565</v>
      </c>
      <c r="AF8806" s="119" t="str">
        <f t="shared" si="550"/>
        <v>NA</v>
      </c>
      <c r="AG8806" s="119"/>
      <c r="AH8806" s="119"/>
      <c r="AI8806" s="119"/>
      <c r="AJ8806" s="119" t="str">
        <f t="shared" si="551"/>
        <v>NA</v>
      </c>
      <c r="AK8806" s="190"/>
      <c r="AL8806" s="191"/>
    </row>
    <row r="8807" spans="1:38" x14ac:dyDescent="0.25">
      <c r="A8807" t="s">
        <v>28752</v>
      </c>
      <c r="B8807" t="s">
        <v>28750</v>
      </c>
      <c r="C8807" t="s">
        <v>28751</v>
      </c>
      <c r="D8807" t="s">
        <v>193</v>
      </c>
      <c r="E8807" t="s">
        <v>6876</v>
      </c>
      <c r="F8807" t="s">
        <v>54</v>
      </c>
      <c r="G8807"/>
      <c r="H8807" t="s">
        <v>48650</v>
      </c>
      <c r="I8807" t="s">
        <v>55173</v>
      </c>
      <c r="J8807" t="s">
        <v>28752</v>
      </c>
      <c r="K8807" t="s">
        <v>565</v>
      </c>
      <c r="L8807" s="119" t="str">
        <f t="shared" si="548"/>
        <v>NA</v>
      </c>
      <c r="M8807" s="119"/>
      <c r="N8807" s="120" t="str">
        <f t="shared" si="549"/>
        <v>NA</v>
      </c>
      <c r="O8807" s="120"/>
      <c r="P8807"/>
      <c r="Q8807"/>
      <c r="R8807"/>
      <c r="S8807"/>
      <c r="T8807"/>
      <c r="U8807" t="s">
        <v>35448</v>
      </c>
      <c r="V8807" t="s">
        <v>35446</v>
      </c>
      <c r="W8807" t="s">
        <v>35447</v>
      </c>
      <c r="X8807" t="s">
        <v>193</v>
      </c>
      <c r="Y8807" t="s">
        <v>15090</v>
      </c>
      <c r="Z8807" t="s">
        <v>54</v>
      </c>
      <c r="AA8807"/>
      <c r="AB8807" t="s">
        <v>48165</v>
      </c>
      <c r="AC8807" t="s">
        <v>54681</v>
      </c>
      <c r="AD8807" t="s">
        <v>35449</v>
      </c>
      <c r="AE8807" t="s">
        <v>565</v>
      </c>
      <c r="AF8807" s="119" t="str">
        <f t="shared" si="550"/>
        <v>NA</v>
      </c>
      <c r="AG8807" s="119"/>
      <c r="AH8807" s="119"/>
      <c r="AI8807" s="119"/>
      <c r="AJ8807" s="119" t="str">
        <f t="shared" si="551"/>
        <v>NA</v>
      </c>
      <c r="AK8807" s="190"/>
      <c r="AL8807" s="191"/>
    </row>
    <row r="8808" spans="1:38" x14ac:dyDescent="0.25">
      <c r="A8808" t="s">
        <v>30167</v>
      </c>
      <c r="B8808" t="s">
        <v>30165</v>
      </c>
      <c r="C8808" t="s">
        <v>30166</v>
      </c>
      <c r="D8808" t="s">
        <v>193</v>
      </c>
      <c r="E8808" t="s">
        <v>6876</v>
      </c>
      <c r="F8808" t="s">
        <v>54</v>
      </c>
      <c r="G8808"/>
      <c r="H8808" t="s">
        <v>48652</v>
      </c>
      <c r="I8808" t="s">
        <v>55173</v>
      </c>
      <c r="J8808" t="s">
        <v>30167</v>
      </c>
      <c r="K8808" t="s">
        <v>565</v>
      </c>
      <c r="L8808" s="119" t="str">
        <f t="shared" si="548"/>
        <v>NA</v>
      </c>
      <c r="M8808" s="119"/>
      <c r="N8808" s="120" t="str">
        <f t="shared" si="549"/>
        <v>NA</v>
      </c>
      <c r="O8808" s="120"/>
      <c r="P8808"/>
      <c r="Q8808"/>
      <c r="R8808"/>
      <c r="S8808"/>
      <c r="T8808"/>
      <c r="U8808" t="s">
        <v>33661</v>
      </c>
      <c r="V8808" t="s">
        <v>33659</v>
      </c>
      <c r="W8808" t="s">
        <v>33660</v>
      </c>
      <c r="X8808" t="s">
        <v>193</v>
      </c>
      <c r="Y8808" t="s">
        <v>10538</v>
      </c>
      <c r="Z8808" t="s">
        <v>54</v>
      </c>
      <c r="AA8808"/>
      <c r="AB8808" t="s">
        <v>48166</v>
      </c>
      <c r="AC8808" t="s">
        <v>54682</v>
      </c>
      <c r="AD8808"/>
      <c r="AE8808" t="s">
        <v>565</v>
      </c>
      <c r="AF8808" s="119" t="str">
        <f t="shared" si="550"/>
        <v>NA</v>
      </c>
      <c r="AG8808" s="119"/>
      <c r="AH8808" s="119"/>
      <c r="AI8808" s="119"/>
      <c r="AJ8808" s="119" t="str">
        <f t="shared" si="551"/>
        <v>NA</v>
      </c>
      <c r="AK8808" s="190"/>
      <c r="AL8808" s="191"/>
    </row>
    <row r="8809" spans="1:38" x14ac:dyDescent="0.25">
      <c r="A8809" t="s">
        <v>28578</v>
      </c>
      <c r="B8809" t="s">
        <v>28576</v>
      </c>
      <c r="C8809" t="s">
        <v>28577</v>
      </c>
      <c r="D8809" t="s">
        <v>193</v>
      </c>
      <c r="E8809" t="s">
        <v>6876</v>
      </c>
      <c r="F8809" t="s">
        <v>54</v>
      </c>
      <c r="G8809"/>
      <c r="H8809" t="s">
        <v>48650</v>
      </c>
      <c r="I8809" t="s">
        <v>55173</v>
      </c>
      <c r="J8809" t="s">
        <v>28579</v>
      </c>
      <c r="K8809" t="s">
        <v>565</v>
      </c>
      <c r="L8809" s="119" t="str">
        <f t="shared" si="548"/>
        <v>NA</v>
      </c>
      <c r="M8809" s="119"/>
      <c r="N8809" s="120" t="str">
        <f t="shared" si="549"/>
        <v>NA</v>
      </c>
      <c r="O8809" s="120"/>
      <c r="P8809"/>
      <c r="Q8809"/>
      <c r="R8809"/>
      <c r="S8809"/>
      <c r="T8809"/>
      <c r="U8809" t="s">
        <v>34243</v>
      </c>
      <c r="V8809" t="s">
        <v>34242</v>
      </c>
      <c r="W8809" t="s">
        <v>32762</v>
      </c>
      <c r="X8809" t="s">
        <v>193</v>
      </c>
      <c r="Y8809" t="s">
        <v>2878</v>
      </c>
      <c r="Z8809" t="s">
        <v>54</v>
      </c>
      <c r="AA8809"/>
      <c r="AB8809" t="s">
        <v>48167</v>
      </c>
      <c r="AC8809" t="s">
        <v>54683</v>
      </c>
      <c r="AD8809"/>
      <c r="AE8809" t="s">
        <v>565</v>
      </c>
      <c r="AF8809" s="119" t="str">
        <f t="shared" si="550"/>
        <v>NA</v>
      </c>
      <c r="AG8809" s="119"/>
      <c r="AH8809" s="119"/>
      <c r="AI8809" s="119"/>
      <c r="AJ8809" s="119" t="str">
        <f t="shared" si="551"/>
        <v>NA</v>
      </c>
      <c r="AK8809" s="190"/>
      <c r="AL8809" s="191"/>
    </row>
    <row r="8810" spans="1:38" x14ac:dyDescent="0.25">
      <c r="A8810" t="s">
        <v>29937</v>
      </c>
      <c r="B8810" t="s">
        <v>29935</v>
      </c>
      <c r="C8810" t="s">
        <v>29936</v>
      </c>
      <c r="D8810" t="s">
        <v>193</v>
      </c>
      <c r="E8810" t="s">
        <v>6876</v>
      </c>
      <c r="F8810" t="s">
        <v>54</v>
      </c>
      <c r="G8810"/>
      <c r="H8810" t="s">
        <v>48651</v>
      </c>
      <c r="I8810" t="s">
        <v>55173</v>
      </c>
      <c r="J8810" t="s">
        <v>29937</v>
      </c>
      <c r="K8810" t="s">
        <v>565</v>
      </c>
      <c r="L8810" s="119" t="str">
        <f t="shared" si="548"/>
        <v>NA</v>
      </c>
      <c r="M8810" s="119"/>
      <c r="N8810" s="120" t="str">
        <f t="shared" si="549"/>
        <v>NA</v>
      </c>
      <c r="O8810" s="120"/>
      <c r="P8810"/>
      <c r="Q8810"/>
      <c r="R8810"/>
      <c r="S8810"/>
      <c r="T8810"/>
      <c r="U8810" t="s">
        <v>34302</v>
      </c>
      <c r="V8810" t="s">
        <v>34300</v>
      </c>
      <c r="W8810" t="s">
        <v>34301</v>
      </c>
      <c r="X8810" t="s">
        <v>193</v>
      </c>
      <c r="Y8810" t="s">
        <v>2878</v>
      </c>
      <c r="Z8810" t="s">
        <v>54</v>
      </c>
      <c r="AA8810"/>
      <c r="AB8810" t="s">
        <v>48167</v>
      </c>
      <c r="AC8810" t="s">
        <v>54683</v>
      </c>
      <c r="AD8810"/>
      <c r="AE8810" t="s">
        <v>565</v>
      </c>
      <c r="AF8810" s="119" t="str">
        <f t="shared" si="550"/>
        <v>NA</v>
      </c>
      <c r="AG8810" s="119"/>
      <c r="AH8810" s="119"/>
      <c r="AI8810" s="119"/>
      <c r="AJ8810" s="119" t="str">
        <f t="shared" si="551"/>
        <v>NA</v>
      </c>
      <c r="AK8810" s="190"/>
      <c r="AL8810" s="191"/>
    </row>
    <row r="8811" spans="1:38" x14ac:dyDescent="0.25">
      <c r="A8811" t="s">
        <v>27898</v>
      </c>
      <c r="B8811" t="s">
        <v>27896</v>
      </c>
      <c r="C8811" t="s">
        <v>27897</v>
      </c>
      <c r="D8811" t="s">
        <v>193</v>
      </c>
      <c r="E8811" t="s">
        <v>6876</v>
      </c>
      <c r="F8811" t="s">
        <v>54</v>
      </c>
      <c r="G8811"/>
      <c r="H8811" t="s">
        <v>48650</v>
      </c>
      <c r="I8811" t="s">
        <v>55173</v>
      </c>
      <c r="J8811" t="s">
        <v>27898</v>
      </c>
      <c r="K8811" t="s">
        <v>565</v>
      </c>
      <c r="L8811" s="119" t="str">
        <f t="shared" si="548"/>
        <v>NA</v>
      </c>
      <c r="M8811" s="119"/>
      <c r="N8811" s="120" t="str">
        <f t="shared" si="549"/>
        <v>NA</v>
      </c>
      <c r="O8811" s="120"/>
      <c r="P8811"/>
      <c r="Q8811"/>
      <c r="R8811"/>
      <c r="S8811"/>
      <c r="T8811"/>
      <c r="U8811" t="s">
        <v>32927</v>
      </c>
      <c r="V8811" t="s">
        <v>32926</v>
      </c>
      <c r="W8811" t="s">
        <v>32762</v>
      </c>
      <c r="X8811" t="s">
        <v>193</v>
      </c>
      <c r="Y8811" t="s">
        <v>32763</v>
      </c>
      <c r="Z8811" t="s">
        <v>54</v>
      </c>
      <c r="AA8811"/>
      <c r="AB8811" t="s">
        <v>48168</v>
      </c>
      <c r="AC8811" t="s">
        <v>54684</v>
      </c>
      <c r="AD8811" t="s">
        <v>32927</v>
      </c>
      <c r="AE8811" t="s">
        <v>565</v>
      </c>
      <c r="AF8811" s="119" t="str">
        <f t="shared" si="550"/>
        <v>NA</v>
      </c>
      <c r="AG8811" s="119"/>
      <c r="AH8811" s="119"/>
      <c r="AI8811" s="119"/>
      <c r="AJ8811" s="119" t="str">
        <f t="shared" si="551"/>
        <v>NA</v>
      </c>
      <c r="AK8811" s="190"/>
      <c r="AL8811" s="191"/>
    </row>
    <row r="8812" spans="1:38" x14ac:dyDescent="0.25">
      <c r="A8812" t="s">
        <v>27172</v>
      </c>
      <c r="B8812" t="s">
        <v>27171</v>
      </c>
      <c r="C8812" t="s">
        <v>27166</v>
      </c>
      <c r="D8812" t="s">
        <v>193</v>
      </c>
      <c r="E8812" t="s">
        <v>6876</v>
      </c>
      <c r="F8812" t="s">
        <v>54</v>
      </c>
      <c r="G8812"/>
      <c r="H8812" t="s">
        <v>48651</v>
      </c>
      <c r="I8812" t="s">
        <v>55173</v>
      </c>
      <c r="J8812" t="s">
        <v>27173</v>
      </c>
      <c r="K8812" t="s">
        <v>565</v>
      </c>
      <c r="L8812" s="119" t="str">
        <f t="shared" si="548"/>
        <v>NA</v>
      </c>
      <c r="M8812" s="119"/>
      <c r="N8812" s="120" t="str">
        <f t="shared" si="549"/>
        <v>NA</v>
      </c>
      <c r="O8812" s="120"/>
      <c r="P8812"/>
      <c r="Q8812"/>
      <c r="R8812"/>
      <c r="S8812"/>
      <c r="T8812"/>
      <c r="U8812" t="s">
        <v>32759</v>
      </c>
      <c r="V8812" t="s">
        <v>32761</v>
      </c>
      <c r="W8812" t="s">
        <v>32762</v>
      </c>
      <c r="X8812" t="s">
        <v>193</v>
      </c>
      <c r="Y8812" t="s">
        <v>32763</v>
      </c>
      <c r="Z8812" t="s">
        <v>54</v>
      </c>
      <c r="AA8812"/>
      <c r="AB8812" t="s">
        <v>48168</v>
      </c>
      <c r="AC8812" t="s">
        <v>54684</v>
      </c>
      <c r="AD8812" t="s">
        <v>32759</v>
      </c>
      <c r="AE8812" t="s">
        <v>565</v>
      </c>
      <c r="AF8812" s="119" t="str">
        <f t="shared" si="550"/>
        <v>NA</v>
      </c>
      <c r="AG8812" s="119"/>
      <c r="AH8812" s="119"/>
      <c r="AI8812" s="119"/>
      <c r="AJ8812" s="119" t="str">
        <f t="shared" si="551"/>
        <v>NA</v>
      </c>
      <c r="AK8812" s="190"/>
      <c r="AL8812" s="191"/>
    </row>
    <row r="8813" spans="1:38" x14ac:dyDescent="0.25">
      <c r="A8813" t="s">
        <v>29141</v>
      </c>
      <c r="B8813" t="s">
        <v>29139</v>
      </c>
      <c r="C8813" t="s">
        <v>29140</v>
      </c>
      <c r="D8813" t="s">
        <v>193</v>
      </c>
      <c r="E8813" t="s">
        <v>6876</v>
      </c>
      <c r="F8813" t="s">
        <v>54</v>
      </c>
      <c r="G8813"/>
      <c r="H8813" t="s">
        <v>48651</v>
      </c>
      <c r="I8813" t="s">
        <v>55173</v>
      </c>
      <c r="J8813" t="s">
        <v>29141</v>
      </c>
      <c r="K8813" t="s">
        <v>565</v>
      </c>
      <c r="L8813" s="119" t="str">
        <f t="shared" si="548"/>
        <v>NA</v>
      </c>
      <c r="M8813" s="119"/>
      <c r="N8813" s="120" t="str">
        <f t="shared" si="549"/>
        <v>NA</v>
      </c>
      <c r="O8813" s="120"/>
      <c r="P8813"/>
      <c r="Q8813"/>
      <c r="R8813"/>
      <c r="S8813"/>
      <c r="T8813"/>
      <c r="U8813" t="s">
        <v>27689</v>
      </c>
      <c r="V8813" t="s">
        <v>32360</v>
      </c>
      <c r="W8813" t="s">
        <v>31130</v>
      </c>
      <c r="X8813" t="s">
        <v>193</v>
      </c>
      <c r="Y8813" t="s">
        <v>1080</v>
      </c>
      <c r="Z8813" t="s">
        <v>54</v>
      </c>
      <c r="AA8813"/>
      <c r="AB8813" t="s">
        <v>48169</v>
      </c>
      <c r="AC8813" t="s">
        <v>54685</v>
      </c>
      <c r="AD8813" t="s">
        <v>32361</v>
      </c>
      <c r="AE8813" t="s">
        <v>565</v>
      </c>
      <c r="AF8813" s="119" t="str">
        <f t="shared" si="550"/>
        <v>NA</v>
      </c>
      <c r="AG8813" s="119"/>
      <c r="AH8813" s="119"/>
      <c r="AI8813" s="119"/>
      <c r="AJ8813" s="119" t="str">
        <f t="shared" si="551"/>
        <v>NA</v>
      </c>
      <c r="AK8813" s="190"/>
      <c r="AL8813" s="191"/>
    </row>
    <row r="8814" spans="1:38" x14ac:dyDescent="0.25">
      <c r="A8814" t="s">
        <v>27213</v>
      </c>
      <c r="B8814" t="s">
        <v>27211</v>
      </c>
      <c r="C8814" t="s">
        <v>27212</v>
      </c>
      <c r="D8814" t="s">
        <v>193</v>
      </c>
      <c r="E8814" t="s">
        <v>6876</v>
      </c>
      <c r="F8814" t="s">
        <v>54</v>
      </c>
      <c r="G8814"/>
      <c r="H8814" t="s">
        <v>48651</v>
      </c>
      <c r="I8814" t="s">
        <v>55173</v>
      </c>
      <c r="J8814"/>
      <c r="K8814" t="s">
        <v>565</v>
      </c>
      <c r="L8814" s="119" t="str">
        <f t="shared" si="548"/>
        <v>NA</v>
      </c>
      <c r="M8814" s="119"/>
      <c r="N8814" s="120" t="str">
        <f t="shared" si="549"/>
        <v>NA</v>
      </c>
      <c r="O8814" s="120"/>
      <c r="P8814"/>
      <c r="Q8814"/>
      <c r="R8814"/>
      <c r="S8814"/>
      <c r="T8814"/>
      <c r="U8814" t="s">
        <v>31131</v>
      </c>
      <c r="V8814" t="s">
        <v>31129</v>
      </c>
      <c r="W8814" t="s">
        <v>31130</v>
      </c>
      <c r="X8814" t="s">
        <v>193</v>
      </c>
      <c r="Y8814" t="s">
        <v>1080</v>
      </c>
      <c r="Z8814" t="s">
        <v>54</v>
      </c>
      <c r="AA8814"/>
      <c r="AB8814" t="s">
        <v>48169</v>
      </c>
      <c r="AC8814" t="s">
        <v>54685</v>
      </c>
      <c r="AD8814" t="s">
        <v>31131</v>
      </c>
      <c r="AE8814" t="s">
        <v>565</v>
      </c>
      <c r="AF8814" s="119" t="str">
        <f t="shared" si="550"/>
        <v>NA</v>
      </c>
      <c r="AG8814" s="119"/>
      <c r="AH8814" s="119"/>
      <c r="AI8814" s="119"/>
      <c r="AJ8814" s="119" t="str">
        <f t="shared" si="551"/>
        <v>NA</v>
      </c>
      <c r="AK8814" s="190"/>
      <c r="AL8814" s="191"/>
    </row>
    <row r="8815" spans="1:38" x14ac:dyDescent="0.25">
      <c r="A8815" t="s">
        <v>27404</v>
      </c>
      <c r="B8815" t="s">
        <v>27402</v>
      </c>
      <c r="C8815" t="s">
        <v>27403</v>
      </c>
      <c r="D8815" t="s">
        <v>193</v>
      </c>
      <c r="E8815" t="s">
        <v>8997</v>
      </c>
      <c r="F8815" t="s">
        <v>54</v>
      </c>
      <c r="G8815"/>
      <c r="H8815" t="s">
        <v>48651</v>
      </c>
      <c r="I8815" t="s">
        <v>55174</v>
      </c>
      <c r="J8815" t="s">
        <v>27405</v>
      </c>
      <c r="K8815" t="s">
        <v>565</v>
      </c>
      <c r="L8815" s="119" t="str">
        <f t="shared" si="548"/>
        <v>NA</v>
      </c>
      <c r="M8815" s="119"/>
      <c r="N8815" s="120" t="str">
        <f t="shared" si="549"/>
        <v>NA</v>
      </c>
      <c r="O8815" s="120"/>
      <c r="P8815"/>
      <c r="Q8815"/>
      <c r="R8815"/>
      <c r="S8815"/>
      <c r="T8815"/>
      <c r="U8815" t="s">
        <v>33183</v>
      </c>
      <c r="V8815" t="s">
        <v>33543</v>
      </c>
      <c r="W8815" t="s">
        <v>33544</v>
      </c>
      <c r="X8815" t="s">
        <v>193</v>
      </c>
      <c r="Y8815" t="s">
        <v>18581</v>
      </c>
      <c r="Z8815" t="s">
        <v>54</v>
      </c>
      <c r="AA8815"/>
      <c r="AB8815" t="s">
        <v>48170</v>
      </c>
      <c r="AC8815" t="s">
        <v>54686</v>
      </c>
      <c r="AD8815" t="s">
        <v>33545</v>
      </c>
      <c r="AE8815" t="s">
        <v>565</v>
      </c>
      <c r="AF8815" s="119" t="str">
        <f t="shared" si="550"/>
        <v>NA</v>
      </c>
      <c r="AG8815" s="119"/>
      <c r="AH8815" s="119"/>
      <c r="AI8815" s="119"/>
      <c r="AJ8815" s="119" t="str">
        <f t="shared" si="551"/>
        <v>NA</v>
      </c>
      <c r="AK8815" s="190"/>
      <c r="AL8815" s="191"/>
    </row>
    <row r="8816" spans="1:38" x14ac:dyDescent="0.25">
      <c r="A8816" t="s">
        <v>31226</v>
      </c>
      <c r="B8816" t="s">
        <v>31224</v>
      </c>
      <c r="C8816" t="s">
        <v>31225</v>
      </c>
      <c r="D8816" t="s">
        <v>193</v>
      </c>
      <c r="E8816" t="s">
        <v>8997</v>
      </c>
      <c r="F8816" t="s">
        <v>54</v>
      </c>
      <c r="G8816"/>
      <c r="H8816" t="s">
        <v>48651</v>
      </c>
      <c r="I8816" t="s">
        <v>55174</v>
      </c>
      <c r="J8816"/>
      <c r="K8816" t="s">
        <v>565</v>
      </c>
      <c r="L8816" s="119" t="str">
        <f t="shared" si="548"/>
        <v>NA</v>
      </c>
      <c r="M8816" s="119"/>
      <c r="N8816" s="120" t="str">
        <f t="shared" si="549"/>
        <v>NA</v>
      </c>
      <c r="O8816" s="120"/>
      <c r="P8816"/>
      <c r="Q8816"/>
      <c r="R8816"/>
      <c r="S8816"/>
      <c r="T8816"/>
      <c r="U8816" t="s">
        <v>27689</v>
      </c>
      <c r="V8816" t="s">
        <v>32362</v>
      </c>
      <c r="W8816" t="s">
        <v>31130</v>
      </c>
      <c r="X8816" t="s">
        <v>193</v>
      </c>
      <c r="Y8816" t="s">
        <v>300</v>
      </c>
      <c r="Z8816" t="s">
        <v>54</v>
      </c>
      <c r="AA8816"/>
      <c r="AB8816" t="s">
        <v>48171</v>
      </c>
      <c r="AC8816" t="s">
        <v>54687</v>
      </c>
      <c r="AD8816" t="s">
        <v>32363</v>
      </c>
      <c r="AE8816" t="s">
        <v>565</v>
      </c>
      <c r="AF8816" s="119" t="str">
        <f t="shared" si="550"/>
        <v>NA</v>
      </c>
      <c r="AG8816" s="119"/>
      <c r="AH8816" s="119"/>
      <c r="AI8816" s="119"/>
      <c r="AJ8816" s="119" t="str">
        <f t="shared" si="551"/>
        <v>NA</v>
      </c>
      <c r="AK8816" s="190"/>
      <c r="AL8816" s="191"/>
    </row>
    <row r="8817" spans="1:38" x14ac:dyDescent="0.25">
      <c r="A8817" t="s">
        <v>29743</v>
      </c>
      <c r="B8817" t="s">
        <v>29741</v>
      </c>
      <c r="C8817" t="s">
        <v>29742</v>
      </c>
      <c r="D8817" t="s">
        <v>193</v>
      </c>
      <c r="E8817" t="s">
        <v>8997</v>
      </c>
      <c r="F8817" t="s">
        <v>54</v>
      </c>
      <c r="G8817"/>
      <c r="H8817" t="s">
        <v>48651</v>
      </c>
      <c r="I8817" t="s">
        <v>55174</v>
      </c>
      <c r="J8817" t="s">
        <v>29744</v>
      </c>
      <c r="K8817" t="s">
        <v>565</v>
      </c>
      <c r="L8817" s="119" t="str">
        <f t="shared" si="548"/>
        <v>NA</v>
      </c>
      <c r="M8817" s="119"/>
      <c r="N8817" s="120" t="str">
        <f t="shared" si="549"/>
        <v>NA</v>
      </c>
      <c r="O8817" s="120"/>
      <c r="P8817"/>
      <c r="Q8817"/>
      <c r="R8817"/>
      <c r="S8817"/>
      <c r="T8817"/>
      <c r="U8817" t="s">
        <v>35725</v>
      </c>
      <c r="V8817" t="s">
        <v>35724</v>
      </c>
      <c r="W8817" t="s">
        <v>31130</v>
      </c>
      <c r="X8817" t="s">
        <v>193</v>
      </c>
      <c r="Y8817" t="s">
        <v>300</v>
      </c>
      <c r="Z8817" t="s">
        <v>54</v>
      </c>
      <c r="AA8817"/>
      <c r="AB8817" t="s">
        <v>48171</v>
      </c>
      <c r="AC8817" t="s">
        <v>54687</v>
      </c>
      <c r="AD8817" t="s">
        <v>35726</v>
      </c>
      <c r="AE8817" t="s">
        <v>565</v>
      </c>
      <c r="AF8817" s="119" t="str">
        <f t="shared" si="550"/>
        <v>NA</v>
      </c>
      <c r="AG8817" s="119"/>
      <c r="AH8817" s="119"/>
      <c r="AI8817" s="119"/>
      <c r="AJ8817" s="119" t="str">
        <f t="shared" si="551"/>
        <v>NA</v>
      </c>
      <c r="AK8817" s="190"/>
      <c r="AL8817" s="191"/>
    </row>
    <row r="8818" spans="1:38" x14ac:dyDescent="0.25">
      <c r="A8818" t="s">
        <v>28418</v>
      </c>
      <c r="B8818" t="s">
        <v>28416</v>
      </c>
      <c r="C8818" t="s">
        <v>28417</v>
      </c>
      <c r="D8818" t="s">
        <v>193</v>
      </c>
      <c r="E8818" t="s">
        <v>8997</v>
      </c>
      <c r="F8818" t="s">
        <v>54</v>
      </c>
      <c r="G8818"/>
      <c r="H8818" t="s">
        <v>48650</v>
      </c>
      <c r="I8818" t="s">
        <v>55174</v>
      </c>
      <c r="J8818" t="s">
        <v>28419</v>
      </c>
      <c r="K8818" t="s">
        <v>565</v>
      </c>
      <c r="L8818" s="119" t="str">
        <f t="shared" si="548"/>
        <v>NA</v>
      </c>
      <c r="M8818" s="119"/>
      <c r="N8818" s="120" t="str">
        <f t="shared" si="549"/>
        <v>NA</v>
      </c>
      <c r="O8818" s="120"/>
      <c r="P8818"/>
      <c r="Q8818"/>
      <c r="R8818"/>
      <c r="S8818"/>
      <c r="T8818"/>
      <c r="U8818" t="s">
        <v>33229</v>
      </c>
      <c r="V8818" t="s">
        <v>33233</v>
      </c>
      <c r="W8818" t="s">
        <v>31130</v>
      </c>
      <c r="X8818" t="s">
        <v>193</v>
      </c>
      <c r="Y8818" t="s">
        <v>300</v>
      </c>
      <c r="Z8818" t="s">
        <v>54</v>
      </c>
      <c r="AA8818"/>
      <c r="AB8818" t="s">
        <v>48171</v>
      </c>
      <c r="AC8818" t="s">
        <v>54687</v>
      </c>
      <c r="AD8818" t="s">
        <v>33229</v>
      </c>
      <c r="AE8818" t="s">
        <v>565</v>
      </c>
      <c r="AF8818" s="119" t="str">
        <f t="shared" si="550"/>
        <v>NA</v>
      </c>
      <c r="AG8818" s="119"/>
      <c r="AH8818" s="119"/>
      <c r="AI8818" s="119"/>
      <c r="AJ8818" s="119" t="str">
        <f t="shared" si="551"/>
        <v>NA</v>
      </c>
      <c r="AK8818" s="190"/>
      <c r="AL8818" s="191"/>
    </row>
    <row r="8819" spans="1:38" x14ac:dyDescent="0.25">
      <c r="A8819" t="s">
        <v>30361</v>
      </c>
      <c r="B8819" t="s">
        <v>30360</v>
      </c>
      <c r="C8819" t="s">
        <v>29626</v>
      </c>
      <c r="D8819" t="s">
        <v>193</v>
      </c>
      <c r="E8819" t="s">
        <v>8997</v>
      </c>
      <c r="F8819" t="s">
        <v>54</v>
      </c>
      <c r="G8819"/>
      <c r="H8819" t="s">
        <v>48652</v>
      </c>
      <c r="I8819" t="s">
        <v>55174</v>
      </c>
      <c r="J8819" t="s">
        <v>30362</v>
      </c>
      <c r="K8819" t="s">
        <v>565</v>
      </c>
      <c r="L8819" s="119" t="str">
        <f t="shared" si="548"/>
        <v>NA</v>
      </c>
      <c r="M8819" s="119"/>
      <c r="N8819" s="120" t="str">
        <f t="shared" si="549"/>
        <v>NA</v>
      </c>
      <c r="O8819" s="120"/>
      <c r="P8819"/>
      <c r="Q8819"/>
      <c r="R8819"/>
      <c r="S8819"/>
      <c r="T8819"/>
      <c r="U8819" t="s">
        <v>33412</v>
      </c>
      <c r="V8819" t="s">
        <v>33411</v>
      </c>
      <c r="W8819" t="s">
        <v>31130</v>
      </c>
      <c r="X8819" t="s">
        <v>193</v>
      </c>
      <c r="Y8819" t="s">
        <v>300</v>
      </c>
      <c r="Z8819" t="s">
        <v>54</v>
      </c>
      <c r="AA8819"/>
      <c r="AB8819" t="s">
        <v>48171</v>
      </c>
      <c r="AC8819" t="s">
        <v>54687</v>
      </c>
      <c r="AD8819" t="s">
        <v>33412</v>
      </c>
      <c r="AE8819" t="s">
        <v>565</v>
      </c>
      <c r="AF8819" s="119" t="str">
        <f t="shared" si="550"/>
        <v>NA</v>
      </c>
      <c r="AG8819" s="119"/>
      <c r="AH8819" s="119"/>
      <c r="AI8819" s="119"/>
      <c r="AJ8819" s="119" t="str">
        <f t="shared" si="551"/>
        <v>NA</v>
      </c>
      <c r="AK8819" s="190"/>
      <c r="AL8819" s="191"/>
    </row>
    <row r="8820" spans="1:38" x14ac:dyDescent="0.25">
      <c r="A8820" t="s">
        <v>29763</v>
      </c>
      <c r="B8820" t="s">
        <v>29762</v>
      </c>
      <c r="C8820" t="s">
        <v>28284</v>
      </c>
      <c r="D8820" t="s">
        <v>193</v>
      </c>
      <c r="E8820" t="s">
        <v>8997</v>
      </c>
      <c r="F8820" t="s">
        <v>54</v>
      </c>
      <c r="G8820"/>
      <c r="H8820" t="s">
        <v>48652</v>
      </c>
      <c r="I8820" t="s">
        <v>55174</v>
      </c>
      <c r="J8820" t="s">
        <v>29764</v>
      </c>
      <c r="K8820" t="s">
        <v>565</v>
      </c>
      <c r="L8820" s="119" t="str">
        <f t="shared" si="548"/>
        <v>NA</v>
      </c>
      <c r="M8820" s="119"/>
      <c r="N8820" s="120" t="str">
        <f t="shared" si="549"/>
        <v>NA</v>
      </c>
      <c r="O8820" s="120"/>
      <c r="P8820"/>
      <c r="Q8820"/>
      <c r="R8820"/>
      <c r="S8820"/>
      <c r="T8820"/>
      <c r="U8820" t="s">
        <v>31139</v>
      </c>
      <c r="V8820" t="s">
        <v>31138</v>
      </c>
      <c r="W8820" t="s">
        <v>31130</v>
      </c>
      <c r="X8820" t="s">
        <v>193</v>
      </c>
      <c r="Y8820" t="s">
        <v>31140</v>
      </c>
      <c r="Z8820" t="s">
        <v>54</v>
      </c>
      <c r="AA8820"/>
      <c r="AB8820" t="s">
        <v>48172</v>
      </c>
      <c r="AC8820" t="s">
        <v>54688</v>
      </c>
      <c r="AD8820" t="s">
        <v>31139</v>
      </c>
      <c r="AE8820" t="s">
        <v>565</v>
      </c>
      <c r="AF8820" s="119" t="str">
        <f t="shared" si="550"/>
        <v>NA</v>
      </c>
      <c r="AG8820" s="119"/>
      <c r="AH8820" s="119"/>
      <c r="AI8820" s="119"/>
      <c r="AJ8820" s="119" t="str">
        <f t="shared" si="551"/>
        <v>NA</v>
      </c>
      <c r="AK8820" s="190"/>
      <c r="AL8820" s="191"/>
    </row>
    <row r="8821" spans="1:38" x14ac:dyDescent="0.25">
      <c r="A8821" t="s">
        <v>28848</v>
      </c>
      <c r="B8821" t="s">
        <v>28846</v>
      </c>
      <c r="C8821" t="s">
        <v>28847</v>
      </c>
      <c r="D8821" t="s">
        <v>193</v>
      </c>
      <c r="E8821" t="s">
        <v>8997</v>
      </c>
      <c r="F8821" t="s">
        <v>54</v>
      </c>
      <c r="G8821"/>
      <c r="H8821" t="s">
        <v>48650</v>
      </c>
      <c r="I8821" t="s">
        <v>55174</v>
      </c>
      <c r="J8821" t="s">
        <v>28849</v>
      </c>
      <c r="K8821" t="s">
        <v>565</v>
      </c>
      <c r="L8821" s="119" t="str">
        <f t="shared" si="548"/>
        <v>NA</v>
      </c>
      <c r="M8821" s="119"/>
      <c r="N8821" s="120" t="str">
        <f t="shared" si="549"/>
        <v>NA</v>
      </c>
      <c r="O8821" s="120"/>
      <c r="P8821"/>
      <c r="Q8821"/>
      <c r="R8821"/>
      <c r="S8821"/>
      <c r="T8821"/>
      <c r="U8821" t="s">
        <v>27689</v>
      </c>
      <c r="V8821" t="s">
        <v>32364</v>
      </c>
      <c r="W8821" t="s">
        <v>31130</v>
      </c>
      <c r="X8821" t="s">
        <v>193</v>
      </c>
      <c r="Y8821" t="s">
        <v>24719</v>
      </c>
      <c r="Z8821" t="s">
        <v>54</v>
      </c>
      <c r="AA8821"/>
      <c r="AB8821" t="s">
        <v>48173</v>
      </c>
      <c r="AC8821" t="s">
        <v>54689</v>
      </c>
      <c r="AD8821" t="s">
        <v>27689</v>
      </c>
      <c r="AE8821" t="s">
        <v>565</v>
      </c>
      <c r="AF8821" s="119" t="str">
        <f t="shared" si="550"/>
        <v>NA</v>
      </c>
      <c r="AG8821" s="119"/>
      <c r="AH8821" s="119"/>
      <c r="AI8821" s="119"/>
      <c r="AJ8821" s="119" t="str">
        <f t="shared" si="551"/>
        <v>NA</v>
      </c>
      <c r="AK8821" s="190"/>
      <c r="AL8821" s="191"/>
    </row>
    <row r="8822" spans="1:38" x14ac:dyDescent="0.25">
      <c r="A8822" t="s">
        <v>31212</v>
      </c>
      <c r="B8822" t="s">
        <v>31210</v>
      </c>
      <c r="C8822" t="s">
        <v>31211</v>
      </c>
      <c r="D8822" t="s">
        <v>193</v>
      </c>
      <c r="E8822" t="s">
        <v>8997</v>
      </c>
      <c r="F8822" t="s">
        <v>54</v>
      </c>
      <c r="G8822"/>
      <c r="H8822" t="s">
        <v>48651</v>
      </c>
      <c r="I8822" t="s">
        <v>55174</v>
      </c>
      <c r="J8822"/>
      <c r="K8822" t="s">
        <v>565</v>
      </c>
      <c r="L8822" s="119" t="str">
        <f t="shared" si="548"/>
        <v>NA</v>
      </c>
      <c r="M8822" s="119"/>
      <c r="N8822" s="120" t="str">
        <f t="shared" si="549"/>
        <v>NA</v>
      </c>
      <c r="O8822" s="120"/>
      <c r="P8822"/>
      <c r="Q8822"/>
      <c r="R8822"/>
      <c r="S8822"/>
      <c r="T8822"/>
      <c r="U8822" t="s">
        <v>33183</v>
      </c>
      <c r="V8822" t="s">
        <v>33546</v>
      </c>
      <c r="W8822" t="s">
        <v>33547</v>
      </c>
      <c r="X8822" t="s">
        <v>193</v>
      </c>
      <c r="Y8822" t="s">
        <v>33548</v>
      </c>
      <c r="Z8822" t="s">
        <v>54</v>
      </c>
      <c r="AA8822"/>
      <c r="AB8822" t="s">
        <v>48174</v>
      </c>
      <c r="AC8822" t="s">
        <v>54690</v>
      </c>
      <c r="AD8822" t="s">
        <v>33549</v>
      </c>
      <c r="AE8822" t="s">
        <v>565</v>
      </c>
      <c r="AF8822" s="119" t="str">
        <f t="shared" si="550"/>
        <v>NA</v>
      </c>
      <c r="AG8822" s="119"/>
      <c r="AH8822" s="119"/>
      <c r="AI8822" s="119"/>
      <c r="AJ8822" s="119" t="str">
        <f t="shared" si="551"/>
        <v>NA</v>
      </c>
      <c r="AK8822" s="190"/>
      <c r="AL8822" s="191"/>
    </row>
    <row r="8823" spans="1:38" x14ac:dyDescent="0.25">
      <c r="A8823" t="s">
        <v>31263</v>
      </c>
      <c r="B8823" t="s">
        <v>31262</v>
      </c>
      <c r="C8823" t="s">
        <v>28417</v>
      </c>
      <c r="D8823" t="s">
        <v>193</v>
      </c>
      <c r="E8823" t="s">
        <v>8997</v>
      </c>
      <c r="F8823" t="s">
        <v>54</v>
      </c>
      <c r="G8823"/>
      <c r="H8823" t="s">
        <v>48651</v>
      </c>
      <c r="I8823" t="s">
        <v>55174</v>
      </c>
      <c r="J8823" t="s">
        <v>31264</v>
      </c>
      <c r="K8823" t="s">
        <v>565</v>
      </c>
      <c r="L8823" s="119" t="str">
        <f t="shared" si="548"/>
        <v>NA</v>
      </c>
      <c r="M8823" s="119"/>
      <c r="N8823" s="120" t="str">
        <f t="shared" si="549"/>
        <v>NA</v>
      </c>
      <c r="O8823" s="120"/>
      <c r="P8823"/>
      <c r="Q8823"/>
      <c r="R8823"/>
      <c r="S8823"/>
      <c r="T8823"/>
      <c r="U8823" t="s">
        <v>31145</v>
      </c>
      <c r="V8823" t="s">
        <v>31144</v>
      </c>
      <c r="W8823" t="s">
        <v>31130</v>
      </c>
      <c r="X8823" t="s">
        <v>193</v>
      </c>
      <c r="Y8823" t="s">
        <v>31146</v>
      </c>
      <c r="Z8823" t="s">
        <v>54</v>
      </c>
      <c r="AA8823"/>
      <c r="AB8823" t="s">
        <v>48175</v>
      </c>
      <c r="AC8823" t="s">
        <v>54691</v>
      </c>
      <c r="AD8823" t="s">
        <v>31147</v>
      </c>
      <c r="AE8823" t="s">
        <v>565</v>
      </c>
      <c r="AF8823" s="119" t="str">
        <f t="shared" si="550"/>
        <v>NA</v>
      </c>
      <c r="AG8823" s="119"/>
      <c r="AH8823" s="119"/>
      <c r="AI8823" s="119"/>
      <c r="AJ8823" s="119" t="str">
        <f t="shared" si="551"/>
        <v>NA</v>
      </c>
      <c r="AK8823" s="190"/>
      <c r="AL8823" s="191"/>
    </row>
    <row r="8824" spans="1:38" x14ac:dyDescent="0.25">
      <c r="A8824" t="s">
        <v>28856</v>
      </c>
      <c r="B8824" t="s">
        <v>28854</v>
      </c>
      <c r="C8824" t="s">
        <v>28855</v>
      </c>
      <c r="D8824" t="s">
        <v>193</v>
      </c>
      <c r="E8824" t="s">
        <v>8997</v>
      </c>
      <c r="F8824" t="s">
        <v>54</v>
      </c>
      <c r="G8824"/>
      <c r="H8824" t="s">
        <v>48650</v>
      </c>
      <c r="I8824" t="s">
        <v>55174</v>
      </c>
      <c r="J8824" t="s">
        <v>28857</v>
      </c>
      <c r="K8824" t="s">
        <v>565</v>
      </c>
      <c r="L8824" s="119" t="str">
        <f t="shared" si="548"/>
        <v>NA</v>
      </c>
      <c r="M8824" s="119"/>
      <c r="N8824" s="120" t="str">
        <f t="shared" si="549"/>
        <v>NA</v>
      </c>
      <c r="O8824" s="120"/>
      <c r="P8824"/>
      <c r="Q8824"/>
      <c r="R8824"/>
      <c r="S8824"/>
      <c r="T8824"/>
      <c r="U8824" t="s">
        <v>254</v>
      </c>
      <c r="V8824" t="s">
        <v>33452</v>
      </c>
      <c r="W8824" t="s">
        <v>27121</v>
      </c>
      <c r="X8824" t="s">
        <v>193</v>
      </c>
      <c r="Y8824" t="s">
        <v>1740</v>
      </c>
      <c r="Z8824" t="s">
        <v>54</v>
      </c>
      <c r="AA8824"/>
      <c r="AB8824" t="s">
        <v>48176</v>
      </c>
      <c r="AC8824" t="s">
        <v>54692</v>
      </c>
      <c r="AD8824"/>
      <c r="AE8824" t="s">
        <v>565</v>
      </c>
      <c r="AF8824" s="119" t="str">
        <f t="shared" si="550"/>
        <v>NA</v>
      </c>
      <c r="AG8824" s="119"/>
      <c r="AH8824" s="119"/>
      <c r="AI8824" s="119"/>
      <c r="AJ8824" s="119" t="str">
        <f t="shared" si="551"/>
        <v>NA</v>
      </c>
      <c r="AK8824" s="190"/>
      <c r="AL8824" s="191"/>
    </row>
    <row r="8825" spans="1:38" x14ac:dyDescent="0.25">
      <c r="A8825" t="s">
        <v>28285</v>
      </c>
      <c r="B8825" t="s">
        <v>28283</v>
      </c>
      <c r="C8825" t="s">
        <v>28284</v>
      </c>
      <c r="D8825" t="s">
        <v>193</v>
      </c>
      <c r="E8825" t="s">
        <v>8997</v>
      </c>
      <c r="F8825" t="s">
        <v>54</v>
      </c>
      <c r="G8825"/>
      <c r="H8825" t="s">
        <v>48650</v>
      </c>
      <c r="I8825" t="s">
        <v>55174</v>
      </c>
      <c r="J8825"/>
      <c r="K8825" t="s">
        <v>565</v>
      </c>
      <c r="L8825" s="119" t="str">
        <f t="shared" si="548"/>
        <v>NA</v>
      </c>
      <c r="M8825" s="119"/>
      <c r="N8825" s="120" t="str">
        <f t="shared" si="549"/>
        <v>NA</v>
      </c>
      <c r="O8825" s="120"/>
      <c r="P8825"/>
      <c r="Q8825"/>
      <c r="R8825"/>
      <c r="S8825"/>
      <c r="T8825"/>
      <c r="U8825" t="s">
        <v>34150</v>
      </c>
      <c r="V8825" t="s">
        <v>34149</v>
      </c>
      <c r="W8825" t="s">
        <v>32028</v>
      </c>
      <c r="X8825" t="s">
        <v>193</v>
      </c>
      <c r="Y8825" t="s">
        <v>5579</v>
      </c>
      <c r="Z8825" t="s">
        <v>54</v>
      </c>
      <c r="AA8825"/>
      <c r="AB8825" t="s">
        <v>48177</v>
      </c>
      <c r="AC8825" t="s">
        <v>54693</v>
      </c>
      <c r="AD8825" t="s">
        <v>27664</v>
      </c>
      <c r="AE8825" t="s">
        <v>565</v>
      </c>
      <c r="AF8825" s="119" t="str">
        <f t="shared" si="550"/>
        <v>NA</v>
      </c>
      <c r="AG8825" s="119"/>
      <c r="AH8825" s="119"/>
      <c r="AI8825" s="119"/>
      <c r="AJ8825" s="119" t="str">
        <f t="shared" si="551"/>
        <v>NA</v>
      </c>
      <c r="AK8825" s="190"/>
      <c r="AL8825" s="191"/>
    </row>
    <row r="8826" spans="1:38" x14ac:dyDescent="0.25">
      <c r="A8826" t="s">
        <v>30489</v>
      </c>
      <c r="B8826" t="s">
        <v>30487</v>
      </c>
      <c r="C8826" t="s">
        <v>30488</v>
      </c>
      <c r="D8826" t="s">
        <v>193</v>
      </c>
      <c r="E8826" t="s">
        <v>8997</v>
      </c>
      <c r="F8826" t="s">
        <v>54</v>
      </c>
      <c r="G8826"/>
      <c r="H8826" t="s">
        <v>48652</v>
      </c>
      <c r="I8826" t="s">
        <v>55174</v>
      </c>
      <c r="J8826"/>
      <c r="K8826" t="s">
        <v>565</v>
      </c>
      <c r="L8826" s="119" t="str">
        <f t="shared" si="548"/>
        <v>NA</v>
      </c>
      <c r="M8826" s="119"/>
      <c r="N8826" s="120" t="str">
        <f t="shared" si="549"/>
        <v>NA</v>
      </c>
      <c r="O8826" s="120"/>
      <c r="P8826"/>
      <c r="Q8826"/>
      <c r="R8826"/>
      <c r="S8826"/>
      <c r="T8826"/>
      <c r="U8826" t="s">
        <v>27367</v>
      </c>
      <c r="V8826" t="s">
        <v>27365</v>
      </c>
      <c r="W8826" t="s">
        <v>27366</v>
      </c>
      <c r="X8826" t="s">
        <v>193</v>
      </c>
      <c r="Y8826" t="s">
        <v>27368</v>
      </c>
      <c r="Z8826" t="s">
        <v>54</v>
      </c>
      <c r="AA8826"/>
      <c r="AB8826" t="s">
        <v>48178</v>
      </c>
      <c r="AC8826" t="s">
        <v>54694</v>
      </c>
      <c r="AD8826" t="s">
        <v>27369</v>
      </c>
      <c r="AE8826" t="s">
        <v>565</v>
      </c>
      <c r="AF8826" s="119" t="str">
        <f t="shared" si="550"/>
        <v>NA</v>
      </c>
      <c r="AG8826" s="119"/>
      <c r="AH8826" s="119"/>
      <c r="AI8826" s="119"/>
      <c r="AJ8826" s="119" t="str">
        <f t="shared" si="551"/>
        <v>NA</v>
      </c>
      <c r="AK8826" s="190"/>
      <c r="AL8826" s="191"/>
    </row>
    <row r="8827" spans="1:38" x14ac:dyDescent="0.25">
      <c r="A8827" t="s">
        <v>30409</v>
      </c>
      <c r="B8827" t="s">
        <v>30407</v>
      </c>
      <c r="C8827" t="s">
        <v>30408</v>
      </c>
      <c r="D8827" t="s">
        <v>193</v>
      </c>
      <c r="E8827" t="s">
        <v>8997</v>
      </c>
      <c r="F8827" t="s">
        <v>54</v>
      </c>
      <c r="G8827"/>
      <c r="H8827" t="s">
        <v>48652</v>
      </c>
      <c r="I8827" t="s">
        <v>55174</v>
      </c>
      <c r="J8827" t="s">
        <v>30410</v>
      </c>
      <c r="K8827" t="s">
        <v>565</v>
      </c>
      <c r="L8827" s="119" t="str">
        <f t="shared" si="548"/>
        <v>NA</v>
      </c>
      <c r="M8827" s="119"/>
      <c r="N8827" s="120" t="str">
        <f t="shared" si="549"/>
        <v>NA</v>
      </c>
      <c r="O8827" s="120"/>
      <c r="P8827"/>
      <c r="Q8827"/>
      <c r="R8827"/>
      <c r="S8827"/>
      <c r="T8827"/>
      <c r="U8827" t="s">
        <v>31908</v>
      </c>
      <c r="V8827" t="s">
        <v>31907</v>
      </c>
      <c r="W8827" t="s">
        <v>5801</v>
      </c>
      <c r="X8827" t="s">
        <v>193</v>
      </c>
      <c r="Y8827" t="s">
        <v>31909</v>
      </c>
      <c r="Z8827" t="s">
        <v>54</v>
      </c>
      <c r="AA8827"/>
      <c r="AB8827" t="s">
        <v>48179</v>
      </c>
      <c r="AC8827" t="s">
        <v>54695</v>
      </c>
      <c r="AD8827" t="s">
        <v>31908</v>
      </c>
      <c r="AE8827" t="s">
        <v>565</v>
      </c>
      <c r="AF8827" s="119" t="str">
        <f t="shared" si="550"/>
        <v>NA</v>
      </c>
      <c r="AG8827" s="119"/>
      <c r="AH8827" s="119"/>
      <c r="AI8827" s="119"/>
      <c r="AJ8827" s="119" t="str">
        <f t="shared" si="551"/>
        <v>NA</v>
      </c>
      <c r="AK8827" s="190"/>
      <c r="AL8827" s="191"/>
    </row>
    <row r="8828" spans="1:38" x14ac:dyDescent="0.25">
      <c r="A8828" t="s">
        <v>30456</v>
      </c>
      <c r="B8828" t="s">
        <v>30454</v>
      </c>
      <c r="C8828" t="s">
        <v>30455</v>
      </c>
      <c r="D8828" t="s">
        <v>193</v>
      </c>
      <c r="E8828" t="s">
        <v>8997</v>
      </c>
      <c r="F8828" t="s">
        <v>54</v>
      </c>
      <c r="G8828"/>
      <c r="H8828" t="s">
        <v>48652</v>
      </c>
      <c r="I8828" t="s">
        <v>55174</v>
      </c>
      <c r="J8828"/>
      <c r="K8828" t="s">
        <v>565</v>
      </c>
      <c r="L8828" s="119" t="str">
        <f t="shared" si="548"/>
        <v>NA</v>
      </c>
      <c r="M8828" s="119"/>
      <c r="N8828" s="120" t="str">
        <f t="shared" si="549"/>
        <v>NA</v>
      </c>
      <c r="O8828" s="120"/>
      <c r="P8828"/>
      <c r="Q8828"/>
      <c r="R8828"/>
      <c r="S8828"/>
      <c r="T8828"/>
      <c r="U8828" t="s">
        <v>31864</v>
      </c>
      <c r="V8828" t="s">
        <v>31862</v>
      </c>
      <c r="W8828" t="s">
        <v>31863</v>
      </c>
      <c r="X8828" t="s">
        <v>193</v>
      </c>
      <c r="Y8828" t="s">
        <v>2094</v>
      </c>
      <c r="Z8828" t="s">
        <v>54</v>
      </c>
      <c r="AA8828"/>
      <c r="AB8828" t="s">
        <v>48180</v>
      </c>
      <c r="AC8828" t="s">
        <v>54696</v>
      </c>
      <c r="AD8828" t="s">
        <v>31865</v>
      </c>
      <c r="AE8828" t="s">
        <v>565</v>
      </c>
      <c r="AF8828" s="119" t="str">
        <f t="shared" si="550"/>
        <v>NA</v>
      </c>
      <c r="AG8828" s="119"/>
      <c r="AH8828" s="119"/>
      <c r="AI8828" s="119"/>
      <c r="AJ8828" s="119" t="str">
        <f t="shared" si="551"/>
        <v>NA</v>
      </c>
      <c r="AK8828" s="190"/>
      <c r="AL8828" s="191"/>
    </row>
    <row r="8829" spans="1:38" x14ac:dyDescent="0.25">
      <c r="A8829" t="s">
        <v>28521</v>
      </c>
      <c r="B8829" t="s">
        <v>28519</v>
      </c>
      <c r="C8829" t="s">
        <v>28520</v>
      </c>
      <c r="D8829" t="s">
        <v>193</v>
      </c>
      <c r="E8829" t="s">
        <v>8997</v>
      </c>
      <c r="F8829" t="s">
        <v>54</v>
      </c>
      <c r="G8829"/>
      <c r="H8829" t="s">
        <v>48650</v>
      </c>
      <c r="I8829" t="s">
        <v>55174</v>
      </c>
      <c r="J8829"/>
      <c r="K8829" t="s">
        <v>565</v>
      </c>
      <c r="L8829" s="119" t="str">
        <f t="shared" si="548"/>
        <v>NA</v>
      </c>
      <c r="M8829" s="119"/>
      <c r="N8829" s="120" t="str">
        <f t="shared" si="549"/>
        <v>NA</v>
      </c>
      <c r="O8829" s="120"/>
      <c r="P8829"/>
      <c r="Q8829"/>
      <c r="R8829"/>
      <c r="S8829"/>
      <c r="T8829"/>
      <c r="U8829" t="s">
        <v>32159</v>
      </c>
      <c r="V8829" t="s">
        <v>32157</v>
      </c>
      <c r="W8829" t="s">
        <v>32158</v>
      </c>
      <c r="X8829" t="s">
        <v>193</v>
      </c>
      <c r="Y8829" t="s">
        <v>32160</v>
      </c>
      <c r="Z8829" t="s">
        <v>54</v>
      </c>
      <c r="AA8829"/>
      <c r="AB8829" t="s">
        <v>48181</v>
      </c>
      <c r="AC8829" t="s">
        <v>54697</v>
      </c>
      <c r="AD8829" t="s">
        <v>32159</v>
      </c>
      <c r="AE8829" t="s">
        <v>565</v>
      </c>
      <c r="AF8829" s="119" t="str">
        <f t="shared" si="550"/>
        <v>NA</v>
      </c>
      <c r="AG8829" s="119"/>
      <c r="AH8829" s="119"/>
      <c r="AI8829" s="119"/>
      <c r="AJ8829" s="119" t="str">
        <f t="shared" si="551"/>
        <v>NA</v>
      </c>
      <c r="AK8829" s="190"/>
      <c r="AL8829" s="191"/>
    </row>
    <row r="8830" spans="1:38" x14ac:dyDescent="0.25">
      <c r="A8830" t="s">
        <v>30935</v>
      </c>
      <c r="B8830" t="s">
        <v>30933</v>
      </c>
      <c r="C8830" t="s">
        <v>30934</v>
      </c>
      <c r="D8830" t="s">
        <v>193</v>
      </c>
      <c r="E8830" t="s">
        <v>8997</v>
      </c>
      <c r="F8830" t="s">
        <v>54</v>
      </c>
      <c r="G8830"/>
      <c r="H8830" t="s">
        <v>48651</v>
      </c>
      <c r="I8830" t="s">
        <v>55174</v>
      </c>
      <c r="J8830"/>
      <c r="K8830" t="s">
        <v>565</v>
      </c>
      <c r="L8830" s="119" t="str">
        <f t="shared" si="548"/>
        <v>NA</v>
      </c>
      <c r="M8830" s="119"/>
      <c r="N8830" s="120" t="str">
        <f t="shared" si="549"/>
        <v>NA</v>
      </c>
      <c r="O8830" s="120"/>
      <c r="P8830"/>
      <c r="Q8830"/>
      <c r="R8830"/>
      <c r="S8830"/>
      <c r="T8830"/>
      <c r="U8830" t="s">
        <v>33937</v>
      </c>
      <c r="V8830" t="s">
        <v>33935</v>
      </c>
      <c r="W8830" t="s">
        <v>33936</v>
      </c>
      <c r="X8830" t="s">
        <v>193</v>
      </c>
      <c r="Y8830" t="s">
        <v>14366</v>
      </c>
      <c r="Z8830" t="s">
        <v>54</v>
      </c>
      <c r="AA8830"/>
      <c r="AB8830" t="s">
        <v>48182</v>
      </c>
      <c r="AC8830" t="s">
        <v>54698</v>
      </c>
      <c r="AD8830" t="s">
        <v>33937</v>
      </c>
      <c r="AE8830" t="s">
        <v>565</v>
      </c>
      <c r="AF8830" s="119" t="str">
        <f t="shared" si="550"/>
        <v>NA</v>
      </c>
      <c r="AG8830" s="119"/>
      <c r="AH8830" s="119"/>
      <c r="AI8830" s="119"/>
      <c r="AJ8830" s="119" t="str">
        <f t="shared" si="551"/>
        <v>NA</v>
      </c>
      <c r="AK8830" s="190"/>
      <c r="AL8830" s="191"/>
    </row>
    <row r="8831" spans="1:38" x14ac:dyDescent="0.25">
      <c r="A8831" t="s">
        <v>30815</v>
      </c>
      <c r="B8831" t="s">
        <v>30813</v>
      </c>
      <c r="C8831" t="s">
        <v>30814</v>
      </c>
      <c r="D8831" t="s">
        <v>193</v>
      </c>
      <c r="E8831" t="s">
        <v>8997</v>
      </c>
      <c r="F8831" t="s">
        <v>54</v>
      </c>
      <c r="G8831"/>
      <c r="H8831" t="s">
        <v>48651</v>
      </c>
      <c r="I8831" t="s">
        <v>55174</v>
      </c>
      <c r="J8831" t="s">
        <v>30815</v>
      </c>
      <c r="K8831" t="s">
        <v>565</v>
      </c>
      <c r="L8831" s="119" t="str">
        <f t="shared" si="548"/>
        <v>NA</v>
      </c>
      <c r="M8831" s="119"/>
      <c r="N8831" s="120" t="str">
        <f t="shared" si="549"/>
        <v>NA</v>
      </c>
      <c r="O8831" s="120"/>
      <c r="P8831"/>
      <c r="Q8831"/>
      <c r="R8831"/>
      <c r="S8831"/>
      <c r="T8831"/>
      <c r="U8831" t="s">
        <v>27664</v>
      </c>
      <c r="V8831" t="s">
        <v>31937</v>
      </c>
      <c r="W8831" t="s">
        <v>27121</v>
      </c>
      <c r="X8831" t="s">
        <v>193</v>
      </c>
      <c r="Y8831" t="s">
        <v>3093</v>
      </c>
      <c r="Z8831" t="s">
        <v>54</v>
      </c>
      <c r="AA8831"/>
      <c r="AB8831" t="s">
        <v>48183</v>
      </c>
      <c r="AC8831" t="s">
        <v>54699</v>
      </c>
      <c r="AD8831" t="s">
        <v>27664</v>
      </c>
      <c r="AE8831" t="s">
        <v>565</v>
      </c>
      <c r="AF8831" s="119" t="str">
        <f t="shared" si="550"/>
        <v>NA</v>
      </c>
      <c r="AG8831" s="119"/>
      <c r="AH8831" s="119"/>
      <c r="AI8831" s="119"/>
      <c r="AJ8831" s="119" t="str">
        <f t="shared" si="551"/>
        <v>NA</v>
      </c>
      <c r="AK8831" s="190"/>
      <c r="AL8831" s="191"/>
    </row>
    <row r="8832" spans="1:38" x14ac:dyDescent="0.25">
      <c r="A8832" t="s">
        <v>29823</v>
      </c>
      <c r="B8832" t="s">
        <v>29821</v>
      </c>
      <c r="C8832" t="s">
        <v>29822</v>
      </c>
      <c r="D8832" t="s">
        <v>193</v>
      </c>
      <c r="E8832" t="s">
        <v>8997</v>
      </c>
      <c r="F8832" t="s">
        <v>54</v>
      </c>
      <c r="G8832"/>
      <c r="H8832" t="s">
        <v>48652</v>
      </c>
      <c r="I8832" t="s">
        <v>55174</v>
      </c>
      <c r="J8832" t="s">
        <v>29823</v>
      </c>
      <c r="K8832" t="s">
        <v>565</v>
      </c>
      <c r="L8832" s="119" t="str">
        <f t="shared" si="548"/>
        <v>NA</v>
      </c>
      <c r="M8832" s="119"/>
      <c r="N8832" s="120" t="str">
        <f t="shared" si="549"/>
        <v>NA</v>
      </c>
      <c r="O8832" s="120"/>
      <c r="P8832"/>
      <c r="Q8832"/>
      <c r="R8832"/>
      <c r="S8832"/>
      <c r="T8832"/>
      <c r="U8832" t="s">
        <v>27689</v>
      </c>
      <c r="V8832" t="s">
        <v>32365</v>
      </c>
      <c r="W8832" t="s">
        <v>32028</v>
      </c>
      <c r="X8832" t="s">
        <v>193</v>
      </c>
      <c r="Y8832" t="s">
        <v>3093</v>
      </c>
      <c r="Z8832" t="s">
        <v>54</v>
      </c>
      <c r="AA8832"/>
      <c r="AB8832" t="s">
        <v>48183</v>
      </c>
      <c r="AC8832" t="s">
        <v>54699</v>
      </c>
      <c r="AD8832" t="s">
        <v>32366</v>
      </c>
      <c r="AE8832" t="s">
        <v>565</v>
      </c>
      <c r="AF8832" s="119" t="str">
        <f t="shared" si="550"/>
        <v>NA</v>
      </c>
      <c r="AG8832" s="119"/>
      <c r="AH8832" s="119"/>
      <c r="AI8832" s="119"/>
      <c r="AJ8832" s="119" t="str">
        <f t="shared" si="551"/>
        <v>NA</v>
      </c>
      <c r="AK8832" s="190"/>
      <c r="AL8832" s="191"/>
    </row>
    <row r="8833" spans="1:38" x14ac:dyDescent="0.25">
      <c r="A8833" t="s">
        <v>27473</v>
      </c>
      <c r="B8833" t="s">
        <v>27472</v>
      </c>
      <c r="C8833" t="s">
        <v>27469</v>
      </c>
      <c r="D8833" t="s">
        <v>193</v>
      </c>
      <c r="E8833" t="s">
        <v>8997</v>
      </c>
      <c r="F8833" t="s">
        <v>54</v>
      </c>
      <c r="G8833"/>
      <c r="H8833" t="s">
        <v>48651</v>
      </c>
      <c r="I8833" t="s">
        <v>55174</v>
      </c>
      <c r="J8833" t="s">
        <v>27473</v>
      </c>
      <c r="K8833" t="s">
        <v>565</v>
      </c>
      <c r="L8833" s="119" t="str">
        <f t="shared" si="548"/>
        <v>NA</v>
      </c>
      <c r="M8833" s="119"/>
      <c r="N8833" s="120" t="str">
        <f t="shared" si="549"/>
        <v>NA</v>
      </c>
      <c r="O8833" s="120"/>
      <c r="P8833"/>
      <c r="Q8833"/>
      <c r="R8833"/>
      <c r="S8833"/>
      <c r="T8833"/>
      <c r="U8833" t="s">
        <v>35652</v>
      </c>
      <c r="V8833" t="s">
        <v>35650</v>
      </c>
      <c r="W8833" t="s">
        <v>35651</v>
      </c>
      <c r="X8833" t="s">
        <v>193</v>
      </c>
      <c r="Y8833" t="s">
        <v>3093</v>
      </c>
      <c r="Z8833" t="s">
        <v>54</v>
      </c>
      <c r="AA8833"/>
      <c r="AB8833" t="s">
        <v>48183</v>
      </c>
      <c r="AC8833" t="s">
        <v>54699</v>
      </c>
      <c r="AD8833" t="s">
        <v>35652</v>
      </c>
      <c r="AE8833" t="s">
        <v>565</v>
      </c>
      <c r="AF8833" s="119" t="str">
        <f t="shared" si="550"/>
        <v>NA</v>
      </c>
      <c r="AG8833" s="119"/>
      <c r="AH8833" s="119"/>
      <c r="AI8833" s="119"/>
      <c r="AJ8833" s="119" t="str">
        <f t="shared" si="551"/>
        <v>NA</v>
      </c>
      <c r="AK8833" s="190"/>
      <c r="AL8833" s="191"/>
    </row>
    <row r="8834" spans="1:38" x14ac:dyDescent="0.25">
      <c r="A8834" t="s">
        <v>30248</v>
      </c>
      <c r="B8834" t="s">
        <v>30246</v>
      </c>
      <c r="C8834" t="s">
        <v>30247</v>
      </c>
      <c r="D8834" t="s">
        <v>193</v>
      </c>
      <c r="E8834" t="s">
        <v>8997</v>
      </c>
      <c r="F8834" t="s">
        <v>54</v>
      </c>
      <c r="G8834"/>
      <c r="H8834" t="s">
        <v>48652</v>
      </c>
      <c r="I8834" t="s">
        <v>55174</v>
      </c>
      <c r="J8834" t="s">
        <v>30248</v>
      </c>
      <c r="K8834" t="s">
        <v>565</v>
      </c>
      <c r="L8834" s="119" t="str">
        <f t="shared" si="548"/>
        <v>NA</v>
      </c>
      <c r="M8834" s="119"/>
      <c r="N8834" s="120" t="str">
        <f t="shared" si="549"/>
        <v>NA</v>
      </c>
      <c r="O8834" s="120"/>
      <c r="P8834"/>
      <c r="Q8834"/>
      <c r="R8834"/>
      <c r="S8834"/>
      <c r="T8834"/>
      <c r="U8834" t="s">
        <v>35250</v>
      </c>
      <c r="V8834" t="s">
        <v>35249</v>
      </c>
      <c r="W8834" t="s">
        <v>27121</v>
      </c>
      <c r="X8834" t="s">
        <v>193</v>
      </c>
      <c r="Y8834" t="s">
        <v>2247</v>
      </c>
      <c r="Z8834" t="s">
        <v>54</v>
      </c>
      <c r="AA8834"/>
      <c r="AB8834" t="s">
        <v>48184</v>
      </c>
      <c r="AC8834" t="s">
        <v>54700</v>
      </c>
      <c r="AD8834" t="s">
        <v>35251</v>
      </c>
      <c r="AE8834" t="s">
        <v>565</v>
      </c>
      <c r="AF8834" s="119" t="str">
        <f t="shared" si="550"/>
        <v>NA</v>
      </c>
      <c r="AG8834" s="119"/>
      <c r="AH8834" s="119"/>
      <c r="AI8834" s="119"/>
      <c r="AJ8834" s="119" t="str">
        <f t="shared" si="551"/>
        <v>NA</v>
      </c>
      <c r="AK8834" s="190"/>
      <c r="AL8834" s="191"/>
    </row>
    <row r="8835" spans="1:38" x14ac:dyDescent="0.25">
      <c r="A8835" t="s">
        <v>28769</v>
      </c>
      <c r="B8835" t="s">
        <v>28767</v>
      </c>
      <c r="C8835" t="s">
        <v>28768</v>
      </c>
      <c r="D8835" t="s">
        <v>193</v>
      </c>
      <c r="E8835" t="s">
        <v>8997</v>
      </c>
      <c r="F8835" t="s">
        <v>54</v>
      </c>
      <c r="G8835"/>
      <c r="H8835" t="s">
        <v>48650</v>
      </c>
      <c r="I8835" t="s">
        <v>55174</v>
      </c>
      <c r="J8835" t="s">
        <v>28770</v>
      </c>
      <c r="K8835" t="s">
        <v>565</v>
      </c>
      <c r="L8835" s="119" t="str">
        <f t="shared" ref="L8835:L8898" si="552">IF($Q$1&lt;&gt;"",IF(ISNUMBER(SEARCH("*"&amp;$Q$1&amp;"*", A8835)),A8835, IF(ISNUMBER(SEARCH("*"&amp;$Q$1&amp;"*", H8835)),A8835, IF(ISNUMBER(SEARCH("*"&amp;$Q$1&amp;"*", G8835)),A8835, IF(ISNUMBER(SEARCH("*"&amp;$Q$1&amp;"*", J8835)),A8835,  IF(ISNUMBER(SEARCH("*"&amp;$Q$1&amp;"*", E8835)),A8835, "NA"))))),"NA")</f>
        <v>NA</v>
      </c>
      <c r="M8835" s="119"/>
      <c r="N8835" s="120" t="str">
        <f t="shared" ref="N8835:N8898" si="553">IF($Q$11=1,IF(ISNUMBER(SEARCH($T$11,C8835)),A8835,"NA"),"NA")</f>
        <v>NA</v>
      </c>
      <c r="O8835" s="120"/>
      <c r="P8835"/>
      <c r="Q8835"/>
      <c r="R8835"/>
      <c r="S8835"/>
      <c r="T8835"/>
      <c r="U8835" t="s">
        <v>31902</v>
      </c>
      <c r="V8835" t="s">
        <v>31900</v>
      </c>
      <c r="W8835" t="s">
        <v>31901</v>
      </c>
      <c r="X8835" t="s">
        <v>193</v>
      </c>
      <c r="Y8835" t="s">
        <v>21081</v>
      </c>
      <c r="Z8835" t="s">
        <v>54</v>
      </c>
      <c r="AA8835"/>
      <c r="AB8835" t="s">
        <v>48185</v>
      </c>
      <c r="AC8835" t="s">
        <v>54701</v>
      </c>
      <c r="AD8835"/>
      <c r="AE8835" t="s">
        <v>565</v>
      </c>
      <c r="AF8835" s="119" t="str">
        <f t="shared" ref="AF8835:AF8898" si="554">IF($Q$6&lt;&gt;"",IF(ISNUMBER(SEARCH($Q$6, W8835)),U8835, "NA"),"NA")</f>
        <v>NA</v>
      </c>
      <c r="AG8835" s="119"/>
      <c r="AH8835" s="119"/>
      <c r="AI8835" s="119"/>
      <c r="AJ8835" s="119" t="str">
        <f t="shared" ref="AJ8835:AJ8898" si="555">IF($Q$5&lt;&gt;"",IF(ISNUMBER(SEARCH($Q$5, U8835&amp;" "&amp;Y8835&amp;" "&amp;AA8835&amp;" "&amp;AB8835&amp;" "&amp;AD8835)),U8835, "NA"),"NA")</f>
        <v>NA</v>
      </c>
      <c r="AK8835" s="190"/>
      <c r="AL8835" s="191"/>
    </row>
    <row r="8836" spans="1:38" x14ac:dyDescent="0.25">
      <c r="A8836" t="s">
        <v>30049</v>
      </c>
      <c r="B8836" t="s">
        <v>30047</v>
      </c>
      <c r="C8836" t="s">
        <v>30048</v>
      </c>
      <c r="D8836" t="s">
        <v>193</v>
      </c>
      <c r="E8836" t="s">
        <v>8997</v>
      </c>
      <c r="F8836" t="s">
        <v>54</v>
      </c>
      <c r="G8836"/>
      <c r="H8836" t="s">
        <v>48651</v>
      </c>
      <c r="I8836" t="s">
        <v>55174</v>
      </c>
      <c r="J8836" t="s">
        <v>30049</v>
      </c>
      <c r="K8836" t="s">
        <v>565</v>
      </c>
      <c r="L8836" s="119" t="str">
        <f t="shared" si="552"/>
        <v>NA</v>
      </c>
      <c r="M8836" s="119"/>
      <c r="N8836" s="120" t="str">
        <f t="shared" si="553"/>
        <v>NA</v>
      </c>
      <c r="O8836" s="120"/>
      <c r="P8836"/>
      <c r="Q8836"/>
      <c r="R8836"/>
      <c r="S8836"/>
      <c r="T8836"/>
      <c r="U8836" t="s">
        <v>27664</v>
      </c>
      <c r="V8836" t="s">
        <v>31938</v>
      </c>
      <c r="W8836" t="s">
        <v>27121</v>
      </c>
      <c r="X8836" t="s">
        <v>193</v>
      </c>
      <c r="Y8836" t="s">
        <v>3222</v>
      </c>
      <c r="Z8836" t="s">
        <v>54</v>
      </c>
      <c r="AA8836"/>
      <c r="AB8836" t="s">
        <v>48186</v>
      </c>
      <c r="AC8836" t="s">
        <v>54702</v>
      </c>
      <c r="AD8836"/>
      <c r="AE8836" t="s">
        <v>565</v>
      </c>
      <c r="AF8836" s="119" t="str">
        <f t="shared" si="554"/>
        <v>NA</v>
      </c>
      <c r="AG8836" s="119"/>
      <c r="AH8836" s="119"/>
      <c r="AI8836" s="119"/>
      <c r="AJ8836" s="119" t="str">
        <f t="shared" si="555"/>
        <v>NA</v>
      </c>
      <c r="AK8836" s="190"/>
      <c r="AL8836" s="191"/>
    </row>
    <row r="8837" spans="1:38" x14ac:dyDescent="0.25">
      <c r="A8837" t="s">
        <v>28190</v>
      </c>
      <c r="B8837" t="s">
        <v>28188</v>
      </c>
      <c r="C8837" t="s">
        <v>28189</v>
      </c>
      <c r="D8837" t="s">
        <v>193</v>
      </c>
      <c r="E8837" t="s">
        <v>8997</v>
      </c>
      <c r="F8837" t="s">
        <v>54</v>
      </c>
      <c r="G8837"/>
      <c r="H8837" t="s">
        <v>48650</v>
      </c>
      <c r="I8837" t="s">
        <v>55174</v>
      </c>
      <c r="J8837" t="s">
        <v>28190</v>
      </c>
      <c r="K8837" t="s">
        <v>565</v>
      </c>
      <c r="L8837" s="119" t="str">
        <f t="shared" si="552"/>
        <v>NA</v>
      </c>
      <c r="M8837" s="119"/>
      <c r="N8837" s="120" t="str">
        <f t="shared" si="553"/>
        <v>NA</v>
      </c>
      <c r="O8837" s="120"/>
      <c r="P8837"/>
      <c r="Q8837"/>
      <c r="R8837"/>
      <c r="S8837"/>
      <c r="T8837"/>
      <c r="U8837" t="s">
        <v>34148</v>
      </c>
      <c r="V8837" t="s">
        <v>34147</v>
      </c>
      <c r="W8837" t="s">
        <v>32028</v>
      </c>
      <c r="X8837" t="s">
        <v>193</v>
      </c>
      <c r="Y8837" t="s">
        <v>3222</v>
      </c>
      <c r="Z8837" t="s">
        <v>54</v>
      </c>
      <c r="AA8837"/>
      <c r="AB8837" t="s">
        <v>48186</v>
      </c>
      <c r="AC8837" t="s">
        <v>54702</v>
      </c>
      <c r="AD8837"/>
      <c r="AE8837" t="s">
        <v>565</v>
      </c>
      <c r="AF8837" s="119" t="str">
        <f t="shared" si="554"/>
        <v>NA</v>
      </c>
      <c r="AG8837" s="119"/>
      <c r="AH8837" s="119"/>
      <c r="AI8837" s="119"/>
      <c r="AJ8837" s="119" t="str">
        <f t="shared" si="555"/>
        <v>NA</v>
      </c>
      <c r="AK8837" s="190"/>
      <c r="AL8837" s="191"/>
    </row>
    <row r="8838" spans="1:38" x14ac:dyDescent="0.25">
      <c r="A8838" t="s">
        <v>28536</v>
      </c>
      <c r="B8838" t="s">
        <v>28535</v>
      </c>
      <c r="C8838" t="s">
        <v>27469</v>
      </c>
      <c r="D8838" t="s">
        <v>193</v>
      </c>
      <c r="E8838" t="s">
        <v>8997</v>
      </c>
      <c r="F8838" t="s">
        <v>54</v>
      </c>
      <c r="G8838"/>
      <c r="H8838" t="s">
        <v>48650</v>
      </c>
      <c r="I8838" t="s">
        <v>55174</v>
      </c>
      <c r="J8838" t="s">
        <v>28537</v>
      </c>
      <c r="K8838" t="s">
        <v>565</v>
      </c>
      <c r="L8838" s="119" t="str">
        <f t="shared" si="552"/>
        <v>NA</v>
      </c>
      <c r="M8838" s="119"/>
      <c r="N8838" s="120" t="str">
        <f t="shared" si="553"/>
        <v>NA</v>
      </c>
      <c r="O8838" s="120"/>
      <c r="P8838"/>
      <c r="Q8838"/>
      <c r="R8838"/>
      <c r="S8838"/>
      <c r="T8838"/>
      <c r="U8838" t="s">
        <v>32969</v>
      </c>
      <c r="V8838" t="s">
        <v>32967</v>
      </c>
      <c r="W8838" t="s">
        <v>32968</v>
      </c>
      <c r="X8838" t="s">
        <v>193</v>
      </c>
      <c r="Y8838" t="s">
        <v>1885</v>
      </c>
      <c r="Z8838" t="s">
        <v>54</v>
      </c>
      <c r="AA8838"/>
      <c r="AB8838" t="s">
        <v>48187</v>
      </c>
      <c r="AC8838" t="s">
        <v>54703</v>
      </c>
      <c r="AD8838" t="s">
        <v>32970</v>
      </c>
      <c r="AE8838" t="s">
        <v>565</v>
      </c>
      <c r="AF8838" s="119" t="str">
        <f t="shared" si="554"/>
        <v>NA</v>
      </c>
      <c r="AG8838" s="119"/>
      <c r="AH8838" s="119"/>
      <c r="AI8838" s="119"/>
      <c r="AJ8838" s="119" t="str">
        <f t="shared" si="555"/>
        <v>NA</v>
      </c>
      <c r="AK8838" s="190"/>
      <c r="AL8838" s="191"/>
    </row>
    <row r="8839" spans="1:38" x14ac:dyDescent="0.25">
      <c r="A8839" t="s">
        <v>29940</v>
      </c>
      <c r="B8839" t="s">
        <v>29938</v>
      </c>
      <c r="C8839" t="s">
        <v>29939</v>
      </c>
      <c r="D8839" t="s">
        <v>193</v>
      </c>
      <c r="E8839" t="s">
        <v>8997</v>
      </c>
      <c r="F8839" t="s">
        <v>54</v>
      </c>
      <c r="G8839"/>
      <c r="H8839" t="s">
        <v>48651</v>
      </c>
      <c r="I8839" t="s">
        <v>55174</v>
      </c>
      <c r="J8839"/>
      <c r="K8839" t="s">
        <v>565</v>
      </c>
      <c r="L8839" s="119" t="str">
        <f t="shared" si="552"/>
        <v>NA</v>
      </c>
      <c r="M8839" s="119"/>
      <c r="N8839" s="120" t="str">
        <f t="shared" si="553"/>
        <v>NA</v>
      </c>
      <c r="O8839" s="120"/>
      <c r="P8839"/>
      <c r="Q8839"/>
      <c r="R8839"/>
      <c r="S8839"/>
      <c r="T8839"/>
      <c r="U8839" t="s">
        <v>31717</v>
      </c>
      <c r="V8839" t="s">
        <v>31715</v>
      </c>
      <c r="W8839" t="s">
        <v>31716</v>
      </c>
      <c r="X8839" t="s">
        <v>193</v>
      </c>
      <c r="Y8839" t="s">
        <v>31718</v>
      </c>
      <c r="Z8839" t="s">
        <v>54</v>
      </c>
      <c r="AA8839"/>
      <c r="AB8839" t="s">
        <v>48188</v>
      </c>
      <c r="AC8839" t="s">
        <v>54704</v>
      </c>
      <c r="AD8839" t="s">
        <v>31717</v>
      </c>
      <c r="AE8839" t="s">
        <v>565</v>
      </c>
      <c r="AF8839" s="119" t="str">
        <f t="shared" si="554"/>
        <v>NA</v>
      </c>
      <c r="AG8839" s="119"/>
      <c r="AH8839" s="119"/>
      <c r="AI8839" s="119"/>
      <c r="AJ8839" s="119" t="str">
        <f t="shared" si="555"/>
        <v>NA</v>
      </c>
      <c r="AK8839" s="190"/>
      <c r="AL8839" s="191"/>
    </row>
    <row r="8840" spans="1:38" x14ac:dyDescent="0.25">
      <c r="A8840" t="s">
        <v>31239</v>
      </c>
      <c r="B8840" t="s">
        <v>31237</v>
      </c>
      <c r="C8840" t="s">
        <v>31238</v>
      </c>
      <c r="D8840" t="s">
        <v>193</v>
      </c>
      <c r="E8840" t="s">
        <v>8997</v>
      </c>
      <c r="F8840" t="s">
        <v>54</v>
      </c>
      <c r="G8840"/>
      <c r="H8840" t="s">
        <v>48651</v>
      </c>
      <c r="I8840" t="s">
        <v>55174</v>
      </c>
      <c r="J8840" t="s">
        <v>31240</v>
      </c>
      <c r="K8840" t="s">
        <v>565</v>
      </c>
      <c r="L8840" s="119" t="str">
        <f t="shared" si="552"/>
        <v>NA</v>
      </c>
      <c r="M8840" s="119"/>
      <c r="N8840" s="120" t="str">
        <f t="shared" si="553"/>
        <v>NA</v>
      </c>
      <c r="O8840" s="120"/>
      <c r="P8840"/>
      <c r="Q8840"/>
      <c r="R8840"/>
      <c r="S8840"/>
      <c r="T8840"/>
      <c r="U8840" t="s">
        <v>31729</v>
      </c>
      <c r="V8840" t="s">
        <v>31727</v>
      </c>
      <c r="W8840" t="s">
        <v>31728</v>
      </c>
      <c r="X8840" t="s">
        <v>193</v>
      </c>
      <c r="Y8840" t="s">
        <v>2589</v>
      </c>
      <c r="Z8840" t="s">
        <v>54</v>
      </c>
      <c r="AA8840"/>
      <c r="AB8840" t="s">
        <v>48189</v>
      </c>
      <c r="AC8840" t="s">
        <v>54705</v>
      </c>
      <c r="AD8840" t="s">
        <v>31729</v>
      </c>
      <c r="AE8840" t="s">
        <v>565</v>
      </c>
      <c r="AF8840" s="119" t="str">
        <f t="shared" si="554"/>
        <v>NA</v>
      </c>
      <c r="AG8840" s="119"/>
      <c r="AH8840" s="119"/>
      <c r="AI8840" s="119"/>
      <c r="AJ8840" s="119" t="str">
        <f t="shared" si="555"/>
        <v>NA</v>
      </c>
      <c r="AK8840" s="190"/>
      <c r="AL8840" s="191"/>
    </row>
    <row r="8841" spans="1:38" x14ac:dyDescent="0.25">
      <c r="A8841" t="s">
        <v>27379</v>
      </c>
      <c r="B8841" t="s">
        <v>27377</v>
      </c>
      <c r="C8841" t="s">
        <v>27378</v>
      </c>
      <c r="D8841" t="s">
        <v>193</v>
      </c>
      <c r="E8841" t="s">
        <v>4534</v>
      </c>
      <c r="F8841" t="s">
        <v>54</v>
      </c>
      <c r="G8841"/>
      <c r="H8841" t="s">
        <v>48651</v>
      </c>
      <c r="I8841" t="s">
        <v>55175</v>
      </c>
      <c r="J8841" t="s">
        <v>27380</v>
      </c>
      <c r="K8841" t="s">
        <v>565</v>
      </c>
      <c r="L8841" s="119" t="str">
        <f t="shared" si="552"/>
        <v>NA</v>
      </c>
      <c r="M8841" s="119"/>
      <c r="N8841" s="120" t="str">
        <f t="shared" si="553"/>
        <v>NA</v>
      </c>
      <c r="O8841" s="120"/>
      <c r="P8841"/>
      <c r="Q8841"/>
      <c r="R8841"/>
      <c r="S8841"/>
      <c r="T8841"/>
      <c r="U8841" t="s">
        <v>32990</v>
      </c>
      <c r="V8841" t="s">
        <v>32989</v>
      </c>
      <c r="W8841" t="s">
        <v>4810</v>
      </c>
      <c r="X8841" t="s">
        <v>193</v>
      </c>
      <c r="Y8841" t="s">
        <v>1920</v>
      </c>
      <c r="Z8841" t="s">
        <v>54</v>
      </c>
      <c r="AA8841"/>
      <c r="AB8841" t="s">
        <v>48190</v>
      </c>
      <c r="AC8841" t="s">
        <v>54706</v>
      </c>
      <c r="AD8841" t="s">
        <v>32990</v>
      </c>
      <c r="AE8841" t="s">
        <v>565</v>
      </c>
      <c r="AF8841" s="119" t="str">
        <f t="shared" si="554"/>
        <v>NA</v>
      </c>
      <c r="AG8841" s="119"/>
      <c r="AH8841" s="119"/>
      <c r="AI8841" s="119"/>
      <c r="AJ8841" s="119" t="str">
        <f t="shared" si="555"/>
        <v>NA</v>
      </c>
      <c r="AK8841" s="190"/>
      <c r="AL8841" s="191"/>
    </row>
    <row r="8842" spans="1:38" x14ac:dyDescent="0.25">
      <c r="A8842" t="s">
        <v>28120</v>
      </c>
      <c r="B8842" t="s">
        <v>28119</v>
      </c>
      <c r="C8842" t="s">
        <v>27378</v>
      </c>
      <c r="D8842" t="s">
        <v>193</v>
      </c>
      <c r="E8842" t="s">
        <v>4534</v>
      </c>
      <c r="F8842" t="s">
        <v>54</v>
      </c>
      <c r="G8842"/>
      <c r="H8842" t="s">
        <v>48650</v>
      </c>
      <c r="I8842" t="s">
        <v>55175</v>
      </c>
      <c r="J8842" t="s">
        <v>28120</v>
      </c>
      <c r="K8842" t="s">
        <v>565</v>
      </c>
      <c r="L8842" s="119" t="str">
        <f t="shared" si="552"/>
        <v>NA</v>
      </c>
      <c r="M8842" s="119"/>
      <c r="N8842" s="120" t="str">
        <f t="shared" si="553"/>
        <v>NA</v>
      </c>
      <c r="O8842" s="120"/>
      <c r="P8842"/>
      <c r="Q8842"/>
      <c r="R8842"/>
      <c r="S8842"/>
      <c r="T8842"/>
      <c r="U8842" t="s">
        <v>31654</v>
      </c>
      <c r="V8842" t="s">
        <v>31653</v>
      </c>
      <c r="W8842" t="s">
        <v>31650</v>
      </c>
      <c r="X8842" t="s">
        <v>193</v>
      </c>
      <c r="Y8842" t="s">
        <v>31655</v>
      </c>
      <c r="Z8842" t="s">
        <v>54</v>
      </c>
      <c r="AA8842"/>
      <c r="AB8842" t="s">
        <v>48191</v>
      </c>
      <c r="AC8842" t="s">
        <v>54707</v>
      </c>
      <c r="AD8842" t="s">
        <v>31654</v>
      </c>
      <c r="AE8842" t="s">
        <v>565</v>
      </c>
      <c r="AF8842" s="119" t="str">
        <f t="shared" si="554"/>
        <v>NA</v>
      </c>
      <c r="AG8842" s="119"/>
      <c r="AH8842" s="119"/>
      <c r="AI8842" s="119"/>
      <c r="AJ8842" s="119" t="str">
        <f t="shared" si="555"/>
        <v>NA</v>
      </c>
      <c r="AK8842" s="190"/>
      <c r="AL8842" s="191"/>
    </row>
    <row r="8843" spans="1:38" x14ac:dyDescent="0.25">
      <c r="A8843" t="s">
        <v>31003</v>
      </c>
      <c r="B8843" t="s">
        <v>31001</v>
      </c>
      <c r="C8843" t="s">
        <v>31002</v>
      </c>
      <c r="D8843" t="s">
        <v>193</v>
      </c>
      <c r="E8843" t="s">
        <v>4534</v>
      </c>
      <c r="F8843" t="s">
        <v>54</v>
      </c>
      <c r="G8843"/>
      <c r="H8843" t="s">
        <v>48651</v>
      </c>
      <c r="I8843" t="s">
        <v>55175</v>
      </c>
      <c r="J8843" t="s">
        <v>31004</v>
      </c>
      <c r="K8843" t="s">
        <v>565</v>
      </c>
      <c r="L8843" s="119" t="str">
        <f t="shared" si="552"/>
        <v>NA</v>
      </c>
      <c r="M8843" s="119"/>
      <c r="N8843" s="120" t="str">
        <f t="shared" si="553"/>
        <v>NA</v>
      </c>
      <c r="O8843" s="120"/>
      <c r="P8843"/>
      <c r="Q8843"/>
      <c r="R8843"/>
      <c r="S8843"/>
      <c r="T8843"/>
      <c r="U8843" t="s">
        <v>33287</v>
      </c>
      <c r="V8843" t="s">
        <v>33285</v>
      </c>
      <c r="W8843" t="s">
        <v>33286</v>
      </c>
      <c r="X8843" t="s">
        <v>193</v>
      </c>
      <c r="Y8843" t="s">
        <v>33288</v>
      </c>
      <c r="Z8843" t="s">
        <v>54</v>
      </c>
      <c r="AA8843"/>
      <c r="AB8843" t="s">
        <v>48192</v>
      </c>
      <c r="AC8843" t="s">
        <v>54708</v>
      </c>
      <c r="AD8843" t="s">
        <v>33287</v>
      </c>
      <c r="AE8843" t="s">
        <v>565</v>
      </c>
      <c r="AF8843" s="119" t="str">
        <f t="shared" si="554"/>
        <v>NA</v>
      </c>
      <c r="AG8843" s="119"/>
      <c r="AH8843" s="119"/>
      <c r="AI8843" s="119"/>
      <c r="AJ8843" s="119" t="str">
        <f t="shared" si="555"/>
        <v>NA</v>
      </c>
      <c r="AK8843" s="190"/>
      <c r="AL8843" s="191"/>
    </row>
    <row r="8844" spans="1:38" x14ac:dyDescent="0.25">
      <c r="A8844" t="s">
        <v>30033</v>
      </c>
      <c r="B8844" t="s">
        <v>30031</v>
      </c>
      <c r="C8844" t="s">
        <v>30032</v>
      </c>
      <c r="D8844" t="s">
        <v>193</v>
      </c>
      <c r="E8844" t="s">
        <v>4534</v>
      </c>
      <c r="F8844" t="s">
        <v>54</v>
      </c>
      <c r="G8844"/>
      <c r="H8844" t="s">
        <v>48651</v>
      </c>
      <c r="I8844" t="s">
        <v>55175</v>
      </c>
      <c r="J8844" t="s">
        <v>30034</v>
      </c>
      <c r="K8844" t="s">
        <v>565</v>
      </c>
      <c r="L8844" s="119" t="str">
        <f t="shared" si="552"/>
        <v>NA</v>
      </c>
      <c r="M8844" s="119"/>
      <c r="N8844" s="120" t="str">
        <f t="shared" si="553"/>
        <v>NA</v>
      </c>
      <c r="O8844" s="120"/>
      <c r="P8844"/>
      <c r="Q8844"/>
      <c r="R8844"/>
      <c r="S8844"/>
      <c r="T8844"/>
      <c r="U8844" t="s">
        <v>32326</v>
      </c>
      <c r="V8844" t="s">
        <v>32325</v>
      </c>
      <c r="W8844" t="s">
        <v>4810</v>
      </c>
      <c r="X8844" t="s">
        <v>193</v>
      </c>
      <c r="Y8844" t="s">
        <v>13808</v>
      </c>
      <c r="Z8844" t="s">
        <v>54</v>
      </c>
      <c r="AA8844"/>
      <c r="AB8844" t="s">
        <v>48193</v>
      </c>
      <c r="AC8844" t="s">
        <v>54709</v>
      </c>
      <c r="AD8844" t="s">
        <v>32327</v>
      </c>
      <c r="AE8844" t="s">
        <v>565</v>
      </c>
      <c r="AF8844" s="119" t="str">
        <f t="shared" si="554"/>
        <v>NA</v>
      </c>
      <c r="AG8844" s="119"/>
      <c r="AH8844" s="119"/>
      <c r="AI8844" s="119"/>
      <c r="AJ8844" s="119" t="str">
        <f t="shared" si="555"/>
        <v>NA</v>
      </c>
      <c r="AK8844" s="190"/>
      <c r="AL8844" s="191"/>
    </row>
    <row r="8845" spans="1:38" x14ac:dyDescent="0.25">
      <c r="A8845" t="s">
        <v>29134</v>
      </c>
      <c r="B8845" t="s">
        <v>29132</v>
      </c>
      <c r="C8845" t="s">
        <v>29133</v>
      </c>
      <c r="D8845" t="s">
        <v>193</v>
      </c>
      <c r="E8845" t="s">
        <v>4534</v>
      </c>
      <c r="F8845" t="s">
        <v>54</v>
      </c>
      <c r="G8845"/>
      <c r="H8845" t="s">
        <v>48651</v>
      </c>
      <c r="I8845" t="s">
        <v>55175</v>
      </c>
      <c r="J8845" t="s">
        <v>29135</v>
      </c>
      <c r="K8845" t="s">
        <v>565</v>
      </c>
      <c r="L8845" s="119" t="str">
        <f t="shared" si="552"/>
        <v>NA</v>
      </c>
      <c r="M8845" s="119"/>
      <c r="N8845" s="120" t="str">
        <f t="shared" si="553"/>
        <v>NA</v>
      </c>
      <c r="O8845" s="120"/>
      <c r="P8845"/>
      <c r="Q8845"/>
      <c r="R8845"/>
      <c r="S8845"/>
      <c r="T8845"/>
      <c r="U8845" t="s">
        <v>32992</v>
      </c>
      <c r="V8845" t="s">
        <v>32991</v>
      </c>
      <c r="W8845" t="s">
        <v>4810</v>
      </c>
      <c r="X8845" t="s">
        <v>193</v>
      </c>
      <c r="Y8845" t="s">
        <v>2794</v>
      </c>
      <c r="Z8845" t="s">
        <v>54</v>
      </c>
      <c r="AA8845"/>
      <c r="AB8845" t="s">
        <v>48194</v>
      </c>
      <c r="AC8845" t="s">
        <v>54710</v>
      </c>
      <c r="AD8845" t="s">
        <v>32992</v>
      </c>
      <c r="AE8845" t="s">
        <v>565</v>
      </c>
      <c r="AF8845" s="119" t="str">
        <f t="shared" si="554"/>
        <v>NA</v>
      </c>
      <c r="AG8845" s="119"/>
      <c r="AH8845" s="119"/>
      <c r="AI8845" s="119"/>
      <c r="AJ8845" s="119" t="str">
        <f t="shared" si="555"/>
        <v>NA</v>
      </c>
      <c r="AK8845" s="190"/>
      <c r="AL8845" s="191"/>
    </row>
    <row r="8846" spans="1:38" x14ac:dyDescent="0.25">
      <c r="A8846" t="s">
        <v>31219</v>
      </c>
      <c r="B8846" t="s">
        <v>31218</v>
      </c>
      <c r="C8846" t="s">
        <v>29165</v>
      </c>
      <c r="D8846" t="s">
        <v>193</v>
      </c>
      <c r="E8846" t="s">
        <v>4534</v>
      </c>
      <c r="F8846" t="s">
        <v>54</v>
      </c>
      <c r="G8846"/>
      <c r="H8846" t="s">
        <v>48651</v>
      </c>
      <c r="I8846" t="s">
        <v>55175</v>
      </c>
      <c r="J8846" t="s">
        <v>31220</v>
      </c>
      <c r="K8846" t="s">
        <v>565</v>
      </c>
      <c r="L8846" s="119" t="str">
        <f t="shared" si="552"/>
        <v>NA</v>
      </c>
      <c r="M8846" s="119"/>
      <c r="N8846" s="120" t="str">
        <f t="shared" si="553"/>
        <v>NA</v>
      </c>
      <c r="O8846" s="120"/>
      <c r="P8846"/>
      <c r="Q8846"/>
      <c r="R8846"/>
      <c r="S8846"/>
      <c r="T8846"/>
      <c r="U8846" t="s">
        <v>31806</v>
      </c>
      <c r="V8846" t="s">
        <v>31805</v>
      </c>
      <c r="W8846" t="s">
        <v>31728</v>
      </c>
      <c r="X8846" t="s">
        <v>193</v>
      </c>
      <c r="Y8846" t="s">
        <v>2794</v>
      </c>
      <c r="Z8846" t="s">
        <v>54</v>
      </c>
      <c r="AA8846"/>
      <c r="AB8846" t="s">
        <v>48194</v>
      </c>
      <c r="AC8846" t="s">
        <v>54710</v>
      </c>
      <c r="AD8846" t="s">
        <v>31807</v>
      </c>
      <c r="AE8846" t="s">
        <v>565</v>
      </c>
      <c r="AF8846" s="119" t="str">
        <f t="shared" si="554"/>
        <v>NA</v>
      </c>
      <c r="AG8846" s="119"/>
      <c r="AH8846" s="119"/>
      <c r="AI8846" s="119"/>
      <c r="AJ8846" s="119" t="str">
        <f t="shared" si="555"/>
        <v>NA</v>
      </c>
      <c r="AK8846" s="190"/>
      <c r="AL8846" s="191"/>
    </row>
    <row r="8847" spans="1:38" x14ac:dyDescent="0.25">
      <c r="A8847" t="s">
        <v>31252</v>
      </c>
      <c r="B8847" t="s">
        <v>31250</v>
      </c>
      <c r="C8847" t="s">
        <v>31251</v>
      </c>
      <c r="D8847" t="s">
        <v>193</v>
      </c>
      <c r="E8847" t="s">
        <v>4534</v>
      </c>
      <c r="F8847" t="s">
        <v>54</v>
      </c>
      <c r="G8847"/>
      <c r="H8847" t="s">
        <v>48651</v>
      </c>
      <c r="I8847" t="s">
        <v>55175</v>
      </c>
      <c r="J8847" t="s">
        <v>31253</v>
      </c>
      <c r="K8847" t="s">
        <v>565</v>
      </c>
      <c r="L8847" s="119" t="str">
        <f t="shared" si="552"/>
        <v>NA</v>
      </c>
      <c r="M8847" s="119"/>
      <c r="N8847" s="120" t="str">
        <f t="shared" si="553"/>
        <v>NA</v>
      </c>
      <c r="O8847" s="120"/>
      <c r="P8847"/>
      <c r="Q8847"/>
      <c r="R8847"/>
      <c r="S8847"/>
      <c r="T8847"/>
      <c r="U8847" t="s">
        <v>32972</v>
      </c>
      <c r="V8847" t="s">
        <v>32971</v>
      </c>
      <c r="W8847" t="s">
        <v>32968</v>
      </c>
      <c r="X8847" t="s">
        <v>193</v>
      </c>
      <c r="Y8847" t="s">
        <v>14869</v>
      </c>
      <c r="Z8847" t="s">
        <v>54</v>
      </c>
      <c r="AA8847"/>
      <c r="AB8847" t="s">
        <v>48195</v>
      </c>
      <c r="AC8847" t="s">
        <v>54711</v>
      </c>
      <c r="AD8847" t="s">
        <v>32973</v>
      </c>
      <c r="AE8847" t="s">
        <v>565</v>
      </c>
      <c r="AF8847" s="119" t="str">
        <f t="shared" si="554"/>
        <v>NA</v>
      </c>
      <c r="AG8847" s="119"/>
      <c r="AH8847" s="119"/>
      <c r="AI8847" s="119"/>
      <c r="AJ8847" s="119" t="str">
        <f t="shared" si="555"/>
        <v>NA</v>
      </c>
      <c r="AK8847" s="190"/>
      <c r="AL8847" s="191"/>
    </row>
    <row r="8848" spans="1:38" x14ac:dyDescent="0.25">
      <c r="A8848" t="s">
        <v>30255</v>
      </c>
      <c r="B8848" t="s">
        <v>30253</v>
      </c>
      <c r="C8848" t="s">
        <v>30254</v>
      </c>
      <c r="D8848" t="s">
        <v>193</v>
      </c>
      <c r="E8848" t="s">
        <v>4534</v>
      </c>
      <c r="F8848" t="s">
        <v>54</v>
      </c>
      <c r="G8848"/>
      <c r="H8848" t="s">
        <v>48652</v>
      </c>
      <c r="I8848" t="s">
        <v>55175</v>
      </c>
      <c r="J8848" t="s">
        <v>30256</v>
      </c>
      <c r="K8848" t="s">
        <v>565</v>
      </c>
      <c r="L8848" s="119" t="str">
        <f t="shared" si="552"/>
        <v>NA</v>
      </c>
      <c r="M8848" s="119"/>
      <c r="N8848" s="120" t="str">
        <f t="shared" si="553"/>
        <v>NA</v>
      </c>
      <c r="O8848" s="120"/>
      <c r="P8848"/>
      <c r="Q8848"/>
      <c r="R8848"/>
      <c r="S8848"/>
      <c r="T8848"/>
      <c r="U8848" t="s">
        <v>31858</v>
      </c>
      <c r="V8848" t="s">
        <v>31856</v>
      </c>
      <c r="W8848" t="s">
        <v>31857</v>
      </c>
      <c r="X8848" t="s">
        <v>193</v>
      </c>
      <c r="Y8848" t="s">
        <v>2418</v>
      </c>
      <c r="Z8848" t="s">
        <v>54</v>
      </c>
      <c r="AA8848"/>
      <c r="AB8848" t="s">
        <v>48196</v>
      </c>
      <c r="AC8848" t="s">
        <v>54712</v>
      </c>
      <c r="AD8848" t="s">
        <v>31858</v>
      </c>
      <c r="AE8848" t="s">
        <v>565</v>
      </c>
      <c r="AF8848" s="119" t="str">
        <f t="shared" si="554"/>
        <v>NA</v>
      </c>
      <c r="AG8848" s="119"/>
      <c r="AH8848" s="119"/>
      <c r="AI8848" s="119"/>
      <c r="AJ8848" s="119" t="str">
        <f t="shared" si="555"/>
        <v>NA</v>
      </c>
      <c r="AK8848" s="190"/>
      <c r="AL8848" s="191"/>
    </row>
    <row r="8849" spans="1:38" x14ac:dyDescent="0.25">
      <c r="A8849" t="s">
        <v>30883</v>
      </c>
      <c r="B8849" t="s">
        <v>30882</v>
      </c>
      <c r="C8849" t="s">
        <v>30847</v>
      </c>
      <c r="D8849" t="s">
        <v>193</v>
      </c>
      <c r="E8849" t="s">
        <v>4534</v>
      </c>
      <c r="F8849" t="s">
        <v>54</v>
      </c>
      <c r="G8849"/>
      <c r="H8849" t="s">
        <v>48651</v>
      </c>
      <c r="I8849" t="s">
        <v>55175</v>
      </c>
      <c r="J8849"/>
      <c r="K8849" t="s">
        <v>565</v>
      </c>
      <c r="L8849" s="119" t="str">
        <f t="shared" si="552"/>
        <v>NA</v>
      </c>
      <c r="M8849" s="119"/>
      <c r="N8849" s="120" t="str">
        <f t="shared" si="553"/>
        <v>NA</v>
      </c>
      <c r="O8849" s="120"/>
      <c r="P8849"/>
      <c r="Q8849"/>
      <c r="R8849"/>
      <c r="S8849"/>
      <c r="T8849"/>
      <c r="U8849" t="s">
        <v>32994</v>
      </c>
      <c r="V8849" t="s">
        <v>32993</v>
      </c>
      <c r="W8849" t="s">
        <v>4810</v>
      </c>
      <c r="X8849" t="s">
        <v>193</v>
      </c>
      <c r="Y8849" t="s">
        <v>2418</v>
      </c>
      <c r="Z8849" t="s">
        <v>54</v>
      </c>
      <c r="AA8849"/>
      <c r="AB8849" t="s">
        <v>48196</v>
      </c>
      <c r="AC8849" t="s">
        <v>54712</v>
      </c>
      <c r="AD8849" t="s">
        <v>32994</v>
      </c>
      <c r="AE8849" t="s">
        <v>565</v>
      </c>
      <c r="AF8849" s="119" t="str">
        <f t="shared" si="554"/>
        <v>NA</v>
      </c>
      <c r="AG8849" s="119"/>
      <c r="AH8849" s="119"/>
      <c r="AI8849" s="119"/>
      <c r="AJ8849" s="119" t="str">
        <f t="shared" si="555"/>
        <v>NA</v>
      </c>
      <c r="AK8849" s="190"/>
      <c r="AL8849" s="191"/>
    </row>
    <row r="8850" spans="1:38" x14ac:dyDescent="0.25">
      <c r="A8850" t="s">
        <v>29090</v>
      </c>
      <c r="B8850" t="s">
        <v>29089</v>
      </c>
      <c r="C8850" t="s">
        <v>27809</v>
      </c>
      <c r="D8850" t="s">
        <v>193</v>
      </c>
      <c r="E8850" t="s">
        <v>4534</v>
      </c>
      <c r="F8850" t="s">
        <v>54</v>
      </c>
      <c r="G8850"/>
      <c r="H8850" t="s">
        <v>48650</v>
      </c>
      <c r="I8850" t="s">
        <v>55175</v>
      </c>
      <c r="J8850" t="s">
        <v>29090</v>
      </c>
      <c r="K8850" t="s">
        <v>565</v>
      </c>
      <c r="L8850" s="119" t="str">
        <f t="shared" si="552"/>
        <v>NA</v>
      </c>
      <c r="M8850" s="119"/>
      <c r="N8850" s="120" t="str">
        <f t="shared" si="553"/>
        <v>NA</v>
      </c>
      <c r="O8850" s="120"/>
      <c r="P8850"/>
      <c r="Q8850"/>
      <c r="R8850"/>
      <c r="S8850"/>
      <c r="T8850"/>
      <c r="U8850" t="s">
        <v>32852</v>
      </c>
      <c r="V8850" t="s">
        <v>32850</v>
      </c>
      <c r="W8850" t="s">
        <v>32851</v>
      </c>
      <c r="X8850" t="s">
        <v>193</v>
      </c>
      <c r="Y8850" t="s">
        <v>32727</v>
      </c>
      <c r="Z8850" t="s">
        <v>54</v>
      </c>
      <c r="AA8850"/>
      <c r="AB8850" t="s">
        <v>48197</v>
      </c>
      <c r="AC8850" t="s">
        <v>54713</v>
      </c>
      <c r="AD8850" t="s">
        <v>32852</v>
      </c>
      <c r="AE8850" t="s">
        <v>565</v>
      </c>
      <c r="AF8850" s="119" t="str">
        <f t="shared" si="554"/>
        <v>NA</v>
      </c>
      <c r="AG8850" s="119"/>
      <c r="AH8850" s="119"/>
      <c r="AI8850" s="119"/>
      <c r="AJ8850" s="119" t="str">
        <f t="shared" si="555"/>
        <v>NA</v>
      </c>
      <c r="AK8850" s="190"/>
      <c r="AL8850" s="191"/>
    </row>
    <row r="8851" spans="1:38" x14ac:dyDescent="0.25">
      <c r="A8851" t="s">
        <v>28332</v>
      </c>
      <c r="B8851" t="s">
        <v>28330</v>
      </c>
      <c r="C8851" t="s">
        <v>28331</v>
      </c>
      <c r="D8851" t="s">
        <v>193</v>
      </c>
      <c r="E8851" t="s">
        <v>4534</v>
      </c>
      <c r="F8851" t="s">
        <v>54</v>
      </c>
      <c r="G8851"/>
      <c r="H8851" t="s">
        <v>48650</v>
      </c>
      <c r="I8851" t="s">
        <v>55175</v>
      </c>
      <c r="J8851"/>
      <c r="K8851" t="s">
        <v>565</v>
      </c>
      <c r="L8851" s="119" t="str">
        <f t="shared" si="552"/>
        <v>NA</v>
      </c>
      <c r="M8851" s="119"/>
      <c r="N8851" s="120" t="str">
        <f t="shared" si="553"/>
        <v>NA</v>
      </c>
      <c r="O8851" s="120"/>
      <c r="P8851"/>
      <c r="Q8851"/>
      <c r="R8851"/>
      <c r="S8851"/>
      <c r="T8851"/>
      <c r="U8851" t="s">
        <v>32726</v>
      </c>
      <c r="V8851" t="s">
        <v>32725</v>
      </c>
      <c r="W8851" t="s">
        <v>5135</v>
      </c>
      <c r="X8851" t="s">
        <v>193</v>
      </c>
      <c r="Y8851" t="s">
        <v>32727</v>
      </c>
      <c r="Z8851" t="s">
        <v>54</v>
      </c>
      <c r="AA8851"/>
      <c r="AB8851" t="s">
        <v>48197</v>
      </c>
      <c r="AC8851" t="s">
        <v>54713</v>
      </c>
      <c r="AD8851" t="s">
        <v>32728</v>
      </c>
      <c r="AE8851" t="s">
        <v>565</v>
      </c>
      <c r="AF8851" s="119" t="str">
        <f t="shared" si="554"/>
        <v>NA</v>
      </c>
      <c r="AG8851" s="119"/>
      <c r="AH8851" s="119"/>
      <c r="AI8851" s="119"/>
      <c r="AJ8851" s="119" t="str">
        <f t="shared" si="555"/>
        <v>NA</v>
      </c>
      <c r="AK8851" s="190"/>
      <c r="AL8851" s="191"/>
    </row>
    <row r="8852" spans="1:38" x14ac:dyDescent="0.25">
      <c r="A8852" t="s">
        <v>29943</v>
      </c>
      <c r="B8852" t="s">
        <v>29941</v>
      </c>
      <c r="C8852" t="s">
        <v>29942</v>
      </c>
      <c r="D8852" t="s">
        <v>193</v>
      </c>
      <c r="E8852" t="s">
        <v>4534</v>
      </c>
      <c r="F8852" t="s">
        <v>54</v>
      </c>
      <c r="G8852"/>
      <c r="H8852" t="s">
        <v>48651</v>
      </c>
      <c r="I8852" t="s">
        <v>55175</v>
      </c>
      <c r="J8852"/>
      <c r="K8852" t="s">
        <v>565</v>
      </c>
      <c r="L8852" s="119" t="str">
        <f t="shared" si="552"/>
        <v>NA</v>
      </c>
      <c r="M8852" s="119"/>
      <c r="N8852" s="120" t="str">
        <f t="shared" si="553"/>
        <v>NA</v>
      </c>
      <c r="O8852" s="120"/>
      <c r="P8852"/>
      <c r="Q8852"/>
      <c r="R8852"/>
      <c r="S8852"/>
      <c r="T8852"/>
      <c r="U8852" t="s">
        <v>33042</v>
      </c>
      <c r="V8852" t="s">
        <v>33040</v>
      </c>
      <c r="W8852" t="s">
        <v>33041</v>
      </c>
      <c r="X8852" t="s">
        <v>193</v>
      </c>
      <c r="Y8852" t="s">
        <v>33043</v>
      </c>
      <c r="Z8852" t="s">
        <v>54</v>
      </c>
      <c r="AA8852"/>
      <c r="AB8852" t="s">
        <v>48198</v>
      </c>
      <c r="AC8852" t="s">
        <v>54714</v>
      </c>
      <c r="AD8852" t="s">
        <v>33042</v>
      </c>
      <c r="AE8852" t="s">
        <v>565</v>
      </c>
      <c r="AF8852" s="119" t="str">
        <f t="shared" si="554"/>
        <v>NA</v>
      </c>
      <c r="AG8852" s="119"/>
      <c r="AH8852" s="119"/>
      <c r="AI8852" s="119"/>
      <c r="AJ8852" s="119" t="str">
        <f t="shared" si="555"/>
        <v>NA</v>
      </c>
      <c r="AK8852" s="190"/>
      <c r="AL8852" s="191"/>
    </row>
    <row r="8853" spans="1:38" x14ac:dyDescent="0.25">
      <c r="A8853" t="s">
        <v>28403</v>
      </c>
      <c r="B8853" t="s">
        <v>28402</v>
      </c>
      <c r="C8853" t="s">
        <v>27809</v>
      </c>
      <c r="D8853" t="s">
        <v>193</v>
      </c>
      <c r="E8853" t="s">
        <v>4534</v>
      </c>
      <c r="F8853" t="s">
        <v>54</v>
      </c>
      <c r="G8853"/>
      <c r="H8853" t="s">
        <v>48650</v>
      </c>
      <c r="I8853" t="s">
        <v>55175</v>
      </c>
      <c r="J8853" t="s">
        <v>28403</v>
      </c>
      <c r="K8853" t="s">
        <v>565</v>
      </c>
      <c r="L8853" s="119" t="str">
        <f t="shared" si="552"/>
        <v>NA</v>
      </c>
      <c r="M8853" s="119"/>
      <c r="N8853" s="120" t="str">
        <f t="shared" si="553"/>
        <v>NA</v>
      </c>
      <c r="O8853" s="120"/>
      <c r="P8853"/>
      <c r="Q8853"/>
      <c r="R8853"/>
      <c r="S8853"/>
      <c r="T8853"/>
      <c r="U8853" t="s">
        <v>32249</v>
      </c>
      <c r="V8853" t="s">
        <v>32247</v>
      </c>
      <c r="W8853" t="s">
        <v>32248</v>
      </c>
      <c r="X8853" t="s">
        <v>193</v>
      </c>
      <c r="Y8853" t="s">
        <v>13564</v>
      </c>
      <c r="Z8853" t="s">
        <v>54</v>
      </c>
      <c r="AA8853"/>
      <c r="AB8853" t="s">
        <v>48199</v>
      </c>
      <c r="AC8853" t="s">
        <v>54715</v>
      </c>
      <c r="AD8853" t="s">
        <v>32249</v>
      </c>
      <c r="AE8853" t="s">
        <v>565</v>
      </c>
      <c r="AF8853" s="119" t="str">
        <f t="shared" si="554"/>
        <v>NA</v>
      </c>
      <c r="AG8853" s="119"/>
      <c r="AH8853" s="119"/>
      <c r="AI8853" s="119"/>
      <c r="AJ8853" s="119" t="str">
        <f t="shared" si="555"/>
        <v>NA</v>
      </c>
      <c r="AK8853" s="190"/>
      <c r="AL8853" s="191"/>
    </row>
    <row r="8854" spans="1:38" x14ac:dyDescent="0.25">
      <c r="A8854" t="s">
        <v>30872</v>
      </c>
      <c r="B8854" t="s">
        <v>30870</v>
      </c>
      <c r="C8854" t="s">
        <v>30871</v>
      </c>
      <c r="D8854" t="s">
        <v>193</v>
      </c>
      <c r="E8854" t="s">
        <v>4534</v>
      </c>
      <c r="F8854" t="s">
        <v>54</v>
      </c>
      <c r="G8854"/>
      <c r="H8854" t="s">
        <v>48651</v>
      </c>
      <c r="I8854" t="s">
        <v>55175</v>
      </c>
      <c r="J8854"/>
      <c r="K8854" t="s">
        <v>565</v>
      </c>
      <c r="L8854" s="119" t="str">
        <f t="shared" si="552"/>
        <v>NA</v>
      </c>
      <c r="M8854" s="119"/>
      <c r="N8854" s="120" t="str">
        <f t="shared" si="553"/>
        <v>NA</v>
      </c>
      <c r="O8854" s="120"/>
      <c r="P8854"/>
      <c r="Q8854"/>
      <c r="R8854"/>
      <c r="S8854"/>
      <c r="T8854"/>
      <c r="U8854" t="s">
        <v>32323</v>
      </c>
      <c r="V8854" t="s">
        <v>32322</v>
      </c>
      <c r="W8854" t="s">
        <v>4810</v>
      </c>
      <c r="X8854" t="s">
        <v>193</v>
      </c>
      <c r="Y8854" t="s">
        <v>2157</v>
      </c>
      <c r="Z8854" t="s">
        <v>54</v>
      </c>
      <c r="AA8854"/>
      <c r="AB8854" t="s">
        <v>48200</v>
      </c>
      <c r="AC8854" t="s">
        <v>54716</v>
      </c>
      <c r="AD8854" t="s">
        <v>32324</v>
      </c>
      <c r="AE8854" t="s">
        <v>565</v>
      </c>
      <c r="AF8854" s="119" t="str">
        <f t="shared" si="554"/>
        <v>NA</v>
      </c>
      <c r="AG8854" s="119"/>
      <c r="AH8854" s="119"/>
      <c r="AI8854" s="119"/>
      <c r="AJ8854" s="119" t="str">
        <f t="shared" si="555"/>
        <v>NA</v>
      </c>
      <c r="AK8854" s="190"/>
      <c r="AL8854" s="191"/>
    </row>
    <row r="8855" spans="1:38" x14ac:dyDescent="0.25">
      <c r="A8855" t="s">
        <v>30446</v>
      </c>
      <c r="B8855" t="s">
        <v>30444</v>
      </c>
      <c r="C8855" t="s">
        <v>30445</v>
      </c>
      <c r="D8855" t="s">
        <v>193</v>
      </c>
      <c r="E8855" t="s">
        <v>4534</v>
      </c>
      <c r="F8855" t="s">
        <v>54</v>
      </c>
      <c r="G8855"/>
      <c r="H8855" t="s">
        <v>48653</v>
      </c>
      <c r="I8855" t="s">
        <v>55175</v>
      </c>
      <c r="J8855" t="s">
        <v>30447</v>
      </c>
      <c r="K8855" t="s">
        <v>565</v>
      </c>
      <c r="L8855" s="119" t="str">
        <f t="shared" si="552"/>
        <v>NA</v>
      </c>
      <c r="M8855" s="119"/>
      <c r="N8855" s="120" t="str">
        <f t="shared" si="553"/>
        <v>NA</v>
      </c>
      <c r="O8855" s="120"/>
      <c r="P8855"/>
      <c r="Q8855"/>
      <c r="R8855"/>
      <c r="S8855"/>
      <c r="T8855"/>
      <c r="U8855" t="s">
        <v>32645</v>
      </c>
      <c r="V8855" t="s">
        <v>32644</v>
      </c>
      <c r="W8855" t="s">
        <v>31796</v>
      </c>
      <c r="X8855" t="s">
        <v>193</v>
      </c>
      <c r="Y8855" t="s">
        <v>2157</v>
      </c>
      <c r="Z8855" t="s">
        <v>54</v>
      </c>
      <c r="AA8855"/>
      <c r="AB8855" t="s">
        <v>48200</v>
      </c>
      <c r="AC8855" t="s">
        <v>54716</v>
      </c>
      <c r="AD8855" t="s">
        <v>32645</v>
      </c>
      <c r="AE8855" t="s">
        <v>565</v>
      </c>
      <c r="AF8855" s="119" t="str">
        <f t="shared" si="554"/>
        <v>NA</v>
      </c>
      <c r="AG8855" s="119"/>
      <c r="AH8855" s="119"/>
      <c r="AI8855" s="119"/>
      <c r="AJ8855" s="119" t="str">
        <f t="shared" si="555"/>
        <v>NA</v>
      </c>
      <c r="AK8855" s="190"/>
      <c r="AL8855" s="191"/>
    </row>
    <row r="8856" spans="1:38" x14ac:dyDescent="0.25">
      <c r="A8856" t="s">
        <v>30378</v>
      </c>
      <c r="B8856" t="s">
        <v>30376</v>
      </c>
      <c r="C8856" t="s">
        <v>30377</v>
      </c>
      <c r="D8856" t="s">
        <v>193</v>
      </c>
      <c r="E8856" t="s">
        <v>4534</v>
      </c>
      <c r="F8856" t="s">
        <v>54</v>
      </c>
      <c r="G8856"/>
      <c r="H8856" t="s">
        <v>48652</v>
      </c>
      <c r="I8856" t="s">
        <v>55175</v>
      </c>
      <c r="J8856"/>
      <c r="K8856" t="s">
        <v>565</v>
      </c>
      <c r="L8856" s="119" t="str">
        <f t="shared" si="552"/>
        <v>NA</v>
      </c>
      <c r="M8856" s="119"/>
      <c r="N8856" s="120" t="str">
        <f t="shared" si="553"/>
        <v>NA</v>
      </c>
      <c r="O8856" s="120"/>
      <c r="P8856"/>
      <c r="Q8856"/>
      <c r="R8856"/>
      <c r="S8856"/>
      <c r="T8856"/>
      <c r="U8856" t="s">
        <v>32975</v>
      </c>
      <c r="V8856" t="s">
        <v>32974</v>
      </c>
      <c r="W8856" t="s">
        <v>32968</v>
      </c>
      <c r="X8856" t="s">
        <v>193</v>
      </c>
      <c r="Y8856" t="s">
        <v>2157</v>
      </c>
      <c r="Z8856" t="s">
        <v>54</v>
      </c>
      <c r="AA8856"/>
      <c r="AB8856" t="s">
        <v>48200</v>
      </c>
      <c r="AC8856" t="s">
        <v>54716</v>
      </c>
      <c r="AD8856" t="s">
        <v>32975</v>
      </c>
      <c r="AE8856" t="s">
        <v>565</v>
      </c>
      <c r="AF8856" s="119" t="str">
        <f t="shared" si="554"/>
        <v>NA</v>
      </c>
      <c r="AG8856" s="119"/>
      <c r="AH8856" s="119"/>
      <c r="AI8856" s="119"/>
      <c r="AJ8856" s="119" t="str">
        <f t="shared" si="555"/>
        <v>NA</v>
      </c>
      <c r="AK8856" s="190"/>
      <c r="AL8856" s="191"/>
    </row>
    <row r="8857" spans="1:38" x14ac:dyDescent="0.25">
      <c r="A8857" t="s">
        <v>31212</v>
      </c>
      <c r="B8857" t="s">
        <v>31213</v>
      </c>
      <c r="C8857" t="s">
        <v>31214</v>
      </c>
      <c r="D8857" t="s">
        <v>193</v>
      </c>
      <c r="E8857" t="s">
        <v>4534</v>
      </c>
      <c r="F8857" t="s">
        <v>54</v>
      </c>
      <c r="G8857"/>
      <c r="H8857" t="s">
        <v>48651</v>
      </c>
      <c r="I8857" t="s">
        <v>55175</v>
      </c>
      <c r="J8857"/>
      <c r="K8857" t="s">
        <v>565</v>
      </c>
      <c r="L8857" s="119" t="str">
        <f t="shared" si="552"/>
        <v>NA</v>
      </c>
      <c r="M8857" s="119"/>
      <c r="N8857" s="120" t="str">
        <f t="shared" si="553"/>
        <v>NA</v>
      </c>
      <c r="O8857" s="120"/>
      <c r="P8857"/>
      <c r="Q8857"/>
      <c r="R8857"/>
      <c r="S8857"/>
      <c r="T8857"/>
      <c r="U8857" t="s">
        <v>31630</v>
      </c>
      <c r="V8857" t="s">
        <v>31628</v>
      </c>
      <c r="W8857" t="s">
        <v>31629</v>
      </c>
      <c r="X8857" t="s">
        <v>193</v>
      </c>
      <c r="Y8857" t="s">
        <v>2157</v>
      </c>
      <c r="Z8857" t="s">
        <v>54</v>
      </c>
      <c r="AA8857"/>
      <c r="AB8857" t="s">
        <v>48200</v>
      </c>
      <c r="AC8857" t="s">
        <v>54716</v>
      </c>
      <c r="AD8857" t="s">
        <v>31630</v>
      </c>
      <c r="AE8857" t="s">
        <v>565</v>
      </c>
      <c r="AF8857" s="119" t="str">
        <f t="shared" si="554"/>
        <v>NA</v>
      </c>
      <c r="AG8857" s="119"/>
      <c r="AH8857" s="119"/>
      <c r="AI8857" s="119"/>
      <c r="AJ8857" s="119" t="str">
        <f t="shared" si="555"/>
        <v>NA</v>
      </c>
      <c r="AK8857" s="190"/>
      <c r="AL8857" s="191"/>
    </row>
    <row r="8858" spans="1:38" x14ac:dyDescent="0.25">
      <c r="A8858" t="s">
        <v>30062</v>
      </c>
      <c r="B8858" t="s">
        <v>30060</v>
      </c>
      <c r="C8858" t="s">
        <v>30061</v>
      </c>
      <c r="D8858" t="s">
        <v>193</v>
      </c>
      <c r="E8858" t="s">
        <v>4534</v>
      </c>
      <c r="F8858" t="s">
        <v>54</v>
      </c>
      <c r="G8858"/>
      <c r="H8858" t="s">
        <v>48652</v>
      </c>
      <c r="I8858" t="s">
        <v>55175</v>
      </c>
      <c r="J8858" t="s">
        <v>30062</v>
      </c>
      <c r="K8858" t="s">
        <v>565</v>
      </c>
      <c r="L8858" s="119" t="str">
        <f t="shared" si="552"/>
        <v>NA</v>
      </c>
      <c r="M8858" s="119"/>
      <c r="N8858" s="120" t="str">
        <f t="shared" si="553"/>
        <v>NA</v>
      </c>
      <c r="O8858" s="120"/>
      <c r="P8858"/>
      <c r="Q8858"/>
      <c r="R8858"/>
      <c r="S8858"/>
      <c r="T8858"/>
      <c r="U8858" t="s">
        <v>32645</v>
      </c>
      <c r="V8858" t="s">
        <v>32646</v>
      </c>
      <c r="W8858" t="s">
        <v>31796</v>
      </c>
      <c r="X8858" t="s">
        <v>193</v>
      </c>
      <c r="Y8858" t="s">
        <v>2157</v>
      </c>
      <c r="Z8858" t="s">
        <v>54</v>
      </c>
      <c r="AA8858"/>
      <c r="AB8858" t="s">
        <v>48200</v>
      </c>
      <c r="AC8858" t="s">
        <v>54716</v>
      </c>
      <c r="AD8858" t="s">
        <v>32645</v>
      </c>
      <c r="AE8858" t="s">
        <v>565</v>
      </c>
      <c r="AF8858" s="119" t="str">
        <f t="shared" si="554"/>
        <v>NA</v>
      </c>
      <c r="AG8858" s="119"/>
      <c r="AH8858" s="119"/>
      <c r="AI8858" s="119"/>
      <c r="AJ8858" s="119" t="str">
        <f t="shared" si="555"/>
        <v>NA</v>
      </c>
      <c r="AK8858" s="190"/>
      <c r="AL8858" s="191"/>
    </row>
    <row r="8859" spans="1:38" x14ac:dyDescent="0.25">
      <c r="A8859" t="s">
        <v>30099</v>
      </c>
      <c r="B8859" t="s">
        <v>30097</v>
      </c>
      <c r="C8859" t="s">
        <v>30098</v>
      </c>
      <c r="D8859" t="s">
        <v>193</v>
      </c>
      <c r="E8859" t="s">
        <v>4534</v>
      </c>
      <c r="F8859" t="s">
        <v>54</v>
      </c>
      <c r="G8859"/>
      <c r="H8859" t="s">
        <v>48652</v>
      </c>
      <c r="I8859" t="s">
        <v>55175</v>
      </c>
      <c r="J8859" t="s">
        <v>30099</v>
      </c>
      <c r="K8859" t="s">
        <v>565</v>
      </c>
      <c r="L8859" s="119" t="str">
        <f t="shared" si="552"/>
        <v>NA</v>
      </c>
      <c r="M8859" s="119"/>
      <c r="N8859" s="120" t="str">
        <f t="shared" si="553"/>
        <v>NA</v>
      </c>
      <c r="O8859" s="120"/>
      <c r="P8859"/>
      <c r="Q8859"/>
      <c r="R8859"/>
      <c r="S8859"/>
      <c r="T8859"/>
      <c r="U8859" t="s">
        <v>33162</v>
      </c>
      <c r="V8859" t="s">
        <v>33160</v>
      </c>
      <c r="W8859" t="s">
        <v>33161</v>
      </c>
      <c r="X8859" t="s">
        <v>193</v>
      </c>
      <c r="Y8859" t="s">
        <v>2157</v>
      </c>
      <c r="Z8859" t="s">
        <v>54</v>
      </c>
      <c r="AA8859"/>
      <c r="AB8859" t="s">
        <v>48200</v>
      </c>
      <c r="AC8859" t="s">
        <v>54716</v>
      </c>
      <c r="AD8859" t="s">
        <v>33162</v>
      </c>
      <c r="AE8859" t="s">
        <v>565</v>
      </c>
      <c r="AF8859" s="119" t="str">
        <f t="shared" si="554"/>
        <v>NA</v>
      </c>
      <c r="AG8859" s="119"/>
      <c r="AH8859" s="119"/>
      <c r="AI8859" s="119"/>
      <c r="AJ8859" s="119" t="str">
        <f t="shared" si="555"/>
        <v>NA</v>
      </c>
      <c r="AK8859" s="190"/>
      <c r="AL8859" s="191"/>
    </row>
    <row r="8860" spans="1:38" x14ac:dyDescent="0.25">
      <c r="A8860" t="s">
        <v>31014</v>
      </c>
      <c r="B8860" t="s">
        <v>31012</v>
      </c>
      <c r="C8860" t="s">
        <v>31013</v>
      </c>
      <c r="D8860" t="s">
        <v>193</v>
      </c>
      <c r="E8860" t="s">
        <v>4534</v>
      </c>
      <c r="F8860" t="s">
        <v>54</v>
      </c>
      <c r="G8860"/>
      <c r="H8860" t="s">
        <v>48651</v>
      </c>
      <c r="I8860" t="s">
        <v>55175</v>
      </c>
      <c r="J8860" t="s">
        <v>31014</v>
      </c>
      <c r="K8860" t="s">
        <v>565</v>
      </c>
      <c r="L8860" s="119" t="str">
        <f t="shared" si="552"/>
        <v>NA</v>
      </c>
      <c r="M8860" s="119"/>
      <c r="N8860" s="120" t="str">
        <f t="shared" si="553"/>
        <v>NA</v>
      </c>
      <c r="O8860" s="120"/>
      <c r="P8860"/>
      <c r="Q8860"/>
      <c r="R8860"/>
      <c r="S8860"/>
      <c r="T8860"/>
      <c r="U8860" t="s">
        <v>31757</v>
      </c>
      <c r="V8860" t="s">
        <v>31755</v>
      </c>
      <c r="W8860" t="s">
        <v>31756</v>
      </c>
      <c r="X8860" t="s">
        <v>193</v>
      </c>
      <c r="Y8860" t="s">
        <v>2157</v>
      </c>
      <c r="Z8860" t="s">
        <v>54</v>
      </c>
      <c r="AA8860"/>
      <c r="AB8860" t="s">
        <v>48200</v>
      </c>
      <c r="AC8860" t="s">
        <v>54716</v>
      </c>
      <c r="AD8860" t="s">
        <v>31757</v>
      </c>
      <c r="AE8860" t="s">
        <v>565</v>
      </c>
      <c r="AF8860" s="119" t="str">
        <f t="shared" si="554"/>
        <v>NA</v>
      </c>
      <c r="AG8860" s="119"/>
      <c r="AH8860" s="119"/>
      <c r="AI8860" s="119"/>
      <c r="AJ8860" s="119" t="str">
        <f t="shared" si="555"/>
        <v>NA</v>
      </c>
      <c r="AK8860" s="190"/>
      <c r="AL8860" s="191"/>
    </row>
    <row r="8861" spans="1:38" x14ac:dyDescent="0.25">
      <c r="A8861" t="s">
        <v>28904</v>
      </c>
      <c r="B8861" t="s">
        <v>28902</v>
      </c>
      <c r="C8861" t="s">
        <v>28903</v>
      </c>
      <c r="D8861" t="s">
        <v>193</v>
      </c>
      <c r="E8861" t="s">
        <v>4534</v>
      </c>
      <c r="F8861" t="s">
        <v>54</v>
      </c>
      <c r="G8861"/>
      <c r="H8861" t="s">
        <v>48650</v>
      </c>
      <c r="I8861" t="s">
        <v>55175</v>
      </c>
      <c r="J8861" t="s">
        <v>28904</v>
      </c>
      <c r="K8861" t="s">
        <v>565</v>
      </c>
      <c r="L8861" s="119" t="str">
        <f t="shared" si="552"/>
        <v>NA</v>
      </c>
      <c r="M8861" s="119"/>
      <c r="N8861" s="120" t="str">
        <f t="shared" si="553"/>
        <v>NA</v>
      </c>
      <c r="O8861" s="120"/>
      <c r="P8861"/>
      <c r="Q8861"/>
      <c r="R8861"/>
      <c r="S8861"/>
      <c r="T8861"/>
      <c r="U8861" t="s">
        <v>32730</v>
      </c>
      <c r="V8861" t="s">
        <v>32729</v>
      </c>
      <c r="W8861" t="s">
        <v>5135</v>
      </c>
      <c r="X8861" t="s">
        <v>193</v>
      </c>
      <c r="Y8861" t="s">
        <v>32731</v>
      </c>
      <c r="Z8861" t="s">
        <v>54</v>
      </c>
      <c r="AA8861"/>
      <c r="AB8861" t="s">
        <v>48201</v>
      </c>
      <c r="AC8861" t="s">
        <v>54717</v>
      </c>
      <c r="AD8861" t="s">
        <v>32732</v>
      </c>
      <c r="AE8861" t="s">
        <v>565</v>
      </c>
      <c r="AF8861" s="119" t="str">
        <f t="shared" si="554"/>
        <v>NA</v>
      </c>
      <c r="AG8861" s="119"/>
      <c r="AH8861" s="119"/>
      <c r="AI8861" s="119"/>
      <c r="AJ8861" s="119" t="str">
        <f t="shared" si="555"/>
        <v>NA</v>
      </c>
      <c r="AK8861" s="190"/>
      <c r="AL8861" s="191"/>
    </row>
    <row r="8862" spans="1:38" x14ac:dyDescent="0.25">
      <c r="A8862" t="s">
        <v>35195</v>
      </c>
      <c r="B8862" t="s">
        <v>35193</v>
      </c>
      <c r="C8862" t="s">
        <v>35194</v>
      </c>
      <c r="D8862" t="s">
        <v>193</v>
      </c>
      <c r="E8862" t="s">
        <v>331</v>
      </c>
      <c r="F8862" t="s">
        <v>54</v>
      </c>
      <c r="G8862"/>
      <c r="H8862" t="s">
        <v>48651</v>
      </c>
      <c r="I8862" t="s">
        <v>55176</v>
      </c>
      <c r="J8862" t="s">
        <v>35196</v>
      </c>
      <c r="K8862" t="s">
        <v>565</v>
      </c>
      <c r="L8862" s="119" t="str">
        <f t="shared" si="552"/>
        <v>NA</v>
      </c>
      <c r="M8862" s="119"/>
      <c r="N8862" s="120" t="str">
        <f t="shared" si="553"/>
        <v>NA</v>
      </c>
      <c r="O8862" s="120"/>
      <c r="P8862"/>
      <c r="Q8862"/>
      <c r="R8862"/>
      <c r="S8862"/>
      <c r="T8862"/>
      <c r="U8862" t="s">
        <v>32649</v>
      </c>
      <c r="V8862" t="s">
        <v>32647</v>
      </c>
      <c r="W8862" t="s">
        <v>32648</v>
      </c>
      <c r="X8862" t="s">
        <v>193</v>
      </c>
      <c r="Y8862" t="s">
        <v>2423</v>
      </c>
      <c r="Z8862" t="s">
        <v>54</v>
      </c>
      <c r="AA8862"/>
      <c r="AB8862" t="s">
        <v>48202</v>
      </c>
      <c r="AC8862" t="s">
        <v>54718</v>
      </c>
      <c r="AD8862" t="s">
        <v>32649</v>
      </c>
      <c r="AE8862" t="s">
        <v>565</v>
      </c>
      <c r="AF8862" s="119" t="str">
        <f t="shared" si="554"/>
        <v>NA</v>
      </c>
      <c r="AG8862" s="119"/>
      <c r="AH8862" s="119"/>
      <c r="AI8862" s="119"/>
      <c r="AJ8862" s="119" t="str">
        <f t="shared" si="555"/>
        <v>NA</v>
      </c>
      <c r="AK8862" s="190"/>
      <c r="AL8862" s="191"/>
    </row>
    <row r="8863" spans="1:38" x14ac:dyDescent="0.25">
      <c r="A8863" t="s">
        <v>28325</v>
      </c>
      <c r="B8863" t="s">
        <v>28323</v>
      </c>
      <c r="C8863" t="s">
        <v>28324</v>
      </c>
      <c r="D8863" t="s">
        <v>193</v>
      </c>
      <c r="E8863" t="s">
        <v>331</v>
      </c>
      <c r="F8863" t="s">
        <v>54</v>
      </c>
      <c r="G8863"/>
      <c r="H8863" t="s">
        <v>48650</v>
      </c>
      <c r="I8863" t="s">
        <v>55176</v>
      </c>
      <c r="J8863" t="s">
        <v>28326</v>
      </c>
      <c r="K8863" t="s">
        <v>565</v>
      </c>
      <c r="L8863" s="119" t="str">
        <f t="shared" si="552"/>
        <v>NA</v>
      </c>
      <c r="M8863" s="119"/>
      <c r="N8863" s="120" t="str">
        <f t="shared" si="553"/>
        <v>NA</v>
      </c>
      <c r="O8863" s="120"/>
      <c r="P8863"/>
      <c r="Q8863"/>
      <c r="R8863"/>
      <c r="S8863"/>
      <c r="T8863"/>
      <c r="U8863" t="s">
        <v>32996</v>
      </c>
      <c r="V8863" t="s">
        <v>32995</v>
      </c>
      <c r="W8863" t="s">
        <v>4810</v>
      </c>
      <c r="X8863" t="s">
        <v>193</v>
      </c>
      <c r="Y8863" t="s">
        <v>2423</v>
      </c>
      <c r="Z8863" t="s">
        <v>54</v>
      </c>
      <c r="AA8863"/>
      <c r="AB8863" t="s">
        <v>48202</v>
      </c>
      <c r="AC8863" t="s">
        <v>54718</v>
      </c>
      <c r="AD8863" t="s">
        <v>32996</v>
      </c>
      <c r="AE8863" t="s">
        <v>565</v>
      </c>
      <c r="AF8863" s="119" t="str">
        <f t="shared" si="554"/>
        <v>NA</v>
      </c>
      <c r="AG8863" s="119"/>
      <c r="AH8863" s="119"/>
      <c r="AI8863" s="119"/>
      <c r="AJ8863" s="119" t="str">
        <f t="shared" si="555"/>
        <v>NA</v>
      </c>
      <c r="AK8863" s="190"/>
      <c r="AL8863" s="191"/>
    </row>
    <row r="8864" spans="1:38" x14ac:dyDescent="0.25">
      <c r="A8864" t="s">
        <v>27337</v>
      </c>
      <c r="B8864" t="s">
        <v>27336</v>
      </c>
      <c r="C8864" t="s">
        <v>27276</v>
      </c>
      <c r="D8864" t="s">
        <v>193</v>
      </c>
      <c r="E8864" t="s">
        <v>331</v>
      </c>
      <c r="F8864" t="s">
        <v>54</v>
      </c>
      <c r="G8864"/>
      <c r="H8864" t="s">
        <v>48651</v>
      </c>
      <c r="I8864" t="s">
        <v>55176</v>
      </c>
      <c r="J8864" t="s">
        <v>27338</v>
      </c>
      <c r="K8864" t="s">
        <v>565</v>
      </c>
      <c r="L8864" s="119" t="str">
        <f t="shared" si="552"/>
        <v>NA</v>
      </c>
      <c r="M8864" s="119"/>
      <c r="N8864" s="120" t="str">
        <f t="shared" si="553"/>
        <v>NA</v>
      </c>
      <c r="O8864" s="120"/>
      <c r="P8864"/>
      <c r="Q8864"/>
      <c r="R8864"/>
      <c r="S8864"/>
      <c r="T8864"/>
      <c r="U8864" t="s">
        <v>32988</v>
      </c>
      <c r="V8864" t="s">
        <v>32987</v>
      </c>
      <c r="W8864" t="s">
        <v>4810</v>
      </c>
      <c r="X8864" t="s">
        <v>193</v>
      </c>
      <c r="Y8864" t="s">
        <v>498</v>
      </c>
      <c r="Z8864" t="s">
        <v>54</v>
      </c>
      <c r="AA8864"/>
      <c r="AB8864" t="s">
        <v>48203</v>
      </c>
      <c r="AC8864" t="s">
        <v>54719</v>
      </c>
      <c r="AD8864" t="s">
        <v>32988</v>
      </c>
      <c r="AE8864" t="s">
        <v>565</v>
      </c>
      <c r="AF8864" s="119" t="str">
        <f t="shared" si="554"/>
        <v>NA</v>
      </c>
      <c r="AG8864" s="119"/>
      <c r="AH8864" s="119"/>
      <c r="AI8864" s="119"/>
      <c r="AJ8864" s="119" t="str">
        <f t="shared" si="555"/>
        <v>NA</v>
      </c>
      <c r="AK8864" s="190"/>
      <c r="AL8864" s="191"/>
    </row>
    <row r="8865" spans="1:38" x14ac:dyDescent="0.25">
      <c r="A8865" t="s">
        <v>29861</v>
      </c>
      <c r="B8865" t="s">
        <v>29859</v>
      </c>
      <c r="C8865" t="s">
        <v>29860</v>
      </c>
      <c r="D8865" t="s">
        <v>193</v>
      </c>
      <c r="E8865" t="s">
        <v>331</v>
      </c>
      <c r="F8865" t="s">
        <v>54</v>
      </c>
      <c r="G8865"/>
      <c r="H8865" t="s">
        <v>48652</v>
      </c>
      <c r="I8865" t="s">
        <v>55176</v>
      </c>
      <c r="J8865" t="s">
        <v>29862</v>
      </c>
      <c r="K8865" t="s">
        <v>565</v>
      </c>
      <c r="L8865" s="119" t="str">
        <f t="shared" si="552"/>
        <v>NA</v>
      </c>
      <c r="M8865" s="119"/>
      <c r="N8865" s="120" t="str">
        <f t="shared" si="553"/>
        <v>NA</v>
      </c>
      <c r="O8865" s="120"/>
      <c r="P8865"/>
      <c r="Q8865"/>
      <c r="R8865"/>
      <c r="S8865"/>
      <c r="T8865"/>
      <c r="U8865" t="s">
        <v>32983</v>
      </c>
      <c r="V8865" t="s">
        <v>32982</v>
      </c>
      <c r="W8865" t="s">
        <v>4810</v>
      </c>
      <c r="X8865" t="s">
        <v>193</v>
      </c>
      <c r="Y8865" t="s">
        <v>498</v>
      </c>
      <c r="Z8865" t="s">
        <v>54</v>
      </c>
      <c r="AA8865"/>
      <c r="AB8865" t="s">
        <v>48203</v>
      </c>
      <c r="AC8865" t="s">
        <v>54719</v>
      </c>
      <c r="AD8865" t="s">
        <v>32984</v>
      </c>
      <c r="AE8865" t="s">
        <v>565</v>
      </c>
      <c r="AF8865" s="119" t="str">
        <f t="shared" si="554"/>
        <v>NA</v>
      </c>
      <c r="AG8865" s="119"/>
      <c r="AH8865" s="119"/>
      <c r="AI8865" s="119"/>
      <c r="AJ8865" s="119" t="str">
        <f t="shared" si="555"/>
        <v>NA</v>
      </c>
      <c r="AK8865" s="190"/>
      <c r="AL8865" s="191"/>
    </row>
    <row r="8866" spans="1:38" x14ac:dyDescent="0.25">
      <c r="A8866" t="s">
        <v>29320</v>
      </c>
      <c r="B8866" t="s">
        <v>29319</v>
      </c>
      <c r="C8866" t="s">
        <v>667</v>
      </c>
      <c r="D8866" t="s">
        <v>193</v>
      </c>
      <c r="E8866" t="s">
        <v>331</v>
      </c>
      <c r="F8866" t="s">
        <v>54</v>
      </c>
      <c r="G8866"/>
      <c r="H8866" t="s">
        <v>48651</v>
      </c>
      <c r="I8866" t="s">
        <v>55176</v>
      </c>
      <c r="J8866" t="s">
        <v>29321</v>
      </c>
      <c r="K8866" t="s">
        <v>565</v>
      </c>
      <c r="L8866" s="119" t="str">
        <f t="shared" si="552"/>
        <v>NA</v>
      </c>
      <c r="M8866" s="119"/>
      <c r="N8866" s="120" t="str">
        <f t="shared" si="553"/>
        <v>NA</v>
      </c>
      <c r="O8866" s="120"/>
      <c r="P8866"/>
      <c r="Q8866"/>
      <c r="R8866"/>
      <c r="S8866"/>
      <c r="T8866"/>
      <c r="U8866" t="s">
        <v>34540</v>
      </c>
      <c r="V8866" t="s">
        <v>34538</v>
      </c>
      <c r="W8866" t="s">
        <v>34539</v>
      </c>
      <c r="X8866" t="s">
        <v>193</v>
      </c>
      <c r="Y8866" t="s">
        <v>498</v>
      </c>
      <c r="Z8866" t="s">
        <v>54</v>
      </c>
      <c r="AA8866"/>
      <c r="AB8866" t="s">
        <v>48203</v>
      </c>
      <c r="AC8866" t="s">
        <v>54719</v>
      </c>
      <c r="AD8866" t="s">
        <v>34541</v>
      </c>
      <c r="AE8866" t="s">
        <v>565</v>
      </c>
      <c r="AF8866" s="119" t="str">
        <f t="shared" si="554"/>
        <v>NA</v>
      </c>
      <c r="AG8866" s="119"/>
      <c r="AH8866" s="119"/>
      <c r="AI8866" s="119"/>
      <c r="AJ8866" s="119" t="str">
        <f t="shared" si="555"/>
        <v>NA</v>
      </c>
      <c r="AK8866" s="190"/>
      <c r="AL8866" s="191"/>
    </row>
    <row r="8867" spans="1:38" x14ac:dyDescent="0.25">
      <c r="A8867" t="s">
        <v>29191</v>
      </c>
      <c r="B8867" t="s">
        <v>29189</v>
      </c>
      <c r="C8867" t="s">
        <v>29190</v>
      </c>
      <c r="D8867" t="s">
        <v>193</v>
      </c>
      <c r="E8867" t="s">
        <v>331</v>
      </c>
      <c r="F8867" t="s">
        <v>54</v>
      </c>
      <c r="G8867"/>
      <c r="H8867" t="s">
        <v>48651</v>
      </c>
      <c r="I8867" t="s">
        <v>55176</v>
      </c>
      <c r="J8867" t="s">
        <v>29192</v>
      </c>
      <c r="K8867" t="s">
        <v>565</v>
      </c>
      <c r="L8867" s="119" t="str">
        <f t="shared" si="552"/>
        <v>NA</v>
      </c>
      <c r="M8867" s="119"/>
      <c r="N8867" s="120" t="str">
        <f t="shared" si="553"/>
        <v>NA</v>
      </c>
      <c r="O8867" s="120"/>
      <c r="P8867"/>
      <c r="Q8867"/>
      <c r="R8867"/>
      <c r="S8867"/>
      <c r="T8867"/>
      <c r="U8867" t="s">
        <v>32434</v>
      </c>
      <c r="V8867" t="s">
        <v>32433</v>
      </c>
      <c r="W8867" t="s">
        <v>32118</v>
      </c>
      <c r="X8867" t="s">
        <v>193</v>
      </c>
      <c r="Y8867" t="s">
        <v>498</v>
      </c>
      <c r="Z8867" t="s">
        <v>54</v>
      </c>
      <c r="AA8867"/>
      <c r="AB8867" t="s">
        <v>48203</v>
      </c>
      <c r="AC8867" t="s">
        <v>54719</v>
      </c>
      <c r="AD8867" t="s">
        <v>32434</v>
      </c>
      <c r="AE8867" t="s">
        <v>565</v>
      </c>
      <c r="AF8867" s="119" t="str">
        <f t="shared" si="554"/>
        <v>NA</v>
      </c>
      <c r="AG8867" s="119"/>
      <c r="AH8867" s="119"/>
      <c r="AI8867" s="119"/>
      <c r="AJ8867" s="119" t="str">
        <f t="shared" si="555"/>
        <v>NA</v>
      </c>
      <c r="AK8867" s="190"/>
      <c r="AL8867" s="191"/>
    </row>
    <row r="8868" spans="1:38" x14ac:dyDescent="0.25">
      <c r="A8868" t="s">
        <v>27981</v>
      </c>
      <c r="B8868" t="s">
        <v>27979</v>
      </c>
      <c r="C8868" t="s">
        <v>27980</v>
      </c>
      <c r="D8868" t="s">
        <v>193</v>
      </c>
      <c r="E8868" t="s">
        <v>331</v>
      </c>
      <c r="F8868" t="s">
        <v>54</v>
      </c>
      <c r="G8868"/>
      <c r="H8868" t="s">
        <v>48650</v>
      </c>
      <c r="I8868" t="s">
        <v>55176</v>
      </c>
      <c r="J8868" t="s">
        <v>27982</v>
      </c>
      <c r="K8868" t="s">
        <v>565</v>
      </c>
      <c r="L8868" s="119" t="str">
        <f t="shared" si="552"/>
        <v>NA</v>
      </c>
      <c r="M8868" s="119"/>
      <c r="N8868" s="120" t="str">
        <f t="shared" si="553"/>
        <v>NA</v>
      </c>
      <c r="O8868" s="120"/>
      <c r="P8868"/>
      <c r="Q8868"/>
      <c r="R8868"/>
      <c r="S8868"/>
      <c r="T8868"/>
      <c r="U8868" t="s">
        <v>33260</v>
      </c>
      <c r="V8868" t="s">
        <v>33258</v>
      </c>
      <c r="W8868" t="s">
        <v>33259</v>
      </c>
      <c r="X8868" t="s">
        <v>193</v>
      </c>
      <c r="Y8868" t="s">
        <v>498</v>
      </c>
      <c r="Z8868" t="s">
        <v>54</v>
      </c>
      <c r="AA8868"/>
      <c r="AB8868" t="s">
        <v>48203</v>
      </c>
      <c r="AC8868" t="s">
        <v>54719</v>
      </c>
      <c r="AD8868" t="s">
        <v>33260</v>
      </c>
      <c r="AE8868" t="s">
        <v>565</v>
      </c>
      <c r="AF8868" s="119" t="str">
        <f t="shared" si="554"/>
        <v>NA</v>
      </c>
      <c r="AG8868" s="119"/>
      <c r="AH8868" s="119"/>
      <c r="AI8868" s="119"/>
      <c r="AJ8868" s="119" t="str">
        <f t="shared" si="555"/>
        <v>NA</v>
      </c>
      <c r="AK8868" s="190"/>
      <c r="AL8868" s="191"/>
    </row>
    <row r="8869" spans="1:38" x14ac:dyDescent="0.25">
      <c r="A8869" t="s">
        <v>27150</v>
      </c>
      <c r="B8869" t="s">
        <v>27148</v>
      </c>
      <c r="C8869" t="s">
        <v>27149</v>
      </c>
      <c r="D8869" t="s">
        <v>193</v>
      </c>
      <c r="E8869" t="s">
        <v>331</v>
      </c>
      <c r="F8869" t="s">
        <v>54</v>
      </c>
      <c r="G8869"/>
      <c r="H8869" t="s">
        <v>48651</v>
      </c>
      <c r="I8869" t="s">
        <v>55176</v>
      </c>
      <c r="J8869"/>
      <c r="K8869" t="s">
        <v>565</v>
      </c>
      <c r="L8869" s="119" t="str">
        <f t="shared" si="552"/>
        <v>NA</v>
      </c>
      <c r="M8869" s="119"/>
      <c r="N8869" s="120" t="str">
        <f t="shared" si="553"/>
        <v>NA</v>
      </c>
      <c r="O8869" s="120"/>
      <c r="P8869"/>
      <c r="Q8869"/>
      <c r="R8869"/>
      <c r="S8869"/>
      <c r="T8869"/>
      <c r="U8869" t="s">
        <v>33087</v>
      </c>
      <c r="V8869" t="s">
        <v>33086</v>
      </c>
      <c r="W8869" t="s">
        <v>4810</v>
      </c>
      <c r="X8869" t="s">
        <v>193</v>
      </c>
      <c r="Y8869" t="s">
        <v>498</v>
      </c>
      <c r="Z8869" t="s">
        <v>54</v>
      </c>
      <c r="AA8869"/>
      <c r="AB8869" t="s">
        <v>48203</v>
      </c>
      <c r="AC8869" t="s">
        <v>54719</v>
      </c>
      <c r="AD8869" t="s">
        <v>33088</v>
      </c>
      <c r="AE8869" t="s">
        <v>565</v>
      </c>
      <c r="AF8869" s="119" t="str">
        <f t="shared" si="554"/>
        <v>NA</v>
      </c>
      <c r="AG8869" s="119"/>
      <c r="AH8869" s="119"/>
      <c r="AI8869" s="119"/>
      <c r="AJ8869" s="119" t="str">
        <f t="shared" si="555"/>
        <v>NA</v>
      </c>
      <c r="AK8869" s="190"/>
      <c r="AL8869" s="191"/>
    </row>
    <row r="8870" spans="1:38" x14ac:dyDescent="0.25">
      <c r="A8870" t="s">
        <v>28069</v>
      </c>
      <c r="B8870" t="s">
        <v>28067</v>
      </c>
      <c r="C8870" t="s">
        <v>28068</v>
      </c>
      <c r="D8870" t="s">
        <v>193</v>
      </c>
      <c r="E8870" t="s">
        <v>331</v>
      </c>
      <c r="F8870" t="s">
        <v>54</v>
      </c>
      <c r="G8870"/>
      <c r="H8870" t="s">
        <v>48650</v>
      </c>
      <c r="I8870" t="s">
        <v>55176</v>
      </c>
      <c r="J8870"/>
      <c r="K8870" t="s">
        <v>565</v>
      </c>
      <c r="L8870" s="119" t="str">
        <f t="shared" si="552"/>
        <v>NA</v>
      </c>
      <c r="M8870" s="119"/>
      <c r="N8870" s="120" t="str">
        <f t="shared" si="553"/>
        <v>NA</v>
      </c>
      <c r="O8870" s="120"/>
      <c r="P8870"/>
      <c r="Q8870"/>
      <c r="R8870"/>
      <c r="S8870"/>
      <c r="T8870"/>
      <c r="U8870" t="s">
        <v>31754</v>
      </c>
      <c r="V8870" t="s">
        <v>31753</v>
      </c>
      <c r="W8870" t="s">
        <v>27469</v>
      </c>
      <c r="X8870" t="s">
        <v>193</v>
      </c>
      <c r="Y8870" t="s">
        <v>498</v>
      </c>
      <c r="Z8870" t="s">
        <v>54</v>
      </c>
      <c r="AA8870"/>
      <c r="AB8870" t="s">
        <v>48203</v>
      </c>
      <c r="AC8870" t="s">
        <v>54719</v>
      </c>
      <c r="AD8870" t="s">
        <v>31754</v>
      </c>
      <c r="AE8870" t="s">
        <v>565</v>
      </c>
      <c r="AF8870" s="119" t="str">
        <f t="shared" si="554"/>
        <v>NA</v>
      </c>
      <c r="AG8870" s="119"/>
      <c r="AH8870" s="119"/>
      <c r="AI8870" s="119"/>
      <c r="AJ8870" s="119" t="str">
        <f t="shared" si="555"/>
        <v>NA</v>
      </c>
      <c r="AK8870" s="190"/>
      <c r="AL8870" s="191"/>
    </row>
    <row r="8871" spans="1:38" x14ac:dyDescent="0.25">
      <c r="A8871" t="s">
        <v>28123</v>
      </c>
      <c r="B8871" t="s">
        <v>28121</v>
      </c>
      <c r="C8871" t="s">
        <v>28122</v>
      </c>
      <c r="D8871" t="s">
        <v>193</v>
      </c>
      <c r="E8871" t="s">
        <v>331</v>
      </c>
      <c r="F8871" t="s">
        <v>54</v>
      </c>
      <c r="G8871"/>
      <c r="H8871" t="s">
        <v>48650</v>
      </c>
      <c r="I8871" t="s">
        <v>55176</v>
      </c>
      <c r="J8871"/>
      <c r="K8871" t="s">
        <v>565</v>
      </c>
      <c r="L8871" s="119" t="str">
        <f t="shared" si="552"/>
        <v>NA</v>
      </c>
      <c r="M8871" s="119"/>
      <c r="N8871" s="120" t="str">
        <f t="shared" si="553"/>
        <v>NA</v>
      </c>
      <c r="O8871" s="120"/>
      <c r="P8871"/>
      <c r="Q8871"/>
      <c r="R8871"/>
      <c r="S8871"/>
      <c r="T8871"/>
      <c r="U8871" t="s">
        <v>32881</v>
      </c>
      <c r="V8871" t="s">
        <v>32880</v>
      </c>
      <c r="W8871" t="s">
        <v>32736</v>
      </c>
      <c r="X8871" t="s">
        <v>193</v>
      </c>
      <c r="Y8871" t="s">
        <v>498</v>
      </c>
      <c r="Z8871" t="s">
        <v>54</v>
      </c>
      <c r="AA8871"/>
      <c r="AB8871" t="s">
        <v>48203</v>
      </c>
      <c r="AC8871" t="s">
        <v>54719</v>
      </c>
      <c r="AD8871" t="s">
        <v>32881</v>
      </c>
      <c r="AE8871" t="s">
        <v>565</v>
      </c>
      <c r="AF8871" s="119" t="str">
        <f t="shared" si="554"/>
        <v>NA</v>
      </c>
      <c r="AG8871" s="119"/>
      <c r="AH8871" s="119"/>
      <c r="AI8871" s="119"/>
      <c r="AJ8871" s="119" t="str">
        <f t="shared" si="555"/>
        <v>NA</v>
      </c>
      <c r="AK8871" s="190"/>
      <c r="AL8871" s="191"/>
    </row>
    <row r="8872" spans="1:38" x14ac:dyDescent="0.25">
      <c r="A8872" t="s">
        <v>27807</v>
      </c>
      <c r="B8872" t="s">
        <v>27805</v>
      </c>
      <c r="C8872" t="s">
        <v>27806</v>
      </c>
      <c r="D8872" t="s">
        <v>193</v>
      </c>
      <c r="E8872" t="s">
        <v>331</v>
      </c>
      <c r="F8872" t="s">
        <v>54</v>
      </c>
      <c r="G8872"/>
      <c r="H8872" t="s">
        <v>48650</v>
      </c>
      <c r="I8872" t="s">
        <v>55176</v>
      </c>
      <c r="J8872"/>
      <c r="K8872" t="s">
        <v>565</v>
      </c>
      <c r="L8872" s="119" t="str">
        <f t="shared" si="552"/>
        <v>NA</v>
      </c>
      <c r="M8872" s="119"/>
      <c r="N8872" s="120" t="str">
        <f t="shared" si="553"/>
        <v>NA</v>
      </c>
      <c r="O8872" s="120"/>
      <c r="P8872"/>
      <c r="Q8872"/>
      <c r="R8872"/>
      <c r="S8872"/>
      <c r="T8872"/>
      <c r="U8872" t="s">
        <v>31651</v>
      </c>
      <c r="V8872" t="s">
        <v>31649</v>
      </c>
      <c r="W8872" t="s">
        <v>31650</v>
      </c>
      <c r="X8872" t="s">
        <v>193</v>
      </c>
      <c r="Y8872" t="s">
        <v>498</v>
      </c>
      <c r="Z8872" t="s">
        <v>54</v>
      </c>
      <c r="AA8872"/>
      <c r="AB8872" t="s">
        <v>48203</v>
      </c>
      <c r="AC8872" t="s">
        <v>54719</v>
      </c>
      <c r="AD8872" t="s">
        <v>31652</v>
      </c>
      <c r="AE8872" t="s">
        <v>565</v>
      </c>
      <c r="AF8872" s="119" t="str">
        <f t="shared" si="554"/>
        <v>NA</v>
      </c>
      <c r="AG8872" s="119"/>
      <c r="AH8872" s="119"/>
      <c r="AI8872" s="119"/>
      <c r="AJ8872" s="119" t="str">
        <f t="shared" si="555"/>
        <v>NA</v>
      </c>
      <c r="AK8872" s="190"/>
      <c r="AL8872" s="191"/>
    </row>
    <row r="8873" spans="1:38" x14ac:dyDescent="0.25">
      <c r="A8873" t="s">
        <v>27810</v>
      </c>
      <c r="B8873" t="s">
        <v>27808</v>
      </c>
      <c r="C8873" t="s">
        <v>27809</v>
      </c>
      <c r="D8873" t="s">
        <v>193</v>
      </c>
      <c r="E8873" t="s">
        <v>331</v>
      </c>
      <c r="F8873" t="s">
        <v>54</v>
      </c>
      <c r="G8873"/>
      <c r="H8873" t="s">
        <v>48650</v>
      </c>
      <c r="I8873" t="s">
        <v>55176</v>
      </c>
      <c r="J8873"/>
      <c r="K8873" t="s">
        <v>565</v>
      </c>
      <c r="L8873" s="119" t="str">
        <f t="shared" si="552"/>
        <v>NA</v>
      </c>
      <c r="M8873" s="119"/>
      <c r="N8873" s="120" t="str">
        <f t="shared" si="553"/>
        <v>NA</v>
      </c>
      <c r="O8873" s="120"/>
      <c r="P8873"/>
      <c r="Q8873"/>
      <c r="R8873"/>
      <c r="S8873"/>
      <c r="T8873"/>
      <c r="U8873" t="s">
        <v>31657</v>
      </c>
      <c r="V8873" t="s">
        <v>31656</v>
      </c>
      <c r="W8873" t="s">
        <v>31650</v>
      </c>
      <c r="X8873" t="s">
        <v>193</v>
      </c>
      <c r="Y8873" t="s">
        <v>498</v>
      </c>
      <c r="Z8873" t="s">
        <v>54</v>
      </c>
      <c r="AA8873"/>
      <c r="AB8873" t="s">
        <v>48203</v>
      </c>
      <c r="AC8873" t="s">
        <v>54719</v>
      </c>
      <c r="AD8873" t="s">
        <v>31658</v>
      </c>
      <c r="AE8873" t="s">
        <v>565</v>
      </c>
      <c r="AF8873" s="119" t="str">
        <f t="shared" si="554"/>
        <v>NA</v>
      </c>
      <c r="AG8873" s="119"/>
      <c r="AH8873" s="119"/>
      <c r="AI8873" s="119"/>
      <c r="AJ8873" s="119" t="str">
        <f t="shared" si="555"/>
        <v>NA</v>
      </c>
      <c r="AK8873" s="190"/>
      <c r="AL8873" s="191"/>
    </row>
    <row r="8874" spans="1:38" x14ac:dyDescent="0.25">
      <c r="A8874" t="s">
        <v>28728</v>
      </c>
      <c r="B8874" t="s">
        <v>28726</v>
      </c>
      <c r="C8874" t="s">
        <v>28727</v>
      </c>
      <c r="D8874" t="s">
        <v>193</v>
      </c>
      <c r="E8874" t="s">
        <v>331</v>
      </c>
      <c r="F8874" t="s">
        <v>54</v>
      </c>
      <c r="G8874"/>
      <c r="H8874" t="s">
        <v>48650</v>
      </c>
      <c r="I8874" t="s">
        <v>55176</v>
      </c>
      <c r="J8874"/>
      <c r="K8874" t="s">
        <v>565</v>
      </c>
      <c r="L8874" s="119" t="str">
        <f t="shared" si="552"/>
        <v>NA</v>
      </c>
      <c r="M8874" s="119"/>
      <c r="N8874" s="120" t="str">
        <f t="shared" si="553"/>
        <v>NA</v>
      </c>
      <c r="O8874" s="120"/>
      <c r="P8874"/>
      <c r="Q8874"/>
      <c r="R8874"/>
      <c r="S8874"/>
      <c r="T8874"/>
      <c r="U8874" t="s">
        <v>32977</v>
      </c>
      <c r="V8874" t="s">
        <v>32976</v>
      </c>
      <c r="W8874" t="s">
        <v>32968</v>
      </c>
      <c r="X8874" t="s">
        <v>193</v>
      </c>
      <c r="Y8874" t="s">
        <v>498</v>
      </c>
      <c r="Z8874" t="s">
        <v>54</v>
      </c>
      <c r="AA8874"/>
      <c r="AB8874" t="s">
        <v>48203</v>
      </c>
      <c r="AC8874" t="s">
        <v>54719</v>
      </c>
      <c r="AD8874" t="s">
        <v>32978</v>
      </c>
      <c r="AE8874" t="s">
        <v>565</v>
      </c>
      <c r="AF8874" s="119" t="str">
        <f t="shared" si="554"/>
        <v>NA</v>
      </c>
      <c r="AG8874" s="119"/>
      <c r="AH8874" s="119"/>
      <c r="AI8874" s="119"/>
      <c r="AJ8874" s="119" t="str">
        <f t="shared" si="555"/>
        <v>NA</v>
      </c>
      <c r="AK8874" s="190"/>
      <c r="AL8874" s="191"/>
    </row>
    <row r="8875" spans="1:38" x14ac:dyDescent="0.25">
      <c r="A8875" t="s">
        <v>27319</v>
      </c>
      <c r="B8875" t="s">
        <v>27318</v>
      </c>
      <c r="C8875" t="s">
        <v>659</v>
      </c>
      <c r="D8875" t="s">
        <v>193</v>
      </c>
      <c r="E8875" t="s">
        <v>331</v>
      </c>
      <c r="F8875" t="s">
        <v>54</v>
      </c>
      <c r="G8875"/>
      <c r="H8875" t="s">
        <v>48651</v>
      </c>
      <c r="I8875" t="s">
        <v>55176</v>
      </c>
      <c r="J8875" t="s">
        <v>27320</v>
      </c>
      <c r="K8875" t="s">
        <v>565</v>
      </c>
      <c r="L8875" s="119" t="str">
        <f t="shared" si="552"/>
        <v>NA</v>
      </c>
      <c r="M8875" s="119"/>
      <c r="N8875" s="120" t="str">
        <f t="shared" si="553"/>
        <v>NA</v>
      </c>
      <c r="O8875" s="120"/>
      <c r="P8875"/>
      <c r="Q8875"/>
      <c r="R8875"/>
      <c r="S8875"/>
      <c r="T8875"/>
      <c r="U8875" t="s">
        <v>32983</v>
      </c>
      <c r="V8875" t="s">
        <v>32985</v>
      </c>
      <c r="W8875" t="s">
        <v>4810</v>
      </c>
      <c r="X8875" t="s">
        <v>193</v>
      </c>
      <c r="Y8875" t="s">
        <v>498</v>
      </c>
      <c r="Z8875" t="s">
        <v>54</v>
      </c>
      <c r="AA8875"/>
      <c r="AB8875" t="s">
        <v>48203</v>
      </c>
      <c r="AC8875" t="s">
        <v>54719</v>
      </c>
      <c r="AD8875" t="s">
        <v>32986</v>
      </c>
      <c r="AE8875" t="s">
        <v>565</v>
      </c>
      <c r="AF8875" s="119" t="str">
        <f t="shared" si="554"/>
        <v>NA</v>
      </c>
      <c r="AG8875" s="119"/>
      <c r="AH8875" s="119"/>
      <c r="AI8875" s="119"/>
      <c r="AJ8875" s="119" t="str">
        <f t="shared" si="555"/>
        <v>NA</v>
      </c>
      <c r="AK8875" s="190"/>
      <c r="AL8875" s="191"/>
    </row>
    <row r="8876" spans="1:38" x14ac:dyDescent="0.25">
      <c r="A8876" t="s">
        <v>28907</v>
      </c>
      <c r="B8876" t="s">
        <v>28905</v>
      </c>
      <c r="C8876" t="s">
        <v>28906</v>
      </c>
      <c r="D8876" t="s">
        <v>193</v>
      </c>
      <c r="E8876" t="s">
        <v>331</v>
      </c>
      <c r="F8876" t="s">
        <v>54</v>
      </c>
      <c r="G8876"/>
      <c r="H8876" t="s">
        <v>48650</v>
      </c>
      <c r="I8876" t="s">
        <v>55176</v>
      </c>
      <c r="J8876" t="s">
        <v>28907</v>
      </c>
      <c r="K8876" t="s">
        <v>565</v>
      </c>
      <c r="L8876" s="119" t="str">
        <f t="shared" si="552"/>
        <v>NA</v>
      </c>
      <c r="M8876" s="119"/>
      <c r="N8876" s="120" t="str">
        <f t="shared" si="553"/>
        <v>NA</v>
      </c>
      <c r="O8876" s="120"/>
      <c r="P8876"/>
      <c r="Q8876"/>
      <c r="R8876"/>
      <c r="S8876"/>
      <c r="T8876"/>
      <c r="U8876" t="s">
        <v>32720</v>
      </c>
      <c r="V8876" t="s">
        <v>32719</v>
      </c>
      <c r="W8876" t="s">
        <v>5135</v>
      </c>
      <c r="X8876" t="s">
        <v>193</v>
      </c>
      <c r="Y8876" t="s">
        <v>498</v>
      </c>
      <c r="Z8876" t="s">
        <v>54</v>
      </c>
      <c r="AA8876"/>
      <c r="AB8876" t="s">
        <v>48203</v>
      </c>
      <c r="AC8876" t="s">
        <v>54719</v>
      </c>
      <c r="AD8876" t="s">
        <v>32721</v>
      </c>
      <c r="AE8876" t="s">
        <v>565</v>
      </c>
      <c r="AF8876" s="119" t="str">
        <f t="shared" si="554"/>
        <v>NA</v>
      </c>
      <c r="AG8876" s="119"/>
      <c r="AH8876" s="119"/>
      <c r="AI8876" s="119"/>
      <c r="AJ8876" s="119" t="str">
        <f t="shared" si="555"/>
        <v>NA</v>
      </c>
      <c r="AK8876" s="190"/>
      <c r="AL8876" s="191"/>
    </row>
    <row r="8877" spans="1:38" x14ac:dyDescent="0.25">
      <c r="A8877" t="s">
        <v>29685</v>
      </c>
      <c r="B8877" t="s">
        <v>29683</v>
      </c>
      <c r="C8877" t="s">
        <v>29684</v>
      </c>
      <c r="D8877" t="s">
        <v>193</v>
      </c>
      <c r="E8877" t="s">
        <v>331</v>
      </c>
      <c r="F8877" t="s">
        <v>54</v>
      </c>
      <c r="G8877"/>
      <c r="H8877" t="s">
        <v>48652</v>
      </c>
      <c r="I8877" t="s">
        <v>55176</v>
      </c>
      <c r="J8877" t="s">
        <v>29686</v>
      </c>
      <c r="K8877" t="s">
        <v>565</v>
      </c>
      <c r="L8877" s="119" t="str">
        <f t="shared" si="552"/>
        <v>NA</v>
      </c>
      <c r="M8877" s="119"/>
      <c r="N8877" s="120" t="str">
        <f t="shared" si="553"/>
        <v>NA</v>
      </c>
      <c r="O8877" s="120"/>
      <c r="P8877"/>
      <c r="Q8877"/>
      <c r="R8877"/>
      <c r="S8877"/>
      <c r="T8877"/>
      <c r="U8877" t="s">
        <v>31759</v>
      </c>
      <c r="V8877" t="s">
        <v>31758</v>
      </c>
      <c r="W8877" t="s">
        <v>31756</v>
      </c>
      <c r="X8877" t="s">
        <v>193</v>
      </c>
      <c r="Y8877" t="s">
        <v>498</v>
      </c>
      <c r="Z8877" t="s">
        <v>54</v>
      </c>
      <c r="AA8877"/>
      <c r="AB8877" t="s">
        <v>48203</v>
      </c>
      <c r="AC8877" t="s">
        <v>54719</v>
      </c>
      <c r="AD8877" t="s">
        <v>31759</v>
      </c>
      <c r="AE8877" t="s">
        <v>565</v>
      </c>
      <c r="AF8877" s="119" t="str">
        <f t="shared" si="554"/>
        <v>NA</v>
      </c>
      <c r="AG8877" s="119"/>
      <c r="AH8877" s="119"/>
      <c r="AI8877" s="119"/>
      <c r="AJ8877" s="119" t="str">
        <f t="shared" si="555"/>
        <v>NA</v>
      </c>
      <c r="AK8877" s="190"/>
      <c r="AL8877" s="191"/>
    </row>
    <row r="8878" spans="1:38" x14ac:dyDescent="0.25">
      <c r="A8878" t="s">
        <v>28422</v>
      </c>
      <c r="B8878" t="s">
        <v>28420</v>
      </c>
      <c r="C8878" t="s">
        <v>28421</v>
      </c>
      <c r="D8878" t="s">
        <v>193</v>
      </c>
      <c r="E8878" t="s">
        <v>331</v>
      </c>
      <c r="F8878" t="s">
        <v>54</v>
      </c>
      <c r="G8878"/>
      <c r="H8878" t="s">
        <v>48650</v>
      </c>
      <c r="I8878" t="s">
        <v>55176</v>
      </c>
      <c r="J8878" t="s">
        <v>28422</v>
      </c>
      <c r="K8878" t="s">
        <v>565</v>
      </c>
      <c r="L8878" s="119" t="str">
        <f t="shared" si="552"/>
        <v>NA</v>
      </c>
      <c r="M8878" s="119"/>
      <c r="N8878" s="120" t="str">
        <f t="shared" si="553"/>
        <v>NA</v>
      </c>
      <c r="O8878" s="120"/>
      <c r="P8878"/>
      <c r="Q8878"/>
      <c r="R8878"/>
      <c r="S8878"/>
      <c r="T8878"/>
      <c r="U8878" t="s">
        <v>31679</v>
      </c>
      <c r="V8878" t="s">
        <v>31678</v>
      </c>
      <c r="W8878" t="s">
        <v>7626</v>
      </c>
      <c r="X8878" t="s">
        <v>193</v>
      </c>
      <c r="Y8878" t="s">
        <v>4558</v>
      </c>
      <c r="Z8878" t="s">
        <v>54</v>
      </c>
      <c r="AA8878"/>
      <c r="AB8878" t="s">
        <v>48204</v>
      </c>
      <c r="AC8878" t="s">
        <v>54720</v>
      </c>
      <c r="AD8878" t="s">
        <v>31680</v>
      </c>
      <c r="AE8878" t="s">
        <v>565</v>
      </c>
      <c r="AF8878" s="119" t="str">
        <f t="shared" si="554"/>
        <v>NA</v>
      </c>
      <c r="AG8878" s="119"/>
      <c r="AH8878" s="119"/>
      <c r="AI8878" s="119"/>
      <c r="AJ8878" s="119" t="str">
        <f t="shared" si="555"/>
        <v>NA</v>
      </c>
      <c r="AK8878" s="190"/>
      <c r="AL8878" s="191"/>
    </row>
    <row r="8879" spans="1:38" x14ac:dyDescent="0.25">
      <c r="A8879" t="s">
        <v>30787</v>
      </c>
      <c r="B8879" t="s">
        <v>30785</v>
      </c>
      <c r="C8879" t="s">
        <v>30786</v>
      </c>
      <c r="D8879" t="s">
        <v>193</v>
      </c>
      <c r="E8879" t="s">
        <v>331</v>
      </c>
      <c r="F8879" t="s">
        <v>54</v>
      </c>
      <c r="G8879"/>
      <c r="H8879" t="s">
        <v>48651</v>
      </c>
      <c r="I8879" t="s">
        <v>55176</v>
      </c>
      <c r="J8879" t="s">
        <v>30787</v>
      </c>
      <c r="K8879" t="s">
        <v>565</v>
      </c>
      <c r="L8879" s="119" t="str">
        <f t="shared" si="552"/>
        <v>NA</v>
      </c>
      <c r="M8879" s="119"/>
      <c r="N8879" s="120" t="str">
        <f t="shared" si="553"/>
        <v>NA</v>
      </c>
      <c r="O8879" s="120"/>
      <c r="P8879"/>
      <c r="Q8879"/>
      <c r="R8879"/>
      <c r="S8879"/>
      <c r="T8879"/>
      <c r="U8879" t="s">
        <v>33852</v>
      </c>
      <c r="V8879" t="s">
        <v>33850</v>
      </c>
      <c r="W8879" t="s">
        <v>33851</v>
      </c>
      <c r="X8879" t="s">
        <v>193</v>
      </c>
      <c r="Y8879" t="s">
        <v>7635</v>
      </c>
      <c r="Z8879" t="s">
        <v>54</v>
      </c>
      <c r="AA8879"/>
      <c r="AB8879" t="s">
        <v>48205</v>
      </c>
      <c r="AC8879" t="s">
        <v>54721</v>
      </c>
      <c r="AD8879" t="s">
        <v>33852</v>
      </c>
      <c r="AE8879" t="s">
        <v>565</v>
      </c>
      <c r="AF8879" s="119" t="str">
        <f t="shared" si="554"/>
        <v>NA</v>
      </c>
      <c r="AG8879" s="119"/>
      <c r="AH8879" s="119"/>
      <c r="AI8879" s="119"/>
      <c r="AJ8879" s="119" t="str">
        <f t="shared" si="555"/>
        <v>NA</v>
      </c>
      <c r="AK8879" s="190"/>
      <c r="AL8879" s="191"/>
    </row>
    <row r="8880" spans="1:38" x14ac:dyDescent="0.25">
      <c r="A8880" t="s">
        <v>30030</v>
      </c>
      <c r="B8880" t="s">
        <v>30029</v>
      </c>
      <c r="C8880" t="s">
        <v>5248</v>
      </c>
      <c r="D8880" t="s">
        <v>193</v>
      </c>
      <c r="E8880" t="s">
        <v>785</v>
      </c>
      <c r="F8880" t="s">
        <v>54</v>
      </c>
      <c r="G8880"/>
      <c r="H8880" t="s">
        <v>48651</v>
      </c>
      <c r="I8880" t="s">
        <v>55177</v>
      </c>
      <c r="J8880"/>
      <c r="K8880" t="s">
        <v>565</v>
      </c>
      <c r="L8880" s="119" t="str">
        <f t="shared" si="552"/>
        <v>NA</v>
      </c>
      <c r="M8880" s="119"/>
      <c r="N8880" s="120" t="str">
        <f t="shared" si="553"/>
        <v>NA</v>
      </c>
      <c r="O8880" s="120"/>
      <c r="P8880"/>
      <c r="Q8880"/>
      <c r="R8880"/>
      <c r="S8880"/>
      <c r="T8880"/>
      <c r="U8880" t="s">
        <v>32980</v>
      </c>
      <c r="V8880" t="s">
        <v>32979</v>
      </c>
      <c r="W8880" t="s">
        <v>32968</v>
      </c>
      <c r="X8880" t="s">
        <v>193</v>
      </c>
      <c r="Y8880" t="s">
        <v>7635</v>
      </c>
      <c r="Z8880" t="s">
        <v>54</v>
      </c>
      <c r="AA8880"/>
      <c r="AB8880" t="s">
        <v>48205</v>
      </c>
      <c r="AC8880" t="s">
        <v>54721</v>
      </c>
      <c r="AD8880" t="s">
        <v>32981</v>
      </c>
      <c r="AE8880" t="s">
        <v>565</v>
      </c>
      <c r="AF8880" s="119" t="str">
        <f t="shared" si="554"/>
        <v>NA</v>
      </c>
      <c r="AG8880" s="119"/>
      <c r="AH8880" s="119"/>
      <c r="AI8880" s="119"/>
      <c r="AJ8880" s="119" t="str">
        <f t="shared" si="555"/>
        <v>NA</v>
      </c>
      <c r="AK8880" s="190"/>
      <c r="AL8880" s="191"/>
    </row>
    <row r="8881" spans="1:38" x14ac:dyDescent="0.25">
      <c r="A8881" t="s">
        <v>28428</v>
      </c>
      <c r="B8881" t="s">
        <v>28427</v>
      </c>
      <c r="C8881" t="s">
        <v>28092</v>
      </c>
      <c r="D8881" t="s">
        <v>193</v>
      </c>
      <c r="E8881" t="s">
        <v>785</v>
      </c>
      <c r="F8881" t="s">
        <v>54</v>
      </c>
      <c r="G8881"/>
      <c r="H8881" t="s">
        <v>48650</v>
      </c>
      <c r="I8881" t="s">
        <v>55177</v>
      </c>
      <c r="J8881" t="s">
        <v>28429</v>
      </c>
      <c r="K8881" t="s">
        <v>565</v>
      </c>
      <c r="L8881" s="119" t="str">
        <f t="shared" si="552"/>
        <v>NA</v>
      </c>
      <c r="M8881" s="119"/>
      <c r="N8881" s="120" t="str">
        <f t="shared" si="553"/>
        <v>NA</v>
      </c>
      <c r="O8881" s="120"/>
      <c r="P8881"/>
      <c r="Q8881"/>
      <c r="R8881"/>
      <c r="S8881"/>
      <c r="T8881"/>
      <c r="U8881" t="s">
        <v>32737</v>
      </c>
      <c r="V8881" t="s">
        <v>32735</v>
      </c>
      <c r="W8881" t="s">
        <v>32736</v>
      </c>
      <c r="X8881" t="s">
        <v>193</v>
      </c>
      <c r="Y8881" t="s">
        <v>32738</v>
      </c>
      <c r="Z8881" t="s">
        <v>54</v>
      </c>
      <c r="AA8881"/>
      <c r="AB8881" t="s">
        <v>48206</v>
      </c>
      <c r="AC8881" t="s">
        <v>54722</v>
      </c>
      <c r="AD8881" t="s">
        <v>32737</v>
      </c>
      <c r="AE8881" t="s">
        <v>565</v>
      </c>
      <c r="AF8881" s="119" t="str">
        <f t="shared" si="554"/>
        <v>NA</v>
      </c>
      <c r="AG8881" s="119"/>
      <c r="AH8881" s="119"/>
      <c r="AI8881" s="119"/>
      <c r="AJ8881" s="119" t="str">
        <f t="shared" si="555"/>
        <v>NA</v>
      </c>
      <c r="AK8881" s="190"/>
      <c r="AL8881" s="191"/>
    </row>
    <row r="8882" spans="1:38" x14ac:dyDescent="0.25">
      <c r="A8882" t="s">
        <v>28700</v>
      </c>
      <c r="B8882" t="s">
        <v>28698</v>
      </c>
      <c r="C8882" t="s">
        <v>28699</v>
      </c>
      <c r="D8882" t="s">
        <v>193</v>
      </c>
      <c r="E8882" t="s">
        <v>785</v>
      </c>
      <c r="F8882" t="s">
        <v>54</v>
      </c>
      <c r="G8882"/>
      <c r="H8882" t="s">
        <v>48650</v>
      </c>
      <c r="I8882" t="s">
        <v>55177</v>
      </c>
      <c r="J8882" t="s">
        <v>28701</v>
      </c>
      <c r="K8882" t="s">
        <v>565</v>
      </c>
      <c r="L8882" s="119" t="str">
        <f t="shared" si="552"/>
        <v>NA</v>
      </c>
      <c r="M8882" s="119"/>
      <c r="N8882" s="120" t="str">
        <f t="shared" si="553"/>
        <v>NA</v>
      </c>
      <c r="O8882" s="120"/>
      <c r="P8882"/>
      <c r="Q8882"/>
      <c r="R8882"/>
      <c r="S8882"/>
      <c r="T8882"/>
      <c r="U8882" t="s">
        <v>32619</v>
      </c>
      <c r="V8882" t="s">
        <v>32617</v>
      </c>
      <c r="W8882" t="s">
        <v>32618</v>
      </c>
      <c r="X8882" t="s">
        <v>193</v>
      </c>
      <c r="Y8882" t="s">
        <v>4698</v>
      </c>
      <c r="Z8882" t="s">
        <v>54</v>
      </c>
      <c r="AA8882"/>
      <c r="AB8882" t="s">
        <v>48207</v>
      </c>
      <c r="AC8882" t="s">
        <v>54723</v>
      </c>
      <c r="AD8882" t="s">
        <v>32619</v>
      </c>
      <c r="AE8882" t="s">
        <v>565</v>
      </c>
      <c r="AF8882" s="119" t="str">
        <f t="shared" si="554"/>
        <v>NA</v>
      </c>
      <c r="AG8882" s="119"/>
      <c r="AH8882" s="119"/>
      <c r="AI8882" s="119"/>
      <c r="AJ8882" s="119" t="str">
        <f t="shared" si="555"/>
        <v>NA</v>
      </c>
      <c r="AK8882" s="190"/>
      <c r="AL8882" s="191"/>
    </row>
    <row r="8883" spans="1:38" x14ac:dyDescent="0.25">
      <c r="A8883" t="s">
        <v>31125</v>
      </c>
      <c r="B8883" t="s">
        <v>31124</v>
      </c>
      <c r="C8883" t="s">
        <v>27891</v>
      </c>
      <c r="D8883" t="s">
        <v>193</v>
      </c>
      <c r="E8883" t="s">
        <v>785</v>
      </c>
      <c r="F8883" t="s">
        <v>54</v>
      </c>
      <c r="G8883"/>
      <c r="H8883" t="s">
        <v>48651</v>
      </c>
      <c r="I8883" t="s">
        <v>55177</v>
      </c>
      <c r="J8883" t="s">
        <v>31125</v>
      </c>
      <c r="K8883" t="s">
        <v>565</v>
      </c>
      <c r="L8883" s="119" t="str">
        <f t="shared" si="552"/>
        <v>NA</v>
      </c>
      <c r="M8883" s="119"/>
      <c r="N8883" s="120" t="str">
        <f t="shared" si="553"/>
        <v>NA</v>
      </c>
      <c r="O8883" s="120"/>
      <c r="P8883"/>
      <c r="Q8883"/>
      <c r="R8883"/>
      <c r="S8883"/>
      <c r="T8883"/>
      <c r="U8883" t="s">
        <v>34407</v>
      </c>
      <c r="V8883" t="s">
        <v>34405</v>
      </c>
      <c r="W8883" t="s">
        <v>34406</v>
      </c>
      <c r="X8883" t="s">
        <v>193</v>
      </c>
      <c r="Y8883" t="s">
        <v>34408</v>
      </c>
      <c r="Z8883" t="s">
        <v>54</v>
      </c>
      <c r="AA8883"/>
      <c r="AB8883" t="s">
        <v>48208</v>
      </c>
      <c r="AC8883" t="s">
        <v>54724</v>
      </c>
      <c r="AD8883" t="s">
        <v>34409</v>
      </c>
      <c r="AE8883" t="s">
        <v>565</v>
      </c>
      <c r="AF8883" s="119" t="str">
        <f t="shared" si="554"/>
        <v>NA</v>
      </c>
      <c r="AG8883" s="119"/>
      <c r="AH8883" s="119"/>
      <c r="AI8883" s="119"/>
      <c r="AJ8883" s="119" t="str">
        <f t="shared" si="555"/>
        <v>NA</v>
      </c>
      <c r="AK8883" s="190"/>
      <c r="AL8883" s="191"/>
    </row>
    <row r="8884" spans="1:38" x14ac:dyDescent="0.25">
      <c r="A8884" t="s">
        <v>29256</v>
      </c>
      <c r="B8884" t="s">
        <v>29255</v>
      </c>
      <c r="C8884" t="s">
        <v>28092</v>
      </c>
      <c r="D8884" t="s">
        <v>193</v>
      </c>
      <c r="E8884" t="s">
        <v>785</v>
      </c>
      <c r="F8884" t="s">
        <v>54</v>
      </c>
      <c r="G8884"/>
      <c r="H8884" t="s">
        <v>48651</v>
      </c>
      <c r="I8884" t="s">
        <v>55177</v>
      </c>
      <c r="J8884" t="s">
        <v>29257</v>
      </c>
      <c r="K8884" t="s">
        <v>565</v>
      </c>
      <c r="L8884" s="119" t="str">
        <f t="shared" si="552"/>
        <v>NA</v>
      </c>
      <c r="M8884" s="119"/>
      <c r="N8884" s="120" t="str">
        <f t="shared" si="553"/>
        <v>NA</v>
      </c>
      <c r="O8884" s="120"/>
      <c r="P8884"/>
      <c r="Q8884"/>
      <c r="R8884"/>
      <c r="S8884"/>
      <c r="T8884"/>
      <c r="U8884" t="s">
        <v>31814</v>
      </c>
      <c r="V8884" t="s">
        <v>31812</v>
      </c>
      <c r="W8884" t="s">
        <v>31813</v>
      </c>
      <c r="X8884" t="s">
        <v>193</v>
      </c>
      <c r="Y8884" t="s">
        <v>13214</v>
      </c>
      <c r="Z8884" t="s">
        <v>54</v>
      </c>
      <c r="AA8884"/>
      <c r="AB8884" t="s">
        <v>48209</v>
      </c>
      <c r="AC8884" t="s">
        <v>54725</v>
      </c>
      <c r="AD8884" t="s">
        <v>31814</v>
      </c>
      <c r="AE8884" t="s">
        <v>565</v>
      </c>
      <c r="AF8884" s="119" t="str">
        <f t="shared" si="554"/>
        <v>NA</v>
      </c>
      <c r="AG8884" s="119"/>
      <c r="AH8884" s="119"/>
      <c r="AI8884" s="119"/>
      <c r="AJ8884" s="119" t="str">
        <f t="shared" si="555"/>
        <v>NA</v>
      </c>
      <c r="AK8884" s="190"/>
      <c r="AL8884" s="191"/>
    </row>
    <row r="8885" spans="1:38" x14ac:dyDescent="0.25">
      <c r="A8885" t="s">
        <v>29808</v>
      </c>
      <c r="B8885" t="s">
        <v>29806</v>
      </c>
      <c r="C8885" t="s">
        <v>29807</v>
      </c>
      <c r="D8885" t="s">
        <v>193</v>
      </c>
      <c r="E8885" t="s">
        <v>785</v>
      </c>
      <c r="F8885" t="s">
        <v>54</v>
      </c>
      <c r="G8885"/>
      <c r="H8885" t="s">
        <v>48652</v>
      </c>
      <c r="I8885" t="s">
        <v>55177</v>
      </c>
      <c r="J8885" t="s">
        <v>29809</v>
      </c>
      <c r="K8885" t="s">
        <v>565</v>
      </c>
      <c r="L8885" s="119" t="str">
        <f t="shared" si="552"/>
        <v>NA</v>
      </c>
      <c r="M8885" s="119"/>
      <c r="N8885" s="120" t="str">
        <f t="shared" si="553"/>
        <v>NA</v>
      </c>
      <c r="O8885" s="120"/>
      <c r="P8885"/>
      <c r="Q8885"/>
      <c r="R8885"/>
      <c r="S8885"/>
      <c r="T8885"/>
      <c r="U8885" t="s">
        <v>32232</v>
      </c>
      <c r="V8885" t="s">
        <v>32231</v>
      </c>
      <c r="W8885" t="s">
        <v>32118</v>
      </c>
      <c r="X8885" t="s">
        <v>193</v>
      </c>
      <c r="Y8885" t="s">
        <v>32233</v>
      </c>
      <c r="Z8885" t="s">
        <v>54</v>
      </c>
      <c r="AA8885"/>
      <c r="AB8885" t="s">
        <v>48210</v>
      </c>
      <c r="AC8885" t="s">
        <v>54726</v>
      </c>
      <c r="AD8885" t="s">
        <v>32232</v>
      </c>
      <c r="AE8885" t="s">
        <v>565</v>
      </c>
      <c r="AF8885" s="119" t="str">
        <f t="shared" si="554"/>
        <v>NA</v>
      </c>
      <c r="AG8885" s="119"/>
      <c r="AH8885" s="119"/>
      <c r="AI8885" s="119"/>
      <c r="AJ8885" s="119" t="str">
        <f t="shared" si="555"/>
        <v>NA</v>
      </c>
      <c r="AK8885" s="190"/>
      <c r="AL8885" s="191"/>
    </row>
    <row r="8886" spans="1:38" x14ac:dyDescent="0.25">
      <c r="A8886" t="s">
        <v>27309</v>
      </c>
      <c r="B8886" t="s">
        <v>27307</v>
      </c>
      <c r="C8886" t="s">
        <v>27308</v>
      </c>
      <c r="D8886" t="s">
        <v>193</v>
      </c>
      <c r="E8886" t="s">
        <v>785</v>
      </c>
      <c r="F8886" t="s">
        <v>54</v>
      </c>
      <c r="G8886"/>
      <c r="H8886" t="s">
        <v>48651</v>
      </c>
      <c r="I8886" t="s">
        <v>55177</v>
      </c>
      <c r="J8886" t="s">
        <v>27310</v>
      </c>
      <c r="K8886" t="s">
        <v>565</v>
      </c>
      <c r="L8886" s="119" t="str">
        <f t="shared" si="552"/>
        <v>NA</v>
      </c>
      <c r="M8886" s="119"/>
      <c r="N8886" s="120" t="str">
        <f t="shared" si="553"/>
        <v>NA</v>
      </c>
      <c r="O8886" s="120"/>
      <c r="P8886"/>
      <c r="Q8886"/>
      <c r="R8886"/>
      <c r="S8886"/>
      <c r="T8886"/>
      <c r="U8886" t="s">
        <v>27689</v>
      </c>
      <c r="V8886" t="s">
        <v>32367</v>
      </c>
      <c r="W8886" t="s">
        <v>4810</v>
      </c>
      <c r="X8886" t="s">
        <v>193</v>
      </c>
      <c r="Y8886" t="s">
        <v>7631</v>
      </c>
      <c r="Z8886" t="s">
        <v>54</v>
      </c>
      <c r="AA8886"/>
      <c r="AB8886" t="s">
        <v>48211</v>
      </c>
      <c r="AC8886" t="s">
        <v>54727</v>
      </c>
      <c r="AD8886" t="s">
        <v>27689</v>
      </c>
      <c r="AE8886" t="s">
        <v>565</v>
      </c>
      <c r="AF8886" s="119" t="str">
        <f t="shared" si="554"/>
        <v>NA</v>
      </c>
      <c r="AG8886" s="119"/>
      <c r="AH8886" s="119"/>
      <c r="AI8886" s="119"/>
      <c r="AJ8886" s="119" t="str">
        <f t="shared" si="555"/>
        <v>NA</v>
      </c>
      <c r="AK8886" s="190"/>
      <c r="AL8886" s="191"/>
    </row>
    <row r="8887" spans="1:38" x14ac:dyDescent="0.25">
      <c r="A8887" t="s">
        <v>31007</v>
      </c>
      <c r="B8887" t="s">
        <v>31005</v>
      </c>
      <c r="C8887" t="s">
        <v>31006</v>
      </c>
      <c r="D8887" t="s">
        <v>193</v>
      </c>
      <c r="E8887" t="s">
        <v>785</v>
      </c>
      <c r="F8887" t="s">
        <v>54</v>
      </c>
      <c r="G8887"/>
      <c r="H8887" t="s">
        <v>48651</v>
      </c>
      <c r="I8887" t="s">
        <v>55177</v>
      </c>
      <c r="J8887" t="s">
        <v>31008</v>
      </c>
      <c r="K8887" t="s">
        <v>565</v>
      </c>
      <c r="L8887" s="119" t="str">
        <f t="shared" si="552"/>
        <v>NA</v>
      </c>
      <c r="M8887" s="119"/>
      <c r="N8887" s="120" t="str">
        <f t="shared" si="553"/>
        <v>NA</v>
      </c>
      <c r="O8887" s="120"/>
      <c r="P8887"/>
      <c r="Q8887"/>
      <c r="R8887"/>
      <c r="S8887"/>
      <c r="T8887"/>
      <c r="U8887" t="s">
        <v>27689</v>
      </c>
      <c r="V8887" t="s">
        <v>32368</v>
      </c>
      <c r="W8887" t="s">
        <v>4810</v>
      </c>
      <c r="X8887" t="s">
        <v>193</v>
      </c>
      <c r="Y8887" t="s">
        <v>229</v>
      </c>
      <c r="Z8887" t="s">
        <v>54</v>
      </c>
      <c r="AA8887"/>
      <c r="AB8887" t="s">
        <v>49675</v>
      </c>
      <c r="AC8887" t="s">
        <v>54728</v>
      </c>
      <c r="AD8887" t="s">
        <v>32369</v>
      </c>
      <c r="AE8887" t="s">
        <v>565</v>
      </c>
      <c r="AF8887" s="119" t="str">
        <f t="shared" si="554"/>
        <v>NA</v>
      </c>
      <c r="AG8887" s="119"/>
      <c r="AH8887" s="119"/>
      <c r="AI8887" s="119"/>
      <c r="AJ8887" s="119" t="str">
        <f t="shared" si="555"/>
        <v>NA</v>
      </c>
      <c r="AK8887" s="190"/>
      <c r="AL8887" s="191"/>
    </row>
    <row r="8888" spans="1:38" x14ac:dyDescent="0.25">
      <c r="A8888" t="s">
        <v>31192</v>
      </c>
      <c r="B8888" t="s">
        <v>31191</v>
      </c>
      <c r="C8888" t="s">
        <v>29165</v>
      </c>
      <c r="D8888" t="s">
        <v>193</v>
      </c>
      <c r="E8888" t="s">
        <v>785</v>
      </c>
      <c r="F8888" t="s">
        <v>54</v>
      </c>
      <c r="G8888"/>
      <c r="H8888" t="s">
        <v>48651</v>
      </c>
      <c r="I8888" t="s">
        <v>55177</v>
      </c>
      <c r="J8888" t="s">
        <v>31193</v>
      </c>
      <c r="K8888" t="s">
        <v>565</v>
      </c>
      <c r="L8888" s="119" t="str">
        <f t="shared" si="552"/>
        <v>NA</v>
      </c>
      <c r="M8888" s="119"/>
      <c r="N8888" s="120" t="str">
        <f t="shared" si="553"/>
        <v>NA</v>
      </c>
      <c r="O8888" s="120"/>
      <c r="P8888"/>
      <c r="Q8888"/>
      <c r="R8888"/>
      <c r="S8888"/>
      <c r="T8888"/>
      <c r="U8888" t="s">
        <v>35700</v>
      </c>
      <c r="V8888" t="s">
        <v>35699</v>
      </c>
      <c r="W8888" t="s">
        <v>35696</v>
      </c>
      <c r="X8888" t="s">
        <v>193</v>
      </c>
      <c r="Y8888" t="s">
        <v>229</v>
      </c>
      <c r="Z8888" t="s">
        <v>54</v>
      </c>
      <c r="AA8888"/>
      <c r="AB8888" t="s">
        <v>49675</v>
      </c>
      <c r="AC8888" t="s">
        <v>54728</v>
      </c>
      <c r="AD8888" t="s">
        <v>35701</v>
      </c>
      <c r="AE8888" t="s">
        <v>565</v>
      </c>
      <c r="AF8888" s="119" t="str">
        <f t="shared" si="554"/>
        <v>NA</v>
      </c>
      <c r="AG8888" s="119"/>
      <c r="AH8888" s="119"/>
      <c r="AI8888" s="119"/>
      <c r="AJ8888" s="119" t="str">
        <f t="shared" si="555"/>
        <v>NA</v>
      </c>
      <c r="AK8888" s="190"/>
      <c r="AL8888" s="191"/>
    </row>
    <row r="8889" spans="1:38" x14ac:dyDescent="0.25">
      <c r="A8889" t="s">
        <v>29812</v>
      </c>
      <c r="B8889" t="s">
        <v>29810</v>
      </c>
      <c r="C8889" t="s">
        <v>29811</v>
      </c>
      <c r="D8889" t="s">
        <v>193</v>
      </c>
      <c r="E8889" t="s">
        <v>785</v>
      </c>
      <c r="F8889" t="s">
        <v>54</v>
      </c>
      <c r="G8889"/>
      <c r="H8889" t="s">
        <v>48652</v>
      </c>
      <c r="I8889" t="s">
        <v>55177</v>
      </c>
      <c r="J8889"/>
      <c r="K8889" t="s">
        <v>565</v>
      </c>
      <c r="L8889" s="119" t="str">
        <f t="shared" si="552"/>
        <v>NA</v>
      </c>
      <c r="M8889" s="119"/>
      <c r="N8889" s="120" t="str">
        <f t="shared" si="553"/>
        <v>NA</v>
      </c>
      <c r="O8889" s="120"/>
      <c r="P8889"/>
      <c r="Q8889"/>
      <c r="R8889"/>
      <c r="S8889"/>
      <c r="T8889"/>
      <c r="U8889" t="s">
        <v>35298</v>
      </c>
      <c r="V8889" t="s">
        <v>35296</v>
      </c>
      <c r="W8889" t="s">
        <v>35297</v>
      </c>
      <c r="X8889" t="s">
        <v>193</v>
      </c>
      <c r="Y8889" t="s">
        <v>11978</v>
      </c>
      <c r="Z8889" t="s">
        <v>54</v>
      </c>
      <c r="AA8889"/>
      <c r="AB8889" t="s">
        <v>48212</v>
      </c>
      <c r="AC8889" t="s">
        <v>54729</v>
      </c>
      <c r="AD8889" t="s">
        <v>35299</v>
      </c>
      <c r="AE8889" t="s">
        <v>565</v>
      </c>
      <c r="AF8889" s="119" t="str">
        <f t="shared" si="554"/>
        <v>NA</v>
      </c>
      <c r="AG8889" s="119"/>
      <c r="AH8889" s="119"/>
      <c r="AI8889" s="119"/>
      <c r="AJ8889" s="119" t="str">
        <f t="shared" si="555"/>
        <v>NA</v>
      </c>
      <c r="AK8889" s="190"/>
      <c r="AL8889" s="191"/>
    </row>
    <row r="8890" spans="1:38" x14ac:dyDescent="0.25">
      <c r="A8890" t="s">
        <v>30436</v>
      </c>
      <c r="B8890" t="s">
        <v>30434</v>
      </c>
      <c r="C8890" t="s">
        <v>30435</v>
      </c>
      <c r="D8890" t="s">
        <v>193</v>
      </c>
      <c r="E8890" t="s">
        <v>785</v>
      </c>
      <c r="F8890" t="s">
        <v>54</v>
      </c>
      <c r="G8890"/>
      <c r="H8890" t="s">
        <v>48652</v>
      </c>
      <c r="I8890" t="s">
        <v>55177</v>
      </c>
      <c r="J8890"/>
      <c r="K8890" t="s">
        <v>565</v>
      </c>
      <c r="L8890" s="119" t="str">
        <f t="shared" si="552"/>
        <v>NA</v>
      </c>
      <c r="M8890" s="119"/>
      <c r="N8890" s="120" t="str">
        <f t="shared" si="553"/>
        <v>NA</v>
      </c>
      <c r="O8890" s="120"/>
      <c r="P8890"/>
      <c r="Q8890"/>
      <c r="R8890"/>
      <c r="S8890"/>
      <c r="T8890"/>
      <c r="U8890" t="s">
        <v>34344</v>
      </c>
      <c r="V8890" t="s">
        <v>34342</v>
      </c>
      <c r="W8890" t="s">
        <v>34343</v>
      </c>
      <c r="X8890" t="s">
        <v>193</v>
      </c>
      <c r="Y8890" t="s">
        <v>34345</v>
      </c>
      <c r="Z8890" t="s">
        <v>54</v>
      </c>
      <c r="AA8890"/>
      <c r="AB8890" t="s">
        <v>48213</v>
      </c>
      <c r="AC8890" t="s">
        <v>54730</v>
      </c>
      <c r="AD8890" t="s">
        <v>34346</v>
      </c>
      <c r="AE8890" t="s">
        <v>565</v>
      </c>
      <c r="AF8890" s="119" t="str">
        <f t="shared" si="554"/>
        <v>NA</v>
      </c>
      <c r="AG8890" s="119"/>
      <c r="AH8890" s="119"/>
      <c r="AI8890" s="119"/>
      <c r="AJ8890" s="119" t="str">
        <f t="shared" si="555"/>
        <v>NA</v>
      </c>
      <c r="AK8890" s="190"/>
      <c r="AL8890" s="191"/>
    </row>
    <row r="8891" spans="1:38" x14ac:dyDescent="0.25">
      <c r="A8891" t="s">
        <v>28431</v>
      </c>
      <c r="B8891" t="s">
        <v>28430</v>
      </c>
      <c r="C8891" t="s">
        <v>27809</v>
      </c>
      <c r="D8891" t="s">
        <v>193</v>
      </c>
      <c r="E8891" t="s">
        <v>785</v>
      </c>
      <c r="F8891" t="s">
        <v>54</v>
      </c>
      <c r="G8891"/>
      <c r="H8891" t="s">
        <v>48650</v>
      </c>
      <c r="I8891" t="s">
        <v>55177</v>
      </c>
      <c r="J8891"/>
      <c r="K8891" t="s">
        <v>565</v>
      </c>
      <c r="L8891" s="119" t="str">
        <f t="shared" si="552"/>
        <v>NA</v>
      </c>
      <c r="M8891" s="119"/>
      <c r="N8891" s="120" t="str">
        <f t="shared" si="553"/>
        <v>NA</v>
      </c>
      <c r="O8891" s="120"/>
      <c r="P8891"/>
      <c r="Q8891"/>
      <c r="R8891"/>
      <c r="S8891"/>
      <c r="T8891"/>
      <c r="U8891" t="s">
        <v>33632</v>
      </c>
      <c r="V8891" t="s">
        <v>33631</v>
      </c>
      <c r="W8891" t="s">
        <v>32809</v>
      </c>
      <c r="X8891" t="s">
        <v>193</v>
      </c>
      <c r="Y8891" t="s">
        <v>2505</v>
      </c>
      <c r="Z8891" t="s">
        <v>54</v>
      </c>
      <c r="AA8891"/>
      <c r="AB8891" t="s">
        <v>48214</v>
      </c>
      <c r="AC8891" t="s">
        <v>54731</v>
      </c>
      <c r="AD8891" t="s">
        <v>33633</v>
      </c>
      <c r="AE8891" t="s">
        <v>565</v>
      </c>
      <c r="AF8891" s="119" t="str">
        <f t="shared" si="554"/>
        <v>NA</v>
      </c>
      <c r="AG8891" s="119"/>
      <c r="AH8891" s="119"/>
      <c r="AI8891" s="119"/>
      <c r="AJ8891" s="119" t="str">
        <f t="shared" si="555"/>
        <v>NA</v>
      </c>
      <c r="AK8891" s="190"/>
      <c r="AL8891" s="191"/>
    </row>
    <row r="8892" spans="1:38" x14ac:dyDescent="0.25">
      <c r="A8892" t="s">
        <v>31367</v>
      </c>
      <c r="B8892" t="s">
        <v>31365</v>
      </c>
      <c r="C8892" t="s">
        <v>31366</v>
      </c>
      <c r="D8892" t="s">
        <v>193</v>
      </c>
      <c r="E8892" t="s">
        <v>785</v>
      </c>
      <c r="F8892" t="s">
        <v>54</v>
      </c>
      <c r="G8892"/>
      <c r="H8892" t="s">
        <v>48651</v>
      </c>
      <c r="I8892" t="s">
        <v>55177</v>
      </c>
      <c r="J8892"/>
      <c r="K8892" t="s">
        <v>565</v>
      </c>
      <c r="L8892" s="119" t="str">
        <f t="shared" si="552"/>
        <v>NA</v>
      </c>
      <c r="M8892" s="119"/>
      <c r="N8892" s="120" t="str">
        <f t="shared" si="553"/>
        <v>NA</v>
      </c>
      <c r="O8892" s="120"/>
      <c r="P8892"/>
      <c r="Q8892"/>
      <c r="R8892"/>
      <c r="S8892"/>
      <c r="T8892"/>
      <c r="U8892" t="s">
        <v>32810</v>
      </c>
      <c r="V8892" t="s">
        <v>32808</v>
      </c>
      <c r="W8892" t="s">
        <v>32809</v>
      </c>
      <c r="X8892" t="s">
        <v>193</v>
      </c>
      <c r="Y8892" t="s">
        <v>2505</v>
      </c>
      <c r="Z8892" t="s">
        <v>54</v>
      </c>
      <c r="AA8892"/>
      <c r="AB8892" t="s">
        <v>48214</v>
      </c>
      <c r="AC8892" t="s">
        <v>54731</v>
      </c>
      <c r="AD8892" t="s">
        <v>32811</v>
      </c>
      <c r="AE8892" t="s">
        <v>565</v>
      </c>
      <c r="AF8892" s="119" t="str">
        <f t="shared" si="554"/>
        <v>NA</v>
      </c>
      <c r="AG8892" s="119"/>
      <c r="AH8892" s="119"/>
      <c r="AI8892" s="119"/>
      <c r="AJ8892" s="119" t="str">
        <f t="shared" si="555"/>
        <v>NA</v>
      </c>
      <c r="AK8892" s="190"/>
      <c r="AL8892" s="191"/>
    </row>
    <row r="8893" spans="1:38" x14ac:dyDescent="0.25">
      <c r="A8893" t="s">
        <v>29590</v>
      </c>
      <c r="B8893" t="s">
        <v>29588</v>
      </c>
      <c r="C8893" t="s">
        <v>29589</v>
      </c>
      <c r="D8893" t="s">
        <v>193</v>
      </c>
      <c r="E8893" t="s">
        <v>785</v>
      </c>
      <c r="F8893" t="s">
        <v>54</v>
      </c>
      <c r="G8893"/>
      <c r="H8893" t="s">
        <v>48651</v>
      </c>
      <c r="I8893" t="s">
        <v>55177</v>
      </c>
      <c r="J8893" t="s">
        <v>29591</v>
      </c>
      <c r="K8893" t="s">
        <v>565</v>
      </c>
      <c r="L8893" s="119" t="str">
        <f t="shared" si="552"/>
        <v>NA</v>
      </c>
      <c r="M8893" s="119"/>
      <c r="N8893" s="120" t="str">
        <f t="shared" si="553"/>
        <v>NA</v>
      </c>
      <c r="O8893" s="120"/>
      <c r="P8893"/>
      <c r="Q8893"/>
      <c r="R8893"/>
      <c r="S8893"/>
      <c r="T8893"/>
      <c r="U8893" t="s">
        <v>34053</v>
      </c>
      <c r="V8893" t="s">
        <v>34059</v>
      </c>
      <c r="W8893" t="s">
        <v>34060</v>
      </c>
      <c r="X8893" t="s">
        <v>193</v>
      </c>
      <c r="Y8893" t="s">
        <v>15871</v>
      </c>
      <c r="Z8893" t="s">
        <v>54</v>
      </c>
      <c r="AA8893"/>
      <c r="AB8893" t="s">
        <v>48215</v>
      </c>
      <c r="AC8893" t="s">
        <v>54732</v>
      </c>
      <c r="AD8893" t="s">
        <v>34061</v>
      </c>
      <c r="AE8893" t="s">
        <v>565</v>
      </c>
      <c r="AF8893" s="119" t="str">
        <f t="shared" si="554"/>
        <v>NA</v>
      </c>
      <c r="AG8893" s="119"/>
      <c r="AH8893" s="119"/>
      <c r="AI8893" s="119"/>
      <c r="AJ8893" s="119" t="str">
        <f t="shared" si="555"/>
        <v>NA</v>
      </c>
      <c r="AK8893" s="190"/>
      <c r="AL8893" s="191"/>
    </row>
    <row r="8894" spans="1:38" x14ac:dyDescent="0.25">
      <c r="A8894" t="s">
        <v>30972</v>
      </c>
      <c r="B8894" t="s">
        <v>30970</v>
      </c>
      <c r="C8894" t="s">
        <v>30971</v>
      </c>
      <c r="D8894" t="s">
        <v>193</v>
      </c>
      <c r="E8894" t="s">
        <v>785</v>
      </c>
      <c r="F8894" t="s">
        <v>54</v>
      </c>
      <c r="G8894"/>
      <c r="H8894" t="s">
        <v>48651</v>
      </c>
      <c r="I8894" t="s">
        <v>55177</v>
      </c>
      <c r="J8894" t="s">
        <v>30972</v>
      </c>
      <c r="K8894" t="s">
        <v>565</v>
      </c>
      <c r="L8894" s="119" t="str">
        <f t="shared" si="552"/>
        <v>NA</v>
      </c>
      <c r="M8894" s="119"/>
      <c r="N8894" s="120" t="str">
        <f t="shared" si="553"/>
        <v>NA</v>
      </c>
      <c r="O8894" s="120"/>
      <c r="P8894"/>
      <c r="Q8894"/>
      <c r="R8894"/>
      <c r="S8894"/>
      <c r="T8894"/>
      <c r="U8894" t="s">
        <v>34686</v>
      </c>
      <c r="V8894" t="s">
        <v>34684</v>
      </c>
      <c r="W8894" t="s">
        <v>34685</v>
      </c>
      <c r="X8894" t="s">
        <v>193</v>
      </c>
      <c r="Y8894" t="s">
        <v>34687</v>
      </c>
      <c r="Z8894" t="s">
        <v>54</v>
      </c>
      <c r="AA8894"/>
      <c r="AB8894" t="s">
        <v>48216</v>
      </c>
      <c r="AC8894" t="s">
        <v>54733</v>
      </c>
      <c r="AD8894" t="s">
        <v>34688</v>
      </c>
      <c r="AE8894" t="s">
        <v>565</v>
      </c>
      <c r="AF8894" s="119" t="str">
        <f t="shared" si="554"/>
        <v>NA</v>
      </c>
      <c r="AG8894" s="119"/>
      <c r="AH8894" s="119"/>
      <c r="AI8894" s="119"/>
      <c r="AJ8894" s="119" t="str">
        <f t="shared" si="555"/>
        <v>NA</v>
      </c>
      <c r="AK8894" s="190"/>
      <c r="AL8894" s="191"/>
    </row>
    <row r="8895" spans="1:38" x14ac:dyDescent="0.25">
      <c r="A8895" t="s">
        <v>30210</v>
      </c>
      <c r="B8895" t="s">
        <v>30208</v>
      </c>
      <c r="C8895" t="s">
        <v>30209</v>
      </c>
      <c r="D8895" t="s">
        <v>193</v>
      </c>
      <c r="E8895" t="s">
        <v>785</v>
      </c>
      <c r="F8895" t="s">
        <v>54</v>
      </c>
      <c r="G8895"/>
      <c r="H8895" t="s">
        <v>48652</v>
      </c>
      <c r="I8895" t="s">
        <v>55177</v>
      </c>
      <c r="J8895" t="s">
        <v>30210</v>
      </c>
      <c r="K8895" t="s">
        <v>565</v>
      </c>
      <c r="L8895" s="119" t="str">
        <f t="shared" si="552"/>
        <v>NA</v>
      </c>
      <c r="M8895" s="119"/>
      <c r="N8895" s="120" t="str">
        <f t="shared" si="553"/>
        <v>NA</v>
      </c>
      <c r="O8895" s="120"/>
      <c r="P8895"/>
      <c r="Q8895"/>
      <c r="R8895"/>
      <c r="S8895"/>
      <c r="T8895"/>
      <c r="U8895" t="s">
        <v>35676</v>
      </c>
      <c r="V8895" t="s">
        <v>35674</v>
      </c>
      <c r="W8895" t="s">
        <v>35675</v>
      </c>
      <c r="X8895" t="s">
        <v>193</v>
      </c>
      <c r="Y8895" t="s">
        <v>35677</v>
      </c>
      <c r="Z8895" t="s">
        <v>54</v>
      </c>
      <c r="AA8895"/>
      <c r="AB8895" t="s">
        <v>48217</v>
      </c>
      <c r="AC8895" t="s">
        <v>54734</v>
      </c>
      <c r="AD8895" t="s">
        <v>35678</v>
      </c>
      <c r="AE8895" t="s">
        <v>565</v>
      </c>
      <c r="AF8895" s="119" t="str">
        <f t="shared" si="554"/>
        <v>NA</v>
      </c>
      <c r="AG8895" s="119"/>
      <c r="AH8895" s="119"/>
      <c r="AI8895" s="119"/>
      <c r="AJ8895" s="119" t="str">
        <f t="shared" si="555"/>
        <v>NA</v>
      </c>
      <c r="AK8895" s="190"/>
      <c r="AL8895" s="191"/>
    </row>
    <row r="8896" spans="1:38" x14ac:dyDescent="0.25">
      <c r="A8896" t="s">
        <v>30943</v>
      </c>
      <c r="B8896" t="s">
        <v>30941</v>
      </c>
      <c r="C8896" t="s">
        <v>30942</v>
      </c>
      <c r="D8896" t="s">
        <v>193</v>
      </c>
      <c r="E8896" t="s">
        <v>785</v>
      </c>
      <c r="F8896" t="s">
        <v>54</v>
      </c>
      <c r="G8896"/>
      <c r="H8896" t="s">
        <v>48651</v>
      </c>
      <c r="I8896" t="s">
        <v>55177</v>
      </c>
      <c r="J8896" t="s">
        <v>30943</v>
      </c>
      <c r="K8896" t="s">
        <v>565</v>
      </c>
      <c r="L8896" s="119" t="str">
        <f t="shared" si="552"/>
        <v>NA</v>
      </c>
      <c r="M8896" s="119"/>
      <c r="N8896" s="120" t="str">
        <f t="shared" si="553"/>
        <v>NA</v>
      </c>
      <c r="O8896" s="120"/>
      <c r="P8896"/>
      <c r="Q8896"/>
      <c r="R8896"/>
      <c r="S8896"/>
      <c r="T8896"/>
      <c r="U8896" t="s">
        <v>33693</v>
      </c>
      <c r="V8896" t="s">
        <v>33691</v>
      </c>
      <c r="W8896" t="s">
        <v>33692</v>
      </c>
      <c r="X8896" t="s">
        <v>193</v>
      </c>
      <c r="Y8896" t="s">
        <v>1789</v>
      </c>
      <c r="Z8896" t="s">
        <v>54</v>
      </c>
      <c r="AA8896"/>
      <c r="AB8896" t="s">
        <v>48218</v>
      </c>
      <c r="AC8896" t="s">
        <v>54735</v>
      </c>
      <c r="AD8896" t="s">
        <v>33694</v>
      </c>
      <c r="AE8896" t="s">
        <v>565</v>
      </c>
      <c r="AF8896" s="119" t="str">
        <f t="shared" si="554"/>
        <v>NA</v>
      </c>
      <c r="AG8896" s="119"/>
      <c r="AH8896" s="119"/>
      <c r="AI8896" s="119"/>
      <c r="AJ8896" s="119" t="str">
        <f t="shared" si="555"/>
        <v>NA</v>
      </c>
      <c r="AK8896" s="190"/>
      <c r="AL8896" s="191"/>
    </row>
    <row r="8897" spans="1:38" x14ac:dyDescent="0.25">
      <c r="A8897" t="s">
        <v>27375</v>
      </c>
      <c r="B8897" t="s">
        <v>27373</v>
      </c>
      <c r="C8897" t="s">
        <v>27374</v>
      </c>
      <c r="D8897" t="s">
        <v>193</v>
      </c>
      <c r="E8897" t="s">
        <v>344</v>
      </c>
      <c r="F8897" t="s">
        <v>54</v>
      </c>
      <c r="G8897"/>
      <c r="H8897" t="s">
        <v>48651</v>
      </c>
      <c r="I8897" t="s">
        <v>55178</v>
      </c>
      <c r="J8897" t="s">
        <v>27376</v>
      </c>
      <c r="K8897" t="s">
        <v>565</v>
      </c>
      <c r="L8897" s="119" t="str">
        <f t="shared" si="552"/>
        <v>NA</v>
      </c>
      <c r="M8897" s="119"/>
      <c r="N8897" s="120" t="str">
        <f t="shared" si="553"/>
        <v>NA</v>
      </c>
      <c r="O8897" s="120"/>
      <c r="P8897"/>
      <c r="Q8897"/>
      <c r="R8897"/>
      <c r="S8897"/>
      <c r="T8897"/>
      <c r="U8897" t="s">
        <v>34701</v>
      </c>
      <c r="V8897" t="s">
        <v>34700</v>
      </c>
      <c r="W8897" t="s">
        <v>27616</v>
      </c>
      <c r="X8897" t="s">
        <v>193</v>
      </c>
      <c r="Y8897" t="s">
        <v>34702</v>
      </c>
      <c r="Z8897" t="s">
        <v>54</v>
      </c>
      <c r="AA8897"/>
      <c r="AB8897" t="s">
        <v>48219</v>
      </c>
      <c r="AC8897" t="s">
        <v>54736</v>
      </c>
      <c r="AD8897" t="s">
        <v>34703</v>
      </c>
      <c r="AE8897" t="s">
        <v>565</v>
      </c>
      <c r="AF8897" s="119" t="str">
        <f t="shared" si="554"/>
        <v>NA</v>
      </c>
      <c r="AG8897" s="119"/>
      <c r="AH8897" s="119"/>
      <c r="AI8897" s="119"/>
      <c r="AJ8897" s="119" t="str">
        <f t="shared" si="555"/>
        <v>NA</v>
      </c>
      <c r="AK8897" s="190"/>
      <c r="AL8897" s="191"/>
    </row>
    <row r="8898" spans="1:38" x14ac:dyDescent="0.25">
      <c r="A8898" t="s">
        <v>29892</v>
      </c>
      <c r="B8898" t="s">
        <v>29891</v>
      </c>
      <c r="C8898" t="s">
        <v>28092</v>
      </c>
      <c r="D8898" t="s">
        <v>193</v>
      </c>
      <c r="E8898" t="s">
        <v>344</v>
      </c>
      <c r="F8898" t="s">
        <v>54</v>
      </c>
      <c r="G8898"/>
      <c r="H8898" t="s">
        <v>48652</v>
      </c>
      <c r="I8898" t="s">
        <v>55178</v>
      </c>
      <c r="J8898" t="s">
        <v>29893</v>
      </c>
      <c r="K8898" t="s">
        <v>565</v>
      </c>
      <c r="L8898" s="119" t="str">
        <f t="shared" si="552"/>
        <v>NA</v>
      </c>
      <c r="M8898" s="119"/>
      <c r="N8898" s="120" t="str">
        <f t="shared" si="553"/>
        <v>NA</v>
      </c>
      <c r="O8898" s="120"/>
      <c r="P8898"/>
      <c r="Q8898"/>
      <c r="R8898"/>
      <c r="S8898"/>
      <c r="T8898"/>
      <c r="U8898" t="s">
        <v>33703</v>
      </c>
      <c r="V8898" t="s">
        <v>33702</v>
      </c>
      <c r="W8898" t="s">
        <v>27616</v>
      </c>
      <c r="X8898" t="s">
        <v>193</v>
      </c>
      <c r="Y8898" t="s">
        <v>33704</v>
      </c>
      <c r="Z8898" t="s">
        <v>54</v>
      </c>
      <c r="AA8898"/>
      <c r="AB8898" t="s">
        <v>48220</v>
      </c>
      <c r="AC8898" t="s">
        <v>54737</v>
      </c>
      <c r="AD8898" t="s">
        <v>33705</v>
      </c>
      <c r="AE8898" t="s">
        <v>565</v>
      </c>
      <c r="AF8898" s="119" t="str">
        <f t="shared" si="554"/>
        <v>NA</v>
      </c>
      <c r="AG8898" s="119"/>
      <c r="AH8898" s="119"/>
      <c r="AI8898" s="119"/>
      <c r="AJ8898" s="119" t="str">
        <f t="shared" si="555"/>
        <v>NA</v>
      </c>
      <c r="AK8898" s="190"/>
      <c r="AL8898" s="191"/>
    </row>
    <row r="8899" spans="1:38" x14ac:dyDescent="0.25">
      <c r="A8899" t="s">
        <v>27938</v>
      </c>
      <c r="B8899" t="s">
        <v>27937</v>
      </c>
      <c r="C8899" t="s">
        <v>27891</v>
      </c>
      <c r="D8899" t="s">
        <v>193</v>
      </c>
      <c r="E8899" t="s">
        <v>344</v>
      </c>
      <c r="F8899" t="s">
        <v>54</v>
      </c>
      <c r="G8899"/>
      <c r="H8899" t="s">
        <v>48650</v>
      </c>
      <c r="I8899" t="s">
        <v>55178</v>
      </c>
      <c r="J8899" t="s">
        <v>27938</v>
      </c>
      <c r="K8899" t="s">
        <v>565</v>
      </c>
      <c r="L8899" s="119" t="str">
        <f t="shared" ref="L8899:L8962" si="556">IF($Q$1&lt;&gt;"",IF(ISNUMBER(SEARCH("*"&amp;$Q$1&amp;"*", A8899)),A8899, IF(ISNUMBER(SEARCH("*"&amp;$Q$1&amp;"*", H8899)),A8899, IF(ISNUMBER(SEARCH("*"&amp;$Q$1&amp;"*", G8899)),A8899, IF(ISNUMBER(SEARCH("*"&amp;$Q$1&amp;"*", J8899)),A8899,  IF(ISNUMBER(SEARCH("*"&amp;$Q$1&amp;"*", E8899)),A8899, "NA"))))),"NA")</f>
        <v>NA</v>
      </c>
      <c r="M8899" s="119"/>
      <c r="N8899" s="120" t="str">
        <f t="shared" ref="N8899:N8962" si="557">IF($Q$11=1,IF(ISNUMBER(SEARCH($T$11,C8899)),A8899,"NA"),"NA")</f>
        <v>NA</v>
      </c>
      <c r="O8899" s="120"/>
      <c r="P8899"/>
      <c r="Q8899"/>
      <c r="R8899"/>
      <c r="S8899"/>
      <c r="T8899"/>
      <c r="U8899" t="s">
        <v>33931</v>
      </c>
      <c r="V8899" t="s">
        <v>33930</v>
      </c>
      <c r="W8899" t="s">
        <v>31942</v>
      </c>
      <c r="X8899" t="s">
        <v>193</v>
      </c>
      <c r="Y8899" t="s">
        <v>491</v>
      </c>
      <c r="Z8899" t="s">
        <v>54</v>
      </c>
      <c r="AA8899"/>
      <c r="AB8899" t="s">
        <v>48221</v>
      </c>
      <c r="AC8899" t="s">
        <v>54738</v>
      </c>
      <c r="AD8899" t="s">
        <v>33932</v>
      </c>
      <c r="AE8899" t="s">
        <v>565</v>
      </c>
      <c r="AF8899" s="119" t="str">
        <f t="shared" ref="AF8899:AF8962" si="558">IF($Q$6&lt;&gt;"",IF(ISNUMBER(SEARCH($Q$6, W8899)),U8899, "NA"),"NA")</f>
        <v>NA</v>
      </c>
      <c r="AG8899" s="119"/>
      <c r="AH8899" s="119"/>
      <c r="AI8899" s="119"/>
      <c r="AJ8899" s="119" t="str">
        <f t="shared" ref="AJ8899:AJ8962" si="559">IF($Q$5&lt;&gt;"",IF(ISNUMBER(SEARCH($Q$5, U8899&amp;" "&amp;Y8899&amp;" "&amp;AA8899&amp;" "&amp;AB8899&amp;" "&amp;AD8899)),U8899, "NA"),"NA")</f>
        <v>NA</v>
      </c>
      <c r="AK8899" s="190"/>
      <c r="AL8899" s="191"/>
    </row>
    <row r="8900" spans="1:38" x14ac:dyDescent="0.25">
      <c r="A8900" t="s">
        <v>28233</v>
      </c>
      <c r="B8900" t="s">
        <v>28231</v>
      </c>
      <c r="C8900" t="s">
        <v>28232</v>
      </c>
      <c r="D8900" t="s">
        <v>193</v>
      </c>
      <c r="E8900" t="s">
        <v>344</v>
      </c>
      <c r="F8900" t="s">
        <v>54</v>
      </c>
      <c r="G8900"/>
      <c r="H8900" t="s">
        <v>48650</v>
      </c>
      <c r="I8900" t="s">
        <v>55178</v>
      </c>
      <c r="J8900"/>
      <c r="K8900" t="s">
        <v>565</v>
      </c>
      <c r="L8900" s="119" t="str">
        <f t="shared" si="556"/>
        <v>NA</v>
      </c>
      <c r="M8900" s="119"/>
      <c r="N8900" s="120" t="str">
        <f t="shared" si="557"/>
        <v>NA</v>
      </c>
      <c r="O8900" s="120"/>
      <c r="P8900"/>
      <c r="Q8900"/>
      <c r="R8900"/>
      <c r="S8900"/>
      <c r="T8900"/>
      <c r="U8900" t="s">
        <v>27617</v>
      </c>
      <c r="V8900" t="s">
        <v>27615</v>
      </c>
      <c r="W8900" t="s">
        <v>27616</v>
      </c>
      <c r="X8900" t="s">
        <v>193</v>
      </c>
      <c r="Y8900" t="s">
        <v>491</v>
      </c>
      <c r="Z8900" t="s">
        <v>54</v>
      </c>
      <c r="AA8900"/>
      <c r="AB8900" t="s">
        <v>48221</v>
      </c>
      <c r="AC8900" t="s">
        <v>54738</v>
      </c>
      <c r="AD8900" t="s">
        <v>27618</v>
      </c>
      <c r="AE8900" t="s">
        <v>565</v>
      </c>
      <c r="AF8900" s="119" t="str">
        <f t="shared" si="558"/>
        <v>NA</v>
      </c>
      <c r="AG8900" s="119"/>
      <c r="AH8900" s="119"/>
      <c r="AI8900" s="119"/>
      <c r="AJ8900" s="119" t="str">
        <f t="shared" si="559"/>
        <v>NA</v>
      </c>
      <c r="AK8900" s="190"/>
      <c r="AL8900" s="191"/>
    </row>
    <row r="8901" spans="1:38" x14ac:dyDescent="0.25">
      <c r="A8901" t="s">
        <v>27392</v>
      </c>
      <c r="B8901" t="s">
        <v>27390</v>
      </c>
      <c r="C8901" t="s">
        <v>27391</v>
      </c>
      <c r="D8901" t="s">
        <v>193</v>
      </c>
      <c r="E8901" t="s">
        <v>344</v>
      </c>
      <c r="F8901" t="s">
        <v>54</v>
      </c>
      <c r="G8901"/>
      <c r="H8901" t="s">
        <v>48651</v>
      </c>
      <c r="I8901" t="s">
        <v>55178</v>
      </c>
      <c r="J8901" t="s">
        <v>27393</v>
      </c>
      <c r="K8901" t="s">
        <v>565</v>
      </c>
      <c r="L8901" s="119" t="str">
        <f t="shared" si="556"/>
        <v>NA</v>
      </c>
      <c r="M8901" s="119"/>
      <c r="N8901" s="120" t="str">
        <f t="shared" si="557"/>
        <v>NA</v>
      </c>
      <c r="O8901" s="120"/>
      <c r="P8901"/>
      <c r="Q8901"/>
      <c r="R8901"/>
      <c r="S8901"/>
      <c r="T8901"/>
      <c r="U8901" t="s">
        <v>34723</v>
      </c>
      <c r="V8901" t="s">
        <v>34722</v>
      </c>
      <c r="W8901" t="s">
        <v>27616</v>
      </c>
      <c r="X8901" t="s">
        <v>193</v>
      </c>
      <c r="Y8901" t="s">
        <v>491</v>
      </c>
      <c r="Z8901" t="s">
        <v>54</v>
      </c>
      <c r="AA8901"/>
      <c r="AB8901" t="s">
        <v>48221</v>
      </c>
      <c r="AC8901" t="s">
        <v>54738</v>
      </c>
      <c r="AD8901" t="s">
        <v>34724</v>
      </c>
      <c r="AE8901" t="s">
        <v>565</v>
      </c>
      <c r="AF8901" s="119" t="str">
        <f t="shared" si="558"/>
        <v>NA</v>
      </c>
      <c r="AG8901" s="119"/>
      <c r="AH8901" s="119"/>
      <c r="AI8901" s="119"/>
      <c r="AJ8901" s="119" t="str">
        <f t="shared" si="559"/>
        <v>NA</v>
      </c>
      <c r="AK8901" s="190"/>
      <c r="AL8901" s="191"/>
    </row>
    <row r="8902" spans="1:38" x14ac:dyDescent="0.25">
      <c r="A8902" t="s">
        <v>27738</v>
      </c>
      <c r="B8902" t="s">
        <v>27736</v>
      </c>
      <c r="C8902" t="s">
        <v>27737</v>
      </c>
      <c r="D8902" t="s">
        <v>193</v>
      </c>
      <c r="E8902" t="s">
        <v>344</v>
      </c>
      <c r="F8902" t="s">
        <v>54</v>
      </c>
      <c r="G8902"/>
      <c r="H8902" t="s">
        <v>48650</v>
      </c>
      <c r="I8902" t="s">
        <v>55178</v>
      </c>
      <c r="J8902"/>
      <c r="K8902" t="s">
        <v>565</v>
      </c>
      <c r="L8902" s="119" t="str">
        <f t="shared" si="556"/>
        <v>NA</v>
      </c>
      <c r="M8902" s="119"/>
      <c r="N8902" s="120" t="str">
        <f t="shared" si="557"/>
        <v>NA</v>
      </c>
      <c r="O8902" s="120"/>
      <c r="P8902"/>
      <c r="Q8902"/>
      <c r="R8902"/>
      <c r="S8902"/>
      <c r="T8902"/>
      <c r="U8902" t="s">
        <v>33183</v>
      </c>
      <c r="V8902" t="s">
        <v>33550</v>
      </c>
      <c r="W8902" t="s">
        <v>27616</v>
      </c>
      <c r="X8902" t="s">
        <v>193</v>
      </c>
      <c r="Y8902" t="s">
        <v>491</v>
      </c>
      <c r="Z8902" t="s">
        <v>54</v>
      </c>
      <c r="AA8902"/>
      <c r="AB8902" t="s">
        <v>48221</v>
      </c>
      <c r="AC8902" t="s">
        <v>54738</v>
      </c>
      <c r="AD8902" t="s">
        <v>33183</v>
      </c>
      <c r="AE8902" t="s">
        <v>565</v>
      </c>
      <c r="AF8902" s="119" t="str">
        <f t="shared" si="558"/>
        <v>NA</v>
      </c>
      <c r="AG8902" s="119"/>
      <c r="AH8902" s="119"/>
      <c r="AI8902" s="119"/>
      <c r="AJ8902" s="119" t="str">
        <f t="shared" si="559"/>
        <v>NA</v>
      </c>
      <c r="AK8902" s="190"/>
      <c r="AL8902" s="191"/>
    </row>
    <row r="8903" spans="1:38" x14ac:dyDescent="0.25">
      <c r="A8903" t="s">
        <v>28874</v>
      </c>
      <c r="B8903" t="s">
        <v>28872</v>
      </c>
      <c r="C8903" t="s">
        <v>28873</v>
      </c>
      <c r="D8903" t="s">
        <v>193</v>
      </c>
      <c r="E8903" t="s">
        <v>344</v>
      </c>
      <c r="F8903" t="s">
        <v>54</v>
      </c>
      <c r="G8903"/>
      <c r="H8903" t="s">
        <v>48650</v>
      </c>
      <c r="I8903" t="s">
        <v>55178</v>
      </c>
      <c r="J8903"/>
      <c r="K8903" t="s">
        <v>565</v>
      </c>
      <c r="L8903" s="119" t="str">
        <f t="shared" si="556"/>
        <v>NA</v>
      </c>
      <c r="M8903" s="119"/>
      <c r="N8903" s="120" t="str">
        <f t="shared" si="557"/>
        <v>NA</v>
      </c>
      <c r="O8903" s="120"/>
      <c r="P8903"/>
      <c r="Q8903"/>
      <c r="R8903"/>
      <c r="S8903"/>
      <c r="T8903"/>
      <c r="U8903" t="s">
        <v>34693</v>
      </c>
      <c r="V8903" t="s">
        <v>34692</v>
      </c>
      <c r="W8903" t="s">
        <v>27616</v>
      </c>
      <c r="X8903" t="s">
        <v>193</v>
      </c>
      <c r="Y8903" t="s">
        <v>491</v>
      </c>
      <c r="Z8903" t="s">
        <v>54</v>
      </c>
      <c r="AA8903"/>
      <c r="AB8903" t="s">
        <v>48221</v>
      </c>
      <c r="AC8903" t="s">
        <v>54738</v>
      </c>
      <c r="AD8903" t="s">
        <v>34694</v>
      </c>
      <c r="AE8903" t="s">
        <v>565</v>
      </c>
      <c r="AF8903" s="119" t="str">
        <f t="shared" si="558"/>
        <v>NA</v>
      </c>
      <c r="AG8903" s="119"/>
      <c r="AH8903" s="119"/>
      <c r="AI8903" s="119"/>
      <c r="AJ8903" s="119" t="str">
        <f t="shared" si="559"/>
        <v>NA</v>
      </c>
      <c r="AK8903" s="190"/>
      <c r="AL8903" s="191"/>
    </row>
    <row r="8904" spans="1:38" x14ac:dyDescent="0.25">
      <c r="A8904" t="s">
        <v>28295</v>
      </c>
      <c r="B8904" t="s">
        <v>28293</v>
      </c>
      <c r="C8904" t="s">
        <v>28294</v>
      </c>
      <c r="D8904" t="s">
        <v>193</v>
      </c>
      <c r="E8904" t="s">
        <v>344</v>
      </c>
      <c r="F8904" t="s">
        <v>54</v>
      </c>
      <c r="G8904"/>
      <c r="H8904" t="s">
        <v>48650</v>
      </c>
      <c r="I8904" t="s">
        <v>55178</v>
      </c>
      <c r="J8904"/>
      <c r="K8904" t="s">
        <v>565</v>
      </c>
      <c r="L8904" s="119" t="str">
        <f t="shared" si="556"/>
        <v>NA</v>
      </c>
      <c r="M8904" s="119"/>
      <c r="N8904" s="120" t="str">
        <f t="shared" si="557"/>
        <v>NA</v>
      </c>
      <c r="O8904" s="120"/>
      <c r="P8904"/>
      <c r="Q8904"/>
      <c r="R8904"/>
      <c r="S8904"/>
      <c r="T8904"/>
      <c r="U8904" t="s">
        <v>35716</v>
      </c>
      <c r="V8904" t="s">
        <v>35714</v>
      </c>
      <c r="W8904" t="s">
        <v>35715</v>
      </c>
      <c r="X8904" t="s">
        <v>193</v>
      </c>
      <c r="Y8904" t="s">
        <v>491</v>
      </c>
      <c r="Z8904" t="s">
        <v>54</v>
      </c>
      <c r="AA8904"/>
      <c r="AB8904" t="s">
        <v>48221</v>
      </c>
      <c r="AC8904" t="s">
        <v>54738</v>
      </c>
      <c r="AD8904" t="s">
        <v>35717</v>
      </c>
      <c r="AE8904" t="s">
        <v>565</v>
      </c>
      <c r="AF8904" s="119" t="str">
        <f t="shared" si="558"/>
        <v>NA</v>
      </c>
      <c r="AG8904" s="119"/>
      <c r="AH8904" s="119"/>
      <c r="AI8904" s="119"/>
      <c r="AJ8904" s="119" t="str">
        <f t="shared" si="559"/>
        <v>NA</v>
      </c>
      <c r="AK8904" s="190"/>
      <c r="AL8904" s="191"/>
    </row>
    <row r="8905" spans="1:38" x14ac:dyDescent="0.25">
      <c r="A8905" t="s">
        <v>28387</v>
      </c>
      <c r="B8905" t="s">
        <v>28385</v>
      </c>
      <c r="C8905" t="s">
        <v>28386</v>
      </c>
      <c r="D8905" t="s">
        <v>193</v>
      </c>
      <c r="E8905" t="s">
        <v>344</v>
      </c>
      <c r="F8905" t="s">
        <v>54</v>
      </c>
      <c r="G8905"/>
      <c r="H8905" t="s">
        <v>48650</v>
      </c>
      <c r="I8905" t="s">
        <v>55178</v>
      </c>
      <c r="J8905" t="s">
        <v>28388</v>
      </c>
      <c r="K8905" t="s">
        <v>565</v>
      </c>
      <c r="L8905" s="119" t="str">
        <f t="shared" si="556"/>
        <v>NA</v>
      </c>
      <c r="M8905" s="119"/>
      <c r="N8905" s="120" t="str">
        <f t="shared" si="557"/>
        <v>NA</v>
      </c>
      <c r="O8905" s="120"/>
      <c r="P8905"/>
      <c r="Q8905"/>
      <c r="R8905"/>
      <c r="S8905"/>
      <c r="T8905"/>
      <c r="U8905" t="s">
        <v>34776</v>
      </c>
      <c r="V8905" t="s">
        <v>34775</v>
      </c>
      <c r="W8905" t="s">
        <v>27616</v>
      </c>
      <c r="X8905" t="s">
        <v>193</v>
      </c>
      <c r="Y8905" t="s">
        <v>491</v>
      </c>
      <c r="Z8905" t="s">
        <v>54</v>
      </c>
      <c r="AA8905"/>
      <c r="AB8905" t="s">
        <v>48221</v>
      </c>
      <c r="AC8905" t="s">
        <v>54738</v>
      </c>
      <c r="AD8905" t="s">
        <v>34776</v>
      </c>
      <c r="AE8905" t="s">
        <v>565</v>
      </c>
      <c r="AF8905" s="119" t="str">
        <f t="shared" si="558"/>
        <v>NA</v>
      </c>
      <c r="AG8905" s="119"/>
      <c r="AH8905" s="119"/>
      <c r="AI8905" s="119"/>
      <c r="AJ8905" s="119" t="str">
        <f t="shared" si="559"/>
        <v>NA</v>
      </c>
      <c r="AK8905" s="190"/>
      <c r="AL8905" s="191"/>
    </row>
    <row r="8906" spans="1:38" x14ac:dyDescent="0.25">
      <c r="A8906" t="s">
        <v>30242</v>
      </c>
      <c r="B8906" t="s">
        <v>30240</v>
      </c>
      <c r="C8906" t="s">
        <v>30241</v>
      </c>
      <c r="D8906" t="s">
        <v>193</v>
      </c>
      <c r="E8906" t="s">
        <v>344</v>
      </c>
      <c r="F8906" t="s">
        <v>54</v>
      </c>
      <c r="G8906"/>
      <c r="H8906" t="s">
        <v>48652</v>
      </c>
      <c r="I8906" t="s">
        <v>55178</v>
      </c>
      <c r="J8906" t="s">
        <v>30242</v>
      </c>
      <c r="K8906" t="s">
        <v>565</v>
      </c>
      <c r="L8906" s="119" t="str">
        <f t="shared" si="556"/>
        <v>NA</v>
      </c>
      <c r="M8906" s="119"/>
      <c r="N8906" s="120" t="str">
        <f t="shared" si="557"/>
        <v>NA</v>
      </c>
      <c r="O8906" s="120"/>
      <c r="P8906"/>
      <c r="Q8906"/>
      <c r="R8906"/>
      <c r="S8906"/>
      <c r="T8906"/>
      <c r="U8906" t="s">
        <v>34778</v>
      </c>
      <c r="V8906" t="s">
        <v>34777</v>
      </c>
      <c r="W8906" t="s">
        <v>27616</v>
      </c>
      <c r="X8906" t="s">
        <v>193</v>
      </c>
      <c r="Y8906" t="s">
        <v>491</v>
      </c>
      <c r="Z8906" t="s">
        <v>54</v>
      </c>
      <c r="AA8906"/>
      <c r="AB8906" t="s">
        <v>48221</v>
      </c>
      <c r="AC8906" t="s">
        <v>54738</v>
      </c>
      <c r="AD8906" t="s">
        <v>34778</v>
      </c>
      <c r="AE8906" t="s">
        <v>565</v>
      </c>
      <c r="AF8906" s="119" t="str">
        <f t="shared" si="558"/>
        <v>NA</v>
      </c>
      <c r="AG8906" s="119"/>
      <c r="AH8906" s="119"/>
      <c r="AI8906" s="119"/>
      <c r="AJ8906" s="119" t="str">
        <f t="shared" si="559"/>
        <v>NA</v>
      </c>
      <c r="AK8906" s="190"/>
      <c r="AL8906" s="191"/>
    </row>
    <row r="8907" spans="1:38" x14ac:dyDescent="0.25">
      <c r="A8907" t="s">
        <v>31387</v>
      </c>
      <c r="B8907" t="s">
        <v>31385</v>
      </c>
      <c r="C8907" t="s">
        <v>31386</v>
      </c>
      <c r="D8907" t="s">
        <v>193</v>
      </c>
      <c r="E8907" t="s">
        <v>344</v>
      </c>
      <c r="F8907" t="s">
        <v>54</v>
      </c>
      <c r="G8907"/>
      <c r="H8907" t="s">
        <v>48651</v>
      </c>
      <c r="I8907" t="s">
        <v>55178</v>
      </c>
      <c r="J8907" t="s">
        <v>31387</v>
      </c>
      <c r="K8907" t="s">
        <v>565</v>
      </c>
      <c r="L8907" s="119" t="str">
        <f t="shared" si="556"/>
        <v>NA</v>
      </c>
      <c r="M8907" s="119"/>
      <c r="N8907" s="120" t="str">
        <f t="shared" si="557"/>
        <v>NA</v>
      </c>
      <c r="O8907" s="120"/>
      <c r="P8907"/>
      <c r="Q8907"/>
      <c r="R8907"/>
      <c r="S8907"/>
      <c r="T8907"/>
      <c r="U8907" t="s">
        <v>27664</v>
      </c>
      <c r="V8907" t="s">
        <v>31939</v>
      </c>
      <c r="W8907" t="s">
        <v>31940</v>
      </c>
      <c r="X8907" t="s">
        <v>193</v>
      </c>
      <c r="Y8907" t="s">
        <v>491</v>
      </c>
      <c r="Z8907" t="s">
        <v>54</v>
      </c>
      <c r="AA8907"/>
      <c r="AB8907" t="s">
        <v>48221</v>
      </c>
      <c r="AC8907" t="s">
        <v>54738</v>
      </c>
      <c r="AD8907" t="s">
        <v>27664</v>
      </c>
      <c r="AE8907" t="s">
        <v>565</v>
      </c>
      <c r="AF8907" s="119" t="str">
        <f t="shared" si="558"/>
        <v>NA</v>
      </c>
      <c r="AG8907" s="119"/>
      <c r="AH8907" s="119"/>
      <c r="AI8907" s="119"/>
      <c r="AJ8907" s="119" t="str">
        <f t="shared" si="559"/>
        <v>NA</v>
      </c>
      <c r="AK8907" s="190"/>
      <c r="AL8907" s="191"/>
    </row>
    <row r="8908" spans="1:38" x14ac:dyDescent="0.25">
      <c r="A8908" t="s">
        <v>29900</v>
      </c>
      <c r="B8908" t="s">
        <v>29898</v>
      </c>
      <c r="C8908" t="s">
        <v>29899</v>
      </c>
      <c r="D8908" t="s">
        <v>193</v>
      </c>
      <c r="E8908" t="s">
        <v>693</v>
      </c>
      <c r="F8908" t="s">
        <v>54</v>
      </c>
      <c r="G8908"/>
      <c r="H8908" t="s">
        <v>48652</v>
      </c>
      <c r="I8908" t="s">
        <v>50456</v>
      </c>
      <c r="J8908" t="s">
        <v>29901</v>
      </c>
      <c r="K8908" t="s">
        <v>565</v>
      </c>
      <c r="L8908" s="119" t="str">
        <f t="shared" si="556"/>
        <v>NA</v>
      </c>
      <c r="M8908" s="119"/>
      <c r="N8908" s="120" t="str">
        <f t="shared" si="557"/>
        <v>NA</v>
      </c>
      <c r="O8908" s="120"/>
      <c r="P8908"/>
      <c r="Q8908"/>
      <c r="R8908"/>
      <c r="S8908"/>
      <c r="T8908"/>
      <c r="U8908" t="s">
        <v>33305</v>
      </c>
      <c r="V8908" t="s">
        <v>33303</v>
      </c>
      <c r="W8908" t="s">
        <v>33304</v>
      </c>
      <c r="X8908" t="s">
        <v>193</v>
      </c>
      <c r="Y8908" t="s">
        <v>491</v>
      </c>
      <c r="Z8908" t="s">
        <v>54</v>
      </c>
      <c r="AA8908"/>
      <c r="AB8908" t="s">
        <v>48221</v>
      </c>
      <c r="AC8908" t="s">
        <v>54738</v>
      </c>
      <c r="AD8908"/>
      <c r="AE8908" t="s">
        <v>565</v>
      </c>
      <c r="AF8908" s="119" t="str">
        <f t="shared" si="558"/>
        <v>NA</v>
      </c>
      <c r="AG8908" s="119"/>
      <c r="AH8908" s="119"/>
      <c r="AI8908" s="119"/>
      <c r="AJ8908" s="119" t="str">
        <f t="shared" si="559"/>
        <v>NA</v>
      </c>
      <c r="AK8908" s="190"/>
      <c r="AL8908" s="191"/>
    </row>
    <row r="8909" spans="1:38" x14ac:dyDescent="0.25">
      <c r="A8909" t="s">
        <v>27242</v>
      </c>
      <c r="B8909" t="s">
        <v>27240</v>
      </c>
      <c r="C8909" t="s">
        <v>27241</v>
      </c>
      <c r="D8909" t="s">
        <v>193</v>
      </c>
      <c r="E8909" t="s">
        <v>693</v>
      </c>
      <c r="F8909" t="s">
        <v>54</v>
      </c>
      <c r="G8909"/>
      <c r="H8909" t="s">
        <v>48651</v>
      </c>
      <c r="I8909" t="s">
        <v>50456</v>
      </c>
      <c r="J8909" t="s">
        <v>27243</v>
      </c>
      <c r="K8909" t="s">
        <v>565</v>
      </c>
      <c r="L8909" s="119" t="str">
        <f t="shared" si="556"/>
        <v>NA</v>
      </c>
      <c r="M8909" s="119"/>
      <c r="N8909" s="120" t="str">
        <f t="shared" si="557"/>
        <v>NA</v>
      </c>
      <c r="O8909" s="120"/>
      <c r="P8909"/>
      <c r="Q8909"/>
      <c r="R8909"/>
      <c r="S8909"/>
      <c r="T8909"/>
      <c r="U8909" t="s">
        <v>33931</v>
      </c>
      <c r="V8909" t="s">
        <v>33933</v>
      </c>
      <c r="W8909" t="s">
        <v>33934</v>
      </c>
      <c r="X8909" t="s">
        <v>193</v>
      </c>
      <c r="Y8909" t="s">
        <v>491</v>
      </c>
      <c r="Z8909" t="s">
        <v>54</v>
      </c>
      <c r="AA8909"/>
      <c r="AB8909" t="s">
        <v>48221</v>
      </c>
      <c r="AC8909" t="s">
        <v>54738</v>
      </c>
      <c r="AD8909"/>
      <c r="AE8909" t="s">
        <v>565</v>
      </c>
      <c r="AF8909" s="119" t="str">
        <f t="shared" si="558"/>
        <v>NA</v>
      </c>
      <c r="AG8909" s="119"/>
      <c r="AH8909" s="119"/>
      <c r="AI8909" s="119"/>
      <c r="AJ8909" s="119" t="str">
        <f t="shared" si="559"/>
        <v>NA</v>
      </c>
      <c r="AK8909" s="190"/>
      <c r="AL8909" s="191"/>
    </row>
    <row r="8910" spans="1:38" x14ac:dyDescent="0.25">
      <c r="A8910" t="s">
        <v>29890</v>
      </c>
      <c r="B8910" t="s">
        <v>29889</v>
      </c>
      <c r="C8910" t="s">
        <v>29814</v>
      </c>
      <c r="D8910" t="s">
        <v>193</v>
      </c>
      <c r="E8910" t="s">
        <v>693</v>
      </c>
      <c r="F8910" t="s">
        <v>54</v>
      </c>
      <c r="G8910"/>
      <c r="H8910" t="s">
        <v>48652</v>
      </c>
      <c r="I8910" t="s">
        <v>50456</v>
      </c>
      <c r="J8910" t="s">
        <v>29890</v>
      </c>
      <c r="K8910" t="s">
        <v>565</v>
      </c>
      <c r="L8910" s="119" t="str">
        <f t="shared" si="556"/>
        <v>NA</v>
      </c>
      <c r="M8910" s="119"/>
      <c r="N8910" s="120" t="str">
        <f t="shared" si="557"/>
        <v>NA</v>
      </c>
      <c r="O8910" s="120"/>
      <c r="P8910"/>
      <c r="Q8910"/>
      <c r="R8910"/>
      <c r="S8910"/>
      <c r="T8910"/>
      <c r="U8910" t="s">
        <v>32512</v>
      </c>
      <c r="V8910" t="s">
        <v>32510</v>
      </c>
      <c r="W8910" t="s">
        <v>32511</v>
      </c>
      <c r="X8910" t="s">
        <v>193</v>
      </c>
      <c r="Y8910" t="s">
        <v>491</v>
      </c>
      <c r="Z8910" t="s">
        <v>54</v>
      </c>
      <c r="AA8910"/>
      <c r="AB8910" t="s">
        <v>48221</v>
      </c>
      <c r="AC8910" t="s">
        <v>54738</v>
      </c>
      <c r="AD8910" t="s">
        <v>32513</v>
      </c>
      <c r="AE8910" t="s">
        <v>565</v>
      </c>
      <c r="AF8910" s="119" t="str">
        <f t="shared" si="558"/>
        <v>NA</v>
      </c>
      <c r="AG8910" s="119"/>
      <c r="AH8910" s="119"/>
      <c r="AI8910" s="119"/>
      <c r="AJ8910" s="119" t="str">
        <f t="shared" si="559"/>
        <v>NA</v>
      </c>
      <c r="AK8910" s="190"/>
      <c r="AL8910" s="191"/>
    </row>
    <row r="8911" spans="1:38" x14ac:dyDescent="0.25">
      <c r="A8911" t="s">
        <v>29864</v>
      </c>
      <c r="B8911" t="s">
        <v>29863</v>
      </c>
      <c r="C8911" t="s">
        <v>29807</v>
      </c>
      <c r="D8911" t="s">
        <v>193</v>
      </c>
      <c r="E8911" t="s">
        <v>693</v>
      </c>
      <c r="F8911" t="s">
        <v>54</v>
      </c>
      <c r="G8911"/>
      <c r="H8911" t="s">
        <v>48652</v>
      </c>
      <c r="I8911" t="s">
        <v>50456</v>
      </c>
      <c r="J8911" t="s">
        <v>29865</v>
      </c>
      <c r="K8911" t="s">
        <v>565</v>
      </c>
      <c r="L8911" s="119" t="str">
        <f t="shared" si="556"/>
        <v>NA</v>
      </c>
      <c r="M8911" s="119"/>
      <c r="N8911" s="120" t="str">
        <f t="shared" si="557"/>
        <v>NA</v>
      </c>
      <c r="O8911" s="120"/>
      <c r="P8911"/>
      <c r="Q8911"/>
      <c r="R8911"/>
      <c r="S8911"/>
      <c r="T8911"/>
      <c r="U8911" t="s">
        <v>33806</v>
      </c>
      <c r="V8911" t="s">
        <v>33804</v>
      </c>
      <c r="W8911" t="s">
        <v>33805</v>
      </c>
      <c r="X8911" t="s">
        <v>193</v>
      </c>
      <c r="Y8911" t="s">
        <v>491</v>
      </c>
      <c r="Z8911" t="s">
        <v>54</v>
      </c>
      <c r="AA8911"/>
      <c r="AB8911" t="s">
        <v>48221</v>
      </c>
      <c r="AC8911" t="s">
        <v>54738</v>
      </c>
      <c r="AD8911"/>
      <c r="AE8911" t="s">
        <v>565</v>
      </c>
      <c r="AF8911" s="119" t="str">
        <f t="shared" si="558"/>
        <v>NA</v>
      </c>
      <c r="AG8911" s="119"/>
      <c r="AH8911" s="119"/>
      <c r="AI8911" s="119"/>
      <c r="AJ8911" s="119" t="str">
        <f t="shared" si="559"/>
        <v>NA</v>
      </c>
      <c r="AK8911" s="190"/>
      <c r="AL8911" s="191"/>
    </row>
    <row r="8912" spans="1:38" x14ac:dyDescent="0.25">
      <c r="A8912" t="s">
        <v>31337</v>
      </c>
      <c r="B8912" t="s">
        <v>31335</v>
      </c>
      <c r="C8912" t="s">
        <v>31336</v>
      </c>
      <c r="D8912" t="s">
        <v>193</v>
      </c>
      <c r="E8912" t="s">
        <v>693</v>
      </c>
      <c r="F8912" t="s">
        <v>54</v>
      </c>
      <c r="G8912"/>
      <c r="H8912" t="s">
        <v>48651</v>
      </c>
      <c r="I8912" t="s">
        <v>50456</v>
      </c>
      <c r="J8912" t="s">
        <v>31338</v>
      </c>
      <c r="K8912" t="s">
        <v>565</v>
      </c>
      <c r="L8912" s="119" t="str">
        <f t="shared" si="556"/>
        <v>NA</v>
      </c>
      <c r="M8912" s="119"/>
      <c r="N8912" s="120" t="str">
        <f t="shared" si="557"/>
        <v>NA</v>
      </c>
      <c r="O8912" s="120"/>
      <c r="P8912"/>
      <c r="Q8912"/>
      <c r="R8912"/>
      <c r="S8912"/>
      <c r="T8912"/>
      <c r="U8912" t="s">
        <v>35610</v>
      </c>
      <c r="V8912" t="s">
        <v>35608</v>
      </c>
      <c r="W8912" t="s">
        <v>35609</v>
      </c>
      <c r="X8912" t="s">
        <v>193</v>
      </c>
      <c r="Y8912" t="s">
        <v>491</v>
      </c>
      <c r="Z8912" t="s">
        <v>54</v>
      </c>
      <c r="AA8912"/>
      <c r="AB8912" t="s">
        <v>48221</v>
      </c>
      <c r="AC8912" t="s">
        <v>54738</v>
      </c>
      <c r="AD8912"/>
      <c r="AE8912" t="s">
        <v>565</v>
      </c>
      <c r="AF8912" s="119" t="str">
        <f t="shared" si="558"/>
        <v>NA</v>
      </c>
      <c r="AG8912" s="119"/>
      <c r="AH8912" s="119"/>
      <c r="AI8912" s="119"/>
      <c r="AJ8912" s="119" t="str">
        <f t="shared" si="559"/>
        <v>NA</v>
      </c>
      <c r="AK8912" s="190"/>
      <c r="AL8912" s="191"/>
    </row>
    <row r="8913" spans="1:38" x14ac:dyDescent="0.25">
      <c r="A8913" t="s">
        <v>29313</v>
      </c>
      <c r="B8913" t="s">
        <v>29311</v>
      </c>
      <c r="C8913" t="s">
        <v>29312</v>
      </c>
      <c r="D8913" t="s">
        <v>193</v>
      </c>
      <c r="E8913" t="s">
        <v>693</v>
      </c>
      <c r="F8913" t="s">
        <v>54</v>
      </c>
      <c r="G8913"/>
      <c r="H8913" t="s">
        <v>48651</v>
      </c>
      <c r="I8913" t="s">
        <v>50456</v>
      </c>
      <c r="J8913" t="s">
        <v>29314</v>
      </c>
      <c r="K8913" t="s">
        <v>565</v>
      </c>
      <c r="L8913" s="119" t="str">
        <f t="shared" si="556"/>
        <v>NA</v>
      </c>
      <c r="M8913" s="119"/>
      <c r="N8913" s="120" t="str">
        <f t="shared" si="557"/>
        <v>NA</v>
      </c>
      <c r="O8913" s="120"/>
      <c r="P8913"/>
      <c r="Q8913"/>
      <c r="R8913"/>
      <c r="S8913"/>
      <c r="T8913"/>
      <c r="U8913" t="s">
        <v>33439</v>
      </c>
      <c r="V8913" t="s">
        <v>33437</v>
      </c>
      <c r="W8913" t="s">
        <v>33438</v>
      </c>
      <c r="X8913" t="s">
        <v>193</v>
      </c>
      <c r="Y8913" t="s">
        <v>33440</v>
      </c>
      <c r="Z8913" t="s">
        <v>54</v>
      </c>
      <c r="AA8913"/>
      <c r="AB8913" t="s">
        <v>48222</v>
      </c>
      <c r="AC8913" t="s">
        <v>54739</v>
      </c>
      <c r="AD8913" t="s">
        <v>33439</v>
      </c>
      <c r="AE8913" t="s">
        <v>565</v>
      </c>
      <c r="AF8913" s="119" t="str">
        <f t="shared" si="558"/>
        <v>NA</v>
      </c>
      <c r="AG8913" s="119"/>
      <c r="AH8913" s="119"/>
      <c r="AI8913" s="119"/>
      <c r="AJ8913" s="119" t="str">
        <f t="shared" si="559"/>
        <v>NA</v>
      </c>
      <c r="AK8913" s="190"/>
      <c r="AL8913" s="191"/>
    </row>
    <row r="8914" spans="1:38" x14ac:dyDescent="0.25">
      <c r="A8914" t="s">
        <v>28626</v>
      </c>
      <c r="B8914" t="s">
        <v>28624</v>
      </c>
      <c r="C8914" t="s">
        <v>28625</v>
      </c>
      <c r="D8914" t="s">
        <v>193</v>
      </c>
      <c r="E8914" t="s">
        <v>693</v>
      </c>
      <c r="F8914" t="s">
        <v>54</v>
      </c>
      <c r="G8914"/>
      <c r="H8914" t="s">
        <v>48650</v>
      </c>
      <c r="I8914" t="s">
        <v>50456</v>
      </c>
      <c r="J8914"/>
      <c r="K8914" t="s">
        <v>565</v>
      </c>
      <c r="L8914" s="119" t="str">
        <f t="shared" si="556"/>
        <v>NA</v>
      </c>
      <c r="M8914" s="119"/>
      <c r="N8914" s="120" t="str">
        <f t="shared" si="557"/>
        <v>NA</v>
      </c>
      <c r="O8914" s="120"/>
      <c r="P8914"/>
      <c r="Q8914"/>
      <c r="R8914"/>
      <c r="S8914"/>
      <c r="T8914"/>
      <c r="U8914" t="s">
        <v>34671</v>
      </c>
      <c r="V8914" t="s">
        <v>34669</v>
      </c>
      <c r="W8914" t="s">
        <v>34670</v>
      </c>
      <c r="X8914" t="s">
        <v>193</v>
      </c>
      <c r="Y8914" t="s">
        <v>17357</v>
      </c>
      <c r="Z8914" t="s">
        <v>54</v>
      </c>
      <c r="AA8914"/>
      <c r="AB8914" t="s">
        <v>48223</v>
      </c>
      <c r="AC8914" t="s">
        <v>54740</v>
      </c>
      <c r="AD8914" t="s">
        <v>34672</v>
      </c>
      <c r="AE8914" t="s">
        <v>565</v>
      </c>
      <c r="AF8914" s="119" t="str">
        <f t="shared" si="558"/>
        <v>NA</v>
      </c>
      <c r="AG8914" s="119"/>
      <c r="AH8914" s="119"/>
      <c r="AI8914" s="119"/>
      <c r="AJ8914" s="119" t="str">
        <f t="shared" si="559"/>
        <v>NA</v>
      </c>
      <c r="AK8914" s="190"/>
      <c r="AL8914" s="191"/>
    </row>
    <row r="8915" spans="1:38" x14ac:dyDescent="0.25">
      <c r="A8915" t="s">
        <v>30390</v>
      </c>
      <c r="B8915" t="s">
        <v>30388</v>
      </c>
      <c r="C8915" t="s">
        <v>30389</v>
      </c>
      <c r="D8915" t="s">
        <v>193</v>
      </c>
      <c r="E8915" t="s">
        <v>693</v>
      </c>
      <c r="F8915" t="s">
        <v>54</v>
      </c>
      <c r="G8915"/>
      <c r="H8915" t="s">
        <v>48652</v>
      </c>
      <c r="I8915" t="s">
        <v>50456</v>
      </c>
      <c r="J8915"/>
      <c r="K8915" t="s">
        <v>565</v>
      </c>
      <c r="L8915" s="119" t="str">
        <f t="shared" si="556"/>
        <v>NA</v>
      </c>
      <c r="M8915" s="119"/>
      <c r="N8915" s="120" t="str">
        <f t="shared" si="557"/>
        <v>NA</v>
      </c>
      <c r="O8915" s="120"/>
      <c r="P8915"/>
      <c r="Q8915"/>
      <c r="R8915"/>
      <c r="S8915"/>
      <c r="T8915"/>
      <c r="U8915" t="s">
        <v>34780</v>
      </c>
      <c r="V8915" t="s">
        <v>34779</v>
      </c>
      <c r="W8915" t="s">
        <v>27616</v>
      </c>
      <c r="X8915" t="s">
        <v>193</v>
      </c>
      <c r="Y8915" t="s">
        <v>34781</v>
      </c>
      <c r="Z8915" t="s">
        <v>54</v>
      </c>
      <c r="AA8915"/>
      <c r="AB8915" t="s">
        <v>48224</v>
      </c>
      <c r="AC8915" t="s">
        <v>54741</v>
      </c>
      <c r="AD8915" t="s">
        <v>34780</v>
      </c>
      <c r="AE8915" t="s">
        <v>565</v>
      </c>
      <c r="AF8915" s="119" t="str">
        <f t="shared" si="558"/>
        <v>NA</v>
      </c>
      <c r="AG8915" s="119"/>
      <c r="AH8915" s="119"/>
      <c r="AI8915" s="119"/>
      <c r="AJ8915" s="119" t="str">
        <f t="shared" si="559"/>
        <v>NA</v>
      </c>
      <c r="AK8915" s="190"/>
      <c r="AL8915" s="191"/>
    </row>
    <row r="8916" spans="1:38" x14ac:dyDescent="0.25">
      <c r="A8916" t="s">
        <v>30080</v>
      </c>
      <c r="B8916" t="s">
        <v>30078</v>
      </c>
      <c r="C8916" t="s">
        <v>30079</v>
      </c>
      <c r="D8916" t="s">
        <v>193</v>
      </c>
      <c r="E8916" t="s">
        <v>693</v>
      </c>
      <c r="F8916" t="s">
        <v>54</v>
      </c>
      <c r="G8916"/>
      <c r="H8916" t="s">
        <v>48652</v>
      </c>
      <c r="I8916" t="s">
        <v>50456</v>
      </c>
      <c r="J8916"/>
      <c r="K8916" t="s">
        <v>565</v>
      </c>
      <c r="L8916" s="119" t="str">
        <f t="shared" si="556"/>
        <v>NA</v>
      </c>
      <c r="M8916" s="119"/>
      <c r="N8916" s="120" t="str">
        <f t="shared" si="557"/>
        <v>NA</v>
      </c>
      <c r="O8916" s="120"/>
      <c r="P8916"/>
      <c r="Q8916"/>
      <c r="R8916"/>
      <c r="S8916"/>
      <c r="T8916"/>
      <c r="U8916" t="s">
        <v>33684</v>
      </c>
      <c r="V8916" t="s">
        <v>33682</v>
      </c>
      <c r="W8916" t="s">
        <v>33683</v>
      </c>
      <c r="X8916" t="s">
        <v>193</v>
      </c>
      <c r="Y8916" t="s">
        <v>3627</v>
      </c>
      <c r="Z8916" t="s">
        <v>54</v>
      </c>
      <c r="AA8916"/>
      <c r="AB8916" t="s">
        <v>48225</v>
      </c>
      <c r="AC8916" t="s">
        <v>54742</v>
      </c>
      <c r="AD8916" t="s">
        <v>33685</v>
      </c>
      <c r="AE8916" t="s">
        <v>565</v>
      </c>
      <c r="AF8916" s="119" t="str">
        <f t="shared" si="558"/>
        <v>NA</v>
      </c>
      <c r="AG8916" s="119"/>
      <c r="AH8916" s="119"/>
      <c r="AI8916" s="119"/>
      <c r="AJ8916" s="119" t="str">
        <f t="shared" si="559"/>
        <v>NA</v>
      </c>
      <c r="AK8916" s="190"/>
      <c r="AL8916" s="191"/>
    </row>
    <row r="8917" spans="1:38" x14ac:dyDescent="0.25">
      <c r="A8917" t="s">
        <v>30848</v>
      </c>
      <c r="B8917" t="s">
        <v>30846</v>
      </c>
      <c r="C8917" t="s">
        <v>30847</v>
      </c>
      <c r="D8917" t="s">
        <v>193</v>
      </c>
      <c r="E8917" t="s">
        <v>693</v>
      </c>
      <c r="F8917" t="s">
        <v>54</v>
      </c>
      <c r="G8917"/>
      <c r="H8917" t="s">
        <v>48651</v>
      </c>
      <c r="I8917" t="s">
        <v>50456</v>
      </c>
      <c r="J8917"/>
      <c r="K8917" t="s">
        <v>565</v>
      </c>
      <c r="L8917" s="119" t="str">
        <f t="shared" si="556"/>
        <v>NA</v>
      </c>
      <c r="M8917" s="119"/>
      <c r="N8917" s="120" t="str">
        <f t="shared" si="557"/>
        <v>NA</v>
      </c>
      <c r="O8917" s="120"/>
      <c r="P8917"/>
      <c r="Q8917"/>
      <c r="R8917"/>
      <c r="S8917"/>
      <c r="T8917"/>
      <c r="U8917" t="s">
        <v>33896</v>
      </c>
      <c r="V8917" t="s">
        <v>33899</v>
      </c>
      <c r="W8917" t="s">
        <v>31942</v>
      </c>
      <c r="X8917" t="s">
        <v>193</v>
      </c>
      <c r="Y8917" t="s">
        <v>13889</v>
      </c>
      <c r="Z8917" t="s">
        <v>54</v>
      </c>
      <c r="AA8917"/>
      <c r="AB8917" t="s">
        <v>48226</v>
      </c>
      <c r="AC8917" t="s">
        <v>54743</v>
      </c>
      <c r="AD8917" t="s">
        <v>33896</v>
      </c>
      <c r="AE8917" t="s">
        <v>565</v>
      </c>
      <c r="AF8917" s="119" t="str">
        <f t="shared" si="558"/>
        <v>NA</v>
      </c>
      <c r="AG8917" s="119"/>
      <c r="AH8917" s="119"/>
      <c r="AI8917" s="119"/>
      <c r="AJ8917" s="119" t="str">
        <f t="shared" si="559"/>
        <v>NA</v>
      </c>
      <c r="AK8917" s="190"/>
      <c r="AL8917" s="191"/>
    </row>
    <row r="8918" spans="1:38" x14ac:dyDescent="0.25">
      <c r="A8918" t="s">
        <v>28498</v>
      </c>
      <c r="B8918" t="s">
        <v>28496</v>
      </c>
      <c r="C8918" t="s">
        <v>28497</v>
      </c>
      <c r="D8918" t="s">
        <v>193</v>
      </c>
      <c r="E8918" t="s">
        <v>693</v>
      </c>
      <c r="F8918" t="s">
        <v>54</v>
      </c>
      <c r="G8918"/>
      <c r="H8918" t="s">
        <v>48650</v>
      </c>
      <c r="I8918" t="s">
        <v>50456</v>
      </c>
      <c r="J8918"/>
      <c r="K8918" t="s">
        <v>565</v>
      </c>
      <c r="L8918" s="119" t="str">
        <f t="shared" si="556"/>
        <v>NA</v>
      </c>
      <c r="M8918" s="119"/>
      <c r="N8918" s="120" t="str">
        <f t="shared" si="557"/>
        <v>NA</v>
      </c>
      <c r="O8918" s="120"/>
      <c r="P8918"/>
      <c r="Q8918"/>
      <c r="R8918"/>
      <c r="S8918"/>
      <c r="T8918"/>
      <c r="U8918" t="s">
        <v>34660</v>
      </c>
      <c r="V8918" t="s">
        <v>34658</v>
      </c>
      <c r="W8918" t="s">
        <v>34659</v>
      </c>
      <c r="X8918" t="s">
        <v>193</v>
      </c>
      <c r="Y8918" t="s">
        <v>13889</v>
      </c>
      <c r="Z8918" t="s">
        <v>54</v>
      </c>
      <c r="AA8918"/>
      <c r="AB8918" t="s">
        <v>48226</v>
      </c>
      <c r="AC8918" t="s">
        <v>54743</v>
      </c>
      <c r="AD8918" t="s">
        <v>34661</v>
      </c>
      <c r="AE8918" t="s">
        <v>565</v>
      </c>
      <c r="AF8918" s="119" t="str">
        <f t="shared" si="558"/>
        <v>NA</v>
      </c>
      <c r="AG8918" s="119"/>
      <c r="AH8918" s="119"/>
      <c r="AI8918" s="119"/>
      <c r="AJ8918" s="119" t="str">
        <f t="shared" si="559"/>
        <v>NA</v>
      </c>
      <c r="AK8918" s="190"/>
      <c r="AL8918" s="191"/>
    </row>
    <row r="8919" spans="1:38" x14ac:dyDescent="0.25">
      <c r="A8919" t="s">
        <v>27812</v>
      </c>
      <c r="B8919" t="s">
        <v>27811</v>
      </c>
      <c r="C8919" t="s">
        <v>27809</v>
      </c>
      <c r="D8919" t="s">
        <v>193</v>
      </c>
      <c r="E8919" t="s">
        <v>693</v>
      </c>
      <c r="F8919" t="s">
        <v>54</v>
      </c>
      <c r="G8919"/>
      <c r="H8919" t="s">
        <v>48650</v>
      </c>
      <c r="I8919" t="s">
        <v>50456</v>
      </c>
      <c r="J8919"/>
      <c r="K8919" t="s">
        <v>565</v>
      </c>
      <c r="L8919" s="119" t="str">
        <f t="shared" si="556"/>
        <v>NA</v>
      </c>
      <c r="M8919" s="119"/>
      <c r="N8919" s="120" t="str">
        <f t="shared" si="557"/>
        <v>NA</v>
      </c>
      <c r="O8919" s="120"/>
      <c r="P8919"/>
      <c r="Q8919"/>
      <c r="R8919"/>
      <c r="S8919"/>
      <c r="T8919"/>
      <c r="U8919" t="s">
        <v>31677</v>
      </c>
      <c r="V8919" t="s">
        <v>31676</v>
      </c>
      <c r="W8919" t="s">
        <v>27283</v>
      </c>
      <c r="X8919" t="s">
        <v>193</v>
      </c>
      <c r="Y8919" t="s">
        <v>13889</v>
      </c>
      <c r="Z8919" t="s">
        <v>54</v>
      </c>
      <c r="AA8919"/>
      <c r="AB8919" t="s">
        <v>48226</v>
      </c>
      <c r="AC8919" t="s">
        <v>54743</v>
      </c>
      <c r="AD8919"/>
      <c r="AE8919" t="s">
        <v>565</v>
      </c>
      <c r="AF8919" s="119" t="str">
        <f t="shared" si="558"/>
        <v>NA</v>
      </c>
      <c r="AG8919" s="119"/>
      <c r="AH8919" s="119"/>
      <c r="AI8919" s="119"/>
      <c r="AJ8919" s="119" t="str">
        <f t="shared" si="559"/>
        <v>NA</v>
      </c>
      <c r="AK8919" s="190"/>
      <c r="AL8919" s="191"/>
    </row>
    <row r="8920" spans="1:38" x14ac:dyDescent="0.25">
      <c r="A8920" t="s">
        <v>30818</v>
      </c>
      <c r="B8920" t="s">
        <v>30816</v>
      </c>
      <c r="C8920" t="s">
        <v>30817</v>
      </c>
      <c r="D8920" t="s">
        <v>193</v>
      </c>
      <c r="E8920" t="s">
        <v>693</v>
      </c>
      <c r="F8920" t="s">
        <v>54</v>
      </c>
      <c r="G8920"/>
      <c r="H8920" t="s">
        <v>48651</v>
      </c>
      <c r="I8920" t="s">
        <v>50456</v>
      </c>
      <c r="J8920" t="s">
        <v>30819</v>
      </c>
      <c r="K8920" t="s">
        <v>565</v>
      </c>
      <c r="L8920" s="119" t="str">
        <f t="shared" si="556"/>
        <v>NA</v>
      </c>
      <c r="M8920" s="119"/>
      <c r="N8920" s="120" t="str">
        <f t="shared" si="557"/>
        <v>NA</v>
      </c>
      <c r="O8920" s="120"/>
      <c r="P8920"/>
      <c r="Q8920"/>
      <c r="R8920"/>
      <c r="S8920"/>
      <c r="T8920"/>
      <c r="U8920" t="s">
        <v>34388</v>
      </c>
      <c r="V8920" t="s">
        <v>34387</v>
      </c>
      <c r="W8920" t="s">
        <v>30795</v>
      </c>
      <c r="X8920" t="s">
        <v>193</v>
      </c>
      <c r="Y8920" t="s">
        <v>34389</v>
      </c>
      <c r="Z8920" t="s">
        <v>54</v>
      </c>
      <c r="AA8920"/>
      <c r="AB8920" t="s">
        <v>48227</v>
      </c>
      <c r="AC8920" t="s">
        <v>54744</v>
      </c>
      <c r="AD8920" t="s">
        <v>34390</v>
      </c>
      <c r="AE8920" t="s">
        <v>565</v>
      </c>
      <c r="AF8920" s="119" t="str">
        <f t="shared" si="558"/>
        <v>NA</v>
      </c>
      <c r="AG8920" s="119"/>
      <c r="AH8920" s="119"/>
      <c r="AI8920" s="119"/>
      <c r="AJ8920" s="119" t="str">
        <f t="shared" si="559"/>
        <v>NA</v>
      </c>
      <c r="AK8920" s="190"/>
      <c r="AL8920" s="191"/>
    </row>
    <row r="8921" spans="1:38" x14ac:dyDescent="0.25">
      <c r="A8921" t="s">
        <v>27923</v>
      </c>
      <c r="B8921" t="s">
        <v>27921</v>
      </c>
      <c r="C8921" t="s">
        <v>27922</v>
      </c>
      <c r="D8921" t="s">
        <v>193</v>
      </c>
      <c r="E8921" t="s">
        <v>693</v>
      </c>
      <c r="F8921" t="s">
        <v>54</v>
      </c>
      <c r="G8921"/>
      <c r="H8921" t="s">
        <v>48650</v>
      </c>
      <c r="I8921" t="s">
        <v>50456</v>
      </c>
      <c r="J8921" t="s">
        <v>27924</v>
      </c>
      <c r="K8921" t="s">
        <v>565</v>
      </c>
      <c r="L8921" s="119" t="str">
        <f t="shared" si="556"/>
        <v>NA</v>
      </c>
      <c r="M8921" s="119"/>
      <c r="N8921" s="120" t="str">
        <f t="shared" si="557"/>
        <v>NA</v>
      </c>
      <c r="O8921" s="120"/>
      <c r="P8921"/>
      <c r="Q8921"/>
      <c r="R8921"/>
      <c r="S8921"/>
      <c r="T8921"/>
      <c r="U8921" t="s">
        <v>34053</v>
      </c>
      <c r="V8921" t="s">
        <v>34062</v>
      </c>
      <c r="W8921" t="s">
        <v>34063</v>
      </c>
      <c r="X8921" t="s">
        <v>193</v>
      </c>
      <c r="Y8921" t="s">
        <v>26676</v>
      </c>
      <c r="Z8921" t="s">
        <v>54</v>
      </c>
      <c r="AA8921"/>
      <c r="AB8921" t="s">
        <v>48228</v>
      </c>
      <c r="AC8921" t="s">
        <v>54745</v>
      </c>
      <c r="AD8921"/>
      <c r="AE8921" t="s">
        <v>565</v>
      </c>
      <c r="AF8921" s="119" t="str">
        <f t="shared" si="558"/>
        <v>NA</v>
      </c>
      <c r="AG8921" s="119"/>
      <c r="AH8921" s="119"/>
      <c r="AI8921" s="119"/>
      <c r="AJ8921" s="119" t="str">
        <f t="shared" si="559"/>
        <v>NA</v>
      </c>
      <c r="AK8921" s="190"/>
      <c r="AL8921" s="191"/>
    </row>
    <row r="8922" spans="1:38" x14ac:dyDescent="0.25">
      <c r="A8922" t="s">
        <v>31352</v>
      </c>
      <c r="B8922" t="s">
        <v>31350</v>
      </c>
      <c r="C8922" t="s">
        <v>31351</v>
      </c>
      <c r="D8922" t="s">
        <v>193</v>
      </c>
      <c r="E8922" t="s">
        <v>693</v>
      </c>
      <c r="F8922" t="s">
        <v>54</v>
      </c>
      <c r="G8922"/>
      <c r="H8922" t="s">
        <v>48651</v>
      </c>
      <c r="I8922" t="s">
        <v>50456</v>
      </c>
      <c r="J8922" t="s">
        <v>31353</v>
      </c>
      <c r="K8922" t="s">
        <v>565</v>
      </c>
      <c r="L8922" s="119" t="str">
        <f t="shared" si="556"/>
        <v>NA</v>
      </c>
      <c r="M8922" s="119"/>
      <c r="N8922" s="120" t="str">
        <f t="shared" si="557"/>
        <v>NA</v>
      </c>
      <c r="O8922" s="120"/>
      <c r="P8922"/>
      <c r="Q8922"/>
      <c r="R8922"/>
      <c r="S8922"/>
      <c r="T8922"/>
      <c r="U8922" t="s">
        <v>33896</v>
      </c>
      <c r="V8922" t="s">
        <v>33900</v>
      </c>
      <c r="W8922" t="s">
        <v>31942</v>
      </c>
      <c r="X8922" t="s">
        <v>193</v>
      </c>
      <c r="Y8922" t="s">
        <v>3078</v>
      </c>
      <c r="Z8922" t="s">
        <v>54</v>
      </c>
      <c r="AA8922"/>
      <c r="AB8922" t="s">
        <v>48229</v>
      </c>
      <c r="AC8922" t="s">
        <v>54746</v>
      </c>
      <c r="AD8922" t="s">
        <v>33896</v>
      </c>
      <c r="AE8922" t="s">
        <v>565</v>
      </c>
      <c r="AF8922" s="119" t="str">
        <f t="shared" si="558"/>
        <v>NA</v>
      </c>
      <c r="AG8922" s="119"/>
      <c r="AH8922" s="119"/>
      <c r="AI8922" s="119"/>
      <c r="AJ8922" s="119" t="str">
        <f t="shared" si="559"/>
        <v>NA</v>
      </c>
      <c r="AK8922" s="190"/>
      <c r="AL8922" s="191"/>
    </row>
    <row r="8923" spans="1:38" x14ac:dyDescent="0.25">
      <c r="A8923" t="s">
        <v>27407</v>
      </c>
      <c r="B8923" t="s">
        <v>27406</v>
      </c>
      <c r="C8923" t="s">
        <v>10923</v>
      </c>
      <c r="D8923" t="s">
        <v>193</v>
      </c>
      <c r="E8923" t="s">
        <v>693</v>
      </c>
      <c r="F8923" t="s">
        <v>54</v>
      </c>
      <c r="G8923"/>
      <c r="H8923" t="s">
        <v>48651</v>
      </c>
      <c r="I8923" t="s">
        <v>50456</v>
      </c>
      <c r="J8923"/>
      <c r="K8923" t="s">
        <v>565</v>
      </c>
      <c r="L8923" s="119" t="str">
        <f t="shared" si="556"/>
        <v>NA</v>
      </c>
      <c r="M8923" s="119"/>
      <c r="N8923" s="120" t="str">
        <f t="shared" si="557"/>
        <v>NA</v>
      </c>
      <c r="O8923" s="120"/>
      <c r="P8923"/>
      <c r="Q8923"/>
      <c r="R8923"/>
      <c r="S8923"/>
      <c r="T8923"/>
      <c r="U8923" t="s">
        <v>32639</v>
      </c>
      <c r="V8923" t="s">
        <v>32638</v>
      </c>
      <c r="W8923" t="s">
        <v>27616</v>
      </c>
      <c r="X8923" t="s">
        <v>193</v>
      </c>
      <c r="Y8923" t="s">
        <v>3078</v>
      </c>
      <c r="Z8923" t="s">
        <v>54</v>
      </c>
      <c r="AA8923"/>
      <c r="AB8923" t="s">
        <v>48229</v>
      </c>
      <c r="AC8923" t="s">
        <v>54746</v>
      </c>
      <c r="AD8923" t="s">
        <v>32639</v>
      </c>
      <c r="AE8923" t="s">
        <v>565</v>
      </c>
      <c r="AF8923" s="119" t="str">
        <f t="shared" si="558"/>
        <v>NA</v>
      </c>
      <c r="AG8923" s="119"/>
      <c r="AH8923" s="119"/>
      <c r="AI8923" s="119"/>
      <c r="AJ8923" s="119" t="str">
        <f t="shared" si="559"/>
        <v>NA</v>
      </c>
      <c r="AK8923" s="190"/>
      <c r="AL8923" s="191"/>
    </row>
    <row r="8924" spans="1:38" x14ac:dyDescent="0.25">
      <c r="A8924" t="s">
        <v>30424</v>
      </c>
      <c r="B8924" t="s">
        <v>30423</v>
      </c>
      <c r="C8924" t="s">
        <v>29626</v>
      </c>
      <c r="D8924" t="s">
        <v>193</v>
      </c>
      <c r="E8924" t="s">
        <v>693</v>
      </c>
      <c r="F8924" t="s">
        <v>54</v>
      </c>
      <c r="G8924"/>
      <c r="H8924" t="s">
        <v>48652</v>
      </c>
      <c r="I8924" t="s">
        <v>50456</v>
      </c>
      <c r="J8924" t="s">
        <v>30424</v>
      </c>
      <c r="K8924" t="s">
        <v>565</v>
      </c>
      <c r="L8924" s="119" t="str">
        <f t="shared" si="556"/>
        <v>NA</v>
      </c>
      <c r="M8924" s="119"/>
      <c r="N8924" s="120" t="str">
        <f t="shared" si="557"/>
        <v>NA</v>
      </c>
      <c r="O8924" s="120"/>
      <c r="P8924"/>
      <c r="Q8924"/>
      <c r="R8924"/>
      <c r="S8924"/>
      <c r="T8924"/>
      <c r="U8924" t="s">
        <v>28248</v>
      </c>
      <c r="V8924" t="s">
        <v>32202</v>
      </c>
      <c r="W8924" t="s">
        <v>29143</v>
      </c>
      <c r="X8924" t="s">
        <v>193</v>
      </c>
      <c r="Y8924" t="s">
        <v>3078</v>
      </c>
      <c r="Z8924" t="s">
        <v>54</v>
      </c>
      <c r="AA8924"/>
      <c r="AB8924" t="s">
        <v>48229</v>
      </c>
      <c r="AC8924" t="s">
        <v>54746</v>
      </c>
      <c r="AD8924"/>
      <c r="AE8924" t="s">
        <v>565</v>
      </c>
      <c r="AF8924" s="119" t="str">
        <f t="shared" si="558"/>
        <v>NA</v>
      </c>
      <c r="AG8924" s="119"/>
      <c r="AH8924" s="119"/>
      <c r="AI8924" s="119"/>
      <c r="AJ8924" s="119" t="str">
        <f t="shared" si="559"/>
        <v>NA</v>
      </c>
      <c r="AK8924" s="190"/>
      <c r="AL8924" s="191"/>
    </row>
    <row r="8925" spans="1:38" x14ac:dyDescent="0.25">
      <c r="A8925" t="s">
        <v>27717</v>
      </c>
      <c r="B8925" t="s">
        <v>27715</v>
      </c>
      <c r="C8925" t="s">
        <v>27716</v>
      </c>
      <c r="D8925" t="s">
        <v>193</v>
      </c>
      <c r="E8925" t="s">
        <v>693</v>
      </c>
      <c r="F8925" t="s">
        <v>54</v>
      </c>
      <c r="G8925"/>
      <c r="H8925" t="s">
        <v>48650</v>
      </c>
      <c r="I8925" t="s">
        <v>50456</v>
      </c>
      <c r="J8925" t="s">
        <v>27717</v>
      </c>
      <c r="K8925" t="s">
        <v>565</v>
      </c>
      <c r="L8925" s="119" t="str">
        <f t="shared" si="556"/>
        <v>NA</v>
      </c>
      <c r="M8925" s="119"/>
      <c r="N8925" s="120" t="str">
        <f t="shared" si="557"/>
        <v>NA</v>
      </c>
      <c r="O8925" s="120"/>
      <c r="P8925"/>
      <c r="Q8925"/>
      <c r="R8925"/>
      <c r="S8925"/>
      <c r="T8925"/>
      <c r="U8925" t="s">
        <v>32191</v>
      </c>
      <c r="V8925" t="s">
        <v>32190</v>
      </c>
      <c r="W8925" t="s">
        <v>27988</v>
      </c>
      <c r="X8925" t="s">
        <v>193</v>
      </c>
      <c r="Y8925" t="s">
        <v>3078</v>
      </c>
      <c r="Z8925" t="s">
        <v>54</v>
      </c>
      <c r="AA8925"/>
      <c r="AB8925" t="s">
        <v>48229</v>
      </c>
      <c r="AC8925" t="s">
        <v>54746</v>
      </c>
      <c r="AD8925" t="s">
        <v>32192</v>
      </c>
      <c r="AE8925" t="s">
        <v>565</v>
      </c>
      <c r="AF8925" s="119" t="str">
        <f t="shared" si="558"/>
        <v>NA</v>
      </c>
      <c r="AG8925" s="119"/>
      <c r="AH8925" s="119"/>
      <c r="AI8925" s="119"/>
      <c r="AJ8925" s="119" t="str">
        <f t="shared" si="559"/>
        <v>NA</v>
      </c>
      <c r="AK8925" s="190"/>
      <c r="AL8925" s="191"/>
    </row>
    <row r="8926" spans="1:38" x14ac:dyDescent="0.25">
      <c r="A8926" t="s">
        <v>29031</v>
      </c>
      <c r="B8926" t="s">
        <v>29029</v>
      </c>
      <c r="C8926" t="s">
        <v>29030</v>
      </c>
      <c r="D8926" t="s">
        <v>193</v>
      </c>
      <c r="E8926" t="s">
        <v>693</v>
      </c>
      <c r="F8926" t="s">
        <v>54</v>
      </c>
      <c r="G8926"/>
      <c r="H8926" t="s">
        <v>48650</v>
      </c>
      <c r="I8926" t="s">
        <v>50456</v>
      </c>
      <c r="J8926" t="s">
        <v>29031</v>
      </c>
      <c r="K8926" t="s">
        <v>565</v>
      </c>
      <c r="L8926" s="119" t="str">
        <f t="shared" si="556"/>
        <v>NA</v>
      </c>
      <c r="M8926" s="119"/>
      <c r="N8926" s="120" t="str">
        <f t="shared" si="557"/>
        <v>NA</v>
      </c>
      <c r="O8926" s="120"/>
      <c r="P8926"/>
      <c r="Q8926"/>
      <c r="R8926"/>
      <c r="S8926"/>
      <c r="T8926"/>
      <c r="U8926" t="s">
        <v>29060</v>
      </c>
      <c r="V8926" t="s">
        <v>29058</v>
      </c>
      <c r="W8926" t="s">
        <v>29059</v>
      </c>
      <c r="X8926" t="s">
        <v>193</v>
      </c>
      <c r="Y8926" t="s">
        <v>3078</v>
      </c>
      <c r="Z8926" t="s">
        <v>54</v>
      </c>
      <c r="AA8926"/>
      <c r="AB8926" t="s">
        <v>48230</v>
      </c>
      <c r="AC8926" t="s">
        <v>54746</v>
      </c>
      <c r="AD8926" t="s">
        <v>29061</v>
      </c>
      <c r="AE8926" t="s">
        <v>565</v>
      </c>
      <c r="AF8926" s="119" t="str">
        <f t="shared" si="558"/>
        <v>NA</v>
      </c>
      <c r="AG8926" s="119"/>
      <c r="AH8926" s="119"/>
      <c r="AI8926" s="119"/>
      <c r="AJ8926" s="119" t="str">
        <f t="shared" si="559"/>
        <v>NA</v>
      </c>
      <c r="AK8926" s="190"/>
      <c r="AL8926" s="191"/>
    </row>
    <row r="8927" spans="1:38" x14ac:dyDescent="0.25">
      <c r="A8927" t="s">
        <v>28501</v>
      </c>
      <c r="B8927" t="s">
        <v>28499</v>
      </c>
      <c r="C8927" t="s">
        <v>28500</v>
      </c>
      <c r="D8927" t="s">
        <v>193</v>
      </c>
      <c r="E8927" t="s">
        <v>693</v>
      </c>
      <c r="F8927" t="s">
        <v>54</v>
      </c>
      <c r="G8927"/>
      <c r="H8927" t="s">
        <v>48650</v>
      </c>
      <c r="I8927" t="s">
        <v>50456</v>
      </c>
      <c r="J8927" t="s">
        <v>28501</v>
      </c>
      <c r="K8927" t="s">
        <v>565</v>
      </c>
      <c r="L8927" s="119" t="str">
        <f t="shared" si="556"/>
        <v>NA</v>
      </c>
      <c r="M8927" s="119"/>
      <c r="N8927" s="120" t="str">
        <f t="shared" si="557"/>
        <v>NA</v>
      </c>
      <c r="O8927" s="120"/>
      <c r="P8927"/>
      <c r="Q8927"/>
      <c r="R8927"/>
      <c r="S8927"/>
      <c r="T8927"/>
      <c r="U8927" t="s">
        <v>33281</v>
      </c>
      <c r="V8927" t="s">
        <v>33279</v>
      </c>
      <c r="W8927" t="s">
        <v>33280</v>
      </c>
      <c r="X8927" t="s">
        <v>193</v>
      </c>
      <c r="Y8927" t="s">
        <v>33282</v>
      </c>
      <c r="Z8927" t="s">
        <v>54</v>
      </c>
      <c r="AA8927"/>
      <c r="AB8927" t="s">
        <v>48231</v>
      </c>
      <c r="AC8927" t="s">
        <v>54747</v>
      </c>
      <c r="AD8927" t="s">
        <v>33283</v>
      </c>
      <c r="AE8927" t="s">
        <v>565</v>
      </c>
      <c r="AF8927" s="119" t="str">
        <f t="shared" si="558"/>
        <v>NA</v>
      </c>
      <c r="AG8927" s="119"/>
      <c r="AH8927" s="119"/>
      <c r="AI8927" s="119"/>
      <c r="AJ8927" s="119" t="str">
        <f t="shared" si="559"/>
        <v>NA</v>
      </c>
      <c r="AK8927" s="190"/>
      <c r="AL8927" s="191"/>
    </row>
    <row r="8928" spans="1:38" x14ac:dyDescent="0.25">
      <c r="A8928" t="s">
        <v>28440</v>
      </c>
      <c r="B8928" t="s">
        <v>28438</v>
      </c>
      <c r="C8928" t="s">
        <v>28439</v>
      </c>
      <c r="D8928" t="s">
        <v>193</v>
      </c>
      <c r="E8928" t="s">
        <v>693</v>
      </c>
      <c r="F8928" t="s">
        <v>54</v>
      </c>
      <c r="G8928"/>
      <c r="H8928" t="s">
        <v>48650</v>
      </c>
      <c r="I8928" t="s">
        <v>50456</v>
      </c>
      <c r="J8928" t="s">
        <v>28440</v>
      </c>
      <c r="K8928" t="s">
        <v>565</v>
      </c>
      <c r="L8928" s="119" t="str">
        <f t="shared" si="556"/>
        <v>NA</v>
      </c>
      <c r="M8928" s="119"/>
      <c r="N8928" s="120" t="str">
        <f t="shared" si="557"/>
        <v>NA</v>
      </c>
      <c r="O8928" s="120"/>
      <c r="P8928"/>
      <c r="Q8928"/>
      <c r="R8928"/>
      <c r="S8928"/>
      <c r="T8928"/>
      <c r="U8928" t="s">
        <v>33281</v>
      </c>
      <c r="V8928" t="s">
        <v>33284</v>
      </c>
      <c r="W8928" t="s">
        <v>33280</v>
      </c>
      <c r="X8928" t="s">
        <v>193</v>
      </c>
      <c r="Y8928" t="s">
        <v>33282</v>
      </c>
      <c r="Z8928" t="s">
        <v>54</v>
      </c>
      <c r="AA8928"/>
      <c r="AB8928" t="s">
        <v>48231</v>
      </c>
      <c r="AC8928" t="s">
        <v>54747</v>
      </c>
      <c r="AD8928"/>
      <c r="AE8928" t="s">
        <v>565</v>
      </c>
      <c r="AF8928" s="119" t="str">
        <f t="shared" si="558"/>
        <v>NA</v>
      </c>
      <c r="AG8928" s="119"/>
      <c r="AH8928" s="119"/>
      <c r="AI8928" s="119"/>
      <c r="AJ8928" s="119" t="str">
        <f t="shared" si="559"/>
        <v>NA</v>
      </c>
      <c r="AK8928" s="190"/>
      <c r="AL8928" s="191"/>
    </row>
    <row r="8929" spans="1:38" x14ac:dyDescent="0.25">
      <c r="A8929" t="s">
        <v>27720</v>
      </c>
      <c r="B8929" t="s">
        <v>27718</v>
      </c>
      <c r="C8929" t="s">
        <v>27719</v>
      </c>
      <c r="D8929" t="s">
        <v>193</v>
      </c>
      <c r="E8929" t="s">
        <v>693</v>
      </c>
      <c r="F8929" t="s">
        <v>54</v>
      </c>
      <c r="G8929"/>
      <c r="H8929" t="s">
        <v>48650</v>
      </c>
      <c r="I8929" t="s">
        <v>50456</v>
      </c>
      <c r="J8929" t="s">
        <v>27720</v>
      </c>
      <c r="K8929" t="s">
        <v>565</v>
      </c>
      <c r="L8929" s="119" t="str">
        <f t="shared" si="556"/>
        <v>NA</v>
      </c>
      <c r="M8929" s="119"/>
      <c r="N8929" s="120" t="str">
        <f t="shared" si="557"/>
        <v>NA</v>
      </c>
      <c r="O8929" s="120"/>
      <c r="P8929"/>
      <c r="Q8929"/>
      <c r="R8929"/>
      <c r="S8929"/>
      <c r="T8929"/>
      <c r="U8929" t="s">
        <v>33896</v>
      </c>
      <c r="V8929" t="s">
        <v>33901</v>
      </c>
      <c r="W8929" t="s">
        <v>31942</v>
      </c>
      <c r="X8929" t="s">
        <v>193</v>
      </c>
      <c r="Y8929" t="s">
        <v>3134</v>
      </c>
      <c r="Z8929" t="s">
        <v>54</v>
      </c>
      <c r="AA8929"/>
      <c r="AB8929" t="s">
        <v>48232</v>
      </c>
      <c r="AC8929" t="s">
        <v>54748</v>
      </c>
      <c r="AD8929" t="s">
        <v>33902</v>
      </c>
      <c r="AE8929" t="s">
        <v>565</v>
      </c>
      <c r="AF8929" s="119" t="str">
        <f t="shared" si="558"/>
        <v>NA</v>
      </c>
      <c r="AG8929" s="119"/>
      <c r="AH8929" s="119"/>
      <c r="AI8929" s="119"/>
      <c r="AJ8929" s="119" t="str">
        <f t="shared" si="559"/>
        <v>NA</v>
      </c>
      <c r="AK8929" s="190"/>
      <c r="AL8929" s="191"/>
    </row>
    <row r="8930" spans="1:38" x14ac:dyDescent="0.25">
      <c r="A8930" t="s">
        <v>27439</v>
      </c>
      <c r="B8930" t="s">
        <v>27437</v>
      </c>
      <c r="C8930" t="s">
        <v>27438</v>
      </c>
      <c r="D8930" t="s">
        <v>193</v>
      </c>
      <c r="E8930" t="s">
        <v>693</v>
      </c>
      <c r="F8930" t="s">
        <v>54</v>
      </c>
      <c r="G8930"/>
      <c r="H8930" t="s">
        <v>48651</v>
      </c>
      <c r="I8930" t="s">
        <v>50456</v>
      </c>
      <c r="J8930" t="s">
        <v>27439</v>
      </c>
      <c r="K8930" t="s">
        <v>565</v>
      </c>
      <c r="L8930" s="119" t="str">
        <f t="shared" si="556"/>
        <v>NA</v>
      </c>
      <c r="M8930" s="119"/>
      <c r="N8930" s="120" t="str">
        <f t="shared" si="557"/>
        <v>NA</v>
      </c>
      <c r="O8930" s="120"/>
      <c r="P8930"/>
      <c r="Q8930"/>
      <c r="R8930"/>
      <c r="S8930"/>
      <c r="T8930"/>
      <c r="U8930" t="s">
        <v>33896</v>
      </c>
      <c r="V8930" t="s">
        <v>33903</v>
      </c>
      <c r="W8930" t="s">
        <v>31942</v>
      </c>
      <c r="X8930" t="s">
        <v>193</v>
      </c>
      <c r="Y8930" t="s">
        <v>3134</v>
      </c>
      <c r="Z8930" t="s">
        <v>54</v>
      </c>
      <c r="AA8930"/>
      <c r="AB8930" t="s">
        <v>48232</v>
      </c>
      <c r="AC8930" t="s">
        <v>54748</v>
      </c>
      <c r="AD8930" t="s">
        <v>33896</v>
      </c>
      <c r="AE8930" t="s">
        <v>565</v>
      </c>
      <c r="AF8930" s="119" t="str">
        <f t="shared" si="558"/>
        <v>NA</v>
      </c>
      <c r="AG8930" s="119"/>
      <c r="AH8930" s="119"/>
      <c r="AI8930" s="119"/>
      <c r="AJ8930" s="119" t="str">
        <f t="shared" si="559"/>
        <v>NA</v>
      </c>
      <c r="AK8930" s="190"/>
      <c r="AL8930" s="191"/>
    </row>
    <row r="8931" spans="1:38" x14ac:dyDescent="0.25">
      <c r="A8931" t="s">
        <v>27216</v>
      </c>
      <c r="B8931" t="s">
        <v>27214</v>
      </c>
      <c r="C8931" t="s">
        <v>27215</v>
      </c>
      <c r="D8931" t="s">
        <v>193</v>
      </c>
      <c r="E8931" t="s">
        <v>693</v>
      </c>
      <c r="F8931" t="s">
        <v>54</v>
      </c>
      <c r="G8931"/>
      <c r="H8931" t="s">
        <v>48651</v>
      </c>
      <c r="I8931" t="s">
        <v>50456</v>
      </c>
      <c r="J8931" t="s">
        <v>27216</v>
      </c>
      <c r="K8931" t="s">
        <v>565</v>
      </c>
      <c r="L8931" s="119" t="str">
        <f t="shared" si="556"/>
        <v>NA</v>
      </c>
      <c r="M8931" s="119"/>
      <c r="N8931" s="120" t="str">
        <f t="shared" si="557"/>
        <v>NA</v>
      </c>
      <c r="O8931" s="120"/>
      <c r="P8931"/>
      <c r="Q8931"/>
      <c r="R8931"/>
      <c r="S8931"/>
      <c r="T8931"/>
      <c r="U8931" t="s">
        <v>33205</v>
      </c>
      <c r="V8931" t="s">
        <v>33203</v>
      </c>
      <c r="W8931" t="s">
        <v>33204</v>
      </c>
      <c r="X8931" t="s">
        <v>193</v>
      </c>
      <c r="Y8931" t="s">
        <v>3134</v>
      </c>
      <c r="Z8931" t="s">
        <v>54</v>
      </c>
      <c r="AA8931"/>
      <c r="AB8931" t="s">
        <v>48232</v>
      </c>
      <c r="AC8931" t="s">
        <v>54748</v>
      </c>
      <c r="AD8931" t="s">
        <v>33205</v>
      </c>
      <c r="AE8931" t="s">
        <v>565</v>
      </c>
      <c r="AF8931" s="119" t="str">
        <f t="shared" si="558"/>
        <v>NA</v>
      </c>
      <c r="AG8931" s="119"/>
      <c r="AH8931" s="119"/>
      <c r="AI8931" s="119"/>
      <c r="AJ8931" s="119" t="str">
        <f t="shared" si="559"/>
        <v>NA</v>
      </c>
      <c r="AK8931" s="190"/>
      <c r="AL8931" s="191"/>
    </row>
    <row r="8932" spans="1:38" x14ac:dyDescent="0.25">
      <c r="A8932" t="s">
        <v>29028</v>
      </c>
      <c r="B8932" t="s">
        <v>29026</v>
      </c>
      <c r="C8932" t="s">
        <v>29027</v>
      </c>
      <c r="D8932" t="s">
        <v>193</v>
      </c>
      <c r="E8932" t="s">
        <v>693</v>
      </c>
      <c r="F8932" t="s">
        <v>54</v>
      </c>
      <c r="G8932"/>
      <c r="H8932" t="s">
        <v>48650</v>
      </c>
      <c r="I8932" t="s">
        <v>50456</v>
      </c>
      <c r="J8932" t="s">
        <v>29028</v>
      </c>
      <c r="K8932" t="s">
        <v>565</v>
      </c>
      <c r="L8932" s="119" t="str">
        <f t="shared" si="556"/>
        <v>NA</v>
      </c>
      <c r="M8932" s="119"/>
      <c r="N8932" s="120" t="str">
        <f t="shared" si="557"/>
        <v>NA</v>
      </c>
      <c r="O8932" s="120"/>
      <c r="P8932"/>
      <c r="Q8932"/>
      <c r="R8932"/>
      <c r="S8932"/>
      <c r="T8932"/>
      <c r="U8932" t="s">
        <v>33625</v>
      </c>
      <c r="V8932" t="s">
        <v>33623</v>
      </c>
      <c r="W8932" t="s">
        <v>33624</v>
      </c>
      <c r="X8932" t="s">
        <v>193</v>
      </c>
      <c r="Y8932" t="s">
        <v>3134</v>
      </c>
      <c r="Z8932" t="s">
        <v>54</v>
      </c>
      <c r="AA8932"/>
      <c r="AB8932" t="s">
        <v>48232</v>
      </c>
      <c r="AC8932" t="s">
        <v>54748</v>
      </c>
      <c r="AD8932" t="s">
        <v>33626</v>
      </c>
      <c r="AE8932" t="s">
        <v>565</v>
      </c>
      <c r="AF8932" s="119" t="str">
        <f t="shared" si="558"/>
        <v>NA</v>
      </c>
      <c r="AG8932" s="119"/>
      <c r="AH8932" s="119"/>
      <c r="AI8932" s="119"/>
      <c r="AJ8932" s="119" t="str">
        <f t="shared" si="559"/>
        <v>NA</v>
      </c>
      <c r="AK8932" s="190"/>
      <c r="AL8932" s="191"/>
    </row>
    <row r="8933" spans="1:38" x14ac:dyDescent="0.25">
      <c r="A8933" t="s">
        <v>27653</v>
      </c>
      <c r="B8933" t="s">
        <v>27651</v>
      </c>
      <c r="C8933" t="s">
        <v>27652</v>
      </c>
      <c r="D8933" t="s">
        <v>193</v>
      </c>
      <c r="E8933" t="s">
        <v>693</v>
      </c>
      <c r="F8933" t="s">
        <v>54</v>
      </c>
      <c r="G8933"/>
      <c r="H8933" t="s">
        <v>48651</v>
      </c>
      <c r="I8933" t="s">
        <v>50456</v>
      </c>
      <c r="J8933"/>
      <c r="K8933" t="s">
        <v>565</v>
      </c>
      <c r="L8933" s="119" t="str">
        <f t="shared" si="556"/>
        <v>NA</v>
      </c>
      <c r="M8933" s="119"/>
      <c r="N8933" s="120" t="str">
        <f t="shared" si="557"/>
        <v>NA</v>
      </c>
      <c r="O8933" s="120"/>
      <c r="P8933"/>
      <c r="Q8933"/>
      <c r="R8933"/>
      <c r="S8933"/>
      <c r="T8933"/>
      <c r="U8933" t="s">
        <v>32457</v>
      </c>
      <c r="V8933" t="s">
        <v>32455</v>
      </c>
      <c r="W8933" t="s">
        <v>32456</v>
      </c>
      <c r="X8933" t="s">
        <v>193</v>
      </c>
      <c r="Y8933" t="s">
        <v>3134</v>
      </c>
      <c r="Z8933" t="s">
        <v>54</v>
      </c>
      <c r="AA8933"/>
      <c r="AB8933" t="s">
        <v>48232</v>
      </c>
      <c r="AC8933" t="s">
        <v>54748</v>
      </c>
      <c r="AD8933"/>
      <c r="AE8933" t="s">
        <v>565</v>
      </c>
      <c r="AF8933" s="119" t="str">
        <f t="shared" si="558"/>
        <v>NA</v>
      </c>
      <c r="AG8933" s="119"/>
      <c r="AH8933" s="119"/>
      <c r="AI8933" s="119"/>
      <c r="AJ8933" s="119" t="str">
        <f t="shared" si="559"/>
        <v>NA</v>
      </c>
      <c r="AK8933" s="190"/>
      <c r="AL8933" s="191"/>
    </row>
    <row r="8934" spans="1:38" x14ac:dyDescent="0.25">
      <c r="A8934" t="s">
        <v>29972</v>
      </c>
      <c r="B8934" t="s">
        <v>29970</v>
      </c>
      <c r="C8934" t="s">
        <v>29971</v>
      </c>
      <c r="D8934" t="s">
        <v>193</v>
      </c>
      <c r="E8934" t="s">
        <v>693</v>
      </c>
      <c r="F8934" t="s">
        <v>54</v>
      </c>
      <c r="G8934"/>
      <c r="H8934" t="s">
        <v>48651</v>
      </c>
      <c r="I8934" t="s">
        <v>50456</v>
      </c>
      <c r="J8934" t="s">
        <v>29973</v>
      </c>
      <c r="K8934" t="s">
        <v>565</v>
      </c>
      <c r="L8934" s="119" t="str">
        <f t="shared" si="556"/>
        <v>NA</v>
      </c>
      <c r="M8934" s="119"/>
      <c r="N8934" s="120" t="str">
        <f t="shared" si="557"/>
        <v>NA</v>
      </c>
      <c r="O8934" s="120"/>
      <c r="P8934"/>
      <c r="Q8934"/>
      <c r="R8934"/>
      <c r="S8934"/>
      <c r="T8934"/>
      <c r="U8934" t="s">
        <v>34804</v>
      </c>
      <c r="V8934" t="s">
        <v>34803</v>
      </c>
      <c r="W8934" t="s">
        <v>33189</v>
      </c>
      <c r="X8934" t="s">
        <v>193</v>
      </c>
      <c r="Y8934" t="s">
        <v>34805</v>
      </c>
      <c r="Z8934" t="s">
        <v>54</v>
      </c>
      <c r="AA8934"/>
      <c r="AB8934" t="s">
        <v>48233</v>
      </c>
      <c r="AC8934" t="s">
        <v>54749</v>
      </c>
      <c r="AD8934" t="s">
        <v>34806</v>
      </c>
      <c r="AE8934" t="s">
        <v>565</v>
      </c>
      <c r="AF8934" s="119" t="str">
        <f t="shared" si="558"/>
        <v>NA</v>
      </c>
      <c r="AG8934" s="119"/>
      <c r="AH8934" s="119"/>
      <c r="AI8934" s="119"/>
      <c r="AJ8934" s="119" t="str">
        <f t="shared" si="559"/>
        <v>NA</v>
      </c>
      <c r="AK8934" s="190"/>
      <c r="AL8934" s="191"/>
    </row>
    <row r="8935" spans="1:38" x14ac:dyDescent="0.25">
      <c r="A8935" t="s">
        <v>27254</v>
      </c>
      <c r="B8935" t="s">
        <v>27252</v>
      </c>
      <c r="C8935" t="s">
        <v>27253</v>
      </c>
      <c r="D8935" t="s">
        <v>193</v>
      </c>
      <c r="E8935" t="s">
        <v>640</v>
      </c>
      <c r="F8935" t="s">
        <v>54</v>
      </c>
      <c r="G8935"/>
      <c r="H8935" t="s">
        <v>48651</v>
      </c>
      <c r="I8935" t="s">
        <v>55179</v>
      </c>
      <c r="J8935" t="s">
        <v>27255</v>
      </c>
      <c r="K8935" t="s">
        <v>565</v>
      </c>
      <c r="L8935" s="119" t="str">
        <f t="shared" si="556"/>
        <v>NA</v>
      </c>
      <c r="M8935" s="119"/>
      <c r="N8935" s="120" t="str">
        <f t="shared" si="557"/>
        <v>NA</v>
      </c>
      <c r="O8935" s="120"/>
      <c r="P8935"/>
      <c r="Q8935"/>
      <c r="R8935"/>
      <c r="S8935"/>
      <c r="T8935"/>
      <c r="U8935" t="s">
        <v>32680</v>
      </c>
      <c r="V8935" t="s">
        <v>32678</v>
      </c>
      <c r="W8935" t="s">
        <v>32679</v>
      </c>
      <c r="X8935" t="s">
        <v>193</v>
      </c>
      <c r="Y8935" t="s">
        <v>32681</v>
      </c>
      <c r="Z8935" t="s">
        <v>54</v>
      </c>
      <c r="AA8935"/>
      <c r="AB8935" t="s">
        <v>48234</v>
      </c>
      <c r="AC8935" t="s">
        <v>54750</v>
      </c>
      <c r="AD8935" t="s">
        <v>32680</v>
      </c>
      <c r="AE8935" t="s">
        <v>565</v>
      </c>
      <c r="AF8935" s="119" t="str">
        <f t="shared" si="558"/>
        <v>NA</v>
      </c>
      <c r="AG8935" s="119"/>
      <c r="AH8935" s="119"/>
      <c r="AI8935" s="119"/>
      <c r="AJ8935" s="119" t="str">
        <f t="shared" si="559"/>
        <v>NA</v>
      </c>
      <c r="AK8935" s="190"/>
      <c r="AL8935" s="191"/>
    </row>
    <row r="8936" spans="1:38" x14ac:dyDescent="0.25">
      <c r="A8936" t="s">
        <v>30982</v>
      </c>
      <c r="B8936" t="s">
        <v>30980</v>
      </c>
      <c r="C8936" t="s">
        <v>30981</v>
      </c>
      <c r="D8936" t="s">
        <v>193</v>
      </c>
      <c r="E8936" t="s">
        <v>640</v>
      </c>
      <c r="F8936" t="s">
        <v>54</v>
      </c>
      <c r="G8936"/>
      <c r="H8936" t="s">
        <v>48651</v>
      </c>
      <c r="I8936" t="s">
        <v>55179</v>
      </c>
      <c r="J8936"/>
      <c r="K8936" t="s">
        <v>565</v>
      </c>
      <c r="L8936" s="119" t="str">
        <f t="shared" si="556"/>
        <v>NA</v>
      </c>
      <c r="M8936" s="119"/>
      <c r="N8936" s="120" t="str">
        <f t="shared" si="557"/>
        <v>NA</v>
      </c>
      <c r="O8936" s="120"/>
      <c r="P8936"/>
      <c r="Q8936"/>
      <c r="R8936"/>
      <c r="S8936"/>
      <c r="T8936"/>
      <c r="U8936" t="s">
        <v>30796</v>
      </c>
      <c r="V8936" t="s">
        <v>30794</v>
      </c>
      <c r="W8936" t="s">
        <v>30795</v>
      </c>
      <c r="X8936" t="s">
        <v>193</v>
      </c>
      <c r="Y8936" t="s">
        <v>30797</v>
      </c>
      <c r="Z8936" t="s">
        <v>54</v>
      </c>
      <c r="AA8936"/>
      <c r="AB8936" t="s">
        <v>48235</v>
      </c>
      <c r="AC8936" t="s">
        <v>54751</v>
      </c>
      <c r="AD8936" t="s">
        <v>30798</v>
      </c>
      <c r="AE8936" t="s">
        <v>565</v>
      </c>
      <c r="AF8936" s="119" t="str">
        <f t="shared" si="558"/>
        <v>NA</v>
      </c>
      <c r="AG8936" s="119"/>
      <c r="AH8936" s="119"/>
      <c r="AI8936" s="119"/>
      <c r="AJ8936" s="119" t="str">
        <f t="shared" si="559"/>
        <v>NA</v>
      </c>
      <c r="AK8936" s="190"/>
      <c r="AL8936" s="191"/>
    </row>
    <row r="8937" spans="1:38" x14ac:dyDescent="0.25">
      <c r="A8937" t="s">
        <v>28866</v>
      </c>
      <c r="B8937" t="s">
        <v>28864</v>
      </c>
      <c r="C8937" t="s">
        <v>28865</v>
      </c>
      <c r="D8937" t="s">
        <v>193</v>
      </c>
      <c r="E8937" t="s">
        <v>640</v>
      </c>
      <c r="F8937" t="s">
        <v>54</v>
      </c>
      <c r="G8937"/>
      <c r="H8937" t="s">
        <v>48650</v>
      </c>
      <c r="I8937" t="s">
        <v>55179</v>
      </c>
      <c r="J8937"/>
      <c r="K8937" t="s">
        <v>565</v>
      </c>
      <c r="L8937" s="119" t="str">
        <f t="shared" si="556"/>
        <v>NA</v>
      </c>
      <c r="M8937" s="119"/>
      <c r="N8937" s="120" t="str">
        <f t="shared" si="557"/>
        <v>NA</v>
      </c>
      <c r="O8937" s="120"/>
      <c r="P8937"/>
      <c r="Q8937"/>
      <c r="R8937"/>
      <c r="S8937"/>
      <c r="T8937"/>
      <c r="U8937" t="s">
        <v>34765</v>
      </c>
      <c r="V8937" t="s">
        <v>34764</v>
      </c>
      <c r="W8937" t="s">
        <v>34685</v>
      </c>
      <c r="X8937" t="s">
        <v>193</v>
      </c>
      <c r="Y8937" t="s">
        <v>34766</v>
      </c>
      <c r="Z8937" t="s">
        <v>54</v>
      </c>
      <c r="AA8937"/>
      <c r="AB8937" t="s">
        <v>48236</v>
      </c>
      <c r="AC8937" t="s">
        <v>54752</v>
      </c>
      <c r="AD8937" t="s">
        <v>34765</v>
      </c>
      <c r="AE8937" t="s">
        <v>565</v>
      </c>
      <c r="AF8937" s="119" t="str">
        <f t="shared" si="558"/>
        <v>NA</v>
      </c>
      <c r="AG8937" s="119"/>
      <c r="AH8937" s="119"/>
      <c r="AI8937" s="119"/>
      <c r="AJ8937" s="119" t="str">
        <f t="shared" si="559"/>
        <v>NA</v>
      </c>
      <c r="AK8937" s="190"/>
      <c r="AL8937" s="191"/>
    </row>
    <row r="8938" spans="1:38" x14ac:dyDescent="0.25">
      <c r="A8938" t="s">
        <v>29694</v>
      </c>
      <c r="B8938" t="s">
        <v>29692</v>
      </c>
      <c r="C8938" t="s">
        <v>29693</v>
      </c>
      <c r="D8938" t="s">
        <v>193</v>
      </c>
      <c r="E8938" t="s">
        <v>640</v>
      </c>
      <c r="F8938" t="s">
        <v>54</v>
      </c>
      <c r="G8938"/>
      <c r="H8938" t="s">
        <v>48652</v>
      </c>
      <c r="I8938" t="s">
        <v>55179</v>
      </c>
      <c r="J8938" t="s">
        <v>29695</v>
      </c>
      <c r="K8938" t="s">
        <v>565</v>
      </c>
      <c r="L8938" s="119" t="str">
        <f t="shared" si="556"/>
        <v>NA</v>
      </c>
      <c r="M8938" s="119"/>
      <c r="N8938" s="120" t="str">
        <f t="shared" si="557"/>
        <v>NA</v>
      </c>
      <c r="O8938" s="120"/>
      <c r="P8938"/>
      <c r="Q8938"/>
      <c r="R8938"/>
      <c r="S8938"/>
      <c r="T8938"/>
      <c r="U8938" t="s">
        <v>32791</v>
      </c>
      <c r="V8938" t="s">
        <v>32789</v>
      </c>
      <c r="W8938" t="s">
        <v>32790</v>
      </c>
      <c r="X8938" t="s">
        <v>193</v>
      </c>
      <c r="Y8938" t="s">
        <v>32792</v>
      </c>
      <c r="Z8938" t="s">
        <v>54</v>
      </c>
      <c r="AA8938"/>
      <c r="AB8938" t="s">
        <v>48237</v>
      </c>
      <c r="AC8938" t="s">
        <v>54753</v>
      </c>
      <c r="AD8938"/>
      <c r="AE8938" t="s">
        <v>565</v>
      </c>
      <c r="AF8938" s="119" t="str">
        <f t="shared" si="558"/>
        <v>NA</v>
      </c>
      <c r="AG8938" s="119"/>
      <c r="AH8938" s="119"/>
      <c r="AI8938" s="119"/>
      <c r="AJ8938" s="119" t="str">
        <f t="shared" si="559"/>
        <v>NA</v>
      </c>
      <c r="AK8938" s="190"/>
      <c r="AL8938" s="191"/>
    </row>
    <row r="8939" spans="1:38" x14ac:dyDescent="0.25">
      <c r="A8939" t="s">
        <v>27167</v>
      </c>
      <c r="B8939" t="s">
        <v>27165</v>
      </c>
      <c r="C8939" t="s">
        <v>27166</v>
      </c>
      <c r="D8939" t="s">
        <v>193</v>
      </c>
      <c r="E8939" t="s">
        <v>640</v>
      </c>
      <c r="F8939" t="s">
        <v>54</v>
      </c>
      <c r="G8939"/>
      <c r="H8939" t="s">
        <v>48651</v>
      </c>
      <c r="I8939" t="s">
        <v>55179</v>
      </c>
      <c r="J8939"/>
      <c r="K8939" t="s">
        <v>565</v>
      </c>
      <c r="L8939" s="119" t="str">
        <f t="shared" si="556"/>
        <v>NA</v>
      </c>
      <c r="M8939" s="119"/>
      <c r="N8939" s="120" t="str">
        <f t="shared" si="557"/>
        <v>NA</v>
      </c>
      <c r="O8939" s="120"/>
      <c r="P8939"/>
      <c r="Q8939"/>
      <c r="R8939"/>
      <c r="S8939"/>
      <c r="T8939"/>
      <c r="U8939" t="s">
        <v>33178</v>
      </c>
      <c r="V8939" t="s">
        <v>33188</v>
      </c>
      <c r="W8939" t="s">
        <v>33189</v>
      </c>
      <c r="X8939" t="s">
        <v>193</v>
      </c>
      <c r="Y8939" t="s">
        <v>33190</v>
      </c>
      <c r="Z8939" t="s">
        <v>54</v>
      </c>
      <c r="AA8939"/>
      <c r="AB8939" t="s">
        <v>48238</v>
      </c>
      <c r="AC8939" t="s">
        <v>54754</v>
      </c>
      <c r="AD8939"/>
      <c r="AE8939" t="s">
        <v>565</v>
      </c>
      <c r="AF8939" s="119" t="str">
        <f t="shared" si="558"/>
        <v>NA</v>
      </c>
      <c r="AG8939" s="119"/>
      <c r="AH8939" s="119"/>
      <c r="AI8939" s="119"/>
      <c r="AJ8939" s="119" t="str">
        <f t="shared" si="559"/>
        <v>NA</v>
      </c>
      <c r="AK8939" s="190"/>
      <c r="AL8939" s="191"/>
    </row>
    <row r="8940" spans="1:38" x14ac:dyDescent="0.25">
      <c r="A8940" t="s">
        <v>28081</v>
      </c>
      <c r="B8940" t="s">
        <v>28079</v>
      </c>
      <c r="C8940" t="s">
        <v>28080</v>
      </c>
      <c r="D8940" t="s">
        <v>193</v>
      </c>
      <c r="E8940" t="s">
        <v>640</v>
      </c>
      <c r="F8940" t="s">
        <v>54</v>
      </c>
      <c r="G8940"/>
      <c r="H8940" t="s">
        <v>48650</v>
      </c>
      <c r="I8940" t="s">
        <v>55179</v>
      </c>
      <c r="J8940" t="s">
        <v>28081</v>
      </c>
      <c r="K8940" t="s">
        <v>565</v>
      </c>
      <c r="L8940" s="119" t="str">
        <f t="shared" si="556"/>
        <v>NA</v>
      </c>
      <c r="M8940" s="119"/>
      <c r="N8940" s="120" t="str">
        <f t="shared" si="557"/>
        <v>NA</v>
      </c>
      <c r="O8940" s="120"/>
      <c r="P8940"/>
      <c r="Q8940"/>
      <c r="R8940"/>
      <c r="S8940"/>
      <c r="T8940"/>
      <c r="U8940" t="s">
        <v>35468</v>
      </c>
      <c r="V8940" t="s">
        <v>35467</v>
      </c>
      <c r="W8940" t="s">
        <v>35260</v>
      </c>
      <c r="X8940" t="s">
        <v>193</v>
      </c>
      <c r="Y8940" t="s">
        <v>2891</v>
      </c>
      <c r="Z8940" t="s">
        <v>54</v>
      </c>
      <c r="AA8940"/>
      <c r="AB8940" t="s">
        <v>48239</v>
      </c>
      <c r="AC8940" t="s">
        <v>54755</v>
      </c>
      <c r="AD8940" t="s">
        <v>35469</v>
      </c>
      <c r="AE8940" t="s">
        <v>565</v>
      </c>
      <c r="AF8940" s="119" t="str">
        <f t="shared" si="558"/>
        <v>NA</v>
      </c>
      <c r="AG8940" s="119"/>
      <c r="AH8940" s="119"/>
      <c r="AI8940" s="119"/>
      <c r="AJ8940" s="119" t="str">
        <f t="shared" si="559"/>
        <v>NA</v>
      </c>
      <c r="AK8940" s="190"/>
      <c r="AL8940" s="191"/>
    </row>
    <row r="8941" spans="1:38" x14ac:dyDescent="0.25">
      <c r="A8941" t="s">
        <v>28128</v>
      </c>
      <c r="B8941" t="s">
        <v>28126</v>
      </c>
      <c r="C8941" t="s">
        <v>28127</v>
      </c>
      <c r="D8941" t="s">
        <v>193</v>
      </c>
      <c r="E8941" t="s">
        <v>640</v>
      </c>
      <c r="F8941" t="s">
        <v>54</v>
      </c>
      <c r="G8941"/>
      <c r="H8941" t="s">
        <v>48650</v>
      </c>
      <c r="I8941" t="s">
        <v>55179</v>
      </c>
      <c r="J8941" t="s">
        <v>28128</v>
      </c>
      <c r="K8941" t="s">
        <v>565</v>
      </c>
      <c r="L8941" s="119" t="str">
        <f t="shared" si="556"/>
        <v>NA</v>
      </c>
      <c r="M8941" s="119"/>
      <c r="N8941" s="120" t="str">
        <f t="shared" si="557"/>
        <v>NA</v>
      </c>
      <c r="O8941" s="120"/>
      <c r="P8941"/>
      <c r="Q8941"/>
      <c r="R8941"/>
      <c r="S8941"/>
      <c r="T8941"/>
      <c r="U8941" t="s">
        <v>35464</v>
      </c>
      <c r="V8941" t="s">
        <v>35462</v>
      </c>
      <c r="W8941" t="s">
        <v>35463</v>
      </c>
      <c r="X8941" t="s">
        <v>193</v>
      </c>
      <c r="Y8941" t="s">
        <v>35465</v>
      </c>
      <c r="Z8941" t="s">
        <v>54</v>
      </c>
      <c r="AA8941"/>
      <c r="AB8941" t="s">
        <v>48240</v>
      </c>
      <c r="AC8941" t="s">
        <v>54756</v>
      </c>
      <c r="AD8941" t="s">
        <v>35466</v>
      </c>
      <c r="AE8941" t="s">
        <v>565</v>
      </c>
      <c r="AF8941" s="119" t="str">
        <f t="shared" si="558"/>
        <v>NA</v>
      </c>
      <c r="AG8941" s="119"/>
      <c r="AH8941" s="119"/>
      <c r="AI8941" s="119"/>
      <c r="AJ8941" s="119" t="str">
        <f t="shared" si="559"/>
        <v>NA</v>
      </c>
      <c r="AK8941" s="190"/>
      <c r="AL8941" s="191"/>
    </row>
    <row r="8942" spans="1:38" x14ac:dyDescent="0.25">
      <c r="A8942" t="s">
        <v>28863</v>
      </c>
      <c r="B8942" t="s">
        <v>28861</v>
      </c>
      <c r="C8942" t="s">
        <v>28862</v>
      </c>
      <c r="D8942" t="s">
        <v>193</v>
      </c>
      <c r="E8942" t="s">
        <v>640</v>
      </c>
      <c r="F8942" t="s">
        <v>54</v>
      </c>
      <c r="G8942"/>
      <c r="H8942" t="s">
        <v>48650</v>
      </c>
      <c r="I8942" t="s">
        <v>55179</v>
      </c>
      <c r="J8942" t="s">
        <v>28863</v>
      </c>
      <c r="K8942" t="s">
        <v>565</v>
      </c>
      <c r="L8942" s="119" t="str">
        <f t="shared" si="556"/>
        <v>NA</v>
      </c>
      <c r="M8942" s="119"/>
      <c r="N8942" s="120" t="str">
        <f t="shared" si="557"/>
        <v>NA</v>
      </c>
      <c r="O8942" s="120"/>
      <c r="P8942"/>
      <c r="Q8942"/>
      <c r="R8942"/>
      <c r="S8942"/>
      <c r="T8942"/>
      <c r="U8942" t="s">
        <v>32597</v>
      </c>
      <c r="V8942" t="s">
        <v>32595</v>
      </c>
      <c r="W8942" t="s">
        <v>32596</v>
      </c>
      <c r="X8942" t="s">
        <v>193</v>
      </c>
      <c r="Y8942" t="s">
        <v>32598</v>
      </c>
      <c r="Z8942" t="s">
        <v>54</v>
      </c>
      <c r="AA8942"/>
      <c r="AB8942" t="s">
        <v>48241</v>
      </c>
      <c r="AC8942" t="s">
        <v>54757</v>
      </c>
      <c r="AD8942"/>
      <c r="AE8942" t="s">
        <v>565</v>
      </c>
      <c r="AF8942" s="119" t="str">
        <f t="shared" si="558"/>
        <v>NA</v>
      </c>
      <c r="AG8942" s="119"/>
      <c r="AH8942" s="119"/>
      <c r="AI8942" s="119"/>
      <c r="AJ8942" s="119" t="str">
        <f t="shared" si="559"/>
        <v>NA</v>
      </c>
      <c r="AK8942" s="190"/>
      <c r="AL8942" s="191"/>
    </row>
    <row r="8943" spans="1:38" x14ac:dyDescent="0.25">
      <c r="A8943" t="s">
        <v>28921</v>
      </c>
      <c r="B8943" t="s">
        <v>28919</v>
      </c>
      <c r="C8943" t="s">
        <v>28920</v>
      </c>
      <c r="D8943" t="s">
        <v>193</v>
      </c>
      <c r="E8943" t="s">
        <v>640</v>
      </c>
      <c r="F8943" t="s">
        <v>54</v>
      </c>
      <c r="G8943"/>
      <c r="H8943" t="s">
        <v>48650</v>
      </c>
      <c r="I8943" t="s">
        <v>55179</v>
      </c>
      <c r="J8943" t="s">
        <v>28921</v>
      </c>
      <c r="K8943" t="s">
        <v>565</v>
      </c>
      <c r="L8943" s="119" t="str">
        <f t="shared" si="556"/>
        <v>NA</v>
      </c>
      <c r="M8943" s="119"/>
      <c r="N8943" s="120" t="str">
        <f t="shared" si="557"/>
        <v>NA</v>
      </c>
      <c r="O8943" s="120"/>
      <c r="P8943"/>
      <c r="Q8943"/>
      <c r="R8943"/>
      <c r="S8943"/>
      <c r="T8943"/>
      <c r="U8943" t="s">
        <v>34259</v>
      </c>
      <c r="V8943" t="s">
        <v>34258</v>
      </c>
      <c r="W8943" t="s">
        <v>27121</v>
      </c>
      <c r="X8943" t="s">
        <v>193</v>
      </c>
      <c r="Y8943" t="s">
        <v>4442</v>
      </c>
      <c r="Z8943" t="s">
        <v>54</v>
      </c>
      <c r="AA8943"/>
      <c r="AB8943" t="s">
        <v>48242</v>
      </c>
      <c r="AC8943" t="s">
        <v>54758</v>
      </c>
      <c r="AD8943" t="s">
        <v>34259</v>
      </c>
      <c r="AE8943" t="s">
        <v>565</v>
      </c>
      <c r="AF8943" s="119" t="str">
        <f t="shared" si="558"/>
        <v>NA</v>
      </c>
      <c r="AG8943" s="119"/>
      <c r="AH8943" s="119"/>
      <c r="AI8943" s="119"/>
      <c r="AJ8943" s="119" t="str">
        <f t="shared" si="559"/>
        <v>NA</v>
      </c>
      <c r="AK8943" s="190"/>
      <c r="AL8943" s="191"/>
    </row>
    <row r="8944" spans="1:38" x14ac:dyDescent="0.25">
      <c r="A8944" t="s">
        <v>27569</v>
      </c>
      <c r="B8944" t="s">
        <v>27567</v>
      </c>
      <c r="C8944" t="s">
        <v>27568</v>
      </c>
      <c r="D8944" t="s">
        <v>193</v>
      </c>
      <c r="E8944" t="s">
        <v>4663</v>
      </c>
      <c r="F8944" t="s">
        <v>54</v>
      </c>
      <c r="G8944"/>
      <c r="H8944" t="s">
        <v>48651</v>
      </c>
      <c r="I8944" t="s">
        <v>55180</v>
      </c>
      <c r="J8944" t="s">
        <v>27570</v>
      </c>
      <c r="K8944" t="s">
        <v>565</v>
      </c>
      <c r="L8944" s="119" t="str">
        <f t="shared" si="556"/>
        <v>NA</v>
      </c>
      <c r="M8944" s="119"/>
      <c r="N8944" s="120" t="str">
        <f t="shared" si="557"/>
        <v>NA</v>
      </c>
      <c r="O8944" s="120"/>
      <c r="P8944"/>
      <c r="Q8944"/>
      <c r="R8944"/>
      <c r="S8944"/>
      <c r="T8944"/>
      <c r="U8944" t="s">
        <v>32026</v>
      </c>
      <c r="V8944" t="s">
        <v>32024</v>
      </c>
      <c r="W8944" t="s">
        <v>32025</v>
      </c>
      <c r="X8944" t="s">
        <v>193</v>
      </c>
      <c r="Y8944" t="s">
        <v>4442</v>
      </c>
      <c r="Z8944" t="s">
        <v>54</v>
      </c>
      <c r="AA8944"/>
      <c r="AB8944" t="s">
        <v>48242</v>
      </c>
      <c r="AC8944" t="s">
        <v>54758</v>
      </c>
      <c r="AD8944" t="s">
        <v>32026</v>
      </c>
      <c r="AE8944" t="s">
        <v>565</v>
      </c>
      <c r="AF8944" s="119" t="str">
        <f t="shared" si="558"/>
        <v>NA</v>
      </c>
      <c r="AG8944" s="119"/>
      <c r="AH8944" s="119"/>
      <c r="AI8944" s="119"/>
      <c r="AJ8944" s="119" t="str">
        <f t="shared" si="559"/>
        <v>NA</v>
      </c>
      <c r="AK8944" s="190"/>
      <c r="AL8944" s="191"/>
    </row>
    <row r="8945" spans="1:38" x14ac:dyDescent="0.25">
      <c r="A8945" t="s">
        <v>28217</v>
      </c>
      <c r="B8945" t="s">
        <v>28215</v>
      </c>
      <c r="C8945" t="s">
        <v>28216</v>
      </c>
      <c r="D8945" t="s">
        <v>193</v>
      </c>
      <c r="E8945" t="s">
        <v>4663</v>
      </c>
      <c r="F8945" t="s">
        <v>54</v>
      </c>
      <c r="G8945"/>
      <c r="H8945" t="s">
        <v>48650</v>
      </c>
      <c r="I8945" t="s">
        <v>55180</v>
      </c>
      <c r="J8945"/>
      <c r="K8945" t="s">
        <v>565</v>
      </c>
      <c r="L8945" s="119" t="str">
        <f t="shared" si="556"/>
        <v>NA</v>
      </c>
      <c r="M8945" s="119"/>
      <c r="N8945" s="120" t="str">
        <f t="shared" si="557"/>
        <v>NA</v>
      </c>
      <c r="O8945" s="120"/>
      <c r="P8945"/>
      <c r="Q8945"/>
      <c r="R8945"/>
      <c r="S8945"/>
      <c r="T8945"/>
      <c r="U8945" t="s">
        <v>32547</v>
      </c>
      <c r="V8945" t="s">
        <v>32546</v>
      </c>
      <c r="W8945" t="s">
        <v>27121</v>
      </c>
      <c r="X8945" t="s">
        <v>193</v>
      </c>
      <c r="Y8945" t="s">
        <v>4717</v>
      </c>
      <c r="Z8945" t="s">
        <v>54</v>
      </c>
      <c r="AA8945"/>
      <c r="AB8945" t="s">
        <v>48243</v>
      </c>
      <c r="AC8945" t="s">
        <v>54759</v>
      </c>
      <c r="AD8945" t="s">
        <v>32547</v>
      </c>
      <c r="AE8945" t="s">
        <v>565</v>
      </c>
      <c r="AF8945" s="119" t="str">
        <f t="shared" si="558"/>
        <v>NA</v>
      </c>
      <c r="AG8945" s="119"/>
      <c r="AH8945" s="119"/>
      <c r="AI8945" s="119"/>
      <c r="AJ8945" s="119" t="str">
        <f t="shared" si="559"/>
        <v>NA</v>
      </c>
      <c r="AK8945" s="190"/>
      <c r="AL8945" s="191"/>
    </row>
    <row r="8946" spans="1:38" x14ac:dyDescent="0.25">
      <c r="A8946" t="s">
        <v>28090</v>
      </c>
      <c r="B8946" t="s">
        <v>28088</v>
      </c>
      <c r="C8946" t="s">
        <v>28089</v>
      </c>
      <c r="D8946" t="s">
        <v>193</v>
      </c>
      <c r="E8946" t="s">
        <v>4663</v>
      </c>
      <c r="F8946" t="s">
        <v>54</v>
      </c>
      <c r="G8946"/>
      <c r="H8946" t="s">
        <v>48650</v>
      </c>
      <c r="I8946" t="s">
        <v>55180</v>
      </c>
      <c r="J8946"/>
      <c r="K8946" t="s">
        <v>565</v>
      </c>
      <c r="L8946" s="119" t="str">
        <f t="shared" si="556"/>
        <v>NA</v>
      </c>
      <c r="M8946" s="119"/>
      <c r="N8946" s="120" t="str">
        <f t="shared" si="557"/>
        <v>NA</v>
      </c>
      <c r="O8946" s="120"/>
      <c r="P8946"/>
      <c r="Q8946"/>
      <c r="R8946"/>
      <c r="S8946"/>
      <c r="T8946"/>
      <c r="U8946" t="s">
        <v>35261</v>
      </c>
      <c r="V8946" t="s">
        <v>35259</v>
      </c>
      <c r="W8946" t="s">
        <v>35260</v>
      </c>
      <c r="X8946" t="s">
        <v>193</v>
      </c>
      <c r="Y8946" t="s">
        <v>35</v>
      </c>
      <c r="Z8946" t="s">
        <v>54</v>
      </c>
      <c r="AA8946"/>
      <c r="AB8946" t="s">
        <v>48244</v>
      </c>
      <c r="AC8946" t="s">
        <v>54760</v>
      </c>
      <c r="AD8946" t="s">
        <v>35262</v>
      </c>
      <c r="AE8946" t="s">
        <v>565</v>
      </c>
      <c r="AF8946" s="119" t="str">
        <f t="shared" si="558"/>
        <v>NA</v>
      </c>
      <c r="AG8946" s="119"/>
      <c r="AH8946" s="119"/>
      <c r="AI8946" s="119"/>
      <c r="AJ8946" s="119" t="str">
        <f t="shared" si="559"/>
        <v>NA</v>
      </c>
      <c r="AK8946" s="190"/>
      <c r="AL8946" s="191"/>
    </row>
    <row r="8947" spans="1:38" x14ac:dyDescent="0.25">
      <c r="A8947" t="s">
        <v>28974</v>
      </c>
      <c r="B8947" t="s">
        <v>28973</v>
      </c>
      <c r="C8947" t="s">
        <v>27988</v>
      </c>
      <c r="D8947" t="s">
        <v>193</v>
      </c>
      <c r="E8947" t="s">
        <v>4663</v>
      </c>
      <c r="F8947" t="s">
        <v>54</v>
      </c>
      <c r="G8947"/>
      <c r="H8947" t="s">
        <v>48650</v>
      </c>
      <c r="I8947" t="s">
        <v>55180</v>
      </c>
      <c r="J8947"/>
      <c r="K8947" t="s">
        <v>565</v>
      </c>
      <c r="L8947" s="119" t="str">
        <f t="shared" si="556"/>
        <v>NA</v>
      </c>
      <c r="M8947" s="119"/>
      <c r="N8947" s="120" t="str">
        <f t="shared" si="557"/>
        <v>NA</v>
      </c>
      <c r="O8947" s="120"/>
      <c r="P8947"/>
      <c r="Q8947"/>
      <c r="R8947"/>
      <c r="S8947"/>
      <c r="T8947"/>
      <c r="U8947" t="s">
        <v>34261</v>
      </c>
      <c r="V8947" t="s">
        <v>34260</v>
      </c>
      <c r="W8947" t="s">
        <v>27121</v>
      </c>
      <c r="X8947" t="s">
        <v>193</v>
      </c>
      <c r="Y8947" t="s">
        <v>35</v>
      </c>
      <c r="Z8947" t="s">
        <v>54</v>
      </c>
      <c r="AA8947"/>
      <c r="AB8947" t="s">
        <v>48244</v>
      </c>
      <c r="AC8947" t="s">
        <v>54760</v>
      </c>
      <c r="AD8947" t="s">
        <v>34262</v>
      </c>
      <c r="AE8947" t="s">
        <v>565</v>
      </c>
      <c r="AF8947" s="119" t="str">
        <f t="shared" si="558"/>
        <v>NA</v>
      </c>
      <c r="AG8947" s="119"/>
      <c r="AH8947" s="119"/>
      <c r="AI8947" s="119"/>
      <c r="AJ8947" s="119" t="str">
        <f t="shared" si="559"/>
        <v>NA</v>
      </c>
      <c r="AK8947" s="190"/>
      <c r="AL8947" s="191"/>
    </row>
    <row r="8948" spans="1:38" x14ac:dyDescent="0.25">
      <c r="A8948" t="s">
        <v>30453</v>
      </c>
      <c r="B8948" t="s">
        <v>30451</v>
      </c>
      <c r="C8948" t="s">
        <v>30452</v>
      </c>
      <c r="D8948" t="s">
        <v>193</v>
      </c>
      <c r="E8948" t="s">
        <v>4663</v>
      </c>
      <c r="F8948" t="s">
        <v>54</v>
      </c>
      <c r="G8948"/>
      <c r="H8948" t="s">
        <v>48652</v>
      </c>
      <c r="I8948" t="s">
        <v>55180</v>
      </c>
      <c r="J8948"/>
      <c r="K8948" t="s">
        <v>565</v>
      </c>
      <c r="L8948" s="119" t="str">
        <f t="shared" si="556"/>
        <v>NA</v>
      </c>
      <c r="M8948" s="119"/>
      <c r="N8948" s="120" t="str">
        <f t="shared" si="557"/>
        <v>NA</v>
      </c>
      <c r="O8948" s="120"/>
      <c r="P8948"/>
      <c r="Q8948"/>
      <c r="R8948"/>
      <c r="S8948"/>
      <c r="T8948"/>
      <c r="U8948" t="s">
        <v>35468</v>
      </c>
      <c r="V8948" t="s">
        <v>35470</v>
      </c>
      <c r="W8948" t="s">
        <v>35260</v>
      </c>
      <c r="X8948" t="s">
        <v>193</v>
      </c>
      <c r="Y8948" t="s">
        <v>35</v>
      </c>
      <c r="Z8948" t="s">
        <v>54</v>
      </c>
      <c r="AA8948"/>
      <c r="AB8948" t="s">
        <v>48244</v>
      </c>
      <c r="AC8948" t="s">
        <v>54760</v>
      </c>
      <c r="AD8948" t="s">
        <v>35471</v>
      </c>
      <c r="AE8948" t="s">
        <v>565</v>
      </c>
      <c r="AF8948" s="119" t="str">
        <f t="shared" si="558"/>
        <v>NA</v>
      </c>
      <c r="AG8948" s="119"/>
      <c r="AH8948" s="119"/>
      <c r="AI8948" s="119"/>
      <c r="AJ8948" s="119" t="str">
        <f t="shared" si="559"/>
        <v>NA</v>
      </c>
      <c r="AK8948" s="190"/>
      <c r="AL8948" s="191"/>
    </row>
    <row r="8949" spans="1:38" x14ac:dyDescent="0.25">
      <c r="A8949" t="s">
        <v>28843</v>
      </c>
      <c r="B8949" t="s">
        <v>28842</v>
      </c>
      <c r="C8949" t="s">
        <v>27809</v>
      </c>
      <c r="D8949" t="s">
        <v>193</v>
      </c>
      <c r="E8949" t="s">
        <v>4663</v>
      </c>
      <c r="F8949" t="s">
        <v>54</v>
      </c>
      <c r="G8949"/>
      <c r="H8949" t="s">
        <v>48650</v>
      </c>
      <c r="I8949" t="s">
        <v>55180</v>
      </c>
      <c r="J8949"/>
      <c r="K8949" t="s">
        <v>565</v>
      </c>
      <c r="L8949" s="119" t="str">
        <f t="shared" si="556"/>
        <v>NA</v>
      </c>
      <c r="M8949" s="119"/>
      <c r="N8949" s="120" t="str">
        <f t="shared" si="557"/>
        <v>NA</v>
      </c>
      <c r="O8949" s="120"/>
      <c r="P8949"/>
      <c r="Q8949"/>
      <c r="R8949"/>
      <c r="S8949"/>
      <c r="T8949"/>
      <c r="U8949" t="s">
        <v>34025</v>
      </c>
      <c r="V8949" t="s">
        <v>34023</v>
      </c>
      <c r="W8949" t="s">
        <v>34024</v>
      </c>
      <c r="X8949" t="s">
        <v>193</v>
      </c>
      <c r="Y8949" t="s">
        <v>35</v>
      </c>
      <c r="Z8949" t="s">
        <v>54</v>
      </c>
      <c r="AA8949"/>
      <c r="AB8949" t="s">
        <v>48244</v>
      </c>
      <c r="AC8949" t="s">
        <v>54760</v>
      </c>
      <c r="AD8949" t="s">
        <v>34025</v>
      </c>
      <c r="AE8949" t="s">
        <v>565</v>
      </c>
      <c r="AF8949" s="119" t="str">
        <f t="shared" si="558"/>
        <v>NA</v>
      </c>
      <c r="AG8949" s="119"/>
      <c r="AH8949" s="119"/>
      <c r="AI8949" s="119"/>
      <c r="AJ8949" s="119" t="str">
        <f t="shared" si="559"/>
        <v>NA</v>
      </c>
      <c r="AK8949" s="190"/>
      <c r="AL8949" s="191"/>
    </row>
    <row r="8950" spans="1:38" x14ac:dyDescent="0.25">
      <c r="A8950" t="s">
        <v>28871</v>
      </c>
      <c r="B8950" t="s">
        <v>28870</v>
      </c>
      <c r="C8950" t="s">
        <v>27809</v>
      </c>
      <c r="D8950" t="s">
        <v>193</v>
      </c>
      <c r="E8950" t="s">
        <v>4663</v>
      </c>
      <c r="F8950" t="s">
        <v>54</v>
      </c>
      <c r="G8950"/>
      <c r="H8950" t="s">
        <v>48650</v>
      </c>
      <c r="I8950" t="s">
        <v>55180</v>
      </c>
      <c r="J8950"/>
      <c r="K8950" t="s">
        <v>565</v>
      </c>
      <c r="L8950" s="119" t="str">
        <f t="shared" si="556"/>
        <v>NA</v>
      </c>
      <c r="M8950" s="119"/>
      <c r="N8950" s="120" t="str">
        <f t="shared" si="557"/>
        <v>NA</v>
      </c>
      <c r="O8950" s="120"/>
      <c r="P8950"/>
      <c r="Q8950"/>
      <c r="R8950"/>
      <c r="S8950"/>
      <c r="T8950"/>
      <c r="U8950" t="s">
        <v>32425</v>
      </c>
      <c r="V8950" t="s">
        <v>32423</v>
      </c>
      <c r="W8950" t="s">
        <v>32424</v>
      </c>
      <c r="X8950" t="s">
        <v>193</v>
      </c>
      <c r="Y8950" t="s">
        <v>35</v>
      </c>
      <c r="Z8950" t="s">
        <v>54</v>
      </c>
      <c r="AA8950"/>
      <c r="AB8950" t="s">
        <v>48244</v>
      </c>
      <c r="AC8950" t="s">
        <v>54760</v>
      </c>
      <c r="AD8950" t="s">
        <v>32425</v>
      </c>
      <c r="AE8950" t="s">
        <v>565</v>
      </c>
      <c r="AF8950" s="119" t="str">
        <f t="shared" si="558"/>
        <v>NA</v>
      </c>
      <c r="AG8950" s="119"/>
      <c r="AH8950" s="119"/>
      <c r="AI8950" s="119"/>
      <c r="AJ8950" s="119" t="str">
        <f t="shared" si="559"/>
        <v>NA</v>
      </c>
      <c r="AK8950" s="190"/>
      <c r="AL8950" s="191"/>
    </row>
    <row r="8951" spans="1:38" x14ac:dyDescent="0.25">
      <c r="A8951" t="s">
        <v>29002</v>
      </c>
      <c r="B8951" t="s">
        <v>29000</v>
      </c>
      <c r="C8951" t="s">
        <v>29001</v>
      </c>
      <c r="D8951" t="s">
        <v>193</v>
      </c>
      <c r="E8951" t="s">
        <v>4663</v>
      </c>
      <c r="F8951" t="s">
        <v>54</v>
      </c>
      <c r="G8951"/>
      <c r="H8951" t="s">
        <v>48650</v>
      </c>
      <c r="I8951" t="s">
        <v>55180</v>
      </c>
      <c r="J8951" t="s">
        <v>29002</v>
      </c>
      <c r="K8951" t="s">
        <v>565</v>
      </c>
      <c r="L8951" s="119" t="str">
        <f t="shared" si="556"/>
        <v>NA</v>
      </c>
      <c r="M8951" s="119"/>
      <c r="N8951" s="120" t="str">
        <f t="shared" si="557"/>
        <v>NA</v>
      </c>
      <c r="O8951" s="120"/>
      <c r="P8951"/>
      <c r="Q8951"/>
      <c r="R8951"/>
      <c r="S8951"/>
      <c r="T8951"/>
      <c r="U8951" t="s">
        <v>27000</v>
      </c>
      <c r="V8951" t="s">
        <v>26998</v>
      </c>
      <c r="W8951" t="s">
        <v>26999</v>
      </c>
      <c r="X8951" t="s">
        <v>193</v>
      </c>
      <c r="Y8951" t="s">
        <v>35</v>
      </c>
      <c r="Z8951" t="s">
        <v>54</v>
      </c>
      <c r="AA8951"/>
      <c r="AB8951" t="s">
        <v>48244</v>
      </c>
      <c r="AC8951" t="s">
        <v>54760</v>
      </c>
      <c r="AD8951" t="s">
        <v>27000</v>
      </c>
      <c r="AE8951" t="s">
        <v>565</v>
      </c>
      <c r="AF8951" s="119" t="str">
        <f t="shared" si="558"/>
        <v>NA</v>
      </c>
      <c r="AG8951" s="119"/>
      <c r="AH8951" s="119"/>
      <c r="AI8951" s="119"/>
      <c r="AJ8951" s="119" t="str">
        <f t="shared" si="559"/>
        <v>NA</v>
      </c>
      <c r="AK8951" s="190"/>
      <c r="AL8951" s="191"/>
    </row>
    <row r="8952" spans="1:38" x14ac:dyDescent="0.25">
      <c r="A8952" t="s">
        <v>30508</v>
      </c>
      <c r="B8952" t="s">
        <v>30506</v>
      </c>
      <c r="C8952" t="s">
        <v>30507</v>
      </c>
      <c r="D8952" t="s">
        <v>193</v>
      </c>
      <c r="E8952" t="s">
        <v>4663</v>
      </c>
      <c r="F8952" t="s">
        <v>54</v>
      </c>
      <c r="G8952"/>
      <c r="H8952" t="s">
        <v>48651</v>
      </c>
      <c r="I8952" t="s">
        <v>55180</v>
      </c>
      <c r="J8952"/>
      <c r="K8952" t="s">
        <v>565</v>
      </c>
      <c r="L8952" s="119" t="str">
        <f t="shared" si="556"/>
        <v>NA</v>
      </c>
      <c r="M8952" s="119"/>
      <c r="N8952" s="120" t="str">
        <f t="shared" si="557"/>
        <v>NA</v>
      </c>
      <c r="O8952" s="120"/>
      <c r="P8952"/>
      <c r="Q8952"/>
      <c r="R8952"/>
      <c r="S8952"/>
      <c r="T8952"/>
      <c r="U8952" t="s">
        <v>34007</v>
      </c>
      <c r="V8952" t="s">
        <v>34006</v>
      </c>
      <c r="W8952" t="s">
        <v>27469</v>
      </c>
      <c r="X8952" t="s">
        <v>193</v>
      </c>
      <c r="Y8952" t="s">
        <v>35</v>
      </c>
      <c r="Z8952" t="s">
        <v>54</v>
      </c>
      <c r="AA8952"/>
      <c r="AB8952" t="s">
        <v>48244</v>
      </c>
      <c r="AC8952" t="s">
        <v>54760</v>
      </c>
      <c r="AD8952" t="s">
        <v>34008</v>
      </c>
      <c r="AE8952" t="s">
        <v>565</v>
      </c>
      <c r="AF8952" s="119" t="str">
        <f t="shared" si="558"/>
        <v>NA</v>
      </c>
      <c r="AG8952" s="119"/>
      <c r="AH8952" s="119"/>
      <c r="AI8952" s="119"/>
      <c r="AJ8952" s="119" t="str">
        <f t="shared" si="559"/>
        <v>NA</v>
      </c>
      <c r="AK8952" s="190"/>
      <c r="AL8952" s="191"/>
    </row>
    <row r="8953" spans="1:38" x14ac:dyDescent="0.25">
      <c r="A8953" t="s">
        <v>30342</v>
      </c>
      <c r="B8953" t="s">
        <v>30340</v>
      </c>
      <c r="C8953" t="s">
        <v>30341</v>
      </c>
      <c r="D8953" t="s">
        <v>193</v>
      </c>
      <c r="E8953" t="s">
        <v>4663</v>
      </c>
      <c r="F8953" t="s">
        <v>54</v>
      </c>
      <c r="G8953"/>
      <c r="H8953" t="s">
        <v>48652</v>
      </c>
      <c r="I8953" t="s">
        <v>55180</v>
      </c>
      <c r="J8953"/>
      <c r="K8953" t="s">
        <v>565</v>
      </c>
      <c r="L8953" s="119" t="str">
        <f t="shared" si="556"/>
        <v>NA</v>
      </c>
      <c r="M8953" s="119"/>
      <c r="N8953" s="120" t="str">
        <f t="shared" si="557"/>
        <v>NA</v>
      </c>
      <c r="O8953" s="120"/>
      <c r="P8953"/>
      <c r="Q8953"/>
      <c r="R8953"/>
      <c r="S8953"/>
      <c r="T8953"/>
      <c r="U8953" t="s">
        <v>32425</v>
      </c>
      <c r="V8953" t="s">
        <v>32426</v>
      </c>
      <c r="W8953" t="s">
        <v>32427</v>
      </c>
      <c r="X8953" t="s">
        <v>193</v>
      </c>
      <c r="Y8953" t="s">
        <v>35</v>
      </c>
      <c r="Z8953" t="s">
        <v>54</v>
      </c>
      <c r="AA8953"/>
      <c r="AB8953" t="s">
        <v>48244</v>
      </c>
      <c r="AC8953" t="s">
        <v>54760</v>
      </c>
      <c r="AD8953" t="s">
        <v>32425</v>
      </c>
      <c r="AE8953" t="s">
        <v>565</v>
      </c>
      <c r="AF8953" s="119" t="str">
        <f t="shared" si="558"/>
        <v>NA</v>
      </c>
      <c r="AG8953" s="119"/>
      <c r="AH8953" s="119"/>
      <c r="AI8953" s="119"/>
      <c r="AJ8953" s="119" t="str">
        <f t="shared" si="559"/>
        <v>NA</v>
      </c>
      <c r="AK8953" s="190"/>
      <c r="AL8953" s="191"/>
    </row>
    <row r="8954" spans="1:38" x14ac:dyDescent="0.25">
      <c r="A8954" t="s">
        <v>30465</v>
      </c>
      <c r="B8954" t="s">
        <v>30463</v>
      </c>
      <c r="C8954" t="s">
        <v>30464</v>
      </c>
      <c r="D8954" t="s">
        <v>193</v>
      </c>
      <c r="E8954" t="s">
        <v>4663</v>
      </c>
      <c r="F8954" t="s">
        <v>54</v>
      </c>
      <c r="G8954"/>
      <c r="H8954" t="s">
        <v>48652</v>
      </c>
      <c r="I8954" t="s">
        <v>55180</v>
      </c>
      <c r="J8954"/>
      <c r="K8954" t="s">
        <v>565</v>
      </c>
      <c r="L8954" s="119" t="str">
        <f t="shared" si="556"/>
        <v>NA</v>
      </c>
      <c r="M8954" s="119"/>
      <c r="N8954" s="120" t="str">
        <f t="shared" si="557"/>
        <v>NA</v>
      </c>
      <c r="O8954" s="120"/>
      <c r="P8954"/>
      <c r="Q8954"/>
      <c r="R8954"/>
      <c r="S8954"/>
      <c r="T8954"/>
      <c r="U8954" t="s">
        <v>35372</v>
      </c>
      <c r="V8954" t="s">
        <v>35371</v>
      </c>
      <c r="W8954" t="s">
        <v>27469</v>
      </c>
      <c r="X8954" t="s">
        <v>193</v>
      </c>
      <c r="Y8954" t="s">
        <v>35</v>
      </c>
      <c r="Z8954" t="s">
        <v>54</v>
      </c>
      <c r="AA8954"/>
      <c r="AB8954" t="s">
        <v>48244</v>
      </c>
      <c r="AC8954" t="s">
        <v>54760</v>
      </c>
      <c r="AD8954" t="s">
        <v>34008</v>
      </c>
      <c r="AE8954" t="s">
        <v>565</v>
      </c>
      <c r="AF8954" s="119" t="str">
        <f t="shared" si="558"/>
        <v>NA</v>
      </c>
      <c r="AG8954" s="119"/>
      <c r="AH8954" s="119"/>
      <c r="AI8954" s="119"/>
      <c r="AJ8954" s="119" t="str">
        <f t="shared" si="559"/>
        <v>NA</v>
      </c>
      <c r="AK8954" s="190"/>
      <c r="AL8954" s="191"/>
    </row>
    <row r="8955" spans="1:38" x14ac:dyDescent="0.25">
      <c r="A8955" t="s">
        <v>31011</v>
      </c>
      <c r="B8955" t="s">
        <v>31009</v>
      </c>
      <c r="C8955" t="s">
        <v>31010</v>
      </c>
      <c r="D8955" t="s">
        <v>193</v>
      </c>
      <c r="E8955" t="s">
        <v>4663</v>
      </c>
      <c r="F8955" t="s">
        <v>54</v>
      </c>
      <c r="G8955"/>
      <c r="H8955" t="s">
        <v>48651</v>
      </c>
      <c r="I8955" t="s">
        <v>55180</v>
      </c>
      <c r="J8955"/>
      <c r="K8955" t="s">
        <v>565</v>
      </c>
      <c r="L8955" s="119" t="str">
        <f t="shared" si="556"/>
        <v>NA</v>
      </c>
      <c r="M8955" s="119"/>
      <c r="N8955" s="120" t="str">
        <f t="shared" si="557"/>
        <v>NA</v>
      </c>
      <c r="O8955" s="120"/>
      <c r="P8955"/>
      <c r="Q8955"/>
      <c r="R8955"/>
      <c r="S8955"/>
      <c r="T8955"/>
      <c r="U8955" t="s">
        <v>35267</v>
      </c>
      <c r="V8955" t="s">
        <v>35266</v>
      </c>
      <c r="W8955" t="s">
        <v>27121</v>
      </c>
      <c r="X8955" t="s">
        <v>193</v>
      </c>
      <c r="Y8955" t="s">
        <v>21976</v>
      </c>
      <c r="Z8955" t="s">
        <v>54</v>
      </c>
      <c r="AA8955"/>
      <c r="AB8955" t="s">
        <v>48245</v>
      </c>
      <c r="AC8955" t="s">
        <v>54761</v>
      </c>
      <c r="AD8955" t="s">
        <v>35268</v>
      </c>
      <c r="AE8955" t="s">
        <v>565</v>
      </c>
      <c r="AF8955" s="119" t="str">
        <f t="shared" si="558"/>
        <v>NA</v>
      </c>
      <c r="AG8955" s="119"/>
      <c r="AH8955" s="119"/>
      <c r="AI8955" s="119"/>
      <c r="AJ8955" s="119" t="str">
        <f t="shared" si="559"/>
        <v>NA</v>
      </c>
      <c r="AK8955" s="190"/>
      <c r="AL8955" s="191"/>
    </row>
    <row r="8956" spans="1:38" x14ac:dyDescent="0.25">
      <c r="A8956" t="s">
        <v>31017</v>
      </c>
      <c r="B8956" t="s">
        <v>31015</v>
      </c>
      <c r="C8956" t="s">
        <v>31016</v>
      </c>
      <c r="D8956" t="s">
        <v>193</v>
      </c>
      <c r="E8956" t="s">
        <v>4663</v>
      </c>
      <c r="F8956" t="s">
        <v>54</v>
      </c>
      <c r="G8956"/>
      <c r="H8956" t="s">
        <v>48651</v>
      </c>
      <c r="I8956" t="s">
        <v>55180</v>
      </c>
      <c r="J8956" t="s">
        <v>31017</v>
      </c>
      <c r="K8956" t="s">
        <v>565</v>
      </c>
      <c r="L8956" s="119" t="str">
        <f t="shared" si="556"/>
        <v>NA</v>
      </c>
      <c r="M8956" s="119"/>
      <c r="N8956" s="120" t="str">
        <f t="shared" si="557"/>
        <v>NA</v>
      </c>
      <c r="O8956" s="120"/>
      <c r="P8956"/>
      <c r="Q8956"/>
      <c r="R8956"/>
      <c r="S8956"/>
      <c r="T8956"/>
      <c r="U8956" t="s">
        <v>32810</v>
      </c>
      <c r="V8956" t="s">
        <v>32812</v>
      </c>
      <c r="W8956" t="s">
        <v>32813</v>
      </c>
      <c r="X8956" t="s">
        <v>193</v>
      </c>
      <c r="Y8956" t="s">
        <v>2726</v>
      </c>
      <c r="Z8956" t="s">
        <v>54</v>
      </c>
      <c r="AA8956"/>
      <c r="AB8956" t="s">
        <v>48246</v>
      </c>
      <c r="AC8956" t="s">
        <v>54762</v>
      </c>
      <c r="AD8956" t="s">
        <v>32810</v>
      </c>
      <c r="AE8956" t="s">
        <v>565</v>
      </c>
      <c r="AF8956" s="119" t="str">
        <f t="shared" si="558"/>
        <v>NA</v>
      </c>
      <c r="AG8956" s="119"/>
      <c r="AH8956" s="119"/>
      <c r="AI8956" s="119"/>
      <c r="AJ8956" s="119" t="str">
        <f t="shared" si="559"/>
        <v>NA</v>
      </c>
      <c r="AK8956" s="190"/>
      <c r="AL8956" s="191"/>
    </row>
    <row r="8957" spans="1:38" x14ac:dyDescent="0.25">
      <c r="A8957" t="s">
        <v>28892</v>
      </c>
      <c r="B8957" t="s">
        <v>28890</v>
      </c>
      <c r="C8957" t="s">
        <v>28891</v>
      </c>
      <c r="D8957" t="s">
        <v>193</v>
      </c>
      <c r="E8957" t="s">
        <v>4663</v>
      </c>
      <c r="F8957" t="s">
        <v>54</v>
      </c>
      <c r="G8957"/>
      <c r="H8957" t="s">
        <v>48651</v>
      </c>
      <c r="I8957" t="s">
        <v>55180</v>
      </c>
      <c r="J8957"/>
      <c r="K8957" t="s">
        <v>565</v>
      </c>
      <c r="L8957" s="119" t="str">
        <f t="shared" si="556"/>
        <v>NA</v>
      </c>
      <c r="M8957" s="119"/>
      <c r="N8957" s="120" t="str">
        <f t="shared" si="557"/>
        <v>NA</v>
      </c>
      <c r="O8957" s="120"/>
      <c r="P8957"/>
      <c r="Q8957"/>
      <c r="R8957"/>
      <c r="S8957"/>
      <c r="T8957"/>
      <c r="U8957" t="s">
        <v>33183</v>
      </c>
      <c r="V8957" t="s">
        <v>33551</v>
      </c>
      <c r="W8957" t="s">
        <v>33552</v>
      </c>
      <c r="X8957" t="s">
        <v>193</v>
      </c>
      <c r="Y8957" t="s">
        <v>2549</v>
      </c>
      <c r="Z8957" t="s">
        <v>54</v>
      </c>
      <c r="AA8957"/>
      <c r="AB8957" t="s">
        <v>48247</v>
      </c>
      <c r="AC8957" t="s">
        <v>54763</v>
      </c>
      <c r="AD8957" t="s">
        <v>33183</v>
      </c>
      <c r="AE8957" t="s">
        <v>565</v>
      </c>
      <c r="AF8957" s="119" t="str">
        <f t="shared" si="558"/>
        <v>NA</v>
      </c>
      <c r="AG8957" s="119"/>
      <c r="AH8957" s="119"/>
      <c r="AI8957" s="119"/>
      <c r="AJ8957" s="119" t="str">
        <f t="shared" si="559"/>
        <v>NA</v>
      </c>
      <c r="AK8957" s="190"/>
      <c r="AL8957" s="191"/>
    </row>
    <row r="8958" spans="1:38" x14ac:dyDescent="0.25">
      <c r="A8958" t="s">
        <v>30778</v>
      </c>
      <c r="B8958" t="s">
        <v>30776</v>
      </c>
      <c r="C8958" t="s">
        <v>30777</v>
      </c>
      <c r="D8958" t="s">
        <v>193</v>
      </c>
      <c r="E8958" t="s">
        <v>4663</v>
      </c>
      <c r="F8958" t="s">
        <v>54</v>
      </c>
      <c r="G8958"/>
      <c r="H8958" t="s">
        <v>48651</v>
      </c>
      <c r="I8958" t="s">
        <v>55180</v>
      </c>
      <c r="J8958" t="s">
        <v>30778</v>
      </c>
      <c r="K8958" t="s">
        <v>565</v>
      </c>
      <c r="L8958" s="119" t="str">
        <f t="shared" si="556"/>
        <v>NA</v>
      </c>
      <c r="M8958" s="119"/>
      <c r="N8958" s="120" t="str">
        <f t="shared" si="557"/>
        <v>NA</v>
      </c>
      <c r="O8958" s="120"/>
      <c r="P8958"/>
      <c r="Q8958"/>
      <c r="R8958"/>
      <c r="S8958"/>
      <c r="T8958"/>
      <c r="U8958" t="s">
        <v>29933</v>
      </c>
      <c r="V8958" t="s">
        <v>29931</v>
      </c>
      <c r="W8958" t="s">
        <v>29932</v>
      </c>
      <c r="X8958" t="s">
        <v>193</v>
      </c>
      <c r="Y8958" t="s">
        <v>29934</v>
      </c>
      <c r="Z8958" t="s">
        <v>54</v>
      </c>
      <c r="AA8958"/>
      <c r="AB8958" t="s">
        <v>48248</v>
      </c>
      <c r="AC8958" t="s">
        <v>54764</v>
      </c>
      <c r="AD8958" t="s">
        <v>29933</v>
      </c>
      <c r="AE8958" t="s">
        <v>565</v>
      </c>
      <c r="AF8958" s="119" t="str">
        <f t="shared" si="558"/>
        <v>NA</v>
      </c>
      <c r="AG8958" s="119"/>
      <c r="AH8958" s="119"/>
      <c r="AI8958" s="119"/>
      <c r="AJ8958" s="119" t="str">
        <f t="shared" si="559"/>
        <v>NA</v>
      </c>
      <c r="AK8958" s="190"/>
      <c r="AL8958" s="191"/>
    </row>
    <row r="8959" spans="1:38" x14ac:dyDescent="0.25">
      <c r="A8959" t="s">
        <v>30938</v>
      </c>
      <c r="B8959" t="s">
        <v>30936</v>
      </c>
      <c r="C8959" t="s">
        <v>30937</v>
      </c>
      <c r="D8959" t="s">
        <v>193</v>
      </c>
      <c r="E8959" t="s">
        <v>4663</v>
      </c>
      <c r="F8959" t="s">
        <v>54</v>
      </c>
      <c r="G8959"/>
      <c r="H8959" t="s">
        <v>48651</v>
      </c>
      <c r="I8959" t="s">
        <v>55180</v>
      </c>
      <c r="J8959" t="s">
        <v>30938</v>
      </c>
      <c r="K8959" t="s">
        <v>565</v>
      </c>
      <c r="L8959" s="119" t="str">
        <f t="shared" si="556"/>
        <v>NA</v>
      </c>
      <c r="M8959" s="119"/>
      <c r="N8959" s="120" t="str">
        <f t="shared" si="557"/>
        <v>NA</v>
      </c>
      <c r="O8959" s="120"/>
      <c r="P8959"/>
      <c r="Q8959"/>
      <c r="R8959"/>
      <c r="S8959"/>
      <c r="T8959"/>
      <c r="U8959" t="s">
        <v>31847</v>
      </c>
      <c r="V8959" t="s">
        <v>31846</v>
      </c>
      <c r="W8959" t="s">
        <v>31844</v>
      </c>
      <c r="X8959" t="s">
        <v>193</v>
      </c>
      <c r="Y8959" t="s">
        <v>31848</v>
      </c>
      <c r="Z8959" t="s">
        <v>54</v>
      </c>
      <c r="AA8959"/>
      <c r="AB8959" t="s">
        <v>48249</v>
      </c>
      <c r="AC8959" t="s">
        <v>54765</v>
      </c>
      <c r="AD8959" t="s">
        <v>31847</v>
      </c>
      <c r="AE8959" t="s">
        <v>565</v>
      </c>
      <c r="AF8959" s="119" t="str">
        <f t="shared" si="558"/>
        <v>NA</v>
      </c>
      <c r="AG8959" s="119"/>
      <c r="AH8959" s="119"/>
      <c r="AI8959" s="119"/>
      <c r="AJ8959" s="119" t="str">
        <f t="shared" si="559"/>
        <v>NA</v>
      </c>
      <c r="AK8959" s="190"/>
      <c r="AL8959" s="191"/>
    </row>
    <row r="8960" spans="1:38" x14ac:dyDescent="0.25">
      <c r="A8960" t="s">
        <v>27476</v>
      </c>
      <c r="B8960" t="s">
        <v>27474</v>
      </c>
      <c r="C8960" t="s">
        <v>27475</v>
      </c>
      <c r="D8960" t="s">
        <v>193</v>
      </c>
      <c r="E8960" t="s">
        <v>4663</v>
      </c>
      <c r="F8960" t="s">
        <v>54</v>
      </c>
      <c r="G8960"/>
      <c r="H8960" t="s">
        <v>48651</v>
      </c>
      <c r="I8960" t="s">
        <v>55180</v>
      </c>
      <c r="J8960" t="s">
        <v>27476</v>
      </c>
      <c r="K8960" t="s">
        <v>565</v>
      </c>
      <c r="L8960" s="119" t="str">
        <f t="shared" si="556"/>
        <v>NA</v>
      </c>
      <c r="M8960" s="119"/>
      <c r="N8960" s="120" t="str">
        <f t="shared" si="557"/>
        <v>NA</v>
      </c>
      <c r="O8960" s="120"/>
      <c r="P8960"/>
      <c r="Q8960"/>
      <c r="R8960"/>
      <c r="S8960"/>
      <c r="T8960"/>
      <c r="U8960" t="s">
        <v>27689</v>
      </c>
      <c r="V8960" t="s">
        <v>32370</v>
      </c>
      <c r="W8960" t="s">
        <v>32371</v>
      </c>
      <c r="X8960" t="s">
        <v>193</v>
      </c>
      <c r="Y8960" t="s">
        <v>103</v>
      </c>
      <c r="Z8960" t="s">
        <v>54</v>
      </c>
      <c r="AA8960"/>
      <c r="AB8960" t="s">
        <v>48250</v>
      </c>
      <c r="AC8960" t="s">
        <v>54766</v>
      </c>
      <c r="AD8960" t="s">
        <v>32372</v>
      </c>
      <c r="AE8960" t="s">
        <v>565</v>
      </c>
      <c r="AF8960" s="119" t="str">
        <f t="shared" si="558"/>
        <v>NA</v>
      </c>
      <c r="AG8960" s="119"/>
      <c r="AH8960" s="119"/>
      <c r="AI8960" s="119"/>
      <c r="AJ8960" s="119" t="str">
        <f t="shared" si="559"/>
        <v>NA</v>
      </c>
      <c r="AK8960" s="190"/>
      <c r="AL8960" s="191"/>
    </row>
    <row r="8961" spans="1:38" x14ac:dyDescent="0.25">
      <c r="A8961" t="s">
        <v>27219</v>
      </c>
      <c r="B8961" t="s">
        <v>27217</v>
      </c>
      <c r="C8961" t="s">
        <v>27218</v>
      </c>
      <c r="D8961" t="s">
        <v>193</v>
      </c>
      <c r="E8961" t="s">
        <v>4663</v>
      </c>
      <c r="F8961" t="s">
        <v>54</v>
      </c>
      <c r="G8961"/>
      <c r="H8961" t="s">
        <v>48651</v>
      </c>
      <c r="I8961" t="s">
        <v>55180</v>
      </c>
      <c r="J8961" t="s">
        <v>27219</v>
      </c>
      <c r="K8961" t="s">
        <v>565</v>
      </c>
      <c r="L8961" s="119" t="str">
        <f t="shared" si="556"/>
        <v>NA</v>
      </c>
      <c r="M8961" s="119"/>
      <c r="N8961" s="120" t="str">
        <f t="shared" si="557"/>
        <v>NA</v>
      </c>
      <c r="O8961" s="120"/>
      <c r="P8961"/>
      <c r="Q8961"/>
      <c r="R8961"/>
      <c r="S8961"/>
      <c r="T8961"/>
      <c r="U8961" t="s">
        <v>32810</v>
      </c>
      <c r="V8961" t="s">
        <v>32814</v>
      </c>
      <c r="W8961" t="s">
        <v>32371</v>
      </c>
      <c r="X8961" t="s">
        <v>193</v>
      </c>
      <c r="Y8961" t="s">
        <v>103</v>
      </c>
      <c r="Z8961" t="s">
        <v>54</v>
      </c>
      <c r="AA8961"/>
      <c r="AB8961" t="s">
        <v>48250</v>
      </c>
      <c r="AC8961" t="s">
        <v>54766</v>
      </c>
      <c r="AD8961" t="s">
        <v>32810</v>
      </c>
      <c r="AE8961" t="s">
        <v>565</v>
      </c>
      <c r="AF8961" s="119" t="str">
        <f t="shared" si="558"/>
        <v>NA</v>
      </c>
      <c r="AG8961" s="119"/>
      <c r="AH8961" s="119"/>
      <c r="AI8961" s="119"/>
      <c r="AJ8961" s="119" t="str">
        <f t="shared" si="559"/>
        <v>NA</v>
      </c>
      <c r="AK8961" s="190"/>
      <c r="AL8961" s="191"/>
    </row>
    <row r="8962" spans="1:38" x14ac:dyDescent="0.25">
      <c r="A8962" t="s">
        <v>28841</v>
      </c>
      <c r="B8962" t="s">
        <v>28839</v>
      </c>
      <c r="C8962" t="s">
        <v>28840</v>
      </c>
      <c r="D8962" t="s">
        <v>193</v>
      </c>
      <c r="E8962" t="s">
        <v>4663</v>
      </c>
      <c r="F8962" t="s">
        <v>54</v>
      </c>
      <c r="G8962"/>
      <c r="H8962" t="s">
        <v>48651</v>
      </c>
      <c r="I8962" t="s">
        <v>55180</v>
      </c>
      <c r="J8962" t="s">
        <v>28841</v>
      </c>
      <c r="K8962" t="s">
        <v>565</v>
      </c>
      <c r="L8962" s="119" t="str">
        <f t="shared" si="556"/>
        <v>NA</v>
      </c>
      <c r="M8962" s="119"/>
      <c r="N8962" s="120" t="str">
        <f t="shared" si="557"/>
        <v>NA</v>
      </c>
      <c r="O8962" s="120"/>
      <c r="P8962"/>
      <c r="Q8962"/>
      <c r="R8962"/>
      <c r="S8962"/>
      <c r="T8962"/>
      <c r="U8962" t="s">
        <v>31243</v>
      </c>
      <c r="V8962" t="s">
        <v>31241</v>
      </c>
      <c r="W8962" t="s">
        <v>31242</v>
      </c>
      <c r="X8962" t="s">
        <v>193</v>
      </c>
      <c r="Y8962" t="s">
        <v>103</v>
      </c>
      <c r="Z8962" t="s">
        <v>54</v>
      </c>
      <c r="AA8962"/>
      <c r="AB8962" t="s">
        <v>48250</v>
      </c>
      <c r="AC8962" t="s">
        <v>54766</v>
      </c>
      <c r="AD8962" t="s">
        <v>31243</v>
      </c>
      <c r="AE8962" t="s">
        <v>565</v>
      </c>
      <c r="AF8962" s="119" t="str">
        <f t="shared" si="558"/>
        <v>NA</v>
      </c>
      <c r="AG8962" s="119"/>
      <c r="AH8962" s="119"/>
      <c r="AI8962" s="119"/>
      <c r="AJ8962" s="119" t="str">
        <f t="shared" si="559"/>
        <v>NA</v>
      </c>
      <c r="AK8962" s="190"/>
      <c r="AL8962" s="191"/>
    </row>
    <row r="8963" spans="1:38" x14ac:dyDescent="0.25">
      <c r="A8963" t="s">
        <v>30811</v>
      </c>
      <c r="B8963" t="s">
        <v>30809</v>
      </c>
      <c r="C8963" t="s">
        <v>30810</v>
      </c>
      <c r="D8963" t="s">
        <v>193</v>
      </c>
      <c r="E8963" t="s">
        <v>4663</v>
      </c>
      <c r="F8963" t="s">
        <v>54</v>
      </c>
      <c r="G8963"/>
      <c r="H8963" t="s">
        <v>48651</v>
      </c>
      <c r="I8963" t="s">
        <v>55180</v>
      </c>
      <c r="J8963" t="s">
        <v>30812</v>
      </c>
      <c r="K8963" t="s">
        <v>565</v>
      </c>
      <c r="L8963" s="119" t="str">
        <f t="shared" ref="L8963:L9026" si="560">IF($Q$1&lt;&gt;"",IF(ISNUMBER(SEARCH("*"&amp;$Q$1&amp;"*", A8963)),A8963, IF(ISNUMBER(SEARCH("*"&amp;$Q$1&amp;"*", H8963)),A8963, IF(ISNUMBER(SEARCH("*"&amp;$Q$1&amp;"*", G8963)),A8963, IF(ISNUMBER(SEARCH("*"&amp;$Q$1&amp;"*", J8963)),A8963,  IF(ISNUMBER(SEARCH("*"&amp;$Q$1&amp;"*", E8963)),A8963, "NA"))))),"NA")</f>
        <v>NA</v>
      </c>
      <c r="M8963" s="119"/>
      <c r="N8963" s="120" t="str">
        <f t="shared" ref="N8963:N9026" si="561">IF($Q$11=1,IF(ISNUMBER(SEARCH($T$11,C8963)),A8963,"NA"),"NA")</f>
        <v>NA</v>
      </c>
      <c r="O8963" s="120"/>
      <c r="P8963"/>
      <c r="Q8963"/>
      <c r="R8963"/>
      <c r="S8963"/>
      <c r="T8963"/>
      <c r="U8963" t="s">
        <v>31030</v>
      </c>
      <c r="V8963" t="s">
        <v>31028</v>
      </c>
      <c r="W8963" t="s">
        <v>31029</v>
      </c>
      <c r="X8963" t="s">
        <v>193</v>
      </c>
      <c r="Y8963" t="s">
        <v>6880</v>
      </c>
      <c r="Z8963" t="s">
        <v>54</v>
      </c>
      <c r="AA8963"/>
      <c r="AB8963" t="s">
        <v>48251</v>
      </c>
      <c r="AC8963" t="s">
        <v>54767</v>
      </c>
      <c r="AD8963" t="s">
        <v>31030</v>
      </c>
      <c r="AE8963" t="s">
        <v>565</v>
      </c>
      <c r="AF8963" s="119" t="str">
        <f t="shared" ref="AF8963:AF9026" si="562">IF($Q$6&lt;&gt;"",IF(ISNUMBER(SEARCH($Q$6, W8963)),U8963, "NA"),"NA")</f>
        <v>NA</v>
      </c>
      <c r="AG8963" s="119"/>
      <c r="AH8963" s="119"/>
      <c r="AI8963" s="119"/>
      <c r="AJ8963" s="119" t="str">
        <f t="shared" ref="AJ8963:AJ9026" si="563">IF($Q$5&lt;&gt;"",IF(ISNUMBER(SEARCH($Q$5, U8963&amp;" "&amp;Y8963&amp;" "&amp;AA8963&amp;" "&amp;AB8963&amp;" "&amp;AD8963)),U8963, "NA"),"NA")</f>
        <v>NA</v>
      </c>
      <c r="AK8963" s="190"/>
      <c r="AL8963" s="191"/>
    </row>
    <row r="8964" spans="1:38" x14ac:dyDescent="0.25">
      <c r="A8964" t="s">
        <v>28843</v>
      </c>
      <c r="B8964" t="s">
        <v>28844</v>
      </c>
      <c r="C8964" t="s">
        <v>28845</v>
      </c>
      <c r="D8964" t="s">
        <v>193</v>
      </c>
      <c r="E8964" t="s">
        <v>4663</v>
      </c>
      <c r="F8964" t="s">
        <v>54</v>
      </c>
      <c r="G8964"/>
      <c r="H8964" t="s">
        <v>48650</v>
      </c>
      <c r="I8964" t="s">
        <v>55180</v>
      </c>
      <c r="J8964" t="s">
        <v>28843</v>
      </c>
      <c r="K8964" t="s">
        <v>565</v>
      </c>
      <c r="L8964" s="119" t="str">
        <f t="shared" si="560"/>
        <v>NA</v>
      </c>
      <c r="M8964" s="119"/>
      <c r="N8964" s="120" t="str">
        <f t="shared" si="561"/>
        <v>NA</v>
      </c>
      <c r="O8964" s="120"/>
      <c r="P8964"/>
      <c r="Q8964"/>
      <c r="R8964"/>
      <c r="S8964"/>
      <c r="T8964"/>
      <c r="U8964" t="s">
        <v>30550</v>
      </c>
      <c r="V8964" t="s">
        <v>30548</v>
      </c>
      <c r="W8964" t="s">
        <v>30549</v>
      </c>
      <c r="X8964" t="s">
        <v>193</v>
      </c>
      <c r="Y8964" t="s">
        <v>30551</v>
      </c>
      <c r="Z8964" t="s">
        <v>54</v>
      </c>
      <c r="AA8964"/>
      <c r="AB8964" t="s">
        <v>48252</v>
      </c>
      <c r="AC8964" t="s">
        <v>54768</v>
      </c>
      <c r="AD8964" t="s">
        <v>30550</v>
      </c>
      <c r="AE8964" t="s">
        <v>565</v>
      </c>
      <c r="AF8964" s="119" t="str">
        <f t="shared" si="562"/>
        <v>NA</v>
      </c>
      <c r="AG8964" s="119"/>
      <c r="AH8964" s="119"/>
      <c r="AI8964" s="119"/>
      <c r="AJ8964" s="119" t="str">
        <f t="shared" si="563"/>
        <v>NA</v>
      </c>
      <c r="AK8964" s="190"/>
      <c r="AL8964" s="191"/>
    </row>
    <row r="8965" spans="1:38" x14ac:dyDescent="0.25">
      <c r="A8965" t="s">
        <v>29667</v>
      </c>
      <c r="B8965" t="s">
        <v>29665</v>
      </c>
      <c r="C8965" t="s">
        <v>29666</v>
      </c>
      <c r="D8965" t="s">
        <v>193</v>
      </c>
      <c r="E8965" t="s">
        <v>6019</v>
      </c>
      <c r="F8965" t="s">
        <v>54</v>
      </c>
      <c r="G8965"/>
      <c r="H8965" t="s">
        <v>48651</v>
      </c>
      <c r="I8965" t="s">
        <v>55181</v>
      </c>
      <c r="J8965" t="s">
        <v>29668</v>
      </c>
      <c r="K8965" t="s">
        <v>565</v>
      </c>
      <c r="L8965" s="119" t="str">
        <f t="shared" si="560"/>
        <v>NA</v>
      </c>
      <c r="M8965" s="119"/>
      <c r="N8965" s="120" t="str">
        <f t="shared" si="561"/>
        <v>NA</v>
      </c>
      <c r="O8965" s="120"/>
      <c r="P8965"/>
      <c r="Q8965"/>
      <c r="R8965"/>
      <c r="S8965"/>
      <c r="T8965"/>
      <c r="U8965" t="s">
        <v>34435</v>
      </c>
      <c r="V8965" t="s">
        <v>34433</v>
      </c>
      <c r="W8965" t="s">
        <v>34434</v>
      </c>
      <c r="X8965" t="s">
        <v>193</v>
      </c>
      <c r="Y8965" t="s">
        <v>1101</v>
      </c>
      <c r="Z8965" t="s">
        <v>54</v>
      </c>
      <c r="AA8965"/>
      <c r="AB8965" t="s">
        <v>48253</v>
      </c>
      <c r="AC8965" t="s">
        <v>54769</v>
      </c>
      <c r="AD8965" t="s">
        <v>34436</v>
      </c>
      <c r="AE8965" t="s">
        <v>565</v>
      </c>
      <c r="AF8965" s="119" t="str">
        <f t="shared" si="562"/>
        <v>NA</v>
      </c>
      <c r="AG8965" s="119"/>
      <c r="AH8965" s="119"/>
      <c r="AI8965" s="119"/>
      <c r="AJ8965" s="119" t="str">
        <f t="shared" si="563"/>
        <v>NA</v>
      </c>
      <c r="AK8965" s="190"/>
      <c r="AL8965" s="191"/>
    </row>
    <row r="8966" spans="1:38" x14ac:dyDescent="0.25">
      <c r="A8966" t="s">
        <v>31055</v>
      </c>
      <c r="B8966" t="s">
        <v>31053</v>
      </c>
      <c r="C8966" t="s">
        <v>31054</v>
      </c>
      <c r="D8966" t="s">
        <v>193</v>
      </c>
      <c r="E8966" t="s">
        <v>6019</v>
      </c>
      <c r="F8966" t="s">
        <v>54</v>
      </c>
      <c r="G8966"/>
      <c r="H8966" t="s">
        <v>48651</v>
      </c>
      <c r="I8966" t="s">
        <v>55181</v>
      </c>
      <c r="J8966" t="s">
        <v>31056</v>
      </c>
      <c r="K8966" t="s">
        <v>565</v>
      </c>
      <c r="L8966" s="119" t="str">
        <f t="shared" si="560"/>
        <v>NA</v>
      </c>
      <c r="M8966" s="119"/>
      <c r="N8966" s="120" t="str">
        <f t="shared" si="561"/>
        <v>NA</v>
      </c>
      <c r="O8966" s="120"/>
      <c r="P8966"/>
      <c r="Q8966"/>
      <c r="R8966"/>
      <c r="S8966"/>
      <c r="T8966"/>
      <c r="U8966" t="s">
        <v>29232</v>
      </c>
      <c r="V8966" t="s">
        <v>29230</v>
      </c>
      <c r="W8966" t="s">
        <v>29231</v>
      </c>
      <c r="X8966" t="s">
        <v>193</v>
      </c>
      <c r="Y8966" t="s">
        <v>29233</v>
      </c>
      <c r="Z8966" t="s">
        <v>54</v>
      </c>
      <c r="AA8966"/>
      <c r="AB8966" t="s">
        <v>48254</v>
      </c>
      <c r="AC8966" t="s">
        <v>54770</v>
      </c>
      <c r="AD8966" t="s">
        <v>29232</v>
      </c>
      <c r="AE8966" t="s">
        <v>565</v>
      </c>
      <c r="AF8966" s="119" t="str">
        <f t="shared" si="562"/>
        <v>NA</v>
      </c>
      <c r="AG8966" s="119"/>
      <c r="AH8966" s="119"/>
      <c r="AI8966" s="119"/>
      <c r="AJ8966" s="119" t="str">
        <f t="shared" si="563"/>
        <v>NA</v>
      </c>
      <c r="AK8966" s="190"/>
      <c r="AL8966" s="191"/>
    </row>
    <row r="8967" spans="1:38" x14ac:dyDescent="0.25">
      <c r="A8967" t="s">
        <v>30059</v>
      </c>
      <c r="B8967" t="s">
        <v>30057</v>
      </c>
      <c r="C8967" t="s">
        <v>30058</v>
      </c>
      <c r="D8967" t="s">
        <v>193</v>
      </c>
      <c r="E8967" t="s">
        <v>6019</v>
      </c>
      <c r="F8967" t="s">
        <v>54</v>
      </c>
      <c r="G8967"/>
      <c r="H8967" t="s">
        <v>48652</v>
      </c>
      <c r="I8967" t="s">
        <v>55181</v>
      </c>
      <c r="J8967" t="s">
        <v>30059</v>
      </c>
      <c r="K8967" t="s">
        <v>565</v>
      </c>
      <c r="L8967" s="119" t="str">
        <f t="shared" si="560"/>
        <v>NA</v>
      </c>
      <c r="M8967" s="119"/>
      <c r="N8967" s="120" t="str">
        <f t="shared" si="561"/>
        <v>NA</v>
      </c>
      <c r="O8967" s="120"/>
      <c r="P8967"/>
      <c r="Q8967"/>
      <c r="R8967"/>
      <c r="S8967"/>
      <c r="T8967"/>
      <c r="U8967" t="s">
        <v>27689</v>
      </c>
      <c r="V8967" t="s">
        <v>32373</v>
      </c>
      <c r="W8967" t="s">
        <v>32371</v>
      </c>
      <c r="X8967" t="s">
        <v>193</v>
      </c>
      <c r="Y8967" t="s">
        <v>2675</v>
      </c>
      <c r="Z8967" t="s">
        <v>54</v>
      </c>
      <c r="AA8967"/>
      <c r="AB8967" t="s">
        <v>48255</v>
      </c>
      <c r="AC8967" t="s">
        <v>54771</v>
      </c>
      <c r="AD8967" t="s">
        <v>32374</v>
      </c>
      <c r="AE8967" t="s">
        <v>565</v>
      </c>
      <c r="AF8967" s="119" t="str">
        <f t="shared" si="562"/>
        <v>NA</v>
      </c>
      <c r="AG8967" s="119"/>
      <c r="AH8967" s="119"/>
      <c r="AI8967" s="119"/>
      <c r="AJ8967" s="119" t="str">
        <f t="shared" si="563"/>
        <v>NA</v>
      </c>
      <c r="AK8967" s="190"/>
      <c r="AL8967" s="191"/>
    </row>
    <row r="8968" spans="1:38" x14ac:dyDescent="0.25">
      <c r="A8968" t="s">
        <v>28796</v>
      </c>
      <c r="B8968" t="s">
        <v>28794</v>
      </c>
      <c r="C8968" t="s">
        <v>28795</v>
      </c>
      <c r="D8968" t="s">
        <v>193</v>
      </c>
      <c r="E8968" t="s">
        <v>6019</v>
      </c>
      <c r="F8968" t="s">
        <v>54</v>
      </c>
      <c r="G8968"/>
      <c r="H8968" t="s">
        <v>48651</v>
      </c>
      <c r="I8968" t="s">
        <v>55181</v>
      </c>
      <c r="J8968" t="s">
        <v>28796</v>
      </c>
      <c r="K8968" t="s">
        <v>565</v>
      </c>
      <c r="L8968" s="119" t="str">
        <f t="shared" si="560"/>
        <v>NA</v>
      </c>
      <c r="M8968" s="119"/>
      <c r="N8968" s="120" t="str">
        <f t="shared" si="561"/>
        <v>NA</v>
      </c>
      <c r="O8968" s="120"/>
      <c r="P8968"/>
      <c r="Q8968"/>
      <c r="R8968"/>
      <c r="S8968"/>
      <c r="T8968"/>
      <c r="U8968" t="s">
        <v>31032</v>
      </c>
      <c r="V8968" t="s">
        <v>31031</v>
      </c>
      <c r="W8968" t="s">
        <v>31029</v>
      </c>
      <c r="X8968" t="s">
        <v>193</v>
      </c>
      <c r="Y8968" t="s">
        <v>31033</v>
      </c>
      <c r="Z8968" t="s">
        <v>54</v>
      </c>
      <c r="AA8968"/>
      <c r="AB8968" t="s">
        <v>48256</v>
      </c>
      <c r="AC8968" t="s">
        <v>54772</v>
      </c>
      <c r="AD8968" t="s">
        <v>31032</v>
      </c>
      <c r="AE8968" t="s">
        <v>565</v>
      </c>
      <c r="AF8968" s="119" t="str">
        <f t="shared" si="562"/>
        <v>NA</v>
      </c>
      <c r="AG8968" s="119"/>
      <c r="AH8968" s="119"/>
      <c r="AI8968" s="119"/>
      <c r="AJ8968" s="119" t="str">
        <f t="shared" si="563"/>
        <v>NA</v>
      </c>
      <c r="AK8968" s="190"/>
      <c r="AL8968" s="191"/>
    </row>
    <row r="8969" spans="1:38" x14ac:dyDescent="0.25">
      <c r="A8969" t="s">
        <v>27229</v>
      </c>
      <c r="B8969" t="s">
        <v>27227</v>
      </c>
      <c r="C8969" t="s">
        <v>27228</v>
      </c>
      <c r="D8969" t="s">
        <v>193</v>
      </c>
      <c r="E8969" t="s">
        <v>6019</v>
      </c>
      <c r="F8969" t="s">
        <v>54</v>
      </c>
      <c r="G8969"/>
      <c r="H8969" t="s">
        <v>48651</v>
      </c>
      <c r="I8969" t="s">
        <v>55181</v>
      </c>
      <c r="J8969" t="s">
        <v>27230</v>
      </c>
      <c r="K8969" t="s">
        <v>565</v>
      </c>
      <c r="L8969" s="119" t="str">
        <f t="shared" si="560"/>
        <v>NA</v>
      </c>
      <c r="M8969" s="119"/>
      <c r="N8969" s="120" t="str">
        <f t="shared" si="561"/>
        <v>NA</v>
      </c>
      <c r="O8969" s="120"/>
      <c r="P8969"/>
      <c r="Q8969"/>
      <c r="R8969"/>
      <c r="S8969"/>
      <c r="T8969"/>
      <c r="U8969" t="s">
        <v>29213</v>
      </c>
      <c r="V8969" t="s">
        <v>29211</v>
      </c>
      <c r="W8969" t="s">
        <v>29212</v>
      </c>
      <c r="X8969" t="s">
        <v>193</v>
      </c>
      <c r="Y8969" t="s">
        <v>29214</v>
      </c>
      <c r="Z8969" t="s">
        <v>54</v>
      </c>
      <c r="AA8969"/>
      <c r="AB8969" t="s">
        <v>48257</v>
      </c>
      <c r="AC8969" t="s">
        <v>54773</v>
      </c>
      <c r="AD8969" t="s">
        <v>29213</v>
      </c>
      <c r="AE8969" t="s">
        <v>565</v>
      </c>
      <c r="AF8969" s="119" t="str">
        <f t="shared" si="562"/>
        <v>NA</v>
      </c>
      <c r="AG8969" s="119"/>
      <c r="AH8969" s="119"/>
      <c r="AI8969" s="119"/>
      <c r="AJ8969" s="119" t="str">
        <f t="shared" si="563"/>
        <v>NA</v>
      </c>
      <c r="AK8969" s="190"/>
      <c r="AL8969" s="191"/>
    </row>
    <row r="8970" spans="1:38" x14ac:dyDescent="0.25">
      <c r="A8970" t="s">
        <v>28554</v>
      </c>
      <c r="B8970" t="s">
        <v>28552</v>
      </c>
      <c r="C8970" t="s">
        <v>28553</v>
      </c>
      <c r="D8970" t="s">
        <v>193</v>
      </c>
      <c r="E8970" t="s">
        <v>6019</v>
      </c>
      <c r="F8970" t="s">
        <v>54</v>
      </c>
      <c r="G8970"/>
      <c r="H8970" t="s">
        <v>48651</v>
      </c>
      <c r="I8970" t="s">
        <v>55181</v>
      </c>
      <c r="J8970" t="s">
        <v>28555</v>
      </c>
      <c r="K8970" t="s">
        <v>565</v>
      </c>
      <c r="L8970" s="119" t="str">
        <f t="shared" si="560"/>
        <v>NA</v>
      </c>
      <c r="M8970" s="119"/>
      <c r="N8970" s="120" t="str">
        <f t="shared" si="561"/>
        <v>NA</v>
      </c>
      <c r="O8970" s="120"/>
      <c r="P8970"/>
      <c r="Q8970"/>
      <c r="R8970"/>
      <c r="S8970"/>
      <c r="T8970"/>
      <c r="U8970" t="s">
        <v>29217</v>
      </c>
      <c r="V8970" t="s">
        <v>29215</v>
      </c>
      <c r="W8970" t="s">
        <v>29216</v>
      </c>
      <c r="X8970" t="s">
        <v>193</v>
      </c>
      <c r="Y8970" t="s">
        <v>7154</v>
      </c>
      <c r="Z8970" t="s">
        <v>54</v>
      </c>
      <c r="AA8970"/>
      <c r="AB8970" t="s">
        <v>48258</v>
      </c>
      <c r="AC8970" t="s">
        <v>54774</v>
      </c>
      <c r="AD8970" t="s">
        <v>29218</v>
      </c>
      <c r="AE8970" t="s">
        <v>565</v>
      </c>
      <c r="AF8970" s="119" t="str">
        <f t="shared" si="562"/>
        <v>NA</v>
      </c>
      <c r="AG8970" s="119"/>
      <c r="AH8970" s="119"/>
      <c r="AI8970" s="119"/>
      <c r="AJ8970" s="119" t="str">
        <f t="shared" si="563"/>
        <v>NA</v>
      </c>
      <c r="AK8970" s="190"/>
      <c r="AL8970" s="191"/>
    </row>
    <row r="8971" spans="1:38" x14ac:dyDescent="0.25">
      <c r="A8971" t="s">
        <v>27302</v>
      </c>
      <c r="B8971" t="s">
        <v>27300</v>
      </c>
      <c r="C8971" t="s">
        <v>27301</v>
      </c>
      <c r="D8971" t="s">
        <v>193</v>
      </c>
      <c r="E8971" t="s">
        <v>6019</v>
      </c>
      <c r="F8971" t="s">
        <v>54</v>
      </c>
      <c r="G8971"/>
      <c r="H8971" t="s">
        <v>48651</v>
      </c>
      <c r="I8971" t="s">
        <v>55181</v>
      </c>
      <c r="J8971" t="s">
        <v>27303</v>
      </c>
      <c r="K8971" t="s">
        <v>565</v>
      </c>
      <c r="L8971" s="119" t="str">
        <f t="shared" si="560"/>
        <v>NA</v>
      </c>
      <c r="M8971" s="119"/>
      <c r="N8971" s="120" t="str">
        <f t="shared" si="561"/>
        <v>NA</v>
      </c>
      <c r="O8971" s="120"/>
      <c r="P8971"/>
      <c r="Q8971"/>
      <c r="R8971"/>
      <c r="S8971"/>
      <c r="T8971"/>
      <c r="U8971" t="s">
        <v>27689</v>
      </c>
      <c r="V8971" t="s">
        <v>32375</v>
      </c>
      <c r="W8971" t="s">
        <v>32371</v>
      </c>
      <c r="X8971" t="s">
        <v>193</v>
      </c>
      <c r="Y8971" t="s">
        <v>907</v>
      </c>
      <c r="Z8971" t="s">
        <v>54</v>
      </c>
      <c r="AA8971"/>
      <c r="AB8971" t="s">
        <v>48259</v>
      </c>
      <c r="AC8971" t="s">
        <v>54775</v>
      </c>
      <c r="AD8971" t="s">
        <v>32376</v>
      </c>
      <c r="AE8971" t="s">
        <v>565</v>
      </c>
      <c r="AF8971" s="119" t="str">
        <f t="shared" si="562"/>
        <v>NA</v>
      </c>
      <c r="AG8971" s="119"/>
      <c r="AH8971" s="119"/>
      <c r="AI8971" s="119"/>
      <c r="AJ8971" s="119" t="str">
        <f t="shared" si="563"/>
        <v>NA</v>
      </c>
      <c r="AK8971" s="190"/>
      <c r="AL8971" s="191"/>
    </row>
    <row r="8972" spans="1:38" x14ac:dyDescent="0.25">
      <c r="A8972" t="s">
        <v>30083</v>
      </c>
      <c r="B8972" t="s">
        <v>30081</v>
      </c>
      <c r="C8972" t="s">
        <v>30082</v>
      </c>
      <c r="D8972" t="s">
        <v>193</v>
      </c>
      <c r="E8972" t="s">
        <v>6019</v>
      </c>
      <c r="F8972" t="s">
        <v>54</v>
      </c>
      <c r="G8972"/>
      <c r="H8972" t="s">
        <v>48652</v>
      </c>
      <c r="I8972" t="s">
        <v>55181</v>
      </c>
      <c r="J8972" t="s">
        <v>30084</v>
      </c>
      <c r="K8972" t="s">
        <v>565</v>
      </c>
      <c r="L8972" s="119" t="str">
        <f t="shared" si="560"/>
        <v>NA</v>
      </c>
      <c r="M8972" s="119"/>
      <c r="N8972" s="120" t="str">
        <f t="shared" si="561"/>
        <v>NA</v>
      </c>
      <c r="O8972" s="120"/>
      <c r="P8972"/>
      <c r="Q8972"/>
      <c r="R8972"/>
      <c r="S8972"/>
      <c r="T8972"/>
      <c r="U8972" t="s">
        <v>29508</v>
      </c>
      <c r="V8972" t="s">
        <v>29506</v>
      </c>
      <c r="W8972" t="s">
        <v>29507</v>
      </c>
      <c r="X8972" t="s">
        <v>193</v>
      </c>
      <c r="Y8972" t="s">
        <v>29509</v>
      </c>
      <c r="Z8972" t="s">
        <v>54</v>
      </c>
      <c r="AA8972"/>
      <c r="AB8972" t="s">
        <v>48260</v>
      </c>
      <c r="AC8972" t="s">
        <v>54776</v>
      </c>
      <c r="AD8972" t="s">
        <v>29510</v>
      </c>
      <c r="AE8972" t="s">
        <v>565</v>
      </c>
      <c r="AF8972" s="119" t="str">
        <f t="shared" si="562"/>
        <v>NA</v>
      </c>
      <c r="AG8972" s="119"/>
      <c r="AH8972" s="119"/>
      <c r="AI8972" s="119"/>
      <c r="AJ8972" s="119" t="str">
        <f t="shared" si="563"/>
        <v>NA</v>
      </c>
      <c r="AK8972" s="190"/>
      <c r="AL8972" s="191"/>
    </row>
    <row r="8973" spans="1:38" x14ac:dyDescent="0.25">
      <c r="A8973" t="s">
        <v>27886</v>
      </c>
      <c r="B8973" t="s">
        <v>27884</v>
      </c>
      <c r="C8973" t="s">
        <v>27885</v>
      </c>
      <c r="D8973" t="s">
        <v>193</v>
      </c>
      <c r="E8973" t="s">
        <v>6019</v>
      </c>
      <c r="F8973" t="s">
        <v>54</v>
      </c>
      <c r="G8973"/>
      <c r="H8973" t="s">
        <v>48651</v>
      </c>
      <c r="I8973" t="s">
        <v>55181</v>
      </c>
      <c r="J8973"/>
      <c r="K8973" t="s">
        <v>565</v>
      </c>
      <c r="L8973" s="119" t="str">
        <f t="shared" si="560"/>
        <v>NA</v>
      </c>
      <c r="M8973" s="119"/>
      <c r="N8973" s="120" t="str">
        <f t="shared" si="561"/>
        <v>NA</v>
      </c>
      <c r="O8973" s="120"/>
      <c r="P8973"/>
      <c r="Q8973"/>
      <c r="R8973"/>
      <c r="S8973"/>
      <c r="T8973"/>
      <c r="U8973" t="s">
        <v>29422</v>
      </c>
      <c r="V8973" t="s">
        <v>29420</v>
      </c>
      <c r="W8973" t="s">
        <v>29421</v>
      </c>
      <c r="X8973" t="s">
        <v>193</v>
      </c>
      <c r="Y8973" t="s">
        <v>2774</v>
      </c>
      <c r="Z8973" t="s">
        <v>54</v>
      </c>
      <c r="AA8973"/>
      <c r="AB8973" t="s">
        <v>48261</v>
      </c>
      <c r="AC8973" t="s">
        <v>54777</v>
      </c>
      <c r="AD8973" t="s">
        <v>29423</v>
      </c>
      <c r="AE8973" t="s">
        <v>565</v>
      </c>
      <c r="AF8973" s="119" t="str">
        <f t="shared" si="562"/>
        <v>NA</v>
      </c>
      <c r="AG8973" s="119"/>
      <c r="AH8973" s="119"/>
      <c r="AI8973" s="119"/>
      <c r="AJ8973" s="119" t="str">
        <f t="shared" si="563"/>
        <v>NA</v>
      </c>
      <c r="AK8973" s="190"/>
      <c r="AL8973" s="191"/>
    </row>
    <row r="8974" spans="1:38" x14ac:dyDescent="0.25">
      <c r="A8974" t="s">
        <v>28561</v>
      </c>
      <c r="B8974" t="s">
        <v>28559</v>
      </c>
      <c r="C8974" t="s">
        <v>28560</v>
      </c>
      <c r="D8974" t="s">
        <v>193</v>
      </c>
      <c r="E8974" t="s">
        <v>6019</v>
      </c>
      <c r="F8974" t="s">
        <v>54</v>
      </c>
      <c r="G8974"/>
      <c r="H8974" t="s">
        <v>48651</v>
      </c>
      <c r="I8974" t="s">
        <v>55181</v>
      </c>
      <c r="J8974"/>
      <c r="K8974" t="s">
        <v>565</v>
      </c>
      <c r="L8974" s="119" t="str">
        <f t="shared" si="560"/>
        <v>NA</v>
      </c>
      <c r="M8974" s="119"/>
      <c r="N8974" s="120" t="str">
        <f t="shared" si="561"/>
        <v>NA</v>
      </c>
      <c r="O8974" s="120"/>
      <c r="P8974"/>
      <c r="Q8974"/>
      <c r="R8974"/>
      <c r="S8974"/>
      <c r="T8974"/>
      <c r="U8974" t="s">
        <v>29513</v>
      </c>
      <c r="V8974" t="s">
        <v>29511</v>
      </c>
      <c r="W8974" t="s">
        <v>29512</v>
      </c>
      <c r="X8974" t="s">
        <v>193</v>
      </c>
      <c r="Y8974" t="s">
        <v>3830</v>
      </c>
      <c r="Z8974" t="s">
        <v>54</v>
      </c>
      <c r="AA8974"/>
      <c r="AB8974" t="s">
        <v>48262</v>
      </c>
      <c r="AC8974" t="s">
        <v>54778</v>
      </c>
      <c r="AD8974" t="s">
        <v>29514</v>
      </c>
      <c r="AE8974" t="s">
        <v>565</v>
      </c>
      <c r="AF8974" s="119" t="str">
        <f t="shared" si="562"/>
        <v>NA</v>
      </c>
      <c r="AG8974" s="119"/>
      <c r="AH8974" s="119"/>
      <c r="AI8974" s="119"/>
      <c r="AJ8974" s="119" t="str">
        <f t="shared" si="563"/>
        <v>NA</v>
      </c>
      <c r="AK8974" s="190"/>
      <c r="AL8974" s="191"/>
    </row>
    <row r="8975" spans="1:38" x14ac:dyDescent="0.25">
      <c r="A8975" t="s">
        <v>29868</v>
      </c>
      <c r="B8975" t="s">
        <v>29866</v>
      </c>
      <c r="C8975" t="s">
        <v>29867</v>
      </c>
      <c r="D8975" t="s">
        <v>193</v>
      </c>
      <c r="E8975" t="s">
        <v>6019</v>
      </c>
      <c r="F8975" t="s">
        <v>54</v>
      </c>
      <c r="G8975"/>
      <c r="H8975" t="s">
        <v>48652</v>
      </c>
      <c r="I8975" t="s">
        <v>55181</v>
      </c>
      <c r="J8975" t="s">
        <v>29868</v>
      </c>
      <c r="K8975" t="s">
        <v>565</v>
      </c>
      <c r="L8975" s="119" t="str">
        <f t="shared" si="560"/>
        <v>NA</v>
      </c>
      <c r="M8975" s="119"/>
      <c r="N8975" s="120" t="str">
        <f t="shared" si="561"/>
        <v>NA</v>
      </c>
      <c r="O8975" s="120"/>
      <c r="P8975"/>
      <c r="Q8975"/>
      <c r="R8975"/>
      <c r="S8975"/>
      <c r="T8975"/>
      <c r="U8975" t="s">
        <v>28719</v>
      </c>
      <c r="V8975" t="s">
        <v>28718</v>
      </c>
      <c r="W8975" t="s">
        <v>28589</v>
      </c>
      <c r="X8975" t="s">
        <v>193</v>
      </c>
      <c r="Y8975" t="s">
        <v>3830</v>
      </c>
      <c r="Z8975" t="s">
        <v>54</v>
      </c>
      <c r="AA8975"/>
      <c r="AB8975" t="s">
        <v>48263</v>
      </c>
      <c r="AC8975" t="s">
        <v>54778</v>
      </c>
      <c r="AD8975" t="s">
        <v>28720</v>
      </c>
      <c r="AE8975" t="s">
        <v>565</v>
      </c>
      <c r="AF8975" s="119" t="str">
        <f t="shared" si="562"/>
        <v>NA</v>
      </c>
      <c r="AG8975" s="119"/>
      <c r="AH8975" s="119"/>
      <c r="AI8975" s="119"/>
      <c r="AJ8975" s="119" t="str">
        <f t="shared" si="563"/>
        <v>NA</v>
      </c>
      <c r="AK8975" s="190"/>
      <c r="AL8975" s="191"/>
    </row>
    <row r="8976" spans="1:38" x14ac:dyDescent="0.25">
      <c r="A8976" t="s">
        <v>30170</v>
      </c>
      <c r="B8976" t="s">
        <v>30168</v>
      </c>
      <c r="C8976" t="s">
        <v>30169</v>
      </c>
      <c r="D8976" t="s">
        <v>193</v>
      </c>
      <c r="E8976" t="s">
        <v>6019</v>
      </c>
      <c r="F8976" t="s">
        <v>54</v>
      </c>
      <c r="G8976"/>
      <c r="H8976" t="s">
        <v>48652</v>
      </c>
      <c r="I8976" t="s">
        <v>55181</v>
      </c>
      <c r="J8976" t="s">
        <v>30170</v>
      </c>
      <c r="K8976" t="s">
        <v>565</v>
      </c>
      <c r="L8976" s="119" t="str">
        <f t="shared" si="560"/>
        <v>NA</v>
      </c>
      <c r="M8976" s="119"/>
      <c r="N8976" s="120" t="str">
        <f t="shared" si="561"/>
        <v>NA</v>
      </c>
      <c r="O8976" s="120"/>
      <c r="P8976"/>
      <c r="Q8976"/>
      <c r="R8976"/>
      <c r="S8976"/>
      <c r="T8976"/>
      <c r="U8976" t="s">
        <v>29409</v>
      </c>
      <c r="V8976" t="s">
        <v>29407</v>
      </c>
      <c r="W8976" t="s">
        <v>29408</v>
      </c>
      <c r="X8976" t="s">
        <v>193</v>
      </c>
      <c r="Y8976" t="s">
        <v>29410</v>
      </c>
      <c r="Z8976" t="s">
        <v>54</v>
      </c>
      <c r="AA8976"/>
      <c r="AB8976" t="s">
        <v>48264</v>
      </c>
      <c r="AC8976" t="s">
        <v>54779</v>
      </c>
      <c r="AD8976" t="s">
        <v>29411</v>
      </c>
      <c r="AE8976" t="s">
        <v>565</v>
      </c>
      <c r="AF8976" s="119" t="str">
        <f t="shared" si="562"/>
        <v>NA</v>
      </c>
      <c r="AG8976" s="119"/>
      <c r="AH8976" s="119"/>
      <c r="AI8976" s="119"/>
      <c r="AJ8976" s="119" t="str">
        <f t="shared" si="563"/>
        <v>NA</v>
      </c>
      <c r="AK8976" s="190"/>
      <c r="AL8976" s="191"/>
    </row>
    <row r="8977" spans="1:38" x14ac:dyDescent="0.25">
      <c r="A8977" t="s">
        <v>30881</v>
      </c>
      <c r="B8977" t="s">
        <v>30879</v>
      </c>
      <c r="C8977" t="s">
        <v>30880</v>
      </c>
      <c r="D8977" t="s">
        <v>193</v>
      </c>
      <c r="E8977" t="s">
        <v>6019</v>
      </c>
      <c r="F8977" t="s">
        <v>54</v>
      </c>
      <c r="G8977"/>
      <c r="H8977" t="s">
        <v>48651</v>
      </c>
      <c r="I8977" t="s">
        <v>55181</v>
      </c>
      <c r="J8977" t="s">
        <v>30881</v>
      </c>
      <c r="K8977" t="s">
        <v>565</v>
      </c>
      <c r="L8977" s="119" t="str">
        <f t="shared" si="560"/>
        <v>NA</v>
      </c>
      <c r="M8977" s="119"/>
      <c r="N8977" s="120" t="str">
        <f t="shared" si="561"/>
        <v>NA</v>
      </c>
      <c r="O8977" s="120"/>
      <c r="P8977"/>
      <c r="Q8977"/>
      <c r="R8977"/>
      <c r="S8977"/>
      <c r="T8977"/>
      <c r="U8977" t="s">
        <v>29482</v>
      </c>
      <c r="V8977" t="s">
        <v>29480</v>
      </c>
      <c r="W8977" t="s">
        <v>29481</v>
      </c>
      <c r="X8977" t="s">
        <v>193</v>
      </c>
      <c r="Y8977" t="s">
        <v>29483</v>
      </c>
      <c r="Z8977" t="s">
        <v>54</v>
      </c>
      <c r="AA8977"/>
      <c r="AB8977" t="s">
        <v>48265</v>
      </c>
      <c r="AC8977" t="s">
        <v>54780</v>
      </c>
      <c r="AD8977" t="s">
        <v>29484</v>
      </c>
      <c r="AE8977" t="s">
        <v>565</v>
      </c>
      <c r="AF8977" s="119" t="str">
        <f t="shared" si="562"/>
        <v>NA</v>
      </c>
      <c r="AG8977" s="119"/>
      <c r="AH8977" s="119"/>
      <c r="AI8977" s="119"/>
      <c r="AJ8977" s="119" t="str">
        <f t="shared" si="563"/>
        <v>NA</v>
      </c>
      <c r="AK8977" s="190"/>
      <c r="AL8977" s="191"/>
    </row>
    <row r="8978" spans="1:38" x14ac:dyDescent="0.25">
      <c r="A8978" t="s">
        <v>28368</v>
      </c>
      <c r="B8978" t="s">
        <v>28366</v>
      </c>
      <c r="C8978" t="s">
        <v>28367</v>
      </c>
      <c r="D8978" t="s">
        <v>193</v>
      </c>
      <c r="E8978" t="s">
        <v>6019</v>
      </c>
      <c r="F8978" t="s">
        <v>54</v>
      </c>
      <c r="G8978"/>
      <c r="H8978" t="s">
        <v>48651</v>
      </c>
      <c r="I8978" t="s">
        <v>55181</v>
      </c>
      <c r="J8978" t="s">
        <v>28369</v>
      </c>
      <c r="K8978" t="s">
        <v>565</v>
      </c>
      <c r="L8978" s="119" t="str">
        <f t="shared" si="560"/>
        <v>NA</v>
      </c>
      <c r="M8978" s="119"/>
      <c r="N8978" s="120" t="str">
        <f t="shared" si="561"/>
        <v>NA</v>
      </c>
      <c r="O8978" s="120"/>
      <c r="P8978"/>
      <c r="Q8978"/>
      <c r="R8978"/>
      <c r="S8978"/>
      <c r="T8978"/>
      <c r="U8978" t="s">
        <v>29491</v>
      </c>
      <c r="V8978" t="s">
        <v>29489</v>
      </c>
      <c r="W8978" t="s">
        <v>29490</v>
      </c>
      <c r="X8978" t="s">
        <v>193</v>
      </c>
      <c r="Y8978" t="s">
        <v>2534</v>
      </c>
      <c r="Z8978" t="s">
        <v>54</v>
      </c>
      <c r="AA8978"/>
      <c r="AB8978" t="s">
        <v>48266</v>
      </c>
      <c r="AC8978" t="s">
        <v>54781</v>
      </c>
      <c r="AD8978" t="s">
        <v>29492</v>
      </c>
      <c r="AE8978" t="s">
        <v>565</v>
      </c>
      <c r="AF8978" s="119" t="str">
        <f t="shared" si="562"/>
        <v>NA</v>
      </c>
      <c r="AG8978" s="119"/>
      <c r="AH8978" s="119"/>
      <c r="AI8978" s="119"/>
      <c r="AJ8978" s="119" t="str">
        <f t="shared" si="563"/>
        <v>NA</v>
      </c>
      <c r="AK8978" s="190"/>
      <c r="AL8978" s="191"/>
    </row>
    <row r="8979" spans="1:38" x14ac:dyDescent="0.25">
      <c r="A8979" t="s">
        <v>30056</v>
      </c>
      <c r="B8979" t="s">
        <v>30054</v>
      </c>
      <c r="C8979" t="s">
        <v>30055</v>
      </c>
      <c r="D8979" t="s">
        <v>193</v>
      </c>
      <c r="E8979" t="s">
        <v>6019</v>
      </c>
      <c r="F8979" t="s">
        <v>54</v>
      </c>
      <c r="G8979"/>
      <c r="H8979" t="s">
        <v>48651</v>
      </c>
      <c r="I8979" t="s">
        <v>55181</v>
      </c>
      <c r="J8979" t="s">
        <v>30056</v>
      </c>
      <c r="K8979" t="s">
        <v>565</v>
      </c>
      <c r="L8979" s="119" t="str">
        <f t="shared" si="560"/>
        <v>NA</v>
      </c>
      <c r="M8979" s="119"/>
      <c r="N8979" s="120" t="str">
        <f t="shared" si="561"/>
        <v>NA</v>
      </c>
      <c r="O8979" s="120"/>
      <c r="P8979"/>
      <c r="Q8979"/>
      <c r="R8979"/>
      <c r="S8979"/>
      <c r="T8979"/>
      <c r="U8979" t="s">
        <v>27689</v>
      </c>
      <c r="V8979" t="s">
        <v>32377</v>
      </c>
      <c r="W8979" t="s">
        <v>31942</v>
      </c>
      <c r="X8979" t="s">
        <v>193</v>
      </c>
      <c r="Y8979" t="s">
        <v>395</v>
      </c>
      <c r="Z8979" t="s">
        <v>54</v>
      </c>
      <c r="AA8979"/>
      <c r="AB8979" t="s">
        <v>48267</v>
      </c>
      <c r="AC8979" t="s">
        <v>54782</v>
      </c>
      <c r="AD8979" t="s">
        <v>27689</v>
      </c>
      <c r="AE8979" t="s">
        <v>565</v>
      </c>
      <c r="AF8979" s="119" t="str">
        <f t="shared" si="562"/>
        <v>NA</v>
      </c>
      <c r="AG8979" s="119"/>
      <c r="AH8979" s="119"/>
      <c r="AI8979" s="119"/>
      <c r="AJ8979" s="119" t="str">
        <f t="shared" si="563"/>
        <v>NA</v>
      </c>
      <c r="AK8979" s="190"/>
      <c r="AL8979" s="191"/>
    </row>
    <row r="8980" spans="1:38" x14ac:dyDescent="0.25">
      <c r="A8980" t="s">
        <v>29307</v>
      </c>
      <c r="B8980" t="s">
        <v>29305</v>
      </c>
      <c r="C8980" t="s">
        <v>29306</v>
      </c>
      <c r="D8980" t="s">
        <v>193</v>
      </c>
      <c r="E8980" t="s">
        <v>6019</v>
      </c>
      <c r="F8980" t="s">
        <v>54</v>
      </c>
      <c r="G8980"/>
      <c r="H8980" t="s">
        <v>48651</v>
      </c>
      <c r="I8980" t="s">
        <v>55181</v>
      </c>
      <c r="J8980" t="s">
        <v>29307</v>
      </c>
      <c r="K8980" t="s">
        <v>565</v>
      </c>
      <c r="L8980" s="119" t="str">
        <f t="shared" si="560"/>
        <v>NA</v>
      </c>
      <c r="M8980" s="119"/>
      <c r="N8980" s="120" t="str">
        <f t="shared" si="561"/>
        <v>NA</v>
      </c>
      <c r="O8980" s="120"/>
      <c r="P8980"/>
      <c r="Q8980"/>
      <c r="R8980"/>
      <c r="S8980"/>
      <c r="T8980"/>
      <c r="U8980" t="s">
        <v>35661</v>
      </c>
      <c r="V8980" t="s">
        <v>35659</v>
      </c>
      <c r="W8980" t="s">
        <v>35660</v>
      </c>
      <c r="X8980" t="s">
        <v>193</v>
      </c>
      <c r="Y8980" t="s">
        <v>395</v>
      </c>
      <c r="Z8980" t="s">
        <v>54</v>
      </c>
      <c r="AA8980"/>
      <c r="AB8980" t="s">
        <v>48267</v>
      </c>
      <c r="AC8980" t="s">
        <v>54782</v>
      </c>
      <c r="AD8980" t="s">
        <v>35662</v>
      </c>
      <c r="AE8980" t="s">
        <v>565</v>
      </c>
      <c r="AF8980" s="119" t="str">
        <f t="shared" si="562"/>
        <v>NA</v>
      </c>
      <c r="AG8980" s="119"/>
      <c r="AH8980" s="119"/>
      <c r="AI8980" s="119"/>
      <c r="AJ8980" s="119" t="str">
        <f t="shared" si="563"/>
        <v>NA</v>
      </c>
      <c r="AK8980" s="190"/>
      <c r="AL8980" s="191"/>
    </row>
    <row r="8981" spans="1:38" x14ac:dyDescent="0.25">
      <c r="A8981" t="s">
        <v>28093</v>
      </c>
      <c r="B8981" t="s">
        <v>28091</v>
      </c>
      <c r="C8981" t="s">
        <v>28092</v>
      </c>
      <c r="D8981" t="s">
        <v>193</v>
      </c>
      <c r="E8981" t="s">
        <v>6019</v>
      </c>
      <c r="F8981" t="s">
        <v>54</v>
      </c>
      <c r="G8981"/>
      <c r="H8981" t="s">
        <v>48651</v>
      </c>
      <c r="I8981" t="s">
        <v>55181</v>
      </c>
      <c r="J8981" t="s">
        <v>28094</v>
      </c>
      <c r="K8981" t="s">
        <v>565</v>
      </c>
      <c r="L8981" s="119" t="str">
        <f t="shared" si="560"/>
        <v>NA</v>
      </c>
      <c r="M8981" s="119"/>
      <c r="N8981" s="120" t="str">
        <f t="shared" si="561"/>
        <v>NA</v>
      </c>
      <c r="O8981" s="120"/>
      <c r="P8981"/>
      <c r="Q8981"/>
      <c r="R8981"/>
      <c r="S8981"/>
      <c r="T8981"/>
      <c r="U8981" t="s">
        <v>34668</v>
      </c>
      <c r="V8981" t="s">
        <v>34666</v>
      </c>
      <c r="W8981" t="s">
        <v>34667</v>
      </c>
      <c r="X8981" t="s">
        <v>193</v>
      </c>
      <c r="Y8981" t="s">
        <v>395</v>
      </c>
      <c r="Z8981" t="s">
        <v>54</v>
      </c>
      <c r="AA8981"/>
      <c r="AB8981" t="s">
        <v>48267</v>
      </c>
      <c r="AC8981" t="s">
        <v>54782</v>
      </c>
      <c r="AD8981" t="s">
        <v>34668</v>
      </c>
      <c r="AE8981" t="s">
        <v>565</v>
      </c>
      <c r="AF8981" s="119" t="str">
        <f t="shared" si="562"/>
        <v>NA</v>
      </c>
      <c r="AG8981" s="119"/>
      <c r="AH8981" s="119"/>
      <c r="AI8981" s="119"/>
      <c r="AJ8981" s="119" t="str">
        <f t="shared" si="563"/>
        <v>NA</v>
      </c>
      <c r="AK8981" s="190"/>
      <c r="AL8981" s="191"/>
    </row>
    <row r="8982" spans="1:38" x14ac:dyDescent="0.25">
      <c r="A8982" t="s">
        <v>29786</v>
      </c>
      <c r="B8982" t="s">
        <v>29784</v>
      </c>
      <c r="C8982" t="s">
        <v>29785</v>
      </c>
      <c r="D8982" t="s">
        <v>193</v>
      </c>
      <c r="E8982" t="s">
        <v>661</v>
      </c>
      <c r="F8982" t="s">
        <v>54</v>
      </c>
      <c r="G8982"/>
      <c r="H8982" t="s">
        <v>48652</v>
      </c>
      <c r="I8982" t="s">
        <v>55182</v>
      </c>
      <c r="J8982" t="s">
        <v>29787</v>
      </c>
      <c r="K8982" t="s">
        <v>565</v>
      </c>
      <c r="L8982" s="119" t="str">
        <f t="shared" si="560"/>
        <v>NA</v>
      </c>
      <c r="M8982" s="119"/>
      <c r="N8982" s="120" t="str">
        <f t="shared" si="561"/>
        <v>NA</v>
      </c>
      <c r="O8982" s="120"/>
      <c r="P8982"/>
      <c r="Q8982"/>
      <c r="R8982"/>
      <c r="S8982"/>
      <c r="T8982"/>
      <c r="U8982" t="s">
        <v>33844</v>
      </c>
      <c r="V8982" t="s">
        <v>33842</v>
      </c>
      <c r="W8982" t="s">
        <v>33843</v>
      </c>
      <c r="X8982" t="s">
        <v>193</v>
      </c>
      <c r="Y8982" t="s">
        <v>395</v>
      </c>
      <c r="Z8982" t="s">
        <v>54</v>
      </c>
      <c r="AA8982"/>
      <c r="AB8982" t="s">
        <v>48267</v>
      </c>
      <c r="AC8982" t="s">
        <v>54782</v>
      </c>
      <c r="AD8982" t="s">
        <v>33845</v>
      </c>
      <c r="AE8982" t="s">
        <v>565</v>
      </c>
      <c r="AF8982" s="119" t="str">
        <f t="shared" si="562"/>
        <v>NA</v>
      </c>
      <c r="AG8982" s="119"/>
      <c r="AH8982" s="119"/>
      <c r="AI8982" s="119"/>
      <c r="AJ8982" s="119" t="str">
        <f t="shared" si="563"/>
        <v>NA</v>
      </c>
      <c r="AK8982" s="190"/>
      <c r="AL8982" s="191"/>
    </row>
    <row r="8983" spans="1:38" x14ac:dyDescent="0.25">
      <c r="A8983" t="s">
        <v>27559</v>
      </c>
      <c r="B8983" t="s">
        <v>27557</v>
      </c>
      <c r="C8983" t="s">
        <v>27558</v>
      </c>
      <c r="D8983" t="s">
        <v>193</v>
      </c>
      <c r="E8983" t="s">
        <v>661</v>
      </c>
      <c r="F8983" t="s">
        <v>54</v>
      </c>
      <c r="G8983"/>
      <c r="H8983" t="s">
        <v>48651</v>
      </c>
      <c r="I8983" t="s">
        <v>55182</v>
      </c>
      <c r="J8983" t="s">
        <v>27560</v>
      </c>
      <c r="K8983" t="s">
        <v>565</v>
      </c>
      <c r="L8983" s="119" t="str">
        <f t="shared" si="560"/>
        <v>NA</v>
      </c>
      <c r="M8983" s="119"/>
      <c r="N8983" s="120" t="str">
        <f t="shared" si="561"/>
        <v>NA</v>
      </c>
      <c r="O8983" s="120"/>
      <c r="P8983"/>
      <c r="Q8983"/>
      <c r="R8983"/>
      <c r="S8983"/>
      <c r="T8983"/>
      <c r="U8983" t="s">
        <v>27007</v>
      </c>
      <c r="V8983" t="s">
        <v>27005</v>
      </c>
      <c r="W8983" t="s">
        <v>27006</v>
      </c>
      <c r="X8983" t="s">
        <v>193</v>
      </c>
      <c r="Y8983" t="s">
        <v>395</v>
      </c>
      <c r="Z8983" t="s">
        <v>54</v>
      </c>
      <c r="AA8983"/>
      <c r="AB8983" t="s">
        <v>48267</v>
      </c>
      <c r="AC8983" t="s">
        <v>54782</v>
      </c>
      <c r="AD8983"/>
      <c r="AE8983" t="s">
        <v>565</v>
      </c>
      <c r="AF8983" s="119" t="str">
        <f t="shared" si="562"/>
        <v>NA</v>
      </c>
      <c r="AG8983" s="119"/>
      <c r="AH8983" s="119"/>
      <c r="AI8983" s="119"/>
      <c r="AJ8983" s="119" t="str">
        <f t="shared" si="563"/>
        <v>NA</v>
      </c>
      <c r="AK8983" s="190"/>
      <c r="AL8983" s="191"/>
    </row>
    <row r="8984" spans="1:38" x14ac:dyDescent="0.25">
      <c r="A8984" t="s">
        <v>29815</v>
      </c>
      <c r="B8984" t="s">
        <v>29813</v>
      </c>
      <c r="C8984" t="s">
        <v>29814</v>
      </c>
      <c r="D8984" t="s">
        <v>193</v>
      </c>
      <c r="E8984" t="s">
        <v>661</v>
      </c>
      <c r="F8984" t="s">
        <v>54</v>
      </c>
      <c r="G8984"/>
      <c r="H8984" t="s">
        <v>48652</v>
      </c>
      <c r="I8984" t="s">
        <v>55182</v>
      </c>
      <c r="J8984" t="s">
        <v>29816</v>
      </c>
      <c r="K8984" t="s">
        <v>565</v>
      </c>
      <c r="L8984" s="119" t="str">
        <f t="shared" si="560"/>
        <v>NA</v>
      </c>
      <c r="M8984" s="119"/>
      <c r="N8984" s="120" t="str">
        <f t="shared" si="561"/>
        <v>NA</v>
      </c>
      <c r="O8984" s="120"/>
      <c r="P8984"/>
      <c r="Q8984"/>
      <c r="R8984"/>
      <c r="S8984"/>
      <c r="T8984"/>
      <c r="U8984" t="s">
        <v>32676</v>
      </c>
      <c r="V8984" t="s">
        <v>32674</v>
      </c>
      <c r="W8984" t="s">
        <v>32675</v>
      </c>
      <c r="X8984" t="s">
        <v>193</v>
      </c>
      <c r="Y8984" t="s">
        <v>395</v>
      </c>
      <c r="Z8984" t="s">
        <v>54</v>
      </c>
      <c r="AA8984"/>
      <c r="AB8984" t="s">
        <v>48267</v>
      </c>
      <c r="AC8984" t="s">
        <v>54782</v>
      </c>
      <c r="AD8984" t="s">
        <v>32677</v>
      </c>
      <c r="AE8984" t="s">
        <v>565</v>
      </c>
      <c r="AF8984" s="119" t="str">
        <f t="shared" si="562"/>
        <v>NA</v>
      </c>
      <c r="AG8984" s="119"/>
      <c r="AH8984" s="119"/>
      <c r="AI8984" s="119"/>
      <c r="AJ8984" s="119" t="str">
        <f t="shared" si="563"/>
        <v>NA</v>
      </c>
      <c r="AK8984" s="190"/>
      <c r="AL8984" s="191"/>
    </row>
    <row r="8985" spans="1:38" x14ac:dyDescent="0.25">
      <c r="A8985" t="s">
        <v>28410</v>
      </c>
      <c r="B8985" t="s">
        <v>28408</v>
      </c>
      <c r="C8985" t="s">
        <v>28409</v>
      </c>
      <c r="D8985" t="s">
        <v>193</v>
      </c>
      <c r="E8985" t="s">
        <v>661</v>
      </c>
      <c r="F8985" t="s">
        <v>54</v>
      </c>
      <c r="G8985"/>
      <c r="H8985" t="s">
        <v>48651</v>
      </c>
      <c r="I8985" t="s">
        <v>55182</v>
      </c>
      <c r="J8985" t="s">
        <v>28411</v>
      </c>
      <c r="K8985" t="s">
        <v>565</v>
      </c>
      <c r="L8985" s="119" t="str">
        <f t="shared" si="560"/>
        <v>NA</v>
      </c>
      <c r="M8985" s="119"/>
      <c r="N8985" s="120" t="str">
        <f t="shared" si="561"/>
        <v>NA</v>
      </c>
      <c r="O8985" s="120"/>
      <c r="P8985"/>
      <c r="Q8985"/>
      <c r="R8985"/>
      <c r="S8985"/>
      <c r="T8985"/>
      <c r="U8985" t="s">
        <v>33971</v>
      </c>
      <c r="V8985" t="s">
        <v>33969</v>
      </c>
      <c r="W8985" t="s">
        <v>33970</v>
      </c>
      <c r="X8985" t="s">
        <v>193</v>
      </c>
      <c r="Y8985" t="s">
        <v>395</v>
      </c>
      <c r="Z8985" t="s">
        <v>54</v>
      </c>
      <c r="AA8985"/>
      <c r="AB8985" t="s">
        <v>48267</v>
      </c>
      <c r="AC8985" t="s">
        <v>54782</v>
      </c>
      <c r="AD8985" t="s">
        <v>33971</v>
      </c>
      <c r="AE8985" t="s">
        <v>565</v>
      </c>
      <c r="AF8985" s="119" t="str">
        <f t="shared" si="562"/>
        <v>NA</v>
      </c>
      <c r="AG8985" s="119"/>
      <c r="AH8985" s="119"/>
      <c r="AI8985" s="119"/>
      <c r="AJ8985" s="119" t="str">
        <f t="shared" si="563"/>
        <v>NA</v>
      </c>
      <c r="AK8985" s="190"/>
      <c r="AL8985" s="191"/>
    </row>
    <row r="8986" spans="1:38" x14ac:dyDescent="0.25">
      <c r="A8986" t="s">
        <v>29968</v>
      </c>
      <c r="B8986" t="s">
        <v>29966</v>
      </c>
      <c r="C8986" t="s">
        <v>29967</v>
      </c>
      <c r="D8986" t="s">
        <v>193</v>
      </c>
      <c r="E8986" t="s">
        <v>661</v>
      </c>
      <c r="F8986" t="s">
        <v>54</v>
      </c>
      <c r="G8986"/>
      <c r="H8986" t="s">
        <v>48651</v>
      </c>
      <c r="I8986" t="s">
        <v>55182</v>
      </c>
      <c r="J8986" t="s">
        <v>29969</v>
      </c>
      <c r="K8986" t="s">
        <v>565</v>
      </c>
      <c r="L8986" s="119" t="str">
        <f t="shared" si="560"/>
        <v>NA</v>
      </c>
      <c r="M8986" s="119"/>
      <c r="N8986" s="120" t="str">
        <f t="shared" si="561"/>
        <v>NA</v>
      </c>
      <c r="O8986" s="120"/>
      <c r="P8986"/>
      <c r="Q8986"/>
      <c r="R8986"/>
      <c r="S8986"/>
      <c r="T8986"/>
      <c r="U8986" t="s">
        <v>34800</v>
      </c>
      <c r="V8986" t="s">
        <v>34798</v>
      </c>
      <c r="W8986" t="s">
        <v>34799</v>
      </c>
      <c r="X8986" t="s">
        <v>193</v>
      </c>
      <c r="Y8986" t="s">
        <v>395</v>
      </c>
      <c r="Z8986" t="s">
        <v>54</v>
      </c>
      <c r="AA8986"/>
      <c r="AB8986" t="s">
        <v>48267</v>
      </c>
      <c r="AC8986" t="s">
        <v>54782</v>
      </c>
      <c r="AD8986" t="s">
        <v>34801</v>
      </c>
      <c r="AE8986" t="s">
        <v>565</v>
      </c>
      <c r="AF8986" s="119" t="str">
        <f t="shared" si="562"/>
        <v>NA</v>
      </c>
      <c r="AG8986" s="119"/>
      <c r="AH8986" s="119"/>
      <c r="AI8986" s="119"/>
      <c r="AJ8986" s="119" t="str">
        <f t="shared" si="563"/>
        <v>NA</v>
      </c>
      <c r="AK8986" s="190"/>
      <c r="AL8986" s="191"/>
    </row>
    <row r="8987" spans="1:38" x14ac:dyDescent="0.25">
      <c r="A8987" t="s">
        <v>27766</v>
      </c>
      <c r="B8987" t="s">
        <v>27764</v>
      </c>
      <c r="C8987" t="s">
        <v>27765</v>
      </c>
      <c r="D8987" t="s">
        <v>193</v>
      </c>
      <c r="E8987" t="s">
        <v>661</v>
      </c>
      <c r="F8987" t="s">
        <v>54</v>
      </c>
      <c r="G8987"/>
      <c r="H8987" t="s">
        <v>48651</v>
      </c>
      <c r="I8987" t="s">
        <v>55182</v>
      </c>
      <c r="J8987" t="s">
        <v>27767</v>
      </c>
      <c r="K8987" t="s">
        <v>565</v>
      </c>
      <c r="L8987" s="119" t="str">
        <f t="shared" si="560"/>
        <v>NA</v>
      </c>
      <c r="M8987" s="119"/>
      <c r="N8987" s="120" t="str">
        <f t="shared" si="561"/>
        <v>NA</v>
      </c>
      <c r="O8987" s="120"/>
      <c r="P8987"/>
      <c r="Q8987"/>
      <c r="R8987"/>
      <c r="S8987"/>
      <c r="T8987"/>
      <c r="U8987" t="s">
        <v>34800</v>
      </c>
      <c r="V8987" t="s">
        <v>34802</v>
      </c>
      <c r="W8987" t="s">
        <v>34799</v>
      </c>
      <c r="X8987" t="s">
        <v>193</v>
      </c>
      <c r="Y8987" t="s">
        <v>395</v>
      </c>
      <c r="Z8987" t="s">
        <v>54</v>
      </c>
      <c r="AA8987"/>
      <c r="AB8987" t="s">
        <v>48267</v>
      </c>
      <c r="AC8987" t="s">
        <v>54782</v>
      </c>
      <c r="AD8987" t="s">
        <v>34801</v>
      </c>
      <c r="AE8987" t="s">
        <v>565</v>
      </c>
      <c r="AF8987" s="119" t="str">
        <f t="shared" si="562"/>
        <v>NA</v>
      </c>
      <c r="AG8987" s="119"/>
      <c r="AH8987" s="119"/>
      <c r="AI8987" s="119"/>
      <c r="AJ8987" s="119" t="str">
        <f t="shared" si="563"/>
        <v>NA</v>
      </c>
      <c r="AK8987" s="190"/>
      <c r="AL8987" s="191"/>
    </row>
    <row r="8988" spans="1:38" x14ac:dyDescent="0.25">
      <c r="A8988" t="s">
        <v>28533</v>
      </c>
      <c r="B8988" t="s">
        <v>28531</v>
      </c>
      <c r="C8988" t="s">
        <v>28532</v>
      </c>
      <c r="D8988" t="s">
        <v>193</v>
      </c>
      <c r="E8988" t="s">
        <v>661</v>
      </c>
      <c r="F8988" t="s">
        <v>54</v>
      </c>
      <c r="G8988"/>
      <c r="H8988" t="s">
        <v>48651</v>
      </c>
      <c r="I8988" t="s">
        <v>55182</v>
      </c>
      <c r="J8988" t="s">
        <v>28534</v>
      </c>
      <c r="K8988" t="s">
        <v>565</v>
      </c>
      <c r="L8988" s="119" t="str">
        <f t="shared" si="560"/>
        <v>NA</v>
      </c>
      <c r="M8988" s="119"/>
      <c r="N8988" s="120" t="str">
        <f t="shared" si="561"/>
        <v>NA</v>
      </c>
      <c r="O8988" s="120"/>
      <c r="P8988"/>
      <c r="Q8988"/>
      <c r="R8988"/>
      <c r="S8988"/>
      <c r="T8988"/>
      <c r="U8988" t="s">
        <v>34829</v>
      </c>
      <c r="V8988" t="s">
        <v>34828</v>
      </c>
      <c r="W8988" t="s">
        <v>31867</v>
      </c>
      <c r="X8988" t="s">
        <v>193</v>
      </c>
      <c r="Y8988" t="s">
        <v>395</v>
      </c>
      <c r="Z8988" t="s">
        <v>54</v>
      </c>
      <c r="AA8988"/>
      <c r="AB8988" t="s">
        <v>48267</v>
      </c>
      <c r="AC8988" t="s">
        <v>54782</v>
      </c>
      <c r="AD8988" t="s">
        <v>34830</v>
      </c>
      <c r="AE8988" t="s">
        <v>565</v>
      </c>
      <c r="AF8988" s="119" t="str">
        <f t="shared" si="562"/>
        <v>NA</v>
      </c>
      <c r="AG8988" s="119"/>
      <c r="AH8988" s="119"/>
      <c r="AI8988" s="119"/>
      <c r="AJ8988" s="119" t="str">
        <f t="shared" si="563"/>
        <v>NA</v>
      </c>
      <c r="AK8988" s="190"/>
      <c r="AL8988" s="191"/>
    </row>
    <row r="8989" spans="1:38" x14ac:dyDescent="0.25">
      <c r="A8989" t="s">
        <v>29259</v>
      </c>
      <c r="B8989" t="s">
        <v>29258</v>
      </c>
      <c r="C8989" t="s">
        <v>659</v>
      </c>
      <c r="D8989" t="s">
        <v>193</v>
      </c>
      <c r="E8989" t="s">
        <v>661</v>
      </c>
      <c r="F8989" t="s">
        <v>54</v>
      </c>
      <c r="G8989"/>
      <c r="H8989" t="s">
        <v>48651</v>
      </c>
      <c r="I8989" t="s">
        <v>55182</v>
      </c>
      <c r="J8989" t="s">
        <v>29260</v>
      </c>
      <c r="K8989" t="s">
        <v>565</v>
      </c>
      <c r="L8989" s="119" t="str">
        <f t="shared" si="560"/>
        <v>NA</v>
      </c>
      <c r="M8989" s="119"/>
      <c r="N8989" s="120" t="str">
        <f t="shared" si="561"/>
        <v>NA</v>
      </c>
      <c r="O8989" s="120"/>
      <c r="P8989"/>
      <c r="Q8989"/>
      <c r="R8989"/>
      <c r="S8989"/>
      <c r="T8989"/>
      <c r="U8989" t="s">
        <v>34773</v>
      </c>
      <c r="V8989" t="s">
        <v>34772</v>
      </c>
      <c r="W8989" t="s">
        <v>31867</v>
      </c>
      <c r="X8989" t="s">
        <v>193</v>
      </c>
      <c r="Y8989" t="s">
        <v>395</v>
      </c>
      <c r="Z8989" t="s">
        <v>54</v>
      </c>
      <c r="AA8989"/>
      <c r="AB8989" t="s">
        <v>48267</v>
      </c>
      <c r="AC8989" t="s">
        <v>54782</v>
      </c>
      <c r="AD8989" t="s">
        <v>34774</v>
      </c>
      <c r="AE8989" t="s">
        <v>565</v>
      </c>
      <c r="AF8989" s="119" t="str">
        <f t="shared" si="562"/>
        <v>NA</v>
      </c>
      <c r="AG8989" s="119"/>
      <c r="AH8989" s="119"/>
      <c r="AI8989" s="119"/>
      <c r="AJ8989" s="119" t="str">
        <f t="shared" si="563"/>
        <v>NA</v>
      </c>
      <c r="AK8989" s="190"/>
      <c r="AL8989" s="191"/>
    </row>
    <row r="8990" spans="1:38" x14ac:dyDescent="0.25">
      <c r="A8990" t="s">
        <v>30251</v>
      </c>
      <c r="B8990" t="s">
        <v>30249</v>
      </c>
      <c r="C8990" t="s">
        <v>30250</v>
      </c>
      <c r="D8990" t="s">
        <v>193</v>
      </c>
      <c r="E8990" t="s">
        <v>661</v>
      </c>
      <c r="F8990" t="s">
        <v>54</v>
      </c>
      <c r="G8990"/>
      <c r="H8990" t="s">
        <v>48652</v>
      </c>
      <c r="I8990" t="s">
        <v>55182</v>
      </c>
      <c r="J8990" t="s">
        <v>30252</v>
      </c>
      <c r="K8990" t="s">
        <v>565</v>
      </c>
      <c r="L8990" s="119" t="str">
        <f t="shared" si="560"/>
        <v>NA</v>
      </c>
      <c r="M8990" s="119"/>
      <c r="N8990" s="120" t="str">
        <f t="shared" si="561"/>
        <v>NA</v>
      </c>
      <c r="O8990" s="120"/>
      <c r="P8990"/>
      <c r="Q8990"/>
      <c r="R8990"/>
      <c r="S8990"/>
      <c r="T8990"/>
      <c r="U8990" t="s">
        <v>34682</v>
      </c>
      <c r="V8990" t="s">
        <v>34681</v>
      </c>
      <c r="W8990" t="s">
        <v>31867</v>
      </c>
      <c r="X8990" t="s">
        <v>193</v>
      </c>
      <c r="Y8990" t="s">
        <v>395</v>
      </c>
      <c r="Z8990" t="s">
        <v>54</v>
      </c>
      <c r="AA8990"/>
      <c r="AB8990" t="s">
        <v>48267</v>
      </c>
      <c r="AC8990" t="s">
        <v>54782</v>
      </c>
      <c r="AD8990" t="s">
        <v>34683</v>
      </c>
      <c r="AE8990" t="s">
        <v>565</v>
      </c>
      <c r="AF8990" s="119" t="str">
        <f t="shared" si="562"/>
        <v>NA</v>
      </c>
      <c r="AG8990" s="119"/>
      <c r="AH8990" s="119"/>
      <c r="AI8990" s="119"/>
      <c r="AJ8990" s="119" t="str">
        <f t="shared" si="563"/>
        <v>NA</v>
      </c>
      <c r="AK8990" s="190"/>
      <c r="AL8990" s="191"/>
    </row>
    <row r="8991" spans="1:38" x14ac:dyDescent="0.25">
      <c r="A8991" t="s">
        <v>29157</v>
      </c>
      <c r="B8991" t="s">
        <v>29155</v>
      </c>
      <c r="C8991" t="s">
        <v>29156</v>
      </c>
      <c r="D8991" t="s">
        <v>193</v>
      </c>
      <c r="E8991" t="s">
        <v>661</v>
      </c>
      <c r="F8991" t="s">
        <v>54</v>
      </c>
      <c r="G8991"/>
      <c r="H8991" t="s">
        <v>48651</v>
      </c>
      <c r="I8991" t="s">
        <v>55182</v>
      </c>
      <c r="J8991"/>
      <c r="K8991" t="s">
        <v>565</v>
      </c>
      <c r="L8991" s="119" t="str">
        <f t="shared" si="560"/>
        <v>NA</v>
      </c>
      <c r="M8991" s="119"/>
      <c r="N8991" s="120" t="str">
        <f t="shared" si="561"/>
        <v>NA</v>
      </c>
      <c r="O8991" s="120"/>
      <c r="P8991"/>
      <c r="Q8991"/>
      <c r="R8991"/>
      <c r="S8991"/>
      <c r="T8991"/>
      <c r="U8991" t="s">
        <v>34690</v>
      </c>
      <c r="V8991" t="s">
        <v>34689</v>
      </c>
      <c r="W8991" t="s">
        <v>31867</v>
      </c>
      <c r="X8991" t="s">
        <v>193</v>
      </c>
      <c r="Y8991" t="s">
        <v>395</v>
      </c>
      <c r="Z8991" t="s">
        <v>54</v>
      </c>
      <c r="AA8991"/>
      <c r="AB8991" t="s">
        <v>48267</v>
      </c>
      <c r="AC8991" t="s">
        <v>54782</v>
      </c>
      <c r="AD8991" t="s">
        <v>34691</v>
      </c>
      <c r="AE8991" t="s">
        <v>565</v>
      </c>
      <c r="AF8991" s="119" t="str">
        <f t="shared" si="562"/>
        <v>NA</v>
      </c>
      <c r="AG8991" s="119"/>
      <c r="AH8991" s="119"/>
      <c r="AI8991" s="119"/>
      <c r="AJ8991" s="119" t="str">
        <f t="shared" si="563"/>
        <v>NA</v>
      </c>
      <c r="AK8991" s="190"/>
      <c r="AL8991" s="191"/>
    </row>
    <row r="8992" spans="1:38" x14ac:dyDescent="0.25">
      <c r="A8992" t="s">
        <v>29220</v>
      </c>
      <c r="B8992" t="s">
        <v>29219</v>
      </c>
      <c r="C8992" t="s">
        <v>28417</v>
      </c>
      <c r="D8992" t="s">
        <v>193</v>
      </c>
      <c r="E8992" t="s">
        <v>661</v>
      </c>
      <c r="F8992" t="s">
        <v>54</v>
      </c>
      <c r="G8992"/>
      <c r="H8992" t="s">
        <v>48651</v>
      </c>
      <c r="I8992" t="s">
        <v>55182</v>
      </c>
      <c r="J8992" t="s">
        <v>29221</v>
      </c>
      <c r="K8992" t="s">
        <v>565</v>
      </c>
      <c r="L8992" s="119" t="str">
        <f t="shared" si="560"/>
        <v>NA</v>
      </c>
      <c r="M8992" s="119"/>
      <c r="N8992" s="120" t="str">
        <f t="shared" si="561"/>
        <v>NA</v>
      </c>
      <c r="O8992" s="120"/>
      <c r="P8992"/>
      <c r="Q8992"/>
      <c r="R8992"/>
      <c r="S8992"/>
      <c r="T8992"/>
      <c r="U8992" t="s">
        <v>34752</v>
      </c>
      <c r="V8992" t="s">
        <v>34750</v>
      </c>
      <c r="W8992" t="s">
        <v>34751</v>
      </c>
      <c r="X8992" t="s">
        <v>193</v>
      </c>
      <c r="Y8992" t="s">
        <v>395</v>
      </c>
      <c r="Z8992" t="s">
        <v>54</v>
      </c>
      <c r="AA8992"/>
      <c r="AB8992" t="s">
        <v>48267</v>
      </c>
      <c r="AC8992" t="s">
        <v>54782</v>
      </c>
      <c r="AD8992" t="s">
        <v>34753</v>
      </c>
      <c r="AE8992" t="s">
        <v>565</v>
      </c>
      <c r="AF8992" s="119" t="str">
        <f t="shared" si="562"/>
        <v>NA</v>
      </c>
      <c r="AG8992" s="119"/>
      <c r="AH8992" s="119"/>
      <c r="AI8992" s="119"/>
      <c r="AJ8992" s="119" t="str">
        <f t="shared" si="563"/>
        <v>NA</v>
      </c>
      <c r="AK8992" s="190"/>
      <c r="AL8992" s="191"/>
    </row>
    <row r="8993" spans="1:38" x14ac:dyDescent="0.25">
      <c r="A8993" t="s">
        <v>31270</v>
      </c>
      <c r="B8993" t="s">
        <v>31268</v>
      </c>
      <c r="C8993" t="s">
        <v>31269</v>
      </c>
      <c r="D8993" t="s">
        <v>193</v>
      </c>
      <c r="E8993" t="s">
        <v>661</v>
      </c>
      <c r="F8993" t="s">
        <v>54</v>
      </c>
      <c r="G8993"/>
      <c r="H8993" t="s">
        <v>48651</v>
      </c>
      <c r="I8993" t="s">
        <v>55182</v>
      </c>
      <c r="J8993" t="s">
        <v>31271</v>
      </c>
      <c r="K8993" t="s">
        <v>565</v>
      </c>
      <c r="L8993" s="119" t="str">
        <f t="shared" si="560"/>
        <v>NA</v>
      </c>
      <c r="M8993" s="119"/>
      <c r="N8993" s="120" t="str">
        <f t="shared" si="561"/>
        <v>NA</v>
      </c>
      <c r="O8993" s="120"/>
      <c r="P8993"/>
      <c r="Q8993"/>
      <c r="R8993"/>
      <c r="S8993"/>
      <c r="T8993"/>
      <c r="U8993" t="s">
        <v>33407</v>
      </c>
      <c r="V8993" t="s">
        <v>33405</v>
      </c>
      <c r="W8993" t="s">
        <v>33406</v>
      </c>
      <c r="X8993" t="s">
        <v>193</v>
      </c>
      <c r="Y8993" t="s">
        <v>395</v>
      </c>
      <c r="Z8993" t="s">
        <v>54</v>
      </c>
      <c r="AA8993"/>
      <c r="AB8993" t="s">
        <v>48267</v>
      </c>
      <c r="AC8993" t="s">
        <v>54782</v>
      </c>
      <c r="AD8993"/>
      <c r="AE8993" t="s">
        <v>565</v>
      </c>
      <c r="AF8993" s="119" t="str">
        <f t="shared" si="562"/>
        <v>NA</v>
      </c>
      <c r="AG8993" s="119"/>
      <c r="AH8993" s="119"/>
      <c r="AI8993" s="119"/>
      <c r="AJ8993" s="119" t="str">
        <f t="shared" si="563"/>
        <v>NA</v>
      </c>
      <c r="AK8993" s="190"/>
      <c r="AL8993" s="191"/>
    </row>
    <row r="8994" spans="1:38" x14ac:dyDescent="0.25">
      <c r="A8994" t="s">
        <v>30038</v>
      </c>
      <c r="B8994" t="s">
        <v>30037</v>
      </c>
      <c r="C8994" t="s">
        <v>29949</v>
      </c>
      <c r="D8994" t="s">
        <v>193</v>
      </c>
      <c r="E8994" t="s">
        <v>661</v>
      </c>
      <c r="F8994" t="s">
        <v>54</v>
      </c>
      <c r="G8994"/>
      <c r="H8994" t="s">
        <v>48651</v>
      </c>
      <c r="I8994" t="s">
        <v>55182</v>
      </c>
      <c r="J8994"/>
      <c r="K8994" t="s">
        <v>565</v>
      </c>
      <c r="L8994" s="119" t="str">
        <f t="shared" si="560"/>
        <v>NA</v>
      </c>
      <c r="M8994" s="119"/>
      <c r="N8994" s="120" t="str">
        <f t="shared" si="561"/>
        <v>NA</v>
      </c>
      <c r="O8994" s="120"/>
      <c r="P8994"/>
      <c r="Q8994"/>
      <c r="R8994"/>
      <c r="S8994"/>
      <c r="T8994"/>
      <c r="U8994" t="s">
        <v>33484</v>
      </c>
      <c r="V8994" t="s">
        <v>33482</v>
      </c>
      <c r="W8994" t="s">
        <v>33483</v>
      </c>
      <c r="X8994" t="s">
        <v>193</v>
      </c>
      <c r="Y8994" t="s">
        <v>1943</v>
      </c>
      <c r="Z8994" t="s">
        <v>54</v>
      </c>
      <c r="AA8994"/>
      <c r="AB8994" t="s">
        <v>48268</v>
      </c>
      <c r="AC8994" t="s">
        <v>54783</v>
      </c>
      <c r="AD8994"/>
      <c r="AE8994" t="s">
        <v>565</v>
      </c>
      <c r="AF8994" s="119" t="str">
        <f t="shared" si="562"/>
        <v>NA</v>
      </c>
      <c r="AG8994" s="119"/>
      <c r="AH8994" s="119"/>
      <c r="AI8994" s="119"/>
      <c r="AJ8994" s="119" t="str">
        <f t="shared" si="563"/>
        <v>NA</v>
      </c>
      <c r="AK8994" s="190"/>
      <c r="AL8994" s="191"/>
    </row>
    <row r="8995" spans="1:38" x14ac:dyDescent="0.25">
      <c r="A8995" t="s">
        <v>28504</v>
      </c>
      <c r="B8995" t="s">
        <v>28502</v>
      </c>
      <c r="C8995" t="s">
        <v>28503</v>
      </c>
      <c r="D8995" t="s">
        <v>193</v>
      </c>
      <c r="E8995" t="s">
        <v>661</v>
      </c>
      <c r="F8995" t="s">
        <v>54</v>
      </c>
      <c r="G8995"/>
      <c r="H8995" t="s">
        <v>48651</v>
      </c>
      <c r="I8995" t="s">
        <v>55182</v>
      </c>
      <c r="J8995"/>
      <c r="K8995" t="s">
        <v>565</v>
      </c>
      <c r="L8995" s="119" t="str">
        <f t="shared" si="560"/>
        <v>NA</v>
      </c>
      <c r="M8995" s="119"/>
      <c r="N8995" s="120" t="str">
        <f t="shared" si="561"/>
        <v>NA</v>
      </c>
      <c r="O8995" s="120"/>
      <c r="P8995"/>
      <c r="Q8995"/>
      <c r="R8995"/>
      <c r="S8995"/>
      <c r="T8995"/>
      <c r="U8995" t="s">
        <v>35670</v>
      </c>
      <c r="V8995" t="s">
        <v>35669</v>
      </c>
      <c r="W8995" t="s">
        <v>31555</v>
      </c>
      <c r="X8995" t="s">
        <v>193</v>
      </c>
      <c r="Y8995" t="s">
        <v>1943</v>
      </c>
      <c r="Z8995" t="s">
        <v>54</v>
      </c>
      <c r="AA8995"/>
      <c r="AB8995" t="s">
        <v>48268</v>
      </c>
      <c r="AC8995" t="s">
        <v>54783</v>
      </c>
      <c r="AD8995" t="s">
        <v>35670</v>
      </c>
      <c r="AE8995" t="s">
        <v>565</v>
      </c>
      <c r="AF8995" s="119" t="str">
        <f t="shared" si="562"/>
        <v>NA</v>
      </c>
      <c r="AG8995" s="119"/>
      <c r="AH8995" s="119"/>
      <c r="AI8995" s="119"/>
      <c r="AJ8995" s="119" t="str">
        <f t="shared" si="563"/>
        <v>NA</v>
      </c>
      <c r="AK8995" s="190"/>
      <c r="AL8995" s="191"/>
    </row>
    <row r="8996" spans="1:38" x14ac:dyDescent="0.25">
      <c r="A8996" t="s">
        <v>30028</v>
      </c>
      <c r="B8996" t="s">
        <v>30026</v>
      </c>
      <c r="C8996" t="s">
        <v>30027</v>
      </c>
      <c r="D8996" t="s">
        <v>193</v>
      </c>
      <c r="E8996" t="s">
        <v>661</v>
      </c>
      <c r="F8996" t="s">
        <v>54</v>
      </c>
      <c r="G8996"/>
      <c r="H8996" t="s">
        <v>48651</v>
      </c>
      <c r="I8996" t="s">
        <v>55182</v>
      </c>
      <c r="J8996"/>
      <c r="K8996" t="s">
        <v>565</v>
      </c>
      <c r="L8996" s="119" t="str">
        <f t="shared" si="560"/>
        <v>NA</v>
      </c>
      <c r="M8996" s="119"/>
      <c r="N8996" s="120" t="str">
        <f t="shared" si="561"/>
        <v>NA</v>
      </c>
      <c r="O8996" s="120"/>
      <c r="P8996"/>
      <c r="Q8996"/>
      <c r="R8996"/>
      <c r="S8996"/>
      <c r="T8996"/>
      <c r="U8996" t="s">
        <v>33775</v>
      </c>
      <c r="V8996" t="s">
        <v>33773</v>
      </c>
      <c r="W8996" t="s">
        <v>33774</v>
      </c>
      <c r="X8996" t="s">
        <v>193</v>
      </c>
      <c r="Y8996" t="s">
        <v>1943</v>
      </c>
      <c r="Z8996" t="s">
        <v>54</v>
      </c>
      <c r="AA8996"/>
      <c r="AB8996" t="s">
        <v>48268</v>
      </c>
      <c r="AC8996" t="s">
        <v>54783</v>
      </c>
      <c r="AD8996"/>
      <c r="AE8996" t="s">
        <v>565</v>
      </c>
      <c r="AF8996" s="119" t="str">
        <f t="shared" si="562"/>
        <v>NA</v>
      </c>
      <c r="AG8996" s="119"/>
      <c r="AH8996" s="119"/>
      <c r="AI8996" s="119"/>
      <c r="AJ8996" s="119" t="str">
        <f t="shared" si="563"/>
        <v>NA</v>
      </c>
      <c r="AK8996" s="190"/>
      <c r="AL8996" s="191"/>
    </row>
    <row r="8997" spans="1:38" x14ac:dyDescent="0.25">
      <c r="A8997" t="s">
        <v>31445</v>
      </c>
      <c r="B8997" t="s">
        <v>31443</v>
      </c>
      <c r="C8997" t="s">
        <v>31444</v>
      </c>
      <c r="D8997" t="s">
        <v>193</v>
      </c>
      <c r="E8997" t="s">
        <v>661</v>
      </c>
      <c r="F8997" t="s">
        <v>54</v>
      </c>
      <c r="G8997"/>
      <c r="H8997" t="s">
        <v>48651</v>
      </c>
      <c r="I8997" t="s">
        <v>55182</v>
      </c>
      <c r="J8997" t="s">
        <v>31445</v>
      </c>
      <c r="K8997" t="s">
        <v>565</v>
      </c>
      <c r="L8997" s="119" t="str">
        <f t="shared" si="560"/>
        <v>NA</v>
      </c>
      <c r="M8997" s="119"/>
      <c r="N8997" s="120" t="str">
        <f t="shared" si="561"/>
        <v>NA</v>
      </c>
      <c r="O8997" s="120"/>
      <c r="P8997"/>
      <c r="Q8997"/>
      <c r="R8997"/>
      <c r="S8997"/>
      <c r="T8997"/>
      <c r="U8997" t="s">
        <v>33896</v>
      </c>
      <c r="V8997" t="s">
        <v>33904</v>
      </c>
      <c r="W8997" t="s">
        <v>31942</v>
      </c>
      <c r="X8997" t="s">
        <v>193</v>
      </c>
      <c r="Y8997" t="s">
        <v>1943</v>
      </c>
      <c r="Z8997" t="s">
        <v>54</v>
      </c>
      <c r="AA8997"/>
      <c r="AB8997" t="s">
        <v>48268</v>
      </c>
      <c r="AC8997" t="s">
        <v>54783</v>
      </c>
      <c r="AD8997" t="s">
        <v>33896</v>
      </c>
      <c r="AE8997" t="s">
        <v>565</v>
      </c>
      <c r="AF8997" s="119" t="str">
        <f t="shared" si="562"/>
        <v>NA</v>
      </c>
      <c r="AG8997" s="119"/>
      <c r="AH8997" s="119"/>
      <c r="AI8997" s="119"/>
      <c r="AJ8997" s="119" t="str">
        <f t="shared" si="563"/>
        <v>NA</v>
      </c>
      <c r="AK8997" s="190"/>
      <c r="AL8997" s="191"/>
    </row>
    <row r="8998" spans="1:38" x14ac:dyDescent="0.25">
      <c r="A8998" t="s">
        <v>30962</v>
      </c>
      <c r="B8998" t="s">
        <v>30960</v>
      </c>
      <c r="C8998" t="s">
        <v>30961</v>
      </c>
      <c r="D8998" t="s">
        <v>193</v>
      </c>
      <c r="E8998" t="s">
        <v>661</v>
      </c>
      <c r="F8998" t="s">
        <v>54</v>
      </c>
      <c r="G8998"/>
      <c r="H8998" t="s">
        <v>48651</v>
      </c>
      <c r="I8998" t="s">
        <v>55182</v>
      </c>
      <c r="J8998" t="s">
        <v>30963</v>
      </c>
      <c r="K8998" t="s">
        <v>565</v>
      </c>
      <c r="L8998" s="119" t="str">
        <f t="shared" si="560"/>
        <v>NA</v>
      </c>
      <c r="M8998" s="119"/>
      <c r="N8998" s="120" t="str">
        <f t="shared" si="561"/>
        <v>NA</v>
      </c>
      <c r="O8998" s="120"/>
      <c r="P8998"/>
      <c r="Q8998"/>
      <c r="R8998"/>
      <c r="S8998"/>
      <c r="T8998"/>
      <c r="U8998" t="s">
        <v>34088</v>
      </c>
      <c r="V8998" t="s">
        <v>34086</v>
      </c>
      <c r="W8998" t="s">
        <v>34087</v>
      </c>
      <c r="X8998" t="s">
        <v>193</v>
      </c>
      <c r="Y8998" t="s">
        <v>34089</v>
      </c>
      <c r="Z8998" t="s">
        <v>54</v>
      </c>
      <c r="AA8998"/>
      <c r="AB8998" t="s">
        <v>48269</v>
      </c>
      <c r="AC8998" t="s">
        <v>54784</v>
      </c>
      <c r="AD8998" t="s">
        <v>34088</v>
      </c>
      <c r="AE8998" t="s">
        <v>565</v>
      </c>
      <c r="AF8998" s="119" t="str">
        <f t="shared" si="562"/>
        <v>NA</v>
      </c>
      <c r="AG8998" s="119"/>
      <c r="AH8998" s="119"/>
      <c r="AI8998" s="119"/>
      <c r="AJ8998" s="119" t="str">
        <f t="shared" si="563"/>
        <v>NA</v>
      </c>
      <c r="AK8998" s="190"/>
      <c r="AL8998" s="191"/>
    </row>
    <row r="8999" spans="1:38" x14ac:dyDescent="0.25">
      <c r="A8999" t="s">
        <v>27286</v>
      </c>
      <c r="B8999" t="s">
        <v>27285</v>
      </c>
      <c r="C8999" t="s">
        <v>27283</v>
      </c>
      <c r="D8999" t="s">
        <v>193</v>
      </c>
      <c r="E8999" t="s">
        <v>661</v>
      </c>
      <c r="F8999" t="s">
        <v>54</v>
      </c>
      <c r="G8999"/>
      <c r="H8999" t="s">
        <v>48651</v>
      </c>
      <c r="I8999" t="s">
        <v>55182</v>
      </c>
      <c r="J8999" t="s">
        <v>27286</v>
      </c>
      <c r="K8999" t="s">
        <v>565</v>
      </c>
      <c r="L8999" s="119" t="str">
        <f t="shared" si="560"/>
        <v>NA</v>
      </c>
      <c r="M8999" s="119"/>
      <c r="N8999" s="120" t="str">
        <f t="shared" si="561"/>
        <v>NA</v>
      </c>
      <c r="O8999" s="120"/>
      <c r="P8999"/>
      <c r="Q8999"/>
      <c r="R8999"/>
      <c r="S8999"/>
      <c r="T8999"/>
      <c r="U8999" t="s">
        <v>34720</v>
      </c>
      <c r="V8999" t="s">
        <v>34718</v>
      </c>
      <c r="W8999" t="s">
        <v>34719</v>
      </c>
      <c r="X8999" t="s">
        <v>193</v>
      </c>
      <c r="Y8999" t="s">
        <v>1968</v>
      </c>
      <c r="Z8999" t="s">
        <v>54</v>
      </c>
      <c r="AA8999"/>
      <c r="AB8999" t="s">
        <v>48270</v>
      </c>
      <c r="AC8999" t="s">
        <v>54785</v>
      </c>
      <c r="AD8999" t="s">
        <v>34721</v>
      </c>
      <c r="AE8999" t="s">
        <v>565</v>
      </c>
      <c r="AF8999" s="119" t="str">
        <f t="shared" si="562"/>
        <v>NA</v>
      </c>
      <c r="AG8999" s="119"/>
      <c r="AH8999" s="119"/>
      <c r="AI8999" s="119"/>
      <c r="AJ8999" s="119" t="str">
        <f t="shared" si="563"/>
        <v>NA</v>
      </c>
      <c r="AK8999" s="190"/>
      <c r="AL8999" s="191"/>
    </row>
    <row r="9000" spans="1:38" x14ac:dyDescent="0.25">
      <c r="A9000" t="s">
        <v>30245</v>
      </c>
      <c r="B9000" t="s">
        <v>30243</v>
      </c>
      <c r="C9000" t="s">
        <v>30244</v>
      </c>
      <c r="D9000" t="s">
        <v>193</v>
      </c>
      <c r="E9000" t="s">
        <v>661</v>
      </c>
      <c r="F9000" t="s">
        <v>54</v>
      </c>
      <c r="G9000"/>
      <c r="H9000" t="s">
        <v>48652</v>
      </c>
      <c r="I9000" t="s">
        <v>55182</v>
      </c>
      <c r="J9000" t="s">
        <v>30245</v>
      </c>
      <c r="K9000" t="s">
        <v>565</v>
      </c>
      <c r="L9000" s="119" t="str">
        <f t="shared" si="560"/>
        <v>NA</v>
      </c>
      <c r="M9000" s="119"/>
      <c r="N9000" s="120" t="str">
        <f t="shared" si="561"/>
        <v>NA</v>
      </c>
      <c r="O9000" s="120"/>
      <c r="P9000"/>
      <c r="Q9000"/>
      <c r="R9000"/>
      <c r="S9000"/>
      <c r="T9000"/>
      <c r="U9000" t="s">
        <v>32829</v>
      </c>
      <c r="V9000" t="s">
        <v>32827</v>
      </c>
      <c r="W9000" t="s">
        <v>32828</v>
      </c>
      <c r="X9000" t="s">
        <v>193</v>
      </c>
      <c r="Y9000" t="s">
        <v>7466</v>
      </c>
      <c r="Z9000" t="s">
        <v>54</v>
      </c>
      <c r="AA9000"/>
      <c r="AB9000" t="s">
        <v>48271</v>
      </c>
      <c r="AC9000" t="s">
        <v>54786</v>
      </c>
      <c r="AD9000" t="s">
        <v>32829</v>
      </c>
      <c r="AE9000" t="s">
        <v>565</v>
      </c>
      <c r="AF9000" s="119" t="str">
        <f t="shared" si="562"/>
        <v>NA</v>
      </c>
      <c r="AG9000" s="119"/>
      <c r="AH9000" s="119"/>
      <c r="AI9000" s="119"/>
      <c r="AJ9000" s="119" t="str">
        <f t="shared" si="563"/>
        <v>NA</v>
      </c>
      <c r="AK9000" s="190"/>
      <c r="AL9000" s="191"/>
    </row>
    <row r="9001" spans="1:38" x14ac:dyDescent="0.25">
      <c r="A9001" t="s">
        <v>30112</v>
      </c>
      <c r="B9001" t="s">
        <v>30110</v>
      </c>
      <c r="C9001" t="s">
        <v>30111</v>
      </c>
      <c r="D9001" t="s">
        <v>193</v>
      </c>
      <c r="E9001" t="s">
        <v>661</v>
      </c>
      <c r="F9001" t="s">
        <v>54</v>
      </c>
      <c r="G9001"/>
      <c r="H9001" t="s">
        <v>48652</v>
      </c>
      <c r="I9001" t="s">
        <v>55182</v>
      </c>
      <c r="J9001" t="s">
        <v>30112</v>
      </c>
      <c r="K9001" t="s">
        <v>565</v>
      </c>
      <c r="L9001" s="119" t="str">
        <f t="shared" si="560"/>
        <v>NA</v>
      </c>
      <c r="M9001" s="119"/>
      <c r="N9001" s="120" t="str">
        <f t="shared" si="561"/>
        <v>NA</v>
      </c>
      <c r="O9001" s="120"/>
      <c r="P9001"/>
      <c r="Q9001"/>
      <c r="R9001"/>
      <c r="S9001"/>
      <c r="T9001"/>
      <c r="U9001" t="s">
        <v>31868</v>
      </c>
      <c r="V9001" t="s">
        <v>31866</v>
      </c>
      <c r="W9001" t="s">
        <v>31867</v>
      </c>
      <c r="X9001" t="s">
        <v>193</v>
      </c>
      <c r="Y9001" t="s">
        <v>13484</v>
      </c>
      <c r="Z9001" t="s">
        <v>54</v>
      </c>
      <c r="AA9001"/>
      <c r="AB9001" t="s">
        <v>48272</v>
      </c>
      <c r="AC9001" t="s">
        <v>54787</v>
      </c>
      <c r="AD9001"/>
      <c r="AE9001" t="s">
        <v>565</v>
      </c>
      <c r="AF9001" s="119" t="str">
        <f t="shared" si="562"/>
        <v>NA</v>
      </c>
      <c r="AG9001" s="119"/>
      <c r="AH9001" s="119"/>
      <c r="AI9001" s="119"/>
      <c r="AJ9001" s="119" t="str">
        <f t="shared" si="563"/>
        <v>NA</v>
      </c>
      <c r="AK9001" s="190"/>
      <c r="AL9001" s="191"/>
    </row>
    <row r="9002" spans="1:38" x14ac:dyDescent="0.25">
      <c r="A9002" t="s">
        <v>31297</v>
      </c>
      <c r="B9002" t="s">
        <v>31295</v>
      </c>
      <c r="C9002" t="s">
        <v>31296</v>
      </c>
      <c r="D9002" t="s">
        <v>193</v>
      </c>
      <c r="E9002" t="s">
        <v>661</v>
      </c>
      <c r="F9002" t="s">
        <v>54</v>
      </c>
      <c r="G9002"/>
      <c r="H9002" t="s">
        <v>48651</v>
      </c>
      <c r="I9002" t="s">
        <v>55182</v>
      </c>
      <c r="J9002" t="s">
        <v>31297</v>
      </c>
      <c r="K9002" t="s">
        <v>565</v>
      </c>
      <c r="L9002" s="119" t="str">
        <f t="shared" si="560"/>
        <v>NA</v>
      </c>
      <c r="M9002" s="119"/>
      <c r="N9002" s="120" t="str">
        <f t="shared" si="561"/>
        <v>NA</v>
      </c>
      <c r="O9002" s="120"/>
      <c r="P9002"/>
      <c r="Q9002"/>
      <c r="R9002"/>
      <c r="S9002"/>
      <c r="T9002"/>
      <c r="U9002" t="s">
        <v>33165</v>
      </c>
      <c r="V9002" t="s">
        <v>33163</v>
      </c>
      <c r="W9002" t="s">
        <v>33164</v>
      </c>
      <c r="X9002" t="s">
        <v>193</v>
      </c>
      <c r="Y9002" t="s">
        <v>12474</v>
      </c>
      <c r="Z9002" t="s">
        <v>54</v>
      </c>
      <c r="AA9002"/>
      <c r="AB9002" t="s">
        <v>48273</v>
      </c>
      <c r="AC9002" t="s">
        <v>54788</v>
      </c>
      <c r="AD9002" t="s">
        <v>33165</v>
      </c>
      <c r="AE9002" t="s">
        <v>565</v>
      </c>
      <c r="AF9002" s="119" t="str">
        <f t="shared" si="562"/>
        <v>NA</v>
      </c>
      <c r="AG9002" s="119"/>
      <c r="AH9002" s="119"/>
      <c r="AI9002" s="119"/>
      <c r="AJ9002" s="119" t="str">
        <f t="shared" si="563"/>
        <v>NA</v>
      </c>
      <c r="AK9002" s="190"/>
      <c r="AL9002" s="191"/>
    </row>
    <row r="9003" spans="1:38" x14ac:dyDescent="0.25">
      <c r="A9003" t="s">
        <v>29594</v>
      </c>
      <c r="B9003" t="s">
        <v>29592</v>
      </c>
      <c r="C9003" t="s">
        <v>29593</v>
      </c>
      <c r="D9003" t="s">
        <v>193</v>
      </c>
      <c r="E9003" t="s">
        <v>661</v>
      </c>
      <c r="F9003" t="s">
        <v>54</v>
      </c>
      <c r="G9003"/>
      <c r="H9003" t="s">
        <v>48651</v>
      </c>
      <c r="I9003" t="s">
        <v>55182</v>
      </c>
      <c r="J9003" t="s">
        <v>29594</v>
      </c>
      <c r="K9003" t="s">
        <v>565</v>
      </c>
      <c r="L9003" s="119" t="str">
        <f t="shared" si="560"/>
        <v>NA</v>
      </c>
      <c r="M9003" s="119"/>
      <c r="N9003" s="120" t="str">
        <f t="shared" si="561"/>
        <v>NA</v>
      </c>
      <c r="O9003" s="120"/>
      <c r="P9003"/>
      <c r="Q9003"/>
      <c r="R9003"/>
      <c r="S9003"/>
      <c r="T9003"/>
      <c r="U9003" t="s">
        <v>34740</v>
      </c>
      <c r="V9003" t="s">
        <v>34739</v>
      </c>
      <c r="W9003" t="s">
        <v>33164</v>
      </c>
      <c r="X9003" t="s">
        <v>193</v>
      </c>
      <c r="Y9003" t="s">
        <v>12474</v>
      </c>
      <c r="Z9003" t="s">
        <v>54</v>
      </c>
      <c r="AA9003"/>
      <c r="AB9003" t="s">
        <v>48273</v>
      </c>
      <c r="AC9003" t="s">
        <v>54788</v>
      </c>
      <c r="AD9003" t="s">
        <v>34741</v>
      </c>
      <c r="AE9003" t="s">
        <v>565</v>
      </c>
      <c r="AF9003" s="119" t="str">
        <f t="shared" si="562"/>
        <v>NA</v>
      </c>
      <c r="AG9003" s="119"/>
      <c r="AH9003" s="119"/>
      <c r="AI9003" s="119"/>
      <c r="AJ9003" s="119" t="str">
        <f t="shared" si="563"/>
        <v>NA</v>
      </c>
      <c r="AK9003" s="190"/>
      <c r="AL9003" s="191"/>
    </row>
    <row r="9004" spans="1:38" x14ac:dyDescent="0.25">
      <c r="A9004" t="s">
        <v>31077</v>
      </c>
      <c r="B9004" t="s">
        <v>31076</v>
      </c>
      <c r="C9004" t="s">
        <v>27469</v>
      </c>
      <c r="D9004" t="s">
        <v>193</v>
      </c>
      <c r="E9004" t="s">
        <v>661</v>
      </c>
      <c r="F9004" t="s">
        <v>54</v>
      </c>
      <c r="G9004"/>
      <c r="H9004" t="s">
        <v>48651</v>
      </c>
      <c r="I9004" t="s">
        <v>55182</v>
      </c>
      <c r="J9004" t="s">
        <v>31077</v>
      </c>
      <c r="K9004" t="s">
        <v>565</v>
      </c>
      <c r="L9004" s="119" t="str">
        <f t="shared" si="560"/>
        <v>NA</v>
      </c>
      <c r="M9004" s="119"/>
      <c r="N9004" s="120" t="str">
        <f t="shared" si="561"/>
        <v>NA</v>
      </c>
      <c r="O9004" s="120"/>
      <c r="P9004"/>
      <c r="Q9004"/>
      <c r="R9004"/>
      <c r="S9004"/>
      <c r="T9004"/>
      <c r="U9004" t="s">
        <v>34760</v>
      </c>
      <c r="V9004" t="s">
        <v>34759</v>
      </c>
      <c r="W9004" t="s">
        <v>33406</v>
      </c>
      <c r="X9004" t="s">
        <v>193</v>
      </c>
      <c r="Y9004" t="s">
        <v>10296</v>
      </c>
      <c r="Z9004" t="s">
        <v>54</v>
      </c>
      <c r="AA9004"/>
      <c r="AB9004" t="s">
        <v>48274</v>
      </c>
      <c r="AC9004" t="s">
        <v>54789</v>
      </c>
      <c r="AD9004" t="s">
        <v>34761</v>
      </c>
      <c r="AE9004" t="s">
        <v>565</v>
      </c>
      <c r="AF9004" s="119" t="str">
        <f t="shared" si="562"/>
        <v>NA</v>
      </c>
      <c r="AG9004" s="119"/>
      <c r="AH9004" s="119"/>
      <c r="AI9004" s="119"/>
      <c r="AJ9004" s="119" t="str">
        <f t="shared" si="563"/>
        <v>NA</v>
      </c>
      <c r="AK9004" s="190"/>
      <c r="AL9004" s="191"/>
    </row>
    <row r="9005" spans="1:38" x14ac:dyDescent="0.25">
      <c r="A9005" t="s">
        <v>28869</v>
      </c>
      <c r="B9005" t="s">
        <v>28867</v>
      </c>
      <c r="C9005" t="s">
        <v>28868</v>
      </c>
      <c r="D9005" t="s">
        <v>193</v>
      </c>
      <c r="E9005" t="s">
        <v>653</v>
      </c>
      <c r="F9005" t="s">
        <v>54</v>
      </c>
      <c r="G9005"/>
      <c r="H9005" t="s">
        <v>48651</v>
      </c>
      <c r="I9005" t="s">
        <v>55183</v>
      </c>
      <c r="J9005" t="s">
        <v>28869</v>
      </c>
      <c r="K9005" t="s">
        <v>565</v>
      </c>
      <c r="L9005" s="119" t="str">
        <f t="shared" si="560"/>
        <v>NA</v>
      </c>
      <c r="M9005" s="119"/>
      <c r="N9005" s="120" t="str">
        <f t="shared" si="561"/>
        <v>NA</v>
      </c>
      <c r="O9005" s="120"/>
      <c r="P9005"/>
      <c r="Q9005"/>
      <c r="R9005"/>
      <c r="S9005"/>
      <c r="T9005"/>
      <c r="U9005" t="s">
        <v>35151</v>
      </c>
      <c r="V9005" t="s">
        <v>35150</v>
      </c>
      <c r="W9005" t="s">
        <v>5135</v>
      </c>
      <c r="X9005" t="s">
        <v>193</v>
      </c>
      <c r="Y9005" t="s">
        <v>10296</v>
      </c>
      <c r="Z9005" t="s">
        <v>54</v>
      </c>
      <c r="AA9005"/>
      <c r="AB9005" t="s">
        <v>48274</v>
      </c>
      <c r="AC9005" t="s">
        <v>54789</v>
      </c>
      <c r="AD9005" t="s">
        <v>35152</v>
      </c>
      <c r="AE9005" t="s">
        <v>565</v>
      </c>
      <c r="AF9005" s="119" t="str">
        <f t="shared" si="562"/>
        <v>NA</v>
      </c>
      <c r="AG9005" s="119"/>
      <c r="AH9005" s="119"/>
      <c r="AI9005" s="119"/>
      <c r="AJ9005" s="119" t="str">
        <f t="shared" si="563"/>
        <v>NA</v>
      </c>
      <c r="AK9005" s="190"/>
      <c r="AL9005" s="191"/>
    </row>
    <row r="9006" spans="1:38" x14ac:dyDescent="0.25">
      <c r="A9006" t="s">
        <v>28802</v>
      </c>
      <c r="B9006" t="s">
        <v>28800</v>
      </c>
      <c r="C9006" t="s">
        <v>28801</v>
      </c>
      <c r="D9006" t="s">
        <v>193</v>
      </c>
      <c r="E9006" t="s">
        <v>653</v>
      </c>
      <c r="F9006" t="s">
        <v>54</v>
      </c>
      <c r="G9006"/>
      <c r="H9006" t="s">
        <v>48651</v>
      </c>
      <c r="I9006" t="s">
        <v>55183</v>
      </c>
      <c r="J9006" t="s">
        <v>28802</v>
      </c>
      <c r="K9006" t="s">
        <v>565</v>
      </c>
      <c r="L9006" s="119" t="str">
        <f t="shared" si="560"/>
        <v>NA</v>
      </c>
      <c r="M9006" s="119"/>
      <c r="N9006" s="120" t="str">
        <f t="shared" si="561"/>
        <v>NA</v>
      </c>
      <c r="O9006" s="120"/>
      <c r="P9006"/>
      <c r="Q9006"/>
      <c r="R9006"/>
      <c r="S9006"/>
      <c r="T9006"/>
      <c r="U9006" t="s">
        <v>33183</v>
      </c>
      <c r="V9006" t="s">
        <v>33553</v>
      </c>
      <c r="W9006" t="s">
        <v>33554</v>
      </c>
      <c r="X9006" t="s">
        <v>193</v>
      </c>
      <c r="Y9006" t="s">
        <v>19787</v>
      </c>
      <c r="Z9006" t="s">
        <v>54</v>
      </c>
      <c r="AA9006"/>
      <c r="AB9006" t="s">
        <v>48275</v>
      </c>
      <c r="AC9006" t="s">
        <v>54790</v>
      </c>
      <c r="AD9006"/>
      <c r="AE9006" t="s">
        <v>565</v>
      </c>
      <c r="AF9006" s="119" t="str">
        <f t="shared" si="562"/>
        <v>NA</v>
      </c>
      <c r="AG9006" s="119"/>
      <c r="AH9006" s="119"/>
      <c r="AI9006" s="119"/>
      <c r="AJ9006" s="119" t="str">
        <f t="shared" si="563"/>
        <v>NA</v>
      </c>
      <c r="AK9006" s="190"/>
      <c r="AL9006" s="191"/>
    </row>
    <row r="9007" spans="1:38" x14ac:dyDescent="0.25">
      <c r="A9007" t="s">
        <v>29166</v>
      </c>
      <c r="B9007" t="s">
        <v>29164</v>
      </c>
      <c r="C9007" t="s">
        <v>29165</v>
      </c>
      <c r="D9007" t="s">
        <v>193</v>
      </c>
      <c r="E9007" t="s">
        <v>653</v>
      </c>
      <c r="F9007" t="s">
        <v>54</v>
      </c>
      <c r="G9007"/>
      <c r="H9007" t="s">
        <v>48651</v>
      </c>
      <c r="I9007" t="s">
        <v>55183</v>
      </c>
      <c r="J9007" t="s">
        <v>29167</v>
      </c>
      <c r="K9007" t="s">
        <v>565</v>
      </c>
      <c r="L9007" s="119" t="str">
        <f t="shared" si="560"/>
        <v>NA</v>
      </c>
      <c r="M9007" s="119"/>
      <c r="N9007" s="120" t="str">
        <f t="shared" si="561"/>
        <v>NA</v>
      </c>
      <c r="O9007" s="120"/>
      <c r="P9007"/>
      <c r="Q9007"/>
      <c r="R9007"/>
      <c r="S9007"/>
      <c r="T9007"/>
      <c r="U9007" t="s">
        <v>33183</v>
      </c>
      <c r="V9007" t="s">
        <v>33555</v>
      </c>
      <c r="W9007" t="s">
        <v>33554</v>
      </c>
      <c r="X9007" t="s">
        <v>193</v>
      </c>
      <c r="Y9007" t="s">
        <v>19787</v>
      </c>
      <c r="Z9007" t="s">
        <v>54</v>
      </c>
      <c r="AA9007"/>
      <c r="AB9007" t="s">
        <v>48275</v>
      </c>
      <c r="AC9007" t="s">
        <v>54790</v>
      </c>
      <c r="AD9007"/>
      <c r="AE9007" t="s">
        <v>565</v>
      </c>
      <c r="AF9007" s="119" t="str">
        <f t="shared" si="562"/>
        <v>NA</v>
      </c>
      <c r="AG9007" s="119"/>
      <c r="AH9007" s="119"/>
      <c r="AI9007" s="119"/>
      <c r="AJ9007" s="119" t="str">
        <f t="shared" si="563"/>
        <v>NA</v>
      </c>
      <c r="AK9007" s="190"/>
      <c r="AL9007" s="191"/>
    </row>
    <row r="9008" spans="1:38" x14ac:dyDescent="0.25">
      <c r="A9008" t="s">
        <v>27989</v>
      </c>
      <c r="B9008" t="s">
        <v>27987</v>
      </c>
      <c r="C9008" t="s">
        <v>27988</v>
      </c>
      <c r="D9008" t="s">
        <v>193</v>
      </c>
      <c r="E9008" t="s">
        <v>653</v>
      </c>
      <c r="F9008" t="s">
        <v>54</v>
      </c>
      <c r="G9008"/>
      <c r="H9008" t="s">
        <v>48651</v>
      </c>
      <c r="I9008" t="s">
        <v>55183</v>
      </c>
      <c r="J9008" t="s">
        <v>27990</v>
      </c>
      <c r="K9008" t="s">
        <v>565</v>
      </c>
      <c r="L9008" s="119" t="str">
        <f t="shared" si="560"/>
        <v>NA</v>
      </c>
      <c r="M9008" s="119"/>
      <c r="N9008" s="120" t="str">
        <f t="shared" si="561"/>
        <v>NA</v>
      </c>
      <c r="O9008" s="120"/>
      <c r="P9008"/>
      <c r="Q9008"/>
      <c r="R9008"/>
      <c r="S9008"/>
      <c r="T9008"/>
      <c r="U9008" t="s">
        <v>34788</v>
      </c>
      <c r="V9008" t="s">
        <v>34786</v>
      </c>
      <c r="W9008" t="s">
        <v>34787</v>
      </c>
      <c r="X9008" t="s">
        <v>193</v>
      </c>
      <c r="Y9008" t="s">
        <v>9522</v>
      </c>
      <c r="Z9008" t="s">
        <v>54</v>
      </c>
      <c r="AA9008"/>
      <c r="AB9008" t="s">
        <v>48276</v>
      </c>
      <c r="AC9008" t="s">
        <v>54791</v>
      </c>
      <c r="AD9008" t="s">
        <v>34789</v>
      </c>
      <c r="AE9008" t="s">
        <v>565</v>
      </c>
      <c r="AF9008" s="119" t="str">
        <f t="shared" si="562"/>
        <v>NA</v>
      </c>
      <c r="AG9008" s="119"/>
      <c r="AH9008" s="119"/>
      <c r="AI9008" s="119"/>
      <c r="AJ9008" s="119" t="str">
        <f t="shared" si="563"/>
        <v>NA</v>
      </c>
      <c r="AK9008" s="190"/>
      <c r="AL9008" s="191"/>
    </row>
    <row r="9009" spans="1:38" x14ac:dyDescent="0.25">
      <c r="A9009" t="s">
        <v>28208</v>
      </c>
      <c r="B9009" t="s">
        <v>28207</v>
      </c>
      <c r="C9009" t="s">
        <v>27988</v>
      </c>
      <c r="D9009" t="s">
        <v>193</v>
      </c>
      <c r="E9009" t="s">
        <v>653</v>
      </c>
      <c r="F9009" t="s">
        <v>54</v>
      </c>
      <c r="G9009"/>
      <c r="H9009" t="s">
        <v>48651</v>
      </c>
      <c r="I9009" t="s">
        <v>55183</v>
      </c>
      <c r="J9009"/>
      <c r="K9009" t="s">
        <v>565</v>
      </c>
      <c r="L9009" s="119" t="str">
        <f t="shared" si="560"/>
        <v>NA</v>
      </c>
      <c r="M9009" s="119"/>
      <c r="N9009" s="120" t="str">
        <f t="shared" si="561"/>
        <v>NA</v>
      </c>
      <c r="O9009" s="120"/>
      <c r="P9009"/>
      <c r="Q9009"/>
      <c r="R9009"/>
      <c r="S9009"/>
      <c r="T9009"/>
      <c r="U9009" t="s">
        <v>34792</v>
      </c>
      <c r="V9009" t="s">
        <v>34790</v>
      </c>
      <c r="W9009" t="s">
        <v>34791</v>
      </c>
      <c r="X9009" t="s">
        <v>193</v>
      </c>
      <c r="Y9009" t="s">
        <v>17814</v>
      </c>
      <c r="Z9009" t="s">
        <v>54</v>
      </c>
      <c r="AA9009"/>
      <c r="AB9009" t="s">
        <v>48277</v>
      </c>
      <c r="AC9009" t="s">
        <v>54792</v>
      </c>
      <c r="AD9009" t="s">
        <v>34793</v>
      </c>
      <c r="AE9009" t="s">
        <v>565</v>
      </c>
      <c r="AF9009" s="119" t="str">
        <f t="shared" si="562"/>
        <v>NA</v>
      </c>
      <c r="AG9009" s="119"/>
      <c r="AH9009" s="119"/>
      <c r="AI9009" s="119"/>
      <c r="AJ9009" s="119" t="str">
        <f t="shared" si="563"/>
        <v>NA</v>
      </c>
      <c r="AK9009" s="190"/>
      <c r="AL9009" s="191"/>
    </row>
    <row r="9010" spans="1:38" x14ac:dyDescent="0.25">
      <c r="A9010" t="s">
        <v>30433</v>
      </c>
      <c r="B9010" t="s">
        <v>30431</v>
      </c>
      <c r="C9010" t="s">
        <v>30432</v>
      </c>
      <c r="D9010" t="s">
        <v>193</v>
      </c>
      <c r="E9010" t="s">
        <v>653</v>
      </c>
      <c r="F9010" t="s">
        <v>54</v>
      </c>
      <c r="G9010"/>
      <c r="H9010" t="s">
        <v>48652</v>
      </c>
      <c r="I9010" t="s">
        <v>55183</v>
      </c>
      <c r="J9010"/>
      <c r="K9010" t="s">
        <v>565</v>
      </c>
      <c r="L9010" s="119" t="str">
        <f t="shared" si="560"/>
        <v>NA</v>
      </c>
      <c r="M9010" s="119"/>
      <c r="N9010" s="120" t="str">
        <f t="shared" si="561"/>
        <v>NA</v>
      </c>
      <c r="O9010" s="120"/>
      <c r="P9010"/>
      <c r="Q9010"/>
      <c r="R9010"/>
      <c r="S9010"/>
      <c r="T9010"/>
      <c r="U9010" t="s">
        <v>33754</v>
      </c>
      <c r="V9010" t="s">
        <v>33752</v>
      </c>
      <c r="W9010" t="s">
        <v>33753</v>
      </c>
      <c r="X9010" t="s">
        <v>193</v>
      </c>
      <c r="Y9010" t="s">
        <v>17814</v>
      </c>
      <c r="Z9010" t="s">
        <v>54</v>
      </c>
      <c r="AA9010"/>
      <c r="AB9010" t="s">
        <v>48277</v>
      </c>
      <c r="AC9010" t="s">
        <v>54792</v>
      </c>
      <c r="AD9010" t="s">
        <v>33755</v>
      </c>
      <c r="AE9010" t="s">
        <v>565</v>
      </c>
      <c r="AF9010" s="119" t="str">
        <f t="shared" si="562"/>
        <v>NA</v>
      </c>
      <c r="AG9010" s="119"/>
      <c r="AH9010" s="119"/>
      <c r="AI9010" s="119"/>
      <c r="AJ9010" s="119" t="str">
        <f t="shared" si="563"/>
        <v>NA</v>
      </c>
      <c r="AK9010" s="190"/>
      <c r="AL9010" s="191"/>
    </row>
    <row r="9011" spans="1:38" x14ac:dyDescent="0.25">
      <c r="A9011" t="s">
        <v>30430</v>
      </c>
      <c r="B9011" t="s">
        <v>30428</v>
      </c>
      <c r="C9011" t="s">
        <v>30429</v>
      </c>
      <c r="D9011" t="s">
        <v>193</v>
      </c>
      <c r="E9011" t="s">
        <v>653</v>
      </c>
      <c r="F9011" t="s">
        <v>54</v>
      </c>
      <c r="G9011"/>
      <c r="H9011" t="s">
        <v>48652</v>
      </c>
      <c r="I9011" t="s">
        <v>55183</v>
      </c>
      <c r="J9011"/>
      <c r="K9011" t="s">
        <v>565</v>
      </c>
      <c r="L9011" s="119" t="str">
        <f t="shared" si="560"/>
        <v>NA</v>
      </c>
      <c r="M9011" s="119"/>
      <c r="N9011" s="120" t="str">
        <f t="shared" si="561"/>
        <v>NA</v>
      </c>
      <c r="O9011" s="120"/>
      <c r="P9011"/>
      <c r="Q9011"/>
      <c r="R9011"/>
      <c r="S9011"/>
      <c r="T9011"/>
      <c r="U9011" t="s">
        <v>32173</v>
      </c>
      <c r="V9011" t="s">
        <v>32172</v>
      </c>
      <c r="W9011" t="s">
        <v>31942</v>
      </c>
      <c r="X9011" t="s">
        <v>193</v>
      </c>
      <c r="Y9011" t="s">
        <v>2232</v>
      </c>
      <c r="Z9011" t="s">
        <v>54</v>
      </c>
      <c r="AA9011"/>
      <c r="AB9011" t="s">
        <v>48278</v>
      </c>
      <c r="AC9011" t="s">
        <v>54793</v>
      </c>
      <c r="AD9011" t="s">
        <v>32174</v>
      </c>
      <c r="AE9011" t="s">
        <v>565</v>
      </c>
      <c r="AF9011" s="119" t="str">
        <f t="shared" si="562"/>
        <v>NA</v>
      </c>
      <c r="AG9011" s="119"/>
      <c r="AH9011" s="119"/>
      <c r="AI9011" s="119"/>
      <c r="AJ9011" s="119" t="str">
        <f t="shared" si="563"/>
        <v>NA</v>
      </c>
      <c r="AK9011" s="190"/>
      <c r="AL9011" s="191"/>
    </row>
    <row r="9012" spans="1:38" x14ac:dyDescent="0.25">
      <c r="A9012" t="s">
        <v>28799</v>
      </c>
      <c r="B9012" t="s">
        <v>28797</v>
      </c>
      <c r="C9012" t="s">
        <v>28798</v>
      </c>
      <c r="D9012" t="s">
        <v>193</v>
      </c>
      <c r="E9012" t="s">
        <v>653</v>
      </c>
      <c r="F9012" t="s">
        <v>54</v>
      </c>
      <c r="G9012"/>
      <c r="H9012" t="s">
        <v>48651</v>
      </c>
      <c r="I9012" t="s">
        <v>55183</v>
      </c>
      <c r="J9012" t="s">
        <v>28799</v>
      </c>
      <c r="K9012" t="s">
        <v>565</v>
      </c>
      <c r="L9012" s="119" t="str">
        <f t="shared" si="560"/>
        <v>NA</v>
      </c>
      <c r="M9012" s="119"/>
      <c r="N9012" s="120" t="str">
        <f t="shared" si="561"/>
        <v>NA</v>
      </c>
      <c r="O9012" s="120"/>
      <c r="P9012"/>
      <c r="Q9012"/>
      <c r="R9012"/>
      <c r="S9012"/>
      <c r="T9012"/>
      <c r="U9012" t="s">
        <v>31494</v>
      </c>
      <c r="V9012" t="s">
        <v>31492</v>
      </c>
      <c r="W9012" t="s">
        <v>31493</v>
      </c>
      <c r="X9012" t="s">
        <v>193</v>
      </c>
      <c r="Y9012" t="s">
        <v>2232</v>
      </c>
      <c r="Z9012" t="s">
        <v>54</v>
      </c>
      <c r="AA9012"/>
      <c r="AB9012" t="s">
        <v>48278</v>
      </c>
      <c r="AC9012" t="s">
        <v>54793</v>
      </c>
      <c r="AD9012"/>
      <c r="AE9012" t="s">
        <v>565</v>
      </c>
      <c r="AF9012" s="119" t="str">
        <f t="shared" si="562"/>
        <v>NA</v>
      </c>
      <c r="AG9012" s="119"/>
      <c r="AH9012" s="119"/>
      <c r="AI9012" s="119"/>
      <c r="AJ9012" s="119" t="str">
        <f t="shared" si="563"/>
        <v>NA</v>
      </c>
      <c r="AK9012" s="190"/>
      <c r="AL9012" s="191"/>
    </row>
    <row r="9013" spans="1:38" x14ac:dyDescent="0.25">
      <c r="A9013" t="s">
        <v>27621</v>
      </c>
      <c r="B9013" t="s">
        <v>27619</v>
      </c>
      <c r="C9013" t="s">
        <v>27620</v>
      </c>
      <c r="D9013" t="s">
        <v>193</v>
      </c>
      <c r="E9013" t="s">
        <v>653</v>
      </c>
      <c r="F9013" t="s">
        <v>54</v>
      </c>
      <c r="G9013"/>
      <c r="H9013" t="s">
        <v>48651</v>
      </c>
      <c r="I9013" t="s">
        <v>55183</v>
      </c>
      <c r="J9013" t="s">
        <v>27621</v>
      </c>
      <c r="K9013" t="s">
        <v>565</v>
      </c>
      <c r="L9013" s="119" t="str">
        <f t="shared" si="560"/>
        <v>NA</v>
      </c>
      <c r="M9013" s="119"/>
      <c r="N9013" s="120" t="str">
        <f t="shared" si="561"/>
        <v>NA</v>
      </c>
      <c r="O9013" s="120"/>
      <c r="P9013"/>
      <c r="Q9013"/>
      <c r="R9013"/>
      <c r="S9013"/>
      <c r="T9013"/>
      <c r="U9013" t="s">
        <v>34822</v>
      </c>
      <c r="V9013" t="s">
        <v>34821</v>
      </c>
      <c r="W9013" t="s">
        <v>31867</v>
      </c>
      <c r="X9013" t="s">
        <v>193</v>
      </c>
      <c r="Y9013" t="s">
        <v>34823</v>
      </c>
      <c r="Z9013" t="s">
        <v>54</v>
      </c>
      <c r="AA9013"/>
      <c r="AB9013" t="s">
        <v>48279</v>
      </c>
      <c r="AC9013" t="s">
        <v>54794</v>
      </c>
      <c r="AD9013" t="s">
        <v>34824</v>
      </c>
      <c r="AE9013" t="s">
        <v>565</v>
      </c>
      <c r="AF9013" s="119" t="str">
        <f t="shared" si="562"/>
        <v>NA</v>
      </c>
      <c r="AG9013" s="119"/>
      <c r="AH9013" s="119"/>
      <c r="AI9013" s="119"/>
      <c r="AJ9013" s="119" t="str">
        <f t="shared" si="563"/>
        <v>NA</v>
      </c>
      <c r="AK9013" s="190"/>
      <c r="AL9013" s="191"/>
    </row>
    <row r="9014" spans="1:38" x14ac:dyDescent="0.25">
      <c r="A9014" t="s">
        <v>28087</v>
      </c>
      <c r="B9014" t="s">
        <v>28085</v>
      </c>
      <c r="C9014" t="s">
        <v>28086</v>
      </c>
      <c r="D9014" t="s">
        <v>193</v>
      </c>
      <c r="E9014" t="s">
        <v>653</v>
      </c>
      <c r="F9014" t="s">
        <v>54</v>
      </c>
      <c r="G9014"/>
      <c r="H9014" t="s">
        <v>48651</v>
      </c>
      <c r="I9014" t="s">
        <v>55183</v>
      </c>
      <c r="J9014" t="s">
        <v>28087</v>
      </c>
      <c r="K9014" t="s">
        <v>565</v>
      </c>
      <c r="L9014" s="119" t="str">
        <f t="shared" si="560"/>
        <v>NA</v>
      </c>
      <c r="M9014" s="119"/>
      <c r="N9014" s="120" t="str">
        <f t="shared" si="561"/>
        <v>NA</v>
      </c>
      <c r="O9014" s="120"/>
      <c r="P9014"/>
      <c r="Q9014"/>
      <c r="R9014"/>
      <c r="S9014"/>
      <c r="T9014"/>
      <c r="U9014" t="s">
        <v>34826</v>
      </c>
      <c r="V9014" t="s">
        <v>34825</v>
      </c>
      <c r="W9014" t="s">
        <v>31867</v>
      </c>
      <c r="X9014" t="s">
        <v>193</v>
      </c>
      <c r="Y9014" t="s">
        <v>4002</v>
      </c>
      <c r="Z9014" t="s">
        <v>54</v>
      </c>
      <c r="AA9014"/>
      <c r="AB9014" t="s">
        <v>48280</v>
      </c>
      <c r="AC9014" t="s">
        <v>54795</v>
      </c>
      <c r="AD9014" t="s">
        <v>34827</v>
      </c>
      <c r="AE9014" t="s">
        <v>565</v>
      </c>
      <c r="AF9014" s="119" t="str">
        <f t="shared" si="562"/>
        <v>NA</v>
      </c>
      <c r="AG9014" s="119"/>
      <c r="AH9014" s="119"/>
      <c r="AI9014" s="119"/>
      <c r="AJ9014" s="119" t="str">
        <f t="shared" si="563"/>
        <v>NA</v>
      </c>
      <c r="AK9014" s="190"/>
      <c r="AL9014" s="191"/>
    </row>
    <row r="9015" spans="1:38" x14ac:dyDescent="0.25">
      <c r="A9015" t="s">
        <v>28105</v>
      </c>
      <c r="B9015" t="s">
        <v>28103</v>
      </c>
      <c r="C9015" t="s">
        <v>28104</v>
      </c>
      <c r="D9015" t="s">
        <v>193</v>
      </c>
      <c r="E9015" t="s">
        <v>653</v>
      </c>
      <c r="F9015" t="s">
        <v>54</v>
      </c>
      <c r="G9015"/>
      <c r="H9015" t="s">
        <v>48651</v>
      </c>
      <c r="I9015" t="s">
        <v>55183</v>
      </c>
      <c r="J9015" t="s">
        <v>28105</v>
      </c>
      <c r="K9015" t="s">
        <v>565</v>
      </c>
      <c r="L9015" s="119" t="str">
        <f t="shared" si="560"/>
        <v>NA</v>
      </c>
      <c r="M9015" s="119"/>
      <c r="N9015" s="120" t="str">
        <f t="shared" si="561"/>
        <v>NA</v>
      </c>
      <c r="O9015" s="120"/>
      <c r="P9015"/>
      <c r="Q9015"/>
      <c r="R9015"/>
      <c r="S9015"/>
      <c r="T9015"/>
      <c r="U9015" t="s">
        <v>34832</v>
      </c>
      <c r="V9015" t="s">
        <v>34831</v>
      </c>
      <c r="W9015" t="s">
        <v>31867</v>
      </c>
      <c r="X9015" t="s">
        <v>193</v>
      </c>
      <c r="Y9015" t="s">
        <v>34833</v>
      </c>
      <c r="Z9015" t="s">
        <v>54</v>
      </c>
      <c r="AA9015"/>
      <c r="AB9015" t="s">
        <v>48281</v>
      </c>
      <c r="AC9015" t="s">
        <v>54796</v>
      </c>
      <c r="AD9015" t="s">
        <v>34834</v>
      </c>
      <c r="AE9015" t="s">
        <v>565</v>
      </c>
      <c r="AF9015" s="119" t="str">
        <f t="shared" si="562"/>
        <v>NA</v>
      </c>
      <c r="AG9015" s="119"/>
      <c r="AH9015" s="119"/>
      <c r="AI9015" s="119"/>
      <c r="AJ9015" s="119" t="str">
        <f t="shared" si="563"/>
        <v>NA</v>
      </c>
      <c r="AK9015" s="190"/>
      <c r="AL9015" s="191"/>
    </row>
    <row r="9016" spans="1:38" x14ac:dyDescent="0.25">
      <c r="A9016" t="s">
        <v>30164</v>
      </c>
      <c r="B9016" t="s">
        <v>30162</v>
      </c>
      <c r="C9016" t="s">
        <v>30163</v>
      </c>
      <c r="D9016" t="s">
        <v>193</v>
      </c>
      <c r="E9016" t="s">
        <v>653</v>
      </c>
      <c r="F9016" t="s">
        <v>54</v>
      </c>
      <c r="G9016"/>
      <c r="H9016" t="s">
        <v>48652</v>
      </c>
      <c r="I9016" t="s">
        <v>55183</v>
      </c>
      <c r="J9016" t="s">
        <v>30164</v>
      </c>
      <c r="K9016" t="s">
        <v>565</v>
      </c>
      <c r="L9016" s="119" t="str">
        <f t="shared" si="560"/>
        <v>NA</v>
      </c>
      <c r="M9016" s="119"/>
      <c r="N9016" s="120" t="str">
        <f t="shared" si="561"/>
        <v>NA</v>
      </c>
      <c r="O9016" s="120"/>
      <c r="P9016"/>
      <c r="Q9016"/>
      <c r="R9016"/>
      <c r="S9016"/>
      <c r="T9016"/>
      <c r="U9016" t="s">
        <v>31540</v>
      </c>
      <c r="V9016" t="s">
        <v>31539</v>
      </c>
      <c r="W9016" t="s">
        <v>11839</v>
      </c>
      <c r="X9016" t="s">
        <v>193</v>
      </c>
      <c r="Y9016" t="s">
        <v>5200</v>
      </c>
      <c r="Z9016" t="s">
        <v>54</v>
      </c>
      <c r="AA9016"/>
      <c r="AB9016" t="s">
        <v>48282</v>
      </c>
      <c r="AC9016" t="s">
        <v>54797</v>
      </c>
      <c r="AD9016"/>
      <c r="AE9016" t="s">
        <v>565</v>
      </c>
      <c r="AF9016" s="119" t="str">
        <f t="shared" si="562"/>
        <v>NA</v>
      </c>
      <c r="AG9016" s="119"/>
      <c r="AH9016" s="119"/>
      <c r="AI9016" s="119"/>
      <c r="AJ9016" s="119" t="str">
        <f t="shared" si="563"/>
        <v>NA</v>
      </c>
      <c r="AK9016" s="190"/>
      <c r="AL9016" s="191"/>
    </row>
    <row r="9017" spans="1:38" x14ac:dyDescent="0.25">
      <c r="A9017" t="s">
        <v>34496</v>
      </c>
      <c r="B9017" t="s">
        <v>34495</v>
      </c>
      <c r="C9017" t="s">
        <v>31995</v>
      </c>
      <c r="D9017" t="s">
        <v>193</v>
      </c>
      <c r="E9017" t="s">
        <v>1172</v>
      </c>
      <c r="F9017" t="s">
        <v>54</v>
      </c>
      <c r="G9017"/>
      <c r="H9017" t="s">
        <v>48654</v>
      </c>
      <c r="I9017" t="s">
        <v>55184</v>
      </c>
      <c r="J9017"/>
      <c r="K9017" t="s">
        <v>565</v>
      </c>
      <c r="L9017" s="119" t="str">
        <f t="shared" si="560"/>
        <v>NA</v>
      </c>
      <c r="M9017" s="119"/>
      <c r="N9017" s="120" t="str">
        <f t="shared" si="561"/>
        <v>NA</v>
      </c>
      <c r="O9017" s="120"/>
      <c r="P9017"/>
      <c r="Q9017"/>
      <c r="R9017"/>
      <c r="S9017"/>
      <c r="T9017"/>
      <c r="U9017" t="s">
        <v>33611</v>
      </c>
      <c r="V9017" t="s">
        <v>33609</v>
      </c>
      <c r="W9017" t="s">
        <v>33610</v>
      </c>
      <c r="X9017" t="s">
        <v>193</v>
      </c>
      <c r="Y9017" t="s">
        <v>1536</v>
      </c>
      <c r="Z9017" t="s">
        <v>54</v>
      </c>
      <c r="AA9017"/>
      <c r="AB9017" t="s">
        <v>48283</v>
      </c>
      <c r="AC9017" t="s">
        <v>54798</v>
      </c>
      <c r="AD9017"/>
      <c r="AE9017" t="s">
        <v>565</v>
      </c>
      <c r="AF9017" s="119" t="str">
        <f t="shared" si="562"/>
        <v>NA</v>
      </c>
      <c r="AG9017" s="119"/>
      <c r="AH9017" s="119"/>
      <c r="AI9017" s="119"/>
      <c r="AJ9017" s="119" t="str">
        <f t="shared" si="563"/>
        <v>NA</v>
      </c>
      <c r="AK9017" s="190"/>
      <c r="AL9017" s="191"/>
    </row>
    <row r="9018" spans="1:38" x14ac:dyDescent="0.25">
      <c r="A9018" t="s">
        <v>35613</v>
      </c>
      <c r="B9018" t="s">
        <v>35611</v>
      </c>
      <c r="C9018" t="s">
        <v>35612</v>
      </c>
      <c r="D9018" t="s">
        <v>193</v>
      </c>
      <c r="E9018" t="s">
        <v>4510</v>
      </c>
      <c r="F9018" t="s">
        <v>54</v>
      </c>
      <c r="G9018"/>
      <c r="H9018" t="s">
        <v>48655</v>
      </c>
      <c r="I9018" t="s">
        <v>55185</v>
      </c>
      <c r="J9018" t="s">
        <v>35614</v>
      </c>
      <c r="K9018" t="s">
        <v>565</v>
      </c>
      <c r="L9018" s="119" t="str">
        <f t="shared" si="560"/>
        <v>NA</v>
      </c>
      <c r="M9018" s="119"/>
      <c r="N9018" s="120" t="str">
        <f t="shared" si="561"/>
        <v>NA</v>
      </c>
      <c r="O9018" s="120"/>
      <c r="P9018"/>
      <c r="Q9018"/>
      <c r="R9018"/>
      <c r="S9018"/>
      <c r="T9018"/>
      <c r="U9018" t="s">
        <v>32005</v>
      </c>
      <c r="V9018" t="s">
        <v>32004</v>
      </c>
      <c r="W9018" t="s">
        <v>31995</v>
      </c>
      <c r="X9018" t="s">
        <v>193</v>
      </c>
      <c r="Y9018" t="s">
        <v>1536</v>
      </c>
      <c r="Z9018" t="s">
        <v>54</v>
      </c>
      <c r="AA9018"/>
      <c r="AB9018" t="s">
        <v>48283</v>
      </c>
      <c r="AC9018" t="s">
        <v>54798</v>
      </c>
      <c r="AD9018" t="s">
        <v>32006</v>
      </c>
      <c r="AE9018" t="s">
        <v>565</v>
      </c>
      <c r="AF9018" s="119" t="str">
        <f t="shared" si="562"/>
        <v>NA</v>
      </c>
      <c r="AG9018" s="119"/>
      <c r="AH9018" s="119"/>
      <c r="AI9018" s="119"/>
      <c r="AJ9018" s="119" t="str">
        <f t="shared" si="563"/>
        <v>NA</v>
      </c>
      <c r="AK9018" s="190"/>
      <c r="AL9018" s="191"/>
    </row>
    <row r="9019" spans="1:38" x14ac:dyDescent="0.25">
      <c r="A9019" t="s">
        <v>35245</v>
      </c>
      <c r="B9019" t="s">
        <v>35243</v>
      </c>
      <c r="C9019" t="s">
        <v>35244</v>
      </c>
      <c r="D9019" t="s">
        <v>193</v>
      </c>
      <c r="E9019" t="s">
        <v>4510</v>
      </c>
      <c r="F9019" t="s">
        <v>54</v>
      </c>
      <c r="G9019"/>
      <c r="H9019" t="s">
        <v>48655</v>
      </c>
      <c r="I9019" t="s">
        <v>55185</v>
      </c>
      <c r="J9019"/>
      <c r="K9019" t="s">
        <v>565</v>
      </c>
      <c r="L9019" s="119" t="str">
        <f t="shared" si="560"/>
        <v>NA</v>
      </c>
      <c r="M9019" s="119"/>
      <c r="N9019" s="120" t="str">
        <f t="shared" si="561"/>
        <v>NA</v>
      </c>
      <c r="O9019" s="120"/>
      <c r="P9019"/>
      <c r="Q9019"/>
      <c r="R9019"/>
      <c r="S9019"/>
      <c r="T9019"/>
      <c r="U9019" t="s">
        <v>31702</v>
      </c>
      <c r="V9019" t="s">
        <v>31700</v>
      </c>
      <c r="W9019" t="s">
        <v>31701</v>
      </c>
      <c r="X9019" t="s">
        <v>193</v>
      </c>
      <c r="Y9019" t="s">
        <v>1536</v>
      </c>
      <c r="Z9019" t="s">
        <v>54</v>
      </c>
      <c r="AA9019"/>
      <c r="AB9019" t="s">
        <v>48283</v>
      </c>
      <c r="AC9019" t="s">
        <v>54798</v>
      </c>
      <c r="AD9019"/>
      <c r="AE9019" t="s">
        <v>565</v>
      </c>
      <c r="AF9019" s="119" t="str">
        <f t="shared" si="562"/>
        <v>NA</v>
      </c>
      <c r="AG9019" s="119"/>
      <c r="AH9019" s="119"/>
      <c r="AI9019" s="119"/>
      <c r="AJ9019" s="119" t="str">
        <f t="shared" si="563"/>
        <v>NA</v>
      </c>
      <c r="AK9019" s="190"/>
      <c r="AL9019" s="191"/>
    </row>
    <row r="9020" spans="1:38" x14ac:dyDescent="0.25">
      <c r="A9020" t="s">
        <v>35247</v>
      </c>
      <c r="B9020" t="s">
        <v>35246</v>
      </c>
      <c r="C9020" t="s">
        <v>35244</v>
      </c>
      <c r="D9020" t="s">
        <v>193</v>
      </c>
      <c r="E9020" t="s">
        <v>35248</v>
      </c>
      <c r="F9020" t="s">
        <v>54</v>
      </c>
      <c r="G9020"/>
      <c r="H9020" t="s">
        <v>48656</v>
      </c>
      <c r="I9020" t="s">
        <v>55186</v>
      </c>
      <c r="J9020"/>
      <c r="K9020" t="s">
        <v>565</v>
      </c>
      <c r="L9020" s="119" t="str">
        <f t="shared" si="560"/>
        <v>NA</v>
      </c>
      <c r="M9020" s="119"/>
      <c r="N9020" s="120" t="str">
        <f t="shared" si="561"/>
        <v>NA</v>
      </c>
      <c r="O9020" s="120"/>
      <c r="P9020"/>
      <c r="Q9020"/>
      <c r="R9020"/>
      <c r="S9020"/>
      <c r="T9020"/>
      <c r="U9020" t="s">
        <v>33790</v>
      </c>
      <c r="V9020" t="s">
        <v>33788</v>
      </c>
      <c r="W9020" t="s">
        <v>33789</v>
      </c>
      <c r="X9020" t="s">
        <v>193</v>
      </c>
      <c r="Y9020" t="s">
        <v>1536</v>
      </c>
      <c r="Z9020" t="s">
        <v>54</v>
      </c>
      <c r="AA9020"/>
      <c r="AB9020" t="s">
        <v>48283</v>
      </c>
      <c r="AC9020" t="s">
        <v>54798</v>
      </c>
      <c r="AD9020"/>
      <c r="AE9020" t="s">
        <v>565</v>
      </c>
      <c r="AF9020" s="119" t="str">
        <f t="shared" si="562"/>
        <v>NA</v>
      </c>
      <c r="AG9020" s="119"/>
      <c r="AH9020" s="119"/>
      <c r="AI9020" s="119"/>
      <c r="AJ9020" s="119" t="str">
        <f t="shared" si="563"/>
        <v>NA</v>
      </c>
      <c r="AK9020" s="190"/>
      <c r="AL9020" s="191"/>
    </row>
    <row r="9021" spans="1:38" x14ac:dyDescent="0.25">
      <c r="A9021" t="s">
        <v>34498</v>
      </c>
      <c r="B9021" t="s">
        <v>34497</v>
      </c>
      <c r="C9021" t="s">
        <v>31995</v>
      </c>
      <c r="D9021" t="s">
        <v>193</v>
      </c>
      <c r="E9021" t="s">
        <v>7973</v>
      </c>
      <c r="F9021" t="s">
        <v>54</v>
      </c>
      <c r="G9021"/>
      <c r="H9021" t="s">
        <v>48657</v>
      </c>
      <c r="I9021" t="s">
        <v>55187</v>
      </c>
      <c r="J9021"/>
      <c r="K9021" t="s">
        <v>565</v>
      </c>
      <c r="L9021" s="119" t="str">
        <f t="shared" si="560"/>
        <v>NA</v>
      </c>
      <c r="M9021" s="119"/>
      <c r="N9021" s="120" t="str">
        <f t="shared" si="561"/>
        <v>NA</v>
      </c>
      <c r="O9021" s="120"/>
      <c r="P9021"/>
      <c r="Q9021"/>
      <c r="R9021"/>
      <c r="S9021"/>
      <c r="T9021"/>
      <c r="U9021" t="s">
        <v>33614</v>
      </c>
      <c r="V9021" t="s">
        <v>33612</v>
      </c>
      <c r="W9021" t="s">
        <v>33613</v>
      </c>
      <c r="X9021" t="s">
        <v>193</v>
      </c>
      <c r="Y9021" t="s">
        <v>1826</v>
      </c>
      <c r="Z9021" t="s">
        <v>54</v>
      </c>
      <c r="AA9021"/>
      <c r="AB9021" t="s">
        <v>48284</v>
      </c>
      <c r="AC9021" t="s">
        <v>54799</v>
      </c>
      <c r="AD9021"/>
      <c r="AE9021" t="s">
        <v>565</v>
      </c>
      <c r="AF9021" s="119" t="str">
        <f t="shared" si="562"/>
        <v>NA</v>
      </c>
      <c r="AG9021" s="119"/>
      <c r="AH9021" s="119"/>
      <c r="AI9021" s="119"/>
      <c r="AJ9021" s="119" t="str">
        <f t="shared" si="563"/>
        <v>NA</v>
      </c>
      <c r="AK9021" s="190"/>
      <c r="AL9021" s="191"/>
    </row>
    <row r="9022" spans="1:38" x14ac:dyDescent="0.25">
      <c r="A9022" t="s">
        <v>32832</v>
      </c>
      <c r="B9022" t="s">
        <v>32830</v>
      </c>
      <c r="C9022" t="s">
        <v>32831</v>
      </c>
      <c r="D9022" t="s">
        <v>193</v>
      </c>
      <c r="E9022" t="s">
        <v>2375</v>
      </c>
      <c r="F9022" t="s">
        <v>54</v>
      </c>
      <c r="G9022"/>
      <c r="H9022" t="s">
        <v>48658</v>
      </c>
      <c r="I9022" t="s">
        <v>55188</v>
      </c>
      <c r="J9022" t="s">
        <v>32833</v>
      </c>
      <c r="K9022" t="s">
        <v>565</v>
      </c>
      <c r="L9022" s="119" t="str">
        <f t="shared" si="560"/>
        <v>NA</v>
      </c>
      <c r="M9022" s="119"/>
      <c r="N9022" s="120" t="str">
        <f t="shared" si="561"/>
        <v>NA</v>
      </c>
      <c r="O9022" s="120"/>
      <c r="P9022"/>
      <c r="Q9022"/>
      <c r="R9022"/>
      <c r="S9022"/>
      <c r="T9022"/>
      <c r="U9022" t="s">
        <v>27013</v>
      </c>
      <c r="V9022" t="s">
        <v>27011</v>
      </c>
      <c r="W9022" t="s">
        <v>27012</v>
      </c>
      <c r="X9022" t="s">
        <v>193</v>
      </c>
      <c r="Y9022" t="s">
        <v>1705</v>
      </c>
      <c r="Z9022" t="s">
        <v>54</v>
      </c>
      <c r="AA9022"/>
      <c r="AB9022" t="s">
        <v>48285</v>
      </c>
      <c r="AC9022" t="s">
        <v>54800</v>
      </c>
      <c r="AD9022"/>
      <c r="AE9022" t="s">
        <v>565</v>
      </c>
      <c r="AF9022" s="119" t="str">
        <f t="shared" si="562"/>
        <v>NA</v>
      </c>
      <c r="AG9022" s="119"/>
      <c r="AH9022" s="119"/>
      <c r="AI9022" s="119"/>
      <c r="AJ9022" s="119" t="str">
        <f t="shared" si="563"/>
        <v>NA</v>
      </c>
      <c r="AK9022" s="190"/>
      <c r="AL9022" s="191"/>
    </row>
    <row r="9023" spans="1:38" x14ac:dyDescent="0.25">
      <c r="A9023" t="s">
        <v>34504</v>
      </c>
      <c r="B9023" t="s">
        <v>34503</v>
      </c>
      <c r="C9023" t="s">
        <v>31995</v>
      </c>
      <c r="D9023" t="s">
        <v>193</v>
      </c>
      <c r="E9023" t="s">
        <v>2375</v>
      </c>
      <c r="F9023" t="s">
        <v>54</v>
      </c>
      <c r="G9023"/>
      <c r="H9023" t="s">
        <v>48658</v>
      </c>
      <c r="I9023" t="s">
        <v>55188</v>
      </c>
      <c r="J9023" t="s">
        <v>34505</v>
      </c>
      <c r="K9023" t="s">
        <v>565</v>
      </c>
      <c r="L9023" s="119" t="str">
        <f t="shared" si="560"/>
        <v>NA</v>
      </c>
      <c r="M9023" s="119"/>
      <c r="N9023" s="120" t="str">
        <f t="shared" si="561"/>
        <v>NA</v>
      </c>
      <c r="O9023" s="120"/>
      <c r="P9023"/>
      <c r="Q9023"/>
      <c r="R9023"/>
      <c r="S9023"/>
      <c r="T9023"/>
      <c r="U9023" t="s">
        <v>34122</v>
      </c>
      <c r="V9023" t="s">
        <v>34120</v>
      </c>
      <c r="W9023" t="s">
        <v>34121</v>
      </c>
      <c r="X9023" t="s">
        <v>193</v>
      </c>
      <c r="Y9023" t="s">
        <v>8067</v>
      </c>
      <c r="Z9023" t="s">
        <v>54</v>
      </c>
      <c r="AA9023"/>
      <c r="AB9023" t="s">
        <v>48286</v>
      </c>
      <c r="AC9023" t="s">
        <v>54801</v>
      </c>
      <c r="AD9023" t="s">
        <v>34123</v>
      </c>
      <c r="AE9023" t="s">
        <v>565</v>
      </c>
      <c r="AF9023" s="119" t="str">
        <f t="shared" si="562"/>
        <v>NA</v>
      </c>
      <c r="AG9023" s="119"/>
      <c r="AH9023" s="119"/>
      <c r="AI9023" s="119"/>
      <c r="AJ9023" s="119" t="str">
        <f t="shared" si="563"/>
        <v>NA</v>
      </c>
      <c r="AK9023" s="190"/>
      <c r="AL9023" s="191"/>
    </row>
    <row r="9024" spans="1:38" x14ac:dyDescent="0.25">
      <c r="A9024" t="s">
        <v>32236</v>
      </c>
      <c r="B9024" t="s">
        <v>32234</v>
      </c>
      <c r="C9024" t="s">
        <v>32235</v>
      </c>
      <c r="D9024" t="s">
        <v>193</v>
      </c>
      <c r="E9024" t="s">
        <v>3323</v>
      </c>
      <c r="F9024" t="s">
        <v>54</v>
      </c>
      <c r="G9024"/>
      <c r="H9024" t="s">
        <v>48659</v>
      </c>
      <c r="I9024" t="s">
        <v>55189</v>
      </c>
      <c r="J9024"/>
      <c r="K9024" t="s">
        <v>565</v>
      </c>
      <c r="L9024" s="119" t="str">
        <f t="shared" si="560"/>
        <v>NA</v>
      </c>
      <c r="M9024" s="119"/>
      <c r="N9024" s="120" t="str">
        <f t="shared" si="561"/>
        <v>NA</v>
      </c>
      <c r="O9024" s="120"/>
      <c r="P9024"/>
      <c r="Q9024"/>
      <c r="R9024"/>
      <c r="S9024"/>
      <c r="T9024"/>
      <c r="U9024" t="s">
        <v>34450</v>
      </c>
      <c r="V9024" t="s">
        <v>34448</v>
      </c>
      <c r="W9024" t="s">
        <v>34449</v>
      </c>
      <c r="X9024" t="s">
        <v>193</v>
      </c>
      <c r="Y9024" t="s">
        <v>2930</v>
      </c>
      <c r="Z9024" t="s">
        <v>54</v>
      </c>
      <c r="AA9024"/>
      <c r="AB9024" t="s">
        <v>48287</v>
      </c>
      <c r="AC9024" t="s">
        <v>54802</v>
      </c>
      <c r="AD9024"/>
      <c r="AE9024" t="s">
        <v>565</v>
      </c>
      <c r="AF9024" s="119" t="str">
        <f t="shared" si="562"/>
        <v>NA</v>
      </c>
      <c r="AG9024" s="119"/>
      <c r="AH9024" s="119"/>
      <c r="AI9024" s="119"/>
      <c r="AJ9024" s="119" t="str">
        <f t="shared" si="563"/>
        <v>NA</v>
      </c>
      <c r="AK9024" s="190"/>
      <c r="AL9024" s="191"/>
    </row>
    <row r="9025" spans="1:38" x14ac:dyDescent="0.25">
      <c r="A9025" t="s">
        <v>34500</v>
      </c>
      <c r="B9025" t="s">
        <v>34499</v>
      </c>
      <c r="C9025" t="s">
        <v>31995</v>
      </c>
      <c r="D9025" t="s">
        <v>193</v>
      </c>
      <c r="E9025" t="s">
        <v>3323</v>
      </c>
      <c r="F9025" t="s">
        <v>54</v>
      </c>
      <c r="G9025"/>
      <c r="H9025" t="s">
        <v>48659</v>
      </c>
      <c r="I9025" t="s">
        <v>55189</v>
      </c>
      <c r="J9025" t="s">
        <v>34480</v>
      </c>
      <c r="K9025" t="s">
        <v>565</v>
      </c>
      <c r="L9025" s="119" t="str">
        <f t="shared" si="560"/>
        <v>NA</v>
      </c>
      <c r="M9025" s="119"/>
      <c r="N9025" s="120" t="str">
        <f t="shared" si="561"/>
        <v>NA</v>
      </c>
      <c r="O9025" s="120"/>
      <c r="P9025"/>
      <c r="Q9025"/>
      <c r="R9025"/>
      <c r="S9025"/>
      <c r="T9025"/>
      <c r="U9025" t="s">
        <v>33724</v>
      </c>
      <c r="V9025" t="s">
        <v>33722</v>
      </c>
      <c r="W9025" t="s">
        <v>33723</v>
      </c>
      <c r="X9025" t="s">
        <v>193</v>
      </c>
      <c r="Y9025" t="s">
        <v>33725</v>
      </c>
      <c r="Z9025" t="s">
        <v>54</v>
      </c>
      <c r="AA9025"/>
      <c r="AB9025" t="s">
        <v>48288</v>
      </c>
      <c r="AC9025" t="s">
        <v>54803</v>
      </c>
      <c r="AD9025" t="s">
        <v>33726</v>
      </c>
      <c r="AE9025" t="s">
        <v>565</v>
      </c>
      <c r="AF9025" s="119" t="str">
        <f t="shared" si="562"/>
        <v>NA</v>
      </c>
      <c r="AG9025" s="119"/>
      <c r="AH9025" s="119"/>
      <c r="AI9025" s="119"/>
      <c r="AJ9025" s="119" t="str">
        <f t="shared" si="563"/>
        <v>NA</v>
      </c>
      <c r="AK9025" s="190"/>
      <c r="AL9025" s="191"/>
    </row>
    <row r="9026" spans="1:38" x14ac:dyDescent="0.25">
      <c r="A9026" t="s">
        <v>32840</v>
      </c>
      <c r="B9026" t="s">
        <v>32838</v>
      </c>
      <c r="C9026" t="s">
        <v>32839</v>
      </c>
      <c r="D9026" t="s">
        <v>193</v>
      </c>
      <c r="E9026" t="s">
        <v>3318</v>
      </c>
      <c r="F9026" t="s">
        <v>54</v>
      </c>
      <c r="G9026"/>
      <c r="H9026" t="s">
        <v>48660</v>
      </c>
      <c r="I9026" t="s">
        <v>55190</v>
      </c>
      <c r="J9026"/>
      <c r="K9026" t="s">
        <v>565</v>
      </c>
      <c r="L9026" s="119" t="str">
        <f t="shared" si="560"/>
        <v>NA</v>
      </c>
      <c r="M9026" s="119"/>
      <c r="N9026" s="120" t="str">
        <f t="shared" si="561"/>
        <v>NA</v>
      </c>
      <c r="O9026" s="120"/>
      <c r="P9026"/>
      <c r="Q9026"/>
      <c r="R9026"/>
      <c r="S9026"/>
      <c r="T9026"/>
      <c r="U9026" t="s">
        <v>27050</v>
      </c>
      <c r="V9026" t="s">
        <v>27048</v>
      </c>
      <c r="W9026" t="s">
        <v>27049</v>
      </c>
      <c r="X9026" t="s">
        <v>193</v>
      </c>
      <c r="Y9026" t="s">
        <v>5763</v>
      </c>
      <c r="Z9026" t="s">
        <v>54</v>
      </c>
      <c r="AA9026"/>
      <c r="AB9026" t="s">
        <v>48289</v>
      </c>
      <c r="AC9026" t="s">
        <v>54804</v>
      </c>
      <c r="AD9026"/>
      <c r="AE9026" t="s">
        <v>565</v>
      </c>
      <c r="AF9026" s="119" t="str">
        <f t="shared" si="562"/>
        <v>NA</v>
      </c>
      <c r="AG9026" s="119"/>
      <c r="AH9026" s="119"/>
      <c r="AI9026" s="119"/>
      <c r="AJ9026" s="119" t="str">
        <f t="shared" si="563"/>
        <v>NA</v>
      </c>
      <c r="AK9026" s="190"/>
      <c r="AL9026" s="191"/>
    </row>
    <row r="9027" spans="1:38" x14ac:dyDescent="0.25">
      <c r="A9027" t="s">
        <v>33803</v>
      </c>
      <c r="B9027" t="s">
        <v>33801</v>
      </c>
      <c r="C9027" t="s">
        <v>33802</v>
      </c>
      <c r="D9027" t="s">
        <v>193</v>
      </c>
      <c r="E9027" t="s">
        <v>3318</v>
      </c>
      <c r="F9027" t="s">
        <v>54</v>
      </c>
      <c r="G9027"/>
      <c r="H9027" t="s">
        <v>48660</v>
      </c>
      <c r="I9027" t="s">
        <v>55190</v>
      </c>
      <c r="J9027"/>
      <c r="K9027" t="s">
        <v>565</v>
      </c>
      <c r="L9027" s="119" t="str">
        <f t="shared" ref="L9027:L9090" si="564">IF($Q$1&lt;&gt;"",IF(ISNUMBER(SEARCH("*"&amp;$Q$1&amp;"*", A9027)),A9027, IF(ISNUMBER(SEARCH("*"&amp;$Q$1&amp;"*", H9027)),A9027, IF(ISNUMBER(SEARCH("*"&amp;$Q$1&amp;"*", G9027)),A9027, IF(ISNUMBER(SEARCH("*"&amp;$Q$1&amp;"*", J9027)),A9027,  IF(ISNUMBER(SEARCH("*"&amp;$Q$1&amp;"*", E9027)),A9027, "NA"))))),"NA")</f>
        <v>NA</v>
      </c>
      <c r="M9027" s="119"/>
      <c r="N9027" s="120" t="str">
        <f t="shared" ref="N9027:N9090" si="565">IF($Q$11=1,IF(ISNUMBER(SEARCH($T$11,C9027)),A9027,"NA"),"NA")</f>
        <v>NA</v>
      </c>
      <c r="O9027" s="120"/>
      <c r="P9027"/>
      <c r="Q9027"/>
      <c r="R9027"/>
      <c r="S9027"/>
      <c r="T9027"/>
      <c r="U9027" t="s">
        <v>33183</v>
      </c>
      <c r="V9027" t="s">
        <v>33556</v>
      </c>
      <c r="W9027" t="s">
        <v>33557</v>
      </c>
      <c r="X9027" t="s">
        <v>193</v>
      </c>
      <c r="Y9027" t="s">
        <v>1045</v>
      </c>
      <c r="Z9027" t="s">
        <v>54</v>
      </c>
      <c r="AA9027"/>
      <c r="AB9027" t="s">
        <v>48290</v>
      </c>
      <c r="AC9027" t="s">
        <v>54805</v>
      </c>
      <c r="AD9027"/>
      <c r="AE9027" t="s">
        <v>565</v>
      </c>
      <c r="AF9027" s="119" t="str">
        <f t="shared" ref="AF9027:AF9090" si="566">IF($Q$6&lt;&gt;"",IF(ISNUMBER(SEARCH($Q$6, W9027)),U9027, "NA"),"NA")</f>
        <v>NA</v>
      </c>
      <c r="AG9027" s="119"/>
      <c r="AH9027" s="119"/>
      <c r="AI9027" s="119"/>
      <c r="AJ9027" s="119" t="str">
        <f t="shared" ref="AJ9027:AJ9090" si="567">IF($Q$5&lt;&gt;"",IF(ISNUMBER(SEARCH($Q$5, U9027&amp;" "&amp;Y9027&amp;" "&amp;AA9027&amp;" "&amp;AB9027&amp;" "&amp;AD9027)),U9027, "NA"),"NA")</f>
        <v>NA</v>
      </c>
      <c r="AK9027" s="190"/>
      <c r="AL9027" s="191"/>
    </row>
    <row r="9028" spans="1:38" x14ac:dyDescent="0.25">
      <c r="A9028" t="s">
        <v>34502</v>
      </c>
      <c r="B9028" t="s">
        <v>34501</v>
      </c>
      <c r="C9028" t="s">
        <v>31995</v>
      </c>
      <c r="D9028" t="s">
        <v>193</v>
      </c>
      <c r="E9028" t="s">
        <v>3318</v>
      </c>
      <c r="F9028" t="s">
        <v>54</v>
      </c>
      <c r="G9028"/>
      <c r="H9028" t="s">
        <v>48660</v>
      </c>
      <c r="I9028" t="s">
        <v>55190</v>
      </c>
      <c r="J9028" t="s">
        <v>34480</v>
      </c>
      <c r="K9028" t="s">
        <v>565</v>
      </c>
      <c r="L9028" s="119" t="str">
        <f t="shared" si="564"/>
        <v>NA</v>
      </c>
      <c r="M9028" s="119"/>
      <c r="N9028" s="120" t="str">
        <f t="shared" si="565"/>
        <v>NA</v>
      </c>
      <c r="O9028" s="120"/>
      <c r="P9028"/>
      <c r="Q9028"/>
      <c r="R9028"/>
      <c r="S9028"/>
      <c r="T9028"/>
      <c r="U9028" t="s">
        <v>33063</v>
      </c>
      <c r="V9028" t="s">
        <v>33062</v>
      </c>
      <c r="W9028" t="s">
        <v>27116</v>
      </c>
      <c r="X9028" t="s">
        <v>193</v>
      </c>
      <c r="Y9028" t="s">
        <v>1045</v>
      </c>
      <c r="Z9028" t="s">
        <v>54</v>
      </c>
      <c r="AA9028"/>
      <c r="AB9028" t="s">
        <v>48290</v>
      </c>
      <c r="AC9028" t="s">
        <v>54805</v>
      </c>
      <c r="AD9028"/>
      <c r="AE9028" t="s">
        <v>565</v>
      </c>
      <c r="AF9028" s="119" t="str">
        <f t="shared" si="566"/>
        <v>NA</v>
      </c>
      <c r="AG9028" s="119"/>
      <c r="AH9028" s="119"/>
      <c r="AI9028" s="119"/>
      <c r="AJ9028" s="119" t="str">
        <f t="shared" si="567"/>
        <v>NA</v>
      </c>
      <c r="AK9028" s="190"/>
      <c r="AL9028" s="191"/>
    </row>
    <row r="9029" spans="1:38" x14ac:dyDescent="0.25">
      <c r="A9029" t="s">
        <v>31552</v>
      </c>
      <c r="B9029" t="s">
        <v>31550</v>
      </c>
      <c r="C9029" t="s">
        <v>31551</v>
      </c>
      <c r="D9029" t="s">
        <v>193</v>
      </c>
      <c r="E9029" t="s">
        <v>31553</v>
      </c>
      <c r="F9029" t="s">
        <v>54</v>
      </c>
      <c r="G9029"/>
      <c r="H9029" t="s">
        <v>48661</v>
      </c>
      <c r="I9029" t="s">
        <v>55191</v>
      </c>
      <c r="J9029"/>
      <c r="K9029" t="s">
        <v>565</v>
      </c>
      <c r="L9029" s="119" t="str">
        <f t="shared" si="564"/>
        <v>NA</v>
      </c>
      <c r="M9029" s="119"/>
      <c r="N9029" s="120" t="str">
        <f t="shared" si="565"/>
        <v>NA</v>
      </c>
      <c r="O9029" s="120"/>
      <c r="P9029"/>
      <c r="Q9029"/>
      <c r="R9029"/>
      <c r="S9029"/>
      <c r="T9029"/>
      <c r="U9029" t="s">
        <v>32810</v>
      </c>
      <c r="V9029" t="s">
        <v>32815</v>
      </c>
      <c r="W9029" t="s">
        <v>32816</v>
      </c>
      <c r="X9029" t="s">
        <v>193</v>
      </c>
      <c r="Y9029" t="s">
        <v>1338</v>
      </c>
      <c r="Z9029" t="s">
        <v>54</v>
      </c>
      <c r="AA9029"/>
      <c r="AB9029" t="s">
        <v>48291</v>
      </c>
      <c r="AC9029" t="s">
        <v>54806</v>
      </c>
      <c r="AD9029"/>
      <c r="AE9029" t="s">
        <v>565</v>
      </c>
      <c r="AF9029" s="119" t="str">
        <f t="shared" si="566"/>
        <v>NA</v>
      </c>
      <c r="AG9029" s="119"/>
      <c r="AH9029" s="119"/>
      <c r="AI9029" s="119"/>
      <c r="AJ9029" s="119" t="str">
        <f t="shared" si="567"/>
        <v>NA</v>
      </c>
      <c r="AK9029" s="190"/>
      <c r="AL9029" s="191"/>
    </row>
    <row r="9030" spans="1:38" x14ac:dyDescent="0.25">
      <c r="A9030" t="s">
        <v>34480</v>
      </c>
      <c r="B9030" t="s">
        <v>34479</v>
      </c>
      <c r="C9030" t="s">
        <v>31995</v>
      </c>
      <c r="D9030" t="s">
        <v>193</v>
      </c>
      <c r="E9030" t="s">
        <v>11087</v>
      </c>
      <c r="F9030" t="s">
        <v>54</v>
      </c>
      <c r="G9030"/>
      <c r="H9030" t="s">
        <v>48662</v>
      </c>
      <c r="I9030" t="s">
        <v>55192</v>
      </c>
      <c r="J9030" t="s">
        <v>34480</v>
      </c>
      <c r="K9030" t="s">
        <v>565</v>
      </c>
      <c r="L9030" s="119" t="str">
        <f t="shared" si="564"/>
        <v>NA</v>
      </c>
      <c r="M9030" s="119"/>
      <c r="N9030" s="120" t="str">
        <f t="shared" si="565"/>
        <v>NA</v>
      </c>
      <c r="O9030" s="120"/>
      <c r="P9030"/>
      <c r="Q9030"/>
      <c r="R9030"/>
      <c r="S9030"/>
      <c r="T9030"/>
      <c r="U9030" t="s">
        <v>32622</v>
      </c>
      <c r="V9030" t="s">
        <v>32620</v>
      </c>
      <c r="W9030" t="s">
        <v>32621</v>
      </c>
      <c r="X9030" t="s">
        <v>193</v>
      </c>
      <c r="Y9030" t="s">
        <v>538</v>
      </c>
      <c r="Z9030" t="s">
        <v>54</v>
      </c>
      <c r="AA9030"/>
      <c r="AB9030" t="s">
        <v>48292</v>
      </c>
      <c r="AC9030" t="s">
        <v>54807</v>
      </c>
      <c r="AD9030"/>
      <c r="AE9030" t="s">
        <v>565</v>
      </c>
      <c r="AF9030" s="119" t="str">
        <f t="shared" si="566"/>
        <v>NA</v>
      </c>
      <c r="AG9030" s="119"/>
      <c r="AH9030" s="119"/>
      <c r="AI9030" s="119"/>
      <c r="AJ9030" s="119" t="str">
        <f t="shared" si="567"/>
        <v>NA</v>
      </c>
      <c r="AK9030" s="190"/>
      <c r="AL9030" s="191"/>
    </row>
    <row r="9031" spans="1:38" x14ac:dyDescent="0.25">
      <c r="A9031" t="s">
        <v>33984</v>
      </c>
      <c r="B9031" t="s">
        <v>33982</v>
      </c>
      <c r="C9031" t="s">
        <v>33983</v>
      </c>
      <c r="D9031" t="s">
        <v>193</v>
      </c>
      <c r="E9031" t="s">
        <v>18401</v>
      </c>
      <c r="F9031" t="s">
        <v>54</v>
      </c>
      <c r="G9031"/>
      <c r="H9031" t="s">
        <v>48663</v>
      </c>
      <c r="I9031" t="s">
        <v>55193</v>
      </c>
      <c r="J9031" t="s">
        <v>33985</v>
      </c>
      <c r="K9031" t="s">
        <v>565</v>
      </c>
      <c r="L9031" s="119" t="str">
        <f t="shared" si="564"/>
        <v>NA</v>
      </c>
      <c r="M9031" s="119"/>
      <c r="N9031" s="120" t="str">
        <f t="shared" si="565"/>
        <v>NA</v>
      </c>
      <c r="O9031" s="120"/>
      <c r="P9031"/>
      <c r="Q9031"/>
      <c r="R9031"/>
      <c r="S9031"/>
      <c r="T9031"/>
      <c r="U9031" t="s">
        <v>33707</v>
      </c>
      <c r="V9031" t="s">
        <v>33706</v>
      </c>
      <c r="W9031" t="s">
        <v>33620</v>
      </c>
      <c r="X9031" t="s">
        <v>193</v>
      </c>
      <c r="Y9031" t="s">
        <v>538</v>
      </c>
      <c r="Z9031" t="s">
        <v>54</v>
      </c>
      <c r="AA9031"/>
      <c r="AB9031" t="s">
        <v>48292</v>
      </c>
      <c r="AC9031" t="s">
        <v>54807</v>
      </c>
      <c r="AD9031"/>
      <c r="AE9031" t="s">
        <v>565</v>
      </c>
      <c r="AF9031" s="119" t="str">
        <f t="shared" si="566"/>
        <v>NA</v>
      </c>
      <c r="AG9031" s="119"/>
      <c r="AH9031" s="119"/>
      <c r="AI9031" s="119"/>
      <c r="AJ9031" s="119" t="str">
        <f t="shared" si="567"/>
        <v>NA</v>
      </c>
      <c r="AK9031" s="190"/>
      <c r="AL9031" s="191"/>
    </row>
    <row r="9032" spans="1:38" x14ac:dyDescent="0.25">
      <c r="A9032" t="s">
        <v>32301</v>
      </c>
      <c r="B9032" t="s">
        <v>32299</v>
      </c>
      <c r="C9032" t="s">
        <v>32300</v>
      </c>
      <c r="D9032" t="s">
        <v>193</v>
      </c>
      <c r="E9032" t="s">
        <v>337</v>
      </c>
      <c r="F9032" t="s">
        <v>54</v>
      </c>
      <c r="G9032"/>
      <c r="H9032" t="s">
        <v>49654</v>
      </c>
      <c r="I9032" t="s">
        <v>55194</v>
      </c>
      <c r="J9032" t="s">
        <v>32302</v>
      </c>
      <c r="K9032" t="s">
        <v>565</v>
      </c>
      <c r="L9032" s="119" t="str">
        <f t="shared" si="564"/>
        <v>NA</v>
      </c>
      <c r="M9032" s="119"/>
      <c r="N9032" s="120" t="str">
        <f t="shared" si="565"/>
        <v>NA</v>
      </c>
      <c r="O9032" s="120"/>
      <c r="P9032"/>
      <c r="Q9032"/>
      <c r="R9032"/>
      <c r="S9032"/>
      <c r="T9032"/>
      <c r="U9032" t="s">
        <v>33747</v>
      </c>
      <c r="V9032" t="s">
        <v>33745</v>
      </c>
      <c r="W9032" t="s">
        <v>33746</v>
      </c>
      <c r="X9032" t="s">
        <v>193</v>
      </c>
      <c r="Y9032" t="s">
        <v>538</v>
      </c>
      <c r="Z9032" t="s">
        <v>54</v>
      </c>
      <c r="AA9032"/>
      <c r="AB9032" t="s">
        <v>48292</v>
      </c>
      <c r="AC9032" t="s">
        <v>54807</v>
      </c>
      <c r="AD9032"/>
      <c r="AE9032" t="s">
        <v>565</v>
      </c>
      <c r="AF9032" s="119" t="str">
        <f t="shared" si="566"/>
        <v>NA</v>
      </c>
      <c r="AG9032" s="119"/>
      <c r="AH9032" s="119"/>
      <c r="AI9032" s="119"/>
      <c r="AJ9032" s="119" t="str">
        <f t="shared" si="567"/>
        <v>NA</v>
      </c>
      <c r="AK9032" s="190"/>
      <c r="AL9032" s="191"/>
    </row>
    <row r="9033" spans="1:38" x14ac:dyDescent="0.25">
      <c r="A9033" t="s">
        <v>31476</v>
      </c>
      <c r="B9033" t="s">
        <v>31474</v>
      </c>
      <c r="C9033" t="s">
        <v>31475</v>
      </c>
      <c r="D9033" t="s">
        <v>193</v>
      </c>
      <c r="E9033" t="s">
        <v>337</v>
      </c>
      <c r="F9033" t="s">
        <v>54</v>
      </c>
      <c r="G9033"/>
      <c r="H9033" t="s">
        <v>49654</v>
      </c>
      <c r="I9033" t="s">
        <v>55194</v>
      </c>
      <c r="J9033"/>
      <c r="K9033" t="s">
        <v>565</v>
      </c>
      <c r="L9033" s="119" t="str">
        <f t="shared" si="564"/>
        <v>NA</v>
      </c>
      <c r="M9033" s="119"/>
      <c r="N9033" s="120" t="str">
        <f t="shared" si="565"/>
        <v>NA</v>
      </c>
      <c r="O9033" s="120"/>
      <c r="P9033"/>
      <c r="Q9033"/>
      <c r="R9033"/>
      <c r="S9033"/>
      <c r="T9033"/>
      <c r="U9033" t="s">
        <v>33621</v>
      </c>
      <c r="V9033" t="s">
        <v>33619</v>
      </c>
      <c r="W9033" t="s">
        <v>33620</v>
      </c>
      <c r="X9033" t="s">
        <v>193</v>
      </c>
      <c r="Y9033" t="s">
        <v>538</v>
      </c>
      <c r="Z9033" t="s">
        <v>54</v>
      </c>
      <c r="AA9033"/>
      <c r="AB9033" t="s">
        <v>48292</v>
      </c>
      <c r="AC9033" t="s">
        <v>54807</v>
      </c>
      <c r="AD9033" t="s">
        <v>33622</v>
      </c>
      <c r="AE9033" t="s">
        <v>565</v>
      </c>
      <c r="AF9033" s="119" t="str">
        <f t="shared" si="566"/>
        <v>NA</v>
      </c>
      <c r="AG9033" s="119"/>
      <c r="AH9033" s="119"/>
      <c r="AI9033" s="119"/>
      <c r="AJ9033" s="119" t="str">
        <f t="shared" si="567"/>
        <v>NA</v>
      </c>
      <c r="AK9033" s="190"/>
      <c r="AL9033" s="191"/>
    </row>
    <row r="9034" spans="1:38" x14ac:dyDescent="0.25">
      <c r="A9034" t="s">
        <v>28489</v>
      </c>
      <c r="B9034" t="s">
        <v>28487</v>
      </c>
      <c r="C9034" t="s">
        <v>28488</v>
      </c>
      <c r="D9034" t="s">
        <v>193</v>
      </c>
      <c r="E9034" t="s">
        <v>337</v>
      </c>
      <c r="F9034" t="s">
        <v>54</v>
      </c>
      <c r="G9034"/>
      <c r="H9034" t="s">
        <v>49654</v>
      </c>
      <c r="I9034" t="s">
        <v>55194</v>
      </c>
      <c r="J9034"/>
      <c r="K9034" t="s">
        <v>565</v>
      </c>
      <c r="L9034" s="119" t="str">
        <f t="shared" si="564"/>
        <v>NA</v>
      </c>
      <c r="M9034" s="119"/>
      <c r="N9034" s="120" t="str">
        <f t="shared" si="565"/>
        <v>NA</v>
      </c>
      <c r="O9034" s="120"/>
      <c r="P9034"/>
      <c r="Q9034"/>
      <c r="R9034"/>
      <c r="S9034"/>
      <c r="T9034"/>
      <c r="U9034" t="s">
        <v>35484</v>
      </c>
      <c r="V9034" t="s">
        <v>35482</v>
      </c>
      <c r="W9034" t="s">
        <v>35483</v>
      </c>
      <c r="X9034" t="s">
        <v>193</v>
      </c>
      <c r="Y9034" t="s">
        <v>538</v>
      </c>
      <c r="Z9034" t="s">
        <v>54</v>
      </c>
      <c r="AA9034"/>
      <c r="AB9034" t="s">
        <v>48292</v>
      </c>
      <c r="AC9034" t="s">
        <v>54807</v>
      </c>
      <c r="AD9034" t="s">
        <v>35485</v>
      </c>
      <c r="AE9034" t="s">
        <v>565</v>
      </c>
      <c r="AF9034" s="119" t="str">
        <f t="shared" si="566"/>
        <v>NA</v>
      </c>
      <c r="AG9034" s="119"/>
      <c r="AH9034" s="119"/>
      <c r="AI9034" s="119"/>
      <c r="AJ9034" s="119" t="str">
        <f t="shared" si="567"/>
        <v>NA</v>
      </c>
      <c r="AK9034" s="190"/>
      <c r="AL9034" s="191"/>
    </row>
    <row r="9035" spans="1:38" x14ac:dyDescent="0.25">
      <c r="A9035" t="s">
        <v>33888</v>
      </c>
      <c r="B9035" t="s">
        <v>33886</v>
      </c>
      <c r="C9035" t="s">
        <v>33887</v>
      </c>
      <c r="D9035" t="s">
        <v>193</v>
      </c>
      <c r="E9035" t="s">
        <v>337</v>
      </c>
      <c r="F9035" t="s">
        <v>54</v>
      </c>
      <c r="G9035"/>
      <c r="H9035" t="s">
        <v>49654</v>
      </c>
      <c r="I9035" t="s">
        <v>55194</v>
      </c>
      <c r="J9035"/>
      <c r="K9035" t="s">
        <v>565</v>
      </c>
      <c r="L9035" s="119" t="str">
        <f t="shared" si="564"/>
        <v>NA</v>
      </c>
      <c r="M9035" s="119"/>
      <c r="N9035" s="120" t="str">
        <f t="shared" si="565"/>
        <v>NA</v>
      </c>
      <c r="O9035" s="120"/>
      <c r="P9035"/>
      <c r="Q9035"/>
      <c r="R9035"/>
      <c r="S9035"/>
      <c r="T9035"/>
      <c r="U9035" t="s">
        <v>33428</v>
      </c>
      <c r="V9035" t="s">
        <v>33426</v>
      </c>
      <c r="W9035" t="s">
        <v>33427</v>
      </c>
      <c r="X9035" t="s">
        <v>193</v>
      </c>
      <c r="Y9035" t="s">
        <v>538</v>
      </c>
      <c r="Z9035" t="s">
        <v>54</v>
      </c>
      <c r="AA9035"/>
      <c r="AB9035" t="s">
        <v>48292</v>
      </c>
      <c r="AC9035" t="s">
        <v>54807</v>
      </c>
      <c r="AD9035"/>
      <c r="AE9035" t="s">
        <v>565</v>
      </c>
      <c r="AF9035" s="119" t="str">
        <f t="shared" si="566"/>
        <v>NA</v>
      </c>
      <c r="AG9035" s="119"/>
      <c r="AH9035" s="119"/>
      <c r="AI9035" s="119"/>
      <c r="AJ9035" s="119" t="str">
        <f t="shared" si="567"/>
        <v>NA</v>
      </c>
      <c r="AK9035" s="190"/>
      <c r="AL9035" s="191"/>
    </row>
    <row r="9036" spans="1:38" x14ac:dyDescent="0.25">
      <c r="A9036" t="s">
        <v>33952</v>
      </c>
      <c r="B9036" t="s">
        <v>33950</v>
      </c>
      <c r="C9036" t="s">
        <v>33951</v>
      </c>
      <c r="D9036" t="s">
        <v>193</v>
      </c>
      <c r="E9036" t="s">
        <v>337</v>
      </c>
      <c r="F9036" t="s">
        <v>54</v>
      </c>
      <c r="G9036"/>
      <c r="H9036" t="s">
        <v>49654</v>
      </c>
      <c r="I9036" t="s">
        <v>55194</v>
      </c>
      <c r="J9036"/>
      <c r="K9036" t="s">
        <v>565</v>
      </c>
      <c r="L9036" s="119" t="str">
        <f t="shared" si="564"/>
        <v>NA</v>
      </c>
      <c r="M9036" s="119"/>
      <c r="N9036" s="120" t="str">
        <f t="shared" si="565"/>
        <v>NA</v>
      </c>
      <c r="O9036" s="120"/>
      <c r="P9036"/>
      <c r="Q9036"/>
      <c r="R9036"/>
      <c r="S9036"/>
      <c r="T9036"/>
      <c r="U9036" t="s">
        <v>33065</v>
      </c>
      <c r="V9036" t="s">
        <v>33064</v>
      </c>
      <c r="W9036" t="s">
        <v>27116</v>
      </c>
      <c r="X9036" t="s">
        <v>193</v>
      </c>
      <c r="Y9036" t="s">
        <v>538</v>
      </c>
      <c r="Z9036" t="s">
        <v>54</v>
      </c>
      <c r="AA9036"/>
      <c r="AB9036" t="s">
        <v>48292</v>
      </c>
      <c r="AC9036" t="s">
        <v>54807</v>
      </c>
      <c r="AD9036"/>
      <c r="AE9036" t="s">
        <v>565</v>
      </c>
      <c r="AF9036" s="119" t="str">
        <f t="shared" si="566"/>
        <v>NA</v>
      </c>
      <c r="AG9036" s="119"/>
      <c r="AH9036" s="119"/>
      <c r="AI9036" s="119"/>
      <c r="AJ9036" s="119" t="str">
        <f t="shared" si="567"/>
        <v>NA</v>
      </c>
      <c r="AK9036" s="190"/>
      <c r="AL9036" s="191"/>
    </row>
    <row r="9037" spans="1:38" x14ac:dyDescent="0.25">
      <c r="A9037" t="s">
        <v>33253</v>
      </c>
      <c r="B9037" t="s">
        <v>33251</v>
      </c>
      <c r="C9037" t="s">
        <v>33252</v>
      </c>
      <c r="D9037" t="s">
        <v>193</v>
      </c>
      <c r="E9037" t="s">
        <v>337</v>
      </c>
      <c r="F9037" t="s">
        <v>54</v>
      </c>
      <c r="G9037"/>
      <c r="H9037" t="s">
        <v>49654</v>
      </c>
      <c r="I9037" t="s">
        <v>55194</v>
      </c>
      <c r="J9037"/>
      <c r="K9037" t="s">
        <v>565</v>
      </c>
      <c r="L9037" s="119" t="str">
        <f t="shared" si="564"/>
        <v>NA</v>
      </c>
      <c r="M9037" s="119"/>
      <c r="N9037" s="120" t="str">
        <f t="shared" si="565"/>
        <v>NA</v>
      </c>
      <c r="O9037" s="120"/>
      <c r="P9037"/>
      <c r="Q9037"/>
      <c r="R9037"/>
      <c r="S9037"/>
      <c r="T9037"/>
      <c r="U9037" t="s">
        <v>32171</v>
      </c>
      <c r="V9037" t="s">
        <v>32169</v>
      </c>
      <c r="W9037" t="s">
        <v>32170</v>
      </c>
      <c r="X9037" t="s">
        <v>193</v>
      </c>
      <c r="Y9037" t="s">
        <v>538</v>
      </c>
      <c r="Z9037" t="s">
        <v>54</v>
      </c>
      <c r="AA9037"/>
      <c r="AB9037" t="s">
        <v>48292</v>
      </c>
      <c r="AC9037" t="s">
        <v>54807</v>
      </c>
      <c r="AD9037"/>
      <c r="AE9037" t="s">
        <v>565</v>
      </c>
      <c r="AF9037" s="119" t="str">
        <f t="shared" si="566"/>
        <v>NA</v>
      </c>
      <c r="AG9037" s="119"/>
      <c r="AH9037" s="119"/>
      <c r="AI9037" s="119"/>
      <c r="AJ9037" s="119" t="str">
        <f t="shared" si="567"/>
        <v>NA</v>
      </c>
      <c r="AK9037" s="190"/>
      <c r="AL9037" s="191"/>
    </row>
    <row r="9038" spans="1:38" x14ac:dyDescent="0.25">
      <c r="A9038" t="s">
        <v>10938</v>
      </c>
      <c r="B9038" t="s">
        <v>34168</v>
      </c>
      <c r="C9038" t="s">
        <v>34169</v>
      </c>
      <c r="D9038" t="s">
        <v>193</v>
      </c>
      <c r="E9038" t="s">
        <v>337</v>
      </c>
      <c r="F9038" t="s">
        <v>54</v>
      </c>
      <c r="G9038"/>
      <c r="H9038" t="s">
        <v>49654</v>
      </c>
      <c r="I9038" t="s">
        <v>55194</v>
      </c>
      <c r="J9038" t="s">
        <v>34170</v>
      </c>
      <c r="K9038" t="s">
        <v>565</v>
      </c>
      <c r="L9038" s="119" t="str">
        <f t="shared" si="564"/>
        <v>NA</v>
      </c>
      <c r="M9038" s="119"/>
      <c r="N9038" s="120" t="str">
        <f t="shared" si="565"/>
        <v>NA</v>
      </c>
      <c r="O9038" s="120"/>
      <c r="P9038"/>
      <c r="Q9038"/>
      <c r="R9038"/>
      <c r="S9038"/>
      <c r="T9038"/>
      <c r="U9038" t="s">
        <v>27424</v>
      </c>
      <c r="V9038" t="s">
        <v>27422</v>
      </c>
      <c r="W9038" t="s">
        <v>27423</v>
      </c>
      <c r="X9038" t="s">
        <v>193</v>
      </c>
      <c r="Y9038" t="s">
        <v>538</v>
      </c>
      <c r="Z9038" t="s">
        <v>54</v>
      </c>
      <c r="AA9038"/>
      <c r="AB9038" t="s">
        <v>48292</v>
      </c>
      <c r="AC9038" t="s">
        <v>54807</v>
      </c>
      <c r="AD9038" t="s">
        <v>27425</v>
      </c>
      <c r="AE9038" t="s">
        <v>565</v>
      </c>
      <c r="AF9038" s="119" t="str">
        <f t="shared" si="566"/>
        <v>NA</v>
      </c>
      <c r="AG9038" s="119"/>
      <c r="AH9038" s="119"/>
      <c r="AI9038" s="119"/>
      <c r="AJ9038" s="119" t="str">
        <f t="shared" si="567"/>
        <v>NA</v>
      </c>
      <c r="AK9038" s="190"/>
      <c r="AL9038" s="191"/>
    </row>
    <row r="9039" spans="1:38" x14ac:dyDescent="0.25">
      <c r="A9039" t="s">
        <v>35584</v>
      </c>
      <c r="B9039" t="s">
        <v>35582</v>
      </c>
      <c r="C9039" t="s">
        <v>35583</v>
      </c>
      <c r="D9039" t="s">
        <v>193</v>
      </c>
      <c r="E9039" t="s">
        <v>337</v>
      </c>
      <c r="F9039" t="s">
        <v>54</v>
      </c>
      <c r="G9039"/>
      <c r="H9039" t="s">
        <v>49654</v>
      </c>
      <c r="I9039" t="s">
        <v>55194</v>
      </c>
      <c r="J9039"/>
      <c r="K9039" t="s">
        <v>565</v>
      </c>
      <c r="L9039" s="119" t="str">
        <f t="shared" si="564"/>
        <v>NA</v>
      </c>
      <c r="M9039" s="119"/>
      <c r="N9039" s="120" t="str">
        <f t="shared" si="565"/>
        <v>NA</v>
      </c>
      <c r="O9039" s="120"/>
      <c r="P9039"/>
      <c r="Q9039"/>
      <c r="R9039"/>
      <c r="S9039"/>
      <c r="T9039"/>
      <c r="U9039" t="s">
        <v>32443</v>
      </c>
      <c r="V9039" t="s">
        <v>32441</v>
      </c>
      <c r="W9039" t="s">
        <v>32442</v>
      </c>
      <c r="X9039" t="s">
        <v>193</v>
      </c>
      <c r="Y9039" t="s">
        <v>538</v>
      </c>
      <c r="Z9039" t="s">
        <v>54</v>
      </c>
      <c r="AA9039"/>
      <c r="AB9039" t="s">
        <v>48292</v>
      </c>
      <c r="AC9039" t="s">
        <v>54807</v>
      </c>
      <c r="AD9039"/>
      <c r="AE9039" t="s">
        <v>565</v>
      </c>
      <c r="AF9039" s="119" t="str">
        <f t="shared" si="566"/>
        <v>NA</v>
      </c>
      <c r="AG9039" s="119"/>
      <c r="AH9039" s="119"/>
      <c r="AI9039" s="119"/>
      <c r="AJ9039" s="119" t="str">
        <f t="shared" si="567"/>
        <v>NA</v>
      </c>
      <c r="AK9039" s="190"/>
      <c r="AL9039" s="191"/>
    </row>
    <row r="9040" spans="1:38" x14ac:dyDescent="0.25">
      <c r="A9040" t="s">
        <v>10499</v>
      </c>
      <c r="B9040" t="s">
        <v>31984</v>
      </c>
      <c r="C9040" t="s">
        <v>31985</v>
      </c>
      <c r="D9040" t="s">
        <v>193</v>
      </c>
      <c r="E9040" t="s">
        <v>337</v>
      </c>
      <c r="F9040" t="s">
        <v>54</v>
      </c>
      <c r="G9040"/>
      <c r="H9040" t="s">
        <v>49654</v>
      </c>
      <c r="I9040" t="s">
        <v>55194</v>
      </c>
      <c r="J9040"/>
      <c r="K9040" t="s">
        <v>565</v>
      </c>
      <c r="L9040" s="119" t="str">
        <f t="shared" si="564"/>
        <v>NA</v>
      </c>
      <c r="M9040" s="119"/>
      <c r="N9040" s="120" t="str">
        <f t="shared" si="565"/>
        <v>NA</v>
      </c>
      <c r="O9040" s="120"/>
      <c r="P9040"/>
      <c r="Q9040"/>
      <c r="R9040"/>
      <c r="S9040"/>
      <c r="T9040"/>
      <c r="U9040" t="s">
        <v>32941</v>
      </c>
      <c r="V9040" t="s">
        <v>32939</v>
      </c>
      <c r="W9040" t="s">
        <v>32940</v>
      </c>
      <c r="X9040" t="s">
        <v>193</v>
      </c>
      <c r="Y9040" t="s">
        <v>538</v>
      </c>
      <c r="Z9040" t="s">
        <v>54</v>
      </c>
      <c r="AA9040"/>
      <c r="AB9040" t="s">
        <v>48292</v>
      </c>
      <c r="AC9040" t="s">
        <v>54807</v>
      </c>
      <c r="AD9040" t="s">
        <v>32942</v>
      </c>
      <c r="AE9040" t="s">
        <v>565</v>
      </c>
      <c r="AF9040" s="119" t="str">
        <f t="shared" si="566"/>
        <v>NA</v>
      </c>
      <c r="AG9040" s="119"/>
      <c r="AH9040" s="119"/>
      <c r="AI9040" s="119"/>
      <c r="AJ9040" s="119" t="str">
        <f t="shared" si="567"/>
        <v>NA</v>
      </c>
      <c r="AK9040" s="190"/>
      <c r="AL9040" s="191"/>
    </row>
    <row r="9041" spans="1:38" x14ac:dyDescent="0.25">
      <c r="A9041" t="s">
        <v>33838</v>
      </c>
      <c r="B9041" t="s">
        <v>33836</v>
      </c>
      <c r="C9041" t="s">
        <v>33837</v>
      </c>
      <c r="D9041" t="s">
        <v>193</v>
      </c>
      <c r="E9041" t="s">
        <v>337</v>
      </c>
      <c r="F9041" t="s">
        <v>54</v>
      </c>
      <c r="G9041"/>
      <c r="H9041" t="s">
        <v>49654</v>
      </c>
      <c r="I9041" t="s">
        <v>55194</v>
      </c>
      <c r="J9041"/>
      <c r="K9041" t="s">
        <v>565</v>
      </c>
      <c r="L9041" s="119" t="str">
        <f t="shared" si="564"/>
        <v>NA</v>
      </c>
      <c r="M9041" s="119"/>
      <c r="N9041" s="120" t="str">
        <f t="shared" si="565"/>
        <v>NA</v>
      </c>
      <c r="O9041" s="120"/>
      <c r="P9041"/>
      <c r="Q9041"/>
      <c r="R9041"/>
      <c r="S9041"/>
      <c r="T9041"/>
      <c r="U9041" t="s">
        <v>33820</v>
      </c>
      <c r="V9041" t="s">
        <v>33818</v>
      </c>
      <c r="W9041" t="s">
        <v>33819</v>
      </c>
      <c r="X9041" t="s">
        <v>193</v>
      </c>
      <c r="Y9041" t="s">
        <v>538</v>
      </c>
      <c r="Z9041" t="s">
        <v>54</v>
      </c>
      <c r="AA9041"/>
      <c r="AB9041" t="s">
        <v>48292</v>
      </c>
      <c r="AC9041" t="s">
        <v>54807</v>
      </c>
      <c r="AD9041"/>
      <c r="AE9041" t="s">
        <v>565</v>
      </c>
      <c r="AF9041" s="119" t="str">
        <f t="shared" si="566"/>
        <v>NA</v>
      </c>
      <c r="AG9041" s="119"/>
      <c r="AH9041" s="119"/>
      <c r="AI9041" s="119"/>
      <c r="AJ9041" s="119" t="str">
        <f t="shared" si="567"/>
        <v>NA</v>
      </c>
      <c r="AK9041" s="190"/>
      <c r="AL9041" s="191"/>
    </row>
    <row r="9042" spans="1:38" x14ac:dyDescent="0.25">
      <c r="A9042" t="s">
        <v>34480</v>
      </c>
      <c r="B9042" t="s">
        <v>34481</v>
      </c>
      <c r="C9042" t="s">
        <v>31995</v>
      </c>
      <c r="D9042" t="s">
        <v>193</v>
      </c>
      <c r="E9042" t="s">
        <v>337</v>
      </c>
      <c r="F9042" t="s">
        <v>54</v>
      </c>
      <c r="G9042"/>
      <c r="H9042" t="s">
        <v>49654</v>
      </c>
      <c r="I9042" t="s">
        <v>55194</v>
      </c>
      <c r="J9042" t="s">
        <v>34482</v>
      </c>
      <c r="K9042" t="s">
        <v>565</v>
      </c>
      <c r="L9042" s="119" t="str">
        <f t="shared" si="564"/>
        <v>NA</v>
      </c>
      <c r="M9042" s="119"/>
      <c r="N9042" s="120" t="str">
        <f t="shared" si="565"/>
        <v>NA</v>
      </c>
      <c r="O9042" s="120"/>
      <c r="P9042"/>
      <c r="Q9042"/>
      <c r="R9042"/>
      <c r="S9042"/>
      <c r="T9042"/>
      <c r="U9042" t="s">
        <v>34033</v>
      </c>
      <c r="V9042" t="s">
        <v>34031</v>
      </c>
      <c r="W9042" t="s">
        <v>34032</v>
      </c>
      <c r="X9042" t="s">
        <v>193</v>
      </c>
      <c r="Y9042" t="s">
        <v>538</v>
      </c>
      <c r="Z9042" t="s">
        <v>54</v>
      </c>
      <c r="AA9042"/>
      <c r="AB9042" t="s">
        <v>48292</v>
      </c>
      <c r="AC9042" t="s">
        <v>54807</v>
      </c>
      <c r="AD9042" t="s">
        <v>34033</v>
      </c>
      <c r="AE9042" t="s">
        <v>565</v>
      </c>
      <c r="AF9042" s="119" t="str">
        <f t="shared" si="566"/>
        <v>NA</v>
      </c>
      <c r="AG9042" s="119"/>
      <c r="AH9042" s="119"/>
      <c r="AI9042" s="119"/>
      <c r="AJ9042" s="119" t="str">
        <f t="shared" si="567"/>
        <v>NA</v>
      </c>
      <c r="AK9042" s="190"/>
      <c r="AL9042" s="191"/>
    </row>
    <row r="9043" spans="1:38" x14ac:dyDescent="0.25">
      <c r="A9043" t="s">
        <v>34427</v>
      </c>
      <c r="B9043" t="s">
        <v>34426</v>
      </c>
      <c r="C9043" t="s">
        <v>31995</v>
      </c>
      <c r="D9043" t="s">
        <v>193</v>
      </c>
      <c r="E9043" t="s">
        <v>337</v>
      </c>
      <c r="F9043" t="s">
        <v>54</v>
      </c>
      <c r="G9043"/>
      <c r="H9043" t="s">
        <v>49654</v>
      </c>
      <c r="I9043" t="s">
        <v>55194</v>
      </c>
      <c r="J9043"/>
      <c r="K9043" t="s">
        <v>565</v>
      </c>
      <c r="L9043" s="119" t="str">
        <f t="shared" si="564"/>
        <v>NA</v>
      </c>
      <c r="M9043" s="119"/>
      <c r="N9043" s="120" t="str">
        <f t="shared" si="565"/>
        <v>NA</v>
      </c>
      <c r="O9043" s="120"/>
      <c r="P9043"/>
      <c r="Q9043"/>
      <c r="R9043"/>
      <c r="S9043"/>
      <c r="T9043"/>
      <c r="U9043" t="s">
        <v>31470</v>
      </c>
      <c r="V9043" t="s">
        <v>31468</v>
      </c>
      <c r="W9043" t="s">
        <v>31469</v>
      </c>
      <c r="X9043" t="s">
        <v>193</v>
      </c>
      <c r="Y9043" t="s">
        <v>538</v>
      </c>
      <c r="Z9043" t="s">
        <v>54</v>
      </c>
      <c r="AA9043"/>
      <c r="AB9043" t="s">
        <v>48292</v>
      </c>
      <c r="AC9043" t="s">
        <v>54807</v>
      </c>
      <c r="AD9043" t="s">
        <v>31470</v>
      </c>
      <c r="AE9043" t="s">
        <v>565</v>
      </c>
      <c r="AF9043" s="119" t="str">
        <f t="shared" si="566"/>
        <v>NA</v>
      </c>
      <c r="AG9043" s="119"/>
      <c r="AH9043" s="119"/>
      <c r="AI9043" s="119"/>
      <c r="AJ9043" s="119" t="str">
        <f t="shared" si="567"/>
        <v>NA</v>
      </c>
      <c r="AK9043" s="190"/>
      <c r="AL9043" s="191"/>
    </row>
    <row r="9044" spans="1:38" x14ac:dyDescent="0.25">
      <c r="A9044" t="s">
        <v>34480</v>
      </c>
      <c r="B9044" t="s">
        <v>34483</v>
      </c>
      <c r="C9044" t="s">
        <v>31995</v>
      </c>
      <c r="D9044" t="s">
        <v>193</v>
      </c>
      <c r="E9044" t="s">
        <v>17117</v>
      </c>
      <c r="F9044" t="s">
        <v>54</v>
      </c>
      <c r="G9044"/>
      <c r="H9044" t="s">
        <v>48664</v>
      </c>
      <c r="I9044" t="s">
        <v>55195</v>
      </c>
      <c r="J9044"/>
      <c r="K9044" t="s">
        <v>565</v>
      </c>
      <c r="L9044" s="119" t="str">
        <f t="shared" si="564"/>
        <v>NA</v>
      </c>
      <c r="M9044" s="119"/>
      <c r="N9044" s="120" t="str">
        <f t="shared" si="565"/>
        <v>NA</v>
      </c>
      <c r="O9044" s="120"/>
      <c r="P9044"/>
      <c r="Q9044"/>
      <c r="R9044"/>
      <c r="S9044"/>
      <c r="T9044"/>
      <c r="U9044" t="s">
        <v>31142</v>
      </c>
      <c r="V9044" t="s">
        <v>31141</v>
      </c>
      <c r="W9044" t="s">
        <v>27116</v>
      </c>
      <c r="X9044" t="s">
        <v>193</v>
      </c>
      <c r="Y9044" t="s">
        <v>1287</v>
      </c>
      <c r="Z9044" t="s">
        <v>54</v>
      </c>
      <c r="AA9044"/>
      <c r="AB9044" t="s">
        <v>48293</v>
      </c>
      <c r="AC9044" t="s">
        <v>54808</v>
      </c>
      <c r="AD9044" t="s">
        <v>31143</v>
      </c>
      <c r="AE9044" t="s">
        <v>565</v>
      </c>
      <c r="AF9044" s="119" t="str">
        <f t="shared" si="566"/>
        <v>NA</v>
      </c>
      <c r="AG9044" s="119"/>
      <c r="AH9044" s="119"/>
      <c r="AI9044" s="119"/>
      <c r="AJ9044" s="119" t="str">
        <f t="shared" si="567"/>
        <v>NA</v>
      </c>
      <c r="AK9044" s="190"/>
      <c r="AL9044" s="191"/>
    </row>
    <row r="9045" spans="1:38" x14ac:dyDescent="0.25">
      <c r="A9045" t="s">
        <v>34480</v>
      </c>
      <c r="B9045" t="s">
        <v>34484</v>
      </c>
      <c r="C9045" t="s">
        <v>31995</v>
      </c>
      <c r="D9045" t="s">
        <v>193</v>
      </c>
      <c r="E9045" t="s">
        <v>34485</v>
      </c>
      <c r="F9045" t="s">
        <v>54</v>
      </c>
      <c r="G9045"/>
      <c r="H9045" t="s">
        <v>48665</v>
      </c>
      <c r="I9045" t="s">
        <v>55196</v>
      </c>
      <c r="J9045"/>
      <c r="K9045" t="s">
        <v>565</v>
      </c>
      <c r="L9045" s="119" t="str">
        <f t="shared" si="564"/>
        <v>NA</v>
      </c>
      <c r="M9045" s="119"/>
      <c r="N9045" s="120" t="str">
        <f t="shared" si="565"/>
        <v>NA</v>
      </c>
      <c r="O9045" s="120"/>
      <c r="P9045"/>
      <c r="Q9045"/>
      <c r="R9045"/>
      <c r="S9045"/>
      <c r="T9045"/>
      <c r="U9045" t="s">
        <v>32788</v>
      </c>
      <c r="V9045" t="s">
        <v>32786</v>
      </c>
      <c r="W9045" t="s">
        <v>32787</v>
      </c>
      <c r="X9045" t="s">
        <v>193</v>
      </c>
      <c r="Y9045" t="s">
        <v>7671</v>
      </c>
      <c r="Z9045" t="s">
        <v>54</v>
      </c>
      <c r="AA9045"/>
      <c r="AB9045" t="s">
        <v>48294</v>
      </c>
      <c r="AC9045" t="s">
        <v>54809</v>
      </c>
      <c r="AD9045" t="s">
        <v>32788</v>
      </c>
      <c r="AE9045" t="s">
        <v>565</v>
      </c>
      <c r="AF9045" s="119" t="str">
        <f t="shared" si="566"/>
        <v>NA</v>
      </c>
      <c r="AG9045" s="119"/>
      <c r="AH9045" s="119"/>
      <c r="AI9045" s="119"/>
      <c r="AJ9045" s="119" t="str">
        <f t="shared" si="567"/>
        <v>NA</v>
      </c>
      <c r="AK9045" s="190"/>
      <c r="AL9045" s="191"/>
    </row>
    <row r="9046" spans="1:38" x14ac:dyDescent="0.25">
      <c r="A9046" t="s">
        <v>34480</v>
      </c>
      <c r="B9046" t="s">
        <v>34486</v>
      </c>
      <c r="C9046" t="s">
        <v>31995</v>
      </c>
      <c r="D9046" t="s">
        <v>193</v>
      </c>
      <c r="E9046" t="s">
        <v>25469</v>
      </c>
      <c r="F9046" t="s">
        <v>54</v>
      </c>
      <c r="G9046"/>
      <c r="H9046" t="s">
        <v>48666</v>
      </c>
      <c r="I9046" t="s">
        <v>55197</v>
      </c>
      <c r="J9046"/>
      <c r="K9046" t="s">
        <v>565</v>
      </c>
      <c r="L9046" s="119" t="str">
        <f t="shared" si="564"/>
        <v>NA</v>
      </c>
      <c r="M9046" s="119"/>
      <c r="N9046" s="120" t="str">
        <f t="shared" si="565"/>
        <v>NA</v>
      </c>
      <c r="O9046" s="120"/>
      <c r="P9046"/>
      <c r="Q9046"/>
      <c r="R9046"/>
      <c r="S9046"/>
      <c r="T9046"/>
      <c r="U9046" t="s">
        <v>33965</v>
      </c>
      <c r="V9046" t="s">
        <v>33963</v>
      </c>
      <c r="W9046" t="s">
        <v>33964</v>
      </c>
      <c r="X9046" t="s">
        <v>193</v>
      </c>
      <c r="Y9046" t="s">
        <v>17809</v>
      </c>
      <c r="Z9046" t="s">
        <v>54</v>
      </c>
      <c r="AA9046"/>
      <c r="AB9046" t="s">
        <v>48295</v>
      </c>
      <c r="AC9046" t="s">
        <v>54810</v>
      </c>
      <c r="AD9046" t="s">
        <v>33966</v>
      </c>
      <c r="AE9046" t="s">
        <v>565</v>
      </c>
      <c r="AF9046" s="119" t="str">
        <f t="shared" si="566"/>
        <v>NA</v>
      </c>
      <c r="AG9046" s="119"/>
      <c r="AH9046" s="119"/>
      <c r="AI9046" s="119"/>
      <c r="AJ9046" s="119" t="str">
        <f t="shared" si="567"/>
        <v>NA</v>
      </c>
      <c r="AK9046" s="190"/>
      <c r="AL9046" s="191"/>
    </row>
    <row r="9047" spans="1:38" x14ac:dyDescent="0.25">
      <c r="A9047" t="s">
        <v>34480</v>
      </c>
      <c r="B9047" t="s">
        <v>34487</v>
      </c>
      <c r="C9047" t="s">
        <v>31995</v>
      </c>
      <c r="D9047" t="s">
        <v>193</v>
      </c>
      <c r="E9047" t="s">
        <v>697</v>
      </c>
      <c r="F9047" t="s">
        <v>54</v>
      </c>
      <c r="G9047"/>
      <c r="H9047" t="s">
        <v>48667</v>
      </c>
      <c r="I9047" t="s">
        <v>55198</v>
      </c>
      <c r="J9047" t="s">
        <v>34488</v>
      </c>
      <c r="K9047" t="s">
        <v>565</v>
      </c>
      <c r="L9047" s="119" t="str">
        <f t="shared" si="564"/>
        <v>NA</v>
      </c>
      <c r="M9047" s="119"/>
      <c r="N9047" s="120" t="str">
        <f t="shared" si="565"/>
        <v>NA</v>
      </c>
      <c r="O9047" s="120"/>
      <c r="P9047"/>
      <c r="Q9047"/>
      <c r="R9047"/>
      <c r="S9047"/>
      <c r="T9047"/>
      <c r="U9047" t="s">
        <v>33217</v>
      </c>
      <c r="V9047" t="s">
        <v>33216</v>
      </c>
      <c r="W9047" t="s">
        <v>27116</v>
      </c>
      <c r="X9047" t="s">
        <v>193</v>
      </c>
      <c r="Y9047" t="s">
        <v>1607</v>
      </c>
      <c r="Z9047" t="s">
        <v>54</v>
      </c>
      <c r="AA9047"/>
      <c r="AB9047" t="s">
        <v>48296</v>
      </c>
      <c r="AC9047" t="s">
        <v>54811</v>
      </c>
      <c r="AD9047" t="s">
        <v>33218</v>
      </c>
      <c r="AE9047" t="s">
        <v>565</v>
      </c>
      <c r="AF9047" s="119" t="str">
        <f t="shared" si="566"/>
        <v>NA</v>
      </c>
      <c r="AG9047" s="119"/>
      <c r="AH9047" s="119"/>
      <c r="AI9047" s="119"/>
      <c r="AJ9047" s="119" t="str">
        <f t="shared" si="567"/>
        <v>NA</v>
      </c>
      <c r="AK9047" s="190"/>
      <c r="AL9047" s="191"/>
    </row>
    <row r="9048" spans="1:38" x14ac:dyDescent="0.25">
      <c r="A9048" t="s">
        <v>27713</v>
      </c>
      <c r="B9048" t="s">
        <v>27711</v>
      </c>
      <c r="C9048" t="s">
        <v>27712</v>
      </c>
      <c r="D9048" t="s">
        <v>193</v>
      </c>
      <c r="E9048" t="s">
        <v>27714</v>
      </c>
      <c r="F9048" t="s">
        <v>54</v>
      </c>
      <c r="G9048"/>
      <c r="H9048" t="s">
        <v>48668</v>
      </c>
      <c r="I9048" t="s">
        <v>55199</v>
      </c>
      <c r="J9048"/>
      <c r="K9048" t="s">
        <v>565</v>
      </c>
      <c r="L9048" s="119" t="str">
        <f t="shared" si="564"/>
        <v>NA</v>
      </c>
      <c r="M9048" s="119"/>
      <c r="N9048" s="120" t="str">
        <f t="shared" si="565"/>
        <v>NA</v>
      </c>
      <c r="O9048" s="120"/>
      <c r="P9048"/>
      <c r="Q9048"/>
      <c r="R9048"/>
      <c r="S9048"/>
      <c r="T9048"/>
      <c r="U9048" t="s">
        <v>32396</v>
      </c>
      <c r="V9048" t="s">
        <v>32400</v>
      </c>
      <c r="W9048" t="s">
        <v>27116</v>
      </c>
      <c r="X9048" t="s">
        <v>193</v>
      </c>
      <c r="Y9048" t="s">
        <v>1059</v>
      </c>
      <c r="Z9048" t="s">
        <v>54</v>
      </c>
      <c r="AA9048"/>
      <c r="AB9048" t="s">
        <v>48297</v>
      </c>
      <c r="AC9048" t="s">
        <v>54812</v>
      </c>
      <c r="AD9048"/>
      <c r="AE9048" t="s">
        <v>565</v>
      </c>
      <c r="AF9048" s="119" t="str">
        <f t="shared" si="566"/>
        <v>NA</v>
      </c>
      <c r="AG9048" s="119"/>
      <c r="AH9048" s="119"/>
      <c r="AI9048" s="119"/>
      <c r="AJ9048" s="119" t="str">
        <f t="shared" si="567"/>
        <v>NA</v>
      </c>
      <c r="AK9048" s="190"/>
      <c r="AL9048" s="191"/>
    </row>
    <row r="9049" spans="1:38" x14ac:dyDescent="0.25">
      <c r="A9049" t="s">
        <v>31673</v>
      </c>
      <c r="B9049" t="s">
        <v>31672</v>
      </c>
      <c r="C9049" t="s">
        <v>6985</v>
      </c>
      <c r="D9049" t="s">
        <v>193</v>
      </c>
      <c r="E9049" t="s">
        <v>22503</v>
      </c>
      <c r="F9049" t="s">
        <v>54</v>
      </c>
      <c r="G9049"/>
      <c r="H9049" t="s">
        <v>48669</v>
      </c>
      <c r="I9049" t="s">
        <v>55200</v>
      </c>
      <c r="J9049"/>
      <c r="K9049" t="s">
        <v>565</v>
      </c>
      <c r="L9049" s="119" t="str">
        <f t="shared" si="564"/>
        <v>NA</v>
      </c>
      <c r="M9049" s="119"/>
      <c r="N9049" s="120" t="str">
        <f t="shared" si="565"/>
        <v>NA</v>
      </c>
      <c r="O9049" s="120"/>
      <c r="P9049"/>
      <c r="Q9049"/>
      <c r="R9049"/>
      <c r="S9049"/>
      <c r="T9049"/>
      <c r="U9049" t="s">
        <v>34460</v>
      </c>
      <c r="V9049" t="s">
        <v>34458</v>
      </c>
      <c r="W9049" t="s">
        <v>34459</v>
      </c>
      <c r="X9049" t="s">
        <v>193</v>
      </c>
      <c r="Y9049" t="s">
        <v>1059</v>
      </c>
      <c r="Z9049" t="s">
        <v>54</v>
      </c>
      <c r="AA9049"/>
      <c r="AB9049" t="s">
        <v>48297</v>
      </c>
      <c r="AC9049" t="s">
        <v>54812</v>
      </c>
      <c r="AD9049"/>
      <c r="AE9049" t="s">
        <v>565</v>
      </c>
      <c r="AF9049" s="119" t="str">
        <f t="shared" si="566"/>
        <v>NA</v>
      </c>
      <c r="AG9049" s="119"/>
      <c r="AH9049" s="119"/>
      <c r="AI9049" s="119"/>
      <c r="AJ9049" s="119" t="str">
        <f t="shared" si="567"/>
        <v>NA</v>
      </c>
      <c r="AK9049" s="190"/>
      <c r="AL9049" s="191"/>
    </row>
    <row r="9050" spans="1:38" x14ac:dyDescent="0.25">
      <c r="A9050" t="s">
        <v>35636</v>
      </c>
      <c r="B9050" t="s">
        <v>35634</v>
      </c>
      <c r="C9050" t="s">
        <v>35635</v>
      </c>
      <c r="D9050" t="s">
        <v>193</v>
      </c>
      <c r="E9050" t="s">
        <v>543</v>
      </c>
      <c r="F9050" t="s">
        <v>54</v>
      </c>
      <c r="G9050"/>
      <c r="H9050" t="s">
        <v>48670</v>
      </c>
      <c r="I9050" t="s">
        <v>55201</v>
      </c>
      <c r="J9050" t="s">
        <v>35637</v>
      </c>
      <c r="K9050" t="s">
        <v>565</v>
      </c>
      <c r="L9050" s="119" t="str">
        <f t="shared" si="564"/>
        <v>NA</v>
      </c>
      <c r="M9050" s="119"/>
      <c r="N9050" s="120" t="str">
        <f t="shared" si="565"/>
        <v>NA</v>
      </c>
      <c r="O9050" s="120"/>
      <c r="P9050"/>
      <c r="Q9050"/>
      <c r="R9050"/>
      <c r="S9050"/>
      <c r="T9050"/>
      <c r="U9050" t="s">
        <v>32604</v>
      </c>
      <c r="V9050" t="s">
        <v>32602</v>
      </c>
      <c r="W9050" t="s">
        <v>32603</v>
      </c>
      <c r="X9050" t="s">
        <v>193</v>
      </c>
      <c r="Y9050" t="s">
        <v>32605</v>
      </c>
      <c r="Z9050" t="s">
        <v>54</v>
      </c>
      <c r="AA9050"/>
      <c r="AB9050" t="s">
        <v>48298</v>
      </c>
      <c r="AC9050" t="s">
        <v>54813</v>
      </c>
      <c r="AD9050" t="s">
        <v>32606</v>
      </c>
      <c r="AE9050" t="s">
        <v>565</v>
      </c>
      <c r="AF9050" s="119" t="str">
        <f t="shared" si="566"/>
        <v>NA</v>
      </c>
      <c r="AG9050" s="119"/>
      <c r="AH9050" s="119"/>
      <c r="AI9050" s="119"/>
      <c r="AJ9050" s="119" t="str">
        <f t="shared" si="567"/>
        <v>NA</v>
      </c>
      <c r="AK9050" s="190"/>
      <c r="AL9050" s="191"/>
    </row>
    <row r="9051" spans="1:38" x14ac:dyDescent="0.25">
      <c r="A9051" t="s">
        <v>10499</v>
      </c>
      <c r="B9051" t="s">
        <v>31986</v>
      </c>
      <c r="C9051" t="s">
        <v>31987</v>
      </c>
      <c r="D9051" t="s">
        <v>193</v>
      </c>
      <c r="E9051" t="s">
        <v>543</v>
      </c>
      <c r="F9051" t="s">
        <v>54</v>
      </c>
      <c r="G9051"/>
      <c r="H9051" t="s">
        <v>48670</v>
      </c>
      <c r="I9051" t="s">
        <v>55201</v>
      </c>
      <c r="J9051"/>
      <c r="K9051" t="s">
        <v>565</v>
      </c>
      <c r="L9051" s="119" t="str">
        <f t="shared" si="564"/>
        <v>NA</v>
      </c>
      <c r="M9051" s="119"/>
      <c r="N9051" s="120" t="str">
        <f t="shared" si="565"/>
        <v>NA</v>
      </c>
      <c r="O9051" s="120"/>
      <c r="P9051"/>
      <c r="Q9051"/>
      <c r="R9051"/>
      <c r="S9051"/>
      <c r="T9051"/>
      <c r="U9051" t="s">
        <v>27689</v>
      </c>
      <c r="V9051" t="s">
        <v>32378</v>
      </c>
      <c r="W9051" t="s">
        <v>27116</v>
      </c>
      <c r="X9051" t="s">
        <v>193</v>
      </c>
      <c r="Y9051" t="s">
        <v>1168</v>
      </c>
      <c r="Z9051" t="s">
        <v>54</v>
      </c>
      <c r="AA9051"/>
      <c r="AB9051" t="s">
        <v>48299</v>
      </c>
      <c r="AC9051" t="s">
        <v>54814</v>
      </c>
      <c r="AD9051"/>
      <c r="AE9051" t="s">
        <v>565</v>
      </c>
      <c r="AF9051" s="119" t="str">
        <f t="shared" si="566"/>
        <v>NA</v>
      </c>
      <c r="AG9051" s="119"/>
      <c r="AH9051" s="119"/>
      <c r="AI9051" s="119"/>
      <c r="AJ9051" s="119" t="str">
        <f t="shared" si="567"/>
        <v>NA</v>
      </c>
      <c r="AK9051" s="190"/>
      <c r="AL9051" s="191"/>
    </row>
    <row r="9052" spans="1:38" x14ac:dyDescent="0.25">
      <c r="A9052" t="s">
        <v>28918</v>
      </c>
      <c r="B9052" t="s">
        <v>28917</v>
      </c>
      <c r="C9052" t="s">
        <v>27988</v>
      </c>
      <c r="D9052" t="s">
        <v>193</v>
      </c>
      <c r="E9052" t="s">
        <v>543</v>
      </c>
      <c r="F9052" t="s">
        <v>54</v>
      </c>
      <c r="G9052"/>
      <c r="H9052" t="s">
        <v>48670</v>
      </c>
      <c r="I9052" t="s">
        <v>55201</v>
      </c>
      <c r="J9052"/>
      <c r="K9052" t="s">
        <v>565</v>
      </c>
      <c r="L9052" s="119" t="str">
        <f t="shared" si="564"/>
        <v>NA</v>
      </c>
      <c r="M9052" s="119"/>
      <c r="N9052" s="120" t="str">
        <f t="shared" si="565"/>
        <v>NA</v>
      </c>
      <c r="O9052" s="120"/>
      <c r="P9052"/>
      <c r="Q9052"/>
      <c r="R9052"/>
      <c r="S9052"/>
      <c r="T9052"/>
      <c r="U9052" t="s">
        <v>27689</v>
      </c>
      <c r="V9052" t="s">
        <v>32379</v>
      </c>
      <c r="W9052" t="s">
        <v>27116</v>
      </c>
      <c r="X9052" t="s">
        <v>193</v>
      </c>
      <c r="Y9052" t="s">
        <v>1283</v>
      </c>
      <c r="Z9052" t="s">
        <v>54</v>
      </c>
      <c r="AA9052"/>
      <c r="AB9052" t="s">
        <v>48300</v>
      </c>
      <c r="AC9052" t="s">
        <v>54815</v>
      </c>
      <c r="AD9052"/>
      <c r="AE9052" t="s">
        <v>565</v>
      </c>
      <c r="AF9052" s="119" t="str">
        <f t="shared" si="566"/>
        <v>NA</v>
      </c>
      <c r="AG9052" s="119"/>
      <c r="AH9052" s="119"/>
      <c r="AI9052" s="119"/>
      <c r="AJ9052" s="119" t="str">
        <f t="shared" si="567"/>
        <v>NA</v>
      </c>
      <c r="AK9052" s="190"/>
      <c r="AL9052" s="191"/>
    </row>
    <row r="9053" spans="1:38" x14ac:dyDescent="0.25">
      <c r="A9053" t="s">
        <v>32449</v>
      </c>
      <c r="B9053" t="s">
        <v>32447</v>
      </c>
      <c r="C9053" t="s">
        <v>32448</v>
      </c>
      <c r="D9053" t="s">
        <v>193</v>
      </c>
      <c r="E9053" t="s">
        <v>543</v>
      </c>
      <c r="F9053" t="s">
        <v>54</v>
      </c>
      <c r="G9053"/>
      <c r="H9053" t="s">
        <v>48670</v>
      </c>
      <c r="I9053" t="s">
        <v>55201</v>
      </c>
      <c r="J9053"/>
      <c r="K9053" t="s">
        <v>565</v>
      </c>
      <c r="L9053" s="119" t="str">
        <f t="shared" si="564"/>
        <v>NA</v>
      </c>
      <c r="M9053" s="119"/>
      <c r="N9053" s="120" t="str">
        <f t="shared" si="565"/>
        <v>NA</v>
      </c>
      <c r="O9053" s="120"/>
      <c r="P9053"/>
      <c r="Q9053"/>
      <c r="R9053"/>
      <c r="S9053"/>
      <c r="T9053"/>
      <c r="U9053" t="s">
        <v>34460</v>
      </c>
      <c r="V9053" t="s">
        <v>34461</v>
      </c>
      <c r="W9053" t="s">
        <v>34459</v>
      </c>
      <c r="X9053" t="s">
        <v>193</v>
      </c>
      <c r="Y9053" t="s">
        <v>1283</v>
      </c>
      <c r="Z9053" t="s">
        <v>54</v>
      </c>
      <c r="AA9053"/>
      <c r="AB9053" t="s">
        <v>48300</v>
      </c>
      <c r="AC9053" t="s">
        <v>54815</v>
      </c>
      <c r="AD9053"/>
      <c r="AE9053" t="s">
        <v>565</v>
      </c>
      <c r="AF9053" s="119" t="str">
        <f t="shared" si="566"/>
        <v>NA</v>
      </c>
      <c r="AG9053" s="119"/>
      <c r="AH9053" s="119"/>
      <c r="AI9053" s="119"/>
      <c r="AJ9053" s="119" t="str">
        <f t="shared" si="567"/>
        <v>NA</v>
      </c>
      <c r="AK9053" s="190"/>
      <c r="AL9053" s="191"/>
    </row>
    <row r="9054" spans="1:38" x14ac:dyDescent="0.25">
      <c r="A9054" t="s">
        <v>33943</v>
      </c>
      <c r="B9054" t="s">
        <v>33941</v>
      </c>
      <c r="C9054" t="s">
        <v>33942</v>
      </c>
      <c r="D9054" t="s">
        <v>193</v>
      </c>
      <c r="E9054" t="s">
        <v>543</v>
      </c>
      <c r="F9054" t="s">
        <v>54</v>
      </c>
      <c r="G9054"/>
      <c r="H9054" t="s">
        <v>48670</v>
      </c>
      <c r="I9054" t="s">
        <v>55201</v>
      </c>
      <c r="J9054"/>
      <c r="K9054" t="s">
        <v>565</v>
      </c>
      <c r="L9054" s="119" t="str">
        <f t="shared" si="564"/>
        <v>NA</v>
      </c>
      <c r="M9054" s="119"/>
      <c r="N9054" s="120" t="str">
        <f t="shared" si="565"/>
        <v>NA</v>
      </c>
      <c r="O9054" s="120"/>
      <c r="P9054"/>
      <c r="Q9054"/>
      <c r="R9054"/>
      <c r="S9054"/>
      <c r="T9054"/>
      <c r="U9054" t="s">
        <v>33636</v>
      </c>
      <c r="V9054" t="s">
        <v>33634</v>
      </c>
      <c r="W9054" t="s">
        <v>33635</v>
      </c>
      <c r="X9054" t="s">
        <v>193</v>
      </c>
      <c r="Y9054" t="s">
        <v>33637</v>
      </c>
      <c r="Z9054" t="s">
        <v>54</v>
      </c>
      <c r="AA9054"/>
      <c r="AB9054" t="s">
        <v>48301</v>
      </c>
      <c r="AC9054" t="s">
        <v>54816</v>
      </c>
      <c r="AD9054" t="s">
        <v>33636</v>
      </c>
      <c r="AE9054" t="s">
        <v>565</v>
      </c>
      <c r="AF9054" s="119" t="str">
        <f t="shared" si="566"/>
        <v>NA</v>
      </c>
      <c r="AG9054" s="119"/>
      <c r="AH9054" s="119"/>
      <c r="AI9054" s="119"/>
      <c r="AJ9054" s="119" t="str">
        <f t="shared" si="567"/>
        <v>NA</v>
      </c>
      <c r="AK9054" s="190"/>
      <c r="AL9054" s="191"/>
    </row>
    <row r="9055" spans="1:38" x14ac:dyDescent="0.25">
      <c r="A9055" t="s">
        <v>33308</v>
      </c>
      <c r="B9055" t="s">
        <v>33306</v>
      </c>
      <c r="C9055" t="s">
        <v>33307</v>
      </c>
      <c r="D9055" t="s">
        <v>193</v>
      </c>
      <c r="E9055" t="s">
        <v>543</v>
      </c>
      <c r="F9055" t="s">
        <v>54</v>
      </c>
      <c r="G9055"/>
      <c r="H9055" t="s">
        <v>48670</v>
      </c>
      <c r="I9055" t="s">
        <v>55201</v>
      </c>
      <c r="J9055"/>
      <c r="K9055" t="s">
        <v>565</v>
      </c>
      <c r="L9055" s="119" t="str">
        <f t="shared" si="564"/>
        <v>NA</v>
      </c>
      <c r="M9055" s="119"/>
      <c r="N9055" s="120" t="str">
        <f t="shared" si="565"/>
        <v>NA</v>
      </c>
      <c r="O9055" s="120"/>
      <c r="P9055"/>
      <c r="Q9055"/>
      <c r="R9055"/>
      <c r="S9055"/>
      <c r="T9055"/>
      <c r="U9055" t="s">
        <v>32116</v>
      </c>
      <c r="V9055" t="s">
        <v>32115</v>
      </c>
      <c r="W9055" t="s">
        <v>31942</v>
      </c>
      <c r="X9055" t="s">
        <v>193</v>
      </c>
      <c r="Y9055" t="s">
        <v>10325</v>
      </c>
      <c r="Z9055" t="s">
        <v>54</v>
      </c>
      <c r="AA9055"/>
      <c r="AB9055" t="s">
        <v>48302</v>
      </c>
      <c r="AC9055" t="s">
        <v>54817</v>
      </c>
      <c r="AD9055" t="s">
        <v>32116</v>
      </c>
      <c r="AE9055" t="s">
        <v>565</v>
      </c>
      <c r="AF9055" s="119" t="str">
        <f t="shared" si="566"/>
        <v>NA</v>
      </c>
      <c r="AG9055" s="119"/>
      <c r="AH9055" s="119"/>
      <c r="AI9055" s="119"/>
      <c r="AJ9055" s="119" t="str">
        <f t="shared" si="567"/>
        <v>NA</v>
      </c>
      <c r="AK9055" s="190"/>
      <c r="AL9055" s="191"/>
    </row>
    <row r="9056" spans="1:38" x14ac:dyDescent="0.25">
      <c r="A9056" t="s">
        <v>34480</v>
      </c>
      <c r="B9056" t="s">
        <v>34489</v>
      </c>
      <c r="C9056" t="s">
        <v>31995</v>
      </c>
      <c r="D9056" t="s">
        <v>193</v>
      </c>
      <c r="E9056" t="s">
        <v>543</v>
      </c>
      <c r="F9056" t="s">
        <v>54</v>
      </c>
      <c r="G9056"/>
      <c r="H9056" t="s">
        <v>48670</v>
      </c>
      <c r="I9056" t="s">
        <v>55201</v>
      </c>
      <c r="J9056" t="s">
        <v>34490</v>
      </c>
      <c r="K9056" t="s">
        <v>565</v>
      </c>
      <c r="L9056" s="119" t="str">
        <f t="shared" si="564"/>
        <v>NA</v>
      </c>
      <c r="M9056" s="119"/>
      <c r="N9056" s="120" t="str">
        <f t="shared" si="565"/>
        <v>NA</v>
      </c>
      <c r="O9056" s="120"/>
      <c r="P9056"/>
      <c r="Q9056"/>
      <c r="R9056"/>
      <c r="S9056"/>
      <c r="T9056"/>
      <c r="U9056" t="s">
        <v>33896</v>
      </c>
      <c r="V9056" t="s">
        <v>33905</v>
      </c>
      <c r="W9056" t="s">
        <v>31942</v>
      </c>
      <c r="X9056" t="s">
        <v>193</v>
      </c>
      <c r="Y9056" t="s">
        <v>2432</v>
      </c>
      <c r="Z9056" t="s">
        <v>54</v>
      </c>
      <c r="AA9056"/>
      <c r="AB9056" t="s">
        <v>48303</v>
      </c>
      <c r="AC9056" t="s">
        <v>54818</v>
      </c>
      <c r="AD9056" t="s">
        <v>27689</v>
      </c>
      <c r="AE9056" t="s">
        <v>565</v>
      </c>
      <c r="AF9056" s="119" t="str">
        <f t="shared" si="566"/>
        <v>NA</v>
      </c>
      <c r="AG9056" s="119"/>
      <c r="AH9056" s="119"/>
      <c r="AI9056" s="119"/>
      <c r="AJ9056" s="119" t="str">
        <f t="shared" si="567"/>
        <v>NA</v>
      </c>
      <c r="AK9056" s="190"/>
      <c r="AL9056" s="191"/>
    </row>
    <row r="9057" spans="1:38" x14ac:dyDescent="0.25">
      <c r="A9057" t="s">
        <v>33848</v>
      </c>
      <c r="B9057" t="s">
        <v>33846</v>
      </c>
      <c r="C9057" t="s">
        <v>33847</v>
      </c>
      <c r="D9057" t="s">
        <v>193</v>
      </c>
      <c r="E9057" t="s">
        <v>4784</v>
      </c>
      <c r="F9057" t="s">
        <v>54</v>
      </c>
      <c r="G9057"/>
      <c r="H9057" t="s">
        <v>48671</v>
      </c>
      <c r="I9057" t="s">
        <v>55202</v>
      </c>
      <c r="J9057" t="s">
        <v>33849</v>
      </c>
      <c r="K9057" t="s">
        <v>565</v>
      </c>
      <c r="L9057" s="119" t="str">
        <f t="shared" si="564"/>
        <v>NA</v>
      </c>
      <c r="M9057" s="119"/>
      <c r="N9057" s="120" t="str">
        <f t="shared" si="565"/>
        <v>NA</v>
      </c>
      <c r="O9057" s="120"/>
      <c r="P9057"/>
      <c r="Q9057"/>
      <c r="R9057"/>
      <c r="S9057"/>
      <c r="T9057"/>
      <c r="U9057" t="s">
        <v>34131</v>
      </c>
      <c r="V9057" t="s">
        <v>34129</v>
      </c>
      <c r="W9057" t="s">
        <v>34130</v>
      </c>
      <c r="X9057" t="s">
        <v>193</v>
      </c>
      <c r="Y9057" t="s">
        <v>34132</v>
      </c>
      <c r="Z9057" t="s">
        <v>54</v>
      </c>
      <c r="AA9057"/>
      <c r="AB9057" t="s">
        <v>48304</v>
      </c>
      <c r="AC9057" t="s">
        <v>54819</v>
      </c>
      <c r="AD9057" t="s">
        <v>34131</v>
      </c>
      <c r="AE9057" t="s">
        <v>565</v>
      </c>
      <c r="AF9057" s="119" t="str">
        <f t="shared" si="566"/>
        <v>NA</v>
      </c>
      <c r="AG9057" s="119"/>
      <c r="AH9057" s="119"/>
      <c r="AI9057" s="119"/>
      <c r="AJ9057" s="119" t="str">
        <f t="shared" si="567"/>
        <v>NA</v>
      </c>
      <c r="AK9057" s="190"/>
      <c r="AL9057" s="191"/>
    </row>
    <row r="9058" spans="1:38" x14ac:dyDescent="0.25">
      <c r="A9058" t="s">
        <v>35452</v>
      </c>
      <c r="B9058" t="s">
        <v>35450</v>
      </c>
      <c r="C9058" t="s">
        <v>35451</v>
      </c>
      <c r="D9058" t="s">
        <v>193</v>
      </c>
      <c r="E9058" t="s">
        <v>17570</v>
      </c>
      <c r="F9058" t="s">
        <v>54</v>
      </c>
      <c r="G9058"/>
      <c r="H9058" t="s">
        <v>48672</v>
      </c>
      <c r="I9058" t="s">
        <v>55203</v>
      </c>
      <c r="J9058"/>
      <c r="K9058" t="s">
        <v>565</v>
      </c>
      <c r="L9058" s="119" t="str">
        <f t="shared" si="564"/>
        <v>NA</v>
      </c>
      <c r="M9058" s="119"/>
      <c r="N9058" s="120" t="str">
        <f t="shared" si="565"/>
        <v>NA</v>
      </c>
      <c r="O9058" s="120"/>
      <c r="P9058"/>
      <c r="Q9058"/>
      <c r="R9058"/>
      <c r="S9058"/>
      <c r="T9058"/>
      <c r="U9058" t="s">
        <v>31556</v>
      </c>
      <c r="V9058" t="s">
        <v>31554</v>
      </c>
      <c r="W9058" t="s">
        <v>31555</v>
      </c>
      <c r="X9058" t="s">
        <v>193</v>
      </c>
      <c r="Y9058" t="s">
        <v>2056</v>
      </c>
      <c r="Z9058" t="s">
        <v>54</v>
      </c>
      <c r="AA9058"/>
      <c r="AB9058" t="s">
        <v>48305</v>
      </c>
      <c r="AC9058" t="s">
        <v>54820</v>
      </c>
      <c r="AD9058" t="s">
        <v>31557</v>
      </c>
      <c r="AE9058" t="s">
        <v>565</v>
      </c>
      <c r="AF9058" s="119" t="str">
        <f t="shared" si="566"/>
        <v>NA</v>
      </c>
      <c r="AG9058" s="119"/>
      <c r="AH9058" s="119"/>
      <c r="AI9058" s="119"/>
      <c r="AJ9058" s="119" t="str">
        <f t="shared" si="567"/>
        <v>NA</v>
      </c>
      <c r="AK9058" s="190"/>
      <c r="AL9058" s="191"/>
    </row>
    <row r="9059" spans="1:38" x14ac:dyDescent="0.25">
      <c r="A9059" t="s">
        <v>34480</v>
      </c>
      <c r="B9059" t="s">
        <v>34491</v>
      </c>
      <c r="C9059" t="s">
        <v>31995</v>
      </c>
      <c r="D9059" t="s">
        <v>193</v>
      </c>
      <c r="E9059" t="s">
        <v>17570</v>
      </c>
      <c r="F9059" t="s">
        <v>54</v>
      </c>
      <c r="G9059"/>
      <c r="H9059" t="s">
        <v>48672</v>
      </c>
      <c r="I9059" t="s">
        <v>55203</v>
      </c>
      <c r="J9059"/>
      <c r="K9059" t="s">
        <v>565</v>
      </c>
      <c r="L9059" s="119" t="str">
        <f t="shared" si="564"/>
        <v>NA</v>
      </c>
      <c r="M9059" s="119"/>
      <c r="N9059" s="120" t="str">
        <f t="shared" si="565"/>
        <v>NA</v>
      </c>
      <c r="O9059" s="120"/>
      <c r="P9059"/>
      <c r="Q9059"/>
      <c r="R9059"/>
      <c r="S9059"/>
      <c r="T9059"/>
      <c r="U9059" t="s">
        <v>27664</v>
      </c>
      <c r="V9059" t="s">
        <v>31941</v>
      </c>
      <c r="W9059" t="s">
        <v>31942</v>
      </c>
      <c r="X9059" t="s">
        <v>193</v>
      </c>
      <c r="Y9059" t="s">
        <v>2056</v>
      </c>
      <c r="Z9059" t="s">
        <v>54</v>
      </c>
      <c r="AA9059"/>
      <c r="AB9059" t="s">
        <v>48305</v>
      </c>
      <c r="AC9059" t="s">
        <v>54820</v>
      </c>
      <c r="AD9059" t="s">
        <v>27664</v>
      </c>
      <c r="AE9059" t="s">
        <v>565</v>
      </c>
      <c r="AF9059" s="119" t="str">
        <f t="shared" si="566"/>
        <v>NA</v>
      </c>
      <c r="AG9059" s="119"/>
      <c r="AH9059" s="119"/>
      <c r="AI9059" s="119"/>
      <c r="AJ9059" s="119" t="str">
        <f t="shared" si="567"/>
        <v>NA</v>
      </c>
      <c r="AK9059" s="190"/>
      <c r="AL9059" s="191"/>
    </row>
    <row r="9060" spans="1:38" x14ac:dyDescent="0.25">
      <c r="A9060" t="s">
        <v>34480</v>
      </c>
      <c r="B9060" t="s">
        <v>34492</v>
      </c>
      <c r="C9060" t="s">
        <v>31995</v>
      </c>
      <c r="D9060" t="s">
        <v>193</v>
      </c>
      <c r="E9060" t="s">
        <v>724</v>
      </c>
      <c r="F9060" t="s">
        <v>54</v>
      </c>
      <c r="G9060"/>
      <c r="H9060" t="s">
        <v>48673</v>
      </c>
      <c r="I9060" t="s">
        <v>55204</v>
      </c>
      <c r="J9060"/>
      <c r="K9060" t="s">
        <v>565</v>
      </c>
      <c r="L9060" s="119" t="str">
        <f t="shared" si="564"/>
        <v>NA</v>
      </c>
      <c r="M9060" s="119"/>
      <c r="N9060" s="120" t="str">
        <f t="shared" si="565"/>
        <v>NA</v>
      </c>
      <c r="O9060" s="120"/>
      <c r="P9060"/>
      <c r="Q9060"/>
      <c r="R9060"/>
      <c r="S9060"/>
      <c r="T9060"/>
      <c r="U9060" t="s">
        <v>31854</v>
      </c>
      <c r="V9060" t="s">
        <v>31852</v>
      </c>
      <c r="W9060" t="s">
        <v>31853</v>
      </c>
      <c r="X9060" t="s">
        <v>193</v>
      </c>
      <c r="Y9060" t="s">
        <v>31855</v>
      </c>
      <c r="Z9060" t="s">
        <v>54</v>
      </c>
      <c r="AA9060"/>
      <c r="AB9060" t="s">
        <v>48306</v>
      </c>
      <c r="AC9060" t="s">
        <v>54821</v>
      </c>
      <c r="AD9060"/>
      <c r="AE9060" t="s">
        <v>565</v>
      </c>
      <c r="AF9060" s="119" t="str">
        <f t="shared" si="566"/>
        <v>NA</v>
      </c>
      <c r="AG9060" s="119"/>
      <c r="AH9060" s="119"/>
      <c r="AI9060" s="119"/>
      <c r="AJ9060" s="119" t="str">
        <f t="shared" si="567"/>
        <v>NA</v>
      </c>
      <c r="AK9060" s="190"/>
      <c r="AL9060" s="191"/>
    </row>
    <row r="9061" spans="1:38" x14ac:dyDescent="0.25">
      <c r="A9061" t="s">
        <v>34480</v>
      </c>
      <c r="B9061" t="s">
        <v>34493</v>
      </c>
      <c r="C9061" t="s">
        <v>31995</v>
      </c>
      <c r="D9061" t="s">
        <v>193</v>
      </c>
      <c r="E9061" t="s">
        <v>3646</v>
      </c>
      <c r="F9061" t="s">
        <v>54</v>
      </c>
      <c r="G9061"/>
      <c r="H9061" t="s">
        <v>48674</v>
      </c>
      <c r="I9061" t="s">
        <v>55205</v>
      </c>
      <c r="J9061"/>
      <c r="K9061" t="s">
        <v>565</v>
      </c>
      <c r="L9061" s="119" t="str">
        <f t="shared" si="564"/>
        <v>NA</v>
      </c>
      <c r="M9061" s="119"/>
      <c r="N9061" s="120" t="str">
        <f t="shared" si="565"/>
        <v>NA</v>
      </c>
      <c r="O9061" s="120"/>
      <c r="P9061"/>
      <c r="Q9061"/>
      <c r="R9061"/>
      <c r="S9061"/>
      <c r="T9061"/>
      <c r="U9061" t="s">
        <v>34648</v>
      </c>
      <c r="V9061" t="s">
        <v>34646</v>
      </c>
      <c r="W9061" t="s">
        <v>34647</v>
      </c>
      <c r="X9061" t="s">
        <v>193</v>
      </c>
      <c r="Y9061" t="s">
        <v>21177</v>
      </c>
      <c r="Z9061" t="s">
        <v>54</v>
      </c>
      <c r="AA9061"/>
      <c r="AB9061" t="s">
        <v>48307</v>
      </c>
      <c r="AC9061" t="s">
        <v>54822</v>
      </c>
      <c r="AD9061" t="s">
        <v>34649</v>
      </c>
      <c r="AE9061" t="s">
        <v>565</v>
      </c>
      <c r="AF9061" s="119" t="str">
        <f t="shared" si="566"/>
        <v>NA</v>
      </c>
      <c r="AG9061" s="119"/>
      <c r="AH9061" s="119"/>
      <c r="AI9061" s="119"/>
      <c r="AJ9061" s="119" t="str">
        <f t="shared" si="567"/>
        <v>NA</v>
      </c>
      <c r="AK9061" s="190"/>
      <c r="AL9061" s="191"/>
    </row>
    <row r="9062" spans="1:38" x14ac:dyDescent="0.25">
      <c r="A9062" t="s">
        <v>27864</v>
      </c>
      <c r="B9062" t="s">
        <v>27862</v>
      </c>
      <c r="C9062" t="s">
        <v>27863</v>
      </c>
      <c r="D9062" t="s">
        <v>193</v>
      </c>
      <c r="E9062" t="s">
        <v>6839</v>
      </c>
      <c r="F9062" t="s">
        <v>54</v>
      </c>
      <c r="G9062"/>
      <c r="H9062" t="s">
        <v>48675</v>
      </c>
      <c r="I9062" t="s">
        <v>55206</v>
      </c>
      <c r="J9062" t="s">
        <v>27865</v>
      </c>
      <c r="K9062" t="s">
        <v>565</v>
      </c>
      <c r="L9062" s="119" t="str">
        <f t="shared" si="564"/>
        <v>NA</v>
      </c>
      <c r="M9062" s="119"/>
      <c r="N9062" s="120" t="str">
        <f t="shared" si="565"/>
        <v>NA</v>
      </c>
      <c r="O9062" s="120"/>
      <c r="P9062"/>
      <c r="Q9062"/>
      <c r="R9062"/>
      <c r="S9062"/>
      <c r="T9062"/>
      <c r="U9062" t="s">
        <v>34796</v>
      </c>
      <c r="V9062" t="s">
        <v>34794</v>
      </c>
      <c r="W9062" t="s">
        <v>34795</v>
      </c>
      <c r="X9062" t="s">
        <v>193</v>
      </c>
      <c r="Y9062" t="s">
        <v>13953</v>
      </c>
      <c r="Z9062" t="s">
        <v>54</v>
      </c>
      <c r="AA9062"/>
      <c r="AB9062" t="s">
        <v>48308</v>
      </c>
      <c r="AC9062" t="s">
        <v>54823</v>
      </c>
      <c r="AD9062" t="s">
        <v>34797</v>
      </c>
      <c r="AE9062" t="s">
        <v>565</v>
      </c>
      <c r="AF9062" s="119" t="str">
        <f t="shared" si="566"/>
        <v>NA</v>
      </c>
      <c r="AG9062" s="119"/>
      <c r="AH9062" s="119"/>
      <c r="AI9062" s="119"/>
      <c r="AJ9062" s="119" t="str">
        <f t="shared" si="567"/>
        <v>NA</v>
      </c>
      <c r="AK9062" s="190"/>
      <c r="AL9062" s="191"/>
    </row>
    <row r="9063" spans="1:38" x14ac:dyDescent="0.25">
      <c r="A9063" t="s">
        <v>27344</v>
      </c>
      <c r="B9063" t="s">
        <v>27342</v>
      </c>
      <c r="C9063" t="s">
        <v>27343</v>
      </c>
      <c r="D9063" t="s">
        <v>193</v>
      </c>
      <c r="E9063" t="s">
        <v>6839</v>
      </c>
      <c r="F9063" t="s">
        <v>54</v>
      </c>
      <c r="G9063"/>
      <c r="H9063" t="s">
        <v>48675</v>
      </c>
      <c r="I9063" t="s">
        <v>55206</v>
      </c>
      <c r="J9063" t="s">
        <v>27344</v>
      </c>
      <c r="K9063" t="s">
        <v>565</v>
      </c>
      <c r="L9063" s="119" t="str">
        <f t="shared" si="564"/>
        <v>NA</v>
      </c>
      <c r="M9063" s="119"/>
      <c r="N9063" s="120" t="str">
        <f t="shared" si="565"/>
        <v>NA</v>
      </c>
      <c r="O9063" s="120"/>
      <c r="P9063"/>
      <c r="Q9063"/>
      <c r="R9063"/>
      <c r="S9063"/>
      <c r="T9063"/>
      <c r="U9063" t="s">
        <v>35680</v>
      </c>
      <c r="V9063" t="s">
        <v>35679</v>
      </c>
      <c r="W9063" t="s">
        <v>31555</v>
      </c>
      <c r="X9063" t="s">
        <v>193</v>
      </c>
      <c r="Y9063" t="s">
        <v>13953</v>
      </c>
      <c r="Z9063" t="s">
        <v>54</v>
      </c>
      <c r="AA9063"/>
      <c r="AB9063" t="s">
        <v>48308</v>
      </c>
      <c r="AC9063" t="s">
        <v>54823</v>
      </c>
      <c r="AD9063" t="s">
        <v>35681</v>
      </c>
      <c r="AE9063" t="s">
        <v>565</v>
      </c>
      <c r="AF9063" s="119" t="str">
        <f t="shared" si="566"/>
        <v>NA</v>
      </c>
      <c r="AG9063" s="119"/>
      <c r="AH9063" s="119"/>
      <c r="AI9063" s="119"/>
      <c r="AJ9063" s="119" t="str">
        <f t="shared" si="567"/>
        <v>NA</v>
      </c>
      <c r="AK9063" s="190"/>
      <c r="AL9063" s="191"/>
    </row>
    <row r="9064" spans="1:38" x14ac:dyDescent="0.25">
      <c r="A9064" t="s">
        <v>27522</v>
      </c>
      <c r="B9064" t="s">
        <v>27520</v>
      </c>
      <c r="C9064" t="s">
        <v>27521</v>
      </c>
      <c r="D9064" t="s">
        <v>193</v>
      </c>
      <c r="E9064" t="s">
        <v>27523</v>
      </c>
      <c r="F9064" t="s">
        <v>54</v>
      </c>
      <c r="G9064"/>
      <c r="H9064" t="s">
        <v>48676</v>
      </c>
      <c r="I9064" t="s">
        <v>55207</v>
      </c>
      <c r="J9064"/>
      <c r="K9064" t="s">
        <v>565</v>
      </c>
      <c r="L9064" s="119" t="str">
        <f t="shared" si="564"/>
        <v>NA</v>
      </c>
      <c r="M9064" s="119"/>
      <c r="N9064" s="120" t="str">
        <f t="shared" si="565"/>
        <v>NA</v>
      </c>
      <c r="O9064" s="120"/>
      <c r="P9064"/>
      <c r="Q9064"/>
      <c r="R9064"/>
      <c r="S9064"/>
      <c r="T9064"/>
      <c r="U9064" t="s">
        <v>34919</v>
      </c>
      <c r="V9064" t="s">
        <v>34918</v>
      </c>
      <c r="W9064" t="s">
        <v>5135</v>
      </c>
      <c r="X9064" t="s">
        <v>193</v>
      </c>
      <c r="Y9064" t="s">
        <v>34920</v>
      </c>
      <c r="Z9064" t="s">
        <v>54</v>
      </c>
      <c r="AA9064"/>
      <c r="AB9064" t="s">
        <v>48309</v>
      </c>
      <c r="AC9064" t="s">
        <v>54824</v>
      </c>
      <c r="AD9064" t="s">
        <v>34921</v>
      </c>
      <c r="AE9064" t="s">
        <v>565</v>
      </c>
      <c r="AF9064" s="119" t="str">
        <f t="shared" si="566"/>
        <v>NA</v>
      </c>
      <c r="AG9064" s="119"/>
      <c r="AH9064" s="119"/>
      <c r="AI9064" s="119"/>
      <c r="AJ9064" s="119" t="str">
        <f t="shared" si="567"/>
        <v>NA</v>
      </c>
      <c r="AK9064" s="190"/>
      <c r="AL9064" s="191"/>
    </row>
    <row r="9065" spans="1:38" x14ac:dyDescent="0.25">
      <c r="A9065" t="s">
        <v>30348</v>
      </c>
      <c r="B9065" t="s">
        <v>30346</v>
      </c>
      <c r="C9065" t="s">
        <v>30347</v>
      </c>
      <c r="D9065" t="s">
        <v>193</v>
      </c>
      <c r="E9065" t="s">
        <v>15856</v>
      </c>
      <c r="F9065" t="s">
        <v>54</v>
      </c>
      <c r="G9065"/>
      <c r="H9065" t="s">
        <v>48677</v>
      </c>
      <c r="I9065" t="s">
        <v>55208</v>
      </c>
      <c r="J9065"/>
      <c r="K9065" t="s">
        <v>565</v>
      </c>
      <c r="L9065" s="119" t="str">
        <f t="shared" si="564"/>
        <v>NA</v>
      </c>
      <c r="M9065" s="119"/>
      <c r="N9065" s="120" t="str">
        <f t="shared" si="565"/>
        <v>NA</v>
      </c>
      <c r="O9065" s="120"/>
      <c r="P9065"/>
      <c r="Q9065"/>
      <c r="R9065"/>
      <c r="S9065"/>
      <c r="T9065"/>
      <c r="U9065" t="s">
        <v>35027</v>
      </c>
      <c r="V9065" t="s">
        <v>35026</v>
      </c>
      <c r="W9065" t="s">
        <v>5135</v>
      </c>
      <c r="X9065" t="s">
        <v>193</v>
      </c>
      <c r="Y9065" t="s">
        <v>35028</v>
      </c>
      <c r="Z9065" t="s">
        <v>54</v>
      </c>
      <c r="AA9065"/>
      <c r="AB9065" t="s">
        <v>48310</v>
      </c>
      <c r="AC9065" t="s">
        <v>54825</v>
      </c>
      <c r="AD9065" t="s">
        <v>35029</v>
      </c>
      <c r="AE9065" t="s">
        <v>565</v>
      </c>
      <c r="AF9065" s="119" t="str">
        <f t="shared" si="566"/>
        <v>NA</v>
      </c>
      <c r="AG9065" s="119"/>
      <c r="AH9065" s="119"/>
      <c r="AI9065" s="119"/>
      <c r="AJ9065" s="119" t="str">
        <f t="shared" si="567"/>
        <v>NA</v>
      </c>
      <c r="AK9065" s="190"/>
      <c r="AL9065" s="191"/>
    </row>
    <row r="9066" spans="1:38" x14ac:dyDescent="0.25">
      <c r="A9066" t="s">
        <v>30570</v>
      </c>
      <c r="B9066" t="s">
        <v>30568</v>
      </c>
      <c r="C9066" t="s">
        <v>30569</v>
      </c>
      <c r="D9066" t="s">
        <v>193</v>
      </c>
      <c r="E9066" t="s">
        <v>30571</v>
      </c>
      <c r="F9066" t="s">
        <v>54</v>
      </c>
      <c r="G9066"/>
      <c r="H9066" t="s">
        <v>48678</v>
      </c>
      <c r="I9066" t="s">
        <v>55209</v>
      </c>
      <c r="J9066" t="s">
        <v>30570</v>
      </c>
      <c r="K9066" t="s">
        <v>565</v>
      </c>
      <c r="L9066" s="119" t="str">
        <f t="shared" si="564"/>
        <v>NA</v>
      </c>
      <c r="M9066" s="119"/>
      <c r="N9066" s="120" t="str">
        <f t="shared" si="565"/>
        <v>NA</v>
      </c>
      <c r="O9066" s="120"/>
      <c r="P9066"/>
      <c r="Q9066"/>
      <c r="R9066"/>
      <c r="S9066"/>
      <c r="T9066"/>
      <c r="U9066" t="s">
        <v>32138</v>
      </c>
      <c r="V9066" t="s">
        <v>32137</v>
      </c>
      <c r="W9066" t="s">
        <v>27691</v>
      </c>
      <c r="X9066" t="s">
        <v>193</v>
      </c>
      <c r="Y9066" t="s">
        <v>12376</v>
      </c>
      <c r="Z9066" t="s">
        <v>54</v>
      </c>
      <c r="AA9066"/>
      <c r="AB9066" t="s">
        <v>48311</v>
      </c>
      <c r="AC9066" t="s">
        <v>54826</v>
      </c>
      <c r="AD9066" t="s">
        <v>32139</v>
      </c>
      <c r="AE9066" t="s">
        <v>565</v>
      </c>
      <c r="AF9066" s="119" t="str">
        <f t="shared" si="566"/>
        <v>NA</v>
      </c>
      <c r="AG9066" s="119"/>
      <c r="AH9066" s="119"/>
      <c r="AI9066" s="119"/>
      <c r="AJ9066" s="119" t="str">
        <f t="shared" si="567"/>
        <v>NA</v>
      </c>
      <c r="AK9066" s="190"/>
      <c r="AL9066" s="191"/>
    </row>
    <row r="9067" spans="1:38" x14ac:dyDescent="0.25">
      <c r="A9067" t="s">
        <v>29042</v>
      </c>
      <c r="B9067" t="s">
        <v>29040</v>
      </c>
      <c r="C9067" t="s">
        <v>29041</v>
      </c>
      <c r="D9067" t="s">
        <v>193</v>
      </c>
      <c r="E9067" t="s">
        <v>29043</v>
      </c>
      <c r="F9067" t="s">
        <v>54</v>
      </c>
      <c r="G9067"/>
      <c r="H9067" t="s">
        <v>48679</v>
      </c>
      <c r="I9067" t="s">
        <v>55210</v>
      </c>
      <c r="J9067" t="s">
        <v>29042</v>
      </c>
      <c r="K9067" t="s">
        <v>565</v>
      </c>
      <c r="L9067" s="119" t="str">
        <f t="shared" si="564"/>
        <v>NA</v>
      </c>
      <c r="M9067" s="119"/>
      <c r="N9067" s="120" t="str">
        <f t="shared" si="565"/>
        <v>NA</v>
      </c>
      <c r="O9067" s="120"/>
      <c r="P9067"/>
      <c r="Q9067"/>
      <c r="R9067"/>
      <c r="S9067"/>
      <c r="T9067"/>
      <c r="U9067" t="s">
        <v>31820</v>
      </c>
      <c r="V9067" t="s">
        <v>31818</v>
      </c>
      <c r="W9067" t="s">
        <v>31819</v>
      </c>
      <c r="X9067" t="s">
        <v>193</v>
      </c>
      <c r="Y9067" t="s">
        <v>31821</v>
      </c>
      <c r="Z9067" t="s">
        <v>54</v>
      </c>
      <c r="AA9067"/>
      <c r="AB9067" t="s">
        <v>48312</v>
      </c>
      <c r="AC9067" t="s">
        <v>54827</v>
      </c>
      <c r="AD9067"/>
      <c r="AE9067" t="s">
        <v>565</v>
      </c>
      <c r="AF9067" s="119" t="str">
        <f t="shared" si="566"/>
        <v>NA</v>
      </c>
      <c r="AG9067" s="119"/>
      <c r="AH9067" s="119"/>
      <c r="AI9067" s="119"/>
      <c r="AJ9067" s="119" t="str">
        <f t="shared" si="567"/>
        <v>NA</v>
      </c>
      <c r="AK9067" s="190"/>
      <c r="AL9067" s="191"/>
    </row>
    <row r="9068" spans="1:38" x14ac:dyDescent="0.25">
      <c r="A9068" t="s">
        <v>28009</v>
      </c>
      <c r="B9068" t="s">
        <v>28007</v>
      </c>
      <c r="C9068" t="s">
        <v>28008</v>
      </c>
      <c r="D9068" t="s">
        <v>193</v>
      </c>
      <c r="E9068" t="s">
        <v>11144</v>
      </c>
      <c r="F9068" t="s">
        <v>54</v>
      </c>
      <c r="G9068"/>
      <c r="H9068" t="s">
        <v>48680</v>
      </c>
      <c r="I9068" t="s">
        <v>55211</v>
      </c>
      <c r="J9068" t="s">
        <v>28010</v>
      </c>
      <c r="K9068" t="s">
        <v>565</v>
      </c>
      <c r="L9068" s="119" t="str">
        <f t="shared" si="564"/>
        <v>NA</v>
      </c>
      <c r="M9068" s="119"/>
      <c r="N9068" s="120" t="str">
        <f t="shared" si="565"/>
        <v>NA</v>
      </c>
      <c r="O9068" s="120"/>
      <c r="P9068"/>
      <c r="Q9068"/>
      <c r="R9068"/>
      <c r="S9068"/>
      <c r="T9068"/>
      <c r="U9068" t="s">
        <v>33877</v>
      </c>
      <c r="V9068" t="s">
        <v>33875</v>
      </c>
      <c r="W9068" t="s">
        <v>33876</v>
      </c>
      <c r="X9068" t="s">
        <v>193</v>
      </c>
      <c r="Y9068" t="s">
        <v>707</v>
      </c>
      <c r="Z9068" t="s">
        <v>54</v>
      </c>
      <c r="AA9068"/>
      <c r="AB9068" t="s">
        <v>48313</v>
      </c>
      <c r="AC9068" t="s">
        <v>54828</v>
      </c>
      <c r="AD9068" t="s">
        <v>33877</v>
      </c>
      <c r="AE9068" t="s">
        <v>565</v>
      </c>
      <c r="AF9068" s="119" t="str">
        <f t="shared" si="566"/>
        <v>NA</v>
      </c>
      <c r="AG9068" s="119"/>
      <c r="AH9068" s="119"/>
      <c r="AI9068" s="119"/>
      <c r="AJ9068" s="119" t="str">
        <f t="shared" si="567"/>
        <v>NA</v>
      </c>
      <c r="AK9068" s="190"/>
      <c r="AL9068" s="191"/>
    </row>
    <row r="9069" spans="1:38" x14ac:dyDescent="0.25">
      <c r="A9069" t="s">
        <v>27901</v>
      </c>
      <c r="B9069" t="s">
        <v>27899</v>
      </c>
      <c r="C9069" t="s">
        <v>27900</v>
      </c>
      <c r="D9069" t="s">
        <v>193</v>
      </c>
      <c r="E9069" t="s">
        <v>11144</v>
      </c>
      <c r="F9069" t="s">
        <v>54</v>
      </c>
      <c r="G9069"/>
      <c r="H9069" t="s">
        <v>48680</v>
      </c>
      <c r="I9069" t="s">
        <v>55211</v>
      </c>
      <c r="J9069" t="s">
        <v>27902</v>
      </c>
      <c r="K9069" t="s">
        <v>565</v>
      </c>
      <c r="L9069" s="119" t="str">
        <f t="shared" si="564"/>
        <v>NA</v>
      </c>
      <c r="M9069" s="119"/>
      <c r="N9069" s="120" t="str">
        <f t="shared" si="565"/>
        <v>NA</v>
      </c>
      <c r="O9069" s="120"/>
      <c r="P9069"/>
      <c r="Q9069"/>
      <c r="R9069"/>
      <c r="S9069"/>
      <c r="T9069"/>
      <c r="U9069" t="s">
        <v>31675</v>
      </c>
      <c r="V9069" t="s">
        <v>31674</v>
      </c>
      <c r="W9069" t="s">
        <v>27283</v>
      </c>
      <c r="X9069" t="s">
        <v>193</v>
      </c>
      <c r="Y9069" t="s">
        <v>707</v>
      </c>
      <c r="Z9069" t="s">
        <v>54</v>
      </c>
      <c r="AA9069"/>
      <c r="AB9069" t="s">
        <v>48313</v>
      </c>
      <c r="AC9069" t="s">
        <v>54828</v>
      </c>
      <c r="AD9069"/>
      <c r="AE9069" t="s">
        <v>565</v>
      </c>
      <c r="AF9069" s="119" t="str">
        <f t="shared" si="566"/>
        <v>NA</v>
      </c>
      <c r="AG9069" s="119"/>
      <c r="AH9069" s="119"/>
      <c r="AI9069" s="119"/>
      <c r="AJ9069" s="119" t="str">
        <f t="shared" si="567"/>
        <v>NA</v>
      </c>
      <c r="AK9069" s="190"/>
      <c r="AL9069" s="191"/>
    </row>
    <row r="9070" spans="1:38" x14ac:dyDescent="0.25">
      <c r="A9070" t="s">
        <v>30125</v>
      </c>
      <c r="B9070" t="s">
        <v>30123</v>
      </c>
      <c r="C9070" t="s">
        <v>30124</v>
      </c>
      <c r="D9070" t="s">
        <v>193</v>
      </c>
      <c r="E9070" t="s">
        <v>11144</v>
      </c>
      <c r="F9070" t="s">
        <v>54</v>
      </c>
      <c r="G9070"/>
      <c r="H9070" t="s">
        <v>48681</v>
      </c>
      <c r="I9070" t="s">
        <v>55211</v>
      </c>
      <c r="J9070" t="s">
        <v>30125</v>
      </c>
      <c r="K9070" t="s">
        <v>565</v>
      </c>
      <c r="L9070" s="119" t="str">
        <f t="shared" si="564"/>
        <v>NA</v>
      </c>
      <c r="M9070" s="119"/>
      <c r="N9070" s="120" t="str">
        <f t="shared" si="565"/>
        <v>NA</v>
      </c>
      <c r="O9070" s="120"/>
      <c r="P9070"/>
      <c r="Q9070"/>
      <c r="R9070"/>
      <c r="S9070"/>
      <c r="T9070"/>
      <c r="U9070" t="s">
        <v>32298</v>
      </c>
      <c r="V9070" t="s">
        <v>32296</v>
      </c>
      <c r="W9070" t="s">
        <v>32297</v>
      </c>
      <c r="X9070" t="s">
        <v>193</v>
      </c>
      <c r="Y9070" t="s">
        <v>707</v>
      </c>
      <c r="Z9070" t="s">
        <v>54</v>
      </c>
      <c r="AA9070"/>
      <c r="AB9070" t="s">
        <v>48313</v>
      </c>
      <c r="AC9070" t="s">
        <v>54828</v>
      </c>
      <c r="AD9070"/>
      <c r="AE9070" t="s">
        <v>565</v>
      </c>
      <c r="AF9070" s="119" t="str">
        <f t="shared" si="566"/>
        <v>NA</v>
      </c>
      <c r="AG9070" s="119"/>
      <c r="AH9070" s="119"/>
      <c r="AI9070" s="119"/>
      <c r="AJ9070" s="119" t="str">
        <f t="shared" si="567"/>
        <v>NA</v>
      </c>
      <c r="AK9070" s="190"/>
      <c r="AL9070" s="191"/>
    </row>
    <row r="9071" spans="1:38" x14ac:dyDescent="0.25">
      <c r="A9071" t="s">
        <v>30839</v>
      </c>
      <c r="B9071" t="s">
        <v>30837</v>
      </c>
      <c r="C9071" t="s">
        <v>30838</v>
      </c>
      <c r="D9071" t="s">
        <v>193</v>
      </c>
      <c r="E9071" t="s">
        <v>11144</v>
      </c>
      <c r="F9071" t="s">
        <v>54</v>
      </c>
      <c r="G9071"/>
      <c r="H9071" t="s">
        <v>48680</v>
      </c>
      <c r="I9071" t="s">
        <v>55211</v>
      </c>
      <c r="J9071" t="s">
        <v>30839</v>
      </c>
      <c r="K9071" t="s">
        <v>565</v>
      </c>
      <c r="L9071" s="119" t="str">
        <f t="shared" si="564"/>
        <v>NA</v>
      </c>
      <c r="M9071" s="119"/>
      <c r="N9071" s="120" t="str">
        <f t="shared" si="565"/>
        <v>NA</v>
      </c>
      <c r="O9071" s="120"/>
      <c r="P9071"/>
      <c r="Q9071"/>
      <c r="R9071"/>
      <c r="S9071"/>
      <c r="T9071"/>
      <c r="U9071" t="s">
        <v>27689</v>
      </c>
      <c r="V9071" t="s">
        <v>32380</v>
      </c>
      <c r="W9071" t="s">
        <v>32381</v>
      </c>
      <c r="X9071" t="s">
        <v>193</v>
      </c>
      <c r="Y9071" t="s">
        <v>20289</v>
      </c>
      <c r="Z9071" t="s">
        <v>54</v>
      </c>
      <c r="AA9071"/>
      <c r="AB9071" t="s">
        <v>48314</v>
      </c>
      <c r="AC9071" t="s">
        <v>54829</v>
      </c>
      <c r="AD9071" t="s">
        <v>32382</v>
      </c>
      <c r="AE9071" t="s">
        <v>565</v>
      </c>
      <c r="AF9071" s="119" t="str">
        <f t="shared" si="566"/>
        <v>NA</v>
      </c>
      <c r="AG9071" s="119"/>
      <c r="AH9071" s="119"/>
      <c r="AI9071" s="119"/>
      <c r="AJ9071" s="119" t="str">
        <f t="shared" si="567"/>
        <v>NA</v>
      </c>
      <c r="AK9071" s="190"/>
      <c r="AL9071" s="191"/>
    </row>
    <row r="9072" spans="1:38" x14ac:dyDescent="0.25">
      <c r="A9072" t="s">
        <v>31347</v>
      </c>
      <c r="B9072" t="s">
        <v>31345</v>
      </c>
      <c r="C9072" t="s">
        <v>31346</v>
      </c>
      <c r="D9072" t="s">
        <v>193</v>
      </c>
      <c r="E9072" t="s">
        <v>15621</v>
      </c>
      <c r="F9072" t="s">
        <v>54</v>
      </c>
      <c r="G9072"/>
      <c r="H9072" t="s">
        <v>48682</v>
      </c>
      <c r="I9072" t="s">
        <v>55212</v>
      </c>
      <c r="J9072"/>
      <c r="K9072" t="s">
        <v>565</v>
      </c>
      <c r="L9072" s="119" t="str">
        <f t="shared" si="564"/>
        <v>NA</v>
      </c>
      <c r="M9072" s="119"/>
      <c r="N9072" s="120" t="str">
        <f t="shared" si="565"/>
        <v>NA</v>
      </c>
      <c r="O9072" s="120"/>
      <c r="P9072"/>
      <c r="Q9072"/>
      <c r="R9072"/>
      <c r="S9072"/>
      <c r="T9072"/>
      <c r="U9072" t="s">
        <v>32483</v>
      </c>
      <c r="V9072" t="s">
        <v>32482</v>
      </c>
      <c r="W9072" t="s">
        <v>31944</v>
      </c>
      <c r="X9072" t="s">
        <v>193</v>
      </c>
      <c r="Y9072" t="s">
        <v>1185</v>
      </c>
      <c r="Z9072" t="s">
        <v>54</v>
      </c>
      <c r="AA9072"/>
      <c r="AB9072" t="s">
        <v>48315</v>
      </c>
      <c r="AC9072" t="s">
        <v>54830</v>
      </c>
      <c r="AD9072" t="s">
        <v>32484</v>
      </c>
      <c r="AE9072" t="s">
        <v>565</v>
      </c>
      <c r="AF9072" s="119" t="str">
        <f t="shared" si="566"/>
        <v>NA</v>
      </c>
      <c r="AG9072" s="119"/>
      <c r="AH9072" s="119"/>
      <c r="AI9072" s="119"/>
      <c r="AJ9072" s="119" t="str">
        <f t="shared" si="567"/>
        <v>NA</v>
      </c>
      <c r="AK9072" s="190"/>
      <c r="AL9072" s="191"/>
    </row>
    <row r="9073" spans="1:38" x14ac:dyDescent="0.25">
      <c r="A9073" t="s">
        <v>30886</v>
      </c>
      <c r="B9073" t="s">
        <v>30884</v>
      </c>
      <c r="C9073" t="s">
        <v>30885</v>
      </c>
      <c r="D9073" t="s">
        <v>193</v>
      </c>
      <c r="E9073" t="s">
        <v>15621</v>
      </c>
      <c r="F9073" t="s">
        <v>54</v>
      </c>
      <c r="G9073"/>
      <c r="H9073" t="s">
        <v>48682</v>
      </c>
      <c r="I9073" t="s">
        <v>55212</v>
      </c>
      <c r="J9073" t="s">
        <v>30886</v>
      </c>
      <c r="K9073" t="s">
        <v>565</v>
      </c>
      <c r="L9073" s="119" t="str">
        <f t="shared" si="564"/>
        <v>NA</v>
      </c>
      <c r="M9073" s="119"/>
      <c r="N9073" s="120" t="str">
        <f t="shared" si="565"/>
        <v>NA</v>
      </c>
      <c r="O9073" s="120"/>
      <c r="P9073"/>
      <c r="Q9073"/>
      <c r="R9073"/>
      <c r="S9073"/>
      <c r="T9073"/>
      <c r="U9073" t="s">
        <v>33420</v>
      </c>
      <c r="V9073" t="s">
        <v>33418</v>
      </c>
      <c r="W9073" t="s">
        <v>33419</v>
      </c>
      <c r="X9073" t="s">
        <v>193</v>
      </c>
      <c r="Y9073" t="s">
        <v>4044</v>
      </c>
      <c r="Z9073" t="s">
        <v>54</v>
      </c>
      <c r="AA9073"/>
      <c r="AB9073" t="s">
        <v>48316</v>
      </c>
      <c r="AC9073" t="s">
        <v>54831</v>
      </c>
      <c r="AD9073" t="s">
        <v>33421</v>
      </c>
      <c r="AE9073" t="s">
        <v>565</v>
      </c>
      <c r="AF9073" s="119" t="str">
        <f t="shared" si="566"/>
        <v>NA</v>
      </c>
      <c r="AG9073" s="119"/>
      <c r="AH9073" s="119"/>
      <c r="AI9073" s="119"/>
      <c r="AJ9073" s="119" t="str">
        <f t="shared" si="567"/>
        <v>NA</v>
      </c>
      <c r="AK9073" s="190"/>
      <c r="AL9073" s="191"/>
    </row>
    <row r="9074" spans="1:38" x14ac:dyDescent="0.25">
      <c r="A9074" t="s">
        <v>27917</v>
      </c>
      <c r="B9074" t="s">
        <v>27915</v>
      </c>
      <c r="C9074" t="s">
        <v>27916</v>
      </c>
      <c r="D9074" t="s">
        <v>193</v>
      </c>
      <c r="E9074" t="s">
        <v>15621</v>
      </c>
      <c r="F9074" t="s">
        <v>54</v>
      </c>
      <c r="G9074"/>
      <c r="H9074" t="s">
        <v>48682</v>
      </c>
      <c r="I9074" t="s">
        <v>55212</v>
      </c>
      <c r="J9074" t="s">
        <v>27917</v>
      </c>
      <c r="K9074" t="s">
        <v>565</v>
      </c>
      <c r="L9074" s="119" t="str">
        <f t="shared" si="564"/>
        <v>NA</v>
      </c>
      <c r="M9074" s="119"/>
      <c r="N9074" s="120" t="str">
        <f t="shared" si="565"/>
        <v>NA</v>
      </c>
      <c r="O9074" s="120"/>
      <c r="P9074"/>
      <c r="Q9074"/>
      <c r="R9074"/>
      <c r="S9074"/>
      <c r="T9074"/>
      <c r="U9074" t="s">
        <v>32483</v>
      </c>
      <c r="V9074" t="s">
        <v>32485</v>
      </c>
      <c r="W9074" t="s">
        <v>31944</v>
      </c>
      <c r="X9074" t="s">
        <v>193</v>
      </c>
      <c r="Y9074" t="s">
        <v>426</v>
      </c>
      <c r="Z9074" t="s">
        <v>54</v>
      </c>
      <c r="AA9074"/>
      <c r="AB9074" t="s">
        <v>48317</v>
      </c>
      <c r="AC9074" t="s">
        <v>54832</v>
      </c>
      <c r="AD9074" t="s">
        <v>32486</v>
      </c>
      <c r="AE9074" t="s">
        <v>565</v>
      </c>
      <c r="AF9074" s="119" t="str">
        <f t="shared" si="566"/>
        <v>NA</v>
      </c>
      <c r="AG9074" s="119"/>
      <c r="AH9074" s="119"/>
      <c r="AI9074" s="119"/>
      <c r="AJ9074" s="119" t="str">
        <f t="shared" si="567"/>
        <v>NA</v>
      </c>
      <c r="AK9074" s="190"/>
      <c r="AL9074" s="191"/>
    </row>
    <row r="9075" spans="1:38" x14ac:dyDescent="0.25">
      <c r="A9075" t="s">
        <v>29046</v>
      </c>
      <c r="B9075" t="s">
        <v>29044</v>
      </c>
      <c r="C9075" t="s">
        <v>29045</v>
      </c>
      <c r="D9075" t="s">
        <v>193</v>
      </c>
      <c r="E9075" t="s">
        <v>29047</v>
      </c>
      <c r="F9075" t="s">
        <v>54</v>
      </c>
      <c r="G9075"/>
      <c r="H9075" t="s">
        <v>48683</v>
      </c>
      <c r="I9075" t="s">
        <v>55213</v>
      </c>
      <c r="J9075" t="s">
        <v>29046</v>
      </c>
      <c r="K9075" t="s">
        <v>565</v>
      </c>
      <c r="L9075" s="119" t="str">
        <f t="shared" si="564"/>
        <v>NA</v>
      </c>
      <c r="M9075" s="119"/>
      <c r="N9075" s="120" t="str">
        <f t="shared" si="565"/>
        <v>NA</v>
      </c>
      <c r="O9075" s="120"/>
      <c r="P9075"/>
      <c r="Q9075"/>
      <c r="R9075"/>
      <c r="S9075"/>
      <c r="T9075"/>
      <c r="U9075" t="s">
        <v>32099</v>
      </c>
      <c r="V9075" t="s">
        <v>32097</v>
      </c>
      <c r="W9075" t="s">
        <v>32098</v>
      </c>
      <c r="X9075" t="s">
        <v>193</v>
      </c>
      <c r="Y9075" t="s">
        <v>426</v>
      </c>
      <c r="Z9075" t="s">
        <v>54</v>
      </c>
      <c r="AA9075"/>
      <c r="AB9075" t="s">
        <v>48317</v>
      </c>
      <c r="AC9075" t="s">
        <v>54832</v>
      </c>
      <c r="AD9075" t="s">
        <v>32100</v>
      </c>
      <c r="AE9075" t="s">
        <v>565</v>
      </c>
      <c r="AF9075" s="119" t="str">
        <f t="shared" si="566"/>
        <v>NA</v>
      </c>
      <c r="AG9075" s="119"/>
      <c r="AH9075" s="119"/>
      <c r="AI9075" s="119"/>
      <c r="AJ9075" s="119" t="str">
        <f t="shared" si="567"/>
        <v>NA</v>
      </c>
      <c r="AK9075" s="190"/>
      <c r="AL9075" s="191"/>
    </row>
    <row r="9076" spans="1:38" x14ac:dyDescent="0.25">
      <c r="A9076" t="s">
        <v>29554</v>
      </c>
      <c r="B9076" t="s">
        <v>29552</v>
      </c>
      <c r="C9076" t="s">
        <v>29553</v>
      </c>
      <c r="D9076" t="s">
        <v>193</v>
      </c>
      <c r="E9076" t="s">
        <v>29555</v>
      </c>
      <c r="F9076" t="s">
        <v>54</v>
      </c>
      <c r="G9076"/>
      <c r="H9076" t="s">
        <v>48684</v>
      </c>
      <c r="I9076" t="s">
        <v>55214</v>
      </c>
      <c r="J9076" t="s">
        <v>29554</v>
      </c>
      <c r="K9076" t="s">
        <v>565</v>
      </c>
      <c r="L9076" s="119" t="str">
        <f t="shared" si="564"/>
        <v>NA</v>
      </c>
      <c r="M9076" s="119"/>
      <c r="N9076" s="120" t="str">
        <f t="shared" si="565"/>
        <v>NA</v>
      </c>
      <c r="O9076" s="120"/>
      <c r="P9076"/>
      <c r="Q9076"/>
      <c r="R9076"/>
      <c r="S9076"/>
      <c r="T9076"/>
      <c r="U9076" t="s">
        <v>35301</v>
      </c>
      <c r="V9076" t="s">
        <v>35300</v>
      </c>
      <c r="W9076" t="s">
        <v>33419</v>
      </c>
      <c r="X9076" t="s">
        <v>193</v>
      </c>
      <c r="Y9076" t="s">
        <v>426</v>
      </c>
      <c r="Z9076" t="s">
        <v>54</v>
      </c>
      <c r="AA9076"/>
      <c r="AB9076" t="s">
        <v>48317</v>
      </c>
      <c r="AC9076" t="s">
        <v>54832</v>
      </c>
      <c r="AD9076" t="s">
        <v>35302</v>
      </c>
      <c r="AE9076" t="s">
        <v>565</v>
      </c>
      <c r="AF9076" s="119" t="str">
        <f t="shared" si="566"/>
        <v>NA</v>
      </c>
      <c r="AG9076" s="119"/>
      <c r="AH9076" s="119"/>
      <c r="AI9076" s="119"/>
      <c r="AJ9076" s="119" t="str">
        <f t="shared" si="567"/>
        <v>NA</v>
      </c>
      <c r="AK9076" s="190"/>
      <c r="AL9076" s="191"/>
    </row>
    <row r="9077" spans="1:38" x14ac:dyDescent="0.25">
      <c r="A9077" t="s">
        <v>29576</v>
      </c>
      <c r="B9077" t="s">
        <v>29574</v>
      </c>
      <c r="C9077" t="s">
        <v>29575</v>
      </c>
      <c r="D9077" t="s">
        <v>193</v>
      </c>
      <c r="E9077" t="s">
        <v>29577</v>
      </c>
      <c r="F9077" t="s">
        <v>54</v>
      </c>
      <c r="G9077"/>
      <c r="H9077" t="s">
        <v>48685</v>
      </c>
      <c r="I9077" t="s">
        <v>55215</v>
      </c>
      <c r="J9077" t="s">
        <v>29578</v>
      </c>
      <c r="K9077" t="s">
        <v>565</v>
      </c>
      <c r="L9077" s="119" t="str">
        <f t="shared" si="564"/>
        <v>NA</v>
      </c>
      <c r="M9077" s="119"/>
      <c r="N9077" s="120" t="str">
        <f t="shared" si="565"/>
        <v>NA</v>
      </c>
      <c r="O9077" s="120"/>
      <c r="P9077"/>
      <c r="Q9077"/>
      <c r="R9077"/>
      <c r="S9077"/>
      <c r="T9077"/>
      <c r="U9077" t="s">
        <v>33011</v>
      </c>
      <c r="V9077" t="s">
        <v>33010</v>
      </c>
      <c r="W9077" t="s">
        <v>29971</v>
      </c>
      <c r="X9077" t="s">
        <v>193</v>
      </c>
      <c r="Y9077" t="s">
        <v>426</v>
      </c>
      <c r="Z9077" t="s">
        <v>54</v>
      </c>
      <c r="AA9077"/>
      <c r="AB9077" t="s">
        <v>48317</v>
      </c>
      <c r="AC9077" t="s">
        <v>54832</v>
      </c>
      <c r="AD9077" t="s">
        <v>33011</v>
      </c>
      <c r="AE9077" t="s">
        <v>565</v>
      </c>
      <c r="AF9077" s="119" t="str">
        <f t="shared" si="566"/>
        <v>NA</v>
      </c>
      <c r="AG9077" s="119"/>
      <c r="AH9077" s="119"/>
      <c r="AI9077" s="119"/>
      <c r="AJ9077" s="119" t="str">
        <f t="shared" si="567"/>
        <v>NA</v>
      </c>
      <c r="AK9077" s="190"/>
      <c r="AL9077" s="191"/>
    </row>
    <row r="9078" spans="1:38" x14ac:dyDescent="0.25">
      <c r="A9078" t="s">
        <v>31044</v>
      </c>
      <c r="B9078" t="s">
        <v>31042</v>
      </c>
      <c r="C9078" t="s">
        <v>31043</v>
      </c>
      <c r="D9078" t="s">
        <v>193</v>
      </c>
      <c r="E9078" t="s">
        <v>31045</v>
      </c>
      <c r="F9078" t="s">
        <v>54</v>
      </c>
      <c r="G9078"/>
      <c r="H9078" t="s">
        <v>48686</v>
      </c>
      <c r="I9078" t="s">
        <v>55216</v>
      </c>
      <c r="J9078" t="s">
        <v>31044</v>
      </c>
      <c r="K9078" t="s">
        <v>565</v>
      </c>
      <c r="L9078" s="119" t="str">
        <f t="shared" si="564"/>
        <v>NA</v>
      </c>
      <c r="M9078" s="119"/>
      <c r="N9078" s="120" t="str">
        <f t="shared" si="565"/>
        <v>NA</v>
      </c>
      <c r="O9078" s="120"/>
      <c r="P9078"/>
      <c r="Q9078"/>
      <c r="R9078"/>
      <c r="S9078"/>
      <c r="T9078"/>
      <c r="U9078" t="s">
        <v>32052</v>
      </c>
      <c r="V9078" t="s">
        <v>32050</v>
      </c>
      <c r="W9078" t="s">
        <v>32051</v>
      </c>
      <c r="X9078" t="s">
        <v>193</v>
      </c>
      <c r="Y9078" t="s">
        <v>426</v>
      </c>
      <c r="Z9078" t="s">
        <v>54</v>
      </c>
      <c r="AA9078"/>
      <c r="AB9078" t="s">
        <v>48317</v>
      </c>
      <c r="AC9078" t="s">
        <v>54832</v>
      </c>
      <c r="AD9078" t="s">
        <v>32053</v>
      </c>
      <c r="AE9078" t="s">
        <v>565</v>
      </c>
      <c r="AF9078" s="119" t="str">
        <f t="shared" si="566"/>
        <v>NA</v>
      </c>
      <c r="AG9078" s="119"/>
      <c r="AH9078" s="119"/>
      <c r="AI9078" s="119"/>
      <c r="AJ9078" s="119" t="str">
        <f t="shared" si="567"/>
        <v>NA</v>
      </c>
      <c r="AK9078" s="190"/>
      <c r="AL9078" s="191"/>
    </row>
    <row r="9079" spans="1:38" x14ac:dyDescent="0.25">
      <c r="A9079" t="s">
        <v>31235</v>
      </c>
      <c r="B9079" t="s">
        <v>31233</v>
      </c>
      <c r="C9079" t="s">
        <v>31234</v>
      </c>
      <c r="D9079" t="s">
        <v>193</v>
      </c>
      <c r="E9079" t="s">
        <v>31236</v>
      </c>
      <c r="F9079" t="s">
        <v>54</v>
      </c>
      <c r="G9079"/>
      <c r="H9079" t="s">
        <v>48687</v>
      </c>
      <c r="I9079" t="s">
        <v>55217</v>
      </c>
      <c r="J9079" t="s">
        <v>31235</v>
      </c>
      <c r="K9079" t="s">
        <v>565</v>
      </c>
      <c r="L9079" s="119" t="str">
        <f t="shared" si="564"/>
        <v>NA</v>
      </c>
      <c r="M9079" s="119"/>
      <c r="N9079" s="120" t="str">
        <f t="shared" si="565"/>
        <v>NA</v>
      </c>
      <c r="O9079" s="120"/>
      <c r="P9079"/>
      <c r="Q9079"/>
      <c r="R9079"/>
      <c r="S9079"/>
      <c r="T9079"/>
      <c r="U9079" t="s">
        <v>29921</v>
      </c>
      <c r="V9079" t="s">
        <v>29919</v>
      </c>
      <c r="W9079" t="s">
        <v>29920</v>
      </c>
      <c r="X9079" t="s">
        <v>193</v>
      </c>
      <c r="Y9079" t="s">
        <v>426</v>
      </c>
      <c r="Z9079" t="s">
        <v>54</v>
      </c>
      <c r="AA9079"/>
      <c r="AB9079" t="s">
        <v>48317</v>
      </c>
      <c r="AC9079" t="s">
        <v>54832</v>
      </c>
      <c r="AD9079" t="s">
        <v>29922</v>
      </c>
      <c r="AE9079" t="s">
        <v>565</v>
      </c>
      <c r="AF9079" s="119" t="str">
        <f t="shared" si="566"/>
        <v>NA</v>
      </c>
      <c r="AG9079" s="119"/>
      <c r="AH9079" s="119"/>
      <c r="AI9079" s="119"/>
      <c r="AJ9079" s="119" t="str">
        <f t="shared" si="567"/>
        <v>NA</v>
      </c>
      <c r="AK9079" s="190"/>
      <c r="AL9079" s="191"/>
    </row>
    <row r="9080" spans="1:38" x14ac:dyDescent="0.25">
      <c r="A9080" t="s">
        <v>29247</v>
      </c>
      <c r="B9080" t="s">
        <v>29245</v>
      </c>
      <c r="C9080" t="s">
        <v>29246</v>
      </c>
      <c r="D9080" t="s">
        <v>193</v>
      </c>
      <c r="E9080" t="s">
        <v>29248</v>
      </c>
      <c r="F9080" t="s">
        <v>54</v>
      </c>
      <c r="G9080"/>
      <c r="H9080" t="s">
        <v>48688</v>
      </c>
      <c r="I9080" t="s">
        <v>55218</v>
      </c>
      <c r="J9080"/>
      <c r="K9080" t="s">
        <v>565</v>
      </c>
      <c r="L9080" s="119" t="str">
        <f t="shared" si="564"/>
        <v>NA</v>
      </c>
      <c r="M9080" s="119"/>
      <c r="N9080" s="120" t="str">
        <f t="shared" si="565"/>
        <v>NA</v>
      </c>
      <c r="O9080" s="120"/>
      <c r="P9080"/>
      <c r="Q9080"/>
      <c r="R9080"/>
      <c r="S9080"/>
      <c r="T9080"/>
      <c r="U9080" t="s">
        <v>32454</v>
      </c>
      <c r="V9080" t="s">
        <v>32452</v>
      </c>
      <c r="W9080" t="s">
        <v>32453</v>
      </c>
      <c r="X9080" t="s">
        <v>193</v>
      </c>
      <c r="Y9080" t="s">
        <v>426</v>
      </c>
      <c r="Z9080" t="s">
        <v>54</v>
      </c>
      <c r="AA9080"/>
      <c r="AB9080" t="s">
        <v>48317</v>
      </c>
      <c r="AC9080" t="s">
        <v>54832</v>
      </c>
      <c r="AD9080"/>
      <c r="AE9080" t="s">
        <v>565</v>
      </c>
      <c r="AF9080" s="119" t="str">
        <f t="shared" si="566"/>
        <v>NA</v>
      </c>
      <c r="AG9080" s="119"/>
      <c r="AH9080" s="119"/>
      <c r="AI9080" s="119"/>
      <c r="AJ9080" s="119" t="str">
        <f t="shared" si="567"/>
        <v>NA</v>
      </c>
      <c r="AK9080" s="190"/>
      <c r="AL9080" s="191"/>
    </row>
    <row r="9081" spans="1:38" x14ac:dyDescent="0.25">
      <c r="A9081" t="s">
        <v>28573</v>
      </c>
      <c r="B9081" t="s">
        <v>28571</v>
      </c>
      <c r="C9081" t="s">
        <v>28572</v>
      </c>
      <c r="D9081" t="s">
        <v>193</v>
      </c>
      <c r="E9081" t="s">
        <v>3569</v>
      </c>
      <c r="F9081" t="s">
        <v>54</v>
      </c>
      <c r="G9081"/>
      <c r="H9081" t="s">
        <v>48689</v>
      </c>
      <c r="I9081" t="s">
        <v>55219</v>
      </c>
      <c r="J9081"/>
      <c r="K9081" t="s">
        <v>565</v>
      </c>
      <c r="L9081" s="119" t="str">
        <f t="shared" si="564"/>
        <v>NA</v>
      </c>
      <c r="M9081" s="119"/>
      <c r="N9081" s="120" t="str">
        <f t="shared" si="565"/>
        <v>NA</v>
      </c>
      <c r="O9081" s="120"/>
      <c r="P9081"/>
      <c r="Q9081"/>
      <c r="R9081"/>
      <c r="S9081"/>
      <c r="T9081"/>
      <c r="U9081" t="s">
        <v>33656</v>
      </c>
      <c r="V9081" t="s">
        <v>33654</v>
      </c>
      <c r="W9081" t="s">
        <v>33655</v>
      </c>
      <c r="X9081" t="s">
        <v>193</v>
      </c>
      <c r="Y9081" t="s">
        <v>33657</v>
      </c>
      <c r="Z9081" t="s">
        <v>54</v>
      </c>
      <c r="AA9081"/>
      <c r="AB9081" t="s">
        <v>48318</v>
      </c>
      <c r="AC9081" t="s">
        <v>54833</v>
      </c>
      <c r="AD9081" t="s">
        <v>33658</v>
      </c>
      <c r="AE9081" t="s">
        <v>565</v>
      </c>
      <c r="AF9081" s="119" t="str">
        <f t="shared" si="566"/>
        <v>NA</v>
      </c>
      <c r="AG9081" s="119"/>
      <c r="AH9081" s="119"/>
      <c r="AI9081" s="119"/>
      <c r="AJ9081" s="119" t="str">
        <f t="shared" si="567"/>
        <v>NA</v>
      </c>
      <c r="AK9081" s="190"/>
      <c r="AL9081" s="191"/>
    </row>
    <row r="9082" spans="1:38" x14ac:dyDescent="0.25">
      <c r="A9082" t="s">
        <v>27589</v>
      </c>
      <c r="B9082" t="s">
        <v>27587</v>
      </c>
      <c r="C9082" t="s">
        <v>27588</v>
      </c>
      <c r="D9082" t="s">
        <v>193</v>
      </c>
      <c r="E9082" t="s">
        <v>3569</v>
      </c>
      <c r="F9082" t="s">
        <v>54</v>
      </c>
      <c r="G9082"/>
      <c r="H9082" t="s">
        <v>48689</v>
      </c>
      <c r="I9082" t="s">
        <v>55219</v>
      </c>
      <c r="J9082"/>
      <c r="K9082" t="s">
        <v>565</v>
      </c>
      <c r="L9082" s="119" t="str">
        <f t="shared" si="564"/>
        <v>NA</v>
      </c>
      <c r="M9082" s="119"/>
      <c r="N9082" s="120" t="str">
        <f t="shared" si="565"/>
        <v>NA</v>
      </c>
      <c r="O9082" s="120"/>
      <c r="P9082"/>
      <c r="Q9082"/>
      <c r="R9082"/>
      <c r="S9082"/>
      <c r="T9082"/>
      <c r="U9082" t="s">
        <v>35154</v>
      </c>
      <c r="V9082" t="s">
        <v>35153</v>
      </c>
      <c r="W9082" t="s">
        <v>5135</v>
      </c>
      <c r="X9082" t="s">
        <v>193</v>
      </c>
      <c r="Y9082" t="s">
        <v>35155</v>
      </c>
      <c r="Z9082" t="s">
        <v>54</v>
      </c>
      <c r="AA9082"/>
      <c r="AB9082" t="s">
        <v>48319</v>
      </c>
      <c r="AC9082" t="s">
        <v>54834</v>
      </c>
      <c r="AD9082" t="s">
        <v>35156</v>
      </c>
      <c r="AE9082" t="s">
        <v>565</v>
      </c>
      <c r="AF9082" s="119" t="str">
        <f t="shared" si="566"/>
        <v>NA</v>
      </c>
      <c r="AG9082" s="119"/>
      <c r="AH9082" s="119"/>
      <c r="AI9082" s="119"/>
      <c r="AJ9082" s="119" t="str">
        <f t="shared" si="567"/>
        <v>NA</v>
      </c>
      <c r="AK9082" s="190"/>
      <c r="AL9082" s="191"/>
    </row>
    <row r="9083" spans="1:38" x14ac:dyDescent="0.25">
      <c r="A9083" t="s">
        <v>30901</v>
      </c>
      <c r="B9083" t="s">
        <v>30899</v>
      </c>
      <c r="C9083" t="s">
        <v>30900</v>
      </c>
      <c r="D9083" t="s">
        <v>193</v>
      </c>
      <c r="E9083" t="s">
        <v>3569</v>
      </c>
      <c r="F9083" t="s">
        <v>54</v>
      </c>
      <c r="G9083"/>
      <c r="H9083" t="s">
        <v>48689</v>
      </c>
      <c r="I9083" t="s">
        <v>55219</v>
      </c>
      <c r="J9083" t="s">
        <v>30901</v>
      </c>
      <c r="K9083" t="s">
        <v>565</v>
      </c>
      <c r="L9083" s="119" t="str">
        <f t="shared" si="564"/>
        <v>NA</v>
      </c>
      <c r="M9083" s="119"/>
      <c r="N9083" s="120" t="str">
        <f t="shared" si="565"/>
        <v>NA</v>
      </c>
      <c r="O9083" s="120"/>
      <c r="P9083"/>
      <c r="Q9083"/>
      <c r="R9083"/>
      <c r="S9083"/>
      <c r="T9083"/>
      <c r="U9083" t="s">
        <v>33099</v>
      </c>
      <c r="V9083" t="s">
        <v>33098</v>
      </c>
      <c r="W9083" t="s">
        <v>31944</v>
      </c>
      <c r="X9083" t="s">
        <v>193</v>
      </c>
      <c r="Y9083" t="s">
        <v>619</v>
      </c>
      <c r="Z9083" t="s">
        <v>54</v>
      </c>
      <c r="AA9083"/>
      <c r="AB9083" t="s">
        <v>48320</v>
      </c>
      <c r="AC9083" t="s">
        <v>54835</v>
      </c>
      <c r="AD9083"/>
      <c r="AE9083" t="s">
        <v>565</v>
      </c>
      <c r="AF9083" s="119" t="str">
        <f t="shared" si="566"/>
        <v>NA</v>
      </c>
      <c r="AG9083" s="119"/>
      <c r="AH9083" s="119"/>
      <c r="AI9083" s="119"/>
      <c r="AJ9083" s="119" t="str">
        <f t="shared" si="567"/>
        <v>NA</v>
      </c>
      <c r="AK9083" s="190"/>
      <c r="AL9083" s="191"/>
    </row>
    <row r="9084" spans="1:38" x14ac:dyDescent="0.25">
      <c r="A9084" t="s">
        <v>27603</v>
      </c>
      <c r="B9084" t="s">
        <v>27601</v>
      </c>
      <c r="C9084" t="s">
        <v>27602</v>
      </c>
      <c r="D9084" t="s">
        <v>193</v>
      </c>
      <c r="E9084" t="s">
        <v>3569</v>
      </c>
      <c r="F9084" t="s">
        <v>54</v>
      </c>
      <c r="G9084"/>
      <c r="H9084" t="s">
        <v>48689</v>
      </c>
      <c r="I9084" t="s">
        <v>55219</v>
      </c>
      <c r="J9084" t="s">
        <v>27603</v>
      </c>
      <c r="K9084" t="s">
        <v>565</v>
      </c>
      <c r="L9084" s="119" t="str">
        <f t="shared" si="564"/>
        <v>NA</v>
      </c>
      <c r="M9084" s="119"/>
      <c r="N9084" s="120" t="str">
        <f t="shared" si="565"/>
        <v>NA</v>
      </c>
      <c r="O9084" s="120"/>
      <c r="P9084"/>
      <c r="Q9084"/>
      <c r="R9084"/>
      <c r="S9084"/>
      <c r="T9084"/>
      <c r="U9084" t="s">
        <v>33674</v>
      </c>
      <c r="V9084" t="s">
        <v>33672</v>
      </c>
      <c r="W9084" t="s">
        <v>33673</v>
      </c>
      <c r="X9084" t="s">
        <v>193</v>
      </c>
      <c r="Y9084" t="s">
        <v>6603</v>
      </c>
      <c r="Z9084" t="s">
        <v>54</v>
      </c>
      <c r="AA9084"/>
      <c r="AB9084" t="s">
        <v>48321</v>
      </c>
      <c r="AC9084" t="s">
        <v>54836</v>
      </c>
      <c r="AD9084" t="s">
        <v>33674</v>
      </c>
      <c r="AE9084" t="s">
        <v>565</v>
      </c>
      <c r="AF9084" s="119" t="str">
        <f t="shared" si="566"/>
        <v>NA</v>
      </c>
      <c r="AG9084" s="119"/>
      <c r="AH9084" s="119"/>
      <c r="AI9084" s="119"/>
      <c r="AJ9084" s="119" t="str">
        <f t="shared" si="567"/>
        <v>NA</v>
      </c>
      <c r="AK9084" s="190"/>
      <c r="AL9084" s="191"/>
    </row>
    <row r="9085" spans="1:38" x14ac:dyDescent="0.25">
      <c r="A9085" t="s">
        <v>28573</v>
      </c>
      <c r="B9085" t="s">
        <v>28574</v>
      </c>
      <c r="C9085" t="s">
        <v>28575</v>
      </c>
      <c r="D9085" t="s">
        <v>193</v>
      </c>
      <c r="E9085" t="s">
        <v>3569</v>
      </c>
      <c r="F9085" t="s">
        <v>54</v>
      </c>
      <c r="G9085"/>
      <c r="H9085" t="s">
        <v>48689</v>
      </c>
      <c r="I9085" t="s">
        <v>55219</v>
      </c>
      <c r="J9085" t="s">
        <v>28573</v>
      </c>
      <c r="K9085" t="s">
        <v>565</v>
      </c>
      <c r="L9085" s="119" t="str">
        <f t="shared" si="564"/>
        <v>NA</v>
      </c>
      <c r="M9085" s="119"/>
      <c r="N9085" s="120" t="str">
        <f t="shared" si="565"/>
        <v>NA</v>
      </c>
      <c r="O9085" s="120"/>
      <c r="P9085"/>
      <c r="Q9085"/>
      <c r="R9085"/>
      <c r="S9085"/>
      <c r="T9085"/>
      <c r="U9085" t="s">
        <v>32439</v>
      </c>
      <c r="V9085" t="s">
        <v>32438</v>
      </c>
      <c r="W9085" t="s">
        <v>32381</v>
      </c>
      <c r="X9085" t="s">
        <v>193</v>
      </c>
      <c r="Y9085" t="s">
        <v>5036</v>
      </c>
      <c r="Z9085" t="s">
        <v>54</v>
      </c>
      <c r="AA9085"/>
      <c r="AB9085" t="s">
        <v>48322</v>
      </c>
      <c r="AC9085" t="s">
        <v>54837</v>
      </c>
      <c r="AD9085" t="s">
        <v>32440</v>
      </c>
      <c r="AE9085" t="s">
        <v>565</v>
      </c>
      <c r="AF9085" s="119" t="str">
        <f t="shared" si="566"/>
        <v>NA</v>
      </c>
      <c r="AG9085" s="119"/>
      <c r="AH9085" s="119"/>
      <c r="AI9085" s="119"/>
      <c r="AJ9085" s="119" t="str">
        <f t="shared" si="567"/>
        <v>NA</v>
      </c>
      <c r="AK9085" s="190"/>
      <c r="AL9085" s="191"/>
    </row>
    <row r="9086" spans="1:38" x14ac:dyDescent="0.25">
      <c r="A9086" t="s">
        <v>28643</v>
      </c>
      <c r="B9086" t="s">
        <v>28653</v>
      </c>
      <c r="C9086" t="s">
        <v>27253</v>
      </c>
      <c r="D9086" t="s">
        <v>193</v>
      </c>
      <c r="E9086" t="s">
        <v>3569</v>
      </c>
      <c r="F9086" t="s">
        <v>54</v>
      </c>
      <c r="G9086"/>
      <c r="H9086" t="s">
        <v>48690</v>
      </c>
      <c r="I9086" t="s">
        <v>55219</v>
      </c>
      <c r="J9086" t="s">
        <v>28654</v>
      </c>
      <c r="K9086" t="s">
        <v>565</v>
      </c>
      <c r="L9086" s="119" t="str">
        <f t="shared" si="564"/>
        <v>NA</v>
      </c>
      <c r="M9086" s="119"/>
      <c r="N9086" s="120" t="str">
        <f t="shared" si="565"/>
        <v>NA</v>
      </c>
      <c r="O9086" s="120"/>
      <c r="P9086"/>
      <c r="Q9086"/>
      <c r="R9086"/>
      <c r="S9086"/>
      <c r="T9086"/>
      <c r="U9086" t="s">
        <v>32879</v>
      </c>
      <c r="V9086" t="s">
        <v>32878</v>
      </c>
      <c r="W9086" t="s">
        <v>32381</v>
      </c>
      <c r="X9086" t="s">
        <v>193</v>
      </c>
      <c r="Y9086" t="s">
        <v>5036</v>
      </c>
      <c r="Z9086" t="s">
        <v>54</v>
      </c>
      <c r="AA9086"/>
      <c r="AB9086" t="s">
        <v>48322</v>
      </c>
      <c r="AC9086" t="s">
        <v>54837</v>
      </c>
      <c r="AD9086"/>
      <c r="AE9086" t="s">
        <v>565</v>
      </c>
      <c r="AF9086" s="119" t="str">
        <f t="shared" si="566"/>
        <v>NA</v>
      </c>
      <c r="AG9086" s="119"/>
      <c r="AH9086" s="119"/>
      <c r="AI9086" s="119"/>
      <c r="AJ9086" s="119" t="str">
        <f t="shared" si="567"/>
        <v>NA</v>
      </c>
      <c r="AK9086" s="190"/>
      <c r="AL9086" s="191"/>
    </row>
    <row r="9087" spans="1:38" x14ac:dyDescent="0.25">
      <c r="A9087" t="s">
        <v>28585</v>
      </c>
      <c r="B9087" t="s">
        <v>28584</v>
      </c>
      <c r="C9087" t="s">
        <v>27891</v>
      </c>
      <c r="D9087" t="s">
        <v>193</v>
      </c>
      <c r="E9087" t="s">
        <v>3618</v>
      </c>
      <c r="F9087" t="s">
        <v>54</v>
      </c>
      <c r="G9087"/>
      <c r="H9087" t="s">
        <v>48691</v>
      </c>
      <c r="I9087" t="s">
        <v>55220</v>
      </c>
      <c r="J9087" t="s">
        <v>28585</v>
      </c>
      <c r="K9087" t="s">
        <v>565</v>
      </c>
      <c r="L9087" s="119" t="str">
        <f t="shared" si="564"/>
        <v>NA</v>
      </c>
      <c r="M9087" s="119"/>
      <c r="N9087" s="120" t="str">
        <f t="shared" si="565"/>
        <v>NA</v>
      </c>
      <c r="O9087" s="120"/>
      <c r="P9087"/>
      <c r="Q9087"/>
      <c r="R9087"/>
      <c r="S9087"/>
      <c r="T9087"/>
      <c r="U9087" t="s">
        <v>27113</v>
      </c>
      <c r="V9087" t="s">
        <v>27111</v>
      </c>
      <c r="W9087" t="s">
        <v>27112</v>
      </c>
      <c r="X9087" t="s">
        <v>193</v>
      </c>
      <c r="Y9087" t="s">
        <v>1860</v>
      </c>
      <c r="Z9087" t="s">
        <v>54</v>
      </c>
      <c r="AA9087"/>
      <c r="AB9087" t="s">
        <v>48323</v>
      </c>
      <c r="AC9087" t="s">
        <v>54838</v>
      </c>
      <c r="AD9087" t="s">
        <v>27114</v>
      </c>
      <c r="AE9087" t="s">
        <v>565</v>
      </c>
      <c r="AF9087" s="119" t="str">
        <f t="shared" si="566"/>
        <v>NA</v>
      </c>
      <c r="AG9087" s="119"/>
      <c r="AH9087" s="119"/>
      <c r="AI9087" s="119"/>
      <c r="AJ9087" s="119" t="str">
        <f t="shared" si="567"/>
        <v>NA</v>
      </c>
      <c r="AK9087" s="190"/>
      <c r="AL9087" s="191"/>
    </row>
    <row r="9088" spans="1:38" x14ac:dyDescent="0.25">
      <c r="A9088" t="s">
        <v>30139</v>
      </c>
      <c r="B9088" t="s">
        <v>30137</v>
      </c>
      <c r="C9088" t="s">
        <v>30138</v>
      </c>
      <c r="D9088" t="s">
        <v>193</v>
      </c>
      <c r="E9088" t="s">
        <v>3618</v>
      </c>
      <c r="F9088" t="s">
        <v>54</v>
      </c>
      <c r="G9088"/>
      <c r="H9088" t="s">
        <v>48692</v>
      </c>
      <c r="I9088" t="s">
        <v>55220</v>
      </c>
      <c r="J9088" t="s">
        <v>30139</v>
      </c>
      <c r="K9088" t="s">
        <v>565</v>
      </c>
      <c r="L9088" s="119" t="str">
        <f t="shared" si="564"/>
        <v>NA</v>
      </c>
      <c r="M9088" s="119"/>
      <c r="N9088" s="120" t="str">
        <f t="shared" si="565"/>
        <v>NA</v>
      </c>
      <c r="O9088" s="120"/>
      <c r="P9088"/>
      <c r="Q9088"/>
      <c r="R9088"/>
      <c r="S9088"/>
      <c r="T9088"/>
      <c r="U9088" t="s">
        <v>32483</v>
      </c>
      <c r="V9088" t="s">
        <v>32487</v>
      </c>
      <c r="W9088" t="s">
        <v>31944</v>
      </c>
      <c r="X9088" t="s">
        <v>193</v>
      </c>
      <c r="Y9088" t="s">
        <v>1860</v>
      </c>
      <c r="Z9088" t="s">
        <v>54</v>
      </c>
      <c r="AA9088"/>
      <c r="AB9088" t="s">
        <v>48323</v>
      </c>
      <c r="AC9088" t="s">
        <v>54838</v>
      </c>
      <c r="AD9088" t="s">
        <v>32488</v>
      </c>
      <c r="AE9088" t="s">
        <v>565</v>
      </c>
      <c r="AF9088" s="119" t="str">
        <f t="shared" si="566"/>
        <v>NA</v>
      </c>
      <c r="AG9088" s="119"/>
      <c r="AH9088" s="119"/>
      <c r="AI9088" s="119"/>
      <c r="AJ9088" s="119" t="str">
        <f t="shared" si="567"/>
        <v>NA</v>
      </c>
      <c r="AK9088" s="190"/>
      <c r="AL9088" s="191"/>
    </row>
    <row r="9089" spans="1:38" x14ac:dyDescent="0.25">
      <c r="A9089" t="s">
        <v>30136</v>
      </c>
      <c r="B9089" t="s">
        <v>30134</v>
      </c>
      <c r="C9089" t="s">
        <v>30135</v>
      </c>
      <c r="D9089" t="s">
        <v>193</v>
      </c>
      <c r="E9089" t="s">
        <v>3618</v>
      </c>
      <c r="F9089" t="s">
        <v>54</v>
      </c>
      <c r="G9089"/>
      <c r="H9089" t="s">
        <v>48692</v>
      </c>
      <c r="I9089" t="s">
        <v>55220</v>
      </c>
      <c r="J9089" t="s">
        <v>30136</v>
      </c>
      <c r="K9089" t="s">
        <v>565</v>
      </c>
      <c r="L9089" s="119" t="str">
        <f t="shared" si="564"/>
        <v>NA</v>
      </c>
      <c r="M9089" s="119"/>
      <c r="N9089" s="120" t="str">
        <f t="shared" si="565"/>
        <v>NA</v>
      </c>
      <c r="O9089" s="120"/>
      <c r="P9089"/>
      <c r="Q9089"/>
      <c r="R9089"/>
      <c r="S9089"/>
      <c r="T9089"/>
      <c r="U9089" t="s">
        <v>34940</v>
      </c>
      <c r="V9089" t="s">
        <v>34939</v>
      </c>
      <c r="W9089" t="s">
        <v>5135</v>
      </c>
      <c r="X9089" t="s">
        <v>193</v>
      </c>
      <c r="Y9089" t="s">
        <v>34941</v>
      </c>
      <c r="Z9089" t="s">
        <v>54</v>
      </c>
      <c r="AA9089"/>
      <c r="AB9089" t="s">
        <v>48324</v>
      </c>
      <c r="AC9089" t="s">
        <v>54839</v>
      </c>
      <c r="AD9089" t="s">
        <v>34942</v>
      </c>
      <c r="AE9089" t="s">
        <v>565</v>
      </c>
      <c r="AF9089" s="119" t="str">
        <f t="shared" si="566"/>
        <v>NA</v>
      </c>
      <c r="AG9089" s="119"/>
      <c r="AH9089" s="119"/>
      <c r="AI9089" s="119"/>
      <c r="AJ9089" s="119" t="str">
        <f t="shared" si="567"/>
        <v>NA</v>
      </c>
      <c r="AK9089" s="190"/>
      <c r="AL9089" s="191"/>
    </row>
    <row r="9090" spans="1:38" x14ac:dyDescent="0.25">
      <c r="A9090" t="s">
        <v>28102</v>
      </c>
      <c r="B9090" t="s">
        <v>28100</v>
      </c>
      <c r="C9090" t="s">
        <v>28101</v>
      </c>
      <c r="D9090" t="s">
        <v>193</v>
      </c>
      <c r="E9090" t="s">
        <v>3618</v>
      </c>
      <c r="F9090" t="s">
        <v>54</v>
      </c>
      <c r="G9090"/>
      <c r="H9090" t="s">
        <v>48691</v>
      </c>
      <c r="I9090" t="s">
        <v>55220</v>
      </c>
      <c r="J9090" t="s">
        <v>28102</v>
      </c>
      <c r="K9090" t="s">
        <v>565</v>
      </c>
      <c r="L9090" s="119" t="str">
        <f t="shared" si="564"/>
        <v>NA</v>
      </c>
      <c r="M9090" s="119"/>
      <c r="N9090" s="120" t="str">
        <f t="shared" si="565"/>
        <v>NA</v>
      </c>
      <c r="O9090" s="120"/>
      <c r="P9090"/>
      <c r="Q9090"/>
      <c r="R9090"/>
      <c r="S9090"/>
      <c r="T9090"/>
      <c r="U9090" t="s">
        <v>32483</v>
      </c>
      <c r="V9090" t="s">
        <v>32489</v>
      </c>
      <c r="W9090" t="s">
        <v>31944</v>
      </c>
      <c r="X9090" t="s">
        <v>193</v>
      </c>
      <c r="Y9090" t="s">
        <v>1585</v>
      </c>
      <c r="Z9090" t="s">
        <v>54</v>
      </c>
      <c r="AA9090"/>
      <c r="AB9090" t="s">
        <v>48325</v>
      </c>
      <c r="AC9090" t="s">
        <v>54840</v>
      </c>
      <c r="AD9090" t="s">
        <v>32490</v>
      </c>
      <c r="AE9090" t="s">
        <v>565</v>
      </c>
      <c r="AF9090" s="119" t="str">
        <f t="shared" si="566"/>
        <v>NA</v>
      </c>
      <c r="AG9090" s="119"/>
      <c r="AH9090" s="119"/>
      <c r="AI9090" s="119"/>
      <c r="AJ9090" s="119" t="str">
        <f t="shared" si="567"/>
        <v>NA</v>
      </c>
      <c r="AK9090" s="190"/>
      <c r="AL9090" s="191"/>
    </row>
    <row r="9091" spans="1:38" x14ac:dyDescent="0.25">
      <c r="A9091" t="s">
        <v>34525</v>
      </c>
      <c r="B9091" t="s">
        <v>34523</v>
      </c>
      <c r="C9091" t="s">
        <v>34524</v>
      </c>
      <c r="D9091" t="s">
        <v>193</v>
      </c>
      <c r="E9091" t="s">
        <v>34526</v>
      </c>
      <c r="F9091" t="s">
        <v>54</v>
      </c>
      <c r="G9091"/>
      <c r="H9091" t="s">
        <v>48693</v>
      </c>
      <c r="I9091" t="s">
        <v>55221</v>
      </c>
      <c r="J9091" t="s">
        <v>34527</v>
      </c>
      <c r="K9091" t="s">
        <v>565</v>
      </c>
      <c r="L9091" s="119" t="str">
        <f t="shared" ref="L9091:L9154" si="568">IF($Q$1&lt;&gt;"",IF(ISNUMBER(SEARCH("*"&amp;$Q$1&amp;"*", A9091)),A9091, IF(ISNUMBER(SEARCH("*"&amp;$Q$1&amp;"*", H9091)),A9091, IF(ISNUMBER(SEARCH("*"&amp;$Q$1&amp;"*", G9091)),A9091, IF(ISNUMBER(SEARCH("*"&amp;$Q$1&amp;"*", J9091)),A9091,  IF(ISNUMBER(SEARCH("*"&amp;$Q$1&amp;"*", E9091)),A9091, "NA"))))),"NA")</f>
        <v>NA</v>
      </c>
      <c r="M9091" s="119"/>
      <c r="N9091" s="120" t="str">
        <f t="shared" ref="N9091:N9154" si="569">IF($Q$11=1,IF(ISNUMBER(SEARCH($T$11,C9091)),A9091,"NA"),"NA")</f>
        <v>NA</v>
      </c>
      <c r="O9091" s="120"/>
      <c r="P9091"/>
      <c r="Q9091"/>
      <c r="R9091"/>
      <c r="S9091"/>
      <c r="T9091"/>
      <c r="U9091" t="s">
        <v>32483</v>
      </c>
      <c r="V9091" t="s">
        <v>32491</v>
      </c>
      <c r="W9091" t="s">
        <v>31944</v>
      </c>
      <c r="X9091" t="s">
        <v>193</v>
      </c>
      <c r="Y9091" t="s">
        <v>1598</v>
      </c>
      <c r="Z9091" t="s">
        <v>54</v>
      </c>
      <c r="AA9091"/>
      <c r="AB9091" t="s">
        <v>48326</v>
      </c>
      <c r="AC9091" t="s">
        <v>54841</v>
      </c>
      <c r="AD9091" t="s">
        <v>32492</v>
      </c>
      <c r="AE9091" t="s">
        <v>565</v>
      </c>
      <c r="AF9091" s="119" t="str">
        <f t="shared" ref="AF9091:AF9154" si="570">IF($Q$6&lt;&gt;"",IF(ISNUMBER(SEARCH($Q$6, W9091)),U9091, "NA"),"NA")</f>
        <v>NA</v>
      </c>
      <c r="AG9091" s="119"/>
      <c r="AH9091" s="119"/>
      <c r="AI9091" s="119"/>
      <c r="AJ9091" s="119" t="str">
        <f t="shared" ref="AJ9091:AJ9154" si="571">IF($Q$5&lt;&gt;"",IF(ISNUMBER(SEARCH($Q$5, U9091&amp;" "&amp;Y9091&amp;" "&amp;AA9091&amp;" "&amp;AB9091&amp;" "&amp;AD9091)),U9091, "NA"),"NA")</f>
        <v>NA</v>
      </c>
      <c r="AK9091" s="190"/>
      <c r="AL9091" s="191"/>
    </row>
    <row r="9092" spans="1:38" x14ac:dyDescent="0.25">
      <c r="A9092" t="s">
        <v>27606</v>
      </c>
      <c r="B9092" t="s">
        <v>27604</v>
      </c>
      <c r="C9092" t="s">
        <v>27605</v>
      </c>
      <c r="D9092" t="s">
        <v>193</v>
      </c>
      <c r="E9092" t="s">
        <v>27607</v>
      </c>
      <c r="F9092" t="s">
        <v>54</v>
      </c>
      <c r="G9092"/>
      <c r="H9092" t="s">
        <v>48694</v>
      </c>
      <c r="I9092" t="s">
        <v>55222</v>
      </c>
      <c r="J9092" t="s">
        <v>27606</v>
      </c>
      <c r="K9092" t="s">
        <v>565</v>
      </c>
      <c r="L9092" s="119" t="str">
        <f t="shared" si="568"/>
        <v>NA</v>
      </c>
      <c r="M9092" s="119"/>
      <c r="N9092" s="120" t="str">
        <f t="shared" si="569"/>
        <v>NA</v>
      </c>
      <c r="O9092" s="120"/>
      <c r="P9092"/>
      <c r="Q9092"/>
      <c r="R9092"/>
      <c r="S9092"/>
      <c r="T9092"/>
      <c r="U9092" t="s">
        <v>31086</v>
      </c>
      <c r="V9092" t="s">
        <v>31085</v>
      </c>
      <c r="W9092" t="s">
        <v>29456</v>
      </c>
      <c r="X9092" t="s">
        <v>193</v>
      </c>
      <c r="Y9092" t="s">
        <v>21679</v>
      </c>
      <c r="Z9092" t="s">
        <v>54</v>
      </c>
      <c r="AA9092"/>
      <c r="AB9092" t="s">
        <v>48327</v>
      </c>
      <c r="AC9092" t="s">
        <v>54842</v>
      </c>
      <c r="AD9092" t="s">
        <v>31087</v>
      </c>
      <c r="AE9092" t="s">
        <v>565</v>
      </c>
      <c r="AF9092" s="119" t="str">
        <f t="shared" si="570"/>
        <v>NA</v>
      </c>
      <c r="AG9092" s="119"/>
      <c r="AH9092" s="119"/>
      <c r="AI9092" s="119"/>
      <c r="AJ9092" s="119" t="str">
        <f t="shared" si="571"/>
        <v>NA</v>
      </c>
      <c r="AK9092" s="190"/>
      <c r="AL9092" s="191"/>
    </row>
    <row r="9093" spans="1:38" x14ac:dyDescent="0.25">
      <c r="A9093" t="s">
        <v>28108</v>
      </c>
      <c r="B9093" t="s">
        <v>28106</v>
      </c>
      <c r="C9093" t="s">
        <v>28107</v>
      </c>
      <c r="D9093" t="s">
        <v>193</v>
      </c>
      <c r="E9093" t="s">
        <v>28109</v>
      </c>
      <c r="F9093" t="s">
        <v>54</v>
      </c>
      <c r="G9093"/>
      <c r="H9093" t="s">
        <v>48695</v>
      </c>
      <c r="I9093" t="s">
        <v>55223</v>
      </c>
      <c r="J9093" t="s">
        <v>28108</v>
      </c>
      <c r="K9093" t="s">
        <v>565</v>
      </c>
      <c r="L9093" s="119" t="str">
        <f t="shared" si="568"/>
        <v>NA</v>
      </c>
      <c r="M9093" s="119"/>
      <c r="N9093" s="120" t="str">
        <f t="shared" si="569"/>
        <v>NA</v>
      </c>
      <c r="O9093" s="120"/>
      <c r="P9093"/>
      <c r="Q9093"/>
      <c r="R9093"/>
      <c r="S9093"/>
      <c r="T9093"/>
      <c r="U9093" t="s">
        <v>27233</v>
      </c>
      <c r="V9093" t="s">
        <v>27231</v>
      </c>
      <c r="W9093" t="s">
        <v>27232</v>
      </c>
      <c r="X9093" t="s">
        <v>193</v>
      </c>
      <c r="Y9093" t="s">
        <v>6664</v>
      </c>
      <c r="Z9093" t="s">
        <v>54</v>
      </c>
      <c r="AA9093"/>
      <c r="AB9093" t="s">
        <v>48328</v>
      </c>
      <c r="AC9093" t="s">
        <v>54843</v>
      </c>
      <c r="AD9093" t="s">
        <v>27233</v>
      </c>
      <c r="AE9093" t="s">
        <v>565</v>
      </c>
      <c r="AF9093" s="119" t="str">
        <f t="shared" si="570"/>
        <v>NA</v>
      </c>
      <c r="AG9093" s="119"/>
      <c r="AH9093" s="119"/>
      <c r="AI9093" s="119"/>
      <c r="AJ9093" s="119" t="str">
        <f t="shared" si="571"/>
        <v>NA</v>
      </c>
      <c r="AK9093" s="190"/>
      <c r="AL9093" s="191"/>
    </row>
    <row r="9094" spans="1:38" x14ac:dyDescent="0.25">
      <c r="A9094" t="s">
        <v>34535</v>
      </c>
      <c r="B9094" t="s">
        <v>34533</v>
      </c>
      <c r="C9094" t="s">
        <v>34534</v>
      </c>
      <c r="D9094" t="s">
        <v>193</v>
      </c>
      <c r="E9094" t="s">
        <v>29690</v>
      </c>
      <c r="F9094" t="s">
        <v>54</v>
      </c>
      <c r="G9094"/>
      <c r="H9094" t="s">
        <v>48696</v>
      </c>
      <c r="I9094" t="s">
        <v>55224</v>
      </c>
      <c r="J9094"/>
      <c r="K9094" t="s">
        <v>565</v>
      </c>
      <c r="L9094" s="119" t="str">
        <f t="shared" si="568"/>
        <v>NA</v>
      </c>
      <c r="M9094" s="119"/>
      <c r="N9094" s="120" t="str">
        <f t="shared" si="569"/>
        <v>NA</v>
      </c>
      <c r="O9094" s="120"/>
      <c r="P9094"/>
      <c r="Q9094"/>
      <c r="R9094"/>
      <c r="S9094"/>
      <c r="T9094"/>
      <c r="U9094" t="s">
        <v>32845</v>
      </c>
      <c r="V9094" t="s">
        <v>32843</v>
      </c>
      <c r="W9094" t="s">
        <v>32844</v>
      </c>
      <c r="X9094" t="s">
        <v>193</v>
      </c>
      <c r="Y9094" t="s">
        <v>17006</v>
      </c>
      <c r="Z9094" t="s">
        <v>54</v>
      </c>
      <c r="AA9094"/>
      <c r="AB9094" t="s">
        <v>48329</v>
      </c>
      <c r="AC9094" t="s">
        <v>54844</v>
      </c>
      <c r="AD9094" t="s">
        <v>32846</v>
      </c>
      <c r="AE9094" t="s">
        <v>565</v>
      </c>
      <c r="AF9094" s="119" t="str">
        <f t="shared" si="570"/>
        <v>NA</v>
      </c>
      <c r="AG9094" s="119"/>
      <c r="AH9094" s="119"/>
      <c r="AI9094" s="119"/>
      <c r="AJ9094" s="119" t="str">
        <f t="shared" si="571"/>
        <v>NA</v>
      </c>
      <c r="AK9094" s="190"/>
      <c r="AL9094" s="191"/>
    </row>
    <row r="9095" spans="1:38" x14ac:dyDescent="0.25">
      <c r="A9095" t="s">
        <v>29689</v>
      </c>
      <c r="B9095" t="s">
        <v>29687</v>
      </c>
      <c r="C9095" t="s">
        <v>29688</v>
      </c>
      <c r="D9095" t="s">
        <v>193</v>
      </c>
      <c r="E9095" t="s">
        <v>29690</v>
      </c>
      <c r="F9095" t="s">
        <v>54</v>
      </c>
      <c r="G9095"/>
      <c r="H9095" t="s">
        <v>48697</v>
      </c>
      <c r="I9095" t="s">
        <v>55224</v>
      </c>
      <c r="J9095" t="s">
        <v>29691</v>
      </c>
      <c r="K9095" t="s">
        <v>565</v>
      </c>
      <c r="L9095" s="119" t="str">
        <f t="shared" si="568"/>
        <v>NA</v>
      </c>
      <c r="M9095" s="119"/>
      <c r="N9095" s="120" t="str">
        <f t="shared" si="569"/>
        <v>NA</v>
      </c>
      <c r="O9095" s="120"/>
      <c r="P9095"/>
      <c r="Q9095"/>
      <c r="R9095"/>
      <c r="S9095"/>
      <c r="T9095"/>
      <c r="U9095" t="s">
        <v>27280</v>
      </c>
      <c r="V9095" t="s">
        <v>27278</v>
      </c>
      <c r="W9095" t="s">
        <v>27279</v>
      </c>
      <c r="X9095" t="s">
        <v>193</v>
      </c>
      <c r="Y9095" t="s">
        <v>17006</v>
      </c>
      <c r="Z9095" t="s">
        <v>54</v>
      </c>
      <c r="AA9095"/>
      <c r="AB9095" t="s">
        <v>48329</v>
      </c>
      <c r="AC9095" t="s">
        <v>54844</v>
      </c>
      <c r="AD9095" t="s">
        <v>27281</v>
      </c>
      <c r="AE9095" t="s">
        <v>565</v>
      </c>
      <c r="AF9095" s="119" t="str">
        <f t="shared" si="570"/>
        <v>NA</v>
      </c>
      <c r="AG9095" s="119"/>
      <c r="AH9095" s="119"/>
      <c r="AI9095" s="119"/>
      <c r="AJ9095" s="119" t="str">
        <f t="shared" si="571"/>
        <v>NA</v>
      </c>
      <c r="AK9095" s="190"/>
      <c r="AL9095" s="191"/>
    </row>
    <row r="9096" spans="1:38" x14ac:dyDescent="0.25">
      <c r="A9096" t="s">
        <v>28619</v>
      </c>
      <c r="B9096" t="s">
        <v>28617</v>
      </c>
      <c r="C9096" t="s">
        <v>28618</v>
      </c>
      <c r="D9096" t="s">
        <v>193</v>
      </c>
      <c r="E9096" t="s">
        <v>28620</v>
      </c>
      <c r="F9096" t="s">
        <v>54</v>
      </c>
      <c r="G9096"/>
      <c r="H9096" t="s">
        <v>48698</v>
      </c>
      <c r="I9096" t="s">
        <v>55225</v>
      </c>
      <c r="J9096"/>
      <c r="K9096" t="s">
        <v>565</v>
      </c>
      <c r="L9096" s="119" t="str">
        <f t="shared" si="568"/>
        <v>NA</v>
      </c>
      <c r="M9096" s="119"/>
      <c r="N9096" s="120" t="str">
        <f t="shared" si="569"/>
        <v>NA</v>
      </c>
      <c r="O9096" s="120"/>
      <c r="P9096"/>
      <c r="Q9096"/>
      <c r="R9096"/>
      <c r="S9096"/>
      <c r="T9096"/>
      <c r="U9096" t="s">
        <v>29400</v>
      </c>
      <c r="V9096" t="s">
        <v>29398</v>
      </c>
      <c r="W9096" t="s">
        <v>29399</v>
      </c>
      <c r="X9096" t="s">
        <v>193</v>
      </c>
      <c r="Y9096" t="s">
        <v>2614</v>
      </c>
      <c r="Z9096" t="s">
        <v>54</v>
      </c>
      <c r="AA9096"/>
      <c r="AB9096" t="s">
        <v>48330</v>
      </c>
      <c r="AC9096" t="s">
        <v>54845</v>
      </c>
      <c r="AD9096" t="s">
        <v>29401</v>
      </c>
      <c r="AE9096" t="s">
        <v>565</v>
      </c>
      <c r="AF9096" s="119" t="str">
        <f t="shared" si="570"/>
        <v>NA</v>
      </c>
      <c r="AG9096" s="119"/>
      <c r="AH9096" s="119"/>
      <c r="AI9096" s="119"/>
      <c r="AJ9096" s="119" t="str">
        <f t="shared" si="571"/>
        <v>NA</v>
      </c>
      <c r="AK9096" s="190"/>
      <c r="AL9096" s="191"/>
    </row>
    <row r="9097" spans="1:38" x14ac:dyDescent="0.25">
      <c r="A9097" t="s">
        <v>30801</v>
      </c>
      <c r="B9097" t="s">
        <v>30799</v>
      </c>
      <c r="C9097" t="s">
        <v>30800</v>
      </c>
      <c r="D9097" t="s">
        <v>193</v>
      </c>
      <c r="E9097" t="s">
        <v>30802</v>
      </c>
      <c r="F9097" t="s">
        <v>54</v>
      </c>
      <c r="G9097"/>
      <c r="H9097" t="s">
        <v>48699</v>
      </c>
      <c r="I9097" t="s">
        <v>55226</v>
      </c>
      <c r="J9097" t="s">
        <v>30801</v>
      </c>
      <c r="K9097" t="s">
        <v>565</v>
      </c>
      <c r="L9097" s="119" t="str">
        <f t="shared" si="568"/>
        <v>NA</v>
      </c>
      <c r="M9097" s="119"/>
      <c r="N9097" s="120" t="str">
        <f t="shared" si="569"/>
        <v>NA</v>
      </c>
      <c r="O9097" s="120"/>
      <c r="P9097"/>
      <c r="Q9097"/>
      <c r="R9097"/>
      <c r="S9097"/>
      <c r="T9097"/>
      <c r="U9097" t="s">
        <v>31370</v>
      </c>
      <c r="V9097" t="s">
        <v>31368</v>
      </c>
      <c r="W9097" t="s">
        <v>31369</v>
      </c>
      <c r="X9097" t="s">
        <v>193</v>
      </c>
      <c r="Y9097" t="s">
        <v>21281</v>
      </c>
      <c r="Z9097" t="s">
        <v>54</v>
      </c>
      <c r="AA9097"/>
      <c r="AB9097" t="s">
        <v>48331</v>
      </c>
      <c r="AC9097" t="s">
        <v>54846</v>
      </c>
      <c r="AD9097" t="s">
        <v>31371</v>
      </c>
      <c r="AE9097" t="s">
        <v>565</v>
      </c>
      <c r="AF9097" s="119" t="str">
        <f t="shared" si="570"/>
        <v>NA</v>
      </c>
      <c r="AG9097" s="119"/>
      <c r="AH9097" s="119"/>
      <c r="AI9097" s="119"/>
      <c r="AJ9097" s="119" t="str">
        <f t="shared" si="571"/>
        <v>NA</v>
      </c>
      <c r="AK9097" s="190"/>
      <c r="AL9097" s="191"/>
    </row>
    <row r="9098" spans="1:38" x14ac:dyDescent="0.25">
      <c r="A9098" t="s">
        <v>30442</v>
      </c>
      <c r="B9098" t="s">
        <v>30440</v>
      </c>
      <c r="C9098" t="s">
        <v>30441</v>
      </c>
      <c r="D9098" t="s">
        <v>193</v>
      </c>
      <c r="E9098" t="s">
        <v>30443</v>
      </c>
      <c r="F9098" t="s">
        <v>54</v>
      </c>
      <c r="G9098"/>
      <c r="H9098" t="s">
        <v>48700</v>
      </c>
      <c r="I9098" t="s">
        <v>55227</v>
      </c>
      <c r="J9098"/>
      <c r="K9098" t="s">
        <v>565</v>
      </c>
      <c r="L9098" s="119" t="str">
        <f t="shared" si="568"/>
        <v>NA</v>
      </c>
      <c r="M9098" s="119"/>
      <c r="N9098" s="120" t="str">
        <f t="shared" si="569"/>
        <v>NA</v>
      </c>
      <c r="O9098" s="120"/>
      <c r="P9098"/>
      <c r="Q9098"/>
      <c r="R9098"/>
      <c r="S9098"/>
      <c r="T9098"/>
      <c r="U9098" t="s">
        <v>29370</v>
      </c>
      <c r="V9098" t="s">
        <v>29369</v>
      </c>
      <c r="W9098" t="s">
        <v>27279</v>
      </c>
      <c r="X9098" t="s">
        <v>193</v>
      </c>
      <c r="Y9098" t="s">
        <v>29371</v>
      </c>
      <c r="Z9098" t="s">
        <v>54</v>
      </c>
      <c r="AA9098"/>
      <c r="AB9098" t="s">
        <v>48332</v>
      </c>
      <c r="AC9098" t="s">
        <v>54847</v>
      </c>
      <c r="AD9098" t="s">
        <v>29372</v>
      </c>
      <c r="AE9098" t="s">
        <v>565</v>
      </c>
      <c r="AF9098" s="119" t="str">
        <f t="shared" si="570"/>
        <v>NA</v>
      </c>
      <c r="AG9098" s="119"/>
      <c r="AH9098" s="119"/>
      <c r="AI9098" s="119"/>
      <c r="AJ9098" s="119" t="str">
        <f t="shared" si="571"/>
        <v>NA</v>
      </c>
      <c r="AK9098" s="190"/>
      <c r="AL9098" s="191"/>
    </row>
    <row r="9099" spans="1:38" x14ac:dyDescent="0.25">
      <c r="A9099" t="s">
        <v>30196</v>
      </c>
      <c r="B9099" t="s">
        <v>30194</v>
      </c>
      <c r="C9099" t="s">
        <v>30195</v>
      </c>
      <c r="D9099" t="s">
        <v>193</v>
      </c>
      <c r="E9099" t="s">
        <v>22609</v>
      </c>
      <c r="F9099" t="s">
        <v>54</v>
      </c>
      <c r="G9099"/>
      <c r="H9099" t="s">
        <v>48701</v>
      </c>
      <c r="I9099" t="s">
        <v>55228</v>
      </c>
      <c r="J9099" t="s">
        <v>30197</v>
      </c>
      <c r="K9099" t="s">
        <v>565</v>
      </c>
      <c r="L9099" s="119" t="str">
        <f t="shared" si="568"/>
        <v>NA</v>
      </c>
      <c r="M9099" s="119"/>
      <c r="N9099" s="120" t="str">
        <f t="shared" si="569"/>
        <v>NA</v>
      </c>
      <c r="O9099" s="120"/>
      <c r="P9099"/>
      <c r="Q9099"/>
      <c r="R9099"/>
      <c r="S9099"/>
      <c r="T9099"/>
      <c r="U9099" t="s">
        <v>28481</v>
      </c>
      <c r="V9099" t="s">
        <v>28479</v>
      </c>
      <c r="W9099" t="s">
        <v>28480</v>
      </c>
      <c r="X9099" t="s">
        <v>193</v>
      </c>
      <c r="Y9099" t="s">
        <v>28482</v>
      </c>
      <c r="Z9099" t="s">
        <v>54</v>
      </c>
      <c r="AA9099"/>
      <c r="AB9099" t="s">
        <v>48333</v>
      </c>
      <c r="AC9099" t="s">
        <v>54848</v>
      </c>
      <c r="AD9099" t="s">
        <v>28483</v>
      </c>
      <c r="AE9099" t="s">
        <v>565</v>
      </c>
      <c r="AF9099" s="119" t="str">
        <f t="shared" si="570"/>
        <v>NA</v>
      </c>
      <c r="AG9099" s="119"/>
      <c r="AH9099" s="119"/>
      <c r="AI9099" s="119"/>
      <c r="AJ9099" s="119" t="str">
        <f t="shared" si="571"/>
        <v>NA</v>
      </c>
      <c r="AK9099" s="190"/>
      <c r="AL9099" s="191"/>
    </row>
    <row r="9100" spans="1:38" x14ac:dyDescent="0.25">
      <c r="A9100" t="s">
        <v>29138</v>
      </c>
      <c r="B9100" t="s">
        <v>29136</v>
      </c>
      <c r="C9100" t="s">
        <v>29137</v>
      </c>
      <c r="D9100" t="s">
        <v>193</v>
      </c>
      <c r="E9100" t="s">
        <v>22609</v>
      </c>
      <c r="F9100" t="s">
        <v>54</v>
      </c>
      <c r="G9100"/>
      <c r="H9100" t="s">
        <v>48702</v>
      </c>
      <c r="I9100" t="s">
        <v>55228</v>
      </c>
      <c r="J9100" t="s">
        <v>29138</v>
      </c>
      <c r="K9100" t="s">
        <v>565</v>
      </c>
      <c r="L9100" s="119" t="str">
        <f t="shared" si="568"/>
        <v>NA</v>
      </c>
      <c r="M9100" s="119"/>
      <c r="N9100" s="120" t="str">
        <f t="shared" si="569"/>
        <v>NA</v>
      </c>
      <c r="O9100" s="120"/>
      <c r="P9100"/>
      <c r="Q9100"/>
      <c r="R9100"/>
      <c r="S9100"/>
      <c r="T9100"/>
      <c r="U9100" t="s">
        <v>28526</v>
      </c>
      <c r="V9100" t="s">
        <v>28525</v>
      </c>
      <c r="W9100" t="s">
        <v>28480</v>
      </c>
      <c r="X9100" t="s">
        <v>193</v>
      </c>
      <c r="Y9100" t="s">
        <v>3573</v>
      </c>
      <c r="Z9100" t="s">
        <v>54</v>
      </c>
      <c r="AA9100"/>
      <c r="AB9100" t="s">
        <v>48334</v>
      </c>
      <c r="AC9100" t="s">
        <v>54849</v>
      </c>
      <c r="AD9100" t="s">
        <v>28527</v>
      </c>
      <c r="AE9100" t="s">
        <v>565</v>
      </c>
      <c r="AF9100" s="119" t="str">
        <f t="shared" si="570"/>
        <v>NA</v>
      </c>
      <c r="AG9100" s="119"/>
      <c r="AH9100" s="119"/>
      <c r="AI9100" s="119"/>
      <c r="AJ9100" s="119" t="str">
        <f t="shared" si="571"/>
        <v>NA</v>
      </c>
      <c r="AK9100" s="190"/>
      <c r="AL9100" s="191"/>
    </row>
    <row r="9101" spans="1:38" x14ac:dyDescent="0.25">
      <c r="A9101" t="s">
        <v>30702</v>
      </c>
      <c r="B9101" t="s">
        <v>30700</v>
      </c>
      <c r="C9101" t="s">
        <v>30701</v>
      </c>
      <c r="D9101" t="s">
        <v>193</v>
      </c>
      <c r="E9101" t="s">
        <v>8008</v>
      </c>
      <c r="F9101" t="s">
        <v>54</v>
      </c>
      <c r="G9101"/>
      <c r="H9101" t="s">
        <v>48703</v>
      </c>
      <c r="I9101" t="s">
        <v>55229</v>
      </c>
      <c r="J9101" t="s">
        <v>30703</v>
      </c>
      <c r="K9101" t="s">
        <v>565</v>
      </c>
      <c r="L9101" s="119" t="str">
        <f t="shared" si="568"/>
        <v>NA</v>
      </c>
      <c r="M9101" s="119"/>
      <c r="N9101" s="120" t="str">
        <f t="shared" si="569"/>
        <v>NA</v>
      </c>
      <c r="O9101" s="120"/>
      <c r="P9101"/>
      <c r="Q9101"/>
      <c r="R9101"/>
      <c r="S9101"/>
      <c r="T9101"/>
      <c r="U9101" t="s">
        <v>29950</v>
      </c>
      <c r="V9101" t="s">
        <v>29948</v>
      </c>
      <c r="W9101" t="s">
        <v>29949</v>
      </c>
      <c r="X9101" t="s">
        <v>193</v>
      </c>
      <c r="Y9101" t="s">
        <v>3573</v>
      </c>
      <c r="Z9101" t="s">
        <v>54</v>
      </c>
      <c r="AA9101"/>
      <c r="AB9101" t="s">
        <v>48335</v>
      </c>
      <c r="AC9101" t="s">
        <v>54849</v>
      </c>
      <c r="AD9101" t="s">
        <v>29950</v>
      </c>
      <c r="AE9101" t="s">
        <v>565</v>
      </c>
      <c r="AF9101" s="119" t="str">
        <f t="shared" si="570"/>
        <v>NA</v>
      </c>
      <c r="AG9101" s="119"/>
      <c r="AH9101" s="119"/>
      <c r="AI9101" s="119"/>
      <c r="AJ9101" s="119" t="str">
        <f t="shared" si="571"/>
        <v>NA</v>
      </c>
      <c r="AK9101" s="190"/>
      <c r="AL9101" s="191"/>
    </row>
    <row r="9102" spans="1:38" x14ac:dyDescent="0.25">
      <c r="A9102" t="s">
        <v>28957</v>
      </c>
      <c r="B9102" t="s">
        <v>28955</v>
      </c>
      <c r="C9102" t="s">
        <v>28956</v>
      </c>
      <c r="D9102" t="s">
        <v>193</v>
      </c>
      <c r="E9102" t="s">
        <v>28958</v>
      </c>
      <c r="F9102" t="s">
        <v>54</v>
      </c>
      <c r="G9102"/>
      <c r="H9102" t="s">
        <v>48704</v>
      </c>
      <c r="I9102" t="s">
        <v>55230</v>
      </c>
      <c r="J9102"/>
      <c r="K9102" t="s">
        <v>565</v>
      </c>
      <c r="L9102" s="119" t="str">
        <f t="shared" si="568"/>
        <v>NA</v>
      </c>
      <c r="M9102" s="119"/>
      <c r="N9102" s="120" t="str">
        <f t="shared" si="569"/>
        <v>NA</v>
      </c>
      <c r="O9102" s="120"/>
      <c r="P9102"/>
      <c r="Q9102"/>
      <c r="R9102"/>
      <c r="S9102"/>
      <c r="T9102"/>
      <c r="U9102" t="s">
        <v>33814</v>
      </c>
      <c r="V9102" t="s">
        <v>33812</v>
      </c>
      <c r="W9102" t="s">
        <v>33813</v>
      </c>
      <c r="X9102" t="s">
        <v>193</v>
      </c>
      <c r="Y9102" t="s">
        <v>3573</v>
      </c>
      <c r="Z9102" t="s">
        <v>54</v>
      </c>
      <c r="AA9102"/>
      <c r="AB9102" t="s">
        <v>48335</v>
      </c>
      <c r="AC9102" t="s">
        <v>54849</v>
      </c>
      <c r="AD9102" t="s">
        <v>33814</v>
      </c>
      <c r="AE9102" t="s">
        <v>565</v>
      </c>
      <c r="AF9102" s="119" t="str">
        <f t="shared" si="570"/>
        <v>NA</v>
      </c>
      <c r="AG9102" s="119"/>
      <c r="AH9102" s="119"/>
      <c r="AI9102" s="119"/>
      <c r="AJ9102" s="119" t="str">
        <f t="shared" si="571"/>
        <v>NA</v>
      </c>
      <c r="AK9102" s="190"/>
      <c r="AL9102" s="191"/>
    </row>
    <row r="9103" spans="1:38" x14ac:dyDescent="0.25">
      <c r="A9103" t="s">
        <v>31280</v>
      </c>
      <c r="B9103" t="s">
        <v>31278</v>
      </c>
      <c r="C9103" t="s">
        <v>31279</v>
      </c>
      <c r="D9103" t="s">
        <v>193</v>
      </c>
      <c r="E9103" t="s">
        <v>31281</v>
      </c>
      <c r="F9103" t="s">
        <v>54</v>
      </c>
      <c r="G9103"/>
      <c r="H9103" t="s">
        <v>48705</v>
      </c>
      <c r="I9103" t="s">
        <v>55231</v>
      </c>
      <c r="J9103" t="s">
        <v>31280</v>
      </c>
      <c r="K9103" t="s">
        <v>565</v>
      </c>
      <c r="L9103" s="119" t="str">
        <f t="shared" si="568"/>
        <v>NA</v>
      </c>
      <c r="M9103" s="119"/>
      <c r="N9103" s="120" t="str">
        <f t="shared" si="569"/>
        <v>NA</v>
      </c>
      <c r="O9103" s="120"/>
      <c r="P9103"/>
      <c r="Q9103"/>
      <c r="R9103"/>
      <c r="S9103"/>
      <c r="T9103"/>
      <c r="U9103" t="s">
        <v>30898</v>
      </c>
      <c r="V9103" t="s">
        <v>30896</v>
      </c>
      <c r="W9103" t="s">
        <v>30897</v>
      </c>
      <c r="X9103" t="s">
        <v>193</v>
      </c>
      <c r="Y9103" t="s">
        <v>3573</v>
      </c>
      <c r="Z9103" t="s">
        <v>54</v>
      </c>
      <c r="AA9103"/>
      <c r="AB9103" t="s">
        <v>48335</v>
      </c>
      <c r="AC9103" t="s">
        <v>54849</v>
      </c>
      <c r="AD9103" t="s">
        <v>30898</v>
      </c>
      <c r="AE9103" t="s">
        <v>565</v>
      </c>
      <c r="AF9103" s="119" t="str">
        <f t="shared" si="570"/>
        <v>NA</v>
      </c>
      <c r="AG9103" s="119"/>
      <c r="AH9103" s="119"/>
      <c r="AI9103" s="119"/>
      <c r="AJ9103" s="119" t="str">
        <f t="shared" si="571"/>
        <v>NA</v>
      </c>
      <c r="AK9103" s="190"/>
      <c r="AL9103" s="191"/>
    </row>
    <row r="9104" spans="1:38" x14ac:dyDescent="0.25">
      <c r="A9104" t="s">
        <v>27147</v>
      </c>
      <c r="B9104" t="s">
        <v>27145</v>
      </c>
      <c r="C9104" t="s">
        <v>27146</v>
      </c>
      <c r="D9104" t="s">
        <v>193</v>
      </c>
      <c r="E9104" t="s">
        <v>25425</v>
      </c>
      <c r="F9104" t="s">
        <v>54</v>
      </c>
      <c r="G9104"/>
      <c r="H9104" t="s">
        <v>48706</v>
      </c>
      <c r="I9104" t="s">
        <v>55232</v>
      </c>
      <c r="J9104" t="s">
        <v>27147</v>
      </c>
      <c r="K9104" t="s">
        <v>565</v>
      </c>
      <c r="L9104" s="119" t="str">
        <f t="shared" si="568"/>
        <v>NA</v>
      </c>
      <c r="M9104" s="119"/>
      <c r="N9104" s="120" t="str">
        <f t="shared" si="569"/>
        <v>NA</v>
      </c>
      <c r="O9104" s="120"/>
      <c r="P9104"/>
      <c r="Q9104"/>
      <c r="R9104"/>
      <c r="S9104"/>
      <c r="T9104"/>
      <c r="U9104" t="s">
        <v>29457</v>
      </c>
      <c r="V9104" t="s">
        <v>29455</v>
      </c>
      <c r="W9104" t="s">
        <v>29456</v>
      </c>
      <c r="X9104" t="s">
        <v>193</v>
      </c>
      <c r="Y9104" t="s">
        <v>21100</v>
      </c>
      <c r="Z9104" t="s">
        <v>54</v>
      </c>
      <c r="AA9104"/>
      <c r="AB9104" t="s">
        <v>48336</v>
      </c>
      <c r="AC9104" t="s">
        <v>54850</v>
      </c>
      <c r="AD9104" t="s">
        <v>29458</v>
      </c>
      <c r="AE9104" t="s">
        <v>565</v>
      </c>
      <c r="AF9104" s="119" t="str">
        <f t="shared" si="570"/>
        <v>NA</v>
      </c>
      <c r="AG9104" s="119"/>
      <c r="AH9104" s="119"/>
      <c r="AI9104" s="119"/>
      <c r="AJ9104" s="119" t="str">
        <f t="shared" si="571"/>
        <v>NA</v>
      </c>
      <c r="AK9104" s="190"/>
      <c r="AL9104" s="191"/>
    </row>
    <row r="9105" spans="1:38" x14ac:dyDescent="0.25">
      <c r="A9105" t="s">
        <v>27201</v>
      </c>
      <c r="B9105" t="s">
        <v>27199</v>
      </c>
      <c r="C9105" t="s">
        <v>27200</v>
      </c>
      <c r="D9105" t="s">
        <v>193</v>
      </c>
      <c r="E9105" t="s">
        <v>25425</v>
      </c>
      <c r="F9105" t="s">
        <v>54</v>
      </c>
      <c r="G9105"/>
      <c r="H9105" t="s">
        <v>48706</v>
      </c>
      <c r="I9105" t="s">
        <v>55232</v>
      </c>
      <c r="J9105" t="s">
        <v>27201</v>
      </c>
      <c r="K9105" t="s">
        <v>565</v>
      </c>
      <c r="L9105" s="119" t="str">
        <f t="shared" si="568"/>
        <v>NA</v>
      </c>
      <c r="M9105" s="119"/>
      <c r="N9105" s="120" t="str">
        <f t="shared" si="569"/>
        <v>NA</v>
      </c>
      <c r="O9105" s="120"/>
      <c r="P9105"/>
      <c r="Q9105"/>
      <c r="R9105"/>
      <c r="S9105"/>
      <c r="T9105"/>
      <c r="U9105" t="s">
        <v>29543</v>
      </c>
      <c r="V9105" t="s">
        <v>29541</v>
      </c>
      <c r="W9105" t="s">
        <v>29542</v>
      </c>
      <c r="X9105" t="s">
        <v>193</v>
      </c>
      <c r="Y9105" t="s">
        <v>3958</v>
      </c>
      <c r="Z9105" t="s">
        <v>54</v>
      </c>
      <c r="AA9105"/>
      <c r="AB9105" t="s">
        <v>48337</v>
      </c>
      <c r="AC9105" t="s">
        <v>54851</v>
      </c>
      <c r="AD9105" t="s">
        <v>29544</v>
      </c>
      <c r="AE9105" t="s">
        <v>565</v>
      </c>
      <c r="AF9105" s="119" t="str">
        <f t="shared" si="570"/>
        <v>NA</v>
      </c>
      <c r="AG9105" s="119"/>
      <c r="AH9105" s="119"/>
      <c r="AI9105" s="119"/>
      <c r="AJ9105" s="119" t="str">
        <f t="shared" si="571"/>
        <v>NA</v>
      </c>
      <c r="AK9105" s="190"/>
      <c r="AL9105" s="191"/>
    </row>
    <row r="9106" spans="1:38" x14ac:dyDescent="0.25">
      <c r="A9106" t="s">
        <v>29004</v>
      </c>
      <c r="B9106" t="s">
        <v>29003</v>
      </c>
      <c r="C9106" t="s">
        <v>27891</v>
      </c>
      <c r="D9106" t="s">
        <v>193</v>
      </c>
      <c r="E9106" t="s">
        <v>20625</v>
      </c>
      <c r="F9106" t="s">
        <v>54</v>
      </c>
      <c r="G9106"/>
      <c r="H9106" t="s">
        <v>48707</v>
      </c>
      <c r="I9106" t="s">
        <v>55233</v>
      </c>
      <c r="J9106" t="s">
        <v>29004</v>
      </c>
      <c r="K9106" t="s">
        <v>565</v>
      </c>
      <c r="L9106" s="119" t="str">
        <f t="shared" si="568"/>
        <v>NA</v>
      </c>
      <c r="M9106" s="119"/>
      <c r="N9106" s="120" t="str">
        <f t="shared" si="569"/>
        <v>NA</v>
      </c>
      <c r="O9106" s="120"/>
      <c r="P9106"/>
      <c r="Q9106"/>
      <c r="R9106"/>
      <c r="S9106"/>
      <c r="T9106"/>
      <c r="U9106" t="s">
        <v>29404</v>
      </c>
      <c r="V9106" t="s">
        <v>29402</v>
      </c>
      <c r="W9106" t="s">
        <v>29403</v>
      </c>
      <c r="X9106" t="s">
        <v>193</v>
      </c>
      <c r="Y9106" t="s">
        <v>29405</v>
      </c>
      <c r="Z9106" t="s">
        <v>54</v>
      </c>
      <c r="AA9106"/>
      <c r="AB9106" t="s">
        <v>48338</v>
      </c>
      <c r="AC9106" t="s">
        <v>54852</v>
      </c>
      <c r="AD9106" t="s">
        <v>29406</v>
      </c>
      <c r="AE9106" t="s">
        <v>565</v>
      </c>
      <c r="AF9106" s="119" t="str">
        <f t="shared" si="570"/>
        <v>NA</v>
      </c>
      <c r="AG9106" s="119"/>
      <c r="AH9106" s="119"/>
      <c r="AI9106" s="119"/>
      <c r="AJ9106" s="119" t="str">
        <f t="shared" si="571"/>
        <v>NA</v>
      </c>
      <c r="AK9106" s="190"/>
      <c r="AL9106" s="191"/>
    </row>
    <row r="9107" spans="1:38" x14ac:dyDescent="0.25">
      <c r="A9107" t="s">
        <v>30155</v>
      </c>
      <c r="B9107" t="s">
        <v>30153</v>
      </c>
      <c r="C9107" t="s">
        <v>30154</v>
      </c>
      <c r="D9107" t="s">
        <v>193</v>
      </c>
      <c r="E9107" t="s">
        <v>20625</v>
      </c>
      <c r="F9107" t="s">
        <v>54</v>
      </c>
      <c r="G9107"/>
      <c r="H9107" t="s">
        <v>48708</v>
      </c>
      <c r="I9107" t="s">
        <v>55233</v>
      </c>
      <c r="J9107" t="s">
        <v>30155</v>
      </c>
      <c r="K9107" t="s">
        <v>565</v>
      </c>
      <c r="L9107" s="119" t="str">
        <f t="shared" si="568"/>
        <v>NA</v>
      </c>
      <c r="M9107" s="119"/>
      <c r="N9107" s="120" t="str">
        <f t="shared" si="569"/>
        <v>NA</v>
      </c>
      <c r="O9107" s="120"/>
      <c r="P9107"/>
      <c r="Q9107"/>
      <c r="R9107"/>
      <c r="S9107"/>
      <c r="T9107"/>
      <c r="U9107" t="s">
        <v>29466</v>
      </c>
      <c r="V9107" t="s">
        <v>29464</v>
      </c>
      <c r="W9107" t="s">
        <v>29465</v>
      </c>
      <c r="X9107" t="s">
        <v>193</v>
      </c>
      <c r="Y9107" t="s">
        <v>24418</v>
      </c>
      <c r="Z9107" t="s">
        <v>54</v>
      </c>
      <c r="AA9107"/>
      <c r="AB9107" t="s">
        <v>48339</v>
      </c>
      <c r="AC9107" t="s">
        <v>54853</v>
      </c>
      <c r="AD9107" t="s">
        <v>29467</v>
      </c>
      <c r="AE9107" t="s">
        <v>565</v>
      </c>
      <c r="AF9107" s="119" t="str">
        <f t="shared" si="570"/>
        <v>NA</v>
      </c>
      <c r="AG9107" s="119"/>
      <c r="AH9107" s="119"/>
      <c r="AI9107" s="119"/>
      <c r="AJ9107" s="119" t="str">
        <f t="shared" si="571"/>
        <v>NA</v>
      </c>
      <c r="AK9107" s="190"/>
      <c r="AL9107" s="191"/>
    </row>
    <row r="9108" spans="1:38" x14ac:dyDescent="0.25">
      <c r="A9108" t="s">
        <v>30723</v>
      </c>
      <c r="B9108" t="s">
        <v>30721</v>
      </c>
      <c r="C9108" t="s">
        <v>30722</v>
      </c>
      <c r="D9108" t="s">
        <v>193</v>
      </c>
      <c r="E9108" t="s">
        <v>30724</v>
      </c>
      <c r="F9108" t="s">
        <v>54</v>
      </c>
      <c r="G9108"/>
      <c r="H9108" t="s">
        <v>48709</v>
      </c>
      <c r="I9108" t="s">
        <v>55234</v>
      </c>
      <c r="J9108" t="s">
        <v>30723</v>
      </c>
      <c r="K9108" t="s">
        <v>565</v>
      </c>
      <c r="L9108" s="119" t="str">
        <f t="shared" si="568"/>
        <v>NA</v>
      </c>
      <c r="M9108" s="119"/>
      <c r="N9108" s="120" t="str">
        <f t="shared" si="569"/>
        <v>NA</v>
      </c>
      <c r="O9108" s="120"/>
      <c r="P9108"/>
      <c r="Q9108"/>
      <c r="R9108"/>
      <c r="S9108"/>
      <c r="T9108"/>
      <c r="U9108" t="s">
        <v>29523</v>
      </c>
      <c r="V9108" t="s">
        <v>29521</v>
      </c>
      <c r="W9108" t="s">
        <v>29522</v>
      </c>
      <c r="X9108" t="s">
        <v>193</v>
      </c>
      <c r="Y9108" t="s">
        <v>29524</v>
      </c>
      <c r="Z9108" t="s">
        <v>54</v>
      </c>
      <c r="AA9108"/>
      <c r="AB9108" t="s">
        <v>48340</v>
      </c>
      <c r="AC9108" t="s">
        <v>54854</v>
      </c>
      <c r="AD9108" t="s">
        <v>29525</v>
      </c>
      <c r="AE9108" t="s">
        <v>565</v>
      </c>
      <c r="AF9108" s="119" t="str">
        <f t="shared" si="570"/>
        <v>NA</v>
      </c>
      <c r="AG9108" s="119"/>
      <c r="AH9108" s="119"/>
      <c r="AI9108" s="119"/>
      <c r="AJ9108" s="119" t="str">
        <f t="shared" si="571"/>
        <v>NA</v>
      </c>
      <c r="AK9108" s="190"/>
      <c r="AL9108" s="191"/>
    </row>
    <row r="9109" spans="1:38" x14ac:dyDescent="0.25">
      <c r="A9109" t="s">
        <v>28792</v>
      </c>
      <c r="B9109" t="s">
        <v>28790</v>
      </c>
      <c r="C9109" t="s">
        <v>28791</v>
      </c>
      <c r="D9109" t="s">
        <v>193</v>
      </c>
      <c r="E9109" t="s">
        <v>28793</v>
      </c>
      <c r="F9109" t="s">
        <v>54</v>
      </c>
      <c r="G9109"/>
      <c r="H9109" t="s">
        <v>48710</v>
      </c>
      <c r="I9109" t="s">
        <v>55235</v>
      </c>
      <c r="J9109" t="s">
        <v>28792</v>
      </c>
      <c r="K9109" t="s">
        <v>565</v>
      </c>
      <c r="L9109" s="119" t="str">
        <f t="shared" si="568"/>
        <v>NA</v>
      </c>
      <c r="M9109" s="119"/>
      <c r="N9109" s="120" t="str">
        <f t="shared" si="569"/>
        <v>NA</v>
      </c>
      <c r="O9109" s="120"/>
      <c r="P9109"/>
      <c r="Q9109"/>
      <c r="R9109"/>
      <c r="S9109"/>
      <c r="T9109"/>
      <c r="U9109" t="s">
        <v>31189</v>
      </c>
      <c r="V9109" t="s">
        <v>31187</v>
      </c>
      <c r="W9109" t="s">
        <v>31188</v>
      </c>
      <c r="X9109" t="s">
        <v>193</v>
      </c>
      <c r="Y9109" t="s">
        <v>20059</v>
      </c>
      <c r="Z9109" t="s">
        <v>54</v>
      </c>
      <c r="AA9109"/>
      <c r="AB9109" t="s">
        <v>48341</v>
      </c>
      <c r="AC9109" t="s">
        <v>54855</v>
      </c>
      <c r="AD9109" t="s">
        <v>31190</v>
      </c>
      <c r="AE9109" t="s">
        <v>565</v>
      </c>
      <c r="AF9109" s="119" t="str">
        <f t="shared" si="570"/>
        <v>NA</v>
      </c>
      <c r="AG9109" s="119"/>
      <c r="AH9109" s="119"/>
      <c r="AI9109" s="119"/>
      <c r="AJ9109" s="119" t="str">
        <f t="shared" si="571"/>
        <v>NA</v>
      </c>
      <c r="AK9109" s="190"/>
      <c r="AL9109" s="191"/>
    </row>
    <row r="9110" spans="1:38" x14ac:dyDescent="0.25">
      <c r="A9110" t="s">
        <v>27143</v>
      </c>
      <c r="B9110" t="s">
        <v>27141</v>
      </c>
      <c r="C9110" t="s">
        <v>27142</v>
      </c>
      <c r="D9110" t="s">
        <v>193</v>
      </c>
      <c r="E9110" t="s">
        <v>27144</v>
      </c>
      <c r="F9110" t="s">
        <v>54</v>
      </c>
      <c r="G9110"/>
      <c r="H9110" t="s">
        <v>48711</v>
      </c>
      <c r="I9110" t="s">
        <v>55236</v>
      </c>
      <c r="J9110" t="s">
        <v>27143</v>
      </c>
      <c r="K9110" t="s">
        <v>565</v>
      </c>
      <c r="L9110" s="119" t="str">
        <f t="shared" si="568"/>
        <v>NA</v>
      </c>
      <c r="M9110" s="119"/>
      <c r="N9110" s="120" t="str">
        <f t="shared" si="569"/>
        <v>NA</v>
      </c>
      <c r="O9110" s="120"/>
      <c r="P9110"/>
      <c r="Q9110"/>
      <c r="R9110"/>
      <c r="S9110"/>
      <c r="T9110"/>
      <c r="U9110" t="s">
        <v>27631</v>
      </c>
      <c r="V9110" t="s">
        <v>27629</v>
      </c>
      <c r="W9110" t="s">
        <v>27630</v>
      </c>
      <c r="X9110" t="s">
        <v>193</v>
      </c>
      <c r="Y9110" t="s">
        <v>7523</v>
      </c>
      <c r="Z9110" t="s">
        <v>54</v>
      </c>
      <c r="AA9110"/>
      <c r="AB9110" t="s">
        <v>48342</v>
      </c>
      <c r="AC9110" t="s">
        <v>54856</v>
      </c>
      <c r="AD9110" t="s">
        <v>27632</v>
      </c>
      <c r="AE9110" t="s">
        <v>565</v>
      </c>
      <c r="AF9110" s="119" t="str">
        <f t="shared" si="570"/>
        <v>NA</v>
      </c>
      <c r="AG9110" s="119"/>
      <c r="AH9110" s="119"/>
      <c r="AI9110" s="119"/>
      <c r="AJ9110" s="119" t="str">
        <f t="shared" si="571"/>
        <v>NA</v>
      </c>
      <c r="AK9110" s="190"/>
      <c r="AL9110" s="191"/>
    </row>
    <row r="9111" spans="1:38" x14ac:dyDescent="0.25">
      <c r="A9111" t="s">
        <v>29335</v>
      </c>
      <c r="B9111" t="s">
        <v>29333</v>
      </c>
      <c r="C9111" t="s">
        <v>29334</v>
      </c>
      <c r="D9111" t="s">
        <v>193</v>
      </c>
      <c r="E9111" t="s">
        <v>29336</v>
      </c>
      <c r="F9111" t="s">
        <v>54</v>
      </c>
      <c r="G9111"/>
      <c r="H9111" t="s">
        <v>48712</v>
      </c>
      <c r="I9111" t="s">
        <v>55237</v>
      </c>
      <c r="J9111" t="s">
        <v>29335</v>
      </c>
      <c r="K9111" t="s">
        <v>565</v>
      </c>
      <c r="L9111" s="119" t="str">
        <f t="shared" si="568"/>
        <v>NA</v>
      </c>
      <c r="M9111" s="119"/>
      <c r="N9111" s="120" t="str">
        <f t="shared" si="569"/>
        <v>NA</v>
      </c>
      <c r="O9111" s="120"/>
      <c r="P9111"/>
      <c r="Q9111"/>
      <c r="R9111"/>
      <c r="S9111"/>
      <c r="T9111"/>
      <c r="U9111" t="s">
        <v>29747</v>
      </c>
      <c r="V9111" t="s">
        <v>29745</v>
      </c>
      <c r="W9111" t="s">
        <v>29746</v>
      </c>
      <c r="X9111" t="s">
        <v>193</v>
      </c>
      <c r="Y9111" t="s">
        <v>29748</v>
      </c>
      <c r="Z9111" t="s">
        <v>54</v>
      </c>
      <c r="AA9111"/>
      <c r="AB9111" t="s">
        <v>48343</v>
      </c>
      <c r="AC9111" t="s">
        <v>54857</v>
      </c>
      <c r="AD9111" t="s">
        <v>29749</v>
      </c>
      <c r="AE9111" t="s">
        <v>565</v>
      </c>
      <c r="AF9111" s="119" t="str">
        <f t="shared" si="570"/>
        <v>NA</v>
      </c>
      <c r="AG9111" s="119"/>
      <c r="AH9111" s="119"/>
      <c r="AI9111" s="119"/>
      <c r="AJ9111" s="119" t="str">
        <f t="shared" si="571"/>
        <v>NA</v>
      </c>
      <c r="AK9111" s="190"/>
      <c r="AL9111" s="191"/>
    </row>
    <row r="9112" spans="1:38" x14ac:dyDescent="0.25">
      <c r="A9112" t="s">
        <v>30522</v>
      </c>
      <c r="B9112" t="s">
        <v>30520</v>
      </c>
      <c r="C9112" t="s">
        <v>30521</v>
      </c>
      <c r="D9112" t="s">
        <v>193</v>
      </c>
      <c r="E9112" t="s">
        <v>16699</v>
      </c>
      <c r="F9112" t="s">
        <v>54</v>
      </c>
      <c r="G9112"/>
      <c r="H9112" t="s">
        <v>48713</v>
      </c>
      <c r="I9112" t="s">
        <v>55238</v>
      </c>
      <c r="J9112" t="s">
        <v>30522</v>
      </c>
      <c r="K9112" t="s">
        <v>565</v>
      </c>
      <c r="L9112" s="119" t="str">
        <f t="shared" si="568"/>
        <v>NA</v>
      </c>
      <c r="M9112" s="119"/>
      <c r="N9112" s="120" t="str">
        <f t="shared" si="569"/>
        <v>NA</v>
      </c>
      <c r="O9112" s="120"/>
      <c r="P9112"/>
      <c r="Q9112"/>
      <c r="R9112"/>
      <c r="S9112"/>
      <c r="T9112"/>
      <c r="U9112" t="s">
        <v>29538</v>
      </c>
      <c r="V9112" t="s">
        <v>29536</v>
      </c>
      <c r="W9112" t="s">
        <v>29537</v>
      </c>
      <c r="X9112" t="s">
        <v>193</v>
      </c>
      <c r="Y9112" t="s">
        <v>29539</v>
      </c>
      <c r="Z9112" t="s">
        <v>54</v>
      </c>
      <c r="AA9112"/>
      <c r="AB9112" t="s">
        <v>48344</v>
      </c>
      <c r="AC9112" t="s">
        <v>54858</v>
      </c>
      <c r="AD9112" t="s">
        <v>29540</v>
      </c>
      <c r="AE9112" t="s">
        <v>565</v>
      </c>
      <c r="AF9112" s="119" t="str">
        <f t="shared" si="570"/>
        <v>NA</v>
      </c>
      <c r="AG9112" s="119"/>
      <c r="AH9112" s="119"/>
      <c r="AI9112" s="119"/>
      <c r="AJ9112" s="119" t="str">
        <f t="shared" si="571"/>
        <v>NA</v>
      </c>
      <c r="AK9112" s="190"/>
      <c r="AL9112" s="191"/>
    </row>
    <row r="9113" spans="1:38" x14ac:dyDescent="0.25">
      <c r="A9113" t="s">
        <v>28251</v>
      </c>
      <c r="B9113" t="s">
        <v>28249</v>
      </c>
      <c r="C9113" t="s">
        <v>28250</v>
      </c>
      <c r="D9113" t="s">
        <v>193</v>
      </c>
      <c r="E9113" t="s">
        <v>22598</v>
      </c>
      <c r="F9113" t="s">
        <v>54</v>
      </c>
      <c r="G9113"/>
      <c r="H9113" t="s">
        <v>48714</v>
      </c>
      <c r="I9113" t="s">
        <v>55239</v>
      </c>
      <c r="J9113" t="s">
        <v>28251</v>
      </c>
      <c r="K9113" t="s">
        <v>565</v>
      </c>
      <c r="L9113" s="119" t="str">
        <f t="shared" si="568"/>
        <v>NA</v>
      </c>
      <c r="M9113" s="119"/>
      <c r="N9113" s="120" t="str">
        <f t="shared" si="569"/>
        <v>NA</v>
      </c>
      <c r="O9113" s="120"/>
      <c r="P9113"/>
      <c r="Q9113"/>
      <c r="R9113"/>
      <c r="S9113"/>
      <c r="T9113"/>
      <c r="U9113" t="s">
        <v>29357</v>
      </c>
      <c r="V9113" t="s">
        <v>29355</v>
      </c>
      <c r="W9113" t="s">
        <v>29356</v>
      </c>
      <c r="X9113" t="s">
        <v>193</v>
      </c>
      <c r="Y9113" t="s">
        <v>1755</v>
      </c>
      <c r="Z9113" t="s">
        <v>54</v>
      </c>
      <c r="AA9113"/>
      <c r="AB9113" t="s">
        <v>48345</v>
      </c>
      <c r="AC9113" t="s">
        <v>54859</v>
      </c>
      <c r="AD9113" t="s">
        <v>29358</v>
      </c>
      <c r="AE9113" t="s">
        <v>565</v>
      </c>
      <c r="AF9113" s="119" t="str">
        <f t="shared" si="570"/>
        <v>NA</v>
      </c>
      <c r="AG9113" s="119"/>
      <c r="AH9113" s="119"/>
      <c r="AI9113" s="119"/>
      <c r="AJ9113" s="119" t="str">
        <f t="shared" si="571"/>
        <v>NA</v>
      </c>
      <c r="AK9113" s="190"/>
      <c r="AL9113" s="191"/>
    </row>
    <row r="9114" spans="1:38" x14ac:dyDescent="0.25">
      <c r="A9114" t="s">
        <v>29925</v>
      </c>
      <c r="B9114" t="s">
        <v>29923</v>
      </c>
      <c r="C9114" t="s">
        <v>29924</v>
      </c>
      <c r="D9114" t="s">
        <v>193</v>
      </c>
      <c r="E9114" t="s">
        <v>29926</v>
      </c>
      <c r="F9114" t="s">
        <v>54</v>
      </c>
      <c r="G9114"/>
      <c r="H9114" t="s">
        <v>48715</v>
      </c>
      <c r="I9114" t="s">
        <v>55240</v>
      </c>
      <c r="J9114" t="s">
        <v>29927</v>
      </c>
      <c r="K9114" t="s">
        <v>565</v>
      </c>
      <c r="L9114" s="119" t="str">
        <f t="shared" si="568"/>
        <v>NA</v>
      </c>
      <c r="M9114" s="119"/>
      <c r="N9114" s="120" t="str">
        <f t="shared" si="569"/>
        <v>NA</v>
      </c>
      <c r="O9114" s="120"/>
      <c r="P9114"/>
      <c r="Q9114"/>
      <c r="R9114"/>
      <c r="S9114"/>
      <c r="T9114"/>
      <c r="U9114" t="s">
        <v>34911</v>
      </c>
      <c r="V9114" t="s">
        <v>34910</v>
      </c>
      <c r="W9114" t="s">
        <v>5135</v>
      </c>
      <c r="X9114" t="s">
        <v>193</v>
      </c>
      <c r="Y9114" t="s">
        <v>34912</v>
      </c>
      <c r="Z9114" t="s">
        <v>54</v>
      </c>
      <c r="AA9114"/>
      <c r="AB9114" t="s">
        <v>48346</v>
      </c>
      <c r="AC9114" t="s">
        <v>54860</v>
      </c>
      <c r="AD9114" t="s">
        <v>34913</v>
      </c>
      <c r="AE9114" t="s">
        <v>565</v>
      </c>
      <c r="AF9114" s="119" t="str">
        <f t="shared" si="570"/>
        <v>NA</v>
      </c>
      <c r="AG9114" s="119"/>
      <c r="AH9114" s="119"/>
      <c r="AI9114" s="119"/>
      <c r="AJ9114" s="119" t="str">
        <f t="shared" si="571"/>
        <v>NA</v>
      </c>
      <c r="AK9114" s="190"/>
      <c r="AL9114" s="191"/>
    </row>
    <row r="9115" spans="1:38" x14ac:dyDescent="0.25">
      <c r="A9115" t="s">
        <v>30578</v>
      </c>
      <c r="B9115" t="s">
        <v>30576</v>
      </c>
      <c r="C9115" t="s">
        <v>30577</v>
      </c>
      <c r="D9115" t="s">
        <v>193</v>
      </c>
      <c r="E9115" t="s">
        <v>30579</v>
      </c>
      <c r="F9115" t="s">
        <v>54</v>
      </c>
      <c r="G9115"/>
      <c r="H9115" t="s">
        <v>48716</v>
      </c>
      <c r="I9115" t="s">
        <v>55241</v>
      </c>
      <c r="J9115" t="s">
        <v>30578</v>
      </c>
      <c r="K9115" t="s">
        <v>565</v>
      </c>
      <c r="L9115" s="119" t="str">
        <f t="shared" si="568"/>
        <v>NA</v>
      </c>
      <c r="M9115" s="119"/>
      <c r="N9115" s="120" t="str">
        <f t="shared" si="569"/>
        <v>NA</v>
      </c>
      <c r="O9115" s="120"/>
      <c r="P9115"/>
      <c r="Q9115"/>
      <c r="R9115"/>
      <c r="S9115"/>
      <c r="T9115"/>
      <c r="U9115" t="s">
        <v>33663</v>
      </c>
      <c r="V9115" t="s">
        <v>33662</v>
      </c>
      <c r="W9115" t="s">
        <v>33559</v>
      </c>
      <c r="X9115" t="s">
        <v>193</v>
      </c>
      <c r="Y9115" t="s">
        <v>7389</v>
      </c>
      <c r="Z9115" t="s">
        <v>54</v>
      </c>
      <c r="AA9115"/>
      <c r="AB9115" t="s">
        <v>48347</v>
      </c>
      <c r="AC9115" t="s">
        <v>54861</v>
      </c>
      <c r="AD9115" t="s">
        <v>33663</v>
      </c>
      <c r="AE9115" t="s">
        <v>565</v>
      </c>
      <c r="AF9115" s="119" t="str">
        <f t="shared" si="570"/>
        <v>NA</v>
      </c>
      <c r="AG9115" s="119"/>
      <c r="AH9115" s="119"/>
      <c r="AI9115" s="119"/>
      <c r="AJ9115" s="119" t="str">
        <f t="shared" si="571"/>
        <v>NA</v>
      </c>
      <c r="AK9115" s="190"/>
      <c r="AL9115" s="191"/>
    </row>
    <row r="9116" spans="1:38" x14ac:dyDescent="0.25">
      <c r="A9116" t="s">
        <v>30985</v>
      </c>
      <c r="B9116" t="s">
        <v>30983</v>
      </c>
      <c r="C9116" t="s">
        <v>30984</v>
      </c>
      <c r="D9116" t="s">
        <v>193</v>
      </c>
      <c r="E9116" t="s">
        <v>22606</v>
      </c>
      <c r="F9116" t="s">
        <v>54</v>
      </c>
      <c r="G9116"/>
      <c r="H9116" t="s">
        <v>48717</v>
      </c>
      <c r="I9116" t="s">
        <v>55242</v>
      </c>
      <c r="J9116" t="s">
        <v>30985</v>
      </c>
      <c r="K9116" t="s">
        <v>565</v>
      </c>
      <c r="L9116" s="119" t="str">
        <f t="shared" si="568"/>
        <v>NA</v>
      </c>
      <c r="M9116" s="119"/>
      <c r="N9116" s="120" t="str">
        <f t="shared" si="569"/>
        <v>NA</v>
      </c>
      <c r="O9116" s="120"/>
      <c r="P9116"/>
      <c r="Q9116"/>
      <c r="R9116"/>
      <c r="S9116"/>
      <c r="T9116"/>
      <c r="U9116" t="s">
        <v>34927</v>
      </c>
      <c r="V9116" t="s">
        <v>34926</v>
      </c>
      <c r="W9116" t="s">
        <v>5135</v>
      </c>
      <c r="X9116" t="s">
        <v>193</v>
      </c>
      <c r="Y9116" t="s">
        <v>34928</v>
      </c>
      <c r="Z9116" t="s">
        <v>54</v>
      </c>
      <c r="AA9116"/>
      <c r="AB9116" t="s">
        <v>48348</v>
      </c>
      <c r="AC9116" t="s">
        <v>54862</v>
      </c>
      <c r="AD9116" t="s">
        <v>34929</v>
      </c>
      <c r="AE9116" t="s">
        <v>565</v>
      </c>
      <c r="AF9116" s="119" t="str">
        <f t="shared" si="570"/>
        <v>NA</v>
      </c>
      <c r="AG9116" s="119"/>
      <c r="AH9116" s="119"/>
      <c r="AI9116" s="119"/>
      <c r="AJ9116" s="119" t="str">
        <f t="shared" si="571"/>
        <v>NA</v>
      </c>
      <c r="AK9116" s="190"/>
      <c r="AL9116" s="191"/>
    </row>
    <row r="9117" spans="1:38" x14ac:dyDescent="0.25">
      <c r="A9117" t="s">
        <v>28274</v>
      </c>
      <c r="B9117" t="s">
        <v>28272</v>
      </c>
      <c r="C9117" t="s">
        <v>28273</v>
      </c>
      <c r="D9117" t="s">
        <v>193</v>
      </c>
      <c r="E9117" t="s">
        <v>28275</v>
      </c>
      <c r="F9117" t="s">
        <v>54</v>
      </c>
      <c r="G9117"/>
      <c r="H9117" t="s">
        <v>48718</v>
      </c>
      <c r="I9117" t="s">
        <v>55243</v>
      </c>
      <c r="J9117" t="s">
        <v>28274</v>
      </c>
      <c r="K9117" t="s">
        <v>565</v>
      </c>
      <c r="L9117" s="119" t="str">
        <f t="shared" si="568"/>
        <v>NA</v>
      </c>
      <c r="M9117" s="119"/>
      <c r="N9117" s="120" t="str">
        <f t="shared" si="569"/>
        <v>NA</v>
      </c>
      <c r="O9117" s="120"/>
      <c r="P9117"/>
      <c r="Q9117"/>
      <c r="R9117"/>
      <c r="S9117"/>
      <c r="T9117"/>
      <c r="U9117" t="s">
        <v>33668</v>
      </c>
      <c r="V9117" t="s">
        <v>33667</v>
      </c>
      <c r="W9117" t="s">
        <v>33559</v>
      </c>
      <c r="X9117" t="s">
        <v>193</v>
      </c>
      <c r="Y9117" t="s">
        <v>33669</v>
      </c>
      <c r="Z9117" t="s">
        <v>54</v>
      </c>
      <c r="AA9117"/>
      <c r="AB9117" t="s">
        <v>48349</v>
      </c>
      <c r="AC9117" t="s">
        <v>54863</v>
      </c>
      <c r="AD9117" t="s">
        <v>33668</v>
      </c>
      <c r="AE9117" t="s">
        <v>565</v>
      </c>
      <c r="AF9117" s="119" t="str">
        <f t="shared" si="570"/>
        <v>NA</v>
      </c>
      <c r="AG9117" s="119"/>
      <c r="AH9117" s="119"/>
      <c r="AI9117" s="119"/>
      <c r="AJ9117" s="119" t="str">
        <f t="shared" si="571"/>
        <v>NA</v>
      </c>
      <c r="AK9117" s="190"/>
      <c r="AL9117" s="191"/>
    </row>
    <row r="9118" spans="1:38" x14ac:dyDescent="0.25">
      <c r="A9118" t="s">
        <v>31398</v>
      </c>
      <c r="B9118" t="s">
        <v>31396</v>
      </c>
      <c r="C9118" t="s">
        <v>31397</v>
      </c>
      <c r="D9118" t="s">
        <v>193</v>
      </c>
      <c r="E9118" t="s">
        <v>7293</v>
      </c>
      <c r="F9118" t="s">
        <v>54</v>
      </c>
      <c r="G9118"/>
      <c r="H9118" t="s">
        <v>48719</v>
      </c>
      <c r="I9118" t="s">
        <v>55244</v>
      </c>
      <c r="J9118" t="s">
        <v>31399</v>
      </c>
      <c r="K9118" t="s">
        <v>565</v>
      </c>
      <c r="L9118" s="119" t="str">
        <f t="shared" si="568"/>
        <v>NA</v>
      </c>
      <c r="M9118" s="119"/>
      <c r="N9118" s="120" t="str">
        <f t="shared" si="569"/>
        <v>NA</v>
      </c>
      <c r="O9118" s="120"/>
      <c r="P9118"/>
      <c r="Q9118"/>
      <c r="R9118"/>
      <c r="S9118"/>
      <c r="T9118"/>
      <c r="U9118" t="s">
        <v>35281</v>
      </c>
      <c r="V9118" t="s">
        <v>35279</v>
      </c>
      <c r="W9118" t="s">
        <v>35280</v>
      </c>
      <c r="X9118" t="s">
        <v>193</v>
      </c>
      <c r="Y9118" t="s">
        <v>35282</v>
      </c>
      <c r="Z9118" t="s">
        <v>54</v>
      </c>
      <c r="AA9118"/>
      <c r="AB9118" t="s">
        <v>48350</v>
      </c>
      <c r="AC9118" t="s">
        <v>54864</v>
      </c>
      <c r="AD9118"/>
      <c r="AE9118" t="s">
        <v>565</v>
      </c>
      <c r="AF9118" s="119" t="str">
        <f t="shared" si="570"/>
        <v>NA</v>
      </c>
      <c r="AG9118" s="119"/>
      <c r="AH9118" s="119"/>
      <c r="AI9118" s="119"/>
      <c r="AJ9118" s="119" t="str">
        <f t="shared" si="571"/>
        <v>NA</v>
      </c>
      <c r="AK9118" s="190"/>
      <c r="AL9118" s="191"/>
    </row>
    <row r="9119" spans="1:38" x14ac:dyDescent="0.25">
      <c r="A9119" t="s">
        <v>28443</v>
      </c>
      <c r="B9119" t="s">
        <v>28441</v>
      </c>
      <c r="C9119" t="s">
        <v>28442</v>
      </c>
      <c r="D9119" t="s">
        <v>193</v>
      </c>
      <c r="E9119" t="s">
        <v>7293</v>
      </c>
      <c r="F9119" t="s">
        <v>54</v>
      </c>
      <c r="G9119"/>
      <c r="H9119" t="s">
        <v>48719</v>
      </c>
      <c r="I9119" t="s">
        <v>55244</v>
      </c>
      <c r="J9119" t="s">
        <v>28443</v>
      </c>
      <c r="K9119" t="s">
        <v>565</v>
      </c>
      <c r="L9119" s="119" t="str">
        <f t="shared" si="568"/>
        <v>NA</v>
      </c>
      <c r="M9119" s="119"/>
      <c r="N9119" s="120" t="str">
        <f t="shared" si="569"/>
        <v>NA</v>
      </c>
      <c r="O9119" s="120"/>
      <c r="P9119"/>
      <c r="Q9119"/>
      <c r="R9119"/>
      <c r="S9119"/>
      <c r="T9119"/>
      <c r="U9119" t="s">
        <v>34869</v>
      </c>
      <c r="V9119" t="s">
        <v>34868</v>
      </c>
      <c r="W9119" t="s">
        <v>5135</v>
      </c>
      <c r="X9119" t="s">
        <v>193</v>
      </c>
      <c r="Y9119" t="s">
        <v>34870</v>
      </c>
      <c r="Z9119" t="s">
        <v>54</v>
      </c>
      <c r="AA9119"/>
      <c r="AB9119" t="s">
        <v>48351</v>
      </c>
      <c r="AC9119" t="s">
        <v>54865</v>
      </c>
      <c r="AD9119" t="s">
        <v>34871</v>
      </c>
      <c r="AE9119" t="s">
        <v>565</v>
      </c>
      <c r="AF9119" s="119" t="str">
        <f t="shared" si="570"/>
        <v>NA</v>
      </c>
      <c r="AG9119" s="119"/>
      <c r="AH9119" s="119"/>
      <c r="AI9119" s="119"/>
      <c r="AJ9119" s="119" t="str">
        <f t="shared" si="571"/>
        <v>NA</v>
      </c>
      <c r="AK9119" s="190"/>
      <c r="AL9119" s="191"/>
    </row>
    <row r="9120" spans="1:38" x14ac:dyDescent="0.25">
      <c r="A9120" t="s">
        <v>31506</v>
      </c>
      <c r="B9120" t="s">
        <v>31511</v>
      </c>
      <c r="C9120" t="s">
        <v>31512</v>
      </c>
      <c r="D9120" t="s">
        <v>193</v>
      </c>
      <c r="E9120" t="s">
        <v>7293</v>
      </c>
      <c r="F9120" t="s">
        <v>54</v>
      </c>
      <c r="G9120"/>
      <c r="H9120" t="s">
        <v>48719</v>
      </c>
      <c r="I9120" t="s">
        <v>55244</v>
      </c>
      <c r="J9120"/>
      <c r="K9120" t="s">
        <v>565</v>
      </c>
      <c r="L9120" s="119" t="str">
        <f t="shared" si="568"/>
        <v>NA</v>
      </c>
      <c r="M9120" s="119"/>
      <c r="N9120" s="120" t="str">
        <f t="shared" si="569"/>
        <v>NA</v>
      </c>
      <c r="O9120" s="120"/>
      <c r="P9120"/>
      <c r="Q9120"/>
      <c r="R9120"/>
      <c r="S9120"/>
      <c r="T9120"/>
      <c r="U9120" t="s">
        <v>33183</v>
      </c>
      <c r="V9120" t="s">
        <v>33558</v>
      </c>
      <c r="W9120" t="s">
        <v>33559</v>
      </c>
      <c r="X9120" t="s">
        <v>193</v>
      </c>
      <c r="Y9120" t="s">
        <v>33560</v>
      </c>
      <c r="Z9120" t="s">
        <v>54</v>
      </c>
      <c r="AA9120"/>
      <c r="AB9120" t="s">
        <v>48352</v>
      </c>
      <c r="AC9120" t="s">
        <v>54866</v>
      </c>
      <c r="AD9120" t="s">
        <v>33183</v>
      </c>
      <c r="AE9120" t="s">
        <v>565</v>
      </c>
      <c r="AF9120" s="119" t="str">
        <f t="shared" si="570"/>
        <v>NA</v>
      </c>
      <c r="AG9120" s="119"/>
      <c r="AH9120" s="119"/>
      <c r="AI9120" s="119"/>
      <c r="AJ9120" s="119" t="str">
        <f t="shared" si="571"/>
        <v>NA</v>
      </c>
      <c r="AK9120" s="190"/>
      <c r="AL9120" s="191"/>
    </row>
    <row r="9121" spans="1:38" x14ac:dyDescent="0.25">
      <c r="A9121" t="s">
        <v>27595</v>
      </c>
      <c r="B9121" t="s">
        <v>27593</v>
      </c>
      <c r="C9121" t="s">
        <v>27594</v>
      </c>
      <c r="D9121" t="s">
        <v>193</v>
      </c>
      <c r="E9121" t="s">
        <v>27596</v>
      </c>
      <c r="F9121" t="s">
        <v>54</v>
      </c>
      <c r="G9121"/>
      <c r="H9121" t="s">
        <v>48720</v>
      </c>
      <c r="I9121" t="s">
        <v>55245</v>
      </c>
      <c r="J9121"/>
      <c r="K9121" t="s">
        <v>565</v>
      </c>
      <c r="L9121" s="119" t="str">
        <f t="shared" si="568"/>
        <v>NA</v>
      </c>
      <c r="M9121" s="119"/>
      <c r="N9121" s="120" t="str">
        <f t="shared" si="569"/>
        <v>NA</v>
      </c>
      <c r="O9121" s="120"/>
      <c r="P9121"/>
      <c r="Q9121"/>
      <c r="R9121"/>
      <c r="S9121"/>
      <c r="T9121"/>
      <c r="U9121" t="s">
        <v>33854</v>
      </c>
      <c r="V9121" t="s">
        <v>33853</v>
      </c>
      <c r="W9121" t="s">
        <v>5135</v>
      </c>
      <c r="X9121" t="s">
        <v>193</v>
      </c>
      <c r="Y9121" t="s">
        <v>33855</v>
      </c>
      <c r="Z9121" t="s">
        <v>54</v>
      </c>
      <c r="AA9121"/>
      <c r="AB9121" t="s">
        <v>48353</v>
      </c>
      <c r="AC9121" t="s">
        <v>54867</v>
      </c>
      <c r="AD9121" t="s">
        <v>33856</v>
      </c>
      <c r="AE9121" t="s">
        <v>565</v>
      </c>
      <c r="AF9121" s="119" t="str">
        <f t="shared" si="570"/>
        <v>NA</v>
      </c>
      <c r="AG9121" s="119"/>
      <c r="AH9121" s="119"/>
      <c r="AI9121" s="119"/>
      <c r="AJ9121" s="119" t="str">
        <f t="shared" si="571"/>
        <v>NA</v>
      </c>
      <c r="AK9121" s="190"/>
      <c r="AL9121" s="191"/>
    </row>
    <row r="9122" spans="1:38" x14ac:dyDescent="0.25">
      <c r="A9122" t="s">
        <v>31441</v>
      </c>
      <c r="B9122" t="s">
        <v>31439</v>
      </c>
      <c r="C9122" t="s">
        <v>31440</v>
      </c>
      <c r="D9122" t="s">
        <v>193</v>
      </c>
      <c r="E9122" t="s">
        <v>27263</v>
      </c>
      <c r="F9122" t="s">
        <v>54</v>
      </c>
      <c r="G9122"/>
      <c r="H9122" t="s">
        <v>48721</v>
      </c>
      <c r="I9122" t="s">
        <v>55246</v>
      </c>
      <c r="J9122" t="s">
        <v>31442</v>
      </c>
      <c r="K9122" t="s">
        <v>565</v>
      </c>
      <c r="L9122" s="119" t="str">
        <f t="shared" si="568"/>
        <v>NA</v>
      </c>
      <c r="M9122" s="119"/>
      <c r="N9122" s="120" t="str">
        <f t="shared" si="569"/>
        <v>NA</v>
      </c>
      <c r="O9122" s="120"/>
      <c r="P9122"/>
      <c r="Q9122"/>
      <c r="R9122"/>
      <c r="S9122"/>
      <c r="T9122"/>
      <c r="U9122" t="s">
        <v>34873</v>
      </c>
      <c r="V9122" t="s">
        <v>34872</v>
      </c>
      <c r="W9122" t="s">
        <v>5135</v>
      </c>
      <c r="X9122" t="s">
        <v>193</v>
      </c>
      <c r="Y9122" t="s">
        <v>33855</v>
      </c>
      <c r="Z9122" t="s">
        <v>54</v>
      </c>
      <c r="AA9122"/>
      <c r="AB9122" t="s">
        <v>48353</v>
      </c>
      <c r="AC9122" t="s">
        <v>54867</v>
      </c>
      <c r="AD9122" t="s">
        <v>34874</v>
      </c>
      <c r="AE9122" t="s">
        <v>565</v>
      </c>
      <c r="AF9122" s="119" t="str">
        <f t="shared" si="570"/>
        <v>NA</v>
      </c>
      <c r="AG9122" s="119"/>
      <c r="AH9122" s="119"/>
      <c r="AI9122" s="119"/>
      <c r="AJ9122" s="119" t="str">
        <f t="shared" si="571"/>
        <v>NA</v>
      </c>
      <c r="AK9122" s="190"/>
      <c r="AL9122" s="191"/>
    </row>
    <row r="9123" spans="1:38" x14ac:dyDescent="0.25">
      <c r="A9123" t="s">
        <v>27262</v>
      </c>
      <c r="B9123" t="s">
        <v>27260</v>
      </c>
      <c r="C9123" t="s">
        <v>27261</v>
      </c>
      <c r="D9123" t="s">
        <v>193</v>
      </c>
      <c r="E9123" t="s">
        <v>27263</v>
      </c>
      <c r="F9123" t="s">
        <v>54</v>
      </c>
      <c r="G9123"/>
      <c r="H9123" t="s">
        <v>48721</v>
      </c>
      <c r="I9123" t="s">
        <v>55246</v>
      </c>
      <c r="J9123" t="s">
        <v>27262</v>
      </c>
      <c r="K9123" t="s">
        <v>565</v>
      </c>
      <c r="L9123" s="119" t="str">
        <f t="shared" si="568"/>
        <v>NA</v>
      </c>
      <c r="M9123" s="119"/>
      <c r="N9123" s="120" t="str">
        <f t="shared" si="569"/>
        <v>NA</v>
      </c>
      <c r="O9123" s="120"/>
      <c r="P9123"/>
      <c r="Q9123"/>
      <c r="R9123"/>
      <c r="S9123"/>
      <c r="T9123"/>
      <c r="U9123" t="s">
        <v>34974</v>
      </c>
      <c r="V9123" t="s">
        <v>34973</v>
      </c>
      <c r="W9123" t="s">
        <v>5135</v>
      </c>
      <c r="X9123" t="s">
        <v>193</v>
      </c>
      <c r="Y9123" t="s">
        <v>34975</v>
      </c>
      <c r="Z9123" t="s">
        <v>54</v>
      </c>
      <c r="AA9123"/>
      <c r="AB9123" t="s">
        <v>48354</v>
      </c>
      <c r="AC9123" t="s">
        <v>54868</v>
      </c>
      <c r="AD9123" t="s">
        <v>34976</v>
      </c>
      <c r="AE9123" t="s">
        <v>565</v>
      </c>
      <c r="AF9123" s="119" t="str">
        <f t="shared" si="570"/>
        <v>NA</v>
      </c>
      <c r="AG9123" s="119"/>
      <c r="AH9123" s="119"/>
      <c r="AI9123" s="119"/>
      <c r="AJ9123" s="119" t="str">
        <f t="shared" si="571"/>
        <v>NA</v>
      </c>
      <c r="AK9123" s="190"/>
      <c r="AL9123" s="191"/>
    </row>
    <row r="9124" spans="1:38" x14ac:dyDescent="0.25">
      <c r="A9124" t="s">
        <v>29960</v>
      </c>
      <c r="B9124" t="s">
        <v>29959</v>
      </c>
      <c r="C9124" t="s">
        <v>5150</v>
      </c>
      <c r="D9124" t="s">
        <v>193</v>
      </c>
      <c r="E9124" t="s">
        <v>29961</v>
      </c>
      <c r="F9124" t="s">
        <v>54</v>
      </c>
      <c r="G9124"/>
      <c r="H9124" t="s">
        <v>48722</v>
      </c>
      <c r="I9124" t="s">
        <v>55247</v>
      </c>
      <c r="J9124" t="s">
        <v>29962</v>
      </c>
      <c r="K9124" t="s">
        <v>565</v>
      </c>
      <c r="L9124" s="119" t="str">
        <f t="shared" si="568"/>
        <v>NA</v>
      </c>
      <c r="M9124" s="119"/>
      <c r="N9124" s="120" t="str">
        <f t="shared" si="569"/>
        <v>NA</v>
      </c>
      <c r="O9124" s="120"/>
      <c r="P9124"/>
      <c r="Q9124"/>
      <c r="R9124"/>
      <c r="S9124"/>
      <c r="T9124"/>
      <c r="U9124" t="s">
        <v>33880</v>
      </c>
      <c r="V9124" t="s">
        <v>33878</v>
      </c>
      <c r="W9124" t="s">
        <v>33879</v>
      </c>
      <c r="X9124" t="s">
        <v>193</v>
      </c>
      <c r="Y9124" t="s">
        <v>33881</v>
      </c>
      <c r="Z9124" t="s">
        <v>54</v>
      </c>
      <c r="AA9124"/>
      <c r="AB9124" t="s">
        <v>48355</v>
      </c>
      <c r="AC9124" t="s">
        <v>54869</v>
      </c>
      <c r="AD9124"/>
      <c r="AE9124" t="s">
        <v>565</v>
      </c>
      <c r="AF9124" s="119" t="str">
        <f t="shared" si="570"/>
        <v>NA</v>
      </c>
      <c r="AG9124" s="119"/>
      <c r="AH9124" s="119"/>
      <c r="AI9124" s="119"/>
      <c r="AJ9124" s="119" t="str">
        <f t="shared" si="571"/>
        <v>NA</v>
      </c>
      <c r="AK9124" s="190"/>
      <c r="AL9124" s="191"/>
    </row>
    <row r="9125" spans="1:38" x14ac:dyDescent="0.25">
      <c r="A9125" t="s">
        <v>28546</v>
      </c>
      <c r="B9125" t="s">
        <v>28544</v>
      </c>
      <c r="C9125" t="s">
        <v>28545</v>
      </c>
      <c r="D9125" t="s">
        <v>193</v>
      </c>
      <c r="E9125" t="s">
        <v>5642</v>
      </c>
      <c r="F9125" t="s">
        <v>54</v>
      </c>
      <c r="G9125"/>
      <c r="H9125" t="s">
        <v>48723</v>
      </c>
      <c r="I9125" t="s">
        <v>55248</v>
      </c>
      <c r="J9125" t="s">
        <v>28546</v>
      </c>
      <c r="K9125" t="s">
        <v>565</v>
      </c>
      <c r="L9125" s="119" t="str">
        <f t="shared" si="568"/>
        <v>NA</v>
      </c>
      <c r="M9125" s="119"/>
      <c r="N9125" s="120" t="str">
        <f t="shared" si="569"/>
        <v>NA</v>
      </c>
      <c r="O9125" s="120"/>
      <c r="P9125"/>
      <c r="Q9125"/>
      <c r="R9125"/>
      <c r="S9125"/>
      <c r="T9125"/>
      <c r="U9125" t="s">
        <v>35356</v>
      </c>
      <c r="V9125" t="s">
        <v>35355</v>
      </c>
      <c r="W9125" t="s">
        <v>5135</v>
      </c>
      <c r="X9125" t="s">
        <v>193</v>
      </c>
      <c r="Y9125" t="s">
        <v>34990</v>
      </c>
      <c r="Z9125" t="s">
        <v>54</v>
      </c>
      <c r="AA9125"/>
      <c r="AB9125" t="s">
        <v>48356</v>
      </c>
      <c r="AC9125" t="s">
        <v>54870</v>
      </c>
      <c r="AD9125" t="s">
        <v>35357</v>
      </c>
      <c r="AE9125" t="s">
        <v>565</v>
      </c>
      <c r="AF9125" s="119" t="str">
        <f t="shared" si="570"/>
        <v>NA</v>
      </c>
      <c r="AG9125" s="119"/>
      <c r="AH9125" s="119"/>
      <c r="AI9125" s="119"/>
      <c r="AJ9125" s="119" t="str">
        <f t="shared" si="571"/>
        <v>NA</v>
      </c>
      <c r="AK9125" s="190"/>
      <c r="AL9125" s="191"/>
    </row>
    <row r="9126" spans="1:38" x14ac:dyDescent="0.25">
      <c r="A9126" t="s">
        <v>30230</v>
      </c>
      <c r="B9126" t="s">
        <v>30228</v>
      </c>
      <c r="C9126" t="s">
        <v>30229</v>
      </c>
      <c r="D9126" t="s">
        <v>193</v>
      </c>
      <c r="E9126" t="s">
        <v>2574</v>
      </c>
      <c r="F9126" t="s">
        <v>54</v>
      </c>
      <c r="G9126"/>
      <c r="H9126" t="s">
        <v>48724</v>
      </c>
      <c r="I9126" t="s">
        <v>55249</v>
      </c>
      <c r="J9126" t="s">
        <v>30230</v>
      </c>
      <c r="K9126" t="s">
        <v>565</v>
      </c>
      <c r="L9126" s="119" t="str">
        <f t="shared" si="568"/>
        <v>NA</v>
      </c>
      <c r="M9126" s="119"/>
      <c r="N9126" s="120" t="str">
        <f t="shared" si="569"/>
        <v>NA</v>
      </c>
      <c r="O9126" s="120"/>
      <c r="P9126"/>
      <c r="Q9126"/>
      <c r="R9126"/>
      <c r="S9126"/>
      <c r="T9126"/>
      <c r="U9126" t="s">
        <v>34989</v>
      </c>
      <c r="V9126" t="s">
        <v>34988</v>
      </c>
      <c r="W9126" t="s">
        <v>5135</v>
      </c>
      <c r="X9126" t="s">
        <v>193</v>
      </c>
      <c r="Y9126" t="s">
        <v>34990</v>
      </c>
      <c r="Z9126" t="s">
        <v>54</v>
      </c>
      <c r="AA9126"/>
      <c r="AB9126" t="s">
        <v>48356</v>
      </c>
      <c r="AC9126" t="s">
        <v>54870</v>
      </c>
      <c r="AD9126" t="s">
        <v>34991</v>
      </c>
      <c r="AE9126" t="s">
        <v>565</v>
      </c>
      <c r="AF9126" s="119" t="str">
        <f t="shared" si="570"/>
        <v>NA</v>
      </c>
      <c r="AG9126" s="119"/>
      <c r="AH9126" s="119"/>
      <c r="AI9126" s="119"/>
      <c r="AJ9126" s="119" t="str">
        <f t="shared" si="571"/>
        <v>NA</v>
      </c>
      <c r="AK9126" s="190"/>
      <c r="AL9126" s="191"/>
    </row>
    <row r="9127" spans="1:38" x14ac:dyDescent="0.25">
      <c r="A9127" t="s">
        <v>28548</v>
      </c>
      <c r="B9127" t="s">
        <v>28547</v>
      </c>
      <c r="C9127" t="s">
        <v>27891</v>
      </c>
      <c r="D9127" t="s">
        <v>193</v>
      </c>
      <c r="E9127" t="s">
        <v>2574</v>
      </c>
      <c r="F9127" t="s">
        <v>54</v>
      </c>
      <c r="G9127"/>
      <c r="H9127" t="s">
        <v>48725</v>
      </c>
      <c r="I9127" t="s">
        <v>55249</v>
      </c>
      <c r="J9127" t="s">
        <v>28548</v>
      </c>
      <c r="K9127" t="s">
        <v>565</v>
      </c>
      <c r="L9127" s="119" t="str">
        <f t="shared" si="568"/>
        <v>NA</v>
      </c>
      <c r="M9127" s="119"/>
      <c r="N9127" s="120" t="str">
        <f t="shared" si="569"/>
        <v>NA</v>
      </c>
      <c r="O9127" s="120"/>
      <c r="P9127"/>
      <c r="Q9127"/>
      <c r="R9127"/>
      <c r="S9127"/>
      <c r="T9127"/>
      <c r="U9127" t="s">
        <v>35294</v>
      </c>
      <c r="V9127" t="s">
        <v>35292</v>
      </c>
      <c r="W9127" t="s">
        <v>35293</v>
      </c>
      <c r="X9127" t="s">
        <v>193</v>
      </c>
      <c r="Y9127" t="s">
        <v>31827</v>
      </c>
      <c r="Z9127" t="s">
        <v>54</v>
      </c>
      <c r="AA9127"/>
      <c r="AB9127" t="s">
        <v>48357</v>
      </c>
      <c r="AC9127" t="s">
        <v>54871</v>
      </c>
      <c r="AD9127" t="s">
        <v>35295</v>
      </c>
      <c r="AE9127" t="s">
        <v>565</v>
      </c>
      <c r="AF9127" s="119" t="str">
        <f t="shared" si="570"/>
        <v>NA</v>
      </c>
      <c r="AG9127" s="119"/>
      <c r="AH9127" s="119"/>
      <c r="AI9127" s="119"/>
      <c r="AJ9127" s="119" t="str">
        <f t="shared" si="571"/>
        <v>NA</v>
      </c>
      <c r="AK9127" s="190"/>
      <c r="AL9127" s="191"/>
    </row>
    <row r="9128" spans="1:38" x14ac:dyDescent="0.25">
      <c r="A9128" t="s">
        <v>29587</v>
      </c>
      <c r="B9128" t="s">
        <v>29585</v>
      </c>
      <c r="C9128" t="s">
        <v>29586</v>
      </c>
      <c r="D9128" t="s">
        <v>193</v>
      </c>
      <c r="E9128" t="s">
        <v>26560</v>
      </c>
      <c r="F9128" t="s">
        <v>54</v>
      </c>
      <c r="G9128"/>
      <c r="H9128" t="s">
        <v>48726</v>
      </c>
      <c r="I9128" t="s">
        <v>55250</v>
      </c>
      <c r="J9128" t="s">
        <v>29587</v>
      </c>
      <c r="K9128" t="s">
        <v>565</v>
      </c>
      <c r="L9128" s="119" t="str">
        <f t="shared" si="568"/>
        <v>NA</v>
      </c>
      <c r="M9128" s="119"/>
      <c r="N9128" s="120" t="str">
        <f t="shared" si="569"/>
        <v>NA</v>
      </c>
      <c r="O9128" s="120"/>
      <c r="P9128"/>
      <c r="Q9128"/>
      <c r="R9128"/>
      <c r="S9128"/>
      <c r="T9128"/>
      <c r="U9128" t="s">
        <v>31826</v>
      </c>
      <c r="V9128" t="s">
        <v>31824</v>
      </c>
      <c r="W9128" t="s">
        <v>31825</v>
      </c>
      <c r="X9128" t="s">
        <v>193</v>
      </c>
      <c r="Y9128" t="s">
        <v>31827</v>
      </c>
      <c r="Z9128" t="s">
        <v>54</v>
      </c>
      <c r="AA9128"/>
      <c r="AB9128" t="s">
        <v>48357</v>
      </c>
      <c r="AC9128" t="s">
        <v>54871</v>
      </c>
      <c r="AD9128" t="s">
        <v>31828</v>
      </c>
      <c r="AE9128" t="s">
        <v>565</v>
      </c>
      <c r="AF9128" s="119" t="str">
        <f t="shared" si="570"/>
        <v>NA</v>
      </c>
      <c r="AG9128" s="119"/>
      <c r="AH9128" s="119"/>
      <c r="AI9128" s="119"/>
      <c r="AJ9128" s="119" t="str">
        <f t="shared" si="571"/>
        <v>NA</v>
      </c>
      <c r="AK9128" s="190"/>
      <c r="AL9128" s="191"/>
    </row>
    <row r="9129" spans="1:38" x14ac:dyDescent="0.25">
      <c r="A9129" t="s">
        <v>28112</v>
      </c>
      <c r="B9129" t="s">
        <v>28110</v>
      </c>
      <c r="C9129" t="s">
        <v>28111</v>
      </c>
      <c r="D9129" t="s">
        <v>193</v>
      </c>
      <c r="E9129" t="s">
        <v>23033</v>
      </c>
      <c r="F9129" t="s">
        <v>54</v>
      </c>
      <c r="G9129"/>
      <c r="H9129" t="s">
        <v>48727</v>
      </c>
      <c r="I9129" t="s">
        <v>55251</v>
      </c>
      <c r="J9129" t="s">
        <v>28112</v>
      </c>
      <c r="K9129" t="s">
        <v>565</v>
      </c>
      <c r="L9129" s="119" t="str">
        <f t="shared" si="568"/>
        <v>NA</v>
      </c>
      <c r="M9129" s="119"/>
      <c r="N9129" s="120" t="str">
        <f t="shared" si="569"/>
        <v>NA</v>
      </c>
      <c r="O9129" s="120"/>
      <c r="P9129"/>
      <c r="Q9129"/>
      <c r="R9129"/>
      <c r="S9129"/>
      <c r="T9129"/>
      <c r="U9129" t="s">
        <v>34997</v>
      </c>
      <c r="V9129" t="s">
        <v>34996</v>
      </c>
      <c r="W9129" t="s">
        <v>5135</v>
      </c>
      <c r="X9129" t="s">
        <v>193</v>
      </c>
      <c r="Y9129" t="s">
        <v>12047</v>
      </c>
      <c r="Z9129" t="s">
        <v>54</v>
      </c>
      <c r="AA9129"/>
      <c r="AB9129" t="s">
        <v>48358</v>
      </c>
      <c r="AC9129" t="s">
        <v>54872</v>
      </c>
      <c r="AD9129" t="s">
        <v>34998</v>
      </c>
      <c r="AE9129" t="s">
        <v>565</v>
      </c>
      <c r="AF9129" s="119" t="str">
        <f t="shared" si="570"/>
        <v>NA</v>
      </c>
      <c r="AG9129" s="119"/>
      <c r="AH9129" s="119"/>
      <c r="AI9129" s="119"/>
      <c r="AJ9129" s="119" t="str">
        <f t="shared" si="571"/>
        <v>NA</v>
      </c>
      <c r="AK9129" s="190"/>
      <c r="AL9129" s="191"/>
    </row>
    <row r="9130" spans="1:38" x14ac:dyDescent="0.25">
      <c r="A9130" t="s">
        <v>28991</v>
      </c>
      <c r="B9130" t="s">
        <v>28989</v>
      </c>
      <c r="C9130" t="s">
        <v>28990</v>
      </c>
      <c r="D9130" t="s">
        <v>193</v>
      </c>
      <c r="E9130" t="s">
        <v>7681</v>
      </c>
      <c r="F9130" t="s">
        <v>54</v>
      </c>
      <c r="G9130"/>
      <c r="H9130" t="s">
        <v>48728</v>
      </c>
      <c r="I9130" t="s">
        <v>55252</v>
      </c>
      <c r="J9130"/>
      <c r="K9130" t="s">
        <v>565</v>
      </c>
      <c r="L9130" s="119" t="str">
        <f t="shared" si="568"/>
        <v>NA</v>
      </c>
      <c r="M9130" s="119"/>
      <c r="N9130" s="120" t="str">
        <f t="shared" si="569"/>
        <v>NA</v>
      </c>
      <c r="O9130" s="120"/>
      <c r="P9130"/>
      <c r="Q9130"/>
      <c r="R9130"/>
      <c r="S9130"/>
      <c r="T9130"/>
      <c r="U9130" t="s">
        <v>34467</v>
      </c>
      <c r="V9130" t="s">
        <v>34466</v>
      </c>
      <c r="W9130" t="s">
        <v>31724</v>
      </c>
      <c r="X9130" t="s">
        <v>193</v>
      </c>
      <c r="Y9130" t="s">
        <v>3374</v>
      </c>
      <c r="Z9130" t="s">
        <v>54</v>
      </c>
      <c r="AA9130"/>
      <c r="AB9130" t="s">
        <v>48359</v>
      </c>
      <c r="AC9130" t="s">
        <v>54873</v>
      </c>
      <c r="AD9130" t="s">
        <v>34468</v>
      </c>
      <c r="AE9130" t="s">
        <v>565</v>
      </c>
      <c r="AF9130" s="119" t="str">
        <f t="shared" si="570"/>
        <v>NA</v>
      </c>
      <c r="AG9130" s="119"/>
      <c r="AH9130" s="119"/>
      <c r="AI9130" s="119"/>
      <c r="AJ9130" s="119" t="str">
        <f t="shared" si="571"/>
        <v>NA</v>
      </c>
      <c r="AK9130" s="190"/>
      <c r="AL9130" s="191"/>
    </row>
    <row r="9131" spans="1:38" x14ac:dyDescent="0.25">
      <c r="A9131" t="s">
        <v>28072</v>
      </c>
      <c r="B9131" t="s">
        <v>28070</v>
      </c>
      <c r="C9131" t="s">
        <v>28071</v>
      </c>
      <c r="D9131" t="s">
        <v>193</v>
      </c>
      <c r="E9131" t="s">
        <v>7681</v>
      </c>
      <c r="F9131" t="s">
        <v>54</v>
      </c>
      <c r="G9131"/>
      <c r="H9131" t="s">
        <v>48728</v>
      </c>
      <c r="I9131" t="s">
        <v>55252</v>
      </c>
      <c r="J9131" t="s">
        <v>28072</v>
      </c>
      <c r="K9131" t="s">
        <v>565</v>
      </c>
      <c r="L9131" s="119" t="str">
        <f t="shared" si="568"/>
        <v>NA</v>
      </c>
      <c r="M9131" s="119"/>
      <c r="N9131" s="120" t="str">
        <f t="shared" si="569"/>
        <v>NA</v>
      </c>
      <c r="O9131" s="120"/>
      <c r="P9131"/>
      <c r="Q9131"/>
      <c r="R9131"/>
      <c r="S9131"/>
      <c r="T9131"/>
      <c r="U9131" t="s">
        <v>31826</v>
      </c>
      <c r="V9131" t="s">
        <v>31829</v>
      </c>
      <c r="W9131" t="s">
        <v>31825</v>
      </c>
      <c r="X9131" t="s">
        <v>193</v>
      </c>
      <c r="Y9131" t="s">
        <v>3374</v>
      </c>
      <c r="Z9131" t="s">
        <v>54</v>
      </c>
      <c r="AA9131"/>
      <c r="AB9131" t="s">
        <v>48359</v>
      </c>
      <c r="AC9131" t="s">
        <v>54873</v>
      </c>
      <c r="AD9131"/>
      <c r="AE9131" t="s">
        <v>565</v>
      </c>
      <c r="AF9131" s="119" t="str">
        <f t="shared" si="570"/>
        <v>NA</v>
      </c>
      <c r="AG9131" s="119"/>
      <c r="AH9131" s="119"/>
      <c r="AI9131" s="119"/>
      <c r="AJ9131" s="119" t="str">
        <f t="shared" si="571"/>
        <v>NA</v>
      </c>
      <c r="AK9131" s="190"/>
      <c r="AL9131" s="191"/>
    </row>
    <row r="9132" spans="1:38" x14ac:dyDescent="0.25">
      <c r="A9132" t="s">
        <v>28765</v>
      </c>
      <c r="B9132" t="s">
        <v>28763</v>
      </c>
      <c r="C9132" t="s">
        <v>28764</v>
      </c>
      <c r="D9132" t="s">
        <v>193</v>
      </c>
      <c r="E9132" t="s">
        <v>7681</v>
      </c>
      <c r="F9132" t="s">
        <v>54</v>
      </c>
      <c r="G9132"/>
      <c r="H9132" t="s">
        <v>48728</v>
      </c>
      <c r="I9132" t="s">
        <v>55252</v>
      </c>
      <c r="J9132" t="s">
        <v>28766</v>
      </c>
      <c r="K9132" t="s">
        <v>565</v>
      </c>
      <c r="L9132" s="119" t="str">
        <f t="shared" si="568"/>
        <v>NA</v>
      </c>
      <c r="M9132" s="119"/>
      <c r="N9132" s="120" t="str">
        <f t="shared" si="569"/>
        <v>NA</v>
      </c>
      <c r="O9132" s="120"/>
      <c r="P9132"/>
      <c r="Q9132"/>
      <c r="R9132"/>
      <c r="S9132"/>
      <c r="T9132"/>
      <c r="U9132" t="s">
        <v>35000</v>
      </c>
      <c r="V9132" t="s">
        <v>34999</v>
      </c>
      <c r="W9132" t="s">
        <v>5135</v>
      </c>
      <c r="X9132" t="s">
        <v>193</v>
      </c>
      <c r="Y9132" t="s">
        <v>3374</v>
      </c>
      <c r="Z9132" t="s">
        <v>54</v>
      </c>
      <c r="AA9132"/>
      <c r="AB9132" t="s">
        <v>48359</v>
      </c>
      <c r="AC9132" t="s">
        <v>54873</v>
      </c>
      <c r="AD9132" t="s">
        <v>35001</v>
      </c>
      <c r="AE9132" t="s">
        <v>565</v>
      </c>
      <c r="AF9132" s="119" t="str">
        <f t="shared" si="570"/>
        <v>NA</v>
      </c>
      <c r="AG9132" s="119"/>
      <c r="AH9132" s="119"/>
      <c r="AI9132" s="119"/>
      <c r="AJ9132" s="119" t="str">
        <f t="shared" si="571"/>
        <v>NA</v>
      </c>
      <c r="AK9132" s="190"/>
      <c r="AL9132" s="191"/>
    </row>
    <row r="9133" spans="1:38" x14ac:dyDescent="0.25">
      <c r="A9133" t="s">
        <v>27156</v>
      </c>
      <c r="B9133" t="s">
        <v>27154</v>
      </c>
      <c r="C9133" t="s">
        <v>27155</v>
      </c>
      <c r="D9133" t="s">
        <v>193</v>
      </c>
      <c r="E9133" t="s">
        <v>7681</v>
      </c>
      <c r="F9133" t="s">
        <v>54</v>
      </c>
      <c r="G9133"/>
      <c r="H9133" t="s">
        <v>48728</v>
      </c>
      <c r="I9133" t="s">
        <v>55252</v>
      </c>
      <c r="J9133" t="s">
        <v>27157</v>
      </c>
      <c r="K9133" t="s">
        <v>565</v>
      </c>
      <c r="L9133" s="119" t="str">
        <f t="shared" si="568"/>
        <v>NA</v>
      </c>
      <c r="M9133" s="119"/>
      <c r="N9133" s="120" t="str">
        <f t="shared" si="569"/>
        <v>NA</v>
      </c>
      <c r="O9133" s="120"/>
      <c r="P9133"/>
      <c r="Q9133"/>
      <c r="R9133"/>
      <c r="S9133"/>
      <c r="T9133"/>
      <c r="U9133" t="s">
        <v>35003</v>
      </c>
      <c r="V9133" t="s">
        <v>35002</v>
      </c>
      <c r="W9133" t="s">
        <v>5135</v>
      </c>
      <c r="X9133" t="s">
        <v>193</v>
      </c>
      <c r="Y9133" t="s">
        <v>5137</v>
      </c>
      <c r="Z9133" t="s">
        <v>54</v>
      </c>
      <c r="AA9133"/>
      <c r="AB9133" t="s">
        <v>48360</v>
      </c>
      <c r="AC9133" t="s">
        <v>54874</v>
      </c>
      <c r="AD9133" t="s">
        <v>35004</v>
      </c>
      <c r="AE9133" t="s">
        <v>565</v>
      </c>
      <c r="AF9133" s="119" t="str">
        <f t="shared" si="570"/>
        <v>NA</v>
      </c>
      <c r="AG9133" s="119"/>
      <c r="AH9133" s="119"/>
      <c r="AI9133" s="119"/>
      <c r="AJ9133" s="119" t="str">
        <f t="shared" si="571"/>
        <v>NA</v>
      </c>
      <c r="AK9133" s="190"/>
      <c r="AL9133" s="191"/>
    </row>
    <row r="9134" spans="1:38" x14ac:dyDescent="0.25">
      <c r="A9134" t="s">
        <v>28206</v>
      </c>
      <c r="B9134" t="s">
        <v>28204</v>
      </c>
      <c r="C9134" t="s">
        <v>28205</v>
      </c>
      <c r="D9134" t="s">
        <v>193</v>
      </c>
      <c r="E9134" t="s">
        <v>19910</v>
      </c>
      <c r="F9134" t="s">
        <v>54</v>
      </c>
      <c r="G9134"/>
      <c r="H9134" t="s">
        <v>48729</v>
      </c>
      <c r="I9134" t="s">
        <v>55253</v>
      </c>
      <c r="J9134" t="s">
        <v>28206</v>
      </c>
      <c r="K9134" t="s">
        <v>565</v>
      </c>
      <c r="L9134" s="119" t="str">
        <f t="shared" si="568"/>
        <v>NA</v>
      </c>
      <c r="M9134" s="119"/>
      <c r="N9134" s="120" t="str">
        <f t="shared" si="569"/>
        <v>NA</v>
      </c>
      <c r="O9134" s="120"/>
      <c r="P9134"/>
      <c r="Q9134"/>
      <c r="R9134"/>
      <c r="S9134"/>
      <c r="T9134"/>
      <c r="U9134" t="s">
        <v>29363</v>
      </c>
      <c r="V9134" t="s">
        <v>29362</v>
      </c>
      <c r="W9134" t="s">
        <v>29180</v>
      </c>
      <c r="X9134" t="s">
        <v>193</v>
      </c>
      <c r="Y9134" t="s">
        <v>5137</v>
      </c>
      <c r="Z9134" t="s">
        <v>54</v>
      </c>
      <c r="AA9134"/>
      <c r="AB9134" t="s">
        <v>48360</v>
      </c>
      <c r="AC9134" t="s">
        <v>54874</v>
      </c>
      <c r="AD9134" t="s">
        <v>29364</v>
      </c>
      <c r="AE9134" t="s">
        <v>565</v>
      </c>
      <c r="AF9134" s="119" t="str">
        <f t="shared" si="570"/>
        <v>NA</v>
      </c>
      <c r="AG9134" s="119"/>
      <c r="AH9134" s="119"/>
      <c r="AI9134" s="119"/>
      <c r="AJ9134" s="119" t="str">
        <f t="shared" si="571"/>
        <v>NA</v>
      </c>
      <c r="AK9134" s="190"/>
      <c r="AL9134" s="191"/>
    </row>
    <row r="9135" spans="1:38" x14ac:dyDescent="0.25">
      <c r="A9135" t="s">
        <v>30924</v>
      </c>
      <c r="B9135" t="s">
        <v>30922</v>
      </c>
      <c r="C9135" t="s">
        <v>30923</v>
      </c>
      <c r="D9135" t="s">
        <v>193</v>
      </c>
      <c r="E9135" t="s">
        <v>19910</v>
      </c>
      <c r="F9135" t="s">
        <v>54</v>
      </c>
      <c r="G9135"/>
      <c r="H9135" t="s">
        <v>48729</v>
      </c>
      <c r="I9135" t="s">
        <v>55253</v>
      </c>
      <c r="J9135" t="s">
        <v>30924</v>
      </c>
      <c r="K9135" t="s">
        <v>565</v>
      </c>
      <c r="L9135" s="119" t="str">
        <f t="shared" si="568"/>
        <v>NA</v>
      </c>
      <c r="M9135" s="119"/>
      <c r="N9135" s="120" t="str">
        <f t="shared" si="569"/>
        <v>NA</v>
      </c>
      <c r="O9135" s="120"/>
      <c r="P9135"/>
      <c r="Q9135"/>
      <c r="R9135"/>
      <c r="S9135"/>
      <c r="T9135"/>
      <c r="U9135" t="s">
        <v>35009</v>
      </c>
      <c r="V9135" t="s">
        <v>35008</v>
      </c>
      <c r="W9135" t="s">
        <v>5135</v>
      </c>
      <c r="X9135" t="s">
        <v>193</v>
      </c>
      <c r="Y9135" t="s">
        <v>35010</v>
      </c>
      <c r="Z9135" t="s">
        <v>54</v>
      </c>
      <c r="AA9135"/>
      <c r="AB9135" t="s">
        <v>48361</v>
      </c>
      <c r="AC9135" t="s">
        <v>54875</v>
      </c>
      <c r="AD9135" t="s">
        <v>35011</v>
      </c>
      <c r="AE9135" t="s">
        <v>565</v>
      </c>
      <c r="AF9135" s="119" t="str">
        <f t="shared" si="570"/>
        <v>NA</v>
      </c>
      <c r="AG9135" s="119"/>
      <c r="AH9135" s="119"/>
      <c r="AI9135" s="119"/>
      <c r="AJ9135" s="119" t="str">
        <f t="shared" si="571"/>
        <v>NA</v>
      </c>
      <c r="AK9135" s="190"/>
      <c r="AL9135" s="191"/>
    </row>
    <row r="9136" spans="1:38" x14ac:dyDescent="0.25">
      <c r="A9136" t="s">
        <v>28372</v>
      </c>
      <c r="B9136" t="s">
        <v>28370</v>
      </c>
      <c r="C9136" t="s">
        <v>28371</v>
      </c>
      <c r="D9136" t="s">
        <v>193</v>
      </c>
      <c r="E9136" t="s">
        <v>1236</v>
      </c>
      <c r="F9136" t="s">
        <v>54</v>
      </c>
      <c r="G9136"/>
      <c r="H9136" t="s">
        <v>48730</v>
      </c>
      <c r="I9136" t="s">
        <v>55254</v>
      </c>
      <c r="J9136" t="s">
        <v>28373</v>
      </c>
      <c r="K9136" t="s">
        <v>565</v>
      </c>
      <c r="L9136" s="119" t="str">
        <f t="shared" si="568"/>
        <v>NA</v>
      </c>
      <c r="M9136" s="119"/>
      <c r="N9136" s="120" t="str">
        <f t="shared" si="569"/>
        <v>NA</v>
      </c>
      <c r="O9136" s="120"/>
      <c r="P9136"/>
      <c r="Q9136"/>
      <c r="R9136"/>
      <c r="S9136"/>
      <c r="T9136"/>
      <c r="U9136" t="s">
        <v>34467</v>
      </c>
      <c r="V9136" t="s">
        <v>34469</v>
      </c>
      <c r="W9136" t="s">
        <v>31724</v>
      </c>
      <c r="X9136" t="s">
        <v>193</v>
      </c>
      <c r="Y9136" t="s">
        <v>34470</v>
      </c>
      <c r="Z9136" t="s">
        <v>54</v>
      </c>
      <c r="AA9136"/>
      <c r="AB9136" t="s">
        <v>48362</v>
      </c>
      <c r="AC9136" t="s">
        <v>54876</v>
      </c>
      <c r="AD9136" t="s">
        <v>34468</v>
      </c>
      <c r="AE9136" t="s">
        <v>565</v>
      </c>
      <c r="AF9136" s="119" t="str">
        <f t="shared" si="570"/>
        <v>NA</v>
      </c>
      <c r="AG9136" s="119"/>
      <c r="AH9136" s="119"/>
      <c r="AI9136" s="119"/>
      <c r="AJ9136" s="119" t="str">
        <f t="shared" si="571"/>
        <v>NA</v>
      </c>
      <c r="AK9136" s="190"/>
      <c r="AL9136" s="191"/>
    </row>
    <row r="9137" spans="1:38" x14ac:dyDescent="0.25">
      <c r="A9137" t="s">
        <v>29287</v>
      </c>
      <c r="B9137" t="s">
        <v>29285</v>
      </c>
      <c r="C9137" t="s">
        <v>29286</v>
      </c>
      <c r="D9137" t="s">
        <v>193</v>
      </c>
      <c r="E9137" t="s">
        <v>1236</v>
      </c>
      <c r="F9137" t="s">
        <v>54</v>
      </c>
      <c r="G9137"/>
      <c r="H9137" t="s">
        <v>48730</v>
      </c>
      <c r="I9137" t="s">
        <v>55254</v>
      </c>
      <c r="J9137" t="s">
        <v>29288</v>
      </c>
      <c r="K9137" t="s">
        <v>565</v>
      </c>
      <c r="L9137" s="119" t="str">
        <f t="shared" si="568"/>
        <v>NA</v>
      </c>
      <c r="M9137" s="119"/>
      <c r="N9137" s="120" t="str">
        <f t="shared" si="569"/>
        <v>NA</v>
      </c>
      <c r="O9137" s="120"/>
      <c r="P9137"/>
      <c r="Q9137"/>
      <c r="R9137"/>
      <c r="S9137"/>
      <c r="T9137"/>
      <c r="U9137" t="s">
        <v>35017</v>
      </c>
      <c r="V9137" t="s">
        <v>35016</v>
      </c>
      <c r="W9137" t="s">
        <v>5135</v>
      </c>
      <c r="X9137" t="s">
        <v>193</v>
      </c>
      <c r="Y9137" t="s">
        <v>35018</v>
      </c>
      <c r="Z9137" t="s">
        <v>54</v>
      </c>
      <c r="AA9137"/>
      <c r="AB9137" t="s">
        <v>48363</v>
      </c>
      <c r="AC9137" t="s">
        <v>54877</v>
      </c>
      <c r="AD9137" t="s">
        <v>35019</v>
      </c>
      <c r="AE9137" t="s">
        <v>565</v>
      </c>
      <c r="AF9137" s="119" t="str">
        <f t="shared" si="570"/>
        <v>NA</v>
      </c>
      <c r="AG9137" s="119"/>
      <c r="AH9137" s="119"/>
      <c r="AI9137" s="119"/>
      <c r="AJ9137" s="119" t="str">
        <f t="shared" si="571"/>
        <v>NA</v>
      </c>
      <c r="AK9137" s="190"/>
      <c r="AL9137" s="191"/>
    </row>
    <row r="9138" spans="1:38" x14ac:dyDescent="0.25">
      <c r="A9138" t="s">
        <v>28883</v>
      </c>
      <c r="B9138" t="s">
        <v>28881</v>
      </c>
      <c r="C9138" t="s">
        <v>28882</v>
      </c>
      <c r="D9138" t="s">
        <v>193</v>
      </c>
      <c r="E9138" t="s">
        <v>4913</v>
      </c>
      <c r="F9138" t="s">
        <v>54</v>
      </c>
      <c r="G9138"/>
      <c r="H9138" t="s">
        <v>48731</v>
      </c>
      <c r="I9138" t="s">
        <v>55255</v>
      </c>
      <c r="J9138"/>
      <c r="K9138" t="s">
        <v>565</v>
      </c>
      <c r="L9138" s="119" t="str">
        <f t="shared" si="568"/>
        <v>NA</v>
      </c>
      <c r="M9138" s="119"/>
      <c r="N9138" s="120" t="str">
        <f t="shared" si="569"/>
        <v>NA</v>
      </c>
      <c r="O9138" s="120"/>
      <c r="P9138"/>
      <c r="Q9138"/>
      <c r="R9138"/>
      <c r="S9138"/>
      <c r="T9138"/>
      <c r="U9138" t="s">
        <v>35017</v>
      </c>
      <c r="V9138" t="s">
        <v>35020</v>
      </c>
      <c r="W9138" t="s">
        <v>5135</v>
      </c>
      <c r="X9138" t="s">
        <v>193</v>
      </c>
      <c r="Y9138" t="s">
        <v>35018</v>
      </c>
      <c r="Z9138" t="s">
        <v>54</v>
      </c>
      <c r="AA9138"/>
      <c r="AB9138" t="s">
        <v>48363</v>
      </c>
      <c r="AC9138" t="s">
        <v>54877</v>
      </c>
      <c r="AD9138" t="s">
        <v>35021</v>
      </c>
      <c r="AE9138" t="s">
        <v>565</v>
      </c>
      <c r="AF9138" s="119" t="str">
        <f t="shared" si="570"/>
        <v>NA</v>
      </c>
      <c r="AG9138" s="119"/>
      <c r="AH9138" s="119"/>
      <c r="AI9138" s="119"/>
      <c r="AJ9138" s="119" t="str">
        <f t="shared" si="571"/>
        <v>NA</v>
      </c>
      <c r="AK9138" s="190"/>
      <c r="AL9138" s="191"/>
    </row>
    <row r="9139" spans="1:38" x14ac:dyDescent="0.25">
      <c r="A9139" t="s">
        <v>28886</v>
      </c>
      <c r="B9139" t="s">
        <v>28884</v>
      </c>
      <c r="C9139" t="s">
        <v>28885</v>
      </c>
      <c r="D9139" t="s">
        <v>193</v>
      </c>
      <c r="E9139" t="s">
        <v>4913</v>
      </c>
      <c r="F9139" t="s">
        <v>54</v>
      </c>
      <c r="G9139"/>
      <c r="H9139" t="s">
        <v>48731</v>
      </c>
      <c r="I9139" t="s">
        <v>55255</v>
      </c>
      <c r="J9139" t="s">
        <v>28886</v>
      </c>
      <c r="K9139" t="s">
        <v>565</v>
      </c>
      <c r="L9139" s="119" t="str">
        <f t="shared" si="568"/>
        <v>NA</v>
      </c>
      <c r="M9139" s="119"/>
      <c r="N9139" s="120" t="str">
        <f t="shared" si="569"/>
        <v>NA</v>
      </c>
      <c r="O9139" s="120"/>
      <c r="P9139"/>
      <c r="Q9139"/>
      <c r="R9139"/>
      <c r="S9139"/>
      <c r="T9139"/>
      <c r="U9139" t="s">
        <v>31826</v>
      </c>
      <c r="V9139" t="s">
        <v>31830</v>
      </c>
      <c r="W9139" t="s">
        <v>31825</v>
      </c>
      <c r="X9139" t="s">
        <v>193</v>
      </c>
      <c r="Y9139" t="s">
        <v>31831</v>
      </c>
      <c r="Z9139" t="s">
        <v>54</v>
      </c>
      <c r="AA9139"/>
      <c r="AB9139" t="s">
        <v>48364</v>
      </c>
      <c r="AC9139" t="s">
        <v>54878</v>
      </c>
      <c r="AD9139" t="s">
        <v>31832</v>
      </c>
      <c r="AE9139" t="s">
        <v>565</v>
      </c>
      <c r="AF9139" s="119" t="str">
        <f t="shared" si="570"/>
        <v>NA</v>
      </c>
      <c r="AG9139" s="119"/>
      <c r="AH9139" s="119"/>
      <c r="AI9139" s="119"/>
      <c r="AJ9139" s="119" t="str">
        <f t="shared" si="571"/>
        <v>NA</v>
      </c>
      <c r="AK9139" s="190"/>
      <c r="AL9139" s="191"/>
    </row>
    <row r="9140" spans="1:38" x14ac:dyDescent="0.25">
      <c r="A9140" t="s">
        <v>30279</v>
      </c>
      <c r="B9140" t="s">
        <v>30277</v>
      </c>
      <c r="C9140" t="s">
        <v>30278</v>
      </c>
      <c r="D9140" t="s">
        <v>193</v>
      </c>
      <c r="E9140" t="s">
        <v>317</v>
      </c>
      <c r="F9140" t="s">
        <v>54</v>
      </c>
      <c r="G9140"/>
      <c r="H9140" t="s">
        <v>48732</v>
      </c>
      <c r="I9140" t="s">
        <v>55256</v>
      </c>
      <c r="J9140" t="s">
        <v>30279</v>
      </c>
      <c r="K9140" t="s">
        <v>565</v>
      </c>
      <c r="L9140" s="119" t="str">
        <f t="shared" si="568"/>
        <v>NA</v>
      </c>
      <c r="M9140" s="119"/>
      <c r="N9140" s="120" t="str">
        <f t="shared" si="569"/>
        <v>NA</v>
      </c>
      <c r="O9140" s="120"/>
      <c r="P9140"/>
      <c r="Q9140"/>
      <c r="R9140"/>
      <c r="S9140"/>
      <c r="T9140"/>
      <c r="U9140" t="s">
        <v>35289</v>
      </c>
      <c r="V9140" t="s">
        <v>35287</v>
      </c>
      <c r="W9140" t="s">
        <v>35288</v>
      </c>
      <c r="X9140" t="s">
        <v>193</v>
      </c>
      <c r="Y9140" t="s">
        <v>35290</v>
      </c>
      <c r="Z9140" t="s">
        <v>54</v>
      </c>
      <c r="AA9140"/>
      <c r="AB9140" t="s">
        <v>48365</v>
      </c>
      <c r="AC9140" t="s">
        <v>54879</v>
      </c>
      <c r="AD9140" t="s">
        <v>35291</v>
      </c>
      <c r="AE9140" t="s">
        <v>565</v>
      </c>
      <c r="AF9140" s="119" t="str">
        <f t="shared" si="570"/>
        <v>NA</v>
      </c>
      <c r="AG9140" s="119"/>
      <c r="AH9140" s="119"/>
      <c r="AI9140" s="119"/>
      <c r="AJ9140" s="119" t="str">
        <f t="shared" si="571"/>
        <v>NA</v>
      </c>
      <c r="AK9140" s="190"/>
      <c r="AL9140" s="191"/>
    </row>
    <row r="9141" spans="1:38" x14ac:dyDescent="0.25">
      <c r="A9141" t="s">
        <v>28152</v>
      </c>
      <c r="B9141" t="s">
        <v>28150</v>
      </c>
      <c r="C9141" t="s">
        <v>28151</v>
      </c>
      <c r="D9141" t="s">
        <v>193</v>
      </c>
      <c r="E9141" t="s">
        <v>23122</v>
      </c>
      <c r="F9141" t="s">
        <v>54</v>
      </c>
      <c r="G9141"/>
      <c r="H9141" t="s">
        <v>48733</v>
      </c>
      <c r="I9141" t="s">
        <v>55257</v>
      </c>
      <c r="J9141"/>
      <c r="K9141" t="s">
        <v>565</v>
      </c>
      <c r="L9141" s="119" t="str">
        <f t="shared" si="568"/>
        <v>NA</v>
      </c>
      <c r="M9141" s="119"/>
      <c r="N9141" s="120" t="str">
        <f t="shared" si="569"/>
        <v>NA</v>
      </c>
      <c r="O9141" s="120"/>
      <c r="P9141"/>
      <c r="Q9141"/>
      <c r="R9141"/>
      <c r="S9141"/>
      <c r="T9141"/>
      <c r="U9141" t="s">
        <v>34467</v>
      </c>
      <c r="V9141" t="s">
        <v>34471</v>
      </c>
      <c r="W9141" t="s">
        <v>31724</v>
      </c>
      <c r="X9141" t="s">
        <v>193</v>
      </c>
      <c r="Y9141" t="s">
        <v>5112</v>
      </c>
      <c r="Z9141" t="s">
        <v>54</v>
      </c>
      <c r="AA9141"/>
      <c r="AB9141" t="s">
        <v>48366</v>
      </c>
      <c r="AC9141" t="s">
        <v>54880</v>
      </c>
      <c r="AD9141" t="s">
        <v>34468</v>
      </c>
      <c r="AE9141" t="s">
        <v>565</v>
      </c>
      <c r="AF9141" s="119" t="str">
        <f t="shared" si="570"/>
        <v>NA</v>
      </c>
      <c r="AG9141" s="119"/>
      <c r="AH9141" s="119"/>
      <c r="AI9141" s="119"/>
      <c r="AJ9141" s="119" t="str">
        <f t="shared" si="571"/>
        <v>NA</v>
      </c>
      <c r="AK9141" s="190"/>
      <c r="AL9141" s="191"/>
    </row>
    <row r="9142" spans="1:38" x14ac:dyDescent="0.25">
      <c r="A9142" t="s">
        <v>28570</v>
      </c>
      <c r="B9142" t="s">
        <v>28568</v>
      </c>
      <c r="C9142" t="s">
        <v>28569</v>
      </c>
      <c r="D9142" t="s">
        <v>193</v>
      </c>
      <c r="E9142" t="s">
        <v>23122</v>
      </c>
      <c r="F9142" t="s">
        <v>54</v>
      </c>
      <c r="G9142"/>
      <c r="H9142" t="s">
        <v>48733</v>
      </c>
      <c r="I9142" t="s">
        <v>55257</v>
      </c>
      <c r="J9142" t="s">
        <v>28570</v>
      </c>
      <c r="K9142" t="s">
        <v>565</v>
      </c>
      <c r="L9142" s="119" t="str">
        <f t="shared" si="568"/>
        <v>NA</v>
      </c>
      <c r="M9142" s="119"/>
      <c r="N9142" s="120" t="str">
        <f t="shared" si="569"/>
        <v>NA</v>
      </c>
      <c r="O9142" s="120"/>
      <c r="P9142"/>
      <c r="Q9142"/>
      <c r="R9142"/>
      <c r="S9142"/>
      <c r="T9142"/>
      <c r="U9142" t="s">
        <v>31725</v>
      </c>
      <c r="V9142" t="s">
        <v>31723</v>
      </c>
      <c r="W9142" t="s">
        <v>31724</v>
      </c>
      <c r="X9142" t="s">
        <v>193</v>
      </c>
      <c r="Y9142" t="s">
        <v>5112</v>
      </c>
      <c r="Z9142" t="s">
        <v>54</v>
      </c>
      <c r="AA9142"/>
      <c r="AB9142" t="s">
        <v>48366</v>
      </c>
      <c r="AC9142" t="s">
        <v>54880</v>
      </c>
      <c r="AD9142" t="s">
        <v>31726</v>
      </c>
      <c r="AE9142" t="s">
        <v>565</v>
      </c>
      <c r="AF9142" s="119" t="str">
        <f t="shared" si="570"/>
        <v>NA</v>
      </c>
      <c r="AG9142" s="119"/>
      <c r="AH9142" s="119"/>
      <c r="AI9142" s="119"/>
      <c r="AJ9142" s="119" t="str">
        <f t="shared" si="571"/>
        <v>NA</v>
      </c>
      <c r="AK9142" s="190"/>
      <c r="AL9142" s="191"/>
    </row>
    <row r="9143" spans="1:38" x14ac:dyDescent="0.25">
      <c r="A9143" t="s">
        <v>29057</v>
      </c>
      <c r="B9143" t="s">
        <v>29055</v>
      </c>
      <c r="C9143" t="s">
        <v>29056</v>
      </c>
      <c r="D9143" t="s">
        <v>193</v>
      </c>
      <c r="E9143" t="s">
        <v>23122</v>
      </c>
      <c r="F9143" t="s">
        <v>54</v>
      </c>
      <c r="G9143"/>
      <c r="H9143" t="s">
        <v>48733</v>
      </c>
      <c r="I9143" t="s">
        <v>55257</v>
      </c>
      <c r="J9143" t="s">
        <v>29057</v>
      </c>
      <c r="K9143" t="s">
        <v>565</v>
      </c>
      <c r="L9143" s="119" t="str">
        <f t="shared" si="568"/>
        <v>NA</v>
      </c>
      <c r="M9143" s="119"/>
      <c r="N9143" s="120" t="str">
        <f t="shared" si="569"/>
        <v>NA</v>
      </c>
      <c r="O9143" s="120"/>
      <c r="P9143"/>
      <c r="Q9143"/>
      <c r="R9143"/>
      <c r="S9143"/>
      <c r="T9143"/>
      <c r="U9143" t="s">
        <v>32483</v>
      </c>
      <c r="V9143" t="s">
        <v>32493</v>
      </c>
      <c r="W9143" t="s">
        <v>31944</v>
      </c>
      <c r="X9143" t="s">
        <v>193</v>
      </c>
      <c r="Y9143" t="s">
        <v>5112</v>
      </c>
      <c r="Z9143" t="s">
        <v>54</v>
      </c>
      <c r="AA9143"/>
      <c r="AB9143" t="s">
        <v>48366</v>
      </c>
      <c r="AC9143" t="s">
        <v>54880</v>
      </c>
      <c r="AD9143" t="s">
        <v>32494</v>
      </c>
      <c r="AE9143" t="s">
        <v>565</v>
      </c>
      <c r="AF9143" s="119" t="str">
        <f t="shared" si="570"/>
        <v>NA</v>
      </c>
      <c r="AG9143" s="119"/>
      <c r="AH9143" s="119"/>
      <c r="AI9143" s="119"/>
      <c r="AJ9143" s="119" t="str">
        <f t="shared" si="571"/>
        <v>NA</v>
      </c>
      <c r="AK9143" s="190"/>
      <c r="AL9143" s="191"/>
    </row>
    <row r="9144" spans="1:38" x14ac:dyDescent="0.25">
      <c r="A9144" t="s">
        <v>29911</v>
      </c>
      <c r="B9144" t="s">
        <v>29909</v>
      </c>
      <c r="C9144" t="s">
        <v>29910</v>
      </c>
      <c r="D9144" t="s">
        <v>193</v>
      </c>
      <c r="E9144" t="s">
        <v>23122</v>
      </c>
      <c r="F9144" t="s">
        <v>54</v>
      </c>
      <c r="G9144"/>
      <c r="H9144" t="s">
        <v>48733</v>
      </c>
      <c r="I9144" t="s">
        <v>55257</v>
      </c>
      <c r="J9144" t="s">
        <v>29911</v>
      </c>
      <c r="K9144" t="s">
        <v>565</v>
      </c>
      <c r="L9144" s="119" t="str">
        <f t="shared" si="568"/>
        <v>NA</v>
      </c>
      <c r="M9144" s="119"/>
      <c r="N9144" s="120" t="str">
        <f t="shared" si="569"/>
        <v>NA</v>
      </c>
      <c r="O9144" s="120"/>
      <c r="P9144"/>
      <c r="Q9144"/>
      <c r="R9144"/>
      <c r="S9144"/>
      <c r="T9144"/>
      <c r="U9144" t="s">
        <v>32255</v>
      </c>
      <c r="V9144" t="s">
        <v>32253</v>
      </c>
      <c r="W9144" t="s">
        <v>32254</v>
      </c>
      <c r="X9144" t="s">
        <v>193</v>
      </c>
      <c r="Y9144" t="s">
        <v>5112</v>
      </c>
      <c r="Z9144" t="s">
        <v>54</v>
      </c>
      <c r="AA9144"/>
      <c r="AB9144" t="s">
        <v>48366</v>
      </c>
      <c r="AC9144" t="s">
        <v>54880</v>
      </c>
      <c r="AD9144"/>
      <c r="AE9144" t="s">
        <v>565</v>
      </c>
      <c r="AF9144" s="119" t="str">
        <f t="shared" si="570"/>
        <v>NA</v>
      </c>
      <c r="AG9144" s="119"/>
      <c r="AH9144" s="119"/>
      <c r="AI9144" s="119"/>
      <c r="AJ9144" s="119" t="str">
        <f t="shared" si="571"/>
        <v>NA</v>
      </c>
      <c r="AK9144" s="190"/>
      <c r="AL9144" s="191"/>
    </row>
    <row r="9145" spans="1:38" x14ac:dyDescent="0.25">
      <c r="A9145" t="s">
        <v>30763</v>
      </c>
      <c r="B9145" t="s">
        <v>30761</v>
      </c>
      <c r="C9145" t="s">
        <v>30762</v>
      </c>
      <c r="D9145" t="s">
        <v>193</v>
      </c>
      <c r="E9145" t="s">
        <v>23122</v>
      </c>
      <c r="F9145" t="s">
        <v>54</v>
      </c>
      <c r="G9145"/>
      <c r="H9145" t="s">
        <v>48733</v>
      </c>
      <c r="I9145" t="s">
        <v>55257</v>
      </c>
      <c r="J9145" t="s">
        <v>30764</v>
      </c>
      <c r="K9145" t="s">
        <v>565</v>
      </c>
      <c r="L9145" s="119" t="str">
        <f t="shared" si="568"/>
        <v>NA</v>
      </c>
      <c r="M9145" s="119"/>
      <c r="N9145" s="120" t="str">
        <f t="shared" si="569"/>
        <v>NA</v>
      </c>
      <c r="O9145" s="120"/>
      <c r="P9145"/>
      <c r="Q9145"/>
      <c r="R9145"/>
      <c r="S9145"/>
      <c r="T9145"/>
      <c r="U9145" t="s">
        <v>33817</v>
      </c>
      <c r="V9145" t="s">
        <v>33815</v>
      </c>
      <c r="W9145" t="s">
        <v>33816</v>
      </c>
      <c r="X9145" t="s">
        <v>193</v>
      </c>
      <c r="Y9145" t="s">
        <v>5112</v>
      </c>
      <c r="Z9145" t="s">
        <v>54</v>
      </c>
      <c r="AA9145"/>
      <c r="AB9145" t="s">
        <v>48366</v>
      </c>
      <c r="AC9145" t="s">
        <v>54880</v>
      </c>
      <c r="AD9145"/>
      <c r="AE9145" t="s">
        <v>565</v>
      </c>
      <c r="AF9145" s="119" t="str">
        <f t="shared" si="570"/>
        <v>NA</v>
      </c>
      <c r="AG9145" s="119"/>
      <c r="AH9145" s="119"/>
      <c r="AI9145" s="119"/>
      <c r="AJ9145" s="119" t="str">
        <f t="shared" si="571"/>
        <v>NA</v>
      </c>
      <c r="AK9145" s="190"/>
      <c r="AL9145" s="191"/>
    </row>
    <row r="9146" spans="1:38" x14ac:dyDescent="0.25">
      <c r="A9146" t="s">
        <v>30636</v>
      </c>
      <c r="B9146" t="s">
        <v>30634</v>
      </c>
      <c r="C9146" t="s">
        <v>30635</v>
      </c>
      <c r="D9146" t="s">
        <v>193</v>
      </c>
      <c r="E9146" t="s">
        <v>5196</v>
      </c>
      <c r="F9146" t="s">
        <v>54</v>
      </c>
      <c r="G9146"/>
      <c r="H9146" t="s">
        <v>48734</v>
      </c>
      <c r="I9146" t="s">
        <v>55258</v>
      </c>
      <c r="J9146" t="s">
        <v>30637</v>
      </c>
      <c r="K9146" t="s">
        <v>565</v>
      </c>
      <c r="L9146" s="119" t="str">
        <f t="shared" si="568"/>
        <v>NA</v>
      </c>
      <c r="M9146" s="119"/>
      <c r="N9146" s="120" t="str">
        <f t="shared" si="569"/>
        <v>NA</v>
      </c>
      <c r="O9146" s="120"/>
      <c r="P9146"/>
      <c r="Q9146"/>
      <c r="R9146"/>
      <c r="S9146"/>
      <c r="T9146"/>
      <c r="U9146" t="s">
        <v>34453</v>
      </c>
      <c r="V9146" t="s">
        <v>34451</v>
      </c>
      <c r="W9146" t="s">
        <v>34452</v>
      </c>
      <c r="X9146" t="s">
        <v>193</v>
      </c>
      <c r="Y9146" t="s">
        <v>5112</v>
      </c>
      <c r="Z9146" t="s">
        <v>54</v>
      </c>
      <c r="AA9146"/>
      <c r="AB9146" t="s">
        <v>48366</v>
      </c>
      <c r="AC9146" t="s">
        <v>54880</v>
      </c>
      <c r="AD9146"/>
      <c r="AE9146" t="s">
        <v>565</v>
      </c>
      <c r="AF9146" s="119" t="str">
        <f t="shared" si="570"/>
        <v>NA</v>
      </c>
      <c r="AG9146" s="119"/>
      <c r="AH9146" s="119"/>
      <c r="AI9146" s="119"/>
      <c r="AJ9146" s="119" t="str">
        <f t="shared" si="571"/>
        <v>NA</v>
      </c>
      <c r="AK9146" s="190"/>
      <c r="AL9146" s="191"/>
    </row>
    <row r="9147" spans="1:38" x14ac:dyDescent="0.25">
      <c r="A9147" t="s">
        <v>29347</v>
      </c>
      <c r="B9147" t="s">
        <v>29345</v>
      </c>
      <c r="C9147" t="s">
        <v>29346</v>
      </c>
      <c r="D9147" t="s">
        <v>193</v>
      </c>
      <c r="E9147" t="s">
        <v>5196</v>
      </c>
      <c r="F9147" t="s">
        <v>54</v>
      </c>
      <c r="G9147"/>
      <c r="H9147" t="s">
        <v>48734</v>
      </c>
      <c r="I9147" t="s">
        <v>55258</v>
      </c>
      <c r="J9147"/>
      <c r="K9147" t="s">
        <v>565</v>
      </c>
      <c r="L9147" s="119" t="str">
        <f t="shared" si="568"/>
        <v>NA</v>
      </c>
      <c r="M9147" s="119"/>
      <c r="N9147" s="120" t="str">
        <f t="shared" si="569"/>
        <v>NA</v>
      </c>
      <c r="O9147" s="120"/>
      <c r="P9147"/>
      <c r="Q9147"/>
      <c r="R9147"/>
      <c r="S9147"/>
      <c r="T9147"/>
      <c r="U9147" t="s">
        <v>34016</v>
      </c>
      <c r="V9147" t="s">
        <v>34014</v>
      </c>
      <c r="W9147" t="s">
        <v>34015</v>
      </c>
      <c r="X9147" t="s">
        <v>193</v>
      </c>
      <c r="Y9147" t="s">
        <v>5112</v>
      </c>
      <c r="Z9147" t="s">
        <v>54</v>
      </c>
      <c r="AA9147"/>
      <c r="AB9147" t="s">
        <v>48366</v>
      </c>
      <c r="AC9147" t="s">
        <v>54880</v>
      </c>
      <c r="AD9147"/>
      <c r="AE9147" t="s">
        <v>565</v>
      </c>
      <c r="AF9147" s="119" t="str">
        <f t="shared" si="570"/>
        <v>NA</v>
      </c>
      <c r="AG9147" s="119"/>
      <c r="AH9147" s="119"/>
      <c r="AI9147" s="119"/>
      <c r="AJ9147" s="119" t="str">
        <f t="shared" si="571"/>
        <v>NA</v>
      </c>
      <c r="AK9147" s="190"/>
      <c r="AL9147" s="191"/>
    </row>
    <row r="9148" spans="1:38" x14ac:dyDescent="0.25">
      <c r="A9148" t="s">
        <v>30158</v>
      </c>
      <c r="B9148" t="s">
        <v>30156</v>
      </c>
      <c r="C9148" t="s">
        <v>30157</v>
      </c>
      <c r="D9148" t="s">
        <v>193</v>
      </c>
      <c r="E9148" t="s">
        <v>5196</v>
      </c>
      <c r="F9148" t="s">
        <v>54</v>
      </c>
      <c r="G9148"/>
      <c r="H9148" t="s">
        <v>48735</v>
      </c>
      <c r="I9148" t="s">
        <v>55258</v>
      </c>
      <c r="J9148" t="s">
        <v>30158</v>
      </c>
      <c r="K9148" t="s">
        <v>565</v>
      </c>
      <c r="L9148" s="119" t="str">
        <f t="shared" si="568"/>
        <v>NA</v>
      </c>
      <c r="M9148" s="119"/>
      <c r="N9148" s="120" t="str">
        <f t="shared" si="569"/>
        <v>NA</v>
      </c>
      <c r="O9148" s="120"/>
      <c r="P9148"/>
      <c r="Q9148"/>
      <c r="R9148"/>
      <c r="S9148"/>
      <c r="T9148"/>
      <c r="U9148" t="s">
        <v>31571</v>
      </c>
      <c r="V9148" t="s">
        <v>31569</v>
      </c>
      <c r="W9148" t="s">
        <v>31570</v>
      </c>
      <c r="X9148" t="s">
        <v>193</v>
      </c>
      <c r="Y9148" t="s">
        <v>5112</v>
      </c>
      <c r="Z9148" t="s">
        <v>54</v>
      </c>
      <c r="AA9148"/>
      <c r="AB9148" t="s">
        <v>48366</v>
      </c>
      <c r="AC9148" t="s">
        <v>54880</v>
      </c>
      <c r="AD9148"/>
      <c r="AE9148" t="s">
        <v>565</v>
      </c>
      <c r="AF9148" s="119" t="str">
        <f t="shared" si="570"/>
        <v>NA</v>
      </c>
      <c r="AG9148" s="119"/>
      <c r="AH9148" s="119"/>
      <c r="AI9148" s="119"/>
      <c r="AJ9148" s="119" t="str">
        <f t="shared" si="571"/>
        <v>NA</v>
      </c>
      <c r="AK9148" s="190"/>
      <c r="AL9148" s="191"/>
    </row>
    <row r="9149" spans="1:38" x14ac:dyDescent="0.25">
      <c r="A9149" t="s">
        <v>27479</v>
      </c>
      <c r="B9149" t="s">
        <v>27477</v>
      </c>
      <c r="C9149" t="s">
        <v>27478</v>
      </c>
      <c r="D9149" t="s">
        <v>193</v>
      </c>
      <c r="E9149" t="s">
        <v>5275</v>
      </c>
      <c r="F9149" t="s">
        <v>54</v>
      </c>
      <c r="G9149"/>
      <c r="H9149" t="s">
        <v>48736</v>
      </c>
      <c r="I9149" t="s">
        <v>55259</v>
      </c>
      <c r="J9149" t="s">
        <v>27480</v>
      </c>
      <c r="K9149" t="s">
        <v>565</v>
      </c>
      <c r="L9149" s="119" t="str">
        <f t="shared" si="568"/>
        <v>NA</v>
      </c>
      <c r="M9149" s="119"/>
      <c r="N9149" s="120" t="str">
        <f t="shared" si="569"/>
        <v>NA</v>
      </c>
      <c r="O9149" s="120"/>
      <c r="P9149"/>
      <c r="Q9149"/>
      <c r="R9149"/>
      <c r="S9149"/>
      <c r="T9149"/>
      <c r="U9149" t="s">
        <v>35191</v>
      </c>
      <c r="V9149" t="s">
        <v>35190</v>
      </c>
      <c r="W9149" t="s">
        <v>5135</v>
      </c>
      <c r="X9149" t="s">
        <v>193</v>
      </c>
      <c r="Y9149" t="s">
        <v>5376</v>
      </c>
      <c r="Z9149" t="s">
        <v>54</v>
      </c>
      <c r="AA9149"/>
      <c r="AB9149" t="s">
        <v>48367</v>
      </c>
      <c r="AC9149" t="s">
        <v>54881</v>
      </c>
      <c r="AD9149" t="s">
        <v>35192</v>
      </c>
      <c r="AE9149" t="s">
        <v>565</v>
      </c>
      <c r="AF9149" s="119" t="str">
        <f t="shared" si="570"/>
        <v>NA</v>
      </c>
      <c r="AG9149" s="119"/>
      <c r="AH9149" s="119"/>
      <c r="AI9149" s="119"/>
      <c r="AJ9149" s="119" t="str">
        <f t="shared" si="571"/>
        <v>NA</v>
      </c>
      <c r="AK9149" s="190"/>
      <c r="AL9149" s="191"/>
    </row>
    <row r="9150" spans="1:38" x14ac:dyDescent="0.25">
      <c r="A9150" t="s">
        <v>29144</v>
      </c>
      <c r="B9150" t="s">
        <v>29146</v>
      </c>
      <c r="C9150" t="s">
        <v>29143</v>
      </c>
      <c r="D9150" t="s">
        <v>193</v>
      </c>
      <c r="E9150" t="s">
        <v>5275</v>
      </c>
      <c r="F9150" t="s">
        <v>54</v>
      </c>
      <c r="G9150"/>
      <c r="H9150" t="s">
        <v>48736</v>
      </c>
      <c r="I9150" t="s">
        <v>55259</v>
      </c>
      <c r="J9150" t="s">
        <v>29147</v>
      </c>
      <c r="K9150" t="s">
        <v>565</v>
      </c>
      <c r="L9150" s="119" t="str">
        <f t="shared" si="568"/>
        <v>NA</v>
      </c>
      <c r="M9150" s="119"/>
      <c r="N9150" s="120" t="str">
        <f t="shared" si="569"/>
        <v>NA</v>
      </c>
      <c r="O9150" s="120"/>
      <c r="P9150"/>
      <c r="Q9150"/>
      <c r="R9150"/>
      <c r="S9150"/>
      <c r="T9150"/>
      <c r="U9150" t="s">
        <v>35087</v>
      </c>
      <c r="V9150" t="s">
        <v>35086</v>
      </c>
      <c r="W9150" t="s">
        <v>5135</v>
      </c>
      <c r="X9150" t="s">
        <v>193</v>
      </c>
      <c r="Y9150" t="s">
        <v>35088</v>
      </c>
      <c r="Z9150" t="s">
        <v>54</v>
      </c>
      <c r="AA9150"/>
      <c r="AB9150" t="s">
        <v>48368</v>
      </c>
      <c r="AC9150" t="s">
        <v>54882</v>
      </c>
      <c r="AD9150" t="s">
        <v>35089</v>
      </c>
      <c r="AE9150" t="s">
        <v>565</v>
      </c>
      <c r="AF9150" s="119" t="str">
        <f t="shared" si="570"/>
        <v>NA</v>
      </c>
      <c r="AG9150" s="119"/>
      <c r="AH9150" s="119"/>
      <c r="AI9150" s="119"/>
      <c r="AJ9150" s="119" t="str">
        <f t="shared" si="571"/>
        <v>NA</v>
      </c>
      <c r="AK9150" s="190"/>
      <c r="AL9150" s="191"/>
    </row>
    <row r="9151" spans="1:38" x14ac:dyDescent="0.25">
      <c r="A9151" t="s">
        <v>28167</v>
      </c>
      <c r="B9151" t="s">
        <v>28165</v>
      </c>
      <c r="C9151" t="s">
        <v>28166</v>
      </c>
      <c r="D9151" t="s">
        <v>193</v>
      </c>
      <c r="E9151" t="s">
        <v>5275</v>
      </c>
      <c r="F9151" t="s">
        <v>54</v>
      </c>
      <c r="G9151"/>
      <c r="H9151" t="s">
        <v>48736</v>
      </c>
      <c r="I9151" t="s">
        <v>55259</v>
      </c>
      <c r="J9151" t="s">
        <v>28168</v>
      </c>
      <c r="K9151" t="s">
        <v>565</v>
      </c>
      <c r="L9151" s="119" t="str">
        <f t="shared" si="568"/>
        <v>NA</v>
      </c>
      <c r="M9151" s="119"/>
      <c r="N9151" s="120" t="str">
        <f t="shared" si="569"/>
        <v>NA</v>
      </c>
      <c r="O9151" s="120"/>
      <c r="P9151"/>
      <c r="Q9151"/>
      <c r="R9151"/>
      <c r="S9151"/>
      <c r="T9151"/>
      <c r="U9151" t="s">
        <v>35095</v>
      </c>
      <c r="V9151" t="s">
        <v>35094</v>
      </c>
      <c r="W9151" t="s">
        <v>5135</v>
      </c>
      <c r="X9151" t="s">
        <v>193</v>
      </c>
      <c r="Y9151" t="s">
        <v>35096</v>
      </c>
      <c r="Z9151" t="s">
        <v>54</v>
      </c>
      <c r="AA9151"/>
      <c r="AB9151" t="s">
        <v>48369</v>
      </c>
      <c r="AC9151" t="s">
        <v>54883</v>
      </c>
      <c r="AD9151" t="s">
        <v>35097</v>
      </c>
      <c r="AE9151" t="s">
        <v>565</v>
      </c>
      <c r="AF9151" s="119" t="str">
        <f t="shared" si="570"/>
        <v>NA</v>
      </c>
      <c r="AG9151" s="119"/>
      <c r="AH9151" s="119"/>
      <c r="AI9151" s="119"/>
      <c r="AJ9151" s="119" t="str">
        <f t="shared" si="571"/>
        <v>NA</v>
      </c>
      <c r="AK9151" s="190"/>
      <c r="AL9151" s="191"/>
    </row>
    <row r="9152" spans="1:38" x14ac:dyDescent="0.25">
      <c r="A9152" t="s">
        <v>29033</v>
      </c>
      <c r="B9152" t="s">
        <v>29032</v>
      </c>
      <c r="C9152" t="s">
        <v>27809</v>
      </c>
      <c r="D9152" t="s">
        <v>193</v>
      </c>
      <c r="E9152" t="s">
        <v>5275</v>
      </c>
      <c r="F9152" t="s">
        <v>54</v>
      </c>
      <c r="G9152"/>
      <c r="H9152" t="s">
        <v>48736</v>
      </c>
      <c r="I9152" t="s">
        <v>55259</v>
      </c>
      <c r="J9152" t="s">
        <v>29033</v>
      </c>
      <c r="K9152" t="s">
        <v>565</v>
      </c>
      <c r="L9152" s="119" t="str">
        <f t="shared" si="568"/>
        <v>NA</v>
      </c>
      <c r="M9152" s="119"/>
      <c r="N9152" s="120" t="str">
        <f t="shared" si="569"/>
        <v>NA</v>
      </c>
      <c r="O9152" s="120"/>
      <c r="P9152"/>
      <c r="Q9152"/>
      <c r="R9152"/>
      <c r="S9152"/>
      <c r="T9152"/>
      <c r="U9152" t="s">
        <v>35099</v>
      </c>
      <c r="V9152" t="s">
        <v>35098</v>
      </c>
      <c r="W9152" t="s">
        <v>5135</v>
      </c>
      <c r="X9152" t="s">
        <v>193</v>
      </c>
      <c r="Y9152" t="s">
        <v>35100</v>
      </c>
      <c r="Z9152" t="s">
        <v>54</v>
      </c>
      <c r="AA9152"/>
      <c r="AB9152" t="s">
        <v>48370</v>
      </c>
      <c r="AC9152" t="s">
        <v>54884</v>
      </c>
      <c r="AD9152" t="s">
        <v>35101</v>
      </c>
      <c r="AE9152" t="s">
        <v>565</v>
      </c>
      <c r="AF9152" s="119" t="str">
        <f t="shared" si="570"/>
        <v>NA</v>
      </c>
      <c r="AG9152" s="119"/>
      <c r="AH9152" s="119"/>
      <c r="AI9152" s="119"/>
      <c r="AJ9152" s="119" t="str">
        <f t="shared" si="571"/>
        <v>NA</v>
      </c>
      <c r="AK9152" s="190"/>
      <c r="AL9152" s="191"/>
    </row>
    <row r="9153" spans="1:38" x14ac:dyDescent="0.25">
      <c r="A9153" t="s">
        <v>29036</v>
      </c>
      <c r="B9153" t="s">
        <v>29034</v>
      </c>
      <c r="C9153" t="s">
        <v>29035</v>
      </c>
      <c r="D9153" t="s">
        <v>193</v>
      </c>
      <c r="E9153" t="s">
        <v>5275</v>
      </c>
      <c r="F9153" t="s">
        <v>54</v>
      </c>
      <c r="G9153"/>
      <c r="H9153" t="s">
        <v>48736</v>
      </c>
      <c r="I9153" t="s">
        <v>55259</v>
      </c>
      <c r="J9153" t="s">
        <v>29036</v>
      </c>
      <c r="K9153" t="s">
        <v>565</v>
      </c>
      <c r="L9153" s="119" t="str">
        <f t="shared" si="568"/>
        <v>NA</v>
      </c>
      <c r="M9153" s="119"/>
      <c r="N9153" s="120" t="str">
        <f t="shared" si="569"/>
        <v>NA</v>
      </c>
      <c r="O9153" s="120"/>
      <c r="P9153"/>
      <c r="Q9153"/>
      <c r="R9153"/>
      <c r="S9153"/>
      <c r="T9153"/>
      <c r="U9153" t="s">
        <v>35109</v>
      </c>
      <c r="V9153" t="s">
        <v>35108</v>
      </c>
      <c r="W9153" t="s">
        <v>5135</v>
      </c>
      <c r="X9153" t="s">
        <v>193</v>
      </c>
      <c r="Y9153" t="s">
        <v>35110</v>
      </c>
      <c r="Z9153" t="s">
        <v>54</v>
      </c>
      <c r="AA9153"/>
      <c r="AB9153" t="s">
        <v>48371</v>
      </c>
      <c r="AC9153" t="s">
        <v>54885</v>
      </c>
      <c r="AD9153" t="s">
        <v>35111</v>
      </c>
      <c r="AE9153" t="s">
        <v>565</v>
      </c>
      <c r="AF9153" s="119" t="str">
        <f t="shared" si="570"/>
        <v>NA</v>
      </c>
      <c r="AG9153" s="119"/>
      <c r="AH9153" s="119"/>
      <c r="AI9153" s="119"/>
      <c r="AJ9153" s="119" t="str">
        <f t="shared" si="571"/>
        <v>NA</v>
      </c>
      <c r="AK9153" s="190"/>
      <c r="AL9153" s="191"/>
    </row>
    <row r="9154" spans="1:38" x14ac:dyDescent="0.25">
      <c r="A9154" t="s">
        <v>28023</v>
      </c>
      <c r="B9154" t="s">
        <v>28021</v>
      </c>
      <c r="C9154" t="s">
        <v>28022</v>
      </c>
      <c r="D9154" t="s">
        <v>193</v>
      </c>
      <c r="E9154" t="s">
        <v>5275</v>
      </c>
      <c r="F9154" t="s">
        <v>54</v>
      </c>
      <c r="G9154"/>
      <c r="H9154" t="s">
        <v>48736</v>
      </c>
      <c r="I9154" t="s">
        <v>55259</v>
      </c>
      <c r="J9154" t="s">
        <v>28023</v>
      </c>
      <c r="K9154" t="s">
        <v>565</v>
      </c>
      <c r="L9154" s="119" t="str">
        <f t="shared" si="568"/>
        <v>NA</v>
      </c>
      <c r="M9154" s="119"/>
      <c r="N9154" s="120" t="str">
        <f t="shared" si="569"/>
        <v>NA</v>
      </c>
      <c r="O9154" s="120"/>
      <c r="P9154"/>
      <c r="Q9154"/>
      <c r="R9154"/>
      <c r="S9154"/>
      <c r="T9154"/>
      <c r="U9154" t="s">
        <v>35130</v>
      </c>
      <c r="V9154" t="s">
        <v>35129</v>
      </c>
      <c r="W9154" t="s">
        <v>5135</v>
      </c>
      <c r="X9154" t="s">
        <v>193</v>
      </c>
      <c r="Y9154" t="s">
        <v>4920</v>
      </c>
      <c r="Z9154" t="s">
        <v>54</v>
      </c>
      <c r="AA9154"/>
      <c r="AB9154" t="s">
        <v>48372</v>
      </c>
      <c r="AC9154" t="s">
        <v>54886</v>
      </c>
      <c r="AD9154" t="s">
        <v>35131</v>
      </c>
      <c r="AE9154" t="s">
        <v>565</v>
      </c>
      <c r="AF9154" s="119" t="str">
        <f t="shared" si="570"/>
        <v>NA</v>
      </c>
      <c r="AG9154" s="119"/>
      <c r="AH9154" s="119"/>
      <c r="AI9154" s="119"/>
      <c r="AJ9154" s="119" t="str">
        <f t="shared" si="571"/>
        <v>NA</v>
      </c>
      <c r="AK9154" s="190"/>
      <c r="AL9154" s="191"/>
    </row>
    <row r="9155" spans="1:38" x14ac:dyDescent="0.25">
      <c r="A9155" t="s">
        <v>31329</v>
      </c>
      <c r="B9155" t="s">
        <v>31327</v>
      </c>
      <c r="C9155" t="s">
        <v>31328</v>
      </c>
      <c r="D9155" t="s">
        <v>193</v>
      </c>
      <c r="E9155" t="s">
        <v>5275</v>
      </c>
      <c r="F9155" t="s">
        <v>54</v>
      </c>
      <c r="G9155"/>
      <c r="H9155" t="s">
        <v>48736</v>
      </c>
      <c r="I9155" t="s">
        <v>55259</v>
      </c>
      <c r="J9155" t="s">
        <v>31330</v>
      </c>
      <c r="K9155" t="s">
        <v>565</v>
      </c>
      <c r="L9155" s="119" t="str">
        <f t="shared" ref="L9155:L9218" si="572">IF($Q$1&lt;&gt;"",IF(ISNUMBER(SEARCH("*"&amp;$Q$1&amp;"*", A9155)),A9155, IF(ISNUMBER(SEARCH("*"&amp;$Q$1&amp;"*", H9155)),A9155, IF(ISNUMBER(SEARCH("*"&amp;$Q$1&amp;"*", G9155)),A9155, IF(ISNUMBER(SEARCH("*"&amp;$Q$1&amp;"*", J9155)),A9155,  IF(ISNUMBER(SEARCH("*"&amp;$Q$1&amp;"*", E9155)),A9155, "NA"))))),"NA")</f>
        <v>NA</v>
      </c>
      <c r="M9155" s="119"/>
      <c r="N9155" s="120" t="str">
        <f t="shared" ref="N9155:N9218" si="573">IF($Q$11=1,IF(ISNUMBER(SEARCH($T$11,C9155)),A9155,"NA"),"NA")</f>
        <v>NA</v>
      </c>
      <c r="O9155" s="120"/>
      <c r="P9155"/>
      <c r="Q9155"/>
      <c r="R9155"/>
      <c r="S9155"/>
      <c r="T9155"/>
      <c r="U9155" t="s">
        <v>29360</v>
      </c>
      <c r="V9155" t="s">
        <v>29359</v>
      </c>
      <c r="W9155" t="s">
        <v>29180</v>
      </c>
      <c r="X9155" t="s">
        <v>193</v>
      </c>
      <c r="Y9155" t="s">
        <v>4920</v>
      </c>
      <c r="Z9155" t="s">
        <v>54</v>
      </c>
      <c r="AA9155"/>
      <c r="AB9155" t="s">
        <v>48372</v>
      </c>
      <c r="AC9155" t="s">
        <v>54886</v>
      </c>
      <c r="AD9155" t="s">
        <v>29361</v>
      </c>
      <c r="AE9155" t="s">
        <v>565</v>
      </c>
      <c r="AF9155" s="119" t="str">
        <f t="shared" ref="AF9155:AF9218" si="574">IF($Q$6&lt;&gt;"",IF(ISNUMBER(SEARCH($Q$6, W9155)),U9155, "NA"),"NA")</f>
        <v>NA</v>
      </c>
      <c r="AG9155" s="119"/>
      <c r="AH9155" s="119"/>
      <c r="AI9155" s="119"/>
      <c r="AJ9155" s="119" t="str">
        <f t="shared" ref="AJ9155:AJ9218" si="575">IF($Q$5&lt;&gt;"",IF(ISNUMBER(SEARCH($Q$5, U9155&amp;" "&amp;Y9155&amp;" "&amp;AA9155&amp;" "&amp;AB9155&amp;" "&amp;AD9155)),U9155, "NA"),"NA")</f>
        <v>NA</v>
      </c>
      <c r="AK9155" s="190"/>
      <c r="AL9155" s="191"/>
    </row>
    <row r="9156" spans="1:38" x14ac:dyDescent="0.25">
      <c r="A9156" t="s">
        <v>35626</v>
      </c>
      <c r="B9156" t="s">
        <v>35625</v>
      </c>
      <c r="C9156" t="s">
        <v>30530</v>
      </c>
      <c r="D9156" t="s">
        <v>193</v>
      </c>
      <c r="E9156" t="s">
        <v>15663</v>
      </c>
      <c r="F9156" t="s">
        <v>54</v>
      </c>
      <c r="G9156"/>
      <c r="H9156" t="s">
        <v>48737</v>
      </c>
      <c r="I9156" t="s">
        <v>55260</v>
      </c>
      <c r="J9156" t="s">
        <v>35626</v>
      </c>
      <c r="K9156" t="s">
        <v>565</v>
      </c>
      <c r="L9156" s="119" t="str">
        <f t="shared" si="572"/>
        <v>NA</v>
      </c>
      <c r="M9156" s="119"/>
      <c r="N9156" s="120" t="str">
        <f t="shared" si="573"/>
        <v>NA</v>
      </c>
      <c r="O9156" s="120"/>
      <c r="P9156"/>
      <c r="Q9156"/>
      <c r="R9156"/>
      <c r="S9156"/>
      <c r="T9156"/>
      <c r="U9156" t="s">
        <v>35143</v>
      </c>
      <c r="V9156" t="s">
        <v>35142</v>
      </c>
      <c r="W9156" t="s">
        <v>5135</v>
      </c>
      <c r="X9156" t="s">
        <v>193</v>
      </c>
      <c r="Y9156" t="s">
        <v>35144</v>
      </c>
      <c r="Z9156" t="s">
        <v>54</v>
      </c>
      <c r="AA9156"/>
      <c r="AB9156" t="s">
        <v>48373</v>
      </c>
      <c r="AC9156" t="s">
        <v>54887</v>
      </c>
      <c r="AD9156" t="s">
        <v>35145</v>
      </c>
      <c r="AE9156" t="s">
        <v>565</v>
      </c>
      <c r="AF9156" s="119" t="str">
        <f t="shared" si="574"/>
        <v>NA</v>
      </c>
      <c r="AG9156" s="119"/>
      <c r="AH9156" s="119"/>
      <c r="AI9156" s="119"/>
      <c r="AJ9156" s="119" t="str">
        <f t="shared" si="575"/>
        <v>NA</v>
      </c>
      <c r="AK9156" s="190"/>
      <c r="AL9156" s="191"/>
    </row>
    <row r="9157" spans="1:38" x14ac:dyDescent="0.25">
      <c r="A9157" t="s">
        <v>28118</v>
      </c>
      <c r="B9157" t="s">
        <v>28116</v>
      </c>
      <c r="C9157" t="s">
        <v>28117</v>
      </c>
      <c r="D9157" t="s">
        <v>193</v>
      </c>
      <c r="E9157" t="s">
        <v>1216</v>
      </c>
      <c r="F9157" t="s">
        <v>54</v>
      </c>
      <c r="G9157"/>
      <c r="H9157" t="s">
        <v>48738</v>
      </c>
      <c r="I9157" t="s">
        <v>55261</v>
      </c>
      <c r="J9157" t="s">
        <v>28118</v>
      </c>
      <c r="K9157" t="s">
        <v>565</v>
      </c>
      <c r="L9157" s="119" t="str">
        <f t="shared" si="572"/>
        <v>NA</v>
      </c>
      <c r="M9157" s="119"/>
      <c r="N9157" s="120" t="str">
        <f t="shared" si="573"/>
        <v>NA</v>
      </c>
      <c r="O9157" s="120"/>
      <c r="P9157"/>
      <c r="Q9157"/>
      <c r="R9157"/>
      <c r="S9157"/>
      <c r="T9157"/>
      <c r="U9157" t="s">
        <v>34478</v>
      </c>
      <c r="V9157" t="s">
        <v>34477</v>
      </c>
      <c r="W9157" t="s">
        <v>31724</v>
      </c>
      <c r="X9157" t="s">
        <v>193</v>
      </c>
      <c r="Y9157" t="s">
        <v>2228</v>
      </c>
      <c r="Z9157" t="s">
        <v>54</v>
      </c>
      <c r="AA9157"/>
      <c r="AB9157" t="s">
        <v>48374</v>
      </c>
      <c r="AC9157" t="s">
        <v>54888</v>
      </c>
      <c r="AD9157" t="s">
        <v>34468</v>
      </c>
      <c r="AE9157" t="s">
        <v>565</v>
      </c>
      <c r="AF9157" s="119" t="str">
        <f t="shared" si="574"/>
        <v>NA</v>
      </c>
      <c r="AG9157" s="119"/>
      <c r="AH9157" s="119"/>
      <c r="AI9157" s="119"/>
      <c r="AJ9157" s="119" t="str">
        <f t="shared" si="575"/>
        <v>NA</v>
      </c>
      <c r="AK9157" s="190"/>
      <c r="AL9157" s="191"/>
    </row>
    <row r="9158" spans="1:38" x14ac:dyDescent="0.25">
      <c r="A9158" t="s">
        <v>35628</v>
      </c>
      <c r="B9158" t="s">
        <v>35627</v>
      </c>
      <c r="C9158" t="s">
        <v>30530</v>
      </c>
      <c r="D9158" t="s">
        <v>193</v>
      </c>
      <c r="E9158" t="s">
        <v>1216</v>
      </c>
      <c r="F9158" t="s">
        <v>54</v>
      </c>
      <c r="G9158"/>
      <c r="H9158" t="s">
        <v>48738</v>
      </c>
      <c r="I9158" t="s">
        <v>55261</v>
      </c>
      <c r="J9158"/>
      <c r="K9158" t="s">
        <v>565</v>
      </c>
      <c r="L9158" s="119" t="str">
        <f t="shared" si="572"/>
        <v>NA</v>
      </c>
      <c r="M9158" s="119"/>
      <c r="N9158" s="120" t="str">
        <f t="shared" si="573"/>
        <v>NA</v>
      </c>
      <c r="O9158" s="120"/>
      <c r="P9158"/>
      <c r="Q9158"/>
      <c r="R9158"/>
      <c r="S9158"/>
      <c r="T9158"/>
      <c r="U9158" t="s">
        <v>35285</v>
      </c>
      <c r="V9158" t="s">
        <v>35283</v>
      </c>
      <c r="W9158" t="s">
        <v>35284</v>
      </c>
      <c r="X9158" t="s">
        <v>193</v>
      </c>
      <c r="Y9158" t="s">
        <v>2228</v>
      </c>
      <c r="Z9158" t="s">
        <v>54</v>
      </c>
      <c r="AA9158"/>
      <c r="AB9158" t="s">
        <v>48374</v>
      </c>
      <c r="AC9158" t="s">
        <v>54888</v>
      </c>
      <c r="AD9158" t="s">
        <v>35286</v>
      </c>
      <c r="AE9158" t="s">
        <v>565</v>
      </c>
      <c r="AF9158" s="119" t="str">
        <f t="shared" si="574"/>
        <v>NA</v>
      </c>
      <c r="AG9158" s="119"/>
      <c r="AH9158" s="119"/>
      <c r="AI9158" s="119"/>
      <c r="AJ9158" s="119" t="str">
        <f t="shared" si="575"/>
        <v>NA</v>
      </c>
      <c r="AK9158" s="190"/>
      <c r="AL9158" s="191"/>
    </row>
    <row r="9159" spans="1:38" x14ac:dyDescent="0.25">
      <c r="A9159" t="s">
        <v>30531</v>
      </c>
      <c r="B9159" t="s">
        <v>30529</v>
      </c>
      <c r="C9159" t="s">
        <v>30530</v>
      </c>
      <c r="D9159" t="s">
        <v>193</v>
      </c>
      <c r="E9159" t="s">
        <v>1216</v>
      </c>
      <c r="F9159" t="s">
        <v>54</v>
      </c>
      <c r="G9159"/>
      <c r="H9159" t="s">
        <v>48738</v>
      </c>
      <c r="I9159" t="s">
        <v>55261</v>
      </c>
      <c r="J9159" t="s">
        <v>30531</v>
      </c>
      <c r="K9159" t="s">
        <v>565</v>
      </c>
      <c r="L9159" s="119" t="str">
        <f t="shared" si="572"/>
        <v>NA</v>
      </c>
      <c r="M9159" s="119"/>
      <c r="N9159" s="120" t="str">
        <f t="shared" si="573"/>
        <v>NA</v>
      </c>
      <c r="O9159" s="120"/>
      <c r="P9159"/>
      <c r="Q9159"/>
      <c r="R9159"/>
      <c r="S9159"/>
      <c r="T9159"/>
      <c r="U9159" t="s">
        <v>27664</v>
      </c>
      <c r="V9159" t="s">
        <v>31943</v>
      </c>
      <c r="W9159" t="s">
        <v>31944</v>
      </c>
      <c r="X9159" t="s">
        <v>193</v>
      </c>
      <c r="Y9159" t="s">
        <v>2228</v>
      </c>
      <c r="Z9159" t="s">
        <v>54</v>
      </c>
      <c r="AA9159"/>
      <c r="AB9159" t="s">
        <v>48374</v>
      </c>
      <c r="AC9159" t="s">
        <v>54888</v>
      </c>
      <c r="AD9159" t="s">
        <v>31945</v>
      </c>
      <c r="AE9159" t="s">
        <v>565</v>
      </c>
      <c r="AF9159" s="119" t="str">
        <f t="shared" si="574"/>
        <v>NA</v>
      </c>
      <c r="AG9159" s="119"/>
      <c r="AH9159" s="119"/>
      <c r="AI9159" s="119"/>
      <c r="AJ9159" s="119" t="str">
        <f t="shared" si="575"/>
        <v>NA</v>
      </c>
      <c r="AK9159" s="190"/>
      <c r="AL9159" s="191"/>
    </row>
    <row r="9160" spans="1:38" x14ac:dyDescent="0.25">
      <c r="A9160" t="s">
        <v>28125</v>
      </c>
      <c r="B9160" t="s">
        <v>28124</v>
      </c>
      <c r="C9160" t="s">
        <v>28117</v>
      </c>
      <c r="D9160" t="s">
        <v>193</v>
      </c>
      <c r="E9160" t="s">
        <v>3384</v>
      </c>
      <c r="F9160" t="s">
        <v>54</v>
      </c>
      <c r="G9160"/>
      <c r="H9160" t="s">
        <v>48739</v>
      </c>
      <c r="I9160" t="s">
        <v>55262</v>
      </c>
      <c r="J9160" t="s">
        <v>28125</v>
      </c>
      <c r="K9160" t="s">
        <v>565</v>
      </c>
      <c r="L9160" s="119" t="str">
        <f t="shared" si="572"/>
        <v>NA</v>
      </c>
      <c r="M9160" s="119"/>
      <c r="N9160" s="120" t="str">
        <f t="shared" si="573"/>
        <v>NA</v>
      </c>
      <c r="O9160" s="120"/>
      <c r="P9160"/>
      <c r="Q9160"/>
      <c r="R9160"/>
      <c r="S9160"/>
      <c r="T9160"/>
      <c r="U9160" t="s">
        <v>35120</v>
      </c>
      <c r="V9160" t="s">
        <v>35119</v>
      </c>
      <c r="W9160" t="s">
        <v>5135</v>
      </c>
      <c r="X9160" t="s">
        <v>193</v>
      </c>
      <c r="Y9160" t="s">
        <v>35121</v>
      </c>
      <c r="Z9160" t="s">
        <v>54</v>
      </c>
      <c r="AA9160"/>
      <c r="AB9160" t="s">
        <v>48375</v>
      </c>
      <c r="AC9160" t="s">
        <v>54889</v>
      </c>
      <c r="AD9160" t="s">
        <v>35122</v>
      </c>
      <c r="AE9160" t="s">
        <v>565</v>
      </c>
      <c r="AF9160" s="119" t="str">
        <f t="shared" si="574"/>
        <v>NA</v>
      </c>
      <c r="AG9160" s="119"/>
      <c r="AH9160" s="119"/>
      <c r="AI9160" s="119"/>
      <c r="AJ9160" s="119" t="str">
        <f t="shared" si="575"/>
        <v>NA</v>
      </c>
      <c r="AK9160" s="190"/>
      <c r="AL9160" s="191"/>
    </row>
    <row r="9161" spans="1:38" x14ac:dyDescent="0.25">
      <c r="A9161" t="s">
        <v>28161</v>
      </c>
      <c r="B9161" t="s">
        <v>28160</v>
      </c>
      <c r="C9161" t="s">
        <v>28117</v>
      </c>
      <c r="D9161" t="s">
        <v>193</v>
      </c>
      <c r="E9161" t="s">
        <v>15948</v>
      </c>
      <c r="F9161" t="s">
        <v>54</v>
      </c>
      <c r="G9161"/>
      <c r="H9161" t="s">
        <v>48740</v>
      </c>
      <c r="I9161" t="s">
        <v>55263</v>
      </c>
      <c r="J9161" t="s">
        <v>28161</v>
      </c>
      <c r="K9161" t="s">
        <v>565</v>
      </c>
      <c r="L9161" s="119" t="str">
        <f t="shared" si="572"/>
        <v>NA</v>
      </c>
      <c r="M9161" s="119"/>
      <c r="N9161" s="120" t="str">
        <f t="shared" si="573"/>
        <v>NA</v>
      </c>
      <c r="O9161" s="120"/>
      <c r="P9161"/>
      <c r="Q9161"/>
      <c r="R9161"/>
      <c r="S9161"/>
      <c r="T9161"/>
      <c r="U9161" t="s">
        <v>35147</v>
      </c>
      <c r="V9161" t="s">
        <v>35146</v>
      </c>
      <c r="W9161" t="s">
        <v>5135</v>
      </c>
      <c r="X9161" t="s">
        <v>193</v>
      </c>
      <c r="Y9161" t="s">
        <v>35148</v>
      </c>
      <c r="Z9161" t="s">
        <v>54</v>
      </c>
      <c r="AA9161"/>
      <c r="AB9161" t="s">
        <v>48376</v>
      </c>
      <c r="AC9161" t="s">
        <v>54890</v>
      </c>
      <c r="AD9161" t="s">
        <v>35149</v>
      </c>
      <c r="AE9161" t="s">
        <v>565</v>
      </c>
      <c r="AF9161" s="119" t="str">
        <f t="shared" si="574"/>
        <v>NA</v>
      </c>
      <c r="AG9161" s="119"/>
      <c r="AH9161" s="119"/>
      <c r="AI9161" s="119"/>
      <c r="AJ9161" s="119" t="str">
        <f t="shared" si="575"/>
        <v>NA</v>
      </c>
      <c r="AK9161" s="190"/>
      <c r="AL9161" s="191"/>
    </row>
    <row r="9162" spans="1:38" x14ac:dyDescent="0.25">
      <c r="A9162" t="s">
        <v>34577</v>
      </c>
      <c r="B9162" t="s">
        <v>34576</v>
      </c>
      <c r="C9162" t="s">
        <v>31989</v>
      </c>
      <c r="D9162" t="s">
        <v>193</v>
      </c>
      <c r="E9162" t="s">
        <v>446</v>
      </c>
      <c r="F9162" t="s">
        <v>54</v>
      </c>
      <c r="G9162"/>
      <c r="H9162" t="s">
        <v>48741</v>
      </c>
      <c r="I9162" t="s">
        <v>55264</v>
      </c>
      <c r="J9162"/>
      <c r="K9162" t="s">
        <v>565</v>
      </c>
      <c r="L9162" s="119" t="str">
        <f t="shared" si="572"/>
        <v>NA</v>
      </c>
      <c r="M9162" s="119"/>
      <c r="N9162" s="120" t="str">
        <f t="shared" si="573"/>
        <v>NA</v>
      </c>
      <c r="O9162" s="120"/>
      <c r="P9162"/>
      <c r="Q9162"/>
      <c r="R9162"/>
      <c r="S9162"/>
      <c r="T9162"/>
      <c r="U9162" t="s">
        <v>32483</v>
      </c>
      <c r="V9162" t="s">
        <v>32495</v>
      </c>
      <c r="W9162" t="s">
        <v>31944</v>
      </c>
      <c r="X9162" t="s">
        <v>193</v>
      </c>
      <c r="Y9162" t="s">
        <v>32496</v>
      </c>
      <c r="Z9162" t="s">
        <v>54</v>
      </c>
      <c r="AA9162"/>
      <c r="AB9162" t="s">
        <v>48377</v>
      </c>
      <c r="AC9162" t="s">
        <v>54891</v>
      </c>
      <c r="AD9162" t="s">
        <v>32497</v>
      </c>
      <c r="AE9162" t="s">
        <v>565</v>
      </c>
      <c r="AF9162" s="119" t="str">
        <f t="shared" si="574"/>
        <v>NA</v>
      </c>
      <c r="AG9162" s="119"/>
      <c r="AH9162" s="119"/>
      <c r="AI9162" s="119"/>
      <c r="AJ9162" s="119" t="str">
        <f t="shared" si="575"/>
        <v>NA</v>
      </c>
      <c r="AK9162" s="190"/>
      <c r="AL9162" s="191"/>
    </row>
    <row r="9163" spans="1:38" x14ac:dyDescent="0.25">
      <c r="A9163" t="s">
        <v>34572</v>
      </c>
      <c r="B9163" t="s">
        <v>34571</v>
      </c>
      <c r="C9163" t="s">
        <v>31983</v>
      </c>
      <c r="D9163" t="s">
        <v>193</v>
      </c>
      <c r="E9163" t="s">
        <v>446</v>
      </c>
      <c r="F9163" t="s">
        <v>54</v>
      </c>
      <c r="G9163"/>
      <c r="H9163" t="s">
        <v>48741</v>
      </c>
      <c r="I9163" t="s">
        <v>55264</v>
      </c>
      <c r="J9163"/>
      <c r="K9163" t="s">
        <v>565</v>
      </c>
      <c r="L9163" s="119" t="str">
        <f t="shared" si="572"/>
        <v>NA</v>
      </c>
      <c r="M9163" s="119"/>
      <c r="N9163" s="120" t="str">
        <f t="shared" si="573"/>
        <v>NA</v>
      </c>
      <c r="O9163" s="120"/>
      <c r="P9163"/>
      <c r="Q9163"/>
      <c r="R9163"/>
      <c r="S9163"/>
      <c r="T9163"/>
      <c r="U9163" t="s">
        <v>34467</v>
      </c>
      <c r="V9163" t="s">
        <v>34472</v>
      </c>
      <c r="W9163" t="s">
        <v>31724</v>
      </c>
      <c r="X9163" t="s">
        <v>193</v>
      </c>
      <c r="Y9163" t="s">
        <v>3997</v>
      </c>
      <c r="Z9163" t="s">
        <v>54</v>
      </c>
      <c r="AA9163"/>
      <c r="AB9163" t="s">
        <v>48378</v>
      </c>
      <c r="AC9163" t="s">
        <v>54892</v>
      </c>
      <c r="AD9163" t="s">
        <v>34468</v>
      </c>
      <c r="AE9163" t="s">
        <v>565</v>
      </c>
      <c r="AF9163" s="119" t="str">
        <f t="shared" si="574"/>
        <v>NA</v>
      </c>
      <c r="AG9163" s="119"/>
      <c r="AH9163" s="119"/>
      <c r="AI9163" s="119"/>
      <c r="AJ9163" s="119" t="str">
        <f t="shared" si="575"/>
        <v>NA</v>
      </c>
      <c r="AK9163" s="190"/>
      <c r="AL9163" s="191"/>
    </row>
    <row r="9164" spans="1:38" x14ac:dyDescent="0.25">
      <c r="A9164" t="s">
        <v>10499</v>
      </c>
      <c r="B9164" t="s">
        <v>31988</v>
      </c>
      <c r="C9164" t="s">
        <v>31989</v>
      </c>
      <c r="D9164" t="s">
        <v>193</v>
      </c>
      <c r="E9164" t="s">
        <v>446</v>
      </c>
      <c r="F9164" t="s">
        <v>54</v>
      </c>
      <c r="G9164"/>
      <c r="H9164" t="s">
        <v>48741</v>
      </c>
      <c r="I9164" t="s">
        <v>55264</v>
      </c>
      <c r="J9164" t="s">
        <v>31990</v>
      </c>
      <c r="K9164" t="s">
        <v>565</v>
      </c>
      <c r="L9164" s="119" t="str">
        <f t="shared" si="572"/>
        <v>NA</v>
      </c>
      <c r="M9164" s="119"/>
      <c r="N9164" s="120" t="str">
        <f t="shared" si="573"/>
        <v>NA</v>
      </c>
      <c r="O9164" s="120"/>
      <c r="P9164"/>
      <c r="Q9164"/>
      <c r="R9164"/>
      <c r="S9164"/>
      <c r="T9164"/>
      <c r="U9164" t="s">
        <v>33224</v>
      </c>
      <c r="V9164" t="s">
        <v>33223</v>
      </c>
      <c r="W9164" t="s">
        <v>31931</v>
      </c>
      <c r="X9164" t="s">
        <v>193</v>
      </c>
      <c r="Y9164" t="s">
        <v>18242</v>
      </c>
      <c r="Z9164" t="s">
        <v>54</v>
      </c>
      <c r="AA9164"/>
      <c r="AB9164" t="s">
        <v>48379</v>
      </c>
      <c r="AC9164" t="s">
        <v>54893</v>
      </c>
      <c r="AD9164" t="s">
        <v>33224</v>
      </c>
      <c r="AE9164" t="s">
        <v>565</v>
      </c>
      <c r="AF9164" s="119" t="str">
        <f t="shared" si="574"/>
        <v>NA</v>
      </c>
      <c r="AG9164" s="119"/>
      <c r="AH9164" s="119"/>
      <c r="AI9164" s="119"/>
      <c r="AJ9164" s="119" t="str">
        <f t="shared" si="575"/>
        <v>NA</v>
      </c>
      <c r="AK9164" s="190"/>
      <c r="AL9164" s="191"/>
    </row>
    <row r="9165" spans="1:38" x14ac:dyDescent="0.25">
      <c r="A9165" t="s">
        <v>10832</v>
      </c>
      <c r="B9165" t="s">
        <v>33807</v>
      </c>
      <c r="C9165" t="s">
        <v>33808</v>
      </c>
      <c r="D9165" t="s">
        <v>193</v>
      </c>
      <c r="E9165" t="s">
        <v>446</v>
      </c>
      <c r="F9165" t="s">
        <v>54</v>
      </c>
      <c r="G9165"/>
      <c r="H9165" t="s">
        <v>48741</v>
      </c>
      <c r="I9165" t="s">
        <v>55264</v>
      </c>
      <c r="J9165" t="s">
        <v>10832</v>
      </c>
      <c r="K9165" t="s">
        <v>565</v>
      </c>
      <c r="L9165" s="119" t="str">
        <f t="shared" si="572"/>
        <v>NA</v>
      </c>
      <c r="M9165" s="119"/>
      <c r="N9165" s="120" t="str">
        <f t="shared" si="573"/>
        <v>NA</v>
      </c>
      <c r="O9165" s="120"/>
      <c r="P9165"/>
      <c r="Q9165"/>
      <c r="R9165"/>
      <c r="S9165"/>
      <c r="T9165"/>
      <c r="U9165" t="s">
        <v>35034</v>
      </c>
      <c r="V9165" t="s">
        <v>35033</v>
      </c>
      <c r="W9165" t="s">
        <v>5135</v>
      </c>
      <c r="X9165" t="s">
        <v>193</v>
      </c>
      <c r="Y9165" t="s">
        <v>34306</v>
      </c>
      <c r="Z9165" t="s">
        <v>54</v>
      </c>
      <c r="AA9165"/>
      <c r="AB9165" t="s">
        <v>48380</v>
      </c>
      <c r="AC9165" t="s">
        <v>54894</v>
      </c>
      <c r="AD9165" t="s">
        <v>35035</v>
      </c>
      <c r="AE9165" t="s">
        <v>565</v>
      </c>
      <c r="AF9165" s="119" t="str">
        <f t="shared" si="574"/>
        <v>NA</v>
      </c>
      <c r="AG9165" s="119"/>
      <c r="AH9165" s="119"/>
      <c r="AI9165" s="119"/>
      <c r="AJ9165" s="119" t="str">
        <f t="shared" si="575"/>
        <v>NA</v>
      </c>
      <c r="AK9165" s="190"/>
      <c r="AL9165" s="191"/>
    </row>
    <row r="9166" spans="1:38" x14ac:dyDescent="0.25">
      <c r="A9166" t="s">
        <v>34859</v>
      </c>
      <c r="B9166" t="s">
        <v>34858</v>
      </c>
      <c r="C9166" t="s">
        <v>27469</v>
      </c>
      <c r="D9166" t="s">
        <v>193</v>
      </c>
      <c r="E9166" t="s">
        <v>446</v>
      </c>
      <c r="F9166" t="s">
        <v>54</v>
      </c>
      <c r="G9166"/>
      <c r="H9166" t="s">
        <v>48741</v>
      </c>
      <c r="I9166" t="s">
        <v>55264</v>
      </c>
      <c r="J9166" t="s">
        <v>34860</v>
      </c>
      <c r="K9166" t="s">
        <v>565</v>
      </c>
      <c r="L9166" s="119" t="str">
        <f t="shared" si="572"/>
        <v>NA</v>
      </c>
      <c r="M9166" s="119"/>
      <c r="N9166" s="120" t="str">
        <f t="shared" si="573"/>
        <v>NA</v>
      </c>
      <c r="O9166" s="120"/>
      <c r="P9166"/>
      <c r="Q9166"/>
      <c r="R9166"/>
      <c r="S9166"/>
      <c r="T9166"/>
      <c r="U9166" t="s">
        <v>34305</v>
      </c>
      <c r="V9166" t="s">
        <v>34303</v>
      </c>
      <c r="W9166" t="s">
        <v>34304</v>
      </c>
      <c r="X9166" t="s">
        <v>193</v>
      </c>
      <c r="Y9166" t="s">
        <v>34306</v>
      </c>
      <c r="Z9166" t="s">
        <v>54</v>
      </c>
      <c r="AA9166"/>
      <c r="AB9166" t="s">
        <v>48380</v>
      </c>
      <c r="AC9166" t="s">
        <v>54894</v>
      </c>
      <c r="AD9166" t="s">
        <v>34307</v>
      </c>
      <c r="AE9166" t="s">
        <v>565</v>
      </c>
      <c r="AF9166" s="119" t="str">
        <f t="shared" si="574"/>
        <v>NA</v>
      </c>
      <c r="AG9166" s="119"/>
      <c r="AH9166" s="119"/>
      <c r="AI9166" s="119"/>
      <c r="AJ9166" s="119" t="str">
        <f t="shared" si="575"/>
        <v>NA</v>
      </c>
      <c r="AK9166" s="190"/>
      <c r="AL9166" s="191"/>
    </row>
    <row r="9167" spans="1:38" x14ac:dyDescent="0.25">
      <c r="A9167" t="s">
        <v>34590</v>
      </c>
      <c r="B9167" t="s">
        <v>34588</v>
      </c>
      <c r="C9167" t="s">
        <v>34589</v>
      </c>
      <c r="D9167" t="s">
        <v>193</v>
      </c>
      <c r="E9167" t="s">
        <v>20243</v>
      </c>
      <c r="F9167" t="s">
        <v>54</v>
      </c>
      <c r="G9167"/>
      <c r="H9167" t="s">
        <v>48742</v>
      </c>
      <c r="I9167" t="s">
        <v>55265</v>
      </c>
      <c r="J9167"/>
      <c r="K9167" t="s">
        <v>565</v>
      </c>
      <c r="L9167" s="119" t="str">
        <f t="shared" si="572"/>
        <v>NA</v>
      </c>
      <c r="M9167" s="119"/>
      <c r="N9167" s="120" t="str">
        <f t="shared" si="573"/>
        <v>NA</v>
      </c>
      <c r="O9167" s="120"/>
      <c r="P9167"/>
      <c r="Q9167"/>
      <c r="R9167"/>
      <c r="S9167"/>
      <c r="T9167"/>
      <c r="U9167" t="s">
        <v>33896</v>
      </c>
      <c r="V9167" t="s">
        <v>33906</v>
      </c>
      <c r="W9167" t="s">
        <v>31931</v>
      </c>
      <c r="X9167" t="s">
        <v>193</v>
      </c>
      <c r="Y9167" t="s">
        <v>3260</v>
      </c>
      <c r="Z9167" t="s">
        <v>54</v>
      </c>
      <c r="AA9167"/>
      <c r="AB9167" t="s">
        <v>48381</v>
      </c>
      <c r="AC9167" t="s">
        <v>54895</v>
      </c>
      <c r="AD9167" t="s">
        <v>33896</v>
      </c>
      <c r="AE9167" t="s">
        <v>565</v>
      </c>
      <c r="AF9167" s="119" t="str">
        <f t="shared" si="574"/>
        <v>NA</v>
      </c>
      <c r="AG9167" s="119"/>
      <c r="AH9167" s="119"/>
      <c r="AI9167" s="119"/>
      <c r="AJ9167" s="119" t="str">
        <f t="shared" si="575"/>
        <v>NA</v>
      </c>
      <c r="AK9167" s="190"/>
      <c r="AL9167" s="191"/>
    </row>
    <row r="9168" spans="1:38" x14ac:dyDescent="0.25">
      <c r="A9168" t="s">
        <v>34892</v>
      </c>
      <c r="B9168" t="s">
        <v>34891</v>
      </c>
      <c r="C9168" t="s">
        <v>5135</v>
      </c>
      <c r="D9168" t="s">
        <v>193</v>
      </c>
      <c r="E9168" t="s">
        <v>1634</v>
      </c>
      <c r="F9168" t="s">
        <v>54</v>
      </c>
      <c r="G9168"/>
      <c r="H9168" t="s">
        <v>48743</v>
      </c>
      <c r="I9168" t="s">
        <v>55266</v>
      </c>
      <c r="J9168" t="s">
        <v>34893</v>
      </c>
      <c r="K9168" t="s">
        <v>565</v>
      </c>
      <c r="L9168" s="119" t="str">
        <f t="shared" si="572"/>
        <v>NA</v>
      </c>
      <c r="M9168" s="119"/>
      <c r="N9168" s="120" t="str">
        <f t="shared" si="573"/>
        <v>NA</v>
      </c>
      <c r="O9168" s="120"/>
      <c r="P9168"/>
      <c r="Q9168"/>
      <c r="R9168"/>
      <c r="S9168"/>
      <c r="T9168"/>
      <c r="U9168" t="s">
        <v>34197</v>
      </c>
      <c r="V9168" t="s">
        <v>34196</v>
      </c>
      <c r="W9168" t="s">
        <v>31931</v>
      </c>
      <c r="X9168" t="s">
        <v>193</v>
      </c>
      <c r="Y9168" t="s">
        <v>3260</v>
      </c>
      <c r="Z9168" t="s">
        <v>54</v>
      </c>
      <c r="AA9168"/>
      <c r="AB9168" t="s">
        <v>48381</v>
      </c>
      <c r="AC9168" t="s">
        <v>54895</v>
      </c>
      <c r="AD9168" t="s">
        <v>34198</v>
      </c>
      <c r="AE9168" t="s">
        <v>565</v>
      </c>
      <c r="AF9168" s="119" t="str">
        <f t="shared" si="574"/>
        <v>NA</v>
      </c>
      <c r="AG9168" s="119"/>
      <c r="AH9168" s="119"/>
      <c r="AI9168" s="119"/>
      <c r="AJ9168" s="119" t="str">
        <f t="shared" si="575"/>
        <v>NA</v>
      </c>
      <c r="AK9168" s="190"/>
      <c r="AL9168" s="191"/>
    </row>
    <row r="9169" spans="1:38" x14ac:dyDescent="0.25">
      <c r="A9169" t="s">
        <v>35318</v>
      </c>
      <c r="B9169" t="s">
        <v>35317</v>
      </c>
      <c r="C9169" t="s">
        <v>27746</v>
      </c>
      <c r="D9169" t="s">
        <v>193</v>
      </c>
      <c r="E9169" t="s">
        <v>1634</v>
      </c>
      <c r="F9169" t="s">
        <v>54</v>
      </c>
      <c r="G9169"/>
      <c r="H9169" t="s">
        <v>48743</v>
      </c>
      <c r="I9169" t="s">
        <v>55266</v>
      </c>
      <c r="J9169" t="s">
        <v>35319</v>
      </c>
      <c r="K9169" t="s">
        <v>565</v>
      </c>
      <c r="L9169" s="119" t="str">
        <f t="shared" si="572"/>
        <v>NA</v>
      </c>
      <c r="M9169" s="119"/>
      <c r="N9169" s="120" t="str">
        <f t="shared" si="573"/>
        <v>NA</v>
      </c>
      <c r="O9169" s="120"/>
      <c r="P9169"/>
      <c r="Q9169"/>
      <c r="R9169"/>
      <c r="S9169"/>
      <c r="T9169"/>
      <c r="U9169" t="s">
        <v>33183</v>
      </c>
      <c r="V9169" t="s">
        <v>33561</v>
      </c>
      <c r="W9169" t="s">
        <v>33562</v>
      </c>
      <c r="X9169" t="s">
        <v>193</v>
      </c>
      <c r="Y9169" t="s">
        <v>3260</v>
      </c>
      <c r="Z9169" t="s">
        <v>54</v>
      </c>
      <c r="AA9169"/>
      <c r="AB9169" t="s">
        <v>48381</v>
      </c>
      <c r="AC9169" t="s">
        <v>54895</v>
      </c>
      <c r="AD9169" t="s">
        <v>33563</v>
      </c>
      <c r="AE9169" t="s">
        <v>565</v>
      </c>
      <c r="AF9169" s="119" t="str">
        <f t="shared" si="574"/>
        <v>NA</v>
      </c>
      <c r="AG9169" s="119"/>
      <c r="AH9169" s="119"/>
      <c r="AI9169" s="119"/>
      <c r="AJ9169" s="119" t="str">
        <f t="shared" si="575"/>
        <v>NA</v>
      </c>
      <c r="AK9169" s="190"/>
      <c r="AL9169" s="191"/>
    </row>
    <row r="9170" spans="1:38" x14ac:dyDescent="0.25">
      <c r="A9170" t="s">
        <v>35315</v>
      </c>
      <c r="B9170" t="s">
        <v>35314</v>
      </c>
      <c r="C9170" t="s">
        <v>27746</v>
      </c>
      <c r="D9170" t="s">
        <v>193</v>
      </c>
      <c r="E9170" t="s">
        <v>1634</v>
      </c>
      <c r="F9170" t="s">
        <v>54</v>
      </c>
      <c r="G9170"/>
      <c r="H9170" t="s">
        <v>48743</v>
      </c>
      <c r="I9170" t="s">
        <v>55266</v>
      </c>
      <c r="J9170" t="s">
        <v>35316</v>
      </c>
      <c r="K9170" t="s">
        <v>565</v>
      </c>
      <c r="L9170" s="119" t="str">
        <f t="shared" si="572"/>
        <v>NA</v>
      </c>
      <c r="M9170" s="119"/>
      <c r="N9170" s="120" t="str">
        <f t="shared" si="573"/>
        <v>NA</v>
      </c>
      <c r="O9170" s="120"/>
      <c r="P9170"/>
      <c r="Q9170"/>
      <c r="R9170"/>
      <c r="S9170"/>
      <c r="T9170"/>
      <c r="U9170" t="s">
        <v>34898</v>
      </c>
      <c r="V9170" t="s">
        <v>34897</v>
      </c>
      <c r="W9170" t="s">
        <v>5135</v>
      </c>
      <c r="X9170" t="s">
        <v>193</v>
      </c>
      <c r="Y9170" t="s">
        <v>15277</v>
      </c>
      <c r="Z9170" t="s">
        <v>54</v>
      </c>
      <c r="AA9170"/>
      <c r="AB9170" t="s">
        <v>48382</v>
      </c>
      <c r="AC9170" t="s">
        <v>54896</v>
      </c>
      <c r="AD9170" t="s">
        <v>34899</v>
      </c>
      <c r="AE9170" t="s">
        <v>565</v>
      </c>
      <c r="AF9170" s="119" t="str">
        <f t="shared" si="574"/>
        <v>NA</v>
      </c>
      <c r="AG9170" s="119"/>
      <c r="AH9170" s="119"/>
      <c r="AI9170" s="119"/>
      <c r="AJ9170" s="119" t="str">
        <f t="shared" si="575"/>
        <v>NA</v>
      </c>
      <c r="AK9170" s="190"/>
      <c r="AL9170" s="191"/>
    </row>
    <row r="9171" spans="1:38" x14ac:dyDescent="0.25">
      <c r="A9171" t="s">
        <v>27747</v>
      </c>
      <c r="B9171" t="s">
        <v>27745</v>
      </c>
      <c r="C9171" t="s">
        <v>27746</v>
      </c>
      <c r="D9171" t="s">
        <v>193</v>
      </c>
      <c r="E9171" t="s">
        <v>1634</v>
      </c>
      <c r="F9171" t="s">
        <v>54</v>
      </c>
      <c r="G9171"/>
      <c r="H9171" t="s">
        <v>48743</v>
      </c>
      <c r="I9171" t="s">
        <v>55266</v>
      </c>
      <c r="J9171" t="s">
        <v>27748</v>
      </c>
      <c r="K9171" t="s">
        <v>565</v>
      </c>
      <c r="L9171" s="119" t="str">
        <f t="shared" si="572"/>
        <v>NA</v>
      </c>
      <c r="M9171" s="119"/>
      <c r="N9171" s="120" t="str">
        <f t="shared" si="573"/>
        <v>NA</v>
      </c>
      <c r="O9171" s="120"/>
      <c r="P9171"/>
      <c r="Q9171"/>
      <c r="R9171"/>
      <c r="S9171"/>
      <c r="T9171"/>
      <c r="U9171" t="s">
        <v>33211</v>
      </c>
      <c r="V9171" t="s">
        <v>33210</v>
      </c>
      <c r="W9171" t="s">
        <v>33174</v>
      </c>
      <c r="X9171" t="s">
        <v>193</v>
      </c>
      <c r="Y9171" t="s">
        <v>5236</v>
      </c>
      <c r="Z9171" t="s">
        <v>54</v>
      </c>
      <c r="AA9171"/>
      <c r="AB9171" t="s">
        <v>48383</v>
      </c>
      <c r="AC9171" t="s">
        <v>54897</v>
      </c>
      <c r="AD9171" t="s">
        <v>33212</v>
      </c>
      <c r="AE9171" t="s">
        <v>565</v>
      </c>
      <c r="AF9171" s="119" t="str">
        <f t="shared" si="574"/>
        <v>NA</v>
      </c>
      <c r="AG9171" s="119"/>
      <c r="AH9171" s="119"/>
      <c r="AI9171" s="119"/>
      <c r="AJ9171" s="119" t="str">
        <f t="shared" si="575"/>
        <v>NA</v>
      </c>
      <c r="AK9171" s="190"/>
      <c r="AL9171" s="191"/>
    </row>
    <row r="9172" spans="1:38" x14ac:dyDescent="0.25">
      <c r="A9172" t="s">
        <v>34956</v>
      </c>
      <c r="B9172" t="s">
        <v>34955</v>
      </c>
      <c r="C9172" t="s">
        <v>5135</v>
      </c>
      <c r="D9172" t="s">
        <v>193</v>
      </c>
      <c r="E9172" t="s">
        <v>34957</v>
      </c>
      <c r="F9172" t="s">
        <v>54</v>
      </c>
      <c r="G9172"/>
      <c r="H9172" t="s">
        <v>48744</v>
      </c>
      <c r="I9172" t="s">
        <v>55267</v>
      </c>
      <c r="J9172" t="s">
        <v>34958</v>
      </c>
      <c r="K9172" t="s">
        <v>565</v>
      </c>
      <c r="L9172" s="119" t="str">
        <f t="shared" si="572"/>
        <v>NA</v>
      </c>
      <c r="M9172" s="119"/>
      <c r="N9172" s="120" t="str">
        <f t="shared" si="573"/>
        <v>NA</v>
      </c>
      <c r="O9172" s="120"/>
      <c r="P9172"/>
      <c r="Q9172"/>
      <c r="R9172"/>
      <c r="S9172"/>
      <c r="T9172"/>
      <c r="U9172" t="s">
        <v>33214</v>
      </c>
      <c r="V9172" t="s">
        <v>33213</v>
      </c>
      <c r="W9172" t="s">
        <v>33174</v>
      </c>
      <c r="X9172" t="s">
        <v>193</v>
      </c>
      <c r="Y9172" t="s">
        <v>5236</v>
      </c>
      <c r="Z9172" t="s">
        <v>54</v>
      </c>
      <c r="AA9172"/>
      <c r="AB9172" t="s">
        <v>48383</v>
      </c>
      <c r="AC9172" t="s">
        <v>54897</v>
      </c>
      <c r="AD9172" t="s">
        <v>33215</v>
      </c>
      <c r="AE9172" t="s">
        <v>565</v>
      </c>
      <c r="AF9172" s="119" t="str">
        <f t="shared" si="574"/>
        <v>NA</v>
      </c>
      <c r="AG9172" s="119"/>
      <c r="AH9172" s="119"/>
      <c r="AI9172" s="119"/>
      <c r="AJ9172" s="119" t="str">
        <f t="shared" si="575"/>
        <v>NA</v>
      </c>
      <c r="AK9172" s="190"/>
      <c r="AL9172" s="191"/>
    </row>
    <row r="9173" spans="1:38" x14ac:dyDescent="0.25">
      <c r="A9173" t="s">
        <v>34965</v>
      </c>
      <c r="B9173" t="s">
        <v>34964</v>
      </c>
      <c r="C9173" t="s">
        <v>5135</v>
      </c>
      <c r="D9173" t="s">
        <v>193</v>
      </c>
      <c r="E9173" t="s">
        <v>5562</v>
      </c>
      <c r="F9173" t="s">
        <v>54</v>
      </c>
      <c r="G9173"/>
      <c r="H9173" t="s">
        <v>48745</v>
      </c>
      <c r="I9173" t="s">
        <v>55268</v>
      </c>
      <c r="J9173" t="s">
        <v>34966</v>
      </c>
      <c r="K9173" t="s">
        <v>565</v>
      </c>
      <c r="L9173" s="119" t="str">
        <f t="shared" si="572"/>
        <v>NA</v>
      </c>
      <c r="M9173" s="119"/>
      <c r="N9173" s="120" t="str">
        <f t="shared" si="573"/>
        <v>NA</v>
      </c>
      <c r="O9173" s="120"/>
      <c r="P9173"/>
      <c r="Q9173"/>
      <c r="R9173"/>
      <c r="S9173"/>
      <c r="T9173"/>
      <c r="U9173" t="s">
        <v>10499</v>
      </c>
      <c r="V9173" t="s">
        <v>31978</v>
      </c>
      <c r="W9173" t="s">
        <v>27070</v>
      </c>
      <c r="X9173" t="s">
        <v>193</v>
      </c>
      <c r="Y9173" t="s">
        <v>5236</v>
      </c>
      <c r="Z9173" t="s">
        <v>54</v>
      </c>
      <c r="AA9173"/>
      <c r="AB9173" t="s">
        <v>48383</v>
      </c>
      <c r="AC9173" t="s">
        <v>54897</v>
      </c>
      <c r="AD9173" t="s">
        <v>31979</v>
      </c>
      <c r="AE9173" t="s">
        <v>565</v>
      </c>
      <c r="AF9173" s="119" t="str">
        <f t="shared" si="574"/>
        <v>NA</v>
      </c>
      <c r="AG9173" s="119"/>
      <c r="AH9173" s="119"/>
      <c r="AI9173" s="119"/>
      <c r="AJ9173" s="119" t="str">
        <f t="shared" si="575"/>
        <v>NA</v>
      </c>
      <c r="AK9173" s="190"/>
      <c r="AL9173" s="191"/>
    </row>
    <row r="9174" spans="1:38" x14ac:dyDescent="0.25">
      <c r="A9174" t="s">
        <v>35321</v>
      </c>
      <c r="B9174" t="s">
        <v>35320</v>
      </c>
      <c r="C9174" t="s">
        <v>27746</v>
      </c>
      <c r="D9174" t="s">
        <v>193</v>
      </c>
      <c r="E9174" t="s">
        <v>5562</v>
      </c>
      <c r="F9174" t="s">
        <v>54</v>
      </c>
      <c r="G9174"/>
      <c r="H9174" t="s">
        <v>48745</v>
      </c>
      <c r="I9174" t="s">
        <v>55268</v>
      </c>
      <c r="J9174" t="s">
        <v>35322</v>
      </c>
      <c r="K9174" t="s">
        <v>565</v>
      </c>
      <c r="L9174" s="119" t="str">
        <f t="shared" si="572"/>
        <v>NA</v>
      </c>
      <c r="M9174" s="119"/>
      <c r="N9174" s="120" t="str">
        <f t="shared" si="573"/>
        <v>NA</v>
      </c>
      <c r="O9174" s="120"/>
      <c r="P9174"/>
      <c r="Q9174"/>
      <c r="R9174"/>
      <c r="S9174"/>
      <c r="T9174"/>
      <c r="U9174" t="s">
        <v>32529</v>
      </c>
      <c r="V9174" t="s">
        <v>32527</v>
      </c>
      <c r="W9174" t="s">
        <v>32528</v>
      </c>
      <c r="X9174" t="s">
        <v>193</v>
      </c>
      <c r="Y9174" t="s">
        <v>5236</v>
      </c>
      <c r="Z9174" t="s">
        <v>54</v>
      </c>
      <c r="AA9174"/>
      <c r="AB9174" t="s">
        <v>48383</v>
      </c>
      <c r="AC9174" t="s">
        <v>54897</v>
      </c>
      <c r="AD9174" t="s">
        <v>32530</v>
      </c>
      <c r="AE9174" t="s">
        <v>565</v>
      </c>
      <c r="AF9174" s="119" t="str">
        <f t="shared" si="574"/>
        <v>NA</v>
      </c>
      <c r="AG9174" s="119"/>
      <c r="AH9174" s="119"/>
      <c r="AI9174" s="119"/>
      <c r="AJ9174" s="119" t="str">
        <f t="shared" si="575"/>
        <v>NA</v>
      </c>
      <c r="AK9174" s="190"/>
      <c r="AL9174" s="191"/>
    </row>
    <row r="9175" spans="1:38" x14ac:dyDescent="0.25">
      <c r="A9175" t="s">
        <v>27664</v>
      </c>
      <c r="B9175" t="s">
        <v>31973</v>
      </c>
      <c r="C9175" t="s">
        <v>27746</v>
      </c>
      <c r="D9175" t="s">
        <v>193</v>
      </c>
      <c r="E9175" t="s">
        <v>5562</v>
      </c>
      <c r="F9175" t="s">
        <v>54</v>
      </c>
      <c r="G9175"/>
      <c r="H9175" t="s">
        <v>48745</v>
      </c>
      <c r="I9175" t="s">
        <v>55268</v>
      </c>
      <c r="J9175" t="s">
        <v>27664</v>
      </c>
      <c r="K9175" t="s">
        <v>565</v>
      </c>
      <c r="L9175" s="119" t="str">
        <f t="shared" si="572"/>
        <v>NA</v>
      </c>
      <c r="M9175" s="119"/>
      <c r="N9175" s="120" t="str">
        <f t="shared" si="573"/>
        <v>NA</v>
      </c>
      <c r="O9175" s="120"/>
      <c r="P9175"/>
      <c r="Q9175"/>
      <c r="R9175"/>
      <c r="S9175"/>
      <c r="T9175"/>
      <c r="U9175" t="s">
        <v>33741</v>
      </c>
      <c r="V9175" t="s">
        <v>33740</v>
      </c>
      <c r="W9175" t="s">
        <v>5820</v>
      </c>
      <c r="X9175" t="s">
        <v>193</v>
      </c>
      <c r="Y9175" t="s">
        <v>5236</v>
      </c>
      <c r="Z9175" t="s">
        <v>54</v>
      </c>
      <c r="AA9175"/>
      <c r="AB9175" t="s">
        <v>48383</v>
      </c>
      <c r="AC9175" t="s">
        <v>54897</v>
      </c>
      <c r="AD9175" t="s">
        <v>33741</v>
      </c>
      <c r="AE9175" t="s">
        <v>565</v>
      </c>
      <c r="AF9175" s="119" t="str">
        <f t="shared" si="574"/>
        <v>NA</v>
      </c>
      <c r="AG9175" s="119"/>
      <c r="AH9175" s="119"/>
      <c r="AI9175" s="119"/>
      <c r="AJ9175" s="119" t="str">
        <f t="shared" si="575"/>
        <v>NA</v>
      </c>
      <c r="AK9175" s="190"/>
      <c r="AL9175" s="191"/>
    </row>
    <row r="9176" spans="1:38" x14ac:dyDescent="0.25">
      <c r="A9176" t="s">
        <v>35330</v>
      </c>
      <c r="B9176" t="s">
        <v>35329</v>
      </c>
      <c r="C9176" t="s">
        <v>27746</v>
      </c>
      <c r="D9176" t="s">
        <v>193</v>
      </c>
      <c r="E9176" t="s">
        <v>3369</v>
      </c>
      <c r="F9176" t="s">
        <v>54</v>
      </c>
      <c r="G9176"/>
      <c r="H9176" t="s">
        <v>48746</v>
      </c>
      <c r="I9176" t="s">
        <v>55269</v>
      </c>
      <c r="J9176" t="s">
        <v>35331</v>
      </c>
      <c r="K9176" t="s">
        <v>565</v>
      </c>
      <c r="L9176" s="119" t="str">
        <f t="shared" si="572"/>
        <v>NA</v>
      </c>
      <c r="M9176" s="119"/>
      <c r="N9176" s="120" t="str">
        <f t="shared" si="573"/>
        <v>NA</v>
      </c>
      <c r="O9176" s="120"/>
      <c r="P9176"/>
      <c r="Q9176"/>
      <c r="R9176"/>
      <c r="S9176"/>
      <c r="T9176"/>
      <c r="U9176" t="s">
        <v>35473</v>
      </c>
      <c r="V9176" t="s">
        <v>35472</v>
      </c>
      <c r="W9176" t="s">
        <v>5135</v>
      </c>
      <c r="X9176" t="s">
        <v>193</v>
      </c>
      <c r="Y9176" t="s">
        <v>7454</v>
      </c>
      <c r="Z9176" t="s">
        <v>54</v>
      </c>
      <c r="AA9176"/>
      <c r="AB9176" t="s">
        <v>48384</v>
      </c>
      <c r="AC9176" t="s">
        <v>54898</v>
      </c>
      <c r="AD9176" t="s">
        <v>35474</v>
      </c>
      <c r="AE9176" t="s">
        <v>565</v>
      </c>
      <c r="AF9176" s="119" t="str">
        <f t="shared" si="574"/>
        <v>NA</v>
      </c>
      <c r="AG9176" s="119"/>
      <c r="AH9176" s="119"/>
      <c r="AI9176" s="119"/>
      <c r="AJ9176" s="119" t="str">
        <f t="shared" si="575"/>
        <v>NA</v>
      </c>
      <c r="AK9176" s="190"/>
      <c r="AL9176" s="191"/>
    </row>
    <row r="9177" spans="1:38" x14ac:dyDescent="0.25">
      <c r="A9177" t="s">
        <v>35327</v>
      </c>
      <c r="B9177" t="s">
        <v>35326</v>
      </c>
      <c r="C9177" t="s">
        <v>27746</v>
      </c>
      <c r="D9177" t="s">
        <v>193</v>
      </c>
      <c r="E9177" t="s">
        <v>3369</v>
      </c>
      <c r="F9177" t="s">
        <v>54</v>
      </c>
      <c r="G9177"/>
      <c r="H9177" t="s">
        <v>48746</v>
      </c>
      <c r="I9177" t="s">
        <v>55269</v>
      </c>
      <c r="J9177" t="s">
        <v>35328</v>
      </c>
      <c r="K9177" t="s">
        <v>565</v>
      </c>
      <c r="L9177" s="119" t="str">
        <f t="shared" si="572"/>
        <v>NA</v>
      </c>
      <c r="M9177" s="119"/>
      <c r="N9177" s="120" t="str">
        <f t="shared" si="573"/>
        <v>NA</v>
      </c>
      <c r="O9177" s="120"/>
      <c r="P9177"/>
      <c r="Q9177"/>
      <c r="R9177"/>
      <c r="S9177"/>
      <c r="T9177"/>
      <c r="U9177" t="s">
        <v>34883</v>
      </c>
      <c r="V9177" t="s">
        <v>34882</v>
      </c>
      <c r="W9177" t="s">
        <v>5135</v>
      </c>
      <c r="X9177" t="s">
        <v>193</v>
      </c>
      <c r="Y9177" t="s">
        <v>7454</v>
      </c>
      <c r="Z9177" t="s">
        <v>54</v>
      </c>
      <c r="AA9177"/>
      <c r="AB9177" t="s">
        <v>48384</v>
      </c>
      <c r="AC9177" t="s">
        <v>54898</v>
      </c>
      <c r="AD9177" t="s">
        <v>34884</v>
      </c>
      <c r="AE9177" t="s">
        <v>565</v>
      </c>
      <c r="AF9177" s="119" t="str">
        <f t="shared" si="574"/>
        <v>NA</v>
      </c>
      <c r="AG9177" s="119"/>
      <c r="AH9177" s="119"/>
      <c r="AI9177" s="119"/>
      <c r="AJ9177" s="119" t="str">
        <f t="shared" si="575"/>
        <v>NA</v>
      </c>
      <c r="AK9177" s="190"/>
      <c r="AL9177" s="191"/>
    </row>
    <row r="9178" spans="1:38" x14ac:dyDescent="0.25">
      <c r="A9178" t="s">
        <v>35324</v>
      </c>
      <c r="B9178" t="s">
        <v>35323</v>
      </c>
      <c r="C9178" t="s">
        <v>27746</v>
      </c>
      <c r="D9178" t="s">
        <v>193</v>
      </c>
      <c r="E9178" t="s">
        <v>3369</v>
      </c>
      <c r="F9178" t="s">
        <v>54</v>
      </c>
      <c r="G9178"/>
      <c r="H9178" t="s">
        <v>48746</v>
      </c>
      <c r="I9178" t="s">
        <v>55269</v>
      </c>
      <c r="J9178" t="s">
        <v>35325</v>
      </c>
      <c r="K9178" t="s">
        <v>565</v>
      </c>
      <c r="L9178" s="119" t="str">
        <f t="shared" si="572"/>
        <v>NA</v>
      </c>
      <c r="M9178" s="119"/>
      <c r="N9178" s="120" t="str">
        <f t="shared" si="573"/>
        <v>NA</v>
      </c>
      <c r="O9178" s="120"/>
      <c r="P9178"/>
      <c r="Q9178"/>
      <c r="R9178"/>
      <c r="S9178"/>
      <c r="T9178"/>
      <c r="U9178" t="s">
        <v>27664</v>
      </c>
      <c r="V9178" t="s">
        <v>31946</v>
      </c>
      <c r="W9178" t="s">
        <v>27070</v>
      </c>
      <c r="X9178" t="s">
        <v>193</v>
      </c>
      <c r="Y9178" t="s">
        <v>738</v>
      </c>
      <c r="Z9178" t="s">
        <v>54</v>
      </c>
      <c r="AA9178"/>
      <c r="AB9178" t="s">
        <v>48385</v>
      </c>
      <c r="AC9178" t="s">
        <v>54899</v>
      </c>
      <c r="AD9178" t="s">
        <v>27664</v>
      </c>
      <c r="AE9178" t="s">
        <v>565</v>
      </c>
      <c r="AF9178" s="119" t="str">
        <f t="shared" si="574"/>
        <v>NA</v>
      </c>
      <c r="AG9178" s="119"/>
      <c r="AH9178" s="119"/>
      <c r="AI9178" s="119"/>
      <c r="AJ9178" s="119" t="str">
        <f t="shared" si="575"/>
        <v>NA</v>
      </c>
      <c r="AK9178" s="190"/>
      <c r="AL9178" s="191"/>
    </row>
    <row r="9179" spans="1:38" x14ac:dyDescent="0.25">
      <c r="A9179" t="s">
        <v>35333</v>
      </c>
      <c r="B9179" t="s">
        <v>35332</v>
      </c>
      <c r="C9179" t="s">
        <v>27746</v>
      </c>
      <c r="D9179" t="s">
        <v>193</v>
      </c>
      <c r="E9179" t="s">
        <v>2584</v>
      </c>
      <c r="F9179" t="s">
        <v>54</v>
      </c>
      <c r="G9179"/>
      <c r="H9179" t="s">
        <v>48747</v>
      </c>
      <c r="I9179" t="s">
        <v>55270</v>
      </c>
      <c r="J9179" t="s">
        <v>35334</v>
      </c>
      <c r="K9179" t="s">
        <v>565</v>
      </c>
      <c r="L9179" s="119" t="str">
        <f t="shared" si="572"/>
        <v>NA</v>
      </c>
      <c r="M9179" s="119"/>
      <c r="N9179" s="120" t="str">
        <f t="shared" si="573"/>
        <v>NA</v>
      </c>
      <c r="O9179" s="120"/>
      <c r="P9179"/>
      <c r="Q9179"/>
      <c r="R9179"/>
      <c r="S9179"/>
      <c r="T9179"/>
      <c r="U9179" t="s">
        <v>34901</v>
      </c>
      <c r="V9179" t="s">
        <v>34900</v>
      </c>
      <c r="W9179" t="s">
        <v>5135</v>
      </c>
      <c r="X9179" t="s">
        <v>193</v>
      </c>
      <c r="Y9179" t="s">
        <v>34902</v>
      </c>
      <c r="Z9179" t="s">
        <v>54</v>
      </c>
      <c r="AA9179"/>
      <c r="AB9179" t="s">
        <v>48386</v>
      </c>
      <c r="AC9179" t="s">
        <v>54900</v>
      </c>
      <c r="AD9179" t="s">
        <v>34903</v>
      </c>
      <c r="AE9179" t="s">
        <v>565</v>
      </c>
      <c r="AF9179" s="119" t="str">
        <f t="shared" si="574"/>
        <v>NA</v>
      </c>
      <c r="AG9179" s="119"/>
      <c r="AH9179" s="119"/>
      <c r="AI9179" s="119"/>
      <c r="AJ9179" s="119" t="str">
        <f t="shared" si="575"/>
        <v>NA</v>
      </c>
      <c r="AK9179" s="190"/>
      <c r="AL9179" s="191"/>
    </row>
    <row r="9180" spans="1:38" x14ac:dyDescent="0.25">
      <c r="A9180" t="s">
        <v>35336</v>
      </c>
      <c r="B9180" t="s">
        <v>35335</v>
      </c>
      <c r="C9180" t="s">
        <v>27746</v>
      </c>
      <c r="D9180" t="s">
        <v>193</v>
      </c>
      <c r="E9180" t="s">
        <v>2609</v>
      </c>
      <c r="F9180" t="s">
        <v>54</v>
      </c>
      <c r="G9180"/>
      <c r="H9180" t="s">
        <v>48748</v>
      </c>
      <c r="I9180" t="s">
        <v>55271</v>
      </c>
      <c r="J9180" t="s">
        <v>35337</v>
      </c>
      <c r="K9180" t="s">
        <v>565</v>
      </c>
      <c r="L9180" s="119" t="str">
        <f t="shared" si="572"/>
        <v>NA</v>
      </c>
      <c r="M9180" s="119"/>
      <c r="N9180" s="120" t="str">
        <f t="shared" si="573"/>
        <v>NA</v>
      </c>
      <c r="O9180" s="120"/>
      <c r="P9180"/>
      <c r="Q9180"/>
      <c r="R9180"/>
      <c r="S9180"/>
      <c r="T9180"/>
      <c r="U9180" t="s">
        <v>31506</v>
      </c>
      <c r="V9180" t="s">
        <v>31508</v>
      </c>
      <c r="W9180" t="s">
        <v>31509</v>
      </c>
      <c r="X9180" t="s">
        <v>193</v>
      </c>
      <c r="Y9180" t="s">
        <v>11259</v>
      </c>
      <c r="Z9180" t="s">
        <v>54</v>
      </c>
      <c r="AA9180"/>
      <c r="AB9180" t="s">
        <v>48387</v>
      </c>
      <c r="AC9180" t="s">
        <v>54901</v>
      </c>
      <c r="AD9180" t="s">
        <v>31510</v>
      </c>
      <c r="AE9180" t="s">
        <v>565</v>
      </c>
      <c r="AF9180" s="119" t="str">
        <f t="shared" si="574"/>
        <v>NA</v>
      </c>
      <c r="AG9180" s="119"/>
      <c r="AH9180" s="119"/>
      <c r="AI9180" s="119"/>
      <c r="AJ9180" s="119" t="str">
        <f t="shared" si="575"/>
        <v>NA</v>
      </c>
      <c r="AK9180" s="190"/>
      <c r="AL9180" s="191"/>
    </row>
    <row r="9181" spans="1:38" x14ac:dyDescent="0.25">
      <c r="A9181" t="s">
        <v>35339</v>
      </c>
      <c r="B9181" t="s">
        <v>35338</v>
      </c>
      <c r="C9181" t="s">
        <v>27746</v>
      </c>
      <c r="D9181" t="s">
        <v>193</v>
      </c>
      <c r="E9181" t="s">
        <v>19005</v>
      </c>
      <c r="F9181" t="s">
        <v>54</v>
      </c>
      <c r="G9181"/>
      <c r="H9181" t="s">
        <v>48749</v>
      </c>
      <c r="I9181" t="s">
        <v>55272</v>
      </c>
      <c r="J9181" t="s">
        <v>35340</v>
      </c>
      <c r="K9181" t="s">
        <v>565</v>
      </c>
      <c r="L9181" s="119" t="str">
        <f t="shared" si="572"/>
        <v>NA</v>
      </c>
      <c r="M9181" s="119"/>
      <c r="N9181" s="120" t="str">
        <f t="shared" si="573"/>
        <v>NA</v>
      </c>
      <c r="O9181" s="120"/>
      <c r="P9181"/>
      <c r="Q9181"/>
      <c r="R9181"/>
      <c r="S9181"/>
      <c r="T9181"/>
      <c r="U9181" t="s">
        <v>33076</v>
      </c>
      <c r="V9181" t="s">
        <v>33075</v>
      </c>
      <c r="W9181" t="s">
        <v>32783</v>
      </c>
      <c r="X9181" t="s">
        <v>193</v>
      </c>
      <c r="Y9181" t="s">
        <v>16193</v>
      </c>
      <c r="Z9181" t="s">
        <v>54</v>
      </c>
      <c r="AA9181"/>
      <c r="AB9181" t="s">
        <v>48388</v>
      </c>
      <c r="AC9181" t="s">
        <v>54902</v>
      </c>
      <c r="AD9181" t="s">
        <v>33077</v>
      </c>
      <c r="AE9181" t="s">
        <v>565</v>
      </c>
      <c r="AF9181" s="119" t="str">
        <f t="shared" si="574"/>
        <v>NA</v>
      </c>
      <c r="AG9181" s="119"/>
      <c r="AH9181" s="119"/>
      <c r="AI9181" s="119"/>
      <c r="AJ9181" s="119" t="str">
        <f t="shared" si="575"/>
        <v>NA</v>
      </c>
      <c r="AK9181" s="190"/>
      <c r="AL9181" s="191"/>
    </row>
    <row r="9182" spans="1:38" x14ac:dyDescent="0.25">
      <c r="A9182" t="s">
        <v>34235</v>
      </c>
      <c r="B9182" t="s">
        <v>34234</v>
      </c>
      <c r="C9182" t="s">
        <v>27746</v>
      </c>
      <c r="D9182" t="s">
        <v>193</v>
      </c>
      <c r="E9182" t="s">
        <v>2779</v>
      </c>
      <c r="F9182" t="s">
        <v>54</v>
      </c>
      <c r="G9182"/>
      <c r="H9182" t="s">
        <v>48750</v>
      </c>
      <c r="I9182" t="s">
        <v>55273</v>
      </c>
      <c r="J9182" t="s">
        <v>34236</v>
      </c>
      <c r="K9182" t="s">
        <v>565</v>
      </c>
      <c r="L9182" s="119" t="str">
        <f t="shared" si="572"/>
        <v>NA</v>
      </c>
      <c r="M9182" s="119"/>
      <c r="N9182" s="120" t="str">
        <f t="shared" si="573"/>
        <v>NA</v>
      </c>
      <c r="O9182" s="120"/>
      <c r="P9182"/>
      <c r="Q9182"/>
      <c r="R9182"/>
      <c r="S9182"/>
      <c r="T9182"/>
      <c r="U9182" t="s">
        <v>27083</v>
      </c>
      <c r="V9182" t="s">
        <v>27081</v>
      </c>
      <c r="W9182" t="s">
        <v>27082</v>
      </c>
      <c r="X9182" t="s">
        <v>193</v>
      </c>
      <c r="Y9182" t="s">
        <v>2789</v>
      </c>
      <c r="Z9182" t="s">
        <v>54</v>
      </c>
      <c r="AA9182"/>
      <c r="AB9182" t="s">
        <v>48389</v>
      </c>
      <c r="AC9182" t="s">
        <v>54903</v>
      </c>
      <c r="AD9182" t="s">
        <v>27084</v>
      </c>
      <c r="AE9182" t="s">
        <v>565</v>
      </c>
      <c r="AF9182" s="119" t="str">
        <f t="shared" si="574"/>
        <v>NA</v>
      </c>
      <c r="AG9182" s="119"/>
      <c r="AH9182" s="119"/>
      <c r="AI9182" s="119"/>
      <c r="AJ9182" s="119" t="str">
        <f t="shared" si="575"/>
        <v>NA</v>
      </c>
      <c r="AK9182" s="190"/>
      <c r="AL9182" s="191"/>
    </row>
    <row r="9183" spans="1:38" x14ac:dyDescent="0.25">
      <c r="A9183" t="s">
        <v>31845</v>
      </c>
      <c r="B9183" t="s">
        <v>31843</v>
      </c>
      <c r="C9183" t="s">
        <v>31844</v>
      </c>
      <c r="D9183" t="s">
        <v>193</v>
      </c>
      <c r="E9183" t="s">
        <v>4140</v>
      </c>
      <c r="F9183" t="s">
        <v>54</v>
      </c>
      <c r="G9183"/>
      <c r="H9183" t="s">
        <v>48751</v>
      </c>
      <c r="I9183" t="s">
        <v>55274</v>
      </c>
      <c r="J9183" t="s">
        <v>31845</v>
      </c>
      <c r="K9183" t="s">
        <v>565</v>
      </c>
      <c r="L9183" s="119" t="str">
        <f t="shared" si="572"/>
        <v>NA</v>
      </c>
      <c r="M9183" s="119"/>
      <c r="N9183" s="120" t="str">
        <f t="shared" si="573"/>
        <v>NA</v>
      </c>
      <c r="O9183" s="120"/>
      <c r="P9183"/>
      <c r="Q9183"/>
      <c r="R9183"/>
      <c r="S9183"/>
      <c r="T9183"/>
      <c r="U9183" t="s">
        <v>33183</v>
      </c>
      <c r="V9183" t="s">
        <v>33564</v>
      </c>
      <c r="W9183" t="s">
        <v>33565</v>
      </c>
      <c r="X9183" t="s">
        <v>193</v>
      </c>
      <c r="Y9183" t="s">
        <v>33566</v>
      </c>
      <c r="Z9183" t="s">
        <v>54</v>
      </c>
      <c r="AA9183"/>
      <c r="AB9183" t="s">
        <v>48390</v>
      </c>
      <c r="AC9183" t="s">
        <v>54904</v>
      </c>
      <c r="AD9183" t="s">
        <v>33567</v>
      </c>
      <c r="AE9183" t="s">
        <v>565</v>
      </c>
      <c r="AF9183" s="119" t="str">
        <f t="shared" si="574"/>
        <v>NA</v>
      </c>
      <c r="AG9183" s="119"/>
      <c r="AH9183" s="119"/>
      <c r="AI9183" s="119"/>
      <c r="AJ9183" s="119" t="str">
        <f t="shared" si="575"/>
        <v>NA</v>
      </c>
      <c r="AK9183" s="190"/>
      <c r="AL9183" s="191"/>
    </row>
    <row r="9184" spans="1:38" x14ac:dyDescent="0.25">
      <c r="A9184" t="s">
        <v>35342</v>
      </c>
      <c r="B9184" t="s">
        <v>35341</v>
      </c>
      <c r="C9184" t="s">
        <v>27746</v>
      </c>
      <c r="D9184" t="s">
        <v>193</v>
      </c>
      <c r="E9184" t="s">
        <v>4140</v>
      </c>
      <c r="F9184" t="s">
        <v>54</v>
      </c>
      <c r="G9184"/>
      <c r="H9184" t="s">
        <v>48751</v>
      </c>
      <c r="I9184" t="s">
        <v>55274</v>
      </c>
      <c r="J9184" t="s">
        <v>35343</v>
      </c>
      <c r="K9184" t="s">
        <v>565</v>
      </c>
      <c r="L9184" s="119" t="str">
        <f t="shared" si="572"/>
        <v>NA</v>
      </c>
      <c r="M9184" s="119"/>
      <c r="N9184" s="120" t="str">
        <f t="shared" si="573"/>
        <v>NA</v>
      </c>
      <c r="O9184" s="120"/>
      <c r="P9184"/>
      <c r="Q9184"/>
      <c r="R9184"/>
      <c r="S9184"/>
      <c r="T9184"/>
      <c r="U9184" t="s">
        <v>33195</v>
      </c>
      <c r="V9184" t="s">
        <v>33194</v>
      </c>
      <c r="W9184" t="s">
        <v>5135</v>
      </c>
      <c r="X9184" t="s">
        <v>193</v>
      </c>
      <c r="Y9184" t="s">
        <v>16327</v>
      </c>
      <c r="Z9184" t="s">
        <v>54</v>
      </c>
      <c r="AA9184"/>
      <c r="AB9184" t="s">
        <v>48391</v>
      </c>
      <c r="AC9184" t="s">
        <v>54905</v>
      </c>
      <c r="AD9184" t="s">
        <v>33196</v>
      </c>
      <c r="AE9184" t="s">
        <v>565</v>
      </c>
      <c r="AF9184" s="119" t="str">
        <f t="shared" si="574"/>
        <v>NA</v>
      </c>
      <c r="AG9184" s="119"/>
      <c r="AH9184" s="119"/>
      <c r="AI9184" s="119"/>
      <c r="AJ9184" s="119" t="str">
        <f t="shared" si="575"/>
        <v>NA</v>
      </c>
      <c r="AK9184" s="190"/>
      <c r="AL9184" s="191"/>
    </row>
    <row r="9185" spans="1:38" x14ac:dyDescent="0.25">
      <c r="A9185" t="s">
        <v>35345</v>
      </c>
      <c r="B9185" t="s">
        <v>35344</v>
      </c>
      <c r="C9185" t="s">
        <v>27746</v>
      </c>
      <c r="D9185" t="s">
        <v>193</v>
      </c>
      <c r="E9185" t="s">
        <v>19236</v>
      </c>
      <c r="F9185" t="s">
        <v>54</v>
      </c>
      <c r="G9185"/>
      <c r="H9185" t="s">
        <v>48752</v>
      </c>
      <c r="I9185" t="s">
        <v>55275</v>
      </c>
      <c r="J9185" t="s">
        <v>35346</v>
      </c>
      <c r="K9185" t="s">
        <v>565</v>
      </c>
      <c r="L9185" s="119" t="str">
        <f t="shared" si="572"/>
        <v>NA</v>
      </c>
      <c r="M9185" s="119"/>
      <c r="N9185" s="120" t="str">
        <f t="shared" si="573"/>
        <v>NA</v>
      </c>
      <c r="O9185" s="120"/>
      <c r="P9185"/>
      <c r="Q9185"/>
      <c r="R9185"/>
      <c r="S9185"/>
      <c r="T9185"/>
      <c r="U9185" t="s">
        <v>34592</v>
      </c>
      <c r="V9185" t="s">
        <v>34591</v>
      </c>
      <c r="W9185" t="s">
        <v>27070</v>
      </c>
      <c r="X9185" t="s">
        <v>193</v>
      </c>
      <c r="Y9185" t="s">
        <v>16327</v>
      </c>
      <c r="Z9185" t="s">
        <v>54</v>
      </c>
      <c r="AA9185"/>
      <c r="AB9185" t="s">
        <v>48391</v>
      </c>
      <c r="AC9185" t="s">
        <v>54905</v>
      </c>
      <c r="AD9185" t="s">
        <v>34593</v>
      </c>
      <c r="AE9185" t="s">
        <v>565</v>
      </c>
      <c r="AF9185" s="119" t="str">
        <f t="shared" si="574"/>
        <v>NA</v>
      </c>
      <c r="AG9185" s="119"/>
      <c r="AH9185" s="119"/>
      <c r="AI9185" s="119"/>
      <c r="AJ9185" s="119" t="str">
        <f t="shared" si="575"/>
        <v>NA</v>
      </c>
      <c r="AK9185" s="190"/>
      <c r="AL9185" s="191"/>
    </row>
    <row r="9186" spans="1:38" x14ac:dyDescent="0.25">
      <c r="A9186" t="s">
        <v>31036</v>
      </c>
      <c r="B9186" t="s">
        <v>31034</v>
      </c>
      <c r="C9186" t="s">
        <v>31035</v>
      </c>
      <c r="D9186" t="s">
        <v>193</v>
      </c>
      <c r="E9186" t="s">
        <v>11059</v>
      </c>
      <c r="F9186" t="s">
        <v>54</v>
      </c>
      <c r="G9186"/>
      <c r="H9186" t="s">
        <v>48753</v>
      </c>
      <c r="I9186" t="s">
        <v>55276</v>
      </c>
      <c r="J9186" t="s">
        <v>31037</v>
      </c>
      <c r="K9186" t="s">
        <v>565</v>
      </c>
      <c r="L9186" s="119" t="str">
        <f t="shared" si="572"/>
        <v>NA</v>
      </c>
      <c r="M9186" s="119"/>
      <c r="N9186" s="120" t="str">
        <f t="shared" si="573"/>
        <v>NA</v>
      </c>
      <c r="O9186" s="120"/>
      <c r="P9186"/>
      <c r="Q9186"/>
      <c r="R9186"/>
      <c r="S9186"/>
      <c r="T9186"/>
      <c r="U9186" t="s">
        <v>33758</v>
      </c>
      <c r="V9186" t="s">
        <v>33756</v>
      </c>
      <c r="W9186" t="s">
        <v>33757</v>
      </c>
      <c r="X9186" t="s">
        <v>193</v>
      </c>
      <c r="Y9186" t="s">
        <v>4346</v>
      </c>
      <c r="Z9186" t="s">
        <v>54</v>
      </c>
      <c r="AA9186"/>
      <c r="AB9186" t="s">
        <v>48392</v>
      </c>
      <c r="AC9186" t="s">
        <v>54906</v>
      </c>
      <c r="AD9186" t="s">
        <v>33759</v>
      </c>
      <c r="AE9186" t="s">
        <v>565</v>
      </c>
      <c r="AF9186" s="119" t="str">
        <f t="shared" si="574"/>
        <v>NA</v>
      </c>
      <c r="AG9186" s="119"/>
      <c r="AH9186" s="119"/>
      <c r="AI9186" s="119"/>
      <c r="AJ9186" s="119" t="str">
        <f t="shared" si="575"/>
        <v>NA</v>
      </c>
      <c r="AK9186" s="190"/>
      <c r="AL9186" s="191"/>
    </row>
    <row r="9187" spans="1:38" x14ac:dyDescent="0.25">
      <c r="A9187" t="s">
        <v>27042</v>
      </c>
      <c r="B9187" t="s">
        <v>27040</v>
      </c>
      <c r="C9187" t="s">
        <v>27041</v>
      </c>
      <c r="D9187" t="s">
        <v>193</v>
      </c>
      <c r="E9187" t="s">
        <v>11059</v>
      </c>
      <c r="F9187" t="s">
        <v>54</v>
      </c>
      <c r="G9187"/>
      <c r="H9187" t="s">
        <v>48753</v>
      </c>
      <c r="I9187" t="s">
        <v>55276</v>
      </c>
      <c r="J9187" t="s">
        <v>27043</v>
      </c>
      <c r="K9187" t="s">
        <v>565</v>
      </c>
      <c r="L9187" s="119" t="str">
        <f t="shared" si="572"/>
        <v>NA</v>
      </c>
      <c r="M9187" s="119"/>
      <c r="N9187" s="120" t="str">
        <f t="shared" si="573"/>
        <v>NA</v>
      </c>
      <c r="O9187" s="120"/>
      <c r="P9187"/>
      <c r="Q9187"/>
      <c r="R9187"/>
      <c r="S9187"/>
      <c r="T9187"/>
      <c r="U9187" t="s">
        <v>34595</v>
      </c>
      <c r="V9187" t="s">
        <v>34594</v>
      </c>
      <c r="W9187" t="s">
        <v>27070</v>
      </c>
      <c r="X9187" t="s">
        <v>193</v>
      </c>
      <c r="Y9187" t="s">
        <v>2323</v>
      </c>
      <c r="Z9187" t="s">
        <v>54</v>
      </c>
      <c r="AA9187"/>
      <c r="AB9187" t="s">
        <v>48393</v>
      </c>
      <c r="AC9187" t="s">
        <v>54907</v>
      </c>
      <c r="AD9187" t="s">
        <v>34593</v>
      </c>
      <c r="AE9187" t="s">
        <v>565</v>
      </c>
      <c r="AF9187" s="119" t="str">
        <f t="shared" si="574"/>
        <v>NA</v>
      </c>
      <c r="AG9187" s="119"/>
      <c r="AH9187" s="119"/>
      <c r="AI9187" s="119"/>
      <c r="AJ9187" s="119" t="str">
        <f t="shared" si="575"/>
        <v>NA</v>
      </c>
      <c r="AK9187" s="190"/>
      <c r="AL9187" s="191"/>
    </row>
    <row r="9188" spans="1:38" x14ac:dyDescent="0.25">
      <c r="A9188" t="s">
        <v>10499</v>
      </c>
      <c r="B9188" t="s">
        <v>31991</v>
      </c>
      <c r="C9188" t="s">
        <v>31992</v>
      </c>
      <c r="D9188" t="s">
        <v>193</v>
      </c>
      <c r="E9188" t="s">
        <v>1915</v>
      </c>
      <c r="F9188" t="s">
        <v>54</v>
      </c>
      <c r="G9188"/>
      <c r="H9188" t="s">
        <v>48754</v>
      </c>
      <c r="I9188" t="s">
        <v>55277</v>
      </c>
      <c r="J9188" t="s">
        <v>31993</v>
      </c>
      <c r="K9188" t="s">
        <v>565</v>
      </c>
      <c r="L9188" s="119" t="str">
        <f t="shared" si="572"/>
        <v>NA</v>
      </c>
      <c r="M9188" s="119"/>
      <c r="N9188" s="120" t="str">
        <f t="shared" si="573"/>
        <v>NA</v>
      </c>
      <c r="O9188" s="120"/>
      <c r="P9188"/>
      <c r="Q9188"/>
      <c r="R9188"/>
      <c r="S9188"/>
      <c r="T9188"/>
      <c r="U9188" t="s">
        <v>33183</v>
      </c>
      <c r="V9188" t="s">
        <v>33568</v>
      </c>
      <c r="W9188" t="s">
        <v>33569</v>
      </c>
      <c r="X9188" t="s">
        <v>193</v>
      </c>
      <c r="Y9188" t="s">
        <v>2323</v>
      </c>
      <c r="Z9188" t="s">
        <v>54</v>
      </c>
      <c r="AA9188"/>
      <c r="AB9188" t="s">
        <v>48393</v>
      </c>
      <c r="AC9188" t="s">
        <v>54907</v>
      </c>
      <c r="AD9188" t="s">
        <v>33570</v>
      </c>
      <c r="AE9188" t="s">
        <v>565</v>
      </c>
      <c r="AF9188" s="119" t="str">
        <f t="shared" si="574"/>
        <v>NA</v>
      </c>
      <c r="AG9188" s="119"/>
      <c r="AH9188" s="119"/>
      <c r="AI9188" s="119"/>
      <c r="AJ9188" s="119" t="str">
        <f t="shared" si="575"/>
        <v>NA</v>
      </c>
      <c r="AK9188" s="190"/>
      <c r="AL9188" s="191"/>
    </row>
    <row r="9189" spans="1:38" x14ac:dyDescent="0.25">
      <c r="A9189" t="s">
        <v>34139</v>
      </c>
      <c r="B9189" t="s">
        <v>34137</v>
      </c>
      <c r="C9189" t="s">
        <v>34138</v>
      </c>
      <c r="D9189" t="s">
        <v>193</v>
      </c>
      <c r="E9189" t="s">
        <v>34140</v>
      </c>
      <c r="F9189" t="s">
        <v>54</v>
      </c>
      <c r="G9189"/>
      <c r="H9189" t="s">
        <v>48755</v>
      </c>
      <c r="I9189" t="s">
        <v>55278</v>
      </c>
      <c r="J9189" t="s">
        <v>34141</v>
      </c>
      <c r="K9189" t="s">
        <v>565</v>
      </c>
      <c r="L9189" s="119" t="str">
        <f t="shared" si="572"/>
        <v>NA</v>
      </c>
      <c r="M9189" s="119"/>
      <c r="N9189" s="120" t="str">
        <f t="shared" si="573"/>
        <v>NA</v>
      </c>
      <c r="O9189" s="120"/>
      <c r="P9189"/>
      <c r="Q9189"/>
      <c r="R9189"/>
      <c r="S9189"/>
      <c r="T9189"/>
      <c r="U9189" t="s">
        <v>34984</v>
      </c>
      <c r="V9189" t="s">
        <v>34983</v>
      </c>
      <c r="W9189" t="s">
        <v>5135</v>
      </c>
      <c r="X9189" t="s">
        <v>193</v>
      </c>
      <c r="Y9189" t="s">
        <v>2380</v>
      </c>
      <c r="Z9189" t="s">
        <v>54</v>
      </c>
      <c r="AA9189"/>
      <c r="AB9189" t="s">
        <v>48394</v>
      </c>
      <c r="AC9189" t="s">
        <v>54908</v>
      </c>
      <c r="AD9189" t="s">
        <v>34982</v>
      </c>
      <c r="AE9189" t="s">
        <v>565</v>
      </c>
      <c r="AF9189" s="119" t="str">
        <f t="shared" si="574"/>
        <v>NA</v>
      </c>
      <c r="AG9189" s="119"/>
      <c r="AH9189" s="119"/>
      <c r="AI9189" s="119"/>
      <c r="AJ9189" s="119" t="str">
        <f t="shared" si="575"/>
        <v>NA</v>
      </c>
      <c r="AK9189" s="190"/>
      <c r="AL9189" s="191"/>
    </row>
    <row r="9190" spans="1:38" x14ac:dyDescent="0.25">
      <c r="A9190" t="s">
        <v>31608</v>
      </c>
      <c r="B9190" t="s">
        <v>31606</v>
      </c>
      <c r="C9190" t="s">
        <v>31607</v>
      </c>
      <c r="D9190" t="s">
        <v>193</v>
      </c>
      <c r="E9190" t="s">
        <v>31609</v>
      </c>
      <c r="F9190" t="s">
        <v>54</v>
      </c>
      <c r="G9190"/>
      <c r="H9190" t="s">
        <v>48756</v>
      </c>
      <c r="I9190" t="s">
        <v>55279</v>
      </c>
      <c r="J9190" t="s">
        <v>31608</v>
      </c>
      <c r="K9190" t="s">
        <v>565</v>
      </c>
      <c r="L9190" s="119" t="str">
        <f t="shared" si="572"/>
        <v>NA</v>
      </c>
      <c r="M9190" s="119"/>
      <c r="N9190" s="120" t="str">
        <f t="shared" si="573"/>
        <v>NA</v>
      </c>
      <c r="O9190" s="120"/>
      <c r="P9190"/>
      <c r="Q9190"/>
      <c r="R9190"/>
      <c r="S9190"/>
      <c r="T9190"/>
      <c r="U9190" t="s">
        <v>34716</v>
      </c>
      <c r="V9190" t="s">
        <v>34714</v>
      </c>
      <c r="W9190" t="s">
        <v>34715</v>
      </c>
      <c r="X9190" t="s">
        <v>193</v>
      </c>
      <c r="Y9190" t="s">
        <v>2380</v>
      </c>
      <c r="Z9190" t="s">
        <v>54</v>
      </c>
      <c r="AA9190"/>
      <c r="AB9190" t="s">
        <v>48394</v>
      </c>
      <c r="AC9190" t="s">
        <v>54908</v>
      </c>
      <c r="AD9190" t="s">
        <v>34717</v>
      </c>
      <c r="AE9190" t="s">
        <v>565</v>
      </c>
      <c r="AF9190" s="119" t="str">
        <f t="shared" si="574"/>
        <v>NA</v>
      </c>
      <c r="AG9190" s="119"/>
      <c r="AH9190" s="119"/>
      <c r="AI9190" s="119"/>
      <c r="AJ9190" s="119" t="str">
        <f t="shared" si="575"/>
        <v>NA</v>
      </c>
      <c r="AK9190" s="190"/>
      <c r="AL9190" s="191"/>
    </row>
    <row r="9191" spans="1:38" x14ac:dyDescent="0.25">
      <c r="A9191" t="s">
        <v>33924</v>
      </c>
      <c r="B9191" t="s">
        <v>33923</v>
      </c>
      <c r="C9191" t="s">
        <v>31992</v>
      </c>
      <c r="D9191" t="s">
        <v>193</v>
      </c>
      <c r="E9191" t="s">
        <v>33925</v>
      </c>
      <c r="F9191" t="s">
        <v>54</v>
      </c>
      <c r="G9191"/>
      <c r="H9191" t="s">
        <v>48757</v>
      </c>
      <c r="I9191" t="s">
        <v>55280</v>
      </c>
      <c r="J9191" t="s">
        <v>33926</v>
      </c>
      <c r="K9191" t="s">
        <v>565</v>
      </c>
      <c r="L9191" s="119" t="str">
        <f t="shared" si="572"/>
        <v>NA</v>
      </c>
      <c r="M9191" s="119"/>
      <c r="N9191" s="120" t="str">
        <f t="shared" si="573"/>
        <v>NA</v>
      </c>
      <c r="O9191" s="120"/>
      <c r="P9191"/>
      <c r="Q9191"/>
      <c r="R9191"/>
      <c r="S9191"/>
      <c r="T9191"/>
      <c r="U9191" t="s">
        <v>34981</v>
      </c>
      <c r="V9191" t="s">
        <v>34980</v>
      </c>
      <c r="W9191" t="s">
        <v>5135</v>
      </c>
      <c r="X9191" t="s">
        <v>193</v>
      </c>
      <c r="Y9191" t="s">
        <v>2380</v>
      </c>
      <c r="Z9191" t="s">
        <v>54</v>
      </c>
      <c r="AA9191"/>
      <c r="AB9191" t="s">
        <v>48394</v>
      </c>
      <c r="AC9191" t="s">
        <v>54908</v>
      </c>
      <c r="AD9191" t="s">
        <v>34982</v>
      </c>
      <c r="AE9191" t="s">
        <v>565</v>
      </c>
      <c r="AF9191" s="119" t="str">
        <f t="shared" si="574"/>
        <v>NA</v>
      </c>
      <c r="AG9191" s="119"/>
      <c r="AH9191" s="119"/>
      <c r="AI9191" s="119"/>
      <c r="AJ9191" s="119" t="str">
        <f t="shared" si="575"/>
        <v>NA</v>
      </c>
      <c r="AK9191" s="190"/>
      <c r="AL9191" s="191"/>
    </row>
    <row r="9192" spans="1:38" x14ac:dyDescent="0.25">
      <c r="A9192" t="s">
        <v>33896</v>
      </c>
      <c r="B9192" t="s">
        <v>33910</v>
      </c>
      <c r="C9192" t="s">
        <v>31992</v>
      </c>
      <c r="D9192" t="s">
        <v>193</v>
      </c>
      <c r="E9192" t="s">
        <v>2955</v>
      </c>
      <c r="F9192" t="s">
        <v>54</v>
      </c>
      <c r="G9192"/>
      <c r="H9192" t="s">
        <v>48758</v>
      </c>
      <c r="I9192" t="s">
        <v>55281</v>
      </c>
      <c r="J9192" t="s">
        <v>33896</v>
      </c>
      <c r="K9192" t="s">
        <v>565</v>
      </c>
      <c r="L9192" s="119" t="str">
        <f t="shared" si="572"/>
        <v>NA</v>
      </c>
      <c r="M9192" s="119"/>
      <c r="N9192" s="120" t="str">
        <f t="shared" si="573"/>
        <v>NA</v>
      </c>
      <c r="O9192" s="120"/>
      <c r="P9192"/>
      <c r="Q9192"/>
      <c r="R9192"/>
      <c r="S9192"/>
      <c r="T9192"/>
      <c r="U9192" t="s">
        <v>27664</v>
      </c>
      <c r="V9192" t="s">
        <v>31947</v>
      </c>
      <c r="W9192" t="s">
        <v>27070</v>
      </c>
      <c r="X9192" t="s">
        <v>193</v>
      </c>
      <c r="Y9192" t="s">
        <v>2380</v>
      </c>
      <c r="Z9192" t="s">
        <v>54</v>
      </c>
      <c r="AA9192"/>
      <c r="AB9192" t="s">
        <v>48394</v>
      </c>
      <c r="AC9192" t="s">
        <v>54908</v>
      </c>
      <c r="AD9192" t="s">
        <v>27689</v>
      </c>
      <c r="AE9192" t="s">
        <v>565</v>
      </c>
      <c r="AF9192" s="119" t="str">
        <f t="shared" si="574"/>
        <v>NA</v>
      </c>
      <c r="AG9192" s="119"/>
      <c r="AH9192" s="119"/>
      <c r="AI9192" s="119"/>
      <c r="AJ9192" s="119" t="str">
        <f t="shared" si="575"/>
        <v>NA</v>
      </c>
      <c r="AK9192" s="190"/>
      <c r="AL9192" s="191"/>
    </row>
    <row r="9193" spans="1:38" x14ac:dyDescent="0.25">
      <c r="A9193" t="s">
        <v>27689</v>
      </c>
      <c r="B9193" t="s">
        <v>32393</v>
      </c>
      <c r="C9193" t="s">
        <v>31992</v>
      </c>
      <c r="D9193" t="s">
        <v>193</v>
      </c>
      <c r="E9193" t="s">
        <v>2955</v>
      </c>
      <c r="F9193" t="s">
        <v>54</v>
      </c>
      <c r="G9193"/>
      <c r="H9193" t="s">
        <v>48758</v>
      </c>
      <c r="I9193" t="s">
        <v>55281</v>
      </c>
      <c r="J9193"/>
      <c r="K9193" t="s">
        <v>565</v>
      </c>
      <c r="L9193" s="119" t="str">
        <f t="shared" si="572"/>
        <v>NA</v>
      </c>
      <c r="M9193" s="119"/>
      <c r="N9193" s="120" t="str">
        <f t="shared" si="573"/>
        <v>NA</v>
      </c>
      <c r="O9193" s="120"/>
      <c r="P9193"/>
      <c r="Q9193"/>
      <c r="R9193"/>
      <c r="S9193"/>
      <c r="T9193"/>
      <c r="U9193" t="s">
        <v>34582</v>
      </c>
      <c r="V9193" t="s">
        <v>34580</v>
      </c>
      <c r="W9193" t="s">
        <v>34581</v>
      </c>
      <c r="X9193" t="s">
        <v>193</v>
      </c>
      <c r="Y9193" t="s">
        <v>2490</v>
      </c>
      <c r="Z9193" t="s">
        <v>54</v>
      </c>
      <c r="AA9193"/>
      <c r="AB9193" t="s">
        <v>48395</v>
      </c>
      <c r="AC9193" t="s">
        <v>54909</v>
      </c>
      <c r="AD9193" t="s">
        <v>34583</v>
      </c>
      <c r="AE9193" t="s">
        <v>565</v>
      </c>
      <c r="AF9193" s="119" t="str">
        <f t="shared" si="574"/>
        <v>NA</v>
      </c>
      <c r="AG9193" s="119"/>
      <c r="AH9193" s="119"/>
      <c r="AI9193" s="119"/>
      <c r="AJ9193" s="119" t="str">
        <f t="shared" si="575"/>
        <v>NA</v>
      </c>
      <c r="AK9193" s="190"/>
      <c r="AL9193" s="191"/>
    </row>
    <row r="9194" spans="1:38" x14ac:dyDescent="0.25">
      <c r="A9194" t="s">
        <v>28391</v>
      </c>
      <c r="B9194" t="s">
        <v>28389</v>
      </c>
      <c r="C9194" t="s">
        <v>28390</v>
      </c>
      <c r="D9194" t="s">
        <v>193</v>
      </c>
      <c r="E9194" t="s">
        <v>11548</v>
      </c>
      <c r="F9194" t="s">
        <v>54</v>
      </c>
      <c r="G9194"/>
      <c r="H9194" t="s">
        <v>48759</v>
      </c>
      <c r="I9194" t="s">
        <v>55282</v>
      </c>
      <c r="J9194" t="s">
        <v>28392</v>
      </c>
      <c r="K9194" t="s">
        <v>565</v>
      </c>
      <c r="L9194" s="119" t="str">
        <f t="shared" si="572"/>
        <v>NA</v>
      </c>
      <c r="M9194" s="119"/>
      <c r="N9194" s="120" t="str">
        <f t="shared" si="573"/>
        <v>NA</v>
      </c>
      <c r="O9194" s="120"/>
      <c r="P9194"/>
      <c r="Q9194"/>
      <c r="R9194"/>
      <c r="S9194"/>
      <c r="T9194"/>
      <c r="U9194" t="s">
        <v>11641</v>
      </c>
      <c r="V9194" t="s">
        <v>34725</v>
      </c>
      <c r="W9194" t="s">
        <v>11640</v>
      </c>
      <c r="X9194" t="s">
        <v>193</v>
      </c>
      <c r="Y9194" t="s">
        <v>2490</v>
      </c>
      <c r="Z9194" t="s">
        <v>54</v>
      </c>
      <c r="AA9194"/>
      <c r="AB9194" t="s">
        <v>48395</v>
      </c>
      <c r="AC9194" t="s">
        <v>54909</v>
      </c>
      <c r="AD9194" t="s">
        <v>34726</v>
      </c>
      <c r="AE9194" t="s">
        <v>565</v>
      </c>
      <c r="AF9194" s="119" t="str">
        <f t="shared" si="574"/>
        <v>NA</v>
      </c>
      <c r="AG9194" s="119"/>
      <c r="AH9194" s="119"/>
      <c r="AI9194" s="119"/>
      <c r="AJ9194" s="119" t="str">
        <f t="shared" si="575"/>
        <v>NA</v>
      </c>
      <c r="AK9194" s="190"/>
      <c r="AL9194" s="191"/>
    </row>
    <row r="9195" spans="1:38" x14ac:dyDescent="0.25">
      <c r="A9195" t="s">
        <v>27663</v>
      </c>
      <c r="B9195" t="s">
        <v>27680</v>
      </c>
      <c r="C9195" t="s">
        <v>27249</v>
      </c>
      <c r="D9195" t="s">
        <v>193</v>
      </c>
      <c r="E9195" t="s">
        <v>3288</v>
      </c>
      <c r="F9195" t="s">
        <v>54</v>
      </c>
      <c r="G9195"/>
      <c r="H9195" t="s">
        <v>48760</v>
      </c>
      <c r="I9195" t="s">
        <v>55283</v>
      </c>
      <c r="J9195" t="s">
        <v>27681</v>
      </c>
      <c r="K9195" t="s">
        <v>565</v>
      </c>
      <c r="L9195" s="119" t="str">
        <f t="shared" si="572"/>
        <v>NA</v>
      </c>
      <c r="M9195" s="119"/>
      <c r="N9195" s="120" t="str">
        <f t="shared" si="573"/>
        <v>NA</v>
      </c>
      <c r="O9195" s="120"/>
      <c r="P9195"/>
      <c r="Q9195"/>
      <c r="R9195"/>
      <c r="S9195"/>
      <c r="T9195"/>
      <c r="U9195" t="s">
        <v>33183</v>
      </c>
      <c r="V9195" t="s">
        <v>33571</v>
      </c>
      <c r="W9195" t="s">
        <v>33572</v>
      </c>
      <c r="X9195" t="s">
        <v>193</v>
      </c>
      <c r="Y9195" t="s">
        <v>12040</v>
      </c>
      <c r="Z9195" t="s">
        <v>54</v>
      </c>
      <c r="AA9195"/>
      <c r="AB9195" t="s">
        <v>48396</v>
      </c>
      <c r="AC9195" t="s">
        <v>54910</v>
      </c>
      <c r="AD9195" t="s">
        <v>33573</v>
      </c>
      <c r="AE9195" t="s">
        <v>565</v>
      </c>
      <c r="AF9195" s="119" t="str">
        <f t="shared" si="574"/>
        <v>NA</v>
      </c>
      <c r="AG9195" s="119"/>
      <c r="AH9195" s="119"/>
      <c r="AI9195" s="119"/>
      <c r="AJ9195" s="119" t="str">
        <f t="shared" si="575"/>
        <v>NA</v>
      </c>
      <c r="AK9195" s="190"/>
      <c r="AL9195" s="191"/>
    </row>
    <row r="9196" spans="1:38" x14ac:dyDescent="0.25">
      <c r="A9196" t="s">
        <v>29929</v>
      </c>
      <c r="B9196" t="s">
        <v>29928</v>
      </c>
      <c r="C9196" t="s">
        <v>5135</v>
      </c>
      <c r="D9196" t="s">
        <v>193</v>
      </c>
      <c r="E9196" t="s">
        <v>3288</v>
      </c>
      <c r="F9196" t="s">
        <v>54</v>
      </c>
      <c r="G9196"/>
      <c r="H9196" t="s">
        <v>48761</v>
      </c>
      <c r="I9196" t="s">
        <v>55283</v>
      </c>
      <c r="J9196" t="s">
        <v>29930</v>
      </c>
      <c r="K9196" t="s">
        <v>565</v>
      </c>
      <c r="L9196" s="119" t="str">
        <f t="shared" si="572"/>
        <v>NA</v>
      </c>
      <c r="M9196" s="119"/>
      <c r="N9196" s="120" t="str">
        <f t="shared" si="573"/>
        <v>NA</v>
      </c>
      <c r="O9196" s="120"/>
      <c r="P9196"/>
      <c r="Q9196"/>
      <c r="R9196"/>
      <c r="S9196"/>
      <c r="T9196"/>
      <c r="U9196" t="s">
        <v>35172</v>
      </c>
      <c r="V9196" t="s">
        <v>35171</v>
      </c>
      <c r="W9196" t="s">
        <v>5135</v>
      </c>
      <c r="X9196" t="s">
        <v>193</v>
      </c>
      <c r="Y9196" t="s">
        <v>35173</v>
      </c>
      <c r="Z9196" t="s">
        <v>54</v>
      </c>
      <c r="AA9196"/>
      <c r="AB9196" t="s">
        <v>48397</v>
      </c>
      <c r="AC9196" t="s">
        <v>54911</v>
      </c>
      <c r="AD9196" t="s">
        <v>35174</v>
      </c>
      <c r="AE9196" t="s">
        <v>565</v>
      </c>
      <c r="AF9196" s="119" t="str">
        <f t="shared" si="574"/>
        <v>NA</v>
      </c>
      <c r="AG9196" s="119"/>
      <c r="AH9196" s="119"/>
      <c r="AI9196" s="119"/>
      <c r="AJ9196" s="119" t="str">
        <f t="shared" si="575"/>
        <v>NA</v>
      </c>
      <c r="AK9196" s="190"/>
      <c r="AL9196" s="191"/>
    </row>
    <row r="9197" spans="1:38" x14ac:dyDescent="0.25">
      <c r="A9197" t="s">
        <v>29095</v>
      </c>
      <c r="B9197" t="s">
        <v>29094</v>
      </c>
      <c r="C9197" t="s">
        <v>29092</v>
      </c>
      <c r="D9197" t="s">
        <v>193</v>
      </c>
      <c r="E9197" t="s">
        <v>16313</v>
      </c>
      <c r="F9197" t="s">
        <v>54</v>
      </c>
      <c r="G9197"/>
      <c r="H9197" t="s">
        <v>48762</v>
      </c>
      <c r="I9197" t="s">
        <v>55284</v>
      </c>
      <c r="J9197"/>
      <c r="K9197" t="s">
        <v>565</v>
      </c>
      <c r="L9197" s="119" t="str">
        <f t="shared" si="572"/>
        <v>NA</v>
      </c>
      <c r="M9197" s="119"/>
      <c r="N9197" s="120" t="str">
        <f t="shared" si="573"/>
        <v>NA</v>
      </c>
      <c r="O9197" s="120"/>
      <c r="P9197"/>
      <c r="Q9197"/>
      <c r="R9197"/>
      <c r="S9197"/>
      <c r="T9197"/>
      <c r="U9197" t="s">
        <v>33183</v>
      </c>
      <c r="V9197" t="s">
        <v>33574</v>
      </c>
      <c r="W9197" t="s">
        <v>33575</v>
      </c>
      <c r="X9197" t="s">
        <v>193</v>
      </c>
      <c r="Y9197" t="s">
        <v>9125</v>
      </c>
      <c r="Z9197" t="s">
        <v>54</v>
      </c>
      <c r="AA9197"/>
      <c r="AB9197" t="s">
        <v>48398</v>
      </c>
      <c r="AC9197" t="s">
        <v>54912</v>
      </c>
      <c r="AD9197" t="s">
        <v>33576</v>
      </c>
      <c r="AE9197" t="s">
        <v>565</v>
      </c>
      <c r="AF9197" s="119" t="str">
        <f t="shared" si="574"/>
        <v>NA</v>
      </c>
      <c r="AG9197" s="119"/>
      <c r="AH9197" s="119"/>
      <c r="AI9197" s="119"/>
      <c r="AJ9197" s="119" t="str">
        <f t="shared" si="575"/>
        <v>NA</v>
      </c>
      <c r="AK9197" s="190"/>
      <c r="AL9197" s="191"/>
    </row>
    <row r="9198" spans="1:38" x14ac:dyDescent="0.25">
      <c r="A9198" t="s">
        <v>27663</v>
      </c>
      <c r="B9198" t="s">
        <v>27682</v>
      </c>
      <c r="C9198" t="s">
        <v>27249</v>
      </c>
      <c r="D9198" t="s">
        <v>193</v>
      </c>
      <c r="E9198" t="s">
        <v>2000</v>
      </c>
      <c r="F9198" t="s">
        <v>54</v>
      </c>
      <c r="G9198"/>
      <c r="H9198" t="s">
        <v>48763</v>
      </c>
      <c r="I9198" t="s">
        <v>55285</v>
      </c>
      <c r="J9198" t="s">
        <v>27683</v>
      </c>
      <c r="K9198" t="s">
        <v>565</v>
      </c>
      <c r="L9198" s="119" t="str">
        <f t="shared" si="572"/>
        <v>NA</v>
      </c>
      <c r="M9198" s="119"/>
      <c r="N9198" s="120" t="str">
        <f t="shared" si="573"/>
        <v>NA</v>
      </c>
      <c r="O9198" s="120"/>
      <c r="P9198"/>
      <c r="Q9198"/>
      <c r="R9198"/>
      <c r="S9198"/>
      <c r="T9198"/>
      <c r="U9198" t="s">
        <v>34993</v>
      </c>
      <c r="V9198" t="s">
        <v>34992</v>
      </c>
      <c r="W9198" t="s">
        <v>5135</v>
      </c>
      <c r="X9198" t="s">
        <v>193</v>
      </c>
      <c r="Y9198" t="s">
        <v>34994</v>
      </c>
      <c r="Z9198" t="s">
        <v>54</v>
      </c>
      <c r="AA9198"/>
      <c r="AB9198" t="s">
        <v>48399</v>
      </c>
      <c r="AC9198" t="s">
        <v>54913</v>
      </c>
      <c r="AD9198" t="s">
        <v>34995</v>
      </c>
      <c r="AE9198" t="s">
        <v>565</v>
      </c>
      <c r="AF9198" s="119" t="str">
        <f t="shared" si="574"/>
        <v>NA</v>
      </c>
      <c r="AG9198" s="119"/>
      <c r="AH9198" s="119"/>
      <c r="AI9198" s="119"/>
      <c r="AJ9198" s="119" t="str">
        <f t="shared" si="575"/>
        <v>NA</v>
      </c>
      <c r="AK9198" s="190"/>
      <c r="AL9198" s="191"/>
    </row>
    <row r="9199" spans="1:38" x14ac:dyDescent="0.25">
      <c r="A9199" t="s">
        <v>29206</v>
      </c>
      <c r="B9199" t="s">
        <v>29204</v>
      </c>
      <c r="C9199" t="s">
        <v>29205</v>
      </c>
      <c r="D9199" t="s">
        <v>193</v>
      </c>
      <c r="E9199" t="s">
        <v>2000</v>
      </c>
      <c r="F9199" t="s">
        <v>54</v>
      </c>
      <c r="G9199"/>
      <c r="H9199" t="s">
        <v>48764</v>
      </c>
      <c r="I9199" t="s">
        <v>55285</v>
      </c>
      <c r="J9199"/>
      <c r="K9199" t="s">
        <v>565</v>
      </c>
      <c r="L9199" s="119" t="str">
        <f t="shared" si="572"/>
        <v>NA</v>
      </c>
      <c r="M9199" s="119"/>
      <c r="N9199" s="120" t="str">
        <f t="shared" si="573"/>
        <v>NA</v>
      </c>
      <c r="O9199" s="120"/>
      <c r="P9199"/>
      <c r="Q9199"/>
      <c r="R9199"/>
      <c r="S9199"/>
      <c r="T9199"/>
      <c r="U9199" t="s">
        <v>27079</v>
      </c>
      <c r="V9199" t="s">
        <v>27077</v>
      </c>
      <c r="W9199" t="s">
        <v>27078</v>
      </c>
      <c r="X9199" t="s">
        <v>193</v>
      </c>
      <c r="Y9199" t="s">
        <v>11600</v>
      </c>
      <c r="Z9199" t="s">
        <v>54</v>
      </c>
      <c r="AA9199"/>
      <c r="AB9199" t="s">
        <v>48400</v>
      </c>
      <c r="AC9199" t="s">
        <v>54914</v>
      </c>
      <c r="AD9199" t="s">
        <v>27080</v>
      </c>
      <c r="AE9199" t="s">
        <v>565</v>
      </c>
      <c r="AF9199" s="119" t="str">
        <f t="shared" si="574"/>
        <v>NA</v>
      </c>
      <c r="AG9199" s="119"/>
      <c r="AH9199" s="119"/>
      <c r="AI9199" s="119"/>
      <c r="AJ9199" s="119" t="str">
        <f t="shared" si="575"/>
        <v>NA</v>
      </c>
      <c r="AK9199" s="190"/>
      <c r="AL9199" s="191"/>
    </row>
    <row r="9200" spans="1:38" x14ac:dyDescent="0.25">
      <c r="A9200" t="s">
        <v>31067</v>
      </c>
      <c r="B9200" t="s">
        <v>31065</v>
      </c>
      <c r="C9200" t="s">
        <v>31066</v>
      </c>
      <c r="D9200" t="s">
        <v>193</v>
      </c>
      <c r="E9200" t="s">
        <v>3293</v>
      </c>
      <c r="F9200" t="s">
        <v>54</v>
      </c>
      <c r="G9200"/>
      <c r="H9200" t="s">
        <v>48765</v>
      </c>
      <c r="I9200" t="s">
        <v>55286</v>
      </c>
      <c r="J9200" t="s">
        <v>31067</v>
      </c>
      <c r="K9200" t="s">
        <v>565</v>
      </c>
      <c r="L9200" s="119" t="str">
        <f t="shared" si="572"/>
        <v>NA</v>
      </c>
      <c r="M9200" s="119"/>
      <c r="N9200" s="120" t="str">
        <f t="shared" si="573"/>
        <v>NA</v>
      </c>
      <c r="O9200" s="120"/>
      <c r="P9200"/>
      <c r="Q9200"/>
      <c r="R9200"/>
      <c r="S9200"/>
      <c r="T9200"/>
      <c r="U9200" t="s">
        <v>33183</v>
      </c>
      <c r="V9200" t="s">
        <v>33577</v>
      </c>
      <c r="W9200" t="s">
        <v>33572</v>
      </c>
      <c r="X9200" t="s">
        <v>193</v>
      </c>
      <c r="Y9200" t="s">
        <v>2559</v>
      </c>
      <c r="Z9200" t="s">
        <v>54</v>
      </c>
      <c r="AA9200"/>
      <c r="AB9200" t="s">
        <v>48401</v>
      </c>
      <c r="AC9200" t="s">
        <v>54915</v>
      </c>
      <c r="AD9200" t="s">
        <v>33578</v>
      </c>
      <c r="AE9200" t="s">
        <v>565</v>
      </c>
      <c r="AF9200" s="119" t="str">
        <f t="shared" si="574"/>
        <v>NA</v>
      </c>
      <c r="AG9200" s="119"/>
      <c r="AH9200" s="119"/>
      <c r="AI9200" s="119"/>
      <c r="AJ9200" s="119" t="str">
        <f t="shared" si="575"/>
        <v>NA</v>
      </c>
      <c r="AK9200" s="190"/>
      <c r="AL9200" s="191"/>
    </row>
    <row r="9201" spans="1:38" x14ac:dyDescent="0.25">
      <c r="A9201" t="s">
        <v>31182</v>
      </c>
      <c r="B9201" t="s">
        <v>31180</v>
      </c>
      <c r="C9201" t="s">
        <v>31181</v>
      </c>
      <c r="D9201" t="s">
        <v>193</v>
      </c>
      <c r="E9201" t="s">
        <v>6450</v>
      </c>
      <c r="F9201" t="s">
        <v>54</v>
      </c>
      <c r="G9201"/>
      <c r="H9201" t="s">
        <v>48766</v>
      </c>
      <c r="I9201" t="s">
        <v>55287</v>
      </c>
      <c r="J9201"/>
      <c r="K9201" t="s">
        <v>565</v>
      </c>
      <c r="L9201" s="119" t="str">
        <f t="shared" si="572"/>
        <v>NA</v>
      </c>
      <c r="M9201" s="119"/>
      <c r="N9201" s="120" t="str">
        <f t="shared" si="573"/>
        <v>NA</v>
      </c>
      <c r="O9201" s="120"/>
      <c r="P9201"/>
      <c r="Q9201"/>
      <c r="R9201"/>
      <c r="S9201"/>
      <c r="T9201"/>
      <c r="U9201" t="s">
        <v>34709</v>
      </c>
      <c r="V9201" t="s">
        <v>34708</v>
      </c>
      <c r="W9201" t="s">
        <v>11640</v>
      </c>
      <c r="X9201" t="s">
        <v>193</v>
      </c>
      <c r="Y9201" t="s">
        <v>5616</v>
      </c>
      <c r="Z9201" t="s">
        <v>54</v>
      </c>
      <c r="AA9201"/>
      <c r="AB9201" t="s">
        <v>48402</v>
      </c>
      <c r="AC9201" t="s">
        <v>54916</v>
      </c>
      <c r="AD9201" t="s">
        <v>34710</v>
      </c>
      <c r="AE9201" t="s">
        <v>565</v>
      </c>
      <c r="AF9201" s="119" t="str">
        <f t="shared" si="574"/>
        <v>NA</v>
      </c>
      <c r="AG9201" s="119"/>
      <c r="AH9201" s="119"/>
      <c r="AI9201" s="119"/>
      <c r="AJ9201" s="119" t="str">
        <f t="shared" si="575"/>
        <v>NA</v>
      </c>
      <c r="AK9201" s="190"/>
      <c r="AL9201" s="191"/>
    </row>
    <row r="9202" spans="1:38" x14ac:dyDescent="0.25">
      <c r="A9202" t="s">
        <v>29723</v>
      </c>
      <c r="B9202" t="s">
        <v>29722</v>
      </c>
      <c r="C9202" t="s">
        <v>10473</v>
      </c>
      <c r="D9202" t="s">
        <v>193</v>
      </c>
      <c r="E9202" t="s">
        <v>1987</v>
      </c>
      <c r="F9202" t="s">
        <v>54</v>
      </c>
      <c r="G9202"/>
      <c r="H9202" t="s">
        <v>48767</v>
      </c>
      <c r="I9202" t="s">
        <v>55288</v>
      </c>
      <c r="J9202" t="s">
        <v>29724</v>
      </c>
      <c r="K9202" t="s">
        <v>565</v>
      </c>
      <c r="L9202" s="119" t="str">
        <f t="shared" si="572"/>
        <v>NA</v>
      </c>
      <c r="M9202" s="119"/>
      <c r="N9202" s="120" t="str">
        <f t="shared" si="573"/>
        <v>NA</v>
      </c>
      <c r="O9202" s="120"/>
      <c r="P9202"/>
      <c r="Q9202"/>
      <c r="R9202"/>
      <c r="S9202"/>
      <c r="T9202"/>
      <c r="U9202" t="s">
        <v>35006</v>
      </c>
      <c r="V9202" t="s">
        <v>35005</v>
      </c>
      <c r="W9202" t="s">
        <v>5135</v>
      </c>
      <c r="X9202" t="s">
        <v>193</v>
      </c>
      <c r="Y9202" t="s">
        <v>15249</v>
      </c>
      <c r="Z9202" t="s">
        <v>54</v>
      </c>
      <c r="AA9202"/>
      <c r="AB9202" t="s">
        <v>48403</v>
      </c>
      <c r="AC9202" t="s">
        <v>54917</v>
      </c>
      <c r="AD9202" t="s">
        <v>35007</v>
      </c>
      <c r="AE9202" t="s">
        <v>565</v>
      </c>
      <c r="AF9202" s="119" t="str">
        <f t="shared" si="574"/>
        <v>NA</v>
      </c>
      <c r="AG9202" s="119"/>
      <c r="AH9202" s="119"/>
      <c r="AI9202" s="119"/>
      <c r="AJ9202" s="119" t="str">
        <f t="shared" si="575"/>
        <v>NA</v>
      </c>
      <c r="AK9202" s="190"/>
      <c r="AL9202" s="191"/>
    </row>
    <row r="9203" spans="1:38" x14ac:dyDescent="0.25">
      <c r="A9203" t="s">
        <v>28033</v>
      </c>
      <c r="B9203" t="s">
        <v>28032</v>
      </c>
      <c r="C9203" t="s">
        <v>27249</v>
      </c>
      <c r="D9203" t="s">
        <v>193</v>
      </c>
      <c r="E9203" t="s">
        <v>1987</v>
      </c>
      <c r="F9203" t="s">
        <v>54</v>
      </c>
      <c r="G9203"/>
      <c r="H9203" t="s">
        <v>48767</v>
      </c>
      <c r="I9203" t="s">
        <v>55288</v>
      </c>
      <c r="J9203" t="s">
        <v>28034</v>
      </c>
      <c r="K9203" t="s">
        <v>565</v>
      </c>
      <c r="L9203" s="119" t="str">
        <f t="shared" si="572"/>
        <v>NA</v>
      </c>
      <c r="M9203" s="119"/>
      <c r="N9203" s="120" t="str">
        <f t="shared" si="573"/>
        <v>NA</v>
      </c>
      <c r="O9203" s="120"/>
      <c r="P9203"/>
      <c r="Q9203"/>
      <c r="R9203"/>
      <c r="S9203"/>
      <c r="T9203"/>
      <c r="U9203" t="s">
        <v>34314</v>
      </c>
      <c r="V9203" t="s">
        <v>34313</v>
      </c>
      <c r="W9203" t="s">
        <v>34309</v>
      </c>
      <c r="X9203" t="s">
        <v>193</v>
      </c>
      <c r="Y9203" t="s">
        <v>5829</v>
      </c>
      <c r="Z9203" t="s">
        <v>54</v>
      </c>
      <c r="AA9203"/>
      <c r="AB9203" t="s">
        <v>48404</v>
      </c>
      <c r="AC9203" t="s">
        <v>54918</v>
      </c>
      <c r="AD9203" t="s">
        <v>34315</v>
      </c>
      <c r="AE9203" t="s">
        <v>565</v>
      </c>
      <c r="AF9203" s="119" t="str">
        <f t="shared" si="574"/>
        <v>NA</v>
      </c>
      <c r="AG9203" s="119"/>
      <c r="AH9203" s="119"/>
      <c r="AI9203" s="119"/>
      <c r="AJ9203" s="119" t="str">
        <f t="shared" si="575"/>
        <v>NA</v>
      </c>
      <c r="AK9203" s="190"/>
      <c r="AL9203" s="191"/>
    </row>
    <row r="9204" spans="1:38" x14ac:dyDescent="0.25">
      <c r="A9204" t="s">
        <v>29597</v>
      </c>
      <c r="B9204" t="s">
        <v>29595</v>
      </c>
      <c r="C9204" t="s">
        <v>29596</v>
      </c>
      <c r="D9204" t="s">
        <v>193</v>
      </c>
      <c r="E9204" t="s">
        <v>1987</v>
      </c>
      <c r="F9204" t="s">
        <v>54</v>
      </c>
      <c r="G9204"/>
      <c r="H9204" t="s">
        <v>48767</v>
      </c>
      <c r="I9204" t="s">
        <v>55288</v>
      </c>
      <c r="J9204"/>
      <c r="K9204" t="s">
        <v>565</v>
      </c>
      <c r="L9204" s="119" t="str">
        <f t="shared" si="572"/>
        <v>NA</v>
      </c>
      <c r="M9204" s="119"/>
      <c r="N9204" s="120" t="str">
        <f t="shared" si="573"/>
        <v>NA</v>
      </c>
      <c r="O9204" s="120"/>
      <c r="P9204"/>
      <c r="Q9204"/>
      <c r="R9204"/>
      <c r="S9204"/>
      <c r="T9204"/>
      <c r="U9204" t="s">
        <v>33039</v>
      </c>
      <c r="V9204" t="s">
        <v>33037</v>
      </c>
      <c r="W9204" t="s">
        <v>33038</v>
      </c>
      <c r="X9204" t="s">
        <v>193</v>
      </c>
      <c r="Y9204" t="s">
        <v>19014</v>
      </c>
      <c r="Z9204" t="s">
        <v>54</v>
      </c>
      <c r="AA9204"/>
      <c r="AB9204" t="s">
        <v>48405</v>
      </c>
      <c r="AC9204" t="s">
        <v>54919</v>
      </c>
      <c r="AD9204" t="s">
        <v>33039</v>
      </c>
      <c r="AE9204" t="s">
        <v>565</v>
      </c>
      <c r="AF9204" s="119" t="str">
        <f t="shared" si="574"/>
        <v>NA</v>
      </c>
      <c r="AG9204" s="119"/>
      <c r="AH9204" s="119"/>
      <c r="AI9204" s="119"/>
      <c r="AJ9204" s="119" t="str">
        <f t="shared" si="575"/>
        <v>NA</v>
      </c>
      <c r="AK9204" s="190"/>
      <c r="AL9204" s="191"/>
    </row>
    <row r="9205" spans="1:38" x14ac:dyDescent="0.25">
      <c r="A9205" t="s">
        <v>27663</v>
      </c>
      <c r="B9205" t="s">
        <v>27684</v>
      </c>
      <c r="C9205" t="s">
        <v>5753</v>
      </c>
      <c r="D9205" t="s">
        <v>193</v>
      </c>
      <c r="E9205" t="s">
        <v>2333</v>
      </c>
      <c r="F9205" t="s">
        <v>54</v>
      </c>
      <c r="G9205"/>
      <c r="H9205" t="s">
        <v>48768</v>
      </c>
      <c r="I9205" t="s">
        <v>55289</v>
      </c>
      <c r="J9205" t="s">
        <v>27685</v>
      </c>
      <c r="K9205" t="s">
        <v>565</v>
      </c>
      <c r="L9205" s="119" t="str">
        <f t="shared" si="572"/>
        <v>NA</v>
      </c>
      <c r="M9205" s="119"/>
      <c r="N9205" s="120" t="str">
        <f t="shared" si="573"/>
        <v>NA</v>
      </c>
      <c r="O9205" s="120"/>
      <c r="P9205"/>
      <c r="Q9205"/>
      <c r="R9205"/>
      <c r="S9205"/>
      <c r="T9205"/>
      <c r="U9205" t="s">
        <v>27067</v>
      </c>
      <c r="V9205" t="s">
        <v>27066</v>
      </c>
      <c r="W9205" t="s">
        <v>5135</v>
      </c>
      <c r="X9205" t="s">
        <v>193</v>
      </c>
      <c r="Y9205" t="s">
        <v>27068</v>
      </c>
      <c r="Z9205" t="s">
        <v>54</v>
      </c>
      <c r="AA9205"/>
      <c r="AB9205" t="s">
        <v>48406</v>
      </c>
      <c r="AC9205" t="s">
        <v>54920</v>
      </c>
      <c r="AD9205"/>
      <c r="AE9205" t="s">
        <v>565</v>
      </c>
      <c r="AF9205" s="119" t="str">
        <f t="shared" si="574"/>
        <v>NA</v>
      </c>
      <c r="AG9205" s="119"/>
      <c r="AH9205" s="119"/>
      <c r="AI9205" s="119"/>
      <c r="AJ9205" s="119" t="str">
        <f t="shared" si="575"/>
        <v>NA</v>
      </c>
      <c r="AK9205" s="190"/>
      <c r="AL9205" s="191"/>
    </row>
    <row r="9206" spans="1:38" x14ac:dyDescent="0.25">
      <c r="A9206" t="s">
        <v>10628</v>
      </c>
      <c r="B9206" t="s">
        <v>31057</v>
      </c>
      <c r="C9206" t="s">
        <v>5753</v>
      </c>
      <c r="D9206" t="s">
        <v>193</v>
      </c>
      <c r="E9206" t="s">
        <v>5736</v>
      </c>
      <c r="F9206" t="s">
        <v>54</v>
      </c>
      <c r="G9206"/>
      <c r="H9206" t="s">
        <v>48769</v>
      </c>
      <c r="I9206" t="s">
        <v>55290</v>
      </c>
      <c r="J9206" t="s">
        <v>31058</v>
      </c>
      <c r="K9206" t="s">
        <v>565</v>
      </c>
      <c r="L9206" s="119" t="str">
        <f t="shared" si="572"/>
        <v>NA</v>
      </c>
      <c r="M9206" s="119"/>
      <c r="N9206" s="120" t="str">
        <f t="shared" si="573"/>
        <v>NA</v>
      </c>
      <c r="O9206" s="120"/>
      <c r="P9206"/>
      <c r="Q9206"/>
      <c r="R9206"/>
      <c r="S9206"/>
      <c r="T9206"/>
      <c r="U9206" t="s">
        <v>31823</v>
      </c>
      <c r="V9206" t="s">
        <v>31822</v>
      </c>
      <c r="W9206" t="s">
        <v>5135</v>
      </c>
      <c r="X9206" t="s">
        <v>193</v>
      </c>
      <c r="Y9206" t="s">
        <v>27068</v>
      </c>
      <c r="Z9206" t="s">
        <v>54</v>
      </c>
      <c r="AA9206"/>
      <c r="AB9206" t="s">
        <v>48406</v>
      </c>
      <c r="AC9206" t="s">
        <v>54920</v>
      </c>
      <c r="AD9206" t="s">
        <v>31823</v>
      </c>
      <c r="AE9206" t="s">
        <v>565</v>
      </c>
      <c r="AF9206" s="119" t="str">
        <f t="shared" si="574"/>
        <v>NA</v>
      </c>
      <c r="AG9206" s="119"/>
      <c r="AH9206" s="119"/>
      <c r="AI9206" s="119"/>
      <c r="AJ9206" s="119" t="str">
        <f t="shared" si="575"/>
        <v>NA</v>
      </c>
      <c r="AK9206" s="190"/>
      <c r="AL9206" s="191"/>
    </row>
    <row r="9207" spans="1:38" x14ac:dyDescent="0.25">
      <c r="A9207" t="s">
        <v>28944</v>
      </c>
      <c r="B9207" t="s">
        <v>28942</v>
      </c>
      <c r="C9207" t="s">
        <v>28943</v>
      </c>
      <c r="D9207" t="s">
        <v>193</v>
      </c>
      <c r="E9207" t="s">
        <v>28945</v>
      </c>
      <c r="F9207" t="s">
        <v>54</v>
      </c>
      <c r="G9207"/>
      <c r="H9207" t="s">
        <v>48770</v>
      </c>
      <c r="I9207" t="s">
        <v>55291</v>
      </c>
      <c r="J9207"/>
      <c r="K9207" t="s">
        <v>565</v>
      </c>
      <c r="L9207" s="119" t="str">
        <f t="shared" si="572"/>
        <v>NA</v>
      </c>
      <c r="M9207" s="119"/>
      <c r="N9207" s="120" t="str">
        <f t="shared" si="573"/>
        <v>NA</v>
      </c>
      <c r="O9207" s="120"/>
      <c r="P9207"/>
      <c r="Q9207"/>
      <c r="R9207"/>
      <c r="S9207"/>
      <c r="T9207"/>
      <c r="U9207" t="s">
        <v>10499</v>
      </c>
      <c r="V9207" t="s">
        <v>31980</v>
      </c>
      <c r="W9207" t="s">
        <v>31981</v>
      </c>
      <c r="X9207" t="s">
        <v>193</v>
      </c>
      <c r="Y9207" t="s">
        <v>11716</v>
      </c>
      <c r="Z9207" t="s">
        <v>54</v>
      </c>
      <c r="AA9207"/>
      <c r="AB9207" t="s">
        <v>48407</v>
      </c>
      <c r="AC9207" t="s">
        <v>54921</v>
      </c>
      <c r="AD9207" t="s">
        <v>10499</v>
      </c>
      <c r="AE9207" t="s">
        <v>565</v>
      </c>
      <c r="AF9207" s="119" t="str">
        <f t="shared" si="574"/>
        <v>NA</v>
      </c>
      <c r="AG9207" s="119"/>
      <c r="AH9207" s="119"/>
      <c r="AI9207" s="119"/>
      <c r="AJ9207" s="119" t="str">
        <f t="shared" si="575"/>
        <v>NA</v>
      </c>
      <c r="AK9207" s="190"/>
      <c r="AL9207" s="191"/>
    </row>
    <row r="9208" spans="1:38" x14ac:dyDescent="0.25">
      <c r="A9208" t="s">
        <v>28236</v>
      </c>
      <c r="B9208" t="s">
        <v>28234</v>
      </c>
      <c r="C9208" t="s">
        <v>28235</v>
      </c>
      <c r="D9208" t="s">
        <v>193</v>
      </c>
      <c r="E9208" t="s">
        <v>4823</v>
      </c>
      <c r="F9208" t="s">
        <v>54</v>
      </c>
      <c r="G9208"/>
      <c r="H9208" t="s">
        <v>48771</v>
      </c>
      <c r="I9208" t="s">
        <v>55292</v>
      </c>
      <c r="J9208" t="s">
        <v>28236</v>
      </c>
      <c r="K9208" t="s">
        <v>565</v>
      </c>
      <c r="L9208" s="119" t="str">
        <f t="shared" si="572"/>
        <v>NA</v>
      </c>
      <c r="M9208" s="119"/>
      <c r="N9208" s="120" t="str">
        <f t="shared" si="573"/>
        <v>NA</v>
      </c>
      <c r="O9208" s="120"/>
      <c r="P9208"/>
      <c r="Q9208"/>
      <c r="R9208"/>
      <c r="S9208"/>
      <c r="T9208"/>
      <c r="U9208" t="s">
        <v>34623</v>
      </c>
      <c r="V9208" t="s">
        <v>34622</v>
      </c>
      <c r="W9208" t="s">
        <v>27988</v>
      </c>
      <c r="X9208" t="s">
        <v>193</v>
      </c>
      <c r="Y9208" t="s">
        <v>11716</v>
      </c>
      <c r="Z9208" t="s">
        <v>54</v>
      </c>
      <c r="AA9208"/>
      <c r="AB9208" t="s">
        <v>48407</v>
      </c>
      <c r="AC9208" t="s">
        <v>54921</v>
      </c>
      <c r="AD9208" t="s">
        <v>34624</v>
      </c>
      <c r="AE9208" t="s">
        <v>565</v>
      </c>
      <c r="AF9208" s="119" t="str">
        <f t="shared" si="574"/>
        <v>NA</v>
      </c>
      <c r="AG9208" s="119"/>
      <c r="AH9208" s="119"/>
      <c r="AI9208" s="119"/>
      <c r="AJ9208" s="119" t="str">
        <f t="shared" si="575"/>
        <v>NA</v>
      </c>
      <c r="AK9208" s="190"/>
      <c r="AL9208" s="191"/>
    </row>
    <row r="9209" spans="1:38" x14ac:dyDescent="0.25">
      <c r="A9209" t="s">
        <v>27663</v>
      </c>
      <c r="B9209" t="s">
        <v>27686</v>
      </c>
      <c r="C9209" t="s">
        <v>27249</v>
      </c>
      <c r="D9209" t="s">
        <v>193</v>
      </c>
      <c r="E9209" t="s">
        <v>4823</v>
      </c>
      <c r="F9209" t="s">
        <v>54</v>
      </c>
      <c r="G9209"/>
      <c r="H9209" t="s">
        <v>48772</v>
      </c>
      <c r="I9209" t="s">
        <v>55292</v>
      </c>
      <c r="J9209" t="s">
        <v>27687</v>
      </c>
      <c r="K9209" t="s">
        <v>565</v>
      </c>
      <c r="L9209" s="119" t="str">
        <f t="shared" si="572"/>
        <v>NA</v>
      </c>
      <c r="M9209" s="119"/>
      <c r="N9209" s="120" t="str">
        <f t="shared" si="573"/>
        <v>NA</v>
      </c>
      <c r="O9209" s="120"/>
      <c r="P9209"/>
      <c r="Q9209"/>
      <c r="R9209"/>
      <c r="S9209"/>
      <c r="T9209"/>
      <c r="U9209" t="s">
        <v>27664</v>
      </c>
      <c r="V9209" t="s">
        <v>31948</v>
      </c>
      <c r="W9209" t="s">
        <v>27070</v>
      </c>
      <c r="X9209" t="s">
        <v>193</v>
      </c>
      <c r="Y9209" t="s">
        <v>31949</v>
      </c>
      <c r="Z9209" t="s">
        <v>54</v>
      </c>
      <c r="AA9209"/>
      <c r="AB9209" t="s">
        <v>48408</v>
      </c>
      <c r="AC9209" t="s">
        <v>54922</v>
      </c>
      <c r="AD9209" t="s">
        <v>27689</v>
      </c>
      <c r="AE9209" t="s">
        <v>565</v>
      </c>
      <c r="AF9209" s="119" t="str">
        <f t="shared" si="574"/>
        <v>NA</v>
      </c>
      <c r="AG9209" s="119"/>
      <c r="AH9209" s="119"/>
      <c r="AI9209" s="119"/>
      <c r="AJ9209" s="119" t="str">
        <f t="shared" si="575"/>
        <v>NA</v>
      </c>
      <c r="AK9209" s="190"/>
      <c r="AL9209" s="191"/>
    </row>
    <row r="9210" spans="1:38" x14ac:dyDescent="0.25">
      <c r="A9210" t="s">
        <v>27176</v>
      </c>
      <c r="B9210" t="s">
        <v>27174</v>
      </c>
      <c r="C9210" t="s">
        <v>27175</v>
      </c>
      <c r="D9210" t="s">
        <v>193</v>
      </c>
      <c r="E9210" t="s">
        <v>4506</v>
      </c>
      <c r="F9210" t="s">
        <v>54</v>
      </c>
      <c r="G9210"/>
      <c r="H9210" t="s">
        <v>48773</v>
      </c>
      <c r="I9210" t="s">
        <v>55293</v>
      </c>
      <c r="J9210"/>
      <c r="K9210" t="s">
        <v>565</v>
      </c>
      <c r="L9210" s="119" t="str">
        <f t="shared" si="572"/>
        <v>NA</v>
      </c>
      <c r="M9210" s="119"/>
      <c r="N9210" s="120" t="str">
        <f t="shared" si="573"/>
        <v>NA</v>
      </c>
      <c r="O9210" s="120"/>
      <c r="P9210"/>
      <c r="Q9210"/>
      <c r="R9210"/>
      <c r="S9210"/>
      <c r="T9210"/>
      <c r="U9210" t="s">
        <v>33183</v>
      </c>
      <c r="V9210" t="s">
        <v>33579</v>
      </c>
      <c r="W9210" t="s">
        <v>33580</v>
      </c>
      <c r="X9210" t="s">
        <v>193</v>
      </c>
      <c r="Y9210" t="s">
        <v>10430</v>
      </c>
      <c r="Z9210" t="s">
        <v>54</v>
      </c>
      <c r="AA9210"/>
      <c r="AB9210" t="s">
        <v>48409</v>
      </c>
      <c r="AC9210" t="s">
        <v>54923</v>
      </c>
      <c r="AD9210" t="s">
        <v>33581</v>
      </c>
      <c r="AE9210" t="s">
        <v>565</v>
      </c>
      <c r="AF9210" s="119" t="str">
        <f t="shared" si="574"/>
        <v>NA</v>
      </c>
      <c r="AG9210" s="119"/>
      <c r="AH9210" s="119"/>
      <c r="AI9210" s="119"/>
      <c r="AJ9210" s="119" t="str">
        <f t="shared" si="575"/>
        <v>NA</v>
      </c>
      <c r="AK9210" s="190"/>
      <c r="AL9210" s="191"/>
    </row>
    <row r="9211" spans="1:38" x14ac:dyDescent="0.25">
      <c r="A9211" t="s">
        <v>28984</v>
      </c>
      <c r="B9211" t="s">
        <v>28982</v>
      </c>
      <c r="C9211" t="s">
        <v>28983</v>
      </c>
      <c r="D9211" t="s">
        <v>193</v>
      </c>
      <c r="E9211" t="s">
        <v>4506</v>
      </c>
      <c r="F9211" t="s">
        <v>54</v>
      </c>
      <c r="G9211"/>
      <c r="H9211" t="s">
        <v>48773</v>
      </c>
      <c r="I9211" t="s">
        <v>55293</v>
      </c>
      <c r="J9211"/>
      <c r="K9211" t="s">
        <v>565</v>
      </c>
      <c r="L9211" s="119" t="str">
        <f t="shared" si="572"/>
        <v>NA</v>
      </c>
      <c r="M9211" s="119"/>
      <c r="N9211" s="120" t="str">
        <f t="shared" si="573"/>
        <v>NA</v>
      </c>
      <c r="O9211" s="120"/>
      <c r="P9211"/>
      <c r="Q9211"/>
      <c r="R9211"/>
      <c r="S9211"/>
      <c r="T9211"/>
      <c r="U9211" t="s">
        <v>33208</v>
      </c>
      <c r="V9211" t="s">
        <v>33206</v>
      </c>
      <c r="W9211" t="s">
        <v>33207</v>
      </c>
      <c r="X9211" t="s">
        <v>193</v>
      </c>
      <c r="Y9211" t="s">
        <v>403</v>
      </c>
      <c r="Z9211" t="s">
        <v>54</v>
      </c>
      <c r="AA9211"/>
      <c r="AB9211" t="s">
        <v>48410</v>
      </c>
      <c r="AC9211" t="s">
        <v>54924</v>
      </c>
      <c r="AD9211" t="s">
        <v>33209</v>
      </c>
      <c r="AE9211" t="s">
        <v>565</v>
      </c>
      <c r="AF9211" s="119" t="str">
        <f t="shared" si="574"/>
        <v>NA</v>
      </c>
      <c r="AG9211" s="119"/>
      <c r="AH9211" s="119"/>
      <c r="AI9211" s="119"/>
      <c r="AJ9211" s="119" t="str">
        <f t="shared" si="575"/>
        <v>NA</v>
      </c>
      <c r="AK9211" s="190"/>
      <c r="AL9211" s="191"/>
    </row>
    <row r="9212" spans="1:38" x14ac:dyDescent="0.25">
      <c r="A9212" t="s">
        <v>29726</v>
      </c>
      <c r="B9212" t="s">
        <v>29725</v>
      </c>
      <c r="C9212" t="s">
        <v>10473</v>
      </c>
      <c r="D9212" t="s">
        <v>193</v>
      </c>
      <c r="E9212" t="s">
        <v>324</v>
      </c>
      <c r="F9212" t="s">
        <v>54</v>
      </c>
      <c r="G9212"/>
      <c r="H9212" t="s">
        <v>48774</v>
      </c>
      <c r="I9212" t="s">
        <v>55294</v>
      </c>
      <c r="J9212" t="s">
        <v>29727</v>
      </c>
      <c r="K9212" t="s">
        <v>565</v>
      </c>
      <c r="L9212" s="119" t="str">
        <f t="shared" si="572"/>
        <v>NA</v>
      </c>
      <c r="M9212" s="119"/>
      <c r="N9212" s="120" t="str">
        <f t="shared" si="573"/>
        <v>NA</v>
      </c>
      <c r="O9212" s="120"/>
      <c r="P9212"/>
      <c r="Q9212"/>
      <c r="R9212"/>
      <c r="S9212"/>
      <c r="T9212"/>
      <c r="U9212" t="s">
        <v>33171</v>
      </c>
      <c r="V9212" t="s">
        <v>33169</v>
      </c>
      <c r="W9212" t="s">
        <v>33170</v>
      </c>
      <c r="X9212" t="s">
        <v>193</v>
      </c>
      <c r="Y9212" t="s">
        <v>403</v>
      </c>
      <c r="Z9212" t="s">
        <v>54</v>
      </c>
      <c r="AA9212"/>
      <c r="AB9212" t="s">
        <v>48410</v>
      </c>
      <c r="AC9212" t="s">
        <v>54924</v>
      </c>
      <c r="AD9212" t="s">
        <v>33172</v>
      </c>
      <c r="AE9212" t="s">
        <v>565</v>
      </c>
      <c r="AF9212" s="119" t="str">
        <f t="shared" si="574"/>
        <v>NA</v>
      </c>
      <c r="AG9212" s="119"/>
      <c r="AH9212" s="119"/>
      <c r="AI9212" s="119"/>
      <c r="AJ9212" s="119" t="str">
        <f t="shared" si="575"/>
        <v>NA</v>
      </c>
      <c r="AK9212" s="190"/>
      <c r="AL9212" s="191"/>
    </row>
    <row r="9213" spans="1:38" x14ac:dyDescent="0.25">
      <c r="A9213" t="s">
        <v>28239</v>
      </c>
      <c r="B9213" t="s">
        <v>28237</v>
      </c>
      <c r="C9213" t="s">
        <v>28238</v>
      </c>
      <c r="D9213" t="s">
        <v>193</v>
      </c>
      <c r="E9213" t="s">
        <v>324</v>
      </c>
      <c r="F9213" t="s">
        <v>54</v>
      </c>
      <c r="G9213"/>
      <c r="H9213" t="s">
        <v>48774</v>
      </c>
      <c r="I9213" t="s">
        <v>55294</v>
      </c>
      <c r="J9213" t="s">
        <v>28239</v>
      </c>
      <c r="K9213" t="s">
        <v>565</v>
      </c>
      <c r="L9213" s="119" t="str">
        <f t="shared" si="572"/>
        <v>NA</v>
      </c>
      <c r="M9213" s="119"/>
      <c r="N9213" s="120" t="str">
        <f t="shared" si="573"/>
        <v>NA</v>
      </c>
      <c r="O9213" s="120"/>
      <c r="P9213"/>
      <c r="Q9213"/>
      <c r="R9213"/>
      <c r="S9213"/>
      <c r="T9213"/>
      <c r="U9213" t="s">
        <v>33175</v>
      </c>
      <c r="V9213" t="s">
        <v>33173</v>
      </c>
      <c r="W9213" t="s">
        <v>33174</v>
      </c>
      <c r="X9213" t="s">
        <v>193</v>
      </c>
      <c r="Y9213" t="s">
        <v>403</v>
      </c>
      <c r="Z9213" t="s">
        <v>54</v>
      </c>
      <c r="AA9213"/>
      <c r="AB9213" t="s">
        <v>48410</v>
      </c>
      <c r="AC9213" t="s">
        <v>54924</v>
      </c>
      <c r="AD9213" t="s">
        <v>33176</v>
      </c>
      <c r="AE9213" t="s">
        <v>565</v>
      </c>
      <c r="AF9213" s="119" t="str">
        <f t="shared" si="574"/>
        <v>NA</v>
      </c>
      <c r="AG9213" s="119"/>
      <c r="AH9213" s="119"/>
      <c r="AI9213" s="119"/>
      <c r="AJ9213" s="119" t="str">
        <f t="shared" si="575"/>
        <v>NA</v>
      </c>
      <c r="AK9213" s="190"/>
      <c r="AL9213" s="191"/>
    </row>
    <row r="9214" spans="1:38" x14ac:dyDescent="0.25">
      <c r="A9214" t="s">
        <v>29093</v>
      </c>
      <c r="B9214" t="s">
        <v>29091</v>
      </c>
      <c r="C9214" t="s">
        <v>29092</v>
      </c>
      <c r="D9214" t="s">
        <v>193</v>
      </c>
      <c r="E9214" t="s">
        <v>324</v>
      </c>
      <c r="F9214" t="s">
        <v>54</v>
      </c>
      <c r="G9214"/>
      <c r="H9214" t="s">
        <v>48774</v>
      </c>
      <c r="I9214" t="s">
        <v>55294</v>
      </c>
      <c r="J9214"/>
      <c r="K9214" t="s">
        <v>565</v>
      </c>
      <c r="L9214" s="119" t="str">
        <f t="shared" si="572"/>
        <v>NA</v>
      </c>
      <c r="M9214" s="119"/>
      <c r="N9214" s="120" t="str">
        <f t="shared" si="573"/>
        <v>NA</v>
      </c>
      <c r="O9214" s="120"/>
      <c r="P9214"/>
      <c r="Q9214"/>
      <c r="R9214"/>
      <c r="S9214"/>
      <c r="T9214"/>
      <c r="U9214" t="s">
        <v>34597</v>
      </c>
      <c r="V9214" t="s">
        <v>34596</v>
      </c>
      <c r="W9214" t="s">
        <v>27988</v>
      </c>
      <c r="X9214" t="s">
        <v>193</v>
      </c>
      <c r="Y9214" t="s">
        <v>403</v>
      </c>
      <c r="Z9214" t="s">
        <v>54</v>
      </c>
      <c r="AA9214"/>
      <c r="AB9214" t="s">
        <v>48410</v>
      </c>
      <c r="AC9214" t="s">
        <v>54924</v>
      </c>
      <c r="AD9214" t="s">
        <v>34598</v>
      </c>
      <c r="AE9214" t="s">
        <v>565</v>
      </c>
      <c r="AF9214" s="119" t="str">
        <f t="shared" si="574"/>
        <v>NA</v>
      </c>
      <c r="AG9214" s="119"/>
      <c r="AH9214" s="119"/>
      <c r="AI9214" s="119"/>
      <c r="AJ9214" s="119" t="str">
        <f t="shared" si="575"/>
        <v>NA</v>
      </c>
      <c r="AK9214" s="190"/>
      <c r="AL9214" s="191"/>
    </row>
    <row r="9215" spans="1:38" x14ac:dyDescent="0.25">
      <c r="A9215" t="s">
        <v>27663</v>
      </c>
      <c r="B9215" t="s">
        <v>27688</v>
      </c>
      <c r="C9215" t="s">
        <v>5753</v>
      </c>
      <c r="D9215" t="s">
        <v>193</v>
      </c>
      <c r="E9215" t="s">
        <v>324</v>
      </c>
      <c r="F9215" t="s">
        <v>54</v>
      </c>
      <c r="G9215"/>
      <c r="H9215" t="s">
        <v>48775</v>
      </c>
      <c r="I9215" t="s">
        <v>55294</v>
      </c>
      <c r="J9215" t="s">
        <v>27689</v>
      </c>
      <c r="K9215" t="s">
        <v>565</v>
      </c>
      <c r="L9215" s="119" t="str">
        <f t="shared" si="572"/>
        <v>NA</v>
      </c>
      <c r="M9215" s="119"/>
      <c r="N9215" s="120" t="str">
        <f t="shared" si="573"/>
        <v>NA</v>
      </c>
      <c r="O9215" s="120"/>
      <c r="P9215"/>
      <c r="Q9215"/>
      <c r="R9215"/>
      <c r="S9215"/>
      <c r="T9215"/>
      <c r="U9215" t="s">
        <v>34620</v>
      </c>
      <c r="V9215" t="s">
        <v>34619</v>
      </c>
      <c r="W9215" t="s">
        <v>27988</v>
      </c>
      <c r="X9215" t="s">
        <v>193</v>
      </c>
      <c r="Y9215" t="s">
        <v>403</v>
      </c>
      <c r="Z9215" t="s">
        <v>54</v>
      </c>
      <c r="AA9215"/>
      <c r="AB9215" t="s">
        <v>48410</v>
      </c>
      <c r="AC9215" t="s">
        <v>54924</v>
      </c>
      <c r="AD9215" t="s">
        <v>34621</v>
      </c>
      <c r="AE9215" t="s">
        <v>565</v>
      </c>
      <c r="AF9215" s="119" t="str">
        <f t="shared" si="574"/>
        <v>NA</v>
      </c>
      <c r="AG9215" s="119"/>
      <c r="AH9215" s="119"/>
      <c r="AI9215" s="119"/>
      <c r="AJ9215" s="119" t="str">
        <f t="shared" si="575"/>
        <v>NA</v>
      </c>
      <c r="AK9215" s="190"/>
      <c r="AL9215" s="191"/>
    </row>
    <row r="9216" spans="1:38" x14ac:dyDescent="0.25">
      <c r="A9216" t="s">
        <v>34626</v>
      </c>
      <c r="B9216" t="s">
        <v>34625</v>
      </c>
      <c r="C9216" t="s">
        <v>27249</v>
      </c>
      <c r="D9216" t="s">
        <v>193</v>
      </c>
      <c r="E9216" t="s">
        <v>34627</v>
      </c>
      <c r="F9216" t="s">
        <v>54</v>
      </c>
      <c r="G9216"/>
      <c r="H9216" t="s">
        <v>48776</v>
      </c>
      <c r="I9216" t="s">
        <v>55295</v>
      </c>
      <c r="J9216" t="s">
        <v>34628</v>
      </c>
      <c r="K9216" t="s">
        <v>565</v>
      </c>
      <c r="L9216" s="119" t="str">
        <f t="shared" si="572"/>
        <v>NA</v>
      </c>
      <c r="M9216" s="119"/>
      <c r="N9216" s="120" t="str">
        <f t="shared" si="573"/>
        <v>NA</v>
      </c>
      <c r="O9216" s="120"/>
      <c r="P9216"/>
      <c r="Q9216"/>
      <c r="R9216"/>
      <c r="S9216"/>
      <c r="T9216"/>
      <c r="U9216" t="s">
        <v>32873</v>
      </c>
      <c r="V9216" t="s">
        <v>32871</v>
      </c>
      <c r="W9216" t="s">
        <v>32872</v>
      </c>
      <c r="X9216" t="s">
        <v>193</v>
      </c>
      <c r="Y9216" t="s">
        <v>403</v>
      </c>
      <c r="Z9216" t="s">
        <v>54</v>
      </c>
      <c r="AA9216"/>
      <c r="AB9216" t="s">
        <v>48410</v>
      </c>
      <c r="AC9216" t="s">
        <v>54924</v>
      </c>
      <c r="AD9216" t="s">
        <v>32873</v>
      </c>
      <c r="AE9216" t="s">
        <v>565</v>
      </c>
      <c r="AF9216" s="119" t="str">
        <f t="shared" si="574"/>
        <v>NA</v>
      </c>
      <c r="AG9216" s="119"/>
      <c r="AH9216" s="119"/>
      <c r="AI9216" s="119"/>
      <c r="AJ9216" s="119" t="str">
        <f t="shared" si="575"/>
        <v>NA</v>
      </c>
      <c r="AK9216" s="190"/>
      <c r="AL9216" s="191"/>
    </row>
    <row r="9217" spans="1:38" x14ac:dyDescent="0.25">
      <c r="A9217" t="s">
        <v>27663</v>
      </c>
      <c r="B9217" t="s">
        <v>27690</v>
      </c>
      <c r="C9217" t="s">
        <v>27691</v>
      </c>
      <c r="D9217" t="s">
        <v>193</v>
      </c>
      <c r="E9217" t="s">
        <v>1855</v>
      </c>
      <c r="F9217" t="s">
        <v>54</v>
      </c>
      <c r="G9217"/>
      <c r="H9217" t="s">
        <v>48777</v>
      </c>
      <c r="I9217" t="s">
        <v>55296</v>
      </c>
      <c r="J9217" t="s">
        <v>27664</v>
      </c>
      <c r="K9217" t="s">
        <v>565</v>
      </c>
      <c r="L9217" s="119" t="str">
        <f t="shared" si="572"/>
        <v>NA</v>
      </c>
      <c r="M9217" s="119"/>
      <c r="N9217" s="120" t="str">
        <f t="shared" si="573"/>
        <v>NA</v>
      </c>
      <c r="O9217" s="120"/>
      <c r="P9217"/>
      <c r="Q9217"/>
      <c r="R9217"/>
      <c r="S9217"/>
      <c r="T9217"/>
      <c r="U9217" t="s">
        <v>35221</v>
      </c>
      <c r="V9217" t="s">
        <v>35219</v>
      </c>
      <c r="W9217" t="s">
        <v>35220</v>
      </c>
      <c r="X9217" t="s">
        <v>193</v>
      </c>
      <c r="Y9217" t="s">
        <v>403</v>
      </c>
      <c r="Z9217" t="s">
        <v>54</v>
      </c>
      <c r="AA9217"/>
      <c r="AB9217" t="s">
        <v>48410</v>
      </c>
      <c r="AC9217" t="s">
        <v>54924</v>
      </c>
      <c r="AD9217" t="s">
        <v>35222</v>
      </c>
      <c r="AE9217" t="s">
        <v>565</v>
      </c>
      <c r="AF9217" s="119" t="str">
        <f t="shared" si="574"/>
        <v>NA</v>
      </c>
      <c r="AG9217" s="119"/>
      <c r="AH9217" s="119"/>
      <c r="AI9217" s="119"/>
      <c r="AJ9217" s="119" t="str">
        <f t="shared" si="575"/>
        <v>NA</v>
      </c>
      <c r="AK9217" s="190"/>
      <c r="AL9217" s="191"/>
    </row>
    <row r="9218" spans="1:38" x14ac:dyDescent="0.25">
      <c r="A9218" t="s">
        <v>27663</v>
      </c>
      <c r="B9218" t="s">
        <v>27692</v>
      </c>
      <c r="C9218" t="s">
        <v>27249</v>
      </c>
      <c r="D9218" t="s">
        <v>193</v>
      </c>
      <c r="E9218" t="s">
        <v>1855</v>
      </c>
      <c r="F9218" t="s">
        <v>54</v>
      </c>
      <c r="G9218"/>
      <c r="H9218" t="s">
        <v>48777</v>
      </c>
      <c r="I9218" t="s">
        <v>55296</v>
      </c>
      <c r="J9218" t="s">
        <v>27693</v>
      </c>
      <c r="K9218" t="s">
        <v>565</v>
      </c>
      <c r="L9218" s="119" t="str">
        <f t="shared" si="572"/>
        <v>NA</v>
      </c>
      <c r="M9218" s="119"/>
      <c r="N9218" s="120" t="str">
        <f t="shared" si="573"/>
        <v>NA</v>
      </c>
      <c r="O9218" s="120"/>
      <c r="P9218"/>
      <c r="Q9218"/>
      <c r="R9218"/>
      <c r="S9218"/>
      <c r="T9218"/>
      <c r="U9218" t="s">
        <v>34856</v>
      </c>
      <c r="V9218" t="s">
        <v>34854</v>
      </c>
      <c r="W9218" t="s">
        <v>34855</v>
      </c>
      <c r="X9218" t="s">
        <v>193</v>
      </c>
      <c r="Y9218" t="s">
        <v>403</v>
      </c>
      <c r="Z9218" t="s">
        <v>54</v>
      </c>
      <c r="AA9218"/>
      <c r="AB9218" t="s">
        <v>48410</v>
      </c>
      <c r="AC9218" t="s">
        <v>54924</v>
      </c>
      <c r="AD9218" t="s">
        <v>34857</v>
      </c>
      <c r="AE9218" t="s">
        <v>565</v>
      </c>
      <c r="AF9218" s="119" t="str">
        <f t="shared" si="574"/>
        <v>NA</v>
      </c>
      <c r="AG9218" s="119"/>
      <c r="AH9218" s="119"/>
      <c r="AI9218" s="119"/>
      <c r="AJ9218" s="119" t="str">
        <f t="shared" si="575"/>
        <v>NA</v>
      </c>
      <c r="AK9218" s="190"/>
      <c r="AL9218" s="191"/>
    </row>
    <row r="9219" spans="1:38" x14ac:dyDescent="0.25">
      <c r="A9219" t="s">
        <v>27663</v>
      </c>
      <c r="B9219" t="s">
        <v>27694</v>
      </c>
      <c r="C9219" t="s">
        <v>27695</v>
      </c>
      <c r="D9219" t="s">
        <v>193</v>
      </c>
      <c r="E9219" t="s">
        <v>1855</v>
      </c>
      <c r="F9219" t="s">
        <v>54</v>
      </c>
      <c r="G9219"/>
      <c r="H9219" t="s">
        <v>48777</v>
      </c>
      <c r="I9219" t="s">
        <v>55296</v>
      </c>
      <c r="J9219" t="s">
        <v>27696</v>
      </c>
      <c r="K9219" t="s">
        <v>565</v>
      </c>
      <c r="L9219" s="119" t="str">
        <f t="shared" ref="L9219:L9282" si="576">IF($Q$1&lt;&gt;"",IF(ISNUMBER(SEARCH("*"&amp;$Q$1&amp;"*", A9219)),A9219, IF(ISNUMBER(SEARCH("*"&amp;$Q$1&amp;"*", H9219)),A9219, IF(ISNUMBER(SEARCH("*"&amp;$Q$1&amp;"*", G9219)),A9219, IF(ISNUMBER(SEARCH("*"&amp;$Q$1&amp;"*", J9219)),A9219,  IF(ISNUMBER(SEARCH("*"&amp;$Q$1&amp;"*", E9219)),A9219, "NA"))))),"NA")</f>
        <v>NA</v>
      </c>
      <c r="M9219" s="119"/>
      <c r="N9219" s="120" t="str">
        <f t="shared" ref="N9219:N9282" si="577">IF($Q$11=1,IF(ISNUMBER(SEARCH($T$11,C9219)),A9219,"NA"),"NA")</f>
        <v>NA</v>
      </c>
      <c r="O9219" s="120"/>
      <c r="P9219"/>
      <c r="Q9219"/>
      <c r="R9219"/>
      <c r="S9219"/>
      <c r="T9219"/>
      <c r="U9219" t="s">
        <v>27057</v>
      </c>
      <c r="V9219" t="s">
        <v>27055</v>
      </c>
      <c r="W9219" t="s">
        <v>27056</v>
      </c>
      <c r="X9219" t="s">
        <v>193</v>
      </c>
      <c r="Y9219" t="s">
        <v>403</v>
      </c>
      <c r="Z9219" t="s">
        <v>54</v>
      </c>
      <c r="AA9219"/>
      <c r="AB9219" t="s">
        <v>48410</v>
      </c>
      <c r="AC9219" t="s">
        <v>54924</v>
      </c>
      <c r="AD9219"/>
      <c r="AE9219" t="s">
        <v>565</v>
      </c>
      <c r="AF9219" s="119" t="str">
        <f t="shared" ref="AF9219:AF9282" si="578">IF($Q$6&lt;&gt;"",IF(ISNUMBER(SEARCH($Q$6, W9219)),U9219, "NA"),"NA")</f>
        <v>NA</v>
      </c>
      <c r="AG9219" s="119"/>
      <c r="AH9219" s="119"/>
      <c r="AI9219" s="119"/>
      <c r="AJ9219" s="119" t="str">
        <f t="shared" ref="AJ9219:AJ9282" si="579">IF($Q$5&lt;&gt;"",IF(ISNUMBER(SEARCH($Q$5, U9219&amp;" "&amp;Y9219&amp;" "&amp;AA9219&amp;" "&amp;AB9219&amp;" "&amp;AD9219)),U9219, "NA"),"NA")</f>
        <v>NA</v>
      </c>
      <c r="AK9219" s="190"/>
      <c r="AL9219" s="191"/>
    </row>
    <row r="9220" spans="1:38" x14ac:dyDescent="0.25">
      <c r="A9220" t="s">
        <v>30019</v>
      </c>
      <c r="B9220" t="s">
        <v>30017</v>
      </c>
      <c r="C9220" t="s">
        <v>30018</v>
      </c>
      <c r="D9220" t="s">
        <v>193</v>
      </c>
      <c r="E9220" t="s">
        <v>1855</v>
      </c>
      <c r="F9220" t="s">
        <v>54</v>
      </c>
      <c r="G9220"/>
      <c r="H9220" t="s">
        <v>48778</v>
      </c>
      <c r="I9220" t="s">
        <v>55296</v>
      </c>
      <c r="J9220" t="s">
        <v>30020</v>
      </c>
      <c r="K9220" t="s">
        <v>565</v>
      </c>
      <c r="L9220" s="119" t="str">
        <f t="shared" si="576"/>
        <v>NA</v>
      </c>
      <c r="M9220" s="119"/>
      <c r="N9220" s="120" t="str">
        <f t="shared" si="577"/>
        <v>NA</v>
      </c>
      <c r="O9220" s="120"/>
      <c r="P9220"/>
      <c r="Q9220"/>
      <c r="R9220"/>
      <c r="S9220"/>
      <c r="T9220"/>
      <c r="U9220" t="s">
        <v>35217</v>
      </c>
      <c r="V9220" t="s">
        <v>35215</v>
      </c>
      <c r="W9220" t="s">
        <v>35216</v>
      </c>
      <c r="X9220" t="s">
        <v>193</v>
      </c>
      <c r="Y9220" t="s">
        <v>403</v>
      </c>
      <c r="Z9220" t="s">
        <v>54</v>
      </c>
      <c r="AA9220"/>
      <c r="AB9220" t="s">
        <v>48410</v>
      </c>
      <c r="AC9220" t="s">
        <v>54924</v>
      </c>
      <c r="AD9220" t="s">
        <v>35218</v>
      </c>
      <c r="AE9220" t="s">
        <v>565</v>
      </c>
      <c r="AF9220" s="119" t="str">
        <f t="shared" si="578"/>
        <v>NA</v>
      </c>
      <c r="AG9220" s="119"/>
      <c r="AH9220" s="119"/>
      <c r="AI9220" s="119"/>
      <c r="AJ9220" s="119" t="str">
        <f t="shared" si="579"/>
        <v>NA</v>
      </c>
      <c r="AK9220" s="190"/>
      <c r="AL9220" s="191"/>
    </row>
    <row r="9221" spans="1:38" x14ac:dyDescent="0.25">
      <c r="A9221" t="s">
        <v>27663</v>
      </c>
      <c r="B9221" t="s">
        <v>27697</v>
      </c>
      <c r="C9221" t="s">
        <v>27695</v>
      </c>
      <c r="D9221" t="s">
        <v>193</v>
      </c>
      <c r="E9221" t="s">
        <v>1041</v>
      </c>
      <c r="F9221" t="s">
        <v>54</v>
      </c>
      <c r="G9221"/>
      <c r="H9221" t="s">
        <v>48779</v>
      </c>
      <c r="I9221" t="s">
        <v>55297</v>
      </c>
      <c r="J9221" t="s">
        <v>27698</v>
      </c>
      <c r="K9221" t="s">
        <v>565</v>
      </c>
      <c r="L9221" s="119" t="str">
        <f t="shared" si="576"/>
        <v>NA</v>
      </c>
      <c r="M9221" s="119"/>
      <c r="N9221" s="120" t="str">
        <f t="shared" si="577"/>
        <v>NA</v>
      </c>
      <c r="O9221" s="120"/>
      <c r="P9221"/>
      <c r="Q9221"/>
      <c r="R9221"/>
      <c r="S9221"/>
      <c r="T9221"/>
      <c r="U9221" t="s">
        <v>33183</v>
      </c>
      <c r="V9221" t="s">
        <v>33582</v>
      </c>
      <c r="W9221" t="s">
        <v>33583</v>
      </c>
      <c r="X9221" t="s">
        <v>193</v>
      </c>
      <c r="Y9221" t="s">
        <v>403</v>
      </c>
      <c r="Z9221" t="s">
        <v>54</v>
      </c>
      <c r="AA9221"/>
      <c r="AB9221" t="s">
        <v>48410</v>
      </c>
      <c r="AC9221" t="s">
        <v>54924</v>
      </c>
      <c r="AD9221" t="s">
        <v>33584</v>
      </c>
      <c r="AE9221" t="s">
        <v>565</v>
      </c>
      <c r="AF9221" s="119" t="str">
        <f t="shared" si="578"/>
        <v>NA</v>
      </c>
      <c r="AG9221" s="119"/>
      <c r="AH9221" s="119"/>
      <c r="AI9221" s="119"/>
      <c r="AJ9221" s="119" t="str">
        <f t="shared" si="579"/>
        <v>NA</v>
      </c>
      <c r="AK9221" s="190"/>
      <c r="AL9221" s="191"/>
    </row>
    <row r="9222" spans="1:38" x14ac:dyDescent="0.25">
      <c r="A9222" t="s">
        <v>27663</v>
      </c>
      <c r="B9222" t="s">
        <v>27699</v>
      </c>
      <c r="C9222" t="s">
        <v>27700</v>
      </c>
      <c r="D9222" t="s">
        <v>193</v>
      </c>
      <c r="E9222" t="s">
        <v>3284</v>
      </c>
      <c r="F9222" t="s">
        <v>54</v>
      </c>
      <c r="G9222"/>
      <c r="H9222" t="s">
        <v>48780</v>
      </c>
      <c r="I9222" t="s">
        <v>55298</v>
      </c>
      <c r="J9222" t="s">
        <v>27701</v>
      </c>
      <c r="K9222" t="s">
        <v>565</v>
      </c>
      <c r="L9222" s="119" t="str">
        <f t="shared" si="576"/>
        <v>NA</v>
      </c>
      <c r="M9222" s="119"/>
      <c r="N9222" s="120" t="str">
        <f t="shared" si="577"/>
        <v>NA</v>
      </c>
      <c r="O9222" s="120"/>
      <c r="P9222"/>
      <c r="Q9222"/>
      <c r="R9222"/>
      <c r="S9222"/>
      <c r="T9222"/>
      <c r="U9222" t="s">
        <v>33480</v>
      </c>
      <c r="V9222" t="s">
        <v>33478</v>
      </c>
      <c r="W9222" t="s">
        <v>33479</v>
      </c>
      <c r="X9222" t="s">
        <v>193</v>
      </c>
      <c r="Y9222" t="s">
        <v>403</v>
      </c>
      <c r="Z9222" t="s">
        <v>54</v>
      </c>
      <c r="AA9222"/>
      <c r="AB9222" t="s">
        <v>48410</v>
      </c>
      <c r="AC9222" t="s">
        <v>54924</v>
      </c>
      <c r="AD9222" t="s">
        <v>33481</v>
      </c>
      <c r="AE9222" t="s">
        <v>565</v>
      </c>
      <c r="AF9222" s="119" t="str">
        <f t="shared" si="578"/>
        <v>NA</v>
      </c>
      <c r="AG9222" s="119"/>
      <c r="AH9222" s="119"/>
      <c r="AI9222" s="119"/>
      <c r="AJ9222" s="119" t="str">
        <f t="shared" si="579"/>
        <v>NA</v>
      </c>
      <c r="AK9222" s="190"/>
      <c r="AL9222" s="191"/>
    </row>
    <row r="9223" spans="1:38" x14ac:dyDescent="0.25">
      <c r="A9223" t="s">
        <v>27663</v>
      </c>
      <c r="B9223" t="s">
        <v>27702</v>
      </c>
      <c r="C9223" t="s">
        <v>27695</v>
      </c>
      <c r="D9223" t="s">
        <v>193</v>
      </c>
      <c r="E9223" t="s">
        <v>3284</v>
      </c>
      <c r="F9223" t="s">
        <v>54</v>
      </c>
      <c r="G9223"/>
      <c r="H9223" t="s">
        <v>48780</v>
      </c>
      <c r="I9223" t="s">
        <v>55298</v>
      </c>
      <c r="J9223" t="s">
        <v>27698</v>
      </c>
      <c r="K9223" t="s">
        <v>565</v>
      </c>
      <c r="L9223" s="119" t="str">
        <f t="shared" si="576"/>
        <v>NA</v>
      </c>
      <c r="M9223" s="119"/>
      <c r="N9223" s="120" t="str">
        <f t="shared" si="577"/>
        <v>NA</v>
      </c>
      <c r="O9223" s="120"/>
      <c r="P9223"/>
      <c r="Q9223"/>
      <c r="R9223"/>
      <c r="S9223"/>
      <c r="T9223"/>
      <c r="U9223" t="s">
        <v>33462</v>
      </c>
      <c r="V9223" t="s">
        <v>33460</v>
      </c>
      <c r="W9223" t="s">
        <v>33461</v>
      </c>
      <c r="X9223" t="s">
        <v>193</v>
      </c>
      <c r="Y9223" t="s">
        <v>403</v>
      </c>
      <c r="Z9223" t="s">
        <v>54</v>
      </c>
      <c r="AA9223"/>
      <c r="AB9223" t="s">
        <v>48410</v>
      </c>
      <c r="AC9223" t="s">
        <v>54924</v>
      </c>
      <c r="AD9223" t="s">
        <v>33463</v>
      </c>
      <c r="AE9223" t="s">
        <v>565</v>
      </c>
      <c r="AF9223" s="119" t="str">
        <f t="shared" si="578"/>
        <v>NA</v>
      </c>
      <c r="AG9223" s="119"/>
      <c r="AH9223" s="119"/>
      <c r="AI9223" s="119"/>
      <c r="AJ9223" s="119" t="str">
        <f t="shared" si="579"/>
        <v>NA</v>
      </c>
      <c r="AK9223" s="190"/>
      <c r="AL9223" s="191"/>
    </row>
    <row r="9224" spans="1:38" x14ac:dyDescent="0.25">
      <c r="A9224" t="s">
        <v>28055</v>
      </c>
      <c r="B9224" t="s">
        <v>28054</v>
      </c>
      <c r="C9224" t="s">
        <v>27700</v>
      </c>
      <c r="D9224" t="s">
        <v>193</v>
      </c>
      <c r="E9224" t="s">
        <v>2873</v>
      </c>
      <c r="F9224" t="s">
        <v>54</v>
      </c>
      <c r="G9224"/>
      <c r="H9224" t="s">
        <v>48781</v>
      </c>
      <c r="I9224" t="s">
        <v>55299</v>
      </c>
      <c r="J9224" t="s">
        <v>28056</v>
      </c>
      <c r="K9224" t="s">
        <v>565</v>
      </c>
      <c r="L9224" s="119" t="str">
        <f t="shared" si="576"/>
        <v>NA</v>
      </c>
      <c r="M9224" s="119"/>
      <c r="N9224" s="120" t="str">
        <f t="shared" si="577"/>
        <v>NA</v>
      </c>
      <c r="O9224" s="120"/>
      <c r="P9224"/>
      <c r="Q9224"/>
      <c r="R9224"/>
      <c r="S9224"/>
      <c r="T9224"/>
      <c r="U9224" t="s">
        <v>33227</v>
      </c>
      <c r="V9224" t="s">
        <v>33225</v>
      </c>
      <c r="W9224" t="s">
        <v>33226</v>
      </c>
      <c r="X9224" t="s">
        <v>193</v>
      </c>
      <c r="Y9224" t="s">
        <v>403</v>
      </c>
      <c r="Z9224" t="s">
        <v>54</v>
      </c>
      <c r="AA9224"/>
      <c r="AB9224" t="s">
        <v>48410</v>
      </c>
      <c r="AC9224" t="s">
        <v>54924</v>
      </c>
      <c r="AD9224" t="s">
        <v>33227</v>
      </c>
      <c r="AE9224" t="s">
        <v>565</v>
      </c>
      <c r="AF9224" s="119" t="str">
        <f t="shared" si="578"/>
        <v>NA</v>
      </c>
      <c r="AG9224" s="119"/>
      <c r="AH9224" s="119"/>
      <c r="AI9224" s="119"/>
      <c r="AJ9224" s="119" t="str">
        <f t="shared" si="579"/>
        <v>NA</v>
      </c>
      <c r="AK9224" s="190"/>
      <c r="AL9224" s="191"/>
    </row>
    <row r="9225" spans="1:38" x14ac:dyDescent="0.25">
      <c r="A9225" t="s">
        <v>27663</v>
      </c>
      <c r="B9225" t="s">
        <v>27703</v>
      </c>
      <c r="C9225" t="s">
        <v>27695</v>
      </c>
      <c r="D9225" t="s">
        <v>193</v>
      </c>
      <c r="E9225" t="s">
        <v>2873</v>
      </c>
      <c r="F9225" t="s">
        <v>54</v>
      </c>
      <c r="G9225"/>
      <c r="H9225" t="s">
        <v>48782</v>
      </c>
      <c r="I9225" t="s">
        <v>55299</v>
      </c>
      <c r="J9225" t="s">
        <v>27696</v>
      </c>
      <c r="K9225" t="s">
        <v>565</v>
      </c>
      <c r="L9225" s="119" t="str">
        <f t="shared" si="576"/>
        <v>NA</v>
      </c>
      <c r="M9225" s="119"/>
      <c r="N9225" s="120" t="str">
        <f t="shared" si="577"/>
        <v>NA</v>
      </c>
      <c r="O9225" s="120"/>
      <c r="P9225"/>
      <c r="Q9225"/>
      <c r="R9225"/>
      <c r="S9225"/>
      <c r="T9225"/>
      <c r="U9225" t="s">
        <v>33195</v>
      </c>
      <c r="V9225" t="s">
        <v>33197</v>
      </c>
      <c r="W9225" t="s">
        <v>33198</v>
      </c>
      <c r="X9225" t="s">
        <v>193</v>
      </c>
      <c r="Y9225" t="s">
        <v>403</v>
      </c>
      <c r="Z9225" t="s">
        <v>54</v>
      </c>
      <c r="AA9225"/>
      <c r="AB9225" t="s">
        <v>48410</v>
      </c>
      <c r="AC9225" t="s">
        <v>54924</v>
      </c>
      <c r="AD9225" t="s">
        <v>33199</v>
      </c>
      <c r="AE9225" t="s">
        <v>565</v>
      </c>
      <c r="AF9225" s="119" t="str">
        <f t="shared" si="578"/>
        <v>NA</v>
      </c>
      <c r="AG9225" s="119"/>
      <c r="AH9225" s="119"/>
      <c r="AI9225" s="119"/>
      <c r="AJ9225" s="119" t="str">
        <f t="shared" si="579"/>
        <v>NA</v>
      </c>
      <c r="AK9225" s="190"/>
      <c r="AL9225" s="191"/>
    </row>
    <row r="9226" spans="1:38" x14ac:dyDescent="0.25">
      <c r="A9226" t="s">
        <v>29656</v>
      </c>
      <c r="B9226" t="s">
        <v>29654</v>
      </c>
      <c r="C9226" t="s">
        <v>29655</v>
      </c>
      <c r="D9226" t="s">
        <v>193</v>
      </c>
      <c r="E9226" t="s">
        <v>2873</v>
      </c>
      <c r="F9226" t="s">
        <v>54</v>
      </c>
      <c r="G9226"/>
      <c r="H9226" t="s">
        <v>48781</v>
      </c>
      <c r="I9226" t="s">
        <v>55299</v>
      </c>
      <c r="J9226"/>
      <c r="K9226" t="s">
        <v>565</v>
      </c>
      <c r="L9226" s="119" t="str">
        <f t="shared" si="576"/>
        <v>NA</v>
      </c>
      <c r="M9226" s="119"/>
      <c r="N9226" s="120" t="str">
        <f t="shared" si="577"/>
        <v>NA</v>
      </c>
      <c r="O9226" s="120"/>
      <c r="P9226"/>
      <c r="Q9226"/>
      <c r="R9226"/>
      <c r="S9226"/>
      <c r="T9226"/>
      <c r="U9226" t="s">
        <v>34326</v>
      </c>
      <c r="V9226" t="s">
        <v>34324</v>
      </c>
      <c r="W9226" t="s">
        <v>34325</v>
      </c>
      <c r="X9226" t="s">
        <v>193</v>
      </c>
      <c r="Y9226" t="s">
        <v>403</v>
      </c>
      <c r="Z9226" t="s">
        <v>54</v>
      </c>
      <c r="AA9226"/>
      <c r="AB9226" t="s">
        <v>48410</v>
      </c>
      <c r="AC9226" t="s">
        <v>54924</v>
      </c>
      <c r="AD9226" t="s">
        <v>34327</v>
      </c>
      <c r="AE9226" t="s">
        <v>565</v>
      </c>
      <c r="AF9226" s="119" t="str">
        <f t="shared" si="578"/>
        <v>NA</v>
      </c>
      <c r="AG9226" s="119"/>
      <c r="AH9226" s="119"/>
      <c r="AI9226" s="119"/>
      <c r="AJ9226" s="119" t="str">
        <f t="shared" si="579"/>
        <v>NA</v>
      </c>
      <c r="AK9226" s="190"/>
      <c r="AL9226" s="191"/>
    </row>
    <row r="9227" spans="1:38" x14ac:dyDescent="0.25">
      <c r="A9227" t="s">
        <v>31160</v>
      </c>
      <c r="B9227" t="s">
        <v>31159</v>
      </c>
      <c r="C9227" t="s">
        <v>9548</v>
      </c>
      <c r="D9227" t="s">
        <v>193</v>
      </c>
      <c r="E9227" t="s">
        <v>11520</v>
      </c>
      <c r="F9227" t="s">
        <v>54</v>
      </c>
      <c r="G9227"/>
      <c r="H9227" t="s">
        <v>48783</v>
      </c>
      <c r="I9227" t="s">
        <v>55300</v>
      </c>
      <c r="J9227"/>
      <c r="K9227" t="s">
        <v>565</v>
      </c>
      <c r="L9227" s="119" t="str">
        <f t="shared" si="576"/>
        <v>NA</v>
      </c>
      <c r="M9227" s="119"/>
      <c r="N9227" s="120" t="str">
        <f t="shared" si="577"/>
        <v>NA</v>
      </c>
      <c r="O9227" s="120"/>
      <c r="P9227"/>
      <c r="Q9227"/>
      <c r="R9227"/>
      <c r="S9227"/>
      <c r="T9227"/>
      <c r="U9227" t="s">
        <v>33183</v>
      </c>
      <c r="V9227" t="s">
        <v>33585</v>
      </c>
      <c r="W9227" t="s">
        <v>33583</v>
      </c>
      <c r="X9227" t="s">
        <v>193</v>
      </c>
      <c r="Y9227" t="s">
        <v>403</v>
      </c>
      <c r="Z9227" t="s">
        <v>54</v>
      </c>
      <c r="AA9227"/>
      <c r="AB9227" t="s">
        <v>48410</v>
      </c>
      <c r="AC9227" t="s">
        <v>54924</v>
      </c>
      <c r="AD9227" t="s">
        <v>33586</v>
      </c>
      <c r="AE9227" t="s">
        <v>565</v>
      </c>
      <c r="AF9227" s="119" t="str">
        <f t="shared" si="578"/>
        <v>NA</v>
      </c>
      <c r="AG9227" s="119"/>
      <c r="AH9227" s="119"/>
      <c r="AI9227" s="119"/>
      <c r="AJ9227" s="119" t="str">
        <f t="shared" si="579"/>
        <v>NA</v>
      </c>
      <c r="AK9227" s="190"/>
      <c r="AL9227" s="191"/>
    </row>
    <row r="9228" spans="1:38" x14ac:dyDescent="0.25">
      <c r="A9228" t="s">
        <v>28494</v>
      </c>
      <c r="B9228" t="s">
        <v>28493</v>
      </c>
      <c r="C9228" t="s">
        <v>27695</v>
      </c>
      <c r="D9228" t="s">
        <v>193</v>
      </c>
      <c r="E9228" t="s">
        <v>8577</v>
      </c>
      <c r="F9228" t="s">
        <v>54</v>
      </c>
      <c r="G9228"/>
      <c r="H9228" t="s">
        <v>48784</v>
      </c>
      <c r="I9228" t="s">
        <v>55301</v>
      </c>
      <c r="J9228" t="s">
        <v>28495</v>
      </c>
      <c r="K9228" t="s">
        <v>565</v>
      </c>
      <c r="L9228" s="119" t="str">
        <f t="shared" si="576"/>
        <v>NA</v>
      </c>
      <c r="M9228" s="119"/>
      <c r="N9228" s="120" t="str">
        <f t="shared" si="577"/>
        <v>NA</v>
      </c>
      <c r="O9228" s="120"/>
      <c r="P9228"/>
      <c r="Q9228"/>
      <c r="R9228"/>
      <c r="S9228"/>
      <c r="T9228"/>
      <c r="U9228" t="s">
        <v>27664</v>
      </c>
      <c r="V9228" t="s">
        <v>31950</v>
      </c>
      <c r="W9228" t="s">
        <v>27070</v>
      </c>
      <c r="X9228" t="s">
        <v>193</v>
      </c>
      <c r="Y9228" t="s">
        <v>403</v>
      </c>
      <c r="Z9228" t="s">
        <v>54</v>
      </c>
      <c r="AA9228"/>
      <c r="AB9228" t="s">
        <v>48410</v>
      </c>
      <c r="AC9228" t="s">
        <v>54924</v>
      </c>
      <c r="AD9228" t="s">
        <v>27689</v>
      </c>
      <c r="AE9228" t="s">
        <v>565</v>
      </c>
      <c r="AF9228" s="119" t="str">
        <f t="shared" si="578"/>
        <v>NA</v>
      </c>
      <c r="AG9228" s="119"/>
      <c r="AH9228" s="119"/>
      <c r="AI9228" s="119"/>
      <c r="AJ9228" s="119" t="str">
        <f t="shared" si="579"/>
        <v>NA</v>
      </c>
      <c r="AK9228" s="190"/>
      <c r="AL9228" s="191"/>
    </row>
    <row r="9229" spans="1:38" x14ac:dyDescent="0.25">
      <c r="A9229" t="s">
        <v>27663</v>
      </c>
      <c r="B9229" t="s">
        <v>27704</v>
      </c>
      <c r="C9229" t="s">
        <v>27700</v>
      </c>
      <c r="D9229" t="s">
        <v>193</v>
      </c>
      <c r="E9229" t="s">
        <v>3970</v>
      </c>
      <c r="F9229" t="s">
        <v>54</v>
      </c>
      <c r="G9229"/>
      <c r="H9229" t="s">
        <v>48785</v>
      </c>
      <c r="I9229" t="s">
        <v>55302</v>
      </c>
      <c r="J9229" t="s">
        <v>27705</v>
      </c>
      <c r="K9229" t="s">
        <v>565</v>
      </c>
      <c r="L9229" s="119" t="str">
        <f t="shared" si="576"/>
        <v>NA</v>
      </c>
      <c r="M9229" s="119"/>
      <c r="N9229" s="120" t="str">
        <f t="shared" si="577"/>
        <v>NA</v>
      </c>
      <c r="O9229" s="120"/>
      <c r="P9229"/>
      <c r="Q9229"/>
      <c r="R9229"/>
      <c r="S9229"/>
      <c r="T9229"/>
      <c r="U9229" t="s">
        <v>33741</v>
      </c>
      <c r="V9229" t="s">
        <v>33742</v>
      </c>
      <c r="W9229" t="s">
        <v>33743</v>
      </c>
      <c r="X9229" t="s">
        <v>193</v>
      </c>
      <c r="Y9229" t="s">
        <v>403</v>
      </c>
      <c r="Z9229" t="s">
        <v>54</v>
      </c>
      <c r="AA9229"/>
      <c r="AB9229" t="s">
        <v>48410</v>
      </c>
      <c r="AC9229" t="s">
        <v>54924</v>
      </c>
      <c r="AD9229" t="s">
        <v>33744</v>
      </c>
      <c r="AE9229" t="s">
        <v>565</v>
      </c>
      <c r="AF9229" s="119" t="str">
        <f t="shared" si="578"/>
        <v>NA</v>
      </c>
      <c r="AG9229" s="119"/>
      <c r="AH9229" s="119"/>
      <c r="AI9229" s="119"/>
      <c r="AJ9229" s="119" t="str">
        <f t="shared" si="579"/>
        <v>NA</v>
      </c>
      <c r="AK9229" s="190"/>
      <c r="AL9229" s="191"/>
    </row>
    <row r="9230" spans="1:38" x14ac:dyDescent="0.25">
      <c r="A9230" t="s">
        <v>29144</v>
      </c>
      <c r="B9230" t="s">
        <v>29148</v>
      </c>
      <c r="C9230" t="s">
        <v>29143</v>
      </c>
      <c r="D9230" t="s">
        <v>193</v>
      </c>
      <c r="E9230" t="s">
        <v>3970</v>
      </c>
      <c r="F9230" t="s">
        <v>54</v>
      </c>
      <c r="G9230"/>
      <c r="H9230" t="s">
        <v>48786</v>
      </c>
      <c r="I9230" t="s">
        <v>55302</v>
      </c>
      <c r="J9230" t="s">
        <v>28248</v>
      </c>
      <c r="K9230" t="s">
        <v>565</v>
      </c>
      <c r="L9230" s="119" t="str">
        <f t="shared" si="576"/>
        <v>NA</v>
      </c>
      <c r="M9230" s="119"/>
      <c r="N9230" s="120" t="str">
        <f t="shared" si="577"/>
        <v>NA</v>
      </c>
      <c r="O9230" s="120"/>
      <c r="P9230"/>
      <c r="Q9230"/>
      <c r="R9230"/>
      <c r="S9230"/>
      <c r="T9230"/>
      <c r="U9230" t="s">
        <v>27664</v>
      </c>
      <c r="V9230" t="s">
        <v>31951</v>
      </c>
      <c r="W9230" t="s">
        <v>27070</v>
      </c>
      <c r="X9230" t="s">
        <v>193</v>
      </c>
      <c r="Y9230" t="s">
        <v>403</v>
      </c>
      <c r="Z9230" t="s">
        <v>54</v>
      </c>
      <c r="AA9230"/>
      <c r="AB9230" t="s">
        <v>48410</v>
      </c>
      <c r="AC9230" t="s">
        <v>54924</v>
      </c>
      <c r="AD9230" t="s">
        <v>27689</v>
      </c>
      <c r="AE9230" t="s">
        <v>565</v>
      </c>
      <c r="AF9230" s="119" t="str">
        <f t="shared" si="578"/>
        <v>NA</v>
      </c>
      <c r="AG9230" s="119"/>
      <c r="AH9230" s="119"/>
      <c r="AI9230" s="119"/>
      <c r="AJ9230" s="119" t="str">
        <f t="shared" si="579"/>
        <v>NA</v>
      </c>
      <c r="AK9230" s="190"/>
      <c r="AL9230" s="191"/>
    </row>
    <row r="9231" spans="1:38" x14ac:dyDescent="0.25">
      <c r="A9231" t="s">
        <v>34664</v>
      </c>
      <c r="B9231" t="s">
        <v>34662</v>
      </c>
      <c r="C9231" t="s">
        <v>34663</v>
      </c>
      <c r="D9231" t="s">
        <v>193</v>
      </c>
      <c r="E9231" t="s">
        <v>4126</v>
      </c>
      <c r="F9231" t="s">
        <v>54</v>
      </c>
      <c r="G9231"/>
      <c r="H9231" t="s">
        <v>48787</v>
      </c>
      <c r="I9231" t="s">
        <v>54553</v>
      </c>
      <c r="J9231" t="s">
        <v>34665</v>
      </c>
      <c r="K9231" t="s">
        <v>565</v>
      </c>
      <c r="L9231" s="119" t="str">
        <f t="shared" si="576"/>
        <v>NA</v>
      </c>
      <c r="M9231" s="119"/>
      <c r="N9231" s="120" t="str">
        <f t="shared" si="577"/>
        <v>NA</v>
      </c>
      <c r="O9231" s="120"/>
      <c r="P9231"/>
      <c r="Q9231"/>
      <c r="R9231"/>
      <c r="S9231"/>
      <c r="T9231"/>
      <c r="U9231" t="s">
        <v>32784</v>
      </c>
      <c r="V9231" t="s">
        <v>32782</v>
      </c>
      <c r="W9231" t="s">
        <v>32783</v>
      </c>
      <c r="X9231" t="s">
        <v>193</v>
      </c>
      <c r="Y9231" t="s">
        <v>17014</v>
      </c>
      <c r="Z9231" t="s">
        <v>54</v>
      </c>
      <c r="AA9231"/>
      <c r="AB9231" t="s">
        <v>48411</v>
      </c>
      <c r="AC9231" t="s">
        <v>54925</v>
      </c>
      <c r="AD9231" t="s">
        <v>32785</v>
      </c>
      <c r="AE9231" t="s">
        <v>565</v>
      </c>
      <c r="AF9231" s="119" t="str">
        <f t="shared" si="578"/>
        <v>NA</v>
      </c>
      <c r="AG9231" s="119"/>
      <c r="AH9231" s="119"/>
      <c r="AI9231" s="119"/>
      <c r="AJ9231" s="119" t="str">
        <f t="shared" si="579"/>
        <v>NA</v>
      </c>
      <c r="AK9231" s="190"/>
      <c r="AL9231" s="191"/>
    </row>
    <row r="9232" spans="1:38" x14ac:dyDescent="0.25">
      <c r="A9232" t="s">
        <v>33666</v>
      </c>
      <c r="B9232" t="s">
        <v>33664</v>
      </c>
      <c r="C9232" t="s">
        <v>33665</v>
      </c>
      <c r="D9232" t="s">
        <v>193</v>
      </c>
      <c r="E9232" t="s">
        <v>12881</v>
      </c>
      <c r="F9232" t="s">
        <v>54</v>
      </c>
      <c r="G9232"/>
      <c r="H9232" t="s">
        <v>48788</v>
      </c>
      <c r="I9232" t="s">
        <v>55303</v>
      </c>
      <c r="J9232" t="s">
        <v>33666</v>
      </c>
      <c r="K9232" t="s">
        <v>565</v>
      </c>
      <c r="L9232" s="119" t="str">
        <f t="shared" si="576"/>
        <v>NA</v>
      </c>
      <c r="M9232" s="119"/>
      <c r="N9232" s="120" t="str">
        <f t="shared" si="577"/>
        <v>NA</v>
      </c>
      <c r="O9232" s="120"/>
      <c r="P9232"/>
      <c r="Q9232"/>
      <c r="R9232"/>
      <c r="S9232"/>
      <c r="T9232"/>
      <c r="U9232" t="s">
        <v>10499</v>
      </c>
      <c r="V9232" t="s">
        <v>31982</v>
      </c>
      <c r="W9232" t="s">
        <v>31983</v>
      </c>
      <c r="X9232" t="s">
        <v>193</v>
      </c>
      <c r="Y9232" t="s">
        <v>3582</v>
      </c>
      <c r="Z9232" t="s">
        <v>54</v>
      </c>
      <c r="AA9232"/>
      <c r="AB9232" t="s">
        <v>48412</v>
      </c>
      <c r="AC9232" t="s">
        <v>54926</v>
      </c>
      <c r="AD9232" t="s">
        <v>10499</v>
      </c>
      <c r="AE9232" t="s">
        <v>565</v>
      </c>
      <c r="AF9232" s="119" t="str">
        <f t="shared" si="578"/>
        <v>NA</v>
      </c>
      <c r="AG9232" s="119"/>
      <c r="AH9232" s="119"/>
      <c r="AI9232" s="119"/>
      <c r="AJ9232" s="119" t="str">
        <f t="shared" si="579"/>
        <v>NA</v>
      </c>
      <c r="AK9232" s="190"/>
      <c r="AL9232" s="191"/>
    </row>
    <row r="9233" spans="1:38" x14ac:dyDescent="0.25">
      <c r="A9233" t="s">
        <v>32773</v>
      </c>
      <c r="B9233" t="s">
        <v>32771</v>
      </c>
      <c r="C9233" t="s">
        <v>32772</v>
      </c>
      <c r="D9233" t="s">
        <v>193</v>
      </c>
      <c r="E9233" t="s">
        <v>32774</v>
      </c>
      <c r="F9233" t="s">
        <v>54</v>
      </c>
      <c r="G9233"/>
      <c r="H9233" t="s">
        <v>48789</v>
      </c>
      <c r="I9233" t="s">
        <v>55304</v>
      </c>
      <c r="J9233"/>
      <c r="K9233" t="s">
        <v>565</v>
      </c>
      <c r="L9233" s="119" t="str">
        <f t="shared" si="576"/>
        <v>NA</v>
      </c>
      <c r="M9233" s="119"/>
      <c r="N9233" s="120" t="str">
        <f t="shared" si="577"/>
        <v>NA</v>
      </c>
      <c r="O9233" s="120"/>
      <c r="P9233"/>
      <c r="Q9233"/>
      <c r="R9233"/>
      <c r="S9233"/>
      <c r="T9233"/>
      <c r="U9233" t="s">
        <v>27664</v>
      </c>
      <c r="V9233" t="s">
        <v>31952</v>
      </c>
      <c r="W9233" t="s">
        <v>27070</v>
      </c>
      <c r="X9233" t="s">
        <v>193</v>
      </c>
      <c r="Y9233" t="s">
        <v>3582</v>
      </c>
      <c r="Z9233" t="s">
        <v>54</v>
      </c>
      <c r="AA9233"/>
      <c r="AB9233" t="s">
        <v>48412</v>
      </c>
      <c r="AC9233" t="s">
        <v>54926</v>
      </c>
      <c r="AD9233" t="s">
        <v>27664</v>
      </c>
      <c r="AE9233" t="s">
        <v>565</v>
      </c>
      <c r="AF9233" s="119" t="str">
        <f t="shared" si="578"/>
        <v>NA</v>
      </c>
      <c r="AG9233" s="119"/>
      <c r="AH9233" s="119"/>
      <c r="AI9233" s="119"/>
      <c r="AJ9233" s="119" t="str">
        <f t="shared" si="579"/>
        <v>NA</v>
      </c>
      <c r="AK9233" s="190"/>
      <c r="AL9233" s="191"/>
    </row>
    <row r="9234" spans="1:38" x14ac:dyDescent="0.25">
      <c r="A9234" t="s">
        <v>34706</v>
      </c>
      <c r="B9234" t="s">
        <v>34704</v>
      </c>
      <c r="C9234" t="s">
        <v>34705</v>
      </c>
      <c r="D9234" t="s">
        <v>193</v>
      </c>
      <c r="E9234" t="s">
        <v>13100</v>
      </c>
      <c r="F9234" t="s">
        <v>54</v>
      </c>
      <c r="G9234"/>
      <c r="H9234" t="s">
        <v>48790</v>
      </c>
      <c r="I9234" t="s">
        <v>55305</v>
      </c>
      <c r="J9234" t="s">
        <v>34707</v>
      </c>
      <c r="K9234" t="s">
        <v>565</v>
      </c>
      <c r="L9234" s="119" t="str">
        <f t="shared" si="576"/>
        <v>NA</v>
      </c>
      <c r="M9234" s="119"/>
      <c r="N9234" s="120" t="str">
        <f t="shared" si="577"/>
        <v>NA</v>
      </c>
      <c r="O9234" s="120"/>
      <c r="P9234"/>
      <c r="Q9234"/>
      <c r="R9234"/>
      <c r="S9234"/>
      <c r="T9234"/>
      <c r="U9234" t="s">
        <v>35187</v>
      </c>
      <c r="V9234" t="s">
        <v>35186</v>
      </c>
      <c r="W9234" t="s">
        <v>5135</v>
      </c>
      <c r="X9234" t="s">
        <v>193</v>
      </c>
      <c r="Y9234" t="s">
        <v>35188</v>
      </c>
      <c r="Z9234" t="s">
        <v>54</v>
      </c>
      <c r="AA9234"/>
      <c r="AB9234" t="s">
        <v>48413</v>
      </c>
      <c r="AC9234" t="s">
        <v>54927</v>
      </c>
      <c r="AD9234" t="s">
        <v>35189</v>
      </c>
      <c r="AE9234" t="s">
        <v>565</v>
      </c>
      <c r="AF9234" s="119" t="str">
        <f t="shared" si="578"/>
        <v>NA</v>
      </c>
      <c r="AG9234" s="119"/>
      <c r="AH9234" s="119"/>
      <c r="AI9234" s="119"/>
      <c r="AJ9234" s="119" t="str">
        <f t="shared" si="579"/>
        <v>NA</v>
      </c>
      <c r="AK9234" s="190"/>
      <c r="AL9234" s="191"/>
    </row>
    <row r="9235" spans="1:38" x14ac:dyDescent="0.25">
      <c r="A9235" t="s">
        <v>34744</v>
      </c>
      <c r="B9235" t="s">
        <v>34742</v>
      </c>
      <c r="C9235" t="s">
        <v>34743</v>
      </c>
      <c r="D9235" t="s">
        <v>193</v>
      </c>
      <c r="E9235" t="s">
        <v>34745</v>
      </c>
      <c r="F9235" t="s">
        <v>54</v>
      </c>
      <c r="G9235"/>
      <c r="H9235" t="s">
        <v>48791</v>
      </c>
      <c r="I9235" t="s">
        <v>55306</v>
      </c>
      <c r="J9235" t="s">
        <v>34746</v>
      </c>
      <c r="K9235" t="s">
        <v>565</v>
      </c>
      <c r="L9235" s="119" t="str">
        <f t="shared" si="576"/>
        <v>NA</v>
      </c>
      <c r="M9235" s="119"/>
      <c r="N9235" s="120" t="str">
        <f t="shared" si="577"/>
        <v>NA</v>
      </c>
      <c r="O9235" s="120"/>
      <c r="P9235"/>
      <c r="Q9235"/>
      <c r="R9235"/>
      <c r="S9235"/>
      <c r="T9235"/>
      <c r="U9235" t="s">
        <v>33455</v>
      </c>
      <c r="V9235" t="s">
        <v>33453</v>
      </c>
      <c r="W9235" t="s">
        <v>33454</v>
      </c>
      <c r="X9235" t="s">
        <v>193</v>
      </c>
      <c r="Y9235" t="s">
        <v>33456</v>
      </c>
      <c r="Z9235" t="s">
        <v>54</v>
      </c>
      <c r="AA9235"/>
      <c r="AB9235" t="s">
        <v>48414</v>
      </c>
      <c r="AC9235" t="s">
        <v>54928</v>
      </c>
      <c r="AD9235" t="s">
        <v>33457</v>
      </c>
      <c r="AE9235" t="s">
        <v>565</v>
      </c>
      <c r="AF9235" s="119" t="str">
        <f t="shared" si="578"/>
        <v>NA</v>
      </c>
      <c r="AG9235" s="119"/>
      <c r="AH9235" s="119"/>
      <c r="AI9235" s="119"/>
      <c r="AJ9235" s="119" t="str">
        <f t="shared" si="579"/>
        <v>NA</v>
      </c>
      <c r="AK9235" s="190"/>
      <c r="AL9235" s="191"/>
    </row>
    <row r="9236" spans="1:38" x14ac:dyDescent="0.25">
      <c r="A9236" t="s">
        <v>33896</v>
      </c>
      <c r="B9236" t="s">
        <v>33911</v>
      </c>
      <c r="C9236" t="s">
        <v>31942</v>
      </c>
      <c r="D9236" t="s">
        <v>193</v>
      </c>
      <c r="E9236" t="s">
        <v>2858</v>
      </c>
      <c r="F9236" t="s">
        <v>54</v>
      </c>
      <c r="G9236"/>
      <c r="H9236" t="s">
        <v>48792</v>
      </c>
      <c r="I9236" t="s">
        <v>55307</v>
      </c>
      <c r="J9236"/>
      <c r="K9236" t="s">
        <v>565</v>
      </c>
      <c r="L9236" s="119" t="str">
        <f t="shared" si="576"/>
        <v>NA</v>
      </c>
      <c r="M9236" s="119"/>
      <c r="N9236" s="120" t="str">
        <f t="shared" si="577"/>
        <v>NA</v>
      </c>
      <c r="O9236" s="120"/>
      <c r="P9236"/>
      <c r="Q9236"/>
      <c r="R9236"/>
      <c r="S9236"/>
      <c r="T9236"/>
      <c r="U9236" t="s">
        <v>34310</v>
      </c>
      <c r="V9236" t="s">
        <v>34308</v>
      </c>
      <c r="W9236" t="s">
        <v>34309</v>
      </c>
      <c r="X9236" t="s">
        <v>193</v>
      </c>
      <c r="Y9236" t="s">
        <v>34311</v>
      </c>
      <c r="Z9236" t="s">
        <v>54</v>
      </c>
      <c r="AA9236"/>
      <c r="AB9236" t="s">
        <v>48415</v>
      </c>
      <c r="AC9236" t="s">
        <v>54929</v>
      </c>
      <c r="AD9236" t="s">
        <v>34312</v>
      </c>
      <c r="AE9236" t="s">
        <v>565</v>
      </c>
      <c r="AF9236" s="119" t="str">
        <f t="shared" si="578"/>
        <v>NA</v>
      </c>
      <c r="AG9236" s="119"/>
      <c r="AH9236" s="119"/>
      <c r="AI9236" s="119"/>
      <c r="AJ9236" s="119" t="str">
        <f t="shared" si="579"/>
        <v>NA</v>
      </c>
      <c r="AK9236" s="190"/>
      <c r="AL9236" s="191"/>
    </row>
    <row r="9237" spans="1:38" x14ac:dyDescent="0.25">
      <c r="A9237" t="s">
        <v>34697</v>
      </c>
      <c r="B9237" t="s">
        <v>34695</v>
      </c>
      <c r="C9237" t="s">
        <v>34696</v>
      </c>
      <c r="D9237" t="s">
        <v>193</v>
      </c>
      <c r="E9237" t="s">
        <v>34698</v>
      </c>
      <c r="F9237" t="s">
        <v>54</v>
      </c>
      <c r="G9237"/>
      <c r="H9237" t="s">
        <v>48793</v>
      </c>
      <c r="I9237" t="s">
        <v>55308</v>
      </c>
      <c r="J9237" t="s">
        <v>34699</v>
      </c>
      <c r="K9237" t="s">
        <v>565</v>
      </c>
      <c r="L9237" s="119" t="str">
        <f t="shared" si="576"/>
        <v>NA</v>
      </c>
      <c r="M9237" s="119"/>
      <c r="N9237" s="120" t="str">
        <f t="shared" si="577"/>
        <v>NA</v>
      </c>
      <c r="O9237" s="120"/>
      <c r="P9237"/>
      <c r="Q9237"/>
      <c r="R9237"/>
      <c r="S9237"/>
      <c r="T9237"/>
      <c r="U9237" t="s">
        <v>35179</v>
      </c>
      <c r="V9237" t="s">
        <v>35178</v>
      </c>
      <c r="W9237" t="s">
        <v>5135</v>
      </c>
      <c r="X9237" t="s">
        <v>193</v>
      </c>
      <c r="Y9237" t="s">
        <v>18255</v>
      </c>
      <c r="Z9237" t="s">
        <v>54</v>
      </c>
      <c r="AA9237"/>
      <c r="AB9237" t="s">
        <v>48416</v>
      </c>
      <c r="AC9237" t="s">
        <v>54930</v>
      </c>
      <c r="AD9237" t="s">
        <v>35180</v>
      </c>
      <c r="AE9237" t="s">
        <v>565</v>
      </c>
      <c r="AF9237" s="119" t="str">
        <f t="shared" si="578"/>
        <v>NA</v>
      </c>
      <c r="AG9237" s="119"/>
      <c r="AH9237" s="119"/>
      <c r="AI9237" s="119"/>
      <c r="AJ9237" s="119" t="str">
        <f t="shared" si="579"/>
        <v>NA</v>
      </c>
      <c r="AK9237" s="190"/>
      <c r="AL9237" s="191"/>
    </row>
    <row r="9238" spans="1:38" x14ac:dyDescent="0.25">
      <c r="A9238" t="s">
        <v>31500</v>
      </c>
      <c r="B9238" t="s">
        <v>31499</v>
      </c>
      <c r="C9238" t="s">
        <v>31496</v>
      </c>
      <c r="D9238" t="s">
        <v>193</v>
      </c>
      <c r="E9238" t="s">
        <v>31501</v>
      </c>
      <c r="F9238" t="s">
        <v>54</v>
      </c>
      <c r="G9238"/>
      <c r="H9238" t="s">
        <v>48794</v>
      </c>
      <c r="I9238" t="s">
        <v>55309</v>
      </c>
      <c r="J9238"/>
      <c r="K9238" t="s">
        <v>565</v>
      </c>
      <c r="L9238" s="119" t="str">
        <f t="shared" si="576"/>
        <v>NA</v>
      </c>
      <c r="M9238" s="119"/>
      <c r="N9238" s="120" t="str">
        <f t="shared" si="577"/>
        <v>NA</v>
      </c>
      <c r="O9238" s="120"/>
      <c r="P9238"/>
      <c r="Q9238"/>
      <c r="R9238"/>
      <c r="S9238"/>
      <c r="T9238"/>
      <c r="U9238" t="s">
        <v>35091</v>
      </c>
      <c r="V9238" t="s">
        <v>35090</v>
      </c>
      <c r="W9238" t="s">
        <v>5135</v>
      </c>
      <c r="X9238" t="s">
        <v>193</v>
      </c>
      <c r="Y9238" t="s">
        <v>35092</v>
      </c>
      <c r="Z9238" t="s">
        <v>54</v>
      </c>
      <c r="AA9238"/>
      <c r="AB9238" t="s">
        <v>48417</v>
      </c>
      <c r="AC9238" t="s">
        <v>54931</v>
      </c>
      <c r="AD9238" t="s">
        <v>35093</v>
      </c>
      <c r="AE9238" t="s">
        <v>565</v>
      </c>
      <c r="AF9238" s="119" t="str">
        <f t="shared" si="578"/>
        <v>NA</v>
      </c>
      <c r="AG9238" s="119"/>
      <c r="AH9238" s="119"/>
      <c r="AI9238" s="119"/>
      <c r="AJ9238" s="119" t="str">
        <f t="shared" si="579"/>
        <v>NA</v>
      </c>
      <c r="AK9238" s="190"/>
      <c r="AL9238" s="191"/>
    </row>
    <row r="9239" spans="1:38" x14ac:dyDescent="0.25">
      <c r="A9239" t="s">
        <v>34106</v>
      </c>
      <c r="B9239" t="s">
        <v>34104</v>
      </c>
      <c r="C9239" t="s">
        <v>34105</v>
      </c>
      <c r="D9239" t="s">
        <v>193</v>
      </c>
      <c r="E9239" t="s">
        <v>34107</v>
      </c>
      <c r="F9239" t="s">
        <v>54</v>
      </c>
      <c r="G9239"/>
      <c r="H9239" t="s">
        <v>48795</v>
      </c>
      <c r="I9239" t="s">
        <v>55310</v>
      </c>
      <c r="J9239" t="s">
        <v>34106</v>
      </c>
      <c r="K9239" t="s">
        <v>565</v>
      </c>
      <c r="L9239" s="119" t="str">
        <f t="shared" si="576"/>
        <v>NA</v>
      </c>
      <c r="M9239" s="119"/>
      <c r="N9239" s="120" t="str">
        <f t="shared" si="577"/>
        <v>NA</v>
      </c>
      <c r="O9239" s="120"/>
      <c r="P9239"/>
      <c r="Q9239"/>
      <c r="R9239"/>
      <c r="S9239"/>
      <c r="T9239"/>
      <c r="U9239" t="s">
        <v>33183</v>
      </c>
      <c r="V9239" t="s">
        <v>33587</v>
      </c>
      <c r="W9239" t="s">
        <v>33588</v>
      </c>
      <c r="X9239" t="s">
        <v>193</v>
      </c>
      <c r="Y9239" t="s">
        <v>17393</v>
      </c>
      <c r="Z9239" t="s">
        <v>54</v>
      </c>
      <c r="AA9239"/>
      <c r="AB9239" t="s">
        <v>48418</v>
      </c>
      <c r="AC9239" t="s">
        <v>54932</v>
      </c>
      <c r="AD9239" t="s">
        <v>33589</v>
      </c>
      <c r="AE9239" t="s">
        <v>565</v>
      </c>
      <c r="AF9239" s="119" t="str">
        <f t="shared" si="578"/>
        <v>NA</v>
      </c>
      <c r="AG9239" s="119"/>
      <c r="AH9239" s="119"/>
      <c r="AI9239" s="119"/>
      <c r="AJ9239" s="119" t="str">
        <f t="shared" si="579"/>
        <v>NA</v>
      </c>
      <c r="AK9239" s="190"/>
      <c r="AL9239" s="191"/>
    </row>
    <row r="9240" spans="1:38" x14ac:dyDescent="0.25">
      <c r="A9240" t="s">
        <v>34643</v>
      </c>
      <c r="B9240" t="s">
        <v>34641</v>
      </c>
      <c r="C9240" t="s">
        <v>34642</v>
      </c>
      <c r="D9240" t="s">
        <v>193</v>
      </c>
      <c r="E9240" t="s">
        <v>34644</v>
      </c>
      <c r="F9240" t="s">
        <v>54</v>
      </c>
      <c r="G9240"/>
      <c r="H9240" t="s">
        <v>48796</v>
      </c>
      <c r="I9240" t="s">
        <v>55311</v>
      </c>
      <c r="J9240" t="s">
        <v>34645</v>
      </c>
      <c r="K9240" t="s">
        <v>565</v>
      </c>
      <c r="L9240" s="119" t="str">
        <f t="shared" si="576"/>
        <v>NA</v>
      </c>
      <c r="M9240" s="119"/>
      <c r="N9240" s="120" t="str">
        <f t="shared" si="577"/>
        <v>NA</v>
      </c>
      <c r="O9240" s="120"/>
      <c r="P9240"/>
      <c r="Q9240"/>
      <c r="R9240"/>
      <c r="S9240"/>
      <c r="T9240"/>
      <c r="U9240" t="s">
        <v>35103</v>
      </c>
      <c r="V9240" t="s">
        <v>35102</v>
      </c>
      <c r="W9240" t="s">
        <v>5135</v>
      </c>
      <c r="X9240" t="s">
        <v>193</v>
      </c>
      <c r="Y9240" t="s">
        <v>11232</v>
      </c>
      <c r="Z9240" t="s">
        <v>54</v>
      </c>
      <c r="AA9240"/>
      <c r="AB9240" t="s">
        <v>48419</v>
      </c>
      <c r="AC9240" t="s">
        <v>54933</v>
      </c>
      <c r="AD9240" t="s">
        <v>35104</v>
      </c>
      <c r="AE9240" t="s">
        <v>565</v>
      </c>
      <c r="AF9240" s="119" t="str">
        <f t="shared" si="578"/>
        <v>NA</v>
      </c>
      <c r="AG9240" s="119"/>
      <c r="AH9240" s="119"/>
      <c r="AI9240" s="119"/>
      <c r="AJ9240" s="119" t="str">
        <f t="shared" si="579"/>
        <v>NA</v>
      </c>
      <c r="AK9240" s="190"/>
      <c r="AL9240" s="191"/>
    </row>
    <row r="9241" spans="1:38" x14ac:dyDescent="0.25">
      <c r="A9241" t="s">
        <v>31905</v>
      </c>
      <c r="B9241" t="s">
        <v>31903</v>
      </c>
      <c r="C9241" t="s">
        <v>31904</v>
      </c>
      <c r="D9241" t="s">
        <v>193</v>
      </c>
      <c r="E9241" t="s">
        <v>31906</v>
      </c>
      <c r="F9241" t="s">
        <v>54</v>
      </c>
      <c r="G9241"/>
      <c r="H9241" t="s">
        <v>48797</v>
      </c>
      <c r="I9241" t="s">
        <v>55312</v>
      </c>
      <c r="J9241" t="s">
        <v>31905</v>
      </c>
      <c r="K9241" t="s">
        <v>565</v>
      </c>
      <c r="L9241" s="119" t="str">
        <f t="shared" si="576"/>
        <v>NA</v>
      </c>
      <c r="M9241" s="119"/>
      <c r="N9241" s="120" t="str">
        <f t="shared" si="577"/>
        <v>NA</v>
      </c>
      <c r="O9241" s="120"/>
      <c r="P9241"/>
      <c r="Q9241"/>
      <c r="R9241"/>
      <c r="S9241"/>
      <c r="T9241"/>
      <c r="U9241" t="s">
        <v>35106</v>
      </c>
      <c r="V9241" t="s">
        <v>35105</v>
      </c>
      <c r="W9241" t="s">
        <v>5135</v>
      </c>
      <c r="X9241" t="s">
        <v>193</v>
      </c>
      <c r="Y9241" t="s">
        <v>6869</v>
      </c>
      <c r="Z9241" t="s">
        <v>54</v>
      </c>
      <c r="AA9241"/>
      <c r="AB9241" t="s">
        <v>48420</v>
      </c>
      <c r="AC9241" t="s">
        <v>54934</v>
      </c>
      <c r="AD9241" t="s">
        <v>35107</v>
      </c>
      <c r="AE9241" t="s">
        <v>565</v>
      </c>
      <c r="AF9241" s="119" t="str">
        <f t="shared" si="578"/>
        <v>NA</v>
      </c>
      <c r="AG9241" s="119"/>
      <c r="AH9241" s="119"/>
      <c r="AI9241" s="119"/>
      <c r="AJ9241" s="119" t="str">
        <f t="shared" si="579"/>
        <v>NA</v>
      </c>
      <c r="AK9241" s="190"/>
      <c r="AL9241" s="191"/>
    </row>
    <row r="9242" spans="1:38" x14ac:dyDescent="0.25">
      <c r="A9242" t="s">
        <v>33762</v>
      </c>
      <c r="B9242" t="s">
        <v>33760</v>
      </c>
      <c r="C9242" t="s">
        <v>33761</v>
      </c>
      <c r="D9242" t="s">
        <v>193</v>
      </c>
      <c r="E9242" t="s">
        <v>1978</v>
      </c>
      <c r="F9242" t="s">
        <v>54</v>
      </c>
      <c r="G9242"/>
      <c r="H9242" t="s">
        <v>48798</v>
      </c>
      <c r="I9242" t="s">
        <v>55313</v>
      </c>
      <c r="J9242" t="s">
        <v>33762</v>
      </c>
      <c r="K9242" t="s">
        <v>565</v>
      </c>
      <c r="L9242" s="119" t="str">
        <f t="shared" si="576"/>
        <v>NA</v>
      </c>
      <c r="M9242" s="119"/>
      <c r="N9242" s="120" t="str">
        <f t="shared" si="577"/>
        <v>NA</v>
      </c>
      <c r="O9242" s="120"/>
      <c r="P9242"/>
      <c r="Q9242"/>
      <c r="R9242"/>
      <c r="S9242"/>
      <c r="T9242"/>
      <c r="U9242" t="s">
        <v>34630</v>
      </c>
      <c r="V9242" t="s">
        <v>34629</v>
      </c>
      <c r="W9242" t="s">
        <v>27988</v>
      </c>
      <c r="X9242" t="s">
        <v>193</v>
      </c>
      <c r="Y9242" t="s">
        <v>817</v>
      </c>
      <c r="Z9242" t="s">
        <v>54</v>
      </c>
      <c r="AA9242"/>
      <c r="AB9242" t="s">
        <v>48421</v>
      </c>
      <c r="AC9242" t="s">
        <v>54935</v>
      </c>
      <c r="AD9242" t="s">
        <v>34631</v>
      </c>
      <c r="AE9242" t="s">
        <v>565</v>
      </c>
      <c r="AF9242" s="119" t="str">
        <f t="shared" si="578"/>
        <v>NA</v>
      </c>
      <c r="AG9242" s="119"/>
      <c r="AH9242" s="119"/>
      <c r="AI9242" s="119"/>
      <c r="AJ9242" s="119" t="str">
        <f t="shared" si="579"/>
        <v>NA</v>
      </c>
      <c r="AK9242" s="190"/>
      <c r="AL9242" s="191"/>
    </row>
    <row r="9243" spans="1:38" x14ac:dyDescent="0.25">
      <c r="A9243" t="s">
        <v>35732</v>
      </c>
      <c r="B9243" t="s">
        <v>35731</v>
      </c>
      <c r="C9243" t="s">
        <v>31942</v>
      </c>
      <c r="D9243" t="s">
        <v>193</v>
      </c>
      <c r="E9243" t="s">
        <v>1978</v>
      </c>
      <c r="F9243" t="s">
        <v>54</v>
      </c>
      <c r="G9243"/>
      <c r="H9243" t="s">
        <v>48798</v>
      </c>
      <c r="I9243" t="s">
        <v>55313</v>
      </c>
      <c r="J9243" t="s">
        <v>35732</v>
      </c>
      <c r="K9243" t="s">
        <v>565</v>
      </c>
      <c r="L9243" s="119" t="str">
        <f t="shared" si="576"/>
        <v>NA</v>
      </c>
      <c r="M9243" s="119"/>
      <c r="N9243" s="120" t="str">
        <f t="shared" si="577"/>
        <v>NA</v>
      </c>
      <c r="O9243" s="120"/>
      <c r="P9243"/>
      <c r="Q9243"/>
      <c r="R9243"/>
      <c r="S9243"/>
      <c r="T9243"/>
      <c r="U9243" t="s">
        <v>32934</v>
      </c>
      <c r="V9243" t="s">
        <v>32932</v>
      </c>
      <c r="W9243" t="s">
        <v>32933</v>
      </c>
      <c r="X9243" t="s">
        <v>193</v>
      </c>
      <c r="Y9243" t="s">
        <v>817</v>
      </c>
      <c r="Z9243" t="s">
        <v>54</v>
      </c>
      <c r="AA9243"/>
      <c r="AB9243" t="s">
        <v>48421</v>
      </c>
      <c r="AC9243" t="s">
        <v>54935</v>
      </c>
      <c r="AD9243" t="s">
        <v>32934</v>
      </c>
      <c r="AE9243" t="s">
        <v>565</v>
      </c>
      <c r="AF9243" s="119" t="str">
        <f t="shared" si="578"/>
        <v>NA</v>
      </c>
      <c r="AG9243" s="119"/>
      <c r="AH9243" s="119"/>
      <c r="AI9243" s="119"/>
      <c r="AJ9243" s="119" t="str">
        <f t="shared" si="579"/>
        <v>NA</v>
      </c>
      <c r="AK9243" s="190"/>
      <c r="AL9243" s="191"/>
    </row>
    <row r="9244" spans="1:38" x14ac:dyDescent="0.25">
      <c r="A9244" t="s">
        <v>34135</v>
      </c>
      <c r="B9244" t="s">
        <v>34133</v>
      </c>
      <c r="C9244" t="s">
        <v>34134</v>
      </c>
      <c r="D9244" t="s">
        <v>193</v>
      </c>
      <c r="E9244" t="s">
        <v>18167</v>
      </c>
      <c r="F9244" t="s">
        <v>54</v>
      </c>
      <c r="G9244"/>
      <c r="H9244" t="s">
        <v>48799</v>
      </c>
      <c r="I9244" t="s">
        <v>55314</v>
      </c>
      <c r="J9244" t="s">
        <v>34136</v>
      </c>
      <c r="K9244" t="s">
        <v>565</v>
      </c>
      <c r="L9244" s="119" t="str">
        <f t="shared" si="576"/>
        <v>NA</v>
      </c>
      <c r="M9244" s="119"/>
      <c r="N9244" s="120" t="str">
        <f t="shared" si="577"/>
        <v>NA</v>
      </c>
      <c r="O9244" s="120"/>
      <c r="P9244"/>
      <c r="Q9244"/>
      <c r="R9244"/>
      <c r="S9244"/>
      <c r="T9244"/>
      <c r="U9244" t="s">
        <v>27664</v>
      </c>
      <c r="V9244" t="s">
        <v>31953</v>
      </c>
      <c r="W9244" t="s">
        <v>27070</v>
      </c>
      <c r="X9244" t="s">
        <v>193</v>
      </c>
      <c r="Y9244" t="s">
        <v>817</v>
      </c>
      <c r="Z9244" t="s">
        <v>54</v>
      </c>
      <c r="AA9244"/>
      <c r="AB9244" t="s">
        <v>48421</v>
      </c>
      <c r="AC9244" t="s">
        <v>54935</v>
      </c>
      <c r="AD9244" t="s">
        <v>27689</v>
      </c>
      <c r="AE9244" t="s">
        <v>565</v>
      </c>
      <c r="AF9244" s="119" t="str">
        <f t="shared" si="578"/>
        <v>NA</v>
      </c>
      <c r="AG9244" s="119"/>
      <c r="AH9244" s="119"/>
      <c r="AI9244" s="119"/>
      <c r="AJ9244" s="119" t="str">
        <f t="shared" si="579"/>
        <v>NA</v>
      </c>
      <c r="AK9244" s="190"/>
      <c r="AL9244" s="191"/>
    </row>
    <row r="9245" spans="1:38" x14ac:dyDescent="0.25">
      <c r="A9245" t="s">
        <v>33165</v>
      </c>
      <c r="B9245" t="s">
        <v>33166</v>
      </c>
      <c r="C9245" t="s">
        <v>33167</v>
      </c>
      <c r="D9245" t="s">
        <v>193</v>
      </c>
      <c r="E9245" t="s">
        <v>18569</v>
      </c>
      <c r="F9245" t="s">
        <v>54</v>
      </c>
      <c r="G9245"/>
      <c r="H9245" t="s">
        <v>48800</v>
      </c>
      <c r="I9245" t="s">
        <v>55315</v>
      </c>
      <c r="J9245" t="s">
        <v>33168</v>
      </c>
      <c r="K9245" t="s">
        <v>565</v>
      </c>
      <c r="L9245" s="119" t="str">
        <f t="shared" si="576"/>
        <v>NA</v>
      </c>
      <c r="M9245" s="119"/>
      <c r="N9245" s="120" t="str">
        <f t="shared" si="577"/>
        <v>NA</v>
      </c>
      <c r="O9245" s="120"/>
      <c r="P9245"/>
      <c r="Q9245"/>
      <c r="R9245"/>
      <c r="S9245"/>
      <c r="T9245"/>
      <c r="U9245" t="s">
        <v>35124</v>
      </c>
      <c r="V9245" t="s">
        <v>35123</v>
      </c>
      <c r="W9245" t="s">
        <v>5135</v>
      </c>
      <c r="X9245" t="s">
        <v>193</v>
      </c>
      <c r="Y9245" t="s">
        <v>8395</v>
      </c>
      <c r="Z9245" t="s">
        <v>54</v>
      </c>
      <c r="AA9245"/>
      <c r="AB9245" t="s">
        <v>48422</v>
      </c>
      <c r="AC9245" t="s">
        <v>54936</v>
      </c>
      <c r="AD9245" t="s">
        <v>35125</v>
      </c>
      <c r="AE9245" t="s">
        <v>565</v>
      </c>
      <c r="AF9245" s="119" t="str">
        <f t="shared" si="578"/>
        <v>NA</v>
      </c>
      <c r="AG9245" s="119"/>
      <c r="AH9245" s="119"/>
      <c r="AI9245" s="119"/>
      <c r="AJ9245" s="119" t="str">
        <f t="shared" si="579"/>
        <v>NA</v>
      </c>
      <c r="AK9245" s="190"/>
      <c r="AL9245" s="191"/>
    </row>
    <row r="9246" spans="1:38" x14ac:dyDescent="0.25">
      <c r="A9246" t="s">
        <v>33922</v>
      </c>
      <c r="B9246" t="s">
        <v>33921</v>
      </c>
      <c r="C9246" t="s">
        <v>31942</v>
      </c>
      <c r="D9246" t="s">
        <v>193</v>
      </c>
      <c r="E9246" t="s">
        <v>18569</v>
      </c>
      <c r="F9246" t="s">
        <v>54</v>
      </c>
      <c r="G9246"/>
      <c r="H9246" t="s">
        <v>48800</v>
      </c>
      <c r="I9246" t="s">
        <v>55315</v>
      </c>
      <c r="J9246"/>
      <c r="K9246" t="s">
        <v>565</v>
      </c>
      <c r="L9246" s="119" t="str">
        <f t="shared" si="576"/>
        <v>NA</v>
      </c>
      <c r="M9246" s="119"/>
      <c r="N9246" s="120" t="str">
        <f t="shared" si="577"/>
        <v>NA</v>
      </c>
      <c r="O9246" s="120"/>
      <c r="P9246"/>
      <c r="Q9246"/>
      <c r="R9246"/>
      <c r="S9246"/>
      <c r="T9246"/>
      <c r="U9246" t="s">
        <v>33183</v>
      </c>
      <c r="V9246" t="s">
        <v>33590</v>
      </c>
      <c r="W9246" t="s">
        <v>33591</v>
      </c>
      <c r="X9246" t="s">
        <v>193</v>
      </c>
      <c r="Y9246" t="s">
        <v>16823</v>
      </c>
      <c r="Z9246" t="s">
        <v>54</v>
      </c>
      <c r="AA9246"/>
      <c r="AB9246" t="s">
        <v>48423</v>
      </c>
      <c r="AC9246" t="s">
        <v>54937</v>
      </c>
      <c r="AD9246" t="s">
        <v>33592</v>
      </c>
      <c r="AE9246" t="s">
        <v>565</v>
      </c>
      <c r="AF9246" s="119" t="str">
        <f t="shared" si="578"/>
        <v>NA</v>
      </c>
      <c r="AG9246" s="119"/>
      <c r="AH9246" s="119"/>
      <c r="AI9246" s="119"/>
      <c r="AJ9246" s="119" t="str">
        <f t="shared" si="579"/>
        <v>NA</v>
      </c>
      <c r="AK9246" s="190"/>
      <c r="AL9246" s="191"/>
    </row>
    <row r="9247" spans="1:38" x14ac:dyDescent="0.25">
      <c r="A9247" t="s">
        <v>40591</v>
      </c>
      <c r="B9247" t="s">
        <v>40592</v>
      </c>
      <c r="C9247" t="s">
        <v>3714</v>
      </c>
      <c r="D9247" t="s">
        <v>193</v>
      </c>
      <c r="E9247" t="s">
        <v>3716</v>
      </c>
      <c r="F9247" t="s">
        <v>54</v>
      </c>
      <c r="G9247"/>
      <c r="H9247" t="s">
        <v>48801</v>
      </c>
      <c r="I9247" t="s">
        <v>55316</v>
      </c>
      <c r="J9247"/>
      <c r="K9247" t="s">
        <v>565</v>
      </c>
      <c r="L9247" s="119" t="str">
        <f t="shared" si="576"/>
        <v>NA</v>
      </c>
      <c r="M9247" s="119"/>
      <c r="N9247" s="120" t="str">
        <f t="shared" si="577"/>
        <v>NA</v>
      </c>
      <c r="O9247" s="120"/>
      <c r="P9247"/>
      <c r="Q9247"/>
      <c r="R9247"/>
      <c r="S9247"/>
      <c r="T9247"/>
      <c r="U9247" t="s">
        <v>32178</v>
      </c>
      <c r="V9247" t="s">
        <v>32177</v>
      </c>
      <c r="W9247" t="s">
        <v>27070</v>
      </c>
      <c r="X9247" t="s">
        <v>193</v>
      </c>
      <c r="Y9247" t="s">
        <v>282</v>
      </c>
      <c r="Z9247" t="s">
        <v>54</v>
      </c>
      <c r="AA9247"/>
      <c r="AB9247" t="s">
        <v>48424</v>
      </c>
      <c r="AC9247" t="s">
        <v>54938</v>
      </c>
      <c r="AD9247" t="s">
        <v>32178</v>
      </c>
      <c r="AE9247" t="s">
        <v>565</v>
      </c>
      <c r="AF9247" s="119" t="str">
        <f t="shared" si="578"/>
        <v>NA</v>
      </c>
      <c r="AG9247" s="119"/>
      <c r="AH9247" s="119"/>
      <c r="AI9247" s="119"/>
      <c r="AJ9247" s="119" t="str">
        <f t="shared" si="579"/>
        <v>NA</v>
      </c>
      <c r="AK9247" s="190"/>
      <c r="AL9247" s="191"/>
    </row>
    <row r="9248" spans="1:38" x14ac:dyDescent="0.25">
      <c r="A9248" t="s">
        <v>34756</v>
      </c>
      <c r="B9248" t="s">
        <v>34754</v>
      </c>
      <c r="C9248" t="s">
        <v>34755</v>
      </c>
      <c r="D9248" t="s">
        <v>193</v>
      </c>
      <c r="E9248" t="s">
        <v>34757</v>
      </c>
      <c r="F9248" t="s">
        <v>54</v>
      </c>
      <c r="G9248"/>
      <c r="H9248" t="s">
        <v>48802</v>
      </c>
      <c r="I9248" t="s">
        <v>55317</v>
      </c>
      <c r="J9248" t="s">
        <v>34758</v>
      </c>
      <c r="K9248" t="s">
        <v>565</v>
      </c>
      <c r="L9248" s="119" t="str">
        <f t="shared" si="576"/>
        <v>NA</v>
      </c>
      <c r="M9248" s="119"/>
      <c r="N9248" s="120" t="str">
        <f t="shared" si="577"/>
        <v>NA</v>
      </c>
      <c r="O9248" s="120"/>
      <c r="P9248"/>
      <c r="Q9248"/>
      <c r="R9248"/>
      <c r="S9248"/>
      <c r="T9248"/>
      <c r="U9248" t="s">
        <v>35312</v>
      </c>
      <c r="V9248" t="s">
        <v>35310</v>
      </c>
      <c r="W9248" t="s">
        <v>35311</v>
      </c>
      <c r="X9248" t="s">
        <v>193</v>
      </c>
      <c r="Y9248" t="s">
        <v>282</v>
      </c>
      <c r="Z9248" t="s">
        <v>54</v>
      </c>
      <c r="AA9248"/>
      <c r="AB9248" t="s">
        <v>48424</v>
      </c>
      <c r="AC9248" t="s">
        <v>54938</v>
      </c>
      <c r="AD9248" t="s">
        <v>35313</v>
      </c>
      <c r="AE9248" t="s">
        <v>565</v>
      </c>
      <c r="AF9248" s="119" t="str">
        <f t="shared" si="578"/>
        <v>NA</v>
      </c>
      <c r="AG9248" s="119"/>
      <c r="AH9248" s="119"/>
      <c r="AI9248" s="119"/>
      <c r="AJ9248" s="119" t="str">
        <f t="shared" si="579"/>
        <v>NA</v>
      </c>
      <c r="AK9248" s="190"/>
      <c r="AL9248" s="191"/>
    </row>
    <row r="9249" spans="1:38" x14ac:dyDescent="0.25">
      <c r="A9249" t="s">
        <v>34769</v>
      </c>
      <c r="B9249" t="s">
        <v>34767</v>
      </c>
      <c r="C9249" t="s">
        <v>34768</v>
      </c>
      <c r="D9249" t="s">
        <v>193</v>
      </c>
      <c r="E9249" t="s">
        <v>34770</v>
      </c>
      <c r="F9249" t="s">
        <v>54</v>
      </c>
      <c r="G9249"/>
      <c r="H9249" t="s">
        <v>48803</v>
      </c>
      <c r="I9249" t="s">
        <v>55318</v>
      </c>
      <c r="J9249" t="s">
        <v>34771</v>
      </c>
      <c r="K9249" t="s">
        <v>565</v>
      </c>
      <c r="L9249" s="119" t="str">
        <f t="shared" si="576"/>
        <v>NA</v>
      </c>
      <c r="M9249" s="119"/>
      <c r="N9249" s="120" t="str">
        <f t="shared" si="577"/>
        <v>NA</v>
      </c>
      <c r="O9249" s="120"/>
      <c r="P9249"/>
      <c r="Q9249"/>
      <c r="R9249"/>
      <c r="S9249"/>
      <c r="T9249"/>
      <c r="U9249" t="s">
        <v>35225</v>
      </c>
      <c r="V9249" t="s">
        <v>35223</v>
      </c>
      <c r="W9249" t="s">
        <v>35224</v>
      </c>
      <c r="X9249" t="s">
        <v>193</v>
      </c>
      <c r="Y9249" t="s">
        <v>187</v>
      </c>
      <c r="Z9249" t="s">
        <v>54</v>
      </c>
      <c r="AA9249"/>
      <c r="AB9249" t="s">
        <v>48425</v>
      </c>
      <c r="AC9249" t="s">
        <v>54939</v>
      </c>
      <c r="AD9249" t="s">
        <v>35226</v>
      </c>
      <c r="AE9249" t="s">
        <v>565</v>
      </c>
      <c r="AF9249" s="119" t="str">
        <f t="shared" si="578"/>
        <v>NA</v>
      </c>
      <c r="AG9249" s="119"/>
      <c r="AH9249" s="119"/>
      <c r="AI9249" s="119"/>
      <c r="AJ9249" s="119" t="str">
        <f t="shared" si="579"/>
        <v>NA</v>
      </c>
      <c r="AK9249" s="190"/>
      <c r="AL9249" s="191"/>
    </row>
    <row r="9250" spans="1:38" x14ac:dyDescent="0.25">
      <c r="A9250" t="s">
        <v>33896</v>
      </c>
      <c r="B9250" t="s">
        <v>33912</v>
      </c>
      <c r="C9250" t="s">
        <v>31942</v>
      </c>
      <c r="D9250" t="s">
        <v>193</v>
      </c>
      <c r="E9250" t="s">
        <v>17223</v>
      </c>
      <c r="F9250" t="s">
        <v>54</v>
      </c>
      <c r="G9250"/>
      <c r="H9250" t="s">
        <v>48804</v>
      </c>
      <c r="I9250" t="s">
        <v>55319</v>
      </c>
      <c r="J9250"/>
      <c r="K9250" t="s">
        <v>565</v>
      </c>
      <c r="L9250" s="119" t="str">
        <f t="shared" si="576"/>
        <v>NA</v>
      </c>
      <c r="M9250" s="119"/>
      <c r="N9250" s="120" t="str">
        <f t="shared" si="577"/>
        <v>NA</v>
      </c>
      <c r="O9250" s="120"/>
      <c r="P9250"/>
      <c r="Q9250"/>
      <c r="R9250"/>
      <c r="S9250"/>
      <c r="T9250"/>
      <c r="U9250" t="s">
        <v>34569</v>
      </c>
      <c r="V9250" t="s">
        <v>34568</v>
      </c>
      <c r="W9250" t="s">
        <v>29180</v>
      </c>
      <c r="X9250" t="s">
        <v>193</v>
      </c>
      <c r="Y9250" t="s">
        <v>187</v>
      </c>
      <c r="Z9250" t="s">
        <v>54</v>
      </c>
      <c r="AA9250"/>
      <c r="AB9250" t="s">
        <v>48425</v>
      </c>
      <c r="AC9250" t="s">
        <v>54939</v>
      </c>
      <c r="AD9250" t="s">
        <v>34570</v>
      </c>
      <c r="AE9250" t="s">
        <v>565</v>
      </c>
      <c r="AF9250" s="119" t="str">
        <f t="shared" si="578"/>
        <v>NA</v>
      </c>
      <c r="AG9250" s="119"/>
      <c r="AH9250" s="119"/>
      <c r="AI9250" s="119"/>
      <c r="AJ9250" s="119" t="str">
        <f t="shared" si="579"/>
        <v>NA</v>
      </c>
      <c r="AK9250" s="190"/>
      <c r="AL9250" s="191"/>
    </row>
    <row r="9251" spans="1:38" x14ac:dyDescent="0.25">
      <c r="A9251" t="s">
        <v>34713</v>
      </c>
      <c r="B9251" t="s">
        <v>34711</v>
      </c>
      <c r="C9251" t="s">
        <v>34712</v>
      </c>
      <c r="D9251" t="s">
        <v>193</v>
      </c>
      <c r="E9251" t="s">
        <v>13773</v>
      </c>
      <c r="F9251" t="s">
        <v>54</v>
      </c>
      <c r="G9251"/>
      <c r="H9251" t="s">
        <v>48805</v>
      </c>
      <c r="I9251" t="s">
        <v>55320</v>
      </c>
      <c r="J9251" t="s">
        <v>34713</v>
      </c>
      <c r="K9251" t="s">
        <v>565</v>
      </c>
      <c r="L9251" s="119" t="str">
        <f t="shared" si="576"/>
        <v>NA</v>
      </c>
      <c r="M9251" s="119"/>
      <c r="N9251" s="120" t="str">
        <f t="shared" si="577"/>
        <v>NA</v>
      </c>
      <c r="O9251" s="120"/>
      <c r="P9251"/>
      <c r="Q9251"/>
      <c r="R9251"/>
      <c r="S9251"/>
      <c r="T9251"/>
      <c r="U9251" t="s">
        <v>11672</v>
      </c>
      <c r="V9251" t="s">
        <v>35227</v>
      </c>
      <c r="W9251" t="s">
        <v>32933</v>
      </c>
      <c r="X9251" t="s">
        <v>193</v>
      </c>
      <c r="Y9251" t="s">
        <v>187</v>
      </c>
      <c r="Z9251" t="s">
        <v>54</v>
      </c>
      <c r="AA9251"/>
      <c r="AB9251" t="s">
        <v>48425</v>
      </c>
      <c r="AC9251" t="s">
        <v>54939</v>
      </c>
      <c r="AD9251" t="s">
        <v>33195</v>
      </c>
      <c r="AE9251" t="s">
        <v>565</v>
      </c>
      <c r="AF9251" s="119" t="str">
        <f t="shared" si="578"/>
        <v>NA</v>
      </c>
      <c r="AG9251" s="119"/>
      <c r="AH9251" s="119"/>
      <c r="AI9251" s="119"/>
      <c r="AJ9251" s="119" t="str">
        <f t="shared" si="579"/>
        <v>NA</v>
      </c>
      <c r="AK9251" s="190"/>
      <c r="AL9251" s="191"/>
    </row>
    <row r="9252" spans="1:38" x14ac:dyDescent="0.25">
      <c r="A9252" t="s">
        <v>33028</v>
      </c>
      <c r="B9252" t="s">
        <v>33027</v>
      </c>
      <c r="C9252" t="s">
        <v>31890</v>
      </c>
      <c r="D9252" t="s">
        <v>193</v>
      </c>
      <c r="E9252" t="s">
        <v>33029</v>
      </c>
      <c r="F9252" t="s">
        <v>54</v>
      </c>
      <c r="G9252"/>
      <c r="H9252" t="s">
        <v>48806</v>
      </c>
      <c r="I9252" t="s">
        <v>55321</v>
      </c>
      <c r="J9252" t="s">
        <v>33028</v>
      </c>
      <c r="K9252" t="s">
        <v>565</v>
      </c>
      <c r="L9252" s="119" t="str">
        <f t="shared" si="576"/>
        <v>NA</v>
      </c>
      <c r="M9252" s="119"/>
      <c r="N9252" s="120" t="str">
        <f t="shared" si="577"/>
        <v>NA</v>
      </c>
      <c r="O9252" s="120"/>
      <c r="P9252"/>
      <c r="Q9252"/>
      <c r="R9252"/>
      <c r="S9252"/>
      <c r="T9252"/>
      <c r="U9252" t="s">
        <v>11625</v>
      </c>
      <c r="V9252" t="s">
        <v>34636</v>
      </c>
      <c r="W9252" t="s">
        <v>27070</v>
      </c>
      <c r="X9252" t="s">
        <v>193</v>
      </c>
      <c r="Y9252" t="s">
        <v>187</v>
      </c>
      <c r="Z9252" t="s">
        <v>54</v>
      </c>
      <c r="AA9252"/>
      <c r="AB9252" t="s">
        <v>48425</v>
      </c>
      <c r="AC9252" t="s">
        <v>54939</v>
      </c>
      <c r="AD9252" t="s">
        <v>34593</v>
      </c>
      <c r="AE9252" t="s">
        <v>565</v>
      </c>
      <c r="AF9252" s="119" t="str">
        <f t="shared" si="578"/>
        <v>NA</v>
      </c>
      <c r="AG9252" s="119"/>
      <c r="AH9252" s="119"/>
      <c r="AI9252" s="119"/>
      <c r="AJ9252" s="119" t="str">
        <f t="shared" si="579"/>
        <v>NA</v>
      </c>
      <c r="AK9252" s="190"/>
      <c r="AL9252" s="191"/>
    </row>
    <row r="9253" spans="1:38" x14ac:dyDescent="0.25">
      <c r="A9253" t="s">
        <v>33680</v>
      </c>
      <c r="B9253" t="s">
        <v>33678</v>
      </c>
      <c r="C9253" t="s">
        <v>33679</v>
      </c>
      <c r="D9253" t="s">
        <v>193</v>
      </c>
      <c r="E9253" t="s">
        <v>33681</v>
      </c>
      <c r="F9253" t="s">
        <v>54</v>
      </c>
      <c r="G9253"/>
      <c r="H9253" t="s">
        <v>48807</v>
      </c>
      <c r="I9253" t="s">
        <v>55322</v>
      </c>
      <c r="J9253" t="s">
        <v>33680</v>
      </c>
      <c r="K9253" t="s">
        <v>565</v>
      </c>
      <c r="L9253" s="119" t="str">
        <f t="shared" si="576"/>
        <v>NA</v>
      </c>
      <c r="M9253" s="119"/>
      <c r="N9253" s="120" t="str">
        <f t="shared" si="577"/>
        <v>NA</v>
      </c>
      <c r="O9253" s="120"/>
      <c r="P9253"/>
      <c r="Q9253"/>
      <c r="R9253"/>
      <c r="S9253"/>
      <c r="T9253"/>
      <c r="U9253" t="s">
        <v>35158</v>
      </c>
      <c r="V9253" t="s">
        <v>35157</v>
      </c>
      <c r="W9253" t="s">
        <v>5135</v>
      </c>
      <c r="X9253" t="s">
        <v>193</v>
      </c>
      <c r="Y9253" t="s">
        <v>35159</v>
      </c>
      <c r="Z9253" t="s">
        <v>54</v>
      </c>
      <c r="AA9253"/>
      <c r="AB9253" t="s">
        <v>48426</v>
      </c>
      <c r="AC9253" t="s">
        <v>54940</v>
      </c>
      <c r="AD9253" t="s">
        <v>35160</v>
      </c>
      <c r="AE9253" t="s">
        <v>565</v>
      </c>
      <c r="AF9253" s="119" t="str">
        <f t="shared" si="578"/>
        <v>NA</v>
      </c>
      <c r="AG9253" s="119"/>
      <c r="AH9253" s="119"/>
      <c r="AI9253" s="119"/>
      <c r="AJ9253" s="119" t="str">
        <f t="shared" si="579"/>
        <v>NA</v>
      </c>
      <c r="AK9253" s="190"/>
      <c r="AL9253" s="191"/>
    </row>
    <row r="9254" spans="1:38" x14ac:dyDescent="0.25">
      <c r="A9254" t="s">
        <v>34680</v>
      </c>
      <c r="B9254" t="s">
        <v>34678</v>
      </c>
      <c r="C9254" t="s">
        <v>34679</v>
      </c>
      <c r="D9254" t="s">
        <v>193</v>
      </c>
      <c r="E9254" t="s">
        <v>291</v>
      </c>
      <c r="F9254" t="s">
        <v>54</v>
      </c>
      <c r="G9254"/>
      <c r="H9254" t="s">
        <v>48808</v>
      </c>
      <c r="I9254" t="s">
        <v>55323</v>
      </c>
      <c r="J9254" t="s">
        <v>34680</v>
      </c>
      <c r="K9254" t="s">
        <v>565</v>
      </c>
      <c r="L9254" s="119" t="str">
        <f t="shared" si="576"/>
        <v>NA</v>
      </c>
      <c r="M9254" s="119"/>
      <c r="N9254" s="120" t="str">
        <f t="shared" si="577"/>
        <v>NA</v>
      </c>
      <c r="O9254" s="120"/>
      <c r="P9254"/>
      <c r="Q9254"/>
      <c r="R9254"/>
      <c r="S9254"/>
      <c r="T9254"/>
      <c r="U9254" t="s">
        <v>34876</v>
      </c>
      <c r="V9254" t="s">
        <v>34875</v>
      </c>
      <c r="W9254" t="s">
        <v>5135</v>
      </c>
      <c r="X9254" t="s">
        <v>193</v>
      </c>
      <c r="Y9254" t="s">
        <v>34877</v>
      </c>
      <c r="Z9254" t="s">
        <v>54</v>
      </c>
      <c r="AA9254"/>
      <c r="AB9254" t="s">
        <v>48427</v>
      </c>
      <c r="AC9254" t="s">
        <v>54941</v>
      </c>
      <c r="AD9254" t="s">
        <v>34878</v>
      </c>
      <c r="AE9254" t="s">
        <v>565</v>
      </c>
      <c r="AF9254" s="119" t="str">
        <f t="shared" si="578"/>
        <v>NA</v>
      </c>
      <c r="AG9254" s="119"/>
      <c r="AH9254" s="119"/>
      <c r="AI9254" s="119"/>
      <c r="AJ9254" s="119" t="str">
        <f t="shared" si="579"/>
        <v>NA</v>
      </c>
      <c r="AK9254" s="190"/>
      <c r="AL9254" s="191"/>
    </row>
    <row r="9255" spans="1:38" x14ac:dyDescent="0.25">
      <c r="A9255" t="s">
        <v>33896</v>
      </c>
      <c r="B9255" t="s">
        <v>33913</v>
      </c>
      <c r="C9255" t="s">
        <v>31942</v>
      </c>
      <c r="D9255" t="s">
        <v>193</v>
      </c>
      <c r="E9255" t="s">
        <v>291</v>
      </c>
      <c r="F9255" t="s">
        <v>54</v>
      </c>
      <c r="G9255"/>
      <c r="H9255" t="s">
        <v>48808</v>
      </c>
      <c r="I9255" t="s">
        <v>55323</v>
      </c>
      <c r="J9255" t="s">
        <v>33914</v>
      </c>
      <c r="K9255" t="s">
        <v>565</v>
      </c>
      <c r="L9255" s="119" t="str">
        <f t="shared" si="576"/>
        <v>NA</v>
      </c>
      <c r="M9255" s="119"/>
      <c r="N9255" s="120" t="str">
        <f t="shared" si="577"/>
        <v>NA</v>
      </c>
      <c r="O9255" s="120"/>
      <c r="P9255"/>
      <c r="Q9255"/>
      <c r="R9255"/>
      <c r="S9255"/>
      <c r="T9255"/>
      <c r="U9255" t="s">
        <v>32766</v>
      </c>
      <c r="V9255" t="s">
        <v>32764</v>
      </c>
      <c r="W9255" t="s">
        <v>32765</v>
      </c>
      <c r="X9255" t="s">
        <v>193</v>
      </c>
      <c r="Y9255" t="s">
        <v>3241</v>
      </c>
      <c r="Z9255" t="s">
        <v>54</v>
      </c>
      <c r="AA9255"/>
      <c r="AB9255" t="s">
        <v>48428</v>
      </c>
      <c r="AC9255" t="s">
        <v>54942</v>
      </c>
      <c r="AD9255" t="s">
        <v>32767</v>
      </c>
      <c r="AE9255" t="s">
        <v>565</v>
      </c>
      <c r="AF9255" s="119" t="str">
        <f t="shared" si="578"/>
        <v>NA</v>
      </c>
      <c r="AG9255" s="119"/>
      <c r="AH9255" s="119"/>
      <c r="AI9255" s="119"/>
      <c r="AJ9255" s="119" t="str">
        <f t="shared" si="579"/>
        <v>NA</v>
      </c>
      <c r="AK9255" s="190"/>
      <c r="AL9255" s="191"/>
    </row>
    <row r="9256" spans="1:38" x14ac:dyDescent="0.25">
      <c r="A9256" t="s">
        <v>34053</v>
      </c>
      <c r="B9256" t="s">
        <v>34069</v>
      </c>
      <c r="C9256" t="s">
        <v>34070</v>
      </c>
      <c r="D9256" t="s">
        <v>193</v>
      </c>
      <c r="E9256" t="s">
        <v>291</v>
      </c>
      <c r="F9256" t="s">
        <v>54</v>
      </c>
      <c r="G9256"/>
      <c r="H9256" t="s">
        <v>48808</v>
      </c>
      <c r="I9256" t="s">
        <v>55323</v>
      </c>
      <c r="J9256" t="s">
        <v>34071</v>
      </c>
      <c r="K9256" t="s">
        <v>565</v>
      </c>
      <c r="L9256" s="119" t="str">
        <f t="shared" si="576"/>
        <v>NA</v>
      </c>
      <c r="M9256" s="119"/>
      <c r="N9256" s="120" t="str">
        <f t="shared" si="577"/>
        <v>NA</v>
      </c>
      <c r="O9256" s="120"/>
      <c r="P9256"/>
      <c r="Q9256"/>
      <c r="R9256"/>
      <c r="S9256"/>
      <c r="T9256"/>
      <c r="U9256" t="s">
        <v>34049</v>
      </c>
      <c r="V9256" t="s">
        <v>34048</v>
      </c>
      <c r="W9256" t="s">
        <v>32765</v>
      </c>
      <c r="X9256" t="s">
        <v>193</v>
      </c>
      <c r="Y9256" t="s">
        <v>3241</v>
      </c>
      <c r="Z9256" t="s">
        <v>54</v>
      </c>
      <c r="AA9256"/>
      <c r="AB9256" t="s">
        <v>48428</v>
      </c>
      <c r="AC9256" t="s">
        <v>54942</v>
      </c>
      <c r="AD9256" t="s">
        <v>34050</v>
      </c>
      <c r="AE9256" t="s">
        <v>565</v>
      </c>
      <c r="AF9256" s="119" t="str">
        <f t="shared" si="578"/>
        <v>NA</v>
      </c>
      <c r="AG9256" s="119"/>
      <c r="AH9256" s="119"/>
      <c r="AI9256" s="119"/>
      <c r="AJ9256" s="119" t="str">
        <f t="shared" si="579"/>
        <v>NA</v>
      </c>
      <c r="AK9256" s="190"/>
      <c r="AL9256" s="191"/>
    </row>
    <row r="9257" spans="1:38" x14ac:dyDescent="0.25">
      <c r="A9257" t="s">
        <v>35399</v>
      </c>
      <c r="B9257" t="s">
        <v>35398</v>
      </c>
      <c r="C9257" t="s">
        <v>31942</v>
      </c>
      <c r="D9257" t="s">
        <v>193</v>
      </c>
      <c r="E9257" t="s">
        <v>1821</v>
      </c>
      <c r="F9257" t="s">
        <v>54</v>
      </c>
      <c r="G9257"/>
      <c r="H9257" t="s">
        <v>48809</v>
      </c>
      <c r="I9257" t="s">
        <v>55324</v>
      </c>
      <c r="J9257" t="s">
        <v>35400</v>
      </c>
      <c r="K9257" t="s">
        <v>565</v>
      </c>
      <c r="L9257" s="119" t="str">
        <f t="shared" si="576"/>
        <v>NA</v>
      </c>
      <c r="M9257" s="119"/>
      <c r="N9257" s="120" t="str">
        <f t="shared" si="577"/>
        <v>NA</v>
      </c>
      <c r="O9257" s="120"/>
      <c r="P9257"/>
      <c r="Q9257"/>
      <c r="R9257"/>
      <c r="S9257"/>
      <c r="T9257"/>
      <c r="U9257" t="s">
        <v>31528</v>
      </c>
      <c r="V9257" t="s">
        <v>31526</v>
      </c>
      <c r="W9257" t="s">
        <v>31527</v>
      </c>
      <c r="X9257" t="s">
        <v>193</v>
      </c>
      <c r="Y9257" t="s">
        <v>31529</v>
      </c>
      <c r="Z9257" t="s">
        <v>54</v>
      </c>
      <c r="AA9257"/>
      <c r="AB9257" t="s">
        <v>48429</v>
      </c>
      <c r="AC9257" t="s">
        <v>54943</v>
      </c>
      <c r="AD9257" t="s">
        <v>31528</v>
      </c>
      <c r="AE9257" t="s">
        <v>565</v>
      </c>
      <c r="AF9257" s="119" t="str">
        <f t="shared" si="578"/>
        <v>NA</v>
      </c>
      <c r="AG9257" s="119"/>
      <c r="AH9257" s="119"/>
      <c r="AI9257" s="119"/>
      <c r="AJ9257" s="119" t="str">
        <f t="shared" si="579"/>
        <v>NA</v>
      </c>
      <c r="AK9257" s="190"/>
      <c r="AL9257" s="191"/>
    </row>
    <row r="9258" spans="1:38" x14ac:dyDescent="0.25">
      <c r="A9258" t="s">
        <v>33032</v>
      </c>
      <c r="B9258" t="s">
        <v>33034</v>
      </c>
      <c r="C9258" t="s">
        <v>33035</v>
      </c>
      <c r="D9258" t="s">
        <v>193</v>
      </c>
      <c r="E9258" t="s">
        <v>33036</v>
      </c>
      <c r="F9258" t="s">
        <v>54</v>
      </c>
      <c r="G9258"/>
      <c r="H9258" t="s">
        <v>48810</v>
      </c>
      <c r="I9258" t="s">
        <v>55325</v>
      </c>
      <c r="J9258"/>
      <c r="K9258" t="s">
        <v>565</v>
      </c>
      <c r="L9258" s="119" t="str">
        <f t="shared" si="576"/>
        <v>NA</v>
      </c>
      <c r="M9258" s="119"/>
      <c r="N9258" s="120" t="str">
        <f t="shared" si="577"/>
        <v>NA</v>
      </c>
      <c r="O9258" s="120"/>
      <c r="P9258"/>
      <c r="Q9258"/>
      <c r="R9258"/>
      <c r="S9258"/>
      <c r="T9258"/>
      <c r="U9258" t="s">
        <v>34575</v>
      </c>
      <c r="V9258" t="s">
        <v>34573</v>
      </c>
      <c r="W9258" t="s">
        <v>34574</v>
      </c>
      <c r="X9258" t="s">
        <v>193</v>
      </c>
      <c r="Y9258" t="s">
        <v>1004</v>
      </c>
      <c r="Z9258" t="s">
        <v>54</v>
      </c>
      <c r="AA9258"/>
      <c r="AB9258" t="s">
        <v>48430</v>
      </c>
      <c r="AC9258" t="s">
        <v>54944</v>
      </c>
      <c r="AD9258"/>
      <c r="AE9258" t="s">
        <v>565</v>
      </c>
      <c r="AF9258" s="119" t="str">
        <f t="shared" si="578"/>
        <v>NA</v>
      </c>
      <c r="AG9258" s="119"/>
      <c r="AH9258" s="119"/>
      <c r="AI9258" s="119"/>
      <c r="AJ9258" s="119" t="str">
        <f t="shared" si="579"/>
        <v>NA</v>
      </c>
      <c r="AK9258" s="190"/>
      <c r="AL9258" s="191"/>
    </row>
    <row r="9259" spans="1:38" x14ac:dyDescent="0.25">
      <c r="A9259" t="s">
        <v>31506</v>
      </c>
      <c r="B9259" t="s">
        <v>31513</v>
      </c>
      <c r="C9259" t="s">
        <v>31514</v>
      </c>
      <c r="D9259" t="s">
        <v>193</v>
      </c>
      <c r="E9259" t="s">
        <v>31515</v>
      </c>
      <c r="F9259" t="s">
        <v>54</v>
      </c>
      <c r="G9259"/>
      <c r="H9259" t="s">
        <v>48811</v>
      </c>
      <c r="I9259" t="s">
        <v>55326</v>
      </c>
      <c r="J9259"/>
      <c r="K9259" t="s">
        <v>565</v>
      </c>
      <c r="L9259" s="119" t="str">
        <f t="shared" si="576"/>
        <v>NA</v>
      </c>
      <c r="M9259" s="119"/>
      <c r="N9259" s="120" t="str">
        <f t="shared" si="577"/>
        <v>NA</v>
      </c>
      <c r="O9259" s="120"/>
      <c r="P9259"/>
      <c r="Q9259"/>
      <c r="R9259"/>
      <c r="S9259"/>
      <c r="T9259"/>
      <c r="U9259" t="s">
        <v>34579</v>
      </c>
      <c r="V9259" t="s">
        <v>34578</v>
      </c>
      <c r="W9259" t="s">
        <v>31989</v>
      </c>
      <c r="X9259" t="s">
        <v>193</v>
      </c>
      <c r="Y9259" t="s">
        <v>1004</v>
      </c>
      <c r="Z9259" t="s">
        <v>54</v>
      </c>
      <c r="AA9259"/>
      <c r="AB9259" t="s">
        <v>48430</v>
      </c>
      <c r="AC9259" t="s">
        <v>54944</v>
      </c>
      <c r="AD9259"/>
      <c r="AE9259" t="s">
        <v>565</v>
      </c>
      <c r="AF9259" s="119" t="str">
        <f t="shared" si="578"/>
        <v>NA</v>
      </c>
      <c r="AG9259" s="119"/>
      <c r="AH9259" s="119"/>
      <c r="AI9259" s="119"/>
      <c r="AJ9259" s="119" t="str">
        <f t="shared" si="579"/>
        <v>NA</v>
      </c>
      <c r="AK9259" s="190"/>
      <c r="AL9259" s="191"/>
    </row>
    <row r="9260" spans="1:38" x14ac:dyDescent="0.25">
      <c r="A9260" t="s">
        <v>31497</v>
      </c>
      <c r="B9260" t="s">
        <v>31495</v>
      </c>
      <c r="C9260" t="s">
        <v>31496</v>
      </c>
      <c r="D9260" t="s">
        <v>193</v>
      </c>
      <c r="E9260" t="s">
        <v>31498</v>
      </c>
      <c r="F9260" t="s">
        <v>54</v>
      </c>
      <c r="G9260"/>
      <c r="H9260" t="s">
        <v>48812</v>
      </c>
      <c r="I9260" t="s">
        <v>55327</v>
      </c>
      <c r="J9260"/>
      <c r="K9260" t="s">
        <v>565</v>
      </c>
      <c r="L9260" s="119" t="str">
        <f t="shared" si="576"/>
        <v>NA</v>
      </c>
      <c r="M9260" s="119"/>
      <c r="N9260" s="120" t="str">
        <f t="shared" si="577"/>
        <v>NA</v>
      </c>
      <c r="O9260" s="120"/>
      <c r="P9260"/>
      <c r="Q9260"/>
      <c r="R9260"/>
      <c r="S9260"/>
      <c r="T9260"/>
      <c r="U9260" t="s">
        <v>34558</v>
      </c>
      <c r="V9260" t="s">
        <v>34556</v>
      </c>
      <c r="W9260" t="s">
        <v>34557</v>
      </c>
      <c r="X9260" t="s">
        <v>193</v>
      </c>
      <c r="Y9260" t="s">
        <v>34559</v>
      </c>
      <c r="Z9260" t="s">
        <v>54</v>
      </c>
      <c r="AA9260"/>
      <c r="AB9260" t="s">
        <v>48431</v>
      </c>
      <c r="AC9260" t="s">
        <v>54945</v>
      </c>
      <c r="AD9260"/>
      <c r="AE9260" t="s">
        <v>565</v>
      </c>
      <c r="AF9260" s="119" t="str">
        <f t="shared" si="578"/>
        <v>NA</v>
      </c>
      <c r="AG9260" s="119"/>
      <c r="AH9260" s="119"/>
      <c r="AI9260" s="119"/>
      <c r="AJ9260" s="119" t="str">
        <f t="shared" si="579"/>
        <v>NA</v>
      </c>
      <c r="AK9260" s="190"/>
      <c r="AL9260" s="191"/>
    </row>
    <row r="9261" spans="1:38" x14ac:dyDescent="0.25">
      <c r="A9261" t="s">
        <v>33896</v>
      </c>
      <c r="B9261" t="s">
        <v>33915</v>
      </c>
      <c r="C9261" t="s">
        <v>31942</v>
      </c>
      <c r="D9261" t="s">
        <v>193</v>
      </c>
      <c r="E9261" t="s">
        <v>12319</v>
      </c>
      <c r="F9261" t="s">
        <v>54</v>
      </c>
      <c r="G9261"/>
      <c r="H9261" t="s">
        <v>48813</v>
      </c>
      <c r="I9261" t="s">
        <v>55328</v>
      </c>
      <c r="J9261" t="s">
        <v>33914</v>
      </c>
      <c r="K9261" t="s">
        <v>565</v>
      </c>
      <c r="L9261" s="119" t="str">
        <f t="shared" si="576"/>
        <v>NA</v>
      </c>
      <c r="M9261" s="119"/>
      <c r="N9261" s="120" t="str">
        <f t="shared" si="577"/>
        <v>NA</v>
      </c>
      <c r="O9261" s="120"/>
      <c r="P9261"/>
      <c r="Q9261"/>
      <c r="R9261"/>
      <c r="S9261"/>
      <c r="T9261"/>
      <c r="U9261" t="s">
        <v>34562</v>
      </c>
      <c r="V9261" t="s">
        <v>34560</v>
      </c>
      <c r="W9261" t="s">
        <v>34561</v>
      </c>
      <c r="X9261" t="s">
        <v>193</v>
      </c>
      <c r="Y9261" t="s">
        <v>3554</v>
      </c>
      <c r="Z9261" t="s">
        <v>54</v>
      </c>
      <c r="AA9261"/>
      <c r="AB9261" t="s">
        <v>48432</v>
      </c>
      <c r="AC9261" t="s">
        <v>54946</v>
      </c>
      <c r="AD9261" t="s">
        <v>34563</v>
      </c>
      <c r="AE9261" t="s">
        <v>565</v>
      </c>
      <c r="AF9261" s="119" t="str">
        <f t="shared" si="578"/>
        <v>NA</v>
      </c>
      <c r="AG9261" s="119"/>
      <c r="AH9261" s="119"/>
      <c r="AI9261" s="119"/>
      <c r="AJ9261" s="119" t="str">
        <f t="shared" si="579"/>
        <v>NA</v>
      </c>
      <c r="AK9261" s="190"/>
      <c r="AL9261" s="191"/>
    </row>
    <row r="9262" spans="1:38" x14ac:dyDescent="0.25">
      <c r="A9262" t="s">
        <v>34053</v>
      </c>
      <c r="B9262" t="s">
        <v>34072</v>
      </c>
      <c r="C9262" t="s">
        <v>34073</v>
      </c>
      <c r="D9262" t="s">
        <v>193</v>
      </c>
      <c r="E9262" t="s">
        <v>12319</v>
      </c>
      <c r="F9262" t="s">
        <v>54</v>
      </c>
      <c r="G9262"/>
      <c r="H9262" t="s">
        <v>48813</v>
      </c>
      <c r="I9262" t="s">
        <v>55328</v>
      </c>
      <c r="J9262" t="s">
        <v>34074</v>
      </c>
      <c r="K9262" t="s">
        <v>565</v>
      </c>
      <c r="L9262" s="119" t="str">
        <f t="shared" si="576"/>
        <v>NA</v>
      </c>
      <c r="M9262" s="119"/>
      <c r="N9262" s="120" t="str">
        <f t="shared" si="577"/>
        <v>NA</v>
      </c>
      <c r="O9262" s="120"/>
      <c r="P9262"/>
      <c r="Q9262"/>
      <c r="R9262"/>
      <c r="S9262"/>
      <c r="T9262"/>
      <c r="U9262" t="s">
        <v>34555</v>
      </c>
      <c r="V9262" t="s">
        <v>34553</v>
      </c>
      <c r="W9262" t="s">
        <v>34554</v>
      </c>
      <c r="X9262" t="s">
        <v>193</v>
      </c>
      <c r="Y9262" t="s">
        <v>3785</v>
      </c>
      <c r="Z9262" t="s">
        <v>54</v>
      </c>
      <c r="AA9262"/>
      <c r="AB9262" t="s">
        <v>48433</v>
      </c>
      <c r="AC9262" t="s">
        <v>54947</v>
      </c>
      <c r="AD9262"/>
      <c r="AE9262" t="s">
        <v>565</v>
      </c>
      <c r="AF9262" s="119" t="str">
        <f t="shared" si="578"/>
        <v>NA</v>
      </c>
      <c r="AG9262" s="119"/>
      <c r="AH9262" s="119"/>
      <c r="AI9262" s="119"/>
      <c r="AJ9262" s="119" t="str">
        <f t="shared" si="579"/>
        <v>NA</v>
      </c>
      <c r="AK9262" s="190"/>
      <c r="AL9262" s="191"/>
    </row>
    <row r="9263" spans="1:38" x14ac:dyDescent="0.25">
      <c r="A9263" t="s">
        <v>31891</v>
      </c>
      <c r="B9263" t="s">
        <v>31889</v>
      </c>
      <c r="C9263" t="s">
        <v>31890</v>
      </c>
      <c r="D9263" t="s">
        <v>193</v>
      </c>
      <c r="E9263" t="s">
        <v>31892</v>
      </c>
      <c r="F9263" t="s">
        <v>54</v>
      </c>
      <c r="G9263"/>
      <c r="H9263" t="s">
        <v>48814</v>
      </c>
      <c r="I9263" t="s">
        <v>55329</v>
      </c>
      <c r="J9263" t="s">
        <v>31891</v>
      </c>
      <c r="K9263" t="s">
        <v>565</v>
      </c>
      <c r="L9263" s="119" t="str">
        <f t="shared" si="576"/>
        <v>NA</v>
      </c>
      <c r="M9263" s="119"/>
      <c r="N9263" s="120" t="str">
        <f t="shared" si="577"/>
        <v>NA</v>
      </c>
      <c r="O9263" s="120"/>
      <c r="P9263"/>
      <c r="Q9263"/>
      <c r="R9263"/>
      <c r="S9263"/>
      <c r="T9263"/>
      <c r="U9263" t="s">
        <v>33178</v>
      </c>
      <c r="V9263" t="s">
        <v>33191</v>
      </c>
      <c r="W9263" t="s">
        <v>33192</v>
      </c>
      <c r="X9263" t="s">
        <v>193</v>
      </c>
      <c r="Y9263" t="s">
        <v>10454</v>
      </c>
      <c r="Z9263" t="s">
        <v>54</v>
      </c>
      <c r="AA9263"/>
      <c r="AB9263" t="s">
        <v>48434</v>
      </c>
      <c r="AC9263" t="s">
        <v>54948</v>
      </c>
      <c r="AD9263" t="s">
        <v>33193</v>
      </c>
      <c r="AE9263" t="s">
        <v>565</v>
      </c>
      <c r="AF9263" s="119" t="str">
        <f t="shared" si="578"/>
        <v>NA</v>
      </c>
      <c r="AG9263" s="119"/>
      <c r="AH9263" s="119"/>
      <c r="AI9263" s="119"/>
      <c r="AJ9263" s="119" t="str">
        <f t="shared" si="579"/>
        <v>NA</v>
      </c>
      <c r="AK9263" s="190"/>
      <c r="AL9263" s="191"/>
    </row>
    <row r="9264" spans="1:38" x14ac:dyDescent="0.25">
      <c r="A9264" t="s">
        <v>32773</v>
      </c>
      <c r="B9264" t="s">
        <v>32775</v>
      </c>
      <c r="C9264" t="s">
        <v>32776</v>
      </c>
      <c r="D9264" t="s">
        <v>193</v>
      </c>
      <c r="E9264" t="s">
        <v>32777</v>
      </c>
      <c r="F9264" t="s">
        <v>54</v>
      </c>
      <c r="G9264"/>
      <c r="H9264" t="s">
        <v>48815</v>
      </c>
      <c r="I9264" t="s">
        <v>55330</v>
      </c>
      <c r="J9264" t="s">
        <v>32773</v>
      </c>
      <c r="K9264" t="s">
        <v>565</v>
      </c>
      <c r="L9264" s="119" t="str">
        <f t="shared" si="576"/>
        <v>NA</v>
      </c>
      <c r="M9264" s="119"/>
      <c r="N9264" s="120" t="str">
        <f t="shared" si="577"/>
        <v>NA</v>
      </c>
      <c r="O9264" s="120"/>
      <c r="P9264"/>
      <c r="Q9264"/>
      <c r="R9264"/>
      <c r="S9264"/>
      <c r="T9264"/>
      <c r="U9264" t="s">
        <v>34547</v>
      </c>
      <c r="V9264" t="s">
        <v>34545</v>
      </c>
      <c r="W9264" t="s">
        <v>34546</v>
      </c>
      <c r="X9264" t="s">
        <v>193</v>
      </c>
      <c r="Y9264" t="s">
        <v>34548</v>
      </c>
      <c r="Z9264" t="s">
        <v>54</v>
      </c>
      <c r="AA9264"/>
      <c r="AB9264" t="s">
        <v>48435</v>
      </c>
      <c r="AC9264" t="s">
        <v>54949</v>
      </c>
      <c r="AD9264" t="s">
        <v>34549</v>
      </c>
      <c r="AE9264" t="s">
        <v>565</v>
      </c>
      <c r="AF9264" s="119" t="str">
        <f t="shared" si="578"/>
        <v>NA</v>
      </c>
      <c r="AG9264" s="119"/>
      <c r="AH9264" s="119"/>
      <c r="AI9264" s="119"/>
      <c r="AJ9264" s="119" t="str">
        <f t="shared" si="579"/>
        <v>NA</v>
      </c>
      <c r="AK9264" s="190"/>
      <c r="AL9264" s="191"/>
    </row>
    <row r="9265" spans="1:38" x14ac:dyDescent="0.25">
      <c r="A9265" t="s">
        <v>34813</v>
      </c>
      <c r="B9265" t="s">
        <v>34811</v>
      </c>
      <c r="C9265" t="s">
        <v>34812</v>
      </c>
      <c r="D9265" t="s">
        <v>193</v>
      </c>
      <c r="E9265" t="s">
        <v>34814</v>
      </c>
      <c r="F9265" t="s">
        <v>54</v>
      </c>
      <c r="G9265"/>
      <c r="H9265" t="s">
        <v>48816</v>
      </c>
      <c r="I9265" t="s">
        <v>55331</v>
      </c>
      <c r="J9265" t="s">
        <v>34815</v>
      </c>
      <c r="K9265" t="s">
        <v>565</v>
      </c>
      <c r="L9265" s="119" t="str">
        <f t="shared" si="576"/>
        <v>NA</v>
      </c>
      <c r="M9265" s="119"/>
      <c r="N9265" s="120" t="str">
        <f t="shared" si="577"/>
        <v>NA</v>
      </c>
      <c r="O9265" s="120"/>
      <c r="P9265"/>
      <c r="Q9265"/>
      <c r="R9265"/>
      <c r="S9265"/>
      <c r="T9265"/>
      <c r="U9265" t="s">
        <v>34092</v>
      </c>
      <c r="V9265" t="s">
        <v>34090</v>
      </c>
      <c r="W9265" t="s">
        <v>34091</v>
      </c>
      <c r="X9265" t="s">
        <v>193</v>
      </c>
      <c r="Y9265" t="s">
        <v>857</v>
      </c>
      <c r="Z9265" t="s">
        <v>54</v>
      </c>
      <c r="AA9265"/>
      <c r="AB9265" t="s">
        <v>48436</v>
      </c>
      <c r="AC9265" t="s">
        <v>54950</v>
      </c>
      <c r="AD9265" t="s">
        <v>34093</v>
      </c>
      <c r="AE9265" t="s">
        <v>565</v>
      </c>
      <c r="AF9265" s="119" t="str">
        <f t="shared" si="578"/>
        <v>NA</v>
      </c>
      <c r="AG9265" s="119"/>
      <c r="AH9265" s="119"/>
      <c r="AI9265" s="119"/>
      <c r="AJ9265" s="119" t="str">
        <f t="shared" si="579"/>
        <v>NA</v>
      </c>
      <c r="AK9265" s="190"/>
      <c r="AL9265" s="191"/>
    </row>
    <row r="9266" spans="1:38" x14ac:dyDescent="0.25">
      <c r="A9266" t="s">
        <v>34818</v>
      </c>
      <c r="B9266" t="s">
        <v>34816</v>
      </c>
      <c r="C9266" t="s">
        <v>34817</v>
      </c>
      <c r="D9266" t="s">
        <v>193</v>
      </c>
      <c r="E9266" t="s">
        <v>34819</v>
      </c>
      <c r="F9266" t="s">
        <v>54</v>
      </c>
      <c r="G9266"/>
      <c r="H9266" t="s">
        <v>48817</v>
      </c>
      <c r="I9266" t="s">
        <v>55332</v>
      </c>
      <c r="J9266" t="s">
        <v>34820</v>
      </c>
      <c r="K9266" t="s">
        <v>565</v>
      </c>
      <c r="L9266" s="119" t="str">
        <f t="shared" si="576"/>
        <v>NA</v>
      </c>
      <c r="M9266" s="119"/>
      <c r="N9266" s="120" t="str">
        <f t="shared" si="577"/>
        <v>NA</v>
      </c>
      <c r="O9266" s="120"/>
      <c r="P9266"/>
      <c r="Q9266"/>
      <c r="R9266"/>
      <c r="S9266"/>
      <c r="T9266"/>
      <c r="U9266" t="s">
        <v>31996</v>
      </c>
      <c r="V9266" t="s">
        <v>31994</v>
      </c>
      <c r="W9266" t="s">
        <v>31995</v>
      </c>
      <c r="X9266" t="s">
        <v>193</v>
      </c>
      <c r="Y9266" t="s">
        <v>857</v>
      </c>
      <c r="Z9266" t="s">
        <v>54</v>
      </c>
      <c r="AA9266"/>
      <c r="AB9266" t="s">
        <v>48436</v>
      </c>
      <c r="AC9266" t="s">
        <v>54950</v>
      </c>
      <c r="AD9266" t="s">
        <v>31997</v>
      </c>
      <c r="AE9266" t="s">
        <v>565</v>
      </c>
      <c r="AF9266" s="119" t="str">
        <f t="shared" si="578"/>
        <v>NA</v>
      </c>
      <c r="AG9266" s="119"/>
      <c r="AH9266" s="119"/>
      <c r="AI9266" s="119"/>
      <c r="AJ9266" s="119" t="str">
        <f t="shared" si="579"/>
        <v>NA</v>
      </c>
      <c r="AK9266" s="190"/>
      <c r="AL9266" s="191"/>
    </row>
    <row r="9267" spans="1:38" x14ac:dyDescent="0.25">
      <c r="A9267" t="s">
        <v>31506</v>
      </c>
      <c r="B9267" t="s">
        <v>31516</v>
      </c>
      <c r="C9267" t="s">
        <v>31517</v>
      </c>
      <c r="D9267" t="s">
        <v>193</v>
      </c>
      <c r="E9267" t="s">
        <v>3589</v>
      </c>
      <c r="F9267" t="s">
        <v>54</v>
      </c>
      <c r="G9267"/>
      <c r="H9267" t="s">
        <v>48818</v>
      </c>
      <c r="I9267" t="s">
        <v>55333</v>
      </c>
      <c r="J9267"/>
      <c r="K9267" t="s">
        <v>565</v>
      </c>
      <c r="L9267" s="119" t="str">
        <f t="shared" si="576"/>
        <v>NA</v>
      </c>
      <c r="M9267" s="119"/>
      <c r="N9267" s="120" t="str">
        <f t="shared" si="577"/>
        <v>NA</v>
      </c>
      <c r="O9267" s="120"/>
      <c r="P9267"/>
      <c r="Q9267"/>
      <c r="R9267"/>
      <c r="S9267"/>
      <c r="T9267"/>
      <c r="U9267" t="s">
        <v>33750</v>
      </c>
      <c r="V9267" t="s">
        <v>33748</v>
      </c>
      <c r="W9267" t="s">
        <v>33749</v>
      </c>
      <c r="X9267" t="s">
        <v>193</v>
      </c>
      <c r="Y9267" t="s">
        <v>1668</v>
      </c>
      <c r="Z9267" t="s">
        <v>54</v>
      </c>
      <c r="AA9267"/>
      <c r="AB9267" t="s">
        <v>48437</v>
      </c>
      <c r="AC9267" t="s">
        <v>54951</v>
      </c>
      <c r="AD9267" t="s">
        <v>33751</v>
      </c>
      <c r="AE9267" t="s">
        <v>565</v>
      </c>
      <c r="AF9267" s="119" t="str">
        <f t="shared" si="578"/>
        <v>NA</v>
      </c>
      <c r="AG9267" s="119"/>
      <c r="AH9267" s="119"/>
      <c r="AI9267" s="119"/>
      <c r="AJ9267" s="119" t="str">
        <f t="shared" si="579"/>
        <v>NA</v>
      </c>
      <c r="AK9267" s="190"/>
      <c r="AL9267" s="191"/>
    </row>
    <row r="9268" spans="1:38" x14ac:dyDescent="0.25">
      <c r="A9268" t="s">
        <v>31506</v>
      </c>
      <c r="B9268" t="s">
        <v>31518</v>
      </c>
      <c r="C9268" t="s">
        <v>31519</v>
      </c>
      <c r="D9268" t="s">
        <v>193</v>
      </c>
      <c r="E9268" t="s">
        <v>18344</v>
      </c>
      <c r="F9268" t="s">
        <v>54</v>
      </c>
      <c r="G9268"/>
      <c r="H9268" t="s">
        <v>48819</v>
      </c>
      <c r="I9268" t="s">
        <v>55334</v>
      </c>
      <c r="J9268" t="s">
        <v>31520</v>
      </c>
      <c r="K9268" t="s">
        <v>565</v>
      </c>
      <c r="L9268" s="119" t="str">
        <f t="shared" si="576"/>
        <v>NA</v>
      </c>
      <c r="M9268" s="119"/>
      <c r="N9268" s="120" t="str">
        <f t="shared" si="577"/>
        <v>NA</v>
      </c>
      <c r="O9268" s="120"/>
      <c r="P9268"/>
      <c r="Q9268"/>
      <c r="R9268"/>
      <c r="S9268"/>
      <c r="T9268"/>
      <c r="U9268" t="s">
        <v>32010</v>
      </c>
      <c r="V9268" t="s">
        <v>32009</v>
      </c>
      <c r="W9268" t="s">
        <v>31995</v>
      </c>
      <c r="X9268" t="s">
        <v>193</v>
      </c>
      <c r="Y9268" t="s">
        <v>2711</v>
      </c>
      <c r="Z9268" t="s">
        <v>54</v>
      </c>
      <c r="AA9268"/>
      <c r="AB9268" t="s">
        <v>48438</v>
      </c>
      <c r="AC9268" t="s">
        <v>54952</v>
      </c>
      <c r="AD9268" t="s">
        <v>32011</v>
      </c>
      <c r="AE9268" t="s">
        <v>565</v>
      </c>
      <c r="AF9268" s="119" t="str">
        <f t="shared" si="578"/>
        <v>NA</v>
      </c>
      <c r="AG9268" s="119"/>
      <c r="AH9268" s="119"/>
      <c r="AI9268" s="119"/>
      <c r="AJ9268" s="119" t="str">
        <f t="shared" si="579"/>
        <v>NA</v>
      </c>
      <c r="AK9268" s="190"/>
      <c r="AL9268" s="191"/>
    </row>
    <row r="9269" spans="1:38" x14ac:dyDescent="0.25">
      <c r="A9269" t="s">
        <v>33884</v>
      </c>
      <c r="B9269" t="s">
        <v>33882</v>
      </c>
      <c r="C9269" t="s">
        <v>33883</v>
      </c>
      <c r="D9269" t="s">
        <v>193</v>
      </c>
      <c r="E9269" t="s">
        <v>33885</v>
      </c>
      <c r="F9269" t="s">
        <v>54</v>
      </c>
      <c r="G9269"/>
      <c r="H9269" t="s">
        <v>48820</v>
      </c>
      <c r="I9269" t="s">
        <v>55335</v>
      </c>
      <c r="J9269" t="s">
        <v>33884</v>
      </c>
      <c r="K9269" t="s">
        <v>565</v>
      </c>
      <c r="L9269" s="119" t="str">
        <f t="shared" si="576"/>
        <v>NA</v>
      </c>
      <c r="M9269" s="119"/>
      <c r="N9269" s="120" t="str">
        <f t="shared" si="577"/>
        <v>NA</v>
      </c>
      <c r="O9269" s="120"/>
      <c r="P9269"/>
      <c r="Q9269"/>
      <c r="R9269"/>
      <c r="S9269"/>
      <c r="T9269"/>
      <c r="U9269" t="s">
        <v>34416</v>
      </c>
      <c r="V9269" t="s">
        <v>34418</v>
      </c>
      <c r="W9269" t="s">
        <v>34411</v>
      </c>
      <c r="X9269" t="s">
        <v>193</v>
      </c>
      <c r="Y9269" t="s">
        <v>34419</v>
      </c>
      <c r="Z9269" t="s">
        <v>54</v>
      </c>
      <c r="AA9269"/>
      <c r="AB9269" t="s">
        <v>48439</v>
      </c>
      <c r="AC9269" t="s">
        <v>54953</v>
      </c>
      <c r="AD9269" t="s">
        <v>34420</v>
      </c>
      <c r="AE9269" t="s">
        <v>565</v>
      </c>
      <c r="AF9269" s="119" t="str">
        <f t="shared" si="578"/>
        <v>NA</v>
      </c>
      <c r="AG9269" s="119"/>
      <c r="AH9269" s="119"/>
      <c r="AI9269" s="119"/>
      <c r="AJ9269" s="119" t="str">
        <f t="shared" si="579"/>
        <v>NA</v>
      </c>
      <c r="AK9269" s="190"/>
      <c r="AL9269" s="191"/>
    </row>
    <row r="9270" spans="1:38" x14ac:dyDescent="0.25">
      <c r="A9270" t="s">
        <v>31322</v>
      </c>
      <c r="B9270" t="s">
        <v>31320</v>
      </c>
      <c r="C9270" t="s">
        <v>31321</v>
      </c>
      <c r="D9270" t="s">
        <v>193</v>
      </c>
      <c r="E9270" t="s">
        <v>16963</v>
      </c>
      <c r="F9270" t="s">
        <v>54</v>
      </c>
      <c r="G9270"/>
      <c r="H9270" t="s">
        <v>48821</v>
      </c>
      <c r="I9270" t="s">
        <v>55336</v>
      </c>
      <c r="J9270" t="s">
        <v>31322</v>
      </c>
      <c r="K9270" t="s">
        <v>565</v>
      </c>
      <c r="L9270" s="119" t="str">
        <f t="shared" si="576"/>
        <v>NA</v>
      </c>
      <c r="M9270" s="119"/>
      <c r="N9270" s="120" t="str">
        <f t="shared" si="577"/>
        <v>NA</v>
      </c>
      <c r="O9270" s="120"/>
      <c r="P9270"/>
      <c r="Q9270"/>
      <c r="R9270"/>
      <c r="S9270"/>
      <c r="T9270"/>
      <c r="U9270" t="s">
        <v>32945</v>
      </c>
      <c r="V9270" t="s">
        <v>32943</v>
      </c>
      <c r="W9270" t="s">
        <v>32944</v>
      </c>
      <c r="X9270" t="s">
        <v>193</v>
      </c>
      <c r="Y9270" t="s">
        <v>2910</v>
      </c>
      <c r="Z9270" t="s">
        <v>54</v>
      </c>
      <c r="AA9270"/>
      <c r="AB9270" t="s">
        <v>48440</v>
      </c>
      <c r="AC9270" t="s">
        <v>54954</v>
      </c>
      <c r="AD9270"/>
      <c r="AE9270" t="s">
        <v>565</v>
      </c>
      <c r="AF9270" s="119" t="str">
        <f t="shared" si="578"/>
        <v>NA</v>
      </c>
      <c r="AG9270" s="119"/>
      <c r="AH9270" s="119"/>
      <c r="AI9270" s="119"/>
      <c r="AJ9270" s="119" t="str">
        <f t="shared" si="579"/>
        <v>NA</v>
      </c>
      <c r="AK9270" s="190"/>
      <c r="AL9270" s="191"/>
    </row>
    <row r="9271" spans="1:38" x14ac:dyDescent="0.25">
      <c r="A9271" t="s">
        <v>31506</v>
      </c>
      <c r="B9271" t="s">
        <v>31521</v>
      </c>
      <c r="C9271" t="s">
        <v>31522</v>
      </c>
      <c r="D9271" t="s">
        <v>193</v>
      </c>
      <c r="E9271" t="s">
        <v>17067</v>
      </c>
      <c r="F9271" t="s">
        <v>54</v>
      </c>
      <c r="G9271"/>
      <c r="H9271" t="s">
        <v>48822</v>
      </c>
      <c r="I9271" t="s">
        <v>55337</v>
      </c>
      <c r="J9271"/>
      <c r="K9271" t="s">
        <v>565</v>
      </c>
      <c r="L9271" s="119" t="str">
        <f t="shared" si="576"/>
        <v>NA</v>
      </c>
      <c r="M9271" s="119"/>
      <c r="N9271" s="120" t="str">
        <f t="shared" si="577"/>
        <v>NA</v>
      </c>
      <c r="O9271" s="120"/>
      <c r="P9271"/>
      <c r="Q9271"/>
      <c r="R9271"/>
      <c r="S9271"/>
      <c r="T9271"/>
      <c r="U9271" t="s">
        <v>33617</v>
      </c>
      <c r="V9271" t="s">
        <v>33615</v>
      </c>
      <c r="W9271" t="s">
        <v>33616</v>
      </c>
      <c r="X9271" t="s">
        <v>193</v>
      </c>
      <c r="Y9271" t="s">
        <v>21493</v>
      </c>
      <c r="Z9271" t="s">
        <v>54</v>
      </c>
      <c r="AA9271"/>
      <c r="AB9271" t="s">
        <v>48441</v>
      </c>
      <c r="AC9271" t="s">
        <v>54955</v>
      </c>
      <c r="AD9271" t="s">
        <v>33618</v>
      </c>
      <c r="AE9271" t="s">
        <v>565</v>
      </c>
      <c r="AF9271" s="119" t="str">
        <f t="shared" si="578"/>
        <v>NA</v>
      </c>
      <c r="AG9271" s="119"/>
      <c r="AH9271" s="119"/>
      <c r="AI9271" s="119"/>
      <c r="AJ9271" s="119" t="str">
        <f t="shared" si="579"/>
        <v>NA</v>
      </c>
      <c r="AK9271" s="190"/>
      <c r="AL9271" s="191"/>
    </row>
    <row r="9272" spans="1:38" x14ac:dyDescent="0.25">
      <c r="A9272" t="s">
        <v>31070</v>
      </c>
      <c r="B9272" t="s">
        <v>31068</v>
      </c>
      <c r="C9272" t="s">
        <v>31069</v>
      </c>
      <c r="D9272" t="s">
        <v>193</v>
      </c>
      <c r="E9272" t="s">
        <v>31071</v>
      </c>
      <c r="F9272" t="s">
        <v>54</v>
      </c>
      <c r="G9272"/>
      <c r="H9272" t="s">
        <v>48823</v>
      </c>
      <c r="I9272" t="s">
        <v>55338</v>
      </c>
      <c r="J9272" t="s">
        <v>31070</v>
      </c>
      <c r="K9272" t="s">
        <v>565</v>
      </c>
      <c r="L9272" s="119" t="str">
        <f t="shared" si="576"/>
        <v>NA</v>
      </c>
      <c r="M9272" s="119"/>
      <c r="N9272" s="120" t="str">
        <f t="shared" si="577"/>
        <v>NA</v>
      </c>
      <c r="O9272" s="120"/>
      <c r="P9272"/>
      <c r="Q9272"/>
      <c r="R9272"/>
      <c r="S9272"/>
      <c r="T9272"/>
      <c r="U9272" t="s">
        <v>34412</v>
      </c>
      <c r="V9272" t="s">
        <v>34410</v>
      </c>
      <c r="W9272" t="s">
        <v>34411</v>
      </c>
      <c r="X9272" t="s">
        <v>193</v>
      </c>
      <c r="Y9272" t="s">
        <v>34413</v>
      </c>
      <c r="Z9272" t="s">
        <v>54</v>
      </c>
      <c r="AA9272"/>
      <c r="AB9272" t="s">
        <v>48442</v>
      </c>
      <c r="AC9272" t="s">
        <v>54956</v>
      </c>
      <c r="AD9272"/>
      <c r="AE9272" t="s">
        <v>565</v>
      </c>
      <c r="AF9272" s="119" t="str">
        <f t="shared" si="578"/>
        <v>NA</v>
      </c>
      <c r="AG9272" s="119"/>
      <c r="AH9272" s="119"/>
      <c r="AI9272" s="119"/>
      <c r="AJ9272" s="119" t="str">
        <f t="shared" si="579"/>
        <v>NA</v>
      </c>
      <c r="AK9272" s="190"/>
      <c r="AL9272" s="191"/>
    </row>
    <row r="9273" spans="1:38" x14ac:dyDescent="0.25">
      <c r="A9273" t="s">
        <v>31574</v>
      </c>
      <c r="B9273" t="s">
        <v>31575</v>
      </c>
      <c r="C9273" t="s">
        <v>31573</v>
      </c>
      <c r="D9273" t="s">
        <v>193</v>
      </c>
      <c r="E9273" t="s">
        <v>382</v>
      </c>
      <c r="F9273" t="s">
        <v>54</v>
      </c>
      <c r="G9273"/>
      <c r="H9273" t="s">
        <v>48824</v>
      </c>
      <c r="I9273" t="s">
        <v>55339</v>
      </c>
      <c r="J9273"/>
      <c r="K9273" t="s">
        <v>565</v>
      </c>
      <c r="L9273" s="119" t="str">
        <f t="shared" si="576"/>
        <v>NA</v>
      </c>
      <c r="M9273" s="119"/>
      <c r="N9273" s="120" t="str">
        <f t="shared" si="577"/>
        <v>NA</v>
      </c>
      <c r="O9273" s="120"/>
      <c r="P9273"/>
      <c r="Q9273"/>
      <c r="R9273"/>
      <c r="S9273"/>
      <c r="T9273"/>
      <c r="U9273" t="s">
        <v>32770</v>
      </c>
      <c r="V9273" t="s">
        <v>32768</v>
      </c>
      <c r="W9273" t="s">
        <v>32769</v>
      </c>
      <c r="X9273" t="s">
        <v>193</v>
      </c>
      <c r="Y9273" t="s">
        <v>920</v>
      </c>
      <c r="Z9273" t="s">
        <v>54</v>
      </c>
      <c r="AA9273"/>
      <c r="AB9273" t="s">
        <v>48443</v>
      </c>
      <c r="AC9273" t="s">
        <v>54957</v>
      </c>
      <c r="AD9273"/>
      <c r="AE9273" t="s">
        <v>565</v>
      </c>
      <c r="AF9273" s="119" t="str">
        <f t="shared" si="578"/>
        <v>NA</v>
      </c>
      <c r="AG9273" s="119"/>
      <c r="AH9273" s="119"/>
      <c r="AI9273" s="119"/>
      <c r="AJ9273" s="119" t="str">
        <f t="shared" si="579"/>
        <v>NA</v>
      </c>
      <c r="AK9273" s="190"/>
      <c r="AL9273" s="191"/>
    </row>
    <row r="9274" spans="1:38" x14ac:dyDescent="0.25">
      <c r="A9274" t="s">
        <v>32594</v>
      </c>
      <c r="B9274" t="s">
        <v>32592</v>
      </c>
      <c r="C9274" t="s">
        <v>32593</v>
      </c>
      <c r="D9274" t="s">
        <v>193</v>
      </c>
      <c r="E9274" t="s">
        <v>382</v>
      </c>
      <c r="F9274" t="s">
        <v>54</v>
      </c>
      <c r="G9274"/>
      <c r="H9274" t="s">
        <v>48824</v>
      </c>
      <c r="I9274" t="s">
        <v>55339</v>
      </c>
      <c r="J9274"/>
      <c r="K9274" t="s">
        <v>565</v>
      </c>
      <c r="L9274" s="119" t="str">
        <f t="shared" si="576"/>
        <v>NA</v>
      </c>
      <c r="M9274" s="119"/>
      <c r="N9274" s="120" t="str">
        <f t="shared" si="577"/>
        <v>NA</v>
      </c>
      <c r="O9274" s="120"/>
      <c r="P9274"/>
      <c r="Q9274"/>
      <c r="R9274"/>
      <c r="S9274"/>
      <c r="T9274"/>
      <c r="U9274" t="s">
        <v>33201</v>
      </c>
      <c r="V9274" t="s">
        <v>33200</v>
      </c>
      <c r="W9274" t="s">
        <v>33157</v>
      </c>
      <c r="X9274" t="s">
        <v>193</v>
      </c>
      <c r="Y9274" t="s">
        <v>33202</v>
      </c>
      <c r="Z9274" t="s">
        <v>54</v>
      </c>
      <c r="AA9274"/>
      <c r="AB9274" t="s">
        <v>48444</v>
      </c>
      <c r="AC9274" t="s">
        <v>54958</v>
      </c>
      <c r="AD9274"/>
      <c r="AE9274" t="s">
        <v>565</v>
      </c>
      <c r="AF9274" s="119" t="str">
        <f t="shared" si="578"/>
        <v>NA</v>
      </c>
      <c r="AG9274" s="119"/>
      <c r="AH9274" s="119"/>
      <c r="AI9274" s="119"/>
      <c r="AJ9274" s="119" t="str">
        <f t="shared" si="579"/>
        <v>NA</v>
      </c>
      <c r="AK9274" s="190"/>
      <c r="AL9274" s="191"/>
    </row>
    <row r="9275" spans="1:38" x14ac:dyDescent="0.25">
      <c r="A9275" t="s">
        <v>27953</v>
      </c>
      <c r="B9275" t="s">
        <v>27951</v>
      </c>
      <c r="C9275" t="s">
        <v>27952</v>
      </c>
      <c r="D9275" t="s">
        <v>193</v>
      </c>
      <c r="E9275" t="s">
        <v>382</v>
      </c>
      <c r="F9275" t="s">
        <v>54</v>
      </c>
      <c r="G9275"/>
      <c r="H9275" t="s">
        <v>48824</v>
      </c>
      <c r="I9275" t="s">
        <v>55339</v>
      </c>
      <c r="J9275" t="s">
        <v>27953</v>
      </c>
      <c r="K9275" t="s">
        <v>565</v>
      </c>
      <c r="L9275" s="119" t="str">
        <f t="shared" si="576"/>
        <v>NA</v>
      </c>
      <c r="M9275" s="119"/>
      <c r="N9275" s="120" t="str">
        <f t="shared" si="577"/>
        <v>NA</v>
      </c>
      <c r="O9275" s="120"/>
      <c r="P9275"/>
      <c r="Q9275"/>
      <c r="R9275"/>
      <c r="S9275"/>
      <c r="T9275"/>
      <c r="U9275" t="s">
        <v>34416</v>
      </c>
      <c r="V9275" t="s">
        <v>34421</v>
      </c>
      <c r="W9275" t="s">
        <v>34411</v>
      </c>
      <c r="X9275" t="s">
        <v>193</v>
      </c>
      <c r="Y9275" t="s">
        <v>33202</v>
      </c>
      <c r="Z9275" t="s">
        <v>54</v>
      </c>
      <c r="AA9275"/>
      <c r="AB9275" t="s">
        <v>48444</v>
      </c>
      <c r="AC9275" t="s">
        <v>54958</v>
      </c>
      <c r="AD9275" t="s">
        <v>34422</v>
      </c>
      <c r="AE9275" t="s">
        <v>565</v>
      </c>
      <c r="AF9275" s="119" t="str">
        <f t="shared" si="578"/>
        <v>NA</v>
      </c>
      <c r="AG9275" s="119"/>
      <c r="AH9275" s="119"/>
      <c r="AI9275" s="119"/>
      <c r="AJ9275" s="119" t="str">
        <f t="shared" si="579"/>
        <v>NA</v>
      </c>
      <c r="AK9275" s="190"/>
      <c r="AL9275" s="191"/>
    </row>
    <row r="9276" spans="1:38" x14ac:dyDescent="0.25">
      <c r="A9276" t="s">
        <v>27486</v>
      </c>
      <c r="B9276" t="s">
        <v>27484</v>
      </c>
      <c r="C9276" t="s">
        <v>27485</v>
      </c>
      <c r="D9276" t="s">
        <v>193</v>
      </c>
      <c r="E9276" t="s">
        <v>27487</v>
      </c>
      <c r="F9276" t="s">
        <v>54</v>
      </c>
      <c r="G9276"/>
      <c r="H9276" t="s">
        <v>48825</v>
      </c>
      <c r="I9276" t="s">
        <v>55340</v>
      </c>
      <c r="J9276" t="s">
        <v>27486</v>
      </c>
      <c r="K9276" t="s">
        <v>565</v>
      </c>
      <c r="L9276" s="119" t="str">
        <f t="shared" si="576"/>
        <v>NA</v>
      </c>
      <c r="M9276" s="119"/>
      <c r="N9276" s="120" t="str">
        <f t="shared" si="577"/>
        <v>NA</v>
      </c>
      <c r="O9276" s="120"/>
      <c r="P9276"/>
      <c r="Q9276"/>
      <c r="R9276"/>
      <c r="S9276"/>
      <c r="T9276"/>
      <c r="U9276" t="s">
        <v>33729</v>
      </c>
      <c r="V9276" t="s">
        <v>33727</v>
      </c>
      <c r="W9276" t="s">
        <v>33728</v>
      </c>
      <c r="X9276" t="s">
        <v>193</v>
      </c>
      <c r="Y9276" t="s">
        <v>33730</v>
      </c>
      <c r="Z9276" t="s">
        <v>54</v>
      </c>
      <c r="AA9276"/>
      <c r="AB9276" t="s">
        <v>48445</v>
      </c>
      <c r="AC9276" t="s">
        <v>54959</v>
      </c>
      <c r="AD9276" t="s">
        <v>33731</v>
      </c>
      <c r="AE9276" t="s">
        <v>565</v>
      </c>
      <c r="AF9276" s="119" t="str">
        <f t="shared" si="578"/>
        <v>NA</v>
      </c>
      <c r="AG9276" s="119"/>
      <c r="AH9276" s="119"/>
      <c r="AI9276" s="119"/>
      <c r="AJ9276" s="119" t="str">
        <f t="shared" si="579"/>
        <v>NA</v>
      </c>
      <c r="AK9276" s="190"/>
      <c r="AL9276" s="191"/>
    </row>
    <row r="9277" spans="1:38" x14ac:dyDescent="0.25">
      <c r="A9277" t="s">
        <v>27119</v>
      </c>
      <c r="B9277" t="s">
        <v>27126</v>
      </c>
      <c r="C9277" t="s">
        <v>27127</v>
      </c>
      <c r="D9277" t="s">
        <v>193</v>
      </c>
      <c r="E9277" t="s">
        <v>3730</v>
      </c>
      <c r="F9277" t="s">
        <v>54</v>
      </c>
      <c r="G9277"/>
      <c r="H9277" t="s">
        <v>48826</v>
      </c>
      <c r="I9277" t="s">
        <v>55341</v>
      </c>
      <c r="J9277" t="s">
        <v>27119</v>
      </c>
      <c r="K9277" t="s">
        <v>565</v>
      </c>
      <c r="L9277" s="119" t="str">
        <f t="shared" si="576"/>
        <v>NA</v>
      </c>
      <c r="M9277" s="119"/>
      <c r="N9277" s="120" t="str">
        <f t="shared" si="577"/>
        <v>NA</v>
      </c>
      <c r="O9277" s="120"/>
      <c r="P9277"/>
      <c r="Q9277"/>
      <c r="R9277"/>
      <c r="S9277"/>
      <c r="T9277"/>
      <c r="U9277" t="s">
        <v>34889</v>
      </c>
      <c r="V9277" t="s">
        <v>34888</v>
      </c>
      <c r="W9277" t="s">
        <v>5135</v>
      </c>
      <c r="X9277" t="s">
        <v>193</v>
      </c>
      <c r="Y9277" t="s">
        <v>10101</v>
      </c>
      <c r="Z9277" t="s">
        <v>54</v>
      </c>
      <c r="AA9277"/>
      <c r="AB9277" t="s">
        <v>48446</v>
      </c>
      <c r="AC9277" t="s">
        <v>54960</v>
      </c>
      <c r="AD9277" t="s">
        <v>34890</v>
      </c>
      <c r="AE9277" t="s">
        <v>565</v>
      </c>
      <c r="AF9277" s="119" t="str">
        <f t="shared" si="578"/>
        <v>NA</v>
      </c>
      <c r="AG9277" s="119"/>
      <c r="AH9277" s="119"/>
      <c r="AI9277" s="119"/>
      <c r="AJ9277" s="119" t="str">
        <f t="shared" si="579"/>
        <v>NA</v>
      </c>
      <c r="AK9277" s="190"/>
      <c r="AL9277" s="191"/>
    </row>
    <row r="9278" spans="1:38" x14ac:dyDescent="0.25">
      <c r="A9278" t="s">
        <v>32125</v>
      </c>
      <c r="B9278" t="s">
        <v>32124</v>
      </c>
      <c r="C9278" t="s">
        <v>27127</v>
      </c>
      <c r="D9278" t="s">
        <v>193</v>
      </c>
      <c r="E9278" t="s">
        <v>32126</v>
      </c>
      <c r="F9278" t="s">
        <v>54</v>
      </c>
      <c r="G9278"/>
      <c r="H9278" t="s">
        <v>48827</v>
      </c>
      <c r="I9278" t="s">
        <v>55342</v>
      </c>
      <c r="J9278" t="s">
        <v>32125</v>
      </c>
      <c r="K9278" t="s">
        <v>565</v>
      </c>
      <c r="L9278" s="119" t="str">
        <f t="shared" si="576"/>
        <v>NA</v>
      </c>
      <c r="M9278" s="119"/>
      <c r="N9278" s="120" t="str">
        <f t="shared" si="577"/>
        <v>NA</v>
      </c>
      <c r="O9278" s="120"/>
      <c r="P9278"/>
      <c r="Q9278"/>
      <c r="R9278"/>
      <c r="S9278"/>
      <c r="T9278"/>
      <c r="U9278" t="s">
        <v>34915</v>
      </c>
      <c r="V9278" t="s">
        <v>34914</v>
      </c>
      <c r="W9278" t="s">
        <v>5135</v>
      </c>
      <c r="X9278" t="s">
        <v>193</v>
      </c>
      <c r="Y9278" t="s">
        <v>34916</v>
      </c>
      <c r="Z9278" t="s">
        <v>54</v>
      </c>
      <c r="AA9278"/>
      <c r="AB9278" t="s">
        <v>48447</v>
      </c>
      <c r="AC9278" t="s">
        <v>54961</v>
      </c>
      <c r="AD9278" t="s">
        <v>34917</v>
      </c>
      <c r="AE9278" t="s">
        <v>565</v>
      </c>
      <c r="AF9278" s="119" t="str">
        <f t="shared" si="578"/>
        <v>NA</v>
      </c>
      <c r="AG9278" s="119"/>
      <c r="AH9278" s="119"/>
      <c r="AI9278" s="119"/>
      <c r="AJ9278" s="119" t="str">
        <f t="shared" si="579"/>
        <v>NA</v>
      </c>
      <c r="AK9278" s="190"/>
      <c r="AL9278" s="191"/>
    </row>
    <row r="9279" spans="1:38" x14ac:dyDescent="0.25">
      <c r="A9279" t="s">
        <v>33183</v>
      </c>
      <c r="B9279" t="s">
        <v>33600</v>
      </c>
      <c r="C9279" t="s">
        <v>33601</v>
      </c>
      <c r="D9279" t="s">
        <v>193</v>
      </c>
      <c r="E9279" t="s">
        <v>439</v>
      </c>
      <c r="F9279" t="s">
        <v>54</v>
      </c>
      <c r="G9279"/>
      <c r="H9279" t="s">
        <v>48828</v>
      </c>
      <c r="I9279" t="s">
        <v>55343</v>
      </c>
      <c r="J9279" t="s">
        <v>33602</v>
      </c>
      <c r="K9279" t="s">
        <v>565</v>
      </c>
      <c r="L9279" s="119" t="str">
        <f t="shared" si="576"/>
        <v>NA</v>
      </c>
      <c r="M9279" s="119"/>
      <c r="N9279" s="120" t="str">
        <f t="shared" si="577"/>
        <v>NA</v>
      </c>
      <c r="O9279" s="120"/>
      <c r="P9279"/>
      <c r="Q9279"/>
      <c r="R9279"/>
      <c r="S9279"/>
      <c r="T9279"/>
      <c r="U9279" t="s">
        <v>34865</v>
      </c>
      <c r="V9279" t="s">
        <v>34864</v>
      </c>
      <c r="W9279" t="s">
        <v>5135</v>
      </c>
      <c r="X9279" t="s">
        <v>193</v>
      </c>
      <c r="Y9279" t="s">
        <v>34866</v>
      </c>
      <c r="Z9279" t="s">
        <v>54</v>
      </c>
      <c r="AA9279"/>
      <c r="AB9279" t="s">
        <v>48448</v>
      </c>
      <c r="AC9279" t="s">
        <v>54962</v>
      </c>
      <c r="AD9279" t="s">
        <v>34867</v>
      </c>
      <c r="AE9279" t="s">
        <v>565</v>
      </c>
      <c r="AF9279" s="119" t="str">
        <f t="shared" si="578"/>
        <v>NA</v>
      </c>
      <c r="AG9279" s="119"/>
      <c r="AH9279" s="119"/>
      <c r="AI9279" s="119"/>
      <c r="AJ9279" s="119" t="str">
        <f t="shared" si="579"/>
        <v>NA</v>
      </c>
      <c r="AK9279" s="190"/>
      <c r="AL9279" s="191"/>
    </row>
    <row r="9280" spans="1:38" x14ac:dyDescent="0.25">
      <c r="A9280" t="s">
        <v>27119</v>
      </c>
      <c r="B9280" t="s">
        <v>27128</v>
      </c>
      <c r="C9280" t="s">
        <v>27127</v>
      </c>
      <c r="D9280" t="s">
        <v>193</v>
      </c>
      <c r="E9280" t="s">
        <v>439</v>
      </c>
      <c r="F9280" t="s">
        <v>54</v>
      </c>
      <c r="G9280"/>
      <c r="H9280" t="s">
        <v>48828</v>
      </c>
      <c r="I9280" t="s">
        <v>55343</v>
      </c>
      <c r="J9280" t="s">
        <v>27129</v>
      </c>
      <c r="K9280" t="s">
        <v>565</v>
      </c>
      <c r="L9280" s="119" t="str">
        <f t="shared" si="576"/>
        <v>NA</v>
      </c>
      <c r="M9280" s="119"/>
      <c r="N9280" s="120" t="str">
        <f t="shared" si="577"/>
        <v>NA</v>
      </c>
      <c r="O9280" s="120"/>
      <c r="P9280"/>
      <c r="Q9280"/>
      <c r="R9280"/>
      <c r="S9280"/>
      <c r="T9280"/>
      <c r="U9280" t="s">
        <v>35236</v>
      </c>
      <c r="V9280" t="s">
        <v>35234</v>
      </c>
      <c r="W9280" t="s">
        <v>35235</v>
      </c>
      <c r="X9280" t="s">
        <v>193</v>
      </c>
      <c r="Y9280" t="s">
        <v>35237</v>
      </c>
      <c r="Z9280" t="s">
        <v>54</v>
      </c>
      <c r="AA9280"/>
      <c r="AB9280" t="s">
        <v>48449</v>
      </c>
      <c r="AC9280" t="s">
        <v>54963</v>
      </c>
      <c r="AD9280" t="s">
        <v>35238</v>
      </c>
      <c r="AE9280" t="s">
        <v>565</v>
      </c>
      <c r="AF9280" s="119" t="str">
        <f t="shared" si="578"/>
        <v>NA</v>
      </c>
      <c r="AG9280" s="119"/>
      <c r="AH9280" s="119"/>
      <c r="AI9280" s="119"/>
      <c r="AJ9280" s="119" t="str">
        <f t="shared" si="579"/>
        <v>NA</v>
      </c>
      <c r="AK9280" s="190"/>
      <c r="AL9280" s="191"/>
    </row>
    <row r="9281" spans="1:38" x14ac:dyDescent="0.25">
      <c r="A9281" t="s">
        <v>34464</v>
      </c>
      <c r="B9281" t="s">
        <v>34462</v>
      </c>
      <c r="C9281" t="s">
        <v>34463</v>
      </c>
      <c r="D9281" t="s">
        <v>193</v>
      </c>
      <c r="E9281" t="s">
        <v>439</v>
      </c>
      <c r="F9281" t="s">
        <v>54</v>
      </c>
      <c r="G9281"/>
      <c r="H9281" t="s">
        <v>48828</v>
      </c>
      <c r="I9281" t="s">
        <v>55343</v>
      </c>
      <c r="J9281" t="s">
        <v>34465</v>
      </c>
      <c r="K9281" t="s">
        <v>565</v>
      </c>
      <c r="L9281" s="119" t="str">
        <f t="shared" si="576"/>
        <v>NA</v>
      </c>
      <c r="M9281" s="119"/>
      <c r="N9281" s="120" t="str">
        <f t="shared" si="577"/>
        <v>NA</v>
      </c>
      <c r="O9281" s="120"/>
      <c r="P9281"/>
      <c r="Q9281"/>
      <c r="R9281"/>
      <c r="S9281"/>
      <c r="T9281"/>
      <c r="U9281" t="s">
        <v>32103</v>
      </c>
      <c r="V9281" t="s">
        <v>32101</v>
      </c>
      <c r="W9281" t="s">
        <v>32102</v>
      </c>
      <c r="X9281" t="s">
        <v>193</v>
      </c>
      <c r="Y9281" t="s">
        <v>1682</v>
      </c>
      <c r="Z9281" t="s">
        <v>54</v>
      </c>
      <c r="AA9281"/>
      <c r="AB9281" t="s">
        <v>48450</v>
      </c>
      <c r="AC9281" t="s">
        <v>54964</v>
      </c>
      <c r="AD9281" t="s">
        <v>27664</v>
      </c>
      <c r="AE9281" t="s">
        <v>565</v>
      </c>
      <c r="AF9281" s="119" t="str">
        <f t="shared" si="578"/>
        <v>NA</v>
      </c>
      <c r="AG9281" s="119"/>
      <c r="AH9281" s="119"/>
      <c r="AI9281" s="119"/>
      <c r="AJ9281" s="119" t="str">
        <f t="shared" si="579"/>
        <v>NA</v>
      </c>
      <c r="AK9281" s="190"/>
      <c r="AL9281" s="191"/>
    </row>
    <row r="9282" spans="1:38" x14ac:dyDescent="0.25">
      <c r="A9282" t="s">
        <v>27664</v>
      </c>
      <c r="B9282" t="s">
        <v>31974</v>
      </c>
      <c r="C9282" t="s">
        <v>27127</v>
      </c>
      <c r="D9282" t="s">
        <v>193</v>
      </c>
      <c r="E9282" t="s">
        <v>439</v>
      </c>
      <c r="F9282" t="s">
        <v>54</v>
      </c>
      <c r="G9282"/>
      <c r="H9282" t="s">
        <v>48828</v>
      </c>
      <c r="I9282" t="s">
        <v>55343</v>
      </c>
      <c r="J9282" t="s">
        <v>27664</v>
      </c>
      <c r="K9282" t="s">
        <v>565</v>
      </c>
      <c r="L9282" s="119" t="str">
        <f t="shared" si="576"/>
        <v>NA</v>
      </c>
      <c r="M9282" s="119"/>
      <c r="N9282" s="120" t="str">
        <f t="shared" si="577"/>
        <v>NA</v>
      </c>
      <c r="O9282" s="120"/>
      <c r="P9282"/>
      <c r="Q9282"/>
      <c r="R9282"/>
      <c r="S9282"/>
      <c r="T9282"/>
      <c r="U9282" t="s">
        <v>31545</v>
      </c>
      <c r="V9282" t="s">
        <v>31544</v>
      </c>
      <c r="W9282" t="s">
        <v>27070</v>
      </c>
      <c r="X9282" t="s">
        <v>193</v>
      </c>
      <c r="Y9282" t="s">
        <v>1682</v>
      </c>
      <c r="Z9282" t="s">
        <v>54</v>
      </c>
      <c r="AA9282"/>
      <c r="AB9282" t="s">
        <v>48450</v>
      </c>
      <c r="AC9282" t="s">
        <v>54964</v>
      </c>
      <c r="AD9282" t="s">
        <v>31546</v>
      </c>
      <c r="AE9282" t="s">
        <v>565</v>
      </c>
      <c r="AF9282" s="119" t="str">
        <f t="shared" si="578"/>
        <v>NA</v>
      </c>
      <c r="AG9282" s="119"/>
      <c r="AH9282" s="119"/>
      <c r="AI9282" s="119"/>
      <c r="AJ9282" s="119" t="str">
        <f t="shared" si="579"/>
        <v>NA</v>
      </c>
      <c r="AK9282" s="190"/>
      <c r="AL9282" s="191"/>
    </row>
    <row r="9283" spans="1:38" x14ac:dyDescent="0.25">
      <c r="A9283" t="s">
        <v>35661</v>
      </c>
      <c r="B9283" t="s">
        <v>35663</v>
      </c>
      <c r="C9283" t="s">
        <v>35664</v>
      </c>
      <c r="D9283" t="s">
        <v>193</v>
      </c>
      <c r="E9283" t="s">
        <v>439</v>
      </c>
      <c r="F9283" t="s">
        <v>54</v>
      </c>
      <c r="G9283"/>
      <c r="H9283" t="s">
        <v>48828</v>
      </c>
      <c r="I9283" t="s">
        <v>55343</v>
      </c>
      <c r="J9283" t="s">
        <v>35665</v>
      </c>
      <c r="K9283" t="s">
        <v>565</v>
      </c>
      <c r="L9283" s="119" t="str">
        <f t="shared" ref="L9283:L9346" si="580">IF($Q$1&lt;&gt;"",IF(ISNUMBER(SEARCH("*"&amp;$Q$1&amp;"*", A9283)),A9283, IF(ISNUMBER(SEARCH("*"&amp;$Q$1&amp;"*", H9283)),A9283, IF(ISNUMBER(SEARCH("*"&amp;$Q$1&amp;"*", G9283)),A9283, IF(ISNUMBER(SEARCH("*"&amp;$Q$1&amp;"*", J9283)),A9283,  IF(ISNUMBER(SEARCH("*"&amp;$Q$1&amp;"*", E9283)),A9283, "NA"))))),"NA")</f>
        <v>NA</v>
      </c>
      <c r="M9283" s="119"/>
      <c r="N9283" s="120" t="str">
        <f t="shared" ref="N9283:N9346" si="581">IF($Q$11=1,IF(ISNUMBER(SEARCH($T$11,C9283)),A9283,"NA"),"NA")</f>
        <v>NA</v>
      </c>
      <c r="O9283" s="120"/>
      <c r="P9283"/>
      <c r="Q9283"/>
      <c r="R9283"/>
      <c r="S9283"/>
      <c r="T9283"/>
      <c r="U9283" t="s">
        <v>34880</v>
      </c>
      <c r="V9283" t="s">
        <v>34879</v>
      </c>
      <c r="W9283" t="s">
        <v>5135</v>
      </c>
      <c r="X9283" t="s">
        <v>193</v>
      </c>
      <c r="Y9283" t="s">
        <v>15473</v>
      </c>
      <c r="Z9283" t="s">
        <v>54</v>
      </c>
      <c r="AA9283"/>
      <c r="AB9283" t="s">
        <v>48451</v>
      </c>
      <c r="AC9283" t="s">
        <v>54965</v>
      </c>
      <c r="AD9283" t="s">
        <v>34881</v>
      </c>
      <c r="AE9283" t="s">
        <v>565</v>
      </c>
      <c r="AF9283" s="119" t="str">
        <f t="shared" ref="AF9283:AF9346" si="582">IF($Q$6&lt;&gt;"",IF(ISNUMBER(SEARCH($Q$6, W9283)),U9283, "NA"),"NA")</f>
        <v>NA</v>
      </c>
      <c r="AG9283" s="119"/>
      <c r="AH9283" s="119"/>
      <c r="AI9283" s="119"/>
      <c r="AJ9283" s="119" t="str">
        <f t="shared" ref="AJ9283:AJ9346" si="583">IF($Q$5&lt;&gt;"",IF(ISNUMBER(SEARCH($Q$5, U9283&amp;" "&amp;Y9283&amp;" "&amp;AA9283&amp;" "&amp;AB9283&amp;" "&amp;AD9283)),U9283, "NA"),"NA")</f>
        <v>NA</v>
      </c>
      <c r="AK9283" s="190"/>
      <c r="AL9283" s="191"/>
    </row>
    <row r="9284" spans="1:38" x14ac:dyDescent="0.25">
      <c r="A9284" t="s">
        <v>33841</v>
      </c>
      <c r="B9284" t="s">
        <v>33839</v>
      </c>
      <c r="C9284" t="s">
        <v>33840</v>
      </c>
      <c r="D9284" t="s">
        <v>193</v>
      </c>
      <c r="E9284" t="s">
        <v>439</v>
      </c>
      <c r="F9284" t="s">
        <v>54</v>
      </c>
      <c r="G9284"/>
      <c r="H9284" t="s">
        <v>48828</v>
      </c>
      <c r="I9284" t="s">
        <v>55343</v>
      </c>
      <c r="J9284" t="s">
        <v>33841</v>
      </c>
      <c r="K9284" t="s">
        <v>565</v>
      </c>
      <c r="L9284" s="119" t="str">
        <f t="shared" si="580"/>
        <v>NA</v>
      </c>
      <c r="M9284" s="119"/>
      <c r="N9284" s="120" t="str">
        <f t="shared" si="581"/>
        <v>NA</v>
      </c>
      <c r="O9284" s="120"/>
      <c r="P9284"/>
      <c r="Q9284"/>
      <c r="R9284"/>
      <c r="S9284"/>
      <c r="T9284"/>
      <c r="U9284" t="s">
        <v>27071</v>
      </c>
      <c r="V9284" t="s">
        <v>27069</v>
      </c>
      <c r="W9284" t="s">
        <v>27070</v>
      </c>
      <c r="X9284" t="s">
        <v>193</v>
      </c>
      <c r="Y9284" t="s">
        <v>15977</v>
      </c>
      <c r="Z9284" t="s">
        <v>54</v>
      </c>
      <c r="AA9284"/>
      <c r="AB9284" t="s">
        <v>48452</v>
      </c>
      <c r="AC9284" t="s">
        <v>54966</v>
      </c>
      <c r="AD9284" t="s">
        <v>27072</v>
      </c>
      <c r="AE9284" t="s">
        <v>565</v>
      </c>
      <c r="AF9284" s="119" t="str">
        <f t="shared" si="582"/>
        <v>NA</v>
      </c>
      <c r="AG9284" s="119"/>
      <c r="AH9284" s="119"/>
      <c r="AI9284" s="119"/>
      <c r="AJ9284" s="119" t="str">
        <f t="shared" si="583"/>
        <v>NA</v>
      </c>
      <c r="AK9284" s="190"/>
      <c r="AL9284" s="191"/>
    </row>
    <row r="9285" spans="1:38" x14ac:dyDescent="0.25">
      <c r="A9285" t="s">
        <v>33644</v>
      </c>
      <c r="B9285" t="s">
        <v>33642</v>
      </c>
      <c r="C9285" t="s">
        <v>33643</v>
      </c>
      <c r="D9285" t="s">
        <v>193</v>
      </c>
      <c r="E9285" t="s">
        <v>439</v>
      </c>
      <c r="F9285" t="s">
        <v>54</v>
      </c>
      <c r="G9285"/>
      <c r="H9285" t="s">
        <v>48828</v>
      </c>
      <c r="I9285" t="s">
        <v>55343</v>
      </c>
      <c r="J9285" t="s">
        <v>33644</v>
      </c>
      <c r="K9285" t="s">
        <v>565</v>
      </c>
      <c r="L9285" s="119" t="str">
        <f t="shared" si="580"/>
        <v>NA</v>
      </c>
      <c r="M9285" s="119"/>
      <c r="N9285" s="120" t="str">
        <f t="shared" si="581"/>
        <v>NA</v>
      </c>
      <c r="O9285" s="120"/>
      <c r="P9285"/>
      <c r="Q9285"/>
      <c r="R9285"/>
      <c r="S9285"/>
      <c r="T9285"/>
      <c r="U9285" t="s">
        <v>34905</v>
      </c>
      <c r="V9285" t="s">
        <v>34904</v>
      </c>
      <c r="W9285" t="s">
        <v>5135</v>
      </c>
      <c r="X9285" t="s">
        <v>193</v>
      </c>
      <c r="Y9285" t="s">
        <v>3452</v>
      </c>
      <c r="Z9285" t="s">
        <v>54</v>
      </c>
      <c r="AA9285"/>
      <c r="AB9285" t="s">
        <v>48453</v>
      </c>
      <c r="AC9285" t="s">
        <v>54967</v>
      </c>
      <c r="AD9285" t="s">
        <v>34887</v>
      </c>
      <c r="AE9285" t="s">
        <v>565</v>
      </c>
      <c r="AF9285" s="119" t="str">
        <f t="shared" si="582"/>
        <v>NA</v>
      </c>
      <c r="AG9285" s="119"/>
      <c r="AH9285" s="119"/>
      <c r="AI9285" s="119"/>
      <c r="AJ9285" s="119" t="str">
        <f t="shared" si="583"/>
        <v>NA</v>
      </c>
      <c r="AK9285" s="190"/>
      <c r="AL9285" s="191"/>
    </row>
    <row r="9286" spans="1:38" x14ac:dyDescent="0.25">
      <c r="A9286" t="s">
        <v>29597</v>
      </c>
      <c r="B9286" t="s">
        <v>29598</v>
      </c>
      <c r="C9286" t="s">
        <v>29599</v>
      </c>
      <c r="D9286" t="s">
        <v>193</v>
      </c>
      <c r="E9286" t="s">
        <v>439</v>
      </c>
      <c r="F9286" t="s">
        <v>54</v>
      </c>
      <c r="G9286"/>
      <c r="H9286" t="s">
        <v>48828</v>
      </c>
      <c r="I9286" t="s">
        <v>55343</v>
      </c>
      <c r="J9286" t="s">
        <v>29597</v>
      </c>
      <c r="K9286" t="s">
        <v>565</v>
      </c>
      <c r="L9286" s="119" t="str">
        <f t="shared" si="580"/>
        <v>NA</v>
      </c>
      <c r="M9286" s="119"/>
      <c r="N9286" s="120" t="str">
        <f t="shared" si="581"/>
        <v>NA</v>
      </c>
      <c r="O9286" s="120"/>
      <c r="P9286"/>
      <c r="Q9286"/>
      <c r="R9286"/>
      <c r="S9286"/>
      <c r="T9286"/>
      <c r="U9286" t="s">
        <v>34886</v>
      </c>
      <c r="V9286" t="s">
        <v>34885</v>
      </c>
      <c r="W9286" t="s">
        <v>5135</v>
      </c>
      <c r="X9286" t="s">
        <v>193</v>
      </c>
      <c r="Y9286" t="s">
        <v>3452</v>
      </c>
      <c r="Z9286" t="s">
        <v>54</v>
      </c>
      <c r="AA9286"/>
      <c r="AB9286" t="s">
        <v>48453</v>
      </c>
      <c r="AC9286" t="s">
        <v>54967</v>
      </c>
      <c r="AD9286" t="s">
        <v>34887</v>
      </c>
      <c r="AE9286" t="s">
        <v>565</v>
      </c>
      <c r="AF9286" s="119" t="str">
        <f t="shared" si="582"/>
        <v>NA</v>
      </c>
      <c r="AG9286" s="119"/>
      <c r="AH9286" s="119"/>
      <c r="AI9286" s="119"/>
      <c r="AJ9286" s="119" t="str">
        <f t="shared" si="583"/>
        <v>NA</v>
      </c>
      <c r="AK9286" s="190"/>
      <c r="AL9286" s="191"/>
    </row>
    <row r="9287" spans="1:38" x14ac:dyDescent="0.25">
      <c r="A9287" t="s">
        <v>33183</v>
      </c>
      <c r="B9287" t="s">
        <v>33603</v>
      </c>
      <c r="C9287" t="s">
        <v>33604</v>
      </c>
      <c r="D9287" t="s">
        <v>193</v>
      </c>
      <c r="E9287" t="s">
        <v>17318</v>
      </c>
      <c r="F9287" t="s">
        <v>54</v>
      </c>
      <c r="G9287"/>
      <c r="H9287" t="s">
        <v>48829</v>
      </c>
      <c r="I9287" t="s">
        <v>55344</v>
      </c>
      <c r="J9287" t="s">
        <v>33605</v>
      </c>
      <c r="K9287" t="s">
        <v>565</v>
      </c>
      <c r="L9287" s="119" t="str">
        <f t="shared" si="580"/>
        <v>NA</v>
      </c>
      <c r="M9287" s="119"/>
      <c r="N9287" s="120" t="str">
        <f t="shared" si="581"/>
        <v>NA</v>
      </c>
      <c r="O9287" s="120"/>
      <c r="P9287"/>
      <c r="Q9287"/>
      <c r="R9287"/>
      <c r="S9287"/>
      <c r="T9287"/>
      <c r="U9287" t="s">
        <v>34923</v>
      </c>
      <c r="V9287" t="s">
        <v>34922</v>
      </c>
      <c r="W9287" t="s">
        <v>5135</v>
      </c>
      <c r="X9287" t="s">
        <v>193</v>
      </c>
      <c r="Y9287" t="s">
        <v>34924</v>
      </c>
      <c r="Z9287" t="s">
        <v>54</v>
      </c>
      <c r="AA9287"/>
      <c r="AB9287" t="s">
        <v>48454</v>
      </c>
      <c r="AC9287" t="s">
        <v>54968</v>
      </c>
      <c r="AD9287" t="s">
        <v>34925</v>
      </c>
      <c r="AE9287" t="s">
        <v>565</v>
      </c>
      <c r="AF9287" s="119" t="str">
        <f t="shared" si="582"/>
        <v>NA</v>
      </c>
      <c r="AG9287" s="119"/>
      <c r="AH9287" s="119"/>
      <c r="AI9287" s="119"/>
      <c r="AJ9287" s="119" t="str">
        <f t="shared" si="583"/>
        <v>NA</v>
      </c>
      <c r="AK9287" s="190"/>
      <c r="AL9287" s="191"/>
    </row>
    <row r="9288" spans="1:38" x14ac:dyDescent="0.25">
      <c r="A9288" t="s">
        <v>33183</v>
      </c>
      <c r="B9288" t="s">
        <v>33606</v>
      </c>
      <c r="C9288" t="s">
        <v>33607</v>
      </c>
      <c r="D9288" t="s">
        <v>193</v>
      </c>
      <c r="E9288" t="s">
        <v>1311</v>
      </c>
      <c r="F9288" t="s">
        <v>54</v>
      </c>
      <c r="G9288"/>
      <c r="H9288" t="s">
        <v>48830</v>
      </c>
      <c r="I9288" t="s">
        <v>55345</v>
      </c>
      <c r="J9288" t="s">
        <v>33608</v>
      </c>
      <c r="K9288" t="s">
        <v>565</v>
      </c>
      <c r="L9288" s="119" t="str">
        <f t="shared" si="580"/>
        <v>NA</v>
      </c>
      <c r="M9288" s="119"/>
      <c r="N9288" s="120" t="str">
        <f t="shared" si="581"/>
        <v>NA</v>
      </c>
      <c r="O9288" s="120"/>
      <c r="P9288"/>
      <c r="Q9288"/>
      <c r="R9288"/>
      <c r="S9288"/>
      <c r="T9288"/>
      <c r="U9288" t="s">
        <v>31548</v>
      </c>
      <c r="V9288" t="s">
        <v>31547</v>
      </c>
      <c r="W9288" t="s">
        <v>27070</v>
      </c>
      <c r="X9288" t="s">
        <v>193</v>
      </c>
      <c r="Y9288" t="s">
        <v>4234</v>
      </c>
      <c r="Z9288" t="s">
        <v>54</v>
      </c>
      <c r="AA9288"/>
      <c r="AB9288" t="s">
        <v>48455</v>
      </c>
      <c r="AC9288" t="s">
        <v>54969</v>
      </c>
      <c r="AD9288" t="s">
        <v>31549</v>
      </c>
      <c r="AE9288" t="s">
        <v>565</v>
      </c>
      <c r="AF9288" s="119" t="str">
        <f t="shared" si="582"/>
        <v>NA</v>
      </c>
      <c r="AG9288" s="119"/>
      <c r="AH9288" s="119"/>
      <c r="AI9288" s="119"/>
      <c r="AJ9288" s="119" t="str">
        <f t="shared" si="583"/>
        <v>NA</v>
      </c>
      <c r="AK9288" s="190"/>
      <c r="AL9288" s="191"/>
    </row>
    <row r="9289" spans="1:38" x14ac:dyDescent="0.25">
      <c r="A9289" t="s">
        <v>27119</v>
      </c>
      <c r="B9289" t="s">
        <v>27130</v>
      </c>
      <c r="C9289" t="s">
        <v>27127</v>
      </c>
      <c r="D9289" t="s">
        <v>193</v>
      </c>
      <c r="E9289" t="s">
        <v>1311</v>
      </c>
      <c r="F9289" t="s">
        <v>54</v>
      </c>
      <c r="G9289"/>
      <c r="H9289" t="s">
        <v>48830</v>
      </c>
      <c r="I9289" t="s">
        <v>55345</v>
      </c>
      <c r="J9289" t="s">
        <v>27119</v>
      </c>
      <c r="K9289" t="s">
        <v>565</v>
      </c>
      <c r="L9289" s="119" t="str">
        <f t="shared" si="580"/>
        <v>NA</v>
      </c>
      <c r="M9289" s="119"/>
      <c r="N9289" s="120" t="str">
        <f t="shared" si="581"/>
        <v>NA</v>
      </c>
      <c r="O9289" s="120"/>
      <c r="P9289"/>
      <c r="Q9289"/>
      <c r="R9289"/>
      <c r="S9289"/>
      <c r="T9289"/>
      <c r="U9289" t="s">
        <v>34934</v>
      </c>
      <c r="V9289" t="s">
        <v>34933</v>
      </c>
      <c r="W9289" t="s">
        <v>5135</v>
      </c>
      <c r="X9289" t="s">
        <v>193</v>
      </c>
      <c r="Y9289" t="s">
        <v>944</v>
      </c>
      <c r="Z9289" t="s">
        <v>54</v>
      </c>
      <c r="AA9289"/>
      <c r="AB9289" t="s">
        <v>48456</v>
      </c>
      <c r="AC9289" t="s">
        <v>54970</v>
      </c>
      <c r="AD9289" t="s">
        <v>34935</v>
      </c>
      <c r="AE9289" t="s">
        <v>565</v>
      </c>
      <c r="AF9289" s="119" t="str">
        <f t="shared" si="582"/>
        <v>NA</v>
      </c>
      <c r="AG9289" s="119"/>
      <c r="AH9289" s="119"/>
      <c r="AI9289" s="119"/>
      <c r="AJ9289" s="119" t="str">
        <f t="shared" si="583"/>
        <v>NA</v>
      </c>
      <c r="AK9289" s="190"/>
      <c r="AL9289" s="191"/>
    </row>
    <row r="9290" spans="1:38" x14ac:dyDescent="0.25">
      <c r="A9290" t="s">
        <v>34480</v>
      </c>
      <c r="B9290" t="s">
        <v>34494</v>
      </c>
      <c r="C9290" t="s">
        <v>27127</v>
      </c>
      <c r="D9290" t="s">
        <v>193</v>
      </c>
      <c r="E9290" t="s">
        <v>3440</v>
      </c>
      <c r="F9290" t="s">
        <v>54</v>
      </c>
      <c r="G9290"/>
      <c r="H9290" t="s">
        <v>48831</v>
      </c>
      <c r="I9290" t="s">
        <v>55346</v>
      </c>
      <c r="J9290" t="s">
        <v>34480</v>
      </c>
      <c r="K9290" t="s">
        <v>565</v>
      </c>
      <c r="L9290" s="119" t="str">
        <f t="shared" si="580"/>
        <v>NA</v>
      </c>
      <c r="M9290" s="119"/>
      <c r="N9290" s="120" t="str">
        <f t="shared" si="581"/>
        <v>NA</v>
      </c>
      <c r="O9290" s="120"/>
      <c r="P9290"/>
      <c r="Q9290"/>
      <c r="R9290"/>
      <c r="S9290"/>
      <c r="T9290"/>
      <c r="U9290" t="s">
        <v>34600</v>
      </c>
      <c r="V9290" t="s">
        <v>34599</v>
      </c>
      <c r="W9290" t="s">
        <v>5135</v>
      </c>
      <c r="X9290" t="s">
        <v>193</v>
      </c>
      <c r="Y9290" t="s">
        <v>34601</v>
      </c>
      <c r="Z9290" t="s">
        <v>54</v>
      </c>
      <c r="AA9290"/>
      <c r="AB9290" t="s">
        <v>48457</v>
      </c>
      <c r="AC9290" t="s">
        <v>54971</v>
      </c>
      <c r="AD9290" t="s">
        <v>34602</v>
      </c>
      <c r="AE9290" t="s">
        <v>565</v>
      </c>
      <c r="AF9290" s="119" t="str">
        <f t="shared" si="582"/>
        <v>NA</v>
      </c>
      <c r="AG9290" s="119"/>
      <c r="AH9290" s="119"/>
      <c r="AI9290" s="119"/>
      <c r="AJ9290" s="119" t="str">
        <f t="shared" si="583"/>
        <v>NA</v>
      </c>
      <c r="AK9290" s="190"/>
      <c r="AL9290" s="191"/>
    </row>
    <row r="9291" spans="1:38" x14ac:dyDescent="0.25">
      <c r="A9291" t="s">
        <v>32483</v>
      </c>
      <c r="B9291" t="s">
        <v>32498</v>
      </c>
      <c r="C9291" t="s">
        <v>31944</v>
      </c>
      <c r="D9291" t="s">
        <v>193</v>
      </c>
      <c r="E9291" t="s">
        <v>3327</v>
      </c>
      <c r="F9291" t="s">
        <v>54</v>
      </c>
      <c r="G9291"/>
      <c r="H9291" t="s">
        <v>48832</v>
      </c>
      <c r="I9291" t="s">
        <v>55347</v>
      </c>
      <c r="J9291" t="s">
        <v>32499</v>
      </c>
      <c r="K9291" t="s">
        <v>565</v>
      </c>
      <c r="L9291" s="119" t="str">
        <f t="shared" si="580"/>
        <v>NA</v>
      </c>
      <c r="M9291" s="119"/>
      <c r="N9291" s="120" t="str">
        <f t="shared" si="581"/>
        <v>NA</v>
      </c>
      <c r="O9291" s="120"/>
      <c r="P9291"/>
      <c r="Q9291"/>
      <c r="R9291"/>
      <c r="S9291"/>
      <c r="T9291"/>
      <c r="U9291" t="s">
        <v>34937</v>
      </c>
      <c r="V9291" t="s">
        <v>34936</v>
      </c>
      <c r="W9291" t="s">
        <v>5135</v>
      </c>
      <c r="X9291" t="s">
        <v>193</v>
      </c>
      <c r="Y9291" t="s">
        <v>34601</v>
      </c>
      <c r="Z9291" t="s">
        <v>54</v>
      </c>
      <c r="AA9291"/>
      <c r="AB9291" t="s">
        <v>48457</v>
      </c>
      <c r="AC9291" t="s">
        <v>54971</v>
      </c>
      <c r="AD9291" t="s">
        <v>34938</v>
      </c>
      <c r="AE9291" t="s">
        <v>565</v>
      </c>
      <c r="AF9291" s="119" t="str">
        <f t="shared" si="582"/>
        <v>NA</v>
      </c>
      <c r="AG9291" s="119"/>
      <c r="AH9291" s="119"/>
      <c r="AI9291" s="119"/>
      <c r="AJ9291" s="119" t="str">
        <f t="shared" si="583"/>
        <v>NA</v>
      </c>
      <c r="AK9291" s="190"/>
      <c r="AL9291" s="191"/>
    </row>
    <row r="9292" spans="1:38" x14ac:dyDescent="0.25">
      <c r="A9292" t="s">
        <v>32483</v>
      </c>
      <c r="B9292" t="s">
        <v>32500</v>
      </c>
      <c r="C9292" t="s">
        <v>31944</v>
      </c>
      <c r="D9292" t="s">
        <v>193</v>
      </c>
      <c r="E9292" t="s">
        <v>3707</v>
      </c>
      <c r="F9292" t="s">
        <v>54</v>
      </c>
      <c r="G9292"/>
      <c r="H9292" t="s">
        <v>48833</v>
      </c>
      <c r="I9292" t="s">
        <v>55348</v>
      </c>
      <c r="J9292" t="s">
        <v>32501</v>
      </c>
      <c r="K9292" t="s">
        <v>565</v>
      </c>
      <c r="L9292" s="119" t="str">
        <f t="shared" si="580"/>
        <v>NA</v>
      </c>
      <c r="M9292" s="119"/>
      <c r="N9292" s="120" t="str">
        <f t="shared" si="581"/>
        <v>NA</v>
      </c>
      <c r="O9292" s="120"/>
      <c r="P9292"/>
      <c r="Q9292"/>
      <c r="R9292"/>
      <c r="S9292"/>
      <c r="T9292"/>
      <c r="U9292" t="s">
        <v>32822</v>
      </c>
      <c r="V9292" t="s">
        <v>32820</v>
      </c>
      <c r="W9292" t="s">
        <v>32821</v>
      </c>
      <c r="X9292" t="s">
        <v>193</v>
      </c>
      <c r="Y9292" t="s">
        <v>1745</v>
      </c>
      <c r="Z9292" t="s">
        <v>54</v>
      </c>
      <c r="AA9292"/>
      <c r="AB9292" t="s">
        <v>48458</v>
      </c>
      <c r="AC9292" t="s">
        <v>54972</v>
      </c>
      <c r="AD9292" t="s">
        <v>32823</v>
      </c>
      <c r="AE9292" t="s">
        <v>565</v>
      </c>
      <c r="AF9292" s="119" t="str">
        <f t="shared" si="582"/>
        <v>NA</v>
      </c>
      <c r="AG9292" s="119"/>
      <c r="AH9292" s="119"/>
      <c r="AI9292" s="119"/>
      <c r="AJ9292" s="119" t="str">
        <f t="shared" si="583"/>
        <v>NA</v>
      </c>
      <c r="AK9292" s="190"/>
      <c r="AL9292" s="191"/>
    </row>
    <row r="9293" spans="1:38" x14ac:dyDescent="0.25">
      <c r="A9293" t="s">
        <v>32483</v>
      </c>
      <c r="B9293" t="s">
        <v>32502</v>
      </c>
      <c r="C9293" t="s">
        <v>31944</v>
      </c>
      <c r="D9293" t="s">
        <v>193</v>
      </c>
      <c r="E9293" t="s">
        <v>3298</v>
      </c>
      <c r="F9293" t="s">
        <v>54</v>
      </c>
      <c r="G9293"/>
      <c r="H9293" t="s">
        <v>48834</v>
      </c>
      <c r="I9293" t="s">
        <v>55349</v>
      </c>
      <c r="J9293" t="s">
        <v>32503</v>
      </c>
      <c r="K9293" t="s">
        <v>565</v>
      </c>
      <c r="L9293" s="119" t="str">
        <f t="shared" si="580"/>
        <v>NA</v>
      </c>
      <c r="M9293" s="119"/>
      <c r="N9293" s="120" t="str">
        <f t="shared" si="581"/>
        <v>NA</v>
      </c>
      <c r="O9293" s="120"/>
      <c r="P9293"/>
      <c r="Q9293"/>
      <c r="R9293"/>
      <c r="S9293"/>
      <c r="T9293"/>
      <c r="U9293" t="s">
        <v>32073</v>
      </c>
      <c r="V9293" t="s">
        <v>32072</v>
      </c>
      <c r="W9293" t="s">
        <v>27070</v>
      </c>
      <c r="X9293" t="s">
        <v>193</v>
      </c>
      <c r="Y9293" t="s">
        <v>1745</v>
      </c>
      <c r="Z9293" t="s">
        <v>54</v>
      </c>
      <c r="AA9293"/>
      <c r="AB9293" t="s">
        <v>48458</v>
      </c>
      <c r="AC9293" t="s">
        <v>54972</v>
      </c>
      <c r="AD9293" t="s">
        <v>32074</v>
      </c>
      <c r="AE9293" t="s">
        <v>565</v>
      </c>
      <c r="AF9293" s="119" t="str">
        <f t="shared" si="582"/>
        <v>NA</v>
      </c>
      <c r="AG9293" s="119"/>
      <c r="AH9293" s="119"/>
      <c r="AI9293" s="119"/>
      <c r="AJ9293" s="119" t="str">
        <f t="shared" si="583"/>
        <v>NA</v>
      </c>
      <c r="AK9293" s="190"/>
      <c r="AL9293" s="191"/>
    </row>
    <row r="9294" spans="1:38" x14ac:dyDescent="0.25">
      <c r="A9294" t="s">
        <v>33434</v>
      </c>
      <c r="B9294" t="s">
        <v>33432</v>
      </c>
      <c r="C9294" t="s">
        <v>33433</v>
      </c>
      <c r="D9294" t="s">
        <v>193</v>
      </c>
      <c r="E9294" t="s">
        <v>33435</v>
      </c>
      <c r="F9294" t="s">
        <v>54</v>
      </c>
      <c r="G9294"/>
      <c r="H9294" t="s">
        <v>48835</v>
      </c>
      <c r="I9294" t="s">
        <v>55350</v>
      </c>
      <c r="J9294" t="s">
        <v>33436</v>
      </c>
      <c r="K9294" t="s">
        <v>565</v>
      </c>
      <c r="L9294" s="119" t="str">
        <f t="shared" si="580"/>
        <v>NA</v>
      </c>
      <c r="M9294" s="119"/>
      <c r="N9294" s="120" t="str">
        <f t="shared" si="581"/>
        <v>NA</v>
      </c>
      <c r="O9294" s="120"/>
      <c r="P9294"/>
      <c r="Q9294"/>
      <c r="R9294"/>
      <c r="S9294"/>
      <c r="T9294"/>
      <c r="U9294" t="s">
        <v>34849</v>
      </c>
      <c r="V9294" t="s">
        <v>34847</v>
      </c>
      <c r="W9294" t="s">
        <v>34848</v>
      </c>
      <c r="X9294" t="s">
        <v>193</v>
      </c>
      <c r="Y9294" t="s">
        <v>8598</v>
      </c>
      <c r="Z9294" t="s">
        <v>54</v>
      </c>
      <c r="AA9294"/>
      <c r="AB9294" t="s">
        <v>48459</v>
      </c>
      <c r="AC9294" t="s">
        <v>54973</v>
      </c>
      <c r="AD9294" t="s">
        <v>34850</v>
      </c>
      <c r="AE9294" t="s">
        <v>565</v>
      </c>
      <c r="AF9294" s="119" t="str">
        <f t="shared" si="582"/>
        <v>NA</v>
      </c>
      <c r="AG9294" s="119"/>
      <c r="AH9294" s="119"/>
      <c r="AI9294" s="119"/>
      <c r="AJ9294" s="119" t="str">
        <f t="shared" si="583"/>
        <v>NA</v>
      </c>
      <c r="AK9294" s="190"/>
      <c r="AL9294" s="191"/>
    </row>
    <row r="9295" spans="1:38" x14ac:dyDescent="0.25">
      <c r="A9295" t="s">
        <v>32483</v>
      </c>
      <c r="B9295" t="s">
        <v>32504</v>
      </c>
      <c r="C9295" t="s">
        <v>31944</v>
      </c>
      <c r="D9295" t="s">
        <v>193</v>
      </c>
      <c r="E9295" t="s">
        <v>1258</v>
      </c>
      <c r="F9295" t="s">
        <v>54</v>
      </c>
      <c r="G9295"/>
      <c r="H9295" t="s">
        <v>48836</v>
      </c>
      <c r="I9295" t="s">
        <v>55351</v>
      </c>
      <c r="J9295" t="s">
        <v>32505</v>
      </c>
      <c r="K9295" t="s">
        <v>565</v>
      </c>
      <c r="L9295" s="119" t="str">
        <f t="shared" si="580"/>
        <v>NA</v>
      </c>
      <c r="M9295" s="119"/>
      <c r="N9295" s="120" t="str">
        <f t="shared" si="581"/>
        <v>NA</v>
      </c>
      <c r="O9295" s="120"/>
      <c r="P9295"/>
      <c r="Q9295"/>
      <c r="R9295"/>
      <c r="S9295"/>
      <c r="T9295"/>
      <c r="U9295" t="s">
        <v>34604</v>
      </c>
      <c r="V9295" t="s">
        <v>34603</v>
      </c>
      <c r="W9295" t="s">
        <v>5135</v>
      </c>
      <c r="X9295" t="s">
        <v>193</v>
      </c>
      <c r="Y9295" t="s">
        <v>8598</v>
      </c>
      <c r="Z9295" t="s">
        <v>54</v>
      </c>
      <c r="AA9295"/>
      <c r="AB9295" t="s">
        <v>48459</v>
      </c>
      <c r="AC9295" t="s">
        <v>54973</v>
      </c>
      <c r="AD9295" t="s">
        <v>34605</v>
      </c>
      <c r="AE9295" t="s">
        <v>565</v>
      </c>
      <c r="AF9295" s="119" t="str">
        <f t="shared" si="582"/>
        <v>NA</v>
      </c>
      <c r="AG9295" s="119"/>
      <c r="AH9295" s="119"/>
      <c r="AI9295" s="119"/>
      <c r="AJ9295" s="119" t="str">
        <f t="shared" si="583"/>
        <v>NA</v>
      </c>
      <c r="AK9295" s="190"/>
      <c r="AL9295" s="191"/>
    </row>
    <row r="9296" spans="1:38" x14ac:dyDescent="0.25">
      <c r="A9296" t="s">
        <v>32483</v>
      </c>
      <c r="B9296" t="s">
        <v>32506</v>
      </c>
      <c r="C9296" t="s">
        <v>31944</v>
      </c>
      <c r="D9296" t="s">
        <v>193</v>
      </c>
      <c r="E9296" t="s">
        <v>3341</v>
      </c>
      <c r="F9296" t="s">
        <v>54</v>
      </c>
      <c r="G9296"/>
      <c r="H9296" t="s">
        <v>48837</v>
      </c>
      <c r="I9296" t="s">
        <v>55352</v>
      </c>
      <c r="J9296" t="s">
        <v>32507</v>
      </c>
      <c r="K9296" t="s">
        <v>565</v>
      </c>
      <c r="L9296" s="119" t="str">
        <f t="shared" si="580"/>
        <v>NA</v>
      </c>
      <c r="M9296" s="119"/>
      <c r="N9296" s="120" t="str">
        <f t="shared" si="581"/>
        <v>NA</v>
      </c>
      <c r="O9296" s="120"/>
      <c r="P9296"/>
      <c r="Q9296"/>
      <c r="R9296"/>
      <c r="S9296"/>
      <c r="T9296"/>
      <c r="U9296" t="s">
        <v>34944</v>
      </c>
      <c r="V9296" t="s">
        <v>34943</v>
      </c>
      <c r="W9296" t="s">
        <v>5135</v>
      </c>
      <c r="X9296" t="s">
        <v>193</v>
      </c>
      <c r="Y9296" t="s">
        <v>8598</v>
      </c>
      <c r="Z9296" t="s">
        <v>54</v>
      </c>
      <c r="AA9296"/>
      <c r="AB9296" t="s">
        <v>48459</v>
      </c>
      <c r="AC9296" t="s">
        <v>54973</v>
      </c>
      <c r="AD9296" t="s">
        <v>34945</v>
      </c>
      <c r="AE9296" t="s">
        <v>565</v>
      </c>
      <c r="AF9296" s="119" t="str">
        <f t="shared" si="582"/>
        <v>NA</v>
      </c>
      <c r="AG9296" s="119"/>
      <c r="AH9296" s="119"/>
      <c r="AI9296" s="119"/>
      <c r="AJ9296" s="119" t="str">
        <f t="shared" si="583"/>
        <v>NA</v>
      </c>
      <c r="AK9296" s="190"/>
      <c r="AL9296" s="191"/>
    </row>
    <row r="9297" spans="1:38" x14ac:dyDescent="0.25">
      <c r="A9297" t="s">
        <v>33301</v>
      </c>
      <c r="B9297" t="s">
        <v>33299</v>
      </c>
      <c r="C9297" t="s">
        <v>33300</v>
      </c>
      <c r="D9297" t="s">
        <v>193</v>
      </c>
      <c r="E9297" t="s">
        <v>1692</v>
      </c>
      <c r="F9297" t="s">
        <v>54</v>
      </c>
      <c r="G9297"/>
      <c r="H9297" t="s">
        <v>48838</v>
      </c>
      <c r="I9297" t="s">
        <v>55353</v>
      </c>
      <c r="J9297" t="s">
        <v>33302</v>
      </c>
      <c r="K9297" t="s">
        <v>565</v>
      </c>
      <c r="L9297" s="119" t="str">
        <f t="shared" si="580"/>
        <v>NA</v>
      </c>
      <c r="M9297" s="119"/>
      <c r="N9297" s="120" t="str">
        <f t="shared" si="581"/>
        <v>NA</v>
      </c>
      <c r="O9297" s="120"/>
      <c r="P9297"/>
      <c r="Q9297"/>
      <c r="R9297"/>
      <c r="S9297"/>
      <c r="T9297"/>
      <c r="U9297" t="s">
        <v>34944</v>
      </c>
      <c r="V9297" t="s">
        <v>34946</v>
      </c>
      <c r="W9297" t="s">
        <v>5135</v>
      </c>
      <c r="X9297" t="s">
        <v>193</v>
      </c>
      <c r="Y9297" t="s">
        <v>8598</v>
      </c>
      <c r="Z9297" t="s">
        <v>54</v>
      </c>
      <c r="AA9297"/>
      <c r="AB9297" t="s">
        <v>48459</v>
      </c>
      <c r="AC9297" t="s">
        <v>54973</v>
      </c>
      <c r="AD9297" t="s">
        <v>34945</v>
      </c>
      <c r="AE9297" t="s">
        <v>565</v>
      </c>
      <c r="AF9297" s="119" t="str">
        <f t="shared" si="582"/>
        <v>NA</v>
      </c>
      <c r="AG9297" s="119"/>
      <c r="AH9297" s="119"/>
      <c r="AI9297" s="119"/>
      <c r="AJ9297" s="119" t="str">
        <f t="shared" si="583"/>
        <v>NA</v>
      </c>
      <c r="AK9297" s="190"/>
      <c r="AL9297" s="191"/>
    </row>
    <row r="9298" spans="1:38" x14ac:dyDescent="0.25">
      <c r="A9298" t="s">
        <v>27664</v>
      </c>
      <c r="B9298" t="s">
        <v>31975</v>
      </c>
      <c r="C9298" t="s">
        <v>31931</v>
      </c>
      <c r="D9298" t="s">
        <v>193</v>
      </c>
      <c r="E9298" t="s">
        <v>1692</v>
      </c>
      <c r="F9298" t="s">
        <v>54</v>
      </c>
      <c r="G9298"/>
      <c r="H9298" t="s">
        <v>48838</v>
      </c>
      <c r="I9298" t="s">
        <v>55353</v>
      </c>
      <c r="J9298" t="s">
        <v>31976</v>
      </c>
      <c r="K9298" t="s">
        <v>565</v>
      </c>
      <c r="L9298" s="119" t="str">
        <f t="shared" si="580"/>
        <v>NA</v>
      </c>
      <c r="M9298" s="119"/>
      <c r="N9298" s="120" t="str">
        <f t="shared" si="581"/>
        <v>NA</v>
      </c>
      <c r="O9298" s="120"/>
      <c r="P9298"/>
      <c r="Q9298"/>
      <c r="R9298"/>
      <c r="S9298"/>
      <c r="T9298"/>
      <c r="U9298" t="s">
        <v>34948</v>
      </c>
      <c r="V9298" t="s">
        <v>34947</v>
      </c>
      <c r="W9298" t="s">
        <v>5135</v>
      </c>
      <c r="X9298" t="s">
        <v>193</v>
      </c>
      <c r="Y9298" t="s">
        <v>8598</v>
      </c>
      <c r="Z9298" t="s">
        <v>54</v>
      </c>
      <c r="AA9298"/>
      <c r="AB9298" t="s">
        <v>48459</v>
      </c>
      <c r="AC9298" t="s">
        <v>54973</v>
      </c>
      <c r="AD9298" t="s">
        <v>34949</v>
      </c>
      <c r="AE9298" t="s">
        <v>565</v>
      </c>
      <c r="AF9298" s="119" t="str">
        <f t="shared" si="582"/>
        <v>NA</v>
      </c>
      <c r="AG9298" s="119"/>
      <c r="AH9298" s="119"/>
      <c r="AI9298" s="119"/>
      <c r="AJ9298" s="119" t="str">
        <f t="shared" si="583"/>
        <v>NA</v>
      </c>
      <c r="AK9298" s="190"/>
      <c r="AL9298" s="191"/>
    </row>
    <row r="9299" spans="1:38" x14ac:dyDescent="0.25">
      <c r="A9299" t="s">
        <v>31528</v>
      </c>
      <c r="B9299" t="s">
        <v>31530</v>
      </c>
      <c r="C9299" t="s">
        <v>31531</v>
      </c>
      <c r="D9299" t="s">
        <v>193</v>
      </c>
      <c r="E9299" t="s">
        <v>31532</v>
      </c>
      <c r="F9299" t="s">
        <v>54</v>
      </c>
      <c r="G9299"/>
      <c r="H9299" t="s">
        <v>48839</v>
      </c>
      <c r="I9299" t="s">
        <v>55354</v>
      </c>
      <c r="J9299" t="s">
        <v>31528</v>
      </c>
      <c r="K9299" t="s">
        <v>565</v>
      </c>
      <c r="L9299" s="119" t="str">
        <f t="shared" si="580"/>
        <v>NA</v>
      </c>
      <c r="M9299" s="119"/>
      <c r="N9299" s="120" t="str">
        <f t="shared" si="581"/>
        <v>NA</v>
      </c>
      <c r="O9299" s="120"/>
      <c r="P9299"/>
      <c r="Q9299"/>
      <c r="R9299"/>
      <c r="S9299"/>
      <c r="T9299"/>
      <c r="U9299" t="s">
        <v>35232</v>
      </c>
      <c r="V9299" t="s">
        <v>35230</v>
      </c>
      <c r="W9299" t="s">
        <v>35231</v>
      </c>
      <c r="X9299" t="s">
        <v>193</v>
      </c>
      <c r="Y9299" t="s">
        <v>34952</v>
      </c>
      <c r="Z9299" t="s">
        <v>54</v>
      </c>
      <c r="AA9299"/>
      <c r="AB9299" t="s">
        <v>48460</v>
      </c>
      <c r="AC9299" t="s">
        <v>54974</v>
      </c>
      <c r="AD9299" t="s">
        <v>35233</v>
      </c>
      <c r="AE9299" t="s">
        <v>565</v>
      </c>
      <c r="AF9299" s="119" t="str">
        <f t="shared" si="582"/>
        <v>NA</v>
      </c>
      <c r="AG9299" s="119"/>
      <c r="AH9299" s="119"/>
      <c r="AI9299" s="119"/>
      <c r="AJ9299" s="119" t="str">
        <f t="shared" si="583"/>
        <v>NA</v>
      </c>
      <c r="AK9299" s="190"/>
      <c r="AL9299" s="191"/>
    </row>
    <row r="9300" spans="1:38" x14ac:dyDescent="0.25">
      <c r="A9300" t="s">
        <v>31506</v>
      </c>
      <c r="B9300" t="s">
        <v>31523</v>
      </c>
      <c r="C9300" t="s">
        <v>31524</v>
      </c>
      <c r="D9300" t="s">
        <v>193</v>
      </c>
      <c r="E9300" t="s">
        <v>31525</v>
      </c>
      <c r="F9300" t="s">
        <v>54</v>
      </c>
      <c r="G9300"/>
      <c r="H9300" t="s">
        <v>48840</v>
      </c>
      <c r="I9300" t="s">
        <v>55355</v>
      </c>
      <c r="J9300" t="s">
        <v>31506</v>
      </c>
      <c r="K9300" t="s">
        <v>565</v>
      </c>
      <c r="L9300" s="119" t="str">
        <f t="shared" si="580"/>
        <v>NA</v>
      </c>
      <c r="M9300" s="119"/>
      <c r="N9300" s="120" t="str">
        <f t="shared" si="581"/>
        <v>NA</v>
      </c>
      <c r="O9300" s="120"/>
      <c r="P9300"/>
      <c r="Q9300"/>
      <c r="R9300"/>
      <c r="S9300"/>
      <c r="T9300"/>
      <c r="U9300" t="s">
        <v>34951</v>
      </c>
      <c r="V9300" t="s">
        <v>34950</v>
      </c>
      <c r="W9300" t="s">
        <v>5135</v>
      </c>
      <c r="X9300" t="s">
        <v>193</v>
      </c>
      <c r="Y9300" t="s">
        <v>34952</v>
      </c>
      <c r="Z9300" t="s">
        <v>54</v>
      </c>
      <c r="AA9300"/>
      <c r="AB9300" t="s">
        <v>48460</v>
      </c>
      <c r="AC9300" t="s">
        <v>54974</v>
      </c>
      <c r="AD9300" t="s">
        <v>34953</v>
      </c>
      <c r="AE9300" t="s">
        <v>565</v>
      </c>
      <c r="AF9300" s="119" t="str">
        <f t="shared" si="582"/>
        <v>NA</v>
      </c>
      <c r="AG9300" s="119"/>
      <c r="AH9300" s="119"/>
      <c r="AI9300" s="119"/>
      <c r="AJ9300" s="119" t="str">
        <f t="shared" si="583"/>
        <v>NA</v>
      </c>
      <c r="AK9300" s="190"/>
      <c r="AL9300" s="191"/>
    </row>
    <row r="9301" spans="1:38" x14ac:dyDescent="0.25">
      <c r="A9301" t="s">
        <v>33973</v>
      </c>
      <c r="B9301" t="s">
        <v>33972</v>
      </c>
      <c r="C9301" t="s">
        <v>33300</v>
      </c>
      <c r="D9301" t="s">
        <v>193</v>
      </c>
      <c r="E9301" t="s">
        <v>33974</v>
      </c>
      <c r="F9301" t="s">
        <v>54</v>
      </c>
      <c r="G9301"/>
      <c r="H9301" t="s">
        <v>48841</v>
      </c>
      <c r="I9301" t="s">
        <v>55356</v>
      </c>
      <c r="J9301" t="s">
        <v>33973</v>
      </c>
      <c r="K9301" t="s">
        <v>565</v>
      </c>
      <c r="L9301" s="119" t="str">
        <f t="shared" si="580"/>
        <v>NA</v>
      </c>
      <c r="M9301" s="119"/>
      <c r="N9301" s="120" t="str">
        <f t="shared" si="581"/>
        <v>NA</v>
      </c>
      <c r="O9301" s="120"/>
      <c r="P9301"/>
      <c r="Q9301"/>
      <c r="R9301"/>
      <c r="S9301"/>
      <c r="T9301"/>
      <c r="U9301" t="s">
        <v>34951</v>
      </c>
      <c r="V9301" t="s">
        <v>34954</v>
      </c>
      <c r="W9301" t="s">
        <v>5135</v>
      </c>
      <c r="X9301" t="s">
        <v>193</v>
      </c>
      <c r="Y9301" t="s">
        <v>34952</v>
      </c>
      <c r="Z9301" t="s">
        <v>54</v>
      </c>
      <c r="AA9301"/>
      <c r="AB9301" t="s">
        <v>48460</v>
      </c>
      <c r="AC9301" t="s">
        <v>54974</v>
      </c>
      <c r="AD9301" t="s">
        <v>34953</v>
      </c>
      <c r="AE9301" t="s">
        <v>565</v>
      </c>
      <c r="AF9301" s="119" t="str">
        <f t="shared" si="582"/>
        <v>NA</v>
      </c>
      <c r="AG9301" s="119"/>
      <c r="AH9301" s="119"/>
      <c r="AI9301" s="119"/>
      <c r="AJ9301" s="119" t="str">
        <f t="shared" si="583"/>
        <v>NA</v>
      </c>
      <c r="AK9301" s="190"/>
      <c r="AL9301" s="191"/>
    </row>
    <row r="9302" spans="1:38" x14ac:dyDescent="0.25">
      <c r="A9302" t="s">
        <v>34749</v>
      </c>
      <c r="B9302" t="s">
        <v>34747</v>
      </c>
      <c r="C9302" t="s">
        <v>34748</v>
      </c>
      <c r="D9302" t="s">
        <v>193</v>
      </c>
      <c r="E9302" t="s">
        <v>3156</v>
      </c>
      <c r="F9302" t="s">
        <v>54</v>
      </c>
      <c r="G9302"/>
      <c r="H9302" t="s">
        <v>48842</v>
      </c>
      <c r="I9302" t="s">
        <v>55357</v>
      </c>
      <c r="J9302" t="s">
        <v>33737</v>
      </c>
      <c r="K9302" t="s">
        <v>565</v>
      </c>
      <c r="L9302" s="119" t="str">
        <f t="shared" si="580"/>
        <v>NA</v>
      </c>
      <c r="M9302" s="119"/>
      <c r="N9302" s="120" t="str">
        <f t="shared" si="581"/>
        <v>NA</v>
      </c>
      <c r="O9302" s="120"/>
      <c r="P9302"/>
      <c r="Q9302"/>
      <c r="R9302"/>
      <c r="S9302"/>
      <c r="T9302"/>
      <c r="U9302" t="s">
        <v>33183</v>
      </c>
      <c r="V9302" t="s">
        <v>33593</v>
      </c>
      <c r="W9302" t="s">
        <v>33594</v>
      </c>
      <c r="X9302" t="s">
        <v>193</v>
      </c>
      <c r="Y9302" t="s">
        <v>1765</v>
      </c>
      <c r="Z9302" t="s">
        <v>54</v>
      </c>
      <c r="AA9302"/>
      <c r="AB9302" t="s">
        <v>48461</v>
      </c>
      <c r="AC9302" t="s">
        <v>54975</v>
      </c>
      <c r="AD9302" t="s">
        <v>33183</v>
      </c>
      <c r="AE9302" t="s">
        <v>565</v>
      </c>
      <c r="AF9302" s="119" t="str">
        <f t="shared" si="582"/>
        <v>NA</v>
      </c>
      <c r="AG9302" s="119"/>
      <c r="AH9302" s="119"/>
      <c r="AI9302" s="119"/>
      <c r="AJ9302" s="119" t="str">
        <f t="shared" si="583"/>
        <v>NA</v>
      </c>
      <c r="AK9302" s="190"/>
      <c r="AL9302" s="191"/>
    </row>
    <row r="9303" spans="1:38" x14ac:dyDescent="0.25">
      <c r="A9303" t="s">
        <v>34036</v>
      </c>
      <c r="B9303" t="s">
        <v>34034</v>
      </c>
      <c r="C9303" t="s">
        <v>34035</v>
      </c>
      <c r="D9303" t="s">
        <v>193</v>
      </c>
      <c r="E9303" t="s">
        <v>3156</v>
      </c>
      <c r="F9303" t="s">
        <v>54</v>
      </c>
      <c r="G9303"/>
      <c r="H9303" t="s">
        <v>48842</v>
      </c>
      <c r="I9303" t="s">
        <v>55357</v>
      </c>
      <c r="J9303" t="s">
        <v>34036</v>
      </c>
      <c r="K9303" t="s">
        <v>565</v>
      </c>
      <c r="L9303" s="119" t="str">
        <f t="shared" si="580"/>
        <v>NA</v>
      </c>
      <c r="M9303" s="119"/>
      <c r="N9303" s="120" t="str">
        <f t="shared" si="581"/>
        <v>NA</v>
      </c>
      <c r="O9303" s="120"/>
      <c r="P9303"/>
      <c r="Q9303"/>
      <c r="R9303"/>
      <c r="S9303"/>
      <c r="T9303"/>
      <c r="U9303" t="s">
        <v>32079</v>
      </c>
      <c r="V9303" t="s">
        <v>32078</v>
      </c>
      <c r="W9303" t="s">
        <v>27070</v>
      </c>
      <c r="X9303" t="s">
        <v>193</v>
      </c>
      <c r="Y9303" t="s">
        <v>1765</v>
      </c>
      <c r="Z9303" t="s">
        <v>54</v>
      </c>
      <c r="AA9303"/>
      <c r="AB9303" t="s">
        <v>48461</v>
      </c>
      <c r="AC9303" t="s">
        <v>54975</v>
      </c>
      <c r="AD9303" t="s">
        <v>32080</v>
      </c>
      <c r="AE9303" t="s">
        <v>565</v>
      </c>
      <c r="AF9303" s="119" t="str">
        <f t="shared" si="582"/>
        <v>NA</v>
      </c>
      <c r="AG9303" s="119"/>
      <c r="AH9303" s="119"/>
      <c r="AI9303" s="119"/>
      <c r="AJ9303" s="119" t="str">
        <f t="shared" si="583"/>
        <v>NA</v>
      </c>
      <c r="AK9303" s="190"/>
      <c r="AL9303" s="191"/>
    </row>
    <row r="9304" spans="1:38" x14ac:dyDescent="0.25">
      <c r="A9304" t="s">
        <v>31776</v>
      </c>
      <c r="B9304" t="s">
        <v>31774</v>
      </c>
      <c r="C9304" t="s">
        <v>31775</v>
      </c>
      <c r="D9304" t="s">
        <v>193</v>
      </c>
      <c r="E9304" t="s">
        <v>3156</v>
      </c>
      <c r="F9304" t="s">
        <v>54</v>
      </c>
      <c r="G9304"/>
      <c r="H9304" t="s">
        <v>48842</v>
      </c>
      <c r="I9304" t="s">
        <v>55357</v>
      </c>
      <c r="J9304" t="s">
        <v>31776</v>
      </c>
      <c r="K9304" t="s">
        <v>565</v>
      </c>
      <c r="L9304" s="119" t="str">
        <f t="shared" si="580"/>
        <v>NA</v>
      </c>
      <c r="M9304" s="119"/>
      <c r="N9304" s="120" t="str">
        <f t="shared" si="581"/>
        <v>NA</v>
      </c>
      <c r="O9304" s="120"/>
      <c r="P9304"/>
      <c r="Q9304"/>
      <c r="R9304"/>
      <c r="S9304"/>
      <c r="T9304"/>
      <c r="U9304" t="s">
        <v>34960</v>
      </c>
      <c r="V9304" t="s">
        <v>34959</v>
      </c>
      <c r="W9304" t="s">
        <v>5135</v>
      </c>
      <c r="X9304" t="s">
        <v>193</v>
      </c>
      <c r="Y9304" t="s">
        <v>18296</v>
      </c>
      <c r="Z9304" t="s">
        <v>54</v>
      </c>
      <c r="AA9304"/>
      <c r="AB9304" t="s">
        <v>48462</v>
      </c>
      <c r="AC9304" t="s">
        <v>54976</v>
      </c>
      <c r="AD9304" t="s">
        <v>34961</v>
      </c>
      <c r="AE9304" t="s">
        <v>565</v>
      </c>
      <c r="AF9304" s="119" t="str">
        <f t="shared" si="582"/>
        <v>NA</v>
      </c>
      <c r="AG9304" s="119"/>
      <c r="AH9304" s="119"/>
      <c r="AI9304" s="119"/>
      <c r="AJ9304" s="119" t="str">
        <f t="shared" si="583"/>
        <v>NA</v>
      </c>
      <c r="AK9304" s="190"/>
      <c r="AL9304" s="191"/>
    </row>
    <row r="9305" spans="1:38" x14ac:dyDescent="0.25">
      <c r="A9305" t="s">
        <v>34222</v>
      </c>
      <c r="B9305" t="s">
        <v>34224</v>
      </c>
      <c r="C9305" t="s">
        <v>31931</v>
      </c>
      <c r="D9305" t="s">
        <v>193</v>
      </c>
      <c r="E9305" t="s">
        <v>1392</v>
      </c>
      <c r="F9305" t="s">
        <v>54</v>
      </c>
      <c r="G9305"/>
      <c r="H9305" t="s">
        <v>48843</v>
      </c>
      <c r="I9305" t="s">
        <v>55358</v>
      </c>
      <c r="J9305" t="s">
        <v>34222</v>
      </c>
      <c r="K9305" t="s">
        <v>565</v>
      </c>
      <c r="L9305" s="119" t="str">
        <f t="shared" si="580"/>
        <v>NA</v>
      </c>
      <c r="M9305" s="119"/>
      <c r="N9305" s="120" t="str">
        <f t="shared" si="581"/>
        <v>NA</v>
      </c>
      <c r="O9305" s="120"/>
      <c r="P9305"/>
      <c r="Q9305"/>
      <c r="R9305"/>
      <c r="S9305"/>
      <c r="T9305"/>
      <c r="U9305" t="s">
        <v>34960</v>
      </c>
      <c r="V9305" t="s">
        <v>34962</v>
      </c>
      <c r="W9305" t="s">
        <v>5135</v>
      </c>
      <c r="X9305" t="s">
        <v>193</v>
      </c>
      <c r="Y9305" t="s">
        <v>18296</v>
      </c>
      <c r="Z9305" t="s">
        <v>54</v>
      </c>
      <c r="AA9305"/>
      <c r="AB9305" t="s">
        <v>48462</v>
      </c>
      <c r="AC9305" t="s">
        <v>54976</v>
      </c>
      <c r="AD9305" t="s">
        <v>34963</v>
      </c>
      <c r="AE9305" t="s">
        <v>565</v>
      </c>
      <c r="AF9305" s="119" t="str">
        <f t="shared" si="582"/>
        <v>NA</v>
      </c>
      <c r="AG9305" s="119"/>
      <c r="AH9305" s="119"/>
      <c r="AI9305" s="119"/>
      <c r="AJ9305" s="119" t="str">
        <f t="shared" si="583"/>
        <v>NA</v>
      </c>
      <c r="AK9305" s="190"/>
      <c r="AL9305" s="191"/>
    </row>
    <row r="9306" spans="1:38" x14ac:dyDescent="0.25">
      <c r="A9306" t="s">
        <v>34080</v>
      </c>
      <c r="B9306" t="s">
        <v>34078</v>
      </c>
      <c r="C9306" t="s">
        <v>34079</v>
      </c>
      <c r="D9306" t="s">
        <v>193</v>
      </c>
      <c r="E9306" t="s">
        <v>34081</v>
      </c>
      <c r="F9306" t="s">
        <v>54</v>
      </c>
      <c r="G9306"/>
      <c r="H9306" t="s">
        <v>48844</v>
      </c>
      <c r="I9306" t="s">
        <v>55359</v>
      </c>
      <c r="J9306" t="s">
        <v>34080</v>
      </c>
      <c r="K9306" t="s">
        <v>565</v>
      </c>
      <c r="L9306" s="119" t="str">
        <f t="shared" si="580"/>
        <v>NA</v>
      </c>
      <c r="M9306" s="119"/>
      <c r="N9306" s="120" t="str">
        <f t="shared" si="581"/>
        <v>NA</v>
      </c>
      <c r="O9306" s="120"/>
      <c r="P9306"/>
      <c r="Q9306"/>
      <c r="R9306"/>
      <c r="S9306"/>
      <c r="T9306"/>
      <c r="U9306" t="s">
        <v>32109</v>
      </c>
      <c r="V9306" t="s">
        <v>32108</v>
      </c>
      <c r="W9306" t="s">
        <v>27070</v>
      </c>
      <c r="X9306" t="s">
        <v>193</v>
      </c>
      <c r="Y9306" t="s">
        <v>8911</v>
      </c>
      <c r="Z9306" t="s">
        <v>54</v>
      </c>
      <c r="AA9306"/>
      <c r="AB9306" t="s">
        <v>48463</v>
      </c>
      <c r="AC9306" t="s">
        <v>54977</v>
      </c>
      <c r="AD9306" t="s">
        <v>32110</v>
      </c>
      <c r="AE9306" t="s">
        <v>565</v>
      </c>
      <c r="AF9306" s="119" t="str">
        <f t="shared" si="582"/>
        <v>NA</v>
      </c>
      <c r="AG9306" s="119"/>
      <c r="AH9306" s="119"/>
      <c r="AI9306" s="119"/>
      <c r="AJ9306" s="119" t="str">
        <f t="shared" si="583"/>
        <v>NA</v>
      </c>
      <c r="AK9306" s="190"/>
      <c r="AL9306" s="191"/>
    </row>
    <row r="9307" spans="1:38" x14ac:dyDescent="0.25">
      <c r="A9307" t="s">
        <v>34053</v>
      </c>
      <c r="B9307" t="s">
        <v>34075</v>
      </c>
      <c r="C9307" t="s">
        <v>34076</v>
      </c>
      <c r="D9307" t="s">
        <v>193</v>
      </c>
      <c r="E9307" t="s">
        <v>34077</v>
      </c>
      <c r="F9307" t="s">
        <v>54</v>
      </c>
      <c r="G9307"/>
      <c r="H9307" t="s">
        <v>48845</v>
      </c>
      <c r="I9307" t="s">
        <v>55360</v>
      </c>
      <c r="J9307" t="s">
        <v>34053</v>
      </c>
      <c r="K9307" t="s">
        <v>565</v>
      </c>
      <c r="L9307" s="119" t="str">
        <f t="shared" si="580"/>
        <v>NA</v>
      </c>
      <c r="M9307" s="119"/>
      <c r="N9307" s="120" t="str">
        <f t="shared" si="581"/>
        <v>NA</v>
      </c>
      <c r="O9307" s="120"/>
      <c r="P9307"/>
      <c r="Q9307"/>
      <c r="R9307"/>
      <c r="S9307"/>
      <c r="T9307"/>
      <c r="U9307" t="s">
        <v>34968</v>
      </c>
      <c r="V9307" t="s">
        <v>34967</v>
      </c>
      <c r="W9307" t="s">
        <v>5135</v>
      </c>
      <c r="X9307" t="s">
        <v>193</v>
      </c>
      <c r="Y9307" t="s">
        <v>8911</v>
      </c>
      <c r="Z9307" t="s">
        <v>54</v>
      </c>
      <c r="AA9307"/>
      <c r="AB9307" t="s">
        <v>48463</v>
      </c>
      <c r="AC9307" t="s">
        <v>54977</v>
      </c>
      <c r="AD9307" t="s">
        <v>34969</v>
      </c>
      <c r="AE9307" t="s">
        <v>565</v>
      </c>
      <c r="AF9307" s="119" t="str">
        <f t="shared" si="582"/>
        <v>NA</v>
      </c>
      <c r="AG9307" s="119"/>
      <c r="AH9307" s="119"/>
      <c r="AI9307" s="119"/>
      <c r="AJ9307" s="119" t="str">
        <f t="shared" si="583"/>
        <v>NA</v>
      </c>
      <c r="AK9307" s="190"/>
      <c r="AL9307" s="191"/>
    </row>
    <row r="9308" spans="1:38" x14ac:dyDescent="0.25">
      <c r="A9308" t="s">
        <v>33896</v>
      </c>
      <c r="B9308" t="s">
        <v>33916</v>
      </c>
      <c r="C9308" t="s">
        <v>31931</v>
      </c>
      <c r="D9308" t="s">
        <v>193</v>
      </c>
      <c r="E9308" t="s">
        <v>33917</v>
      </c>
      <c r="F9308" t="s">
        <v>54</v>
      </c>
      <c r="G9308"/>
      <c r="H9308" t="s">
        <v>48846</v>
      </c>
      <c r="I9308" t="s">
        <v>55361</v>
      </c>
      <c r="J9308" t="s">
        <v>33918</v>
      </c>
      <c r="K9308" t="s">
        <v>565</v>
      </c>
      <c r="L9308" s="119" t="str">
        <f t="shared" si="580"/>
        <v>NA</v>
      </c>
      <c r="M9308" s="119"/>
      <c r="N9308" s="120" t="str">
        <f t="shared" si="581"/>
        <v>NA</v>
      </c>
      <c r="O9308" s="120"/>
      <c r="P9308"/>
      <c r="Q9308"/>
      <c r="R9308"/>
      <c r="S9308"/>
      <c r="T9308"/>
      <c r="U9308" t="s">
        <v>34907</v>
      </c>
      <c r="V9308" t="s">
        <v>34906</v>
      </c>
      <c r="W9308" t="s">
        <v>5135</v>
      </c>
      <c r="X9308" t="s">
        <v>193</v>
      </c>
      <c r="Y9308" t="s">
        <v>34908</v>
      </c>
      <c r="Z9308" t="s">
        <v>54</v>
      </c>
      <c r="AA9308"/>
      <c r="AB9308" t="s">
        <v>48464</v>
      </c>
      <c r="AC9308" t="s">
        <v>54978</v>
      </c>
      <c r="AD9308" t="s">
        <v>34909</v>
      </c>
      <c r="AE9308" t="s">
        <v>565</v>
      </c>
      <c r="AF9308" s="119" t="str">
        <f t="shared" si="582"/>
        <v>NA</v>
      </c>
      <c r="AG9308" s="119"/>
      <c r="AH9308" s="119"/>
      <c r="AI9308" s="119"/>
      <c r="AJ9308" s="119" t="str">
        <f t="shared" si="583"/>
        <v>NA</v>
      </c>
      <c r="AK9308" s="190"/>
      <c r="AL9308" s="191"/>
    </row>
    <row r="9309" spans="1:38" x14ac:dyDescent="0.25">
      <c r="A9309" t="s">
        <v>34763</v>
      </c>
      <c r="B9309" t="s">
        <v>34762</v>
      </c>
      <c r="C9309" t="s">
        <v>34736</v>
      </c>
      <c r="D9309" t="s">
        <v>193</v>
      </c>
      <c r="E9309" t="s">
        <v>5207</v>
      </c>
      <c r="F9309" t="s">
        <v>54</v>
      </c>
      <c r="G9309"/>
      <c r="H9309" t="s">
        <v>48847</v>
      </c>
      <c r="I9309" t="s">
        <v>55362</v>
      </c>
      <c r="J9309"/>
      <c r="K9309" t="s">
        <v>565</v>
      </c>
      <c r="L9309" s="119" t="str">
        <f t="shared" si="580"/>
        <v>NA</v>
      </c>
      <c r="M9309" s="119"/>
      <c r="N9309" s="120" t="str">
        <f t="shared" si="581"/>
        <v>NA</v>
      </c>
      <c r="O9309" s="120"/>
      <c r="P9309"/>
      <c r="Q9309"/>
      <c r="R9309"/>
      <c r="S9309"/>
      <c r="T9309"/>
      <c r="U9309" t="s">
        <v>34971</v>
      </c>
      <c r="V9309" t="s">
        <v>34970</v>
      </c>
      <c r="W9309" t="s">
        <v>5135</v>
      </c>
      <c r="X9309" t="s">
        <v>193</v>
      </c>
      <c r="Y9309" t="s">
        <v>16363</v>
      </c>
      <c r="Z9309" t="s">
        <v>54</v>
      </c>
      <c r="AA9309"/>
      <c r="AB9309" t="s">
        <v>48465</v>
      </c>
      <c r="AC9309" t="s">
        <v>54979</v>
      </c>
      <c r="AD9309" t="s">
        <v>34972</v>
      </c>
      <c r="AE9309" t="s">
        <v>565</v>
      </c>
      <c r="AF9309" s="119" t="str">
        <f t="shared" si="582"/>
        <v>NA</v>
      </c>
      <c r="AG9309" s="119"/>
      <c r="AH9309" s="119"/>
      <c r="AI9309" s="119"/>
      <c r="AJ9309" s="119" t="str">
        <f t="shared" si="583"/>
        <v>NA</v>
      </c>
      <c r="AK9309" s="190"/>
      <c r="AL9309" s="191"/>
    </row>
    <row r="9310" spans="1:38" x14ac:dyDescent="0.25">
      <c r="A9310" t="s">
        <v>34287</v>
      </c>
      <c r="B9310" t="s">
        <v>34285</v>
      </c>
      <c r="C9310" t="s">
        <v>34286</v>
      </c>
      <c r="D9310" t="s">
        <v>193</v>
      </c>
      <c r="E9310" t="s">
        <v>5207</v>
      </c>
      <c r="F9310" t="s">
        <v>54</v>
      </c>
      <c r="G9310"/>
      <c r="H9310" t="s">
        <v>48847</v>
      </c>
      <c r="I9310" t="s">
        <v>55362</v>
      </c>
      <c r="J9310"/>
      <c r="K9310" t="s">
        <v>565</v>
      </c>
      <c r="L9310" s="119" t="str">
        <f t="shared" si="580"/>
        <v>NA</v>
      </c>
      <c r="M9310" s="119"/>
      <c r="N9310" s="120" t="str">
        <f t="shared" si="581"/>
        <v>NA</v>
      </c>
      <c r="O9310" s="120"/>
      <c r="P9310"/>
      <c r="Q9310"/>
      <c r="R9310"/>
      <c r="S9310"/>
      <c r="T9310"/>
      <c r="U9310" t="s">
        <v>32122</v>
      </c>
      <c r="V9310" t="s">
        <v>32121</v>
      </c>
      <c r="W9310" t="s">
        <v>27070</v>
      </c>
      <c r="X9310" t="s">
        <v>193</v>
      </c>
      <c r="Y9310" t="s">
        <v>5844</v>
      </c>
      <c r="Z9310" t="s">
        <v>54</v>
      </c>
      <c r="AA9310"/>
      <c r="AB9310" t="s">
        <v>48466</v>
      </c>
      <c r="AC9310" t="s">
        <v>54980</v>
      </c>
      <c r="AD9310" t="s">
        <v>32123</v>
      </c>
      <c r="AE9310" t="s">
        <v>565</v>
      </c>
      <c r="AF9310" s="119" t="str">
        <f t="shared" si="582"/>
        <v>NA</v>
      </c>
      <c r="AG9310" s="119"/>
      <c r="AH9310" s="119"/>
      <c r="AI9310" s="119"/>
      <c r="AJ9310" s="119" t="str">
        <f t="shared" si="583"/>
        <v>NA</v>
      </c>
      <c r="AK9310" s="190"/>
      <c r="AL9310" s="191"/>
    </row>
    <row r="9311" spans="1:38" x14ac:dyDescent="0.25">
      <c r="A9311" t="s">
        <v>33955</v>
      </c>
      <c r="B9311" t="s">
        <v>33953</v>
      </c>
      <c r="C9311" t="s">
        <v>33954</v>
      </c>
      <c r="D9311" t="s">
        <v>193</v>
      </c>
      <c r="E9311" t="s">
        <v>5207</v>
      </c>
      <c r="F9311" t="s">
        <v>54</v>
      </c>
      <c r="G9311"/>
      <c r="H9311" t="s">
        <v>48847</v>
      </c>
      <c r="I9311" t="s">
        <v>55362</v>
      </c>
      <c r="J9311" t="s">
        <v>33956</v>
      </c>
      <c r="K9311" t="s">
        <v>565</v>
      </c>
      <c r="L9311" s="119" t="str">
        <f t="shared" si="580"/>
        <v>NA</v>
      </c>
      <c r="M9311" s="119"/>
      <c r="N9311" s="120" t="str">
        <f t="shared" si="581"/>
        <v>NA</v>
      </c>
      <c r="O9311" s="120"/>
      <c r="P9311"/>
      <c r="Q9311"/>
      <c r="R9311"/>
      <c r="S9311"/>
      <c r="T9311"/>
      <c r="U9311" t="s">
        <v>32134</v>
      </c>
      <c r="V9311" t="s">
        <v>32133</v>
      </c>
      <c r="W9311" t="s">
        <v>27070</v>
      </c>
      <c r="X9311" t="s">
        <v>193</v>
      </c>
      <c r="Y9311" t="s">
        <v>8440</v>
      </c>
      <c r="Z9311" t="s">
        <v>54</v>
      </c>
      <c r="AA9311"/>
      <c r="AB9311" t="s">
        <v>48467</v>
      </c>
      <c r="AC9311" t="s">
        <v>54981</v>
      </c>
      <c r="AD9311" t="s">
        <v>32134</v>
      </c>
      <c r="AE9311" t="s">
        <v>565</v>
      </c>
      <c r="AF9311" s="119" t="str">
        <f t="shared" si="582"/>
        <v>NA</v>
      </c>
      <c r="AG9311" s="119"/>
      <c r="AH9311" s="119"/>
      <c r="AI9311" s="119"/>
      <c r="AJ9311" s="119" t="str">
        <f t="shared" si="583"/>
        <v>NA</v>
      </c>
      <c r="AK9311" s="190"/>
      <c r="AL9311" s="191"/>
    </row>
    <row r="9312" spans="1:38" x14ac:dyDescent="0.25">
      <c r="A9312" t="s">
        <v>35418</v>
      </c>
      <c r="B9312" t="s">
        <v>35417</v>
      </c>
      <c r="C9312" t="s">
        <v>27578</v>
      </c>
      <c r="D9312" t="s">
        <v>193</v>
      </c>
      <c r="E9312" t="s">
        <v>5207</v>
      </c>
      <c r="F9312" t="s">
        <v>54</v>
      </c>
      <c r="G9312"/>
      <c r="H9312" t="s">
        <v>48847</v>
      </c>
      <c r="I9312" t="s">
        <v>55362</v>
      </c>
      <c r="J9312"/>
      <c r="K9312" t="s">
        <v>565</v>
      </c>
      <c r="L9312" s="119" t="str">
        <f t="shared" si="580"/>
        <v>NA</v>
      </c>
      <c r="M9312" s="119"/>
      <c r="N9312" s="120" t="str">
        <f t="shared" si="581"/>
        <v>NA</v>
      </c>
      <c r="O9312" s="120"/>
      <c r="P9312"/>
      <c r="Q9312"/>
      <c r="R9312"/>
      <c r="S9312"/>
      <c r="T9312"/>
      <c r="U9312" t="s">
        <v>27664</v>
      </c>
      <c r="V9312" t="s">
        <v>31954</v>
      </c>
      <c r="W9312" t="s">
        <v>27070</v>
      </c>
      <c r="X9312" t="s">
        <v>193</v>
      </c>
      <c r="Y9312" t="s">
        <v>1388</v>
      </c>
      <c r="Z9312" t="s">
        <v>54</v>
      </c>
      <c r="AA9312"/>
      <c r="AB9312" t="s">
        <v>48468</v>
      </c>
      <c r="AC9312" t="s">
        <v>54982</v>
      </c>
      <c r="AD9312" t="s">
        <v>27664</v>
      </c>
      <c r="AE9312" t="s">
        <v>565</v>
      </c>
      <c r="AF9312" s="119" t="str">
        <f t="shared" si="582"/>
        <v>NA</v>
      </c>
      <c r="AG9312" s="119"/>
      <c r="AH9312" s="119"/>
      <c r="AI9312" s="119"/>
      <c r="AJ9312" s="119" t="str">
        <f t="shared" si="583"/>
        <v>NA</v>
      </c>
      <c r="AK9312" s="190"/>
      <c r="AL9312" s="191"/>
    </row>
    <row r="9313" spans="1:38" x14ac:dyDescent="0.25">
      <c r="A9313" t="s">
        <v>34245</v>
      </c>
      <c r="B9313" t="s">
        <v>34244</v>
      </c>
      <c r="C9313" t="s">
        <v>27578</v>
      </c>
      <c r="D9313" t="s">
        <v>193</v>
      </c>
      <c r="E9313" t="s">
        <v>10962</v>
      </c>
      <c r="F9313" t="s">
        <v>54</v>
      </c>
      <c r="G9313"/>
      <c r="H9313" t="s">
        <v>48848</v>
      </c>
      <c r="I9313" t="s">
        <v>55363</v>
      </c>
      <c r="J9313"/>
      <c r="K9313" t="s">
        <v>565</v>
      </c>
      <c r="L9313" s="119" t="str">
        <f t="shared" si="580"/>
        <v>NA</v>
      </c>
      <c r="M9313" s="119"/>
      <c r="N9313" s="120" t="str">
        <f t="shared" si="581"/>
        <v>NA</v>
      </c>
      <c r="O9313" s="120"/>
      <c r="P9313"/>
      <c r="Q9313"/>
      <c r="R9313"/>
      <c r="S9313"/>
      <c r="T9313"/>
      <c r="U9313" t="s">
        <v>34607</v>
      </c>
      <c r="V9313" t="s">
        <v>34606</v>
      </c>
      <c r="W9313" t="s">
        <v>5135</v>
      </c>
      <c r="X9313" t="s">
        <v>193</v>
      </c>
      <c r="Y9313" t="s">
        <v>34608</v>
      </c>
      <c r="Z9313" t="s">
        <v>54</v>
      </c>
      <c r="AA9313"/>
      <c r="AB9313" t="s">
        <v>48469</v>
      </c>
      <c r="AC9313" t="s">
        <v>54983</v>
      </c>
      <c r="AD9313" t="s">
        <v>34609</v>
      </c>
      <c r="AE9313" t="s">
        <v>565</v>
      </c>
      <c r="AF9313" s="119" t="str">
        <f t="shared" si="582"/>
        <v>NA</v>
      </c>
      <c r="AG9313" s="119"/>
      <c r="AH9313" s="119"/>
      <c r="AI9313" s="119"/>
      <c r="AJ9313" s="119" t="str">
        <f t="shared" si="583"/>
        <v>NA</v>
      </c>
      <c r="AK9313" s="190"/>
      <c r="AL9313" s="191"/>
    </row>
    <row r="9314" spans="1:38" x14ac:dyDescent="0.25">
      <c r="A9314" t="s">
        <v>34363</v>
      </c>
      <c r="B9314" t="s">
        <v>34361</v>
      </c>
      <c r="C9314" t="s">
        <v>34362</v>
      </c>
      <c r="D9314" t="s">
        <v>193</v>
      </c>
      <c r="E9314" t="s">
        <v>16576</v>
      </c>
      <c r="F9314" t="s">
        <v>54</v>
      </c>
      <c r="G9314"/>
      <c r="H9314" t="s">
        <v>48849</v>
      </c>
      <c r="I9314" t="s">
        <v>55364</v>
      </c>
      <c r="J9314"/>
      <c r="K9314" t="s">
        <v>565</v>
      </c>
      <c r="L9314" s="119" t="str">
        <f t="shared" si="580"/>
        <v>NA</v>
      </c>
      <c r="M9314" s="119"/>
      <c r="N9314" s="120" t="str">
        <f t="shared" si="581"/>
        <v>NA</v>
      </c>
      <c r="O9314" s="120"/>
      <c r="P9314"/>
      <c r="Q9314"/>
      <c r="R9314"/>
      <c r="S9314"/>
      <c r="T9314"/>
      <c r="U9314" t="s">
        <v>34852</v>
      </c>
      <c r="V9314" t="s">
        <v>34851</v>
      </c>
      <c r="W9314" t="s">
        <v>5135</v>
      </c>
      <c r="X9314" t="s">
        <v>193</v>
      </c>
      <c r="Y9314" t="s">
        <v>34608</v>
      </c>
      <c r="Z9314" t="s">
        <v>54</v>
      </c>
      <c r="AA9314"/>
      <c r="AB9314" t="s">
        <v>48469</v>
      </c>
      <c r="AC9314" t="s">
        <v>54983</v>
      </c>
      <c r="AD9314" t="s">
        <v>34853</v>
      </c>
      <c r="AE9314" t="s">
        <v>565</v>
      </c>
      <c r="AF9314" s="119" t="str">
        <f t="shared" si="582"/>
        <v>NA</v>
      </c>
      <c r="AG9314" s="119"/>
      <c r="AH9314" s="119"/>
      <c r="AI9314" s="119"/>
      <c r="AJ9314" s="119" t="str">
        <f t="shared" si="583"/>
        <v>NA</v>
      </c>
      <c r="AK9314" s="190"/>
      <c r="AL9314" s="191"/>
    </row>
    <row r="9315" spans="1:38" x14ac:dyDescent="0.25">
      <c r="A9315" t="s">
        <v>29147</v>
      </c>
      <c r="B9315" t="s">
        <v>32558</v>
      </c>
      <c r="C9315" t="s">
        <v>29143</v>
      </c>
      <c r="D9315" t="s">
        <v>193</v>
      </c>
      <c r="E9315" t="s">
        <v>32559</v>
      </c>
      <c r="F9315" t="s">
        <v>54</v>
      </c>
      <c r="G9315"/>
      <c r="H9315" t="s">
        <v>48850</v>
      </c>
      <c r="I9315" t="s">
        <v>55365</v>
      </c>
      <c r="J9315"/>
      <c r="K9315" t="s">
        <v>565</v>
      </c>
      <c r="L9315" s="119" t="str">
        <f t="shared" si="580"/>
        <v>NA</v>
      </c>
      <c r="M9315" s="119"/>
      <c r="N9315" s="120" t="str">
        <f t="shared" si="581"/>
        <v>NA</v>
      </c>
      <c r="O9315" s="120"/>
      <c r="P9315"/>
      <c r="Q9315"/>
      <c r="R9315"/>
      <c r="S9315"/>
      <c r="T9315"/>
      <c r="U9315" t="s">
        <v>35013</v>
      </c>
      <c r="V9315" t="s">
        <v>35012</v>
      </c>
      <c r="W9315" t="s">
        <v>5135</v>
      </c>
      <c r="X9315" t="s">
        <v>193</v>
      </c>
      <c r="Y9315" t="s">
        <v>35014</v>
      </c>
      <c r="Z9315" t="s">
        <v>54</v>
      </c>
      <c r="AA9315"/>
      <c r="AB9315" t="s">
        <v>48470</v>
      </c>
      <c r="AC9315" t="s">
        <v>54984</v>
      </c>
      <c r="AD9315" t="s">
        <v>35015</v>
      </c>
      <c r="AE9315" t="s">
        <v>565</v>
      </c>
      <c r="AF9315" s="119" t="str">
        <f t="shared" si="582"/>
        <v>NA</v>
      </c>
      <c r="AG9315" s="119"/>
      <c r="AH9315" s="119"/>
      <c r="AI9315" s="119"/>
      <c r="AJ9315" s="119" t="str">
        <f t="shared" si="583"/>
        <v>NA</v>
      </c>
      <c r="AK9315" s="190"/>
      <c r="AL9315" s="191"/>
    </row>
    <row r="9316" spans="1:38" x14ac:dyDescent="0.25">
      <c r="A9316" t="s">
        <v>34249</v>
      </c>
      <c r="B9316" t="s">
        <v>34248</v>
      </c>
      <c r="C9316" t="s">
        <v>27578</v>
      </c>
      <c r="D9316" t="s">
        <v>193</v>
      </c>
      <c r="E9316" t="s">
        <v>34250</v>
      </c>
      <c r="F9316" t="s">
        <v>54</v>
      </c>
      <c r="G9316"/>
      <c r="H9316" t="s">
        <v>48851</v>
      </c>
      <c r="I9316" t="s">
        <v>55366</v>
      </c>
      <c r="J9316"/>
      <c r="K9316" t="s">
        <v>565</v>
      </c>
      <c r="L9316" s="119" t="str">
        <f t="shared" si="580"/>
        <v>NA</v>
      </c>
      <c r="M9316" s="119"/>
      <c r="N9316" s="120" t="str">
        <f t="shared" si="581"/>
        <v>NA</v>
      </c>
      <c r="O9316" s="120"/>
      <c r="P9316"/>
      <c r="Q9316"/>
      <c r="R9316"/>
      <c r="S9316"/>
      <c r="T9316"/>
      <c r="U9316" t="s">
        <v>35176</v>
      </c>
      <c r="V9316" t="s">
        <v>35175</v>
      </c>
      <c r="W9316" t="s">
        <v>5135</v>
      </c>
      <c r="X9316" t="s">
        <v>193</v>
      </c>
      <c r="Y9316" t="s">
        <v>2619</v>
      </c>
      <c r="Z9316" t="s">
        <v>54</v>
      </c>
      <c r="AA9316"/>
      <c r="AB9316" t="s">
        <v>48471</v>
      </c>
      <c r="AC9316" t="s">
        <v>54985</v>
      </c>
      <c r="AD9316" t="s">
        <v>35177</v>
      </c>
      <c r="AE9316" t="s">
        <v>565</v>
      </c>
      <c r="AF9316" s="119" t="str">
        <f t="shared" si="582"/>
        <v>NA</v>
      </c>
      <c r="AG9316" s="119"/>
      <c r="AH9316" s="119"/>
      <c r="AI9316" s="119"/>
      <c r="AJ9316" s="119" t="str">
        <f t="shared" si="583"/>
        <v>NA</v>
      </c>
      <c r="AK9316" s="190"/>
      <c r="AL9316" s="191"/>
    </row>
    <row r="9317" spans="1:38" x14ac:dyDescent="0.25">
      <c r="A9317" t="s">
        <v>29039</v>
      </c>
      <c r="B9317" t="s">
        <v>29037</v>
      </c>
      <c r="C9317" t="s">
        <v>29038</v>
      </c>
      <c r="D9317" t="s">
        <v>193</v>
      </c>
      <c r="E9317" t="s">
        <v>5180</v>
      </c>
      <c r="F9317" t="s">
        <v>54</v>
      </c>
      <c r="G9317"/>
      <c r="H9317" t="s">
        <v>48852</v>
      </c>
      <c r="I9317" t="s">
        <v>55367</v>
      </c>
      <c r="J9317" t="s">
        <v>29039</v>
      </c>
      <c r="K9317" t="s">
        <v>565</v>
      </c>
      <c r="L9317" s="119" t="str">
        <f t="shared" si="580"/>
        <v>NA</v>
      </c>
      <c r="M9317" s="119"/>
      <c r="N9317" s="120" t="str">
        <f t="shared" si="581"/>
        <v>NA</v>
      </c>
      <c r="O9317" s="120"/>
      <c r="P9317"/>
      <c r="Q9317"/>
      <c r="R9317"/>
      <c r="S9317"/>
      <c r="T9317"/>
      <c r="U9317" t="s">
        <v>35023</v>
      </c>
      <c r="V9317" t="s">
        <v>35022</v>
      </c>
      <c r="W9317" t="s">
        <v>5135</v>
      </c>
      <c r="X9317" t="s">
        <v>193</v>
      </c>
      <c r="Y9317" t="s">
        <v>35024</v>
      </c>
      <c r="Z9317" t="s">
        <v>54</v>
      </c>
      <c r="AA9317"/>
      <c r="AB9317" t="s">
        <v>48472</v>
      </c>
      <c r="AC9317" t="s">
        <v>54986</v>
      </c>
      <c r="AD9317" t="s">
        <v>35025</v>
      </c>
      <c r="AE9317" t="s">
        <v>565</v>
      </c>
      <c r="AF9317" s="119" t="str">
        <f t="shared" si="582"/>
        <v>NA</v>
      </c>
      <c r="AG9317" s="119"/>
      <c r="AH9317" s="119"/>
      <c r="AI9317" s="119"/>
      <c r="AJ9317" s="119" t="str">
        <f t="shared" si="583"/>
        <v>NA</v>
      </c>
      <c r="AK9317" s="190"/>
      <c r="AL9317" s="191"/>
    </row>
    <row r="9318" spans="1:38" x14ac:dyDescent="0.25">
      <c r="A9318" t="s">
        <v>27787</v>
      </c>
      <c r="B9318" t="s">
        <v>27785</v>
      </c>
      <c r="C9318" t="s">
        <v>27786</v>
      </c>
      <c r="D9318" t="s">
        <v>193</v>
      </c>
      <c r="E9318" t="s">
        <v>5180</v>
      </c>
      <c r="F9318" t="s">
        <v>54</v>
      </c>
      <c r="G9318"/>
      <c r="H9318" t="s">
        <v>48852</v>
      </c>
      <c r="I9318" t="s">
        <v>55367</v>
      </c>
      <c r="J9318" t="s">
        <v>27787</v>
      </c>
      <c r="K9318" t="s">
        <v>565</v>
      </c>
      <c r="L9318" s="119" t="str">
        <f t="shared" si="580"/>
        <v>NA</v>
      </c>
      <c r="M9318" s="119"/>
      <c r="N9318" s="120" t="str">
        <f t="shared" si="581"/>
        <v>NA</v>
      </c>
      <c r="O9318" s="120"/>
      <c r="P9318"/>
      <c r="Q9318"/>
      <c r="R9318"/>
      <c r="S9318"/>
      <c r="T9318"/>
      <c r="U9318" t="s">
        <v>35037</v>
      </c>
      <c r="V9318" t="s">
        <v>35036</v>
      </c>
      <c r="W9318" t="s">
        <v>5135</v>
      </c>
      <c r="X9318" t="s">
        <v>193</v>
      </c>
      <c r="Y9318" t="s">
        <v>35038</v>
      </c>
      <c r="Z9318" t="s">
        <v>54</v>
      </c>
      <c r="AA9318"/>
      <c r="AB9318" t="s">
        <v>48473</v>
      </c>
      <c r="AC9318" t="s">
        <v>54987</v>
      </c>
      <c r="AD9318" t="s">
        <v>35039</v>
      </c>
      <c r="AE9318" t="s">
        <v>565</v>
      </c>
      <c r="AF9318" s="119" t="str">
        <f t="shared" si="582"/>
        <v>NA</v>
      </c>
      <c r="AG9318" s="119"/>
      <c r="AH9318" s="119"/>
      <c r="AI9318" s="119"/>
      <c r="AJ9318" s="119" t="str">
        <f t="shared" si="583"/>
        <v>NA</v>
      </c>
      <c r="AK9318" s="190"/>
      <c r="AL9318" s="191"/>
    </row>
    <row r="9319" spans="1:38" x14ac:dyDescent="0.25">
      <c r="A9319" t="s">
        <v>27787</v>
      </c>
      <c r="B9319" t="s">
        <v>27788</v>
      </c>
      <c r="C9319" t="s">
        <v>27789</v>
      </c>
      <c r="D9319" t="s">
        <v>193</v>
      </c>
      <c r="E9319" t="s">
        <v>5180</v>
      </c>
      <c r="F9319" t="s">
        <v>54</v>
      </c>
      <c r="G9319"/>
      <c r="H9319" t="s">
        <v>48852</v>
      </c>
      <c r="I9319" t="s">
        <v>55367</v>
      </c>
      <c r="J9319" t="s">
        <v>27790</v>
      </c>
      <c r="K9319" t="s">
        <v>565</v>
      </c>
      <c r="L9319" s="119" t="str">
        <f t="shared" si="580"/>
        <v>NA</v>
      </c>
      <c r="M9319" s="119"/>
      <c r="N9319" s="120" t="str">
        <f t="shared" si="581"/>
        <v>NA</v>
      </c>
      <c r="O9319" s="120"/>
      <c r="P9319"/>
      <c r="Q9319"/>
      <c r="R9319"/>
      <c r="S9319"/>
      <c r="T9319"/>
      <c r="U9319" t="s">
        <v>35041</v>
      </c>
      <c r="V9319" t="s">
        <v>35040</v>
      </c>
      <c r="W9319" t="s">
        <v>5135</v>
      </c>
      <c r="X9319" t="s">
        <v>193</v>
      </c>
      <c r="Y9319" t="s">
        <v>35042</v>
      </c>
      <c r="Z9319" t="s">
        <v>54</v>
      </c>
      <c r="AA9319"/>
      <c r="AB9319" t="s">
        <v>48474</v>
      </c>
      <c r="AC9319" t="s">
        <v>54988</v>
      </c>
      <c r="AD9319" t="s">
        <v>35043</v>
      </c>
      <c r="AE9319" t="s">
        <v>565</v>
      </c>
      <c r="AF9319" s="119" t="str">
        <f t="shared" si="582"/>
        <v>NA</v>
      </c>
      <c r="AG9319" s="119"/>
      <c r="AH9319" s="119"/>
      <c r="AI9319" s="119"/>
      <c r="AJ9319" s="119" t="str">
        <f t="shared" si="583"/>
        <v>NA</v>
      </c>
      <c r="AK9319" s="190"/>
      <c r="AL9319" s="191"/>
    </row>
    <row r="9320" spans="1:38" x14ac:dyDescent="0.25">
      <c r="A9320" t="s">
        <v>27762</v>
      </c>
      <c r="B9320" t="s">
        <v>27760</v>
      </c>
      <c r="C9320" t="s">
        <v>27761</v>
      </c>
      <c r="D9320" t="s">
        <v>193</v>
      </c>
      <c r="E9320" t="s">
        <v>18282</v>
      </c>
      <c r="F9320" t="s">
        <v>54</v>
      </c>
      <c r="G9320"/>
      <c r="H9320" t="s">
        <v>48853</v>
      </c>
      <c r="I9320" t="s">
        <v>55368</v>
      </c>
      <c r="J9320" t="s">
        <v>27763</v>
      </c>
      <c r="K9320" t="s">
        <v>565</v>
      </c>
      <c r="L9320" s="119" t="str">
        <f t="shared" si="580"/>
        <v>NA</v>
      </c>
      <c r="M9320" s="119"/>
      <c r="N9320" s="120" t="str">
        <f t="shared" si="581"/>
        <v>NA</v>
      </c>
      <c r="O9320" s="120"/>
      <c r="P9320"/>
      <c r="Q9320"/>
      <c r="R9320"/>
      <c r="S9320"/>
      <c r="T9320"/>
      <c r="U9320" t="s">
        <v>35045</v>
      </c>
      <c r="V9320" t="s">
        <v>35044</v>
      </c>
      <c r="W9320" t="s">
        <v>5135</v>
      </c>
      <c r="X9320" t="s">
        <v>193</v>
      </c>
      <c r="Y9320" t="s">
        <v>209</v>
      </c>
      <c r="Z9320" t="s">
        <v>54</v>
      </c>
      <c r="AA9320"/>
      <c r="AB9320" t="s">
        <v>48475</v>
      </c>
      <c r="AC9320" t="s">
        <v>54989</v>
      </c>
      <c r="AD9320" t="s">
        <v>35046</v>
      </c>
      <c r="AE9320" t="s">
        <v>565</v>
      </c>
      <c r="AF9320" s="119" t="str">
        <f t="shared" si="582"/>
        <v>NA</v>
      </c>
      <c r="AG9320" s="119"/>
      <c r="AH9320" s="119"/>
      <c r="AI9320" s="119"/>
      <c r="AJ9320" s="119" t="str">
        <f t="shared" si="583"/>
        <v>NA</v>
      </c>
      <c r="AK9320" s="190"/>
      <c r="AL9320" s="191"/>
    </row>
    <row r="9321" spans="1:38" x14ac:dyDescent="0.25">
      <c r="A9321" t="s">
        <v>27999</v>
      </c>
      <c r="B9321" t="s">
        <v>27997</v>
      </c>
      <c r="C9321" t="s">
        <v>27998</v>
      </c>
      <c r="D9321" t="s">
        <v>193</v>
      </c>
      <c r="E9321" t="s">
        <v>18282</v>
      </c>
      <c r="F9321" t="s">
        <v>54</v>
      </c>
      <c r="G9321"/>
      <c r="H9321" t="s">
        <v>48853</v>
      </c>
      <c r="I9321" t="s">
        <v>55368</v>
      </c>
      <c r="J9321" t="s">
        <v>27999</v>
      </c>
      <c r="K9321" t="s">
        <v>565</v>
      </c>
      <c r="L9321" s="119" t="str">
        <f t="shared" si="580"/>
        <v>NA</v>
      </c>
      <c r="M9321" s="119"/>
      <c r="N9321" s="120" t="str">
        <f t="shared" si="581"/>
        <v>NA</v>
      </c>
      <c r="O9321" s="120"/>
      <c r="P9321"/>
      <c r="Q9321"/>
      <c r="R9321"/>
      <c r="S9321"/>
      <c r="T9321"/>
      <c r="U9321" t="s">
        <v>32153</v>
      </c>
      <c r="V9321" t="s">
        <v>32152</v>
      </c>
      <c r="W9321" t="s">
        <v>27070</v>
      </c>
      <c r="X9321" t="s">
        <v>193</v>
      </c>
      <c r="Y9321" t="s">
        <v>209</v>
      </c>
      <c r="Z9321" t="s">
        <v>54</v>
      </c>
      <c r="AA9321"/>
      <c r="AB9321" t="s">
        <v>48475</v>
      </c>
      <c r="AC9321" t="s">
        <v>54989</v>
      </c>
      <c r="AD9321" t="s">
        <v>32154</v>
      </c>
      <c r="AE9321" t="s">
        <v>565</v>
      </c>
      <c r="AF9321" s="119" t="str">
        <f t="shared" si="582"/>
        <v>NA</v>
      </c>
      <c r="AG9321" s="119"/>
      <c r="AH9321" s="119"/>
      <c r="AI9321" s="119"/>
      <c r="AJ9321" s="119" t="str">
        <f t="shared" si="583"/>
        <v>NA</v>
      </c>
      <c r="AK9321" s="190"/>
      <c r="AL9321" s="191"/>
    </row>
    <row r="9322" spans="1:38" x14ac:dyDescent="0.25">
      <c r="A9322" t="s">
        <v>27284</v>
      </c>
      <c r="B9322" t="s">
        <v>27282</v>
      </c>
      <c r="C9322" t="s">
        <v>27283</v>
      </c>
      <c r="D9322" t="s">
        <v>193</v>
      </c>
      <c r="E9322" t="s">
        <v>10885</v>
      </c>
      <c r="F9322" t="s">
        <v>54</v>
      </c>
      <c r="G9322"/>
      <c r="H9322" t="s">
        <v>48854</v>
      </c>
      <c r="I9322" t="s">
        <v>55369</v>
      </c>
      <c r="J9322" t="s">
        <v>27284</v>
      </c>
      <c r="K9322" t="s">
        <v>565</v>
      </c>
      <c r="L9322" s="119" t="str">
        <f t="shared" si="580"/>
        <v>NA</v>
      </c>
      <c r="M9322" s="119"/>
      <c r="N9322" s="120" t="str">
        <f t="shared" si="581"/>
        <v>NA</v>
      </c>
      <c r="O9322" s="120"/>
      <c r="P9322"/>
      <c r="Q9322"/>
      <c r="R9322"/>
      <c r="S9322"/>
      <c r="T9322"/>
      <c r="U9322" t="s">
        <v>34617</v>
      </c>
      <c r="V9322" t="s">
        <v>34616</v>
      </c>
      <c r="W9322" t="s">
        <v>5135</v>
      </c>
      <c r="X9322" t="s">
        <v>193</v>
      </c>
      <c r="Y9322" t="s">
        <v>209</v>
      </c>
      <c r="Z9322" t="s">
        <v>54</v>
      </c>
      <c r="AA9322"/>
      <c r="AB9322" t="s">
        <v>48475</v>
      </c>
      <c r="AC9322" t="s">
        <v>54989</v>
      </c>
      <c r="AD9322" t="s">
        <v>34618</v>
      </c>
      <c r="AE9322" t="s">
        <v>565</v>
      </c>
      <c r="AF9322" s="119" t="str">
        <f t="shared" si="582"/>
        <v>NA</v>
      </c>
      <c r="AG9322" s="119"/>
      <c r="AH9322" s="119"/>
      <c r="AI9322" s="119"/>
      <c r="AJ9322" s="119" t="str">
        <f t="shared" si="583"/>
        <v>NA</v>
      </c>
      <c r="AK9322" s="190"/>
      <c r="AL9322" s="191"/>
    </row>
    <row r="9323" spans="1:38" x14ac:dyDescent="0.25">
      <c r="A9323" t="s">
        <v>27335</v>
      </c>
      <c r="B9323" t="s">
        <v>27333</v>
      </c>
      <c r="C9323" t="s">
        <v>27334</v>
      </c>
      <c r="D9323" t="s">
        <v>193</v>
      </c>
      <c r="E9323" t="s">
        <v>11090</v>
      </c>
      <c r="F9323" t="s">
        <v>54</v>
      </c>
      <c r="G9323"/>
      <c r="H9323" t="s">
        <v>48855</v>
      </c>
      <c r="I9323" t="s">
        <v>55370</v>
      </c>
      <c r="J9323" t="s">
        <v>27335</v>
      </c>
      <c r="K9323" t="s">
        <v>565</v>
      </c>
      <c r="L9323" s="119" t="str">
        <f t="shared" si="580"/>
        <v>NA</v>
      </c>
      <c r="M9323" s="119"/>
      <c r="N9323" s="120" t="str">
        <f t="shared" si="581"/>
        <v>NA</v>
      </c>
      <c r="O9323" s="120"/>
      <c r="P9323"/>
      <c r="Q9323"/>
      <c r="R9323"/>
      <c r="S9323"/>
      <c r="T9323"/>
      <c r="U9323" t="s">
        <v>35045</v>
      </c>
      <c r="V9323" t="s">
        <v>35047</v>
      </c>
      <c r="W9323" t="s">
        <v>5135</v>
      </c>
      <c r="X9323" t="s">
        <v>193</v>
      </c>
      <c r="Y9323" t="s">
        <v>209</v>
      </c>
      <c r="Z9323" t="s">
        <v>54</v>
      </c>
      <c r="AA9323"/>
      <c r="AB9323" t="s">
        <v>48475</v>
      </c>
      <c r="AC9323" t="s">
        <v>54989</v>
      </c>
      <c r="AD9323" t="s">
        <v>35048</v>
      </c>
      <c r="AE9323" t="s">
        <v>565</v>
      </c>
      <c r="AF9323" s="119" t="str">
        <f t="shared" si="582"/>
        <v>NA</v>
      </c>
      <c r="AG9323" s="119"/>
      <c r="AH9323" s="119"/>
      <c r="AI9323" s="119"/>
      <c r="AJ9323" s="119" t="str">
        <f t="shared" si="583"/>
        <v>NA</v>
      </c>
      <c r="AK9323" s="190"/>
      <c r="AL9323" s="191"/>
    </row>
    <row r="9324" spans="1:38" x14ac:dyDescent="0.25">
      <c r="A9324" t="s">
        <v>31311</v>
      </c>
      <c r="B9324" t="s">
        <v>31309</v>
      </c>
      <c r="C9324" t="s">
        <v>31310</v>
      </c>
      <c r="D9324" t="s">
        <v>193</v>
      </c>
      <c r="E9324" t="s">
        <v>21934</v>
      </c>
      <c r="F9324" t="s">
        <v>54</v>
      </c>
      <c r="G9324"/>
      <c r="H9324" t="s">
        <v>48856</v>
      </c>
      <c r="I9324" t="s">
        <v>55371</v>
      </c>
      <c r="J9324" t="s">
        <v>31311</v>
      </c>
      <c r="K9324" t="s">
        <v>565</v>
      </c>
      <c r="L9324" s="119" t="str">
        <f t="shared" si="580"/>
        <v>NA</v>
      </c>
      <c r="M9324" s="119"/>
      <c r="N9324" s="120" t="str">
        <f t="shared" si="581"/>
        <v>NA</v>
      </c>
      <c r="O9324" s="120"/>
      <c r="P9324"/>
      <c r="Q9324"/>
      <c r="R9324"/>
      <c r="S9324"/>
      <c r="T9324"/>
      <c r="U9324" t="s">
        <v>35229</v>
      </c>
      <c r="V9324" t="s">
        <v>35228</v>
      </c>
      <c r="W9324" t="s">
        <v>5135</v>
      </c>
      <c r="X9324" t="s">
        <v>193</v>
      </c>
      <c r="Y9324" t="s">
        <v>209</v>
      </c>
      <c r="Z9324" t="s">
        <v>54</v>
      </c>
      <c r="AA9324"/>
      <c r="AB9324" t="s">
        <v>48475</v>
      </c>
      <c r="AC9324" t="s">
        <v>54989</v>
      </c>
      <c r="AD9324" t="s">
        <v>35046</v>
      </c>
      <c r="AE9324" t="s">
        <v>565</v>
      </c>
      <c r="AF9324" s="119" t="str">
        <f t="shared" si="582"/>
        <v>NA</v>
      </c>
      <c r="AG9324" s="119"/>
      <c r="AH9324" s="119"/>
      <c r="AI9324" s="119"/>
      <c r="AJ9324" s="119" t="str">
        <f t="shared" si="583"/>
        <v>NA</v>
      </c>
      <c r="AK9324" s="190"/>
      <c r="AL9324" s="191"/>
    </row>
    <row r="9325" spans="1:38" x14ac:dyDescent="0.25">
      <c r="A9325" t="s">
        <v>27450</v>
      </c>
      <c r="B9325" t="s">
        <v>27448</v>
      </c>
      <c r="C9325" t="s">
        <v>27449</v>
      </c>
      <c r="D9325" t="s">
        <v>193</v>
      </c>
      <c r="E9325" t="s">
        <v>159</v>
      </c>
      <c r="F9325" t="s">
        <v>54</v>
      </c>
      <c r="G9325"/>
      <c r="H9325" t="s">
        <v>48857</v>
      </c>
      <c r="I9325" t="s">
        <v>55372</v>
      </c>
      <c r="J9325" t="s">
        <v>27450</v>
      </c>
      <c r="K9325" t="s">
        <v>565</v>
      </c>
      <c r="L9325" s="119" t="str">
        <f t="shared" si="580"/>
        <v>NA</v>
      </c>
      <c r="M9325" s="119"/>
      <c r="N9325" s="120" t="str">
        <f t="shared" si="581"/>
        <v>NA</v>
      </c>
      <c r="O9325" s="120"/>
      <c r="P9325"/>
      <c r="Q9325"/>
      <c r="R9325"/>
      <c r="S9325"/>
      <c r="T9325"/>
      <c r="U9325" t="s">
        <v>35045</v>
      </c>
      <c r="V9325" t="s">
        <v>35049</v>
      </c>
      <c r="W9325" t="s">
        <v>5135</v>
      </c>
      <c r="X9325" t="s">
        <v>193</v>
      </c>
      <c r="Y9325" t="s">
        <v>209</v>
      </c>
      <c r="Z9325" t="s">
        <v>54</v>
      </c>
      <c r="AA9325"/>
      <c r="AB9325" t="s">
        <v>48475</v>
      </c>
      <c r="AC9325" t="s">
        <v>54989</v>
      </c>
      <c r="AD9325" t="s">
        <v>35050</v>
      </c>
      <c r="AE9325" t="s">
        <v>565</v>
      </c>
      <c r="AF9325" s="119" t="str">
        <f t="shared" si="582"/>
        <v>NA</v>
      </c>
      <c r="AG9325" s="119"/>
      <c r="AH9325" s="119"/>
      <c r="AI9325" s="119"/>
      <c r="AJ9325" s="119" t="str">
        <f t="shared" si="583"/>
        <v>NA</v>
      </c>
      <c r="AK9325" s="190"/>
      <c r="AL9325" s="191"/>
    </row>
    <row r="9326" spans="1:38" x14ac:dyDescent="0.25">
      <c r="A9326" t="s">
        <v>30313</v>
      </c>
      <c r="B9326" t="s">
        <v>30311</v>
      </c>
      <c r="C9326" t="s">
        <v>30312</v>
      </c>
      <c r="D9326" t="s">
        <v>193</v>
      </c>
      <c r="E9326" t="s">
        <v>159</v>
      </c>
      <c r="F9326" t="s">
        <v>54</v>
      </c>
      <c r="G9326"/>
      <c r="H9326" t="s">
        <v>48857</v>
      </c>
      <c r="I9326" t="s">
        <v>55372</v>
      </c>
      <c r="J9326" t="s">
        <v>30314</v>
      </c>
      <c r="K9326" t="s">
        <v>565</v>
      </c>
      <c r="L9326" s="119" t="str">
        <f t="shared" si="580"/>
        <v>NA</v>
      </c>
      <c r="M9326" s="119"/>
      <c r="N9326" s="120" t="str">
        <f t="shared" si="581"/>
        <v>NA</v>
      </c>
      <c r="O9326" s="120"/>
      <c r="P9326"/>
      <c r="Q9326"/>
      <c r="R9326"/>
      <c r="S9326"/>
      <c r="T9326"/>
      <c r="U9326" t="s">
        <v>34611</v>
      </c>
      <c r="V9326" t="s">
        <v>34610</v>
      </c>
      <c r="W9326" t="s">
        <v>5135</v>
      </c>
      <c r="X9326" t="s">
        <v>193</v>
      </c>
      <c r="Y9326" t="s">
        <v>5119</v>
      </c>
      <c r="Z9326" t="s">
        <v>54</v>
      </c>
      <c r="AA9326"/>
      <c r="AB9326" t="s">
        <v>48476</v>
      </c>
      <c r="AC9326" t="s">
        <v>54990</v>
      </c>
      <c r="AD9326" t="s">
        <v>34612</v>
      </c>
      <c r="AE9326" t="s">
        <v>565</v>
      </c>
      <c r="AF9326" s="119" t="str">
        <f t="shared" si="582"/>
        <v>NA</v>
      </c>
      <c r="AG9326" s="119"/>
      <c r="AH9326" s="119"/>
      <c r="AI9326" s="119"/>
      <c r="AJ9326" s="119" t="str">
        <f t="shared" si="583"/>
        <v>NA</v>
      </c>
      <c r="AK9326" s="190"/>
      <c r="AL9326" s="191"/>
    </row>
    <row r="9327" spans="1:38" x14ac:dyDescent="0.25">
      <c r="A9327" t="s">
        <v>27936</v>
      </c>
      <c r="B9327" t="s">
        <v>27934</v>
      </c>
      <c r="C9327" t="s">
        <v>27935</v>
      </c>
      <c r="D9327" t="s">
        <v>193</v>
      </c>
      <c r="E9327" t="s">
        <v>159</v>
      </c>
      <c r="F9327" t="s">
        <v>54</v>
      </c>
      <c r="G9327"/>
      <c r="H9327" t="s">
        <v>48857</v>
      </c>
      <c r="I9327" t="s">
        <v>55372</v>
      </c>
      <c r="J9327" t="s">
        <v>27936</v>
      </c>
      <c r="K9327" t="s">
        <v>565</v>
      </c>
      <c r="L9327" s="119" t="str">
        <f t="shared" si="580"/>
        <v>NA</v>
      </c>
      <c r="M9327" s="119"/>
      <c r="N9327" s="120" t="str">
        <f t="shared" si="581"/>
        <v>NA</v>
      </c>
      <c r="O9327" s="120"/>
      <c r="P9327"/>
      <c r="Q9327"/>
      <c r="R9327"/>
      <c r="S9327"/>
      <c r="T9327"/>
      <c r="U9327" t="s">
        <v>35060</v>
      </c>
      <c r="V9327" t="s">
        <v>35059</v>
      </c>
      <c r="W9327" t="s">
        <v>5135</v>
      </c>
      <c r="X9327" t="s">
        <v>193</v>
      </c>
      <c r="Y9327" t="s">
        <v>5119</v>
      </c>
      <c r="Z9327" t="s">
        <v>54</v>
      </c>
      <c r="AA9327"/>
      <c r="AB9327" t="s">
        <v>48476</v>
      </c>
      <c r="AC9327" t="s">
        <v>54990</v>
      </c>
      <c r="AD9327" t="s">
        <v>35061</v>
      </c>
      <c r="AE9327" t="s">
        <v>565</v>
      </c>
      <c r="AF9327" s="119" t="str">
        <f t="shared" si="582"/>
        <v>NA</v>
      </c>
      <c r="AG9327" s="119"/>
      <c r="AH9327" s="119"/>
      <c r="AI9327" s="119"/>
      <c r="AJ9327" s="119" t="str">
        <f t="shared" si="583"/>
        <v>NA</v>
      </c>
      <c r="AK9327" s="190"/>
      <c r="AL9327" s="191"/>
    </row>
    <row r="9328" spans="1:38" x14ac:dyDescent="0.25">
      <c r="A9328" t="s">
        <v>30541</v>
      </c>
      <c r="B9328" t="s">
        <v>30539</v>
      </c>
      <c r="C9328" t="s">
        <v>30540</v>
      </c>
      <c r="D9328" t="s">
        <v>193</v>
      </c>
      <c r="E9328" t="s">
        <v>159</v>
      </c>
      <c r="F9328" t="s">
        <v>54</v>
      </c>
      <c r="G9328"/>
      <c r="H9328" t="s">
        <v>48857</v>
      </c>
      <c r="I9328" t="s">
        <v>55372</v>
      </c>
      <c r="J9328" t="s">
        <v>30541</v>
      </c>
      <c r="K9328" t="s">
        <v>565</v>
      </c>
      <c r="L9328" s="119" t="str">
        <f t="shared" si="580"/>
        <v>NA</v>
      </c>
      <c r="M9328" s="119"/>
      <c r="N9328" s="120" t="str">
        <f t="shared" si="581"/>
        <v>NA</v>
      </c>
      <c r="O9328" s="120"/>
      <c r="P9328"/>
      <c r="Q9328"/>
      <c r="R9328"/>
      <c r="S9328"/>
      <c r="T9328"/>
      <c r="U9328" t="s">
        <v>34585</v>
      </c>
      <c r="V9328" t="s">
        <v>34584</v>
      </c>
      <c r="W9328" t="s">
        <v>27078</v>
      </c>
      <c r="X9328" t="s">
        <v>193</v>
      </c>
      <c r="Y9328" t="s">
        <v>34586</v>
      </c>
      <c r="Z9328" t="s">
        <v>54</v>
      </c>
      <c r="AA9328"/>
      <c r="AB9328" t="s">
        <v>48477</v>
      </c>
      <c r="AC9328" t="s">
        <v>54991</v>
      </c>
      <c r="AD9328" t="s">
        <v>34587</v>
      </c>
      <c r="AE9328" t="s">
        <v>565</v>
      </c>
      <c r="AF9328" s="119" t="str">
        <f t="shared" si="582"/>
        <v>NA</v>
      </c>
      <c r="AG9328" s="119"/>
      <c r="AH9328" s="119"/>
      <c r="AI9328" s="119"/>
      <c r="AJ9328" s="119" t="str">
        <f t="shared" si="583"/>
        <v>NA</v>
      </c>
      <c r="AK9328" s="190"/>
      <c r="AL9328" s="191"/>
    </row>
    <row r="9329" spans="1:38" x14ac:dyDescent="0.25">
      <c r="A9329" t="s">
        <v>27461</v>
      </c>
      <c r="B9329" t="s">
        <v>27459</v>
      </c>
      <c r="C9329" t="s">
        <v>27460</v>
      </c>
      <c r="D9329" t="s">
        <v>193</v>
      </c>
      <c r="E9329" t="s">
        <v>159</v>
      </c>
      <c r="F9329" t="s">
        <v>54</v>
      </c>
      <c r="G9329"/>
      <c r="H9329" t="s">
        <v>48857</v>
      </c>
      <c r="I9329" t="s">
        <v>55372</v>
      </c>
      <c r="J9329" t="s">
        <v>27461</v>
      </c>
      <c r="K9329" t="s">
        <v>565</v>
      </c>
      <c r="L9329" s="119" t="str">
        <f t="shared" si="580"/>
        <v>NA</v>
      </c>
      <c r="M9329" s="119"/>
      <c r="N9329" s="120" t="str">
        <f t="shared" si="581"/>
        <v>NA</v>
      </c>
      <c r="O9329" s="120"/>
      <c r="P9329"/>
      <c r="Q9329"/>
      <c r="R9329"/>
      <c r="S9329"/>
      <c r="T9329"/>
      <c r="U9329" t="s">
        <v>27664</v>
      </c>
      <c r="V9329" t="s">
        <v>31955</v>
      </c>
      <c r="W9329" t="s">
        <v>27070</v>
      </c>
      <c r="X9329" t="s">
        <v>193</v>
      </c>
      <c r="Y9329" t="s">
        <v>17124</v>
      </c>
      <c r="Z9329" t="s">
        <v>54</v>
      </c>
      <c r="AA9329"/>
      <c r="AB9329" t="s">
        <v>48478</v>
      </c>
      <c r="AC9329" t="s">
        <v>54992</v>
      </c>
      <c r="AD9329" t="s">
        <v>31956</v>
      </c>
      <c r="AE9329" t="s">
        <v>565</v>
      </c>
      <c r="AF9329" s="119" t="str">
        <f t="shared" si="582"/>
        <v>NA</v>
      </c>
      <c r="AG9329" s="119"/>
      <c r="AH9329" s="119"/>
      <c r="AI9329" s="119"/>
      <c r="AJ9329" s="119" t="str">
        <f t="shared" si="583"/>
        <v>NA</v>
      </c>
      <c r="AK9329" s="190"/>
      <c r="AL9329" s="191"/>
    </row>
    <row r="9330" spans="1:38" x14ac:dyDescent="0.25">
      <c r="A9330" t="s">
        <v>27464</v>
      </c>
      <c r="B9330" t="s">
        <v>27462</v>
      </c>
      <c r="C9330" t="s">
        <v>27463</v>
      </c>
      <c r="D9330" t="s">
        <v>193</v>
      </c>
      <c r="E9330" t="s">
        <v>159</v>
      </c>
      <c r="F9330" t="s">
        <v>54</v>
      </c>
      <c r="G9330"/>
      <c r="H9330" t="s">
        <v>48857</v>
      </c>
      <c r="I9330" t="s">
        <v>55372</v>
      </c>
      <c r="J9330" t="s">
        <v>27464</v>
      </c>
      <c r="K9330" t="s">
        <v>565</v>
      </c>
      <c r="L9330" s="119" t="str">
        <f t="shared" si="580"/>
        <v>NA</v>
      </c>
      <c r="M9330" s="119"/>
      <c r="N9330" s="120" t="str">
        <f t="shared" si="581"/>
        <v>NA</v>
      </c>
      <c r="O9330" s="120"/>
      <c r="P9330"/>
      <c r="Q9330"/>
      <c r="R9330"/>
      <c r="S9330"/>
      <c r="T9330"/>
      <c r="U9330" t="s">
        <v>35063</v>
      </c>
      <c r="V9330" t="s">
        <v>35062</v>
      </c>
      <c r="W9330" t="s">
        <v>5135</v>
      </c>
      <c r="X9330" t="s">
        <v>193</v>
      </c>
      <c r="Y9330" t="s">
        <v>35064</v>
      </c>
      <c r="Z9330" t="s">
        <v>54</v>
      </c>
      <c r="AA9330"/>
      <c r="AB9330" t="s">
        <v>48479</v>
      </c>
      <c r="AC9330" t="s">
        <v>54993</v>
      </c>
      <c r="AD9330" t="s">
        <v>35065</v>
      </c>
      <c r="AE9330" t="s">
        <v>565</v>
      </c>
      <c r="AF9330" s="119" t="str">
        <f t="shared" si="582"/>
        <v>NA</v>
      </c>
      <c r="AG9330" s="119"/>
      <c r="AH9330" s="119"/>
      <c r="AI9330" s="119"/>
      <c r="AJ9330" s="119" t="str">
        <f t="shared" si="583"/>
        <v>NA</v>
      </c>
      <c r="AK9330" s="190"/>
      <c r="AL9330" s="191"/>
    </row>
    <row r="9331" spans="1:38" x14ac:dyDescent="0.25">
      <c r="A9331" t="s">
        <v>30106</v>
      </c>
      <c r="B9331" t="s">
        <v>30104</v>
      </c>
      <c r="C9331" t="s">
        <v>30105</v>
      </c>
      <c r="D9331" t="s">
        <v>193</v>
      </c>
      <c r="E9331" t="s">
        <v>159</v>
      </c>
      <c r="F9331" t="s">
        <v>54</v>
      </c>
      <c r="G9331"/>
      <c r="H9331" t="s">
        <v>48858</v>
      </c>
      <c r="I9331" t="s">
        <v>55372</v>
      </c>
      <c r="J9331" t="s">
        <v>30106</v>
      </c>
      <c r="K9331" t="s">
        <v>565</v>
      </c>
      <c r="L9331" s="119" t="str">
        <f t="shared" si="580"/>
        <v>NA</v>
      </c>
      <c r="M9331" s="119"/>
      <c r="N9331" s="120" t="str">
        <f t="shared" si="581"/>
        <v>NA</v>
      </c>
      <c r="O9331" s="120"/>
      <c r="P9331"/>
      <c r="Q9331"/>
      <c r="R9331"/>
      <c r="S9331"/>
      <c r="T9331"/>
      <c r="U9331" t="s">
        <v>35067</v>
      </c>
      <c r="V9331" t="s">
        <v>35066</v>
      </c>
      <c r="W9331" t="s">
        <v>5135</v>
      </c>
      <c r="X9331" t="s">
        <v>193</v>
      </c>
      <c r="Y9331" t="s">
        <v>35068</v>
      </c>
      <c r="Z9331" t="s">
        <v>54</v>
      </c>
      <c r="AA9331"/>
      <c r="AB9331" t="s">
        <v>48480</v>
      </c>
      <c r="AC9331" t="s">
        <v>54994</v>
      </c>
      <c r="AD9331" t="s">
        <v>35069</v>
      </c>
      <c r="AE9331" t="s">
        <v>565</v>
      </c>
      <c r="AF9331" s="119" t="str">
        <f t="shared" si="582"/>
        <v>NA</v>
      </c>
      <c r="AG9331" s="119"/>
      <c r="AH9331" s="119"/>
      <c r="AI9331" s="119"/>
      <c r="AJ9331" s="119" t="str">
        <f t="shared" si="583"/>
        <v>NA</v>
      </c>
      <c r="AK9331" s="190"/>
      <c r="AL9331" s="191"/>
    </row>
    <row r="9332" spans="1:38" x14ac:dyDescent="0.25">
      <c r="A9332" t="s">
        <v>28016</v>
      </c>
      <c r="B9332" t="s">
        <v>28014</v>
      </c>
      <c r="C9332" t="s">
        <v>28015</v>
      </c>
      <c r="D9332" t="s">
        <v>193</v>
      </c>
      <c r="E9332" t="s">
        <v>159</v>
      </c>
      <c r="F9332" t="s">
        <v>54</v>
      </c>
      <c r="G9332"/>
      <c r="H9332" t="s">
        <v>48857</v>
      </c>
      <c r="I9332" t="s">
        <v>55372</v>
      </c>
      <c r="J9332" t="s">
        <v>28016</v>
      </c>
      <c r="K9332" t="s">
        <v>565</v>
      </c>
      <c r="L9332" s="119" t="str">
        <f t="shared" si="580"/>
        <v>NA</v>
      </c>
      <c r="M9332" s="119"/>
      <c r="N9332" s="120" t="str">
        <f t="shared" si="581"/>
        <v>NA</v>
      </c>
      <c r="O9332" s="120"/>
      <c r="P9332"/>
      <c r="Q9332"/>
      <c r="R9332"/>
      <c r="S9332"/>
      <c r="T9332"/>
      <c r="U9332" t="s">
        <v>35185</v>
      </c>
      <c r="V9332" t="s">
        <v>35184</v>
      </c>
      <c r="W9332" t="s">
        <v>5135</v>
      </c>
      <c r="X9332" t="s">
        <v>193</v>
      </c>
      <c r="Y9332" t="s">
        <v>35072</v>
      </c>
      <c r="Z9332" t="s">
        <v>54</v>
      </c>
      <c r="AA9332"/>
      <c r="AB9332" t="s">
        <v>48481</v>
      </c>
      <c r="AC9332" t="s">
        <v>54995</v>
      </c>
      <c r="AD9332" t="s">
        <v>35073</v>
      </c>
      <c r="AE9332" t="s">
        <v>565</v>
      </c>
      <c r="AF9332" s="119" t="str">
        <f t="shared" si="582"/>
        <v>NA</v>
      </c>
      <c r="AG9332" s="119"/>
      <c r="AH9332" s="119"/>
      <c r="AI9332" s="119"/>
      <c r="AJ9332" s="119" t="str">
        <f t="shared" si="583"/>
        <v>NA</v>
      </c>
      <c r="AK9332" s="190"/>
      <c r="AL9332" s="191"/>
    </row>
    <row r="9333" spans="1:38" x14ac:dyDescent="0.25">
      <c r="A9333" t="s">
        <v>28449</v>
      </c>
      <c r="B9333" t="s">
        <v>28447</v>
      </c>
      <c r="C9333" t="s">
        <v>28448</v>
      </c>
      <c r="D9333" t="s">
        <v>193</v>
      </c>
      <c r="E9333" t="s">
        <v>28450</v>
      </c>
      <c r="F9333" t="s">
        <v>54</v>
      </c>
      <c r="G9333"/>
      <c r="H9333" t="s">
        <v>48859</v>
      </c>
      <c r="I9333" t="s">
        <v>55373</v>
      </c>
      <c r="J9333" t="s">
        <v>28449</v>
      </c>
      <c r="K9333" t="s">
        <v>565</v>
      </c>
      <c r="L9333" s="119" t="str">
        <f t="shared" si="580"/>
        <v>NA</v>
      </c>
      <c r="M9333" s="119"/>
      <c r="N9333" s="120" t="str">
        <f t="shared" si="581"/>
        <v>NA</v>
      </c>
      <c r="O9333" s="120"/>
      <c r="P9333"/>
      <c r="Q9333"/>
      <c r="R9333"/>
      <c r="S9333"/>
      <c r="T9333"/>
      <c r="U9333" t="s">
        <v>35071</v>
      </c>
      <c r="V9333" t="s">
        <v>35070</v>
      </c>
      <c r="W9333" t="s">
        <v>5135</v>
      </c>
      <c r="X9333" t="s">
        <v>193</v>
      </c>
      <c r="Y9333" t="s">
        <v>35072</v>
      </c>
      <c r="Z9333" t="s">
        <v>54</v>
      </c>
      <c r="AA9333"/>
      <c r="AB9333" t="s">
        <v>48481</v>
      </c>
      <c r="AC9333" t="s">
        <v>54995</v>
      </c>
      <c r="AD9333" t="s">
        <v>35073</v>
      </c>
      <c r="AE9333" t="s">
        <v>565</v>
      </c>
      <c r="AF9333" s="119" t="str">
        <f t="shared" si="582"/>
        <v>NA</v>
      </c>
      <c r="AG9333" s="119"/>
      <c r="AH9333" s="119"/>
      <c r="AI9333" s="119"/>
      <c r="AJ9333" s="119" t="str">
        <f t="shared" si="583"/>
        <v>NA</v>
      </c>
      <c r="AK9333" s="190"/>
      <c r="AL9333" s="191"/>
    </row>
    <row r="9334" spans="1:38" x14ac:dyDescent="0.25">
      <c r="A9334" t="s">
        <v>30644</v>
      </c>
      <c r="B9334" t="s">
        <v>30642</v>
      </c>
      <c r="C9334" t="s">
        <v>30643</v>
      </c>
      <c r="D9334" t="s">
        <v>193</v>
      </c>
      <c r="E9334" t="s">
        <v>378</v>
      </c>
      <c r="F9334" t="s">
        <v>54</v>
      </c>
      <c r="G9334"/>
      <c r="H9334" t="s">
        <v>48860</v>
      </c>
      <c r="I9334" t="s">
        <v>55374</v>
      </c>
      <c r="J9334" t="s">
        <v>30645</v>
      </c>
      <c r="K9334" t="s">
        <v>565</v>
      </c>
      <c r="L9334" s="119" t="str">
        <f t="shared" si="580"/>
        <v>NA</v>
      </c>
      <c r="M9334" s="119"/>
      <c r="N9334" s="120" t="str">
        <f t="shared" si="581"/>
        <v>NA</v>
      </c>
      <c r="O9334" s="120"/>
      <c r="P9334"/>
      <c r="Q9334"/>
      <c r="R9334"/>
      <c r="S9334"/>
      <c r="T9334"/>
      <c r="U9334" t="s">
        <v>35075</v>
      </c>
      <c r="V9334" t="s">
        <v>35074</v>
      </c>
      <c r="W9334" t="s">
        <v>5135</v>
      </c>
      <c r="X9334" t="s">
        <v>193</v>
      </c>
      <c r="Y9334" t="s">
        <v>35076</v>
      </c>
      <c r="Z9334" t="s">
        <v>54</v>
      </c>
      <c r="AA9334"/>
      <c r="AB9334" t="s">
        <v>48482</v>
      </c>
      <c r="AC9334" t="s">
        <v>54996</v>
      </c>
      <c r="AD9334" t="s">
        <v>35077</v>
      </c>
      <c r="AE9334" t="s">
        <v>565</v>
      </c>
      <c r="AF9334" s="119" t="str">
        <f t="shared" si="582"/>
        <v>NA</v>
      </c>
      <c r="AG9334" s="119"/>
      <c r="AH9334" s="119"/>
      <c r="AI9334" s="119"/>
      <c r="AJ9334" s="119" t="str">
        <f t="shared" si="583"/>
        <v>NA</v>
      </c>
      <c r="AK9334" s="190"/>
      <c r="AL9334" s="191"/>
    </row>
    <row r="9335" spans="1:38" x14ac:dyDescent="0.25">
      <c r="A9335" t="s">
        <v>27452</v>
      </c>
      <c r="B9335" t="s">
        <v>27451</v>
      </c>
      <c r="C9335" t="s">
        <v>27449</v>
      </c>
      <c r="D9335" t="s">
        <v>193</v>
      </c>
      <c r="E9335" t="s">
        <v>733</v>
      </c>
      <c r="F9335" t="s">
        <v>54</v>
      </c>
      <c r="G9335"/>
      <c r="H9335" t="s">
        <v>48861</v>
      </c>
      <c r="I9335" t="s">
        <v>55375</v>
      </c>
      <c r="J9335" t="s">
        <v>27452</v>
      </c>
      <c r="K9335" t="s">
        <v>565</v>
      </c>
      <c r="L9335" s="119" t="str">
        <f t="shared" si="580"/>
        <v>NA</v>
      </c>
      <c r="M9335" s="119"/>
      <c r="N9335" s="120" t="str">
        <f t="shared" si="581"/>
        <v>NA</v>
      </c>
      <c r="O9335" s="120"/>
      <c r="P9335"/>
      <c r="Q9335"/>
      <c r="R9335"/>
      <c r="S9335"/>
      <c r="T9335"/>
      <c r="U9335" t="s">
        <v>35079</v>
      </c>
      <c r="V9335" t="s">
        <v>35078</v>
      </c>
      <c r="W9335" t="s">
        <v>5135</v>
      </c>
      <c r="X9335" t="s">
        <v>193</v>
      </c>
      <c r="Y9335" t="s">
        <v>35080</v>
      </c>
      <c r="Z9335" t="s">
        <v>54</v>
      </c>
      <c r="AA9335"/>
      <c r="AB9335" t="s">
        <v>48483</v>
      </c>
      <c r="AC9335" t="s">
        <v>54997</v>
      </c>
      <c r="AD9335" t="s">
        <v>35081</v>
      </c>
      <c r="AE9335" t="s">
        <v>565</v>
      </c>
      <c r="AF9335" s="119" t="str">
        <f t="shared" si="582"/>
        <v>NA</v>
      </c>
      <c r="AG9335" s="119"/>
      <c r="AH9335" s="119"/>
      <c r="AI9335" s="119"/>
      <c r="AJ9335" s="119" t="str">
        <f t="shared" si="583"/>
        <v>NA</v>
      </c>
      <c r="AK9335" s="190"/>
      <c r="AL9335" s="191"/>
    </row>
    <row r="9336" spans="1:38" x14ac:dyDescent="0.25">
      <c r="A9336" t="s">
        <v>31314</v>
      </c>
      <c r="B9336" t="s">
        <v>31312</v>
      </c>
      <c r="C9336" t="s">
        <v>31313</v>
      </c>
      <c r="D9336" t="s">
        <v>193</v>
      </c>
      <c r="E9336" t="s">
        <v>733</v>
      </c>
      <c r="F9336" t="s">
        <v>54</v>
      </c>
      <c r="G9336"/>
      <c r="H9336" t="s">
        <v>48861</v>
      </c>
      <c r="I9336" t="s">
        <v>55375</v>
      </c>
      <c r="J9336" t="s">
        <v>31315</v>
      </c>
      <c r="K9336" t="s">
        <v>565</v>
      </c>
      <c r="L9336" s="119" t="str">
        <f t="shared" si="580"/>
        <v>NA</v>
      </c>
      <c r="M9336" s="119"/>
      <c r="N9336" s="120" t="str">
        <f t="shared" si="581"/>
        <v>NA</v>
      </c>
      <c r="O9336" s="120"/>
      <c r="P9336"/>
      <c r="Q9336"/>
      <c r="R9336"/>
      <c r="S9336"/>
      <c r="T9336"/>
      <c r="U9336" t="s">
        <v>34614</v>
      </c>
      <c r="V9336" t="s">
        <v>34613</v>
      </c>
      <c r="W9336" t="s">
        <v>5135</v>
      </c>
      <c r="X9336" t="s">
        <v>193</v>
      </c>
      <c r="Y9336" t="s">
        <v>10726</v>
      </c>
      <c r="Z9336" t="s">
        <v>54</v>
      </c>
      <c r="AA9336"/>
      <c r="AB9336" t="s">
        <v>48484</v>
      </c>
      <c r="AC9336" t="s">
        <v>54998</v>
      </c>
      <c r="AD9336" t="s">
        <v>34615</v>
      </c>
      <c r="AE9336" t="s">
        <v>565</v>
      </c>
      <c r="AF9336" s="119" t="str">
        <f t="shared" si="582"/>
        <v>NA</v>
      </c>
      <c r="AG9336" s="119"/>
      <c r="AH9336" s="119"/>
      <c r="AI9336" s="119"/>
      <c r="AJ9336" s="119" t="str">
        <f t="shared" si="583"/>
        <v>NA</v>
      </c>
      <c r="AK9336" s="190"/>
      <c r="AL9336" s="191"/>
    </row>
    <row r="9337" spans="1:38" x14ac:dyDescent="0.25">
      <c r="A9337" t="s">
        <v>28397</v>
      </c>
      <c r="B9337" t="s">
        <v>28396</v>
      </c>
      <c r="C9337" t="s">
        <v>27891</v>
      </c>
      <c r="D9337" t="s">
        <v>193</v>
      </c>
      <c r="E9337" t="s">
        <v>4355</v>
      </c>
      <c r="F9337" t="s">
        <v>54</v>
      </c>
      <c r="G9337"/>
      <c r="H9337" t="s">
        <v>48862</v>
      </c>
      <c r="I9337" t="s">
        <v>55376</v>
      </c>
      <c r="J9337" t="s">
        <v>28397</v>
      </c>
      <c r="K9337" t="s">
        <v>565</v>
      </c>
      <c r="L9337" s="119" t="str">
        <f t="shared" si="580"/>
        <v>NA</v>
      </c>
      <c r="M9337" s="119"/>
      <c r="N9337" s="120" t="str">
        <f t="shared" si="581"/>
        <v>NA</v>
      </c>
      <c r="O9337" s="120"/>
      <c r="P9337"/>
      <c r="Q9337"/>
      <c r="R9337"/>
      <c r="S9337"/>
      <c r="T9337"/>
      <c r="U9337" t="s">
        <v>35083</v>
      </c>
      <c r="V9337" t="s">
        <v>35082</v>
      </c>
      <c r="W9337" t="s">
        <v>5135</v>
      </c>
      <c r="X9337" t="s">
        <v>193</v>
      </c>
      <c r="Y9337" t="s">
        <v>10726</v>
      </c>
      <c r="Z9337" t="s">
        <v>54</v>
      </c>
      <c r="AA9337"/>
      <c r="AB9337" t="s">
        <v>48484</v>
      </c>
      <c r="AC9337" t="s">
        <v>54998</v>
      </c>
      <c r="AD9337" t="s">
        <v>35084</v>
      </c>
      <c r="AE9337" t="s">
        <v>565</v>
      </c>
      <c r="AF9337" s="119" t="str">
        <f t="shared" si="582"/>
        <v>NA</v>
      </c>
      <c r="AG9337" s="119"/>
      <c r="AH9337" s="119"/>
      <c r="AI9337" s="119"/>
      <c r="AJ9337" s="119" t="str">
        <f t="shared" si="583"/>
        <v>NA</v>
      </c>
      <c r="AK9337" s="190"/>
      <c r="AL9337" s="191"/>
    </row>
    <row r="9338" spans="1:38" x14ac:dyDescent="0.25">
      <c r="A9338" t="s">
        <v>30339</v>
      </c>
      <c r="B9338" t="s">
        <v>30337</v>
      </c>
      <c r="C9338" t="s">
        <v>30338</v>
      </c>
      <c r="D9338" t="s">
        <v>193</v>
      </c>
      <c r="E9338" t="s">
        <v>4355</v>
      </c>
      <c r="F9338" t="s">
        <v>54</v>
      </c>
      <c r="G9338"/>
      <c r="H9338" t="s">
        <v>48863</v>
      </c>
      <c r="I9338" t="s">
        <v>55376</v>
      </c>
      <c r="J9338"/>
      <c r="K9338" t="s">
        <v>565</v>
      </c>
      <c r="L9338" s="119" t="str">
        <f t="shared" si="580"/>
        <v>NA</v>
      </c>
      <c r="M9338" s="119"/>
      <c r="N9338" s="120" t="str">
        <f t="shared" si="581"/>
        <v>NA</v>
      </c>
      <c r="O9338" s="120"/>
      <c r="P9338"/>
      <c r="Q9338"/>
      <c r="R9338"/>
      <c r="S9338"/>
      <c r="T9338"/>
      <c r="U9338" t="s">
        <v>35083</v>
      </c>
      <c r="V9338" t="s">
        <v>35085</v>
      </c>
      <c r="W9338" t="s">
        <v>5135</v>
      </c>
      <c r="X9338" t="s">
        <v>193</v>
      </c>
      <c r="Y9338" t="s">
        <v>10726</v>
      </c>
      <c r="Z9338" t="s">
        <v>54</v>
      </c>
      <c r="AA9338"/>
      <c r="AB9338" t="s">
        <v>48484</v>
      </c>
      <c r="AC9338" t="s">
        <v>54998</v>
      </c>
      <c r="AD9338" t="s">
        <v>35084</v>
      </c>
      <c r="AE9338" t="s">
        <v>565</v>
      </c>
      <c r="AF9338" s="119" t="str">
        <f t="shared" si="582"/>
        <v>NA</v>
      </c>
      <c r="AG9338" s="119"/>
      <c r="AH9338" s="119"/>
      <c r="AI9338" s="119"/>
      <c r="AJ9338" s="119" t="str">
        <f t="shared" si="583"/>
        <v>NA</v>
      </c>
      <c r="AK9338" s="190"/>
      <c r="AL9338" s="191"/>
    </row>
    <row r="9339" spans="1:38" x14ac:dyDescent="0.25">
      <c r="A9339" t="s">
        <v>28257</v>
      </c>
      <c r="B9339" t="s">
        <v>28255</v>
      </c>
      <c r="C9339" t="s">
        <v>28256</v>
      </c>
      <c r="D9339" t="s">
        <v>193</v>
      </c>
      <c r="E9339" t="s">
        <v>4355</v>
      </c>
      <c r="F9339" t="s">
        <v>54</v>
      </c>
      <c r="G9339"/>
      <c r="H9339" t="s">
        <v>48862</v>
      </c>
      <c r="I9339" t="s">
        <v>55376</v>
      </c>
      <c r="J9339"/>
      <c r="K9339" t="s">
        <v>565</v>
      </c>
      <c r="L9339" s="119" t="str">
        <f t="shared" si="580"/>
        <v>NA</v>
      </c>
      <c r="M9339" s="119"/>
      <c r="N9339" s="120" t="str">
        <f t="shared" si="581"/>
        <v>NA</v>
      </c>
      <c r="O9339" s="120"/>
      <c r="P9339"/>
      <c r="Q9339"/>
      <c r="R9339"/>
      <c r="S9339"/>
      <c r="T9339"/>
      <c r="U9339" t="s">
        <v>32429</v>
      </c>
      <c r="V9339" t="s">
        <v>32428</v>
      </c>
      <c r="W9339" t="s">
        <v>27070</v>
      </c>
      <c r="X9339" t="s">
        <v>193</v>
      </c>
      <c r="Y9339" t="s">
        <v>11484</v>
      </c>
      <c r="Z9339" t="s">
        <v>54</v>
      </c>
      <c r="AA9339"/>
      <c r="AB9339" t="s">
        <v>48485</v>
      </c>
      <c r="AC9339" t="s">
        <v>54999</v>
      </c>
      <c r="AD9339" t="s">
        <v>32430</v>
      </c>
      <c r="AE9339" t="s">
        <v>565</v>
      </c>
      <c r="AF9339" s="119" t="str">
        <f t="shared" si="582"/>
        <v>NA</v>
      </c>
      <c r="AG9339" s="119"/>
      <c r="AH9339" s="119"/>
      <c r="AI9339" s="119"/>
      <c r="AJ9339" s="119" t="str">
        <f t="shared" si="583"/>
        <v>NA</v>
      </c>
      <c r="AK9339" s="190"/>
      <c r="AL9339" s="191"/>
    </row>
    <row r="9340" spans="1:38" x14ac:dyDescent="0.25">
      <c r="A9340" t="s">
        <v>29735</v>
      </c>
      <c r="B9340" t="s">
        <v>29734</v>
      </c>
      <c r="C9340" t="s">
        <v>27469</v>
      </c>
      <c r="D9340" t="s">
        <v>193</v>
      </c>
      <c r="E9340" t="s">
        <v>4355</v>
      </c>
      <c r="F9340" t="s">
        <v>54</v>
      </c>
      <c r="G9340"/>
      <c r="H9340" t="s">
        <v>48862</v>
      </c>
      <c r="I9340" t="s">
        <v>55376</v>
      </c>
      <c r="J9340"/>
      <c r="K9340" t="s">
        <v>565</v>
      </c>
      <c r="L9340" s="119" t="str">
        <f t="shared" si="580"/>
        <v>NA</v>
      </c>
      <c r="M9340" s="119"/>
      <c r="N9340" s="120" t="str">
        <f t="shared" si="581"/>
        <v>NA</v>
      </c>
      <c r="O9340" s="120"/>
      <c r="P9340"/>
      <c r="Q9340"/>
      <c r="R9340"/>
      <c r="S9340"/>
      <c r="T9340"/>
      <c r="U9340" t="s">
        <v>31456</v>
      </c>
      <c r="V9340" t="s">
        <v>31454</v>
      </c>
      <c r="W9340" t="s">
        <v>31455</v>
      </c>
      <c r="X9340" t="s">
        <v>193</v>
      </c>
      <c r="Y9340" t="s">
        <v>31457</v>
      </c>
      <c r="Z9340" t="s">
        <v>54</v>
      </c>
      <c r="AA9340"/>
      <c r="AB9340" t="s">
        <v>48486</v>
      </c>
      <c r="AC9340" t="s">
        <v>55000</v>
      </c>
      <c r="AD9340" t="s">
        <v>31458</v>
      </c>
      <c r="AE9340" t="s">
        <v>565</v>
      </c>
      <c r="AF9340" s="119" t="str">
        <f t="shared" si="582"/>
        <v>NA</v>
      </c>
      <c r="AG9340" s="119"/>
      <c r="AH9340" s="119"/>
      <c r="AI9340" s="119"/>
      <c r="AJ9340" s="119" t="str">
        <f t="shared" si="583"/>
        <v>NA</v>
      </c>
      <c r="AK9340" s="190"/>
      <c r="AL9340" s="191"/>
    </row>
    <row r="9341" spans="1:38" x14ac:dyDescent="0.25">
      <c r="A9341" t="s">
        <v>31291</v>
      </c>
      <c r="B9341" t="s">
        <v>31289</v>
      </c>
      <c r="C9341" t="s">
        <v>31290</v>
      </c>
      <c r="D9341" t="s">
        <v>193</v>
      </c>
      <c r="E9341" t="s">
        <v>4355</v>
      </c>
      <c r="F9341" t="s">
        <v>54</v>
      </c>
      <c r="G9341"/>
      <c r="H9341" t="s">
        <v>48862</v>
      </c>
      <c r="I9341" t="s">
        <v>55376</v>
      </c>
      <c r="J9341" t="s">
        <v>31291</v>
      </c>
      <c r="K9341" t="s">
        <v>565</v>
      </c>
      <c r="L9341" s="119" t="str">
        <f t="shared" si="580"/>
        <v>NA</v>
      </c>
      <c r="M9341" s="119"/>
      <c r="N9341" s="120" t="str">
        <f t="shared" si="581"/>
        <v>NA</v>
      </c>
      <c r="O9341" s="120"/>
      <c r="P9341"/>
      <c r="Q9341"/>
      <c r="R9341"/>
      <c r="S9341"/>
      <c r="T9341"/>
      <c r="U9341" t="s">
        <v>33183</v>
      </c>
      <c r="V9341" t="s">
        <v>33595</v>
      </c>
      <c r="W9341" t="s">
        <v>32821</v>
      </c>
      <c r="X9341" t="s">
        <v>193</v>
      </c>
      <c r="Y9341" t="s">
        <v>8954</v>
      </c>
      <c r="Z9341" t="s">
        <v>54</v>
      </c>
      <c r="AA9341"/>
      <c r="AB9341" t="s">
        <v>48487</v>
      </c>
      <c r="AC9341" t="s">
        <v>55001</v>
      </c>
      <c r="AD9341" t="s">
        <v>33596</v>
      </c>
      <c r="AE9341" t="s">
        <v>565</v>
      </c>
      <c r="AF9341" s="119" t="str">
        <f t="shared" si="582"/>
        <v>NA</v>
      </c>
      <c r="AG9341" s="119"/>
      <c r="AH9341" s="119"/>
      <c r="AI9341" s="119"/>
      <c r="AJ9341" s="119" t="str">
        <f t="shared" si="583"/>
        <v>NA</v>
      </c>
      <c r="AK9341" s="190"/>
      <c r="AL9341" s="191"/>
    </row>
    <row r="9342" spans="1:38" x14ac:dyDescent="0.25">
      <c r="A9342" t="s">
        <v>30614</v>
      </c>
      <c r="B9342" t="s">
        <v>30612</v>
      </c>
      <c r="C9342" t="s">
        <v>30613</v>
      </c>
      <c r="D9342" t="s">
        <v>193</v>
      </c>
      <c r="E9342" t="s">
        <v>4355</v>
      </c>
      <c r="F9342" t="s">
        <v>54</v>
      </c>
      <c r="G9342"/>
      <c r="H9342" t="s">
        <v>48862</v>
      </c>
      <c r="I9342" t="s">
        <v>55376</v>
      </c>
      <c r="J9342" t="s">
        <v>30614</v>
      </c>
      <c r="K9342" t="s">
        <v>565</v>
      </c>
      <c r="L9342" s="119" t="str">
        <f t="shared" si="580"/>
        <v>NA</v>
      </c>
      <c r="M9342" s="119"/>
      <c r="N9342" s="120" t="str">
        <f t="shared" si="581"/>
        <v>NA</v>
      </c>
      <c r="O9342" s="120"/>
      <c r="P9342"/>
      <c r="Q9342"/>
      <c r="R9342"/>
      <c r="S9342"/>
      <c r="T9342"/>
      <c r="U9342" t="s">
        <v>35113</v>
      </c>
      <c r="V9342" t="s">
        <v>35112</v>
      </c>
      <c r="W9342" t="s">
        <v>5135</v>
      </c>
      <c r="X9342" t="s">
        <v>193</v>
      </c>
      <c r="Y9342" t="s">
        <v>35114</v>
      </c>
      <c r="Z9342" t="s">
        <v>54</v>
      </c>
      <c r="AA9342"/>
      <c r="AB9342" t="s">
        <v>48488</v>
      </c>
      <c r="AC9342" t="s">
        <v>55002</v>
      </c>
      <c r="AD9342" t="s">
        <v>35115</v>
      </c>
      <c r="AE9342" t="s">
        <v>565</v>
      </c>
      <c r="AF9342" s="119" t="str">
        <f t="shared" si="582"/>
        <v>NA</v>
      </c>
      <c r="AG9342" s="119"/>
      <c r="AH9342" s="119"/>
      <c r="AI9342" s="119"/>
      <c r="AJ9342" s="119" t="str">
        <f t="shared" si="583"/>
        <v>NA</v>
      </c>
      <c r="AK9342" s="190"/>
      <c r="AL9342" s="191"/>
    </row>
    <row r="9343" spans="1:38" x14ac:dyDescent="0.25">
      <c r="A9343" t="s">
        <v>28066</v>
      </c>
      <c r="B9343" t="s">
        <v>28064</v>
      </c>
      <c r="C9343" t="s">
        <v>28065</v>
      </c>
      <c r="D9343" t="s">
        <v>193</v>
      </c>
      <c r="E9343" t="s">
        <v>635</v>
      </c>
      <c r="F9343" t="s">
        <v>54</v>
      </c>
      <c r="G9343"/>
      <c r="H9343" t="s">
        <v>48864</v>
      </c>
      <c r="I9343" t="s">
        <v>55377</v>
      </c>
      <c r="J9343" t="s">
        <v>28066</v>
      </c>
      <c r="K9343" t="s">
        <v>565</v>
      </c>
      <c r="L9343" s="119" t="str">
        <f t="shared" si="580"/>
        <v>NA</v>
      </c>
      <c r="M9343" s="119"/>
      <c r="N9343" s="120" t="str">
        <f t="shared" si="581"/>
        <v>NA</v>
      </c>
      <c r="O9343" s="120"/>
      <c r="P9343"/>
      <c r="Q9343"/>
      <c r="R9343"/>
      <c r="S9343"/>
      <c r="T9343"/>
      <c r="U9343" t="s">
        <v>34836</v>
      </c>
      <c r="V9343" t="s">
        <v>34835</v>
      </c>
      <c r="W9343" t="s">
        <v>31455</v>
      </c>
      <c r="X9343" t="s">
        <v>193</v>
      </c>
      <c r="Y9343" t="s">
        <v>34837</v>
      </c>
      <c r="Z9343" t="s">
        <v>54</v>
      </c>
      <c r="AA9343"/>
      <c r="AB9343" t="s">
        <v>48489</v>
      </c>
      <c r="AC9343" t="s">
        <v>55003</v>
      </c>
      <c r="AD9343" t="s">
        <v>34838</v>
      </c>
      <c r="AE9343" t="s">
        <v>565</v>
      </c>
      <c r="AF9343" s="119" t="str">
        <f t="shared" si="582"/>
        <v>NA</v>
      </c>
      <c r="AG9343" s="119"/>
      <c r="AH9343" s="119"/>
      <c r="AI9343" s="119"/>
      <c r="AJ9343" s="119" t="str">
        <f t="shared" si="583"/>
        <v>NA</v>
      </c>
      <c r="AK9343" s="190"/>
      <c r="AL9343" s="191"/>
    </row>
    <row r="9344" spans="1:38" x14ac:dyDescent="0.25">
      <c r="A9344" t="s">
        <v>28351</v>
      </c>
      <c r="B9344" t="s">
        <v>28349</v>
      </c>
      <c r="C9344" t="s">
        <v>28350</v>
      </c>
      <c r="D9344" t="s">
        <v>193</v>
      </c>
      <c r="E9344" t="s">
        <v>28352</v>
      </c>
      <c r="F9344" t="s">
        <v>54</v>
      </c>
      <c r="G9344"/>
      <c r="H9344" t="s">
        <v>48865</v>
      </c>
      <c r="I9344" t="s">
        <v>55378</v>
      </c>
      <c r="J9344" t="s">
        <v>28351</v>
      </c>
      <c r="K9344" t="s">
        <v>565</v>
      </c>
      <c r="L9344" s="119" t="str">
        <f t="shared" si="580"/>
        <v>NA</v>
      </c>
      <c r="M9344" s="119"/>
      <c r="N9344" s="120" t="str">
        <f t="shared" si="581"/>
        <v>NA</v>
      </c>
      <c r="O9344" s="120"/>
      <c r="P9344"/>
      <c r="Q9344"/>
      <c r="R9344"/>
      <c r="S9344"/>
      <c r="T9344"/>
      <c r="U9344" t="s">
        <v>35117</v>
      </c>
      <c r="V9344" t="s">
        <v>35116</v>
      </c>
      <c r="W9344" t="s">
        <v>5135</v>
      </c>
      <c r="X9344" t="s">
        <v>193</v>
      </c>
      <c r="Y9344" t="s">
        <v>34837</v>
      </c>
      <c r="Z9344" t="s">
        <v>54</v>
      </c>
      <c r="AA9344"/>
      <c r="AB9344" t="s">
        <v>48489</v>
      </c>
      <c r="AC9344" t="s">
        <v>55003</v>
      </c>
      <c r="AD9344" t="s">
        <v>35118</v>
      </c>
      <c r="AE9344" t="s">
        <v>565</v>
      </c>
      <c r="AF9344" s="119" t="str">
        <f t="shared" si="582"/>
        <v>NA</v>
      </c>
      <c r="AG9344" s="119"/>
      <c r="AH9344" s="119"/>
      <c r="AI9344" s="119"/>
      <c r="AJ9344" s="119" t="str">
        <f t="shared" si="583"/>
        <v>NA</v>
      </c>
      <c r="AK9344" s="190"/>
      <c r="AL9344" s="191"/>
    </row>
    <row r="9345" spans="1:38" x14ac:dyDescent="0.25">
      <c r="A9345" t="s">
        <v>30265</v>
      </c>
      <c r="B9345" t="s">
        <v>30263</v>
      </c>
      <c r="C9345" t="s">
        <v>30264</v>
      </c>
      <c r="D9345" t="s">
        <v>193</v>
      </c>
      <c r="E9345" t="s">
        <v>5977</v>
      </c>
      <c r="F9345" t="s">
        <v>54</v>
      </c>
      <c r="G9345"/>
      <c r="H9345" t="s">
        <v>48866</v>
      </c>
      <c r="I9345" t="s">
        <v>55379</v>
      </c>
      <c r="J9345" t="s">
        <v>30266</v>
      </c>
      <c r="K9345" t="s">
        <v>565</v>
      </c>
      <c r="L9345" s="119" t="str">
        <f t="shared" si="580"/>
        <v>NA</v>
      </c>
      <c r="M9345" s="119"/>
      <c r="N9345" s="120" t="str">
        <f t="shared" si="581"/>
        <v>NA</v>
      </c>
      <c r="O9345" s="120"/>
      <c r="P9345"/>
      <c r="Q9345"/>
      <c r="R9345"/>
      <c r="S9345"/>
      <c r="T9345"/>
      <c r="U9345" t="s">
        <v>35162</v>
      </c>
      <c r="V9345" t="s">
        <v>35161</v>
      </c>
      <c r="W9345" t="s">
        <v>5135</v>
      </c>
      <c r="X9345" t="s">
        <v>193</v>
      </c>
      <c r="Y9345" t="s">
        <v>35163</v>
      </c>
      <c r="Z9345" t="s">
        <v>54</v>
      </c>
      <c r="AA9345"/>
      <c r="AB9345" t="s">
        <v>48490</v>
      </c>
      <c r="AC9345" t="s">
        <v>55004</v>
      </c>
      <c r="AD9345" t="s">
        <v>35164</v>
      </c>
      <c r="AE9345" t="s">
        <v>565</v>
      </c>
      <c r="AF9345" s="119" t="str">
        <f t="shared" si="582"/>
        <v>NA</v>
      </c>
      <c r="AG9345" s="119"/>
      <c r="AH9345" s="119"/>
      <c r="AI9345" s="119"/>
      <c r="AJ9345" s="119" t="str">
        <f t="shared" si="583"/>
        <v>NA</v>
      </c>
      <c r="AK9345" s="190"/>
      <c r="AL9345" s="191"/>
    </row>
    <row r="9346" spans="1:38" x14ac:dyDescent="0.25">
      <c r="A9346" t="s">
        <v>29677</v>
      </c>
      <c r="B9346" t="s">
        <v>29675</v>
      </c>
      <c r="C9346" t="s">
        <v>29676</v>
      </c>
      <c r="D9346" t="s">
        <v>193</v>
      </c>
      <c r="E9346" t="s">
        <v>5977</v>
      </c>
      <c r="F9346" t="s">
        <v>54</v>
      </c>
      <c r="G9346"/>
      <c r="H9346" t="s">
        <v>48867</v>
      </c>
      <c r="I9346" t="s">
        <v>55379</v>
      </c>
      <c r="J9346" t="s">
        <v>29678</v>
      </c>
      <c r="K9346" t="s">
        <v>565</v>
      </c>
      <c r="L9346" s="119" t="str">
        <f t="shared" si="580"/>
        <v>NA</v>
      </c>
      <c r="M9346" s="119"/>
      <c r="N9346" s="120" t="str">
        <f t="shared" si="581"/>
        <v>NA</v>
      </c>
      <c r="O9346" s="120"/>
      <c r="P9346"/>
      <c r="Q9346"/>
      <c r="R9346"/>
      <c r="S9346"/>
      <c r="T9346"/>
      <c r="U9346" t="s">
        <v>32705</v>
      </c>
      <c r="V9346" t="s">
        <v>32703</v>
      </c>
      <c r="W9346" t="s">
        <v>32704</v>
      </c>
      <c r="X9346" t="s">
        <v>193</v>
      </c>
      <c r="Y9346" t="s">
        <v>32706</v>
      </c>
      <c r="Z9346" t="s">
        <v>54</v>
      </c>
      <c r="AA9346"/>
      <c r="AB9346" t="s">
        <v>48491</v>
      </c>
      <c r="AC9346" t="s">
        <v>55005</v>
      </c>
      <c r="AD9346" t="s">
        <v>32707</v>
      </c>
      <c r="AE9346" t="s">
        <v>565</v>
      </c>
      <c r="AF9346" s="119" t="str">
        <f t="shared" si="582"/>
        <v>NA</v>
      </c>
      <c r="AG9346" s="119"/>
      <c r="AH9346" s="119"/>
      <c r="AI9346" s="119"/>
      <c r="AJ9346" s="119" t="str">
        <f t="shared" si="583"/>
        <v>NA</v>
      </c>
      <c r="AK9346" s="190"/>
      <c r="AL9346" s="191"/>
    </row>
    <row r="9347" spans="1:38" x14ac:dyDescent="0.25">
      <c r="A9347" t="s">
        <v>28031</v>
      </c>
      <c r="B9347" t="s">
        <v>28029</v>
      </c>
      <c r="C9347" t="s">
        <v>28030</v>
      </c>
      <c r="D9347" t="s">
        <v>193</v>
      </c>
      <c r="E9347" t="s">
        <v>8899</v>
      </c>
      <c r="F9347" t="s">
        <v>54</v>
      </c>
      <c r="G9347"/>
      <c r="H9347" t="s">
        <v>48868</v>
      </c>
      <c r="I9347" t="s">
        <v>55380</v>
      </c>
      <c r="J9347"/>
      <c r="K9347" t="s">
        <v>565</v>
      </c>
      <c r="L9347" s="119" t="str">
        <f t="shared" ref="L9347:L9410" si="584">IF($Q$1&lt;&gt;"",IF(ISNUMBER(SEARCH("*"&amp;$Q$1&amp;"*", A9347)),A9347, IF(ISNUMBER(SEARCH("*"&amp;$Q$1&amp;"*", H9347)),A9347, IF(ISNUMBER(SEARCH("*"&amp;$Q$1&amp;"*", G9347)),A9347, IF(ISNUMBER(SEARCH("*"&amp;$Q$1&amp;"*", J9347)),A9347,  IF(ISNUMBER(SEARCH("*"&amp;$Q$1&amp;"*", E9347)),A9347, "NA"))))),"NA")</f>
        <v>NA</v>
      </c>
      <c r="M9347" s="119"/>
      <c r="N9347" s="120" t="str">
        <f t="shared" ref="N9347:N9410" si="585">IF($Q$11=1,IF(ISNUMBER(SEARCH($T$11,C9347)),A9347,"NA"),"NA")</f>
        <v>NA</v>
      </c>
      <c r="O9347" s="120"/>
      <c r="P9347"/>
      <c r="Q9347"/>
      <c r="R9347"/>
      <c r="S9347"/>
      <c r="T9347"/>
      <c r="U9347" t="s">
        <v>35056</v>
      </c>
      <c r="V9347" t="s">
        <v>35055</v>
      </c>
      <c r="W9347" t="s">
        <v>5135</v>
      </c>
      <c r="X9347" t="s">
        <v>193</v>
      </c>
      <c r="Y9347" t="s">
        <v>35057</v>
      </c>
      <c r="Z9347" t="s">
        <v>54</v>
      </c>
      <c r="AA9347"/>
      <c r="AB9347" t="s">
        <v>48492</v>
      </c>
      <c r="AC9347" t="s">
        <v>55006</v>
      </c>
      <c r="AD9347" t="s">
        <v>35058</v>
      </c>
      <c r="AE9347" t="s">
        <v>565</v>
      </c>
      <c r="AF9347" s="119" t="str">
        <f t="shared" ref="AF9347:AF9410" si="586">IF($Q$6&lt;&gt;"",IF(ISNUMBER(SEARCH($Q$6, W9347)),U9347, "NA"),"NA")</f>
        <v>NA</v>
      </c>
      <c r="AG9347" s="119"/>
      <c r="AH9347" s="119"/>
      <c r="AI9347" s="119"/>
      <c r="AJ9347" s="119" t="str">
        <f t="shared" ref="AJ9347:AJ9410" si="587">IF($Q$5&lt;&gt;"",IF(ISNUMBER(SEARCH($Q$5, U9347&amp;" "&amp;Y9347&amp;" "&amp;AA9347&amp;" "&amp;AB9347&amp;" "&amp;AD9347)),U9347, "NA"),"NA")</f>
        <v>NA</v>
      </c>
      <c r="AK9347" s="190"/>
      <c r="AL9347" s="191"/>
    </row>
    <row r="9348" spans="1:38" x14ac:dyDescent="0.25">
      <c r="A9348" t="s">
        <v>30519</v>
      </c>
      <c r="B9348" t="s">
        <v>30517</v>
      </c>
      <c r="C9348" t="s">
        <v>30518</v>
      </c>
      <c r="D9348" t="s">
        <v>193</v>
      </c>
      <c r="E9348" t="s">
        <v>8899</v>
      </c>
      <c r="F9348" t="s">
        <v>54</v>
      </c>
      <c r="G9348"/>
      <c r="H9348" t="s">
        <v>48868</v>
      </c>
      <c r="I9348" t="s">
        <v>55380</v>
      </c>
      <c r="J9348"/>
      <c r="K9348" t="s">
        <v>565</v>
      </c>
      <c r="L9348" s="119" t="str">
        <f t="shared" si="584"/>
        <v>NA</v>
      </c>
      <c r="M9348" s="119"/>
      <c r="N9348" s="120" t="str">
        <f t="shared" si="585"/>
        <v>NA</v>
      </c>
      <c r="O9348" s="120"/>
      <c r="P9348"/>
      <c r="Q9348"/>
      <c r="R9348"/>
      <c r="S9348"/>
      <c r="T9348"/>
      <c r="U9348" t="s">
        <v>32142</v>
      </c>
      <c r="V9348" t="s">
        <v>32140</v>
      </c>
      <c r="W9348" t="s">
        <v>32141</v>
      </c>
      <c r="X9348" t="s">
        <v>193</v>
      </c>
      <c r="Y9348" t="s">
        <v>1835</v>
      </c>
      <c r="Z9348" t="s">
        <v>54</v>
      </c>
      <c r="AA9348"/>
      <c r="AB9348" t="s">
        <v>48493</v>
      </c>
      <c r="AC9348" t="s">
        <v>55007</v>
      </c>
      <c r="AD9348" t="s">
        <v>32142</v>
      </c>
      <c r="AE9348" t="s">
        <v>565</v>
      </c>
      <c r="AF9348" s="119" t="str">
        <f t="shared" si="586"/>
        <v>NA</v>
      </c>
      <c r="AG9348" s="119"/>
      <c r="AH9348" s="119"/>
      <c r="AI9348" s="119"/>
      <c r="AJ9348" s="119" t="str">
        <f t="shared" si="587"/>
        <v>NA</v>
      </c>
      <c r="AK9348" s="190"/>
      <c r="AL9348" s="191"/>
    </row>
    <row r="9349" spans="1:38" x14ac:dyDescent="0.25">
      <c r="A9349" t="s">
        <v>31288</v>
      </c>
      <c r="B9349" t="s">
        <v>31286</v>
      </c>
      <c r="C9349" t="s">
        <v>31287</v>
      </c>
      <c r="D9349" t="s">
        <v>193</v>
      </c>
      <c r="E9349" t="s">
        <v>8899</v>
      </c>
      <c r="F9349" t="s">
        <v>54</v>
      </c>
      <c r="G9349"/>
      <c r="H9349" t="s">
        <v>48868</v>
      </c>
      <c r="I9349" t="s">
        <v>55380</v>
      </c>
      <c r="J9349" t="s">
        <v>31288</v>
      </c>
      <c r="K9349" t="s">
        <v>565</v>
      </c>
      <c r="L9349" s="119" t="str">
        <f t="shared" si="584"/>
        <v>NA</v>
      </c>
      <c r="M9349" s="119"/>
      <c r="N9349" s="120" t="str">
        <f t="shared" si="585"/>
        <v>NA</v>
      </c>
      <c r="O9349" s="120"/>
      <c r="P9349"/>
      <c r="Q9349"/>
      <c r="R9349"/>
      <c r="S9349"/>
      <c r="T9349"/>
      <c r="U9349" t="s">
        <v>32651</v>
      </c>
      <c r="V9349" t="s">
        <v>32650</v>
      </c>
      <c r="W9349" t="s">
        <v>5292</v>
      </c>
      <c r="X9349" t="s">
        <v>193</v>
      </c>
      <c r="Y9349" t="s">
        <v>5294</v>
      </c>
      <c r="Z9349" t="s">
        <v>54</v>
      </c>
      <c r="AA9349"/>
      <c r="AB9349" t="s">
        <v>48494</v>
      </c>
      <c r="AC9349" t="s">
        <v>55008</v>
      </c>
      <c r="AD9349" t="s">
        <v>32651</v>
      </c>
      <c r="AE9349" t="s">
        <v>565</v>
      </c>
      <c r="AF9349" s="119" t="str">
        <f t="shared" si="586"/>
        <v>NA</v>
      </c>
      <c r="AG9349" s="119"/>
      <c r="AH9349" s="119"/>
      <c r="AI9349" s="119"/>
      <c r="AJ9349" s="119" t="str">
        <f t="shared" si="587"/>
        <v>NA</v>
      </c>
      <c r="AK9349" s="190"/>
      <c r="AL9349" s="191"/>
    </row>
    <row r="9350" spans="1:38" x14ac:dyDescent="0.25">
      <c r="A9350" t="s">
        <v>28468</v>
      </c>
      <c r="B9350" t="s">
        <v>28467</v>
      </c>
      <c r="C9350" t="s">
        <v>27449</v>
      </c>
      <c r="D9350" t="s">
        <v>193</v>
      </c>
      <c r="E9350" t="s">
        <v>8803</v>
      </c>
      <c r="F9350" t="s">
        <v>54</v>
      </c>
      <c r="G9350"/>
      <c r="H9350" t="s">
        <v>48869</v>
      </c>
      <c r="I9350" t="s">
        <v>55381</v>
      </c>
      <c r="J9350" t="s">
        <v>28468</v>
      </c>
      <c r="K9350" t="s">
        <v>565</v>
      </c>
      <c r="L9350" s="119" t="str">
        <f t="shared" si="584"/>
        <v>NA</v>
      </c>
      <c r="M9350" s="119"/>
      <c r="N9350" s="120" t="str">
        <f t="shared" si="585"/>
        <v>NA</v>
      </c>
      <c r="O9350" s="120"/>
      <c r="P9350"/>
      <c r="Q9350"/>
      <c r="R9350"/>
      <c r="S9350"/>
      <c r="T9350"/>
      <c r="U9350" t="s">
        <v>32800</v>
      </c>
      <c r="V9350" t="s">
        <v>32798</v>
      </c>
      <c r="W9350" t="s">
        <v>32799</v>
      </c>
      <c r="X9350" t="s">
        <v>193</v>
      </c>
      <c r="Y9350" t="s">
        <v>1880</v>
      </c>
      <c r="Z9350" t="s">
        <v>54</v>
      </c>
      <c r="AA9350"/>
      <c r="AB9350" t="s">
        <v>48495</v>
      </c>
      <c r="AC9350" t="s">
        <v>55009</v>
      </c>
      <c r="AD9350" t="s">
        <v>32800</v>
      </c>
      <c r="AE9350" t="s">
        <v>565</v>
      </c>
      <c r="AF9350" s="119" t="str">
        <f t="shared" si="586"/>
        <v>NA</v>
      </c>
      <c r="AG9350" s="119"/>
      <c r="AH9350" s="119"/>
      <c r="AI9350" s="119"/>
      <c r="AJ9350" s="119" t="str">
        <f t="shared" si="587"/>
        <v>NA</v>
      </c>
      <c r="AK9350" s="190"/>
      <c r="AL9350" s="191"/>
    </row>
    <row r="9351" spans="1:38" x14ac:dyDescent="0.25">
      <c r="A9351" t="s">
        <v>28037</v>
      </c>
      <c r="B9351" t="s">
        <v>28035</v>
      </c>
      <c r="C9351" t="s">
        <v>28036</v>
      </c>
      <c r="D9351" t="s">
        <v>193</v>
      </c>
      <c r="E9351" t="s">
        <v>8803</v>
      </c>
      <c r="F9351" t="s">
        <v>54</v>
      </c>
      <c r="G9351"/>
      <c r="H9351" t="s">
        <v>48869</v>
      </c>
      <c r="I9351" t="s">
        <v>55381</v>
      </c>
      <c r="J9351" t="s">
        <v>28037</v>
      </c>
      <c r="K9351" t="s">
        <v>565</v>
      </c>
      <c r="L9351" s="119" t="str">
        <f t="shared" si="584"/>
        <v>NA</v>
      </c>
      <c r="M9351" s="119"/>
      <c r="N9351" s="120" t="str">
        <f t="shared" si="585"/>
        <v>NA</v>
      </c>
      <c r="O9351" s="120"/>
      <c r="P9351"/>
      <c r="Q9351"/>
      <c r="R9351"/>
      <c r="S9351"/>
      <c r="T9351"/>
      <c r="U9351" t="s">
        <v>35703</v>
      </c>
      <c r="V9351" t="s">
        <v>35702</v>
      </c>
      <c r="W9351" t="s">
        <v>35696</v>
      </c>
      <c r="X9351" t="s">
        <v>193</v>
      </c>
      <c r="Y9351" t="s">
        <v>471</v>
      </c>
      <c r="Z9351" t="s">
        <v>54</v>
      </c>
      <c r="AA9351"/>
      <c r="AB9351" t="s">
        <v>48496</v>
      </c>
      <c r="AC9351" t="s">
        <v>55010</v>
      </c>
      <c r="AD9351" t="s">
        <v>35704</v>
      </c>
      <c r="AE9351" t="s">
        <v>565</v>
      </c>
      <c r="AF9351" s="119" t="str">
        <f t="shared" si="586"/>
        <v>NA</v>
      </c>
      <c r="AG9351" s="119"/>
      <c r="AH9351" s="119"/>
      <c r="AI9351" s="119"/>
      <c r="AJ9351" s="119" t="str">
        <f t="shared" si="587"/>
        <v>NA</v>
      </c>
      <c r="AK9351" s="190"/>
      <c r="AL9351" s="191"/>
    </row>
    <row r="9352" spans="1:38" x14ac:dyDescent="0.25">
      <c r="A9352" t="s">
        <v>28040</v>
      </c>
      <c r="B9352" t="s">
        <v>28038</v>
      </c>
      <c r="C9352" t="s">
        <v>28039</v>
      </c>
      <c r="D9352" t="s">
        <v>193</v>
      </c>
      <c r="E9352" t="s">
        <v>8803</v>
      </c>
      <c r="F9352" t="s">
        <v>54</v>
      </c>
      <c r="G9352"/>
      <c r="H9352" t="s">
        <v>48869</v>
      </c>
      <c r="I9352" t="s">
        <v>55381</v>
      </c>
      <c r="J9352" t="s">
        <v>28040</v>
      </c>
      <c r="K9352" t="s">
        <v>565</v>
      </c>
      <c r="L9352" s="119" t="str">
        <f t="shared" si="584"/>
        <v>NA</v>
      </c>
      <c r="M9352" s="119"/>
      <c r="N9352" s="120" t="str">
        <f t="shared" si="585"/>
        <v>NA</v>
      </c>
      <c r="O9352" s="120"/>
      <c r="P9352"/>
      <c r="Q9352"/>
      <c r="R9352"/>
      <c r="S9352"/>
      <c r="T9352"/>
      <c r="U9352" t="s">
        <v>33152</v>
      </c>
      <c r="V9352" t="s">
        <v>33150</v>
      </c>
      <c r="W9352" t="s">
        <v>33151</v>
      </c>
      <c r="X9352" t="s">
        <v>193</v>
      </c>
      <c r="Y9352" t="s">
        <v>471</v>
      </c>
      <c r="Z9352" t="s">
        <v>54</v>
      </c>
      <c r="AA9352"/>
      <c r="AB9352" t="s">
        <v>48496</v>
      </c>
      <c r="AC9352" t="s">
        <v>55010</v>
      </c>
      <c r="AD9352" t="s">
        <v>33152</v>
      </c>
      <c r="AE9352" t="s">
        <v>565</v>
      </c>
      <c r="AF9352" s="119" t="str">
        <f t="shared" si="586"/>
        <v>NA</v>
      </c>
      <c r="AG9352" s="119"/>
      <c r="AH9352" s="119"/>
      <c r="AI9352" s="119"/>
      <c r="AJ9352" s="119" t="str">
        <f t="shared" si="587"/>
        <v>NA</v>
      </c>
      <c r="AK9352" s="190"/>
      <c r="AL9352" s="191"/>
    </row>
    <row r="9353" spans="1:38" x14ac:dyDescent="0.25">
      <c r="A9353" t="s">
        <v>29644</v>
      </c>
      <c r="B9353" t="s">
        <v>29642</v>
      </c>
      <c r="C9353" t="s">
        <v>29643</v>
      </c>
      <c r="D9353" t="s">
        <v>193</v>
      </c>
      <c r="E9353" t="s">
        <v>4363</v>
      </c>
      <c r="F9353" t="s">
        <v>54</v>
      </c>
      <c r="G9353"/>
      <c r="H9353" t="s">
        <v>48870</v>
      </c>
      <c r="I9353" t="s">
        <v>55382</v>
      </c>
      <c r="J9353" t="s">
        <v>29644</v>
      </c>
      <c r="K9353" t="s">
        <v>565</v>
      </c>
      <c r="L9353" s="119" t="str">
        <f t="shared" si="584"/>
        <v>NA</v>
      </c>
      <c r="M9353" s="119"/>
      <c r="N9353" s="120" t="str">
        <f t="shared" si="585"/>
        <v>NA</v>
      </c>
      <c r="O9353" s="120"/>
      <c r="P9353"/>
      <c r="Q9353"/>
      <c r="R9353"/>
      <c r="S9353"/>
      <c r="T9353"/>
      <c r="U9353" t="s">
        <v>32284</v>
      </c>
      <c r="V9353" t="s">
        <v>32283</v>
      </c>
      <c r="W9353" t="s">
        <v>4810</v>
      </c>
      <c r="X9353" t="s">
        <v>193</v>
      </c>
      <c r="Y9353" t="s">
        <v>471</v>
      </c>
      <c r="Z9353" t="s">
        <v>54</v>
      </c>
      <c r="AA9353"/>
      <c r="AB9353" t="s">
        <v>48496</v>
      </c>
      <c r="AC9353" t="s">
        <v>55010</v>
      </c>
      <c r="AD9353" t="s">
        <v>32284</v>
      </c>
      <c r="AE9353" t="s">
        <v>565</v>
      </c>
      <c r="AF9353" s="119" t="str">
        <f t="shared" si="586"/>
        <v>NA</v>
      </c>
      <c r="AG9353" s="119"/>
      <c r="AH9353" s="119"/>
      <c r="AI9353" s="119"/>
      <c r="AJ9353" s="119" t="str">
        <f t="shared" si="587"/>
        <v>NA</v>
      </c>
      <c r="AK9353" s="190"/>
      <c r="AL9353" s="191"/>
    </row>
    <row r="9354" spans="1:38" x14ac:dyDescent="0.25">
      <c r="A9354" t="s">
        <v>29801</v>
      </c>
      <c r="B9354" t="s">
        <v>29799</v>
      </c>
      <c r="C9354" t="s">
        <v>29800</v>
      </c>
      <c r="D9354" t="s">
        <v>193</v>
      </c>
      <c r="E9354" t="s">
        <v>5284</v>
      </c>
      <c r="F9354" t="s">
        <v>54</v>
      </c>
      <c r="G9354"/>
      <c r="H9354" t="s">
        <v>48871</v>
      </c>
      <c r="I9354" t="s">
        <v>55383</v>
      </c>
      <c r="J9354" t="s">
        <v>29802</v>
      </c>
      <c r="K9354" t="s">
        <v>565</v>
      </c>
      <c r="L9354" s="119" t="str">
        <f t="shared" si="584"/>
        <v>NA</v>
      </c>
      <c r="M9354" s="119"/>
      <c r="N9354" s="120" t="str">
        <f t="shared" si="585"/>
        <v>NA</v>
      </c>
      <c r="O9354" s="120"/>
      <c r="P9354"/>
      <c r="Q9354"/>
      <c r="R9354"/>
      <c r="S9354"/>
      <c r="T9354"/>
      <c r="U9354" t="s">
        <v>32562</v>
      </c>
      <c r="V9354" t="s">
        <v>32560</v>
      </c>
      <c r="W9354" t="s">
        <v>32561</v>
      </c>
      <c r="X9354" t="s">
        <v>193</v>
      </c>
      <c r="Y9354" t="s">
        <v>471</v>
      </c>
      <c r="Z9354" t="s">
        <v>54</v>
      </c>
      <c r="AA9354"/>
      <c r="AB9354" t="s">
        <v>48496</v>
      </c>
      <c r="AC9354" t="s">
        <v>55010</v>
      </c>
      <c r="AD9354" t="s">
        <v>32563</v>
      </c>
      <c r="AE9354" t="s">
        <v>565</v>
      </c>
      <c r="AF9354" s="119" t="str">
        <f t="shared" si="586"/>
        <v>NA</v>
      </c>
      <c r="AG9354" s="119"/>
      <c r="AH9354" s="119"/>
      <c r="AI9354" s="119"/>
      <c r="AJ9354" s="119" t="str">
        <f t="shared" si="587"/>
        <v>NA</v>
      </c>
      <c r="AK9354" s="190"/>
      <c r="AL9354" s="191"/>
    </row>
    <row r="9355" spans="1:38" x14ac:dyDescent="0.25">
      <c r="A9355" t="s">
        <v>28564</v>
      </c>
      <c r="B9355" t="s">
        <v>28562</v>
      </c>
      <c r="C9355" t="s">
        <v>28563</v>
      </c>
      <c r="D9355" t="s">
        <v>193</v>
      </c>
      <c r="E9355" t="s">
        <v>5284</v>
      </c>
      <c r="F9355" t="s">
        <v>54</v>
      </c>
      <c r="G9355"/>
      <c r="H9355" t="s">
        <v>48872</v>
      </c>
      <c r="I9355" t="s">
        <v>55383</v>
      </c>
      <c r="J9355" t="s">
        <v>28564</v>
      </c>
      <c r="K9355" t="s">
        <v>565</v>
      </c>
      <c r="L9355" s="119" t="str">
        <f t="shared" si="584"/>
        <v>NA</v>
      </c>
      <c r="M9355" s="119"/>
      <c r="N9355" s="120" t="str">
        <f t="shared" si="585"/>
        <v>NA</v>
      </c>
      <c r="O9355" s="120"/>
      <c r="P9355"/>
      <c r="Q9355"/>
      <c r="R9355"/>
      <c r="S9355"/>
      <c r="T9355"/>
      <c r="U9355" t="s">
        <v>32092</v>
      </c>
      <c r="V9355" t="s">
        <v>32090</v>
      </c>
      <c r="W9355" t="s">
        <v>32091</v>
      </c>
      <c r="X9355" t="s">
        <v>193</v>
      </c>
      <c r="Y9355" t="s">
        <v>471</v>
      </c>
      <c r="Z9355" t="s">
        <v>54</v>
      </c>
      <c r="AA9355"/>
      <c r="AB9355" t="s">
        <v>48496</v>
      </c>
      <c r="AC9355" t="s">
        <v>55010</v>
      </c>
      <c r="AD9355" t="s">
        <v>32093</v>
      </c>
      <c r="AE9355" t="s">
        <v>565</v>
      </c>
      <c r="AF9355" s="119" t="str">
        <f t="shared" si="586"/>
        <v>NA</v>
      </c>
      <c r="AG9355" s="119"/>
      <c r="AH9355" s="119"/>
      <c r="AI9355" s="119"/>
      <c r="AJ9355" s="119" t="str">
        <f t="shared" si="587"/>
        <v>NA</v>
      </c>
      <c r="AK9355" s="190"/>
      <c r="AL9355" s="191"/>
    </row>
    <row r="9356" spans="1:38" x14ac:dyDescent="0.25">
      <c r="A9356" t="s">
        <v>30292</v>
      </c>
      <c r="B9356" t="s">
        <v>30290</v>
      </c>
      <c r="C9356" t="s">
        <v>30291</v>
      </c>
      <c r="D9356" t="s">
        <v>193</v>
      </c>
      <c r="E9356" t="s">
        <v>5284</v>
      </c>
      <c r="F9356" t="s">
        <v>54</v>
      </c>
      <c r="G9356"/>
      <c r="H9356" t="s">
        <v>48871</v>
      </c>
      <c r="I9356" t="s">
        <v>55383</v>
      </c>
      <c r="J9356" t="s">
        <v>30292</v>
      </c>
      <c r="K9356" t="s">
        <v>565</v>
      </c>
      <c r="L9356" s="119" t="str">
        <f t="shared" si="584"/>
        <v>NA</v>
      </c>
      <c r="M9356" s="119"/>
      <c r="N9356" s="120" t="str">
        <f t="shared" si="585"/>
        <v>NA</v>
      </c>
      <c r="O9356" s="120"/>
      <c r="P9356"/>
      <c r="Q9356"/>
      <c r="R9356"/>
      <c r="S9356"/>
      <c r="T9356"/>
      <c r="U9356" t="s">
        <v>32734</v>
      </c>
      <c r="V9356" t="s">
        <v>32733</v>
      </c>
      <c r="W9356" t="s">
        <v>31911</v>
      </c>
      <c r="X9356" t="s">
        <v>193</v>
      </c>
      <c r="Y9356" t="s">
        <v>471</v>
      </c>
      <c r="Z9356" t="s">
        <v>54</v>
      </c>
      <c r="AA9356"/>
      <c r="AB9356" t="s">
        <v>48496</v>
      </c>
      <c r="AC9356" t="s">
        <v>55010</v>
      </c>
      <c r="AD9356" t="s">
        <v>32734</v>
      </c>
      <c r="AE9356" t="s">
        <v>565</v>
      </c>
      <c r="AF9356" s="119" t="str">
        <f t="shared" si="586"/>
        <v>NA</v>
      </c>
      <c r="AG9356" s="119"/>
      <c r="AH9356" s="119"/>
      <c r="AI9356" s="119"/>
      <c r="AJ9356" s="119" t="str">
        <f t="shared" si="587"/>
        <v>NA</v>
      </c>
      <c r="AK9356" s="190"/>
      <c r="AL9356" s="191"/>
    </row>
    <row r="9357" spans="1:38" x14ac:dyDescent="0.25">
      <c r="A9357" t="s">
        <v>28099</v>
      </c>
      <c r="B9357" t="s">
        <v>28097</v>
      </c>
      <c r="C9357" t="s">
        <v>28098</v>
      </c>
      <c r="D9357" t="s">
        <v>193</v>
      </c>
      <c r="E9357" t="s">
        <v>5284</v>
      </c>
      <c r="F9357" t="s">
        <v>54</v>
      </c>
      <c r="G9357"/>
      <c r="H9357" t="s">
        <v>48872</v>
      </c>
      <c r="I9357" t="s">
        <v>55383</v>
      </c>
      <c r="J9357" t="s">
        <v>28099</v>
      </c>
      <c r="K9357" t="s">
        <v>565</v>
      </c>
      <c r="L9357" s="119" t="str">
        <f t="shared" si="584"/>
        <v>NA</v>
      </c>
      <c r="M9357" s="119"/>
      <c r="N9357" s="120" t="str">
        <f t="shared" si="585"/>
        <v>NA</v>
      </c>
      <c r="O9357" s="120"/>
      <c r="P9357"/>
      <c r="Q9357"/>
      <c r="R9357"/>
      <c r="S9357"/>
      <c r="T9357"/>
      <c r="U9357" t="s">
        <v>31584</v>
      </c>
      <c r="V9357" t="s">
        <v>31582</v>
      </c>
      <c r="W9357" t="s">
        <v>31583</v>
      </c>
      <c r="X9357" t="s">
        <v>193</v>
      </c>
      <c r="Y9357" t="s">
        <v>471</v>
      </c>
      <c r="Z9357" t="s">
        <v>54</v>
      </c>
      <c r="AA9357"/>
      <c r="AB9357" t="s">
        <v>48496</v>
      </c>
      <c r="AC9357" t="s">
        <v>55010</v>
      </c>
      <c r="AD9357" t="s">
        <v>31584</v>
      </c>
      <c r="AE9357" t="s">
        <v>565</v>
      </c>
      <c r="AF9357" s="119" t="str">
        <f t="shared" si="586"/>
        <v>NA</v>
      </c>
      <c r="AG9357" s="119"/>
      <c r="AH9357" s="119"/>
      <c r="AI9357" s="119"/>
      <c r="AJ9357" s="119" t="str">
        <f t="shared" si="587"/>
        <v>NA</v>
      </c>
      <c r="AK9357" s="190"/>
      <c r="AL9357" s="191"/>
    </row>
    <row r="9358" spans="1:38" x14ac:dyDescent="0.25">
      <c r="A9358" t="s">
        <v>30495</v>
      </c>
      <c r="B9358" t="s">
        <v>30493</v>
      </c>
      <c r="C9358" t="s">
        <v>30494</v>
      </c>
      <c r="D9358" t="s">
        <v>193</v>
      </c>
      <c r="E9358" t="s">
        <v>5284</v>
      </c>
      <c r="F9358" t="s">
        <v>54</v>
      </c>
      <c r="G9358"/>
      <c r="H9358" t="s">
        <v>48872</v>
      </c>
      <c r="I9358" t="s">
        <v>55383</v>
      </c>
      <c r="J9358" t="s">
        <v>30496</v>
      </c>
      <c r="K9358" t="s">
        <v>565</v>
      </c>
      <c r="L9358" s="119" t="str">
        <f t="shared" si="584"/>
        <v>NA</v>
      </c>
      <c r="M9358" s="119"/>
      <c r="N9358" s="120" t="str">
        <f t="shared" si="585"/>
        <v>NA</v>
      </c>
      <c r="O9358" s="120"/>
      <c r="P9358"/>
      <c r="Q9358"/>
      <c r="R9358"/>
      <c r="S9358"/>
      <c r="T9358"/>
      <c r="U9358" t="s">
        <v>32999</v>
      </c>
      <c r="V9358" t="s">
        <v>32997</v>
      </c>
      <c r="W9358" t="s">
        <v>32998</v>
      </c>
      <c r="X9358" t="s">
        <v>193</v>
      </c>
      <c r="Y9358" t="s">
        <v>471</v>
      </c>
      <c r="Z9358" t="s">
        <v>54</v>
      </c>
      <c r="AA9358"/>
      <c r="AB9358" t="s">
        <v>48496</v>
      </c>
      <c r="AC9358" t="s">
        <v>55010</v>
      </c>
      <c r="AD9358" t="s">
        <v>32999</v>
      </c>
      <c r="AE9358" t="s">
        <v>565</v>
      </c>
      <c r="AF9358" s="119" t="str">
        <f t="shared" si="586"/>
        <v>NA</v>
      </c>
      <c r="AG9358" s="119"/>
      <c r="AH9358" s="119"/>
      <c r="AI9358" s="119"/>
      <c r="AJ9358" s="119" t="str">
        <f t="shared" si="587"/>
        <v>NA</v>
      </c>
      <c r="AK9358" s="190"/>
      <c r="AL9358" s="191"/>
    </row>
    <row r="9359" spans="1:38" x14ac:dyDescent="0.25">
      <c r="A9359" t="s">
        <v>29117</v>
      </c>
      <c r="B9359" t="s">
        <v>29115</v>
      </c>
      <c r="C9359" t="s">
        <v>29116</v>
      </c>
      <c r="D9359" t="s">
        <v>193</v>
      </c>
      <c r="E9359" t="s">
        <v>5859</v>
      </c>
      <c r="F9359" t="s">
        <v>54</v>
      </c>
      <c r="G9359"/>
      <c r="H9359" t="s">
        <v>48873</v>
      </c>
      <c r="I9359" t="s">
        <v>55384</v>
      </c>
      <c r="J9359" t="s">
        <v>29117</v>
      </c>
      <c r="K9359" t="s">
        <v>565</v>
      </c>
      <c r="L9359" s="119" t="str">
        <f t="shared" si="584"/>
        <v>NA</v>
      </c>
      <c r="M9359" s="119"/>
      <c r="N9359" s="120" t="str">
        <f t="shared" si="585"/>
        <v>NA</v>
      </c>
      <c r="O9359" s="120"/>
      <c r="P9359"/>
      <c r="Q9359"/>
      <c r="R9359"/>
      <c r="S9359"/>
      <c r="T9359"/>
      <c r="U9359" t="s">
        <v>32451</v>
      </c>
      <c r="V9359" t="s">
        <v>32450</v>
      </c>
      <c r="W9359" t="s">
        <v>4810</v>
      </c>
      <c r="X9359" t="s">
        <v>193</v>
      </c>
      <c r="Y9359" t="s">
        <v>471</v>
      </c>
      <c r="Z9359" t="s">
        <v>54</v>
      </c>
      <c r="AA9359"/>
      <c r="AB9359" t="s">
        <v>48496</v>
      </c>
      <c r="AC9359" t="s">
        <v>55010</v>
      </c>
      <c r="AD9359"/>
      <c r="AE9359" t="s">
        <v>565</v>
      </c>
      <c r="AF9359" s="119" t="str">
        <f t="shared" si="586"/>
        <v>NA</v>
      </c>
      <c r="AG9359" s="119"/>
      <c r="AH9359" s="119"/>
      <c r="AI9359" s="119"/>
      <c r="AJ9359" s="119" t="str">
        <f t="shared" si="587"/>
        <v>NA</v>
      </c>
      <c r="AK9359" s="190"/>
      <c r="AL9359" s="191"/>
    </row>
    <row r="9360" spans="1:38" x14ac:dyDescent="0.25">
      <c r="A9360" t="s">
        <v>27610</v>
      </c>
      <c r="B9360" t="s">
        <v>27608</v>
      </c>
      <c r="C9360" t="s">
        <v>27609</v>
      </c>
      <c r="D9360" t="s">
        <v>193</v>
      </c>
      <c r="E9360" t="s">
        <v>27611</v>
      </c>
      <c r="F9360" t="s">
        <v>54</v>
      </c>
      <c r="G9360"/>
      <c r="H9360" t="s">
        <v>48874</v>
      </c>
      <c r="I9360" t="s">
        <v>55385</v>
      </c>
      <c r="J9360"/>
      <c r="K9360" t="s">
        <v>565</v>
      </c>
      <c r="L9360" s="119" t="str">
        <f t="shared" si="584"/>
        <v>NA</v>
      </c>
      <c r="M9360" s="119"/>
      <c r="N9360" s="120" t="str">
        <f t="shared" si="585"/>
        <v>NA</v>
      </c>
      <c r="O9360" s="120"/>
      <c r="P9360"/>
      <c r="Q9360"/>
      <c r="R9360"/>
      <c r="S9360"/>
      <c r="T9360"/>
      <c r="U9360" t="s">
        <v>32468</v>
      </c>
      <c r="V9360" t="s">
        <v>32467</v>
      </c>
      <c r="W9360" t="s">
        <v>4810</v>
      </c>
      <c r="X9360" t="s">
        <v>193</v>
      </c>
      <c r="Y9360" t="s">
        <v>471</v>
      </c>
      <c r="Z9360" t="s">
        <v>54</v>
      </c>
      <c r="AA9360"/>
      <c r="AB9360" t="s">
        <v>48496</v>
      </c>
      <c r="AC9360" t="s">
        <v>55010</v>
      </c>
      <c r="AD9360"/>
      <c r="AE9360" t="s">
        <v>565</v>
      </c>
      <c r="AF9360" s="119" t="str">
        <f t="shared" si="586"/>
        <v>NA</v>
      </c>
      <c r="AG9360" s="119"/>
      <c r="AH9360" s="119"/>
      <c r="AI9360" s="119"/>
      <c r="AJ9360" s="119" t="str">
        <f t="shared" si="587"/>
        <v>NA</v>
      </c>
      <c r="AK9360" s="190"/>
      <c r="AL9360" s="191"/>
    </row>
    <row r="9361" spans="1:38" x14ac:dyDescent="0.25">
      <c r="A9361" t="s">
        <v>30792</v>
      </c>
      <c r="B9361" t="s">
        <v>30791</v>
      </c>
      <c r="C9361" t="s">
        <v>27547</v>
      </c>
      <c r="D9361" t="s">
        <v>193</v>
      </c>
      <c r="E9361" t="s">
        <v>22421</v>
      </c>
      <c r="F9361" t="s">
        <v>54</v>
      </c>
      <c r="G9361"/>
      <c r="H9361" t="s">
        <v>48875</v>
      </c>
      <c r="I9361" t="s">
        <v>55386</v>
      </c>
      <c r="J9361" t="s">
        <v>30793</v>
      </c>
      <c r="K9361" t="s">
        <v>565</v>
      </c>
      <c r="L9361" s="119" t="str">
        <f t="shared" si="584"/>
        <v>NA</v>
      </c>
      <c r="M9361" s="119"/>
      <c r="N9361" s="120" t="str">
        <f t="shared" si="585"/>
        <v>NA</v>
      </c>
      <c r="O9361" s="120"/>
      <c r="P9361"/>
      <c r="Q9361"/>
      <c r="R9361"/>
      <c r="S9361"/>
      <c r="T9361"/>
      <c r="U9361" t="s">
        <v>31737</v>
      </c>
      <c r="V9361" t="s">
        <v>31736</v>
      </c>
      <c r="W9361" t="s">
        <v>4810</v>
      </c>
      <c r="X9361" t="s">
        <v>193</v>
      </c>
      <c r="Y9361" t="s">
        <v>471</v>
      </c>
      <c r="Z9361" t="s">
        <v>54</v>
      </c>
      <c r="AA9361"/>
      <c r="AB9361" t="s">
        <v>48496</v>
      </c>
      <c r="AC9361" t="s">
        <v>55010</v>
      </c>
      <c r="AD9361" t="s">
        <v>31737</v>
      </c>
      <c r="AE9361" t="s">
        <v>565</v>
      </c>
      <c r="AF9361" s="119" t="str">
        <f t="shared" si="586"/>
        <v>NA</v>
      </c>
      <c r="AG9361" s="119"/>
      <c r="AH9361" s="119"/>
      <c r="AI9361" s="119"/>
      <c r="AJ9361" s="119" t="str">
        <f t="shared" si="587"/>
        <v>NA</v>
      </c>
      <c r="AK9361" s="190"/>
      <c r="AL9361" s="191"/>
    </row>
    <row r="9362" spans="1:38" x14ac:dyDescent="0.25">
      <c r="A9362" t="s">
        <v>27266</v>
      </c>
      <c r="B9362" t="s">
        <v>27264</v>
      </c>
      <c r="C9362" t="s">
        <v>27265</v>
      </c>
      <c r="D9362" t="s">
        <v>193</v>
      </c>
      <c r="E9362" t="s">
        <v>22421</v>
      </c>
      <c r="F9362" t="s">
        <v>54</v>
      </c>
      <c r="G9362"/>
      <c r="H9362" t="s">
        <v>48875</v>
      </c>
      <c r="I9362" t="s">
        <v>55386</v>
      </c>
      <c r="J9362" t="s">
        <v>27266</v>
      </c>
      <c r="K9362" t="s">
        <v>565</v>
      </c>
      <c r="L9362" s="119" t="str">
        <f t="shared" si="584"/>
        <v>NA</v>
      </c>
      <c r="M9362" s="119"/>
      <c r="N9362" s="120" t="str">
        <f t="shared" si="585"/>
        <v>NA</v>
      </c>
      <c r="O9362" s="120"/>
      <c r="P9362"/>
      <c r="Q9362"/>
      <c r="R9362"/>
      <c r="S9362"/>
      <c r="T9362"/>
      <c r="U9362" t="s">
        <v>32058</v>
      </c>
      <c r="V9362" t="s">
        <v>32057</v>
      </c>
      <c r="W9362" t="s">
        <v>4810</v>
      </c>
      <c r="X9362" t="s">
        <v>193</v>
      </c>
      <c r="Y9362" t="s">
        <v>471</v>
      </c>
      <c r="Z9362" t="s">
        <v>54</v>
      </c>
      <c r="AA9362"/>
      <c r="AB9362" t="s">
        <v>48496</v>
      </c>
      <c r="AC9362" t="s">
        <v>55010</v>
      </c>
      <c r="AD9362" t="s">
        <v>32059</v>
      </c>
      <c r="AE9362" t="s">
        <v>565</v>
      </c>
      <c r="AF9362" s="119" t="str">
        <f t="shared" si="586"/>
        <v>NA</v>
      </c>
      <c r="AG9362" s="119"/>
      <c r="AH9362" s="119"/>
      <c r="AI9362" s="119"/>
      <c r="AJ9362" s="119" t="str">
        <f t="shared" si="587"/>
        <v>NA</v>
      </c>
      <c r="AK9362" s="190"/>
      <c r="AL9362" s="191"/>
    </row>
    <row r="9363" spans="1:38" x14ac:dyDescent="0.25">
      <c r="A9363" t="s">
        <v>30146</v>
      </c>
      <c r="B9363" t="s">
        <v>30144</v>
      </c>
      <c r="C9363" t="s">
        <v>30145</v>
      </c>
      <c r="D9363" t="s">
        <v>193</v>
      </c>
      <c r="E9363" t="s">
        <v>22421</v>
      </c>
      <c r="F9363" t="s">
        <v>54</v>
      </c>
      <c r="G9363"/>
      <c r="H9363" t="s">
        <v>48876</v>
      </c>
      <c r="I9363" t="s">
        <v>55386</v>
      </c>
      <c r="J9363" t="s">
        <v>30146</v>
      </c>
      <c r="K9363" t="s">
        <v>565</v>
      </c>
      <c r="L9363" s="119" t="str">
        <f t="shared" si="584"/>
        <v>NA</v>
      </c>
      <c r="M9363" s="119"/>
      <c r="N9363" s="120" t="str">
        <f t="shared" si="585"/>
        <v>NA</v>
      </c>
      <c r="O9363" s="120"/>
      <c r="P9363"/>
      <c r="Q9363"/>
      <c r="R9363"/>
      <c r="S9363"/>
      <c r="T9363"/>
      <c r="U9363" t="s">
        <v>32095</v>
      </c>
      <c r="V9363" t="s">
        <v>32094</v>
      </c>
      <c r="W9363" t="s">
        <v>4810</v>
      </c>
      <c r="X9363" t="s">
        <v>193</v>
      </c>
      <c r="Y9363" t="s">
        <v>32096</v>
      </c>
      <c r="Z9363" t="s">
        <v>54</v>
      </c>
      <c r="AA9363"/>
      <c r="AB9363" t="s">
        <v>48497</v>
      </c>
      <c r="AC9363" t="s">
        <v>55011</v>
      </c>
      <c r="AD9363"/>
      <c r="AE9363" t="s">
        <v>565</v>
      </c>
      <c r="AF9363" s="119" t="str">
        <f t="shared" si="586"/>
        <v>NA</v>
      </c>
      <c r="AG9363" s="119"/>
      <c r="AH9363" s="119"/>
      <c r="AI9363" s="119"/>
      <c r="AJ9363" s="119" t="str">
        <f t="shared" si="587"/>
        <v>NA</v>
      </c>
      <c r="AK9363" s="190"/>
      <c r="AL9363" s="191"/>
    </row>
    <row r="9364" spans="1:38" x14ac:dyDescent="0.25">
      <c r="A9364" t="s">
        <v>28322</v>
      </c>
      <c r="B9364" t="s">
        <v>28320</v>
      </c>
      <c r="C9364" t="s">
        <v>28321</v>
      </c>
      <c r="D9364" t="s">
        <v>193</v>
      </c>
      <c r="E9364" t="s">
        <v>5172</v>
      </c>
      <c r="F9364" t="s">
        <v>54</v>
      </c>
      <c r="G9364"/>
      <c r="H9364" t="s">
        <v>48877</v>
      </c>
      <c r="I9364" t="s">
        <v>55387</v>
      </c>
      <c r="J9364"/>
      <c r="K9364" t="s">
        <v>565</v>
      </c>
      <c r="L9364" s="119" t="str">
        <f t="shared" si="584"/>
        <v>NA</v>
      </c>
      <c r="M9364" s="119"/>
      <c r="N9364" s="120" t="str">
        <f t="shared" si="585"/>
        <v>NA</v>
      </c>
      <c r="O9364" s="120"/>
      <c r="P9364"/>
      <c r="Q9364"/>
      <c r="R9364"/>
      <c r="S9364"/>
      <c r="T9364"/>
      <c r="U9364" t="s">
        <v>32277</v>
      </c>
      <c r="V9364" t="s">
        <v>32276</v>
      </c>
      <c r="W9364" t="s">
        <v>4810</v>
      </c>
      <c r="X9364" t="s">
        <v>193</v>
      </c>
      <c r="Y9364" t="s">
        <v>3004</v>
      </c>
      <c r="Z9364" t="s">
        <v>54</v>
      </c>
      <c r="AA9364"/>
      <c r="AB9364" t="s">
        <v>48498</v>
      </c>
      <c r="AC9364" t="s">
        <v>55012</v>
      </c>
      <c r="AD9364"/>
      <c r="AE9364" t="s">
        <v>565</v>
      </c>
      <c r="AF9364" s="119" t="str">
        <f t="shared" si="586"/>
        <v>NA</v>
      </c>
      <c r="AG9364" s="119"/>
      <c r="AH9364" s="119"/>
      <c r="AI9364" s="119"/>
      <c r="AJ9364" s="119" t="str">
        <f t="shared" si="587"/>
        <v>NA</v>
      </c>
      <c r="AK9364" s="190"/>
      <c r="AL9364" s="191"/>
    </row>
    <row r="9365" spans="1:38" x14ac:dyDescent="0.25">
      <c r="A9365" t="s">
        <v>30036</v>
      </c>
      <c r="B9365" t="s">
        <v>30035</v>
      </c>
      <c r="C9365" t="s">
        <v>5170</v>
      </c>
      <c r="D9365" t="s">
        <v>193</v>
      </c>
      <c r="E9365" t="s">
        <v>4840</v>
      </c>
      <c r="F9365" t="s">
        <v>54</v>
      </c>
      <c r="G9365"/>
      <c r="H9365" t="s">
        <v>48878</v>
      </c>
      <c r="I9365" t="s">
        <v>55388</v>
      </c>
      <c r="J9365" t="s">
        <v>30036</v>
      </c>
      <c r="K9365" t="s">
        <v>565</v>
      </c>
      <c r="L9365" s="119" t="str">
        <f t="shared" si="584"/>
        <v>NA</v>
      </c>
      <c r="M9365" s="119"/>
      <c r="N9365" s="120" t="str">
        <f t="shared" si="585"/>
        <v>NA</v>
      </c>
      <c r="O9365" s="120"/>
      <c r="P9365"/>
      <c r="Q9365"/>
      <c r="R9365"/>
      <c r="S9365"/>
      <c r="T9365"/>
      <c r="U9365" t="s">
        <v>32445</v>
      </c>
      <c r="V9365" t="s">
        <v>32444</v>
      </c>
      <c r="W9365" t="s">
        <v>4810</v>
      </c>
      <c r="X9365" t="s">
        <v>193</v>
      </c>
      <c r="Y9365" t="s">
        <v>32446</v>
      </c>
      <c r="Z9365" t="s">
        <v>54</v>
      </c>
      <c r="AA9365"/>
      <c r="AB9365" t="s">
        <v>48499</v>
      </c>
      <c r="AC9365" t="s">
        <v>55013</v>
      </c>
      <c r="AD9365"/>
      <c r="AE9365" t="s">
        <v>565</v>
      </c>
      <c r="AF9365" s="119" t="str">
        <f t="shared" si="586"/>
        <v>NA</v>
      </c>
      <c r="AG9365" s="119"/>
      <c r="AH9365" s="119"/>
      <c r="AI9365" s="119"/>
      <c r="AJ9365" s="119" t="str">
        <f t="shared" si="587"/>
        <v>NA</v>
      </c>
      <c r="AK9365" s="190"/>
      <c r="AL9365" s="191"/>
    </row>
    <row r="9366" spans="1:38" x14ac:dyDescent="0.25">
      <c r="A9366" t="s">
        <v>34520</v>
      </c>
      <c r="B9366" t="s">
        <v>34518</v>
      </c>
      <c r="C9366" t="s">
        <v>34519</v>
      </c>
      <c r="D9366" t="s">
        <v>193</v>
      </c>
      <c r="E9366" t="s">
        <v>6533</v>
      </c>
      <c r="F9366" t="s">
        <v>54</v>
      </c>
      <c r="G9366"/>
      <c r="H9366" t="s">
        <v>48879</v>
      </c>
      <c r="I9366" t="s">
        <v>55389</v>
      </c>
      <c r="J9366" t="s">
        <v>34520</v>
      </c>
      <c r="K9366" t="s">
        <v>565</v>
      </c>
      <c r="L9366" s="119" t="str">
        <f t="shared" si="584"/>
        <v>NA</v>
      </c>
      <c r="M9366" s="119"/>
      <c r="N9366" s="120" t="str">
        <f t="shared" si="585"/>
        <v>NA</v>
      </c>
      <c r="O9366" s="120"/>
      <c r="P9366"/>
      <c r="Q9366"/>
      <c r="R9366"/>
      <c r="S9366"/>
      <c r="T9366"/>
      <c r="U9366" t="s">
        <v>32715</v>
      </c>
      <c r="V9366" t="s">
        <v>32714</v>
      </c>
      <c r="W9366" t="s">
        <v>5135</v>
      </c>
      <c r="X9366" t="s">
        <v>193</v>
      </c>
      <c r="Y9366" t="s">
        <v>32716</v>
      </c>
      <c r="Z9366" t="s">
        <v>54</v>
      </c>
      <c r="AA9366"/>
      <c r="AB9366" t="s">
        <v>48500</v>
      </c>
      <c r="AC9366" t="s">
        <v>55014</v>
      </c>
      <c r="AD9366" t="s">
        <v>32715</v>
      </c>
      <c r="AE9366" t="s">
        <v>565</v>
      </c>
      <c r="AF9366" s="119" t="str">
        <f t="shared" si="586"/>
        <v>NA</v>
      </c>
      <c r="AG9366" s="119"/>
      <c r="AH9366" s="119"/>
      <c r="AI9366" s="119"/>
      <c r="AJ9366" s="119" t="str">
        <f t="shared" si="587"/>
        <v>NA</v>
      </c>
      <c r="AK9366" s="190"/>
      <c r="AL9366" s="191"/>
    </row>
    <row r="9367" spans="1:38" x14ac:dyDescent="0.25">
      <c r="A9367" t="s">
        <v>29857</v>
      </c>
      <c r="B9367" t="s">
        <v>29855</v>
      </c>
      <c r="C9367" t="s">
        <v>29856</v>
      </c>
      <c r="D9367" t="s">
        <v>193</v>
      </c>
      <c r="E9367" t="s">
        <v>18873</v>
      </c>
      <c r="F9367" t="s">
        <v>54</v>
      </c>
      <c r="G9367"/>
      <c r="H9367" t="s">
        <v>48880</v>
      </c>
      <c r="I9367" t="s">
        <v>55390</v>
      </c>
      <c r="J9367" t="s">
        <v>29858</v>
      </c>
      <c r="K9367" t="s">
        <v>565</v>
      </c>
      <c r="L9367" s="119" t="str">
        <f t="shared" si="584"/>
        <v>NA</v>
      </c>
      <c r="M9367" s="119"/>
      <c r="N9367" s="120" t="str">
        <f t="shared" si="585"/>
        <v>NA</v>
      </c>
      <c r="O9367" s="120"/>
      <c r="P9367"/>
      <c r="Q9367"/>
      <c r="R9367"/>
      <c r="S9367"/>
      <c r="T9367"/>
      <c r="U9367" t="s">
        <v>33051</v>
      </c>
      <c r="V9367" t="s">
        <v>33049</v>
      </c>
      <c r="W9367" t="s">
        <v>33050</v>
      </c>
      <c r="X9367" t="s">
        <v>193</v>
      </c>
      <c r="Y9367" t="s">
        <v>33052</v>
      </c>
      <c r="Z9367" t="s">
        <v>54</v>
      </c>
      <c r="AA9367"/>
      <c r="AB9367" t="s">
        <v>48501</v>
      </c>
      <c r="AC9367" t="s">
        <v>55015</v>
      </c>
      <c r="AD9367" t="s">
        <v>33051</v>
      </c>
      <c r="AE9367" t="s">
        <v>565</v>
      </c>
      <c r="AF9367" s="119" t="str">
        <f t="shared" si="586"/>
        <v>NA</v>
      </c>
      <c r="AG9367" s="119"/>
      <c r="AH9367" s="119"/>
      <c r="AI9367" s="119"/>
      <c r="AJ9367" s="119" t="str">
        <f t="shared" si="587"/>
        <v>NA</v>
      </c>
      <c r="AK9367" s="190"/>
      <c r="AL9367" s="191"/>
    </row>
    <row r="9368" spans="1:38" x14ac:dyDescent="0.25">
      <c r="A9368" t="s">
        <v>29618</v>
      </c>
      <c r="B9368" t="s">
        <v>29616</v>
      </c>
      <c r="C9368" t="s">
        <v>29617</v>
      </c>
      <c r="D9368" t="s">
        <v>193</v>
      </c>
      <c r="E9368" t="s">
        <v>18873</v>
      </c>
      <c r="F9368" t="s">
        <v>54</v>
      </c>
      <c r="G9368"/>
      <c r="H9368" t="s">
        <v>48881</v>
      </c>
      <c r="I9368" t="s">
        <v>55390</v>
      </c>
      <c r="J9368" t="s">
        <v>29618</v>
      </c>
      <c r="K9368" t="s">
        <v>565</v>
      </c>
      <c r="L9368" s="119" t="str">
        <f t="shared" si="584"/>
        <v>NA</v>
      </c>
      <c r="M9368" s="119"/>
      <c r="N9368" s="120" t="str">
        <f t="shared" si="585"/>
        <v>NA</v>
      </c>
      <c r="O9368" s="120"/>
      <c r="P9368"/>
      <c r="Q9368"/>
      <c r="R9368"/>
      <c r="S9368"/>
      <c r="T9368"/>
      <c r="U9368" t="s">
        <v>31912</v>
      </c>
      <c r="V9368" t="s">
        <v>31910</v>
      </c>
      <c r="W9368" t="s">
        <v>31911</v>
      </c>
      <c r="X9368" t="s">
        <v>193</v>
      </c>
      <c r="Y9368" t="s">
        <v>31913</v>
      </c>
      <c r="Z9368" t="s">
        <v>54</v>
      </c>
      <c r="AA9368"/>
      <c r="AB9368" t="s">
        <v>48502</v>
      </c>
      <c r="AC9368" t="s">
        <v>55016</v>
      </c>
      <c r="AD9368" t="s">
        <v>31912</v>
      </c>
      <c r="AE9368" t="s">
        <v>565</v>
      </c>
      <c r="AF9368" s="119" t="str">
        <f t="shared" si="586"/>
        <v>NA</v>
      </c>
      <c r="AG9368" s="119"/>
      <c r="AH9368" s="119"/>
      <c r="AI9368" s="119"/>
      <c r="AJ9368" s="119" t="str">
        <f t="shared" si="587"/>
        <v>NA</v>
      </c>
      <c r="AK9368" s="190"/>
      <c r="AL9368" s="191"/>
    </row>
    <row r="9369" spans="1:38" x14ac:dyDescent="0.25">
      <c r="A9369" t="s">
        <v>28997</v>
      </c>
      <c r="B9369" t="s">
        <v>28995</v>
      </c>
      <c r="C9369" t="s">
        <v>28996</v>
      </c>
      <c r="D9369" t="s">
        <v>193</v>
      </c>
      <c r="E9369" t="s">
        <v>28998</v>
      </c>
      <c r="F9369" t="s">
        <v>54</v>
      </c>
      <c r="G9369"/>
      <c r="H9369" t="s">
        <v>48882</v>
      </c>
      <c r="I9369" t="s">
        <v>55391</v>
      </c>
      <c r="J9369" t="s">
        <v>28999</v>
      </c>
      <c r="K9369" t="s">
        <v>565</v>
      </c>
      <c r="L9369" s="119" t="str">
        <f t="shared" si="584"/>
        <v>NA</v>
      </c>
      <c r="M9369" s="119"/>
      <c r="N9369" s="120" t="str">
        <f t="shared" si="585"/>
        <v>NA</v>
      </c>
      <c r="O9369" s="120"/>
      <c r="P9369"/>
      <c r="Q9369"/>
      <c r="R9369"/>
      <c r="S9369"/>
      <c r="T9369"/>
      <c r="U9369" t="s">
        <v>33319</v>
      </c>
      <c r="V9369" t="s">
        <v>33318</v>
      </c>
      <c r="W9369" t="s">
        <v>31911</v>
      </c>
      <c r="X9369" t="s">
        <v>193</v>
      </c>
      <c r="Y9369" t="s">
        <v>33320</v>
      </c>
      <c r="Z9369" t="s">
        <v>54</v>
      </c>
      <c r="AA9369"/>
      <c r="AB9369" t="s">
        <v>48503</v>
      </c>
      <c r="AC9369" t="s">
        <v>55017</v>
      </c>
      <c r="AD9369" t="s">
        <v>33321</v>
      </c>
      <c r="AE9369" t="s">
        <v>565</v>
      </c>
      <c r="AF9369" s="119" t="str">
        <f t="shared" si="586"/>
        <v>NA</v>
      </c>
      <c r="AG9369" s="119"/>
      <c r="AH9369" s="119"/>
      <c r="AI9369" s="119"/>
      <c r="AJ9369" s="119" t="str">
        <f t="shared" si="587"/>
        <v>NA</v>
      </c>
      <c r="AK9369" s="190"/>
      <c r="AL9369" s="191"/>
    </row>
    <row r="9370" spans="1:38" x14ac:dyDescent="0.25">
      <c r="A9370" t="s">
        <v>28951</v>
      </c>
      <c r="B9370" t="s">
        <v>28949</v>
      </c>
      <c r="C9370" t="s">
        <v>28950</v>
      </c>
      <c r="D9370" t="s">
        <v>193</v>
      </c>
      <c r="E9370" t="s">
        <v>28952</v>
      </c>
      <c r="F9370" t="s">
        <v>54</v>
      </c>
      <c r="G9370"/>
      <c r="H9370" t="s">
        <v>48883</v>
      </c>
      <c r="I9370" t="s">
        <v>55392</v>
      </c>
      <c r="J9370"/>
      <c r="K9370" t="s">
        <v>565</v>
      </c>
      <c r="L9370" s="119" t="str">
        <f t="shared" si="584"/>
        <v>NA</v>
      </c>
      <c r="M9370" s="119"/>
      <c r="N9370" s="120" t="str">
        <f t="shared" si="585"/>
        <v>NA</v>
      </c>
      <c r="O9370" s="120"/>
      <c r="P9370"/>
      <c r="Q9370"/>
      <c r="R9370"/>
      <c r="S9370"/>
      <c r="T9370"/>
      <c r="U9370" t="s">
        <v>33896</v>
      </c>
      <c r="V9370" t="s">
        <v>33907</v>
      </c>
      <c r="W9370" t="s">
        <v>33908</v>
      </c>
      <c r="X9370" t="s">
        <v>193</v>
      </c>
      <c r="Y9370" t="s">
        <v>2270</v>
      </c>
      <c r="Z9370" t="s">
        <v>54</v>
      </c>
      <c r="AA9370"/>
      <c r="AB9370" t="s">
        <v>48504</v>
      </c>
      <c r="AC9370" t="s">
        <v>55018</v>
      </c>
      <c r="AD9370" t="s">
        <v>33909</v>
      </c>
      <c r="AE9370" t="s">
        <v>565</v>
      </c>
      <c r="AF9370" s="119" t="str">
        <f t="shared" si="586"/>
        <v>NA</v>
      </c>
      <c r="AG9370" s="119"/>
      <c r="AH9370" s="119"/>
      <c r="AI9370" s="119"/>
      <c r="AJ9370" s="119" t="str">
        <f t="shared" si="587"/>
        <v>NA</v>
      </c>
      <c r="AK9370" s="190"/>
      <c r="AL9370" s="191"/>
    </row>
    <row r="9371" spans="1:38" x14ac:dyDescent="0.25">
      <c r="A9371" t="s">
        <v>30966</v>
      </c>
      <c r="B9371" t="s">
        <v>30964</v>
      </c>
      <c r="C9371" t="s">
        <v>30965</v>
      </c>
      <c r="D9371" t="s">
        <v>193</v>
      </c>
      <c r="E9371" t="s">
        <v>18070</v>
      </c>
      <c r="F9371" t="s">
        <v>54</v>
      </c>
      <c r="G9371"/>
      <c r="H9371" t="s">
        <v>48884</v>
      </c>
      <c r="I9371" t="s">
        <v>55393</v>
      </c>
      <c r="J9371" t="s">
        <v>30966</v>
      </c>
      <c r="K9371" t="s">
        <v>565</v>
      </c>
      <c r="L9371" s="119" t="str">
        <f t="shared" si="584"/>
        <v>NA</v>
      </c>
      <c r="M9371" s="119"/>
      <c r="N9371" s="120" t="str">
        <f t="shared" si="585"/>
        <v>NA</v>
      </c>
      <c r="O9371" s="120"/>
      <c r="P9371"/>
      <c r="Q9371"/>
      <c r="R9371"/>
      <c r="S9371"/>
      <c r="T9371"/>
      <c r="U9371" t="s">
        <v>32568</v>
      </c>
      <c r="V9371" t="s">
        <v>32567</v>
      </c>
      <c r="W9371" t="s">
        <v>31911</v>
      </c>
      <c r="X9371" t="s">
        <v>193</v>
      </c>
      <c r="Y9371" t="s">
        <v>2270</v>
      </c>
      <c r="Z9371" t="s">
        <v>54</v>
      </c>
      <c r="AA9371"/>
      <c r="AB9371" t="s">
        <v>48504</v>
      </c>
      <c r="AC9371" t="s">
        <v>55018</v>
      </c>
      <c r="AD9371" t="s">
        <v>32569</v>
      </c>
      <c r="AE9371" t="s">
        <v>565</v>
      </c>
      <c r="AF9371" s="119" t="str">
        <f t="shared" si="586"/>
        <v>NA</v>
      </c>
      <c r="AG9371" s="119"/>
      <c r="AH9371" s="119"/>
      <c r="AI9371" s="119"/>
      <c r="AJ9371" s="119" t="str">
        <f t="shared" si="587"/>
        <v>NA</v>
      </c>
      <c r="AK9371" s="190"/>
      <c r="AL9371" s="191"/>
    </row>
    <row r="9372" spans="1:38" x14ac:dyDescent="0.25">
      <c r="A9372" t="s">
        <v>29067</v>
      </c>
      <c r="B9372" t="s">
        <v>29065</v>
      </c>
      <c r="C9372" t="s">
        <v>29066</v>
      </c>
      <c r="D9372" t="s">
        <v>193</v>
      </c>
      <c r="E9372" t="s">
        <v>19253</v>
      </c>
      <c r="F9372" t="s">
        <v>54</v>
      </c>
      <c r="G9372"/>
      <c r="H9372" t="s">
        <v>48885</v>
      </c>
      <c r="I9372" t="s">
        <v>55394</v>
      </c>
      <c r="J9372"/>
      <c r="K9372" t="s">
        <v>565</v>
      </c>
      <c r="L9372" s="119" t="str">
        <f t="shared" si="584"/>
        <v>NA</v>
      </c>
      <c r="M9372" s="119"/>
      <c r="N9372" s="120" t="str">
        <f t="shared" si="585"/>
        <v>NA</v>
      </c>
      <c r="O9372" s="120"/>
      <c r="P9372"/>
      <c r="Q9372"/>
      <c r="R9372"/>
      <c r="S9372"/>
      <c r="T9372"/>
      <c r="U9372" t="s">
        <v>32539</v>
      </c>
      <c r="V9372" t="s">
        <v>32538</v>
      </c>
      <c r="W9372" t="s">
        <v>4810</v>
      </c>
      <c r="X9372" t="s">
        <v>193</v>
      </c>
      <c r="Y9372" t="s">
        <v>32540</v>
      </c>
      <c r="Z9372" t="s">
        <v>54</v>
      </c>
      <c r="AA9372"/>
      <c r="AB9372" t="s">
        <v>48505</v>
      </c>
      <c r="AC9372" t="s">
        <v>55019</v>
      </c>
      <c r="AD9372" t="s">
        <v>32539</v>
      </c>
      <c r="AE9372" t="s">
        <v>565</v>
      </c>
      <c r="AF9372" s="119" t="str">
        <f t="shared" si="586"/>
        <v>NA</v>
      </c>
      <c r="AG9372" s="119"/>
      <c r="AH9372" s="119"/>
      <c r="AI9372" s="119"/>
      <c r="AJ9372" s="119" t="str">
        <f t="shared" si="587"/>
        <v>NA</v>
      </c>
      <c r="AK9372" s="190"/>
      <c r="AL9372" s="191"/>
    </row>
    <row r="9373" spans="1:38" x14ac:dyDescent="0.25">
      <c r="A9373" t="s">
        <v>27656</v>
      </c>
      <c r="B9373" t="s">
        <v>27654</v>
      </c>
      <c r="C9373" t="s">
        <v>27655</v>
      </c>
      <c r="D9373" t="s">
        <v>193</v>
      </c>
      <c r="E9373" t="s">
        <v>27657</v>
      </c>
      <c r="F9373" t="s">
        <v>54</v>
      </c>
      <c r="G9373"/>
      <c r="H9373" t="s">
        <v>48886</v>
      </c>
      <c r="I9373" t="s">
        <v>55395</v>
      </c>
      <c r="J9373" t="s">
        <v>27656</v>
      </c>
      <c r="K9373" t="s">
        <v>565</v>
      </c>
      <c r="L9373" s="119" t="str">
        <f t="shared" si="584"/>
        <v>NA</v>
      </c>
      <c r="M9373" s="119"/>
      <c r="N9373" s="120" t="str">
        <f t="shared" si="585"/>
        <v>NA</v>
      </c>
      <c r="O9373" s="120"/>
      <c r="P9373"/>
      <c r="Q9373"/>
      <c r="R9373"/>
      <c r="S9373"/>
      <c r="T9373"/>
      <c r="U9373" t="s">
        <v>27689</v>
      </c>
      <c r="V9373" t="s">
        <v>32383</v>
      </c>
      <c r="W9373" t="s">
        <v>28652</v>
      </c>
      <c r="X9373" t="s">
        <v>193</v>
      </c>
      <c r="Y9373" t="s">
        <v>7076</v>
      </c>
      <c r="Z9373" t="s">
        <v>54</v>
      </c>
      <c r="AA9373"/>
      <c r="AB9373" t="s">
        <v>48506</v>
      </c>
      <c r="AC9373" t="s">
        <v>55020</v>
      </c>
      <c r="AD9373" t="s">
        <v>32384</v>
      </c>
      <c r="AE9373" t="s">
        <v>565</v>
      </c>
      <c r="AF9373" s="119" t="str">
        <f t="shared" si="586"/>
        <v>NA</v>
      </c>
      <c r="AG9373" s="119"/>
      <c r="AH9373" s="119"/>
      <c r="AI9373" s="119"/>
      <c r="AJ9373" s="119" t="str">
        <f t="shared" si="587"/>
        <v>NA</v>
      </c>
      <c r="AK9373" s="190"/>
      <c r="AL9373" s="191"/>
    </row>
    <row r="9374" spans="1:38" x14ac:dyDescent="0.25">
      <c r="A9374" t="s">
        <v>27770</v>
      </c>
      <c r="B9374" t="s">
        <v>27768</v>
      </c>
      <c r="C9374" t="s">
        <v>27769</v>
      </c>
      <c r="D9374" t="s">
        <v>193</v>
      </c>
      <c r="E9374" t="s">
        <v>4720</v>
      </c>
      <c r="F9374" t="s">
        <v>54</v>
      </c>
      <c r="G9374"/>
      <c r="H9374" t="s">
        <v>48887</v>
      </c>
      <c r="I9374" t="s">
        <v>55396</v>
      </c>
      <c r="J9374"/>
      <c r="K9374" t="s">
        <v>565</v>
      </c>
      <c r="L9374" s="119" t="str">
        <f t="shared" si="584"/>
        <v>NA</v>
      </c>
      <c r="M9374" s="119"/>
      <c r="N9374" s="120" t="str">
        <f t="shared" si="585"/>
        <v>NA</v>
      </c>
      <c r="O9374" s="120"/>
      <c r="P9374"/>
      <c r="Q9374"/>
      <c r="R9374"/>
      <c r="S9374"/>
      <c r="T9374"/>
      <c r="U9374" t="s">
        <v>32105</v>
      </c>
      <c r="V9374" t="s">
        <v>32104</v>
      </c>
      <c r="W9374" t="s">
        <v>27809</v>
      </c>
      <c r="X9374" t="s">
        <v>193</v>
      </c>
      <c r="Y9374" t="s">
        <v>7076</v>
      </c>
      <c r="Z9374" t="s">
        <v>54</v>
      </c>
      <c r="AA9374"/>
      <c r="AB9374" t="s">
        <v>48506</v>
      </c>
      <c r="AC9374" t="s">
        <v>55020</v>
      </c>
      <c r="AD9374" t="s">
        <v>32105</v>
      </c>
      <c r="AE9374" t="s">
        <v>565</v>
      </c>
      <c r="AF9374" s="119" t="str">
        <f t="shared" si="586"/>
        <v>NA</v>
      </c>
      <c r="AG9374" s="119"/>
      <c r="AH9374" s="119"/>
      <c r="AI9374" s="119"/>
      <c r="AJ9374" s="119" t="str">
        <f t="shared" si="587"/>
        <v>NA</v>
      </c>
      <c r="AK9374" s="190"/>
      <c r="AL9374" s="191"/>
    </row>
    <row r="9375" spans="1:38" x14ac:dyDescent="0.25">
      <c r="A9375" t="s">
        <v>28316</v>
      </c>
      <c r="B9375" t="s">
        <v>28314</v>
      </c>
      <c r="C9375" t="s">
        <v>28315</v>
      </c>
      <c r="D9375" t="s">
        <v>193</v>
      </c>
      <c r="E9375" t="s">
        <v>5267</v>
      </c>
      <c r="F9375" t="s">
        <v>54</v>
      </c>
      <c r="G9375"/>
      <c r="H9375" t="s">
        <v>48888</v>
      </c>
      <c r="I9375" t="s">
        <v>55397</v>
      </c>
      <c r="J9375" t="s">
        <v>28316</v>
      </c>
      <c r="K9375" t="s">
        <v>565</v>
      </c>
      <c r="L9375" s="119" t="str">
        <f t="shared" si="584"/>
        <v>NA</v>
      </c>
      <c r="M9375" s="119"/>
      <c r="N9375" s="120" t="str">
        <f t="shared" si="585"/>
        <v>NA</v>
      </c>
      <c r="O9375" s="120"/>
      <c r="P9375"/>
      <c r="Q9375"/>
      <c r="R9375"/>
      <c r="S9375"/>
      <c r="T9375"/>
      <c r="U9375" t="s">
        <v>32578</v>
      </c>
      <c r="V9375" t="s">
        <v>32576</v>
      </c>
      <c r="W9375" t="s">
        <v>32577</v>
      </c>
      <c r="X9375" t="s">
        <v>193</v>
      </c>
      <c r="Y9375" t="s">
        <v>9631</v>
      </c>
      <c r="Z9375" t="s">
        <v>54</v>
      </c>
      <c r="AA9375"/>
      <c r="AB9375" t="s">
        <v>48507</v>
      </c>
      <c r="AC9375" t="s">
        <v>55021</v>
      </c>
      <c r="AD9375" t="s">
        <v>32578</v>
      </c>
      <c r="AE9375" t="s">
        <v>565</v>
      </c>
      <c r="AF9375" s="119" t="str">
        <f t="shared" si="586"/>
        <v>NA</v>
      </c>
      <c r="AG9375" s="119"/>
      <c r="AH9375" s="119"/>
      <c r="AI9375" s="119"/>
      <c r="AJ9375" s="119" t="str">
        <f t="shared" si="587"/>
        <v>NA</v>
      </c>
      <c r="AK9375" s="190"/>
      <c r="AL9375" s="191"/>
    </row>
    <row r="9376" spans="1:38" x14ac:dyDescent="0.25">
      <c r="A9376" t="s">
        <v>27352</v>
      </c>
      <c r="B9376" t="s">
        <v>27350</v>
      </c>
      <c r="C9376" t="s">
        <v>27351</v>
      </c>
      <c r="D9376" t="s">
        <v>193</v>
      </c>
      <c r="E9376" t="s">
        <v>5267</v>
      </c>
      <c r="F9376" t="s">
        <v>54</v>
      </c>
      <c r="G9376"/>
      <c r="H9376" t="s">
        <v>48888</v>
      </c>
      <c r="I9376" t="s">
        <v>55397</v>
      </c>
      <c r="J9376" t="s">
        <v>27353</v>
      </c>
      <c r="K9376" t="s">
        <v>565</v>
      </c>
      <c r="L9376" s="119" t="str">
        <f t="shared" si="584"/>
        <v>NA</v>
      </c>
      <c r="M9376" s="119"/>
      <c r="N9376" s="120" t="str">
        <f t="shared" si="585"/>
        <v>NA</v>
      </c>
      <c r="O9376" s="120"/>
      <c r="P9376"/>
      <c r="Q9376"/>
      <c r="R9376"/>
      <c r="S9376"/>
      <c r="T9376"/>
      <c r="U9376" t="s">
        <v>35720</v>
      </c>
      <c r="V9376" t="s">
        <v>35718</v>
      </c>
      <c r="W9376" t="s">
        <v>35719</v>
      </c>
      <c r="X9376" t="s">
        <v>193</v>
      </c>
      <c r="Y9376" t="s">
        <v>1154</v>
      </c>
      <c r="Z9376" t="s">
        <v>54</v>
      </c>
      <c r="AA9376"/>
      <c r="AB9376" t="s">
        <v>48508</v>
      </c>
      <c r="AC9376" t="s">
        <v>55022</v>
      </c>
      <c r="AD9376" t="s">
        <v>35720</v>
      </c>
      <c r="AE9376" t="s">
        <v>565</v>
      </c>
      <c r="AF9376" s="119" t="str">
        <f t="shared" si="586"/>
        <v>NA</v>
      </c>
      <c r="AG9376" s="119"/>
      <c r="AH9376" s="119"/>
      <c r="AI9376" s="119"/>
      <c r="AJ9376" s="119" t="str">
        <f t="shared" si="587"/>
        <v>NA</v>
      </c>
      <c r="AK9376" s="190"/>
      <c r="AL9376" s="191"/>
    </row>
    <row r="9377" spans="1:38" x14ac:dyDescent="0.25">
      <c r="A9377" t="s">
        <v>31448</v>
      </c>
      <c r="B9377" t="s">
        <v>31446</v>
      </c>
      <c r="C9377" t="s">
        <v>31447</v>
      </c>
      <c r="D9377" t="s">
        <v>193</v>
      </c>
      <c r="E9377" t="s">
        <v>5267</v>
      </c>
      <c r="F9377" t="s">
        <v>54</v>
      </c>
      <c r="G9377"/>
      <c r="H9377" t="s">
        <v>48888</v>
      </c>
      <c r="I9377" t="s">
        <v>55397</v>
      </c>
      <c r="J9377" t="s">
        <v>31448</v>
      </c>
      <c r="K9377" t="s">
        <v>565</v>
      </c>
      <c r="L9377" s="119" t="str">
        <f t="shared" si="584"/>
        <v>NA</v>
      </c>
      <c r="M9377" s="119"/>
      <c r="N9377" s="120" t="str">
        <f t="shared" si="585"/>
        <v>NA</v>
      </c>
      <c r="O9377" s="120"/>
      <c r="P9377"/>
      <c r="Q9377"/>
      <c r="R9377"/>
      <c r="S9377"/>
      <c r="T9377"/>
      <c r="U9377" t="s">
        <v>32624</v>
      </c>
      <c r="V9377" t="s">
        <v>32623</v>
      </c>
      <c r="W9377" t="s">
        <v>31796</v>
      </c>
      <c r="X9377" t="s">
        <v>193</v>
      </c>
      <c r="Y9377" t="s">
        <v>1154</v>
      </c>
      <c r="Z9377" t="s">
        <v>54</v>
      </c>
      <c r="AA9377"/>
      <c r="AB9377" t="s">
        <v>48508</v>
      </c>
      <c r="AC9377" t="s">
        <v>55022</v>
      </c>
      <c r="AD9377" t="s">
        <v>32624</v>
      </c>
      <c r="AE9377" t="s">
        <v>565</v>
      </c>
      <c r="AF9377" s="119" t="str">
        <f t="shared" si="586"/>
        <v>NA</v>
      </c>
      <c r="AG9377" s="119"/>
      <c r="AH9377" s="119"/>
      <c r="AI9377" s="119"/>
      <c r="AJ9377" s="119" t="str">
        <f t="shared" si="587"/>
        <v>NA</v>
      </c>
      <c r="AK9377" s="190"/>
      <c r="AL9377" s="191"/>
    </row>
    <row r="9378" spans="1:38" x14ac:dyDescent="0.25">
      <c r="A9378" t="s">
        <v>30640</v>
      </c>
      <c r="B9378" t="s">
        <v>30638</v>
      </c>
      <c r="C9378" t="s">
        <v>30639</v>
      </c>
      <c r="D9378" t="s">
        <v>193</v>
      </c>
      <c r="E9378" t="s">
        <v>29897</v>
      </c>
      <c r="F9378" t="s">
        <v>54</v>
      </c>
      <c r="G9378"/>
      <c r="H9378" t="s">
        <v>48889</v>
      </c>
      <c r="I9378" t="s">
        <v>55398</v>
      </c>
      <c r="J9378" t="s">
        <v>30641</v>
      </c>
      <c r="K9378" t="s">
        <v>565</v>
      </c>
      <c r="L9378" s="119" t="str">
        <f t="shared" si="584"/>
        <v>NA</v>
      </c>
      <c r="M9378" s="119"/>
      <c r="N9378" s="120" t="str">
        <f t="shared" si="585"/>
        <v>NA</v>
      </c>
      <c r="O9378" s="120"/>
      <c r="P9378"/>
      <c r="Q9378"/>
      <c r="R9378"/>
      <c r="S9378"/>
      <c r="T9378"/>
      <c r="U9378" t="s">
        <v>28292</v>
      </c>
      <c r="V9378" t="s">
        <v>28291</v>
      </c>
      <c r="W9378" t="s">
        <v>27809</v>
      </c>
      <c r="X9378" t="s">
        <v>193</v>
      </c>
      <c r="Y9378" t="s">
        <v>1154</v>
      </c>
      <c r="Z9378" t="s">
        <v>54</v>
      </c>
      <c r="AA9378"/>
      <c r="AB9378" t="s">
        <v>48509</v>
      </c>
      <c r="AC9378" t="s">
        <v>55022</v>
      </c>
      <c r="AD9378" t="s">
        <v>28292</v>
      </c>
      <c r="AE9378" t="s">
        <v>565</v>
      </c>
      <c r="AF9378" s="119" t="str">
        <f t="shared" si="586"/>
        <v>NA</v>
      </c>
      <c r="AG9378" s="119"/>
      <c r="AH9378" s="119"/>
      <c r="AI9378" s="119"/>
      <c r="AJ9378" s="119" t="str">
        <f t="shared" si="587"/>
        <v>NA</v>
      </c>
      <c r="AK9378" s="190"/>
      <c r="AL9378" s="191"/>
    </row>
    <row r="9379" spans="1:38" x14ac:dyDescent="0.25">
      <c r="A9379" t="s">
        <v>30988</v>
      </c>
      <c r="B9379" t="s">
        <v>30986</v>
      </c>
      <c r="C9379" t="s">
        <v>30987</v>
      </c>
      <c r="D9379" t="s">
        <v>193</v>
      </c>
      <c r="E9379" t="s">
        <v>29897</v>
      </c>
      <c r="F9379" t="s">
        <v>54</v>
      </c>
      <c r="G9379"/>
      <c r="H9379" t="s">
        <v>48889</v>
      </c>
      <c r="I9379" t="s">
        <v>55398</v>
      </c>
      <c r="J9379" t="s">
        <v>30989</v>
      </c>
      <c r="K9379" t="s">
        <v>565</v>
      </c>
      <c r="L9379" s="119" t="str">
        <f t="shared" si="584"/>
        <v>NA</v>
      </c>
      <c r="M9379" s="119"/>
      <c r="N9379" s="120" t="str">
        <f t="shared" si="585"/>
        <v>NA</v>
      </c>
      <c r="O9379" s="120"/>
      <c r="P9379"/>
      <c r="Q9379"/>
      <c r="R9379"/>
      <c r="S9379"/>
      <c r="T9379"/>
      <c r="U9379" t="s">
        <v>33647</v>
      </c>
      <c r="V9379" t="s">
        <v>33645</v>
      </c>
      <c r="W9379" t="s">
        <v>33646</v>
      </c>
      <c r="X9379" t="s">
        <v>193</v>
      </c>
      <c r="Y9379" t="s">
        <v>33648</v>
      </c>
      <c r="Z9379" t="s">
        <v>54</v>
      </c>
      <c r="AA9379"/>
      <c r="AB9379" t="s">
        <v>48510</v>
      </c>
      <c r="AC9379" t="s">
        <v>55023</v>
      </c>
      <c r="AD9379" t="s">
        <v>33649</v>
      </c>
      <c r="AE9379" t="s">
        <v>565</v>
      </c>
      <c r="AF9379" s="119" t="str">
        <f t="shared" si="586"/>
        <v>NA</v>
      </c>
      <c r="AG9379" s="119"/>
      <c r="AH9379" s="119"/>
      <c r="AI9379" s="119"/>
      <c r="AJ9379" s="119" t="str">
        <f t="shared" si="587"/>
        <v>NA</v>
      </c>
      <c r="AK9379" s="190"/>
      <c r="AL9379" s="191"/>
    </row>
    <row r="9380" spans="1:38" x14ac:dyDescent="0.25">
      <c r="A9380" t="s">
        <v>29896</v>
      </c>
      <c r="B9380" t="s">
        <v>29894</v>
      </c>
      <c r="C9380" t="s">
        <v>29895</v>
      </c>
      <c r="D9380" t="s">
        <v>193</v>
      </c>
      <c r="E9380" t="s">
        <v>29897</v>
      </c>
      <c r="F9380" t="s">
        <v>54</v>
      </c>
      <c r="G9380"/>
      <c r="H9380" t="s">
        <v>48890</v>
      </c>
      <c r="I9380" t="s">
        <v>55398</v>
      </c>
      <c r="J9380" t="s">
        <v>29896</v>
      </c>
      <c r="K9380" t="s">
        <v>565</v>
      </c>
      <c r="L9380" s="119" t="str">
        <f t="shared" si="584"/>
        <v>NA</v>
      </c>
      <c r="M9380" s="119"/>
      <c r="N9380" s="120" t="str">
        <f t="shared" si="585"/>
        <v>NA</v>
      </c>
      <c r="O9380" s="120"/>
      <c r="P9380"/>
      <c r="Q9380"/>
      <c r="R9380"/>
      <c r="S9380"/>
      <c r="T9380"/>
      <c r="U9380" t="s">
        <v>33183</v>
      </c>
      <c r="V9380" t="s">
        <v>33597</v>
      </c>
      <c r="W9380" t="s">
        <v>33598</v>
      </c>
      <c r="X9380" t="s">
        <v>193</v>
      </c>
      <c r="Y9380" t="s">
        <v>33599</v>
      </c>
      <c r="Z9380" t="s">
        <v>54</v>
      </c>
      <c r="AA9380"/>
      <c r="AB9380" t="s">
        <v>48511</v>
      </c>
      <c r="AC9380" t="s">
        <v>55024</v>
      </c>
      <c r="AD9380" t="s">
        <v>33183</v>
      </c>
      <c r="AE9380" t="s">
        <v>565</v>
      </c>
      <c r="AF9380" s="119" t="str">
        <f t="shared" si="586"/>
        <v>NA</v>
      </c>
      <c r="AG9380" s="119"/>
      <c r="AH9380" s="119"/>
      <c r="AI9380" s="119"/>
      <c r="AJ9380" s="119" t="str">
        <f t="shared" si="587"/>
        <v>NA</v>
      </c>
      <c r="AK9380" s="190"/>
      <c r="AL9380" s="191"/>
    </row>
    <row r="9381" spans="1:38" x14ac:dyDescent="0.25">
      <c r="A9381" t="s">
        <v>27975</v>
      </c>
      <c r="B9381" t="s">
        <v>27973</v>
      </c>
      <c r="C9381" t="s">
        <v>27974</v>
      </c>
      <c r="D9381" t="s">
        <v>193</v>
      </c>
      <c r="E9381" t="s">
        <v>5176</v>
      </c>
      <c r="F9381" t="s">
        <v>54</v>
      </c>
      <c r="G9381"/>
      <c r="H9381" t="s">
        <v>48891</v>
      </c>
      <c r="I9381" t="s">
        <v>55399</v>
      </c>
      <c r="J9381" t="s">
        <v>27975</v>
      </c>
      <c r="K9381" t="s">
        <v>565</v>
      </c>
      <c r="L9381" s="119" t="str">
        <f t="shared" si="584"/>
        <v>NA</v>
      </c>
      <c r="M9381" s="119"/>
      <c r="N9381" s="120" t="str">
        <f t="shared" si="585"/>
        <v>NA</v>
      </c>
      <c r="O9381" s="120"/>
      <c r="P9381"/>
      <c r="Q9381"/>
      <c r="R9381"/>
      <c r="S9381"/>
      <c r="T9381"/>
      <c r="U9381" t="s">
        <v>28643</v>
      </c>
      <c r="V9381" t="s">
        <v>28651</v>
      </c>
      <c r="W9381" t="s">
        <v>28652</v>
      </c>
      <c r="X9381" t="s">
        <v>193</v>
      </c>
      <c r="Y9381" t="s">
        <v>8373</v>
      </c>
      <c r="Z9381" t="s">
        <v>54</v>
      </c>
      <c r="AA9381"/>
      <c r="AB9381" t="s">
        <v>48512</v>
      </c>
      <c r="AC9381" t="s">
        <v>55025</v>
      </c>
      <c r="AD9381" t="s">
        <v>28643</v>
      </c>
      <c r="AE9381" t="s">
        <v>565</v>
      </c>
      <c r="AF9381" s="119" t="str">
        <f t="shared" si="586"/>
        <v>NA</v>
      </c>
      <c r="AG9381" s="119"/>
      <c r="AH9381" s="119"/>
      <c r="AI9381" s="119"/>
      <c r="AJ9381" s="119" t="str">
        <f t="shared" si="587"/>
        <v>NA</v>
      </c>
      <c r="AK9381" s="190"/>
      <c r="AL9381" s="191"/>
    </row>
    <row r="9382" spans="1:38" x14ac:dyDescent="0.25">
      <c r="A9382" t="s">
        <v>27497</v>
      </c>
      <c r="B9382" t="s">
        <v>27495</v>
      </c>
      <c r="C9382" t="s">
        <v>27496</v>
      </c>
      <c r="D9382" t="s">
        <v>193</v>
      </c>
      <c r="E9382" t="s">
        <v>5176</v>
      </c>
      <c r="F9382" t="s">
        <v>54</v>
      </c>
      <c r="G9382"/>
      <c r="H9382" t="s">
        <v>48891</v>
      </c>
      <c r="I9382" t="s">
        <v>55399</v>
      </c>
      <c r="J9382" t="s">
        <v>27497</v>
      </c>
      <c r="K9382" t="s">
        <v>565</v>
      </c>
      <c r="L9382" s="119" t="str">
        <f t="shared" si="584"/>
        <v>NA</v>
      </c>
      <c r="M9382" s="119"/>
      <c r="N9382" s="120" t="str">
        <f t="shared" si="585"/>
        <v>NA</v>
      </c>
      <c r="O9382" s="120"/>
      <c r="P9382"/>
      <c r="Q9382"/>
      <c r="R9382"/>
      <c r="S9382"/>
      <c r="T9382"/>
      <c r="U9382" t="s">
        <v>32477</v>
      </c>
      <c r="V9382" t="s">
        <v>32475</v>
      </c>
      <c r="W9382" t="s">
        <v>32476</v>
      </c>
      <c r="X9382" t="s">
        <v>193</v>
      </c>
      <c r="Y9382" t="s">
        <v>134</v>
      </c>
      <c r="Z9382" t="s">
        <v>54</v>
      </c>
      <c r="AA9382"/>
      <c r="AB9382" t="s">
        <v>48513</v>
      </c>
      <c r="AC9382" t="s">
        <v>55026</v>
      </c>
      <c r="AD9382" t="s">
        <v>32478</v>
      </c>
      <c r="AE9382" t="s">
        <v>565</v>
      </c>
      <c r="AF9382" s="119" t="str">
        <f t="shared" si="586"/>
        <v>NA</v>
      </c>
      <c r="AG9382" s="119"/>
      <c r="AH9382" s="119"/>
      <c r="AI9382" s="119"/>
      <c r="AJ9382" s="119" t="str">
        <f t="shared" si="587"/>
        <v>NA</v>
      </c>
      <c r="AK9382" s="190"/>
      <c r="AL9382" s="191"/>
    </row>
    <row r="9383" spans="1:38" x14ac:dyDescent="0.25">
      <c r="A9383" t="s">
        <v>28203</v>
      </c>
      <c r="B9383" t="s">
        <v>28201</v>
      </c>
      <c r="C9383" t="s">
        <v>28202</v>
      </c>
      <c r="D9383" t="s">
        <v>193</v>
      </c>
      <c r="E9383" t="s">
        <v>5176</v>
      </c>
      <c r="F9383" t="s">
        <v>54</v>
      </c>
      <c r="G9383"/>
      <c r="H9383" t="s">
        <v>48891</v>
      </c>
      <c r="I9383" t="s">
        <v>55399</v>
      </c>
      <c r="J9383" t="s">
        <v>28203</v>
      </c>
      <c r="K9383" t="s">
        <v>565</v>
      </c>
      <c r="L9383" s="119" t="str">
        <f t="shared" si="584"/>
        <v>NA</v>
      </c>
      <c r="M9383" s="119"/>
      <c r="N9383" s="120" t="str">
        <f t="shared" si="585"/>
        <v>NA</v>
      </c>
      <c r="O9383" s="120"/>
      <c r="P9383"/>
      <c r="Q9383"/>
      <c r="R9383"/>
      <c r="S9383"/>
      <c r="T9383"/>
      <c r="U9383" t="s">
        <v>33720</v>
      </c>
      <c r="V9383" t="s">
        <v>33718</v>
      </c>
      <c r="W9383" t="s">
        <v>33719</v>
      </c>
      <c r="X9383" t="s">
        <v>193</v>
      </c>
      <c r="Y9383" t="s">
        <v>134</v>
      </c>
      <c r="Z9383" t="s">
        <v>54</v>
      </c>
      <c r="AA9383"/>
      <c r="AB9383" t="s">
        <v>48513</v>
      </c>
      <c r="AC9383" t="s">
        <v>55026</v>
      </c>
      <c r="AD9383" t="s">
        <v>33721</v>
      </c>
      <c r="AE9383" t="s">
        <v>565</v>
      </c>
      <c r="AF9383" s="119" t="str">
        <f t="shared" si="586"/>
        <v>NA</v>
      </c>
      <c r="AG9383" s="119"/>
      <c r="AH9383" s="119"/>
      <c r="AI9383" s="119"/>
      <c r="AJ9383" s="119" t="str">
        <f t="shared" si="587"/>
        <v>NA</v>
      </c>
      <c r="AK9383" s="190"/>
      <c r="AL9383" s="191"/>
    </row>
    <row r="9384" spans="1:38" x14ac:dyDescent="0.25">
      <c r="A9384" t="s">
        <v>30930</v>
      </c>
      <c r="B9384" t="s">
        <v>30928</v>
      </c>
      <c r="C9384" t="s">
        <v>30929</v>
      </c>
      <c r="D9384" t="s">
        <v>193</v>
      </c>
      <c r="E9384" t="s">
        <v>5176</v>
      </c>
      <c r="F9384" t="s">
        <v>54</v>
      </c>
      <c r="G9384"/>
      <c r="H9384" t="s">
        <v>48891</v>
      </c>
      <c r="I9384" t="s">
        <v>55399</v>
      </c>
      <c r="J9384" t="s">
        <v>30930</v>
      </c>
      <c r="K9384" t="s">
        <v>565</v>
      </c>
      <c r="L9384" s="119" t="str">
        <f t="shared" si="584"/>
        <v>NA</v>
      </c>
      <c r="M9384" s="119"/>
      <c r="N9384" s="120" t="str">
        <f t="shared" si="585"/>
        <v>NA</v>
      </c>
      <c r="O9384" s="120"/>
      <c r="P9384"/>
      <c r="Q9384"/>
      <c r="R9384"/>
      <c r="S9384"/>
      <c r="T9384"/>
      <c r="U9384" t="s">
        <v>29053</v>
      </c>
      <c r="V9384" t="s">
        <v>29051</v>
      </c>
      <c r="W9384" t="s">
        <v>29052</v>
      </c>
      <c r="X9384" t="s">
        <v>193</v>
      </c>
      <c r="Y9384" t="s">
        <v>29054</v>
      </c>
      <c r="Z9384" t="s">
        <v>54</v>
      </c>
      <c r="AA9384"/>
      <c r="AB9384" t="s">
        <v>48514</v>
      </c>
      <c r="AC9384" t="s">
        <v>55027</v>
      </c>
      <c r="AD9384" t="s">
        <v>29053</v>
      </c>
      <c r="AE9384" t="s">
        <v>565</v>
      </c>
      <c r="AF9384" s="119" t="str">
        <f t="shared" si="586"/>
        <v>NA</v>
      </c>
      <c r="AG9384" s="119"/>
      <c r="AH9384" s="119"/>
      <c r="AI9384" s="119"/>
      <c r="AJ9384" s="119" t="str">
        <f t="shared" si="587"/>
        <v>NA</v>
      </c>
      <c r="AK9384" s="190"/>
      <c r="AL9384" s="191"/>
    </row>
    <row r="9385" spans="1:38" x14ac:dyDescent="0.25">
      <c r="A9385" t="s">
        <v>27400</v>
      </c>
      <c r="B9385" t="s">
        <v>27398</v>
      </c>
      <c r="C9385" t="s">
        <v>27399</v>
      </c>
      <c r="D9385" t="s">
        <v>193</v>
      </c>
      <c r="E9385" t="s">
        <v>10112</v>
      </c>
      <c r="F9385" t="s">
        <v>54</v>
      </c>
      <c r="G9385"/>
      <c r="H9385" t="s">
        <v>48892</v>
      </c>
      <c r="I9385" t="s">
        <v>55400</v>
      </c>
      <c r="J9385" t="s">
        <v>27401</v>
      </c>
      <c r="K9385" t="s">
        <v>565</v>
      </c>
      <c r="L9385" s="119" t="str">
        <f t="shared" si="584"/>
        <v>NA</v>
      </c>
      <c r="M9385" s="119"/>
      <c r="N9385" s="120" t="str">
        <f t="shared" si="585"/>
        <v>NA</v>
      </c>
      <c r="O9385" s="120"/>
      <c r="P9385"/>
      <c r="Q9385"/>
      <c r="R9385"/>
      <c r="S9385"/>
      <c r="T9385"/>
      <c r="U9385" t="s">
        <v>29209</v>
      </c>
      <c r="V9385" t="s">
        <v>29207</v>
      </c>
      <c r="W9385" t="s">
        <v>29208</v>
      </c>
      <c r="X9385" t="s">
        <v>193</v>
      </c>
      <c r="Y9385" t="s">
        <v>29210</v>
      </c>
      <c r="Z9385" t="s">
        <v>54</v>
      </c>
      <c r="AA9385"/>
      <c r="AB9385" t="s">
        <v>48515</v>
      </c>
      <c r="AC9385" t="s">
        <v>55028</v>
      </c>
      <c r="AD9385" t="s">
        <v>29209</v>
      </c>
      <c r="AE9385" t="s">
        <v>565</v>
      </c>
      <c r="AF9385" s="119" t="str">
        <f t="shared" si="586"/>
        <v>NA</v>
      </c>
      <c r="AG9385" s="119"/>
      <c r="AH9385" s="119"/>
      <c r="AI9385" s="119"/>
      <c r="AJ9385" s="119" t="str">
        <f t="shared" si="587"/>
        <v>NA</v>
      </c>
      <c r="AK9385" s="190"/>
      <c r="AL9385" s="191"/>
    </row>
    <row r="9386" spans="1:38" x14ac:dyDescent="0.25">
      <c r="A9386" t="s">
        <v>30235</v>
      </c>
      <c r="B9386" t="s">
        <v>30234</v>
      </c>
      <c r="C9386" t="s">
        <v>27977</v>
      </c>
      <c r="D9386" t="s">
        <v>193</v>
      </c>
      <c r="E9386" t="s">
        <v>10112</v>
      </c>
      <c r="F9386" t="s">
        <v>54</v>
      </c>
      <c r="G9386"/>
      <c r="H9386" t="s">
        <v>48893</v>
      </c>
      <c r="I9386" t="s">
        <v>55400</v>
      </c>
      <c r="J9386" t="s">
        <v>30236</v>
      </c>
      <c r="K9386" t="s">
        <v>565</v>
      </c>
      <c r="L9386" s="119" t="str">
        <f t="shared" si="584"/>
        <v>NA</v>
      </c>
      <c r="M9386" s="119"/>
      <c r="N9386" s="120" t="str">
        <f t="shared" si="585"/>
        <v>NA</v>
      </c>
      <c r="O9386" s="120"/>
      <c r="P9386"/>
      <c r="Q9386"/>
      <c r="R9386"/>
      <c r="S9386"/>
      <c r="T9386"/>
      <c r="U9386" t="s">
        <v>27689</v>
      </c>
      <c r="V9386" t="s">
        <v>32385</v>
      </c>
      <c r="W9386" t="s">
        <v>28652</v>
      </c>
      <c r="X9386" t="s">
        <v>193</v>
      </c>
      <c r="Y9386" t="s">
        <v>1371</v>
      </c>
      <c r="Z9386" t="s">
        <v>54</v>
      </c>
      <c r="AA9386"/>
      <c r="AB9386" t="s">
        <v>48516</v>
      </c>
      <c r="AC9386" t="s">
        <v>55029</v>
      </c>
      <c r="AD9386" t="s">
        <v>32386</v>
      </c>
      <c r="AE9386" t="s">
        <v>565</v>
      </c>
      <c r="AF9386" s="119" t="str">
        <f t="shared" si="586"/>
        <v>NA</v>
      </c>
      <c r="AG9386" s="119"/>
      <c r="AH9386" s="119"/>
      <c r="AI9386" s="119"/>
      <c r="AJ9386" s="119" t="str">
        <f t="shared" si="587"/>
        <v>NA</v>
      </c>
      <c r="AK9386" s="190"/>
      <c r="AL9386" s="191"/>
    </row>
    <row r="9387" spans="1:38" x14ac:dyDescent="0.25">
      <c r="A9387" t="s">
        <v>30387</v>
      </c>
      <c r="B9387" t="s">
        <v>30385</v>
      </c>
      <c r="C9387" t="s">
        <v>30386</v>
      </c>
      <c r="D9387" t="s">
        <v>193</v>
      </c>
      <c r="E9387" t="s">
        <v>10112</v>
      </c>
      <c r="F9387" t="s">
        <v>54</v>
      </c>
      <c r="G9387"/>
      <c r="H9387" t="s">
        <v>48893</v>
      </c>
      <c r="I9387" t="s">
        <v>55400</v>
      </c>
      <c r="J9387"/>
      <c r="K9387" t="s">
        <v>565</v>
      </c>
      <c r="L9387" s="119" t="str">
        <f t="shared" si="584"/>
        <v>NA</v>
      </c>
      <c r="M9387" s="119"/>
      <c r="N9387" s="120" t="str">
        <f t="shared" si="585"/>
        <v>NA</v>
      </c>
      <c r="O9387" s="120"/>
      <c r="P9387"/>
      <c r="Q9387"/>
      <c r="R9387"/>
      <c r="S9387"/>
      <c r="T9387"/>
      <c r="U9387" t="s">
        <v>35722</v>
      </c>
      <c r="V9387" t="s">
        <v>35721</v>
      </c>
      <c r="W9387" t="s">
        <v>35719</v>
      </c>
      <c r="X9387" t="s">
        <v>193</v>
      </c>
      <c r="Y9387" t="s">
        <v>130</v>
      </c>
      <c r="Z9387" t="s">
        <v>54</v>
      </c>
      <c r="AA9387"/>
      <c r="AB9387" t="s">
        <v>48517</v>
      </c>
      <c r="AC9387" t="s">
        <v>55030</v>
      </c>
      <c r="AD9387" t="s">
        <v>35723</v>
      </c>
      <c r="AE9387" t="s">
        <v>565</v>
      </c>
      <c r="AF9387" s="119" t="str">
        <f t="shared" si="586"/>
        <v>NA</v>
      </c>
      <c r="AG9387" s="119"/>
      <c r="AH9387" s="119"/>
      <c r="AI9387" s="119"/>
      <c r="AJ9387" s="119" t="str">
        <f t="shared" si="587"/>
        <v>NA</v>
      </c>
      <c r="AK9387" s="190"/>
      <c r="AL9387" s="191"/>
    </row>
    <row r="9388" spans="1:38" x14ac:dyDescent="0.25">
      <c r="A9388" t="s">
        <v>27777</v>
      </c>
      <c r="B9388" t="s">
        <v>27775</v>
      </c>
      <c r="C9388" t="s">
        <v>27776</v>
      </c>
      <c r="D9388" t="s">
        <v>193</v>
      </c>
      <c r="E9388" t="s">
        <v>10112</v>
      </c>
      <c r="F9388" t="s">
        <v>54</v>
      </c>
      <c r="G9388"/>
      <c r="H9388" t="s">
        <v>48892</v>
      </c>
      <c r="I9388" t="s">
        <v>55400</v>
      </c>
      <c r="J9388"/>
      <c r="K9388" t="s">
        <v>565</v>
      </c>
      <c r="L9388" s="119" t="str">
        <f t="shared" si="584"/>
        <v>NA</v>
      </c>
      <c r="M9388" s="119"/>
      <c r="N9388" s="120" t="str">
        <f t="shared" si="585"/>
        <v>NA</v>
      </c>
      <c r="O9388" s="120"/>
      <c r="P9388"/>
      <c r="Q9388"/>
      <c r="R9388"/>
      <c r="S9388"/>
      <c r="T9388"/>
      <c r="U9388" t="s">
        <v>28413</v>
      </c>
      <c r="V9388" t="s">
        <v>28412</v>
      </c>
      <c r="W9388" t="s">
        <v>27809</v>
      </c>
      <c r="X9388" t="s">
        <v>193</v>
      </c>
      <c r="Y9388" t="s">
        <v>130</v>
      </c>
      <c r="Z9388" t="s">
        <v>54</v>
      </c>
      <c r="AA9388"/>
      <c r="AB9388" t="s">
        <v>48518</v>
      </c>
      <c r="AC9388" t="s">
        <v>55030</v>
      </c>
      <c r="AD9388" t="s">
        <v>28413</v>
      </c>
      <c r="AE9388" t="s">
        <v>565</v>
      </c>
      <c r="AF9388" s="119" t="str">
        <f t="shared" si="586"/>
        <v>NA</v>
      </c>
      <c r="AG9388" s="119"/>
      <c r="AH9388" s="119"/>
      <c r="AI9388" s="119"/>
      <c r="AJ9388" s="119" t="str">
        <f t="shared" si="587"/>
        <v>NA</v>
      </c>
      <c r="AK9388" s="190"/>
      <c r="AL9388" s="191"/>
    </row>
    <row r="9389" spans="1:38" x14ac:dyDescent="0.25">
      <c r="A9389" t="s">
        <v>27978</v>
      </c>
      <c r="B9389" t="s">
        <v>27976</v>
      </c>
      <c r="C9389" t="s">
        <v>27977</v>
      </c>
      <c r="D9389" t="s">
        <v>193</v>
      </c>
      <c r="E9389" t="s">
        <v>10112</v>
      </c>
      <c r="F9389" t="s">
        <v>54</v>
      </c>
      <c r="G9389"/>
      <c r="H9389" t="s">
        <v>48892</v>
      </c>
      <c r="I9389" t="s">
        <v>55400</v>
      </c>
      <c r="J9389"/>
      <c r="K9389" t="s">
        <v>565</v>
      </c>
      <c r="L9389" s="119" t="str">
        <f t="shared" si="584"/>
        <v>NA</v>
      </c>
      <c r="M9389" s="119"/>
      <c r="N9389" s="120" t="str">
        <f t="shared" si="585"/>
        <v>NA</v>
      </c>
      <c r="O9389" s="120"/>
      <c r="P9389"/>
      <c r="Q9389"/>
      <c r="R9389"/>
      <c r="S9389"/>
      <c r="T9389"/>
      <c r="U9389" t="s">
        <v>27194</v>
      </c>
      <c r="V9389" t="s">
        <v>27192</v>
      </c>
      <c r="W9389" t="s">
        <v>27193</v>
      </c>
      <c r="X9389" t="s">
        <v>193</v>
      </c>
      <c r="Y9389" t="s">
        <v>130</v>
      </c>
      <c r="Z9389" t="s">
        <v>54</v>
      </c>
      <c r="AA9389"/>
      <c r="AB9389" t="s">
        <v>48517</v>
      </c>
      <c r="AC9389" t="s">
        <v>55030</v>
      </c>
      <c r="AD9389" t="s">
        <v>27194</v>
      </c>
      <c r="AE9389" t="s">
        <v>565</v>
      </c>
      <c r="AF9389" s="119" t="str">
        <f t="shared" si="586"/>
        <v>NA</v>
      </c>
      <c r="AG9389" s="119"/>
      <c r="AH9389" s="119"/>
      <c r="AI9389" s="119"/>
      <c r="AJ9389" s="119" t="str">
        <f t="shared" si="587"/>
        <v>NA</v>
      </c>
      <c r="AK9389" s="190"/>
      <c r="AL9389" s="191"/>
    </row>
    <row r="9390" spans="1:38" x14ac:dyDescent="0.25">
      <c r="A9390" t="s">
        <v>27204</v>
      </c>
      <c r="B9390" t="s">
        <v>27202</v>
      </c>
      <c r="C9390" t="s">
        <v>27203</v>
      </c>
      <c r="D9390" t="s">
        <v>193</v>
      </c>
      <c r="E9390" t="s">
        <v>10112</v>
      </c>
      <c r="F9390" t="s">
        <v>54</v>
      </c>
      <c r="G9390"/>
      <c r="H9390" t="s">
        <v>48892</v>
      </c>
      <c r="I9390" t="s">
        <v>55400</v>
      </c>
      <c r="J9390"/>
      <c r="K9390" t="s">
        <v>565</v>
      </c>
      <c r="L9390" s="119" t="str">
        <f t="shared" si="584"/>
        <v>NA</v>
      </c>
      <c r="M9390" s="119"/>
      <c r="N9390" s="120" t="str">
        <f t="shared" si="585"/>
        <v>NA</v>
      </c>
      <c r="O9390" s="120"/>
      <c r="P9390"/>
      <c r="Q9390"/>
      <c r="R9390"/>
      <c r="S9390"/>
      <c r="T9390"/>
      <c r="U9390" t="s">
        <v>34543</v>
      </c>
      <c r="V9390" t="s">
        <v>34542</v>
      </c>
      <c r="W9390" t="s">
        <v>5135</v>
      </c>
      <c r="X9390" t="s">
        <v>193</v>
      </c>
      <c r="Y9390" t="s">
        <v>130</v>
      </c>
      <c r="Z9390" t="s">
        <v>54</v>
      </c>
      <c r="AA9390"/>
      <c r="AB9390" t="s">
        <v>48517</v>
      </c>
      <c r="AC9390" t="s">
        <v>55030</v>
      </c>
      <c r="AD9390" t="s">
        <v>34544</v>
      </c>
      <c r="AE9390" t="s">
        <v>565</v>
      </c>
      <c r="AF9390" s="119" t="str">
        <f t="shared" si="586"/>
        <v>NA</v>
      </c>
      <c r="AG9390" s="119"/>
      <c r="AH9390" s="119"/>
      <c r="AI9390" s="119"/>
      <c r="AJ9390" s="119" t="str">
        <f t="shared" si="587"/>
        <v>NA</v>
      </c>
      <c r="AK9390" s="190"/>
      <c r="AL9390" s="191"/>
    </row>
    <row r="9391" spans="1:38" x14ac:dyDescent="0.25">
      <c r="A9391" t="s">
        <v>29760</v>
      </c>
      <c r="B9391" t="s">
        <v>29758</v>
      </c>
      <c r="C9391" t="s">
        <v>29759</v>
      </c>
      <c r="D9391" t="s">
        <v>193</v>
      </c>
      <c r="E9391" t="s">
        <v>10112</v>
      </c>
      <c r="F9391" t="s">
        <v>54</v>
      </c>
      <c r="G9391"/>
      <c r="H9391" t="s">
        <v>48893</v>
      </c>
      <c r="I9391" t="s">
        <v>55400</v>
      </c>
      <c r="J9391" t="s">
        <v>29761</v>
      </c>
      <c r="K9391" t="s">
        <v>565</v>
      </c>
      <c r="L9391" s="119" t="str">
        <f t="shared" si="584"/>
        <v>NA</v>
      </c>
      <c r="M9391" s="119"/>
      <c r="N9391" s="120" t="str">
        <f t="shared" si="585"/>
        <v>NA</v>
      </c>
      <c r="O9391" s="120"/>
      <c r="P9391"/>
      <c r="Q9391"/>
      <c r="R9391"/>
      <c r="S9391"/>
      <c r="T9391"/>
      <c r="U9391" t="s">
        <v>27689</v>
      </c>
      <c r="V9391" t="s">
        <v>32387</v>
      </c>
      <c r="W9391" t="s">
        <v>28652</v>
      </c>
      <c r="X9391" t="s">
        <v>193</v>
      </c>
      <c r="Y9391" t="s">
        <v>130</v>
      </c>
      <c r="Z9391" t="s">
        <v>54</v>
      </c>
      <c r="AA9391"/>
      <c r="AB9391" t="s">
        <v>48517</v>
      </c>
      <c r="AC9391" t="s">
        <v>55030</v>
      </c>
      <c r="AD9391" t="s">
        <v>32388</v>
      </c>
      <c r="AE9391" t="s">
        <v>565</v>
      </c>
      <c r="AF9391" s="119" t="str">
        <f t="shared" si="586"/>
        <v>NA</v>
      </c>
      <c r="AG9391" s="119"/>
      <c r="AH9391" s="119"/>
      <c r="AI9391" s="119"/>
      <c r="AJ9391" s="119" t="str">
        <f t="shared" si="587"/>
        <v>NA</v>
      </c>
      <c r="AK9391" s="190"/>
      <c r="AL9391" s="191"/>
    </row>
    <row r="9392" spans="1:38" x14ac:dyDescent="0.25">
      <c r="A9392" t="s">
        <v>28507</v>
      </c>
      <c r="B9392" t="s">
        <v>28505</v>
      </c>
      <c r="C9392" t="s">
        <v>28506</v>
      </c>
      <c r="D9392" t="s">
        <v>193</v>
      </c>
      <c r="E9392" t="s">
        <v>10112</v>
      </c>
      <c r="F9392" t="s">
        <v>54</v>
      </c>
      <c r="G9392"/>
      <c r="H9392" t="s">
        <v>48892</v>
      </c>
      <c r="I9392" t="s">
        <v>55400</v>
      </c>
      <c r="J9392"/>
      <c r="K9392" t="s">
        <v>565</v>
      </c>
      <c r="L9392" s="119" t="str">
        <f t="shared" si="584"/>
        <v>NA</v>
      </c>
      <c r="M9392" s="119"/>
      <c r="N9392" s="120" t="str">
        <f t="shared" si="585"/>
        <v>NA</v>
      </c>
      <c r="O9392" s="120"/>
      <c r="P9392"/>
      <c r="Q9392"/>
      <c r="R9392"/>
      <c r="S9392"/>
      <c r="T9392"/>
      <c r="U9392" t="s">
        <v>33736</v>
      </c>
      <c r="V9392" t="s">
        <v>33734</v>
      </c>
      <c r="W9392" t="s">
        <v>33735</v>
      </c>
      <c r="X9392" t="s">
        <v>193</v>
      </c>
      <c r="Y9392" t="s">
        <v>5592</v>
      </c>
      <c r="Z9392" t="s">
        <v>54</v>
      </c>
      <c r="AA9392"/>
      <c r="AB9392" t="s">
        <v>48519</v>
      </c>
      <c r="AC9392" t="s">
        <v>55031</v>
      </c>
      <c r="AD9392" t="s">
        <v>33737</v>
      </c>
      <c r="AE9392" t="s">
        <v>565</v>
      </c>
      <c r="AF9392" s="119" t="str">
        <f t="shared" si="586"/>
        <v>NA</v>
      </c>
      <c r="AG9392" s="119"/>
      <c r="AH9392" s="119"/>
      <c r="AI9392" s="119"/>
      <c r="AJ9392" s="119" t="str">
        <f t="shared" si="587"/>
        <v>NA</v>
      </c>
      <c r="AK9392" s="190"/>
      <c r="AL9392" s="191"/>
    </row>
    <row r="9393" spans="1:38" x14ac:dyDescent="0.25">
      <c r="A9393" t="s">
        <v>30946</v>
      </c>
      <c r="B9393" t="s">
        <v>30944</v>
      </c>
      <c r="C9393" t="s">
        <v>30945</v>
      </c>
      <c r="D9393" t="s">
        <v>193</v>
      </c>
      <c r="E9393" t="s">
        <v>10112</v>
      </c>
      <c r="F9393" t="s">
        <v>54</v>
      </c>
      <c r="G9393"/>
      <c r="H9393" t="s">
        <v>48892</v>
      </c>
      <c r="I9393" t="s">
        <v>55400</v>
      </c>
      <c r="J9393" t="s">
        <v>30947</v>
      </c>
      <c r="K9393" t="s">
        <v>565</v>
      </c>
      <c r="L9393" s="119" t="str">
        <f t="shared" si="584"/>
        <v>NA</v>
      </c>
      <c r="M9393" s="119"/>
      <c r="N9393" s="120" t="str">
        <f t="shared" si="585"/>
        <v>NA</v>
      </c>
      <c r="O9393" s="120"/>
      <c r="P9393"/>
      <c r="Q9393"/>
      <c r="R9393"/>
      <c r="S9393"/>
      <c r="T9393"/>
      <c r="U9393" t="s">
        <v>33274</v>
      </c>
      <c r="V9393" t="s">
        <v>33272</v>
      </c>
      <c r="W9393" t="s">
        <v>33273</v>
      </c>
      <c r="X9393" t="s">
        <v>193</v>
      </c>
      <c r="Y9393" t="s">
        <v>26286</v>
      </c>
      <c r="Z9393" t="s">
        <v>54</v>
      </c>
      <c r="AA9393"/>
      <c r="AB9393" t="s">
        <v>48520</v>
      </c>
      <c r="AC9393" t="s">
        <v>55032</v>
      </c>
      <c r="AD9393" t="s">
        <v>33274</v>
      </c>
      <c r="AE9393" t="s">
        <v>565</v>
      </c>
      <c r="AF9393" s="119" t="str">
        <f t="shared" si="586"/>
        <v>NA</v>
      </c>
      <c r="AG9393" s="119"/>
      <c r="AH9393" s="119"/>
      <c r="AI9393" s="119"/>
      <c r="AJ9393" s="119" t="str">
        <f t="shared" si="587"/>
        <v>NA</v>
      </c>
      <c r="AK9393" s="190"/>
      <c r="AL9393" s="191"/>
    </row>
    <row r="9394" spans="1:38" x14ac:dyDescent="0.25">
      <c r="A9394" t="s">
        <v>28348</v>
      </c>
      <c r="B9394" t="s">
        <v>28346</v>
      </c>
      <c r="C9394" t="s">
        <v>28347</v>
      </c>
      <c r="D9394" t="s">
        <v>193</v>
      </c>
      <c r="E9394" t="s">
        <v>10112</v>
      </c>
      <c r="F9394" t="s">
        <v>54</v>
      </c>
      <c r="G9394"/>
      <c r="H9394" t="s">
        <v>48892</v>
      </c>
      <c r="I9394" t="s">
        <v>55400</v>
      </c>
      <c r="J9394" t="s">
        <v>28348</v>
      </c>
      <c r="K9394" t="s">
        <v>565</v>
      </c>
      <c r="L9394" s="119" t="str">
        <f t="shared" si="584"/>
        <v>NA</v>
      </c>
      <c r="M9394" s="119"/>
      <c r="N9394" s="120" t="str">
        <f t="shared" si="585"/>
        <v>NA</v>
      </c>
      <c r="O9394" s="120"/>
      <c r="P9394"/>
      <c r="Q9394"/>
      <c r="R9394"/>
      <c r="S9394"/>
      <c r="T9394"/>
      <c r="U9394" t="s">
        <v>31779</v>
      </c>
      <c r="V9394" t="s">
        <v>31777</v>
      </c>
      <c r="W9394" t="s">
        <v>31778</v>
      </c>
      <c r="X9394" t="s">
        <v>193</v>
      </c>
      <c r="Y9394" t="s">
        <v>31780</v>
      </c>
      <c r="Z9394" t="s">
        <v>54</v>
      </c>
      <c r="AA9394"/>
      <c r="AB9394" t="s">
        <v>48521</v>
      </c>
      <c r="AC9394" t="s">
        <v>55033</v>
      </c>
      <c r="AD9394" t="s">
        <v>31779</v>
      </c>
      <c r="AE9394" t="s">
        <v>565</v>
      </c>
      <c r="AF9394" s="119" t="str">
        <f t="shared" si="586"/>
        <v>NA</v>
      </c>
      <c r="AG9394" s="119"/>
      <c r="AH9394" s="119"/>
      <c r="AI9394" s="119"/>
      <c r="AJ9394" s="119" t="str">
        <f t="shared" si="587"/>
        <v>NA</v>
      </c>
      <c r="AK9394" s="190"/>
      <c r="AL9394" s="191"/>
    </row>
    <row r="9395" spans="1:38" x14ac:dyDescent="0.25">
      <c r="A9395" t="s">
        <v>27780</v>
      </c>
      <c r="B9395" t="s">
        <v>27778</v>
      </c>
      <c r="C9395" t="s">
        <v>27779</v>
      </c>
      <c r="D9395" t="s">
        <v>193</v>
      </c>
      <c r="E9395" t="s">
        <v>10112</v>
      </c>
      <c r="F9395" t="s">
        <v>54</v>
      </c>
      <c r="G9395"/>
      <c r="H9395" t="s">
        <v>48892</v>
      </c>
      <c r="I9395" t="s">
        <v>55400</v>
      </c>
      <c r="J9395" t="s">
        <v>27781</v>
      </c>
      <c r="K9395" t="s">
        <v>565</v>
      </c>
      <c r="L9395" s="119" t="str">
        <f t="shared" si="584"/>
        <v>NA</v>
      </c>
      <c r="M9395" s="119"/>
      <c r="N9395" s="120" t="str">
        <f t="shared" si="585"/>
        <v>NA</v>
      </c>
      <c r="O9395" s="120"/>
      <c r="P9395"/>
      <c r="Q9395"/>
      <c r="R9395"/>
      <c r="S9395"/>
      <c r="T9395"/>
      <c r="U9395" t="s">
        <v>32022</v>
      </c>
      <c r="V9395" t="s">
        <v>32021</v>
      </c>
      <c r="W9395" t="s">
        <v>27135</v>
      </c>
      <c r="X9395" t="s">
        <v>193</v>
      </c>
      <c r="Y9395" t="s">
        <v>1710</v>
      </c>
      <c r="Z9395" t="s">
        <v>54</v>
      </c>
      <c r="AA9395"/>
      <c r="AB9395" t="s">
        <v>48522</v>
      </c>
      <c r="AC9395" t="s">
        <v>55034</v>
      </c>
      <c r="AD9395" t="s">
        <v>32023</v>
      </c>
      <c r="AE9395" t="s">
        <v>565</v>
      </c>
      <c r="AF9395" s="119" t="str">
        <f t="shared" si="586"/>
        <v>NA</v>
      </c>
      <c r="AG9395" s="119"/>
      <c r="AH9395" s="119"/>
      <c r="AI9395" s="119"/>
      <c r="AJ9395" s="119" t="str">
        <f t="shared" si="587"/>
        <v>NA</v>
      </c>
      <c r="AK9395" s="190"/>
      <c r="AL9395" s="191"/>
    </row>
    <row r="9396" spans="1:38" x14ac:dyDescent="0.25">
      <c r="A9396" t="s">
        <v>27296</v>
      </c>
      <c r="B9396" t="s">
        <v>27294</v>
      </c>
      <c r="C9396" t="s">
        <v>27295</v>
      </c>
      <c r="D9396" t="s">
        <v>193</v>
      </c>
      <c r="E9396" t="s">
        <v>10112</v>
      </c>
      <c r="F9396" t="s">
        <v>54</v>
      </c>
      <c r="G9396"/>
      <c r="H9396" t="s">
        <v>48892</v>
      </c>
      <c r="I9396" t="s">
        <v>55400</v>
      </c>
      <c r="J9396" t="s">
        <v>27296</v>
      </c>
      <c r="K9396" t="s">
        <v>565</v>
      </c>
      <c r="L9396" s="119" t="str">
        <f t="shared" si="584"/>
        <v>NA</v>
      </c>
      <c r="M9396" s="119"/>
      <c r="N9396" s="120" t="str">
        <f t="shared" si="585"/>
        <v>NA</v>
      </c>
      <c r="O9396" s="120"/>
      <c r="P9396"/>
      <c r="Q9396"/>
      <c r="R9396"/>
      <c r="S9396"/>
      <c r="T9396"/>
      <c r="U9396" t="s">
        <v>33055</v>
      </c>
      <c r="V9396" t="s">
        <v>33053</v>
      </c>
      <c r="W9396" t="s">
        <v>33054</v>
      </c>
      <c r="X9396" t="s">
        <v>193</v>
      </c>
      <c r="Y9396" t="s">
        <v>6491</v>
      </c>
      <c r="Z9396" t="s">
        <v>54</v>
      </c>
      <c r="AA9396"/>
      <c r="AB9396" t="s">
        <v>48523</v>
      </c>
      <c r="AC9396" t="s">
        <v>55035</v>
      </c>
      <c r="AD9396"/>
      <c r="AE9396" t="s">
        <v>565</v>
      </c>
      <c r="AF9396" s="119" t="str">
        <f t="shared" si="586"/>
        <v>NA</v>
      </c>
      <c r="AG9396" s="119"/>
      <c r="AH9396" s="119"/>
      <c r="AI9396" s="119"/>
      <c r="AJ9396" s="119" t="str">
        <f t="shared" si="587"/>
        <v>NA</v>
      </c>
      <c r="AK9396" s="190"/>
      <c r="AL9396" s="191"/>
    </row>
    <row r="9397" spans="1:38" x14ac:dyDescent="0.25">
      <c r="A9397" t="s">
        <v>30561</v>
      </c>
      <c r="B9397" t="s">
        <v>30559</v>
      </c>
      <c r="C9397" t="s">
        <v>30560</v>
      </c>
      <c r="D9397" t="s">
        <v>193</v>
      </c>
      <c r="E9397" t="s">
        <v>27986</v>
      </c>
      <c r="F9397" t="s">
        <v>54</v>
      </c>
      <c r="G9397"/>
      <c r="H9397" t="s">
        <v>48894</v>
      </c>
      <c r="I9397" t="s">
        <v>55401</v>
      </c>
      <c r="J9397" t="s">
        <v>30562</v>
      </c>
      <c r="K9397" t="s">
        <v>565</v>
      </c>
      <c r="L9397" s="119" t="str">
        <f t="shared" si="584"/>
        <v>NA</v>
      </c>
      <c r="M9397" s="119"/>
      <c r="N9397" s="120" t="str">
        <f t="shared" si="585"/>
        <v>NA</v>
      </c>
      <c r="O9397" s="120"/>
      <c r="P9397"/>
      <c r="Q9397"/>
      <c r="R9397"/>
      <c r="S9397"/>
      <c r="T9397"/>
      <c r="U9397" t="s">
        <v>30716</v>
      </c>
      <c r="V9397" t="s">
        <v>30714</v>
      </c>
      <c r="W9397" t="s">
        <v>30715</v>
      </c>
      <c r="X9397" t="s">
        <v>193</v>
      </c>
      <c r="Y9397" t="s">
        <v>3202</v>
      </c>
      <c r="Z9397" t="s">
        <v>54</v>
      </c>
      <c r="AA9397"/>
      <c r="AB9397" t="s">
        <v>48524</v>
      </c>
      <c r="AC9397" t="s">
        <v>55036</v>
      </c>
      <c r="AD9397" t="s">
        <v>30717</v>
      </c>
      <c r="AE9397" t="s">
        <v>565</v>
      </c>
      <c r="AF9397" s="119" t="str">
        <f t="shared" si="586"/>
        <v>NA</v>
      </c>
      <c r="AG9397" s="119"/>
      <c r="AH9397" s="119"/>
      <c r="AI9397" s="119"/>
      <c r="AJ9397" s="119" t="str">
        <f t="shared" si="587"/>
        <v>NA</v>
      </c>
      <c r="AK9397" s="190"/>
      <c r="AL9397" s="191"/>
    </row>
    <row r="9398" spans="1:38" x14ac:dyDescent="0.25">
      <c r="A9398" t="s">
        <v>30180</v>
      </c>
      <c r="B9398" t="s">
        <v>30178</v>
      </c>
      <c r="C9398" t="s">
        <v>30179</v>
      </c>
      <c r="D9398" t="s">
        <v>193</v>
      </c>
      <c r="E9398" t="s">
        <v>27986</v>
      </c>
      <c r="F9398" t="s">
        <v>54</v>
      </c>
      <c r="G9398"/>
      <c r="H9398" t="s">
        <v>48895</v>
      </c>
      <c r="I9398" t="s">
        <v>55401</v>
      </c>
      <c r="J9398" t="s">
        <v>30180</v>
      </c>
      <c r="K9398" t="s">
        <v>565</v>
      </c>
      <c r="L9398" s="119" t="str">
        <f t="shared" si="584"/>
        <v>NA</v>
      </c>
      <c r="M9398" s="119"/>
      <c r="N9398" s="120" t="str">
        <f t="shared" si="585"/>
        <v>NA</v>
      </c>
      <c r="O9398" s="120"/>
      <c r="P9398"/>
      <c r="Q9398"/>
      <c r="R9398"/>
      <c r="S9398"/>
      <c r="T9398"/>
      <c r="U9398" t="s">
        <v>32304</v>
      </c>
      <c r="V9398" t="s">
        <v>32303</v>
      </c>
      <c r="W9398" t="s">
        <v>27135</v>
      </c>
      <c r="X9398" t="s">
        <v>193</v>
      </c>
      <c r="Y9398" t="s">
        <v>3202</v>
      </c>
      <c r="Z9398" t="s">
        <v>54</v>
      </c>
      <c r="AA9398"/>
      <c r="AB9398" t="s">
        <v>48524</v>
      </c>
      <c r="AC9398" t="s">
        <v>55036</v>
      </c>
      <c r="AD9398" t="s">
        <v>32305</v>
      </c>
      <c r="AE9398" t="s">
        <v>565</v>
      </c>
      <c r="AF9398" s="119" t="str">
        <f t="shared" si="586"/>
        <v>NA</v>
      </c>
      <c r="AG9398" s="119"/>
      <c r="AH9398" s="119"/>
      <c r="AI9398" s="119"/>
      <c r="AJ9398" s="119" t="str">
        <f t="shared" si="587"/>
        <v>NA</v>
      </c>
      <c r="AK9398" s="190"/>
      <c r="AL9398" s="191"/>
    </row>
    <row r="9399" spans="1:38" x14ac:dyDescent="0.25">
      <c r="A9399" t="s">
        <v>28245</v>
      </c>
      <c r="B9399" t="s">
        <v>28243</v>
      </c>
      <c r="C9399" t="s">
        <v>28244</v>
      </c>
      <c r="D9399" t="s">
        <v>193</v>
      </c>
      <c r="E9399" t="s">
        <v>27986</v>
      </c>
      <c r="F9399" t="s">
        <v>54</v>
      </c>
      <c r="G9399"/>
      <c r="H9399" t="s">
        <v>48894</v>
      </c>
      <c r="I9399" t="s">
        <v>55401</v>
      </c>
      <c r="J9399" t="s">
        <v>28245</v>
      </c>
      <c r="K9399" t="s">
        <v>565</v>
      </c>
      <c r="L9399" s="119" t="str">
        <f t="shared" si="584"/>
        <v>NA</v>
      </c>
      <c r="M9399" s="119"/>
      <c r="N9399" s="120" t="str">
        <f t="shared" si="585"/>
        <v>NA</v>
      </c>
      <c r="O9399" s="120"/>
      <c r="P9399"/>
      <c r="Q9399"/>
      <c r="R9399"/>
      <c r="S9399"/>
      <c r="T9399"/>
      <c r="U9399" t="s">
        <v>31633</v>
      </c>
      <c r="V9399" t="s">
        <v>31631</v>
      </c>
      <c r="W9399" t="s">
        <v>31632</v>
      </c>
      <c r="X9399" t="s">
        <v>193</v>
      </c>
      <c r="Y9399" t="s">
        <v>31634</v>
      </c>
      <c r="Z9399" t="s">
        <v>54</v>
      </c>
      <c r="AA9399"/>
      <c r="AB9399" t="s">
        <v>48525</v>
      </c>
      <c r="AC9399" t="s">
        <v>55037</v>
      </c>
      <c r="AD9399" t="s">
        <v>31633</v>
      </c>
      <c r="AE9399" t="s">
        <v>565</v>
      </c>
      <c r="AF9399" s="119" t="str">
        <f t="shared" si="586"/>
        <v>NA</v>
      </c>
      <c r="AG9399" s="119"/>
      <c r="AH9399" s="119"/>
      <c r="AI9399" s="119"/>
      <c r="AJ9399" s="119" t="str">
        <f t="shared" si="587"/>
        <v>NA</v>
      </c>
      <c r="AK9399" s="190"/>
      <c r="AL9399" s="191"/>
    </row>
    <row r="9400" spans="1:38" x14ac:dyDescent="0.25">
      <c r="A9400" t="s">
        <v>27985</v>
      </c>
      <c r="B9400" t="s">
        <v>27983</v>
      </c>
      <c r="C9400" t="s">
        <v>27984</v>
      </c>
      <c r="D9400" t="s">
        <v>193</v>
      </c>
      <c r="E9400" t="s">
        <v>27986</v>
      </c>
      <c r="F9400" t="s">
        <v>54</v>
      </c>
      <c r="G9400"/>
      <c r="H9400" t="s">
        <v>48894</v>
      </c>
      <c r="I9400" t="s">
        <v>55401</v>
      </c>
      <c r="J9400" t="s">
        <v>27985</v>
      </c>
      <c r="K9400" t="s">
        <v>565</v>
      </c>
      <c r="L9400" s="119" t="str">
        <f t="shared" si="584"/>
        <v>NA</v>
      </c>
      <c r="M9400" s="119"/>
      <c r="N9400" s="120" t="str">
        <f t="shared" si="585"/>
        <v>NA</v>
      </c>
      <c r="O9400" s="120"/>
      <c r="P9400"/>
      <c r="Q9400"/>
      <c r="R9400"/>
      <c r="S9400"/>
      <c r="T9400"/>
      <c r="U9400" t="s">
        <v>28196</v>
      </c>
      <c r="V9400" t="s">
        <v>28194</v>
      </c>
      <c r="W9400" t="s">
        <v>28195</v>
      </c>
      <c r="X9400" t="s">
        <v>193</v>
      </c>
      <c r="Y9400" t="s">
        <v>5533</v>
      </c>
      <c r="Z9400" t="s">
        <v>54</v>
      </c>
      <c r="AA9400"/>
      <c r="AB9400" t="s">
        <v>48526</v>
      </c>
      <c r="AC9400" t="s">
        <v>55038</v>
      </c>
      <c r="AD9400" t="s">
        <v>28197</v>
      </c>
      <c r="AE9400" t="s">
        <v>565</v>
      </c>
      <c r="AF9400" s="119" t="str">
        <f t="shared" si="586"/>
        <v>NA</v>
      </c>
      <c r="AG9400" s="119"/>
      <c r="AH9400" s="119"/>
      <c r="AI9400" s="119"/>
      <c r="AJ9400" s="119" t="str">
        <f t="shared" si="587"/>
        <v>NA</v>
      </c>
      <c r="AK9400" s="190"/>
      <c r="AL9400" s="191"/>
    </row>
    <row r="9401" spans="1:38" x14ac:dyDescent="0.25">
      <c r="A9401" t="s">
        <v>30122</v>
      </c>
      <c r="B9401" t="s">
        <v>30120</v>
      </c>
      <c r="C9401" t="s">
        <v>30121</v>
      </c>
      <c r="D9401" t="s">
        <v>193</v>
      </c>
      <c r="E9401" t="s">
        <v>27986</v>
      </c>
      <c r="F9401" t="s">
        <v>54</v>
      </c>
      <c r="G9401"/>
      <c r="H9401" t="s">
        <v>48895</v>
      </c>
      <c r="I9401" t="s">
        <v>55401</v>
      </c>
      <c r="J9401" t="s">
        <v>30122</v>
      </c>
      <c r="K9401" t="s">
        <v>565</v>
      </c>
      <c r="L9401" s="119" t="str">
        <f t="shared" si="584"/>
        <v>NA</v>
      </c>
      <c r="M9401" s="119"/>
      <c r="N9401" s="120" t="str">
        <f t="shared" si="585"/>
        <v>NA</v>
      </c>
      <c r="O9401" s="120"/>
      <c r="P9401"/>
      <c r="Q9401"/>
      <c r="R9401"/>
      <c r="S9401"/>
      <c r="T9401"/>
      <c r="U9401" t="s">
        <v>33781</v>
      </c>
      <c r="V9401" t="s">
        <v>33779</v>
      </c>
      <c r="W9401" t="s">
        <v>33780</v>
      </c>
      <c r="X9401" t="s">
        <v>193</v>
      </c>
      <c r="Y9401" t="s">
        <v>5533</v>
      </c>
      <c r="Z9401" t="s">
        <v>54</v>
      </c>
      <c r="AA9401"/>
      <c r="AB9401" t="s">
        <v>48527</v>
      </c>
      <c r="AC9401" t="s">
        <v>55038</v>
      </c>
      <c r="AD9401" t="s">
        <v>33781</v>
      </c>
      <c r="AE9401" t="s">
        <v>565</v>
      </c>
      <c r="AF9401" s="119" t="str">
        <f t="shared" si="586"/>
        <v>NA</v>
      </c>
      <c r="AG9401" s="119"/>
      <c r="AH9401" s="119"/>
      <c r="AI9401" s="119"/>
      <c r="AJ9401" s="119" t="str">
        <f t="shared" si="587"/>
        <v>NA</v>
      </c>
      <c r="AK9401" s="190"/>
      <c r="AL9401" s="191"/>
    </row>
    <row r="9402" spans="1:38" x14ac:dyDescent="0.25">
      <c r="A9402" t="s">
        <v>27993</v>
      </c>
      <c r="B9402" t="s">
        <v>27991</v>
      </c>
      <c r="C9402" t="s">
        <v>27992</v>
      </c>
      <c r="D9402" t="s">
        <v>193</v>
      </c>
      <c r="E9402" t="s">
        <v>10687</v>
      </c>
      <c r="F9402" t="s">
        <v>54</v>
      </c>
      <c r="G9402"/>
      <c r="H9402" t="s">
        <v>48896</v>
      </c>
      <c r="I9402" t="s">
        <v>55402</v>
      </c>
      <c r="J9402" t="s">
        <v>27993</v>
      </c>
      <c r="K9402" t="s">
        <v>565</v>
      </c>
      <c r="L9402" s="119" t="str">
        <f t="shared" si="584"/>
        <v>NA</v>
      </c>
      <c r="M9402" s="119"/>
      <c r="N9402" s="120" t="str">
        <f t="shared" si="585"/>
        <v>NA</v>
      </c>
      <c r="O9402" s="120"/>
      <c r="P9402"/>
      <c r="Q9402"/>
      <c r="R9402"/>
      <c r="S9402"/>
      <c r="T9402"/>
      <c r="U9402" t="s">
        <v>32519</v>
      </c>
      <c r="V9402" t="s">
        <v>32517</v>
      </c>
      <c r="W9402" t="s">
        <v>32518</v>
      </c>
      <c r="X9402" t="s">
        <v>193</v>
      </c>
      <c r="Y9402" t="s">
        <v>32520</v>
      </c>
      <c r="Z9402" t="s">
        <v>54</v>
      </c>
      <c r="AA9402"/>
      <c r="AB9402" t="s">
        <v>48528</v>
      </c>
      <c r="AC9402" t="s">
        <v>55039</v>
      </c>
      <c r="AD9402" t="s">
        <v>32519</v>
      </c>
      <c r="AE9402" t="s">
        <v>565</v>
      </c>
      <c r="AF9402" s="119" t="str">
        <f t="shared" si="586"/>
        <v>NA</v>
      </c>
      <c r="AG9402" s="119"/>
      <c r="AH9402" s="119"/>
      <c r="AI9402" s="119"/>
      <c r="AJ9402" s="119" t="str">
        <f t="shared" si="587"/>
        <v>NA</v>
      </c>
      <c r="AK9402" s="190"/>
      <c r="AL9402" s="191"/>
    </row>
    <row r="9403" spans="1:38" x14ac:dyDescent="0.25">
      <c r="A9403" t="s">
        <v>27829</v>
      </c>
      <c r="B9403" t="s">
        <v>27827</v>
      </c>
      <c r="C9403" t="s">
        <v>27828</v>
      </c>
      <c r="D9403" t="s">
        <v>193</v>
      </c>
      <c r="E9403" t="s">
        <v>10687</v>
      </c>
      <c r="F9403" t="s">
        <v>54</v>
      </c>
      <c r="G9403"/>
      <c r="H9403" t="s">
        <v>48896</v>
      </c>
      <c r="I9403" t="s">
        <v>55402</v>
      </c>
      <c r="J9403" t="s">
        <v>27829</v>
      </c>
      <c r="K9403" t="s">
        <v>565</v>
      </c>
      <c r="L9403" s="119" t="str">
        <f t="shared" si="584"/>
        <v>NA</v>
      </c>
      <c r="M9403" s="119"/>
      <c r="N9403" s="120" t="str">
        <f t="shared" si="585"/>
        <v>NA</v>
      </c>
      <c r="O9403" s="120"/>
      <c r="P9403"/>
      <c r="Q9403"/>
      <c r="R9403"/>
      <c r="S9403"/>
      <c r="T9403"/>
      <c r="U9403" t="s">
        <v>34118</v>
      </c>
      <c r="V9403" t="s">
        <v>34116</v>
      </c>
      <c r="W9403" t="s">
        <v>34117</v>
      </c>
      <c r="X9403" t="s">
        <v>193</v>
      </c>
      <c r="Y9403" t="s">
        <v>6772</v>
      </c>
      <c r="Z9403" t="s">
        <v>54</v>
      </c>
      <c r="AA9403"/>
      <c r="AB9403" t="s">
        <v>48529</v>
      </c>
      <c r="AC9403" t="s">
        <v>55040</v>
      </c>
      <c r="AD9403" t="s">
        <v>34119</v>
      </c>
      <c r="AE9403" t="s">
        <v>565</v>
      </c>
      <c r="AF9403" s="119" t="str">
        <f t="shared" si="586"/>
        <v>NA</v>
      </c>
      <c r="AG9403" s="119"/>
      <c r="AH9403" s="119"/>
      <c r="AI9403" s="119"/>
      <c r="AJ9403" s="119" t="str">
        <f t="shared" si="587"/>
        <v>NA</v>
      </c>
      <c r="AK9403" s="190"/>
      <c r="AL9403" s="191"/>
    </row>
    <row r="9404" spans="1:38" x14ac:dyDescent="0.25">
      <c r="A9404" t="s">
        <v>27515</v>
      </c>
      <c r="B9404" t="s">
        <v>27513</v>
      </c>
      <c r="C9404" t="s">
        <v>27514</v>
      </c>
      <c r="D9404" t="s">
        <v>193</v>
      </c>
      <c r="E9404" t="s">
        <v>10687</v>
      </c>
      <c r="F9404" t="s">
        <v>54</v>
      </c>
      <c r="G9404"/>
      <c r="H9404" t="s">
        <v>48896</v>
      </c>
      <c r="I9404" t="s">
        <v>55402</v>
      </c>
      <c r="J9404" t="s">
        <v>27515</v>
      </c>
      <c r="K9404" t="s">
        <v>565</v>
      </c>
      <c r="L9404" s="119" t="str">
        <f t="shared" si="584"/>
        <v>NA</v>
      </c>
      <c r="M9404" s="119"/>
      <c r="N9404" s="120" t="str">
        <f t="shared" si="585"/>
        <v>NA</v>
      </c>
      <c r="O9404" s="120"/>
      <c r="P9404"/>
      <c r="Q9404"/>
      <c r="R9404"/>
      <c r="S9404"/>
      <c r="T9404"/>
      <c r="U9404" t="s">
        <v>34126</v>
      </c>
      <c r="V9404" t="s">
        <v>34124</v>
      </c>
      <c r="W9404" t="s">
        <v>34125</v>
      </c>
      <c r="X9404" t="s">
        <v>193</v>
      </c>
      <c r="Y9404" t="s">
        <v>34127</v>
      </c>
      <c r="Z9404" t="s">
        <v>54</v>
      </c>
      <c r="AA9404"/>
      <c r="AB9404" t="s">
        <v>48530</v>
      </c>
      <c r="AC9404" t="s">
        <v>55041</v>
      </c>
      <c r="AD9404" t="s">
        <v>34128</v>
      </c>
      <c r="AE9404" t="s">
        <v>565</v>
      </c>
      <c r="AF9404" s="119" t="str">
        <f t="shared" si="586"/>
        <v>NA</v>
      </c>
      <c r="AG9404" s="119"/>
      <c r="AH9404" s="119"/>
      <c r="AI9404" s="119"/>
      <c r="AJ9404" s="119" t="str">
        <f t="shared" si="587"/>
        <v>NA</v>
      </c>
      <c r="AK9404" s="190"/>
      <c r="AL9404" s="191"/>
    </row>
    <row r="9405" spans="1:38" x14ac:dyDescent="0.25">
      <c r="A9405" t="s">
        <v>30173</v>
      </c>
      <c r="B9405" t="s">
        <v>30171</v>
      </c>
      <c r="C9405" t="s">
        <v>30172</v>
      </c>
      <c r="D9405" t="s">
        <v>193</v>
      </c>
      <c r="E9405" t="s">
        <v>10687</v>
      </c>
      <c r="F9405" t="s">
        <v>54</v>
      </c>
      <c r="G9405"/>
      <c r="H9405" t="s">
        <v>48897</v>
      </c>
      <c r="I9405" t="s">
        <v>55402</v>
      </c>
      <c r="J9405" t="s">
        <v>30173</v>
      </c>
      <c r="K9405" t="s">
        <v>565</v>
      </c>
      <c r="L9405" s="119" t="str">
        <f t="shared" si="584"/>
        <v>NA</v>
      </c>
      <c r="M9405" s="119"/>
      <c r="N9405" s="120" t="str">
        <f t="shared" si="585"/>
        <v>NA</v>
      </c>
      <c r="O9405" s="120"/>
      <c r="P9405"/>
      <c r="Q9405"/>
      <c r="R9405"/>
      <c r="S9405"/>
      <c r="T9405"/>
      <c r="U9405" t="s">
        <v>29474</v>
      </c>
      <c r="V9405" t="s">
        <v>29472</v>
      </c>
      <c r="W9405" t="s">
        <v>29473</v>
      </c>
      <c r="X9405" t="s">
        <v>193</v>
      </c>
      <c r="Y9405" t="s">
        <v>29475</v>
      </c>
      <c r="Z9405" t="s">
        <v>54</v>
      </c>
      <c r="AA9405"/>
      <c r="AB9405" t="s">
        <v>48531</v>
      </c>
      <c r="AC9405" t="s">
        <v>55042</v>
      </c>
      <c r="AD9405" t="s">
        <v>29476</v>
      </c>
      <c r="AE9405" t="s">
        <v>565</v>
      </c>
      <c r="AF9405" s="119" t="str">
        <f t="shared" si="586"/>
        <v>NA</v>
      </c>
      <c r="AG9405" s="119"/>
      <c r="AH9405" s="119"/>
      <c r="AI9405" s="119"/>
      <c r="AJ9405" s="119" t="str">
        <f t="shared" si="587"/>
        <v>NA</v>
      </c>
      <c r="AK9405" s="190"/>
      <c r="AL9405" s="191"/>
    </row>
    <row r="9406" spans="1:38" x14ac:dyDescent="0.25">
      <c r="A9406" t="s">
        <v>28217</v>
      </c>
      <c r="B9406" t="s">
        <v>28218</v>
      </c>
      <c r="C9406" t="s">
        <v>28216</v>
      </c>
      <c r="D9406" t="s">
        <v>193</v>
      </c>
      <c r="E9406" t="s">
        <v>866</v>
      </c>
      <c r="F9406" t="s">
        <v>54</v>
      </c>
      <c r="G9406"/>
      <c r="H9406" t="s">
        <v>48898</v>
      </c>
      <c r="I9406" t="s">
        <v>55403</v>
      </c>
      <c r="J9406" t="s">
        <v>28219</v>
      </c>
      <c r="K9406" t="s">
        <v>565</v>
      </c>
      <c r="L9406" s="119" t="str">
        <f t="shared" si="584"/>
        <v>NA</v>
      </c>
      <c r="M9406" s="119"/>
      <c r="N9406" s="120" t="str">
        <f t="shared" si="585"/>
        <v>NA</v>
      </c>
      <c r="O9406" s="120"/>
      <c r="P9406"/>
      <c r="Q9406"/>
      <c r="R9406"/>
      <c r="S9406"/>
      <c r="T9406"/>
      <c r="U9406" t="s">
        <v>31850</v>
      </c>
      <c r="V9406" t="s">
        <v>31849</v>
      </c>
      <c r="W9406" t="s">
        <v>31844</v>
      </c>
      <c r="X9406" t="s">
        <v>193</v>
      </c>
      <c r="Y9406" t="s">
        <v>31851</v>
      </c>
      <c r="Z9406" t="s">
        <v>54</v>
      </c>
      <c r="AA9406"/>
      <c r="AB9406" t="s">
        <v>48532</v>
      </c>
      <c r="AC9406" t="s">
        <v>55043</v>
      </c>
      <c r="AD9406"/>
      <c r="AE9406" t="s">
        <v>565</v>
      </c>
      <c r="AF9406" s="119" t="str">
        <f t="shared" si="586"/>
        <v>NA</v>
      </c>
      <c r="AG9406" s="119"/>
      <c r="AH9406" s="119"/>
      <c r="AI9406" s="119"/>
      <c r="AJ9406" s="119" t="str">
        <f t="shared" si="587"/>
        <v>NA</v>
      </c>
      <c r="AK9406" s="190"/>
      <c r="AL9406" s="191"/>
    </row>
    <row r="9407" spans="1:38" x14ac:dyDescent="0.25">
      <c r="A9407" t="s">
        <v>27277</v>
      </c>
      <c r="B9407" t="s">
        <v>27275</v>
      </c>
      <c r="C9407" t="s">
        <v>27276</v>
      </c>
      <c r="D9407" t="s">
        <v>193</v>
      </c>
      <c r="E9407" t="s">
        <v>866</v>
      </c>
      <c r="F9407" t="s">
        <v>54</v>
      </c>
      <c r="G9407"/>
      <c r="H9407" t="s">
        <v>48899</v>
      </c>
      <c r="I9407" t="s">
        <v>55403</v>
      </c>
      <c r="J9407"/>
      <c r="K9407" t="s">
        <v>565</v>
      </c>
      <c r="L9407" s="119" t="str">
        <f t="shared" si="584"/>
        <v>NA</v>
      </c>
      <c r="M9407" s="119"/>
      <c r="N9407" s="120" t="str">
        <f t="shared" si="585"/>
        <v>NA</v>
      </c>
      <c r="O9407" s="120"/>
      <c r="P9407"/>
      <c r="Q9407"/>
      <c r="R9407"/>
      <c r="S9407"/>
      <c r="T9407"/>
      <c r="U9407" t="s">
        <v>28703</v>
      </c>
      <c r="V9407" t="s">
        <v>28702</v>
      </c>
      <c r="W9407" t="s">
        <v>4156</v>
      </c>
      <c r="X9407" t="s">
        <v>193</v>
      </c>
      <c r="Y9407" t="s">
        <v>3023</v>
      </c>
      <c r="Z9407" t="s">
        <v>54</v>
      </c>
      <c r="AA9407"/>
      <c r="AB9407" t="s">
        <v>48533</v>
      </c>
      <c r="AC9407" t="s">
        <v>55044</v>
      </c>
      <c r="AD9407" t="s">
        <v>28704</v>
      </c>
      <c r="AE9407" t="s">
        <v>565</v>
      </c>
      <c r="AF9407" s="119" t="str">
        <f t="shared" si="586"/>
        <v>NA</v>
      </c>
      <c r="AG9407" s="119"/>
      <c r="AH9407" s="119"/>
      <c r="AI9407" s="119"/>
      <c r="AJ9407" s="119" t="str">
        <f t="shared" si="587"/>
        <v>NA</v>
      </c>
      <c r="AK9407" s="190"/>
      <c r="AL9407" s="191"/>
    </row>
    <row r="9408" spans="1:38" x14ac:dyDescent="0.25">
      <c r="A9408" t="s">
        <v>30089</v>
      </c>
      <c r="B9408" t="s">
        <v>30087</v>
      </c>
      <c r="C9408" t="s">
        <v>30088</v>
      </c>
      <c r="D9408" t="s">
        <v>193</v>
      </c>
      <c r="E9408" t="s">
        <v>866</v>
      </c>
      <c r="F9408" t="s">
        <v>54</v>
      </c>
      <c r="G9408"/>
      <c r="H9408" t="s">
        <v>48900</v>
      </c>
      <c r="I9408" t="s">
        <v>55403</v>
      </c>
      <c r="J9408" t="s">
        <v>30090</v>
      </c>
      <c r="K9408" t="s">
        <v>565</v>
      </c>
      <c r="L9408" s="119" t="str">
        <f t="shared" si="584"/>
        <v>NA</v>
      </c>
      <c r="M9408" s="119"/>
      <c r="N9408" s="120" t="str">
        <f t="shared" si="585"/>
        <v>NA</v>
      </c>
      <c r="O9408" s="120"/>
      <c r="P9408"/>
      <c r="Q9408"/>
      <c r="R9408"/>
      <c r="S9408"/>
      <c r="T9408"/>
      <c r="U9408" t="s">
        <v>28876</v>
      </c>
      <c r="V9408" t="s">
        <v>28875</v>
      </c>
      <c r="W9408" t="s">
        <v>4156</v>
      </c>
      <c r="X9408" t="s">
        <v>193</v>
      </c>
      <c r="Y9408" t="s">
        <v>3023</v>
      </c>
      <c r="Z9408" t="s">
        <v>54</v>
      </c>
      <c r="AA9408"/>
      <c r="AB9408" t="s">
        <v>48533</v>
      </c>
      <c r="AC9408" t="s">
        <v>55044</v>
      </c>
      <c r="AD9408" t="s">
        <v>28877</v>
      </c>
      <c r="AE9408" t="s">
        <v>565</v>
      </c>
      <c r="AF9408" s="119" t="str">
        <f t="shared" si="586"/>
        <v>NA</v>
      </c>
      <c r="AG9408" s="119"/>
      <c r="AH9408" s="119"/>
      <c r="AI9408" s="119"/>
      <c r="AJ9408" s="119" t="str">
        <f t="shared" si="587"/>
        <v>NA</v>
      </c>
      <c r="AK9408" s="190"/>
      <c r="AL9408" s="191"/>
    </row>
    <row r="9409" spans="1:38" x14ac:dyDescent="0.25">
      <c r="A9409" t="s">
        <v>28977</v>
      </c>
      <c r="B9409" t="s">
        <v>28975</v>
      </c>
      <c r="C9409" t="s">
        <v>28976</v>
      </c>
      <c r="D9409" t="s">
        <v>193</v>
      </c>
      <c r="E9409" t="s">
        <v>866</v>
      </c>
      <c r="F9409" t="s">
        <v>54</v>
      </c>
      <c r="G9409"/>
      <c r="H9409" t="s">
        <v>48899</v>
      </c>
      <c r="I9409" t="s">
        <v>55403</v>
      </c>
      <c r="J9409" t="s">
        <v>28978</v>
      </c>
      <c r="K9409" t="s">
        <v>565</v>
      </c>
      <c r="L9409" s="119" t="str">
        <f t="shared" si="584"/>
        <v>NA</v>
      </c>
      <c r="M9409" s="119"/>
      <c r="N9409" s="120" t="str">
        <f t="shared" si="585"/>
        <v>NA</v>
      </c>
      <c r="O9409" s="120"/>
      <c r="P9409"/>
      <c r="Q9409"/>
      <c r="R9409"/>
      <c r="S9409"/>
      <c r="T9409"/>
      <c r="U9409" t="s">
        <v>30001</v>
      </c>
      <c r="V9409" t="s">
        <v>29999</v>
      </c>
      <c r="W9409" t="s">
        <v>30000</v>
      </c>
      <c r="X9409" t="s">
        <v>193</v>
      </c>
      <c r="Y9409" t="s">
        <v>3023</v>
      </c>
      <c r="Z9409" t="s">
        <v>54</v>
      </c>
      <c r="AA9409"/>
      <c r="AB9409" t="s">
        <v>48534</v>
      </c>
      <c r="AC9409" t="s">
        <v>55044</v>
      </c>
      <c r="AD9409" t="s">
        <v>30002</v>
      </c>
      <c r="AE9409" t="s">
        <v>565</v>
      </c>
      <c r="AF9409" s="119" t="str">
        <f t="shared" si="586"/>
        <v>NA</v>
      </c>
      <c r="AG9409" s="119"/>
      <c r="AH9409" s="119"/>
      <c r="AI9409" s="119"/>
      <c r="AJ9409" s="119" t="str">
        <f t="shared" si="587"/>
        <v>NA</v>
      </c>
      <c r="AK9409" s="190"/>
      <c r="AL9409" s="191"/>
    </row>
    <row r="9410" spans="1:38" x14ac:dyDescent="0.25">
      <c r="A9410" t="s">
        <v>30975</v>
      </c>
      <c r="B9410" t="s">
        <v>30973</v>
      </c>
      <c r="C9410" t="s">
        <v>30974</v>
      </c>
      <c r="D9410" t="s">
        <v>193</v>
      </c>
      <c r="E9410" t="s">
        <v>866</v>
      </c>
      <c r="F9410" t="s">
        <v>54</v>
      </c>
      <c r="G9410"/>
      <c r="H9410" t="s">
        <v>48899</v>
      </c>
      <c r="I9410" t="s">
        <v>55403</v>
      </c>
      <c r="J9410" t="s">
        <v>30976</v>
      </c>
      <c r="K9410" t="s">
        <v>565</v>
      </c>
      <c r="L9410" s="119" t="str">
        <f t="shared" si="584"/>
        <v>NA</v>
      </c>
      <c r="M9410" s="119"/>
      <c r="N9410" s="120" t="str">
        <f t="shared" si="585"/>
        <v>NA</v>
      </c>
      <c r="O9410" s="120"/>
      <c r="P9410"/>
      <c r="Q9410"/>
      <c r="R9410"/>
      <c r="S9410"/>
      <c r="T9410"/>
      <c r="U9410" t="s">
        <v>30052</v>
      </c>
      <c r="V9410" t="s">
        <v>30050</v>
      </c>
      <c r="W9410" t="s">
        <v>30051</v>
      </c>
      <c r="X9410" t="s">
        <v>193</v>
      </c>
      <c r="Y9410" t="s">
        <v>3023</v>
      </c>
      <c r="Z9410" t="s">
        <v>54</v>
      </c>
      <c r="AA9410"/>
      <c r="AB9410" t="s">
        <v>48534</v>
      </c>
      <c r="AC9410" t="s">
        <v>55044</v>
      </c>
      <c r="AD9410" t="s">
        <v>30053</v>
      </c>
      <c r="AE9410" t="s">
        <v>565</v>
      </c>
      <c r="AF9410" s="119" t="str">
        <f t="shared" si="586"/>
        <v>NA</v>
      </c>
      <c r="AG9410" s="119"/>
      <c r="AH9410" s="119"/>
      <c r="AI9410" s="119"/>
      <c r="AJ9410" s="119" t="str">
        <f t="shared" si="587"/>
        <v>NA</v>
      </c>
      <c r="AK9410" s="190"/>
      <c r="AL9410" s="191"/>
    </row>
    <row r="9411" spans="1:38" x14ac:dyDescent="0.25">
      <c r="A9411" t="s">
        <v>27851</v>
      </c>
      <c r="B9411" t="s">
        <v>27849</v>
      </c>
      <c r="C9411" t="s">
        <v>27850</v>
      </c>
      <c r="D9411" t="s">
        <v>193</v>
      </c>
      <c r="E9411" t="s">
        <v>866</v>
      </c>
      <c r="F9411" t="s">
        <v>54</v>
      </c>
      <c r="G9411"/>
      <c r="H9411" t="s">
        <v>48899</v>
      </c>
      <c r="I9411" t="s">
        <v>55403</v>
      </c>
      <c r="J9411"/>
      <c r="K9411" t="s">
        <v>565</v>
      </c>
      <c r="L9411" s="119" t="str">
        <f t="shared" ref="L9411:L9474" si="588">IF($Q$1&lt;&gt;"",IF(ISNUMBER(SEARCH("*"&amp;$Q$1&amp;"*", A9411)),A9411, IF(ISNUMBER(SEARCH("*"&amp;$Q$1&amp;"*", H9411)),A9411, IF(ISNUMBER(SEARCH("*"&amp;$Q$1&amp;"*", G9411)),A9411, IF(ISNUMBER(SEARCH("*"&amp;$Q$1&amp;"*", J9411)),A9411,  IF(ISNUMBER(SEARCH("*"&amp;$Q$1&amp;"*", E9411)),A9411, "NA"))))),"NA")</f>
        <v>NA</v>
      </c>
      <c r="M9411" s="119"/>
      <c r="N9411" s="120" t="str">
        <f t="shared" ref="N9411:N9474" si="589">IF($Q$11=1,IF(ISNUMBER(SEARCH($T$11,C9411)),A9411,"NA"),"NA")</f>
        <v>NA</v>
      </c>
      <c r="O9411" s="120"/>
      <c r="P9411"/>
      <c r="Q9411"/>
      <c r="R9411"/>
      <c r="S9411"/>
      <c r="T9411"/>
      <c r="U9411" t="s">
        <v>33890</v>
      </c>
      <c r="V9411" t="s">
        <v>33889</v>
      </c>
      <c r="W9411" t="s">
        <v>4156</v>
      </c>
      <c r="X9411" t="s">
        <v>193</v>
      </c>
      <c r="Y9411" t="s">
        <v>3023</v>
      </c>
      <c r="Z9411" t="s">
        <v>54</v>
      </c>
      <c r="AA9411"/>
      <c r="AB9411" t="s">
        <v>48534</v>
      </c>
      <c r="AC9411" t="s">
        <v>55044</v>
      </c>
      <c r="AD9411" t="s">
        <v>33891</v>
      </c>
      <c r="AE9411" t="s">
        <v>565</v>
      </c>
      <c r="AF9411" s="119" t="str">
        <f t="shared" ref="AF9411:AF9474" si="590">IF($Q$6&lt;&gt;"",IF(ISNUMBER(SEARCH($Q$6, W9411)),U9411, "NA"),"NA")</f>
        <v>NA</v>
      </c>
      <c r="AG9411" s="119"/>
      <c r="AH9411" s="119"/>
      <c r="AI9411" s="119"/>
      <c r="AJ9411" s="119" t="str">
        <f t="shared" ref="AJ9411:AJ9474" si="591">IF($Q$5&lt;&gt;"",IF(ISNUMBER(SEARCH($Q$5, U9411&amp;" "&amp;Y9411&amp;" "&amp;AA9411&amp;" "&amp;AB9411&amp;" "&amp;AD9411)),U9411, "NA"),"NA")</f>
        <v>NA</v>
      </c>
      <c r="AK9411" s="190"/>
      <c r="AL9411" s="191"/>
    </row>
    <row r="9412" spans="1:38" x14ac:dyDescent="0.25">
      <c r="A9412" t="s">
        <v>28242</v>
      </c>
      <c r="B9412" t="s">
        <v>28240</v>
      </c>
      <c r="C9412" t="s">
        <v>28241</v>
      </c>
      <c r="D9412" t="s">
        <v>193</v>
      </c>
      <c r="E9412" t="s">
        <v>866</v>
      </c>
      <c r="F9412" t="s">
        <v>54</v>
      </c>
      <c r="G9412"/>
      <c r="H9412" t="s">
        <v>48899</v>
      </c>
      <c r="I9412" t="s">
        <v>55403</v>
      </c>
      <c r="J9412"/>
      <c r="K9412" t="s">
        <v>565</v>
      </c>
      <c r="L9412" s="119" t="str">
        <f t="shared" si="588"/>
        <v>NA</v>
      </c>
      <c r="M9412" s="119"/>
      <c r="N9412" s="120" t="str">
        <f t="shared" si="589"/>
        <v>NA</v>
      </c>
      <c r="O9412" s="120"/>
      <c r="P9412"/>
      <c r="Q9412"/>
      <c r="R9412"/>
      <c r="S9412"/>
      <c r="T9412"/>
      <c r="U9412" t="s">
        <v>34002</v>
      </c>
      <c r="V9412" t="s">
        <v>34000</v>
      </c>
      <c r="W9412" t="s">
        <v>34001</v>
      </c>
      <c r="X9412" t="s">
        <v>193</v>
      </c>
      <c r="Y9412" t="s">
        <v>3023</v>
      </c>
      <c r="Z9412" t="s">
        <v>54</v>
      </c>
      <c r="AA9412"/>
      <c r="AB9412" t="s">
        <v>48534</v>
      </c>
      <c r="AC9412" t="s">
        <v>55044</v>
      </c>
      <c r="AD9412" t="s">
        <v>34002</v>
      </c>
      <c r="AE9412" t="s">
        <v>565</v>
      </c>
      <c r="AF9412" s="119" t="str">
        <f t="shared" si="590"/>
        <v>NA</v>
      </c>
      <c r="AG9412" s="119"/>
      <c r="AH9412" s="119"/>
      <c r="AI9412" s="119"/>
      <c r="AJ9412" s="119" t="str">
        <f t="shared" si="591"/>
        <v>NA</v>
      </c>
      <c r="AK9412" s="190"/>
      <c r="AL9412" s="191"/>
    </row>
    <row r="9413" spans="1:38" x14ac:dyDescent="0.25">
      <c r="A9413" t="s">
        <v>30889</v>
      </c>
      <c r="B9413" t="s">
        <v>30887</v>
      </c>
      <c r="C9413" t="s">
        <v>30888</v>
      </c>
      <c r="D9413" t="s">
        <v>193</v>
      </c>
      <c r="E9413" t="s">
        <v>866</v>
      </c>
      <c r="F9413" t="s">
        <v>54</v>
      </c>
      <c r="G9413"/>
      <c r="H9413" t="s">
        <v>48899</v>
      </c>
      <c r="I9413" t="s">
        <v>55403</v>
      </c>
      <c r="J9413"/>
      <c r="K9413" t="s">
        <v>565</v>
      </c>
      <c r="L9413" s="119" t="str">
        <f t="shared" si="588"/>
        <v>NA</v>
      </c>
      <c r="M9413" s="119"/>
      <c r="N9413" s="120" t="str">
        <f t="shared" si="589"/>
        <v>NA</v>
      </c>
      <c r="O9413" s="120"/>
      <c r="P9413"/>
      <c r="Q9413"/>
      <c r="R9413"/>
      <c r="S9413"/>
      <c r="T9413"/>
      <c r="U9413" t="s">
        <v>31835</v>
      </c>
      <c r="V9413" t="s">
        <v>31833</v>
      </c>
      <c r="W9413" t="s">
        <v>31834</v>
      </c>
      <c r="X9413" t="s">
        <v>193</v>
      </c>
      <c r="Y9413" t="s">
        <v>3023</v>
      </c>
      <c r="Z9413" t="s">
        <v>54</v>
      </c>
      <c r="AA9413"/>
      <c r="AB9413" t="s">
        <v>48534</v>
      </c>
      <c r="AC9413" t="s">
        <v>55044</v>
      </c>
      <c r="AD9413"/>
      <c r="AE9413" t="s">
        <v>565</v>
      </c>
      <c r="AF9413" s="119" t="str">
        <f t="shared" si="590"/>
        <v>NA</v>
      </c>
      <c r="AG9413" s="119"/>
      <c r="AH9413" s="119"/>
      <c r="AI9413" s="119"/>
      <c r="AJ9413" s="119" t="str">
        <f t="shared" si="591"/>
        <v>NA</v>
      </c>
      <c r="AK9413" s="190"/>
      <c r="AL9413" s="191"/>
    </row>
    <row r="9414" spans="1:38" x14ac:dyDescent="0.25">
      <c r="A9414" t="s">
        <v>27847</v>
      </c>
      <c r="B9414" t="s">
        <v>27845</v>
      </c>
      <c r="C9414" t="s">
        <v>27846</v>
      </c>
      <c r="D9414" t="s">
        <v>193</v>
      </c>
      <c r="E9414" t="s">
        <v>866</v>
      </c>
      <c r="F9414" t="s">
        <v>54</v>
      </c>
      <c r="G9414"/>
      <c r="H9414" t="s">
        <v>48899</v>
      </c>
      <c r="I9414" t="s">
        <v>55403</v>
      </c>
      <c r="J9414" t="s">
        <v>27848</v>
      </c>
      <c r="K9414" t="s">
        <v>565</v>
      </c>
      <c r="L9414" s="119" t="str">
        <f t="shared" si="588"/>
        <v>NA</v>
      </c>
      <c r="M9414" s="119"/>
      <c r="N9414" s="120" t="str">
        <f t="shared" si="589"/>
        <v>NA</v>
      </c>
      <c r="O9414" s="120"/>
      <c r="P9414"/>
      <c r="Q9414"/>
      <c r="R9414"/>
      <c r="S9414"/>
      <c r="T9414"/>
      <c r="U9414" t="s">
        <v>32584</v>
      </c>
      <c r="V9414" t="s">
        <v>32582</v>
      </c>
      <c r="W9414" t="s">
        <v>32583</v>
      </c>
      <c r="X9414" t="s">
        <v>193</v>
      </c>
      <c r="Y9414" t="s">
        <v>3023</v>
      </c>
      <c r="Z9414" t="s">
        <v>54</v>
      </c>
      <c r="AA9414"/>
      <c r="AB9414" t="s">
        <v>48534</v>
      </c>
      <c r="AC9414" t="s">
        <v>55044</v>
      </c>
      <c r="AD9414"/>
      <c r="AE9414" t="s">
        <v>565</v>
      </c>
      <c r="AF9414" s="119" t="str">
        <f t="shared" si="590"/>
        <v>NA</v>
      </c>
      <c r="AG9414" s="119"/>
      <c r="AH9414" s="119"/>
      <c r="AI9414" s="119"/>
      <c r="AJ9414" s="119" t="str">
        <f t="shared" si="591"/>
        <v>NA</v>
      </c>
      <c r="AK9414" s="190"/>
      <c r="AL9414" s="191"/>
    </row>
    <row r="9415" spans="1:38" x14ac:dyDescent="0.25">
      <c r="A9415" t="s">
        <v>29875</v>
      </c>
      <c r="B9415" t="s">
        <v>29873</v>
      </c>
      <c r="C9415" t="s">
        <v>29874</v>
      </c>
      <c r="D9415" t="s">
        <v>193</v>
      </c>
      <c r="E9415" t="s">
        <v>7449</v>
      </c>
      <c r="F9415" t="s">
        <v>54</v>
      </c>
      <c r="G9415"/>
      <c r="H9415" t="s">
        <v>48901</v>
      </c>
      <c r="I9415" t="s">
        <v>55404</v>
      </c>
      <c r="J9415" t="s">
        <v>29876</v>
      </c>
      <c r="K9415" t="s">
        <v>565</v>
      </c>
      <c r="L9415" s="119" t="str">
        <f t="shared" si="588"/>
        <v>NA</v>
      </c>
      <c r="M9415" s="119"/>
      <c r="N9415" s="120" t="str">
        <f t="shared" si="589"/>
        <v>NA</v>
      </c>
      <c r="O9415" s="120"/>
      <c r="P9415"/>
      <c r="Q9415"/>
      <c r="R9415"/>
      <c r="S9415"/>
      <c r="T9415"/>
      <c r="U9415" t="s">
        <v>33155</v>
      </c>
      <c r="V9415" t="s">
        <v>33153</v>
      </c>
      <c r="W9415" t="s">
        <v>33154</v>
      </c>
      <c r="X9415" t="s">
        <v>193</v>
      </c>
      <c r="Y9415" t="s">
        <v>3023</v>
      </c>
      <c r="Z9415" t="s">
        <v>54</v>
      </c>
      <c r="AA9415"/>
      <c r="AB9415" t="s">
        <v>48534</v>
      </c>
      <c r="AC9415" t="s">
        <v>55044</v>
      </c>
      <c r="AD9415"/>
      <c r="AE9415" t="s">
        <v>565</v>
      </c>
      <c r="AF9415" s="119" t="str">
        <f t="shared" si="590"/>
        <v>NA</v>
      </c>
      <c r="AG9415" s="119"/>
      <c r="AH9415" s="119"/>
      <c r="AI9415" s="119"/>
      <c r="AJ9415" s="119" t="str">
        <f t="shared" si="591"/>
        <v>NA</v>
      </c>
      <c r="AK9415" s="190"/>
      <c r="AL9415" s="191"/>
    </row>
    <row r="9416" spans="1:38" x14ac:dyDescent="0.25">
      <c r="A9416" t="s">
        <v>27823</v>
      </c>
      <c r="B9416" t="s">
        <v>27821</v>
      </c>
      <c r="C9416" t="s">
        <v>27822</v>
      </c>
      <c r="D9416" t="s">
        <v>193</v>
      </c>
      <c r="E9416" t="s">
        <v>7449</v>
      </c>
      <c r="F9416" t="s">
        <v>54</v>
      </c>
      <c r="G9416"/>
      <c r="H9416" t="s">
        <v>48902</v>
      </c>
      <c r="I9416" t="s">
        <v>55404</v>
      </c>
      <c r="J9416" t="s">
        <v>27823</v>
      </c>
      <c r="K9416" t="s">
        <v>565</v>
      </c>
      <c r="L9416" s="119" t="str">
        <f t="shared" si="588"/>
        <v>NA</v>
      </c>
      <c r="M9416" s="119"/>
      <c r="N9416" s="120" t="str">
        <f t="shared" si="589"/>
        <v>NA</v>
      </c>
      <c r="O9416" s="120"/>
      <c r="P9416"/>
      <c r="Q9416"/>
      <c r="R9416"/>
      <c r="S9416"/>
      <c r="T9416"/>
      <c r="U9416" t="s">
        <v>33765</v>
      </c>
      <c r="V9416" t="s">
        <v>33763</v>
      </c>
      <c r="W9416" t="s">
        <v>33764</v>
      </c>
      <c r="X9416" t="s">
        <v>193</v>
      </c>
      <c r="Y9416" t="s">
        <v>33766</v>
      </c>
      <c r="Z9416" t="s">
        <v>54</v>
      </c>
      <c r="AA9416"/>
      <c r="AB9416" t="s">
        <v>48535</v>
      </c>
      <c r="AC9416" t="s">
        <v>55045</v>
      </c>
      <c r="AD9416" t="s">
        <v>33765</v>
      </c>
      <c r="AE9416" t="s">
        <v>565</v>
      </c>
      <c r="AF9416" s="119" t="str">
        <f t="shared" si="590"/>
        <v>NA</v>
      </c>
      <c r="AG9416" s="119"/>
      <c r="AH9416" s="119"/>
      <c r="AI9416" s="119"/>
      <c r="AJ9416" s="119" t="str">
        <f t="shared" si="591"/>
        <v>NA</v>
      </c>
      <c r="AK9416" s="190"/>
      <c r="AL9416" s="191"/>
    </row>
    <row r="9417" spans="1:38" x14ac:dyDescent="0.25">
      <c r="A9417" t="s">
        <v>29946</v>
      </c>
      <c r="B9417" t="s">
        <v>29944</v>
      </c>
      <c r="C9417" t="s">
        <v>29945</v>
      </c>
      <c r="D9417" t="s">
        <v>193</v>
      </c>
      <c r="E9417" t="s">
        <v>7449</v>
      </c>
      <c r="F9417" t="s">
        <v>54</v>
      </c>
      <c r="G9417"/>
      <c r="H9417" t="s">
        <v>48902</v>
      </c>
      <c r="I9417" t="s">
        <v>55404</v>
      </c>
      <c r="J9417" t="s">
        <v>29947</v>
      </c>
      <c r="K9417" t="s">
        <v>565</v>
      </c>
      <c r="L9417" s="119" t="str">
        <f t="shared" si="588"/>
        <v>NA</v>
      </c>
      <c r="M9417" s="119"/>
      <c r="N9417" s="120" t="str">
        <f t="shared" si="589"/>
        <v>NA</v>
      </c>
      <c r="O9417" s="120"/>
      <c r="P9417"/>
      <c r="Q9417"/>
      <c r="R9417"/>
      <c r="S9417"/>
      <c r="T9417"/>
      <c r="U9417" t="s">
        <v>32929</v>
      </c>
      <c r="V9417" t="s">
        <v>32928</v>
      </c>
      <c r="W9417" t="s">
        <v>32229</v>
      </c>
      <c r="X9417" t="s">
        <v>193</v>
      </c>
      <c r="Y9417" t="s">
        <v>1333</v>
      </c>
      <c r="Z9417" t="s">
        <v>54</v>
      </c>
      <c r="AA9417"/>
      <c r="AB9417" t="s">
        <v>48536</v>
      </c>
      <c r="AC9417" t="s">
        <v>55046</v>
      </c>
      <c r="AD9417"/>
      <c r="AE9417" t="s">
        <v>565</v>
      </c>
      <c r="AF9417" s="119" t="str">
        <f t="shared" si="590"/>
        <v>NA</v>
      </c>
      <c r="AG9417" s="119"/>
      <c r="AH9417" s="119"/>
      <c r="AI9417" s="119"/>
      <c r="AJ9417" s="119" t="str">
        <f t="shared" si="591"/>
        <v>NA</v>
      </c>
      <c r="AK9417" s="190"/>
      <c r="AL9417" s="191"/>
    </row>
    <row r="9418" spans="1:38" x14ac:dyDescent="0.25">
      <c r="A9418" t="s">
        <v>27490</v>
      </c>
      <c r="B9418" t="s">
        <v>27488</v>
      </c>
      <c r="C9418" t="s">
        <v>27489</v>
      </c>
      <c r="D9418" t="s">
        <v>193</v>
      </c>
      <c r="E9418" t="s">
        <v>8177</v>
      </c>
      <c r="F9418" t="s">
        <v>54</v>
      </c>
      <c r="G9418"/>
      <c r="H9418" t="s">
        <v>48903</v>
      </c>
      <c r="I9418" t="s">
        <v>55405</v>
      </c>
      <c r="J9418" t="s">
        <v>27491</v>
      </c>
      <c r="K9418" t="s">
        <v>565</v>
      </c>
      <c r="L9418" s="119" t="str">
        <f t="shared" si="588"/>
        <v>NA</v>
      </c>
      <c r="M9418" s="119"/>
      <c r="N9418" s="120" t="str">
        <f t="shared" si="589"/>
        <v>NA</v>
      </c>
      <c r="O9418" s="120"/>
      <c r="P9418"/>
      <c r="Q9418"/>
      <c r="R9418"/>
      <c r="S9418"/>
      <c r="T9418"/>
      <c r="U9418" t="s">
        <v>32230</v>
      </c>
      <c r="V9418" t="s">
        <v>32228</v>
      </c>
      <c r="W9418" t="s">
        <v>32229</v>
      </c>
      <c r="X9418" t="s">
        <v>193</v>
      </c>
      <c r="Y9418" t="s">
        <v>1333</v>
      </c>
      <c r="Z9418" t="s">
        <v>54</v>
      </c>
      <c r="AA9418"/>
      <c r="AB9418" t="s">
        <v>48536</v>
      </c>
      <c r="AC9418" t="s">
        <v>55046</v>
      </c>
      <c r="AD9418" t="s">
        <v>32230</v>
      </c>
      <c r="AE9418" t="s">
        <v>565</v>
      </c>
      <c r="AF9418" s="119" t="str">
        <f t="shared" si="590"/>
        <v>NA</v>
      </c>
      <c r="AG9418" s="119"/>
      <c r="AH9418" s="119"/>
      <c r="AI9418" s="119"/>
      <c r="AJ9418" s="119" t="str">
        <f t="shared" si="591"/>
        <v>NA</v>
      </c>
      <c r="AK9418" s="190"/>
      <c r="AL9418" s="191"/>
    </row>
    <row r="9419" spans="1:38" x14ac:dyDescent="0.25">
      <c r="A9419" t="s">
        <v>30354</v>
      </c>
      <c r="B9419" t="s">
        <v>30352</v>
      </c>
      <c r="C9419" t="s">
        <v>30353</v>
      </c>
      <c r="D9419" t="s">
        <v>193</v>
      </c>
      <c r="E9419" t="s">
        <v>8177</v>
      </c>
      <c r="F9419" t="s">
        <v>54</v>
      </c>
      <c r="G9419"/>
      <c r="H9419" t="s">
        <v>48904</v>
      </c>
      <c r="I9419" t="s">
        <v>55405</v>
      </c>
      <c r="J9419"/>
      <c r="K9419" t="s">
        <v>565</v>
      </c>
      <c r="L9419" s="119" t="str">
        <f t="shared" si="588"/>
        <v>NA</v>
      </c>
      <c r="M9419" s="119"/>
      <c r="N9419" s="120" t="str">
        <f t="shared" si="589"/>
        <v>NA</v>
      </c>
      <c r="O9419" s="120"/>
      <c r="P9419"/>
      <c r="Q9419"/>
      <c r="R9419"/>
      <c r="S9419"/>
      <c r="T9419"/>
      <c r="U9419" t="s">
        <v>35496</v>
      </c>
      <c r="V9419" t="s">
        <v>35494</v>
      </c>
      <c r="W9419" t="s">
        <v>35495</v>
      </c>
      <c r="X9419" t="s">
        <v>193</v>
      </c>
      <c r="Y9419" t="s">
        <v>35497</v>
      </c>
      <c r="Z9419" t="s">
        <v>54</v>
      </c>
      <c r="AA9419"/>
      <c r="AB9419" t="s">
        <v>48537</v>
      </c>
      <c r="AC9419" t="s">
        <v>55047</v>
      </c>
      <c r="AD9419" t="s">
        <v>35498</v>
      </c>
      <c r="AE9419" t="s">
        <v>565</v>
      </c>
      <c r="AF9419" s="119" t="str">
        <f t="shared" si="590"/>
        <v>NA</v>
      </c>
      <c r="AG9419" s="119"/>
      <c r="AH9419" s="119"/>
      <c r="AI9419" s="119"/>
      <c r="AJ9419" s="119" t="str">
        <f t="shared" si="591"/>
        <v>NA</v>
      </c>
      <c r="AK9419" s="190"/>
      <c r="AL9419" s="191"/>
    </row>
    <row r="9420" spans="1:38" x14ac:dyDescent="0.25">
      <c r="A9420" t="s">
        <v>27548</v>
      </c>
      <c r="B9420" t="s">
        <v>27546</v>
      </c>
      <c r="C9420" t="s">
        <v>27547</v>
      </c>
      <c r="D9420" t="s">
        <v>193</v>
      </c>
      <c r="E9420" t="s">
        <v>15848</v>
      </c>
      <c r="F9420" t="s">
        <v>54</v>
      </c>
      <c r="G9420"/>
      <c r="H9420" t="s">
        <v>48905</v>
      </c>
      <c r="I9420" t="s">
        <v>55406</v>
      </c>
      <c r="J9420" t="s">
        <v>27549</v>
      </c>
      <c r="K9420" t="s">
        <v>565</v>
      </c>
      <c r="L9420" s="119" t="str">
        <f t="shared" si="588"/>
        <v>NA</v>
      </c>
      <c r="M9420" s="119"/>
      <c r="N9420" s="120" t="str">
        <f t="shared" si="589"/>
        <v>NA</v>
      </c>
      <c r="O9420" s="120"/>
      <c r="P9420"/>
      <c r="Q9420"/>
      <c r="R9420"/>
      <c r="S9420"/>
      <c r="T9420"/>
      <c r="U9420" t="s">
        <v>27037</v>
      </c>
      <c r="V9420" t="s">
        <v>27035</v>
      </c>
      <c r="W9420" t="s">
        <v>27036</v>
      </c>
      <c r="X9420" t="s">
        <v>193</v>
      </c>
      <c r="Y9420" t="s">
        <v>27038</v>
      </c>
      <c r="Z9420" t="s">
        <v>54</v>
      </c>
      <c r="AA9420"/>
      <c r="AB9420" t="s">
        <v>48538</v>
      </c>
      <c r="AC9420" t="s">
        <v>55048</v>
      </c>
      <c r="AD9420" t="s">
        <v>27039</v>
      </c>
      <c r="AE9420" t="s">
        <v>565</v>
      </c>
      <c r="AF9420" s="119" t="str">
        <f t="shared" si="590"/>
        <v>NA</v>
      </c>
      <c r="AG9420" s="119"/>
      <c r="AH9420" s="119"/>
      <c r="AI9420" s="119"/>
      <c r="AJ9420" s="119" t="str">
        <f t="shared" si="591"/>
        <v>NA</v>
      </c>
      <c r="AK9420" s="190"/>
      <c r="AL9420" s="191"/>
    </row>
    <row r="9421" spans="1:38" x14ac:dyDescent="0.25">
      <c r="A9421" t="s">
        <v>30592</v>
      </c>
      <c r="B9421" t="s">
        <v>30590</v>
      </c>
      <c r="C9421" t="s">
        <v>30591</v>
      </c>
      <c r="D9421" t="s">
        <v>193</v>
      </c>
      <c r="E9421" t="s">
        <v>15848</v>
      </c>
      <c r="F9421" t="s">
        <v>54</v>
      </c>
      <c r="G9421"/>
      <c r="H9421" t="s">
        <v>48905</v>
      </c>
      <c r="I9421" t="s">
        <v>55406</v>
      </c>
      <c r="J9421" t="s">
        <v>30593</v>
      </c>
      <c r="K9421" t="s">
        <v>565</v>
      </c>
      <c r="L9421" s="119" t="str">
        <f t="shared" si="588"/>
        <v>NA</v>
      </c>
      <c r="M9421" s="119"/>
      <c r="N9421" s="120" t="str">
        <f t="shared" si="589"/>
        <v>NA</v>
      </c>
      <c r="O9421" s="120"/>
      <c r="P9421"/>
      <c r="Q9421"/>
      <c r="R9421"/>
      <c r="S9421"/>
      <c r="T9421"/>
      <c r="U9421" t="s">
        <v>32136</v>
      </c>
      <c r="V9421" t="s">
        <v>32135</v>
      </c>
      <c r="W9421" t="s">
        <v>31960</v>
      </c>
      <c r="X9421" t="s">
        <v>193</v>
      </c>
      <c r="Y9421" t="s">
        <v>1130</v>
      </c>
      <c r="Z9421" t="s">
        <v>54</v>
      </c>
      <c r="AA9421"/>
      <c r="AB9421" t="s">
        <v>48539</v>
      </c>
      <c r="AC9421" t="s">
        <v>55049</v>
      </c>
      <c r="AD9421" t="s">
        <v>32136</v>
      </c>
      <c r="AE9421" t="s">
        <v>565</v>
      </c>
      <c r="AF9421" s="119" t="str">
        <f t="shared" si="590"/>
        <v>NA</v>
      </c>
      <c r="AG9421" s="119"/>
      <c r="AH9421" s="119"/>
      <c r="AI9421" s="119"/>
      <c r="AJ9421" s="119" t="str">
        <f t="shared" si="591"/>
        <v>NA</v>
      </c>
      <c r="AK9421" s="190"/>
      <c r="AL9421" s="191"/>
    </row>
    <row r="9422" spans="1:38" x14ac:dyDescent="0.25">
      <c r="A9422" t="s">
        <v>27383</v>
      </c>
      <c r="B9422" t="s">
        <v>27381</v>
      </c>
      <c r="C9422" t="s">
        <v>27382</v>
      </c>
      <c r="D9422" t="s">
        <v>193</v>
      </c>
      <c r="E9422" t="s">
        <v>15848</v>
      </c>
      <c r="F9422" t="s">
        <v>54</v>
      </c>
      <c r="G9422"/>
      <c r="H9422" t="s">
        <v>48905</v>
      </c>
      <c r="I9422" t="s">
        <v>55406</v>
      </c>
      <c r="J9422"/>
      <c r="K9422" t="s">
        <v>565</v>
      </c>
      <c r="L9422" s="119" t="str">
        <f t="shared" si="588"/>
        <v>NA</v>
      </c>
      <c r="M9422" s="119"/>
      <c r="N9422" s="120" t="str">
        <f t="shared" si="589"/>
        <v>NA</v>
      </c>
      <c r="O9422" s="120"/>
      <c r="P9422"/>
      <c r="Q9422"/>
      <c r="R9422"/>
      <c r="S9422"/>
      <c r="T9422"/>
      <c r="U9422" t="s">
        <v>32264</v>
      </c>
      <c r="V9422" t="s">
        <v>32262</v>
      </c>
      <c r="W9422" t="s">
        <v>32263</v>
      </c>
      <c r="X9422" t="s">
        <v>193</v>
      </c>
      <c r="Y9422" t="s">
        <v>1130</v>
      </c>
      <c r="Z9422" t="s">
        <v>54</v>
      </c>
      <c r="AA9422"/>
      <c r="AB9422" t="s">
        <v>48539</v>
      </c>
      <c r="AC9422" t="s">
        <v>55049</v>
      </c>
      <c r="AD9422" t="s">
        <v>32264</v>
      </c>
      <c r="AE9422" t="s">
        <v>565</v>
      </c>
      <c r="AF9422" s="119" t="str">
        <f t="shared" si="590"/>
        <v>NA</v>
      </c>
      <c r="AG9422" s="119"/>
      <c r="AH9422" s="119"/>
      <c r="AI9422" s="119"/>
      <c r="AJ9422" s="119" t="str">
        <f t="shared" si="591"/>
        <v>NA</v>
      </c>
      <c r="AK9422" s="190"/>
      <c r="AL9422" s="191"/>
    </row>
    <row r="9423" spans="1:38" x14ac:dyDescent="0.25">
      <c r="A9423" t="s">
        <v>27660</v>
      </c>
      <c r="B9423" t="s">
        <v>27658</v>
      </c>
      <c r="C9423" t="s">
        <v>27659</v>
      </c>
      <c r="D9423" t="s">
        <v>193</v>
      </c>
      <c r="E9423" t="s">
        <v>15848</v>
      </c>
      <c r="F9423" t="s">
        <v>54</v>
      </c>
      <c r="G9423"/>
      <c r="H9423" t="s">
        <v>48905</v>
      </c>
      <c r="I9423" t="s">
        <v>55406</v>
      </c>
      <c r="J9423" t="s">
        <v>27660</v>
      </c>
      <c r="K9423" t="s">
        <v>565</v>
      </c>
      <c r="L9423" s="119" t="str">
        <f t="shared" si="588"/>
        <v>NA</v>
      </c>
      <c r="M9423" s="119"/>
      <c r="N9423" s="120" t="str">
        <f t="shared" si="589"/>
        <v>NA</v>
      </c>
      <c r="O9423" s="120"/>
      <c r="P9423"/>
      <c r="Q9423"/>
      <c r="R9423"/>
      <c r="S9423"/>
      <c r="T9423"/>
      <c r="U9423" t="s">
        <v>33471</v>
      </c>
      <c r="V9423" t="s">
        <v>33470</v>
      </c>
      <c r="W9423" t="s">
        <v>4951</v>
      </c>
      <c r="X9423" t="s">
        <v>193</v>
      </c>
      <c r="Y9423" t="s">
        <v>33472</v>
      </c>
      <c r="Z9423" t="s">
        <v>54</v>
      </c>
      <c r="AA9423"/>
      <c r="AB9423" t="s">
        <v>48540</v>
      </c>
      <c r="AC9423" t="s">
        <v>55050</v>
      </c>
      <c r="AD9423" t="s">
        <v>33473</v>
      </c>
      <c r="AE9423" t="s">
        <v>565</v>
      </c>
      <c r="AF9423" s="119" t="str">
        <f t="shared" si="590"/>
        <v>NA</v>
      </c>
      <c r="AG9423" s="119"/>
      <c r="AH9423" s="119"/>
      <c r="AI9423" s="119"/>
      <c r="AJ9423" s="119" t="str">
        <f t="shared" si="591"/>
        <v>NA</v>
      </c>
      <c r="AK9423" s="190"/>
      <c r="AL9423" s="191"/>
    </row>
    <row r="9424" spans="1:38" x14ac:dyDescent="0.25">
      <c r="A9424" t="s">
        <v>29304</v>
      </c>
      <c r="B9424" t="s">
        <v>29302</v>
      </c>
      <c r="C9424" t="s">
        <v>29303</v>
      </c>
      <c r="D9424" t="s">
        <v>193</v>
      </c>
      <c r="E9424" t="s">
        <v>15848</v>
      </c>
      <c r="F9424" t="s">
        <v>54</v>
      </c>
      <c r="G9424"/>
      <c r="H9424" t="s">
        <v>48905</v>
      </c>
      <c r="I9424" t="s">
        <v>55406</v>
      </c>
      <c r="J9424" t="s">
        <v>29304</v>
      </c>
      <c r="K9424" t="s">
        <v>565</v>
      </c>
      <c r="L9424" s="119" t="str">
        <f t="shared" si="588"/>
        <v>NA</v>
      </c>
      <c r="M9424" s="119"/>
      <c r="N9424" s="120" t="str">
        <f t="shared" si="589"/>
        <v>NA</v>
      </c>
      <c r="O9424" s="120"/>
      <c r="P9424"/>
      <c r="Q9424"/>
      <c r="R9424"/>
      <c r="S9424"/>
      <c r="T9424"/>
      <c r="U9424" t="s">
        <v>32274</v>
      </c>
      <c r="V9424" t="s">
        <v>32272</v>
      </c>
      <c r="W9424" t="s">
        <v>32273</v>
      </c>
      <c r="X9424" t="s">
        <v>193</v>
      </c>
      <c r="Y9424" t="s">
        <v>7857</v>
      </c>
      <c r="Z9424" t="s">
        <v>54</v>
      </c>
      <c r="AA9424"/>
      <c r="AB9424" t="s">
        <v>48541</v>
      </c>
      <c r="AC9424" t="s">
        <v>55051</v>
      </c>
      <c r="AD9424" t="s">
        <v>32275</v>
      </c>
      <c r="AE9424" t="s">
        <v>565</v>
      </c>
      <c r="AF9424" s="119" t="str">
        <f t="shared" si="590"/>
        <v>NA</v>
      </c>
      <c r="AG9424" s="119"/>
      <c r="AH9424" s="119"/>
      <c r="AI9424" s="119"/>
      <c r="AJ9424" s="119" t="str">
        <f t="shared" si="591"/>
        <v>NA</v>
      </c>
      <c r="AK9424" s="190"/>
      <c r="AL9424" s="191"/>
    </row>
    <row r="9425" spans="1:38" x14ac:dyDescent="0.25">
      <c r="A9425" t="s">
        <v>30183</v>
      </c>
      <c r="B9425" t="s">
        <v>30181</v>
      </c>
      <c r="C9425" t="s">
        <v>30182</v>
      </c>
      <c r="D9425" t="s">
        <v>193</v>
      </c>
      <c r="E9425" t="s">
        <v>7444</v>
      </c>
      <c r="F9425" t="s">
        <v>54</v>
      </c>
      <c r="G9425"/>
      <c r="H9425" t="s">
        <v>48906</v>
      </c>
      <c r="I9425" t="s">
        <v>55407</v>
      </c>
      <c r="J9425" t="s">
        <v>30183</v>
      </c>
      <c r="K9425" t="s">
        <v>565</v>
      </c>
      <c r="L9425" s="119" t="str">
        <f t="shared" si="588"/>
        <v>NA</v>
      </c>
      <c r="M9425" s="119"/>
      <c r="N9425" s="120" t="str">
        <f t="shared" si="589"/>
        <v>NA</v>
      </c>
      <c r="O9425" s="120"/>
      <c r="P9425"/>
      <c r="Q9425"/>
      <c r="R9425"/>
      <c r="S9425"/>
      <c r="T9425"/>
      <c r="U9425" t="s">
        <v>35501</v>
      </c>
      <c r="V9425" t="s">
        <v>35499</v>
      </c>
      <c r="W9425" t="s">
        <v>35500</v>
      </c>
      <c r="X9425" t="s">
        <v>193</v>
      </c>
      <c r="Y9425" t="s">
        <v>7857</v>
      </c>
      <c r="Z9425" t="s">
        <v>54</v>
      </c>
      <c r="AA9425"/>
      <c r="AB9425" t="s">
        <v>48541</v>
      </c>
      <c r="AC9425" t="s">
        <v>55051</v>
      </c>
      <c r="AD9425" t="s">
        <v>35502</v>
      </c>
      <c r="AE9425" t="s">
        <v>565</v>
      </c>
      <c r="AF9425" s="119" t="str">
        <f t="shared" si="590"/>
        <v>NA</v>
      </c>
      <c r="AG9425" s="119"/>
      <c r="AH9425" s="119"/>
      <c r="AI9425" s="119"/>
      <c r="AJ9425" s="119" t="str">
        <f t="shared" si="591"/>
        <v>NA</v>
      </c>
      <c r="AK9425" s="190"/>
      <c r="AL9425" s="191"/>
    </row>
    <row r="9426" spans="1:38" x14ac:dyDescent="0.25">
      <c r="A9426" t="s">
        <v>30892</v>
      </c>
      <c r="B9426" t="s">
        <v>30890</v>
      </c>
      <c r="C9426" t="s">
        <v>30891</v>
      </c>
      <c r="D9426" t="s">
        <v>193</v>
      </c>
      <c r="E9426" t="s">
        <v>7444</v>
      </c>
      <c r="F9426" t="s">
        <v>54</v>
      </c>
      <c r="G9426"/>
      <c r="H9426" t="s">
        <v>48907</v>
      </c>
      <c r="I9426" t="s">
        <v>55407</v>
      </c>
      <c r="J9426" t="s">
        <v>30892</v>
      </c>
      <c r="K9426" t="s">
        <v>565</v>
      </c>
      <c r="L9426" s="119" t="str">
        <f t="shared" si="588"/>
        <v>NA</v>
      </c>
      <c r="M9426" s="119"/>
      <c r="N9426" s="120" t="str">
        <f t="shared" si="589"/>
        <v>NA</v>
      </c>
      <c r="O9426" s="120"/>
      <c r="P9426"/>
      <c r="Q9426"/>
      <c r="R9426"/>
      <c r="S9426"/>
      <c r="T9426"/>
      <c r="U9426" t="s">
        <v>34507</v>
      </c>
      <c r="V9426" t="s">
        <v>34506</v>
      </c>
      <c r="W9426" t="s">
        <v>31960</v>
      </c>
      <c r="X9426" t="s">
        <v>193</v>
      </c>
      <c r="Y9426" t="s">
        <v>7857</v>
      </c>
      <c r="Z9426" t="s">
        <v>54</v>
      </c>
      <c r="AA9426"/>
      <c r="AB9426" t="s">
        <v>48541</v>
      </c>
      <c r="AC9426" t="s">
        <v>55051</v>
      </c>
      <c r="AD9426" t="s">
        <v>34508</v>
      </c>
      <c r="AE9426" t="s">
        <v>565</v>
      </c>
      <c r="AF9426" s="119" t="str">
        <f t="shared" si="590"/>
        <v>NA</v>
      </c>
      <c r="AG9426" s="119"/>
      <c r="AH9426" s="119"/>
      <c r="AI9426" s="119"/>
      <c r="AJ9426" s="119" t="str">
        <f t="shared" si="591"/>
        <v>NA</v>
      </c>
      <c r="AK9426" s="190"/>
      <c r="AL9426" s="191"/>
    </row>
    <row r="9427" spans="1:38" x14ac:dyDescent="0.25">
      <c r="A9427" t="s">
        <v>30558</v>
      </c>
      <c r="B9427" t="s">
        <v>30556</v>
      </c>
      <c r="C9427" t="s">
        <v>30557</v>
      </c>
      <c r="D9427" t="s">
        <v>193</v>
      </c>
      <c r="E9427" t="s">
        <v>414</v>
      </c>
      <c r="F9427" t="s">
        <v>54</v>
      </c>
      <c r="G9427"/>
      <c r="H9427" t="s">
        <v>48908</v>
      </c>
      <c r="I9427" t="s">
        <v>55408</v>
      </c>
      <c r="J9427"/>
      <c r="K9427" t="s">
        <v>565</v>
      </c>
      <c r="L9427" s="119" t="str">
        <f t="shared" si="588"/>
        <v>NA</v>
      </c>
      <c r="M9427" s="119"/>
      <c r="N9427" s="120" t="str">
        <f t="shared" si="589"/>
        <v>NA</v>
      </c>
      <c r="O9427" s="120"/>
      <c r="P9427"/>
      <c r="Q9427"/>
      <c r="R9427"/>
      <c r="S9427"/>
      <c r="T9427"/>
      <c r="U9427" t="s">
        <v>33676</v>
      </c>
      <c r="V9427" t="s">
        <v>33675</v>
      </c>
      <c r="W9427" t="s">
        <v>4951</v>
      </c>
      <c r="X9427" t="s">
        <v>193</v>
      </c>
      <c r="Y9427" t="s">
        <v>33677</v>
      </c>
      <c r="Z9427" t="s">
        <v>54</v>
      </c>
      <c r="AA9427"/>
      <c r="AB9427" t="s">
        <v>48542</v>
      </c>
      <c r="AC9427" t="s">
        <v>55052</v>
      </c>
      <c r="AD9427" t="s">
        <v>33676</v>
      </c>
      <c r="AE9427" t="s">
        <v>565</v>
      </c>
      <c r="AF9427" s="119" t="str">
        <f t="shared" si="590"/>
        <v>NA</v>
      </c>
      <c r="AG9427" s="119"/>
      <c r="AH9427" s="119"/>
      <c r="AI9427" s="119"/>
      <c r="AJ9427" s="119" t="str">
        <f t="shared" si="591"/>
        <v>NA</v>
      </c>
      <c r="AK9427" s="190"/>
      <c r="AL9427" s="191"/>
    </row>
    <row r="9428" spans="1:38" x14ac:dyDescent="0.25">
      <c r="A9428" t="s">
        <v>30699</v>
      </c>
      <c r="B9428" t="s">
        <v>30698</v>
      </c>
      <c r="C9428" t="s">
        <v>30557</v>
      </c>
      <c r="D9428" t="s">
        <v>193</v>
      </c>
      <c r="E9428" t="s">
        <v>414</v>
      </c>
      <c r="F9428" t="s">
        <v>54</v>
      </c>
      <c r="G9428"/>
      <c r="H9428" t="s">
        <v>48908</v>
      </c>
      <c r="I9428" t="s">
        <v>55408</v>
      </c>
      <c r="J9428" t="s">
        <v>30699</v>
      </c>
      <c r="K9428" t="s">
        <v>565</v>
      </c>
      <c r="L9428" s="119" t="str">
        <f t="shared" si="588"/>
        <v>NA</v>
      </c>
      <c r="M9428" s="119"/>
      <c r="N9428" s="120" t="str">
        <f t="shared" si="589"/>
        <v>NA</v>
      </c>
      <c r="O9428" s="120"/>
      <c r="P9428"/>
      <c r="Q9428"/>
      <c r="R9428"/>
      <c r="S9428"/>
      <c r="T9428"/>
      <c r="U9428" t="s">
        <v>35555</v>
      </c>
      <c r="V9428" t="s">
        <v>35554</v>
      </c>
      <c r="W9428" t="s">
        <v>27031</v>
      </c>
      <c r="X9428" t="s">
        <v>193</v>
      </c>
      <c r="Y9428" t="s">
        <v>35556</v>
      </c>
      <c r="Z9428" t="s">
        <v>54</v>
      </c>
      <c r="AA9428"/>
      <c r="AB9428" t="s">
        <v>48543</v>
      </c>
      <c r="AC9428" t="s">
        <v>55053</v>
      </c>
      <c r="AD9428" t="s">
        <v>35557</v>
      </c>
      <c r="AE9428" t="s">
        <v>565</v>
      </c>
      <c r="AF9428" s="119" t="str">
        <f t="shared" si="590"/>
        <v>NA</v>
      </c>
      <c r="AG9428" s="119"/>
      <c r="AH9428" s="119"/>
      <c r="AI9428" s="119"/>
      <c r="AJ9428" s="119" t="str">
        <f t="shared" si="591"/>
        <v>NA</v>
      </c>
      <c r="AK9428" s="190"/>
      <c r="AL9428" s="191"/>
    </row>
    <row r="9429" spans="1:38" x14ac:dyDescent="0.25">
      <c r="A9429" t="s">
        <v>27911</v>
      </c>
      <c r="B9429" t="s">
        <v>27909</v>
      </c>
      <c r="C9429" t="s">
        <v>27910</v>
      </c>
      <c r="D9429" t="s">
        <v>193</v>
      </c>
      <c r="E9429" t="s">
        <v>414</v>
      </c>
      <c r="F9429" t="s">
        <v>54</v>
      </c>
      <c r="G9429"/>
      <c r="H9429" t="s">
        <v>48908</v>
      </c>
      <c r="I9429" t="s">
        <v>55408</v>
      </c>
      <c r="J9429"/>
      <c r="K9429" t="s">
        <v>565</v>
      </c>
      <c r="L9429" s="119" t="str">
        <f t="shared" si="588"/>
        <v>NA</v>
      </c>
      <c r="M9429" s="119"/>
      <c r="N9429" s="120" t="str">
        <f t="shared" si="589"/>
        <v>NA</v>
      </c>
      <c r="O9429" s="120"/>
      <c r="P9429"/>
      <c r="Q9429"/>
      <c r="R9429"/>
      <c r="S9429"/>
      <c r="T9429"/>
      <c r="U9429" t="s">
        <v>35562</v>
      </c>
      <c r="V9429" t="s">
        <v>35561</v>
      </c>
      <c r="W9429" t="s">
        <v>34732</v>
      </c>
      <c r="X9429" t="s">
        <v>193</v>
      </c>
      <c r="Y9429" t="s">
        <v>35563</v>
      </c>
      <c r="Z9429" t="s">
        <v>54</v>
      </c>
      <c r="AA9429"/>
      <c r="AB9429" t="s">
        <v>48544</v>
      </c>
      <c r="AC9429" t="s">
        <v>55054</v>
      </c>
      <c r="AD9429" t="s">
        <v>35564</v>
      </c>
      <c r="AE9429" t="s">
        <v>565</v>
      </c>
      <c r="AF9429" s="119" t="str">
        <f t="shared" si="590"/>
        <v>NA</v>
      </c>
      <c r="AG9429" s="119"/>
      <c r="AH9429" s="119"/>
      <c r="AI9429" s="119"/>
      <c r="AJ9429" s="119" t="str">
        <f t="shared" si="591"/>
        <v>NA</v>
      </c>
      <c r="AK9429" s="190"/>
      <c r="AL9429" s="191"/>
    </row>
    <row r="9430" spans="1:38" x14ac:dyDescent="0.25">
      <c r="A9430" t="s">
        <v>27914</v>
      </c>
      <c r="B9430" t="s">
        <v>27912</v>
      </c>
      <c r="C9430" t="s">
        <v>27913</v>
      </c>
      <c r="D9430" t="s">
        <v>193</v>
      </c>
      <c r="E9430" t="s">
        <v>414</v>
      </c>
      <c r="F9430" t="s">
        <v>54</v>
      </c>
      <c r="G9430"/>
      <c r="H9430" t="s">
        <v>48908</v>
      </c>
      <c r="I9430" t="s">
        <v>55408</v>
      </c>
      <c r="J9430" t="s">
        <v>27914</v>
      </c>
      <c r="K9430" t="s">
        <v>565</v>
      </c>
      <c r="L9430" s="119" t="str">
        <f t="shared" si="588"/>
        <v>NA</v>
      </c>
      <c r="M9430" s="119"/>
      <c r="N9430" s="120" t="str">
        <f t="shared" si="589"/>
        <v>NA</v>
      </c>
      <c r="O9430" s="120"/>
      <c r="P9430"/>
      <c r="Q9430"/>
      <c r="R9430"/>
      <c r="S9430"/>
      <c r="T9430"/>
      <c r="U9430" t="s">
        <v>35507</v>
      </c>
      <c r="V9430" t="s">
        <v>35506</v>
      </c>
      <c r="W9430" t="s">
        <v>33687</v>
      </c>
      <c r="X9430" t="s">
        <v>193</v>
      </c>
      <c r="Y9430" t="s">
        <v>35508</v>
      </c>
      <c r="Z9430" t="s">
        <v>54</v>
      </c>
      <c r="AA9430"/>
      <c r="AB9430" t="s">
        <v>48545</v>
      </c>
      <c r="AC9430" t="s">
        <v>55055</v>
      </c>
      <c r="AD9430" t="s">
        <v>35509</v>
      </c>
      <c r="AE9430" t="s">
        <v>565</v>
      </c>
      <c r="AF9430" s="119" t="str">
        <f t="shared" si="590"/>
        <v>NA</v>
      </c>
      <c r="AG9430" s="119"/>
      <c r="AH9430" s="119"/>
      <c r="AI9430" s="119"/>
      <c r="AJ9430" s="119" t="str">
        <f t="shared" si="591"/>
        <v>NA</v>
      </c>
      <c r="AK9430" s="190"/>
      <c r="AL9430" s="191"/>
    </row>
    <row r="9431" spans="1:38" x14ac:dyDescent="0.25">
      <c r="A9431" t="s">
        <v>30908</v>
      </c>
      <c r="B9431" t="s">
        <v>30906</v>
      </c>
      <c r="C9431" t="s">
        <v>30907</v>
      </c>
      <c r="D9431" t="s">
        <v>193</v>
      </c>
      <c r="E9431" t="s">
        <v>414</v>
      </c>
      <c r="F9431" t="s">
        <v>54</v>
      </c>
      <c r="G9431"/>
      <c r="H9431" t="s">
        <v>48908</v>
      </c>
      <c r="I9431" t="s">
        <v>55408</v>
      </c>
      <c r="J9431" t="s">
        <v>30909</v>
      </c>
      <c r="K9431" t="s">
        <v>565</v>
      </c>
      <c r="L9431" s="119" t="str">
        <f t="shared" si="588"/>
        <v>NA</v>
      </c>
      <c r="M9431" s="119"/>
      <c r="N9431" s="120" t="str">
        <f t="shared" si="589"/>
        <v>NA</v>
      </c>
      <c r="O9431" s="120"/>
      <c r="P9431"/>
      <c r="Q9431"/>
      <c r="R9431"/>
      <c r="S9431"/>
      <c r="T9431"/>
      <c r="U9431" t="s">
        <v>35518</v>
      </c>
      <c r="V9431" t="s">
        <v>35517</v>
      </c>
      <c r="W9431" t="s">
        <v>4951</v>
      </c>
      <c r="X9431" t="s">
        <v>193</v>
      </c>
      <c r="Y9431" t="s">
        <v>35519</v>
      </c>
      <c r="Z9431" t="s">
        <v>54</v>
      </c>
      <c r="AA9431"/>
      <c r="AB9431" t="s">
        <v>48546</v>
      </c>
      <c r="AC9431" t="s">
        <v>55056</v>
      </c>
      <c r="AD9431" t="s">
        <v>33473</v>
      </c>
      <c r="AE9431" t="s">
        <v>565</v>
      </c>
      <c r="AF9431" s="119" t="str">
        <f t="shared" si="590"/>
        <v>NA</v>
      </c>
      <c r="AG9431" s="119"/>
      <c r="AH9431" s="119"/>
      <c r="AI9431" s="119"/>
      <c r="AJ9431" s="119" t="str">
        <f t="shared" si="591"/>
        <v>NA</v>
      </c>
      <c r="AK9431" s="190"/>
      <c r="AL9431" s="191"/>
    </row>
    <row r="9432" spans="1:38" x14ac:dyDescent="0.25">
      <c r="A9432" t="s">
        <v>28303</v>
      </c>
      <c r="B9432" t="s">
        <v>28301</v>
      </c>
      <c r="C9432" t="s">
        <v>28302</v>
      </c>
      <c r="D9432" t="s">
        <v>193</v>
      </c>
      <c r="E9432" t="s">
        <v>414</v>
      </c>
      <c r="F9432" t="s">
        <v>54</v>
      </c>
      <c r="G9432"/>
      <c r="H9432" t="s">
        <v>48908</v>
      </c>
      <c r="I9432" t="s">
        <v>55408</v>
      </c>
      <c r="J9432" t="s">
        <v>28303</v>
      </c>
      <c r="K9432" t="s">
        <v>565</v>
      </c>
      <c r="L9432" s="119" t="str">
        <f t="shared" si="588"/>
        <v>NA</v>
      </c>
      <c r="M9432" s="119"/>
      <c r="N9432" s="120" t="str">
        <f t="shared" si="589"/>
        <v>NA</v>
      </c>
      <c r="O9432" s="120"/>
      <c r="P9432"/>
      <c r="Q9432"/>
      <c r="R9432"/>
      <c r="S9432"/>
      <c r="T9432"/>
      <c r="U9432" t="s">
        <v>34675</v>
      </c>
      <c r="V9432" t="s">
        <v>34673</v>
      </c>
      <c r="W9432" t="s">
        <v>34674</v>
      </c>
      <c r="X9432" t="s">
        <v>193</v>
      </c>
      <c r="Y9432" t="s">
        <v>34676</v>
      </c>
      <c r="Z9432" t="s">
        <v>54</v>
      </c>
      <c r="AA9432"/>
      <c r="AB9432" t="s">
        <v>48547</v>
      </c>
      <c r="AC9432" t="s">
        <v>55057</v>
      </c>
      <c r="AD9432" t="s">
        <v>34677</v>
      </c>
      <c r="AE9432" t="s">
        <v>565</v>
      </c>
      <c r="AF9432" s="119" t="str">
        <f t="shared" si="590"/>
        <v>NA</v>
      </c>
      <c r="AG9432" s="119"/>
      <c r="AH9432" s="119"/>
      <c r="AI9432" s="119"/>
      <c r="AJ9432" s="119" t="str">
        <f t="shared" si="591"/>
        <v>NA</v>
      </c>
      <c r="AK9432" s="190"/>
      <c r="AL9432" s="191"/>
    </row>
    <row r="9433" spans="1:38" x14ac:dyDescent="0.25">
      <c r="A9433" t="s">
        <v>30567</v>
      </c>
      <c r="B9433" t="s">
        <v>30566</v>
      </c>
      <c r="C9433" t="s">
        <v>29349</v>
      </c>
      <c r="D9433" t="s">
        <v>193</v>
      </c>
      <c r="E9433" t="s">
        <v>422</v>
      </c>
      <c r="F9433" t="s">
        <v>54</v>
      </c>
      <c r="G9433"/>
      <c r="H9433" t="s">
        <v>48909</v>
      </c>
      <c r="I9433" t="s">
        <v>55409</v>
      </c>
      <c r="J9433" t="s">
        <v>30567</v>
      </c>
      <c r="K9433" t="s">
        <v>565</v>
      </c>
      <c r="L9433" s="119" t="str">
        <f t="shared" si="588"/>
        <v>NA</v>
      </c>
      <c r="M9433" s="119"/>
      <c r="N9433" s="120" t="str">
        <f t="shared" si="589"/>
        <v>NA</v>
      </c>
      <c r="O9433" s="120"/>
      <c r="P9433"/>
      <c r="Q9433"/>
      <c r="R9433"/>
      <c r="S9433"/>
      <c r="T9433"/>
      <c r="U9433" t="s">
        <v>27032</v>
      </c>
      <c r="V9433" t="s">
        <v>27030</v>
      </c>
      <c r="W9433" t="s">
        <v>27031</v>
      </c>
      <c r="X9433" t="s">
        <v>193</v>
      </c>
      <c r="Y9433" t="s">
        <v>27033</v>
      </c>
      <c r="Z9433" t="s">
        <v>54</v>
      </c>
      <c r="AA9433"/>
      <c r="AB9433" t="s">
        <v>48548</v>
      </c>
      <c r="AC9433" t="s">
        <v>55058</v>
      </c>
      <c r="AD9433" t="s">
        <v>27034</v>
      </c>
      <c r="AE9433" t="s">
        <v>565</v>
      </c>
      <c r="AF9433" s="119" t="str">
        <f t="shared" si="590"/>
        <v>NA</v>
      </c>
      <c r="AG9433" s="119"/>
      <c r="AH9433" s="119"/>
      <c r="AI9433" s="119"/>
      <c r="AJ9433" s="119" t="str">
        <f t="shared" si="591"/>
        <v>NA</v>
      </c>
      <c r="AK9433" s="190"/>
      <c r="AL9433" s="191"/>
    </row>
    <row r="9434" spans="1:38" x14ac:dyDescent="0.25">
      <c r="A9434" t="s">
        <v>30102</v>
      </c>
      <c r="B9434" t="s">
        <v>30100</v>
      </c>
      <c r="C9434" t="s">
        <v>30101</v>
      </c>
      <c r="D9434" t="s">
        <v>193</v>
      </c>
      <c r="E9434" t="s">
        <v>422</v>
      </c>
      <c r="F9434" t="s">
        <v>54</v>
      </c>
      <c r="G9434"/>
      <c r="H9434" t="s">
        <v>48910</v>
      </c>
      <c r="I9434" t="s">
        <v>55409</v>
      </c>
      <c r="J9434" t="s">
        <v>30103</v>
      </c>
      <c r="K9434" t="s">
        <v>565</v>
      </c>
      <c r="L9434" s="119" t="str">
        <f t="shared" si="588"/>
        <v>NA</v>
      </c>
      <c r="M9434" s="119"/>
      <c r="N9434" s="120" t="str">
        <f t="shared" si="589"/>
        <v>NA</v>
      </c>
      <c r="O9434" s="120"/>
      <c r="P9434"/>
      <c r="Q9434"/>
      <c r="R9434"/>
      <c r="S9434"/>
      <c r="T9434"/>
      <c r="U9434" t="s">
        <v>31172</v>
      </c>
      <c r="V9434" t="s">
        <v>31170</v>
      </c>
      <c r="W9434" t="s">
        <v>31171</v>
      </c>
      <c r="X9434" t="s">
        <v>193</v>
      </c>
      <c r="Y9434" t="s">
        <v>31173</v>
      </c>
      <c r="Z9434" t="s">
        <v>54</v>
      </c>
      <c r="AA9434"/>
      <c r="AB9434" t="s">
        <v>48549</v>
      </c>
      <c r="AC9434" t="s">
        <v>55059</v>
      </c>
      <c r="AD9434" t="s">
        <v>31174</v>
      </c>
      <c r="AE9434" t="s">
        <v>565</v>
      </c>
      <c r="AF9434" s="119" t="str">
        <f t="shared" si="590"/>
        <v>NA</v>
      </c>
      <c r="AG9434" s="119"/>
      <c r="AH9434" s="119"/>
      <c r="AI9434" s="119"/>
      <c r="AJ9434" s="119" t="str">
        <f t="shared" si="591"/>
        <v>NA</v>
      </c>
      <c r="AK9434" s="190"/>
      <c r="AL9434" s="191"/>
    </row>
    <row r="9435" spans="1:38" x14ac:dyDescent="0.25">
      <c r="A9435" t="s">
        <v>29602</v>
      </c>
      <c r="B9435" t="s">
        <v>29600</v>
      </c>
      <c r="C9435" t="s">
        <v>29601</v>
      </c>
      <c r="D9435" t="s">
        <v>193</v>
      </c>
      <c r="E9435" t="s">
        <v>422</v>
      </c>
      <c r="F9435" t="s">
        <v>54</v>
      </c>
      <c r="G9435"/>
      <c r="H9435" t="s">
        <v>48909</v>
      </c>
      <c r="I9435" t="s">
        <v>55409</v>
      </c>
      <c r="J9435" t="s">
        <v>29603</v>
      </c>
      <c r="K9435" t="s">
        <v>565</v>
      </c>
      <c r="L9435" s="119" t="str">
        <f t="shared" si="588"/>
        <v>NA</v>
      </c>
      <c r="M9435" s="119"/>
      <c r="N9435" s="120" t="str">
        <f t="shared" si="589"/>
        <v>NA</v>
      </c>
      <c r="O9435" s="120"/>
      <c r="P9435"/>
      <c r="Q9435"/>
      <c r="R9435"/>
      <c r="S9435"/>
      <c r="T9435"/>
      <c r="U9435" t="s">
        <v>35541</v>
      </c>
      <c r="V9435" t="s">
        <v>35540</v>
      </c>
      <c r="W9435" t="s">
        <v>4951</v>
      </c>
      <c r="X9435" t="s">
        <v>193</v>
      </c>
      <c r="Y9435" t="s">
        <v>35542</v>
      </c>
      <c r="Z9435" t="s">
        <v>54</v>
      </c>
      <c r="AA9435"/>
      <c r="AB9435" t="s">
        <v>48550</v>
      </c>
      <c r="AC9435" t="s">
        <v>55060</v>
      </c>
      <c r="AD9435" t="s">
        <v>33473</v>
      </c>
      <c r="AE9435" t="s">
        <v>565</v>
      </c>
      <c r="AF9435" s="119" t="str">
        <f t="shared" si="590"/>
        <v>NA</v>
      </c>
      <c r="AG9435" s="119"/>
      <c r="AH9435" s="119"/>
      <c r="AI9435" s="119"/>
      <c r="AJ9435" s="119" t="str">
        <f t="shared" si="591"/>
        <v>NA</v>
      </c>
      <c r="AK9435" s="190"/>
      <c r="AL9435" s="191"/>
    </row>
    <row r="9436" spans="1:38" x14ac:dyDescent="0.25">
      <c r="A9436" t="s">
        <v>29350</v>
      </c>
      <c r="B9436" t="s">
        <v>29348</v>
      </c>
      <c r="C9436" t="s">
        <v>29349</v>
      </c>
      <c r="D9436" t="s">
        <v>193</v>
      </c>
      <c r="E9436" t="s">
        <v>422</v>
      </c>
      <c r="F9436" t="s">
        <v>54</v>
      </c>
      <c r="G9436"/>
      <c r="H9436" t="s">
        <v>48909</v>
      </c>
      <c r="I9436" t="s">
        <v>55409</v>
      </c>
      <c r="J9436" t="s">
        <v>29351</v>
      </c>
      <c r="K9436" t="s">
        <v>565</v>
      </c>
      <c r="L9436" s="119" t="str">
        <f t="shared" si="588"/>
        <v>NA</v>
      </c>
      <c r="M9436" s="119"/>
      <c r="N9436" s="120" t="str">
        <f t="shared" si="589"/>
        <v>NA</v>
      </c>
      <c r="O9436" s="120"/>
      <c r="P9436"/>
      <c r="Q9436"/>
      <c r="R9436"/>
      <c r="S9436"/>
      <c r="T9436"/>
      <c r="U9436" t="s">
        <v>32176</v>
      </c>
      <c r="V9436" t="s">
        <v>32175</v>
      </c>
      <c r="W9436" t="s">
        <v>31960</v>
      </c>
      <c r="X9436" t="s">
        <v>193</v>
      </c>
      <c r="Y9436" t="s">
        <v>3143</v>
      </c>
      <c r="Z9436" t="s">
        <v>54</v>
      </c>
      <c r="AA9436"/>
      <c r="AB9436" t="s">
        <v>48551</v>
      </c>
      <c r="AC9436" t="s">
        <v>55061</v>
      </c>
      <c r="AD9436" t="s">
        <v>32176</v>
      </c>
      <c r="AE9436" t="s">
        <v>565</v>
      </c>
      <c r="AF9436" s="119" t="str">
        <f t="shared" si="590"/>
        <v>NA</v>
      </c>
      <c r="AG9436" s="119"/>
      <c r="AH9436" s="119"/>
      <c r="AI9436" s="119"/>
      <c r="AJ9436" s="119" t="str">
        <f t="shared" si="591"/>
        <v>NA</v>
      </c>
      <c r="AK9436" s="190"/>
      <c r="AL9436" s="191"/>
    </row>
    <row r="9437" spans="1:38" x14ac:dyDescent="0.25">
      <c r="A9437" t="s">
        <v>31417</v>
      </c>
      <c r="B9437" t="s">
        <v>31415</v>
      </c>
      <c r="C9437" t="s">
        <v>31416</v>
      </c>
      <c r="D9437" t="s">
        <v>193</v>
      </c>
      <c r="E9437" t="s">
        <v>422</v>
      </c>
      <c r="F9437" t="s">
        <v>54</v>
      </c>
      <c r="G9437"/>
      <c r="H9437" t="s">
        <v>48909</v>
      </c>
      <c r="I9437" t="s">
        <v>55409</v>
      </c>
      <c r="J9437" t="s">
        <v>31418</v>
      </c>
      <c r="K9437" t="s">
        <v>565</v>
      </c>
      <c r="L9437" s="119" t="str">
        <f t="shared" si="588"/>
        <v>NA</v>
      </c>
      <c r="M9437" s="119"/>
      <c r="N9437" s="120" t="str">
        <f t="shared" si="589"/>
        <v>NA</v>
      </c>
      <c r="O9437" s="120"/>
      <c r="P9437"/>
      <c r="Q9437"/>
      <c r="R9437"/>
      <c r="S9437"/>
      <c r="T9437"/>
      <c r="U9437" t="s">
        <v>35512</v>
      </c>
      <c r="V9437" t="s">
        <v>35510</v>
      </c>
      <c r="W9437" t="s">
        <v>35511</v>
      </c>
      <c r="X9437" t="s">
        <v>193</v>
      </c>
      <c r="Y9437" t="s">
        <v>3143</v>
      </c>
      <c r="Z9437" t="s">
        <v>54</v>
      </c>
      <c r="AA9437"/>
      <c r="AB9437" t="s">
        <v>48551</v>
      </c>
      <c r="AC9437" t="s">
        <v>55061</v>
      </c>
      <c r="AD9437" t="s">
        <v>35513</v>
      </c>
      <c r="AE9437" t="s">
        <v>565</v>
      </c>
      <c r="AF9437" s="119" t="str">
        <f t="shared" si="590"/>
        <v>NA</v>
      </c>
      <c r="AG9437" s="119"/>
      <c r="AH9437" s="119"/>
      <c r="AI9437" s="119"/>
      <c r="AJ9437" s="119" t="str">
        <f t="shared" si="591"/>
        <v>NA</v>
      </c>
      <c r="AK9437" s="190"/>
      <c r="AL9437" s="191"/>
    </row>
    <row r="9438" spans="1:38" x14ac:dyDescent="0.25">
      <c r="A9438" t="s">
        <v>27920</v>
      </c>
      <c r="B9438" t="s">
        <v>27918</v>
      </c>
      <c r="C9438" t="s">
        <v>27919</v>
      </c>
      <c r="D9438" t="s">
        <v>193</v>
      </c>
      <c r="E9438" t="s">
        <v>422</v>
      </c>
      <c r="F9438" t="s">
        <v>54</v>
      </c>
      <c r="G9438"/>
      <c r="H9438" t="s">
        <v>48909</v>
      </c>
      <c r="I9438" t="s">
        <v>55409</v>
      </c>
      <c r="J9438"/>
      <c r="K9438" t="s">
        <v>565</v>
      </c>
      <c r="L9438" s="119" t="str">
        <f t="shared" si="588"/>
        <v>NA</v>
      </c>
      <c r="M9438" s="119"/>
      <c r="N9438" s="120" t="str">
        <f t="shared" si="589"/>
        <v>NA</v>
      </c>
      <c r="O9438" s="120"/>
      <c r="P9438"/>
      <c r="Q9438"/>
      <c r="R9438"/>
      <c r="S9438"/>
      <c r="T9438"/>
      <c r="U9438" t="s">
        <v>32239</v>
      </c>
      <c r="V9438" t="s">
        <v>32237</v>
      </c>
      <c r="W9438" t="s">
        <v>32238</v>
      </c>
      <c r="X9438" t="s">
        <v>193</v>
      </c>
      <c r="Y9438" t="s">
        <v>30485</v>
      </c>
      <c r="Z9438" t="s">
        <v>54</v>
      </c>
      <c r="AA9438"/>
      <c r="AB9438" t="s">
        <v>48552</v>
      </c>
      <c r="AC9438" t="s">
        <v>55062</v>
      </c>
      <c r="AD9438" t="s">
        <v>32239</v>
      </c>
      <c r="AE9438" t="s">
        <v>565</v>
      </c>
      <c r="AF9438" s="119" t="str">
        <f t="shared" si="590"/>
        <v>NA</v>
      </c>
      <c r="AG9438" s="119"/>
      <c r="AH9438" s="119"/>
      <c r="AI9438" s="119"/>
      <c r="AJ9438" s="119" t="str">
        <f t="shared" si="591"/>
        <v>NA</v>
      </c>
      <c r="AK9438" s="190"/>
      <c r="AL9438" s="191"/>
    </row>
    <row r="9439" spans="1:38" x14ac:dyDescent="0.25">
      <c r="A9439" t="s">
        <v>27204</v>
      </c>
      <c r="B9439" t="s">
        <v>27205</v>
      </c>
      <c r="C9439" t="s">
        <v>27203</v>
      </c>
      <c r="D9439" t="s">
        <v>193</v>
      </c>
      <c r="E9439" t="s">
        <v>422</v>
      </c>
      <c r="F9439" t="s">
        <v>54</v>
      </c>
      <c r="G9439"/>
      <c r="H9439" t="s">
        <v>48909</v>
      </c>
      <c r="I9439" t="s">
        <v>55409</v>
      </c>
      <c r="J9439" t="s">
        <v>27204</v>
      </c>
      <c r="K9439" t="s">
        <v>565</v>
      </c>
      <c r="L9439" s="119" t="str">
        <f t="shared" si="588"/>
        <v>NA</v>
      </c>
      <c r="M9439" s="119"/>
      <c r="N9439" s="120" t="str">
        <f t="shared" si="589"/>
        <v>NA</v>
      </c>
      <c r="O9439" s="120"/>
      <c r="P9439"/>
      <c r="Q9439"/>
      <c r="R9439"/>
      <c r="S9439"/>
      <c r="T9439"/>
      <c r="U9439" t="s">
        <v>35349</v>
      </c>
      <c r="V9439" t="s">
        <v>35347</v>
      </c>
      <c r="W9439" t="s">
        <v>35348</v>
      </c>
      <c r="X9439" t="s">
        <v>193</v>
      </c>
      <c r="Y9439" t="s">
        <v>30485</v>
      </c>
      <c r="Z9439" t="s">
        <v>54</v>
      </c>
      <c r="AA9439"/>
      <c r="AB9439" t="s">
        <v>48552</v>
      </c>
      <c r="AC9439" t="s">
        <v>55062</v>
      </c>
      <c r="AD9439" t="s">
        <v>35350</v>
      </c>
      <c r="AE9439" t="s">
        <v>565</v>
      </c>
      <c r="AF9439" s="119" t="str">
        <f t="shared" si="590"/>
        <v>NA</v>
      </c>
      <c r="AG9439" s="119"/>
      <c r="AH9439" s="119"/>
      <c r="AI9439" s="119"/>
      <c r="AJ9439" s="119" t="str">
        <f t="shared" si="591"/>
        <v>NA</v>
      </c>
      <c r="AK9439" s="190"/>
      <c r="AL9439" s="191"/>
    </row>
    <row r="9440" spans="1:38" x14ac:dyDescent="0.25">
      <c r="A9440" t="s">
        <v>27432</v>
      </c>
      <c r="B9440" t="s">
        <v>27430</v>
      </c>
      <c r="C9440" t="s">
        <v>27431</v>
      </c>
      <c r="D9440" t="s">
        <v>193</v>
      </c>
      <c r="E9440" t="s">
        <v>422</v>
      </c>
      <c r="F9440" t="s">
        <v>54</v>
      </c>
      <c r="G9440"/>
      <c r="H9440" t="s">
        <v>48909</v>
      </c>
      <c r="I9440" t="s">
        <v>55409</v>
      </c>
      <c r="J9440"/>
      <c r="K9440" t="s">
        <v>565</v>
      </c>
      <c r="L9440" s="119" t="str">
        <f t="shared" si="588"/>
        <v>NA</v>
      </c>
      <c r="M9440" s="119"/>
      <c r="N9440" s="120" t="str">
        <f t="shared" si="589"/>
        <v>NA</v>
      </c>
      <c r="O9440" s="120"/>
      <c r="P9440"/>
      <c r="Q9440"/>
      <c r="R9440"/>
      <c r="S9440"/>
      <c r="T9440"/>
      <c r="U9440" t="s">
        <v>33948</v>
      </c>
      <c r="V9440" t="s">
        <v>33946</v>
      </c>
      <c r="W9440" t="s">
        <v>33947</v>
      </c>
      <c r="X9440" t="s">
        <v>193</v>
      </c>
      <c r="Y9440" t="s">
        <v>30485</v>
      </c>
      <c r="Z9440" t="s">
        <v>54</v>
      </c>
      <c r="AA9440"/>
      <c r="AB9440" t="s">
        <v>48552</v>
      </c>
      <c r="AC9440" t="s">
        <v>55062</v>
      </c>
      <c r="AD9440" t="s">
        <v>33949</v>
      </c>
      <c r="AE9440" t="s">
        <v>565</v>
      </c>
      <c r="AF9440" s="119" t="str">
        <f t="shared" si="590"/>
        <v>NA</v>
      </c>
      <c r="AG9440" s="119"/>
      <c r="AH9440" s="119"/>
      <c r="AI9440" s="119"/>
      <c r="AJ9440" s="119" t="str">
        <f t="shared" si="591"/>
        <v>NA</v>
      </c>
      <c r="AK9440" s="190"/>
      <c r="AL9440" s="191"/>
    </row>
    <row r="9441" spans="1:38" x14ac:dyDescent="0.25">
      <c r="A9441" t="s">
        <v>28043</v>
      </c>
      <c r="B9441" t="s">
        <v>28041</v>
      </c>
      <c r="C9441" t="s">
        <v>28042</v>
      </c>
      <c r="D9441" t="s">
        <v>193</v>
      </c>
      <c r="E9441" t="s">
        <v>422</v>
      </c>
      <c r="F9441" t="s">
        <v>54</v>
      </c>
      <c r="G9441"/>
      <c r="H9441" t="s">
        <v>48909</v>
      </c>
      <c r="I9441" t="s">
        <v>55409</v>
      </c>
      <c r="J9441" t="s">
        <v>28043</v>
      </c>
      <c r="K9441" t="s">
        <v>565</v>
      </c>
      <c r="L9441" s="119" t="str">
        <f t="shared" si="588"/>
        <v>NA</v>
      </c>
      <c r="M9441" s="119"/>
      <c r="N9441" s="120" t="str">
        <f t="shared" si="589"/>
        <v>NA</v>
      </c>
      <c r="O9441" s="120"/>
      <c r="P9441"/>
      <c r="Q9441"/>
      <c r="R9441"/>
      <c r="S9441"/>
      <c r="T9441"/>
      <c r="U9441" t="s">
        <v>30484</v>
      </c>
      <c r="V9441" t="s">
        <v>30482</v>
      </c>
      <c r="W9441" t="s">
        <v>30483</v>
      </c>
      <c r="X9441" t="s">
        <v>193</v>
      </c>
      <c r="Y9441" t="s">
        <v>30485</v>
      </c>
      <c r="Z9441" t="s">
        <v>54</v>
      </c>
      <c r="AA9441"/>
      <c r="AB9441" t="s">
        <v>48553</v>
      </c>
      <c r="AC9441" t="s">
        <v>55062</v>
      </c>
      <c r="AD9441" t="s">
        <v>30486</v>
      </c>
      <c r="AE9441" t="s">
        <v>565</v>
      </c>
      <c r="AF9441" s="119" t="str">
        <f t="shared" si="590"/>
        <v>NA</v>
      </c>
      <c r="AG9441" s="119"/>
      <c r="AH9441" s="119"/>
      <c r="AI9441" s="119"/>
      <c r="AJ9441" s="119" t="str">
        <f t="shared" si="591"/>
        <v>NA</v>
      </c>
      <c r="AK9441" s="190"/>
      <c r="AL9441" s="191"/>
    </row>
    <row r="9442" spans="1:38" x14ac:dyDescent="0.25">
      <c r="A9442" t="s">
        <v>30295</v>
      </c>
      <c r="B9442" t="s">
        <v>30293</v>
      </c>
      <c r="C9442" t="s">
        <v>30294</v>
      </c>
      <c r="D9442" t="s">
        <v>193</v>
      </c>
      <c r="E9442" t="s">
        <v>422</v>
      </c>
      <c r="F9442" t="s">
        <v>54</v>
      </c>
      <c r="G9442"/>
      <c r="H9442" t="s">
        <v>48909</v>
      </c>
      <c r="I9442" t="s">
        <v>55409</v>
      </c>
      <c r="J9442" t="s">
        <v>30295</v>
      </c>
      <c r="K9442" t="s">
        <v>565</v>
      </c>
      <c r="L9442" s="119" t="str">
        <f t="shared" si="588"/>
        <v>NA</v>
      </c>
      <c r="M9442" s="119"/>
      <c r="N9442" s="120" t="str">
        <f t="shared" si="589"/>
        <v>NA</v>
      </c>
      <c r="O9442" s="120"/>
      <c r="P9442"/>
      <c r="Q9442"/>
      <c r="R9442"/>
      <c r="S9442"/>
      <c r="T9442"/>
      <c r="U9442" t="s">
        <v>35530</v>
      </c>
      <c r="V9442" t="s">
        <v>35528</v>
      </c>
      <c r="W9442" t="s">
        <v>35529</v>
      </c>
      <c r="X9442" t="s">
        <v>193</v>
      </c>
      <c r="Y9442" t="s">
        <v>30485</v>
      </c>
      <c r="Z9442" t="s">
        <v>54</v>
      </c>
      <c r="AA9442"/>
      <c r="AB9442" t="s">
        <v>48552</v>
      </c>
      <c r="AC9442" t="s">
        <v>55062</v>
      </c>
      <c r="AD9442" t="s">
        <v>35531</v>
      </c>
      <c r="AE9442" t="s">
        <v>565</v>
      </c>
      <c r="AF9442" s="119" t="str">
        <f t="shared" si="590"/>
        <v>NA</v>
      </c>
      <c r="AG9442" s="119"/>
      <c r="AH9442" s="119"/>
      <c r="AI9442" s="119"/>
      <c r="AJ9442" s="119" t="str">
        <f t="shared" si="591"/>
        <v>NA</v>
      </c>
      <c r="AK9442" s="190"/>
      <c r="AL9442" s="191"/>
    </row>
    <row r="9443" spans="1:38" x14ac:dyDescent="0.25">
      <c r="A9443" t="s">
        <v>30359</v>
      </c>
      <c r="B9443" t="s">
        <v>30357</v>
      </c>
      <c r="C9443" t="s">
        <v>30358</v>
      </c>
      <c r="D9443" t="s">
        <v>193</v>
      </c>
      <c r="E9443" t="s">
        <v>399</v>
      </c>
      <c r="F9443" t="s">
        <v>54</v>
      </c>
      <c r="G9443"/>
      <c r="H9443" t="s">
        <v>48911</v>
      </c>
      <c r="I9443" t="s">
        <v>55410</v>
      </c>
      <c r="J9443"/>
      <c r="K9443" t="s">
        <v>565</v>
      </c>
      <c r="L9443" s="119" t="str">
        <f t="shared" si="588"/>
        <v>NA</v>
      </c>
      <c r="M9443" s="119"/>
      <c r="N9443" s="120" t="str">
        <f t="shared" si="589"/>
        <v>NA</v>
      </c>
      <c r="O9443" s="120"/>
      <c r="P9443"/>
      <c r="Q9443"/>
      <c r="R9443"/>
      <c r="S9443"/>
      <c r="T9443"/>
      <c r="U9443" t="s">
        <v>35305</v>
      </c>
      <c r="V9443" t="s">
        <v>35303</v>
      </c>
      <c r="W9443" t="s">
        <v>35304</v>
      </c>
      <c r="X9443" t="s">
        <v>193</v>
      </c>
      <c r="Y9443" t="s">
        <v>4958</v>
      </c>
      <c r="Z9443" t="s">
        <v>54</v>
      </c>
      <c r="AA9443"/>
      <c r="AB9443" t="s">
        <v>48554</v>
      </c>
      <c r="AC9443" t="s">
        <v>55063</v>
      </c>
      <c r="AD9443" t="s">
        <v>35306</v>
      </c>
      <c r="AE9443" t="s">
        <v>565</v>
      </c>
      <c r="AF9443" s="119" t="str">
        <f t="shared" si="590"/>
        <v>NA</v>
      </c>
      <c r="AG9443" s="119"/>
      <c r="AH9443" s="119"/>
      <c r="AI9443" s="119"/>
      <c r="AJ9443" s="119" t="str">
        <f t="shared" si="591"/>
        <v>NA</v>
      </c>
      <c r="AK9443" s="190"/>
      <c r="AL9443" s="191"/>
    </row>
    <row r="9444" spans="1:38" x14ac:dyDescent="0.25">
      <c r="A9444" t="s">
        <v>27930</v>
      </c>
      <c r="B9444" t="s">
        <v>27928</v>
      </c>
      <c r="C9444" t="s">
        <v>27929</v>
      </c>
      <c r="D9444" t="s">
        <v>193</v>
      </c>
      <c r="E9444" t="s">
        <v>399</v>
      </c>
      <c r="F9444" t="s">
        <v>54</v>
      </c>
      <c r="G9444"/>
      <c r="H9444" t="s">
        <v>48912</v>
      </c>
      <c r="I9444" t="s">
        <v>55410</v>
      </c>
      <c r="J9444"/>
      <c r="K9444" t="s">
        <v>565</v>
      </c>
      <c r="L9444" s="119" t="str">
        <f t="shared" si="588"/>
        <v>NA</v>
      </c>
      <c r="M9444" s="119"/>
      <c r="N9444" s="120" t="str">
        <f t="shared" si="589"/>
        <v>NA</v>
      </c>
      <c r="O9444" s="120"/>
      <c r="P9444"/>
      <c r="Q9444"/>
      <c r="R9444"/>
      <c r="S9444"/>
      <c r="T9444"/>
      <c r="U9444" t="s">
        <v>35515</v>
      </c>
      <c r="V9444" t="s">
        <v>35514</v>
      </c>
      <c r="W9444" t="s">
        <v>4951</v>
      </c>
      <c r="X9444" t="s">
        <v>193</v>
      </c>
      <c r="Y9444" t="s">
        <v>35516</v>
      </c>
      <c r="Z9444" t="s">
        <v>54</v>
      </c>
      <c r="AA9444"/>
      <c r="AB9444" t="s">
        <v>48555</v>
      </c>
      <c r="AC9444" t="s">
        <v>55064</v>
      </c>
      <c r="AD9444" t="s">
        <v>33473</v>
      </c>
      <c r="AE9444" t="s">
        <v>565</v>
      </c>
      <c r="AF9444" s="119" t="str">
        <f t="shared" si="590"/>
        <v>NA</v>
      </c>
      <c r="AG9444" s="119"/>
      <c r="AH9444" s="119"/>
      <c r="AI9444" s="119"/>
      <c r="AJ9444" s="119" t="str">
        <f t="shared" si="591"/>
        <v>NA</v>
      </c>
      <c r="AK9444" s="190"/>
      <c r="AL9444" s="191"/>
    </row>
    <row r="9445" spans="1:38" x14ac:dyDescent="0.25">
      <c r="A9445" t="s">
        <v>27933</v>
      </c>
      <c r="B9445" t="s">
        <v>27931</v>
      </c>
      <c r="C9445" t="s">
        <v>27932</v>
      </c>
      <c r="D9445" t="s">
        <v>193</v>
      </c>
      <c r="E9445" t="s">
        <v>399</v>
      </c>
      <c r="F9445" t="s">
        <v>54</v>
      </c>
      <c r="G9445"/>
      <c r="H9445" t="s">
        <v>48912</v>
      </c>
      <c r="I9445" t="s">
        <v>55410</v>
      </c>
      <c r="J9445"/>
      <c r="K9445" t="s">
        <v>565</v>
      </c>
      <c r="L9445" s="119" t="str">
        <f t="shared" si="588"/>
        <v>NA</v>
      </c>
      <c r="M9445" s="119"/>
      <c r="N9445" s="120" t="str">
        <f t="shared" si="589"/>
        <v>NA</v>
      </c>
      <c r="O9445" s="120"/>
      <c r="P9445"/>
      <c r="Q9445"/>
      <c r="R9445"/>
      <c r="S9445"/>
      <c r="T9445"/>
      <c r="U9445" t="s">
        <v>34322</v>
      </c>
      <c r="V9445" t="s">
        <v>34321</v>
      </c>
      <c r="W9445" t="s">
        <v>27036</v>
      </c>
      <c r="X9445" t="s">
        <v>193</v>
      </c>
      <c r="Y9445" t="s">
        <v>3597</v>
      </c>
      <c r="Z9445" t="s">
        <v>54</v>
      </c>
      <c r="AA9445"/>
      <c r="AB9445" t="s">
        <v>48556</v>
      </c>
      <c r="AC9445" t="s">
        <v>55065</v>
      </c>
      <c r="AD9445" t="s">
        <v>34323</v>
      </c>
      <c r="AE9445" t="s">
        <v>565</v>
      </c>
      <c r="AF9445" s="119" t="str">
        <f t="shared" si="590"/>
        <v>NA</v>
      </c>
      <c r="AG9445" s="119"/>
      <c r="AH9445" s="119"/>
      <c r="AI9445" s="119"/>
      <c r="AJ9445" s="119" t="str">
        <f t="shared" si="591"/>
        <v>NA</v>
      </c>
      <c r="AK9445" s="190"/>
      <c r="AL9445" s="191"/>
    </row>
    <row r="9446" spans="1:38" x14ac:dyDescent="0.25">
      <c r="A9446" t="s">
        <v>27592</v>
      </c>
      <c r="B9446" t="s">
        <v>27590</v>
      </c>
      <c r="C9446" t="s">
        <v>27591</v>
      </c>
      <c r="D9446" t="s">
        <v>193</v>
      </c>
      <c r="E9446" t="s">
        <v>399</v>
      </c>
      <c r="F9446" t="s">
        <v>54</v>
      </c>
      <c r="G9446"/>
      <c r="H9446" t="s">
        <v>48912</v>
      </c>
      <c r="I9446" t="s">
        <v>55410</v>
      </c>
      <c r="J9446" t="s">
        <v>27592</v>
      </c>
      <c r="K9446" t="s">
        <v>565</v>
      </c>
      <c r="L9446" s="119" t="str">
        <f t="shared" si="588"/>
        <v>NA</v>
      </c>
      <c r="M9446" s="119"/>
      <c r="N9446" s="120" t="str">
        <f t="shared" si="589"/>
        <v>NA</v>
      </c>
      <c r="O9446" s="120"/>
      <c r="P9446"/>
      <c r="Q9446"/>
      <c r="R9446"/>
      <c r="S9446"/>
      <c r="T9446"/>
      <c r="U9446" t="s">
        <v>35533</v>
      </c>
      <c r="V9446" t="s">
        <v>35532</v>
      </c>
      <c r="W9446" t="s">
        <v>4951</v>
      </c>
      <c r="X9446" t="s">
        <v>193</v>
      </c>
      <c r="Y9446" t="s">
        <v>35534</v>
      </c>
      <c r="Z9446" t="s">
        <v>54</v>
      </c>
      <c r="AA9446"/>
      <c r="AB9446" t="s">
        <v>48557</v>
      </c>
      <c r="AC9446" t="s">
        <v>55066</v>
      </c>
      <c r="AD9446" t="s">
        <v>35535</v>
      </c>
      <c r="AE9446" t="s">
        <v>565</v>
      </c>
      <c r="AF9446" s="119" t="str">
        <f t="shared" si="590"/>
        <v>NA</v>
      </c>
      <c r="AG9446" s="119"/>
      <c r="AH9446" s="119"/>
      <c r="AI9446" s="119"/>
      <c r="AJ9446" s="119" t="str">
        <f t="shared" si="591"/>
        <v>NA</v>
      </c>
      <c r="AK9446" s="190"/>
      <c r="AL9446" s="191"/>
    </row>
    <row r="9447" spans="1:38" x14ac:dyDescent="0.25">
      <c r="A9447" t="s">
        <v>30895</v>
      </c>
      <c r="B9447" t="s">
        <v>30893</v>
      </c>
      <c r="C9447" t="s">
        <v>30894</v>
      </c>
      <c r="D9447" t="s">
        <v>193</v>
      </c>
      <c r="E9447" t="s">
        <v>399</v>
      </c>
      <c r="F9447" t="s">
        <v>54</v>
      </c>
      <c r="G9447"/>
      <c r="H9447" t="s">
        <v>48912</v>
      </c>
      <c r="I9447" t="s">
        <v>55410</v>
      </c>
      <c r="J9447" t="s">
        <v>30895</v>
      </c>
      <c r="K9447" t="s">
        <v>565</v>
      </c>
      <c r="L9447" s="119" t="str">
        <f t="shared" si="588"/>
        <v>NA</v>
      </c>
      <c r="M9447" s="119"/>
      <c r="N9447" s="120" t="str">
        <f t="shared" si="589"/>
        <v>NA</v>
      </c>
      <c r="O9447" s="120"/>
      <c r="P9447"/>
      <c r="Q9447"/>
      <c r="R9447"/>
      <c r="S9447"/>
      <c r="T9447"/>
      <c r="U9447" t="s">
        <v>34784</v>
      </c>
      <c r="V9447" t="s">
        <v>34782</v>
      </c>
      <c r="W9447" t="s">
        <v>34783</v>
      </c>
      <c r="X9447" t="s">
        <v>193</v>
      </c>
      <c r="Y9447" t="s">
        <v>34785</v>
      </c>
      <c r="Z9447" t="s">
        <v>54</v>
      </c>
      <c r="AA9447"/>
      <c r="AB9447" t="s">
        <v>48558</v>
      </c>
      <c r="AC9447" t="s">
        <v>55067</v>
      </c>
      <c r="AD9447" t="s">
        <v>34784</v>
      </c>
      <c r="AE9447" t="s">
        <v>565</v>
      </c>
      <c r="AF9447" s="119" t="str">
        <f t="shared" si="590"/>
        <v>NA</v>
      </c>
      <c r="AG9447" s="119"/>
      <c r="AH9447" s="119"/>
      <c r="AI9447" s="119"/>
      <c r="AJ9447" s="119" t="str">
        <f t="shared" si="591"/>
        <v>NA</v>
      </c>
      <c r="AK9447" s="190"/>
      <c r="AL9447" s="191"/>
    </row>
    <row r="9448" spans="1:38" x14ac:dyDescent="0.25">
      <c r="A9448" t="s">
        <v>30516</v>
      </c>
      <c r="B9448" t="s">
        <v>30514</v>
      </c>
      <c r="C9448" t="s">
        <v>30515</v>
      </c>
      <c r="D9448" t="s">
        <v>193</v>
      </c>
      <c r="E9448" t="s">
        <v>399</v>
      </c>
      <c r="F9448" t="s">
        <v>54</v>
      </c>
      <c r="G9448"/>
      <c r="H9448" t="s">
        <v>48912</v>
      </c>
      <c r="I9448" t="s">
        <v>55410</v>
      </c>
      <c r="J9448" t="s">
        <v>30516</v>
      </c>
      <c r="K9448" t="s">
        <v>565</v>
      </c>
      <c r="L9448" s="119" t="str">
        <f t="shared" si="588"/>
        <v>NA</v>
      </c>
      <c r="M9448" s="119"/>
      <c r="N9448" s="120" t="str">
        <f t="shared" si="589"/>
        <v>NA</v>
      </c>
      <c r="O9448" s="120"/>
      <c r="P9448"/>
      <c r="Q9448"/>
      <c r="R9448"/>
      <c r="S9448"/>
      <c r="T9448"/>
      <c r="U9448" t="s">
        <v>35599</v>
      </c>
      <c r="V9448" t="s">
        <v>35598</v>
      </c>
      <c r="W9448" t="s">
        <v>31960</v>
      </c>
      <c r="X9448" t="s">
        <v>193</v>
      </c>
      <c r="Y9448" t="s">
        <v>558</v>
      </c>
      <c r="Z9448" t="s">
        <v>54</v>
      </c>
      <c r="AA9448"/>
      <c r="AB9448" t="s">
        <v>48559</v>
      </c>
      <c r="AC9448" t="s">
        <v>55068</v>
      </c>
      <c r="AD9448" t="s">
        <v>35600</v>
      </c>
      <c r="AE9448" t="s">
        <v>565</v>
      </c>
      <c r="AF9448" s="119" t="str">
        <f t="shared" si="590"/>
        <v>NA</v>
      </c>
      <c r="AG9448" s="119"/>
      <c r="AH9448" s="119"/>
      <c r="AI9448" s="119"/>
      <c r="AJ9448" s="119" t="str">
        <f t="shared" si="591"/>
        <v>NA</v>
      </c>
      <c r="AK9448" s="190"/>
      <c r="AL9448" s="191"/>
    </row>
    <row r="9449" spans="1:38" x14ac:dyDescent="0.25">
      <c r="A9449" t="s">
        <v>27941</v>
      </c>
      <c r="B9449" t="s">
        <v>27939</v>
      </c>
      <c r="C9449" t="s">
        <v>27940</v>
      </c>
      <c r="D9449" t="s">
        <v>193</v>
      </c>
      <c r="E9449" t="s">
        <v>4702</v>
      </c>
      <c r="F9449" t="s">
        <v>54</v>
      </c>
      <c r="G9449"/>
      <c r="H9449" t="s">
        <v>48913</v>
      </c>
      <c r="I9449" t="s">
        <v>55411</v>
      </c>
      <c r="J9449" t="s">
        <v>27942</v>
      </c>
      <c r="K9449" t="s">
        <v>565</v>
      </c>
      <c r="L9449" s="119" t="str">
        <f t="shared" si="588"/>
        <v>NA</v>
      </c>
      <c r="M9449" s="119"/>
      <c r="N9449" s="120" t="str">
        <f t="shared" si="589"/>
        <v>NA</v>
      </c>
      <c r="O9449" s="120"/>
      <c r="P9449"/>
      <c r="Q9449"/>
      <c r="R9449"/>
      <c r="S9449"/>
      <c r="T9449"/>
      <c r="U9449" t="s">
        <v>33825</v>
      </c>
      <c r="V9449" t="s">
        <v>33824</v>
      </c>
      <c r="W9449" t="s">
        <v>29143</v>
      </c>
      <c r="X9449" t="s">
        <v>193</v>
      </c>
      <c r="Y9449" t="s">
        <v>558</v>
      </c>
      <c r="Z9449" t="s">
        <v>54</v>
      </c>
      <c r="AA9449"/>
      <c r="AB9449" t="s">
        <v>48559</v>
      </c>
      <c r="AC9449" t="s">
        <v>55068</v>
      </c>
      <c r="AD9449"/>
      <c r="AE9449" t="s">
        <v>565</v>
      </c>
      <c r="AF9449" s="119" t="str">
        <f t="shared" si="590"/>
        <v>NA</v>
      </c>
      <c r="AG9449" s="119"/>
      <c r="AH9449" s="119"/>
      <c r="AI9449" s="119"/>
      <c r="AJ9449" s="119" t="str">
        <f t="shared" si="591"/>
        <v>NA</v>
      </c>
      <c r="AK9449" s="190"/>
      <c r="AL9449" s="191"/>
    </row>
    <row r="9450" spans="1:38" x14ac:dyDescent="0.25">
      <c r="A9450" t="s">
        <v>29829</v>
      </c>
      <c r="B9450" t="s">
        <v>29827</v>
      </c>
      <c r="C9450" t="s">
        <v>29828</v>
      </c>
      <c r="D9450" t="s">
        <v>193</v>
      </c>
      <c r="E9450" t="s">
        <v>4702</v>
      </c>
      <c r="F9450" t="s">
        <v>54</v>
      </c>
      <c r="G9450"/>
      <c r="H9450" t="s">
        <v>48914</v>
      </c>
      <c r="I9450" t="s">
        <v>55411</v>
      </c>
      <c r="J9450" t="s">
        <v>29830</v>
      </c>
      <c r="K9450" t="s">
        <v>565</v>
      </c>
      <c r="L9450" s="119" t="str">
        <f t="shared" si="588"/>
        <v>NA</v>
      </c>
      <c r="M9450" s="119"/>
      <c r="N9450" s="120" t="str">
        <f t="shared" si="589"/>
        <v>NA</v>
      </c>
      <c r="O9450" s="120"/>
      <c r="P9450"/>
      <c r="Q9450"/>
      <c r="R9450"/>
      <c r="S9450"/>
      <c r="T9450"/>
      <c r="U9450" t="s">
        <v>33796</v>
      </c>
      <c r="V9450" t="s">
        <v>33794</v>
      </c>
      <c r="W9450" t="s">
        <v>33795</v>
      </c>
      <c r="X9450" t="s">
        <v>193</v>
      </c>
      <c r="Y9450" t="s">
        <v>558</v>
      </c>
      <c r="Z9450" t="s">
        <v>54</v>
      </c>
      <c r="AA9450"/>
      <c r="AB9450" t="s">
        <v>48559</v>
      </c>
      <c r="AC9450" t="s">
        <v>55068</v>
      </c>
      <c r="AD9450" t="s">
        <v>33797</v>
      </c>
      <c r="AE9450" t="s">
        <v>565</v>
      </c>
      <c r="AF9450" s="119" t="str">
        <f t="shared" si="590"/>
        <v>NA</v>
      </c>
      <c r="AG9450" s="119"/>
      <c r="AH9450" s="119"/>
      <c r="AI9450" s="119"/>
      <c r="AJ9450" s="119" t="str">
        <f t="shared" si="591"/>
        <v>NA</v>
      </c>
      <c r="AK9450" s="190"/>
      <c r="AL9450" s="191"/>
    </row>
    <row r="9451" spans="1:38" x14ac:dyDescent="0.25">
      <c r="A9451" t="s">
        <v>30979</v>
      </c>
      <c r="B9451" t="s">
        <v>30977</v>
      </c>
      <c r="C9451" t="s">
        <v>30978</v>
      </c>
      <c r="D9451" t="s">
        <v>193</v>
      </c>
      <c r="E9451" t="s">
        <v>4702</v>
      </c>
      <c r="F9451" t="s">
        <v>54</v>
      </c>
      <c r="G9451"/>
      <c r="H9451" t="s">
        <v>48913</v>
      </c>
      <c r="I9451" t="s">
        <v>55411</v>
      </c>
      <c r="J9451"/>
      <c r="K9451" t="s">
        <v>565</v>
      </c>
      <c r="L9451" s="119" t="str">
        <f t="shared" si="588"/>
        <v>NA</v>
      </c>
      <c r="M9451" s="119"/>
      <c r="N9451" s="120" t="str">
        <f t="shared" si="589"/>
        <v>NA</v>
      </c>
      <c r="O9451" s="120"/>
      <c r="P9451"/>
      <c r="Q9451"/>
      <c r="R9451"/>
      <c r="S9451"/>
      <c r="T9451"/>
      <c r="U9451" t="s">
        <v>32144</v>
      </c>
      <c r="V9451" t="s">
        <v>32143</v>
      </c>
      <c r="W9451" t="s">
        <v>27149</v>
      </c>
      <c r="X9451" t="s">
        <v>193</v>
      </c>
      <c r="Y9451" t="s">
        <v>558</v>
      </c>
      <c r="Z9451" t="s">
        <v>54</v>
      </c>
      <c r="AA9451"/>
      <c r="AB9451" t="s">
        <v>48559</v>
      </c>
      <c r="AC9451" t="s">
        <v>55068</v>
      </c>
      <c r="AD9451" t="s">
        <v>32144</v>
      </c>
      <c r="AE9451" t="s">
        <v>565</v>
      </c>
      <c r="AF9451" s="119" t="str">
        <f t="shared" si="590"/>
        <v>NA</v>
      </c>
      <c r="AG9451" s="119"/>
      <c r="AH9451" s="119"/>
      <c r="AI9451" s="119"/>
      <c r="AJ9451" s="119" t="str">
        <f t="shared" si="591"/>
        <v>NA</v>
      </c>
      <c r="AK9451" s="190"/>
      <c r="AL9451" s="191"/>
    </row>
    <row r="9452" spans="1:38" x14ac:dyDescent="0.25">
      <c r="A9452" t="s">
        <v>27941</v>
      </c>
      <c r="B9452" t="s">
        <v>27943</v>
      </c>
      <c r="C9452" t="s">
        <v>27944</v>
      </c>
      <c r="D9452" t="s">
        <v>193</v>
      </c>
      <c r="E9452" t="s">
        <v>4702</v>
      </c>
      <c r="F9452" t="s">
        <v>54</v>
      </c>
      <c r="G9452"/>
      <c r="H9452" t="s">
        <v>48913</v>
      </c>
      <c r="I9452" t="s">
        <v>55411</v>
      </c>
      <c r="J9452"/>
      <c r="K9452" t="s">
        <v>565</v>
      </c>
      <c r="L9452" s="119" t="str">
        <f t="shared" si="588"/>
        <v>NA</v>
      </c>
      <c r="M9452" s="119"/>
      <c r="N9452" s="120" t="str">
        <f t="shared" si="589"/>
        <v>NA</v>
      </c>
      <c r="O9452" s="120"/>
      <c r="P9452"/>
      <c r="Q9452"/>
      <c r="R9452"/>
      <c r="S9452"/>
      <c r="T9452"/>
      <c r="U9452" t="s">
        <v>32948</v>
      </c>
      <c r="V9452" t="s">
        <v>32946</v>
      </c>
      <c r="W9452" t="s">
        <v>32947</v>
      </c>
      <c r="X9452" t="s">
        <v>193</v>
      </c>
      <c r="Y9452" t="s">
        <v>558</v>
      </c>
      <c r="Z9452" t="s">
        <v>54</v>
      </c>
      <c r="AA9452"/>
      <c r="AB9452" t="s">
        <v>48559</v>
      </c>
      <c r="AC9452" t="s">
        <v>55068</v>
      </c>
      <c r="AD9452" t="s">
        <v>32949</v>
      </c>
      <c r="AE9452" t="s">
        <v>565</v>
      </c>
      <c r="AF9452" s="119" t="str">
        <f t="shared" si="590"/>
        <v>NA</v>
      </c>
      <c r="AG9452" s="119"/>
      <c r="AH9452" s="119"/>
      <c r="AI9452" s="119"/>
      <c r="AJ9452" s="119" t="str">
        <f t="shared" si="591"/>
        <v>NA</v>
      </c>
      <c r="AK9452" s="190"/>
      <c r="AL9452" s="191"/>
    </row>
    <row r="9453" spans="1:38" x14ac:dyDescent="0.25">
      <c r="A9453" t="s">
        <v>27950</v>
      </c>
      <c r="B9453" t="s">
        <v>27948</v>
      </c>
      <c r="C9453" t="s">
        <v>27949</v>
      </c>
      <c r="D9453" t="s">
        <v>193</v>
      </c>
      <c r="E9453" t="s">
        <v>4702</v>
      </c>
      <c r="F9453" t="s">
        <v>54</v>
      </c>
      <c r="G9453"/>
      <c r="H9453" t="s">
        <v>48913</v>
      </c>
      <c r="I9453" t="s">
        <v>55411</v>
      </c>
      <c r="J9453" t="s">
        <v>27950</v>
      </c>
      <c r="K9453" t="s">
        <v>565</v>
      </c>
      <c r="L9453" s="119" t="str">
        <f t="shared" si="588"/>
        <v>NA</v>
      </c>
      <c r="M9453" s="119"/>
      <c r="N9453" s="120" t="str">
        <f t="shared" si="589"/>
        <v>NA</v>
      </c>
      <c r="O9453" s="120"/>
      <c r="P9453"/>
      <c r="Q9453"/>
      <c r="R9453"/>
      <c r="S9453"/>
      <c r="T9453"/>
      <c r="U9453" t="s">
        <v>32191</v>
      </c>
      <c r="V9453" t="s">
        <v>32193</v>
      </c>
      <c r="W9453" t="s">
        <v>27988</v>
      </c>
      <c r="X9453" t="s">
        <v>193</v>
      </c>
      <c r="Y9453" t="s">
        <v>558</v>
      </c>
      <c r="Z9453" t="s">
        <v>54</v>
      </c>
      <c r="AA9453"/>
      <c r="AB9453" t="s">
        <v>48559</v>
      </c>
      <c r="AC9453" t="s">
        <v>55068</v>
      </c>
      <c r="AD9453" t="s">
        <v>32194</v>
      </c>
      <c r="AE9453" t="s">
        <v>565</v>
      </c>
      <c r="AF9453" s="119" t="str">
        <f t="shared" si="590"/>
        <v>NA</v>
      </c>
      <c r="AG9453" s="119"/>
      <c r="AH9453" s="119"/>
      <c r="AI9453" s="119"/>
      <c r="AJ9453" s="119" t="str">
        <f t="shared" si="591"/>
        <v>NA</v>
      </c>
      <c r="AK9453" s="190"/>
      <c r="AL9453" s="191"/>
    </row>
    <row r="9454" spans="1:38" x14ac:dyDescent="0.25">
      <c r="A9454" t="s">
        <v>27947</v>
      </c>
      <c r="B9454" t="s">
        <v>27945</v>
      </c>
      <c r="C9454" t="s">
        <v>27946</v>
      </c>
      <c r="D9454" t="s">
        <v>193</v>
      </c>
      <c r="E9454" t="s">
        <v>4702</v>
      </c>
      <c r="F9454" t="s">
        <v>54</v>
      </c>
      <c r="G9454"/>
      <c r="H9454" t="s">
        <v>48913</v>
      </c>
      <c r="I9454" t="s">
        <v>55411</v>
      </c>
      <c r="J9454" t="s">
        <v>27947</v>
      </c>
      <c r="K9454" t="s">
        <v>565</v>
      </c>
      <c r="L9454" s="119" t="str">
        <f t="shared" si="588"/>
        <v>NA</v>
      </c>
      <c r="M9454" s="119"/>
      <c r="N9454" s="120" t="str">
        <f t="shared" si="589"/>
        <v>NA</v>
      </c>
      <c r="O9454" s="120"/>
      <c r="P9454"/>
      <c r="Q9454"/>
      <c r="R9454"/>
      <c r="S9454"/>
      <c r="T9454"/>
      <c r="U9454" t="s">
        <v>32197</v>
      </c>
      <c r="V9454" t="s">
        <v>32195</v>
      </c>
      <c r="W9454" t="s">
        <v>32196</v>
      </c>
      <c r="X9454" t="s">
        <v>193</v>
      </c>
      <c r="Y9454" t="s">
        <v>558</v>
      </c>
      <c r="Z9454" t="s">
        <v>54</v>
      </c>
      <c r="AA9454"/>
      <c r="AB9454" t="s">
        <v>48559</v>
      </c>
      <c r="AC9454" t="s">
        <v>55068</v>
      </c>
      <c r="AD9454" t="s">
        <v>32197</v>
      </c>
      <c r="AE9454" t="s">
        <v>565</v>
      </c>
      <c r="AF9454" s="119" t="str">
        <f t="shared" si="590"/>
        <v>NA</v>
      </c>
      <c r="AG9454" s="119"/>
      <c r="AH9454" s="119"/>
      <c r="AI9454" s="119"/>
      <c r="AJ9454" s="119" t="str">
        <f t="shared" si="591"/>
        <v>NA</v>
      </c>
      <c r="AK9454" s="190"/>
      <c r="AL9454" s="191"/>
    </row>
    <row r="9455" spans="1:38" x14ac:dyDescent="0.25">
      <c r="A9455" t="s">
        <v>29818</v>
      </c>
      <c r="B9455" t="s">
        <v>29817</v>
      </c>
      <c r="C9455" t="s">
        <v>29626</v>
      </c>
      <c r="D9455" t="s">
        <v>193</v>
      </c>
      <c r="E9455" t="s">
        <v>4702</v>
      </c>
      <c r="F9455" t="s">
        <v>54</v>
      </c>
      <c r="G9455"/>
      <c r="H9455" t="s">
        <v>48914</v>
      </c>
      <c r="I9455" t="s">
        <v>55411</v>
      </c>
      <c r="J9455" t="s">
        <v>29818</v>
      </c>
      <c r="K9455" t="s">
        <v>565</v>
      </c>
      <c r="L9455" s="119" t="str">
        <f t="shared" si="588"/>
        <v>NA</v>
      </c>
      <c r="M9455" s="119"/>
      <c r="N9455" s="120" t="str">
        <f t="shared" si="589"/>
        <v>NA</v>
      </c>
      <c r="O9455" s="120"/>
      <c r="P9455"/>
      <c r="Q9455"/>
      <c r="R9455"/>
      <c r="S9455"/>
      <c r="T9455"/>
      <c r="U9455" t="s">
        <v>35379</v>
      </c>
      <c r="V9455" t="s">
        <v>35377</v>
      </c>
      <c r="W9455" t="s">
        <v>35378</v>
      </c>
      <c r="X9455" t="s">
        <v>193</v>
      </c>
      <c r="Y9455" t="s">
        <v>558</v>
      </c>
      <c r="Z9455" t="s">
        <v>54</v>
      </c>
      <c r="AA9455"/>
      <c r="AB9455" t="s">
        <v>48559</v>
      </c>
      <c r="AC9455" t="s">
        <v>55068</v>
      </c>
      <c r="AD9455" t="s">
        <v>35380</v>
      </c>
      <c r="AE9455" t="s">
        <v>565</v>
      </c>
      <c r="AF9455" s="119" t="str">
        <f t="shared" si="590"/>
        <v>NA</v>
      </c>
      <c r="AG9455" s="119"/>
      <c r="AH9455" s="119"/>
      <c r="AI9455" s="119"/>
      <c r="AJ9455" s="119" t="str">
        <f t="shared" si="591"/>
        <v>NA</v>
      </c>
      <c r="AK9455" s="190"/>
      <c r="AL9455" s="191"/>
    </row>
    <row r="9456" spans="1:38" x14ac:dyDescent="0.25">
      <c r="A9456" t="s">
        <v>29918</v>
      </c>
      <c r="B9456" t="s">
        <v>29916</v>
      </c>
      <c r="C9456" t="s">
        <v>29917</v>
      </c>
      <c r="D9456" t="s">
        <v>193</v>
      </c>
      <c r="E9456" t="s">
        <v>4702</v>
      </c>
      <c r="F9456" t="s">
        <v>54</v>
      </c>
      <c r="G9456"/>
      <c r="H9456" t="s">
        <v>48913</v>
      </c>
      <c r="I9456" t="s">
        <v>55411</v>
      </c>
      <c r="J9456" t="s">
        <v>29918</v>
      </c>
      <c r="K9456" t="s">
        <v>565</v>
      </c>
      <c r="L9456" s="119" t="str">
        <f t="shared" si="588"/>
        <v>NA</v>
      </c>
      <c r="M9456" s="119"/>
      <c r="N9456" s="120" t="str">
        <f t="shared" si="589"/>
        <v>NA</v>
      </c>
      <c r="O9456" s="120"/>
      <c r="P9456"/>
      <c r="Q9456"/>
      <c r="R9456"/>
      <c r="S9456"/>
      <c r="T9456"/>
      <c r="U9456" t="s">
        <v>32267</v>
      </c>
      <c r="V9456" t="s">
        <v>32265</v>
      </c>
      <c r="W9456" t="s">
        <v>32266</v>
      </c>
      <c r="X9456" t="s">
        <v>193</v>
      </c>
      <c r="Y9456" t="s">
        <v>558</v>
      </c>
      <c r="Z9456" t="s">
        <v>54</v>
      </c>
      <c r="AA9456"/>
      <c r="AB9456" t="s">
        <v>48559</v>
      </c>
      <c r="AC9456" t="s">
        <v>55068</v>
      </c>
      <c r="AD9456" t="s">
        <v>32267</v>
      </c>
      <c r="AE9456" t="s">
        <v>565</v>
      </c>
      <c r="AF9456" s="119" t="str">
        <f t="shared" si="590"/>
        <v>NA</v>
      </c>
      <c r="AG9456" s="119"/>
      <c r="AH9456" s="119"/>
      <c r="AI9456" s="119"/>
      <c r="AJ9456" s="119" t="str">
        <f t="shared" si="591"/>
        <v>NA</v>
      </c>
      <c r="AK9456" s="190"/>
      <c r="AL9456" s="191"/>
    </row>
    <row r="9457" spans="1:38" x14ac:dyDescent="0.25">
      <c r="A9457" t="s">
        <v>29323</v>
      </c>
      <c r="B9457" t="s">
        <v>29322</v>
      </c>
      <c r="C9457" t="s">
        <v>655</v>
      </c>
      <c r="D9457" t="s">
        <v>193</v>
      </c>
      <c r="E9457" t="s">
        <v>4702</v>
      </c>
      <c r="F9457" t="s">
        <v>54</v>
      </c>
      <c r="G9457"/>
      <c r="H9457" t="s">
        <v>48913</v>
      </c>
      <c r="I9457" t="s">
        <v>55411</v>
      </c>
      <c r="J9457" t="s">
        <v>29323</v>
      </c>
      <c r="K9457" t="s">
        <v>565</v>
      </c>
      <c r="L9457" s="119" t="str">
        <f t="shared" si="588"/>
        <v>NA</v>
      </c>
      <c r="M9457" s="119"/>
      <c r="N9457" s="120" t="str">
        <f t="shared" si="589"/>
        <v>NA</v>
      </c>
      <c r="O9457" s="120"/>
      <c r="P9457"/>
      <c r="Q9457"/>
      <c r="R9457"/>
      <c r="S9457"/>
      <c r="T9457"/>
      <c r="U9457" t="s">
        <v>32282</v>
      </c>
      <c r="V9457" t="s">
        <v>32280</v>
      </c>
      <c r="W9457" t="s">
        <v>32281</v>
      </c>
      <c r="X9457" t="s">
        <v>193</v>
      </c>
      <c r="Y9457" t="s">
        <v>558</v>
      </c>
      <c r="Z9457" t="s">
        <v>54</v>
      </c>
      <c r="AA9457"/>
      <c r="AB9457" t="s">
        <v>48559</v>
      </c>
      <c r="AC9457" t="s">
        <v>55068</v>
      </c>
      <c r="AD9457" t="s">
        <v>32282</v>
      </c>
      <c r="AE9457" t="s">
        <v>565</v>
      </c>
      <c r="AF9457" s="119" t="str">
        <f t="shared" si="590"/>
        <v>NA</v>
      </c>
      <c r="AG9457" s="119"/>
      <c r="AH9457" s="119"/>
      <c r="AI9457" s="119"/>
      <c r="AJ9457" s="119" t="str">
        <f t="shared" si="591"/>
        <v>NA</v>
      </c>
      <c r="AK9457" s="190"/>
      <c r="AL9457" s="191"/>
    </row>
    <row r="9458" spans="1:38" x14ac:dyDescent="0.25">
      <c r="A9458" t="s">
        <v>30109</v>
      </c>
      <c r="B9458" t="s">
        <v>30107</v>
      </c>
      <c r="C9458" t="s">
        <v>30108</v>
      </c>
      <c r="D9458" t="s">
        <v>193</v>
      </c>
      <c r="E9458" t="s">
        <v>4702</v>
      </c>
      <c r="F9458" t="s">
        <v>54</v>
      </c>
      <c r="G9458"/>
      <c r="H9458" t="s">
        <v>48914</v>
      </c>
      <c r="I9458" t="s">
        <v>55411</v>
      </c>
      <c r="J9458" t="s">
        <v>30109</v>
      </c>
      <c r="K9458" t="s">
        <v>565</v>
      </c>
      <c r="L9458" s="119" t="str">
        <f t="shared" si="588"/>
        <v>NA</v>
      </c>
      <c r="M9458" s="119"/>
      <c r="N9458" s="120" t="str">
        <f t="shared" si="589"/>
        <v>NA</v>
      </c>
      <c r="O9458" s="120"/>
      <c r="P9458"/>
      <c r="Q9458"/>
      <c r="R9458"/>
      <c r="S9458"/>
      <c r="T9458"/>
      <c r="U9458" t="s">
        <v>32893</v>
      </c>
      <c r="V9458" t="s">
        <v>32891</v>
      </c>
      <c r="W9458" t="s">
        <v>32892</v>
      </c>
      <c r="X9458" t="s">
        <v>193</v>
      </c>
      <c r="Y9458" t="s">
        <v>558</v>
      </c>
      <c r="Z9458" t="s">
        <v>54</v>
      </c>
      <c r="AA9458"/>
      <c r="AB9458" t="s">
        <v>48559</v>
      </c>
      <c r="AC9458" t="s">
        <v>55068</v>
      </c>
      <c r="AD9458" t="s">
        <v>32894</v>
      </c>
      <c r="AE9458" t="s">
        <v>565</v>
      </c>
      <c r="AF9458" s="119" t="str">
        <f t="shared" si="590"/>
        <v>NA</v>
      </c>
      <c r="AG9458" s="119"/>
      <c r="AH9458" s="119"/>
      <c r="AI9458" s="119"/>
      <c r="AJ9458" s="119" t="str">
        <f t="shared" si="591"/>
        <v>NA</v>
      </c>
      <c r="AK9458" s="190"/>
      <c r="AL9458" s="191"/>
    </row>
    <row r="9459" spans="1:38" x14ac:dyDescent="0.25">
      <c r="A9459" t="s">
        <v>30667</v>
      </c>
      <c r="B9459" t="s">
        <v>30665</v>
      </c>
      <c r="C9459" t="s">
        <v>30666</v>
      </c>
      <c r="D9459" t="s">
        <v>193</v>
      </c>
      <c r="E9459" t="s">
        <v>30668</v>
      </c>
      <c r="F9459" t="s">
        <v>54</v>
      </c>
      <c r="G9459"/>
      <c r="H9459" t="s">
        <v>48915</v>
      </c>
      <c r="I9459" t="s">
        <v>55412</v>
      </c>
      <c r="J9459" t="s">
        <v>30667</v>
      </c>
      <c r="K9459" t="s">
        <v>565</v>
      </c>
      <c r="L9459" s="119" t="str">
        <f t="shared" si="588"/>
        <v>NA</v>
      </c>
      <c r="M9459" s="119"/>
      <c r="N9459" s="120" t="str">
        <f t="shared" si="589"/>
        <v>NA</v>
      </c>
      <c r="O9459" s="120"/>
      <c r="P9459"/>
      <c r="Q9459"/>
      <c r="R9459"/>
      <c r="S9459"/>
      <c r="T9459"/>
      <c r="U9459" t="s">
        <v>32156</v>
      </c>
      <c r="V9459" t="s">
        <v>32155</v>
      </c>
      <c r="W9459" t="s">
        <v>31960</v>
      </c>
      <c r="X9459" t="s">
        <v>193</v>
      </c>
      <c r="Y9459" t="s">
        <v>558</v>
      </c>
      <c r="Z9459" t="s">
        <v>54</v>
      </c>
      <c r="AA9459"/>
      <c r="AB9459" t="s">
        <v>48559</v>
      </c>
      <c r="AC9459" t="s">
        <v>55068</v>
      </c>
      <c r="AD9459" t="s">
        <v>32156</v>
      </c>
      <c r="AE9459" t="s">
        <v>565</v>
      </c>
      <c r="AF9459" s="119" t="str">
        <f t="shared" si="590"/>
        <v>NA</v>
      </c>
      <c r="AG9459" s="119"/>
      <c r="AH9459" s="119"/>
      <c r="AI9459" s="119"/>
      <c r="AJ9459" s="119" t="str">
        <f t="shared" si="591"/>
        <v>NA</v>
      </c>
      <c r="AK9459" s="190"/>
      <c r="AL9459" s="191"/>
    </row>
    <row r="9460" spans="1:38" x14ac:dyDescent="0.25">
      <c r="A9460" t="s">
        <v>31229</v>
      </c>
      <c r="B9460" t="s">
        <v>31227</v>
      </c>
      <c r="C9460" t="s">
        <v>31228</v>
      </c>
      <c r="D9460" t="s">
        <v>193</v>
      </c>
      <c r="E9460" t="s">
        <v>4713</v>
      </c>
      <c r="F9460" t="s">
        <v>54</v>
      </c>
      <c r="G9460"/>
      <c r="H9460" t="s">
        <v>48916</v>
      </c>
      <c r="I9460" t="s">
        <v>55413</v>
      </c>
      <c r="J9460" t="s">
        <v>31230</v>
      </c>
      <c r="K9460" t="s">
        <v>565</v>
      </c>
      <c r="L9460" s="119" t="str">
        <f t="shared" si="588"/>
        <v>NA</v>
      </c>
      <c r="M9460" s="119"/>
      <c r="N9460" s="120" t="str">
        <f t="shared" si="589"/>
        <v>NA</v>
      </c>
      <c r="O9460" s="120"/>
      <c r="P9460"/>
      <c r="Q9460"/>
      <c r="R9460"/>
      <c r="S9460"/>
      <c r="T9460"/>
      <c r="U9460" t="s">
        <v>35353</v>
      </c>
      <c r="V9460" t="s">
        <v>35351</v>
      </c>
      <c r="W9460" t="s">
        <v>35352</v>
      </c>
      <c r="X9460" t="s">
        <v>193</v>
      </c>
      <c r="Y9460" t="s">
        <v>558</v>
      </c>
      <c r="Z9460" t="s">
        <v>54</v>
      </c>
      <c r="AA9460"/>
      <c r="AB9460" t="s">
        <v>48559</v>
      </c>
      <c r="AC9460" t="s">
        <v>55068</v>
      </c>
      <c r="AD9460" t="s">
        <v>35354</v>
      </c>
      <c r="AE9460" t="s">
        <v>565</v>
      </c>
      <c r="AF9460" s="119" t="str">
        <f t="shared" si="590"/>
        <v>NA</v>
      </c>
      <c r="AG9460" s="119"/>
      <c r="AH9460" s="119"/>
      <c r="AI9460" s="119"/>
      <c r="AJ9460" s="119" t="str">
        <f t="shared" si="591"/>
        <v>NA</v>
      </c>
      <c r="AK9460" s="190"/>
      <c r="AL9460" s="191"/>
    </row>
    <row r="9461" spans="1:38" x14ac:dyDescent="0.25">
      <c r="A9461" t="s">
        <v>29160</v>
      </c>
      <c r="B9461" t="s">
        <v>29158</v>
      </c>
      <c r="C9461" t="s">
        <v>29159</v>
      </c>
      <c r="D9461" t="s">
        <v>193</v>
      </c>
      <c r="E9461" t="s">
        <v>4713</v>
      </c>
      <c r="F9461" t="s">
        <v>54</v>
      </c>
      <c r="G9461"/>
      <c r="H9461" t="s">
        <v>48916</v>
      </c>
      <c r="I9461" t="s">
        <v>55413</v>
      </c>
      <c r="J9461"/>
      <c r="K9461" t="s">
        <v>565</v>
      </c>
      <c r="L9461" s="119" t="str">
        <f t="shared" si="588"/>
        <v>NA</v>
      </c>
      <c r="M9461" s="119"/>
      <c r="N9461" s="120" t="str">
        <f t="shared" si="589"/>
        <v>NA</v>
      </c>
      <c r="O9461" s="120"/>
      <c r="P9461"/>
      <c r="Q9461"/>
      <c r="R9461"/>
      <c r="S9461"/>
      <c r="T9461"/>
      <c r="U9461" t="s">
        <v>33236</v>
      </c>
      <c r="V9461" t="s">
        <v>33234</v>
      </c>
      <c r="W9461" t="s">
        <v>33235</v>
      </c>
      <c r="X9461" t="s">
        <v>193</v>
      </c>
      <c r="Y9461" t="s">
        <v>558</v>
      </c>
      <c r="Z9461" t="s">
        <v>54</v>
      </c>
      <c r="AA9461"/>
      <c r="AB9461" t="s">
        <v>48559</v>
      </c>
      <c r="AC9461" t="s">
        <v>55068</v>
      </c>
      <c r="AD9461" t="s">
        <v>33236</v>
      </c>
      <c r="AE9461" t="s">
        <v>565</v>
      </c>
      <c r="AF9461" s="119" t="str">
        <f t="shared" si="590"/>
        <v>NA</v>
      </c>
      <c r="AG9461" s="119"/>
      <c r="AH9461" s="119"/>
      <c r="AI9461" s="119"/>
      <c r="AJ9461" s="119" t="str">
        <f t="shared" si="591"/>
        <v>NA</v>
      </c>
      <c r="AK9461" s="190"/>
      <c r="AL9461" s="191"/>
    </row>
    <row r="9462" spans="1:38" x14ac:dyDescent="0.25">
      <c r="A9462" t="s">
        <v>28477</v>
      </c>
      <c r="B9462" t="s">
        <v>28475</v>
      </c>
      <c r="C9462" t="s">
        <v>28476</v>
      </c>
      <c r="D9462" t="s">
        <v>193</v>
      </c>
      <c r="E9462" t="s">
        <v>4713</v>
      </c>
      <c r="F9462" t="s">
        <v>54</v>
      </c>
      <c r="G9462"/>
      <c r="H9462" t="s">
        <v>48916</v>
      </c>
      <c r="I9462" t="s">
        <v>55413</v>
      </c>
      <c r="J9462" t="s">
        <v>28478</v>
      </c>
      <c r="K9462" t="s">
        <v>565</v>
      </c>
      <c r="L9462" s="119" t="str">
        <f t="shared" si="588"/>
        <v>NA</v>
      </c>
      <c r="M9462" s="119"/>
      <c r="N9462" s="120" t="str">
        <f t="shared" si="589"/>
        <v>NA</v>
      </c>
      <c r="O9462" s="120"/>
      <c r="P9462"/>
      <c r="Q9462"/>
      <c r="R9462"/>
      <c r="S9462"/>
      <c r="T9462"/>
      <c r="U9462" t="s">
        <v>27446</v>
      </c>
      <c r="V9462" t="s">
        <v>27444</v>
      </c>
      <c r="W9462" t="s">
        <v>27445</v>
      </c>
      <c r="X9462" t="s">
        <v>193</v>
      </c>
      <c r="Y9462" t="s">
        <v>558</v>
      </c>
      <c r="Z9462" t="s">
        <v>54</v>
      </c>
      <c r="AA9462"/>
      <c r="AB9462" t="s">
        <v>48559</v>
      </c>
      <c r="AC9462" t="s">
        <v>55068</v>
      </c>
      <c r="AD9462" t="s">
        <v>27447</v>
      </c>
      <c r="AE9462" t="s">
        <v>565</v>
      </c>
      <c r="AF9462" s="119" t="str">
        <f t="shared" si="590"/>
        <v>NA</v>
      </c>
      <c r="AG9462" s="119"/>
      <c r="AH9462" s="119"/>
      <c r="AI9462" s="119"/>
      <c r="AJ9462" s="119" t="str">
        <f t="shared" si="591"/>
        <v>NA</v>
      </c>
      <c r="AK9462" s="190"/>
      <c r="AL9462" s="191"/>
    </row>
    <row r="9463" spans="1:38" x14ac:dyDescent="0.25">
      <c r="A9463" t="s">
        <v>27306</v>
      </c>
      <c r="B9463" t="s">
        <v>27304</v>
      </c>
      <c r="C9463" t="s">
        <v>27305</v>
      </c>
      <c r="D9463" t="s">
        <v>193</v>
      </c>
      <c r="E9463" t="s">
        <v>4713</v>
      </c>
      <c r="F9463" t="s">
        <v>54</v>
      </c>
      <c r="G9463"/>
      <c r="H9463" t="s">
        <v>48916</v>
      </c>
      <c r="I9463" t="s">
        <v>55413</v>
      </c>
      <c r="J9463" t="s">
        <v>27306</v>
      </c>
      <c r="K9463" t="s">
        <v>565</v>
      </c>
      <c r="L9463" s="119" t="str">
        <f t="shared" si="588"/>
        <v>NA</v>
      </c>
      <c r="M9463" s="119"/>
      <c r="N9463" s="120" t="str">
        <f t="shared" si="589"/>
        <v>NA</v>
      </c>
      <c r="O9463" s="120"/>
      <c r="P9463"/>
      <c r="Q9463"/>
      <c r="R9463"/>
      <c r="S9463"/>
      <c r="T9463"/>
      <c r="U9463" t="s">
        <v>29130</v>
      </c>
      <c r="V9463" t="s">
        <v>29128</v>
      </c>
      <c r="W9463" t="s">
        <v>29129</v>
      </c>
      <c r="X9463" t="s">
        <v>193</v>
      </c>
      <c r="Y9463" t="s">
        <v>558</v>
      </c>
      <c r="Z9463" t="s">
        <v>54</v>
      </c>
      <c r="AA9463"/>
      <c r="AB9463" t="s">
        <v>48559</v>
      </c>
      <c r="AC9463" t="s">
        <v>55068</v>
      </c>
      <c r="AD9463" t="s">
        <v>29131</v>
      </c>
      <c r="AE9463" t="s">
        <v>565</v>
      </c>
      <c r="AF9463" s="119" t="str">
        <f t="shared" si="590"/>
        <v>NA</v>
      </c>
      <c r="AG9463" s="119"/>
      <c r="AH9463" s="119"/>
      <c r="AI9463" s="119"/>
      <c r="AJ9463" s="119" t="str">
        <f t="shared" si="591"/>
        <v>NA</v>
      </c>
      <c r="AK9463" s="190"/>
      <c r="AL9463" s="191"/>
    </row>
    <row r="9464" spans="1:38" x14ac:dyDescent="0.25">
      <c r="A9464" t="s">
        <v>30200</v>
      </c>
      <c r="B9464" t="s">
        <v>30198</v>
      </c>
      <c r="C9464" t="s">
        <v>30199</v>
      </c>
      <c r="D9464" t="s">
        <v>193</v>
      </c>
      <c r="E9464" t="s">
        <v>4713</v>
      </c>
      <c r="F9464" t="s">
        <v>54</v>
      </c>
      <c r="G9464"/>
      <c r="H9464" t="s">
        <v>48917</v>
      </c>
      <c r="I9464" t="s">
        <v>55413</v>
      </c>
      <c r="J9464" t="s">
        <v>30201</v>
      </c>
      <c r="K9464" t="s">
        <v>565</v>
      </c>
      <c r="L9464" s="119" t="str">
        <f t="shared" si="588"/>
        <v>NA</v>
      </c>
      <c r="M9464" s="119"/>
      <c r="N9464" s="120" t="str">
        <f t="shared" si="589"/>
        <v>NA</v>
      </c>
      <c r="O9464" s="120"/>
      <c r="P9464"/>
      <c r="Q9464"/>
      <c r="R9464"/>
      <c r="S9464"/>
      <c r="T9464"/>
      <c r="U9464" t="s">
        <v>35241</v>
      </c>
      <c r="V9464" t="s">
        <v>35239</v>
      </c>
      <c r="W9464" t="s">
        <v>35240</v>
      </c>
      <c r="X9464" t="s">
        <v>193</v>
      </c>
      <c r="Y9464" t="s">
        <v>558</v>
      </c>
      <c r="Z9464" t="s">
        <v>54</v>
      </c>
      <c r="AA9464"/>
      <c r="AB9464" t="s">
        <v>48559</v>
      </c>
      <c r="AC9464" t="s">
        <v>55068</v>
      </c>
      <c r="AD9464" t="s">
        <v>35242</v>
      </c>
      <c r="AE9464" t="s">
        <v>565</v>
      </c>
      <c r="AF9464" s="119" t="str">
        <f t="shared" si="590"/>
        <v>NA</v>
      </c>
      <c r="AG9464" s="119"/>
      <c r="AH9464" s="119"/>
      <c r="AI9464" s="119"/>
      <c r="AJ9464" s="119" t="str">
        <f t="shared" si="591"/>
        <v>NA</v>
      </c>
      <c r="AK9464" s="190"/>
      <c r="AL9464" s="191"/>
    </row>
    <row r="9465" spans="1:38" x14ac:dyDescent="0.25">
      <c r="A9465" t="s">
        <v>30828</v>
      </c>
      <c r="B9465" t="s">
        <v>30826</v>
      </c>
      <c r="C9465" t="s">
        <v>30827</v>
      </c>
      <c r="D9465" t="s">
        <v>193</v>
      </c>
      <c r="E9465" t="s">
        <v>4713</v>
      </c>
      <c r="F9465" t="s">
        <v>54</v>
      </c>
      <c r="G9465"/>
      <c r="H9465" t="s">
        <v>48916</v>
      </c>
      <c r="I9465" t="s">
        <v>55413</v>
      </c>
      <c r="J9465" t="s">
        <v>30828</v>
      </c>
      <c r="K9465" t="s">
        <v>565</v>
      </c>
      <c r="L9465" s="119" t="str">
        <f t="shared" si="588"/>
        <v>NA</v>
      </c>
      <c r="M9465" s="119"/>
      <c r="N9465" s="120" t="str">
        <f t="shared" si="589"/>
        <v>NA</v>
      </c>
      <c r="O9465" s="120"/>
      <c r="P9465"/>
      <c r="Q9465"/>
      <c r="R9465"/>
      <c r="S9465"/>
      <c r="T9465"/>
      <c r="U9465" t="s">
        <v>28406</v>
      </c>
      <c r="V9465" t="s">
        <v>28404</v>
      </c>
      <c r="W9465" t="s">
        <v>28405</v>
      </c>
      <c r="X9465" t="s">
        <v>193</v>
      </c>
      <c r="Y9465" t="s">
        <v>558</v>
      </c>
      <c r="Z9465" t="s">
        <v>54</v>
      </c>
      <c r="AA9465"/>
      <c r="AB9465" t="s">
        <v>48560</v>
      </c>
      <c r="AC9465" t="s">
        <v>55068</v>
      </c>
      <c r="AD9465" t="s">
        <v>28407</v>
      </c>
      <c r="AE9465" t="s">
        <v>565</v>
      </c>
      <c r="AF9465" s="119" t="str">
        <f t="shared" si="590"/>
        <v>NA</v>
      </c>
      <c r="AG9465" s="119"/>
      <c r="AH9465" s="119"/>
      <c r="AI9465" s="119"/>
      <c r="AJ9465" s="119" t="str">
        <f t="shared" si="591"/>
        <v>NA</v>
      </c>
      <c r="AK9465" s="190"/>
      <c r="AL9465" s="191"/>
    </row>
    <row r="9466" spans="1:38" x14ac:dyDescent="0.25">
      <c r="A9466" t="s">
        <v>30674</v>
      </c>
      <c r="B9466" t="s">
        <v>30673</v>
      </c>
      <c r="C9466" t="s">
        <v>30587</v>
      </c>
      <c r="D9466" t="s">
        <v>193</v>
      </c>
      <c r="E9466" t="s">
        <v>8815</v>
      </c>
      <c r="F9466" t="s">
        <v>54</v>
      </c>
      <c r="G9466"/>
      <c r="H9466" t="s">
        <v>48918</v>
      </c>
      <c r="I9466" t="s">
        <v>55414</v>
      </c>
      <c r="J9466" t="s">
        <v>30675</v>
      </c>
      <c r="K9466" t="s">
        <v>565</v>
      </c>
      <c r="L9466" s="119" t="str">
        <f t="shared" si="588"/>
        <v>NA</v>
      </c>
      <c r="M9466" s="119"/>
      <c r="N9466" s="120" t="str">
        <f t="shared" si="589"/>
        <v>NA</v>
      </c>
      <c r="O9466" s="120"/>
      <c r="P9466"/>
      <c r="Q9466"/>
      <c r="R9466"/>
      <c r="S9466"/>
      <c r="T9466"/>
      <c r="U9466" t="s">
        <v>33977</v>
      </c>
      <c r="V9466" t="s">
        <v>33975</v>
      </c>
      <c r="W9466" t="s">
        <v>33976</v>
      </c>
      <c r="X9466" t="s">
        <v>193</v>
      </c>
      <c r="Y9466" t="s">
        <v>558</v>
      </c>
      <c r="Z9466" t="s">
        <v>54</v>
      </c>
      <c r="AA9466"/>
      <c r="AB9466" t="s">
        <v>48559</v>
      </c>
      <c r="AC9466" t="s">
        <v>55068</v>
      </c>
      <c r="AD9466" t="s">
        <v>33978</v>
      </c>
      <c r="AE9466" t="s">
        <v>565</v>
      </c>
      <c r="AF9466" s="119" t="str">
        <f t="shared" si="590"/>
        <v>NA</v>
      </c>
      <c r="AG9466" s="119"/>
      <c r="AH9466" s="119"/>
      <c r="AI9466" s="119"/>
      <c r="AJ9466" s="119" t="str">
        <f t="shared" si="591"/>
        <v>NA</v>
      </c>
      <c r="AK9466" s="190"/>
      <c r="AL9466" s="191"/>
    </row>
    <row r="9467" spans="1:38" x14ac:dyDescent="0.25">
      <c r="A9467" t="s">
        <v>30588</v>
      </c>
      <c r="B9467" t="s">
        <v>30586</v>
      </c>
      <c r="C9467" t="s">
        <v>30587</v>
      </c>
      <c r="D9467" t="s">
        <v>193</v>
      </c>
      <c r="E9467" t="s">
        <v>8815</v>
      </c>
      <c r="F9467" t="s">
        <v>54</v>
      </c>
      <c r="G9467"/>
      <c r="H9467" t="s">
        <v>48918</v>
      </c>
      <c r="I9467" t="s">
        <v>55414</v>
      </c>
      <c r="J9467" t="s">
        <v>30589</v>
      </c>
      <c r="K9467" t="s">
        <v>565</v>
      </c>
      <c r="L9467" s="119" t="str">
        <f t="shared" si="588"/>
        <v>NA</v>
      </c>
      <c r="M9467" s="119"/>
      <c r="N9467" s="120" t="str">
        <f t="shared" si="589"/>
        <v>NA</v>
      </c>
      <c r="O9467" s="120"/>
      <c r="P9467"/>
      <c r="Q9467"/>
      <c r="R9467"/>
      <c r="S9467"/>
      <c r="T9467"/>
      <c r="U9467" t="s">
        <v>34012</v>
      </c>
      <c r="V9467" t="s">
        <v>34011</v>
      </c>
      <c r="W9467" t="s">
        <v>29971</v>
      </c>
      <c r="X9467" t="s">
        <v>193</v>
      </c>
      <c r="Y9467" t="s">
        <v>558</v>
      </c>
      <c r="Z9467" t="s">
        <v>54</v>
      </c>
      <c r="AA9467"/>
      <c r="AB9467" t="s">
        <v>48559</v>
      </c>
      <c r="AC9467" t="s">
        <v>55068</v>
      </c>
      <c r="AD9467" t="s">
        <v>34013</v>
      </c>
      <c r="AE9467" t="s">
        <v>565</v>
      </c>
      <c r="AF9467" s="119" t="str">
        <f t="shared" si="590"/>
        <v>NA</v>
      </c>
      <c r="AG9467" s="119"/>
      <c r="AH9467" s="119"/>
      <c r="AI9467" s="119"/>
      <c r="AJ9467" s="119" t="str">
        <f t="shared" si="591"/>
        <v>NA</v>
      </c>
      <c r="AK9467" s="190"/>
      <c r="AL9467" s="191"/>
    </row>
    <row r="9468" spans="1:38" x14ac:dyDescent="0.25">
      <c r="A9468" t="s">
        <v>28425</v>
      </c>
      <c r="B9468" t="s">
        <v>28423</v>
      </c>
      <c r="C9468" t="s">
        <v>28424</v>
      </c>
      <c r="D9468" t="s">
        <v>193</v>
      </c>
      <c r="E9468" t="s">
        <v>8815</v>
      </c>
      <c r="F9468" t="s">
        <v>54</v>
      </c>
      <c r="G9468"/>
      <c r="H9468" t="s">
        <v>48918</v>
      </c>
      <c r="I9468" t="s">
        <v>55414</v>
      </c>
      <c r="J9468" t="s">
        <v>28426</v>
      </c>
      <c r="K9468" t="s">
        <v>565</v>
      </c>
      <c r="L9468" s="119" t="str">
        <f t="shared" si="588"/>
        <v>NA</v>
      </c>
      <c r="M9468" s="119"/>
      <c r="N9468" s="120" t="str">
        <f t="shared" si="589"/>
        <v>NA</v>
      </c>
      <c r="O9468" s="120"/>
      <c r="P9468"/>
      <c r="Q9468"/>
      <c r="R9468"/>
      <c r="S9468"/>
      <c r="T9468"/>
      <c r="U9468" t="s">
        <v>34511</v>
      </c>
      <c r="V9468" t="s">
        <v>34509</v>
      </c>
      <c r="W9468" t="s">
        <v>34510</v>
      </c>
      <c r="X9468" t="s">
        <v>193</v>
      </c>
      <c r="Y9468" t="s">
        <v>558</v>
      </c>
      <c r="Z9468" t="s">
        <v>54</v>
      </c>
      <c r="AA9468"/>
      <c r="AB9468" t="s">
        <v>48559</v>
      </c>
      <c r="AC9468" t="s">
        <v>55068</v>
      </c>
      <c r="AD9468" t="s">
        <v>34512</v>
      </c>
      <c r="AE9468" t="s">
        <v>565</v>
      </c>
      <c r="AF9468" s="119" t="str">
        <f t="shared" si="590"/>
        <v>NA</v>
      </c>
      <c r="AG9468" s="119"/>
      <c r="AH9468" s="119"/>
      <c r="AI9468" s="119"/>
      <c r="AJ9468" s="119" t="str">
        <f t="shared" si="591"/>
        <v>NA</v>
      </c>
      <c r="AK9468" s="190"/>
      <c r="AL9468" s="191"/>
    </row>
    <row r="9469" spans="1:38" x14ac:dyDescent="0.25">
      <c r="A9469" t="s">
        <v>30207</v>
      </c>
      <c r="B9469" t="s">
        <v>30205</v>
      </c>
      <c r="C9469" t="s">
        <v>30206</v>
      </c>
      <c r="D9469" t="s">
        <v>193</v>
      </c>
      <c r="E9469" t="s">
        <v>8815</v>
      </c>
      <c r="F9469" t="s">
        <v>54</v>
      </c>
      <c r="G9469"/>
      <c r="H9469" t="s">
        <v>48919</v>
      </c>
      <c r="I9469" t="s">
        <v>55414</v>
      </c>
      <c r="J9469" t="s">
        <v>30207</v>
      </c>
      <c r="K9469" t="s">
        <v>565</v>
      </c>
      <c r="L9469" s="119" t="str">
        <f t="shared" si="588"/>
        <v>NA</v>
      </c>
      <c r="M9469" s="119"/>
      <c r="N9469" s="120" t="str">
        <f t="shared" si="589"/>
        <v>NA</v>
      </c>
      <c r="O9469" s="120"/>
      <c r="P9469"/>
      <c r="Q9469"/>
      <c r="R9469"/>
      <c r="S9469"/>
      <c r="T9469"/>
      <c r="U9469" t="s">
        <v>34475</v>
      </c>
      <c r="V9469" t="s">
        <v>34473</v>
      </c>
      <c r="W9469" t="s">
        <v>34474</v>
      </c>
      <c r="X9469" t="s">
        <v>193</v>
      </c>
      <c r="Y9469" t="s">
        <v>558</v>
      </c>
      <c r="Z9469" t="s">
        <v>54</v>
      </c>
      <c r="AA9469"/>
      <c r="AB9469" t="s">
        <v>48559</v>
      </c>
      <c r="AC9469" t="s">
        <v>55068</v>
      </c>
      <c r="AD9469" t="s">
        <v>34476</v>
      </c>
      <c r="AE9469" t="s">
        <v>565</v>
      </c>
      <c r="AF9469" s="119" t="str">
        <f t="shared" si="590"/>
        <v>NA</v>
      </c>
      <c r="AG9469" s="119"/>
      <c r="AH9469" s="119"/>
      <c r="AI9469" s="119"/>
      <c r="AJ9469" s="119" t="str">
        <f t="shared" si="591"/>
        <v>NA</v>
      </c>
      <c r="AK9469" s="190"/>
      <c r="AL9469" s="191"/>
    </row>
    <row r="9470" spans="1:38" x14ac:dyDescent="0.25">
      <c r="A9470" t="s">
        <v>30413</v>
      </c>
      <c r="B9470" t="s">
        <v>30411</v>
      </c>
      <c r="C9470" t="s">
        <v>30412</v>
      </c>
      <c r="D9470" t="s">
        <v>193</v>
      </c>
      <c r="E9470" t="s">
        <v>8815</v>
      </c>
      <c r="F9470" t="s">
        <v>54</v>
      </c>
      <c r="G9470"/>
      <c r="H9470" t="s">
        <v>48919</v>
      </c>
      <c r="I9470" t="s">
        <v>55414</v>
      </c>
      <c r="J9470"/>
      <c r="K9470" t="s">
        <v>565</v>
      </c>
      <c r="L9470" s="119" t="str">
        <f t="shared" si="588"/>
        <v>NA</v>
      </c>
      <c r="M9470" s="119"/>
      <c r="N9470" s="120" t="str">
        <f t="shared" si="589"/>
        <v>NA</v>
      </c>
      <c r="O9470" s="120"/>
      <c r="P9470"/>
      <c r="Q9470"/>
      <c r="R9470"/>
      <c r="S9470"/>
      <c r="T9470"/>
      <c r="U9470" t="s">
        <v>33476</v>
      </c>
      <c r="V9470" t="s">
        <v>33474</v>
      </c>
      <c r="W9470" t="s">
        <v>33475</v>
      </c>
      <c r="X9470" t="s">
        <v>193</v>
      </c>
      <c r="Y9470" t="s">
        <v>558</v>
      </c>
      <c r="Z9470" t="s">
        <v>54</v>
      </c>
      <c r="AA9470"/>
      <c r="AB9470" t="s">
        <v>48559</v>
      </c>
      <c r="AC9470" t="s">
        <v>55068</v>
      </c>
      <c r="AD9470" t="s">
        <v>33477</v>
      </c>
      <c r="AE9470" t="s">
        <v>565</v>
      </c>
      <c r="AF9470" s="119" t="str">
        <f t="shared" si="590"/>
        <v>NA</v>
      </c>
      <c r="AG9470" s="119"/>
      <c r="AH9470" s="119"/>
      <c r="AI9470" s="119"/>
      <c r="AJ9470" s="119" t="str">
        <f t="shared" si="591"/>
        <v>NA</v>
      </c>
      <c r="AK9470" s="190"/>
      <c r="AL9470" s="191"/>
    </row>
    <row r="9471" spans="1:38" x14ac:dyDescent="0.25">
      <c r="A9471" t="s">
        <v>30093</v>
      </c>
      <c r="B9471" t="s">
        <v>30091</v>
      </c>
      <c r="C9471" t="s">
        <v>30092</v>
      </c>
      <c r="D9471" t="s">
        <v>193</v>
      </c>
      <c r="E9471" t="s">
        <v>8815</v>
      </c>
      <c r="F9471" t="s">
        <v>54</v>
      </c>
      <c r="G9471"/>
      <c r="H9471" t="s">
        <v>48919</v>
      </c>
      <c r="I9471" t="s">
        <v>55414</v>
      </c>
      <c r="J9471" t="s">
        <v>30093</v>
      </c>
      <c r="K9471" t="s">
        <v>565</v>
      </c>
      <c r="L9471" s="119" t="str">
        <f t="shared" si="588"/>
        <v>NA</v>
      </c>
      <c r="M9471" s="119"/>
      <c r="N9471" s="120" t="str">
        <f t="shared" si="589"/>
        <v>NA</v>
      </c>
      <c r="O9471" s="120"/>
      <c r="P9471"/>
      <c r="Q9471"/>
      <c r="R9471"/>
      <c r="S9471"/>
      <c r="T9471"/>
      <c r="U9471" t="s">
        <v>35596</v>
      </c>
      <c r="V9471" t="s">
        <v>35595</v>
      </c>
      <c r="W9471" t="s">
        <v>31960</v>
      </c>
      <c r="X9471" t="s">
        <v>193</v>
      </c>
      <c r="Y9471" t="s">
        <v>558</v>
      </c>
      <c r="Z9471" t="s">
        <v>54</v>
      </c>
      <c r="AA9471"/>
      <c r="AB9471" t="s">
        <v>48559</v>
      </c>
      <c r="AC9471" t="s">
        <v>55068</v>
      </c>
      <c r="AD9471" t="s">
        <v>35597</v>
      </c>
      <c r="AE9471" t="s">
        <v>565</v>
      </c>
      <c r="AF9471" s="119" t="str">
        <f t="shared" si="590"/>
        <v>NA</v>
      </c>
      <c r="AG9471" s="119"/>
      <c r="AH9471" s="119"/>
      <c r="AI9471" s="119"/>
      <c r="AJ9471" s="119" t="str">
        <f t="shared" si="591"/>
        <v>NA</v>
      </c>
      <c r="AK9471" s="190"/>
      <c r="AL9471" s="191"/>
    </row>
    <row r="9472" spans="1:38" x14ac:dyDescent="0.25">
      <c r="A9472" t="s">
        <v>29184</v>
      </c>
      <c r="B9472" t="s">
        <v>29182</v>
      </c>
      <c r="C9472" t="s">
        <v>29183</v>
      </c>
      <c r="D9472" t="s">
        <v>193</v>
      </c>
      <c r="E9472" t="s">
        <v>8815</v>
      </c>
      <c r="F9472" t="s">
        <v>54</v>
      </c>
      <c r="G9472"/>
      <c r="H9472" t="s">
        <v>48918</v>
      </c>
      <c r="I9472" t="s">
        <v>55414</v>
      </c>
      <c r="J9472" t="s">
        <v>29185</v>
      </c>
      <c r="K9472" t="s">
        <v>565</v>
      </c>
      <c r="L9472" s="119" t="str">
        <f t="shared" si="588"/>
        <v>NA</v>
      </c>
      <c r="M9472" s="119"/>
      <c r="N9472" s="120" t="str">
        <f t="shared" si="589"/>
        <v>NA</v>
      </c>
      <c r="O9472" s="120"/>
      <c r="P9472"/>
      <c r="Q9472"/>
      <c r="R9472"/>
      <c r="S9472"/>
      <c r="T9472"/>
      <c r="U9472" t="s">
        <v>35522</v>
      </c>
      <c r="V9472" t="s">
        <v>35520</v>
      </c>
      <c r="W9472" t="s">
        <v>35521</v>
      </c>
      <c r="X9472" t="s">
        <v>193</v>
      </c>
      <c r="Y9472" t="s">
        <v>35523</v>
      </c>
      <c r="Z9472" t="s">
        <v>54</v>
      </c>
      <c r="AA9472"/>
      <c r="AB9472" t="s">
        <v>48561</v>
      </c>
      <c r="AC9472" t="s">
        <v>55069</v>
      </c>
      <c r="AD9472" t="s">
        <v>35524</v>
      </c>
      <c r="AE9472" t="s">
        <v>565</v>
      </c>
      <c r="AF9472" s="119" t="str">
        <f t="shared" si="590"/>
        <v>NA</v>
      </c>
      <c r="AG9472" s="119"/>
      <c r="AH9472" s="119"/>
      <c r="AI9472" s="119"/>
      <c r="AJ9472" s="119" t="str">
        <f t="shared" si="591"/>
        <v>NA</v>
      </c>
      <c r="AK9472" s="190"/>
      <c r="AL9472" s="191"/>
    </row>
    <row r="9473" spans="1:38" x14ac:dyDescent="0.25">
      <c r="A9473" t="s">
        <v>28051</v>
      </c>
      <c r="B9473" t="s">
        <v>28050</v>
      </c>
      <c r="C9473" t="s">
        <v>27253</v>
      </c>
      <c r="D9473" t="s">
        <v>193</v>
      </c>
      <c r="E9473" t="s">
        <v>8815</v>
      </c>
      <c r="F9473" t="s">
        <v>54</v>
      </c>
      <c r="G9473"/>
      <c r="H9473" t="s">
        <v>48918</v>
      </c>
      <c r="I9473" t="s">
        <v>55414</v>
      </c>
      <c r="J9473" t="s">
        <v>28052</v>
      </c>
      <c r="K9473" t="s">
        <v>565</v>
      </c>
      <c r="L9473" s="119" t="str">
        <f t="shared" si="588"/>
        <v>NA</v>
      </c>
      <c r="M9473" s="119"/>
      <c r="N9473" s="120" t="str">
        <f t="shared" si="589"/>
        <v>NA</v>
      </c>
      <c r="O9473" s="120"/>
      <c r="P9473"/>
      <c r="Q9473"/>
      <c r="R9473"/>
      <c r="S9473"/>
      <c r="T9473"/>
      <c r="U9473" t="s">
        <v>33688</v>
      </c>
      <c r="V9473" t="s">
        <v>33686</v>
      </c>
      <c r="W9473" t="s">
        <v>33687</v>
      </c>
      <c r="X9473" t="s">
        <v>193</v>
      </c>
      <c r="Y9473" t="s">
        <v>14729</v>
      </c>
      <c r="Z9473" t="s">
        <v>54</v>
      </c>
      <c r="AA9473"/>
      <c r="AB9473" t="s">
        <v>48562</v>
      </c>
      <c r="AC9473" t="s">
        <v>55070</v>
      </c>
      <c r="AD9473" t="s">
        <v>33688</v>
      </c>
      <c r="AE9473" t="s">
        <v>565</v>
      </c>
      <c r="AF9473" s="119" t="str">
        <f t="shared" si="590"/>
        <v>NA</v>
      </c>
      <c r="AG9473" s="119"/>
      <c r="AH9473" s="119"/>
      <c r="AI9473" s="119"/>
      <c r="AJ9473" s="119" t="str">
        <f t="shared" si="591"/>
        <v>NA</v>
      </c>
      <c r="AK9473" s="190"/>
      <c r="AL9473" s="191"/>
    </row>
    <row r="9474" spans="1:38" x14ac:dyDescent="0.25">
      <c r="A9474" t="s">
        <v>30690</v>
      </c>
      <c r="B9474" t="s">
        <v>30688</v>
      </c>
      <c r="C9474" t="s">
        <v>30689</v>
      </c>
      <c r="D9474" t="s">
        <v>193</v>
      </c>
      <c r="E9474" t="s">
        <v>8549</v>
      </c>
      <c r="F9474" t="s">
        <v>54</v>
      </c>
      <c r="G9474"/>
      <c r="H9474" t="s">
        <v>48920</v>
      </c>
      <c r="I9474" t="s">
        <v>55415</v>
      </c>
      <c r="J9474" t="s">
        <v>30691</v>
      </c>
      <c r="K9474" t="s">
        <v>565</v>
      </c>
      <c r="L9474" s="119" t="str">
        <f t="shared" si="588"/>
        <v>NA</v>
      </c>
      <c r="M9474" s="119"/>
      <c r="N9474" s="120" t="str">
        <f t="shared" si="589"/>
        <v>NA</v>
      </c>
      <c r="O9474" s="120"/>
      <c r="P9474"/>
      <c r="Q9474"/>
      <c r="R9474"/>
      <c r="S9474"/>
      <c r="T9474"/>
      <c r="U9474" t="s">
        <v>33652</v>
      </c>
      <c r="V9474" t="s">
        <v>33650</v>
      </c>
      <c r="W9474" t="s">
        <v>33651</v>
      </c>
      <c r="X9474" t="s">
        <v>193</v>
      </c>
      <c r="Y9474" t="s">
        <v>14085</v>
      </c>
      <c r="Z9474" t="s">
        <v>54</v>
      </c>
      <c r="AA9474"/>
      <c r="AB9474" t="s">
        <v>48563</v>
      </c>
      <c r="AC9474" t="s">
        <v>55071</v>
      </c>
      <c r="AD9474" t="s">
        <v>33653</v>
      </c>
      <c r="AE9474" t="s">
        <v>565</v>
      </c>
      <c r="AF9474" s="119" t="str">
        <f t="shared" si="590"/>
        <v>NA</v>
      </c>
      <c r="AG9474" s="119"/>
      <c r="AH9474" s="119"/>
      <c r="AI9474" s="119"/>
      <c r="AJ9474" s="119" t="str">
        <f t="shared" si="591"/>
        <v>NA</v>
      </c>
      <c r="AK9474" s="190"/>
      <c r="AL9474" s="191"/>
    </row>
    <row r="9475" spans="1:38" x14ac:dyDescent="0.25">
      <c r="A9475" t="s">
        <v>30416</v>
      </c>
      <c r="B9475" t="s">
        <v>30414</v>
      </c>
      <c r="C9475" t="s">
        <v>30415</v>
      </c>
      <c r="D9475" t="s">
        <v>193</v>
      </c>
      <c r="E9475" t="s">
        <v>8549</v>
      </c>
      <c r="F9475" t="s">
        <v>54</v>
      </c>
      <c r="G9475"/>
      <c r="H9475" t="s">
        <v>48921</v>
      </c>
      <c r="I9475" t="s">
        <v>55415</v>
      </c>
      <c r="J9475"/>
      <c r="K9475" t="s">
        <v>565</v>
      </c>
      <c r="L9475" s="119" t="str">
        <f t="shared" ref="L9475:L9538" si="592">IF($Q$1&lt;&gt;"",IF(ISNUMBER(SEARCH("*"&amp;$Q$1&amp;"*", A9475)),A9475, IF(ISNUMBER(SEARCH("*"&amp;$Q$1&amp;"*", H9475)),A9475, IF(ISNUMBER(SEARCH("*"&amp;$Q$1&amp;"*", G9475)),A9475, IF(ISNUMBER(SEARCH("*"&amp;$Q$1&amp;"*", J9475)),A9475,  IF(ISNUMBER(SEARCH("*"&amp;$Q$1&amp;"*", E9475)),A9475, "NA"))))),"NA")</f>
        <v>NA</v>
      </c>
      <c r="M9475" s="119"/>
      <c r="N9475" s="120" t="str">
        <f t="shared" ref="N9475:N9538" si="593">IF($Q$11=1,IF(ISNUMBER(SEARCH($T$11,C9475)),A9475,"NA"),"NA")</f>
        <v>NA</v>
      </c>
      <c r="O9475" s="120"/>
      <c r="P9475"/>
      <c r="Q9475"/>
      <c r="R9475"/>
      <c r="S9475"/>
      <c r="T9475"/>
      <c r="U9475" t="s">
        <v>35270</v>
      </c>
      <c r="V9475" t="s">
        <v>35269</v>
      </c>
      <c r="W9475" t="s">
        <v>31317</v>
      </c>
      <c r="X9475" t="s">
        <v>193</v>
      </c>
      <c r="Y9475" t="s">
        <v>35271</v>
      </c>
      <c r="Z9475" t="s">
        <v>54</v>
      </c>
      <c r="AA9475"/>
      <c r="AB9475" t="s">
        <v>48564</v>
      </c>
      <c r="AC9475" t="s">
        <v>55072</v>
      </c>
      <c r="AD9475" t="s">
        <v>35272</v>
      </c>
      <c r="AE9475" t="s">
        <v>565</v>
      </c>
      <c r="AF9475" s="119" t="str">
        <f t="shared" ref="AF9475:AF9538" si="594">IF($Q$6&lt;&gt;"",IF(ISNUMBER(SEARCH($Q$6, W9475)),U9475, "NA"),"NA")</f>
        <v>NA</v>
      </c>
      <c r="AG9475" s="119"/>
      <c r="AH9475" s="119"/>
      <c r="AI9475" s="119"/>
      <c r="AJ9475" s="119" t="str">
        <f t="shared" ref="AJ9475:AJ9538" si="595">IF($Q$5&lt;&gt;"",IF(ISNUMBER(SEARCH($Q$5, U9475&amp;" "&amp;Y9475&amp;" "&amp;AA9475&amp;" "&amp;AB9475&amp;" "&amp;AD9475)),U9475, "NA"),"NA")</f>
        <v>NA</v>
      </c>
      <c r="AK9475" s="190"/>
      <c r="AL9475" s="191"/>
    </row>
    <row r="9476" spans="1:38" x14ac:dyDescent="0.25">
      <c r="A9476" t="s">
        <v>31389</v>
      </c>
      <c r="B9476" t="s">
        <v>31388</v>
      </c>
      <c r="C9476" t="s">
        <v>29165</v>
      </c>
      <c r="D9476" t="s">
        <v>193</v>
      </c>
      <c r="E9476" t="s">
        <v>8549</v>
      </c>
      <c r="F9476" t="s">
        <v>54</v>
      </c>
      <c r="G9476"/>
      <c r="H9476" t="s">
        <v>48920</v>
      </c>
      <c r="I9476" t="s">
        <v>55415</v>
      </c>
      <c r="J9476" t="s">
        <v>31389</v>
      </c>
      <c r="K9476" t="s">
        <v>565</v>
      </c>
      <c r="L9476" s="119" t="str">
        <f t="shared" si="592"/>
        <v>NA</v>
      </c>
      <c r="M9476" s="119"/>
      <c r="N9476" s="120" t="str">
        <f t="shared" si="593"/>
        <v>NA</v>
      </c>
      <c r="O9476" s="120"/>
      <c r="P9476"/>
      <c r="Q9476"/>
      <c r="R9476"/>
      <c r="S9476"/>
      <c r="T9476"/>
      <c r="U9476" t="s">
        <v>35274</v>
      </c>
      <c r="V9476" t="s">
        <v>35273</v>
      </c>
      <c r="W9476" t="s">
        <v>31317</v>
      </c>
      <c r="X9476" t="s">
        <v>193</v>
      </c>
      <c r="Y9476" t="s">
        <v>35271</v>
      </c>
      <c r="Z9476" t="s">
        <v>54</v>
      </c>
      <c r="AA9476"/>
      <c r="AB9476" t="s">
        <v>48564</v>
      </c>
      <c r="AC9476" t="s">
        <v>55072</v>
      </c>
      <c r="AD9476" t="s">
        <v>35275</v>
      </c>
      <c r="AE9476" t="s">
        <v>565</v>
      </c>
      <c r="AF9476" s="119" t="str">
        <f t="shared" si="594"/>
        <v>NA</v>
      </c>
      <c r="AG9476" s="119"/>
      <c r="AH9476" s="119"/>
      <c r="AI9476" s="119"/>
      <c r="AJ9476" s="119" t="str">
        <f t="shared" si="595"/>
        <v>NA</v>
      </c>
      <c r="AK9476" s="190"/>
      <c r="AL9476" s="191"/>
    </row>
    <row r="9477" spans="1:38" x14ac:dyDescent="0.25">
      <c r="A9477" t="s">
        <v>28364</v>
      </c>
      <c r="B9477" t="s">
        <v>28362</v>
      </c>
      <c r="C9477" t="s">
        <v>28363</v>
      </c>
      <c r="D9477" t="s">
        <v>193</v>
      </c>
      <c r="E9477" t="s">
        <v>8549</v>
      </c>
      <c r="F9477" t="s">
        <v>54</v>
      </c>
      <c r="G9477"/>
      <c r="H9477" t="s">
        <v>48920</v>
      </c>
      <c r="I9477" t="s">
        <v>55415</v>
      </c>
      <c r="J9477" t="s">
        <v>28365</v>
      </c>
      <c r="K9477" t="s">
        <v>565</v>
      </c>
      <c r="L9477" s="119" t="str">
        <f t="shared" si="592"/>
        <v>NA</v>
      </c>
      <c r="M9477" s="119"/>
      <c r="N9477" s="120" t="str">
        <f t="shared" si="593"/>
        <v>NA</v>
      </c>
      <c r="O9477" s="120"/>
      <c r="P9477"/>
      <c r="Q9477"/>
      <c r="R9477"/>
      <c r="S9477"/>
      <c r="T9477"/>
      <c r="U9477" t="s">
        <v>27664</v>
      </c>
      <c r="V9477" t="s">
        <v>31957</v>
      </c>
      <c r="W9477" t="s">
        <v>31958</v>
      </c>
      <c r="X9477" t="s">
        <v>193</v>
      </c>
      <c r="Y9477" t="s">
        <v>883</v>
      </c>
      <c r="Z9477" t="s">
        <v>54</v>
      </c>
      <c r="AA9477"/>
      <c r="AB9477" t="s">
        <v>48565</v>
      </c>
      <c r="AC9477" t="s">
        <v>55073</v>
      </c>
      <c r="AD9477" t="s">
        <v>27664</v>
      </c>
      <c r="AE9477" t="s">
        <v>565</v>
      </c>
      <c r="AF9477" s="119" t="str">
        <f t="shared" si="594"/>
        <v>NA</v>
      </c>
      <c r="AG9477" s="119"/>
      <c r="AH9477" s="119"/>
      <c r="AI9477" s="119"/>
      <c r="AJ9477" s="119" t="str">
        <f t="shared" si="595"/>
        <v>NA</v>
      </c>
      <c r="AK9477" s="190"/>
      <c r="AL9477" s="191"/>
    </row>
    <row r="9478" spans="1:38" x14ac:dyDescent="0.25">
      <c r="A9478" t="s">
        <v>34529</v>
      </c>
      <c r="B9478" t="s">
        <v>34528</v>
      </c>
      <c r="C9478" t="s">
        <v>30689</v>
      </c>
      <c r="D9478" t="s">
        <v>193</v>
      </c>
      <c r="E9478" t="s">
        <v>8549</v>
      </c>
      <c r="F9478" t="s">
        <v>54</v>
      </c>
      <c r="G9478"/>
      <c r="H9478" t="s">
        <v>48920</v>
      </c>
      <c r="I9478" t="s">
        <v>55415</v>
      </c>
      <c r="J9478"/>
      <c r="K9478" t="s">
        <v>565</v>
      </c>
      <c r="L9478" s="119" t="str">
        <f t="shared" si="592"/>
        <v>NA</v>
      </c>
      <c r="M9478" s="119"/>
      <c r="N9478" s="120" t="str">
        <f t="shared" si="593"/>
        <v>NA</v>
      </c>
      <c r="O9478" s="120"/>
      <c r="P9478"/>
      <c r="Q9478"/>
      <c r="R9478"/>
      <c r="S9478"/>
      <c r="T9478"/>
      <c r="U9478" t="s">
        <v>33468</v>
      </c>
      <c r="V9478" t="s">
        <v>33466</v>
      </c>
      <c r="W9478" t="s">
        <v>33467</v>
      </c>
      <c r="X9478" t="s">
        <v>193</v>
      </c>
      <c r="Y9478" t="s">
        <v>883</v>
      </c>
      <c r="Z9478" t="s">
        <v>54</v>
      </c>
      <c r="AA9478"/>
      <c r="AB9478" t="s">
        <v>48565</v>
      </c>
      <c r="AC9478" t="s">
        <v>55073</v>
      </c>
      <c r="AD9478" t="s">
        <v>33469</v>
      </c>
      <c r="AE9478" t="s">
        <v>565</v>
      </c>
      <c r="AF9478" s="119" t="str">
        <f t="shared" si="594"/>
        <v>NA</v>
      </c>
      <c r="AG9478" s="119"/>
      <c r="AH9478" s="119"/>
      <c r="AI9478" s="119"/>
      <c r="AJ9478" s="119" t="str">
        <f t="shared" si="595"/>
        <v>NA</v>
      </c>
      <c r="AK9478" s="190"/>
      <c r="AL9478" s="191"/>
    </row>
    <row r="9479" spans="1:38" x14ac:dyDescent="0.25">
      <c r="A9479" t="s">
        <v>29326</v>
      </c>
      <c r="B9479" t="s">
        <v>29324</v>
      </c>
      <c r="C9479" t="s">
        <v>29325</v>
      </c>
      <c r="D9479" t="s">
        <v>193</v>
      </c>
      <c r="E9479" t="s">
        <v>8549</v>
      </c>
      <c r="F9479" t="s">
        <v>54</v>
      </c>
      <c r="G9479"/>
      <c r="H9479" t="s">
        <v>48920</v>
      </c>
      <c r="I9479" t="s">
        <v>55415</v>
      </c>
      <c r="J9479" t="s">
        <v>29326</v>
      </c>
      <c r="K9479" t="s">
        <v>565</v>
      </c>
      <c r="L9479" s="119" t="str">
        <f t="shared" si="592"/>
        <v>NA</v>
      </c>
      <c r="M9479" s="119"/>
      <c r="N9479" s="120" t="str">
        <f t="shared" si="593"/>
        <v>NA</v>
      </c>
      <c r="O9479" s="120"/>
      <c r="P9479"/>
      <c r="Q9479"/>
      <c r="R9479"/>
      <c r="S9479"/>
      <c r="T9479"/>
      <c r="U9479" t="s">
        <v>27664</v>
      </c>
      <c r="V9479" t="s">
        <v>31959</v>
      </c>
      <c r="W9479" t="s">
        <v>31960</v>
      </c>
      <c r="X9479" t="s">
        <v>193</v>
      </c>
      <c r="Y9479" t="s">
        <v>883</v>
      </c>
      <c r="Z9479" t="s">
        <v>54</v>
      </c>
      <c r="AA9479"/>
      <c r="AB9479" t="s">
        <v>48565</v>
      </c>
      <c r="AC9479" t="s">
        <v>55073</v>
      </c>
      <c r="AD9479" t="s">
        <v>27664</v>
      </c>
      <c r="AE9479" t="s">
        <v>565</v>
      </c>
      <c r="AF9479" s="119" t="str">
        <f t="shared" si="594"/>
        <v>NA</v>
      </c>
      <c r="AG9479" s="119"/>
      <c r="AH9479" s="119"/>
      <c r="AI9479" s="119"/>
      <c r="AJ9479" s="119" t="str">
        <f t="shared" si="595"/>
        <v>NA</v>
      </c>
      <c r="AK9479" s="190"/>
      <c r="AL9479" s="191"/>
    </row>
    <row r="9480" spans="1:38" x14ac:dyDescent="0.25">
      <c r="A9480" t="s">
        <v>30298</v>
      </c>
      <c r="B9480" t="s">
        <v>30296</v>
      </c>
      <c r="C9480" t="s">
        <v>30297</v>
      </c>
      <c r="D9480" t="s">
        <v>193</v>
      </c>
      <c r="E9480" t="s">
        <v>8549</v>
      </c>
      <c r="F9480" t="s">
        <v>54</v>
      </c>
      <c r="G9480"/>
      <c r="H9480" t="s">
        <v>48920</v>
      </c>
      <c r="I9480" t="s">
        <v>55415</v>
      </c>
      <c r="J9480" t="s">
        <v>30298</v>
      </c>
      <c r="K9480" t="s">
        <v>565</v>
      </c>
      <c r="L9480" s="119" t="str">
        <f t="shared" si="592"/>
        <v>NA</v>
      </c>
      <c r="M9480" s="119"/>
      <c r="N9480" s="120" t="str">
        <f t="shared" si="593"/>
        <v>NA</v>
      </c>
      <c r="O9480" s="120"/>
      <c r="P9480"/>
      <c r="Q9480"/>
      <c r="R9480"/>
      <c r="S9480"/>
      <c r="T9480"/>
      <c r="U9480" t="s">
        <v>31587</v>
      </c>
      <c r="V9480" t="s">
        <v>31585</v>
      </c>
      <c r="W9480" t="s">
        <v>31586</v>
      </c>
      <c r="X9480" t="s">
        <v>193</v>
      </c>
      <c r="Y9480" t="s">
        <v>883</v>
      </c>
      <c r="Z9480" t="s">
        <v>54</v>
      </c>
      <c r="AA9480"/>
      <c r="AB9480" t="s">
        <v>48565</v>
      </c>
      <c r="AC9480" t="s">
        <v>55073</v>
      </c>
      <c r="AD9480" t="s">
        <v>31587</v>
      </c>
      <c r="AE9480" t="s">
        <v>565</v>
      </c>
      <c r="AF9480" s="119" t="str">
        <f t="shared" si="594"/>
        <v>NA</v>
      </c>
      <c r="AG9480" s="119"/>
      <c r="AH9480" s="119"/>
      <c r="AI9480" s="119"/>
      <c r="AJ9480" s="119" t="str">
        <f t="shared" si="595"/>
        <v>NA</v>
      </c>
      <c r="AK9480" s="190"/>
      <c r="AL9480" s="191"/>
    </row>
    <row r="9481" spans="1:38" x14ac:dyDescent="0.25">
      <c r="A9481" t="s">
        <v>30345</v>
      </c>
      <c r="B9481" t="s">
        <v>30343</v>
      </c>
      <c r="C9481" t="s">
        <v>30344</v>
      </c>
      <c r="D9481" t="s">
        <v>193</v>
      </c>
      <c r="E9481" t="s">
        <v>5426</v>
      </c>
      <c r="F9481" t="s">
        <v>54</v>
      </c>
      <c r="G9481"/>
      <c r="H9481" t="s">
        <v>48922</v>
      </c>
      <c r="I9481" t="s">
        <v>55416</v>
      </c>
      <c r="J9481" t="s">
        <v>30345</v>
      </c>
      <c r="K9481" t="s">
        <v>565</v>
      </c>
      <c r="L9481" s="119" t="str">
        <f t="shared" si="592"/>
        <v>NA</v>
      </c>
      <c r="M9481" s="119"/>
      <c r="N9481" s="120" t="str">
        <f t="shared" si="593"/>
        <v>NA</v>
      </c>
      <c r="O9481" s="120"/>
      <c r="P9481"/>
      <c r="Q9481"/>
      <c r="R9481"/>
      <c r="S9481"/>
      <c r="T9481"/>
      <c r="U9481" t="s">
        <v>34986</v>
      </c>
      <c r="V9481" t="s">
        <v>34985</v>
      </c>
      <c r="W9481" t="s">
        <v>5135</v>
      </c>
      <c r="X9481" t="s">
        <v>193</v>
      </c>
      <c r="Y9481" t="s">
        <v>3651</v>
      </c>
      <c r="Z9481" t="s">
        <v>54</v>
      </c>
      <c r="AA9481"/>
      <c r="AB9481" t="s">
        <v>48566</v>
      </c>
      <c r="AC9481" t="s">
        <v>55074</v>
      </c>
      <c r="AD9481" t="s">
        <v>34987</v>
      </c>
      <c r="AE9481" t="s">
        <v>565</v>
      </c>
      <c r="AF9481" s="119" t="str">
        <f t="shared" si="594"/>
        <v>NA</v>
      </c>
      <c r="AG9481" s="119"/>
      <c r="AH9481" s="119"/>
      <c r="AI9481" s="119"/>
      <c r="AJ9481" s="119" t="str">
        <f t="shared" si="595"/>
        <v>NA</v>
      </c>
      <c r="AK9481" s="190"/>
      <c r="AL9481" s="191"/>
    </row>
    <row r="9482" spans="1:38" x14ac:dyDescent="0.25">
      <c r="A9482" t="s">
        <v>28306</v>
      </c>
      <c r="B9482" t="s">
        <v>28304</v>
      </c>
      <c r="C9482" t="s">
        <v>28305</v>
      </c>
      <c r="D9482" t="s">
        <v>193</v>
      </c>
      <c r="E9482" t="s">
        <v>5426</v>
      </c>
      <c r="F9482" t="s">
        <v>54</v>
      </c>
      <c r="G9482"/>
      <c r="H9482" t="s">
        <v>48923</v>
      </c>
      <c r="I9482" t="s">
        <v>55416</v>
      </c>
      <c r="J9482"/>
      <c r="K9482" t="s">
        <v>565</v>
      </c>
      <c r="L9482" s="119" t="str">
        <f t="shared" si="592"/>
        <v>NA</v>
      </c>
      <c r="M9482" s="119"/>
      <c r="N9482" s="120" t="str">
        <f t="shared" si="593"/>
        <v>NA</v>
      </c>
      <c r="O9482" s="120"/>
      <c r="P9482"/>
      <c r="Q9482"/>
      <c r="R9482"/>
      <c r="S9482"/>
      <c r="T9482"/>
      <c r="U9482" t="s">
        <v>32723</v>
      </c>
      <c r="V9482" t="s">
        <v>32722</v>
      </c>
      <c r="W9482" t="s">
        <v>5135</v>
      </c>
      <c r="X9482" t="s">
        <v>193</v>
      </c>
      <c r="Y9482" t="s">
        <v>3651</v>
      </c>
      <c r="Z9482" t="s">
        <v>54</v>
      </c>
      <c r="AA9482"/>
      <c r="AB9482" t="s">
        <v>48566</v>
      </c>
      <c r="AC9482" t="s">
        <v>55074</v>
      </c>
      <c r="AD9482" t="s">
        <v>32724</v>
      </c>
      <c r="AE9482" t="s">
        <v>565</v>
      </c>
      <c r="AF9482" s="119" t="str">
        <f t="shared" si="594"/>
        <v>NA</v>
      </c>
      <c r="AG9482" s="119"/>
      <c r="AH9482" s="119"/>
      <c r="AI9482" s="119"/>
      <c r="AJ9482" s="119" t="str">
        <f t="shared" si="595"/>
        <v>NA</v>
      </c>
      <c r="AK9482" s="190"/>
      <c r="AL9482" s="191"/>
    </row>
    <row r="9483" spans="1:38" x14ac:dyDescent="0.25">
      <c r="A9483" t="s">
        <v>27744</v>
      </c>
      <c r="B9483" t="s">
        <v>27742</v>
      </c>
      <c r="C9483" t="s">
        <v>27743</v>
      </c>
      <c r="D9483" t="s">
        <v>193</v>
      </c>
      <c r="E9483" t="s">
        <v>5426</v>
      </c>
      <c r="F9483" t="s">
        <v>54</v>
      </c>
      <c r="G9483"/>
      <c r="H9483" t="s">
        <v>48923</v>
      </c>
      <c r="I9483" t="s">
        <v>55416</v>
      </c>
      <c r="J9483"/>
      <c r="K9483" t="s">
        <v>565</v>
      </c>
      <c r="L9483" s="119" t="str">
        <f t="shared" si="592"/>
        <v>NA</v>
      </c>
      <c r="M9483" s="119"/>
      <c r="N9483" s="120" t="str">
        <f t="shared" si="593"/>
        <v>NA</v>
      </c>
      <c r="O9483" s="120"/>
      <c r="P9483"/>
      <c r="Q9483"/>
      <c r="R9483"/>
      <c r="S9483"/>
      <c r="T9483"/>
      <c r="U9483" t="s">
        <v>27664</v>
      </c>
      <c r="V9483" t="s">
        <v>31961</v>
      </c>
      <c r="W9483" t="s">
        <v>31958</v>
      </c>
      <c r="X9483" t="s">
        <v>193</v>
      </c>
      <c r="Y9483" t="s">
        <v>1118</v>
      </c>
      <c r="Z9483" t="s">
        <v>54</v>
      </c>
      <c r="AA9483"/>
      <c r="AB9483" t="s">
        <v>48567</v>
      </c>
      <c r="AC9483" t="s">
        <v>55075</v>
      </c>
      <c r="AD9483" t="s">
        <v>27664</v>
      </c>
      <c r="AE9483" t="s">
        <v>565</v>
      </c>
      <c r="AF9483" s="119" t="str">
        <f t="shared" si="594"/>
        <v>NA</v>
      </c>
      <c r="AG9483" s="119"/>
      <c r="AH9483" s="119"/>
      <c r="AI9483" s="119"/>
      <c r="AJ9483" s="119" t="str">
        <f t="shared" si="595"/>
        <v>NA</v>
      </c>
      <c r="AK9483" s="190"/>
      <c r="AL9483" s="191"/>
    </row>
    <row r="9484" spans="1:38" x14ac:dyDescent="0.25">
      <c r="A9484" t="s">
        <v>28514</v>
      </c>
      <c r="B9484" t="s">
        <v>28513</v>
      </c>
      <c r="C9484" t="s">
        <v>27613</v>
      </c>
      <c r="D9484" t="s">
        <v>193</v>
      </c>
      <c r="E9484" t="s">
        <v>5426</v>
      </c>
      <c r="F9484" t="s">
        <v>54</v>
      </c>
      <c r="G9484"/>
      <c r="H9484" t="s">
        <v>48923</v>
      </c>
      <c r="I9484" t="s">
        <v>55416</v>
      </c>
      <c r="J9484"/>
      <c r="K9484" t="s">
        <v>565</v>
      </c>
      <c r="L9484" s="119" t="str">
        <f t="shared" si="592"/>
        <v>NA</v>
      </c>
      <c r="M9484" s="119"/>
      <c r="N9484" s="120" t="str">
        <f t="shared" si="593"/>
        <v>NA</v>
      </c>
      <c r="O9484" s="120"/>
      <c r="P9484"/>
      <c r="Q9484"/>
      <c r="R9484"/>
      <c r="S9484"/>
      <c r="T9484"/>
      <c r="U9484" t="s">
        <v>35308</v>
      </c>
      <c r="V9484" t="s">
        <v>35307</v>
      </c>
      <c r="W9484" t="s">
        <v>31317</v>
      </c>
      <c r="X9484" t="s">
        <v>193</v>
      </c>
      <c r="Y9484" t="s">
        <v>35309</v>
      </c>
      <c r="Z9484" t="s">
        <v>54</v>
      </c>
      <c r="AA9484"/>
      <c r="AB9484" t="s">
        <v>48568</v>
      </c>
      <c r="AC9484" t="s">
        <v>55076</v>
      </c>
      <c r="AD9484" t="s">
        <v>33431</v>
      </c>
      <c r="AE9484" t="s">
        <v>565</v>
      </c>
      <c r="AF9484" s="119" t="str">
        <f t="shared" si="594"/>
        <v>NA</v>
      </c>
      <c r="AG9484" s="119"/>
      <c r="AH9484" s="119"/>
      <c r="AI9484" s="119"/>
      <c r="AJ9484" s="119" t="str">
        <f t="shared" si="595"/>
        <v>NA</v>
      </c>
      <c r="AK9484" s="190"/>
      <c r="AL9484" s="191"/>
    </row>
    <row r="9485" spans="1:38" x14ac:dyDescent="0.25">
      <c r="A9485" t="s">
        <v>28254</v>
      </c>
      <c r="B9485" t="s">
        <v>28252</v>
      </c>
      <c r="C9485" t="s">
        <v>28253</v>
      </c>
      <c r="D9485" t="s">
        <v>193</v>
      </c>
      <c r="E9485" t="s">
        <v>5426</v>
      </c>
      <c r="F9485" t="s">
        <v>54</v>
      </c>
      <c r="G9485"/>
      <c r="H9485" t="s">
        <v>48923</v>
      </c>
      <c r="I9485" t="s">
        <v>55416</v>
      </c>
      <c r="J9485"/>
      <c r="K9485" t="s">
        <v>565</v>
      </c>
      <c r="L9485" s="119" t="str">
        <f t="shared" si="592"/>
        <v>NA</v>
      </c>
      <c r="M9485" s="119"/>
      <c r="N9485" s="120" t="str">
        <f t="shared" si="593"/>
        <v>NA</v>
      </c>
      <c r="O9485" s="120"/>
      <c r="P9485"/>
      <c r="Q9485"/>
      <c r="R9485"/>
      <c r="S9485"/>
      <c r="T9485"/>
      <c r="U9485" t="s">
        <v>27664</v>
      </c>
      <c r="V9485" t="s">
        <v>31962</v>
      </c>
      <c r="W9485" t="s">
        <v>31963</v>
      </c>
      <c r="X9485" t="s">
        <v>193</v>
      </c>
      <c r="Y9485" t="s">
        <v>3613</v>
      </c>
      <c r="Z9485" t="s">
        <v>54</v>
      </c>
      <c r="AA9485"/>
      <c r="AB9485" t="s">
        <v>48569</v>
      </c>
      <c r="AC9485" t="s">
        <v>55077</v>
      </c>
      <c r="AD9485" t="s">
        <v>27664</v>
      </c>
      <c r="AE9485" t="s">
        <v>565</v>
      </c>
      <c r="AF9485" s="119" t="str">
        <f t="shared" si="594"/>
        <v>NA</v>
      </c>
      <c r="AG9485" s="119"/>
      <c r="AH9485" s="119"/>
      <c r="AI9485" s="119"/>
      <c r="AJ9485" s="119" t="str">
        <f t="shared" si="595"/>
        <v>NA</v>
      </c>
      <c r="AK9485" s="190"/>
      <c r="AL9485" s="191"/>
    </row>
    <row r="9486" spans="1:38" x14ac:dyDescent="0.25">
      <c r="A9486" t="s">
        <v>30851</v>
      </c>
      <c r="B9486" t="s">
        <v>30849</v>
      </c>
      <c r="C9486" t="s">
        <v>30850</v>
      </c>
      <c r="D9486" t="s">
        <v>193</v>
      </c>
      <c r="E9486" t="s">
        <v>5426</v>
      </c>
      <c r="F9486" t="s">
        <v>54</v>
      </c>
      <c r="G9486"/>
      <c r="H9486" t="s">
        <v>48923</v>
      </c>
      <c r="I9486" t="s">
        <v>55416</v>
      </c>
      <c r="J9486" t="s">
        <v>30851</v>
      </c>
      <c r="K9486" t="s">
        <v>565</v>
      </c>
      <c r="L9486" s="119" t="str">
        <f t="shared" si="592"/>
        <v>NA</v>
      </c>
      <c r="M9486" s="119"/>
      <c r="N9486" s="120" t="str">
        <f t="shared" si="593"/>
        <v>NA</v>
      </c>
      <c r="O9486" s="120"/>
      <c r="P9486"/>
      <c r="Q9486"/>
      <c r="R9486"/>
      <c r="S9486"/>
      <c r="T9486"/>
      <c r="U9486" t="s">
        <v>33671</v>
      </c>
      <c r="V9486" t="s">
        <v>33670</v>
      </c>
      <c r="W9486" t="s">
        <v>31317</v>
      </c>
      <c r="X9486" t="s">
        <v>193</v>
      </c>
      <c r="Y9486" t="s">
        <v>3613</v>
      </c>
      <c r="Z9486" t="s">
        <v>54</v>
      </c>
      <c r="AA9486"/>
      <c r="AB9486" t="s">
        <v>48569</v>
      </c>
      <c r="AC9486" t="s">
        <v>55077</v>
      </c>
      <c r="AD9486" t="s">
        <v>33671</v>
      </c>
      <c r="AE9486" t="s">
        <v>565</v>
      </c>
      <c r="AF9486" s="119" t="str">
        <f t="shared" si="594"/>
        <v>NA</v>
      </c>
      <c r="AG9486" s="119"/>
      <c r="AH9486" s="119"/>
      <c r="AI9486" s="119"/>
      <c r="AJ9486" s="119" t="str">
        <f t="shared" si="595"/>
        <v>NA</v>
      </c>
      <c r="AK9486" s="190"/>
      <c r="AL9486" s="191"/>
    </row>
    <row r="9487" spans="1:38" x14ac:dyDescent="0.25">
      <c r="A9487" t="s">
        <v>29573</v>
      </c>
      <c r="B9487" t="s">
        <v>29571</v>
      </c>
      <c r="C9487" t="s">
        <v>29572</v>
      </c>
      <c r="D9487" t="s">
        <v>193</v>
      </c>
      <c r="E9487" t="s">
        <v>5426</v>
      </c>
      <c r="F9487" t="s">
        <v>54</v>
      </c>
      <c r="G9487"/>
      <c r="H9487" t="s">
        <v>48923</v>
      </c>
      <c r="I9487" t="s">
        <v>55416</v>
      </c>
      <c r="J9487" t="s">
        <v>29573</v>
      </c>
      <c r="K9487" t="s">
        <v>565</v>
      </c>
      <c r="L9487" s="119" t="str">
        <f t="shared" si="592"/>
        <v>NA</v>
      </c>
      <c r="M9487" s="119"/>
      <c r="N9487" s="120" t="str">
        <f t="shared" si="593"/>
        <v>NA</v>
      </c>
      <c r="O9487" s="120"/>
      <c r="P9487"/>
      <c r="Q9487"/>
      <c r="R9487"/>
      <c r="S9487"/>
      <c r="T9487"/>
      <c r="U9487" t="s">
        <v>33459</v>
      </c>
      <c r="V9487" t="s">
        <v>33458</v>
      </c>
      <c r="W9487" t="s">
        <v>31317</v>
      </c>
      <c r="X9487" t="s">
        <v>193</v>
      </c>
      <c r="Y9487" t="s">
        <v>3613</v>
      </c>
      <c r="Z9487" t="s">
        <v>54</v>
      </c>
      <c r="AA9487"/>
      <c r="AB9487" t="s">
        <v>48569</v>
      </c>
      <c r="AC9487" t="s">
        <v>55077</v>
      </c>
      <c r="AD9487" t="s">
        <v>33459</v>
      </c>
      <c r="AE9487" t="s">
        <v>565</v>
      </c>
      <c r="AF9487" s="119" t="str">
        <f t="shared" si="594"/>
        <v>NA</v>
      </c>
      <c r="AG9487" s="119"/>
      <c r="AH9487" s="119"/>
      <c r="AI9487" s="119"/>
      <c r="AJ9487" s="119" t="str">
        <f t="shared" si="595"/>
        <v>NA</v>
      </c>
      <c r="AK9487" s="190"/>
      <c r="AL9487" s="191"/>
    </row>
    <row r="9488" spans="1:38" x14ac:dyDescent="0.25">
      <c r="A9488" t="s">
        <v>27563</v>
      </c>
      <c r="B9488" t="s">
        <v>27561</v>
      </c>
      <c r="C9488" t="s">
        <v>27562</v>
      </c>
      <c r="D9488" t="s">
        <v>193</v>
      </c>
      <c r="E9488" t="s">
        <v>5426</v>
      </c>
      <c r="F9488" t="s">
        <v>54</v>
      </c>
      <c r="G9488"/>
      <c r="H9488" t="s">
        <v>48923</v>
      </c>
      <c r="I9488" t="s">
        <v>55416</v>
      </c>
      <c r="J9488" t="s">
        <v>27563</v>
      </c>
      <c r="K9488" t="s">
        <v>565</v>
      </c>
      <c r="L9488" s="119" t="str">
        <f t="shared" si="592"/>
        <v>NA</v>
      </c>
      <c r="M9488" s="119"/>
      <c r="N9488" s="120" t="str">
        <f t="shared" si="593"/>
        <v>NA</v>
      </c>
      <c r="O9488" s="120"/>
      <c r="P9488"/>
      <c r="Q9488"/>
      <c r="R9488"/>
      <c r="S9488"/>
      <c r="T9488"/>
      <c r="U9488" t="s">
        <v>35277</v>
      </c>
      <c r="V9488" t="s">
        <v>35276</v>
      </c>
      <c r="W9488" t="s">
        <v>31317</v>
      </c>
      <c r="X9488" t="s">
        <v>193</v>
      </c>
      <c r="Y9488" t="s">
        <v>3613</v>
      </c>
      <c r="Z9488" t="s">
        <v>54</v>
      </c>
      <c r="AA9488"/>
      <c r="AB9488" t="s">
        <v>48569</v>
      </c>
      <c r="AC9488" t="s">
        <v>55077</v>
      </c>
      <c r="AD9488" t="s">
        <v>35278</v>
      </c>
      <c r="AE9488" t="s">
        <v>565</v>
      </c>
      <c r="AF9488" s="119" t="str">
        <f t="shared" si="594"/>
        <v>NA</v>
      </c>
      <c r="AG9488" s="119"/>
      <c r="AH9488" s="119"/>
      <c r="AI9488" s="119"/>
      <c r="AJ9488" s="119" t="str">
        <f t="shared" si="595"/>
        <v>NA</v>
      </c>
      <c r="AK9488" s="190"/>
      <c r="AL9488" s="191"/>
    </row>
    <row r="9489" spans="1:38" x14ac:dyDescent="0.25">
      <c r="A9489" t="s">
        <v>29580</v>
      </c>
      <c r="B9489" t="s">
        <v>29579</v>
      </c>
      <c r="C9489" t="s">
        <v>682</v>
      </c>
      <c r="D9489" t="s">
        <v>193</v>
      </c>
      <c r="E9489" t="s">
        <v>5426</v>
      </c>
      <c r="F9489" t="s">
        <v>54</v>
      </c>
      <c r="G9489"/>
      <c r="H9489" t="s">
        <v>48923</v>
      </c>
      <c r="I9489" t="s">
        <v>55416</v>
      </c>
      <c r="J9489" t="s">
        <v>29581</v>
      </c>
      <c r="K9489" t="s">
        <v>565</v>
      </c>
      <c r="L9489" s="119" t="str">
        <f t="shared" si="592"/>
        <v>NA</v>
      </c>
      <c r="M9489" s="119"/>
      <c r="N9489" s="120" t="str">
        <f t="shared" si="593"/>
        <v>NA</v>
      </c>
      <c r="O9489" s="120"/>
      <c r="P9489"/>
      <c r="Q9489"/>
      <c r="R9489"/>
      <c r="S9489"/>
      <c r="T9489"/>
      <c r="U9489" t="s">
        <v>33430</v>
      </c>
      <c r="V9489" t="s">
        <v>33429</v>
      </c>
      <c r="W9489" t="s">
        <v>31317</v>
      </c>
      <c r="X9489" t="s">
        <v>193</v>
      </c>
      <c r="Y9489" t="s">
        <v>3613</v>
      </c>
      <c r="Z9489" t="s">
        <v>54</v>
      </c>
      <c r="AA9489"/>
      <c r="AB9489" t="s">
        <v>48569</v>
      </c>
      <c r="AC9489" t="s">
        <v>55077</v>
      </c>
      <c r="AD9489" t="s">
        <v>33431</v>
      </c>
      <c r="AE9489" t="s">
        <v>565</v>
      </c>
      <c r="AF9489" s="119" t="str">
        <f t="shared" si="594"/>
        <v>NA</v>
      </c>
      <c r="AG9489" s="119"/>
      <c r="AH9489" s="119"/>
      <c r="AI9489" s="119"/>
      <c r="AJ9489" s="119" t="str">
        <f t="shared" si="595"/>
        <v>NA</v>
      </c>
      <c r="AK9489" s="190"/>
      <c r="AL9489" s="191"/>
    </row>
    <row r="9490" spans="1:38" x14ac:dyDescent="0.25">
      <c r="A9490" t="s">
        <v>30504</v>
      </c>
      <c r="B9490" t="s">
        <v>30502</v>
      </c>
      <c r="C9490" t="s">
        <v>30503</v>
      </c>
      <c r="D9490" t="s">
        <v>193</v>
      </c>
      <c r="E9490" t="s">
        <v>7595</v>
      </c>
      <c r="F9490" t="s">
        <v>54</v>
      </c>
      <c r="G9490"/>
      <c r="H9490" t="s">
        <v>48924</v>
      </c>
      <c r="I9490" t="s">
        <v>55417</v>
      </c>
      <c r="J9490" t="s">
        <v>30505</v>
      </c>
      <c r="K9490" t="s">
        <v>565</v>
      </c>
      <c r="L9490" s="119" t="str">
        <f t="shared" si="592"/>
        <v>NA</v>
      </c>
      <c r="M9490" s="119"/>
      <c r="N9490" s="120" t="str">
        <f t="shared" si="593"/>
        <v>NA</v>
      </c>
      <c r="O9490" s="120"/>
      <c r="P9490"/>
      <c r="Q9490"/>
      <c r="R9490"/>
      <c r="S9490"/>
      <c r="T9490"/>
      <c r="U9490" t="s">
        <v>27664</v>
      </c>
      <c r="V9490" t="s">
        <v>31964</v>
      </c>
      <c r="W9490" t="s">
        <v>31960</v>
      </c>
      <c r="X9490" t="s">
        <v>193</v>
      </c>
      <c r="Y9490" t="s">
        <v>3613</v>
      </c>
      <c r="Z9490" t="s">
        <v>54</v>
      </c>
      <c r="AA9490"/>
      <c r="AB9490" t="s">
        <v>48569</v>
      </c>
      <c r="AC9490" t="s">
        <v>55077</v>
      </c>
      <c r="AD9490" t="s">
        <v>31965</v>
      </c>
      <c r="AE9490" t="s">
        <v>565</v>
      </c>
      <c r="AF9490" s="119" t="str">
        <f t="shared" si="594"/>
        <v>NA</v>
      </c>
      <c r="AG9490" s="119"/>
      <c r="AH9490" s="119"/>
      <c r="AI9490" s="119"/>
      <c r="AJ9490" s="119" t="str">
        <f t="shared" si="595"/>
        <v>NA</v>
      </c>
      <c r="AK9490" s="190"/>
      <c r="AL9490" s="191"/>
    </row>
    <row r="9491" spans="1:38" x14ac:dyDescent="0.25">
      <c r="A9491" t="s">
        <v>30693</v>
      </c>
      <c r="B9491" t="s">
        <v>30692</v>
      </c>
      <c r="C9491" t="s">
        <v>30503</v>
      </c>
      <c r="D9491" t="s">
        <v>193</v>
      </c>
      <c r="E9491" t="s">
        <v>7595</v>
      </c>
      <c r="F9491" t="s">
        <v>54</v>
      </c>
      <c r="G9491"/>
      <c r="H9491" t="s">
        <v>48924</v>
      </c>
      <c r="I9491" t="s">
        <v>55417</v>
      </c>
      <c r="J9491"/>
      <c r="K9491" t="s">
        <v>565</v>
      </c>
      <c r="L9491" s="119" t="str">
        <f t="shared" si="592"/>
        <v>NA</v>
      </c>
      <c r="M9491" s="119"/>
      <c r="N9491" s="120" t="str">
        <f t="shared" si="593"/>
        <v>NA</v>
      </c>
      <c r="O9491" s="120"/>
      <c r="P9491"/>
      <c r="Q9491"/>
      <c r="R9491"/>
      <c r="S9491"/>
      <c r="T9491"/>
      <c r="U9491" t="s">
        <v>33465</v>
      </c>
      <c r="V9491" t="s">
        <v>33464</v>
      </c>
      <c r="W9491" t="s">
        <v>31317</v>
      </c>
      <c r="X9491" t="s">
        <v>193</v>
      </c>
      <c r="Y9491" t="s">
        <v>3613</v>
      </c>
      <c r="Z9491" t="s">
        <v>54</v>
      </c>
      <c r="AA9491"/>
      <c r="AB9491" t="s">
        <v>48569</v>
      </c>
      <c r="AC9491" t="s">
        <v>55077</v>
      </c>
      <c r="AD9491" t="s">
        <v>33465</v>
      </c>
      <c r="AE9491" t="s">
        <v>565</v>
      </c>
      <c r="AF9491" s="119" t="str">
        <f t="shared" si="594"/>
        <v>NA</v>
      </c>
      <c r="AG9491" s="119"/>
      <c r="AH9491" s="119"/>
      <c r="AI9491" s="119"/>
      <c r="AJ9491" s="119" t="str">
        <f t="shared" si="595"/>
        <v>NA</v>
      </c>
      <c r="AK9491" s="190"/>
      <c r="AL9491" s="191"/>
    </row>
    <row r="9492" spans="1:38" x14ac:dyDescent="0.25">
      <c r="A9492" t="s">
        <v>29281</v>
      </c>
      <c r="B9492" t="s">
        <v>29279</v>
      </c>
      <c r="C9492" t="s">
        <v>29280</v>
      </c>
      <c r="D9492" t="s">
        <v>193</v>
      </c>
      <c r="E9492" t="s">
        <v>7595</v>
      </c>
      <c r="F9492" t="s">
        <v>54</v>
      </c>
      <c r="G9492"/>
      <c r="H9492" t="s">
        <v>48924</v>
      </c>
      <c r="I9492" t="s">
        <v>55417</v>
      </c>
      <c r="J9492" t="s">
        <v>29281</v>
      </c>
      <c r="K9492" t="s">
        <v>565</v>
      </c>
      <c r="L9492" s="119" t="str">
        <f t="shared" si="592"/>
        <v>NA</v>
      </c>
      <c r="M9492" s="119"/>
      <c r="N9492" s="120" t="str">
        <f t="shared" si="593"/>
        <v>NA</v>
      </c>
      <c r="O9492" s="120"/>
      <c r="P9492"/>
      <c r="Q9492"/>
      <c r="R9492"/>
      <c r="S9492"/>
      <c r="T9492"/>
      <c r="U9492" t="s">
        <v>33690</v>
      </c>
      <c r="V9492" t="s">
        <v>33689</v>
      </c>
      <c r="W9492" t="s">
        <v>31317</v>
      </c>
      <c r="X9492" t="s">
        <v>193</v>
      </c>
      <c r="Y9492" t="s">
        <v>3613</v>
      </c>
      <c r="Z9492" t="s">
        <v>54</v>
      </c>
      <c r="AA9492"/>
      <c r="AB9492" t="s">
        <v>48569</v>
      </c>
      <c r="AC9492" t="s">
        <v>55077</v>
      </c>
      <c r="AD9492" t="s">
        <v>33690</v>
      </c>
      <c r="AE9492" t="s">
        <v>565</v>
      </c>
      <c r="AF9492" s="119" t="str">
        <f t="shared" si="594"/>
        <v>NA</v>
      </c>
      <c r="AG9492" s="119"/>
      <c r="AH9492" s="119"/>
      <c r="AI9492" s="119"/>
      <c r="AJ9492" s="119" t="str">
        <f t="shared" si="595"/>
        <v>NA</v>
      </c>
      <c r="AK9492" s="190"/>
      <c r="AL9492" s="191"/>
    </row>
    <row r="9493" spans="1:38" x14ac:dyDescent="0.25">
      <c r="A9493" t="s">
        <v>27389</v>
      </c>
      <c r="B9493" t="s">
        <v>27387</v>
      </c>
      <c r="C9493" t="s">
        <v>27388</v>
      </c>
      <c r="D9493" t="s">
        <v>193</v>
      </c>
      <c r="E9493" t="s">
        <v>4437</v>
      </c>
      <c r="F9493" t="s">
        <v>54</v>
      </c>
      <c r="G9493"/>
      <c r="H9493" t="s">
        <v>48925</v>
      </c>
      <c r="I9493" t="s">
        <v>55418</v>
      </c>
      <c r="J9493" t="s">
        <v>27389</v>
      </c>
      <c r="K9493" t="s">
        <v>565</v>
      </c>
      <c r="L9493" s="119" t="str">
        <f t="shared" si="592"/>
        <v>NA</v>
      </c>
      <c r="M9493" s="119"/>
      <c r="N9493" s="120" t="str">
        <f t="shared" si="593"/>
        <v>NA</v>
      </c>
      <c r="O9493" s="120"/>
      <c r="P9493"/>
      <c r="Q9493"/>
      <c r="R9493"/>
      <c r="S9493"/>
      <c r="T9493"/>
      <c r="U9493" t="s">
        <v>33311</v>
      </c>
      <c r="V9493" t="s">
        <v>33309</v>
      </c>
      <c r="W9493" t="s">
        <v>33310</v>
      </c>
      <c r="X9493" t="s">
        <v>193</v>
      </c>
      <c r="Y9493" t="s">
        <v>3613</v>
      </c>
      <c r="Z9493" t="s">
        <v>54</v>
      </c>
      <c r="AA9493"/>
      <c r="AB9493" t="s">
        <v>48569</v>
      </c>
      <c r="AC9493" t="s">
        <v>55077</v>
      </c>
      <c r="AD9493" t="s">
        <v>33312</v>
      </c>
      <c r="AE9493" t="s">
        <v>565</v>
      </c>
      <c r="AF9493" s="119" t="str">
        <f t="shared" si="594"/>
        <v>NA</v>
      </c>
      <c r="AG9493" s="119"/>
      <c r="AH9493" s="119"/>
      <c r="AI9493" s="119"/>
      <c r="AJ9493" s="119" t="str">
        <f t="shared" si="595"/>
        <v>NA</v>
      </c>
      <c r="AK9493" s="190"/>
      <c r="AL9493" s="191"/>
    </row>
    <row r="9494" spans="1:38" x14ac:dyDescent="0.25">
      <c r="A9494" t="s">
        <v>31294</v>
      </c>
      <c r="B9494" t="s">
        <v>31292</v>
      </c>
      <c r="C9494" t="s">
        <v>31293</v>
      </c>
      <c r="D9494" t="s">
        <v>193</v>
      </c>
      <c r="E9494" t="s">
        <v>4437</v>
      </c>
      <c r="F9494" t="s">
        <v>54</v>
      </c>
      <c r="G9494"/>
      <c r="H9494" t="s">
        <v>48925</v>
      </c>
      <c r="I9494" t="s">
        <v>55418</v>
      </c>
      <c r="J9494" t="s">
        <v>31294</v>
      </c>
      <c r="K9494" t="s">
        <v>565</v>
      </c>
      <c r="L9494" s="119" t="str">
        <f t="shared" si="592"/>
        <v>NA</v>
      </c>
      <c r="M9494" s="119"/>
      <c r="N9494" s="120" t="str">
        <f t="shared" si="593"/>
        <v>NA</v>
      </c>
      <c r="O9494" s="120"/>
      <c r="P9494"/>
      <c r="Q9494"/>
      <c r="R9494"/>
      <c r="S9494"/>
      <c r="T9494"/>
      <c r="U9494" t="s">
        <v>32189</v>
      </c>
      <c r="V9494" t="s">
        <v>32187</v>
      </c>
      <c r="W9494" t="s">
        <v>32188</v>
      </c>
      <c r="X9494" t="s">
        <v>193</v>
      </c>
      <c r="Y9494" t="s">
        <v>3613</v>
      </c>
      <c r="Z9494" t="s">
        <v>54</v>
      </c>
      <c r="AA9494"/>
      <c r="AB9494" t="s">
        <v>48569</v>
      </c>
      <c r="AC9494" t="s">
        <v>55077</v>
      </c>
      <c r="AD9494" t="s">
        <v>32189</v>
      </c>
      <c r="AE9494" t="s">
        <v>565</v>
      </c>
      <c r="AF9494" s="119" t="str">
        <f t="shared" si="594"/>
        <v>NA</v>
      </c>
      <c r="AG9494" s="119"/>
      <c r="AH9494" s="119"/>
      <c r="AI9494" s="119"/>
      <c r="AJ9494" s="119" t="str">
        <f t="shared" si="595"/>
        <v>NA</v>
      </c>
      <c r="AK9494" s="190"/>
      <c r="AL9494" s="191"/>
    </row>
    <row r="9495" spans="1:38" x14ac:dyDescent="0.25">
      <c r="A9495" t="s">
        <v>30193</v>
      </c>
      <c r="B9495" t="s">
        <v>30191</v>
      </c>
      <c r="C9495" t="s">
        <v>30192</v>
      </c>
      <c r="D9495" t="s">
        <v>193</v>
      </c>
      <c r="E9495" t="s">
        <v>4437</v>
      </c>
      <c r="F9495" t="s">
        <v>54</v>
      </c>
      <c r="G9495"/>
      <c r="H9495" t="s">
        <v>48926</v>
      </c>
      <c r="I9495" t="s">
        <v>55418</v>
      </c>
      <c r="J9495" t="s">
        <v>30193</v>
      </c>
      <c r="K9495" t="s">
        <v>565</v>
      </c>
      <c r="L9495" s="119" t="str">
        <f t="shared" si="592"/>
        <v>NA</v>
      </c>
      <c r="M9495" s="119"/>
      <c r="N9495" s="120" t="str">
        <f t="shared" si="593"/>
        <v>NA</v>
      </c>
      <c r="O9495" s="120"/>
      <c r="P9495"/>
      <c r="Q9495"/>
      <c r="R9495"/>
      <c r="S9495"/>
      <c r="T9495"/>
      <c r="U9495" t="s">
        <v>32336</v>
      </c>
      <c r="V9495" t="s">
        <v>32334</v>
      </c>
      <c r="W9495" t="s">
        <v>32335</v>
      </c>
      <c r="X9495" t="s">
        <v>193</v>
      </c>
      <c r="Y9495" t="s">
        <v>3613</v>
      </c>
      <c r="Z9495" t="s">
        <v>54</v>
      </c>
      <c r="AA9495"/>
      <c r="AB9495" t="s">
        <v>48569</v>
      </c>
      <c r="AC9495" t="s">
        <v>55077</v>
      </c>
      <c r="AD9495" t="s">
        <v>32336</v>
      </c>
      <c r="AE9495" t="s">
        <v>565</v>
      </c>
      <c r="AF9495" s="119" t="str">
        <f t="shared" si="594"/>
        <v>NA</v>
      </c>
      <c r="AG9495" s="119"/>
      <c r="AH9495" s="119"/>
      <c r="AI9495" s="119"/>
      <c r="AJ9495" s="119" t="str">
        <f t="shared" si="595"/>
        <v>NA</v>
      </c>
      <c r="AK9495" s="190"/>
      <c r="AL9495" s="191"/>
    </row>
    <row r="9496" spans="1:38" x14ac:dyDescent="0.25">
      <c r="A9496" t="s">
        <v>30730</v>
      </c>
      <c r="B9496" t="s">
        <v>30728</v>
      </c>
      <c r="C9496" t="s">
        <v>30729</v>
      </c>
      <c r="D9496" t="s">
        <v>193</v>
      </c>
      <c r="E9496" t="s">
        <v>5080</v>
      </c>
      <c r="F9496" t="s">
        <v>54</v>
      </c>
      <c r="G9496"/>
      <c r="H9496" t="s">
        <v>48927</v>
      </c>
      <c r="I9496" t="s">
        <v>55419</v>
      </c>
      <c r="J9496" t="s">
        <v>30731</v>
      </c>
      <c r="K9496" t="s">
        <v>565</v>
      </c>
      <c r="L9496" s="119" t="str">
        <f t="shared" si="592"/>
        <v>NA</v>
      </c>
      <c r="M9496" s="119"/>
      <c r="N9496" s="120" t="str">
        <f t="shared" si="593"/>
        <v>NA</v>
      </c>
      <c r="O9496" s="120"/>
      <c r="P9496"/>
      <c r="Q9496"/>
      <c r="R9496"/>
      <c r="S9496"/>
      <c r="T9496"/>
      <c r="U9496" t="s">
        <v>32802</v>
      </c>
      <c r="V9496" t="s">
        <v>32801</v>
      </c>
      <c r="W9496" t="s">
        <v>31317</v>
      </c>
      <c r="X9496" t="s">
        <v>193</v>
      </c>
      <c r="Y9496" t="s">
        <v>32803</v>
      </c>
      <c r="Z9496" t="s">
        <v>54</v>
      </c>
      <c r="AA9496"/>
      <c r="AB9496" t="s">
        <v>48570</v>
      </c>
      <c r="AC9496" t="s">
        <v>55078</v>
      </c>
      <c r="AD9496" t="s">
        <v>32804</v>
      </c>
      <c r="AE9496" t="s">
        <v>565</v>
      </c>
      <c r="AF9496" s="119" t="str">
        <f t="shared" si="594"/>
        <v>NA</v>
      </c>
      <c r="AG9496" s="119"/>
      <c r="AH9496" s="119"/>
      <c r="AI9496" s="119"/>
      <c r="AJ9496" s="119" t="str">
        <f t="shared" si="595"/>
        <v>NA</v>
      </c>
      <c r="AK9496" s="190"/>
      <c r="AL9496" s="191"/>
    </row>
    <row r="9497" spans="1:38" x14ac:dyDescent="0.25">
      <c r="A9497" t="s">
        <v>27726</v>
      </c>
      <c r="B9497" t="s">
        <v>27724</v>
      </c>
      <c r="C9497" t="s">
        <v>27725</v>
      </c>
      <c r="D9497" t="s">
        <v>193</v>
      </c>
      <c r="E9497" t="s">
        <v>5080</v>
      </c>
      <c r="F9497" t="s">
        <v>54</v>
      </c>
      <c r="G9497"/>
      <c r="H9497" t="s">
        <v>48927</v>
      </c>
      <c r="I9497" t="s">
        <v>55419</v>
      </c>
      <c r="J9497" t="s">
        <v>27727</v>
      </c>
      <c r="K9497" t="s">
        <v>565</v>
      </c>
      <c r="L9497" s="119" t="str">
        <f t="shared" si="592"/>
        <v>NA</v>
      </c>
      <c r="M9497" s="119"/>
      <c r="N9497" s="120" t="str">
        <f t="shared" si="593"/>
        <v>NA</v>
      </c>
      <c r="O9497" s="120"/>
      <c r="P9497"/>
      <c r="Q9497"/>
      <c r="R9497"/>
      <c r="S9497"/>
      <c r="T9497"/>
      <c r="U9497" t="s">
        <v>35544</v>
      </c>
      <c r="V9497" t="s">
        <v>35543</v>
      </c>
      <c r="W9497" t="s">
        <v>31317</v>
      </c>
      <c r="X9497" t="s">
        <v>193</v>
      </c>
      <c r="Y9497" t="s">
        <v>22786</v>
      </c>
      <c r="Z9497" t="s">
        <v>54</v>
      </c>
      <c r="AA9497"/>
      <c r="AB9497" t="s">
        <v>48571</v>
      </c>
      <c r="AC9497" t="s">
        <v>55079</v>
      </c>
      <c r="AD9497" t="s">
        <v>35545</v>
      </c>
      <c r="AE9497" t="s">
        <v>565</v>
      </c>
      <c r="AF9497" s="119" t="str">
        <f t="shared" si="594"/>
        <v>NA</v>
      </c>
      <c r="AG9497" s="119"/>
      <c r="AH9497" s="119"/>
      <c r="AI9497" s="119"/>
      <c r="AJ9497" s="119" t="str">
        <f t="shared" si="595"/>
        <v>NA</v>
      </c>
      <c r="AK9497" s="190"/>
      <c r="AL9497" s="191"/>
    </row>
    <row r="9498" spans="1:38" x14ac:dyDescent="0.25">
      <c r="A9498" t="s">
        <v>30142</v>
      </c>
      <c r="B9498" t="s">
        <v>30140</v>
      </c>
      <c r="C9498" t="s">
        <v>30141</v>
      </c>
      <c r="D9498" t="s">
        <v>193</v>
      </c>
      <c r="E9498" t="s">
        <v>5080</v>
      </c>
      <c r="F9498" t="s">
        <v>54</v>
      </c>
      <c r="G9498"/>
      <c r="H9498" t="s">
        <v>48928</v>
      </c>
      <c r="I9498" t="s">
        <v>55419</v>
      </c>
      <c r="J9498" t="s">
        <v>30143</v>
      </c>
      <c r="K9498" t="s">
        <v>565</v>
      </c>
      <c r="L9498" s="119" t="str">
        <f t="shared" si="592"/>
        <v>NA</v>
      </c>
      <c r="M9498" s="119"/>
      <c r="N9498" s="120" t="str">
        <f t="shared" si="593"/>
        <v>NA</v>
      </c>
      <c r="O9498" s="120"/>
      <c r="P9498"/>
      <c r="Q9498"/>
      <c r="R9498"/>
      <c r="S9498"/>
      <c r="T9498"/>
      <c r="U9498" t="s">
        <v>27664</v>
      </c>
      <c r="V9498" t="s">
        <v>31966</v>
      </c>
      <c r="W9498" t="s">
        <v>31960</v>
      </c>
      <c r="X9498" t="s">
        <v>193</v>
      </c>
      <c r="Y9498" t="s">
        <v>9097</v>
      </c>
      <c r="Z9498" t="s">
        <v>54</v>
      </c>
      <c r="AA9498"/>
      <c r="AB9498" t="s">
        <v>48572</v>
      </c>
      <c r="AC9498" t="s">
        <v>55080</v>
      </c>
      <c r="AD9498" t="s">
        <v>27664</v>
      </c>
      <c r="AE9498" t="s">
        <v>565</v>
      </c>
      <c r="AF9498" s="119" t="str">
        <f t="shared" si="594"/>
        <v>NA</v>
      </c>
      <c r="AG9498" s="119"/>
      <c r="AH9498" s="119"/>
      <c r="AI9498" s="119"/>
      <c r="AJ9498" s="119" t="str">
        <f t="shared" si="595"/>
        <v>NA</v>
      </c>
      <c r="AK9498" s="190"/>
      <c r="AL9498" s="191"/>
    </row>
    <row r="9499" spans="1:38" x14ac:dyDescent="0.25">
      <c r="A9499" t="s">
        <v>28755</v>
      </c>
      <c r="B9499" t="s">
        <v>28753</v>
      </c>
      <c r="C9499" t="s">
        <v>28754</v>
      </c>
      <c r="D9499" t="s">
        <v>193</v>
      </c>
      <c r="E9499" t="s">
        <v>5080</v>
      </c>
      <c r="F9499" t="s">
        <v>54</v>
      </c>
      <c r="G9499"/>
      <c r="H9499" t="s">
        <v>48927</v>
      </c>
      <c r="I9499" t="s">
        <v>55419</v>
      </c>
      <c r="J9499" t="s">
        <v>28755</v>
      </c>
      <c r="K9499" t="s">
        <v>565</v>
      </c>
      <c r="L9499" s="119" t="str">
        <f t="shared" si="592"/>
        <v>NA</v>
      </c>
      <c r="M9499" s="119"/>
      <c r="N9499" s="120" t="str">
        <f t="shared" si="593"/>
        <v>NA</v>
      </c>
      <c r="O9499" s="120"/>
      <c r="P9499"/>
      <c r="Q9499"/>
      <c r="R9499"/>
      <c r="S9499"/>
      <c r="T9499"/>
      <c r="U9499" t="s">
        <v>35492</v>
      </c>
      <c r="V9499" t="s">
        <v>35490</v>
      </c>
      <c r="W9499" t="s">
        <v>35491</v>
      </c>
      <c r="X9499" t="s">
        <v>193</v>
      </c>
      <c r="Y9499" t="s">
        <v>3735</v>
      </c>
      <c r="Z9499" t="s">
        <v>54</v>
      </c>
      <c r="AA9499"/>
      <c r="AB9499" t="s">
        <v>48573</v>
      </c>
      <c r="AC9499" t="s">
        <v>55081</v>
      </c>
      <c r="AD9499" t="s">
        <v>35493</v>
      </c>
      <c r="AE9499" t="s">
        <v>565</v>
      </c>
      <c r="AF9499" s="119" t="str">
        <f t="shared" si="594"/>
        <v>NA</v>
      </c>
      <c r="AG9499" s="119"/>
      <c r="AH9499" s="119"/>
      <c r="AI9499" s="119"/>
      <c r="AJ9499" s="119" t="str">
        <f t="shared" si="595"/>
        <v>NA</v>
      </c>
      <c r="AK9499" s="190"/>
      <c r="AL9499" s="191"/>
    </row>
    <row r="9500" spans="1:38" x14ac:dyDescent="0.25">
      <c r="A9500" t="s">
        <v>30326</v>
      </c>
      <c r="B9500" t="s">
        <v>30325</v>
      </c>
      <c r="C9500" t="s">
        <v>28640</v>
      </c>
      <c r="D9500" t="s">
        <v>193</v>
      </c>
      <c r="E9500" t="s">
        <v>391</v>
      </c>
      <c r="F9500" t="s">
        <v>54</v>
      </c>
      <c r="G9500"/>
      <c r="H9500" t="s">
        <v>48929</v>
      </c>
      <c r="I9500" t="s">
        <v>55420</v>
      </c>
      <c r="J9500" t="s">
        <v>30327</v>
      </c>
      <c r="K9500" t="s">
        <v>565</v>
      </c>
      <c r="L9500" s="119" t="str">
        <f t="shared" si="592"/>
        <v>NA</v>
      </c>
      <c r="M9500" s="119"/>
      <c r="N9500" s="120" t="str">
        <f t="shared" si="593"/>
        <v>NA</v>
      </c>
      <c r="O9500" s="120"/>
      <c r="P9500"/>
      <c r="Q9500"/>
      <c r="R9500"/>
      <c r="S9500"/>
      <c r="T9500"/>
      <c r="U9500" t="s">
        <v>31318</v>
      </c>
      <c r="V9500" t="s">
        <v>31316</v>
      </c>
      <c r="W9500" t="s">
        <v>31317</v>
      </c>
      <c r="X9500" t="s">
        <v>193</v>
      </c>
      <c r="Y9500" t="s">
        <v>31049</v>
      </c>
      <c r="Z9500" t="s">
        <v>54</v>
      </c>
      <c r="AA9500"/>
      <c r="AB9500" t="s">
        <v>48574</v>
      </c>
      <c r="AC9500" t="s">
        <v>55082</v>
      </c>
      <c r="AD9500" t="s">
        <v>31319</v>
      </c>
      <c r="AE9500" t="s">
        <v>565</v>
      </c>
      <c r="AF9500" s="119" t="str">
        <f t="shared" si="594"/>
        <v>NA</v>
      </c>
      <c r="AG9500" s="119"/>
      <c r="AH9500" s="119"/>
      <c r="AI9500" s="119"/>
      <c r="AJ9500" s="119" t="str">
        <f t="shared" si="595"/>
        <v>NA</v>
      </c>
      <c r="AK9500" s="190"/>
      <c r="AL9500" s="191"/>
    </row>
    <row r="9501" spans="1:38" x14ac:dyDescent="0.25">
      <c r="A9501" t="s">
        <v>29673</v>
      </c>
      <c r="B9501" t="s">
        <v>29672</v>
      </c>
      <c r="C9501" t="s">
        <v>28640</v>
      </c>
      <c r="D9501" t="s">
        <v>193</v>
      </c>
      <c r="E9501" t="s">
        <v>391</v>
      </c>
      <c r="F9501" t="s">
        <v>54</v>
      </c>
      <c r="G9501"/>
      <c r="H9501" t="s">
        <v>48929</v>
      </c>
      <c r="I9501" t="s">
        <v>55420</v>
      </c>
      <c r="J9501" t="s">
        <v>29674</v>
      </c>
      <c r="K9501" t="s">
        <v>565</v>
      </c>
      <c r="L9501" s="119" t="str">
        <f t="shared" si="592"/>
        <v>NA</v>
      </c>
      <c r="M9501" s="119"/>
      <c r="N9501" s="120" t="str">
        <f t="shared" si="593"/>
        <v>NA</v>
      </c>
      <c r="O9501" s="120"/>
      <c r="P9501"/>
      <c r="Q9501"/>
      <c r="R9501"/>
      <c r="S9501"/>
      <c r="T9501"/>
      <c r="U9501" t="s">
        <v>31048</v>
      </c>
      <c r="V9501" t="s">
        <v>31046</v>
      </c>
      <c r="W9501" t="s">
        <v>31047</v>
      </c>
      <c r="X9501" t="s">
        <v>193</v>
      </c>
      <c r="Y9501" t="s">
        <v>31049</v>
      </c>
      <c r="Z9501" t="s">
        <v>54</v>
      </c>
      <c r="AA9501"/>
      <c r="AB9501" t="s">
        <v>48574</v>
      </c>
      <c r="AC9501" t="s">
        <v>55082</v>
      </c>
      <c r="AD9501"/>
      <c r="AE9501" t="s">
        <v>565</v>
      </c>
      <c r="AF9501" s="119" t="str">
        <f t="shared" si="594"/>
        <v>NA</v>
      </c>
      <c r="AG9501" s="119"/>
      <c r="AH9501" s="119"/>
      <c r="AI9501" s="119"/>
      <c r="AJ9501" s="119" t="str">
        <f t="shared" si="595"/>
        <v>NA</v>
      </c>
      <c r="AK9501" s="190"/>
      <c r="AL9501" s="191"/>
    </row>
    <row r="9502" spans="1:38" x14ac:dyDescent="0.25">
      <c r="A9502" t="s">
        <v>30651</v>
      </c>
      <c r="B9502" t="s">
        <v>30650</v>
      </c>
      <c r="C9502" t="s">
        <v>28640</v>
      </c>
      <c r="D9502" t="s">
        <v>193</v>
      </c>
      <c r="E9502" t="s">
        <v>391</v>
      </c>
      <c r="F9502" t="s">
        <v>54</v>
      </c>
      <c r="G9502"/>
      <c r="H9502" t="s">
        <v>48929</v>
      </c>
      <c r="I9502" t="s">
        <v>55420</v>
      </c>
      <c r="J9502" t="s">
        <v>30652</v>
      </c>
      <c r="K9502" t="s">
        <v>565</v>
      </c>
      <c r="L9502" s="119" t="str">
        <f t="shared" si="592"/>
        <v>NA</v>
      </c>
      <c r="M9502" s="119"/>
      <c r="N9502" s="120" t="str">
        <f t="shared" si="593"/>
        <v>NA</v>
      </c>
      <c r="O9502" s="120"/>
      <c r="P9502"/>
      <c r="Q9502"/>
      <c r="R9502"/>
      <c r="S9502"/>
      <c r="T9502"/>
      <c r="U9502" t="s">
        <v>35140</v>
      </c>
      <c r="V9502" t="s">
        <v>35139</v>
      </c>
      <c r="W9502" t="s">
        <v>5135</v>
      </c>
      <c r="X9502" t="s">
        <v>193</v>
      </c>
      <c r="Y9502" t="s">
        <v>33859</v>
      </c>
      <c r="Z9502" t="s">
        <v>54</v>
      </c>
      <c r="AA9502"/>
      <c r="AB9502" t="s">
        <v>48575</v>
      </c>
      <c r="AC9502" t="s">
        <v>55083</v>
      </c>
      <c r="AD9502" t="s">
        <v>35141</v>
      </c>
      <c r="AE9502" t="s">
        <v>565</v>
      </c>
      <c r="AF9502" s="119" t="str">
        <f t="shared" si="594"/>
        <v>NA</v>
      </c>
      <c r="AG9502" s="119"/>
      <c r="AH9502" s="119"/>
      <c r="AI9502" s="119"/>
      <c r="AJ9502" s="119" t="str">
        <f t="shared" si="595"/>
        <v>NA</v>
      </c>
      <c r="AK9502" s="190"/>
      <c r="AL9502" s="191"/>
    </row>
    <row r="9503" spans="1:38" x14ac:dyDescent="0.25">
      <c r="A9503" t="s">
        <v>28641</v>
      </c>
      <c r="B9503" t="s">
        <v>28639</v>
      </c>
      <c r="C9503" t="s">
        <v>28640</v>
      </c>
      <c r="D9503" t="s">
        <v>193</v>
      </c>
      <c r="E9503" t="s">
        <v>391</v>
      </c>
      <c r="F9503" t="s">
        <v>54</v>
      </c>
      <c r="G9503"/>
      <c r="H9503" t="s">
        <v>48929</v>
      </c>
      <c r="I9503" t="s">
        <v>55420</v>
      </c>
      <c r="J9503" t="s">
        <v>28641</v>
      </c>
      <c r="K9503" t="s">
        <v>565</v>
      </c>
      <c r="L9503" s="119" t="str">
        <f t="shared" si="592"/>
        <v>NA</v>
      </c>
      <c r="M9503" s="119"/>
      <c r="N9503" s="120" t="str">
        <f t="shared" si="593"/>
        <v>NA</v>
      </c>
      <c r="O9503" s="120"/>
      <c r="P9503"/>
      <c r="Q9503"/>
      <c r="R9503"/>
      <c r="S9503"/>
      <c r="T9503"/>
      <c r="U9503" t="s">
        <v>33858</v>
      </c>
      <c r="V9503" t="s">
        <v>33857</v>
      </c>
      <c r="W9503" t="s">
        <v>5135</v>
      </c>
      <c r="X9503" t="s">
        <v>193</v>
      </c>
      <c r="Y9503" t="s">
        <v>33859</v>
      </c>
      <c r="Z9503" t="s">
        <v>54</v>
      </c>
      <c r="AA9503"/>
      <c r="AB9503" t="s">
        <v>48575</v>
      </c>
      <c r="AC9503" t="s">
        <v>55083</v>
      </c>
      <c r="AD9503" t="s">
        <v>33860</v>
      </c>
      <c r="AE9503" t="s">
        <v>565</v>
      </c>
      <c r="AF9503" s="119" t="str">
        <f t="shared" si="594"/>
        <v>NA</v>
      </c>
      <c r="AG9503" s="119"/>
      <c r="AH9503" s="119"/>
      <c r="AI9503" s="119"/>
      <c r="AJ9503" s="119" t="str">
        <f t="shared" si="595"/>
        <v>NA</v>
      </c>
      <c r="AK9503" s="190"/>
      <c r="AL9503" s="191"/>
    </row>
    <row r="9504" spans="1:38" x14ac:dyDescent="0.25">
      <c r="A9504" t="s">
        <v>31405</v>
      </c>
      <c r="B9504" t="s">
        <v>31403</v>
      </c>
      <c r="C9504" t="s">
        <v>31404</v>
      </c>
      <c r="D9504" t="s">
        <v>193</v>
      </c>
      <c r="E9504" t="s">
        <v>391</v>
      </c>
      <c r="F9504" t="s">
        <v>54</v>
      </c>
      <c r="G9504"/>
      <c r="H9504" t="s">
        <v>48929</v>
      </c>
      <c r="I9504" t="s">
        <v>55420</v>
      </c>
      <c r="J9504" t="s">
        <v>31405</v>
      </c>
      <c r="K9504" t="s">
        <v>565</v>
      </c>
      <c r="L9504" s="119" t="str">
        <f t="shared" si="592"/>
        <v>NA</v>
      </c>
      <c r="M9504" s="119"/>
      <c r="N9504" s="120" t="str">
        <f t="shared" si="593"/>
        <v>NA</v>
      </c>
      <c r="O9504" s="120"/>
      <c r="P9504"/>
      <c r="Q9504"/>
      <c r="R9504"/>
      <c r="S9504"/>
      <c r="T9504"/>
      <c r="U9504" t="s">
        <v>27664</v>
      </c>
      <c r="V9504" t="s">
        <v>31967</v>
      </c>
      <c r="W9504" t="s">
        <v>31960</v>
      </c>
      <c r="X9504" t="s">
        <v>193</v>
      </c>
      <c r="Y9504" t="s">
        <v>31968</v>
      </c>
      <c r="Z9504" t="s">
        <v>54</v>
      </c>
      <c r="AA9504"/>
      <c r="AB9504" t="s">
        <v>48576</v>
      </c>
      <c r="AC9504" t="s">
        <v>55084</v>
      </c>
      <c r="AD9504" t="s">
        <v>31969</v>
      </c>
      <c r="AE9504" t="s">
        <v>565</v>
      </c>
      <c r="AF9504" s="119" t="str">
        <f t="shared" si="594"/>
        <v>NA</v>
      </c>
      <c r="AG9504" s="119"/>
      <c r="AH9504" s="119"/>
      <c r="AI9504" s="119"/>
      <c r="AJ9504" s="119" t="str">
        <f t="shared" si="595"/>
        <v>NA</v>
      </c>
      <c r="AK9504" s="190"/>
      <c r="AL9504" s="191"/>
    </row>
    <row r="9505" spans="1:38" x14ac:dyDescent="0.25">
      <c r="A9505" t="s">
        <v>28059</v>
      </c>
      <c r="B9505" t="s">
        <v>28057</v>
      </c>
      <c r="C9505" t="s">
        <v>28058</v>
      </c>
      <c r="D9505" t="s">
        <v>193</v>
      </c>
      <c r="E9505" t="s">
        <v>391</v>
      </c>
      <c r="F9505" t="s">
        <v>54</v>
      </c>
      <c r="G9505"/>
      <c r="H9505" t="s">
        <v>48929</v>
      </c>
      <c r="I9505" t="s">
        <v>55420</v>
      </c>
      <c r="J9505" t="s">
        <v>28060</v>
      </c>
      <c r="K9505" t="s">
        <v>565</v>
      </c>
      <c r="L9505" s="119" t="str">
        <f t="shared" si="592"/>
        <v>NA</v>
      </c>
      <c r="M9505" s="119"/>
      <c r="N9505" s="120" t="str">
        <f t="shared" si="593"/>
        <v>NA</v>
      </c>
      <c r="O9505" s="120"/>
      <c r="P9505"/>
      <c r="Q9505"/>
      <c r="R9505"/>
      <c r="S9505"/>
      <c r="T9505"/>
      <c r="U9505" t="s">
        <v>34733</v>
      </c>
      <c r="V9505" t="s">
        <v>34731</v>
      </c>
      <c r="W9505" t="s">
        <v>34732</v>
      </c>
      <c r="X9505" t="s">
        <v>193</v>
      </c>
      <c r="Y9505" t="s">
        <v>31968</v>
      </c>
      <c r="Z9505" t="s">
        <v>54</v>
      </c>
      <c r="AA9505"/>
      <c r="AB9505" t="s">
        <v>48576</v>
      </c>
      <c r="AC9505" t="s">
        <v>55084</v>
      </c>
      <c r="AD9505" t="s">
        <v>34734</v>
      </c>
      <c r="AE9505" t="s">
        <v>565</v>
      </c>
      <c r="AF9505" s="119" t="str">
        <f t="shared" si="594"/>
        <v>NA</v>
      </c>
      <c r="AG9505" s="119"/>
      <c r="AH9505" s="119"/>
      <c r="AI9505" s="119"/>
      <c r="AJ9505" s="119" t="str">
        <f t="shared" si="595"/>
        <v>NA</v>
      </c>
      <c r="AK9505" s="190"/>
      <c r="AL9505" s="191"/>
    </row>
    <row r="9506" spans="1:38" x14ac:dyDescent="0.25">
      <c r="A9506" t="s">
        <v>30233</v>
      </c>
      <c r="B9506" t="s">
        <v>30231</v>
      </c>
      <c r="C9506" t="s">
        <v>30232</v>
      </c>
      <c r="D9506" t="s">
        <v>193</v>
      </c>
      <c r="E9506" t="s">
        <v>391</v>
      </c>
      <c r="F9506" t="s">
        <v>54</v>
      </c>
      <c r="G9506"/>
      <c r="H9506" t="s">
        <v>48930</v>
      </c>
      <c r="I9506" t="s">
        <v>55420</v>
      </c>
      <c r="J9506"/>
      <c r="K9506" t="s">
        <v>565</v>
      </c>
      <c r="L9506" s="119" t="str">
        <f t="shared" si="592"/>
        <v>NA</v>
      </c>
      <c r="M9506" s="119"/>
      <c r="N9506" s="120" t="str">
        <f t="shared" si="593"/>
        <v>NA</v>
      </c>
      <c r="O9506" s="120"/>
      <c r="P9506"/>
      <c r="Q9506"/>
      <c r="R9506"/>
      <c r="S9506"/>
      <c r="T9506"/>
      <c r="U9506" t="s">
        <v>35166</v>
      </c>
      <c r="V9506" t="s">
        <v>35165</v>
      </c>
      <c r="W9506" t="s">
        <v>5135</v>
      </c>
      <c r="X9506" t="s">
        <v>193</v>
      </c>
      <c r="Y9506" t="s">
        <v>33863</v>
      </c>
      <c r="Z9506" t="s">
        <v>54</v>
      </c>
      <c r="AA9506"/>
      <c r="AB9506" t="s">
        <v>48577</v>
      </c>
      <c r="AC9506" t="s">
        <v>55085</v>
      </c>
      <c r="AD9506" t="s">
        <v>35167</v>
      </c>
      <c r="AE9506" t="s">
        <v>565</v>
      </c>
      <c r="AF9506" s="119" t="str">
        <f t="shared" si="594"/>
        <v>NA</v>
      </c>
      <c r="AG9506" s="119"/>
      <c r="AH9506" s="119"/>
      <c r="AI9506" s="119"/>
      <c r="AJ9506" s="119" t="str">
        <f t="shared" si="595"/>
        <v>NA</v>
      </c>
      <c r="AK9506" s="190"/>
      <c r="AL9506" s="191"/>
    </row>
    <row r="9507" spans="1:38" x14ac:dyDescent="0.25">
      <c r="A9507" t="s">
        <v>30374</v>
      </c>
      <c r="B9507" t="s">
        <v>30372</v>
      </c>
      <c r="C9507" t="s">
        <v>30373</v>
      </c>
      <c r="D9507" t="s">
        <v>193</v>
      </c>
      <c r="E9507" t="s">
        <v>391</v>
      </c>
      <c r="F9507" t="s">
        <v>54</v>
      </c>
      <c r="G9507"/>
      <c r="H9507" t="s">
        <v>48930</v>
      </c>
      <c r="I9507" t="s">
        <v>55420</v>
      </c>
      <c r="J9507" t="s">
        <v>30375</v>
      </c>
      <c r="K9507" t="s">
        <v>565</v>
      </c>
      <c r="L9507" s="119" t="str">
        <f t="shared" si="592"/>
        <v>NA</v>
      </c>
      <c r="M9507" s="119"/>
      <c r="N9507" s="120" t="str">
        <f t="shared" si="593"/>
        <v>NA</v>
      </c>
      <c r="O9507" s="120"/>
      <c r="P9507"/>
      <c r="Q9507"/>
      <c r="R9507"/>
      <c r="S9507"/>
      <c r="T9507"/>
      <c r="U9507" t="s">
        <v>33862</v>
      </c>
      <c r="V9507" t="s">
        <v>33861</v>
      </c>
      <c r="W9507" t="s">
        <v>5135</v>
      </c>
      <c r="X9507" t="s">
        <v>193</v>
      </c>
      <c r="Y9507" t="s">
        <v>33863</v>
      </c>
      <c r="Z9507" t="s">
        <v>54</v>
      </c>
      <c r="AA9507"/>
      <c r="AB9507" t="s">
        <v>48577</v>
      </c>
      <c r="AC9507" t="s">
        <v>55085</v>
      </c>
      <c r="AD9507" t="s">
        <v>33864</v>
      </c>
      <c r="AE9507" t="s">
        <v>565</v>
      </c>
      <c r="AF9507" s="119" t="str">
        <f t="shared" si="594"/>
        <v>NA</v>
      </c>
      <c r="AG9507" s="119"/>
      <c r="AH9507" s="119"/>
      <c r="AI9507" s="119"/>
      <c r="AJ9507" s="119" t="str">
        <f t="shared" si="595"/>
        <v>NA</v>
      </c>
      <c r="AK9507" s="190"/>
      <c r="AL9507" s="191"/>
    </row>
    <row r="9508" spans="1:38" x14ac:dyDescent="0.25">
      <c r="A9508" t="s">
        <v>28725</v>
      </c>
      <c r="B9508" t="s">
        <v>28724</v>
      </c>
      <c r="C9508" t="s">
        <v>27809</v>
      </c>
      <c r="D9508" t="s">
        <v>193</v>
      </c>
      <c r="E9508" t="s">
        <v>391</v>
      </c>
      <c r="F9508" t="s">
        <v>54</v>
      </c>
      <c r="G9508"/>
      <c r="H9508" t="s">
        <v>48929</v>
      </c>
      <c r="I9508" t="s">
        <v>55420</v>
      </c>
      <c r="J9508" t="s">
        <v>28725</v>
      </c>
      <c r="K9508" t="s">
        <v>565</v>
      </c>
      <c r="L9508" s="119" t="str">
        <f t="shared" si="592"/>
        <v>NA</v>
      </c>
      <c r="M9508" s="119"/>
      <c r="N9508" s="120" t="str">
        <f t="shared" si="593"/>
        <v>NA</v>
      </c>
      <c r="O9508" s="120"/>
      <c r="P9508"/>
      <c r="Q9508"/>
      <c r="R9508"/>
      <c r="S9508"/>
      <c r="T9508"/>
      <c r="U9508" t="s">
        <v>35169</v>
      </c>
      <c r="V9508" t="s">
        <v>35168</v>
      </c>
      <c r="W9508" t="s">
        <v>5135</v>
      </c>
      <c r="X9508" t="s">
        <v>193</v>
      </c>
      <c r="Y9508" t="s">
        <v>33641</v>
      </c>
      <c r="Z9508" t="s">
        <v>54</v>
      </c>
      <c r="AA9508"/>
      <c r="AB9508" t="s">
        <v>48578</v>
      </c>
      <c r="AC9508" t="s">
        <v>55086</v>
      </c>
      <c r="AD9508" t="s">
        <v>35170</v>
      </c>
      <c r="AE9508" t="s">
        <v>565</v>
      </c>
      <c r="AF9508" s="119" t="str">
        <f t="shared" si="594"/>
        <v>NA</v>
      </c>
      <c r="AG9508" s="119"/>
      <c r="AH9508" s="119"/>
      <c r="AI9508" s="119"/>
      <c r="AJ9508" s="119" t="str">
        <f t="shared" si="595"/>
        <v>NA</v>
      </c>
      <c r="AK9508" s="190"/>
      <c r="AL9508" s="191"/>
    </row>
    <row r="9509" spans="1:38" x14ac:dyDescent="0.25">
      <c r="A9509" t="s">
        <v>28723</v>
      </c>
      <c r="B9509" t="s">
        <v>28721</v>
      </c>
      <c r="C9509" t="s">
        <v>28722</v>
      </c>
      <c r="D9509" t="s">
        <v>193</v>
      </c>
      <c r="E9509" t="s">
        <v>391</v>
      </c>
      <c r="F9509" t="s">
        <v>54</v>
      </c>
      <c r="G9509"/>
      <c r="H9509" t="s">
        <v>48929</v>
      </c>
      <c r="I9509" t="s">
        <v>55420</v>
      </c>
      <c r="J9509" t="s">
        <v>28723</v>
      </c>
      <c r="K9509" t="s">
        <v>565</v>
      </c>
      <c r="L9509" s="119" t="str">
        <f t="shared" si="592"/>
        <v>NA</v>
      </c>
      <c r="M9509" s="119"/>
      <c r="N9509" s="120" t="str">
        <f t="shared" si="593"/>
        <v>NA</v>
      </c>
      <c r="O9509" s="120"/>
      <c r="P9509"/>
      <c r="Q9509"/>
      <c r="R9509"/>
      <c r="S9509"/>
      <c r="T9509"/>
      <c r="U9509" t="s">
        <v>33640</v>
      </c>
      <c r="V9509" t="s">
        <v>33638</v>
      </c>
      <c r="W9509" t="s">
        <v>33639</v>
      </c>
      <c r="X9509" t="s">
        <v>193</v>
      </c>
      <c r="Y9509" t="s">
        <v>33641</v>
      </c>
      <c r="Z9509" t="s">
        <v>54</v>
      </c>
      <c r="AA9509"/>
      <c r="AB9509" t="s">
        <v>48578</v>
      </c>
      <c r="AC9509" t="s">
        <v>55086</v>
      </c>
      <c r="AD9509"/>
      <c r="AE9509" t="s">
        <v>565</v>
      </c>
      <c r="AF9509" s="119" t="str">
        <f t="shared" si="594"/>
        <v>NA</v>
      </c>
      <c r="AG9509" s="119"/>
      <c r="AH9509" s="119"/>
      <c r="AI9509" s="119"/>
      <c r="AJ9509" s="119" t="str">
        <f t="shared" si="595"/>
        <v>NA</v>
      </c>
      <c r="AK9509" s="190"/>
      <c r="AL9509" s="191"/>
    </row>
    <row r="9510" spans="1:38" x14ac:dyDescent="0.25">
      <c r="A9510" t="s">
        <v>30854</v>
      </c>
      <c r="B9510" t="s">
        <v>30852</v>
      </c>
      <c r="C9510" t="s">
        <v>30853</v>
      </c>
      <c r="D9510" t="s">
        <v>193</v>
      </c>
      <c r="E9510" t="s">
        <v>391</v>
      </c>
      <c r="F9510" t="s">
        <v>54</v>
      </c>
      <c r="G9510"/>
      <c r="H9510" t="s">
        <v>48929</v>
      </c>
      <c r="I9510" t="s">
        <v>55420</v>
      </c>
      <c r="J9510" t="s">
        <v>30854</v>
      </c>
      <c r="K9510" t="s">
        <v>565</v>
      </c>
      <c r="L9510" s="119" t="str">
        <f t="shared" si="592"/>
        <v>NA</v>
      </c>
      <c r="M9510" s="119"/>
      <c r="N9510" s="120" t="str">
        <f t="shared" si="593"/>
        <v>NA</v>
      </c>
      <c r="O9510" s="120"/>
      <c r="P9510"/>
      <c r="Q9510"/>
      <c r="R9510"/>
      <c r="S9510"/>
      <c r="T9510"/>
      <c r="U9510" t="s">
        <v>31664</v>
      </c>
      <c r="V9510" t="s">
        <v>31662</v>
      </c>
      <c r="W9510" t="s">
        <v>31663</v>
      </c>
      <c r="X9510" t="s">
        <v>193</v>
      </c>
      <c r="Y9510" t="s">
        <v>31665</v>
      </c>
      <c r="Z9510" t="s">
        <v>54</v>
      </c>
      <c r="AA9510"/>
      <c r="AB9510" t="s">
        <v>48579</v>
      </c>
      <c r="AC9510" t="s">
        <v>55087</v>
      </c>
      <c r="AD9510" t="s">
        <v>31664</v>
      </c>
      <c r="AE9510" t="s">
        <v>565</v>
      </c>
      <c r="AF9510" s="119" t="str">
        <f t="shared" si="594"/>
        <v>NA</v>
      </c>
      <c r="AG9510" s="119"/>
      <c r="AH9510" s="119"/>
      <c r="AI9510" s="119"/>
      <c r="AJ9510" s="119" t="str">
        <f t="shared" si="595"/>
        <v>NA</v>
      </c>
      <c r="AK9510" s="190"/>
      <c r="AL9510" s="191"/>
    </row>
    <row r="9511" spans="1:38" x14ac:dyDescent="0.25">
      <c r="A9511" t="s">
        <v>31395</v>
      </c>
      <c r="B9511" t="s">
        <v>31393</v>
      </c>
      <c r="C9511" t="s">
        <v>31394</v>
      </c>
      <c r="D9511" t="s">
        <v>193</v>
      </c>
      <c r="E9511" t="s">
        <v>391</v>
      </c>
      <c r="F9511" t="s">
        <v>54</v>
      </c>
      <c r="G9511"/>
      <c r="H9511" t="s">
        <v>48929</v>
      </c>
      <c r="I9511" t="s">
        <v>55420</v>
      </c>
      <c r="J9511" t="s">
        <v>31395</v>
      </c>
      <c r="K9511" t="s">
        <v>565</v>
      </c>
      <c r="L9511" s="119" t="str">
        <f t="shared" si="592"/>
        <v>NA</v>
      </c>
      <c r="M9511" s="119"/>
      <c r="N9511" s="120" t="str">
        <f t="shared" si="593"/>
        <v>NA</v>
      </c>
      <c r="O9511" s="120"/>
      <c r="P9511"/>
      <c r="Q9511"/>
      <c r="R9511"/>
      <c r="S9511"/>
      <c r="T9511"/>
      <c r="U9511" t="s">
        <v>32905</v>
      </c>
      <c r="V9511" t="s">
        <v>32903</v>
      </c>
      <c r="W9511" t="s">
        <v>32904</v>
      </c>
      <c r="X9511" t="s">
        <v>193</v>
      </c>
      <c r="Y9511" t="s">
        <v>32906</v>
      </c>
      <c r="Z9511" t="s">
        <v>54</v>
      </c>
      <c r="AA9511"/>
      <c r="AB9511" t="s">
        <v>48580</v>
      </c>
      <c r="AC9511" t="s">
        <v>55088</v>
      </c>
      <c r="AD9511" t="s">
        <v>32905</v>
      </c>
      <c r="AE9511" t="s">
        <v>565</v>
      </c>
      <c r="AF9511" s="119" t="str">
        <f t="shared" si="594"/>
        <v>NA</v>
      </c>
      <c r="AG9511" s="119"/>
      <c r="AH9511" s="119"/>
      <c r="AI9511" s="119"/>
      <c r="AJ9511" s="119" t="str">
        <f t="shared" si="595"/>
        <v>NA</v>
      </c>
      <c r="AK9511" s="190"/>
      <c r="AL9511" s="191"/>
    </row>
    <row r="9512" spans="1:38" x14ac:dyDescent="0.25">
      <c r="A9512" t="s">
        <v>30772</v>
      </c>
      <c r="B9512" t="s">
        <v>30770</v>
      </c>
      <c r="C9512" t="s">
        <v>30771</v>
      </c>
      <c r="D9512" t="s">
        <v>193</v>
      </c>
      <c r="E9512" t="s">
        <v>391</v>
      </c>
      <c r="F9512" t="s">
        <v>54</v>
      </c>
      <c r="G9512"/>
      <c r="H9512" t="s">
        <v>48929</v>
      </c>
      <c r="I9512" t="s">
        <v>55420</v>
      </c>
      <c r="J9512" t="s">
        <v>30772</v>
      </c>
      <c r="K9512" t="s">
        <v>565</v>
      </c>
      <c r="L9512" s="119" t="str">
        <f t="shared" si="592"/>
        <v>NA</v>
      </c>
      <c r="M9512" s="119"/>
      <c r="N9512" s="120" t="str">
        <f t="shared" si="593"/>
        <v>NA</v>
      </c>
      <c r="O9512" s="120"/>
      <c r="P9512"/>
      <c r="Q9512"/>
      <c r="R9512"/>
      <c r="S9512"/>
      <c r="T9512"/>
      <c r="U9512" t="s">
        <v>31705</v>
      </c>
      <c r="V9512" t="s">
        <v>31703</v>
      </c>
      <c r="W9512" t="s">
        <v>31704</v>
      </c>
      <c r="X9512" t="s">
        <v>193</v>
      </c>
      <c r="Y9512" t="s">
        <v>27</v>
      </c>
      <c r="Z9512" t="s">
        <v>54</v>
      </c>
      <c r="AA9512"/>
      <c r="AB9512" t="s">
        <v>48581</v>
      </c>
      <c r="AC9512" t="s">
        <v>55089</v>
      </c>
      <c r="AD9512" t="s">
        <v>31705</v>
      </c>
      <c r="AE9512" t="s">
        <v>565</v>
      </c>
      <c r="AF9512" s="119" t="str">
        <f t="shared" si="594"/>
        <v>NA</v>
      </c>
      <c r="AG9512" s="119"/>
      <c r="AH9512" s="119"/>
      <c r="AI9512" s="119"/>
      <c r="AJ9512" s="119" t="str">
        <f t="shared" si="595"/>
        <v>NA</v>
      </c>
      <c r="AK9512" s="190"/>
      <c r="AL9512" s="191"/>
    </row>
    <row r="9513" spans="1:38" x14ac:dyDescent="0.25">
      <c r="A9513" t="s">
        <v>27614</v>
      </c>
      <c r="B9513" t="s">
        <v>27612</v>
      </c>
      <c r="C9513" t="s">
        <v>27613</v>
      </c>
      <c r="D9513" t="s">
        <v>193</v>
      </c>
      <c r="E9513" t="s">
        <v>391</v>
      </c>
      <c r="F9513" t="s">
        <v>54</v>
      </c>
      <c r="G9513"/>
      <c r="H9513" t="s">
        <v>48929</v>
      </c>
      <c r="I9513" t="s">
        <v>55420</v>
      </c>
      <c r="J9513" t="s">
        <v>27614</v>
      </c>
      <c r="K9513" t="s">
        <v>565</v>
      </c>
      <c r="L9513" s="119" t="str">
        <f t="shared" si="592"/>
        <v>NA</v>
      </c>
      <c r="M9513" s="119"/>
      <c r="N9513" s="120" t="str">
        <f t="shared" si="593"/>
        <v>NA</v>
      </c>
      <c r="O9513" s="120"/>
      <c r="P9513"/>
      <c r="Q9513"/>
      <c r="R9513"/>
      <c r="S9513"/>
      <c r="T9513"/>
      <c r="U9513" t="s">
        <v>31797</v>
      </c>
      <c r="V9513" t="s">
        <v>31795</v>
      </c>
      <c r="W9513" t="s">
        <v>31796</v>
      </c>
      <c r="X9513" t="s">
        <v>193</v>
      </c>
      <c r="Y9513" t="s">
        <v>27</v>
      </c>
      <c r="Z9513" t="s">
        <v>54</v>
      </c>
      <c r="AA9513"/>
      <c r="AB9513" t="s">
        <v>48581</v>
      </c>
      <c r="AC9513" t="s">
        <v>55089</v>
      </c>
      <c r="AD9513" t="s">
        <v>31797</v>
      </c>
      <c r="AE9513" t="s">
        <v>565</v>
      </c>
      <c r="AF9513" s="119" t="str">
        <f t="shared" si="594"/>
        <v>NA</v>
      </c>
      <c r="AG9513" s="119"/>
      <c r="AH9513" s="119"/>
      <c r="AI9513" s="119"/>
      <c r="AJ9513" s="119" t="str">
        <f t="shared" si="595"/>
        <v>NA</v>
      </c>
      <c r="AK9513" s="190"/>
      <c r="AL9513" s="191"/>
    </row>
    <row r="9514" spans="1:38" x14ac:dyDescent="0.25">
      <c r="A9514" t="s">
        <v>27188</v>
      </c>
      <c r="B9514" t="s">
        <v>27186</v>
      </c>
      <c r="C9514" t="s">
        <v>27187</v>
      </c>
      <c r="D9514" t="s">
        <v>193</v>
      </c>
      <c r="E9514" t="s">
        <v>1540</v>
      </c>
      <c r="F9514" t="s">
        <v>54</v>
      </c>
      <c r="G9514"/>
      <c r="H9514" t="s">
        <v>48931</v>
      </c>
      <c r="I9514" t="s">
        <v>55421</v>
      </c>
      <c r="J9514"/>
      <c r="K9514" t="s">
        <v>565</v>
      </c>
      <c r="L9514" s="119" t="str">
        <f t="shared" si="592"/>
        <v>NA</v>
      </c>
      <c r="M9514" s="119"/>
      <c r="N9514" s="120" t="str">
        <f t="shared" si="593"/>
        <v>NA</v>
      </c>
      <c r="O9514" s="120"/>
      <c r="P9514"/>
      <c r="Q9514"/>
      <c r="R9514"/>
      <c r="S9514"/>
      <c r="T9514"/>
      <c r="U9514" t="s">
        <v>31841</v>
      </c>
      <c r="V9514" t="s">
        <v>31839</v>
      </c>
      <c r="W9514" t="s">
        <v>31840</v>
      </c>
      <c r="X9514" t="s">
        <v>193</v>
      </c>
      <c r="Y9514" t="s">
        <v>27</v>
      </c>
      <c r="Z9514" t="s">
        <v>54</v>
      </c>
      <c r="AA9514"/>
      <c r="AB9514" t="s">
        <v>48581</v>
      </c>
      <c r="AC9514" t="s">
        <v>55089</v>
      </c>
      <c r="AD9514" t="s">
        <v>31842</v>
      </c>
      <c r="AE9514" t="s">
        <v>565</v>
      </c>
      <c r="AF9514" s="119" t="str">
        <f t="shared" si="594"/>
        <v>NA</v>
      </c>
      <c r="AG9514" s="119"/>
      <c r="AH9514" s="119"/>
      <c r="AI9514" s="119"/>
      <c r="AJ9514" s="119" t="str">
        <f t="shared" si="595"/>
        <v>NA</v>
      </c>
      <c r="AK9514" s="190"/>
      <c r="AL9514" s="191"/>
    </row>
    <row r="9515" spans="1:38" x14ac:dyDescent="0.25">
      <c r="A9515" t="s">
        <v>28734</v>
      </c>
      <c r="B9515" t="s">
        <v>28732</v>
      </c>
      <c r="C9515" t="s">
        <v>28733</v>
      </c>
      <c r="D9515" t="s">
        <v>193</v>
      </c>
      <c r="E9515" t="s">
        <v>1540</v>
      </c>
      <c r="F9515" t="s">
        <v>54</v>
      </c>
      <c r="G9515"/>
      <c r="H9515" t="s">
        <v>48931</v>
      </c>
      <c r="I9515" t="s">
        <v>55421</v>
      </c>
      <c r="J9515"/>
      <c r="K9515" t="s">
        <v>565</v>
      </c>
      <c r="L9515" s="119" t="str">
        <f t="shared" si="592"/>
        <v>NA</v>
      </c>
      <c r="M9515" s="119"/>
      <c r="N9515" s="120" t="str">
        <f t="shared" si="593"/>
        <v>NA</v>
      </c>
      <c r="O9515" s="120"/>
      <c r="P9515"/>
      <c r="Q9515"/>
      <c r="R9515"/>
      <c r="S9515"/>
      <c r="T9515"/>
      <c r="U9515" t="s">
        <v>31746</v>
      </c>
      <c r="V9515" t="s">
        <v>31744</v>
      </c>
      <c r="W9515" t="s">
        <v>31745</v>
      </c>
      <c r="X9515" t="s">
        <v>193</v>
      </c>
      <c r="Y9515" t="s">
        <v>27</v>
      </c>
      <c r="Z9515" t="s">
        <v>54</v>
      </c>
      <c r="AA9515"/>
      <c r="AB9515" t="s">
        <v>48581</v>
      </c>
      <c r="AC9515" t="s">
        <v>55089</v>
      </c>
      <c r="AD9515" t="s">
        <v>31747</v>
      </c>
      <c r="AE9515" t="s">
        <v>565</v>
      </c>
      <c r="AF9515" s="119" t="str">
        <f t="shared" si="594"/>
        <v>NA</v>
      </c>
      <c r="AG9515" s="119"/>
      <c r="AH9515" s="119"/>
      <c r="AI9515" s="119"/>
      <c r="AJ9515" s="119" t="str">
        <f t="shared" si="595"/>
        <v>NA</v>
      </c>
      <c r="AK9515" s="190"/>
      <c r="AL9515" s="191"/>
    </row>
    <row r="9516" spans="1:38" x14ac:dyDescent="0.25">
      <c r="A9516" t="s">
        <v>30015</v>
      </c>
      <c r="B9516" t="s">
        <v>30013</v>
      </c>
      <c r="C9516" t="s">
        <v>30014</v>
      </c>
      <c r="D9516" t="s">
        <v>193</v>
      </c>
      <c r="E9516" t="s">
        <v>1540</v>
      </c>
      <c r="F9516" t="s">
        <v>54</v>
      </c>
      <c r="G9516"/>
      <c r="H9516" t="s">
        <v>48931</v>
      </c>
      <c r="I9516" t="s">
        <v>55421</v>
      </c>
      <c r="J9516" t="s">
        <v>30016</v>
      </c>
      <c r="K9516" t="s">
        <v>565</v>
      </c>
      <c r="L9516" s="119" t="str">
        <f t="shared" si="592"/>
        <v>NA</v>
      </c>
      <c r="M9516" s="119"/>
      <c r="N9516" s="120" t="str">
        <f t="shared" si="593"/>
        <v>NA</v>
      </c>
      <c r="O9516" s="120"/>
      <c r="P9516"/>
      <c r="Q9516"/>
      <c r="R9516"/>
      <c r="S9516"/>
      <c r="T9516"/>
      <c r="U9516" t="s">
        <v>32107</v>
      </c>
      <c r="V9516" t="s">
        <v>32106</v>
      </c>
      <c r="W9516" t="s">
        <v>31670</v>
      </c>
      <c r="X9516" t="s">
        <v>193</v>
      </c>
      <c r="Y9516" t="s">
        <v>27</v>
      </c>
      <c r="Z9516" t="s">
        <v>54</v>
      </c>
      <c r="AA9516"/>
      <c r="AB9516" t="s">
        <v>48581</v>
      </c>
      <c r="AC9516" t="s">
        <v>55089</v>
      </c>
      <c r="AD9516" t="s">
        <v>32107</v>
      </c>
      <c r="AE9516" t="s">
        <v>565</v>
      </c>
      <c r="AF9516" s="119" t="str">
        <f t="shared" si="594"/>
        <v>NA</v>
      </c>
      <c r="AG9516" s="119"/>
      <c r="AH9516" s="119"/>
      <c r="AI9516" s="119"/>
      <c r="AJ9516" s="119" t="str">
        <f t="shared" si="595"/>
        <v>NA</v>
      </c>
      <c r="AK9516" s="190"/>
      <c r="AL9516" s="191"/>
    </row>
    <row r="9517" spans="1:38" x14ac:dyDescent="0.25">
      <c r="A9517" t="s">
        <v>28512</v>
      </c>
      <c r="B9517" t="s">
        <v>28510</v>
      </c>
      <c r="C9517" t="s">
        <v>28511</v>
      </c>
      <c r="D9517" t="s">
        <v>193</v>
      </c>
      <c r="E9517" t="s">
        <v>1540</v>
      </c>
      <c r="F9517" t="s">
        <v>54</v>
      </c>
      <c r="G9517"/>
      <c r="H9517" t="s">
        <v>48931</v>
      </c>
      <c r="I9517" t="s">
        <v>55421</v>
      </c>
      <c r="J9517"/>
      <c r="K9517" t="s">
        <v>565</v>
      </c>
      <c r="L9517" s="119" t="str">
        <f t="shared" si="592"/>
        <v>NA</v>
      </c>
      <c r="M9517" s="119"/>
      <c r="N9517" s="120" t="str">
        <f t="shared" si="593"/>
        <v>NA</v>
      </c>
      <c r="O9517" s="120"/>
      <c r="P9517"/>
      <c r="Q9517"/>
      <c r="R9517"/>
      <c r="S9517"/>
      <c r="T9517"/>
      <c r="U9517" t="s">
        <v>31593</v>
      </c>
      <c r="V9517" t="s">
        <v>31591</v>
      </c>
      <c r="W9517" t="s">
        <v>31592</v>
      </c>
      <c r="X9517" t="s">
        <v>193</v>
      </c>
      <c r="Y9517" t="s">
        <v>2960</v>
      </c>
      <c r="Z9517" t="s">
        <v>54</v>
      </c>
      <c r="AA9517"/>
      <c r="AB9517" t="s">
        <v>48582</v>
      </c>
      <c r="AC9517" t="s">
        <v>55090</v>
      </c>
      <c r="AD9517" t="s">
        <v>31593</v>
      </c>
      <c r="AE9517" t="s">
        <v>565</v>
      </c>
      <c r="AF9517" s="119" t="str">
        <f t="shared" si="594"/>
        <v>NA</v>
      </c>
      <c r="AG9517" s="119"/>
      <c r="AH9517" s="119"/>
      <c r="AI9517" s="119"/>
      <c r="AJ9517" s="119" t="str">
        <f t="shared" si="595"/>
        <v>NA</v>
      </c>
      <c r="AK9517" s="190"/>
      <c r="AL9517" s="191"/>
    </row>
    <row r="9518" spans="1:38" x14ac:dyDescent="0.25">
      <c r="A9518" t="s">
        <v>28740</v>
      </c>
      <c r="B9518" t="s">
        <v>28738</v>
      </c>
      <c r="C9518" t="s">
        <v>28739</v>
      </c>
      <c r="D9518" t="s">
        <v>193</v>
      </c>
      <c r="E9518" t="s">
        <v>1540</v>
      </c>
      <c r="F9518" t="s">
        <v>54</v>
      </c>
      <c r="G9518"/>
      <c r="H9518" t="s">
        <v>48931</v>
      </c>
      <c r="I9518" t="s">
        <v>55421</v>
      </c>
      <c r="J9518" t="s">
        <v>28740</v>
      </c>
      <c r="K9518" t="s">
        <v>565</v>
      </c>
      <c r="L9518" s="119" t="str">
        <f t="shared" si="592"/>
        <v>NA</v>
      </c>
      <c r="M9518" s="119"/>
      <c r="N9518" s="120" t="str">
        <f t="shared" si="593"/>
        <v>NA</v>
      </c>
      <c r="O9518" s="120"/>
      <c r="P9518"/>
      <c r="Q9518"/>
      <c r="R9518"/>
      <c r="S9518"/>
      <c r="T9518"/>
      <c r="U9518" t="s">
        <v>32204</v>
      </c>
      <c r="V9518" t="s">
        <v>32203</v>
      </c>
      <c r="W9518" t="s">
        <v>32118</v>
      </c>
      <c r="X9518" t="s">
        <v>193</v>
      </c>
      <c r="Y9518" t="s">
        <v>2960</v>
      </c>
      <c r="Z9518" t="s">
        <v>54</v>
      </c>
      <c r="AA9518"/>
      <c r="AB9518" t="s">
        <v>48582</v>
      </c>
      <c r="AC9518" t="s">
        <v>55090</v>
      </c>
      <c r="AD9518" t="s">
        <v>32204</v>
      </c>
      <c r="AE9518" t="s">
        <v>565</v>
      </c>
      <c r="AF9518" s="119" t="str">
        <f t="shared" si="594"/>
        <v>NA</v>
      </c>
      <c r="AG9518" s="119"/>
      <c r="AH9518" s="119"/>
      <c r="AI9518" s="119"/>
      <c r="AJ9518" s="119" t="str">
        <f t="shared" si="595"/>
        <v>NA</v>
      </c>
      <c r="AK9518" s="190"/>
      <c r="AL9518" s="191"/>
    </row>
    <row r="9519" spans="1:38" x14ac:dyDescent="0.25">
      <c r="A9519" t="s">
        <v>28731</v>
      </c>
      <c r="B9519" t="s">
        <v>28729</v>
      </c>
      <c r="C9519" t="s">
        <v>28730</v>
      </c>
      <c r="D9519" t="s">
        <v>193</v>
      </c>
      <c r="E9519" t="s">
        <v>1540</v>
      </c>
      <c r="F9519" t="s">
        <v>54</v>
      </c>
      <c r="G9519"/>
      <c r="H9519" t="s">
        <v>48931</v>
      </c>
      <c r="I9519" t="s">
        <v>55421</v>
      </c>
      <c r="J9519" t="s">
        <v>28731</v>
      </c>
      <c r="K9519" t="s">
        <v>565</v>
      </c>
      <c r="L9519" s="119" t="str">
        <f t="shared" si="592"/>
        <v>NA</v>
      </c>
      <c r="M9519" s="119"/>
      <c r="N9519" s="120" t="str">
        <f t="shared" si="593"/>
        <v>NA</v>
      </c>
      <c r="O9519" s="120"/>
      <c r="P9519"/>
      <c r="Q9519"/>
      <c r="R9519"/>
      <c r="S9519"/>
      <c r="T9519"/>
      <c r="U9519" t="s">
        <v>32227</v>
      </c>
      <c r="V9519" t="s">
        <v>32226</v>
      </c>
      <c r="W9519" t="s">
        <v>32118</v>
      </c>
      <c r="X9519" t="s">
        <v>193</v>
      </c>
      <c r="Y9519" t="s">
        <v>3923</v>
      </c>
      <c r="Z9519" t="s">
        <v>54</v>
      </c>
      <c r="AA9519"/>
      <c r="AB9519" t="s">
        <v>48583</v>
      </c>
      <c r="AC9519" t="s">
        <v>55091</v>
      </c>
      <c r="AD9519" t="s">
        <v>32227</v>
      </c>
      <c r="AE9519" t="s">
        <v>565</v>
      </c>
      <c r="AF9519" s="119" t="str">
        <f t="shared" si="594"/>
        <v>NA</v>
      </c>
      <c r="AG9519" s="119"/>
      <c r="AH9519" s="119"/>
      <c r="AI9519" s="119"/>
      <c r="AJ9519" s="119" t="str">
        <f t="shared" si="595"/>
        <v>NA</v>
      </c>
      <c r="AK9519" s="190"/>
      <c r="AL9519" s="191"/>
    </row>
    <row r="9520" spans="1:38" x14ac:dyDescent="0.25">
      <c r="A9520" t="s">
        <v>30537</v>
      </c>
      <c r="B9520" t="s">
        <v>30535</v>
      </c>
      <c r="C9520" t="s">
        <v>30536</v>
      </c>
      <c r="D9520" t="s">
        <v>193</v>
      </c>
      <c r="E9520" t="s">
        <v>665</v>
      </c>
      <c r="F9520" t="s">
        <v>54</v>
      </c>
      <c r="G9520"/>
      <c r="H9520" t="s">
        <v>48932</v>
      </c>
      <c r="I9520" t="s">
        <v>55422</v>
      </c>
      <c r="J9520" t="s">
        <v>30538</v>
      </c>
      <c r="K9520" t="s">
        <v>565</v>
      </c>
      <c r="L9520" s="119" t="str">
        <f t="shared" si="592"/>
        <v>NA</v>
      </c>
      <c r="M9520" s="119"/>
      <c r="N9520" s="120" t="str">
        <f t="shared" si="593"/>
        <v>NA</v>
      </c>
      <c r="O9520" s="120"/>
      <c r="P9520"/>
      <c r="Q9520"/>
      <c r="R9520"/>
      <c r="S9520"/>
      <c r="T9520"/>
      <c r="U9520" t="s">
        <v>31710</v>
      </c>
      <c r="V9520" t="s">
        <v>31709</v>
      </c>
      <c r="W9520" t="s">
        <v>678</v>
      </c>
      <c r="X9520" t="s">
        <v>193</v>
      </c>
      <c r="Y9520" t="s">
        <v>680</v>
      </c>
      <c r="Z9520" t="s">
        <v>54</v>
      </c>
      <c r="AA9520"/>
      <c r="AB9520" t="s">
        <v>41948</v>
      </c>
      <c r="AC9520" t="s">
        <v>55092</v>
      </c>
      <c r="AD9520" t="s">
        <v>31710</v>
      </c>
      <c r="AE9520" t="s">
        <v>565</v>
      </c>
      <c r="AF9520" s="119" t="str">
        <f t="shared" si="594"/>
        <v>NA</v>
      </c>
      <c r="AG9520" s="119"/>
      <c r="AH9520" s="119"/>
      <c r="AI9520" s="119"/>
      <c r="AJ9520" s="119" t="str">
        <f t="shared" si="595"/>
        <v>NA</v>
      </c>
      <c r="AK9520" s="190"/>
      <c r="AL9520" s="191"/>
    </row>
    <row r="9521" spans="1:38" x14ac:dyDescent="0.25">
      <c r="A9521" t="s">
        <v>30750</v>
      </c>
      <c r="B9521" t="s">
        <v>30748</v>
      </c>
      <c r="C9521" t="s">
        <v>30749</v>
      </c>
      <c r="D9521" t="s">
        <v>193</v>
      </c>
      <c r="E9521" t="s">
        <v>19133</v>
      </c>
      <c r="F9521" t="s">
        <v>54</v>
      </c>
      <c r="G9521"/>
      <c r="H9521" t="s">
        <v>48933</v>
      </c>
      <c r="I9521" t="s">
        <v>55423</v>
      </c>
      <c r="J9521" t="s">
        <v>30751</v>
      </c>
      <c r="K9521" t="s">
        <v>565</v>
      </c>
      <c r="L9521" s="119" t="str">
        <f t="shared" si="592"/>
        <v>NA</v>
      </c>
      <c r="M9521" s="119"/>
      <c r="N9521" s="120" t="str">
        <f t="shared" si="593"/>
        <v>NA</v>
      </c>
      <c r="O9521" s="120"/>
      <c r="P9521"/>
      <c r="Q9521"/>
      <c r="R9521"/>
      <c r="S9521"/>
      <c r="T9521"/>
      <c r="U9521" t="s">
        <v>39973</v>
      </c>
      <c r="V9521" t="s">
        <v>39974</v>
      </c>
      <c r="W9521" t="s">
        <v>2116</v>
      </c>
      <c r="X9521" t="s">
        <v>193</v>
      </c>
      <c r="Y9521" t="s">
        <v>2118</v>
      </c>
      <c r="Z9521" t="s">
        <v>54</v>
      </c>
      <c r="AA9521"/>
      <c r="AB9521" t="s">
        <v>48584</v>
      </c>
      <c r="AC9521" t="s">
        <v>55093</v>
      </c>
      <c r="AD9521" t="s">
        <v>39973</v>
      </c>
      <c r="AE9521" t="s">
        <v>565</v>
      </c>
      <c r="AF9521" s="119" t="str">
        <f t="shared" si="594"/>
        <v>NA</v>
      </c>
      <c r="AG9521" s="119"/>
      <c r="AH9521" s="119"/>
      <c r="AI9521" s="119"/>
      <c r="AJ9521" s="119" t="str">
        <f t="shared" si="595"/>
        <v>NA</v>
      </c>
      <c r="AK9521" s="190"/>
      <c r="AL9521" s="191"/>
    </row>
    <row r="9522" spans="1:38" x14ac:dyDescent="0.25">
      <c r="A9522" t="s">
        <v>34446</v>
      </c>
      <c r="B9522" t="s">
        <v>34445</v>
      </c>
      <c r="C9522" t="s">
        <v>28532</v>
      </c>
      <c r="D9522" t="s">
        <v>193</v>
      </c>
      <c r="E9522" t="s">
        <v>19133</v>
      </c>
      <c r="F9522" t="s">
        <v>54</v>
      </c>
      <c r="G9522"/>
      <c r="H9522" t="s">
        <v>48933</v>
      </c>
      <c r="I9522" t="s">
        <v>55423</v>
      </c>
      <c r="J9522" t="s">
        <v>34447</v>
      </c>
      <c r="K9522" t="s">
        <v>565</v>
      </c>
      <c r="L9522" s="119" t="str">
        <f t="shared" si="592"/>
        <v>NA</v>
      </c>
      <c r="M9522" s="119"/>
      <c r="N9522" s="120" t="str">
        <f t="shared" si="593"/>
        <v>NA</v>
      </c>
      <c r="O9522" s="120"/>
      <c r="P9522"/>
      <c r="Q9522"/>
      <c r="R9522"/>
      <c r="S9522"/>
      <c r="T9522"/>
      <c r="U9522" t="s">
        <v>33354</v>
      </c>
      <c r="V9522" t="s">
        <v>33353</v>
      </c>
      <c r="W9522" t="s">
        <v>33351</v>
      </c>
      <c r="X9522" t="s">
        <v>193</v>
      </c>
      <c r="Y9522" t="s">
        <v>6904</v>
      </c>
      <c r="Z9522" t="s">
        <v>54</v>
      </c>
      <c r="AA9522"/>
      <c r="AB9522" t="s">
        <v>48585</v>
      </c>
      <c r="AC9522" t="s">
        <v>55094</v>
      </c>
      <c r="AD9522" t="s">
        <v>33354</v>
      </c>
      <c r="AE9522" t="s">
        <v>565</v>
      </c>
      <c r="AF9522" s="119" t="str">
        <f t="shared" si="594"/>
        <v>NA</v>
      </c>
      <c r="AG9522" s="119"/>
      <c r="AH9522" s="119"/>
      <c r="AI9522" s="119"/>
      <c r="AJ9522" s="119" t="str">
        <f t="shared" si="595"/>
        <v>NA</v>
      </c>
      <c r="AK9522" s="190"/>
      <c r="AL9522" s="191"/>
    </row>
    <row r="9523" spans="1:38" x14ac:dyDescent="0.25">
      <c r="A9523" t="s">
        <v>29882</v>
      </c>
      <c r="B9523" t="s">
        <v>29881</v>
      </c>
      <c r="C9523" t="s">
        <v>29626</v>
      </c>
      <c r="D9523" t="s">
        <v>193</v>
      </c>
      <c r="E9523" t="s">
        <v>19133</v>
      </c>
      <c r="F9523" t="s">
        <v>54</v>
      </c>
      <c r="G9523"/>
      <c r="H9523" t="s">
        <v>48934</v>
      </c>
      <c r="I9523" t="s">
        <v>55423</v>
      </c>
      <c r="J9523" t="s">
        <v>29882</v>
      </c>
      <c r="K9523" t="s">
        <v>565</v>
      </c>
      <c r="L9523" s="119" t="str">
        <f t="shared" si="592"/>
        <v>NA</v>
      </c>
      <c r="M9523" s="119"/>
      <c r="N9523" s="120" t="str">
        <f t="shared" si="593"/>
        <v>NA</v>
      </c>
      <c r="O9523" s="120"/>
      <c r="P9523"/>
      <c r="Q9523"/>
      <c r="R9523"/>
      <c r="S9523"/>
      <c r="T9523"/>
      <c r="U9523" t="s">
        <v>32218</v>
      </c>
      <c r="V9523" t="s">
        <v>32216</v>
      </c>
      <c r="W9523" t="s">
        <v>32217</v>
      </c>
      <c r="X9523" t="s">
        <v>193</v>
      </c>
      <c r="Y9523" t="s">
        <v>6904</v>
      </c>
      <c r="Z9523" t="s">
        <v>54</v>
      </c>
      <c r="AA9523"/>
      <c r="AB9523" t="s">
        <v>48585</v>
      </c>
      <c r="AC9523" t="s">
        <v>55094</v>
      </c>
      <c r="AD9523" t="s">
        <v>32219</v>
      </c>
      <c r="AE9523" t="s">
        <v>565</v>
      </c>
      <c r="AF9523" s="119" t="str">
        <f t="shared" si="594"/>
        <v>NA</v>
      </c>
      <c r="AG9523" s="119"/>
      <c r="AH9523" s="119"/>
      <c r="AI9523" s="119"/>
      <c r="AJ9523" s="119" t="str">
        <f t="shared" si="595"/>
        <v>NA</v>
      </c>
      <c r="AK9523" s="190"/>
      <c r="AL9523" s="191"/>
    </row>
    <row r="9524" spans="1:38" x14ac:dyDescent="0.25">
      <c r="A9524" t="s">
        <v>30790</v>
      </c>
      <c r="B9524" t="s">
        <v>30788</v>
      </c>
      <c r="C9524" t="s">
        <v>30789</v>
      </c>
      <c r="D9524" t="s">
        <v>193</v>
      </c>
      <c r="E9524" t="s">
        <v>19133</v>
      </c>
      <c r="F9524" t="s">
        <v>54</v>
      </c>
      <c r="G9524"/>
      <c r="H9524" t="s">
        <v>48933</v>
      </c>
      <c r="I9524" t="s">
        <v>55423</v>
      </c>
      <c r="J9524" t="s">
        <v>30790</v>
      </c>
      <c r="K9524" t="s">
        <v>565</v>
      </c>
      <c r="L9524" s="119" t="str">
        <f t="shared" si="592"/>
        <v>NA</v>
      </c>
      <c r="M9524" s="119"/>
      <c r="N9524" s="120" t="str">
        <f t="shared" si="593"/>
        <v>NA</v>
      </c>
      <c r="O9524" s="120"/>
      <c r="P9524"/>
      <c r="Q9524"/>
      <c r="R9524"/>
      <c r="S9524"/>
      <c r="T9524"/>
      <c r="U9524" t="s">
        <v>31691</v>
      </c>
      <c r="V9524" t="s">
        <v>31689</v>
      </c>
      <c r="W9524" t="s">
        <v>31690</v>
      </c>
      <c r="X9524" t="s">
        <v>193</v>
      </c>
      <c r="Y9524" t="s">
        <v>10545</v>
      </c>
      <c r="Z9524" t="s">
        <v>54</v>
      </c>
      <c r="AA9524"/>
      <c r="AB9524" t="s">
        <v>48586</v>
      </c>
      <c r="AC9524" t="s">
        <v>55095</v>
      </c>
      <c r="AD9524" t="s">
        <v>31691</v>
      </c>
      <c r="AE9524" t="s">
        <v>565</v>
      </c>
      <c r="AF9524" s="119" t="str">
        <f t="shared" si="594"/>
        <v>NA</v>
      </c>
      <c r="AG9524" s="119"/>
      <c r="AH9524" s="119"/>
      <c r="AI9524" s="119"/>
      <c r="AJ9524" s="119" t="str">
        <f t="shared" si="595"/>
        <v>NA</v>
      </c>
      <c r="AK9524" s="190"/>
      <c r="AL9524" s="191"/>
    </row>
    <row r="9525" spans="1:38" x14ac:dyDescent="0.25">
      <c r="A9525" t="s">
        <v>29199</v>
      </c>
      <c r="B9525" t="s">
        <v>29197</v>
      </c>
      <c r="C9525" t="s">
        <v>29198</v>
      </c>
      <c r="D9525" t="s">
        <v>193</v>
      </c>
      <c r="E9525" t="s">
        <v>3681</v>
      </c>
      <c r="F9525" t="s">
        <v>54</v>
      </c>
      <c r="G9525"/>
      <c r="H9525" t="s">
        <v>48935</v>
      </c>
      <c r="I9525" t="s">
        <v>55424</v>
      </c>
      <c r="J9525" t="s">
        <v>29199</v>
      </c>
      <c r="K9525" t="s">
        <v>565</v>
      </c>
      <c r="L9525" s="119" t="str">
        <f t="shared" si="592"/>
        <v>NA</v>
      </c>
      <c r="M9525" s="119"/>
      <c r="N9525" s="120" t="str">
        <f t="shared" si="593"/>
        <v>NA</v>
      </c>
      <c r="O9525" s="120"/>
      <c r="P9525"/>
      <c r="Q9525"/>
      <c r="R9525"/>
      <c r="S9525"/>
      <c r="T9525"/>
      <c r="U9525" t="s">
        <v>32854</v>
      </c>
      <c r="V9525" t="s">
        <v>32853</v>
      </c>
      <c r="W9525" t="s">
        <v>32289</v>
      </c>
      <c r="X9525" t="s">
        <v>193</v>
      </c>
      <c r="Y9525" t="s">
        <v>32463</v>
      </c>
      <c r="Z9525" t="s">
        <v>54</v>
      </c>
      <c r="AA9525"/>
      <c r="AB9525" t="s">
        <v>48587</v>
      </c>
      <c r="AC9525" t="s">
        <v>55096</v>
      </c>
      <c r="AD9525" t="s">
        <v>32855</v>
      </c>
      <c r="AE9525" t="s">
        <v>565</v>
      </c>
      <c r="AF9525" s="119" t="str">
        <f t="shared" si="594"/>
        <v>NA</v>
      </c>
      <c r="AG9525" s="119"/>
      <c r="AH9525" s="119"/>
      <c r="AI9525" s="119"/>
      <c r="AJ9525" s="119" t="str">
        <f t="shared" si="595"/>
        <v>NA</v>
      </c>
      <c r="AK9525" s="190"/>
      <c r="AL9525" s="191"/>
    </row>
    <row r="9526" spans="1:38" x14ac:dyDescent="0.25">
      <c r="A9526" t="s">
        <v>28924</v>
      </c>
      <c r="B9526" t="s">
        <v>28922</v>
      </c>
      <c r="C9526" t="s">
        <v>28923</v>
      </c>
      <c r="D9526" t="s">
        <v>193</v>
      </c>
      <c r="E9526" t="s">
        <v>3681</v>
      </c>
      <c r="F9526" t="s">
        <v>54</v>
      </c>
      <c r="G9526"/>
      <c r="H9526" t="s">
        <v>48935</v>
      </c>
      <c r="I9526" t="s">
        <v>55424</v>
      </c>
      <c r="J9526" t="s">
        <v>28924</v>
      </c>
      <c r="K9526" t="s">
        <v>565</v>
      </c>
      <c r="L9526" s="119" t="str">
        <f t="shared" si="592"/>
        <v>NA</v>
      </c>
      <c r="M9526" s="119"/>
      <c r="N9526" s="120" t="str">
        <f t="shared" si="593"/>
        <v>NA</v>
      </c>
      <c r="O9526" s="120"/>
      <c r="P9526"/>
      <c r="Q9526"/>
      <c r="R9526"/>
      <c r="S9526"/>
      <c r="T9526"/>
      <c r="U9526" t="s">
        <v>32462</v>
      </c>
      <c r="V9526" t="s">
        <v>32461</v>
      </c>
      <c r="W9526" t="s">
        <v>31693</v>
      </c>
      <c r="X9526" t="s">
        <v>193</v>
      </c>
      <c r="Y9526" t="s">
        <v>32463</v>
      </c>
      <c r="Z9526" t="s">
        <v>54</v>
      </c>
      <c r="AA9526"/>
      <c r="AB9526" t="s">
        <v>48587</v>
      </c>
      <c r="AC9526" t="s">
        <v>55096</v>
      </c>
      <c r="AD9526" t="s">
        <v>32462</v>
      </c>
      <c r="AE9526" t="s">
        <v>565</v>
      </c>
      <c r="AF9526" s="119" t="str">
        <f t="shared" si="594"/>
        <v>NA</v>
      </c>
      <c r="AG9526" s="119"/>
      <c r="AH9526" s="119"/>
      <c r="AI9526" s="119"/>
      <c r="AJ9526" s="119" t="str">
        <f t="shared" si="595"/>
        <v>NA</v>
      </c>
      <c r="AK9526" s="190"/>
      <c r="AL9526" s="191"/>
    </row>
    <row r="9527" spans="1:38" x14ac:dyDescent="0.25">
      <c r="A9527" t="s">
        <v>28023</v>
      </c>
      <c r="B9527" t="s">
        <v>28024</v>
      </c>
      <c r="C9527" t="s">
        <v>28025</v>
      </c>
      <c r="D9527" t="s">
        <v>193</v>
      </c>
      <c r="E9527" t="s">
        <v>3681</v>
      </c>
      <c r="F9527" t="s">
        <v>54</v>
      </c>
      <c r="G9527"/>
      <c r="H9527" t="s">
        <v>48935</v>
      </c>
      <c r="I9527" t="s">
        <v>55424</v>
      </c>
      <c r="J9527" t="s">
        <v>28023</v>
      </c>
      <c r="K9527" t="s">
        <v>565</v>
      </c>
      <c r="L9527" s="119" t="str">
        <f t="shared" si="592"/>
        <v>NA</v>
      </c>
      <c r="M9527" s="119"/>
      <c r="N9527" s="120" t="str">
        <f t="shared" si="593"/>
        <v>NA</v>
      </c>
      <c r="O9527" s="120"/>
      <c r="P9527"/>
      <c r="Q9527"/>
      <c r="R9527"/>
      <c r="S9527"/>
      <c r="T9527"/>
      <c r="U9527" t="s">
        <v>32741</v>
      </c>
      <c r="V9527" t="s">
        <v>32739</v>
      </c>
      <c r="W9527" t="s">
        <v>32740</v>
      </c>
      <c r="X9527" t="s">
        <v>193</v>
      </c>
      <c r="Y9527" t="s">
        <v>12775</v>
      </c>
      <c r="Z9527" t="s">
        <v>54</v>
      </c>
      <c r="AA9527"/>
      <c r="AB9527" t="s">
        <v>48588</v>
      </c>
      <c r="AC9527" t="s">
        <v>55097</v>
      </c>
      <c r="AD9527" t="s">
        <v>32741</v>
      </c>
      <c r="AE9527" t="s">
        <v>565</v>
      </c>
      <c r="AF9527" s="119" t="str">
        <f t="shared" si="594"/>
        <v>NA</v>
      </c>
      <c r="AG9527" s="119"/>
      <c r="AH9527" s="119"/>
      <c r="AI9527" s="119"/>
      <c r="AJ9527" s="119" t="str">
        <f t="shared" si="595"/>
        <v>NA</v>
      </c>
      <c r="AK9527" s="190"/>
      <c r="AL9527" s="191"/>
    </row>
    <row r="9528" spans="1:38" x14ac:dyDescent="0.25">
      <c r="A9528" t="s">
        <v>30822</v>
      </c>
      <c r="B9528" t="s">
        <v>30820</v>
      </c>
      <c r="C9528" t="s">
        <v>30821</v>
      </c>
      <c r="D9528" t="s">
        <v>193</v>
      </c>
      <c r="E9528" t="s">
        <v>3681</v>
      </c>
      <c r="F9528" t="s">
        <v>54</v>
      </c>
      <c r="G9528"/>
      <c r="H9528" t="s">
        <v>48935</v>
      </c>
      <c r="I9528" t="s">
        <v>55424</v>
      </c>
      <c r="J9528" t="s">
        <v>30822</v>
      </c>
      <c r="K9528" t="s">
        <v>565</v>
      </c>
      <c r="L9528" s="119" t="str">
        <f t="shared" si="592"/>
        <v>NA</v>
      </c>
      <c r="M9528" s="119"/>
      <c r="N9528" s="120" t="str">
        <f t="shared" si="593"/>
        <v>NA</v>
      </c>
      <c r="O9528" s="120"/>
      <c r="P9528"/>
      <c r="Q9528"/>
      <c r="R9528"/>
      <c r="S9528"/>
      <c r="T9528"/>
      <c r="U9528" t="s">
        <v>32695</v>
      </c>
      <c r="V9528" t="s">
        <v>32694</v>
      </c>
      <c r="W9528" t="s">
        <v>32692</v>
      </c>
      <c r="X9528" t="s">
        <v>193</v>
      </c>
      <c r="Y9528" t="s">
        <v>32516</v>
      </c>
      <c r="Z9528" t="s">
        <v>54</v>
      </c>
      <c r="AA9528"/>
      <c r="AB9528" t="s">
        <v>48589</v>
      </c>
      <c r="AC9528" t="s">
        <v>55098</v>
      </c>
      <c r="AD9528" t="s">
        <v>32695</v>
      </c>
      <c r="AE9528" t="s">
        <v>565</v>
      </c>
      <c r="AF9528" s="119" t="str">
        <f t="shared" si="594"/>
        <v>NA</v>
      </c>
      <c r="AG9528" s="119"/>
      <c r="AH9528" s="119"/>
      <c r="AI9528" s="119"/>
      <c r="AJ9528" s="119" t="str">
        <f t="shared" si="595"/>
        <v>NA</v>
      </c>
      <c r="AK9528" s="190"/>
      <c r="AL9528" s="191"/>
    </row>
    <row r="9529" spans="1:38" x14ac:dyDescent="0.25">
      <c r="A9529" t="s">
        <v>29584</v>
      </c>
      <c r="B9529" t="s">
        <v>29582</v>
      </c>
      <c r="C9529" t="s">
        <v>29583</v>
      </c>
      <c r="D9529" t="s">
        <v>193</v>
      </c>
      <c r="E9529" t="s">
        <v>1346</v>
      </c>
      <c r="F9529" t="s">
        <v>54</v>
      </c>
      <c r="G9529"/>
      <c r="H9529" t="s">
        <v>48936</v>
      </c>
      <c r="I9529" t="s">
        <v>55425</v>
      </c>
      <c r="J9529" t="s">
        <v>29584</v>
      </c>
      <c r="K9529" t="s">
        <v>565</v>
      </c>
      <c r="L9529" s="119" t="str">
        <f t="shared" si="592"/>
        <v>NA</v>
      </c>
      <c r="M9529" s="119"/>
      <c r="N9529" s="120" t="str">
        <f t="shared" si="593"/>
        <v>NA</v>
      </c>
      <c r="O9529" s="120"/>
      <c r="P9529"/>
      <c r="Q9529"/>
      <c r="R9529"/>
      <c r="S9529"/>
      <c r="T9529"/>
      <c r="U9529" t="s">
        <v>32512</v>
      </c>
      <c r="V9529" t="s">
        <v>32514</v>
      </c>
      <c r="W9529" t="s">
        <v>32515</v>
      </c>
      <c r="X9529" t="s">
        <v>193</v>
      </c>
      <c r="Y9529" t="s">
        <v>32516</v>
      </c>
      <c r="Z9529" t="s">
        <v>54</v>
      </c>
      <c r="AA9529"/>
      <c r="AB9529" t="s">
        <v>48589</v>
      </c>
      <c r="AC9529" t="s">
        <v>55098</v>
      </c>
      <c r="AD9529" t="s">
        <v>32512</v>
      </c>
      <c r="AE9529" t="s">
        <v>565</v>
      </c>
      <c r="AF9529" s="119" t="str">
        <f t="shared" si="594"/>
        <v>NA</v>
      </c>
      <c r="AG9529" s="119"/>
      <c r="AH9529" s="119"/>
      <c r="AI9529" s="119"/>
      <c r="AJ9529" s="119" t="str">
        <f t="shared" si="595"/>
        <v>NA</v>
      </c>
      <c r="AK9529" s="190"/>
      <c r="AL9529" s="191"/>
    </row>
    <row r="9530" spans="1:38" x14ac:dyDescent="0.25">
      <c r="A9530" t="s">
        <v>27645</v>
      </c>
      <c r="B9530" t="s">
        <v>27643</v>
      </c>
      <c r="C9530" t="s">
        <v>27644</v>
      </c>
      <c r="D9530" t="s">
        <v>193</v>
      </c>
      <c r="E9530" t="s">
        <v>27646</v>
      </c>
      <c r="F9530" t="s">
        <v>54</v>
      </c>
      <c r="G9530"/>
      <c r="H9530" t="s">
        <v>48937</v>
      </c>
      <c r="I9530" t="s">
        <v>55426</v>
      </c>
      <c r="J9530" t="s">
        <v>27645</v>
      </c>
      <c r="K9530" t="s">
        <v>565</v>
      </c>
      <c r="L9530" s="119" t="str">
        <f t="shared" si="592"/>
        <v>NA</v>
      </c>
      <c r="M9530" s="119"/>
      <c r="N9530" s="120" t="str">
        <f t="shared" si="593"/>
        <v>NA</v>
      </c>
      <c r="O9530" s="120"/>
      <c r="P9530"/>
      <c r="Q9530"/>
      <c r="R9530"/>
      <c r="S9530"/>
      <c r="T9530"/>
      <c r="U9530" t="s">
        <v>31712</v>
      </c>
      <c r="V9530" t="s">
        <v>31711</v>
      </c>
      <c r="W9530" t="s">
        <v>678</v>
      </c>
      <c r="X9530" t="s">
        <v>193</v>
      </c>
      <c r="Y9530" t="s">
        <v>5076</v>
      </c>
      <c r="Z9530" t="s">
        <v>54</v>
      </c>
      <c r="AA9530"/>
      <c r="AB9530" t="s">
        <v>46107</v>
      </c>
      <c r="AC9530" t="s">
        <v>55099</v>
      </c>
      <c r="AD9530" t="s">
        <v>31712</v>
      </c>
      <c r="AE9530" t="s">
        <v>565</v>
      </c>
      <c r="AF9530" s="119" t="str">
        <f t="shared" si="594"/>
        <v>NA</v>
      </c>
      <c r="AG9530" s="119"/>
      <c r="AH9530" s="119"/>
      <c r="AI9530" s="119"/>
      <c r="AJ9530" s="119" t="str">
        <f t="shared" si="595"/>
        <v>NA</v>
      </c>
      <c r="AK9530" s="190"/>
      <c r="AL9530" s="191"/>
    </row>
    <row r="9531" spans="1:38" x14ac:dyDescent="0.25">
      <c r="A9531" t="s">
        <v>28267</v>
      </c>
      <c r="B9531" t="s">
        <v>28265</v>
      </c>
      <c r="C9531" t="s">
        <v>28266</v>
      </c>
      <c r="D9531" t="s">
        <v>193</v>
      </c>
      <c r="E9531" t="s">
        <v>27646</v>
      </c>
      <c r="F9531" t="s">
        <v>54</v>
      </c>
      <c r="G9531"/>
      <c r="H9531" t="s">
        <v>48937</v>
      </c>
      <c r="I9531" t="s">
        <v>55426</v>
      </c>
      <c r="J9531" t="s">
        <v>28267</v>
      </c>
      <c r="K9531" t="s">
        <v>565</v>
      </c>
      <c r="L9531" s="119" t="str">
        <f t="shared" si="592"/>
        <v>NA</v>
      </c>
      <c r="M9531" s="119"/>
      <c r="N9531" s="120" t="str">
        <f t="shared" si="593"/>
        <v>NA</v>
      </c>
      <c r="O9531" s="120"/>
      <c r="P9531"/>
      <c r="Q9531"/>
      <c r="R9531"/>
      <c r="S9531"/>
      <c r="T9531"/>
      <c r="U9531" t="s">
        <v>31762</v>
      </c>
      <c r="V9531" t="s">
        <v>31760</v>
      </c>
      <c r="W9531" t="s">
        <v>31761</v>
      </c>
      <c r="X9531" t="s">
        <v>193</v>
      </c>
      <c r="Y9531" t="s">
        <v>5076</v>
      </c>
      <c r="Z9531" t="s">
        <v>54</v>
      </c>
      <c r="AA9531"/>
      <c r="AB9531" t="s">
        <v>48590</v>
      </c>
      <c r="AC9531" t="s">
        <v>55099</v>
      </c>
      <c r="AD9531" t="s">
        <v>31762</v>
      </c>
      <c r="AE9531" t="s">
        <v>565</v>
      </c>
      <c r="AF9531" s="119" t="str">
        <f t="shared" si="594"/>
        <v>NA</v>
      </c>
      <c r="AG9531" s="119"/>
      <c r="AH9531" s="119"/>
      <c r="AI9531" s="119"/>
      <c r="AJ9531" s="119" t="str">
        <f t="shared" si="595"/>
        <v>NA</v>
      </c>
      <c r="AK9531" s="190"/>
      <c r="AL9531" s="191"/>
    </row>
    <row r="9532" spans="1:38" x14ac:dyDescent="0.25">
      <c r="A9532" t="s">
        <v>29151</v>
      </c>
      <c r="B9532" t="s">
        <v>29149</v>
      </c>
      <c r="C9532" t="s">
        <v>29150</v>
      </c>
      <c r="D9532" t="s">
        <v>193</v>
      </c>
      <c r="E9532" t="s">
        <v>10246</v>
      </c>
      <c r="F9532" t="s">
        <v>54</v>
      </c>
      <c r="G9532"/>
      <c r="H9532" t="s">
        <v>48938</v>
      </c>
      <c r="I9532" t="s">
        <v>55427</v>
      </c>
      <c r="J9532"/>
      <c r="K9532" t="s">
        <v>565</v>
      </c>
      <c r="L9532" s="119" t="str">
        <f t="shared" si="592"/>
        <v>NA</v>
      </c>
      <c r="M9532" s="119"/>
      <c r="N9532" s="120" t="str">
        <f t="shared" si="593"/>
        <v>NA</v>
      </c>
      <c r="O9532" s="120"/>
      <c r="P9532"/>
      <c r="Q9532"/>
      <c r="R9532"/>
      <c r="S9532"/>
      <c r="T9532"/>
      <c r="U9532" t="s">
        <v>31596</v>
      </c>
      <c r="V9532" t="s">
        <v>31594</v>
      </c>
      <c r="W9532" t="s">
        <v>31595</v>
      </c>
      <c r="X9532" t="s">
        <v>193</v>
      </c>
      <c r="Y9532" t="s">
        <v>261</v>
      </c>
      <c r="Z9532" t="s">
        <v>54</v>
      </c>
      <c r="AA9532"/>
      <c r="AB9532" t="s">
        <v>48591</v>
      </c>
      <c r="AC9532" t="s">
        <v>55100</v>
      </c>
      <c r="AD9532" t="s">
        <v>31597</v>
      </c>
      <c r="AE9532" t="s">
        <v>565</v>
      </c>
      <c r="AF9532" s="119" t="str">
        <f t="shared" si="594"/>
        <v>NA</v>
      </c>
      <c r="AG9532" s="119"/>
      <c r="AH9532" s="119"/>
      <c r="AI9532" s="119"/>
      <c r="AJ9532" s="119" t="str">
        <f t="shared" si="595"/>
        <v>NA</v>
      </c>
      <c r="AK9532" s="190"/>
      <c r="AL9532" s="191"/>
    </row>
    <row r="9533" spans="1:38" x14ac:dyDescent="0.25">
      <c r="A9533" t="s">
        <v>30754</v>
      </c>
      <c r="B9533" t="s">
        <v>30752</v>
      </c>
      <c r="C9533" t="s">
        <v>30753</v>
      </c>
      <c r="D9533" t="s">
        <v>193</v>
      </c>
      <c r="E9533" t="s">
        <v>657</v>
      </c>
      <c r="F9533" t="s">
        <v>54</v>
      </c>
      <c r="G9533"/>
      <c r="H9533" t="s">
        <v>48939</v>
      </c>
      <c r="I9533" t="s">
        <v>55428</v>
      </c>
      <c r="J9533" t="s">
        <v>30755</v>
      </c>
      <c r="K9533" t="s">
        <v>565</v>
      </c>
      <c r="L9533" s="119" t="str">
        <f t="shared" si="592"/>
        <v>NA</v>
      </c>
      <c r="M9533" s="119"/>
      <c r="N9533" s="120" t="str">
        <f t="shared" si="593"/>
        <v>NA</v>
      </c>
      <c r="O9533" s="120"/>
      <c r="P9533"/>
      <c r="Q9533"/>
      <c r="R9533"/>
      <c r="S9533"/>
      <c r="T9533"/>
      <c r="U9533" t="s">
        <v>32642</v>
      </c>
      <c r="V9533" t="s">
        <v>32640</v>
      </c>
      <c r="W9533" t="s">
        <v>32641</v>
      </c>
      <c r="X9533" t="s">
        <v>193</v>
      </c>
      <c r="Y9533" t="s">
        <v>261</v>
      </c>
      <c r="Z9533" t="s">
        <v>54</v>
      </c>
      <c r="AA9533"/>
      <c r="AB9533" t="s">
        <v>48591</v>
      </c>
      <c r="AC9533" t="s">
        <v>55100</v>
      </c>
      <c r="AD9533" t="s">
        <v>32643</v>
      </c>
      <c r="AE9533" t="s">
        <v>565</v>
      </c>
      <c r="AF9533" s="119" t="str">
        <f t="shared" si="594"/>
        <v>NA</v>
      </c>
      <c r="AG9533" s="119"/>
      <c r="AH9533" s="119"/>
      <c r="AI9533" s="119"/>
      <c r="AJ9533" s="119" t="str">
        <f t="shared" si="595"/>
        <v>NA</v>
      </c>
      <c r="AK9533" s="190"/>
      <c r="AL9533" s="191"/>
    </row>
    <row r="9534" spans="1:38" x14ac:dyDescent="0.25">
      <c r="A9534" t="s">
        <v>30402</v>
      </c>
      <c r="B9534" t="s">
        <v>30400</v>
      </c>
      <c r="C9534" t="s">
        <v>30401</v>
      </c>
      <c r="D9534" t="s">
        <v>193</v>
      </c>
      <c r="E9534" t="s">
        <v>657</v>
      </c>
      <c r="F9534" t="s">
        <v>54</v>
      </c>
      <c r="G9534"/>
      <c r="H9534" t="s">
        <v>48940</v>
      </c>
      <c r="I9534" t="s">
        <v>55428</v>
      </c>
      <c r="J9534" t="s">
        <v>30403</v>
      </c>
      <c r="K9534" t="s">
        <v>565</v>
      </c>
      <c r="L9534" s="119" t="str">
        <f t="shared" si="592"/>
        <v>NA</v>
      </c>
      <c r="M9534" s="119"/>
      <c r="N9534" s="120" t="str">
        <f t="shared" si="593"/>
        <v>NA</v>
      </c>
      <c r="O9534" s="120"/>
      <c r="P9534"/>
      <c r="Q9534"/>
      <c r="R9534"/>
      <c r="S9534"/>
      <c r="T9534"/>
      <c r="U9534" t="s">
        <v>33298</v>
      </c>
      <c r="V9534" t="s">
        <v>33296</v>
      </c>
      <c r="W9534" t="s">
        <v>33297</v>
      </c>
      <c r="X9534" t="s">
        <v>193</v>
      </c>
      <c r="Y9534" t="s">
        <v>261</v>
      </c>
      <c r="Z9534" t="s">
        <v>54</v>
      </c>
      <c r="AA9534"/>
      <c r="AB9534" t="s">
        <v>48591</v>
      </c>
      <c r="AC9534" t="s">
        <v>55100</v>
      </c>
      <c r="AD9534" t="s">
        <v>33298</v>
      </c>
      <c r="AE9534" t="s">
        <v>565</v>
      </c>
      <c r="AF9534" s="119" t="str">
        <f t="shared" si="594"/>
        <v>NA</v>
      </c>
      <c r="AG9534" s="119"/>
      <c r="AH9534" s="119"/>
      <c r="AI9534" s="119"/>
      <c r="AJ9534" s="119" t="str">
        <f t="shared" si="595"/>
        <v>NA</v>
      </c>
      <c r="AK9534" s="190"/>
      <c r="AL9534" s="191"/>
    </row>
    <row r="9535" spans="1:38" x14ac:dyDescent="0.25">
      <c r="A9535" t="s">
        <v>28383</v>
      </c>
      <c r="B9535" t="s">
        <v>28381</v>
      </c>
      <c r="C9535" t="s">
        <v>28382</v>
      </c>
      <c r="D9535" t="s">
        <v>193</v>
      </c>
      <c r="E9535" t="s">
        <v>657</v>
      </c>
      <c r="F9535" t="s">
        <v>54</v>
      </c>
      <c r="G9535"/>
      <c r="H9535" t="s">
        <v>48939</v>
      </c>
      <c r="I9535" t="s">
        <v>55428</v>
      </c>
      <c r="J9535" t="s">
        <v>28384</v>
      </c>
      <c r="K9535" t="s">
        <v>565</v>
      </c>
      <c r="L9535" s="119" t="str">
        <f t="shared" si="592"/>
        <v>NA</v>
      </c>
      <c r="M9535" s="119"/>
      <c r="N9535" s="120" t="str">
        <f t="shared" si="593"/>
        <v>NA</v>
      </c>
      <c r="O9535" s="120"/>
      <c r="P9535"/>
      <c r="Q9535"/>
      <c r="R9535"/>
      <c r="S9535"/>
      <c r="T9535"/>
      <c r="U9535" t="s">
        <v>32951</v>
      </c>
      <c r="V9535" t="s">
        <v>32950</v>
      </c>
      <c r="W9535" t="s">
        <v>32085</v>
      </c>
      <c r="X9535" t="s">
        <v>193</v>
      </c>
      <c r="Y9535" t="s">
        <v>261</v>
      </c>
      <c r="Z9535" t="s">
        <v>54</v>
      </c>
      <c r="AA9535"/>
      <c r="AB9535" t="s">
        <v>48591</v>
      </c>
      <c r="AC9535" t="s">
        <v>55100</v>
      </c>
      <c r="AD9535" t="s">
        <v>32951</v>
      </c>
      <c r="AE9535" t="s">
        <v>565</v>
      </c>
      <c r="AF9535" s="119" t="str">
        <f t="shared" si="594"/>
        <v>NA</v>
      </c>
      <c r="AG9535" s="119"/>
      <c r="AH9535" s="119"/>
      <c r="AI9535" s="119"/>
      <c r="AJ9535" s="119" t="str">
        <f t="shared" si="595"/>
        <v>NA</v>
      </c>
      <c r="AK9535" s="190"/>
      <c r="AL9535" s="191"/>
    </row>
    <row r="9536" spans="1:38" x14ac:dyDescent="0.25">
      <c r="A9536" t="s">
        <v>31205</v>
      </c>
      <c r="B9536" t="s">
        <v>31203</v>
      </c>
      <c r="C9536" t="s">
        <v>31204</v>
      </c>
      <c r="D9536" t="s">
        <v>193</v>
      </c>
      <c r="E9536" t="s">
        <v>657</v>
      </c>
      <c r="F9536" t="s">
        <v>54</v>
      </c>
      <c r="G9536"/>
      <c r="H9536" t="s">
        <v>48939</v>
      </c>
      <c r="I9536" t="s">
        <v>55428</v>
      </c>
      <c r="J9536" t="s">
        <v>31205</v>
      </c>
      <c r="K9536" t="s">
        <v>565</v>
      </c>
      <c r="L9536" s="119" t="str">
        <f t="shared" si="592"/>
        <v>NA</v>
      </c>
      <c r="M9536" s="119"/>
      <c r="N9536" s="120" t="str">
        <f t="shared" si="593"/>
        <v>NA</v>
      </c>
      <c r="O9536" s="120"/>
      <c r="P9536"/>
      <c r="Q9536"/>
      <c r="R9536"/>
      <c r="S9536"/>
      <c r="T9536"/>
      <c r="U9536" t="s">
        <v>32525</v>
      </c>
      <c r="V9536" t="s">
        <v>32524</v>
      </c>
      <c r="W9536" t="s">
        <v>31693</v>
      </c>
      <c r="X9536" t="s">
        <v>193</v>
      </c>
      <c r="Y9536" t="s">
        <v>261</v>
      </c>
      <c r="Z9536" t="s">
        <v>54</v>
      </c>
      <c r="AA9536"/>
      <c r="AB9536" t="s">
        <v>48591</v>
      </c>
      <c r="AC9536" t="s">
        <v>55100</v>
      </c>
      <c r="AD9536" t="s">
        <v>32526</v>
      </c>
      <c r="AE9536" t="s">
        <v>565</v>
      </c>
      <c r="AF9536" s="119" t="str">
        <f t="shared" si="594"/>
        <v>NA</v>
      </c>
      <c r="AG9536" s="119"/>
      <c r="AH9536" s="119"/>
      <c r="AI9536" s="119"/>
      <c r="AJ9536" s="119" t="str">
        <f t="shared" si="595"/>
        <v>NA</v>
      </c>
      <c r="AK9536" s="190"/>
      <c r="AL9536" s="191"/>
    </row>
    <row r="9537" spans="1:38" x14ac:dyDescent="0.25">
      <c r="A9537" t="s">
        <v>30845</v>
      </c>
      <c r="B9537" t="s">
        <v>30843</v>
      </c>
      <c r="C9537" t="s">
        <v>30844</v>
      </c>
      <c r="D9537" t="s">
        <v>193</v>
      </c>
      <c r="E9537" t="s">
        <v>657</v>
      </c>
      <c r="F9537" t="s">
        <v>54</v>
      </c>
      <c r="G9537"/>
      <c r="H9537" t="s">
        <v>48939</v>
      </c>
      <c r="I9537" t="s">
        <v>55428</v>
      </c>
      <c r="J9537" t="s">
        <v>30845</v>
      </c>
      <c r="K9537" t="s">
        <v>565</v>
      </c>
      <c r="L9537" s="119" t="str">
        <f t="shared" si="592"/>
        <v>NA</v>
      </c>
      <c r="M9537" s="119"/>
      <c r="N9537" s="120" t="str">
        <f t="shared" si="593"/>
        <v>NA</v>
      </c>
      <c r="O9537" s="120"/>
      <c r="P9537"/>
      <c r="Q9537"/>
      <c r="R9537"/>
      <c r="S9537"/>
      <c r="T9537"/>
      <c r="U9537" t="s">
        <v>27664</v>
      </c>
      <c r="V9537" t="s">
        <v>31970</v>
      </c>
      <c r="W9537" t="s">
        <v>31670</v>
      </c>
      <c r="X9537" t="s">
        <v>193</v>
      </c>
      <c r="Y9537" t="s">
        <v>261</v>
      </c>
      <c r="Z9537" t="s">
        <v>54</v>
      </c>
      <c r="AA9537"/>
      <c r="AB9537" t="s">
        <v>48591</v>
      </c>
      <c r="AC9537" t="s">
        <v>55100</v>
      </c>
      <c r="AD9537" t="s">
        <v>27664</v>
      </c>
      <c r="AE9537" t="s">
        <v>565</v>
      </c>
      <c r="AF9537" s="119" t="str">
        <f t="shared" si="594"/>
        <v>NA</v>
      </c>
      <c r="AG9537" s="119"/>
      <c r="AH9537" s="119"/>
      <c r="AI9537" s="119"/>
      <c r="AJ9537" s="119" t="str">
        <f t="shared" si="595"/>
        <v>NA</v>
      </c>
      <c r="AK9537" s="190"/>
      <c r="AL9537" s="191"/>
    </row>
    <row r="9538" spans="1:38" x14ac:dyDescent="0.25">
      <c r="A9538" t="s">
        <v>31411</v>
      </c>
      <c r="B9538" t="s">
        <v>31409</v>
      </c>
      <c r="C9538" t="s">
        <v>31410</v>
      </c>
      <c r="D9538" t="s">
        <v>193</v>
      </c>
      <c r="E9538" t="s">
        <v>8050</v>
      </c>
      <c r="F9538" t="s">
        <v>54</v>
      </c>
      <c r="G9538"/>
      <c r="H9538" t="s">
        <v>48941</v>
      </c>
      <c r="I9538" t="s">
        <v>55429</v>
      </c>
      <c r="J9538" t="s">
        <v>31411</v>
      </c>
      <c r="K9538" t="s">
        <v>565</v>
      </c>
      <c r="L9538" s="119" t="str">
        <f t="shared" si="592"/>
        <v>NA</v>
      </c>
      <c r="M9538" s="119"/>
      <c r="N9538" s="120" t="str">
        <f t="shared" si="593"/>
        <v>NA</v>
      </c>
      <c r="O9538" s="120"/>
      <c r="P9538"/>
      <c r="Q9538"/>
      <c r="R9538"/>
      <c r="S9538"/>
      <c r="T9538"/>
      <c r="U9538" t="s">
        <v>32884</v>
      </c>
      <c r="V9538" t="s">
        <v>32882</v>
      </c>
      <c r="W9538" t="s">
        <v>32883</v>
      </c>
      <c r="X9538" t="s">
        <v>193</v>
      </c>
      <c r="Y9538" t="s">
        <v>246</v>
      </c>
      <c r="Z9538" t="s">
        <v>54</v>
      </c>
      <c r="AA9538"/>
      <c r="AB9538" t="s">
        <v>48592</v>
      </c>
      <c r="AC9538" t="s">
        <v>55101</v>
      </c>
      <c r="AD9538" t="s">
        <v>32884</v>
      </c>
      <c r="AE9538" t="s">
        <v>565</v>
      </c>
      <c r="AF9538" s="119" t="str">
        <f t="shared" si="594"/>
        <v>NA</v>
      </c>
      <c r="AG9538" s="119"/>
      <c r="AH9538" s="119"/>
      <c r="AI9538" s="119"/>
      <c r="AJ9538" s="119" t="str">
        <f t="shared" si="595"/>
        <v>NA</v>
      </c>
      <c r="AK9538" s="190"/>
      <c r="AL9538" s="191"/>
    </row>
    <row r="9539" spans="1:38" x14ac:dyDescent="0.25">
      <c r="A9539" t="s">
        <v>30953</v>
      </c>
      <c r="B9539" t="s">
        <v>30951</v>
      </c>
      <c r="C9539" t="s">
        <v>30952</v>
      </c>
      <c r="D9539" t="s">
        <v>193</v>
      </c>
      <c r="E9539" t="s">
        <v>5155</v>
      </c>
      <c r="F9539" t="s">
        <v>54</v>
      </c>
      <c r="G9539"/>
      <c r="H9539" t="s">
        <v>48942</v>
      </c>
      <c r="I9539" t="s">
        <v>55430</v>
      </c>
      <c r="J9539" t="s">
        <v>30953</v>
      </c>
      <c r="K9539" t="s">
        <v>565</v>
      </c>
      <c r="L9539" s="119" t="str">
        <f t="shared" ref="L9539:L9602" si="596">IF($Q$1&lt;&gt;"",IF(ISNUMBER(SEARCH("*"&amp;$Q$1&amp;"*", A9539)),A9539, IF(ISNUMBER(SEARCH("*"&amp;$Q$1&amp;"*", H9539)),A9539, IF(ISNUMBER(SEARCH("*"&amp;$Q$1&amp;"*", G9539)),A9539, IF(ISNUMBER(SEARCH("*"&amp;$Q$1&amp;"*", J9539)),A9539,  IF(ISNUMBER(SEARCH("*"&amp;$Q$1&amp;"*", E9539)),A9539, "NA"))))),"NA")</f>
        <v>NA</v>
      </c>
      <c r="M9539" s="119"/>
      <c r="N9539" s="120" t="str">
        <f t="shared" ref="N9539:N9602" si="597">IF($Q$11=1,IF(ISNUMBER(SEARCH($T$11,C9539)),A9539,"NA"),"NA")</f>
        <v>NA</v>
      </c>
      <c r="O9539" s="120"/>
      <c r="P9539"/>
      <c r="Q9539"/>
      <c r="R9539"/>
      <c r="S9539"/>
      <c r="T9539"/>
      <c r="U9539" t="s">
        <v>32673</v>
      </c>
      <c r="V9539" t="s">
        <v>32671</v>
      </c>
      <c r="W9539" t="s">
        <v>32672</v>
      </c>
      <c r="X9539" t="s">
        <v>193</v>
      </c>
      <c r="Y9539" t="s">
        <v>246</v>
      </c>
      <c r="Z9539" t="s">
        <v>54</v>
      </c>
      <c r="AA9539"/>
      <c r="AB9539" t="s">
        <v>48592</v>
      </c>
      <c r="AC9539" t="s">
        <v>55101</v>
      </c>
      <c r="AD9539" t="s">
        <v>32673</v>
      </c>
      <c r="AE9539" t="s">
        <v>565</v>
      </c>
      <c r="AF9539" s="119" t="str">
        <f t="shared" ref="AF9539:AF9602" si="598">IF($Q$6&lt;&gt;"",IF(ISNUMBER(SEARCH($Q$6, W9539)),U9539, "NA"),"NA")</f>
        <v>NA</v>
      </c>
      <c r="AG9539" s="119"/>
      <c r="AH9539" s="119"/>
      <c r="AI9539" s="119"/>
      <c r="AJ9539" s="119" t="str">
        <f t="shared" ref="AJ9539:AJ9602" si="599">IF($Q$5&lt;&gt;"",IF(ISNUMBER(SEARCH($Q$5, U9539&amp;" "&amp;Y9539&amp;" "&amp;AA9539&amp;" "&amp;AB9539&amp;" "&amp;AD9539)),U9539, "NA"),"NA")</f>
        <v>NA</v>
      </c>
      <c r="AK9539" s="190"/>
      <c r="AL9539" s="191"/>
    </row>
    <row r="9540" spans="1:38" x14ac:dyDescent="0.25">
      <c r="A9540" t="s">
        <v>30161</v>
      </c>
      <c r="B9540" t="s">
        <v>30159</v>
      </c>
      <c r="C9540" t="s">
        <v>30160</v>
      </c>
      <c r="D9540" t="s">
        <v>193</v>
      </c>
      <c r="E9540" t="s">
        <v>5155</v>
      </c>
      <c r="F9540" t="s">
        <v>54</v>
      </c>
      <c r="G9540"/>
      <c r="H9540" t="s">
        <v>48943</v>
      </c>
      <c r="I9540" t="s">
        <v>55430</v>
      </c>
      <c r="J9540" t="s">
        <v>30161</v>
      </c>
      <c r="K9540" t="s">
        <v>565</v>
      </c>
      <c r="L9540" s="119" t="str">
        <f t="shared" si="596"/>
        <v>NA</v>
      </c>
      <c r="M9540" s="119"/>
      <c r="N9540" s="120" t="str">
        <f t="shared" si="597"/>
        <v>NA</v>
      </c>
      <c r="O9540" s="120"/>
      <c r="P9540"/>
      <c r="Q9540"/>
      <c r="R9540"/>
      <c r="S9540"/>
      <c r="T9540"/>
      <c r="U9540" t="s">
        <v>32119</v>
      </c>
      <c r="V9540" t="s">
        <v>32117</v>
      </c>
      <c r="W9540" t="s">
        <v>32118</v>
      </c>
      <c r="X9540" t="s">
        <v>193</v>
      </c>
      <c r="Y9540" t="s">
        <v>246</v>
      </c>
      <c r="Z9540" t="s">
        <v>54</v>
      </c>
      <c r="AA9540"/>
      <c r="AB9540" t="s">
        <v>48592</v>
      </c>
      <c r="AC9540" t="s">
        <v>55101</v>
      </c>
      <c r="AD9540" t="s">
        <v>32120</v>
      </c>
      <c r="AE9540" t="s">
        <v>565</v>
      </c>
      <c r="AF9540" s="119" t="str">
        <f t="shared" si="598"/>
        <v>NA</v>
      </c>
      <c r="AG9540" s="119"/>
      <c r="AH9540" s="119"/>
      <c r="AI9540" s="119"/>
      <c r="AJ9540" s="119" t="str">
        <f t="shared" si="599"/>
        <v>NA</v>
      </c>
      <c r="AK9540" s="190"/>
      <c r="AL9540" s="191"/>
    </row>
    <row r="9541" spans="1:38" x14ac:dyDescent="0.25">
      <c r="A9541" t="s">
        <v>31052</v>
      </c>
      <c r="B9541" t="s">
        <v>31050</v>
      </c>
      <c r="C9541" t="s">
        <v>31051</v>
      </c>
      <c r="D9541" t="s">
        <v>193</v>
      </c>
      <c r="E9541" t="s">
        <v>5155</v>
      </c>
      <c r="F9541" t="s">
        <v>54</v>
      </c>
      <c r="G9541"/>
      <c r="H9541" t="s">
        <v>48942</v>
      </c>
      <c r="I9541" t="s">
        <v>55430</v>
      </c>
      <c r="J9541" t="s">
        <v>31052</v>
      </c>
      <c r="K9541" t="s">
        <v>565</v>
      </c>
      <c r="L9541" s="119" t="str">
        <f t="shared" si="596"/>
        <v>NA</v>
      </c>
      <c r="M9541" s="119"/>
      <c r="N9541" s="120" t="str">
        <f t="shared" si="597"/>
        <v>NA</v>
      </c>
      <c r="O9541" s="120"/>
      <c r="P9541"/>
      <c r="Q9541"/>
      <c r="R9541"/>
      <c r="S9541"/>
      <c r="T9541"/>
      <c r="U9541" t="s">
        <v>32609</v>
      </c>
      <c r="V9541" t="s">
        <v>32607</v>
      </c>
      <c r="W9541" t="s">
        <v>32608</v>
      </c>
      <c r="X9541" t="s">
        <v>193</v>
      </c>
      <c r="Y9541" t="s">
        <v>246</v>
      </c>
      <c r="Z9541" t="s">
        <v>54</v>
      </c>
      <c r="AA9541"/>
      <c r="AB9541" t="s">
        <v>48592</v>
      </c>
      <c r="AC9541" t="s">
        <v>55101</v>
      </c>
      <c r="AD9541" t="s">
        <v>32609</v>
      </c>
      <c r="AE9541" t="s">
        <v>565</v>
      </c>
      <c r="AF9541" s="119" t="str">
        <f t="shared" si="598"/>
        <v>NA</v>
      </c>
      <c r="AG9541" s="119"/>
      <c r="AH9541" s="119"/>
      <c r="AI9541" s="119"/>
      <c r="AJ9541" s="119" t="str">
        <f t="shared" si="599"/>
        <v>NA</v>
      </c>
      <c r="AK9541" s="190"/>
      <c r="AL9541" s="191"/>
    </row>
    <row r="9542" spans="1:38" x14ac:dyDescent="0.25">
      <c r="A9542" t="s">
        <v>30739</v>
      </c>
      <c r="B9542" t="s">
        <v>30738</v>
      </c>
      <c r="C9542" t="s">
        <v>30647</v>
      </c>
      <c r="D9542" t="s">
        <v>193</v>
      </c>
      <c r="E9542" t="s">
        <v>5133</v>
      </c>
      <c r="F9542" t="s">
        <v>54</v>
      </c>
      <c r="G9542"/>
      <c r="H9542" t="s">
        <v>48944</v>
      </c>
      <c r="I9542" t="s">
        <v>55431</v>
      </c>
      <c r="J9542" t="s">
        <v>30739</v>
      </c>
      <c r="K9542" t="s">
        <v>565</v>
      </c>
      <c r="L9542" s="119" t="str">
        <f t="shared" si="596"/>
        <v>NA</v>
      </c>
      <c r="M9542" s="119"/>
      <c r="N9542" s="120" t="str">
        <f t="shared" si="597"/>
        <v>NA</v>
      </c>
      <c r="O9542" s="120"/>
      <c r="P9542"/>
      <c r="Q9542"/>
      <c r="R9542"/>
      <c r="S9542"/>
      <c r="T9542"/>
      <c r="U9542" t="s">
        <v>33352</v>
      </c>
      <c r="V9542" t="s">
        <v>33350</v>
      </c>
      <c r="W9542" t="s">
        <v>33351</v>
      </c>
      <c r="X9542" t="s">
        <v>193</v>
      </c>
      <c r="Y9542" t="s">
        <v>246</v>
      </c>
      <c r="Z9542" t="s">
        <v>54</v>
      </c>
      <c r="AA9542"/>
      <c r="AB9542" t="s">
        <v>48592</v>
      </c>
      <c r="AC9542" t="s">
        <v>55101</v>
      </c>
      <c r="AD9542" t="s">
        <v>33352</v>
      </c>
      <c r="AE9542" t="s">
        <v>565</v>
      </c>
      <c r="AF9542" s="119" t="str">
        <f t="shared" si="598"/>
        <v>NA</v>
      </c>
      <c r="AG9542" s="119"/>
      <c r="AH9542" s="119"/>
      <c r="AI9542" s="119"/>
      <c r="AJ9542" s="119" t="str">
        <f t="shared" si="599"/>
        <v>NA</v>
      </c>
      <c r="AK9542" s="190"/>
      <c r="AL9542" s="191"/>
    </row>
    <row r="9543" spans="1:38" x14ac:dyDescent="0.25">
      <c r="A9543" t="s">
        <v>27576</v>
      </c>
      <c r="B9543" t="s">
        <v>27574</v>
      </c>
      <c r="C9543" t="s">
        <v>27575</v>
      </c>
      <c r="D9543" t="s">
        <v>193</v>
      </c>
      <c r="E9543" t="s">
        <v>5133</v>
      </c>
      <c r="F9543" t="s">
        <v>54</v>
      </c>
      <c r="G9543"/>
      <c r="H9543" t="s">
        <v>48944</v>
      </c>
      <c r="I9543" t="s">
        <v>55431</v>
      </c>
      <c r="J9543" t="s">
        <v>27576</v>
      </c>
      <c r="K9543" t="s">
        <v>565</v>
      </c>
      <c r="L9543" s="119" t="str">
        <f t="shared" si="596"/>
        <v>NA</v>
      </c>
      <c r="M9543" s="119"/>
      <c r="N9543" s="120" t="str">
        <f t="shared" si="597"/>
        <v>NA</v>
      </c>
      <c r="O9543" s="120"/>
      <c r="P9543"/>
      <c r="Q9543"/>
      <c r="R9543"/>
      <c r="S9543"/>
      <c r="T9543"/>
      <c r="U9543" t="s">
        <v>32207</v>
      </c>
      <c r="V9543" t="s">
        <v>32205</v>
      </c>
      <c r="W9543" t="s">
        <v>32206</v>
      </c>
      <c r="X9543" t="s">
        <v>193</v>
      </c>
      <c r="Y9543" t="s">
        <v>246</v>
      </c>
      <c r="Z9543" t="s">
        <v>54</v>
      </c>
      <c r="AA9543"/>
      <c r="AB9543" t="s">
        <v>48592</v>
      </c>
      <c r="AC9543" t="s">
        <v>55101</v>
      </c>
      <c r="AD9543" t="s">
        <v>32207</v>
      </c>
      <c r="AE9543" t="s">
        <v>565</v>
      </c>
      <c r="AF9543" s="119" t="str">
        <f t="shared" si="598"/>
        <v>NA</v>
      </c>
      <c r="AG9543" s="119"/>
      <c r="AH9543" s="119"/>
      <c r="AI9543" s="119"/>
      <c r="AJ9543" s="119" t="str">
        <f t="shared" si="599"/>
        <v>NA</v>
      </c>
      <c r="AK9543" s="190"/>
      <c r="AL9543" s="191"/>
    </row>
    <row r="9544" spans="1:38" x14ac:dyDescent="0.25">
      <c r="A9544" t="s">
        <v>28260</v>
      </c>
      <c r="B9544" t="s">
        <v>28258</v>
      </c>
      <c r="C9544" t="s">
        <v>28259</v>
      </c>
      <c r="D9544" t="s">
        <v>193</v>
      </c>
      <c r="E9544" t="s">
        <v>5133</v>
      </c>
      <c r="F9544" t="s">
        <v>54</v>
      </c>
      <c r="G9544"/>
      <c r="H9544" t="s">
        <v>48944</v>
      </c>
      <c r="I9544" t="s">
        <v>55431</v>
      </c>
      <c r="J9544" t="s">
        <v>28261</v>
      </c>
      <c r="K9544" t="s">
        <v>565</v>
      </c>
      <c r="L9544" s="119" t="str">
        <f t="shared" si="596"/>
        <v>NA</v>
      </c>
      <c r="M9544" s="119"/>
      <c r="N9544" s="120" t="str">
        <f t="shared" si="597"/>
        <v>NA</v>
      </c>
      <c r="O9544" s="120"/>
      <c r="P9544"/>
      <c r="Q9544"/>
      <c r="R9544"/>
      <c r="S9544"/>
      <c r="T9544"/>
      <c r="U9544" t="s">
        <v>32533</v>
      </c>
      <c r="V9544" t="s">
        <v>32531</v>
      </c>
      <c r="W9544" t="s">
        <v>32532</v>
      </c>
      <c r="X9544" t="s">
        <v>193</v>
      </c>
      <c r="Y9544" t="s">
        <v>246</v>
      </c>
      <c r="Z9544" t="s">
        <v>54</v>
      </c>
      <c r="AA9544"/>
      <c r="AB9544" t="s">
        <v>48592</v>
      </c>
      <c r="AC9544" t="s">
        <v>55101</v>
      </c>
      <c r="AD9544" t="s">
        <v>32534</v>
      </c>
      <c r="AE9544" t="s">
        <v>565</v>
      </c>
      <c r="AF9544" s="119" t="str">
        <f t="shared" si="598"/>
        <v>NA</v>
      </c>
      <c r="AG9544" s="119"/>
      <c r="AH9544" s="119"/>
      <c r="AI9544" s="119"/>
      <c r="AJ9544" s="119" t="str">
        <f t="shared" si="599"/>
        <v>NA</v>
      </c>
      <c r="AK9544" s="190"/>
      <c r="AL9544" s="191"/>
    </row>
    <row r="9545" spans="1:38" x14ac:dyDescent="0.25">
      <c r="A9545" t="s">
        <v>29837</v>
      </c>
      <c r="B9545" t="s">
        <v>29835</v>
      </c>
      <c r="C9545" t="s">
        <v>29836</v>
      </c>
      <c r="D9545" t="s">
        <v>193</v>
      </c>
      <c r="E9545" t="s">
        <v>5133</v>
      </c>
      <c r="F9545" t="s">
        <v>54</v>
      </c>
      <c r="G9545"/>
      <c r="H9545" t="s">
        <v>48945</v>
      </c>
      <c r="I9545" t="s">
        <v>55431</v>
      </c>
      <c r="J9545" t="s">
        <v>29838</v>
      </c>
      <c r="K9545" t="s">
        <v>565</v>
      </c>
      <c r="L9545" s="119" t="str">
        <f t="shared" si="596"/>
        <v>NA</v>
      </c>
      <c r="M9545" s="119"/>
      <c r="N9545" s="120" t="str">
        <f t="shared" si="597"/>
        <v>NA</v>
      </c>
      <c r="O9545" s="120"/>
      <c r="P9545"/>
      <c r="Q9545"/>
      <c r="R9545"/>
      <c r="S9545"/>
      <c r="T9545"/>
      <c r="U9545" t="s">
        <v>32533</v>
      </c>
      <c r="V9545" t="s">
        <v>32535</v>
      </c>
      <c r="W9545" t="s">
        <v>32536</v>
      </c>
      <c r="X9545" t="s">
        <v>193</v>
      </c>
      <c r="Y9545" t="s">
        <v>246</v>
      </c>
      <c r="Z9545" t="s">
        <v>54</v>
      </c>
      <c r="AA9545"/>
      <c r="AB9545" t="s">
        <v>48592</v>
      </c>
      <c r="AC9545" t="s">
        <v>55101</v>
      </c>
      <c r="AD9545" t="s">
        <v>32533</v>
      </c>
      <c r="AE9545" t="s">
        <v>565</v>
      </c>
      <c r="AF9545" s="119" t="str">
        <f t="shared" si="598"/>
        <v>NA</v>
      </c>
      <c r="AG9545" s="119"/>
      <c r="AH9545" s="119"/>
      <c r="AI9545" s="119"/>
      <c r="AJ9545" s="119" t="str">
        <f t="shared" si="599"/>
        <v>NA</v>
      </c>
      <c r="AK9545" s="190"/>
      <c r="AL9545" s="191"/>
    </row>
    <row r="9546" spans="1:38" x14ac:dyDescent="0.25">
      <c r="A9546" t="s">
        <v>30648</v>
      </c>
      <c r="B9546" t="s">
        <v>30646</v>
      </c>
      <c r="C9546" t="s">
        <v>30647</v>
      </c>
      <c r="D9546" t="s">
        <v>193</v>
      </c>
      <c r="E9546" t="s">
        <v>5133</v>
      </c>
      <c r="F9546" t="s">
        <v>54</v>
      </c>
      <c r="G9546"/>
      <c r="H9546" t="s">
        <v>48944</v>
      </c>
      <c r="I9546" t="s">
        <v>55431</v>
      </c>
      <c r="J9546" t="s">
        <v>30649</v>
      </c>
      <c r="K9546" t="s">
        <v>565</v>
      </c>
      <c r="L9546" s="119" t="str">
        <f t="shared" si="596"/>
        <v>NA</v>
      </c>
      <c r="M9546" s="119"/>
      <c r="N9546" s="120" t="str">
        <f t="shared" si="597"/>
        <v>NA</v>
      </c>
      <c r="O9546" s="120"/>
      <c r="P9546"/>
      <c r="Q9546"/>
      <c r="R9546"/>
      <c r="S9546"/>
      <c r="T9546"/>
      <c r="U9546" t="s">
        <v>32147</v>
      </c>
      <c r="V9546" t="s">
        <v>32145</v>
      </c>
      <c r="W9546" t="s">
        <v>32146</v>
      </c>
      <c r="X9546" t="s">
        <v>193</v>
      </c>
      <c r="Y9546" t="s">
        <v>246</v>
      </c>
      <c r="Z9546" t="s">
        <v>54</v>
      </c>
      <c r="AA9546"/>
      <c r="AB9546" t="s">
        <v>48592</v>
      </c>
      <c r="AC9546" t="s">
        <v>55101</v>
      </c>
      <c r="AD9546" t="s">
        <v>32147</v>
      </c>
      <c r="AE9546" t="s">
        <v>565</v>
      </c>
      <c r="AF9546" s="119" t="str">
        <f t="shared" si="598"/>
        <v>NA</v>
      </c>
      <c r="AG9546" s="119"/>
      <c r="AH9546" s="119"/>
      <c r="AI9546" s="119"/>
      <c r="AJ9546" s="119" t="str">
        <f t="shared" si="599"/>
        <v>NA</v>
      </c>
      <c r="AK9546" s="190"/>
      <c r="AL9546" s="191"/>
    </row>
    <row r="9547" spans="1:38" x14ac:dyDescent="0.25">
      <c r="A9547" t="s">
        <v>28329</v>
      </c>
      <c r="B9547" t="s">
        <v>28327</v>
      </c>
      <c r="C9547" t="s">
        <v>28328</v>
      </c>
      <c r="D9547" t="s">
        <v>193</v>
      </c>
      <c r="E9547" t="s">
        <v>5133</v>
      </c>
      <c r="F9547" t="s">
        <v>54</v>
      </c>
      <c r="G9547"/>
      <c r="H9547" t="s">
        <v>48944</v>
      </c>
      <c r="I9547" t="s">
        <v>55431</v>
      </c>
      <c r="J9547"/>
      <c r="K9547" t="s">
        <v>565</v>
      </c>
      <c r="L9547" s="119" t="str">
        <f t="shared" si="596"/>
        <v>NA</v>
      </c>
      <c r="M9547" s="119"/>
      <c r="N9547" s="120" t="str">
        <f t="shared" si="597"/>
        <v>NA</v>
      </c>
      <c r="O9547" s="120"/>
      <c r="P9547"/>
      <c r="Q9547"/>
      <c r="R9547"/>
      <c r="S9547"/>
      <c r="T9547"/>
      <c r="U9547" t="s">
        <v>32957</v>
      </c>
      <c r="V9547" t="s">
        <v>32955</v>
      </c>
      <c r="W9547" t="s">
        <v>32956</v>
      </c>
      <c r="X9547" t="s">
        <v>193</v>
      </c>
      <c r="Y9547" t="s">
        <v>246</v>
      </c>
      <c r="Z9547" t="s">
        <v>54</v>
      </c>
      <c r="AA9547"/>
      <c r="AB9547" t="s">
        <v>48592</v>
      </c>
      <c r="AC9547" t="s">
        <v>55101</v>
      </c>
      <c r="AD9547" t="s">
        <v>32957</v>
      </c>
      <c r="AE9547" t="s">
        <v>565</v>
      </c>
      <c r="AF9547" s="119" t="str">
        <f t="shared" si="598"/>
        <v>NA</v>
      </c>
      <c r="AG9547" s="119"/>
      <c r="AH9547" s="119"/>
      <c r="AI9547" s="119"/>
      <c r="AJ9547" s="119" t="str">
        <f t="shared" si="599"/>
        <v>NA</v>
      </c>
      <c r="AK9547" s="190"/>
      <c r="AL9547" s="191"/>
    </row>
    <row r="9548" spans="1:38" x14ac:dyDescent="0.25">
      <c r="A9548" t="s">
        <v>29354</v>
      </c>
      <c r="B9548" t="s">
        <v>29352</v>
      </c>
      <c r="C9548" t="s">
        <v>29353</v>
      </c>
      <c r="D9548" t="s">
        <v>193</v>
      </c>
      <c r="E9548" t="s">
        <v>5133</v>
      </c>
      <c r="F9548" t="s">
        <v>54</v>
      </c>
      <c r="G9548"/>
      <c r="H9548" t="s">
        <v>48944</v>
      </c>
      <c r="I9548" t="s">
        <v>55431</v>
      </c>
      <c r="J9548"/>
      <c r="K9548" t="s">
        <v>565</v>
      </c>
      <c r="L9548" s="119" t="str">
        <f t="shared" si="596"/>
        <v>NA</v>
      </c>
      <c r="M9548" s="119"/>
      <c r="N9548" s="120" t="str">
        <f t="shared" si="597"/>
        <v>NA</v>
      </c>
      <c r="O9548" s="120"/>
      <c r="P9548"/>
      <c r="Q9548"/>
      <c r="R9548"/>
      <c r="S9548"/>
      <c r="T9548"/>
      <c r="U9548" t="s">
        <v>32086</v>
      </c>
      <c r="V9548" t="s">
        <v>32084</v>
      </c>
      <c r="W9548" t="s">
        <v>32085</v>
      </c>
      <c r="X9548" t="s">
        <v>193</v>
      </c>
      <c r="Y9548" t="s">
        <v>246</v>
      </c>
      <c r="Z9548" t="s">
        <v>54</v>
      </c>
      <c r="AA9548"/>
      <c r="AB9548" t="s">
        <v>48592</v>
      </c>
      <c r="AC9548" t="s">
        <v>55101</v>
      </c>
      <c r="AD9548" t="s">
        <v>32086</v>
      </c>
      <c r="AE9548" t="s">
        <v>565</v>
      </c>
      <c r="AF9548" s="119" t="str">
        <f t="shared" si="598"/>
        <v>NA</v>
      </c>
      <c r="AG9548" s="119"/>
      <c r="AH9548" s="119"/>
      <c r="AI9548" s="119"/>
      <c r="AJ9548" s="119" t="str">
        <f t="shared" si="599"/>
        <v>NA</v>
      </c>
      <c r="AK9548" s="190"/>
      <c r="AL9548" s="191"/>
    </row>
    <row r="9549" spans="1:38" x14ac:dyDescent="0.25">
      <c r="A9549" t="s">
        <v>28773</v>
      </c>
      <c r="B9549" t="s">
        <v>28771</v>
      </c>
      <c r="C9549" t="s">
        <v>28772</v>
      </c>
      <c r="D9549" t="s">
        <v>193</v>
      </c>
      <c r="E9549" t="s">
        <v>5133</v>
      </c>
      <c r="F9549" t="s">
        <v>54</v>
      </c>
      <c r="G9549"/>
      <c r="H9549" t="s">
        <v>48944</v>
      </c>
      <c r="I9549" t="s">
        <v>55431</v>
      </c>
      <c r="J9549" t="s">
        <v>28774</v>
      </c>
      <c r="K9549" t="s">
        <v>565</v>
      </c>
      <c r="L9549" s="119" t="str">
        <f t="shared" si="596"/>
        <v>NA</v>
      </c>
      <c r="M9549" s="119"/>
      <c r="N9549" s="120" t="str">
        <f t="shared" si="597"/>
        <v>NA</v>
      </c>
      <c r="O9549" s="120"/>
      <c r="P9549"/>
      <c r="Q9549"/>
      <c r="R9549"/>
      <c r="S9549"/>
      <c r="T9549"/>
      <c r="U9549" t="s">
        <v>32553</v>
      </c>
      <c r="V9549" t="s">
        <v>32551</v>
      </c>
      <c r="W9549" t="s">
        <v>32552</v>
      </c>
      <c r="X9549" t="s">
        <v>193</v>
      </c>
      <c r="Y9549" t="s">
        <v>246</v>
      </c>
      <c r="Z9549" t="s">
        <v>54</v>
      </c>
      <c r="AA9549"/>
      <c r="AB9549" t="s">
        <v>48592</v>
      </c>
      <c r="AC9549" t="s">
        <v>55101</v>
      </c>
      <c r="AD9549" t="s">
        <v>32553</v>
      </c>
      <c r="AE9549" t="s">
        <v>565</v>
      </c>
      <c r="AF9549" s="119" t="str">
        <f t="shared" si="598"/>
        <v>NA</v>
      </c>
      <c r="AG9549" s="119"/>
      <c r="AH9549" s="119"/>
      <c r="AI9549" s="119"/>
      <c r="AJ9549" s="119" t="str">
        <f t="shared" si="599"/>
        <v>NA</v>
      </c>
      <c r="AK9549" s="190"/>
      <c r="AL9549" s="191"/>
    </row>
    <row r="9550" spans="1:38" x14ac:dyDescent="0.25">
      <c r="A9550" t="s">
        <v>29721</v>
      </c>
      <c r="B9550" t="s">
        <v>29719</v>
      </c>
      <c r="C9550" t="s">
        <v>29720</v>
      </c>
      <c r="D9550" t="s">
        <v>193</v>
      </c>
      <c r="E9550" t="s">
        <v>5133</v>
      </c>
      <c r="F9550" t="s">
        <v>54</v>
      </c>
      <c r="G9550"/>
      <c r="H9550" t="s">
        <v>48944</v>
      </c>
      <c r="I9550" t="s">
        <v>55431</v>
      </c>
      <c r="J9550" t="s">
        <v>29721</v>
      </c>
      <c r="K9550" t="s">
        <v>565</v>
      </c>
      <c r="L9550" s="119" t="str">
        <f t="shared" si="596"/>
        <v>NA</v>
      </c>
      <c r="M9550" s="119"/>
      <c r="N9550" s="120" t="str">
        <f t="shared" si="597"/>
        <v>NA</v>
      </c>
      <c r="O9550" s="120"/>
      <c r="P9550"/>
      <c r="Q9550"/>
      <c r="R9550"/>
      <c r="S9550"/>
      <c r="T9550"/>
      <c r="U9550" t="s">
        <v>31838</v>
      </c>
      <c r="V9550" t="s">
        <v>31836</v>
      </c>
      <c r="W9550" t="s">
        <v>31837</v>
      </c>
      <c r="X9550" t="s">
        <v>193</v>
      </c>
      <c r="Y9550" t="s">
        <v>246</v>
      </c>
      <c r="Z9550" t="s">
        <v>54</v>
      </c>
      <c r="AA9550"/>
      <c r="AB9550" t="s">
        <v>48592</v>
      </c>
      <c r="AC9550" t="s">
        <v>55101</v>
      </c>
      <c r="AD9550" t="s">
        <v>31838</v>
      </c>
      <c r="AE9550" t="s">
        <v>565</v>
      </c>
      <c r="AF9550" s="119" t="str">
        <f t="shared" si="598"/>
        <v>NA</v>
      </c>
      <c r="AG9550" s="119"/>
      <c r="AH9550" s="119"/>
      <c r="AI9550" s="119"/>
      <c r="AJ9550" s="119" t="str">
        <f t="shared" si="599"/>
        <v>NA</v>
      </c>
      <c r="AK9550" s="190"/>
      <c r="AL9550" s="191"/>
    </row>
    <row r="9551" spans="1:38" x14ac:dyDescent="0.25">
      <c r="A9551" t="s">
        <v>30875</v>
      </c>
      <c r="B9551" t="s">
        <v>30873</v>
      </c>
      <c r="C9551" t="s">
        <v>30874</v>
      </c>
      <c r="D9551" t="s">
        <v>193</v>
      </c>
      <c r="E9551" t="s">
        <v>5133</v>
      </c>
      <c r="F9551" t="s">
        <v>54</v>
      </c>
      <c r="G9551"/>
      <c r="H9551" t="s">
        <v>48944</v>
      </c>
      <c r="I9551" t="s">
        <v>55431</v>
      </c>
      <c r="J9551" t="s">
        <v>30875</v>
      </c>
      <c r="K9551" t="s">
        <v>565</v>
      </c>
      <c r="L9551" s="119" t="str">
        <f t="shared" si="596"/>
        <v>NA</v>
      </c>
      <c r="M9551" s="119"/>
      <c r="N9551" s="120" t="str">
        <f t="shared" si="597"/>
        <v>NA</v>
      </c>
      <c r="O9551" s="120"/>
      <c r="P9551"/>
      <c r="Q9551"/>
      <c r="R9551"/>
      <c r="S9551"/>
      <c r="T9551"/>
      <c r="U9551" t="s">
        <v>32261</v>
      </c>
      <c r="V9551" t="s">
        <v>32259</v>
      </c>
      <c r="W9551" t="s">
        <v>32260</v>
      </c>
      <c r="X9551" t="s">
        <v>193</v>
      </c>
      <c r="Y9551" t="s">
        <v>246</v>
      </c>
      <c r="Z9551" t="s">
        <v>54</v>
      </c>
      <c r="AA9551"/>
      <c r="AB9551" t="s">
        <v>48592</v>
      </c>
      <c r="AC9551" t="s">
        <v>55101</v>
      </c>
      <c r="AD9551" t="s">
        <v>32261</v>
      </c>
      <c r="AE9551" t="s">
        <v>565</v>
      </c>
      <c r="AF9551" s="119" t="str">
        <f t="shared" si="598"/>
        <v>NA</v>
      </c>
      <c r="AG9551" s="119"/>
      <c r="AH9551" s="119"/>
      <c r="AI9551" s="119"/>
      <c r="AJ9551" s="119" t="str">
        <f t="shared" si="599"/>
        <v>NA</v>
      </c>
      <c r="AK9551" s="190"/>
      <c r="AL9551" s="191"/>
    </row>
    <row r="9552" spans="1:38" x14ac:dyDescent="0.25">
      <c r="A9552" t="s">
        <v>30547</v>
      </c>
      <c r="B9552" t="s">
        <v>30545</v>
      </c>
      <c r="C9552" t="s">
        <v>30546</v>
      </c>
      <c r="D9552" t="s">
        <v>193</v>
      </c>
      <c r="E9552" t="s">
        <v>5133</v>
      </c>
      <c r="F9552" t="s">
        <v>54</v>
      </c>
      <c r="G9552"/>
      <c r="H9552" t="s">
        <v>48944</v>
      </c>
      <c r="I9552" t="s">
        <v>55431</v>
      </c>
      <c r="J9552" t="s">
        <v>30547</v>
      </c>
      <c r="K9552" t="s">
        <v>565</v>
      </c>
      <c r="L9552" s="119" t="str">
        <f t="shared" si="596"/>
        <v>NA</v>
      </c>
      <c r="M9552" s="119"/>
      <c r="N9552" s="120" t="str">
        <f t="shared" si="597"/>
        <v>NA</v>
      </c>
      <c r="O9552" s="120"/>
      <c r="P9552"/>
      <c r="Q9552"/>
      <c r="R9552"/>
      <c r="S9552"/>
      <c r="T9552"/>
      <c r="U9552" t="s">
        <v>32842</v>
      </c>
      <c r="V9552" t="s">
        <v>32841</v>
      </c>
      <c r="W9552" t="s">
        <v>29583</v>
      </c>
      <c r="X9552" t="s">
        <v>193</v>
      </c>
      <c r="Y9552" t="s">
        <v>246</v>
      </c>
      <c r="Z9552" t="s">
        <v>54</v>
      </c>
      <c r="AA9552"/>
      <c r="AB9552" t="s">
        <v>48592</v>
      </c>
      <c r="AC9552" t="s">
        <v>55101</v>
      </c>
      <c r="AD9552" t="s">
        <v>32842</v>
      </c>
      <c r="AE9552" t="s">
        <v>565</v>
      </c>
      <c r="AF9552" s="119" t="str">
        <f t="shared" si="598"/>
        <v>NA</v>
      </c>
      <c r="AG9552" s="119"/>
      <c r="AH9552" s="119"/>
      <c r="AI9552" s="119"/>
      <c r="AJ9552" s="119" t="str">
        <f t="shared" si="599"/>
        <v>NA</v>
      </c>
      <c r="AK9552" s="190"/>
      <c r="AL9552" s="191"/>
    </row>
    <row r="9553" spans="1:38" x14ac:dyDescent="0.25">
      <c r="A9553" t="s">
        <v>30498</v>
      </c>
      <c r="B9553" t="s">
        <v>30497</v>
      </c>
      <c r="C9553" t="s">
        <v>28337</v>
      </c>
      <c r="D9553" t="s">
        <v>193</v>
      </c>
      <c r="E9553" t="s">
        <v>837</v>
      </c>
      <c r="F9553" t="s">
        <v>54</v>
      </c>
      <c r="G9553"/>
      <c r="H9553" t="s">
        <v>48946</v>
      </c>
      <c r="I9553" t="s">
        <v>55432</v>
      </c>
      <c r="J9553" t="s">
        <v>30499</v>
      </c>
      <c r="K9553" t="s">
        <v>565</v>
      </c>
      <c r="L9553" s="119" t="str">
        <f t="shared" si="596"/>
        <v>NA</v>
      </c>
      <c r="M9553" s="119"/>
      <c r="N9553" s="120" t="str">
        <f t="shared" si="597"/>
        <v>NA</v>
      </c>
      <c r="O9553" s="120"/>
      <c r="P9553"/>
      <c r="Q9553"/>
      <c r="R9553"/>
      <c r="S9553"/>
      <c r="T9553"/>
      <c r="U9553" t="s">
        <v>32033</v>
      </c>
      <c r="V9553" t="s">
        <v>32031</v>
      </c>
      <c r="W9553" t="s">
        <v>32032</v>
      </c>
      <c r="X9553" t="s">
        <v>193</v>
      </c>
      <c r="Y9553" t="s">
        <v>246</v>
      </c>
      <c r="Z9553" t="s">
        <v>54</v>
      </c>
      <c r="AA9553"/>
      <c r="AB9553" t="s">
        <v>48592</v>
      </c>
      <c r="AC9553" t="s">
        <v>55101</v>
      </c>
      <c r="AD9553" t="s">
        <v>32034</v>
      </c>
      <c r="AE9553" t="s">
        <v>565</v>
      </c>
      <c r="AF9553" s="119" t="str">
        <f t="shared" si="598"/>
        <v>NA</v>
      </c>
      <c r="AG9553" s="119"/>
      <c r="AH9553" s="119"/>
      <c r="AI9553" s="119"/>
      <c r="AJ9553" s="119" t="str">
        <f t="shared" si="599"/>
        <v>NA</v>
      </c>
      <c r="AK9553" s="190"/>
      <c r="AL9553" s="191"/>
    </row>
    <row r="9554" spans="1:38" x14ac:dyDescent="0.25">
      <c r="A9554" t="s">
        <v>28338</v>
      </c>
      <c r="B9554" t="s">
        <v>28336</v>
      </c>
      <c r="C9554" t="s">
        <v>28337</v>
      </c>
      <c r="D9554" t="s">
        <v>193</v>
      </c>
      <c r="E9554" t="s">
        <v>837</v>
      </c>
      <c r="F9554" t="s">
        <v>54</v>
      </c>
      <c r="G9554"/>
      <c r="H9554" t="s">
        <v>48946</v>
      </c>
      <c r="I9554" t="s">
        <v>55432</v>
      </c>
      <c r="J9554" t="s">
        <v>28339</v>
      </c>
      <c r="K9554" t="s">
        <v>565</v>
      </c>
      <c r="L9554" s="119" t="str">
        <f t="shared" si="596"/>
        <v>NA</v>
      </c>
      <c r="M9554" s="119"/>
      <c r="N9554" s="120" t="str">
        <f t="shared" si="597"/>
        <v>NA</v>
      </c>
      <c r="O9554" s="120"/>
      <c r="P9554"/>
      <c r="Q9554"/>
      <c r="R9554"/>
      <c r="S9554"/>
      <c r="T9554"/>
      <c r="U9554" t="s">
        <v>32897</v>
      </c>
      <c r="V9554" t="s">
        <v>32895</v>
      </c>
      <c r="W9554" t="s">
        <v>32896</v>
      </c>
      <c r="X9554" t="s">
        <v>193</v>
      </c>
      <c r="Y9554" t="s">
        <v>246</v>
      </c>
      <c r="Z9554" t="s">
        <v>54</v>
      </c>
      <c r="AA9554"/>
      <c r="AB9554" t="s">
        <v>48592</v>
      </c>
      <c r="AC9554" t="s">
        <v>55101</v>
      </c>
      <c r="AD9554" t="s">
        <v>32898</v>
      </c>
      <c r="AE9554" t="s">
        <v>565</v>
      </c>
      <c r="AF9554" s="119" t="str">
        <f t="shared" si="598"/>
        <v>NA</v>
      </c>
      <c r="AG9554" s="119"/>
      <c r="AH9554" s="119"/>
      <c r="AI9554" s="119"/>
      <c r="AJ9554" s="119" t="str">
        <f t="shared" si="599"/>
        <v>NA</v>
      </c>
      <c r="AK9554" s="190"/>
      <c r="AL9554" s="191"/>
    </row>
    <row r="9555" spans="1:38" x14ac:dyDescent="0.25">
      <c r="A9555" t="s">
        <v>27797</v>
      </c>
      <c r="B9555" t="s">
        <v>27795</v>
      </c>
      <c r="C9555" t="s">
        <v>27796</v>
      </c>
      <c r="D9555" t="s">
        <v>193</v>
      </c>
      <c r="E9555" t="s">
        <v>837</v>
      </c>
      <c r="F9555" t="s">
        <v>54</v>
      </c>
      <c r="G9555"/>
      <c r="H9555" t="s">
        <v>48946</v>
      </c>
      <c r="I9555" t="s">
        <v>55432</v>
      </c>
      <c r="J9555" t="s">
        <v>27797</v>
      </c>
      <c r="K9555" t="s">
        <v>565</v>
      </c>
      <c r="L9555" s="119" t="str">
        <f t="shared" si="596"/>
        <v>NA</v>
      </c>
      <c r="M9555" s="119"/>
      <c r="N9555" s="120" t="str">
        <f t="shared" si="597"/>
        <v>NA</v>
      </c>
      <c r="O9555" s="120"/>
      <c r="P9555"/>
      <c r="Q9555"/>
      <c r="R9555"/>
      <c r="S9555"/>
      <c r="T9555"/>
      <c r="U9555" t="s">
        <v>32533</v>
      </c>
      <c r="V9555" t="s">
        <v>32537</v>
      </c>
      <c r="W9555" t="s">
        <v>31693</v>
      </c>
      <c r="X9555" t="s">
        <v>193</v>
      </c>
      <c r="Y9555" t="s">
        <v>246</v>
      </c>
      <c r="Z9555" t="s">
        <v>54</v>
      </c>
      <c r="AA9555"/>
      <c r="AB9555" t="s">
        <v>48592</v>
      </c>
      <c r="AC9555" t="s">
        <v>55101</v>
      </c>
      <c r="AD9555" t="s">
        <v>32534</v>
      </c>
      <c r="AE9555" t="s">
        <v>565</v>
      </c>
      <c r="AF9555" s="119" t="str">
        <f t="shared" si="598"/>
        <v>NA</v>
      </c>
      <c r="AG9555" s="119"/>
      <c r="AH9555" s="119"/>
      <c r="AI9555" s="119"/>
      <c r="AJ9555" s="119" t="str">
        <f t="shared" si="599"/>
        <v>NA</v>
      </c>
      <c r="AK9555" s="190"/>
      <c r="AL9555" s="191"/>
    </row>
    <row r="9556" spans="1:38" x14ac:dyDescent="0.25">
      <c r="A9556" t="s">
        <v>27510</v>
      </c>
      <c r="B9556" t="s">
        <v>27508</v>
      </c>
      <c r="C9556" t="s">
        <v>27509</v>
      </c>
      <c r="D9556" t="s">
        <v>193</v>
      </c>
      <c r="E9556" t="s">
        <v>837</v>
      </c>
      <c r="F9556" t="s">
        <v>54</v>
      </c>
      <c r="G9556"/>
      <c r="H9556" t="s">
        <v>48946</v>
      </c>
      <c r="I9556" t="s">
        <v>55432</v>
      </c>
      <c r="J9556" t="s">
        <v>27510</v>
      </c>
      <c r="K9556" t="s">
        <v>565</v>
      </c>
      <c r="L9556" s="119" t="str">
        <f t="shared" si="596"/>
        <v>NA</v>
      </c>
      <c r="M9556" s="119"/>
      <c r="N9556" s="120" t="str">
        <f t="shared" si="597"/>
        <v>NA</v>
      </c>
      <c r="O9556" s="120"/>
      <c r="P9556"/>
      <c r="Q9556"/>
      <c r="R9556"/>
      <c r="S9556"/>
      <c r="T9556"/>
      <c r="U9556" t="s">
        <v>31688</v>
      </c>
      <c r="V9556" t="s">
        <v>31686</v>
      </c>
      <c r="W9556" t="s">
        <v>31687</v>
      </c>
      <c r="X9556" t="s">
        <v>193</v>
      </c>
      <c r="Y9556" t="s">
        <v>13116</v>
      </c>
      <c r="Z9556" t="s">
        <v>54</v>
      </c>
      <c r="AA9556"/>
      <c r="AB9556" t="s">
        <v>48593</v>
      </c>
      <c r="AC9556" t="s">
        <v>55102</v>
      </c>
      <c r="AD9556" t="s">
        <v>31688</v>
      </c>
      <c r="AE9556" t="s">
        <v>565</v>
      </c>
      <c r="AF9556" s="119" t="str">
        <f t="shared" si="598"/>
        <v>NA</v>
      </c>
      <c r="AG9556" s="119"/>
      <c r="AH9556" s="119"/>
      <c r="AI9556" s="119"/>
      <c r="AJ9556" s="119" t="str">
        <f t="shared" si="599"/>
        <v>NA</v>
      </c>
      <c r="AK9556" s="190"/>
      <c r="AL9556" s="191"/>
    </row>
    <row r="9557" spans="1:38" x14ac:dyDescent="0.25">
      <c r="A9557" t="s">
        <v>29114</v>
      </c>
      <c r="B9557" t="s">
        <v>29112</v>
      </c>
      <c r="C9557" t="s">
        <v>29113</v>
      </c>
      <c r="D9557" t="s">
        <v>193</v>
      </c>
      <c r="E9557" t="s">
        <v>837</v>
      </c>
      <c r="F9557" t="s">
        <v>54</v>
      </c>
      <c r="G9557"/>
      <c r="H9557" t="s">
        <v>48946</v>
      </c>
      <c r="I9557" t="s">
        <v>55432</v>
      </c>
      <c r="J9557" t="s">
        <v>29114</v>
      </c>
      <c r="K9557" t="s">
        <v>565</v>
      </c>
      <c r="L9557" s="119" t="str">
        <f t="shared" si="596"/>
        <v>NA</v>
      </c>
      <c r="M9557" s="119"/>
      <c r="N9557" s="120" t="str">
        <f t="shared" si="597"/>
        <v>NA</v>
      </c>
      <c r="O9557" s="120"/>
      <c r="P9557"/>
      <c r="Q9557"/>
      <c r="R9557"/>
      <c r="S9557"/>
      <c r="T9557"/>
      <c r="U9557" t="s">
        <v>31810</v>
      </c>
      <c r="V9557" t="s">
        <v>31808</v>
      </c>
      <c r="W9557" t="s">
        <v>31809</v>
      </c>
      <c r="X9557" t="s">
        <v>193</v>
      </c>
      <c r="Y9557" t="s">
        <v>31811</v>
      </c>
      <c r="Z9557" t="s">
        <v>54</v>
      </c>
      <c r="AA9557"/>
      <c r="AB9557" t="s">
        <v>48594</v>
      </c>
      <c r="AC9557" t="s">
        <v>55103</v>
      </c>
      <c r="AD9557" t="s">
        <v>31810</v>
      </c>
      <c r="AE9557" t="s">
        <v>565</v>
      </c>
      <c r="AF9557" s="119" t="str">
        <f t="shared" si="598"/>
        <v>NA</v>
      </c>
      <c r="AG9557" s="119"/>
      <c r="AH9557" s="119"/>
      <c r="AI9557" s="119"/>
      <c r="AJ9557" s="119" t="str">
        <f t="shared" si="599"/>
        <v>NA</v>
      </c>
      <c r="AK9557" s="190"/>
      <c r="AL9557" s="191"/>
    </row>
    <row r="9558" spans="1:38" x14ac:dyDescent="0.25">
      <c r="A9558" t="s">
        <v>29297</v>
      </c>
      <c r="B9558" t="s">
        <v>29295</v>
      </c>
      <c r="C9558" t="s">
        <v>29296</v>
      </c>
      <c r="D9558" t="s">
        <v>193</v>
      </c>
      <c r="E9558" t="s">
        <v>837</v>
      </c>
      <c r="F9558" t="s">
        <v>54</v>
      </c>
      <c r="G9558"/>
      <c r="H9558" t="s">
        <v>48946</v>
      </c>
      <c r="I9558" t="s">
        <v>55432</v>
      </c>
      <c r="J9558" t="s">
        <v>29298</v>
      </c>
      <c r="K9558" t="s">
        <v>565</v>
      </c>
      <c r="L9558" s="119" t="str">
        <f t="shared" si="596"/>
        <v>NA</v>
      </c>
      <c r="M9558" s="119"/>
      <c r="N9558" s="120" t="str">
        <f t="shared" si="597"/>
        <v>NA</v>
      </c>
      <c r="O9558" s="120"/>
      <c r="P9558"/>
      <c r="Q9558"/>
      <c r="R9558"/>
      <c r="S9558"/>
      <c r="T9558"/>
      <c r="U9558" t="s">
        <v>32549</v>
      </c>
      <c r="V9558" t="s">
        <v>32548</v>
      </c>
      <c r="W9558" t="s">
        <v>32146</v>
      </c>
      <c r="X9558" t="s">
        <v>193</v>
      </c>
      <c r="Y9558" t="s">
        <v>10412</v>
      </c>
      <c r="Z9558" t="s">
        <v>54</v>
      </c>
      <c r="AA9558"/>
      <c r="AB9558" t="s">
        <v>48595</v>
      </c>
      <c r="AC9558" t="s">
        <v>55104</v>
      </c>
      <c r="AD9558" t="s">
        <v>32550</v>
      </c>
      <c r="AE9558" t="s">
        <v>565</v>
      </c>
      <c r="AF9558" s="119" t="str">
        <f t="shared" si="598"/>
        <v>NA</v>
      </c>
      <c r="AG9558" s="119"/>
      <c r="AH9558" s="119"/>
      <c r="AI9558" s="119"/>
      <c r="AJ9558" s="119" t="str">
        <f t="shared" si="599"/>
        <v>NA</v>
      </c>
      <c r="AK9558" s="190"/>
      <c r="AL9558" s="191"/>
    </row>
    <row r="9559" spans="1:38" x14ac:dyDescent="0.25">
      <c r="A9559" t="s">
        <v>29988</v>
      </c>
      <c r="B9559" t="s">
        <v>29987</v>
      </c>
      <c r="C9559" t="s">
        <v>28337</v>
      </c>
      <c r="D9559" t="s">
        <v>193</v>
      </c>
      <c r="E9559" t="s">
        <v>837</v>
      </c>
      <c r="F9559" t="s">
        <v>54</v>
      </c>
      <c r="G9559"/>
      <c r="H9559" t="s">
        <v>48946</v>
      </c>
      <c r="I9559" t="s">
        <v>55432</v>
      </c>
      <c r="J9559" t="s">
        <v>29988</v>
      </c>
      <c r="K9559" t="s">
        <v>565</v>
      </c>
      <c r="L9559" s="119" t="str">
        <f t="shared" si="596"/>
        <v>NA</v>
      </c>
      <c r="M9559" s="119"/>
      <c r="N9559" s="120" t="str">
        <f t="shared" si="597"/>
        <v>NA</v>
      </c>
      <c r="O9559" s="120"/>
      <c r="P9559"/>
      <c r="Q9559"/>
      <c r="R9559"/>
      <c r="S9559"/>
      <c r="T9559"/>
      <c r="U9559" t="s">
        <v>31661</v>
      </c>
      <c r="V9559" t="s">
        <v>31659</v>
      </c>
      <c r="W9559" t="s">
        <v>31660</v>
      </c>
      <c r="X9559" t="s">
        <v>193</v>
      </c>
      <c r="Y9559" t="s">
        <v>10412</v>
      </c>
      <c r="Z9559" t="s">
        <v>54</v>
      </c>
      <c r="AA9559"/>
      <c r="AB9559" t="s">
        <v>48595</v>
      </c>
      <c r="AC9559" t="s">
        <v>55104</v>
      </c>
      <c r="AD9559" t="s">
        <v>31661</v>
      </c>
      <c r="AE9559" t="s">
        <v>565</v>
      </c>
      <c r="AF9559" s="119" t="str">
        <f t="shared" si="598"/>
        <v>NA</v>
      </c>
      <c r="AG9559" s="119"/>
      <c r="AH9559" s="119"/>
      <c r="AI9559" s="119"/>
      <c r="AJ9559" s="119" t="str">
        <f t="shared" si="599"/>
        <v>NA</v>
      </c>
      <c r="AK9559" s="190"/>
      <c r="AL9559" s="191"/>
    </row>
    <row r="9560" spans="1:38" x14ac:dyDescent="0.25">
      <c r="A9560" t="s">
        <v>29986</v>
      </c>
      <c r="B9560" t="s">
        <v>29985</v>
      </c>
      <c r="C9560" t="s">
        <v>28337</v>
      </c>
      <c r="D9560" t="s">
        <v>193</v>
      </c>
      <c r="E9560" t="s">
        <v>837</v>
      </c>
      <c r="F9560" t="s">
        <v>54</v>
      </c>
      <c r="G9560"/>
      <c r="H9560" t="s">
        <v>48946</v>
      </c>
      <c r="I9560" t="s">
        <v>55432</v>
      </c>
      <c r="J9560" t="s">
        <v>29986</v>
      </c>
      <c r="K9560" t="s">
        <v>565</v>
      </c>
      <c r="L9560" s="119" t="str">
        <f t="shared" si="596"/>
        <v>NA</v>
      </c>
      <c r="M9560" s="119"/>
      <c r="N9560" s="120" t="str">
        <f t="shared" si="597"/>
        <v>NA</v>
      </c>
      <c r="O9560" s="120"/>
      <c r="P9560"/>
      <c r="Q9560"/>
      <c r="R9560"/>
      <c r="S9560"/>
      <c r="T9560"/>
      <c r="U9560" t="s">
        <v>34292</v>
      </c>
      <c r="V9560" t="s">
        <v>34291</v>
      </c>
      <c r="W9560" t="s">
        <v>5312</v>
      </c>
      <c r="X9560" t="s">
        <v>193</v>
      </c>
      <c r="Y9560" t="s">
        <v>5740</v>
      </c>
      <c r="Z9560" t="s">
        <v>54</v>
      </c>
      <c r="AA9560"/>
      <c r="AB9560" t="s">
        <v>48596</v>
      </c>
      <c r="AC9560" t="s">
        <v>55105</v>
      </c>
      <c r="AD9560" t="s">
        <v>34292</v>
      </c>
      <c r="AE9560" t="s">
        <v>565</v>
      </c>
      <c r="AF9560" s="119" t="str">
        <f t="shared" si="598"/>
        <v>NA</v>
      </c>
      <c r="AG9560" s="119"/>
      <c r="AH9560" s="119"/>
      <c r="AI9560" s="119"/>
      <c r="AJ9560" s="119" t="str">
        <f t="shared" si="599"/>
        <v>NA</v>
      </c>
      <c r="AK9560" s="190"/>
      <c r="AL9560" s="191"/>
    </row>
    <row r="9561" spans="1:38" x14ac:dyDescent="0.25">
      <c r="A9561" t="s">
        <v>30491</v>
      </c>
      <c r="B9561" t="s">
        <v>30490</v>
      </c>
      <c r="C9561" t="s">
        <v>28337</v>
      </c>
      <c r="D9561" t="s">
        <v>193</v>
      </c>
      <c r="E9561" t="s">
        <v>837</v>
      </c>
      <c r="F9561" t="s">
        <v>54</v>
      </c>
      <c r="G9561"/>
      <c r="H9561" t="s">
        <v>48946</v>
      </c>
      <c r="I9561" t="s">
        <v>55432</v>
      </c>
      <c r="J9561" t="s">
        <v>30492</v>
      </c>
      <c r="K9561" t="s">
        <v>565</v>
      </c>
      <c r="L9561" s="119" t="str">
        <f t="shared" si="596"/>
        <v>NA</v>
      </c>
      <c r="M9561" s="119"/>
      <c r="N9561" s="120" t="str">
        <f t="shared" si="597"/>
        <v>NA</v>
      </c>
      <c r="O9561" s="120"/>
      <c r="P9561"/>
      <c r="Q9561"/>
      <c r="R9561"/>
      <c r="S9561"/>
      <c r="T9561"/>
      <c r="U9561" t="s">
        <v>33263</v>
      </c>
      <c r="V9561" t="s">
        <v>33261</v>
      </c>
      <c r="W9561" t="s">
        <v>33262</v>
      </c>
      <c r="X9561" t="s">
        <v>193</v>
      </c>
      <c r="Y9561" t="s">
        <v>5215</v>
      </c>
      <c r="Z9561" t="s">
        <v>54</v>
      </c>
      <c r="AA9561"/>
      <c r="AB9561" t="s">
        <v>48597</v>
      </c>
      <c r="AC9561" t="s">
        <v>55106</v>
      </c>
      <c r="AD9561" t="s">
        <v>33263</v>
      </c>
      <c r="AE9561" t="s">
        <v>565</v>
      </c>
      <c r="AF9561" s="119" t="str">
        <f t="shared" si="598"/>
        <v>NA</v>
      </c>
      <c r="AG9561" s="119"/>
      <c r="AH9561" s="119"/>
      <c r="AI9561" s="119"/>
      <c r="AJ9561" s="119" t="str">
        <f t="shared" si="599"/>
        <v>NA</v>
      </c>
      <c r="AK9561" s="190"/>
      <c r="AL9561" s="191"/>
    </row>
    <row r="9562" spans="1:38" x14ac:dyDescent="0.25">
      <c r="A9562" t="s">
        <v>30657</v>
      </c>
      <c r="B9562" t="s">
        <v>30656</v>
      </c>
      <c r="C9562" t="s">
        <v>28337</v>
      </c>
      <c r="D9562" t="s">
        <v>193</v>
      </c>
      <c r="E9562" t="s">
        <v>837</v>
      </c>
      <c r="F9562" t="s">
        <v>54</v>
      </c>
      <c r="G9562"/>
      <c r="H9562" t="s">
        <v>48946</v>
      </c>
      <c r="I9562" t="s">
        <v>55432</v>
      </c>
      <c r="J9562" t="s">
        <v>30657</v>
      </c>
      <c r="K9562" t="s">
        <v>565</v>
      </c>
      <c r="L9562" s="119" t="str">
        <f t="shared" si="596"/>
        <v>NA</v>
      </c>
      <c r="M9562" s="119"/>
      <c r="N9562" s="120" t="str">
        <f t="shared" si="597"/>
        <v>NA</v>
      </c>
      <c r="O9562" s="120"/>
      <c r="P9562"/>
      <c r="Q9562"/>
      <c r="R9562"/>
      <c r="S9562"/>
      <c r="T9562"/>
      <c r="U9562" t="s">
        <v>34292</v>
      </c>
      <c r="V9562" t="s">
        <v>34293</v>
      </c>
      <c r="W9562" t="s">
        <v>5312</v>
      </c>
      <c r="X9562" t="s">
        <v>193</v>
      </c>
      <c r="Y9562" t="s">
        <v>5215</v>
      </c>
      <c r="Z9562" t="s">
        <v>54</v>
      </c>
      <c r="AA9562"/>
      <c r="AB9562" t="s">
        <v>48597</v>
      </c>
      <c r="AC9562" t="s">
        <v>55106</v>
      </c>
      <c r="AD9562" t="s">
        <v>34292</v>
      </c>
      <c r="AE9562" t="s">
        <v>565</v>
      </c>
      <c r="AF9562" s="119" t="str">
        <f t="shared" si="598"/>
        <v>NA</v>
      </c>
      <c r="AG9562" s="119"/>
      <c r="AH9562" s="119"/>
      <c r="AI9562" s="119"/>
      <c r="AJ9562" s="119" t="str">
        <f t="shared" si="599"/>
        <v>NA</v>
      </c>
      <c r="AK9562" s="190"/>
      <c r="AL9562" s="191"/>
    </row>
    <row r="9563" spans="1:38" x14ac:dyDescent="0.25">
      <c r="A9563" t="s">
        <v>30660</v>
      </c>
      <c r="B9563" t="s">
        <v>30658</v>
      </c>
      <c r="C9563" t="s">
        <v>30659</v>
      </c>
      <c r="D9563" t="s">
        <v>193</v>
      </c>
      <c r="E9563" t="s">
        <v>4025</v>
      </c>
      <c r="F9563" t="s">
        <v>54</v>
      </c>
      <c r="G9563"/>
      <c r="H9563" t="s">
        <v>48947</v>
      </c>
      <c r="I9563" t="s">
        <v>55433</v>
      </c>
      <c r="J9563" t="s">
        <v>30661</v>
      </c>
      <c r="K9563" t="s">
        <v>565</v>
      </c>
      <c r="L9563" s="119" t="str">
        <f t="shared" si="596"/>
        <v>NA</v>
      </c>
      <c r="M9563" s="119"/>
      <c r="N9563" s="120" t="str">
        <f t="shared" si="597"/>
        <v>NA</v>
      </c>
      <c r="O9563" s="120"/>
      <c r="P9563"/>
      <c r="Q9563"/>
      <c r="R9563"/>
      <c r="S9563"/>
      <c r="T9563"/>
      <c r="U9563" t="s">
        <v>32591</v>
      </c>
      <c r="V9563" t="s">
        <v>32589</v>
      </c>
      <c r="W9563" t="s">
        <v>32590</v>
      </c>
      <c r="X9563" t="s">
        <v>193</v>
      </c>
      <c r="Y9563" t="s">
        <v>4887</v>
      </c>
      <c r="Z9563" t="s">
        <v>54</v>
      </c>
      <c r="AA9563"/>
      <c r="AB9563" t="s">
        <v>48598</v>
      </c>
      <c r="AC9563" t="s">
        <v>55107</v>
      </c>
      <c r="AD9563" t="s">
        <v>32591</v>
      </c>
      <c r="AE9563" t="s">
        <v>565</v>
      </c>
      <c r="AF9563" s="119" t="str">
        <f t="shared" si="598"/>
        <v>NA</v>
      </c>
      <c r="AG9563" s="119"/>
      <c r="AH9563" s="119"/>
      <c r="AI9563" s="119"/>
      <c r="AJ9563" s="119" t="str">
        <f t="shared" si="599"/>
        <v>NA</v>
      </c>
      <c r="AK9563" s="190"/>
      <c r="AL9563" s="191"/>
    </row>
    <row r="9564" spans="1:38" x14ac:dyDescent="0.25">
      <c r="A9564" t="s">
        <v>27800</v>
      </c>
      <c r="B9564" t="s">
        <v>27798</v>
      </c>
      <c r="C9564" t="s">
        <v>27799</v>
      </c>
      <c r="D9564" t="s">
        <v>193</v>
      </c>
      <c r="E9564" t="s">
        <v>4025</v>
      </c>
      <c r="F9564" t="s">
        <v>54</v>
      </c>
      <c r="G9564"/>
      <c r="H9564" t="s">
        <v>48947</v>
      </c>
      <c r="I9564" t="s">
        <v>55433</v>
      </c>
      <c r="J9564" t="s">
        <v>27801</v>
      </c>
      <c r="K9564" t="s">
        <v>565</v>
      </c>
      <c r="L9564" s="119" t="str">
        <f t="shared" si="596"/>
        <v>NA</v>
      </c>
      <c r="M9564" s="119"/>
      <c r="N9564" s="120" t="str">
        <f t="shared" si="597"/>
        <v>NA</v>
      </c>
      <c r="O9564" s="120"/>
      <c r="P9564"/>
      <c r="Q9564"/>
      <c r="R9564"/>
      <c r="S9564"/>
      <c r="T9564"/>
      <c r="U9564" t="s">
        <v>32684</v>
      </c>
      <c r="V9564" t="s">
        <v>32682</v>
      </c>
      <c r="W9564" t="s">
        <v>32683</v>
      </c>
      <c r="X9564" t="s">
        <v>193</v>
      </c>
      <c r="Y9564" t="s">
        <v>4887</v>
      </c>
      <c r="Z9564" t="s">
        <v>54</v>
      </c>
      <c r="AA9564"/>
      <c r="AB9564" t="s">
        <v>48598</v>
      </c>
      <c r="AC9564" t="s">
        <v>55107</v>
      </c>
      <c r="AD9564" t="s">
        <v>32684</v>
      </c>
      <c r="AE9564" t="s">
        <v>565</v>
      </c>
      <c r="AF9564" s="119" t="str">
        <f t="shared" si="598"/>
        <v>NA</v>
      </c>
      <c r="AG9564" s="119"/>
      <c r="AH9564" s="119"/>
      <c r="AI9564" s="119"/>
      <c r="AJ9564" s="119" t="str">
        <f t="shared" si="599"/>
        <v>NA</v>
      </c>
      <c r="AK9564" s="190"/>
      <c r="AL9564" s="191"/>
    </row>
    <row r="9565" spans="1:38" x14ac:dyDescent="0.25">
      <c r="A9565" t="s">
        <v>28785</v>
      </c>
      <c r="B9565" t="s">
        <v>28783</v>
      </c>
      <c r="C9565" t="s">
        <v>28784</v>
      </c>
      <c r="D9565" t="s">
        <v>193</v>
      </c>
      <c r="E9565" t="s">
        <v>4025</v>
      </c>
      <c r="F9565" t="s">
        <v>54</v>
      </c>
      <c r="G9565"/>
      <c r="H9565" t="s">
        <v>48947</v>
      </c>
      <c r="I9565" t="s">
        <v>55433</v>
      </c>
      <c r="J9565" t="s">
        <v>28786</v>
      </c>
      <c r="K9565" t="s">
        <v>565</v>
      </c>
      <c r="L9565" s="119" t="str">
        <f t="shared" si="596"/>
        <v>NA</v>
      </c>
      <c r="M9565" s="119"/>
      <c r="N9565" s="120" t="str">
        <f t="shared" si="597"/>
        <v>NA</v>
      </c>
      <c r="O9565" s="120"/>
      <c r="P9565"/>
      <c r="Q9565"/>
      <c r="R9565"/>
      <c r="S9565"/>
      <c r="T9565"/>
      <c r="U9565" t="s">
        <v>31924</v>
      </c>
      <c r="V9565" t="s">
        <v>31922</v>
      </c>
      <c r="W9565" t="s">
        <v>31923</v>
      </c>
      <c r="X9565" t="s">
        <v>193</v>
      </c>
      <c r="Y9565" t="s">
        <v>62</v>
      </c>
      <c r="Z9565" t="s">
        <v>54</v>
      </c>
      <c r="AA9565"/>
      <c r="AB9565" t="s">
        <v>48598</v>
      </c>
      <c r="AC9565" t="s">
        <v>55108</v>
      </c>
      <c r="AD9565" t="s">
        <v>31925</v>
      </c>
      <c r="AE9565" t="s">
        <v>565</v>
      </c>
      <c r="AF9565" s="119" t="str">
        <f t="shared" si="598"/>
        <v>NA</v>
      </c>
      <c r="AG9565" s="119"/>
      <c r="AH9565" s="119"/>
      <c r="AI9565" s="119"/>
      <c r="AJ9565" s="119" t="str">
        <f t="shared" si="599"/>
        <v>NA</v>
      </c>
      <c r="AK9565" s="190"/>
      <c r="AL9565" s="191"/>
    </row>
    <row r="9566" spans="1:38" x14ac:dyDescent="0.25">
      <c r="A9566" t="s">
        <v>30336</v>
      </c>
      <c r="B9566" t="s">
        <v>30334</v>
      </c>
      <c r="C9566" t="s">
        <v>30335</v>
      </c>
      <c r="D9566" t="s">
        <v>193</v>
      </c>
      <c r="E9566" t="s">
        <v>4025</v>
      </c>
      <c r="F9566" t="s">
        <v>54</v>
      </c>
      <c r="G9566"/>
      <c r="H9566" t="s">
        <v>48948</v>
      </c>
      <c r="I9566" t="s">
        <v>55433</v>
      </c>
      <c r="J9566"/>
      <c r="K9566" t="s">
        <v>565</v>
      </c>
      <c r="L9566" s="119" t="str">
        <f t="shared" si="596"/>
        <v>NA</v>
      </c>
      <c r="M9566" s="119"/>
      <c r="N9566" s="120" t="str">
        <f t="shared" si="597"/>
        <v>NA</v>
      </c>
      <c r="O9566" s="120"/>
      <c r="P9566"/>
      <c r="Q9566"/>
      <c r="R9566"/>
      <c r="S9566"/>
      <c r="T9566"/>
      <c r="U9566" t="s">
        <v>32509</v>
      </c>
      <c r="V9566" t="s">
        <v>32508</v>
      </c>
      <c r="W9566" t="s">
        <v>31693</v>
      </c>
      <c r="X9566" t="s">
        <v>193</v>
      </c>
      <c r="Y9566" t="s">
        <v>62</v>
      </c>
      <c r="Z9566" t="s">
        <v>54</v>
      </c>
      <c r="AA9566"/>
      <c r="AB9566" t="s">
        <v>48598</v>
      </c>
      <c r="AC9566" t="s">
        <v>55108</v>
      </c>
      <c r="AD9566" t="s">
        <v>32509</v>
      </c>
      <c r="AE9566" t="s">
        <v>565</v>
      </c>
      <c r="AF9566" s="119" t="str">
        <f t="shared" si="598"/>
        <v>NA</v>
      </c>
      <c r="AG9566" s="119"/>
      <c r="AH9566" s="119"/>
      <c r="AI9566" s="119"/>
      <c r="AJ9566" s="119" t="str">
        <f t="shared" si="599"/>
        <v>NA</v>
      </c>
      <c r="AK9566" s="190"/>
      <c r="AL9566" s="191"/>
    </row>
    <row r="9567" spans="1:38" x14ac:dyDescent="0.25">
      <c r="A9567" t="s">
        <v>29904</v>
      </c>
      <c r="B9567" t="s">
        <v>29902</v>
      </c>
      <c r="C9567" t="s">
        <v>29903</v>
      </c>
      <c r="D9567" t="s">
        <v>193</v>
      </c>
      <c r="E9567" t="s">
        <v>5211</v>
      </c>
      <c r="F9567" t="s">
        <v>54</v>
      </c>
      <c r="G9567"/>
      <c r="H9567" t="s">
        <v>48949</v>
      </c>
      <c r="I9567" t="s">
        <v>55434</v>
      </c>
      <c r="J9567" t="s">
        <v>29905</v>
      </c>
      <c r="K9567" t="s">
        <v>565</v>
      </c>
      <c r="L9567" s="119" t="str">
        <f t="shared" si="596"/>
        <v>NA</v>
      </c>
      <c r="M9567" s="119"/>
      <c r="N9567" s="120" t="str">
        <f t="shared" si="597"/>
        <v>NA</v>
      </c>
      <c r="O9567" s="120"/>
      <c r="P9567"/>
      <c r="Q9567"/>
      <c r="R9567"/>
      <c r="S9567"/>
      <c r="T9567"/>
      <c r="U9567" t="s">
        <v>32752</v>
      </c>
      <c r="V9567" t="s">
        <v>32751</v>
      </c>
      <c r="W9567" t="s">
        <v>29092</v>
      </c>
      <c r="X9567" t="s">
        <v>193</v>
      </c>
      <c r="Y9567" t="s">
        <v>752</v>
      </c>
      <c r="Z9567" t="s">
        <v>54</v>
      </c>
      <c r="AA9567"/>
      <c r="AB9567" t="s">
        <v>48598</v>
      </c>
      <c r="AC9567" t="s">
        <v>55109</v>
      </c>
      <c r="AD9567" t="s">
        <v>32752</v>
      </c>
      <c r="AE9567" t="s">
        <v>565</v>
      </c>
      <c r="AF9567" s="119" t="str">
        <f t="shared" si="598"/>
        <v>NA</v>
      </c>
      <c r="AG9567" s="119"/>
      <c r="AH9567" s="119"/>
      <c r="AI9567" s="119"/>
      <c r="AJ9567" s="119" t="str">
        <f t="shared" si="599"/>
        <v>NA</v>
      </c>
      <c r="AK9567" s="190"/>
      <c r="AL9567" s="191"/>
    </row>
    <row r="9568" spans="1:38" x14ac:dyDescent="0.25">
      <c r="A9568" t="s">
        <v>30663</v>
      </c>
      <c r="B9568" t="s">
        <v>30662</v>
      </c>
      <c r="C9568" t="s">
        <v>29903</v>
      </c>
      <c r="D9568" t="s">
        <v>193</v>
      </c>
      <c r="E9568" t="s">
        <v>5211</v>
      </c>
      <c r="F9568" t="s">
        <v>54</v>
      </c>
      <c r="G9568"/>
      <c r="H9568" t="s">
        <v>48949</v>
      </c>
      <c r="I9568" t="s">
        <v>55434</v>
      </c>
      <c r="J9568" t="s">
        <v>30664</v>
      </c>
      <c r="K9568" t="s">
        <v>565</v>
      </c>
      <c r="L9568" s="119" t="str">
        <f t="shared" si="596"/>
        <v>NA</v>
      </c>
      <c r="M9568" s="119"/>
      <c r="N9568" s="120" t="str">
        <f t="shared" si="597"/>
        <v>NA</v>
      </c>
      <c r="O9568" s="120"/>
      <c r="P9568"/>
      <c r="Q9568"/>
      <c r="R9568"/>
      <c r="S9568"/>
      <c r="T9568"/>
      <c r="U9568" t="s">
        <v>32887</v>
      </c>
      <c r="V9568" t="s">
        <v>32885</v>
      </c>
      <c r="W9568" t="s">
        <v>32886</v>
      </c>
      <c r="X9568" t="s">
        <v>193</v>
      </c>
      <c r="Y9568" t="s">
        <v>752</v>
      </c>
      <c r="Z9568" t="s">
        <v>54</v>
      </c>
      <c r="AA9568"/>
      <c r="AB9568" t="s">
        <v>48598</v>
      </c>
      <c r="AC9568" t="s">
        <v>55109</v>
      </c>
      <c r="AD9568" t="s">
        <v>32888</v>
      </c>
      <c r="AE9568" t="s">
        <v>565</v>
      </c>
      <c r="AF9568" s="119" t="str">
        <f t="shared" si="598"/>
        <v>NA</v>
      </c>
      <c r="AG9568" s="119"/>
      <c r="AH9568" s="119"/>
      <c r="AI9568" s="119"/>
      <c r="AJ9568" s="119" t="str">
        <f t="shared" si="599"/>
        <v>NA</v>
      </c>
      <c r="AK9568" s="190"/>
      <c r="AL9568" s="191"/>
    </row>
    <row r="9569" spans="1:38" x14ac:dyDescent="0.25">
      <c r="A9569" t="s">
        <v>28270</v>
      </c>
      <c r="B9569" t="s">
        <v>28268</v>
      </c>
      <c r="C9569" t="s">
        <v>28269</v>
      </c>
      <c r="D9569" t="s">
        <v>193</v>
      </c>
      <c r="E9569" t="s">
        <v>5211</v>
      </c>
      <c r="F9569" t="s">
        <v>54</v>
      </c>
      <c r="G9569"/>
      <c r="H9569" t="s">
        <v>48949</v>
      </c>
      <c r="I9569" t="s">
        <v>55434</v>
      </c>
      <c r="J9569" t="s">
        <v>28271</v>
      </c>
      <c r="K9569" t="s">
        <v>565</v>
      </c>
      <c r="L9569" s="119" t="str">
        <f t="shared" si="596"/>
        <v>NA</v>
      </c>
      <c r="M9569" s="119"/>
      <c r="N9569" s="120" t="str">
        <f t="shared" si="597"/>
        <v>NA</v>
      </c>
      <c r="O9569" s="120"/>
      <c r="P9569"/>
      <c r="Q9569"/>
      <c r="R9569"/>
      <c r="S9569"/>
      <c r="T9569"/>
      <c r="U9569" t="s">
        <v>32163</v>
      </c>
      <c r="V9569" t="s">
        <v>32161</v>
      </c>
      <c r="W9569" t="s">
        <v>32162</v>
      </c>
      <c r="X9569" t="s">
        <v>193</v>
      </c>
      <c r="Y9569" t="s">
        <v>752</v>
      </c>
      <c r="Z9569" t="s">
        <v>54</v>
      </c>
      <c r="AA9569"/>
      <c r="AB9569" t="s">
        <v>48598</v>
      </c>
      <c r="AC9569" t="s">
        <v>55109</v>
      </c>
      <c r="AD9569" t="s">
        <v>32164</v>
      </c>
      <c r="AE9569" t="s">
        <v>565</v>
      </c>
      <c r="AF9569" s="119" t="str">
        <f t="shared" si="598"/>
        <v>NA</v>
      </c>
      <c r="AG9569" s="119"/>
      <c r="AH9569" s="119"/>
      <c r="AI9569" s="119"/>
      <c r="AJ9569" s="119" t="str">
        <f t="shared" si="599"/>
        <v>NA</v>
      </c>
      <c r="AK9569" s="190"/>
      <c r="AL9569" s="191"/>
    </row>
    <row r="9570" spans="1:38" x14ac:dyDescent="0.25">
      <c r="A9570" t="s">
        <v>27772</v>
      </c>
      <c r="B9570" t="s">
        <v>27771</v>
      </c>
      <c r="C9570" t="s">
        <v>27769</v>
      </c>
      <c r="D9570" t="s">
        <v>193</v>
      </c>
      <c r="E9570" t="s">
        <v>5211</v>
      </c>
      <c r="F9570" t="s">
        <v>54</v>
      </c>
      <c r="G9570"/>
      <c r="H9570" t="s">
        <v>48949</v>
      </c>
      <c r="I9570" t="s">
        <v>55434</v>
      </c>
      <c r="J9570"/>
      <c r="K9570" t="s">
        <v>565</v>
      </c>
      <c r="L9570" s="119" t="str">
        <f t="shared" si="596"/>
        <v>NA</v>
      </c>
      <c r="M9570" s="119"/>
      <c r="N9570" s="120" t="str">
        <f t="shared" si="597"/>
        <v>NA</v>
      </c>
      <c r="O9570" s="120"/>
      <c r="P9570"/>
      <c r="Q9570"/>
      <c r="R9570"/>
      <c r="S9570"/>
      <c r="T9570"/>
      <c r="U9570" t="s">
        <v>33024</v>
      </c>
      <c r="V9570" t="s">
        <v>33022</v>
      </c>
      <c r="W9570" t="s">
        <v>33023</v>
      </c>
      <c r="X9570" t="s">
        <v>193</v>
      </c>
      <c r="Y9570" t="s">
        <v>752</v>
      </c>
      <c r="Z9570" t="s">
        <v>54</v>
      </c>
      <c r="AA9570"/>
      <c r="AB9570" t="s">
        <v>48598</v>
      </c>
      <c r="AC9570" t="s">
        <v>55109</v>
      </c>
      <c r="AD9570" t="s">
        <v>33024</v>
      </c>
      <c r="AE9570" t="s">
        <v>565</v>
      </c>
      <c r="AF9570" s="119" t="str">
        <f t="shared" si="598"/>
        <v>NA</v>
      </c>
      <c r="AG9570" s="119"/>
      <c r="AH9570" s="119"/>
      <c r="AI9570" s="119"/>
      <c r="AJ9570" s="119" t="str">
        <f t="shared" si="599"/>
        <v>NA</v>
      </c>
      <c r="AK9570" s="190"/>
      <c r="AL9570" s="191"/>
    </row>
    <row r="9571" spans="1:38" x14ac:dyDescent="0.25">
      <c r="A9571" t="s">
        <v>30534</v>
      </c>
      <c r="B9571" t="s">
        <v>30532</v>
      </c>
      <c r="C9571" t="s">
        <v>30533</v>
      </c>
      <c r="D9571" t="s">
        <v>193</v>
      </c>
      <c r="E9571" t="s">
        <v>5211</v>
      </c>
      <c r="F9571" t="s">
        <v>54</v>
      </c>
      <c r="G9571"/>
      <c r="H9571" t="s">
        <v>48949</v>
      </c>
      <c r="I9571" t="s">
        <v>55434</v>
      </c>
      <c r="J9571" t="s">
        <v>30534</v>
      </c>
      <c r="K9571" t="s">
        <v>565</v>
      </c>
      <c r="L9571" s="119" t="str">
        <f t="shared" si="596"/>
        <v>NA</v>
      </c>
      <c r="M9571" s="119"/>
      <c r="N9571" s="120" t="str">
        <f t="shared" si="597"/>
        <v>NA</v>
      </c>
      <c r="O9571" s="120"/>
      <c r="P9571"/>
      <c r="Q9571"/>
      <c r="R9571"/>
      <c r="S9571"/>
      <c r="T9571"/>
      <c r="U9571" t="s">
        <v>32954</v>
      </c>
      <c r="V9571" t="s">
        <v>32952</v>
      </c>
      <c r="W9571" t="s">
        <v>32953</v>
      </c>
      <c r="X9571" t="s">
        <v>193</v>
      </c>
      <c r="Y9571" t="s">
        <v>752</v>
      </c>
      <c r="Z9571" t="s">
        <v>54</v>
      </c>
      <c r="AA9571"/>
      <c r="AB9571" t="s">
        <v>48598</v>
      </c>
      <c r="AC9571" t="s">
        <v>55109</v>
      </c>
      <c r="AD9571" t="s">
        <v>32954</v>
      </c>
      <c r="AE9571" t="s">
        <v>565</v>
      </c>
      <c r="AF9571" s="119" t="str">
        <f t="shared" si="598"/>
        <v>NA</v>
      </c>
      <c r="AG9571" s="119"/>
      <c r="AH9571" s="119"/>
      <c r="AI9571" s="119"/>
      <c r="AJ9571" s="119" t="str">
        <f t="shared" si="599"/>
        <v>NA</v>
      </c>
      <c r="AK9571" s="190"/>
      <c r="AL9571" s="191"/>
    </row>
    <row r="9572" spans="1:38" x14ac:dyDescent="0.25">
      <c r="A9572" t="s">
        <v>30008</v>
      </c>
      <c r="B9572" t="s">
        <v>30007</v>
      </c>
      <c r="C9572" t="s">
        <v>27409</v>
      </c>
      <c r="D9572" t="s">
        <v>193</v>
      </c>
      <c r="E9572" t="s">
        <v>5211</v>
      </c>
      <c r="F9572" t="s">
        <v>54</v>
      </c>
      <c r="G9572"/>
      <c r="H9572" t="s">
        <v>48950</v>
      </c>
      <c r="I9572" t="s">
        <v>55434</v>
      </c>
      <c r="J9572" t="s">
        <v>30009</v>
      </c>
      <c r="K9572" t="s">
        <v>565</v>
      </c>
      <c r="L9572" s="119" t="str">
        <f t="shared" si="596"/>
        <v>NA</v>
      </c>
      <c r="M9572" s="119"/>
      <c r="N9572" s="120" t="str">
        <f t="shared" si="597"/>
        <v>NA</v>
      </c>
      <c r="O9572" s="120"/>
      <c r="P9572"/>
      <c r="Q9572"/>
      <c r="R9572"/>
      <c r="S9572"/>
      <c r="T9572"/>
      <c r="U9572" t="s">
        <v>33239</v>
      </c>
      <c r="V9572" t="s">
        <v>33237</v>
      </c>
      <c r="W9572" t="s">
        <v>33238</v>
      </c>
      <c r="X9572" t="s">
        <v>193</v>
      </c>
      <c r="Y9572" t="s">
        <v>752</v>
      </c>
      <c r="Z9572" t="s">
        <v>54</v>
      </c>
      <c r="AA9572"/>
      <c r="AB9572" t="s">
        <v>48598</v>
      </c>
      <c r="AC9572" t="s">
        <v>55109</v>
      </c>
      <c r="AD9572" t="s">
        <v>33239</v>
      </c>
      <c r="AE9572" t="s">
        <v>565</v>
      </c>
      <c r="AF9572" s="119" t="str">
        <f t="shared" si="598"/>
        <v>NA</v>
      </c>
      <c r="AG9572" s="119"/>
      <c r="AH9572" s="119"/>
      <c r="AI9572" s="119"/>
      <c r="AJ9572" s="119" t="str">
        <f t="shared" si="599"/>
        <v>NA</v>
      </c>
      <c r="AK9572" s="190"/>
      <c r="AL9572" s="191"/>
    </row>
    <row r="9573" spans="1:38" x14ac:dyDescent="0.25">
      <c r="A9573" t="s">
        <v>27820</v>
      </c>
      <c r="B9573" t="s">
        <v>27818</v>
      </c>
      <c r="C9573" t="s">
        <v>27819</v>
      </c>
      <c r="D9573" t="s">
        <v>193</v>
      </c>
      <c r="E9573" t="s">
        <v>5211</v>
      </c>
      <c r="F9573" t="s">
        <v>54</v>
      </c>
      <c r="G9573"/>
      <c r="H9573" t="s">
        <v>48949</v>
      </c>
      <c r="I9573" t="s">
        <v>55434</v>
      </c>
      <c r="J9573" t="s">
        <v>27820</v>
      </c>
      <c r="K9573" t="s">
        <v>565</v>
      </c>
      <c r="L9573" s="119" t="str">
        <f t="shared" si="596"/>
        <v>NA</v>
      </c>
      <c r="M9573" s="119"/>
      <c r="N9573" s="120" t="str">
        <f t="shared" si="597"/>
        <v>NA</v>
      </c>
      <c r="O9573" s="120"/>
      <c r="P9573"/>
      <c r="Q9573"/>
      <c r="R9573"/>
      <c r="S9573"/>
      <c r="T9573"/>
      <c r="U9573" t="s">
        <v>32697</v>
      </c>
      <c r="V9573" t="s">
        <v>32696</v>
      </c>
      <c r="W9573" t="s">
        <v>32692</v>
      </c>
      <c r="X9573" t="s">
        <v>193</v>
      </c>
      <c r="Y9573" t="s">
        <v>752</v>
      </c>
      <c r="Z9573" t="s">
        <v>54</v>
      </c>
      <c r="AA9573"/>
      <c r="AB9573" t="s">
        <v>48598</v>
      </c>
      <c r="AC9573" t="s">
        <v>55109</v>
      </c>
      <c r="AD9573" t="s">
        <v>32697</v>
      </c>
      <c r="AE9573" t="s">
        <v>565</v>
      </c>
      <c r="AF9573" s="119" t="str">
        <f t="shared" si="598"/>
        <v>NA</v>
      </c>
      <c r="AG9573" s="119"/>
      <c r="AH9573" s="119"/>
      <c r="AI9573" s="119"/>
      <c r="AJ9573" s="119" t="str">
        <f t="shared" si="599"/>
        <v>NA</v>
      </c>
      <c r="AK9573" s="190"/>
      <c r="AL9573" s="191"/>
    </row>
    <row r="9574" spans="1:38" x14ac:dyDescent="0.25">
      <c r="A9574" t="s">
        <v>29707</v>
      </c>
      <c r="B9574" t="s">
        <v>29705</v>
      </c>
      <c r="C9574" t="s">
        <v>29706</v>
      </c>
      <c r="D9574" t="s">
        <v>193</v>
      </c>
      <c r="E9574" t="s">
        <v>456</v>
      </c>
      <c r="F9574" t="s">
        <v>54</v>
      </c>
      <c r="G9574"/>
      <c r="H9574" t="s">
        <v>48951</v>
      </c>
      <c r="I9574" t="s">
        <v>55435</v>
      </c>
      <c r="J9574" t="s">
        <v>29707</v>
      </c>
      <c r="K9574" t="s">
        <v>565</v>
      </c>
      <c r="L9574" s="119" t="str">
        <f t="shared" si="596"/>
        <v>NA</v>
      </c>
      <c r="M9574" s="119"/>
      <c r="N9574" s="120" t="str">
        <f t="shared" si="597"/>
        <v>NA</v>
      </c>
      <c r="O9574" s="120"/>
      <c r="P9574"/>
      <c r="Q9574"/>
      <c r="R9574"/>
      <c r="S9574"/>
      <c r="T9574"/>
      <c r="U9574" t="s">
        <v>33013</v>
      </c>
      <c r="V9574" t="s">
        <v>33012</v>
      </c>
      <c r="W9574" t="s">
        <v>29971</v>
      </c>
      <c r="X9574" t="s">
        <v>193</v>
      </c>
      <c r="Y9574" t="s">
        <v>752</v>
      </c>
      <c r="Z9574" t="s">
        <v>54</v>
      </c>
      <c r="AA9574"/>
      <c r="AB9574" t="s">
        <v>48598</v>
      </c>
      <c r="AC9574" t="s">
        <v>55109</v>
      </c>
      <c r="AD9574" t="s">
        <v>33013</v>
      </c>
      <c r="AE9574" t="s">
        <v>565</v>
      </c>
      <c r="AF9574" s="119" t="str">
        <f t="shared" si="598"/>
        <v>NA</v>
      </c>
      <c r="AG9574" s="119"/>
      <c r="AH9574" s="119"/>
      <c r="AI9574" s="119"/>
      <c r="AJ9574" s="119" t="str">
        <f t="shared" si="599"/>
        <v>NA</v>
      </c>
      <c r="AK9574" s="190"/>
      <c r="AL9574" s="191"/>
    </row>
    <row r="9575" spans="1:38" x14ac:dyDescent="0.25">
      <c r="A9575" t="s">
        <v>28833</v>
      </c>
      <c r="B9575" t="s">
        <v>28832</v>
      </c>
      <c r="C9575" t="s">
        <v>28259</v>
      </c>
      <c r="D9575" t="s">
        <v>193</v>
      </c>
      <c r="E9575" t="s">
        <v>456</v>
      </c>
      <c r="F9575" t="s">
        <v>54</v>
      </c>
      <c r="G9575"/>
      <c r="H9575" t="s">
        <v>48951</v>
      </c>
      <c r="I9575" t="s">
        <v>55435</v>
      </c>
      <c r="J9575" t="s">
        <v>28834</v>
      </c>
      <c r="K9575" t="s">
        <v>565</v>
      </c>
      <c r="L9575" s="119" t="str">
        <f t="shared" si="596"/>
        <v>NA</v>
      </c>
      <c r="M9575" s="119"/>
      <c r="N9575" s="120" t="str">
        <f t="shared" si="597"/>
        <v>NA</v>
      </c>
      <c r="O9575" s="120"/>
      <c r="P9575"/>
      <c r="Q9575"/>
      <c r="R9575"/>
      <c r="S9575"/>
      <c r="T9575"/>
      <c r="U9575" t="s">
        <v>32432</v>
      </c>
      <c r="V9575" t="s">
        <v>32431</v>
      </c>
      <c r="W9575" t="s">
        <v>31693</v>
      </c>
      <c r="X9575" t="s">
        <v>193</v>
      </c>
      <c r="Y9575" t="s">
        <v>752</v>
      </c>
      <c r="Z9575" t="s">
        <v>54</v>
      </c>
      <c r="AA9575"/>
      <c r="AB9575" t="s">
        <v>48598</v>
      </c>
      <c r="AC9575" t="s">
        <v>55109</v>
      </c>
      <c r="AD9575" t="s">
        <v>32432</v>
      </c>
      <c r="AE9575" t="s">
        <v>565</v>
      </c>
      <c r="AF9575" s="119" t="str">
        <f t="shared" si="598"/>
        <v>NA</v>
      </c>
      <c r="AG9575" s="119"/>
      <c r="AH9575" s="119"/>
      <c r="AI9575" s="119"/>
      <c r="AJ9575" s="119" t="str">
        <f t="shared" si="599"/>
        <v>NA</v>
      </c>
      <c r="AK9575" s="190"/>
      <c r="AL9575" s="191"/>
    </row>
    <row r="9576" spans="1:38" x14ac:dyDescent="0.25">
      <c r="A9576" t="s">
        <v>27826</v>
      </c>
      <c r="B9576" t="s">
        <v>27824</v>
      </c>
      <c r="C9576" t="s">
        <v>27825</v>
      </c>
      <c r="D9576" t="s">
        <v>193</v>
      </c>
      <c r="E9576" t="s">
        <v>456</v>
      </c>
      <c r="F9576" t="s">
        <v>54</v>
      </c>
      <c r="G9576"/>
      <c r="H9576" t="s">
        <v>48951</v>
      </c>
      <c r="I9576" t="s">
        <v>55435</v>
      </c>
      <c r="J9576" t="s">
        <v>27826</v>
      </c>
      <c r="K9576" t="s">
        <v>565</v>
      </c>
      <c r="L9576" s="119" t="str">
        <f t="shared" si="596"/>
        <v>NA</v>
      </c>
      <c r="M9576" s="119"/>
      <c r="N9576" s="120" t="str">
        <f t="shared" si="597"/>
        <v>NA</v>
      </c>
      <c r="O9576" s="120"/>
      <c r="P9576"/>
      <c r="Q9576"/>
      <c r="R9576"/>
      <c r="S9576"/>
      <c r="T9576"/>
      <c r="U9576" t="s">
        <v>31694</v>
      </c>
      <c r="V9576" t="s">
        <v>31692</v>
      </c>
      <c r="W9576" t="s">
        <v>31693</v>
      </c>
      <c r="X9576" t="s">
        <v>193</v>
      </c>
      <c r="Y9576" t="s">
        <v>752</v>
      </c>
      <c r="Z9576" t="s">
        <v>54</v>
      </c>
      <c r="AA9576"/>
      <c r="AB9576" t="s">
        <v>48598</v>
      </c>
      <c r="AC9576" t="s">
        <v>55109</v>
      </c>
      <c r="AD9576" t="s">
        <v>31694</v>
      </c>
      <c r="AE9576" t="s">
        <v>565</v>
      </c>
      <c r="AF9576" s="119" t="str">
        <f t="shared" si="598"/>
        <v>NA</v>
      </c>
      <c r="AG9576" s="119"/>
      <c r="AH9576" s="119"/>
      <c r="AI9576" s="119"/>
      <c r="AJ9576" s="119" t="str">
        <f t="shared" si="599"/>
        <v>NA</v>
      </c>
      <c r="AK9576" s="190"/>
      <c r="AL9576" s="191"/>
    </row>
    <row r="9577" spans="1:38" x14ac:dyDescent="0.25">
      <c r="A9577" t="s">
        <v>27341</v>
      </c>
      <c r="B9577" t="s">
        <v>27339</v>
      </c>
      <c r="C9577" t="s">
        <v>27340</v>
      </c>
      <c r="D9577" t="s">
        <v>193</v>
      </c>
      <c r="E9577" t="s">
        <v>456</v>
      </c>
      <c r="F9577" t="s">
        <v>54</v>
      </c>
      <c r="G9577"/>
      <c r="H9577" t="s">
        <v>48951</v>
      </c>
      <c r="I9577" t="s">
        <v>55435</v>
      </c>
      <c r="J9577" t="s">
        <v>27341</v>
      </c>
      <c r="K9577" t="s">
        <v>565</v>
      </c>
      <c r="L9577" s="119" t="str">
        <f t="shared" si="596"/>
        <v>NA</v>
      </c>
      <c r="M9577" s="119"/>
      <c r="N9577" s="120" t="str">
        <f t="shared" si="597"/>
        <v>NA</v>
      </c>
      <c r="O9577" s="120"/>
      <c r="P9577"/>
      <c r="Q9577"/>
      <c r="R9577"/>
      <c r="S9577"/>
      <c r="T9577"/>
      <c r="U9577" t="s">
        <v>32413</v>
      </c>
      <c r="V9577" t="s">
        <v>32411</v>
      </c>
      <c r="W9577" t="s">
        <v>32412</v>
      </c>
      <c r="X9577" t="s">
        <v>193</v>
      </c>
      <c r="Y9577" t="s">
        <v>10409</v>
      </c>
      <c r="Z9577" t="s">
        <v>54</v>
      </c>
      <c r="AA9577"/>
      <c r="AB9577" t="s">
        <v>48598</v>
      </c>
      <c r="AC9577" t="s">
        <v>55110</v>
      </c>
      <c r="AD9577" t="s">
        <v>32413</v>
      </c>
      <c r="AE9577" t="s">
        <v>565</v>
      </c>
      <c r="AF9577" s="119" t="str">
        <f t="shared" si="598"/>
        <v>NA</v>
      </c>
      <c r="AG9577" s="119"/>
      <c r="AH9577" s="119"/>
      <c r="AI9577" s="119"/>
      <c r="AJ9577" s="119" t="str">
        <f t="shared" si="599"/>
        <v>NA</v>
      </c>
      <c r="AK9577" s="190"/>
      <c r="AL9577" s="191"/>
    </row>
    <row r="9578" spans="1:38" x14ac:dyDescent="0.25">
      <c r="A9578" t="s">
        <v>27545</v>
      </c>
      <c r="B9578" t="s">
        <v>27543</v>
      </c>
      <c r="C9578" t="s">
        <v>27544</v>
      </c>
      <c r="D9578" t="s">
        <v>193</v>
      </c>
      <c r="E9578" t="s">
        <v>456</v>
      </c>
      <c r="F9578" t="s">
        <v>54</v>
      </c>
      <c r="G9578"/>
      <c r="H9578" t="s">
        <v>48951</v>
      </c>
      <c r="I9578" t="s">
        <v>55435</v>
      </c>
      <c r="J9578" t="s">
        <v>27545</v>
      </c>
      <c r="K9578" t="s">
        <v>565</v>
      </c>
      <c r="L9578" s="119" t="str">
        <f t="shared" si="596"/>
        <v>NA</v>
      </c>
      <c r="M9578" s="119"/>
      <c r="N9578" s="120" t="str">
        <f t="shared" si="597"/>
        <v>NA</v>
      </c>
      <c r="O9578" s="120"/>
      <c r="P9578"/>
      <c r="Q9578"/>
      <c r="R9578"/>
      <c r="S9578"/>
      <c r="T9578"/>
      <c r="U9578" t="s">
        <v>32294</v>
      </c>
      <c r="V9578" t="s">
        <v>32292</v>
      </c>
      <c r="W9578" t="s">
        <v>32293</v>
      </c>
      <c r="X9578" t="s">
        <v>193</v>
      </c>
      <c r="Y9578" t="s">
        <v>4546</v>
      </c>
      <c r="Z9578" t="s">
        <v>54</v>
      </c>
      <c r="AA9578"/>
      <c r="AB9578" t="s">
        <v>48598</v>
      </c>
      <c r="AC9578" t="s">
        <v>55111</v>
      </c>
      <c r="AD9578" t="s">
        <v>32295</v>
      </c>
      <c r="AE9578" t="s">
        <v>565</v>
      </c>
      <c r="AF9578" s="119" t="str">
        <f t="shared" si="598"/>
        <v>NA</v>
      </c>
      <c r="AG9578" s="119"/>
      <c r="AH9578" s="119"/>
      <c r="AI9578" s="119"/>
      <c r="AJ9578" s="119" t="str">
        <f t="shared" si="599"/>
        <v>NA</v>
      </c>
      <c r="AK9578" s="190"/>
      <c r="AL9578" s="191"/>
    </row>
    <row r="9579" spans="1:38" x14ac:dyDescent="0.25">
      <c r="A9579" t="s">
        <v>29177</v>
      </c>
      <c r="B9579" t="s">
        <v>29175</v>
      </c>
      <c r="C9579" t="s">
        <v>29176</v>
      </c>
      <c r="D9579" t="s">
        <v>193</v>
      </c>
      <c r="E9579" t="s">
        <v>456</v>
      </c>
      <c r="F9579" t="s">
        <v>54</v>
      </c>
      <c r="G9579"/>
      <c r="H9579" t="s">
        <v>48951</v>
      </c>
      <c r="I9579" t="s">
        <v>55435</v>
      </c>
      <c r="J9579" t="s">
        <v>29178</v>
      </c>
      <c r="K9579" t="s">
        <v>565</v>
      </c>
      <c r="L9579" s="119" t="str">
        <f t="shared" si="596"/>
        <v>NA</v>
      </c>
      <c r="M9579" s="119"/>
      <c r="N9579" s="120" t="str">
        <f t="shared" si="597"/>
        <v>NA</v>
      </c>
      <c r="O9579" s="120"/>
      <c r="P9579"/>
      <c r="Q9579"/>
      <c r="R9579"/>
      <c r="S9579"/>
      <c r="T9579"/>
      <c r="U9579" t="s">
        <v>32321</v>
      </c>
      <c r="V9579" t="s">
        <v>32319</v>
      </c>
      <c r="W9579" t="s">
        <v>32320</v>
      </c>
      <c r="X9579" t="s">
        <v>193</v>
      </c>
      <c r="Y9579" t="s">
        <v>4546</v>
      </c>
      <c r="Z9579" t="s">
        <v>54</v>
      </c>
      <c r="AA9579"/>
      <c r="AB9579" t="s">
        <v>48598</v>
      </c>
      <c r="AC9579" t="s">
        <v>55111</v>
      </c>
      <c r="AD9579" t="s">
        <v>32321</v>
      </c>
      <c r="AE9579" t="s">
        <v>565</v>
      </c>
      <c r="AF9579" s="119" t="str">
        <f t="shared" si="598"/>
        <v>NA</v>
      </c>
      <c r="AG9579" s="119"/>
      <c r="AH9579" s="119"/>
      <c r="AI9579" s="119"/>
      <c r="AJ9579" s="119" t="str">
        <f t="shared" si="599"/>
        <v>NA</v>
      </c>
      <c r="AK9579" s="190"/>
      <c r="AL9579" s="191"/>
    </row>
    <row r="9580" spans="1:38" x14ac:dyDescent="0.25">
      <c r="A9580" t="s">
        <v>30682</v>
      </c>
      <c r="B9580" t="s">
        <v>30680</v>
      </c>
      <c r="C9580" t="s">
        <v>30681</v>
      </c>
      <c r="D9580" t="s">
        <v>193</v>
      </c>
      <c r="E9580" t="s">
        <v>462</v>
      </c>
      <c r="F9580" t="s">
        <v>54</v>
      </c>
      <c r="G9580"/>
      <c r="H9580" t="s">
        <v>48952</v>
      </c>
      <c r="I9580" t="s">
        <v>55436</v>
      </c>
      <c r="J9580" t="s">
        <v>30683</v>
      </c>
      <c r="K9580" t="s">
        <v>565</v>
      </c>
      <c r="L9580" s="119" t="str">
        <f t="shared" si="596"/>
        <v>NA</v>
      </c>
      <c r="M9580" s="119"/>
      <c r="N9580" s="120" t="str">
        <f t="shared" si="597"/>
        <v>NA</v>
      </c>
      <c r="O9580" s="120"/>
      <c r="P9580"/>
      <c r="Q9580"/>
      <c r="R9580"/>
      <c r="S9580"/>
      <c r="T9580"/>
      <c r="U9580" t="s">
        <v>32330</v>
      </c>
      <c r="V9580" t="s">
        <v>32328</v>
      </c>
      <c r="W9580" t="s">
        <v>32329</v>
      </c>
      <c r="X9580" t="s">
        <v>193</v>
      </c>
      <c r="Y9580" t="s">
        <v>4546</v>
      </c>
      <c r="Z9580" t="s">
        <v>54</v>
      </c>
      <c r="AA9580"/>
      <c r="AB9580" t="s">
        <v>48598</v>
      </c>
      <c r="AC9580" t="s">
        <v>55111</v>
      </c>
      <c r="AD9580" t="s">
        <v>32330</v>
      </c>
      <c r="AE9580" t="s">
        <v>565</v>
      </c>
      <c r="AF9580" s="119" t="str">
        <f t="shared" si="598"/>
        <v>NA</v>
      </c>
      <c r="AG9580" s="119"/>
      <c r="AH9580" s="119"/>
      <c r="AI9580" s="119"/>
      <c r="AJ9580" s="119" t="str">
        <f t="shared" si="599"/>
        <v>NA</v>
      </c>
      <c r="AK9580" s="190"/>
      <c r="AL9580" s="191"/>
    </row>
    <row r="9581" spans="1:38" x14ac:dyDescent="0.25">
      <c r="A9581" t="s">
        <v>28300</v>
      </c>
      <c r="B9581" t="s">
        <v>28299</v>
      </c>
      <c r="C9581" t="s">
        <v>28259</v>
      </c>
      <c r="D9581" t="s">
        <v>193</v>
      </c>
      <c r="E9581" t="s">
        <v>462</v>
      </c>
      <c r="F9581" t="s">
        <v>54</v>
      </c>
      <c r="G9581"/>
      <c r="H9581" t="s">
        <v>48952</v>
      </c>
      <c r="I9581" t="s">
        <v>55436</v>
      </c>
      <c r="J9581" t="s">
        <v>28300</v>
      </c>
      <c r="K9581" t="s">
        <v>565</v>
      </c>
      <c r="L9581" s="119" t="str">
        <f t="shared" si="596"/>
        <v>NA</v>
      </c>
      <c r="M9581" s="119"/>
      <c r="N9581" s="120" t="str">
        <f t="shared" si="597"/>
        <v>NA</v>
      </c>
      <c r="O9581" s="120"/>
      <c r="P9581"/>
      <c r="Q9581"/>
      <c r="R9581"/>
      <c r="S9581"/>
      <c r="T9581"/>
      <c r="U9581" t="s">
        <v>33379</v>
      </c>
      <c r="V9581" t="s">
        <v>33378</v>
      </c>
      <c r="W9581" t="s">
        <v>33358</v>
      </c>
      <c r="X9581" t="s">
        <v>193</v>
      </c>
      <c r="Y9581" t="s">
        <v>4546</v>
      </c>
      <c r="Z9581" t="s">
        <v>54</v>
      </c>
      <c r="AA9581"/>
      <c r="AB9581" t="s">
        <v>48598</v>
      </c>
      <c r="AC9581" t="s">
        <v>55111</v>
      </c>
      <c r="AD9581" t="s">
        <v>33379</v>
      </c>
      <c r="AE9581" t="s">
        <v>565</v>
      </c>
      <c r="AF9581" s="119" t="str">
        <f t="shared" si="598"/>
        <v>NA</v>
      </c>
      <c r="AG9581" s="119"/>
      <c r="AH9581" s="119"/>
      <c r="AI9581" s="119"/>
      <c r="AJ9581" s="119" t="str">
        <f t="shared" si="599"/>
        <v>NA</v>
      </c>
      <c r="AK9581" s="190"/>
      <c r="AL9581" s="191"/>
    </row>
    <row r="9582" spans="1:38" x14ac:dyDescent="0.25">
      <c r="A9582" t="s">
        <v>28184</v>
      </c>
      <c r="B9582" t="s">
        <v>28182</v>
      </c>
      <c r="C9582" t="s">
        <v>28183</v>
      </c>
      <c r="D9582" t="s">
        <v>193</v>
      </c>
      <c r="E9582" t="s">
        <v>462</v>
      </c>
      <c r="F9582" t="s">
        <v>54</v>
      </c>
      <c r="G9582"/>
      <c r="H9582" t="s">
        <v>48952</v>
      </c>
      <c r="I9582" t="s">
        <v>55436</v>
      </c>
      <c r="J9582"/>
      <c r="K9582" t="s">
        <v>565</v>
      </c>
      <c r="L9582" s="119" t="str">
        <f t="shared" si="596"/>
        <v>NA</v>
      </c>
      <c r="M9582" s="119"/>
      <c r="N9582" s="120" t="str">
        <f t="shared" si="597"/>
        <v>NA</v>
      </c>
      <c r="O9582" s="120"/>
      <c r="P9582"/>
      <c r="Q9582"/>
      <c r="R9582"/>
      <c r="S9582"/>
      <c r="T9582"/>
      <c r="U9582" t="s">
        <v>32555</v>
      </c>
      <c r="V9582" t="s">
        <v>32554</v>
      </c>
      <c r="W9582" t="s">
        <v>27988</v>
      </c>
      <c r="X9582" t="s">
        <v>193</v>
      </c>
      <c r="Y9582" t="s">
        <v>4059</v>
      </c>
      <c r="Z9582" t="s">
        <v>54</v>
      </c>
      <c r="AA9582"/>
      <c r="AB9582" t="s">
        <v>48598</v>
      </c>
      <c r="AC9582" t="s">
        <v>55112</v>
      </c>
      <c r="AD9582" t="s">
        <v>32555</v>
      </c>
      <c r="AE9582" t="s">
        <v>565</v>
      </c>
      <c r="AF9582" s="119" t="str">
        <f t="shared" si="598"/>
        <v>NA</v>
      </c>
      <c r="AG9582" s="119"/>
      <c r="AH9582" s="119"/>
      <c r="AI9582" s="119"/>
      <c r="AJ9582" s="119" t="str">
        <f t="shared" si="599"/>
        <v>NA</v>
      </c>
      <c r="AK9582" s="190"/>
      <c r="AL9582" s="191"/>
    </row>
    <row r="9583" spans="1:38" x14ac:dyDescent="0.25">
      <c r="A9583" t="s">
        <v>27832</v>
      </c>
      <c r="B9583" t="s">
        <v>27830</v>
      </c>
      <c r="C9583" t="s">
        <v>27831</v>
      </c>
      <c r="D9583" t="s">
        <v>193</v>
      </c>
      <c r="E9583" t="s">
        <v>462</v>
      </c>
      <c r="F9583" t="s">
        <v>54</v>
      </c>
      <c r="G9583"/>
      <c r="H9583" t="s">
        <v>48952</v>
      </c>
      <c r="I9583" t="s">
        <v>55436</v>
      </c>
      <c r="J9583"/>
      <c r="K9583" t="s">
        <v>565</v>
      </c>
      <c r="L9583" s="119" t="str">
        <f t="shared" si="596"/>
        <v>NA</v>
      </c>
      <c r="M9583" s="119"/>
      <c r="N9583" s="120" t="str">
        <f t="shared" si="597"/>
        <v>NA</v>
      </c>
      <c r="O9583" s="120"/>
      <c r="P9583"/>
      <c r="Q9583"/>
      <c r="R9583"/>
      <c r="S9583"/>
      <c r="T9583"/>
      <c r="U9583" t="s">
        <v>32314</v>
      </c>
      <c r="V9583" t="s">
        <v>32312</v>
      </c>
      <c r="W9583" t="s">
        <v>32313</v>
      </c>
      <c r="X9583" t="s">
        <v>193</v>
      </c>
      <c r="Y9583" t="s">
        <v>4059</v>
      </c>
      <c r="Z9583" t="s">
        <v>54</v>
      </c>
      <c r="AA9583"/>
      <c r="AB9583" t="s">
        <v>48598</v>
      </c>
      <c r="AC9583" t="s">
        <v>55112</v>
      </c>
      <c r="AD9583" t="s">
        <v>32314</v>
      </c>
      <c r="AE9583" t="s">
        <v>565</v>
      </c>
      <c r="AF9583" s="119" t="str">
        <f t="shared" si="598"/>
        <v>NA</v>
      </c>
      <c r="AG9583" s="119"/>
      <c r="AH9583" s="119"/>
      <c r="AI9583" s="119"/>
      <c r="AJ9583" s="119" t="str">
        <f t="shared" si="599"/>
        <v>NA</v>
      </c>
      <c r="AK9583" s="190"/>
      <c r="AL9583" s="191"/>
    </row>
    <row r="9584" spans="1:38" x14ac:dyDescent="0.25">
      <c r="A9584" t="s">
        <v>29756</v>
      </c>
      <c r="B9584" t="s">
        <v>29754</v>
      </c>
      <c r="C9584" t="s">
        <v>29755</v>
      </c>
      <c r="D9584" t="s">
        <v>193</v>
      </c>
      <c r="E9584" t="s">
        <v>462</v>
      </c>
      <c r="F9584" t="s">
        <v>54</v>
      </c>
      <c r="G9584"/>
      <c r="H9584" t="s">
        <v>48953</v>
      </c>
      <c r="I9584" t="s">
        <v>55436</v>
      </c>
      <c r="J9584" t="s">
        <v>29757</v>
      </c>
      <c r="K9584" t="s">
        <v>565</v>
      </c>
      <c r="L9584" s="119" t="str">
        <f t="shared" si="596"/>
        <v>NA</v>
      </c>
      <c r="M9584" s="119"/>
      <c r="N9584" s="120" t="str">
        <f t="shared" si="597"/>
        <v>NA</v>
      </c>
      <c r="O9584" s="120"/>
      <c r="P9584"/>
      <c r="Q9584"/>
      <c r="R9584"/>
      <c r="S9584"/>
      <c r="T9584"/>
      <c r="U9584" t="s">
        <v>32693</v>
      </c>
      <c r="V9584" t="s">
        <v>32691</v>
      </c>
      <c r="W9584" t="s">
        <v>32692</v>
      </c>
      <c r="X9584" t="s">
        <v>193</v>
      </c>
      <c r="Y9584" t="s">
        <v>4059</v>
      </c>
      <c r="Z9584" t="s">
        <v>54</v>
      </c>
      <c r="AA9584"/>
      <c r="AB9584" t="s">
        <v>48598</v>
      </c>
      <c r="AC9584" t="s">
        <v>55112</v>
      </c>
      <c r="AD9584" t="s">
        <v>32693</v>
      </c>
      <c r="AE9584" t="s">
        <v>565</v>
      </c>
      <c r="AF9584" s="119" t="str">
        <f t="shared" si="598"/>
        <v>NA</v>
      </c>
      <c r="AG9584" s="119"/>
      <c r="AH9584" s="119"/>
      <c r="AI9584" s="119"/>
      <c r="AJ9584" s="119" t="str">
        <f t="shared" si="599"/>
        <v>NA</v>
      </c>
      <c r="AK9584" s="190"/>
      <c r="AL9584" s="191"/>
    </row>
    <row r="9585" spans="1:38" x14ac:dyDescent="0.25">
      <c r="A9585" t="s">
        <v>29228</v>
      </c>
      <c r="B9585" t="s">
        <v>29226</v>
      </c>
      <c r="C9585" t="s">
        <v>29227</v>
      </c>
      <c r="D9585" t="s">
        <v>193</v>
      </c>
      <c r="E9585" t="s">
        <v>462</v>
      </c>
      <c r="F9585" t="s">
        <v>54</v>
      </c>
      <c r="G9585"/>
      <c r="H9585" t="s">
        <v>48952</v>
      </c>
      <c r="I9585" t="s">
        <v>55436</v>
      </c>
      <c r="J9585" t="s">
        <v>29229</v>
      </c>
      <c r="K9585" t="s">
        <v>565</v>
      </c>
      <c r="L9585" s="119" t="str">
        <f t="shared" si="596"/>
        <v>NA</v>
      </c>
      <c r="M9585" s="119"/>
      <c r="N9585" s="120" t="str">
        <f t="shared" si="597"/>
        <v>NA</v>
      </c>
      <c r="O9585" s="120"/>
      <c r="P9585"/>
      <c r="Q9585"/>
      <c r="R9585"/>
      <c r="S9585"/>
      <c r="T9585"/>
      <c r="U9585" t="s">
        <v>31752</v>
      </c>
      <c r="V9585" t="s">
        <v>31751</v>
      </c>
      <c r="W9585" t="s">
        <v>27469</v>
      </c>
      <c r="X9585" t="s">
        <v>193</v>
      </c>
      <c r="Y9585" t="s">
        <v>4059</v>
      </c>
      <c r="Z9585" t="s">
        <v>54</v>
      </c>
      <c r="AA9585"/>
      <c r="AB9585" t="s">
        <v>48598</v>
      </c>
      <c r="AC9585" t="s">
        <v>55112</v>
      </c>
      <c r="AD9585" t="s">
        <v>31752</v>
      </c>
      <c r="AE9585" t="s">
        <v>565</v>
      </c>
      <c r="AF9585" s="119" t="str">
        <f t="shared" si="598"/>
        <v>NA</v>
      </c>
      <c r="AG9585" s="119"/>
      <c r="AH9585" s="119"/>
      <c r="AI9585" s="119"/>
      <c r="AJ9585" s="119" t="str">
        <f t="shared" si="599"/>
        <v>NA</v>
      </c>
      <c r="AK9585" s="190"/>
      <c r="AL9585" s="191"/>
    </row>
    <row r="9586" spans="1:38" x14ac:dyDescent="0.25">
      <c r="A9586" t="s">
        <v>27204</v>
      </c>
      <c r="B9586" t="s">
        <v>27206</v>
      </c>
      <c r="C9586" t="s">
        <v>27207</v>
      </c>
      <c r="D9586" t="s">
        <v>193</v>
      </c>
      <c r="E9586" t="s">
        <v>462</v>
      </c>
      <c r="F9586" t="s">
        <v>54</v>
      </c>
      <c r="G9586"/>
      <c r="H9586" t="s">
        <v>48952</v>
      </c>
      <c r="I9586" t="s">
        <v>55436</v>
      </c>
      <c r="J9586" t="s">
        <v>27204</v>
      </c>
      <c r="K9586" t="s">
        <v>565</v>
      </c>
      <c r="L9586" s="119" t="str">
        <f t="shared" si="596"/>
        <v>NA</v>
      </c>
      <c r="M9586" s="119"/>
      <c r="N9586" s="120" t="str">
        <f t="shared" si="597"/>
        <v>NA</v>
      </c>
      <c r="O9586" s="120"/>
      <c r="P9586"/>
      <c r="Q9586"/>
      <c r="R9586"/>
      <c r="S9586"/>
      <c r="T9586"/>
      <c r="U9586" t="s">
        <v>31671</v>
      </c>
      <c r="V9586" t="s">
        <v>31669</v>
      </c>
      <c r="W9586" t="s">
        <v>31670</v>
      </c>
      <c r="X9586" t="s">
        <v>193</v>
      </c>
      <c r="Y9586" t="s">
        <v>4059</v>
      </c>
      <c r="Z9586" t="s">
        <v>54</v>
      </c>
      <c r="AA9586"/>
      <c r="AB9586" t="s">
        <v>48598</v>
      </c>
      <c r="AC9586" t="s">
        <v>55112</v>
      </c>
      <c r="AD9586" t="s">
        <v>31671</v>
      </c>
      <c r="AE9586" t="s">
        <v>565</v>
      </c>
      <c r="AF9586" s="119" t="str">
        <f t="shared" si="598"/>
        <v>NA</v>
      </c>
      <c r="AG9586" s="119"/>
      <c r="AH9586" s="119"/>
      <c r="AI9586" s="119"/>
      <c r="AJ9586" s="119" t="str">
        <f t="shared" si="599"/>
        <v>NA</v>
      </c>
      <c r="AK9586" s="190"/>
      <c r="AL9586" s="191"/>
    </row>
    <row r="9587" spans="1:38" x14ac:dyDescent="0.25">
      <c r="A9587" t="s">
        <v>30498</v>
      </c>
      <c r="B9587" t="s">
        <v>30500</v>
      </c>
      <c r="C9587" t="s">
        <v>30501</v>
      </c>
      <c r="D9587" t="s">
        <v>193</v>
      </c>
      <c r="E9587" t="s">
        <v>4498</v>
      </c>
      <c r="F9587" t="s">
        <v>54</v>
      </c>
      <c r="G9587"/>
      <c r="H9587" t="s">
        <v>48954</v>
      </c>
      <c r="I9587" t="s">
        <v>55437</v>
      </c>
      <c r="J9587" t="s">
        <v>30498</v>
      </c>
      <c r="K9587" t="s">
        <v>565</v>
      </c>
      <c r="L9587" s="119" t="str">
        <f t="shared" si="596"/>
        <v>NA</v>
      </c>
      <c r="M9587" s="119"/>
      <c r="N9587" s="120" t="str">
        <f t="shared" si="597"/>
        <v>NA</v>
      </c>
      <c r="O9587" s="120"/>
      <c r="P9587"/>
      <c r="Q9587"/>
      <c r="R9587"/>
      <c r="S9587"/>
      <c r="T9587"/>
      <c r="U9587" t="s">
        <v>33120</v>
      </c>
      <c r="V9587" t="s">
        <v>33119</v>
      </c>
      <c r="W9587" t="s">
        <v>27691</v>
      </c>
      <c r="X9587" t="s">
        <v>193</v>
      </c>
      <c r="Y9587" t="s">
        <v>4059</v>
      </c>
      <c r="Z9587" t="s">
        <v>54</v>
      </c>
      <c r="AA9587"/>
      <c r="AB9587" t="s">
        <v>48598</v>
      </c>
      <c r="AC9587" t="s">
        <v>55112</v>
      </c>
      <c r="AD9587" t="s">
        <v>33120</v>
      </c>
      <c r="AE9587" t="s">
        <v>565</v>
      </c>
      <c r="AF9587" s="119" t="str">
        <f t="shared" si="598"/>
        <v>NA</v>
      </c>
      <c r="AG9587" s="119"/>
      <c r="AH9587" s="119"/>
      <c r="AI9587" s="119"/>
      <c r="AJ9587" s="119" t="str">
        <f t="shared" si="599"/>
        <v>NA</v>
      </c>
      <c r="AK9587" s="190"/>
      <c r="AL9587" s="191"/>
    </row>
    <row r="9588" spans="1:38" x14ac:dyDescent="0.25">
      <c r="A9588" t="s">
        <v>28486</v>
      </c>
      <c r="B9588" t="s">
        <v>28484</v>
      </c>
      <c r="C9588" t="s">
        <v>28485</v>
      </c>
      <c r="D9588" t="s">
        <v>193</v>
      </c>
      <c r="E9588" t="s">
        <v>4498</v>
      </c>
      <c r="F9588" t="s">
        <v>54</v>
      </c>
      <c r="G9588"/>
      <c r="H9588" t="s">
        <v>48954</v>
      </c>
      <c r="I9588" t="s">
        <v>55437</v>
      </c>
      <c r="J9588"/>
      <c r="K9588" t="s">
        <v>565</v>
      </c>
      <c r="L9588" s="119" t="str">
        <f t="shared" si="596"/>
        <v>NA</v>
      </c>
      <c r="M9588" s="119"/>
      <c r="N9588" s="120" t="str">
        <f t="shared" si="597"/>
        <v>NA</v>
      </c>
      <c r="O9588" s="120"/>
      <c r="P9588"/>
      <c r="Q9588"/>
      <c r="R9588"/>
      <c r="S9588"/>
      <c r="T9588"/>
      <c r="U9588" t="s">
        <v>33356</v>
      </c>
      <c r="V9588" t="s">
        <v>33355</v>
      </c>
      <c r="W9588" t="s">
        <v>33351</v>
      </c>
      <c r="X9588" t="s">
        <v>193</v>
      </c>
      <c r="Y9588" t="s">
        <v>573</v>
      </c>
      <c r="Z9588" t="s">
        <v>54</v>
      </c>
      <c r="AA9588"/>
      <c r="AB9588" t="s">
        <v>48598</v>
      </c>
      <c r="AC9588" t="s">
        <v>55113</v>
      </c>
      <c r="AD9588" t="s">
        <v>33356</v>
      </c>
      <c r="AE9588" t="s">
        <v>565</v>
      </c>
      <c r="AF9588" s="119" t="str">
        <f t="shared" si="598"/>
        <v>NA</v>
      </c>
      <c r="AG9588" s="119"/>
      <c r="AH9588" s="119"/>
      <c r="AI9588" s="119"/>
      <c r="AJ9588" s="119" t="str">
        <f t="shared" si="599"/>
        <v>NA</v>
      </c>
      <c r="AK9588" s="190"/>
      <c r="AL9588" s="191"/>
    </row>
    <row r="9589" spans="1:38" x14ac:dyDescent="0.25">
      <c r="A9589" t="s">
        <v>27854</v>
      </c>
      <c r="B9589" t="s">
        <v>27852</v>
      </c>
      <c r="C9589" t="s">
        <v>27853</v>
      </c>
      <c r="D9589" t="s">
        <v>193</v>
      </c>
      <c r="E9589" t="s">
        <v>4498</v>
      </c>
      <c r="F9589" t="s">
        <v>54</v>
      </c>
      <c r="G9589"/>
      <c r="H9589" t="s">
        <v>48954</v>
      </c>
      <c r="I9589" t="s">
        <v>55437</v>
      </c>
      <c r="J9589" t="s">
        <v>27854</v>
      </c>
      <c r="K9589" t="s">
        <v>565</v>
      </c>
      <c r="L9589" s="119" t="str">
        <f t="shared" si="596"/>
        <v>NA</v>
      </c>
      <c r="M9589" s="119"/>
      <c r="N9589" s="120" t="str">
        <f t="shared" si="597"/>
        <v>NA</v>
      </c>
      <c r="O9589" s="120"/>
      <c r="P9589"/>
      <c r="Q9589"/>
      <c r="R9589"/>
      <c r="S9589"/>
      <c r="T9589"/>
      <c r="U9589" t="s">
        <v>34292</v>
      </c>
      <c r="V9589" t="s">
        <v>34294</v>
      </c>
      <c r="W9589" t="s">
        <v>5312</v>
      </c>
      <c r="X9589" t="s">
        <v>193</v>
      </c>
      <c r="Y9589" t="s">
        <v>573</v>
      </c>
      <c r="Z9589" t="s">
        <v>54</v>
      </c>
      <c r="AA9589"/>
      <c r="AB9589" t="s">
        <v>48598</v>
      </c>
      <c r="AC9589" t="s">
        <v>55113</v>
      </c>
      <c r="AD9589" t="s">
        <v>34292</v>
      </c>
      <c r="AE9589" t="s">
        <v>565</v>
      </c>
      <c r="AF9589" s="119" t="str">
        <f t="shared" si="598"/>
        <v>NA</v>
      </c>
      <c r="AG9589" s="119"/>
      <c r="AH9589" s="119"/>
      <c r="AI9589" s="119"/>
      <c r="AJ9589" s="119" t="str">
        <f t="shared" si="599"/>
        <v>NA</v>
      </c>
      <c r="AK9589" s="190"/>
      <c r="AL9589" s="191"/>
    </row>
    <row r="9590" spans="1:38" x14ac:dyDescent="0.25">
      <c r="A9590" t="s">
        <v>29624</v>
      </c>
      <c r="B9590" t="s">
        <v>29622</v>
      </c>
      <c r="C9590" t="s">
        <v>29623</v>
      </c>
      <c r="D9590" t="s">
        <v>193</v>
      </c>
      <c r="E9590" t="s">
        <v>4498</v>
      </c>
      <c r="F9590" t="s">
        <v>54</v>
      </c>
      <c r="G9590"/>
      <c r="H9590" t="s">
        <v>48954</v>
      </c>
      <c r="I9590" t="s">
        <v>55437</v>
      </c>
      <c r="J9590" t="s">
        <v>29624</v>
      </c>
      <c r="K9590" t="s">
        <v>565</v>
      </c>
      <c r="L9590" s="119" t="str">
        <f t="shared" si="596"/>
        <v>NA</v>
      </c>
      <c r="M9590" s="119"/>
      <c r="N9590" s="120" t="str">
        <f t="shared" si="597"/>
        <v>NA</v>
      </c>
      <c r="O9590" s="120"/>
      <c r="P9590"/>
      <c r="Q9590"/>
      <c r="R9590"/>
      <c r="S9590"/>
      <c r="T9590"/>
      <c r="U9590" t="s">
        <v>32901</v>
      </c>
      <c r="V9590" t="s">
        <v>32899</v>
      </c>
      <c r="W9590" t="s">
        <v>32900</v>
      </c>
      <c r="X9590" t="s">
        <v>193</v>
      </c>
      <c r="Y9590" t="s">
        <v>573</v>
      </c>
      <c r="Z9590" t="s">
        <v>54</v>
      </c>
      <c r="AA9590"/>
      <c r="AB9590" t="s">
        <v>48598</v>
      </c>
      <c r="AC9590" t="s">
        <v>55113</v>
      </c>
      <c r="AD9590" t="s">
        <v>32902</v>
      </c>
      <c r="AE9590" t="s">
        <v>565</v>
      </c>
      <c r="AF9590" s="119" t="str">
        <f t="shared" si="598"/>
        <v>NA</v>
      </c>
      <c r="AG9590" s="119"/>
      <c r="AH9590" s="119"/>
      <c r="AI9590" s="119"/>
      <c r="AJ9590" s="119" t="str">
        <f t="shared" si="599"/>
        <v>NA</v>
      </c>
      <c r="AK9590" s="190"/>
      <c r="AL9590" s="191"/>
    </row>
    <row r="9591" spans="1:38" x14ac:dyDescent="0.25">
      <c r="A9591" t="s">
        <v>29606</v>
      </c>
      <c r="B9591" t="s">
        <v>29604</v>
      </c>
      <c r="C9591" t="s">
        <v>29605</v>
      </c>
      <c r="D9591" t="s">
        <v>193</v>
      </c>
      <c r="E9591" t="s">
        <v>4498</v>
      </c>
      <c r="F9591" t="s">
        <v>54</v>
      </c>
      <c r="G9591"/>
      <c r="H9591" t="s">
        <v>48954</v>
      </c>
      <c r="I9591" t="s">
        <v>55437</v>
      </c>
      <c r="J9591"/>
      <c r="K9591" t="s">
        <v>565</v>
      </c>
      <c r="L9591" s="119" t="str">
        <f t="shared" si="596"/>
        <v>NA</v>
      </c>
      <c r="M9591" s="119"/>
      <c r="N9591" s="120" t="str">
        <f t="shared" si="597"/>
        <v>NA</v>
      </c>
      <c r="O9591" s="120"/>
      <c r="P9591"/>
      <c r="Q9591"/>
      <c r="R9591"/>
      <c r="S9591"/>
      <c r="T9591"/>
      <c r="U9591" t="s">
        <v>32557</v>
      </c>
      <c r="V9591" t="s">
        <v>32556</v>
      </c>
      <c r="W9591" t="s">
        <v>27988</v>
      </c>
      <c r="X9591" t="s">
        <v>193</v>
      </c>
      <c r="Y9591" t="s">
        <v>573</v>
      </c>
      <c r="Z9591" t="s">
        <v>54</v>
      </c>
      <c r="AA9591"/>
      <c r="AB9591" t="s">
        <v>48598</v>
      </c>
      <c r="AC9591" t="s">
        <v>55113</v>
      </c>
      <c r="AD9591" t="s">
        <v>32557</v>
      </c>
      <c r="AE9591" t="s">
        <v>565</v>
      </c>
      <c r="AF9591" s="119" t="str">
        <f t="shared" si="598"/>
        <v>NA</v>
      </c>
      <c r="AG9591" s="119"/>
      <c r="AH9591" s="119"/>
      <c r="AI9591" s="119"/>
      <c r="AJ9591" s="119" t="str">
        <f t="shared" si="599"/>
        <v>NA</v>
      </c>
      <c r="AK9591" s="190"/>
      <c r="AL9591" s="191"/>
    </row>
    <row r="9592" spans="1:38" x14ac:dyDescent="0.25">
      <c r="A9592" t="s">
        <v>29671</v>
      </c>
      <c r="B9592" t="s">
        <v>29669</v>
      </c>
      <c r="C9592" t="s">
        <v>29670</v>
      </c>
      <c r="D9592" t="s">
        <v>193</v>
      </c>
      <c r="E9592" t="s">
        <v>18320</v>
      </c>
      <c r="F9592" t="s">
        <v>54</v>
      </c>
      <c r="G9592"/>
      <c r="H9592" t="s">
        <v>48955</v>
      </c>
      <c r="I9592" t="s">
        <v>55438</v>
      </c>
      <c r="J9592" t="s">
        <v>29671</v>
      </c>
      <c r="K9592" t="s">
        <v>565</v>
      </c>
      <c r="L9592" s="119" t="str">
        <f t="shared" si="596"/>
        <v>NA</v>
      </c>
      <c r="M9592" s="119"/>
      <c r="N9592" s="120" t="str">
        <f t="shared" si="597"/>
        <v>NA</v>
      </c>
      <c r="O9592" s="120"/>
      <c r="P9592"/>
      <c r="Q9592"/>
      <c r="R9592"/>
      <c r="S9592"/>
      <c r="T9592"/>
      <c r="U9592" t="s">
        <v>32780</v>
      </c>
      <c r="V9592" t="s">
        <v>32778</v>
      </c>
      <c r="W9592" t="s">
        <v>32779</v>
      </c>
      <c r="X9592" t="s">
        <v>193</v>
      </c>
      <c r="Y9592" t="s">
        <v>573</v>
      </c>
      <c r="Z9592" t="s">
        <v>54</v>
      </c>
      <c r="AA9592"/>
      <c r="AB9592" t="s">
        <v>48598</v>
      </c>
      <c r="AC9592" t="s">
        <v>55113</v>
      </c>
      <c r="AD9592" t="s">
        <v>32781</v>
      </c>
      <c r="AE9592" t="s">
        <v>565</v>
      </c>
      <c r="AF9592" s="119" t="str">
        <f t="shared" si="598"/>
        <v>NA</v>
      </c>
      <c r="AG9592" s="119"/>
      <c r="AH9592" s="119"/>
      <c r="AI9592" s="119"/>
      <c r="AJ9592" s="119" t="str">
        <f t="shared" si="599"/>
        <v>NA</v>
      </c>
      <c r="AK9592" s="190"/>
      <c r="AL9592" s="191"/>
    </row>
    <row r="9593" spans="1:38" x14ac:dyDescent="0.25">
      <c r="A9593" t="s">
        <v>27428</v>
      </c>
      <c r="B9593" t="s">
        <v>27426</v>
      </c>
      <c r="C9593" t="s">
        <v>27427</v>
      </c>
      <c r="D9593" t="s">
        <v>193</v>
      </c>
      <c r="E9593" t="s">
        <v>18320</v>
      </c>
      <c r="F9593" t="s">
        <v>54</v>
      </c>
      <c r="G9593"/>
      <c r="H9593" t="s">
        <v>48955</v>
      </c>
      <c r="I9593" t="s">
        <v>55438</v>
      </c>
      <c r="J9593" t="s">
        <v>27429</v>
      </c>
      <c r="K9593" t="s">
        <v>565</v>
      </c>
      <c r="L9593" s="119" t="str">
        <f t="shared" si="596"/>
        <v>NA</v>
      </c>
      <c r="M9593" s="119"/>
      <c r="N9593" s="120" t="str">
        <f t="shared" si="597"/>
        <v>NA</v>
      </c>
      <c r="O9593" s="120"/>
      <c r="P9593"/>
      <c r="Q9593"/>
      <c r="R9593"/>
      <c r="S9593"/>
      <c r="T9593"/>
      <c r="U9593" t="s">
        <v>32311</v>
      </c>
      <c r="V9593" t="s">
        <v>32309</v>
      </c>
      <c r="W9593" t="s">
        <v>32310</v>
      </c>
      <c r="X9593" t="s">
        <v>193</v>
      </c>
      <c r="Y9593" t="s">
        <v>573</v>
      </c>
      <c r="Z9593" t="s">
        <v>54</v>
      </c>
      <c r="AA9593"/>
      <c r="AB9593" t="s">
        <v>48598</v>
      </c>
      <c r="AC9593" t="s">
        <v>55113</v>
      </c>
      <c r="AD9593" t="s">
        <v>32311</v>
      </c>
      <c r="AE9593" t="s">
        <v>565</v>
      </c>
      <c r="AF9593" s="119" t="str">
        <f t="shared" si="598"/>
        <v>NA</v>
      </c>
      <c r="AG9593" s="119"/>
      <c r="AH9593" s="119"/>
      <c r="AI9593" s="119"/>
      <c r="AJ9593" s="119" t="str">
        <f t="shared" si="599"/>
        <v>NA</v>
      </c>
      <c r="AK9593" s="190"/>
      <c r="AL9593" s="191"/>
    </row>
    <row r="9594" spans="1:38" x14ac:dyDescent="0.25">
      <c r="A9594" t="s">
        <v>28013</v>
      </c>
      <c r="B9594" t="s">
        <v>28011</v>
      </c>
      <c r="C9594" t="s">
        <v>28012</v>
      </c>
      <c r="D9594" t="s">
        <v>193</v>
      </c>
      <c r="E9594" t="s">
        <v>18320</v>
      </c>
      <c r="F9594" t="s">
        <v>54</v>
      </c>
      <c r="G9594"/>
      <c r="H9594" t="s">
        <v>48955</v>
      </c>
      <c r="I9594" t="s">
        <v>55438</v>
      </c>
      <c r="J9594"/>
      <c r="K9594" t="s">
        <v>565</v>
      </c>
      <c r="L9594" s="119" t="str">
        <f t="shared" si="596"/>
        <v>NA</v>
      </c>
      <c r="M9594" s="119"/>
      <c r="N9594" s="120" t="str">
        <f t="shared" si="597"/>
        <v>NA</v>
      </c>
      <c r="O9594" s="120"/>
      <c r="P9594"/>
      <c r="Q9594"/>
      <c r="R9594"/>
      <c r="S9594"/>
      <c r="T9594"/>
      <c r="U9594" t="s">
        <v>32290</v>
      </c>
      <c r="V9594" t="s">
        <v>32288</v>
      </c>
      <c r="W9594" t="s">
        <v>32289</v>
      </c>
      <c r="X9594" t="s">
        <v>193</v>
      </c>
      <c r="Y9594" t="s">
        <v>573</v>
      </c>
      <c r="Z9594" t="s">
        <v>54</v>
      </c>
      <c r="AA9594"/>
      <c r="AB9594" t="s">
        <v>48598</v>
      </c>
      <c r="AC9594" t="s">
        <v>55113</v>
      </c>
      <c r="AD9594" t="s">
        <v>32291</v>
      </c>
      <c r="AE9594" t="s">
        <v>565</v>
      </c>
      <c r="AF9594" s="119" t="str">
        <f t="shared" si="598"/>
        <v>NA</v>
      </c>
      <c r="AG9594" s="119"/>
      <c r="AH9594" s="119"/>
      <c r="AI9594" s="119"/>
      <c r="AJ9594" s="119" t="str">
        <f t="shared" si="599"/>
        <v>NA</v>
      </c>
      <c r="AK9594" s="190"/>
      <c r="AL9594" s="191"/>
    </row>
    <row r="9595" spans="1:38" x14ac:dyDescent="0.25">
      <c r="A9595" t="s">
        <v>28471</v>
      </c>
      <c r="B9595" t="s">
        <v>28469</v>
      </c>
      <c r="C9595" t="s">
        <v>28470</v>
      </c>
      <c r="D9595" t="s">
        <v>193</v>
      </c>
      <c r="E9595" t="s">
        <v>799</v>
      </c>
      <c r="F9595" t="s">
        <v>54</v>
      </c>
      <c r="G9595"/>
      <c r="H9595" t="s">
        <v>48956</v>
      </c>
      <c r="I9595" t="s">
        <v>50457</v>
      </c>
      <c r="J9595"/>
      <c r="K9595" t="s">
        <v>565</v>
      </c>
      <c r="L9595" s="119" t="str">
        <f t="shared" si="596"/>
        <v>NA</v>
      </c>
      <c r="M9595" s="119"/>
      <c r="N9595" s="120" t="str">
        <f t="shared" si="597"/>
        <v>NA</v>
      </c>
      <c r="O9595" s="120"/>
      <c r="P9595"/>
      <c r="Q9595"/>
      <c r="R9595"/>
      <c r="S9595"/>
      <c r="T9595"/>
      <c r="U9595" t="s">
        <v>32046</v>
      </c>
      <c r="V9595" t="s">
        <v>32044</v>
      </c>
      <c r="W9595" t="s">
        <v>32045</v>
      </c>
      <c r="X9595" t="s">
        <v>193</v>
      </c>
      <c r="Y9595" t="s">
        <v>573</v>
      </c>
      <c r="Z9595" t="s">
        <v>54</v>
      </c>
      <c r="AA9595"/>
      <c r="AB9595" t="s">
        <v>48598</v>
      </c>
      <c r="AC9595" t="s">
        <v>55113</v>
      </c>
      <c r="AD9595" t="s">
        <v>32046</v>
      </c>
      <c r="AE9595" t="s">
        <v>565</v>
      </c>
      <c r="AF9595" s="119" t="str">
        <f t="shared" si="598"/>
        <v>NA</v>
      </c>
      <c r="AG9595" s="119"/>
      <c r="AH9595" s="119"/>
      <c r="AI9595" s="119"/>
      <c r="AJ9595" s="119" t="str">
        <f t="shared" si="599"/>
        <v>NA</v>
      </c>
      <c r="AK9595" s="190"/>
      <c r="AL9595" s="191"/>
    </row>
    <row r="9596" spans="1:38" x14ac:dyDescent="0.25">
      <c r="A9596" t="s">
        <v>28063</v>
      </c>
      <c r="B9596" t="s">
        <v>28061</v>
      </c>
      <c r="C9596" t="s">
        <v>28062</v>
      </c>
      <c r="D9596" t="s">
        <v>193</v>
      </c>
      <c r="E9596" t="s">
        <v>799</v>
      </c>
      <c r="F9596" t="s">
        <v>54</v>
      </c>
      <c r="G9596"/>
      <c r="H9596" t="s">
        <v>48956</v>
      </c>
      <c r="I9596" t="s">
        <v>50457</v>
      </c>
      <c r="J9596"/>
      <c r="K9596" t="s">
        <v>565</v>
      </c>
      <c r="L9596" s="119" t="str">
        <f t="shared" si="596"/>
        <v>NA</v>
      </c>
      <c r="M9596" s="119"/>
      <c r="N9596" s="120" t="str">
        <f t="shared" si="597"/>
        <v>NA</v>
      </c>
      <c r="O9596" s="120"/>
      <c r="P9596"/>
      <c r="Q9596"/>
      <c r="R9596"/>
      <c r="S9596"/>
      <c r="T9596"/>
      <c r="U9596" t="s">
        <v>32279</v>
      </c>
      <c r="V9596" t="s">
        <v>32278</v>
      </c>
      <c r="W9596" t="s">
        <v>31693</v>
      </c>
      <c r="X9596" t="s">
        <v>193</v>
      </c>
      <c r="Y9596" t="s">
        <v>573</v>
      </c>
      <c r="Z9596" t="s">
        <v>54</v>
      </c>
      <c r="AA9596"/>
      <c r="AB9596" t="s">
        <v>48598</v>
      </c>
      <c r="AC9596" t="s">
        <v>55113</v>
      </c>
      <c r="AD9596" t="s">
        <v>32279</v>
      </c>
      <c r="AE9596" t="s">
        <v>565</v>
      </c>
      <c r="AF9596" s="119" t="str">
        <f t="shared" si="598"/>
        <v>NA</v>
      </c>
      <c r="AG9596" s="119"/>
      <c r="AH9596" s="119"/>
      <c r="AI9596" s="119"/>
      <c r="AJ9596" s="119" t="str">
        <f t="shared" si="599"/>
        <v>NA</v>
      </c>
      <c r="AK9596" s="190"/>
      <c r="AL9596" s="191"/>
    </row>
    <row r="9597" spans="1:38" x14ac:dyDescent="0.25">
      <c r="A9597" t="s">
        <v>30685</v>
      </c>
      <c r="B9597" t="s">
        <v>30684</v>
      </c>
      <c r="C9597" t="s">
        <v>27268</v>
      </c>
      <c r="D9597" t="s">
        <v>193</v>
      </c>
      <c r="E9597" t="s">
        <v>10691</v>
      </c>
      <c r="F9597" t="s">
        <v>54</v>
      </c>
      <c r="G9597"/>
      <c r="H9597" t="s">
        <v>48957</v>
      </c>
      <c r="I9597" t="s">
        <v>55439</v>
      </c>
      <c r="J9597" t="s">
        <v>30685</v>
      </c>
      <c r="K9597" t="s">
        <v>565</v>
      </c>
      <c r="L9597" s="119" t="str">
        <f t="shared" si="596"/>
        <v>NA</v>
      </c>
      <c r="M9597" s="119"/>
      <c r="N9597" s="120" t="str">
        <f t="shared" si="597"/>
        <v>NA</v>
      </c>
      <c r="O9597" s="120"/>
      <c r="P9597"/>
      <c r="Q9597"/>
      <c r="R9597"/>
      <c r="S9597"/>
      <c r="T9597"/>
      <c r="U9597" t="s">
        <v>33122</v>
      </c>
      <c r="V9597" t="s">
        <v>33121</v>
      </c>
      <c r="W9597" t="s">
        <v>27691</v>
      </c>
      <c r="X9597" t="s">
        <v>193</v>
      </c>
      <c r="Y9597" t="s">
        <v>4402</v>
      </c>
      <c r="Z9597" t="s">
        <v>54</v>
      </c>
      <c r="AA9597"/>
      <c r="AB9597" t="s">
        <v>48598</v>
      </c>
      <c r="AC9597" t="s">
        <v>55114</v>
      </c>
      <c r="AD9597" t="s">
        <v>33122</v>
      </c>
      <c r="AE9597" t="s">
        <v>565</v>
      </c>
      <c r="AF9597" s="119" t="str">
        <f t="shared" si="598"/>
        <v>NA</v>
      </c>
      <c r="AG9597" s="119"/>
      <c r="AH9597" s="119"/>
      <c r="AI9597" s="119"/>
      <c r="AJ9597" s="119" t="str">
        <f t="shared" si="599"/>
        <v>NA</v>
      </c>
      <c r="AK9597" s="190"/>
      <c r="AL9597" s="191"/>
    </row>
    <row r="9598" spans="1:38" x14ac:dyDescent="0.25">
      <c r="A9598" t="s">
        <v>29983</v>
      </c>
      <c r="B9598" t="s">
        <v>29982</v>
      </c>
      <c r="C9598" t="s">
        <v>27268</v>
      </c>
      <c r="D9598" t="s">
        <v>193</v>
      </c>
      <c r="E9598" t="s">
        <v>10691</v>
      </c>
      <c r="F9598" t="s">
        <v>54</v>
      </c>
      <c r="G9598"/>
      <c r="H9598" t="s">
        <v>48957</v>
      </c>
      <c r="I9598" t="s">
        <v>55439</v>
      </c>
      <c r="J9598" t="s">
        <v>29984</v>
      </c>
      <c r="K9598" t="s">
        <v>565</v>
      </c>
      <c r="L9598" s="119" t="str">
        <f t="shared" si="596"/>
        <v>NA</v>
      </c>
      <c r="M9598" s="119"/>
      <c r="N9598" s="120" t="str">
        <f t="shared" si="597"/>
        <v>NA</v>
      </c>
      <c r="O9598" s="120"/>
      <c r="P9598"/>
      <c r="Q9598"/>
      <c r="R9598"/>
      <c r="S9598"/>
      <c r="T9598"/>
      <c r="U9598" t="s">
        <v>31627</v>
      </c>
      <c r="V9598" t="s">
        <v>31625</v>
      </c>
      <c r="W9598" t="s">
        <v>31626</v>
      </c>
      <c r="X9598" t="s">
        <v>193</v>
      </c>
      <c r="Y9598" t="s">
        <v>4402</v>
      </c>
      <c r="Z9598" t="s">
        <v>54</v>
      </c>
      <c r="AA9598"/>
      <c r="AB9598" t="s">
        <v>48598</v>
      </c>
      <c r="AC9598" t="s">
        <v>55114</v>
      </c>
      <c r="AD9598" t="s">
        <v>31627</v>
      </c>
      <c r="AE9598" t="s">
        <v>565</v>
      </c>
      <c r="AF9598" s="119" t="str">
        <f t="shared" si="598"/>
        <v>NA</v>
      </c>
      <c r="AG9598" s="119"/>
      <c r="AH9598" s="119"/>
      <c r="AI9598" s="119"/>
      <c r="AJ9598" s="119" t="str">
        <f t="shared" si="599"/>
        <v>NA</v>
      </c>
      <c r="AK9598" s="190"/>
      <c r="AL9598" s="191"/>
    </row>
    <row r="9599" spans="1:38" x14ac:dyDescent="0.25">
      <c r="A9599" t="s">
        <v>30632</v>
      </c>
      <c r="B9599" t="s">
        <v>30631</v>
      </c>
      <c r="C9599" t="s">
        <v>27268</v>
      </c>
      <c r="D9599" t="s">
        <v>193</v>
      </c>
      <c r="E9599" t="s">
        <v>10691</v>
      </c>
      <c r="F9599" t="s">
        <v>54</v>
      </c>
      <c r="G9599"/>
      <c r="H9599" t="s">
        <v>48957</v>
      </c>
      <c r="I9599" t="s">
        <v>55439</v>
      </c>
      <c r="J9599" t="s">
        <v>30633</v>
      </c>
      <c r="K9599" t="s">
        <v>565</v>
      </c>
      <c r="L9599" s="119" t="str">
        <f t="shared" si="596"/>
        <v>NA</v>
      </c>
      <c r="M9599" s="119"/>
      <c r="N9599" s="120" t="str">
        <f t="shared" si="597"/>
        <v>NA</v>
      </c>
      <c r="O9599" s="120"/>
      <c r="P9599"/>
      <c r="Q9599"/>
      <c r="R9599"/>
      <c r="S9599"/>
      <c r="T9599"/>
      <c r="U9599" t="s">
        <v>32180</v>
      </c>
      <c r="V9599" t="s">
        <v>32179</v>
      </c>
      <c r="W9599" t="s">
        <v>27988</v>
      </c>
      <c r="X9599" t="s">
        <v>193</v>
      </c>
      <c r="Y9599" t="s">
        <v>4402</v>
      </c>
      <c r="Z9599" t="s">
        <v>54</v>
      </c>
      <c r="AA9599"/>
      <c r="AB9599" t="s">
        <v>48598</v>
      </c>
      <c r="AC9599" t="s">
        <v>55114</v>
      </c>
      <c r="AD9599" t="s">
        <v>32181</v>
      </c>
      <c r="AE9599" t="s">
        <v>565</v>
      </c>
      <c r="AF9599" s="119" t="str">
        <f t="shared" si="598"/>
        <v>NA</v>
      </c>
      <c r="AG9599" s="119"/>
      <c r="AH9599" s="119"/>
      <c r="AI9599" s="119"/>
      <c r="AJ9599" s="119" t="str">
        <f t="shared" si="599"/>
        <v>NA</v>
      </c>
      <c r="AK9599" s="190"/>
      <c r="AL9599" s="191"/>
    </row>
    <row r="9600" spans="1:38" x14ac:dyDescent="0.25">
      <c r="A9600" t="s">
        <v>28638</v>
      </c>
      <c r="B9600" t="s">
        <v>28637</v>
      </c>
      <c r="C9600" t="s">
        <v>27268</v>
      </c>
      <c r="D9600" t="s">
        <v>193</v>
      </c>
      <c r="E9600" t="s">
        <v>10691</v>
      </c>
      <c r="F9600" t="s">
        <v>54</v>
      </c>
      <c r="G9600"/>
      <c r="H9600" t="s">
        <v>48957</v>
      </c>
      <c r="I9600" t="s">
        <v>55439</v>
      </c>
      <c r="J9600" t="s">
        <v>28638</v>
      </c>
      <c r="K9600" t="s">
        <v>565</v>
      </c>
      <c r="L9600" s="119" t="str">
        <f t="shared" si="596"/>
        <v>NA</v>
      </c>
      <c r="M9600" s="119"/>
      <c r="N9600" s="120" t="str">
        <f t="shared" si="597"/>
        <v>NA</v>
      </c>
      <c r="O9600" s="120"/>
      <c r="P9600"/>
      <c r="Q9600"/>
      <c r="R9600"/>
      <c r="S9600"/>
      <c r="T9600"/>
      <c r="U9600" t="s">
        <v>32890</v>
      </c>
      <c r="V9600" t="s">
        <v>32889</v>
      </c>
      <c r="W9600" t="s">
        <v>31670</v>
      </c>
      <c r="X9600" t="s">
        <v>193</v>
      </c>
      <c r="Y9600" t="s">
        <v>4402</v>
      </c>
      <c r="Z9600" t="s">
        <v>54</v>
      </c>
      <c r="AA9600"/>
      <c r="AB9600" t="s">
        <v>48598</v>
      </c>
      <c r="AC9600" t="s">
        <v>55114</v>
      </c>
      <c r="AD9600" t="s">
        <v>32890</v>
      </c>
      <c r="AE9600" t="s">
        <v>565</v>
      </c>
      <c r="AF9600" s="119" t="str">
        <f t="shared" si="598"/>
        <v>NA</v>
      </c>
      <c r="AG9600" s="119"/>
      <c r="AH9600" s="119"/>
      <c r="AI9600" s="119"/>
      <c r="AJ9600" s="119" t="str">
        <f t="shared" si="599"/>
        <v>NA</v>
      </c>
      <c r="AK9600" s="190"/>
      <c r="AL9600" s="191"/>
    </row>
    <row r="9601" spans="1:38" x14ac:dyDescent="0.25">
      <c r="A9601" t="s">
        <v>27364</v>
      </c>
      <c r="B9601" t="s">
        <v>27362</v>
      </c>
      <c r="C9601" t="s">
        <v>27363</v>
      </c>
      <c r="D9601" t="s">
        <v>193</v>
      </c>
      <c r="E9601" t="s">
        <v>10691</v>
      </c>
      <c r="F9601" t="s">
        <v>54</v>
      </c>
      <c r="G9601"/>
      <c r="H9601" t="s">
        <v>48957</v>
      </c>
      <c r="I9601" t="s">
        <v>55439</v>
      </c>
      <c r="J9601" t="s">
        <v>27364</v>
      </c>
      <c r="K9601" t="s">
        <v>565</v>
      </c>
      <c r="L9601" s="119" t="str">
        <f t="shared" si="596"/>
        <v>NA</v>
      </c>
      <c r="M9601" s="119"/>
      <c r="N9601" s="120" t="str">
        <f t="shared" si="597"/>
        <v>NA</v>
      </c>
      <c r="O9601" s="120"/>
      <c r="P9601"/>
      <c r="Q9601"/>
      <c r="R9601"/>
      <c r="S9601"/>
      <c r="T9601"/>
      <c r="U9601" t="s">
        <v>32908</v>
      </c>
      <c r="V9601" t="s">
        <v>32914</v>
      </c>
      <c r="W9601" t="s">
        <v>32915</v>
      </c>
      <c r="X9601" t="s">
        <v>193</v>
      </c>
      <c r="Y9601" t="s">
        <v>32916</v>
      </c>
      <c r="Z9601" t="s">
        <v>54</v>
      </c>
      <c r="AA9601"/>
      <c r="AB9601" t="s">
        <v>48599</v>
      </c>
      <c r="AC9601" t="s">
        <v>55115</v>
      </c>
      <c r="AD9601" t="s">
        <v>32908</v>
      </c>
      <c r="AE9601" t="s">
        <v>565</v>
      </c>
      <c r="AF9601" s="119" t="str">
        <f t="shared" si="598"/>
        <v>NA</v>
      </c>
      <c r="AG9601" s="119"/>
      <c r="AH9601" s="119"/>
      <c r="AI9601" s="119"/>
      <c r="AJ9601" s="119" t="str">
        <f t="shared" si="599"/>
        <v>NA</v>
      </c>
      <c r="AK9601" s="190"/>
      <c r="AL9601" s="191"/>
    </row>
    <row r="9602" spans="1:38" x14ac:dyDescent="0.25">
      <c r="A9602" t="s">
        <v>28019</v>
      </c>
      <c r="B9602" t="s">
        <v>28017</v>
      </c>
      <c r="C9602" t="s">
        <v>28018</v>
      </c>
      <c r="D9602" t="s">
        <v>193</v>
      </c>
      <c r="E9602" t="s">
        <v>10691</v>
      </c>
      <c r="F9602" t="s">
        <v>54</v>
      </c>
      <c r="G9602"/>
      <c r="H9602" t="s">
        <v>48957</v>
      </c>
      <c r="I9602" t="s">
        <v>55439</v>
      </c>
      <c r="J9602" t="s">
        <v>28020</v>
      </c>
      <c r="K9602" t="s">
        <v>565</v>
      </c>
      <c r="L9602" s="119" t="str">
        <f t="shared" si="596"/>
        <v>NA</v>
      </c>
      <c r="M9602" s="119"/>
      <c r="N9602" s="120" t="str">
        <f t="shared" si="597"/>
        <v>NA</v>
      </c>
      <c r="O9602" s="120"/>
      <c r="P9602"/>
      <c r="Q9602"/>
      <c r="R9602"/>
      <c r="S9602"/>
      <c r="T9602"/>
      <c r="U9602" t="s">
        <v>33739</v>
      </c>
      <c r="V9602" t="s">
        <v>33738</v>
      </c>
      <c r="W9602" t="s">
        <v>32915</v>
      </c>
      <c r="X9602" t="s">
        <v>193</v>
      </c>
      <c r="Y9602" t="s">
        <v>32916</v>
      </c>
      <c r="Z9602" t="s">
        <v>54</v>
      </c>
      <c r="AA9602"/>
      <c r="AB9602" t="s">
        <v>48599</v>
      </c>
      <c r="AC9602" t="s">
        <v>55115</v>
      </c>
      <c r="AD9602" t="s">
        <v>33739</v>
      </c>
      <c r="AE9602" t="s">
        <v>565</v>
      </c>
      <c r="AF9602" s="119" t="str">
        <f t="shared" si="598"/>
        <v>NA</v>
      </c>
      <c r="AG9602" s="119"/>
      <c r="AH9602" s="119"/>
      <c r="AI9602" s="119"/>
      <c r="AJ9602" s="119" t="str">
        <f t="shared" si="599"/>
        <v>NA</v>
      </c>
      <c r="AK9602" s="190"/>
      <c r="AL9602" s="191"/>
    </row>
    <row r="9603" spans="1:38" x14ac:dyDescent="0.25">
      <c r="A9603" t="s">
        <v>29805</v>
      </c>
      <c r="B9603" t="s">
        <v>29803</v>
      </c>
      <c r="C9603" t="s">
        <v>29804</v>
      </c>
      <c r="D9603" t="s">
        <v>193</v>
      </c>
      <c r="E9603" t="s">
        <v>10691</v>
      </c>
      <c r="F9603" t="s">
        <v>54</v>
      </c>
      <c r="G9603"/>
      <c r="H9603" t="s">
        <v>48958</v>
      </c>
      <c r="I9603" t="s">
        <v>55439</v>
      </c>
      <c r="J9603"/>
      <c r="K9603" t="s">
        <v>565</v>
      </c>
      <c r="L9603" s="119" t="str">
        <f t="shared" ref="L9603:L9666" si="600">IF($Q$1&lt;&gt;"",IF(ISNUMBER(SEARCH("*"&amp;$Q$1&amp;"*", A9603)),A9603, IF(ISNUMBER(SEARCH("*"&amp;$Q$1&amp;"*", H9603)),A9603, IF(ISNUMBER(SEARCH("*"&amp;$Q$1&amp;"*", G9603)),A9603, IF(ISNUMBER(SEARCH("*"&amp;$Q$1&amp;"*", J9603)),A9603,  IF(ISNUMBER(SEARCH("*"&amp;$Q$1&amp;"*", E9603)),A9603, "NA"))))),"NA")</f>
        <v>NA</v>
      </c>
      <c r="M9603" s="119"/>
      <c r="N9603" s="120" t="str">
        <f t="shared" ref="N9603:N9666" si="601">IF($Q$11=1,IF(ISNUMBER(SEARCH($T$11,C9603)),A9603,"NA"),"NA")</f>
        <v>NA</v>
      </c>
      <c r="O9603" s="120"/>
      <c r="P9603"/>
      <c r="Q9603"/>
      <c r="R9603"/>
      <c r="S9603"/>
      <c r="T9603"/>
      <c r="U9603" t="s">
        <v>34356</v>
      </c>
      <c r="V9603" t="s">
        <v>34354</v>
      </c>
      <c r="W9603" t="s">
        <v>34355</v>
      </c>
      <c r="X9603" t="s">
        <v>193</v>
      </c>
      <c r="Y9603" t="s">
        <v>34357</v>
      </c>
      <c r="Z9603" t="s">
        <v>54</v>
      </c>
      <c r="AA9603"/>
      <c r="AB9603" t="s">
        <v>48600</v>
      </c>
      <c r="AC9603" t="s">
        <v>55116</v>
      </c>
      <c r="AD9603"/>
      <c r="AE9603" t="s">
        <v>565</v>
      </c>
      <c r="AF9603" s="119" t="str">
        <f t="shared" ref="AF9603:AF9666" si="602">IF($Q$6&lt;&gt;"",IF(ISNUMBER(SEARCH($Q$6, W9603)),U9603, "NA"),"NA")</f>
        <v>NA</v>
      </c>
      <c r="AG9603" s="119"/>
      <c r="AH9603" s="119"/>
      <c r="AI9603" s="119"/>
      <c r="AJ9603" s="119" t="str">
        <f t="shared" ref="AJ9603:AJ9666" si="603">IF($Q$5&lt;&gt;"",IF(ISNUMBER(SEARCH($Q$5, U9603&amp;" "&amp;Y9603&amp;" "&amp;AA9603&amp;" "&amp;AB9603&amp;" "&amp;AD9603)),U9603, "NA"),"NA")</f>
        <v>NA</v>
      </c>
      <c r="AK9603" s="190"/>
      <c r="AL9603" s="191"/>
    </row>
    <row r="9604" spans="1:38" x14ac:dyDescent="0.25">
      <c r="A9604" t="s">
        <v>28777</v>
      </c>
      <c r="B9604" t="s">
        <v>28775</v>
      </c>
      <c r="C9604" t="s">
        <v>28776</v>
      </c>
      <c r="D9604" t="s">
        <v>193</v>
      </c>
      <c r="E9604" t="s">
        <v>10691</v>
      </c>
      <c r="F9604" t="s">
        <v>54</v>
      </c>
      <c r="G9604"/>
      <c r="H9604" t="s">
        <v>48957</v>
      </c>
      <c r="I9604" t="s">
        <v>55439</v>
      </c>
      <c r="J9604" t="s">
        <v>28778</v>
      </c>
      <c r="K9604" t="s">
        <v>565</v>
      </c>
      <c r="L9604" s="119" t="str">
        <f t="shared" si="600"/>
        <v>NA</v>
      </c>
      <c r="M9604" s="119"/>
      <c r="N9604" s="120" t="str">
        <f t="shared" si="601"/>
        <v>NA</v>
      </c>
      <c r="O9604" s="120"/>
      <c r="P9604"/>
      <c r="Q9604"/>
      <c r="R9604"/>
      <c r="S9604"/>
      <c r="T9604"/>
      <c r="U9604" t="s">
        <v>34360</v>
      </c>
      <c r="V9604" t="s">
        <v>34358</v>
      </c>
      <c r="W9604" t="s">
        <v>34359</v>
      </c>
      <c r="X9604" t="s">
        <v>193</v>
      </c>
      <c r="Y9604" t="s">
        <v>13289</v>
      </c>
      <c r="Z9604" t="s">
        <v>54</v>
      </c>
      <c r="AA9604"/>
      <c r="AB9604" t="s">
        <v>48601</v>
      </c>
      <c r="AC9604" t="s">
        <v>55117</v>
      </c>
      <c r="AD9604"/>
      <c r="AE9604" t="s">
        <v>565</v>
      </c>
      <c r="AF9604" s="119" t="str">
        <f t="shared" si="602"/>
        <v>NA</v>
      </c>
      <c r="AG9604" s="119"/>
      <c r="AH9604" s="119"/>
      <c r="AI9604" s="119"/>
      <c r="AJ9604" s="119" t="str">
        <f t="shared" si="603"/>
        <v>NA</v>
      </c>
      <c r="AK9604" s="190"/>
      <c r="AL9604" s="191"/>
    </row>
    <row r="9605" spans="1:38" x14ac:dyDescent="0.25">
      <c r="A9605" t="s">
        <v>30912</v>
      </c>
      <c r="B9605" t="s">
        <v>30910</v>
      </c>
      <c r="C9605" t="s">
        <v>30911</v>
      </c>
      <c r="D9605" t="s">
        <v>193</v>
      </c>
      <c r="E9605" t="s">
        <v>10691</v>
      </c>
      <c r="F9605" t="s">
        <v>54</v>
      </c>
      <c r="G9605"/>
      <c r="H9605" t="s">
        <v>48957</v>
      </c>
      <c r="I9605" t="s">
        <v>55439</v>
      </c>
      <c r="J9605" t="s">
        <v>30912</v>
      </c>
      <c r="K9605" t="s">
        <v>565</v>
      </c>
      <c r="L9605" s="119" t="str">
        <f t="shared" si="600"/>
        <v>NA</v>
      </c>
      <c r="M9605" s="119"/>
      <c r="N9605" s="120" t="str">
        <f t="shared" si="601"/>
        <v>NA</v>
      </c>
      <c r="O9605" s="120"/>
      <c r="P9605"/>
      <c r="Q9605"/>
      <c r="R9605"/>
      <c r="S9605"/>
      <c r="T9605"/>
      <c r="U9605" t="s">
        <v>34282</v>
      </c>
      <c r="V9605" t="s">
        <v>34281</v>
      </c>
      <c r="W9605" t="s">
        <v>32636</v>
      </c>
      <c r="X9605" t="s">
        <v>193</v>
      </c>
      <c r="Y9605" t="s">
        <v>14873</v>
      </c>
      <c r="Z9605" t="s">
        <v>54</v>
      </c>
      <c r="AA9605"/>
      <c r="AB9605" t="s">
        <v>48602</v>
      </c>
      <c r="AC9605" t="s">
        <v>55118</v>
      </c>
      <c r="AD9605" t="s">
        <v>34282</v>
      </c>
      <c r="AE9605" t="s">
        <v>565</v>
      </c>
      <c r="AF9605" s="119" t="str">
        <f t="shared" si="602"/>
        <v>NA</v>
      </c>
      <c r="AG9605" s="119"/>
      <c r="AH9605" s="119"/>
      <c r="AI9605" s="119"/>
      <c r="AJ9605" s="119" t="str">
        <f t="shared" si="603"/>
        <v>NA</v>
      </c>
      <c r="AK9605" s="190"/>
      <c r="AL9605" s="191"/>
    </row>
    <row r="9606" spans="1:38" x14ac:dyDescent="0.25">
      <c r="A9606" t="s">
        <v>30005</v>
      </c>
      <c r="B9606" t="s">
        <v>30003</v>
      </c>
      <c r="C9606" t="s">
        <v>30004</v>
      </c>
      <c r="D9606" t="s">
        <v>193</v>
      </c>
      <c r="E9606" t="s">
        <v>10691</v>
      </c>
      <c r="F9606" t="s">
        <v>54</v>
      </c>
      <c r="G9606"/>
      <c r="H9606" t="s">
        <v>48958</v>
      </c>
      <c r="I9606" t="s">
        <v>55439</v>
      </c>
      <c r="J9606" t="s">
        <v>30006</v>
      </c>
      <c r="K9606" t="s">
        <v>565</v>
      </c>
      <c r="L9606" s="119" t="str">
        <f t="shared" si="600"/>
        <v>NA</v>
      </c>
      <c r="M9606" s="119"/>
      <c r="N9606" s="120" t="str">
        <f t="shared" si="601"/>
        <v>NA</v>
      </c>
      <c r="O9606" s="120"/>
      <c r="P9606"/>
      <c r="Q9606"/>
      <c r="R9606"/>
      <c r="S9606"/>
      <c r="T9606"/>
      <c r="U9606" t="s">
        <v>32810</v>
      </c>
      <c r="V9606" t="s">
        <v>32817</v>
      </c>
      <c r="W9606" t="s">
        <v>32818</v>
      </c>
      <c r="X9606" t="s">
        <v>193</v>
      </c>
      <c r="Y9606" t="s">
        <v>32819</v>
      </c>
      <c r="Z9606" t="s">
        <v>54</v>
      </c>
      <c r="AA9606"/>
      <c r="AB9606" t="s">
        <v>48603</v>
      </c>
      <c r="AC9606" t="s">
        <v>55119</v>
      </c>
      <c r="AD9606" t="s">
        <v>32810</v>
      </c>
      <c r="AE9606" t="s">
        <v>565</v>
      </c>
      <c r="AF9606" s="119" t="str">
        <f t="shared" si="602"/>
        <v>NA</v>
      </c>
      <c r="AG9606" s="119"/>
      <c r="AH9606" s="119"/>
      <c r="AI9606" s="119"/>
      <c r="AJ9606" s="119" t="str">
        <f t="shared" si="603"/>
        <v>NA</v>
      </c>
      <c r="AK9606" s="190"/>
      <c r="AL9606" s="191"/>
    </row>
    <row r="9607" spans="1:38" x14ac:dyDescent="0.25">
      <c r="A9607" t="s">
        <v>27269</v>
      </c>
      <c r="B9607" t="s">
        <v>27267</v>
      </c>
      <c r="C9607" t="s">
        <v>27268</v>
      </c>
      <c r="D9607" t="s">
        <v>193</v>
      </c>
      <c r="E9607" t="s">
        <v>10691</v>
      </c>
      <c r="F9607" t="s">
        <v>54</v>
      </c>
      <c r="G9607"/>
      <c r="H9607" t="s">
        <v>48957</v>
      </c>
      <c r="I9607" t="s">
        <v>55439</v>
      </c>
      <c r="J9607" t="s">
        <v>27270</v>
      </c>
      <c r="K9607" t="s">
        <v>565</v>
      </c>
      <c r="L9607" s="119" t="str">
        <f t="shared" si="600"/>
        <v>NA</v>
      </c>
      <c r="M9607" s="119"/>
      <c r="N9607" s="120" t="str">
        <f t="shared" si="601"/>
        <v>NA</v>
      </c>
      <c r="O9607" s="120"/>
      <c r="P9607"/>
      <c r="Q9607"/>
      <c r="R9607"/>
      <c r="S9607"/>
      <c r="T9607"/>
      <c r="U9607" t="s">
        <v>35415</v>
      </c>
      <c r="V9607" t="s">
        <v>35413</v>
      </c>
      <c r="W9607" t="s">
        <v>35414</v>
      </c>
      <c r="X9607" t="s">
        <v>193</v>
      </c>
      <c r="Y9607" t="s">
        <v>15028</v>
      </c>
      <c r="Z9607" t="s">
        <v>54</v>
      </c>
      <c r="AA9607"/>
      <c r="AB9607" t="s">
        <v>48604</v>
      </c>
      <c r="AC9607" t="s">
        <v>55120</v>
      </c>
      <c r="AD9607" t="s">
        <v>35416</v>
      </c>
      <c r="AE9607" t="s">
        <v>565</v>
      </c>
      <c r="AF9607" s="119" t="str">
        <f t="shared" si="602"/>
        <v>NA</v>
      </c>
      <c r="AG9607" s="119"/>
      <c r="AH9607" s="119"/>
      <c r="AI9607" s="119"/>
      <c r="AJ9607" s="119" t="str">
        <f t="shared" si="603"/>
        <v>NA</v>
      </c>
      <c r="AK9607" s="190"/>
      <c r="AL9607" s="191"/>
    </row>
    <row r="9608" spans="1:38" x14ac:dyDescent="0.25">
      <c r="A9608" t="s">
        <v>30654</v>
      </c>
      <c r="B9608" t="s">
        <v>30653</v>
      </c>
      <c r="C9608" t="s">
        <v>27272</v>
      </c>
      <c r="D9608" t="s">
        <v>193</v>
      </c>
      <c r="E9608" t="s">
        <v>27274</v>
      </c>
      <c r="F9608" t="s">
        <v>54</v>
      </c>
      <c r="G9608"/>
      <c r="H9608" t="s">
        <v>48959</v>
      </c>
      <c r="I9608" t="s">
        <v>55440</v>
      </c>
      <c r="J9608" t="s">
        <v>30655</v>
      </c>
      <c r="K9608" t="s">
        <v>565</v>
      </c>
      <c r="L9608" s="119" t="str">
        <f t="shared" si="600"/>
        <v>NA</v>
      </c>
      <c r="M9608" s="119"/>
      <c r="N9608" s="120" t="str">
        <f t="shared" si="601"/>
        <v>NA</v>
      </c>
      <c r="O9608" s="120"/>
      <c r="P9608"/>
      <c r="Q9608"/>
      <c r="R9608"/>
      <c r="S9608"/>
      <c r="T9608"/>
      <c r="U9608" t="s">
        <v>34369</v>
      </c>
      <c r="V9608" t="s">
        <v>34367</v>
      </c>
      <c r="W9608" t="s">
        <v>34368</v>
      </c>
      <c r="X9608" t="s">
        <v>193</v>
      </c>
      <c r="Y9608" t="s">
        <v>22996</v>
      </c>
      <c r="Z9608" t="s">
        <v>54</v>
      </c>
      <c r="AA9608"/>
      <c r="AB9608" t="s">
        <v>48605</v>
      </c>
      <c r="AC9608" t="s">
        <v>55121</v>
      </c>
      <c r="AD9608"/>
      <c r="AE9608" t="s">
        <v>565</v>
      </c>
      <c r="AF9608" s="119" t="str">
        <f t="shared" si="602"/>
        <v>NA</v>
      </c>
      <c r="AG9608" s="119"/>
      <c r="AH9608" s="119"/>
      <c r="AI9608" s="119"/>
      <c r="AJ9608" s="119" t="str">
        <f t="shared" si="603"/>
        <v>NA</v>
      </c>
      <c r="AK9608" s="190"/>
      <c r="AL9608" s="191"/>
    </row>
    <row r="9609" spans="1:38" x14ac:dyDescent="0.25">
      <c r="A9609" t="s">
        <v>27273</v>
      </c>
      <c r="B9609" t="s">
        <v>27271</v>
      </c>
      <c r="C9609" t="s">
        <v>27272</v>
      </c>
      <c r="D9609" t="s">
        <v>193</v>
      </c>
      <c r="E9609" t="s">
        <v>27274</v>
      </c>
      <c r="F9609" t="s">
        <v>54</v>
      </c>
      <c r="G9609"/>
      <c r="H9609" t="s">
        <v>48959</v>
      </c>
      <c r="I9609" t="s">
        <v>55440</v>
      </c>
      <c r="J9609" t="s">
        <v>27273</v>
      </c>
      <c r="K9609" t="s">
        <v>565</v>
      </c>
      <c r="L9609" s="119" t="str">
        <f t="shared" si="600"/>
        <v>NA</v>
      </c>
      <c r="M9609" s="119"/>
      <c r="N9609" s="120" t="str">
        <f t="shared" si="601"/>
        <v>NA</v>
      </c>
      <c r="O9609" s="120"/>
      <c r="P9609"/>
      <c r="Q9609"/>
      <c r="R9609"/>
      <c r="S9609"/>
      <c r="T9609"/>
      <c r="U9609" t="s">
        <v>32637</v>
      </c>
      <c r="V9609" t="s">
        <v>32635</v>
      </c>
      <c r="W9609" t="s">
        <v>32636</v>
      </c>
      <c r="X9609" t="s">
        <v>193</v>
      </c>
      <c r="Y9609" t="s">
        <v>18666</v>
      </c>
      <c r="Z9609" t="s">
        <v>54</v>
      </c>
      <c r="AA9609"/>
      <c r="AB9609" t="s">
        <v>48606</v>
      </c>
      <c r="AC9609" t="s">
        <v>55122</v>
      </c>
      <c r="AD9609" t="s">
        <v>32637</v>
      </c>
      <c r="AE9609" t="s">
        <v>565</v>
      </c>
      <c r="AF9609" s="119" t="str">
        <f t="shared" si="602"/>
        <v>NA</v>
      </c>
      <c r="AG9609" s="119"/>
      <c r="AH9609" s="119"/>
      <c r="AI9609" s="119"/>
      <c r="AJ9609" s="119" t="str">
        <f t="shared" si="603"/>
        <v>NA</v>
      </c>
      <c r="AK9609" s="190"/>
      <c r="AL9609" s="191"/>
    </row>
    <row r="9610" spans="1:38" x14ac:dyDescent="0.25">
      <c r="A9610" t="s">
        <v>29717</v>
      </c>
      <c r="B9610" t="s">
        <v>29715</v>
      </c>
      <c r="C9610" t="s">
        <v>29716</v>
      </c>
      <c r="D9610" t="s">
        <v>193</v>
      </c>
      <c r="E9610" t="s">
        <v>11914</v>
      </c>
      <c r="F9610" t="s">
        <v>54</v>
      </c>
      <c r="G9610"/>
      <c r="H9610" t="s">
        <v>48960</v>
      </c>
      <c r="I9610" t="s">
        <v>55441</v>
      </c>
      <c r="J9610" t="s">
        <v>29718</v>
      </c>
      <c r="K9610" t="s">
        <v>565</v>
      </c>
      <c r="L9610" s="119" t="str">
        <f t="shared" si="600"/>
        <v>NA</v>
      </c>
      <c r="M9610" s="119"/>
      <c r="N9610" s="120" t="str">
        <f t="shared" si="601"/>
        <v>NA</v>
      </c>
      <c r="O9610" s="120"/>
      <c r="P9610"/>
      <c r="Q9610"/>
      <c r="R9610"/>
      <c r="S9610"/>
      <c r="T9610"/>
      <c r="U9610" t="s">
        <v>34284</v>
      </c>
      <c r="V9610" t="s">
        <v>34283</v>
      </c>
      <c r="W9610" t="s">
        <v>32636</v>
      </c>
      <c r="X9610" t="s">
        <v>193</v>
      </c>
      <c r="Y9610" t="s">
        <v>18666</v>
      </c>
      <c r="Z9610" t="s">
        <v>54</v>
      </c>
      <c r="AA9610"/>
      <c r="AB9610" t="s">
        <v>48606</v>
      </c>
      <c r="AC9610" t="s">
        <v>55122</v>
      </c>
      <c r="AD9610"/>
      <c r="AE9610" t="s">
        <v>565</v>
      </c>
      <c r="AF9610" s="119" t="str">
        <f t="shared" si="602"/>
        <v>NA</v>
      </c>
      <c r="AG9610" s="119"/>
      <c r="AH9610" s="119"/>
      <c r="AI9610" s="119"/>
      <c r="AJ9610" s="119" t="str">
        <f t="shared" si="603"/>
        <v>NA</v>
      </c>
      <c r="AK9610" s="190"/>
      <c r="AL9610" s="191"/>
    </row>
    <row r="9611" spans="1:38" x14ac:dyDescent="0.25">
      <c r="A9611" t="s">
        <v>30115</v>
      </c>
      <c r="B9611" t="s">
        <v>30113</v>
      </c>
      <c r="C9611" t="s">
        <v>30114</v>
      </c>
      <c r="D9611" t="s">
        <v>193</v>
      </c>
      <c r="E9611" t="s">
        <v>11914</v>
      </c>
      <c r="F9611" t="s">
        <v>54</v>
      </c>
      <c r="G9611"/>
      <c r="H9611" t="s">
        <v>48961</v>
      </c>
      <c r="I9611" t="s">
        <v>55441</v>
      </c>
      <c r="J9611" t="s">
        <v>30116</v>
      </c>
      <c r="K9611" t="s">
        <v>565</v>
      </c>
      <c r="L9611" s="119" t="str">
        <f t="shared" si="600"/>
        <v>NA</v>
      </c>
      <c r="M9611" s="119"/>
      <c r="N9611" s="120" t="str">
        <f t="shared" si="601"/>
        <v>NA</v>
      </c>
      <c r="O9611" s="120"/>
      <c r="P9611"/>
      <c r="Q9611"/>
      <c r="R9611"/>
      <c r="S9611"/>
      <c r="T9611"/>
      <c r="U9611" t="s">
        <v>32797</v>
      </c>
      <c r="V9611" t="s">
        <v>32796</v>
      </c>
      <c r="W9611" t="s">
        <v>32636</v>
      </c>
      <c r="X9611" t="s">
        <v>193</v>
      </c>
      <c r="Y9611" t="s">
        <v>19507</v>
      </c>
      <c r="Z9611" t="s">
        <v>54</v>
      </c>
      <c r="AA9611"/>
      <c r="AB9611" t="s">
        <v>48607</v>
      </c>
      <c r="AC9611" t="s">
        <v>55123</v>
      </c>
      <c r="AD9611" t="s">
        <v>32797</v>
      </c>
      <c r="AE9611" t="s">
        <v>565</v>
      </c>
      <c r="AF9611" s="119" t="str">
        <f t="shared" si="602"/>
        <v>NA</v>
      </c>
      <c r="AG9611" s="119"/>
      <c r="AH9611" s="119"/>
      <c r="AI9611" s="119"/>
      <c r="AJ9611" s="119" t="str">
        <f t="shared" si="603"/>
        <v>NA</v>
      </c>
      <c r="AK9611" s="190"/>
      <c r="AL9611" s="191"/>
    </row>
    <row r="9612" spans="1:38" x14ac:dyDescent="0.25">
      <c r="A9612" t="s">
        <v>30956</v>
      </c>
      <c r="B9612" t="s">
        <v>30954</v>
      </c>
      <c r="C9612" t="s">
        <v>30955</v>
      </c>
      <c r="D9612" t="s">
        <v>193</v>
      </c>
      <c r="E9612" t="s">
        <v>11914</v>
      </c>
      <c r="F9612" t="s">
        <v>54</v>
      </c>
      <c r="G9612"/>
      <c r="H9612" t="s">
        <v>48960</v>
      </c>
      <c r="I9612" t="s">
        <v>55441</v>
      </c>
      <c r="J9612" t="s">
        <v>30956</v>
      </c>
      <c r="K9612" t="s">
        <v>565</v>
      </c>
      <c r="L9612" s="119" t="str">
        <f t="shared" si="600"/>
        <v>NA</v>
      </c>
      <c r="M9612" s="119"/>
      <c r="N9612" s="120" t="str">
        <f t="shared" si="601"/>
        <v>NA</v>
      </c>
      <c r="O9612" s="120"/>
      <c r="P9612"/>
      <c r="Q9612"/>
      <c r="R9612"/>
      <c r="S9612"/>
      <c r="T9612"/>
      <c r="U9612" t="s">
        <v>35429</v>
      </c>
      <c r="V9612" t="s">
        <v>35428</v>
      </c>
      <c r="W9612" t="s">
        <v>35414</v>
      </c>
      <c r="X9612" t="s">
        <v>193</v>
      </c>
      <c r="Y9612" t="s">
        <v>19507</v>
      </c>
      <c r="Z9612" t="s">
        <v>54</v>
      </c>
      <c r="AA9612"/>
      <c r="AB9612" t="s">
        <v>48607</v>
      </c>
      <c r="AC9612" t="s">
        <v>55123</v>
      </c>
      <c r="AD9612"/>
      <c r="AE9612" t="s">
        <v>565</v>
      </c>
      <c r="AF9612" s="119" t="str">
        <f t="shared" si="602"/>
        <v>NA</v>
      </c>
      <c r="AG9612" s="119"/>
      <c r="AH9612" s="119"/>
      <c r="AI9612" s="119"/>
      <c r="AJ9612" s="119" t="str">
        <f t="shared" si="603"/>
        <v>NA</v>
      </c>
      <c r="AK9612" s="190"/>
      <c r="AL9612" s="191"/>
    </row>
    <row r="9613" spans="1:38" x14ac:dyDescent="0.25">
      <c r="A9613" t="s">
        <v>27969</v>
      </c>
      <c r="B9613" t="s">
        <v>27967</v>
      </c>
      <c r="C9613" t="s">
        <v>27968</v>
      </c>
      <c r="D9613" t="s">
        <v>193</v>
      </c>
      <c r="E9613" t="s">
        <v>11914</v>
      </c>
      <c r="F9613" t="s">
        <v>54</v>
      </c>
      <c r="G9613"/>
      <c r="H9613" t="s">
        <v>48960</v>
      </c>
      <c r="I9613" t="s">
        <v>55441</v>
      </c>
      <c r="J9613" t="s">
        <v>27969</v>
      </c>
      <c r="K9613" t="s">
        <v>565</v>
      </c>
      <c r="L9613" s="119" t="str">
        <f t="shared" si="600"/>
        <v>NA</v>
      </c>
      <c r="M9613" s="119"/>
      <c r="N9613" s="120" t="str">
        <f t="shared" si="601"/>
        <v>NA</v>
      </c>
      <c r="O9613" s="120"/>
      <c r="P9613"/>
      <c r="Q9613"/>
      <c r="R9613"/>
      <c r="S9613"/>
      <c r="T9613"/>
      <c r="U9613" t="s">
        <v>34375</v>
      </c>
      <c r="V9613" t="s">
        <v>34373</v>
      </c>
      <c r="W9613" t="s">
        <v>34374</v>
      </c>
      <c r="X9613" t="s">
        <v>193</v>
      </c>
      <c r="Y9613" t="s">
        <v>12996</v>
      </c>
      <c r="Z9613" t="s">
        <v>54</v>
      </c>
      <c r="AA9613"/>
      <c r="AB9613" t="s">
        <v>48608</v>
      </c>
      <c r="AC9613" t="s">
        <v>55124</v>
      </c>
      <c r="AD9613"/>
      <c r="AE9613" t="s">
        <v>565</v>
      </c>
      <c r="AF9613" s="119" t="str">
        <f t="shared" si="602"/>
        <v>NA</v>
      </c>
      <c r="AG9613" s="119"/>
      <c r="AH9613" s="119"/>
      <c r="AI9613" s="119"/>
      <c r="AJ9613" s="119" t="str">
        <f t="shared" si="603"/>
        <v>NA</v>
      </c>
      <c r="AK9613" s="190"/>
      <c r="AL9613" s="191"/>
    </row>
    <row r="9614" spans="1:38" x14ac:dyDescent="0.25">
      <c r="A9614" t="s">
        <v>29845</v>
      </c>
      <c r="B9614" t="s">
        <v>29843</v>
      </c>
      <c r="C9614" t="s">
        <v>29844</v>
      </c>
      <c r="D9614" t="s">
        <v>193</v>
      </c>
      <c r="E9614" t="s">
        <v>9030</v>
      </c>
      <c r="F9614" t="s">
        <v>54</v>
      </c>
      <c r="G9614"/>
      <c r="H9614" t="s">
        <v>48962</v>
      </c>
      <c r="I9614" t="s">
        <v>55442</v>
      </c>
      <c r="J9614" t="s">
        <v>29846</v>
      </c>
      <c r="K9614" t="s">
        <v>565</v>
      </c>
      <c r="L9614" s="119" t="str">
        <f t="shared" si="600"/>
        <v>NA</v>
      </c>
      <c r="M9614" s="119"/>
      <c r="N9614" s="120" t="str">
        <f t="shared" si="601"/>
        <v>NA</v>
      </c>
      <c r="O9614" s="120"/>
      <c r="P9614"/>
      <c r="Q9614"/>
      <c r="R9614"/>
      <c r="S9614"/>
      <c r="T9614"/>
      <c r="U9614" t="s">
        <v>32921</v>
      </c>
      <c r="V9614" t="s">
        <v>32920</v>
      </c>
      <c r="W9614" t="s">
        <v>32818</v>
      </c>
      <c r="X9614" t="s">
        <v>193</v>
      </c>
      <c r="Y9614" t="s">
        <v>32922</v>
      </c>
      <c r="Z9614" t="s">
        <v>54</v>
      </c>
      <c r="AA9614"/>
      <c r="AB9614" t="s">
        <v>48609</v>
      </c>
      <c r="AC9614" t="s">
        <v>55125</v>
      </c>
      <c r="AD9614" t="s">
        <v>32921</v>
      </c>
      <c r="AE9614" t="s">
        <v>565</v>
      </c>
      <c r="AF9614" s="119" t="str">
        <f t="shared" si="602"/>
        <v>NA</v>
      </c>
      <c r="AG9614" s="119"/>
      <c r="AH9614" s="119"/>
      <c r="AI9614" s="119"/>
      <c r="AJ9614" s="119" t="str">
        <f t="shared" si="603"/>
        <v>NA</v>
      </c>
      <c r="AK9614" s="190"/>
      <c r="AL9614" s="191"/>
    </row>
    <row r="9615" spans="1:38" x14ac:dyDescent="0.25">
      <c r="A9615" t="s">
        <v>31274</v>
      </c>
      <c r="B9615" t="s">
        <v>31272</v>
      </c>
      <c r="C9615" t="s">
        <v>31273</v>
      </c>
      <c r="D9615" t="s">
        <v>193</v>
      </c>
      <c r="E9615" t="s">
        <v>9030</v>
      </c>
      <c r="F9615" t="s">
        <v>54</v>
      </c>
      <c r="G9615"/>
      <c r="H9615" t="s">
        <v>48963</v>
      </c>
      <c r="I9615" t="s">
        <v>55442</v>
      </c>
      <c r="J9615"/>
      <c r="K9615" t="s">
        <v>565</v>
      </c>
      <c r="L9615" s="119" t="str">
        <f t="shared" si="600"/>
        <v>NA</v>
      </c>
      <c r="M9615" s="119"/>
      <c r="N9615" s="120" t="str">
        <f t="shared" si="601"/>
        <v>NA</v>
      </c>
      <c r="O9615" s="120"/>
      <c r="P9615"/>
      <c r="Q9615"/>
      <c r="R9615"/>
      <c r="S9615"/>
      <c r="T9615"/>
      <c r="U9615" t="s">
        <v>34386</v>
      </c>
      <c r="V9615" t="s">
        <v>34384</v>
      </c>
      <c r="W9615" t="s">
        <v>34385</v>
      </c>
      <c r="X9615" t="s">
        <v>193</v>
      </c>
      <c r="Y9615" t="s">
        <v>14001</v>
      </c>
      <c r="Z9615" t="s">
        <v>54</v>
      </c>
      <c r="AA9615"/>
      <c r="AB9615" t="s">
        <v>48610</v>
      </c>
      <c r="AC9615" t="s">
        <v>55126</v>
      </c>
      <c r="AD9615"/>
      <c r="AE9615" t="s">
        <v>565</v>
      </c>
      <c r="AF9615" s="119" t="str">
        <f t="shared" si="602"/>
        <v>NA</v>
      </c>
      <c r="AG9615" s="119"/>
      <c r="AH9615" s="119"/>
      <c r="AI9615" s="119"/>
      <c r="AJ9615" s="119" t="str">
        <f t="shared" si="603"/>
        <v>NA</v>
      </c>
      <c r="AK9615" s="190"/>
      <c r="AL9615" s="191"/>
    </row>
    <row r="9616" spans="1:38" x14ac:dyDescent="0.25">
      <c r="A9616" t="s">
        <v>30227</v>
      </c>
      <c r="B9616" t="s">
        <v>30225</v>
      </c>
      <c r="C9616" t="s">
        <v>30226</v>
      </c>
      <c r="D9616" t="s">
        <v>193</v>
      </c>
      <c r="E9616" t="s">
        <v>4485</v>
      </c>
      <c r="F9616" t="s">
        <v>54</v>
      </c>
      <c r="G9616"/>
      <c r="H9616" t="s">
        <v>48964</v>
      </c>
      <c r="I9616" t="s">
        <v>55443</v>
      </c>
      <c r="J9616" t="s">
        <v>30227</v>
      </c>
      <c r="K9616" t="s">
        <v>565</v>
      </c>
      <c r="L9616" s="119" t="str">
        <f t="shared" si="600"/>
        <v>NA</v>
      </c>
      <c r="M9616" s="119"/>
      <c r="N9616" s="120" t="str">
        <f t="shared" si="601"/>
        <v>NA</v>
      </c>
      <c r="O9616" s="120"/>
      <c r="P9616"/>
      <c r="Q9616"/>
      <c r="R9616"/>
      <c r="S9616"/>
      <c r="T9616"/>
      <c r="U9616" t="s">
        <v>34280</v>
      </c>
      <c r="V9616" t="s">
        <v>34279</v>
      </c>
      <c r="W9616" t="s">
        <v>32636</v>
      </c>
      <c r="X9616" t="s">
        <v>193</v>
      </c>
      <c r="Y9616" t="s">
        <v>3578</v>
      </c>
      <c r="Z9616" t="s">
        <v>54</v>
      </c>
      <c r="AA9616"/>
      <c r="AB9616" t="s">
        <v>48611</v>
      </c>
      <c r="AC9616" t="s">
        <v>55127</v>
      </c>
      <c r="AD9616"/>
      <c r="AE9616" t="s">
        <v>565</v>
      </c>
      <c r="AF9616" s="119" t="str">
        <f t="shared" si="602"/>
        <v>NA</v>
      </c>
      <c r="AG9616" s="119"/>
      <c r="AH9616" s="119"/>
      <c r="AI9616" s="119"/>
      <c r="AJ9616" s="119" t="str">
        <f t="shared" si="603"/>
        <v>NA</v>
      </c>
      <c r="AK9616" s="190"/>
      <c r="AL9616" s="191"/>
    </row>
    <row r="9617" spans="1:38" x14ac:dyDescent="0.25">
      <c r="A9617" t="s">
        <v>30468</v>
      </c>
      <c r="B9617" t="s">
        <v>30466</v>
      </c>
      <c r="C9617" t="s">
        <v>30467</v>
      </c>
      <c r="D9617" t="s">
        <v>193</v>
      </c>
      <c r="E9617" t="s">
        <v>4485</v>
      </c>
      <c r="F9617" t="s">
        <v>54</v>
      </c>
      <c r="G9617"/>
      <c r="H9617" t="s">
        <v>48964</v>
      </c>
      <c r="I9617" t="s">
        <v>55443</v>
      </c>
      <c r="J9617" t="s">
        <v>30469</v>
      </c>
      <c r="K9617" t="s">
        <v>565</v>
      </c>
      <c r="L9617" s="119" t="str">
        <f t="shared" si="600"/>
        <v>NA</v>
      </c>
      <c r="M9617" s="119"/>
      <c r="N9617" s="120" t="str">
        <f t="shared" si="601"/>
        <v>NA</v>
      </c>
      <c r="O9617" s="120"/>
      <c r="P9617"/>
      <c r="Q9617"/>
      <c r="R9617"/>
      <c r="S9617"/>
      <c r="T9617"/>
      <c r="U9617" t="s">
        <v>35437</v>
      </c>
      <c r="V9617" t="s">
        <v>35436</v>
      </c>
      <c r="W9617" t="s">
        <v>35414</v>
      </c>
      <c r="X9617" t="s">
        <v>193</v>
      </c>
      <c r="Y9617" t="s">
        <v>3578</v>
      </c>
      <c r="Z9617" t="s">
        <v>54</v>
      </c>
      <c r="AA9617"/>
      <c r="AB9617" t="s">
        <v>48611</v>
      </c>
      <c r="AC9617" t="s">
        <v>55127</v>
      </c>
      <c r="AD9617"/>
      <c r="AE9617" t="s">
        <v>565</v>
      </c>
      <c r="AF9617" s="119" t="str">
        <f t="shared" si="602"/>
        <v>NA</v>
      </c>
      <c r="AG9617" s="119"/>
      <c r="AH9617" s="119"/>
      <c r="AI9617" s="119"/>
      <c r="AJ9617" s="119" t="str">
        <f t="shared" si="603"/>
        <v>NA</v>
      </c>
      <c r="AK9617" s="190"/>
      <c r="AL9617" s="191"/>
    </row>
    <row r="9618" spans="1:38" x14ac:dyDescent="0.25">
      <c r="A9618" t="s">
        <v>27182</v>
      </c>
      <c r="B9618" t="s">
        <v>27180</v>
      </c>
      <c r="C9618" t="s">
        <v>27181</v>
      </c>
      <c r="D9618" t="s">
        <v>193</v>
      </c>
      <c r="E9618" t="s">
        <v>4485</v>
      </c>
      <c r="F9618" t="s">
        <v>54</v>
      </c>
      <c r="G9618"/>
      <c r="H9618" t="s">
        <v>48965</v>
      </c>
      <c r="I9618" t="s">
        <v>55443</v>
      </c>
      <c r="J9618" t="s">
        <v>27182</v>
      </c>
      <c r="K9618" t="s">
        <v>565</v>
      </c>
      <c r="L9618" s="119" t="str">
        <f t="shared" si="600"/>
        <v>NA</v>
      </c>
      <c r="M9618" s="119"/>
      <c r="N9618" s="120" t="str">
        <f t="shared" si="601"/>
        <v>NA</v>
      </c>
      <c r="O9618" s="120"/>
      <c r="P9618"/>
      <c r="Q9618"/>
      <c r="R9618"/>
      <c r="S9618"/>
      <c r="T9618"/>
      <c r="U9618" t="s">
        <v>34399</v>
      </c>
      <c r="V9618" t="s">
        <v>34397</v>
      </c>
      <c r="W9618" t="s">
        <v>34398</v>
      </c>
      <c r="X9618" t="s">
        <v>193</v>
      </c>
      <c r="Y9618" t="s">
        <v>15042</v>
      </c>
      <c r="Z9618" t="s">
        <v>54</v>
      </c>
      <c r="AA9618"/>
      <c r="AB9618" t="s">
        <v>48612</v>
      </c>
      <c r="AC9618" t="s">
        <v>55128</v>
      </c>
      <c r="AD9618"/>
      <c r="AE9618" t="s">
        <v>565</v>
      </c>
      <c r="AF9618" s="119" t="str">
        <f t="shared" si="602"/>
        <v>NA</v>
      </c>
      <c r="AG9618" s="119"/>
      <c r="AH9618" s="119"/>
      <c r="AI9618" s="119"/>
      <c r="AJ9618" s="119" t="str">
        <f t="shared" si="603"/>
        <v>NA</v>
      </c>
      <c r="AK9618" s="190"/>
      <c r="AL9618" s="191"/>
    </row>
    <row r="9619" spans="1:38" x14ac:dyDescent="0.25">
      <c r="A9619" t="s">
        <v>30710</v>
      </c>
      <c r="B9619" t="s">
        <v>30708</v>
      </c>
      <c r="C9619" t="s">
        <v>30709</v>
      </c>
      <c r="D9619" t="s">
        <v>193</v>
      </c>
      <c r="E9619" t="s">
        <v>4485</v>
      </c>
      <c r="F9619" t="s">
        <v>54</v>
      </c>
      <c r="G9619"/>
      <c r="H9619" t="s">
        <v>48965</v>
      </c>
      <c r="I9619" t="s">
        <v>55443</v>
      </c>
      <c r="J9619" t="s">
        <v>30710</v>
      </c>
      <c r="K9619" t="s">
        <v>565</v>
      </c>
      <c r="L9619" s="119" t="str">
        <f t="shared" si="600"/>
        <v>NA</v>
      </c>
      <c r="M9619" s="119"/>
      <c r="N9619" s="120" t="str">
        <f t="shared" si="601"/>
        <v>NA</v>
      </c>
      <c r="O9619" s="120"/>
      <c r="P9619"/>
      <c r="Q9619"/>
      <c r="R9619"/>
      <c r="S9619"/>
      <c r="T9619"/>
      <c r="U9619" t="s">
        <v>32396</v>
      </c>
      <c r="V9619" t="s">
        <v>32401</v>
      </c>
      <c r="W9619" t="s">
        <v>27125</v>
      </c>
      <c r="X9619" t="s">
        <v>193</v>
      </c>
      <c r="Y9619" t="s">
        <v>3397</v>
      </c>
      <c r="Z9619" t="s">
        <v>54</v>
      </c>
      <c r="AA9619"/>
      <c r="AB9619" t="s">
        <v>48613</v>
      </c>
      <c r="AC9619" t="s">
        <v>55129</v>
      </c>
      <c r="AD9619" t="s">
        <v>32402</v>
      </c>
      <c r="AE9619" t="s">
        <v>565</v>
      </c>
      <c r="AF9619" s="119" t="str">
        <f t="shared" si="602"/>
        <v>NA</v>
      </c>
      <c r="AG9619" s="119"/>
      <c r="AH9619" s="119"/>
      <c r="AI9619" s="119"/>
      <c r="AJ9619" s="119" t="str">
        <f t="shared" si="603"/>
        <v>NA</v>
      </c>
      <c r="AK9619" s="190"/>
      <c r="AL9619" s="191"/>
    </row>
    <row r="9620" spans="1:38" x14ac:dyDescent="0.25">
      <c r="A9620" t="s">
        <v>34532</v>
      </c>
      <c r="B9620" t="s">
        <v>34530</v>
      </c>
      <c r="C9620" t="s">
        <v>34531</v>
      </c>
      <c r="D9620" t="s">
        <v>193</v>
      </c>
      <c r="E9620" t="s">
        <v>5794</v>
      </c>
      <c r="F9620" t="s">
        <v>54</v>
      </c>
      <c r="G9620"/>
      <c r="H9620" t="s">
        <v>48966</v>
      </c>
      <c r="I9620" t="s">
        <v>55444</v>
      </c>
      <c r="J9620" t="s">
        <v>34532</v>
      </c>
      <c r="K9620" t="s">
        <v>565</v>
      </c>
      <c r="L9620" s="119" t="str">
        <f t="shared" si="600"/>
        <v>NA</v>
      </c>
      <c r="M9620" s="119"/>
      <c r="N9620" s="120" t="str">
        <f t="shared" si="601"/>
        <v>NA</v>
      </c>
      <c r="O9620" s="120"/>
      <c r="P9620"/>
      <c r="Q9620"/>
      <c r="R9620"/>
      <c r="S9620"/>
      <c r="T9620"/>
      <c r="U9620" t="s">
        <v>33332</v>
      </c>
      <c r="V9620" t="s">
        <v>33330</v>
      </c>
      <c r="W9620" t="s">
        <v>33331</v>
      </c>
      <c r="X9620" t="s">
        <v>193</v>
      </c>
      <c r="Y9620" t="s">
        <v>3397</v>
      </c>
      <c r="Z9620" t="s">
        <v>54</v>
      </c>
      <c r="AA9620"/>
      <c r="AB9620" t="s">
        <v>48613</v>
      </c>
      <c r="AC9620" t="s">
        <v>55129</v>
      </c>
      <c r="AD9620" t="s">
        <v>33332</v>
      </c>
      <c r="AE9620" t="s">
        <v>565</v>
      </c>
      <c r="AF9620" s="119" t="str">
        <f t="shared" si="602"/>
        <v>NA</v>
      </c>
      <c r="AG9620" s="119"/>
      <c r="AH9620" s="119"/>
      <c r="AI9620" s="119"/>
      <c r="AJ9620" s="119" t="str">
        <f t="shared" si="603"/>
        <v>NA</v>
      </c>
      <c r="AK9620" s="190"/>
      <c r="AL9620" s="191"/>
    </row>
    <row r="9621" spans="1:38" x14ac:dyDescent="0.25">
      <c r="A9621" t="s">
        <v>28075</v>
      </c>
      <c r="B9621" t="s">
        <v>28073</v>
      </c>
      <c r="C9621" t="s">
        <v>28074</v>
      </c>
      <c r="D9621" t="s">
        <v>193</v>
      </c>
      <c r="E9621" t="s">
        <v>5794</v>
      </c>
      <c r="F9621" t="s">
        <v>54</v>
      </c>
      <c r="G9621"/>
      <c r="H9621" t="s">
        <v>48966</v>
      </c>
      <c r="I9621" t="s">
        <v>55444</v>
      </c>
      <c r="J9621"/>
      <c r="K9621" t="s">
        <v>565</v>
      </c>
      <c r="L9621" s="119" t="str">
        <f t="shared" si="600"/>
        <v>NA</v>
      </c>
      <c r="M9621" s="119"/>
      <c r="N9621" s="120" t="str">
        <f t="shared" si="601"/>
        <v>NA</v>
      </c>
      <c r="O9621" s="120"/>
      <c r="P9621"/>
      <c r="Q9621"/>
      <c r="R9621"/>
      <c r="S9621"/>
      <c r="T9621"/>
      <c r="U9621" t="s">
        <v>32113</v>
      </c>
      <c r="V9621" t="s">
        <v>32111</v>
      </c>
      <c r="W9621" t="s">
        <v>32112</v>
      </c>
      <c r="X9621" t="s">
        <v>193</v>
      </c>
      <c r="Y9621" t="s">
        <v>3246</v>
      </c>
      <c r="Z9621" t="s">
        <v>54</v>
      </c>
      <c r="AA9621"/>
      <c r="AB9621" t="s">
        <v>48614</v>
      </c>
      <c r="AC9621" t="s">
        <v>55130</v>
      </c>
      <c r="AD9621" t="s">
        <v>32114</v>
      </c>
      <c r="AE9621" t="s">
        <v>565</v>
      </c>
      <c r="AF9621" s="119" t="str">
        <f t="shared" si="602"/>
        <v>NA</v>
      </c>
      <c r="AG9621" s="119"/>
      <c r="AH9621" s="119"/>
      <c r="AI9621" s="119"/>
      <c r="AJ9621" s="119" t="str">
        <f t="shared" si="603"/>
        <v>NA</v>
      </c>
      <c r="AK9621" s="190"/>
      <c r="AL9621" s="191"/>
    </row>
    <row r="9622" spans="1:38" x14ac:dyDescent="0.25">
      <c r="A9622" t="s">
        <v>30351</v>
      </c>
      <c r="B9622" t="s">
        <v>30349</v>
      </c>
      <c r="C9622" t="s">
        <v>30350</v>
      </c>
      <c r="D9622" t="s">
        <v>193</v>
      </c>
      <c r="E9622" t="s">
        <v>5794</v>
      </c>
      <c r="F9622" t="s">
        <v>54</v>
      </c>
      <c r="G9622"/>
      <c r="H9622" t="s">
        <v>48967</v>
      </c>
      <c r="I9622" t="s">
        <v>55444</v>
      </c>
      <c r="J9622"/>
      <c r="K9622" t="s">
        <v>565</v>
      </c>
      <c r="L9622" s="119" t="str">
        <f t="shared" si="600"/>
        <v>NA</v>
      </c>
      <c r="M9622" s="119"/>
      <c r="N9622" s="120" t="str">
        <f t="shared" si="601"/>
        <v>NA</v>
      </c>
      <c r="O9622" s="120"/>
      <c r="P9622"/>
      <c r="Q9622"/>
      <c r="R9622"/>
      <c r="S9622"/>
      <c r="T9622"/>
      <c r="U9622" t="s">
        <v>33334</v>
      </c>
      <c r="V9622" t="s">
        <v>33333</v>
      </c>
      <c r="W9622" t="s">
        <v>33331</v>
      </c>
      <c r="X9622" t="s">
        <v>193</v>
      </c>
      <c r="Y9622" t="s">
        <v>3246</v>
      </c>
      <c r="Z9622" t="s">
        <v>54</v>
      </c>
      <c r="AA9622"/>
      <c r="AB9622" t="s">
        <v>48614</v>
      </c>
      <c r="AC9622" t="s">
        <v>55130</v>
      </c>
      <c r="AD9622" t="s">
        <v>33335</v>
      </c>
      <c r="AE9622" t="s">
        <v>565</v>
      </c>
      <c r="AF9622" s="119" t="str">
        <f t="shared" si="602"/>
        <v>NA</v>
      </c>
      <c r="AG9622" s="119"/>
      <c r="AH9622" s="119"/>
      <c r="AI9622" s="119"/>
      <c r="AJ9622" s="119" t="str">
        <f t="shared" si="603"/>
        <v>NA</v>
      </c>
      <c r="AK9622" s="190"/>
      <c r="AL9622" s="191"/>
    </row>
    <row r="9623" spans="1:38" x14ac:dyDescent="0.25">
      <c r="A9623" t="s">
        <v>30371</v>
      </c>
      <c r="B9623" t="s">
        <v>30369</v>
      </c>
      <c r="C9623" t="s">
        <v>30370</v>
      </c>
      <c r="D9623" t="s">
        <v>193</v>
      </c>
      <c r="E9623" t="s">
        <v>5794</v>
      </c>
      <c r="F9623" t="s">
        <v>54</v>
      </c>
      <c r="G9623"/>
      <c r="H9623" t="s">
        <v>48967</v>
      </c>
      <c r="I9623" t="s">
        <v>55444</v>
      </c>
      <c r="J9623"/>
      <c r="K9623" t="s">
        <v>565</v>
      </c>
      <c r="L9623" s="119" t="str">
        <f t="shared" si="600"/>
        <v>NA</v>
      </c>
      <c r="M9623" s="119"/>
      <c r="N9623" s="120" t="str">
        <f t="shared" si="601"/>
        <v>NA</v>
      </c>
      <c r="O9623" s="120"/>
      <c r="P9623"/>
      <c r="Q9623"/>
      <c r="R9623"/>
      <c r="S9623"/>
      <c r="T9623"/>
      <c r="U9623" t="s">
        <v>34652</v>
      </c>
      <c r="V9623" t="s">
        <v>34650</v>
      </c>
      <c r="W9623" t="s">
        <v>34651</v>
      </c>
      <c r="X9623" t="s">
        <v>193</v>
      </c>
      <c r="Y9623" t="s">
        <v>3246</v>
      </c>
      <c r="Z9623" t="s">
        <v>54</v>
      </c>
      <c r="AA9623"/>
      <c r="AB9623" t="s">
        <v>48614</v>
      </c>
      <c r="AC9623" t="s">
        <v>55130</v>
      </c>
      <c r="AD9623" t="s">
        <v>34653</v>
      </c>
      <c r="AE9623" t="s">
        <v>565</v>
      </c>
      <c r="AF9623" s="119" t="str">
        <f t="shared" si="602"/>
        <v>NA</v>
      </c>
      <c r="AG9623" s="119"/>
      <c r="AH9623" s="119"/>
      <c r="AI9623" s="119"/>
      <c r="AJ9623" s="119" t="str">
        <f t="shared" si="603"/>
        <v>NA</v>
      </c>
      <c r="AK9623" s="190"/>
      <c r="AL9623" s="191"/>
    </row>
    <row r="9624" spans="1:38" x14ac:dyDescent="0.25">
      <c r="A9624" t="s">
        <v>28524</v>
      </c>
      <c r="B9624" t="s">
        <v>28522</v>
      </c>
      <c r="C9624" t="s">
        <v>28523</v>
      </c>
      <c r="D9624" t="s">
        <v>193</v>
      </c>
      <c r="E9624" t="s">
        <v>5794</v>
      </c>
      <c r="F9624" t="s">
        <v>54</v>
      </c>
      <c r="G9624"/>
      <c r="H9624" t="s">
        <v>48966</v>
      </c>
      <c r="I9624" t="s">
        <v>55444</v>
      </c>
      <c r="J9624" t="s">
        <v>28524</v>
      </c>
      <c r="K9624" t="s">
        <v>565</v>
      </c>
      <c r="L9624" s="119" t="str">
        <f t="shared" si="600"/>
        <v>NA</v>
      </c>
      <c r="M9624" s="119"/>
      <c r="N9624" s="120" t="str">
        <f t="shared" si="601"/>
        <v>NA</v>
      </c>
      <c r="O9624" s="120"/>
      <c r="P9624"/>
      <c r="Q9624"/>
      <c r="R9624"/>
      <c r="S9624"/>
      <c r="T9624"/>
      <c r="U9624" t="s">
        <v>32396</v>
      </c>
      <c r="V9624" t="s">
        <v>32403</v>
      </c>
      <c r="W9624" t="s">
        <v>27125</v>
      </c>
      <c r="X9624" t="s">
        <v>193</v>
      </c>
      <c r="Y9624" t="s">
        <v>3246</v>
      </c>
      <c r="Z9624" t="s">
        <v>54</v>
      </c>
      <c r="AA9624"/>
      <c r="AB9624" t="s">
        <v>48614</v>
      </c>
      <c r="AC9624" t="s">
        <v>55130</v>
      </c>
      <c r="AD9624" t="s">
        <v>27689</v>
      </c>
      <c r="AE9624" t="s">
        <v>565</v>
      </c>
      <c r="AF9624" s="119" t="str">
        <f t="shared" si="602"/>
        <v>NA</v>
      </c>
      <c r="AG9624" s="119"/>
      <c r="AH9624" s="119"/>
      <c r="AI9624" s="119"/>
      <c r="AJ9624" s="119" t="str">
        <f t="shared" si="603"/>
        <v>NA</v>
      </c>
      <c r="AK9624" s="190"/>
      <c r="AL9624" s="191"/>
    </row>
    <row r="9625" spans="1:38" x14ac:dyDescent="0.25">
      <c r="A9625" t="s">
        <v>29993</v>
      </c>
      <c r="B9625" t="s">
        <v>29992</v>
      </c>
      <c r="C9625" t="s">
        <v>27325</v>
      </c>
      <c r="D9625" t="s">
        <v>193</v>
      </c>
      <c r="E9625" t="s">
        <v>3416</v>
      </c>
      <c r="F9625" t="s">
        <v>54</v>
      </c>
      <c r="G9625"/>
      <c r="H9625" t="s">
        <v>48968</v>
      </c>
      <c r="I9625" t="s">
        <v>55445</v>
      </c>
      <c r="J9625" t="s">
        <v>29994</v>
      </c>
      <c r="K9625" t="s">
        <v>565</v>
      </c>
      <c r="L9625" s="119" t="str">
        <f t="shared" si="600"/>
        <v>NA</v>
      </c>
      <c r="M9625" s="119"/>
      <c r="N9625" s="120" t="str">
        <f t="shared" si="601"/>
        <v>NA</v>
      </c>
      <c r="O9625" s="120"/>
      <c r="P9625"/>
      <c r="Q9625"/>
      <c r="R9625"/>
      <c r="S9625"/>
      <c r="T9625"/>
      <c r="U9625" t="s">
        <v>33834</v>
      </c>
      <c r="V9625" t="s">
        <v>33832</v>
      </c>
      <c r="W9625" t="s">
        <v>33833</v>
      </c>
      <c r="X9625" t="s">
        <v>193</v>
      </c>
      <c r="Y9625" t="s">
        <v>33835</v>
      </c>
      <c r="Z9625" t="s">
        <v>54</v>
      </c>
      <c r="AA9625"/>
      <c r="AB9625" t="s">
        <v>48615</v>
      </c>
      <c r="AC9625" t="s">
        <v>55131</v>
      </c>
      <c r="AD9625" t="s">
        <v>33834</v>
      </c>
      <c r="AE9625" t="s">
        <v>565</v>
      </c>
      <c r="AF9625" s="119" t="str">
        <f t="shared" si="602"/>
        <v>NA</v>
      </c>
      <c r="AG9625" s="119"/>
      <c r="AH9625" s="119"/>
      <c r="AI9625" s="119"/>
      <c r="AJ9625" s="119" t="str">
        <f t="shared" si="603"/>
        <v>NA</v>
      </c>
      <c r="AK9625" s="190"/>
      <c r="AL9625" s="191"/>
    </row>
    <row r="9626" spans="1:38" x14ac:dyDescent="0.25">
      <c r="A9626" t="s">
        <v>30757</v>
      </c>
      <c r="B9626" t="s">
        <v>30756</v>
      </c>
      <c r="C9626" t="s">
        <v>27325</v>
      </c>
      <c r="D9626" t="s">
        <v>193</v>
      </c>
      <c r="E9626" t="s">
        <v>3416</v>
      </c>
      <c r="F9626" t="s">
        <v>54</v>
      </c>
      <c r="G9626"/>
      <c r="H9626" t="s">
        <v>48968</v>
      </c>
      <c r="I9626" t="s">
        <v>55445</v>
      </c>
      <c r="J9626" t="s">
        <v>30758</v>
      </c>
      <c r="K9626" t="s">
        <v>565</v>
      </c>
      <c r="L9626" s="119" t="str">
        <f t="shared" si="600"/>
        <v>NA</v>
      </c>
      <c r="M9626" s="119"/>
      <c r="N9626" s="120" t="str">
        <f t="shared" si="601"/>
        <v>NA</v>
      </c>
      <c r="O9626" s="120"/>
      <c r="P9626"/>
      <c r="Q9626"/>
      <c r="R9626"/>
      <c r="S9626"/>
      <c r="T9626"/>
      <c r="U9626" t="s">
        <v>27689</v>
      </c>
      <c r="V9626" t="s">
        <v>32389</v>
      </c>
      <c r="W9626" t="s">
        <v>27125</v>
      </c>
      <c r="X9626" t="s">
        <v>193</v>
      </c>
      <c r="Y9626" t="s">
        <v>32390</v>
      </c>
      <c r="Z9626" t="s">
        <v>54</v>
      </c>
      <c r="AA9626"/>
      <c r="AB9626" t="s">
        <v>48616</v>
      </c>
      <c r="AC9626" t="s">
        <v>55132</v>
      </c>
      <c r="AD9626" t="s">
        <v>27689</v>
      </c>
      <c r="AE9626" t="s">
        <v>565</v>
      </c>
      <c r="AF9626" s="119" t="str">
        <f t="shared" si="602"/>
        <v>NA</v>
      </c>
      <c r="AG9626" s="119"/>
      <c r="AH9626" s="119"/>
      <c r="AI9626" s="119"/>
      <c r="AJ9626" s="119" t="str">
        <f t="shared" si="603"/>
        <v>NA</v>
      </c>
      <c r="AK9626" s="190"/>
      <c r="AL9626" s="191"/>
    </row>
    <row r="9627" spans="1:38" x14ac:dyDescent="0.25">
      <c r="A9627" t="s">
        <v>27512</v>
      </c>
      <c r="B9627" t="s">
        <v>27511</v>
      </c>
      <c r="C9627" t="s">
        <v>27325</v>
      </c>
      <c r="D9627" t="s">
        <v>193</v>
      </c>
      <c r="E9627" t="s">
        <v>3416</v>
      </c>
      <c r="F9627" t="s">
        <v>54</v>
      </c>
      <c r="G9627"/>
      <c r="H9627" t="s">
        <v>48968</v>
      </c>
      <c r="I9627" t="s">
        <v>55445</v>
      </c>
      <c r="J9627" t="s">
        <v>27512</v>
      </c>
      <c r="K9627" t="s">
        <v>565</v>
      </c>
      <c r="L9627" s="119" t="str">
        <f t="shared" si="600"/>
        <v>NA</v>
      </c>
      <c r="M9627" s="119"/>
      <c r="N9627" s="120" t="str">
        <f t="shared" si="601"/>
        <v>NA</v>
      </c>
      <c r="O9627" s="120"/>
      <c r="P9627"/>
      <c r="Q9627"/>
      <c r="R9627"/>
      <c r="S9627"/>
      <c r="T9627"/>
      <c r="U9627" t="s">
        <v>34239</v>
      </c>
      <c r="V9627" t="s">
        <v>34237</v>
      </c>
      <c r="W9627" t="s">
        <v>34238</v>
      </c>
      <c r="X9627" t="s">
        <v>193</v>
      </c>
      <c r="Y9627" t="s">
        <v>5391</v>
      </c>
      <c r="Z9627" t="s">
        <v>54</v>
      </c>
      <c r="AA9627"/>
      <c r="AB9627" t="s">
        <v>48617</v>
      </c>
      <c r="AC9627" t="s">
        <v>55133</v>
      </c>
      <c r="AD9627"/>
      <c r="AE9627" t="s">
        <v>565</v>
      </c>
      <c r="AF9627" s="119" t="str">
        <f t="shared" si="602"/>
        <v>NA</v>
      </c>
      <c r="AG9627" s="119"/>
      <c r="AH9627" s="119"/>
      <c r="AI9627" s="119"/>
      <c r="AJ9627" s="119" t="str">
        <f t="shared" si="603"/>
        <v>NA</v>
      </c>
      <c r="AK9627" s="190"/>
      <c r="AL9627" s="191"/>
    </row>
    <row r="9628" spans="1:38" x14ac:dyDescent="0.25">
      <c r="A9628" t="s">
        <v>29993</v>
      </c>
      <c r="B9628" t="s">
        <v>29995</v>
      </c>
      <c r="C9628" t="s">
        <v>27325</v>
      </c>
      <c r="D9628" t="s">
        <v>193</v>
      </c>
      <c r="E9628" t="s">
        <v>3416</v>
      </c>
      <c r="F9628" t="s">
        <v>54</v>
      </c>
      <c r="G9628"/>
      <c r="H9628" t="s">
        <v>48968</v>
      </c>
      <c r="I9628" t="s">
        <v>55445</v>
      </c>
      <c r="J9628" t="s">
        <v>29993</v>
      </c>
      <c r="K9628" t="s">
        <v>565</v>
      </c>
      <c r="L9628" s="119" t="str">
        <f t="shared" si="600"/>
        <v>NA</v>
      </c>
      <c r="M9628" s="119"/>
      <c r="N9628" s="120" t="str">
        <f t="shared" si="601"/>
        <v>NA</v>
      </c>
      <c r="O9628" s="120"/>
      <c r="P9628"/>
      <c r="Q9628"/>
      <c r="R9628"/>
      <c r="S9628"/>
      <c r="T9628"/>
      <c r="U9628" t="s">
        <v>34200</v>
      </c>
      <c r="V9628" t="s">
        <v>34199</v>
      </c>
      <c r="W9628" t="s">
        <v>32395</v>
      </c>
      <c r="X9628" t="s">
        <v>193</v>
      </c>
      <c r="Y9628" t="s">
        <v>5391</v>
      </c>
      <c r="Z9628" t="s">
        <v>54</v>
      </c>
      <c r="AA9628"/>
      <c r="AB9628" t="s">
        <v>48617</v>
      </c>
      <c r="AC9628" t="s">
        <v>55133</v>
      </c>
      <c r="AD9628" t="s">
        <v>34201</v>
      </c>
      <c r="AE9628" t="s">
        <v>565</v>
      </c>
      <c r="AF9628" s="119" t="str">
        <f t="shared" si="602"/>
        <v>NA</v>
      </c>
      <c r="AG9628" s="119"/>
      <c r="AH9628" s="119"/>
      <c r="AI9628" s="119"/>
      <c r="AJ9628" s="119" t="str">
        <f t="shared" si="603"/>
        <v>NA</v>
      </c>
      <c r="AK9628" s="190"/>
      <c r="AL9628" s="191"/>
    </row>
    <row r="9629" spans="1:38" x14ac:dyDescent="0.25">
      <c r="A9629" t="s">
        <v>27326</v>
      </c>
      <c r="B9629" t="s">
        <v>27324</v>
      </c>
      <c r="C9629" t="s">
        <v>27325</v>
      </c>
      <c r="D9629" t="s">
        <v>193</v>
      </c>
      <c r="E9629" t="s">
        <v>3416</v>
      </c>
      <c r="F9629" t="s">
        <v>54</v>
      </c>
      <c r="G9629"/>
      <c r="H9629" t="s">
        <v>48968</v>
      </c>
      <c r="I9629" t="s">
        <v>55445</v>
      </c>
      <c r="J9629" t="s">
        <v>27326</v>
      </c>
      <c r="K9629" t="s">
        <v>565</v>
      </c>
      <c r="L9629" s="119" t="str">
        <f t="shared" si="600"/>
        <v>NA</v>
      </c>
      <c r="M9629" s="119"/>
      <c r="N9629" s="120" t="str">
        <f t="shared" si="601"/>
        <v>NA</v>
      </c>
      <c r="O9629" s="120"/>
      <c r="P9629"/>
      <c r="Q9629"/>
      <c r="R9629"/>
      <c r="S9629"/>
      <c r="T9629"/>
      <c r="U9629" t="s">
        <v>33339</v>
      </c>
      <c r="V9629" t="s">
        <v>33338</v>
      </c>
      <c r="W9629" t="s">
        <v>33331</v>
      </c>
      <c r="X9629" t="s">
        <v>193</v>
      </c>
      <c r="Y9629" t="s">
        <v>5391</v>
      </c>
      <c r="Z9629" t="s">
        <v>54</v>
      </c>
      <c r="AA9629"/>
      <c r="AB9629" t="s">
        <v>48617</v>
      </c>
      <c r="AC9629" t="s">
        <v>55133</v>
      </c>
      <c r="AD9629" t="s">
        <v>33339</v>
      </c>
      <c r="AE9629" t="s">
        <v>565</v>
      </c>
      <c r="AF9629" s="119" t="str">
        <f t="shared" si="602"/>
        <v>NA</v>
      </c>
      <c r="AG9629" s="119"/>
      <c r="AH9629" s="119"/>
      <c r="AI9629" s="119"/>
      <c r="AJ9629" s="119" t="str">
        <f t="shared" si="603"/>
        <v>NA</v>
      </c>
      <c r="AK9629" s="190"/>
      <c r="AL9629" s="191"/>
    </row>
    <row r="9630" spans="1:38" x14ac:dyDescent="0.25">
      <c r="A9630" t="s">
        <v>29777</v>
      </c>
      <c r="B9630" t="s">
        <v>29779</v>
      </c>
      <c r="C9630" t="s">
        <v>27891</v>
      </c>
      <c r="D9630" t="s">
        <v>193</v>
      </c>
      <c r="E9630" t="s">
        <v>3416</v>
      </c>
      <c r="F9630" t="s">
        <v>54</v>
      </c>
      <c r="G9630"/>
      <c r="H9630" t="s">
        <v>48969</v>
      </c>
      <c r="I9630" t="s">
        <v>55445</v>
      </c>
      <c r="J9630" t="s">
        <v>29780</v>
      </c>
      <c r="K9630" t="s">
        <v>565</v>
      </c>
      <c r="L9630" s="119" t="str">
        <f t="shared" si="600"/>
        <v>NA</v>
      </c>
      <c r="M9630" s="119"/>
      <c r="N9630" s="120" t="str">
        <f t="shared" si="601"/>
        <v>NA</v>
      </c>
      <c r="O9630" s="120"/>
      <c r="P9630"/>
      <c r="Q9630"/>
      <c r="R9630"/>
      <c r="S9630"/>
      <c r="T9630"/>
      <c r="U9630" t="s">
        <v>33337</v>
      </c>
      <c r="V9630" t="s">
        <v>33336</v>
      </c>
      <c r="W9630" t="s">
        <v>33331</v>
      </c>
      <c r="X9630" t="s">
        <v>193</v>
      </c>
      <c r="Y9630" t="s">
        <v>21329</v>
      </c>
      <c r="Z9630" t="s">
        <v>54</v>
      </c>
      <c r="AA9630"/>
      <c r="AB9630" t="s">
        <v>48618</v>
      </c>
      <c r="AC9630" t="s">
        <v>55134</v>
      </c>
      <c r="AD9630" t="s">
        <v>33337</v>
      </c>
      <c r="AE9630" t="s">
        <v>565</v>
      </c>
      <c r="AF9630" s="119" t="str">
        <f t="shared" si="602"/>
        <v>NA</v>
      </c>
      <c r="AG9630" s="119"/>
      <c r="AH9630" s="119"/>
      <c r="AI9630" s="119"/>
      <c r="AJ9630" s="119" t="str">
        <f t="shared" si="603"/>
        <v>NA</v>
      </c>
      <c r="AK9630" s="190"/>
      <c r="AL9630" s="191"/>
    </row>
    <row r="9631" spans="1:38" x14ac:dyDescent="0.25">
      <c r="A9631" t="s">
        <v>28376</v>
      </c>
      <c r="B9631" t="s">
        <v>28374</v>
      </c>
      <c r="C9631" t="s">
        <v>28375</v>
      </c>
      <c r="D9631" t="s">
        <v>193</v>
      </c>
      <c r="E9631" t="s">
        <v>3416</v>
      </c>
      <c r="F9631" t="s">
        <v>54</v>
      </c>
      <c r="G9631"/>
      <c r="H9631" t="s">
        <v>48968</v>
      </c>
      <c r="I9631" t="s">
        <v>55445</v>
      </c>
      <c r="J9631" t="s">
        <v>28377</v>
      </c>
      <c r="K9631" t="s">
        <v>565</v>
      </c>
      <c r="L9631" s="119" t="str">
        <f t="shared" si="600"/>
        <v>NA</v>
      </c>
      <c r="M9631" s="119"/>
      <c r="N9631" s="120" t="str">
        <f t="shared" si="601"/>
        <v>NA</v>
      </c>
      <c r="O9631" s="120"/>
      <c r="P9631"/>
      <c r="Q9631"/>
      <c r="R9631"/>
      <c r="S9631"/>
      <c r="T9631"/>
      <c r="U9631" t="s">
        <v>27119</v>
      </c>
      <c r="V9631" t="s">
        <v>27124</v>
      </c>
      <c r="W9631" t="s">
        <v>27125</v>
      </c>
      <c r="X9631" t="s">
        <v>193</v>
      </c>
      <c r="Y9631" t="s">
        <v>13258</v>
      </c>
      <c r="Z9631" t="s">
        <v>54</v>
      </c>
      <c r="AA9631"/>
      <c r="AB9631" t="s">
        <v>48619</v>
      </c>
      <c r="AC9631" t="s">
        <v>55135</v>
      </c>
      <c r="AD9631" t="s">
        <v>27119</v>
      </c>
      <c r="AE9631" t="s">
        <v>565</v>
      </c>
      <c r="AF9631" s="119" t="str">
        <f t="shared" si="602"/>
        <v>NA</v>
      </c>
      <c r="AG9631" s="119"/>
      <c r="AH9631" s="119"/>
      <c r="AI9631" s="119"/>
      <c r="AJ9631" s="119" t="str">
        <f t="shared" si="603"/>
        <v>NA</v>
      </c>
      <c r="AK9631" s="190"/>
      <c r="AL9631" s="191"/>
    </row>
    <row r="9632" spans="1:38" x14ac:dyDescent="0.25">
      <c r="A9632" t="s">
        <v>28633</v>
      </c>
      <c r="B9632" t="s">
        <v>28631</v>
      </c>
      <c r="C9632" t="s">
        <v>28632</v>
      </c>
      <c r="D9632" t="s">
        <v>193</v>
      </c>
      <c r="E9632" t="s">
        <v>3416</v>
      </c>
      <c r="F9632" t="s">
        <v>54</v>
      </c>
      <c r="G9632"/>
      <c r="H9632" t="s">
        <v>48968</v>
      </c>
      <c r="I9632" t="s">
        <v>55445</v>
      </c>
      <c r="J9632"/>
      <c r="K9632" t="s">
        <v>565</v>
      </c>
      <c r="L9632" s="119" t="str">
        <f t="shared" si="600"/>
        <v>NA</v>
      </c>
      <c r="M9632" s="119"/>
      <c r="N9632" s="120" t="str">
        <f t="shared" si="601"/>
        <v>NA</v>
      </c>
      <c r="O9632" s="120"/>
      <c r="P9632"/>
      <c r="Q9632"/>
      <c r="R9632"/>
      <c r="S9632"/>
      <c r="T9632"/>
      <c r="U9632" t="s">
        <v>32396</v>
      </c>
      <c r="V9632" t="s">
        <v>32404</v>
      </c>
      <c r="W9632" t="s">
        <v>27125</v>
      </c>
      <c r="X9632" t="s">
        <v>193</v>
      </c>
      <c r="Y9632" t="s">
        <v>3426</v>
      </c>
      <c r="Z9632" t="s">
        <v>54</v>
      </c>
      <c r="AA9632"/>
      <c r="AB9632" t="s">
        <v>48620</v>
      </c>
      <c r="AC9632" t="s">
        <v>55136</v>
      </c>
      <c r="AD9632" t="s">
        <v>32405</v>
      </c>
      <c r="AE9632" t="s">
        <v>565</v>
      </c>
      <c r="AF9632" s="119" t="str">
        <f t="shared" si="602"/>
        <v>NA</v>
      </c>
      <c r="AG9632" s="119"/>
      <c r="AH9632" s="119"/>
      <c r="AI9632" s="119"/>
      <c r="AJ9632" s="119" t="str">
        <f t="shared" si="603"/>
        <v>NA</v>
      </c>
      <c r="AK9632" s="190"/>
      <c r="AL9632" s="191"/>
    </row>
    <row r="9633" spans="1:38" x14ac:dyDescent="0.25">
      <c r="A9633" t="s">
        <v>28860</v>
      </c>
      <c r="B9633" t="s">
        <v>28858</v>
      </c>
      <c r="C9633" t="s">
        <v>28859</v>
      </c>
      <c r="D9633" t="s">
        <v>193</v>
      </c>
      <c r="E9633" t="s">
        <v>3416</v>
      </c>
      <c r="F9633" t="s">
        <v>54</v>
      </c>
      <c r="G9633"/>
      <c r="H9633" t="s">
        <v>48968</v>
      </c>
      <c r="I9633" t="s">
        <v>55445</v>
      </c>
      <c r="J9633"/>
      <c r="K9633" t="s">
        <v>565</v>
      </c>
      <c r="L9633" s="119" t="str">
        <f t="shared" si="600"/>
        <v>NA</v>
      </c>
      <c r="M9633" s="119"/>
      <c r="N9633" s="120" t="str">
        <f t="shared" si="601"/>
        <v>NA</v>
      </c>
      <c r="O9633" s="120"/>
      <c r="P9633"/>
      <c r="Q9633"/>
      <c r="R9633"/>
      <c r="S9633"/>
      <c r="T9633"/>
      <c r="U9633" t="s">
        <v>33341</v>
      </c>
      <c r="V9633" t="s">
        <v>33340</v>
      </c>
      <c r="W9633" t="s">
        <v>33331</v>
      </c>
      <c r="X9633" t="s">
        <v>193</v>
      </c>
      <c r="Y9633" t="s">
        <v>2831</v>
      </c>
      <c r="Z9633" t="s">
        <v>54</v>
      </c>
      <c r="AA9633"/>
      <c r="AB9633" t="s">
        <v>48621</v>
      </c>
      <c r="AC9633" t="s">
        <v>55137</v>
      </c>
      <c r="AD9633" t="s">
        <v>33341</v>
      </c>
      <c r="AE9633" t="s">
        <v>565</v>
      </c>
      <c r="AF9633" s="119" t="str">
        <f t="shared" si="602"/>
        <v>NA</v>
      </c>
      <c r="AG9633" s="119"/>
      <c r="AH9633" s="119"/>
      <c r="AI9633" s="119"/>
      <c r="AJ9633" s="119" t="str">
        <f t="shared" si="603"/>
        <v>NA</v>
      </c>
      <c r="AK9633" s="190"/>
      <c r="AL9633" s="191"/>
    </row>
    <row r="9634" spans="1:38" x14ac:dyDescent="0.25">
      <c r="A9634" t="s">
        <v>28290</v>
      </c>
      <c r="B9634" t="s">
        <v>28288</v>
      </c>
      <c r="C9634" t="s">
        <v>28289</v>
      </c>
      <c r="D9634" t="s">
        <v>193</v>
      </c>
      <c r="E9634" t="s">
        <v>3416</v>
      </c>
      <c r="F9634" t="s">
        <v>54</v>
      </c>
      <c r="G9634"/>
      <c r="H9634" t="s">
        <v>48968</v>
      </c>
      <c r="I9634" t="s">
        <v>55445</v>
      </c>
      <c r="J9634"/>
      <c r="K9634" t="s">
        <v>565</v>
      </c>
      <c r="L9634" s="119" t="str">
        <f t="shared" si="600"/>
        <v>NA</v>
      </c>
      <c r="M9634" s="119"/>
      <c r="N9634" s="120" t="str">
        <f t="shared" si="601"/>
        <v>NA</v>
      </c>
      <c r="O9634" s="120"/>
      <c r="P9634"/>
      <c r="Q9634"/>
      <c r="R9634"/>
      <c r="S9634"/>
      <c r="T9634"/>
      <c r="U9634" t="s">
        <v>35623</v>
      </c>
      <c r="V9634" t="s">
        <v>35621</v>
      </c>
      <c r="W9634" t="s">
        <v>35622</v>
      </c>
      <c r="X9634" t="s">
        <v>193</v>
      </c>
      <c r="Y9634" t="s">
        <v>2831</v>
      </c>
      <c r="Z9634" t="s">
        <v>54</v>
      </c>
      <c r="AA9634"/>
      <c r="AB9634" t="s">
        <v>48621</v>
      </c>
      <c r="AC9634" t="s">
        <v>55137</v>
      </c>
      <c r="AD9634" t="s">
        <v>35624</v>
      </c>
      <c r="AE9634" t="s">
        <v>565</v>
      </c>
      <c r="AF9634" s="119" t="str">
        <f t="shared" si="602"/>
        <v>NA</v>
      </c>
      <c r="AG9634" s="119"/>
      <c r="AH9634" s="119"/>
      <c r="AI9634" s="119"/>
      <c r="AJ9634" s="119" t="str">
        <f t="shared" si="603"/>
        <v>NA</v>
      </c>
      <c r="AK9634" s="190"/>
      <c r="AL9634" s="191"/>
    </row>
    <row r="9635" spans="1:38" x14ac:dyDescent="0.25">
      <c r="A9635" t="s">
        <v>28636</v>
      </c>
      <c r="B9635" t="s">
        <v>28634</v>
      </c>
      <c r="C9635" t="s">
        <v>28635</v>
      </c>
      <c r="D9635" t="s">
        <v>193</v>
      </c>
      <c r="E9635" t="s">
        <v>3416</v>
      </c>
      <c r="F9635" t="s">
        <v>54</v>
      </c>
      <c r="G9635"/>
      <c r="H9635" t="s">
        <v>48968</v>
      </c>
      <c r="I9635" t="s">
        <v>55445</v>
      </c>
      <c r="J9635"/>
      <c r="K9635" t="s">
        <v>565</v>
      </c>
      <c r="L9635" s="119" t="str">
        <f t="shared" si="600"/>
        <v>NA</v>
      </c>
      <c r="M9635" s="119"/>
      <c r="N9635" s="120" t="str">
        <f t="shared" si="601"/>
        <v>NA</v>
      </c>
      <c r="O9635" s="120"/>
      <c r="P9635"/>
      <c r="Q9635"/>
      <c r="R9635"/>
      <c r="S9635"/>
      <c r="T9635"/>
      <c r="U9635" t="s">
        <v>27689</v>
      </c>
      <c r="V9635" t="s">
        <v>32391</v>
      </c>
      <c r="W9635" t="s">
        <v>27125</v>
      </c>
      <c r="X9635" t="s">
        <v>193</v>
      </c>
      <c r="Y9635" t="s">
        <v>17087</v>
      </c>
      <c r="Z9635" t="s">
        <v>54</v>
      </c>
      <c r="AA9635"/>
      <c r="AB9635" t="s">
        <v>48622</v>
      </c>
      <c r="AC9635" t="s">
        <v>55138</v>
      </c>
      <c r="AD9635" t="s">
        <v>27689</v>
      </c>
      <c r="AE9635" t="s">
        <v>565</v>
      </c>
      <c r="AF9635" s="119" t="str">
        <f t="shared" si="602"/>
        <v>NA</v>
      </c>
      <c r="AG9635" s="119"/>
      <c r="AH9635" s="119"/>
      <c r="AI9635" s="119"/>
      <c r="AJ9635" s="119" t="str">
        <f t="shared" si="603"/>
        <v>NA</v>
      </c>
      <c r="AK9635" s="190"/>
      <c r="AL9635" s="191"/>
    </row>
    <row r="9636" spans="1:38" x14ac:dyDescent="0.25">
      <c r="A9636" t="s">
        <v>30544</v>
      </c>
      <c r="B9636" t="s">
        <v>30542</v>
      </c>
      <c r="C9636" t="s">
        <v>30543</v>
      </c>
      <c r="D9636" t="s">
        <v>193</v>
      </c>
      <c r="E9636" t="s">
        <v>3416</v>
      </c>
      <c r="F9636" t="s">
        <v>54</v>
      </c>
      <c r="G9636"/>
      <c r="H9636" t="s">
        <v>48968</v>
      </c>
      <c r="I9636" t="s">
        <v>55445</v>
      </c>
      <c r="J9636"/>
      <c r="K9636" t="s">
        <v>565</v>
      </c>
      <c r="L9636" s="119" t="str">
        <f t="shared" si="600"/>
        <v>NA</v>
      </c>
      <c r="M9636" s="119"/>
      <c r="N9636" s="120" t="str">
        <f t="shared" si="601"/>
        <v>NA</v>
      </c>
      <c r="O9636" s="120"/>
      <c r="P9636"/>
      <c r="Q9636"/>
      <c r="R9636"/>
      <c r="S9636"/>
      <c r="T9636"/>
      <c r="U9636" t="s">
        <v>35182</v>
      </c>
      <c r="V9636" t="s">
        <v>35181</v>
      </c>
      <c r="W9636" t="s">
        <v>5135</v>
      </c>
      <c r="X9636" t="s">
        <v>193</v>
      </c>
      <c r="Y9636" t="s">
        <v>1453</v>
      </c>
      <c r="Z9636" t="s">
        <v>54</v>
      </c>
      <c r="AA9636"/>
      <c r="AB9636" t="s">
        <v>48623</v>
      </c>
      <c r="AC9636" t="s">
        <v>55139</v>
      </c>
      <c r="AD9636" t="s">
        <v>35183</v>
      </c>
      <c r="AE9636" t="s">
        <v>565</v>
      </c>
      <c r="AF9636" s="119" t="str">
        <f t="shared" si="602"/>
        <v>NA</v>
      </c>
      <c r="AG9636" s="119"/>
      <c r="AH9636" s="119"/>
      <c r="AI9636" s="119"/>
      <c r="AJ9636" s="119" t="str">
        <f t="shared" si="603"/>
        <v>NA</v>
      </c>
      <c r="AK9636" s="190"/>
      <c r="AL9636" s="191"/>
    </row>
    <row r="9637" spans="1:38" x14ac:dyDescent="0.25">
      <c r="A9637" t="s">
        <v>28115</v>
      </c>
      <c r="B9637" t="s">
        <v>28113</v>
      </c>
      <c r="C9637" t="s">
        <v>28114</v>
      </c>
      <c r="D9637" t="s">
        <v>193</v>
      </c>
      <c r="E9637" t="s">
        <v>3416</v>
      </c>
      <c r="F9637" t="s">
        <v>54</v>
      </c>
      <c r="G9637"/>
      <c r="H9637" t="s">
        <v>48968</v>
      </c>
      <c r="I9637" t="s">
        <v>55445</v>
      </c>
      <c r="J9637"/>
      <c r="K9637" t="s">
        <v>565</v>
      </c>
      <c r="L9637" s="119" t="str">
        <f t="shared" si="600"/>
        <v>NA</v>
      </c>
      <c r="M9637" s="119"/>
      <c r="N9637" s="120" t="str">
        <f t="shared" si="601"/>
        <v>NA</v>
      </c>
      <c r="O9637" s="120"/>
      <c r="P9637"/>
      <c r="Q9637"/>
      <c r="R9637"/>
      <c r="S9637"/>
      <c r="T9637"/>
      <c r="U9637" t="s">
        <v>27689</v>
      </c>
      <c r="V9637" t="s">
        <v>32392</v>
      </c>
      <c r="W9637" t="s">
        <v>27125</v>
      </c>
      <c r="X9637" t="s">
        <v>193</v>
      </c>
      <c r="Y9637" t="s">
        <v>1453</v>
      </c>
      <c r="Z9637" t="s">
        <v>54</v>
      </c>
      <c r="AA9637"/>
      <c r="AB9637" t="s">
        <v>48623</v>
      </c>
      <c r="AC9637" t="s">
        <v>55139</v>
      </c>
      <c r="AD9637" t="s">
        <v>27689</v>
      </c>
      <c r="AE9637" t="s">
        <v>565</v>
      </c>
      <c r="AF9637" s="119" t="str">
        <f t="shared" si="602"/>
        <v>NA</v>
      </c>
      <c r="AG9637" s="119"/>
      <c r="AH9637" s="119"/>
      <c r="AI9637" s="119"/>
      <c r="AJ9637" s="119" t="str">
        <f t="shared" si="603"/>
        <v>NA</v>
      </c>
      <c r="AK9637" s="190"/>
      <c r="AL9637" s="191"/>
    </row>
    <row r="9638" spans="1:38" x14ac:dyDescent="0.25">
      <c r="A9638" t="s">
        <v>34537</v>
      </c>
      <c r="B9638" t="s">
        <v>34536</v>
      </c>
      <c r="C9638" t="s">
        <v>27325</v>
      </c>
      <c r="D9638" t="s">
        <v>193</v>
      </c>
      <c r="E9638" t="s">
        <v>3416</v>
      </c>
      <c r="F9638" t="s">
        <v>54</v>
      </c>
      <c r="G9638"/>
      <c r="H9638" t="s">
        <v>48968</v>
      </c>
      <c r="I9638" t="s">
        <v>55445</v>
      </c>
      <c r="J9638"/>
      <c r="K9638" t="s">
        <v>565</v>
      </c>
      <c r="L9638" s="119" t="str">
        <f t="shared" si="600"/>
        <v>NA</v>
      </c>
      <c r="M9638" s="119"/>
      <c r="N9638" s="120" t="str">
        <f t="shared" si="601"/>
        <v>NA</v>
      </c>
      <c r="O9638" s="120"/>
      <c r="P9638"/>
      <c r="Q9638"/>
      <c r="R9638"/>
      <c r="S9638"/>
      <c r="T9638"/>
      <c r="U9638" t="s">
        <v>33343</v>
      </c>
      <c r="V9638" t="s">
        <v>33342</v>
      </c>
      <c r="W9638" t="s">
        <v>33331</v>
      </c>
      <c r="X9638" t="s">
        <v>193</v>
      </c>
      <c r="Y9638" t="s">
        <v>1453</v>
      </c>
      <c r="Z9638" t="s">
        <v>54</v>
      </c>
      <c r="AA9638"/>
      <c r="AB9638" t="s">
        <v>48623</v>
      </c>
      <c r="AC9638" t="s">
        <v>55139</v>
      </c>
      <c r="AD9638" t="s">
        <v>33344</v>
      </c>
      <c r="AE9638" t="s">
        <v>565</v>
      </c>
      <c r="AF9638" s="119" t="str">
        <f t="shared" si="602"/>
        <v>NA</v>
      </c>
      <c r="AG9638" s="119"/>
      <c r="AH9638" s="119"/>
      <c r="AI9638" s="119"/>
      <c r="AJ9638" s="119" t="str">
        <f t="shared" si="603"/>
        <v>NA</v>
      </c>
      <c r="AK9638" s="190"/>
      <c r="AL9638" s="191"/>
    </row>
    <row r="9639" spans="1:38" x14ac:dyDescent="0.25">
      <c r="A9639" t="s">
        <v>30426</v>
      </c>
      <c r="B9639" t="s">
        <v>30425</v>
      </c>
      <c r="C9639" t="s">
        <v>29626</v>
      </c>
      <c r="D9639" t="s">
        <v>193</v>
      </c>
      <c r="E9639" t="s">
        <v>3416</v>
      </c>
      <c r="F9639" t="s">
        <v>54</v>
      </c>
      <c r="G9639"/>
      <c r="H9639" t="s">
        <v>48969</v>
      </c>
      <c r="I9639" t="s">
        <v>55445</v>
      </c>
      <c r="J9639" t="s">
        <v>30427</v>
      </c>
      <c r="K9639" t="s">
        <v>565</v>
      </c>
      <c r="L9639" s="119" t="str">
        <f t="shared" si="600"/>
        <v>NA</v>
      </c>
      <c r="M9639" s="119"/>
      <c r="N9639" s="120" t="str">
        <f t="shared" si="601"/>
        <v>NA</v>
      </c>
      <c r="O9639" s="120"/>
      <c r="P9639"/>
      <c r="Q9639"/>
      <c r="R9639"/>
      <c r="S9639"/>
      <c r="T9639"/>
      <c r="U9639" t="s">
        <v>32396</v>
      </c>
      <c r="V9639" t="s">
        <v>32406</v>
      </c>
      <c r="W9639" t="s">
        <v>27125</v>
      </c>
      <c r="X9639" t="s">
        <v>193</v>
      </c>
      <c r="Y9639" t="s">
        <v>14429</v>
      </c>
      <c r="Z9639" t="s">
        <v>54</v>
      </c>
      <c r="AA9639"/>
      <c r="AB9639" t="s">
        <v>48624</v>
      </c>
      <c r="AC9639" t="s">
        <v>55140</v>
      </c>
      <c r="AD9639" t="s">
        <v>32407</v>
      </c>
      <c r="AE9639" t="s">
        <v>565</v>
      </c>
      <c r="AF9639" s="119" t="str">
        <f t="shared" si="602"/>
        <v>NA</v>
      </c>
      <c r="AG9639" s="119"/>
      <c r="AH9639" s="119"/>
      <c r="AI9639" s="119"/>
      <c r="AJ9639" s="119" t="str">
        <f t="shared" si="603"/>
        <v>NA</v>
      </c>
      <c r="AK9639" s="190"/>
      <c r="AL9639" s="191"/>
    </row>
    <row r="9640" spans="1:38" x14ac:dyDescent="0.25">
      <c r="A9640" t="s">
        <v>28965</v>
      </c>
      <c r="B9640" t="s">
        <v>28963</v>
      </c>
      <c r="C9640" t="s">
        <v>28964</v>
      </c>
      <c r="D9640" t="s">
        <v>193</v>
      </c>
      <c r="E9640" t="s">
        <v>3416</v>
      </c>
      <c r="F9640" t="s">
        <v>54</v>
      </c>
      <c r="G9640"/>
      <c r="H9640" t="s">
        <v>48968</v>
      </c>
      <c r="I9640" t="s">
        <v>55445</v>
      </c>
      <c r="J9640"/>
      <c r="K9640" t="s">
        <v>565</v>
      </c>
      <c r="L9640" s="119" t="str">
        <f t="shared" si="600"/>
        <v>NA</v>
      </c>
      <c r="M9640" s="119"/>
      <c r="N9640" s="120" t="str">
        <f t="shared" si="601"/>
        <v>NA</v>
      </c>
      <c r="O9640" s="120"/>
      <c r="P9640"/>
      <c r="Q9640"/>
      <c r="R9640"/>
      <c r="S9640"/>
      <c r="T9640"/>
      <c r="U9640" t="s">
        <v>34102</v>
      </c>
      <c r="V9640" t="s">
        <v>34100</v>
      </c>
      <c r="W9640" t="s">
        <v>34101</v>
      </c>
      <c r="X9640" t="s">
        <v>193</v>
      </c>
      <c r="Y9640" t="s">
        <v>34103</v>
      </c>
      <c r="Z9640" t="s">
        <v>54</v>
      </c>
      <c r="AA9640"/>
      <c r="AB9640" t="s">
        <v>48625</v>
      </c>
      <c r="AC9640" t="s">
        <v>55141</v>
      </c>
      <c r="AD9640" t="s">
        <v>34102</v>
      </c>
      <c r="AE9640" t="s">
        <v>565</v>
      </c>
      <c r="AF9640" s="119" t="str">
        <f t="shared" si="602"/>
        <v>NA</v>
      </c>
      <c r="AG9640" s="119"/>
      <c r="AH9640" s="119"/>
      <c r="AI9640" s="119"/>
      <c r="AJ9640" s="119" t="str">
        <f t="shared" si="603"/>
        <v>NA</v>
      </c>
      <c r="AK9640" s="190"/>
      <c r="AL9640" s="191"/>
    </row>
    <row r="9641" spans="1:38" x14ac:dyDescent="0.25">
      <c r="A9641" t="s">
        <v>27552</v>
      </c>
      <c r="B9641" t="s">
        <v>27550</v>
      </c>
      <c r="C9641" t="s">
        <v>27551</v>
      </c>
      <c r="D9641" t="s">
        <v>193</v>
      </c>
      <c r="E9641" t="s">
        <v>3416</v>
      </c>
      <c r="F9641" t="s">
        <v>54</v>
      </c>
      <c r="G9641"/>
      <c r="H9641" t="s">
        <v>48968</v>
      </c>
      <c r="I9641" t="s">
        <v>55445</v>
      </c>
      <c r="J9641" t="s">
        <v>27552</v>
      </c>
      <c r="K9641" t="s">
        <v>565</v>
      </c>
      <c r="L9641" s="119" t="str">
        <f t="shared" si="600"/>
        <v>NA</v>
      </c>
      <c r="M9641" s="119"/>
      <c r="N9641" s="120" t="str">
        <f t="shared" si="601"/>
        <v>NA</v>
      </c>
      <c r="O9641" s="120"/>
      <c r="P9641"/>
      <c r="Q9641"/>
      <c r="R9641"/>
      <c r="S9641"/>
      <c r="T9641"/>
      <c r="U9641" t="s">
        <v>35655</v>
      </c>
      <c r="V9641" t="s">
        <v>35653</v>
      </c>
      <c r="W9641" t="s">
        <v>35654</v>
      </c>
      <c r="X9641" t="s">
        <v>193</v>
      </c>
      <c r="Y9641" t="s">
        <v>3009</v>
      </c>
      <c r="Z9641" t="s">
        <v>54</v>
      </c>
      <c r="AA9641"/>
      <c r="AB9641" t="s">
        <v>48626</v>
      </c>
      <c r="AC9641" t="s">
        <v>55142</v>
      </c>
      <c r="AD9641" t="s">
        <v>35655</v>
      </c>
      <c r="AE9641" t="s">
        <v>565</v>
      </c>
      <c r="AF9641" s="119" t="str">
        <f t="shared" si="602"/>
        <v>NA</v>
      </c>
      <c r="AG9641" s="119"/>
      <c r="AH9641" s="119"/>
      <c r="AI9641" s="119"/>
      <c r="AJ9641" s="119" t="str">
        <f t="shared" si="603"/>
        <v>NA</v>
      </c>
      <c r="AK9641" s="190"/>
      <c r="AL9641" s="191"/>
    </row>
    <row r="9642" spans="1:38" x14ac:dyDescent="0.25">
      <c r="A9642" t="s">
        <v>29163</v>
      </c>
      <c r="B9642" t="s">
        <v>29161</v>
      </c>
      <c r="C9642" t="s">
        <v>29162</v>
      </c>
      <c r="D9642" t="s">
        <v>193</v>
      </c>
      <c r="E9642" t="s">
        <v>3416</v>
      </c>
      <c r="F9642" t="s">
        <v>54</v>
      </c>
      <c r="G9642"/>
      <c r="H9642" t="s">
        <v>48968</v>
      </c>
      <c r="I9642" t="s">
        <v>55445</v>
      </c>
      <c r="J9642" t="s">
        <v>29163</v>
      </c>
      <c r="K9642" t="s">
        <v>565</v>
      </c>
      <c r="L9642" s="119" t="str">
        <f t="shared" si="600"/>
        <v>NA</v>
      </c>
      <c r="M9642" s="119"/>
      <c r="N9642" s="120" t="str">
        <f t="shared" si="601"/>
        <v>NA</v>
      </c>
      <c r="O9642" s="120"/>
      <c r="P9642"/>
      <c r="Q9642"/>
      <c r="R9642"/>
      <c r="S9642"/>
      <c r="T9642"/>
      <c r="U9642" t="s">
        <v>32571</v>
      </c>
      <c r="V9642" t="s">
        <v>32570</v>
      </c>
      <c r="W9642" t="s">
        <v>31816</v>
      </c>
      <c r="X9642" t="s">
        <v>193</v>
      </c>
      <c r="Y9642" t="s">
        <v>32572</v>
      </c>
      <c r="Z9642" t="s">
        <v>54</v>
      </c>
      <c r="AA9642"/>
      <c r="AB9642" t="s">
        <v>48627</v>
      </c>
      <c r="AC9642" t="s">
        <v>55143</v>
      </c>
      <c r="AD9642"/>
      <c r="AE9642" t="s">
        <v>565</v>
      </c>
      <c r="AF9642" s="119" t="str">
        <f t="shared" si="602"/>
        <v>NA</v>
      </c>
      <c r="AG9642" s="119"/>
      <c r="AH9642" s="119"/>
      <c r="AI9642" s="119"/>
      <c r="AJ9642" s="119" t="str">
        <f t="shared" si="603"/>
        <v>NA</v>
      </c>
      <c r="AK9642" s="190"/>
      <c r="AL9642" s="191"/>
    </row>
    <row r="9643" spans="1:38" x14ac:dyDescent="0.25">
      <c r="A9643" t="s">
        <v>30734</v>
      </c>
      <c r="B9643" t="s">
        <v>30732</v>
      </c>
      <c r="C9643" t="s">
        <v>30733</v>
      </c>
      <c r="D9643" t="s">
        <v>193</v>
      </c>
      <c r="E9643" t="s">
        <v>20450</v>
      </c>
      <c r="F9643" t="s">
        <v>54</v>
      </c>
      <c r="G9643"/>
      <c r="H9643" t="s">
        <v>48970</v>
      </c>
      <c r="I9643" t="s">
        <v>55446</v>
      </c>
      <c r="J9643" t="s">
        <v>30734</v>
      </c>
      <c r="K9643" t="s">
        <v>565</v>
      </c>
      <c r="L9643" s="119" t="str">
        <f t="shared" si="600"/>
        <v>NA</v>
      </c>
      <c r="M9643" s="119"/>
      <c r="N9643" s="120" t="str">
        <f t="shared" si="601"/>
        <v>NA</v>
      </c>
      <c r="O9643" s="120"/>
      <c r="P9643"/>
      <c r="Q9643"/>
      <c r="R9643"/>
      <c r="S9643"/>
      <c r="T9643"/>
      <c r="U9643" t="s">
        <v>31817</v>
      </c>
      <c r="V9643" t="s">
        <v>31815</v>
      </c>
      <c r="W9643" t="s">
        <v>31816</v>
      </c>
      <c r="X9643" t="s">
        <v>193</v>
      </c>
      <c r="Y9643" t="s">
        <v>13304</v>
      </c>
      <c r="Z9643" t="s">
        <v>54</v>
      </c>
      <c r="AA9643"/>
      <c r="AB9643" t="s">
        <v>48628</v>
      </c>
      <c r="AC9643" t="s">
        <v>55144</v>
      </c>
      <c r="AD9643"/>
      <c r="AE9643" t="s">
        <v>565</v>
      </c>
      <c r="AF9643" s="119" t="str">
        <f t="shared" si="602"/>
        <v>NA</v>
      </c>
      <c r="AG9643" s="119"/>
      <c r="AH9643" s="119"/>
      <c r="AI9643" s="119"/>
      <c r="AJ9643" s="119" t="str">
        <f t="shared" si="603"/>
        <v>NA</v>
      </c>
      <c r="AK9643" s="190"/>
      <c r="AL9643" s="191"/>
    </row>
    <row r="9644" spans="1:38" x14ac:dyDescent="0.25">
      <c r="A9644" t="s">
        <v>29681</v>
      </c>
      <c r="B9644" t="s">
        <v>29679</v>
      </c>
      <c r="C9644" t="s">
        <v>29680</v>
      </c>
      <c r="D9644" t="s">
        <v>193</v>
      </c>
      <c r="E9644" t="s">
        <v>20450</v>
      </c>
      <c r="F9644" t="s">
        <v>54</v>
      </c>
      <c r="G9644"/>
      <c r="H9644" t="s">
        <v>48971</v>
      </c>
      <c r="I9644" t="s">
        <v>55446</v>
      </c>
      <c r="J9644" t="s">
        <v>29682</v>
      </c>
      <c r="K9644" t="s">
        <v>565</v>
      </c>
      <c r="L9644" s="119" t="str">
        <f t="shared" si="600"/>
        <v>NA</v>
      </c>
      <c r="M9644" s="119"/>
      <c r="N9644" s="120" t="str">
        <f t="shared" si="601"/>
        <v>NA</v>
      </c>
      <c r="O9644" s="120"/>
      <c r="P9644"/>
      <c r="Q9644"/>
      <c r="R9644"/>
      <c r="S9644"/>
      <c r="T9644"/>
      <c r="U9644" t="s">
        <v>33710</v>
      </c>
      <c r="V9644" t="s">
        <v>33708</v>
      </c>
      <c r="W9644" t="s">
        <v>33709</v>
      </c>
      <c r="X9644" t="s">
        <v>193</v>
      </c>
      <c r="Y9644" t="s">
        <v>11891</v>
      </c>
      <c r="Z9644" t="s">
        <v>54</v>
      </c>
      <c r="AA9644"/>
      <c r="AB9644" t="s">
        <v>48629</v>
      </c>
      <c r="AC9644" t="s">
        <v>55145</v>
      </c>
      <c r="AD9644" t="s">
        <v>33711</v>
      </c>
      <c r="AE9644" t="s">
        <v>565</v>
      </c>
      <c r="AF9644" s="119" t="str">
        <f t="shared" si="602"/>
        <v>NA</v>
      </c>
      <c r="AG9644" s="119"/>
      <c r="AH9644" s="119"/>
      <c r="AI9644" s="119"/>
      <c r="AJ9644" s="119" t="str">
        <f t="shared" si="603"/>
        <v>NA</v>
      </c>
      <c r="AK9644" s="190"/>
      <c r="AL9644" s="191"/>
    </row>
    <row r="9645" spans="1:38" x14ac:dyDescent="0.25">
      <c r="A9645" t="s">
        <v>30775</v>
      </c>
      <c r="B9645" t="s">
        <v>30773</v>
      </c>
      <c r="C9645" t="s">
        <v>30774</v>
      </c>
      <c r="D9645" t="s">
        <v>193</v>
      </c>
      <c r="E9645" t="s">
        <v>20450</v>
      </c>
      <c r="F9645" t="s">
        <v>54</v>
      </c>
      <c r="G9645"/>
      <c r="H9645" t="s">
        <v>48970</v>
      </c>
      <c r="I9645" t="s">
        <v>55446</v>
      </c>
      <c r="J9645" t="s">
        <v>30775</v>
      </c>
      <c r="K9645" t="s">
        <v>565</v>
      </c>
      <c r="L9645" s="119" t="str">
        <f t="shared" si="600"/>
        <v>NA</v>
      </c>
      <c r="M9645" s="119"/>
      <c r="N9645" s="120" t="str">
        <f t="shared" si="601"/>
        <v>NA</v>
      </c>
      <c r="O9645" s="120"/>
      <c r="P9645"/>
      <c r="Q9645"/>
      <c r="R9645"/>
      <c r="S9645"/>
      <c r="T9645"/>
      <c r="U9645" t="s">
        <v>27664</v>
      </c>
      <c r="V9645" t="s">
        <v>31971</v>
      </c>
      <c r="W9645" t="s">
        <v>31942</v>
      </c>
      <c r="X9645" t="s">
        <v>193</v>
      </c>
      <c r="Y9645" t="s">
        <v>219</v>
      </c>
      <c r="Z9645" t="s">
        <v>54</v>
      </c>
      <c r="AA9645"/>
      <c r="AB9645" t="s">
        <v>48630</v>
      </c>
      <c r="AC9645" t="s">
        <v>55146</v>
      </c>
      <c r="AD9645" t="s">
        <v>27664</v>
      </c>
      <c r="AE9645" t="s">
        <v>565</v>
      </c>
      <c r="AF9645" s="119" t="str">
        <f t="shared" si="602"/>
        <v>NA</v>
      </c>
      <c r="AG9645" s="119"/>
      <c r="AH9645" s="119"/>
      <c r="AI9645" s="119"/>
      <c r="AJ9645" s="119" t="str">
        <f t="shared" si="603"/>
        <v>NA</v>
      </c>
      <c r="AK9645" s="190"/>
      <c r="AL9645" s="191"/>
    </row>
    <row r="9646" spans="1:38" x14ac:dyDescent="0.25">
      <c r="A9646" t="s">
        <v>30333</v>
      </c>
      <c r="B9646" t="s">
        <v>30331</v>
      </c>
      <c r="C9646" t="s">
        <v>30332</v>
      </c>
      <c r="D9646" t="s">
        <v>193</v>
      </c>
      <c r="E9646" t="s">
        <v>743</v>
      </c>
      <c r="F9646" t="s">
        <v>54</v>
      </c>
      <c r="G9646"/>
      <c r="H9646" t="s">
        <v>48972</v>
      </c>
      <c r="I9646" t="s">
        <v>55447</v>
      </c>
      <c r="J9646"/>
      <c r="K9646" t="s">
        <v>565</v>
      </c>
      <c r="L9646" s="119" t="str">
        <f t="shared" si="600"/>
        <v>NA</v>
      </c>
      <c r="M9646" s="119"/>
      <c r="N9646" s="120" t="str">
        <f t="shared" si="601"/>
        <v>NA</v>
      </c>
      <c r="O9646" s="120"/>
      <c r="P9646"/>
      <c r="Q9646"/>
      <c r="R9646"/>
      <c r="S9646"/>
      <c r="T9646"/>
      <c r="U9646" t="s">
        <v>27664</v>
      </c>
      <c r="V9646" t="s">
        <v>31972</v>
      </c>
      <c r="W9646" t="s">
        <v>31942</v>
      </c>
      <c r="X9646" t="s">
        <v>193</v>
      </c>
      <c r="Y9646" t="s">
        <v>219</v>
      </c>
      <c r="Z9646" t="s">
        <v>54</v>
      </c>
      <c r="AA9646"/>
      <c r="AB9646" t="s">
        <v>48630</v>
      </c>
      <c r="AC9646" t="s">
        <v>55146</v>
      </c>
      <c r="AD9646" t="s">
        <v>27664</v>
      </c>
      <c r="AE9646" t="s">
        <v>565</v>
      </c>
      <c r="AF9646" s="119" t="str">
        <f t="shared" si="602"/>
        <v>NA</v>
      </c>
      <c r="AG9646" s="119"/>
      <c r="AH9646" s="119"/>
      <c r="AI9646" s="119"/>
      <c r="AJ9646" s="119" t="str">
        <f t="shared" si="603"/>
        <v>NA</v>
      </c>
      <c r="AK9646" s="190"/>
      <c r="AL9646" s="191"/>
    </row>
    <row r="9647" spans="1:38" x14ac:dyDescent="0.25">
      <c r="A9647" t="s">
        <v>28737</v>
      </c>
      <c r="B9647" t="s">
        <v>28735</v>
      </c>
      <c r="C9647" t="s">
        <v>28736</v>
      </c>
      <c r="D9647" t="s">
        <v>193</v>
      </c>
      <c r="E9647" t="s">
        <v>743</v>
      </c>
      <c r="F9647" t="s">
        <v>54</v>
      </c>
      <c r="G9647"/>
      <c r="H9647" t="s">
        <v>48973</v>
      </c>
      <c r="I9647" t="s">
        <v>55447</v>
      </c>
      <c r="J9647" t="s">
        <v>28737</v>
      </c>
      <c r="K9647" t="s">
        <v>565</v>
      </c>
      <c r="L9647" s="119" t="str">
        <f t="shared" si="600"/>
        <v>NA</v>
      </c>
      <c r="M9647" s="119"/>
      <c r="N9647" s="120" t="str">
        <f t="shared" si="601"/>
        <v>NA</v>
      </c>
      <c r="O9647" s="120"/>
      <c r="P9647"/>
      <c r="Q9647"/>
      <c r="R9647"/>
      <c r="S9647"/>
      <c r="T9647"/>
      <c r="U9647" t="s">
        <v>32937</v>
      </c>
      <c r="V9647" t="s">
        <v>32935</v>
      </c>
      <c r="W9647" t="s">
        <v>32936</v>
      </c>
      <c r="X9647" t="s">
        <v>193</v>
      </c>
      <c r="Y9647" t="s">
        <v>219</v>
      </c>
      <c r="Z9647" t="s">
        <v>54</v>
      </c>
      <c r="AA9647"/>
      <c r="AB9647" t="s">
        <v>48630</v>
      </c>
      <c r="AC9647" t="s">
        <v>55146</v>
      </c>
      <c r="AD9647" t="s">
        <v>32938</v>
      </c>
      <c r="AE9647" t="s">
        <v>565</v>
      </c>
      <c r="AF9647" s="119" t="str">
        <f t="shared" si="602"/>
        <v>NA</v>
      </c>
      <c r="AG9647" s="119"/>
      <c r="AH9647" s="119"/>
      <c r="AI9647" s="119"/>
      <c r="AJ9647" s="119" t="str">
        <f t="shared" si="603"/>
        <v>NA</v>
      </c>
      <c r="AK9647" s="190"/>
      <c r="AL9647" s="191"/>
    </row>
    <row r="9648" spans="1:38" x14ac:dyDescent="0.25">
      <c r="A9648" t="s">
        <v>30950</v>
      </c>
      <c r="B9648" t="s">
        <v>30948</v>
      </c>
      <c r="C9648" t="s">
        <v>30949</v>
      </c>
      <c r="D9648" t="s">
        <v>193</v>
      </c>
      <c r="E9648" t="s">
        <v>7716</v>
      </c>
      <c r="F9648" t="s">
        <v>54</v>
      </c>
      <c r="G9648"/>
      <c r="H9648" t="s">
        <v>48974</v>
      </c>
      <c r="I9648" t="s">
        <v>55448</v>
      </c>
      <c r="J9648" t="s">
        <v>30950</v>
      </c>
      <c r="K9648" t="s">
        <v>565</v>
      </c>
      <c r="L9648" s="119" t="str">
        <f t="shared" si="600"/>
        <v>NA</v>
      </c>
      <c r="M9648" s="119"/>
      <c r="N9648" s="120" t="str">
        <f t="shared" si="601"/>
        <v>NA</v>
      </c>
      <c r="O9648" s="120"/>
      <c r="P9648"/>
      <c r="Q9648"/>
      <c r="R9648"/>
      <c r="S9648"/>
      <c r="T9648"/>
      <c r="U9648" t="s">
        <v>34053</v>
      </c>
      <c r="V9648" t="s">
        <v>34064</v>
      </c>
      <c r="W9648" t="s">
        <v>34065</v>
      </c>
      <c r="X9648" t="s">
        <v>193</v>
      </c>
      <c r="Y9648" t="s">
        <v>219</v>
      </c>
      <c r="Z9648" t="s">
        <v>54</v>
      </c>
      <c r="AA9648"/>
      <c r="AB9648" t="s">
        <v>48630</v>
      </c>
      <c r="AC9648" t="s">
        <v>55146</v>
      </c>
      <c r="AD9648" t="s">
        <v>34066</v>
      </c>
      <c r="AE9648" t="s">
        <v>565</v>
      </c>
      <c r="AF9648" s="119" t="str">
        <f t="shared" si="602"/>
        <v>NA</v>
      </c>
      <c r="AG9648" s="119"/>
      <c r="AH9648" s="119"/>
      <c r="AI9648" s="119"/>
      <c r="AJ9648" s="119" t="str">
        <f t="shared" si="603"/>
        <v>NA</v>
      </c>
      <c r="AK9648" s="190"/>
      <c r="AL9648" s="191"/>
    </row>
    <row r="9649" spans="1:38" x14ac:dyDescent="0.25">
      <c r="A9649" t="s">
        <v>30825</v>
      </c>
      <c r="B9649" t="s">
        <v>30823</v>
      </c>
      <c r="C9649" t="s">
        <v>30824</v>
      </c>
      <c r="D9649" t="s">
        <v>193</v>
      </c>
      <c r="E9649" t="s">
        <v>7716</v>
      </c>
      <c r="F9649" t="s">
        <v>54</v>
      </c>
      <c r="G9649"/>
      <c r="H9649" t="s">
        <v>48974</v>
      </c>
      <c r="I9649" t="s">
        <v>55448</v>
      </c>
      <c r="J9649" t="s">
        <v>30825</v>
      </c>
      <c r="K9649" t="s">
        <v>565</v>
      </c>
      <c r="L9649" s="119" t="str">
        <f t="shared" si="600"/>
        <v>NA</v>
      </c>
      <c r="M9649" s="119"/>
      <c r="N9649" s="120" t="str">
        <f t="shared" si="601"/>
        <v>NA</v>
      </c>
      <c r="O9649" s="120"/>
      <c r="P9649"/>
      <c r="Q9649"/>
      <c r="R9649"/>
      <c r="S9649"/>
      <c r="T9649"/>
      <c r="U9649" t="s">
        <v>33091</v>
      </c>
      <c r="V9649" t="s">
        <v>33089</v>
      </c>
      <c r="W9649" t="s">
        <v>33090</v>
      </c>
      <c r="X9649" t="s">
        <v>193</v>
      </c>
      <c r="Y9649" t="s">
        <v>219</v>
      </c>
      <c r="Z9649" t="s">
        <v>54</v>
      </c>
      <c r="AA9649"/>
      <c r="AB9649" t="s">
        <v>48630</v>
      </c>
      <c r="AC9649" t="s">
        <v>55146</v>
      </c>
      <c r="AD9649" t="s">
        <v>33092</v>
      </c>
      <c r="AE9649" t="s">
        <v>565</v>
      </c>
      <c r="AF9649" s="119" t="str">
        <f t="shared" si="602"/>
        <v>NA</v>
      </c>
      <c r="AG9649" s="119"/>
      <c r="AH9649" s="119"/>
      <c r="AI9649" s="119"/>
      <c r="AJ9649" s="119" t="str">
        <f t="shared" si="603"/>
        <v>NA</v>
      </c>
      <c r="AK9649" s="190"/>
      <c r="AL9649" s="191"/>
    </row>
    <row r="9650" spans="1:38" x14ac:dyDescent="0.25">
      <c r="A9650" t="s">
        <v>29998</v>
      </c>
      <c r="B9650" t="s">
        <v>29996</v>
      </c>
      <c r="C9650" t="s">
        <v>29997</v>
      </c>
      <c r="D9650" t="s">
        <v>193</v>
      </c>
      <c r="E9650" t="s">
        <v>15789</v>
      </c>
      <c r="F9650" t="s">
        <v>54</v>
      </c>
      <c r="G9650"/>
      <c r="H9650" t="s">
        <v>48975</v>
      </c>
      <c r="I9650" t="s">
        <v>55449</v>
      </c>
      <c r="J9650" t="s">
        <v>29998</v>
      </c>
      <c r="K9650" t="s">
        <v>565</v>
      </c>
      <c r="L9650" s="119" t="str">
        <f t="shared" si="600"/>
        <v>NA</v>
      </c>
      <c r="M9650" s="119"/>
      <c r="N9650" s="120" t="str">
        <f t="shared" si="601"/>
        <v>NA</v>
      </c>
      <c r="O9650" s="120"/>
      <c r="P9650"/>
      <c r="Q9650"/>
      <c r="R9650"/>
      <c r="S9650"/>
      <c r="T9650"/>
      <c r="U9650" t="s">
        <v>35672</v>
      </c>
      <c r="V9650" t="s">
        <v>35671</v>
      </c>
      <c r="W9650" t="s">
        <v>31555</v>
      </c>
      <c r="X9650" t="s">
        <v>193</v>
      </c>
      <c r="Y9650" t="s">
        <v>219</v>
      </c>
      <c r="Z9650" t="s">
        <v>54</v>
      </c>
      <c r="AA9650"/>
      <c r="AB9650" t="s">
        <v>48630</v>
      </c>
      <c r="AC9650" t="s">
        <v>55146</v>
      </c>
      <c r="AD9650" t="s">
        <v>35673</v>
      </c>
      <c r="AE9650" t="s">
        <v>565</v>
      </c>
      <c r="AF9650" s="119" t="str">
        <f t="shared" si="602"/>
        <v>NA</v>
      </c>
      <c r="AG9650" s="119"/>
      <c r="AH9650" s="119"/>
      <c r="AI9650" s="119"/>
      <c r="AJ9650" s="119" t="str">
        <f t="shared" si="603"/>
        <v>NA</v>
      </c>
      <c r="AK9650" s="190"/>
      <c r="AL9650" s="191"/>
    </row>
    <row r="9651" spans="1:38" x14ac:dyDescent="0.25">
      <c r="A9651" t="s">
        <v>29790</v>
      </c>
      <c r="B9651" t="s">
        <v>29788</v>
      </c>
      <c r="C9651" t="s">
        <v>29789</v>
      </c>
      <c r="D9651" t="s">
        <v>193</v>
      </c>
      <c r="E9651" t="s">
        <v>15789</v>
      </c>
      <c r="F9651" t="s">
        <v>54</v>
      </c>
      <c r="G9651"/>
      <c r="H9651" t="s">
        <v>48976</v>
      </c>
      <c r="I9651" t="s">
        <v>55449</v>
      </c>
      <c r="J9651"/>
      <c r="K9651" t="s">
        <v>565</v>
      </c>
      <c r="L9651" s="119" t="str">
        <f t="shared" si="600"/>
        <v>NA</v>
      </c>
      <c r="M9651" s="119"/>
      <c r="N9651" s="120" t="str">
        <f t="shared" si="601"/>
        <v>NA</v>
      </c>
      <c r="O9651" s="120"/>
      <c r="P9651"/>
      <c r="Q9651"/>
      <c r="R9651"/>
      <c r="S9651"/>
      <c r="T9651"/>
      <c r="U9651" t="s">
        <v>34053</v>
      </c>
      <c r="V9651" t="s">
        <v>34067</v>
      </c>
      <c r="W9651" t="s">
        <v>34068</v>
      </c>
      <c r="X9651" t="s">
        <v>193</v>
      </c>
      <c r="Y9651" t="s">
        <v>13416</v>
      </c>
      <c r="Z9651" t="s">
        <v>54</v>
      </c>
      <c r="AA9651"/>
      <c r="AB9651" t="s">
        <v>48631</v>
      </c>
      <c r="AC9651" t="s">
        <v>55147</v>
      </c>
      <c r="AD9651" t="s">
        <v>34053</v>
      </c>
      <c r="AE9651" t="s">
        <v>565</v>
      </c>
      <c r="AF9651" s="119" t="str">
        <f t="shared" si="602"/>
        <v>NA</v>
      </c>
      <c r="AG9651" s="119"/>
      <c r="AH9651" s="119"/>
      <c r="AI9651" s="119"/>
      <c r="AJ9651" s="119" t="str">
        <f t="shared" si="603"/>
        <v>NA</v>
      </c>
      <c r="AK9651" s="190"/>
      <c r="AL9651" s="191"/>
    </row>
    <row r="9652" spans="1:38" x14ac:dyDescent="0.25">
      <c r="A9652" t="s">
        <v>28747</v>
      </c>
      <c r="B9652" t="s">
        <v>28745</v>
      </c>
      <c r="C9652" t="s">
        <v>28746</v>
      </c>
      <c r="D9652" t="s">
        <v>193</v>
      </c>
      <c r="E9652" t="s">
        <v>15789</v>
      </c>
      <c r="F9652" t="s">
        <v>54</v>
      </c>
      <c r="G9652"/>
      <c r="H9652" t="s">
        <v>48975</v>
      </c>
      <c r="I9652" t="s">
        <v>55449</v>
      </c>
      <c r="J9652"/>
      <c r="K9652" t="s">
        <v>565</v>
      </c>
      <c r="L9652" s="119" t="str">
        <f t="shared" si="600"/>
        <v>NA</v>
      </c>
      <c r="M9652" s="119"/>
      <c r="N9652" s="120" t="str">
        <f t="shared" si="601"/>
        <v>NA</v>
      </c>
      <c r="O9652" s="120"/>
      <c r="P9652"/>
      <c r="Q9652"/>
      <c r="R9652"/>
      <c r="S9652"/>
      <c r="T9652"/>
      <c r="U9652" t="s">
        <v>34443</v>
      </c>
      <c r="V9652" t="s">
        <v>34441</v>
      </c>
      <c r="W9652" t="s">
        <v>34442</v>
      </c>
      <c r="X9652" t="s">
        <v>193</v>
      </c>
      <c r="Y9652" t="s">
        <v>2256</v>
      </c>
      <c r="Z9652" t="s">
        <v>54</v>
      </c>
      <c r="AA9652"/>
      <c r="AB9652" t="s">
        <v>48632</v>
      </c>
      <c r="AC9652" t="s">
        <v>55148</v>
      </c>
      <c r="AD9652" t="s">
        <v>34444</v>
      </c>
      <c r="AE9652" t="s">
        <v>565</v>
      </c>
      <c r="AF9652" s="119" t="str">
        <f t="shared" si="602"/>
        <v>NA</v>
      </c>
      <c r="AG9652" s="119"/>
      <c r="AH9652" s="119"/>
      <c r="AI9652" s="119"/>
      <c r="AJ9652" s="119" t="str">
        <f t="shared" si="603"/>
        <v>NA</v>
      </c>
      <c r="AK9652" s="190"/>
      <c r="AL9652" s="191"/>
    </row>
    <row r="9653" spans="1:38" x14ac:dyDescent="0.25">
      <c r="A9653" t="s">
        <v>30176</v>
      </c>
      <c r="B9653" t="s">
        <v>30174</v>
      </c>
      <c r="C9653" t="s">
        <v>30175</v>
      </c>
      <c r="D9653" t="s">
        <v>193</v>
      </c>
      <c r="E9653" t="s">
        <v>15789</v>
      </c>
      <c r="F9653" t="s">
        <v>54</v>
      </c>
      <c r="G9653"/>
      <c r="H9653" t="s">
        <v>48976</v>
      </c>
      <c r="I9653" t="s">
        <v>55449</v>
      </c>
      <c r="J9653" t="s">
        <v>30177</v>
      </c>
      <c r="K9653" t="s">
        <v>565</v>
      </c>
      <c r="L9653" s="119" t="str">
        <f t="shared" si="600"/>
        <v>NA</v>
      </c>
      <c r="M9653" s="119"/>
      <c r="N9653" s="120" t="str">
        <f t="shared" si="601"/>
        <v>NA</v>
      </c>
      <c r="O9653" s="120"/>
      <c r="P9653"/>
      <c r="Q9653"/>
      <c r="R9653"/>
      <c r="S9653"/>
      <c r="T9653"/>
      <c r="U9653" t="s">
        <v>34144</v>
      </c>
      <c r="V9653" t="s">
        <v>34142</v>
      </c>
      <c r="W9653" t="s">
        <v>34143</v>
      </c>
      <c r="X9653" t="s">
        <v>193</v>
      </c>
      <c r="Y9653" t="s">
        <v>34145</v>
      </c>
      <c r="Z9653" t="s">
        <v>54</v>
      </c>
      <c r="AA9653"/>
      <c r="AB9653" t="s">
        <v>48633</v>
      </c>
      <c r="AC9653" t="s">
        <v>55149</v>
      </c>
      <c r="AD9653" t="s">
        <v>34146</v>
      </c>
      <c r="AE9653" t="s">
        <v>565</v>
      </c>
      <c r="AF9653" s="119" t="str">
        <f t="shared" si="602"/>
        <v>NA</v>
      </c>
      <c r="AG9653" s="119"/>
      <c r="AH9653" s="119"/>
      <c r="AI9653" s="119"/>
      <c r="AJ9653" s="119" t="str">
        <f t="shared" si="603"/>
        <v>NA</v>
      </c>
      <c r="AK9653" s="190"/>
      <c r="AL9653" s="191"/>
    </row>
    <row r="9654" spans="1:38" x14ac:dyDescent="0.25">
      <c r="A9654" t="s">
        <v>28747</v>
      </c>
      <c r="B9654" t="s">
        <v>28748</v>
      </c>
      <c r="C9654" t="s">
        <v>28749</v>
      </c>
      <c r="D9654" t="s">
        <v>193</v>
      </c>
      <c r="E9654" t="s">
        <v>15789</v>
      </c>
      <c r="F9654" t="s">
        <v>54</v>
      </c>
      <c r="G9654"/>
      <c r="H9654" t="s">
        <v>48975</v>
      </c>
      <c r="I9654" t="s">
        <v>55449</v>
      </c>
      <c r="J9654" t="s">
        <v>28747</v>
      </c>
      <c r="K9654" t="s">
        <v>565</v>
      </c>
      <c r="L9654" s="119" t="str">
        <f t="shared" si="600"/>
        <v>NA</v>
      </c>
      <c r="M9654" s="119"/>
      <c r="N9654" s="120" t="str">
        <f t="shared" si="601"/>
        <v>NA</v>
      </c>
      <c r="O9654" s="120"/>
      <c r="P9654"/>
      <c r="Q9654"/>
      <c r="R9654"/>
      <c r="S9654"/>
      <c r="T9654"/>
      <c r="U9654" t="s">
        <v>34809</v>
      </c>
      <c r="V9654" t="s">
        <v>34807</v>
      </c>
      <c r="W9654" t="s">
        <v>34808</v>
      </c>
      <c r="X9654" t="s">
        <v>193</v>
      </c>
      <c r="Y9654" t="s">
        <v>3461</v>
      </c>
      <c r="Z9654" t="s">
        <v>54</v>
      </c>
      <c r="AA9654"/>
      <c r="AB9654" t="s">
        <v>48634</v>
      </c>
      <c r="AC9654" t="s">
        <v>55150</v>
      </c>
      <c r="AD9654" t="s">
        <v>34810</v>
      </c>
      <c r="AE9654" t="s">
        <v>565</v>
      </c>
      <c r="AF9654" s="119" t="str">
        <f t="shared" si="602"/>
        <v>NA</v>
      </c>
      <c r="AG9654" s="119"/>
      <c r="AH9654" s="119"/>
      <c r="AI9654" s="119"/>
      <c r="AJ9654" s="119" t="str">
        <f t="shared" si="603"/>
        <v>NA</v>
      </c>
      <c r="AK9654" s="190"/>
      <c r="AL9654" s="191"/>
    </row>
    <row r="9655" spans="1:38" x14ac:dyDescent="0.25">
      <c r="A9655" t="s">
        <v>28051</v>
      </c>
      <c r="B9655" t="s">
        <v>28053</v>
      </c>
      <c r="C9655" t="s">
        <v>27253</v>
      </c>
      <c r="D9655" t="s">
        <v>193</v>
      </c>
      <c r="E9655" t="s">
        <v>15789</v>
      </c>
      <c r="F9655" t="s">
        <v>54</v>
      </c>
      <c r="G9655"/>
      <c r="H9655" t="s">
        <v>48975</v>
      </c>
      <c r="I9655" t="s">
        <v>55449</v>
      </c>
      <c r="J9655" t="s">
        <v>28051</v>
      </c>
      <c r="K9655" t="s">
        <v>565</v>
      </c>
      <c r="L9655" s="119" t="str">
        <f t="shared" si="600"/>
        <v>NA</v>
      </c>
      <c r="M9655" s="119"/>
      <c r="N9655" s="120" t="str">
        <f t="shared" si="601"/>
        <v>NA</v>
      </c>
      <c r="O9655" s="120"/>
      <c r="P9655"/>
      <c r="Q9655"/>
      <c r="R9655"/>
      <c r="S9655"/>
      <c r="T9655"/>
      <c r="U9655" t="s">
        <v>33001</v>
      </c>
      <c r="V9655" t="s">
        <v>33000</v>
      </c>
      <c r="W9655" t="s">
        <v>31670</v>
      </c>
      <c r="X9655" t="s">
        <v>193</v>
      </c>
      <c r="Y9655" t="s">
        <v>12826</v>
      </c>
      <c r="Z9655" t="s">
        <v>54</v>
      </c>
      <c r="AA9655"/>
      <c r="AB9655" t="s">
        <v>48635</v>
      </c>
      <c r="AC9655" t="s">
        <v>55151</v>
      </c>
      <c r="AD9655" t="s">
        <v>33001</v>
      </c>
      <c r="AE9655" t="s">
        <v>565</v>
      </c>
      <c r="AF9655" s="119" t="str">
        <f t="shared" si="602"/>
        <v>NA</v>
      </c>
      <c r="AG9655" s="119"/>
      <c r="AH9655" s="119"/>
      <c r="AI9655" s="119"/>
      <c r="AJ9655" s="119" t="str">
        <f t="shared" si="603"/>
        <v>NA</v>
      </c>
      <c r="AK9655" s="190"/>
      <c r="AL9655" s="191"/>
    </row>
    <row r="9656" spans="1:38" x14ac:dyDescent="0.25">
      <c r="A9656" t="s">
        <v>30630</v>
      </c>
      <c r="B9656" t="s">
        <v>30628</v>
      </c>
      <c r="C9656" t="s">
        <v>30629</v>
      </c>
      <c r="D9656" t="s">
        <v>193</v>
      </c>
      <c r="E9656" t="s">
        <v>7298</v>
      </c>
      <c r="F9656" t="s">
        <v>54</v>
      </c>
      <c r="G9656"/>
      <c r="H9656" t="s">
        <v>48977</v>
      </c>
      <c r="I9656" t="s">
        <v>55450</v>
      </c>
      <c r="J9656" t="s">
        <v>30630</v>
      </c>
      <c r="K9656" t="s">
        <v>565</v>
      </c>
      <c r="L9656" s="119" t="str">
        <f t="shared" si="600"/>
        <v>NA</v>
      </c>
      <c r="M9656" s="119"/>
      <c r="N9656" s="120" t="str">
        <f t="shared" si="601"/>
        <v>NA</v>
      </c>
      <c r="O9656" s="120"/>
      <c r="P9656"/>
      <c r="Q9656"/>
      <c r="R9656"/>
      <c r="S9656"/>
      <c r="T9656"/>
      <c r="U9656" t="s">
        <v>33359</v>
      </c>
      <c r="V9656" t="s">
        <v>33357</v>
      </c>
      <c r="W9656" t="s">
        <v>33358</v>
      </c>
      <c r="X9656" t="s">
        <v>193</v>
      </c>
      <c r="Y9656" t="s">
        <v>1629</v>
      </c>
      <c r="Z9656" t="s">
        <v>54</v>
      </c>
      <c r="AA9656"/>
      <c r="AB9656" t="s">
        <v>48636</v>
      </c>
      <c r="AC9656" t="s">
        <v>55152</v>
      </c>
      <c r="AD9656" t="s">
        <v>33359</v>
      </c>
      <c r="AE9656" t="s">
        <v>565</v>
      </c>
      <c r="AF9656" s="119" t="str">
        <f t="shared" si="602"/>
        <v>NA</v>
      </c>
      <c r="AG9656" s="119"/>
      <c r="AH9656" s="119"/>
      <c r="AI9656" s="119"/>
      <c r="AJ9656" s="119" t="str">
        <f t="shared" si="603"/>
        <v>NA</v>
      </c>
      <c r="AK9656" s="190"/>
      <c r="AL9656" s="191"/>
    </row>
    <row r="9657" spans="1:38" x14ac:dyDescent="0.25">
      <c r="A9657" t="s">
        <v>30736</v>
      </c>
      <c r="B9657" t="s">
        <v>30735</v>
      </c>
      <c r="C9657" t="s">
        <v>30629</v>
      </c>
      <c r="D9657" t="s">
        <v>193</v>
      </c>
      <c r="E9657" t="s">
        <v>7298</v>
      </c>
      <c r="F9657" t="s">
        <v>54</v>
      </c>
      <c r="G9657"/>
      <c r="H9657" t="s">
        <v>48977</v>
      </c>
      <c r="I9657" t="s">
        <v>55450</v>
      </c>
      <c r="J9657" t="s">
        <v>30737</v>
      </c>
      <c r="K9657" t="s">
        <v>565</v>
      </c>
      <c r="L9657" s="119" t="str">
        <f t="shared" si="600"/>
        <v>NA</v>
      </c>
      <c r="M9657" s="119"/>
      <c r="N9657" s="120" t="str">
        <f t="shared" si="601"/>
        <v>NA</v>
      </c>
      <c r="O9657" s="120"/>
      <c r="P9657"/>
      <c r="Q9657"/>
      <c r="R9657"/>
      <c r="S9657"/>
      <c r="T9657"/>
      <c r="U9657" t="s">
        <v>33374</v>
      </c>
      <c r="V9657" t="s">
        <v>33373</v>
      </c>
      <c r="W9657" t="s">
        <v>33358</v>
      </c>
      <c r="X9657" t="s">
        <v>193</v>
      </c>
      <c r="Y9657" t="s">
        <v>5308</v>
      </c>
      <c r="Z9657" t="s">
        <v>54</v>
      </c>
      <c r="AA9657"/>
      <c r="AB9657" t="s">
        <v>48637</v>
      </c>
      <c r="AC9657" t="s">
        <v>55153</v>
      </c>
      <c r="AD9657" t="s">
        <v>33374</v>
      </c>
      <c r="AE9657" t="s">
        <v>565</v>
      </c>
      <c r="AF9657" s="119" t="str">
        <f t="shared" si="602"/>
        <v>NA</v>
      </c>
      <c r="AG9657" s="119"/>
      <c r="AH9657" s="119"/>
      <c r="AI9657" s="119"/>
      <c r="AJ9657" s="119" t="str">
        <f t="shared" si="603"/>
        <v>NA</v>
      </c>
      <c r="AK9657" s="190"/>
      <c r="AL9657" s="191"/>
    </row>
    <row r="9658" spans="1:38" x14ac:dyDescent="0.25">
      <c r="A9658" t="s">
        <v>30726</v>
      </c>
      <c r="B9658" t="s">
        <v>30725</v>
      </c>
      <c r="C9658" t="s">
        <v>30629</v>
      </c>
      <c r="D9658" t="s">
        <v>193</v>
      </c>
      <c r="E9658" t="s">
        <v>7298</v>
      </c>
      <c r="F9658" t="s">
        <v>54</v>
      </c>
      <c r="G9658"/>
      <c r="H9658" t="s">
        <v>48977</v>
      </c>
      <c r="I9658" t="s">
        <v>55450</v>
      </c>
      <c r="J9658" t="s">
        <v>30727</v>
      </c>
      <c r="K9658" t="s">
        <v>565</v>
      </c>
      <c r="L9658" s="119" t="str">
        <f t="shared" si="600"/>
        <v>NA</v>
      </c>
      <c r="M9658" s="119"/>
      <c r="N9658" s="120" t="str">
        <f t="shared" si="601"/>
        <v>NA</v>
      </c>
      <c r="O9658" s="120"/>
      <c r="P9658"/>
      <c r="Q9658"/>
      <c r="R9658"/>
      <c r="S9658"/>
      <c r="T9658"/>
      <c r="U9658" t="s">
        <v>33107</v>
      </c>
      <c r="V9658" t="s">
        <v>33106</v>
      </c>
      <c r="W9658" t="s">
        <v>27691</v>
      </c>
      <c r="X9658" t="s">
        <v>193</v>
      </c>
      <c r="Y9658" t="s">
        <v>2935</v>
      </c>
      <c r="Z9658" t="s">
        <v>54</v>
      </c>
      <c r="AA9658"/>
      <c r="AB9658" t="s">
        <v>48638</v>
      </c>
      <c r="AC9658" t="s">
        <v>55154</v>
      </c>
      <c r="AD9658" t="s">
        <v>33107</v>
      </c>
      <c r="AE9658" t="s">
        <v>565</v>
      </c>
      <c r="AF9658" s="119" t="str">
        <f t="shared" si="602"/>
        <v>NA</v>
      </c>
      <c r="AG9658" s="119"/>
      <c r="AH9658" s="119"/>
      <c r="AI9658" s="119"/>
      <c r="AJ9658" s="119" t="str">
        <f t="shared" si="603"/>
        <v>NA</v>
      </c>
      <c r="AK9658" s="190"/>
      <c r="AL9658" s="191"/>
    </row>
    <row r="9659" spans="1:38" x14ac:dyDescent="0.25">
      <c r="A9659" t="s">
        <v>29853</v>
      </c>
      <c r="B9659" t="s">
        <v>29851</v>
      </c>
      <c r="C9659" t="s">
        <v>29852</v>
      </c>
      <c r="D9659" t="s">
        <v>193</v>
      </c>
      <c r="E9659" t="s">
        <v>7298</v>
      </c>
      <c r="F9659" t="s">
        <v>54</v>
      </c>
      <c r="G9659"/>
      <c r="H9659" t="s">
        <v>48978</v>
      </c>
      <c r="I9659" t="s">
        <v>55450</v>
      </c>
      <c r="J9659" t="s">
        <v>29854</v>
      </c>
      <c r="K9659" t="s">
        <v>565</v>
      </c>
      <c r="L9659" s="119" t="str">
        <f t="shared" si="600"/>
        <v>NA</v>
      </c>
      <c r="M9659" s="119"/>
      <c r="N9659" s="120" t="str">
        <f t="shared" si="601"/>
        <v>NA</v>
      </c>
      <c r="O9659" s="120"/>
      <c r="P9659"/>
      <c r="Q9659"/>
      <c r="R9659"/>
      <c r="S9659"/>
      <c r="T9659"/>
      <c r="U9659" t="s">
        <v>33003</v>
      </c>
      <c r="V9659" t="s">
        <v>33002</v>
      </c>
      <c r="W9659" t="s">
        <v>31670</v>
      </c>
      <c r="X9659" t="s">
        <v>193</v>
      </c>
      <c r="Y9659" t="s">
        <v>2935</v>
      </c>
      <c r="Z9659" t="s">
        <v>54</v>
      </c>
      <c r="AA9659"/>
      <c r="AB9659" t="s">
        <v>48638</v>
      </c>
      <c r="AC9659" t="s">
        <v>55154</v>
      </c>
      <c r="AD9659" t="s">
        <v>33003</v>
      </c>
      <c r="AE9659" t="s">
        <v>565</v>
      </c>
      <c r="AF9659" s="119" t="str">
        <f t="shared" si="602"/>
        <v>NA</v>
      </c>
      <c r="AG9659" s="119"/>
      <c r="AH9659" s="119"/>
      <c r="AI9659" s="119"/>
      <c r="AJ9659" s="119" t="str">
        <f t="shared" si="603"/>
        <v>NA</v>
      </c>
      <c r="AK9659" s="190"/>
      <c r="AL9659" s="191"/>
    </row>
    <row r="9660" spans="1:38" x14ac:dyDescent="0.25">
      <c r="A9660" t="s">
        <v>31413</v>
      </c>
      <c r="B9660" t="s">
        <v>31412</v>
      </c>
      <c r="C9660" t="s">
        <v>28375</v>
      </c>
      <c r="D9660" t="s">
        <v>193</v>
      </c>
      <c r="E9660" t="s">
        <v>7298</v>
      </c>
      <c r="F9660" t="s">
        <v>54</v>
      </c>
      <c r="G9660"/>
      <c r="H9660" t="s">
        <v>48977</v>
      </c>
      <c r="I9660" t="s">
        <v>55450</v>
      </c>
      <c r="J9660" t="s">
        <v>31414</v>
      </c>
      <c r="K9660" t="s">
        <v>565</v>
      </c>
      <c r="L9660" s="119" t="str">
        <f t="shared" si="600"/>
        <v>NA</v>
      </c>
      <c r="M9660" s="119"/>
      <c r="N9660" s="120" t="str">
        <f t="shared" si="601"/>
        <v>NA</v>
      </c>
      <c r="O9660" s="120"/>
      <c r="P9660"/>
      <c r="Q9660"/>
      <c r="R9660"/>
      <c r="S9660"/>
      <c r="T9660"/>
      <c r="U9660" t="s">
        <v>33364</v>
      </c>
      <c r="V9660" t="s">
        <v>33363</v>
      </c>
      <c r="W9660" t="s">
        <v>33358</v>
      </c>
      <c r="X9660" t="s">
        <v>193</v>
      </c>
      <c r="Y9660" t="s">
        <v>4640</v>
      </c>
      <c r="Z9660" t="s">
        <v>54</v>
      </c>
      <c r="AA9660"/>
      <c r="AB9660" t="s">
        <v>48639</v>
      </c>
      <c r="AC9660" t="s">
        <v>55155</v>
      </c>
      <c r="AD9660" t="s">
        <v>33365</v>
      </c>
      <c r="AE9660" t="s">
        <v>565</v>
      </c>
      <c r="AF9660" s="119" t="str">
        <f t="shared" si="602"/>
        <v>NA</v>
      </c>
      <c r="AG9660" s="119"/>
      <c r="AH9660" s="119"/>
      <c r="AI9660" s="119"/>
      <c r="AJ9660" s="119" t="str">
        <f t="shared" si="603"/>
        <v>NA</v>
      </c>
      <c r="AK9660" s="190"/>
      <c r="AL9660" s="191"/>
    </row>
    <row r="9661" spans="1:38" x14ac:dyDescent="0.25">
      <c r="A9661" t="s">
        <v>27153</v>
      </c>
      <c r="B9661" t="s">
        <v>27151</v>
      </c>
      <c r="C9661" t="s">
        <v>27152</v>
      </c>
      <c r="D9661" t="s">
        <v>193</v>
      </c>
      <c r="E9661" t="s">
        <v>7298</v>
      </c>
      <c r="F9661" t="s">
        <v>54</v>
      </c>
      <c r="G9661"/>
      <c r="H9661" t="s">
        <v>48977</v>
      </c>
      <c r="I9661" t="s">
        <v>55450</v>
      </c>
      <c r="J9661"/>
      <c r="K9661" t="s">
        <v>565</v>
      </c>
      <c r="L9661" s="119" t="str">
        <f t="shared" si="600"/>
        <v>NA</v>
      </c>
      <c r="M9661" s="119"/>
      <c r="N9661" s="120" t="str">
        <f t="shared" si="601"/>
        <v>NA</v>
      </c>
      <c r="O9661" s="120"/>
      <c r="P9661"/>
      <c r="Q9661"/>
      <c r="R9661"/>
      <c r="S9661"/>
      <c r="T9661"/>
      <c r="U9661" t="s">
        <v>33367</v>
      </c>
      <c r="V9661" t="s">
        <v>33366</v>
      </c>
      <c r="W9661" t="s">
        <v>33358</v>
      </c>
      <c r="X9661" t="s">
        <v>193</v>
      </c>
      <c r="Y9661" t="s">
        <v>4640</v>
      </c>
      <c r="Z9661" t="s">
        <v>54</v>
      </c>
      <c r="AA9661"/>
      <c r="AB9661" t="s">
        <v>48639</v>
      </c>
      <c r="AC9661" t="s">
        <v>55155</v>
      </c>
      <c r="AD9661" t="s">
        <v>33367</v>
      </c>
      <c r="AE9661" t="s">
        <v>565</v>
      </c>
      <c r="AF9661" s="119" t="str">
        <f t="shared" si="602"/>
        <v>NA</v>
      </c>
      <c r="AG9661" s="119"/>
      <c r="AH9661" s="119"/>
      <c r="AI9661" s="119"/>
      <c r="AJ9661" s="119" t="str">
        <f t="shared" si="603"/>
        <v>NA</v>
      </c>
      <c r="AK9661" s="190"/>
      <c r="AL9661" s="191"/>
    </row>
    <row r="9662" spans="1:38" x14ac:dyDescent="0.25">
      <c r="A9662" t="s">
        <v>30450</v>
      </c>
      <c r="B9662" t="s">
        <v>30448</v>
      </c>
      <c r="C9662" t="s">
        <v>30449</v>
      </c>
      <c r="D9662" t="s">
        <v>193</v>
      </c>
      <c r="E9662" t="s">
        <v>7298</v>
      </c>
      <c r="F9662" t="s">
        <v>54</v>
      </c>
      <c r="G9662"/>
      <c r="H9662" t="s">
        <v>48978</v>
      </c>
      <c r="I9662" t="s">
        <v>55450</v>
      </c>
      <c r="J9662"/>
      <c r="K9662" t="s">
        <v>565</v>
      </c>
      <c r="L9662" s="119" t="str">
        <f t="shared" si="600"/>
        <v>NA</v>
      </c>
      <c r="M9662" s="119"/>
      <c r="N9662" s="120" t="str">
        <f t="shared" si="601"/>
        <v>NA</v>
      </c>
      <c r="O9662" s="120"/>
      <c r="P9662"/>
      <c r="Q9662"/>
      <c r="R9662"/>
      <c r="S9662"/>
      <c r="T9662"/>
      <c r="U9662" t="s">
        <v>33361</v>
      </c>
      <c r="V9662" t="s">
        <v>33360</v>
      </c>
      <c r="W9662" t="s">
        <v>33358</v>
      </c>
      <c r="X9662" t="s">
        <v>193</v>
      </c>
      <c r="Y9662" t="s">
        <v>4640</v>
      </c>
      <c r="Z9662" t="s">
        <v>54</v>
      </c>
      <c r="AA9662"/>
      <c r="AB9662" t="s">
        <v>48639</v>
      </c>
      <c r="AC9662" t="s">
        <v>55155</v>
      </c>
      <c r="AD9662" t="s">
        <v>33362</v>
      </c>
      <c r="AE9662" t="s">
        <v>565</v>
      </c>
      <c r="AF9662" s="119" t="str">
        <f t="shared" si="602"/>
        <v>NA</v>
      </c>
      <c r="AG9662" s="119"/>
      <c r="AH9662" s="119"/>
      <c r="AI9662" s="119"/>
      <c r="AJ9662" s="119" t="str">
        <f t="shared" si="603"/>
        <v>NA</v>
      </c>
      <c r="AK9662" s="190"/>
      <c r="AL9662" s="191"/>
    </row>
    <row r="9663" spans="1:38" x14ac:dyDescent="0.25">
      <c r="A9663" t="s">
        <v>29273</v>
      </c>
      <c r="B9663" t="s">
        <v>29271</v>
      </c>
      <c r="C9663" t="s">
        <v>29272</v>
      </c>
      <c r="D9663" t="s">
        <v>193</v>
      </c>
      <c r="E9663" t="s">
        <v>7298</v>
      </c>
      <c r="F9663" t="s">
        <v>54</v>
      </c>
      <c r="G9663"/>
      <c r="H9663" t="s">
        <v>48977</v>
      </c>
      <c r="I9663" t="s">
        <v>55450</v>
      </c>
      <c r="J9663" t="s">
        <v>29274</v>
      </c>
      <c r="K9663" t="s">
        <v>565</v>
      </c>
      <c r="L9663" s="119" t="str">
        <f t="shared" si="600"/>
        <v>NA</v>
      </c>
      <c r="M9663" s="119"/>
      <c r="N9663" s="120" t="str">
        <f t="shared" si="601"/>
        <v>NA</v>
      </c>
      <c r="O9663" s="120"/>
      <c r="P9663"/>
      <c r="Q9663"/>
      <c r="R9663"/>
      <c r="S9663"/>
      <c r="T9663"/>
      <c r="U9663" t="s">
        <v>33005</v>
      </c>
      <c r="V9663" t="s">
        <v>33004</v>
      </c>
      <c r="W9663" t="s">
        <v>31670</v>
      </c>
      <c r="X9663" t="s">
        <v>193</v>
      </c>
      <c r="Y9663" t="s">
        <v>4640</v>
      </c>
      <c r="Z9663" t="s">
        <v>54</v>
      </c>
      <c r="AA9663"/>
      <c r="AB9663" t="s">
        <v>48639</v>
      </c>
      <c r="AC9663" t="s">
        <v>55155</v>
      </c>
      <c r="AD9663" t="s">
        <v>33005</v>
      </c>
      <c r="AE9663" t="s">
        <v>565</v>
      </c>
      <c r="AF9663" s="119" t="str">
        <f t="shared" si="602"/>
        <v>NA</v>
      </c>
      <c r="AG9663" s="119"/>
      <c r="AH9663" s="119"/>
      <c r="AI9663" s="119"/>
      <c r="AJ9663" s="119" t="str">
        <f t="shared" si="603"/>
        <v>NA</v>
      </c>
      <c r="AK9663" s="190"/>
      <c r="AL9663" s="191"/>
    </row>
    <row r="9664" spans="1:38" x14ac:dyDescent="0.25">
      <c r="A9664" t="s">
        <v>30239</v>
      </c>
      <c r="B9664" t="s">
        <v>30237</v>
      </c>
      <c r="C9664" t="s">
        <v>30238</v>
      </c>
      <c r="D9664" t="s">
        <v>193</v>
      </c>
      <c r="E9664" t="s">
        <v>7298</v>
      </c>
      <c r="F9664" t="s">
        <v>54</v>
      </c>
      <c r="G9664"/>
      <c r="H9664" t="s">
        <v>48978</v>
      </c>
      <c r="I9664" t="s">
        <v>55450</v>
      </c>
      <c r="J9664" t="s">
        <v>30239</v>
      </c>
      <c r="K9664" t="s">
        <v>565</v>
      </c>
      <c r="L9664" s="119" t="str">
        <f t="shared" si="600"/>
        <v>NA</v>
      </c>
      <c r="M9664" s="119"/>
      <c r="N9664" s="120" t="str">
        <f t="shared" si="601"/>
        <v>NA</v>
      </c>
      <c r="O9664" s="120"/>
      <c r="P9664"/>
      <c r="Q9664"/>
      <c r="R9664"/>
      <c r="S9664"/>
      <c r="T9664"/>
      <c r="U9664" t="s">
        <v>33381</v>
      </c>
      <c r="V9664" t="s">
        <v>33380</v>
      </c>
      <c r="W9664" t="s">
        <v>33358</v>
      </c>
      <c r="X9664" t="s">
        <v>193</v>
      </c>
      <c r="Y9664" t="s">
        <v>4640</v>
      </c>
      <c r="Z9664" t="s">
        <v>54</v>
      </c>
      <c r="AA9664"/>
      <c r="AB9664" t="s">
        <v>48639</v>
      </c>
      <c r="AC9664" t="s">
        <v>55155</v>
      </c>
      <c r="AD9664" t="s">
        <v>33381</v>
      </c>
      <c r="AE9664" t="s">
        <v>565</v>
      </c>
      <c r="AF9664" s="119" t="str">
        <f t="shared" si="602"/>
        <v>NA</v>
      </c>
      <c r="AG9664" s="119"/>
      <c r="AH9664" s="119"/>
      <c r="AI9664" s="119"/>
      <c r="AJ9664" s="119" t="str">
        <f t="shared" si="603"/>
        <v>NA</v>
      </c>
      <c r="AK9664" s="190"/>
      <c r="AL9664" s="191"/>
    </row>
    <row r="9665" spans="1:38" x14ac:dyDescent="0.25">
      <c r="A9665" t="s">
        <v>30602</v>
      </c>
      <c r="B9665" t="s">
        <v>30600</v>
      </c>
      <c r="C9665" t="s">
        <v>30601</v>
      </c>
      <c r="D9665" t="s">
        <v>193</v>
      </c>
      <c r="E9665" t="s">
        <v>29174</v>
      </c>
      <c r="F9665" t="s">
        <v>54</v>
      </c>
      <c r="G9665"/>
      <c r="H9665" t="s">
        <v>48979</v>
      </c>
      <c r="I9665" t="s">
        <v>55451</v>
      </c>
      <c r="J9665" t="s">
        <v>30602</v>
      </c>
      <c r="K9665" t="s">
        <v>565</v>
      </c>
      <c r="L9665" s="119" t="str">
        <f t="shared" si="600"/>
        <v>NA</v>
      </c>
      <c r="M9665" s="119"/>
      <c r="N9665" s="120" t="str">
        <f t="shared" si="601"/>
        <v>NA</v>
      </c>
      <c r="O9665" s="120"/>
      <c r="P9665"/>
      <c r="Q9665"/>
      <c r="R9665"/>
      <c r="S9665"/>
      <c r="T9665"/>
      <c r="U9665" t="s">
        <v>33007</v>
      </c>
      <c r="V9665" t="s">
        <v>33006</v>
      </c>
      <c r="W9665" t="s">
        <v>31670</v>
      </c>
      <c r="X9665" t="s">
        <v>193</v>
      </c>
      <c r="Y9665" t="s">
        <v>5331</v>
      </c>
      <c r="Z9665" t="s">
        <v>54</v>
      </c>
      <c r="AA9665"/>
      <c r="AB9665" t="s">
        <v>48640</v>
      </c>
      <c r="AC9665" t="s">
        <v>55156</v>
      </c>
      <c r="AD9665" t="s">
        <v>33007</v>
      </c>
      <c r="AE9665" t="s">
        <v>565</v>
      </c>
      <c r="AF9665" s="119" t="str">
        <f t="shared" si="602"/>
        <v>NA</v>
      </c>
      <c r="AG9665" s="119"/>
      <c r="AH9665" s="119"/>
      <c r="AI9665" s="119"/>
      <c r="AJ9665" s="119" t="str">
        <f t="shared" si="603"/>
        <v>NA</v>
      </c>
      <c r="AK9665" s="190"/>
      <c r="AL9665" s="191"/>
    </row>
    <row r="9666" spans="1:38" x14ac:dyDescent="0.25">
      <c r="A9666" t="s">
        <v>30459</v>
      </c>
      <c r="B9666" t="s">
        <v>30457</v>
      </c>
      <c r="C9666" t="s">
        <v>30458</v>
      </c>
      <c r="D9666" t="s">
        <v>193</v>
      </c>
      <c r="E9666" t="s">
        <v>29174</v>
      </c>
      <c r="F9666" t="s">
        <v>54</v>
      </c>
      <c r="G9666"/>
      <c r="H9666" t="s">
        <v>48980</v>
      </c>
      <c r="I9666" t="s">
        <v>55451</v>
      </c>
      <c r="J9666"/>
      <c r="K9666" t="s">
        <v>565</v>
      </c>
      <c r="L9666" s="119" t="str">
        <f t="shared" si="600"/>
        <v>NA</v>
      </c>
      <c r="M9666" s="119"/>
      <c r="N9666" s="120" t="str">
        <f t="shared" si="601"/>
        <v>NA</v>
      </c>
      <c r="O9666" s="120"/>
      <c r="P9666"/>
      <c r="Q9666"/>
      <c r="R9666"/>
      <c r="S9666"/>
      <c r="T9666"/>
      <c r="U9666" t="s">
        <v>33369</v>
      </c>
      <c r="V9666" t="s">
        <v>33368</v>
      </c>
      <c r="W9666" t="s">
        <v>33358</v>
      </c>
      <c r="X9666" t="s">
        <v>193</v>
      </c>
      <c r="Y9666" t="s">
        <v>5331</v>
      </c>
      <c r="Z9666" t="s">
        <v>54</v>
      </c>
      <c r="AA9666"/>
      <c r="AB9666" t="s">
        <v>48640</v>
      </c>
      <c r="AC9666" t="s">
        <v>55156</v>
      </c>
      <c r="AD9666" t="s">
        <v>33369</v>
      </c>
      <c r="AE9666" t="s">
        <v>565</v>
      </c>
      <c r="AF9666" s="119" t="str">
        <f t="shared" si="602"/>
        <v>NA</v>
      </c>
      <c r="AG9666" s="119"/>
      <c r="AH9666" s="119"/>
      <c r="AI9666" s="119"/>
      <c r="AJ9666" s="119" t="str">
        <f t="shared" si="603"/>
        <v>NA</v>
      </c>
      <c r="AK9666" s="190"/>
      <c r="AL9666" s="191"/>
    </row>
    <row r="9667" spans="1:38" x14ac:dyDescent="0.25">
      <c r="A9667" t="s">
        <v>29173</v>
      </c>
      <c r="B9667" t="s">
        <v>29171</v>
      </c>
      <c r="C9667" t="s">
        <v>29172</v>
      </c>
      <c r="D9667" t="s">
        <v>193</v>
      </c>
      <c r="E9667" t="s">
        <v>29174</v>
      </c>
      <c r="F9667" t="s">
        <v>54</v>
      </c>
      <c r="G9667"/>
      <c r="H9667" t="s">
        <v>48979</v>
      </c>
      <c r="I9667" t="s">
        <v>55451</v>
      </c>
      <c r="J9667" t="s">
        <v>29173</v>
      </c>
      <c r="K9667" t="s">
        <v>565</v>
      </c>
      <c r="L9667" s="119" t="str">
        <f t="shared" ref="L9667:L9730" si="604">IF($Q$1&lt;&gt;"",IF(ISNUMBER(SEARCH("*"&amp;$Q$1&amp;"*", A9667)),A9667, IF(ISNUMBER(SEARCH("*"&amp;$Q$1&amp;"*", H9667)),A9667, IF(ISNUMBER(SEARCH("*"&amp;$Q$1&amp;"*", G9667)),A9667, IF(ISNUMBER(SEARCH("*"&amp;$Q$1&amp;"*", J9667)),A9667,  IF(ISNUMBER(SEARCH("*"&amp;$Q$1&amp;"*", E9667)),A9667, "NA"))))),"NA")</f>
        <v>NA</v>
      </c>
      <c r="M9667" s="119"/>
      <c r="N9667" s="120" t="str">
        <f t="shared" ref="N9667:N9730" si="605">IF($Q$11=1,IF(ISNUMBER(SEARCH($T$11,C9667)),A9667,"NA"),"NA")</f>
        <v>NA</v>
      </c>
      <c r="O9667" s="120"/>
      <c r="P9667"/>
      <c r="Q9667"/>
      <c r="R9667"/>
      <c r="S9667"/>
      <c r="T9667"/>
      <c r="U9667" t="s">
        <v>33371</v>
      </c>
      <c r="V9667" t="s">
        <v>33370</v>
      </c>
      <c r="W9667" t="s">
        <v>33358</v>
      </c>
      <c r="X9667" t="s">
        <v>193</v>
      </c>
      <c r="Y9667" t="s">
        <v>33372</v>
      </c>
      <c r="Z9667" t="s">
        <v>54</v>
      </c>
      <c r="AA9667"/>
      <c r="AB9667" t="s">
        <v>48641</v>
      </c>
      <c r="AC9667" t="s">
        <v>55157</v>
      </c>
      <c r="AD9667" t="s">
        <v>33371</v>
      </c>
      <c r="AE9667" t="s">
        <v>565</v>
      </c>
      <c r="AF9667" s="119" t="str">
        <f t="shared" ref="AF9667:AF9730" si="606">IF($Q$6&lt;&gt;"",IF(ISNUMBER(SEARCH($Q$6, W9667)),U9667, "NA"),"NA")</f>
        <v>NA</v>
      </c>
      <c r="AG9667" s="119"/>
      <c r="AH9667" s="119"/>
      <c r="AI9667" s="119"/>
      <c r="AJ9667" s="119" t="str">
        <f t="shared" ref="AJ9667:AJ9730" si="607">IF($Q$5&lt;&gt;"",IF(ISNUMBER(SEARCH($Q$5, U9667&amp;" "&amp;Y9667&amp;" "&amp;AA9667&amp;" "&amp;AB9667&amp;" "&amp;AD9667)),U9667, "NA"),"NA")</f>
        <v>NA</v>
      </c>
      <c r="AK9667" s="190"/>
      <c r="AL9667" s="191"/>
    </row>
    <row r="9668" spans="1:38" x14ac:dyDescent="0.25">
      <c r="A9668" t="s">
        <v>30696</v>
      </c>
      <c r="B9668" t="s">
        <v>30694</v>
      </c>
      <c r="C9668" t="s">
        <v>30695</v>
      </c>
      <c r="D9668" t="s">
        <v>193</v>
      </c>
      <c r="E9668" t="s">
        <v>19929</v>
      </c>
      <c r="F9668" t="s">
        <v>54</v>
      </c>
      <c r="G9668"/>
      <c r="H9668" t="s">
        <v>48981</v>
      </c>
      <c r="I9668" t="s">
        <v>55452</v>
      </c>
      <c r="J9668" t="s">
        <v>30697</v>
      </c>
      <c r="K9668" t="s">
        <v>565</v>
      </c>
      <c r="L9668" s="119" t="str">
        <f t="shared" si="604"/>
        <v>NA</v>
      </c>
      <c r="M9668" s="119"/>
      <c r="N9668" s="120" t="str">
        <f t="shared" si="605"/>
        <v>NA</v>
      </c>
      <c r="O9668" s="120"/>
      <c r="P9668"/>
      <c r="Q9668"/>
      <c r="R9668"/>
      <c r="S9668"/>
      <c r="T9668"/>
      <c r="U9668" t="s">
        <v>32654</v>
      </c>
      <c r="V9668" t="s">
        <v>32652</v>
      </c>
      <c r="W9668" t="s">
        <v>32653</v>
      </c>
      <c r="X9668" t="s">
        <v>193</v>
      </c>
      <c r="Y9668" t="s">
        <v>12916</v>
      </c>
      <c r="Z9668" t="s">
        <v>54</v>
      </c>
      <c r="AA9668"/>
      <c r="AB9668" t="s">
        <v>48642</v>
      </c>
      <c r="AC9668" t="s">
        <v>55158</v>
      </c>
      <c r="AD9668" t="s">
        <v>32655</v>
      </c>
      <c r="AE9668" t="s">
        <v>565</v>
      </c>
      <c r="AF9668" s="119" t="str">
        <f t="shared" si="606"/>
        <v>NA</v>
      </c>
      <c r="AG9668" s="119"/>
      <c r="AH9668" s="119"/>
      <c r="AI9668" s="119"/>
      <c r="AJ9668" s="119" t="str">
        <f t="shared" si="607"/>
        <v>NA</v>
      </c>
      <c r="AK9668" s="190"/>
      <c r="AL9668" s="191"/>
    </row>
    <row r="9669" spans="1:38" x14ac:dyDescent="0.25">
      <c r="A9669" t="s">
        <v>29777</v>
      </c>
      <c r="B9669" t="s">
        <v>29781</v>
      </c>
      <c r="C9669" t="s">
        <v>29782</v>
      </c>
      <c r="D9669" t="s">
        <v>193</v>
      </c>
      <c r="E9669" t="s">
        <v>19929</v>
      </c>
      <c r="F9669" t="s">
        <v>54</v>
      </c>
      <c r="G9669"/>
      <c r="H9669" t="s">
        <v>48982</v>
      </c>
      <c r="I9669" t="s">
        <v>55452</v>
      </c>
      <c r="J9669" t="s">
        <v>29783</v>
      </c>
      <c r="K9669" t="s">
        <v>565</v>
      </c>
      <c r="L9669" s="119" t="str">
        <f t="shared" si="604"/>
        <v>NA</v>
      </c>
      <c r="M9669" s="119"/>
      <c r="N9669" s="120" t="str">
        <f t="shared" si="605"/>
        <v>NA</v>
      </c>
      <c r="O9669" s="120"/>
      <c r="P9669"/>
      <c r="Q9669"/>
      <c r="R9669"/>
      <c r="S9669"/>
      <c r="T9669"/>
      <c r="U9669" t="s">
        <v>33009</v>
      </c>
      <c r="V9669" t="s">
        <v>33008</v>
      </c>
      <c r="W9669" t="s">
        <v>31670</v>
      </c>
      <c r="X9669" t="s">
        <v>193</v>
      </c>
      <c r="Y9669" t="s">
        <v>6885</v>
      </c>
      <c r="Z9669" t="s">
        <v>54</v>
      </c>
      <c r="AA9669"/>
      <c r="AB9669" t="s">
        <v>48643</v>
      </c>
      <c r="AC9669" t="s">
        <v>55159</v>
      </c>
      <c r="AD9669" t="s">
        <v>33009</v>
      </c>
      <c r="AE9669" t="s">
        <v>565</v>
      </c>
      <c r="AF9669" s="119" t="str">
        <f t="shared" si="606"/>
        <v>NA</v>
      </c>
      <c r="AG9669" s="119"/>
      <c r="AH9669" s="119"/>
      <c r="AI9669" s="119"/>
      <c r="AJ9669" s="119" t="str">
        <f t="shared" si="607"/>
        <v>NA</v>
      </c>
      <c r="AK9669" s="190"/>
      <c r="AL9669" s="191"/>
    </row>
    <row r="9670" spans="1:38" x14ac:dyDescent="0.25">
      <c r="A9670" t="s">
        <v>30399</v>
      </c>
      <c r="B9670" t="s">
        <v>30397</v>
      </c>
      <c r="C9670" t="s">
        <v>30398</v>
      </c>
      <c r="D9670" t="s">
        <v>193</v>
      </c>
      <c r="E9670" t="s">
        <v>18626</v>
      </c>
      <c r="F9670" t="s">
        <v>54</v>
      </c>
      <c r="G9670"/>
      <c r="H9670" t="s">
        <v>48983</v>
      </c>
      <c r="I9670" t="s">
        <v>55453</v>
      </c>
      <c r="J9670"/>
      <c r="K9670" t="s">
        <v>565</v>
      </c>
      <c r="L9670" s="119" t="str">
        <f t="shared" si="604"/>
        <v>NA</v>
      </c>
      <c r="M9670" s="119"/>
      <c r="N9670" s="120" t="str">
        <f t="shared" si="605"/>
        <v>NA</v>
      </c>
      <c r="O9670" s="120"/>
      <c r="P9670"/>
      <c r="Q9670"/>
      <c r="R9670"/>
      <c r="S9670"/>
      <c r="T9670"/>
      <c r="U9670" t="s">
        <v>33376</v>
      </c>
      <c r="V9670" t="s">
        <v>33375</v>
      </c>
      <c r="W9670" t="s">
        <v>33358</v>
      </c>
      <c r="X9670" t="s">
        <v>193</v>
      </c>
      <c r="Y9670" t="s">
        <v>33377</v>
      </c>
      <c r="Z9670" t="s">
        <v>54</v>
      </c>
      <c r="AA9670"/>
      <c r="AB9670" t="s">
        <v>48644</v>
      </c>
      <c r="AC9670" t="s">
        <v>55160</v>
      </c>
      <c r="AD9670" t="s">
        <v>33376</v>
      </c>
      <c r="AE9670" t="s">
        <v>565</v>
      </c>
      <c r="AF9670" s="119" t="str">
        <f t="shared" si="606"/>
        <v>NA</v>
      </c>
      <c r="AG9670" s="119"/>
      <c r="AH9670" s="119"/>
      <c r="AI9670" s="119"/>
      <c r="AJ9670" s="119" t="str">
        <f t="shared" si="607"/>
        <v>NA</v>
      </c>
      <c r="AK9670" s="190"/>
      <c r="AL9670" s="191"/>
    </row>
    <row r="9671" spans="1:38" x14ac:dyDescent="0.25">
      <c r="A9671" t="s">
        <v>29254</v>
      </c>
      <c r="B9671" t="s">
        <v>29252</v>
      </c>
      <c r="C9671" t="s">
        <v>29253</v>
      </c>
      <c r="D9671" t="s">
        <v>193</v>
      </c>
      <c r="E9671" t="s">
        <v>18626</v>
      </c>
      <c r="F9671" t="s">
        <v>54</v>
      </c>
      <c r="G9671"/>
      <c r="H9671" t="s">
        <v>48984</v>
      </c>
      <c r="I9671" t="s">
        <v>55453</v>
      </c>
      <c r="J9671"/>
      <c r="K9671" t="s">
        <v>565</v>
      </c>
      <c r="L9671" s="119" t="str">
        <f t="shared" si="604"/>
        <v>NA</v>
      </c>
      <c r="M9671" s="119"/>
      <c r="N9671" s="120" t="str">
        <f t="shared" si="605"/>
        <v>NA</v>
      </c>
      <c r="O9671" s="120"/>
      <c r="P9671"/>
      <c r="Q9671"/>
      <c r="R9671"/>
      <c r="S9671"/>
      <c r="T9671"/>
      <c r="U9671" t="s">
        <v>32167</v>
      </c>
      <c r="V9671" t="s">
        <v>32165</v>
      </c>
      <c r="W9671" t="s">
        <v>32166</v>
      </c>
      <c r="X9671" t="s">
        <v>193</v>
      </c>
      <c r="Y9671" t="s">
        <v>32168</v>
      </c>
      <c r="Z9671" t="s">
        <v>54</v>
      </c>
      <c r="AA9671"/>
      <c r="AB9671" t="s">
        <v>48645</v>
      </c>
      <c r="AC9671" t="s">
        <v>55161</v>
      </c>
      <c r="AD9671" t="s">
        <v>32167</v>
      </c>
      <c r="AE9671" t="s">
        <v>565</v>
      </c>
      <c r="AF9671" s="119" t="str">
        <f t="shared" si="606"/>
        <v>NA</v>
      </c>
      <c r="AG9671" s="119"/>
      <c r="AH9671" s="119"/>
      <c r="AI9671" s="119"/>
      <c r="AJ9671" s="119" t="str">
        <f t="shared" si="607"/>
        <v>NA</v>
      </c>
      <c r="AK9671" s="190"/>
      <c r="AL9671" s="191"/>
    </row>
    <row r="9672" spans="1:38" x14ac:dyDescent="0.25">
      <c r="A9672" t="s">
        <v>28361</v>
      </c>
      <c r="B9672" t="s">
        <v>28359</v>
      </c>
      <c r="C9672" t="s">
        <v>28360</v>
      </c>
      <c r="D9672" t="s">
        <v>193</v>
      </c>
      <c r="E9672" t="s">
        <v>18626</v>
      </c>
      <c r="F9672" t="s">
        <v>54</v>
      </c>
      <c r="G9672"/>
      <c r="H9672" t="s">
        <v>48984</v>
      </c>
      <c r="I9672" t="s">
        <v>55453</v>
      </c>
      <c r="J9672" t="s">
        <v>28361</v>
      </c>
      <c r="K9672" t="s">
        <v>565</v>
      </c>
      <c r="L9672" s="119" t="str">
        <f t="shared" si="604"/>
        <v>NA</v>
      </c>
      <c r="M9672" s="119"/>
      <c r="N9672" s="120" t="str">
        <f t="shared" si="605"/>
        <v>NA</v>
      </c>
      <c r="O9672" s="120"/>
      <c r="P9672"/>
      <c r="Q9672"/>
      <c r="R9672"/>
      <c r="S9672"/>
      <c r="T9672"/>
      <c r="U9672" t="s">
        <v>32690</v>
      </c>
      <c r="V9672" t="s">
        <v>32688</v>
      </c>
      <c r="W9672" t="s">
        <v>32689</v>
      </c>
      <c r="X9672" t="s">
        <v>193</v>
      </c>
      <c r="Y9672" t="s">
        <v>14514</v>
      </c>
      <c r="Z9672" t="s">
        <v>54</v>
      </c>
      <c r="AA9672"/>
      <c r="AB9672" t="s">
        <v>48646</v>
      </c>
      <c r="AC9672" t="s">
        <v>55162</v>
      </c>
      <c r="AD9672" t="s">
        <v>32690</v>
      </c>
      <c r="AE9672" t="s">
        <v>565</v>
      </c>
      <c r="AF9672" s="119" t="str">
        <f t="shared" si="606"/>
        <v>NA</v>
      </c>
      <c r="AG9672" s="119"/>
      <c r="AH9672" s="119"/>
      <c r="AI9672" s="119"/>
      <c r="AJ9672" s="119" t="str">
        <f t="shared" si="607"/>
        <v>NA</v>
      </c>
      <c r="AK9672" s="190"/>
      <c r="AL9672" s="191"/>
    </row>
    <row r="9673" spans="1:38" x14ac:dyDescent="0.25">
      <c r="A9673" t="s">
        <v>27222</v>
      </c>
      <c r="B9673" t="s">
        <v>27220</v>
      </c>
      <c r="C9673" t="s">
        <v>27221</v>
      </c>
      <c r="D9673" t="s">
        <v>193</v>
      </c>
      <c r="E9673" t="s">
        <v>22602</v>
      </c>
      <c r="F9673" t="s">
        <v>54</v>
      </c>
      <c r="G9673"/>
      <c r="H9673" t="s">
        <v>48985</v>
      </c>
      <c r="I9673" t="s">
        <v>55454</v>
      </c>
      <c r="J9673" t="s">
        <v>27222</v>
      </c>
      <c r="K9673" t="s">
        <v>565</v>
      </c>
      <c r="L9673" s="119" t="str">
        <f t="shared" si="604"/>
        <v>NA</v>
      </c>
      <c r="M9673" s="119"/>
      <c r="N9673" s="120" t="str">
        <f t="shared" si="605"/>
        <v>NA</v>
      </c>
      <c r="O9673" s="120"/>
      <c r="P9673"/>
      <c r="Q9673"/>
      <c r="R9673"/>
      <c r="S9673"/>
      <c r="T9673"/>
      <c r="U9673" t="s">
        <v>32687</v>
      </c>
      <c r="V9673" t="s">
        <v>32685</v>
      </c>
      <c r="W9673" t="s">
        <v>32686</v>
      </c>
      <c r="X9673" t="s">
        <v>193</v>
      </c>
      <c r="Y9673" t="s">
        <v>14514</v>
      </c>
      <c r="Z9673" t="s">
        <v>54</v>
      </c>
      <c r="AA9673"/>
      <c r="AB9673" t="s">
        <v>48646</v>
      </c>
      <c r="AC9673" t="s">
        <v>55162</v>
      </c>
      <c r="AD9673" t="s">
        <v>32687</v>
      </c>
      <c r="AE9673" t="s">
        <v>565</v>
      </c>
      <c r="AF9673" s="119" t="str">
        <f t="shared" si="606"/>
        <v>NA</v>
      </c>
      <c r="AG9673" s="119"/>
      <c r="AH9673" s="119"/>
      <c r="AI9673" s="119"/>
      <c r="AJ9673" s="119" t="str">
        <f t="shared" si="607"/>
        <v>NA</v>
      </c>
      <c r="AK9673" s="190"/>
      <c r="AL9673" s="191"/>
    </row>
    <row r="9674" spans="1:38" x14ac:dyDescent="0.25">
      <c r="A9674" t="s">
        <v>29888</v>
      </c>
      <c r="B9674" t="s">
        <v>29886</v>
      </c>
      <c r="C9674" t="s">
        <v>29887</v>
      </c>
      <c r="D9674" t="s">
        <v>193</v>
      </c>
      <c r="E9674" t="s">
        <v>22602</v>
      </c>
      <c r="F9674" t="s">
        <v>54</v>
      </c>
      <c r="G9674"/>
      <c r="H9674" t="s">
        <v>48986</v>
      </c>
      <c r="I9674" t="s">
        <v>55454</v>
      </c>
      <c r="J9674" t="s">
        <v>29888</v>
      </c>
      <c r="K9674" t="s">
        <v>565</v>
      </c>
      <c r="L9674" s="119" t="str">
        <f t="shared" si="604"/>
        <v>NA</v>
      </c>
      <c r="M9674" s="119"/>
      <c r="N9674" s="120" t="str">
        <f t="shared" si="605"/>
        <v>NA</v>
      </c>
      <c r="O9674" s="120"/>
      <c r="P9674"/>
      <c r="Q9674"/>
      <c r="R9674"/>
      <c r="S9674"/>
      <c r="T9674"/>
      <c r="U9674" t="s">
        <v>31765</v>
      </c>
      <c r="V9674" t="s">
        <v>31763</v>
      </c>
      <c r="W9674" t="s">
        <v>31764</v>
      </c>
      <c r="X9674" t="s">
        <v>193</v>
      </c>
      <c r="Y9674" t="s">
        <v>2579</v>
      </c>
      <c r="Z9674" t="s">
        <v>54</v>
      </c>
      <c r="AA9674"/>
      <c r="AB9674" t="s">
        <v>48647</v>
      </c>
      <c r="AC9674" t="s">
        <v>55163</v>
      </c>
      <c r="AD9674" t="s">
        <v>31766</v>
      </c>
      <c r="AE9674" t="s">
        <v>565</v>
      </c>
      <c r="AF9674" s="119" t="str">
        <f t="shared" si="606"/>
        <v>NA</v>
      </c>
      <c r="AG9674" s="119"/>
      <c r="AH9674" s="119"/>
      <c r="AI9674" s="119"/>
      <c r="AJ9674" s="119" t="str">
        <f t="shared" si="607"/>
        <v>NA</v>
      </c>
      <c r="AK9674" s="190"/>
      <c r="AL9674" s="191"/>
    </row>
    <row r="9675" spans="1:38" x14ac:dyDescent="0.25">
      <c r="A9675" t="s">
        <v>29634</v>
      </c>
      <c r="B9675" t="s">
        <v>29632</v>
      </c>
      <c r="C9675" t="s">
        <v>29633</v>
      </c>
      <c r="D9675" t="s">
        <v>193</v>
      </c>
      <c r="E9675" t="s">
        <v>22602</v>
      </c>
      <c r="F9675" t="s">
        <v>54</v>
      </c>
      <c r="G9675"/>
      <c r="H9675" t="s">
        <v>48985</v>
      </c>
      <c r="I9675" t="s">
        <v>55454</v>
      </c>
      <c r="J9675" t="s">
        <v>29634</v>
      </c>
      <c r="K9675" t="s">
        <v>565</v>
      </c>
      <c r="L9675" s="119" t="str">
        <f t="shared" si="604"/>
        <v>NA</v>
      </c>
      <c r="M9675" s="119"/>
      <c r="N9675" s="120" t="str">
        <f t="shared" si="605"/>
        <v>NA</v>
      </c>
      <c r="O9675" s="120"/>
      <c r="P9675"/>
      <c r="Q9675"/>
      <c r="R9675"/>
      <c r="S9675"/>
      <c r="T9675"/>
      <c r="U9675" t="s">
        <v>33383</v>
      </c>
      <c r="V9675" t="s">
        <v>33382</v>
      </c>
      <c r="W9675" t="s">
        <v>33358</v>
      </c>
      <c r="X9675" t="s">
        <v>193</v>
      </c>
      <c r="Y9675" t="s">
        <v>2579</v>
      </c>
      <c r="Z9675" t="s">
        <v>54</v>
      </c>
      <c r="AA9675"/>
      <c r="AB9675" t="s">
        <v>48647</v>
      </c>
      <c r="AC9675" t="s">
        <v>55163</v>
      </c>
      <c r="AD9675" t="s">
        <v>33383</v>
      </c>
      <c r="AE9675" t="s">
        <v>565</v>
      </c>
      <c r="AF9675" s="119" t="str">
        <f t="shared" si="606"/>
        <v>NA</v>
      </c>
      <c r="AG9675" s="119"/>
      <c r="AH9675" s="119"/>
      <c r="AI9675" s="119"/>
      <c r="AJ9675" s="119" t="str">
        <f t="shared" si="607"/>
        <v>NA</v>
      </c>
      <c r="AK9675" s="190"/>
      <c r="AL9675" s="191"/>
    </row>
    <row r="9676" spans="1:38" x14ac:dyDescent="0.25">
      <c r="A9676" t="s">
        <v>28138</v>
      </c>
      <c r="B9676" t="s">
        <v>28136</v>
      </c>
      <c r="C9676" t="s">
        <v>28137</v>
      </c>
      <c r="D9676" t="s">
        <v>193</v>
      </c>
      <c r="E9676" t="s">
        <v>19100</v>
      </c>
      <c r="F9676" t="s">
        <v>54</v>
      </c>
      <c r="G9676"/>
      <c r="H9676" t="s">
        <v>48987</v>
      </c>
      <c r="I9676" t="s">
        <v>55455</v>
      </c>
      <c r="J9676"/>
      <c r="K9676" t="s">
        <v>565</v>
      </c>
      <c r="L9676" s="119" t="str">
        <f t="shared" si="604"/>
        <v>NA</v>
      </c>
      <c r="M9676" s="119"/>
      <c r="N9676" s="120" t="str">
        <f t="shared" si="605"/>
        <v>NA</v>
      </c>
      <c r="O9676" s="120"/>
      <c r="P9676"/>
      <c r="Q9676"/>
      <c r="R9676"/>
      <c r="S9676"/>
      <c r="T9676"/>
      <c r="U9676" t="s">
        <v>33385</v>
      </c>
      <c r="V9676" t="s">
        <v>33384</v>
      </c>
      <c r="W9676" t="s">
        <v>33358</v>
      </c>
      <c r="X9676" t="s">
        <v>193</v>
      </c>
      <c r="Y9676" t="s">
        <v>3313</v>
      </c>
      <c r="Z9676" t="s">
        <v>54</v>
      </c>
      <c r="AA9676"/>
      <c r="AB9676" t="s">
        <v>48648</v>
      </c>
      <c r="AC9676" t="s">
        <v>55164</v>
      </c>
      <c r="AD9676" t="s">
        <v>33385</v>
      </c>
      <c r="AE9676" t="s">
        <v>565</v>
      </c>
      <c r="AF9676" s="119" t="str">
        <f t="shared" si="606"/>
        <v>NA</v>
      </c>
      <c r="AG9676" s="119"/>
      <c r="AH9676" s="119"/>
      <c r="AI9676" s="119"/>
      <c r="AJ9676" s="119" t="str">
        <f t="shared" si="607"/>
        <v>NA</v>
      </c>
      <c r="AK9676" s="190"/>
      <c r="AL9676" s="191"/>
    </row>
    <row r="9677" spans="1:38" x14ac:dyDescent="0.25">
      <c r="A9677" t="s">
        <v>30381</v>
      </c>
      <c r="B9677" t="s">
        <v>30379</v>
      </c>
      <c r="C9677" t="s">
        <v>30380</v>
      </c>
      <c r="D9677" t="s">
        <v>193</v>
      </c>
      <c r="E9677" t="s">
        <v>19100</v>
      </c>
      <c r="F9677" t="s">
        <v>54</v>
      </c>
      <c r="G9677"/>
      <c r="H9677" t="s">
        <v>48988</v>
      </c>
      <c r="I9677" t="s">
        <v>55455</v>
      </c>
      <c r="J9677"/>
      <c r="K9677" t="s">
        <v>565</v>
      </c>
      <c r="L9677" s="119" t="str">
        <f t="shared" si="604"/>
        <v>NA</v>
      </c>
      <c r="M9677" s="119"/>
      <c r="N9677" s="120" t="str">
        <f t="shared" si="605"/>
        <v>NA</v>
      </c>
      <c r="O9677" s="120"/>
      <c r="P9677"/>
      <c r="Q9677"/>
      <c r="R9677"/>
      <c r="S9677"/>
      <c r="T9677"/>
      <c r="U9677" t="s">
        <v>33387</v>
      </c>
      <c r="V9677" t="s">
        <v>33386</v>
      </c>
      <c r="W9677" t="s">
        <v>33358</v>
      </c>
      <c r="X9677" t="s">
        <v>193</v>
      </c>
      <c r="Y9677" t="s">
        <v>3346</v>
      </c>
      <c r="Z9677" t="s">
        <v>54</v>
      </c>
      <c r="AA9677"/>
      <c r="AB9677" t="s">
        <v>48649</v>
      </c>
      <c r="AC9677" t="s">
        <v>55165</v>
      </c>
      <c r="AD9677" t="s">
        <v>33387</v>
      </c>
      <c r="AE9677" t="s">
        <v>565</v>
      </c>
      <c r="AF9677" s="119" t="str">
        <f t="shared" si="606"/>
        <v>NA</v>
      </c>
      <c r="AG9677" s="119"/>
      <c r="AH9677" s="119"/>
      <c r="AI9677" s="119"/>
      <c r="AJ9677" s="119" t="str">
        <f t="shared" si="607"/>
        <v>NA</v>
      </c>
      <c r="AK9677" s="190"/>
      <c r="AL9677" s="191"/>
    </row>
    <row r="9678" spans="1:38" x14ac:dyDescent="0.25">
      <c r="A9678" t="s">
        <v>29650</v>
      </c>
      <c r="B9678" t="s">
        <v>29648</v>
      </c>
      <c r="C9678" t="s">
        <v>29649</v>
      </c>
      <c r="D9678" t="s">
        <v>193</v>
      </c>
      <c r="E9678" t="s">
        <v>19100</v>
      </c>
      <c r="F9678" t="s">
        <v>54</v>
      </c>
      <c r="G9678"/>
      <c r="H9678" t="s">
        <v>48987</v>
      </c>
      <c r="I9678" t="s">
        <v>55455</v>
      </c>
      <c r="J9678" t="s">
        <v>29651</v>
      </c>
      <c r="K9678" t="s">
        <v>565</v>
      </c>
      <c r="L9678" s="119" t="str">
        <f t="shared" si="604"/>
        <v>NA</v>
      </c>
      <c r="M9678" s="119"/>
      <c r="N9678" s="120" t="str">
        <f t="shared" si="605"/>
        <v>NA</v>
      </c>
      <c r="O9678" s="120"/>
      <c r="P9678"/>
      <c r="Q9678"/>
      <c r="R9678"/>
      <c r="S9678"/>
      <c r="T9678"/>
      <c r="U9678" t="s">
        <v>28762</v>
      </c>
      <c r="V9678" t="s">
        <v>28761</v>
      </c>
      <c r="W9678" t="s">
        <v>28751</v>
      </c>
      <c r="X9678" t="s">
        <v>193</v>
      </c>
      <c r="Y9678" t="s">
        <v>4771</v>
      </c>
      <c r="Z9678" t="s">
        <v>54</v>
      </c>
      <c r="AA9678"/>
      <c r="AB9678" t="s">
        <v>48650</v>
      </c>
      <c r="AC9678" t="s">
        <v>55166</v>
      </c>
      <c r="AD9678" t="s">
        <v>28762</v>
      </c>
      <c r="AE9678" t="s">
        <v>565</v>
      </c>
      <c r="AF9678" s="119" t="str">
        <f t="shared" si="606"/>
        <v>NA</v>
      </c>
      <c r="AG9678" s="119"/>
      <c r="AH9678" s="119"/>
      <c r="AI9678" s="119"/>
      <c r="AJ9678" s="119" t="str">
        <f t="shared" si="607"/>
        <v>NA</v>
      </c>
      <c r="AK9678" s="190"/>
      <c r="AL9678" s="191"/>
    </row>
    <row r="9679" spans="1:38" x14ac:dyDescent="0.25">
      <c r="A9679" t="s">
        <v>28141</v>
      </c>
      <c r="B9679" t="s">
        <v>28139</v>
      </c>
      <c r="C9679" t="s">
        <v>28140</v>
      </c>
      <c r="D9679" t="s">
        <v>193</v>
      </c>
      <c r="E9679" t="s">
        <v>4659</v>
      </c>
      <c r="F9679" t="s">
        <v>54</v>
      </c>
      <c r="G9679"/>
      <c r="H9679" t="s">
        <v>48989</v>
      </c>
      <c r="I9679" t="s">
        <v>55456</v>
      </c>
      <c r="J9679"/>
      <c r="K9679" t="s">
        <v>565</v>
      </c>
      <c r="L9679" s="119" t="str">
        <f t="shared" si="604"/>
        <v>NA</v>
      </c>
      <c r="M9679" s="119"/>
      <c r="N9679" s="120" t="str">
        <f t="shared" si="605"/>
        <v>NA</v>
      </c>
      <c r="O9679" s="120"/>
      <c r="P9679"/>
      <c r="Q9679"/>
      <c r="R9679"/>
      <c r="S9679"/>
      <c r="T9679"/>
      <c r="U9679" t="s">
        <v>28287</v>
      </c>
      <c r="V9679" t="s">
        <v>28286</v>
      </c>
      <c r="W9679" t="s">
        <v>28284</v>
      </c>
      <c r="X9679" t="s">
        <v>193</v>
      </c>
      <c r="Y9679" t="s">
        <v>4771</v>
      </c>
      <c r="Z9679" t="s">
        <v>54</v>
      </c>
      <c r="AA9679"/>
      <c r="AB9679" t="s">
        <v>48650</v>
      </c>
      <c r="AC9679" t="s">
        <v>55166</v>
      </c>
      <c r="AD9679"/>
      <c r="AE9679" t="s">
        <v>565</v>
      </c>
      <c r="AF9679" s="119" t="str">
        <f t="shared" si="606"/>
        <v>NA</v>
      </c>
      <c r="AG9679" s="119"/>
      <c r="AH9679" s="119"/>
      <c r="AI9679" s="119"/>
      <c r="AJ9679" s="119" t="str">
        <f t="shared" si="607"/>
        <v>NA</v>
      </c>
      <c r="AK9679" s="190"/>
      <c r="AL9679" s="191"/>
    </row>
    <row r="9680" spans="1:38" x14ac:dyDescent="0.25">
      <c r="A9680" t="s">
        <v>31232</v>
      </c>
      <c r="B9680" t="s">
        <v>31231</v>
      </c>
      <c r="C9680" t="s">
        <v>27809</v>
      </c>
      <c r="D9680" t="s">
        <v>193</v>
      </c>
      <c r="E9680" t="s">
        <v>4659</v>
      </c>
      <c r="F9680" t="s">
        <v>54</v>
      </c>
      <c r="G9680"/>
      <c r="H9680" t="s">
        <v>48989</v>
      </c>
      <c r="I9680" t="s">
        <v>55456</v>
      </c>
      <c r="J9680" t="s">
        <v>31232</v>
      </c>
      <c r="K9680" t="s">
        <v>565</v>
      </c>
      <c r="L9680" s="119" t="str">
        <f t="shared" si="604"/>
        <v>NA</v>
      </c>
      <c r="M9680" s="119"/>
      <c r="N9680" s="120" t="str">
        <f t="shared" si="605"/>
        <v>NA</v>
      </c>
      <c r="O9680" s="120"/>
      <c r="P9680"/>
      <c r="Q9680"/>
      <c r="R9680"/>
      <c r="S9680"/>
      <c r="T9680"/>
      <c r="U9680" t="s">
        <v>28509</v>
      </c>
      <c r="V9680" t="s">
        <v>28508</v>
      </c>
      <c r="W9680" t="s">
        <v>27809</v>
      </c>
      <c r="X9680" t="s">
        <v>193</v>
      </c>
      <c r="Y9680" t="s">
        <v>4771</v>
      </c>
      <c r="Z9680" t="s">
        <v>54</v>
      </c>
      <c r="AA9680"/>
      <c r="AB9680" t="s">
        <v>48650</v>
      </c>
      <c r="AC9680" t="s">
        <v>55166</v>
      </c>
      <c r="AD9680"/>
      <c r="AE9680" t="s">
        <v>565</v>
      </c>
      <c r="AF9680" s="119" t="str">
        <f t="shared" si="606"/>
        <v>NA</v>
      </c>
      <c r="AG9680" s="119"/>
      <c r="AH9680" s="119"/>
      <c r="AI9680" s="119"/>
      <c r="AJ9680" s="119" t="str">
        <f t="shared" si="607"/>
        <v>NA</v>
      </c>
      <c r="AK9680" s="190"/>
      <c r="AL9680" s="191"/>
    </row>
    <row r="9681" spans="1:38" x14ac:dyDescent="0.25">
      <c r="A9681" t="s">
        <v>30259</v>
      </c>
      <c r="B9681" t="s">
        <v>30257</v>
      </c>
      <c r="C9681" t="s">
        <v>30258</v>
      </c>
      <c r="D9681" t="s">
        <v>193</v>
      </c>
      <c r="E9681" t="s">
        <v>4659</v>
      </c>
      <c r="F9681" t="s">
        <v>54</v>
      </c>
      <c r="G9681"/>
      <c r="H9681" t="s">
        <v>48990</v>
      </c>
      <c r="I9681" t="s">
        <v>55456</v>
      </c>
      <c r="J9681" t="s">
        <v>30259</v>
      </c>
      <c r="K9681" t="s">
        <v>565</v>
      </c>
      <c r="L9681" s="119" t="str">
        <f t="shared" si="604"/>
        <v>NA</v>
      </c>
      <c r="M9681" s="119"/>
      <c r="N9681" s="120" t="str">
        <f t="shared" si="605"/>
        <v>NA</v>
      </c>
      <c r="O9681" s="120"/>
      <c r="P9681"/>
      <c r="Q9681"/>
      <c r="R9681"/>
      <c r="S9681"/>
      <c r="T9681"/>
      <c r="U9681" t="s">
        <v>30927</v>
      </c>
      <c r="V9681" t="s">
        <v>30925</v>
      </c>
      <c r="W9681" t="s">
        <v>30926</v>
      </c>
      <c r="X9681" t="s">
        <v>193</v>
      </c>
      <c r="Y9681" t="s">
        <v>4771</v>
      </c>
      <c r="Z9681" t="s">
        <v>54</v>
      </c>
      <c r="AA9681"/>
      <c r="AB9681" t="s">
        <v>48651</v>
      </c>
      <c r="AC9681" t="s">
        <v>55166</v>
      </c>
      <c r="AD9681"/>
      <c r="AE9681" t="s">
        <v>565</v>
      </c>
      <c r="AF9681" s="119" t="str">
        <f t="shared" si="606"/>
        <v>NA</v>
      </c>
      <c r="AG9681" s="119"/>
      <c r="AH9681" s="119"/>
      <c r="AI9681" s="119"/>
      <c r="AJ9681" s="119" t="str">
        <f t="shared" si="607"/>
        <v>NA</v>
      </c>
      <c r="AK9681" s="190"/>
      <c r="AL9681" s="191"/>
    </row>
    <row r="9682" spans="1:38" x14ac:dyDescent="0.25">
      <c r="A9682" t="s">
        <v>30904</v>
      </c>
      <c r="B9682" t="s">
        <v>30902</v>
      </c>
      <c r="C9682" t="s">
        <v>30903</v>
      </c>
      <c r="D9682" t="s">
        <v>193</v>
      </c>
      <c r="E9682" t="s">
        <v>4659</v>
      </c>
      <c r="F9682" t="s">
        <v>54</v>
      </c>
      <c r="G9682"/>
      <c r="H9682" t="s">
        <v>48989</v>
      </c>
      <c r="I9682" t="s">
        <v>55456</v>
      </c>
      <c r="J9682" t="s">
        <v>30905</v>
      </c>
      <c r="K9682" t="s">
        <v>565</v>
      </c>
      <c r="L9682" s="119" t="str">
        <f t="shared" si="604"/>
        <v>NA</v>
      </c>
      <c r="M9682" s="119"/>
      <c r="N9682" s="120" t="str">
        <f t="shared" si="605"/>
        <v>NA</v>
      </c>
      <c r="O9682" s="120"/>
      <c r="P9682"/>
      <c r="Q9682"/>
      <c r="R9682"/>
      <c r="S9682"/>
      <c r="T9682"/>
      <c r="U9682" t="s">
        <v>27895</v>
      </c>
      <c r="V9682" t="s">
        <v>27893</v>
      </c>
      <c r="W9682" t="s">
        <v>27894</v>
      </c>
      <c r="X9682" t="s">
        <v>193</v>
      </c>
      <c r="Y9682" t="s">
        <v>4771</v>
      </c>
      <c r="Z9682" t="s">
        <v>54</v>
      </c>
      <c r="AA9682"/>
      <c r="AB9682" t="s">
        <v>48650</v>
      </c>
      <c r="AC9682" t="s">
        <v>55166</v>
      </c>
      <c r="AD9682" t="s">
        <v>27895</v>
      </c>
      <c r="AE9682" t="s">
        <v>565</v>
      </c>
      <c r="AF9682" s="119" t="str">
        <f t="shared" si="606"/>
        <v>NA</v>
      </c>
      <c r="AG9682" s="119"/>
      <c r="AH9682" s="119"/>
      <c r="AI9682" s="119"/>
      <c r="AJ9682" s="119" t="str">
        <f t="shared" si="607"/>
        <v>NA</v>
      </c>
      <c r="AK9682" s="190"/>
      <c r="AL9682" s="191"/>
    </row>
    <row r="9683" spans="1:38" x14ac:dyDescent="0.25">
      <c r="A9683" t="s">
        <v>30323</v>
      </c>
      <c r="B9683" t="s">
        <v>30321</v>
      </c>
      <c r="C9683" t="s">
        <v>30322</v>
      </c>
      <c r="D9683" t="s">
        <v>193</v>
      </c>
      <c r="E9683" t="s">
        <v>4659</v>
      </c>
      <c r="F9683" t="s">
        <v>54</v>
      </c>
      <c r="G9683"/>
      <c r="H9683" t="s">
        <v>48989</v>
      </c>
      <c r="I9683" t="s">
        <v>55456</v>
      </c>
      <c r="J9683" t="s">
        <v>30324</v>
      </c>
      <c r="K9683" t="s">
        <v>565</v>
      </c>
      <c r="L9683" s="119" t="str">
        <f t="shared" si="604"/>
        <v>NA</v>
      </c>
      <c r="M9683" s="119"/>
      <c r="N9683" s="120" t="str">
        <f t="shared" si="605"/>
        <v>NA</v>
      </c>
      <c r="O9683" s="120"/>
      <c r="P9683"/>
      <c r="Q9683"/>
      <c r="R9683"/>
      <c r="S9683"/>
      <c r="T9683"/>
      <c r="U9683" t="s">
        <v>31201</v>
      </c>
      <c r="V9683" t="s">
        <v>31200</v>
      </c>
      <c r="W9683" t="s">
        <v>27558</v>
      </c>
      <c r="X9683" t="s">
        <v>193</v>
      </c>
      <c r="Y9683" t="s">
        <v>7029</v>
      </c>
      <c r="Z9683" t="s">
        <v>54</v>
      </c>
      <c r="AA9683"/>
      <c r="AB9683" t="s">
        <v>48651</v>
      </c>
      <c r="AC9683" t="s">
        <v>55167</v>
      </c>
      <c r="AD9683" t="s">
        <v>31202</v>
      </c>
      <c r="AE9683" t="s">
        <v>565</v>
      </c>
      <c r="AF9683" s="119" t="str">
        <f t="shared" si="606"/>
        <v>NA</v>
      </c>
      <c r="AG9683" s="119"/>
      <c r="AH9683" s="119"/>
      <c r="AI9683" s="119"/>
      <c r="AJ9683" s="119" t="str">
        <f t="shared" si="607"/>
        <v>NA</v>
      </c>
      <c r="AK9683" s="190"/>
      <c r="AL9683" s="191"/>
    </row>
    <row r="9684" spans="1:38" x14ac:dyDescent="0.25">
      <c r="A9684" t="s">
        <v>30620</v>
      </c>
      <c r="B9684" t="s">
        <v>30618</v>
      </c>
      <c r="C9684" t="s">
        <v>30619</v>
      </c>
      <c r="D9684" t="s">
        <v>193</v>
      </c>
      <c r="E9684" t="s">
        <v>477</v>
      </c>
      <c r="F9684" t="s">
        <v>54</v>
      </c>
      <c r="G9684"/>
      <c r="H9684" t="s">
        <v>48991</v>
      </c>
      <c r="I9684" t="s">
        <v>55457</v>
      </c>
      <c r="J9684" t="s">
        <v>30621</v>
      </c>
      <c r="K9684" t="s">
        <v>565</v>
      </c>
      <c r="L9684" s="119" t="str">
        <f t="shared" si="604"/>
        <v>NA</v>
      </c>
      <c r="M9684" s="119"/>
      <c r="N9684" s="120" t="str">
        <f t="shared" si="605"/>
        <v>NA</v>
      </c>
      <c r="O9684" s="120"/>
      <c r="P9684"/>
      <c r="Q9684"/>
      <c r="R9684"/>
      <c r="S9684"/>
      <c r="T9684"/>
      <c r="U9684" t="s">
        <v>31208</v>
      </c>
      <c r="V9684" t="s">
        <v>31206</v>
      </c>
      <c r="W9684" t="s">
        <v>31207</v>
      </c>
      <c r="X9684" t="s">
        <v>193</v>
      </c>
      <c r="Y9684" t="s">
        <v>7029</v>
      </c>
      <c r="Z9684" t="s">
        <v>54</v>
      </c>
      <c r="AA9684"/>
      <c r="AB9684" t="s">
        <v>48651</v>
      </c>
      <c r="AC9684" t="s">
        <v>55167</v>
      </c>
      <c r="AD9684" t="s">
        <v>31209</v>
      </c>
      <c r="AE9684" t="s">
        <v>565</v>
      </c>
      <c r="AF9684" s="119" t="str">
        <f t="shared" si="606"/>
        <v>NA</v>
      </c>
      <c r="AG9684" s="119"/>
      <c r="AH9684" s="119"/>
      <c r="AI9684" s="119"/>
      <c r="AJ9684" s="119" t="str">
        <f t="shared" si="607"/>
        <v>NA</v>
      </c>
      <c r="AK9684" s="190"/>
      <c r="AL9684" s="191"/>
    </row>
    <row r="9685" spans="1:38" x14ac:dyDescent="0.25">
      <c r="A9685" t="s">
        <v>30677</v>
      </c>
      <c r="B9685" t="s">
        <v>30676</v>
      </c>
      <c r="C9685" t="s">
        <v>30619</v>
      </c>
      <c r="D9685" t="s">
        <v>193</v>
      </c>
      <c r="E9685" t="s">
        <v>477</v>
      </c>
      <c r="F9685" t="s">
        <v>54</v>
      </c>
      <c r="G9685"/>
      <c r="H9685" t="s">
        <v>48991</v>
      </c>
      <c r="I9685" t="s">
        <v>55457</v>
      </c>
      <c r="J9685" t="s">
        <v>30677</v>
      </c>
      <c r="K9685" t="s">
        <v>565</v>
      </c>
      <c r="L9685" s="119" t="str">
        <f t="shared" si="604"/>
        <v>NA</v>
      </c>
      <c r="M9685" s="119"/>
      <c r="N9685" s="120" t="str">
        <f t="shared" si="605"/>
        <v>NA</v>
      </c>
      <c r="O9685" s="120"/>
      <c r="P9685"/>
      <c r="Q9685"/>
      <c r="R9685"/>
      <c r="S9685"/>
      <c r="T9685"/>
      <c r="U9685" t="s">
        <v>27482</v>
      </c>
      <c r="V9685" t="s">
        <v>27481</v>
      </c>
      <c r="W9685" t="s">
        <v>27378</v>
      </c>
      <c r="X9685" t="s">
        <v>193</v>
      </c>
      <c r="Y9685" t="s">
        <v>7029</v>
      </c>
      <c r="Z9685" t="s">
        <v>54</v>
      </c>
      <c r="AA9685"/>
      <c r="AB9685" t="s">
        <v>48651</v>
      </c>
      <c r="AC9685" t="s">
        <v>55167</v>
      </c>
      <c r="AD9685" t="s">
        <v>27483</v>
      </c>
      <c r="AE9685" t="s">
        <v>565</v>
      </c>
      <c r="AF9685" s="119" t="str">
        <f t="shared" si="606"/>
        <v>NA</v>
      </c>
      <c r="AG9685" s="119"/>
      <c r="AH9685" s="119"/>
      <c r="AI9685" s="119"/>
      <c r="AJ9685" s="119" t="str">
        <f t="shared" si="607"/>
        <v>NA</v>
      </c>
      <c r="AK9685" s="190"/>
      <c r="AL9685" s="191"/>
    </row>
    <row r="9686" spans="1:38" x14ac:dyDescent="0.25">
      <c r="A9686" t="s">
        <v>30760</v>
      </c>
      <c r="B9686" t="s">
        <v>30759</v>
      </c>
      <c r="C9686" t="s">
        <v>30619</v>
      </c>
      <c r="D9686" t="s">
        <v>193</v>
      </c>
      <c r="E9686" t="s">
        <v>477</v>
      </c>
      <c r="F9686" t="s">
        <v>54</v>
      </c>
      <c r="G9686"/>
      <c r="H9686" t="s">
        <v>48991</v>
      </c>
      <c r="I9686" t="s">
        <v>55457</v>
      </c>
      <c r="J9686" t="s">
        <v>30760</v>
      </c>
      <c r="K9686" t="s">
        <v>565</v>
      </c>
      <c r="L9686" s="119" t="str">
        <f t="shared" si="604"/>
        <v>NA</v>
      </c>
      <c r="M9686" s="119"/>
      <c r="N9686" s="120" t="str">
        <f t="shared" si="605"/>
        <v>NA</v>
      </c>
      <c r="O9686" s="120"/>
      <c r="P9686"/>
      <c r="Q9686"/>
      <c r="R9686"/>
      <c r="S9686"/>
      <c r="T9686"/>
      <c r="U9686" t="s">
        <v>28437</v>
      </c>
      <c r="V9686" t="s">
        <v>28435</v>
      </c>
      <c r="W9686" t="s">
        <v>28436</v>
      </c>
      <c r="X9686" t="s">
        <v>193</v>
      </c>
      <c r="Y9686" t="s">
        <v>7029</v>
      </c>
      <c r="Z9686" t="s">
        <v>54</v>
      </c>
      <c r="AA9686"/>
      <c r="AB9686" t="s">
        <v>48650</v>
      </c>
      <c r="AC9686" t="s">
        <v>55167</v>
      </c>
      <c r="AD9686"/>
      <c r="AE9686" t="s">
        <v>565</v>
      </c>
      <c r="AF9686" s="119" t="str">
        <f t="shared" si="606"/>
        <v>NA</v>
      </c>
      <c r="AG9686" s="119"/>
      <c r="AH9686" s="119"/>
      <c r="AI9686" s="119"/>
      <c r="AJ9686" s="119" t="str">
        <f t="shared" si="607"/>
        <v>NA</v>
      </c>
      <c r="AK9686" s="190"/>
      <c r="AL9686" s="191"/>
    </row>
    <row r="9687" spans="1:38" x14ac:dyDescent="0.25">
      <c r="A9687" t="s">
        <v>30623</v>
      </c>
      <c r="B9687" t="s">
        <v>30622</v>
      </c>
      <c r="C9687" t="s">
        <v>30619</v>
      </c>
      <c r="D9687" t="s">
        <v>193</v>
      </c>
      <c r="E9687" t="s">
        <v>477</v>
      </c>
      <c r="F9687" t="s">
        <v>54</v>
      </c>
      <c r="G9687"/>
      <c r="H9687" t="s">
        <v>48991</v>
      </c>
      <c r="I9687" t="s">
        <v>55457</v>
      </c>
      <c r="J9687" t="s">
        <v>30623</v>
      </c>
      <c r="K9687" t="s">
        <v>565</v>
      </c>
      <c r="L9687" s="119" t="str">
        <f t="shared" si="604"/>
        <v>NA</v>
      </c>
      <c r="M9687" s="119"/>
      <c r="N9687" s="120" t="str">
        <f t="shared" si="605"/>
        <v>NA</v>
      </c>
      <c r="O9687" s="120"/>
      <c r="P9687"/>
      <c r="Q9687"/>
      <c r="R9687"/>
      <c r="S9687"/>
      <c r="T9687"/>
      <c r="U9687" t="s">
        <v>28909</v>
      </c>
      <c r="V9687" t="s">
        <v>28908</v>
      </c>
      <c r="W9687" t="s">
        <v>27809</v>
      </c>
      <c r="X9687" t="s">
        <v>193</v>
      </c>
      <c r="Y9687" t="s">
        <v>7029</v>
      </c>
      <c r="Z9687" t="s">
        <v>54</v>
      </c>
      <c r="AA9687"/>
      <c r="AB9687" t="s">
        <v>48650</v>
      </c>
      <c r="AC9687" t="s">
        <v>55167</v>
      </c>
      <c r="AD9687"/>
      <c r="AE9687" t="s">
        <v>565</v>
      </c>
      <c r="AF9687" s="119" t="str">
        <f t="shared" si="606"/>
        <v>NA</v>
      </c>
      <c r="AG9687" s="119"/>
      <c r="AH9687" s="119"/>
      <c r="AI9687" s="119"/>
      <c r="AJ9687" s="119" t="str">
        <f t="shared" si="607"/>
        <v>NA</v>
      </c>
      <c r="AK9687" s="190"/>
      <c r="AL9687" s="191"/>
    </row>
    <row r="9688" spans="1:38" x14ac:dyDescent="0.25">
      <c r="A9688" t="s">
        <v>27225</v>
      </c>
      <c r="B9688" t="s">
        <v>27223</v>
      </c>
      <c r="C9688" t="s">
        <v>27224</v>
      </c>
      <c r="D9688" t="s">
        <v>193</v>
      </c>
      <c r="E9688" t="s">
        <v>477</v>
      </c>
      <c r="F9688" t="s">
        <v>54</v>
      </c>
      <c r="G9688"/>
      <c r="H9688" t="s">
        <v>48991</v>
      </c>
      <c r="I9688" t="s">
        <v>55457</v>
      </c>
      <c r="J9688" t="s">
        <v>27226</v>
      </c>
      <c r="K9688" t="s">
        <v>565</v>
      </c>
      <c r="L9688" s="119" t="str">
        <f t="shared" si="604"/>
        <v>NA</v>
      </c>
      <c r="M9688" s="119"/>
      <c r="N9688" s="120" t="str">
        <f t="shared" si="605"/>
        <v>NA</v>
      </c>
      <c r="O9688" s="120"/>
      <c r="P9688"/>
      <c r="Q9688"/>
      <c r="R9688"/>
      <c r="S9688"/>
      <c r="T9688"/>
      <c r="U9688" t="s">
        <v>29236</v>
      </c>
      <c r="V9688" t="s">
        <v>29234</v>
      </c>
      <c r="W9688" t="s">
        <v>29235</v>
      </c>
      <c r="X9688" t="s">
        <v>193</v>
      </c>
      <c r="Y9688" t="s">
        <v>7029</v>
      </c>
      <c r="Z9688" t="s">
        <v>54</v>
      </c>
      <c r="AA9688"/>
      <c r="AB9688" t="s">
        <v>48651</v>
      </c>
      <c r="AC9688" t="s">
        <v>55167</v>
      </c>
      <c r="AD9688"/>
      <c r="AE9688" t="s">
        <v>565</v>
      </c>
      <c r="AF9688" s="119" t="str">
        <f t="shared" si="606"/>
        <v>NA</v>
      </c>
      <c r="AG9688" s="119"/>
      <c r="AH9688" s="119"/>
      <c r="AI9688" s="119"/>
      <c r="AJ9688" s="119" t="str">
        <f t="shared" si="607"/>
        <v>NA</v>
      </c>
      <c r="AK9688" s="190"/>
      <c r="AL9688" s="191"/>
    </row>
    <row r="9689" spans="1:38" x14ac:dyDescent="0.25">
      <c r="A9689" t="s">
        <v>30767</v>
      </c>
      <c r="B9689" t="s">
        <v>30765</v>
      </c>
      <c r="C9689" t="s">
        <v>30766</v>
      </c>
      <c r="D9689" t="s">
        <v>193</v>
      </c>
      <c r="E9689" t="s">
        <v>477</v>
      </c>
      <c r="F9689" t="s">
        <v>54</v>
      </c>
      <c r="G9689"/>
      <c r="H9689" t="s">
        <v>48991</v>
      </c>
      <c r="I9689" t="s">
        <v>55457</v>
      </c>
      <c r="J9689" t="s">
        <v>30767</v>
      </c>
      <c r="K9689" t="s">
        <v>565</v>
      </c>
      <c r="L9689" s="119" t="str">
        <f t="shared" si="604"/>
        <v>NA</v>
      </c>
      <c r="M9689" s="119"/>
      <c r="N9689" s="120" t="str">
        <f t="shared" si="605"/>
        <v>NA</v>
      </c>
      <c r="O9689" s="120"/>
      <c r="P9689"/>
      <c r="Q9689"/>
      <c r="R9689"/>
      <c r="S9689"/>
      <c r="T9689"/>
      <c r="U9689" t="s">
        <v>27927</v>
      </c>
      <c r="V9689" t="s">
        <v>27925</v>
      </c>
      <c r="W9689" t="s">
        <v>27926</v>
      </c>
      <c r="X9689" t="s">
        <v>193</v>
      </c>
      <c r="Y9689" t="s">
        <v>7029</v>
      </c>
      <c r="Z9689" t="s">
        <v>54</v>
      </c>
      <c r="AA9689"/>
      <c r="AB9689" t="s">
        <v>48650</v>
      </c>
      <c r="AC9689" t="s">
        <v>55167</v>
      </c>
      <c r="AD9689"/>
      <c r="AE9689" t="s">
        <v>565</v>
      </c>
      <c r="AF9689" s="119" t="str">
        <f t="shared" si="606"/>
        <v>NA</v>
      </c>
      <c r="AG9689" s="119"/>
      <c r="AH9689" s="119"/>
      <c r="AI9689" s="119"/>
      <c r="AJ9689" s="119" t="str">
        <f t="shared" si="607"/>
        <v>NA</v>
      </c>
      <c r="AK9689" s="190"/>
      <c r="AL9689" s="191"/>
    </row>
    <row r="9690" spans="1:38" x14ac:dyDescent="0.25">
      <c r="A9690" t="s">
        <v>30189</v>
      </c>
      <c r="B9690" t="s">
        <v>30188</v>
      </c>
      <c r="C9690" t="s">
        <v>28334</v>
      </c>
      <c r="D9690" t="s">
        <v>193</v>
      </c>
      <c r="E9690" t="s">
        <v>477</v>
      </c>
      <c r="F9690" t="s">
        <v>54</v>
      </c>
      <c r="G9690"/>
      <c r="H9690" t="s">
        <v>48992</v>
      </c>
      <c r="I9690" t="s">
        <v>55457</v>
      </c>
      <c r="J9690" t="s">
        <v>30190</v>
      </c>
      <c r="K9690" t="s">
        <v>565</v>
      </c>
      <c r="L9690" s="119" t="str">
        <f t="shared" si="604"/>
        <v>NA</v>
      </c>
      <c r="M9690" s="119"/>
      <c r="N9690" s="120" t="str">
        <f t="shared" si="605"/>
        <v>NA</v>
      </c>
      <c r="O9690" s="120"/>
      <c r="P9690"/>
      <c r="Q9690"/>
      <c r="R9690"/>
      <c r="S9690"/>
      <c r="T9690"/>
      <c r="U9690" t="s">
        <v>31223</v>
      </c>
      <c r="V9690" t="s">
        <v>31221</v>
      </c>
      <c r="W9690" t="s">
        <v>31222</v>
      </c>
      <c r="X9690" t="s">
        <v>193</v>
      </c>
      <c r="Y9690" t="s">
        <v>7029</v>
      </c>
      <c r="Z9690" t="s">
        <v>54</v>
      </c>
      <c r="AA9690"/>
      <c r="AB9690" t="s">
        <v>48651</v>
      </c>
      <c r="AC9690" t="s">
        <v>55167</v>
      </c>
      <c r="AD9690"/>
      <c r="AE9690" t="s">
        <v>565</v>
      </c>
      <c r="AF9690" s="119" t="str">
        <f t="shared" si="606"/>
        <v>NA</v>
      </c>
      <c r="AG9690" s="119"/>
      <c r="AH9690" s="119"/>
      <c r="AI9690" s="119"/>
      <c r="AJ9690" s="119" t="str">
        <f t="shared" si="607"/>
        <v>NA</v>
      </c>
      <c r="AK9690" s="190"/>
      <c r="AL9690" s="191"/>
    </row>
    <row r="9691" spans="1:38" x14ac:dyDescent="0.25">
      <c r="A9691" t="s">
        <v>28926</v>
      </c>
      <c r="B9691" t="s">
        <v>28925</v>
      </c>
      <c r="C9691" t="s">
        <v>28632</v>
      </c>
      <c r="D9691" t="s">
        <v>193</v>
      </c>
      <c r="E9691" t="s">
        <v>477</v>
      </c>
      <c r="F9691" t="s">
        <v>54</v>
      </c>
      <c r="G9691"/>
      <c r="H9691" t="s">
        <v>48991</v>
      </c>
      <c r="I9691" t="s">
        <v>55457</v>
      </c>
      <c r="J9691" t="s">
        <v>28927</v>
      </c>
      <c r="K9691" t="s">
        <v>565</v>
      </c>
      <c r="L9691" s="119" t="str">
        <f t="shared" si="604"/>
        <v>NA</v>
      </c>
      <c r="M9691" s="119"/>
      <c r="N9691" s="120" t="str">
        <f t="shared" si="605"/>
        <v>NA</v>
      </c>
      <c r="O9691" s="120"/>
      <c r="P9691"/>
      <c r="Q9691"/>
      <c r="R9691"/>
      <c r="S9691"/>
      <c r="T9691"/>
      <c r="U9691" t="s">
        <v>27163</v>
      </c>
      <c r="V9691" t="s">
        <v>27161</v>
      </c>
      <c r="W9691" t="s">
        <v>27162</v>
      </c>
      <c r="X9691" t="s">
        <v>193</v>
      </c>
      <c r="Y9691" t="s">
        <v>7029</v>
      </c>
      <c r="Z9691" t="s">
        <v>54</v>
      </c>
      <c r="AA9691"/>
      <c r="AB9691" t="s">
        <v>48651</v>
      </c>
      <c r="AC9691" t="s">
        <v>55167</v>
      </c>
      <c r="AD9691" t="s">
        <v>27164</v>
      </c>
      <c r="AE9691" t="s">
        <v>565</v>
      </c>
      <c r="AF9691" s="119" t="str">
        <f t="shared" si="606"/>
        <v>NA</v>
      </c>
      <c r="AG9691" s="119"/>
      <c r="AH9691" s="119"/>
      <c r="AI9691" s="119"/>
      <c r="AJ9691" s="119" t="str">
        <f t="shared" si="607"/>
        <v>NA</v>
      </c>
      <c r="AK9691" s="190"/>
      <c r="AL9691" s="191"/>
    </row>
    <row r="9692" spans="1:38" x14ac:dyDescent="0.25">
      <c r="A9692" t="s">
        <v>27573</v>
      </c>
      <c r="B9692" t="s">
        <v>27571</v>
      </c>
      <c r="C9692" t="s">
        <v>27572</v>
      </c>
      <c r="D9692" t="s">
        <v>193</v>
      </c>
      <c r="E9692" t="s">
        <v>477</v>
      </c>
      <c r="F9692" t="s">
        <v>54</v>
      </c>
      <c r="G9692"/>
      <c r="H9692" t="s">
        <v>48991</v>
      </c>
      <c r="I9692" t="s">
        <v>55457</v>
      </c>
      <c r="J9692"/>
      <c r="K9692" t="s">
        <v>565</v>
      </c>
      <c r="L9692" s="119" t="str">
        <f t="shared" si="604"/>
        <v>NA</v>
      </c>
      <c r="M9692" s="119"/>
      <c r="N9692" s="120" t="str">
        <f t="shared" si="605"/>
        <v>NA</v>
      </c>
      <c r="O9692" s="120"/>
      <c r="P9692"/>
      <c r="Q9692"/>
      <c r="R9692"/>
      <c r="S9692"/>
      <c r="T9692"/>
      <c r="U9692" t="s">
        <v>28193</v>
      </c>
      <c r="V9692" t="s">
        <v>28191</v>
      </c>
      <c r="W9692" t="s">
        <v>28192</v>
      </c>
      <c r="X9692" t="s">
        <v>193</v>
      </c>
      <c r="Y9692" t="s">
        <v>7029</v>
      </c>
      <c r="Z9692" t="s">
        <v>54</v>
      </c>
      <c r="AA9692"/>
      <c r="AB9692" t="s">
        <v>48650</v>
      </c>
      <c r="AC9692" t="s">
        <v>55167</v>
      </c>
      <c r="AD9692" t="s">
        <v>28193</v>
      </c>
      <c r="AE9692" t="s">
        <v>565</v>
      </c>
      <c r="AF9692" s="119" t="str">
        <f t="shared" si="606"/>
        <v>NA</v>
      </c>
      <c r="AG9692" s="119"/>
      <c r="AH9692" s="119"/>
      <c r="AI9692" s="119"/>
      <c r="AJ9692" s="119" t="str">
        <f t="shared" si="607"/>
        <v>NA</v>
      </c>
      <c r="AK9692" s="190"/>
      <c r="AL9692" s="191"/>
    </row>
    <row r="9693" spans="1:38" x14ac:dyDescent="0.25">
      <c r="A9693" t="s">
        <v>30472</v>
      </c>
      <c r="B9693" t="s">
        <v>30470</v>
      </c>
      <c r="C9693" t="s">
        <v>30471</v>
      </c>
      <c r="D9693" t="s">
        <v>193</v>
      </c>
      <c r="E9693" t="s">
        <v>477</v>
      </c>
      <c r="F9693" t="s">
        <v>54</v>
      </c>
      <c r="G9693"/>
      <c r="H9693" t="s">
        <v>48992</v>
      </c>
      <c r="I9693" t="s">
        <v>55457</v>
      </c>
      <c r="J9693"/>
      <c r="K9693" t="s">
        <v>565</v>
      </c>
      <c r="L9693" s="119" t="str">
        <f t="shared" si="604"/>
        <v>NA</v>
      </c>
      <c r="M9693" s="119"/>
      <c r="N9693" s="120" t="str">
        <f t="shared" si="605"/>
        <v>NA</v>
      </c>
      <c r="O9693" s="120"/>
      <c r="P9693"/>
      <c r="Q9693"/>
      <c r="R9693"/>
      <c r="S9693"/>
      <c r="T9693"/>
      <c r="U9693" t="s">
        <v>29730</v>
      </c>
      <c r="V9693" t="s">
        <v>29728</v>
      </c>
      <c r="W9693" t="s">
        <v>29729</v>
      </c>
      <c r="X9693" t="s">
        <v>193</v>
      </c>
      <c r="Y9693" t="s">
        <v>7029</v>
      </c>
      <c r="Z9693" t="s">
        <v>54</v>
      </c>
      <c r="AA9693"/>
      <c r="AB9693" t="s">
        <v>48651</v>
      </c>
      <c r="AC9693" t="s">
        <v>55167</v>
      </c>
      <c r="AD9693" t="s">
        <v>29730</v>
      </c>
      <c r="AE9693" t="s">
        <v>565</v>
      </c>
      <c r="AF9693" s="119" t="str">
        <f t="shared" si="606"/>
        <v>NA</v>
      </c>
      <c r="AG9693" s="119"/>
      <c r="AH9693" s="119"/>
      <c r="AI9693" s="119"/>
      <c r="AJ9693" s="119" t="str">
        <f t="shared" si="607"/>
        <v>NA</v>
      </c>
      <c r="AK9693" s="190"/>
      <c r="AL9693" s="191"/>
    </row>
    <row r="9694" spans="1:38" x14ac:dyDescent="0.25">
      <c r="A9694" t="s">
        <v>28937</v>
      </c>
      <c r="B9694" t="s">
        <v>28935</v>
      </c>
      <c r="C9694" t="s">
        <v>28936</v>
      </c>
      <c r="D9694" t="s">
        <v>193</v>
      </c>
      <c r="E9694" t="s">
        <v>477</v>
      </c>
      <c r="F9694" t="s">
        <v>54</v>
      </c>
      <c r="G9694"/>
      <c r="H9694" t="s">
        <v>48991</v>
      </c>
      <c r="I9694" t="s">
        <v>55457</v>
      </c>
      <c r="J9694"/>
      <c r="K9694" t="s">
        <v>565</v>
      </c>
      <c r="L9694" s="119" t="str">
        <f t="shared" si="604"/>
        <v>NA</v>
      </c>
      <c r="M9694" s="119"/>
      <c r="N9694" s="120" t="str">
        <f t="shared" si="605"/>
        <v>NA</v>
      </c>
      <c r="O9694" s="120"/>
      <c r="P9694"/>
      <c r="Q9694"/>
      <c r="R9694"/>
      <c r="S9694"/>
      <c r="T9694"/>
      <c r="U9694" t="s">
        <v>27857</v>
      </c>
      <c r="V9694" t="s">
        <v>27855</v>
      </c>
      <c r="W9694" t="s">
        <v>27856</v>
      </c>
      <c r="X9694" t="s">
        <v>193</v>
      </c>
      <c r="Y9694" t="s">
        <v>7029</v>
      </c>
      <c r="Z9694" t="s">
        <v>54</v>
      </c>
      <c r="AA9694"/>
      <c r="AB9694" t="s">
        <v>48650</v>
      </c>
      <c r="AC9694" t="s">
        <v>55167</v>
      </c>
      <c r="AD9694" t="s">
        <v>27857</v>
      </c>
      <c r="AE9694" t="s">
        <v>565</v>
      </c>
      <c r="AF9694" s="119" t="str">
        <f t="shared" si="606"/>
        <v>NA</v>
      </c>
      <c r="AG9694" s="119"/>
      <c r="AH9694" s="119"/>
      <c r="AI9694" s="119"/>
      <c r="AJ9694" s="119" t="str">
        <f t="shared" si="607"/>
        <v>NA</v>
      </c>
      <c r="AK9694" s="190"/>
      <c r="AL9694" s="191"/>
    </row>
    <row r="9695" spans="1:38" x14ac:dyDescent="0.25">
      <c r="A9695" t="s">
        <v>28078</v>
      </c>
      <c r="B9695" t="s">
        <v>28076</v>
      </c>
      <c r="C9695" t="s">
        <v>28077</v>
      </c>
      <c r="D9695" t="s">
        <v>193</v>
      </c>
      <c r="E9695" t="s">
        <v>477</v>
      </c>
      <c r="F9695" t="s">
        <v>54</v>
      </c>
      <c r="G9695"/>
      <c r="H9695" t="s">
        <v>48991</v>
      </c>
      <c r="I9695" t="s">
        <v>55457</v>
      </c>
      <c r="J9695"/>
      <c r="K9695" t="s">
        <v>565</v>
      </c>
      <c r="L9695" s="119" t="str">
        <f t="shared" si="604"/>
        <v>NA</v>
      </c>
      <c r="M9695" s="119"/>
      <c r="N9695" s="120" t="str">
        <f t="shared" si="605"/>
        <v>NA</v>
      </c>
      <c r="O9695" s="120"/>
      <c r="P9695"/>
      <c r="Q9695"/>
      <c r="R9695"/>
      <c r="S9695"/>
      <c r="T9695"/>
      <c r="U9695" t="s">
        <v>30513</v>
      </c>
      <c r="V9695" t="s">
        <v>30512</v>
      </c>
      <c r="W9695" t="s">
        <v>30507</v>
      </c>
      <c r="X9695" t="s">
        <v>193</v>
      </c>
      <c r="Y9695" t="s">
        <v>7029</v>
      </c>
      <c r="Z9695" t="s">
        <v>54</v>
      </c>
      <c r="AA9695"/>
      <c r="AB9695" t="s">
        <v>48651</v>
      </c>
      <c r="AC9695" t="s">
        <v>55167</v>
      </c>
      <c r="AD9695" t="s">
        <v>30513</v>
      </c>
      <c r="AE9695" t="s">
        <v>565</v>
      </c>
      <c r="AF9695" s="119" t="str">
        <f t="shared" si="606"/>
        <v>NA</v>
      </c>
      <c r="AG9695" s="119"/>
      <c r="AH9695" s="119"/>
      <c r="AI9695" s="119"/>
      <c r="AJ9695" s="119" t="str">
        <f t="shared" si="607"/>
        <v>NA</v>
      </c>
      <c r="AK9695" s="190"/>
      <c r="AL9695" s="191"/>
    </row>
    <row r="9696" spans="1:38" x14ac:dyDescent="0.25">
      <c r="A9696" t="s">
        <v>30356</v>
      </c>
      <c r="B9696" t="s">
        <v>30355</v>
      </c>
      <c r="C9696" t="s">
        <v>27613</v>
      </c>
      <c r="D9696" t="s">
        <v>193</v>
      </c>
      <c r="E9696" t="s">
        <v>477</v>
      </c>
      <c r="F9696" t="s">
        <v>54</v>
      </c>
      <c r="G9696"/>
      <c r="H9696" t="s">
        <v>48992</v>
      </c>
      <c r="I9696" t="s">
        <v>55457</v>
      </c>
      <c r="J9696"/>
      <c r="K9696" t="s">
        <v>565</v>
      </c>
      <c r="L9696" s="119" t="str">
        <f t="shared" si="604"/>
        <v>NA</v>
      </c>
      <c r="M9696" s="119"/>
      <c r="N9696" s="120" t="str">
        <f t="shared" si="605"/>
        <v>NA</v>
      </c>
      <c r="O9696" s="120"/>
      <c r="P9696"/>
      <c r="Q9696"/>
      <c r="R9696"/>
      <c r="S9696"/>
      <c r="T9696"/>
      <c r="U9696" t="s">
        <v>31450</v>
      </c>
      <c r="V9696" t="s">
        <v>31449</v>
      </c>
      <c r="W9696" t="s">
        <v>29666</v>
      </c>
      <c r="X9696" t="s">
        <v>193</v>
      </c>
      <c r="Y9696" t="s">
        <v>10124</v>
      </c>
      <c r="Z9696" t="s">
        <v>54</v>
      </c>
      <c r="AA9696"/>
      <c r="AB9696" t="s">
        <v>48651</v>
      </c>
      <c r="AC9696" t="s">
        <v>55168</v>
      </c>
      <c r="AD9696"/>
      <c r="AE9696" t="s">
        <v>565</v>
      </c>
      <c r="AF9696" s="119" t="str">
        <f t="shared" si="606"/>
        <v>NA</v>
      </c>
      <c r="AG9696" s="119"/>
      <c r="AH9696" s="119"/>
      <c r="AI9696" s="119"/>
      <c r="AJ9696" s="119" t="str">
        <f t="shared" si="607"/>
        <v>NA</v>
      </c>
      <c r="AK9696" s="190"/>
      <c r="AL9696" s="191"/>
    </row>
    <row r="9697" spans="1:38" x14ac:dyDescent="0.25">
      <c r="A9697" t="s">
        <v>30472</v>
      </c>
      <c r="B9697" t="s">
        <v>30473</v>
      </c>
      <c r="C9697" t="s">
        <v>30474</v>
      </c>
      <c r="D9697" t="s">
        <v>193</v>
      </c>
      <c r="E9697" t="s">
        <v>477</v>
      </c>
      <c r="F9697" t="s">
        <v>54</v>
      </c>
      <c r="G9697"/>
      <c r="H9697" t="s">
        <v>48992</v>
      </c>
      <c r="I9697" t="s">
        <v>55457</v>
      </c>
      <c r="J9697"/>
      <c r="K9697" t="s">
        <v>565</v>
      </c>
      <c r="L9697" s="119" t="str">
        <f t="shared" si="604"/>
        <v>NA</v>
      </c>
      <c r="M9697" s="119"/>
      <c r="N9697" s="120" t="str">
        <f t="shared" si="605"/>
        <v>NA</v>
      </c>
      <c r="O9697" s="120"/>
      <c r="P9697"/>
      <c r="Q9697"/>
      <c r="R9697"/>
      <c r="S9697"/>
      <c r="T9697"/>
      <c r="U9697" t="s">
        <v>30857</v>
      </c>
      <c r="V9697" t="s">
        <v>30855</v>
      </c>
      <c r="W9697" t="s">
        <v>30856</v>
      </c>
      <c r="X9697" t="s">
        <v>193</v>
      </c>
      <c r="Y9697" t="s">
        <v>10124</v>
      </c>
      <c r="Z9697" t="s">
        <v>54</v>
      </c>
      <c r="AA9697"/>
      <c r="AB9697" t="s">
        <v>48651</v>
      </c>
      <c r="AC9697" t="s">
        <v>55168</v>
      </c>
      <c r="AD9697"/>
      <c r="AE9697" t="s">
        <v>565</v>
      </c>
      <c r="AF9697" s="119" t="str">
        <f t="shared" si="606"/>
        <v>NA</v>
      </c>
      <c r="AG9697" s="119"/>
      <c r="AH9697" s="119"/>
      <c r="AI9697" s="119"/>
      <c r="AJ9697" s="119" t="str">
        <f t="shared" si="607"/>
        <v>NA</v>
      </c>
      <c r="AK9697" s="190"/>
      <c r="AL9697" s="191"/>
    </row>
    <row r="9698" spans="1:38" x14ac:dyDescent="0.25">
      <c r="A9698" t="s">
        <v>29098</v>
      </c>
      <c r="B9698" t="s">
        <v>29096</v>
      </c>
      <c r="C9698" t="s">
        <v>29097</v>
      </c>
      <c r="D9698" t="s">
        <v>193</v>
      </c>
      <c r="E9698" t="s">
        <v>477</v>
      </c>
      <c r="F9698" t="s">
        <v>54</v>
      </c>
      <c r="G9698"/>
      <c r="H9698" t="s">
        <v>48991</v>
      </c>
      <c r="I9698" t="s">
        <v>55457</v>
      </c>
      <c r="J9698" t="s">
        <v>29099</v>
      </c>
      <c r="K9698" t="s">
        <v>565</v>
      </c>
      <c r="L9698" s="119" t="str">
        <f t="shared" si="604"/>
        <v>NA</v>
      </c>
      <c r="M9698" s="119"/>
      <c r="N9698" s="120" t="str">
        <f t="shared" si="605"/>
        <v>NA</v>
      </c>
      <c r="O9698" s="120"/>
      <c r="P9698"/>
      <c r="Q9698"/>
      <c r="R9698"/>
      <c r="S9698"/>
      <c r="T9698"/>
      <c r="U9698" t="s">
        <v>30866</v>
      </c>
      <c r="V9698" t="s">
        <v>30864</v>
      </c>
      <c r="W9698" t="s">
        <v>30865</v>
      </c>
      <c r="X9698" t="s">
        <v>193</v>
      </c>
      <c r="Y9698" t="s">
        <v>10124</v>
      </c>
      <c r="Z9698" t="s">
        <v>54</v>
      </c>
      <c r="AA9698"/>
      <c r="AB9698" t="s">
        <v>48651</v>
      </c>
      <c r="AC9698" t="s">
        <v>55168</v>
      </c>
      <c r="AD9698" t="s">
        <v>30866</v>
      </c>
      <c r="AE9698" t="s">
        <v>565</v>
      </c>
      <c r="AF9698" s="119" t="str">
        <f t="shared" si="606"/>
        <v>NA</v>
      </c>
      <c r="AG9698" s="119"/>
      <c r="AH9698" s="119"/>
      <c r="AI9698" s="119"/>
      <c r="AJ9698" s="119" t="str">
        <f t="shared" si="607"/>
        <v>NA</v>
      </c>
      <c r="AK9698" s="190"/>
      <c r="AL9698" s="191"/>
    </row>
    <row r="9699" spans="1:38" x14ac:dyDescent="0.25">
      <c r="A9699" t="s">
        <v>27638</v>
      </c>
      <c r="B9699" t="s">
        <v>27636</v>
      </c>
      <c r="C9699" t="s">
        <v>27637</v>
      </c>
      <c r="D9699" t="s">
        <v>193</v>
      </c>
      <c r="E9699" t="s">
        <v>477</v>
      </c>
      <c r="F9699" t="s">
        <v>54</v>
      </c>
      <c r="G9699"/>
      <c r="H9699" t="s">
        <v>48991</v>
      </c>
      <c r="I9699" t="s">
        <v>55457</v>
      </c>
      <c r="J9699" t="s">
        <v>27638</v>
      </c>
      <c r="K9699" t="s">
        <v>565</v>
      </c>
      <c r="L9699" s="119" t="str">
        <f t="shared" si="604"/>
        <v>NA</v>
      </c>
      <c r="M9699" s="119"/>
      <c r="N9699" s="120" t="str">
        <f t="shared" si="605"/>
        <v>NA</v>
      </c>
      <c r="O9699" s="120"/>
      <c r="P9699"/>
      <c r="Q9699"/>
      <c r="R9699"/>
      <c r="S9699"/>
      <c r="T9699"/>
      <c r="U9699" t="s">
        <v>28298</v>
      </c>
      <c r="V9699" t="s">
        <v>28296</v>
      </c>
      <c r="W9699" t="s">
        <v>28297</v>
      </c>
      <c r="X9699" t="s">
        <v>193</v>
      </c>
      <c r="Y9699" t="s">
        <v>10124</v>
      </c>
      <c r="Z9699" t="s">
        <v>54</v>
      </c>
      <c r="AA9699"/>
      <c r="AB9699" t="s">
        <v>48650</v>
      </c>
      <c r="AC9699" t="s">
        <v>55168</v>
      </c>
      <c r="AD9699" t="s">
        <v>28298</v>
      </c>
      <c r="AE9699" t="s">
        <v>565</v>
      </c>
      <c r="AF9699" s="119" t="str">
        <f t="shared" si="606"/>
        <v>NA</v>
      </c>
      <c r="AG9699" s="119"/>
      <c r="AH9699" s="119"/>
      <c r="AI9699" s="119"/>
      <c r="AJ9699" s="119" t="str">
        <f t="shared" si="607"/>
        <v>NA</v>
      </c>
      <c r="AK9699" s="190"/>
      <c r="AL9699" s="191"/>
    </row>
    <row r="9700" spans="1:38" x14ac:dyDescent="0.25">
      <c r="A9700" t="s">
        <v>29088</v>
      </c>
      <c r="B9700" t="s">
        <v>29086</v>
      </c>
      <c r="C9700" t="s">
        <v>29087</v>
      </c>
      <c r="D9700" t="s">
        <v>193</v>
      </c>
      <c r="E9700" t="s">
        <v>477</v>
      </c>
      <c r="F9700" t="s">
        <v>54</v>
      </c>
      <c r="G9700"/>
      <c r="H9700" t="s">
        <v>48991</v>
      </c>
      <c r="I9700" t="s">
        <v>55457</v>
      </c>
      <c r="J9700" t="s">
        <v>29088</v>
      </c>
      <c r="K9700" t="s">
        <v>565</v>
      </c>
      <c r="L9700" s="119" t="str">
        <f t="shared" si="604"/>
        <v>NA</v>
      </c>
      <c r="M9700" s="119"/>
      <c r="N9700" s="120" t="str">
        <f t="shared" si="605"/>
        <v>NA</v>
      </c>
      <c r="O9700" s="120"/>
      <c r="P9700"/>
      <c r="Q9700"/>
      <c r="R9700"/>
      <c r="S9700"/>
      <c r="T9700"/>
      <c r="U9700" t="s">
        <v>27566</v>
      </c>
      <c r="V9700" t="s">
        <v>27564</v>
      </c>
      <c r="W9700" t="s">
        <v>27565</v>
      </c>
      <c r="X9700" t="s">
        <v>193</v>
      </c>
      <c r="Y9700" t="s">
        <v>10124</v>
      </c>
      <c r="Z9700" t="s">
        <v>54</v>
      </c>
      <c r="AA9700"/>
      <c r="AB9700" t="s">
        <v>48651</v>
      </c>
      <c r="AC9700" t="s">
        <v>55168</v>
      </c>
      <c r="AD9700" t="s">
        <v>27566</v>
      </c>
      <c r="AE9700" t="s">
        <v>565</v>
      </c>
      <c r="AF9700" s="119" t="str">
        <f t="shared" si="606"/>
        <v>NA</v>
      </c>
      <c r="AG9700" s="119"/>
      <c r="AH9700" s="119"/>
      <c r="AI9700" s="119"/>
      <c r="AJ9700" s="119" t="str">
        <f t="shared" si="607"/>
        <v>NA</v>
      </c>
      <c r="AK9700" s="190"/>
      <c r="AL9700" s="191"/>
    </row>
    <row r="9701" spans="1:38" x14ac:dyDescent="0.25">
      <c r="A9701" t="s">
        <v>31177</v>
      </c>
      <c r="B9701" t="s">
        <v>31175</v>
      </c>
      <c r="C9701" t="s">
        <v>31176</v>
      </c>
      <c r="D9701" t="s">
        <v>193</v>
      </c>
      <c r="E9701" t="s">
        <v>477</v>
      </c>
      <c r="F9701" t="s">
        <v>54</v>
      </c>
      <c r="G9701"/>
      <c r="H9701" t="s">
        <v>48991</v>
      </c>
      <c r="I9701" t="s">
        <v>55457</v>
      </c>
      <c r="J9701" t="s">
        <v>31177</v>
      </c>
      <c r="K9701" t="s">
        <v>565</v>
      </c>
      <c r="L9701" s="119" t="str">
        <f t="shared" si="604"/>
        <v>NA</v>
      </c>
      <c r="M9701" s="119"/>
      <c r="N9701" s="120" t="str">
        <f t="shared" si="605"/>
        <v>NA</v>
      </c>
      <c r="O9701" s="120"/>
      <c r="P9701"/>
      <c r="Q9701"/>
      <c r="R9701"/>
      <c r="S9701"/>
      <c r="T9701"/>
      <c r="U9701" t="s">
        <v>28889</v>
      </c>
      <c r="V9701" t="s">
        <v>28887</v>
      </c>
      <c r="W9701" t="s">
        <v>28888</v>
      </c>
      <c r="X9701" t="s">
        <v>193</v>
      </c>
      <c r="Y9701" t="s">
        <v>10124</v>
      </c>
      <c r="Z9701" t="s">
        <v>54</v>
      </c>
      <c r="AA9701"/>
      <c r="AB9701" t="s">
        <v>48650</v>
      </c>
      <c r="AC9701" t="s">
        <v>55168</v>
      </c>
      <c r="AD9701" t="s">
        <v>28889</v>
      </c>
      <c r="AE9701" t="s">
        <v>565</v>
      </c>
      <c r="AF9701" s="119" t="str">
        <f t="shared" si="606"/>
        <v>NA</v>
      </c>
      <c r="AG9701" s="119"/>
      <c r="AH9701" s="119"/>
      <c r="AI9701" s="119"/>
      <c r="AJ9701" s="119" t="str">
        <f t="shared" si="607"/>
        <v>NA</v>
      </c>
      <c r="AK9701" s="190"/>
      <c r="AL9701" s="191"/>
    </row>
    <row r="9702" spans="1:38" x14ac:dyDescent="0.25">
      <c r="A9702" t="s">
        <v>30012</v>
      </c>
      <c r="B9702" t="s">
        <v>30010</v>
      </c>
      <c r="C9702" t="s">
        <v>30011</v>
      </c>
      <c r="D9702" t="s">
        <v>193</v>
      </c>
      <c r="E9702" t="s">
        <v>477</v>
      </c>
      <c r="F9702" t="s">
        <v>54</v>
      </c>
      <c r="G9702"/>
      <c r="H9702" t="s">
        <v>48991</v>
      </c>
      <c r="I9702" t="s">
        <v>55457</v>
      </c>
      <c r="J9702" t="s">
        <v>30012</v>
      </c>
      <c r="K9702" t="s">
        <v>565</v>
      </c>
      <c r="L9702" s="119" t="str">
        <f t="shared" si="604"/>
        <v>NA</v>
      </c>
      <c r="M9702" s="119"/>
      <c r="N9702" s="120" t="str">
        <f t="shared" si="605"/>
        <v>NA</v>
      </c>
      <c r="O9702" s="120"/>
      <c r="P9702"/>
      <c r="Q9702"/>
      <c r="R9702"/>
      <c r="S9702"/>
      <c r="T9702"/>
      <c r="U9702" t="s">
        <v>27741</v>
      </c>
      <c r="V9702" t="s">
        <v>27739</v>
      </c>
      <c r="W9702" t="s">
        <v>27740</v>
      </c>
      <c r="X9702" t="s">
        <v>193</v>
      </c>
      <c r="Y9702" t="s">
        <v>10124</v>
      </c>
      <c r="Z9702" t="s">
        <v>54</v>
      </c>
      <c r="AA9702"/>
      <c r="AB9702" t="s">
        <v>48650</v>
      </c>
      <c r="AC9702" t="s">
        <v>55168</v>
      </c>
      <c r="AD9702" t="s">
        <v>27741</v>
      </c>
      <c r="AE9702" t="s">
        <v>565</v>
      </c>
      <c r="AF9702" s="119" t="str">
        <f t="shared" si="606"/>
        <v>NA</v>
      </c>
      <c r="AG9702" s="119"/>
      <c r="AH9702" s="119"/>
      <c r="AI9702" s="119"/>
      <c r="AJ9702" s="119" t="str">
        <f t="shared" si="607"/>
        <v>NA</v>
      </c>
      <c r="AK9702" s="190"/>
      <c r="AL9702" s="191"/>
    </row>
    <row r="9703" spans="1:38" x14ac:dyDescent="0.25">
      <c r="A9703" t="s">
        <v>27372</v>
      </c>
      <c r="B9703" t="s">
        <v>27370</v>
      </c>
      <c r="C9703" t="s">
        <v>27371</v>
      </c>
      <c r="D9703" t="s">
        <v>193</v>
      </c>
      <c r="E9703" t="s">
        <v>477</v>
      </c>
      <c r="F9703" t="s">
        <v>54</v>
      </c>
      <c r="G9703"/>
      <c r="H9703" t="s">
        <v>48991</v>
      </c>
      <c r="I9703" t="s">
        <v>55457</v>
      </c>
      <c r="J9703" t="s">
        <v>27372</v>
      </c>
      <c r="K9703" t="s">
        <v>565</v>
      </c>
      <c r="L9703" s="119" t="str">
        <f t="shared" si="604"/>
        <v>NA</v>
      </c>
      <c r="M9703" s="119"/>
      <c r="N9703" s="120" t="str">
        <f t="shared" si="605"/>
        <v>NA</v>
      </c>
      <c r="O9703" s="120"/>
      <c r="P9703"/>
      <c r="Q9703"/>
      <c r="R9703"/>
      <c r="S9703"/>
      <c r="T9703"/>
      <c r="U9703" t="s">
        <v>28852</v>
      </c>
      <c r="V9703" t="s">
        <v>28850</v>
      </c>
      <c r="W9703" t="s">
        <v>28851</v>
      </c>
      <c r="X9703" t="s">
        <v>193</v>
      </c>
      <c r="Y9703" t="s">
        <v>6975</v>
      </c>
      <c r="Z9703" t="s">
        <v>54</v>
      </c>
      <c r="AA9703"/>
      <c r="AB9703" t="s">
        <v>48650</v>
      </c>
      <c r="AC9703" t="s">
        <v>55169</v>
      </c>
      <c r="AD9703" t="s">
        <v>28853</v>
      </c>
      <c r="AE9703" t="s">
        <v>565</v>
      </c>
      <c r="AF9703" s="119" t="str">
        <f t="shared" si="606"/>
        <v>NA</v>
      </c>
      <c r="AG9703" s="119"/>
      <c r="AH9703" s="119"/>
      <c r="AI9703" s="119"/>
      <c r="AJ9703" s="119" t="str">
        <f t="shared" si="607"/>
        <v>NA</v>
      </c>
      <c r="AK9703" s="190"/>
      <c r="AL9703" s="191"/>
    </row>
    <row r="9704" spans="1:38" x14ac:dyDescent="0.25">
      <c r="A9704" t="s">
        <v>28084</v>
      </c>
      <c r="B9704" t="s">
        <v>28082</v>
      </c>
      <c r="C9704" t="s">
        <v>28083</v>
      </c>
      <c r="D9704" t="s">
        <v>193</v>
      </c>
      <c r="E9704" t="s">
        <v>477</v>
      </c>
      <c r="F9704" t="s">
        <v>54</v>
      </c>
      <c r="G9704"/>
      <c r="H9704" t="s">
        <v>48991</v>
      </c>
      <c r="I9704" t="s">
        <v>55457</v>
      </c>
      <c r="J9704" t="s">
        <v>28084</v>
      </c>
      <c r="K9704" t="s">
        <v>565</v>
      </c>
      <c r="L9704" s="119" t="str">
        <f t="shared" si="604"/>
        <v>NA</v>
      </c>
      <c r="M9704" s="119"/>
      <c r="N9704" s="120" t="str">
        <f t="shared" si="605"/>
        <v>NA</v>
      </c>
      <c r="O9704" s="120"/>
      <c r="P9704"/>
      <c r="Q9704"/>
      <c r="R9704"/>
      <c r="S9704"/>
      <c r="T9704"/>
      <c r="U9704" t="s">
        <v>27804</v>
      </c>
      <c r="V9704" t="s">
        <v>27802</v>
      </c>
      <c r="W9704" t="s">
        <v>27803</v>
      </c>
      <c r="X9704" t="s">
        <v>193</v>
      </c>
      <c r="Y9704" t="s">
        <v>6975</v>
      </c>
      <c r="Z9704" t="s">
        <v>54</v>
      </c>
      <c r="AA9704"/>
      <c r="AB9704" t="s">
        <v>48650</v>
      </c>
      <c r="AC9704" t="s">
        <v>55169</v>
      </c>
      <c r="AD9704" t="s">
        <v>27804</v>
      </c>
      <c r="AE9704" t="s">
        <v>565</v>
      </c>
      <c r="AF9704" s="119" t="str">
        <f t="shared" si="606"/>
        <v>NA</v>
      </c>
      <c r="AG9704" s="119"/>
      <c r="AH9704" s="119"/>
      <c r="AI9704" s="119"/>
      <c r="AJ9704" s="119" t="str">
        <f t="shared" si="607"/>
        <v>NA</v>
      </c>
      <c r="AK9704" s="190"/>
      <c r="AL9704" s="191"/>
    </row>
    <row r="9705" spans="1:38" x14ac:dyDescent="0.25">
      <c r="A9705" t="s">
        <v>30604</v>
      </c>
      <c r="B9705" t="s">
        <v>30603</v>
      </c>
      <c r="C9705" t="s">
        <v>30306</v>
      </c>
      <c r="D9705" t="s">
        <v>193</v>
      </c>
      <c r="E9705" t="s">
        <v>4530</v>
      </c>
      <c r="F9705" t="s">
        <v>54</v>
      </c>
      <c r="G9705"/>
      <c r="H9705" t="s">
        <v>48993</v>
      </c>
      <c r="I9705" t="s">
        <v>55458</v>
      </c>
      <c r="J9705" t="s">
        <v>30604</v>
      </c>
      <c r="K9705" t="s">
        <v>565</v>
      </c>
      <c r="L9705" s="119" t="str">
        <f t="shared" si="604"/>
        <v>NA</v>
      </c>
      <c r="M9705" s="119"/>
      <c r="N9705" s="120" t="str">
        <f t="shared" si="605"/>
        <v>NA</v>
      </c>
      <c r="O9705" s="120"/>
      <c r="P9705"/>
      <c r="Q9705"/>
      <c r="R9705"/>
      <c r="S9705"/>
      <c r="T9705"/>
      <c r="U9705" t="s">
        <v>29777</v>
      </c>
      <c r="V9705" t="s">
        <v>29776</v>
      </c>
      <c r="W9705" t="s">
        <v>28092</v>
      </c>
      <c r="X9705" t="s">
        <v>193</v>
      </c>
      <c r="Y9705" t="s">
        <v>581</v>
      </c>
      <c r="Z9705" t="s">
        <v>54</v>
      </c>
      <c r="AA9705"/>
      <c r="AB9705" t="s">
        <v>48652</v>
      </c>
      <c r="AC9705" t="s">
        <v>55170</v>
      </c>
      <c r="AD9705" t="s">
        <v>29778</v>
      </c>
      <c r="AE9705" t="s">
        <v>565</v>
      </c>
      <c r="AF9705" s="119" t="str">
        <f t="shared" si="606"/>
        <v>NA</v>
      </c>
      <c r="AG9705" s="119"/>
      <c r="AH9705" s="119"/>
      <c r="AI9705" s="119"/>
      <c r="AJ9705" s="119" t="str">
        <f t="shared" si="607"/>
        <v>NA</v>
      </c>
      <c r="AK9705" s="190"/>
      <c r="AL9705" s="191"/>
    </row>
    <row r="9706" spans="1:38" x14ac:dyDescent="0.25">
      <c r="A9706" t="s">
        <v>30677</v>
      </c>
      <c r="B9706" t="s">
        <v>30678</v>
      </c>
      <c r="C9706" t="s">
        <v>30306</v>
      </c>
      <c r="D9706" t="s">
        <v>193</v>
      </c>
      <c r="E9706" t="s">
        <v>4530</v>
      </c>
      <c r="F9706" t="s">
        <v>54</v>
      </c>
      <c r="G9706"/>
      <c r="H9706" t="s">
        <v>48993</v>
      </c>
      <c r="I9706" t="s">
        <v>55458</v>
      </c>
      <c r="J9706" t="s">
        <v>30679</v>
      </c>
      <c r="K9706" t="s">
        <v>565</v>
      </c>
      <c r="L9706" s="119" t="str">
        <f t="shared" si="604"/>
        <v>NA</v>
      </c>
      <c r="M9706" s="119"/>
      <c r="N9706" s="120" t="str">
        <f t="shared" si="605"/>
        <v>NA</v>
      </c>
      <c r="O9706" s="120"/>
      <c r="P9706"/>
      <c r="Q9706"/>
      <c r="R9706"/>
      <c r="S9706"/>
      <c r="T9706"/>
      <c r="U9706" t="s">
        <v>31266</v>
      </c>
      <c r="V9706" t="s">
        <v>31265</v>
      </c>
      <c r="W9706" t="s">
        <v>27469</v>
      </c>
      <c r="X9706" t="s">
        <v>193</v>
      </c>
      <c r="Y9706" t="s">
        <v>581</v>
      </c>
      <c r="Z9706" t="s">
        <v>54</v>
      </c>
      <c r="AA9706"/>
      <c r="AB9706" t="s">
        <v>48651</v>
      </c>
      <c r="AC9706" t="s">
        <v>55170</v>
      </c>
      <c r="AD9706" t="s">
        <v>31267</v>
      </c>
      <c r="AE9706" t="s">
        <v>565</v>
      </c>
      <c r="AF9706" s="119" t="str">
        <f t="shared" si="606"/>
        <v>NA</v>
      </c>
      <c r="AG9706" s="119"/>
      <c r="AH9706" s="119"/>
      <c r="AI9706" s="119"/>
      <c r="AJ9706" s="119" t="str">
        <f t="shared" si="607"/>
        <v>NA</v>
      </c>
      <c r="AK9706" s="190"/>
      <c r="AL9706" s="191"/>
    </row>
    <row r="9707" spans="1:38" x14ac:dyDescent="0.25">
      <c r="A9707" t="s">
        <v>30307</v>
      </c>
      <c r="B9707" t="s">
        <v>30305</v>
      </c>
      <c r="C9707" t="s">
        <v>30306</v>
      </c>
      <c r="D9707" t="s">
        <v>193</v>
      </c>
      <c r="E9707" t="s">
        <v>4530</v>
      </c>
      <c r="F9707" t="s">
        <v>54</v>
      </c>
      <c r="G9707"/>
      <c r="H9707" t="s">
        <v>48993</v>
      </c>
      <c r="I9707" t="s">
        <v>55458</v>
      </c>
      <c r="J9707" t="s">
        <v>30307</v>
      </c>
      <c r="K9707" t="s">
        <v>565</v>
      </c>
      <c r="L9707" s="119" t="str">
        <f t="shared" si="604"/>
        <v>NA</v>
      </c>
      <c r="M9707" s="119"/>
      <c r="N9707" s="120" t="str">
        <f t="shared" si="605"/>
        <v>NA</v>
      </c>
      <c r="O9707" s="120"/>
      <c r="P9707"/>
      <c r="Q9707"/>
      <c r="R9707"/>
      <c r="S9707"/>
      <c r="T9707"/>
      <c r="U9707" t="s">
        <v>31356</v>
      </c>
      <c r="V9707" t="s">
        <v>31354</v>
      </c>
      <c r="W9707" t="s">
        <v>31355</v>
      </c>
      <c r="X9707" t="s">
        <v>193</v>
      </c>
      <c r="Y9707" t="s">
        <v>581</v>
      </c>
      <c r="Z9707" t="s">
        <v>54</v>
      </c>
      <c r="AA9707"/>
      <c r="AB9707" t="s">
        <v>48651</v>
      </c>
      <c r="AC9707" t="s">
        <v>55170</v>
      </c>
      <c r="AD9707" t="s">
        <v>31357</v>
      </c>
      <c r="AE9707" t="s">
        <v>565</v>
      </c>
      <c r="AF9707" s="119" t="str">
        <f t="shared" si="606"/>
        <v>NA</v>
      </c>
      <c r="AG9707" s="119"/>
      <c r="AH9707" s="119"/>
      <c r="AI9707" s="119"/>
      <c r="AJ9707" s="119" t="str">
        <f t="shared" si="607"/>
        <v>NA</v>
      </c>
      <c r="AK9707" s="190"/>
      <c r="AL9707" s="191"/>
    </row>
    <row r="9708" spans="1:38" x14ac:dyDescent="0.25">
      <c r="A9708" t="s">
        <v>30271</v>
      </c>
      <c r="B9708" t="s">
        <v>30270</v>
      </c>
      <c r="C9708" t="s">
        <v>30127</v>
      </c>
      <c r="D9708" t="s">
        <v>193</v>
      </c>
      <c r="E9708" t="s">
        <v>4530</v>
      </c>
      <c r="F9708" t="s">
        <v>54</v>
      </c>
      <c r="G9708"/>
      <c r="H9708" t="s">
        <v>48994</v>
      </c>
      <c r="I9708" t="s">
        <v>55458</v>
      </c>
      <c r="J9708" t="s">
        <v>30272</v>
      </c>
      <c r="K9708" t="s">
        <v>565</v>
      </c>
      <c r="L9708" s="119" t="str">
        <f t="shared" si="604"/>
        <v>NA</v>
      </c>
      <c r="M9708" s="119"/>
      <c r="N9708" s="120" t="str">
        <f t="shared" si="605"/>
        <v>NA</v>
      </c>
      <c r="O9708" s="120"/>
      <c r="P9708"/>
      <c r="Q9708"/>
      <c r="R9708"/>
      <c r="S9708"/>
      <c r="T9708"/>
      <c r="U9708" t="s">
        <v>30076</v>
      </c>
      <c r="V9708" t="s">
        <v>30074</v>
      </c>
      <c r="W9708" t="s">
        <v>30075</v>
      </c>
      <c r="X9708" t="s">
        <v>193</v>
      </c>
      <c r="Y9708" t="s">
        <v>581</v>
      </c>
      <c r="Z9708" t="s">
        <v>54</v>
      </c>
      <c r="AA9708"/>
      <c r="AB9708" t="s">
        <v>48652</v>
      </c>
      <c r="AC9708" t="s">
        <v>55170</v>
      </c>
      <c r="AD9708" t="s">
        <v>30077</v>
      </c>
      <c r="AE9708" t="s">
        <v>565</v>
      </c>
      <c r="AF9708" s="119" t="str">
        <f t="shared" si="606"/>
        <v>NA</v>
      </c>
      <c r="AG9708" s="119"/>
      <c r="AH9708" s="119"/>
      <c r="AI9708" s="119"/>
      <c r="AJ9708" s="119" t="str">
        <f t="shared" si="607"/>
        <v>NA</v>
      </c>
      <c r="AK9708" s="190"/>
      <c r="AL9708" s="191"/>
    </row>
    <row r="9709" spans="1:38" x14ac:dyDescent="0.25">
      <c r="A9709" t="s">
        <v>28954</v>
      </c>
      <c r="B9709" t="s">
        <v>28953</v>
      </c>
      <c r="C9709" t="s">
        <v>27809</v>
      </c>
      <c r="D9709" t="s">
        <v>193</v>
      </c>
      <c r="E9709" t="s">
        <v>4530</v>
      </c>
      <c r="F9709" t="s">
        <v>54</v>
      </c>
      <c r="G9709"/>
      <c r="H9709" t="s">
        <v>48993</v>
      </c>
      <c r="I9709" t="s">
        <v>55458</v>
      </c>
      <c r="J9709" t="s">
        <v>28954</v>
      </c>
      <c r="K9709" t="s">
        <v>565</v>
      </c>
      <c r="L9709" s="119" t="str">
        <f t="shared" si="604"/>
        <v>NA</v>
      </c>
      <c r="M9709" s="119"/>
      <c r="N9709" s="120" t="str">
        <f t="shared" si="605"/>
        <v>NA</v>
      </c>
      <c r="O9709" s="120"/>
      <c r="P9709"/>
      <c r="Q9709"/>
      <c r="R9709"/>
      <c r="S9709"/>
      <c r="T9709"/>
      <c r="U9709" t="s">
        <v>27457</v>
      </c>
      <c r="V9709" t="s">
        <v>27456</v>
      </c>
      <c r="W9709" t="s">
        <v>638</v>
      </c>
      <c r="X9709" t="s">
        <v>193</v>
      </c>
      <c r="Y9709" t="s">
        <v>581</v>
      </c>
      <c r="Z9709" t="s">
        <v>54</v>
      </c>
      <c r="AA9709"/>
      <c r="AB9709" t="s">
        <v>48651</v>
      </c>
      <c r="AC9709" t="s">
        <v>55170</v>
      </c>
      <c r="AD9709" t="s">
        <v>27458</v>
      </c>
      <c r="AE9709" t="s">
        <v>565</v>
      </c>
      <c r="AF9709" s="119" t="str">
        <f t="shared" si="606"/>
        <v>NA</v>
      </c>
      <c r="AG9709" s="119"/>
      <c r="AH9709" s="119"/>
      <c r="AI9709" s="119"/>
      <c r="AJ9709" s="119" t="str">
        <f t="shared" si="607"/>
        <v>NA</v>
      </c>
      <c r="AK9709" s="190"/>
      <c r="AL9709" s="191"/>
    </row>
    <row r="9710" spans="1:38" x14ac:dyDescent="0.25">
      <c r="A9710" t="s">
        <v>29263</v>
      </c>
      <c r="B9710" t="s">
        <v>29261</v>
      </c>
      <c r="C9710" t="s">
        <v>29262</v>
      </c>
      <c r="D9710" t="s">
        <v>193</v>
      </c>
      <c r="E9710" t="s">
        <v>4530</v>
      </c>
      <c r="F9710" t="s">
        <v>54</v>
      </c>
      <c r="G9710"/>
      <c r="H9710" t="s">
        <v>48993</v>
      </c>
      <c r="I9710" t="s">
        <v>55458</v>
      </c>
      <c r="J9710" t="s">
        <v>29263</v>
      </c>
      <c r="K9710" t="s">
        <v>565</v>
      </c>
      <c r="L9710" s="119" t="str">
        <f t="shared" si="604"/>
        <v>NA</v>
      </c>
      <c r="M9710" s="119"/>
      <c r="N9710" s="120" t="str">
        <f t="shared" si="605"/>
        <v>NA</v>
      </c>
      <c r="O9710" s="120"/>
      <c r="P9710"/>
      <c r="Q9710"/>
      <c r="R9710"/>
      <c r="S9710"/>
      <c r="T9710"/>
      <c r="U9710" t="s">
        <v>28994</v>
      </c>
      <c r="V9710" t="s">
        <v>28992</v>
      </c>
      <c r="W9710" t="s">
        <v>28993</v>
      </c>
      <c r="X9710" t="s">
        <v>193</v>
      </c>
      <c r="Y9710" t="s">
        <v>581</v>
      </c>
      <c r="Z9710" t="s">
        <v>54</v>
      </c>
      <c r="AA9710"/>
      <c r="AB9710" t="s">
        <v>48650</v>
      </c>
      <c r="AC9710" t="s">
        <v>55170</v>
      </c>
      <c r="AD9710"/>
      <c r="AE9710" t="s">
        <v>565</v>
      </c>
      <c r="AF9710" s="119" t="str">
        <f t="shared" si="606"/>
        <v>NA</v>
      </c>
      <c r="AG9710" s="119"/>
      <c r="AH9710" s="119"/>
      <c r="AI9710" s="119"/>
      <c r="AJ9710" s="119" t="str">
        <f t="shared" si="607"/>
        <v>NA</v>
      </c>
      <c r="AK9710" s="190"/>
      <c r="AL9710" s="191"/>
    </row>
    <row r="9711" spans="1:38" x14ac:dyDescent="0.25">
      <c r="A9711" t="s">
        <v>27289</v>
      </c>
      <c r="B9711" t="s">
        <v>27287</v>
      </c>
      <c r="C9711" t="s">
        <v>27288</v>
      </c>
      <c r="D9711" t="s">
        <v>193</v>
      </c>
      <c r="E9711" t="s">
        <v>4530</v>
      </c>
      <c r="F9711" t="s">
        <v>54</v>
      </c>
      <c r="G9711"/>
      <c r="H9711" t="s">
        <v>48993</v>
      </c>
      <c r="I9711" t="s">
        <v>55458</v>
      </c>
      <c r="J9711" t="s">
        <v>27289</v>
      </c>
      <c r="K9711" t="s">
        <v>565</v>
      </c>
      <c r="L9711" s="119" t="str">
        <f t="shared" si="604"/>
        <v>NA</v>
      </c>
      <c r="M9711" s="119"/>
      <c r="N9711" s="120" t="str">
        <f t="shared" si="605"/>
        <v>NA</v>
      </c>
      <c r="O9711" s="120"/>
      <c r="P9711"/>
      <c r="Q9711"/>
      <c r="R9711"/>
      <c r="S9711"/>
      <c r="T9711"/>
      <c r="U9711" t="s">
        <v>27507</v>
      </c>
      <c r="V9711" t="s">
        <v>27505</v>
      </c>
      <c r="W9711" t="s">
        <v>27506</v>
      </c>
      <c r="X9711" t="s">
        <v>193</v>
      </c>
      <c r="Y9711" t="s">
        <v>581</v>
      </c>
      <c r="Z9711" t="s">
        <v>54</v>
      </c>
      <c r="AA9711"/>
      <c r="AB9711" t="s">
        <v>48651</v>
      </c>
      <c r="AC9711" t="s">
        <v>55170</v>
      </c>
      <c r="AD9711" t="s">
        <v>27507</v>
      </c>
      <c r="AE9711" t="s">
        <v>565</v>
      </c>
      <c r="AF9711" s="119" t="str">
        <f t="shared" si="606"/>
        <v>NA</v>
      </c>
      <c r="AG9711" s="119"/>
      <c r="AH9711" s="119"/>
      <c r="AI9711" s="119"/>
      <c r="AJ9711" s="119" t="str">
        <f t="shared" si="607"/>
        <v>NA</v>
      </c>
      <c r="AK9711" s="190"/>
      <c r="AL9711" s="191"/>
    </row>
    <row r="9712" spans="1:38" x14ac:dyDescent="0.25">
      <c r="A9712" t="s">
        <v>30713</v>
      </c>
      <c r="B9712" t="s">
        <v>30711</v>
      </c>
      <c r="C9712" t="s">
        <v>30712</v>
      </c>
      <c r="D9712" t="s">
        <v>193</v>
      </c>
      <c r="E9712" t="s">
        <v>449</v>
      </c>
      <c r="F9712" t="s">
        <v>54</v>
      </c>
      <c r="G9712"/>
      <c r="H9712" t="s">
        <v>48995</v>
      </c>
      <c r="I9712" t="s">
        <v>55459</v>
      </c>
      <c r="J9712" t="s">
        <v>30713</v>
      </c>
      <c r="K9712" t="s">
        <v>565</v>
      </c>
      <c r="L9712" s="119" t="str">
        <f t="shared" si="604"/>
        <v>NA</v>
      </c>
      <c r="M9712" s="119"/>
      <c r="N9712" s="120" t="str">
        <f t="shared" si="605"/>
        <v>NA</v>
      </c>
      <c r="O9712" s="120"/>
      <c r="P9712"/>
      <c r="Q9712"/>
      <c r="R9712"/>
      <c r="S9712"/>
      <c r="T9712"/>
      <c r="U9712" t="s">
        <v>30422</v>
      </c>
      <c r="V9712" t="s">
        <v>30420</v>
      </c>
      <c r="W9712" t="s">
        <v>30421</v>
      </c>
      <c r="X9712" t="s">
        <v>193</v>
      </c>
      <c r="Y9712" t="s">
        <v>581</v>
      </c>
      <c r="Z9712" t="s">
        <v>54</v>
      </c>
      <c r="AA9712"/>
      <c r="AB9712" t="s">
        <v>48652</v>
      </c>
      <c r="AC9712" t="s">
        <v>55170</v>
      </c>
      <c r="AD9712"/>
      <c r="AE9712" t="s">
        <v>565</v>
      </c>
      <c r="AF9712" s="119" t="str">
        <f t="shared" si="606"/>
        <v>NA</v>
      </c>
      <c r="AG9712" s="119"/>
      <c r="AH9712" s="119"/>
      <c r="AI9712" s="119"/>
      <c r="AJ9712" s="119" t="str">
        <f t="shared" si="607"/>
        <v>NA</v>
      </c>
      <c r="AK9712" s="190"/>
      <c r="AL9712" s="191"/>
    </row>
    <row r="9713" spans="1:38" x14ac:dyDescent="0.25">
      <c r="A9713" t="s">
        <v>28155</v>
      </c>
      <c r="B9713" t="s">
        <v>28153</v>
      </c>
      <c r="C9713" t="s">
        <v>28154</v>
      </c>
      <c r="D9713" t="s">
        <v>193</v>
      </c>
      <c r="E9713" t="s">
        <v>449</v>
      </c>
      <c r="F9713" t="s">
        <v>54</v>
      </c>
      <c r="G9713"/>
      <c r="H9713" t="s">
        <v>48995</v>
      </c>
      <c r="I9713" t="s">
        <v>55459</v>
      </c>
      <c r="J9713" t="s">
        <v>28156</v>
      </c>
      <c r="K9713" t="s">
        <v>565</v>
      </c>
      <c r="L9713" s="119" t="str">
        <f t="shared" si="604"/>
        <v>NA</v>
      </c>
      <c r="M9713" s="119"/>
      <c r="N9713" s="120" t="str">
        <f t="shared" si="605"/>
        <v>NA</v>
      </c>
      <c r="O9713" s="120"/>
      <c r="P9713"/>
      <c r="Q9713"/>
      <c r="R9713"/>
      <c r="S9713"/>
      <c r="T9713"/>
      <c r="U9713" t="s">
        <v>29713</v>
      </c>
      <c r="V9713" t="s">
        <v>29712</v>
      </c>
      <c r="W9713" t="s">
        <v>5421</v>
      </c>
      <c r="X9713" t="s">
        <v>193</v>
      </c>
      <c r="Y9713" t="s">
        <v>5423</v>
      </c>
      <c r="Z9713" t="s">
        <v>54</v>
      </c>
      <c r="AA9713"/>
      <c r="AB9713" t="s">
        <v>48651</v>
      </c>
      <c r="AC9713" t="s">
        <v>55171</v>
      </c>
      <c r="AD9713" t="s">
        <v>29714</v>
      </c>
      <c r="AE9713" t="s">
        <v>565</v>
      </c>
      <c r="AF9713" s="119" t="str">
        <f t="shared" si="606"/>
        <v>NA</v>
      </c>
      <c r="AG9713" s="119"/>
      <c r="AH9713" s="119"/>
      <c r="AI9713" s="119"/>
      <c r="AJ9713" s="119" t="str">
        <f t="shared" si="607"/>
        <v>NA</v>
      </c>
      <c r="AK9713" s="190"/>
      <c r="AL9713" s="191"/>
    </row>
    <row r="9714" spans="1:38" x14ac:dyDescent="0.25">
      <c r="A9714" t="s">
        <v>30086</v>
      </c>
      <c r="B9714" t="s">
        <v>30085</v>
      </c>
      <c r="C9714" t="s">
        <v>27776</v>
      </c>
      <c r="D9714" t="s">
        <v>193</v>
      </c>
      <c r="E9714" t="s">
        <v>449</v>
      </c>
      <c r="F9714" t="s">
        <v>54</v>
      </c>
      <c r="G9714"/>
      <c r="H9714" t="s">
        <v>48996</v>
      </c>
      <c r="I9714" t="s">
        <v>55459</v>
      </c>
      <c r="J9714"/>
      <c r="K9714" t="s">
        <v>565</v>
      </c>
      <c r="L9714" s="119" t="str">
        <f t="shared" si="604"/>
        <v>NA</v>
      </c>
      <c r="M9714" s="119"/>
      <c r="N9714" s="120" t="str">
        <f t="shared" si="605"/>
        <v>NA</v>
      </c>
      <c r="O9714" s="120"/>
      <c r="P9714"/>
      <c r="Q9714"/>
      <c r="R9714"/>
      <c r="S9714"/>
      <c r="T9714"/>
      <c r="U9714" t="s">
        <v>31284</v>
      </c>
      <c r="V9714" t="s">
        <v>31282</v>
      </c>
      <c r="W9714" t="s">
        <v>31283</v>
      </c>
      <c r="X9714" t="s">
        <v>193</v>
      </c>
      <c r="Y9714" t="s">
        <v>5423</v>
      </c>
      <c r="Z9714" t="s">
        <v>54</v>
      </c>
      <c r="AA9714"/>
      <c r="AB9714" t="s">
        <v>48651</v>
      </c>
      <c r="AC9714" t="s">
        <v>55171</v>
      </c>
      <c r="AD9714" t="s">
        <v>31285</v>
      </c>
      <c r="AE9714" t="s">
        <v>565</v>
      </c>
      <c r="AF9714" s="119" t="str">
        <f t="shared" si="606"/>
        <v>NA</v>
      </c>
      <c r="AG9714" s="119"/>
      <c r="AH9714" s="119"/>
      <c r="AI9714" s="119"/>
      <c r="AJ9714" s="119" t="str">
        <f t="shared" si="607"/>
        <v>NA</v>
      </c>
      <c r="AK9714" s="190"/>
      <c r="AL9714" s="191"/>
    </row>
    <row r="9715" spans="1:38" x14ac:dyDescent="0.25">
      <c r="A9715" t="s">
        <v>30878</v>
      </c>
      <c r="B9715" t="s">
        <v>30876</v>
      </c>
      <c r="C9715" t="s">
        <v>30877</v>
      </c>
      <c r="D9715" t="s">
        <v>193</v>
      </c>
      <c r="E9715" t="s">
        <v>449</v>
      </c>
      <c r="F9715" t="s">
        <v>54</v>
      </c>
      <c r="G9715"/>
      <c r="H9715" t="s">
        <v>48995</v>
      </c>
      <c r="I9715" t="s">
        <v>55459</v>
      </c>
      <c r="J9715" t="s">
        <v>30878</v>
      </c>
      <c r="K9715" t="s">
        <v>565</v>
      </c>
      <c r="L9715" s="119" t="str">
        <f t="shared" si="604"/>
        <v>NA</v>
      </c>
      <c r="M9715" s="119"/>
      <c r="N9715" s="120" t="str">
        <f t="shared" si="605"/>
        <v>NA</v>
      </c>
      <c r="O9715" s="120"/>
      <c r="P9715"/>
      <c r="Q9715"/>
      <c r="R9715"/>
      <c r="S9715"/>
      <c r="T9715"/>
      <c r="U9715" t="s">
        <v>31381</v>
      </c>
      <c r="V9715" t="s">
        <v>31379</v>
      </c>
      <c r="W9715" t="s">
        <v>31380</v>
      </c>
      <c r="X9715" t="s">
        <v>193</v>
      </c>
      <c r="Y9715" t="s">
        <v>5423</v>
      </c>
      <c r="Z9715" t="s">
        <v>54</v>
      </c>
      <c r="AA9715"/>
      <c r="AB9715" t="s">
        <v>48651</v>
      </c>
      <c r="AC9715" t="s">
        <v>55171</v>
      </c>
      <c r="AD9715" t="s">
        <v>31381</v>
      </c>
      <c r="AE9715" t="s">
        <v>565</v>
      </c>
      <c r="AF9715" s="119" t="str">
        <f t="shared" si="606"/>
        <v>NA</v>
      </c>
      <c r="AG9715" s="119"/>
      <c r="AH9715" s="119"/>
      <c r="AI9715" s="119"/>
      <c r="AJ9715" s="119" t="str">
        <f t="shared" si="607"/>
        <v>NA</v>
      </c>
      <c r="AK9715" s="190"/>
      <c r="AL9715" s="191"/>
    </row>
    <row r="9716" spans="1:38" x14ac:dyDescent="0.25">
      <c r="A9716" t="s">
        <v>30574</v>
      </c>
      <c r="B9716" t="s">
        <v>30572</v>
      </c>
      <c r="C9716" t="s">
        <v>30573</v>
      </c>
      <c r="D9716" t="s">
        <v>193</v>
      </c>
      <c r="E9716" t="s">
        <v>4359</v>
      </c>
      <c r="F9716" t="s">
        <v>54</v>
      </c>
      <c r="G9716"/>
      <c r="H9716" t="s">
        <v>48997</v>
      </c>
      <c r="I9716" t="s">
        <v>55460</v>
      </c>
      <c r="J9716" t="s">
        <v>30575</v>
      </c>
      <c r="K9716" t="s">
        <v>565</v>
      </c>
      <c r="L9716" s="119" t="str">
        <f t="shared" si="604"/>
        <v>NA</v>
      </c>
      <c r="M9716" s="119"/>
      <c r="N9716" s="120" t="str">
        <f t="shared" si="605"/>
        <v>NA</v>
      </c>
      <c r="O9716" s="120"/>
      <c r="P9716"/>
      <c r="Q9716"/>
      <c r="R9716"/>
      <c r="S9716"/>
      <c r="T9716"/>
      <c r="U9716" t="s">
        <v>31122</v>
      </c>
      <c r="V9716" t="s">
        <v>31121</v>
      </c>
      <c r="W9716" t="s">
        <v>27469</v>
      </c>
      <c r="X9716" t="s">
        <v>193</v>
      </c>
      <c r="Y9716" t="s">
        <v>4860</v>
      </c>
      <c r="Z9716" t="s">
        <v>54</v>
      </c>
      <c r="AA9716"/>
      <c r="AB9716" t="s">
        <v>48651</v>
      </c>
      <c r="AC9716" t="s">
        <v>55172</v>
      </c>
      <c r="AD9716" t="s">
        <v>31123</v>
      </c>
      <c r="AE9716" t="s">
        <v>565</v>
      </c>
      <c r="AF9716" s="119" t="str">
        <f t="shared" si="606"/>
        <v>NA</v>
      </c>
      <c r="AG9716" s="119"/>
      <c r="AH9716" s="119"/>
      <c r="AI9716" s="119"/>
      <c r="AJ9716" s="119" t="str">
        <f t="shared" si="607"/>
        <v>NA</v>
      </c>
      <c r="AK9716" s="190"/>
      <c r="AL9716" s="191"/>
    </row>
    <row r="9717" spans="1:38" x14ac:dyDescent="0.25">
      <c r="A9717" t="s">
        <v>30384</v>
      </c>
      <c r="B9717" t="s">
        <v>30382</v>
      </c>
      <c r="C9717" t="s">
        <v>30383</v>
      </c>
      <c r="D9717" t="s">
        <v>193</v>
      </c>
      <c r="E9717" t="s">
        <v>4359</v>
      </c>
      <c r="F9717" t="s">
        <v>54</v>
      </c>
      <c r="G9717"/>
      <c r="H9717" t="s">
        <v>48997</v>
      </c>
      <c r="I9717" t="s">
        <v>55460</v>
      </c>
      <c r="J9717"/>
      <c r="K9717" t="s">
        <v>565</v>
      </c>
      <c r="L9717" s="119" t="str">
        <f t="shared" si="604"/>
        <v>NA</v>
      </c>
      <c r="M9717" s="119"/>
      <c r="N9717" s="120" t="str">
        <f t="shared" si="605"/>
        <v>NA</v>
      </c>
      <c r="O9717" s="120"/>
      <c r="P9717"/>
      <c r="Q9717"/>
      <c r="R9717"/>
      <c r="S9717"/>
      <c r="T9717"/>
      <c r="U9717" t="s">
        <v>31258</v>
      </c>
      <c r="V9717" t="s">
        <v>31257</v>
      </c>
      <c r="W9717" t="s">
        <v>27469</v>
      </c>
      <c r="X9717" t="s">
        <v>193</v>
      </c>
      <c r="Y9717" t="s">
        <v>4860</v>
      </c>
      <c r="Z9717" t="s">
        <v>54</v>
      </c>
      <c r="AA9717"/>
      <c r="AB9717" t="s">
        <v>48651</v>
      </c>
      <c r="AC9717" t="s">
        <v>55172</v>
      </c>
      <c r="AD9717" t="s">
        <v>31259</v>
      </c>
      <c r="AE9717" t="s">
        <v>565</v>
      </c>
      <c r="AF9717" s="119" t="str">
        <f t="shared" si="606"/>
        <v>NA</v>
      </c>
      <c r="AG9717" s="119"/>
      <c r="AH9717" s="119"/>
      <c r="AI9717" s="119"/>
      <c r="AJ9717" s="119" t="str">
        <f t="shared" si="607"/>
        <v>NA</v>
      </c>
      <c r="AK9717" s="190"/>
      <c r="AL9717" s="191"/>
    </row>
    <row r="9718" spans="1:38" x14ac:dyDescent="0.25">
      <c r="A9718" t="s">
        <v>27455</v>
      </c>
      <c r="B9718" t="s">
        <v>27453</v>
      </c>
      <c r="C9718" t="s">
        <v>27454</v>
      </c>
      <c r="D9718" t="s">
        <v>193</v>
      </c>
      <c r="E9718" t="s">
        <v>4359</v>
      </c>
      <c r="F9718" t="s">
        <v>54</v>
      </c>
      <c r="G9718"/>
      <c r="H9718" t="s">
        <v>48997</v>
      </c>
      <c r="I9718" t="s">
        <v>55460</v>
      </c>
      <c r="J9718" t="s">
        <v>27455</v>
      </c>
      <c r="K9718" t="s">
        <v>565</v>
      </c>
      <c r="L9718" s="119" t="str">
        <f t="shared" si="604"/>
        <v>NA</v>
      </c>
      <c r="M9718" s="119"/>
      <c r="N9718" s="120" t="str">
        <f t="shared" si="605"/>
        <v>NA</v>
      </c>
      <c r="O9718" s="120"/>
      <c r="P9718"/>
      <c r="Q9718"/>
      <c r="R9718"/>
      <c r="S9718"/>
      <c r="T9718"/>
      <c r="U9718" t="s">
        <v>31258</v>
      </c>
      <c r="V9718" t="s">
        <v>31260</v>
      </c>
      <c r="W9718" t="s">
        <v>29899</v>
      </c>
      <c r="X9718" t="s">
        <v>193</v>
      </c>
      <c r="Y9718" t="s">
        <v>4860</v>
      </c>
      <c r="Z9718" t="s">
        <v>54</v>
      </c>
      <c r="AA9718"/>
      <c r="AB9718" t="s">
        <v>48651</v>
      </c>
      <c r="AC9718" t="s">
        <v>55172</v>
      </c>
      <c r="AD9718" t="s">
        <v>31261</v>
      </c>
      <c r="AE9718" t="s">
        <v>565</v>
      </c>
      <c r="AF9718" s="119" t="str">
        <f t="shared" si="606"/>
        <v>NA</v>
      </c>
      <c r="AG9718" s="119"/>
      <c r="AH9718" s="119"/>
      <c r="AI9718" s="119"/>
      <c r="AJ9718" s="119" t="str">
        <f t="shared" si="607"/>
        <v>NA</v>
      </c>
      <c r="AK9718" s="190"/>
      <c r="AL9718" s="191"/>
    </row>
    <row r="9719" spans="1:38" x14ac:dyDescent="0.25">
      <c r="A9719" t="s">
        <v>30671</v>
      </c>
      <c r="B9719" t="s">
        <v>30669</v>
      </c>
      <c r="C9719" t="s">
        <v>30670</v>
      </c>
      <c r="D9719" t="s">
        <v>193</v>
      </c>
      <c r="E9719" t="s">
        <v>5271</v>
      </c>
      <c r="F9719" t="s">
        <v>54</v>
      </c>
      <c r="G9719"/>
      <c r="H9719" t="s">
        <v>48998</v>
      </c>
      <c r="I9719" t="s">
        <v>55461</v>
      </c>
      <c r="J9719" t="s">
        <v>30672</v>
      </c>
      <c r="K9719" t="s">
        <v>565</v>
      </c>
      <c r="L9719" s="119" t="str">
        <f t="shared" si="604"/>
        <v>NA</v>
      </c>
      <c r="M9719" s="119"/>
      <c r="N9719" s="120" t="str">
        <f t="shared" si="605"/>
        <v>NA</v>
      </c>
      <c r="O9719" s="120"/>
      <c r="P9719"/>
      <c r="Q9719"/>
      <c r="R9719"/>
      <c r="S9719"/>
      <c r="T9719"/>
      <c r="U9719" t="s">
        <v>29269</v>
      </c>
      <c r="V9719" t="s">
        <v>29267</v>
      </c>
      <c r="W9719" t="s">
        <v>29268</v>
      </c>
      <c r="X9719" t="s">
        <v>193</v>
      </c>
      <c r="Y9719" t="s">
        <v>4860</v>
      </c>
      <c r="Z9719" t="s">
        <v>54</v>
      </c>
      <c r="AA9719"/>
      <c r="AB9719" t="s">
        <v>48651</v>
      </c>
      <c r="AC9719" t="s">
        <v>55172</v>
      </c>
      <c r="AD9719" t="s">
        <v>29270</v>
      </c>
      <c r="AE9719" t="s">
        <v>565</v>
      </c>
      <c r="AF9719" s="119" t="str">
        <f t="shared" si="606"/>
        <v>NA</v>
      </c>
      <c r="AG9719" s="119"/>
      <c r="AH9719" s="119"/>
      <c r="AI9719" s="119"/>
      <c r="AJ9719" s="119" t="str">
        <f t="shared" si="607"/>
        <v>NA</v>
      </c>
      <c r="AK9719" s="190"/>
      <c r="AL9719" s="191"/>
    </row>
    <row r="9720" spans="1:38" x14ac:dyDescent="0.25">
      <c r="A9720" t="s">
        <v>28163</v>
      </c>
      <c r="B9720" t="s">
        <v>28162</v>
      </c>
      <c r="C9720" t="s">
        <v>28018</v>
      </c>
      <c r="D9720" t="s">
        <v>193</v>
      </c>
      <c r="E9720" t="s">
        <v>5271</v>
      </c>
      <c r="F9720" t="s">
        <v>54</v>
      </c>
      <c r="G9720"/>
      <c r="H9720" t="s">
        <v>48998</v>
      </c>
      <c r="I9720" t="s">
        <v>55461</v>
      </c>
      <c r="J9720" t="s">
        <v>28164</v>
      </c>
      <c r="K9720" t="s">
        <v>565</v>
      </c>
      <c r="L9720" s="119" t="str">
        <f t="shared" si="604"/>
        <v>NA</v>
      </c>
      <c r="M9720" s="119"/>
      <c r="N9720" s="120" t="str">
        <f t="shared" si="605"/>
        <v>NA</v>
      </c>
      <c r="O9720" s="120"/>
      <c r="P9720"/>
      <c r="Q9720"/>
      <c r="R9720"/>
      <c r="S9720"/>
      <c r="T9720"/>
      <c r="U9720" t="s">
        <v>30275</v>
      </c>
      <c r="V9720" t="s">
        <v>30273</v>
      </c>
      <c r="W9720" t="s">
        <v>30274</v>
      </c>
      <c r="X9720" t="s">
        <v>193</v>
      </c>
      <c r="Y9720" t="s">
        <v>4860</v>
      </c>
      <c r="Z9720" t="s">
        <v>54</v>
      </c>
      <c r="AA9720"/>
      <c r="AB9720" t="s">
        <v>48652</v>
      </c>
      <c r="AC9720" t="s">
        <v>55172</v>
      </c>
      <c r="AD9720" t="s">
        <v>30276</v>
      </c>
      <c r="AE9720" t="s">
        <v>565</v>
      </c>
      <c r="AF9720" s="119" t="str">
        <f t="shared" si="606"/>
        <v>NA</v>
      </c>
      <c r="AG9720" s="119"/>
      <c r="AH9720" s="119"/>
      <c r="AI9720" s="119"/>
      <c r="AJ9720" s="119" t="str">
        <f t="shared" si="607"/>
        <v>NA</v>
      </c>
      <c r="AK9720" s="190"/>
      <c r="AL9720" s="191"/>
    </row>
    <row r="9721" spans="1:38" x14ac:dyDescent="0.25">
      <c r="A9721" t="s">
        <v>29332</v>
      </c>
      <c r="B9721" t="s">
        <v>29330</v>
      </c>
      <c r="C9721" t="s">
        <v>29331</v>
      </c>
      <c r="D9721" t="s">
        <v>193</v>
      </c>
      <c r="E9721" t="s">
        <v>5271</v>
      </c>
      <c r="F9721" t="s">
        <v>54</v>
      </c>
      <c r="G9721"/>
      <c r="H9721" t="s">
        <v>48998</v>
      </c>
      <c r="I9721" t="s">
        <v>55461</v>
      </c>
      <c r="J9721" t="s">
        <v>29332</v>
      </c>
      <c r="K9721" t="s">
        <v>565</v>
      </c>
      <c r="L9721" s="119" t="str">
        <f t="shared" si="604"/>
        <v>NA</v>
      </c>
      <c r="M9721" s="119"/>
      <c r="N9721" s="120" t="str">
        <f t="shared" si="605"/>
        <v>NA</v>
      </c>
      <c r="O9721" s="120"/>
      <c r="P9721"/>
      <c r="Q9721"/>
      <c r="R9721"/>
      <c r="S9721"/>
      <c r="T9721"/>
      <c r="U9721" t="s">
        <v>28912</v>
      </c>
      <c r="V9721" t="s">
        <v>28910</v>
      </c>
      <c r="W9721" t="s">
        <v>28911</v>
      </c>
      <c r="X9721" t="s">
        <v>193</v>
      </c>
      <c r="Y9721" t="s">
        <v>4860</v>
      </c>
      <c r="Z9721" t="s">
        <v>54</v>
      </c>
      <c r="AA9721"/>
      <c r="AB9721" t="s">
        <v>48650</v>
      </c>
      <c r="AC9721" t="s">
        <v>55172</v>
      </c>
      <c r="AD9721"/>
      <c r="AE9721" t="s">
        <v>565</v>
      </c>
      <c r="AF9721" s="119" t="str">
        <f t="shared" si="606"/>
        <v>NA</v>
      </c>
      <c r="AG9721" s="119"/>
      <c r="AH9721" s="119"/>
      <c r="AI9721" s="119"/>
      <c r="AJ9721" s="119" t="str">
        <f t="shared" si="607"/>
        <v>NA</v>
      </c>
      <c r="AK9721" s="190"/>
      <c r="AL9721" s="191"/>
    </row>
    <row r="9722" spans="1:38" x14ac:dyDescent="0.25">
      <c r="A9722" t="s">
        <v>31392</v>
      </c>
      <c r="B9722" t="s">
        <v>31390</v>
      </c>
      <c r="C9722" t="s">
        <v>31391</v>
      </c>
      <c r="D9722" t="s">
        <v>193</v>
      </c>
      <c r="E9722" t="s">
        <v>5271</v>
      </c>
      <c r="F9722" t="s">
        <v>54</v>
      </c>
      <c r="G9722"/>
      <c r="H9722" t="s">
        <v>48998</v>
      </c>
      <c r="I9722" t="s">
        <v>55461</v>
      </c>
      <c r="J9722" t="s">
        <v>31392</v>
      </c>
      <c r="K9722" t="s">
        <v>565</v>
      </c>
      <c r="L9722" s="119" t="str">
        <f t="shared" si="604"/>
        <v>NA</v>
      </c>
      <c r="M9722" s="119"/>
      <c r="N9722" s="120" t="str">
        <f t="shared" si="605"/>
        <v>NA</v>
      </c>
      <c r="O9722" s="120"/>
      <c r="P9722"/>
      <c r="Q9722"/>
      <c r="R9722"/>
      <c r="S9722"/>
      <c r="T9722"/>
      <c r="U9722" t="s">
        <v>28446</v>
      </c>
      <c r="V9722" t="s">
        <v>28444</v>
      </c>
      <c r="W9722" t="s">
        <v>28445</v>
      </c>
      <c r="X9722" t="s">
        <v>193</v>
      </c>
      <c r="Y9722" t="s">
        <v>4860</v>
      </c>
      <c r="Z9722" t="s">
        <v>54</v>
      </c>
      <c r="AA9722"/>
      <c r="AB9722" t="s">
        <v>48650</v>
      </c>
      <c r="AC9722" t="s">
        <v>55172</v>
      </c>
      <c r="AD9722"/>
      <c r="AE9722" t="s">
        <v>565</v>
      </c>
      <c r="AF9722" s="119" t="str">
        <f t="shared" si="606"/>
        <v>NA</v>
      </c>
      <c r="AG9722" s="119"/>
      <c r="AH9722" s="119"/>
      <c r="AI9722" s="119"/>
      <c r="AJ9722" s="119" t="str">
        <f t="shared" si="607"/>
        <v>NA</v>
      </c>
      <c r="AK9722" s="190"/>
      <c r="AL9722" s="191"/>
    </row>
    <row r="9723" spans="1:38" x14ac:dyDescent="0.25">
      <c r="A9723" t="s">
        <v>29793</v>
      </c>
      <c r="B9723" t="s">
        <v>29791</v>
      </c>
      <c r="C9723" t="s">
        <v>29792</v>
      </c>
      <c r="D9723" t="s">
        <v>193</v>
      </c>
      <c r="E9723" t="s">
        <v>5271</v>
      </c>
      <c r="F9723" t="s">
        <v>54</v>
      </c>
      <c r="G9723"/>
      <c r="H9723" t="s">
        <v>48999</v>
      </c>
      <c r="I9723" t="s">
        <v>55461</v>
      </c>
      <c r="J9723" t="s">
        <v>29793</v>
      </c>
      <c r="K9723" t="s">
        <v>565</v>
      </c>
      <c r="L9723" s="119" t="str">
        <f t="shared" si="604"/>
        <v>NA</v>
      </c>
      <c r="M9723" s="119"/>
      <c r="N9723" s="120" t="str">
        <f t="shared" si="605"/>
        <v>NA</v>
      </c>
      <c r="O9723" s="120"/>
      <c r="P9723"/>
      <c r="Q9723"/>
      <c r="R9723"/>
      <c r="S9723"/>
      <c r="T9723"/>
      <c r="U9723" t="s">
        <v>30462</v>
      </c>
      <c r="V9723" t="s">
        <v>30460</v>
      </c>
      <c r="W9723" t="s">
        <v>30461</v>
      </c>
      <c r="X9723" t="s">
        <v>193</v>
      </c>
      <c r="Y9723" t="s">
        <v>4860</v>
      </c>
      <c r="Z9723" t="s">
        <v>54</v>
      </c>
      <c r="AA9723"/>
      <c r="AB9723" t="s">
        <v>48652</v>
      </c>
      <c r="AC9723" t="s">
        <v>55172</v>
      </c>
      <c r="AD9723"/>
      <c r="AE9723" t="s">
        <v>565</v>
      </c>
      <c r="AF9723" s="119" t="str">
        <f t="shared" si="606"/>
        <v>NA</v>
      </c>
      <c r="AG9723" s="119"/>
      <c r="AH9723" s="119"/>
      <c r="AI9723" s="119"/>
      <c r="AJ9723" s="119" t="str">
        <f t="shared" si="607"/>
        <v>NA</v>
      </c>
      <c r="AK9723" s="190"/>
      <c r="AL9723" s="191"/>
    </row>
    <row r="9724" spans="1:38" x14ac:dyDescent="0.25">
      <c r="A9724" t="s">
        <v>30368</v>
      </c>
      <c r="B9724" t="s">
        <v>30366</v>
      </c>
      <c r="C9724" t="s">
        <v>30367</v>
      </c>
      <c r="D9724" t="s">
        <v>193</v>
      </c>
      <c r="E9724" t="s">
        <v>8733</v>
      </c>
      <c r="F9724" t="s">
        <v>54</v>
      </c>
      <c r="G9724"/>
      <c r="H9724" t="s">
        <v>49000</v>
      </c>
      <c r="I9724" t="s">
        <v>55462</v>
      </c>
      <c r="J9724"/>
      <c r="K9724" t="s">
        <v>565</v>
      </c>
      <c r="L9724" s="119" t="str">
        <f t="shared" si="604"/>
        <v>NA</v>
      </c>
      <c r="M9724" s="119"/>
      <c r="N9724" s="120" t="str">
        <f t="shared" si="605"/>
        <v>NA</v>
      </c>
      <c r="O9724" s="120"/>
      <c r="P9724"/>
      <c r="Q9724"/>
      <c r="R9724"/>
      <c r="S9724"/>
      <c r="T9724"/>
      <c r="U9724" t="s">
        <v>28187</v>
      </c>
      <c r="V9724" t="s">
        <v>28185</v>
      </c>
      <c r="W9724" t="s">
        <v>28186</v>
      </c>
      <c r="X9724" t="s">
        <v>193</v>
      </c>
      <c r="Y9724" t="s">
        <v>4860</v>
      </c>
      <c r="Z9724" t="s">
        <v>54</v>
      </c>
      <c r="AA9724"/>
      <c r="AB9724" t="s">
        <v>48650</v>
      </c>
      <c r="AC9724" t="s">
        <v>55172</v>
      </c>
      <c r="AD9724"/>
      <c r="AE9724" t="s">
        <v>565</v>
      </c>
      <c r="AF9724" s="119" t="str">
        <f t="shared" si="606"/>
        <v>NA</v>
      </c>
      <c r="AG9724" s="119"/>
      <c r="AH9724" s="119"/>
      <c r="AI9724" s="119"/>
      <c r="AJ9724" s="119" t="str">
        <f t="shared" si="607"/>
        <v>NA</v>
      </c>
      <c r="AK9724" s="190"/>
      <c r="AL9724" s="191"/>
    </row>
    <row r="9725" spans="1:38" x14ac:dyDescent="0.25">
      <c r="A9725" t="s">
        <v>30213</v>
      </c>
      <c r="B9725" t="s">
        <v>30211</v>
      </c>
      <c r="C9725" t="s">
        <v>30212</v>
      </c>
      <c r="D9725" t="s">
        <v>193</v>
      </c>
      <c r="E9725" t="s">
        <v>8733</v>
      </c>
      <c r="F9725" t="s">
        <v>54</v>
      </c>
      <c r="G9725"/>
      <c r="H9725" t="s">
        <v>49000</v>
      </c>
      <c r="I9725" t="s">
        <v>55462</v>
      </c>
      <c r="J9725" t="s">
        <v>30214</v>
      </c>
      <c r="K9725" t="s">
        <v>565</v>
      </c>
      <c r="L9725" s="119" t="str">
        <f t="shared" si="604"/>
        <v>NA</v>
      </c>
      <c r="M9725" s="119"/>
      <c r="N9725" s="120" t="str">
        <f t="shared" si="605"/>
        <v>NA</v>
      </c>
      <c r="O9725" s="120"/>
      <c r="P9725"/>
      <c r="Q9725"/>
      <c r="R9725"/>
      <c r="S9725"/>
      <c r="T9725"/>
      <c r="U9725" t="s">
        <v>27191</v>
      </c>
      <c r="V9725" t="s">
        <v>27189</v>
      </c>
      <c r="W9725" t="s">
        <v>27190</v>
      </c>
      <c r="X9725" t="s">
        <v>193</v>
      </c>
      <c r="Y9725" t="s">
        <v>4860</v>
      </c>
      <c r="Z9725" t="s">
        <v>54</v>
      </c>
      <c r="AA9725"/>
      <c r="AB9725" t="s">
        <v>48651</v>
      </c>
      <c r="AC9725" t="s">
        <v>55172</v>
      </c>
      <c r="AD9725"/>
      <c r="AE9725" t="s">
        <v>565</v>
      </c>
      <c r="AF9725" s="119" t="str">
        <f t="shared" si="606"/>
        <v>NA</v>
      </c>
      <c r="AG9725" s="119"/>
      <c r="AH9725" s="119"/>
      <c r="AI9725" s="119"/>
      <c r="AJ9725" s="119" t="str">
        <f t="shared" si="607"/>
        <v>NA</v>
      </c>
      <c r="AK9725" s="190"/>
      <c r="AL9725" s="191"/>
    </row>
    <row r="9726" spans="1:38" x14ac:dyDescent="0.25">
      <c r="A9726" t="s">
        <v>28171</v>
      </c>
      <c r="B9726" t="s">
        <v>28169</v>
      </c>
      <c r="C9726" t="s">
        <v>28170</v>
      </c>
      <c r="D9726" t="s">
        <v>193</v>
      </c>
      <c r="E9726" t="s">
        <v>17957</v>
      </c>
      <c r="F9726" t="s">
        <v>54</v>
      </c>
      <c r="G9726"/>
      <c r="H9726" t="s">
        <v>49001</v>
      </c>
      <c r="I9726" t="s">
        <v>55463</v>
      </c>
      <c r="J9726"/>
      <c r="K9726" t="s">
        <v>565</v>
      </c>
      <c r="L9726" s="119" t="str">
        <f t="shared" si="604"/>
        <v>NA</v>
      </c>
      <c r="M9726" s="119"/>
      <c r="N9726" s="120" t="str">
        <f t="shared" si="605"/>
        <v>NA</v>
      </c>
      <c r="O9726" s="120"/>
      <c r="P9726"/>
      <c r="Q9726"/>
      <c r="R9726"/>
      <c r="S9726"/>
      <c r="T9726"/>
      <c r="U9726" t="s">
        <v>27386</v>
      </c>
      <c r="V9726" t="s">
        <v>27384</v>
      </c>
      <c r="W9726" t="s">
        <v>27385</v>
      </c>
      <c r="X9726" t="s">
        <v>193</v>
      </c>
      <c r="Y9726" t="s">
        <v>4860</v>
      </c>
      <c r="Z9726" t="s">
        <v>54</v>
      </c>
      <c r="AA9726"/>
      <c r="AB9726" t="s">
        <v>48651</v>
      </c>
      <c r="AC9726" t="s">
        <v>55172</v>
      </c>
      <c r="AD9726" t="s">
        <v>27386</v>
      </c>
      <c r="AE9726" t="s">
        <v>565</v>
      </c>
      <c r="AF9726" s="119" t="str">
        <f t="shared" si="606"/>
        <v>NA</v>
      </c>
      <c r="AG9726" s="119"/>
      <c r="AH9726" s="119"/>
      <c r="AI9726" s="119"/>
      <c r="AJ9726" s="119" t="str">
        <f t="shared" si="607"/>
        <v>NA</v>
      </c>
      <c r="AK9726" s="190"/>
      <c r="AL9726" s="191"/>
    </row>
    <row r="9727" spans="1:38" x14ac:dyDescent="0.25">
      <c r="A9727" t="s">
        <v>30528</v>
      </c>
      <c r="B9727" t="s">
        <v>30526</v>
      </c>
      <c r="C9727" t="s">
        <v>30527</v>
      </c>
      <c r="D9727" t="s">
        <v>193</v>
      </c>
      <c r="E9727" t="s">
        <v>17957</v>
      </c>
      <c r="F9727" t="s">
        <v>54</v>
      </c>
      <c r="G9727"/>
      <c r="H9727" t="s">
        <v>49001</v>
      </c>
      <c r="I9727" t="s">
        <v>55463</v>
      </c>
      <c r="J9727" t="s">
        <v>30528</v>
      </c>
      <c r="K9727" t="s">
        <v>565</v>
      </c>
      <c r="L9727" s="119" t="str">
        <f t="shared" si="604"/>
        <v>NA</v>
      </c>
      <c r="M9727" s="119"/>
      <c r="N9727" s="120" t="str">
        <f t="shared" si="605"/>
        <v>NA</v>
      </c>
      <c r="O9727" s="120"/>
      <c r="P9727"/>
      <c r="Q9727"/>
      <c r="R9727"/>
      <c r="S9727"/>
      <c r="T9727"/>
      <c r="U9727" t="s">
        <v>31023</v>
      </c>
      <c r="V9727" t="s">
        <v>31022</v>
      </c>
      <c r="W9727" t="s">
        <v>27469</v>
      </c>
      <c r="X9727" t="s">
        <v>193</v>
      </c>
      <c r="Y9727" t="s">
        <v>4860</v>
      </c>
      <c r="Z9727" t="s">
        <v>54</v>
      </c>
      <c r="AA9727"/>
      <c r="AB9727" t="s">
        <v>48651</v>
      </c>
      <c r="AC9727" t="s">
        <v>55172</v>
      </c>
      <c r="AD9727" t="s">
        <v>31023</v>
      </c>
      <c r="AE9727" t="s">
        <v>565</v>
      </c>
      <c r="AF9727" s="119" t="str">
        <f t="shared" si="606"/>
        <v>NA</v>
      </c>
      <c r="AG9727" s="119"/>
      <c r="AH9727" s="119"/>
      <c r="AI9727" s="119"/>
      <c r="AJ9727" s="119" t="str">
        <f t="shared" si="607"/>
        <v>NA</v>
      </c>
      <c r="AK9727" s="190"/>
      <c r="AL9727" s="191"/>
    </row>
    <row r="9728" spans="1:38" x14ac:dyDescent="0.25">
      <c r="A9728" t="s">
        <v>29074</v>
      </c>
      <c r="B9728" t="s">
        <v>29072</v>
      </c>
      <c r="C9728" t="s">
        <v>29073</v>
      </c>
      <c r="D9728" t="s">
        <v>193</v>
      </c>
      <c r="E9728" t="s">
        <v>17957</v>
      </c>
      <c r="F9728" t="s">
        <v>54</v>
      </c>
      <c r="G9728"/>
      <c r="H9728" t="s">
        <v>49001</v>
      </c>
      <c r="I9728" t="s">
        <v>55463</v>
      </c>
      <c r="J9728" t="s">
        <v>29074</v>
      </c>
      <c r="K9728" t="s">
        <v>565</v>
      </c>
      <c r="L9728" s="119" t="str">
        <f t="shared" si="604"/>
        <v>NA</v>
      </c>
      <c r="M9728" s="119"/>
      <c r="N9728" s="120" t="str">
        <f t="shared" si="605"/>
        <v>NA</v>
      </c>
      <c r="O9728" s="120"/>
      <c r="P9728"/>
      <c r="Q9728"/>
      <c r="R9728"/>
      <c r="S9728"/>
      <c r="T9728"/>
      <c r="U9728" t="s">
        <v>30831</v>
      </c>
      <c r="V9728" t="s">
        <v>30829</v>
      </c>
      <c r="W9728" t="s">
        <v>30830</v>
      </c>
      <c r="X9728" t="s">
        <v>193</v>
      </c>
      <c r="Y9728" t="s">
        <v>4860</v>
      </c>
      <c r="Z9728" t="s">
        <v>54</v>
      </c>
      <c r="AA9728"/>
      <c r="AB9728" t="s">
        <v>48651</v>
      </c>
      <c r="AC9728" t="s">
        <v>55172</v>
      </c>
      <c r="AD9728" t="s">
        <v>30832</v>
      </c>
      <c r="AE9728" t="s">
        <v>565</v>
      </c>
      <c r="AF9728" s="119" t="str">
        <f t="shared" si="606"/>
        <v>NA</v>
      </c>
      <c r="AG9728" s="119"/>
      <c r="AH9728" s="119"/>
      <c r="AI9728" s="119"/>
      <c r="AJ9728" s="119" t="str">
        <f t="shared" si="607"/>
        <v>NA</v>
      </c>
      <c r="AK9728" s="190"/>
      <c r="AL9728" s="191"/>
    </row>
    <row r="9729" spans="1:38" x14ac:dyDescent="0.25">
      <c r="A9729" t="s">
        <v>30969</v>
      </c>
      <c r="B9729" t="s">
        <v>30967</v>
      </c>
      <c r="C9729" t="s">
        <v>30968</v>
      </c>
      <c r="D9729" t="s">
        <v>193</v>
      </c>
      <c r="E9729" t="s">
        <v>17957</v>
      </c>
      <c r="F9729" t="s">
        <v>54</v>
      </c>
      <c r="G9729"/>
      <c r="H9729" t="s">
        <v>49001</v>
      </c>
      <c r="I9729" t="s">
        <v>55463</v>
      </c>
      <c r="J9729" t="s">
        <v>30969</v>
      </c>
      <c r="K9729" t="s">
        <v>565</v>
      </c>
      <c r="L9729" s="119" t="str">
        <f t="shared" si="604"/>
        <v>NA</v>
      </c>
      <c r="M9729" s="119"/>
      <c r="N9729" s="120" t="str">
        <f t="shared" si="605"/>
        <v>NA</v>
      </c>
      <c r="O9729" s="120"/>
      <c r="P9729"/>
      <c r="Q9729"/>
      <c r="R9729"/>
      <c r="S9729"/>
      <c r="T9729"/>
      <c r="U9729" t="s">
        <v>28453</v>
      </c>
      <c r="V9729" t="s">
        <v>28451</v>
      </c>
      <c r="W9729" t="s">
        <v>28452</v>
      </c>
      <c r="X9729" t="s">
        <v>193</v>
      </c>
      <c r="Y9729" t="s">
        <v>4860</v>
      </c>
      <c r="Z9729" t="s">
        <v>54</v>
      </c>
      <c r="AA9729"/>
      <c r="AB9729" t="s">
        <v>48650</v>
      </c>
      <c r="AC9729" t="s">
        <v>55172</v>
      </c>
      <c r="AD9729" t="s">
        <v>28454</v>
      </c>
      <c r="AE9729" t="s">
        <v>565</v>
      </c>
      <c r="AF9729" s="119" t="str">
        <f t="shared" si="606"/>
        <v>NA</v>
      </c>
      <c r="AG9729" s="119"/>
      <c r="AH9729" s="119"/>
      <c r="AI9729" s="119"/>
      <c r="AJ9729" s="119" t="str">
        <f t="shared" si="607"/>
        <v>NA</v>
      </c>
      <c r="AK9729" s="190"/>
      <c r="AL9729" s="191"/>
    </row>
    <row r="9730" spans="1:38" x14ac:dyDescent="0.25">
      <c r="A9730" t="s">
        <v>30128</v>
      </c>
      <c r="B9730" t="s">
        <v>30126</v>
      </c>
      <c r="C9730" t="s">
        <v>30127</v>
      </c>
      <c r="D9730" t="s">
        <v>193</v>
      </c>
      <c r="E9730" t="s">
        <v>29954</v>
      </c>
      <c r="F9730" t="s">
        <v>54</v>
      </c>
      <c r="G9730"/>
      <c r="H9730" t="s">
        <v>49002</v>
      </c>
      <c r="I9730" t="s">
        <v>55464</v>
      </c>
      <c r="J9730" t="s">
        <v>30129</v>
      </c>
      <c r="K9730" t="s">
        <v>565</v>
      </c>
      <c r="L9730" s="119" t="str">
        <f t="shared" si="604"/>
        <v>NA</v>
      </c>
      <c r="M9730" s="119"/>
      <c r="N9730" s="120" t="str">
        <f t="shared" si="605"/>
        <v>NA</v>
      </c>
      <c r="O9730" s="120"/>
      <c r="P9730"/>
      <c r="Q9730"/>
      <c r="R9730"/>
      <c r="S9730"/>
      <c r="T9730"/>
      <c r="U9730" t="s">
        <v>29871</v>
      </c>
      <c r="V9730" t="s">
        <v>29869</v>
      </c>
      <c r="W9730" t="s">
        <v>29870</v>
      </c>
      <c r="X9730" t="s">
        <v>193</v>
      </c>
      <c r="Y9730" t="s">
        <v>6876</v>
      </c>
      <c r="Z9730" t="s">
        <v>54</v>
      </c>
      <c r="AA9730"/>
      <c r="AB9730" t="s">
        <v>48652</v>
      </c>
      <c r="AC9730" t="s">
        <v>55173</v>
      </c>
      <c r="AD9730" t="s">
        <v>29872</v>
      </c>
      <c r="AE9730" t="s">
        <v>565</v>
      </c>
      <c r="AF9730" s="119" t="str">
        <f t="shared" si="606"/>
        <v>NA</v>
      </c>
      <c r="AG9730" s="119"/>
      <c r="AH9730" s="119"/>
      <c r="AI9730" s="119"/>
      <c r="AJ9730" s="119" t="str">
        <f t="shared" si="607"/>
        <v>NA</v>
      </c>
      <c r="AK9730" s="190"/>
      <c r="AL9730" s="191"/>
    </row>
    <row r="9731" spans="1:38" x14ac:dyDescent="0.25">
      <c r="A9731" t="s">
        <v>30860</v>
      </c>
      <c r="B9731" t="s">
        <v>30858</v>
      </c>
      <c r="C9731" t="s">
        <v>30859</v>
      </c>
      <c r="D9731" t="s">
        <v>193</v>
      </c>
      <c r="E9731" t="s">
        <v>29954</v>
      </c>
      <c r="F9731" t="s">
        <v>54</v>
      </c>
      <c r="G9731"/>
      <c r="H9731" t="s">
        <v>49003</v>
      </c>
      <c r="I9731" t="s">
        <v>55464</v>
      </c>
      <c r="J9731"/>
      <c r="K9731" t="s">
        <v>565</v>
      </c>
      <c r="L9731" s="119" t="str">
        <f t="shared" ref="L9731:L9794" si="608">IF($Q$1&lt;&gt;"",IF(ISNUMBER(SEARCH("*"&amp;$Q$1&amp;"*", A9731)),A9731, IF(ISNUMBER(SEARCH("*"&amp;$Q$1&amp;"*", H9731)),A9731, IF(ISNUMBER(SEARCH("*"&amp;$Q$1&amp;"*", G9731)),A9731, IF(ISNUMBER(SEARCH("*"&amp;$Q$1&amp;"*", J9731)),A9731,  IF(ISNUMBER(SEARCH("*"&amp;$Q$1&amp;"*", E9731)),A9731, "NA"))))),"NA")</f>
        <v>NA</v>
      </c>
      <c r="M9731" s="119"/>
      <c r="N9731" s="120" t="str">
        <f t="shared" ref="N9731:N9794" si="609">IF($Q$11=1,IF(ISNUMBER(SEARCH($T$11,C9731)),A9731,"NA"),"NA")</f>
        <v>NA</v>
      </c>
      <c r="O9731" s="120"/>
      <c r="P9731"/>
      <c r="Q9731"/>
      <c r="R9731"/>
      <c r="S9731"/>
      <c r="T9731"/>
      <c r="U9731" t="s">
        <v>29841</v>
      </c>
      <c r="V9731" t="s">
        <v>29839</v>
      </c>
      <c r="W9731" t="s">
        <v>29840</v>
      </c>
      <c r="X9731" t="s">
        <v>193</v>
      </c>
      <c r="Y9731" t="s">
        <v>6876</v>
      </c>
      <c r="Z9731" t="s">
        <v>54</v>
      </c>
      <c r="AA9731"/>
      <c r="AB9731" t="s">
        <v>48652</v>
      </c>
      <c r="AC9731" t="s">
        <v>55173</v>
      </c>
      <c r="AD9731" t="s">
        <v>29842</v>
      </c>
      <c r="AE9731" t="s">
        <v>565</v>
      </c>
      <c r="AF9731" s="119" t="str">
        <f t="shared" ref="AF9731:AF9794" si="610">IF($Q$6&lt;&gt;"",IF(ISNUMBER(SEARCH($Q$6, W9731)),U9731, "NA"),"NA")</f>
        <v>NA</v>
      </c>
      <c r="AG9731" s="119"/>
      <c r="AH9731" s="119"/>
      <c r="AI9731" s="119"/>
      <c r="AJ9731" s="119" t="str">
        <f t="shared" ref="AJ9731:AJ9794" si="611">IF($Q$5&lt;&gt;"",IF(ISNUMBER(SEARCH($Q$5, U9731&amp;" "&amp;Y9731&amp;" "&amp;AA9731&amp;" "&amp;AB9731&amp;" "&amp;AD9731)),U9731, "NA"),"NA")</f>
        <v>NA</v>
      </c>
      <c r="AK9731" s="190"/>
      <c r="AL9731" s="191"/>
    </row>
    <row r="9732" spans="1:38" x14ac:dyDescent="0.25">
      <c r="A9732" t="s">
        <v>29953</v>
      </c>
      <c r="B9732" t="s">
        <v>29951</v>
      </c>
      <c r="C9732" t="s">
        <v>29952</v>
      </c>
      <c r="D9732" t="s">
        <v>193</v>
      </c>
      <c r="E9732" t="s">
        <v>29954</v>
      </c>
      <c r="F9732" t="s">
        <v>54</v>
      </c>
      <c r="G9732"/>
      <c r="H9732" t="s">
        <v>49003</v>
      </c>
      <c r="I9732" t="s">
        <v>55464</v>
      </c>
      <c r="J9732" t="s">
        <v>29953</v>
      </c>
      <c r="K9732" t="s">
        <v>565</v>
      </c>
      <c r="L9732" s="119" t="str">
        <f t="shared" si="608"/>
        <v>NA</v>
      </c>
      <c r="M9732" s="119"/>
      <c r="N9732" s="120" t="str">
        <f t="shared" si="609"/>
        <v>NA</v>
      </c>
      <c r="O9732" s="120"/>
      <c r="P9732"/>
      <c r="Q9732"/>
      <c r="R9732"/>
      <c r="S9732"/>
      <c r="T9732"/>
      <c r="U9732" t="s">
        <v>28312</v>
      </c>
      <c r="V9732" t="s">
        <v>28310</v>
      </c>
      <c r="W9732" t="s">
        <v>28311</v>
      </c>
      <c r="X9732" t="s">
        <v>193</v>
      </c>
      <c r="Y9732" t="s">
        <v>6876</v>
      </c>
      <c r="Z9732" t="s">
        <v>54</v>
      </c>
      <c r="AA9732"/>
      <c r="AB9732" t="s">
        <v>48650</v>
      </c>
      <c r="AC9732" t="s">
        <v>55173</v>
      </c>
      <c r="AD9732" t="s">
        <v>28313</v>
      </c>
      <c r="AE9732" t="s">
        <v>565</v>
      </c>
      <c r="AF9732" s="119" t="str">
        <f t="shared" si="610"/>
        <v>NA</v>
      </c>
      <c r="AG9732" s="119"/>
      <c r="AH9732" s="119"/>
      <c r="AI9732" s="119"/>
      <c r="AJ9732" s="119" t="str">
        <f t="shared" si="611"/>
        <v>NA</v>
      </c>
      <c r="AK9732" s="190"/>
      <c r="AL9732" s="191"/>
    </row>
    <row r="9733" spans="1:38" x14ac:dyDescent="0.25">
      <c r="A9733" t="s">
        <v>30582</v>
      </c>
      <c r="B9733" t="s">
        <v>30580</v>
      </c>
      <c r="C9733" t="s">
        <v>30581</v>
      </c>
      <c r="D9733" t="s">
        <v>193</v>
      </c>
      <c r="E9733" t="s">
        <v>5722</v>
      </c>
      <c r="F9733" t="s">
        <v>54</v>
      </c>
      <c r="G9733"/>
      <c r="H9733" t="s">
        <v>49004</v>
      </c>
      <c r="I9733" t="s">
        <v>55465</v>
      </c>
      <c r="J9733" t="s">
        <v>30582</v>
      </c>
      <c r="K9733" t="s">
        <v>565</v>
      </c>
      <c r="L9733" s="119" t="str">
        <f t="shared" si="608"/>
        <v>NA</v>
      </c>
      <c r="M9733" s="119"/>
      <c r="N9733" s="120" t="str">
        <f t="shared" si="609"/>
        <v>NA</v>
      </c>
      <c r="O9733" s="120"/>
      <c r="P9733"/>
      <c r="Q9733"/>
      <c r="R9733"/>
      <c r="S9733"/>
      <c r="T9733"/>
      <c r="U9733" t="s">
        <v>29343</v>
      </c>
      <c r="V9733" t="s">
        <v>29341</v>
      </c>
      <c r="W9733" t="s">
        <v>29342</v>
      </c>
      <c r="X9733" t="s">
        <v>193</v>
      </c>
      <c r="Y9733" t="s">
        <v>6876</v>
      </c>
      <c r="Z9733" t="s">
        <v>54</v>
      </c>
      <c r="AA9733"/>
      <c r="AB9733" t="s">
        <v>48651</v>
      </c>
      <c r="AC9733" t="s">
        <v>55173</v>
      </c>
      <c r="AD9733" t="s">
        <v>29344</v>
      </c>
      <c r="AE9733" t="s">
        <v>565</v>
      </c>
      <c r="AF9733" s="119" t="str">
        <f t="shared" si="610"/>
        <v>NA</v>
      </c>
      <c r="AG9733" s="119"/>
      <c r="AH9733" s="119"/>
      <c r="AI9733" s="119"/>
      <c r="AJ9733" s="119" t="str">
        <f t="shared" si="611"/>
        <v>NA</v>
      </c>
      <c r="AK9733" s="190"/>
      <c r="AL9733" s="191"/>
    </row>
    <row r="9734" spans="1:38" x14ac:dyDescent="0.25">
      <c r="A9734" t="s">
        <v>29064</v>
      </c>
      <c r="B9734" t="s">
        <v>29062</v>
      </c>
      <c r="C9734" t="s">
        <v>29063</v>
      </c>
      <c r="D9734" t="s">
        <v>193</v>
      </c>
      <c r="E9734" t="s">
        <v>5722</v>
      </c>
      <c r="F9734" t="s">
        <v>54</v>
      </c>
      <c r="G9734"/>
      <c r="H9734" t="s">
        <v>49004</v>
      </c>
      <c r="I9734" t="s">
        <v>55465</v>
      </c>
      <c r="J9734" t="s">
        <v>29064</v>
      </c>
      <c r="K9734" t="s">
        <v>565</v>
      </c>
      <c r="L9734" s="119" t="str">
        <f t="shared" si="608"/>
        <v>NA</v>
      </c>
      <c r="M9734" s="119"/>
      <c r="N9734" s="120" t="str">
        <f t="shared" si="609"/>
        <v>NA</v>
      </c>
      <c r="O9734" s="120"/>
      <c r="P9734"/>
      <c r="Q9734"/>
      <c r="R9734"/>
      <c r="S9734"/>
      <c r="T9734"/>
      <c r="U9734" t="s">
        <v>27470</v>
      </c>
      <c r="V9734" t="s">
        <v>27468</v>
      </c>
      <c r="W9734" t="s">
        <v>27469</v>
      </c>
      <c r="X9734" t="s">
        <v>193</v>
      </c>
      <c r="Y9734" t="s">
        <v>6876</v>
      </c>
      <c r="Z9734" t="s">
        <v>54</v>
      </c>
      <c r="AA9734"/>
      <c r="AB9734" t="s">
        <v>48651</v>
      </c>
      <c r="AC9734" t="s">
        <v>55173</v>
      </c>
      <c r="AD9734" t="s">
        <v>27471</v>
      </c>
      <c r="AE9734" t="s">
        <v>565</v>
      </c>
      <c r="AF9734" s="119" t="str">
        <f t="shared" si="610"/>
        <v>NA</v>
      </c>
      <c r="AG9734" s="119"/>
      <c r="AH9734" s="119"/>
      <c r="AI9734" s="119"/>
      <c r="AJ9734" s="119" t="str">
        <f t="shared" si="611"/>
        <v>NA</v>
      </c>
      <c r="AK9734" s="190"/>
      <c r="AL9734" s="191"/>
    </row>
    <row r="9735" spans="1:38" x14ac:dyDescent="0.25">
      <c r="A9735" t="s">
        <v>34522</v>
      </c>
      <c r="B9735" t="s">
        <v>34521</v>
      </c>
      <c r="C9735" t="s">
        <v>30581</v>
      </c>
      <c r="D9735" t="s">
        <v>193</v>
      </c>
      <c r="E9735" t="s">
        <v>5722</v>
      </c>
      <c r="F9735" t="s">
        <v>54</v>
      </c>
      <c r="G9735"/>
      <c r="H9735" t="s">
        <v>49004</v>
      </c>
      <c r="I9735" t="s">
        <v>55465</v>
      </c>
      <c r="J9735"/>
      <c r="K9735" t="s">
        <v>565</v>
      </c>
      <c r="L9735" s="119" t="str">
        <f t="shared" si="608"/>
        <v>NA</v>
      </c>
      <c r="M9735" s="119"/>
      <c r="N9735" s="120" t="str">
        <f t="shared" si="609"/>
        <v>NA</v>
      </c>
      <c r="O9735" s="120"/>
      <c r="P9735"/>
      <c r="Q9735"/>
      <c r="R9735"/>
      <c r="S9735"/>
      <c r="T9735"/>
      <c r="U9735" t="s">
        <v>28567</v>
      </c>
      <c r="V9735" t="s">
        <v>28565</v>
      </c>
      <c r="W9735" t="s">
        <v>28566</v>
      </c>
      <c r="X9735" t="s">
        <v>193</v>
      </c>
      <c r="Y9735" t="s">
        <v>6876</v>
      </c>
      <c r="Z9735" t="s">
        <v>54</v>
      </c>
      <c r="AA9735"/>
      <c r="AB9735" t="s">
        <v>48650</v>
      </c>
      <c r="AC9735" t="s">
        <v>55173</v>
      </c>
      <c r="AD9735" t="s">
        <v>28567</v>
      </c>
      <c r="AE9735" t="s">
        <v>565</v>
      </c>
      <c r="AF9735" s="119" t="str">
        <f t="shared" si="610"/>
        <v>NA</v>
      </c>
      <c r="AG9735" s="119"/>
      <c r="AH9735" s="119"/>
      <c r="AI9735" s="119"/>
      <c r="AJ9735" s="119" t="str">
        <f t="shared" si="611"/>
        <v>NA</v>
      </c>
      <c r="AK9735" s="190"/>
      <c r="AL9735" s="191"/>
    </row>
    <row r="9736" spans="1:38" x14ac:dyDescent="0.25">
      <c r="A9736" t="s">
        <v>30065</v>
      </c>
      <c r="B9736" t="s">
        <v>30063</v>
      </c>
      <c r="C9736" t="s">
        <v>30064</v>
      </c>
      <c r="D9736" t="s">
        <v>193</v>
      </c>
      <c r="E9736" t="s">
        <v>5722</v>
      </c>
      <c r="F9736" t="s">
        <v>54</v>
      </c>
      <c r="G9736"/>
      <c r="H9736" t="s">
        <v>49005</v>
      </c>
      <c r="I9736" t="s">
        <v>55465</v>
      </c>
      <c r="J9736" t="s">
        <v>30065</v>
      </c>
      <c r="K9736" t="s">
        <v>565</v>
      </c>
      <c r="L9736" s="119" t="str">
        <f t="shared" si="608"/>
        <v>NA</v>
      </c>
      <c r="M9736" s="119"/>
      <c r="N9736" s="120" t="str">
        <f t="shared" si="609"/>
        <v>NA</v>
      </c>
      <c r="O9736" s="120"/>
      <c r="P9736"/>
      <c r="Q9736"/>
      <c r="R9736"/>
      <c r="S9736"/>
      <c r="T9736"/>
      <c r="U9736" t="s">
        <v>31421</v>
      </c>
      <c r="V9736" t="s">
        <v>31419</v>
      </c>
      <c r="W9736" t="s">
        <v>31420</v>
      </c>
      <c r="X9736" t="s">
        <v>193</v>
      </c>
      <c r="Y9736" t="s">
        <v>6876</v>
      </c>
      <c r="Z9736" t="s">
        <v>54</v>
      </c>
      <c r="AA9736"/>
      <c r="AB9736" t="s">
        <v>48651</v>
      </c>
      <c r="AC9736" t="s">
        <v>55173</v>
      </c>
      <c r="AD9736"/>
      <c r="AE9736" t="s">
        <v>565</v>
      </c>
      <c r="AF9736" s="119" t="str">
        <f t="shared" si="610"/>
        <v>NA</v>
      </c>
      <c r="AG9736" s="119"/>
      <c r="AH9736" s="119"/>
      <c r="AI9736" s="119"/>
      <c r="AJ9736" s="119" t="str">
        <f t="shared" si="611"/>
        <v>NA</v>
      </c>
      <c r="AK9736" s="190"/>
      <c r="AL9736" s="191"/>
    </row>
    <row r="9737" spans="1:38" x14ac:dyDescent="0.25">
      <c r="A9737" t="s">
        <v>30720</v>
      </c>
      <c r="B9737" t="s">
        <v>30718</v>
      </c>
      <c r="C9737" t="s">
        <v>30719</v>
      </c>
      <c r="D9737" t="s">
        <v>193</v>
      </c>
      <c r="E9737" t="s">
        <v>9308</v>
      </c>
      <c r="F9737" t="s">
        <v>54</v>
      </c>
      <c r="G9737"/>
      <c r="H9737" t="s">
        <v>49006</v>
      </c>
      <c r="I9737" t="s">
        <v>55466</v>
      </c>
      <c r="J9737"/>
      <c r="K9737" t="s">
        <v>565</v>
      </c>
      <c r="L9737" s="119" t="str">
        <f t="shared" si="608"/>
        <v>NA</v>
      </c>
      <c r="M9737" s="119"/>
      <c r="N9737" s="120" t="str">
        <f t="shared" si="609"/>
        <v>NA</v>
      </c>
      <c r="O9737" s="120"/>
      <c r="P9737"/>
      <c r="Q9737"/>
      <c r="R9737"/>
      <c r="S9737"/>
      <c r="T9737"/>
      <c r="U9737" t="s">
        <v>29879</v>
      </c>
      <c r="V9737" t="s">
        <v>29877</v>
      </c>
      <c r="W9737" t="s">
        <v>29878</v>
      </c>
      <c r="X9737" t="s">
        <v>193</v>
      </c>
      <c r="Y9737" t="s">
        <v>6876</v>
      </c>
      <c r="Z9737" t="s">
        <v>54</v>
      </c>
      <c r="AA9737"/>
      <c r="AB9737" t="s">
        <v>48652</v>
      </c>
      <c r="AC9737" t="s">
        <v>55173</v>
      </c>
      <c r="AD9737" t="s">
        <v>29880</v>
      </c>
      <c r="AE9737" t="s">
        <v>565</v>
      </c>
      <c r="AF9737" s="119" t="str">
        <f t="shared" si="610"/>
        <v>NA</v>
      </c>
      <c r="AG9737" s="119"/>
      <c r="AH9737" s="119"/>
      <c r="AI9737" s="119"/>
      <c r="AJ9737" s="119" t="str">
        <f t="shared" si="611"/>
        <v>NA</v>
      </c>
      <c r="AK9737" s="190"/>
      <c r="AL9737" s="191"/>
    </row>
    <row r="9738" spans="1:38" x14ac:dyDescent="0.25">
      <c r="A9738" t="s">
        <v>29620</v>
      </c>
      <c r="B9738" t="s">
        <v>29619</v>
      </c>
      <c r="C9738" t="s">
        <v>28379</v>
      </c>
      <c r="D9738" t="s">
        <v>193</v>
      </c>
      <c r="E9738" t="s">
        <v>9308</v>
      </c>
      <c r="F9738" t="s">
        <v>54</v>
      </c>
      <c r="G9738"/>
      <c r="H9738" t="s">
        <v>49006</v>
      </c>
      <c r="I9738" t="s">
        <v>55466</v>
      </c>
      <c r="J9738" t="s">
        <v>29621</v>
      </c>
      <c r="K9738" t="s">
        <v>565</v>
      </c>
      <c r="L9738" s="119" t="str">
        <f t="shared" si="608"/>
        <v>NA</v>
      </c>
      <c r="M9738" s="119"/>
      <c r="N9738" s="120" t="str">
        <f t="shared" si="609"/>
        <v>NA</v>
      </c>
      <c r="O9738" s="120"/>
      <c r="P9738"/>
      <c r="Q9738"/>
      <c r="R9738"/>
      <c r="S9738"/>
      <c r="T9738"/>
      <c r="U9738" t="s">
        <v>29885</v>
      </c>
      <c r="V9738" t="s">
        <v>29883</v>
      </c>
      <c r="W9738" t="s">
        <v>29884</v>
      </c>
      <c r="X9738" t="s">
        <v>193</v>
      </c>
      <c r="Y9738" t="s">
        <v>6876</v>
      </c>
      <c r="Z9738" t="s">
        <v>54</v>
      </c>
      <c r="AA9738"/>
      <c r="AB9738" t="s">
        <v>48652</v>
      </c>
      <c r="AC9738" t="s">
        <v>55173</v>
      </c>
      <c r="AD9738" t="s">
        <v>29885</v>
      </c>
      <c r="AE9738" t="s">
        <v>565</v>
      </c>
      <c r="AF9738" s="119" t="str">
        <f t="shared" si="610"/>
        <v>NA</v>
      </c>
      <c r="AG9738" s="119"/>
      <c r="AH9738" s="119"/>
      <c r="AI9738" s="119"/>
      <c r="AJ9738" s="119" t="str">
        <f t="shared" si="611"/>
        <v>NA</v>
      </c>
      <c r="AK9738" s="190"/>
      <c r="AL9738" s="191"/>
    </row>
    <row r="9739" spans="1:38" x14ac:dyDescent="0.25">
      <c r="A9739" t="s">
        <v>28789</v>
      </c>
      <c r="B9739" t="s">
        <v>28787</v>
      </c>
      <c r="C9739" t="s">
        <v>28788</v>
      </c>
      <c r="D9739" t="s">
        <v>193</v>
      </c>
      <c r="E9739" t="s">
        <v>9308</v>
      </c>
      <c r="F9739" t="s">
        <v>54</v>
      </c>
      <c r="G9739"/>
      <c r="H9739" t="s">
        <v>49006</v>
      </c>
      <c r="I9739" t="s">
        <v>55466</v>
      </c>
      <c r="J9739" t="s">
        <v>28789</v>
      </c>
      <c r="K9739" t="s">
        <v>565</v>
      </c>
      <c r="L9739" s="119" t="str">
        <f t="shared" si="608"/>
        <v>NA</v>
      </c>
      <c r="M9739" s="119"/>
      <c r="N9739" s="120" t="str">
        <f t="shared" si="609"/>
        <v>NA</v>
      </c>
      <c r="O9739" s="120"/>
      <c r="P9739"/>
      <c r="Q9739"/>
      <c r="R9739"/>
      <c r="S9739"/>
      <c r="T9739"/>
      <c r="U9739" t="s">
        <v>28752</v>
      </c>
      <c r="V9739" t="s">
        <v>28750</v>
      </c>
      <c r="W9739" t="s">
        <v>28751</v>
      </c>
      <c r="X9739" t="s">
        <v>193</v>
      </c>
      <c r="Y9739" t="s">
        <v>6876</v>
      </c>
      <c r="Z9739" t="s">
        <v>54</v>
      </c>
      <c r="AA9739"/>
      <c r="AB9739" t="s">
        <v>48650</v>
      </c>
      <c r="AC9739" t="s">
        <v>55173</v>
      </c>
      <c r="AD9739" t="s">
        <v>28752</v>
      </c>
      <c r="AE9739" t="s">
        <v>565</v>
      </c>
      <c r="AF9739" s="119" t="str">
        <f t="shared" si="610"/>
        <v>NA</v>
      </c>
      <c r="AG9739" s="119"/>
      <c r="AH9739" s="119"/>
      <c r="AI9739" s="119"/>
      <c r="AJ9739" s="119" t="str">
        <f t="shared" si="611"/>
        <v>NA</v>
      </c>
      <c r="AK9739" s="190"/>
      <c r="AL9739" s="191"/>
    </row>
    <row r="9740" spans="1:38" x14ac:dyDescent="0.25">
      <c r="A9740" t="s">
        <v>28023</v>
      </c>
      <c r="B9740" t="s">
        <v>28026</v>
      </c>
      <c r="C9740" t="s">
        <v>28027</v>
      </c>
      <c r="D9740" t="s">
        <v>193</v>
      </c>
      <c r="E9740" t="s">
        <v>7426</v>
      </c>
      <c r="F9740" t="s">
        <v>54</v>
      </c>
      <c r="G9740"/>
      <c r="H9740" t="s">
        <v>49007</v>
      </c>
      <c r="I9740" t="s">
        <v>55467</v>
      </c>
      <c r="J9740" t="s">
        <v>28028</v>
      </c>
      <c r="K9740" t="s">
        <v>565</v>
      </c>
      <c r="L9740" s="119" t="str">
        <f t="shared" si="608"/>
        <v>NA</v>
      </c>
      <c r="M9740" s="119"/>
      <c r="N9740" s="120" t="str">
        <f t="shared" si="609"/>
        <v>NA</v>
      </c>
      <c r="O9740" s="120"/>
      <c r="P9740"/>
      <c r="Q9740"/>
      <c r="R9740"/>
      <c r="S9740"/>
      <c r="T9740"/>
      <c r="U9740" t="s">
        <v>30167</v>
      </c>
      <c r="V9740" t="s">
        <v>30165</v>
      </c>
      <c r="W9740" t="s">
        <v>30166</v>
      </c>
      <c r="X9740" t="s">
        <v>193</v>
      </c>
      <c r="Y9740" t="s">
        <v>6876</v>
      </c>
      <c r="Z9740" t="s">
        <v>54</v>
      </c>
      <c r="AA9740"/>
      <c r="AB9740" t="s">
        <v>48652</v>
      </c>
      <c r="AC9740" t="s">
        <v>55173</v>
      </c>
      <c r="AD9740" t="s">
        <v>30167</v>
      </c>
      <c r="AE9740" t="s">
        <v>565</v>
      </c>
      <c r="AF9740" s="119" t="str">
        <f t="shared" si="610"/>
        <v>NA</v>
      </c>
      <c r="AG9740" s="119"/>
      <c r="AH9740" s="119"/>
      <c r="AI9740" s="119"/>
      <c r="AJ9740" s="119" t="str">
        <f t="shared" si="611"/>
        <v>NA</v>
      </c>
      <c r="AK9740" s="190"/>
      <c r="AL9740" s="191"/>
    </row>
    <row r="9741" spans="1:38" x14ac:dyDescent="0.25">
      <c r="A9741" t="s">
        <v>27329</v>
      </c>
      <c r="B9741" t="s">
        <v>27327</v>
      </c>
      <c r="C9741" t="s">
        <v>27328</v>
      </c>
      <c r="D9741" t="s">
        <v>193</v>
      </c>
      <c r="E9741" t="s">
        <v>7426</v>
      </c>
      <c r="F9741" t="s">
        <v>54</v>
      </c>
      <c r="G9741"/>
      <c r="H9741" t="s">
        <v>49007</v>
      </c>
      <c r="I9741" t="s">
        <v>55467</v>
      </c>
      <c r="J9741" t="s">
        <v>27329</v>
      </c>
      <c r="K9741" t="s">
        <v>565</v>
      </c>
      <c r="L9741" s="119" t="str">
        <f t="shared" si="608"/>
        <v>NA</v>
      </c>
      <c r="M9741" s="119"/>
      <c r="N9741" s="120" t="str">
        <f t="shared" si="609"/>
        <v>NA</v>
      </c>
      <c r="O9741" s="120"/>
      <c r="P9741"/>
      <c r="Q9741"/>
      <c r="R9741"/>
      <c r="S9741"/>
      <c r="T9741"/>
      <c r="U9741" t="s">
        <v>28578</v>
      </c>
      <c r="V9741" t="s">
        <v>28576</v>
      </c>
      <c r="W9741" t="s">
        <v>28577</v>
      </c>
      <c r="X9741" t="s">
        <v>193</v>
      </c>
      <c r="Y9741" t="s">
        <v>6876</v>
      </c>
      <c r="Z9741" t="s">
        <v>54</v>
      </c>
      <c r="AA9741"/>
      <c r="AB9741" t="s">
        <v>48650</v>
      </c>
      <c r="AC9741" t="s">
        <v>55173</v>
      </c>
      <c r="AD9741" t="s">
        <v>28579</v>
      </c>
      <c r="AE9741" t="s">
        <v>565</v>
      </c>
      <c r="AF9741" s="119" t="str">
        <f t="shared" si="610"/>
        <v>NA</v>
      </c>
      <c r="AG9741" s="119"/>
      <c r="AH9741" s="119"/>
      <c r="AI9741" s="119"/>
      <c r="AJ9741" s="119" t="str">
        <f t="shared" si="611"/>
        <v>NA</v>
      </c>
      <c r="AK9741" s="190"/>
      <c r="AL9741" s="191"/>
    </row>
    <row r="9742" spans="1:38" x14ac:dyDescent="0.25">
      <c r="A9742" t="s">
        <v>27996</v>
      </c>
      <c r="B9742" t="s">
        <v>27994</v>
      </c>
      <c r="C9742" t="s">
        <v>27995</v>
      </c>
      <c r="D9742" t="s">
        <v>193</v>
      </c>
      <c r="E9742" t="s">
        <v>26063</v>
      </c>
      <c r="F9742" t="s">
        <v>54</v>
      </c>
      <c r="G9742"/>
      <c r="H9742" t="s">
        <v>49008</v>
      </c>
      <c r="I9742" t="s">
        <v>55468</v>
      </c>
      <c r="J9742" t="s">
        <v>27996</v>
      </c>
      <c r="K9742" t="s">
        <v>565</v>
      </c>
      <c r="L9742" s="119" t="str">
        <f t="shared" si="608"/>
        <v>NA</v>
      </c>
      <c r="M9742" s="119"/>
      <c r="N9742" s="120" t="str">
        <f t="shared" si="609"/>
        <v>NA</v>
      </c>
      <c r="O9742" s="120"/>
      <c r="P9742"/>
      <c r="Q9742"/>
      <c r="R9742"/>
      <c r="S9742"/>
      <c r="T9742"/>
      <c r="U9742" t="s">
        <v>29937</v>
      </c>
      <c r="V9742" t="s">
        <v>29935</v>
      </c>
      <c r="W9742" t="s">
        <v>29936</v>
      </c>
      <c r="X9742" t="s">
        <v>193</v>
      </c>
      <c r="Y9742" t="s">
        <v>6876</v>
      </c>
      <c r="Z9742" t="s">
        <v>54</v>
      </c>
      <c r="AA9742"/>
      <c r="AB9742" t="s">
        <v>48651</v>
      </c>
      <c r="AC9742" t="s">
        <v>55173</v>
      </c>
      <c r="AD9742" t="s">
        <v>29937</v>
      </c>
      <c r="AE9742" t="s">
        <v>565</v>
      </c>
      <c r="AF9742" s="119" t="str">
        <f t="shared" si="610"/>
        <v>NA</v>
      </c>
      <c r="AG9742" s="119"/>
      <c r="AH9742" s="119"/>
      <c r="AI9742" s="119"/>
      <c r="AJ9742" s="119" t="str">
        <f t="shared" si="611"/>
        <v>NA</v>
      </c>
      <c r="AK9742" s="190"/>
      <c r="AL9742" s="191"/>
    </row>
    <row r="9743" spans="1:38" x14ac:dyDescent="0.25">
      <c r="A9743" t="s">
        <v>29849</v>
      </c>
      <c r="B9743" t="s">
        <v>29847</v>
      </c>
      <c r="C9743" t="s">
        <v>29848</v>
      </c>
      <c r="D9743" t="s">
        <v>193</v>
      </c>
      <c r="E9743" t="s">
        <v>7741</v>
      </c>
      <c r="F9743" t="s">
        <v>54</v>
      </c>
      <c r="G9743"/>
      <c r="H9743" t="s">
        <v>49009</v>
      </c>
      <c r="I9743" t="s">
        <v>55469</v>
      </c>
      <c r="J9743" t="s">
        <v>29850</v>
      </c>
      <c r="K9743" t="s">
        <v>565</v>
      </c>
      <c r="L9743" s="119" t="str">
        <f t="shared" si="608"/>
        <v>NA</v>
      </c>
      <c r="M9743" s="119"/>
      <c r="N9743" s="120" t="str">
        <f t="shared" si="609"/>
        <v>NA</v>
      </c>
      <c r="O9743" s="120"/>
      <c r="P9743"/>
      <c r="Q9743"/>
      <c r="R9743"/>
      <c r="S9743"/>
      <c r="T9743"/>
      <c r="U9743" t="s">
        <v>27898</v>
      </c>
      <c r="V9743" t="s">
        <v>27896</v>
      </c>
      <c r="W9743" t="s">
        <v>27897</v>
      </c>
      <c r="X9743" t="s">
        <v>193</v>
      </c>
      <c r="Y9743" t="s">
        <v>6876</v>
      </c>
      <c r="Z9743" t="s">
        <v>54</v>
      </c>
      <c r="AA9743"/>
      <c r="AB9743" t="s">
        <v>48650</v>
      </c>
      <c r="AC9743" t="s">
        <v>55173</v>
      </c>
      <c r="AD9743" t="s">
        <v>27898</v>
      </c>
      <c r="AE9743" t="s">
        <v>565</v>
      </c>
      <c r="AF9743" s="119" t="str">
        <f t="shared" si="610"/>
        <v>NA</v>
      </c>
      <c r="AG9743" s="119"/>
      <c r="AH9743" s="119"/>
      <c r="AI9743" s="119"/>
      <c r="AJ9743" s="119" t="str">
        <f t="shared" si="611"/>
        <v>NA</v>
      </c>
      <c r="AK9743" s="190"/>
      <c r="AL9743" s="191"/>
    </row>
    <row r="9744" spans="1:38" x14ac:dyDescent="0.25">
      <c r="A9744" t="s">
        <v>27868</v>
      </c>
      <c r="B9744" t="s">
        <v>27866</v>
      </c>
      <c r="C9744" t="s">
        <v>27867</v>
      </c>
      <c r="D9744" t="s">
        <v>193</v>
      </c>
      <c r="E9744" t="s">
        <v>7741</v>
      </c>
      <c r="F9744" t="s">
        <v>54</v>
      </c>
      <c r="G9744"/>
      <c r="H9744" t="s">
        <v>49010</v>
      </c>
      <c r="I9744" t="s">
        <v>55469</v>
      </c>
      <c r="J9744"/>
      <c r="K9744" t="s">
        <v>565</v>
      </c>
      <c r="L9744" s="119" t="str">
        <f t="shared" si="608"/>
        <v>NA</v>
      </c>
      <c r="M9744" s="119"/>
      <c r="N9744" s="120" t="str">
        <f t="shared" si="609"/>
        <v>NA</v>
      </c>
      <c r="O9744" s="120"/>
      <c r="P9744"/>
      <c r="Q9744"/>
      <c r="R9744"/>
      <c r="S9744"/>
      <c r="T9744"/>
      <c r="U9744" t="s">
        <v>27172</v>
      </c>
      <c r="V9744" t="s">
        <v>27171</v>
      </c>
      <c r="W9744" t="s">
        <v>27166</v>
      </c>
      <c r="X9744" t="s">
        <v>193</v>
      </c>
      <c r="Y9744" t="s">
        <v>6876</v>
      </c>
      <c r="Z9744" t="s">
        <v>54</v>
      </c>
      <c r="AA9744"/>
      <c r="AB9744" t="s">
        <v>48651</v>
      </c>
      <c r="AC9744" t="s">
        <v>55173</v>
      </c>
      <c r="AD9744" t="s">
        <v>27173</v>
      </c>
      <c r="AE9744" t="s">
        <v>565</v>
      </c>
      <c r="AF9744" s="119" t="str">
        <f t="shared" si="610"/>
        <v>NA</v>
      </c>
      <c r="AG9744" s="119"/>
      <c r="AH9744" s="119"/>
      <c r="AI9744" s="119"/>
      <c r="AJ9744" s="119" t="str">
        <f t="shared" si="611"/>
        <v>NA</v>
      </c>
      <c r="AK9744" s="190"/>
      <c r="AL9744" s="191"/>
    </row>
    <row r="9745" spans="1:38" x14ac:dyDescent="0.25">
      <c r="A9745" t="s">
        <v>30626</v>
      </c>
      <c r="B9745" t="s">
        <v>30624</v>
      </c>
      <c r="C9745" t="s">
        <v>30625</v>
      </c>
      <c r="D9745" t="s">
        <v>193</v>
      </c>
      <c r="E9745" t="s">
        <v>5327</v>
      </c>
      <c r="F9745" t="s">
        <v>54</v>
      </c>
      <c r="G9745"/>
      <c r="H9745" t="s">
        <v>49011</v>
      </c>
      <c r="I9745" t="s">
        <v>55470</v>
      </c>
      <c r="J9745" t="s">
        <v>30627</v>
      </c>
      <c r="K9745" t="s">
        <v>565</v>
      </c>
      <c r="L9745" s="119" t="str">
        <f t="shared" si="608"/>
        <v>NA</v>
      </c>
      <c r="M9745" s="119"/>
      <c r="N9745" s="120" t="str">
        <f t="shared" si="609"/>
        <v>NA</v>
      </c>
      <c r="O9745" s="120"/>
      <c r="P9745"/>
      <c r="Q9745"/>
      <c r="R9745"/>
      <c r="S9745"/>
      <c r="T9745"/>
      <c r="U9745" t="s">
        <v>29141</v>
      </c>
      <c r="V9745" t="s">
        <v>29139</v>
      </c>
      <c r="W9745" t="s">
        <v>29140</v>
      </c>
      <c r="X9745" t="s">
        <v>193</v>
      </c>
      <c r="Y9745" t="s">
        <v>6876</v>
      </c>
      <c r="Z9745" t="s">
        <v>54</v>
      </c>
      <c r="AA9745"/>
      <c r="AB9745" t="s">
        <v>48651</v>
      </c>
      <c r="AC9745" t="s">
        <v>55173</v>
      </c>
      <c r="AD9745" t="s">
        <v>29141</v>
      </c>
      <c r="AE9745" t="s">
        <v>565</v>
      </c>
      <c r="AF9745" s="119" t="str">
        <f t="shared" si="610"/>
        <v>NA</v>
      </c>
      <c r="AG9745" s="119"/>
      <c r="AH9745" s="119"/>
      <c r="AI9745" s="119"/>
      <c r="AJ9745" s="119" t="str">
        <f t="shared" si="611"/>
        <v>NA</v>
      </c>
      <c r="AK9745" s="190"/>
      <c r="AL9745" s="191"/>
    </row>
    <row r="9746" spans="1:38" x14ac:dyDescent="0.25">
      <c r="A9746" t="s">
        <v>30741</v>
      </c>
      <c r="B9746" t="s">
        <v>30740</v>
      </c>
      <c r="C9746" t="s">
        <v>30625</v>
      </c>
      <c r="D9746" t="s">
        <v>193</v>
      </c>
      <c r="E9746" t="s">
        <v>5327</v>
      </c>
      <c r="F9746" t="s">
        <v>54</v>
      </c>
      <c r="G9746"/>
      <c r="H9746" t="s">
        <v>49011</v>
      </c>
      <c r="I9746" t="s">
        <v>55470</v>
      </c>
      <c r="J9746" t="s">
        <v>30742</v>
      </c>
      <c r="K9746" t="s">
        <v>565</v>
      </c>
      <c r="L9746" s="119" t="str">
        <f t="shared" si="608"/>
        <v>NA</v>
      </c>
      <c r="M9746" s="119"/>
      <c r="N9746" s="120" t="str">
        <f t="shared" si="609"/>
        <v>NA</v>
      </c>
      <c r="O9746" s="120"/>
      <c r="P9746"/>
      <c r="Q9746"/>
      <c r="R9746"/>
      <c r="S9746"/>
      <c r="T9746"/>
      <c r="U9746" t="s">
        <v>27213</v>
      </c>
      <c r="V9746" t="s">
        <v>27211</v>
      </c>
      <c r="W9746" t="s">
        <v>27212</v>
      </c>
      <c r="X9746" t="s">
        <v>193</v>
      </c>
      <c r="Y9746" t="s">
        <v>6876</v>
      </c>
      <c r="Z9746" t="s">
        <v>54</v>
      </c>
      <c r="AA9746"/>
      <c r="AB9746" t="s">
        <v>48651</v>
      </c>
      <c r="AC9746" t="s">
        <v>55173</v>
      </c>
      <c r="AD9746"/>
      <c r="AE9746" t="s">
        <v>565</v>
      </c>
      <c r="AF9746" s="119" t="str">
        <f t="shared" si="610"/>
        <v>NA</v>
      </c>
      <c r="AG9746" s="119"/>
      <c r="AH9746" s="119"/>
      <c r="AI9746" s="119"/>
      <c r="AJ9746" s="119" t="str">
        <f t="shared" si="611"/>
        <v>NA</v>
      </c>
      <c r="AK9746" s="190"/>
      <c r="AL9746" s="191"/>
    </row>
    <row r="9747" spans="1:38" x14ac:dyDescent="0.25">
      <c r="A9747" t="s">
        <v>30096</v>
      </c>
      <c r="B9747" t="s">
        <v>30094</v>
      </c>
      <c r="C9747" t="s">
        <v>30095</v>
      </c>
      <c r="D9747" t="s">
        <v>193</v>
      </c>
      <c r="E9747" t="s">
        <v>5327</v>
      </c>
      <c r="F9747" t="s">
        <v>54</v>
      </c>
      <c r="G9747"/>
      <c r="H9747" t="s">
        <v>49012</v>
      </c>
      <c r="I9747" t="s">
        <v>55470</v>
      </c>
      <c r="J9747"/>
      <c r="K9747" t="s">
        <v>565</v>
      </c>
      <c r="L9747" s="119" t="str">
        <f t="shared" si="608"/>
        <v>NA</v>
      </c>
      <c r="M9747" s="119"/>
      <c r="N9747" s="120" t="str">
        <f t="shared" si="609"/>
        <v>NA</v>
      </c>
      <c r="O9747" s="120"/>
      <c r="P9747"/>
      <c r="Q9747"/>
      <c r="R9747"/>
      <c r="S9747"/>
      <c r="T9747"/>
      <c r="U9747" t="s">
        <v>27404</v>
      </c>
      <c r="V9747" t="s">
        <v>27402</v>
      </c>
      <c r="W9747" t="s">
        <v>27403</v>
      </c>
      <c r="X9747" t="s">
        <v>193</v>
      </c>
      <c r="Y9747" t="s">
        <v>8997</v>
      </c>
      <c r="Z9747" t="s">
        <v>54</v>
      </c>
      <c r="AA9747"/>
      <c r="AB9747" t="s">
        <v>48651</v>
      </c>
      <c r="AC9747" t="s">
        <v>55174</v>
      </c>
      <c r="AD9747" t="s">
        <v>27405</v>
      </c>
      <c r="AE9747" t="s">
        <v>565</v>
      </c>
      <c r="AF9747" s="119" t="str">
        <f t="shared" si="610"/>
        <v>NA</v>
      </c>
      <c r="AG9747" s="119"/>
      <c r="AH9747" s="119"/>
      <c r="AI9747" s="119"/>
      <c r="AJ9747" s="119" t="str">
        <f t="shared" si="611"/>
        <v>NA</v>
      </c>
      <c r="AK9747" s="190"/>
      <c r="AL9747" s="191"/>
    </row>
    <row r="9748" spans="1:38" x14ac:dyDescent="0.25">
      <c r="A9748" t="s">
        <v>30481</v>
      </c>
      <c r="B9748" t="s">
        <v>30479</v>
      </c>
      <c r="C9748" t="s">
        <v>30480</v>
      </c>
      <c r="D9748" t="s">
        <v>193</v>
      </c>
      <c r="E9748" t="s">
        <v>5327</v>
      </c>
      <c r="F9748" t="s">
        <v>54</v>
      </c>
      <c r="G9748"/>
      <c r="H9748" t="s">
        <v>49012</v>
      </c>
      <c r="I9748" t="s">
        <v>55470</v>
      </c>
      <c r="J9748"/>
      <c r="K9748" t="s">
        <v>565</v>
      </c>
      <c r="L9748" s="119" t="str">
        <f t="shared" si="608"/>
        <v>NA</v>
      </c>
      <c r="M9748" s="119"/>
      <c r="N9748" s="120" t="str">
        <f t="shared" si="609"/>
        <v>NA</v>
      </c>
      <c r="O9748" s="120"/>
      <c r="P9748"/>
      <c r="Q9748"/>
      <c r="R9748"/>
      <c r="S9748"/>
      <c r="T9748"/>
      <c r="U9748" t="s">
        <v>31226</v>
      </c>
      <c r="V9748" t="s">
        <v>31224</v>
      </c>
      <c r="W9748" t="s">
        <v>31225</v>
      </c>
      <c r="X9748" t="s">
        <v>193</v>
      </c>
      <c r="Y9748" t="s">
        <v>8997</v>
      </c>
      <c r="Z9748" t="s">
        <v>54</v>
      </c>
      <c r="AA9748"/>
      <c r="AB9748" t="s">
        <v>48651</v>
      </c>
      <c r="AC9748" t="s">
        <v>55174</v>
      </c>
      <c r="AD9748"/>
      <c r="AE9748" t="s">
        <v>565</v>
      </c>
      <c r="AF9748" s="119" t="str">
        <f t="shared" si="610"/>
        <v>NA</v>
      </c>
      <c r="AG9748" s="119"/>
      <c r="AH9748" s="119"/>
      <c r="AI9748" s="119"/>
      <c r="AJ9748" s="119" t="str">
        <f t="shared" si="611"/>
        <v>NA</v>
      </c>
      <c r="AK9748" s="190"/>
      <c r="AL9748" s="191"/>
    </row>
    <row r="9749" spans="1:38" x14ac:dyDescent="0.25">
      <c r="A9749" t="s">
        <v>27417</v>
      </c>
      <c r="B9749" t="s">
        <v>27415</v>
      </c>
      <c r="C9749" t="s">
        <v>27416</v>
      </c>
      <c r="D9749" t="s">
        <v>193</v>
      </c>
      <c r="E9749" t="s">
        <v>5327</v>
      </c>
      <c r="F9749" t="s">
        <v>54</v>
      </c>
      <c r="G9749"/>
      <c r="H9749" t="s">
        <v>49011</v>
      </c>
      <c r="I9749" t="s">
        <v>55470</v>
      </c>
      <c r="J9749" t="s">
        <v>27417</v>
      </c>
      <c r="K9749" t="s">
        <v>565</v>
      </c>
      <c r="L9749" s="119" t="str">
        <f t="shared" si="608"/>
        <v>NA</v>
      </c>
      <c r="M9749" s="119"/>
      <c r="N9749" s="120" t="str">
        <f t="shared" si="609"/>
        <v>NA</v>
      </c>
      <c r="O9749" s="120"/>
      <c r="P9749"/>
      <c r="Q9749"/>
      <c r="R9749"/>
      <c r="S9749"/>
      <c r="T9749"/>
      <c r="U9749" t="s">
        <v>29743</v>
      </c>
      <c r="V9749" t="s">
        <v>29741</v>
      </c>
      <c r="W9749" t="s">
        <v>29742</v>
      </c>
      <c r="X9749" t="s">
        <v>193</v>
      </c>
      <c r="Y9749" t="s">
        <v>8997</v>
      </c>
      <c r="Z9749" t="s">
        <v>54</v>
      </c>
      <c r="AA9749"/>
      <c r="AB9749" t="s">
        <v>48651</v>
      </c>
      <c r="AC9749" t="s">
        <v>55174</v>
      </c>
      <c r="AD9749" t="s">
        <v>29744</v>
      </c>
      <c r="AE9749" t="s">
        <v>565</v>
      </c>
      <c r="AF9749" s="119" t="str">
        <f t="shared" si="610"/>
        <v>NA</v>
      </c>
      <c r="AG9749" s="119"/>
      <c r="AH9749" s="119"/>
      <c r="AI9749" s="119"/>
      <c r="AJ9749" s="119" t="str">
        <f t="shared" si="611"/>
        <v>NA</v>
      </c>
      <c r="AK9749" s="190"/>
      <c r="AL9749" s="191"/>
    </row>
    <row r="9750" spans="1:38" x14ac:dyDescent="0.25">
      <c r="A9750" t="s">
        <v>28466</v>
      </c>
      <c r="B9750" t="s">
        <v>28464</v>
      </c>
      <c r="C9750" t="s">
        <v>28465</v>
      </c>
      <c r="D9750" t="s">
        <v>193</v>
      </c>
      <c r="E9750" t="s">
        <v>5327</v>
      </c>
      <c r="F9750" t="s">
        <v>54</v>
      </c>
      <c r="G9750"/>
      <c r="H9750" t="s">
        <v>49011</v>
      </c>
      <c r="I9750" t="s">
        <v>55470</v>
      </c>
      <c r="J9750" t="s">
        <v>28466</v>
      </c>
      <c r="K9750" t="s">
        <v>565</v>
      </c>
      <c r="L9750" s="119" t="str">
        <f t="shared" si="608"/>
        <v>NA</v>
      </c>
      <c r="M9750" s="119"/>
      <c r="N9750" s="120" t="str">
        <f t="shared" si="609"/>
        <v>NA</v>
      </c>
      <c r="O9750" s="120"/>
      <c r="P9750"/>
      <c r="Q9750"/>
      <c r="R9750"/>
      <c r="S9750"/>
      <c r="T9750"/>
      <c r="U9750" t="s">
        <v>28418</v>
      </c>
      <c r="V9750" t="s">
        <v>28416</v>
      </c>
      <c r="W9750" t="s">
        <v>28417</v>
      </c>
      <c r="X9750" t="s">
        <v>193</v>
      </c>
      <c r="Y9750" t="s">
        <v>8997</v>
      </c>
      <c r="Z9750" t="s">
        <v>54</v>
      </c>
      <c r="AA9750"/>
      <c r="AB9750" t="s">
        <v>48650</v>
      </c>
      <c r="AC9750" t="s">
        <v>55174</v>
      </c>
      <c r="AD9750" t="s">
        <v>28419</v>
      </c>
      <c r="AE9750" t="s">
        <v>565</v>
      </c>
      <c r="AF9750" s="119" t="str">
        <f t="shared" si="610"/>
        <v>NA</v>
      </c>
      <c r="AG9750" s="119"/>
      <c r="AH9750" s="119"/>
      <c r="AI9750" s="119"/>
      <c r="AJ9750" s="119" t="str">
        <f t="shared" si="611"/>
        <v>NA</v>
      </c>
      <c r="AK9750" s="190"/>
      <c r="AL9750" s="191"/>
    </row>
    <row r="9751" spans="1:38" x14ac:dyDescent="0.25">
      <c r="A9751" t="s">
        <v>30186</v>
      </c>
      <c r="B9751" t="s">
        <v>30184</v>
      </c>
      <c r="C9751" t="s">
        <v>30185</v>
      </c>
      <c r="D9751" t="s">
        <v>193</v>
      </c>
      <c r="E9751" t="s">
        <v>4336</v>
      </c>
      <c r="F9751" t="s">
        <v>54</v>
      </c>
      <c r="G9751"/>
      <c r="H9751" t="s">
        <v>49013</v>
      </c>
      <c r="I9751" t="s">
        <v>55471</v>
      </c>
      <c r="J9751" t="s">
        <v>30187</v>
      </c>
      <c r="K9751" t="s">
        <v>565</v>
      </c>
      <c r="L9751" s="119" t="str">
        <f t="shared" si="608"/>
        <v>NA</v>
      </c>
      <c r="M9751" s="119"/>
      <c r="N9751" s="120" t="str">
        <f t="shared" si="609"/>
        <v>NA</v>
      </c>
      <c r="O9751" s="120"/>
      <c r="P9751"/>
      <c r="Q9751"/>
      <c r="R9751"/>
      <c r="S9751"/>
      <c r="T9751"/>
      <c r="U9751" t="s">
        <v>30361</v>
      </c>
      <c r="V9751" t="s">
        <v>30360</v>
      </c>
      <c r="W9751" t="s">
        <v>29626</v>
      </c>
      <c r="X9751" t="s">
        <v>193</v>
      </c>
      <c r="Y9751" t="s">
        <v>8997</v>
      </c>
      <c r="Z9751" t="s">
        <v>54</v>
      </c>
      <c r="AA9751"/>
      <c r="AB9751" t="s">
        <v>48652</v>
      </c>
      <c r="AC9751" t="s">
        <v>55174</v>
      </c>
      <c r="AD9751" t="s">
        <v>30362</v>
      </c>
      <c r="AE9751" t="s">
        <v>565</v>
      </c>
      <c r="AF9751" s="119" t="str">
        <f t="shared" si="610"/>
        <v>NA</v>
      </c>
      <c r="AG9751" s="119"/>
      <c r="AH9751" s="119"/>
      <c r="AI9751" s="119"/>
      <c r="AJ9751" s="119" t="str">
        <f t="shared" si="611"/>
        <v>NA</v>
      </c>
      <c r="AK9751" s="190"/>
      <c r="AL9751" s="191"/>
    </row>
    <row r="9752" spans="1:38" x14ac:dyDescent="0.25">
      <c r="A9752" t="s">
        <v>27526</v>
      </c>
      <c r="B9752" t="s">
        <v>27524</v>
      </c>
      <c r="C9752" t="s">
        <v>27525</v>
      </c>
      <c r="D9752" t="s">
        <v>193</v>
      </c>
      <c r="E9752" t="s">
        <v>4336</v>
      </c>
      <c r="F9752" t="s">
        <v>54</v>
      </c>
      <c r="G9752"/>
      <c r="H9752" t="s">
        <v>49014</v>
      </c>
      <c r="I9752" t="s">
        <v>55471</v>
      </c>
      <c r="J9752" t="s">
        <v>27527</v>
      </c>
      <c r="K9752" t="s">
        <v>565</v>
      </c>
      <c r="L9752" s="119" t="str">
        <f t="shared" si="608"/>
        <v>NA</v>
      </c>
      <c r="M9752" s="119"/>
      <c r="N9752" s="120" t="str">
        <f t="shared" si="609"/>
        <v>NA</v>
      </c>
      <c r="O9752" s="120"/>
      <c r="P9752"/>
      <c r="Q9752"/>
      <c r="R9752"/>
      <c r="S9752"/>
      <c r="T9752"/>
      <c r="U9752" t="s">
        <v>29763</v>
      </c>
      <c r="V9752" t="s">
        <v>29762</v>
      </c>
      <c r="W9752" t="s">
        <v>28284</v>
      </c>
      <c r="X9752" t="s">
        <v>193</v>
      </c>
      <c r="Y9752" t="s">
        <v>8997</v>
      </c>
      <c r="Z9752" t="s">
        <v>54</v>
      </c>
      <c r="AA9752"/>
      <c r="AB9752" t="s">
        <v>48652</v>
      </c>
      <c r="AC9752" t="s">
        <v>55174</v>
      </c>
      <c r="AD9752" t="s">
        <v>29764</v>
      </c>
      <c r="AE9752" t="s">
        <v>565</v>
      </c>
      <c r="AF9752" s="119" t="str">
        <f t="shared" si="610"/>
        <v>NA</v>
      </c>
      <c r="AG9752" s="119"/>
      <c r="AH9752" s="119"/>
      <c r="AI9752" s="119"/>
      <c r="AJ9752" s="119" t="str">
        <f t="shared" si="611"/>
        <v>NA</v>
      </c>
      <c r="AK9752" s="190"/>
      <c r="AL9752" s="191"/>
    </row>
    <row r="9753" spans="1:38" x14ac:dyDescent="0.25">
      <c r="A9753" t="s">
        <v>29965</v>
      </c>
      <c r="B9753" t="s">
        <v>29963</v>
      </c>
      <c r="C9753" t="s">
        <v>29964</v>
      </c>
      <c r="D9753" t="s">
        <v>193</v>
      </c>
      <c r="E9753" t="s">
        <v>4336</v>
      </c>
      <c r="F9753" t="s">
        <v>54</v>
      </c>
      <c r="G9753"/>
      <c r="H9753" t="s">
        <v>49014</v>
      </c>
      <c r="I9753" t="s">
        <v>55471</v>
      </c>
      <c r="J9753" t="s">
        <v>29965</v>
      </c>
      <c r="K9753" t="s">
        <v>565</v>
      </c>
      <c r="L9753" s="119" t="str">
        <f t="shared" si="608"/>
        <v>NA</v>
      </c>
      <c r="M9753" s="119"/>
      <c r="N9753" s="120" t="str">
        <f t="shared" si="609"/>
        <v>NA</v>
      </c>
      <c r="O9753" s="120"/>
      <c r="P9753"/>
      <c r="Q9753"/>
      <c r="R9753"/>
      <c r="S9753"/>
      <c r="T9753"/>
      <c r="U9753" t="s">
        <v>28848</v>
      </c>
      <c r="V9753" t="s">
        <v>28846</v>
      </c>
      <c r="W9753" t="s">
        <v>28847</v>
      </c>
      <c r="X9753" t="s">
        <v>193</v>
      </c>
      <c r="Y9753" t="s">
        <v>8997</v>
      </c>
      <c r="Z9753" t="s">
        <v>54</v>
      </c>
      <c r="AA9753"/>
      <c r="AB9753" t="s">
        <v>48650</v>
      </c>
      <c r="AC9753" t="s">
        <v>55174</v>
      </c>
      <c r="AD9753" t="s">
        <v>28849</v>
      </c>
      <c r="AE9753" t="s">
        <v>565</v>
      </c>
      <c r="AF9753" s="119" t="str">
        <f t="shared" si="610"/>
        <v>NA</v>
      </c>
      <c r="AG9753" s="119"/>
      <c r="AH9753" s="119"/>
      <c r="AI9753" s="119"/>
      <c r="AJ9753" s="119" t="str">
        <f t="shared" si="611"/>
        <v>NA</v>
      </c>
      <c r="AK9753" s="190"/>
      <c r="AL9753" s="191"/>
    </row>
    <row r="9754" spans="1:38" x14ac:dyDescent="0.25">
      <c r="A9754" t="s">
        <v>30303</v>
      </c>
      <c r="B9754" t="s">
        <v>30301</v>
      </c>
      <c r="C9754" t="s">
        <v>30302</v>
      </c>
      <c r="D9754" t="s">
        <v>193</v>
      </c>
      <c r="E9754" t="s">
        <v>3930</v>
      </c>
      <c r="F9754" t="s">
        <v>54</v>
      </c>
      <c r="G9754"/>
      <c r="H9754" t="s">
        <v>49015</v>
      </c>
      <c r="I9754" t="s">
        <v>55472</v>
      </c>
      <c r="J9754" t="s">
        <v>30304</v>
      </c>
      <c r="K9754" t="s">
        <v>565</v>
      </c>
      <c r="L9754" s="119" t="str">
        <f t="shared" si="608"/>
        <v>NA</v>
      </c>
      <c r="M9754" s="119"/>
      <c r="N9754" s="120" t="str">
        <f t="shared" si="609"/>
        <v>NA</v>
      </c>
      <c r="O9754" s="120"/>
      <c r="P9754"/>
      <c r="Q9754"/>
      <c r="R9754"/>
      <c r="S9754"/>
      <c r="T9754"/>
      <c r="U9754" t="s">
        <v>31212</v>
      </c>
      <c r="V9754" t="s">
        <v>31210</v>
      </c>
      <c r="W9754" t="s">
        <v>31211</v>
      </c>
      <c r="X9754" t="s">
        <v>193</v>
      </c>
      <c r="Y9754" t="s">
        <v>8997</v>
      </c>
      <c r="Z9754" t="s">
        <v>54</v>
      </c>
      <c r="AA9754"/>
      <c r="AB9754" t="s">
        <v>48651</v>
      </c>
      <c r="AC9754" t="s">
        <v>55174</v>
      </c>
      <c r="AD9754"/>
      <c r="AE9754" t="s">
        <v>565</v>
      </c>
      <c r="AF9754" s="119" t="str">
        <f t="shared" si="610"/>
        <v>NA</v>
      </c>
      <c r="AG9754" s="119"/>
      <c r="AH9754" s="119"/>
      <c r="AI9754" s="119"/>
      <c r="AJ9754" s="119" t="str">
        <f t="shared" si="611"/>
        <v>NA</v>
      </c>
      <c r="AK9754" s="190"/>
      <c r="AL9754" s="191"/>
    </row>
    <row r="9755" spans="1:38" x14ac:dyDescent="0.25">
      <c r="A9755" t="s">
        <v>27555</v>
      </c>
      <c r="B9755" t="s">
        <v>27553</v>
      </c>
      <c r="C9755" t="s">
        <v>27554</v>
      </c>
      <c r="D9755" t="s">
        <v>193</v>
      </c>
      <c r="E9755" t="s">
        <v>8980</v>
      </c>
      <c r="F9755" t="s">
        <v>54</v>
      </c>
      <c r="G9755"/>
      <c r="H9755" t="s">
        <v>49016</v>
      </c>
      <c r="I9755" t="s">
        <v>55473</v>
      </c>
      <c r="J9755" t="s">
        <v>27556</v>
      </c>
      <c r="K9755" t="s">
        <v>565</v>
      </c>
      <c r="L9755" s="119" t="str">
        <f t="shared" si="608"/>
        <v>NA</v>
      </c>
      <c r="M9755" s="119"/>
      <c r="N9755" s="120" t="str">
        <f t="shared" si="609"/>
        <v>NA</v>
      </c>
      <c r="O9755" s="120"/>
      <c r="P9755"/>
      <c r="Q9755"/>
      <c r="R9755"/>
      <c r="S9755"/>
      <c r="T9755"/>
      <c r="U9755" t="s">
        <v>31263</v>
      </c>
      <c r="V9755" t="s">
        <v>31262</v>
      </c>
      <c r="W9755" t="s">
        <v>28417</v>
      </c>
      <c r="X9755" t="s">
        <v>193</v>
      </c>
      <c r="Y9755" t="s">
        <v>8997</v>
      </c>
      <c r="Z9755" t="s">
        <v>54</v>
      </c>
      <c r="AA9755"/>
      <c r="AB9755" t="s">
        <v>48651</v>
      </c>
      <c r="AC9755" t="s">
        <v>55174</v>
      </c>
      <c r="AD9755" t="s">
        <v>31264</v>
      </c>
      <c r="AE9755" t="s">
        <v>565</v>
      </c>
      <c r="AF9755" s="119" t="str">
        <f t="shared" si="610"/>
        <v>NA</v>
      </c>
      <c r="AG9755" s="119"/>
      <c r="AH9755" s="119"/>
      <c r="AI9755" s="119"/>
      <c r="AJ9755" s="119" t="str">
        <f t="shared" si="611"/>
        <v>NA</v>
      </c>
      <c r="AK9755" s="190"/>
      <c r="AL9755" s="191"/>
    </row>
    <row r="9756" spans="1:38" x14ac:dyDescent="0.25">
      <c r="A9756" t="s">
        <v>27904</v>
      </c>
      <c r="B9756" t="s">
        <v>27903</v>
      </c>
      <c r="C9756" t="s">
        <v>27878</v>
      </c>
      <c r="D9756" t="s">
        <v>193</v>
      </c>
      <c r="E9756" t="s">
        <v>8980</v>
      </c>
      <c r="F9756" t="s">
        <v>54</v>
      </c>
      <c r="G9756"/>
      <c r="H9756" t="s">
        <v>49016</v>
      </c>
      <c r="I9756" t="s">
        <v>55473</v>
      </c>
      <c r="J9756" t="s">
        <v>27905</v>
      </c>
      <c r="K9756" t="s">
        <v>565</v>
      </c>
      <c r="L9756" s="119" t="str">
        <f t="shared" si="608"/>
        <v>NA</v>
      </c>
      <c r="M9756" s="119"/>
      <c r="N9756" s="120" t="str">
        <f t="shared" si="609"/>
        <v>NA</v>
      </c>
      <c r="O9756" s="120"/>
      <c r="P9756"/>
      <c r="Q9756"/>
      <c r="R9756"/>
      <c r="S9756"/>
      <c r="T9756"/>
      <c r="U9756" t="s">
        <v>28856</v>
      </c>
      <c r="V9756" t="s">
        <v>28854</v>
      </c>
      <c r="W9756" t="s">
        <v>28855</v>
      </c>
      <c r="X9756" t="s">
        <v>193</v>
      </c>
      <c r="Y9756" t="s">
        <v>8997</v>
      </c>
      <c r="Z9756" t="s">
        <v>54</v>
      </c>
      <c r="AA9756"/>
      <c r="AB9756" t="s">
        <v>48650</v>
      </c>
      <c r="AC9756" t="s">
        <v>55174</v>
      </c>
      <c r="AD9756" t="s">
        <v>28857</v>
      </c>
      <c r="AE9756" t="s">
        <v>565</v>
      </c>
      <c r="AF9756" s="119" t="str">
        <f t="shared" si="610"/>
        <v>NA</v>
      </c>
      <c r="AG9756" s="119"/>
      <c r="AH9756" s="119"/>
      <c r="AI9756" s="119"/>
      <c r="AJ9756" s="119" t="str">
        <f t="shared" si="611"/>
        <v>NA</v>
      </c>
      <c r="AK9756" s="190"/>
      <c r="AL9756" s="191"/>
    </row>
    <row r="9757" spans="1:38" x14ac:dyDescent="0.25">
      <c r="A9757" t="s">
        <v>27879</v>
      </c>
      <c r="B9757" t="s">
        <v>27877</v>
      </c>
      <c r="C9757" t="s">
        <v>27878</v>
      </c>
      <c r="D9757" t="s">
        <v>193</v>
      </c>
      <c r="E9757" t="s">
        <v>8980</v>
      </c>
      <c r="F9757" t="s">
        <v>54</v>
      </c>
      <c r="G9757"/>
      <c r="H9757" t="s">
        <v>49016</v>
      </c>
      <c r="I9757" t="s">
        <v>55473</v>
      </c>
      <c r="J9757"/>
      <c r="K9757" t="s">
        <v>565</v>
      </c>
      <c r="L9757" s="119" t="str">
        <f t="shared" si="608"/>
        <v>NA</v>
      </c>
      <c r="M9757" s="119"/>
      <c r="N9757" s="120" t="str">
        <f t="shared" si="609"/>
        <v>NA</v>
      </c>
      <c r="O9757" s="120"/>
      <c r="P9757"/>
      <c r="Q9757"/>
      <c r="R9757"/>
      <c r="S9757"/>
      <c r="T9757"/>
      <c r="U9757" t="s">
        <v>28285</v>
      </c>
      <c r="V9757" t="s">
        <v>28283</v>
      </c>
      <c r="W9757" t="s">
        <v>28284</v>
      </c>
      <c r="X9757" t="s">
        <v>193</v>
      </c>
      <c r="Y9757" t="s">
        <v>8997</v>
      </c>
      <c r="Z9757" t="s">
        <v>54</v>
      </c>
      <c r="AA9757"/>
      <c r="AB9757" t="s">
        <v>48650</v>
      </c>
      <c r="AC9757" t="s">
        <v>55174</v>
      </c>
      <c r="AD9757"/>
      <c r="AE9757" t="s">
        <v>565</v>
      </c>
      <c r="AF9757" s="119" t="str">
        <f t="shared" si="610"/>
        <v>NA</v>
      </c>
      <c r="AG9757" s="119"/>
      <c r="AH9757" s="119"/>
      <c r="AI9757" s="119"/>
      <c r="AJ9757" s="119" t="str">
        <f t="shared" si="611"/>
        <v>NA</v>
      </c>
      <c r="AK9757" s="190"/>
      <c r="AL9757" s="191"/>
    </row>
    <row r="9758" spans="1:38" x14ac:dyDescent="0.25">
      <c r="A9758" t="s">
        <v>30863</v>
      </c>
      <c r="B9758" t="s">
        <v>30861</v>
      </c>
      <c r="C9758" t="s">
        <v>30862</v>
      </c>
      <c r="D9758" t="s">
        <v>193</v>
      </c>
      <c r="E9758" t="s">
        <v>8980</v>
      </c>
      <c r="F9758" t="s">
        <v>54</v>
      </c>
      <c r="G9758"/>
      <c r="H9758" t="s">
        <v>49016</v>
      </c>
      <c r="I9758" t="s">
        <v>55473</v>
      </c>
      <c r="J9758" t="s">
        <v>30863</v>
      </c>
      <c r="K9758" t="s">
        <v>565</v>
      </c>
      <c r="L9758" s="119" t="str">
        <f t="shared" si="608"/>
        <v>NA</v>
      </c>
      <c r="M9758" s="119"/>
      <c r="N9758" s="120" t="str">
        <f t="shared" si="609"/>
        <v>NA</v>
      </c>
      <c r="O9758" s="120"/>
      <c r="P9758"/>
      <c r="Q9758"/>
      <c r="R9758"/>
      <c r="S9758"/>
      <c r="T9758"/>
      <c r="U9758" t="s">
        <v>30489</v>
      </c>
      <c r="V9758" t="s">
        <v>30487</v>
      </c>
      <c r="W9758" t="s">
        <v>30488</v>
      </c>
      <c r="X9758" t="s">
        <v>193</v>
      </c>
      <c r="Y9758" t="s">
        <v>8997</v>
      </c>
      <c r="Z9758" t="s">
        <v>54</v>
      </c>
      <c r="AA9758"/>
      <c r="AB9758" t="s">
        <v>48652</v>
      </c>
      <c r="AC9758" t="s">
        <v>55174</v>
      </c>
      <c r="AD9758"/>
      <c r="AE9758" t="s">
        <v>565</v>
      </c>
      <c r="AF9758" s="119" t="str">
        <f t="shared" si="610"/>
        <v>NA</v>
      </c>
      <c r="AG9758" s="119"/>
      <c r="AH9758" s="119"/>
      <c r="AI9758" s="119"/>
      <c r="AJ9758" s="119" t="str">
        <f t="shared" si="611"/>
        <v>NA</v>
      </c>
      <c r="AK9758" s="190"/>
      <c r="AL9758" s="191"/>
    </row>
    <row r="9759" spans="1:38" x14ac:dyDescent="0.25">
      <c r="A9759" t="s">
        <v>27908</v>
      </c>
      <c r="B9759" t="s">
        <v>27906</v>
      </c>
      <c r="C9759" t="s">
        <v>27907</v>
      </c>
      <c r="D9759" t="s">
        <v>193</v>
      </c>
      <c r="E9759" t="s">
        <v>8980</v>
      </c>
      <c r="F9759" t="s">
        <v>54</v>
      </c>
      <c r="G9759"/>
      <c r="H9759" t="s">
        <v>49016</v>
      </c>
      <c r="I9759" t="s">
        <v>55473</v>
      </c>
      <c r="J9759" t="s">
        <v>27908</v>
      </c>
      <c r="K9759" t="s">
        <v>565</v>
      </c>
      <c r="L9759" s="119" t="str">
        <f t="shared" si="608"/>
        <v>NA</v>
      </c>
      <c r="M9759" s="119"/>
      <c r="N9759" s="120" t="str">
        <f t="shared" si="609"/>
        <v>NA</v>
      </c>
      <c r="O9759" s="120"/>
      <c r="P9759"/>
      <c r="Q9759"/>
      <c r="R9759"/>
      <c r="S9759"/>
      <c r="T9759"/>
      <c r="U9759" t="s">
        <v>30409</v>
      </c>
      <c r="V9759" t="s">
        <v>30407</v>
      </c>
      <c r="W9759" t="s">
        <v>30408</v>
      </c>
      <c r="X9759" t="s">
        <v>193</v>
      </c>
      <c r="Y9759" t="s">
        <v>8997</v>
      </c>
      <c r="Z9759" t="s">
        <v>54</v>
      </c>
      <c r="AA9759"/>
      <c r="AB9759" t="s">
        <v>48652</v>
      </c>
      <c r="AC9759" t="s">
        <v>55174</v>
      </c>
      <c r="AD9759" t="s">
        <v>30410</v>
      </c>
      <c r="AE9759" t="s">
        <v>565</v>
      </c>
      <c r="AF9759" s="119" t="str">
        <f t="shared" si="610"/>
        <v>NA</v>
      </c>
      <c r="AG9759" s="119"/>
      <c r="AH9759" s="119"/>
      <c r="AI9759" s="119"/>
      <c r="AJ9759" s="119" t="str">
        <f t="shared" si="611"/>
        <v>NA</v>
      </c>
      <c r="AK9759" s="190"/>
      <c r="AL9759" s="191"/>
    </row>
    <row r="9760" spans="1:38" x14ac:dyDescent="0.25">
      <c r="A9760" t="s">
        <v>27955</v>
      </c>
      <c r="B9760" t="s">
        <v>27954</v>
      </c>
      <c r="C9760" t="s">
        <v>27891</v>
      </c>
      <c r="D9760" t="s">
        <v>193</v>
      </c>
      <c r="E9760" t="s">
        <v>151</v>
      </c>
      <c r="F9760" t="s">
        <v>54</v>
      </c>
      <c r="G9760"/>
      <c r="H9760" t="s">
        <v>49017</v>
      </c>
      <c r="I9760" t="s">
        <v>55474</v>
      </c>
      <c r="J9760" t="s">
        <v>27955</v>
      </c>
      <c r="K9760" t="s">
        <v>565</v>
      </c>
      <c r="L9760" s="119" t="str">
        <f t="shared" si="608"/>
        <v>NA</v>
      </c>
      <c r="M9760" s="119"/>
      <c r="N9760" s="120" t="str">
        <f t="shared" si="609"/>
        <v>NA</v>
      </c>
      <c r="O9760" s="120"/>
      <c r="P9760"/>
      <c r="Q9760"/>
      <c r="R9760"/>
      <c r="S9760"/>
      <c r="T9760"/>
      <c r="U9760" t="s">
        <v>30456</v>
      </c>
      <c r="V9760" t="s">
        <v>30454</v>
      </c>
      <c r="W9760" t="s">
        <v>30455</v>
      </c>
      <c r="X9760" t="s">
        <v>193</v>
      </c>
      <c r="Y9760" t="s">
        <v>8997</v>
      </c>
      <c r="Z9760" t="s">
        <v>54</v>
      </c>
      <c r="AA9760"/>
      <c r="AB9760" t="s">
        <v>48652</v>
      </c>
      <c r="AC9760" t="s">
        <v>55174</v>
      </c>
      <c r="AD9760"/>
      <c r="AE9760" t="s">
        <v>565</v>
      </c>
      <c r="AF9760" s="119" t="str">
        <f t="shared" si="610"/>
        <v>NA</v>
      </c>
      <c r="AG9760" s="119"/>
      <c r="AH9760" s="119"/>
      <c r="AI9760" s="119"/>
      <c r="AJ9760" s="119" t="str">
        <f t="shared" si="611"/>
        <v>NA</v>
      </c>
      <c r="AK9760" s="190"/>
      <c r="AL9760" s="191"/>
    </row>
    <row r="9761" spans="1:38" x14ac:dyDescent="0.25">
      <c r="A9761" t="s">
        <v>27360</v>
      </c>
      <c r="B9761" t="s">
        <v>27358</v>
      </c>
      <c r="C9761" t="s">
        <v>27359</v>
      </c>
      <c r="D9761" t="s">
        <v>193</v>
      </c>
      <c r="E9761" t="s">
        <v>151</v>
      </c>
      <c r="F9761" t="s">
        <v>54</v>
      </c>
      <c r="G9761"/>
      <c r="H9761" t="s">
        <v>49017</v>
      </c>
      <c r="I9761" t="s">
        <v>55474</v>
      </c>
      <c r="J9761" t="s">
        <v>27361</v>
      </c>
      <c r="K9761" t="s">
        <v>565</v>
      </c>
      <c r="L9761" s="119" t="str">
        <f t="shared" si="608"/>
        <v>NA</v>
      </c>
      <c r="M9761" s="119"/>
      <c r="N9761" s="120" t="str">
        <f t="shared" si="609"/>
        <v>NA</v>
      </c>
      <c r="O9761" s="120"/>
      <c r="P9761"/>
      <c r="Q9761"/>
      <c r="R9761"/>
      <c r="S9761"/>
      <c r="T9761"/>
      <c r="U9761" t="s">
        <v>28521</v>
      </c>
      <c r="V9761" t="s">
        <v>28519</v>
      </c>
      <c r="W9761" t="s">
        <v>28520</v>
      </c>
      <c r="X9761" t="s">
        <v>193</v>
      </c>
      <c r="Y9761" t="s">
        <v>8997</v>
      </c>
      <c r="Z9761" t="s">
        <v>54</v>
      </c>
      <c r="AA9761"/>
      <c r="AB9761" t="s">
        <v>48650</v>
      </c>
      <c r="AC9761" t="s">
        <v>55174</v>
      </c>
      <c r="AD9761"/>
      <c r="AE9761" t="s">
        <v>565</v>
      </c>
      <c r="AF9761" s="119" t="str">
        <f t="shared" si="610"/>
        <v>NA</v>
      </c>
      <c r="AG9761" s="119"/>
      <c r="AH9761" s="119"/>
      <c r="AI9761" s="119"/>
      <c r="AJ9761" s="119" t="str">
        <f t="shared" si="611"/>
        <v>NA</v>
      </c>
      <c r="AK9761" s="190"/>
      <c r="AL9761" s="191"/>
    </row>
    <row r="9762" spans="1:38" x14ac:dyDescent="0.25">
      <c r="A9762" t="s">
        <v>28309</v>
      </c>
      <c r="B9762" t="s">
        <v>28307</v>
      </c>
      <c r="C9762" t="s">
        <v>28308</v>
      </c>
      <c r="D9762" t="s">
        <v>193</v>
      </c>
      <c r="E9762" t="s">
        <v>151</v>
      </c>
      <c r="F9762" t="s">
        <v>54</v>
      </c>
      <c r="G9762"/>
      <c r="H9762" t="s">
        <v>49017</v>
      </c>
      <c r="I9762" t="s">
        <v>55474</v>
      </c>
      <c r="J9762" t="s">
        <v>28309</v>
      </c>
      <c r="K9762" t="s">
        <v>565</v>
      </c>
      <c r="L9762" s="119" t="str">
        <f t="shared" si="608"/>
        <v>NA</v>
      </c>
      <c r="M9762" s="119"/>
      <c r="N9762" s="120" t="str">
        <f t="shared" si="609"/>
        <v>NA</v>
      </c>
      <c r="O9762" s="120"/>
      <c r="P9762"/>
      <c r="Q9762"/>
      <c r="R9762"/>
      <c r="S9762"/>
      <c r="T9762"/>
      <c r="U9762" t="s">
        <v>30935</v>
      </c>
      <c r="V9762" t="s">
        <v>30933</v>
      </c>
      <c r="W9762" t="s">
        <v>30934</v>
      </c>
      <c r="X9762" t="s">
        <v>193</v>
      </c>
      <c r="Y9762" t="s">
        <v>8997</v>
      </c>
      <c r="Z9762" t="s">
        <v>54</v>
      </c>
      <c r="AA9762"/>
      <c r="AB9762" t="s">
        <v>48651</v>
      </c>
      <c r="AC9762" t="s">
        <v>55174</v>
      </c>
      <c r="AD9762"/>
      <c r="AE9762" t="s">
        <v>565</v>
      </c>
      <c r="AF9762" s="119" t="str">
        <f t="shared" si="610"/>
        <v>NA</v>
      </c>
      <c r="AG9762" s="119"/>
      <c r="AH9762" s="119"/>
      <c r="AI9762" s="119"/>
      <c r="AJ9762" s="119" t="str">
        <f t="shared" si="611"/>
        <v>NA</v>
      </c>
      <c r="AK9762" s="190"/>
      <c r="AL9762" s="191"/>
    </row>
    <row r="9763" spans="1:38" x14ac:dyDescent="0.25">
      <c r="A9763" t="s">
        <v>27958</v>
      </c>
      <c r="B9763" t="s">
        <v>27956</v>
      </c>
      <c r="C9763" t="s">
        <v>27957</v>
      </c>
      <c r="D9763" t="s">
        <v>193</v>
      </c>
      <c r="E9763" t="s">
        <v>151</v>
      </c>
      <c r="F9763" t="s">
        <v>54</v>
      </c>
      <c r="G9763"/>
      <c r="H9763" t="s">
        <v>49017</v>
      </c>
      <c r="I9763" t="s">
        <v>55474</v>
      </c>
      <c r="J9763"/>
      <c r="K9763" t="s">
        <v>565</v>
      </c>
      <c r="L9763" s="119" t="str">
        <f t="shared" si="608"/>
        <v>NA</v>
      </c>
      <c r="M9763" s="119"/>
      <c r="N9763" s="120" t="str">
        <f t="shared" si="609"/>
        <v>NA</v>
      </c>
      <c r="O9763" s="120"/>
      <c r="P9763"/>
      <c r="Q9763"/>
      <c r="R9763"/>
      <c r="S9763"/>
      <c r="T9763"/>
      <c r="U9763" t="s">
        <v>30815</v>
      </c>
      <c r="V9763" t="s">
        <v>30813</v>
      </c>
      <c r="W9763" t="s">
        <v>30814</v>
      </c>
      <c r="X9763" t="s">
        <v>193</v>
      </c>
      <c r="Y9763" t="s">
        <v>8997</v>
      </c>
      <c r="Z9763" t="s">
        <v>54</v>
      </c>
      <c r="AA9763"/>
      <c r="AB9763" t="s">
        <v>48651</v>
      </c>
      <c r="AC9763" t="s">
        <v>55174</v>
      </c>
      <c r="AD9763" t="s">
        <v>30815</v>
      </c>
      <c r="AE9763" t="s">
        <v>565</v>
      </c>
      <c r="AF9763" s="119" t="str">
        <f t="shared" si="610"/>
        <v>NA</v>
      </c>
      <c r="AG9763" s="119"/>
      <c r="AH9763" s="119"/>
      <c r="AI9763" s="119"/>
      <c r="AJ9763" s="119" t="str">
        <f t="shared" si="611"/>
        <v>NA</v>
      </c>
      <c r="AK9763" s="190"/>
      <c r="AL9763" s="191"/>
    </row>
    <row r="9764" spans="1:38" x14ac:dyDescent="0.25">
      <c r="A9764" t="s">
        <v>29637</v>
      </c>
      <c r="B9764" t="s">
        <v>29635</v>
      </c>
      <c r="C9764" t="s">
        <v>29636</v>
      </c>
      <c r="D9764" t="s">
        <v>193</v>
      </c>
      <c r="E9764" t="s">
        <v>151</v>
      </c>
      <c r="F9764" t="s">
        <v>54</v>
      </c>
      <c r="G9764"/>
      <c r="H9764" t="s">
        <v>49017</v>
      </c>
      <c r="I9764" t="s">
        <v>55474</v>
      </c>
      <c r="J9764" t="s">
        <v>29638</v>
      </c>
      <c r="K9764" t="s">
        <v>565</v>
      </c>
      <c r="L9764" s="119" t="str">
        <f t="shared" si="608"/>
        <v>NA</v>
      </c>
      <c r="M9764" s="119"/>
      <c r="N9764" s="120" t="str">
        <f t="shared" si="609"/>
        <v>NA</v>
      </c>
      <c r="O9764" s="120"/>
      <c r="P9764"/>
      <c r="Q9764"/>
      <c r="R9764"/>
      <c r="S9764"/>
      <c r="T9764"/>
      <c r="U9764" t="s">
        <v>29823</v>
      </c>
      <c r="V9764" t="s">
        <v>29821</v>
      </c>
      <c r="W9764" t="s">
        <v>29822</v>
      </c>
      <c r="X9764" t="s">
        <v>193</v>
      </c>
      <c r="Y9764" t="s">
        <v>8997</v>
      </c>
      <c r="Z9764" t="s">
        <v>54</v>
      </c>
      <c r="AA9764"/>
      <c r="AB9764" t="s">
        <v>48652</v>
      </c>
      <c r="AC9764" t="s">
        <v>55174</v>
      </c>
      <c r="AD9764" t="s">
        <v>29823</v>
      </c>
      <c r="AE9764" t="s">
        <v>565</v>
      </c>
      <c r="AF9764" s="119" t="str">
        <f t="shared" si="610"/>
        <v>NA</v>
      </c>
      <c r="AG9764" s="119"/>
      <c r="AH9764" s="119"/>
      <c r="AI9764" s="119"/>
      <c r="AJ9764" s="119" t="str">
        <f t="shared" si="611"/>
        <v>NA</v>
      </c>
      <c r="AK9764" s="190"/>
      <c r="AL9764" s="191"/>
    </row>
    <row r="9765" spans="1:38" x14ac:dyDescent="0.25">
      <c r="A9765" t="s">
        <v>30395</v>
      </c>
      <c r="B9765" t="s">
        <v>30393</v>
      </c>
      <c r="C9765" t="s">
        <v>30394</v>
      </c>
      <c r="D9765" t="s">
        <v>193</v>
      </c>
      <c r="E9765" t="s">
        <v>151</v>
      </c>
      <c r="F9765" t="s">
        <v>54</v>
      </c>
      <c r="G9765"/>
      <c r="H9765" t="s">
        <v>49018</v>
      </c>
      <c r="I9765" t="s">
        <v>55474</v>
      </c>
      <c r="J9765" t="s">
        <v>30396</v>
      </c>
      <c r="K9765" t="s">
        <v>565</v>
      </c>
      <c r="L9765" s="119" t="str">
        <f t="shared" si="608"/>
        <v>NA</v>
      </c>
      <c r="M9765" s="119"/>
      <c r="N9765" s="120" t="str">
        <f t="shared" si="609"/>
        <v>NA</v>
      </c>
      <c r="O9765" s="120"/>
      <c r="P9765"/>
      <c r="Q9765"/>
      <c r="R9765"/>
      <c r="S9765"/>
      <c r="T9765"/>
      <c r="U9765" t="s">
        <v>27473</v>
      </c>
      <c r="V9765" t="s">
        <v>27472</v>
      </c>
      <c r="W9765" t="s">
        <v>27469</v>
      </c>
      <c r="X9765" t="s">
        <v>193</v>
      </c>
      <c r="Y9765" t="s">
        <v>8997</v>
      </c>
      <c r="Z9765" t="s">
        <v>54</v>
      </c>
      <c r="AA9765"/>
      <c r="AB9765" t="s">
        <v>48651</v>
      </c>
      <c r="AC9765" t="s">
        <v>55174</v>
      </c>
      <c r="AD9765" t="s">
        <v>27473</v>
      </c>
      <c r="AE9765" t="s">
        <v>565</v>
      </c>
      <c r="AF9765" s="119" t="str">
        <f t="shared" si="610"/>
        <v>NA</v>
      </c>
      <c r="AG9765" s="119"/>
      <c r="AH9765" s="119"/>
      <c r="AI9765" s="119"/>
      <c r="AJ9765" s="119" t="str">
        <f t="shared" si="611"/>
        <v>NA</v>
      </c>
      <c r="AK9765" s="190"/>
      <c r="AL9765" s="191"/>
    </row>
    <row r="9766" spans="1:38" x14ac:dyDescent="0.25">
      <c r="A9766" t="s">
        <v>31435</v>
      </c>
      <c r="B9766" t="s">
        <v>31433</v>
      </c>
      <c r="C9766" t="s">
        <v>31434</v>
      </c>
      <c r="D9766" t="s">
        <v>193</v>
      </c>
      <c r="E9766" t="s">
        <v>151</v>
      </c>
      <c r="F9766" t="s">
        <v>54</v>
      </c>
      <c r="G9766"/>
      <c r="H9766" t="s">
        <v>49017</v>
      </c>
      <c r="I9766" t="s">
        <v>55474</v>
      </c>
      <c r="J9766" t="s">
        <v>31435</v>
      </c>
      <c r="K9766" t="s">
        <v>565</v>
      </c>
      <c r="L9766" s="119" t="str">
        <f t="shared" si="608"/>
        <v>NA</v>
      </c>
      <c r="M9766" s="119"/>
      <c r="N9766" s="120" t="str">
        <f t="shared" si="609"/>
        <v>NA</v>
      </c>
      <c r="O9766" s="120"/>
      <c r="P9766"/>
      <c r="Q9766"/>
      <c r="R9766"/>
      <c r="S9766"/>
      <c r="T9766"/>
      <c r="U9766" t="s">
        <v>30248</v>
      </c>
      <c r="V9766" t="s">
        <v>30246</v>
      </c>
      <c r="W9766" t="s">
        <v>30247</v>
      </c>
      <c r="X9766" t="s">
        <v>193</v>
      </c>
      <c r="Y9766" t="s">
        <v>8997</v>
      </c>
      <c r="Z9766" t="s">
        <v>54</v>
      </c>
      <c r="AA9766"/>
      <c r="AB9766" t="s">
        <v>48652</v>
      </c>
      <c r="AC9766" t="s">
        <v>55174</v>
      </c>
      <c r="AD9766" t="s">
        <v>30248</v>
      </c>
      <c r="AE9766" t="s">
        <v>565</v>
      </c>
      <c r="AF9766" s="119" t="str">
        <f t="shared" si="610"/>
        <v>NA</v>
      </c>
      <c r="AG9766" s="119"/>
      <c r="AH9766" s="119"/>
      <c r="AI9766" s="119"/>
      <c r="AJ9766" s="119" t="str">
        <f t="shared" si="611"/>
        <v>NA</v>
      </c>
      <c r="AK9766" s="190"/>
      <c r="AL9766" s="191"/>
    </row>
    <row r="9767" spans="1:38" x14ac:dyDescent="0.25">
      <c r="A9767" t="s">
        <v>30930</v>
      </c>
      <c r="B9767" t="s">
        <v>30931</v>
      </c>
      <c r="C9767" t="s">
        <v>30932</v>
      </c>
      <c r="D9767" t="s">
        <v>193</v>
      </c>
      <c r="E9767" t="s">
        <v>151</v>
      </c>
      <c r="F9767" t="s">
        <v>54</v>
      </c>
      <c r="G9767"/>
      <c r="H9767" t="s">
        <v>49017</v>
      </c>
      <c r="I9767" t="s">
        <v>55474</v>
      </c>
      <c r="J9767" t="s">
        <v>30930</v>
      </c>
      <c r="K9767" t="s">
        <v>565</v>
      </c>
      <c r="L9767" s="119" t="str">
        <f t="shared" si="608"/>
        <v>NA</v>
      </c>
      <c r="M9767" s="119"/>
      <c r="N9767" s="120" t="str">
        <f t="shared" si="609"/>
        <v>NA</v>
      </c>
      <c r="O9767" s="120"/>
      <c r="P9767"/>
      <c r="Q9767"/>
      <c r="R9767"/>
      <c r="S9767"/>
      <c r="T9767"/>
      <c r="U9767" t="s">
        <v>28769</v>
      </c>
      <c r="V9767" t="s">
        <v>28767</v>
      </c>
      <c r="W9767" t="s">
        <v>28768</v>
      </c>
      <c r="X9767" t="s">
        <v>193</v>
      </c>
      <c r="Y9767" t="s">
        <v>8997</v>
      </c>
      <c r="Z9767" t="s">
        <v>54</v>
      </c>
      <c r="AA9767"/>
      <c r="AB9767" t="s">
        <v>48650</v>
      </c>
      <c r="AC9767" t="s">
        <v>55174</v>
      </c>
      <c r="AD9767" t="s">
        <v>28770</v>
      </c>
      <c r="AE9767" t="s">
        <v>565</v>
      </c>
      <c r="AF9767" s="119" t="str">
        <f t="shared" si="610"/>
        <v>NA</v>
      </c>
      <c r="AG9767" s="119"/>
      <c r="AH9767" s="119"/>
      <c r="AI9767" s="119"/>
      <c r="AJ9767" s="119" t="str">
        <f t="shared" si="611"/>
        <v>NA</v>
      </c>
      <c r="AK9767" s="190"/>
      <c r="AL9767" s="191"/>
    </row>
    <row r="9768" spans="1:38" x14ac:dyDescent="0.25">
      <c r="A9768" t="s">
        <v>27494</v>
      </c>
      <c r="B9768" t="s">
        <v>27492</v>
      </c>
      <c r="C9768" t="s">
        <v>27493</v>
      </c>
      <c r="D9768" t="s">
        <v>193</v>
      </c>
      <c r="E9768" t="s">
        <v>151</v>
      </c>
      <c r="F9768" t="s">
        <v>54</v>
      </c>
      <c r="G9768"/>
      <c r="H9768" t="s">
        <v>49017</v>
      </c>
      <c r="I9768" t="s">
        <v>55474</v>
      </c>
      <c r="J9768" t="s">
        <v>27494</v>
      </c>
      <c r="K9768" t="s">
        <v>565</v>
      </c>
      <c r="L9768" s="119" t="str">
        <f t="shared" si="608"/>
        <v>NA</v>
      </c>
      <c r="M9768" s="119"/>
      <c r="N9768" s="120" t="str">
        <f t="shared" si="609"/>
        <v>NA</v>
      </c>
      <c r="O9768" s="120"/>
      <c r="P9768"/>
      <c r="Q9768"/>
      <c r="R9768"/>
      <c r="S9768"/>
      <c r="T9768"/>
      <c r="U9768" t="s">
        <v>30049</v>
      </c>
      <c r="V9768" t="s">
        <v>30047</v>
      </c>
      <c r="W9768" t="s">
        <v>30048</v>
      </c>
      <c r="X9768" t="s">
        <v>193</v>
      </c>
      <c r="Y9768" t="s">
        <v>8997</v>
      </c>
      <c r="Z9768" t="s">
        <v>54</v>
      </c>
      <c r="AA9768"/>
      <c r="AB9768" t="s">
        <v>48651</v>
      </c>
      <c r="AC9768" t="s">
        <v>55174</v>
      </c>
      <c r="AD9768" t="s">
        <v>30049</v>
      </c>
      <c r="AE9768" t="s">
        <v>565</v>
      </c>
      <c r="AF9768" s="119" t="str">
        <f t="shared" si="610"/>
        <v>NA</v>
      </c>
      <c r="AG9768" s="119"/>
      <c r="AH9768" s="119"/>
      <c r="AI9768" s="119"/>
      <c r="AJ9768" s="119" t="str">
        <f t="shared" si="611"/>
        <v>NA</v>
      </c>
      <c r="AK9768" s="190"/>
      <c r="AL9768" s="191"/>
    </row>
    <row r="9769" spans="1:38" x14ac:dyDescent="0.25">
      <c r="A9769" t="s">
        <v>30307</v>
      </c>
      <c r="B9769" t="s">
        <v>30308</v>
      </c>
      <c r="C9769" t="s">
        <v>30309</v>
      </c>
      <c r="D9769" t="s">
        <v>193</v>
      </c>
      <c r="E9769" t="s">
        <v>19076</v>
      </c>
      <c r="F9769" t="s">
        <v>54</v>
      </c>
      <c r="G9769"/>
      <c r="H9769" t="s">
        <v>49019</v>
      </c>
      <c r="I9769" t="s">
        <v>55475</v>
      </c>
      <c r="J9769" t="s">
        <v>30307</v>
      </c>
      <c r="K9769" t="s">
        <v>565</v>
      </c>
      <c r="L9769" s="119" t="str">
        <f t="shared" si="608"/>
        <v>NA</v>
      </c>
      <c r="M9769" s="119"/>
      <c r="N9769" s="120" t="str">
        <f t="shared" si="609"/>
        <v>NA</v>
      </c>
      <c r="O9769" s="120"/>
      <c r="P9769"/>
      <c r="Q9769"/>
      <c r="R9769"/>
      <c r="S9769"/>
      <c r="T9769"/>
      <c r="U9769" t="s">
        <v>28190</v>
      </c>
      <c r="V9769" t="s">
        <v>28188</v>
      </c>
      <c r="W9769" t="s">
        <v>28189</v>
      </c>
      <c r="X9769" t="s">
        <v>193</v>
      </c>
      <c r="Y9769" t="s">
        <v>8997</v>
      </c>
      <c r="Z9769" t="s">
        <v>54</v>
      </c>
      <c r="AA9769"/>
      <c r="AB9769" t="s">
        <v>48650</v>
      </c>
      <c r="AC9769" t="s">
        <v>55174</v>
      </c>
      <c r="AD9769" t="s">
        <v>28190</v>
      </c>
      <c r="AE9769" t="s">
        <v>565</v>
      </c>
      <c r="AF9769" s="119" t="str">
        <f t="shared" si="610"/>
        <v>NA</v>
      </c>
      <c r="AG9769" s="119"/>
      <c r="AH9769" s="119"/>
      <c r="AI9769" s="119"/>
      <c r="AJ9769" s="119" t="str">
        <f t="shared" si="611"/>
        <v>NA</v>
      </c>
      <c r="AK9769" s="190"/>
      <c r="AL9769" s="191"/>
    </row>
    <row r="9770" spans="1:38" x14ac:dyDescent="0.25">
      <c r="A9770" t="s">
        <v>30307</v>
      </c>
      <c r="B9770" t="s">
        <v>30310</v>
      </c>
      <c r="C9770" t="s">
        <v>30309</v>
      </c>
      <c r="D9770" t="s">
        <v>193</v>
      </c>
      <c r="E9770" t="s">
        <v>19076</v>
      </c>
      <c r="F9770" t="s">
        <v>54</v>
      </c>
      <c r="G9770"/>
      <c r="H9770" t="s">
        <v>49019</v>
      </c>
      <c r="I9770" t="s">
        <v>55475</v>
      </c>
      <c r="J9770" t="s">
        <v>30307</v>
      </c>
      <c r="K9770" t="s">
        <v>565</v>
      </c>
      <c r="L9770" s="119" t="str">
        <f t="shared" si="608"/>
        <v>NA</v>
      </c>
      <c r="M9770" s="119"/>
      <c r="N9770" s="120" t="str">
        <f t="shared" si="609"/>
        <v>NA</v>
      </c>
      <c r="O9770" s="120"/>
      <c r="P9770"/>
      <c r="Q9770"/>
      <c r="R9770"/>
      <c r="S9770"/>
      <c r="T9770"/>
      <c r="U9770" t="s">
        <v>28536</v>
      </c>
      <c r="V9770" t="s">
        <v>28535</v>
      </c>
      <c r="W9770" t="s">
        <v>27469</v>
      </c>
      <c r="X9770" t="s">
        <v>193</v>
      </c>
      <c r="Y9770" t="s">
        <v>8997</v>
      </c>
      <c r="Z9770" t="s">
        <v>54</v>
      </c>
      <c r="AA9770"/>
      <c r="AB9770" t="s">
        <v>48650</v>
      </c>
      <c r="AC9770" t="s">
        <v>55174</v>
      </c>
      <c r="AD9770" t="s">
        <v>28537</v>
      </c>
      <c r="AE9770" t="s">
        <v>565</v>
      </c>
      <c r="AF9770" s="119" t="str">
        <f t="shared" si="610"/>
        <v>NA</v>
      </c>
      <c r="AG9770" s="119"/>
      <c r="AH9770" s="119"/>
      <c r="AI9770" s="119"/>
      <c r="AJ9770" s="119" t="str">
        <f t="shared" si="611"/>
        <v>NA</v>
      </c>
      <c r="AK9770" s="190"/>
      <c r="AL9770" s="191"/>
    </row>
    <row r="9771" spans="1:38" x14ac:dyDescent="0.25">
      <c r="A9771" t="s">
        <v>29020</v>
      </c>
      <c r="B9771" t="s">
        <v>29018</v>
      </c>
      <c r="C9771" t="s">
        <v>29019</v>
      </c>
      <c r="D9771" t="s">
        <v>193</v>
      </c>
      <c r="E9771" t="s">
        <v>19076</v>
      </c>
      <c r="F9771" t="s">
        <v>54</v>
      </c>
      <c r="G9771"/>
      <c r="H9771" t="s">
        <v>49019</v>
      </c>
      <c r="I9771" t="s">
        <v>55475</v>
      </c>
      <c r="J9771" t="s">
        <v>29021</v>
      </c>
      <c r="K9771" t="s">
        <v>565</v>
      </c>
      <c r="L9771" s="119" t="str">
        <f t="shared" si="608"/>
        <v>NA</v>
      </c>
      <c r="M9771" s="119"/>
      <c r="N9771" s="120" t="str">
        <f t="shared" si="609"/>
        <v>NA</v>
      </c>
      <c r="O9771" s="120"/>
      <c r="P9771"/>
      <c r="Q9771"/>
      <c r="R9771"/>
      <c r="S9771"/>
      <c r="T9771"/>
      <c r="U9771" t="s">
        <v>29940</v>
      </c>
      <c r="V9771" t="s">
        <v>29938</v>
      </c>
      <c r="W9771" t="s">
        <v>29939</v>
      </c>
      <c r="X9771" t="s">
        <v>193</v>
      </c>
      <c r="Y9771" t="s">
        <v>8997</v>
      </c>
      <c r="Z9771" t="s">
        <v>54</v>
      </c>
      <c r="AA9771"/>
      <c r="AB9771" t="s">
        <v>48651</v>
      </c>
      <c r="AC9771" t="s">
        <v>55174</v>
      </c>
      <c r="AD9771"/>
      <c r="AE9771" t="s">
        <v>565</v>
      </c>
      <c r="AF9771" s="119" t="str">
        <f t="shared" si="610"/>
        <v>NA</v>
      </c>
      <c r="AG9771" s="119"/>
      <c r="AH9771" s="119"/>
      <c r="AI9771" s="119"/>
      <c r="AJ9771" s="119" t="str">
        <f t="shared" si="611"/>
        <v>NA</v>
      </c>
      <c r="AK9771" s="190"/>
      <c r="AL9771" s="191"/>
    </row>
    <row r="9772" spans="1:38" x14ac:dyDescent="0.25">
      <c r="A9772" t="s">
        <v>29766</v>
      </c>
      <c r="B9772" t="s">
        <v>29765</v>
      </c>
      <c r="C9772" t="s">
        <v>29626</v>
      </c>
      <c r="D9772" t="s">
        <v>193</v>
      </c>
      <c r="E9772" t="s">
        <v>19076</v>
      </c>
      <c r="F9772" t="s">
        <v>54</v>
      </c>
      <c r="G9772"/>
      <c r="H9772" t="s">
        <v>49020</v>
      </c>
      <c r="I9772" t="s">
        <v>55475</v>
      </c>
      <c r="J9772" t="s">
        <v>29767</v>
      </c>
      <c r="K9772" t="s">
        <v>565</v>
      </c>
      <c r="L9772" s="119" t="str">
        <f t="shared" si="608"/>
        <v>NA</v>
      </c>
      <c r="M9772" s="119"/>
      <c r="N9772" s="120" t="str">
        <f t="shared" si="609"/>
        <v>NA</v>
      </c>
      <c r="O9772" s="120"/>
      <c r="P9772"/>
      <c r="Q9772"/>
      <c r="R9772"/>
      <c r="S9772"/>
      <c r="T9772"/>
      <c r="U9772" t="s">
        <v>31239</v>
      </c>
      <c r="V9772" t="s">
        <v>31237</v>
      </c>
      <c r="W9772" t="s">
        <v>31238</v>
      </c>
      <c r="X9772" t="s">
        <v>193</v>
      </c>
      <c r="Y9772" t="s">
        <v>8997</v>
      </c>
      <c r="Z9772" t="s">
        <v>54</v>
      </c>
      <c r="AA9772"/>
      <c r="AB9772" t="s">
        <v>48651</v>
      </c>
      <c r="AC9772" t="s">
        <v>55174</v>
      </c>
      <c r="AD9772" t="s">
        <v>31240</v>
      </c>
      <c r="AE9772" t="s">
        <v>565</v>
      </c>
      <c r="AF9772" s="119" t="str">
        <f t="shared" si="610"/>
        <v>NA</v>
      </c>
      <c r="AG9772" s="119"/>
      <c r="AH9772" s="119"/>
      <c r="AI9772" s="119"/>
      <c r="AJ9772" s="119" t="str">
        <f t="shared" si="611"/>
        <v>NA</v>
      </c>
      <c r="AK9772" s="190"/>
      <c r="AL9772" s="191"/>
    </row>
    <row r="9773" spans="1:38" x14ac:dyDescent="0.25">
      <c r="A9773" t="s">
        <v>27534</v>
      </c>
      <c r="B9773" t="s">
        <v>27532</v>
      </c>
      <c r="C9773" t="s">
        <v>27533</v>
      </c>
      <c r="D9773" t="s">
        <v>193</v>
      </c>
      <c r="E9773" t="s">
        <v>27535</v>
      </c>
      <c r="F9773" t="s">
        <v>54</v>
      </c>
      <c r="G9773"/>
      <c r="H9773" t="s">
        <v>49021</v>
      </c>
      <c r="I9773" t="s">
        <v>55476</v>
      </c>
      <c r="J9773" t="s">
        <v>27534</v>
      </c>
      <c r="K9773" t="s">
        <v>565</v>
      </c>
      <c r="L9773" s="119" t="str">
        <f t="shared" si="608"/>
        <v>NA</v>
      </c>
      <c r="M9773" s="119"/>
      <c r="N9773" s="120" t="str">
        <f t="shared" si="609"/>
        <v>NA</v>
      </c>
      <c r="O9773" s="120"/>
      <c r="P9773"/>
      <c r="Q9773"/>
      <c r="R9773"/>
      <c r="S9773"/>
      <c r="T9773"/>
      <c r="U9773" t="s">
        <v>27379</v>
      </c>
      <c r="V9773" t="s">
        <v>27377</v>
      </c>
      <c r="W9773" t="s">
        <v>27378</v>
      </c>
      <c r="X9773" t="s">
        <v>193</v>
      </c>
      <c r="Y9773" t="s">
        <v>4534</v>
      </c>
      <c r="Z9773" t="s">
        <v>54</v>
      </c>
      <c r="AA9773"/>
      <c r="AB9773" t="s">
        <v>48651</v>
      </c>
      <c r="AC9773" t="s">
        <v>55175</v>
      </c>
      <c r="AD9773" t="s">
        <v>27380</v>
      </c>
      <c r="AE9773" t="s">
        <v>565</v>
      </c>
      <c r="AF9773" s="119" t="str">
        <f t="shared" si="610"/>
        <v>NA</v>
      </c>
      <c r="AG9773" s="119"/>
      <c r="AH9773" s="119"/>
      <c r="AI9773" s="119"/>
      <c r="AJ9773" s="119" t="str">
        <f t="shared" si="611"/>
        <v>NA</v>
      </c>
      <c r="AK9773" s="190"/>
      <c r="AL9773" s="191"/>
    </row>
    <row r="9774" spans="1:38" x14ac:dyDescent="0.25">
      <c r="A9774" t="s">
        <v>30607</v>
      </c>
      <c r="B9774" t="s">
        <v>30605</v>
      </c>
      <c r="C9774" t="s">
        <v>30606</v>
      </c>
      <c r="D9774" t="s">
        <v>193</v>
      </c>
      <c r="E9774" t="s">
        <v>27535</v>
      </c>
      <c r="F9774" t="s">
        <v>54</v>
      </c>
      <c r="G9774"/>
      <c r="H9774" t="s">
        <v>49021</v>
      </c>
      <c r="I9774" t="s">
        <v>55476</v>
      </c>
      <c r="J9774" t="s">
        <v>30607</v>
      </c>
      <c r="K9774" t="s">
        <v>565</v>
      </c>
      <c r="L9774" s="119" t="str">
        <f t="shared" si="608"/>
        <v>NA</v>
      </c>
      <c r="M9774" s="119"/>
      <c r="N9774" s="120" t="str">
        <f t="shared" si="609"/>
        <v>NA</v>
      </c>
      <c r="O9774" s="120"/>
      <c r="P9774"/>
      <c r="Q9774"/>
      <c r="R9774"/>
      <c r="S9774"/>
      <c r="T9774"/>
      <c r="U9774" t="s">
        <v>28120</v>
      </c>
      <c r="V9774" t="s">
        <v>28119</v>
      </c>
      <c r="W9774" t="s">
        <v>27378</v>
      </c>
      <c r="X9774" t="s">
        <v>193</v>
      </c>
      <c r="Y9774" t="s">
        <v>4534</v>
      </c>
      <c r="Z9774" t="s">
        <v>54</v>
      </c>
      <c r="AA9774"/>
      <c r="AB9774" t="s">
        <v>48650</v>
      </c>
      <c r="AC9774" t="s">
        <v>55175</v>
      </c>
      <c r="AD9774" t="s">
        <v>28120</v>
      </c>
      <c r="AE9774" t="s">
        <v>565</v>
      </c>
      <c r="AF9774" s="119" t="str">
        <f t="shared" si="610"/>
        <v>NA</v>
      </c>
      <c r="AG9774" s="119"/>
      <c r="AH9774" s="119"/>
      <c r="AI9774" s="119"/>
      <c r="AJ9774" s="119" t="str">
        <f t="shared" si="611"/>
        <v>NA</v>
      </c>
      <c r="AK9774" s="190"/>
      <c r="AL9774" s="191"/>
    </row>
    <row r="9775" spans="1:38" x14ac:dyDescent="0.25">
      <c r="A9775" t="s">
        <v>30610</v>
      </c>
      <c r="B9775" t="s">
        <v>30608</v>
      </c>
      <c r="C9775" t="s">
        <v>30609</v>
      </c>
      <c r="D9775" t="s">
        <v>193</v>
      </c>
      <c r="E9775" t="s">
        <v>22816</v>
      </c>
      <c r="F9775" t="s">
        <v>54</v>
      </c>
      <c r="G9775"/>
      <c r="H9775" t="s">
        <v>49022</v>
      </c>
      <c r="I9775" t="s">
        <v>55477</v>
      </c>
      <c r="J9775" t="s">
        <v>30611</v>
      </c>
      <c r="K9775" t="s">
        <v>565</v>
      </c>
      <c r="L9775" s="119" t="str">
        <f t="shared" si="608"/>
        <v>NA</v>
      </c>
      <c r="M9775" s="119"/>
      <c r="N9775" s="120" t="str">
        <f t="shared" si="609"/>
        <v>NA</v>
      </c>
      <c r="O9775" s="120"/>
      <c r="P9775"/>
      <c r="Q9775"/>
      <c r="R9775"/>
      <c r="S9775"/>
      <c r="T9775"/>
      <c r="U9775" t="s">
        <v>31003</v>
      </c>
      <c r="V9775" t="s">
        <v>31001</v>
      </c>
      <c r="W9775" t="s">
        <v>31002</v>
      </c>
      <c r="X9775" t="s">
        <v>193</v>
      </c>
      <c r="Y9775" t="s">
        <v>4534</v>
      </c>
      <c r="Z9775" t="s">
        <v>54</v>
      </c>
      <c r="AA9775"/>
      <c r="AB9775" t="s">
        <v>48651</v>
      </c>
      <c r="AC9775" t="s">
        <v>55175</v>
      </c>
      <c r="AD9775" t="s">
        <v>31004</v>
      </c>
      <c r="AE9775" t="s">
        <v>565</v>
      </c>
      <c r="AF9775" s="119" t="str">
        <f t="shared" si="610"/>
        <v>NA</v>
      </c>
      <c r="AG9775" s="119"/>
      <c r="AH9775" s="119"/>
      <c r="AI9775" s="119"/>
      <c r="AJ9775" s="119" t="str">
        <f t="shared" si="611"/>
        <v>NA</v>
      </c>
      <c r="AK9775" s="190"/>
      <c r="AL9775" s="191"/>
    </row>
    <row r="9776" spans="1:38" x14ac:dyDescent="0.25">
      <c r="A9776" t="s">
        <v>29111</v>
      </c>
      <c r="B9776" t="s">
        <v>29109</v>
      </c>
      <c r="C9776" t="s">
        <v>29110</v>
      </c>
      <c r="D9776" t="s">
        <v>193</v>
      </c>
      <c r="E9776" t="s">
        <v>22816</v>
      </c>
      <c r="F9776" t="s">
        <v>54</v>
      </c>
      <c r="G9776"/>
      <c r="H9776" t="s">
        <v>49022</v>
      </c>
      <c r="I9776" t="s">
        <v>55477</v>
      </c>
      <c r="J9776" t="s">
        <v>29111</v>
      </c>
      <c r="K9776" t="s">
        <v>565</v>
      </c>
      <c r="L9776" s="119" t="str">
        <f t="shared" si="608"/>
        <v>NA</v>
      </c>
      <c r="M9776" s="119"/>
      <c r="N9776" s="120" t="str">
        <f t="shared" si="609"/>
        <v>NA</v>
      </c>
      <c r="O9776" s="120"/>
      <c r="P9776"/>
      <c r="Q9776"/>
      <c r="R9776"/>
      <c r="S9776"/>
      <c r="T9776"/>
      <c r="U9776" t="s">
        <v>30033</v>
      </c>
      <c r="V9776" t="s">
        <v>30031</v>
      </c>
      <c r="W9776" t="s">
        <v>30032</v>
      </c>
      <c r="X9776" t="s">
        <v>193</v>
      </c>
      <c r="Y9776" t="s">
        <v>4534</v>
      </c>
      <c r="Z9776" t="s">
        <v>54</v>
      </c>
      <c r="AA9776"/>
      <c r="AB9776" t="s">
        <v>48651</v>
      </c>
      <c r="AC9776" t="s">
        <v>55175</v>
      </c>
      <c r="AD9776" t="s">
        <v>30034</v>
      </c>
      <c r="AE9776" t="s">
        <v>565</v>
      </c>
      <c r="AF9776" s="119" t="str">
        <f t="shared" si="610"/>
        <v>NA</v>
      </c>
      <c r="AG9776" s="119"/>
      <c r="AH9776" s="119"/>
      <c r="AI9776" s="119"/>
      <c r="AJ9776" s="119" t="str">
        <f t="shared" si="611"/>
        <v>NA</v>
      </c>
      <c r="AK9776" s="190"/>
      <c r="AL9776" s="191"/>
    </row>
    <row r="9777" spans="1:38" x14ac:dyDescent="0.25">
      <c r="A9777" t="s">
        <v>29329</v>
      </c>
      <c r="B9777" t="s">
        <v>29327</v>
      </c>
      <c r="C9777" t="s">
        <v>29328</v>
      </c>
      <c r="D9777" t="s">
        <v>193</v>
      </c>
      <c r="E9777" t="s">
        <v>22816</v>
      </c>
      <c r="F9777" t="s">
        <v>54</v>
      </c>
      <c r="G9777"/>
      <c r="H9777" t="s">
        <v>49022</v>
      </c>
      <c r="I9777" t="s">
        <v>55477</v>
      </c>
      <c r="J9777" t="s">
        <v>29329</v>
      </c>
      <c r="K9777" t="s">
        <v>565</v>
      </c>
      <c r="L9777" s="119" t="str">
        <f t="shared" si="608"/>
        <v>NA</v>
      </c>
      <c r="M9777" s="119"/>
      <c r="N9777" s="120" t="str">
        <f t="shared" si="609"/>
        <v>NA</v>
      </c>
      <c r="O9777" s="120"/>
      <c r="P9777"/>
      <c r="Q9777"/>
      <c r="R9777"/>
      <c r="S9777"/>
      <c r="T9777"/>
      <c r="U9777" t="s">
        <v>29134</v>
      </c>
      <c r="V9777" t="s">
        <v>29132</v>
      </c>
      <c r="W9777" t="s">
        <v>29133</v>
      </c>
      <c r="X9777" t="s">
        <v>193</v>
      </c>
      <c r="Y9777" t="s">
        <v>4534</v>
      </c>
      <c r="Z9777" t="s">
        <v>54</v>
      </c>
      <c r="AA9777"/>
      <c r="AB9777" t="s">
        <v>48651</v>
      </c>
      <c r="AC9777" t="s">
        <v>55175</v>
      </c>
      <c r="AD9777" t="s">
        <v>29135</v>
      </c>
      <c r="AE9777" t="s">
        <v>565</v>
      </c>
      <c r="AF9777" s="119" t="str">
        <f t="shared" si="610"/>
        <v>NA</v>
      </c>
      <c r="AG9777" s="119"/>
      <c r="AH9777" s="119"/>
      <c r="AI9777" s="119"/>
      <c r="AJ9777" s="119" t="str">
        <f t="shared" si="611"/>
        <v>NA</v>
      </c>
      <c r="AK9777" s="190"/>
      <c r="AL9777" s="191"/>
    </row>
    <row r="9778" spans="1:38" x14ac:dyDescent="0.25">
      <c r="A9778" t="s">
        <v>27641</v>
      </c>
      <c r="B9778" t="s">
        <v>27639</v>
      </c>
      <c r="C9778" t="s">
        <v>27640</v>
      </c>
      <c r="D9778" t="s">
        <v>193</v>
      </c>
      <c r="E9778" t="s">
        <v>27642</v>
      </c>
      <c r="F9778" t="s">
        <v>54</v>
      </c>
      <c r="G9778"/>
      <c r="H9778" t="s">
        <v>49023</v>
      </c>
      <c r="I9778" t="s">
        <v>55478</v>
      </c>
      <c r="J9778" t="s">
        <v>27641</v>
      </c>
      <c r="K9778" t="s">
        <v>565</v>
      </c>
      <c r="L9778" s="119" t="str">
        <f t="shared" si="608"/>
        <v>NA</v>
      </c>
      <c r="M9778" s="119"/>
      <c r="N9778" s="120" t="str">
        <f t="shared" si="609"/>
        <v>NA</v>
      </c>
      <c r="O9778" s="120"/>
      <c r="P9778"/>
      <c r="Q9778"/>
      <c r="R9778"/>
      <c r="S9778"/>
      <c r="T9778"/>
      <c r="U9778" t="s">
        <v>31219</v>
      </c>
      <c r="V9778" t="s">
        <v>31218</v>
      </c>
      <c r="W9778" t="s">
        <v>29165</v>
      </c>
      <c r="X9778" t="s">
        <v>193</v>
      </c>
      <c r="Y9778" t="s">
        <v>4534</v>
      </c>
      <c r="Z9778" t="s">
        <v>54</v>
      </c>
      <c r="AA9778"/>
      <c r="AB9778" t="s">
        <v>48651</v>
      </c>
      <c r="AC9778" t="s">
        <v>55175</v>
      </c>
      <c r="AD9778" t="s">
        <v>31220</v>
      </c>
      <c r="AE9778" t="s">
        <v>565</v>
      </c>
      <c r="AF9778" s="119" t="str">
        <f t="shared" si="610"/>
        <v>NA</v>
      </c>
      <c r="AG9778" s="119"/>
      <c r="AH9778" s="119"/>
      <c r="AI9778" s="119"/>
      <c r="AJ9778" s="119" t="str">
        <f t="shared" si="611"/>
        <v>NA</v>
      </c>
      <c r="AK9778" s="190"/>
      <c r="AL9778" s="191"/>
    </row>
    <row r="9779" spans="1:38" x14ac:dyDescent="0.25">
      <c r="A9779" t="s">
        <v>30554</v>
      </c>
      <c r="B9779" t="s">
        <v>30552</v>
      </c>
      <c r="C9779" t="s">
        <v>30553</v>
      </c>
      <c r="D9779" t="s">
        <v>193</v>
      </c>
      <c r="E9779" t="s">
        <v>18247</v>
      </c>
      <c r="F9779" t="s">
        <v>54</v>
      </c>
      <c r="G9779"/>
      <c r="H9779" t="s">
        <v>49024</v>
      </c>
      <c r="I9779" t="s">
        <v>55479</v>
      </c>
      <c r="J9779" t="s">
        <v>30555</v>
      </c>
      <c r="K9779" t="s">
        <v>565</v>
      </c>
      <c r="L9779" s="119" t="str">
        <f t="shared" si="608"/>
        <v>NA</v>
      </c>
      <c r="M9779" s="119"/>
      <c r="N9779" s="120" t="str">
        <f t="shared" si="609"/>
        <v>NA</v>
      </c>
      <c r="O9779" s="120"/>
      <c r="P9779"/>
      <c r="Q9779"/>
      <c r="R9779"/>
      <c r="S9779"/>
      <c r="T9779"/>
      <c r="U9779" t="s">
        <v>31252</v>
      </c>
      <c r="V9779" t="s">
        <v>31250</v>
      </c>
      <c r="W9779" t="s">
        <v>31251</v>
      </c>
      <c r="X9779" t="s">
        <v>193</v>
      </c>
      <c r="Y9779" t="s">
        <v>4534</v>
      </c>
      <c r="Z9779" t="s">
        <v>54</v>
      </c>
      <c r="AA9779"/>
      <c r="AB9779" t="s">
        <v>48651</v>
      </c>
      <c r="AC9779" t="s">
        <v>55175</v>
      </c>
      <c r="AD9779" t="s">
        <v>31253</v>
      </c>
      <c r="AE9779" t="s">
        <v>565</v>
      </c>
      <c r="AF9779" s="119" t="str">
        <f t="shared" si="610"/>
        <v>NA</v>
      </c>
      <c r="AG9779" s="119"/>
      <c r="AH9779" s="119"/>
      <c r="AI9779" s="119"/>
      <c r="AJ9779" s="119" t="str">
        <f t="shared" si="611"/>
        <v>NA</v>
      </c>
      <c r="AK9779" s="190"/>
      <c r="AL9779" s="191"/>
    </row>
    <row r="9780" spans="1:38" x14ac:dyDescent="0.25">
      <c r="A9780" t="s">
        <v>28459</v>
      </c>
      <c r="B9780" t="s">
        <v>28458</v>
      </c>
      <c r="C9780" t="s">
        <v>27253</v>
      </c>
      <c r="D9780" t="s">
        <v>193</v>
      </c>
      <c r="E9780" t="s">
        <v>18247</v>
      </c>
      <c r="F9780" t="s">
        <v>54</v>
      </c>
      <c r="G9780"/>
      <c r="H9780" t="s">
        <v>49024</v>
      </c>
      <c r="I9780" t="s">
        <v>55479</v>
      </c>
      <c r="J9780" t="s">
        <v>28460</v>
      </c>
      <c r="K9780" t="s">
        <v>565</v>
      </c>
      <c r="L9780" s="119" t="str">
        <f t="shared" si="608"/>
        <v>NA</v>
      </c>
      <c r="M9780" s="119"/>
      <c r="N9780" s="120" t="str">
        <f t="shared" si="609"/>
        <v>NA</v>
      </c>
      <c r="O9780" s="120"/>
      <c r="P9780"/>
      <c r="Q9780"/>
      <c r="R9780"/>
      <c r="S9780"/>
      <c r="T9780"/>
      <c r="U9780" t="s">
        <v>30255</v>
      </c>
      <c r="V9780" t="s">
        <v>30253</v>
      </c>
      <c r="W9780" t="s">
        <v>30254</v>
      </c>
      <c r="X9780" t="s">
        <v>193</v>
      </c>
      <c r="Y9780" t="s">
        <v>4534</v>
      </c>
      <c r="Z9780" t="s">
        <v>54</v>
      </c>
      <c r="AA9780"/>
      <c r="AB9780" t="s">
        <v>48652</v>
      </c>
      <c r="AC9780" t="s">
        <v>55175</v>
      </c>
      <c r="AD9780" t="s">
        <v>30256</v>
      </c>
      <c r="AE9780" t="s">
        <v>565</v>
      </c>
      <c r="AF9780" s="119" t="str">
        <f t="shared" si="610"/>
        <v>NA</v>
      </c>
      <c r="AG9780" s="119"/>
      <c r="AH9780" s="119"/>
      <c r="AI9780" s="119"/>
      <c r="AJ9780" s="119" t="str">
        <f t="shared" si="611"/>
        <v>NA</v>
      </c>
      <c r="AK9780" s="190"/>
      <c r="AL9780" s="191"/>
    </row>
    <row r="9781" spans="1:38" x14ac:dyDescent="0.25">
      <c r="A9781" t="s">
        <v>28550</v>
      </c>
      <c r="B9781" t="s">
        <v>28549</v>
      </c>
      <c r="C9781" t="s">
        <v>27382</v>
      </c>
      <c r="D9781" t="s">
        <v>193</v>
      </c>
      <c r="E9781" t="s">
        <v>18247</v>
      </c>
      <c r="F9781" t="s">
        <v>54</v>
      </c>
      <c r="G9781"/>
      <c r="H9781" t="s">
        <v>49024</v>
      </c>
      <c r="I9781" t="s">
        <v>55479</v>
      </c>
      <c r="J9781" t="s">
        <v>28551</v>
      </c>
      <c r="K9781" t="s">
        <v>565</v>
      </c>
      <c r="L9781" s="119" t="str">
        <f t="shared" si="608"/>
        <v>NA</v>
      </c>
      <c r="M9781" s="119"/>
      <c r="N9781" s="120" t="str">
        <f t="shared" si="609"/>
        <v>NA</v>
      </c>
      <c r="O9781" s="120"/>
      <c r="P9781"/>
      <c r="Q9781"/>
      <c r="R9781"/>
      <c r="S9781"/>
      <c r="T9781"/>
      <c r="U9781" t="s">
        <v>30883</v>
      </c>
      <c r="V9781" t="s">
        <v>30882</v>
      </c>
      <c r="W9781" t="s">
        <v>30847</v>
      </c>
      <c r="X9781" t="s">
        <v>193</v>
      </c>
      <c r="Y9781" t="s">
        <v>4534</v>
      </c>
      <c r="Z9781" t="s">
        <v>54</v>
      </c>
      <c r="AA9781"/>
      <c r="AB9781" t="s">
        <v>48651</v>
      </c>
      <c r="AC9781" t="s">
        <v>55175</v>
      </c>
      <c r="AD9781"/>
      <c r="AE9781" t="s">
        <v>565</v>
      </c>
      <c r="AF9781" s="119" t="str">
        <f t="shared" si="610"/>
        <v>NA</v>
      </c>
      <c r="AG9781" s="119"/>
      <c r="AH9781" s="119"/>
      <c r="AI9781" s="119"/>
      <c r="AJ9781" s="119" t="str">
        <f t="shared" si="611"/>
        <v>NA</v>
      </c>
      <c r="AK9781" s="190"/>
      <c r="AL9781" s="191"/>
    </row>
    <row r="9782" spans="1:38" x14ac:dyDescent="0.25">
      <c r="A9782" t="s">
        <v>29820</v>
      </c>
      <c r="B9782" t="s">
        <v>29819</v>
      </c>
      <c r="C9782" t="s">
        <v>28375</v>
      </c>
      <c r="D9782" t="s">
        <v>193</v>
      </c>
      <c r="E9782" t="s">
        <v>18247</v>
      </c>
      <c r="F9782" t="s">
        <v>54</v>
      </c>
      <c r="G9782"/>
      <c r="H9782" t="s">
        <v>49025</v>
      </c>
      <c r="I9782" t="s">
        <v>55479</v>
      </c>
      <c r="J9782"/>
      <c r="K9782" t="s">
        <v>565</v>
      </c>
      <c r="L9782" s="119" t="str">
        <f t="shared" si="608"/>
        <v>NA</v>
      </c>
      <c r="M9782" s="119"/>
      <c r="N9782" s="120" t="str">
        <f t="shared" si="609"/>
        <v>NA</v>
      </c>
      <c r="O9782" s="120"/>
      <c r="P9782"/>
      <c r="Q9782"/>
      <c r="R9782"/>
      <c r="S9782"/>
      <c r="T9782"/>
      <c r="U9782" t="s">
        <v>29090</v>
      </c>
      <c r="V9782" t="s">
        <v>29089</v>
      </c>
      <c r="W9782" t="s">
        <v>27809</v>
      </c>
      <c r="X9782" t="s">
        <v>193</v>
      </c>
      <c r="Y9782" t="s">
        <v>4534</v>
      </c>
      <c r="Z9782" t="s">
        <v>54</v>
      </c>
      <c r="AA9782"/>
      <c r="AB9782" t="s">
        <v>48650</v>
      </c>
      <c r="AC9782" t="s">
        <v>55175</v>
      </c>
      <c r="AD9782" t="s">
        <v>29090</v>
      </c>
      <c r="AE9782" t="s">
        <v>565</v>
      </c>
      <c r="AF9782" s="119" t="str">
        <f t="shared" si="610"/>
        <v>NA</v>
      </c>
      <c r="AG9782" s="119"/>
      <c r="AH9782" s="119"/>
      <c r="AI9782" s="119"/>
      <c r="AJ9782" s="119" t="str">
        <f t="shared" si="611"/>
        <v>NA</v>
      </c>
      <c r="AK9782" s="190"/>
      <c r="AL9782" s="191"/>
    </row>
    <row r="9783" spans="1:38" x14ac:dyDescent="0.25">
      <c r="A9783" t="s">
        <v>30419</v>
      </c>
      <c r="B9783" t="s">
        <v>30417</v>
      </c>
      <c r="C9783" t="s">
        <v>30418</v>
      </c>
      <c r="D9783" t="s">
        <v>193</v>
      </c>
      <c r="E9783" t="s">
        <v>18247</v>
      </c>
      <c r="F9783" t="s">
        <v>54</v>
      </c>
      <c r="G9783"/>
      <c r="H9783" t="s">
        <v>49025</v>
      </c>
      <c r="I9783" t="s">
        <v>55479</v>
      </c>
      <c r="J9783"/>
      <c r="K9783" t="s">
        <v>565</v>
      </c>
      <c r="L9783" s="119" t="str">
        <f t="shared" si="608"/>
        <v>NA</v>
      </c>
      <c r="M9783" s="119"/>
      <c r="N9783" s="120" t="str">
        <f t="shared" si="609"/>
        <v>NA</v>
      </c>
      <c r="O9783" s="120"/>
      <c r="P9783"/>
      <c r="Q9783"/>
      <c r="R9783"/>
      <c r="S9783"/>
      <c r="T9783"/>
      <c r="U9783" t="s">
        <v>28332</v>
      </c>
      <c r="V9783" t="s">
        <v>28330</v>
      </c>
      <c r="W9783" t="s">
        <v>28331</v>
      </c>
      <c r="X9783" t="s">
        <v>193</v>
      </c>
      <c r="Y9783" t="s">
        <v>4534</v>
      </c>
      <c r="Z9783" t="s">
        <v>54</v>
      </c>
      <c r="AA9783"/>
      <c r="AB9783" t="s">
        <v>48650</v>
      </c>
      <c r="AC9783" t="s">
        <v>55175</v>
      </c>
      <c r="AD9783"/>
      <c r="AE9783" t="s">
        <v>565</v>
      </c>
      <c r="AF9783" s="119" t="str">
        <f t="shared" si="610"/>
        <v>NA</v>
      </c>
      <c r="AG9783" s="119"/>
      <c r="AH9783" s="119"/>
      <c r="AI9783" s="119"/>
      <c r="AJ9783" s="119" t="str">
        <f t="shared" si="611"/>
        <v>NA</v>
      </c>
      <c r="AK9783" s="190"/>
      <c r="AL9783" s="191"/>
    </row>
    <row r="9784" spans="1:38" x14ac:dyDescent="0.25">
      <c r="A9784" t="s">
        <v>28463</v>
      </c>
      <c r="B9784" t="s">
        <v>28461</v>
      </c>
      <c r="C9784" t="s">
        <v>28462</v>
      </c>
      <c r="D9784" t="s">
        <v>193</v>
      </c>
      <c r="E9784" t="s">
        <v>18247</v>
      </c>
      <c r="F9784" t="s">
        <v>54</v>
      </c>
      <c r="G9784"/>
      <c r="H9784" t="s">
        <v>49024</v>
      </c>
      <c r="I9784" t="s">
        <v>55479</v>
      </c>
      <c r="J9784"/>
      <c r="K9784" t="s">
        <v>565</v>
      </c>
      <c r="L9784" s="119" t="str">
        <f t="shared" si="608"/>
        <v>NA</v>
      </c>
      <c r="M9784" s="119"/>
      <c r="N9784" s="120" t="str">
        <f t="shared" si="609"/>
        <v>NA</v>
      </c>
      <c r="O9784" s="120"/>
      <c r="P9784"/>
      <c r="Q9784"/>
      <c r="R9784"/>
      <c r="S9784"/>
      <c r="T9784"/>
      <c r="U9784" t="s">
        <v>29943</v>
      </c>
      <c r="V9784" t="s">
        <v>29941</v>
      </c>
      <c r="W9784" t="s">
        <v>29942</v>
      </c>
      <c r="X9784" t="s">
        <v>193</v>
      </c>
      <c r="Y9784" t="s">
        <v>4534</v>
      </c>
      <c r="Z9784" t="s">
        <v>54</v>
      </c>
      <c r="AA9784"/>
      <c r="AB9784" t="s">
        <v>48651</v>
      </c>
      <c r="AC9784" t="s">
        <v>55175</v>
      </c>
      <c r="AD9784"/>
      <c r="AE9784" t="s">
        <v>565</v>
      </c>
      <c r="AF9784" s="119" t="str">
        <f t="shared" si="610"/>
        <v>NA</v>
      </c>
      <c r="AG9784" s="119"/>
      <c r="AH9784" s="119"/>
      <c r="AI9784" s="119"/>
      <c r="AJ9784" s="119" t="str">
        <f t="shared" si="611"/>
        <v>NA</v>
      </c>
      <c r="AK9784" s="190"/>
      <c r="AL9784" s="191"/>
    </row>
    <row r="9785" spans="1:38" x14ac:dyDescent="0.25">
      <c r="A9785" t="s">
        <v>27210</v>
      </c>
      <c r="B9785" t="s">
        <v>27208</v>
      </c>
      <c r="C9785" t="s">
        <v>27209</v>
      </c>
      <c r="D9785" t="s">
        <v>193</v>
      </c>
      <c r="E9785" t="s">
        <v>18247</v>
      </c>
      <c r="F9785" t="s">
        <v>54</v>
      </c>
      <c r="G9785"/>
      <c r="H9785" t="s">
        <v>49024</v>
      </c>
      <c r="I9785" t="s">
        <v>55479</v>
      </c>
      <c r="J9785"/>
      <c r="K9785" t="s">
        <v>565</v>
      </c>
      <c r="L9785" s="119" t="str">
        <f t="shared" si="608"/>
        <v>NA</v>
      </c>
      <c r="M9785" s="119"/>
      <c r="N9785" s="120" t="str">
        <f t="shared" si="609"/>
        <v>NA</v>
      </c>
      <c r="O9785" s="120"/>
      <c r="P9785"/>
      <c r="Q9785"/>
      <c r="R9785"/>
      <c r="S9785"/>
      <c r="T9785"/>
      <c r="U9785" t="s">
        <v>28403</v>
      </c>
      <c r="V9785" t="s">
        <v>28402</v>
      </c>
      <c r="W9785" t="s">
        <v>27809</v>
      </c>
      <c r="X9785" t="s">
        <v>193</v>
      </c>
      <c r="Y9785" t="s">
        <v>4534</v>
      </c>
      <c r="Z9785" t="s">
        <v>54</v>
      </c>
      <c r="AA9785"/>
      <c r="AB9785" t="s">
        <v>48650</v>
      </c>
      <c r="AC9785" t="s">
        <v>55175</v>
      </c>
      <c r="AD9785" t="s">
        <v>28403</v>
      </c>
      <c r="AE9785" t="s">
        <v>565</v>
      </c>
      <c r="AF9785" s="119" t="str">
        <f t="shared" si="610"/>
        <v>NA</v>
      </c>
      <c r="AG9785" s="119"/>
      <c r="AH9785" s="119"/>
      <c r="AI9785" s="119"/>
      <c r="AJ9785" s="119" t="str">
        <f t="shared" si="611"/>
        <v>NA</v>
      </c>
      <c r="AK9785" s="190"/>
      <c r="AL9785" s="191"/>
    </row>
    <row r="9786" spans="1:38" x14ac:dyDescent="0.25">
      <c r="A9786" t="s">
        <v>31246</v>
      </c>
      <c r="B9786" t="s">
        <v>31244</v>
      </c>
      <c r="C9786" t="s">
        <v>31245</v>
      </c>
      <c r="D9786" t="s">
        <v>193</v>
      </c>
      <c r="E9786" t="s">
        <v>18247</v>
      </c>
      <c r="F9786" t="s">
        <v>54</v>
      </c>
      <c r="G9786"/>
      <c r="H9786" t="s">
        <v>49024</v>
      </c>
      <c r="I9786" t="s">
        <v>55479</v>
      </c>
      <c r="J9786" t="s">
        <v>31246</v>
      </c>
      <c r="K9786" t="s">
        <v>565</v>
      </c>
      <c r="L9786" s="119" t="str">
        <f t="shared" si="608"/>
        <v>NA</v>
      </c>
      <c r="M9786" s="119"/>
      <c r="N9786" s="120" t="str">
        <f t="shared" si="609"/>
        <v>NA</v>
      </c>
      <c r="O9786" s="120"/>
      <c r="P9786"/>
      <c r="Q9786"/>
      <c r="R9786"/>
      <c r="S9786"/>
      <c r="T9786"/>
      <c r="U9786" t="s">
        <v>30872</v>
      </c>
      <c r="V9786" t="s">
        <v>30870</v>
      </c>
      <c r="W9786" t="s">
        <v>30871</v>
      </c>
      <c r="X9786" t="s">
        <v>193</v>
      </c>
      <c r="Y9786" t="s">
        <v>4534</v>
      </c>
      <c r="Z9786" t="s">
        <v>54</v>
      </c>
      <c r="AA9786"/>
      <c r="AB9786" t="s">
        <v>48651</v>
      </c>
      <c r="AC9786" t="s">
        <v>55175</v>
      </c>
      <c r="AD9786"/>
      <c r="AE9786" t="s">
        <v>565</v>
      </c>
      <c r="AF9786" s="119" t="str">
        <f t="shared" si="610"/>
        <v>NA</v>
      </c>
      <c r="AG9786" s="119"/>
      <c r="AH9786" s="119"/>
      <c r="AI9786" s="119"/>
      <c r="AJ9786" s="119" t="str">
        <f t="shared" si="611"/>
        <v>NA</v>
      </c>
      <c r="AK9786" s="190"/>
      <c r="AL9786" s="191"/>
    </row>
    <row r="9787" spans="1:38" x14ac:dyDescent="0.25">
      <c r="A9787" t="s">
        <v>29908</v>
      </c>
      <c r="B9787" t="s">
        <v>29906</v>
      </c>
      <c r="C9787" t="s">
        <v>29907</v>
      </c>
      <c r="D9787" t="s">
        <v>193</v>
      </c>
      <c r="E9787" t="s">
        <v>18247</v>
      </c>
      <c r="F9787" t="s">
        <v>54</v>
      </c>
      <c r="G9787"/>
      <c r="H9787" t="s">
        <v>49024</v>
      </c>
      <c r="I9787" t="s">
        <v>55479</v>
      </c>
      <c r="J9787" t="s">
        <v>29908</v>
      </c>
      <c r="K9787" t="s">
        <v>565</v>
      </c>
      <c r="L9787" s="119" t="str">
        <f t="shared" si="608"/>
        <v>NA</v>
      </c>
      <c r="M9787" s="119"/>
      <c r="N9787" s="120" t="str">
        <f t="shared" si="609"/>
        <v>NA</v>
      </c>
      <c r="O9787" s="120"/>
      <c r="P9787"/>
      <c r="Q9787"/>
      <c r="R9787"/>
      <c r="S9787"/>
      <c r="T9787"/>
      <c r="U9787" t="s">
        <v>30446</v>
      </c>
      <c r="V9787" t="s">
        <v>30444</v>
      </c>
      <c r="W9787" t="s">
        <v>30445</v>
      </c>
      <c r="X9787" t="s">
        <v>193</v>
      </c>
      <c r="Y9787" t="s">
        <v>4534</v>
      </c>
      <c r="Z9787" t="s">
        <v>54</v>
      </c>
      <c r="AA9787"/>
      <c r="AB9787" t="s">
        <v>48653</v>
      </c>
      <c r="AC9787" t="s">
        <v>55175</v>
      </c>
      <c r="AD9787" t="s">
        <v>30447</v>
      </c>
      <c r="AE9787" t="s">
        <v>565</v>
      </c>
      <c r="AF9787" s="119" t="str">
        <f t="shared" si="610"/>
        <v>NA</v>
      </c>
      <c r="AG9787" s="119"/>
      <c r="AH9787" s="119"/>
      <c r="AI9787" s="119"/>
      <c r="AJ9787" s="119" t="str">
        <f t="shared" si="611"/>
        <v>NA</v>
      </c>
      <c r="AK9787" s="190"/>
      <c r="AL9787" s="191"/>
    </row>
    <row r="9788" spans="1:38" x14ac:dyDescent="0.25">
      <c r="A9788" t="s">
        <v>27538</v>
      </c>
      <c r="B9788" t="s">
        <v>27536</v>
      </c>
      <c r="C9788" t="s">
        <v>27537</v>
      </c>
      <c r="D9788" t="s">
        <v>193</v>
      </c>
      <c r="E9788" t="s">
        <v>18247</v>
      </c>
      <c r="F9788" t="s">
        <v>54</v>
      </c>
      <c r="G9788"/>
      <c r="H9788" t="s">
        <v>49024</v>
      </c>
      <c r="I9788" t="s">
        <v>55479</v>
      </c>
      <c r="J9788" t="s">
        <v>27538</v>
      </c>
      <c r="K9788" t="s">
        <v>565</v>
      </c>
      <c r="L9788" s="119" t="str">
        <f t="shared" si="608"/>
        <v>NA</v>
      </c>
      <c r="M9788" s="119"/>
      <c r="N9788" s="120" t="str">
        <f t="shared" si="609"/>
        <v>NA</v>
      </c>
      <c r="O9788" s="120"/>
      <c r="P9788"/>
      <c r="Q9788"/>
      <c r="R9788"/>
      <c r="S9788"/>
      <c r="T9788"/>
      <c r="U9788" t="s">
        <v>30378</v>
      </c>
      <c r="V9788" t="s">
        <v>30376</v>
      </c>
      <c r="W9788" t="s">
        <v>30377</v>
      </c>
      <c r="X9788" t="s">
        <v>193</v>
      </c>
      <c r="Y9788" t="s">
        <v>4534</v>
      </c>
      <c r="Z9788" t="s">
        <v>54</v>
      </c>
      <c r="AA9788"/>
      <c r="AB9788" t="s">
        <v>48652</v>
      </c>
      <c r="AC9788" t="s">
        <v>55175</v>
      </c>
      <c r="AD9788"/>
      <c r="AE9788" t="s">
        <v>565</v>
      </c>
      <c r="AF9788" s="119" t="str">
        <f t="shared" si="610"/>
        <v>NA</v>
      </c>
      <c r="AG9788" s="119"/>
      <c r="AH9788" s="119"/>
      <c r="AI9788" s="119"/>
      <c r="AJ9788" s="119" t="str">
        <f t="shared" si="611"/>
        <v>NA</v>
      </c>
      <c r="AK9788" s="190"/>
      <c r="AL9788" s="191"/>
    </row>
    <row r="9789" spans="1:38" x14ac:dyDescent="0.25">
      <c r="A9789" t="s">
        <v>27313</v>
      </c>
      <c r="B9789" t="s">
        <v>27311</v>
      </c>
      <c r="C9789" t="s">
        <v>27312</v>
      </c>
      <c r="D9789" t="s">
        <v>193</v>
      </c>
      <c r="E9789" t="s">
        <v>18247</v>
      </c>
      <c r="F9789" t="s">
        <v>54</v>
      </c>
      <c r="G9789"/>
      <c r="H9789" t="s">
        <v>49024</v>
      </c>
      <c r="I9789" t="s">
        <v>55479</v>
      </c>
      <c r="J9789" t="s">
        <v>27314</v>
      </c>
      <c r="K9789" t="s">
        <v>565</v>
      </c>
      <c r="L9789" s="119" t="str">
        <f t="shared" si="608"/>
        <v>NA</v>
      </c>
      <c r="M9789" s="119"/>
      <c r="N9789" s="120" t="str">
        <f t="shared" si="609"/>
        <v>NA</v>
      </c>
      <c r="O9789" s="120"/>
      <c r="P9789"/>
      <c r="Q9789"/>
      <c r="R9789"/>
      <c r="S9789"/>
      <c r="T9789"/>
      <c r="U9789" t="s">
        <v>31212</v>
      </c>
      <c r="V9789" t="s">
        <v>31213</v>
      </c>
      <c r="W9789" t="s">
        <v>31214</v>
      </c>
      <c r="X9789" t="s">
        <v>193</v>
      </c>
      <c r="Y9789" t="s">
        <v>4534</v>
      </c>
      <c r="Z9789" t="s">
        <v>54</v>
      </c>
      <c r="AA9789"/>
      <c r="AB9789" t="s">
        <v>48651</v>
      </c>
      <c r="AC9789" t="s">
        <v>55175</v>
      </c>
      <c r="AD9789"/>
      <c r="AE9789" t="s">
        <v>565</v>
      </c>
      <c r="AF9789" s="119" t="str">
        <f t="shared" si="610"/>
        <v>NA</v>
      </c>
      <c r="AG9789" s="119"/>
      <c r="AH9789" s="119"/>
      <c r="AI9789" s="119"/>
      <c r="AJ9789" s="119" t="str">
        <f t="shared" si="611"/>
        <v>NA</v>
      </c>
      <c r="AK9789" s="190"/>
      <c r="AL9789" s="191"/>
    </row>
    <row r="9790" spans="1:38" x14ac:dyDescent="0.25">
      <c r="A9790" t="s">
        <v>30132</v>
      </c>
      <c r="B9790" t="s">
        <v>30130</v>
      </c>
      <c r="C9790" t="s">
        <v>30131</v>
      </c>
      <c r="D9790" t="s">
        <v>193</v>
      </c>
      <c r="E9790" t="s">
        <v>8124</v>
      </c>
      <c r="F9790" t="s">
        <v>54</v>
      </c>
      <c r="G9790"/>
      <c r="H9790" t="s">
        <v>49026</v>
      </c>
      <c r="I9790" t="s">
        <v>55480</v>
      </c>
      <c r="J9790" t="s">
        <v>30133</v>
      </c>
      <c r="K9790" t="s">
        <v>565</v>
      </c>
      <c r="L9790" s="119" t="str">
        <f t="shared" si="608"/>
        <v>NA</v>
      </c>
      <c r="M9790" s="119"/>
      <c r="N9790" s="120" t="str">
        <f t="shared" si="609"/>
        <v>NA</v>
      </c>
      <c r="O9790" s="120"/>
      <c r="P9790"/>
      <c r="Q9790"/>
      <c r="R9790"/>
      <c r="S9790"/>
      <c r="T9790"/>
      <c r="U9790" t="s">
        <v>30062</v>
      </c>
      <c r="V9790" t="s">
        <v>30060</v>
      </c>
      <c r="W9790" t="s">
        <v>30061</v>
      </c>
      <c r="X9790" t="s">
        <v>193</v>
      </c>
      <c r="Y9790" t="s">
        <v>4534</v>
      </c>
      <c r="Z9790" t="s">
        <v>54</v>
      </c>
      <c r="AA9790"/>
      <c r="AB9790" t="s">
        <v>48652</v>
      </c>
      <c r="AC9790" t="s">
        <v>55175</v>
      </c>
      <c r="AD9790" t="s">
        <v>30062</v>
      </c>
      <c r="AE9790" t="s">
        <v>565</v>
      </c>
      <c r="AF9790" s="119" t="str">
        <f t="shared" si="610"/>
        <v>NA</v>
      </c>
      <c r="AG9790" s="119"/>
      <c r="AH9790" s="119"/>
      <c r="AI9790" s="119"/>
      <c r="AJ9790" s="119" t="str">
        <f t="shared" si="611"/>
        <v>NA</v>
      </c>
      <c r="AK9790" s="190"/>
      <c r="AL9790" s="191"/>
    </row>
    <row r="9791" spans="1:38" x14ac:dyDescent="0.25">
      <c r="A9791" t="s">
        <v>30217</v>
      </c>
      <c r="B9791" t="s">
        <v>30215</v>
      </c>
      <c r="C9791" t="s">
        <v>30216</v>
      </c>
      <c r="D9791" t="s">
        <v>193</v>
      </c>
      <c r="E9791" t="s">
        <v>8124</v>
      </c>
      <c r="F9791" t="s">
        <v>54</v>
      </c>
      <c r="G9791"/>
      <c r="H9791" t="s">
        <v>49026</v>
      </c>
      <c r="I9791" t="s">
        <v>55480</v>
      </c>
      <c r="J9791" t="s">
        <v>30133</v>
      </c>
      <c r="K9791" t="s">
        <v>565</v>
      </c>
      <c r="L9791" s="119" t="str">
        <f t="shared" si="608"/>
        <v>NA</v>
      </c>
      <c r="M9791" s="119"/>
      <c r="N9791" s="120" t="str">
        <f t="shared" si="609"/>
        <v>NA</v>
      </c>
      <c r="O9791" s="120"/>
      <c r="P9791"/>
      <c r="Q9791"/>
      <c r="R9791"/>
      <c r="S9791"/>
      <c r="T9791"/>
      <c r="U9791" t="s">
        <v>30099</v>
      </c>
      <c r="V9791" t="s">
        <v>30097</v>
      </c>
      <c r="W9791" t="s">
        <v>30098</v>
      </c>
      <c r="X9791" t="s">
        <v>193</v>
      </c>
      <c r="Y9791" t="s">
        <v>4534</v>
      </c>
      <c r="Z9791" t="s">
        <v>54</v>
      </c>
      <c r="AA9791"/>
      <c r="AB9791" t="s">
        <v>48652</v>
      </c>
      <c r="AC9791" t="s">
        <v>55175</v>
      </c>
      <c r="AD9791" t="s">
        <v>30099</v>
      </c>
      <c r="AE9791" t="s">
        <v>565</v>
      </c>
      <c r="AF9791" s="119" t="str">
        <f t="shared" si="610"/>
        <v>NA</v>
      </c>
      <c r="AG9791" s="119"/>
      <c r="AH9791" s="119"/>
      <c r="AI9791" s="119"/>
      <c r="AJ9791" s="119" t="str">
        <f t="shared" si="611"/>
        <v>NA</v>
      </c>
      <c r="AK9791" s="190"/>
      <c r="AL9791" s="191"/>
    </row>
    <row r="9792" spans="1:38" x14ac:dyDescent="0.25">
      <c r="A9792" t="s">
        <v>30220</v>
      </c>
      <c r="B9792" t="s">
        <v>30218</v>
      </c>
      <c r="C9792" t="s">
        <v>30219</v>
      </c>
      <c r="D9792" t="s">
        <v>193</v>
      </c>
      <c r="E9792" t="s">
        <v>6621</v>
      </c>
      <c r="F9792" t="s">
        <v>54</v>
      </c>
      <c r="G9792" t="s">
        <v>49624</v>
      </c>
      <c r="H9792" t="s">
        <v>49641</v>
      </c>
      <c r="I9792" t="s">
        <v>55481</v>
      </c>
      <c r="J9792" t="s">
        <v>30220</v>
      </c>
      <c r="K9792" t="s">
        <v>565</v>
      </c>
      <c r="L9792" s="119" t="str">
        <f t="shared" si="608"/>
        <v>NA</v>
      </c>
      <c r="M9792" s="119"/>
      <c r="N9792" s="120" t="str">
        <f t="shared" si="609"/>
        <v>NA</v>
      </c>
      <c r="O9792" s="120"/>
      <c r="P9792"/>
      <c r="Q9792"/>
      <c r="R9792"/>
      <c r="S9792"/>
      <c r="T9792"/>
      <c r="U9792" t="s">
        <v>31014</v>
      </c>
      <c r="V9792" t="s">
        <v>31012</v>
      </c>
      <c r="W9792" t="s">
        <v>31013</v>
      </c>
      <c r="X9792" t="s">
        <v>193</v>
      </c>
      <c r="Y9792" t="s">
        <v>4534</v>
      </c>
      <c r="Z9792" t="s">
        <v>54</v>
      </c>
      <c r="AA9792"/>
      <c r="AB9792" t="s">
        <v>48651</v>
      </c>
      <c r="AC9792" t="s">
        <v>55175</v>
      </c>
      <c r="AD9792" t="s">
        <v>31014</v>
      </c>
      <c r="AE9792" t="s">
        <v>565</v>
      </c>
      <c r="AF9792" s="119" t="str">
        <f t="shared" si="610"/>
        <v>NA</v>
      </c>
      <c r="AG9792" s="119"/>
      <c r="AH9792" s="119"/>
      <c r="AI9792" s="119"/>
      <c r="AJ9792" s="119" t="str">
        <f t="shared" si="611"/>
        <v>NA</v>
      </c>
      <c r="AK9792" s="190"/>
      <c r="AL9792" s="191"/>
    </row>
    <row r="9793" spans="1:38" x14ac:dyDescent="0.25">
      <c r="A9793" t="s">
        <v>28380</v>
      </c>
      <c r="B9793" t="s">
        <v>28378</v>
      </c>
      <c r="C9793" t="s">
        <v>28379</v>
      </c>
      <c r="D9793" t="s">
        <v>193</v>
      </c>
      <c r="E9793" t="s">
        <v>6621</v>
      </c>
      <c r="F9793" t="s">
        <v>54</v>
      </c>
      <c r="G9793" t="s">
        <v>49624</v>
      </c>
      <c r="H9793" t="s">
        <v>49639</v>
      </c>
      <c r="I9793" t="s">
        <v>55481</v>
      </c>
      <c r="J9793"/>
      <c r="K9793" t="s">
        <v>565</v>
      </c>
      <c r="L9793" s="119" t="str">
        <f t="shared" si="608"/>
        <v>NA</v>
      </c>
      <c r="M9793" s="119"/>
      <c r="N9793" s="120" t="str">
        <f t="shared" si="609"/>
        <v>NA</v>
      </c>
      <c r="O9793" s="120"/>
      <c r="P9793"/>
      <c r="Q9793"/>
      <c r="R9793"/>
      <c r="S9793"/>
      <c r="T9793"/>
      <c r="U9793" t="s">
        <v>28904</v>
      </c>
      <c r="V9793" t="s">
        <v>28902</v>
      </c>
      <c r="W9793" t="s">
        <v>28903</v>
      </c>
      <c r="X9793" t="s">
        <v>193</v>
      </c>
      <c r="Y9793" t="s">
        <v>4534</v>
      </c>
      <c r="Z9793" t="s">
        <v>54</v>
      </c>
      <c r="AA9793"/>
      <c r="AB9793" t="s">
        <v>48650</v>
      </c>
      <c r="AC9793" t="s">
        <v>55175</v>
      </c>
      <c r="AD9793" t="s">
        <v>28904</v>
      </c>
      <c r="AE9793" t="s">
        <v>565</v>
      </c>
      <c r="AF9793" s="119" t="str">
        <f t="shared" si="610"/>
        <v>NA</v>
      </c>
      <c r="AG9793" s="119"/>
      <c r="AH9793" s="119"/>
      <c r="AI9793" s="119"/>
      <c r="AJ9793" s="119" t="str">
        <f t="shared" si="611"/>
        <v>NA</v>
      </c>
      <c r="AK9793" s="190"/>
      <c r="AL9793" s="191"/>
    </row>
    <row r="9794" spans="1:38" x14ac:dyDescent="0.25">
      <c r="A9794" t="s">
        <v>29627</v>
      </c>
      <c r="B9794" t="s">
        <v>29625</v>
      </c>
      <c r="C9794" t="s">
        <v>29626</v>
      </c>
      <c r="D9794" t="s">
        <v>193</v>
      </c>
      <c r="E9794" t="s">
        <v>6621</v>
      </c>
      <c r="F9794" t="s">
        <v>54</v>
      </c>
      <c r="G9794" t="s">
        <v>49624</v>
      </c>
      <c r="H9794" t="s">
        <v>49639</v>
      </c>
      <c r="I9794" t="s">
        <v>55481</v>
      </c>
      <c r="J9794" t="s">
        <v>29627</v>
      </c>
      <c r="K9794" t="s">
        <v>565</v>
      </c>
      <c r="L9794" s="119" t="str">
        <f t="shared" si="608"/>
        <v>NA</v>
      </c>
      <c r="M9794" s="119"/>
      <c r="N9794" s="120" t="str">
        <f t="shared" si="609"/>
        <v>NA</v>
      </c>
      <c r="O9794" s="120"/>
      <c r="P9794"/>
      <c r="Q9794"/>
      <c r="R9794"/>
      <c r="S9794"/>
      <c r="T9794"/>
      <c r="U9794" t="s">
        <v>35195</v>
      </c>
      <c r="V9794" t="s">
        <v>35193</v>
      </c>
      <c r="W9794" t="s">
        <v>35194</v>
      </c>
      <c r="X9794" t="s">
        <v>193</v>
      </c>
      <c r="Y9794" t="s">
        <v>331</v>
      </c>
      <c r="Z9794" t="s">
        <v>54</v>
      </c>
      <c r="AA9794"/>
      <c r="AB9794" t="s">
        <v>48651</v>
      </c>
      <c r="AC9794" t="s">
        <v>55176</v>
      </c>
      <c r="AD9794" t="s">
        <v>35196</v>
      </c>
      <c r="AE9794" t="s">
        <v>565</v>
      </c>
      <c r="AF9794" s="119" t="str">
        <f t="shared" si="610"/>
        <v>NA</v>
      </c>
      <c r="AG9794" s="119"/>
      <c r="AH9794" s="119"/>
      <c r="AI9794" s="119"/>
      <c r="AJ9794" s="119" t="str">
        <f t="shared" si="611"/>
        <v>NA</v>
      </c>
      <c r="AK9794" s="190"/>
      <c r="AL9794" s="191"/>
    </row>
    <row r="9795" spans="1:38" x14ac:dyDescent="0.25">
      <c r="A9795" t="s">
        <v>29656</v>
      </c>
      <c r="B9795" t="s">
        <v>29657</v>
      </c>
      <c r="C9795" t="s">
        <v>29658</v>
      </c>
      <c r="D9795" t="s">
        <v>193</v>
      </c>
      <c r="E9795" t="s">
        <v>6621</v>
      </c>
      <c r="F9795" t="s">
        <v>54</v>
      </c>
      <c r="G9795" t="s">
        <v>49624</v>
      </c>
      <c r="H9795" t="s">
        <v>49639</v>
      </c>
      <c r="I9795" t="s">
        <v>55481</v>
      </c>
      <c r="J9795" t="s">
        <v>29656</v>
      </c>
      <c r="K9795" t="s">
        <v>565</v>
      </c>
      <c r="L9795" s="119" t="str">
        <f t="shared" ref="L9795:L9858" si="612">IF($Q$1&lt;&gt;"",IF(ISNUMBER(SEARCH("*"&amp;$Q$1&amp;"*", A9795)),A9795, IF(ISNUMBER(SEARCH("*"&amp;$Q$1&amp;"*", H9795)),A9795, IF(ISNUMBER(SEARCH("*"&amp;$Q$1&amp;"*", G9795)),A9795, IF(ISNUMBER(SEARCH("*"&amp;$Q$1&amp;"*", J9795)),A9795,  IF(ISNUMBER(SEARCH("*"&amp;$Q$1&amp;"*", E9795)),A9795, "NA"))))),"NA")</f>
        <v>NA</v>
      </c>
      <c r="M9795" s="119"/>
      <c r="N9795" s="120" t="str">
        <f t="shared" ref="N9795:N9858" si="613">IF($Q$11=1,IF(ISNUMBER(SEARCH($T$11,C9795)),A9795,"NA"),"NA")</f>
        <v>NA</v>
      </c>
      <c r="O9795" s="120"/>
      <c r="P9795"/>
      <c r="Q9795"/>
      <c r="R9795"/>
      <c r="S9795"/>
      <c r="T9795"/>
      <c r="U9795" t="s">
        <v>28325</v>
      </c>
      <c r="V9795" t="s">
        <v>28323</v>
      </c>
      <c r="W9795" t="s">
        <v>28324</v>
      </c>
      <c r="X9795" t="s">
        <v>193</v>
      </c>
      <c r="Y9795" t="s">
        <v>331</v>
      </c>
      <c r="Z9795" t="s">
        <v>54</v>
      </c>
      <c r="AA9795"/>
      <c r="AB9795" t="s">
        <v>48650</v>
      </c>
      <c r="AC9795" t="s">
        <v>55176</v>
      </c>
      <c r="AD9795" t="s">
        <v>28326</v>
      </c>
      <c r="AE9795" t="s">
        <v>565</v>
      </c>
      <c r="AF9795" s="119" t="str">
        <f t="shared" ref="AF9795:AF9858" si="614">IF($Q$6&lt;&gt;"",IF(ISNUMBER(SEARCH($Q$6, W9795)),U9795, "NA"),"NA")</f>
        <v>NA</v>
      </c>
      <c r="AG9795" s="119"/>
      <c r="AH9795" s="119"/>
      <c r="AI9795" s="119"/>
      <c r="AJ9795" s="119" t="str">
        <f t="shared" ref="AJ9795:AJ9858" si="615">IF($Q$5&lt;&gt;"",IF(ISNUMBER(SEARCH($Q$5, U9795&amp;" "&amp;Y9795&amp;" "&amp;AA9795&amp;" "&amp;AB9795&amp;" "&amp;AD9795)),U9795, "NA"),"NA")</f>
        <v>NA</v>
      </c>
      <c r="AK9795" s="190"/>
      <c r="AL9795" s="191"/>
    </row>
    <row r="9796" spans="1:38" x14ac:dyDescent="0.25">
      <c r="A9796" t="s">
        <v>27649</v>
      </c>
      <c r="B9796" t="s">
        <v>27647</v>
      </c>
      <c r="C9796" t="s">
        <v>27648</v>
      </c>
      <c r="D9796" t="s">
        <v>193</v>
      </c>
      <c r="E9796" t="s">
        <v>27650</v>
      </c>
      <c r="F9796" t="s">
        <v>54</v>
      </c>
      <c r="G9796"/>
      <c r="H9796" t="s">
        <v>49027</v>
      </c>
      <c r="I9796" t="s">
        <v>55482</v>
      </c>
      <c r="J9796" t="s">
        <v>27649</v>
      </c>
      <c r="K9796" t="s">
        <v>565</v>
      </c>
      <c r="L9796" s="119" t="str">
        <f t="shared" si="612"/>
        <v>NA</v>
      </c>
      <c r="M9796" s="119"/>
      <c r="N9796" s="120" t="str">
        <f t="shared" si="613"/>
        <v>NA</v>
      </c>
      <c r="O9796" s="120"/>
      <c r="P9796"/>
      <c r="Q9796"/>
      <c r="R9796"/>
      <c r="S9796"/>
      <c r="T9796"/>
      <c r="U9796" t="s">
        <v>27337</v>
      </c>
      <c r="V9796" t="s">
        <v>27336</v>
      </c>
      <c r="W9796" t="s">
        <v>27276</v>
      </c>
      <c r="X9796" t="s">
        <v>193</v>
      </c>
      <c r="Y9796" t="s">
        <v>331</v>
      </c>
      <c r="Z9796" t="s">
        <v>54</v>
      </c>
      <c r="AA9796"/>
      <c r="AB9796" t="s">
        <v>48651</v>
      </c>
      <c r="AC9796" t="s">
        <v>55176</v>
      </c>
      <c r="AD9796" t="s">
        <v>27338</v>
      </c>
      <c r="AE9796" t="s">
        <v>565</v>
      </c>
      <c r="AF9796" s="119" t="str">
        <f t="shared" si="614"/>
        <v>NA</v>
      </c>
      <c r="AG9796" s="119"/>
      <c r="AH9796" s="119"/>
      <c r="AI9796" s="119"/>
      <c r="AJ9796" s="119" t="str">
        <f t="shared" si="615"/>
        <v>NA</v>
      </c>
      <c r="AK9796" s="190"/>
      <c r="AL9796" s="191"/>
    </row>
    <row r="9797" spans="1:38" x14ac:dyDescent="0.25">
      <c r="A9797" t="s">
        <v>31360</v>
      </c>
      <c r="B9797" t="s">
        <v>31358</v>
      </c>
      <c r="C9797" t="s">
        <v>31359</v>
      </c>
      <c r="D9797" t="s">
        <v>193</v>
      </c>
      <c r="E9797" t="s">
        <v>22183</v>
      </c>
      <c r="F9797" t="s">
        <v>54</v>
      </c>
      <c r="G9797"/>
      <c r="H9797" t="s">
        <v>49028</v>
      </c>
      <c r="I9797" t="s">
        <v>55483</v>
      </c>
      <c r="J9797" t="s">
        <v>31361</v>
      </c>
      <c r="K9797" t="s">
        <v>565</v>
      </c>
      <c r="L9797" s="119" t="str">
        <f t="shared" si="612"/>
        <v>NA</v>
      </c>
      <c r="M9797" s="119"/>
      <c r="N9797" s="120" t="str">
        <f t="shared" si="613"/>
        <v>NA</v>
      </c>
      <c r="O9797" s="120"/>
      <c r="P9797"/>
      <c r="Q9797"/>
      <c r="R9797"/>
      <c r="S9797"/>
      <c r="T9797"/>
      <c r="U9797" t="s">
        <v>29861</v>
      </c>
      <c r="V9797" t="s">
        <v>29859</v>
      </c>
      <c r="W9797" t="s">
        <v>29860</v>
      </c>
      <c r="X9797" t="s">
        <v>193</v>
      </c>
      <c r="Y9797" t="s">
        <v>331</v>
      </c>
      <c r="Z9797" t="s">
        <v>54</v>
      </c>
      <c r="AA9797"/>
      <c r="AB9797" t="s">
        <v>48652</v>
      </c>
      <c r="AC9797" t="s">
        <v>55176</v>
      </c>
      <c r="AD9797" t="s">
        <v>29862</v>
      </c>
      <c r="AE9797" t="s">
        <v>565</v>
      </c>
      <c r="AF9797" s="119" t="str">
        <f t="shared" si="614"/>
        <v>NA</v>
      </c>
      <c r="AG9797" s="119"/>
      <c r="AH9797" s="119"/>
      <c r="AI9797" s="119"/>
      <c r="AJ9797" s="119" t="str">
        <f t="shared" si="615"/>
        <v>NA</v>
      </c>
      <c r="AK9797" s="190"/>
      <c r="AL9797" s="191"/>
    </row>
    <row r="9798" spans="1:38" x14ac:dyDescent="0.25">
      <c r="A9798" t="s">
        <v>28540</v>
      </c>
      <c r="B9798" t="s">
        <v>28538</v>
      </c>
      <c r="C9798" t="s">
        <v>28539</v>
      </c>
      <c r="D9798" t="s">
        <v>193</v>
      </c>
      <c r="E9798" t="s">
        <v>22183</v>
      </c>
      <c r="F9798" t="s">
        <v>54</v>
      </c>
      <c r="G9798"/>
      <c r="H9798" t="s">
        <v>49028</v>
      </c>
      <c r="I9798" t="s">
        <v>55483</v>
      </c>
      <c r="J9798" t="s">
        <v>28541</v>
      </c>
      <c r="K9798" t="s">
        <v>565</v>
      </c>
      <c r="L9798" s="119" t="str">
        <f t="shared" si="612"/>
        <v>NA</v>
      </c>
      <c r="M9798" s="119"/>
      <c r="N9798" s="120" t="str">
        <f t="shared" si="613"/>
        <v>NA</v>
      </c>
      <c r="O9798" s="120"/>
      <c r="P9798"/>
      <c r="Q9798"/>
      <c r="R9798"/>
      <c r="S9798"/>
      <c r="T9798"/>
      <c r="U9798" t="s">
        <v>29320</v>
      </c>
      <c r="V9798" t="s">
        <v>29319</v>
      </c>
      <c r="W9798" t="s">
        <v>667</v>
      </c>
      <c r="X9798" t="s">
        <v>193</v>
      </c>
      <c r="Y9798" t="s">
        <v>331</v>
      </c>
      <c r="Z9798" t="s">
        <v>54</v>
      </c>
      <c r="AA9798"/>
      <c r="AB9798" t="s">
        <v>48651</v>
      </c>
      <c r="AC9798" t="s">
        <v>55176</v>
      </c>
      <c r="AD9798" t="s">
        <v>29321</v>
      </c>
      <c r="AE9798" t="s">
        <v>565</v>
      </c>
      <c r="AF9798" s="119" t="str">
        <f t="shared" si="614"/>
        <v>NA</v>
      </c>
      <c r="AG9798" s="119"/>
      <c r="AH9798" s="119"/>
      <c r="AI9798" s="119"/>
      <c r="AJ9798" s="119" t="str">
        <f t="shared" si="615"/>
        <v>NA</v>
      </c>
      <c r="AK9798" s="190"/>
      <c r="AL9798" s="191"/>
    </row>
    <row r="9799" spans="1:38" x14ac:dyDescent="0.25">
      <c r="A9799" t="s">
        <v>28540</v>
      </c>
      <c r="B9799" t="s">
        <v>28542</v>
      </c>
      <c r="C9799" t="s">
        <v>28543</v>
      </c>
      <c r="D9799" t="s">
        <v>193</v>
      </c>
      <c r="E9799" t="s">
        <v>22183</v>
      </c>
      <c r="F9799" t="s">
        <v>54</v>
      </c>
      <c r="G9799"/>
      <c r="H9799" t="s">
        <v>49028</v>
      </c>
      <c r="I9799" t="s">
        <v>55483</v>
      </c>
      <c r="J9799"/>
      <c r="K9799" t="s">
        <v>565</v>
      </c>
      <c r="L9799" s="119" t="str">
        <f t="shared" si="612"/>
        <v>NA</v>
      </c>
      <c r="M9799" s="119"/>
      <c r="N9799" s="120" t="str">
        <f t="shared" si="613"/>
        <v>NA</v>
      </c>
      <c r="O9799" s="120"/>
      <c r="P9799"/>
      <c r="Q9799"/>
      <c r="R9799"/>
      <c r="S9799"/>
      <c r="T9799"/>
      <c r="U9799" t="s">
        <v>29191</v>
      </c>
      <c r="V9799" t="s">
        <v>29189</v>
      </c>
      <c r="W9799" t="s">
        <v>29190</v>
      </c>
      <c r="X9799" t="s">
        <v>193</v>
      </c>
      <c r="Y9799" t="s">
        <v>331</v>
      </c>
      <c r="Z9799" t="s">
        <v>54</v>
      </c>
      <c r="AA9799"/>
      <c r="AB9799" t="s">
        <v>48651</v>
      </c>
      <c r="AC9799" t="s">
        <v>55176</v>
      </c>
      <c r="AD9799" t="s">
        <v>29192</v>
      </c>
      <c r="AE9799" t="s">
        <v>565</v>
      </c>
      <c r="AF9799" s="119" t="str">
        <f t="shared" si="614"/>
        <v>NA</v>
      </c>
      <c r="AG9799" s="119"/>
      <c r="AH9799" s="119"/>
      <c r="AI9799" s="119"/>
      <c r="AJ9799" s="119" t="str">
        <f t="shared" si="615"/>
        <v>NA</v>
      </c>
      <c r="AK9799" s="190"/>
      <c r="AL9799" s="191"/>
    </row>
    <row r="9800" spans="1:38" x14ac:dyDescent="0.25">
      <c r="A9800" t="s">
        <v>27751</v>
      </c>
      <c r="B9800" t="s">
        <v>27749</v>
      </c>
      <c r="C9800" t="s">
        <v>27750</v>
      </c>
      <c r="D9800" t="s">
        <v>193</v>
      </c>
      <c r="E9800" t="s">
        <v>22183</v>
      </c>
      <c r="F9800" t="s">
        <v>54</v>
      </c>
      <c r="G9800"/>
      <c r="H9800" t="s">
        <v>49028</v>
      </c>
      <c r="I9800" t="s">
        <v>55483</v>
      </c>
      <c r="J9800"/>
      <c r="K9800" t="s">
        <v>565</v>
      </c>
      <c r="L9800" s="119" t="str">
        <f t="shared" si="612"/>
        <v>NA</v>
      </c>
      <c r="M9800" s="119"/>
      <c r="N9800" s="120" t="str">
        <f t="shared" si="613"/>
        <v>NA</v>
      </c>
      <c r="O9800" s="120"/>
      <c r="P9800"/>
      <c r="Q9800"/>
      <c r="R9800"/>
      <c r="S9800"/>
      <c r="T9800"/>
      <c r="U9800" t="s">
        <v>27981</v>
      </c>
      <c r="V9800" t="s">
        <v>27979</v>
      </c>
      <c r="W9800" t="s">
        <v>27980</v>
      </c>
      <c r="X9800" t="s">
        <v>193</v>
      </c>
      <c r="Y9800" t="s">
        <v>331</v>
      </c>
      <c r="Z9800" t="s">
        <v>54</v>
      </c>
      <c r="AA9800"/>
      <c r="AB9800" t="s">
        <v>48650</v>
      </c>
      <c r="AC9800" t="s">
        <v>55176</v>
      </c>
      <c r="AD9800" t="s">
        <v>27982</v>
      </c>
      <c r="AE9800" t="s">
        <v>565</v>
      </c>
      <c r="AF9800" s="119" t="str">
        <f t="shared" si="614"/>
        <v>NA</v>
      </c>
      <c r="AG9800" s="119"/>
      <c r="AH9800" s="119"/>
      <c r="AI9800" s="119"/>
      <c r="AJ9800" s="119" t="str">
        <f t="shared" si="615"/>
        <v>NA</v>
      </c>
      <c r="AK9800" s="190"/>
      <c r="AL9800" s="191"/>
    </row>
    <row r="9801" spans="1:38" x14ac:dyDescent="0.25">
      <c r="A9801" t="s">
        <v>27185</v>
      </c>
      <c r="B9801" t="s">
        <v>27183</v>
      </c>
      <c r="C9801" t="s">
        <v>27184</v>
      </c>
      <c r="D9801" t="s">
        <v>193</v>
      </c>
      <c r="E9801" t="s">
        <v>22183</v>
      </c>
      <c r="F9801" t="s">
        <v>54</v>
      </c>
      <c r="G9801"/>
      <c r="H9801" t="s">
        <v>49028</v>
      </c>
      <c r="I9801" t="s">
        <v>55483</v>
      </c>
      <c r="J9801" t="s">
        <v>27185</v>
      </c>
      <c r="K9801" t="s">
        <v>565</v>
      </c>
      <c r="L9801" s="119" t="str">
        <f t="shared" si="612"/>
        <v>NA</v>
      </c>
      <c r="M9801" s="119"/>
      <c r="N9801" s="120" t="str">
        <f t="shared" si="613"/>
        <v>NA</v>
      </c>
      <c r="O9801" s="120"/>
      <c r="P9801"/>
      <c r="Q9801"/>
      <c r="R9801"/>
      <c r="S9801"/>
      <c r="T9801"/>
      <c r="U9801" t="s">
        <v>27150</v>
      </c>
      <c r="V9801" t="s">
        <v>27148</v>
      </c>
      <c r="W9801" t="s">
        <v>27149</v>
      </c>
      <c r="X9801" t="s">
        <v>193</v>
      </c>
      <c r="Y9801" t="s">
        <v>331</v>
      </c>
      <c r="Z9801" t="s">
        <v>54</v>
      </c>
      <c r="AA9801"/>
      <c r="AB9801" t="s">
        <v>48651</v>
      </c>
      <c r="AC9801" t="s">
        <v>55176</v>
      </c>
      <c r="AD9801"/>
      <c r="AE9801" t="s">
        <v>565</v>
      </c>
      <c r="AF9801" s="119" t="str">
        <f t="shared" si="614"/>
        <v>NA</v>
      </c>
      <c r="AG9801" s="119"/>
      <c r="AH9801" s="119"/>
      <c r="AI9801" s="119"/>
      <c r="AJ9801" s="119" t="str">
        <f t="shared" si="615"/>
        <v>NA</v>
      </c>
      <c r="AK9801" s="190"/>
      <c r="AL9801" s="191"/>
    </row>
    <row r="9802" spans="1:38" x14ac:dyDescent="0.25">
      <c r="A9802" t="s">
        <v>30438</v>
      </c>
      <c r="B9802" t="s">
        <v>30437</v>
      </c>
      <c r="C9802" t="s">
        <v>28137</v>
      </c>
      <c r="D9802" t="s">
        <v>193</v>
      </c>
      <c r="E9802" t="s">
        <v>5159</v>
      </c>
      <c r="F9802" t="s">
        <v>54</v>
      </c>
      <c r="G9802"/>
      <c r="H9802" t="s">
        <v>49029</v>
      </c>
      <c r="I9802" t="s">
        <v>55484</v>
      </c>
      <c r="J9802" t="s">
        <v>30439</v>
      </c>
      <c r="K9802" t="s">
        <v>565</v>
      </c>
      <c r="L9802" s="119" t="str">
        <f t="shared" si="612"/>
        <v>NA</v>
      </c>
      <c r="M9802" s="119"/>
      <c r="N9802" s="120" t="str">
        <f t="shared" si="613"/>
        <v>NA</v>
      </c>
      <c r="O9802" s="120"/>
      <c r="P9802"/>
      <c r="Q9802"/>
      <c r="R9802"/>
      <c r="S9802"/>
      <c r="T9802"/>
      <c r="U9802" t="s">
        <v>28069</v>
      </c>
      <c r="V9802" t="s">
        <v>28067</v>
      </c>
      <c r="W9802" t="s">
        <v>28068</v>
      </c>
      <c r="X9802" t="s">
        <v>193</v>
      </c>
      <c r="Y9802" t="s">
        <v>331</v>
      </c>
      <c r="Z9802" t="s">
        <v>54</v>
      </c>
      <c r="AA9802"/>
      <c r="AB9802" t="s">
        <v>48650</v>
      </c>
      <c r="AC9802" t="s">
        <v>55176</v>
      </c>
      <c r="AD9802"/>
      <c r="AE9802" t="s">
        <v>565</v>
      </c>
      <c r="AF9802" s="119" t="str">
        <f t="shared" si="614"/>
        <v>NA</v>
      </c>
      <c r="AG9802" s="119"/>
      <c r="AH9802" s="119"/>
      <c r="AI9802" s="119"/>
      <c r="AJ9802" s="119" t="str">
        <f t="shared" si="615"/>
        <v>NA</v>
      </c>
      <c r="AK9802" s="190"/>
      <c r="AL9802" s="191"/>
    </row>
    <row r="9803" spans="1:38" x14ac:dyDescent="0.25">
      <c r="A9803" t="s">
        <v>30784</v>
      </c>
      <c r="B9803" t="s">
        <v>30782</v>
      </c>
      <c r="C9803" t="s">
        <v>30783</v>
      </c>
      <c r="D9803" t="s">
        <v>193</v>
      </c>
      <c r="E9803" t="s">
        <v>5159</v>
      </c>
      <c r="F9803" t="s">
        <v>54</v>
      </c>
      <c r="G9803"/>
      <c r="H9803" t="s">
        <v>49030</v>
      </c>
      <c r="I9803" t="s">
        <v>55484</v>
      </c>
      <c r="J9803" t="s">
        <v>30784</v>
      </c>
      <c r="K9803" t="s">
        <v>565</v>
      </c>
      <c r="L9803" s="119" t="str">
        <f t="shared" si="612"/>
        <v>NA</v>
      </c>
      <c r="M9803" s="119"/>
      <c r="N9803" s="120" t="str">
        <f t="shared" si="613"/>
        <v>NA</v>
      </c>
      <c r="O9803" s="120"/>
      <c r="P9803"/>
      <c r="Q9803"/>
      <c r="R9803"/>
      <c r="S9803"/>
      <c r="T9803"/>
      <c r="U9803" t="s">
        <v>28123</v>
      </c>
      <c r="V9803" t="s">
        <v>28121</v>
      </c>
      <c r="W9803" t="s">
        <v>28122</v>
      </c>
      <c r="X9803" t="s">
        <v>193</v>
      </c>
      <c r="Y9803" t="s">
        <v>331</v>
      </c>
      <c r="Z9803" t="s">
        <v>54</v>
      </c>
      <c r="AA9803"/>
      <c r="AB9803" t="s">
        <v>48650</v>
      </c>
      <c r="AC9803" t="s">
        <v>55176</v>
      </c>
      <c r="AD9803"/>
      <c r="AE9803" t="s">
        <v>565</v>
      </c>
      <c r="AF9803" s="119" t="str">
        <f t="shared" si="614"/>
        <v>NA</v>
      </c>
      <c r="AG9803" s="119"/>
      <c r="AH9803" s="119"/>
      <c r="AI9803" s="119"/>
      <c r="AJ9803" s="119" t="str">
        <f t="shared" si="615"/>
        <v>NA</v>
      </c>
      <c r="AK9803" s="190"/>
      <c r="AL9803" s="191"/>
    </row>
    <row r="9804" spans="1:38" x14ac:dyDescent="0.25">
      <c r="A9804" t="s">
        <v>27317</v>
      </c>
      <c r="B9804" t="s">
        <v>27315</v>
      </c>
      <c r="C9804" t="s">
        <v>27316</v>
      </c>
      <c r="D9804" t="s">
        <v>193</v>
      </c>
      <c r="E9804" t="s">
        <v>5159</v>
      </c>
      <c r="F9804" t="s">
        <v>54</v>
      </c>
      <c r="G9804"/>
      <c r="H9804" t="s">
        <v>49030</v>
      </c>
      <c r="I9804" t="s">
        <v>55484</v>
      </c>
      <c r="J9804" t="s">
        <v>27317</v>
      </c>
      <c r="K9804" t="s">
        <v>565</v>
      </c>
      <c r="L9804" s="119" t="str">
        <f t="shared" si="612"/>
        <v>NA</v>
      </c>
      <c r="M9804" s="119"/>
      <c r="N9804" s="120" t="str">
        <f t="shared" si="613"/>
        <v>NA</v>
      </c>
      <c r="O9804" s="120"/>
      <c r="P9804"/>
      <c r="Q9804"/>
      <c r="R9804"/>
      <c r="S9804"/>
      <c r="T9804"/>
      <c r="U9804" t="s">
        <v>27807</v>
      </c>
      <c r="V9804" t="s">
        <v>27805</v>
      </c>
      <c r="W9804" t="s">
        <v>27806</v>
      </c>
      <c r="X9804" t="s">
        <v>193</v>
      </c>
      <c r="Y9804" t="s">
        <v>331</v>
      </c>
      <c r="Z9804" t="s">
        <v>54</v>
      </c>
      <c r="AA9804"/>
      <c r="AB9804" t="s">
        <v>48650</v>
      </c>
      <c r="AC9804" t="s">
        <v>55176</v>
      </c>
      <c r="AD9804"/>
      <c r="AE9804" t="s">
        <v>565</v>
      </c>
      <c r="AF9804" s="119" t="str">
        <f t="shared" si="614"/>
        <v>NA</v>
      </c>
      <c r="AG9804" s="119"/>
      <c r="AH9804" s="119"/>
      <c r="AI9804" s="119"/>
      <c r="AJ9804" s="119" t="str">
        <f t="shared" si="615"/>
        <v>NA</v>
      </c>
      <c r="AK9804" s="190"/>
      <c r="AL9804" s="191"/>
    </row>
    <row r="9805" spans="1:38" x14ac:dyDescent="0.25">
      <c r="A9805" t="s">
        <v>29291</v>
      </c>
      <c r="B9805" t="s">
        <v>29289</v>
      </c>
      <c r="C9805" t="s">
        <v>29290</v>
      </c>
      <c r="D9805" t="s">
        <v>193</v>
      </c>
      <c r="E9805" t="s">
        <v>5159</v>
      </c>
      <c r="F9805" t="s">
        <v>54</v>
      </c>
      <c r="G9805"/>
      <c r="H9805" t="s">
        <v>49030</v>
      </c>
      <c r="I9805" t="s">
        <v>55484</v>
      </c>
      <c r="J9805" t="s">
        <v>29291</v>
      </c>
      <c r="K9805" t="s">
        <v>565</v>
      </c>
      <c r="L9805" s="119" t="str">
        <f t="shared" si="612"/>
        <v>NA</v>
      </c>
      <c r="M9805" s="119"/>
      <c r="N9805" s="120" t="str">
        <f t="shared" si="613"/>
        <v>NA</v>
      </c>
      <c r="O9805" s="120"/>
      <c r="P9805"/>
      <c r="Q9805"/>
      <c r="R9805"/>
      <c r="S9805"/>
      <c r="T9805"/>
      <c r="U9805" t="s">
        <v>27810</v>
      </c>
      <c r="V9805" t="s">
        <v>27808</v>
      </c>
      <c r="W9805" t="s">
        <v>27809</v>
      </c>
      <c r="X9805" t="s">
        <v>193</v>
      </c>
      <c r="Y9805" t="s">
        <v>331</v>
      </c>
      <c r="Z9805" t="s">
        <v>54</v>
      </c>
      <c r="AA9805"/>
      <c r="AB9805" t="s">
        <v>48650</v>
      </c>
      <c r="AC9805" t="s">
        <v>55176</v>
      </c>
      <c r="AD9805"/>
      <c r="AE9805" t="s">
        <v>565</v>
      </c>
      <c r="AF9805" s="119" t="str">
        <f t="shared" si="614"/>
        <v>NA</v>
      </c>
      <c r="AG9805" s="119"/>
      <c r="AH9805" s="119"/>
      <c r="AI9805" s="119"/>
      <c r="AJ9805" s="119" t="str">
        <f t="shared" si="615"/>
        <v>NA</v>
      </c>
      <c r="AK9805" s="190"/>
      <c r="AL9805" s="191"/>
    </row>
    <row r="9806" spans="1:38" x14ac:dyDescent="0.25">
      <c r="A9806" t="s">
        <v>29991</v>
      </c>
      <c r="B9806" t="s">
        <v>29989</v>
      </c>
      <c r="C9806" t="s">
        <v>29990</v>
      </c>
      <c r="D9806" t="s">
        <v>193</v>
      </c>
      <c r="E9806" t="s">
        <v>9930</v>
      </c>
      <c r="F9806" t="s">
        <v>54</v>
      </c>
      <c r="G9806"/>
      <c r="H9806" t="s">
        <v>49031</v>
      </c>
      <c r="I9806" t="s">
        <v>55485</v>
      </c>
      <c r="J9806" t="s">
        <v>29991</v>
      </c>
      <c r="K9806" t="s">
        <v>565</v>
      </c>
      <c r="L9806" s="119" t="str">
        <f t="shared" si="612"/>
        <v>NA</v>
      </c>
      <c r="M9806" s="119"/>
      <c r="N9806" s="120" t="str">
        <f t="shared" si="613"/>
        <v>NA</v>
      </c>
      <c r="O9806" s="120"/>
      <c r="P9806"/>
      <c r="Q9806"/>
      <c r="R9806"/>
      <c r="S9806"/>
      <c r="T9806"/>
      <c r="U9806" t="s">
        <v>28728</v>
      </c>
      <c r="V9806" t="s">
        <v>28726</v>
      </c>
      <c r="W9806" t="s">
        <v>28727</v>
      </c>
      <c r="X9806" t="s">
        <v>193</v>
      </c>
      <c r="Y9806" t="s">
        <v>331</v>
      </c>
      <c r="Z9806" t="s">
        <v>54</v>
      </c>
      <c r="AA9806"/>
      <c r="AB9806" t="s">
        <v>48650</v>
      </c>
      <c r="AC9806" t="s">
        <v>55176</v>
      </c>
      <c r="AD9806"/>
      <c r="AE9806" t="s">
        <v>565</v>
      </c>
      <c r="AF9806" s="119" t="str">
        <f t="shared" si="614"/>
        <v>NA</v>
      </c>
      <c r="AG9806" s="119"/>
      <c r="AH9806" s="119"/>
      <c r="AI9806" s="119"/>
      <c r="AJ9806" s="119" t="str">
        <f t="shared" si="615"/>
        <v>NA</v>
      </c>
      <c r="AK9806" s="190"/>
      <c r="AL9806" s="191"/>
    </row>
    <row r="9807" spans="1:38" x14ac:dyDescent="0.25">
      <c r="A9807" t="s">
        <v>30319</v>
      </c>
      <c r="B9807" t="s">
        <v>30318</v>
      </c>
      <c r="C9807" t="s">
        <v>29990</v>
      </c>
      <c r="D9807" t="s">
        <v>193</v>
      </c>
      <c r="E9807" t="s">
        <v>9930</v>
      </c>
      <c r="F9807" t="s">
        <v>54</v>
      </c>
      <c r="G9807"/>
      <c r="H9807" t="s">
        <v>49031</v>
      </c>
      <c r="I9807" t="s">
        <v>55485</v>
      </c>
      <c r="J9807" t="s">
        <v>30320</v>
      </c>
      <c r="K9807" t="s">
        <v>565</v>
      </c>
      <c r="L9807" s="119" t="str">
        <f t="shared" si="612"/>
        <v>NA</v>
      </c>
      <c r="M9807" s="119"/>
      <c r="N9807" s="120" t="str">
        <f t="shared" si="613"/>
        <v>NA</v>
      </c>
      <c r="O9807" s="120"/>
      <c r="P9807"/>
      <c r="Q9807"/>
      <c r="R9807"/>
      <c r="S9807"/>
      <c r="T9807"/>
      <c r="U9807" t="s">
        <v>27319</v>
      </c>
      <c r="V9807" t="s">
        <v>27318</v>
      </c>
      <c r="W9807" t="s">
        <v>659</v>
      </c>
      <c r="X9807" t="s">
        <v>193</v>
      </c>
      <c r="Y9807" t="s">
        <v>331</v>
      </c>
      <c r="Z9807" t="s">
        <v>54</v>
      </c>
      <c r="AA9807"/>
      <c r="AB9807" t="s">
        <v>48651</v>
      </c>
      <c r="AC9807" t="s">
        <v>55176</v>
      </c>
      <c r="AD9807" t="s">
        <v>27320</v>
      </c>
      <c r="AE9807" t="s">
        <v>565</v>
      </c>
      <c r="AF9807" s="119" t="str">
        <f t="shared" si="614"/>
        <v>NA</v>
      </c>
      <c r="AG9807" s="119"/>
      <c r="AH9807" s="119"/>
      <c r="AI9807" s="119"/>
      <c r="AJ9807" s="119" t="str">
        <f t="shared" si="615"/>
        <v>NA</v>
      </c>
      <c r="AK9807" s="190"/>
      <c r="AL9807" s="191"/>
    </row>
    <row r="9808" spans="1:38" x14ac:dyDescent="0.25">
      <c r="A9808" t="s">
        <v>30119</v>
      </c>
      <c r="B9808" t="s">
        <v>30117</v>
      </c>
      <c r="C9808" t="s">
        <v>30118</v>
      </c>
      <c r="D9808" t="s">
        <v>193</v>
      </c>
      <c r="E9808" t="s">
        <v>9930</v>
      </c>
      <c r="F9808" t="s">
        <v>54</v>
      </c>
      <c r="G9808"/>
      <c r="H9808" t="s">
        <v>49032</v>
      </c>
      <c r="I9808" t="s">
        <v>55485</v>
      </c>
      <c r="J9808" t="s">
        <v>30119</v>
      </c>
      <c r="K9808" t="s">
        <v>565</v>
      </c>
      <c r="L9808" s="119" t="str">
        <f t="shared" si="612"/>
        <v>NA</v>
      </c>
      <c r="M9808" s="119"/>
      <c r="N9808" s="120" t="str">
        <f t="shared" si="613"/>
        <v>NA</v>
      </c>
      <c r="O9808" s="120"/>
      <c r="P9808"/>
      <c r="Q9808"/>
      <c r="R9808"/>
      <c r="S9808"/>
      <c r="T9808"/>
      <c r="U9808" t="s">
        <v>28907</v>
      </c>
      <c r="V9808" t="s">
        <v>28905</v>
      </c>
      <c r="W9808" t="s">
        <v>28906</v>
      </c>
      <c r="X9808" t="s">
        <v>193</v>
      </c>
      <c r="Y9808" t="s">
        <v>331</v>
      </c>
      <c r="Z9808" t="s">
        <v>54</v>
      </c>
      <c r="AA9808"/>
      <c r="AB9808" t="s">
        <v>48650</v>
      </c>
      <c r="AC9808" t="s">
        <v>55176</v>
      </c>
      <c r="AD9808" t="s">
        <v>28907</v>
      </c>
      <c r="AE9808" t="s">
        <v>565</v>
      </c>
      <c r="AF9808" s="119" t="str">
        <f t="shared" si="614"/>
        <v>NA</v>
      </c>
      <c r="AG9808" s="119"/>
      <c r="AH9808" s="119"/>
      <c r="AI9808" s="119"/>
      <c r="AJ9808" s="119" t="str">
        <f t="shared" si="615"/>
        <v>NA</v>
      </c>
      <c r="AK9808" s="190"/>
      <c r="AL9808" s="191"/>
    </row>
    <row r="9809" spans="1:38" x14ac:dyDescent="0.25">
      <c r="A9809" t="s">
        <v>30584</v>
      </c>
      <c r="B9809" t="s">
        <v>30583</v>
      </c>
      <c r="C9809" t="s">
        <v>29990</v>
      </c>
      <c r="D9809" t="s">
        <v>193</v>
      </c>
      <c r="E9809" t="s">
        <v>9930</v>
      </c>
      <c r="F9809" t="s">
        <v>54</v>
      </c>
      <c r="G9809"/>
      <c r="H9809" t="s">
        <v>49031</v>
      </c>
      <c r="I9809" t="s">
        <v>55485</v>
      </c>
      <c r="J9809" t="s">
        <v>30585</v>
      </c>
      <c r="K9809" t="s">
        <v>565</v>
      </c>
      <c r="L9809" s="119" t="str">
        <f t="shared" si="612"/>
        <v>NA</v>
      </c>
      <c r="M9809" s="119"/>
      <c r="N9809" s="120" t="str">
        <f t="shared" si="613"/>
        <v>NA</v>
      </c>
      <c r="O9809" s="120"/>
      <c r="P9809"/>
      <c r="Q9809"/>
      <c r="R9809"/>
      <c r="S9809"/>
      <c r="T9809"/>
      <c r="U9809" t="s">
        <v>29685</v>
      </c>
      <c r="V9809" t="s">
        <v>29683</v>
      </c>
      <c r="W9809" t="s">
        <v>29684</v>
      </c>
      <c r="X9809" t="s">
        <v>193</v>
      </c>
      <c r="Y9809" t="s">
        <v>331</v>
      </c>
      <c r="Z9809" t="s">
        <v>54</v>
      </c>
      <c r="AA9809"/>
      <c r="AB9809" t="s">
        <v>48652</v>
      </c>
      <c r="AC9809" t="s">
        <v>55176</v>
      </c>
      <c r="AD9809" t="s">
        <v>29686</v>
      </c>
      <c r="AE9809" t="s">
        <v>565</v>
      </c>
      <c r="AF9809" s="119" t="str">
        <f t="shared" si="614"/>
        <v>NA</v>
      </c>
      <c r="AG9809" s="119"/>
      <c r="AH9809" s="119"/>
      <c r="AI9809" s="119"/>
      <c r="AJ9809" s="119" t="str">
        <f t="shared" si="615"/>
        <v>NA</v>
      </c>
      <c r="AK9809" s="190"/>
      <c r="AL9809" s="191"/>
    </row>
    <row r="9810" spans="1:38" x14ac:dyDescent="0.25">
      <c r="A9810" t="s">
        <v>29630</v>
      </c>
      <c r="B9810" t="s">
        <v>29628</v>
      </c>
      <c r="C9810" t="s">
        <v>29629</v>
      </c>
      <c r="D9810" t="s">
        <v>193</v>
      </c>
      <c r="E9810" t="s">
        <v>29631</v>
      </c>
      <c r="F9810" t="s">
        <v>54</v>
      </c>
      <c r="G9810"/>
      <c r="H9810" t="s">
        <v>49033</v>
      </c>
      <c r="I9810" t="s">
        <v>55486</v>
      </c>
      <c r="J9810" t="s">
        <v>29630</v>
      </c>
      <c r="K9810" t="s">
        <v>565</v>
      </c>
      <c r="L9810" s="119" t="str">
        <f t="shared" si="612"/>
        <v>NA</v>
      </c>
      <c r="M9810" s="119"/>
      <c r="N9810" s="120" t="str">
        <f t="shared" si="613"/>
        <v>NA</v>
      </c>
      <c r="O9810" s="120"/>
      <c r="P9810"/>
      <c r="Q9810"/>
      <c r="R9810"/>
      <c r="S9810"/>
      <c r="T9810"/>
      <c r="U9810" t="s">
        <v>28422</v>
      </c>
      <c r="V9810" t="s">
        <v>28420</v>
      </c>
      <c r="W9810" t="s">
        <v>28421</v>
      </c>
      <c r="X9810" t="s">
        <v>193</v>
      </c>
      <c r="Y9810" t="s">
        <v>331</v>
      </c>
      <c r="Z9810" t="s">
        <v>54</v>
      </c>
      <c r="AA9810"/>
      <c r="AB9810" t="s">
        <v>48650</v>
      </c>
      <c r="AC9810" t="s">
        <v>55176</v>
      </c>
      <c r="AD9810" t="s">
        <v>28422</v>
      </c>
      <c r="AE9810" t="s">
        <v>565</v>
      </c>
      <c r="AF9810" s="119" t="str">
        <f t="shared" si="614"/>
        <v>NA</v>
      </c>
      <c r="AG9810" s="119"/>
      <c r="AH9810" s="119"/>
      <c r="AI9810" s="119"/>
      <c r="AJ9810" s="119" t="str">
        <f t="shared" si="615"/>
        <v>NA</v>
      </c>
      <c r="AK9810" s="190"/>
      <c r="AL9810" s="191"/>
    </row>
    <row r="9811" spans="1:38" x14ac:dyDescent="0.25">
      <c r="A9811" t="s">
        <v>31120</v>
      </c>
      <c r="B9811" t="s">
        <v>31118</v>
      </c>
      <c r="C9811" t="s">
        <v>31119</v>
      </c>
      <c r="D9811" t="s">
        <v>193</v>
      </c>
      <c r="E9811" t="s">
        <v>29631</v>
      </c>
      <c r="F9811" t="s">
        <v>54</v>
      </c>
      <c r="G9811"/>
      <c r="H9811" t="s">
        <v>49033</v>
      </c>
      <c r="I9811" t="s">
        <v>55486</v>
      </c>
      <c r="J9811" t="s">
        <v>31120</v>
      </c>
      <c r="K9811" t="s">
        <v>565</v>
      </c>
      <c r="L9811" s="119" t="str">
        <f t="shared" si="612"/>
        <v>NA</v>
      </c>
      <c r="M9811" s="119"/>
      <c r="N9811" s="120" t="str">
        <f t="shared" si="613"/>
        <v>NA</v>
      </c>
      <c r="O9811" s="120"/>
      <c r="P9811"/>
      <c r="Q9811"/>
      <c r="R9811"/>
      <c r="S9811"/>
      <c r="T9811"/>
      <c r="U9811" t="s">
        <v>30787</v>
      </c>
      <c r="V9811" t="s">
        <v>30785</v>
      </c>
      <c r="W9811" t="s">
        <v>30786</v>
      </c>
      <c r="X9811" t="s">
        <v>193</v>
      </c>
      <c r="Y9811" t="s">
        <v>331</v>
      </c>
      <c r="Z9811" t="s">
        <v>54</v>
      </c>
      <c r="AA9811"/>
      <c r="AB9811" t="s">
        <v>48651</v>
      </c>
      <c r="AC9811" t="s">
        <v>55176</v>
      </c>
      <c r="AD9811" t="s">
        <v>30787</v>
      </c>
      <c r="AE9811" t="s">
        <v>565</v>
      </c>
      <c r="AF9811" s="119" t="str">
        <f t="shared" si="614"/>
        <v>NA</v>
      </c>
      <c r="AG9811" s="119"/>
      <c r="AH9811" s="119"/>
      <c r="AI9811" s="119"/>
      <c r="AJ9811" s="119" t="str">
        <f t="shared" si="615"/>
        <v>NA</v>
      </c>
      <c r="AK9811" s="190"/>
      <c r="AL9811" s="191"/>
    </row>
    <row r="9812" spans="1:38" x14ac:dyDescent="0.25">
      <c r="A9812" t="s">
        <v>31333</v>
      </c>
      <c r="B9812" t="s">
        <v>31331</v>
      </c>
      <c r="C9812" t="s">
        <v>31332</v>
      </c>
      <c r="D9812" t="s">
        <v>193</v>
      </c>
      <c r="E9812" t="s">
        <v>27198</v>
      </c>
      <c r="F9812" t="s">
        <v>54</v>
      </c>
      <c r="G9812"/>
      <c r="H9812" t="s">
        <v>49034</v>
      </c>
      <c r="I9812" t="s">
        <v>55487</v>
      </c>
      <c r="J9812" t="s">
        <v>31334</v>
      </c>
      <c r="K9812" t="s">
        <v>565</v>
      </c>
      <c r="L9812" s="119" t="str">
        <f t="shared" si="612"/>
        <v>NA</v>
      </c>
      <c r="M9812" s="119"/>
      <c r="N9812" s="120" t="str">
        <f t="shared" si="613"/>
        <v>NA</v>
      </c>
      <c r="O9812" s="120"/>
      <c r="P9812"/>
      <c r="Q9812"/>
      <c r="R9812"/>
      <c r="S9812"/>
      <c r="T9812"/>
      <c r="U9812" t="s">
        <v>30030</v>
      </c>
      <c r="V9812" t="s">
        <v>30029</v>
      </c>
      <c r="W9812" t="s">
        <v>5248</v>
      </c>
      <c r="X9812" t="s">
        <v>193</v>
      </c>
      <c r="Y9812" t="s">
        <v>785</v>
      </c>
      <c r="Z9812" t="s">
        <v>54</v>
      </c>
      <c r="AA9812"/>
      <c r="AB9812" t="s">
        <v>48651</v>
      </c>
      <c r="AC9812" t="s">
        <v>55177</v>
      </c>
      <c r="AD9812"/>
      <c r="AE9812" t="s">
        <v>565</v>
      </c>
      <c r="AF9812" s="119" t="str">
        <f t="shared" si="614"/>
        <v>NA</v>
      </c>
      <c r="AG9812" s="119"/>
      <c r="AH9812" s="119"/>
      <c r="AI9812" s="119"/>
      <c r="AJ9812" s="119" t="str">
        <f t="shared" si="615"/>
        <v>NA</v>
      </c>
      <c r="AK9812" s="190"/>
      <c r="AL9812" s="191"/>
    </row>
    <row r="9813" spans="1:38" x14ac:dyDescent="0.25">
      <c r="A9813" t="s">
        <v>28948</v>
      </c>
      <c r="B9813" t="s">
        <v>28946</v>
      </c>
      <c r="C9813" t="s">
        <v>28947</v>
      </c>
      <c r="D9813" t="s">
        <v>193</v>
      </c>
      <c r="E9813" t="s">
        <v>27198</v>
      </c>
      <c r="F9813" t="s">
        <v>54</v>
      </c>
      <c r="G9813"/>
      <c r="H9813" t="s">
        <v>49034</v>
      </c>
      <c r="I9813" t="s">
        <v>55487</v>
      </c>
      <c r="J9813"/>
      <c r="K9813" t="s">
        <v>565</v>
      </c>
      <c r="L9813" s="119" t="str">
        <f t="shared" si="612"/>
        <v>NA</v>
      </c>
      <c r="M9813" s="119"/>
      <c r="N9813" s="120" t="str">
        <f t="shared" si="613"/>
        <v>NA</v>
      </c>
      <c r="O9813" s="120"/>
      <c r="P9813"/>
      <c r="Q9813"/>
      <c r="R9813"/>
      <c r="S9813"/>
      <c r="T9813"/>
      <c r="U9813" t="s">
        <v>28428</v>
      </c>
      <c r="V9813" t="s">
        <v>28427</v>
      </c>
      <c r="W9813" t="s">
        <v>28092</v>
      </c>
      <c r="X9813" t="s">
        <v>193</v>
      </c>
      <c r="Y9813" t="s">
        <v>785</v>
      </c>
      <c r="Z9813" t="s">
        <v>54</v>
      </c>
      <c r="AA9813"/>
      <c r="AB9813" t="s">
        <v>48650</v>
      </c>
      <c r="AC9813" t="s">
        <v>55177</v>
      </c>
      <c r="AD9813" t="s">
        <v>28429</v>
      </c>
      <c r="AE9813" t="s">
        <v>565</v>
      </c>
      <c r="AF9813" s="119" t="str">
        <f t="shared" si="614"/>
        <v>NA</v>
      </c>
      <c r="AG9813" s="119"/>
      <c r="AH9813" s="119"/>
      <c r="AI9813" s="119"/>
      <c r="AJ9813" s="119" t="str">
        <f t="shared" si="615"/>
        <v>NA</v>
      </c>
      <c r="AK9813" s="190"/>
      <c r="AL9813" s="191"/>
    </row>
    <row r="9814" spans="1:38" x14ac:dyDescent="0.25">
      <c r="A9814" t="s">
        <v>27197</v>
      </c>
      <c r="B9814" t="s">
        <v>27195</v>
      </c>
      <c r="C9814" t="s">
        <v>27196</v>
      </c>
      <c r="D9814" t="s">
        <v>193</v>
      </c>
      <c r="E9814" t="s">
        <v>27198</v>
      </c>
      <c r="F9814" t="s">
        <v>54</v>
      </c>
      <c r="G9814"/>
      <c r="H9814" t="s">
        <v>49034</v>
      </c>
      <c r="I9814" t="s">
        <v>55487</v>
      </c>
      <c r="J9814"/>
      <c r="K9814" t="s">
        <v>565</v>
      </c>
      <c r="L9814" s="119" t="str">
        <f t="shared" si="612"/>
        <v>NA</v>
      </c>
      <c r="M9814" s="119"/>
      <c r="N9814" s="120" t="str">
        <f t="shared" si="613"/>
        <v>NA</v>
      </c>
      <c r="O9814" s="120"/>
      <c r="P9814"/>
      <c r="Q9814"/>
      <c r="R9814"/>
      <c r="S9814"/>
      <c r="T9814"/>
      <c r="U9814" t="s">
        <v>28700</v>
      </c>
      <c r="V9814" t="s">
        <v>28698</v>
      </c>
      <c r="W9814" t="s">
        <v>28699</v>
      </c>
      <c r="X9814" t="s">
        <v>193</v>
      </c>
      <c r="Y9814" t="s">
        <v>785</v>
      </c>
      <c r="Z9814" t="s">
        <v>54</v>
      </c>
      <c r="AA9814"/>
      <c r="AB9814" t="s">
        <v>48650</v>
      </c>
      <c r="AC9814" t="s">
        <v>55177</v>
      </c>
      <c r="AD9814" t="s">
        <v>28701</v>
      </c>
      <c r="AE9814" t="s">
        <v>565</v>
      </c>
      <c r="AF9814" s="119" t="str">
        <f t="shared" si="614"/>
        <v>NA</v>
      </c>
      <c r="AG9814" s="119"/>
      <c r="AH9814" s="119"/>
      <c r="AI9814" s="119"/>
      <c r="AJ9814" s="119" t="str">
        <f t="shared" si="615"/>
        <v>NA</v>
      </c>
      <c r="AK9814" s="190"/>
      <c r="AL9814" s="191"/>
    </row>
    <row r="9815" spans="1:38" x14ac:dyDescent="0.25">
      <c r="A9815" t="s">
        <v>28159</v>
      </c>
      <c r="B9815" t="s">
        <v>28157</v>
      </c>
      <c r="C9815" t="s">
        <v>28158</v>
      </c>
      <c r="D9815" t="s">
        <v>193</v>
      </c>
      <c r="E9815" t="s">
        <v>27198</v>
      </c>
      <c r="F9815" t="s">
        <v>54</v>
      </c>
      <c r="G9815"/>
      <c r="H9815" t="s">
        <v>49034</v>
      </c>
      <c r="I9815" t="s">
        <v>55487</v>
      </c>
      <c r="J9815" t="s">
        <v>28159</v>
      </c>
      <c r="K9815" t="s">
        <v>565</v>
      </c>
      <c r="L9815" s="119" t="str">
        <f t="shared" si="612"/>
        <v>NA</v>
      </c>
      <c r="M9815" s="119"/>
      <c r="N9815" s="120" t="str">
        <f t="shared" si="613"/>
        <v>NA</v>
      </c>
      <c r="O9815" s="120"/>
      <c r="P9815"/>
      <c r="Q9815"/>
      <c r="R9815"/>
      <c r="S9815"/>
      <c r="T9815"/>
      <c r="U9815" t="s">
        <v>31125</v>
      </c>
      <c r="V9815" t="s">
        <v>31124</v>
      </c>
      <c r="W9815" t="s">
        <v>27891</v>
      </c>
      <c r="X9815" t="s">
        <v>193</v>
      </c>
      <c r="Y9815" t="s">
        <v>785</v>
      </c>
      <c r="Z9815" t="s">
        <v>54</v>
      </c>
      <c r="AA9815"/>
      <c r="AB9815" t="s">
        <v>48651</v>
      </c>
      <c r="AC9815" t="s">
        <v>55177</v>
      </c>
      <c r="AD9815" t="s">
        <v>31125</v>
      </c>
      <c r="AE9815" t="s">
        <v>565</v>
      </c>
      <c r="AF9815" s="119" t="str">
        <f t="shared" si="614"/>
        <v>NA</v>
      </c>
      <c r="AG9815" s="119"/>
      <c r="AH9815" s="119"/>
      <c r="AI9815" s="119"/>
      <c r="AJ9815" s="119" t="str">
        <f t="shared" si="615"/>
        <v>NA</v>
      </c>
      <c r="AK9815" s="190"/>
      <c r="AL9815" s="191"/>
    </row>
    <row r="9816" spans="1:38" x14ac:dyDescent="0.25">
      <c r="A9816" t="s">
        <v>31408</v>
      </c>
      <c r="B9816" t="s">
        <v>31406</v>
      </c>
      <c r="C9816" t="s">
        <v>31407</v>
      </c>
      <c r="D9816" t="s">
        <v>193</v>
      </c>
      <c r="E9816" t="s">
        <v>27198</v>
      </c>
      <c r="F9816" t="s">
        <v>54</v>
      </c>
      <c r="G9816"/>
      <c r="H9816" t="s">
        <v>49034</v>
      </c>
      <c r="I9816" t="s">
        <v>55487</v>
      </c>
      <c r="J9816" t="s">
        <v>31408</v>
      </c>
      <c r="K9816" t="s">
        <v>565</v>
      </c>
      <c r="L9816" s="119" t="str">
        <f t="shared" si="612"/>
        <v>NA</v>
      </c>
      <c r="M9816" s="119"/>
      <c r="N9816" s="120" t="str">
        <f t="shared" si="613"/>
        <v>NA</v>
      </c>
      <c r="O9816" s="120"/>
      <c r="P9816"/>
      <c r="Q9816"/>
      <c r="R9816"/>
      <c r="S9816"/>
      <c r="T9816"/>
      <c r="U9816" t="s">
        <v>29256</v>
      </c>
      <c r="V9816" t="s">
        <v>29255</v>
      </c>
      <c r="W9816" t="s">
        <v>28092</v>
      </c>
      <c r="X9816" t="s">
        <v>193</v>
      </c>
      <c r="Y9816" t="s">
        <v>785</v>
      </c>
      <c r="Z9816" t="s">
        <v>54</v>
      </c>
      <c r="AA9816"/>
      <c r="AB9816" t="s">
        <v>48651</v>
      </c>
      <c r="AC9816" t="s">
        <v>55177</v>
      </c>
      <c r="AD9816" t="s">
        <v>29257</v>
      </c>
      <c r="AE9816" t="s">
        <v>565</v>
      </c>
      <c r="AF9816" s="119" t="str">
        <f t="shared" si="614"/>
        <v>NA</v>
      </c>
      <c r="AG9816" s="119"/>
      <c r="AH9816" s="119"/>
      <c r="AI9816" s="119"/>
      <c r="AJ9816" s="119" t="str">
        <f t="shared" si="615"/>
        <v>NA</v>
      </c>
      <c r="AK9816" s="190"/>
      <c r="AL9816" s="191"/>
    </row>
    <row r="9817" spans="1:38" x14ac:dyDescent="0.25">
      <c r="A9817" t="s">
        <v>30300</v>
      </c>
      <c r="B9817" t="s">
        <v>30299</v>
      </c>
      <c r="C9817" t="s">
        <v>27554</v>
      </c>
      <c r="D9817" t="s">
        <v>193</v>
      </c>
      <c r="E9817" t="s">
        <v>4635</v>
      </c>
      <c r="F9817" t="s">
        <v>54</v>
      </c>
      <c r="G9817"/>
      <c r="H9817" t="s">
        <v>49035</v>
      </c>
      <c r="I9817" t="s">
        <v>55488</v>
      </c>
      <c r="J9817" t="s">
        <v>30300</v>
      </c>
      <c r="K9817" t="s">
        <v>565</v>
      </c>
      <c r="L9817" s="119" t="str">
        <f t="shared" si="612"/>
        <v>NA</v>
      </c>
      <c r="M9817" s="119"/>
      <c r="N9817" s="120" t="str">
        <f t="shared" si="613"/>
        <v>NA</v>
      </c>
      <c r="O9817" s="120"/>
      <c r="P9817"/>
      <c r="Q9817"/>
      <c r="R9817"/>
      <c r="S9817"/>
      <c r="T9817"/>
      <c r="U9817" t="s">
        <v>29808</v>
      </c>
      <c r="V9817" t="s">
        <v>29806</v>
      </c>
      <c r="W9817" t="s">
        <v>29807</v>
      </c>
      <c r="X9817" t="s">
        <v>193</v>
      </c>
      <c r="Y9817" t="s">
        <v>785</v>
      </c>
      <c r="Z9817" t="s">
        <v>54</v>
      </c>
      <c r="AA9817"/>
      <c r="AB9817" t="s">
        <v>48652</v>
      </c>
      <c r="AC9817" t="s">
        <v>55177</v>
      </c>
      <c r="AD9817" t="s">
        <v>29809</v>
      </c>
      <c r="AE9817" t="s">
        <v>565</v>
      </c>
      <c r="AF9817" s="119" t="str">
        <f t="shared" si="614"/>
        <v>NA</v>
      </c>
      <c r="AG9817" s="119"/>
      <c r="AH9817" s="119"/>
      <c r="AI9817" s="119"/>
      <c r="AJ9817" s="119" t="str">
        <f t="shared" si="615"/>
        <v>NA</v>
      </c>
      <c r="AK9817" s="190"/>
      <c r="AL9817" s="191"/>
    </row>
    <row r="9818" spans="1:38" x14ac:dyDescent="0.25">
      <c r="A9818" t="s">
        <v>30223</v>
      </c>
      <c r="B9818" t="s">
        <v>30221</v>
      </c>
      <c r="C9818" t="s">
        <v>30222</v>
      </c>
      <c r="D9818" t="s">
        <v>193</v>
      </c>
      <c r="E9818" t="s">
        <v>4635</v>
      </c>
      <c r="F9818" t="s">
        <v>54</v>
      </c>
      <c r="G9818"/>
      <c r="H9818" t="s">
        <v>49036</v>
      </c>
      <c r="I9818" t="s">
        <v>55488</v>
      </c>
      <c r="J9818" t="s">
        <v>30224</v>
      </c>
      <c r="K9818" t="s">
        <v>565</v>
      </c>
      <c r="L9818" s="119" t="str">
        <f t="shared" si="612"/>
        <v>NA</v>
      </c>
      <c r="M9818" s="119"/>
      <c r="N9818" s="120" t="str">
        <f t="shared" si="613"/>
        <v>NA</v>
      </c>
      <c r="O9818" s="120"/>
      <c r="P9818"/>
      <c r="Q9818"/>
      <c r="R9818"/>
      <c r="S9818"/>
      <c r="T9818"/>
      <c r="U9818" t="s">
        <v>27309</v>
      </c>
      <c r="V9818" t="s">
        <v>27307</v>
      </c>
      <c r="W9818" t="s">
        <v>27308</v>
      </c>
      <c r="X9818" t="s">
        <v>193</v>
      </c>
      <c r="Y9818" t="s">
        <v>785</v>
      </c>
      <c r="Z9818" t="s">
        <v>54</v>
      </c>
      <c r="AA9818"/>
      <c r="AB9818" t="s">
        <v>48651</v>
      </c>
      <c r="AC9818" t="s">
        <v>55177</v>
      </c>
      <c r="AD9818" t="s">
        <v>27310</v>
      </c>
      <c r="AE9818" t="s">
        <v>565</v>
      </c>
      <c r="AF9818" s="119" t="str">
        <f t="shared" si="614"/>
        <v>NA</v>
      </c>
      <c r="AG9818" s="119"/>
      <c r="AH9818" s="119"/>
      <c r="AI9818" s="119"/>
      <c r="AJ9818" s="119" t="str">
        <f t="shared" si="615"/>
        <v>NA</v>
      </c>
      <c r="AK9818" s="190"/>
      <c r="AL9818" s="191"/>
    </row>
    <row r="9819" spans="1:38" x14ac:dyDescent="0.25">
      <c r="A9819" t="s">
        <v>30149</v>
      </c>
      <c r="B9819" t="s">
        <v>30147</v>
      </c>
      <c r="C9819" t="s">
        <v>30148</v>
      </c>
      <c r="D9819" t="s">
        <v>193</v>
      </c>
      <c r="E9819" t="s">
        <v>4635</v>
      </c>
      <c r="F9819" t="s">
        <v>54</v>
      </c>
      <c r="G9819"/>
      <c r="H9819" t="s">
        <v>49036</v>
      </c>
      <c r="I9819" t="s">
        <v>55488</v>
      </c>
      <c r="J9819" t="s">
        <v>30150</v>
      </c>
      <c r="K9819" t="s">
        <v>565</v>
      </c>
      <c r="L9819" s="119" t="str">
        <f t="shared" si="612"/>
        <v>NA</v>
      </c>
      <c r="M9819" s="119"/>
      <c r="N9819" s="120" t="str">
        <f t="shared" si="613"/>
        <v>NA</v>
      </c>
      <c r="O9819" s="120"/>
      <c r="P9819"/>
      <c r="Q9819"/>
      <c r="R9819"/>
      <c r="S9819"/>
      <c r="T9819"/>
      <c r="U9819" t="s">
        <v>31007</v>
      </c>
      <c r="V9819" t="s">
        <v>31005</v>
      </c>
      <c r="W9819" t="s">
        <v>31006</v>
      </c>
      <c r="X9819" t="s">
        <v>193</v>
      </c>
      <c r="Y9819" t="s">
        <v>785</v>
      </c>
      <c r="Z9819" t="s">
        <v>54</v>
      </c>
      <c r="AA9819"/>
      <c r="AB9819" t="s">
        <v>48651</v>
      </c>
      <c r="AC9819" t="s">
        <v>55177</v>
      </c>
      <c r="AD9819" t="s">
        <v>31008</v>
      </c>
      <c r="AE9819" t="s">
        <v>565</v>
      </c>
      <c r="AF9819" s="119" t="str">
        <f t="shared" si="614"/>
        <v>NA</v>
      </c>
      <c r="AG9819" s="119"/>
      <c r="AH9819" s="119"/>
      <c r="AI9819" s="119"/>
      <c r="AJ9819" s="119" t="str">
        <f t="shared" si="615"/>
        <v>NA</v>
      </c>
      <c r="AK9819" s="190"/>
      <c r="AL9819" s="191"/>
    </row>
    <row r="9820" spans="1:38" x14ac:dyDescent="0.25">
      <c r="A9820" t="s">
        <v>30269</v>
      </c>
      <c r="B9820" t="s">
        <v>30267</v>
      </c>
      <c r="C9820" t="s">
        <v>30268</v>
      </c>
      <c r="D9820" t="s">
        <v>193</v>
      </c>
      <c r="E9820" t="s">
        <v>4635</v>
      </c>
      <c r="F9820" t="s">
        <v>54</v>
      </c>
      <c r="G9820"/>
      <c r="H9820" t="s">
        <v>49036</v>
      </c>
      <c r="I9820" t="s">
        <v>55488</v>
      </c>
      <c r="J9820"/>
      <c r="K9820" t="s">
        <v>565</v>
      </c>
      <c r="L9820" s="119" t="str">
        <f t="shared" si="612"/>
        <v>NA</v>
      </c>
      <c r="M9820" s="119"/>
      <c r="N9820" s="120" t="str">
        <f t="shared" si="613"/>
        <v>NA</v>
      </c>
      <c r="O9820" s="120"/>
      <c r="P9820"/>
      <c r="Q9820"/>
      <c r="R9820"/>
      <c r="S9820"/>
      <c r="T9820"/>
      <c r="U9820" t="s">
        <v>31192</v>
      </c>
      <c r="V9820" t="s">
        <v>31191</v>
      </c>
      <c r="W9820" t="s">
        <v>29165</v>
      </c>
      <c r="X9820" t="s">
        <v>193</v>
      </c>
      <c r="Y9820" t="s">
        <v>785</v>
      </c>
      <c r="Z9820" t="s">
        <v>54</v>
      </c>
      <c r="AA9820"/>
      <c r="AB9820" t="s">
        <v>48651</v>
      </c>
      <c r="AC9820" t="s">
        <v>55177</v>
      </c>
      <c r="AD9820" t="s">
        <v>31193</v>
      </c>
      <c r="AE9820" t="s">
        <v>565</v>
      </c>
      <c r="AF9820" s="119" t="str">
        <f t="shared" si="614"/>
        <v>NA</v>
      </c>
      <c r="AG9820" s="119"/>
      <c r="AH9820" s="119"/>
      <c r="AI9820" s="119"/>
      <c r="AJ9820" s="119" t="str">
        <f t="shared" si="615"/>
        <v>NA</v>
      </c>
      <c r="AK9820" s="190"/>
      <c r="AL9820" s="191"/>
    </row>
    <row r="9821" spans="1:38" x14ac:dyDescent="0.25">
      <c r="A9821" t="s">
        <v>31195</v>
      </c>
      <c r="B9821" t="s">
        <v>31194</v>
      </c>
      <c r="C9821" t="s">
        <v>27218</v>
      </c>
      <c r="D9821" t="s">
        <v>193</v>
      </c>
      <c r="E9821" t="s">
        <v>4635</v>
      </c>
      <c r="F9821" t="s">
        <v>54</v>
      </c>
      <c r="G9821"/>
      <c r="H9821" t="s">
        <v>49035</v>
      </c>
      <c r="I9821" t="s">
        <v>55488</v>
      </c>
      <c r="J9821"/>
      <c r="K9821" t="s">
        <v>565</v>
      </c>
      <c r="L9821" s="119" t="str">
        <f t="shared" si="612"/>
        <v>NA</v>
      </c>
      <c r="M9821" s="119"/>
      <c r="N9821" s="120" t="str">
        <f t="shared" si="613"/>
        <v>NA</v>
      </c>
      <c r="O9821" s="120"/>
      <c r="P9821"/>
      <c r="Q9821"/>
      <c r="R9821"/>
      <c r="S9821"/>
      <c r="T9821"/>
      <c r="U9821" t="s">
        <v>29812</v>
      </c>
      <c r="V9821" t="s">
        <v>29810</v>
      </c>
      <c r="W9821" t="s">
        <v>29811</v>
      </c>
      <c r="X9821" t="s">
        <v>193</v>
      </c>
      <c r="Y9821" t="s">
        <v>785</v>
      </c>
      <c r="Z9821" t="s">
        <v>54</v>
      </c>
      <c r="AA9821"/>
      <c r="AB9821" t="s">
        <v>48652</v>
      </c>
      <c r="AC9821" t="s">
        <v>55177</v>
      </c>
      <c r="AD9821"/>
      <c r="AE9821" t="s">
        <v>565</v>
      </c>
      <c r="AF9821" s="119" t="str">
        <f t="shared" si="614"/>
        <v>NA</v>
      </c>
      <c r="AG9821" s="119"/>
      <c r="AH9821" s="119"/>
      <c r="AI9821" s="119"/>
      <c r="AJ9821" s="119" t="str">
        <f t="shared" si="615"/>
        <v>NA</v>
      </c>
      <c r="AK9821" s="190"/>
      <c r="AL9821" s="191"/>
    </row>
    <row r="9822" spans="1:38" x14ac:dyDescent="0.25">
      <c r="A9822" t="s">
        <v>30149</v>
      </c>
      <c r="B9822" t="s">
        <v>30151</v>
      </c>
      <c r="C9822" t="s">
        <v>30152</v>
      </c>
      <c r="D9822" t="s">
        <v>193</v>
      </c>
      <c r="E9822" t="s">
        <v>4635</v>
      </c>
      <c r="F9822" t="s">
        <v>54</v>
      </c>
      <c r="G9822"/>
      <c r="H9822" t="s">
        <v>49036</v>
      </c>
      <c r="I9822" t="s">
        <v>55488</v>
      </c>
      <c r="J9822" t="s">
        <v>30149</v>
      </c>
      <c r="K9822" t="s">
        <v>565</v>
      </c>
      <c r="L9822" s="119" t="str">
        <f t="shared" si="612"/>
        <v>NA</v>
      </c>
      <c r="M9822" s="119"/>
      <c r="N9822" s="120" t="str">
        <f t="shared" si="613"/>
        <v>NA</v>
      </c>
      <c r="O9822" s="120"/>
      <c r="P9822"/>
      <c r="Q9822"/>
      <c r="R9822"/>
      <c r="S9822"/>
      <c r="T9822"/>
      <c r="U9822" t="s">
        <v>30436</v>
      </c>
      <c r="V9822" t="s">
        <v>30434</v>
      </c>
      <c r="W9822" t="s">
        <v>30435</v>
      </c>
      <c r="X9822" t="s">
        <v>193</v>
      </c>
      <c r="Y9822" t="s">
        <v>785</v>
      </c>
      <c r="Z9822" t="s">
        <v>54</v>
      </c>
      <c r="AA9822"/>
      <c r="AB9822" t="s">
        <v>48652</v>
      </c>
      <c r="AC9822" t="s">
        <v>55177</v>
      </c>
      <c r="AD9822"/>
      <c r="AE9822" t="s">
        <v>565</v>
      </c>
      <c r="AF9822" s="119" t="str">
        <f t="shared" si="614"/>
        <v>NA</v>
      </c>
      <c r="AG9822" s="119"/>
      <c r="AH9822" s="119"/>
      <c r="AI9822" s="119"/>
      <c r="AJ9822" s="119" t="str">
        <f t="shared" si="615"/>
        <v>NA</v>
      </c>
      <c r="AK9822" s="190"/>
      <c r="AL9822" s="191"/>
    </row>
    <row r="9823" spans="1:38" x14ac:dyDescent="0.25">
      <c r="A9823" t="s">
        <v>27179</v>
      </c>
      <c r="B9823" t="s">
        <v>27177</v>
      </c>
      <c r="C9823" t="s">
        <v>27178</v>
      </c>
      <c r="D9823" t="s">
        <v>193</v>
      </c>
      <c r="E9823" t="s">
        <v>4635</v>
      </c>
      <c r="F9823" t="s">
        <v>54</v>
      </c>
      <c r="G9823"/>
      <c r="H9823" t="s">
        <v>49035</v>
      </c>
      <c r="I9823" t="s">
        <v>55488</v>
      </c>
      <c r="J9823" t="s">
        <v>27179</v>
      </c>
      <c r="K9823" t="s">
        <v>565</v>
      </c>
      <c r="L9823" s="119" t="str">
        <f t="shared" si="612"/>
        <v>NA</v>
      </c>
      <c r="M9823" s="119"/>
      <c r="N9823" s="120" t="str">
        <f t="shared" si="613"/>
        <v>NA</v>
      </c>
      <c r="O9823" s="120"/>
      <c r="P9823"/>
      <c r="Q9823"/>
      <c r="R9823"/>
      <c r="S9823"/>
      <c r="T9823"/>
      <c r="U9823" t="s">
        <v>28431</v>
      </c>
      <c r="V9823" t="s">
        <v>28430</v>
      </c>
      <c r="W9823" t="s">
        <v>27809</v>
      </c>
      <c r="X9823" t="s">
        <v>193</v>
      </c>
      <c r="Y9823" t="s">
        <v>785</v>
      </c>
      <c r="Z9823" t="s">
        <v>54</v>
      </c>
      <c r="AA9823"/>
      <c r="AB9823" t="s">
        <v>48650</v>
      </c>
      <c r="AC9823" t="s">
        <v>55177</v>
      </c>
      <c r="AD9823"/>
      <c r="AE9823" t="s">
        <v>565</v>
      </c>
      <c r="AF9823" s="119" t="str">
        <f t="shared" si="614"/>
        <v>NA</v>
      </c>
      <c r="AG9823" s="119"/>
      <c r="AH9823" s="119"/>
      <c r="AI9823" s="119"/>
      <c r="AJ9823" s="119" t="str">
        <f t="shared" si="615"/>
        <v>NA</v>
      </c>
      <c r="AK9823" s="190"/>
      <c r="AL9823" s="191"/>
    </row>
    <row r="9824" spans="1:38" x14ac:dyDescent="0.25">
      <c r="A9824" t="s">
        <v>28934</v>
      </c>
      <c r="B9824" t="s">
        <v>28932</v>
      </c>
      <c r="C9824" t="s">
        <v>28933</v>
      </c>
      <c r="D9824" t="s">
        <v>193</v>
      </c>
      <c r="E9824" t="s">
        <v>357</v>
      </c>
      <c r="F9824" t="s">
        <v>54</v>
      </c>
      <c r="G9824"/>
      <c r="H9824" t="s">
        <v>49037</v>
      </c>
      <c r="I9824" t="s">
        <v>55489</v>
      </c>
      <c r="J9824"/>
      <c r="K9824" t="s">
        <v>565</v>
      </c>
      <c r="L9824" s="119" t="str">
        <f t="shared" si="612"/>
        <v>NA</v>
      </c>
      <c r="M9824" s="119"/>
      <c r="N9824" s="120" t="str">
        <f t="shared" si="613"/>
        <v>NA</v>
      </c>
      <c r="O9824" s="120"/>
      <c r="P9824"/>
      <c r="Q9824"/>
      <c r="R9824"/>
      <c r="S9824"/>
      <c r="T9824"/>
      <c r="U9824" t="s">
        <v>31367</v>
      </c>
      <c r="V9824" t="s">
        <v>31365</v>
      </c>
      <c r="W9824" t="s">
        <v>31366</v>
      </c>
      <c r="X9824" t="s">
        <v>193</v>
      </c>
      <c r="Y9824" t="s">
        <v>785</v>
      </c>
      <c r="Z9824" t="s">
        <v>54</v>
      </c>
      <c r="AA9824"/>
      <c r="AB9824" t="s">
        <v>48651</v>
      </c>
      <c r="AC9824" t="s">
        <v>55177</v>
      </c>
      <c r="AD9824"/>
      <c r="AE9824" t="s">
        <v>565</v>
      </c>
      <c r="AF9824" s="119" t="str">
        <f t="shared" si="614"/>
        <v>NA</v>
      </c>
      <c r="AG9824" s="119"/>
      <c r="AH9824" s="119"/>
      <c r="AI9824" s="119"/>
      <c r="AJ9824" s="119" t="str">
        <f t="shared" si="615"/>
        <v>NA</v>
      </c>
      <c r="AK9824" s="190"/>
      <c r="AL9824" s="191"/>
    </row>
    <row r="9825" spans="1:38" x14ac:dyDescent="0.25">
      <c r="A9825" t="s">
        <v>29120</v>
      </c>
      <c r="B9825" t="s">
        <v>29118</v>
      </c>
      <c r="C9825" t="s">
        <v>29119</v>
      </c>
      <c r="D9825" t="s">
        <v>193</v>
      </c>
      <c r="E9825" t="s">
        <v>20621</v>
      </c>
      <c r="F9825" t="s">
        <v>54</v>
      </c>
      <c r="G9825"/>
      <c r="H9825" t="s">
        <v>49038</v>
      </c>
      <c r="I9825" t="s">
        <v>55490</v>
      </c>
      <c r="J9825" t="s">
        <v>29120</v>
      </c>
      <c r="K9825" t="s">
        <v>565</v>
      </c>
      <c r="L9825" s="119" t="str">
        <f t="shared" si="612"/>
        <v>NA</v>
      </c>
      <c r="M9825" s="119"/>
      <c r="N9825" s="120" t="str">
        <f t="shared" si="613"/>
        <v>NA</v>
      </c>
      <c r="O9825" s="120"/>
      <c r="P9825"/>
      <c r="Q9825"/>
      <c r="R9825"/>
      <c r="S9825"/>
      <c r="T9825"/>
      <c r="U9825" t="s">
        <v>29590</v>
      </c>
      <c r="V9825" t="s">
        <v>29588</v>
      </c>
      <c r="W9825" t="s">
        <v>29589</v>
      </c>
      <c r="X9825" t="s">
        <v>193</v>
      </c>
      <c r="Y9825" t="s">
        <v>785</v>
      </c>
      <c r="Z9825" t="s">
        <v>54</v>
      </c>
      <c r="AA9825"/>
      <c r="AB9825" t="s">
        <v>48651</v>
      </c>
      <c r="AC9825" t="s">
        <v>55177</v>
      </c>
      <c r="AD9825" t="s">
        <v>29591</v>
      </c>
      <c r="AE9825" t="s">
        <v>565</v>
      </c>
      <c r="AF9825" s="119" t="str">
        <f t="shared" si="614"/>
        <v>NA</v>
      </c>
      <c r="AG9825" s="119"/>
      <c r="AH9825" s="119"/>
      <c r="AI9825" s="119"/>
      <c r="AJ9825" s="119" t="str">
        <f t="shared" si="615"/>
        <v>NA</v>
      </c>
      <c r="AK9825" s="190"/>
      <c r="AL9825" s="191"/>
    </row>
    <row r="9826" spans="1:38" x14ac:dyDescent="0.25">
      <c r="A9826" t="s">
        <v>30072</v>
      </c>
      <c r="B9826" t="s">
        <v>30070</v>
      </c>
      <c r="C9826" t="s">
        <v>30071</v>
      </c>
      <c r="D9826" t="s">
        <v>193</v>
      </c>
      <c r="E9826" t="s">
        <v>4588</v>
      </c>
      <c r="F9826" t="s">
        <v>54</v>
      </c>
      <c r="G9826"/>
      <c r="H9826" t="s">
        <v>49039</v>
      </c>
      <c r="I9826" t="s">
        <v>55491</v>
      </c>
      <c r="J9826" t="s">
        <v>30073</v>
      </c>
      <c r="K9826" t="s">
        <v>565</v>
      </c>
      <c r="L9826" s="119" t="str">
        <f t="shared" si="612"/>
        <v>NA</v>
      </c>
      <c r="M9826" s="119"/>
      <c r="N9826" s="120" t="str">
        <f t="shared" si="613"/>
        <v>NA</v>
      </c>
      <c r="O9826" s="120"/>
      <c r="P9826"/>
      <c r="Q9826"/>
      <c r="R9826"/>
      <c r="S9826"/>
      <c r="T9826"/>
      <c r="U9826" t="s">
        <v>30972</v>
      </c>
      <c r="V9826" t="s">
        <v>30970</v>
      </c>
      <c r="W9826" t="s">
        <v>30971</v>
      </c>
      <c r="X9826" t="s">
        <v>193</v>
      </c>
      <c r="Y9826" t="s">
        <v>785</v>
      </c>
      <c r="Z9826" t="s">
        <v>54</v>
      </c>
      <c r="AA9826"/>
      <c r="AB9826" t="s">
        <v>48651</v>
      </c>
      <c r="AC9826" t="s">
        <v>55177</v>
      </c>
      <c r="AD9826" t="s">
        <v>30972</v>
      </c>
      <c r="AE9826" t="s">
        <v>565</v>
      </c>
      <c r="AF9826" s="119" t="str">
        <f t="shared" si="614"/>
        <v>NA</v>
      </c>
      <c r="AG9826" s="119"/>
      <c r="AH9826" s="119"/>
      <c r="AI9826" s="119"/>
      <c r="AJ9826" s="119" t="str">
        <f t="shared" si="615"/>
        <v>NA</v>
      </c>
      <c r="AK9826" s="190"/>
      <c r="AL9826" s="191"/>
    </row>
    <row r="9827" spans="1:38" x14ac:dyDescent="0.25">
      <c r="A9827" t="s">
        <v>29701</v>
      </c>
      <c r="B9827" t="s">
        <v>29699</v>
      </c>
      <c r="C9827" t="s">
        <v>29700</v>
      </c>
      <c r="D9827" t="s">
        <v>193</v>
      </c>
      <c r="E9827" t="s">
        <v>4588</v>
      </c>
      <c r="F9827" t="s">
        <v>54</v>
      </c>
      <c r="G9827"/>
      <c r="H9827" t="s">
        <v>49040</v>
      </c>
      <c r="I9827" t="s">
        <v>55491</v>
      </c>
      <c r="J9827" t="s">
        <v>29701</v>
      </c>
      <c r="K9827" t="s">
        <v>565</v>
      </c>
      <c r="L9827" s="119" t="str">
        <f t="shared" si="612"/>
        <v>NA</v>
      </c>
      <c r="M9827" s="119"/>
      <c r="N9827" s="120" t="str">
        <f t="shared" si="613"/>
        <v>NA</v>
      </c>
      <c r="O9827" s="120"/>
      <c r="P9827"/>
      <c r="Q9827"/>
      <c r="R9827"/>
      <c r="S9827"/>
      <c r="T9827"/>
      <c r="U9827" t="s">
        <v>30210</v>
      </c>
      <c r="V9827" t="s">
        <v>30208</v>
      </c>
      <c r="W9827" t="s">
        <v>30209</v>
      </c>
      <c r="X9827" t="s">
        <v>193</v>
      </c>
      <c r="Y9827" t="s">
        <v>785</v>
      </c>
      <c r="Z9827" t="s">
        <v>54</v>
      </c>
      <c r="AA9827"/>
      <c r="AB9827" t="s">
        <v>48652</v>
      </c>
      <c r="AC9827" t="s">
        <v>55177</v>
      </c>
      <c r="AD9827" t="s">
        <v>30210</v>
      </c>
      <c r="AE9827" t="s">
        <v>565</v>
      </c>
      <c r="AF9827" s="119" t="str">
        <f t="shared" si="614"/>
        <v>NA</v>
      </c>
      <c r="AG9827" s="119"/>
      <c r="AH9827" s="119"/>
      <c r="AI9827" s="119"/>
      <c r="AJ9827" s="119" t="str">
        <f t="shared" si="615"/>
        <v>NA</v>
      </c>
      <c r="AK9827" s="190"/>
      <c r="AL9827" s="191"/>
    </row>
    <row r="9828" spans="1:38" x14ac:dyDescent="0.25">
      <c r="A9828" t="s">
        <v>31384</v>
      </c>
      <c r="B9828" t="s">
        <v>31382</v>
      </c>
      <c r="C9828" t="s">
        <v>31383</v>
      </c>
      <c r="D9828" t="s">
        <v>193</v>
      </c>
      <c r="E9828" t="s">
        <v>4588</v>
      </c>
      <c r="F9828" t="s">
        <v>54</v>
      </c>
      <c r="G9828"/>
      <c r="H9828" t="s">
        <v>49040</v>
      </c>
      <c r="I9828" t="s">
        <v>55491</v>
      </c>
      <c r="J9828" t="s">
        <v>31384</v>
      </c>
      <c r="K9828" t="s">
        <v>565</v>
      </c>
      <c r="L9828" s="119" t="str">
        <f t="shared" si="612"/>
        <v>NA</v>
      </c>
      <c r="M9828" s="119"/>
      <c r="N9828" s="120" t="str">
        <f t="shared" si="613"/>
        <v>NA</v>
      </c>
      <c r="O9828" s="120"/>
      <c r="P9828"/>
      <c r="Q9828"/>
      <c r="R9828"/>
      <c r="S9828"/>
      <c r="T9828"/>
      <c r="U9828" t="s">
        <v>30943</v>
      </c>
      <c r="V9828" t="s">
        <v>30941</v>
      </c>
      <c r="W9828" t="s">
        <v>30942</v>
      </c>
      <c r="X9828" t="s">
        <v>193</v>
      </c>
      <c r="Y9828" t="s">
        <v>785</v>
      </c>
      <c r="Z9828" t="s">
        <v>54</v>
      </c>
      <c r="AA9828"/>
      <c r="AB9828" t="s">
        <v>48651</v>
      </c>
      <c r="AC9828" t="s">
        <v>55177</v>
      </c>
      <c r="AD9828" t="s">
        <v>30943</v>
      </c>
      <c r="AE9828" t="s">
        <v>565</v>
      </c>
      <c r="AF9828" s="119" t="str">
        <f t="shared" si="614"/>
        <v>NA</v>
      </c>
      <c r="AG9828" s="119"/>
      <c r="AH9828" s="119"/>
      <c r="AI9828" s="119"/>
      <c r="AJ9828" s="119" t="str">
        <f t="shared" si="615"/>
        <v>NA</v>
      </c>
      <c r="AK9828" s="190"/>
      <c r="AL9828" s="191"/>
    </row>
    <row r="9829" spans="1:38" x14ac:dyDescent="0.25">
      <c r="A9829" t="s">
        <v>29774</v>
      </c>
      <c r="B9829" t="s">
        <v>29772</v>
      </c>
      <c r="C9829" t="s">
        <v>29773</v>
      </c>
      <c r="D9829" t="s">
        <v>193</v>
      </c>
      <c r="E9829" t="s">
        <v>29775</v>
      </c>
      <c r="F9829" t="s">
        <v>54</v>
      </c>
      <c r="G9829"/>
      <c r="H9829" t="s">
        <v>49041</v>
      </c>
      <c r="I9829" t="s">
        <v>55492</v>
      </c>
      <c r="J9829" t="s">
        <v>29774</v>
      </c>
      <c r="K9829" t="s">
        <v>565</v>
      </c>
      <c r="L9829" s="119" t="str">
        <f t="shared" si="612"/>
        <v>NA</v>
      </c>
      <c r="M9829" s="119"/>
      <c r="N9829" s="120" t="str">
        <f t="shared" si="613"/>
        <v>NA</v>
      </c>
      <c r="O9829" s="120"/>
      <c r="P9829"/>
      <c r="Q9829"/>
      <c r="R9829"/>
      <c r="S9829"/>
      <c r="T9829"/>
      <c r="U9829" t="s">
        <v>27375</v>
      </c>
      <c r="V9829" t="s">
        <v>27373</v>
      </c>
      <c r="W9829" t="s">
        <v>27374</v>
      </c>
      <c r="X9829" t="s">
        <v>193</v>
      </c>
      <c r="Y9829" t="s">
        <v>344</v>
      </c>
      <c r="Z9829" t="s">
        <v>54</v>
      </c>
      <c r="AA9829"/>
      <c r="AB9829" t="s">
        <v>48651</v>
      </c>
      <c r="AC9829" t="s">
        <v>55178</v>
      </c>
      <c r="AD9829" t="s">
        <v>27376</v>
      </c>
      <c r="AE9829" t="s">
        <v>565</v>
      </c>
      <c r="AF9829" s="119" t="str">
        <f t="shared" si="614"/>
        <v>NA</v>
      </c>
      <c r="AG9829" s="119"/>
      <c r="AH9829" s="119"/>
      <c r="AI9829" s="119"/>
      <c r="AJ9829" s="119" t="str">
        <f t="shared" si="615"/>
        <v>NA</v>
      </c>
      <c r="AK9829" s="190"/>
      <c r="AL9829" s="191"/>
    </row>
    <row r="9830" spans="1:38" x14ac:dyDescent="0.25">
      <c r="A9830" t="s">
        <v>31027</v>
      </c>
      <c r="B9830" t="s">
        <v>31026</v>
      </c>
      <c r="C9830" t="s">
        <v>27971</v>
      </c>
      <c r="D9830" t="s">
        <v>193</v>
      </c>
      <c r="E9830" t="s">
        <v>508</v>
      </c>
      <c r="F9830" t="s">
        <v>54</v>
      </c>
      <c r="G9830"/>
      <c r="H9830" t="s">
        <v>49042</v>
      </c>
      <c r="I9830" t="s">
        <v>55493</v>
      </c>
      <c r="J9830" t="s">
        <v>31027</v>
      </c>
      <c r="K9830" t="s">
        <v>565</v>
      </c>
      <c r="L9830" s="119" t="str">
        <f t="shared" si="612"/>
        <v>NA</v>
      </c>
      <c r="M9830" s="119"/>
      <c r="N9830" s="120" t="str">
        <f t="shared" si="613"/>
        <v>NA</v>
      </c>
      <c r="O9830" s="120"/>
      <c r="P9830"/>
      <c r="Q9830"/>
      <c r="R9830"/>
      <c r="S9830"/>
      <c r="T9830"/>
      <c r="U9830" t="s">
        <v>29892</v>
      </c>
      <c r="V9830" t="s">
        <v>29891</v>
      </c>
      <c r="W9830" t="s">
        <v>28092</v>
      </c>
      <c r="X9830" t="s">
        <v>193</v>
      </c>
      <c r="Y9830" t="s">
        <v>344</v>
      </c>
      <c r="Z9830" t="s">
        <v>54</v>
      </c>
      <c r="AA9830"/>
      <c r="AB9830" t="s">
        <v>48652</v>
      </c>
      <c r="AC9830" t="s">
        <v>55178</v>
      </c>
      <c r="AD9830" t="s">
        <v>29893</v>
      </c>
      <c r="AE9830" t="s">
        <v>565</v>
      </c>
      <c r="AF9830" s="119" t="str">
        <f t="shared" si="614"/>
        <v>NA</v>
      </c>
      <c r="AG9830" s="119"/>
      <c r="AH9830" s="119"/>
      <c r="AI9830" s="119"/>
      <c r="AJ9830" s="119" t="str">
        <f t="shared" si="615"/>
        <v>NA</v>
      </c>
      <c r="AK9830" s="190"/>
      <c r="AL9830" s="191"/>
    </row>
    <row r="9831" spans="1:38" x14ac:dyDescent="0.25">
      <c r="A9831" t="s">
        <v>31025</v>
      </c>
      <c r="B9831" t="s">
        <v>31024</v>
      </c>
      <c r="C9831" t="s">
        <v>27971</v>
      </c>
      <c r="D9831" t="s">
        <v>193</v>
      </c>
      <c r="E9831" t="s">
        <v>508</v>
      </c>
      <c r="F9831" t="s">
        <v>54</v>
      </c>
      <c r="G9831"/>
      <c r="H9831" t="s">
        <v>49042</v>
      </c>
      <c r="I9831" t="s">
        <v>55493</v>
      </c>
      <c r="J9831" t="s">
        <v>31025</v>
      </c>
      <c r="K9831" t="s">
        <v>565</v>
      </c>
      <c r="L9831" s="119" t="str">
        <f t="shared" si="612"/>
        <v>NA</v>
      </c>
      <c r="M9831" s="119"/>
      <c r="N9831" s="120" t="str">
        <f t="shared" si="613"/>
        <v>NA</v>
      </c>
      <c r="O9831" s="120"/>
      <c r="P9831"/>
      <c r="Q9831"/>
      <c r="R9831"/>
      <c r="S9831"/>
      <c r="T9831"/>
      <c r="U9831" t="s">
        <v>27938</v>
      </c>
      <c r="V9831" t="s">
        <v>27937</v>
      </c>
      <c r="W9831" t="s">
        <v>27891</v>
      </c>
      <c r="X9831" t="s">
        <v>193</v>
      </c>
      <c r="Y9831" t="s">
        <v>344</v>
      </c>
      <c r="Z9831" t="s">
        <v>54</v>
      </c>
      <c r="AA9831"/>
      <c r="AB9831" t="s">
        <v>48650</v>
      </c>
      <c r="AC9831" t="s">
        <v>55178</v>
      </c>
      <c r="AD9831" t="s">
        <v>27938</v>
      </c>
      <c r="AE9831" t="s">
        <v>565</v>
      </c>
      <c r="AF9831" s="119" t="str">
        <f t="shared" si="614"/>
        <v>NA</v>
      </c>
      <c r="AG9831" s="119"/>
      <c r="AH9831" s="119"/>
      <c r="AI9831" s="119"/>
      <c r="AJ9831" s="119" t="str">
        <f t="shared" si="615"/>
        <v>NA</v>
      </c>
      <c r="AK9831" s="190"/>
      <c r="AL9831" s="191"/>
    </row>
    <row r="9832" spans="1:38" x14ac:dyDescent="0.25">
      <c r="A9832" t="s">
        <v>29265</v>
      </c>
      <c r="B9832" t="s">
        <v>29264</v>
      </c>
      <c r="C9832" t="s">
        <v>28334</v>
      </c>
      <c r="D9832" t="s">
        <v>193</v>
      </c>
      <c r="E9832" t="s">
        <v>508</v>
      </c>
      <c r="F9832" t="s">
        <v>54</v>
      </c>
      <c r="G9832"/>
      <c r="H9832" t="s">
        <v>49042</v>
      </c>
      <c r="I9832" t="s">
        <v>55493</v>
      </c>
      <c r="J9832" t="s">
        <v>29266</v>
      </c>
      <c r="K9832" t="s">
        <v>565</v>
      </c>
      <c r="L9832" s="119" t="str">
        <f t="shared" si="612"/>
        <v>NA</v>
      </c>
      <c r="M9832" s="119"/>
      <c r="N9832" s="120" t="str">
        <f t="shared" si="613"/>
        <v>NA</v>
      </c>
      <c r="O9832" s="120"/>
      <c r="P9832"/>
      <c r="Q9832"/>
      <c r="R9832"/>
      <c r="S9832"/>
      <c r="T9832"/>
      <c r="U9832" t="s">
        <v>28233</v>
      </c>
      <c r="V9832" t="s">
        <v>28231</v>
      </c>
      <c r="W9832" t="s">
        <v>28232</v>
      </c>
      <c r="X9832" t="s">
        <v>193</v>
      </c>
      <c r="Y9832" t="s">
        <v>344</v>
      </c>
      <c r="Z9832" t="s">
        <v>54</v>
      </c>
      <c r="AA9832"/>
      <c r="AB9832" t="s">
        <v>48650</v>
      </c>
      <c r="AC9832" t="s">
        <v>55178</v>
      </c>
      <c r="AD9832"/>
      <c r="AE9832" t="s">
        <v>565</v>
      </c>
      <c r="AF9832" s="119" t="str">
        <f t="shared" si="614"/>
        <v>NA</v>
      </c>
      <c r="AG9832" s="119"/>
      <c r="AH9832" s="119"/>
      <c r="AI9832" s="119"/>
      <c r="AJ9832" s="119" t="str">
        <f t="shared" si="615"/>
        <v>NA</v>
      </c>
      <c r="AK9832" s="190"/>
      <c r="AL9832" s="191"/>
    </row>
    <row r="9833" spans="1:38" x14ac:dyDescent="0.25">
      <c r="A9833" t="s">
        <v>29069</v>
      </c>
      <c r="B9833" t="s">
        <v>29068</v>
      </c>
      <c r="C9833" t="s">
        <v>27988</v>
      </c>
      <c r="D9833" t="s">
        <v>193</v>
      </c>
      <c r="E9833" t="s">
        <v>508</v>
      </c>
      <c r="F9833" t="s">
        <v>54</v>
      </c>
      <c r="G9833"/>
      <c r="H9833" t="s">
        <v>49042</v>
      </c>
      <c r="I9833" t="s">
        <v>55493</v>
      </c>
      <c r="J9833" t="s">
        <v>29070</v>
      </c>
      <c r="K9833" t="s">
        <v>565</v>
      </c>
      <c r="L9833" s="119" t="str">
        <f t="shared" si="612"/>
        <v>NA</v>
      </c>
      <c r="M9833" s="119"/>
      <c r="N9833" s="120" t="str">
        <f t="shared" si="613"/>
        <v>NA</v>
      </c>
      <c r="O9833" s="120"/>
      <c r="P9833"/>
      <c r="Q9833"/>
      <c r="R9833"/>
      <c r="S9833"/>
      <c r="T9833"/>
      <c r="U9833" t="s">
        <v>27392</v>
      </c>
      <c r="V9833" t="s">
        <v>27390</v>
      </c>
      <c r="W9833" t="s">
        <v>27391</v>
      </c>
      <c r="X9833" t="s">
        <v>193</v>
      </c>
      <c r="Y9833" t="s">
        <v>344</v>
      </c>
      <c r="Z9833" t="s">
        <v>54</v>
      </c>
      <c r="AA9833"/>
      <c r="AB9833" t="s">
        <v>48651</v>
      </c>
      <c r="AC9833" t="s">
        <v>55178</v>
      </c>
      <c r="AD9833" t="s">
        <v>27393</v>
      </c>
      <c r="AE9833" t="s">
        <v>565</v>
      </c>
      <c r="AF9833" s="119" t="str">
        <f t="shared" si="614"/>
        <v>NA</v>
      </c>
      <c r="AG9833" s="119"/>
      <c r="AH9833" s="119"/>
      <c r="AI9833" s="119"/>
      <c r="AJ9833" s="119" t="str">
        <f t="shared" si="615"/>
        <v>NA</v>
      </c>
      <c r="AK9833" s="190"/>
      <c r="AL9833" s="191"/>
    </row>
    <row r="9834" spans="1:38" x14ac:dyDescent="0.25">
      <c r="A9834" t="s">
        <v>29069</v>
      </c>
      <c r="B9834" t="s">
        <v>29071</v>
      </c>
      <c r="C9834" t="s">
        <v>27853</v>
      </c>
      <c r="D9834" t="s">
        <v>193</v>
      </c>
      <c r="E9834" t="s">
        <v>508</v>
      </c>
      <c r="F9834" t="s">
        <v>54</v>
      </c>
      <c r="G9834"/>
      <c r="H9834" t="s">
        <v>49042</v>
      </c>
      <c r="I9834" t="s">
        <v>55493</v>
      </c>
      <c r="J9834"/>
      <c r="K9834" t="s">
        <v>565</v>
      </c>
      <c r="L9834" s="119" t="str">
        <f t="shared" si="612"/>
        <v>NA</v>
      </c>
      <c r="M9834" s="119"/>
      <c r="N9834" s="120" t="str">
        <f t="shared" si="613"/>
        <v>NA</v>
      </c>
      <c r="O9834" s="120"/>
      <c r="P9834"/>
      <c r="Q9834"/>
      <c r="R9834"/>
      <c r="S9834"/>
      <c r="T9834"/>
      <c r="U9834" t="s">
        <v>27738</v>
      </c>
      <c r="V9834" t="s">
        <v>27736</v>
      </c>
      <c r="W9834" t="s">
        <v>27737</v>
      </c>
      <c r="X9834" t="s">
        <v>193</v>
      </c>
      <c r="Y9834" t="s">
        <v>344</v>
      </c>
      <c r="Z9834" t="s">
        <v>54</v>
      </c>
      <c r="AA9834"/>
      <c r="AB9834" t="s">
        <v>48650</v>
      </c>
      <c r="AC9834" t="s">
        <v>55178</v>
      </c>
      <c r="AD9834"/>
      <c r="AE9834" t="s">
        <v>565</v>
      </c>
      <c r="AF9834" s="119" t="str">
        <f t="shared" si="614"/>
        <v>NA</v>
      </c>
      <c r="AG9834" s="119"/>
      <c r="AH9834" s="119"/>
      <c r="AI9834" s="119"/>
      <c r="AJ9834" s="119" t="str">
        <f t="shared" si="615"/>
        <v>NA</v>
      </c>
      <c r="AK9834" s="190"/>
      <c r="AL9834" s="191"/>
    </row>
    <row r="9835" spans="1:38" x14ac:dyDescent="0.25">
      <c r="A9835" t="s">
        <v>31150</v>
      </c>
      <c r="B9835" t="s">
        <v>31148</v>
      </c>
      <c r="C9835" t="s">
        <v>31149</v>
      </c>
      <c r="D9835" t="s">
        <v>193</v>
      </c>
      <c r="E9835" t="s">
        <v>508</v>
      </c>
      <c r="F9835" t="s">
        <v>54</v>
      </c>
      <c r="G9835"/>
      <c r="H9835" t="s">
        <v>49042</v>
      </c>
      <c r="I9835" t="s">
        <v>55493</v>
      </c>
      <c r="J9835" t="s">
        <v>31150</v>
      </c>
      <c r="K9835" t="s">
        <v>565</v>
      </c>
      <c r="L9835" s="119" t="str">
        <f t="shared" si="612"/>
        <v>NA</v>
      </c>
      <c r="M9835" s="119"/>
      <c r="N9835" s="120" t="str">
        <f t="shared" si="613"/>
        <v>NA</v>
      </c>
      <c r="O9835" s="120"/>
      <c r="P9835"/>
      <c r="Q9835"/>
      <c r="R9835"/>
      <c r="S9835"/>
      <c r="T9835"/>
      <c r="U9835" t="s">
        <v>28874</v>
      </c>
      <c r="V9835" t="s">
        <v>28872</v>
      </c>
      <c r="W9835" t="s">
        <v>28873</v>
      </c>
      <c r="X9835" t="s">
        <v>193</v>
      </c>
      <c r="Y9835" t="s">
        <v>344</v>
      </c>
      <c r="Z9835" t="s">
        <v>54</v>
      </c>
      <c r="AA9835"/>
      <c r="AB9835" t="s">
        <v>48650</v>
      </c>
      <c r="AC9835" t="s">
        <v>55178</v>
      </c>
      <c r="AD9835"/>
      <c r="AE9835" t="s">
        <v>565</v>
      </c>
      <c r="AF9835" s="119" t="str">
        <f t="shared" si="614"/>
        <v>NA</v>
      </c>
      <c r="AG9835" s="119"/>
      <c r="AH9835" s="119"/>
      <c r="AI9835" s="119"/>
      <c r="AJ9835" s="119" t="str">
        <f t="shared" si="615"/>
        <v>NA</v>
      </c>
      <c r="AK9835" s="190"/>
      <c r="AL9835" s="191"/>
    </row>
    <row r="9836" spans="1:38" x14ac:dyDescent="0.25">
      <c r="A9836" t="s">
        <v>27972</v>
      </c>
      <c r="B9836" t="s">
        <v>27970</v>
      </c>
      <c r="C9836" t="s">
        <v>27971</v>
      </c>
      <c r="D9836" t="s">
        <v>193</v>
      </c>
      <c r="E9836" t="s">
        <v>508</v>
      </c>
      <c r="F9836" t="s">
        <v>54</v>
      </c>
      <c r="G9836"/>
      <c r="H9836" t="s">
        <v>49042</v>
      </c>
      <c r="I9836" t="s">
        <v>55493</v>
      </c>
      <c r="J9836" t="s">
        <v>27972</v>
      </c>
      <c r="K9836" t="s">
        <v>565</v>
      </c>
      <c r="L9836" s="119" t="str">
        <f t="shared" si="612"/>
        <v>NA</v>
      </c>
      <c r="M9836" s="119"/>
      <c r="N9836" s="120" t="str">
        <f t="shared" si="613"/>
        <v>NA</v>
      </c>
      <c r="O9836" s="120"/>
      <c r="P9836"/>
      <c r="Q9836"/>
      <c r="R9836"/>
      <c r="S9836"/>
      <c r="T9836"/>
      <c r="U9836" t="s">
        <v>28295</v>
      </c>
      <c r="V9836" t="s">
        <v>28293</v>
      </c>
      <c r="W9836" t="s">
        <v>28294</v>
      </c>
      <c r="X9836" t="s">
        <v>193</v>
      </c>
      <c r="Y9836" t="s">
        <v>344</v>
      </c>
      <c r="Z9836" t="s">
        <v>54</v>
      </c>
      <c r="AA9836"/>
      <c r="AB9836" t="s">
        <v>48650</v>
      </c>
      <c r="AC9836" t="s">
        <v>55178</v>
      </c>
      <c r="AD9836"/>
      <c r="AE9836" t="s">
        <v>565</v>
      </c>
      <c r="AF9836" s="119" t="str">
        <f t="shared" si="614"/>
        <v>NA</v>
      </c>
      <c r="AG9836" s="119"/>
      <c r="AH9836" s="119"/>
      <c r="AI9836" s="119"/>
      <c r="AJ9836" s="119" t="str">
        <f t="shared" si="615"/>
        <v>NA</v>
      </c>
      <c r="AK9836" s="190"/>
      <c r="AL9836" s="191"/>
    </row>
    <row r="9837" spans="1:38" x14ac:dyDescent="0.25">
      <c r="A9837" t="s">
        <v>30289</v>
      </c>
      <c r="B9837" t="s">
        <v>30287</v>
      </c>
      <c r="C9837" t="s">
        <v>30288</v>
      </c>
      <c r="D9837" t="s">
        <v>193</v>
      </c>
      <c r="E9837" t="s">
        <v>10270</v>
      </c>
      <c r="F9837" t="s">
        <v>54</v>
      </c>
      <c r="G9837"/>
      <c r="H9837" t="s">
        <v>49043</v>
      </c>
      <c r="I9837" t="s">
        <v>55494</v>
      </c>
      <c r="J9837" t="s">
        <v>30289</v>
      </c>
      <c r="K9837" t="s">
        <v>565</v>
      </c>
      <c r="L9837" s="119" t="str">
        <f t="shared" si="612"/>
        <v>NA</v>
      </c>
      <c r="M9837" s="119"/>
      <c r="N9837" s="120" t="str">
        <f t="shared" si="613"/>
        <v>NA</v>
      </c>
      <c r="O9837" s="120"/>
      <c r="P9837"/>
      <c r="Q9837"/>
      <c r="R9837"/>
      <c r="S9837"/>
      <c r="T9837"/>
      <c r="U9837" t="s">
        <v>28387</v>
      </c>
      <c r="V9837" t="s">
        <v>28385</v>
      </c>
      <c r="W9837" t="s">
        <v>28386</v>
      </c>
      <c r="X9837" t="s">
        <v>193</v>
      </c>
      <c r="Y9837" t="s">
        <v>344</v>
      </c>
      <c r="Z9837" t="s">
        <v>54</v>
      </c>
      <c r="AA9837"/>
      <c r="AB9837" t="s">
        <v>48650</v>
      </c>
      <c r="AC9837" t="s">
        <v>55178</v>
      </c>
      <c r="AD9837" t="s">
        <v>28388</v>
      </c>
      <c r="AE9837" t="s">
        <v>565</v>
      </c>
      <c r="AF9837" s="119" t="str">
        <f t="shared" si="614"/>
        <v>NA</v>
      </c>
      <c r="AG9837" s="119"/>
      <c r="AH9837" s="119"/>
      <c r="AI9837" s="119"/>
      <c r="AJ9837" s="119" t="str">
        <f t="shared" si="615"/>
        <v>NA</v>
      </c>
      <c r="AK9837" s="190"/>
      <c r="AL9837" s="191"/>
    </row>
    <row r="9838" spans="1:38" x14ac:dyDescent="0.25">
      <c r="A9838" t="s">
        <v>30317</v>
      </c>
      <c r="B9838" t="s">
        <v>30315</v>
      </c>
      <c r="C9838" t="s">
        <v>30316</v>
      </c>
      <c r="D9838" t="s">
        <v>193</v>
      </c>
      <c r="E9838" t="s">
        <v>852</v>
      </c>
      <c r="F9838" t="s">
        <v>54</v>
      </c>
      <c r="G9838"/>
      <c r="H9838" t="s">
        <v>49044</v>
      </c>
      <c r="I9838" t="s">
        <v>55495</v>
      </c>
      <c r="J9838" t="s">
        <v>30317</v>
      </c>
      <c r="K9838" t="s">
        <v>565</v>
      </c>
      <c r="L9838" s="119" t="str">
        <f t="shared" si="612"/>
        <v>NA</v>
      </c>
      <c r="M9838" s="119"/>
      <c r="N9838" s="120" t="str">
        <f t="shared" si="613"/>
        <v>NA</v>
      </c>
      <c r="O9838" s="120"/>
      <c r="P9838"/>
      <c r="Q9838"/>
      <c r="R9838"/>
      <c r="S9838"/>
      <c r="T9838"/>
      <c r="U9838" t="s">
        <v>30242</v>
      </c>
      <c r="V9838" t="s">
        <v>30240</v>
      </c>
      <c r="W9838" t="s">
        <v>30241</v>
      </c>
      <c r="X9838" t="s">
        <v>193</v>
      </c>
      <c r="Y9838" t="s">
        <v>344</v>
      </c>
      <c r="Z9838" t="s">
        <v>54</v>
      </c>
      <c r="AA9838"/>
      <c r="AB9838" t="s">
        <v>48652</v>
      </c>
      <c r="AC9838" t="s">
        <v>55178</v>
      </c>
      <c r="AD9838" t="s">
        <v>30242</v>
      </c>
      <c r="AE9838" t="s">
        <v>565</v>
      </c>
      <c r="AF9838" s="119" t="str">
        <f t="shared" si="614"/>
        <v>NA</v>
      </c>
      <c r="AG9838" s="119"/>
      <c r="AH9838" s="119"/>
      <c r="AI9838" s="119"/>
      <c r="AJ9838" s="119" t="str">
        <f t="shared" si="615"/>
        <v>NA</v>
      </c>
      <c r="AK9838" s="190"/>
      <c r="AL9838" s="191"/>
    </row>
    <row r="9839" spans="1:38" x14ac:dyDescent="0.25">
      <c r="A9839" t="s">
        <v>29641</v>
      </c>
      <c r="B9839" t="s">
        <v>29639</v>
      </c>
      <c r="C9839" t="s">
        <v>29640</v>
      </c>
      <c r="D9839" t="s">
        <v>193</v>
      </c>
      <c r="E9839" t="s">
        <v>852</v>
      </c>
      <c r="F9839" t="s">
        <v>54</v>
      </c>
      <c r="G9839"/>
      <c r="H9839" t="s">
        <v>49044</v>
      </c>
      <c r="I9839" t="s">
        <v>55495</v>
      </c>
      <c r="J9839" t="s">
        <v>29641</v>
      </c>
      <c r="K9839" t="s">
        <v>565</v>
      </c>
      <c r="L9839" s="119" t="str">
        <f t="shared" si="612"/>
        <v>NA</v>
      </c>
      <c r="M9839" s="119"/>
      <c r="N9839" s="120" t="str">
        <f t="shared" si="613"/>
        <v>NA</v>
      </c>
      <c r="O9839" s="120"/>
      <c r="P9839"/>
      <c r="Q9839"/>
      <c r="R9839"/>
      <c r="S9839"/>
      <c r="T9839"/>
      <c r="U9839" t="s">
        <v>31387</v>
      </c>
      <c r="V9839" t="s">
        <v>31385</v>
      </c>
      <c r="W9839" t="s">
        <v>31386</v>
      </c>
      <c r="X9839" t="s">
        <v>193</v>
      </c>
      <c r="Y9839" t="s">
        <v>344</v>
      </c>
      <c r="Z9839" t="s">
        <v>54</v>
      </c>
      <c r="AA9839"/>
      <c r="AB9839" t="s">
        <v>48651</v>
      </c>
      <c r="AC9839" t="s">
        <v>55178</v>
      </c>
      <c r="AD9839" t="s">
        <v>31387</v>
      </c>
      <c r="AE9839" t="s">
        <v>565</v>
      </c>
      <c r="AF9839" s="119" t="str">
        <f t="shared" si="614"/>
        <v>NA</v>
      </c>
      <c r="AG9839" s="119"/>
      <c r="AH9839" s="119"/>
      <c r="AI9839" s="119"/>
      <c r="AJ9839" s="119" t="str">
        <f t="shared" si="615"/>
        <v>NA</v>
      </c>
      <c r="AK9839" s="190"/>
      <c r="AL9839" s="191"/>
    </row>
    <row r="9840" spans="1:38" x14ac:dyDescent="0.25">
      <c r="A9840" t="s">
        <v>27160</v>
      </c>
      <c r="B9840" t="s">
        <v>27158</v>
      </c>
      <c r="C9840" t="s">
        <v>27159</v>
      </c>
      <c r="D9840" t="s">
        <v>193</v>
      </c>
      <c r="E9840" t="s">
        <v>852</v>
      </c>
      <c r="F9840" t="s">
        <v>54</v>
      </c>
      <c r="G9840"/>
      <c r="H9840" t="s">
        <v>49044</v>
      </c>
      <c r="I9840" t="s">
        <v>55495</v>
      </c>
      <c r="J9840" t="s">
        <v>27160</v>
      </c>
      <c r="K9840" t="s">
        <v>565</v>
      </c>
      <c r="L9840" s="119" t="str">
        <f t="shared" si="612"/>
        <v>NA</v>
      </c>
      <c r="M9840" s="119"/>
      <c r="N9840" s="120" t="str">
        <f t="shared" si="613"/>
        <v>NA</v>
      </c>
      <c r="O9840" s="120"/>
      <c r="P9840"/>
      <c r="Q9840"/>
      <c r="R9840"/>
      <c r="S9840"/>
      <c r="T9840"/>
      <c r="U9840" t="s">
        <v>29900</v>
      </c>
      <c r="V9840" t="s">
        <v>29898</v>
      </c>
      <c r="W9840" t="s">
        <v>29899</v>
      </c>
      <c r="X9840" t="s">
        <v>193</v>
      </c>
      <c r="Y9840" t="s">
        <v>693</v>
      </c>
      <c r="Z9840" t="s">
        <v>54</v>
      </c>
      <c r="AA9840"/>
      <c r="AB9840" t="s">
        <v>48652</v>
      </c>
      <c r="AC9840" t="s">
        <v>50456</v>
      </c>
      <c r="AD9840" t="s">
        <v>29901</v>
      </c>
      <c r="AE9840" t="s">
        <v>565</v>
      </c>
      <c r="AF9840" s="119" t="str">
        <f t="shared" si="614"/>
        <v>NA</v>
      </c>
      <c r="AG9840" s="119"/>
      <c r="AH9840" s="119"/>
      <c r="AI9840" s="119"/>
      <c r="AJ9840" s="119" t="str">
        <f t="shared" si="615"/>
        <v>NA</v>
      </c>
      <c r="AK9840" s="190"/>
      <c r="AL9840" s="191"/>
    </row>
    <row r="9841" spans="1:38" x14ac:dyDescent="0.25">
      <c r="A9841" t="s">
        <v>28358</v>
      </c>
      <c r="B9841" t="s">
        <v>28356</v>
      </c>
      <c r="C9841" t="s">
        <v>28357</v>
      </c>
      <c r="D9841" t="s">
        <v>193</v>
      </c>
      <c r="E9841" t="s">
        <v>852</v>
      </c>
      <c r="F9841" t="s">
        <v>54</v>
      </c>
      <c r="G9841"/>
      <c r="H9841" t="s">
        <v>49044</v>
      </c>
      <c r="I9841" t="s">
        <v>55495</v>
      </c>
      <c r="J9841" t="s">
        <v>28358</v>
      </c>
      <c r="K9841" t="s">
        <v>565</v>
      </c>
      <c r="L9841" s="119" t="str">
        <f t="shared" si="612"/>
        <v>NA</v>
      </c>
      <c r="M9841" s="119"/>
      <c r="N9841" s="120" t="str">
        <f t="shared" si="613"/>
        <v>NA</v>
      </c>
      <c r="O9841" s="120"/>
      <c r="P9841"/>
      <c r="Q9841"/>
      <c r="R9841"/>
      <c r="S9841"/>
      <c r="T9841"/>
      <c r="U9841" t="s">
        <v>27242</v>
      </c>
      <c r="V9841" t="s">
        <v>27240</v>
      </c>
      <c r="W9841" t="s">
        <v>27241</v>
      </c>
      <c r="X9841" t="s">
        <v>193</v>
      </c>
      <c r="Y9841" t="s">
        <v>693</v>
      </c>
      <c r="Z9841" t="s">
        <v>54</v>
      </c>
      <c r="AA9841"/>
      <c r="AB9841" t="s">
        <v>48651</v>
      </c>
      <c r="AC9841" t="s">
        <v>50456</v>
      </c>
      <c r="AD9841" t="s">
        <v>27243</v>
      </c>
      <c r="AE9841" t="s">
        <v>565</v>
      </c>
      <c r="AF9841" s="119" t="str">
        <f t="shared" si="614"/>
        <v>NA</v>
      </c>
      <c r="AG9841" s="119"/>
      <c r="AH9841" s="119"/>
      <c r="AI9841" s="119"/>
      <c r="AJ9841" s="119" t="str">
        <f t="shared" si="615"/>
        <v>NA</v>
      </c>
      <c r="AK9841" s="190"/>
      <c r="AL9841" s="191"/>
    </row>
    <row r="9842" spans="1:38" x14ac:dyDescent="0.25">
      <c r="A9842" t="s">
        <v>29076</v>
      </c>
      <c r="B9842" t="s">
        <v>29075</v>
      </c>
      <c r="C9842" t="s">
        <v>27776</v>
      </c>
      <c r="D9842" t="s">
        <v>193</v>
      </c>
      <c r="E9842" t="s">
        <v>12000</v>
      </c>
      <c r="F9842" t="s">
        <v>54</v>
      </c>
      <c r="G9842"/>
      <c r="H9842" t="s">
        <v>49045</v>
      </c>
      <c r="I9842" t="s">
        <v>55496</v>
      </c>
      <c r="J9842"/>
      <c r="K9842" t="s">
        <v>565</v>
      </c>
      <c r="L9842" s="119" t="str">
        <f t="shared" si="612"/>
        <v>NA</v>
      </c>
      <c r="M9842" s="119"/>
      <c r="N9842" s="120" t="str">
        <f t="shared" si="613"/>
        <v>NA</v>
      </c>
      <c r="O9842" s="120"/>
      <c r="P9842"/>
      <c r="Q9842"/>
      <c r="R9842"/>
      <c r="S9842"/>
      <c r="T9842"/>
      <c r="U9842" t="s">
        <v>29890</v>
      </c>
      <c r="V9842" t="s">
        <v>29889</v>
      </c>
      <c r="W9842" t="s">
        <v>29814</v>
      </c>
      <c r="X9842" t="s">
        <v>193</v>
      </c>
      <c r="Y9842" t="s">
        <v>693</v>
      </c>
      <c r="Z9842" t="s">
        <v>54</v>
      </c>
      <c r="AA9842"/>
      <c r="AB9842" t="s">
        <v>48652</v>
      </c>
      <c r="AC9842" t="s">
        <v>50456</v>
      </c>
      <c r="AD9842" t="s">
        <v>29890</v>
      </c>
      <c r="AE9842" t="s">
        <v>565</v>
      </c>
      <c r="AF9842" s="119" t="str">
        <f t="shared" si="614"/>
        <v>NA</v>
      </c>
      <c r="AG9842" s="119"/>
      <c r="AH9842" s="119"/>
      <c r="AI9842" s="119"/>
      <c r="AJ9842" s="119" t="str">
        <f t="shared" si="615"/>
        <v>NA</v>
      </c>
      <c r="AK9842" s="190"/>
      <c r="AL9842" s="191"/>
    </row>
    <row r="9843" spans="1:38" x14ac:dyDescent="0.25">
      <c r="A9843" t="s">
        <v>31307</v>
      </c>
      <c r="B9843" t="s">
        <v>31305</v>
      </c>
      <c r="C9843" t="s">
        <v>31306</v>
      </c>
      <c r="D9843" t="s">
        <v>193</v>
      </c>
      <c r="E9843" t="s">
        <v>12000</v>
      </c>
      <c r="F9843" t="s">
        <v>54</v>
      </c>
      <c r="G9843"/>
      <c r="H9843" t="s">
        <v>49045</v>
      </c>
      <c r="I9843" t="s">
        <v>55496</v>
      </c>
      <c r="J9843" t="s">
        <v>31308</v>
      </c>
      <c r="K9843" t="s">
        <v>565</v>
      </c>
      <c r="L9843" s="119" t="str">
        <f t="shared" si="612"/>
        <v>NA</v>
      </c>
      <c r="M9843" s="119"/>
      <c r="N9843" s="120" t="str">
        <f t="shared" si="613"/>
        <v>NA</v>
      </c>
      <c r="O9843" s="120"/>
      <c r="P9843"/>
      <c r="Q9843"/>
      <c r="R9843"/>
      <c r="S9843"/>
      <c r="T9843"/>
      <c r="U9843" t="s">
        <v>29864</v>
      </c>
      <c r="V9843" t="s">
        <v>29863</v>
      </c>
      <c r="W9843" t="s">
        <v>29807</v>
      </c>
      <c r="X9843" t="s">
        <v>193</v>
      </c>
      <c r="Y9843" t="s">
        <v>693</v>
      </c>
      <c r="Z9843" t="s">
        <v>54</v>
      </c>
      <c r="AA9843"/>
      <c r="AB9843" t="s">
        <v>48652</v>
      </c>
      <c r="AC9843" t="s">
        <v>50456</v>
      </c>
      <c r="AD9843" t="s">
        <v>29865</v>
      </c>
      <c r="AE9843" t="s">
        <v>565</v>
      </c>
      <c r="AF9843" s="119" t="str">
        <f t="shared" si="614"/>
        <v>NA</v>
      </c>
      <c r="AG9843" s="119"/>
      <c r="AH9843" s="119"/>
      <c r="AI9843" s="119"/>
      <c r="AJ9843" s="119" t="str">
        <f t="shared" si="615"/>
        <v>NA</v>
      </c>
      <c r="AK9843" s="190"/>
      <c r="AL9843" s="191"/>
    </row>
    <row r="9844" spans="1:38" x14ac:dyDescent="0.25">
      <c r="A9844" t="s">
        <v>28335</v>
      </c>
      <c r="B9844" t="s">
        <v>28333</v>
      </c>
      <c r="C9844" t="s">
        <v>28334</v>
      </c>
      <c r="D9844" t="s">
        <v>193</v>
      </c>
      <c r="E9844" t="s">
        <v>7724</v>
      </c>
      <c r="F9844" t="s">
        <v>54</v>
      </c>
      <c r="G9844"/>
      <c r="H9844" t="s">
        <v>49046</v>
      </c>
      <c r="I9844" t="s">
        <v>55497</v>
      </c>
      <c r="J9844"/>
      <c r="K9844" t="s">
        <v>565</v>
      </c>
      <c r="L9844" s="119" t="str">
        <f t="shared" si="612"/>
        <v>NA</v>
      </c>
      <c r="M9844" s="119"/>
      <c r="N9844" s="120" t="str">
        <f t="shared" si="613"/>
        <v>NA</v>
      </c>
      <c r="O9844" s="120"/>
      <c r="P9844"/>
      <c r="Q9844"/>
      <c r="R9844"/>
      <c r="S9844"/>
      <c r="T9844"/>
      <c r="U9844" t="s">
        <v>31337</v>
      </c>
      <c r="V9844" t="s">
        <v>31335</v>
      </c>
      <c r="W9844" t="s">
        <v>31336</v>
      </c>
      <c r="X9844" t="s">
        <v>193</v>
      </c>
      <c r="Y9844" t="s">
        <v>693</v>
      </c>
      <c r="Z9844" t="s">
        <v>54</v>
      </c>
      <c r="AA9844"/>
      <c r="AB9844" t="s">
        <v>48651</v>
      </c>
      <c r="AC9844" t="s">
        <v>50456</v>
      </c>
      <c r="AD9844" t="s">
        <v>31338</v>
      </c>
      <c r="AE9844" t="s">
        <v>565</v>
      </c>
      <c r="AF9844" s="119" t="str">
        <f t="shared" si="614"/>
        <v>NA</v>
      </c>
      <c r="AG9844" s="119"/>
      <c r="AH9844" s="119"/>
      <c r="AI9844" s="119"/>
      <c r="AJ9844" s="119" t="str">
        <f t="shared" si="615"/>
        <v>NA</v>
      </c>
      <c r="AK9844" s="190"/>
      <c r="AL9844" s="191"/>
    </row>
    <row r="9845" spans="1:38" x14ac:dyDescent="0.25">
      <c r="A9845" t="s">
        <v>29082</v>
      </c>
      <c r="B9845" t="s">
        <v>29080</v>
      </c>
      <c r="C9845" t="s">
        <v>29081</v>
      </c>
      <c r="D9845" t="s">
        <v>193</v>
      </c>
      <c r="E9845" t="s">
        <v>5240</v>
      </c>
      <c r="F9845" t="s">
        <v>54</v>
      </c>
      <c r="G9845"/>
      <c r="H9845" t="s">
        <v>49047</v>
      </c>
      <c r="I9845" t="s">
        <v>55498</v>
      </c>
      <c r="J9845"/>
      <c r="K9845" t="s">
        <v>565</v>
      </c>
      <c r="L9845" s="119" t="str">
        <f t="shared" si="612"/>
        <v>NA</v>
      </c>
      <c r="M9845" s="119"/>
      <c r="N9845" s="120" t="str">
        <f t="shared" si="613"/>
        <v>NA</v>
      </c>
      <c r="O9845" s="120"/>
      <c r="P9845"/>
      <c r="Q9845"/>
      <c r="R9845"/>
      <c r="S9845"/>
      <c r="T9845"/>
      <c r="U9845" t="s">
        <v>29313</v>
      </c>
      <c r="V9845" t="s">
        <v>29311</v>
      </c>
      <c r="W9845" t="s">
        <v>29312</v>
      </c>
      <c r="X9845" t="s">
        <v>193</v>
      </c>
      <c r="Y9845" t="s">
        <v>693</v>
      </c>
      <c r="Z9845" t="s">
        <v>54</v>
      </c>
      <c r="AA9845"/>
      <c r="AB9845" t="s">
        <v>48651</v>
      </c>
      <c r="AC9845" t="s">
        <v>50456</v>
      </c>
      <c r="AD9845" t="s">
        <v>29314</v>
      </c>
      <c r="AE9845" t="s">
        <v>565</v>
      </c>
      <c r="AF9845" s="119" t="str">
        <f t="shared" si="614"/>
        <v>NA</v>
      </c>
      <c r="AG9845" s="119"/>
      <c r="AH9845" s="119"/>
      <c r="AI9845" s="119"/>
      <c r="AJ9845" s="119" t="str">
        <f t="shared" si="615"/>
        <v>NA</v>
      </c>
      <c r="AK9845" s="190"/>
      <c r="AL9845" s="191"/>
    </row>
    <row r="9846" spans="1:38" x14ac:dyDescent="0.25">
      <c r="A9846" t="s">
        <v>30805</v>
      </c>
      <c r="B9846" t="s">
        <v>30803</v>
      </c>
      <c r="C9846" t="s">
        <v>30804</v>
      </c>
      <c r="D9846" t="s">
        <v>193</v>
      </c>
      <c r="E9846" t="s">
        <v>5240</v>
      </c>
      <c r="F9846" t="s">
        <v>54</v>
      </c>
      <c r="G9846"/>
      <c r="H9846" t="s">
        <v>49047</v>
      </c>
      <c r="I9846" t="s">
        <v>55498</v>
      </c>
      <c r="J9846" t="s">
        <v>30805</v>
      </c>
      <c r="K9846" t="s">
        <v>565</v>
      </c>
      <c r="L9846" s="119" t="str">
        <f t="shared" si="612"/>
        <v>NA</v>
      </c>
      <c r="M9846" s="119"/>
      <c r="N9846" s="120" t="str">
        <f t="shared" si="613"/>
        <v>NA</v>
      </c>
      <c r="O9846" s="120"/>
      <c r="P9846"/>
      <c r="Q9846"/>
      <c r="R9846"/>
      <c r="S9846"/>
      <c r="T9846"/>
      <c r="U9846" t="s">
        <v>28626</v>
      </c>
      <c r="V9846" t="s">
        <v>28624</v>
      </c>
      <c r="W9846" t="s">
        <v>28625</v>
      </c>
      <c r="X9846" t="s">
        <v>193</v>
      </c>
      <c r="Y9846" t="s">
        <v>693</v>
      </c>
      <c r="Z9846" t="s">
        <v>54</v>
      </c>
      <c r="AA9846"/>
      <c r="AB9846" t="s">
        <v>48650</v>
      </c>
      <c r="AC9846" t="s">
        <v>50456</v>
      </c>
      <c r="AD9846"/>
      <c r="AE9846" t="s">
        <v>565</v>
      </c>
      <c r="AF9846" s="119" t="str">
        <f t="shared" si="614"/>
        <v>NA</v>
      </c>
      <c r="AG9846" s="119"/>
      <c r="AH9846" s="119"/>
      <c r="AI9846" s="119"/>
      <c r="AJ9846" s="119" t="str">
        <f t="shared" si="615"/>
        <v>NA</v>
      </c>
      <c r="AK9846" s="190"/>
      <c r="AL9846" s="191"/>
    </row>
    <row r="9847" spans="1:38" x14ac:dyDescent="0.25">
      <c r="A9847" t="s">
        <v>28355</v>
      </c>
      <c r="B9847" t="s">
        <v>28353</v>
      </c>
      <c r="C9847" t="s">
        <v>28354</v>
      </c>
      <c r="D9847" t="s">
        <v>193</v>
      </c>
      <c r="E9847" t="s">
        <v>5240</v>
      </c>
      <c r="F9847" t="s">
        <v>54</v>
      </c>
      <c r="G9847"/>
      <c r="H9847" t="s">
        <v>49047</v>
      </c>
      <c r="I9847" t="s">
        <v>55498</v>
      </c>
      <c r="J9847" t="s">
        <v>28355</v>
      </c>
      <c r="K9847" t="s">
        <v>565</v>
      </c>
      <c r="L9847" s="119" t="str">
        <f t="shared" si="612"/>
        <v>NA</v>
      </c>
      <c r="M9847" s="119"/>
      <c r="N9847" s="120" t="str">
        <f t="shared" si="613"/>
        <v>NA</v>
      </c>
      <c r="O9847" s="120"/>
      <c r="P9847"/>
      <c r="Q9847"/>
      <c r="R9847"/>
      <c r="S9847"/>
      <c r="T9847"/>
      <c r="U9847" t="s">
        <v>30390</v>
      </c>
      <c r="V9847" t="s">
        <v>30388</v>
      </c>
      <c r="W9847" t="s">
        <v>30389</v>
      </c>
      <c r="X9847" t="s">
        <v>193</v>
      </c>
      <c r="Y9847" t="s">
        <v>693</v>
      </c>
      <c r="Z9847" t="s">
        <v>54</v>
      </c>
      <c r="AA9847"/>
      <c r="AB9847" t="s">
        <v>48652</v>
      </c>
      <c r="AC9847" t="s">
        <v>50456</v>
      </c>
      <c r="AD9847"/>
      <c r="AE9847" t="s">
        <v>565</v>
      </c>
      <c r="AF9847" s="119" t="str">
        <f t="shared" si="614"/>
        <v>NA</v>
      </c>
      <c r="AG9847" s="119"/>
      <c r="AH9847" s="119"/>
      <c r="AI9847" s="119"/>
      <c r="AJ9847" s="119" t="str">
        <f t="shared" si="615"/>
        <v>NA</v>
      </c>
      <c r="AK9847" s="190"/>
      <c r="AL9847" s="191"/>
    </row>
    <row r="9848" spans="1:38" x14ac:dyDescent="0.25">
      <c r="A9848" t="s">
        <v>31364</v>
      </c>
      <c r="B9848" t="s">
        <v>31362</v>
      </c>
      <c r="C9848" t="s">
        <v>31363</v>
      </c>
      <c r="D9848" t="s">
        <v>193</v>
      </c>
      <c r="E9848" t="s">
        <v>5240</v>
      </c>
      <c r="F9848" t="s">
        <v>54</v>
      </c>
      <c r="G9848"/>
      <c r="H9848" t="s">
        <v>49047</v>
      </c>
      <c r="I9848" t="s">
        <v>55498</v>
      </c>
      <c r="J9848" t="s">
        <v>31364</v>
      </c>
      <c r="K9848" t="s">
        <v>565</v>
      </c>
      <c r="L9848" s="119" t="str">
        <f t="shared" si="612"/>
        <v>NA</v>
      </c>
      <c r="M9848" s="119"/>
      <c r="N9848" s="120" t="str">
        <f t="shared" si="613"/>
        <v>NA</v>
      </c>
      <c r="O9848" s="120"/>
      <c r="P9848"/>
      <c r="Q9848"/>
      <c r="R9848"/>
      <c r="S9848"/>
      <c r="T9848"/>
      <c r="U9848" t="s">
        <v>30080</v>
      </c>
      <c r="V9848" t="s">
        <v>30078</v>
      </c>
      <c r="W9848" t="s">
        <v>30079</v>
      </c>
      <c r="X9848" t="s">
        <v>193</v>
      </c>
      <c r="Y9848" t="s">
        <v>693</v>
      </c>
      <c r="Z9848" t="s">
        <v>54</v>
      </c>
      <c r="AA9848"/>
      <c r="AB9848" t="s">
        <v>48652</v>
      </c>
      <c r="AC9848" t="s">
        <v>50456</v>
      </c>
      <c r="AD9848"/>
      <c r="AE9848" t="s">
        <v>565</v>
      </c>
      <c r="AF9848" s="119" t="str">
        <f t="shared" si="614"/>
        <v>NA</v>
      </c>
      <c r="AG9848" s="119"/>
      <c r="AH9848" s="119"/>
      <c r="AI9848" s="119"/>
      <c r="AJ9848" s="119" t="str">
        <f t="shared" si="615"/>
        <v>NA</v>
      </c>
      <c r="AK9848" s="190"/>
      <c r="AL9848" s="191"/>
    </row>
    <row r="9849" spans="1:38" x14ac:dyDescent="0.25">
      <c r="A9849" t="s">
        <v>29085</v>
      </c>
      <c r="B9849" t="s">
        <v>29083</v>
      </c>
      <c r="C9849" t="s">
        <v>29084</v>
      </c>
      <c r="D9849" t="s">
        <v>193</v>
      </c>
      <c r="E9849" t="s">
        <v>5240</v>
      </c>
      <c r="F9849" t="s">
        <v>54</v>
      </c>
      <c r="G9849"/>
      <c r="H9849" t="s">
        <v>49047</v>
      </c>
      <c r="I9849" t="s">
        <v>55498</v>
      </c>
      <c r="J9849" t="s">
        <v>29085</v>
      </c>
      <c r="K9849" t="s">
        <v>565</v>
      </c>
      <c r="L9849" s="119" t="str">
        <f t="shared" si="612"/>
        <v>NA</v>
      </c>
      <c r="M9849" s="119"/>
      <c r="N9849" s="120" t="str">
        <f t="shared" si="613"/>
        <v>NA</v>
      </c>
      <c r="O9849" s="120"/>
      <c r="P9849"/>
      <c r="Q9849"/>
      <c r="R9849"/>
      <c r="S9849"/>
      <c r="T9849"/>
      <c r="U9849" t="s">
        <v>30848</v>
      </c>
      <c r="V9849" t="s">
        <v>30846</v>
      </c>
      <c r="W9849" t="s">
        <v>30847</v>
      </c>
      <c r="X9849" t="s">
        <v>193</v>
      </c>
      <c r="Y9849" t="s">
        <v>693</v>
      </c>
      <c r="Z9849" t="s">
        <v>54</v>
      </c>
      <c r="AA9849"/>
      <c r="AB9849" t="s">
        <v>48651</v>
      </c>
      <c r="AC9849" t="s">
        <v>50456</v>
      </c>
      <c r="AD9849"/>
      <c r="AE9849" t="s">
        <v>565</v>
      </c>
      <c r="AF9849" s="119" t="str">
        <f t="shared" si="614"/>
        <v>NA</v>
      </c>
      <c r="AG9849" s="119"/>
      <c r="AH9849" s="119"/>
      <c r="AI9849" s="119"/>
      <c r="AJ9849" s="119" t="str">
        <f t="shared" si="615"/>
        <v>NA</v>
      </c>
      <c r="AK9849" s="190"/>
      <c r="AL9849" s="191"/>
    </row>
    <row r="9850" spans="1:38" x14ac:dyDescent="0.25">
      <c r="A9850" t="s">
        <v>31438</v>
      </c>
      <c r="B9850" t="s">
        <v>31436</v>
      </c>
      <c r="C9850" t="s">
        <v>31437</v>
      </c>
      <c r="D9850" t="s">
        <v>193</v>
      </c>
      <c r="E9850" t="s">
        <v>5240</v>
      </c>
      <c r="F9850" t="s">
        <v>54</v>
      </c>
      <c r="G9850"/>
      <c r="H9850" t="s">
        <v>49047</v>
      </c>
      <c r="I9850" t="s">
        <v>55498</v>
      </c>
      <c r="J9850" t="s">
        <v>31438</v>
      </c>
      <c r="K9850" t="s">
        <v>565</v>
      </c>
      <c r="L9850" s="119" t="str">
        <f t="shared" si="612"/>
        <v>NA</v>
      </c>
      <c r="M9850" s="119"/>
      <c r="N9850" s="120" t="str">
        <f t="shared" si="613"/>
        <v>NA</v>
      </c>
      <c r="O9850" s="120"/>
      <c r="P9850"/>
      <c r="Q9850"/>
      <c r="R9850"/>
      <c r="S9850"/>
      <c r="T9850"/>
      <c r="U9850" t="s">
        <v>28498</v>
      </c>
      <c r="V9850" t="s">
        <v>28496</v>
      </c>
      <c r="W9850" t="s">
        <v>28497</v>
      </c>
      <c r="X9850" t="s">
        <v>193</v>
      </c>
      <c r="Y9850" t="s">
        <v>693</v>
      </c>
      <c r="Z9850" t="s">
        <v>54</v>
      </c>
      <c r="AA9850"/>
      <c r="AB9850" t="s">
        <v>48650</v>
      </c>
      <c r="AC9850" t="s">
        <v>50456</v>
      </c>
      <c r="AD9850"/>
      <c r="AE9850" t="s">
        <v>565</v>
      </c>
      <c r="AF9850" s="119" t="str">
        <f t="shared" si="614"/>
        <v>NA</v>
      </c>
      <c r="AG9850" s="119"/>
      <c r="AH9850" s="119"/>
      <c r="AI9850" s="119"/>
      <c r="AJ9850" s="119" t="str">
        <f t="shared" si="615"/>
        <v>NA</v>
      </c>
      <c r="AK9850" s="190"/>
      <c r="AL9850" s="191"/>
    </row>
    <row r="9851" spans="1:38" x14ac:dyDescent="0.25">
      <c r="A9851" t="s">
        <v>30262</v>
      </c>
      <c r="B9851" t="s">
        <v>30260</v>
      </c>
      <c r="C9851" t="s">
        <v>30261</v>
      </c>
      <c r="D9851" t="s">
        <v>193</v>
      </c>
      <c r="E9851" t="s">
        <v>5240</v>
      </c>
      <c r="F9851" t="s">
        <v>54</v>
      </c>
      <c r="G9851"/>
      <c r="H9851" t="s">
        <v>49048</v>
      </c>
      <c r="I9851" t="s">
        <v>55498</v>
      </c>
      <c r="J9851" t="s">
        <v>30262</v>
      </c>
      <c r="K9851" t="s">
        <v>565</v>
      </c>
      <c r="L9851" s="119" t="str">
        <f t="shared" si="612"/>
        <v>NA</v>
      </c>
      <c r="M9851" s="119"/>
      <c r="N9851" s="120" t="str">
        <f t="shared" si="613"/>
        <v>NA</v>
      </c>
      <c r="O9851" s="120"/>
      <c r="P9851"/>
      <c r="Q9851"/>
      <c r="R9851"/>
      <c r="S9851"/>
      <c r="T9851"/>
      <c r="U9851" t="s">
        <v>27812</v>
      </c>
      <c r="V9851" t="s">
        <v>27811</v>
      </c>
      <c r="W9851" t="s">
        <v>27809</v>
      </c>
      <c r="X9851" t="s">
        <v>193</v>
      </c>
      <c r="Y9851" t="s">
        <v>693</v>
      </c>
      <c r="Z9851" t="s">
        <v>54</v>
      </c>
      <c r="AA9851"/>
      <c r="AB9851" t="s">
        <v>48650</v>
      </c>
      <c r="AC9851" t="s">
        <v>50456</v>
      </c>
      <c r="AD9851"/>
      <c r="AE9851" t="s">
        <v>565</v>
      </c>
      <c r="AF9851" s="119" t="str">
        <f t="shared" si="614"/>
        <v>NA</v>
      </c>
      <c r="AG9851" s="119"/>
      <c r="AH9851" s="119"/>
      <c r="AI9851" s="119"/>
      <c r="AJ9851" s="119" t="str">
        <f t="shared" si="615"/>
        <v>NA</v>
      </c>
      <c r="AK9851" s="190"/>
      <c r="AL9851" s="191"/>
    </row>
    <row r="9852" spans="1:38" x14ac:dyDescent="0.25">
      <c r="A9852" t="s">
        <v>30741</v>
      </c>
      <c r="B9852" t="s">
        <v>30743</v>
      </c>
      <c r="C9852" t="s">
        <v>30744</v>
      </c>
      <c r="D9852" t="s">
        <v>193</v>
      </c>
      <c r="E9852" t="s">
        <v>5240</v>
      </c>
      <c r="F9852" t="s">
        <v>54</v>
      </c>
      <c r="G9852"/>
      <c r="H9852" t="s">
        <v>49047</v>
      </c>
      <c r="I9852" t="s">
        <v>55498</v>
      </c>
      <c r="J9852" t="s">
        <v>30745</v>
      </c>
      <c r="K9852" t="s">
        <v>565</v>
      </c>
      <c r="L9852" s="119" t="str">
        <f t="shared" si="612"/>
        <v>NA</v>
      </c>
      <c r="M9852" s="119"/>
      <c r="N9852" s="120" t="str">
        <f t="shared" si="613"/>
        <v>NA</v>
      </c>
      <c r="O9852" s="120"/>
      <c r="P9852"/>
      <c r="Q9852"/>
      <c r="R9852"/>
      <c r="S9852"/>
      <c r="T9852"/>
      <c r="U9852" t="s">
        <v>30818</v>
      </c>
      <c r="V9852" t="s">
        <v>30816</v>
      </c>
      <c r="W9852" t="s">
        <v>30817</v>
      </c>
      <c r="X9852" t="s">
        <v>193</v>
      </c>
      <c r="Y9852" t="s">
        <v>693</v>
      </c>
      <c r="Z9852" t="s">
        <v>54</v>
      </c>
      <c r="AA9852"/>
      <c r="AB9852" t="s">
        <v>48651</v>
      </c>
      <c r="AC9852" t="s">
        <v>50456</v>
      </c>
      <c r="AD9852" t="s">
        <v>30819</v>
      </c>
      <c r="AE9852" t="s">
        <v>565</v>
      </c>
      <c r="AF9852" s="119" t="str">
        <f t="shared" si="614"/>
        <v>NA</v>
      </c>
      <c r="AG9852" s="119"/>
      <c r="AH9852" s="119"/>
      <c r="AI9852" s="119"/>
      <c r="AJ9852" s="119" t="str">
        <f t="shared" si="615"/>
        <v>NA</v>
      </c>
      <c r="AK9852" s="190"/>
      <c r="AL9852" s="191"/>
    </row>
    <row r="9853" spans="1:38" x14ac:dyDescent="0.25">
      <c r="A9853" t="s">
        <v>29317</v>
      </c>
      <c r="B9853" t="s">
        <v>29315</v>
      </c>
      <c r="C9853" t="s">
        <v>29316</v>
      </c>
      <c r="D9853" t="s">
        <v>193</v>
      </c>
      <c r="E9853" t="s">
        <v>60</v>
      </c>
      <c r="F9853" t="s">
        <v>54</v>
      </c>
      <c r="G9853"/>
      <c r="H9853" t="s">
        <v>49049</v>
      </c>
      <c r="I9853" t="s">
        <v>55499</v>
      </c>
      <c r="J9853" t="s">
        <v>29318</v>
      </c>
      <c r="K9853" t="s">
        <v>565</v>
      </c>
      <c r="L9853" s="119" t="str">
        <f t="shared" si="612"/>
        <v>NA</v>
      </c>
      <c r="M9853" s="119"/>
      <c r="N9853" s="120" t="str">
        <f t="shared" si="613"/>
        <v>NA</v>
      </c>
      <c r="O9853" s="120"/>
      <c r="P9853"/>
      <c r="Q9853"/>
      <c r="R9853"/>
      <c r="S9853"/>
      <c r="T9853"/>
      <c r="U9853" t="s">
        <v>27923</v>
      </c>
      <c r="V9853" t="s">
        <v>27921</v>
      </c>
      <c r="W9853" t="s">
        <v>27922</v>
      </c>
      <c r="X9853" t="s">
        <v>193</v>
      </c>
      <c r="Y9853" t="s">
        <v>693</v>
      </c>
      <c r="Z9853" t="s">
        <v>54</v>
      </c>
      <c r="AA9853"/>
      <c r="AB9853" t="s">
        <v>48650</v>
      </c>
      <c r="AC9853" t="s">
        <v>50456</v>
      </c>
      <c r="AD9853" t="s">
        <v>27924</v>
      </c>
      <c r="AE9853" t="s">
        <v>565</v>
      </c>
      <c r="AF9853" s="119" t="str">
        <f t="shared" si="614"/>
        <v>NA</v>
      </c>
      <c r="AG9853" s="119"/>
      <c r="AH9853" s="119"/>
      <c r="AI9853" s="119"/>
      <c r="AJ9853" s="119" t="str">
        <f t="shared" si="615"/>
        <v>NA</v>
      </c>
      <c r="AK9853" s="190"/>
      <c r="AL9853" s="191"/>
    </row>
    <row r="9854" spans="1:38" x14ac:dyDescent="0.25">
      <c r="A9854" t="s">
        <v>27963</v>
      </c>
      <c r="B9854" t="s">
        <v>27962</v>
      </c>
      <c r="C9854" t="s">
        <v>27253</v>
      </c>
      <c r="D9854" t="s">
        <v>193</v>
      </c>
      <c r="E9854" t="s">
        <v>60</v>
      </c>
      <c r="F9854" t="s">
        <v>54</v>
      </c>
      <c r="G9854"/>
      <c r="H9854" t="s">
        <v>49049</v>
      </c>
      <c r="I9854" t="s">
        <v>55499</v>
      </c>
      <c r="J9854" t="s">
        <v>27963</v>
      </c>
      <c r="K9854" t="s">
        <v>565</v>
      </c>
      <c r="L9854" s="119" t="str">
        <f t="shared" si="612"/>
        <v>NA</v>
      </c>
      <c r="M9854" s="119"/>
      <c r="N9854" s="120" t="str">
        <f t="shared" si="613"/>
        <v>NA</v>
      </c>
      <c r="O9854" s="120"/>
      <c r="P9854"/>
      <c r="Q9854"/>
      <c r="R9854"/>
      <c r="S9854"/>
      <c r="T9854"/>
      <c r="U9854" t="s">
        <v>31352</v>
      </c>
      <c r="V9854" t="s">
        <v>31350</v>
      </c>
      <c r="W9854" t="s">
        <v>31351</v>
      </c>
      <c r="X9854" t="s">
        <v>193</v>
      </c>
      <c r="Y9854" t="s">
        <v>693</v>
      </c>
      <c r="Z9854" t="s">
        <v>54</v>
      </c>
      <c r="AA9854"/>
      <c r="AB9854" t="s">
        <v>48651</v>
      </c>
      <c r="AC9854" t="s">
        <v>50456</v>
      </c>
      <c r="AD9854" t="s">
        <v>31353</v>
      </c>
      <c r="AE9854" t="s">
        <v>565</v>
      </c>
      <c r="AF9854" s="119" t="str">
        <f t="shared" si="614"/>
        <v>NA</v>
      </c>
      <c r="AG9854" s="119"/>
      <c r="AH9854" s="119"/>
      <c r="AI9854" s="119"/>
      <c r="AJ9854" s="119" t="str">
        <f t="shared" si="615"/>
        <v>NA</v>
      </c>
      <c r="AK9854" s="190"/>
      <c r="AL9854" s="191"/>
    </row>
    <row r="9855" spans="1:38" x14ac:dyDescent="0.25">
      <c r="A9855" t="s">
        <v>30068</v>
      </c>
      <c r="B9855" t="s">
        <v>30066</v>
      </c>
      <c r="C9855" t="s">
        <v>30067</v>
      </c>
      <c r="D9855" t="s">
        <v>193</v>
      </c>
      <c r="E9855" t="s">
        <v>60</v>
      </c>
      <c r="F9855" t="s">
        <v>54</v>
      </c>
      <c r="G9855"/>
      <c r="H9855" t="s">
        <v>49050</v>
      </c>
      <c r="I9855" t="s">
        <v>55499</v>
      </c>
      <c r="J9855" t="s">
        <v>30069</v>
      </c>
      <c r="K9855" t="s">
        <v>565</v>
      </c>
      <c r="L9855" s="119" t="str">
        <f t="shared" si="612"/>
        <v>NA</v>
      </c>
      <c r="M9855" s="119"/>
      <c r="N9855" s="120" t="str">
        <f t="shared" si="613"/>
        <v>NA</v>
      </c>
      <c r="O9855" s="120"/>
      <c r="P9855"/>
      <c r="Q9855"/>
      <c r="R9855"/>
      <c r="S9855"/>
      <c r="T9855"/>
      <c r="U9855" t="s">
        <v>27407</v>
      </c>
      <c r="V9855" t="s">
        <v>27406</v>
      </c>
      <c r="W9855" t="s">
        <v>10923</v>
      </c>
      <c r="X9855" t="s">
        <v>193</v>
      </c>
      <c r="Y9855" t="s">
        <v>693</v>
      </c>
      <c r="Z9855" t="s">
        <v>54</v>
      </c>
      <c r="AA9855"/>
      <c r="AB9855" t="s">
        <v>48651</v>
      </c>
      <c r="AC9855" t="s">
        <v>50456</v>
      </c>
      <c r="AD9855"/>
      <c r="AE9855" t="s">
        <v>565</v>
      </c>
      <c r="AF9855" s="119" t="str">
        <f t="shared" si="614"/>
        <v>NA</v>
      </c>
      <c r="AG9855" s="119"/>
      <c r="AH9855" s="119"/>
      <c r="AI9855" s="119"/>
      <c r="AJ9855" s="119" t="str">
        <f t="shared" si="615"/>
        <v>NA</v>
      </c>
      <c r="AK9855" s="190"/>
      <c r="AL9855" s="191"/>
    </row>
    <row r="9856" spans="1:38" x14ac:dyDescent="0.25">
      <c r="A9856" t="s">
        <v>30286</v>
      </c>
      <c r="B9856" t="s">
        <v>30284</v>
      </c>
      <c r="C9856" t="s">
        <v>30285</v>
      </c>
      <c r="D9856" t="s">
        <v>193</v>
      </c>
      <c r="E9856" t="s">
        <v>60</v>
      </c>
      <c r="F9856" t="s">
        <v>54</v>
      </c>
      <c r="G9856"/>
      <c r="H9856" t="s">
        <v>49050</v>
      </c>
      <c r="I9856" t="s">
        <v>55499</v>
      </c>
      <c r="J9856"/>
      <c r="K9856" t="s">
        <v>565</v>
      </c>
      <c r="L9856" s="119" t="str">
        <f t="shared" si="612"/>
        <v>NA</v>
      </c>
      <c r="M9856" s="119"/>
      <c r="N9856" s="120" t="str">
        <f t="shared" si="613"/>
        <v>NA</v>
      </c>
      <c r="O9856" s="120"/>
      <c r="P9856"/>
      <c r="Q9856"/>
      <c r="R9856"/>
      <c r="S9856"/>
      <c r="T9856"/>
      <c r="U9856" t="s">
        <v>30424</v>
      </c>
      <c r="V9856" t="s">
        <v>30423</v>
      </c>
      <c r="W9856" t="s">
        <v>29626</v>
      </c>
      <c r="X9856" t="s">
        <v>193</v>
      </c>
      <c r="Y9856" t="s">
        <v>693</v>
      </c>
      <c r="Z9856" t="s">
        <v>54</v>
      </c>
      <c r="AA9856"/>
      <c r="AB9856" t="s">
        <v>48652</v>
      </c>
      <c r="AC9856" t="s">
        <v>50456</v>
      </c>
      <c r="AD9856" t="s">
        <v>30424</v>
      </c>
      <c r="AE9856" t="s">
        <v>565</v>
      </c>
      <c r="AF9856" s="119" t="str">
        <f t="shared" si="614"/>
        <v>NA</v>
      </c>
      <c r="AG9856" s="119"/>
      <c r="AH9856" s="119"/>
      <c r="AI9856" s="119"/>
      <c r="AJ9856" s="119" t="str">
        <f t="shared" si="615"/>
        <v>NA</v>
      </c>
      <c r="AK9856" s="190"/>
      <c r="AL9856" s="191"/>
    </row>
    <row r="9857" spans="1:38" x14ac:dyDescent="0.25">
      <c r="A9857" t="s">
        <v>29195</v>
      </c>
      <c r="B9857" t="s">
        <v>29193</v>
      </c>
      <c r="C9857" t="s">
        <v>29194</v>
      </c>
      <c r="D9857" t="s">
        <v>193</v>
      </c>
      <c r="E9857" t="s">
        <v>60</v>
      </c>
      <c r="F9857" t="s">
        <v>54</v>
      </c>
      <c r="G9857"/>
      <c r="H9857" t="s">
        <v>49049</v>
      </c>
      <c r="I9857" t="s">
        <v>55499</v>
      </c>
      <c r="J9857" t="s">
        <v>29196</v>
      </c>
      <c r="K9857" t="s">
        <v>565</v>
      </c>
      <c r="L9857" s="119" t="str">
        <f t="shared" si="612"/>
        <v>NA</v>
      </c>
      <c r="M9857" s="119"/>
      <c r="N9857" s="120" t="str">
        <f t="shared" si="613"/>
        <v>NA</v>
      </c>
      <c r="O9857" s="120"/>
      <c r="P9857"/>
      <c r="Q9857"/>
      <c r="R9857"/>
      <c r="S9857"/>
      <c r="T9857"/>
      <c r="U9857" t="s">
        <v>27717</v>
      </c>
      <c r="V9857" t="s">
        <v>27715</v>
      </c>
      <c r="W9857" t="s">
        <v>27716</v>
      </c>
      <c r="X9857" t="s">
        <v>193</v>
      </c>
      <c r="Y9857" t="s">
        <v>693</v>
      </c>
      <c r="Z9857" t="s">
        <v>54</v>
      </c>
      <c r="AA9857"/>
      <c r="AB9857" t="s">
        <v>48650</v>
      </c>
      <c r="AC9857" t="s">
        <v>50456</v>
      </c>
      <c r="AD9857" t="s">
        <v>27717</v>
      </c>
      <c r="AE9857" t="s">
        <v>565</v>
      </c>
      <c r="AF9857" s="119" t="str">
        <f t="shared" si="614"/>
        <v>NA</v>
      </c>
      <c r="AG9857" s="119"/>
      <c r="AH9857" s="119"/>
      <c r="AI9857" s="119"/>
      <c r="AJ9857" s="119" t="str">
        <f t="shared" si="615"/>
        <v>NA</v>
      </c>
      <c r="AK9857" s="190"/>
      <c r="AL9857" s="191"/>
    </row>
    <row r="9858" spans="1:38" x14ac:dyDescent="0.25">
      <c r="A9858" t="s">
        <v>30330</v>
      </c>
      <c r="B9858" t="s">
        <v>30328</v>
      </c>
      <c r="C9858" t="s">
        <v>30329</v>
      </c>
      <c r="D9858" t="s">
        <v>193</v>
      </c>
      <c r="E9858" t="s">
        <v>60</v>
      </c>
      <c r="F9858" t="s">
        <v>54</v>
      </c>
      <c r="G9858"/>
      <c r="H9858" t="s">
        <v>49050</v>
      </c>
      <c r="I9858" t="s">
        <v>55499</v>
      </c>
      <c r="J9858"/>
      <c r="K9858" t="s">
        <v>565</v>
      </c>
      <c r="L9858" s="119" t="str">
        <f t="shared" si="612"/>
        <v>NA</v>
      </c>
      <c r="M9858" s="119"/>
      <c r="N9858" s="120" t="str">
        <f t="shared" si="613"/>
        <v>NA</v>
      </c>
      <c r="O9858" s="120"/>
      <c r="P9858"/>
      <c r="Q9858"/>
      <c r="R9858"/>
      <c r="S9858"/>
      <c r="T9858"/>
      <c r="U9858" t="s">
        <v>29031</v>
      </c>
      <c r="V9858" t="s">
        <v>29029</v>
      </c>
      <c r="W9858" t="s">
        <v>29030</v>
      </c>
      <c r="X9858" t="s">
        <v>193</v>
      </c>
      <c r="Y9858" t="s">
        <v>693</v>
      </c>
      <c r="Z9858" t="s">
        <v>54</v>
      </c>
      <c r="AA9858"/>
      <c r="AB9858" t="s">
        <v>48650</v>
      </c>
      <c r="AC9858" t="s">
        <v>50456</v>
      </c>
      <c r="AD9858" t="s">
        <v>29031</v>
      </c>
      <c r="AE9858" t="s">
        <v>565</v>
      </c>
      <c r="AF9858" s="119" t="str">
        <f t="shared" si="614"/>
        <v>NA</v>
      </c>
      <c r="AG9858" s="119"/>
      <c r="AH9858" s="119"/>
      <c r="AI9858" s="119"/>
      <c r="AJ9858" s="119" t="str">
        <f t="shared" si="615"/>
        <v>NA</v>
      </c>
      <c r="AK9858" s="190"/>
      <c r="AL9858" s="191"/>
    </row>
    <row r="9859" spans="1:38" x14ac:dyDescent="0.25">
      <c r="A9859" t="s">
        <v>30835</v>
      </c>
      <c r="B9859" t="s">
        <v>30833</v>
      </c>
      <c r="C9859" t="s">
        <v>30834</v>
      </c>
      <c r="D9859" t="s">
        <v>193</v>
      </c>
      <c r="E9859" t="s">
        <v>60</v>
      </c>
      <c r="F9859" t="s">
        <v>54</v>
      </c>
      <c r="G9859"/>
      <c r="H9859" t="s">
        <v>49049</v>
      </c>
      <c r="I9859" t="s">
        <v>55499</v>
      </c>
      <c r="J9859" t="s">
        <v>30836</v>
      </c>
      <c r="K9859" t="s">
        <v>565</v>
      </c>
      <c r="L9859" s="119" t="str">
        <f t="shared" ref="L9859:L9922" si="616">IF($Q$1&lt;&gt;"",IF(ISNUMBER(SEARCH("*"&amp;$Q$1&amp;"*", A9859)),A9859, IF(ISNUMBER(SEARCH("*"&amp;$Q$1&amp;"*", H9859)),A9859, IF(ISNUMBER(SEARCH("*"&amp;$Q$1&amp;"*", G9859)),A9859, IF(ISNUMBER(SEARCH("*"&amp;$Q$1&amp;"*", J9859)),A9859,  IF(ISNUMBER(SEARCH("*"&amp;$Q$1&amp;"*", E9859)),A9859, "NA"))))),"NA")</f>
        <v>NA</v>
      </c>
      <c r="M9859" s="119"/>
      <c r="N9859" s="120" t="str">
        <f t="shared" ref="N9859:N9922" si="617">IF($Q$11=1,IF(ISNUMBER(SEARCH($T$11,C9859)),A9859,"NA"),"NA")</f>
        <v>NA</v>
      </c>
      <c r="O9859" s="120"/>
      <c r="P9859"/>
      <c r="Q9859"/>
      <c r="R9859"/>
      <c r="S9859"/>
      <c r="T9859"/>
      <c r="U9859" t="s">
        <v>28501</v>
      </c>
      <c r="V9859" t="s">
        <v>28499</v>
      </c>
      <c r="W9859" t="s">
        <v>28500</v>
      </c>
      <c r="X9859" t="s">
        <v>193</v>
      </c>
      <c r="Y9859" t="s">
        <v>693</v>
      </c>
      <c r="Z9859" t="s">
        <v>54</v>
      </c>
      <c r="AA9859"/>
      <c r="AB9859" t="s">
        <v>48650</v>
      </c>
      <c r="AC9859" t="s">
        <v>50456</v>
      </c>
      <c r="AD9859" t="s">
        <v>28501</v>
      </c>
      <c r="AE9859" t="s">
        <v>565</v>
      </c>
      <c r="AF9859" s="119" t="str">
        <f t="shared" ref="AF9859:AF9922" si="618">IF($Q$6&lt;&gt;"",IF(ISNUMBER(SEARCH($Q$6, W9859)),U9859, "NA"),"NA")</f>
        <v>NA</v>
      </c>
      <c r="AG9859" s="119"/>
      <c r="AH9859" s="119"/>
      <c r="AI9859" s="119"/>
      <c r="AJ9859" s="119" t="str">
        <f t="shared" ref="AJ9859:AJ9922" si="619">IF($Q$5&lt;&gt;"",IF(ISNUMBER(SEARCH($Q$5, U9859&amp;" "&amp;Y9859&amp;" "&amp;AA9859&amp;" "&amp;AB9859&amp;" "&amp;AD9859)),U9859, "NA"),"NA")</f>
        <v>NA</v>
      </c>
      <c r="AK9859" s="190"/>
      <c r="AL9859" s="191"/>
    </row>
    <row r="9860" spans="1:38" x14ac:dyDescent="0.25">
      <c r="A9860" t="s">
        <v>29796</v>
      </c>
      <c r="B9860" t="s">
        <v>29794</v>
      </c>
      <c r="C9860" t="s">
        <v>29795</v>
      </c>
      <c r="D9860" t="s">
        <v>193</v>
      </c>
      <c r="E9860" t="s">
        <v>60</v>
      </c>
      <c r="F9860" t="s">
        <v>54</v>
      </c>
      <c r="G9860"/>
      <c r="H9860" t="s">
        <v>49050</v>
      </c>
      <c r="I9860" t="s">
        <v>55499</v>
      </c>
      <c r="J9860" t="s">
        <v>29796</v>
      </c>
      <c r="K9860" t="s">
        <v>565</v>
      </c>
      <c r="L9860" s="119" t="str">
        <f t="shared" si="616"/>
        <v>NA</v>
      </c>
      <c r="M9860" s="119"/>
      <c r="N9860" s="120" t="str">
        <f t="shared" si="617"/>
        <v>NA</v>
      </c>
      <c r="O9860" s="120"/>
      <c r="P9860"/>
      <c r="Q9860"/>
      <c r="R9860"/>
      <c r="S9860"/>
      <c r="T9860"/>
      <c r="U9860" t="s">
        <v>28440</v>
      </c>
      <c r="V9860" t="s">
        <v>28438</v>
      </c>
      <c r="W9860" t="s">
        <v>28439</v>
      </c>
      <c r="X9860" t="s">
        <v>193</v>
      </c>
      <c r="Y9860" t="s">
        <v>693</v>
      </c>
      <c r="Z9860" t="s">
        <v>54</v>
      </c>
      <c r="AA9860"/>
      <c r="AB9860" t="s">
        <v>48650</v>
      </c>
      <c r="AC9860" t="s">
        <v>50456</v>
      </c>
      <c r="AD9860" t="s">
        <v>28440</v>
      </c>
      <c r="AE9860" t="s">
        <v>565</v>
      </c>
      <c r="AF9860" s="119" t="str">
        <f t="shared" si="618"/>
        <v>NA</v>
      </c>
      <c r="AG9860" s="119"/>
      <c r="AH9860" s="119"/>
      <c r="AI9860" s="119"/>
      <c r="AJ9860" s="119" t="str">
        <f t="shared" si="619"/>
        <v>NA</v>
      </c>
      <c r="AK9860" s="190"/>
      <c r="AL9860" s="191"/>
    </row>
    <row r="9861" spans="1:38" x14ac:dyDescent="0.25">
      <c r="A9861" t="s">
        <v>29709</v>
      </c>
      <c r="B9861" t="s">
        <v>29708</v>
      </c>
      <c r="C9861" t="s">
        <v>5170</v>
      </c>
      <c r="D9861" t="s">
        <v>193</v>
      </c>
      <c r="E9861" t="s">
        <v>60</v>
      </c>
      <c r="F9861" t="s">
        <v>54</v>
      </c>
      <c r="G9861"/>
      <c r="H9861" t="s">
        <v>49049</v>
      </c>
      <c r="I9861" t="s">
        <v>55499</v>
      </c>
      <c r="J9861" t="s">
        <v>29709</v>
      </c>
      <c r="K9861" t="s">
        <v>565</v>
      </c>
      <c r="L9861" s="119" t="str">
        <f t="shared" si="616"/>
        <v>NA</v>
      </c>
      <c r="M9861" s="119"/>
      <c r="N9861" s="120" t="str">
        <f t="shared" si="617"/>
        <v>NA</v>
      </c>
      <c r="O9861" s="120"/>
      <c r="P9861"/>
      <c r="Q9861"/>
      <c r="R9861"/>
      <c r="S9861"/>
      <c r="T9861"/>
      <c r="U9861" t="s">
        <v>27720</v>
      </c>
      <c r="V9861" t="s">
        <v>27718</v>
      </c>
      <c r="W9861" t="s">
        <v>27719</v>
      </c>
      <c r="X9861" t="s">
        <v>193</v>
      </c>
      <c r="Y9861" t="s">
        <v>693</v>
      </c>
      <c r="Z9861" t="s">
        <v>54</v>
      </c>
      <c r="AA9861"/>
      <c r="AB9861" t="s">
        <v>48650</v>
      </c>
      <c r="AC9861" t="s">
        <v>50456</v>
      </c>
      <c r="AD9861" t="s">
        <v>27720</v>
      </c>
      <c r="AE9861" t="s">
        <v>565</v>
      </c>
      <c r="AF9861" s="119" t="str">
        <f t="shared" si="618"/>
        <v>NA</v>
      </c>
      <c r="AG9861" s="119"/>
      <c r="AH9861" s="119"/>
      <c r="AI9861" s="119"/>
      <c r="AJ9861" s="119" t="str">
        <f t="shared" si="619"/>
        <v>NA</v>
      </c>
      <c r="AK9861" s="190"/>
      <c r="AL9861" s="191"/>
    </row>
    <row r="9862" spans="1:38" x14ac:dyDescent="0.25">
      <c r="A9862" t="s">
        <v>29796</v>
      </c>
      <c r="B9862" t="s">
        <v>29797</v>
      </c>
      <c r="C9862" t="s">
        <v>29798</v>
      </c>
      <c r="D9862" t="s">
        <v>193</v>
      </c>
      <c r="E9862" t="s">
        <v>60</v>
      </c>
      <c r="F9862" t="s">
        <v>54</v>
      </c>
      <c r="G9862"/>
      <c r="H9862" t="s">
        <v>49050</v>
      </c>
      <c r="I9862" t="s">
        <v>55499</v>
      </c>
      <c r="J9862" t="s">
        <v>29796</v>
      </c>
      <c r="K9862" t="s">
        <v>565</v>
      </c>
      <c r="L9862" s="119" t="str">
        <f t="shared" si="616"/>
        <v>NA</v>
      </c>
      <c r="M9862" s="119"/>
      <c r="N9862" s="120" t="str">
        <f t="shared" si="617"/>
        <v>NA</v>
      </c>
      <c r="O9862" s="120"/>
      <c r="P9862"/>
      <c r="Q9862"/>
      <c r="R9862"/>
      <c r="S9862"/>
      <c r="T9862"/>
      <c r="U9862" t="s">
        <v>27439</v>
      </c>
      <c r="V9862" t="s">
        <v>27437</v>
      </c>
      <c r="W9862" t="s">
        <v>27438</v>
      </c>
      <c r="X9862" t="s">
        <v>193</v>
      </c>
      <c r="Y9862" t="s">
        <v>693</v>
      </c>
      <c r="Z9862" t="s">
        <v>54</v>
      </c>
      <c r="AA9862"/>
      <c r="AB9862" t="s">
        <v>48651</v>
      </c>
      <c r="AC9862" t="s">
        <v>50456</v>
      </c>
      <c r="AD9862" t="s">
        <v>27439</v>
      </c>
      <c r="AE9862" t="s">
        <v>565</v>
      </c>
      <c r="AF9862" s="119" t="str">
        <f t="shared" si="618"/>
        <v>NA</v>
      </c>
      <c r="AG9862" s="119"/>
      <c r="AH9862" s="119"/>
      <c r="AI9862" s="119"/>
      <c r="AJ9862" s="119" t="str">
        <f t="shared" si="619"/>
        <v>NA</v>
      </c>
      <c r="AK9862" s="190"/>
      <c r="AL9862" s="191"/>
    </row>
    <row r="9863" spans="1:38" x14ac:dyDescent="0.25">
      <c r="A9863" t="s">
        <v>29709</v>
      </c>
      <c r="B9863" t="s">
        <v>29710</v>
      </c>
      <c r="C9863" t="s">
        <v>29711</v>
      </c>
      <c r="D9863" t="s">
        <v>193</v>
      </c>
      <c r="E9863" t="s">
        <v>60</v>
      </c>
      <c r="F9863" t="s">
        <v>54</v>
      </c>
      <c r="G9863"/>
      <c r="H9863" t="s">
        <v>49049</v>
      </c>
      <c r="I9863" t="s">
        <v>55499</v>
      </c>
      <c r="J9863" t="s">
        <v>29709</v>
      </c>
      <c r="K9863" t="s">
        <v>565</v>
      </c>
      <c r="L9863" s="119" t="str">
        <f t="shared" si="616"/>
        <v>NA</v>
      </c>
      <c r="M9863" s="119"/>
      <c r="N9863" s="120" t="str">
        <f t="shared" si="617"/>
        <v>NA</v>
      </c>
      <c r="O9863" s="120"/>
      <c r="P9863"/>
      <c r="Q9863"/>
      <c r="R9863"/>
      <c r="S9863"/>
      <c r="T9863"/>
      <c r="U9863" t="s">
        <v>27216</v>
      </c>
      <c r="V9863" t="s">
        <v>27214</v>
      </c>
      <c r="W9863" t="s">
        <v>27215</v>
      </c>
      <c r="X9863" t="s">
        <v>193</v>
      </c>
      <c r="Y9863" t="s">
        <v>693</v>
      </c>
      <c r="Z9863" t="s">
        <v>54</v>
      </c>
      <c r="AA9863"/>
      <c r="AB9863" t="s">
        <v>48651</v>
      </c>
      <c r="AC9863" t="s">
        <v>50456</v>
      </c>
      <c r="AD9863" t="s">
        <v>27216</v>
      </c>
      <c r="AE9863" t="s">
        <v>565</v>
      </c>
      <c r="AF9863" s="119" t="str">
        <f t="shared" si="618"/>
        <v>NA</v>
      </c>
      <c r="AG9863" s="119"/>
      <c r="AH9863" s="119"/>
      <c r="AI9863" s="119"/>
      <c r="AJ9863" s="119" t="str">
        <f t="shared" si="619"/>
        <v>NA</v>
      </c>
      <c r="AK9863" s="190"/>
      <c r="AL9863" s="191"/>
    </row>
    <row r="9864" spans="1:38" x14ac:dyDescent="0.25">
      <c r="A9864" t="s">
        <v>30687</v>
      </c>
      <c r="B9864" t="s">
        <v>30686</v>
      </c>
      <c r="C9864" t="s">
        <v>29316</v>
      </c>
      <c r="D9864" t="s">
        <v>193</v>
      </c>
      <c r="E9864" t="s">
        <v>60</v>
      </c>
      <c r="F9864" t="s">
        <v>54</v>
      </c>
      <c r="G9864"/>
      <c r="H9864" t="s">
        <v>49049</v>
      </c>
      <c r="I9864" t="s">
        <v>55499</v>
      </c>
      <c r="J9864" t="s">
        <v>30687</v>
      </c>
      <c r="K9864" t="s">
        <v>565</v>
      </c>
      <c r="L9864" s="119" t="str">
        <f t="shared" si="616"/>
        <v>NA</v>
      </c>
      <c r="M9864" s="119"/>
      <c r="N9864" s="120" t="str">
        <f t="shared" si="617"/>
        <v>NA</v>
      </c>
      <c r="O9864" s="120"/>
      <c r="P9864"/>
      <c r="Q9864"/>
      <c r="R9864"/>
      <c r="S9864"/>
      <c r="T9864"/>
      <c r="U9864" t="s">
        <v>29028</v>
      </c>
      <c r="V9864" t="s">
        <v>29026</v>
      </c>
      <c r="W9864" t="s">
        <v>29027</v>
      </c>
      <c r="X9864" t="s">
        <v>193</v>
      </c>
      <c r="Y9864" t="s">
        <v>693</v>
      </c>
      <c r="Z9864" t="s">
        <v>54</v>
      </c>
      <c r="AA9864"/>
      <c r="AB9864" t="s">
        <v>48650</v>
      </c>
      <c r="AC9864" t="s">
        <v>50456</v>
      </c>
      <c r="AD9864" t="s">
        <v>29028</v>
      </c>
      <c r="AE9864" t="s">
        <v>565</v>
      </c>
      <c r="AF9864" s="119" t="str">
        <f t="shared" si="618"/>
        <v>NA</v>
      </c>
      <c r="AG9864" s="119"/>
      <c r="AH9864" s="119"/>
      <c r="AI9864" s="119"/>
      <c r="AJ9864" s="119" t="str">
        <f t="shared" si="619"/>
        <v>NA</v>
      </c>
      <c r="AK9864" s="190"/>
      <c r="AL9864" s="191"/>
    </row>
    <row r="9865" spans="1:38" x14ac:dyDescent="0.25">
      <c r="A9865" t="s">
        <v>29102</v>
      </c>
      <c r="B9865" t="s">
        <v>29100</v>
      </c>
      <c r="C9865" t="s">
        <v>29101</v>
      </c>
      <c r="D9865" t="s">
        <v>193</v>
      </c>
      <c r="E9865" t="s">
        <v>29103</v>
      </c>
      <c r="F9865" t="s">
        <v>54</v>
      </c>
      <c r="G9865"/>
      <c r="H9865" t="s">
        <v>49051</v>
      </c>
      <c r="I9865" t="s">
        <v>55500</v>
      </c>
      <c r="J9865" t="s">
        <v>29104</v>
      </c>
      <c r="K9865" t="s">
        <v>565</v>
      </c>
      <c r="L9865" s="119" t="str">
        <f t="shared" si="616"/>
        <v>NA</v>
      </c>
      <c r="M9865" s="119"/>
      <c r="N9865" s="120" t="str">
        <f t="shared" si="617"/>
        <v>NA</v>
      </c>
      <c r="O9865" s="120"/>
      <c r="P9865"/>
      <c r="Q9865"/>
      <c r="R9865"/>
      <c r="S9865"/>
      <c r="T9865"/>
      <c r="U9865" t="s">
        <v>27653</v>
      </c>
      <c r="V9865" t="s">
        <v>27651</v>
      </c>
      <c r="W9865" t="s">
        <v>27652</v>
      </c>
      <c r="X9865" t="s">
        <v>193</v>
      </c>
      <c r="Y9865" t="s">
        <v>693</v>
      </c>
      <c r="Z9865" t="s">
        <v>54</v>
      </c>
      <c r="AA9865"/>
      <c r="AB9865" t="s">
        <v>48651</v>
      </c>
      <c r="AC9865" t="s">
        <v>50456</v>
      </c>
      <c r="AD9865"/>
      <c r="AE9865" t="s">
        <v>565</v>
      </c>
      <c r="AF9865" s="119" t="str">
        <f t="shared" si="618"/>
        <v>NA</v>
      </c>
      <c r="AG9865" s="119"/>
      <c r="AH9865" s="119"/>
      <c r="AI9865" s="119"/>
      <c r="AJ9865" s="119" t="str">
        <f t="shared" si="619"/>
        <v>NA</v>
      </c>
      <c r="AK9865" s="190"/>
      <c r="AL9865" s="191"/>
    </row>
    <row r="9866" spans="1:38" x14ac:dyDescent="0.25">
      <c r="A9866" t="s">
        <v>29188</v>
      </c>
      <c r="B9866" t="s">
        <v>29186</v>
      </c>
      <c r="C9866" t="s">
        <v>29187</v>
      </c>
      <c r="D9866" t="s">
        <v>193</v>
      </c>
      <c r="E9866" t="s">
        <v>29103</v>
      </c>
      <c r="F9866" t="s">
        <v>54</v>
      </c>
      <c r="G9866"/>
      <c r="H9866" t="s">
        <v>49051</v>
      </c>
      <c r="I9866" t="s">
        <v>55500</v>
      </c>
      <c r="J9866" t="s">
        <v>29188</v>
      </c>
      <c r="K9866" t="s">
        <v>565</v>
      </c>
      <c r="L9866" s="119" t="str">
        <f t="shared" si="616"/>
        <v>NA</v>
      </c>
      <c r="M9866" s="119"/>
      <c r="N9866" s="120" t="str">
        <f t="shared" si="617"/>
        <v>NA</v>
      </c>
      <c r="O9866" s="120"/>
      <c r="P9866"/>
      <c r="Q9866"/>
      <c r="R9866"/>
      <c r="S9866"/>
      <c r="T9866"/>
      <c r="U9866" t="s">
        <v>29972</v>
      </c>
      <c r="V9866" t="s">
        <v>29970</v>
      </c>
      <c r="W9866" t="s">
        <v>29971</v>
      </c>
      <c r="X9866" t="s">
        <v>193</v>
      </c>
      <c r="Y9866" t="s">
        <v>693</v>
      </c>
      <c r="Z9866" t="s">
        <v>54</v>
      </c>
      <c r="AA9866"/>
      <c r="AB9866" t="s">
        <v>48651</v>
      </c>
      <c r="AC9866" t="s">
        <v>50456</v>
      </c>
      <c r="AD9866" t="s">
        <v>29973</v>
      </c>
      <c r="AE9866" t="s">
        <v>565</v>
      </c>
      <c r="AF9866" s="119" t="str">
        <f t="shared" si="618"/>
        <v>NA</v>
      </c>
      <c r="AG9866" s="119"/>
      <c r="AH9866" s="119"/>
      <c r="AI9866" s="119"/>
      <c r="AJ9866" s="119" t="str">
        <f t="shared" si="619"/>
        <v>NA</v>
      </c>
      <c r="AK9866" s="190"/>
      <c r="AL9866" s="191"/>
    </row>
    <row r="9867" spans="1:38" x14ac:dyDescent="0.25">
      <c r="A9867" t="s">
        <v>27784</v>
      </c>
      <c r="B9867" t="s">
        <v>27782</v>
      </c>
      <c r="C9867" t="s">
        <v>27783</v>
      </c>
      <c r="D9867" t="s">
        <v>193</v>
      </c>
      <c r="E9867" t="s">
        <v>17537</v>
      </c>
      <c r="F9867" t="s">
        <v>54</v>
      </c>
      <c r="G9867"/>
      <c r="H9867" t="s">
        <v>49052</v>
      </c>
      <c r="I9867" t="s">
        <v>55501</v>
      </c>
      <c r="J9867" t="s">
        <v>27784</v>
      </c>
      <c r="K9867" t="s">
        <v>565</v>
      </c>
      <c r="L9867" s="119" t="str">
        <f t="shared" si="616"/>
        <v>NA</v>
      </c>
      <c r="M9867" s="119"/>
      <c r="N9867" s="120" t="str">
        <f t="shared" si="617"/>
        <v>NA</v>
      </c>
      <c r="O9867" s="120"/>
      <c r="P9867"/>
      <c r="Q9867"/>
      <c r="R9867"/>
      <c r="S9867"/>
      <c r="T9867"/>
      <c r="U9867" t="s">
        <v>27254</v>
      </c>
      <c r="V9867" t="s">
        <v>27252</v>
      </c>
      <c r="W9867" t="s">
        <v>27253</v>
      </c>
      <c r="X9867" t="s">
        <v>193</v>
      </c>
      <c r="Y9867" t="s">
        <v>640</v>
      </c>
      <c r="Z9867" t="s">
        <v>54</v>
      </c>
      <c r="AA9867"/>
      <c r="AB9867" t="s">
        <v>48651</v>
      </c>
      <c r="AC9867" t="s">
        <v>55179</v>
      </c>
      <c r="AD9867" t="s">
        <v>27255</v>
      </c>
      <c r="AE9867" t="s">
        <v>565</v>
      </c>
      <c r="AF9867" s="119" t="str">
        <f t="shared" si="618"/>
        <v>NA</v>
      </c>
      <c r="AG9867" s="119"/>
      <c r="AH9867" s="119"/>
      <c r="AI9867" s="119"/>
      <c r="AJ9867" s="119" t="str">
        <f t="shared" si="619"/>
        <v>NA</v>
      </c>
      <c r="AK9867" s="190"/>
      <c r="AL9867" s="191"/>
    </row>
    <row r="9868" spans="1:38" x14ac:dyDescent="0.25">
      <c r="A9868" t="s">
        <v>30565</v>
      </c>
      <c r="B9868" t="s">
        <v>30563</v>
      </c>
      <c r="C9868" t="s">
        <v>30564</v>
      </c>
      <c r="D9868" t="s">
        <v>193</v>
      </c>
      <c r="E9868" t="s">
        <v>5693</v>
      </c>
      <c r="F9868" t="s">
        <v>54</v>
      </c>
      <c r="G9868"/>
      <c r="H9868" t="s">
        <v>49053</v>
      </c>
      <c r="I9868" t="s">
        <v>55502</v>
      </c>
      <c r="J9868" t="s">
        <v>30565</v>
      </c>
      <c r="K9868" t="s">
        <v>565</v>
      </c>
      <c r="L9868" s="119" t="str">
        <f t="shared" si="616"/>
        <v>NA</v>
      </c>
      <c r="M9868" s="119"/>
      <c r="N9868" s="120" t="str">
        <f t="shared" si="617"/>
        <v>NA</v>
      </c>
      <c r="O9868" s="120"/>
      <c r="P9868"/>
      <c r="Q9868"/>
      <c r="R9868"/>
      <c r="S9868"/>
      <c r="T9868"/>
      <c r="U9868" t="s">
        <v>30982</v>
      </c>
      <c r="V9868" t="s">
        <v>30980</v>
      </c>
      <c r="W9868" t="s">
        <v>30981</v>
      </c>
      <c r="X9868" t="s">
        <v>193</v>
      </c>
      <c r="Y9868" t="s">
        <v>640</v>
      </c>
      <c r="Z9868" t="s">
        <v>54</v>
      </c>
      <c r="AA9868"/>
      <c r="AB9868" t="s">
        <v>48651</v>
      </c>
      <c r="AC9868" t="s">
        <v>55179</v>
      </c>
      <c r="AD9868"/>
      <c r="AE9868" t="s">
        <v>565</v>
      </c>
      <c r="AF9868" s="119" t="str">
        <f t="shared" si="618"/>
        <v>NA</v>
      </c>
      <c r="AG9868" s="119"/>
      <c r="AH9868" s="119"/>
      <c r="AI9868" s="119"/>
      <c r="AJ9868" s="119" t="str">
        <f t="shared" si="619"/>
        <v>NA</v>
      </c>
      <c r="AK9868" s="190"/>
      <c r="AL9868" s="191"/>
    </row>
    <row r="9869" spans="1:38" x14ac:dyDescent="0.25">
      <c r="A9869" t="s">
        <v>27815</v>
      </c>
      <c r="B9869" t="s">
        <v>27813</v>
      </c>
      <c r="C9869" t="s">
        <v>27814</v>
      </c>
      <c r="D9869" t="s">
        <v>193</v>
      </c>
      <c r="E9869" t="s">
        <v>5693</v>
      </c>
      <c r="F9869" t="s">
        <v>54</v>
      </c>
      <c r="G9869"/>
      <c r="H9869" t="s">
        <v>49053</v>
      </c>
      <c r="I9869" t="s">
        <v>55502</v>
      </c>
      <c r="J9869"/>
      <c r="K9869" t="s">
        <v>565</v>
      </c>
      <c r="L9869" s="119" t="str">
        <f t="shared" si="616"/>
        <v>NA</v>
      </c>
      <c r="M9869" s="119"/>
      <c r="N9869" s="120" t="str">
        <f t="shared" si="617"/>
        <v>NA</v>
      </c>
      <c r="O9869" s="120"/>
      <c r="P9869"/>
      <c r="Q9869"/>
      <c r="R9869"/>
      <c r="S9869"/>
      <c r="T9869"/>
      <c r="U9869" t="s">
        <v>28866</v>
      </c>
      <c r="V9869" t="s">
        <v>28864</v>
      </c>
      <c r="W9869" t="s">
        <v>28865</v>
      </c>
      <c r="X9869" t="s">
        <v>193</v>
      </c>
      <c r="Y9869" t="s">
        <v>640</v>
      </c>
      <c r="Z9869" t="s">
        <v>54</v>
      </c>
      <c r="AA9869"/>
      <c r="AB9869" t="s">
        <v>48650</v>
      </c>
      <c r="AC9869" t="s">
        <v>55179</v>
      </c>
      <c r="AD9869"/>
      <c r="AE9869" t="s">
        <v>565</v>
      </c>
      <c r="AF9869" s="119" t="str">
        <f t="shared" si="618"/>
        <v>NA</v>
      </c>
      <c r="AG9869" s="119"/>
      <c r="AH9869" s="119"/>
      <c r="AI9869" s="119"/>
      <c r="AJ9869" s="119" t="str">
        <f t="shared" si="619"/>
        <v>NA</v>
      </c>
      <c r="AK9869" s="190"/>
      <c r="AL9869" s="191"/>
    </row>
    <row r="9870" spans="1:38" x14ac:dyDescent="0.25">
      <c r="A9870" t="s">
        <v>27815</v>
      </c>
      <c r="B9870" t="s">
        <v>27816</v>
      </c>
      <c r="C9870" t="s">
        <v>27817</v>
      </c>
      <c r="D9870" t="s">
        <v>193</v>
      </c>
      <c r="E9870" t="s">
        <v>5693</v>
      </c>
      <c r="F9870" t="s">
        <v>54</v>
      </c>
      <c r="G9870"/>
      <c r="H9870" t="s">
        <v>49053</v>
      </c>
      <c r="I9870" t="s">
        <v>55502</v>
      </c>
      <c r="J9870" t="s">
        <v>27815</v>
      </c>
      <c r="K9870" t="s">
        <v>565</v>
      </c>
      <c r="L9870" s="119" t="str">
        <f t="shared" si="616"/>
        <v>NA</v>
      </c>
      <c r="M9870" s="119"/>
      <c r="N9870" s="120" t="str">
        <f t="shared" si="617"/>
        <v>NA</v>
      </c>
      <c r="O9870" s="120"/>
      <c r="P9870"/>
      <c r="Q9870"/>
      <c r="R9870"/>
      <c r="S9870"/>
      <c r="T9870"/>
      <c r="U9870" t="s">
        <v>29694</v>
      </c>
      <c r="V9870" t="s">
        <v>29692</v>
      </c>
      <c r="W9870" t="s">
        <v>29693</v>
      </c>
      <c r="X9870" t="s">
        <v>193</v>
      </c>
      <c r="Y9870" t="s">
        <v>640</v>
      </c>
      <c r="Z9870" t="s">
        <v>54</v>
      </c>
      <c r="AA9870"/>
      <c r="AB9870" t="s">
        <v>48652</v>
      </c>
      <c r="AC9870" t="s">
        <v>55179</v>
      </c>
      <c r="AD9870" t="s">
        <v>29695</v>
      </c>
      <c r="AE9870" t="s">
        <v>565</v>
      </c>
      <c r="AF9870" s="119" t="str">
        <f t="shared" si="618"/>
        <v>NA</v>
      </c>
      <c r="AG9870" s="119"/>
      <c r="AH9870" s="119"/>
      <c r="AI9870" s="119"/>
      <c r="AJ9870" s="119" t="str">
        <f t="shared" si="619"/>
        <v>NA</v>
      </c>
      <c r="AK9870" s="190"/>
      <c r="AL9870" s="191"/>
    </row>
    <row r="9871" spans="1:38" x14ac:dyDescent="0.25">
      <c r="A9871" t="s">
        <v>28781</v>
      </c>
      <c r="B9871" t="s">
        <v>28779</v>
      </c>
      <c r="C9871" t="s">
        <v>28780</v>
      </c>
      <c r="D9871" t="s">
        <v>193</v>
      </c>
      <c r="E9871" t="s">
        <v>5693</v>
      </c>
      <c r="F9871" t="s">
        <v>54</v>
      </c>
      <c r="G9871"/>
      <c r="H9871" t="s">
        <v>49053</v>
      </c>
      <c r="I9871" t="s">
        <v>55502</v>
      </c>
      <c r="J9871" t="s">
        <v>28782</v>
      </c>
      <c r="K9871" t="s">
        <v>565</v>
      </c>
      <c r="L9871" s="119" t="str">
        <f t="shared" si="616"/>
        <v>NA</v>
      </c>
      <c r="M9871" s="119"/>
      <c r="N9871" s="120" t="str">
        <f t="shared" si="617"/>
        <v>NA</v>
      </c>
      <c r="O9871" s="120"/>
      <c r="P9871"/>
      <c r="Q9871"/>
      <c r="R9871"/>
      <c r="S9871"/>
      <c r="T9871"/>
      <c r="U9871" t="s">
        <v>27167</v>
      </c>
      <c r="V9871" t="s">
        <v>27165</v>
      </c>
      <c r="W9871" t="s">
        <v>27166</v>
      </c>
      <c r="X9871" t="s">
        <v>193</v>
      </c>
      <c r="Y9871" t="s">
        <v>640</v>
      </c>
      <c r="Z9871" t="s">
        <v>54</v>
      </c>
      <c r="AA9871"/>
      <c r="AB9871" t="s">
        <v>48651</v>
      </c>
      <c r="AC9871" t="s">
        <v>55179</v>
      </c>
      <c r="AD9871"/>
      <c r="AE9871" t="s">
        <v>565</v>
      </c>
      <c r="AF9871" s="119" t="str">
        <f t="shared" si="618"/>
        <v>NA</v>
      </c>
      <c r="AG9871" s="119"/>
      <c r="AH9871" s="119"/>
      <c r="AI9871" s="119"/>
      <c r="AJ9871" s="119" t="str">
        <f t="shared" si="619"/>
        <v>NA</v>
      </c>
      <c r="AK9871" s="190"/>
      <c r="AL9871" s="191"/>
    </row>
    <row r="9872" spans="1:38" x14ac:dyDescent="0.25">
      <c r="A9872" t="s">
        <v>33784</v>
      </c>
      <c r="B9872" t="s">
        <v>33782</v>
      </c>
      <c r="C9872" t="s">
        <v>33783</v>
      </c>
      <c r="D9872" t="s">
        <v>193</v>
      </c>
      <c r="E9872" t="s">
        <v>5693</v>
      </c>
      <c r="F9872" t="s">
        <v>54</v>
      </c>
      <c r="G9872"/>
      <c r="H9872" t="s">
        <v>49053</v>
      </c>
      <c r="I9872" t="s">
        <v>55502</v>
      </c>
      <c r="J9872" t="s">
        <v>33784</v>
      </c>
      <c r="K9872" t="s">
        <v>565</v>
      </c>
      <c r="L9872" s="119" t="str">
        <f t="shared" si="616"/>
        <v>NA</v>
      </c>
      <c r="M9872" s="119"/>
      <c r="N9872" s="120" t="str">
        <f t="shared" si="617"/>
        <v>NA</v>
      </c>
      <c r="O9872" s="120"/>
      <c r="P9872"/>
      <c r="Q9872"/>
      <c r="R9872"/>
      <c r="S9872"/>
      <c r="T9872"/>
      <c r="U9872" t="s">
        <v>28081</v>
      </c>
      <c r="V9872" t="s">
        <v>28079</v>
      </c>
      <c r="W9872" t="s">
        <v>28080</v>
      </c>
      <c r="X9872" t="s">
        <v>193</v>
      </c>
      <c r="Y9872" t="s">
        <v>640</v>
      </c>
      <c r="Z9872" t="s">
        <v>54</v>
      </c>
      <c r="AA9872"/>
      <c r="AB9872" t="s">
        <v>48650</v>
      </c>
      <c r="AC9872" t="s">
        <v>55179</v>
      </c>
      <c r="AD9872" t="s">
        <v>28081</v>
      </c>
      <c r="AE9872" t="s">
        <v>565</v>
      </c>
      <c r="AF9872" s="119" t="str">
        <f t="shared" si="618"/>
        <v>NA</v>
      </c>
      <c r="AG9872" s="119"/>
      <c r="AH9872" s="119"/>
      <c r="AI9872" s="119"/>
      <c r="AJ9872" s="119" t="str">
        <f t="shared" si="619"/>
        <v>NA</v>
      </c>
      <c r="AK9872" s="190"/>
      <c r="AL9872" s="191"/>
    </row>
    <row r="9873" spans="1:38" x14ac:dyDescent="0.25">
      <c r="A9873" t="s">
        <v>27892</v>
      </c>
      <c r="B9873" t="s">
        <v>27890</v>
      </c>
      <c r="C9873" t="s">
        <v>27891</v>
      </c>
      <c r="D9873" t="s">
        <v>193</v>
      </c>
      <c r="E9873" t="s">
        <v>18132</v>
      </c>
      <c r="F9873" t="s">
        <v>54</v>
      </c>
      <c r="G9873"/>
      <c r="H9873" t="s">
        <v>49054</v>
      </c>
      <c r="I9873" t="s">
        <v>55503</v>
      </c>
      <c r="J9873"/>
      <c r="K9873" t="s">
        <v>565</v>
      </c>
      <c r="L9873" s="119" t="str">
        <f t="shared" si="616"/>
        <v>NA</v>
      </c>
      <c r="M9873" s="119"/>
      <c r="N9873" s="120" t="str">
        <f t="shared" si="617"/>
        <v>NA</v>
      </c>
      <c r="O9873" s="120"/>
      <c r="P9873"/>
      <c r="Q9873"/>
      <c r="R9873"/>
      <c r="S9873"/>
      <c r="T9873"/>
      <c r="U9873" t="s">
        <v>28128</v>
      </c>
      <c r="V9873" t="s">
        <v>28126</v>
      </c>
      <c r="W9873" t="s">
        <v>28127</v>
      </c>
      <c r="X9873" t="s">
        <v>193</v>
      </c>
      <c r="Y9873" t="s">
        <v>640</v>
      </c>
      <c r="Z9873" t="s">
        <v>54</v>
      </c>
      <c r="AA9873"/>
      <c r="AB9873" t="s">
        <v>48650</v>
      </c>
      <c r="AC9873" t="s">
        <v>55179</v>
      </c>
      <c r="AD9873" t="s">
        <v>28128</v>
      </c>
      <c r="AE9873" t="s">
        <v>565</v>
      </c>
      <c r="AF9873" s="119" t="str">
        <f t="shared" si="618"/>
        <v>NA</v>
      </c>
      <c r="AG9873" s="119"/>
      <c r="AH9873" s="119"/>
      <c r="AI9873" s="119"/>
      <c r="AJ9873" s="119" t="str">
        <f t="shared" si="619"/>
        <v>NA</v>
      </c>
      <c r="AK9873" s="190"/>
      <c r="AL9873" s="191"/>
    </row>
    <row r="9874" spans="1:38" x14ac:dyDescent="0.25">
      <c r="A9874" t="s">
        <v>27723</v>
      </c>
      <c r="B9874" t="s">
        <v>27721</v>
      </c>
      <c r="C9874" t="s">
        <v>27722</v>
      </c>
      <c r="D9874" t="s">
        <v>193</v>
      </c>
      <c r="E9874" t="s">
        <v>18132</v>
      </c>
      <c r="F9874" t="s">
        <v>54</v>
      </c>
      <c r="G9874"/>
      <c r="H9874" t="s">
        <v>49054</v>
      </c>
      <c r="I9874" t="s">
        <v>55503</v>
      </c>
      <c r="J9874" t="s">
        <v>27723</v>
      </c>
      <c r="K9874" t="s">
        <v>565</v>
      </c>
      <c r="L9874" s="119" t="str">
        <f t="shared" si="616"/>
        <v>NA</v>
      </c>
      <c r="M9874" s="119"/>
      <c r="N9874" s="120" t="str">
        <f t="shared" si="617"/>
        <v>NA</v>
      </c>
      <c r="O9874" s="120"/>
      <c r="P9874"/>
      <c r="Q9874"/>
      <c r="R9874"/>
      <c r="S9874"/>
      <c r="T9874"/>
      <c r="U9874" t="s">
        <v>28863</v>
      </c>
      <c r="V9874" t="s">
        <v>28861</v>
      </c>
      <c r="W9874" t="s">
        <v>28862</v>
      </c>
      <c r="X9874" t="s">
        <v>193</v>
      </c>
      <c r="Y9874" t="s">
        <v>640</v>
      </c>
      <c r="Z9874" t="s">
        <v>54</v>
      </c>
      <c r="AA9874"/>
      <c r="AB9874" t="s">
        <v>48650</v>
      </c>
      <c r="AC9874" t="s">
        <v>55179</v>
      </c>
      <c r="AD9874" t="s">
        <v>28863</v>
      </c>
      <c r="AE9874" t="s">
        <v>565</v>
      </c>
      <c r="AF9874" s="119" t="str">
        <f t="shared" si="618"/>
        <v>NA</v>
      </c>
      <c r="AG9874" s="119"/>
      <c r="AH9874" s="119"/>
      <c r="AI9874" s="119"/>
      <c r="AJ9874" s="119" t="str">
        <f t="shared" si="619"/>
        <v>NA</v>
      </c>
      <c r="AK9874" s="190"/>
      <c r="AL9874" s="191"/>
    </row>
    <row r="9875" spans="1:38" x14ac:dyDescent="0.25">
      <c r="A9875" t="s">
        <v>28046</v>
      </c>
      <c r="B9875" t="s">
        <v>28044</v>
      </c>
      <c r="C9875" t="s">
        <v>28045</v>
      </c>
      <c r="D9875" t="s">
        <v>193</v>
      </c>
      <c r="E9875" t="s">
        <v>18132</v>
      </c>
      <c r="F9875" t="s">
        <v>54</v>
      </c>
      <c r="G9875"/>
      <c r="H9875" t="s">
        <v>49054</v>
      </c>
      <c r="I9875" t="s">
        <v>55503</v>
      </c>
      <c r="J9875" t="s">
        <v>28046</v>
      </c>
      <c r="K9875" t="s">
        <v>565</v>
      </c>
      <c r="L9875" s="119" t="str">
        <f t="shared" si="616"/>
        <v>NA</v>
      </c>
      <c r="M9875" s="119"/>
      <c r="N9875" s="120" t="str">
        <f t="shared" si="617"/>
        <v>NA</v>
      </c>
      <c r="O9875" s="120"/>
      <c r="P9875"/>
      <c r="Q9875"/>
      <c r="R9875"/>
      <c r="S9875"/>
      <c r="T9875"/>
      <c r="U9875" t="s">
        <v>28921</v>
      </c>
      <c r="V9875" t="s">
        <v>28919</v>
      </c>
      <c r="W9875" t="s">
        <v>28920</v>
      </c>
      <c r="X9875" t="s">
        <v>193</v>
      </c>
      <c r="Y9875" t="s">
        <v>640</v>
      </c>
      <c r="Z9875" t="s">
        <v>54</v>
      </c>
      <c r="AA9875"/>
      <c r="AB9875" t="s">
        <v>48650</v>
      </c>
      <c r="AC9875" t="s">
        <v>55179</v>
      </c>
      <c r="AD9875" t="s">
        <v>28921</v>
      </c>
      <c r="AE9875" t="s">
        <v>565</v>
      </c>
      <c r="AF9875" s="119" t="str">
        <f t="shared" si="618"/>
        <v>NA</v>
      </c>
      <c r="AG9875" s="119"/>
      <c r="AH9875" s="119"/>
      <c r="AI9875" s="119"/>
      <c r="AJ9875" s="119" t="str">
        <f t="shared" si="619"/>
        <v>NA</v>
      </c>
      <c r="AK9875" s="190"/>
      <c r="AL9875" s="191"/>
    </row>
    <row r="9876" spans="1:38" x14ac:dyDescent="0.25">
      <c r="A9876" t="s">
        <v>27413</v>
      </c>
      <c r="B9876" t="s">
        <v>27411</v>
      </c>
      <c r="C9876" t="s">
        <v>27412</v>
      </c>
      <c r="D9876" t="s">
        <v>193</v>
      </c>
      <c r="E9876" t="s">
        <v>10357</v>
      </c>
      <c r="F9876" t="s">
        <v>54</v>
      </c>
      <c r="G9876"/>
      <c r="H9876" t="s">
        <v>49055</v>
      </c>
      <c r="I9876" t="s">
        <v>55504</v>
      </c>
      <c r="J9876" t="s">
        <v>27414</v>
      </c>
      <c r="K9876" t="s">
        <v>565</v>
      </c>
      <c r="L9876" s="119" t="str">
        <f t="shared" si="616"/>
        <v>NA</v>
      </c>
      <c r="M9876" s="119"/>
      <c r="N9876" s="120" t="str">
        <f t="shared" si="617"/>
        <v>NA</v>
      </c>
      <c r="O9876" s="120"/>
      <c r="P9876"/>
      <c r="Q9876"/>
      <c r="R9876"/>
      <c r="S9876"/>
      <c r="T9876"/>
      <c r="U9876" t="s">
        <v>27569</v>
      </c>
      <c r="V9876" t="s">
        <v>27567</v>
      </c>
      <c r="W9876" t="s">
        <v>27568</v>
      </c>
      <c r="X9876" t="s">
        <v>193</v>
      </c>
      <c r="Y9876" t="s">
        <v>4663</v>
      </c>
      <c r="Z9876" t="s">
        <v>54</v>
      </c>
      <c r="AA9876"/>
      <c r="AB9876" t="s">
        <v>48651</v>
      </c>
      <c r="AC9876" t="s">
        <v>55180</v>
      </c>
      <c r="AD9876" t="s">
        <v>27570</v>
      </c>
      <c r="AE9876" t="s">
        <v>565</v>
      </c>
      <c r="AF9876" s="119" t="str">
        <f t="shared" si="618"/>
        <v>NA</v>
      </c>
      <c r="AG9876" s="119"/>
      <c r="AH9876" s="119"/>
      <c r="AI9876" s="119"/>
      <c r="AJ9876" s="119" t="str">
        <f t="shared" si="619"/>
        <v>NA</v>
      </c>
      <c r="AK9876" s="190"/>
      <c r="AL9876" s="191"/>
    </row>
    <row r="9877" spans="1:38" x14ac:dyDescent="0.25">
      <c r="A9877" t="s">
        <v>28391</v>
      </c>
      <c r="B9877" t="s">
        <v>28393</v>
      </c>
      <c r="C9877" t="s">
        <v>28394</v>
      </c>
      <c r="D9877" t="s">
        <v>193</v>
      </c>
      <c r="E9877" t="s">
        <v>10357</v>
      </c>
      <c r="F9877" t="s">
        <v>54</v>
      </c>
      <c r="G9877"/>
      <c r="H9877" t="s">
        <v>49055</v>
      </c>
      <c r="I9877" t="s">
        <v>55504</v>
      </c>
      <c r="J9877" t="s">
        <v>28395</v>
      </c>
      <c r="K9877" t="s">
        <v>565</v>
      </c>
      <c r="L9877" s="119" t="str">
        <f t="shared" si="616"/>
        <v>NA</v>
      </c>
      <c r="M9877" s="119"/>
      <c r="N9877" s="120" t="str">
        <f t="shared" si="617"/>
        <v>NA</v>
      </c>
      <c r="O9877" s="120"/>
      <c r="P9877"/>
      <c r="Q9877"/>
      <c r="R9877"/>
      <c r="S9877"/>
      <c r="T9877"/>
      <c r="U9877" t="s">
        <v>28217</v>
      </c>
      <c r="V9877" t="s">
        <v>28215</v>
      </c>
      <c r="W9877" t="s">
        <v>28216</v>
      </c>
      <c r="X9877" t="s">
        <v>193</v>
      </c>
      <c r="Y9877" t="s">
        <v>4663</v>
      </c>
      <c r="Z9877" t="s">
        <v>54</v>
      </c>
      <c r="AA9877"/>
      <c r="AB9877" t="s">
        <v>48650</v>
      </c>
      <c r="AC9877" t="s">
        <v>55180</v>
      </c>
      <c r="AD9877"/>
      <c r="AE9877" t="s">
        <v>565</v>
      </c>
      <c r="AF9877" s="119" t="str">
        <f t="shared" si="618"/>
        <v>NA</v>
      </c>
      <c r="AG9877" s="119"/>
      <c r="AH9877" s="119"/>
      <c r="AI9877" s="119"/>
      <c r="AJ9877" s="119" t="str">
        <f t="shared" si="619"/>
        <v>NA</v>
      </c>
      <c r="AK9877" s="190"/>
      <c r="AL9877" s="191"/>
    </row>
    <row r="9878" spans="1:38" x14ac:dyDescent="0.25">
      <c r="A9878" t="s">
        <v>30392</v>
      </c>
      <c r="B9878" t="s">
        <v>30391</v>
      </c>
      <c r="C9878" t="s">
        <v>28147</v>
      </c>
      <c r="D9878" t="s">
        <v>193</v>
      </c>
      <c r="E9878" t="s">
        <v>18217</v>
      </c>
      <c r="F9878" t="s">
        <v>54</v>
      </c>
      <c r="G9878"/>
      <c r="H9878" t="s">
        <v>49056</v>
      </c>
      <c r="I9878" t="s">
        <v>55505</v>
      </c>
      <c r="J9878"/>
      <c r="K9878" t="s">
        <v>565</v>
      </c>
      <c r="L9878" s="119" t="str">
        <f t="shared" si="616"/>
        <v>NA</v>
      </c>
      <c r="M9878" s="119"/>
      <c r="N9878" s="120" t="str">
        <f t="shared" si="617"/>
        <v>NA</v>
      </c>
      <c r="O9878" s="120"/>
      <c r="P9878"/>
      <c r="Q9878"/>
      <c r="R9878"/>
      <c r="S9878"/>
      <c r="T9878"/>
      <c r="U9878" t="s">
        <v>28090</v>
      </c>
      <c r="V9878" t="s">
        <v>28088</v>
      </c>
      <c r="W9878" t="s">
        <v>28089</v>
      </c>
      <c r="X9878" t="s">
        <v>193</v>
      </c>
      <c r="Y9878" t="s">
        <v>4663</v>
      </c>
      <c r="Z9878" t="s">
        <v>54</v>
      </c>
      <c r="AA9878"/>
      <c r="AB9878" t="s">
        <v>48650</v>
      </c>
      <c r="AC9878" t="s">
        <v>55180</v>
      </c>
      <c r="AD9878"/>
      <c r="AE9878" t="s">
        <v>565</v>
      </c>
      <c r="AF9878" s="119" t="str">
        <f t="shared" si="618"/>
        <v>NA</v>
      </c>
      <c r="AG9878" s="119"/>
      <c r="AH9878" s="119"/>
      <c r="AI9878" s="119"/>
      <c r="AJ9878" s="119" t="str">
        <f t="shared" si="619"/>
        <v>NA</v>
      </c>
      <c r="AK9878" s="190"/>
      <c r="AL9878" s="191"/>
    </row>
    <row r="9879" spans="1:38" x14ac:dyDescent="0.25">
      <c r="A9879" t="s">
        <v>28474</v>
      </c>
      <c r="B9879" t="s">
        <v>28472</v>
      </c>
      <c r="C9879" t="s">
        <v>28473</v>
      </c>
      <c r="D9879" t="s">
        <v>193</v>
      </c>
      <c r="E9879" t="s">
        <v>18217</v>
      </c>
      <c r="F9879" t="s">
        <v>54</v>
      </c>
      <c r="G9879"/>
      <c r="H9879" t="s">
        <v>49056</v>
      </c>
      <c r="I9879" t="s">
        <v>55505</v>
      </c>
      <c r="J9879"/>
      <c r="K9879" t="s">
        <v>565</v>
      </c>
      <c r="L9879" s="119" t="str">
        <f t="shared" si="616"/>
        <v>NA</v>
      </c>
      <c r="M9879" s="119"/>
      <c r="N9879" s="120" t="str">
        <f t="shared" si="617"/>
        <v>NA</v>
      </c>
      <c r="O9879" s="120"/>
      <c r="P9879"/>
      <c r="Q9879"/>
      <c r="R9879"/>
      <c r="S9879"/>
      <c r="T9879"/>
      <c r="U9879" t="s">
        <v>28974</v>
      </c>
      <c r="V9879" t="s">
        <v>28973</v>
      </c>
      <c r="W9879" t="s">
        <v>27988</v>
      </c>
      <c r="X9879" t="s">
        <v>193</v>
      </c>
      <c r="Y9879" t="s">
        <v>4663</v>
      </c>
      <c r="Z9879" t="s">
        <v>54</v>
      </c>
      <c r="AA9879"/>
      <c r="AB9879" t="s">
        <v>48650</v>
      </c>
      <c r="AC9879" t="s">
        <v>55180</v>
      </c>
      <c r="AD9879"/>
      <c r="AE9879" t="s">
        <v>565</v>
      </c>
      <c r="AF9879" s="119" t="str">
        <f t="shared" si="618"/>
        <v>NA</v>
      </c>
      <c r="AG9879" s="119"/>
      <c r="AH9879" s="119"/>
      <c r="AI9879" s="119"/>
      <c r="AJ9879" s="119" t="str">
        <f t="shared" si="619"/>
        <v>NA</v>
      </c>
      <c r="AK9879" s="190"/>
      <c r="AL9879" s="191"/>
    </row>
    <row r="9880" spans="1:38" x14ac:dyDescent="0.25">
      <c r="A9880" t="s">
        <v>30918</v>
      </c>
      <c r="B9880" t="s">
        <v>30916</v>
      </c>
      <c r="C9880" t="s">
        <v>30917</v>
      </c>
      <c r="D9880" t="s">
        <v>193</v>
      </c>
      <c r="E9880" t="s">
        <v>8013</v>
      </c>
      <c r="F9880" t="s">
        <v>54</v>
      </c>
      <c r="G9880"/>
      <c r="H9880" t="s">
        <v>49057</v>
      </c>
      <c r="I9880" t="s">
        <v>55506</v>
      </c>
      <c r="J9880" t="s">
        <v>30918</v>
      </c>
      <c r="K9880" t="s">
        <v>565</v>
      </c>
      <c r="L9880" s="119" t="str">
        <f t="shared" si="616"/>
        <v>NA</v>
      </c>
      <c r="M9880" s="119"/>
      <c r="N9880" s="120" t="str">
        <f t="shared" si="617"/>
        <v>NA</v>
      </c>
      <c r="O9880" s="120"/>
      <c r="P9880"/>
      <c r="Q9880"/>
      <c r="R9880"/>
      <c r="S9880"/>
      <c r="T9880"/>
      <c r="U9880" t="s">
        <v>30453</v>
      </c>
      <c r="V9880" t="s">
        <v>30451</v>
      </c>
      <c r="W9880" t="s">
        <v>30452</v>
      </c>
      <c r="X9880" t="s">
        <v>193</v>
      </c>
      <c r="Y9880" t="s">
        <v>4663</v>
      </c>
      <c r="Z9880" t="s">
        <v>54</v>
      </c>
      <c r="AA9880"/>
      <c r="AB9880" t="s">
        <v>48652</v>
      </c>
      <c r="AC9880" t="s">
        <v>55180</v>
      </c>
      <c r="AD9880"/>
      <c r="AE9880" t="s">
        <v>565</v>
      </c>
      <c r="AF9880" s="119" t="str">
        <f t="shared" si="618"/>
        <v>NA</v>
      </c>
      <c r="AG9880" s="119"/>
      <c r="AH9880" s="119"/>
      <c r="AI9880" s="119"/>
      <c r="AJ9880" s="119" t="str">
        <f t="shared" si="619"/>
        <v>NA</v>
      </c>
      <c r="AK9880" s="190"/>
      <c r="AL9880" s="191"/>
    </row>
    <row r="9881" spans="1:38" x14ac:dyDescent="0.25">
      <c r="A9881" t="s">
        <v>27966</v>
      </c>
      <c r="B9881" t="s">
        <v>27964</v>
      </c>
      <c r="C9881" t="s">
        <v>27965</v>
      </c>
      <c r="D9881" t="s">
        <v>193</v>
      </c>
      <c r="E9881" t="s">
        <v>8013</v>
      </c>
      <c r="F9881" t="s">
        <v>54</v>
      </c>
      <c r="G9881"/>
      <c r="H9881" t="s">
        <v>49057</v>
      </c>
      <c r="I9881" t="s">
        <v>55506</v>
      </c>
      <c r="J9881" t="s">
        <v>27966</v>
      </c>
      <c r="K9881" t="s">
        <v>565</v>
      </c>
      <c r="L9881" s="119" t="str">
        <f t="shared" si="616"/>
        <v>NA</v>
      </c>
      <c r="M9881" s="119"/>
      <c r="N9881" s="120" t="str">
        <f t="shared" si="617"/>
        <v>NA</v>
      </c>
      <c r="O9881" s="120"/>
      <c r="P9881"/>
      <c r="Q9881"/>
      <c r="R9881"/>
      <c r="S9881"/>
      <c r="T9881"/>
      <c r="U9881" t="s">
        <v>28843</v>
      </c>
      <c r="V9881" t="s">
        <v>28842</v>
      </c>
      <c r="W9881" t="s">
        <v>27809</v>
      </c>
      <c r="X9881" t="s">
        <v>193</v>
      </c>
      <c r="Y9881" t="s">
        <v>4663</v>
      </c>
      <c r="Z9881" t="s">
        <v>54</v>
      </c>
      <c r="AA9881"/>
      <c r="AB9881" t="s">
        <v>48650</v>
      </c>
      <c r="AC9881" t="s">
        <v>55180</v>
      </c>
      <c r="AD9881"/>
      <c r="AE9881" t="s">
        <v>565</v>
      </c>
      <c r="AF9881" s="119" t="str">
        <f t="shared" si="618"/>
        <v>NA</v>
      </c>
      <c r="AG9881" s="119"/>
      <c r="AH9881" s="119"/>
      <c r="AI9881" s="119"/>
      <c r="AJ9881" s="119" t="str">
        <f t="shared" si="619"/>
        <v>NA</v>
      </c>
      <c r="AK9881" s="190"/>
      <c r="AL9881" s="191"/>
    </row>
    <row r="9882" spans="1:38" x14ac:dyDescent="0.25">
      <c r="A9882" t="s">
        <v>29914</v>
      </c>
      <c r="B9882" t="s">
        <v>29912</v>
      </c>
      <c r="C9882" t="s">
        <v>29913</v>
      </c>
      <c r="D9882" t="s">
        <v>193</v>
      </c>
      <c r="E9882" t="s">
        <v>20010</v>
      </c>
      <c r="F9882" t="s">
        <v>54</v>
      </c>
      <c r="G9882"/>
      <c r="H9882" t="s">
        <v>49058</v>
      </c>
      <c r="I9882" t="s">
        <v>55507</v>
      </c>
      <c r="J9882" t="s">
        <v>29915</v>
      </c>
      <c r="K9882" t="s">
        <v>565</v>
      </c>
      <c r="L9882" s="119" t="str">
        <f t="shared" si="616"/>
        <v>NA</v>
      </c>
      <c r="M9882" s="119"/>
      <c r="N9882" s="120" t="str">
        <f t="shared" si="617"/>
        <v>NA</v>
      </c>
      <c r="O9882" s="120"/>
      <c r="P9882"/>
      <c r="Q9882"/>
      <c r="R9882"/>
      <c r="S9882"/>
      <c r="T9882"/>
      <c r="U9882" t="s">
        <v>28871</v>
      </c>
      <c r="V9882" t="s">
        <v>28870</v>
      </c>
      <c r="W9882" t="s">
        <v>27809</v>
      </c>
      <c r="X9882" t="s">
        <v>193</v>
      </c>
      <c r="Y9882" t="s">
        <v>4663</v>
      </c>
      <c r="Z9882" t="s">
        <v>54</v>
      </c>
      <c r="AA9882"/>
      <c r="AB9882" t="s">
        <v>48650</v>
      </c>
      <c r="AC9882" t="s">
        <v>55180</v>
      </c>
      <c r="AD9882"/>
      <c r="AE9882" t="s">
        <v>565</v>
      </c>
      <c r="AF9882" s="119" t="str">
        <f t="shared" si="618"/>
        <v>NA</v>
      </c>
      <c r="AG9882" s="119"/>
      <c r="AH9882" s="119"/>
      <c r="AI9882" s="119"/>
      <c r="AJ9882" s="119" t="str">
        <f t="shared" si="619"/>
        <v>NA</v>
      </c>
      <c r="AK9882" s="190"/>
      <c r="AL9882" s="191"/>
    </row>
    <row r="9883" spans="1:38" x14ac:dyDescent="0.25">
      <c r="A9883" t="s">
        <v>28174</v>
      </c>
      <c r="B9883" t="s">
        <v>28172</v>
      </c>
      <c r="C9883" t="s">
        <v>28173</v>
      </c>
      <c r="D9883" t="s">
        <v>193</v>
      </c>
      <c r="E9883" t="s">
        <v>20010</v>
      </c>
      <c r="F9883" t="s">
        <v>54</v>
      </c>
      <c r="G9883"/>
      <c r="H9883" t="s">
        <v>49058</v>
      </c>
      <c r="I9883" t="s">
        <v>55507</v>
      </c>
      <c r="J9883" t="s">
        <v>28174</v>
      </c>
      <c r="K9883" t="s">
        <v>565</v>
      </c>
      <c r="L9883" s="119" t="str">
        <f t="shared" si="616"/>
        <v>NA</v>
      </c>
      <c r="M9883" s="119"/>
      <c r="N9883" s="120" t="str">
        <f t="shared" si="617"/>
        <v>NA</v>
      </c>
      <c r="O9883" s="120"/>
      <c r="P9883"/>
      <c r="Q9883"/>
      <c r="R9883"/>
      <c r="S9883"/>
      <c r="T9883"/>
      <c r="U9883" t="s">
        <v>29002</v>
      </c>
      <c r="V9883" t="s">
        <v>29000</v>
      </c>
      <c r="W9883" t="s">
        <v>29001</v>
      </c>
      <c r="X9883" t="s">
        <v>193</v>
      </c>
      <c r="Y9883" t="s">
        <v>4663</v>
      </c>
      <c r="Z9883" t="s">
        <v>54</v>
      </c>
      <c r="AA9883"/>
      <c r="AB9883" t="s">
        <v>48650</v>
      </c>
      <c r="AC9883" t="s">
        <v>55180</v>
      </c>
      <c r="AD9883" t="s">
        <v>29002</v>
      </c>
      <c r="AE9883" t="s">
        <v>565</v>
      </c>
      <c r="AF9883" s="119" t="str">
        <f t="shared" si="618"/>
        <v>NA</v>
      </c>
      <c r="AG9883" s="119"/>
      <c r="AH9883" s="119"/>
      <c r="AI9883" s="119"/>
      <c r="AJ9883" s="119" t="str">
        <f t="shared" si="619"/>
        <v>NA</v>
      </c>
      <c r="AK9883" s="190"/>
      <c r="AL9883" s="191"/>
    </row>
    <row r="9884" spans="1:38" x14ac:dyDescent="0.25">
      <c r="A9884" t="s">
        <v>28342</v>
      </c>
      <c r="B9884" t="s">
        <v>28340</v>
      </c>
      <c r="C9884" t="s">
        <v>28341</v>
      </c>
      <c r="D9884" t="s">
        <v>193</v>
      </c>
      <c r="E9884" t="s">
        <v>20010</v>
      </c>
      <c r="F9884" t="s">
        <v>54</v>
      </c>
      <c r="G9884"/>
      <c r="H9884" t="s">
        <v>49058</v>
      </c>
      <c r="I9884" t="s">
        <v>55507</v>
      </c>
      <c r="J9884" t="s">
        <v>28342</v>
      </c>
      <c r="K9884" t="s">
        <v>565</v>
      </c>
      <c r="L9884" s="119" t="str">
        <f t="shared" si="616"/>
        <v>NA</v>
      </c>
      <c r="M9884" s="119"/>
      <c r="N9884" s="120" t="str">
        <f t="shared" si="617"/>
        <v>NA</v>
      </c>
      <c r="O9884" s="120"/>
      <c r="P9884"/>
      <c r="Q9884"/>
      <c r="R9884"/>
      <c r="S9884"/>
      <c r="T9884"/>
      <c r="U9884" t="s">
        <v>30508</v>
      </c>
      <c r="V9884" t="s">
        <v>30506</v>
      </c>
      <c r="W9884" t="s">
        <v>30507</v>
      </c>
      <c r="X9884" t="s">
        <v>193</v>
      </c>
      <c r="Y9884" t="s">
        <v>4663</v>
      </c>
      <c r="Z9884" t="s">
        <v>54</v>
      </c>
      <c r="AA9884"/>
      <c r="AB9884" t="s">
        <v>48651</v>
      </c>
      <c r="AC9884" t="s">
        <v>55180</v>
      </c>
      <c r="AD9884"/>
      <c r="AE9884" t="s">
        <v>565</v>
      </c>
      <c r="AF9884" s="119" t="str">
        <f t="shared" si="618"/>
        <v>NA</v>
      </c>
      <c r="AG9884" s="119"/>
      <c r="AH9884" s="119"/>
      <c r="AI9884" s="119"/>
      <c r="AJ9884" s="119" t="str">
        <f t="shared" si="619"/>
        <v>NA</v>
      </c>
      <c r="AK9884" s="190"/>
      <c r="AL9884" s="191"/>
    </row>
    <row r="9885" spans="1:38" x14ac:dyDescent="0.25">
      <c r="A9885" t="s">
        <v>30406</v>
      </c>
      <c r="B9885" t="s">
        <v>30404</v>
      </c>
      <c r="C9885" t="s">
        <v>30405</v>
      </c>
      <c r="D9885" t="s">
        <v>193</v>
      </c>
      <c r="E9885" t="s">
        <v>4311</v>
      </c>
      <c r="F9885" t="s">
        <v>54</v>
      </c>
      <c r="G9885"/>
      <c r="H9885" t="s">
        <v>49059</v>
      </c>
      <c r="I9885" t="s">
        <v>55508</v>
      </c>
      <c r="J9885"/>
      <c r="K9885" t="s">
        <v>565</v>
      </c>
      <c r="L9885" s="119" t="str">
        <f t="shared" si="616"/>
        <v>NA</v>
      </c>
      <c r="M9885" s="119"/>
      <c r="N9885" s="120" t="str">
        <f t="shared" si="617"/>
        <v>NA</v>
      </c>
      <c r="O9885" s="120"/>
      <c r="P9885"/>
      <c r="Q9885"/>
      <c r="R9885"/>
      <c r="S9885"/>
      <c r="T9885"/>
      <c r="U9885" t="s">
        <v>30342</v>
      </c>
      <c r="V9885" t="s">
        <v>30340</v>
      </c>
      <c r="W9885" t="s">
        <v>30341</v>
      </c>
      <c r="X9885" t="s">
        <v>193</v>
      </c>
      <c r="Y9885" t="s">
        <v>4663</v>
      </c>
      <c r="Z9885" t="s">
        <v>54</v>
      </c>
      <c r="AA9885"/>
      <c r="AB9885" t="s">
        <v>48652</v>
      </c>
      <c r="AC9885" t="s">
        <v>55180</v>
      </c>
      <c r="AD9885"/>
      <c r="AE9885" t="s">
        <v>565</v>
      </c>
      <c r="AF9885" s="119" t="str">
        <f t="shared" si="618"/>
        <v>NA</v>
      </c>
      <c r="AG9885" s="119"/>
      <c r="AH9885" s="119"/>
      <c r="AI9885" s="119"/>
      <c r="AJ9885" s="119" t="str">
        <f t="shared" si="619"/>
        <v>NA</v>
      </c>
      <c r="AK9885" s="190"/>
      <c r="AL9885" s="191"/>
    </row>
    <row r="9886" spans="1:38" x14ac:dyDescent="0.25">
      <c r="A9886" t="s">
        <v>28345</v>
      </c>
      <c r="B9886" t="s">
        <v>28343</v>
      </c>
      <c r="C9886" t="s">
        <v>28344</v>
      </c>
      <c r="D9886" t="s">
        <v>193</v>
      </c>
      <c r="E9886" t="s">
        <v>4311</v>
      </c>
      <c r="F9886" t="s">
        <v>54</v>
      </c>
      <c r="G9886"/>
      <c r="H9886" t="s">
        <v>49060</v>
      </c>
      <c r="I9886" t="s">
        <v>55508</v>
      </c>
      <c r="J9886" t="s">
        <v>28345</v>
      </c>
      <c r="K9886" t="s">
        <v>565</v>
      </c>
      <c r="L9886" s="119" t="str">
        <f t="shared" si="616"/>
        <v>NA</v>
      </c>
      <c r="M9886" s="119"/>
      <c r="N9886" s="120" t="str">
        <f t="shared" si="617"/>
        <v>NA</v>
      </c>
      <c r="O9886" s="120"/>
      <c r="P9886"/>
      <c r="Q9886"/>
      <c r="R9886"/>
      <c r="S9886"/>
      <c r="T9886"/>
      <c r="U9886" t="s">
        <v>30465</v>
      </c>
      <c r="V9886" t="s">
        <v>30463</v>
      </c>
      <c r="W9886" t="s">
        <v>30464</v>
      </c>
      <c r="X9886" t="s">
        <v>193</v>
      </c>
      <c r="Y9886" t="s">
        <v>4663</v>
      </c>
      <c r="Z9886" t="s">
        <v>54</v>
      </c>
      <c r="AA9886"/>
      <c r="AB9886" t="s">
        <v>48652</v>
      </c>
      <c r="AC9886" t="s">
        <v>55180</v>
      </c>
      <c r="AD9886"/>
      <c r="AE9886" t="s">
        <v>565</v>
      </c>
      <c r="AF9886" s="119" t="str">
        <f t="shared" si="618"/>
        <v>NA</v>
      </c>
      <c r="AG9886" s="119"/>
      <c r="AH9886" s="119"/>
      <c r="AI9886" s="119"/>
      <c r="AJ9886" s="119" t="str">
        <f t="shared" si="619"/>
        <v>NA</v>
      </c>
      <c r="AK9886" s="190"/>
      <c r="AL9886" s="191"/>
    </row>
    <row r="9887" spans="1:38" x14ac:dyDescent="0.25">
      <c r="A9887" t="s">
        <v>30921</v>
      </c>
      <c r="B9887" t="s">
        <v>30919</v>
      </c>
      <c r="C9887" t="s">
        <v>30920</v>
      </c>
      <c r="D9887" t="s">
        <v>193</v>
      </c>
      <c r="E9887" t="s">
        <v>4311</v>
      </c>
      <c r="F9887" t="s">
        <v>54</v>
      </c>
      <c r="G9887"/>
      <c r="H9887" t="s">
        <v>49060</v>
      </c>
      <c r="I9887" t="s">
        <v>55508</v>
      </c>
      <c r="J9887" t="s">
        <v>30921</v>
      </c>
      <c r="K9887" t="s">
        <v>565</v>
      </c>
      <c r="L9887" s="119" t="str">
        <f t="shared" si="616"/>
        <v>NA</v>
      </c>
      <c r="M9887" s="119"/>
      <c r="N9887" s="120" t="str">
        <f t="shared" si="617"/>
        <v>NA</v>
      </c>
      <c r="O9887" s="120"/>
      <c r="P9887"/>
      <c r="Q9887"/>
      <c r="R9887"/>
      <c r="S9887"/>
      <c r="T9887"/>
      <c r="U9887" t="s">
        <v>31011</v>
      </c>
      <c r="V9887" t="s">
        <v>31009</v>
      </c>
      <c r="W9887" t="s">
        <v>31010</v>
      </c>
      <c r="X9887" t="s">
        <v>193</v>
      </c>
      <c r="Y9887" t="s">
        <v>4663</v>
      </c>
      <c r="Z9887" t="s">
        <v>54</v>
      </c>
      <c r="AA9887"/>
      <c r="AB9887" t="s">
        <v>48651</v>
      </c>
      <c r="AC9887" t="s">
        <v>55180</v>
      </c>
      <c r="AD9887"/>
      <c r="AE9887" t="s">
        <v>565</v>
      </c>
      <c r="AF9887" s="119" t="str">
        <f t="shared" si="618"/>
        <v>NA</v>
      </c>
      <c r="AG9887" s="119"/>
      <c r="AH9887" s="119"/>
      <c r="AI9887" s="119"/>
      <c r="AJ9887" s="119" t="str">
        <f t="shared" si="619"/>
        <v>NA</v>
      </c>
      <c r="AK9887" s="190"/>
      <c r="AL9887" s="191"/>
    </row>
    <row r="9888" spans="1:38" x14ac:dyDescent="0.25">
      <c r="A9888" t="s">
        <v>27530</v>
      </c>
      <c r="B9888" t="s">
        <v>27528</v>
      </c>
      <c r="C9888" t="s">
        <v>27529</v>
      </c>
      <c r="D9888" t="s">
        <v>193</v>
      </c>
      <c r="E9888" t="s">
        <v>27531</v>
      </c>
      <c r="F9888" t="s">
        <v>54</v>
      </c>
      <c r="G9888"/>
      <c r="H9888" t="s">
        <v>49061</v>
      </c>
      <c r="I9888" t="s">
        <v>55509</v>
      </c>
      <c r="J9888" t="s">
        <v>27530</v>
      </c>
      <c r="K9888" t="s">
        <v>565</v>
      </c>
      <c r="L9888" s="119" t="str">
        <f t="shared" si="616"/>
        <v>NA</v>
      </c>
      <c r="M9888" s="119"/>
      <c r="N9888" s="120" t="str">
        <f t="shared" si="617"/>
        <v>NA</v>
      </c>
      <c r="O9888" s="120"/>
      <c r="P9888"/>
      <c r="Q9888"/>
      <c r="R9888"/>
      <c r="S9888"/>
      <c r="T9888"/>
      <c r="U9888" t="s">
        <v>31017</v>
      </c>
      <c r="V9888" t="s">
        <v>31015</v>
      </c>
      <c r="W9888" t="s">
        <v>31016</v>
      </c>
      <c r="X9888" t="s">
        <v>193</v>
      </c>
      <c r="Y9888" t="s">
        <v>4663</v>
      </c>
      <c r="Z9888" t="s">
        <v>54</v>
      </c>
      <c r="AA9888"/>
      <c r="AB9888" t="s">
        <v>48651</v>
      </c>
      <c r="AC9888" t="s">
        <v>55180</v>
      </c>
      <c r="AD9888" t="s">
        <v>31017</v>
      </c>
      <c r="AE9888" t="s">
        <v>565</v>
      </c>
      <c r="AF9888" s="119" t="str">
        <f t="shared" si="618"/>
        <v>NA</v>
      </c>
      <c r="AG9888" s="119"/>
      <c r="AH9888" s="119"/>
      <c r="AI9888" s="119"/>
      <c r="AJ9888" s="119" t="str">
        <f t="shared" si="619"/>
        <v>NA</v>
      </c>
      <c r="AK9888" s="190"/>
      <c r="AL9888" s="191"/>
    </row>
    <row r="9889" spans="1:38" x14ac:dyDescent="0.25">
      <c r="A9889" t="s">
        <v>29826</v>
      </c>
      <c r="B9889" t="s">
        <v>29824</v>
      </c>
      <c r="C9889" t="s">
        <v>29825</v>
      </c>
      <c r="D9889" t="s">
        <v>193</v>
      </c>
      <c r="E9889" t="s">
        <v>27531</v>
      </c>
      <c r="F9889" t="s">
        <v>54</v>
      </c>
      <c r="G9889"/>
      <c r="H9889" t="s">
        <v>49062</v>
      </c>
      <c r="I9889" t="s">
        <v>55509</v>
      </c>
      <c r="J9889" t="s">
        <v>29826</v>
      </c>
      <c r="K9889" t="s">
        <v>565</v>
      </c>
      <c r="L9889" s="119" t="str">
        <f t="shared" si="616"/>
        <v>NA</v>
      </c>
      <c r="M9889" s="119"/>
      <c r="N9889" s="120" t="str">
        <f t="shared" si="617"/>
        <v>NA</v>
      </c>
      <c r="O9889" s="120"/>
      <c r="P9889"/>
      <c r="Q9889"/>
      <c r="R9889"/>
      <c r="S9889"/>
      <c r="T9889"/>
      <c r="U9889" t="s">
        <v>28892</v>
      </c>
      <c r="V9889" t="s">
        <v>28890</v>
      </c>
      <c r="W9889" t="s">
        <v>28891</v>
      </c>
      <c r="X9889" t="s">
        <v>193</v>
      </c>
      <c r="Y9889" t="s">
        <v>4663</v>
      </c>
      <c r="Z9889" t="s">
        <v>54</v>
      </c>
      <c r="AA9889"/>
      <c r="AB9889" t="s">
        <v>48651</v>
      </c>
      <c r="AC9889" t="s">
        <v>55180</v>
      </c>
      <c r="AD9889"/>
      <c r="AE9889" t="s">
        <v>565</v>
      </c>
      <c r="AF9889" s="119" t="str">
        <f t="shared" si="618"/>
        <v>NA</v>
      </c>
      <c r="AG9889" s="119"/>
      <c r="AH9889" s="119"/>
      <c r="AI9889" s="119"/>
      <c r="AJ9889" s="119" t="str">
        <f t="shared" si="619"/>
        <v>NA</v>
      </c>
      <c r="AK9889" s="190"/>
      <c r="AL9889" s="191"/>
    </row>
    <row r="9890" spans="1:38" x14ac:dyDescent="0.25">
      <c r="A9890" t="s">
        <v>30365</v>
      </c>
      <c r="B9890" t="s">
        <v>30363</v>
      </c>
      <c r="C9890" t="s">
        <v>30364</v>
      </c>
      <c r="D9890" t="s">
        <v>193</v>
      </c>
      <c r="E9890" t="s">
        <v>30024</v>
      </c>
      <c r="F9890" t="s">
        <v>54</v>
      </c>
      <c r="G9890"/>
      <c r="H9890" t="s">
        <v>49063</v>
      </c>
      <c r="I9890" t="s">
        <v>55510</v>
      </c>
      <c r="J9890"/>
      <c r="K9890" t="s">
        <v>565</v>
      </c>
      <c r="L9890" s="119" t="str">
        <f t="shared" si="616"/>
        <v>NA</v>
      </c>
      <c r="M9890" s="119"/>
      <c r="N9890" s="120" t="str">
        <f t="shared" si="617"/>
        <v>NA</v>
      </c>
      <c r="O9890" s="120"/>
      <c r="P9890"/>
      <c r="Q9890"/>
      <c r="R9890"/>
      <c r="S9890"/>
      <c r="T9890"/>
      <c r="U9890" t="s">
        <v>30778</v>
      </c>
      <c r="V9890" t="s">
        <v>30776</v>
      </c>
      <c r="W9890" t="s">
        <v>30777</v>
      </c>
      <c r="X9890" t="s">
        <v>193</v>
      </c>
      <c r="Y9890" t="s">
        <v>4663</v>
      </c>
      <c r="Z9890" t="s">
        <v>54</v>
      </c>
      <c r="AA9890"/>
      <c r="AB9890" t="s">
        <v>48651</v>
      </c>
      <c r="AC9890" t="s">
        <v>55180</v>
      </c>
      <c r="AD9890" t="s">
        <v>30778</v>
      </c>
      <c r="AE9890" t="s">
        <v>565</v>
      </c>
      <c r="AF9890" s="119" t="str">
        <f t="shared" si="618"/>
        <v>NA</v>
      </c>
      <c r="AG9890" s="119"/>
      <c r="AH9890" s="119"/>
      <c r="AI9890" s="119"/>
      <c r="AJ9890" s="119" t="str">
        <f t="shared" si="619"/>
        <v>NA</v>
      </c>
      <c r="AK9890" s="190"/>
      <c r="AL9890" s="191"/>
    </row>
    <row r="9891" spans="1:38" x14ac:dyDescent="0.25">
      <c r="A9891" t="s">
        <v>30023</v>
      </c>
      <c r="B9891" t="s">
        <v>30021</v>
      </c>
      <c r="C9891" t="s">
        <v>30022</v>
      </c>
      <c r="D9891" t="s">
        <v>193</v>
      </c>
      <c r="E9891" t="s">
        <v>30024</v>
      </c>
      <c r="F9891" t="s">
        <v>54</v>
      </c>
      <c r="G9891"/>
      <c r="H9891" t="s">
        <v>49063</v>
      </c>
      <c r="I9891" t="s">
        <v>55510</v>
      </c>
      <c r="J9891" t="s">
        <v>30025</v>
      </c>
      <c r="K9891" t="s">
        <v>565</v>
      </c>
      <c r="L9891" s="119" t="str">
        <f t="shared" si="616"/>
        <v>NA</v>
      </c>
      <c r="M9891" s="119"/>
      <c r="N9891" s="120" t="str">
        <f t="shared" si="617"/>
        <v>NA</v>
      </c>
      <c r="O9891" s="120"/>
      <c r="P9891"/>
      <c r="Q9891"/>
      <c r="R9891"/>
      <c r="S9891"/>
      <c r="T9891"/>
      <c r="U9891" t="s">
        <v>30938</v>
      </c>
      <c r="V9891" t="s">
        <v>30936</v>
      </c>
      <c r="W9891" t="s">
        <v>30937</v>
      </c>
      <c r="X9891" t="s">
        <v>193</v>
      </c>
      <c r="Y9891" t="s">
        <v>4663</v>
      </c>
      <c r="Z9891" t="s">
        <v>54</v>
      </c>
      <c r="AA9891"/>
      <c r="AB9891" t="s">
        <v>48651</v>
      </c>
      <c r="AC9891" t="s">
        <v>55180</v>
      </c>
      <c r="AD9891" t="s">
        <v>30938</v>
      </c>
      <c r="AE9891" t="s">
        <v>565</v>
      </c>
      <c r="AF9891" s="119" t="str">
        <f t="shared" si="618"/>
        <v>NA</v>
      </c>
      <c r="AG9891" s="119"/>
      <c r="AH9891" s="119"/>
      <c r="AI9891" s="119"/>
      <c r="AJ9891" s="119" t="str">
        <f t="shared" si="619"/>
        <v>NA</v>
      </c>
      <c r="AK9891" s="190"/>
      <c r="AL9891" s="191"/>
    </row>
    <row r="9892" spans="1:38" x14ac:dyDescent="0.25">
      <c r="A9892" t="s">
        <v>30617</v>
      </c>
      <c r="B9892" t="s">
        <v>30615</v>
      </c>
      <c r="C9892" t="s">
        <v>30616</v>
      </c>
      <c r="D9892" t="s">
        <v>193</v>
      </c>
      <c r="E9892" t="s">
        <v>30024</v>
      </c>
      <c r="F9892" t="s">
        <v>54</v>
      </c>
      <c r="G9892"/>
      <c r="H9892" t="s">
        <v>49064</v>
      </c>
      <c r="I9892" t="s">
        <v>55510</v>
      </c>
      <c r="J9892" t="s">
        <v>30617</v>
      </c>
      <c r="K9892" t="s">
        <v>565</v>
      </c>
      <c r="L9892" s="119" t="str">
        <f t="shared" si="616"/>
        <v>NA</v>
      </c>
      <c r="M9892" s="119"/>
      <c r="N9892" s="120" t="str">
        <f t="shared" si="617"/>
        <v>NA</v>
      </c>
      <c r="O9892" s="120"/>
      <c r="P9892"/>
      <c r="Q9892"/>
      <c r="R9892"/>
      <c r="S9892"/>
      <c r="T9892"/>
      <c r="U9892" t="s">
        <v>27476</v>
      </c>
      <c r="V9892" t="s">
        <v>27474</v>
      </c>
      <c r="W9892" t="s">
        <v>27475</v>
      </c>
      <c r="X9892" t="s">
        <v>193</v>
      </c>
      <c r="Y9892" t="s">
        <v>4663</v>
      </c>
      <c r="Z9892" t="s">
        <v>54</v>
      </c>
      <c r="AA9892"/>
      <c r="AB9892" t="s">
        <v>48651</v>
      </c>
      <c r="AC9892" t="s">
        <v>55180</v>
      </c>
      <c r="AD9892" t="s">
        <v>27476</v>
      </c>
      <c r="AE9892" t="s">
        <v>565</v>
      </c>
      <c r="AF9892" s="119" t="str">
        <f t="shared" si="618"/>
        <v>NA</v>
      </c>
      <c r="AG9892" s="119"/>
      <c r="AH9892" s="119"/>
      <c r="AI9892" s="119"/>
      <c r="AJ9892" s="119" t="str">
        <f t="shared" si="619"/>
        <v>NA</v>
      </c>
      <c r="AK9892" s="190"/>
      <c r="AL9892" s="191"/>
    </row>
    <row r="9893" spans="1:38" x14ac:dyDescent="0.25">
      <c r="A9893" t="s">
        <v>30204</v>
      </c>
      <c r="B9893" t="s">
        <v>30202</v>
      </c>
      <c r="C9893" t="s">
        <v>30203</v>
      </c>
      <c r="D9893" t="s">
        <v>193</v>
      </c>
      <c r="E9893" t="s">
        <v>16550</v>
      </c>
      <c r="F9893" t="s">
        <v>54</v>
      </c>
      <c r="G9893"/>
      <c r="H9893" t="s">
        <v>49065</v>
      </c>
      <c r="I9893" t="s">
        <v>55511</v>
      </c>
      <c r="J9893" t="s">
        <v>30204</v>
      </c>
      <c r="K9893" t="s">
        <v>565</v>
      </c>
      <c r="L9893" s="119" t="str">
        <f t="shared" si="616"/>
        <v>NA</v>
      </c>
      <c r="M9893" s="119"/>
      <c r="N9893" s="120" t="str">
        <f t="shared" si="617"/>
        <v>NA</v>
      </c>
      <c r="O9893" s="120"/>
      <c r="P9893"/>
      <c r="Q9893"/>
      <c r="R9893"/>
      <c r="S9893"/>
      <c r="T9893"/>
      <c r="U9893" t="s">
        <v>27219</v>
      </c>
      <c r="V9893" t="s">
        <v>27217</v>
      </c>
      <c r="W9893" t="s">
        <v>27218</v>
      </c>
      <c r="X9893" t="s">
        <v>193</v>
      </c>
      <c r="Y9893" t="s">
        <v>4663</v>
      </c>
      <c r="Z9893" t="s">
        <v>54</v>
      </c>
      <c r="AA9893"/>
      <c r="AB9893" t="s">
        <v>48651</v>
      </c>
      <c r="AC9893" t="s">
        <v>55180</v>
      </c>
      <c r="AD9893" t="s">
        <v>27219</v>
      </c>
      <c r="AE9893" t="s">
        <v>565</v>
      </c>
      <c r="AF9893" s="119" t="str">
        <f t="shared" si="618"/>
        <v>NA</v>
      </c>
      <c r="AG9893" s="119"/>
      <c r="AH9893" s="119"/>
      <c r="AI9893" s="119"/>
      <c r="AJ9893" s="119" t="str">
        <f t="shared" si="619"/>
        <v>NA</v>
      </c>
      <c r="AK9893" s="190"/>
      <c r="AL9893" s="191"/>
    </row>
    <row r="9894" spans="1:38" x14ac:dyDescent="0.25">
      <c r="A9894" t="s">
        <v>28530</v>
      </c>
      <c r="B9894" t="s">
        <v>28528</v>
      </c>
      <c r="C9894" t="s">
        <v>28529</v>
      </c>
      <c r="D9894" t="s">
        <v>193</v>
      </c>
      <c r="E9894" t="s">
        <v>16550</v>
      </c>
      <c r="F9894" t="s">
        <v>54</v>
      </c>
      <c r="G9894"/>
      <c r="H9894" t="s">
        <v>49066</v>
      </c>
      <c r="I9894" t="s">
        <v>55511</v>
      </c>
      <c r="J9894"/>
      <c r="K9894" t="s">
        <v>565</v>
      </c>
      <c r="L9894" s="119" t="str">
        <f t="shared" si="616"/>
        <v>NA</v>
      </c>
      <c r="M9894" s="119"/>
      <c r="N9894" s="120" t="str">
        <f t="shared" si="617"/>
        <v>NA</v>
      </c>
      <c r="O9894" s="120"/>
      <c r="P9894"/>
      <c r="Q9894"/>
      <c r="R9894"/>
      <c r="S9894"/>
      <c r="T9894"/>
      <c r="U9894" t="s">
        <v>28841</v>
      </c>
      <c r="V9894" t="s">
        <v>28839</v>
      </c>
      <c r="W9894" t="s">
        <v>28840</v>
      </c>
      <c r="X9894" t="s">
        <v>193</v>
      </c>
      <c r="Y9894" t="s">
        <v>4663</v>
      </c>
      <c r="Z9894" t="s">
        <v>54</v>
      </c>
      <c r="AA9894"/>
      <c r="AB9894" t="s">
        <v>48651</v>
      </c>
      <c r="AC9894" t="s">
        <v>55180</v>
      </c>
      <c r="AD9894" t="s">
        <v>28841</v>
      </c>
      <c r="AE9894" t="s">
        <v>565</v>
      </c>
      <c r="AF9894" s="119" t="str">
        <f t="shared" si="618"/>
        <v>NA</v>
      </c>
      <c r="AG9894" s="119"/>
      <c r="AH9894" s="119"/>
      <c r="AI9894" s="119"/>
      <c r="AJ9894" s="119" t="str">
        <f t="shared" si="619"/>
        <v>NA</v>
      </c>
      <c r="AK9894" s="190"/>
      <c r="AL9894" s="191"/>
    </row>
    <row r="9895" spans="1:38" x14ac:dyDescent="0.25">
      <c r="A9895" t="s">
        <v>27500</v>
      </c>
      <c r="B9895" t="s">
        <v>27498</v>
      </c>
      <c r="C9895" t="s">
        <v>27499</v>
      </c>
      <c r="D9895" t="s">
        <v>193</v>
      </c>
      <c r="E9895" t="s">
        <v>1106</v>
      </c>
      <c r="F9895" t="s">
        <v>54</v>
      </c>
      <c r="G9895"/>
      <c r="H9895" t="s">
        <v>49067</v>
      </c>
      <c r="I9895" t="s">
        <v>55512</v>
      </c>
      <c r="J9895" t="s">
        <v>27500</v>
      </c>
      <c r="K9895" t="s">
        <v>565</v>
      </c>
      <c r="L9895" s="119" t="str">
        <f t="shared" si="616"/>
        <v>NA</v>
      </c>
      <c r="M9895" s="119"/>
      <c r="N9895" s="120" t="str">
        <f t="shared" si="617"/>
        <v>NA</v>
      </c>
      <c r="O9895" s="120"/>
      <c r="P9895"/>
      <c r="Q9895"/>
      <c r="R9895"/>
      <c r="S9895"/>
      <c r="T9895"/>
      <c r="U9895" t="s">
        <v>30811</v>
      </c>
      <c r="V9895" t="s">
        <v>30809</v>
      </c>
      <c r="W9895" t="s">
        <v>30810</v>
      </c>
      <c r="X9895" t="s">
        <v>193</v>
      </c>
      <c r="Y9895" t="s">
        <v>4663</v>
      </c>
      <c r="Z9895" t="s">
        <v>54</v>
      </c>
      <c r="AA9895"/>
      <c r="AB9895" t="s">
        <v>48651</v>
      </c>
      <c r="AC9895" t="s">
        <v>55180</v>
      </c>
      <c r="AD9895" t="s">
        <v>30812</v>
      </c>
      <c r="AE9895" t="s">
        <v>565</v>
      </c>
      <c r="AF9895" s="119" t="str">
        <f t="shared" si="618"/>
        <v>NA</v>
      </c>
      <c r="AG9895" s="119"/>
      <c r="AH9895" s="119"/>
      <c r="AI9895" s="119"/>
      <c r="AJ9895" s="119" t="str">
        <f t="shared" si="619"/>
        <v>NA</v>
      </c>
      <c r="AK9895" s="190"/>
      <c r="AL9895" s="191"/>
    </row>
    <row r="9896" spans="1:38" x14ac:dyDescent="0.25">
      <c r="A9896" t="s">
        <v>30741</v>
      </c>
      <c r="B9896" t="s">
        <v>30746</v>
      </c>
      <c r="C9896" t="s">
        <v>30747</v>
      </c>
      <c r="D9896" t="s">
        <v>193</v>
      </c>
      <c r="E9896" t="s">
        <v>15319</v>
      </c>
      <c r="F9896" t="s">
        <v>54</v>
      </c>
      <c r="G9896"/>
      <c r="H9896" t="s">
        <v>49068</v>
      </c>
      <c r="I9896" t="s">
        <v>55513</v>
      </c>
      <c r="J9896" t="s">
        <v>30745</v>
      </c>
      <c r="K9896" t="s">
        <v>565</v>
      </c>
      <c r="L9896" s="119" t="str">
        <f t="shared" si="616"/>
        <v>NA</v>
      </c>
      <c r="M9896" s="119"/>
      <c r="N9896" s="120" t="str">
        <f t="shared" si="617"/>
        <v>NA</v>
      </c>
      <c r="O9896" s="120"/>
      <c r="P9896"/>
      <c r="Q9896"/>
      <c r="R9896"/>
      <c r="S9896"/>
      <c r="T9896"/>
      <c r="U9896" t="s">
        <v>28843</v>
      </c>
      <c r="V9896" t="s">
        <v>28844</v>
      </c>
      <c r="W9896" t="s">
        <v>28845</v>
      </c>
      <c r="X9896" t="s">
        <v>193</v>
      </c>
      <c r="Y9896" t="s">
        <v>4663</v>
      </c>
      <c r="Z9896" t="s">
        <v>54</v>
      </c>
      <c r="AA9896"/>
      <c r="AB9896" t="s">
        <v>48650</v>
      </c>
      <c r="AC9896" t="s">
        <v>55180</v>
      </c>
      <c r="AD9896" t="s">
        <v>28843</v>
      </c>
      <c r="AE9896" t="s">
        <v>565</v>
      </c>
      <c r="AF9896" s="119" t="str">
        <f t="shared" si="618"/>
        <v>NA</v>
      </c>
      <c r="AG9896" s="119"/>
      <c r="AH9896" s="119"/>
      <c r="AI9896" s="119"/>
      <c r="AJ9896" s="119" t="str">
        <f t="shared" si="619"/>
        <v>NA</v>
      </c>
      <c r="AK9896" s="190"/>
      <c r="AL9896" s="191"/>
    </row>
    <row r="9897" spans="1:38" x14ac:dyDescent="0.25">
      <c r="A9897" t="s">
        <v>29301</v>
      </c>
      <c r="B9897" t="s">
        <v>29299</v>
      </c>
      <c r="C9897" t="s">
        <v>29300</v>
      </c>
      <c r="D9897" t="s">
        <v>193</v>
      </c>
      <c r="E9897" t="s">
        <v>15319</v>
      </c>
      <c r="F9897" t="s">
        <v>54</v>
      </c>
      <c r="G9897"/>
      <c r="H9897" t="s">
        <v>49068</v>
      </c>
      <c r="I9897" t="s">
        <v>55513</v>
      </c>
      <c r="J9897"/>
      <c r="K9897" t="s">
        <v>565</v>
      </c>
      <c r="L9897" s="119" t="str">
        <f t="shared" si="616"/>
        <v>NA</v>
      </c>
      <c r="M9897" s="119"/>
      <c r="N9897" s="120" t="str">
        <f t="shared" si="617"/>
        <v>NA</v>
      </c>
      <c r="O9897" s="120"/>
      <c r="P9897"/>
      <c r="Q9897"/>
      <c r="R9897"/>
      <c r="S9897"/>
      <c r="T9897"/>
      <c r="U9897" t="s">
        <v>29667</v>
      </c>
      <c r="V9897" t="s">
        <v>29665</v>
      </c>
      <c r="W9897" t="s">
        <v>29666</v>
      </c>
      <c r="X9897" t="s">
        <v>193</v>
      </c>
      <c r="Y9897" t="s">
        <v>6019</v>
      </c>
      <c r="Z9897" t="s">
        <v>54</v>
      </c>
      <c r="AA9897"/>
      <c r="AB9897" t="s">
        <v>48651</v>
      </c>
      <c r="AC9897" t="s">
        <v>55181</v>
      </c>
      <c r="AD9897" t="s">
        <v>29668</v>
      </c>
      <c r="AE9897" t="s">
        <v>565</v>
      </c>
      <c r="AF9897" s="119" t="str">
        <f t="shared" si="618"/>
        <v>NA</v>
      </c>
      <c r="AG9897" s="119"/>
      <c r="AH9897" s="119"/>
      <c r="AI9897" s="119"/>
      <c r="AJ9897" s="119" t="str">
        <f t="shared" si="619"/>
        <v>NA</v>
      </c>
      <c r="AK9897" s="190"/>
      <c r="AL9897" s="191"/>
    </row>
    <row r="9898" spans="1:38" x14ac:dyDescent="0.25">
      <c r="A9898" t="s">
        <v>28434</v>
      </c>
      <c r="B9898" t="s">
        <v>28432</v>
      </c>
      <c r="C9898" t="s">
        <v>28433</v>
      </c>
      <c r="D9898" t="s">
        <v>193</v>
      </c>
      <c r="E9898" t="s">
        <v>15319</v>
      </c>
      <c r="F9898" t="s">
        <v>54</v>
      </c>
      <c r="G9898"/>
      <c r="H9898" t="s">
        <v>49068</v>
      </c>
      <c r="I9898" t="s">
        <v>55513</v>
      </c>
      <c r="J9898"/>
      <c r="K9898" t="s">
        <v>565</v>
      </c>
      <c r="L9898" s="119" t="str">
        <f t="shared" si="616"/>
        <v>NA</v>
      </c>
      <c r="M9898" s="119"/>
      <c r="N9898" s="120" t="str">
        <f t="shared" si="617"/>
        <v>NA</v>
      </c>
      <c r="O9898" s="120"/>
      <c r="P9898"/>
      <c r="Q9898"/>
      <c r="R9898"/>
      <c r="S9898"/>
      <c r="T9898"/>
      <c r="U9898" t="s">
        <v>31055</v>
      </c>
      <c r="V9898" t="s">
        <v>31053</v>
      </c>
      <c r="W9898" t="s">
        <v>31054</v>
      </c>
      <c r="X9898" t="s">
        <v>193</v>
      </c>
      <c r="Y9898" t="s">
        <v>6019</v>
      </c>
      <c r="Z9898" t="s">
        <v>54</v>
      </c>
      <c r="AA9898"/>
      <c r="AB9898" t="s">
        <v>48651</v>
      </c>
      <c r="AC9898" t="s">
        <v>55181</v>
      </c>
      <c r="AD9898" t="s">
        <v>31056</v>
      </c>
      <c r="AE9898" t="s">
        <v>565</v>
      </c>
      <c r="AF9898" s="119" t="str">
        <f t="shared" si="618"/>
        <v>NA</v>
      </c>
      <c r="AG9898" s="119"/>
      <c r="AH9898" s="119"/>
      <c r="AI9898" s="119"/>
      <c r="AJ9898" s="119" t="str">
        <f t="shared" si="619"/>
        <v>NA</v>
      </c>
      <c r="AK9898" s="190"/>
      <c r="AL9898" s="191"/>
    </row>
    <row r="9899" spans="1:38" x14ac:dyDescent="0.25">
      <c r="A9899" t="s">
        <v>28177</v>
      </c>
      <c r="B9899" t="s">
        <v>28175</v>
      </c>
      <c r="C9899" t="s">
        <v>28176</v>
      </c>
      <c r="D9899" t="s">
        <v>193</v>
      </c>
      <c r="E9899" t="s">
        <v>15319</v>
      </c>
      <c r="F9899" t="s">
        <v>54</v>
      </c>
      <c r="G9899"/>
      <c r="H9899" t="s">
        <v>49068</v>
      </c>
      <c r="I9899" t="s">
        <v>55513</v>
      </c>
      <c r="J9899"/>
      <c r="K9899" t="s">
        <v>565</v>
      </c>
      <c r="L9899" s="119" t="str">
        <f t="shared" si="616"/>
        <v>NA</v>
      </c>
      <c r="M9899" s="119"/>
      <c r="N9899" s="120" t="str">
        <f t="shared" si="617"/>
        <v>NA</v>
      </c>
      <c r="O9899" s="120"/>
      <c r="P9899"/>
      <c r="Q9899"/>
      <c r="R9899"/>
      <c r="S9899"/>
      <c r="T9899"/>
      <c r="U9899" t="s">
        <v>30059</v>
      </c>
      <c r="V9899" t="s">
        <v>30057</v>
      </c>
      <c r="W9899" t="s">
        <v>30058</v>
      </c>
      <c r="X9899" t="s">
        <v>193</v>
      </c>
      <c r="Y9899" t="s">
        <v>6019</v>
      </c>
      <c r="Z9899" t="s">
        <v>54</v>
      </c>
      <c r="AA9899"/>
      <c r="AB9899" t="s">
        <v>48652</v>
      </c>
      <c r="AC9899" t="s">
        <v>55181</v>
      </c>
      <c r="AD9899" t="s">
        <v>30059</v>
      </c>
      <c r="AE9899" t="s">
        <v>565</v>
      </c>
      <c r="AF9899" s="119" t="str">
        <f t="shared" si="618"/>
        <v>NA</v>
      </c>
      <c r="AG9899" s="119"/>
      <c r="AH9899" s="119"/>
      <c r="AI9899" s="119"/>
      <c r="AJ9899" s="119" t="str">
        <f t="shared" si="619"/>
        <v>NA</v>
      </c>
      <c r="AK9899" s="190"/>
      <c r="AL9899" s="191"/>
    </row>
    <row r="9900" spans="1:38" x14ac:dyDescent="0.25">
      <c r="A9900" t="s">
        <v>28278</v>
      </c>
      <c r="B9900" t="s">
        <v>28276</v>
      </c>
      <c r="C9900" t="s">
        <v>28277</v>
      </c>
      <c r="D9900" t="s">
        <v>193</v>
      </c>
      <c r="E9900" t="s">
        <v>18066</v>
      </c>
      <c r="F9900" t="s">
        <v>54</v>
      </c>
      <c r="G9900"/>
      <c r="H9900" t="s">
        <v>49069</v>
      </c>
      <c r="I9900" t="s">
        <v>55514</v>
      </c>
      <c r="J9900"/>
      <c r="K9900" t="s">
        <v>565</v>
      </c>
      <c r="L9900" s="119" t="str">
        <f t="shared" si="616"/>
        <v>NA</v>
      </c>
      <c r="M9900" s="119"/>
      <c r="N9900" s="120" t="str">
        <f t="shared" si="617"/>
        <v>NA</v>
      </c>
      <c r="O9900" s="120"/>
      <c r="P9900"/>
      <c r="Q9900"/>
      <c r="R9900"/>
      <c r="S9900"/>
      <c r="T9900"/>
      <c r="U9900" t="s">
        <v>28796</v>
      </c>
      <c r="V9900" t="s">
        <v>28794</v>
      </c>
      <c r="W9900" t="s">
        <v>28795</v>
      </c>
      <c r="X9900" t="s">
        <v>193</v>
      </c>
      <c r="Y9900" t="s">
        <v>6019</v>
      </c>
      <c r="Z9900" t="s">
        <v>54</v>
      </c>
      <c r="AA9900"/>
      <c r="AB9900" t="s">
        <v>48651</v>
      </c>
      <c r="AC9900" t="s">
        <v>55181</v>
      </c>
      <c r="AD9900" t="s">
        <v>28796</v>
      </c>
      <c r="AE9900" t="s">
        <v>565</v>
      </c>
      <c r="AF9900" s="119" t="str">
        <f t="shared" si="618"/>
        <v>NA</v>
      </c>
      <c r="AG9900" s="119"/>
      <c r="AH9900" s="119"/>
      <c r="AI9900" s="119"/>
      <c r="AJ9900" s="119" t="str">
        <f t="shared" si="619"/>
        <v>NA</v>
      </c>
      <c r="AK9900" s="190"/>
      <c r="AL9900" s="191"/>
    </row>
    <row r="9901" spans="1:38" x14ac:dyDescent="0.25">
      <c r="A9901" t="s">
        <v>29294</v>
      </c>
      <c r="B9901" t="s">
        <v>29292</v>
      </c>
      <c r="C9901" t="s">
        <v>29293</v>
      </c>
      <c r="D9901" t="s">
        <v>193</v>
      </c>
      <c r="E9901" t="s">
        <v>18066</v>
      </c>
      <c r="F9901" t="s">
        <v>54</v>
      </c>
      <c r="G9901"/>
      <c r="H9901" t="s">
        <v>49069</v>
      </c>
      <c r="I9901" t="s">
        <v>55514</v>
      </c>
      <c r="J9901"/>
      <c r="K9901" t="s">
        <v>565</v>
      </c>
      <c r="L9901" s="119" t="str">
        <f t="shared" si="616"/>
        <v>NA</v>
      </c>
      <c r="M9901" s="119"/>
      <c r="N9901" s="120" t="str">
        <f t="shared" si="617"/>
        <v>NA</v>
      </c>
      <c r="O9901" s="120"/>
      <c r="P9901"/>
      <c r="Q9901"/>
      <c r="R9901"/>
      <c r="S9901"/>
      <c r="T9901"/>
      <c r="U9901" t="s">
        <v>27229</v>
      </c>
      <c r="V9901" t="s">
        <v>27227</v>
      </c>
      <c r="W9901" t="s">
        <v>27228</v>
      </c>
      <c r="X9901" t="s">
        <v>193</v>
      </c>
      <c r="Y9901" t="s">
        <v>6019</v>
      </c>
      <c r="Z9901" t="s">
        <v>54</v>
      </c>
      <c r="AA9901"/>
      <c r="AB9901" t="s">
        <v>48651</v>
      </c>
      <c r="AC9901" t="s">
        <v>55181</v>
      </c>
      <c r="AD9901" t="s">
        <v>27230</v>
      </c>
      <c r="AE9901" t="s">
        <v>565</v>
      </c>
      <c r="AF9901" s="119" t="str">
        <f t="shared" si="618"/>
        <v>NA</v>
      </c>
      <c r="AG9901" s="119"/>
      <c r="AH9901" s="119"/>
      <c r="AI9901" s="119"/>
      <c r="AJ9901" s="119" t="str">
        <f t="shared" si="619"/>
        <v>NA</v>
      </c>
      <c r="AK9901" s="190"/>
      <c r="AL9901" s="191"/>
    </row>
    <row r="9902" spans="1:38" x14ac:dyDescent="0.25">
      <c r="A9902" t="s">
        <v>30940</v>
      </c>
      <c r="B9902" t="s">
        <v>30939</v>
      </c>
      <c r="C9902" t="s">
        <v>30856</v>
      </c>
      <c r="D9902" t="s">
        <v>193</v>
      </c>
      <c r="E9902" t="s">
        <v>18066</v>
      </c>
      <c r="F9902" t="s">
        <v>54</v>
      </c>
      <c r="G9902"/>
      <c r="H9902" t="s">
        <v>49069</v>
      </c>
      <c r="I9902" t="s">
        <v>55514</v>
      </c>
      <c r="J9902" t="s">
        <v>30940</v>
      </c>
      <c r="K9902" t="s">
        <v>565</v>
      </c>
      <c r="L9902" s="119" t="str">
        <f t="shared" si="616"/>
        <v>NA</v>
      </c>
      <c r="M9902" s="119"/>
      <c r="N9902" s="120" t="str">
        <f t="shared" si="617"/>
        <v>NA</v>
      </c>
      <c r="O9902" s="120"/>
      <c r="P9902"/>
      <c r="Q9902"/>
      <c r="R9902"/>
      <c r="S9902"/>
      <c r="T9902"/>
      <c r="U9902" t="s">
        <v>28554</v>
      </c>
      <c r="V9902" t="s">
        <v>28552</v>
      </c>
      <c r="W9902" t="s">
        <v>28553</v>
      </c>
      <c r="X9902" t="s">
        <v>193</v>
      </c>
      <c r="Y9902" t="s">
        <v>6019</v>
      </c>
      <c r="Z9902" t="s">
        <v>54</v>
      </c>
      <c r="AA9902"/>
      <c r="AB9902" t="s">
        <v>48651</v>
      </c>
      <c r="AC9902" t="s">
        <v>55181</v>
      </c>
      <c r="AD9902" t="s">
        <v>28555</v>
      </c>
      <c r="AE9902" t="s">
        <v>565</v>
      </c>
      <c r="AF9902" s="119" t="str">
        <f t="shared" si="618"/>
        <v>NA</v>
      </c>
      <c r="AG9902" s="119"/>
      <c r="AH9902" s="119"/>
      <c r="AI9902" s="119"/>
      <c r="AJ9902" s="119" t="str">
        <f t="shared" si="619"/>
        <v>NA</v>
      </c>
      <c r="AK9902" s="190"/>
      <c r="AL9902" s="191"/>
    </row>
    <row r="9903" spans="1:38" x14ac:dyDescent="0.25">
      <c r="A9903" t="s">
        <v>29647</v>
      </c>
      <c r="B9903" t="s">
        <v>29645</v>
      </c>
      <c r="C9903" t="s">
        <v>29646</v>
      </c>
      <c r="D9903" t="s">
        <v>193</v>
      </c>
      <c r="E9903" t="s">
        <v>18066</v>
      </c>
      <c r="F9903" t="s">
        <v>54</v>
      </c>
      <c r="G9903"/>
      <c r="H9903" t="s">
        <v>49069</v>
      </c>
      <c r="I9903" t="s">
        <v>55514</v>
      </c>
      <c r="J9903" t="s">
        <v>29647</v>
      </c>
      <c r="K9903" t="s">
        <v>565</v>
      </c>
      <c r="L9903" s="119" t="str">
        <f t="shared" si="616"/>
        <v>NA</v>
      </c>
      <c r="M9903" s="119"/>
      <c r="N9903" s="120" t="str">
        <f t="shared" si="617"/>
        <v>NA</v>
      </c>
      <c r="O9903" s="120"/>
      <c r="P9903"/>
      <c r="Q9903"/>
      <c r="R9903"/>
      <c r="S9903"/>
      <c r="T9903"/>
      <c r="U9903" t="s">
        <v>27302</v>
      </c>
      <c r="V9903" t="s">
        <v>27300</v>
      </c>
      <c r="W9903" t="s">
        <v>27301</v>
      </c>
      <c r="X9903" t="s">
        <v>193</v>
      </c>
      <c r="Y9903" t="s">
        <v>6019</v>
      </c>
      <c r="Z9903" t="s">
        <v>54</v>
      </c>
      <c r="AA9903"/>
      <c r="AB9903" t="s">
        <v>48651</v>
      </c>
      <c r="AC9903" t="s">
        <v>55181</v>
      </c>
      <c r="AD9903" t="s">
        <v>27303</v>
      </c>
      <c r="AE9903" t="s">
        <v>565</v>
      </c>
      <c r="AF9903" s="119" t="str">
        <f t="shared" si="618"/>
        <v>NA</v>
      </c>
      <c r="AG9903" s="119"/>
      <c r="AH9903" s="119"/>
      <c r="AI9903" s="119"/>
      <c r="AJ9903" s="119" t="str">
        <f t="shared" si="619"/>
        <v>NA</v>
      </c>
      <c r="AK9903" s="190"/>
      <c r="AL9903" s="191"/>
    </row>
    <row r="9904" spans="1:38" x14ac:dyDescent="0.25">
      <c r="A9904" t="s">
        <v>28049</v>
      </c>
      <c r="B9904" t="s">
        <v>28047</v>
      </c>
      <c r="C9904" t="s">
        <v>28048</v>
      </c>
      <c r="D9904" t="s">
        <v>193</v>
      </c>
      <c r="E9904" t="s">
        <v>4315</v>
      </c>
      <c r="F9904" t="s">
        <v>54</v>
      </c>
      <c r="G9904"/>
      <c r="H9904" t="s">
        <v>49070</v>
      </c>
      <c r="I9904" t="s">
        <v>55515</v>
      </c>
      <c r="J9904" t="s">
        <v>28049</v>
      </c>
      <c r="K9904" t="s">
        <v>565</v>
      </c>
      <c r="L9904" s="119" t="str">
        <f t="shared" si="616"/>
        <v>NA</v>
      </c>
      <c r="M9904" s="119"/>
      <c r="N9904" s="120" t="str">
        <f t="shared" si="617"/>
        <v>NA</v>
      </c>
      <c r="O9904" s="120"/>
      <c r="P9904"/>
      <c r="Q9904"/>
      <c r="R9904"/>
      <c r="S9904"/>
      <c r="T9904"/>
      <c r="U9904" t="s">
        <v>30083</v>
      </c>
      <c r="V9904" t="s">
        <v>30081</v>
      </c>
      <c r="W9904" t="s">
        <v>30082</v>
      </c>
      <c r="X9904" t="s">
        <v>193</v>
      </c>
      <c r="Y9904" t="s">
        <v>6019</v>
      </c>
      <c r="Z9904" t="s">
        <v>54</v>
      </c>
      <c r="AA9904"/>
      <c r="AB9904" t="s">
        <v>48652</v>
      </c>
      <c r="AC9904" t="s">
        <v>55181</v>
      </c>
      <c r="AD9904" t="s">
        <v>30084</v>
      </c>
      <c r="AE9904" t="s">
        <v>565</v>
      </c>
      <c r="AF9904" s="119" t="str">
        <f t="shared" si="618"/>
        <v>NA</v>
      </c>
      <c r="AG9904" s="119"/>
      <c r="AH9904" s="119"/>
      <c r="AI9904" s="119"/>
      <c r="AJ9904" s="119" t="str">
        <f t="shared" si="619"/>
        <v>NA</v>
      </c>
      <c r="AK9904" s="190"/>
      <c r="AL9904" s="191"/>
    </row>
    <row r="9905" spans="1:38" x14ac:dyDescent="0.25">
      <c r="A9905" t="s">
        <v>27774</v>
      </c>
      <c r="B9905" t="s">
        <v>27773</v>
      </c>
      <c r="C9905" t="s">
        <v>27769</v>
      </c>
      <c r="D9905" t="s">
        <v>193</v>
      </c>
      <c r="E9905" t="s">
        <v>23170</v>
      </c>
      <c r="F9905" t="s">
        <v>54</v>
      </c>
      <c r="G9905"/>
      <c r="H9905" t="s">
        <v>49071</v>
      </c>
      <c r="I9905" t="s">
        <v>55516</v>
      </c>
      <c r="J9905" t="s">
        <v>27774</v>
      </c>
      <c r="K9905" t="s">
        <v>565</v>
      </c>
      <c r="L9905" s="119" t="str">
        <f t="shared" si="616"/>
        <v>NA</v>
      </c>
      <c r="M9905" s="119"/>
      <c r="N9905" s="120" t="str">
        <f t="shared" si="617"/>
        <v>NA</v>
      </c>
      <c r="O9905" s="120"/>
      <c r="P9905"/>
      <c r="Q9905"/>
      <c r="R9905"/>
      <c r="S9905"/>
      <c r="T9905"/>
      <c r="U9905" t="s">
        <v>27886</v>
      </c>
      <c r="V9905" t="s">
        <v>27884</v>
      </c>
      <c r="W9905" t="s">
        <v>27885</v>
      </c>
      <c r="X9905" t="s">
        <v>193</v>
      </c>
      <c r="Y9905" t="s">
        <v>6019</v>
      </c>
      <c r="Z9905" t="s">
        <v>54</v>
      </c>
      <c r="AA9905"/>
      <c r="AB9905" t="s">
        <v>48651</v>
      </c>
      <c r="AC9905" t="s">
        <v>55181</v>
      </c>
      <c r="AD9905"/>
      <c r="AE9905" t="s">
        <v>565</v>
      </c>
      <c r="AF9905" s="119" t="str">
        <f t="shared" si="618"/>
        <v>NA</v>
      </c>
      <c r="AG9905" s="119"/>
      <c r="AH9905" s="119"/>
      <c r="AI9905" s="119"/>
      <c r="AJ9905" s="119" t="str">
        <f t="shared" si="619"/>
        <v>NA</v>
      </c>
      <c r="AK9905" s="190"/>
      <c r="AL9905" s="191"/>
    </row>
    <row r="9906" spans="1:38" x14ac:dyDescent="0.25">
      <c r="A9906" t="s">
        <v>31249</v>
      </c>
      <c r="B9906" t="s">
        <v>31247</v>
      </c>
      <c r="C9906" t="s">
        <v>31248</v>
      </c>
      <c r="D9906" t="s">
        <v>193</v>
      </c>
      <c r="E9906" t="s">
        <v>27542</v>
      </c>
      <c r="F9906" t="s">
        <v>54</v>
      </c>
      <c r="G9906"/>
      <c r="H9906" t="s">
        <v>49072</v>
      </c>
      <c r="I9906" t="s">
        <v>55517</v>
      </c>
      <c r="J9906" t="s">
        <v>31249</v>
      </c>
      <c r="K9906" t="s">
        <v>565</v>
      </c>
      <c r="L9906" s="119" t="str">
        <f t="shared" si="616"/>
        <v>NA</v>
      </c>
      <c r="M9906" s="119"/>
      <c r="N9906" s="120" t="str">
        <f t="shared" si="617"/>
        <v>NA</v>
      </c>
      <c r="O9906" s="120"/>
      <c r="P9906"/>
      <c r="Q9906"/>
      <c r="R9906"/>
      <c r="S9906"/>
      <c r="T9906"/>
      <c r="U9906" t="s">
        <v>28561</v>
      </c>
      <c r="V9906" t="s">
        <v>28559</v>
      </c>
      <c r="W9906" t="s">
        <v>28560</v>
      </c>
      <c r="X9906" t="s">
        <v>193</v>
      </c>
      <c r="Y9906" t="s">
        <v>6019</v>
      </c>
      <c r="Z9906" t="s">
        <v>54</v>
      </c>
      <c r="AA9906"/>
      <c r="AB9906" t="s">
        <v>48651</v>
      </c>
      <c r="AC9906" t="s">
        <v>55181</v>
      </c>
      <c r="AD9906"/>
      <c r="AE9906" t="s">
        <v>565</v>
      </c>
      <c r="AF9906" s="119" t="str">
        <f t="shared" si="618"/>
        <v>NA</v>
      </c>
      <c r="AG9906" s="119"/>
      <c r="AH9906" s="119"/>
      <c r="AI9906" s="119"/>
      <c r="AJ9906" s="119" t="str">
        <f t="shared" si="619"/>
        <v>NA</v>
      </c>
      <c r="AK9906" s="190"/>
      <c r="AL9906" s="191"/>
    </row>
    <row r="9907" spans="1:38" x14ac:dyDescent="0.25">
      <c r="A9907" t="s">
        <v>29079</v>
      </c>
      <c r="B9907" t="s">
        <v>29077</v>
      </c>
      <c r="C9907" t="s">
        <v>29078</v>
      </c>
      <c r="D9907" t="s">
        <v>193</v>
      </c>
      <c r="E9907" t="s">
        <v>27542</v>
      </c>
      <c r="F9907" t="s">
        <v>54</v>
      </c>
      <c r="G9907"/>
      <c r="H9907" t="s">
        <v>49072</v>
      </c>
      <c r="I9907" t="s">
        <v>55517</v>
      </c>
      <c r="J9907" t="s">
        <v>29079</v>
      </c>
      <c r="K9907" t="s">
        <v>565</v>
      </c>
      <c r="L9907" s="119" t="str">
        <f t="shared" si="616"/>
        <v>NA</v>
      </c>
      <c r="M9907" s="119"/>
      <c r="N9907" s="120" t="str">
        <f t="shared" si="617"/>
        <v>NA</v>
      </c>
      <c r="O9907" s="120"/>
      <c r="P9907"/>
      <c r="Q9907"/>
      <c r="R9907"/>
      <c r="S9907"/>
      <c r="T9907"/>
      <c r="U9907" t="s">
        <v>29868</v>
      </c>
      <c r="V9907" t="s">
        <v>29866</v>
      </c>
      <c r="W9907" t="s">
        <v>29867</v>
      </c>
      <c r="X9907" t="s">
        <v>193</v>
      </c>
      <c r="Y9907" t="s">
        <v>6019</v>
      </c>
      <c r="Z9907" t="s">
        <v>54</v>
      </c>
      <c r="AA9907"/>
      <c r="AB9907" t="s">
        <v>48652</v>
      </c>
      <c r="AC9907" t="s">
        <v>55181</v>
      </c>
      <c r="AD9907" t="s">
        <v>29868</v>
      </c>
      <c r="AE9907" t="s">
        <v>565</v>
      </c>
      <c r="AF9907" s="119" t="str">
        <f t="shared" si="618"/>
        <v>NA</v>
      </c>
      <c r="AG9907" s="119"/>
      <c r="AH9907" s="119"/>
      <c r="AI9907" s="119"/>
      <c r="AJ9907" s="119" t="str">
        <f t="shared" si="619"/>
        <v>NA</v>
      </c>
      <c r="AK9907" s="190"/>
      <c r="AL9907" s="191"/>
    </row>
    <row r="9908" spans="1:38" x14ac:dyDescent="0.25">
      <c r="A9908" t="s">
        <v>27541</v>
      </c>
      <c r="B9908" t="s">
        <v>27539</v>
      </c>
      <c r="C9908" t="s">
        <v>27540</v>
      </c>
      <c r="D9908" t="s">
        <v>193</v>
      </c>
      <c r="E9908" t="s">
        <v>27542</v>
      </c>
      <c r="F9908" t="s">
        <v>54</v>
      </c>
      <c r="G9908"/>
      <c r="H9908" t="s">
        <v>49072</v>
      </c>
      <c r="I9908" t="s">
        <v>55517</v>
      </c>
      <c r="J9908" t="s">
        <v>27541</v>
      </c>
      <c r="K9908" t="s">
        <v>565</v>
      </c>
      <c r="L9908" s="119" t="str">
        <f t="shared" si="616"/>
        <v>NA</v>
      </c>
      <c r="M9908" s="119"/>
      <c r="N9908" s="120" t="str">
        <f t="shared" si="617"/>
        <v>NA</v>
      </c>
      <c r="O9908" s="120"/>
      <c r="P9908"/>
      <c r="Q9908"/>
      <c r="R9908"/>
      <c r="S9908"/>
      <c r="T9908"/>
      <c r="U9908" t="s">
        <v>30170</v>
      </c>
      <c r="V9908" t="s">
        <v>30168</v>
      </c>
      <c r="W9908" t="s">
        <v>30169</v>
      </c>
      <c r="X9908" t="s">
        <v>193</v>
      </c>
      <c r="Y9908" t="s">
        <v>6019</v>
      </c>
      <c r="Z9908" t="s">
        <v>54</v>
      </c>
      <c r="AA9908"/>
      <c r="AB9908" t="s">
        <v>48652</v>
      </c>
      <c r="AC9908" t="s">
        <v>55181</v>
      </c>
      <c r="AD9908" t="s">
        <v>30170</v>
      </c>
      <c r="AE9908" t="s">
        <v>565</v>
      </c>
      <c r="AF9908" s="119" t="str">
        <f t="shared" si="618"/>
        <v>NA</v>
      </c>
      <c r="AG9908" s="119"/>
      <c r="AH9908" s="119"/>
      <c r="AI9908" s="119"/>
      <c r="AJ9908" s="119" t="str">
        <f t="shared" si="619"/>
        <v>NA</v>
      </c>
      <c r="AK9908" s="190"/>
      <c r="AL9908" s="191"/>
    </row>
    <row r="9909" spans="1:38" x14ac:dyDescent="0.25">
      <c r="A9909" t="s">
        <v>31325</v>
      </c>
      <c r="B9909" t="s">
        <v>31323</v>
      </c>
      <c r="C9909" t="s">
        <v>31324</v>
      </c>
      <c r="D9909" t="s">
        <v>193</v>
      </c>
      <c r="E9909" t="s">
        <v>3531</v>
      </c>
      <c r="F9909" t="s">
        <v>54</v>
      </c>
      <c r="G9909"/>
      <c r="H9909" t="s">
        <v>49073</v>
      </c>
      <c r="I9909" t="s">
        <v>55518</v>
      </c>
      <c r="J9909" t="s">
        <v>31326</v>
      </c>
      <c r="K9909" t="s">
        <v>565</v>
      </c>
      <c r="L9909" s="119" t="str">
        <f t="shared" si="616"/>
        <v>NA</v>
      </c>
      <c r="M9909" s="119"/>
      <c r="N9909" s="120" t="str">
        <f t="shared" si="617"/>
        <v>NA</v>
      </c>
      <c r="O9909" s="120"/>
      <c r="P9909"/>
      <c r="Q9909"/>
      <c r="R9909"/>
      <c r="S9909"/>
      <c r="T9909"/>
      <c r="U9909" t="s">
        <v>30881</v>
      </c>
      <c r="V9909" t="s">
        <v>30879</v>
      </c>
      <c r="W9909" t="s">
        <v>30880</v>
      </c>
      <c r="X9909" t="s">
        <v>193</v>
      </c>
      <c r="Y9909" t="s">
        <v>6019</v>
      </c>
      <c r="Z9909" t="s">
        <v>54</v>
      </c>
      <c r="AA9909"/>
      <c r="AB9909" t="s">
        <v>48651</v>
      </c>
      <c r="AC9909" t="s">
        <v>55181</v>
      </c>
      <c r="AD9909" t="s">
        <v>30881</v>
      </c>
      <c r="AE9909" t="s">
        <v>565</v>
      </c>
      <c r="AF9909" s="119" t="str">
        <f t="shared" si="618"/>
        <v>NA</v>
      </c>
      <c r="AG9909" s="119"/>
      <c r="AH9909" s="119"/>
      <c r="AI9909" s="119"/>
      <c r="AJ9909" s="119" t="str">
        <f t="shared" si="619"/>
        <v>NA</v>
      </c>
      <c r="AK9909" s="190"/>
      <c r="AL9909" s="191"/>
    </row>
    <row r="9910" spans="1:38" x14ac:dyDescent="0.25">
      <c r="A9910" t="s">
        <v>28623</v>
      </c>
      <c r="B9910" t="s">
        <v>28621</v>
      </c>
      <c r="C9910" t="s">
        <v>28622</v>
      </c>
      <c r="D9910" t="s">
        <v>193</v>
      </c>
      <c r="E9910" t="s">
        <v>3531</v>
      </c>
      <c r="F9910" t="s">
        <v>54</v>
      </c>
      <c r="G9910"/>
      <c r="H9910" t="s">
        <v>49073</v>
      </c>
      <c r="I9910" t="s">
        <v>55518</v>
      </c>
      <c r="J9910" t="s">
        <v>28623</v>
      </c>
      <c r="K9910" t="s">
        <v>565</v>
      </c>
      <c r="L9910" s="119" t="str">
        <f t="shared" si="616"/>
        <v>NA</v>
      </c>
      <c r="M9910" s="119"/>
      <c r="N9910" s="120" t="str">
        <f t="shared" si="617"/>
        <v>NA</v>
      </c>
      <c r="O9910" s="120"/>
      <c r="P9910"/>
      <c r="Q9910"/>
      <c r="R9910"/>
      <c r="S9910"/>
      <c r="T9910"/>
      <c r="U9910" t="s">
        <v>28368</v>
      </c>
      <c r="V9910" t="s">
        <v>28366</v>
      </c>
      <c r="W9910" t="s">
        <v>28367</v>
      </c>
      <c r="X9910" t="s">
        <v>193</v>
      </c>
      <c r="Y9910" t="s">
        <v>6019</v>
      </c>
      <c r="Z9910" t="s">
        <v>54</v>
      </c>
      <c r="AA9910"/>
      <c r="AB9910" t="s">
        <v>48651</v>
      </c>
      <c r="AC9910" t="s">
        <v>55181</v>
      </c>
      <c r="AD9910" t="s">
        <v>28369</v>
      </c>
      <c r="AE9910" t="s">
        <v>565</v>
      </c>
      <c r="AF9910" s="119" t="str">
        <f t="shared" si="618"/>
        <v>NA</v>
      </c>
      <c r="AG9910" s="119"/>
      <c r="AH9910" s="119"/>
      <c r="AI9910" s="119"/>
      <c r="AJ9910" s="119" t="str">
        <f t="shared" si="619"/>
        <v>NA</v>
      </c>
      <c r="AK9910" s="190"/>
      <c r="AL9910" s="191"/>
    </row>
    <row r="9911" spans="1:38" x14ac:dyDescent="0.25">
      <c r="A9911" t="s">
        <v>30915</v>
      </c>
      <c r="B9911" t="s">
        <v>30913</v>
      </c>
      <c r="C9911" t="s">
        <v>30914</v>
      </c>
      <c r="D9911" t="s">
        <v>193</v>
      </c>
      <c r="E9911" t="s">
        <v>4068</v>
      </c>
      <c r="F9911" t="s">
        <v>54</v>
      </c>
      <c r="G9911"/>
      <c r="H9911" t="s">
        <v>49074</v>
      </c>
      <c r="I9911" t="s">
        <v>55519</v>
      </c>
      <c r="J9911" t="s">
        <v>30915</v>
      </c>
      <c r="K9911" t="s">
        <v>565</v>
      </c>
      <c r="L9911" s="119" t="str">
        <f t="shared" si="616"/>
        <v>NA</v>
      </c>
      <c r="M9911" s="119"/>
      <c r="N9911" s="120" t="str">
        <f t="shared" si="617"/>
        <v>NA</v>
      </c>
      <c r="O9911" s="120"/>
      <c r="P9911"/>
      <c r="Q9911"/>
      <c r="R9911"/>
      <c r="S9911"/>
      <c r="T9911"/>
      <c r="U9911" t="s">
        <v>30056</v>
      </c>
      <c r="V9911" t="s">
        <v>30054</v>
      </c>
      <c r="W9911" t="s">
        <v>30055</v>
      </c>
      <c r="X9911" t="s">
        <v>193</v>
      </c>
      <c r="Y9911" t="s">
        <v>6019</v>
      </c>
      <c r="Z9911" t="s">
        <v>54</v>
      </c>
      <c r="AA9911"/>
      <c r="AB9911" t="s">
        <v>48651</v>
      </c>
      <c r="AC9911" t="s">
        <v>55181</v>
      </c>
      <c r="AD9911" t="s">
        <v>30056</v>
      </c>
      <c r="AE9911" t="s">
        <v>565</v>
      </c>
      <c r="AF9911" s="119" t="str">
        <f t="shared" si="618"/>
        <v>NA</v>
      </c>
      <c r="AG9911" s="119"/>
      <c r="AH9911" s="119"/>
      <c r="AI9911" s="119"/>
      <c r="AJ9911" s="119" t="str">
        <f t="shared" si="619"/>
        <v>NA</v>
      </c>
      <c r="AK9911" s="190"/>
      <c r="AL9911" s="191"/>
    </row>
    <row r="9912" spans="1:38" x14ac:dyDescent="0.25">
      <c r="A9912" t="s">
        <v>28131</v>
      </c>
      <c r="B9912" t="s">
        <v>28129</v>
      </c>
      <c r="C9912" t="s">
        <v>28130</v>
      </c>
      <c r="D9912" t="s">
        <v>193</v>
      </c>
      <c r="E9912" t="s">
        <v>28132</v>
      </c>
      <c r="F9912" t="s">
        <v>54</v>
      </c>
      <c r="G9912"/>
      <c r="H9912" t="s">
        <v>49075</v>
      </c>
      <c r="I9912" t="s">
        <v>55520</v>
      </c>
      <c r="J9912"/>
      <c r="K9912" t="s">
        <v>565</v>
      </c>
      <c r="L9912" s="119" t="str">
        <f t="shared" si="616"/>
        <v>NA</v>
      </c>
      <c r="M9912" s="119"/>
      <c r="N9912" s="120" t="str">
        <f t="shared" si="617"/>
        <v>NA</v>
      </c>
      <c r="O9912" s="120"/>
      <c r="P9912"/>
      <c r="Q9912"/>
      <c r="R9912"/>
      <c r="S9912"/>
      <c r="T9912"/>
      <c r="U9912" t="s">
        <v>29307</v>
      </c>
      <c r="V9912" t="s">
        <v>29305</v>
      </c>
      <c r="W9912" t="s">
        <v>29306</v>
      </c>
      <c r="X9912" t="s">
        <v>193</v>
      </c>
      <c r="Y9912" t="s">
        <v>6019</v>
      </c>
      <c r="Z9912" t="s">
        <v>54</v>
      </c>
      <c r="AA9912"/>
      <c r="AB9912" t="s">
        <v>48651</v>
      </c>
      <c r="AC9912" t="s">
        <v>55181</v>
      </c>
      <c r="AD9912" t="s">
        <v>29307</v>
      </c>
      <c r="AE9912" t="s">
        <v>565</v>
      </c>
      <c r="AF9912" s="119" t="str">
        <f t="shared" si="618"/>
        <v>NA</v>
      </c>
      <c r="AG9912" s="119"/>
      <c r="AH9912" s="119"/>
      <c r="AI9912" s="119"/>
      <c r="AJ9912" s="119" t="str">
        <f t="shared" si="619"/>
        <v>NA</v>
      </c>
      <c r="AK9912" s="190"/>
      <c r="AL9912" s="191"/>
    </row>
    <row r="9913" spans="1:38" x14ac:dyDescent="0.25">
      <c r="A9913" t="s">
        <v>28135</v>
      </c>
      <c r="B9913" t="s">
        <v>28133</v>
      </c>
      <c r="C9913" t="s">
        <v>28134</v>
      </c>
      <c r="D9913" t="s">
        <v>193</v>
      </c>
      <c r="E9913" t="s">
        <v>351</v>
      </c>
      <c r="F9913" t="s">
        <v>54</v>
      </c>
      <c r="G9913"/>
      <c r="H9913" t="s">
        <v>49076</v>
      </c>
      <c r="I9913" t="s">
        <v>55521</v>
      </c>
      <c r="J9913" t="s">
        <v>28135</v>
      </c>
      <c r="K9913" t="s">
        <v>565</v>
      </c>
      <c r="L9913" s="119" t="str">
        <f t="shared" si="616"/>
        <v>NA</v>
      </c>
      <c r="M9913" s="119"/>
      <c r="N9913" s="120" t="str">
        <f t="shared" si="617"/>
        <v>NA</v>
      </c>
      <c r="O9913" s="120"/>
      <c r="P9913"/>
      <c r="Q9913"/>
      <c r="R9913"/>
      <c r="S9913"/>
      <c r="T9913"/>
      <c r="U9913" t="s">
        <v>28093</v>
      </c>
      <c r="V9913" t="s">
        <v>28091</v>
      </c>
      <c r="W9913" t="s">
        <v>28092</v>
      </c>
      <c r="X9913" t="s">
        <v>193</v>
      </c>
      <c r="Y9913" t="s">
        <v>6019</v>
      </c>
      <c r="Z9913" t="s">
        <v>54</v>
      </c>
      <c r="AA9913"/>
      <c r="AB9913" t="s">
        <v>48651</v>
      </c>
      <c r="AC9913" t="s">
        <v>55181</v>
      </c>
      <c r="AD9913" t="s">
        <v>28094</v>
      </c>
      <c r="AE9913" t="s">
        <v>565</v>
      </c>
      <c r="AF9913" s="119" t="str">
        <f t="shared" si="618"/>
        <v>NA</v>
      </c>
      <c r="AG9913" s="119"/>
      <c r="AH9913" s="119"/>
      <c r="AI9913" s="119"/>
      <c r="AJ9913" s="119" t="str">
        <f t="shared" si="619"/>
        <v>NA</v>
      </c>
      <c r="AK9913" s="190"/>
      <c r="AL9913" s="191"/>
    </row>
    <row r="9914" spans="1:38" x14ac:dyDescent="0.25">
      <c r="A9914" t="s">
        <v>31168</v>
      </c>
      <c r="B9914" t="s">
        <v>31167</v>
      </c>
      <c r="C9914" t="s">
        <v>27891</v>
      </c>
      <c r="D9914" t="s">
        <v>193</v>
      </c>
      <c r="E9914" t="s">
        <v>31169</v>
      </c>
      <c r="F9914" t="s">
        <v>54</v>
      </c>
      <c r="G9914"/>
      <c r="H9914" t="s">
        <v>49077</v>
      </c>
      <c r="I9914" t="s">
        <v>55522</v>
      </c>
      <c r="J9914" t="s">
        <v>31168</v>
      </c>
      <c r="K9914" t="s">
        <v>565</v>
      </c>
      <c r="L9914" s="119" t="str">
        <f t="shared" si="616"/>
        <v>NA</v>
      </c>
      <c r="M9914" s="119"/>
      <c r="N9914" s="120" t="str">
        <f t="shared" si="617"/>
        <v>NA</v>
      </c>
      <c r="O9914" s="120"/>
      <c r="P9914"/>
      <c r="Q9914"/>
      <c r="R9914"/>
      <c r="S9914"/>
      <c r="T9914"/>
      <c r="U9914" t="s">
        <v>29786</v>
      </c>
      <c r="V9914" t="s">
        <v>29784</v>
      </c>
      <c r="W9914" t="s">
        <v>29785</v>
      </c>
      <c r="X9914" t="s">
        <v>193</v>
      </c>
      <c r="Y9914" t="s">
        <v>661</v>
      </c>
      <c r="Z9914" t="s">
        <v>54</v>
      </c>
      <c r="AA9914"/>
      <c r="AB9914" t="s">
        <v>48652</v>
      </c>
      <c r="AC9914" t="s">
        <v>55182</v>
      </c>
      <c r="AD9914" t="s">
        <v>29787</v>
      </c>
      <c r="AE9914" t="s">
        <v>565</v>
      </c>
      <c r="AF9914" s="119" t="str">
        <f t="shared" si="618"/>
        <v>NA</v>
      </c>
      <c r="AG9914" s="119"/>
      <c r="AH9914" s="119"/>
      <c r="AI9914" s="119"/>
      <c r="AJ9914" s="119" t="str">
        <f t="shared" si="619"/>
        <v>NA</v>
      </c>
      <c r="AK9914" s="190"/>
      <c r="AL9914" s="191"/>
    </row>
    <row r="9915" spans="1:38" x14ac:dyDescent="0.25">
      <c r="A9915" t="s">
        <v>32908</v>
      </c>
      <c r="B9915" t="s">
        <v>32917</v>
      </c>
      <c r="C9915" t="s">
        <v>32918</v>
      </c>
      <c r="D9915" t="s">
        <v>193</v>
      </c>
      <c r="E9915" t="s">
        <v>31169</v>
      </c>
      <c r="F9915" t="s">
        <v>54</v>
      </c>
      <c r="G9915"/>
      <c r="H9915" t="s">
        <v>49077</v>
      </c>
      <c r="I9915" t="s">
        <v>55522</v>
      </c>
      <c r="J9915" t="s">
        <v>32919</v>
      </c>
      <c r="K9915" t="s">
        <v>565</v>
      </c>
      <c r="L9915" s="119" t="str">
        <f t="shared" si="616"/>
        <v>NA</v>
      </c>
      <c r="M9915" s="119"/>
      <c r="N9915" s="120" t="str">
        <f t="shared" si="617"/>
        <v>NA</v>
      </c>
      <c r="O9915" s="120"/>
      <c r="P9915"/>
      <c r="Q9915"/>
      <c r="R9915"/>
      <c r="S9915"/>
      <c r="T9915"/>
      <c r="U9915" t="s">
        <v>27559</v>
      </c>
      <c r="V9915" t="s">
        <v>27557</v>
      </c>
      <c r="W9915" t="s">
        <v>27558</v>
      </c>
      <c r="X9915" t="s">
        <v>193</v>
      </c>
      <c r="Y9915" t="s">
        <v>661</v>
      </c>
      <c r="Z9915" t="s">
        <v>54</v>
      </c>
      <c r="AA9915"/>
      <c r="AB9915" t="s">
        <v>48651</v>
      </c>
      <c r="AC9915" t="s">
        <v>55182</v>
      </c>
      <c r="AD9915" t="s">
        <v>27560</v>
      </c>
      <c r="AE9915" t="s">
        <v>565</v>
      </c>
      <c r="AF9915" s="119" t="str">
        <f t="shared" si="618"/>
        <v>NA</v>
      </c>
      <c r="AG9915" s="119"/>
      <c r="AH9915" s="119"/>
      <c r="AI9915" s="119"/>
      <c r="AJ9915" s="119" t="str">
        <f t="shared" si="619"/>
        <v>NA</v>
      </c>
      <c r="AK9915" s="190"/>
      <c r="AL9915" s="191"/>
    </row>
    <row r="9916" spans="1:38" x14ac:dyDescent="0.25">
      <c r="A9916" t="s">
        <v>31256</v>
      </c>
      <c r="B9916" t="s">
        <v>31254</v>
      </c>
      <c r="C9916" t="s">
        <v>31255</v>
      </c>
      <c r="D9916" t="s">
        <v>193</v>
      </c>
      <c r="E9916" t="s">
        <v>9990</v>
      </c>
      <c r="F9916" t="s">
        <v>54</v>
      </c>
      <c r="G9916"/>
      <c r="H9916" t="s">
        <v>49078</v>
      </c>
      <c r="I9916" t="s">
        <v>55523</v>
      </c>
      <c r="J9916" t="s">
        <v>31256</v>
      </c>
      <c r="K9916" t="s">
        <v>565</v>
      </c>
      <c r="L9916" s="119" t="str">
        <f t="shared" si="616"/>
        <v>NA</v>
      </c>
      <c r="M9916" s="119"/>
      <c r="N9916" s="120" t="str">
        <f t="shared" si="617"/>
        <v>NA</v>
      </c>
      <c r="O9916" s="120"/>
      <c r="P9916"/>
      <c r="Q9916"/>
      <c r="R9916"/>
      <c r="S9916"/>
      <c r="T9916"/>
      <c r="U9916" t="s">
        <v>29815</v>
      </c>
      <c r="V9916" t="s">
        <v>29813</v>
      </c>
      <c r="W9916" t="s">
        <v>29814</v>
      </c>
      <c r="X9916" t="s">
        <v>193</v>
      </c>
      <c r="Y9916" t="s">
        <v>661</v>
      </c>
      <c r="Z9916" t="s">
        <v>54</v>
      </c>
      <c r="AA9916"/>
      <c r="AB9916" t="s">
        <v>48652</v>
      </c>
      <c r="AC9916" t="s">
        <v>55182</v>
      </c>
      <c r="AD9916" t="s">
        <v>29816</v>
      </c>
      <c r="AE9916" t="s">
        <v>565</v>
      </c>
      <c r="AF9916" s="119" t="str">
        <f t="shared" si="618"/>
        <v>NA</v>
      </c>
      <c r="AG9916" s="119"/>
      <c r="AH9916" s="119"/>
      <c r="AI9916" s="119"/>
      <c r="AJ9916" s="119" t="str">
        <f t="shared" si="619"/>
        <v>NA</v>
      </c>
      <c r="AK9916" s="190"/>
      <c r="AL9916" s="191"/>
    </row>
    <row r="9917" spans="1:38" x14ac:dyDescent="0.25">
      <c r="A9917" t="s">
        <v>30869</v>
      </c>
      <c r="B9917" t="s">
        <v>30867</v>
      </c>
      <c r="C9917" t="s">
        <v>30868</v>
      </c>
      <c r="D9917" t="s">
        <v>193</v>
      </c>
      <c r="E9917" t="s">
        <v>9990</v>
      </c>
      <c r="F9917" t="s">
        <v>54</v>
      </c>
      <c r="G9917"/>
      <c r="H9917" t="s">
        <v>49078</v>
      </c>
      <c r="I9917" t="s">
        <v>55523</v>
      </c>
      <c r="J9917" t="s">
        <v>30869</v>
      </c>
      <c r="K9917" t="s">
        <v>565</v>
      </c>
      <c r="L9917" s="119" t="str">
        <f t="shared" si="616"/>
        <v>NA</v>
      </c>
      <c r="M9917" s="119"/>
      <c r="N9917" s="120" t="str">
        <f t="shared" si="617"/>
        <v>NA</v>
      </c>
      <c r="O9917" s="120"/>
      <c r="P9917"/>
      <c r="Q9917"/>
      <c r="R9917"/>
      <c r="S9917"/>
      <c r="T9917"/>
      <c r="U9917" t="s">
        <v>28410</v>
      </c>
      <c r="V9917" t="s">
        <v>28408</v>
      </c>
      <c r="W9917" t="s">
        <v>28409</v>
      </c>
      <c r="X9917" t="s">
        <v>193</v>
      </c>
      <c r="Y9917" t="s">
        <v>661</v>
      </c>
      <c r="Z9917" t="s">
        <v>54</v>
      </c>
      <c r="AA9917"/>
      <c r="AB9917" t="s">
        <v>48651</v>
      </c>
      <c r="AC9917" t="s">
        <v>55182</v>
      </c>
      <c r="AD9917" t="s">
        <v>28411</v>
      </c>
      <c r="AE9917" t="s">
        <v>565</v>
      </c>
      <c r="AF9917" s="119" t="str">
        <f t="shared" si="618"/>
        <v>NA</v>
      </c>
      <c r="AG9917" s="119"/>
      <c r="AH9917" s="119"/>
      <c r="AI9917" s="119"/>
      <c r="AJ9917" s="119" t="str">
        <f t="shared" si="619"/>
        <v>NA</v>
      </c>
      <c r="AK9917" s="190"/>
      <c r="AL9917" s="191"/>
    </row>
    <row r="9918" spans="1:38" x14ac:dyDescent="0.25">
      <c r="A9918" t="s">
        <v>29833</v>
      </c>
      <c r="B9918" t="s">
        <v>29831</v>
      </c>
      <c r="C9918" t="s">
        <v>29832</v>
      </c>
      <c r="D9918" t="s">
        <v>193</v>
      </c>
      <c r="E9918" t="s">
        <v>28962</v>
      </c>
      <c r="F9918" t="s">
        <v>54</v>
      </c>
      <c r="G9918"/>
      <c r="H9918" t="s">
        <v>49079</v>
      </c>
      <c r="I9918" t="s">
        <v>55524</v>
      </c>
      <c r="J9918" t="s">
        <v>29834</v>
      </c>
      <c r="K9918" t="s">
        <v>565</v>
      </c>
      <c r="L9918" s="119" t="str">
        <f t="shared" si="616"/>
        <v>NA</v>
      </c>
      <c r="M9918" s="119"/>
      <c r="N9918" s="120" t="str">
        <f t="shared" si="617"/>
        <v>NA</v>
      </c>
      <c r="O9918" s="120"/>
      <c r="P9918"/>
      <c r="Q9918"/>
      <c r="R9918"/>
      <c r="S9918"/>
      <c r="T9918"/>
      <c r="U9918" t="s">
        <v>29968</v>
      </c>
      <c r="V9918" t="s">
        <v>29966</v>
      </c>
      <c r="W9918" t="s">
        <v>29967</v>
      </c>
      <c r="X9918" t="s">
        <v>193</v>
      </c>
      <c r="Y9918" t="s">
        <v>661</v>
      </c>
      <c r="Z9918" t="s">
        <v>54</v>
      </c>
      <c r="AA9918"/>
      <c r="AB9918" t="s">
        <v>48651</v>
      </c>
      <c r="AC9918" t="s">
        <v>55182</v>
      </c>
      <c r="AD9918" t="s">
        <v>29969</v>
      </c>
      <c r="AE9918" t="s">
        <v>565</v>
      </c>
      <c r="AF9918" s="119" t="str">
        <f t="shared" si="618"/>
        <v>NA</v>
      </c>
      <c r="AG9918" s="119"/>
      <c r="AH9918" s="119"/>
      <c r="AI9918" s="119"/>
      <c r="AJ9918" s="119" t="str">
        <f t="shared" si="619"/>
        <v>NA</v>
      </c>
      <c r="AK9918" s="190"/>
      <c r="AL9918" s="191"/>
    </row>
    <row r="9919" spans="1:38" x14ac:dyDescent="0.25">
      <c r="A9919" t="s">
        <v>28961</v>
      </c>
      <c r="B9919" t="s">
        <v>28959</v>
      </c>
      <c r="C9919" t="s">
        <v>28960</v>
      </c>
      <c r="D9919" t="s">
        <v>193</v>
      </c>
      <c r="E9919" t="s">
        <v>28962</v>
      </c>
      <c r="F9919" t="s">
        <v>54</v>
      </c>
      <c r="G9919"/>
      <c r="H9919" t="s">
        <v>49080</v>
      </c>
      <c r="I9919" t="s">
        <v>55524</v>
      </c>
      <c r="J9919" t="s">
        <v>28961</v>
      </c>
      <c r="K9919" t="s">
        <v>565</v>
      </c>
      <c r="L9919" s="119" t="str">
        <f t="shared" si="616"/>
        <v>NA</v>
      </c>
      <c r="M9919" s="119"/>
      <c r="N9919" s="120" t="str">
        <f t="shared" si="617"/>
        <v>NA</v>
      </c>
      <c r="O9919" s="120"/>
      <c r="P9919"/>
      <c r="Q9919"/>
      <c r="R9919"/>
      <c r="S9919"/>
      <c r="T9919"/>
      <c r="U9919" t="s">
        <v>27766</v>
      </c>
      <c r="V9919" t="s">
        <v>27764</v>
      </c>
      <c r="W9919" t="s">
        <v>27765</v>
      </c>
      <c r="X9919" t="s">
        <v>193</v>
      </c>
      <c r="Y9919" t="s">
        <v>661</v>
      </c>
      <c r="Z9919" t="s">
        <v>54</v>
      </c>
      <c r="AA9919"/>
      <c r="AB9919" t="s">
        <v>48651</v>
      </c>
      <c r="AC9919" t="s">
        <v>55182</v>
      </c>
      <c r="AD9919" t="s">
        <v>27767</v>
      </c>
      <c r="AE9919" t="s">
        <v>565</v>
      </c>
      <c r="AF9919" s="119" t="str">
        <f t="shared" si="618"/>
        <v>NA</v>
      </c>
      <c r="AG9919" s="119"/>
      <c r="AH9919" s="119"/>
      <c r="AI9919" s="119"/>
      <c r="AJ9919" s="119" t="str">
        <f t="shared" si="619"/>
        <v>NA</v>
      </c>
      <c r="AK9919" s="190"/>
      <c r="AL9919" s="191"/>
    </row>
    <row r="9920" spans="1:38" x14ac:dyDescent="0.25">
      <c r="A9920" t="s">
        <v>30525</v>
      </c>
      <c r="B9920" t="s">
        <v>30523</v>
      </c>
      <c r="C9920" t="s">
        <v>30524</v>
      </c>
      <c r="D9920" t="s">
        <v>193</v>
      </c>
      <c r="E9920" t="s">
        <v>28962</v>
      </c>
      <c r="F9920" t="s">
        <v>54</v>
      </c>
      <c r="G9920"/>
      <c r="H9920" t="s">
        <v>49080</v>
      </c>
      <c r="I9920" t="s">
        <v>55524</v>
      </c>
      <c r="J9920" t="s">
        <v>30525</v>
      </c>
      <c r="K9920" t="s">
        <v>565</v>
      </c>
      <c r="L9920" s="119" t="str">
        <f t="shared" si="616"/>
        <v>NA</v>
      </c>
      <c r="M9920" s="119"/>
      <c r="N9920" s="120" t="str">
        <f t="shared" si="617"/>
        <v>NA</v>
      </c>
      <c r="O9920" s="120"/>
      <c r="P9920"/>
      <c r="Q9920"/>
      <c r="R9920"/>
      <c r="S9920"/>
      <c r="T9920"/>
      <c r="U9920" t="s">
        <v>28533</v>
      </c>
      <c r="V9920" t="s">
        <v>28531</v>
      </c>
      <c r="W9920" t="s">
        <v>28532</v>
      </c>
      <c r="X9920" t="s">
        <v>193</v>
      </c>
      <c r="Y9920" t="s">
        <v>661</v>
      </c>
      <c r="Z9920" t="s">
        <v>54</v>
      </c>
      <c r="AA9920"/>
      <c r="AB9920" t="s">
        <v>48651</v>
      </c>
      <c r="AC9920" t="s">
        <v>55182</v>
      </c>
      <c r="AD9920" t="s">
        <v>28534</v>
      </c>
      <c r="AE9920" t="s">
        <v>565</v>
      </c>
      <c r="AF9920" s="119" t="str">
        <f t="shared" si="618"/>
        <v>NA</v>
      </c>
      <c r="AG9920" s="119"/>
      <c r="AH9920" s="119"/>
      <c r="AI9920" s="119"/>
      <c r="AJ9920" s="119" t="str">
        <f t="shared" si="619"/>
        <v>NA</v>
      </c>
      <c r="AK9920" s="190"/>
      <c r="AL9920" s="191"/>
    </row>
    <row r="9921" spans="1:38" x14ac:dyDescent="0.25">
      <c r="A9921" t="s">
        <v>29024</v>
      </c>
      <c r="B9921" t="s">
        <v>29022</v>
      </c>
      <c r="C9921" t="s">
        <v>29023</v>
      </c>
      <c r="D9921" t="s">
        <v>193</v>
      </c>
      <c r="E9921" t="s">
        <v>5317</v>
      </c>
      <c r="F9921" t="s">
        <v>54</v>
      </c>
      <c r="G9921"/>
      <c r="H9921" t="s">
        <v>49081</v>
      </c>
      <c r="I9921" t="s">
        <v>55525</v>
      </c>
      <c r="J9921" t="s">
        <v>29025</v>
      </c>
      <c r="K9921" t="s">
        <v>565</v>
      </c>
      <c r="L9921" s="119" t="str">
        <f t="shared" si="616"/>
        <v>NA</v>
      </c>
      <c r="M9921" s="119"/>
      <c r="N9921" s="120" t="str">
        <f t="shared" si="617"/>
        <v>NA</v>
      </c>
      <c r="O9921" s="120"/>
      <c r="P9921"/>
      <c r="Q9921"/>
      <c r="R9921"/>
      <c r="S9921"/>
      <c r="T9921"/>
      <c r="U9921" t="s">
        <v>29259</v>
      </c>
      <c r="V9921" t="s">
        <v>29258</v>
      </c>
      <c r="W9921" t="s">
        <v>659</v>
      </c>
      <c r="X9921" t="s">
        <v>193</v>
      </c>
      <c r="Y9921" t="s">
        <v>661</v>
      </c>
      <c r="Z9921" t="s">
        <v>54</v>
      </c>
      <c r="AA9921"/>
      <c r="AB9921" t="s">
        <v>48651</v>
      </c>
      <c r="AC9921" t="s">
        <v>55182</v>
      </c>
      <c r="AD9921" t="s">
        <v>29260</v>
      </c>
      <c r="AE9921" t="s">
        <v>565</v>
      </c>
      <c r="AF9921" s="119" t="str">
        <f t="shared" si="618"/>
        <v>NA</v>
      </c>
      <c r="AG9921" s="119"/>
      <c r="AH9921" s="119"/>
      <c r="AI9921" s="119"/>
      <c r="AJ9921" s="119" t="str">
        <f t="shared" si="619"/>
        <v>NA</v>
      </c>
      <c r="AK9921" s="190"/>
      <c r="AL9921" s="191"/>
    </row>
    <row r="9922" spans="1:38" x14ac:dyDescent="0.25">
      <c r="A9922" t="s">
        <v>28968</v>
      </c>
      <c r="B9922" t="s">
        <v>28966</v>
      </c>
      <c r="C9922" t="s">
        <v>28967</v>
      </c>
      <c r="D9922" t="s">
        <v>193</v>
      </c>
      <c r="E9922" t="s">
        <v>5317</v>
      </c>
      <c r="F9922" t="s">
        <v>54</v>
      </c>
      <c r="G9922"/>
      <c r="H9922" t="s">
        <v>49081</v>
      </c>
      <c r="I9922" t="s">
        <v>55525</v>
      </c>
      <c r="J9922" t="s">
        <v>28969</v>
      </c>
      <c r="K9922" t="s">
        <v>565</v>
      </c>
      <c r="L9922" s="119" t="str">
        <f t="shared" si="616"/>
        <v>NA</v>
      </c>
      <c r="M9922" s="119"/>
      <c r="N9922" s="120" t="str">
        <f t="shared" si="617"/>
        <v>NA</v>
      </c>
      <c r="O9922" s="120"/>
      <c r="P9922"/>
      <c r="Q9922"/>
      <c r="R9922"/>
      <c r="S9922"/>
      <c r="T9922"/>
      <c r="U9922" t="s">
        <v>30251</v>
      </c>
      <c r="V9922" t="s">
        <v>30249</v>
      </c>
      <c r="W9922" t="s">
        <v>30250</v>
      </c>
      <c r="X9922" t="s">
        <v>193</v>
      </c>
      <c r="Y9922" t="s">
        <v>661</v>
      </c>
      <c r="Z9922" t="s">
        <v>54</v>
      </c>
      <c r="AA9922"/>
      <c r="AB9922" t="s">
        <v>48652</v>
      </c>
      <c r="AC9922" t="s">
        <v>55182</v>
      </c>
      <c r="AD9922" t="s">
        <v>30252</v>
      </c>
      <c r="AE9922" t="s">
        <v>565</v>
      </c>
      <c r="AF9922" s="119" t="str">
        <f t="shared" si="618"/>
        <v>NA</v>
      </c>
      <c r="AG9922" s="119"/>
      <c r="AH9922" s="119"/>
      <c r="AI9922" s="119"/>
      <c r="AJ9922" s="119" t="str">
        <f t="shared" si="619"/>
        <v>NA</v>
      </c>
      <c r="AK9922" s="190"/>
      <c r="AL9922" s="191"/>
    </row>
    <row r="9923" spans="1:38" x14ac:dyDescent="0.25">
      <c r="A9923" t="s">
        <v>28148</v>
      </c>
      <c r="B9923" t="s">
        <v>28146</v>
      </c>
      <c r="C9923" t="s">
        <v>28147</v>
      </c>
      <c r="D9923" t="s">
        <v>193</v>
      </c>
      <c r="E9923" t="s">
        <v>5317</v>
      </c>
      <c r="F9923" t="s">
        <v>54</v>
      </c>
      <c r="G9923"/>
      <c r="H9923" t="s">
        <v>49081</v>
      </c>
      <c r="I9923" t="s">
        <v>55525</v>
      </c>
      <c r="J9923" t="s">
        <v>28149</v>
      </c>
      <c r="K9923" t="s">
        <v>565</v>
      </c>
      <c r="L9923" s="119" t="str">
        <f t="shared" ref="L9923:L9986" si="620">IF($Q$1&lt;&gt;"",IF(ISNUMBER(SEARCH("*"&amp;$Q$1&amp;"*", A9923)),A9923, IF(ISNUMBER(SEARCH("*"&amp;$Q$1&amp;"*", H9923)),A9923, IF(ISNUMBER(SEARCH("*"&amp;$Q$1&amp;"*", G9923)),A9923, IF(ISNUMBER(SEARCH("*"&amp;$Q$1&amp;"*", J9923)),A9923,  IF(ISNUMBER(SEARCH("*"&amp;$Q$1&amp;"*", E9923)),A9923, "NA"))))),"NA")</f>
        <v>NA</v>
      </c>
      <c r="M9923" s="119"/>
      <c r="N9923" s="120" t="str">
        <f t="shared" ref="N9923:N9986" si="621">IF($Q$11=1,IF(ISNUMBER(SEARCH($T$11,C9923)),A9923,"NA"),"NA")</f>
        <v>NA</v>
      </c>
      <c r="O9923" s="120"/>
      <c r="P9923"/>
      <c r="Q9923"/>
      <c r="R9923"/>
      <c r="S9923"/>
      <c r="T9923"/>
      <c r="U9923" t="s">
        <v>29157</v>
      </c>
      <c r="V9923" t="s">
        <v>29155</v>
      </c>
      <c r="W9923" t="s">
        <v>29156</v>
      </c>
      <c r="X9923" t="s">
        <v>193</v>
      </c>
      <c r="Y9923" t="s">
        <v>661</v>
      </c>
      <c r="Z9923" t="s">
        <v>54</v>
      </c>
      <c r="AA9923"/>
      <c r="AB9923" t="s">
        <v>48651</v>
      </c>
      <c r="AC9923" t="s">
        <v>55182</v>
      </c>
      <c r="AD9923"/>
      <c r="AE9923" t="s">
        <v>565</v>
      </c>
      <c r="AF9923" s="119" t="str">
        <f t="shared" ref="AF9923:AF9986" si="622">IF($Q$6&lt;&gt;"",IF(ISNUMBER(SEARCH($Q$6, W9923)),U9923, "NA"),"NA")</f>
        <v>NA</v>
      </c>
      <c r="AG9923" s="119"/>
      <c r="AH9923" s="119"/>
      <c r="AI9923" s="119"/>
      <c r="AJ9923" s="119" t="str">
        <f t="shared" ref="AJ9923:AJ9986" si="623">IF($Q$5&lt;&gt;"",IF(ISNUMBER(SEARCH($Q$5, U9923&amp;" "&amp;Y9923&amp;" "&amp;AA9923&amp;" "&amp;AB9923&amp;" "&amp;AD9923)),U9923, "NA"),"NA")</f>
        <v>NA</v>
      </c>
      <c r="AK9923" s="190"/>
      <c r="AL9923" s="191"/>
    </row>
    <row r="9924" spans="1:38" x14ac:dyDescent="0.25">
      <c r="A9924" t="s">
        <v>28968</v>
      </c>
      <c r="B9924" t="s">
        <v>28970</v>
      </c>
      <c r="C9924" t="s">
        <v>28971</v>
      </c>
      <c r="D9924" t="s">
        <v>193</v>
      </c>
      <c r="E9924" t="s">
        <v>5317</v>
      </c>
      <c r="F9924" t="s">
        <v>54</v>
      </c>
      <c r="G9924"/>
      <c r="H9924" t="s">
        <v>49081</v>
      </c>
      <c r="I9924" t="s">
        <v>55525</v>
      </c>
      <c r="J9924" t="s">
        <v>28972</v>
      </c>
      <c r="K9924" t="s">
        <v>565</v>
      </c>
      <c r="L9924" s="119" t="str">
        <f t="shared" si="620"/>
        <v>NA</v>
      </c>
      <c r="M9924" s="119"/>
      <c r="N9924" s="120" t="str">
        <f t="shared" si="621"/>
        <v>NA</v>
      </c>
      <c r="O9924" s="120"/>
      <c r="P9924"/>
      <c r="Q9924"/>
      <c r="R9924"/>
      <c r="S9924"/>
      <c r="T9924"/>
      <c r="U9924" t="s">
        <v>29220</v>
      </c>
      <c r="V9924" t="s">
        <v>29219</v>
      </c>
      <c r="W9924" t="s">
        <v>28417</v>
      </c>
      <c r="X9924" t="s">
        <v>193</v>
      </c>
      <c r="Y9924" t="s">
        <v>661</v>
      </c>
      <c r="Z9924" t="s">
        <v>54</v>
      </c>
      <c r="AA9924"/>
      <c r="AB9924" t="s">
        <v>48651</v>
      </c>
      <c r="AC9924" t="s">
        <v>55182</v>
      </c>
      <c r="AD9924" t="s">
        <v>29221</v>
      </c>
      <c r="AE9924" t="s">
        <v>565</v>
      </c>
      <c r="AF9924" s="119" t="str">
        <f t="shared" si="622"/>
        <v>NA</v>
      </c>
      <c r="AG9924" s="119"/>
      <c r="AH9924" s="119"/>
      <c r="AI9924" s="119"/>
      <c r="AJ9924" s="119" t="str">
        <f t="shared" si="623"/>
        <v>NA</v>
      </c>
      <c r="AK9924" s="190"/>
      <c r="AL9924" s="191"/>
    </row>
    <row r="9925" spans="1:38" x14ac:dyDescent="0.25">
      <c r="A9925" t="s">
        <v>30842</v>
      </c>
      <c r="B9925" t="s">
        <v>30840</v>
      </c>
      <c r="C9925" t="s">
        <v>30841</v>
      </c>
      <c r="D9925" t="s">
        <v>193</v>
      </c>
      <c r="E9925" t="s">
        <v>5317</v>
      </c>
      <c r="F9925" t="s">
        <v>54</v>
      </c>
      <c r="G9925"/>
      <c r="H9925" t="s">
        <v>49081</v>
      </c>
      <c r="I9925" t="s">
        <v>55525</v>
      </c>
      <c r="J9925"/>
      <c r="K9925" t="s">
        <v>565</v>
      </c>
      <c r="L9925" s="119" t="str">
        <f t="shared" si="620"/>
        <v>NA</v>
      </c>
      <c r="M9925" s="119"/>
      <c r="N9925" s="120" t="str">
        <f t="shared" si="621"/>
        <v>NA</v>
      </c>
      <c r="O9925" s="120"/>
      <c r="P9925"/>
      <c r="Q9925"/>
      <c r="R9925"/>
      <c r="S9925"/>
      <c r="T9925"/>
      <c r="U9925" t="s">
        <v>31270</v>
      </c>
      <c r="V9925" t="s">
        <v>31268</v>
      </c>
      <c r="W9925" t="s">
        <v>31269</v>
      </c>
      <c r="X9925" t="s">
        <v>193</v>
      </c>
      <c r="Y9925" t="s">
        <v>661</v>
      </c>
      <c r="Z9925" t="s">
        <v>54</v>
      </c>
      <c r="AA9925"/>
      <c r="AB9925" t="s">
        <v>48651</v>
      </c>
      <c r="AC9925" t="s">
        <v>55182</v>
      </c>
      <c r="AD9925" t="s">
        <v>31271</v>
      </c>
      <c r="AE9925" t="s">
        <v>565</v>
      </c>
      <c r="AF9925" s="119" t="str">
        <f t="shared" si="622"/>
        <v>NA</v>
      </c>
      <c r="AG9925" s="119"/>
      <c r="AH9925" s="119"/>
      <c r="AI9925" s="119"/>
      <c r="AJ9925" s="119" t="str">
        <f t="shared" si="623"/>
        <v>NA</v>
      </c>
      <c r="AK9925" s="190"/>
      <c r="AL9925" s="191"/>
    </row>
    <row r="9926" spans="1:38" x14ac:dyDescent="0.25">
      <c r="A9926" t="s">
        <v>27410</v>
      </c>
      <c r="B9926" t="s">
        <v>27408</v>
      </c>
      <c r="C9926" t="s">
        <v>27409</v>
      </c>
      <c r="D9926" t="s">
        <v>193</v>
      </c>
      <c r="E9926" t="s">
        <v>5317</v>
      </c>
      <c r="F9926" t="s">
        <v>54</v>
      </c>
      <c r="G9926"/>
      <c r="H9926" t="s">
        <v>49081</v>
      </c>
      <c r="I9926" t="s">
        <v>55525</v>
      </c>
      <c r="J9926" t="s">
        <v>27410</v>
      </c>
      <c r="K9926" t="s">
        <v>565</v>
      </c>
      <c r="L9926" s="119" t="str">
        <f t="shared" si="620"/>
        <v>NA</v>
      </c>
      <c r="M9926" s="119"/>
      <c r="N9926" s="120" t="str">
        <f t="shared" si="621"/>
        <v>NA</v>
      </c>
      <c r="O9926" s="120"/>
      <c r="P9926"/>
      <c r="Q9926"/>
      <c r="R9926"/>
      <c r="S9926"/>
      <c r="T9926"/>
      <c r="U9926" t="s">
        <v>30038</v>
      </c>
      <c r="V9926" t="s">
        <v>30037</v>
      </c>
      <c r="W9926" t="s">
        <v>29949</v>
      </c>
      <c r="X9926" t="s">
        <v>193</v>
      </c>
      <c r="Y9926" t="s">
        <v>661</v>
      </c>
      <c r="Z9926" t="s">
        <v>54</v>
      </c>
      <c r="AA9926"/>
      <c r="AB9926" t="s">
        <v>48651</v>
      </c>
      <c r="AC9926" t="s">
        <v>55182</v>
      </c>
      <c r="AD9926"/>
      <c r="AE9926" t="s">
        <v>565</v>
      </c>
      <c r="AF9926" s="119" t="str">
        <f t="shared" si="622"/>
        <v>NA</v>
      </c>
      <c r="AG9926" s="119"/>
      <c r="AH9926" s="119"/>
      <c r="AI9926" s="119"/>
      <c r="AJ9926" s="119" t="str">
        <f t="shared" si="623"/>
        <v>NA</v>
      </c>
      <c r="AK9926" s="190"/>
      <c r="AL9926" s="191"/>
    </row>
    <row r="9927" spans="1:38" x14ac:dyDescent="0.25">
      <c r="A9927" t="s">
        <v>27503</v>
      </c>
      <c r="B9927" t="s">
        <v>27501</v>
      </c>
      <c r="C9927" t="s">
        <v>27502</v>
      </c>
      <c r="D9927" t="s">
        <v>193</v>
      </c>
      <c r="E9927" t="s">
        <v>5317</v>
      </c>
      <c r="F9927" t="s">
        <v>54</v>
      </c>
      <c r="G9927"/>
      <c r="H9927" t="s">
        <v>49081</v>
      </c>
      <c r="I9927" t="s">
        <v>55525</v>
      </c>
      <c r="J9927" t="s">
        <v>27504</v>
      </c>
      <c r="K9927" t="s">
        <v>565</v>
      </c>
      <c r="L9927" s="119" t="str">
        <f t="shared" si="620"/>
        <v>NA</v>
      </c>
      <c r="M9927" s="119"/>
      <c r="N9927" s="120" t="str">
        <f t="shared" si="621"/>
        <v>NA</v>
      </c>
      <c r="O9927" s="120"/>
      <c r="P9927"/>
      <c r="Q9927"/>
      <c r="R9927"/>
      <c r="S9927"/>
      <c r="T9927"/>
      <c r="U9927" t="s">
        <v>28504</v>
      </c>
      <c r="V9927" t="s">
        <v>28502</v>
      </c>
      <c r="W9927" t="s">
        <v>28503</v>
      </c>
      <c r="X9927" t="s">
        <v>193</v>
      </c>
      <c r="Y9927" t="s">
        <v>661</v>
      </c>
      <c r="Z9927" t="s">
        <v>54</v>
      </c>
      <c r="AA9927"/>
      <c r="AB9927" t="s">
        <v>48651</v>
      </c>
      <c r="AC9927" t="s">
        <v>55182</v>
      </c>
      <c r="AD9927"/>
      <c r="AE9927" t="s">
        <v>565</v>
      </c>
      <c r="AF9927" s="119" t="str">
        <f t="shared" si="622"/>
        <v>NA</v>
      </c>
      <c r="AG9927" s="119"/>
      <c r="AH9927" s="119"/>
      <c r="AI9927" s="119"/>
      <c r="AJ9927" s="119" t="str">
        <f t="shared" si="623"/>
        <v>NA</v>
      </c>
      <c r="AK9927" s="190"/>
      <c r="AL9927" s="191"/>
    </row>
    <row r="9928" spans="1:38" x14ac:dyDescent="0.25">
      <c r="A9928" t="s">
        <v>30282</v>
      </c>
      <c r="B9928" t="s">
        <v>30280</v>
      </c>
      <c r="C9928" t="s">
        <v>30281</v>
      </c>
      <c r="D9928" t="s">
        <v>193</v>
      </c>
      <c r="E9928" t="s">
        <v>2804</v>
      </c>
      <c r="F9928" t="s">
        <v>54</v>
      </c>
      <c r="G9928"/>
      <c r="H9928" t="s">
        <v>49082</v>
      </c>
      <c r="I9928" t="s">
        <v>55526</v>
      </c>
      <c r="J9928" t="s">
        <v>30283</v>
      </c>
      <c r="K9928" t="s">
        <v>565</v>
      </c>
      <c r="L9928" s="119" t="str">
        <f t="shared" si="620"/>
        <v>NA</v>
      </c>
      <c r="M9928" s="119"/>
      <c r="N9928" s="120" t="str">
        <f t="shared" si="621"/>
        <v>NA</v>
      </c>
      <c r="O9928" s="120"/>
      <c r="P9928"/>
      <c r="Q9928"/>
      <c r="R9928"/>
      <c r="S9928"/>
      <c r="T9928"/>
      <c r="U9928" t="s">
        <v>30028</v>
      </c>
      <c r="V9928" t="s">
        <v>30026</v>
      </c>
      <c r="W9928" t="s">
        <v>30027</v>
      </c>
      <c r="X9928" t="s">
        <v>193</v>
      </c>
      <c r="Y9928" t="s">
        <v>661</v>
      </c>
      <c r="Z9928" t="s">
        <v>54</v>
      </c>
      <c r="AA9928"/>
      <c r="AB9928" t="s">
        <v>48651</v>
      </c>
      <c r="AC9928" t="s">
        <v>55182</v>
      </c>
      <c r="AD9928"/>
      <c r="AE9928" t="s">
        <v>565</v>
      </c>
      <c r="AF9928" s="119" t="str">
        <f t="shared" si="622"/>
        <v>NA</v>
      </c>
      <c r="AG9928" s="119"/>
      <c r="AH9928" s="119"/>
      <c r="AI9928" s="119"/>
      <c r="AJ9928" s="119" t="str">
        <f t="shared" si="623"/>
        <v>NA</v>
      </c>
      <c r="AK9928" s="190"/>
      <c r="AL9928" s="191"/>
    </row>
    <row r="9929" spans="1:38" x14ac:dyDescent="0.25">
      <c r="A9929" t="s">
        <v>28805</v>
      </c>
      <c r="B9929" t="s">
        <v>28803</v>
      </c>
      <c r="C9929" t="s">
        <v>28804</v>
      </c>
      <c r="D9929" t="s">
        <v>193</v>
      </c>
      <c r="E9929" t="s">
        <v>12566</v>
      </c>
      <c r="F9929" t="s">
        <v>54</v>
      </c>
      <c r="G9929"/>
      <c r="H9929" t="s">
        <v>49083</v>
      </c>
      <c r="I9929" t="s">
        <v>55527</v>
      </c>
      <c r="J9929" t="s">
        <v>28805</v>
      </c>
      <c r="K9929" t="s">
        <v>565</v>
      </c>
      <c r="L9929" s="119" t="str">
        <f t="shared" si="620"/>
        <v>NA</v>
      </c>
      <c r="M9929" s="119"/>
      <c r="N9929" s="120" t="str">
        <f t="shared" si="621"/>
        <v>NA</v>
      </c>
      <c r="O9929" s="120"/>
      <c r="P9929"/>
      <c r="Q9929"/>
      <c r="R9929"/>
      <c r="S9929"/>
      <c r="T9929"/>
      <c r="U9929" t="s">
        <v>31445</v>
      </c>
      <c r="V9929" t="s">
        <v>31443</v>
      </c>
      <c r="W9929" t="s">
        <v>31444</v>
      </c>
      <c r="X9929" t="s">
        <v>193</v>
      </c>
      <c r="Y9929" t="s">
        <v>661</v>
      </c>
      <c r="Z9929" t="s">
        <v>54</v>
      </c>
      <c r="AA9929"/>
      <c r="AB9929" t="s">
        <v>48651</v>
      </c>
      <c r="AC9929" t="s">
        <v>55182</v>
      </c>
      <c r="AD9929" t="s">
        <v>31445</v>
      </c>
      <c r="AE9929" t="s">
        <v>565</v>
      </c>
      <c r="AF9929" s="119" t="str">
        <f t="shared" si="622"/>
        <v>NA</v>
      </c>
      <c r="AG9929" s="119"/>
      <c r="AH9929" s="119"/>
      <c r="AI9929" s="119"/>
      <c r="AJ9929" s="119" t="str">
        <f t="shared" si="623"/>
        <v>NA</v>
      </c>
      <c r="AK9929" s="190"/>
      <c r="AL9929" s="191"/>
    </row>
    <row r="9930" spans="1:38" x14ac:dyDescent="0.25">
      <c r="A9930" t="s">
        <v>31424</v>
      </c>
      <c r="B9930" t="s">
        <v>31422</v>
      </c>
      <c r="C9930" t="s">
        <v>31423</v>
      </c>
      <c r="D9930" t="s">
        <v>193</v>
      </c>
      <c r="E9930" t="s">
        <v>17978</v>
      </c>
      <c r="F9930" t="s">
        <v>54</v>
      </c>
      <c r="G9930"/>
      <c r="H9930" t="s">
        <v>49084</v>
      </c>
      <c r="I9930" t="s">
        <v>55528</v>
      </c>
      <c r="J9930" t="s">
        <v>31425</v>
      </c>
      <c r="K9930" t="s">
        <v>565</v>
      </c>
      <c r="L9930" s="119" t="str">
        <f t="shared" si="620"/>
        <v>NA</v>
      </c>
      <c r="M9930" s="119"/>
      <c r="N9930" s="120" t="str">
        <f t="shared" si="621"/>
        <v>NA</v>
      </c>
      <c r="O9930" s="120"/>
      <c r="P9930"/>
      <c r="Q9930"/>
      <c r="R9930"/>
      <c r="S9930"/>
      <c r="T9930"/>
      <c r="U9930" t="s">
        <v>30962</v>
      </c>
      <c r="V9930" t="s">
        <v>30960</v>
      </c>
      <c r="W9930" t="s">
        <v>30961</v>
      </c>
      <c r="X9930" t="s">
        <v>193</v>
      </c>
      <c r="Y9930" t="s">
        <v>661</v>
      </c>
      <c r="Z9930" t="s">
        <v>54</v>
      </c>
      <c r="AA9930"/>
      <c r="AB9930" t="s">
        <v>48651</v>
      </c>
      <c r="AC9930" t="s">
        <v>55182</v>
      </c>
      <c r="AD9930" t="s">
        <v>30963</v>
      </c>
      <c r="AE9930" t="s">
        <v>565</v>
      </c>
      <c r="AF9930" s="119" t="str">
        <f t="shared" si="622"/>
        <v>NA</v>
      </c>
      <c r="AG9930" s="119"/>
      <c r="AH9930" s="119"/>
      <c r="AI9930" s="119"/>
      <c r="AJ9930" s="119" t="str">
        <f t="shared" si="623"/>
        <v>NA</v>
      </c>
      <c r="AK9930" s="190"/>
      <c r="AL9930" s="191"/>
    </row>
    <row r="9931" spans="1:38" x14ac:dyDescent="0.25">
      <c r="A9931" t="s">
        <v>30959</v>
      </c>
      <c r="B9931" t="s">
        <v>30957</v>
      </c>
      <c r="C9931" t="s">
        <v>30958</v>
      </c>
      <c r="D9931" t="s">
        <v>193</v>
      </c>
      <c r="E9931" t="s">
        <v>17978</v>
      </c>
      <c r="F9931" t="s">
        <v>54</v>
      </c>
      <c r="G9931"/>
      <c r="H9931" t="s">
        <v>49084</v>
      </c>
      <c r="I9931" t="s">
        <v>55528</v>
      </c>
      <c r="J9931" t="s">
        <v>30959</v>
      </c>
      <c r="K9931" t="s">
        <v>565</v>
      </c>
      <c r="L9931" s="119" t="str">
        <f t="shared" si="620"/>
        <v>NA</v>
      </c>
      <c r="M9931" s="119"/>
      <c r="N9931" s="120" t="str">
        <f t="shared" si="621"/>
        <v>NA</v>
      </c>
      <c r="O9931" s="120"/>
      <c r="P9931"/>
      <c r="Q9931"/>
      <c r="R9931"/>
      <c r="S9931"/>
      <c r="T9931"/>
      <c r="U9931" t="s">
        <v>27286</v>
      </c>
      <c r="V9931" t="s">
        <v>27285</v>
      </c>
      <c r="W9931" t="s">
        <v>27283</v>
      </c>
      <c r="X9931" t="s">
        <v>193</v>
      </c>
      <c r="Y9931" t="s">
        <v>661</v>
      </c>
      <c r="Z9931" t="s">
        <v>54</v>
      </c>
      <c r="AA9931"/>
      <c r="AB9931" t="s">
        <v>48651</v>
      </c>
      <c r="AC9931" t="s">
        <v>55182</v>
      </c>
      <c r="AD9931" t="s">
        <v>27286</v>
      </c>
      <c r="AE9931" t="s">
        <v>565</v>
      </c>
      <c r="AF9931" s="119" t="str">
        <f t="shared" si="622"/>
        <v>NA</v>
      </c>
      <c r="AG9931" s="119"/>
      <c r="AH9931" s="119"/>
      <c r="AI9931" s="119"/>
      <c r="AJ9931" s="119" t="str">
        <f t="shared" si="623"/>
        <v>NA</v>
      </c>
      <c r="AK9931" s="190"/>
      <c r="AL9931" s="191"/>
    </row>
    <row r="9932" spans="1:38" x14ac:dyDescent="0.25">
      <c r="A9932" t="s">
        <v>29224</v>
      </c>
      <c r="B9932" t="s">
        <v>29222</v>
      </c>
      <c r="C9932" t="s">
        <v>29223</v>
      </c>
      <c r="D9932" t="s">
        <v>193</v>
      </c>
      <c r="E9932" t="s">
        <v>847</v>
      </c>
      <c r="F9932" t="s">
        <v>54</v>
      </c>
      <c r="G9932"/>
      <c r="H9932" t="s">
        <v>49085</v>
      </c>
      <c r="I9932" t="s">
        <v>55529</v>
      </c>
      <c r="J9932" t="s">
        <v>29225</v>
      </c>
      <c r="K9932" t="s">
        <v>565</v>
      </c>
      <c r="L9932" s="119" t="str">
        <f t="shared" si="620"/>
        <v>NA</v>
      </c>
      <c r="M9932" s="119"/>
      <c r="N9932" s="120" t="str">
        <f t="shared" si="621"/>
        <v>NA</v>
      </c>
      <c r="O9932" s="120"/>
      <c r="P9932"/>
      <c r="Q9932"/>
      <c r="R9932"/>
      <c r="S9932"/>
      <c r="T9932"/>
      <c r="U9932" t="s">
        <v>30245</v>
      </c>
      <c r="V9932" t="s">
        <v>30243</v>
      </c>
      <c r="W9932" t="s">
        <v>30244</v>
      </c>
      <c r="X9932" t="s">
        <v>193</v>
      </c>
      <c r="Y9932" t="s">
        <v>661</v>
      </c>
      <c r="Z9932" t="s">
        <v>54</v>
      </c>
      <c r="AA9932"/>
      <c r="AB9932" t="s">
        <v>48652</v>
      </c>
      <c r="AC9932" t="s">
        <v>55182</v>
      </c>
      <c r="AD9932" t="s">
        <v>30245</v>
      </c>
      <c r="AE9932" t="s">
        <v>565</v>
      </c>
      <c r="AF9932" s="119" t="str">
        <f t="shared" si="622"/>
        <v>NA</v>
      </c>
      <c r="AG9932" s="119"/>
      <c r="AH9932" s="119"/>
      <c r="AI9932" s="119"/>
      <c r="AJ9932" s="119" t="str">
        <f t="shared" si="623"/>
        <v>NA</v>
      </c>
      <c r="AK9932" s="190"/>
      <c r="AL9932" s="191"/>
    </row>
    <row r="9933" spans="1:38" x14ac:dyDescent="0.25">
      <c r="A9933" t="s">
        <v>33080</v>
      </c>
      <c r="B9933" t="s">
        <v>33078</v>
      </c>
      <c r="C9933" t="s">
        <v>33079</v>
      </c>
      <c r="D9933" t="s">
        <v>193</v>
      </c>
      <c r="E9933" t="s">
        <v>847</v>
      </c>
      <c r="F9933" t="s">
        <v>54</v>
      </c>
      <c r="G9933"/>
      <c r="H9933" t="s">
        <v>49085</v>
      </c>
      <c r="I9933" t="s">
        <v>55529</v>
      </c>
      <c r="J9933" t="s">
        <v>33081</v>
      </c>
      <c r="K9933" t="s">
        <v>565</v>
      </c>
      <c r="L9933" s="119" t="str">
        <f t="shared" si="620"/>
        <v>NA</v>
      </c>
      <c r="M9933" s="119"/>
      <c r="N9933" s="120" t="str">
        <f t="shared" si="621"/>
        <v>NA</v>
      </c>
      <c r="O9933" s="120"/>
      <c r="P9933"/>
      <c r="Q9933"/>
      <c r="R9933"/>
      <c r="S9933"/>
      <c r="T9933"/>
      <c r="U9933" t="s">
        <v>30112</v>
      </c>
      <c r="V9933" t="s">
        <v>30110</v>
      </c>
      <c r="W9933" t="s">
        <v>30111</v>
      </c>
      <c r="X9933" t="s">
        <v>193</v>
      </c>
      <c r="Y9933" t="s">
        <v>661</v>
      </c>
      <c r="Z9933" t="s">
        <v>54</v>
      </c>
      <c r="AA9933"/>
      <c r="AB9933" t="s">
        <v>48652</v>
      </c>
      <c r="AC9933" t="s">
        <v>55182</v>
      </c>
      <c r="AD9933" t="s">
        <v>30112</v>
      </c>
      <c r="AE9933" t="s">
        <v>565</v>
      </c>
      <c r="AF9933" s="119" t="str">
        <f t="shared" si="622"/>
        <v>NA</v>
      </c>
      <c r="AG9933" s="119"/>
      <c r="AH9933" s="119"/>
      <c r="AI9933" s="119"/>
      <c r="AJ9933" s="119" t="str">
        <f t="shared" si="623"/>
        <v>NA</v>
      </c>
      <c r="AK9933" s="190"/>
      <c r="AL9933" s="191"/>
    </row>
    <row r="9934" spans="1:38" x14ac:dyDescent="0.25">
      <c r="A9934" t="s">
        <v>27020</v>
      </c>
      <c r="B9934" t="s">
        <v>27018</v>
      </c>
      <c r="C9934" t="s">
        <v>27019</v>
      </c>
      <c r="D9934" t="s">
        <v>193</v>
      </c>
      <c r="E9934" t="s">
        <v>27021</v>
      </c>
      <c r="F9934" t="s">
        <v>54</v>
      </c>
      <c r="G9934"/>
      <c r="H9934" t="s">
        <v>49086</v>
      </c>
      <c r="I9934" t="s">
        <v>55530</v>
      </c>
      <c r="J9934" t="s">
        <v>27022</v>
      </c>
      <c r="K9934" t="s">
        <v>565</v>
      </c>
      <c r="L9934" s="119" t="str">
        <f t="shared" si="620"/>
        <v>NA</v>
      </c>
      <c r="M9934" s="119"/>
      <c r="N9934" s="120" t="str">
        <f t="shared" si="621"/>
        <v>NA</v>
      </c>
      <c r="O9934" s="120"/>
      <c r="P9934"/>
      <c r="Q9934"/>
      <c r="R9934"/>
      <c r="S9934"/>
      <c r="T9934"/>
      <c r="U9934" t="s">
        <v>31297</v>
      </c>
      <c r="V9934" t="s">
        <v>31295</v>
      </c>
      <c r="W9934" t="s">
        <v>31296</v>
      </c>
      <c r="X9934" t="s">
        <v>193</v>
      </c>
      <c r="Y9934" t="s">
        <v>661</v>
      </c>
      <c r="Z9934" t="s">
        <v>54</v>
      </c>
      <c r="AA9934"/>
      <c r="AB9934" t="s">
        <v>48651</v>
      </c>
      <c r="AC9934" t="s">
        <v>55182</v>
      </c>
      <c r="AD9934" t="s">
        <v>31297</v>
      </c>
      <c r="AE9934" t="s">
        <v>565</v>
      </c>
      <c r="AF9934" s="119" t="str">
        <f t="shared" si="622"/>
        <v>NA</v>
      </c>
      <c r="AG9934" s="119"/>
      <c r="AH9934" s="119"/>
      <c r="AI9934" s="119"/>
      <c r="AJ9934" s="119" t="str">
        <f t="shared" si="623"/>
        <v>NA</v>
      </c>
      <c r="AK9934" s="190"/>
      <c r="AL9934" s="191"/>
    </row>
    <row r="9935" spans="1:38" x14ac:dyDescent="0.25">
      <c r="A9935" t="s">
        <v>32744</v>
      </c>
      <c r="B9935" t="s">
        <v>32742</v>
      </c>
      <c r="C9935" t="s">
        <v>32743</v>
      </c>
      <c r="D9935" t="s">
        <v>193</v>
      </c>
      <c r="E9935" t="s">
        <v>374</v>
      </c>
      <c r="F9935" t="s">
        <v>54</v>
      </c>
      <c r="G9935"/>
      <c r="H9935" t="s">
        <v>49087</v>
      </c>
      <c r="I9935" t="s">
        <v>55531</v>
      </c>
      <c r="J9935" t="s">
        <v>32745</v>
      </c>
      <c r="K9935" t="s">
        <v>565</v>
      </c>
      <c r="L9935" s="119" t="str">
        <f t="shared" si="620"/>
        <v>NA</v>
      </c>
      <c r="M9935" s="119"/>
      <c r="N9935" s="120" t="str">
        <f t="shared" si="621"/>
        <v>NA</v>
      </c>
      <c r="O9935" s="120"/>
      <c r="P9935"/>
      <c r="Q9935"/>
      <c r="R9935"/>
      <c r="S9935"/>
      <c r="T9935"/>
      <c r="U9935" t="s">
        <v>29594</v>
      </c>
      <c r="V9935" t="s">
        <v>29592</v>
      </c>
      <c r="W9935" t="s">
        <v>29593</v>
      </c>
      <c r="X9935" t="s">
        <v>193</v>
      </c>
      <c r="Y9935" t="s">
        <v>661</v>
      </c>
      <c r="Z9935" t="s">
        <v>54</v>
      </c>
      <c r="AA9935"/>
      <c r="AB9935" t="s">
        <v>48651</v>
      </c>
      <c r="AC9935" t="s">
        <v>55182</v>
      </c>
      <c r="AD9935" t="s">
        <v>29594</v>
      </c>
      <c r="AE9935" t="s">
        <v>565</v>
      </c>
      <c r="AF9935" s="119" t="str">
        <f t="shared" si="622"/>
        <v>NA</v>
      </c>
      <c r="AG9935" s="119"/>
      <c r="AH9935" s="119"/>
      <c r="AI9935" s="119"/>
      <c r="AJ9935" s="119" t="str">
        <f t="shared" si="623"/>
        <v>NA</v>
      </c>
      <c r="AK9935" s="190"/>
      <c r="AL9935" s="191"/>
    </row>
    <row r="9936" spans="1:38" x14ac:dyDescent="0.25">
      <c r="A9936" t="s">
        <v>27024</v>
      </c>
      <c r="B9936" t="s">
        <v>27023</v>
      </c>
      <c r="C9936" t="s">
        <v>27019</v>
      </c>
      <c r="D9936" t="s">
        <v>193</v>
      </c>
      <c r="E9936" t="s">
        <v>9553</v>
      </c>
      <c r="F9936" t="s">
        <v>54</v>
      </c>
      <c r="G9936"/>
      <c r="H9936" t="s">
        <v>49088</v>
      </c>
      <c r="I9936" t="s">
        <v>55532</v>
      </c>
      <c r="J9936" t="s">
        <v>27025</v>
      </c>
      <c r="K9936" t="s">
        <v>565</v>
      </c>
      <c r="L9936" s="119" t="str">
        <f t="shared" si="620"/>
        <v>NA</v>
      </c>
      <c r="M9936" s="119"/>
      <c r="N9936" s="120" t="str">
        <f t="shared" si="621"/>
        <v>NA</v>
      </c>
      <c r="O9936" s="120"/>
      <c r="P9936"/>
      <c r="Q9936"/>
      <c r="R9936"/>
      <c r="S9936"/>
      <c r="T9936"/>
      <c r="U9936" t="s">
        <v>31077</v>
      </c>
      <c r="V9936" t="s">
        <v>31076</v>
      </c>
      <c r="W9936" t="s">
        <v>27469</v>
      </c>
      <c r="X9936" t="s">
        <v>193</v>
      </c>
      <c r="Y9936" t="s">
        <v>661</v>
      </c>
      <c r="Z9936" t="s">
        <v>54</v>
      </c>
      <c r="AA9936"/>
      <c r="AB9936" t="s">
        <v>48651</v>
      </c>
      <c r="AC9936" t="s">
        <v>55182</v>
      </c>
      <c r="AD9936" t="s">
        <v>31077</v>
      </c>
      <c r="AE9936" t="s">
        <v>565</v>
      </c>
      <c r="AF9936" s="119" t="str">
        <f t="shared" si="622"/>
        <v>NA</v>
      </c>
      <c r="AG9936" s="119"/>
      <c r="AH9936" s="119"/>
      <c r="AI9936" s="119"/>
      <c r="AJ9936" s="119" t="str">
        <f t="shared" si="623"/>
        <v>NA</v>
      </c>
      <c r="AK9936" s="190"/>
      <c r="AL9936" s="191"/>
    </row>
    <row r="9937" spans="1:38" x14ac:dyDescent="0.25">
      <c r="A9937" t="s">
        <v>35403</v>
      </c>
      <c r="B9937" t="s">
        <v>35401</v>
      </c>
      <c r="C9937" t="s">
        <v>35402</v>
      </c>
      <c r="D9937" t="s">
        <v>193</v>
      </c>
      <c r="E9937" t="s">
        <v>484</v>
      </c>
      <c r="F9937" t="s">
        <v>54</v>
      </c>
      <c r="G9937"/>
      <c r="H9937" t="s">
        <v>49089</v>
      </c>
      <c r="I9937" t="s">
        <v>55533</v>
      </c>
      <c r="J9937" t="s">
        <v>35404</v>
      </c>
      <c r="K9937" t="s">
        <v>565</v>
      </c>
      <c r="L9937" s="119" t="str">
        <f t="shared" si="620"/>
        <v>NA</v>
      </c>
      <c r="M9937" s="119"/>
      <c r="N9937" s="120" t="str">
        <f t="shared" si="621"/>
        <v>NA</v>
      </c>
      <c r="O9937" s="120"/>
      <c r="P9937"/>
      <c r="Q9937"/>
      <c r="R9937"/>
      <c r="S9937"/>
      <c r="T9937"/>
      <c r="U9937" t="s">
        <v>28869</v>
      </c>
      <c r="V9937" t="s">
        <v>28867</v>
      </c>
      <c r="W9937" t="s">
        <v>28868</v>
      </c>
      <c r="X9937" t="s">
        <v>193</v>
      </c>
      <c r="Y9937" t="s">
        <v>653</v>
      </c>
      <c r="Z9937" t="s">
        <v>54</v>
      </c>
      <c r="AA9937"/>
      <c r="AB9937" t="s">
        <v>48651</v>
      </c>
      <c r="AC9937" t="s">
        <v>55183</v>
      </c>
      <c r="AD9937" t="s">
        <v>28869</v>
      </c>
      <c r="AE9937" t="s">
        <v>565</v>
      </c>
      <c r="AF9937" s="119" t="str">
        <f t="shared" si="622"/>
        <v>NA</v>
      </c>
      <c r="AG9937" s="119"/>
      <c r="AH9937" s="119"/>
      <c r="AI9937" s="119"/>
      <c r="AJ9937" s="119" t="str">
        <f t="shared" si="623"/>
        <v>NA</v>
      </c>
      <c r="AK9937" s="190"/>
      <c r="AL9937" s="191"/>
    </row>
    <row r="9938" spans="1:38" x14ac:dyDescent="0.25">
      <c r="A9938" t="s">
        <v>33290</v>
      </c>
      <c r="B9938" t="s">
        <v>33289</v>
      </c>
      <c r="C9938" t="s">
        <v>33073</v>
      </c>
      <c r="D9938" t="s">
        <v>193</v>
      </c>
      <c r="E9938" t="s">
        <v>484</v>
      </c>
      <c r="F9938" t="s">
        <v>54</v>
      </c>
      <c r="G9938"/>
      <c r="H9938" t="s">
        <v>49089</v>
      </c>
      <c r="I9938" t="s">
        <v>55533</v>
      </c>
      <c r="J9938" t="s">
        <v>33291</v>
      </c>
      <c r="K9938" t="s">
        <v>565</v>
      </c>
      <c r="L9938" s="119" t="str">
        <f t="shared" si="620"/>
        <v>NA</v>
      </c>
      <c r="M9938" s="119"/>
      <c r="N9938" s="120" t="str">
        <f t="shared" si="621"/>
        <v>NA</v>
      </c>
      <c r="O9938" s="120"/>
      <c r="P9938"/>
      <c r="Q9938"/>
      <c r="R9938"/>
      <c r="S9938"/>
      <c r="T9938"/>
      <c r="U9938" t="s">
        <v>28802</v>
      </c>
      <c r="V9938" t="s">
        <v>28800</v>
      </c>
      <c r="W9938" t="s">
        <v>28801</v>
      </c>
      <c r="X9938" t="s">
        <v>193</v>
      </c>
      <c r="Y9938" t="s">
        <v>653</v>
      </c>
      <c r="Z9938" t="s">
        <v>54</v>
      </c>
      <c r="AA9938"/>
      <c r="AB9938" t="s">
        <v>48651</v>
      </c>
      <c r="AC9938" t="s">
        <v>55183</v>
      </c>
      <c r="AD9938" t="s">
        <v>28802</v>
      </c>
      <c r="AE9938" t="s">
        <v>565</v>
      </c>
      <c r="AF9938" s="119" t="str">
        <f t="shared" si="622"/>
        <v>NA</v>
      </c>
      <c r="AG9938" s="119"/>
      <c r="AH9938" s="119"/>
      <c r="AI9938" s="119"/>
      <c r="AJ9938" s="119" t="str">
        <f t="shared" si="623"/>
        <v>NA</v>
      </c>
      <c r="AK9938" s="190"/>
      <c r="AL9938" s="191"/>
    </row>
    <row r="9939" spans="1:38" x14ac:dyDescent="0.25">
      <c r="A9939" t="s">
        <v>33091</v>
      </c>
      <c r="B9939" t="s">
        <v>33093</v>
      </c>
      <c r="C9939" t="s">
        <v>33094</v>
      </c>
      <c r="D9939" t="s">
        <v>193</v>
      </c>
      <c r="E9939" t="s">
        <v>484</v>
      </c>
      <c r="F9939" t="s">
        <v>54</v>
      </c>
      <c r="G9939"/>
      <c r="H9939" t="s">
        <v>49089</v>
      </c>
      <c r="I9939" t="s">
        <v>55533</v>
      </c>
      <c r="J9939" t="s">
        <v>33095</v>
      </c>
      <c r="K9939" t="s">
        <v>565</v>
      </c>
      <c r="L9939" s="119" t="str">
        <f t="shared" si="620"/>
        <v>NA</v>
      </c>
      <c r="M9939" s="119"/>
      <c r="N9939" s="120" t="str">
        <f t="shared" si="621"/>
        <v>NA</v>
      </c>
      <c r="O9939" s="120"/>
      <c r="P9939"/>
      <c r="Q9939"/>
      <c r="R9939"/>
      <c r="S9939"/>
      <c r="T9939"/>
      <c r="U9939" t="s">
        <v>29166</v>
      </c>
      <c r="V9939" t="s">
        <v>29164</v>
      </c>
      <c r="W9939" t="s">
        <v>29165</v>
      </c>
      <c r="X9939" t="s">
        <v>193</v>
      </c>
      <c r="Y9939" t="s">
        <v>653</v>
      </c>
      <c r="Z9939" t="s">
        <v>54</v>
      </c>
      <c r="AA9939"/>
      <c r="AB9939" t="s">
        <v>48651</v>
      </c>
      <c r="AC9939" t="s">
        <v>55183</v>
      </c>
      <c r="AD9939" t="s">
        <v>29167</v>
      </c>
      <c r="AE9939" t="s">
        <v>565</v>
      </c>
      <c r="AF9939" s="119" t="str">
        <f t="shared" si="622"/>
        <v>NA</v>
      </c>
      <c r="AG9939" s="119"/>
      <c r="AH9939" s="119"/>
      <c r="AI9939" s="119"/>
      <c r="AJ9939" s="119" t="str">
        <f t="shared" si="623"/>
        <v>NA</v>
      </c>
      <c r="AK9939" s="190"/>
      <c r="AL9939" s="191"/>
    </row>
    <row r="9940" spans="1:38" x14ac:dyDescent="0.25">
      <c r="A9940" t="s">
        <v>32317</v>
      </c>
      <c r="B9940" t="s">
        <v>32315</v>
      </c>
      <c r="C9940" t="s">
        <v>32316</v>
      </c>
      <c r="D9940" t="s">
        <v>193</v>
      </c>
      <c r="E9940" t="s">
        <v>790</v>
      </c>
      <c r="F9940" t="s">
        <v>54</v>
      </c>
      <c r="G9940"/>
      <c r="H9940" t="s">
        <v>49090</v>
      </c>
      <c r="I9940" t="s">
        <v>55534</v>
      </c>
      <c r="J9940" t="s">
        <v>32318</v>
      </c>
      <c r="K9940" t="s">
        <v>565</v>
      </c>
      <c r="L9940" s="119" t="str">
        <f t="shared" si="620"/>
        <v>NA</v>
      </c>
      <c r="M9940" s="119"/>
      <c r="N9940" s="120" t="str">
        <f t="shared" si="621"/>
        <v>NA</v>
      </c>
      <c r="O9940" s="120"/>
      <c r="P9940"/>
      <c r="Q9940"/>
      <c r="R9940"/>
      <c r="S9940"/>
      <c r="T9940"/>
      <c r="U9940" t="s">
        <v>27989</v>
      </c>
      <c r="V9940" t="s">
        <v>27987</v>
      </c>
      <c r="W9940" t="s">
        <v>27988</v>
      </c>
      <c r="X9940" t="s">
        <v>193</v>
      </c>
      <c r="Y9940" t="s">
        <v>653</v>
      </c>
      <c r="Z9940" t="s">
        <v>54</v>
      </c>
      <c r="AA9940"/>
      <c r="AB9940" t="s">
        <v>48651</v>
      </c>
      <c r="AC9940" t="s">
        <v>55183</v>
      </c>
      <c r="AD9940" t="s">
        <v>27990</v>
      </c>
      <c r="AE9940" t="s">
        <v>565</v>
      </c>
      <c r="AF9940" s="119" t="str">
        <f t="shared" si="622"/>
        <v>NA</v>
      </c>
      <c r="AG9940" s="119"/>
      <c r="AH9940" s="119"/>
      <c r="AI9940" s="119"/>
      <c r="AJ9940" s="119" t="str">
        <f t="shared" si="623"/>
        <v>NA</v>
      </c>
      <c r="AK9940" s="190"/>
      <c r="AL9940" s="191"/>
    </row>
    <row r="9941" spans="1:38" x14ac:dyDescent="0.25">
      <c r="A9941" t="s">
        <v>33873</v>
      </c>
      <c r="B9941" t="s">
        <v>33871</v>
      </c>
      <c r="C9941" t="s">
        <v>33872</v>
      </c>
      <c r="D9941" t="s">
        <v>193</v>
      </c>
      <c r="E9941" t="s">
        <v>33874</v>
      </c>
      <c r="F9941" t="s">
        <v>54</v>
      </c>
      <c r="G9941"/>
      <c r="H9941" t="s">
        <v>49091</v>
      </c>
      <c r="I9941" t="s">
        <v>55535</v>
      </c>
      <c r="J9941"/>
      <c r="K9941" t="s">
        <v>565</v>
      </c>
      <c r="L9941" s="119" t="str">
        <f t="shared" si="620"/>
        <v>NA</v>
      </c>
      <c r="M9941" s="119"/>
      <c r="N9941" s="120" t="str">
        <f t="shared" si="621"/>
        <v>NA</v>
      </c>
      <c r="O9941" s="120"/>
      <c r="P9941"/>
      <c r="Q9941"/>
      <c r="R9941"/>
      <c r="S9941"/>
      <c r="T9941"/>
      <c r="U9941" t="s">
        <v>28208</v>
      </c>
      <c r="V9941" t="s">
        <v>28207</v>
      </c>
      <c r="W9941" t="s">
        <v>27988</v>
      </c>
      <c r="X9941" t="s">
        <v>193</v>
      </c>
      <c r="Y9941" t="s">
        <v>653</v>
      </c>
      <c r="Z9941" t="s">
        <v>54</v>
      </c>
      <c r="AA9941"/>
      <c r="AB9941" t="s">
        <v>48651</v>
      </c>
      <c r="AC9941" t="s">
        <v>55183</v>
      </c>
      <c r="AD9941"/>
      <c r="AE9941" t="s">
        <v>565</v>
      </c>
      <c r="AF9941" s="119" t="str">
        <f t="shared" si="622"/>
        <v>NA</v>
      </c>
      <c r="AG9941" s="119"/>
      <c r="AH9941" s="119"/>
      <c r="AI9941" s="119"/>
      <c r="AJ9941" s="119" t="str">
        <f t="shared" si="623"/>
        <v>NA</v>
      </c>
      <c r="AK9941" s="190"/>
      <c r="AL9941" s="191"/>
    </row>
    <row r="9942" spans="1:38" x14ac:dyDescent="0.25">
      <c r="A9942" t="s">
        <v>33074</v>
      </c>
      <c r="B9942" t="s">
        <v>33072</v>
      </c>
      <c r="C9942" t="s">
        <v>33073</v>
      </c>
      <c r="D9942" t="s">
        <v>193</v>
      </c>
      <c r="E9942" t="s">
        <v>13781</v>
      </c>
      <c r="F9942" t="s">
        <v>54</v>
      </c>
      <c r="G9942"/>
      <c r="H9942" t="s">
        <v>49092</v>
      </c>
      <c r="I9942" t="s">
        <v>55536</v>
      </c>
      <c r="J9942" t="s">
        <v>33074</v>
      </c>
      <c r="K9942" t="s">
        <v>565</v>
      </c>
      <c r="L9942" s="119" t="str">
        <f t="shared" si="620"/>
        <v>NA</v>
      </c>
      <c r="M9942" s="119"/>
      <c r="N9942" s="120" t="str">
        <f t="shared" si="621"/>
        <v>NA</v>
      </c>
      <c r="O9942" s="120"/>
      <c r="P9942"/>
      <c r="Q9942"/>
      <c r="R9942"/>
      <c r="S9942"/>
      <c r="T9942"/>
      <c r="U9942" t="s">
        <v>30433</v>
      </c>
      <c r="V9942" t="s">
        <v>30431</v>
      </c>
      <c r="W9942" t="s">
        <v>30432</v>
      </c>
      <c r="X9942" t="s">
        <v>193</v>
      </c>
      <c r="Y9942" t="s">
        <v>653</v>
      </c>
      <c r="Z9942" t="s">
        <v>54</v>
      </c>
      <c r="AA9942"/>
      <c r="AB9942" t="s">
        <v>48652</v>
      </c>
      <c r="AC9942" t="s">
        <v>55183</v>
      </c>
      <c r="AD9942"/>
      <c r="AE9942" t="s">
        <v>565</v>
      </c>
      <c r="AF9942" s="119" t="str">
        <f t="shared" si="622"/>
        <v>NA</v>
      </c>
      <c r="AG9942" s="119"/>
      <c r="AH9942" s="119"/>
      <c r="AI9942" s="119"/>
      <c r="AJ9942" s="119" t="str">
        <f t="shared" si="623"/>
        <v>NA</v>
      </c>
      <c r="AK9942" s="190"/>
      <c r="AL9942" s="191"/>
    </row>
    <row r="9943" spans="1:38" x14ac:dyDescent="0.25">
      <c r="A9943" t="s">
        <v>32270</v>
      </c>
      <c r="B9943" t="s">
        <v>32268</v>
      </c>
      <c r="C9943" t="s">
        <v>32269</v>
      </c>
      <c r="D9943" t="s">
        <v>193</v>
      </c>
      <c r="E9943" t="s">
        <v>4415</v>
      </c>
      <c r="F9943" t="s">
        <v>54</v>
      </c>
      <c r="G9943"/>
      <c r="H9943" t="s">
        <v>49093</v>
      </c>
      <c r="I9943" t="s">
        <v>55537</v>
      </c>
      <c r="J9943" t="s">
        <v>32271</v>
      </c>
      <c r="K9943" t="s">
        <v>565</v>
      </c>
      <c r="L9943" s="119" t="str">
        <f t="shared" si="620"/>
        <v>NA</v>
      </c>
      <c r="M9943" s="119"/>
      <c r="N9943" s="120" t="str">
        <f t="shared" si="621"/>
        <v>NA</v>
      </c>
      <c r="O9943" s="120"/>
      <c r="P9943"/>
      <c r="Q9943"/>
      <c r="R9943"/>
      <c r="S9943"/>
      <c r="T9943"/>
      <c r="U9943" t="s">
        <v>30430</v>
      </c>
      <c r="V9943" t="s">
        <v>30428</v>
      </c>
      <c r="W9943" t="s">
        <v>30429</v>
      </c>
      <c r="X9943" t="s">
        <v>193</v>
      </c>
      <c r="Y9943" t="s">
        <v>653</v>
      </c>
      <c r="Z9943" t="s">
        <v>54</v>
      </c>
      <c r="AA9943"/>
      <c r="AB9943" t="s">
        <v>48652</v>
      </c>
      <c r="AC9943" t="s">
        <v>55183</v>
      </c>
      <c r="AD9943"/>
      <c r="AE9943" t="s">
        <v>565</v>
      </c>
      <c r="AF9943" s="119" t="str">
        <f t="shared" si="622"/>
        <v>NA</v>
      </c>
      <c r="AG9943" s="119"/>
      <c r="AH9943" s="119"/>
      <c r="AI9943" s="119"/>
      <c r="AJ9943" s="119" t="str">
        <f t="shared" si="623"/>
        <v>NA</v>
      </c>
      <c r="AK9943" s="190"/>
      <c r="AL9943" s="191"/>
    </row>
    <row r="9944" spans="1:38" x14ac:dyDescent="0.25">
      <c r="A9944" t="s">
        <v>33091</v>
      </c>
      <c r="B9944" t="s">
        <v>33096</v>
      </c>
      <c r="C9944" t="s">
        <v>33097</v>
      </c>
      <c r="D9944" t="s">
        <v>193</v>
      </c>
      <c r="E9944" t="s">
        <v>4415</v>
      </c>
      <c r="F9944" t="s">
        <v>54</v>
      </c>
      <c r="G9944"/>
      <c r="H9944" t="s">
        <v>49093</v>
      </c>
      <c r="I9944" t="s">
        <v>55537</v>
      </c>
      <c r="J9944"/>
      <c r="K9944" t="s">
        <v>565</v>
      </c>
      <c r="L9944" s="119" t="str">
        <f t="shared" si="620"/>
        <v>NA</v>
      </c>
      <c r="M9944" s="119"/>
      <c r="N9944" s="120" t="str">
        <f t="shared" si="621"/>
        <v>NA</v>
      </c>
      <c r="O9944" s="120"/>
      <c r="P9944"/>
      <c r="Q9944"/>
      <c r="R9944"/>
      <c r="S9944"/>
      <c r="T9944"/>
      <c r="U9944" t="s">
        <v>28799</v>
      </c>
      <c r="V9944" t="s">
        <v>28797</v>
      </c>
      <c r="W9944" t="s">
        <v>28798</v>
      </c>
      <c r="X9944" t="s">
        <v>193</v>
      </c>
      <c r="Y9944" t="s">
        <v>653</v>
      </c>
      <c r="Z9944" t="s">
        <v>54</v>
      </c>
      <c r="AA9944"/>
      <c r="AB9944" t="s">
        <v>48651</v>
      </c>
      <c r="AC9944" t="s">
        <v>55183</v>
      </c>
      <c r="AD9944" t="s">
        <v>28799</v>
      </c>
      <c r="AE9944" t="s">
        <v>565</v>
      </c>
      <c r="AF9944" s="119" t="str">
        <f t="shared" si="622"/>
        <v>NA</v>
      </c>
      <c r="AG9944" s="119"/>
      <c r="AH9944" s="119"/>
      <c r="AI9944" s="119"/>
      <c r="AJ9944" s="119" t="str">
        <f t="shared" si="623"/>
        <v>NA</v>
      </c>
      <c r="AK9944" s="190"/>
      <c r="AL9944" s="191"/>
    </row>
    <row r="9945" spans="1:38" x14ac:dyDescent="0.25">
      <c r="A9945" t="s">
        <v>32186</v>
      </c>
      <c r="B9945" t="s">
        <v>32184</v>
      </c>
      <c r="C9945" t="s">
        <v>32185</v>
      </c>
      <c r="D9945" t="s">
        <v>193</v>
      </c>
      <c r="E9945" t="s">
        <v>18693</v>
      </c>
      <c r="F9945" t="s">
        <v>54</v>
      </c>
      <c r="G9945"/>
      <c r="H9945" t="s">
        <v>49094</v>
      </c>
      <c r="I9945" t="s">
        <v>55538</v>
      </c>
      <c r="J9945" t="s">
        <v>32186</v>
      </c>
      <c r="K9945" t="s">
        <v>565</v>
      </c>
      <c r="L9945" s="119" t="str">
        <f t="shared" si="620"/>
        <v>NA</v>
      </c>
      <c r="M9945" s="119"/>
      <c r="N9945" s="120" t="str">
        <f t="shared" si="621"/>
        <v>NA</v>
      </c>
      <c r="O9945" s="120"/>
      <c r="P9945"/>
      <c r="Q9945"/>
      <c r="R9945"/>
      <c r="S9945"/>
      <c r="T9945"/>
      <c r="U9945" t="s">
        <v>27621</v>
      </c>
      <c r="V9945" t="s">
        <v>27619</v>
      </c>
      <c r="W9945" t="s">
        <v>27620</v>
      </c>
      <c r="X9945" t="s">
        <v>193</v>
      </c>
      <c r="Y9945" t="s">
        <v>653</v>
      </c>
      <c r="Z9945" t="s">
        <v>54</v>
      </c>
      <c r="AA9945"/>
      <c r="AB9945" t="s">
        <v>48651</v>
      </c>
      <c r="AC9945" t="s">
        <v>55183</v>
      </c>
      <c r="AD9945" t="s">
        <v>27621</v>
      </c>
      <c r="AE9945" t="s">
        <v>565</v>
      </c>
      <c r="AF9945" s="119" t="str">
        <f t="shared" si="622"/>
        <v>NA</v>
      </c>
      <c r="AG9945" s="119"/>
      <c r="AH9945" s="119"/>
      <c r="AI9945" s="119"/>
      <c r="AJ9945" s="119" t="str">
        <f t="shared" si="623"/>
        <v>NA</v>
      </c>
      <c r="AK9945" s="190"/>
      <c r="AL9945" s="191"/>
    </row>
    <row r="9946" spans="1:38" x14ac:dyDescent="0.25">
      <c r="A9946" t="s">
        <v>32867</v>
      </c>
      <c r="B9946" t="s">
        <v>32865</v>
      </c>
      <c r="C9946" t="s">
        <v>32866</v>
      </c>
      <c r="D9946" t="s">
        <v>193</v>
      </c>
      <c r="E9946" t="s">
        <v>3526</v>
      </c>
      <c r="F9946" t="s">
        <v>54</v>
      </c>
      <c r="G9946"/>
      <c r="H9946" t="s">
        <v>49095</v>
      </c>
      <c r="I9946" t="s">
        <v>55539</v>
      </c>
      <c r="J9946" t="s">
        <v>32867</v>
      </c>
      <c r="K9946" t="s">
        <v>565</v>
      </c>
      <c r="L9946" s="119" t="str">
        <f t="shared" si="620"/>
        <v>NA</v>
      </c>
      <c r="M9946" s="119"/>
      <c r="N9946" s="120" t="str">
        <f t="shared" si="621"/>
        <v>NA</v>
      </c>
      <c r="O9946" s="120"/>
      <c r="P9946"/>
      <c r="Q9946"/>
      <c r="R9946"/>
      <c r="S9946"/>
      <c r="T9946"/>
      <c r="U9946" t="s">
        <v>28087</v>
      </c>
      <c r="V9946" t="s">
        <v>28085</v>
      </c>
      <c r="W9946" t="s">
        <v>28086</v>
      </c>
      <c r="X9946" t="s">
        <v>193</v>
      </c>
      <c r="Y9946" t="s">
        <v>653</v>
      </c>
      <c r="Z9946" t="s">
        <v>54</v>
      </c>
      <c r="AA9946"/>
      <c r="AB9946" t="s">
        <v>48651</v>
      </c>
      <c r="AC9946" t="s">
        <v>55183</v>
      </c>
      <c r="AD9946" t="s">
        <v>28087</v>
      </c>
      <c r="AE9946" t="s">
        <v>565</v>
      </c>
      <c r="AF9946" s="119" t="str">
        <f t="shared" si="622"/>
        <v>NA</v>
      </c>
      <c r="AG9946" s="119"/>
      <c r="AH9946" s="119"/>
      <c r="AI9946" s="119"/>
      <c r="AJ9946" s="119" t="str">
        <f t="shared" si="623"/>
        <v>NA</v>
      </c>
      <c r="AK9946" s="190"/>
      <c r="AL9946" s="191"/>
    </row>
    <row r="9947" spans="1:38" x14ac:dyDescent="0.25">
      <c r="A9947" t="s">
        <v>31428</v>
      </c>
      <c r="B9947" t="s">
        <v>31426</v>
      </c>
      <c r="C9947" t="s">
        <v>31427</v>
      </c>
      <c r="D9947" t="s">
        <v>193</v>
      </c>
      <c r="E9947" t="s">
        <v>477</v>
      </c>
      <c r="F9947" t="s">
        <v>54</v>
      </c>
      <c r="G9947"/>
      <c r="H9947" t="s">
        <v>48991</v>
      </c>
      <c r="I9947" t="s">
        <v>55457</v>
      </c>
      <c r="J9947" t="s">
        <v>31429</v>
      </c>
      <c r="K9947" t="s">
        <v>565</v>
      </c>
      <c r="L9947" s="119" t="str">
        <f t="shared" si="620"/>
        <v>NA</v>
      </c>
      <c r="M9947" s="119"/>
      <c r="N9947" s="120" t="str">
        <f t="shared" si="621"/>
        <v>NA</v>
      </c>
      <c r="O9947" s="120"/>
      <c r="P9947"/>
      <c r="Q9947"/>
      <c r="R9947"/>
      <c r="S9947"/>
      <c r="T9947"/>
      <c r="U9947" t="s">
        <v>28105</v>
      </c>
      <c r="V9947" t="s">
        <v>28103</v>
      </c>
      <c r="W9947" t="s">
        <v>28104</v>
      </c>
      <c r="X9947" t="s">
        <v>193</v>
      </c>
      <c r="Y9947" t="s">
        <v>653</v>
      </c>
      <c r="Z9947" t="s">
        <v>54</v>
      </c>
      <c r="AA9947"/>
      <c r="AB9947" t="s">
        <v>48651</v>
      </c>
      <c r="AC9947" t="s">
        <v>55183</v>
      </c>
      <c r="AD9947" t="s">
        <v>28105</v>
      </c>
      <c r="AE9947" t="s">
        <v>565</v>
      </c>
      <c r="AF9947" s="119" t="str">
        <f t="shared" si="622"/>
        <v>NA</v>
      </c>
      <c r="AG9947" s="119"/>
      <c r="AH9947" s="119"/>
      <c r="AI9947" s="119"/>
      <c r="AJ9947" s="119" t="str">
        <f t="shared" si="623"/>
        <v>NA</v>
      </c>
      <c r="AK9947" s="190"/>
      <c r="AL9947" s="191"/>
    </row>
    <row r="9948" spans="1:38" x14ac:dyDescent="0.25">
      <c r="A9948" t="s">
        <v>32630</v>
      </c>
      <c r="B9948" t="s">
        <v>32628</v>
      </c>
      <c r="C9948" t="s">
        <v>32629</v>
      </c>
      <c r="D9948" t="s">
        <v>193</v>
      </c>
      <c r="E9948" t="s">
        <v>477</v>
      </c>
      <c r="F9948" t="s">
        <v>54</v>
      </c>
      <c r="G9948"/>
      <c r="H9948" t="s">
        <v>48991</v>
      </c>
      <c r="I9948" t="s">
        <v>55457</v>
      </c>
      <c r="J9948" t="s">
        <v>32631</v>
      </c>
      <c r="K9948" t="s">
        <v>565</v>
      </c>
      <c r="L9948" s="119" t="str">
        <f t="shared" si="620"/>
        <v>NA</v>
      </c>
      <c r="M9948" s="119"/>
      <c r="N9948" s="120" t="str">
        <f t="shared" si="621"/>
        <v>NA</v>
      </c>
      <c r="O9948" s="120"/>
      <c r="P9948"/>
      <c r="Q9948"/>
      <c r="R9948"/>
      <c r="S9948"/>
      <c r="T9948"/>
      <c r="U9948" t="s">
        <v>30164</v>
      </c>
      <c r="V9948" t="s">
        <v>30162</v>
      </c>
      <c r="W9948" t="s">
        <v>30163</v>
      </c>
      <c r="X9948" t="s">
        <v>193</v>
      </c>
      <c r="Y9948" t="s">
        <v>653</v>
      </c>
      <c r="Z9948" t="s">
        <v>54</v>
      </c>
      <c r="AA9948"/>
      <c r="AB9948" t="s">
        <v>48652</v>
      </c>
      <c r="AC9948" t="s">
        <v>55183</v>
      </c>
      <c r="AD9948" t="s">
        <v>30164</v>
      </c>
      <c r="AE9948" t="s">
        <v>565</v>
      </c>
      <c r="AF9948" s="119" t="str">
        <f t="shared" si="622"/>
        <v>NA</v>
      </c>
      <c r="AG9948" s="119"/>
      <c r="AH9948" s="119"/>
      <c r="AI9948" s="119"/>
      <c r="AJ9948" s="119" t="str">
        <f t="shared" si="623"/>
        <v>NA</v>
      </c>
      <c r="AK9948" s="190"/>
      <c r="AL9948" s="191"/>
    </row>
    <row r="9949" spans="1:38" x14ac:dyDescent="0.25">
      <c r="A9949" t="s">
        <v>31431</v>
      </c>
      <c r="B9949" t="s">
        <v>31430</v>
      </c>
      <c r="C9949" t="s">
        <v>31427</v>
      </c>
      <c r="D9949" t="s">
        <v>193</v>
      </c>
      <c r="E9949" t="s">
        <v>13781</v>
      </c>
      <c r="F9949" t="s">
        <v>54</v>
      </c>
      <c r="G9949"/>
      <c r="H9949" t="s">
        <v>49092</v>
      </c>
      <c r="I9949" t="s">
        <v>55536</v>
      </c>
      <c r="J9949" t="s">
        <v>31432</v>
      </c>
      <c r="K9949" t="s">
        <v>565</v>
      </c>
      <c r="L9949" s="119" t="str">
        <f t="shared" si="620"/>
        <v>NA</v>
      </c>
      <c r="M9949" s="119"/>
      <c r="N9949" s="120" t="str">
        <f t="shared" si="621"/>
        <v>NA</v>
      </c>
      <c r="O9949" s="120"/>
      <c r="P9949"/>
      <c r="Q9949"/>
      <c r="R9949"/>
      <c r="S9949"/>
      <c r="T9949"/>
      <c r="U9949" t="s">
        <v>34496</v>
      </c>
      <c r="V9949" t="s">
        <v>34495</v>
      </c>
      <c r="W9949" t="s">
        <v>31995</v>
      </c>
      <c r="X9949" t="s">
        <v>193</v>
      </c>
      <c r="Y9949" t="s">
        <v>1172</v>
      </c>
      <c r="Z9949" t="s">
        <v>54</v>
      </c>
      <c r="AA9949"/>
      <c r="AB9949" t="s">
        <v>48654</v>
      </c>
      <c r="AC9949" t="s">
        <v>55184</v>
      </c>
      <c r="AD9949"/>
      <c r="AE9949" t="s">
        <v>565</v>
      </c>
      <c r="AF9949" s="119" t="str">
        <f t="shared" si="622"/>
        <v>NA</v>
      </c>
      <c r="AG9949" s="119"/>
      <c r="AH9949" s="119"/>
      <c r="AI9949" s="119"/>
      <c r="AJ9949" s="119" t="str">
        <f t="shared" si="623"/>
        <v>NA</v>
      </c>
      <c r="AK9949" s="190"/>
      <c r="AL9949" s="191"/>
    </row>
    <row r="9950" spans="1:38" x14ac:dyDescent="0.25">
      <c r="A9950" t="s">
        <v>32860</v>
      </c>
      <c r="B9950" t="s">
        <v>32859</v>
      </c>
      <c r="C9950" t="s">
        <v>32629</v>
      </c>
      <c r="D9950" t="s">
        <v>193</v>
      </c>
      <c r="E9950" t="s">
        <v>4615</v>
      </c>
      <c r="F9950" t="s">
        <v>54</v>
      </c>
      <c r="G9950"/>
      <c r="H9950" t="s">
        <v>49096</v>
      </c>
      <c r="I9950" t="s">
        <v>55540</v>
      </c>
      <c r="J9950" t="s">
        <v>32861</v>
      </c>
      <c r="K9950" t="s">
        <v>565</v>
      </c>
      <c r="L9950" s="119" t="str">
        <f t="shared" si="620"/>
        <v>NA</v>
      </c>
      <c r="M9950" s="119"/>
      <c r="N9950" s="120" t="str">
        <f t="shared" si="621"/>
        <v>NA</v>
      </c>
      <c r="O9950" s="120"/>
      <c r="P9950"/>
      <c r="Q9950"/>
      <c r="R9950"/>
      <c r="S9950"/>
      <c r="T9950"/>
      <c r="U9950" t="s">
        <v>35613</v>
      </c>
      <c r="V9950" t="s">
        <v>35611</v>
      </c>
      <c r="W9950" t="s">
        <v>35612</v>
      </c>
      <c r="X9950" t="s">
        <v>193</v>
      </c>
      <c r="Y9950" t="s">
        <v>4510</v>
      </c>
      <c r="Z9950" t="s">
        <v>54</v>
      </c>
      <c r="AA9950"/>
      <c r="AB9950" t="s">
        <v>48655</v>
      </c>
      <c r="AC9950" t="s">
        <v>55185</v>
      </c>
      <c r="AD9950" t="s">
        <v>35614</v>
      </c>
      <c r="AE9950" t="s">
        <v>565</v>
      </c>
      <c r="AF9950" s="119" t="str">
        <f t="shared" si="622"/>
        <v>NA</v>
      </c>
      <c r="AG9950" s="119"/>
      <c r="AH9950" s="119"/>
      <c r="AI9950" s="119"/>
      <c r="AJ9950" s="119" t="str">
        <f t="shared" si="623"/>
        <v>NA</v>
      </c>
      <c r="AK9950" s="190"/>
      <c r="AL9950" s="191"/>
    </row>
    <row r="9951" spans="1:38" x14ac:dyDescent="0.25">
      <c r="A9951" t="s">
        <v>35617</v>
      </c>
      <c r="B9951" t="s">
        <v>35615</v>
      </c>
      <c r="C9951" t="s">
        <v>35616</v>
      </c>
      <c r="D9951" t="s">
        <v>193</v>
      </c>
      <c r="E9951" t="s">
        <v>13137</v>
      </c>
      <c r="F9951" t="s">
        <v>54</v>
      </c>
      <c r="G9951"/>
      <c r="H9951" t="s">
        <v>49097</v>
      </c>
      <c r="I9951" t="s">
        <v>55541</v>
      </c>
      <c r="J9951" t="s">
        <v>35617</v>
      </c>
      <c r="K9951" t="s">
        <v>565</v>
      </c>
      <c r="L9951" s="119" t="str">
        <f t="shared" si="620"/>
        <v>NA</v>
      </c>
      <c r="M9951" s="119"/>
      <c r="N9951" s="120" t="str">
        <f t="shared" si="621"/>
        <v>NA</v>
      </c>
      <c r="O9951" s="120"/>
      <c r="P9951"/>
      <c r="Q9951"/>
      <c r="R9951"/>
      <c r="S9951"/>
      <c r="T9951"/>
      <c r="U9951" t="s">
        <v>35245</v>
      </c>
      <c r="V9951" t="s">
        <v>35243</v>
      </c>
      <c r="W9951" t="s">
        <v>35244</v>
      </c>
      <c r="X9951" t="s">
        <v>193</v>
      </c>
      <c r="Y9951" t="s">
        <v>4510</v>
      </c>
      <c r="Z9951" t="s">
        <v>54</v>
      </c>
      <c r="AA9951"/>
      <c r="AB9951" t="s">
        <v>48655</v>
      </c>
      <c r="AC9951" t="s">
        <v>55185</v>
      </c>
      <c r="AD9951"/>
      <c r="AE9951" t="s">
        <v>565</v>
      </c>
      <c r="AF9951" s="119" t="str">
        <f t="shared" si="622"/>
        <v>NA</v>
      </c>
      <c r="AG9951" s="119"/>
      <c r="AH9951" s="119"/>
      <c r="AI9951" s="119"/>
      <c r="AJ9951" s="119" t="str">
        <f t="shared" si="623"/>
        <v>NA</v>
      </c>
      <c r="AK9951" s="190"/>
      <c r="AL9951" s="191"/>
    </row>
    <row r="9952" spans="1:38" x14ac:dyDescent="0.25">
      <c r="A9952" t="s">
        <v>35729</v>
      </c>
      <c r="B9952" t="s">
        <v>35727</v>
      </c>
      <c r="C9952" t="s">
        <v>35728</v>
      </c>
      <c r="D9952" t="s">
        <v>193</v>
      </c>
      <c r="E9952" t="s">
        <v>35730</v>
      </c>
      <c r="F9952" t="s">
        <v>54</v>
      </c>
      <c r="G9952"/>
      <c r="H9952" t="s">
        <v>49098</v>
      </c>
      <c r="I9952" t="s">
        <v>55542</v>
      </c>
      <c r="J9952"/>
      <c r="K9952" t="s">
        <v>565</v>
      </c>
      <c r="L9952" s="119" t="str">
        <f t="shared" si="620"/>
        <v>NA</v>
      </c>
      <c r="M9952" s="119"/>
      <c r="N9952" s="120" t="str">
        <f t="shared" si="621"/>
        <v>NA</v>
      </c>
      <c r="O9952" s="120"/>
      <c r="P9952"/>
      <c r="Q9952"/>
      <c r="R9952"/>
      <c r="S9952"/>
      <c r="T9952"/>
      <c r="U9952" t="s">
        <v>35247</v>
      </c>
      <c r="V9952" t="s">
        <v>35246</v>
      </c>
      <c r="W9952" t="s">
        <v>35244</v>
      </c>
      <c r="X9952" t="s">
        <v>193</v>
      </c>
      <c r="Y9952" t="s">
        <v>35248</v>
      </c>
      <c r="Z9952" t="s">
        <v>54</v>
      </c>
      <c r="AA9952"/>
      <c r="AB9952" t="s">
        <v>48656</v>
      </c>
      <c r="AC9952" t="s">
        <v>55186</v>
      </c>
      <c r="AD9952"/>
      <c r="AE9952" t="s">
        <v>565</v>
      </c>
      <c r="AF9952" s="119" t="str">
        <f t="shared" si="622"/>
        <v>NA</v>
      </c>
      <c r="AG9952" s="119"/>
      <c r="AH9952" s="119"/>
      <c r="AI9952" s="119"/>
      <c r="AJ9952" s="119" t="str">
        <f t="shared" si="623"/>
        <v>NA</v>
      </c>
      <c r="AK9952" s="190"/>
      <c r="AL9952" s="191"/>
    </row>
    <row r="9953" spans="1:38" x14ac:dyDescent="0.25">
      <c r="A9953" t="s">
        <v>35658</v>
      </c>
      <c r="B9953" t="s">
        <v>35656</v>
      </c>
      <c r="C9953" t="s">
        <v>35657</v>
      </c>
      <c r="D9953" t="s">
        <v>193</v>
      </c>
      <c r="E9953" t="s">
        <v>1200</v>
      </c>
      <c r="F9953" t="s">
        <v>54</v>
      </c>
      <c r="G9953"/>
      <c r="H9953" t="s">
        <v>49099</v>
      </c>
      <c r="I9953" t="s">
        <v>55543</v>
      </c>
      <c r="J9953"/>
      <c r="K9953" t="s">
        <v>565</v>
      </c>
      <c r="L9953" s="119" t="str">
        <f t="shared" si="620"/>
        <v>NA</v>
      </c>
      <c r="M9953" s="119"/>
      <c r="N9953" s="120" t="str">
        <f t="shared" si="621"/>
        <v>NA</v>
      </c>
      <c r="O9953" s="120"/>
      <c r="P9953"/>
      <c r="Q9953"/>
      <c r="R9953"/>
      <c r="S9953"/>
      <c r="T9953"/>
      <c r="U9953" t="s">
        <v>34498</v>
      </c>
      <c r="V9953" t="s">
        <v>34497</v>
      </c>
      <c r="W9953" t="s">
        <v>31995</v>
      </c>
      <c r="X9953" t="s">
        <v>193</v>
      </c>
      <c r="Y9953" t="s">
        <v>7973</v>
      </c>
      <c r="Z9953" t="s">
        <v>54</v>
      </c>
      <c r="AA9953"/>
      <c r="AB9953" t="s">
        <v>48657</v>
      </c>
      <c r="AC9953" t="s">
        <v>55187</v>
      </c>
      <c r="AD9953"/>
      <c r="AE9953" t="s">
        <v>565</v>
      </c>
      <c r="AF9953" s="119" t="str">
        <f t="shared" si="622"/>
        <v>NA</v>
      </c>
      <c r="AG9953" s="119"/>
      <c r="AH9953" s="119"/>
      <c r="AI9953" s="119"/>
      <c r="AJ9953" s="119" t="str">
        <f t="shared" si="623"/>
        <v>NA</v>
      </c>
      <c r="AK9953" s="190"/>
      <c r="AL9953" s="191"/>
    </row>
    <row r="9954" spans="1:38" x14ac:dyDescent="0.25">
      <c r="A9954" t="s">
        <v>32481</v>
      </c>
      <c r="B9954" t="s">
        <v>32479</v>
      </c>
      <c r="C9954" t="s">
        <v>32480</v>
      </c>
      <c r="D9954" t="s">
        <v>193</v>
      </c>
      <c r="E9954" t="s">
        <v>1200</v>
      </c>
      <c r="F9954" t="s">
        <v>54</v>
      </c>
      <c r="G9954"/>
      <c r="H9954" t="s">
        <v>49099</v>
      </c>
      <c r="I9954" t="s">
        <v>55543</v>
      </c>
      <c r="J9954"/>
      <c r="K9954" t="s">
        <v>565</v>
      </c>
      <c r="L9954" s="119" t="str">
        <f t="shared" si="620"/>
        <v>NA</v>
      </c>
      <c r="M9954" s="119"/>
      <c r="N9954" s="120" t="str">
        <f t="shared" si="621"/>
        <v>NA</v>
      </c>
      <c r="O9954" s="120"/>
      <c r="P9954"/>
      <c r="Q9954"/>
      <c r="R9954"/>
      <c r="S9954"/>
      <c r="T9954"/>
      <c r="U9954" t="s">
        <v>32832</v>
      </c>
      <c r="V9954" t="s">
        <v>32830</v>
      </c>
      <c r="W9954" t="s">
        <v>32831</v>
      </c>
      <c r="X9954" t="s">
        <v>193</v>
      </c>
      <c r="Y9954" t="s">
        <v>2375</v>
      </c>
      <c r="Z9954" t="s">
        <v>54</v>
      </c>
      <c r="AA9954"/>
      <c r="AB9954" t="s">
        <v>48658</v>
      </c>
      <c r="AC9954" t="s">
        <v>55188</v>
      </c>
      <c r="AD9954" t="s">
        <v>32833</v>
      </c>
      <c r="AE9954" t="s">
        <v>565</v>
      </c>
      <c r="AF9954" s="119" t="str">
        <f t="shared" si="622"/>
        <v>NA</v>
      </c>
      <c r="AG9954" s="119"/>
      <c r="AH9954" s="119"/>
      <c r="AI9954" s="119"/>
      <c r="AJ9954" s="119" t="str">
        <f t="shared" si="623"/>
        <v>NA</v>
      </c>
      <c r="AK9954" s="190"/>
      <c r="AL9954" s="191"/>
    </row>
    <row r="9955" spans="1:38" x14ac:dyDescent="0.25">
      <c r="A9955" t="s">
        <v>27139</v>
      </c>
      <c r="B9955" t="s">
        <v>27137</v>
      </c>
      <c r="C9955" t="s">
        <v>27138</v>
      </c>
      <c r="D9955" t="s">
        <v>193</v>
      </c>
      <c r="E9955" t="s">
        <v>1200</v>
      </c>
      <c r="F9955" t="s">
        <v>54</v>
      </c>
      <c r="G9955"/>
      <c r="H9955" t="s">
        <v>49099</v>
      </c>
      <c r="I9955" t="s">
        <v>55543</v>
      </c>
      <c r="J9955" t="s">
        <v>27140</v>
      </c>
      <c r="K9955" t="s">
        <v>565</v>
      </c>
      <c r="L9955" s="119" t="str">
        <f t="shared" si="620"/>
        <v>NA</v>
      </c>
      <c r="M9955" s="119"/>
      <c r="N9955" s="120" t="str">
        <f t="shared" si="621"/>
        <v>NA</v>
      </c>
      <c r="O9955" s="120"/>
      <c r="P9955"/>
      <c r="Q9955"/>
      <c r="R9955"/>
      <c r="S9955"/>
      <c r="T9955"/>
      <c r="U9955" t="s">
        <v>34504</v>
      </c>
      <c r="V9955" t="s">
        <v>34503</v>
      </c>
      <c r="W9955" t="s">
        <v>31995</v>
      </c>
      <c r="X9955" t="s">
        <v>193</v>
      </c>
      <c r="Y9955" t="s">
        <v>2375</v>
      </c>
      <c r="Z9955" t="s">
        <v>54</v>
      </c>
      <c r="AA9955"/>
      <c r="AB9955" t="s">
        <v>48658</v>
      </c>
      <c r="AC9955" t="s">
        <v>55188</v>
      </c>
      <c r="AD9955" t="s">
        <v>34505</v>
      </c>
      <c r="AE9955" t="s">
        <v>565</v>
      </c>
      <c r="AF9955" s="119" t="str">
        <f t="shared" si="622"/>
        <v>NA</v>
      </c>
      <c r="AG9955" s="119"/>
      <c r="AH9955" s="119"/>
      <c r="AI9955" s="119"/>
      <c r="AJ9955" s="119" t="str">
        <f t="shared" si="623"/>
        <v>NA</v>
      </c>
      <c r="AK9955" s="190"/>
      <c r="AL9955" s="191"/>
    </row>
    <row r="9956" spans="1:38" x14ac:dyDescent="0.25">
      <c r="A9956" t="s">
        <v>35744</v>
      </c>
      <c r="B9956" t="s">
        <v>35743</v>
      </c>
      <c r="C9956" t="s">
        <v>35736</v>
      </c>
      <c r="D9956" t="s">
        <v>35738</v>
      </c>
      <c r="E9956" t="s">
        <v>5908</v>
      </c>
      <c r="F9956" t="s">
        <v>54</v>
      </c>
      <c r="G9956"/>
      <c r="H9956" t="s">
        <v>49100</v>
      </c>
      <c r="I9956" t="s">
        <v>55544</v>
      </c>
      <c r="J9956" t="s">
        <v>35745</v>
      </c>
      <c r="K9956" t="s">
        <v>565</v>
      </c>
      <c r="L9956" s="119" t="str">
        <f t="shared" si="620"/>
        <v>NA</v>
      </c>
      <c r="M9956" s="119"/>
      <c r="N9956" s="120" t="str">
        <f t="shared" si="621"/>
        <v>NA</v>
      </c>
      <c r="O9956" s="120"/>
      <c r="P9956"/>
      <c r="Q9956"/>
      <c r="R9956"/>
      <c r="S9956"/>
      <c r="T9956"/>
      <c r="U9956" t="s">
        <v>32236</v>
      </c>
      <c r="V9956" t="s">
        <v>32234</v>
      </c>
      <c r="W9956" t="s">
        <v>32235</v>
      </c>
      <c r="X9956" t="s">
        <v>193</v>
      </c>
      <c r="Y9956" t="s">
        <v>3323</v>
      </c>
      <c r="Z9956" t="s">
        <v>54</v>
      </c>
      <c r="AA9956"/>
      <c r="AB9956" t="s">
        <v>48659</v>
      </c>
      <c r="AC9956" t="s">
        <v>55189</v>
      </c>
      <c r="AD9956"/>
      <c r="AE9956" t="s">
        <v>565</v>
      </c>
      <c r="AF9956" s="119" t="str">
        <f t="shared" si="622"/>
        <v>NA</v>
      </c>
      <c r="AG9956" s="119"/>
      <c r="AH9956" s="119"/>
      <c r="AI9956" s="119"/>
      <c r="AJ9956" s="119" t="str">
        <f t="shared" si="623"/>
        <v>NA</v>
      </c>
      <c r="AK9956" s="190"/>
      <c r="AL9956" s="191"/>
    </row>
    <row r="9957" spans="1:38" x14ac:dyDescent="0.25">
      <c r="A9957" t="s">
        <v>35759</v>
      </c>
      <c r="B9957" t="s">
        <v>35758</v>
      </c>
      <c r="C9957" t="s">
        <v>35736</v>
      </c>
      <c r="D9957" t="s">
        <v>35738</v>
      </c>
      <c r="E9957" t="s">
        <v>418</v>
      </c>
      <c r="F9957" t="s">
        <v>54</v>
      </c>
      <c r="G9957" t="s">
        <v>56544</v>
      </c>
      <c r="H9957" t="s">
        <v>49101</v>
      </c>
      <c r="I9957" t="s">
        <v>55545</v>
      </c>
      <c r="J9957" t="s">
        <v>35759</v>
      </c>
      <c r="K9957" t="s">
        <v>565</v>
      </c>
      <c r="L9957" s="119" t="str">
        <f t="shared" si="620"/>
        <v>NA</v>
      </c>
      <c r="M9957" s="119"/>
      <c r="N9957" s="120" t="str">
        <f t="shared" si="621"/>
        <v>NA</v>
      </c>
      <c r="O9957" s="120"/>
      <c r="P9957"/>
      <c r="Q9957"/>
      <c r="R9957"/>
      <c r="S9957"/>
      <c r="T9957"/>
      <c r="U9957" t="s">
        <v>34500</v>
      </c>
      <c r="V9957" t="s">
        <v>34499</v>
      </c>
      <c r="W9957" t="s">
        <v>31995</v>
      </c>
      <c r="X9957" t="s">
        <v>193</v>
      </c>
      <c r="Y9957" t="s">
        <v>3323</v>
      </c>
      <c r="Z9957" t="s">
        <v>54</v>
      </c>
      <c r="AA9957"/>
      <c r="AB9957" t="s">
        <v>48659</v>
      </c>
      <c r="AC9957" t="s">
        <v>55189</v>
      </c>
      <c r="AD9957" t="s">
        <v>34480</v>
      </c>
      <c r="AE9957" t="s">
        <v>565</v>
      </c>
      <c r="AF9957" s="119" t="str">
        <f t="shared" si="622"/>
        <v>NA</v>
      </c>
      <c r="AG9957" s="119"/>
      <c r="AH9957" s="119"/>
      <c r="AI9957" s="119"/>
      <c r="AJ9957" s="119" t="str">
        <f t="shared" si="623"/>
        <v>NA</v>
      </c>
      <c r="AK9957" s="190"/>
      <c r="AL9957" s="191"/>
    </row>
    <row r="9958" spans="1:38" x14ac:dyDescent="0.25">
      <c r="A9958" t="s">
        <v>35753</v>
      </c>
      <c r="B9958" t="s">
        <v>35752</v>
      </c>
      <c r="C9958" t="s">
        <v>35736</v>
      </c>
      <c r="D9958" t="s">
        <v>35738</v>
      </c>
      <c r="E9958" t="s">
        <v>5466</v>
      </c>
      <c r="F9958" t="s">
        <v>54</v>
      </c>
      <c r="G9958"/>
      <c r="H9958" t="s">
        <v>49102</v>
      </c>
      <c r="I9958" t="s">
        <v>55546</v>
      </c>
      <c r="J9958" t="s">
        <v>35754</v>
      </c>
      <c r="K9958" t="s">
        <v>565</v>
      </c>
      <c r="L9958" s="119" t="str">
        <f t="shared" si="620"/>
        <v>NA</v>
      </c>
      <c r="M9958" s="119"/>
      <c r="N9958" s="120" t="str">
        <f t="shared" si="621"/>
        <v>NA</v>
      </c>
      <c r="O9958" s="120"/>
      <c r="P9958"/>
      <c r="Q9958"/>
      <c r="R9958"/>
      <c r="S9958"/>
      <c r="T9958"/>
      <c r="U9958" t="s">
        <v>32840</v>
      </c>
      <c r="V9958" t="s">
        <v>32838</v>
      </c>
      <c r="W9958" t="s">
        <v>32839</v>
      </c>
      <c r="X9958" t="s">
        <v>193</v>
      </c>
      <c r="Y9958" t="s">
        <v>3318</v>
      </c>
      <c r="Z9958" t="s">
        <v>54</v>
      </c>
      <c r="AA9958"/>
      <c r="AB9958" t="s">
        <v>48660</v>
      </c>
      <c r="AC9958" t="s">
        <v>55190</v>
      </c>
      <c r="AD9958"/>
      <c r="AE9958" t="s">
        <v>565</v>
      </c>
      <c r="AF9958" s="119" t="str">
        <f t="shared" si="622"/>
        <v>NA</v>
      </c>
      <c r="AG9958" s="119"/>
      <c r="AH9958" s="119"/>
      <c r="AI9958" s="119"/>
      <c r="AJ9958" s="119" t="str">
        <f t="shared" si="623"/>
        <v>NA</v>
      </c>
      <c r="AK9958" s="190"/>
      <c r="AL9958" s="191"/>
    </row>
    <row r="9959" spans="1:38" x14ac:dyDescent="0.25">
      <c r="A9959" t="s">
        <v>35747</v>
      </c>
      <c r="B9959" t="s">
        <v>35746</v>
      </c>
      <c r="C9959" t="s">
        <v>35736</v>
      </c>
      <c r="D9959" t="s">
        <v>35738</v>
      </c>
      <c r="E9959" t="s">
        <v>5112</v>
      </c>
      <c r="F9959" t="s">
        <v>54</v>
      </c>
      <c r="G9959"/>
      <c r="H9959" t="s">
        <v>49103</v>
      </c>
      <c r="I9959" t="s">
        <v>55547</v>
      </c>
      <c r="J9959" t="s">
        <v>35748</v>
      </c>
      <c r="K9959" t="s">
        <v>565</v>
      </c>
      <c r="L9959" s="119" t="str">
        <f t="shared" si="620"/>
        <v>NA</v>
      </c>
      <c r="M9959" s="119"/>
      <c r="N9959" s="120" t="str">
        <f t="shared" si="621"/>
        <v>NA</v>
      </c>
      <c r="O9959" s="120"/>
      <c r="P9959"/>
      <c r="Q9959"/>
      <c r="R9959"/>
      <c r="S9959"/>
      <c r="T9959"/>
      <c r="U9959" t="s">
        <v>33803</v>
      </c>
      <c r="V9959" t="s">
        <v>33801</v>
      </c>
      <c r="W9959" t="s">
        <v>33802</v>
      </c>
      <c r="X9959" t="s">
        <v>193</v>
      </c>
      <c r="Y9959" t="s">
        <v>3318</v>
      </c>
      <c r="Z9959" t="s">
        <v>54</v>
      </c>
      <c r="AA9959"/>
      <c r="AB9959" t="s">
        <v>48660</v>
      </c>
      <c r="AC9959" t="s">
        <v>55190</v>
      </c>
      <c r="AD9959"/>
      <c r="AE9959" t="s">
        <v>565</v>
      </c>
      <c r="AF9959" s="119" t="str">
        <f t="shared" si="622"/>
        <v>NA</v>
      </c>
      <c r="AG9959" s="119"/>
      <c r="AH9959" s="119"/>
      <c r="AI9959" s="119"/>
      <c r="AJ9959" s="119" t="str">
        <f t="shared" si="623"/>
        <v>NA</v>
      </c>
      <c r="AK9959" s="190"/>
      <c r="AL9959" s="191"/>
    </row>
    <row r="9960" spans="1:38" x14ac:dyDescent="0.25">
      <c r="A9960" t="s">
        <v>35741</v>
      </c>
      <c r="B9960" t="s">
        <v>35740</v>
      </c>
      <c r="C9960" t="s">
        <v>35736</v>
      </c>
      <c r="D9960" t="s">
        <v>35738</v>
      </c>
      <c r="E9960" t="s">
        <v>752</v>
      </c>
      <c r="F9960" t="s">
        <v>54</v>
      </c>
      <c r="G9960"/>
      <c r="H9960" t="s">
        <v>49104</v>
      </c>
      <c r="I9960" t="s">
        <v>55548</v>
      </c>
      <c r="J9960" t="s">
        <v>35742</v>
      </c>
      <c r="K9960" t="s">
        <v>565</v>
      </c>
      <c r="L9960" s="119" t="str">
        <f t="shared" si="620"/>
        <v>NA</v>
      </c>
      <c r="M9960" s="119"/>
      <c r="N9960" s="120" t="str">
        <f t="shared" si="621"/>
        <v>NA</v>
      </c>
      <c r="O9960" s="120"/>
      <c r="P9960"/>
      <c r="Q9960"/>
      <c r="R9960"/>
      <c r="S9960"/>
      <c r="T9960"/>
      <c r="U9960" t="s">
        <v>34502</v>
      </c>
      <c r="V9960" t="s">
        <v>34501</v>
      </c>
      <c r="W9960" t="s">
        <v>31995</v>
      </c>
      <c r="X9960" t="s">
        <v>193</v>
      </c>
      <c r="Y9960" t="s">
        <v>3318</v>
      </c>
      <c r="Z9960" t="s">
        <v>54</v>
      </c>
      <c r="AA9960"/>
      <c r="AB9960" t="s">
        <v>48660</v>
      </c>
      <c r="AC9960" t="s">
        <v>55190</v>
      </c>
      <c r="AD9960" t="s">
        <v>34480</v>
      </c>
      <c r="AE9960" t="s">
        <v>565</v>
      </c>
      <c r="AF9960" s="119" t="str">
        <f t="shared" si="622"/>
        <v>NA</v>
      </c>
      <c r="AG9960" s="119"/>
      <c r="AH9960" s="119"/>
      <c r="AI9960" s="119"/>
      <c r="AJ9960" s="119" t="str">
        <f t="shared" si="623"/>
        <v>NA</v>
      </c>
      <c r="AK9960" s="190"/>
      <c r="AL9960" s="191"/>
    </row>
    <row r="9961" spans="1:38" x14ac:dyDescent="0.25">
      <c r="A9961" t="s">
        <v>35762</v>
      </c>
      <c r="B9961" t="s">
        <v>35760</v>
      </c>
      <c r="C9961" t="s">
        <v>35761</v>
      </c>
      <c r="D9961" t="s">
        <v>35738</v>
      </c>
      <c r="E9961" t="s">
        <v>4351</v>
      </c>
      <c r="F9961" t="s">
        <v>54</v>
      </c>
      <c r="G9961"/>
      <c r="H9961" t="s">
        <v>49105</v>
      </c>
      <c r="I9961" t="s">
        <v>55549</v>
      </c>
      <c r="J9961" t="s">
        <v>35762</v>
      </c>
      <c r="K9961" t="s">
        <v>105</v>
      </c>
      <c r="L9961" s="119" t="str">
        <f t="shared" si="620"/>
        <v>NA</v>
      </c>
      <c r="M9961" s="119"/>
      <c r="N9961" s="120" t="str">
        <f t="shared" si="621"/>
        <v>NA</v>
      </c>
      <c r="O9961" s="120"/>
      <c r="P9961"/>
      <c r="Q9961"/>
      <c r="R9961"/>
      <c r="S9961"/>
      <c r="T9961"/>
      <c r="U9961" t="s">
        <v>31552</v>
      </c>
      <c r="V9961" t="s">
        <v>31550</v>
      </c>
      <c r="W9961" t="s">
        <v>31551</v>
      </c>
      <c r="X9961" t="s">
        <v>193</v>
      </c>
      <c r="Y9961" t="s">
        <v>31553</v>
      </c>
      <c r="Z9961" t="s">
        <v>54</v>
      </c>
      <c r="AA9961"/>
      <c r="AB9961" t="s">
        <v>48661</v>
      </c>
      <c r="AC9961" t="s">
        <v>55191</v>
      </c>
      <c r="AD9961"/>
      <c r="AE9961" t="s">
        <v>565</v>
      </c>
      <c r="AF9961" s="119" t="str">
        <f t="shared" si="622"/>
        <v>NA</v>
      </c>
      <c r="AG9961" s="119"/>
      <c r="AH9961" s="119"/>
      <c r="AI9961" s="119"/>
      <c r="AJ9961" s="119" t="str">
        <f t="shared" si="623"/>
        <v>NA</v>
      </c>
      <c r="AK9961" s="190"/>
      <c r="AL9961" s="191"/>
    </row>
    <row r="9962" spans="1:38" x14ac:dyDescent="0.25">
      <c r="A9962" t="s">
        <v>35756</v>
      </c>
      <c r="B9962" t="s">
        <v>35755</v>
      </c>
      <c r="C9962" t="s">
        <v>35736</v>
      </c>
      <c r="D9962" t="s">
        <v>35738</v>
      </c>
      <c r="E9962" t="s">
        <v>324</v>
      </c>
      <c r="F9962" t="s">
        <v>54</v>
      </c>
      <c r="G9962"/>
      <c r="H9962" t="s">
        <v>49664</v>
      </c>
      <c r="I9962" t="s">
        <v>55550</v>
      </c>
      <c r="J9962" t="s">
        <v>35757</v>
      </c>
      <c r="K9962" t="s">
        <v>565</v>
      </c>
      <c r="L9962" s="119" t="str">
        <f t="shared" si="620"/>
        <v>NA</v>
      </c>
      <c r="M9962" s="119"/>
      <c r="N9962" s="120" t="str">
        <f t="shared" si="621"/>
        <v>NA</v>
      </c>
      <c r="O9962" s="120"/>
      <c r="P9962"/>
      <c r="Q9962"/>
      <c r="R9962"/>
      <c r="S9962"/>
      <c r="T9962"/>
      <c r="U9962" t="s">
        <v>34480</v>
      </c>
      <c r="V9962" t="s">
        <v>34479</v>
      </c>
      <c r="W9962" t="s">
        <v>31995</v>
      </c>
      <c r="X9962" t="s">
        <v>193</v>
      </c>
      <c r="Y9962" t="s">
        <v>11087</v>
      </c>
      <c r="Z9962" t="s">
        <v>54</v>
      </c>
      <c r="AA9962"/>
      <c r="AB9962" t="s">
        <v>48662</v>
      </c>
      <c r="AC9962" t="s">
        <v>55192</v>
      </c>
      <c r="AD9962" t="s">
        <v>34480</v>
      </c>
      <c r="AE9962" t="s">
        <v>565</v>
      </c>
      <c r="AF9962" s="119" t="str">
        <f t="shared" si="622"/>
        <v>NA</v>
      </c>
      <c r="AG9962" s="119"/>
      <c r="AH9962" s="119"/>
      <c r="AI9962" s="119"/>
      <c r="AJ9962" s="119" t="str">
        <f t="shared" si="623"/>
        <v>NA</v>
      </c>
      <c r="AK9962" s="190"/>
      <c r="AL9962" s="191"/>
    </row>
    <row r="9963" spans="1:38" x14ac:dyDescent="0.25">
      <c r="A9963" t="s">
        <v>35750</v>
      </c>
      <c r="B9963" t="s">
        <v>35749</v>
      </c>
      <c r="C9963" t="s">
        <v>35736</v>
      </c>
      <c r="D9963" t="s">
        <v>35738</v>
      </c>
      <c r="E9963" t="s">
        <v>414</v>
      </c>
      <c r="F9963" t="s">
        <v>54</v>
      </c>
      <c r="G9963"/>
      <c r="H9963" t="s">
        <v>49106</v>
      </c>
      <c r="I9963" t="s">
        <v>55551</v>
      </c>
      <c r="J9963" t="s">
        <v>35751</v>
      </c>
      <c r="K9963" t="s">
        <v>565</v>
      </c>
      <c r="L9963" s="119" t="str">
        <f t="shared" si="620"/>
        <v>NA</v>
      </c>
      <c r="M9963" s="119"/>
      <c r="N9963" s="120" t="str">
        <f t="shared" si="621"/>
        <v>NA</v>
      </c>
      <c r="O9963" s="120"/>
      <c r="P9963"/>
      <c r="Q9963"/>
      <c r="R9963"/>
      <c r="S9963"/>
      <c r="T9963"/>
      <c r="U9963" t="s">
        <v>33984</v>
      </c>
      <c r="V9963" t="s">
        <v>33982</v>
      </c>
      <c r="W9963" t="s">
        <v>33983</v>
      </c>
      <c r="X9963" t="s">
        <v>193</v>
      </c>
      <c r="Y9963" t="s">
        <v>18401</v>
      </c>
      <c r="Z9963" t="s">
        <v>54</v>
      </c>
      <c r="AA9963"/>
      <c r="AB9963" t="s">
        <v>48663</v>
      </c>
      <c r="AC9963" t="s">
        <v>55193</v>
      </c>
      <c r="AD9963" t="s">
        <v>33985</v>
      </c>
      <c r="AE9963" t="s">
        <v>565</v>
      </c>
      <c r="AF9963" s="119" t="str">
        <f t="shared" si="622"/>
        <v>NA</v>
      </c>
      <c r="AG9963" s="119"/>
      <c r="AH9963" s="119"/>
      <c r="AI9963" s="119"/>
      <c r="AJ9963" s="119" t="str">
        <f t="shared" si="623"/>
        <v>NA</v>
      </c>
      <c r="AK9963" s="190"/>
      <c r="AL9963" s="191"/>
    </row>
    <row r="9964" spans="1:38" x14ac:dyDescent="0.25">
      <c r="A9964" t="s">
        <v>35737</v>
      </c>
      <c r="B9964" t="s">
        <v>35735</v>
      </c>
      <c r="C9964" t="s">
        <v>35736</v>
      </c>
      <c r="D9964" t="s">
        <v>35738</v>
      </c>
      <c r="E9964" t="s">
        <v>27198</v>
      </c>
      <c r="F9964" t="s">
        <v>54</v>
      </c>
      <c r="G9964"/>
      <c r="H9964" t="s">
        <v>49107</v>
      </c>
      <c r="I9964" t="s">
        <v>55552</v>
      </c>
      <c r="J9964" t="s">
        <v>35739</v>
      </c>
      <c r="K9964" t="s">
        <v>565</v>
      </c>
      <c r="L9964" s="119" t="str">
        <f t="shared" si="620"/>
        <v>NA</v>
      </c>
      <c r="M9964" s="119"/>
      <c r="N9964" s="120" t="str">
        <f t="shared" si="621"/>
        <v>NA</v>
      </c>
      <c r="O9964" s="120"/>
      <c r="P9964"/>
      <c r="Q9964"/>
      <c r="R9964"/>
      <c r="S9964"/>
      <c r="T9964"/>
      <c r="U9964" t="s">
        <v>32301</v>
      </c>
      <c r="V9964" t="s">
        <v>32299</v>
      </c>
      <c r="W9964" t="s">
        <v>32300</v>
      </c>
      <c r="X9964" t="s">
        <v>193</v>
      </c>
      <c r="Y9964" t="s">
        <v>337</v>
      </c>
      <c r="Z9964" t="s">
        <v>54</v>
      </c>
      <c r="AA9964"/>
      <c r="AB9964" t="s">
        <v>49654</v>
      </c>
      <c r="AC9964" t="s">
        <v>55194</v>
      </c>
      <c r="AD9964" t="s">
        <v>32302</v>
      </c>
      <c r="AE9964" t="s">
        <v>565</v>
      </c>
      <c r="AF9964" s="119" t="str">
        <f t="shared" si="622"/>
        <v>NA</v>
      </c>
      <c r="AG9964" s="119"/>
      <c r="AH9964" s="119"/>
      <c r="AI9964" s="119"/>
      <c r="AJ9964" s="119" t="str">
        <f t="shared" si="623"/>
        <v>NA</v>
      </c>
      <c r="AK9964" s="190"/>
      <c r="AL9964" s="191"/>
    </row>
    <row r="9965" spans="1:38" x14ac:dyDescent="0.25">
      <c r="A9965" t="s">
        <v>36347</v>
      </c>
      <c r="B9965" t="s">
        <v>36346</v>
      </c>
      <c r="C9965" t="s">
        <v>36138</v>
      </c>
      <c r="D9965" t="s">
        <v>804</v>
      </c>
      <c r="E9965" t="s">
        <v>239</v>
      </c>
      <c r="F9965" t="s">
        <v>54</v>
      </c>
      <c r="G9965"/>
      <c r="H9965" t="s">
        <v>49108</v>
      </c>
      <c r="I9965" t="s">
        <v>55553</v>
      </c>
      <c r="J9965"/>
      <c r="K9965" t="s">
        <v>565</v>
      </c>
      <c r="L9965" s="119" t="str">
        <f t="shared" si="620"/>
        <v>NA</v>
      </c>
      <c r="M9965" s="119"/>
      <c r="N9965" s="120" t="str">
        <f t="shared" si="621"/>
        <v>NA</v>
      </c>
      <c r="O9965" s="120"/>
      <c r="P9965"/>
      <c r="Q9965"/>
      <c r="R9965"/>
      <c r="S9965"/>
      <c r="T9965"/>
      <c r="U9965" t="s">
        <v>31476</v>
      </c>
      <c r="V9965" t="s">
        <v>31474</v>
      </c>
      <c r="W9965" t="s">
        <v>31475</v>
      </c>
      <c r="X9965" t="s">
        <v>193</v>
      </c>
      <c r="Y9965" t="s">
        <v>337</v>
      </c>
      <c r="Z9965" t="s">
        <v>54</v>
      </c>
      <c r="AA9965"/>
      <c r="AB9965" t="s">
        <v>49654</v>
      </c>
      <c r="AC9965" t="s">
        <v>55194</v>
      </c>
      <c r="AD9965"/>
      <c r="AE9965" t="s">
        <v>565</v>
      </c>
      <c r="AF9965" s="119" t="str">
        <f t="shared" si="622"/>
        <v>NA</v>
      </c>
      <c r="AG9965" s="119"/>
      <c r="AH9965" s="119"/>
      <c r="AI9965" s="119"/>
      <c r="AJ9965" s="119" t="str">
        <f t="shared" si="623"/>
        <v>NA</v>
      </c>
      <c r="AK9965" s="190"/>
      <c r="AL9965" s="191"/>
    </row>
    <row r="9966" spans="1:38" x14ac:dyDescent="0.25">
      <c r="A9966" t="s">
        <v>36116</v>
      </c>
      <c r="B9966" t="s">
        <v>36115</v>
      </c>
      <c r="C9966" t="s">
        <v>10923</v>
      </c>
      <c r="D9966" t="s">
        <v>804</v>
      </c>
      <c r="E9966" t="s">
        <v>36117</v>
      </c>
      <c r="F9966" t="s">
        <v>54</v>
      </c>
      <c r="G9966"/>
      <c r="H9966" t="s">
        <v>49109</v>
      </c>
      <c r="I9966" t="s">
        <v>55554</v>
      </c>
      <c r="J9966" t="s">
        <v>36118</v>
      </c>
      <c r="K9966" t="s">
        <v>565</v>
      </c>
      <c r="L9966" s="119" t="str">
        <f t="shared" si="620"/>
        <v>NA</v>
      </c>
      <c r="M9966" s="119"/>
      <c r="N9966" s="120" t="str">
        <f t="shared" si="621"/>
        <v>NA</v>
      </c>
      <c r="O9966" s="120"/>
      <c r="P9966"/>
      <c r="Q9966"/>
      <c r="R9966"/>
      <c r="S9966"/>
      <c r="T9966"/>
      <c r="U9966" t="s">
        <v>28489</v>
      </c>
      <c r="V9966" t="s">
        <v>28487</v>
      </c>
      <c r="W9966" t="s">
        <v>28488</v>
      </c>
      <c r="X9966" t="s">
        <v>193</v>
      </c>
      <c r="Y9966" t="s">
        <v>337</v>
      </c>
      <c r="Z9966" t="s">
        <v>54</v>
      </c>
      <c r="AA9966"/>
      <c r="AB9966" t="s">
        <v>49654</v>
      </c>
      <c r="AC9966" t="s">
        <v>55194</v>
      </c>
      <c r="AD9966"/>
      <c r="AE9966" t="s">
        <v>565</v>
      </c>
      <c r="AF9966" s="119" t="str">
        <f t="shared" si="622"/>
        <v>NA</v>
      </c>
      <c r="AG9966" s="119"/>
      <c r="AH9966" s="119"/>
      <c r="AI9966" s="119"/>
      <c r="AJ9966" s="119" t="str">
        <f t="shared" si="623"/>
        <v>NA</v>
      </c>
      <c r="AK9966" s="190"/>
      <c r="AL9966" s="191"/>
    </row>
    <row r="9967" spans="1:38" x14ac:dyDescent="0.25">
      <c r="A9967" t="s">
        <v>36409</v>
      </c>
      <c r="B9967" t="s">
        <v>36407</v>
      </c>
      <c r="C9967" t="s">
        <v>36408</v>
      </c>
      <c r="D9967" t="s">
        <v>804</v>
      </c>
      <c r="E9967" t="s">
        <v>3073</v>
      </c>
      <c r="F9967" t="s">
        <v>54</v>
      </c>
      <c r="G9967"/>
      <c r="H9967" t="s">
        <v>49110</v>
      </c>
      <c r="I9967" t="s">
        <v>55555</v>
      </c>
      <c r="J9967" t="s">
        <v>36409</v>
      </c>
      <c r="K9967" t="s">
        <v>565</v>
      </c>
      <c r="L9967" s="119" t="str">
        <f t="shared" si="620"/>
        <v>NA</v>
      </c>
      <c r="M9967" s="119"/>
      <c r="N9967" s="120" t="str">
        <f t="shared" si="621"/>
        <v>NA</v>
      </c>
      <c r="O9967" s="120"/>
      <c r="P9967"/>
      <c r="Q9967"/>
      <c r="R9967"/>
      <c r="S9967"/>
      <c r="T9967"/>
      <c r="U9967" t="s">
        <v>33888</v>
      </c>
      <c r="V9967" t="s">
        <v>33886</v>
      </c>
      <c r="W9967" t="s">
        <v>33887</v>
      </c>
      <c r="X9967" t="s">
        <v>193</v>
      </c>
      <c r="Y9967" t="s">
        <v>337</v>
      </c>
      <c r="Z9967" t="s">
        <v>54</v>
      </c>
      <c r="AA9967"/>
      <c r="AB9967" t="s">
        <v>49654</v>
      </c>
      <c r="AC9967" t="s">
        <v>55194</v>
      </c>
      <c r="AD9967"/>
      <c r="AE9967" t="s">
        <v>565</v>
      </c>
      <c r="AF9967" s="119" t="str">
        <f t="shared" si="622"/>
        <v>NA</v>
      </c>
      <c r="AG9967" s="119"/>
      <c r="AH9967" s="119"/>
      <c r="AI9967" s="119"/>
      <c r="AJ9967" s="119" t="str">
        <f t="shared" si="623"/>
        <v>NA</v>
      </c>
      <c r="AK9967" s="190"/>
      <c r="AL9967" s="191"/>
    </row>
    <row r="9968" spans="1:38" x14ac:dyDescent="0.25">
      <c r="A9968" t="s">
        <v>36895</v>
      </c>
      <c r="B9968" t="s">
        <v>36894</v>
      </c>
      <c r="C9968" t="s">
        <v>11146</v>
      </c>
      <c r="D9968" t="s">
        <v>804</v>
      </c>
      <c r="E9968" t="s">
        <v>13443</v>
      </c>
      <c r="F9968" t="s">
        <v>54</v>
      </c>
      <c r="G9968"/>
      <c r="H9968" t="s">
        <v>49111</v>
      </c>
      <c r="I9968" t="s">
        <v>55556</v>
      </c>
      <c r="J9968"/>
      <c r="K9968" t="s">
        <v>565</v>
      </c>
      <c r="L9968" s="119" t="str">
        <f t="shared" si="620"/>
        <v>NA</v>
      </c>
      <c r="M9968" s="119"/>
      <c r="N9968" s="120" t="str">
        <f t="shared" si="621"/>
        <v>NA</v>
      </c>
      <c r="O9968" s="120"/>
      <c r="P9968"/>
      <c r="Q9968"/>
      <c r="R9968"/>
      <c r="S9968"/>
      <c r="T9968"/>
      <c r="U9968" t="s">
        <v>33952</v>
      </c>
      <c r="V9968" t="s">
        <v>33950</v>
      </c>
      <c r="W9968" t="s">
        <v>33951</v>
      </c>
      <c r="X9968" t="s">
        <v>193</v>
      </c>
      <c r="Y9968" t="s">
        <v>337</v>
      </c>
      <c r="Z9968" t="s">
        <v>54</v>
      </c>
      <c r="AA9968"/>
      <c r="AB9968" t="s">
        <v>49654</v>
      </c>
      <c r="AC9968" t="s">
        <v>55194</v>
      </c>
      <c r="AD9968"/>
      <c r="AE9968" t="s">
        <v>565</v>
      </c>
      <c r="AF9968" s="119" t="str">
        <f t="shared" si="622"/>
        <v>NA</v>
      </c>
      <c r="AG9968" s="119"/>
      <c r="AH9968" s="119"/>
      <c r="AI9968" s="119"/>
      <c r="AJ9968" s="119" t="str">
        <f t="shared" si="623"/>
        <v>NA</v>
      </c>
      <c r="AK9968" s="190"/>
      <c r="AL9968" s="191"/>
    </row>
    <row r="9969" spans="1:38" x14ac:dyDescent="0.25">
      <c r="A9969" t="s">
        <v>37701</v>
      </c>
      <c r="B9969" t="s">
        <v>37700</v>
      </c>
      <c r="C9969" t="s">
        <v>9063</v>
      </c>
      <c r="D9969" t="s">
        <v>804</v>
      </c>
      <c r="E9969" t="s">
        <v>37702</v>
      </c>
      <c r="F9969" t="s">
        <v>54</v>
      </c>
      <c r="G9969"/>
      <c r="H9969" t="s">
        <v>49112</v>
      </c>
      <c r="I9969" t="s">
        <v>55557</v>
      </c>
      <c r="J9969"/>
      <c r="K9969" t="s">
        <v>565</v>
      </c>
      <c r="L9969" s="119" t="str">
        <f t="shared" si="620"/>
        <v>NA</v>
      </c>
      <c r="M9969" s="119"/>
      <c r="N9969" s="120" t="str">
        <f t="shared" si="621"/>
        <v>NA</v>
      </c>
      <c r="O9969" s="120"/>
      <c r="P9969"/>
      <c r="Q9969"/>
      <c r="R9969"/>
      <c r="S9969"/>
      <c r="T9969"/>
      <c r="U9969" t="s">
        <v>33253</v>
      </c>
      <c r="V9969" t="s">
        <v>33251</v>
      </c>
      <c r="W9969" t="s">
        <v>33252</v>
      </c>
      <c r="X9969" t="s">
        <v>193</v>
      </c>
      <c r="Y9969" t="s">
        <v>337</v>
      </c>
      <c r="Z9969" t="s">
        <v>54</v>
      </c>
      <c r="AA9969"/>
      <c r="AB9969" t="s">
        <v>49654</v>
      </c>
      <c r="AC9969" t="s">
        <v>55194</v>
      </c>
      <c r="AD9969"/>
      <c r="AE9969" t="s">
        <v>565</v>
      </c>
      <c r="AF9969" s="119" t="str">
        <f t="shared" si="622"/>
        <v>NA</v>
      </c>
      <c r="AG9969" s="119"/>
      <c r="AH9969" s="119"/>
      <c r="AI9969" s="119"/>
      <c r="AJ9969" s="119" t="str">
        <f t="shared" si="623"/>
        <v>NA</v>
      </c>
      <c r="AK9969" s="190"/>
      <c r="AL9969" s="191"/>
    </row>
    <row r="9970" spans="1:38" x14ac:dyDescent="0.25">
      <c r="A9970" t="s">
        <v>37890</v>
      </c>
      <c r="B9970" t="s">
        <v>37889</v>
      </c>
      <c r="C9970" t="s">
        <v>5382</v>
      </c>
      <c r="D9970" t="s">
        <v>804</v>
      </c>
      <c r="E9970" t="s">
        <v>1303</v>
      </c>
      <c r="F9970" t="s">
        <v>54</v>
      </c>
      <c r="G9970"/>
      <c r="H9970" t="s">
        <v>49113</v>
      </c>
      <c r="I9970" t="s">
        <v>55558</v>
      </c>
      <c r="J9970" t="s">
        <v>37890</v>
      </c>
      <c r="K9970" t="s">
        <v>565</v>
      </c>
      <c r="L9970" s="119" t="str">
        <f t="shared" si="620"/>
        <v>NA</v>
      </c>
      <c r="M9970" s="119"/>
      <c r="N9970" s="120" t="str">
        <f t="shared" si="621"/>
        <v>NA</v>
      </c>
      <c r="O9970" s="120"/>
      <c r="P9970"/>
      <c r="Q9970"/>
      <c r="R9970"/>
      <c r="S9970"/>
      <c r="T9970"/>
      <c r="U9970" t="s">
        <v>10938</v>
      </c>
      <c r="V9970" t="s">
        <v>34168</v>
      </c>
      <c r="W9970" t="s">
        <v>34169</v>
      </c>
      <c r="X9970" t="s">
        <v>193</v>
      </c>
      <c r="Y9970" t="s">
        <v>337</v>
      </c>
      <c r="Z9970" t="s">
        <v>54</v>
      </c>
      <c r="AA9970"/>
      <c r="AB9970" t="s">
        <v>49654</v>
      </c>
      <c r="AC9970" t="s">
        <v>55194</v>
      </c>
      <c r="AD9970" t="s">
        <v>34170</v>
      </c>
      <c r="AE9970" t="s">
        <v>565</v>
      </c>
      <c r="AF9970" s="119" t="str">
        <f t="shared" si="622"/>
        <v>NA</v>
      </c>
      <c r="AG9970" s="119"/>
      <c r="AH9970" s="119"/>
      <c r="AI9970" s="119"/>
      <c r="AJ9970" s="119" t="str">
        <f t="shared" si="623"/>
        <v>NA</v>
      </c>
      <c r="AK9970" s="190"/>
      <c r="AL9970" s="191"/>
    </row>
    <row r="9971" spans="1:38" x14ac:dyDescent="0.25">
      <c r="A9971" t="s">
        <v>35942</v>
      </c>
      <c r="B9971" t="s">
        <v>35940</v>
      </c>
      <c r="C9971" t="s">
        <v>35941</v>
      </c>
      <c r="D9971" t="s">
        <v>804</v>
      </c>
      <c r="E9971" t="s">
        <v>35943</v>
      </c>
      <c r="F9971" t="s">
        <v>54</v>
      </c>
      <c r="G9971"/>
      <c r="H9971" t="s">
        <v>49114</v>
      </c>
      <c r="I9971" t="s">
        <v>55559</v>
      </c>
      <c r="J9971" t="s">
        <v>35942</v>
      </c>
      <c r="K9971" t="s">
        <v>565</v>
      </c>
      <c r="L9971" s="119" t="str">
        <f t="shared" si="620"/>
        <v>NA</v>
      </c>
      <c r="M9971" s="119"/>
      <c r="N9971" s="120" t="str">
        <f t="shared" si="621"/>
        <v>NA</v>
      </c>
      <c r="O9971" s="120"/>
      <c r="P9971"/>
      <c r="Q9971"/>
      <c r="R9971"/>
      <c r="S9971"/>
      <c r="T9971"/>
      <c r="U9971" t="s">
        <v>35584</v>
      </c>
      <c r="V9971" t="s">
        <v>35582</v>
      </c>
      <c r="W9971" t="s">
        <v>35583</v>
      </c>
      <c r="X9971" t="s">
        <v>193</v>
      </c>
      <c r="Y9971" t="s">
        <v>337</v>
      </c>
      <c r="Z9971" t="s">
        <v>54</v>
      </c>
      <c r="AA9971"/>
      <c r="AB9971" t="s">
        <v>49654</v>
      </c>
      <c r="AC9971" t="s">
        <v>55194</v>
      </c>
      <c r="AD9971"/>
      <c r="AE9971" t="s">
        <v>565</v>
      </c>
      <c r="AF9971" s="119" t="str">
        <f t="shared" si="622"/>
        <v>NA</v>
      </c>
      <c r="AG9971" s="119"/>
      <c r="AH9971" s="119"/>
      <c r="AI9971" s="119"/>
      <c r="AJ9971" s="119" t="str">
        <f t="shared" si="623"/>
        <v>NA</v>
      </c>
      <c r="AK9971" s="190"/>
      <c r="AL9971" s="191"/>
    </row>
    <row r="9972" spans="1:38" x14ac:dyDescent="0.25">
      <c r="A9972" t="s">
        <v>37085</v>
      </c>
      <c r="B9972" t="s">
        <v>37084</v>
      </c>
      <c r="C9972" t="s">
        <v>35958</v>
      </c>
      <c r="D9972" t="s">
        <v>804</v>
      </c>
      <c r="E9972" t="s">
        <v>1085</v>
      </c>
      <c r="F9972" t="s">
        <v>54</v>
      </c>
      <c r="G9972"/>
      <c r="H9972" t="s">
        <v>49115</v>
      </c>
      <c r="I9972" t="s">
        <v>55560</v>
      </c>
      <c r="J9972" t="s">
        <v>37086</v>
      </c>
      <c r="K9972" t="s">
        <v>565</v>
      </c>
      <c r="L9972" s="119" t="str">
        <f t="shared" si="620"/>
        <v>NA</v>
      </c>
      <c r="M9972" s="119"/>
      <c r="N9972" s="120" t="str">
        <f t="shared" si="621"/>
        <v>NA</v>
      </c>
      <c r="O9972" s="120"/>
      <c r="P9972"/>
      <c r="Q9972"/>
      <c r="R9972"/>
      <c r="S9972"/>
      <c r="T9972"/>
      <c r="U9972" t="s">
        <v>10499</v>
      </c>
      <c r="V9972" t="s">
        <v>31984</v>
      </c>
      <c r="W9972" t="s">
        <v>31985</v>
      </c>
      <c r="X9972" t="s">
        <v>193</v>
      </c>
      <c r="Y9972" t="s">
        <v>337</v>
      </c>
      <c r="Z9972" t="s">
        <v>54</v>
      </c>
      <c r="AA9972"/>
      <c r="AB9972" t="s">
        <v>49654</v>
      </c>
      <c r="AC9972" t="s">
        <v>55194</v>
      </c>
      <c r="AD9972"/>
      <c r="AE9972" t="s">
        <v>565</v>
      </c>
      <c r="AF9972" s="119" t="str">
        <f t="shared" si="622"/>
        <v>NA</v>
      </c>
      <c r="AG9972" s="119"/>
      <c r="AH9972" s="119"/>
      <c r="AI9972" s="119"/>
      <c r="AJ9972" s="119" t="str">
        <f t="shared" si="623"/>
        <v>NA</v>
      </c>
      <c r="AK9972" s="190"/>
      <c r="AL9972" s="191"/>
    </row>
    <row r="9973" spans="1:38" x14ac:dyDescent="0.25">
      <c r="A9973" t="s">
        <v>37364</v>
      </c>
      <c r="B9973" t="s">
        <v>37363</v>
      </c>
      <c r="C9973" t="s">
        <v>36447</v>
      </c>
      <c r="D9973" t="s">
        <v>804</v>
      </c>
      <c r="E9973" t="s">
        <v>16612</v>
      </c>
      <c r="F9973" t="s">
        <v>54</v>
      </c>
      <c r="G9973"/>
      <c r="H9973" t="s">
        <v>49116</v>
      </c>
      <c r="I9973" t="s">
        <v>55561</v>
      </c>
      <c r="J9973" t="s">
        <v>37364</v>
      </c>
      <c r="K9973" t="s">
        <v>565</v>
      </c>
      <c r="L9973" s="119" t="str">
        <f t="shared" si="620"/>
        <v>NA</v>
      </c>
      <c r="M9973" s="119"/>
      <c r="N9973" s="120" t="str">
        <f t="shared" si="621"/>
        <v>NA</v>
      </c>
      <c r="O9973" s="120"/>
      <c r="P9973"/>
      <c r="Q9973"/>
      <c r="R9973"/>
      <c r="S9973"/>
      <c r="T9973"/>
      <c r="U9973" t="s">
        <v>33838</v>
      </c>
      <c r="V9973" t="s">
        <v>33836</v>
      </c>
      <c r="W9973" t="s">
        <v>33837</v>
      </c>
      <c r="X9973" t="s">
        <v>193</v>
      </c>
      <c r="Y9973" t="s">
        <v>337</v>
      </c>
      <c r="Z9973" t="s">
        <v>54</v>
      </c>
      <c r="AA9973"/>
      <c r="AB9973" t="s">
        <v>49654</v>
      </c>
      <c r="AC9973" t="s">
        <v>55194</v>
      </c>
      <c r="AD9973"/>
      <c r="AE9973" t="s">
        <v>565</v>
      </c>
      <c r="AF9973" s="119" t="str">
        <f t="shared" si="622"/>
        <v>NA</v>
      </c>
      <c r="AG9973" s="119"/>
      <c r="AH9973" s="119"/>
      <c r="AI9973" s="119"/>
      <c r="AJ9973" s="119" t="str">
        <f t="shared" si="623"/>
        <v>NA</v>
      </c>
      <c r="AK9973" s="190"/>
      <c r="AL9973" s="191"/>
    </row>
    <row r="9974" spans="1:38" x14ac:dyDescent="0.25">
      <c r="A9974" t="s">
        <v>36780</v>
      </c>
      <c r="B9974" t="s">
        <v>36778</v>
      </c>
      <c r="C9974" t="s">
        <v>36779</v>
      </c>
      <c r="D9974" t="s">
        <v>804</v>
      </c>
      <c r="E9974" t="s">
        <v>36781</v>
      </c>
      <c r="F9974" t="s">
        <v>54</v>
      </c>
      <c r="G9974"/>
      <c r="H9974" t="s">
        <v>49117</v>
      </c>
      <c r="I9974" t="s">
        <v>55562</v>
      </c>
      <c r="J9974" t="s">
        <v>36782</v>
      </c>
      <c r="K9974" t="s">
        <v>565</v>
      </c>
      <c r="L9974" s="119" t="str">
        <f t="shared" si="620"/>
        <v>NA</v>
      </c>
      <c r="M9974" s="119"/>
      <c r="N9974" s="120" t="str">
        <f t="shared" si="621"/>
        <v>NA</v>
      </c>
      <c r="O9974" s="120"/>
      <c r="P9974"/>
      <c r="Q9974"/>
      <c r="R9974"/>
      <c r="S9974"/>
      <c r="T9974"/>
      <c r="U9974" t="s">
        <v>34480</v>
      </c>
      <c r="V9974" t="s">
        <v>34481</v>
      </c>
      <c r="W9974" t="s">
        <v>31995</v>
      </c>
      <c r="X9974" t="s">
        <v>193</v>
      </c>
      <c r="Y9974" t="s">
        <v>337</v>
      </c>
      <c r="Z9974" t="s">
        <v>54</v>
      </c>
      <c r="AA9974"/>
      <c r="AB9974" t="s">
        <v>49654</v>
      </c>
      <c r="AC9974" t="s">
        <v>55194</v>
      </c>
      <c r="AD9974" t="s">
        <v>34482</v>
      </c>
      <c r="AE9974" t="s">
        <v>565</v>
      </c>
      <c r="AF9974" s="119" t="str">
        <f t="shared" si="622"/>
        <v>NA</v>
      </c>
      <c r="AG9974" s="119"/>
      <c r="AH9974" s="119"/>
      <c r="AI9974" s="119"/>
      <c r="AJ9974" s="119" t="str">
        <f t="shared" si="623"/>
        <v>NA</v>
      </c>
      <c r="AK9974" s="190"/>
      <c r="AL9974" s="191"/>
    </row>
    <row r="9975" spans="1:38" x14ac:dyDescent="0.25">
      <c r="A9975" t="s">
        <v>36030</v>
      </c>
      <c r="B9975" t="s">
        <v>36029</v>
      </c>
      <c r="C9975" t="s">
        <v>35958</v>
      </c>
      <c r="D9975" t="s">
        <v>804</v>
      </c>
      <c r="E9975" t="s">
        <v>2835</v>
      </c>
      <c r="F9975" t="s">
        <v>54</v>
      </c>
      <c r="G9975"/>
      <c r="H9975" t="s">
        <v>49118</v>
      </c>
      <c r="I9975" t="s">
        <v>55563</v>
      </c>
      <c r="J9975" t="s">
        <v>36030</v>
      </c>
      <c r="K9975" t="s">
        <v>565</v>
      </c>
      <c r="L9975" s="119" t="str">
        <f t="shared" si="620"/>
        <v>NA</v>
      </c>
      <c r="M9975" s="119"/>
      <c r="N9975" s="120" t="str">
        <f t="shared" si="621"/>
        <v>NA</v>
      </c>
      <c r="O9975" s="120"/>
      <c r="P9975"/>
      <c r="Q9975"/>
      <c r="R9975"/>
      <c r="S9975"/>
      <c r="T9975"/>
      <c r="U9975" t="s">
        <v>34427</v>
      </c>
      <c r="V9975" t="s">
        <v>34426</v>
      </c>
      <c r="W9975" t="s">
        <v>31995</v>
      </c>
      <c r="X9975" t="s">
        <v>193</v>
      </c>
      <c r="Y9975" t="s">
        <v>337</v>
      </c>
      <c r="Z9975" t="s">
        <v>54</v>
      </c>
      <c r="AA9975"/>
      <c r="AB9975" t="s">
        <v>49654</v>
      </c>
      <c r="AC9975" t="s">
        <v>55194</v>
      </c>
      <c r="AD9975"/>
      <c r="AE9975" t="s">
        <v>565</v>
      </c>
      <c r="AF9975" s="119" t="str">
        <f t="shared" si="622"/>
        <v>NA</v>
      </c>
      <c r="AG9975" s="119"/>
      <c r="AH9975" s="119"/>
      <c r="AI9975" s="119"/>
      <c r="AJ9975" s="119" t="str">
        <f t="shared" si="623"/>
        <v>NA</v>
      </c>
      <c r="AK9975" s="190"/>
      <c r="AL9975" s="191"/>
    </row>
    <row r="9976" spans="1:38" x14ac:dyDescent="0.25">
      <c r="A9976" t="s">
        <v>37453</v>
      </c>
      <c r="B9976" t="s">
        <v>37451</v>
      </c>
      <c r="C9976" t="s">
        <v>37452</v>
      </c>
      <c r="D9976" t="s">
        <v>804</v>
      </c>
      <c r="E9976" t="s">
        <v>2835</v>
      </c>
      <c r="F9976" t="s">
        <v>54</v>
      </c>
      <c r="G9976"/>
      <c r="H9976" t="s">
        <v>49118</v>
      </c>
      <c r="I9976" t="s">
        <v>55563</v>
      </c>
      <c r="J9976" t="s">
        <v>37453</v>
      </c>
      <c r="K9976" t="s">
        <v>565</v>
      </c>
      <c r="L9976" s="119" t="str">
        <f t="shared" si="620"/>
        <v>NA</v>
      </c>
      <c r="M9976" s="119"/>
      <c r="N9976" s="120" t="str">
        <f t="shared" si="621"/>
        <v>NA</v>
      </c>
      <c r="O9976" s="120"/>
      <c r="P9976"/>
      <c r="Q9976"/>
      <c r="R9976"/>
      <c r="S9976"/>
      <c r="T9976"/>
      <c r="U9976" t="s">
        <v>34480</v>
      </c>
      <c r="V9976" t="s">
        <v>34483</v>
      </c>
      <c r="W9976" t="s">
        <v>31995</v>
      </c>
      <c r="X9976" t="s">
        <v>193</v>
      </c>
      <c r="Y9976" t="s">
        <v>17117</v>
      </c>
      <c r="Z9976" t="s">
        <v>54</v>
      </c>
      <c r="AA9976"/>
      <c r="AB9976" t="s">
        <v>48664</v>
      </c>
      <c r="AC9976" t="s">
        <v>55195</v>
      </c>
      <c r="AD9976"/>
      <c r="AE9976" t="s">
        <v>565</v>
      </c>
      <c r="AF9976" s="119" t="str">
        <f t="shared" si="622"/>
        <v>NA</v>
      </c>
      <c r="AG9976" s="119"/>
      <c r="AH9976" s="119"/>
      <c r="AI9976" s="119"/>
      <c r="AJ9976" s="119" t="str">
        <f t="shared" si="623"/>
        <v>NA</v>
      </c>
      <c r="AK9976" s="190"/>
      <c r="AL9976" s="191"/>
    </row>
    <row r="9977" spans="1:38" x14ac:dyDescent="0.25">
      <c r="A9977" t="s">
        <v>37435</v>
      </c>
      <c r="B9977" t="s">
        <v>37433</v>
      </c>
      <c r="C9977" t="s">
        <v>37434</v>
      </c>
      <c r="D9977" t="s">
        <v>804</v>
      </c>
      <c r="E9977" t="s">
        <v>2835</v>
      </c>
      <c r="F9977" t="s">
        <v>54</v>
      </c>
      <c r="G9977"/>
      <c r="H9977" t="s">
        <v>49118</v>
      </c>
      <c r="I9977" t="s">
        <v>55563</v>
      </c>
      <c r="J9977" t="s">
        <v>37436</v>
      </c>
      <c r="K9977" t="s">
        <v>565</v>
      </c>
      <c r="L9977" s="119" t="str">
        <f t="shared" si="620"/>
        <v>NA</v>
      </c>
      <c r="M9977" s="119"/>
      <c r="N9977" s="120" t="str">
        <f t="shared" si="621"/>
        <v>NA</v>
      </c>
      <c r="O9977" s="120"/>
      <c r="P9977"/>
      <c r="Q9977"/>
      <c r="R9977"/>
      <c r="S9977"/>
      <c r="T9977"/>
      <c r="U9977" t="s">
        <v>34480</v>
      </c>
      <c r="V9977" t="s">
        <v>34484</v>
      </c>
      <c r="W9977" t="s">
        <v>31995</v>
      </c>
      <c r="X9977" t="s">
        <v>193</v>
      </c>
      <c r="Y9977" t="s">
        <v>34485</v>
      </c>
      <c r="Z9977" t="s">
        <v>54</v>
      </c>
      <c r="AA9977"/>
      <c r="AB9977" t="s">
        <v>48665</v>
      </c>
      <c r="AC9977" t="s">
        <v>55196</v>
      </c>
      <c r="AD9977"/>
      <c r="AE9977" t="s">
        <v>565</v>
      </c>
      <c r="AF9977" s="119" t="str">
        <f t="shared" si="622"/>
        <v>NA</v>
      </c>
      <c r="AG9977" s="119"/>
      <c r="AH9977" s="119"/>
      <c r="AI9977" s="119"/>
      <c r="AJ9977" s="119" t="str">
        <f t="shared" si="623"/>
        <v>NA</v>
      </c>
      <c r="AK9977" s="190"/>
      <c r="AL9977" s="191"/>
    </row>
    <row r="9978" spans="1:38" x14ac:dyDescent="0.25">
      <c r="A9978" t="s">
        <v>36593</v>
      </c>
      <c r="B9978" t="s">
        <v>36591</v>
      </c>
      <c r="C9978" t="s">
        <v>36592</v>
      </c>
      <c r="D9978" t="s">
        <v>804</v>
      </c>
      <c r="E9978" t="s">
        <v>2835</v>
      </c>
      <c r="F9978" t="s">
        <v>54</v>
      </c>
      <c r="G9978"/>
      <c r="H9978" t="s">
        <v>49118</v>
      </c>
      <c r="I9978" t="s">
        <v>55563</v>
      </c>
      <c r="J9978" t="s">
        <v>36593</v>
      </c>
      <c r="K9978" t="s">
        <v>565</v>
      </c>
      <c r="L9978" s="119" t="str">
        <f t="shared" si="620"/>
        <v>NA</v>
      </c>
      <c r="M9978" s="119"/>
      <c r="N9978" s="120" t="str">
        <f t="shared" si="621"/>
        <v>NA</v>
      </c>
      <c r="O9978" s="120"/>
      <c r="P9978"/>
      <c r="Q9978"/>
      <c r="R9978"/>
      <c r="S9978"/>
      <c r="T9978"/>
      <c r="U9978" t="s">
        <v>34480</v>
      </c>
      <c r="V9978" t="s">
        <v>34486</v>
      </c>
      <c r="W9978" t="s">
        <v>31995</v>
      </c>
      <c r="X9978" t="s">
        <v>193</v>
      </c>
      <c r="Y9978" t="s">
        <v>25469</v>
      </c>
      <c r="Z9978" t="s">
        <v>54</v>
      </c>
      <c r="AA9978"/>
      <c r="AB9978" t="s">
        <v>48666</v>
      </c>
      <c r="AC9978" t="s">
        <v>55197</v>
      </c>
      <c r="AD9978"/>
      <c r="AE9978" t="s">
        <v>565</v>
      </c>
      <c r="AF9978" s="119" t="str">
        <f t="shared" si="622"/>
        <v>NA</v>
      </c>
      <c r="AG9978" s="119"/>
      <c r="AH9978" s="119"/>
      <c r="AI9978" s="119"/>
      <c r="AJ9978" s="119" t="str">
        <f t="shared" si="623"/>
        <v>NA</v>
      </c>
      <c r="AK9978" s="190"/>
      <c r="AL9978" s="191"/>
    </row>
    <row r="9979" spans="1:38" x14ac:dyDescent="0.25">
      <c r="A9979" t="s">
        <v>35989</v>
      </c>
      <c r="B9979" t="s">
        <v>35988</v>
      </c>
      <c r="C9979" t="s">
        <v>29737</v>
      </c>
      <c r="D9979" t="s">
        <v>804</v>
      </c>
      <c r="E9979" t="s">
        <v>2835</v>
      </c>
      <c r="F9979" t="s">
        <v>54</v>
      </c>
      <c r="G9979"/>
      <c r="H9979" t="s">
        <v>49118</v>
      </c>
      <c r="I9979" t="s">
        <v>55563</v>
      </c>
      <c r="J9979" t="s">
        <v>35990</v>
      </c>
      <c r="K9979" t="s">
        <v>565</v>
      </c>
      <c r="L9979" s="119" t="str">
        <f t="shared" si="620"/>
        <v>NA</v>
      </c>
      <c r="M9979" s="119"/>
      <c r="N9979" s="120" t="str">
        <f t="shared" si="621"/>
        <v>NA</v>
      </c>
      <c r="O9979" s="120"/>
      <c r="P9979"/>
      <c r="Q9979"/>
      <c r="R9979"/>
      <c r="S9979"/>
      <c r="T9979"/>
      <c r="U9979" t="s">
        <v>34480</v>
      </c>
      <c r="V9979" t="s">
        <v>34487</v>
      </c>
      <c r="W9979" t="s">
        <v>31995</v>
      </c>
      <c r="X9979" t="s">
        <v>193</v>
      </c>
      <c r="Y9979" t="s">
        <v>697</v>
      </c>
      <c r="Z9979" t="s">
        <v>54</v>
      </c>
      <c r="AA9979"/>
      <c r="AB9979" t="s">
        <v>48667</v>
      </c>
      <c r="AC9979" t="s">
        <v>55198</v>
      </c>
      <c r="AD9979" t="s">
        <v>34488</v>
      </c>
      <c r="AE9979" t="s">
        <v>565</v>
      </c>
      <c r="AF9979" s="119" t="str">
        <f t="shared" si="622"/>
        <v>NA</v>
      </c>
      <c r="AG9979" s="119"/>
      <c r="AH9979" s="119"/>
      <c r="AI9979" s="119"/>
      <c r="AJ9979" s="119" t="str">
        <f t="shared" si="623"/>
        <v>NA</v>
      </c>
      <c r="AK9979" s="190"/>
      <c r="AL9979" s="191"/>
    </row>
    <row r="9980" spans="1:38" x14ac:dyDescent="0.25">
      <c r="A9980" t="s">
        <v>36080</v>
      </c>
      <c r="B9980" t="s">
        <v>36079</v>
      </c>
      <c r="C9980" t="s">
        <v>35958</v>
      </c>
      <c r="D9980" t="s">
        <v>804</v>
      </c>
      <c r="E9980" t="s">
        <v>3308</v>
      </c>
      <c r="F9980" t="s">
        <v>54</v>
      </c>
      <c r="G9980"/>
      <c r="H9980" t="s">
        <v>49119</v>
      </c>
      <c r="I9980" t="s">
        <v>55564</v>
      </c>
      <c r="J9980" t="s">
        <v>36080</v>
      </c>
      <c r="K9980" t="s">
        <v>565</v>
      </c>
      <c r="L9980" s="119" t="str">
        <f t="shared" si="620"/>
        <v>NA</v>
      </c>
      <c r="M9980" s="119"/>
      <c r="N9980" s="120" t="str">
        <f t="shared" si="621"/>
        <v>NA</v>
      </c>
      <c r="O9980" s="120"/>
      <c r="P9980"/>
      <c r="Q9980"/>
      <c r="R9980"/>
      <c r="S9980"/>
      <c r="T9980"/>
      <c r="U9980" t="s">
        <v>27713</v>
      </c>
      <c r="V9980" t="s">
        <v>27711</v>
      </c>
      <c r="W9980" t="s">
        <v>27712</v>
      </c>
      <c r="X9980" t="s">
        <v>193</v>
      </c>
      <c r="Y9980" t="s">
        <v>27714</v>
      </c>
      <c r="Z9980" t="s">
        <v>54</v>
      </c>
      <c r="AA9980"/>
      <c r="AB9980" t="s">
        <v>48668</v>
      </c>
      <c r="AC9980" t="s">
        <v>55199</v>
      </c>
      <c r="AD9980"/>
      <c r="AE9980" t="s">
        <v>565</v>
      </c>
      <c r="AF9980" s="119" t="str">
        <f t="shared" si="622"/>
        <v>NA</v>
      </c>
      <c r="AG9980" s="119"/>
      <c r="AH9980" s="119"/>
      <c r="AI9980" s="119"/>
      <c r="AJ9980" s="119" t="str">
        <f t="shared" si="623"/>
        <v>NA</v>
      </c>
      <c r="AK9980" s="190"/>
      <c r="AL9980" s="191"/>
    </row>
    <row r="9981" spans="1:38" x14ac:dyDescent="0.25">
      <c r="A9981" t="s">
        <v>36013</v>
      </c>
      <c r="B9981" t="s">
        <v>36011</v>
      </c>
      <c r="C9981" t="s">
        <v>36012</v>
      </c>
      <c r="D9981" t="s">
        <v>804</v>
      </c>
      <c r="E9981" t="s">
        <v>36014</v>
      </c>
      <c r="F9981" t="s">
        <v>54</v>
      </c>
      <c r="G9981"/>
      <c r="H9981" t="s">
        <v>49120</v>
      </c>
      <c r="I9981" t="s">
        <v>55565</v>
      </c>
      <c r="J9981" t="s">
        <v>36013</v>
      </c>
      <c r="K9981" t="s">
        <v>565</v>
      </c>
      <c r="L9981" s="119" t="str">
        <f t="shared" si="620"/>
        <v>NA</v>
      </c>
      <c r="M9981" s="119"/>
      <c r="N9981" s="120" t="str">
        <f t="shared" si="621"/>
        <v>NA</v>
      </c>
      <c r="O9981" s="120"/>
      <c r="P9981"/>
      <c r="Q9981"/>
      <c r="R9981"/>
      <c r="S9981"/>
      <c r="T9981"/>
      <c r="U9981" t="s">
        <v>31673</v>
      </c>
      <c r="V9981" t="s">
        <v>31672</v>
      </c>
      <c r="W9981" t="s">
        <v>6985</v>
      </c>
      <c r="X9981" t="s">
        <v>193</v>
      </c>
      <c r="Y9981" t="s">
        <v>22503</v>
      </c>
      <c r="Z9981" t="s">
        <v>54</v>
      </c>
      <c r="AA9981"/>
      <c r="AB9981" t="s">
        <v>48669</v>
      </c>
      <c r="AC9981" t="s">
        <v>55200</v>
      </c>
      <c r="AD9981"/>
      <c r="AE9981" t="s">
        <v>565</v>
      </c>
      <c r="AF9981" s="119" t="str">
        <f t="shared" si="622"/>
        <v>NA</v>
      </c>
      <c r="AG9981" s="119"/>
      <c r="AH9981" s="119"/>
      <c r="AI9981" s="119"/>
      <c r="AJ9981" s="119" t="str">
        <f t="shared" si="623"/>
        <v>NA</v>
      </c>
      <c r="AK9981" s="190"/>
      <c r="AL9981" s="191"/>
    </row>
    <row r="9982" spans="1:38" x14ac:dyDescent="0.25">
      <c r="A9982" t="s">
        <v>36040</v>
      </c>
      <c r="B9982" t="s">
        <v>36038</v>
      </c>
      <c r="C9982" t="s">
        <v>36039</v>
      </c>
      <c r="D9982" t="s">
        <v>804</v>
      </c>
      <c r="E9982" t="s">
        <v>36041</v>
      </c>
      <c r="F9982" t="s">
        <v>54</v>
      </c>
      <c r="G9982"/>
      <c r="H9982" t="s">
        <v>49121</v>
      </c>
      <c r="I9982" t="s">
        <v>55566</v>
      </c>
      <c r="J9982" t="s">
        <v>36040</v>
      </c>
      <c r="K9982" t="s">
        <v>565</v>
      </c>
      <c r="L9982" s="119" t="str">
        <f t="shared" si="620"/>
        <v>NA</v>
      </c>
      <c r="M9982" s="119"/>
      <c r="N9982" s="120" t="str">
        <f t="shared" si="621"/>
        <v>NA</v>
      </c>
      <c r="O9982" s="120"/>
      <c r="P9982"/>
      <c r="Q9982"/>
      <c r="R9982"/>
      <c r="S9982"/>
      <c r="T9982"/>
      <c r="U9982" t="s">
        <v>35636</v>
      </c>
      <c r="V9982" t="s">
        <v>35634</v>
      </c>
      <c r="W9982" t="s">
        <v>35635</v>
      </c>
      <c r="X9982" t="s">
        <v>193</v>
      </c>
      <c r="Y9982" t="s">
        <v>543</v>
      </c>
      <c r="Z9982" t="s">
        <v>54</v>
      </c>
      <c r="AA9982"/>
      <c r="AB9982" t="s">
        <v>48670</v>
      </c>
      <c r="AC9982" t="s">
        <v>55201</v>
      </c>
      <c r="AD9982" t="s">
        <v>35637</v>
      </c>
      <c r="AE9982" t="s">
        <v>565</v>
      </c>
      <c r="AF9982" s="119" t="str">
        <f t="shared" si="622"/>
        <v>NA</v>
      </c>
      <c r="AG9982" s="119"/>
      <c r="AH9982" s="119"/>
      <c r="AI9982" s="119"/>
      <c r="AJ9982" s="119" t="str">
        <f t="shared" si="623"/>
        <v>NA</v>
      </c>
      <c r="AK9982" s="190"/>
      <c r="AL9982" s="191"/>
    </row>
    <row r="9983" spans="1:38" x14ac:dyDescent="0.25">
      <c r="A9983" t="s">
        <v>36009</v>
      </c>
      <c r="B9983" t="s">
        <v>36007</v>
      </c>
      <c r="C9983" t="s">
        <v>36008</v>
      </c>
      <c r="D9983" t="s">
        <v>804</v>
      </c>
      <c r="E9983" t="s">
        <v>36010</v>
      </c>
      <c r="F9983" t="s">
        <v>54</v>
      </c>
      <c r="G9983"/>
      <c r="H9983" t="s">
        <v>49122</v>
      </c>
      <c r="I9983" t="s">
        <v>55567</v>
      </c>
      <c r="J9983" t="s">
        <v>36009</v>
      </c>
      <c r="K9983" t="s">
        <v>565</v>
      </c>
      <c r="L9983" s="119" t="str">
        <f t="shared" si="620"/>
        <v>NA</v>
      </c>
      <c r="M9983" s="119"/>
      <c r="N9983" s="120" t="str">
        <f t="shared" si="621"/>
        <v>NA</v>
      </c>
      <c r="O9983" s="120"/>
      <c r="P9983"/>
      <c r="Q9983"/>
      <c r="R9983"/>
      <c r="S9983"/>
      <c r="T9983"/>
      <c r="U9983" t="s">
        <v>10499</v>
      </c>
      <c r="V9983" t="s">
        <v>31986</v>
      </c>
      <c r="W9983" t="s">
        <v>31987</v>
      </c>
      <c r="X9983" t="s">
        <v>193</v>
      </c>
      <c r="Y9983" t="s">
        <v>543</v>
      </c>
      <c r="Z9983" t="s">
        <v>54</v>
      </c>
      <c r="AA9983"/>
      <c r="AB9983" t="s">
        <v>48670</v>
      </c>
      <c r="AC9983" t="s">
        <v>55201</v>
      </c>
      <c r="AD9983"/>
      <c r="AE9983" t="s">
        <v>565</v>
      </c>
      <c r="AF9983" s="119" t="str">
        <f t="shared" si="622"/>
        <v>NA</v>
      </c>
      <c r="AG9983" s="119"/>
      <c r="AH9983" s="119"/>
      <c r="AI9983" s="119"/>
      <c r="AJ9983" s="119" t="str">
        <f t="shared" si="623"/>
        <v>NA</v>
      </c>
      <c r="AK9983" s="190"/>
      <c r="AL9983" s="191"/>
    </row>
    <row r="9984" spans="1:38" x14ac:dyDescent="0.25">
      <c r="A9984" t="s">
        <v>37410</v>
      </c>
      <c r="B9984" t="s">
        <v>37408</v>
      </c>
      <c r="C9984" t="s">
        <v>37409</v>
      </c>
      <c r="D9984" t="s">
        <v>804</v>
      </c>
      <c r="E9984" t="s">
        <v>37411</v>
      </c>
      <c r="F9984" t="s">
        <v>54</v>
      </c>
      <c r="G9984"/>
      <c r="H9984" t="s">
        <v>49123</v>
      </c>
      <c r="I9984" t="s">
        <v>55568</v>
      </c>
      <c r="J9984" t="s">
        <v>37410</v>
      </c>
      <c r="K9984" t="s">
        <v>565</v>
      </c>
      <c r="L9984" s="119" t="str">
        <f t="shared" si="620"/>
        <v>NA</v>
      </c>
      <c r="M9984" s="119"/>
      <c r="N9984" s="120" t="str">
        <f t="shared" si="621"/>
        <v>NA</v>
      </c>
      <c r="O9984" s="120"/>
      <c r="P9984"/>
      <c r="Q9984"/>
      <c r="R9984"/>
      <c r="S9984"/>
      <c r="T9984"/>
      <c r="U9984" t="s">
        <v>28918</v>
      </c>
      <c r="V9984" t="s">
        <v>28917</v>
      </c>
      <c r="W9984" t="s">
        <v>27988</v>
      </c>
      <c r="X9984" t="s">
        <v>193</v>
      </c>
      <c r="Y9984" t="s">
        <v>543</v>
      </c>
      <c r="Z9984" t="s">
        <v>54</v>
      </c>
      <c r="AA9984"/>
      <c r="AB9984" t="s">
        <v>48670</v>
      </c>
      <c r="AC9984" t="s">
        <v>55201</v>
      </c>
      <c r="AD9984"/>
      <c r="AE9984" t="s">
        <v>565</v>
      </c>
      <c r="AF9984" s="119" t="str">
        <f t="shared" si="622"/>
        <v>NA</v>
      </c>
      <c r="AG9984" s="119"/>
      <c r="AH9984" s="119"/>
      <c r="AI9984" s="119"/>
      <c r="AJ9984" s="119" t="str">
        <f t="shared" si="623"/>
        <v>NA</v>
      </c>
      <c r="AK9984" s="190"/>
      <c r="AL9984" s="191"/>
    </row>
    <row r="9985" spans="1:38" x14ac:dyDescent="0.25">
      <c r="A9985" t="s">
        <v>37611</v>
      </c>
      <c r="B9985" t="s">
        <v>37609</v>
      </c>
      <c r="C9985" t="s">
        <v>37610</v>
      </c>
      <c r="D9985" t="s">
        <v>804</v>
      </c>
      <c r="E9985" t="s">
        <v>1840</v>
      </c>
      <c r="F9985" t="s">
        <v>54</v>
      </c>
      <c r="G9985"/>
      <c r="H9985" t="s">
        <v>49124</v>
      </c>
      <c r="I9985" t="s">
        <v>55569</v>
      </c>
      <c r="J9985" t="s">
        <v>37612</v>
      </c>
      <c r="K9985" t="s">
        <v>565</v>
      </c>
      <c r="L9985" s="119" t="str">
        <f t="shared" si="620"/>
        <v>NA</v>
      </c>
      <c r="M9985" s="119"/>
      <c r="N9985" s="120" t="str">
        <f t="shared" si="621"/>
        <v>NA</v>
      </c>
      <c r="O9985" s="120"/>
      <c r="P9985"/>
      <c r="Q9985"/>
      <c r="R9985"/>
      <c r="S9985"/>
      <c r="T9985"/>
      <c r="U9985" t="s">
        <v>32449</v>
      </c>
      <c r="V9985" t="s">
        <v>32447</v>
      </c>
      <c r="W9985" t="s">
        <v>32448</v>
      </c>
      <c r="X9985" t="s">
        <v>193</v>
      </c>
      <c r="Y9985" t="s">
        <v>543</v>
      </c>
      <c r="Z9985" t="s">
        <v>54</v>
      </c>
      <c r="AA9985"/>
      <c r="AB9985" t="s">
        <v>48670</v>
      </c>
      <c r="AC9985" t="s">
        <v>55201</v>
      </c>
      <c r="AD9985"/>
      <c r="AE9985" t="s">
        <v>565</v>
      </c>
      <c r="AF9985" s="119" t="str">
        <f t="shared" si="622"/>
        <v>NA</v>
      </c>
      <c r="AG9985" s="119"/>
      <c r="AH9985" s="119"/>
      <c r="AI9985" s="119"/>
      <c r="AJ9985" s="119" t="str">
        <f t="shared" si="623"/>
        <v>NA</v>
      </c>
      <c r="AK9985" s="190"/>
      <c r="AL9985" s="191"/>
    </row>
    <row r="9986" spans="1:38" x14ac:dyDescent="0.25">
      <c r="A9986" t="s">
        <v>36335</v>
      </c>
      <c r="B9986" t="s">
        <v>36333</v>
      </c>
      <c r="C9986" t="s">
        <v>36334</v>
      </c>
      <c r="D9986" t="s">
        <v>804</v>
      </c>
      <c r="E9986" t="s">
        <v>1840</v>
      </c>
      <c r="F9986" t="s">
        <v>54</v>
      </c>
      <c r="G9986"/>
      <c r="H9986" t="s">
        <v>49124</v>
      </c>
      <c r="I9986" t="s">
        <v>55569</v>
      </c>
      <c r="J9986" t="s">
        <v>36335</v>
      </c>
      <c r="K9986" t="s">
        <v>565</v>
      </c>
      <c r="L9986" s="119" t="str">
        <f t="shared" si="620"/>
        <v>NA</v>
      </c>
      <c r="M9986" s="119"/>
      <c r="N9986" s="120" t="str">
        <f t="shared" si="621"/>
        <v>NA</v>
      </c>
      <c r="O9986" s="120"/>
      <c r="P9986"/>
      <c r="Q9986"/>
      <c r="R9986"/>
      <c r="S9986"/>
      <c r="T9986"/>
      <c r="U9986" t="s">
        <v>33943</v>
      </c>
      <c r="V9986" t="s">
        <v>33941</v>
      </c>
      <c r="W9986" t="s">
        <v>33942</v>
      </c>
      <c r="X9986" t="s">
        <v>193</v>
      </c>
      <c r="Y9986" t="s">
        <v>543</v>
      </c>
      <c r="Z9986" t="s">
        <v>54</v>
      </c>
      <c r="AA9986"/>
      <c r="AB9986" t="s">
        <v>48670</v>
      </c>
      <c r="AC9986" t="s">
        <v>55201</v>
      </c>
      <c r="AD9986"/>
      <c r="AE9986" t="s">
        <v>565</v>
      </c>
      <c r="AF9986" s="119" t="str">
        <f t="shared" si="622"/>
        <v>NA</v>
      </c>
      <c r="AG9986" s="119"/>
      <c r="AH9986" s="119"/>
      <c r="AI9986" s="119"/>
      <c r="AJ9986" s="119" t="str">
        <f t="shared" si="623"/>
        <v>NA</v>
      </c>
      <c r="AK9986" s="190"/>
      <c r="AL9986" s="191"/>
    </row>
    <row r="9987" spans="1:38" x14ac:dyDescent="0.25">
      <c r="A9987" t="s">
        <v>35789</v>
      </c>
      <c r="B9987" t="s">
        <v>35787</v>
      </c>
      <c r="C9987" t="s">
        <v>35788</v>
      </c>
      <c r="D9987" t="s">
        <v>804</v>
      </c>
      <c r="E9987" t="s">
        <v>35790</v>
      </c>
      <c r="F9987" t="s">
        <v>54</v>
      </c>
      <c r="G9987"/>
      <c r="H9987" t="s">
        <v>49125</v>
      </c>
      <c r="I9987" t="s">
        <v>55570</v>
      </c>
      <c r="J9987" t="s">
        <v>35791</v>
      </c>
      <c r="K9987" t="s">
        <v>565</v>
      </c>
      <c r="L9987" s="119" t="str">
        <f t="shared" ref="L9987:L10050" si="624">IF($Q$1&lt;&gt;"",IF(ISNUMBER(SEARCH("*"&amp;$Q$1&amp;"*", A9987)),A9987, IF(ISNUMBER(SEARCH("*"&amp;$Q$1&amp;"*", H9987)),A9987, IF(ISNUMBER(SEARCH("*"&amp;$Q$1&amp;"*", G9987)),A9987, IF(ISNUMBER(SEARCH("*"&amp;$Q$1&amp;"*", J9987)),A9987,  IF(ISNUMBER(SEARCH("*"&amp;$Q$1&amp;"*", E9987)),A9987, "NA"))))),"NA")</f>
        <v>NA</v>
      </c>
      <c r="M9987" s="119"/>
      <c r="N9987" s="120" t="str">
        <f t="shared" ref="N9987:N10050" si="625">IF($Q$11=1,IF(ISNUMBER(SEARCH($T$11,C9987)),A9987,"NA"),"NA")</f>
        <v>NA</v>
      </c>
      <c r="O9987" s="120"/>
      <c r="P9987"/>
      <c r="Q9987"/>
      <c r="R9987"/>
      <c r="S9987"/>
      <c r="T9987"/>
      <c r="U9987" t="s">
        <v>33308</v>
      </c>
      <c r="V9987" t="s">
        <v>33306</v>
      </c>
      <c r="W9987" t="s">
        <v>33307</v>
      </c>
      <c r="X9987" t="s">
        <v>193</v>
      </c>
      <c r="Y9987" t="s">
        <v>543</v>
      </c>
      <c r="Z9987" t="s">
        <v>54</v>
      </c>
      <c r="AA9987"/>
      <c r="AB9987" t="s">
        <v>48670</v>
      </c>
      <c r="AC9987" t="s">
        <v>55201</v>
      </c>
      <c r="AD9987"/>
      <c r="AE9987" t="s">
        <v>565</v>
      </c>
      <c r="AF9987" s="119" t="str">
        <f t="shared" ref="AF9987:AF10050" si="626">IF($Q$6&lt;&gt;"",IF(ISNUMBER(SEARCH($Q$6, W9987)),U9987, "NA"),"NA")</f>
        <v>NA</v>
      </c>
      <c r="AG9987" s="119"/>
      <c r="AH9987" s="119"/>
      <c r="AI9987" s="119"/>
      <c r="AJ9987" s="119" t="str">
        <f t="shared" ref="AJ9987:AJ10050" si="627">IF($Q$5&lt;&gt;"",IF(ISNUMBER(SEARCH($Q$5, U9987&amp;" "&amp;Y9987&amp;" "&amp;AA9987&amp;" "&amp;AB9987&amp;" "&amp;AD9987)),U9987, "NA"),"NA")</f>
        <v>NA</v>
      </c>
      <c r="AK9987" s="190"/>
      <c r="AL9987" s="191"/>
    </row>
    <row r="9988" spans="1:38" x14ac:dyDescent="0.25">
      <c r="A9988" t="s">
        <v>37133</v>
      </c>
      <c r="B9988" t="s">
        <v>37131</v>
      </c>
      <c r="C9988" t="s">
        <v>37132</v>
      </c>
      <c r="D9988" t="s">
        <v>804</v>
      </c>
      <c r="E9988" t="s">
        <v>5774</v>
      </c>
      <c r="F9988" t="s">
        <v>54</v>
      </c>
      <c r="G9988"/>
      <c r="H9988" t="s">
        <v>49126</v>
      </c>
      <c r="I9988" t="s">
        <v>55571</v>
      </c>
      <c r="J9988" t="s">
        <v>37133</v>
      </c>
      <c r="K9988" t="s">
        <v>565</v>
      </c>
      <c r="L9988" s="119" t="str">
        <f t="shared" si="624"/>
        <v>NA</v>
      </c>
      <c r="M9988" s="119"/>
      <c r="N9988" s="120" t="str">
        <f t="shared" si="625"/>
        <v>NA</v>
      </c>
      <c r="O9988" s="120"/>
      <c r="P9988"/>
      <c r="Q9988"/>
      <c r="R9988"/>
      <c r="S9988"/>
      <c r="T9988"/>
      <c r="U9988" t="s">
        <v>34480</v>
      </c>
      <c r="V9988" t="s">
        <v>34489</v>
      </c>
      <c r="W9988" t="s">
        <v>31995</v>
      </c>
      <c r="X9988" t="s">
        <v>193</v>
      </c>
      <c r="Y9988" t="s">
        <v>543</v>
      </c>
      <c r="Z9988" t="s">
        <v>54</v>
      </c>
      <c r="AA9988"/>
      <c r="AB9988" t="s">
        <v>48670</v>
      </c>
      <c r="AC9988" t="s">
        <v>55201</v>
      </c>
      <c r="AD9988" t="s">
        <v>34490</v>
      </c>
      <c r="AE9988" t="s">
        <v>565</v>
      </c>
      <c r="AF9988" s="119" t="str">
        <f t="shared" si="626"/>
        <v>NA</v>
      </c>
      <c r="AG9988" s="119"/>
      <c r="AH9988" s="119"/>
      <c r="AI9988" s="119"/>
      <c r="AJ9988" s="119" t="str">
        <f t="shared" si="627"/>
        <v>NA</v>
      </c>
      <c r="AK9988" s="190"/>
      <c r="AL9988" s="191"/>
    </row>
    <row r="9989" spans="1:38" x14ac:dyDescent="0.25">
      <c r="A9989" t="s">
        <v>36505</v>
      </c>
      <c r="B9989" t="s">
        <v>36503</v>
      </c>
      <c r="C9989" t="s">
        <v>36504</v>
      </c>
      <c r="D9989" t="s">
        <v>804</v>
      </c>
      <c r="E9989" t="s">
        <v>1910</v>
      </c>
      <c r="F9989" t="s">
        <v>54</v>
      </c>
      <c r="G9989"/>
      <c r="H9989" t="s">
        <v>49127</v>
      </c>
      <c r="I9989" t="s">
        <v>55572</v>
      </c>
      <c r="J9989" t="s">
        <v>36505</v>
      </c>
      <c r="K9989" t="s">
        <v>565</v>
      </c>
      <c r="L9989" s="119" t="str">
        <f t="shared" si="624"/>
        <v>NA</v>
      </c>
      <c r="M9989" s="119"/>
      <c r="N9989" s="120" t="str">
        <f t="shared" si="625"/>
        <v>NA</v>
      </c>
      <c r="O9989" s="120"/>
      <c r="P9989"/>
      <c r="Q9989"/>
      <c r="R9989"/>
      <c r="S9989"/>
      <c r="T9989"/>
      <c r="U9989" t="s">
        <v>33848</v>
      </c>
      <c r="V9989" t="s">
        <v>33846</v>
      </c>
      <c r="W9989" t="s">
        <v>33847</v>
      </c>
      <c r="X9989" t="s">
        <v>193</v>
      </c>
      <c r="Y9989" t="s">
        <v>4784</v>
      </c>
      <c r="Z9989" t="s">
        <v>54</v>
      </c>
      <c r="AA9989"/>
      <c r="AB9989" t="s">
        <v>48671</v>
      </c>
      <c r="AC9989" t="s">
        <v>55202</v>
      </c>
      <c r="AD9989" t="s">
        <v>33849</v>
      </c>
      <c r="AE9989" t="s">
        <v>565</v>
      </c>
      <c r="AF9989" s="119" t="str">
        <f t="shared" si="626"/>
        <v>NA</v>
      </c>
      <c r="AG9989" s="119"/>
      <c r="AH9989" s="119"/>
      <c r="AI9989" s="119"/>
      <c r="AJ9989" s="119" t="str">
        <f t="shared" si="627"/>
        <v>NA</v>
      </c>
      <c r="AK9989" s="190"/>
      <c r="AL9989" s="191"/>
    </row>
    <row r="9990" spans="1:38" x14ac:dyDescent="0.25">
      <c r="A9990" t="s">
        <v>37321</v>
      </c>
      <c r="B9990" t="s">
        <v>37319</v>
      </c>
      <c r="C9990" t="s">
        <v>37320</v>
      </c>
      <c r="D9990" t="s">
        <v>804</v>
      </c>
      <c r="E9990" t="s">
        <v>1910</v>
      </c>
      <c r="F9990" t="s">
        <v>54</v>
      </c>
      <c r="G9990"/>
      <c r="H9990" t="s">
        <v>49127</v>
      </c>
      <c r="I9990" t="s">
        <v>55572</v>
      </c>
      <c r="J9990" t="s">
        <v>37321</v>
      </c>
      <c r="K9990" t="s">
        <v>565</v>
      </c>
      <c r="L9990" s="119" t="str">
        <f t="shared" si="624"/>
        <v>NA</v>
      </c>
      <c r="M9990" s="119"/>
      <c r="N9990" s="120" t="str">
        <f t="shared" si="625"/>
        <v>NA</v>
      </c>
      <c r="O9990" s="120"/>
      <c r="P9990"/>
      <c r="Q9990"/>
      <c r="R9990"/>
      <c r="S9990"/>
      <c r="T9990"/>
      <c r="U9990" t="s">
        <v>35452</v>
      </c>
      <c r="V9990" t="s">
        <v>35450</v>
      </c>
      <c r="W9990" t="s">
        <v>35451</v>
      </c>
      <c r="X9990" t="s">
        <v>193</v>
      </c>
      <c r="Y9990" t="s">
        <v>17570</v>
      </c>
      <c r="Z9990" t="s">
        <v>54</v>
      </c>
      <c r="AA9990"/>
      <c r="AB9990" t="s">
        <v>48672</v>
      </c>
      <c r="AC9990" t="s">
        <v>55203</v>
      </c>
      <c r="AD9990"/>
      <c r="AE9990" t="s">
        <v>565</v>
      </c>
      <c r="AF9990" s="119" t="str">
        <f t="shared" si="626"/>
        <v>NA</v>
      </c>
      <c r="AG9990" s="119"/>
      <c r="AH9990" s="119"/>
      <c r="AI9990" s="119"/>
      <c r="AJ9990" s="119" t="str">
        <f t="shared" si="627"/>
        <v>NA</v>
      </c>
      <c r="AK9990" s="190"/>
      <c r="AL9990" s="191"/>
    </row>
    <row r="9991" spans="1:38" x14ac:dyDescent="0.25">
      <c r="A9991" t="s">
        <v>37378</v>
      </c>
      <c r="B9991" t="s">
        <v>37377</v>
      </c>
      <c r="C9991" t="s">
        <v>36138</v>
      </c>
      <c r="D9991" t="s">
        <v>804</v>
      </c>
      <c r="E9991" t="s">
        <v>37379</v>
      </c>
      <c r="F9991" t="s">
        <v>54</v>
      </c>
      <c r="G9991"/>
      <c r="H9991" t="s">
        <v>49128</v>
      </c>
      <c r="I9991" t="s">
        <v>55573</v>
      </c>
      <c r="J9991" t="s">
        <v>37378</v>
      </c>
      <c r="K9991" t="s">
        <v>565</v>
      </c>
      <c r="L9991" s="119" t="str">
        <f t="shared" si="624"/>
        <v>NA</v>
      </c>
      <c r="M9991" s="119"/>
      <c r="N9991" s="120" t="str">
        <f t="shared" si="625"/>
        <v>NA</v>
      </c>
      <c r="O9991" s="120"/>
      <c r="P9991"/>
      <c r="Q9991"/>
      <c r="R9991"/>
      <c r="S9991"/>
      <c r="T9991"/>
      <c r="U9991" t="s">
        <v>34480</v>
      </c>
      <c r="V9991" t="s">
        <v>34491</v>
      </c>
      <c r="W9991" t="s">
        <v>31995</v>
      </c>
      <c r="X9991" t="s">
        <v>193</v>
      </c>
      <c r="Y9991" t="s">
        <v>17570</v>
      </c>
      <c r="Z9991" t="s">
        <v>54</v>
      </c>
      <c r="AA9991"/>
      <c r="AB9991" t="s">
        <v>48672</v>
      </c>
      <c r="AC9991" t="s">
        <v>55203</v>
      </c>
      <c r="AD9991"/>
      <c r="AE9991" t="s">
        <v>565</v>
      </c>
      <c r="AF9991" s="119" t="str">
        <f t="shared" si="626"/>
        <v>NA</v>
      </c>
      <c r="AG9991" s="119"/>
      <c r="AH9991" s="119"/>
      <c r="AI9991" s="119"/>
      <c r="AJ9991" s="119" t="str">
        <f t="shared" si="627"/>
        <v>NA</v>
      </c>
      <c r="AK9991" s="190"/>
      <c r="AL9991" s="191"/>
    </row>
    <row r="9992" spans="1:38" x14ac:dyDescent="0.25">
      <c r="A9992" t="s">
        <v>37439</v>
      </c>
      <c r="B9992" t="s">
        <v>37437</v>
      </c>
      <c r="C9992" t="s">
        <v>37438</v>
      </c>
      <c r="D9992" t="s">
        <v>804</v>
      </c>
      <c r="E9992" t="s">
        <v>1114</v>
      </c>
      <c r="F9992" t="s">
        <v>54</v>
      </c>
      <c r="G9992"/>
      <c r="H9992" t="s">
        <v>49129</v>
      </c>
      <c r="I9992" t="s">
        <v>55574</v>
      </c>
      <c r="J9992" t="s">
        <v>37439</v>
      </c>
      <c r="K9992" t="s">
        <v>565</v>
      </c>
      <c r="L9992" s="119" t="str">
        <f t="shared" si="624"/>
        <v>NA</v>
      </c>
      <c r="M9992" s="119"/>
      <c r="N9992" s="120" t="str">
        <f t="shared" si="625"/>
        <v>NA</v>
      </c>
      <c r="O9992" s="120"/>
      <c r="P9992"/>
      <c r="Q9992"/>
      <c r="R9992"/>
      <c r="S9992"/>
      <c r="T9992"/>
      <c r="U9992" t="s">
        <v>34480</v>
      </c>
      <c r="V9992" t="s">
        <v>34492</v>
      </c>
      <c r="W9992" t="s">
        <v>31995</v>
      </c>
      <c r="X9992" t="s">
        <v>193</v>
      </c>
      <c r="Y9992" t="s">
        <v>724</v>
      </c>
      <c r="Z9992" t="s">
        <v>54</v>
      </c>
      <c r="AA9992"/>
      <c r="AB9992" t="s">
        <v>48673</v>
      </c>
      <c r="AC9992" t="s">
        <v>55204</v>
      </c>
      <c r="AD9992"/>
      <c r="AE9992" t="s">
        <v>565</v>
      </c>
      <c r="AF9992" s="119" t="str">
        <f t="shared" si="626"/>
        <v>NA</v>
      </c>
      <c r="AG9992" s="119"/>
      <c r="AH9992" s="119"/>
      <c r="AI9992" s="119"/>
      <c r="AJ9992" s="119" t="str">
        <f t="shared" si="627"/>
        <v>NA</v>
      </c>
      <c r="AK9992" s="190"/>
      <c r="AL9992" s="191"/>
    </row>
    <row r="9993" spans="1:38" x14ac:dyDescent="0.25">
      <c r="A9993" t="s">
        <v>36649</v>
      </c>
      <c r="B9993" t="s">
        <v>36648</v>
      </c>
      <c r="C9993" t="s">
        <v>3975</v>
      </c>
      <c r="D9993" t="s">
        <v>804</v>
      </c>
      <c r="E9993" t="s">
        <v>1114</v>
      </c>
      <c r="F9993" t="s">
        <v>54</v>
      </c>
      <c r="G9993"/>
      <c r="H9993" t="s">
        <v>49129</v>
      </c>
      <c r="I9993" t="s">
        <v>55574</v>
      </c>
      <c r="J9993" t="s">
        <v>36649</v>
      </c>
      <c r="K9993" t="s">
        <v>565</v>
      </c>
      <c r="L9993" s="119" t="str">
        <f t="shared" si="624"/>
        <v>NA</v>
      </c>
      <c r="M9993" s="119"/>
      <c r="N9993" s="120" t="str">
        <f t="shared" si="625"/>
        <v>NA</v>
      </c>
      <c r="O9993" s="120"/>
      <c r="P9993"/>
      <c r="Q9993"/>
      <c r="R9993"/>
      <c r="S9993"/>
      <c r="T9993"/>
      <c r="U9993" t="s">
        <v>34480</v>
      </c>
      <c r="V9993" t="s">
        <v>34493</v>
      </c>
      <c r="W9993" t="s">
        <v>31995</v>
      </c>
      <c r="X9993" t="s">
        <v>193</v>
      </c>
      <c r="Y9993" t="s">
        <v>3646</v>
      </c>
      <c r="Z9993" t="s">
        <v>54</v>
      </c>
      <c r="AA9993"/>
      <c r="AB9993" t="s">
        <v>48674</v>
      </c>
      <c r="AC9993" t="s">
        <v>55205</v>
      </c>
      <c r="AD9993"/>
      <c r="AE9993" t="s">
        <v>565</v>
      </c>
      <c r="AF9993" s="119" t="str">
        <f t="shared" si="626"/>
        <v>NA</v>
      </c>
      <c r="AG9993" s="119"/>
      <c r="AH9993" s="119"/>
      <c r="AI9993" s="119"/>
      <c r="AJ9993" s="119" t="str">
        <f t="shared" si="627"/>
        <v>NA</v>
      </c>
      <c r="AK9993" s="190"/>
      <c r="AL9993" s="191"/>
    </row>
    <row r="9994" spans="1:38" x14ac:dyDescent="0.25">
      <c r="A9994" t="s">
        <v>37921</v>
      </c>
      <c r="B9994" t="s">
        <v>37919</v>
      </c>
      <c r="C9994" t="s">
        <v>37920</v>
      </c>
      <c r="D9994" t="s">
        <v>804</v>
      </c>
      <c r="E9994" t="s">
        <v>553</v>
      </c>
      <c r="F9994" t="s">
        <v>54</v>
      </c>
      <c r="G9994"/>
      <c r="H9994" t="s">
        <v>49130</v>
      </c>
      <c r="I9994" t="s">
        <v>55575</v>
      </c>
      <c r="J9994" t="s">
        <v>37922</v>
      </c>
      <c r="K9994" t="s">
        <v>565</v>
      </c>
      <c r="L9994" s="119" t="str">
        <f t="shared" si="624"/>
        <v>NA</v>
      </c>
      <c r="M9994" s="119"/>
      <c r="N9994" s="120" t="str">
        <f t="shared" si="625"/>
        <v>NA</v>
      </c>
      <c r="O9994" s="120"/>
      <c r="P9994"/>
      <c r="Q9994"/>
      <c r="R9994"/>
      <c r="S9994"/>
      <c r="T9994"/>
      <c r="U9994" t="s">
        <v>27864</v>
      </c>
      <c r="V9994" t="s">
        <v>27862</v>
      </c>
      <c r="W9994" t="s">
        <v>27863</v>
      </c>
      <c r="X9994" t="s">
        <v>193</v>
      </c>
      <c r="Y9994" t="s">
        <v>6839</v>
      </c>
      <c r="Z9994" t="s">
        <v>54</v>
      </c>
      <c r="AA9994"/>
      <c r="AB9994" t="s">
        <v>48675</v>
      </c>
      <c r="AC9994" t="s">
        <v>55206</v>
      </c>
      <c r="AD9994" t="s">
        <v>27865</v>
      </c>
      <c r="AE9994" t="s">
        <v>565</v>
      </c>
      <c r="AF9994" s="119" t="str">
        <f t="shared" si="626"/>
        <v>NA</v>
      </c>
      <c r="AG9994" s="119"/>
      <c r="AH9994" s="119"/>
      <c r="AI9994" s="119"/>
      <c r="AJ9994" s="119" t="str">
        <f t="shared" si="627"/>
        <v>NA</v>
      </c>
      <c r="AK9994" s="190"/>
      <c r="AL9994" s="191"/>
    </row>
    <row r="9995" spans="1:38" x14ac:dyDescent="0.25">
      <c r="A9995" t="s">
        <v>36698</v>
      </c>
      <c r="B9995" t="s">
        <v>36696</v>
      </c>
      <c r="C9995" t="s">
        <v>36697</v>
      </c>
      <c r="D9995" t="s">
        <v>804</v>
      </c>
      <c r="E9995" t="s">
        <v>553</v>
      </c>
      <c r="F9995" t="s">
        <v>54</v>
      </c>
      <c r="G9995"/>
      <c r="H9995" t="s">
        <v>49130</v>
      </c>
      <c r="I9995" t="s">
        <v>55575</v>
      </c>
      <c r="J9995" t="s">
        <v>36698</v>
      </c>
      <c r="K9995" t="s">
        <v>565</v>
      </c>
      <c r="L9995" s="119" t="str">
        <f t="shared" si="624"/>
        <v>NA</v>
      </c>
      <c r="M9995" s="119"/>
      <c r="N9995" s="120" t="str">
        <f t="shared" si="625"/>
        <v>NA</v>
      </c>
      <c r="O9995" s="120"/>
      <c r="P9995"/>
      <c r="Q9995"/>
      <c r="R9995"/>
      <c r="S9995"/>
      <c r="T9995"/>
      <c r="U9995" t="s">
        <v>27344</v>
      </c>
      <c r="V9995" t="s">
        <v>27342</v>
      </c>
      <c r="W9995" t="s">
        <v>27343</v>
      </c>
      <c r="X9995" t="s">
        <v>193</v>
      </c>
      <c r="Y9995" t="s">
        <v>6839</v>
      </c>
      <c r="Z9995" t="s">
        <v>54</v>
      </c>
      <c r="AA9995"/>
      <c r="AB9995" t="s">
        <v>48675</v>
      </c>
      <c r="AC9995" t="s">
        <v>55206</v>
      </c>
      <c r="AD9995" t="s">
        <v>27344</v>
      </c>
      <c r="AE9995" t="s">
        <v>565</v>
      </c>
      <c r="AF9995" s="119" t="str">
        <f t="shared" si="626"/>
        <v>NA</v>
      </c>
      <c r="AG9995" s="119"/>
      <c r="AH9995" s="119"/>
      <c r="AI9995" s="119"/>
      <c r="AJ9995" s="119" t="str">
        <f t="shared" si="627"/>
        <v>NA</v>
      </c>
      <c r="AK9995" s="190"/>
      <c r="AL9995" s="191"/>
    </row>
    <row r="9996" spans="1:38" x14ac:dyDescent="0.25">
      <c r="A9996" t="s">
        <v>35831</v>
      </c>
      <c r="B9996" t="s">
        <v>35829</v>
      </c>
      <c r="C9996" t="s">
        <v>35830</v>
      </c>
      <c r="D9996" t="s">
        <v>804</v>
      </c>
      <c r="E9996" t="s">
        <v>553</v>
      </c>
      <c r="F9996" t="s">
        <v>54</v>
      </c>
      <c r="G9996"/>
      <c r="H9996" t="s">
        <v>49130</v>
      </c>
      <c r="I9996" t="s">
        <v>55575</v>
      </c>
      <c r="J9996" t="s">
        <v>35831</v>
      </c>
      <c r="K9996" t="s">
        <v>565</v>
      </c>
      <c r="L9996" s="119" t="str">
        <f t="shared" si="624"/>
        <v>NA</v>
      </c>
      <c r="M9996" s="119"/>
      <c r="N9996" s="120" t="str">
        <f t="shared" si="625"/>
        <v>NA</v>
      </c>
      <c r="O9996" s="120"/>
      <c r="P9996"/>
      <c r="Q9996"/>
      <c r="R9996"/>
      <c r="S9996"/>
      <c r="T9996"/>
      <c r="U9996" t="s">
        <v>27522</v>
      </c>
      <c r="V9996" t="s">
        <v>27520</v>
      </c>
      <c r="W9996" t="s">
        <v>27521</v>
      </c>
      <c r="X9996" t="s">
        <v>193</v>
      </c>
      <c r="Y9996" t="s">
        <v>27523</v>
      </c>
      <c r="Z9996" t="s">
        <v>54</v>
      </c>
      <c r="AA9996"/>
      <c r="AB9996" t="s">
        <v>48676</v>
      </c>
      <c r="AC9996" t="s">
        <v>55207</v>
      </c>
      <c r="AD9996"/>
      <c r="AE9996" t="s">
        <v>565</v>
      </c>
      <c r="AF9996" s="119" t="str">
        <f t="shared" si="626"/>
        <v>NA</v>
      </c>
      <c r="AG9996" s="119"/>
      <c r="AH9996" s="119"/>
      <c r="AI9996" s="119"/>
      <c r="AJ9996" s="119" t="str">
        <f t="shared" si="627"/>
        <v>NA</v>
      </c>
      <c r="AK9996" s="190"/>
      <c r="AL9996" s="191"/>
    </row>
    <row r="9997" spans="1:38" x14ac:dyDescent="0.25">
      <c r="A9997" t="s">
        <v>37213</v>
      </c>
      <c r="B9997" t="s">
        <v>37211</v>
      </c>
      <c r="C9997" t="s">
        <v>37212</v>
      </c>
      <c r="D9997" t="s">
        <v>804</v>
      </c>
      <c r="E9997" t="s">
        <v>553</v>
      </c>
      <c r="F9997" t="s">
        <v>54</v>
      </c>
      <c r="G9997"/>
      <c r="H9997" t="s">
        <v>49130</v>
      </c>
      <c r="I9997" t="s">
        <v>55575</v>
      </c>
      <c r="J9997" t="s">
        <v>37213</v>
      </c>
      <c r="K9997" t="s">
        <v>565</v>
      </c>
      <c r="L9997" s="119" t="str">
        <f t="shared" si="624"/>
        <v>NA</v>
      </c>
      <c r="M9997" s="119"/>
      <c r="N9997" s="120" t="str">
        <f t="shared" si="625"/>
        <v>NA</v>
      </c>
      <c r="O9997" s="120"/>
      <c r="P9997"/>
      <c r="Q9997"/>
      <c r="R9997"/>
      <c r="S9997"/>
      <c r="T9997"/>
      <c r="U9997" t="s">
        <v>30348</v>
      </c>
      <c r="V9997" t="s">
        <v>30346</v>
      </c>
      <c r="W9997" t="s">
        <v>30347</v>
      </c>
      <c r="X9997" t="s">
        <v>193</v>
      </c>
      <c r="Y9997" t="s">
        <v>15856</v>
      </c>
      <c r="Z9997" t="s">
        <v>54</v>
      </c>
      <c r="AA9997"/>
      <c r="AB9997" t="s">
        <v>48677</v>
      </c>
      <c r="AC9997" t="s">
        <v>55208</v>
      </c>
      <c r="AD9997"/>
      <c r="AE9997" t="s">
        <v>565</v>
      </c>
      <c r="AF9997" s="119" t="str">
        <f t="shared" si="626"/>
        <v>NA</v>
      </c>
      <c r="AG9997" s="119"/>
      <c r="AH9997" s="119"/>
      <c r="AI9997" s="119"/>
      <c r="AJ9997" s="119" t="str">
        <f t="shared" si="627"/>
        <v>NA</v>
      </c>
      <c r="AK9997" s="190"/>
      <c r="AL9997" s="191"/>
    </row>
    <row r="9998" spans="1:38" x14ac:dyDescent="0.25">
      <c r="A9998" t="s">
        <v>36635</v>
      </c>
      <c r="B9998" t="s">
        <v>36633</v>
      </c>
      <c r="C9998" t="s">
        <v>36634</v>
      </c>
      <c r="D9998" t="s">
        <v>804</v>
      </c>
      <c r="E9998" t="s">
        <v>553</v>
      </c>
      <c r="F9998" t="s">
        <v>54</v>
      </c>
      <c r="G9998"/>
      <c r="H9998" t="s">
        <v>49130</v>
      </c>
      <c r="I9998" t="s">
        <v>55575</v>
      </c>
      <c r="J9998" t="s">
        <v>36635</v>
      </c>
      <c r="K9998" t="s">
        <v>565</v>
      </c>
      <c r="L9998" s="119" t="str">
        <f t="shared" si="624"/>
        <v>NA</v>
      </c>
      <c r="M9998" s="119"/>
      <c r="N9998" s="120" t="str">
        <f t="shared" si="625"/>
        <v>NA</v>
      </c>
      <c r="O9998" s="120"/>
      <c r="P9998"/>
      <c r="Q9998"/>
      <c r="R9998"/>
      <c r="S9998"/>
      <c r="T9998"/>
      <c r="U9998" t="s">
        <v>30570</v>
      </c>
      <c r="V9998" t="s">
        <v>30568</v>
      </c>
      <c r="W9998" t="s">
        <v>30569</v>
      </c>
      <c r="X9998" t="s">
        <v>193</v>
      </c>
      <c r="Y9998" t="s">
        <v>30571</v>
      </c>
      <c r="Z9998" t="s">
        <v>54</v>
      </c>
      <c r="AA9998"/>
      <c r="AB9998" t="s">
        <v>48678</v>
      </c>
      <c r="AC9998" t="s">
        <v>55209</v>
      </c>
      <c r="AD9998" t="s">
        <v>30570</v>
      </c>
      <c r="AE9998" t="s">
        <v>565</v>
      </c>
      <c r="AF9998" s="119" t="str">
        <f t="shared" si="626"/>
        <v>NA</v>
      </c>
      <c r="AG9998" s="119"/>
      <c r="AH9998" s="119"/>
      <c r="AI9998" s="119"/>
      <c r="AJ9998" s="119" t="str">
        <f t="shared" si="627"/>
        <v>NA</v>
      </c>
      <c r="AK9998" s="190"/>
      <c r="AL9998" s="191"/>
    </row>
    <row r="9999" spans="1:38" x14ac:dyDescent="0.25">
      <c r="A9999" t="s">
        <v>37490</v>
      </c>
      <c r="B9999" t="s">
        <v>37488</v>
      </c>
      <c r="C9999" t="s">
        <v>37489</v>
      </c>
      <c r="D9999" t="s">
        <v>804</v>
      </c>
      <c r="E9999" t="s">
        <v>553</v>
      </c>
      <c r="F9999" t="s">
        <v>54</v>
      </c>
      <c r="G9999"/>
      <c r="H9999" t="s">
        <v>49130</v>
      </c>
      <c r="I9999" t="s">
        <v>55575</v>
      </c>
      <c r="J9999" t="s">
        <v>37490</v>
      </c>
      <c r="K9999" t="s">
        <v>565</v>
      </c>
      <c r="L9999" s="119" t="str">
        <f t="shared" si="624"/>
        <v>NA</v>
      </c>
      <c r="M9999" s="119"/>
      <c r="N9999" s="120" t="str">
        <f t="shared" si="625"/>
        <v>NA</v>
      </c>
      <c r="O9999" s="120"/>
      <c r="P9999"/>
      <c r="Q9999"/>
      <c r="R9999"/>
      <c r="S9999"/>
      <c r="T9999"/>
      <c r="U9999" t="s">
        <v>29042</v>
      </c>
      <c r="V9999" t="s">
        <v>29040</v>
      </c>
      <c r="W9999" t="s">
        <v>29041</v>
      </c>
      <c r="X9999" t="s">
        <v>193</v>
      </c>
      <c r="Y9999" t="s">
        <v>29043</v>
      </c>
      <c r="Z9999" t="s">
        <v>54</v>
      </c>
      <c r="AA9999"/>
      <c r="AB9999" t="s">
        <v>48679</v>
      </c>
      <c r="AC9999" t="s">
        <v>55210</v>
      </c>
      <c r="AD9999" t="s">
        <v>29042</v>
      </c>
      <c r="AE9999" t="s">
        <v>565</v>
      </c>
      <c r="AF9999" s="119" t="str">
        <f t="shared" si="626"/>
        <v>NA</v>
      </c>
      <c r="AG9999" s="119"/>
      <c r="AH9999" s="119"/>
      <c r="AI9999" s="119"/>
      <c r="AJ9999" s="119" t="str">
        <f t="shared" si="627"/>
        <v>NA</v>
      </c>
      <c r="AK9999" s="190"/>
      <c r="AL9999" s="191"/>
    </row>
    <row r="10000" spans="1:38" x14ac:dyDescent="0.25">
      <c r="A10000" t="s">
        <v>37917</v>
      </c>
      <c r="B10000" t="s">
        <v>37915</v>
      </c>
      <c r="C10000" t="s">
        <v>37916</v>
      </c>
      <c r="D10000" t="s">
        <v>804</v>
      </c>
      <c r="E10000" t="s">
        <v>37918</v>
      </c>
      <c r="F10000" t="s">
        <v>54</v>
      </c>
      <c r="G10000"/>
      <c r="H10000" t="s">
        <v>49131</v>
      </c>
      <c r="I10000" t="s">
        <v>55576</v>
      </c>
      <c r="J10000" t="s">
        <v>37917</v>
      </c>
      <c r="K10000" t="s">
        <v>565</v>
      </c>
      <c r="L10000" s="119" t="str">
        <f t="shared" si="624"/>
        <v>NA</v>
      </c>
      <c r="M10000" s="119"/>
      <c r="N10000" s="120" t="str">
        <f t="shared" si="625"/>
        <v>NA</v>
      </c>
      <c r="O10000" s="120"/>
      <c r="P10000"/>
      <c r="Q10000"/>
      <c r="R10000"/>
      <c r="S10000"/>
      <c r="T10000"/>
      <c r="U10000" t="s">
        <v>28009</v>
      </c>
      <c r="V10000" t="s">
        <v>28007</v>
      </c>
      <c r="W10000" t="s">
        <v>28008</v>
      </c>
      <c r="X10000" t="s">
        <v>193</v>
      </c>
      <c r="Y10000" t="s">
        <v>11144</v>
      </c>
      <c r="Z10000" t="s">
        <v>54</v>
      </c>
      <c r="AA10000"/>
      <c r="AB10000" t="s">
        <v>48680</v>
      </c>
      <c r="AC10000" t="s">
        <v>55211</v>
      </c>
      <c r="AD10000" t="s">
        <v>28010</v>
      </c>
      <c r="AE10000" t="s">
        <v>565</v>
      </c>
      <c r="AF10000" s="119" t="str">
        <f t="shared" si="626"/>
        <v>NA</v>
      </c>
      <c r="AG10000" s="119"/>
      <c r="AH10000" s="119"/>
      <c r="AI10000" s="119"/>
      <c r="AJ10000" s="119" t="str">
        <f t="shared" si="627"/>
        <v>NA</v>
      </c>
      <c r="AK10000" s="190"/>
      <c r="AL10000" s="191"/>
    </row>
    <row r="10001" spans="1:38" x14ac:dyDescent="0.25">
      <c r="A10001" t="s">
        <v>36936</v>
      </c>
      <c r="B10001" t="s">
        <v>36935</v>
      </c>
      <c r="C10001" t="s">
        <v>5164</v>
      </c>
      <c r="D10001" t="s">
        <v>804</v>
      </c>
      <c r="E10001" t="s">
        <v>5041</v>
      </c>
      <c r="F10001" t="s">
        <v>54</v>
      </c>
      <c r="G10001"/>
      <c r="H10001" t="s">
        <v>49132</v>
      </c>
      <c r="I10001" t="s">
        <v>55577</v>
      </c>
      <c r="J10001" t="s">
        <v>36936</v>
      </c>
      <c r="K10001" t="s">
        <v>565</v>
      </c>
      <c r="L10001" s="119" t="str">
        <f t="shared" si="624"/>
        <v>NA</v>
      </c>
      <c r="M10001" s="119"/>
      <c r="N10001" s="120" t="str">
        <f t="shared" si="625"/>
        <v>NA</v>
      </c>
      <c r="O10001" s="120"/>
      <c r="P10001"/>
      <c r="Q10001"/>
      <c r="R10001"/>
      <c r="S10001"/>
      <c r="T10001"/>
      <c r="U10001" t="s">
        <v>27901</v>
      </c>
      <c r="V10001" t="s">
        <v>27899</v>
      </c>
      <c r="W10001" t="s">
        <v>27900</v>
      </c>
      <c r="X10001" t="s">
        <v>193</v>
      </c>
      <c r="Y10001" t="s">
        <v>11144</v>
      </c>
      <c r="Z10001" t="s">
        <v>54</v>
      </c>
      <c r="AA10001"/>
      <c r="AB10001" t="s">
        <v>48680</v>
      </c>
      <c r="AC10001" t="s">
        <v>55211</v>
      </c>
      <c r="AD10001" t="s">
        <v>27902</v>
      </c>
      <c r="AE10001" t="s">
        <v>565</v>
      </c>
      <c r="AF10001" s="119" t="str">
        <f t="shared" si="626"/>
        <v>NA</v>
      </c>
      <c r="AG10001" s="119"/>
      <c r="AH10001" s="119"/>
      <c r="AI10001" s="119"/>
      <c r="AJ10001" s="119" t="str">
        <f t="shared" si="627"/>
        <v>NA</v>
      </c>
      <c r="AK10001" s="190"/>
      <c r="AL10001" s="191"/>
    </row>
    <row r="10002" spans="1:38" x14ac:dyDescent="0.25">
      <c r="A10002" t="s">
        <v>35959</v>
      </c>
      <c r="B10002" t="s">
        <v>35957</v>
      </c>
      <c r="C10002" t="s">
        <v>35958</v>
      </c>
      <c r="D10002" t="s">
        <v>804</v>
      </c>
      <c r="E10002" t="s">
        <v>3907</v>
      </c>
      <c r="F10002" t="s">
        <v>54</v>
      </c>
      <c r="G10002"/>
      <c r="H10002" t="s">
        <v>49133</v>
      </c>
      <c r="I10002" t="s">
        <v>55578</v>
      </c>
      <c r="J10002" t="s">
        <v>35959</v>
      </c>
      <c r="K10002" t="s">
        <v>565</v>
      </c>
      <c r="L10002" s="119" t="str">
        <f t="shared" si="624"/>
        <v>NA</v>
      </c>
      <c r="M10002" s="119"/>
      <c r="N10002" s="120" t="str">
        <f t="shared" si="625"/>
        <v>NA</v>
      </c>
      <c r="O10002" s="120"/>
      <c r="P10002"/>
      <c r="Q10002"/>
      <c r="R10002"/>
      <c r="S10002"/>
      <c r="T10002"/>
      <c r="U10002" t="s">
        <v>30125</v>
      </c>
      <c r="V10002" t="s">
        <v>30123</v>
      </c>
      <c r="W10002" t="s">
        <v>30124</v>
      </c>
      <c r="X10002" t="s">
        <v>193</v>
      </c>
      <c r="Y10002" t="s">
        <v>11144</v>
      </c>
      <c r="Z10002" t="s">
        <v>54</v>
      </c>
      <c r="AA10002"/>
      <c r="AB10002" t="s">
        <v>48681</v>
      </c>
      <c r="AC10002" t="s">
        <v>55211</v>
      </c>
      <c r="AD10002" t="s">
        <v>30125</v>
      </c>
      <c r="AE10002" t="s">
        <v>565</v>
      </c>
      <c r="AF10002" s="119" t="str">
        <f t="shared" si="626"/>
        <v>NA</v>
      </c>
      <c r="AG10002" s="119"/>
      <c r="AH10002" s="119"/>
      <c r="AI10002" s="119"/>
      <c r="AJ10002" s="119" t="str">
        <f t="shared" si="627"/>
        <v>NA</v>
      </c>
      <c r="AK10002" s="190"/>
      <c r="AL10002" s="191"/>
    </row>
    <row r="10003" spans="1:38" x14ac:dyDescent="0.25">
      <c r="A10003" t="s">
        <v>37414</v>
      </c>
      <c r="B10003" t="s">
        <v>37412</v>
      </c>
      <c r="C10003" t="s">
        <v>37413</v>
      </c>
      <c r="D10003" t="s">
        <v>804</v>
      </c>
      <c r="E10003" t="s">
        <v>9282</v>
      </c>
      <c r="F10003" t="s">
        <v>54</v>
      </c>
      <c r="G10003"/>
      <c r="H10003" t="s">
        <v>49134</v>
      </c>
      <c r="I10003" t="s">
        <v>55579</v>
      </c>
      <c r="J10003" t="s">
        <v>37415</v>
      </c>
      <c r="K10003" t="s">
        <v>565</v>
      </c>
      <c r="L10003" s="119" t="str">
        <f t="shared" si="624"/>
        <v>NA</v>
      </c>
      <c r="M10003" s="119"/>
      <c r="N10003" s="120" t="str">
        <f t="shared" si="625"/>
        <v>NA</v>
      </c>
      <c r="O10003" s="120"/>
      <c r="P10003"/>
      <c r="Q10003"/>
      <c r="R10003"/>
      <c r="S10003"/>
      <c r="T10003"/>
      <c r="U10003" t="s">
        <v>30839</v>
      </c>
      <c r="V10003" t="s">
        <v>30837</v>
      </c>
      <c r="W10003" t="s">
        <v>30838</v>
      </c>
      <c r="X10003" t="s">
        <v>193</v>
      </c>
      <c r="Y10003" t="s">
        <v>11144</v>
      </c>
      <c r="Z10003" t="s">
        <v>54</v>
      </c>
      <c r="AA10003"/>
      <c r="AB10003" t="s">
        <v>48680</v>
      </c>
      <c r="AC10003" t="s">
        <v>55211</v>
      </c>
      <c r="AD10003" t="s">
        <v>30839</v>
      </c>
      <c r="AE10003" t="s">
        <v>565</v>
      </c>
      <c r="AF10003" s="119" t="str">
        <f t="shared" si="626"/>
        <v>NA</v>
      </c>
      <c r="AG10003" s="119"/>
      <c r="AH10003" s="119"/>
      <c r="AI10003" s="119"/>
      <c r="AJ10003" s="119" t="str">
        <f t="shared" si="627"/>
        <v>NA</v>
      </c>
      <c r="AK10003" s="190"/>
      <c r="AL10003" s="191"/>
    </row>
    <row r="10004" spans="1:38" x14ac:dyDescent="0.25">
      <c r="A10004" t="s">
        <v>37462</v>
      </c>
      <c r="B10004" t="s">
        <v>37461</v>
      </c>
      <c r="C10004" t="s">
        <v>3975</v>
      </c>
      <c r="D10004" t="s">
        <v>804</v>
      </c>
      <c r="E10004" t="s">
        <v>9282</v>
      </c>
      <c r="F10004" t="s">
        <v>54</v>
      </c>
      <c r="G10004"/>
      <c r="H10004" t="s">
        <v>49134</v>
      </c>
      <c r="I10004" t="s">
        <v>55579</v>
      </c>
      <c r="J10004" t="s">
        <v>37462</v>
      </c>
      <c r="K10004" t="s">
        <v>565</v>
      </c>
      <c r="L10004" s="119" t="str">
        <f t="shared" si="624"/>
        <v>NA</v>
      </c>
      <c r="M10004" s="119"/>
      <c r="N10004" s="120" t="str">
        <f t="shared" si="625"/>
        <v>NA</v>
      </c>
      <c r="O10004" s="120"/>
      <c r="P10004"/>
      <c r="Q10004"/>
      <c r="R10004"/>
      <c r="S10004"/>
      <c r="T10004"/>
      <c r="U10004" t="s">
        <v>31347</v>
      </c>
      <c r="V10004" t="s">
        <v>31345</v>
      </c>
      <c r="W10004" t="s">
        <v>31346</v>
      </c>
      <c r="X10004" t="s">
        <v>193</v>
      </c>
      <c r="Y10004" t="s">
        <v>15621</v>
      </c>
      <c r="Z10004" t="s">
        <v>54</v>
      </c>
      <c r="AA10004"/>
      <c r="AB10004" t="s">
        <v>48682</v>
      </c>
      <c r="AC10004" t="s">
        <v>55212</v>
      </c>
      <c r="AD10004"/>
      <c r="AE10004" t="s">
        <v>565</v>
      </c>
      <c r="AF10004" s="119" t="str">
        <f t="shared" si="626"/>
        <v>NA</v>
      </c>
      <c r="AG10004" s="119"/>
      <c r="AH10004" s="119"/>
      <c r="AI10004" s="119"/>
      <c r="AJ10004" s="119" t="str">
        <f t="shared" si="627"/>
        <v>NA</v>
      </c>
      <c r="AK10004" s="190"/>
      <c r="AL10004" s="191"/>
    </row>
    <row r="10005" spans="1:38" x14ac:dyDescent="0.25">
      <c r="A10005" t="s">
        <v>36429</v>
      </c>
      <c r="B10005" t="s">
        <v>36428</v>
      </c>
      <c r="C10005" t="s">
        <v>638</v>
      </c>
      <c r="D10005" t="s">
        <v>804</v>
      </c>
      <c r="E10005" t="s">
        <v>9282</v>
      </c>
      <c r="F10005" t="s">
        <v>54</v>
      </c>
      <c r="G10005"/>
      <c r="H10005" t="s">
        <v>49134</v>
      </c>
      <c r="I10005" t="s">
        <v>55579</v>
      </c>
      <c r="J10005" t="s">
        <v>36429</v>
      </c>
      <c r="K10005" t="s">
        <v>565</v>
      </c>
      <c r="L10005" s="119" t="str">
        <f t="shared" si="624"/>
        <v>NA</v>
      </c>
      <c r="M10005" s="119"/>
      <c r="N10005" s="120" t="str">
        <f t="shared" si="625"/>
        <v>NA</v>
      </c>
      <c r="O10005" s="120"/>
      <c r="P10005"/>
      <c r="Q10005"/>
      <c r="R10005"/>
      <c r="S10005"/>
      <c r="T10005"/>
      <c r="U10005" t="s">
        <v>30886</v>
      </c>
      <c r="V10005" t="s">
        <v>30884</v>
      </c>
      <c r="W10005" t="s">
        <v>30885</v>
      </c>
      <c r="X10005" t="s">
        <v>193</v>
      </c>
      <c r="Y10005" t="s">
        <v>15621</v>
      </c>
      <c r="Z10005" t="s">
        <v>54</v>
      </c>
      <c r="AA10005"/>
      <c r="AB10005" t="s">
        <v>48682</v>
      </c>
      <c r="AC10005" t="s">
        <v>55212</v>
      </c>
      <c r="AD10005" t="s">
        <v>30886</v>
      </c>
      <c r="AE10005" t="s">
        <v>565</v>
      </c>
      <c r="AF10005" s="119" t="str">
        <f t="shared" si="626"/>
        <v>NA</v>
      </c>
      <c r="AG10005" s="119"/>
      <c r="AH10005" s="119"/>
      <c r="AI10005" s="119"/>
      <c r="AJ10005" s="119" t="str">
        <f t="shared" si="627"/>
        <v>NA</v>
      </c>
      <c r="AK10005" s="190"/>
      <c r="AL10005" s="191"/>
    </row>
    <row r="10006" spans="1:38" x14ac:dyDescent="0.25">
      <c r="A10006" t="s">
        <v>35850</v>
      </c>
      <c r="B10006" t="s">
        <v>35849</v>
      </c>
      <c r="C10006" t="s">
        <v>22071</v>
      </c>
      <c r="D10006" t="s">
        <v>804</v>
      </c>
      <c r="E10006" t="s">
        <v>35851</v>
      </c>
      <c r="F10006" t="s">
        <v>54</v>
      </c>
      <c r="G10006"/>
      <c r="H10006" t="s">
        <v>49135</v>
      </c>
      <c r="I10006" t="s">
        <v>55580</v>
      </c>
      <c r="J10006"/>
      <c r="K10006" t="s">
        <v>565</v>
      </c>
      <c r="L10006" s="119" t="str">
        <f t="shared" si="624"/>
        <v>NA</v>
      </c>
      <c r="M10006" s="119"/>
      <c r="N10006" s="120" t="str">
        <f t="shared" si="625"/>
        <v>NA</v>
      </c>
      <c r="O10006" s="120"/>
      <c r="P10006"/>
      <c r="Q10006"/>
      <c r="R10006"/>
      <c r="S10006"/>
      <c r="T10006"/>
      <c r="U10006" t="s">
        <v>27917</v>
      </c>
      <c r="V10006" t="s">
        <v>27915</v>
      </c>
      <c r="W10006" t="s">
        <v>27916</v>
      </c>
      <c r="X10006" t="s">
        <v>193</v>
      </c>
      <c r="Y10006" t="s">
        <v>15621</v>
      </c>
      <c r="Z10006" t="s">
        <v>54</v>
      </c>
      <c r="AA10006"/>
      <c r="AB10006" t="s">
        <v>48682</v>
      </c>
      <c r="AC10006" t="s">
        <v>55212</v>
      </c>
      <c r="AD10006" t="s">
        <v>27917</v>
      </c>
      <c r="AE10006" t="s">
        <v>565</v>
      </c>
      <c r="AF10006" s="119" t="str">
        <f t="shared" si="626"/>
        <v>NA</v>
      </c>
      <c r="AG10006" s="119"/>
      <c r="AH10006" s="119"/>
      <c r="AI10006" s="119"/>
      <c r="AJ10006" s="119" t="str">
        <f t="shared" si="627"/>
        <v>NA</v>
      </c>
      <c r="AK10006" s="190"/>
      <c r="AL10006" s="191"/>
    </row>
    <row r="10007" spans="1:38" x14ac:dyDescent="0.25">
      <c r="A10007" t="s">
        <v>36106</v>
      </c>
      <c r="B10007" t="s">
        <v>36104</v>
      </c>
      <c r="C10007" t="s">
        <v>36105</v>
      </c>
      <c r="D10007" t="s">
        <v>804</v>
      </c>
      <c r="E10007" t="s">
        <v>36107</v>
      </c>
      <c r="F10007" t="s">
        <v>54</v>
      </c>
      <c r="G10007"/>
      <c r="H10007" t="s">
        <v>49136</v>
      </c>
      <c r="I10007" t="s">
        <v>55581</v>
      </c>
      <c r="J10007"/>
      <c r="K10007" t="s">
        <v>565</v>
      </c>
      <c r="L10007" s="119" t="str">
        <f t="shared" si="624"/>
        <v>NA</v>
      </c>
      <c r="M10007" s="119"/>
      <c r="N10007" s="120" t="str">
        <f t="shared" si="625"/>
        <v>NA</v>
      </c>
      <c r="O10007" s="120"/>
      <c r="P10007"/>
      <c r="Q10007"/>
      <c r="R10007"/>
      <c r="S10007"/>
      <c r="T10007"/>
      <c r="U10007" t="s">
        <v>29046</v>
      </c>
      <c r="V10007" t="s">
        <v>29044</v>
      </c>
      <c r="W10007" t="s">
        <v>29045</v>
      </c>
      <c r="X10007" t="s">
        <v>193</v>
      </c>
      <c r="Y10007" t="s">
        <v>29047</v>
      </c>
      <c r="Z10007" t="s">
        <v>54</v>
      </c>
      <c r="AA10007"/>
      <c r="AB10007" t="s">
        <v>48683</v>
      </c>
      <c r="AC10007" t="s">
        <v>55213</v>
      </c>
      <c r="AD10007" t="s">
        <v>29046</v>
      </c>
      <c r="AE10007" t="s">
        <v>565</v>
      </c>
      <c r="AF10007" s="119" t="str">
        <f t="shared" si="626"/>
        <v>NA</v>
      </c>
      <c r="AG10007" s="119"/>
      <c r="AH10007" s="119"/>
      <c r="AI10007" s="119"/>
      <c r="AJ10007" s="119" t="str">
        <f t="shared" si="627"/>
        <v>NA</v>
      </c>
      <c r="AK10007" s="190"/>
      <c r="AL10007" s="191"/>
    </row>
    <row r="10008" spans="1:38" x14ac:dyDescent="0.25">
      <c r="A10008" t="s">
        <v>37485</v>
      </c>
      <c r="B10008" t="s">
        <v>37484</v>
      </c>
      <c r="C10008" t="s">
        <v>36138</v>
      </c>
      <c r="D10008" t="s">
        <v>804</v>
      </c>
      <c r="E10008" t="s">
        <v>37486</v>
      </c>
      <c r="F10008" t="s">
        <v>54</v>
      </c>
      <c r="G10008"/>
      <c r="H10008" t="s">
        <v>49137</v>
      </c>
      <c r="I10008" t="s">
        <v>55582</v>
      </c>
      <c r="J10008" t="s">
        <v>37487</v>
      </c>
      <c r="K10008" t="s">
        <v>565</v>
      </c>
      <c r="L10008" s="119" t="str">
        <f t="shared" si="624"/>
        <v>NA</v>
      </c>
      <c r="M10008" s="119"/>
      <c r="N10008" s="120" t="str">
        <f t="shared" si="625"/>
        <v>NA</v>
      </c>
      <c r="O10008" s="120"/>
      <c r="P10008"/>
      <c r="Q10008"/>
      <c r="R10008"/>
      <c r="S10008"/>
      <c r="T10008"/>
      <c r="U10008" t="s">
        <v>29554</v>
      </c>
      <c r="V10008" t="s">
        <v>29552</v>
      </c>
      <c r="W10008" t="s">
        <v>29553</v>
      </c>
      <c r="X10008" t="s">
        <v>193</v>
      </c>
      <c r="Y10008" t="s">
        <v>29555</v>
      </c>
      <c r="Z10008" t="s">
        <v>54</v>
      </c>
      <c r="AA10008"/>
      <c r="AB10008" t="s">
        <v>48684</v>
      </c>
      <c r="AC10008" t="s">
        <v>55214</v>
      </c>
      <c r="AD10008" t="s">
        <v>29554</v>
      </c>
      <c r="AE10008" t="s">
        <v>565</v>
      </c>
      <c r="AF10008" s="119" t="str">
        <f t="shared" si="626"/>
        <v>NA</v>
      </c>
      <c r="AG10008" s="119"/>
      <c r="AH10008" s="119"/>
      <c r="AI10008" s="119"/>
      <c r="AJ10008" s="119" t="str">
        <f t="shared" si="627"/>
        <v>NA</v>
      </c>
      <c r="AK10008" s="190"/>
      <c r="AL10008" s="191"/>
    </row>
    <row r="10009" spans="1:38" x14ac:dyDescent="0.25">
      <c r="A10009" t="s">
        <v>37785</v>
      </c>
      <c r="B10009" t="s">
        <v>37784</v>
      </c>
      <c r="C10009" t="s">
        <v>5135</v>
      </c>
      <c r="D10009" t="s">
        <v>804</v>
      </c>
      <c r="E10009" t="s">
        <v>14885</v>
      </c>
      <c r="F10009" t="s">
        <v>54</v>
      </c>
      <c r="G10009"/>
      <c r="H10009" t="s">
        <v>49138</v>
      </c>
      <c r="I10009" t="s">
        <v>55583</v>
      </c>
      <c r="J10009" t="s">
        <v>37785</v>
      </c>
      <c r="K10009" t="s">
        <v>565</v>
      </c>
      <c r="L10009" s="119" t="str">
        <f t="shared" si="624"/>
        <v>NA</v>
      </c>
      <c r="M10009" s="119"/>
      <c r="N10009" s="120" t="str">
        <f t="shared" si="625"/>
        <v>NA</v>
      </c>
      <c r="O10009" s="120"/>
      <c r="P10009"/>
      <c r="Q10009"/>
      <c r="R10009"/>
      <c r="S10009"/>
      <c r="T10009"/>
      <c r="U10009" t="s">
        <v>29576</v>
      </c>
      <c r="V10009" t="s">
        <v>29574</v>
      </c>
      <c r="W10009" t="s">
        <v>29575</v>
      </c>
      <c r="X10009" t="s">
        <v>193</v>
      </c>
      <c r="Y10009" t="s">
        <v>29577</v>
      </c>
      <c r="Z10009" t="s">
        <v>54</v>
      </c>
      <c r="AA10009"/>
      <c r="AB10009" t="s">
        <v>48685</v>
      </c>
      <c r="AC10009" t="s">
        <v>55215</v>
      </c>
      <c r="AD10009" t="s">
        <v>29578</v>
      </c>
      <c r="AE10009" t="s">
        <v>565</v>
      </c>
      <c r="AF10009" s="119" t="str">
        <f t="shared" si="626"/>
        <v>NA</v>
      </c>
      <c r="AG10009" s="119"/>
      <c r="AH10009" s="119"/>
      <c r="AI10009" s="119"/>
      <c r="AJ10009" s="119" t="str">
        <f t="shared" si="627"/>
        <v>NA</v>
      </c>
      <c r="AK10009" s="190"/>
      <c r="AL10009" s="191"/>
    </row>
    <row r="10010" spans="1:38" x14ac:dyDescent="0.25">
      <c r="A10010" t="s">
        <v>36888</v>
      </c>
      <c r="B10010" t="s">
        <v>36887</v>
      </c>
      <c r="C10010" t="s">
        <v>36830</v>
      </c>
      <c r="D10010" t="s">
        <v>804</v>
      </c>
      <c r="E10010" t="s">
        <v>309</v>
      </c>
      <c r="F10010" t="s">
        <v>54</v>
      </c>
      <c r="G10010"/>
      <c r="H10010" t="s">
        <v>49139</v>
      </c>
      <c r="I10010" t="s">
        <v>55584</v>
      </c>
      <c r="J10010" t="s">
        <v>36889</v>
      </c>
      <c r="K10010" t="s">
        <v>565</v>
      </c>
      <c r="L10010" s="119" t="str">
        <f t="shared" si="624"/>
        <v>NA</v>
      </c>
      <c r="M10010" s="119"/>
      <c r="N10010" s="120" t="str">
        <f t="shared" si="625"/>
        <v>NA</v>
      </c>
      <c r="O10010" s="120"/>
      <c r="P10010"/>
      <c r="Q10010"/>
      <c r="R10010"/>
      <c r="S10010"/>
      <c r="T10010"/>
      <c r="U10010" t="s">
        <v>31044</v>
      </c>
      <c r="V10010" t="s">
        <v>31042</v>
      </c>
      <c r="W10010" t="s">
        <v>31043</v>
      </c>
      <c r="X10010" t="s">
        <v>193</v>
      </c>
      <c r="Y10010" t="s">
        <v>31045</v>
      </c>
      <c r="Z10010" t="s">
        <v>54</v>
      </c>
      <c r="AA10010"/>
      <c r="AB10010" t="s">
        <v>48686</v>
      </c>
      <c r="AC10010" t="s">
        <v>55216</v>
      </c>
      <c r="AD10010" t="s">
        <v>31044</v>
      </c>
      <c r="AE10010" t="s">
        <v>565</v>
      </c>
      <c r="AF10010" s="119" t="str">
        <f t="shared" si="626"/>
        <v>NA</v>
      </c>
      <c r="AG10010" s="119"/>
      <c r="AH10010" s="119"/>
      <c r="AI10010" s="119"/>
      <c r="AJ10010" s="119" t="str">
        <f t="shared" si="627"/>
        <v>NA</v>
      </c>
      <c r="AK10010" s="190"/>
      <c r="AL10010" s="191"/>
    </row>
    <row r="10011" spans="1:38" x14ac:dyDescent="0.25">
      <c r="A10011" t="s">
        <v>37672</v>
      </c>
      <c r="B10011" t="s">
        <v>37671</v>
      </c>
      <c r="C10011" t="s">
        <v>36830</v>
      </c>
      <c r="D10011" t="s">
        <v>804</v>
      </c>
      <c r="E10011" t="s">
        <v>309</v>
      </c>
      <c r="F10011" t="s">
        <v>54</v>
      </c>
      <c r="G10011"/>
      <c r="H10011" t="s">
        <v>49139</v>
      </c>
      <c r="I10011" t="s">
        <v>55584</v>
      </c>
      <c r="J10011"/>
      <c r="K10011" t="s">
        <v>565</v>
      </c>
      <c r="L10011" s="119" t="str">
        <f t="shared" si="624"/>
        <v>NA</v>
      </c>
      <c r="M10011" s="119"/>
      <c r="N10011" s="120" t="str">
        <f t="shared" si="625"/>
        <v>NA</v>
      </c>
      <c r="O10011" s="120"/>
      <c r="P10011"/>
      <c r="Q10011"/>
      <c r="R10011"/>
      <c r="S10011"/>
      <c r="T10011"/>
      <c r="U10011" t="s">
        <v>31235</v>
      </c>
      <c r="V10011" t="s">
        <v>31233</v>
      </c>
      <c r="W10011" t="s">
        <v>31234</v>
      </c>
      <c r="X10011" t="s">
        <v>193</v>
      </c>
      <c r="Y10011" t="s">
        <v>31236</v>
      </c>
      <c r="Z10011" t="s">
        <v>54</v>
      </c>
      <c r="AA10011"/>
      <c r="AB10011" t="s">
        <v>48687</v>
      </c>
      <c r="AC10011" t="s">
        <v>55217</v>
      </c>
      <c r="AD10011" t="s">
        <v>31235</v>
      </c>
      <c r="AE10011" t="s">
        <v>565</v>
      </c>
      <c r="AF10011" s="119" t="str">
        <f t="shared" si="626"/>
        <v>NA</v>
      </c>
      <c r="AG10011" s="119"/>
      <c r="AH10011" s="119"/>
      <c r="AI10011" s="119"/>
      <c r="AJ10011" s="119" t="str">
        <f t="shared" si="627"/>
        <v>NA</v>
      </c>
      <c r="AK10011" s="190"/>
      <c r="AL10011" s="191"/>
    </row>
    <row r="10012" spans="1:38" x14ac:dyDescent="0.25">
      <c r="A10012" t="s">
        <v>4136</v>
      </c>
      <c r="B10012" t="s">
        <v>36397</v>
      </c>
      <c r="C10012" t="s">
        <v>3975</v>
      </c>
      <c r="D10012" t="s">
        <v>804</v>
      </c>
      <c r="E10012" t="s">
        <v>309</v>
      </c>
      <c r="F10012" t="s">
        <v>54</v>
      </c>
      <c r="G10012"/>
      <c r="H10012" t="s">
        <v>49139</v>
      </c>
      <c r="I10012" t="s">
        <v>55584</v>
      </c>
      <c r="J10012"/>
      <c r="K10012" t="s">
        <v>565</v>
      </c>
      <c r="L10012" s="119" t="str">
        <f t="shared" si="624"/>
        <v>NA</v>
      </c>
      <c r="M10012" s="119"/>
      <c r="N10012" s="120" t="str">
        <f t="shared" si="625"/>
        <v>NA</v>
      </c>
      <c r="O10012" s="120"/>
      <c r="P10012"/>
      <c r="Q10012"/>
      <c r="R10012"/>
      <c r="S10012"/>
      <c r="T10012"/>
      <c r="U10012" t="s">
        <v>29247</v>
      </c>
      <c r="V10012" t="s">
        <v>29245</v>
      </c>
      <c r="W10012" t="s">
        <v>29246</v>
      </c>
      <c r="X10012" t="s">
        <v>193</v>
      </c>
      <c r="Y10012" t="s">
        <v>29248</v>
      </c>
      <c r="Z10012" t="s">
        <v>54</v>
      </c>
      <c r="AA10012"/>
      <c r="AB10012" t="s">
        <v>48688</v>
      </c>
      <c r="AC10012" t="s">
        <v>55218</v>
      </c>
      <c r="AD10012"/>
      <c r="AE10012" t="s">
        <v>565</v>
      </c>
      <c r="AF10012" s="119" t="str">
        <f t="shared" si="626"/>
        <v>NA</v>
      </c>
      <c r="AG10012" s="119"/>
      <c r="AH10012" s="119"/>
      <c r="AI10012" s="119"/>
      <c r="AJ10012" s="119" t="str">
        <f t="shared" si="627"/>
        <v>NA</v>
      </c>
      <c r="AK10012" s="190"/>
      <c r="AL10012" s="191"/>
    </row>
    <row r="10013" spans="1:38" x14ac:dyDescent="0.25">
      <c r="A10013" t="s">
        <v>36329</v>
      </c>
      <c r="B10013" t="s">
        <v>36328</v>
      </c>
      <c r="C10013" t="s">
        <v>3975</v>
      </c>
      <c r="D10013" t="s">
        <v>804</v>
      </c>
      <c r="E10013" t="s">
        <v>31880</v>
      </c>
      <c r="F10013" t="s">
        <v>54</v>
      </c>
      <c r="G10013"/>
      <c r="H10013" t="s">
        <v>49140</v>
      </c>
      <c r="I10013" t="s">
        <v>55585</v>
      </c>
      <c r="J10013"/>
      <c r="K10013" t="s">
        <v>565</v>
      </c>
      <c r="L10013" s="119" t="str">
        <f t="shared" si="624"/>
        <v>NA</v>
      </c>
      <c r="M10013" s="119"/>
      <c r="N10013" s="120" t="str">
        <f t="shared" si="625"/>
        <v>NA</v>
      </c>
      <c r="O10013" s="120"/>
      <c r="P10013"/>
      <c r="Q10013"/>
      <c r="R10013"/>
      <c r="S10013"/>
      <c r="T10013"/>
      <c r="U10013" t="s">
        <v>28573</v>
      </c>
      <c r="V10013" t="s">
        <v>28571</v>
      </c>
      <c r="W10013" t="s">
        <v>28572</v>
      </c>
      <c r="X10013" t="s">
        <v>193</v>
      </c>
      <c r="Y10013" t="s">
        <v>3569</v>
      </c>
      <c r="Z10013" t="s">
        <v>54</v>
      </c>
      <c r="AA10013"/>
      <c r="AB10013" t="s">
        <v>48689</v>
      </c>
      <c r="AC10013" t="s">
        <v>55219</v>
      </c>
      <c r="AD10013"/>
      <c r="AE10013" t="s">
        <v>565</v>
      </c>
      <c r="AF10013" s="119" t="str">
        <f t="shared" si="626"/>
        <v>NA</v>
      </c>
      <c r="AG10013" s="119"/>
      <c r="AH10013" s="119"/>
      <c r="AI10013" s="119"/>
      <c r="AJ10013" s="119" t="str">
        <f t="shared" si="627"/>
        <v>NA</v>
      </c>
      <c r="AK10013" s="190"/>
      <c r="AL10013" s="191"/>
    </row>
    <row r="10014" spans="1:38" x14ac:dyDescent="0.25">
      <c r="A10014" t="s">
        <v>36891</v>
      </c>
      <c r="B10014" t="s">
        <v>36890</v>
      </c>
      <c r="C10014" t="s">
        <v>36830</v>
      </c>
      <c r="D10014" t="s">
        <v>804</v>
      </c>
      <c r="E10014" t="s">
        <v>36892</v>
      </c>
      <c r="F10014" t="s">
        <v>54</v>
      </c>
      <c r="G10014"/>
      <c r="H10014" t="s">
        <v>49141</v>
      </c>
      <c r="I10014" t="s">
        <v>55586</v>
      </c>
      <c r="J10014" t="s">
        <v>36893</v>
      </c>
      <c r="K10014" t="s">
        <v>565</v>
      </c>
      <c r="L10014" s="119" t="str">
        <f t="shared" si="624"/>
        <v>NA</v>
      </c>
      <c r="M10014" s="119"/>
      <c r="N10014" s="120" t="str">
        <f t="shared" si="625"/>
        <v>NA</v>
      </c>
      <c r="O10014" s="120"/>
      <c r="P10014"/>
      <c r="Q10014"/>
      <c r="R10014"/>
      <c r="S10014"/>
      <c r="T10014"/>
      <c r="U10014" t="s">
        <v>27589</v>
      </c>
      <c r="V10014" t="s">
        <v>27587</v>
      </c>
      <c r="W10014" t="s">
        <v>27588</v>
      </c>
      <c r="X10014" t="s">
        <v>193</v>
      </c>
      <c r="Y10014" t="s">
        <v>3569</v>
      </c>
      <c r="Z10014" t="s">
        <v>54</v>
      </c>
      <c r="AA10014"/>
      <c r="AB10014" t="s">
        <v>48689</v>
      </c>
      <c r="AC10014" t="s">
        <v>55219</v>
      </c>
      <c r="AD10014"/>
      <c r="AE10014" t="s">
        <v>565</v>
      </c>
      <c r="AF10014" s="119" t="str">
        <f t="shared" si="626"/>
        <v>NA</v>
      </c>
      <c r="AG10014" s="119"/>
      <c r="AH10014" s="119"/>
      <c r="AI10014" s="119"/>
      <c r="AJ10014" s="119" t="str">
        <f t="shared" si="627"/>
        <v>NA</v>
      </c>
      <c r="AK10014" s="190"/>
      <c r="AL10014" s="191"/>
    </row>
    <row r="10015" spans="1:38" x14ac:dyDescent="0.25">
      <c r="A10015" t="s">
        <v>36448</v>
      </c>
      <c r="B10015" t="s">
        <v>36446</v>
      </c>
      <c r="C10015" t="s">
        <v>36447</v>
      </c>
      <c r="D10015" t="s">
        <v>804</v>
      </c>
      <c r="E10015" t="s">
        <v>5575</v>
      </c>
      <c r="F10015" t="s">
        <v>54</v>
      </c>
      <c r="G10015"/>
      <c r="H10015" t="s">
        <v>49142</v>
      </c>
      <c r="I10015" t="s">
        <v>55587</v>
      </c>
      <c r="J10015"/>
      <c r="K10015" t="s">
        <v>565</v>
      </c>
      <c r="L10015" s="119" t="str">
        <f t="shared" si="624"/>
        <v>NA</v>
      </c>
      <c r="M10015" s="119"/>
      <c r="N10015" s="120" t="str">
        <f t="shared" si="625"/>
        <v>NA</v>
      </c>
      <c r="O10015" s="120"/>
      <c r="P10015"/>
      <c r="Q10015"/>
      <c r="R10015"/>
      <c r="S10015"/>
      <c r="T10015"/>
      <c r="U10015" t="s">
        <v>30901</v>
      </c>
      <c r="V10015" t="s">
        <v>30899</v>
      </c>
      <c r="W10015" t="s">
        <v>30900</v>
      </c>
      <c r="X10015" t="s">
        <v>193</v>
      </c>
      <c r="Y10015" t="s">
        <v>3569</v>
      </c>
      <c r="Z10015" t="s">
        <v>54</v>
      </c>
      <c r="AA10015"/>
      <c r="AB10015" t="s">
        <v>48689</v>
      </c>
      <c r="AC10015" t="s">
        <v>55219</v>
      </c>
      <c r="AD10015" t="s">
        <v>30901</v>
      </c>
      <c r="AE10015" t="s">
        <v>565</v>
      </c>
      <c r="AF10015" s="119" t="str">
        <f t="shared" si="626"/>
        <v>NA</v>
      </c>
      <c r="AG10015" s="119"/>
      <c r="AH10015" s="119"/>
      <c r="AI10015" s="119"/>
      <c r="AJ10015" s="119" t="str">
        <f t="shared" si="627"/>
        <v>NA</v>
      </c>
      <c r="AK10015" s="190"/>
      <c r="AL10015" s="191"/>
    </row>
    <row r="10016" spans="1:38" x14ac:dyDescent="0.25">
      <c r="A10016" t="s">
        <v>37282</v>
      </c>
      <c r="B10016" t="s">
        <v>37280</v>
      </c>
      <c r="C10016" t="s">
        <v>37281</v>
      </c>
      <c r="D10016" t="s">
        <v>804</v>
      </c>
      <c r="E10016" t="s">
        <v>37283</v>
      </c>
      <c r="F10016" t="s">
        <v>54</v>
      </c>
      <c r="G10016"/>
      <c r="H10016" t="s">
        <v>49143</v>
      </c>
      <c r="I10016" t="s">
        <v>55588</v>
      </c>
      <c r="J10016"/>
      <c r="K10016" t="s">
        <v>565</v>
      </c>
      <c r="L10016" s="119" t="str">
        <f t="shared" si="624"/>
        <v>NA</v>
      </c>
      <c r="M10016" s="119"/>
      <c r="N10016" s="120" t="str">
        <f t="shared" si="625"/>
        <v>NA</v>
      </c>
      <c r="O10016" s="120"/>
      <c r="P10016"/>
      <c r="Q10016"/>
      <c r="R10016"/>
      <c r="S10016"/>
      <c r="T10016"/>
      <c r="U10016" t="s">
        <v>27603</v>
      </c>
      <c r="V10016" t="s">
        <v>27601</v>
      </c>
      <c r="W10016" t="s">
        <v>27602</v>
      </c>
      <c r="X10016" t="s">
        <v>193</v>
      </c>
      <c r="Y10016" t="s">
        <v>3569</v>
      </c>
      <c r="Z10016" t="s">
        <v>54</v>
      </c>
      <c r="AA10016"/>
      <c r="AB10016" t="s">
        <v>48689</v>
      </c>
      <c r="AC10016" t="s">
        <v>55219</v>
      </c>
      <c r="AD10016" t="s">
        <v>27603</v>
      </c>
      <c r="AE10016" t="s">
        <v>565</v>
      </c>
      <c r="AF10016" s="119" t="str">
        <f t="shared" si="626"/>
        <v>NA</v>
      </c>
      <c r="AG10016" s="119"/>
      <c r="AH10016" s="119"/>
      <c r="AI10016" s="119"/>
      <c r="AJ10016" s="119" t="str">
        <f t="shared" si="627"/>
        <v>NA</v>
      </c>
      <c r="AK10016" s="190"/>
      <c r="AL10016" s="191"/>
    </row>
    <row r="10017" spans="1:38" x14ac:dyDescent="0.25">
      <c r="A10017" t="s">
        <v>36182</v>
      </c>
      <c r="B10017" t="s">
        <v>36180</v>
      </c>
      <c r="C10017" t="s">
        <v>36181</v>
      </c>
      <c r="D10017" t="s">
        <v>804</v>
      </c>
      <c r="E10017" t="s">
        <v>1775</v>
      </c>
      <c r="F10017" t="s">
        <v>54</v>
      </c>
      <c r="G10017"/>
      <c r="H10017" t="s">
        <v>49144</v>
      </c>
      <c r="I10017" t="s">
        <v>55589</v>
      </c>
      <c r="J10017" t="s">
        <v>36183</v>
      </c>
      <c r="K10017" t="s">
        <v>565</v>
      </c>
      <c r="L10017" s="119" t="str">
        <f t="shared" si="624"/>
        <v>NA</v>
      </c>
      <c r="M10017" s="119"/>
      <c r="N10017" s="120" t="str">
        <f t="shared" si="625"/>
        <v>NA</v>
      </c>
      <c r="O10017" s="120"/>
      <c r="P10017"/>
      <c r="Q10017"/>
      <c r="R10017"/>
      <c r="S10017"/>
      <c r="T10017"/>
      <c r="U10017" t="s">
        <v>28573</v>
      </c>
      <c r="V10017" t="s">
        <v>28574</v>
      </c>
      <c r="W10017" t="s">
        <v>28575</v>
      </c>
      <c r="X10017" t="s">
        <v>193</v>
      </c>
      <c r="Y10017" t="s">
        <v>3569</v>
      </c>
      <c r="Z10017" t="s">
        <v>54</v>
      </c>
      <c r="AA10017"/>
      <c r="AB10017" t="s">
        <v>48689</v>
      </c>
      <c r="AC10017" t="s">
        <v>55219</v>
      </c>
      <c r="AD10017" t="s">
        <v>28573</v>
      </c>
      <c r="AE10017" t="s">
        <v>565</v>
      </c>
      <c r="AF10017" s="119" t="str">
        <f t="shared" si="626"/>
        <v>NA</v>
      </c>
      <c r="AG10017" s="119"/>
      <c r="AH10017" s="119"/>
      <c r="AI10017" s="119"/>
      <c r="AJ10017" s="119" t="str">
        <f t="shared" si="627"/>
        <v>NA</v>
      </c>
      <c r="AK10017" s="190"/>
      <c r="AL10017" s="191"/>
    </row>
    <row r="10018" spans="1:38" x14ac:dyDescent="0.25">
      <c r="A10018" t="s">
        <v>37751</v>
      </c>
      <c r="B10018" t="s">
        <v>37749</v>
      </c>
      <c r="C10018" t="s">
        <v>37750</v>
      </c>
      <c r="D10018" t="s">
        <v>804</v>
      </c>
      <c r="E10018" t="s">
        <v>1780</v>
      </c>
      <c r="F10018" t="s">
        <v>54</v>
      </c>
      <c r="G10018"/>
      <c r="H10018" t="s">
        <v>49145</v>
      </c>
      <c r="I10018" t="s">
        <v>55590</v>
      </c>
      <c r="J10018" t="s">
        <v>37752</v>
      </c>
      <c r="K10018" t="s">
        <v>565</v>
      </c>
      <c r="L10018" s="119" t="str">
        <f t="shared" si="624"/>
        <v>NA</v>
      </c>
      <c r="M10018" s="119"/>
      <c r="N10018" s="120" t="str">
        <f t="shared" si="625"/>
        <v>NA</v>
      </c>
      <c r="O10018" s="120"/>
      <c r="P10018"/>
      <c r="Q10018"/>
      <c r="R10018"/>
      <c r="S10018"/>
      <c r="T10018"/>
      <c r="U10018" t="s">
        <v>28643</v>
      </c>
      <c r="V10018" t="s">
        <v>28653</v>
      </c>
      <c r="W10018" t="s">
        <v>27253</v>
      </c>
      <c r="X10018" t="s">
        <v>193</v>
      </c>
      <c r="Y10018" t="s">
        <v>3569</v>
      </c>
      <c r="Z10018" t="s">
        <v>54</v>
      </c>
      <c r="AA10018"/>
      <c r="AB10018" t="s">
        <v>48690</v>
      </c>
      <c r="AC10018" t="s">
        <v>55219</v>
      </c>
      <c r="AD10018" t="s">
        <v>28654</v>
      </c>
      <c r="AE10018" t="s">
        <v>565</v>
      </c>
      <c r="AF10018" s="119" t="str">
        <f t="shared" si="626"/>
        <v>NA</v>
      </c>
      <c r="AG10018" s="119"/>
      <c r="AH10018" s="119"/>
      <c r="AI10018" s="119"/>
      <c r="AJ10018" s="119" t="str">
        <f t="shared" si="627"/>
        <v>NA</v>
      </c>
      <c r="AK10018" s="190"/>
      <c r="AL10018" s="191"/>
    </row>
    <row r="10019" spans="1:38" x14ac:dyDescent="0.25">
      <c r="A10019" t="s">
        <v>36142</v>
      </c>
      <c r="B10019" t="s">
        <v>36141</v>
      </c>
      <c r="C10019" t="s">
        <v>35886</v>
      </c>
      <c r="D10019" t="s">
        <v>804</v>
      </c>
      <c r="E10019" t="s">
        <v>36143</v>
      </c>
      <c r="F10019" t="s">
        <v>54</v>
      </c>
      <c r="G10019"/>
      <c r="H10019" t="s">
        <v>49146</v>
      </c>
      <c r="I10019" t="s">
        <v>55591</v>
      </c>
      <c r="J10019" t="s">
        <v>36144</v>
      </c>
      <c r="K10019" t="s">
        <v>565</v>
      </c>
      <c r="L10019" s="119" t="str">
        <f t="shared" si="624"/>
        <v>NA</v>
      </c>
      <c r="M10019" s="119"/>
      <c r="N10019" s="120" t="str">
        <f t="shared" si="625"/>
        <v>NA</v>
      </c>
      <c r="O10019" s="120"/>
      <c r="P10019"/>
      <c r="Q10019"/>
      <c r="R10019"/>
      <c r="S10019"/>
      <c r="T10019"/>
      <c r="U10019" t="s">
        <v>28585</v>
      </c>
      <c r="V10019" t="s">
        <v>28584</v>
      </c>
      <c r="W10019" t="s">
        <v>27891</v>
      </c>
      <c r="X10019" t="s">
        <v>193</v>
      </c>
      <c r="Y10019" t="s">
        <v>3618</v>
      </c>
      <c r="Z10019" t="s">
        <v>54</v>
      </c>
      <c r="AA10019"/>
      <c r="AB10019" t="s">
        <v>48691</v>
      </c>
      <c r="AC10019" t="s">
        <v>55220</v>
      </c>
      <c r="AD10019" t="s">
        <v>28585</v>
      </c>
      <c r="AE10019" t="s">
        <v>565</v>
      </c>
      <c r="AF10019" s="119" t="str">
        <f t="shared" si="626"/>
        <v>NA</v>
      </c>
      <c r="AG10019" s="119"/>
      <c r="AH10019" s="119"/>
      <c r="AI10019" s="119"/>
      <c r="AJ10019" s="119" t="str">
        <f t="shared" si="627"/>
        <v>NA</v>
      </c>
      <c r="AK10019" s="190"/>
      <c r="AL10019" s="191"/>
    </row>
    <row r="10020" spans="1:38" x14ac:dyDescent="0.25">
      <c r="A10020" t="s">
        <v>36190</v>
      </c>
      <c r="B10020" t="s">
        <v>36188</v>
      </c>
      <c r="C10020" t="s">
        <v>36189</v>
      </c>
      <c r="D10020" t="s">
        <v>804</v>
      </c>
      <c r="E10020" t="s">
        <v>36191</v>
      </c>
      <c r="F10020" t="s">
        <v>54</v>
      </c>
      <c r="G10020"/>
      <c r="H10020" t="s">
        <v>49147</v>
      </c>
      <c r="I10020" t="s">
        <v>55592</v>
      </c>
      <c r="J10020" t="s">
        <v>36192</v>
      </c>
      <c r="K10020" t="s">
        <v>565</v>
      </c>
      <c r="L10020" s="119" t="str">
        <f t="shared" si="624"/>
        <v>NA</v>
      </c>
      <c r="M10020" s="119"/>
      <c r="N10020" s="120" t="str">
        <f t="shared" si="625"/>
        <v>NA</v>
      </c>
      <c r="O10020" s="120"/>
      <c r="P10020"/>
      <c r="Q10020"/>
      <c r="R10020"/>
      <c r="S10020"/>
      <c r="T10020"/>
      <c r="U10020" t="s">
        <v>30139</v>
      </c>
      <c r="V10020" t="s">
        <v>30137</v>
      </c>
      <c r="W10020" t="s">
        <v>30138</v>
      </c>
      <c r="X10020" t="s">
        <v>193</v>
      </c>
      <c r="Y10020" t="s">
        <v>3618</v>
      </c>
      <c r="Z10020" t="s">
        <v>54</v>
      </c>
      <c r="AA10020"/>
      <c r="AB10020" t="s">
        <v>48692</v>
      </c>
      <c r="AC10020" t="s">
        <v>55220</v>
      </c>
      <c r="AD10020" t="s">
        <v>30139</v>
      </c>
      <c r="AE10020" t="s">
        <v>565</v>
      </c>
      <c r="AF10020" s="119" t="str">
        <f t="shared" si="626"/>
        <v>NA</v>
      </c>
      <c r="AG10020" s="119"/>
      <c r="AH10020" s="119"/>
      <c r="AI10020" s="119"/>
      <c r="AJ10020" s="119" t="str">
        <f t="shared" si="627"/>
        <v>NA</v>
      </c>
      <c r="AK10020" s="190"/>
      <c r="AL10020" s="191"/>
    </row>
    <row r="10021" spans="1:38" x14ac:dyDescent="0.25">
      <c r="A10021" t="s">
        <v>37853</v>
      </c>
      <c r="B10021" t="s">
        <v>37852</v>
      </c>
      <c r="C10021" t="s">
        <v>23039</v>
      </c>
      <c r="D10021" t="s">
        <v>804</v>
      </c>
      <c r="E10021" t="s">
        <v>2845</v>
      </c>
      <c r="F10021" t="s">
        <v>54</v>
      </c>
      <c r="G10021"/>
      <c r="H10021" t="s">
        <v>49148</v>
      </c>
      <c r="I10021" t="s">
        <v>55593</v>
      </c>
      <c r="J10021" t="s">
        <v>37854</v>
      </c>
      <c r="K10021" t="s">
        <v>565</v>
      </c>
      <c r="L10021" s="119" t="str">
        <f t="shared" si="624"/>
        <v>NA</v>
      </c>
      <c r="M10021" s="119"/>
      <c r="N10021" s="120" t="str">
        <f t="shared" si="625"/>
        <v>NA</v>
      </c>
      <c r="O10021" s="120"/>
      <c r="P10021"/>
      <c r="Q10021"/>
      <c r="R10021"/>
      <c r="S10021"/>
      <c r="T10021"/>
      <c r="U10021" t="s">
        <v>30136</v>
      </c>
      <c r="V10021" t="s">
        <v>30134</v>
      </c>
      <c r="W10021" t="s">
        <v>30135</v>
      </c>
      <c r="X10021" t="s">
        <v>193</v>
      </c>
      <c r="Y10021" t="s">
        <v>3618</v>
      </c>
      <c r="Z10021" t="s">
        <v>54</v>
      </c>
      <c r="AA10021"/>
      <c r="AB10021" t="s">
        <v>48692</v>
      </c>
      <c r="AC10021" t="s">
        <v>55220</v>
      </c>
      <c r="AD10021" t="s">
        <v>30136</v>
      </c>
      <c r="AE10021" t="s">
        <v>565</v>
      </c>
      <c r="AF10021" s="119" t="str">
        <f t="shared" si="626"/>
        <v>NA</v>
      </c>
      <c r="AG10021" s="119"/>
      <c r="AH10021" s="119"/>
      <c r="AI10021" s="119"/>
      <c r="AJ10021" s="119" t="str">
        <f t="shared" si="627"/>
        <v>NA</v>
      </c>
      <c r="AK10021" s="190"/>
      <c r="AL10021" s="191"/>
    </row>
    <row r="10022" spans="1:38" x14ac:dyDescent="0.25">
      <c r="A10022" t="s">
        <v>37459</v>
      </c>
      <c r="B10022" t="s">
        <v>37457</v>
      </c>
      <c r="C10022" t="s">
        <v>37458</v>
      </c>
      <c r="D10022" t="s">
        <v>804</v>
      </c>
      <c r="E10022" t="s">
        <v>2970</v>
      </c>
      <c r="F10022" t="s">
        <v>54</v>
      </c>
      <c r="G10022"/>
      <c r="H10022" t="s">
        <v>49149</v>
      </c>
      <c r="I10022" t="s">
        <v>55594</v>
      </c>
      <c r="J10022" t="s">
        <v>37460</v>
      </c>
      <c r="K10022" t="s">
        <v>565</v>
      </c>
      <c r="L10022" s="119" t="str">
        <f t="shared" si="624"/>
        <v>NA</v>
      </c>
      <c r="M10022" s="119"/>
      <c r="N10022" s="120" t="str">
        <f t="shared" si="625"/>
        <v>NA</v>
      </c>
      <c r="O10022" s="120"/>
      <c r="P10022"/>
      <c r="Q10022"/>
      <c r="R10022"/>
      <c r="S10022"/>
      <c r="T10022"/>
      <c r="U10022" t="s">
        <v>28102</v>
      </c>
      <c r="V10022" t="s">
        <v>28100</v>
      </c>
      <c r="W10022" t="s">
        <v>28101</v>
      </c>
      <c r="X10022" t="s">
        <v>193</v>
      </c>
      <c r="Y10022" t="s">
        <v>3618</v>
      </c>
      <c r="Z10022" t="s">
        <v>54</v>
      </c>
      <c r="AA10022"/>
      <c r="AB10022" t="s">
        <v>48691</v>
      </c>
      <c r="AC10022" t="s">
        <v>55220</v>
      </c>
      <c r="AD10022" t="s">
        <v>28102</v>
      </c>
      <c r="AE10022" t="s">
        <v>565</v>
      </c>
      <c r="AF10022" s="119" t="str">
        <f t="shared" si="626"/>
        <v>NA</v>
      </c>
      <c r="AG10022" s="119"/>
      <c r="AH10022" s="119"/>
      <c r="AI10022" s="119"/>
      <c r="AJ10022" s="119" t="str">
        <f t="shared" si="627"/>
        <v>NA</v>
      </c>
      <c r="AK10022" s="190"/>
      <c r="AL10022" s="191"/>
    </row>
    <row r="10023" spans="1:38" x14ac:dyDescent="0.25">
      <c r="A10023" t="s">
        <v>37107</v>
      </c>
      <c r="B10023" t="s">
        <v>37105</v>
      </c>
      <c r="C10023" t="s">
        <v>37106</v>
      </c>
      <c r="D10023" t="s">
        <v>804</v>
      </c>
      <c r="E10023" t="s">
        <v>37108</v>
      </c>
      <c r="F10023" t="s">
        <v>54</v>
      </c>
      <c r="G10023"/>
      <c r="H10023" t="s">
        <v>49150</v>
      </c>
      <c r="I10023" t="s">
        <v>55595</v>
      </c>
      <c r="J10023" t="s">
        <v>37109</v>
      </c>
      <c r="K10023" t="s">
        <v>565</v>
      </c>
      <c r="L10023" s="119" t="str">
        <f t="shared" si="624"/>
        <v>NA</v>
      </c>
      <c r="M10023" s="119"/>
      <c r="N10023" s="120" t="str">
        <f t="shared" si="625"/>
        <v>NA</v>
      </c>
      <c r="O10023" s="120"/>
      <c r="P10023"/>
      <c r="Q10023"/>
      <c r="R10023"/>
      <c r="S10023"/>
      <c r="T10023"/>
      <c r="U10023" t="s">
        <v>34525</v>
      </c>
      <c r="V10023" t="s">
        <v>34523</v>
      </c>
      <c r="W10023" t="s">
        <v>34524</v>
      </c>
      <c r="X10023" t="s">
        <v>193</v>
      </c>
      <c r="Y10023" t="s">
        <v>34526</v>
      </c>
      <c r="Z10023" t="s">
        <v>54</v>
      </c>
      <c r="AA10023"/>
      <c r="AB10023" t="s">
        <v>48693</v>
      </c>
      <c r="AC10023" t="s">
        <v>55221</v>
      </c>
      <c r="AD10023" t="s">
        <v>34527</v>
      </c>
      <c r="AE10023" t="s">
        <v>565</v>
      </c>
      <c r="AF10023" s="119" t="str">
        <f t="shared" si="626"/>
        <v>NA</v>
      </c>
      <c r="AG10023" s="119"/>
      <c r="AH10023" s="119"/>
      <c r="AI10023" s="119"/>
      <c r="AJ10023" s="119" t="str">
        <f t="shared" si="627"/>
        <v>NA</v>
      </c>
      <c r="AK10023" s="190"/>
      <c r="AL10023" s="191"/>
    </row>
    <row r="10024" spans="1:38" x14ac:dyDescent="0.25">
      <c r="A10024" t="s">
        <v>37097</v>
      </c>
      <c r="B10024" t="s">
        <v>37095</v>
      </c>
      <c r="C10024" t="s">
        <v>37096</v>
      </c>
      <c r="D10024" t="s">
        <v>804</v>
      </c>
      <c r="E10024" t="s">
        <v>37098</v>
      </c>
      <c r="F10024" t="s">
        <v>54</v>
      </c>
      <c r="G10024"/>
      <c r="H10024" t="s">
        <v>49151</v>
      </c>
      <c r="I10024" t="s">
        <v>55596</v>
      </c>
      <c r="J10024" t="s">
        <v>37099</v>
      </c>
      <c r="K10024" t="s">
        <v>565</v>
      </c>
      <c r="L10024" s="119" t="str">
        <f t="shared" si="624"/>
        <v>NA</v>
      </c>
      <c r="M10024" s="119"/>
      <c r="N10024" s="120" t="str">
        <f t="shared" si="625"/>
        <v>NA</v>
      </c>
      <c r="O10024" s="120"/>
      <c r="P10024"/>
      <c r="Q10024"/>
      <c r="R10024"/>
      <c r="S10024"/>
      <c r="T10024"/>
      <c r="U10024" t="s">
        <v>27606</v>
      </c>
      <c r="V10024" t="s">
        <v>27604</v>
      </c>
      <c r="W10024" t="s">
        <v>27605</v>
      </c>
      <c r="X10024" t="s">
        <v>193</v>
      </c>
      <c r="Y10024" t="s">
        <v>27607</v>
      </c>
      <c r="Z10024" t="s">
        <v>54</v>
      </c>
      <c r="AA10024"/>
      <c r="AB10024" t="s">
        <v>48694</v>
      </c>
      <c r="AC10024" t="s">
        <v>55222</v>
      </c>
      <c r="AD10024" t="s">
        <v>27606</v>
      </c>
      <c r="AE10024" t="s">
        <v>565</v>
      </c>
      <c r="AF10024" s="119" t="str">
        <f t="shared" si="626"/>
        <v>NA</v>
      </c>
      <c r="AG10024" s="119"/>
      <c r="AH10024" s="119"/>
      <c r="AI10024" s="119"/>
      <c r="AJ10024" s="119" t="str">
        <f t="shared" si="627"/>
        <v>NA</v>
      </c>
      <c r="AK10024" s="190"/>
      <c r="AL10024" s="191"/>
    </row>
    <row r="10025" spans="1:38" x14ac:dyDescent="0.25">
      <c r="A10025" t="s">
        <v>35910</v>
      </c>
      <c r="B10025" t="s">
        <v>35908</v>
      </c>
      <c r="C10025" t="s">
        <v>35909</v>
      </c>
      <c r="D10025" t="s">
        <v>804</v>
      </c>
      <c r="E10025" t="s">
        <v>3270</v>
      </c>
      <c r="F10025" t="s">
        <v>54</v>
      </c>
      <c r="G10025"/>
      <c r="H10025" t="s">
        <v>49152</v>
      </c>
      <c r="I10025" t="s">
        <v>55597</v>
      </c>
      <c r="J10025" t="s">
        <v>35910</v>
      </c>
      <c r="K10025" t="s">
        <v>565</v>
      </c>
      <c r="L10025" s="119" t="str">
        <f t="shared" si="624"/>
        <v>NA</v>
      </c>
      <c r="M10025" s="119"/>
      <c r="N10025" s="120" t="str">
        <f t="shared" si="625"/>
        <v>NA</v>
      </c>
      <c r="O10025" s="120"/>
      <c r="P10025"/>
      <c r="Q10025"/>
      <c r="R10025"/>
      <c r="S10025"/>
      <c r="T10025"/>
      <c r="U10025" t="s">
        <v>28108</v>
      </c>
      <c r="V10025" t="s">
        <v>28106</v>
      </c>
      <c r="W10025" t="s">
        <v>28107</v>
      </c>
      <c r="X10025" t="s">
        <v>193</v>
      </c>
      <c r="Y10025" t="s">
        <v>28109</v>
      </c>
      <c r="Z10025" t="s">
        <v>54</v>
      </c>
      <c r="AA10025"/>
      <c r="AB10025" t="s">
        <v>48695</v>
      </c>
      <c r="AC10025" t="s">
        <v>55223</v>
      </c>
      <c r="AD10025" t="s">
        <v>28108</v>
      </c>
      <c r="AE10025" t="s">
        <v>565</v>
      </c>
      <c r="AF10025" s="119" t="str">
        <f t="shared" si="626"/>
        <v>NA</v>
      </c>
      <c r="AG10025" s="119"/>
      <c r="AH10025" s="119"/>
      <c r="AI10025" s="119"/>
      <c r="AJ10025" s="119" t="str">
        <f t="shared" si="627"/>
        <v>NA</v>
      </c>
      <c r="AK10025" s="190"/>
      <c r="AL10025" s="191"/>
    </row>
    <row r="10026" spans="1:38" x14ac:dyDescent="0.25">
      <c r="A10026" t="s">
        <v>36617</v>
      </c>
      <c r="B10026" t="s">
        <v>36615</v>
      </c>
      <c r="C10026" t="s">
        <v>36616</v>
      </c>
      <c r="D10026" t="s">
        <v>804</v>
      </c>
      <c r="E10026" t="s">
        <v>3270</v>
      </c>
      <c r="F10026" t="s">
        <v>54</v>
      </c>
      <c r="G10026"/>
      <c r="H10026" t="s">
        <v>49152</v>
      </c>
      <c r="I10026" t="s">
        <v>55597</v>
      </c>
      <c r="J10026" t="s">
        <v>36618</v>
      </c>
      <c r="K10026" t="s">
        <v>565</v>
      </c>
      <c r="L10026" s="119" t="str">
        <f t="shared" si="624"/>
        <v>NA</v>
      </c>
      <c r="M10026" s="119"/>
      <c r="N10026" s="120" t="str">
        <f t="shared" si="625"/>
        <v>NA</v>
      </c>
      <c r="O10026" s="120"/>
      <c r="P10026"/>
      <c r="Q10026"/>
      <c r="R10026"/>
      <c r="S10026"/>
      <c r="T10026"/>
      <c r="U10026" t="s">
        <v>34535</v>
      </c>
      <c r="V10026" t="s">
        <v>34533</v>
      </c>
      <c r="W10026" t="s">
        <v>34534</v>
      </c>
      <c r="X10026" t="s">
        <v>193</v>
      </c>
      <c r="Y10026" t="s">
        <v>29690</v>
      </c>
      <c r="Z10026" t="s">
        <v>54</v>
      </c>
      <c r="AA10026"/>
      <c r="AB10026" t="s">
        <v>48696</v>
      </c>
      <c r="AC10026" t="s">
        <v>55224</v>
      </c>
      <c r="AD10026"/>
      <c r="AE10026" t="s">
        <v>565</v>
      </c>
      <c r="AF10026" s="119" t="str">
        <f t="shared" si="626"/>
        <v>NA</v>
      </c>
      <c r="AG10026" s="119"/>
      <c r="AH10026" s="119"/>
      <c r="AI10026" s="119"/>
      <c r="AJ10026" s="119" t="str">
        <f t="shared" si="627"/>
        <v>NA</v>
      </c>
      <c r="AK10026" s="190"/>
      <c r="AL10026" s="191"/>
    </row>
    <row r="10027" spans="1:38" x14ac:dyDescent="0.25">
      <c r="A10027" t="s">
        <v>36259</v>
      </c>
      <c r="B10027" t="s">
        <v>36257</v>
      </c>
      <c r="C10027" t="s">
        <v>36258</v>
      </c>
      <c r="D10027" t="s">
        <v>804</v>
      </c>
      <c r="E10027" t="s">
        <v>2868</v>
      </c>
      <c r="F10027" t="s">
        <v>54</v>
      </c>
      <c r="G10027"/>
      <c r="H10027" t="s">
        <v>49153</v>
      </c>
      <c r="I10027" t="s">
        <v>55598</v>
      </c>
      <c r="J10027" t="s">
        <v>36260</v>
      </c>
      <c r="K10027" t="s">
        <v>565</v>
      </c>
      <c r="L10027" s="119" t="str">
        <f t="shared" si="624"/>
        <v>NA</v>
      </c>
      <c r="M10027" s="119"/>
      <c r="N10027" s="120" t="str">
        <f t="shared" si="625"/>
        <v>NA</v>
      </c>
      <c r="O10027" s="120"/>
      <c r="P10027"/>
      <c r="Q10027"/>
      <c r="R10027"/>
      <c r="S10027"/>
      <c r="T10027"/>
      <c r="U10027" t="s">
        <v>29689</v>
      </c>
      <c r="V10027" t="s">
        <v>29687</v>
      </c>
      <c r="W10027" t="s">
        <v>29688</v>
      </c>
      <c r="X10027" t="s">
        <v>193</v>
      </c>
      <c r="Y10027" t="s">
        <v>29690</v>
      </c>
      <c r="Z10027" t="s">
        <v>54</v>
      </c>
      <c r="AA10027"/>
      <c r="AB10027" t="s">
        <v>48697</v>
      </c>
      <c r="AC10027" t="s">
        <v>55224</v>
      </c>
      <c r="AD10027" t="s">
        <v>29691</v>
      </c>
      <c r="AE10027" t="s">
        <v>565</v>
      </c>
      <c r="AF10027" s="119" t="str">
        <f t="shared" si="626"/>
        <v>NA</v>
      </c>
      <c r="AG10027" s="119"/>
      <c r="AH10027" s="119"/>
      <c r="AI10027" s="119"/>
      <c r="AJ10027" s="119" t="str">
        <f t="shared" si="627"/>
        <v>NA</v>
      </c>
      <c r="AK10027" s="190"/>
      <c r="AL10027" s="191"/>
    </row>
    <row r="10028" spans="1:38" x14ac:dyDescent="0.25">
      <c r="A10028" t="s">
        <v>36345</v>
      </c>
      <c r="B10028" t="s">
        <v>36343</v>
      </c>
      <c r="C10028" t="s">
        <v>36344</v>
      </c>
      <c r="D10028" t="s">
        <v>804</v>
      </c>
      <c r="E10028" t="s">
        <v>1419</v>
      </c>
      <c r="F10028" t="s">
        <v>54</v>
      </c>
      <c r="G10028"/>
      <c r="H10028" t="s">
        <v>49154</v>
      </c>
      <c r="I10028" t="s">
        <v>55599</v>
      </c>
      <c r="J10028" t="s">
        <v>36345</v>
      </c>
      <c r="K10028" t="s">
        <v>565</v>
      </c>
      <c r="L10028" s="119" t="str">
        <f t="shared" si="624"/>
        <v>NA</v>
      </c>
      <c r="M10028" s="119"/>
      <c r="N10028" s="120" t="str">
        <f t="shared" si="625"/>
        <v>NA</v>
      </c>
      <c r="O10028" s="120"/>
      <c r="P10028"/>
      <c r="Q10028"/>
      <c r="R10028"/>
      <c r="S10028"/>
      <c r="T10028"/>
      <c r="U10028" t="s">
        <v>28619</v>
      </c>
      <c r="V10028" t="s">
        <v>28617</v>
      </c>
      <c r="W10028" t="s">
        <v>28618</v>
      </c>
      <c r="X10028" t="s">
        <v>193</v>
      </c>
      <c r="Y10028" t="s">
        <v>28620</v>
      </c>
      <c r="Z10028" t="s">
        <v>54</v>
      </c>
      <c r="AA10028"/>
      <c r="AB10028" t="s">
        <v>48698</v>
      </c>
      <c r="AC10028" t="s">
        <v>55225</v>
      </c>
      <c r="AD10028"/>
      <c r="AE10028" t="s">
        <v>565</v>
      </c>
      <c r="AF10028" s="119" t="str">
        <f t="shared" si="626"/>
        <v>NA</v>
      </c>
      <c r="AG10028" s="119"/>
      <c r="AH10028" s="119"/>
      <c r="AI10028" s="119"/>
      <c r="AJ10028" s="119" t="str">
        <f t="shared" si="627"/>
        <v>NA</v>
      </c>
      <c r="AK10028" s="190"/>
      <c r="AL10028" s="191"/>
    </row>
    <row r="10029" spans="1:38" x14ac:dyDescent="0.25">
      <c r="A10029" t="s">
        <v>37404</v>
      </c>
      <c r="B10029" t="s">
        <v>37402</v>
      </c>
      <c r="C10029" t="s">
        <v>37403</v>
      </c>
      <c r="D10029" t="s">
        <v>804</v>
      </c>
      <c r="E10029" t="s">
        <v>36632</v>
      </c>
      <c r="F10029" t="s">
        <v>54</v>
      </c>
      <c r="G10029"/>
      <c r="H10029" t="s">
        <v>49155</v>
      </c>
      <c r="I10029" t="s">
        <v>55600</v>
      </c>
      <c r="J10029" t="s">
        <v>37404</v>
      </c>
      <c r="K10029" t="s">
        <v>565</v>
      </c>
      <c r="L10029" s="119" t="str">
        <f t="shared" si="624"/>
        <v>NA</v>
      </c>
      <c r="M10029" s="119"/>
      <c r="N10029" s="120" t="str">
        <f t="shared" si="625"/>
        <v>NA</v>
      </c>
      <c r="O10029" s="120"/>
      <c r="P10029"/>
      <c r="Q10029"/>
      <c r="R10029"/>
      <c r="S10029"/>
      <c r="T10029"/>
      <c r="U10029" t="s">
        <v>30801</v>
      </c>
      <c r="V10029" t="s">
        <v>30799</v>
      </c>
      <c r="W10029" t="s">
        <v>30800</v>
      </c>
      <c r="X10029" t="s">
        <v>193</v>
      </c>
      <c r="Y10029" t="s">
        <v>30802</v>
      </c>
      <c r="Z10029" t="s">
        <v>54</v>
      </c>
      <c r="AA10029"/>
      <c r="AB10029" t="s">
        <v>48699</v>
      </c>
      <c r="AC10029" t="s">
        <v>55226</v>
      </c>
      <c r="AD10029" t="s">
        <v>30801</v>
      </c>
      <c r="AE10029" t="s">
        <v>565</v>
      </c>
      <c r="AF10029" s="119" t="str">
        <f t="shared" si="626"/>
        <v>NA</v>
      </c>
      <c r="AG10029" s="119"/>
      <c r="AH10029" s="119"/>
      <c r="AI10029" s="119"/>
      <c r="AJ10029" s="119" t="str">
        <f t="shared" si="627"/>
        <v>NA</v>
      </c>
      <c r="AK10029" s="190"/>
      <c r="AL10029" s="191"/>
    </row>
    <row r="10030" spans="1:38" x14ac:dyDescent="0.25">
      <c r="A10030" t="s">
        <v>36631</v>
      </c>
      <c r="B10030" t="s">
        <v>36629</v>
      </c>
      <c r="C10030" t="s">
        <v>36630</v>
      </c>
      <c r="D10030" t="s">
        <v>804</v>
      </c>
      <c r="E10030" t="s">
        <v>36632</v>
      </c>
      <c r="F10030" t="s">
        <v>54</v>
      </c>
      <c r="G10030"/>
      <c r="H10030" t="s">
        <v>49155</v>
      </c>
      <c r="I10030" t="s">
        <v>55600</v>
      </c>
      <c r="J10030" t="s">
        <v>36631</v>
      </c>
      <c r="K10030" t="s">
        <v>565</v>
      </c>
      <c r="L10030" s="119" t="str">
        <f t="shared" si="624"/>
        <v>NA</v>
      </c>
      <c r="M10030" s="119"/>
      <c r="N10030" s="120" t="str">
        <f t="shared" si="625"/>
        <v>NA</v>
      </c>
      <c r="O10030" s="120"/>
      <c r="P10030"/>
      <c r="Q10030"/>
      <c r="R10030"/>
      <c r="S10030"/>
      <c r="T10030"/>
      <c r="U10030" t="s">
        <v>30442</v>
      </c>
      <c r="V10030" t="s">
        <v>30440</v>
      </c>
      <c r="W10030" t="s">
        <v>30441</v>
      </c>
      <c r="X10030" t="s">
        <v>193</v>
      </c>
      <c r="Y10030" t="s">
        <v>30443</v>
      </c>
      <c r="Z10030" t="s">
        <v>54</v>
      </c>
      <c r="AA10030"/>
      <c r="AB10030" t="s">
        <v>48700</v>
      </c>
      <c r="AC10030" t="s">
        <v>55227</v>
      </c>
      <c r="AD10030"/>
      <c r="AE10030" t="s">
        <v>565</v>
      </c>
      <c r="AF10030" s="119" t="str">
        <f t="shared" si="626"/>
        <v>NA</v>
      </c>
      <c r="AG10030" s="119"/>
      <c r="AH10030" s="119"/>
      <c r="AI10030" s="119"/>
      <c r="AJ10030" s="119" t="str">
        <f t="shared" si="627"/>
        <v>NA</v>
      </c>
      <c r="AK10030" s="190"/>
      <c r="AL10030" s="191"/>
    </row>
    <row r="10031" spans="1:38" x14ac:dyDescent="0.25">
      <c r="A10031" t="s">
        <v>36876</v>
      </c>
      <c r="B10031" t="s">
        <v>36874</v>
      </c>
      <c r="C10031" t="s">
        <v>36875</v>
      </c>
      <c r="D10031" t="s">
        <v>804</v>
      </c>
      <c r="E10031" t="s">
        <v>1423</v>
      </c>
      <c r="F10031" t="s">
        <v>54</v>
      </c>
      <c r="G10031"/>
      <c r="H10031" t="s">
        <v>49156</v>
      </c>
      <c r="I10031" t="s">
        <v>55601</v>
      </c>
      <c r="J10031" t="s">
        <v>36877</v>
      </c>
      <c r="K10031" t="s">
        <v>565</v>
      </c>
      <c r="L10031" s="119" t="str">
        <f t="shared" si="624"/>
        <v>NA</v>
      </c>
      <c r="M10031" s="119"/>
      <c r="N10031" s="120" t="str">
        <f t="shared" si="625"/>
        <v>NA</v>
      </c>
      <c r="O10031" s="120"/>
      <c r="P10031"/>
      <c r="Q10031"/>
      <c r="R10031"/>
      <c r="S10031"/>
      <c r="T10031"/>
      <c r="U10031" t="s">
        <v>30196</v>
      </c>
      <c r="V10031" t="s">
        <v>30194</v>
      </c>
      <c r="W10031" t="s">
        <v>30195</v>
      </c>
      <c r="X10031" t="s">
        <v>193</v>
      </c>
      <c r="Y10031" t="s">
        <v>22609</v>
      </c>
      <c r="Z10031" t="s">
        <v>54</v>
      </c>
      <c r="AA10031"/>
      <c r="AB10031" t="s">
        <v>48701</v>
      </c>
      <c r="AC10031" t="s">
        <v>55228</v>
      </c>
      <c r="AD10031" t="s">
        <v>30197</v>
      </c>
      <c r="AE10031" t="s">
        <v>565</v>
      </c>
      <c r="AF10031" s="119" t="str">
        <f t="shared" si="626"/>
        <v>NA</v>
      </c>
      <c r="AG10031" s="119"/>
      <c r="AH10031" s="119"/>
      <c r="AI10031" s="119"/>
      <c r="AJ10031" s="119" t="str">
        <f t="shared" si="627"/>
        <v>NA</v>
      </c>
      <c r="AK10031" s="190"/>
      <c r="AL10031" s="191"/>
    </row>
    <row r="10032" spans="1:38" x14ac:dyDescent="0.25">
      <c r="A10032" t="s">
        <v>37386</v>
      </c>
      <c r="B10032" t="s">
        <v>37384</v>
      </c>
      <c r="C10032" t="s">
        <v>37385</v>
      </c>
      <c r="D10032" t="s">
        <v>804</v>
      </c>
      <c r="E10032" t="s">
        <v>11496</v>
      </c>
      <c r="F10032" t="s">
        <v>54</v>
      </c>
      <c r="G10032"/>
      <c r="H10032" t="s">
        <v>49157</v>
      </c>
      <c r="I10032" t="s">
        <v>55602</v>
      </c>
      <c r="J10032" t="s">
        <v>37386</v>
      </c>
      <c r="K10032" t="s">
        <v>565</v>
      </c>
      <c r="L10032" s="119" t="str">
        <f t="shared" si="624"/>
        <v>NA</v>
      </c>
      <c r="M10032" s="119"/>
      <c r="N10032" s="120" t="str">
        <f t="shared" si="625"/>
        <v>NA</v>
      </c>
      <c r="O10032" s="120"/>
      <c r="P10032"/>
      <c r="Q10032"/>
      <c r="R10032"/>
      <c r="S10032"/>
      <c r="T10032"/>
      <c r="U10032" t="s">
        <v>29138</v>
      </c>
      <c r="V10032" t="s">
        <v>29136</v>
      </c>
      <c r="W10032" t="s">
        <v>29137</v>
      </c>
      <c r="X10032" t="s">
        <v>193</v>
      </c>
      <c r="Y10032" t="s">
        <v>22609</v>
      </c>
      <c r="Z10032" t="s">
        <v>54</v>
      </c>
      <c r="AA10032"/>
      <c r="AB10032" t="s">
        <v>48702</v>
      </c>
      <c r="AC10032" t="s">
        <v>55228</v>
      </c>
      <c r="AD10032" t="s">
        <v>29138</v>
      </c>
      <c r="AE10032" t="s">
        <v>565</v>
      </c>
      <c r="AF10032" s="119" t="str">
        <f t="shared" si="626"/>
        <v>NA</v>
      </c>
      <c r="AG10032" s="119"/>
      <c r="AH10032" s="119"/>
      <c r="AI10032" s="119"/>
      <c r="AJ10032" s="119" t="str">
        <f t="shared" si="627"/>
        <v>NA</v>
      </c>
      <c r="AK10032" s="190"/>
      <c r="AL10032" s="191"/>
    </row>
    <row r="10033" spans="1:38" x14ac:dyDescent="0.25">
      <c r="A10033" t="s">
        <v>36611</v>
      </c>
      <c r="B10033" t="s">
        <v>36609</v>
      </c>
      <c r="C10033" t="s">
        <v>36610</v>
      </c>
      <c r="D10033" t="s">
        <v>804</v>
      </c>
      <c r="E10033" t="s">
        <v>11970</v>
      </c>
      <c r="F10033" t="s">
        <v>54</v>
      </c>
      <c r="G10033"/>
      <c r="H10033" t="s">
        <v>49158</v>
      </c>
      <c r="I10033" t="s">
        <v>55603</v>
      </c>
      <c r="J10033" t="s">
        <v>36612</v>
      </c>
      <c r="K10033" t="s">
        <v>565</v>
      </c>
      <c r="L10033" s="119" t="str">
        <f t="shared" si="624"/>
        <v>NA</v>
      </c>
      <c r="M10033" s="119"/>
      <c r="N10033" s="120" t="str">
        <f t="shared" si="625"/>
        <v>NA</v>
      </c>
      <c r="O10033" s="120"/>
      <c r="P10033"/>
      <c r="Q10033"/>
      <c r="R10033"/>
      <c r="S10033"/>
      <c r="T10033"/>
      <c r="U10033" t="s">
        <v>30702</v>
      </c>
      <c r="V10033" t="s">
        <v>30700</v>
      </c>
      <c r="W10033" t="s">
        <v>30701</v>
      </c>
      <c r="X10033" t="s">
        <v>193</v>
      </c>
      <c r="Y10033" t="s">
        <v>8008</v>
      </c>
      <c r="Z10033" t="s">
        <v>54</v>
      </c>
      <c r="AA10033"/>
      <c r="AB10033" t="s">
        <v>48703</v>
      </c>
      <c r="AC10033" t="s">
        <v>55229</v>
      </c>
      <c r="AD10033" t="s">
        <v>30703</v>
      </c>
      <c r="AE10033" t="s">
        <v>565</v>
      </c>
      <c r="AF10033" s="119" t="str">
        <f t="shared" si="626"/>
        <v>NA</v>
      </c>
      <c r="AG10033" s="119"/>
      <c r="AH10033" s="119"/>
      <c r="AI10033" s="119"/>
      <c r="AJ10033" s="119" t="str">
        <f t="shared" si="627"/>
        <v>NA</v>
      </c>
      <c r="AK10033" s="190"/>
      <c r="AL10033" s="191"/>
    </row>
    <row r="10034" spans="1:38" x14ac:dyDescent="0.25">
      <c r="A10034" t="s">
        <v>35809</v>
      </c>
      <c r="B10034" t="s">
        <v>35808</v>
      </c>
      <c r="C10034" t="s">
        <v>3975</v>
      </c>
      <c r="D10034" t="s">
        <v>804</v>
      </c>
      <c r="E10034" t="s">
        <v>35810</v>
      </c>
      <c r="F10034" t="s">
        <v>54</v>
      </c>
      <c r="G10034"/>
      <c r="H10034" t="s">
        <v>49159</v>
      </c>
      <c r="I10034" t="s">
        <v>55604</v>
      </c>
      <c r="J10034" t="s">
        <v>35809</v>
      </c>
      <c r="K10034" t="s">
        <v>565</v>
      </c>
      <c r="L10034" s="119" t="str">
        <f t="shared" si="624"/>
        <v>NA</v>
      </c>
      <c r="M10034" s="119"/>
      <c r="N10034" s="120" t="str">
        <f t="shared" si="625"/>
        <v>NA</v>
      </c>
      <c r="O10034" s="120"/>
      <c r="P10034"/>
      <c r="Q10034"/>
      <c r="R10034"/>
      <c r="S10034"/>
      <c r="T10034"/>
      <c r="U10034" t="s">
        <v>28957</v>
      </c>
      <c r="V10034" t="s">
        <v>28955</v>
      </c>
      <c r="W10034" t="s">
        <v>28956</v>
      </c>
      <c r="X10034" t="s">
        <v>193</v>
      </c>
      <c r="Y10034" t="s">
        <v>28958</v>
      </c>
      <c r="Z10034" t="s">
        <v>54</v>
      </c>
      <c r="AA10034"/>
      <c r="AB10034" t="s">
        <v>48704</v>
      </c>
      <c r="AC10034" t="s">
        <v>55230</v>
      </c>
      <c r="AD10034"/>
      <c r="AE10034" t="s">
        <v>565</v>
      </c>
      <c r="AF10034" s="119" t="str">
        <f t="shared" si="626"/>
        <v>NA</v>
      </c>
      <c r="AG10034" s="119"/>
      <c r="AH10034" s="119"/>
      <c r="AI10034" s="119"/>
      <c r="AJ10034" s="119" t="str">
        <f t="shared" si="627"/>
        <v>NA</v>
      </c>
      <c r="AK10034" s="190"/>
      <c r="AL10034" s="191"/>
    </row>
    <row r="10035" spans="1:38" x14ac:dyDescent="0.25">
      <c r="A10035" t="s">
        <v>36455</v>
      </c>
      <c r="B10035" t="s">
        <v>36453</v>
      </c>
      <c r="C10035" t="s">
        <v>36454</v>
      </c>
      <c r="D10035" t="s">
        <v>804</v>
      </c>
      <c r="E10035" t="s">
        <v>1189</v>
      </c>
      <c r="F10035" t="s">
        <v>54</v>
      </c>
      <c r="G10035"/>
      <c r="H10035" t="s">
        <v>49160</v>
      </c>
      <c r="I10035" t="s">
        <v>55605</v>
      </c>
      <c r="J10035" t="s">
        <v>36456</v>
      </c>
      <c r="K10035" t="s">
        <v>565</v>
      </c>
      <c r="L10035" s="119" t="str">
        <f t="shared" si="624"/>
        <v>NA</v>
      </c>
      <c r="M10035" s="119"/>
      <c r="N10035" s="120" t="str">
        <f t="shared" si="625"/>
        <v>NA</v>
      </c>
      <c r="O10035" s="120"/>
      <c r="P10035"/>
      <c r="Q10035"/>
      <c r="R10035"/>
      <c r="S10035"/>
      <c r="T10035"/>
      <c r="U10035" t="s">
        <v>31280</v>
      </c>
      <c r="V10035" t="s">
        <v>31278</v>
      </c>
      <c r="W10035" t="s">
        <v>31279</v>
      </c>
      <c r="X10035" t="s">
        <v>193</v>
      </c>
      <c r="Y10035" t="s">
        <v>31281</v>
      </c>
      <c r="Z10035" t="s">
        <v>54</v>
      </c>
      <c r="AA10035"/>
      <c r="AB10035" t="s">
        <v>48705</v>
      </c>
      <c r="AC10035" t="s">
        <v>55231</v>
      </c>
      <c r="AD10035" t="s">
        <v>31280</v>
      </c>
      <c r="AE10035" t="s">
        <v>565</v>
      </c>
      <c r="AF10035" s="119" t="str">
        <f t="shared" si="626"/>
        <v>NA</v>
      </c>
      <c r="AG10035" s="119"/>
      <c r="AH10035" s="119"/>
      <c r="AI10035" s="119"/>
      <c r="AJ10035" s="119" t="str">
        <f t="shared" si="627"/>
        <v>NA</v>
      </c>
      <c r="AK10035" s="190"/>
      <c r="AL10035" s="191"/>
    </row>
    <row r="10036" spans="1:38" x14ac:dyDescent="0.25">
      <c r="A10036" t="s">
        <v>37878</v>
      </c>
      <c r="B10036" t="s">
        <v>37876</v>
      </c>
      <c r="C10036" t="s">
        <v>37877</v>
      </c>
      <c r="D10036" t="s">
        <v>804</v>
      </c>
      <c r="E10036" t="s">
        <v>35907</v>
      </c>
      <c r="F10036" t="s">
        <v>54</v>
      </c>
      <c r="G10036"/>
      <c r="H10036" t="s">
        <v>49161</v>
      </c>
      <c r="I10036" t="s">
        <v>55606</v>
      </c>
      <c r="J10036" t="s">
        <v>37878</v>
      </c>
      <c r="K10036" t="s">
        <v>565</v>
      </c>
      <c r="L10036" s="119" t="str">
        <f t="shared" si="624"/>
        <v>NA</v>
      </c>
      <c r="M10036" s="119"/>
      <c r="N10036" s="120" t="str">
        <f t="shared" si="625"/>
        <v>NA</v>
      </c>
      <c r="O10036" s="120"/>
      <c r="P10036"/>
      <c r="Q10036"/>
      <c r="R10036"/>
      <c r="S10036"/>
      <c r="T10036"/>
      <c r="U10036" t="s">
        <v>27147</v>
      </c>
      <c r="V10036" t="s">
        <v>27145</v>
      </c>
      <c r="W10036" t="s">
        <v>27146</v>
      </c>
      <c r="X10036" t="s">
        <v>193</v>
      </c>
      <c r="Y10036" t="s">
        <v>25425</v>
      </c>
      <c r="Z10036" t="s">
        <v>54</v>
      </c>
      <c r="AA10036"/>
      <c r="AB10036" t="s">
        <v>48706</v>
      </c>
      <c r="AC10036" t="s">
        <v>55232</v>
      </c>
      <c r="AD10036" t="s">
        <v>27147</v>
      </c>
      <c r="AE10036" t="s">
        <v>565</v>
      </c>
      <c r="AF10036" s="119" t="str">
        <f t="shared" si="626"/>
        <v>NA</v>
      </c>
      <c r="AG10036" s="119"/>
      <c r="AH10036" s="119"/>
      <c r="AI10036" s="119"/>
      <c r="AJ10036" s="119" t="str">
        <f t="shared" si="627"/>
        <v>NA</v>
      </c>
      <c r="AK10036" s="190"/>
      <c r="AL10036" s="191"/>
    </row>
    <row r="10037" spans="1:38" x14ac:dyDescent="0.25">
      <c r="A10037" t="s">
        <v>35906</v>
      </c>
      <c r="B10037" t="s">
        <v>35904</v>
      </c>
      <c r="C10037" t="s">
        <v>35905</v>
      </c>
      <c r="D10037" t="s">
        <v>804</v>
      </c>
      <c r="E10037" t="s">
        <v>35907</v>
      </c>
      <c r="F10037" t="s">
        <v>54</v>
      </c>
      <c r="G10037"/>
      <c r="H10037" t="s">
        <v>49161</v>
      </c>
      <c r="I10037" t="s">
        <v>55606</v>
      </c>
      <c r="J10037" t="s">
        <v>35906</v>
      </c>
      <c r="K10037" t="s">
        <v>565</v>
      </c>
      <c r="L10037" s="119" t="str">
        <f t="shared" si="624"/>
        <v>NA</v>
      </c>
      <c r="M10037" s="119"/>
      <c r="N10037" s="120" t="str">
        <f t="shared" si="625"/>
        <v>NA</v>
      </c>
      <c r="O10037" s="120"/>
      <c r="P10037"/>
      <c r="Q10037"/>
      <c r="R10037"/>
      <c r="S10037"/>
      <c r="T10037"/>
      <c r="U10037" t="s">
        <v>27201</v>
      </c>
      <c r="V10037" t="s">
        <v>27199</v>
      </c>
      <c r="W10037" t="s">
        <v>27200</v>
      </c>
      <c r="X10037" t="s">
        <v>193</v>
      </c>
      <c r="Y10037" t="s">
        <v>25425</v>
      </c>
      <c r="Z10037" t="s">
        <v>54</v>
      </c>
      <c r="AA10037"/>
      <c r="AB10037" t="s">
        <v>48706</v>
      </c>
      <c r="AC10037" t="s">
        <v>55232</v>
      </c>
      <c r="AD10037" t="s">
        <v>27201</v>
      </c>
      <c r="AE10037" t="s">
        <v>565</v>
      </c>
      <c r="AF10037" s="119" t="str">
        <f t="shared" si="626"/>
        <v>NA</v>
      </c>
      <c r="AG10037" s="119"/>
      <c r="AH10037" s="119"/>
      <c r="AI10037" s="119"/>
      <c r="AJ10037" s="119" t="str">
        <f t="shared" si="627"/>
        <v>NA</v>
      </c>
      <c r="AK10037" s="190"/>
      <c r="AL10037" s="191"/>
    </row>
    <row r="10038" spans="1:38" x14ac:dyDescent="0.25">
      <c r="A10038" t="s">
        <v>37400</v>
      </c>
      <c r="B10038" t="s">
        <v>37399</v>
      </c>
      <c r="C10038" t="s">
        <v>36447</v>
      </c>
      <c r="D10038" t="s">
        <v>804</v>
      </c>
      <c r="E10038" t="s">
        <v>37401</v>
      </c>
      <c r="F10038" t="s">
        <v>54</v>
      </c>
      <c r="G10038"/>
      <c r="H10038" t="s">
        <v>49162</v>
      </c>
      <c r="I10038" t="s">
        <v>55607</v>
      </c>
      <c r="J10038" t="s">
        <v>37400</v>
      </c>
      <c r="K10038" t="s">
        <v>565</v>
      </c>
      <c r="L10038" s="119" t="str">
        <f t="shared" si="624"/>
        <v>NA</v>
      </c>
      <c r="M10038" s="119"/>
      <c r="N10038" s="120" t="str">
        <f t="shared" si="625"/>
        <v>NA</v>
      </c>
      <c r="O10038" s="120"/>
      <c r="P10038"/>
      <c r="Q10038"/>
      <c r="R10038"/>
      <c r="S10038"/>
      <c r="T10038"/>
      <c r="U10038" t="s">
        <v>29004</v>
      </c>
      <c r="V10038" t="s">
        <v>29003</v>
      </c>
      <c r="W10038" t="s">
        <v>27891</v>
      </c>
      <c r="X10038" t="s">
        <v>193</v>
      </c>
      <c r="Y10038" t="s">
        <v>20625</v>
      </c>
      <c r="Z10038" t="s">
        <v>54</v>
      </c>
      <c r="AA10038"/>
      <c r="AB10038" t="s">
        <v>48707</v>
      </c>
      <c r="AC10038" t="s">
        <v>55233</v>
      </c>
      <c r="AD10038" t="s">
        <v>29004</v>
      </c>
      <c r="AE10038" t="s">
        <v>565</v>
      </c>
      <c r="AF10038" s="119" t="str">
        <f t="shared" si="626"/>
        <v>NA</v>
      </c>
      <c r="AG10038" s="119"/>
      <c r="AH10038" s="119"/>
      <c r="AI10038" s="119"/>
      <c r="AJ10038" s="119" t="str">
        <f t="shared" si="627"/>
        <v>NA</v>
      </c>
      <c r="AK10038" s="190"/>
      <c r="AL10038" s="191"/>
    </row>
    <row r="10039" spans="1:38" x14ac:dyDescent="0.25">
      <c r="A10039" t="s">
        <v>37382</v>
      </c>
      <c r="B10039" t="s">
        <v>37380</v>
      </c>
      <c r="C10039" t="s">
        <v>37381</v>
      </c>
      <c r="D10039" t="s">
        <v>804</v>
      </c>
      <c r="E10039" t="s">
        <v>37383</v>
      </c>
      <c r="F10039" t="s">
        <v>54</v>
      </c>
      <c r="G10039"/>
      <c r="H10039" t="s">
        <v>49163</v>
      </c>
      <c r="I10039" t="s">
        <v>55608</v>
      </c>
      <c r="J10039" t="s">
        <v>37382</v>
      </c>
      <c r="K10039" t="s">
        <v>565</v>
      </c>
      <c r="L10039" s="119" t="str">
        <f t="shared" si="624"/>
        <v>NA</v>
      </c>
      <c r="M10039" s="119"/>
      <c r="N10039" s="120" t="str">
        <f t="shared" si="625"/>
        <v>NA</v>
      </c>
      <c r="O10039" s="120"/>
      <c r="P10039"/>
      <c r="Q10039"/>
      <c r="R10039"/>
      <c r="S10039"/>
      <c r="T10039"/>
      <c r="U10039" t="s">
        <v>30155</v>
      </c>
      <c r="V10039" t="s">
        <v>30153</v>
      </c>
      <c r="W10039" t="s">
        <v>30154</v>
      </c>
      <c r="X10039" t="s">
        <v>193</v>
      </c>
      <c r="Y10039" t="s">
        <v>20625</v>
      </c>
      <c r="Z10039" t="s">
        <v>54</v>
      </c>
      <c r="AA10039"/>
      <c r="AB10039" t="s">
        <v>48708</v>
      </c>
      <c r="AC10039" t="s">
        <v>55233</v>
      </c>
      <c r="AD10039" t="s">
        <v>30155</v>
      </c>
      <c r="AE10039" t="s">
        <v>565</v>
      </c>
      <c r="AF10039" s="119" t="str">
        <f t="shared" si="626"/>
        <v>NA</v>
      </c>
      <c r="AG10039" s="119"/>
      <c r="AH10039" s="119"/>
      <c r="AI10039" s="119"/>
      <c r="AJ10039" s="119" t="str">
        <f t="shared" si="627"/>
        <v>NA</v>
      </c>
      <c r="AK10039" s="190"/>
      <c r="AL10039" s="191"/>
    </row>
    <row r="10040" spans="1:38" x14ac:dyDescent="0.25">
      <c r="A10040" t="s">
        <v>36386</v>
      </c>
      <c r="B10040" t="s">
        <v>36384</v>
      </c>
      <c r="C10040" t="s">
        <v>36385</v>
      </c>
      <c r="D10040" t="s">
        <v>804</v>
      </c>
      <c r="E10040" t="s">
        <v>16854</v>
      </c>
      <c r="F10040" t="s">
        <v>54</v>
      </c>
      <c r="G10040"/>
      <c r="H10040" t="s">
        <v>49164</v>
      </c>
      <c r="I10040" t="s">
        <v>55609</v>
      </c>
      <c r="J10040" t="s">
        <v>36386</v>
      </c>
      <c r="K10040" t="s">
        <v>565</v>
      </c>
      <c r="L10040" s="119" t="str">
        <f t="shared" si="624"/>
        <v>NA</v>
      </c>
      <c r="M10040" s="119"/>
      <c r="N10040" s="120" t="str">
        <f t="shared" si="625"/>
        <v>NA</v>
      </c>
      <c r="O10040" s="120"/>
      <c r="P10040"/>
      <c r="Q10040"/>
      <c r="R10040"/>
      <c r="S10040"/>
      <c r="T10040"/>
      <c r="U10040" t="s">
        <v>30723</v>
      </c>
      <c r="V10040" t="s">
        <v>30721</v>
      </c>
      <c r="W10040" t="s">
        <v>30722</v>
      </c>
      <c r="X10040" t="s">
        <v>193</v>
      </c>
      <c r="Y10040" t="s">
        <v>30724</v>
      </c>
      <c r="Z10040" t="s">
        <v>54</v>
      </c>
      <c r="AA10040"/>
      <c r="AB10040" t="s">
        <v>48709</v>
      </c>
      <c r="AC10040" t="s">
        <v>55234</v>
      </c>
      <c r="AD10040" t="s">
        <v>30723</v>
      </c>
      <c r="AE10040" t="s">
        <v>565</v>
      </c>
      <c r="AF10040" s="119" t="str">
        <f t="shared" si="626"/>
        <v>NA</v>
      </c>
      <c r="AG10040" s="119"/>
      <c r="AH10040" s="119"/>
      <c r="AI10040" s="119"/>
      <c r="AJ10040" s="119" t="str">
        <f t="shared" si="627"/>
        <v>NA</v>
      </c>
      <c r="AK10040" s="190"/>
      <c r="AL10040" s="191"/>
    </row>
    <row r="10041" spans="1:38" x14ac:dyDescent="0.25">
      <c r="A10041" t="s">
        <v>37428</v>
      </c>
      <c r="B10041" t="s">
        <v>37426</v>
      </c>
      <c r="C10041" t="s">
        <v>37427</v>
      </c>
      <c r="D10041" t="s">
        <v>804</v>
      </c>
      <c r="E10041" t="s">
        <v>16854</v>
      </c>
      <c r="F10041" t="s">
        <v>54</v>
      </c>
      <c r="G10041"/>
      <c r="H10041" t="s">
        <v>49164</v>
      </c>
      <c r="I10041" t="s">
        <v>55609</v>
      </c>
      <c r="J10041" t="s">
        <v>37429</v>
      </c>
      <c r="K10041" t="s">
        <v>565</v>
      </c>
      <c r="L10041" s="119" t="str">
        <f t="shared" si="624"/>
        <v>NA</v>
      </c>
      <c r="M10041" s="119"/>
      <c r="N10041" s="120" t="str">
        <f t="shared" si="625"/>
        <v>NA</v>
      </c>
      <c r="O10041" s="120"/>
      <c r="P10041"/>
      <c r="Q10041"/>
      <c r="R10041"/>
      <c r="S10041"/>
      <c r="T10041"/>
      <c r="U10041" t="s">
        <v>28792</v>
      </c>
      <c r="V10041" t="s">
        <v>28790</v>
      </c>
      <c r="W10041" t="s">
        <v>28791</v>
      </c>
      <c r="X10041" t="s">
        <v>193</v>
      </c>
      <c r="Y10041" t="s">
        <v>28793</v>
      </c>
      <c r="Z10041" t="s">
        <v>54</v>
      </c>
      <c r="AA10041"/>
      <c r="AB10041" t="s">
        <v>48710</v>
      </c>
      <c r="AC10041" t="s">
        <v>55235</v>
      </c>
      <c r="AD10041" t="s">
        <v>28792</v>
      </c>
      <c r="AE10041" t="s">
        <v>565</v>
      </c>
      <c r="AF10041" s="119" t="str">
        <f t="shared" si="626"/>
        <v>NA</v>
      </c>
      <c r="AG10041" s="119"/>
      <c r="AH10041" s="119"/>
      <c r="AI10041" s="119"/>
      <c r="AJ10041" s="119" t="str">
        <f t="shared" si="627"/>
        <v>NA</v>
      </c>
      <c r="AK10041" s="190"/>
      <c r="AL10041" s="191"/>
    </row>
    <row r="10042" spans="1:38" x14ac:dyDescent="0.25">
      <c r="A10042" t="s">
        <v>37735</v>
      </c>
      <c r="B10042" t="s">
        <v>37734</v>
      </c>
      <c r="C10042" t="s">
        <v>35886</v>
      </c>
      <c r="D10042" t="s">
        <v>804</v>
      </c>
      <c r="E10042" t="s">
        <v>37736</v>
      </c>
      <c r="F10042" t="s">
        <v>54</v>
      </c>
      <c r="G10042"/>
      <c r="H10042" t="s">
        <v>49165</v>
      </c>
      <c r="I10042" t="s">
        <v>55610</v>
      </c>
      <c r="J10042" t="s">
        <v>37735</v>
      </c>
      <c r="K10042" t="s">
        <v>565</v>
      </c>
      <c r="L10042" s="119" t="str">
        <f t="shared" si="624"/>
        <v>NA</v>
      </c>
      <c r="M10042" s="119"/>
      <c r="N10042" s="120" t="str">
        <f t="shared" si="625"/>
        <v>NA</v>
      </c>
      <c r="O10042" s="120"/>
      <c r="P10042"/>
      <c r="Q10042"/>
      <c r="R10042"/>
      <c r="S10042"/>
      <c r="T10042"/>
      <c r="U10042" t="s">
        <v>27143</v>
      </c>
      <c r="V10042" t="s">
        <v>27141</v>
      </c>
      <c r="W10042" t="s">
        <v>27142</v>
      </c>
      <c r="X10042" t="s">
        <v>193</v>
      </c>
      <c r="Y10042" t="s">
        <v>27144</v>
      </c>
      <c r="Z10042" t="s">
        <v>54</v>
      </c>
      <c r="AA10042"/>
      <c r="AB10042" t="s">
        <v>48711</v>
      </c>
      <c r="AC10042" t="s">
        <v>55236</v>
      </c>
      <c r="AD10042" t="s">
        <v>27143</v>
      </c>
      <c r="AE10042" t="s">
        <v>565</v>
      </c>
      <c r="AF10042" s="119" t="str">
        <f t="shared" si="626"/>
        <v>NA</v>
      </c>
      <c r="AG10042" s="119"/>
      <c r="AH10042" s="119"/>
      <c r="AI10042" s="119"/>
      <c r="AJ10042" s="119" t="str">
        <f t="shared" si="627"/>
        <v>NA</v>
      </c>
      <c r="AK10042" s="190"/>
      <c r="AL10042" s="191"/>
    </row>
    <row r="10043" spans="1:38" x14ac:dyDescent="0.25">
      <c r="A10043" t="s">
        <v>36511</v>
      </c>
      <c r="B10043" t="s">
        <v>36509</v>
      </c>
      <c r="C10043" t="s">
        <v>36510</v>
      </c>
      <c r="D10043" t="s">
        <v>804</v>
      </c>
      <c r="E10043" t="s">
        <v>36512</v>
      </c>
      <c r="F10043" t="s">
        <v>54</v>
      </c>
      <c r="G10043"/>
      <c r="H10043" t="s">
        <v>49166</v>
      </c>
      <c r="I10043" t="s">
        <v>55611</v>
      </c>
      <c r="J10043" t="s">
        <v>36511</v>
      </c>
      <c r="K10043" t="s">
        <v>565</v>
      </c>
      <c r="L10043" s="119" t="str">
        <f t="shared" si="624"/>
        <v>NA</v>
      </c>
      <c r="M10043" s="119"/>
      <c r="N10043" s="120" t="str">
        <f t="shared" si="625"/>
        <v>NA</v>
      </c>
      <c r="O10043" s="120"/>
      <c r="P10043"/>
      <c r="Q10043"/>
      <c r="R10043"/>
      <c r="S10043"/>
      <c r="T10043"/>
      <c r="U10043" t="s">
        <v>29335</v>
      </c>
      <c r="V10043" t="s">
        <v>29333</v>
      </c>
      <c r="W10043" t="s">
        <v>29334</v>
      </c>
      <c r="X10043" t="s">
        <v>193</v>
      </c>
      <c r="Y10043" t="s">
        <v>29336</v>
      </c>
      <c r="Z10043" t="s">
        <v>54</v>
      </c>
      <c r="AA10043"/>
      <c r="AB10043" t="s">
        <v>48712</v>
      </c>
      <c r="AC10043" t="s">
        <v>55237</v>
      </c>
      <c r="AD10043" t="s">
        <v>29335</v>
      </c>
      <c r="AE10043" t="s">
        <v>565</v>
      </c>
      <c r="AF10043" s="119" t="str">
        <f t="shared" si="626"/>
        <v>NA</v>
      </c>
      <c r="AG10043" s="119"/>
      <c r="AH10043" s="119"/>
      <c r="AI10043" s="119"/>
      <c r="AJ10043" s="119" t="str">
        <f t="shared" si="627"/>
        <v>NA</v>
      </c>
      <c r="AK10043" s="190"/>
      <c r="AL10043" s="191"/>
    </row>
    <row r="10044" spans="1:38" x14ac:dyDescent="0.25">
      <c r="A10044" t="s">
        <v>36469</v>
      </c>
      <c r="B10044" t="s">
        <v>36467</v>
      </c>
      <c r="C10044" t="s">
        <v>36468</v>
      </c>
      <c r="D10044" t="s">
        <v>804</v>
      </c>
      <c r="E10044" t="s">
        <v>3703</v>
      </c>
      <c r="F10044" t="s">
        <v>54</v>
      </c>
      <c r="G10044"/>
      <c r="H10044" t="s">
        <v>49167</v>
      </c>
      <c r="I10044" t="s">
        <v>55612</v>
      </c>
      <c r="J10044" t="s">
        <v>36469</v>
      </c>
      <c r="K10044" t="s">
        <v>565</v>
      </c>
      <c r="L10044" s="119" t="str">
        <f t="shared" si="624"/>
        <v>NA</v>
      </c>
      <c r="M10044" s="119"/>
      <c r="N10044" s="120" t="str">
        <f t="shared" si="625"/>
        <v>NA</v>
      </c>
      <c r="O10044" s="120"/>
      <c r="P10044"/>
      <c r="Q10044"/>
      <c r="R10044"/>
      <c r="S10044"/>
      <c r="T10044"/>
      <c r="U10044" t="s">
        <v>30522</v>
      </c>
      <c r="V10044" t="s">
        <v>30520</v>
      </c>
      <c r="W10044" t="s">
        <v>30521</v>
      </c>
      <c r="X10044" t="s">
        <v>193</v>
      </c>
      <c r="Y10044" t="s">
        <v>16699</v>
      </c>
      <c r="Z10044" t="s">
        <v>54</v>
      </c>
      <c r="AA10044"/>
      <c r="AB10044" t="s">
        <v>48713</v>
      </c>
      <c r="AC10044" t="s">
        <v>55238</v>
      </c>
      <c r="AD10044" t="s">
        <v>30522</v>
      </c>
      <c r="AE10044" t="s">
        <v>565</v>
      </c>
      <c r="AF10044" s="119" t="str">
        <f t="shared" si="626"/>
        <v>NA</v>
      </c>
      <c r="AG10044" s="119"/>
      <c r="AH10044" s="119"/>
      <c r="AI10044" s="119"/>
      <c r="AJ10044" s="119" t="str">
        <f t="shared" si="627"/>
        <v>NA</v>
      </c>
      <c r="AK10044" s="190"/>
      <c r="AL10044" s="191"/>
    </row>
    <row r="10045" spans="1:38" x14ac:dyDescent="0.25">
      <c r="A10045" t="s">
        <v>36963</v>
      </c>
      <c r="B10045" t="s">
        <v>36962</v>
      </c>
      <c r="C10045" t="s">
        <v>35958</v>
      </c>
      <c r="D10045" t="s">
        <v>804</v>
      </c>
      <c r="E10045" t="s">
        <v>5129</v>
      </c>
      <c r="F10045" t="s">
        <v>54</v>
      </c>
      <c r="G10045"/>
      <c r="H10045" t="s">
        <v>49168</v>
      </c>
      <c r="I10045" t="s">
        <v>55613</v>
      </c>
      <c r="J10045" t="s">
        <v>36963</v>
      </c>
      <c r="K10045" t="s">
        <v>565</v>
      </c>
      <c r="L10045" s="119" t="str">
        <f t="shared" si="624"/>
        <v>NA</v>
      </c>
      <c r="M10045" s="119"/>
      <c r="N10045" s="120" t="str">
        <f t="shared" si="625"/>
        <v>NA</v>
      </c>
      <c r="O10045" s="120"/>
      <c r="P10045"/>
      <c r="Q10045"/>
      <c r="R10045"/>
      <c r="S10045"/>
      <c r="T10045"/>
      <c r="U10045" t="s">
        <v>28251</v>
      </c>
      <c r="V10045" t="s">
        <v>28249</v>
      </c>
      <c r="W10045" t="s">
        <v>28250</v>
      </c>
      <c r="X10045" t="s">
        <v>193</v>
      </c>
      <c r="Y10045" t="s">
        <v>22598</v>
      </c>
      <c r="Z10045" t="s">
        <v>54</v>
      </c>
      <c r="AA10045"/>
      <c r="AB10045" t="s">
        <v>48714</v>
      </c>
      <c r="AC10045" t="s">
        <v>55239</v>
      </c>
      <c r="AD10045" t="s">
        <v>28251</v>
      </c>
      <c r="AE10045" t="s">
        <v>565</v>
      </c>
      <c r="AF10045" s="119" t="str">
        <f t="shared" si="626"/>
        <v>NA</v>
      </c>
      <c r="AG10045" s="119"/>
      <c r="AH10045" s="119"/>
      <c r="AI10045" s="119"/>
      <c r="AJ10045" s="119" t="str">
        <f t="shared" si="627"/>
        <v>NA</v>
      </c>
      <c r="AK10045" s="190"/>
      <c r="AL10045" s="191"/>
    </row>
    <row r="10046" spans="1:38" x14ac:dyDescent="0.25">
      <c r="A10046" t="s">
        <v>36502</v>
      </c>
      <c r="B10046" t="s">
        <v>36501</v>
      </c>
      <c r="C10046" t="s">
        <v>33719</v>
      </c>
      <c r="D10046" t="s">
        <v>804</v>
      </c>
      <c r="E10046" t="s">
        <v>8522</v>
      </c>
      <c r="F10046" t="s">
        <v>54</v>
      </c>
      <c r="G10046"/>
      <c r="H10046" t="s">
        <v>49168</v>
      </c>
      <c r="I10046" t="s">
        <v>55614</v>
      </c>
      <c r="J10046" t="s">
        <v>36502</v>
      </c>
      <c r="K10046" t="s">
        <v>565</v>
      </c>
      <c r="L10046" s="119" t="str">
        <f t="shared" si="624"/>
        <v>NA</v>
      </c>
      <c r="M10046" s="119"/>
      <c r="N10046" s="120" t="str">
        <f t="shared" si="625"/>
        <v>NA</v>
      </c>
      <c r="O10046" s="120"/>
      <c r="P10046"/>
      <c r="Q10046"/>
      <c r="R10046"/>
      <c r="S10046"/>
      <c r="T10046"/>
      <c r="U10046" t="s">
        <v>29925</v>
      </c>
      <c r="V10046" t="s">
        <v>29923</v>
      </c>
      <c r="W10046" t="s">
        <v>29924</v>
      </c>
      <c r="X10046" t="s">
        <v>193</v>
      </c>
      <c r="Y10046" t="s">
        <v>29926</v>
      </c>
      <c r="Z10046" t="s">
        <v>54</v>
      </c>
      <c r="AA10046"/>
      <c r="AB10046" t="s">
        <v>48715</v>
      </c>
      <c r="AC10046" t="s">
        <v>55240</v>
      </c>
      <c r="AD10046" t="s">
        <v>29927</v>
      </c>
      <c r="AE10046" t="s">
        <v>565</v>
      </c>
      <c r="AF10046" s="119" t="str">
        <f t="shared" si="626"/>
        <v>NA</v>
      </c>
      <c r="AG10046" s="119"/>
      <c r="AH10046" s="119"/>
      <c r="AI10046" s="119"/>
      <c r="AJ10046" s="119" t="str">
        <f t="shared" si="627"/>
        <v>NA</v>
      </c>
      <c r="AK10046" s="190"/>
      <c r="AL10046" s="191"/>
    </row>
    <row r="10047" spans="1:38" x14ac:dyDescent="0.25">
      <c r="A10047" t="s">
        <v>36614</v>
      </c>
      <c r="B10047" t="s">
        <v>36613</v>
      </c>
      <c r="C10047" t="s">
        <v>36344</v>
      </c>
      <c r="D10047" t="s">
        <v>804</v>
      </c>
      <c r="E10047" t="s">
        <v>676</v>
      </c>
      <c r="F10047" t="s">
        <v>54</v>
      </c>
      <c r="G10047"/>
      <c r="H10047" t="s">
        <v>49168</v>
      </c>
      <c r="I10047" t="s">
        <v>55615</v>
      </c>
      <c r="J10047" t="s">
        <v>36614</v>
      </c>
      <c r="K10047" t="s">
        <v>565</v>
      </c>
      <c r="L10047" s="119" t="str">
        <f t="shared" si="624"/>
        <v>NA</v>
      </c>
      <c r="M10047" s="119"/>
      <c r="N10047" s="120" t="str">
        <f t="shared" si="625"/>
        <v>NA</v>
      </c>
      <c r="O10047" s="120"/>
      <c r="P10047"/>
      <c r="Q10047"/>
      <c r="R10047"/>
      <c r="S10047"/>
      <c r="T10047"/>
      <c r="U10047" t="s">
        <v>30578</v>
      </c>
      <c r="V10047" t="s">
        <v>30576</v>
      </c>
      <c r="W10047" t="s">
        <v>30577</v>
      </c>
      <c r="X10047" t="s">
        <v>193</v>
      </c>
      <c r="Y10047" t="s">
        <v>30579</v>
      </c>
      <c r="Z10047" t="s">
        <v>54</v>
      </c>
      <c r="AA10047"/>
      <c r="AB10047" t="s">
        <v>48716</v>
      </c>
      <c r="AC10047" t="s">
        <v>55241</v>
      </c>
      <c r="AD10047" t="s">
        <v>30578</v>
      </c>
      <c r="AE10047" t="s">
        <v>565</v>
      </c>
      <c r="AF10047" s="119" t="str">
        <f t="shared" si="626"/>
        <v>NA</v>
      </c>
      <c r="AG10047" s="119"/>
      <c r="AH10047" s="119"/>
      <c r="AI10047" s="119"/>
      <c r="AJ10047" s="119" t="str">
        <f t="shared" si="627"/>
        <v>NA</v>
      </c>
      <c r="AK10047" s="190"/>
      <c r="AL10047" s="191"/>
    </row>
    <row r="10048" spans="1:38" x14ac:dyDescent="0.25">
      <c r="A10048" t="s">
        <v>37065</v>
      </c>
      <c r="B10048" t="s">
        <v>37063</v>
      </c>
      <c r="C10048" t="s">
        <v>37064</v>
      </c>
      <c r="D10048" t="s">
        <v>804</v>
      </c>
      <c r="E10048" t="s">
        <v>676</v>
      </c>
      <c r="F10048" t="s">
        <v>54</v>
      </c>
      <c r="G10048"/>
      <c r="H10048" t="s">
        <v>49168</v>
      </c>
      <c r="I10048" t="s">
        <v>55615</v>
      </c>
      <c r="J10048" t="s">
        <v>37066</v>
      </c>
      <c r="K10048" t="s">
        <v>565</v>
      </c>
      <c r="L10048" s="119" t="str">
        <f t="shared" si="624"/>
        <v>NA</v>
      </c>
      <c r="M10048" s="119"/>
      <c r="N10048" s="120" t="str">
        <f t="shared" si="625"/>
        <v>NA</v>
      </c>
      <c r="O10048" s="120"/>
      <c r="P10048"/>
      <c r="Q10048"/>
      <c r="R10048"/>
      <c r="S10048"/>
      <c r="T10048"/>
      <c r="U10048" t="s">
        <v>30985</v>
      </c>
      <c r="V10048" t="s">
        <v>30983</v>
      </c>
      <c r="W10048" t="s">
        <v>30984</v>
      </c>
      <c r="X10048" t="s">
        <v>193</v>
      </c>
      <c r="Y10048" t="s">
        <v>22606</v>
      </c>
      <c r="Z10048" t="s">
        <v>54</v>
      </c>
      <c r="AA10048"/>
      <c r="AB10048" t="s">
        <v>48717</v>
      </c>
      <c r="AC10048" t="s">
        <v>55242</v>
      </c>
      <c r="AD10048" t="s">
        <v>30985</v>
      </c>
      <c r="AE10048" t="s">
        <v>565</v>
      </c>
      <c r="AF10048" s="119" t="str">
        <f t="shared" si="626"/>
        <v>NA</v>
      </c>
      <c r="AG10048" s="119"/>
      <c r="AH10048" s="119"/>
      <c r="AI10048" s="119"/>
      <c r="AJ10048" s="119" t="str">
        <f t="shared" si="627"/>
        <v>NA</v>
      </c>
      <c r="AK10048" s="190"/>
      <c r="AL10048" s="191"/>
    </row>
    <row r="10049" spans="1:38" x14ac:dyDescent="0.25">
      <c r="A10049" t="s">
        <v>36647</v>
      </c>
      <c r="B10049" t="s">
        <v>36645</v>
      </c>
      <c r="C10049" t="s">
        <v>36646</v>
      </c>
      <c r="D10049" t="s">
        <v>804</v>
      </c>
      <c r="E10049" t="s">
        <v>630</v>
      </c>
      <c r="F10049" t="s">
        <v>54</v>
      </c>
      <c r="G10049"/>
      <c r="H10049" t="s">
        <v>49168</v>
      </c>
      <c r="I10049" t="s">
        <v>55616</v>
      </c>
      <c r="J10049" t="s">
        <v>36647</v>
      </c>
      <c r="K10049" t="s">
        <v>565</v>
      </c>
      <c r="L10049" s="119" t="str">
        <f t="shared" si="624"/>
        <v>NA</v>
      </c>
      <c r="M10049" s="119"/>
      <c r="N10049" s="120" t="str">
        <f t="shared" si="625"/>
        <v>NA</v>
      </c>
      <c r="O10049" s="120"/>
      <c r="P10049"/>
      <c r="Q10049"/>
      <c r="R10049"/>
      <c r="S10049"/>
      <c r="T10049"/>
      <c r="U10049" t="s">
        <v>28274</v>
      </c>
      <c r="V10049" t="s">
        <v>28272</v>
      </c>
      <c r="W10049" t="s">
        <v>28273</v>
      </c>
      <c r="X10049" t="s">
        <v>193</v>
      </c>
      <c r="Y10049" t="s">
        <v>28275</v>
      </c>
      <c r="Z10049" t="s">
        <v>54</v>
      </c>
      <c r="AA10049"/>
      <c r="AB10049" t="s">
        <v>48718</v>
      </c>
      <c r="AC10049" t="s">
        <v>55243</v>
      </c>
      <c r="AD10049" t="s">
        <v>28274</v>
      </c>
      <c r="AE10049" t="s">
        <v>565</v>
      </c>
      <c r="AF10049" s="119" t="str">
        <f t="shared" si="626"/>
        <v>NA</v>
      </c>
      <c r="AG10049" s="119"/>
      <c r="AH10049" s="119"/>
      <c r="AI10049" s="119"/>
      <c r="AJ10049" s="119" t="str">
        <f t="shared" si="627"/>
        <v>NA</v>
      </c>
      <c r="AK10049" s="190"/>
      <c r="AL10049" s="191"/>
    </row>
    <row r="10050" spans="1:38" x14ac:dyDescent="0.25">
      <c r="A10050" t="s">
        <v>36493</v>
      </c>
      <c r="B10050" t="s">
        <v>36491</v>
      </c>
      <c r="C10050" t="s">
        <v>36492</v>
      </c>
      <c r="D10050" t="s">
        <v>804</v>
      </c>
      <c r="E10050" t="s">
        <v>630</v>
      </c>
      <c r="F10050" t="s">
        <v>54</v>
      </c>
      <c r="G10050"/>
      <c r="H10050" t="s">
        <v>49168</v>
      </c>
      <c r="I10050" t="s">
        <v>55616</v>
      </c>
      <c r="J10050" t="s">
        <v>36493</v>
      </c>
      <c r="K10050" t="s">
        <v>565</v>
      </c>
      <c r="L10050" s="119" t="str">
        <f t="shared" si="624"/>
        <v>NA</v>
      </c>
      <c r="M10050" s="119"/>
      <c r="N10050" s="120" t="str">
        <f t="shared" si="625"/>
        <v>NA</v>
      </c>
      <c r="O10050" s="120"/>
      <c r="P10050"/>
      <c r="Q10050"/>
      <c r="R10050"/>
      <c r="S10050"/>
      <c r="T10050"/>
      <c r="U10050" t="s">
        <v>31398</v>
      </c>
      <c r="V10050" t="s">
        <v>31396</v>
      </c>
      <c r="W10050" t="s">
        <v>31397</v>
      </c>
      <c r="X10050" t="s">
        <v>193</v>
      </c>
      <c r="Y10050" t="s">
        <v>7293</v>
      </c>
      <c r="Z10050" t="s">
        <v>54</v>
      </c>
      <c r="AA10050"/>
      <c r="AB10050" t="s">
        <v>48719</v>
      </c>
      <c r="AC10050" t="s">
        <v>55244</v>
      </c>
      <c r="AD10050" t="s">
        <v>31399</v>
      </c>
      <c r="AE10050" t="s">
        <v>565</v>
      </c>
      <c r="AF10050" s="119" t="str">
        <f t="shared" si="626"/>
        <v>NA</v>
      </c>
      <c r="AG10050" s="119"/>
      <c r="AH10050" s="119"/>
      <c r="AI10050" s="119"/>
      <c r="AJ10050" s="119" t="str">
        <f t="shared" si="627"/>
        <v>NA</v>
      </c>
      <c r="AK10050" s="190"/>
      <c r="AL10050" s="191"/>
    </row>
    <row r="10051" spans="1:38" x14ac:dyDescent="0.25">
      <c r="A10051" t="s">
        <v>37927</v>
      </c>
      <c r="B10051" t="s">
        <v>37926</v>
      </c>
      <c r="C10051" t="s">
        <v>3975</v>
      </c>
      <c r="D10051" t="s">
        <v>804</v>
      </c>
      <c r="E10051" t="s">
        <v>630</v>
      </c>
      <c r="F10051" t="s">
        <v>54</v>
      </c>
      <c r="G10051"/>
      <c r="H10051" t="s">
        <v>49168</v>
      </c>
      <c r="I10051" t="s">
        <v>55616</v>
      </c>
      <c r="J10051" t="s">
        <v>37928</v>
      </c>
      <c r="K10051" t="s">
        <v>565</v>
      </c>
      <c r="L10051" s="119" t="str">
        <f t="shared" ref="L10051:L10114" si="628">IF($Q$1&lt;&gt;"",IF(ISNUMBER(SEARCH("*"&amp;$Q$1&amp;"*", A10051)),A10051, IF(ISNUMBER(SEARCH("*"&amp;$Q$1&amp;"*", H10051)),A10051, IF(ISNUMBER(SEARCH("*"&amp;$Q$1&amp;"*", G10051)),A10051, IF(ISNUMBER(SEARCH("*"&amp;$Q$1&amp;"*", J10051)),A10051,  IF(ISNUMBER(SEARCH("*"&amp;$Q$1&amp;"*", E10051)),A10051, "NA"))))),"NA")</f>
        <v>NA</v>
      </c>
      <c r="M10051" s="119"/>
      <c r="N10051" s="120" t="str">
        <f t="shared" ref="N10051:N10114" si="629">IF($Q$11=1,IF(ISNUMBER(SEARCH($T$11,C10051)),A10051,"NA"),"NA")</f>
        <v>NA</v>
      </c>
      <c r="O10051" s="120"/>
      <c r="P10051"/>
      <c r="Q10051"/>
      <c r="R10051"/>
      <c r="S10051"/>
      <c r="T10051"/>
      <c r="U10051" t="s">
        <v>28443</v>
      </c>
      <c r="V10051" t="s">
        <v>28441</v>
      </c>
      <c r="W10051" t="s">
        <v>28442</v>
      </c>
      <c r="X10051" t="s">
        <v>193</v>
      </c>
      <c r="Y10051" t="s">
        <v>7293</v>
      </c>
      <c r="Z10051" t="s">
        <v>54</v>
      </c>
      <c r="AA10051"/>
      <c r="AB10051" t="s">
        <v>48719</v>
      </c>
      <c r="AC10051" t="s">
        <v>55244</v>
      </c>
      <c r="AD10051" t="s">
        <v>28443</v>
      </c>
      <c r="AE10051" t="s">
        <v>565</v>
      </c>
      <c r="AF10051" s="119" t="str">
        <f t="shared" ref="AF10051:AF10114" si="630">IF($Q$6&lt;&gt;"",IF(ISNUMBER(SEARCH($Q$6, W10051)),U10051, "NA"),"NA")</f>
        <v>NA</v>
      </c>
      <c r="AG10051" s="119"/>
      <c r="AH10051" s="119"/>
      <c r="AI10051" s="119"/>
      <c r="AJ10051" s="119" t="str">
        <f t="shared" ref="AJ10051:AJ10114" si="631">IF($Q$5&lt;&gt;"",IF(ISNUMBER(SEARCH($Q$5, U10051&amp;" "&amp;Y10051&amp;" "&amp;AA10051&amp;" "&amp;AB10051&amp;" "&amp;AD10051)),U10051, "NA"),"NA")</f>
        <v>NA</v>
      </c>
      <c r="AK10051" s="190"/>
      <c r="AL10051" s="191"/>
    </row>
    <row r="10052" spans="1:38" x14ac:dyDescent="0.25">
      <c r="A10052" t="s">
        <v>37215</v>
      </c>
      <c r="B10052" t="s">
        <v>37214</v>
      </c>
      <c r="C10052" t="s">
        <v>36643</v>
      </c>
      <c r="D10052" t="s">
        <v>804</v>
      </c>
      <c r="E10052" t="s">
        <v>630</v>
      </c>
      <c r="F10052" t="s">
        <v>54</v>
      </c>
      <c r="G10052"/>
      <c r="H10052" t="s">
        <v>49168</v>
      </c>
      <c r="I10052" t="s">
        <v>55616</v>
      </c>
      <c r="J10052" t="s">
        <v>37216</v>
      </c>
      <c r="K10052" t="s">
        <v>565</v>
      </c>
      <c r="L10052" s="119" t="str">
        <f t="shared" si="628"/>
        <v>NA</v>
      </c>
      <c r="M10052" s="119"/>
      <c r="N10052" s="120" t="str">
        <f t="shared" si="629"/>
        <v>NA</v>
      </c>
      <c r="O10052" s="120"/>
      <c r="P10052"/>
      <c r="Q10052"/>
      <c r="R10052"/>
      <c r="S10052"/>
      <c r="T10052"/>
      <c r="U10052" t="s">
        <v>31506</v>
      </c>
      <c r="V10052" t="s">
        <v>31511</v>
      </c>
      <c r="W10052" t="s">
        <v>31512</v>
      </c>
      <c r="X10052" t="s">
        <v>193</v>
      </c>
      <c r="Y10052" t="s">
        <v>7293</v>
      </c>
      <c r="Z10052" t="s">
        <v>54</v>
      </c>
      <c r="AA10052"/>
      <c r="AB10052" t="s">
        <v>48719</v>
      </c>
      <c r="AC10052" t="s">
        <v>55244</v>
      </c>
      <c r="AD10052"/>
      <c r="AE10052" t="s">
        <v>565</v>
      </c>
      <c r="AF10052" s="119" t="str">
        <f t="shared" si="630"/>
        <v>NA</v>
      </c>
      <c r="AG10052" s="119"/>
      <c r="AH10052" s="119"/>
      <c r="AI10052" s="119"/>
      <c r="AJ10052" s="119" t="str">
        <f t="shared" si="631"/>
        <v>NA</v>
      </c>
      <c r="AK10052" s="190"/>
      <c r="AL10052" s="191"/>
    </row>
    <row r="10053" spans="1:38" x14ac:dyDescent="0.25">
      <c r="A10053" t="s">
        <v>37272</v>
      </c>
      <c r="B10053" t="s">
        <v>37271</v>
      </c>
      <c r="C10053" t="s">
        <v>35958</v>
      </c>
      <c r="D10053" t="s">
        <v>804</v>
      </c>
      <c r="E10053" t="s">
        <v>630</v>
      </c>
      <c r="F10053" t="s">
        <v>54</v>
      </c>
      <c r="G10053"/>
      <c r="H10053" t="s">
        <v>49168</v>
      </c>
      <c r="I10053" t="s">
        <v>55616</v>
      </c>
      <c r="J10053" t="s">
        <v>37273</v>
      </c>
      <c r="K10053" t="s">
        <v>565</v>
      </c>
      <c r="L10053" s="119" t="str">
        <f t="shared" si="628"/>
        <v>NA</v>
      </c>
      <c r="M10053" s="119"/>
      <c r="N10053" s="120" t="str">
        <f t="shared" si="629"/>
        <v>NA</v>
      </c>
      <c r="O10053" s="120"/>
      <c r="P10053"/>
      <c r="Q10053"/>
      <c r="R10053"/>
      <c r="S10053"/>
      <c r="T10053"/>
      <c r="U10053" t="s">
        <v>27595</v>
      </c>
      <c r="V10053" t="s">
        <v>27593</v>
      </c>
      <c r="W10053" t="s">
        <v>27594</v>
      </c>
      <c r="X10053" t="s">
        <v>193</v>
      </c>
      <c r="Y10053" t="s">
        <v>27596</v>
      </c>
      <c r="Z10053" t="s">
        <v>54</v>
      </c>
      <c r="AA10053"/>
      <c r="AB10053" t="s">
        <v>48720</v>
      </c>
      <c r="AC10053" t="s">
        <v>55245</v>
      </c>
      <c r="AD10053"/>
      <c r="AE10053" t="s">
        <v>565</v>
      </c>
      <c r="AF10053" s="119" t="str">
        <f t="shared" si="630"/>
        <v>NA</v>
      </c>
      <c r="AG10053" s="119"/>
      <c r="AH10053" s="119"/>
      <c r="AI10053" s="119"/>
      <c r="AJ10053" s="119" t="str">
        <f t="shared" si="631"/>
        <v>NA</v>
      </c>
      <c r="AK10053" s="190"/>
      <c r="AL10053" s="191"/>
    </row>
    <row r="10054" spans="1:38" x14ac:dyDescent="0.25">
      <c r="A10054" t="s">
        <v>37388</v>
      </c>
      <c r="B10054" t="s">
        <v>37387</v>
      </c>
      <c r="C10054" t="s">
        <v>36447</v>
      </c>
      <c r="D10054" t="s">
        <v>804</v>
      </c>
      <c r="E10054" t="s">
        <v>630</v>
      </c>
      <c r="F10054" t="s">
        <v>54</v>
      </c>
      <c r="G10054"/>
      <c r="H10054" t="s">
        <v>49168</v>
      </c>
      <c r="I10054" t="s">
        <v>55616</v>
      </c>
      <c r="J10054" t="s">
        <v>37388</v>
      </c>
      <c r="K10054" t="s">
        <v>565</v>
      </c>
      <c r="L10054" s="119" t="str">
        <f t="shared" si="628"/>
        <v>NA</v>
      </c>
      <c r="M10054" s="119"/>
      <c r="N10054" s="120" t="str">
        <f t="shared" si="629"/>
        <v>NA</v>
      </c>
      <c r="O10054" s="120"/>
      <c r="P10054"/>
      <c r="Q10054"/>
      <c r="R10054"/>
      <c r="S10054"/>
      <c r="T10054"/>
      <c r="U10054" t="s">
        <v>31441</v>
      </c>
      <c r="V10054" t="s">
        <v>31439</v>
      </c>
      <c r="W10054" t="s">
        <v>31440</v>
      </c>
      <c r="X10054" t="s">
        <v>193</v>
      </c>
      <c r="Y10054" t="s">
        <v>27263</v>
      </c>
      <c r="Z10054" t="s">
        <v>54</v>
      </c>
      <c r="AA10054"/>
      <c r="AB10054" t="s">
        <v>48721</v>
      </c>
      <c r="AC10054" t="s">
        <v>55246</v>
      </c>
      <c r="AD10054" t="s">
        <v>31442</v>
      </c>
      <c r="AE10054" t="s">
        <v>565</v>
      </c>
      <c r="AF10054" s="119" t="str">
        <f t="shared" si="630"/>
        <v>NA</v>
      </c>
      <c r="AG10054" s="119"/>
      <c r="AH10054" s="119"/>
      <c r="AI10054" s="119"/>
      <c r="AJ10054" s="119" t="str">
        <f t="shared" si="631"/>
        <v>NA</v>
      </c>
      <c r="AK10054" s="190"/>
      <c r="AL10054" s="191"/>
    </row>
    <row r="10055" spans="1:38" x14ac:dyDescent="0.25">
      <c r="A10055" t="s">
        <v>36644</v>
      </c>
      <c r="B10055" t="s">
        <v>36642</v>
      </c>
      <c r="C10055" t="s">
        <v>36643</v>
      </c>
      <c r="D10055" t="s">
        <v>804</v>
      </c>
      <c r="E10055" t="s">
        <v>5895</v>
      </c>
      <c r="F10055" t="s">
        <v>54</v>
      </c>
      <c r="G10055"/>
      <c r="H10055" t="s">
        <v>49168</v>
      </c>
      <c r="I10055" t="s">
        <v>55617</v>
      </c>
      <c r="J10055" t="s">
        <v>36644</v>
      </c>
      <c r="K10055" t="s">
        <v>565</v>
      </c>
      <c r="L10055" s="119" t="str">
        <f t="shared" si="628"/>
        <v>NA</v>
      </c>
      <c r="M10055" s="119"/>
      <c r="N10055" s="120" t="str">
        <f t="shared" si="629"/>
        <v>NA</v>
      </c>
      <c r="O10055" s="120"/>
      <c r="P10055"/>
      <c r="Q10055"/>
      <c r="R10055"/>
      <c r="S10055"/>
      <c r="T10055"/>
      <c r="U10055" t="s">
        <v>27262</v>
      </c>
      <c r="V10055" t="s">
        <v>27260</v>
      </c>
      <c r="W10055" t="s">
        <v>27261</v>
      </c>
      <c r="X10055" t="s">
        <v>193</v>
      </c>
      <c r="Y10055" t="s">
        <v>27263</v>
      </c>
      <c r="Z10055" t="s">
        <v>54</v>
      </c>
      <c r="AA10055"/>
      <c r="AB10055" t="s">
        <v>48721</v>
      </c>
      <c r="AC10055" t="s">
        <v>55246</v>
      </c>
      <c r="AD10055" t="s">
        <v>27262</v>
      </c>
      <c r="AE10055" t="s">
        <v>565</v>
      </c>
      <c r="AF10055" s="119" t="str">
        <f t="shared" si="630"/>
        <v>NA</v>
      </c>
      <c r="AG10055" s="119"/>
      <c r="AH10055" s="119"/>
      <c r="AI10055" s="119"/>
      <c r="AJ10055" s="119" t="str">
        <f t="shared" si="631"/>
        <v>NA</v>
      </c>
      <c r="AK10055" s="190"/>
      <c r="AL10055" s="191"/>
    </row>
    <row r="10056" spans="1:38" x14ac:dyDescent="0.25">
      <c r="A10056" t="s">
        <v>36554</v>
      </c>
      <c r="B10056" t="s">
        <v>36552</v>
      </c>
      <c r="C10056" t="s">
        <v>36553</v>
      </c>
      <c r="D10056" t="s">
        <v>804</v>
      </c>
      <c r="E10056" t="s">
        <v>898</v>
      </c>
      <c r="F10056" t="s">
        <v>54</v>
      </c>
      <c r="G10056"/>
      <c r="H10056" t="s">
        <v>49168</v>
      </c>
      <c r="I10056" t="s">
        <v>55618</v>
      </c>
      <c r="J10056" t="s">
        <v>36554</v>
      </c>
      <c r="K10056" t="s">
        <v>565</v>
      </c>
      <c r="L10056" s="119" t="str">
        <f t="shared" si="628"/>
        <v>NA</v>
      </c>
      <c r="M10056" s="119"/>
      <c r="N10056" s="120" t="str">
        <f t="shared" si="629"/>
        <v>NA</v>
      </c>
      <c r="O10056" s="120"/>
      <c r="P10056"/>
      <c r="Q10056"/>
      <c r="R10056"/>
      <c r="S10056"/>
      <c r="T10056"/>
      <c r="U10056" t="s">
        <v>29960</v>
      </c>
      <c r="V10056" t="s">
        <v>29959</v>
      </c>
      <c r="W10056" t="s">
        <v>5150</v>
      </c>
      <c r="X10056" t="s">
        <v>193</v>
      </c>
      <c r="Y10056" t="s">
        <v>29961</v>
      </c>
      <c r="Z10056" t="s">
        <v>54</v>
      </c>
      <c r="AA10056"/>
      <c r="AB10056" t="s">
        <v>48722</v>
      </c>
      <c r="AC10056" t="s">
        <v>55247</v>
      </c>
      <c r="AD10056" t="s">
        <v>29962</v>
      </c>
      <c r="AE10056" t="s">
        <v>565</v>
      </c>
      <c r="AF10056" s="119" t="str">
        <f t="shared" si="630"/>
        <v>NA</v>
      </c>
      <c r="AG10056" s="119"/>
      <c r="AH10056" s="119"/>
      <c r="AI10056" s="119"/>
      <c r="AJ10056" s="119" t="str">
        <f t="shared" si="631"/>
        <v>NA</v>
      </c>
      <c r="AK10056" s="190"/>
      <c r="AL10056" s="191"/>
    </row>
    <row r="10057" spans="1:38" x14ac:dyDescent="0.25">
      <c r="A10057" t="s">
        <v>36332</v>
      </c>
      <c r="B10057" t="s">
        <v>36330</v>
      </c>
      <c r="C10057" t="s">
        <v>36331</v>
      </c>
      <c r="D10057" t="s">
        <v>804</v>
      </c>
      <c r="E10057" t="s">
        <v>898</v>
      </c>
      <c r="F10057" t="s">
        <v>54</v>
      </c>
      <c r="G10057"/>
      <c r="H10057" t="s">
        <v>49168</v>
      </c>
      <c r="I10057" t="s">
        <v>55618</v>
      </c>
      <c r="J10057" t="s">
        <v>36332</v>
      </c>
      <c r="K10057" t="s">
        <v>565</v>
      </c>
      <c r="L10057" s="119" t="str">
        <f t="shared" si="628"/>
        <v>NA</v>
      </c>
      <c r="M10057" s="119"/>
      <c r="N10057" s="120" t="str">
        <f t="shared" si="629"/>
        <v>NA</v>
      </c>
      <c r="O10057" s="120"/>
      <c r="P10057"/>
      <c r="Q10057"/>
      <c r="R10057"/>
      <c r="S10057"/>
      <c r="T10057"/>
      <c r="U10057" t="s">
        <v>28546</v>
      </c>
      <c r="V10057" t="s">
        <v>28544</v>
      </c>
      <c r="W10057" t="s">
        <v>28545</v>
      </c>
      <c r="X10057" t="s">
        <v>193</v>
      </c>
      <c r="Y10057" t="s">
        <v>5642</v>
      </c>
      <c r="Z10057" t="s">
        <v>54</v>
      </c>
      <c r="AA10057"/>
      <c r="AB10057" t="s">
        <v>48723</v>
      </c>
      <c r="AC10057" t="s">
        <v>55248</v>
      </c>
      <c r="AD10057" t="s">
        <v>28546</v>
      </c>
      <c r="AE10057" t="s">
        <v>565</v>
      </c>
      <c r="AF10057" s="119" t="str">
        <f t="shared" si="630"/>
        <v>NA</v>
      </c>
      <c r="AG10057" s="119"/>
      <c r="AH10057" s="119"/>
      <c r="AI10057" s="119"/>
      <c r="AJ10057" s="119" t="str">
        <f t="shared" si="631"/>
        <v>NA</v>
      </c>
      <c r="AK10057" s="190"/>
      <c r="AL10057" s="191"/>
    </row>
    <row r="10058" spans="1:38" x14ac:dyDescent="0.25">
      <c r="A10058" t="s">
        <v>36628</v>
      </c>
      <c r="B10058" t="s">
        <v>36626</v>
      </c>
      <c r="C10058" t="s">
        <v>36627</v>
      </c>
      <c r="D10058" t="s">
        <v>804</v>
      </c>
      <c r="E10058" t="s">
        <v>5919</v>
      </c>
      <c r="F10058" t="s">
        <v>54</v>
      </c>
      <c r="G10058"/>
      <c r="H10058" t="s">
        <v>49168</v>
      </c>
      <c r="I10058" t="s">
        <v>55619</v>
      </c>
      <c r="J10058" t="s">
        <v>36628</v>
      </c>
      <c r="K10058" t="s">
        <v>565</v>
      </c>
      <c r="L10058" s="119" t="str">
        <f t="shared" si="628"/>
        <v>NA</v>
      </c>
      <c r="M10058" s="119"/>
      <c r="N10058" s="120" t="str">
        <f t="shared" si="629"/>
        <v>NA</v>
      </c>
      <c r="O10058" s="120"/>
      <c r="P10058"/>
      <c r="Q10058"/>
      <c r="R10058"/>
      <c r="S10058"/>
      <c r="T10058"/>
      <c r="U10058" t="s">
        <v>30230</v>
      </c>
      <c r="V10058" t="s">
        <v>30228</v>
      </c>
      <c r="W10058" t="s">
        <v>30229</v>
      </c>
      <c r="X10058" t="s">
        <v>193</v>
      </c>
      <c r="Y10058" t="s">
        <v>2574</v>
      </c>
      <c r="Z10058" t="s">
        <v>54</v>
      </c>
      <c r="AA10058"/>
      <c r="AB10058" t="s">
        <v>48724</v>
      </c>
      <c r="AC10058" t="s">
        <v>55249</v>
      </c>
      <c r="AD10058" t="s">
        <v>30230</v>
      </c>
      <c r="AE10058" t="s">
        <v>565</v>
      </c>
      <c r="AF10058" s="119" t="str">
        <f t="shared" si="630"/>
        <v>NA</v>
      </c>
      <c r="AG10058" s="119"/>
      <c r="AH10058" s="119"/>
      <c r="AI10058" s="119"/>
      <c r="AJ10058" s="119" t="str">
        <f t="shared" si="631"/>
        <v>NA</v>
      </c>
      <c r="AK10058" s="190"/>
      <c r="AL10058" s="191"/>
    </row>
    <row r="10059" spans="1:38" x14ac:dyDescent="0.25">
      <c r="A10059" t="s">
        <v>36857</v>
      </c>
      <c r="B10059" t="s">
        <v>36856</v>
      </c>
      <c r="C10059" t="s">
        <v>9640</v>
      </c>
      <c r="D10059" t="s">
        <v>804</v>
      </c>
      <c r="E10059" t="s">
        <v>932</v>
      </c>
      <c r="F10059" t="s">
        <v>54</v>
      </c>
      <c r="G10059"/>
      <c r="H10059" t="s">
        <v>49169</v>
      </c>
      <c r="I10059" t="s">
        <v>55620</v>
      </c>
      <c r="J10059" t="s">
        <v>36858</v>
      </c>
      <c r="K10059" t="s">
        <v>565</v>
      </c>
      <c r="L10059" s="119" t="str">
        <f t="shared" si="628"/>
        <v>NA</v>
      </c>
      <c r="M10059" s="119"/>
      <c r="N10059" s="120" t="str">
        <f t="shared" si="629"/>
        <v>NA</v>
      </c>
      <c r="O10059" s="120"/>
      <c r="P10059"/>
      <c r="Q10059"/>
      <c r="R10059"/>
      <c r="S10059"/>
      <c r="T10059"/>
      <c r="U10059" t="s">
        <v>28548</v>
      </c>
      <c r="V10059" t="s">
        <v>28547</v>
      </c>
      <c r="W10059" t="s">
        <v>27891</v>
      </c>
      <c r="X10059" t="s">
        <v>193</v>
      </c>
      <c r="Y10059" t="s">
        <v>2574</v>
      </c>
      <c r="Z10059" t="s">
        <v>54</v>
      </c>
      <c r="AA10059"/>
      <c r="AB10059" t="s">
        <v>48725</v>
      </c>
      <c r="AC10059" t="s">
        <v>55249</v>
      </c>
      <c r="AD10059" t="s">
        <v>28548</v>
      </c>
      <c r="AE10059" t="s">
        <v>565</v>
      </c>
      <c r="AF10059" s="119" t="str">
        <f t="shared" si="630"/>
        <v>NA</v>
      </c>
      <c r="AG10059" s="119"/>
      <c r="AH10059" s="119"/>
      <c r="AI10059" s="119"/>
      <c r="AJ10059" s="119" t="str">
        <f t="shared" si="631"/>
        <v>NA</v>
      </c>
      <c r="AK10059" s="190"/>
      <c r="AL10059" s="191"/>
    </row>
    <row r="10060" spans="1:38" x14ac:dyDescent="0.25">
      <c r="A10060" t="s">
        <v>36776</v>
      </c>
      <c r="B10060" t="s">
        <v>36774</v>
      </c>
      <c r="C10060" t="s">
        <v>36775</v>
      </c>
      <c r="D10060" t="s">
        <v>804</v>
      </c>
      <c r="E10060" t="s">
        <v>466</v>
      </c>
      <c r="F10060" t="s">
        <v>54</v>
      </c>
      <c r="G10060"/>
      <c r="H10060" t="s">
        <v>49170</v>
      </c>
      <c r="I10060" t="s">
        <v>55621</v>
      </c>
      <c r="J10060" t="s">
        <v>36777</v>
      </c>
      <c r="K10060" t="s">
        <v>565</v>
      </c>
      <c r="L10060" s="119" t="str">
        <f t="shared" si="628"/>
        <v>NA</v>
      </c>
      <c r="M10060" s="119"/>
      <c r="N10060" s="120" t="str">
        <f t="shared" si="629"/>
        <v>NA</v>
      </c>
      <c r="O10060" s="120"/>
      <c r="P10060"/>
      <c r="Q10060"/>
      <c r="R10060"/>
      <c r="S10060"/>
      <c r="T10060"/>
      <c r="U10060" t="s">
        <v>29587</v>
      </c>
      <c r="V10060" t="s">
        <v>29585</v>
      </c>
      <c r="W10060" t="s">
        <v>29586</v>
      </c>
      <c r="X10060" t="s">
        <v>193</v>
      </c>
      <c r="Y10060" t="s">
        <v>26560</v>
      </c>
      <c r="Z10060" t="s">
        <v>54</v>
      </c>
      <c r="AA10060"/>
      <c r="AB10060" t="s">
        <v>48726</v>
      </c>
      <c r="AC10060" t="s">
        <v>55250</v>
      </c>
      <c r="AD10060" t="s">
        <v>29587</v>
      </c>
      <c r="AE10060" t="s">
        <v>565</v>
      </c>
      <c r="AF10060" s="119" t="str">
        <f t="shared" si="630"/>
        <v>NA</v>
      </c>
      <c r="AG10060" s="119"/>
      <c r="AH10060" s="119"/>
      <c r="AI10060" s="119"/>
      <c r="AJ10060" s="119" t="str">
        <f t="shared" si="631"/>
        <v>NA</v>
      </c>
      <c r="AK10060" s="190"/>
      <c r="AL10060" s="191"/>
    </row>
    <row r="10061" spans="1:38" x14ac:dyDescent="0.25">
      <c r="A10061" t="s">
        <v>36096</v>
      </c>
      <c r="B10061" t="s">
        <v>36095</v>
      </c>
      <c r="C10061" t="s">
        <v>4385</v>
      </c>
      <c r="D10061" t="s">
        <v>804</v>
      </c>
      <c r="E10061" t="s">
        <v>3944</v>
      </c>
      <c r="F10061" t="s">
        <v>54</v>
      </c>
      <c r="G10061"/>
      <c r="H10061" t="s">
        <v>49171</v>
      </c>
      <c r="I10061" t="s">
        <v>55622</v>
      </c>
      <c r="J10061"/>
      <c r="K10061" t="s">
        <v>565</v>
      </c>
      <c r="L10061" s="119" t="str">
        <f t="shared" si="628"/>
        <v>NA</v>
      </c>
      <c r="M10061" s="119"/>
      <c r="N10061" s="120" t="str">
        <f t="shared" si="629"/>
        <v>NA</v>
      </c>
      <c r="O10061" s="120"/>
      <c r="P10061"/>
      <c r="Q10061"/>
      <c r="R10061"/>
      <c r="S10061"/>
      <c r="T10061"/>
      <c r="U10061" t="s">
        <v>28112</v>
      </c>
      <c r="V10061" t="s">
        <v>28110</v>
      </c>
      <c r="W10061" t="s">
        <v>28111</v>
      </c>
      <c r="X10061" t="s">
        <v>193</v>
      </c>
      <c r="Y10061" t="s">
        <v>23033</v>
      </c>
      <c r="Z10061" t="s">
        <v>54</v>
      </c>
      <c r="AA10061"/>
      <c r="AB10061" t="s">
        <v>48727</v>
      </c>
      <c r="AC10061" t="s">
        <v>55251</v>
      </c>
      <c r="AD10061" t="s">
        <v>28112</v>
      </c>
      <c r="AE10061" t="s">
        <v>565</v>
      </c>
      <c r="AF10061" s="119" t="str">
        <f t="shared" si="630"/>
        <v>NA</v>
      </c>
      <c r="AG10061" s="119"/>
      <c r="AH10061" s="119"/>
      <c r="AI10061" s="119"/>
      <c r="AJ10061" s="119" t="str">
        <f t="shared" si="631"/>
        <v>NA</v>
      </c>
      <c r="AK10061" s="190"/>
      <c r="AL10061" s="191"/>
    </row>
    <row r="10062" spans="1:38" x14ac:dyDescent="0.25">
      <c r="A10062" t="s">
        <v>37304</v>
      </c>
      <c r="B10062" t="s">
        <v>37303</v>
      </c>
      <c r="C10062" t="s">
        <v>33157</v>
      </c>
      <c r="D10062" t="s">
        <v>804</v>
      </c>
      <c r="E10062" t="s">
        <v>3944</v>
      </c>
      <c r="F10062" t="s">
        <v>54</v>
      </c>
      <c r="G10062"/>
      <c r="H10062" t="s">
        <v>49171</v>
      </c>
      <c r="I10062" t="s">
        <v>55622</v>
      </c>
      <c r="J10062" t="s">
        <v>37305</v>
      </c>
      <c r="K10062" t="s">
        <v>565</v>
      </c>
      <c r="L10062" s="119" t="str">
        <f t="shared" si="628"/>
        <v>NA</v>
      </c>
      <c r="M10062" s="119"/>
      <c r="N10062" s="120" t="str">
        <f t="shared" si="629"/>
        <v>NA</v>
      </c>
      <c r="O10062" s="120"/>
      <c r="P10062"/>
      <c r="Q10062"/>
      <c r="R10062"/>
      <c r="S10062"/>
      <c r="T10062"/>
      <c r="U10062" t="s">
        <v>28991</v>
      </c>
      <c r="V10062" t="s">
        <v>28989</v>
      </c>
      <c r="W10062" t="s">
        <v>28990</v>
      </c>
      <c r="X10062" t="s">
        <v>193</v>
      </c>
      <c r="Y10062" t="s">
        <v>7681</v>
      </c>
      <c r="Z10062" t="s">
        <v>54</v>
      </c>
      <c r="AA10062"/>
      <c r="AB10062" t="s">
        <v>48728</v>
      </c>
      <c r="AC10062" t="s">
        <v>55252</v>
      </c>
      <c r="AD10062"/>
      <c r="AE10062" t="s">
        <v>565</v>
      </c>
      <c r="AF10062" s="119" t="str">
        <f t="shared" si="630"/>
        <v>NA</v>
      </c>
      <c r="AG10062" s="119"/>
      <c r="AH10062" s="119"/>
      <c r="AI10062" s="119"/>
      <c r="AJ10062" s="119" t="str">
        <f t="shared" si="631"/>
        <v>NA</v>
      </c>
      <c r="AK10062" s="190"/>
      <c r="AL10062" s="191"/>
    </row>
    <row r="10063" spans="1:38" x14ac:dyDescent="0.25">
      <c r="A10063" t="s">
        <v>36712</v>
      </c>
      <c r="B10063" t="s">
        <v>36711</v>
      </c>
      <c r="C10063" t="s">
        <v>36098</v>
      </c>
      <c r="D10063" t="s">
        <v>804</v>
      </c>
      <c r="E10063" t="s">
        <v>3944</v>
      </c>
      <c r="F10063" t="s">
        <v>54</v>
      </c>
      <c r="G10063"/>
      <c r="H10063" t="s">
        <v>49171</v>
      </c>
      <c r="I10063" t="s">
        <v>55622</v>
      </c>
      <c r="J10063"/>
      <c r="K10063" t="s">
        <v>565</v>
      </c>
      <c r="L10063" s="119" t="str">
        <f t="shared" si="628"/>
        <v>NA</v>
      </c>
      <c r="M10063" s="119"/>
      <c r="N10063" s="120" t="str">
        <f t="shared" si="629"/>
        <v>NA</v>
      </c>
      <c r="O10063" s="120"/>
      <c r="P10063"/>
      <c r="Q10063"/>
      <c r="R10063"/>
      <c r="S10063"/>
      <c r="T10063"/>
      <c r="U10063" t="s">
        <v>28072</v>
      </c>
      <c r="V10063" t="s">
        <v>28070</v>
      </c>
      <c r="W10063" t="s">
        <v>28071</v>
      </c>
      <c r="X10063" t="s">
        <v>193</v>
      </c>
      <c r="Y10063" t="s">
        <v>7681</v>
      </c>
      <c r="Z10063" t="s">
        <v>54</v>
      </c>
      <c r="AA10063"/>
      <c r="AB10063" t="s">
        <v>48728</v>
      </c>
      <c r="AC10063" t="s">
        <v>55252</v>
      </c>
      <c r="AD10063" t="s">
        <v>28072</v>
      </c>
      <c r="AE10063" t="s">
        <v>565</v>
      </c>
      <c r="AF10063" s="119" t="str">
        <f t="shared" si="630"/>
        <v>NA</v>
      </c>
      <c r="AG10063" s="119"/>
      <c r="AH10063" s="119"/>
      <c r="AI10063" s="119"/>
      <c r="AJ10063" s="119" t="str">
        <f t="shared" si="631"/>
        <v>NA</v>
      </c>
      <c r="AK10063" s="190"/>
      <c r="AL10063" s="191"/>
    </row>
    <row r="10064" spans="1:38" x14ac:dyDescent="0.25">
      <c r="A10064" t="s">
        <v>37349</v>
      </c>
      <c r="B10064" t="s">
        <v>37348</v>
      </c>
      <c r="C10064" t="s">
        <v>36120</v>
      </c>
      <c r="D10064" t="s">
        <v>804</v>
      </c>
      <c r="E10064" t="s">
        <v>7311</v>
      </c>
      <c r="F10064" t="s">
        <v>54</v>
      </c>
      <c r="G10064"/>
      <c r="H10064" t="s">
        <v>49172</v>
      </c>
      <c r="I10064" t="s">
        <v>55623</v>
      </c>
      <c r="J10064"/>
      <c r="K10064" t="s">
        <v>565</v>
      </c>
      <c r="L10064" s="119" t="str">
        <f t="shared" si="628"/>
        <v>NA</v>
      </c>
      <c r="M10064" s="119"/>
      <c r="N10064" s="120" t="str">
        <f t="shared" si="629"/>
        <v>NA</v>
      </c>
      <c r="O10064" s="120"/>
      <c r="P10064"/>
      <c r="Q10064"/>
      <c r="R10064"/>
      <c r="S10064"/>
      <c r="T10064"/>
      <c r="U10064" t="s">
        <v>28765</v>
      </c>
      <c r="V10064" t="s">
        <v>28763</v>
      </c>
      <c r="W10064" t="s">
        <v>28764</v>
      </c>
      <c r="X10064" t="s">
        <v>193</v>
      </c>
      <c r="Y10064" t="s">
        <v>7681</v>
      </c>
      <c r="Z10064" t="s">
        <v>54</v>
      </c>
      <c r="AA10064"/>
      <c r="AB10064" t="s">
        <v>48728</v>
      </c>
      <c r="AC10064" t="s">
        <v>55252</v>
      </c>
      <c r="AD10064" t="s">
        <v>28766</v>
      </c>
      <c r="AE10064" t="s">
        <v>565</v>
      </c>
      <c r="AF10064" s="119" t="str">
        <f t="shared" si="630"/>
        <v>NA</v>
      </c>
      <c r="AG10064" s="119"/>
      <c r="AH10064" s="119"/>
      <c r="AI10064" s="119"/>
      <c r="AJ10064" s="119" t="str">
        <f t="shared" si="631"/>
        <v>NA</v>
      </c>
      <c r="AK10064" s="190"/>
      <c r="AL10064" s="191"/>
    </row>
    <row r="10065" spans="1:38" x14ac:dyDescent="0.25">
      <c r="A10065" t="s">
        <v>36127</v>
      </c>
      <c r="B10065" t="s">
        <v>36125</v>
      </c>
      <c r="C10065" t="s">
        <v>36126</v>
      </c>
      <c r="D10065" t="s">
        <v>804</v>
      </c>
      <c r="E10065" t="s">
        <v>36128</v>
      </c>
      <c r="F10065" t="s">
        <v>54</v>
      </c>
      <c r="G10065"/>
      <c r="H10065" t="s">
        <v>49173</v>
      </c>
      <c r="I10065" t="s">
        <v>55624</v>
      </c>
      <c r="J10065"/>
      <c r="K10065" t="s">
        <v>565</v>
      </c>
      <c r="L10065" s="119" t="str">
        <f t="shared" si="628"/>
        <v>NA</v>
      </c>
      <c r="M10065" s="119"/>
      <c r="N10065" s="120" t="str">
        <f t="shared" si="629"/>
        <v>NA</v>
      </c>
      <c r="O10065" s="120"/>
      <c r="P10065"/>
      <c r="Q10065"/>
      <c r="R10065"/>
      <c r="S10065"/>
      <c r="T10065"/>
      <c r="U10065" t="s">
        <v>27156</v>
      </c>
      <c r="V10065" t="s">
        <v>27154</v>
      </c>
      <c r="W10065" t="s">
        <v>27155</v>
      </c>
      <c r="X10065" t="s">
        <v>193</v>
      </c>
      <c r="Y10065" t="s">
        <v>7681</v>
      </c>
      <c r="Z10065" t="s">
        <v>54</v>
      </c>
      <c r="AA10065"/>
      <c r="AB10065" t="s">
        <v>48728</v>
      </c>
      <c r="AC10065" t="s">
        <v>55252</v>
      </c>
      <c r="AD10065" t="s">
        <v>27157</v>
      </c>
      <c r="AE10065" t="s">
        <v>565</v>
      </c>
      <c r="AF10065" s="119" t="str">
        <f t="shared" si="630"/>
        <v>NA</v>
      </c>
      <c r="AG10065" s="119"/>
      <c r="AH10065" s="119"/>
      <c r="AI10065" s="119"/>
      <c r="AJ10065" s="119" t="str">
        <f t="shared" si="631"/>
        <v>NA</v>
      </c>
      <c r="AK10065" s="190"/>
      <c r="AL10065" s="191"/>
    </row>
    <row r="10066" spans="1:38" x14ac:dyDescent="0.25">
      <c r="A10066" t="s">
        <v>36412</v>
      </c>
      <c r="B10066" t="s">
        <v>36410</v>
      </c>
      <c r="C10066" t="s">
        <v>36411</v>
      </c>
      <c r="D10066" t="s">
        <v>804</v>
      </c>
      <c r="E10066" t="s">
        <v>4523</v>
      </c>
      <c r="F10066" t="s">
        <v>54</v>
      </c>
      <c r="G10066"/>
      <c r="H10066" t="s">
        <v>49174</v>
      </c>
      <c r="I10066" t="s">
        <v>55625</v>
      </c>
      <c r="J10066"/>
      <c r="K10066" t="s">
        <v>565</v>
      </c>
      <c r="L10066" s="119" t="str">
        <f t="shared" si="628"/>
        <v>NA</v>
      </c>
      <c r="M10066" s="119"/>
      <c r="N10066" s="120" t="str">
        <f t="shared" si="629"/>
        <v>NA</v>
      </c>
      <c r="O10066" s="120"/>
      <c r="P10066"/>
      <c r="Q10066"/>
      <c r="R10066"/>
      <c r="S10066"/>
      <c r="T10066"/>
      <c r="U10066" t="s">
        <v>28206</v>
      </c>
      <c r="V10066" t="s">
        <v>28204</v>
      </c>
      <c r="W10066" t="s">
        <v>28205</v>
      </c>
      <c r="X10066" t="s">
        <v>193</v>
      </c>
      <c r="Y10066" t="s">
        <v>19910</v>
      </c>
      <c r="Z10066" t="s">
        <v>54</v>
      </c>
      <c r="AA10066"/>
      <c r="AB10066" t="s">
        <v>48729</v>
      </c>
      <c r="AC10066" t="s">
        <v>55253</v>
      </c>
      <c r="AD10066" t="s">
        <v>28206</v>
      </c>
      <c r="AE10066" t="s">
        <v>565</v>
      </c>
      <c r="AF10066" s="119" t="str">
        <f t="shared" si="630"/>
        <v>NA</v>
      </c>
      <c r="AG10066" s="119"/>
      <c r="AH10066" s="119"/>
      <c r="AI10066" s="119"/>
      <c r="AJ10066" s="119" t="str">
        <f t="shared" si="631"/>
        <v>NA</v>
      </c>
      <c r="AK10066" s="190"/>
      <c r="AL10066" s="191"/>
    </row>
    <row r="10067" spans="1:38" x14ac:dyDescent="0.25">
      <c r="A10067" t="s">
        <v>37858</v>
      </c>
      <c r="B10067" t="s">
        <v>37857</v>
      </c>
      <c r="C10067" t="s">
        <v>35964</v>
      </c>
      <c r="D10067" t="s">
        <v>804</v>
      </c>
      <c r="E10067" t="s">
        <v>13723</v>
      </c>
      <c r="F10067" t="s">
        <v>54</v>
      </c>
      <c r="G10067"/>
      <c r="H10067" t="s">
        <v>49175</v>
      </c>
      <c r="I10067" t="s">
        <v>55626</v>
      </c>
      <c r="J10067" t="s">
        <v>37858</v>
      </c>
      <c r="K10067" t="s">
        <v>565</v>
      </c>
      <c r="L10067" s="119" t="str">
        <f t="shared" si="628"/>
        <v>NA</v>
      </c>
      <c r="M10067" s="119"/>
      <c r="N10067" s="120" t="str">
        <f t="shared" si="629"/>
        <v>NA</v>
      </c>
      <c r="O10067" s="120"/>
      <c r="P10067"/>
      <c r="Q10067"/>
      <c r="R10067"/>
      <c r="S10067"/>
      <c r="T10067"/>
      <c r="U10067" t="s">
        <v>30924</v>
      </c>
      <c r="V10067" t="s">
        <v>30922</v>
      </c>
      <c r="W10067" t="s">
        <v>30923</v>
      </c>
      <c r="X10067" t="s">
        <v>193</v>
      </c>
      <c r="Y10067" t="s">
        <v>19910</v>
      </c>
      <c r="Z10067" t="s">
        <v>54</v>
      </c>
      <c r="AA10067"/>
      <c r="AB10067" t="s">
        <v>48729</v>
      </c>
      <c r="AC10067" t="s">
        <v>55253</v>
      </c>
      <c r="AD10067" t="s">
        <v>30924</v>
      </c>
      <c r="AE10067" t="s">
        <v>565</v>
      </c>
      <c r="AF10067" s="119" t="str">
        <f t="shared" si="630"/>
        <v>NA</v>
      </c>
      <c r="AG10067" s="119"/>
      <c r="AH10067" s="119"/>
      <c r="AI10067" s="119"/>
      <c r="AJ10067" s="119" t="str">
        <f t="shared" si="631"/>
        <v>NA</v>
      </c>
      <c r="AK10067" s="190"/>
      <c r="AL10067" s="191"/>
    </row>
    <row r="10068" spans="1:38" x14ac:dyDescent="0.25">
      <c r="A10068" t="s">
        <v>37358</v>
      </c>
      <c r="B10068" t="s">
        <v>37356</v>
      </c>
      <c r="C10068" t="s">
        <v>37357</v>
      </c>
      <c r="D10068" t="s">
        <v>804</v>
      </c>
      <c r="E10068" t="s">
        <v>19063</v>
      </c>
      <c r="F10068" t="s">
        <v>54</v>
      </c>
      <c r="G10068"/>
      <c r="H10068" t="s">
        <v>49176</v>
      </c>
      <c r="I10068" t="s">
        <v>55627</v>
      </c>
      <c r="J10068" t="s">
        <v>37358</v>
      </c>
      <c r="K10068" t="s">
        <v>565</v>
      </c>
      <c r="L10068" s="119" t="str">
        <f t="shared" si="628"/>
        <v>NA</v>
      </c>
      <c r="M10068" s="119"/>
      <c r="N10068" s="120" t="str">
        <f t="shared" si="629"/>
        <v>NA</v>
      </c>
      <c r="O10068" s="120"/>
      <c r="P10068"/>
      <c r="Q10068"/>
      <c r="R10068"/>
      <c r="S10068"/>
      <c r="T10068"/>
      <c r="U10068" t="s">
        <v>28372</v>
      </c>
      <c r="V10068" t="s">
        <v>28370</v>
      </c>
      <c r="W10068" t="s">
        <v>28371</v>
      </c>
      <c r="X10068" t="s">
        <v>193</v>
      </c>
      <c r="Y10068" t="s">
        <v>1236</v>
      </c>
      <c r="Z10068" t="s">
        <v>54</v>
      </c>
      <c r="AA10068"/>
      <c r="AB10068" t="s">
        <v>48730</v>
      </c>
      <c r="AC10068" t="s">
        <v>55254</v>
      </c>
      <c r="AD10068" t="s">
        <v>28373</v>
      </c>
      <c r="AE10068" t="s">
        <v>565</v>
      </c>
      <c r="AF10068" s="119" t="str">
        <f t="shared" si="630"/>
        <v>NA</v>
      </c>
      <c r="AG10068" s="119"/>
      <c r="AH10068" s="119"/>
      <c r="AI10068" s="119"/>
      <c r="AJ10068" s="119" t="str">
        <f t="shared" si="631"/>
        <v>NA</v>
      </c>
      <c r="AK10068" s="190"/>
      <c r="AL10068" s="191"/>
    </row>
    <row r="10069" spans="1:38" x14ac:dyDescent="0.25">
      <c r="A10069" t="s">
        <v>35794</v>
      </c>
      <c r="B10069" t="s">
        <v>35792</v>
      </c>
      <c r="C10069" t="s">
        <v>35793</v>
      </c>
      <c r="D10069" t="s">
        <v>804</v>
      </c>
      <c r="E10069" t="s">
        <v>35795</v>
      </c>
      <c r="F10069" t="s">
        <v>54</v>
      </c>
      <c r="G10069"/>
      <c r="H10069" t="s">
        <v>49177</v>
      </c>
      <c r="I10069" t="s">
        <v>55628</v>
      </c>
      <c r="J10069" t="s">
        <v>35796</v>
      </c>
      <c r="K10069" t="s">
        <v>565</v>
      </c>
      <c r="L10069" s="119" t="str">
        <f t="shared" si="628"/>
        <v>NA</v>
      </c>
      <c r="M10069" s="119"/>
      <c r="N10069" s="120" t="str">
        <f t="shared" si="629"/>
        <v>NA</v>
      </c>
      <c r="O10069" s="120"/>
      <c r="P10069"/>
      <c r="Q10069"/>
      <c r="R10069"/>
      <c r="S10069"/>
      <c r="T10069"/>
      <c r="U10069" t="s">
        <v>29287</v>
      </c>
      <c r="V10069" t="s">
        <v>29285</v>
      </c>
      <c r="W10069" t="s">
        <v>29286</v>
      </c>
      <c r="X10069" t="s">
        <v>193</v>
      </c>
      <c r="Y10069" t="s">
        <v>1236</v>
      </c>
      <c r="Z10069" t="s">
        <v>54</v>
      </c>
      <c r="AA10069"/>
      <c r="AB10069" t="s">
        <v>48730</v>
      </c>
      <c r="AC10069" t="s">
        <v>55254</v>
      </c>
      <c r="AD10069" t="s">
        <v>29288</v>
      </c>
      <c r="AE10069" t="s">
        <v>565</v>
      </c>
      <c r="AF10069" s="119" t="str">
        <f t="shared" si="630"/>
        <v>NA</v>
      </c>
      <c r="AG10069" s="119"/>
      <c r="AH10069" s="119"/>
      <c r="AI10069" s="119"/>
      <c r="AJ10069" s="119" t="str">
        <f t="shared" si="631"/>
        <v>NA</v>
      </c>
      <c r="AK10069" s="190"/>
      <c r="AL10069" s="191"/>
    </row>
    <row r="10070" spans="1:38" x14ac:dyDescent="0.25">
      <c r="A10070" t="s">
        <v>37688</v>
      </c>
      <c r="B10070" t="s">
        <v>37687</v>
      </c>
      <c r="C10070" t="s">
        <v>36918</v>
      </c>
      <c r="D10070" t="s">
        <v>804</v>
      </c>
      <c r="E10070" t="s">
        <v>35795</v>
      </c>
      <c r="F10070" t="s">
        <v>54</v>
      </c>
      <c r="G10070"/>
      <c r="H10070" t="s">
        <v>49177</v>
      </c>
      <c r="I10070" t="s">
        <v>55628</v>
      </c>
      <c r="J10070" t="s">
        <v>37689</v>
      </c>
      <c r="K10070" t="s">
        <v>565</v>
      </c>
      <c r="L10070" s="119" t="str">
        <f t="shared" si="628"/>
        <v>NA</v>
      </c>
      <c r="M10070" s="119"/>
      <c r="N10070" s="120" t="str">
        <f t="shared" si="629"/>
        <v>NA</v>
      </c>
      <c r="O10070" s="120"/>
      <c r="P10070"/>
      <c r="Q10070"/>
      <c r="R10070"/>
      <c r="S10070"/>
      <c r="T10070"/>
      <c r="U10070" t="s">
        <v>28883</v>
      </c>
      <c r="V10070" t="s">
        <v>28881</v>
      </c>
      <c r="W10070" t="s">
        <v>28882</v>
      </c>
      <c r="X10070" t="s">
        <v>193</v>
      </c>
      <c r="Y10070" t="s">
        <v>4913</v>
      </c>
      <c r="Z10070" t="s">
        <v>54</v>
      </c>
      <c r="AA10070"/>
      <c r="AB10070" t="s">
        <v>48731</v>
      </c>
      <c r="AC10070" t="s">
        <v>55255</v>
      </c>
      <c r="AD10070"/>
      <c r="AE10070" t="s">
        <v>565</v>
      </c>
      <c r="AF10070" s="119" t="str">
        <f t="shared" si="630"/>
        <v>NA</v>
      </c>
      <c r="AG10070" s="119"/>
      <c r="AH10070" s="119"/>
      <c r="AI10070" s="119"/>
      <c r="AJ10070" s="119" t="str">
        <f t="shared" si="631"/>
        <v>NA</v>
      </c>
      <c r="AK10070" s="190"/>
      <c r="AL10070" s="191"/>
    </row>
    <row r="10071" spans="1:38" x14ac:dyDescent="0.25">
      <c r="A10071" t="s">
        <v>36305</v>
      </c>
      <c r="B10071" t="s">
        <v>36303</v>
      </c>
      <c r="C10071" t="s">
        <v>36304</v>
      </c>
      <c r="D10071" t="s">
        <v>804</v>
      </c>
      <c r="E10071" t="s">
        <v>15384</v>
      </c>
      <c r="F10071" t="s">
        <v>54</v>
      </c>
      <c r="G10071"/>
      <c r="H10071" t="s">
        <v>49178</v>
      </c>
      <c r="I10071" t="s">
        <v>55629</v>
      </c>
      <c r="J10071" t="s">
        <v>36305</v>
      </c>
      <c r="K10071" t="s">
        <v>565</v>
      </c>
      <c r="L10071" s="119" t="str">
        <f t="shared" si="628"/>
        <v>NA</v>
      </c>
      <c r="M10071" s="119"/>
      <c r="N10071" s="120" t="str">
        <f t="shared" si="629"/>
        <v>NA</v>
      </c>
      <c r="O10071" s="120"/>
      <c r="P10071"/>
      <c r="Q10071"/>
      <c r="R10071"/>
      <c r="S10071"/>
      <c r="T10071"/>
      <c r="U10071" t="s">
        <v>28886</v>
      </c>
      <c r="V10071" t="s">
        <v>28884</v>
      </c>
      <c r="W10071" t="s">
        <v>28885</v>
      </c>
      <c r="X10071" t="s">
        <v>193</v>
      </c>
      <c r="Y10071" t="s">
        <v>4913</v>
      </c>
      <c r="Z10071" t="s">
        <v>54</v>
      </c>
      <c r="AA10071"/>
      <c r="AB10071" t="s">
        <v>48731</v>
      </c>
      <c r="AC10071" t="s">
        <v>55255</v>
      </c>
      <c r="AD10071" t="s">
        <v>28886</v>
      </c>
      <c r="AE10071" t="s">
        <v>565</v>
      </c>
      <c r="AF10071" s="119" t="str">
        <f t="shared" si="630"/>
        <v>NA</v>
      </c>
      <c r="AG10071" s="119"/>
      <c r="AH10071" s="119"/>
      <c r="AI10071" s="119"/>
      <c r="AJ10071" s="119" t="str">
        <f t="shared" si="631"/>
        <v>NA</v>
      </c>
      <c r="AK10071" s="190"/>
      <c r="AL10071" s="191"/>
    </row>
    <row r="10072" spans="1:38" x14ac:dyDescent="0.25">
      <c r="A10072" t="s">
        <v>35800</v>
      </c>
      <c r="B10072" t="s">
        <v>35799</v>
      </c>
      <c r="C10072" t="s">
        <v>3975</v>
      </c>
      <c r="D10072" t="s">
        <v>804</v>
      </c>
      <c r="E10072" t="s">
        <v>4419</v>
      </c>
      <c r="F10072" t="s">
        <v>54</v>
      </c>
      <c r="G10072"/>
      <c r="H10072" t="s">
        <v>49179</v>
      </c>
      <c r="I10072" t="s">
        <v>55630</v>
      </c>
      <c r="J10072" t="s">
        <v>35801</v>
      </c>
      <c r="K10072" t="s">
        <v>565</v>
      </c>
      <c r="L10072" s="119" t="str">
        <f t="shared" si="628"/>
        <v>NA</v>
      </c>
      <c r="M10072" s="119"/>
      <c r="N10072" s="120" t="str">
        <f t="shared" si="629"/>
        <v>NA</v>
      </c>
      <c r="O10072" s="120"/>
      <c r="P10072"/>
      <c r="Q10072"/>
      <c r="R10072"/>
      <c r="S10072"/>
      <c r="T10072"/>
      <c r="U10072" t="s">
        <v>30279</v>
      </c>
      <c r="V10072" t="s">
        <v>30277</v>
      </c>
      <c r="W10072" t="s">
        <v>30278</v>
      </c>
      <c r="X10072" t="s">
        <v>193</v>
      </c>
      <c r="Y10072" t="s">
        <v>317</v>
      </c>
      <c r="Z10072" t="s">
        <v>54</v>
      </c>
      <c r="AA10072"/>
      <c r="AB10072" t="s">
        <v>48732</v>
      </c>
      <c r="AC10072" t="s">
        <v>55256</v>
      </c>
      <c r="AD10072" t="s">
        <v>30279</v>
      </c>
      <c r="AE10072" t="s">
        <v>565</v>
      </c>
      <c r="AF10072" s="119" t="str">
        <f t="shared" si="630"/>
        <v>NA</v>
      </c>
      <c r="AG10072" s="119"/>
      <c r="AH10072" s="119"/>
      <c r="AI10072" s="119"/>
      <c r="AJ10072" s="119" t="str">
        <f t="shared" si="631"/>
        <v>NA</v>
      </c>
      <c r="AK10072" s="190"/>
      <c r="AL10072" s="191"/>
    </row>
    <row r="10073" spans="1:38" x14ac:dyDescent="0.25">
      <c r="A10073" t="s">
        <v>35807</v>
      </c>
      <c r="B10073" t="s">
        <v>35805</v>
      </c>
      <c r="C10073" t="s">
        <v>35806</v>
      </c>
      <c r="D10073" t="s">
        <v>804</v>
      </c>
      <c r="E10073" t="s">
        <v>1553</v>
      </c>
      <c r="F10073" t="s">
        <v>54</v>
      </c>
      <c r="G10073"/>
      <c r="H10073" t="s">
        <v>49180</v>
      </c>
      <c r="I10073" t="s">
        <v>55631</v>
      </c>
      <c r="J10073"/>
      <c r="K10073" t="s">
        <v>565</v>
      </c>
      <c r="L10073" s="119" t="str">
        <f t="shared" si="628"/>
        <v>NA</v>
      </c>
      <c r="M10073" s="119"/>
      <c r="N10073" s="120" t="str">
        <f t="shared" si="629"/>
        <v>NA</v>
      </c>
      <c r="O10073" s="120"/>
      <c r="P10073"/>
      <c r="Q10073"/>
      <c r="R10073"/>
      <c r="S10073"/>
      <c r="T10073"/>
      <c r="U10073" t="s">
        <v>28152</v>
      </c>
      <c r="V10073" t="s">
        <v>28150</v>
      </c>
      <c r="W10073" t="s">
        <v>28151</v>
      </c>
      <c r="X10073" t="s">
        <v>193</v>
      </c>
      <c r="Y10073" t="s">
        <v>23122</v>
      </c>
      <c r="Z10073" t="s">
        <v>54</v>
      </c>
      <c r="AA10073"/>
      <c r="AB10073" t="s">
        <v>48733</v>
      </c>
      <c r="AC10073" t="s">
        <v>55257</v>
      </c>
      <c r="AD10073"/>
      <c r="AE10073" t="s">
        <v>565</v>
      </c>
      <c r="AF10073" s="119" t="str">
        <f t="shared" si="630"/>
        <v>NA</v>
      </c>
      <c r="AG10073" s="119"/>
      <c r="AH10073" s="119"/>
      <c r="AI10073" s="119"/>
      <c r="AJ10073" s="119" t="str">
        <f t="shared" si="631"/>
        <v>NA</v>
      </c>
      <c r="AK10073" s="190"/>
      <c r="AL10073" s="191"/>
    </row>
    <row r="10074" spans="1:38" x14ac:dyDescent="0.25">
      <c r="A10074" t="s">
        <v>36682</v>
      </c>
      <c r="B10074" t="s">
        <v>36681</v>
      </c>
      <c r="C10074" t="s">
        <v>36138</v>
      </c>
      <c r="D10074" t="s">
        <v>804</v>
      </c>
      <c r="E10074" t="s">
        <v>2215</v>
      </c>
      <c r="F10074" t="s">
        <v>54</v>
      </c>
      <c r="G10074"/>
      <c r="H10074" t="s">
        <v>49181</v>
      </c>
      <c r="I10074" t="s">
        <v>55632</v>
      </c>
      <c r="J10074" t="s">
        <v>36682</v>
      </c>
      <c r="K10074" t="s">
        <v>565</v>
      </c>
      <c r="L10074" s="119" t="str">
        <f t="shared" si="628"/>
        <v>NA</v>
      </c>
      <c r="M10074" s="119"/>
      <c r="N10074" s="120" t="str">
        <f t="shared" si="629"/>
        <v>NA</v>
      </c>
      <c r="O10074" s="120"/>
      <c r="P10074"/>
      <c r="Q10074"/>
      <c r="R10074"/>
      <c r="S10074"/>
      <c r="T10074"/>
      <c r="U10074" t="s">
        <v>28570</v>
      </c>
      <c r="V10074" t="s">
        <v>28568</v>
      </c>
      <c r="W10074" t="s">
        <v>28569</v>
      </c>
      <c r="X10074" t="s">
        <v>193</v>
      </c>
      <c r="Y10074" t="s">
        <v>23122</v>
      </c>
      <c r="Z10074" t="s">
        <v>54</v>
      </c>
      <c r="AA10074"/>
      <c r="AB10074" t="s">
        <v>48733</v>
      </c>
      <c r="AC10074" t="s">
        <v>55257</v>
      </c>
      <c r="AD10074" t="s">
        <v>28570</v>
      </c>
      <c r="AE10074" t="s">
        <v>565</v>
      </c>
      <c r="AF10074" s="119" t="str">
        <f t="shared" si="630"/>
        <v>NA</v>
      </c>
      <c r="AG10074" s="119"/>
      <c r="AH10074" s="119"/>
      <c r="AI10074" s="119"/>
      <c r="AJ10074" s="119" t="str">
        <f t="shared" si="631"/>
        <v>NA</v>
      </c>
      <c r="AK10074" s="190"/>
      <c r="AL10074" s="191"/>
    </row>
    <row r="10075" spans="1:38" x14ac:dyDescent="0.25">
      <c r="A10075" t="s">
        <v>36637</v>
      </c>
      <c r="B10075" t="s">
        <v>36636</v>
      </c>
      <c r="C10075" t="s">
        <v>36138</v>
      </c>
      <c r="D10075" t="s">
        <v>804</v>
      </c>
      <c r="E10075" t="s">
        <v>1396</v>
      </c>
      <c r="F10075" t="s">
        <v>54</v>
      </c>
      <c r="G10075"/>
      <c r="H10075" t="s">
        <v>49182</v>
      </c>
      <c r="I10075" t="s">
        <v>55633</v>
      </c>
      <c r="J10075" t="s">
        <v>36637</v>
      </c>
      <c r="K10075" t="s">
        <v>565</v>
      </c>
      <c r="L10075" s="119" t="str">
        <f t="shared" si="628"/>
        <v>NA</v>
      </c>
      <c r="M10075" s="119"/>
      <c r="N10075" s="120" t="str">
        <f t="shared" si="629"/>
        <v>NA</v>
      </c>
      <c r="O10075" s="120"/>
      <c r="P10075"/>
      <c r="Q10075"/>
      <c r="R10075"/>
      <c r="S10075"/>
      <c r="T10075"/>
      <c r="U10075" t="s">
        <v>29057</v>
      </c>
      <c r="V10075" t="s">
        <v>29055</v>
      </c>
      <c r="W10075" t="s">
        <v>29056</v>
      </c>
      <c r="X10075" t="s">
        <v>193</v>
      </c>
      <c r="Y10075" t="s">
        <v>23122</v>
      </c>
      <c r="Z10075" t="s">
        <v>54</v>
      </c>
      <c r="AA10075"/>
      <c r="AB10075" t="s">
        <v>48733</v>
      </c>
      <c r="AC10075" t="s">
        <v>55257</v>
      </c>
      <c r="AD10075" t="s">
        <v>29057</v>
      </c>
      <c r="AE10075" t="s">
        <v>565</v>
      </c>
      <c r="AF10075" s="119" t="str">
        <f t="shared" si="630"/>
        <v>NA</v>
      </c>
      <c r="AG10075" s="119"/>
      <c r="AH10075" s="119"/>
      <c r="AI10075" s="119"/>
      <c r="AJ10075" s="119" t="str">
        <f t="shared" si="631"/>
        <v>NA</v>
      </c>
      <c r="AK10075" s="190"/>
      <c r="AL10075" s="191"/>
    </row>
    <row r="10076" spans="1:38" x14ac:dyDescent="0.25">
      <c r="A10076" t="s">
        <v>36939</v>
      </c>
      <c r="B10076" t="s">
        <v>36937</v>
      </c>
      <c r="C10076" t="s">
        <v>36938</v>
      </c>
      <c r="D10076" t="s">
        <v>804</v>
      </c>
      <c r="E10076" t="s">
        <v>512</v>
      </c>
      <c r="F10076" t="s">
        <v>54</v>
      </c>
      <c r="G10076"/>
      <c r="H10076" t="s">
        <v>49183</v>
      </c>
      <c r="I10076" t="s">
        <v>55634</v>
      </c>
      <c r="J10076" t="s">
        <v>22146</v>
      </c>
      <c r="K10076" t="s">
        <v>565</v>
      </c>
      <c r="L10076" s="119" t="str">
        <f t="shared" si="628"/>
        <v>NA</v>
      </c>
      <c r="M10076" s="119"/>
      <c r="N10076" s="120" t="str">
        <f t="shared" si="629"/>
        <v>NA</v>
      </c>
      <c r="O10076" s="120"/>
      <c r="P10076"/>
      <c r="Q10076"/>
      <c r="R10076"/>
      <c r="S10076"/>
      <c r="T10076"/>
      <c r="U10076" t="s">
        <v>29911</v>
      </c>
      <c r="V10076" t="s">
        <v>29909</v>
      </c>
      <c r="W10076" t="s">
        <v>29910</v>
      </c>
      <c r="X10076" t="s">
        <v>193</v>
      </c>
      <c r="Y10076" t="s">
        <v>23122</v>
      </c>
      <c r="Z10076" t="s">
        <v>54</v>
      </c>
      <c r="AA10076"/>
      <c r="AB10076" t="s">
        <v>48733</v>
      </c>
      <c r="AC10076" t="s">
        <v>55257</v>
      </c>
      <c r="AD10076" t="s">
        <v>29911</v>
      </c>
      <c r="AE10076" t="s">
        <v>565</v>
      </c>
      <c r="AF10076" s="119" t="str">
        <f t="shared" si="630"/>
        <v>NA</v>
      </c>
      <c r="AG10076" s="119"/>
      <c r="AH10076" s="119"/>
      <c r="AI10076" s="119"/>
      <c r="AJ10076" s="119" t="str">
        <f t="shared" si="631"/>
        <v>NA</v>
      </c>
      <c r="AK10076" s="190"/>
      <c r="AL10076" s="191"/>
    </row>
    <row r="10077" spans="1:38" x14ac:dyDescent="0.25">
      <c r="A10077" t="s">
        <v>36788</v>
      </c>
      <c r="B10077" t="s">
        <v>36786</v>
      </c>
      <c r="C10077" t="s">
        <v>36787</v>
      </c>
      <c r="D10077" t="s">
        <v>804</v>
      </c>
      <c r="E10077" t="s">
        <v>512</v>
      </c>
      <c r="F10077" t="s">
        <v>54</v>
      </c>
      <c r="G10077"/>
      <c r="H10077" t="s">
        <v>49183</v>
      </c>
      <c r="I10077" t="s">
        <v>55634</v>
      </c>
      <c r="J10077" t="s">
        <v>36789</v>
      </c>
      <c r="K10077" t="s">
        <v>565</v>
      </c>
      <c r="L10077" s="119" t="str">
        <f t="shared" si="628"/>
        <v>NA</v>
      </c>
      <c r="M10077" s="119"/>
      <c r="N10077" s="120" t="str">
        <f t="shared" si="629"/>
        <v>NA</v>
      </c>
      <c r="O10077" s="120"/>
      <c r="P10077"/>
      <c r="Q10077"/>
      <c r="R10077"/>
      <c r="S10077"/>
      <c r="T10077"/>
      <c r="U10077" t="s">
        <v>30763</v>
      </c>
      <c r="V10077" t="s">
        <v>30761</v>
      </c>
      <c r="W10077" t="s">
        <v>30762</v>
      </c>
      <c r="X10077" t="s">
        <v>193</v>
      </c>
      <c r="Y10077" t="s">
        <v>23122</v>
      </c>
      <c r="Z10077" t="s">
        <v>54</v>
      </c>
      <c r="AA10077"/>
      <c r="AB10077" t="s">
        <v>48733</v>
      </c>
      <c r="AC10077" t="s">
        <v>55257</v>
      </c>
      <c r="AD10077" t="s">
        <v>30764</v>
      </c>
      <c r="AE10077" t="s">
        <v>565</v>
      </c>
      <c r="AF10077" s="119" t="str">
        <f t="shared" si="630"/>
        <v>NA</v>
      </c>
      <c r="AG10077" s="119"/>
      <c r="AH10077" s="119"/>
      <c r="AI10077" s="119"/>
      <c r="AJ10077" s="119" t="str">
        <f t="shared" si="631"/>
        <v>NA</v>
      </c>
      <c r="AK10077" s="190"/>
      <c r="AL10077" s="191"/>
    </row>
    <row r="10078" spans="1:38" x14ac:dyDescent="0.25">
      <c r="A10078" t="s">
        <v>37658</v>
      </c>
      <c r="B10078" t="s">
        <v>37657</v>
      </c>
      <c r="C10078" t="s">
        <v>4789</v>
      </c>
      <c r="D10078" t="s">
        <v>804</v>
      </c>
      <c r="E10078" t="s">
        <v>512</v>
      </c>
      <c r="F10078" t="s">
        <v>54</v>
      </c>
      <c r="G10078"/>
      <c r="H10078" t="s">
        <v>49183</v>
      </c>
      <c r="I10078" t="s">
        <v>55634</v>
      </c>
      <c r="J10078" t="s">
        <v>37659</v>
      </c>
      <c r="K10078" t="s">
        <v>565</v>
      </c>
      <c r="L10078" s="119" t="str">
        <f t="shared" si="628"/>
        <v>NA</v>
      </c>
      <c r="M10078" s="119"/>
      <c r="N10078" s="120" t="str">
        <f t="shared" si="629"/>
        <v>NA</v>
      </c>
      <c r="O10078" s="120"/>
      <c r="P10078"/>
      <c r="Q10078"/>
      <c r="R10078"/>
      <c r="S10078"/>
      <c r="T10078"/>
      <c r="U10078" t="s">
        <v>30636</v>
      </c>
      <c r="V10078" t="s">
        <v>30634</v>
      </c>
      <c r="W10078" t="s">
        <v>30635</v>
      </c>
      <c r="X10078" t="s">
        <v>193</v>
      </c>
      <c r="Y10078" t="s">
        <v>5196</v>
      </c>
      <c r="Z10078" t="s">
        <v>54</v>
      </c>
      <c r="AA10078"/>
      <c r="AB10078" t="s">
        <v>48734</v>
      </c>
      <c r="AC10078" t="s">
        <v>55258</v>
      </c>
      <c r="AD10078" t="s">
        <v>30637</v>
      </c>
      <c r="AE10078" t="s">
        <v>565</v>
      </c>
      <c r="AF10078" s="119" t="str">
        <f t="shared" si="630"/>
        <v>NA</v>
      </c>
      <c r="AG10078" s="119"/>
      <c r="AH10078" s="119"/>
      <c r="AI10078" s="119"/>
      <c r="AJ10078" s="119" t="str">
        <f t="shared" si="631"/>
        <v>NA</v>
      </c>
      <c r="AK10078" s="190"/>
      <c r="AL10078" s="191"/>
    </row>
    <row r="10079" spans="1:38" x14ac:dyDescent="0.25">
      <c r="A10079" t="s">
        <v>36674</v>
      </c>
      <c r="B10079" t="s">
        <v>36672</v>
      </c>
      <c r="C10079" t="s">
        <v>36673</v>
      </c>
      <c r="D10079" t="s">
        <v>804</v>
      </c>
      <c r="E10079" t="s">
        <v>512</v>
      </c>
      <c r="F10079" t="s">
        <v>54</v>
      </c>
      <c r="G10079"/>
      <c r="H10079" t="s">
        <v>49183</v>
      </c>
      <c r="I10079" t="s">
        <v>55634</v>
      </c>
      <c r="J10079" t="s">
        <v>36674</v>
      </c>
      <c r="K10079" t="s">
        <v>565</v>
      </c>
      <c r="L10079" s="119" t="str">
        <f t="shared" si="628"/>
        <v>NA</v>
      </c>
      <c r="M10079" s="119"/>
      <c r="N10079" s="120" t="str">
        <f t="shared" si="629"/>
        <v>NA</v>
      </c>
      <c r="O10079" s="120"/>
      <c r="P10079"/>
      <c r="Q10079"/>
      <c r="R10079"/>
      <c r="S10079"/>
      <c r="T10079"/>
      <c r="U10079" t="s">
        <v>29347</v>
      </c>
      <c r="V10079" t="s">
        <v>29345</v>
      </c>
      <c r="W10079" t="s">
        <v>29346</v>
      </c>
      <c r="X10079" t="s">
        <v>193</v>
      </c>
      <c r="Y10079" t="s">
        <v>5196</v>
      </c>
      <c r="Z10079" t="s">
        <v>54</v>
      </c>
      <c r="AA10079"/>
      <c r="AB10079" t="s">
        <v>48734</v>
      </c>
      <c r="AC10079" t="s">
        <v>55258</v>
      </c>
      <c r="AD10079"/>
      <c r="AE10079" t="s">
        <v>565</v>
      </c>
      <c r="AF10079" s="119" t="str">
        <f t="shared" si="630"/>
        <v>NA</v>
      </c>
      <c r="AG10079" s="119"/>
      <c r="AH10079" s="119"/>
      <c r="AI10079" s="119"/>
      <c r="AJ10079" s="119" t="str">
        <f t="shared" si="631"/>
        <v>NA</v>
      </c>
      <c r="AK10079" s="190"/>
      <c r="AL10079" s="191"/>
    </row>
    <row r="10080" spans="1:38" x14ac:dyDescent="0.25">
      <c r="A10080" t="s">
        <v>36983</v>
      </c>
      <c r="B10080" t="s">
        <v>36981</v>
      </c>
      <c r="C10080" t="s">
        <v>36982</v>
      </c>
      <c r="D10080" t="s">
        <v>804</v>
      </c>
      <c r="E10080" t="s">
        <v>36984</v>
      </c>
      <c r="F10080" t="s">
        <v>54</v>
      </c>
      <c r="G10080"/>
      <c r="H10080" t="s">
        <v>49184</v>
      </c>
      <c r="I10080" t="s">
        <v>55635</v>
      </c>
      <c r="J10080" t="s">
        <v>36985</v>
      </c>
      <c r="K10080" t="s">
        <v>565</v>
      </c>
      <c r="L10080" s="119" t="str">
        <f t="shared" si="628"/>
        <v>NA</v>
      </c>
      <c r="M10080" s="119"/>
      <c r="N10080" s="120" t="str">
        <f t="shared" si="629"/>
        <v>NA</v>
      </c>
      <c r="O10080" s="120"/>
      <c r="P10080"/>
      <c r="Q10080"/>
      <c r="R10080"/>
      <c r="S10080"/>
      <c r="T10080"/>
      <c r="U10080" t="s">
        <v>30158</v>
      </c>
      <c r="V10080" t="s">
        <v>30156</v>
      </c>
      <c r="W10080" t="s">
        <v>30157</v>
      </c>
      <c r="X10080" t="s">
        <v>193</v>
      </c>
      <c r="Y10080" t="s">
        <v>5196</v>
      </c>
      <c r="Z10080" t="s">
        <v>54</v>
      </c>
      <c r="AA10080"/>
      <c r="AB10080" t="s">
        <v>48735</v>
      </c>
      <c r="AC10080" t="s">
        <v>55258</v>
      </c>
      <c r="AD10080" t="s">
        <v>30158</v>
      </c>
      <c r="AE10080" t="s">
        <v>565</v>
      </c>
      <c r="AF10080" s="119" t="str">
        <f t="shared" si="630"/>
        <v>NA</v>
      </c>
      <c r="AG10080" s="119"/>
      <c r="AH10080" s="119"/>
      <c r="AI10080" s="119"/>
      <c r="AJ10080" s="119" t="str">
        <f t="shared" si="631"/>
        <v>NA</v>
      </c>
      <c r="AK10080" s="190"/>
      <c r="AL10080" s="191"/>
    </row>
    <row r="10081" spans="1:38" x14ac:dyDescent="0.25">
      <c r="A10081" t="s">
        <v>37266</v>
      </c>
      <c r="B10081" t="s">
        <v>37264</v>
      </c>
      <c r="C10081" t="s">
        <v>37265</v>
      </c>
      <c r="D10081" t="s">
        <v>804</v>
      </c>
      <c r="E10081" t="s">
        <v>37267</v>
      </c>
      <c r="F10081" t="s">
        <v>54</v>
      </c>
      <c r="G10081"/>
      <c r="H10081" t="s">
        <v>49185</v>
      </c>
      <c r="I10081" t="s">
        <v>55636</v>
      </c>
      <c r="J10081" t="s">
        <v>37266</v>
      </c>
      <c r="K10081" t="s">
        <v>565</v>
      </c>
      <c r="L10081" s="119" t="str">
        <f t="shared" si="628"/>
        <v>NA</v>
      </c>
      <c r="M10081" s="119"/>
      <c r="N10081" s="120" t="str">
        <f t="shared" si="629"/>
        <v>NA</v>
      </c>
      <c r="O10081" s="120"/>
      <c r="P10081"/>
      <c r="Q10081"/>
      <c r="R10081"/>
      <c r="S10081"/>
      <c r="T10081"/>
      <c r="U10081" t="s">
        <v>27479</v>
      </c>
      <c r="V10081" t="s">
        <v>27477</v>
      </c>
      <c r="W10081" t="s">
        <v>27478</v>
      </c>
      <c r="X10081" t="s">
        <v>193</v>
      </c>
      <c r="Y10081" t="s">
        <v>5275</v>
      </c>
      <c r="Z10081" t="s">
        <v>54</v>
      </c>
      <c r="AA10081"/>
      <c r="AB10081" t="s">
        <v>48736</v>
      </c>
      <c r="AC10081" t="s">
        <v>55259</v>
      </c>
      <c r="AD10081" t="s">
        <v>27480</v>
      </c>
      <c r="AE10081" t="s">
        <v>565</v>
      </c>
      <c r="AF10081" s="119" t="str">
        <f t="shared" si="630"/>
        <v>NA</v>
      </c>
      <c r="AG10081" s="119"/>
      <c r="AH10081" s="119"/>
      <c r="AI10081" s="119"/>
      <c r="AJ10081" s="119" t="str">
        <f t="shared" si="631"/>
        <v>NA</v>
      </c>
      <c r="AK10081" s="190"/>
      <c r="AL10081" s="191"/>
    </row>
    <row r="10082" spans="1:38" x14ac:dyDescent="0.25">
      <c r="A10082" t="s">
        <v>37801</v>
      </c>
      <c r="B10082" t="s">
        <v>37799</v>
      </c>
      <c r="C10082" t="s">
        <v>37800</v>
      </c>
      <c r="D10082" t="s">
        <v>804</v>
      </c>
      <c r="E10082" t="s">
        <v>37267</v>
      </c>
      <c r="F10082" t="s">
        <v>54</v>
      </c>
      <c r="G10082"/>
      <c r="H10082" t="s">
        <v>49185</v>
      </c>
      <c r="I10082" t="s">
        <v>55636</v>
      </c>
      <c r="J10082" t="s">
        <v>37801</v>
      </c>
      <c r="K10082" t="s">
        <v>565</v>
      </c>
      <c r="L10082" s="119" t="str">
        <f t="shared" si="628"/>
        <v>NA</v>
      </c>
      <c r="M10082" s="119"/>
      <c r="N10082" s="120" t="str">
        <f t="shared" si="629"/>
        <v>NA</v>
      </c>
      <c r="O10082" s="120"/>
      <c r="P10082"/>
      <c r="Q10082"/>
      <c r="R10082"/>
      <c r="S10082"/>
      <c r="T10082"/>
      <c r="U10082" t="s">
        <v>29144</v>
      </c>
      <c r="V10082" t="s">
        <v>29146</v>
      </c>
      <c r="W10082" t="s">
        <v>29143</v>
      </c>
      <c r="X10082" t="s">
        <v>193</v>
      </c>
      <c r="Y10082" t="s">
        <v>5275</v>
      </c>
      <c r="Z10082" t="s">
        <v>54</v>
      </c>
      <c r="AA10082"/>
      <c r="AB10082" t="s">
        <v>48736</v>
      </c>
      <c r="AC10082" t="s">
        <v>55259</v>
      </c>
      <c r="AD10082" t="s">
        <v>29147</v>
      </c>
      <c r="AE10082" t="s">
        <v>565</v>
      </c>
      <c r="AF10082" s="119" t="str">
        <f t="shared" si="630"/>
        <v>NA</v>
      </c>
      <c r="AG10082" s="119"/>
      <c r="AH10082" s="119"/>
      <c r="AI10082" s="119"/>
      <c r="AJ10082" s="119" t="str">
        <f t="shared" si="631"/>
        <v>NA</v>
      </c>
      <c r="AK10082" s="190"/>
      <c r="AL10082" s="191"/>
    </row>
    <row r="10083" spans="1:38" x14ac:dyDescent="0.25">
      <c r="A10083" t="s">
        <v>37315</v>
      </c>
      <c r="B10083" t="s">
        <v>37314</v>
      </c>
      <c r="C10083" t="s">
        <v>3975</v>
      </c>
      <c r="D10083" t="s">
        <v>804</v>
      </c>
      <c r="E10083" t="s">
        <v>17406</v>
      </c>
      <c r="F10083" t="s">
        <v>54</v>
      </c>
      <c r="G10083"/>
      <c r="H10083" t="s">
        <v>49186</v>
      </c>
      <c r="I10083" t="s">
        <v>55637</v>
      </c>
      <c r="J10083" t="s">
        <v>37316</v>
      </c>
      <c r="K10083" t="s">
        <v>565</v>
      </c>
      <c r="L10083" s="119" t="str">
        <f t="shared" si="628"/>
        <v>NA</v>
      </c>
      <c r="M10083" s="119"/>
      <c r="N10083" s="120" t="str">
        <f t="shared" si="629"/>
        <v>NA</v>
      </c>
      <c r="O10083" s="120"/>
      <c r="P10083"/>
      <c r="Q10083"/>
      <c r="R10083"/>
      <c r="S10083"/>
      <c r="T10083"/>
      <c r="U10083" t="s">
        <v>28167</v>
      </c>
      <c r="V10083" t="s">
        <v>28165</v>
      </c>
      <c r="W10083" t="s">
        <v>28166</v>
      </c>
      <c r="X10083" t="s">
        <v>193</v>
      </c>
      <c r="Y10083" t="s">
        <v>5275</v>
      </c>
      <c r="Z10083" t="s">
        <v>54</v>
      </c>
      <c r="AA10083"/>
      <c r="AB10083" t="s">
        <v>48736</v>
      </c>
      <c r="AC10083" t="s">
        <v>55259</v>
      </c>
      <c r="AD10083" t="s">
        <v>28168</v>
      </c>
      <c r="AE10083" t="s">
        <v>565</v>
      </c>
      <c r="AF10083" s="119" t="str">
        <f t="shared" si="630"/>
        <v>NA</v>
      </c>
      <c r="AG10083" s="119"/>
      <c r="AH10083" s="119"/>
      <c r="AI10083" s="119"/>
      <c r="AJ10083" s="119" t="str">
        <f t="shared" si="631"/>
        <v>NA</v>
      </c>
      <c r="AK10083" s="190"/>
      <c r="AL10083" s="191"/>
    </row>
    <row r="10084" spans="1:38" x14ac:dyDescent="0.25">
      <c r="A10084" t="s">
        <v>36082</v>
      </c>
      <c r="B10084" t="s">
        <v>36081</v>
      </c>
      <c r="C10084" t="s">
        <v>35858</v>
      </c>
      <c r="D10084" t="s">
        <v>804</v>
      </c>
      <c r="E10084" t="s">
        <v>23541</v>
      </c>
      <c r="F10084" t="s">
        <v>54</v>
      </c>
      <c r="G10084"/>
      <c r="H10084" t="s">
        <v>49187</v>
      </c>
      <c r="I10084" t="s">
        <v>55638</v>
      </c>
      <c r="J10084" t="s">
        <v>36082</v>
      </c>
      <c r="K10084" t="s">
        <v>565</v>
      </c>
      <c r="L10084" s="119" t="str">
        <f t="shared" si="628"/>
        <v>NA</v>
      </c>
      <c r="M10084" s="119"/>
      <c r="N10084" s="120" t="str">
        <f t="shared" si="629"/>
        <v>NA</v>
      </c>
      <c r="O10084" s="120"/>
      <c r="P10084"/>
      <c r="Q10084"/>
      <c r="R10084"/>
      <c r="S10084"/>
      <c r="T10084"/>
      <c r="U10084" t="s">
        <v>29033</v>
      </c>
      <c r="V10084" t="s">
        <v>29032</v>
      </c>
      <c r="W10084" t="s">
        <v>27809</v>
      </c>
      <c r="X10084" t="s">
        <v>193</v>
      </c>
      <c r="Y10084" t="s">
        <v>5275</v>
      </c>
      <c r="Z10084" t="s">
        <v>54</v>
      </c>
      <c r="AA10084"/>
      <c r="AB10084" t="s">
        <v>48736</v>
      </c>
      <c r="AC10084" t="s">
        <v>55259</v>
      </c>
      <c r="AD10084" t="s">
        <v>29033</v>
      </c>
      <c r="AE10084" t="s">
        <v>565</v>
      </c>
      <c r="AF10084" s="119" t="str">
        <f t="shared" si="630"/>
        <v>NA</v>
      </c>
      <c r="AG10084" s="119"/>
      <c r="AH10084" s="119"/>
      <c r="AI10084" s="119"/>
      <c r="AJ10084" s="119" t="str">
        <f t="shared" si="631"/>
        <v>NA</v>
      </c>
      <c r="AK10084" s="190"/>
      <c r="AL10084" s="191"/>
    </row>
    <row r="10085" spans="1:38" x14ac:dyDescent="0.25">
      <c r="A10085" t="s">
        <v>37111</v>
      </c>
      <c r="B10085" t="s">
        <v>37110</v>
      </c>
      <c r="C10085" t="s">
        <v>22776</v>
      </c>
      <c r="D10085" t="s">
        <v>804</v>
      </c>
      <c r="E10085" t="s">
        <v>1266</v>
      </c>
      <c r="F10085" t="s">
        <v>54</v>
      </c>
      <c r="G10085"/>
      <c r="H10085" t="s">
        <v>49188</v>
      </c>
      <c r="I10085" t="s">
        <v>55639</v>
      </c>
      <c r="J10085" t="s">
        <v>37112</v>
      </c>
      <c r="K10085" t="s">
        <v>565</v>
      </c>
      <c r="L10085" s="119" t="str">
        <f t="shared" si="628"/>
        <v>NA</v>
      </c>
      <c r="M10085" s="119"/>
      <c r="N10085" s="120" t="str">
        <f t="shared" si="629"/>
        <v>NA</v>
      </c>
      <c r="O10085" s="120"/>
      <c r="P10085"/>
      <c r="Q10085"/>
      <c r="R10085"/>
      <c r="S10085"/>
      <c r="T10085"/>
      <c r="U10085" t="s">
        <v>29036</v>
      </c>
      <c r="V10085" t="s">
        <v>29034</v>
      </c>
      <c r="W10085" t="s">
        <v>29035</v>
      </c>
      <c r="X10085" t="s">
        <v>193</v>
      </c>
      <c r="Y10085" t="s">
        <v>5275</v>
      </c>
      <c r="Z10085" t="s">
        <v>54</v>
      </c>
      <c r="AA10085"/>
      <c r="AB10085" t="s">
        <v>48736</v>
      </c>
      <c r="AC10085" t="s">
        <v>55259</v>
      </c>
      <c r="AD10085" t="s">
        <v>29036</v>
      </c>
      <c r="AE10085" t="s">
        <v>565</v>
      </c>
      <c r="AF10085" s="119" t="str">
        <f t="shared" si="630"/>
        <v>NA</v>
      </c>
      <c r="AG10085" s="119"/>
      <c r="AH10085" s="119"/>
      <c r="AI10085" s="119"/>
      <c r="AJ10085" s="119" t="str">
        <f t="shared" si="631"/>
        <v>NA</v>
      </c>
      <c r="AK10085" s="190"/>
      <c r="AL10085" s="191"/>
    </row>
    <row r="10086" spans="1:38" x14ac:dyDescent="0.25">
      <c r="A10086" t="s">
        <v>36928</v>
      </c>
      <c r="B10086" t="s">
        <v>36927</v>
      </c>
      <c r="C10086" t="s">
        <v>5105</v>
      </c>
      <c r="D10086" t="s">
        <v>804</v>
      </c>
      <c r="E10086" t="s">
        <v>36929</v>
      </c>
      <c r="F10086" t="s">
        <v>54</v>
      </c>
      <c r="G10086"/>
      <c r="H10086" t="s">
        <v>49189</v>
      </c>
      <c r="I10086" t="s">
        <v>55640</v>
      </c>
      <c r="J10086" t="s">
        <v>36930</v>
      </c>
      <c r="K10086" t="s">
        <v>565</v>
      </c>
      <c r="L10086" s="119" t="str">
        <f t="shared" si="628"/>
        <v>NA</v>
      </c>
      <c r="M10086" s="119"/>
      <c r="N10086" s="120" t="str">
        <f t="shared" si="629"/>
        <v>NA</v>
      </c>
      <c r="O10086" s="120"/>
      <c r="P10086"/>
      <c r="Q10086"/>
      <c r="R10086"/>
      <c r="S10086"/>
      <c r="T10086"/>
      <c r="U10086" t="s">
        <v>28023</v>
      </c>
      <c r="V10086" t="s">
        <v>28021</v>
      </c>
      <c r="W10086" t="s">
        <v>28022</v>
      </c>
      <c r="X10086" t="s">
        <v>193</v>
      </c>
      <c r="Y10086" t="s">
        <v>5275</v>
      </c>
      <c r="Z10086" t="s">
        <v>54</v>
      </c>
      <c r="AA10086"/>
      <c r="AB10086" t="s">
        <v>48736</v>
      </c>
      <c r="AC10086" t="s">
        <v>55259</v>
      </c>
      <c r="AD10086" t="s">
        <v>28023</v>
      </c>
      <c r="AE10086" t="s">
        <v>565</v>
      </c>
      <c r="AF10086" s="119" t="str">
        <f t="shared" si="630"/>
        <v>NA</v>
      </c>
      <c r="AG10086" s="119"/>
      <c r="AH10086" s="119"/>
      <c r="AI10086" s="119"/>
      <c r="AJ10086" s="119" t="str">
        <f t="shared" si="631"/>
        <v>NA</v>
      </c>
      <c r="AK10086" s="190"/>
      <c r="AL10086" s="191"/>
    </row>
    <row r="10087" spans="1:38" x14ac:dyDescent="0.25">
      <c r="A10087" t="s">
        <v>35895</v>
      </c>
      <c r="B10087" t="s">
        <v>35893</v>
      </c>
      <c r="C10087" t="s">
        <v>35894</v>
      </c>
      <c r="D10087" t="s">
        <v>804</v>
      </c>
      <c r="E10087" t="s">
        <v>35896</v>
      </c>
      <c r="F10087" t="s">
        <v>54</v>
      </c>
      <c r="G10087"/>
      <c r="H10087" t="s">
        <v>49190</v>
      </c>
      <c r="I10087" t="s">
        <v>55641</v>
      </c>
      <c r="J10087" t="s">
        <v>35897</v>
      </c>
      <c r="K10087" t="s">
        <v>565</v>
      </c>
      <c r="L10087" s="119" t="str">
        <f t="shared" si="628"/>
        <v>NA</v>
      </c>
      <c r="M10087" s="119"/>
      <c r="N10087" s="120" t="str">
        <f t="shared" si="629"/>
        <v>NA</v>
      </c>
      <c r="O10087" s="120"/>
      <c r="P10087"/>
      <c r="Q10087"/>
      <c r="R10087"/>
      <c r="S10087"/>
      <c r="T10087"/>
      <c r="U10087" t="s">
        <v>31329</v>
      </c>
      <c r="V10087" t="s">
        <v>31327</v>
      </c>
      <c r="W10087" t="s">
        <v>31328</v>
      </c>
      <c r="X10087" t="s">
        <v>193</v>
      </c>
      <c r="Y10087" t="s">
        <v>5275</v>
      </c>
      <c r="Z10087" t="s">
        <v>54</v>
      </c>
      <c r="AA10087"/>
      <c r="AB10087" t="s">
        <v>48736</v>
      </c>
      <c r="AC10087" t="s">
        <v>55259</v>
      </c>
      <c r="AD10087" t="s">
        <v>31330</v>
      </c>
      <c r="AE10087" t="s">
        <v>565</v>
      </c>
      <c r="AF10087" s="119" t="str">
        <f t="shared" si="630"/>
        <v>NA</v>
      </c>
      <c r="AG10087" s="119"/>
      <c r="AH10087" s="119"/>
      <c r="AI10087" s="119"/>
      <c r="AJ10087" s="119" t="str">
        <f t="shared" si="631"/>
        <v>NA</v>
      </c>
      <c r="AK10087" s="190"/>
      <c r="AL10087" s="191"/>
    </row>
    <row r="10088" spans="1:38" x14ac:dyDescent="0.25">
      <c r="A10088" t="s">
        <v>35930</v>
      </c>
      <c r="B10088" t="s">
        <v>35928</v>
      </c>
      <c r="C10088" t="s">
        <v>35929</v>
      </c>
      <c r="D10088" t="s">
        <v>804</v>
      </c>
      <c r="E10088" t="s">
        <v>35896</v>
      </c>
      <c r="F10088" t="s">
        <v>54</v>
      </c>
      <c r="G10088"/>
      <c r="H10088" t="s">
        <v>49190</v>
      </c>
      <c r="I10088" t="s">
        <v>55641</v>
      </c>
      <c r="J10088" t="s">
        <v>35931</v>
      </c>
      <c r="K10088" t="s">
        <v>565</v>
      </c>
      <c r="L10088" s="119" t="str">
        <f t="shared" si="628"/>
        <v>NA</v>
      </c>
      <c r="M10088" s="119"/>
      <c r="N10088" s="120" t="str">
        <f t="shared" si="629"/>
        <v>NA</v>
      </c>
      <c r="O10088" s="120"/>
      <c r="P10088"/>
      <c r="Q10088"/>
      <c r="R10088"/>
      <c r="S10088"/>
      <c r="T10088"/>
      <c r="U10088" t="s">
        <v>35626</v>
      </c>
      <c r="V10088" t="s">
        <v>35625</v>
      </c>
      <c r="W10088" t="s">
        <v>30530</v>
      </c>
      <c r="X10088" t="s">
        <v>193</v>
      </c>
      <c r="Y10088" t="s">
        <v>15663</v>
      </c>
      <c r="Z10088" t="s">
        <v>54</v>
      </c>
      <c r="AA10088"/>
      <c r="AB10088" t="s">
        <v>48737</v>
      </c>
      <c r="AC10088" t="s">
        <v>55260</v>
      </c>
      <c r="AD10088" t="s">
        <v>35626</v>
      </c>
      <c r="AE10088" t="s">
        <v>565</v>
      </c>
      <c r="AF10088" s="119" t="str">
        <f t="shared" si="630"/>
        <v>NA</v>
      </c>
      <c r="AG10088" s="119"/>
      <c r="AH10088" s="119"/>
      <c r="AI10088" s="119"/>
      <c r="AJ10088" s="119" t="str">
        <f t="shared" si="631"/>
        <v>NA</v>
      </c>
      <c r="AK10088" s="190"/>
      <c r="AL10088" s="191"/>
    </row>
    <row r="10089" spans="1:38" x14ac:dyDescent="0.25">
      <c r="A10089" t="s">
        <v>36600</v>
      </c>
      <c r="B10089" t="s">
        <v>36599</v>
      </c>
      <c r="C10089" t="s">
        <v>3975</v>
      </c>
      <c r="D10089" t="s">
        <v>804</v>
      </c>
      <c r="E10089" t="s">
        <v>36601</v>
      </c>
      <c r="F10089" t="s">
        <v>54</v>
      </c>
      <c r="G10089"/>
      <c r="H10089" t="s">
        <v>49191</v>
      </c>
      <c r="I10089" t="s">
        <v>55642</v>
      </c>
      <c r="J10089" t="s">
        <v>36602</v>
      </c>
      <c r="K10089" t="s">
        <v>565</v>
      </c>
      <c r="L10089" s="119" t="str">
        <f t="shared" si="628"/>
        <v>NA</v>
      </c>
      <c r="M10089" s="119"/>
      <c r="N10089" s="120" t="str">
        <f t="shared" si="629"/>
        <v>NA</v>
      </c>
      <c r="O10089" s="120"/>
      <c r="P10089"/>
      <c r="Q10089"/>
      <c r="R10089"/>
      <c r="S10089"/>
      <c r="T10089"/>
      <c r="U10089" t="s">
        <v>28118</v>
      </c>
      <c r="V10089" t="s">
        <v>28116</v>
      </c>
      <c r="W10089" t="s">
        <v>28117</v>
      </c>
      <c r="X10089" t="s">
        <v>193</v>
      </c>
      <c r="Y10089" t="s">
        <v>1216</v>
      </c>
      <c r="Z10089" t="s">
        <v>54</v>
      </c>
      <c r="AA10089"/>
      <c r="AB10089" t="s">
        <v>48738</v>
      </c>
      <c r="AC10089" t="s">
        <v>55261</v>
      </c>
      <c r="AD10089" t="s">
        <v>28118</v>
      </c>
      <c r="AE10089" t="s">
        <v>565</v>
      </c>
      <c r="AF10089" s="119" t="str">
        <f t="shared" si="630"/>
        <v>NA</v>
      </c>
      <c r="AG10089" s="119"/>
      <c r="AH10089" s="119"/>
      <c r="AI10089" s="119"/>
      <c r="AJ10089" s="119" t="str">
        <f t="shared" si="631"/>
        <v>NA</v>
      </c>
      <c r="AK10089" s="190"/>
      <c r="AL10089" s="191"/>
    </row>
    <row r="10090" spans="1:38" x14ac:dyDescent="0.25">
      <c r="A10090" t="s">
        <v>37524</v>
      </c>
      <c r="B10090" t="s">
        <v>37522</v>
      </c>
      <c r="C10090" t="s">
        <v>37523</v>
      </c>
      <c r="D10090" t="s">
        <v>804</v>
      </c>
      <c r="E10090" t="s">
        <v>37525</v>
      </c>
      <c r="F10090" t="s">
        <v>54</v>
      </c>
      <c r="G10090"/>
      <c r="H10090" t="s">
        <v>49192</v>
      </c>
      <c r="I10090" t="s">
        <v>55643</v>
      </c>
      <c r="J10090" t="s">
        <v>37526</v>
      </c>
      <c r="K10090" t="s">
        <v>565</v>
      </c>
      <c r="L10090" s="119" t="str">
        <f t="shared" si="628"/>
        <v>NA</v>
      </c>
      <c r="M10090" s="119"/>
      <c r="N10090" s="120" t="str">
        <f t="shared" si="629"/>
        <v>NA</v>
      </c>
      <c r="O10090" s="120"/>
      <c r="P10090"/>
      <c r="Q10090"/>
      <c r="R10090"/>
      <c r="S10090"/>
      <c r="T10090"/>
      <c r="U10090" t="s">
        <v>35628</v>
      </c>
      <c r="V10090" t="s">
        <v>35627</v>
      </c>
      <c r="W10090" t="s">
        <v>30530</v>
      </c>
      <c r="X10090" t="s">
        <v>193</v>
      </c>
      <c r="Y10090" t="s">
        <v>1216</v>
      </c>
      <c r="Z10090" t="s">
        <v>54</v>
      </c>
      <c r="AA10090"/>
      <c r="AB10090" t="s">
        <v>48738</v>
      </c>
      <c r="AC10090" t="s">
        <v>55261</v>
      </c>
      <c r="AD10090"/>
      <c r="AE10090" t="s">
        <v>565</v>
      </c>
      <c r="AF10090" s="119" t="str">
        <f t="shared" si="630"/>
        <v>NA</v>
      </c>
      <c r="AG10090" s="119"/>
      <c r="AH10090" s="119"/>
      <c r="AI10090" s="119"/>
      <c r="AJ10090" s="119" t="str">
        <f t="shared" si="631"/>
        <v>NA</v>
      </c>
      <c r="AK10090" s="190"/>
      <c r="AL10090" s="191"/>
    </row>
    <row r="10091" spans="1:38" x14ac:dyDescent="0.25">
      <c r="A10091" t="s">
        <v>35993</v>
      </c>
      <c r="B10091" t="s">
        <v>35991</v>
      </c>
      <c r="C10091" t="s">
        <v>35992</v>
      </c>
      <c r="D10091" t="s">
        <v>804</v>
      </c>
      <c r="E10091" t="s">
        <v>29202</v>
      </c>
      <c r="F10091" t="s">
        <v>54</v>
      </c>
      <c r="G10091"/>
      <c r="H10091" t="s">
        <v>49193</v>
      </c>
      <c r="I10091" t="s">
        <v>55644</v>
      </c>
      <c r="J10091" t="s">
        <v>35994</v>
      </c>
      <c r="K10091" t="s">
        <v>565</v>
      </c>
      <c r="L10091" s="119" t="str">
        <f t="shared" si="628"/>
        <v>NA</v>
      </c>
      <c r="M10091" s="119"/>
      <c r="N10091" s="120" t="str">
        <f t="shared" si="629"/>
        <v>NA</v>
      </c>
      <c r="O10091" s="120"/>
      <c r="P10091"/>
      <c r="Q10091"/>
      <c r="R10091"/>
      <c r="S10091"/>
      <c r="T10091"/>
      <c r="U10091" t="s">
        <v>30531</v>
      </c>
      <c r="V10091" t="s">
        <v>30529</v>
      </c>
      <c r="W10091" t="s">
        <v>30530</v>
      </c>
      <c r="X10091" t="s">
        <v>193</v>
      </c>
      <c r="Y10091" t="s">
        <v>1216</v>
      </c>
      <c r="Z10091" t="s">
        <v>54</v>
      </c>
      <c r="AA10091"/>
      <c r="AB10091" t="s">
        <v>48738</v>
      </c>
      <c r="AC10091" t="s">
        <v>55261</v>
      </c>
      <c r="AD10091" t="s">
        <v>30531</v>
      </c>
      <c r="AE10091" t="s">
        <v>565</v>
      </c>
      <c r="AF10091" s="119" t="str">
        <f t="shared" si="630"/>
        <v>NA</v>
      </c>
      <c r="AG10091" s="119"/>
      <c r="AH10091" s="119"/>
      <c r="AI10091" s="119"/>
      <c r="AJ10091" s="119" t="str">
        <f t="shared" si="631"/>
        <v>NA</v>
      </c>
      <c r="AK10091" s="190"/>
      <c r="AL10091" s="191"/>
    </row>
    <row r="10092" spans="1:38" x14ac:dyDescent="0.25">
      <c r="A10092" t="s">
        <v>36742</v>
      </c>
      <c r="B10092" t="s">
        <v>36741</v>
      </c>
      <c r="C10092" t="s">
        <v>36562</v>
      </c>
      <c r="D10092" t="s">
        <v>804</v>
      </c>
      <c r="E10092" t="s">
        <v>33770</v>
      </c>
      <c r="F10092" t="s">
        <v>54</v>
      </c>
      <c r="G10092"/>
      <c r="H10092" t="s">
        <v>49194</v>
      </c>
      <c r="I10092" t="s">
        <v>55645</v>
      </c>
      <c r="J10092" t="s">
        <v>36743</v>
      </c>
      <c r="K10092" t="s">
        <v>565</v>
      </c>
      <c r="L10092" s="119" t="str">
        <f t="shared" si="628"/>
        <v>NA</v>
      </c>
      <c r="M10092" s="119"/>
      <c r="N10092" s="120" t="str">
        <f t="shared" si="629"/>
        <v>NA</v>
      </c>
      <c r="O10092" s="120"/>
      <c r="P10092"/>
      <c r="Q10092"/>
      <c r="R10092"/>
      <c r="S10092"/>
      <c r="T10092"/>
      <c r="U10092" t="s">
        <v>28125</v>
      </c>
      <c r="V10092" t="s">
        <v>28124</v>
      </c>
      <c r="W10092" t="s">
        <v>28117</v>
      </c>
      <c r="X10092" t="s">
        <v>193</v>
      </c>
      <c r="Y10092" t="s">
        <v>3384</v>
      </c>
      <c r="Z10092" t="s">
        <v>54</v>
      </c>
      <c r="AA10092"/>
      <c r="AB10092" t="s">
        <v>48739</v>
      </c>
      <c r="AC10092" t="s">
        <v>55262</v>
      </c>
      <c r="AD10092" t="s">
        <v>28125</v>
      </c>
      <c r="AE10092" t="s">
        <v>565</v>
      </c>
      <c r="AF10092" s="119" t="str">
        <f t="shared" si="630"/>
        <v>NA</v>
      </c>
      <c r="AG10092" s="119"/>
      <c r="AH10092" s="119"/>
      <c r="AI10092" s="119"/>
      <c r="AJ10092" s="119" t="str">
        <f t="shared" si="631"/>
        <v>NA</v>
      </c>
      <c r="AK10092" s="190"/>
      <c r="AL10092" s="191"/>
    </row>
    <row r="10093" spans="1:38" x14ac:dyDescent="0.25">
      <c r="A10093" t="s">
        <v>36402</v>
      </c>
      <c r="B10093" t="s">
        <v>36400</v>
      </c>
      <c r="C10093" t="s">
        <v>36401</v>
      </c>
      <c r="D10093" t="s">
        <v>804</v>
      </c>
      <c r="E10093" t="s">
        <v>8707</v>
      </c>
      <c r="F10093" t="s">
        <v>54</v>
      </c>
      <c r="G10093"/>
      <c r="H10093" t="s">
        <v>49195</v>
      </c>
      <c r="I10093" t="s">
        <v>55646</v>
      </c>
      <c r="J10093" t="s">
        <v>36402</v>
      </c>
      <c r="K10093" t="s">
        <v>565</v>
      </c>
      <c r="L10093" s="119" t="str">
        <f t="shared" si="628"/>
        <v>NA</v>
      </c>
      <c r="M10093" s="119"/>
      <c r="N10093" s="120" t="str">
        <f t="shared" si="629"/>
        <v>NA</v>
      </c>
      <c r="O10093" s="120"/>
      <c r="P10093"/>
      <c r="Q10093"/>
      <c r="R10093"/>
      <c r="S10093"/>
      <c r="T10093"/>
      <c r="U10093" t="s">
        <v>28161</v>
      </c>
      <c r="V10093" t="s">
        <v>28160</v>
      </c>
      <c r="W10093" t="s">
        <v>28117</v>
      </c>
      <c r="X10093" t="s">
        <v>193</v>
      </c>
      <c r="Y10093" t="s">
        <v>15948</v>
      </c>
      <c r="Z10093" t="s">
        <v>54</v>
      </c>
      <c r="AA10093"/>
      <c r="AB10093" t="s">
        <v>48740</v>
      </c>
      <c r="AC10093" t="s">
        <v>55263</v>
      </c>
      <c r="AD10093" t="s">
        <v>28161</v>
      </c>
      <c r="AE10093" t="s">
        <v>565</v>
      </c>
      <c r="AF10093" s="119" t="str">
        <f t="shared" si="630"/>
        <v>NA</v>
      </c>
      <c r="AG10093" s="119"/>
      <c r="AH10093" s="119"/>
      <c r="AI10093" s="119"/>
      <c r="AJ10093" s="119" t="str">
        <f t="shared" si="631"/>
        <v>NA</v>
      </c>
      <c r="AK10093" s="190"/>
      <c r="AL10093" s="191"/>
    </row>
    <row r="10094" spans="1:38" x14ac:dyDescent="0.25">
      <c r="A10094" t="s">
        <v>35798</v>
      </c>
      <c r="B10094" t="s">
        <v>35797</v>
      </c>
      <c r="C10094" t="s">
        <v>3972</v>
      </c>
      <c r="D10094" t="s">
        <v>804</v>
      </c>
      <c r="E10094" t="s">
        <v>3337</v>
      </c>
      <c r="F10094" t="s">
        <v>54</v>
      </c>
      <c r="G10094"/>
      <c r="H10094" t="s">
        <v>49196</v>
      </c>
      <c r="I10094" t="s">
        <v>55647</v>
      </c>
      <c r="J10094"/>
      <c r="K10094" t="s">
        <v>565</v>
      </c>
      <c r="L10094" s="119" t="str">
        <f t="shared" si="628"/>
        <v>NA</v>
      </c>
      <c r="M10094" s="119"/>
      <c r="N10094" s="120" t="str">
        <f t="shared" si="629"/>
        <v>NA</v>
      </c>
      <c r="O10094" s="120"/>
      <c r="P10094"/>
      <c r="Q10094"/>
      <c r="R10094"/>
      <c r="S10094"/>
      <c r="T10094"/>
      <c r="U10094" t="s">
        <v>34577</v>
      </c>
      <c r="V10094" t="s">
        <v>34576</v>
      </c>
      <c r="W10094" t="s">
        <v>31989</v>
      </c>
      <c r="X10094" t="s">
        <v>193</v>
      </c>
      <c r="Y10094" t="s">
        <v>446</v>
      </c>
      <c r="Z10094" t="s">
        <v>54</v>
      </c>
      <c r="AA10094"/>
      <c r="AB10094" t="s">
        <v>48741</v>
      </c>
      <c r="AC10094" t="s">
        <v>55264</v>
      </c>
      <c r="AD10094"/>
      <c r="AE10094" t="s">
        <v>565</v>
      </c>
      <c r="AF10094" s="119" t="str">
        <f t="shared" si="630"/>
        <v>NA</v>
      </c>
      <c r="AG10094" s="119"/>
      <c r="AH10094" s="119"/>
      <c r="AI10094" s="119"/>
      <c r="AJ10094" s="119" t="str">
        <f t="shared" si="631"/>
        <v>NA</v>
      </c>
      <c r="AK10094" s="190"/>
      <c r="AL10094" s="191"/>
    </row>
    <row r="10095" spans="1:38" x14ac:dyDescent="0.25">
      <c r="A10095" t="s">
        <v>37125</v>
      </c>
      <c r="B10095" t="s">
        <v>37123</v>
      </c>
      <c r="C10095" t="s">
        <v>37124</v>
      </c>
      <c r="D10095" t="s">
        <v>804</v>
      </c>
      <c r="E10095" t="s">
        <v>37126</v>
      </c>
      <c r="F10095" t="s">
        <v>54</v>
      </c>
      <c r="G10095"/>
      <c r="H10095" t="s">
        <v>49197</v>
      </c>
      <c r="I10095" t="s">
        <v>55648</v>
      </c>
      <c r="J10095" t="s">
        <v>37125</v>
      </c>
      <c r="K10095" t="s">
        <v>565</v>
      </c>
      <c r="L10095" s="119" t="str">
        <f t="shared" si="628"/>
        <v>NA</v>
      </c>
      <c r="M10095" s="119"/>
      <c r="N10095" s="120" t="str">
        <f t="shared" si="629"/>
        <v>NA</v>
      </c>
      <c r="O10095" s="120"/>
      <c r="P10095"/>
      <c r="Q10095"/>
      <c r="R10095"/>
      <c r="S10095"/>
      <c r="T10095"/>
      <c r="U10095" t="s">
        <v>34572</v>
      </c>
      <c r="V10095" t="s">
        <v>34571</v>
      </c>
      <c r="W10095" t="s">
        <v>31983</v>
      </c>
      <c r="X10095" t="s">
        <v>193</v>
      </c>
      <c r="Y10095" t="s">
        <v>446</v>
      </c>
      <c r="Z10095" t="s">
        <v>54</v>
      </c>
      <c r="AA10095"/>
      <c r="AB10095" t="s">
        <v>48741</v>
      </c>
      <c r="AC10095" t="s">
        <v>55264</v>
      </c>
      <c r="AD10095"/>
      <c r="AE10095" t="s">
        <v>565</v>
      </c>
      <c r="AF10095" s="119" t="str">
        <f t="shared" si="630"/>
        <v>NA</v>
      </c>
      <c r="AG10095" s="119"/>
      <c r="AH10095" s="119"/>
      <c r="AI10095" s="119"/>
      <c r="AJ10095" s="119" t="str">
        <f t="shared" si="631"/>
        <v>NA</v>
      </c>
      <c r="AK10095" s="190"/>
      <c r="AL10095" s="191"/>
    </row>
    <row r="10096" spans="1:38" x14ac:dyDescent="0.25">
      <c r="A10096" t="s">
        <v>37820</v>
      </c>
      <c r="B10096" t="s">
        <v>37819</v>
      </c>
      <c r="C10096" t="s">
        <v>9640</v>
      </c>
      <c r="D10096" t="s">
        <v>804</v>
      </c>
      <c r="E10096" t="s">
        <v>2290</v>
      </c>
      <c r="F10096" t="s">
        <v>54</v>
      </c>
      <c r="G10096"/>
      <c r="H10096" t="s">
        <v>49198</v>
      </c>
      <c r="I10096" t="s">
        <v>55649</v>
      </c>
      <c r="J10096" t="s">
        <v>37820</v>
      </c>
      <c r="K10096" t="s">
        <v>565</v>
      </c>
      <c r="L10096" s="119" t="str">
        <f t="shared" si="628"/>
        <v>NA</v>
      </c>
      <c r="M10096" s="119"/>
      <c r="N10096" s="120" t="str">
        <f t="shared" si="629"/>
        <v>NA</v>
      </c>
      <c r="O10096" s="120"/>
      <c r="P10096"/>
      <c r="Q10096"/>
      <c r="R10096"/>
      <c r="S10096"/>
      <c r="T10096"/>
      <c r="U10096" t="s">
        <v>10499</v>
      </c>
      <c r="V10096" t="s">
        <v>31988</v>
      </c>
      <c r="W10096" t="s">
        <v>31989</v>
      </c>
      <c r="X10096" t="s">
        <v>193</v>
      </c>
      <c r="Y10096" t="s">
        <v>446</v>
      </c>
      <c r="Z10096" t="s">
        <v>54</v>
      </c>
      <c r="AA10096"/>
      <c r="AB10096" t="s">
        <v>48741</v>
      </c>
      <c r="AC10096" t="s">
        <v>55264</v>
      </c>
      <c r="AD10096" t="s">
        <v>31990</v>
      </c>
      <c r="AE10096" t="s">
        <v>565</v>
      </c>
      <c r="AF10096" s="119" t="str">
        <f t="shared" si="630"/>
        <v>NA</v>
      </c>
      <c r="AG10096" s="119"/>
      <c r="AH10096" s="119"/>
      <c r="AI10096" s="119"/>
      <c r="AJ10096" s="119" t="str">
        <f t="shared" si="631"/>
        <v>NA</v>
      </c>
      <c r="AK10096" s="190"/>
      <c r="AL10096" s="191"/>
    </row>
    <row r="10097" spans="1:38" x14ac:dyDescent="0.25">
      <c r="A10097" t="s">
        <v>36519</v>
      </c>
      <c r="B10097" t="s">
        <v>36517</v>
      </c>
      <c r="C10097" t="s">
        <v>36518</v>
      </c>
      <c r="D10097" t="s">
        <v>804</v>
      </c>
      <c r="E10097" t="s">
        <v>36520</v>
      </c>
      <c r="F10097" t="s">
        <v>54</v>
      </c>
      <c r="G10097"/>
      <c r="H10097" t="s">
        <v>49199</v>
      </c>
      <c r="I10097" t="s">
        <v>55650</v>
      </c>
      <c r="J10097"/>
      <c r="K10097" t="s">
        <v>565</v>
      </c>
      <c r="L10097" s="119" t="str">
        <f t="shared" si="628"/>
        <v>NA</v>
      </c>
      <c r="M10097" s="119"/>
      <c r="N10097" s="120" t="str">
        <f t="shared" si="629"/>
        <v>NA</v>
      </c>
      <c r="O10097" s="120"/>
      <c r="P10097"/>
      <c r="Q10097"/>
      <c r="R10097"/>
      <c r="S10097"/>
      <c r="T10097"/>
      <c r="U10097" t="s">
        <v>10832</v>
      </c>
      <c r="V10097" t="s">
        <v>33807</v>
      </c>
      <c r="W10097" t="s">
        <v>33808</v>
      </c>
      <c r="X10097" t="s">
        <v>193</v>
      </c>
      <c r="Y10097" t="s">
        <v>446</v>
      </c>
      <c r="Z10097" t="s">
        <v>54</v>
      </c>
      <c r="AA10097"/>
      <c r="AB10097" t="s">
        <v>48741</v>
      </c>
      <c r="AC10097" t="s">
        <v>55264</v>
      </c>
      <c r="AD10097" t="s">
        <v>10832</v>
      </c>
      <c r="AE10097" t="s">
        <v>565</v>
      </c>
      <c r="AF10097" s="119" t="str">
        <f t="shared" si="630"/>
        <v>NA</v>
      </c>
      <c r="AG10097" s="119"/>
      <c r="AH10097" s="119"/>
      <c r="AI10097" s="119"/>
      <c r="AJ10097" s="119" t="str">
        <f t="shared" si="631"/>
        <v>NA</v>
      </c>
      <c r="AK10097" s="190"/>
      <c r="AL10097" s="191"/>
    </row>
    <row r="10098" spans="1:38" x14ac:dyDescent="0.25">
      <c r="A10098" t="s">
        <v>36714</v>
      </c>
      <c r="B10098" t="s">
        <v>36713</v>
      </c>
      <c r="C10098" t="s">
        <v>3975</v>
      </c>
      <c r="D10098" t="s">
        <v>804</v>
      </c>
      <c r="E10098" t="s">
        <v>19494</v>
      </c>
      <c r="F10098" t="s">
        <v>54</v>
      </c>
      <c r="G10098"/>
      <c r="H10098" t="s">
        <v>49200</v>
      </c>
      <c r="I10098" t="s">
        <v>55651</v>
      </c>
      <c r="J10098" t="s">
        <v>36715</v>
      </c>
      <c r="K10098" t="s">
        <v>565</v>
      </c>
      <c r="L10098" s="119" t="str">
        <f t="shared" si="628"/>
        <v>NA</v>
      </c>
      <c r="M10098" s="119"/>
      <c r="N10098" s="120" t="str">
        <f t="shared" si="629"/>
        <v>NA</v>
      </c>
      <c r="O10098" s="120"/>
      <c r="P10098"/>
      <c r="Q10098"/>
      <c r="R10098"/>
      <c r="S10098"/>
      <c r="T10098"/>
      <c r="U10098" t="s">
        <v>34859</v>
      </c>
      <c r="V10098" t="s">
        <v>34858</v>
      </c>
      <c r="W10098" t="s">
        <v>27469</v>
      </c>
      <c r="X10098" t="s">
        <v>193</v>
      </c>
      <c r="Y10098" t="s">
        <v>446</v>
      </c>
      <c r="Z10098" t="s">
        <v>54</v>
      </c>
      <c r="AA10098"/>
      <c r="AB10098" t="s">
        <v>48741</v>
      </c>
      <c r="AC10098" t="s">
        <v>55264</v>
      </c>
      <c r="AD10098" t="s">
        <v>34860</v>
      </c>
      <c r="AE10098" t="s">
        <v>565</v>
      </c>
      <c r="AF10098" s="119" t="str">
        <f t="shared" si="630"/>
        <v>NA</v>
      </c>
      <c r="AG10098" s="119"/>
      <c r="AH10098" s="119"/>
      <c r="AI10098" s="119"/>
      <c r="AJ10098" s="119" t="str">
        <f t="shared" si="631"/>
        <v>NA</v>
      </c>
      <c r="AK10098" s="190"/>
      <c r="AL10098" s="191"/>
    </row>
    <row r="10099" spans="1:38" x14ac:dyDescent="0.25">
      <c r="A10099" t="s">
        <v>36995</v>
      </c>
      <c r="B10099" t="s">
        <v>36994</v>
      </c>
      <c r="C10099" t="s">
        <v>35925</v>
      </c>
      <c r="D10099" t="s">
        <v>804</v>
      </c>
      <c r="E10099" t="s">
        <v>36996</v>
      </c>
      <c r="F10099" t="s">
        <v>54</v>
      </c>
      <c r="G10099"/>
      <c r="H10099" t="s">
        <v>49201</v>
      </c>
      <c r="I10099" t="s">
        <v>55652</v>
      </c>
      <c r="J10099" t="s">
        <v>36997</v>
      </c>
      <c r="K10099" t="s">
        <v>565</v>
      </c>
      <c r="L10099" s="119" t="str">
        <f t="shared" si="628"/>
        <v>NA</v>
      </c>
      <c r="M10099" s="119"/>
      <c r="N10099" s="120" t="str">
        <f t="shared" si="629"/>
        <v>NA</v>
      </c>
      <c r="O10099" s="120"/>
      <c r="P10099"/>
      <c r="Q10099"/>
      <c r="R10099"/>
      <c r="S10099"/>
      <c r="T10099"/>
      <c r="U10099" t="s">
        <v>34590</v>
      </c>
      <c r="V10099" t="s">
        <v>34588</v>
      </c>
      <c r="W10099" t="s">
        <v>34589</v>
      </c>
      <c r="X10099" t="s">
        <v>193</v>
      </c>
      <c r="Y10099" t="s">
        <v>20243</v>
      </c>
      <c r="Z10099" t="s">
        <v>54</v>
      </c>
      <c r="AA10099"/>
      <c r="AB10099" t="s">
        <v>48742</v>
      </c>
      <c r="AC10099" t="s">
        <v>55265</v>
      </c>
      <c r="AD10099"/>
      <c r="AE10099" t="s">
        <v>565</v>
      </c>
      <c r="AF10099" s="119" t="str">
        <f t="shared" si="630"/>
        <v>NA</v>
      </c>
      <c r="AG10099" s="119"/>
      <c r="AH10099" s="119"/>
      <c r="AI10099" s="119"/>
      <c r="AJ10099" s="119" t="str">
        <f t="shared" si="631"/>
        <v>NA</v>
      </c>
      <c r="AK10099" s="190"/>
      <c r="AL10099" s="191"/>
    </row>
    <row r="10100" spans="1:38" x14ac:dyDescent="0.25">
      <c r="A10100" t="s">
        <v>36720</v>
      </c>
      <c r="B10100" t="s">
        <v>36719</v>
      </c>
      <c r="C10100" t="s">
        <v>9640</v>
      </c>
      <c r="D10100" t="s">
        <v>804</v>
      </c>
      <c r="E10100" t="s">
        <v>20454</v>
      </c>
      <c r="F10100" t="s">
        <v>54</v>
      </c>
      <c r="G10100"/>
      <c r="H10100" t="s">
        <v>49202</v>
      </c>
      <c r="I10100" t="s">
        <v>55653</v>
      </c>
      <c r="J10100" t="s">
        <v>36721</v>
      </c>
      <c r="K10100" t="s">
        <v>565</v>
      </c>
      <c r="L10100" s="119" t="str">
        <f t="shared" si="628"/>
        <v>NA</v>
      </c>
      <c r="M10100" s="119"/>
      <c r="N10100" s="120" t="str">
        <f t="shared" si="629"/>
        <v>NA</v>
      </c>
      <c r="O10100" s="120"/>
      <c r="P10100"/>
      <c r="Q10100"/>
      <c r="R10100"/>
      <c r="S10100"/>
      <c r="T10100"/>
      <c r="U10100" t="s">
        <v>34892</v>
      </c>
      <c r="V10100" t="s">
        <v>34891</v>
      </c>
      <c r="W10100" t="s">
        <v>5135</v>
      </c>
      <c r="X10100" t="s">
        <v>193</v>
      </c>
      <c r="Y10100" t="s">
        <v>1634</v>
      </c>
      <c r="Z10100" t="s">
        <v>54</v>
      </c>
      <c r="AA10100"/>
      <c r="AB10100" t="s">
        <v>48743</v>
      </c>
      <c r="AC10100" t="s">
        <v>55266</v>
      </c>
      <c r="AD10100" t="s">
        <v>34893</v>
      </c>
      <c r="AE10100" t="s">
        <v>565</v>
      </c>
      <c r="AF10100" s="119" t="str">
        <f t="shared" si="630"/>
        <v>NA</v>
      </c>
      <c r="AG10100" s="119"/>
      <c r="AH10100" s="119"/>
      <c r="AI10100" s="119"/>
      <c r="AJ10100" s="119" t="str">
        <f t="shared" si="631"/>
        <v>NA</v>
      </c>
      <c r="AK10100" s="190"/>
      <c r="AL10100" s="191"/>
    </row>
    <row r="10101" spans="1:38" x14ac:dyDescent="0.25">
      <c r="A10101" t="s">
        <v>36279</v>
      </c>
      <c r="B10101" t="s">
        <v>36278</v>
      </c>
      <c r="C10101" t="s">
        <v>3975</v>
      </c>
      <c r="D10101" t="s">
        <v>804</v>
      </c>
      <c r="E10101" t="s">
        <v>36280</v>
      </c>
      <c r="F10101" t="s">
        <v>54</v>
      </c>
      <c r="G10101"/>
      <c r="H10101" t="s">
        <v>49203</v>
      </c>
      <c r="I10101" t="s">
        <v>55654</v>
      </c>
      <c r="J10101" t="s">
        <v>36281</v>
      </c>
      <c r="K10101" t="s">
        <v>565</v>
      </c>
      <c r="L10101" s="119" t="str">
        <f t="shared" si="628"/>
        <v>NA</v>
      </c>
      <c r="M10101" s="119"/>
      <c r="N10101" s="120" t="str">
        <f t="shared" si="629"/>
        <v>NA</v>
      </c>
      <c r="O10101" s="120"/>
      <c r="P10101"/>
      <c r="Q10101"/>
      <c r="R10101"/>
      <c r="S10101"/>
      <c r="T10101"/>
      <c r="U10101" t="s">
        <v>35318</v>
      </c>
      <c r="V10101" t="s">
        <v>35317</v>
      </c>
      <c r="W10101" t="s">
        <v>27746</v>
      </c>
      <c r="X10101" t="s">
        <v>193</v>
      </c>
      <c r="Y10101" t="s">
        <v>1634</v>
      </c>
      <c r="Z10101" t="s">
        <v>54</v>
      </c>
      <c r="AA10101"/>
      <c r="AB10101" t="s">
        <v>48743</v>
      </c>
      <c r="AC10101" t="s">
        <v>55266</v>
      </c>
      <c r="AD10101" t="s">
        <v>35319</v>
      </c>
      <c r="AE10101" t="s">
        <v>565</v>
      </c>
      <c r="AF10101" s="119" t="str">
        <f t="shared" si="630"/>
        <v>NA</v>
      </c>
      <c r="AG10101" s="119"/>
      <c r="AH10101" s="119"/>
      <c r="AI10101" s="119"/>
      <c r="AJ10101" s="119" t="str">
        <f t="shared" si="631"/>
        <v>NA</v>
      </c>
      <c r="AK10101" s="190"/>
      <c r="AL10101" s="191"/>
    </row>
    <row r="10102" spans="1:38" x14ac:dyDescent="0.25">
      <c r="A10102" t="s">
        <v>37235</v>
      </c>
      <c r="B10102" t="s">
        <v>37234</v>
      </c>
      <c r="C10102" t="s">
        <v>5382</v>
      </c>
      <c r="D10102" t="s">
        <v>804</v>
      </c>
      <c r="E10102" t="s">
        <v>32849</v>
      </c>
      <c r="F10102" t="s">
        <v>54</v>
      </c>
      <c r="G10102"/>
      <c r="H10102" t="s">
        <v>49204</v>
      </c>
      <c r="I10102" t="s">
        <v>55655</v>
      </c>
      <c r="J10102"/>
      <c r="K10102" t="s">
        <v>565</v>
      </c>
      <c r="L10102" s="119" t="str">
        <f t="shared" si="628"/>
        <v>NA</v>
      </c>
      <c r="M10102" s="119"/>
      <c r="N10102" s="120" t="str">
        <f t="shared" si="629"/>
        <v>NA</v>
      </c>
      <c r="O10102" s="120"/>
      <c r="P10102"/>
      <c r="Q10102"/>
      <c r="R10102"/>
      <c r="S10102"/>
      <c r="T10102"/>
      <c r="U10102" t="s">
        <v>35315</v>
      </c>
      <c r="V10102" t="s">
        <v>35314</v>
      </c>
      <c r="W10102" t="s">
        <v>27746</v>
      </c>
      <c r="X10102" t="s">
        <v>193</v>
      </c>
      <c r="Y10102" t="s">
        <v>1634</v>
      </c>
      <c r="Z10102" t="s">
        <v>54</v>
      </c>
      <c r="AA10102"/>
      <c r="AB10102" t="s">
        <v>48743</v>
      </c>
      <c r="AC10102" t="s">
        <v>55266</v>
      </c>
      <c r="AD10102" t="s">
        <v>35316</v>
      </c>
      <c r="AE10102" t="s">
        <v>565</v>
      </c>
      <c r="AF10102" s="119" t="str">
        <f t="shared" si="630"/>
        <v>NA</v>
      </c>
      <c r="AG10102" s="119"/>
      <c r="AH10102" s="119"/>
      <c r="AI10102" s="119"/>
      <c r="AJ10102" s="119" t="str">
        <f t="shared" si="631"/>
        <v>NA</v>
      </c>
      <c r="AK10102" s="190"/>
      <c r="AL10102" s="191"/>
    </row>
    <row r="10103" spans="1:38" x14ac:dyDescent="0.25">
      <c r="A10103" t="s">
        <v>36757</v>
      </c>
      <c r="B10103" t="s">
        <v>36755</v>
      </c>
      <c r="C10103" t="s">
        <v>36756</v>
      </c>
      <c r="D10103" t="s">
        <v>804</v>
      </c>
      <c r="E10103" t="s">
        <v>36758</v>
      </c>
      <c r="F10103" t="s">
        <v>54</v>
      </c>
      <c r="G10103"/>
      <c r="H10103" t="s">
        <v>49205</v>
      </c>
      <c r="I10103" t="s">
        <v>55656</v>
      </c>
      <c r="J10103" t="s">
        <v>36757</v>
      </c>
      <c r="K10103" t="s">
        <v>565</v>
      </c>
      <c r="L10103" s="119" t="str">
        <f t="shared" si="628"/>
        <v>NA</v>
      </c>
      <c r="M10103" s="119"/>
      <c r="N10103" s="120" t="str">
        <f t="shared" si="629"/>
        <v>NA</v>
      </c>
      <c r="O10103" s="120"/>
      <c r="P10103"/>
      <c r="Q10103"/>
      <c r="R10103"/>
      <c r="S10103"/>
      <c r="T10103"/>
      <c r="U10103" t="s">
        <v>27747</v>
      </c>
      <c r="V10103" t="s">
        <v>27745</v>
      </c>
      <c r="W10103" t="s">
        <v>27746</v>
      </c>
      <c r="X10103" t="s">
        <v>193</v>
      </c>
      <c r="Y10103" t="s">
        <v>1634</v>
      </c>
      <c r="Z10103" t="s">
        <v>54</v>
      </c>
      <c r="AA10103"/>
      <c r="AB10103" t="s">
        <v>48743</v>
      </c>
      <c r="AC10103" t="s">
        <v>55266</v>
      </c>
      <c r="AD10103" t="s">
        <v>27748</v>
      </c>
      <c r="AE10103" t="s">
        <v>565</v>
      </c>
      <c r="AF10103" s="119" t="str">
        <f t="shared" si="630"/>
        <v>NA</v>
      </c>
      <c r="AG10103" s="119"/>
      <c r="AH10103" s="119"/>
      <c r="AI10103" s="119"/>
      <c r="AJ10103" s="119" t="str">
        <f t="shared" si="631"/>
        <v>NA</v>
      </c>
      <c r="AK10103" s="190"/>
      <c r="AL10103" s="191"/>
    </row>
    <row r="10104" spans="1:38" x14ac:dyDescent="0.25">
      <c r="A10104" t="s">
        <v>37203</v>
      </c>
      <c r="B10104" t="s">
        <v>37202</v>
      </c>
      <c r="C10104" t="s">
        <v>36756</v>
      </c>
      <c r="D10104" t="s">
        <v>804</v>
      </c>
      <c r="E10104" t="s">
        <v>12081</v>
      </c>
      <c r="F10104" t="s">
        <v>54</v>
      </c>
      <c r="G10104"/>
      <c r="H10104" t="s">
        <v>49206</v>
      </c>
      <c r="I10104" t="s">
        <v>55657</v>
      </c>
      <c r="J10104" t="s">
        <v>37204</v>
      </c>
      <c r="K10104" t="s">
        <v>565</v>
      </c>
      <c r="L10104" s="119" t="str">
        <f t="shared" si="628"/>
        <v>NA</v>
      </c>
      <c r="M10104" s="119"/>
      <c r="N10104" s="120" t="str">
        <f t="shared" si="629"/>
        <v>NA</v>
      </c>
      <c r="O10104" s="120"/>
      <c r="P10104"/>
      <c r="Q10104"/>
      <c r="R10104"/>
      <c r="S10104"/>
      <c r="T10104"/>
      <c r="U10104" t="s">
        <v>34956</v>
      </c>
      <c r="V10104" t="s">
        <v>34955</v>
      </c>
      <c r="W10104" t="s">
        <v>5135</v>
      </c>
      <c r="X10104" t="s">
        <v>193</v>
      </c>
      <c r="Y10104" t="s">
        <v>34957</v>
      </c>
      <c r="Z10104" t="s">
        <v>54</v>
      </c>
      <c r="AA10104"/>
      <c r="AB10104" t="s">
        <v>48744</v>
      </c>
      <c r="AC10104" t="s">
        <v>55267</v>
      </c>
      <c r="AD10104" t="s">
        <v>34958</v>
      </c>
      <c r="AE10104" t="s">
        <v>565</v>
      </c>
      <c r="AF10104" s="119" t="str">
        <f t="shared" si="630"/>
        <v>NA</v>
      </c>
      <c r="AG10104" s="119"/>
      <c r="AH10104" s="119"/>
      <c r="AI10104" s="119"/>
      <c r="AJ10104" s="119" t="str">
        <f t="shared" si="631"/>
        <v>NA</v>
      </c>
      <c r="AK10104" s="190"/>
      <c r="AL10104" s="191"/>
    </row>
    <row r="10105" spans="1:38" x14ac:dyDescent="0.25">
      <c r="A10105" t="s">
        <v>37396</v>
      </c>
      <c r="B10105" t="s">
        <v>37394</v>
      </c>
      <c r="C10105" t="s">
        <v>37395</v>
      </c>
      <c r="D10105" t="s">
        <v>804</v>
      </c>
      <c r="E10105" t="s">
        <v>37397</v>
      </c>
      <c r="F10105" t="s">
        <v>54</v>
      </c>
      <c r="G10105"/>
      <c r="H10105" t="s">
        <v>49207</v>
      </c>
      <c r="I10105" t="s">
        <v>55658</v>
      </c>
      <c r="J10105" t="s">
        <v>37398</v>
      </c>
      <c r="K10105" t="s">
        <v>565</v>
      </c>
      <c r="L10105" s="119" t="str">
        <f t="shared" si="628"/>
        <v>NA</v>
      </c>
      <c r="M10105" s="119"/>
      <c r="N10105" s="120" t="str">
        <f t="shared" si="629"/>
        <v>NA</v>
      </c>
      <c r="O10105" s="120"/>
      <c r="P10105"/>
      <c r="Q10105"/>
      <c r="R10105"/>
      <c r="S10105"/>
      <c r="T10105"/>
      <c r="U10105" t="s">
        <v>34965</v>
      </c>
      <c r="V10105" t="s">
        <v>34964</v>
      </c>
      <c r="W10105" t="s">
        <v>5135</v>
      </c>
      <c r="X10105" t="s">
        <v>193</v>
      </c>
      <c r="Y10105" t="s">
        <v>5562</v>
      </c>
      <c r="Z10105" t="s">
        <v>54</v>
      </c>
      <c r="AA10105"/>
      <c r="AB10105" t="s">
        <v>48745</v>
      </c>
      <c r="AC10105" t="s">
        <v>55268</v>
      </c>
      <c r="AD10105" t="s">
        <v>34966</v>
      </c>
      <c r="AE10105" t="s">
        <v>565</v>
      </c>
      <c r="AF10105" s="119" t="str">
        <f t="shared" si="630"/>
        <v>NA</v>
      </c>
      <c r="AG10105" s="119"/>
      <c r="AH10105" s="119"/>
      <c r="AI10105" s="119"/>
      <c r="AJ10105" s="119" t="str">
        <f t="shared" si="631"/>
        <v>NA</v>
      </c>
      <c r="AK10105" s="190"/>
      <c r="AL10105" s="191"/>
    </row>
    <row r="10106" spans="1:38" x14ac:dyDescent="0.25">
      <c r="A10106" t="s">
        <v>37418</v>
      </c>
      <c r="B10106" t="s">
        <v>37416</v>
      </c>
      <c r="C10106" t="s">
        <v>37417</v>
      </c>
      <c r="D10106" t="s">
        <v>804</v>
      </c>
      <c r="E10106" t="s">
        <v>37419</v>
      </c>
      <c r="F10106" t="s">
        <v>54</v>
      </c>
      <c r="G10106"/>
      <c r="H10106" t="s">
        <v>49208</v>
      </c>
      <c r="I10106" t="s">
        <v>55659</v>
      </c>
      <c r="J10106" t="s">
        <v>37420</v>
      </c>
      <c r="K10106" t="s">
        <v>565</v>
      </c>
      <c r="L10106" s="119" t="str">
        <f t="shared" si="628"/>
        <v>NA</v>
      </c>
      <c r="M10106" s="119"/>
      <c r="N10106" s="120" t="str">
        <f t="shared" si="629"/>
        <v>NA</v>
      </c>
      <c r="O10106" s="120"/>
      <c r="P10106"/>
      <c r="Q10106"/>
      <c r="R10106"/>
      <c r="S10106"/>
      <c r="T10106"/>
      <c r="U10106" t="s">
        <v>35321</v>
      </c>
      <c r="V10106" t="s">
        <v>35320</v>
      </c>
      <c r="W10106" t="s">
        <v>27746</v>
      </c>
      <c r="X10106" t="s">
        <v>193</v>
      </c>
      <c r="Y10106" t="s">
        <v>5562</v>
      </c>
      <c r="Z10106" t="s">
        <v>54</v>
      </c>
      <c r="AA10106"/>
      <c r="AB10106" t="s">
        <v>48745</v>
      </c>
      <c r="AC10106" t="s">
        <v>55268</v>
      </c>
      <c r="AD10106" t="s">
        <v>35322</v>
      </c>
      <c r="AE10106" t="s">
        <v>565</v>
      </c>
      <c r="AF10106" s="119" t="str">
        <f t="shared" si="630"/>
        <v>NA</v>
      </c>
      <c r="AG10106" s="119"/>
      <c r="AH10106" s="119"/>
      <c r="AI10106" s="119"/>
      <c r="AJ10106" s="119" t="str">
        <f t="shared" si="631"/>
        <v>NA</v>
      </c>
      <c r="AK10106" s="190"/>
      <c r="AL10106" s="191"/>
    </row>
    <row r="10107" spans="1:38" x14ac:dyDescent="0.25">
      <c r="A10107" t="s">
        <v>37296</v>
      </c>
      <c r="B10107" t="s">
        <v>37295</v>
      </c>
      <c r="C10107" t="s">
        <v>5801</v>
      </c>
      <c r="D10107" t="s">
        <v>804</v>
      </c>
      <c r="E10107" t="s">
        <v>5252</v>
      </c>
      <c r="F10107" t="s">
        <v>54</v>
      </c>
      <c r="G10107"/>
      <c r="H10107" t="s">
        <v>49209</v>
      </c>
      <c r="I10107" t="s">
        <v>55660</v>
      </c>
      <c r="J10107" t="s">
        <v>37297</v>
      </c>
      <c r="K10107" t="s">
        <v>565</v>
      </c>
      <c r="L10107" s="119" t="str">
        <f t="shared" si="628"/>
        <v>NA</v>
      </c>
      <c r="M10107" s="119"/>
      <c r="N10107" s="120" t="str">
        <f t="shared" si="629"/>
        <v>NA</v>
      </c>
      <c r="O10107" s="120"/>
      <c r="P10107"/>
      <c r="Q10107"/>
      <c r="R10107"/>
      <c r="S10107"/>
      <c r="T10107"/>
      <c r="U10107" t="s">
        <v>27664</v>
      </c>
      <c r="V10107" t="s">
        <v>31973</v>
      </c>
      <c r="W10107" t="s">
        <v>27746</v>
      </c>
      <c r="X10107" t="s">
        <v>193</v>
      </c>
      <c r="Y10107" t="s">
        <v>5562</v>
      </c>
      <c r="Z10107" t="s">
        <v>54</v>
      </c>
      <c r="AA10107"/>
      <c r="AB10107" t="s">
        <v>48745</v>
      </c>
      <c r="AC10107" t="s">
        <v>55268</v>
      </c>
      <c r="AD10107" t="s">
        <v>27664</v>
      </c>
      <c r="AE10107" t="s">
        <v>565</v>
      </c>
      <c r="AF10107" s="119" t="str">
        <f t="shared" si="630"/>
        <v>NA</v>
      </c>
      <c r="AG10107" s="119"/>
      <c r="AH10107" s="119"/>
      <c r="AI10107" s="119"/>
      <c r="AJ10107" s="119" t="str">
        <f t="shared" si="631"/>
        <v>NA</v>
      </c>
      <c r="AK10107" s="190"/>
      <c r="AL10107" s="191"/>
    </row>
    <row r="10108" spans="1:38" x14ac:dyDescent="0.25">
      <c r="A10108" t="s">
        <v>36276</v>
      </c>
      <c r="B10108" t="s">
        <v>36274</v>
      </c>
      <c r="C10108" t="s">
        <v>36275</v>
      </c>
      <c r="D10108" t="s">
        <v>804</v>
      </c>
      <c r="E10108" t="s">
        <v>13489</v>
      </c>
      <c r="F10108" t="s">
        <v>54</v>
      </c>
      <c r="G10108"/>
      <c r="H10108" t="s">
        <v>49210</v>
      </c>
      <c r="I10108" t="s">
        <v>55661</v>
      </c>
      <c r="J10108" t="s">
        <v>36277</v>
      </c>
      <c r="K10108" t="s">
        <v>565</v>
      </c>
      <c r="L10108" s="119" t="str">
        <f t="shared" si="628"/>
        <v>NA</v>
      </c>
      <c r="M10108" s="119"/>
      <c r="N10108" s="120" t="str">
        <f t="shared" si="629"/>
        <v>NA</v>
      </c>
      <c r="O10108" s="120"/>
      <c r="P10108"/>
      <c r="Q10108"/>
      <c r="R10108"/>
      <c r="S10108"/>
      <c r="T10108"/>
      <c r="U10108" t="s">
        <v>35330</v>
      </c>
      <c r="V10108" t="s">
        <v>35329</v>
      </c>
      <c r="W10108" t="s">
        <v>27746</v>
      </c>
      <c r="X10108" t="s">
        <v>193</v>
      </c>
      <c r="Y10108" t="s">
        <v>3369</v>
      </c>
      <c r="Z10108" t="s">
        <v>54</v>
      </c>
      <c r="AA10108"/>
      <c r="AB10108" t="s">
        <v>48746</v>
      </c>
      <c r="AC10108" t="s">
        <v>55269</v>
      </c>
      <c r="AD10108" t="s">
        <v>35331</v>
      </c>
      <c r="AE10108" t="s">
        <v>565</v>
      </c>
      <c r="AF10108" s="119" t="str">
        <f t="shared" si="630"/>
        <v>NA</v>
      </c>
      <c r="AG10108" s="119"/>
      <c r="AH10108" s="119"/>
      <c r="AI10108" s="119"/>
      <c r="AJ10108" s="119" t="str">
        <f t="shared" si="631"/>
        <v>NA</v>
      </c>
      <c r="AK10108" s="190"/>
      <c r="AL10108" s="191"/>
    </row>
    <row r="10109" spans="1:38" x14ac:dyDescent="0.25">
      <c r="A10109" t="s">
        <v>36532</v>
      </c>
      <c r="B10109" t="s">
        <v>36531</v>
      </c>
      <c r="C10109" t="s">
        <v>3975</v>
      </c>
      <c r="D10109" t="s">
        <v>804</v>
      </c>
      <c r="E10109" t="s">
        <v>29396</v>
      </c>
      <c r="F10109" t="s">
        <v>54</v>
      </c>
      <c r="G10109"/>
      <c r="H10109" t="s">
        <v>49211</v>
      </c>
      <c r="I10109" t="s">
        <v>55662</v>
      </c>
      <c r="J10109" t="s">
        <v>36532</v>
      </c>
      <c r="K10109" t="s">
        <v>565</v>
      </c>
      <c r="L10109" s="119" t="str">
        <f t="shared" si="628"/>
        <v>NA</v>
      </c>
      <c r="M10109" s="119"/>
      <c r="N10109" s="120" t="str">
        <f t="shared" si="629"/>
        <v>NA</v>
      </c>
      <c r="O10109" s="120"/>
      <c r="P10109"/>
      <c r="Q10109"/>
      <c r="R10109"/>
      <c r="S10109"/>
      <c r="T10109"/>
      <c r="U10109" t="s">
        <v>35327</v>
      </c>
      <c r="V10109" t="s">
        <v>35326</v>
      </c>
      <c r="W10109" t="s">
        <v>27746</v>
      </c>
      <c r="X10109" t="s">
        <v>193</v>
      </c>
      <c r="Y10109" t="s">
        <v>3369</v>
      </c>
      <c r="Z10109" t="s">
        <v>54</v>
      </c>
      <c r="AA10109"/>
      <c r="AB10109" t="s">
        <v>48746</v>
      </c>
      <c r="AC10109" t="s">
        <v>55269</v>
      </c>
      <c r="AD10109" t="s">
        <v>35328</v>
      </c>
      <c r="AE10109" t="s">
        <v>565</v>
      </c>
      <c r="AF10109" s="119" t="str">
        <f t="shared" si="630"/>
        <v>NA</v>
      </c>
      <c r="AG10109" s="119"/>
      <c r="AH10109" s="119"/>
      <c r="AI10109" s="119"/>
      <c r="AJ10109" s="119" t="str">
        <f t="shared" si="631"/>
        <v>NA</v>
      </c>
      <c r="AK10109" s="190"/>
      <c r="AL10109" s="191"/>
    </row>
    <row r="10110" spans="1:38" x14ac:dyDescent="0.25">
      <c r="A10110" t="s">
        <v>35917</v>
      </c>
      <c r="B10110" t="s">
        <v>35915</v>
      </c>
      <c r="C10110" t="s">
        <v>35916</v>
      </c>
      <c r="D10110" t="s">
        <v>804</v>
      </c>
      <c r="E10110" t="s">
        <v>35918</v>
      </c>
      <c r="F10110" t="s">
        <v>54</v>
      </c>
      <c r="G10110"/>
      <c r="H10110" t="s">
        <v>49212</v>
      </c>
      <c r="I10110" t="s">
        <v>55663</v>
      </c>
      <c r="J10110" t="s">
        <v>35919</v>
      </c>
      <c r="K10110" t="s">
        <v>565</v>
      </c>
      <c r="L10110" s="119" t="str">
        <f t="shared" si="628"/>
        <v>NA</v>
      </c>
      <c r="M10110" s="119"/>
      <c r="N10110" s="120" t="str">
        <f t="shared" si="629"/>
        <v>NA</v>
      </c>
      <c r="O10110" s="120"/>
      <c r="P10110"/>
      <c r="Q10110"/>
      <c r="R10110"/>
      <c r="S10110"/>
      <c r="T10110"/>
      <c r="U10110" t="s">
        <v>35324</v>
      </c>
      <c r="V10110" t="s">
        <v>35323</v>
      </c>
      <c r="W10110" t="s">
        <v>27746</v>
      </c>
      <c r="X10110" t="s">
        <v>193</v>
      </c>
      <c r="Y10110" t="s">
        <v>3369</v>
      </c>
      <c r="Z10110" t="s">
        <v>54</v>
      </c>
      <c r="AA10110"/>
      <c r="AB10110" t="s">
        <v>48746</v>
      </c>
      <c r="AC10110" t="s">
        <v>55269</v>
      </c>
      <c r="AD10110" t="s">
        <v>35325</v>
      </c>
      <c r="AE10110" t="s">
        <v>565</v>
      </c>
      <c r="AF10110" s="119" t="str">
        <f t="shared" si="630"/>
        <v>NA</v>
      </c>
      <c r="AG10110" s="119"/>
      <c r="AH10110" s="119"/>
      <c r="AI10110" s="119"/>
      <c r="AJ10110" s="119" t="str">
        <f t="shared" si="631"/>
        <v>NA</v>
      </c>
      <c r="AK10110" s="190"/>
      <c r="AL10110" s="191"/>
    </row>
    <row r="10111" spans="1:38" x14ac:dyDescent="0.25">
      <c r="A10111" t="s">
        <v>37187</v>
      </c>
      <c r="B10111" t="s">
        <v>37186</v>
      </c>
      <c r="C10111" t="s">
        <v>802</v>
      </c>
      <c r="D10111" t="s">
        <v>804</v>
      </c>
      <c r="E10111" t="s">
        <v>418</v>
      </c>
      <c r="F10111" t="s">
        <v>54</v>
      </c>
      <c r="G10111"/>
      <c r="H10111" t="s">
        <v>49213</v>
      </c>
      <c r="I10111" t="s">
        <v>55664</v>
      </c>
      <c r="J10111"/>
      <c r="K10111" t="s">
        <v>565</v>
      </c>
      <c r="L10111" s="119" t="str">
        <f t="shared" si="628"/>
        <v>NA</v>
      </c>
      <c r="M10111" s="119"/>
      <c r="N10111" s="120" t="str">
        <f t="shared" si="629"/>
        <v>NA</v>
      </c>
      <c r="O10111" s="120"/>
      <c r="P10111"/>
      <c r="Q10111"/>
      <c r="R10111"/>
      <c r="S10111"/>
      <c r="T10111"/>
      <c r="U10111" t="s">
        <v>35333</v>
      </c>
      <c r="V10111" t="s">
        <v>35332</v>
      </c>
      <c r="W10111" t="s">
        <v>27746</v>
      </c>
      <c r="X10111" t="s">
        <v>193</v>
      </c>
      <c r="Y10111" t="s">
        <v>2584</v>
      </c>
      <c r="Z10111" t="s">
        <v>54</v>
      </c>
      <c r="AA10111"/>
      <c r="AB10111" t="s">
        <v>48747</v>
      </c>
      <c r="AC10111" t="s">
        <v>55270</v>
      </c>
      <c r="AD10111" t="s">
        <v>35334</v>
      </c>
      <c r="AE10111" t="s">
        <v>565</v>
      </c>
      <c r="AF10111" s="119" t="str">
        <f t="shared" si="630"/>
        <v>NA</v>
      </c>
      <c r="AG10111" s="119"/>
      <c r="AH10111" s="119"/>
      <c r="AI10111" s="119"/>
      <c r="AJ10111" s="119" t="str">
        <f t="shared" si="631"/>
        <v>NA</v>
      </c>
      <c r="AK10111" s="190"/>
      <c r="AL10111" s="191"/>
    </row>
    <row r="10112" spans="1:38" x14ac:dyDescent="0.25">
      <c r="A10112" t="s">
        <v>37621</v>
      </c>
      <c r="B10112" t="s">
        <v>37620</v>
      </c>
      <c r="C10112" t="s">
        <v>35916</v>
      </c>
      <c r="D10112" t="s">
        <v>804</v>
      </c>
      <c r="E10112" t="s">
        <v>22517</v>
      </c>
      <c r="F10112" t="s">
        <v>54</v>
      </c>
      <c r="G10112"/>
      <c r="H10112" t="s">
        <v>49214</v>
      </c>
      <c r="I10112" t="s">
        <v>55665</v>
      </c>
      <c r="J10112" t="s">
        <v>37622</v>
      </c>
      <c r="K10112" t="s">
        <v>565</v>
      </c>
      <c r="L10112" s="119" t="str">
        <f t="shared" si="628"/>
        <v>NA</v>
      </c>
      <c r="M10112" s="119"/>
      <c r="N10112" s="120" t="str">
        <f t="shared" si="629"/>
        <v>NA</v>
      </c>
      <c r="O10112" s="120"/>
      <c r="P10112"/>
      <c r="Q10112"/>
      <c r="R10112"/>
      <c r="S10112"/>
      <c r="T10112"/>
      <c r="U10112" t="s">
        <v>35336</v>
      </c>
      <c r="V10112" t="s">
        <v>35335</v>
      </c>
      <c r="W10112" t="s">
        <v>27746</v>
      </c>
      <c r="X10112" t="s">
        <v>193</v>
      </c>
      <c r="Y10112" t="s">
        <v>2609</v>
      </c>
      <c r="Z10112" t="s">
        <v>54</v>
      </c>
      <c r="AA10112"/>
      <c r="AB10112" t="s">
        <v>48748</v>
      </c>
      <c r="AC10112" t="s">
        <v>55271</v>
      </c>
      <c r="AD10112" t="s">
        <v>35337</v>
      </c>
      <c r="AE10112" t="s">
        <v>565</v>
      </c>
      <c r="AF10112" s="119" t="str">
        <f t="shared" si="630"/>
        <v>NA</v>
      </c>
      <c r="AG10112" s="119"/>
      <c r="AH10112" s="119"/>
      <c r="AI10112" s="119"/>
      <c r="AJ10112" s="119" t="str">
        <f t="shared" si="631"/>
        <v>NA</v>
      </c>
      <c r="AK10112" s="190"/>
      <c r="AL10112" s="191"/>
    </row>
    <row r="10113" spans="1:38" x14ac:dyDescent="0.25">
      <c r="A10113" t="s">
        <v>37517</v>
      </c>
      <c r="B10113" t="s">
        <v>37516</v>
      </c>
      <c r="C10113" t="s">
        <v>6733</v>
      </c>
      <c r="D10113" t="s">
        <v>804</v>
      </c>
      <c r="E10113" t="s">
        <v>957</v>
      </c>
      <c r="F10113" t="s">
        <v>54</v>
      </c>
      <c r="G10113"/>
      <c r="H10113" t="s">
        <v>49215</v>
      </c>
      <c r="I10113" t="s">
        <v>55666</v>
      </c>
      <c r="J10113" t="s">
        <v>37518</v>
      </c>
      <c r="K10113" t="s">
        <v>565</v>
      </c>
      <c r="L10113" s="119" t="str">
        <f t="shared" si="628"/>
        <v>NA</v>
      </c>
      <c r="M10113" s="119"/>
      <c r="N10113" s="120" t="str">
        <f t="shared" si="629"/>
        <v>NA</v>
      </c>
      <c r="O10113" s="120"/>
      <c r="P10113"/>
      <c r="Q10113"/>
      <c r="R10113"/>
      <c r="S10113"/>
      <c r="T10113"/>
      <c r="U10113" t="s">
        <v>35339</v>
      </c>
      <c r="V10113" t="s">
        <v>35338</v>
      </c>
      <c r="W10113" t="s">
        <v>27746</v>
      </c>
      <c r="X10113" t="s">
        <v>193</v>
      </c>
      <c r="Y10113" t="s">
        <v>19005</v>
      </c>
      <c r="Z10113" t="s">
        <v>54</v>
      </c>
      <c r="AA10113"/>
      <c r="AB10113" t="s">
        <v>48749</v>
      </c>
      <c r="AC10113" t="s">
        <v>55272</v>
      </c>
      <c r="AD10113" t="s">
        <v>35340</v>
      </c>
      <c r="AE10113" t="s">
        <v>565</v>
      </c>
      <c r="AF10113" s="119" t="str">
        <f t="shared" si="630"/>
        <v>NA</v>
      </c>
      <c r="AG10113" s="119"/>
      <c r="AH10113" s="119"/>
      <c r="AI10113" s="119"/>
      <c r="AJ10113" s="119" t="str">
        <f t="shared" si="631"/>
        <v>NA</v>
      </c>
      <c r="AK10113" s="190"/>
      <c r="AL10113" s="191"/>
    </row>
    <row r="10114" spans="1:38" x14ac:dyDescent="0.25">
      <c r="A10114" t="s">
        <v>36784</v>
      </c>
      <c r="B10114" t="s">
        <v>36783</v>
      </c>
      <c r="C10114" t="s">
        <v>3975</v>
      </c>
      <c r="D10114" t="s">
        <v>804</v>
      </c>
      <c r="E10114" t="s">
        <v>1375</v>
      </c>
      <c r="F10114" t="s">
        <v>54</v>
      </c>
      <c r="G10114"/>
      <c r="H10114" t="s">
        <v>49216</v>
      </c>
      <c r="I10114" t="s">
        <v>55667</v>
      </c>
      <c r="J10114" t="s">
        <v>36785</v>
      </c>
      <c r="K10114" t="s">
        <v>565</v>
      </c>
      <c r="L10114" s="119" t="str">
        <f t="shared" si="628"/>
        <v>NA</v>
      </c>
      <c r="M10114" s="119"/>
      <c r="N10114" s="120" t="str">
        <f t="shared" si="629"/>
        <v>NA</v>
      </c>
      <c r="O10114" s="120"/>
      <c r="P10114"/>
      <c r="Q10114"/>
      <c r="R10114"/>
      <c r="S10114"/>
      <c r="T10114"/>
      <c r="U10114" t="s">
        <v>34235</v>
      </c>
      <c r="V10114" t="s">
        <v>34234</v>
      </c>
      <c r="W10114" t="s">
        <v>27746</v>
      </c>
      <c r="X10114" t="s">
        <v>193</v>
      </c>
      <c r="Y10114" t="s">
        <v>2779</v>
      </c>
      <c r="Z10114" t="s">
        <v>54</v>
      </c>
      <c r="AA10114"/>
      <c r="AB10114" t="s">
        <v>48750</v>
      </c>
      <c r="AC10114" t="s">
        <v>55273</v>
      </c>
      <c r="AD10114" t="s">
        <v>34236</v>
      </c>
      <c r="AE10114" t="s">
        <v>565</v>
      </c>
      <c r="AF10114" s="119" t="str">
        <f t="shared" si="630"/>
        <v>NA</v>
      </c>
      <c r="AG10114" s="119"/>
      <c r="AH10114" s="119"/>
      <c r="AI10114" s="119"/>
      <c r="AJ10114" s="119" t="str">
        <f t="shared" si="631"/>
        <v>NA</v>
      </c>
      <c r="AK10114" s="190"/>
      <c r="AL10114" s="191"/>
    </row>
    <row r="10115" spans="1:38" x14ac:dyDescent="0.25">
      <c r="A10115" t="s">
        <v>37294</v>
      </c>
      <c r="B10115" t="s">
        <v>37292</v>
      </c>
      <c r="C10115" t="s">
        <v>37293</v>
      </c>
      <c r="D10115" t="s">
        <v>804</v>
      </c>
      <c r="E10115" t="s">
        <v>2544</v>
      </c>
      <c r="F10115" t="s">
        <v>54</v>
      </c>
      <c r="G10115"/>
      <c r="H10115" t="s">
        <v>49217</v>
      </c>
      <c r="I10115" t="s">
        <v>55668</v>
      </c>
      <c r="J10115" t="s">
        <v>37294</v>
      </c>
      <c r="K10115" t="s">
        <v>565</v>
      </c>
      <c r="L10115" s="119" t="str">
        <f t="shared" ref="L10115:L10178" si="632">IF($Q$1&lt;&gt;"",IF(ISNUMBER(SEARCH("*"&amp;$Q$1&amp;"*", A10115)),A10115, IF(ISNUMBER(SEARCH("*"&amp;$Q$1&amp;"*", H10115)),A10115, IF(ISNUMBER(SEARCH("*"&amp;$Q$1&amp;"*", G10115)),A10115, IF(ISNUMBER(SEARCH("*"&amp;$Q$1&amp;"*", J10115)),A10115,  IF(ISNUMBER(SEARCH("*"&amp;$Q$1&amp;"*", E10115)),A10115, "NA"))))),"NA")</f>
        <v>NA</v>
      </c>
      <c r="M10115" s="119"/>
      <c r="N10115" s="120" t="str">
        <f t="shared" ref="N10115:N10178" si="633">IF($Q$11=1,IF(ISNUMBER(SEARCH($T$11,C10115)),A10115,"NA"),"NA")</f>
        <v>NA</v>
      </c>
      <c r="O10115" s="120"/>
      <c r="P10115"/>
      <c r="Q10115"/>
      <c r="R10115"/>
      <c r="S10115"/>
      <c r="T10115"/>
      <c r="U10115" t="s">
        <v>31845</v>
      </c>
      <c r="V10115" t="s">
        <v>31843</v>
      </c>
      <c r="W10115" t="s">
        <v>31844</v>
      </c>
      <c r="X10115" t="s">
        <v>193</v>
      </c>
      <c r="Y10115" t="s">
        <v>4140</v>
      </c>
      <c r="Z10115" t="s">
        <v>54</v>
      </c>
      <c r="AA10115"/>
      <c r="AB10115" t="s">
        <v>48751</v>
      </c>
      <c r="AC10115" t="s">
        <v>55274</v>
      </c>
      <c r="AD10115" t="s">
        <v>31845</v>
      </c>
      <c r="AE10115" t="s">
        <v>565</v>
      </c>
      <c r="AF10115" s="119" t="str">
        <f t="shared" ref="AF10115:AF10178" si="634">IF($Q$6&lt;&gt;"",IF(ISNUMBER(SEARCH($Q$6, W10115)),U10115, "NA"),"NA")</f>
        <v>NA</v>
      </c>
      <c r="AG10115" s="119"/>
      <c r="AH10115" s="119"/>
      <c r="AI10115" s="119"/>
      <c r="AJ10115" s="119" t="str">
        <f t="shared" ref="AJ10115:AJ10178" si="635">IF($Q$5&lt;&gt;"",IF(ISNUMBER(SEARCH($Q$5, U10115&amp;" "&amp;Y10115&amp;" "&amp;AA10115&amp;" "&amp;AB10115&amp;" "&amp;AD10115)),U10115, "NA"),"NA")</f>
        <v>NA</v>
      </c>
      <c r="AK10115" s="190"/>
      <c r="AL10115" s="191"/>
    </row>
    <row r="10116" spans="1:38" x14ac:dyDescent="0.25">
      <c r="A10116" t="s">
        <v>37624</v>
      </c>
      <c r="B10116" t="s">
        <v>37623</v>
      </c>
      <c r="C10116" t="s">
        <v>35916</v>
      </c>
      <c r="D10116" t="s">
        <v>804</v>
      </c>
      <c r="E10116" t="s">
        <v>2651</v>
      </c>
      <c r="F10116" t="s">
        <v>54</v>
      </c>
      <c r="G10116"/>
      <c r="H10116" t="s">
        <v>49218</v>
      </c>
      <c r="I10116" t="s">
        <v>55669</v>
      </c>
      <c r="J10116" t="s">
        <v>37625</v>
      </c>
      <c r="K10116" t="s">
        <v>565</v>
      </c>
      <c r="L10116" s="119" t="str">
        <f t="shared" si="632"/>
        <v>NA</v>
      </c>
      <c r="M10116" s="119"/>
      <c r="N10116" s="120" t="str">
        <f t="shared" si="633"/>
        <v>NA</v>
      </c>
      <c r="O10116" s="120"/>
      <c r="P10116"/>
      <c r="Q10116"/>
      <c r="R10116"/>
      <c r="S10116"/>
      <c r="T10116"/>
      <c r="U10116" t="s">
        <v>35342</v>
      </c>
      <c r="V10116" t="s">
        <v>35341</v>
      </c>
      <c r="W10116" t="s">
        <v>27746</v>
      </c>
      <c r="X10116" t="s">
        <v>193</v>
      </c>
      <c r="Y10116" t="s">
        <v>4140</v>
      </c>
      <c r="Z10116" t="s">
        <v>54</v>
      </c>
      <c r="AA10116"/>
      <c r="AB10116" t="s">
        <v>48751</v>
      </c>
      <c r="AC10116" t="s">
        <v>55274</v>
      </c>
      <c r="AD10116" t="s">
        <v>35343</v>
      </c>
      <c r="AE10116" t="s">
        <v>565</v>
      </c>
      <c r="AF10116" s="119" t="str">
        <f t="shared" si="634"/>
        <v>NA</v>
      </c>
      <c r="AG10116" s="119"/>
      <c r="AH10116" s="119"/>
      <c r="AI10116" s="119"/>
      <c r="AJ10116" s="119" t="str">
        <f t="shared" si="635"/>
        <v>NA</v>
      </c>
      <c r="AK10116" s="190"/>
      <c r="AL10116" s="191"/>
    </row>
    <row r="10117" spans="1:38" x14ac:dyDescent="0.25">
      <c r="A10117" t="s">
        <v>14934</v>
      </c>
      <c r="B10117" t="s">
        <v>37530</v>
      </c>
      <c r="C10117" t="s">
        <v>5069</v>
      </c>
      <c r="D10117" t="s">
        <v>804</v>
      </c>
      <c r="E10117" t="s">
        <v>17460</v>
      </c>
      <c r="F10117" t="s">
        <v>54</v>
      </c>
      <c r="G10117"/>
      <c r="H10117" t="s">
        <v>49219</v>
      </c>
      <c r="I10117" t="s">
        <v>55670</v>
      </c>
      <c r="J10117"/>
      <c r="K10117" t="s">
        <v>565</v>
      </c>
      <c r="L10117" s="119" t="str">
        <f t="shared" si="632"/>
        <v>NA</v>
      </c>
      <c r="M10117" s="119"/>
      <c r="N10117" s="120" t="str">
        <f t="shared" si="633"/>
        <v>NA</v>
      </c>
      <c r="O10117" s="120"/>
      <c r="P10117"/>
      <c r="Q10117"/>
      <c r="R10117"/>
      <c r="S10117"/>
      <c r="T10117"/>
      <c r="U10117" t="s">
        <v>35345</v>
      </c>
      <c r="V10117" t="s">
        <v>35344</v>
      </c>
      <c r="W10117" t="s">
        <v>27746</v>
      </c>
      <c r="X10117" t="s">
        <v>193</v>
      </c>
      <c r="Y10117" t="s">
        <v>19236</v>
      </c>
      <c r="Z10117" t="s">
        <v>54</v>
      </c>
      <c r="AA10117"/>
      <c r="AB10117" t="s">
        <v>48752</v>
      </c>
      <c r="AC10117" t="s">
        <v>55275</v>
      </c>
      <c r="AD10117" t="s">
        <v>35346</v>
      </c>
      <c r="AE10117" t="s">
        <v>565</v>
      </c>
      <c r="AF10117" s="119" t="str">
        <f t="shared" si="634"/>
        <v>NA</v>
      </c>
      <c r="AG10117" s="119"/>
      <c r="AH10117" s="119"/>
      <c r="AI10117" s="119"/>
      <c r="AJ10117" s="119" t="str">
        <f t="shared" si="635"/>
        <v>NA</v>
      </c>
      <c r="AK10117" s="190"/>
      <c r="AL10117" s="191"/>
    </row>
    <row r="10118" spans="1:38" x14ac:dyDescent="0.25">
      <c r="A10118" t="s">
        <v>37189</v>
      </c>
      <c r="B10118" t="s">
        <v>37188</v>
      </c>
      <c r="C10118" t="s">
        <v>802</v>
      </c>
      <c r="D10118" t="s">
        <v>804</v>
      </c>
      <c r="E10118" t="s">
        <v>805</v>
      </c>
      <c r="F10118" t="s">
        <v>54</v>
      </c>
      <c r="G10118"/>
      <c r="H10118" t="s">
        <v>49220</v>
      </c>
      <c r="I10118" t="s">
        <v>50458</v>
      </c>
      <c r="J10118"/>
      <c r="K10118" t="s">
        <v>565</v>
      </c>
      <c r="L10118" s="119" t="str">
        <f t="shared" si="632"/>
        <v>NA</v>
      </c>
      <c r="M10118" s="119"/>
      <c r="N10118" s="120" t="str">
        <f t="shared" si="633"/>
        <v>NA</v>
      </c>
      <c r="O10118" s="120"/>
      <c r="P10118"/>
      <c r="Q10118"/>
      <c r="R10118"/>
      <c r="S10118"/>
      <c r="T10118"/>
      <c r="U10118" t="s">
        <v>31036</v>
      </c>
      <c r="V10118" t="s">
        <v>31034</v>
      </c>
      <c r="W10118" t="s">
        <v>31035</v>
      </c>
      <c r="X10118" t="s">
        <v>193</v>
      </c>
      <c r="Y10118" t="s">
        <v>11059</v>
      </c>
      <c r="Z10118" t="s">
        <v>54</v>
      </c>
      <c r="AA10118"/>
      <c r="AB10118" t="s">
        <v>48753</v>
      </c>
      <c r="AC10118" t="s">
        <v>55276</v>
      </c>
      <c r="AD10118" t="s">
        <v>31037</v>
      </c>
      <c r="AE10118" t="s">
        <v>565</v>
      </c>
      <c r="AF10118" s="119" t="str">
        <f t="shared" si="634"/>
        <v>NA</v>
      </c>
      <c r="AG10118" s="119"/>
      <c r="AH10118" s="119"/>
      <c r="AI10118" s="119"/>
      <c r="AJ10118" s="119" t="str">
        <f t="shared" si="635"/>
        <v>NA</v>
      </c>
      <c r="AK10118" s="190"/>
      <c r="AL10118" s="191"/>
    </row>
    <row r="10119" spans="1:38" x14ac:dyDescent="0.25">
      <c r="A10119" t="s">
        <v>37627</v>
      </c>
      <c r="B10119" t="s">
        <v>37626</v>
      </c>
      <c r="C10119" t="s">
        <v>35916</v>
      </c>
      <c r="D10119" t="s">
        <v>804</v>
      </c>
      <c r="E10119" t="s">
        <v>17756</v>
      </c>
      <c r="F10119" t="s">
        <v>54</v>
      </c>
      <c r="G10119"/>
      <c r="H10119" t="s">
        <v>49221</v>
      </c>
      <c r="I10119" t="s">
        <v>55671</v>
      </c>
      <c r="J10119" t="s">
        <v>37628</v>
      </c>
      <c r="K10119" t="s">
        <v>565</v>
      </c>
      <c r="L10119" s="119" t="str">
        <f t="shared" si="632"/>
        <v>NA</v>
      </c>
      <c r="M10119" s="119"/>
      <c r="N10119" s="120" t="str">
        <f t="shared" si="633"/>
        <v>NA</v>
      </c>
      <c r="O10119" s="120"/>
      <c r="P10119"/>
      <c r="Q10119"/>
      <c r="R10119"/>
      <c r="S10119"/>
      <c r="T10119"/>
      <c r="U10119" t="s">
        <v>27042</v>
      </c>
      <c r="V10119" t="s">
        <v>27040</v>
      </c>
      <c r="W10119" t="s">
        <v>27041</v>
      </c>
      <c r="X10119" t="s">
        <v>193</v>
      </c>
      <c r="Y10119" t="s">
        <v>11059</v>
      </c>
      <c r="Z10119" t="s">
        <v>54</v>
      </c>
      <c r="AA10119"/>
      <c r="AB10119" t="s">
        <v>48753</v>
      </c>
      <c r="AC10119" t="s">
        <v>55276</v>
      </c>
      <c r="AD10119" t="s">
        <v>27043</v>
      </c>
      <c r="AE10119" t="s">
        <v>565</v>
      </c>
      <c r="AF10119" s="119" t="str">
        <f t="shared" si="634"/>
        <v>NA</v>
      </c>
      <c r="AG10119" s="119"/>
      <c r="AH10119" s="119"/>
      <c r="AI10119" s="119"/>
      <c r="AJ10119" s="119" t="str">
        <f t="shared" si="635"/>
        <v>NA</v>
      </c>
      <c r="AK10119" s="190"/>
      <c r="AL10119" s="191"/>
    </row>
    <row r="10120" spans="1:38" x14ac:dyDescent="0.25">
      <c r="A10120" t="s">
        <v>36797</v>
      </c>
      <c r="B10120" t="s">
        <v>36795</v>
      </c>
      <c r="C10120" t="s">
        <v>36796</v>
      </c>
      <c r="D10120" t="s">
        <v>804</v>
      </c>
      <c r="E10120" t="s">
        <v>965</v>
      </c>
      <c r="F10120" t="s">
        <v>54</v>
      </c>
      <c r="G10120"/>
      <c r="H10120" t="s">
        <v>49222</v>
      </c>
      <c r="I10120" t="s">
        <v>55672</v>
      </c>
      <c r="J10120" t="s">
        <v>36798</v>
      </c>
      <c r="K10120" t="s">
        <v>565</v>
      </c>
      <c r="L10120" s="119" t="str">
        <f t="shared" si="632"/>
        <v>NA</v>
      </c>
      <c r="M10120" s="119"/>
      <c r="N10120" s="120" t="str">
        <f t="shared" si="633"/>
        <v>NA</v>
      </c>
      <c r="O10120" s="120"/>
      <c r="P10120"/>
      <c r="Q10120"/>
      <c r="R10120"/>
      <c r="S10120"/>
      <c r="T10120"/>
      <c r="U10120" t="s">
        <v>10499</v>
      </c>
      <c r="V10120" t="s">
        <v>31991</v>
      </c>
      <c r="W10120" t="s">
        <v>31992</v>
      </c>
      <c r="X10120" t="s">
        <v>193</v>
      </c>
      <c r="Y10120" t="s">
        <v>1915</v>
      </c>
      <c r="Z10120" t="s">
        <v>54</v>
      </c>
      <c r="AA10120"/>
      <c r="AB10120" t="s">
        <v>48754</v>
      </c>
      <c r="AC10120" t="s">
        <v>55277</v>
      </c>
      <c r="AD10120" t="s">
        <v>31993</v>
      </c>
      <c r="AE10120" t="s">
        <v>565</v>
      </c>
      <c r="AF10120" s="119" t="str">
        <f t="shared" si="634"/>
        <v>NA</v>
      </c>
      <c r="AG10120" s="119"/>
      <c r="AH10120" s="119"/>
      <c r="AI10120" s="119"/>
      <c r="AJ10120" s="119" t="str">
        <f t="shared" si="635"/>
        <v>NA</v>
      </c>
      <c r="AK10120" s="190"/>
      <c r="AL10120" s="191"/>
    </row>
    <row r="10121" spans="1:38" x14ac:dyDescent="0.25">
      <c r="A10121" t="s">
        <v>36851</v>
      </c>
      <c r="B10121" t="s">
        <v>36849</v>
      </c>
      <c r="C10121" t="s">
        <v>36850</v>
      </c>
      <c r="D10121" t="s">
        <v>804</v>
      </c>
      <c r="E10121" t="s">
        <v>965</v>
      </c>
      <c r="F10121" t="s">
        <v>54</v>
      </c>
      <c r="G10121"/>
      <c r="H10121" t="s">
        <v>49222</v>
      </c>
      <c r="I10121" t="s">
        <v>55672</v>
      </c>
      <c r="J10121" t="s">
        <v>36852</v>
      </c>
      <c r="K10121" t="s">
        <v>565</v>
      </c>
      <c r="L10121" s="119" t="str">
        <f t="shared" si="632"/>
        <v>NA</v>
      </c>
      <c r="M10121" s="119"/>
      <c r="N10121" s="120" t="str">
        <f t="shared" si="633"/>
        <v>NA</v>
      </c>
      <c r="O10121" s="120"/>
      <c r="P10121"/>
      <c r="Q10121"/>
      <c r="R10121"/>
      <c r="S10121"/>
      <c r="T10121"/>
      <c r="U10121" t="s">
        <v>34139</v>
      </c>
      <c r="V10121" t="s">
        <v>34137</v>
      </c>
      <c r="W10121" t="s">
        <v>34138</v>
      </c>
      <c r="X10121" t="s">
        <v>193</v>
      </c>
      <c r="Y10121" t="s">
        <v>34140</v>
      </c>
      <c r="Z10121" t="s">
        <v>54</v>
      </c>
      <c r="AA10121"/>
      <c r="AB10121" t="s">
        <v>48755</v>
      </c>
      <c r="AC10121" t="s">
        <v>55278</v>
      </c>
      <c r="AD10121" t="s">
        <v>34141</v>
      </c>
      <c r="AE10121" t="s">
        <v>565</v>
      </c>
      <c r="AF10121" s="119" t="str">
        <f t="shared" si="634"/>
        <v>NA</v>
      </c>
      <c r="AG10121" s="119"/>
      <c r="AH10121" s="119"/>
      <c r="AI10121" s="119"/>
      <c r="AJ10121" s="119" t="str">
        <f t="shared" si="635"/>
        <v>NA</v>
      </c>
      <c r="AK10121" s="190"/>
      <c r="AL10121" s="191"/>
    </row>
    <row r="10122" spans="1:38" x14ac:dyDescent="0.25">
      <c r="A10122" t="s">
        <v>37465</v>
      </c>
      <c r="B10122" t="s">
        <v>37463</v>
      </c>
      <c r="C10122" t="s">
        <v>37464</v>
      </c>
      <c r="D10122" t="s">
        <v>804</v>
      </c>
      <c r="E10122" t="s">
        <v>37466</v>
      </c>
      <c r="F10122" t="s">
        <v>54</v>
      </c>
      <c r="G10122"/>
      <c r="H10122" t="s">
        <v>49223</v>
      </c>
      <c r="I10122" t="s">
        <v>55673</v>
      </c>
      <c r="J10122" t="s">
        <v>37467</v>
      </c>
      <c r="K10122" t="s">
        <v>565</v>
      </c>
      <c r="L10122" s="119" t="str">
        <f t="shared" si="632"/>
        <v>NA</v>
      </c>
      <c r="M10122" s="119"/>
      <c r="N10122" s="120" t="str">
        <f t="shared" si="633"/>
        <v>NA</v>
      </c>
      <c r="O10122" s="120"/>
      <c r="P10122"/>
      <c r="Q10122"/>
      <c r="R10122"/>
      <c r="S10122"/>
      <c r="T10122"/>
      <c r="U10122" t="s">
        <v>31608</v>
      </c>
      <c r="V10122" t="s">
        <v>31606</v>
      </c>
      <c r="W10122" t="s">
        <v>31607</v>
      </c>
      <c r="X10122" t="s">
        <v>193</v>
      </c>
      <c r="Y10122" t="s">
        <v>31609</v>
      </c>
      <c r="Z10122" t="s">
        <v>54</v>
      </c>
      <c r="AA10122"/>
      <c r="AB10122" t="s">
        <v>48756</v>
      </c>
      <c r="AC10122" t="s">
        <v>55279</v>
      </c>
      <c r="AD10122" t="s">
        <v>31608</v>
      </c>
      <c r="AE10122" t="s">
        <v>565</v>
      </c>
      <c r="AF10122" s="119" t="str">
        <f t="shared" si="634"/>
        <v>NA</v>
      </c>
      <c r="AG10122" s="119"/>
      <c r="AH10122" s="119"/>
      <c r="AI10122" s="119"/>
      <c r="AJ10122" s="119" t="str">
        <f t="shared" si="635"/>
        <v>NA</v>
      </c>
      <c r="AK10122" s="190"/>
      <c r="AL10122" s="191"/>
    </row>
    <row r="10123" spans="1:38" x14ac:dyDescent="0.25">
      <c r="A10123" t="s">
        <v>36076</v>
      </c>
      <c r="B10123" t="s">
        <v>36074</v>
      </c>
      <c r="C10123" t="s">
        <v>36075</v>
      </c>
      <c r="D10123" t="s">
        <v>804</v>
      </c>
      <c r="E10123" t="s">
        <v>36077</v>
      </c>
      <c r="F10123" t="s">
        <v>54</v>
      </c>
      <c r="G10123"/>
      <c r="H10123" t="s">
        <v>49224</v>
      </c>
      <c r="I10123" t="s">
        <v>55674</v>
      </c>
      <c r="J10123" t="s">
        <v>36078</v>
      </c>
      <c r="K10123" t="s">
        <v>565</v>
      </c>
      <c r="L10123" s="119" t="str">
        <f t="shared" si="632"/>
        <v>NA</v>
      </c>
      <c r="M10123" s="119"/>
      <c r="N10123" s="120" t="str">
        <f t="shared" si="633"/>
        <v>NA</v>
      </c>
      <c r="O10123" s="120"/>
      <c r="P10123"/>
      <c r="Q10123"/>
      <c r="R10123"/>
      <c r="S10123"/>
      <c r="T10123"/>
      <c r="U10123" t="s">
        <v>33924</v>
      </c>
      <c r="V10123" t="s">
        <v>33923</v>
      </c>
      <c r="W10123" t="s">
        <v>31992</v>
      </c>
      <c r="X10123" t="s">
        <v>193</v>
      </c>
      <c r="Y10123" t="s">
        <v>33925</v>
      </c>
      <c r="Z10123" t="s">
        <v>54</v>
      </c>
      <c r="AA10123"/>
      <c r="AB10123" t="s">
        <v>48757</v>
      </c>
      <c r="AC10123" t="s">
        <v>55280</v>
      </c>
      <c r="AD10123" t="s">
        <v>33926</v>
      </c>
      <c r="AE10123" t="s">
        <v>565</v>
      </c>
      <c r="AF10123" s="119" t="str">
        <f t="shared" si="634"/>
        <v>NA</v>
      </c>
      <c r="AG10123" s="119"/>
      <c r="AH10123" s="119"/>
      <c r="AI10123" s="119"/>
      <c r="AJ10123" s="119" t="str">
        <f t="shared" si="635"/>
        <v>NA</v>
      </c>
      <c r="AK10123" s="190"/>
      <c r="AL10123" s="191"/>
    </row>
    <row r="10124" spans="1:38" x14ac:dyDescent="0.25">
      <c r="A10124" t="s">
        <v>37481</v>
      </c>
      <c r="B10124" t="s">
        <v>37479</v>
      </c>
      <c r="C10124" t="s">
        <v>37480</v>
      </c>
      <c r="D10124" t="s">
        <v>804</v>
      </c>
      <c r="E10124" t="s">
        <v>37482</v>
      </c>
      <c r="F10124" t="s">
        <v>54</v>
      </c>
      <c r="G10124"/>
      <c r="H10124" t="s">
        <v>49225</v>
      </c>
      <c r="I10124" t="s">
        <v>55675</v>
      </c>
      <c r="J10124" t="s">
        <v>37483</v>
      </c>
      <c r="K10124" t="s">
        <v>565</v>
      </c>
      <c r="L10124" s="119" t="str">
        <f t="shared" si="632"/>
        <v>NA</v>
      </c>
      <c r="M10124" s="119"/>
      <c r="N10124" s="120" t="str">
        <f t="shared" si="633"/>
        <v>NA</v>
      </c>
      <c r="O10124" s="120"/>
      <c r="P10124"/>
      <c r="Q10124"/>
      <c r="R10124"/>
      <c r="S10124"/>
      <c r="T10124"/>
      <c r="U10124" t="s">
        <v>33896</v>
      </c>
      <c r="V10124" t="s">
        <v>33910</v>
      </c>
      <c r="W10124" t="s">
        <v>31992</v>
      </c>
      <c r="X10124" t="s">
        <v>193</v>
      </c>
      <c r="Y10124" t="s">
        <v>2955</v>
      </c>
      <c r="Z10124" t="s">
        <v>54</v>
      </c>
      <c r="AA10124"/>
      <c r="AB10124" t="s">
        <v>48758</v>
      </c>
      <c r="AC10124" t="s">
        <v>55281</v>
      </c>
      <c r="AD10124" t="s">
        <v>33896</v>
      </c>
      <c r="AE10124" t="s">
        <v>565</v>
      </c>
      <c r="AF10124" s="119" t="str">
        <f t="shared" si="634"/>
        <v>NA</v>
      </c>
      <c r="AG10124" s="119"/>
      <c r="AH10124" s="119"/>
      <c r="AI10124" s="119"/>
      <c r="AJ10124" s="119" t="str">
        <f t="shared" si="635"/>
        <v>NA</v>
      </c>
      <c r="AK10124" s="190"/>
      <c r="AL10124" s="191"/>
    </row>
    <row r="10125" spans="1:38" x14ac:dyDescent="0.25">
      <c r="A10125" t="s">
        <v>36360</v>
      </c>
      <c r="B10125" t="s">
        <v>36358</v>
      </c>
      <c r="C10125" t="s">
        <v>36359</v>
      </c>
      <c r="D10125" t="s">
        <v>804</v>
      </c>
      <c r="E10125" t="s">
        <v>10765</v>
      </c>
      <c r="F10125" t="s">
        <v>54</v>
      </c>
      <c r="G10125"/>
      <c r="H10125" t="s">
        <v>49226</v>
      </c>
      <c r="I10125" t="s">
        <v>55676</v>
      </c>
      <c r="J10125" t="s">
        <v>36361</v>
      </c>
      <c r="K10125" t="s">
        <v>565</v>
      </c>
      <c r="L10125" s="119" t="str">
        <f t="shared" si="632"/>
        <v>NA</v>
      </c>
      <c r="M10125" s="119"/>
      <c r="N10125" s="120" t="str">
        <f t="shared" si="633"/>
        <v>NA</v>
      </c>
      <c r="O10125" s="120"/>
      <c r="P10125"/>
      <c r="Q10125"/>
      <c r="R10125"/>
      <c r="S10125"/>
      <c r="T10125"/>
      <c r="U10125" t="s">
        <v>27689</v>
      </c>
      <c r="V10125" t="s">
        <v>32393</v>
      </c>
      <c r="W10125" t="s">
        <v>31992</v>
      </c>
      <c r="X10125" t="s">
        <v>193</v>
      </c>
      <c r="Y10125" t="s">
        <v>2955</v>
      </c>
      <c r="Z10125" t="s">
        <v>54</v>
      </c>
      <c r="AA10125"/>
      <c r="AB10125" t="s">
        <v>48758</v>
      </c>
      <c r="AC10125" t="s">
        <v>55281</v>
      </c>
      <c r="AD10125"/>
      <c r="AE10125" t="s">
        <v>565</v>
      </c>
      <c r="AF10125" s="119" t="str">
        <f t="shared" si="634"/>
        <v>NA</v>
      </c>
      <c r="AG10125" s="119"/>
      <c r="AH10125" s="119"/>
      <c r="AI10125" s="119"/>
      <c r="AJ10125" s="119" t="str">
        <f t="shared" si="635"/>
        <v>NA</v>
      </c>
      <c r="AK10125" s="190"/>
      <c r="AL10125" s="191"/>
    </row>
    <row r="10126" spans="1:38" x14ac:dyDescent="0.25">
      <c r="A10126" t="s">
        <v>37040</v>
      </c>
      <c r="B10126" t="s">
        <v>37039</v>
      </c>
      <c r="C10126" t="s">
        <v>11013</v>
      </c>
      <c r="D10126" t="s">
        <v>804</v>
      </c>
      <c r="E10126" t="s">
        <v>23763</v>
      </c>
      <c r="F10126" t="s">
        <v>54</v>
      </c>
      <c r="G10126"/>
      <c r="H10126" t="s">
        <v>49227</v>
      </c>
      <c r="I10126" t="s">
        <v>55677</v>
      </c>
      <c r="J10126" t="s">
        <v>37041</v>
      </c>
      <c r="K10126" t="s">
        <v>565</v>
      </c>
      <c r="L10126" s="119" t="str">
        <f t="shared" si="632"/>
        <v>NA</v>
      </c>
      <c r="M10126" s="119"/>
      <c r="N10126" s="120" t="str">
        <f t="shared" si="633"/>
        <v>NA</v>
      </c>
      <c r="O10126" s="120"/>
      <c r="P10126"/>
      <c r="Q10126"/>
      <c r="R10126"/>
      <c r="S10126"/>
      <c r="T10126"/>
      <c r="U10126" t="s">
        <v>28391</v>
      </c>
      <c r="V10126" t="s">
        <v>28389</v>
      </c>
      <c r="W10126" t="s">
        <v>28390</v>
      </c>
      <c r="X10126" t="s">
        <v>193</v>
      </c>
      <c r="Y10126" t="s">
        <v>11548</v>
      </c>
      <c r="Z10126" t="s">
        <v>54</v>
      </c>
      <c r="AA10126"/>
      <c r="AB10126" t="s">
        <v>48759</v>
      </c>
      <c r="AC10126" t="s">
        <v>55282</v>
      </c>
      <c r="AD10126" t="s">
        <v>28392</v>
      </c>
      <c r="AE10126" t="s">
        <v>565</v>
      </c>
      <c r="AF10126" s="119" t="str">
        <f t="shared" si="634"/>
        <v>NA</v>
      </c>
      <c r="AG10126" s="119"/>
      <c r="AH10126" s="119"/>
      <c r="AI10126" s="119"/>
      <c r="AJ10126" s="119" t="str">
        <f t="shared" si="635"/>
        <v>NA</v>
      </c>
      <c r="AK10126" s="190"/>
      <c r="AL10126" s="191"/>
    </row>
    <row r="10127" spans="1:38" x14ac:dyDescent="0.25">
      <c r="A10127" t="s">
        <v>37037</v>
      </c>
      <c r="B10127" t="s">
        <v>37036</v>
      </c>
      <c r="C10127" t="s">
        <v>36032</v>
      </c>
      <c r="D10127" t="s">
        <v>804</v>
      </c>
      <c r="E10127" t="s">
        <v>23763</v>
      </c>
      <c r="F10127" t="s">
        <v>54</v>
      </c>
      <c r="G10127"/>
      <c r="H10127" t="s">
        <v>49227</v>
      </c>
      <c r="I10127" t="s">
        <v>55677</v>
      </c>
      <c r="J10127" t="s">
        <v>37038</v>
      </c>
      <c r="K10127" t="s">
        <v>565</v>
      </c>
      <c r="L10127" s="119" t="str">
        <f t="shared" si="632"/>
        <v>NA</v>
      </c>
      <c r="M10127" s="119"/>
      <c r="N10127" s="120" t="str">
        <f t="shared" si="633"/>
        <v>NA</v>
      </c>
      <c r="O10127" s="120"/>
      <c r="P10127"/>
      <c r="Q10127"/>
      <c r="R10127"/>
      <c r="S10127"/>
      <c r="T10127"/>
      <c r="U10127" t="s">
        <v>27663</v>
      </c>
      <c r="V10127" t="s">
        <v>27680</v>
      </c>
      <c r="W10127" t="s">
        <v>27249</v>
      </c>
      <c r="X10127" t="s">
        <v>193</v>
      </c>
      <c r="Y10127" t="s">
        <v>3288</v>
      </c>
      <c r="Z10127" t="s">
        <v>54</v>
      </c>
      <c r="AA10127"/>
      <c r="AB10127" t="s">
        <v>48760</v>
      </c>
      <c r="AC10127" t="s">
        <v>55283</v>
      </c>
      <c r="AD10127" t="s">
        <v>27681</v>
      </c>
      <c r="AE10127" t="s">
        <v>565</v>
      </c>
      <c r="AF10127" s="119" t="str">
        <f t="shared" si="634"/>
        <v>NA</v>
      </c>
      <c r="AG10127" s="119"/>
      <c r="AH10127" s="119"/>
      <c r="AI10127" s="119"/>
      <c r="AJ10127" s="119" t="str">
        <f t="shared" si="635"/>
        <v>NA</v>
      </c>
      <c r="AK10127" s="190"/>
      <c r="AL10127" s="191"/>
    </row>
    <row r="10128" spans="1:38" x14ac:dyDescent="0.25">
      <c r="A10128" t="s">
        <v>36211</v>
      </c>
      <c r="B10128" t="s">
        <v>36209</v>
      </c>
      <c r="C10128" t="s">
        <v>36210</v>
      </c>
      <c r="D10128" t="s">
        <v>804</v>
      </c>
      <c r="E10128" t="s">
        <v>36212</v>
      </c>
      <c r="F10128" t="s">
        <v>54</v>
      </c>
      <c r="G10128"/>
      <c r="H10128" t="s">
        <v>49228</v>
      </c>
      <c r="I10128" t="s">
        <v>55678</v>
      </c>
      <c r="J10128" t="s">
        <v>36213</v>
      </c>
      <c r="K10128" t="s">
        <v>565</v>
      </c>
      <c r="L10128" s="119" t="str">
        <f t="shared" si="632"/>
        <v>NA</v>
      </c>
      <c r="M10128" s="119"/>
      <c r="N10128" s="120" t="str">
        <f t="shared" si="633"/>
        <v>NA</v>
      </c>
      <c r="O10128" s="120"/>
      <c r="P10128"/>
      <c r="Q10128"/>
      <c r="R10128"/>
      <c r="S10128"/>
      <c r="T10128"/>
      <c r="U10128" t="s">
        <v>29929</v>
      </c>
      <c r="V10128" t="s">
        <v>29928</v>
      </c>
      <c r="W10128" t="s">
        <v>5135</v>
      </c>
      <c r="X10128" t="s">
        <v>193</v>
      </c>
      <c r="Y10128" t="s">
        <v>3288</v>
      </c>
      <c r="Z10128" t="s">
        <v>54</v>
      </c>
      <c r="AA10128"/>
      <c r="AB10128" t="s">
        <v>48761</v>
      </c>
      <c r="AC10128" t="s">
        <v>55283</v>
      </c>
      <c r="AD10128" t="s">
        <v>29930</v>
      </c>
      <c r="AE10128" t="s">
        <v>565</v>
      </c>
      <c r="AF10128" s="119" t="str">
        <f t="shared" si="634"/>
        <v>NA</v>
      </c>
      <c r="AG10128" s="119"/>
      <c r="AH10128" s="119"/>
      <c r="AI10128" s="119"/>
      <c r="AJ10128" s="119" t="str">
        <f t="shared" si="635"/>
        <v>NA</v>
      </c>
      <c r="AK10128" s="190"/>
      <c r="AL10128" s="191"/>
    </row>
    <row r="10129" spans="1:38" x14ac:dyDescent="0.25">
      <c r="A10129" t="s">
        <v>37102</v>
      </c>
      <c r="B10129" t="s">
        <v>37100</v>
      </c>
      <c r="C10129" t="s">
        <v>37101</v>
      </c>
      <c r="D10129" t="s">
        <v>804</v>
      </c>
      <c r="E10129" t="s">
        <v>37103</v>
      </c>
      <c r="F10129" t="s">
        <v>54</v>
      </c>
      <c r="G10129"/>
      <c r="H10129" t="s">
        <v>49229</v>
      </c>
      <c r="I10129" t="s">
        <v>55679</v>
      </c>
      <c r="J10129" t="s">
        <v>37104</v>
      </c>
      <c r="K10129" t="s">
        <v>565</v>
      </c>
      <c r="L10129" s="119" t="str">
        <f t="shared" si="632"/>
        <v>NA</v>
      </c>
      <c r="M10129" s="119"/>
      <c r="N10129" s="120" t="str">
        <f t="shared" si="633"/>
        <v>NA</v>
      </c>
      <c r="O10129" s="120"/>
      <c r="P10129"/>
      <c r="Q10129"/>
      <c r="R10129"/>
      <c r="S10129"/>
      <c r="T10129"/>
      <c r="U10129" t="s">
        <v>29095</v>
      </c>
      <c r="V10129" t="s">
        <v>29094</v>
      </c>
      <c r="W10129" t="s">
        <v>29092</v>
      </c>
      <c r="X10129" t="s">
        <v>193</v>
      </c>
      <c r="Y10129" t="s">
        <v>16313</v>
      </c>
      <c r="Z10129" t="s">
        <v>54</v>
      </c>
      <c r="AA10129"/>
      <c r="AB10129" t="s">
        <v>48762</v>
      </c>
      <c r="AC10129" t="s">
        <v>55284</v>
      </c>
      <c r="AD10129"/>
      <c r="AE10129" t="s">
        <v>565</v>
      </c>
      <c r="AF10129" s="119" t="str">
        <f t="shared" si="634"/>
        <v>NA</v>
      </c>
      <c r="AG10129" s="119"/>
      <c r="AH10129" s="119"/>
      <c r="AI10129" s="119"/>
      <c r="AJ10129" s="119" t="str">
        <f t="shared" si="635"/>
        <v>NA</v>
      </c>
      <c r="AK10129" s="190"/>
      <c r="AL10129" s="191"/>
    </row>
    <row r="10130" spans="1:38" x14ac:dyDescent="0.25">
      <c r="A10130" t="s">
        <v>36255</v>
      </c>
      <c r="B10130" t="s">
        <v>36254</v>
      </c>
      <c r="C10130" t="s">
        <v>5435</v>
      </c>
      <c r="D10130" t="s">
        <v>804</v>
      </c>
      <c r="E10130" t="s">
        <v>533</v>
      </c>
      <c r="F10130" t="s">
        <v>54</v>
      </c>
      <c r="G10130"/>
      <c r="H10130" t="s">
        <v>49230</v>
      </c>
      <c r="I10130" t="s">
        <v>55680</v>
      </c>
      <c r="J10130" t="s">
        <v>36256</v>
      </c>
      <c r="K10130" t="s">
        <v>565</v>
      </c>
      <c r="L10130" s="119" t="str">
        <f t="shared" si="632"/>
        <v>NA</v>
      </c>
      <c r="M10130" s="119"/>
      <c r="N10130" s="120" t="str">
        <f t="shared" si="633"/>
        <v>NA</v>
      </c>
      <c r="O10130" s="120"/>
      <c r="P10130"/>
      <c r="Q10130"/>
      <c r="R10130"/>
      <c r="S10130"/>
      <c r="T10130"/>
      <c r="U10130" t="s">
        <v>27663</v>
      </c>
      <c r="V10130" t="s">
        <v>27682</v>
      </c>
      <c r="W10130" t="s">
        <v>27249</v>
      </c>
      <c r="X10130" t="s">
        <v>193</v>
      </c>
      <c r="Y10130" t="s">
        <v>2000</v>
      </c>
      <c r="Z10130" t="s">
        <v>54</v>
      </c>
      <c r="AA10130"/>
      <c r="AB10130" t="s">
        <v>48763</v>
      </c>
      <c r="AC10130" t="s">
        <v>55285</v>
      </c>
      <c r="AD10130" t="s">
        <v>27683</v>
      </c>
      <c r="AE10130" t="s">
        <v>565</v>
      </c>
      <c r="AF10130" s="119" t="str">
        <f t="shared" si="634"/>
        <v>NA</v>
      </c>
      <c r="AG10130" s="119"/>
      <c r="AH10130" s="119"/>
      <c r="AI10130" s="119"/>
      <c r="AJ10130" s="119" t="str">
        <f t="shared" si="635"/>
        <v>NA</v>
      </c>
      <c r="AK10130" s="190"/>
      <c r="AL10130" s="191"/>
    </row>
    <row r="10131" spans="1:38" x14ac:dyDescent="0.25">
      <c r="A10131" t="s">
        <v>37327</v>
      </c>
      <c r="B10131" t="s">
        <v>37325</v>
      </c>
      <c r="C10131" t="s">
        <v>37326</v>
      </c>
      <c r="D10131" t="s">
        <v>804</v>
      </c>
      <c r="E10131" t="s">
        <v>533</v>
      </c>
      <c r="F10131" t="s">
        <v>54</v>
      </c>
      <c r="G10131"/>
      <c r="H10131" t="s">
        <v>49230</v>
      </c>
      <c r="I10131" t="s">
        <v>55680</v>
      </c>
      <c r="J10131" t="s">
        <v>37328</v>
      </c>
      <c r="K10131" t="s">
        <v>565</v>
      </c>
      <c r="L10131" s="119" t="str">
        <f t="shared" si="632"/>
        <v>NA</v>
      </c>
      <c r="M10131" s="119"/>
      <c r="N10131" s="120" t="str">
        <f t="shared" si="633"/>
        <v>NA</v>
      </c>
      <c r="O10131" s="120"/>
      <c r="P10131"/>
      <c r="Q10131"/>
      <c r="R10131"/>
      <c r="S10131"/>
      <c r="T10131"/>
      <c r="U10131" t="s">
        <v>29206</v>
      </c>
      <c r="V10131" t="s">
        <v>29204</v>
      </c>
      <c r="W10131" t="s">
        <v>29205</v>
      </c>
      <c r="X10131" t="s">
        <v>193</v>
      </c>
      <c r="Y10131" t="s">
        <v>2000</v>
      </c>
      <c r="Z10131" t="s">
        <v>54</v>
      </c>
      <c r="AA10131"/>
      <c r="AB10131" t="s">
        <v>48764</v>
      </c>
      <c r="AC10131" t="s">
        <v>55285</v>
      </c>
      <c r="AD10131"/>
      <c r="AE10131" t="s">
        <v>565</v>
      </c>
      <c r="AF10131" s="119" t="str">
        <f t="shared" si="634"/>
        <v>NA</v>
      </c>
      <c r="AG10131" s="119"/>
      <c r="AH10131" s="119"/>
      <c r="AI10131" s="119"/>
      <c r="AJ10131" s="119" t="str">
        <f t="shared" si="635"/>
        <v>NA</v>
      </c>
      <c r="AK10131" s="190"/>
      <c r="AL10131" s="191"/>
    </row>
    <row r="10132" spans="1:38" x14ac:dyDescent="0.25">
      <c r="A10132" t="s">
        <v>37093</v>
      </c>
      <c r="B10132" t="s">
        <v>37091</v>
      </c>
      <c r="C10132" t="s">
        <v>37092</v>
      </c>
      <c r="D10132" t="s">
        <v>804</v>
      </c>
      <c r="E10132" t="s">
        <v>15879</v>
      </c>
      <c r="F10132" t="s">
        <v>54</v>
      </c>
      <c r="G10132"/>
      <c r="H10132" t="s">
        <v>49231</v>
      </c>
      <c r="I10132" t="s">
        <v>55681</v>
      </c>
      <c r="J10132" t="s">
        <v>37094</v>
      </c>
      <c r="K10132" t="s">
        <v>565</v>
      </c>
      <c r="L10132" s="119" t="str">
        <f t="shared" si="632"/>
        <v>NA</v>
      </c>
      <c r="M10132" s="119"/>
      <c r="N10132" s="120" t="str">
        <f t="shared" si="633"/>
        <v>NA</v>
      </c>
      <c r="O10132" s="120"/>
      <c r="P10132"/>
      <c r="Q10132"/>
      <c r="R10132"/>
      <c r="S10132"/>
      <c r="T10132"/>
      <c r="U10132" t="s">
        <v>31067</v>
      </c>
      <c r="V10132" t="s">
        <v>31065</v>
      </c>
      <c r="W10132" t="s">
        <v>31066</v>
      </c>
      <c r="X10132" t="s">
        <v>193</v>
      </c>
      <c r="Y10132" t="s">
        <v>3293</v>
      </c>
      <c r="Z10132" t="s">
        <v>54</v>
      </c>
      <c r="AA10132"/>
      <c r="AB10132" t="s">
        <v>48765</v>
      </c>
      <c r="AC10132" t="s">
        <v>55286</v>
      </c>
      <c r="AD10132" t="s">
        <v>31067</v>
      </c>
      <c r="AE10132" t="s">
        <v>565</v>
      </c>
      <c r="AF10132" s="119" t="str">
        <f t="shared" si="634"/>
        <v>NA</v>
      </c>
      <c r="AG10132" s="119"/>
      <c r="AH10132" s="119"/>
      <c r="AI10132" s="119"/>
      <c r="AJ10132" s="119" t="str">
        <f t="shared" si="635"/>
        <v>NA</v>
      </c>
      <c r="AK10132" s="190"/>
      <c r="AL10132" s="191"/>
    </row>
    <row r="10133" spans="1:38" x14ac:dyDescent="0.25">
      <c r="A10133" t="s">
        <v>37822</v>
      </c>
      <c r="B10133" t="s">
        <v>37821</v>
      </c>
      <c r="C10133" t="s">
        <v>14909</v>
      </c>
      <c r="D10133" t="s">
        <v>804</v>
      </c>
      <c r="E10133" t="s">
        <v>37823</v>
      </c>
      <c r="F10133" t="s">
        <v>54</v>
      </c>
      <c r="G10133"/>
      <c r="H10133" t="s">
        <v>49232</v>
      </c>
      <c r="I10133" t="s">
        <v>55682</v>
      </c>
      <c r="J10133" t="s">
        <v>37824</v>
      </c>
      <c r="K10133" t="s">
        <v>565</v>
      </c>
      <c r="L10133" s="119" t="str">
        <f t="shared" si="632"/>
        <v>NA</v>
      </c>
      <c r="M10133" s="119"/>
      <c r="N10133" s="120" t="str">
        <f t="shared" si="633"/>
        <v>NA</v>
      </c>
      <c r="O10133" s="120"/>
      <c r="P10133"/>
      <c r="Q10133"/>
      <c r="R10133"/>
      <c r="S10133"/>
      <c r="T10133"/>
      <c r="U10133" t="s">
        <v>31182</v>
      </c>
      <c r="V10133" t="s">
        <v>31180</v>
      </c>
      <c r="W10133" t="s">
        <v>31181</v>
      </c>
      <c r="X10133" t="s">
        <v>193</v>
      </c>
      <c r="Y10133" t="s">
        <v>6450</v>
      </c>
      <c r="Z10133" t="s">
        <v>54</v>
      </c>
      <c r="AA10133"/>
      <c r="AB10133" t="s">
        <v>48766</v>
      </c>
      <c r="AC10133" t="s">
        <v>55287</v>
      </c>
      <c r="AD10133"/>
      <c r="AE10133" t="s">
        <v>565</v>
      </c>
      <c r="AF10133" s="119" t="str">
        <f t="shared" si="634"/>
        <v>NA</v>
      </c>
      <c r="AG10133" s="119"/>
      <c r="AH10133" s="119"/>
      <c r="AI10133" s="119"/>
      <c r="AJ10133" s="119" t="str">
        <f t="shared" si="635"/>
        <v>NA</v>
      </c>
      <c r="AK10133" s="190"/>
      <c r="AL10133" s="191"/>
    </row>
    <row r="10134" spans="1:38" x14ac:dyDescent="0.25">
      <c r="A10134" t="s">
        <v>37676</v>
      </c>
      <c r="B10134" t="s">
        <v>37675</v>
      </c>
      <c r="C10134" t="s">
        <v>5135</v>
      </c>
      <c r="D10134" t="s">
        <v>804</v>
      </c>
      <c r="E10134" t="s">
        <v>37677</v>
      </c>
      <c r="F10134" t="s">
        <v>54</v>
      </c>
      <c r="G10134"/>
      <c r="H10134" t="s">
        <v>49233</v>
      </c>
      <c r="I10134" t="s">
        <v>55683</v>
      </c>
      <c r="J10134" t="s">
        <v>37678</v>
      </c>
      <c r="K10134" t="s">
        <v>565</v>
      </c>
      <c r="L10134" s="119" t="str">
        <f t="shared" si="632"/>
        <v>NA</v>
      </c>
      <c r="M10134" s="119"/>
      <c r="N10134" s="120" t="str">
        <f t="shared" si="633"/>
        <v>NA</v>
      </c>
      <c r="O10134" s="120"/>
      <c r="P10134"/>
      <c r="Q10134"/>
      <c r="R10134"/>
      <c r="S10134"/>
      <c r="T10134"/>
      <c r="U10134" t="s">
        <v>29723</v>
      </c>
      <c r="V10134" t="s">
        <v>29722</v>
      </c>
      <c r="W10134" t="s">
        <v>10473</v>
      </c>
      <c r="X10134" t="s">
        <v>193</v>
      </c>
      <c r="Y10134" t="s">
        <v>1987</v>
      </c>
      <c r="Z10134" t="s">
        <v>54</v>
      </c>
      <c r="AA10134"/>
      <c r="AB10134" t="s">
        <v>48767</v>
      </c>
      <c r="AC10134" t="s">
        <v>55288</v>
      </c>
      <c r="AD10134" t="s">
        <v>29724</v>
      </c>
      <c r="AE10134" t="s">
        <v>565</v>
      </c>
      <c r="AF10134" s="119" t="str">
        <f t="shared" si="634"/>
        <v>NA</v>
      </c>
      <c r="AG10134" s="119"/>
      <c r="AH10134" s="119"/>
      <c r="AI10134" s="119"/>
      <c r="AJ10134" s="119" t="str">
        <f t="shared" si="635"/>
        <v>NA</v>
      </c>
      <c r="AK10134" s="190"/>
      <c r="AL10134" s="191"/>
    </row>
    <row r="10135" spans="1:38" x14ac:dyDescent="0.25">
      <c r="A10135" t="s">
        <v>37556</v>
      </c>
      <c r="B10135" t="s">
        <v>37554</v>
      </c>
      <c r="C10135" t="s">
        <v>37555</v>
      </c>
      <c r="D10135" t="s">
        <v>804</v>
      </c>
      <c r="E10135" t="s">
        <v>3880</v>
      </c>
      <c r="F10135" t="s">
        <v>54</v>
      </c>
      <c r="G10135"/>
      <c r="H10135" t="s">
        <v>49234</v>
      </c>
      <c r="I10135" t="s">
        <v>55684</v>
      </c>
      <c r="J10135" t="s">
        <v>37557</v>
      </c>
      <c r="K10135" t="s">
        <v>565</v>
      </c>
      <c r="L10135" s="119" t="str">
        <f t="shared" si="632"/>
        <v>NA</v>
      </c>
      <c r="M10135" s="119"/>
      <c r="N10135" s="120" t="str">
        <f t="shared" si="633"/>
        <v>NA</v>
      </c>
      <c r="O10135" s="120"/>
      <c r="P10135"/>
      <c r="Q10135"/>
      <c r="R10135"/>
      <c r="S10135"/>
      <c r="T10135"/>
      <c r="U10135" t="s">
        <v>28033</v>
      </c>
      <c r="V10135" t="s">
        <v>28032</v>
      </c>
      <c r="W10135" t="s">
        <v>27249</v>
      </c>
      <c r="X10135" t="s">
        <v>193</v>
      </c>
      <c r="Y10135" t="s">
        <v>1987</v>
      </c>
      <c r="Z10135" t="s">
        <v>54</v>
      </c>
      <c r="AA10135"/>
      <c r="AB10135" t="s">
        <v>48767</v>
      </c>
      <c r="AC10135" t="s">
        <v>55288</v>
      </c>
      <c r="AD10135" t="s">
        <v>28034</v>
      </c>
      <c r="AE10135" t="s">
        <v>565</v>
      </c>
      <c r="AF10135" s="119" t="str">
        <f t="shared" si="634"/>
        <v>NA</v>
      </c>
      <c r="AG10135" s="119"/>
      <c r="AH10135" s="119"/>
      <c r="AI10135" s="119"/>
      <c r="AJ10135" s="119" t="str">
        <f t="shared" si="635"/>
        <v>NA</v>
      </c>
      <c r="AK10135" s="190"/>
      <c r="AL10135" s="191"/>
    </row>
    <row r="10136" spans="1:38" x14ac:dyDescent="0.25">
      <c r="A10136" t="s">
        <v>36139</v>
      </c>
      <c r="B10136" t="s">
        <v>36137</v>
      </c>
      <c r="C10136" t="s">
        <v>36138</v>
      </c>
      <c r="D10136" t="s">
        <v>804</v>
      </c>
      <c r="E10136" t="s">
        <v>6117</v>
      </c>
      <c r="F10136" t="s">
        <v>54</v>
      </c>
      <c r="G10136"/>
      <c r="H10136" t="s">
        <v>49235</v>
      </c>
      <c r="I10136" t="s">
        <v>55685</v>
      </c>
      <c r="J10136" t="s">
        <v>36140</v>
      </c>
      <c r="K10136" t="s">
        <v>565</v>
      </c>
      <c r="L10136" s="119" t="str">
        <f t="shared" si="632"/>
        <v>NA</v>
      </c>
      <c r="M10136" s="119"/>
      <c r="N10136" s="120" t="str">
        <f t="shared" si="633"/>
        <v>NA</v>
      </c>
      <c r="O10136" s="120"/>
      <c r="P10136"/>
      <c r="Q10136"/>
      <c r="R10136"/>
      <c r="S10136"/>
      <c r="T10136"/>
      <c r="U10136" t="s">
        <v>29597</v>
      </c>
      <c r="V10136" t="s">
        <v>29595</v>
      </c>
      <c r="W10136" t="s">
        <v>29596</v>
      </c>
      <c r="X10136" t="s">
        <v>193</v>
      </c>
      <c r="Y10136" t="s">
        <v>1987</v>
      </c>
      <c r="Z10136" t="s">
        <v>54</v>
      </c>
      <c r="AA10136"/>
      <c r="AB10136" t="s">
        <v>48767</v>
      </c>
      <c r="AC10136" t="s">
        <v>55288</v>
      </c>
      <c r="AD10136"/>
      <c r="AE10136" t="s">
        <v>565</v>
      </c>
      <c r="AF10136" s="119" t="str">
        <f t="shared" si="634"/>
        <v>NA</v>
      </c>
      <c r="AG10136" s="119"/>
      <c r="AH10136" s="119"/>
      <c r="AI10136" s="119"/>
      <c r="AJ10136" s="119" t="str">
        <f t="shared" si="635"/>
        <v>NA</v>
      </c>
      <c r="AK10136" s="190"/>
      <c r="AL10136" s="191"/>
    </row>
    <row r="10137" spans="1:38" x14ac:dyDescent="0.25">
      <c r="A10137" t="s">
        <v>36159</v>
      </c>
      <c r="B10137" t="s">
        <v>36157</v>
      </c>
      <c r="C10137" t="s">
        <v>36158</v>
      </c>
      <c r="D10137" t="s">
        <v>804</v>
      </c>
      <c r="E10137" t="s">
        <v>36160</v>
      </c>
      <c r="F10137" t="s">
        <v>54</v>
      </c>
      <c r="G10137"/>
      <c r="H10137" t="s">
        <v>49236</v>
      </c>
      <c r="I10137" t="s">
        <v>55686</v>
      </c>
      <c r="J10137" t="s">
        <v>36161</v>
      </c>
      <c r="K10137" t="s">
        <v>565</v>
      </c>
      <c r="L10137" s="119" t="str">
        <f t="shared" si="632"/>
        <v>NA</v>
      </c>
      <c r="M10137" s="119"/>
      <c r="N10137" s="120" t="str">
        <f t="shared" si="633"/>
        <v>NA</v>
      </c>
      <c r="O10137" s="120"/>
      <c r="P10137"/>
      <c r="Q10137"/>
      <c r="R10137"/>
      <c r="S10137"/>
      <c r="T10137"/>
      <c r="U10137" t="s">
        <v>27663</v>
      </c>
      <c r="V10137" t="s">
        <v>27684</v>
      </c>
      <c r="W10137" t="s">
        <v>5753</v>
      </c>
      <c r="X10137" t="s">
        <v>193</v>
      </c>
      <c r="Y10137" t="s">
        <v>2333</v>
      </c>
      <c r="Z10137" t="s">
        <v>54</v>
      </c>
      <c r="AA10137"/>
      <c r="AB10137" t="s">
        <v>48768</v>
      </c>
      <c r="AC10137" t="s">
        <v>55289</v>
      </c>
      <c r="AD10137" t="s">
        <v>27685</v>
      </c>
      <c r="AE10137" t="s">
        <v>565</v>
      </c>
      <c r="AF10137" s="119" t="str">
        <f t="shared" si="634"/>
        <v>NA</v>
      </c>
      <c r="AG10137" s="119"/>
      <c r="AH10137" s="119"/>
      <c r="AI10137" s="119"/>
      <c r="AJ10137" s="119" t="str">
        <f t="shared" si="635"/>
        <v>NA</v>
      </c>
      <c r="AK10137" s="190"/>
      <c r="AL10137" s="191"/>
    </row>
    <row r="10138" spans="1:38" x14ac:dyDescent="0.25">
      <c r="A10138" t="s">
        <v>36155</v>
      </c>
      <c r="B10138" t="s">
        <v>36153</v>
      </c>
      <c r="C10138" t="s">
        <v>36154</v>
      </c>
      <c r="D10138" t="s">
        <v>804</v>
      </c>
      <c r="E10138" t="s">
        <v>4108</v>
      </c>
      <c r="F10138" t="s">
        <v>54</v>
      </c>
      <c r="G10138"/>
      <c r="H10138" t="s">
        <v>49237</v>
      </c>
      <c r="I10138" t="s">
        <v>55687</v>
      </c>
      <c r="J10138" t="s">
        <v>36156</v>
      </c>
      <c r="K10138" t="s">
        <v>565</v>
      </c>
      <c r="L10138" s="119" t="str">
        <f t="shared" si="632"/>
        <v>NA</v>
      </c>
      <c r="M10138" s="119"/>
      <c r="N10138" s="120" t="str">
        <f t="shared" si="633"/>
        <v>NA</v>
      </c>
      <c r="O10138" s="120"/>
      <c r="P10138"/>
      <c r="Q10138"/>
      <c r="R10138"/>
      <c r="S10138"/>
      <c r="T10138"/>
      <c r="U10138" t="s">
        <v>10628</v>
      </c>
      <c r="V10138" t="s">
        <v>31057</v>
      </c>
      <c r="W10138" t="s">
        <v>5753</v>
      </c>
      <c r="X10138" t="s">
        <v>193</v>
      </c>
      <c r="Y10138" t="s">
        <v>5736</v>
      </c>
      <c r="Z10138" t="s">
        <v>54</v>
      </c>
      <c r="AA10138"/>
      <c r="AB10138" t="s">
        <v>48769</v>
      </c>
      <c r="AC10138" t="s">
        <v>55290</v>
      </c>
      <c r="AD10138" t="s">
        <v>31058</v>
      </c>
      <c r="AE10138" t="s">
        <v>565</v>
      </c>
      <c r="AF10138" s="119" t="str">
        <f t="shared" si="634"/>
        <v>NA</v>
      </c>
      <c r="AG10138" s="119"/>
      <c r="AH10138" s="119"/>
      <c r="AI10138" s="119"/>
      <c r="AJ10138" s="119" t="str">
        <f t="shared" si="635"/>
        <v>NA</v>
      </c>
      <c r="AK10138" s="190"/>
      <c r="AL10138" s="191"/>
    </row>
    <row r="10139" spans="1:38" x14ac:dyDescent="0.25">
      <c r="A10139" t="s">
        <v>36844</v>
      </c>
      <c r="B10139" t="s">
        <v>36843</v>
      </c>
      <c r="C10139" t="s">
        <v>4101</v>
      </c>
      <c r="D10139" t="s">
        <v>804</v>
      </c>
      <c r="E10139" t="s">
        <v>4103</v>
      </c>
      <c r="F10139" t="s">
        <v>54</v>
      </c>
      <c r="G10139"/>
      <c r="H10139" t="s">
        <v>49238</v>
      </c>
      <c r="I10139" t="s">
        <v>55688</v>
      </c>
      <c r="J10139" t="s">
        <v>36845</v>
      </c>
      <c r="K10139" t="s">
        <v>565</v>
      </c>
      <c r="L10139" s="119" t="str">
        <f t="shared" si="632"/>
        <v>NA</v>
      </c>
      <c r="M10139" s="119"/>
      <c r="N10139" s="120" t="str">
        <f t="shared" si="633"/>
        <v>NA</v>
      </c>
      <c r="O10139" s="120"/>
      <c r="P10139"/>
      <c r="Q10139"/>
      <c r="R10139"/>
      <c r="S10139"/>
      <c r="T10139"/>
      <c r="U10139" t="s">
        <v>28944</v>
      </c>
      <c r="V10139" t="s">
        <v>28942</v>
      </c>
      <c r="W10139" t="s">
        <v>28943</v>
      </c>
      <c r="X10139" t="s">
        <v>193</v>
      </c>
      <c r="Y10139" t="s">
        <v>28945</v>
      </c>
      <c r="Z10139" t="s">
        <v>54</v>
      </c>
      <c r="AA10139"/>
      <c r="AB10139" t="s">
        <v>48770</v>
      </c>
      <c r="AC10139" t="s">
        <v>55291</v>
      </c>
      <c r="AD10139"/>
      <c r="AE10139" t="s">
        <v>565</v>
      </c>
      <c r="AF10139" s="119" t="str">
        <f t="shared" si="634"/>
        <v>NA</v>
      </c>
      <c r="AG10139" s="119"/>
      <c r="AH10139" s="119"/>
      <c r="AI10139" s="119"/>
      <c r="AJ10139" s="119" t="str">
        <f t="shared" si="635"/>
        <v>NA</v>
      </c>
      <c r="AK10139" s="190"/>
      <c r="AL10139" s="191"/>
    </row>
    <row r="10140" spans="1:38" x14ac:dyDescent="0.25">
      <c r="A10140" t="s">
        <v>36202</v>
      </c>
      <c r="B10140" t="s">
        <v>36200</v>
      </c>
      <c r="C10140" t="s">
        <v>36201</v>
      </c>
      <c r="D10140" t="s">
        <v>804</v>
      </c>
      <c r="E10140" t="s">
        <v>36203</v>
      </c>
      <c r="F10140" t="s">
        <v>54</v>
      </c>
      <c r="G10140"/>
      <c r="H10140" t="s">
        <v>49239</v>
      </c>
      <c r="I10140" t="s">
        <v>55689</v>
      </c>
      <c r="J10140" t="s">
        <v>36204</v>
      </c>
      <c r="K10140" t="s">
        <v>565</v>
      </c>
      <c r="L10140" s="119" t="str">
        <f t="shared" si="632"/>
        <v>NA</v>
      </c>
      <c r="M10140" s="119"/>
      <c r="N10140" s="120" t="str">
        <f t="shared" si="633"/>
        <v>NA</v>
      </c>
      <c r="O10140" s="120"/>
      <c r="P10140"/>
      <c r="Q10140"/>
      <c r="R10140"/>
      <c r="S10140"/>
      <c r="T10140"/>
      <c r="U10140" t="s">
        <v>28236</v>
      </c>
      <c r="V10140" t="s">
        <v>28234</v>
      </c>
      <c r="W10140" t="s">
        <v>28235</v>
      </c>
      <c r="X10140" t="s">
        <v>193</v>
      </c>
      <c r="Y10140" t="s">
        <v>4823</v>
      </c>
      <c r="Z10140" t="s">
        <v>54</v>
      </c>
      <c r="AA10140"/>
      <c r="AB10140" t="s">
        <v>48771</v>
      </c>
      <c r="AC10140" t="s">
        <v>55292</v>
      </c>
      <c r="AD10140" t="s">
        <v>28236</v>
      </c>
      <c r="AE10140" t="s">
        <v>565</v>
      </c>
      <c r="AF10140" s="119" t="str">
        <f t="shared" si="634"/>
        <v>NA</v>
      </c>
      <c r="AG10140" s="119"/>
      <c r="AH10140" s="119"/>
      <c r="AI10140" s="119"/>
      <c r="AJ10140" s="119" t="str">
        <f t="shared" si="635"/>
        <v>NA</v>
      </c>
      <c r="AK10140" s="190"/>
      <c r="AL10140" s="191"/>
    </row>
    <row r="10141" spans="1:38" x14ac:dyDescent="0.25">
      <c r="A10141" t="s">
        <v>36248</v>
      </c>
      <c r="B10141" t="s">
        <v>36246</v>
      </c>
      <c r="C10141" t="s">
        <v>36247</v>
      </c>
      <c r="D10141" t="s">
        <v>804</v>
      </c>
      <c r="E10141" t="s">
        <v>36203</v>
      </c>
      <c r="F10141" t="s">
        <v>54</v>
      </c>
      <c r="G10141"/>
      <c r="H10141" t="s">
        <v>49239</v>
      </c>
      <c r="I10141" t="s">
        <v>55689</v>
      </c>
      <c r="J10141" t="s">
        <v>36249</v>
      </c>
      <c r="K10141" t="s">
        <v>565</v>
      </c>
      <c r="L10141" s="119" t="str">
        <f t="shared" si="632"/>
        <v>NA</v>
      </c>
      <c r="M10141" s="119"/>
      <c r="N10141" s="120" t="str">
        <f t="shared" si="633"/>
        <v>NA</v>
      </c>
      <c r="O10141" s="120"/>
      <c r="P10141"/>
      <c r="Q10141"/>
      <c r="R10141"/>
      <c r="S10141"/>
      <c r="T10141"/>
      <c r="U10141" t="s">
        <v>27663</v>
      </c>
      <c r="V10141" t="s">
        <v>27686</v>
      </c>
      <c r="W10141" t="s">
        <v>27249</v>
      </c>
      <c r="X10141" t="s">
        <v>193</v>
      </c>
      <c r="Y10141" t="s">
        <v>4823</v>
      </c>
      <c r="Z10141" t="s">
        <v>54</v>
      </c>
      <c r="AA10141"/>
      <c r="AB10141" t="s">
        <v>48772</v>
      </c>
      <c r="AC10141" t="s">
        <v>55292</v>
      </c>
      <c r="AD10141" t="s">
        <v>27687</v>
      </c>
      <c r="AE10141" t="s">
        <v>565</v>
      </c>
      <c r="AF10141" s="119" t="str">
        <f t="shared" si="634"/>
        <v>NA</v>
      </c>
      <c r="AG10141" s="119"/>
      <c r="AH10141" s="119"/>
      <c r="AI10141" s="119"/>
      <c r="AJ10141" s="119" t="str">
        <f t="shared" si="635"/>
        <v>NA</v>
      </c>
      <c r="AK10141" s="190"/>
      <c r="AL10141" s="191"/>
    </row>
    <row r="10142" spans="1:38" x14ac:dyDescent="0.25">
      <c r="A10142" t="s">
        <v>36147</v>
      </c>
      <c r="B10142" t="s">
        <v>36145</v>
      </c>
      <c r="C10142" t="s">
        <v>36146</v>
      </c>
      <c r="D10142" t="s">
        <v>804</v>
      </c>
      <c r="E10142" t="s">
        <v>36148</v>
      </c>
      <c r="F10142" t="s">
        <v>54</v>
      </c>
      <c r="G10142"/>
      <c r="H10142" t="s">
        <v>49240</v>
      </c>
      <c r="I10142" t="s">
        <v>55690</v>
      </c>
      <c r="J10142" t="s">
        <v>36149</v>
      </c>
      <c r="K10142" t="s">
        <v>565</v>
      </c>
      <c r="L10142" s="119" t="str">
        <f t="shared" si="632"/>
        <v>NA</v>
      </c>
      <c r="M10142" s="119"/>
      <c r="N10142" s="120" t="str">
        <f t="shared" si="633"/>
        <v>NA</v>
      </c>
      <c r="O10142" s="120"/>
      <c r="P10142"/>
      <c r="Q10142"/>
      <c r="R10142"/>
      <c r="S10142"/>
      <c r="T10142"/>
      <c r="U10142" t="s">
        <v>27176</v>
      </c>
      <c r="V10142" t="s">
        <v>27174</v>
      </c>
      <c r="W10142" t="s">
        <v>27175</v>
      </c>
      <c r="X10142" t="s">
        <v>193</v>
      </c>
      <c r="Y10142" t="s">
        <v>4506</v>
      </c>
      <c r="Z10142" t="s">
        <v>54</v>
      </c>
      <c r="AA10142"/>
      <c r="AB10142" t="s">
        <v>48773</v>
      </c>
      <c r="AC10142" t="s">
        <v>55293</v>
      </c>
      <c r="AD10142"/>
      <c r="AE10142" t="s">
        <v>565</v>
      </c>
      <c r="AF10142" s="119" t="str">
        <f t="shared" si="634"/>
        <v>NA</v>
      </c>
      <c r="AG10142" s="119"/>
      <c r="AH10142" s="119"/>
      <c r="AI10142" s="119"/>
      <c r="AJ10142" s="119" t="str">
        <f t="shared" si="635"/>
        <v>NA</v>
      </c>
      <c r="AK10142" s="190"/>
      <c r="AL10142" s="191"/>
    </row>
    <row r="10143" spans="1:38" x14ac:dyDescent="0.25">
      <c r="A10143" t="s">
        <v>37543</v>
      </c>
      <c r="B10143" t="s">
        <v>37542</v>
      </c>
      <c r="C10143" t="s">
        <v>11013</v>
      </c>
      <c r="D10143" t="s">
        <v>804</v>
      </c>
      <c r="E10143" t="s">
        <v>37544</v>
      </c>
      <c r="F10143" t="s">
        <v>54</v>
      </c>
      <c r="G10143"/>
      <c r="H10143" t="s">
        <v>49241</v>
      </c>
      <c r="I10143" t="s">
        <v>55691</v>
      </c>
      <c r="J10143" t="s">
        <v>37545</v>
      </c>
      <c r="K10143" t="s">
        <v>565</v>
      </c>
      <c r="L10143" s="119" t="str">
        <f t="shared" si="632"/>
        <v>NA</v>
      </c>
      <c r="M10143" s="119"/>
      <c r="N10143" s="120" t="str">
        <f t="shared" si="633"/>
        <v>NA</v>
      </c>
      <c r="O10143" s="120"/>
      <c r="P10143"/>
      <c r="Q10143"/>
      <c r="R10143"/>
      <c r="S10143"/>
      <c r="T10143"/>
      <c r="U10143" t="s">
        <v>28984</v>
      </c>
      <c r="V10143" t="s">
        <v>28982</v>
      </c>
      <c r="W10143" t="s">
        <v>28983</v>
      </c>
      <c r="X10143" t="s">
        <v>193</v>
      </c>
      <c r="Y10143" t="s">
        <v>4506</v>
      </c>
      <c r="Z10143" t="s">
        <v>54</v>
      </c>
      <c r="AA10143"/>
      <c r="AB10143" t="s">
        <v>48773</v>
      </c>
      <c r="AC10143" t="s">
        <v>55293</v>
      </c>
      <c r="AD10143"/>
      <c r="AE10143" t="s">
        <v>565</v>
      </c>
      <c r="AF10143" s="119" t="str">
        <f t="shared" si="634"/>
        <v>NA</v>
      </c>
      <c r="AG10143" s="119"/>
      <c r="AH10143" s="119"/>
      <c r="AI10143" s="119"/>
      <c r="AJ10143" s="119" t="str">
        <f t="shared" si="635"/>
        <v>NA</v>
      </c>
      <c r="AK10143" s="190"/>
      <c r="AL10143" s="191"/>
    </row>
    <row r="10144" spans="1:38" x14ac:dyDescent="0.25">
      <c r="A10144" t="s">
        <v>36194</v>
      </c>
      <c r="B10144" t="s">
        <v>36193</v>
      </c>
      <c r="C10144" t="s">
        <v>36138</v>
      </c>
      <c r="D10144" t="s">
        <v>804</v>
      </c>
      <c r="E10144" t="s">
        <v>4081</v>
      </c>
      <c r="F10144" t="s">
        <v>54</v>
      </c>
      <c r="G10144"/>
      <c r="H10144" t="s">
        <v>49242</v>
      </c>
      <c r="I10144" t="s">
        <v>55692</v>
      </c>
      <c r="J10144" t="s">
        <v>36195</v>
      </c>
      <c r="K10144" t="s">
        <v>565</v>
      </c>
      <c r="L10144" s="119" t="str">
        <f t="shared" si="632"/>
        <v>NA</v>
      </c>
      <c r="M10144" s="119"/>
      <c r="N10144" s="120" t="str">
        <f t="shared" si="633"/>
        <v>NA</v>
      </c>
      <c r="O10144" s="120"/>
      <c r="P10144"/>
      <c r="Q10144"/>
      <c r="R10144"/>
      <c r="S10144"/>
      <c r="T10144"/>
      <c r="U10144" t="s">
        <v>29726</v>
      </c>
      <c r="V10144" t="s">
        <v>29725</v>
      </c>
      <c r="W10144" t="s">
        <v>10473</v>
      </c>
      <c r="X10144" t="s">
        <v>193</v>
      </c>
      <c r="Y10144" t="s">
        <v>324</v>
      </c>
      <c r="Z10144" t="s">
        <v>54</v>
      </c>
      <c r="AA10144"/>
      <c r="AB10144" t="s">
        <v>48774</v>
      </c>
      <c r="AC10144" t="s">
        <v>55294</v>
      </c>
      <c r="AD10144" t="s">
        <v>29727</v>
      </c>
      <c r="AE10144" t="s">
        <v>565</v>
      </c>
      <c r="AF10144" s="119" t="str">
        <f t="shared" si="634"/>
        <v>NA</v>
      </c>
      <c r="AG10144" s="119"/>
      <c r="AH10144" s="119"/>
      <c r="AI10144" s="119"/>
      <c r="AJ10144" s="119" t="str">
        <f t="shared" si="635"/>
        <v>NA</v>
      </c>
      <c r="AK10144" s="190"/>
      <c r="AL10144" s="191"/>
    </row>
    <row r="10145" spans="1:38" x14ac:dyDescent="0.25">
      <c r="A10145" t="s">
        <v>36062</v>
      </c>
      <c r="B10145" t="s">
        <v>36060</v>
      </c>
      <c r="C10145" t="s">
        <v>36061</v>
      </c>
      <c r="D10145" t="s">
        <v>804</v>
      </c>
      <c r="E10145" t="s">
        <v>20156</v>
      </c>
      <c r="F10145" t="s">
        <v>54</v>
      </c>
      <c r="G10145"/>
      <c r="H10145" t="s">
        <v>49243</v>
      </c>
      <c r="I10145" t="s">
        <v>55693</v>
      </c>
      <c r="J10145" t="s">
        <v>36062</v>
      </c>
      <c r="K10145" t="s">
        <v>565</v>
      </c>
      <c r="L10145" s="119" t="str">
        <f t="shared" si="632"/>
        <v>NA</v>
      </c>
      <c r="M10145" s="119"/>
      <c r="N10145" s="120" t="str">
        <f t="shared" si="633"/>
        <v>NA</v>
      </c>
      <c r="O10145" s="120"/>
      <c r="P10145"/>
      <c r="Q10145"/>
      <c r="R10145"/>
      <c r="S10145"/>
      <c r="T10145"/>
      <c r="U10145" t="s">
        <v>28239</v>
      </c>
      <c r="V10145" t="s">
        <v>28237</v>
      </c>
      <c r="W10145" t="s">
        <v>28238</v>
      </c>
      <c r="X10145" t="s">
        <v>193</v>
      </c>
      <c r="Y10145" t="s">
        <v>324</v>
      </c>
      <c r="Z10145" t="s">
        <v>54</v>
      </c>
      <c r="AA10145"/>
      <c r="AB10145" t="s">
        <v>48774</v>
      </c>
      <c r="AC10145" t="s">
        <v>55294</v>
      </c>
      <c r="AD10145" t="s">
        <v>28239</v>
      </c>
      <c r="AE10145" t="s">
        <v>565</v>
      </c>
      <c r="AF10145" s="119" t="str">
        <f t="shared" si="634"/>
        <v>NA</v>
      </c>
      <c r="AG10145" s="119"/>
      <c r="AH10145" s="119"/>
      <c r="AI10145" s="119"/>
      <c r="AJ10145" s="119" t="str">
        <f t="shared" si="635"/>
        <v>NA</v>
      </c>
      <c r="AK10145" s="190"/>
      <c r="AL10145" s="191"/>
    </row>
    <row r="10146" spans="1:38" x14ac:dyDescent="0.25">
      <c r="A10146" t="s">
        <v>37148</v>
      </c>
      <c r="B10146" t="s">
        <v>37146</v>
      </c>
      <c r="C10146" t="s">
        <v>37147</v>
      </c>
      <c r="D10146" t="s">
        <v>804</v>
      </c>
      <c r="E10146" t="s">
        <v>4098</v>
      </c>
      <c r="F10146" t="s">
        <v>54</v>
      </c>
      <c r="G10146"/>
      <c r="H10146" t="s">
        <v>49244</v>
      </c>
      <c r="I10146" t="s">
        <v>55694</v>
      </c>
      <c r="J10146" t="s">
        <v>37149</v>
      </c>
      <c r="K10146" t="s">
        <v>565</v>
      </c>
      <c r="L10146" s="119" t="str">
        <f t="shared" si="632"/>
        <v>NA</v>
      </c>
      <c r="M10146" s="119"/>
      <c r="N10146" s="120" t="str">
        <f t="shared" si="633"/>
        <v>NA</v>
      </c>
      <c r="O10146" s="120"/>
      <c r="P10146"/>
      <c r="Q10146"/>
      <c r="R10146"/>
      <c r="S10146"/>
      <c r="T10146"/>
      <c r="U10146" t="s">
        <v>29093</v>
      </c>
      <c r="V10146" t="s">
        <v>29091</v>
      </c>
      <c r="W10146" t="s">
        <v>29092</v>
      </c>
      <c r="X10146" t="s">
        <v>193</v>
      </c>
      <c r="Y10146" t="s">
        <v>324</v>
      </c>
      <c r="Z10146" t="s">
        <v>54</v>
      </c>
      <c r="AA10146"/>
      <c r="AB10146" t="s">
        <v>48774</v>
      </c>
      <c r="AC10146" t="s">
        <v>55294</v>
      </c>
      <c r="AD10146"/>
      <c r="AE10146" t="s">
        <v>565</v>
      </c>
      <c r="AF10146" s="119" t="str">
        <f t="shared" si="634"/>
        <v>NA</v>
      </c>
      <c r="AG10146" s="119"/>
      <c r="AH10146" s="119"/>
      <c r="AI10146" s="119"/>
      <c r="AJ10146" s="119" t="str">
        <f t="shared" si="635"/>
        <v>NA</v>
      </c>
      <c r="AK10146" s="190"/>
      <c r="AL10146" s="191"/>
    </row>
    <row r="10147" spans="1:38" x14ac:dyDescent="0.25">
      <c r="A10147" t="s">
        <v>36244</v>
      </c>
      <c r="B10147" t="s">
        <v>36242</v>
      </c>
      <c r="C10147" t="s">
        <v>36243</v>
      </c>
      <c r="D10147" t="s">
        <v>804</v>
      </c>
      <c r="E10147" t="s">
        <v>20476</v>
      </c>
      <c r="F10147" t="s">
        <v>54</v>
      </c>
      <c r="G10147"/>
      <c r="H10147" t="s">
        <v>49245</v>
      </c>
      <c r="I10147" t="s">
        <v>55695</v>
      </c>
      <c r="J10147" t="s">
        <v>36245</v>
      </c>
      <c r="K10147" t="s">
        <v>565</v>
      </c>
      <c r="L10147" s="119" t="str">
        <f t="shared" si="632"/>
        <v>NA</v>
      </c>
      <c r="M10147" s="119"/>
      <c r="N10147" s="120" t="str">
        <f t="shared" si="633"/>
        <v>NA</v>
      </c>
      <c r="O10147" s="120"/>
      <c r="P10147"/>
      <c r="Q10147"/>
      <c r="R10147"/>
      <c r="S10147"/>
      <c r="T10147"/>
      <c r="U10147" t="s">
        <v>27663</v>
      </c>
      <c r="V10147" t="s">
        <v>27688</v>
      </c>
      <c r="W10147" t="s">
        <v>5753</v>
      </c>
      <c r="X10147" t="s">
        <v>193</v>
      </c>
      <c r="Y10147" t="s">
        <v>324</v>
      </c>
      <c r="Z10147" t="s">
        <v>54</v>
      </c>
      <c r="AA10147"/>
      <c r="AB10147" t="s">
        <v>48775</v>
      </c>
      <c r="AC10147" t="s">
        <v>55294</v>
      </c>
      <c r="AD10147" t="s">
        <v>27689</v>
      </c>
      <c r="AE10147" t="s">
        <v>565</v>
      </c>
      <c r="AF10147" s="119" t="str">
        <f t="shared" si="634"/>
        <v>NA</v>
      </c>
      <c r="AG10147" s="119"/>
      <c r="AH10147" s="119"/>
      <c r="AI10147" s="119"/>
      <c r="AJ10147" s="119" t="str">
        <f t="shared" si="635"/>
        <v>NA</v>
      </c>
      <c r="AK10147" s="190"/>
      <c r="AL10147" s="191"/>
    </row>
    <row r="10148" spans="1:38" x14ac:dyDescent="0.25">
      <c r="A10148" t="s">
        <v>36151</v>
      </c>
      <c r="B10148" t="s">
        <v>36150</v>
      </c>
      <c r="C10148" t="s">
        <v>32580</v>
      </c>
      <c r="D10148" t="s">
        <v>804</v>
      </c>
      <c r="E10148" t="s">
        <v>548</v>
      </c>
      <c r="F10148" t="s">
        <v>54</v>
      </c>
      <c r="G10148"/>
      <c r="H10148" t="s">
        <v>49246</v>
      </c>
      <c r="I10148" t="s">
        <v>55696</v>
      </c>
      <c r="J10148" t="s">
        <v>36152</v>
      </c>
      <c r="K10148" t="s">
        <v>565</v>
      </c>
      <c r="L10148" s="119" t="str">
        <f t="shared" si="632"/>
        <v>NA</v>
      </c>
      <c r="M10148" s="119"/>
      <c r="N10148" s="120" t="str">
        <f t="shared" si="633"/>
        <v>NA</v>
      </c>
      <c r="O10148" s="120"/>
      <c r="P10148"/>
      <c r="Q10148"/>
      <c r="R10148"/>
      <c r="S10148"/>
      <c r="T10148"/>
      <c r="U10148" t="s">
        <v>34626</v>
      </c>
      <c r="V10148" t="s">
        <v>34625</v>
      </c>
      <c r="W10148" t="s">
        <v>27249</v>
      </c>
      <c r="X10148" t="s">
        <v>193</v>
      </c>
      <c r="Y10148" t="s">
        <v>34627</v>
      </c>
      <c r="Z10148" t="s">
        <v>54</v>
      </c>
      <c r="AA10148"/>
      <c r="AB10148" t="s">
        <v>48776</v>
      </c>
      <c r="AC10148" t="s">
        <v>55295</v>
      </c>
      <c r="AD10148" t="s">
        <v>34628</v>
      </c>
      <c r="AE10148" t="s">
        <v>565</v>
      </c>
      <c r="AF10148" s="119" t="str">
        <f t="shared" si="634"/>
        <v>NA</v>
      </c>
      <c r="AG10148" s="119"/>
      <c r="AH10148" s="119"/>
      <c r="AI10148" s="119"/>
      <c r="AJ10148" s="119" t="str">
        <f t="shared" si="635"/>
        <v>NA</v>
      </c>
      <c r="AK10148" s="190"/>
      <c r="AL10148" s="191"/>
    </row>
    <row r="10149" spans="1:38" x14ac:dyDescent="0.25">
      <c r="A10149" t="s">
        <v>36222</v>
      </c>
      <c r="B10149" t="s">
        <v>36221</v>
      </c>
      <c r="C10149" t="s">
        <v>36138</v>
      </c>
      <c r="D10149" t="s">
        <v>804</v>
      </c>
      <c r="E10149" t="s">
        <v>548</v>
      </c>
      <c r="F10149" t="s">
        <v>54</v>
      </c>
      <c r="G10149"/>
      <c r="H10149" t="s">
        <v>49246</v>
      </c>
      <c r="I10149" t="s">
        <v>55696</v>
      </c>
      <c r="J10149" t="s">
        <v>36223</v>
      </c>
      <c r="K10149" t="s">
        <v>565</v>
      </c>
      <c r="L10149" s="119" t="str">
        <f t="shared" si="632"/>
        <v>NA</v>
      </c>
      <c r="M10149" s="119"/>
      <c r="N10149" s="120" t="str">
        <f t="shared" si="633"/>
        <v>NA</v>
      </c>
      <c r="O10149" s="120"/>
      <c r="P10149"/>
      <c r="Q10149"/>
      <c r="R10149"/>
      <c r="S10149"/>
      <c r="T10149"/>
      <c r="U10149" t="s">
        <v>27663</v>
      </c>
      <c r="V10149" t="s">
        <v>27690</v>
      </c>
      <c r="W10149" t="s">
        <v>27691</v>
      </c>
      <c r="X10149" t="s">
        <v>193</v>
      </c>
      <c r="Y10149" t="s">
        <v>1855</v>
      </c>
      <c r="Z10149" t="s">
        <v>54</v>
      </c>
      <c r="AA10149"/>
      <c r="AB10149" t="s">
        <v>48777</v>
      </c>
      <c r="AC10149" t="s">
        <v>55296</v>
      </c>
      <c r="AD10149" t="s">
        <v>27664</v>
      </c>
      <c r="AE10149" t="s">
        <v>565</v>
      </c>
      <c r="AF10149" s="119" t="str">
        <f t="shared" si="634"/>
        <v>NA</v>
      </c>
      <c r="AG10149" s="119"/>
      <c r="AH10149" s="119"/>
      <c r="AI10149" s="119"/>
      <c r="AJ10149" s="119" t="str">
        <f t="shared" si="635"/>
        <v>NA</v>
      </c>
      <c r="AK10149" s="190"/>
      <c r="AL10149" s="191"/>
    </row>
    <row r="10150" spans="1:38" x14ac:dyDescent="0.25">
      <c r="A10150" t="s">
        <v>37758</v>
      </c>
      <c r="B10150" t="s">
        <v>37756</v>
      </c>
      <c r="C10150" t="s">
        <v>37757</v>
      </c>
      <c r="D10150" t="s">
        <v>804</v>
      </c>
      <c r="E10150" t="s">
        <v>548</v>
      </c>
      <c r="F10150" t="s">
        <v>54</v>
      </c>
      <c r="G10150"/>
      <c r="H10150" t="s">
        <v>49246</v>
      </c>
      <c r="I10150" t="s">
        <v>55696</v>
      </c>
      <c r="J10150" t="s">
        <v>37759</v>
      </c>
      <c r="K10150" t="s">
        <v>565</v>
      </c>
      <c r="L10150" s="119" t="str">
        <f t="shared" si="632"/>
        <v>NA</v>
      </c>
      <c r="M10150" s="119"/>
      <c r="N10150" s="120" t="str">
        <f t="shared" si="633"/>
        <v>NA</v>
      </c>
      <c r="O10150" s="120"/>
      <c r="P10150"/>
      <c r="Q10150"/>
      <c r="R10150"/>
      <c r="S10150"/>
      <c r="T10150"/>
      <c r="U10150" t="s">
        <v>27663</v>
      </c>
      <c r="V10150" t="s">
        <v>27692</v>
      </c>
      <c r="W10150" t="s">
        <v>27249</v>
      </c>
      <c r="X10150" t="s">
        <v>193</v>
      </c>
      <c r="Y10150" t="s">
        <v>1855</v>
      </c>
      <c r="Z10150" t="s">
        <v>54</v>
      </c>
      <c r="AA10150"/>
      <c r="AB10150" t="s">
        <v>48777</v>
      </c>
      <c r="AC10150" t="s">
        <v>55296</v>
      </c>
      <c r="AD10150" t="s">
        <v>27693</v>
      </c>
      <c r="AE10150" t="s">
        <v>565</v>
      </c>
      <c r="AF10150" s="119" t="str">
        <f t="shared" si="634"/>
        <v>NA</v>
      </c>
      <c r="AG10150" s="119"/>
      <c r="AH10150" s="119"/>
      <c r="AI10150" s="119"/>
      <c r="AJ10150" s="119" t="str">
        <f t="shared" si="635"/>
        <v>NA</v>
      </c>
      <c r="AK10150" s="190"/>
      <c r="AL10150" s="191"/>
    </row>
    <row r="10151" spans="1:38" x14ac:dyDescent="0.25">
      <c r="A10151" t="s">
        <v>37018</v>
      </c>
      <c r="B10151" t="s">
        <v>37017</v>
      </c>
      <c r="C10151" t="s">
        <v>5146</v>
      </c>
      <c r="D10151" t="s">
        <v>804</v>
      </c>
      <c r="E10151" t="s">
        <v>548</v>
      </c>
      <c r="F10151" t="s">
        <v>54</v>
      </c>
      <c r="G10151"/>
      <c r="H10151" t="s">
        <v>49246</v>
      </c>
      <c r="I10151" t="s">
        <v>55696</v>
      </c>
      <c r="J10151" t="s">
        <v>37019</v>
      </c>
      <c r="K10151" t="s">
        <v>565</v>
      </c>
      <c r="L10151" s="119" t="str">
        <f t="shared" si="632"/>
        <v>NA</v>
      </c>
      <c r="M10151" s="119"/>
      <c r="N10151" s="120" t="str">
        <f t="shared" si="633"/>
        <v>NA</v>
      </c>
      <c r="O10151" s="120"/>
      <c r="P10151"/>
      <c r="Q10151"/>
      <c r="R10151"/>
      <c r="S10151"/>
      <c r="T10151"/>
      <c r="U10151" t="s">
        <v>27663</v>
      </c>
      <c r="V10151" t="s">
        <v>27694</v>
      </c>
      <c r="W10151" t="s">
        <v>27695</v>
      </c>
      <c r="X10151" t="s">
        <v>193</v>
      </c>
      <c r="Y10151" t="s">
        <v>1855</v>
      </c>
      <c r="Z10151" t="s">
        <v>54</v>
      </c>
      <c r="AA10151"/>
      <c r="AB10151" t="s">
        <v>48777</v>
      </c>
      <c r="AC10151" t="s">
        <v>55296</v>
      </c>
      <c r="AD10151" t="s">
        <v>27696</v>
      </c>
      <c r="AE10151" t="s">
        <v>565</v>
      </c>
      <c r="AF10151" s="119" t="str">
        <f t="shared" si="634"/>
        <v>NA</v>
      </c>
      <c r="AG10151" s="119"/>
      <c r="AH10151" s="119"/>
      <c r="AI10151" s="119"/>
      <c r="AJ10151" s="119" t="str">
        <f t="shared" si="635"/>
        <v>NA</v>
      </c>
      <c r="AK10151" s="190"/>
      <c r="AL10151" s="191"/>
    </row>
    <row r="10152" spans="1:38" x14ac:dyDescent="0.25">
      <c r="A10152" t="s">
        <v>37636</v>
      </c>
      <c r="B10152" t="s">
        <v>37634</v>
      </c>
      <c r="C10152" t="s">
        <v>37635</v>
      </c>
      <c r="D10152" t="s">
        <v>804</v>
      </c>
      <c r="E10152" t="s">
        <v>37637</v>
      </c>
      <c r="F10152" t="s">
        <v>54</v>
      </c>
      <c r="G10152"/>
      <c r="H10152" t="s">
        <v>49247</v>
      </c>
      <c r="I10152" t="s">
        <v>55697</v>
      </c>
      <c r="J10152" t="s">
        <v>37638</v>
      </c>
      <c r="K10152" t="s">
        <v>565</v>
      </c>
      <c r="L10152" s="119" t="str">
        <f t="shared" si="632"/>
        <v>NA</v>
      </c>
      <c r="M10152" s="119"/>
      <c r="N10152" s="120" t="str">
        <f t="shared" si="633"/>
        <v>NA</v>
      </c>
      <c r="O10152" s="120"/>
      <c r="P10152"/>
      <c r="Q10152"/>
      <c r="R10152"/>
      <c r="S10152"/>
      <c r="T10152"/>
      <c r="U10152" t="s">
        <v>30019</v>
      </c>
      <c r="V10152" t="s">
        <v>30017</v>
      </c>
      <c r="W10152" t="s">
        <v>30018</v>
      </c>
      <c r="X10152" t="s">
        <v>193</v>
      </c>
      <c r="Y10152" t="s">
        <v>1855</v>
      </c>
      <c r="Z10152" t="s">
        <v>54</v>
      </c>
      <c r="AA10152"/>
      <c r="AB10152" t="s">
        <v>48778</v>
      </c>
      <c r="AC10152" t="s">
        <v>55296</v>
      </c>
      <c r="AD10152" t="s">
        <v>30020</v>
      </c>
      <c r="AE10152" t="s">
        <v>565</v>
      </c>
      <c r="AF10152" s="119" t="str">
        <f t="shared" si="634"/>
        <v>NA</v>
      </c>
      <c r="AG10152" s="119"/>
      <c r="AH10152" s="119"/>
      <c r="AI10152" s="119"/>
      <c r="AJ10152" s="119" t="str">
        <f t="shared" si="635"/>
        <v>NA</v>
      </c>
      <c r="AK10152" s="190"/>
      <c r="AL10152" s="191"/>
    </row>
    <row r="10153" spans="1:38" x14ac:dyDescent="0.25">
      <c r="A10153" t="s">
        <v>37630</v>
      </c>
      <c r="B10153" t="s">
        <v>37629</v>
      </c>
      <c r="C10153" t="s">
        <v>36902</v>
      </c>
      <c r="D10153" t="s">
        <v>804</v>
      </c>
      <c r="E10153" t="s">
        <v>37046</v>
      </c>
      <c r="F10153" t="s">
        <v>54</v>
      </c>
      <c r="G10153"/>
      <c r="H10153" t="s">
        <v>49248</v>
      </c>
      <c r="I10153" t="s">
        <v>55698</v>
      </c>
      <c r="J10153" t="s">
        <v>37631</v>
      </c>
      <c r="K10153" t="s">
        <v>565</v>
      </c>
      <c r="L10153" s="119" t="str">
        <f t="shared" si="632"/>
        <v>NA</v>
      </c>
      <c r="M10153" s="119"/>
      <c r="N10153" s="120" t="str">
        <f t="shared" si="633"/>
        <v>NA</v>
      </c>
      <c r="O10153" s="120"/>
      <c r="P10153"/>
      <c r="Q10153"/>
      <c r="R10153"/>
      <c r="S10153"/>
      <c r="T10153"/>
      <c r="U10153" t="s">
        <v>27663</v>
      </c>
      <c r="V10153" t="s">
        <v>27697</v>
      </c>
      <c r="W10153" t="s">
        <v>27695</v>
      </c>
      <c r="X10153" t="s">
        <v>193</v>
      </c>
      <c r="Y10153" t="s">
        <v>1041</v>
      </c>
      <c r="Z10153" t="s">
        <v>54</v>
      </c>
      <c r="AA10153"/>
      <c r="AB10153" t="s">
        <v>48779</v>
      </c>
      <c r="AC10153" t="s">
        <v>55297</v>
      </c>
      <c r="AD10153" t="s">
        <v>27698</v>
      </c>
      <c r="AE10153" t="s">
        <v>565</v>
      </c>
      <c r="AF10153" s="119" t="str">
        <f t="shared" si="634"/>
        <v>NA</v>
      </c>
      <c r="AG10153" s="119"/>
      <c r="AH10153" s="119"/>
      <c r="AI10153" s="119"/>
      <c r="AJ10153" s="119" t="str">
        <f t="shared" si="635"/>
        <v>NA</v>
      </c>
      <c r="AK10153" s="190"/>
      <c r="AL10153" s="191"/>
    </row>
    <row r="10154" spans="1:38" x14ac:dyDescent="0.25">
      <c r="A10154" t="s">
        <v>37045</v>
      </c>
      <c r="B10154" t="s">
        <v>37044</v>
      </c>
      <c r="C10154" t="s">
        <v>20915</v>
      </c>
      <c r="D10154" t="s">
        <v>804</v>
      </c>
      <c r="E10154" t="s">
        <v>37046</v>
      </c>
      <c r="F10154" t="s">
        <v>54</v>
      </c>
      <c r="G10154"/>
      <c r="H10154" t="s">
        <v>49248</v>
      </c>
      <c r="I10154" t="s">
        <v>55698</v>
      </c>
      <c r="J10154" t="s">
        <v>37047</v>
      </c>
      <c r="K10154" t="s">
        <v>565</v>
      </c>
      <c r="L10154" s="119" t="str">
        <f t="shared" si="632"/>
        <v>NA</v>
      </c>
      <c r="M10154" s="119"/>
      <c r="N10154" s="120" t="str">
        <f t="shared" si="633"/>
        <v>NA</v>
      </c>
      <c r="O10154" s="120"/>
      <c r="P10154"/>
      <c r="Q10154"/>
      <c r="R10154"/>
      <c r="S10154"/>
      <c r="T10154"/>
      <c r="U10154" t="s">
        <v>27663</v>
      </c>
      <c r="V10154" t="s">
        <v>27699</v>
      </c>
      <c r="W10154" t="s">
        <v>27700</v>
      </c>
      <c r="X10154" t="s">
        <v>193</v>
      </c>
      <c r="Y10154" t="s">
        <v>3284</v>
      </c>
      <c r="Z10154" t="s">
        <v>54</v>
      </c>
      <c r="AA10154"/>
      <c r="AB10154" t="s">
        <v>48780</v>
      </c>
      <c r="AC10154" t="s">
        <v>55298</v>
      </c>
      <c r="AD10154" t="s">
        <v>27701</v>
      </c>
      <c r="AE10154" t="s">
        <v>565</v>
      </c>
      <c r="AF10154" s="119" t="str">
        <f t="shared" si="634"/>
        <v>NA</v>
      </c>
      <c r="AG10154" s="119"/>
      <c r="AH10154" s="119"/>
      <c r="AI10154" s="119"/>
      <c r="AJ10154" s="119" t="str">
        <f t="shared" si="635"/>
        <v>NA</v>
      </c>
      <c r="AK10154" s="190"/>
      <c r="AL10154" s="191"/>
    </row>
    <row r="10155" spans="1:38" x14ac:dyDescent="0.25">
      <c r="A10155" t="s">
        <v>36903</v>
      </c>
      <c r="B10155" t="s">
        <v>36901</v>
      </c>
      <c r="C10155" t="s">
        <v>36902</v>
      </c>
      <c r="D10155" t="s">
        <v>804</v>
      </c>
      <c r="E10155" t="s">
        <v>36904</v>
      </c>
      <c r="F10155" t="s">
        <v>54</v>
      </c>
      <c r="G10155"/>
      <c r="H10155" t="s">
        <v>49249</v>
      </c>
      <c r="I10155" t="s">
        <v>55699</v>
      </c>
      <c r="J10155" t="s">
        <v>36905</v>
      </c>
      <c r="K10155" t="s">
        <v>565</v>
      </c>
      <c r="L10155" s="119" t="str">
        <f t="shared" si="632"/>
        <v>NA</v>
      </c>
      <c r="M10155" s="119"/>
      <c r="N10155" s="120" t="str">
        <f t="shared" si="633"/>
        <v>NA</v>
      </c>
      <c r="O10155" s="120"/>
      <c r="P10155"/>
      <c r="Q10155"/>
      <c r="R10155"/>
      <c r="S10155"/>
      <c r="T10155"/>
      <c r="U10155" t="s">
        <v>27663</v>
      </c>
      <c r="V10155" t="s">
        <v>27702</v>
      </c>
      <c r="W10155" t="s">
        <v>27695</v>
      </c>
      <c r="X10155" t="s">
        <v>193</v>
      </c>
      <c r="Y10155" t="s">
        <v>3284</v>
      </c>
      <c r="Z10155" t="s">
        <v>54</v>
      </c>
      <c r="AA10155"/>
      <c r="AB10155" t="s">
        <v>48780</v>
      </c>
      <c r="AC10155" t="s">
        <v>55298</v>
      </c>
      <c r="AD10155" t="s">
        <v>27698</v>
      </c>
      <c r="AE10155" t="s">
        <v>565</v>
      </c>
      <c r="AF10155" s="119" t="str">
        <f t="shared" si="634"/>
        <v>NA</v>
      </c>
      <c r="AG10155" s="119"/>
      <c r="AH10155" s="119"/>
      <c r="AI10155" s="119"/>
      <c r="AJ10155" s="119" t="str">
        <f t="shared" si="635"/>
        <v>NA</v>
      </c>
      <c r="AK10155" s="190"/>
      <c r="AL10155" s="191"/>
    </row>
    <row r="10156" spans="1:38" x14ac:dyDescent="0.25">
      <c r="A10156" t="s">
        <v>37373</v>
      </c>
      <c r="B10156" t="s">
        <v>37371</v>
      </c>
      <c r="C10156" t="s">
        <v>37372</v>
      </c>
      <c r="D10156" t="s">
        <v>804</v>
      </c>
      <c r="E10156" t="s">
        <v>610</v>
      </c>
      <c r="F10156" t="s">
        <v>54</v>
      </c>
      <c r="G10156"/>
      <c r="H10156" t="s">
        <v>49250</v>
      </c>
      <c r="I10156" t="s">
        <v>55700</v>
      </c>
      <c r="J10156" t="s">
        <v>37374</v>
      </c>
      <c r="K10156" t="s">
        <v>565</v>
      </c>
      <c r="L10156" s="119" t="str">
        <f t="shared" si="632"/>
        <v>NA</v>
      </c>
      <c r="M10156" s="119"/>
      <c r="N10156" s="120" t="str">
        <f t="shared" si="633"/>
        <v>NA</v>
      </c>
      <c r="O10156" s="120"/>
      <c r="P10156"/>
      <c r="Q10156"/>
      <c r="R10156"/>
      <c r="S10156"/>
      <c r="T10156"/>
      <c r="U10156" t="s">
        <v>28055</v>
      </c>
      <c r="V10156" t="s">
        <v>28054</v>
      </c>
      <c r="W10156" t="s">
        <v>27700</v>
      </c>
      <c r="X10156" t="s">
        <v>193</v>
      </c>
      <c r="Y10156" t="s">
        <v>2873</v>
      </c>
      <c r="Z10156" t="s">
        <v>54</v>
      </c>
      <c r="AA10156"/>
      <c r="AB10156" t="s">
        <v>48781</v>
      </c>
      <c r="AC10156" t="s">
        <v>55299</v>
      </c>
      <c r="AD10156" t="s">
        <v>28056</v>
      </c>
      <c r="AE10156" t="s">
        <v>565</v>
      </c>
      <c r="AF10156" s="119" t="str">
        <f t="shared" si="634"/>
        <v>NA</v>
      </c>
      <c r="AG10156" s="119"/>
      <c r="AH10156" s="119"/>
      <c r="AI10156" s="119"/>
      <c r="AJ10156" s="119" t="str">
        <f t="shared" si="635"/>
        <v>NA</v>
      </c>
      <c r="AK10156" s="190"/>
      <c r="AL10156" s="191"/>
    </row>
    <row r="10157" spans="1:38" x14ac:dyDescent="0.25">
      <c r="A10157" t="s">
        <v>36820</v>
      </c>
      <c r="B10157" t="s">
        <v>36819</v>
      </c>
      <c r="C10157" t="s">
        <v>35992</v>
      </c>
      <c r="D10157" t="s">
        <v>804</v>
      </c>
      <c r="E10157" t="s">
        <v>5719</v>
      </c>
      <c r="F10157" t="s">
        <v>54</v>
      </c>
      <c r="G10157"/>
      <c r="H10157" t="s">
        <v>49251</v>
      </c>
      <c r="I10157" t="s">
        <v>55701</v>
      </c>
      <c r="J10157" t="s">
        <v>35879</v>
      </c>
      <c r="K10157" t="s">
        <v>565</v>
      </c>
      <c r="L10157" s="119" t="str">
        <f t="shared" si="632"/>
        <v>NA</v>
      </c>
      <c r="M10157" s="119"/>
      <c r="N10157" s="120" t="str">
        <f t="shared" si="633"/>
        <v>NA</v>
      </c>
      <c r="O10157" s="120"/>
      <c r="P10157"/>
      <c r="Q10157"/>
      <c r="R10157"/>
      <c r="S10157"/>
      <c r="T10157"/>
      <c r="U10157" t="s">
        <v>27663</v>
      </c>
      <c r="V10157" t="s">
        <v>27703</v>
      </c>
      <c r="W10157" t="s">
        <v>27695</v>
      </c>
      <c r="X10157" t="s">
        <v>193</v>
      </c>
      <c r="Y10157" t="s">
        <v>2873</v>
      </c>
      <c r="Z10157" t="s">
        <v>54</v>
      </c>
      <c r="AA10157"/>
      <c r="AB10157" t="s">
        <v>48782</v>
      </c>
      <c r="AC10157" t="s">
        <v>55299</v>
      </c>
      <c r="AD10157" t="s">
        <v>27696</v>
      </c>
      <c r="AE10157" t="s">
        <v>565</v>
      </c>
      <c r="AF10157" s="119" t="str">
        <f t="shared" si="634"/>
        <v>NA</v>
      </c>
      <c r="AG10157" s="119"/>
      <c r="AH10157" s="119"/>
      <c r="AI10157" s="119"/>
      <c r="AJ10157" s="119" t="str">
        <f t="shared" si="635"/>
        <v>NA</v>
      </c>
      <c r="AK10157" s="190"/>
      <c r="AL10157" s="191"/>
    </row>
    <row r="10158" spans="1:38" x14ac:dyDescent="0.25">
      <c r="A10158" t="s">
        <v>36134</v>
      </c>
      <c r="B10158" t="s">
        <v>36133</v>
      </c>
      <c r="C10158" t="s">
        <v>9640</v>
      </c>
      <c r="D10158" t="s">
        <v>804</v>
      </c>
      <c r="E10158" t="s">
        <v>36135</v>
      </c>
      <c r="F10158" t="s">
        <v>54</v>
      </c>
      <c r="G10158"/>
      <c r="H10158" t="s">
        <v>49252</v>
      </c>
      <c r="I10158" t="s">
        <v>55702</v>
      </c>
      <c r="J10158" t="s">
        <v>36136</v>
      </c>
      <c r="K10158" t="s">
        <v>565</v>
      </c>
      <c r="L10158" s="119" t="str">
        <f t="shared" si="632"/>
        <v>NA</v>
      </c>
      <c r="M10158" s="119"/>
      <c r="N10158" s="120" t="str">
        <f t="shared" si="633"/>
        <v>NA</v>
      </c>
      <c r="O10158" s="120"/>
      <c r="P10158"/>
      <c r="Q10158"/>
      <c r="R10158"/>
      <c r="S10158"/>
      <c r="T10158"/>
      <c r="U10158" t="s">
        <v>29656</v>
      </c>
      <c r="V10158" t="s">
        <v>29654</v>
      </c>
      <c r="W10158" t="s">
        <v>29655</v>
      </c>
      <c r="X10158" t="s">
        <v>193</v>
      </c>
      <c r="Y10158" t="s">
        <v>2873</v>
      </c>
      <c r="Z10158" t="s">
        <v>54</v>
      </c>
      <c r="AA10158"/>
      <c r="AB10158" t="s">
        <v>48781</v>
      </c>
      <c r="AC10158" t="s">
        <v>55299</v>
      </c>
      <c r="AD10158"/>
      <c r="AE10158" t="s">
        <v>565</v>
      </c>
      <c r="AF10158" s="119" t="str">
        <f t="shared" si="634"/>
        <v>NA</v>
      </c>
      <c r="AG10158" s="119"/>
      <c r="AH10158" s="119"/>
      <c r="AI10158" s="119"/>
      <c r="AJ10158" s="119" t="str">
        <f t="shared" si="635"/>
        <v>NA</v>
      </c>
      <c r="AK10158" s="190"/>
      <c r="AL10158" s="191"/>
    </row>
    <row r="10159" spans="1:38" x14ac:dyDescent="0.25">
      <c r="A10159" t="s">
        <v>36534</v>
      </c>
      <c r="B10159" t="s">
        <v>36533</v>
      </c>
      <c r="C10159" t="s">
        <v>36120</v>
      </c>
      <c r="D10159" t="s">
        <v>804</v>
      </c>
      <c r="E10159" t="s">
        <v>7168</v>
      </c>
      <c r="F10159" t="s">
        <v>54</v>
      </c>
      <c r="G10159"/>
      <c r="H10159" t="s">
        <v>49253</v>
      </c>
      <c r="I10159" t="s">
        <v>55703</v>
      </c>
      <c r="J10159" t="s">
        <v>36534</v>
      </c>
      <c r="K10159" t="s">
        <v>565</v>
      </c>
      <c r="L10159" s="119" t="str">
        <f t="shared" si="632"/>
        <v>NA</v>
      </c>
      <c r="M10159" s="119"/>
      <c r="N10159" s="120" t="str">
        <f t="shared" si="633"/>
        <v>NA</v>
      </c>
      <c r="O10159" s="120"/>
      <c r="P10159"/>
      <c r="Q10159"/>
      <c r="R10159"/>
      <c r="S10159"/>
      <c r="T10159"/>
      <c r="U10159" t="s">
        <v>31160</v>
      </c>
      <c r="V10159" t="s">
        <v>31159</v>
      </c>
      <c r="W10159" t="s">
        <v>9548</v>
      </c>
      <c r="X10159" t="s">
        <v>193</v>
      </c>
      <c r="Y10159" t="s">
        <v>11520</v>
      </c>
      <c r="Z10159" t="s">
        <v>54</v>
      </c>
      <c r="AA10159"/>
      <c r="AB10159" t="s">
        <v>48783</v>
      </c>
      <c r="AC10159" t="s">
        <v>55300</v>
      </c>
      <c r="AD10159"/>
      <c r="AE10159" t="s">
        <v>565</v>
      </c>
      <c r="AF10159" s="119" t="str">
        <f t="shared" si="634"/>
        <v>NA</v>
      </c>
      <c r="AG10159" s="119"/>
      <c r="AH10159" s="119"/>
      <c r="AI10159" s="119"/>
      <c r="AJ10159" s="119" t="str">
        <f t="shared" si="635"/>
        <v>NA</v>
      </c>
      <c r="AK10159" s="190"/>
      <c r="AL10159" s="191"/>
    </row>
    <row r="10160" spans="1:38" x14ac:dyDescent="0.25">
      <c r="A10160" t="s">
        <v>37496</v>
      </c>
      <c r="B10160" t="s">
        <v>37495</v>
      </c>
      <c r="C10160" t="s">
        <v>5464</v>
      </c>
      <c r="D10160" t="s">
        <v>804</v>
      </c>
      <c r="E10160" t="s">
        <v>37497</v>
      </c>
      <c r="F10160" t="s">
        <v>54</v>
      </c>
      <c r="G10160"/>
      <c r="H10160" t="s">
        <v>49254</v>
      </c>
      <c r="I10160" t="s">
        <v>55704</v>
      </c>
      <c r="J10160" t="s">
        <v>37496</v>
      </c>
      <c r="K10160" t="s">
        <v>565</v>
      </c>
      <c r="L10160" s="119" t="str">
        <f t="shared" si="632"/>
        <v>NA</v>
      </c>
      <c r="M10160" s="119"/>
      <c r="N10160" s="120" t="str">
        <f t="shared" si="633"/>
        <v>NA</v>
      </c>
      <c r="O10160" s="120"/>
      <c r="P10160"/>
      <c r="Q10160"/>
      <c r="R10160"/>
      <c r="S10160"/>
      <c r="T10160"/>
      <c r="U10160" t="s">
        <v>28494</v>
      </c>
      <c r="V10160" t="s">
        <v>28493</v>
      </c>
      <c r="W10160" t="s">
        <v>27695</v>
      </c>
      <c r="X10160" t="s">
        <v>193</v>
      </c>
      <c r="Y10160" t="s">
        <v>8577</v>
      </c>
      <c r="Z10160" t="s">
        <v>54</v>
      </c>
      <c r="AA10160"/>
      <c r="AB10160" t="s">
        <v>48784</v>
      </c>
      <c r="AC10160" t="s">
        <v>55301</v>
      </c>
      <c r="AD10160" t="s">
        <v>28495</v>
      </c>
      <c r="AE10160" t="s">
        <v>565</v>
      </c>
      <c r="AF10160" s="119" t="str">
        <f t="shared" si="634"/>
        <v>NA</v>
      </c>
      <c r="AG10160" s="119"/>
      <c r="AH10160" s="119"/>
      <c r="AI10160" s="119"/>
      <c r="AJ10160" s="119" t="str">
        <f t="shared" si="635"/>
        <v>NA</v>
      </c>
      <c r="AK10160" s="190"/>
      <c r="AL10160" s="191"/>
    </row>
    <row r="10161" spans="1:38" x14ac:dyDescent="0.25">
      <c r="A10161" t="s">
        <v>37446</v>
      </c>
      <c r="B10161" t="s">
        <v>37445</v>
      </c>
      <c r="C10161" t="s">
        <v>4761</v>
      </c>
      <c r="D10161" t="s">
        <v>804</v>
      </c>
      <c r="E10161" t="s">
        <v>7104</v>
      </c>
      <c r="F10161" t="s">
        <v>54</v>
      </c>
      <c r="G10161"/>
      <c r="H10161" t="s">
        <v>49255</v>
      </c>
      <c r="I10161" t="s">
        <v>55705</v>
      </c>
      <c r="J10161" t="s">
        <v>37447</v>
      </c>
      <c r="K10161" t="s">
        <v>565</v>
      </c>
      <c r="L10161" s="119" t="str">
        <f t="shared" si="632"/>
        <v>NA</v>
      </c>
      <c r="M10161" s="119"/>
      <c r="N10161" s="120" t="str">
        <f t="shared" si="633"/>
        <v>NA</v>
      </c>
      <c r="O10161" s="120"/>
      <c r="P10161"/>
      <c r="Q10161"/>
      <c r="R10161"/>
      <c r="S10161"/>
      <c r="T10161"/>
      <c r="U10161" t="s">
        <v>27663</v>
      </c>
      <c r="V10161" t="s">
        <v>27704</v>
      </c>
      <c r="W10161" t="s">
        <v>27700</v>
      </c>
      <c r="X10161" t="s">
        <v>193</v>
      </c>
      <c r="Y10161" t="s">
        <v>3970</v>
      </c>
      <c r="Z10161" t="s">
        <v>54</v>
      </c>
      <c r="AA10161"/>
      <c r="AB10161" t="s">
        <v>48785</v>
      </c>
      <c r="AC10161" t="s">
        <v>55302</v>
      </c>
      <c r="AD10161" t="s">
        <v>27705</v>
      </c>
      <c r="AE10161" t="s">
        <v>565</v>
      </c>
      <c r="AF10161" s="119" t="str">
        <f t="shared" si="634"/>
        <v>NA</v>
      </c>
      <c r="AG10161" s="119"/>
      <c r="AH10161" s="119"/>
      <c r="AI10161" s="119"/>
      <c r="AJ10161" s="119" t="str">
        <f t="shared" si="635"/>
        <v>NA</v>
      </c>
      <c r="AK10161" s="190"/>
      <c r="AL10161" s="191"/>
    </row>
    <row r="10162" spans="1:38" x14ac:dyDescent="0.25">
      <c r="A10162" t="s">
        <v>35887</v>
      </c>
      <c r="B10162" t="s">
        <v>35885</v>
      </c>
      <c r="C10162" t="s">
        <v>35886</v>
      </c>
      <c r="D10162" t="s">
        <v>804</v>
      </c>
      <c r="E10162" t="s">
        <v>1176</v>
      </c>
      <c r="F10162" t="s">
        <v>54</v>
      </c>
      <c r="G10162"/>
      <c r="H10162" t="s">
        <v>49256</v>
      </c>
      <c r="I10162" t="s">
        <v>55706</v>
      </c>
      <c r="J10162" t="s">
        <v>35887</v>
      </c>
      <c r="K10162" t="s">
        <v>565</v>
      </c>
      <c r="L10162" s="119" t="str">
        <f t="shared" si="632"/>
        <v>NA</v>
      </c>
      <c r="M10162" s="119"/>
      <c r="N10162" s="120" t="str">
        <f t="shared" si="633"/>
        <v>NA</v>
      </c>
      <c r="O10162" s="120"/>
      <c r="P10162"/>
      <c r="Q10162"/>
      <c r="R10162"/>
      <c r="S10162"/>
      <c r="T10162"/>
      <c r="U10162" t="s">
        <v>29144</v>
      </c>
      <c r="V10162" t="s">
        <v>29148</v>
      </c>
      <c r="W10162" t="s">
        <v>29143</v>
      </c>
      <c r="X10162" t="s">
        <v>193</v>
      </c>
      <c r="Y10162" t="s">
        <v>3970</v>
      </c>
      <c r="Z10162" t="s">
        <v>54</v>
      </c>
      <c r="AA10162"/>
      <c r="AB10162" t="s">
        <v>48786</v>
      </c>
      <c r="AC10162" t="s">
        <v>55302</v>
      </c>
      <c r="AD10162" t="s">
        <v>28248</v>
      </c>
      <c r="AE10162" t="s">
        <v>565</v>
      </c>
      <c r="AF10162" s="119" t="str">
        <f t="shared" si="634"/>
        <v>NA</v>
      </c>
      <c r="AG10162" s="119"/>
      <c r="AH10162" s="119"/>
      <c r="AI10162" s="119"/>
      <c r="AJ10162" s="119" t="str">
        <f t="shared" si="635"/>
        <v>NA</v>
      </c>
      <c r="AK10162" s="190"/>
      <c r="AL10162" s="191"/>
    </row>
    <row r="10163" spans="1:38" x14ac:dyDescent="0.25">
      <c r="A10163" t="s">
        <v>36953</v>
      </c>
      <c r="B10163" t="s">
        <v>36952</v>
      </c>
      <c r="C10163" t="s">
        <v>35992</v>
      </c>
      <c r="D10163" t="s">
        <v>804</v>
      </c>
      <c r="E10163" t="s">
        <v>5583</v>
      </c>
      <c r="F10163" t="s">
        <v>54</v>
      </c>
      <c r="G10163"/>
      <c r="H10163" t="s">
        <v>49257</v>
      </c>
      <c r="I10163" t="s">
        <v>55707</v>
      </c>
      <c r="J10163" t="s">
        <v>36954</v>
      </c>
      <c r="K10163" t="s">
        <v>565</v>
      </c>
      <c r="L10163" s="119" t="str">
        <f t="shared" si="632"/>
        <v>NA</v>
      </c>
      <c r="M10163" s="119"/>
      <c r="N10163" s="120" t="str">
        <f t="shared" si="633"/>
        <v>NA</v>
      </c>
      <c r="O10163" s="120"/>
      <c r="P10163"/>
      <c r="Q10163"/>
      <c r="R10163"/>
      <c r="S10163"/>
      <c r="T10163"/>
      <c r="U10163" t="s">
        <v>34664</v>
      </c>
      <c r="V10163" t="s">
        <v>34662</v>
      </c>
      <c r="W10163" t="s">
        <v>34663</v>
      </c>
      <c r="X10163" t="s">
        <v>193</v>
      </c>
      <c r="Y10163" t="s">
        <v>4126</v>
      </c>
      <c r="Z10163" t="s">
        <v>54</v>
      </c>
      <c r="AA10163"/>
      <c r="AB10163" t="s">
        <v>48787</v>
      </c>
      <c r="AC10163" t="s">
        <v>54553</v>
      </c>
      <c r="AD10163" t="s">
        <v>34665</v>
      </c>
      <c r="AE10163" t="s">
        <v>565</v>
      </c>
      <c r="AF10163" s="119" t="str">
        <f t="shared" si="634"/>
        <v>NA</v>
      </c>
      <c r="AG10163" s="119"/>
      <c r="AH10163" s="119"/>
      <c r="AI10163" s="119"/>
      <c r="AJ10163" s="119" t="str">
        <f t="shared" si="635"/>
        <v>NA</v>
      </c>
      <c r="AK10163" s="190"/>
      <c r="AL10163" s="191"/>
    </row>
    <row r="10164" spans="1:38" x14ac:dyDescent="0.25">
      <c r="A10164" t="s">
        <v>37369</v>
      </c>
      <c r="B10164" t="s">
        <v>37367</v>
      </c>
      <c r="C10164" t="s">
        <v>37368</v>
      </c>
      <c r="D10164" t="s">
        <v>804</v>
      </c>
      <c r="E10164" t="s">
        <v>53</v>
      </c>
      <c r="F10164" t="s">
        <v>54</v>
      </c>
      <c r="G10164"/>
      <c r="H10164" t="s">
        <v>49258</v>
      </c>
      <c r="I10164" t="s">
        <v>55708</v>
      </c>
      <c r="J10164" t="s">
        <v>37370</v>
      </c>
      <c r="K10164" t="s">
        <v>565</v>
      </c>
      <c r="L10164" s="119" t="str">
        <f t="shared" si="632"/>
        <v>NA</v>
      </c>
      <c r="M10164" s="119"/>
      <c r="N10164" s="120" t="str">
        <f t="shared" si="633"/>
        <v>NA</v>
      </c>
      <c r="O10164" s="120"/>
      <c r="P10164"/>
      <c r="Q10164"/>
      <c r="R10164"/>
      <c r="S10164"/>
      <c r="T10164"/>
      <c r="U10164" t="s">
        <v>33666</v>
      </c>
      <c r="V10164" t="s">
        <v>33664</v>
      </c>
      <c r="W10164" t="s">
        <v>33665</v>
      </c>
      <c r="X10164" t="s">
        <v>193</v>
      </c>
      <c r="Y10164" t="s">
        <v>12881</v>
      </c>
      <c r="Z10164" t="s">
        <v>54</v>
      </c>
      <c r="AA10164"/>
      <c r="AB10164" t="s">
        <v>48788</v>
      </c>
      <c r="AC10164" t="s">
        <v>55303</v>
      </c>
      <c r="AD10164" t="s">
        <v>33666</v>
      </c>
      <c r="AE10164" t="s">
        <v>565</v>
      </c>
      <c r="AF10164" s="119" t="str">
        <f t="shared" si="634"/>
        <v>NA</v>
      </c>
      <c r="AG10164" s="119"/>
      <c r="AH10164" s="119"/>
      <c r="AI10164" s="119"/>
      <c r="AJ10164" s="119" t="str">
        <f t="shared" si="635"/>
        <v>NA</v>
      </c>
      <c r="AK10164" s="190"/>
      <c r="AL10164" s="191"/>
    </row>
    <row r="10165" spans="1:38" x14ac:dyDescent="0.25">
      <c r="A10165" t="s">
        <v>36623</v>
      </c>
      <c r="B10165" t="s">
        <v>36622</v>
      </c>
      <c r="C10165" t="s">
        <v>3975</v>
      </c>
      <c r="D10165" t="s">
        <v>804</v>
      </c>
      <c r="E10165" t="s">
        <v>36624</v>
      </c>
      <c r="F10165" t="s">
        <v>54</v>
      </c>
      <c r="G10165"/>
      <c r="H10165" t="s">
        <v>49259</v>
      </c>
      <c r="I10165" t="s">
        <v>55709</v>
      </c>
      <c r="J10165" t="s">
        <v>36625</v>
      </c>
      <c r="K10165" t="s">
        <v>565</v>
      </c>
      <c r="L10165" s="119" t="str">
        <f t="shared" si="632"/>
        <v>NA</v>
      </c>
      <c r="M10165" s="119"/>
      <c r="N10165" s="120" t="str">
        <f t="shared" si="633"/>
        <v>NA</v>
      </c>
      <c r="O10165" s="120"/>
      <c r="P10165"/>
      <c r="Q10165"/>
      <c r="R10165"/>
      <c r="S10165"/>
      <c r="T10165"/>
      <c r="U10165" t="s">
        <v>32773</v>
      </c>
      <c r="V10165" t="s">
        <v>32771</v>
      </c>
      <c r="W10165" t="s">
        <v>32772</v>
      </c>
      <c r="X10165" t="s">
        <v>193</v>
      </c>
      <c r="Y10165" t="s">
        <v>32774</v>
      </c>
      <c r="Z10165" t="s">
        <v>54</v>
      </c>
      <c r="AA10165"/>
      <c r="AB10165" t="s">
        <v>48789</v>
      </c>
      <c r="AC10165" t="s">
        <v>55304</v>
      </c>
      <c r="AD10165"/>
      <c r="AE10165" t="s">
        <v>565</v>
      </c>
      <c r="AF10165" s="119" t="str">
        <f t="shared" si="634"/>
        <v>NA</v>
      </c>
      <c r="AG10165" s="119"/>
      <c r="AH10165" s="119"/>
      <c r="AI10165" s="119"/>
      <c r="AJ10165" s="119" t="str">
        <f t="shared" si="635"/>
        <v>NA</v>
      </c>
      <c r="AK10165" s="190"/>
      <c r="AL10165" s="191"/>
    </row>
    <row r="10166" spans="1:38" x14ac:dyDescent="0.25">
      <c r="A10166" t="s">
        <v>36841</v>
      </c>
      <c r="B10166" t="s">
        <v>36839</v>
      </c>
      <c r="C10166" t="s">
        <v>36840</v>
      </c>
      <c r="D10166" t="s">
        <v>804</v>
      </c>
      <c r="E10166" t="s">
        <v>5550</v>
      </c>
      <c r="F10166" t="s">
        <v>54</v>
      </c>
      <c r="G10166"/>
      <c r="H10166" t="s">
        <v>49260</v>
      </c>
      <c r="I10166" t="s">
        <v>55710</v>
      </c>
      <c r="J10166" t="s">
        <v>36842</v>
      </c>
      <c r="K10166" t="s">
        <v>565</v>
      </c>
      <c r="L10166" s="119" t="str">
        <f t="shared" si="632"/>
        <v>NA</v>
      </c>
      <c r="M10166" s="119"/>
      <c r="N10166" s="120" t="str">
        <f t="shared" si="633"/>
        <v>NA</v>
      </c>
      <c r="O10166" s="120"/>
      <c r="P10166"/>
      <c r="Q10166"/>
      <c r="R10166"/>
      <c r="S10166"/>
      <c r="T10166"/>
      <c r="U10166" t="s">
        <v>34706</v>
      </c>
      <c r="V10166" t="s">
        <v>34704</v>
      </c>
      <c r="W10166" t="s">
        <v>34705</v>
      </c>
      <c r="X10166" t="s">
        <v>193</v>
      </c>
      <c r="Y10166" t="s">
        <v>13100</v>
      </c>
      <c r="Z10166" t="s">
        <v>54</v>
      </c>
      <c r="AA10166"/>
      <c r="AB10166" t="s">
        <v>48790</v>
      </c>
      <c r="AC10166" t="s">
        <v>55305</v>
      </c>
      <c r="AD10166" t="s">
        <v>34707</v>
      </c>
      <c r="AE10166" t="s">
        <v>565</v>
      </c>
      <c r="AF10166" s="119" t="str">
        <f t="shared" si="634"/>
        <v>NA</v>
      </c>
      <c r="AG10166" s="119"/>
      <c r="AH10166" s="119"/>
      <c r="AI10166" s="119"/>
      <c r="AJ10166" s="119" t="str">
        <f t="shared" si="635"/>
        <v>NA</v>
      </c>
      <c r="AK10166" s="190"/>
      <c r="AL10166" s="191"/>
    </row>
    <row r="10167" spans="1:38" x14ac:dyDescent="0.25">
      <c r="A10167" t="s">
        <v>35813</v>
      </c>
      <c r="B10167" t="s">
        <v>35811</v>
      </c>
      <c r="C10167" t="s">
        <v>35812</v>
      </c>
      <c r="D10167" t="s">
        <v>804</v>
      </c>
      <c r="E10167" t="s">
        <v>5550</v>
      </c>
      <c r="F10167" t="s">
        <v>54</v>
      </c>
      <c r="G10167"/>
      <c r="H10167" t="s">
        <v>49260</v>
      </c>
      <c r="I10167" t="s">
        <v>55710</v>
      </c>
      <c r="J10167" t="s">
        <v>35814</v>
      </c>
      <c r="K10167" t="s">
        <v>565</v>
      </c>
      <c r="L10167" s="119" t="str">
        <f t="shared" si="632"/>
        <v>NA</v>
      </c>
      <c r="M10167" s="119"/>
      <c r="N10167" s="120" t="str">
        <f t="shared" si="633"/>
        <v>NA</v>
      </c>
      <c r="O10167" s="120"/>
      <c r="P10167"/>
      <c r="Q10167"/>
      <c r="R10167"/>
      <c r="S10167"/>
      <c r="T10167"/>
      <c r="U10167" t="s">
        <v>34744</v>
      </c>
      <c r="V10167" t="s">
        <v>34742</v>
      </c>
      <c r="W10167" t="s">
        <v>34743</v>
      </c>
      <c r="X10167" t="s">
        <v>193</v>
      </c>
      <c r="Y10167" t="s">
        <v>34745</v>
      </c>
      <c r="Z10167" t="s">
        <v>54</v>
      </c>
      <c r="AA10167"/>
      <c r="AB10167" t="s">
        <v>48791</v>
      </c>
      <c r="AC10167" t="s">
        <v>55306</v>
      </c>
      <c r="AD10167" t="s">
        <v>34746</v>
      </c>
      <c r="AE10167" t="s">
        <v>565</v>
      </c>
      <c r="AF10167" s="119" t="str">
        <f t="shared" si="634"/>
        <v>NA</v>
      </c>
      <c r="AG10167" s="119"/>
      <c r="AH10167" s="119"/>
      <c r="AI10167" s="119"/>
      <c r="AJ10167" s="119" t="str">
        <f t="shared" si="635"/>
        <v>NA</v>
      </c>
      <c r="AK10167" s="190"/>
      <c r="AL10167" s="191"/>
    </row>
    <row r="10168" spans="1:38" x14ac:dyDescent="0.25">
      <c r="A10168" t="s">
        <v>36761</v>
      </c>
      <c r="B10168" t="s">
        <v>36759</v>
      </c>
      <c r="C10168" t="s">
        <v>36760</v>
      </c>
      <c r="D10168" t="s">
        <v>804</v>
      </c>
      <c r="E10168" t="s">
        <v>4135</v>
      </c>
      <c r="F10168" t="s">
        <v>54</v>
      </c>
      <c r="G10168"/>
      <c r="H10168" t="s">
        <v>49261</v>
      </c>
      <c r="I10168" t="s">
        <v>55711</v>
      </c>
      <c r="J10168" t="s">
        <v>36762</v>
      </c>
      <c r="K10168" t="s">
        <v>565</v>
      </c>
      <c r="L10168" s="119" t="str">
        <f t="shared" si="632"/>
        <v>NA</v>
      </c>
      <c r="M10168" s="119"/>
      <c r="N10168" s="120" t="str">
        <f t="shared" si="633"/>
        <v>NA</v>
      </c>
      <c r="O10168" s="120"/>
      <c r="P10168"/>
      <c r="Q10168"/>
      <c r="R10168"/>
      <c r="S10168"/>
      <c r="T10168"/>
      <c r="U10168" t="s">
        <v>33896</v>
      </c>
      <c r="V10168" t="s">
        <v>33911</v>
      </c>
      <c r="W10168" t="s">
        <v>31942</v>
      </c>
      <c r="X10168" t="s">
        <v>193</v>
      </c>
      <c r="Y10168" t="s">
        <v>2858</v>
      </c>
      <c r="Z10168" t="s">
        <v>54</v>
      </c>
      <c r="AA10168"/>
      <c r="AB10168" t="s">
        <v>48792</v>
      </c>
      <c r="AC10168" t="s">
        <v>55307</v>
      </c>
      <c r="AD10168"/>
      <c r="AE10168" t="s">
        <v>565</v>
      </c>
      <c r="AF10168" s="119" t="str">
        <f t="shared" si="634"/>
        <v>NA</v>
      </c>
      <c r="AG10168" s="119"/>
      <c r="AH10168" s="119"/>
      <c r="AI10168" s="119"/>
      <c r="AJ10168" s="119" t="str">
        <f t="shared" si="635"/>
        <v>NA</v>
      </c>
      <c r="AK10168" s="190"/>
      <c r="AL10168" s="191"/>
    </row>
    <row r="10169" spans="1:38" x14ac:dyDescent="0.25">
      <c r="A10169" t="s">
        <v>37797</v>
      </c>
      <c r="B10169" t="s">
        <v>37795</v>
      </c>
      <c r="C10169" t="s">
        <v>37796</v>
      </c>
      <c r="D10169" t="s">
        <v>804</v>
      </c>
      <c r="E10169" t="s">
        <v>4135</v>
      </c>
      <c r="F10169" t="s">
        <v>54</v>
      </c>
      <c r="G10169"/>
      <c r="H10169" t="s">
        <v>49261</v>
      </c>
      <c r="I10169" t="s">
        <v>55711</v>
      </c>
      <c r="J10169" t="s">
        <v>37798</v>
      </c>
      <c r="K10169" t="s">
        <v>565</v>
      </c>
      <c r="L10169" s="119" t="str">
        <f t="shared" si="632"/>
        <v>NA</v>
      </c>
      <c r="M10169" s="119"/>
      <c r="N10169" s="120" t="str">
        <f t="shared" si="633"/>
        <v>NA</v>
      </c>
      <c r="O10169" s="120"/>
      <c r="P10169"/>
      <c r="Q10169"/>
      <c r="R10169"/>
      <c r="S10169"/>
      <c r="T10169"/>
      <c r="U10169" t="s">
        <v>34697</v>
      </c>
      <c r="V10169" t="s">
        <v>34695</v>
      </c>
      <c r="W10169" t="s">
        <v>34696</v>
      </c>
      <c r="X10169" t="s">
        <v>193</v>
      </c>
      <c r="Y10169" t="s">
        <v>34698</v>
      </c>
      <c r="Z10169" t="s">
        <v>54</v>
      </c>
      <c r="AA10169"/>
      <c r="AB10169" t="s">
        <v>48793</v>
      </c>
      <c r="AC10169" t="s">
        <v>55308</v>
      </c>
      <c r="AD10169" t="s">
        <v>34699</v>
      </c>
      <c r="AE10169" t="s">
        <v>565</v>
      </c>
      <c r="AF10169" s="119" t="str">
        <f t="shared" si="634"/>
        <v>NA</v>
      </c>
      <c r="AG10169" s="119"/>
      <c r="AH10169" s="119"/>
      <c r="AI10169" s="119"/>
      <c r="AJ10169" s="119" t="str">
        <f t="shared" si="635"/>
        <v>NA</v>
      </c>
      <c r="AK10169" s="190"/>
      <c r="AL10169" s="191"/>
    </row>
    <row r="10170" spans="1:38" x14ac:dyDescent="0.25">
      <c r="A10170" t="s">
        <v>36912</v>
      </c>
      <c r="B10170" t="s">
        <v>36910</v>
      </c>
      <c r="C10170" t="s">
        <v>36911</v>
      </c>
      <c r="D10170" t="s">
        <v>804</v>
      </c>
      <c r="E10170" t="s">
        <v>3014</v>
      </c>
      <c r="F10170" t="s">
        <v>54</v>
      </c>
      <c r="G10170"/>
      <c r="H10170" t="s">
        <v>49262</v>
      </c>
      <c r="I10170" t="s">
        <v>55712</v>
      </c>
      <c r="J10170" t="s">
        <v>36913</v>
      </c>
      <c r="K10170" t="s">
        <v>565</v>
      </c>
      <c r="L10170" s="119" t="str">
        <f t="shared" si="632"/>
        <v>NA</v>
      </c>
      <c r="M10170" s="119"/>
      <c r="N10170" s="120" t="str">
        <f t="shared" si="633"/>
        <v>NA</v>
      </c>
      <c r="O10170" s="120"/>
      <c r="P10170"/>
      <c r="Q10170"/>
      <c r="R10170"/>
      <c r="S10170"/>
      <c r="T10170"/>
      <c r="U10170" t="s">
        <v>31500</v>
      </c>
      <c r="V10170" t="s">
        <v>31499</v>
      </c>
      <c r="W10170" t="s">
        <v>31496</v>
      </c>
      <c r="X10170" t="s">
        <v>193</v>
      </c>
      <c r="Y10170" t="s">
        <v>31501</v>
      </c>
      <c r="Z10170" t="s">
        <v>54</v>
      </c>
      <c r="AA10170"/>
      <c r="AB10170" t="s">
        <v>48794</v>
      </c>
      <c r="AC10170" t="s">
        <v>55309</v>
      </c>
      <c r="AD10170"/>
      <c r="AE10170" t="s">
        <v>565</v>
      </c>
      <c r="AF10170" s="119" t="str">
        <f t="shared" si="634"/>
        <v>NA</v>
      </c>
      <c r="AG10170" s="119"/>
      <c r="AH10170" s="119"/>
      <c r="AI10170" s="119"/>
      <c r="AJ10170" s="119" t="str">
        <f t="shared" si="635"/>
        <v>NA</v>
      </c>
      <c r="AK10170" s="190"/>
      <c r="AL10170" s="191"/>
    </row>
    <row r="10171" spans="1:38" x14ac:dyDescent="0.25">
      <c r="A10171" t="s">
        <v>37500</v>
      </c>
      <c r="B10171" t="s">
        <v>37498</v>
      </c>
      <c r="C10171" t="s">
        <v>37499</v>
      </c>
      <c r="D10171" t="s">
        <v>804</v>
      </c>
      <c r="E10171" t="s">
        <v>3014</v>
      </c>
      <c r="F10171" t="s">
        <v>54</v>
      </c>
      <c r="G10171"/>
      <c r="H10171" t="s">
        <v>49262</v>
      </c>
      <c r="I10171" t="s">
        <v>55712</v>
      </c>
      <c r="J10171" t="s">
        <v>37500</v>
      </c>
      <c r="K10171" t="s">
        <v>565</v>
      </c>
      <c r="L10171" s="119" t="str">
        <f t="shared" si="632"/>
        <v>NA</v>
      </c>
      <c r="M10171" s="119"/>
      <c r="N10171" s="120" t="str">
        <f t="shared" si="633"/>
        <v>NA</v>
      </c>
      <c r="O10171" s="120"/>
      <c r="P10171"/>
      <c r="Q10171"/>
      <c r="R10171"/>
      <c r="S10171"/>
      <c r="T10171"/>
      <c r="U10171" t="s">
        <v>34106</v>
      </c>
      <c r="V10171" t="s">
        <v>34104</v>
      </c>
      <c r="W10171" t="s">
        <v>34105</v>
      </c>
      <c r="X10171" t="s">
        <v>193</v>
      </c>
      <c r="Y10171" t="s">
        <v>34107</v>
      </c>
      <c r="Z10171" t="s">
        <v>54</v>
      </c>
      <c r="AA10171"/>
      <c r="AB10171" t="s">
        <v>48795</v>
      </c>
      <c r="AC10171" t="s">
        <v>55310</v>
      </c>
      <c r="AD10171" t="s">
        <v>34106</v>
      </c>
      <c r="AE10171" t="s">
        <v>565</v>
      </c>
      <c r="AF10171" s="119" t="str">
        <f t="shared" si="634"/>
        <v>NA</v>
      </c>
      <c r="AG10171" s="119"/>
      <c r="AH10171" s="119"/>
      <c r="AI10171" s="119"/>
      <c r="AJ10171" s="119" t="str">
        <f t="shared" si="635"/>
        <v>NA</v>
      </c>
      <c r="AK10171" s="190"/>
      <c r="AL10171" s="191"/>
    </row>
    <row r="10172" spans="1:38" x14ac:dyDescent="0.25">
      <c r="A10172" t="s">
        <v>36810</v>
      </c>
      <c r="B10172" t="s">
        <v>36808</v>
      </c>
      <c r="C10172" t="s">
        <v>36809</v>
      </c>
      <c r="D10172" t="s">
        <v>804</v>
      </c>
      <c r="E10172" t="s">
        <v>3014</v>
      </c>
      <c r="F10172" t="s">
        <v>54</v>
      </c>
      <c r="G10172"/>
      <c r="H10172" t="s">
        <v>49262</v>
      </c>
      <c r="I10172" t="s">
        <v>55712</v>
      </c>
      <c r="J10172" t="s">
        <v>36811</v>
      </c>
      <c r="K10172" t="s">
        <v>565</v>
      </c>
      <c r="L10172" s="119" t="str">
        <f t="shared" si="632"/>
        <v>NA</v>
      </c>
      <c r="M10172" s="119"/>
      <c r="N10172" s="120" t="str">
        <f t="shared" si="633"/>
        <v>NA</v>
      </c>
      <c r="O10172" s="120"/>
      <c r="P10172"/>
      <c r="Q10172"/>
      <c r="R10172"/>
      <c r="S10172"/>
      <c r="T10172"/>
      <c r="U10172" t="s">
        <v>34643</v>
      </c>
      <c r="V10172" t="s">
        <v>34641</v>
      </c>
      <c r="W10172" t="s">
        <v>34642</v>
      </c>
      <c r="X10172" t="s">
        <v>193</v>
      </c>
      <c r="Y10172" t="s">
        <v>34644</v>
      </c>
      <c r="Z10172" t="s">
        <v>54</v>
      </c>
      <c r="AA10172"/>
      <c r="AB10172" t="s">
        <v>48796</v>
      </c>
      <c r="AC10172" t="s">
        <v>55311</v>
      </c>
      <c r="AD10172" t="s">
        <v>34645</v>
      </c>
      <c r="AE10172" t="s">
        <v>565</v>
      </c>
      <c r="AF10172" s="119" t="str">
        <f t="shared" si="634"/>
        <v>NA</v>
      </c>
      <c r="AG10172" s="119"/>
      <c r="AH10172" s="119"/>
      <c r="AI10172" s="119"/>
      <c r="AJ10172" s="119" t="str">
        <f t="shared" si="635"/>
        <v>NA</v>
      </c>
      <c r="AK10172" s="190"/>
      <c r="AL10172" s="191"/>
    </row>
    <row r="10173" spans="1:38" x14ac:dyDescent="0.25">
      <c r="A10173" t="s">
        <v>36053</v>
      </c>
      <c r="B10173" t="s">
        <v>36051</v>
      </c>
      <c r="C10173" t="s">
        <v>36052</v>
      </c>
      <c r="D10173" t="s">
        <v>804</v>
      </c>
      <c r="E10173" t="s">
        <v>526</v>
      </c>
      <c r="F10173" t="s">
        <v>54</v>
      </c>
      <c r="G10173"/>
      <c r="H10173" t="s">
        <v>49263</v>
      </c>
      <c r="I10173" t="s">
        <v>55713</v>
      </c>
      <c r="J10173" t="s">
        <v>36053</v>
      </c>
      <c r="K10173" t="s">
        <v>565</v>
      </c>
      <c r="L10173" s="119" t="str">
        <f t="shared" si="632"/>
        <v>NA</v>
      </c>
      <c r="M10173" s="119"/>
      <c r="N10173" s="120" t="str">
        <f t="shared" si="633"/>
        <v>NA</v>
      </c>
      <c r="O10173" s="120"/>
      <c r="P10173"/>
      <c r="Q10173"/>
      <c r="R10173"/>
      <c r="S10173"/>
      <c r="T10173"/>
      <c r="U10173" t="s">
        <v>31905</v>
      </c>
      <c r="V10173" t="s">
        <v>31903</v>
      </c>
      <c r="W10173" t="s">
        <v>31904</v>
      </c>
      <c r="X10173" t="s">
        <v>193</v>
      </c>
      <c r="Y10173" t="s">
        <v>31906</v>
      </c>
      <c r="Z10173" t="s">
        <v>54</v>
      </c>
      <c r="AA10173"/>
      <c r="AB10173" t="s">
        <v>48797</v>
      </c>
      <c r="AC10173" t="s">
        <v>55312</v>
      </c>
      <c r="AD10173" t="s">
        <v>31905</v>
      </c>
      <c r="AE10173" t="s">
        <v>565</v>
      </c>
      <c r="AF10173" s="119" t="str">
        <f t="shared" si="634"/>
        <v>NA</v>
      </c>
      <c r="AG10173" s="119"/>
      <c r="AH10173" s="119"/>
      <c r="AI10173" s="119"/>
      <c r="AJ10173" s="119" t="str">
        <f t="shared" si="635"/>
        <v>NA</v>
      </c>
      <c r="AK10173" s="190"/>
      <c r="AL10173" s="191"/>
    </row>
    <row r="10174" spans="1:38" x14ac:dyDescent="0.25">
      <c r="A10174" t="s">
        <v>36219</v>
      </c>
      <c r="B10174" t="s">
        <v>36217</v>
      </c>
      <c r="C10174" t="s">
        <v>36218</v>
      </c>
      <c r="D10174" t="s">
        <v>804</v>
      </c>
      <c r="E10174" t="s">
        <v>526</v>
      </c>
      <c r="F10174" t="s">
        <v>54</v>
      </c>
      <c r="G10174"/>
      <c r="H10174" t="s">
        <v>49263</v>
      </c>
      <c r="I10174" t="s">
        <v>55713</v>
      </c>
      <c r="J10174" t="s">
        <v>36220</v>
      </c>
      <c r="K10174" t="s">
        <v>565</v>
      </c>
      <c r="L10174" s="119" t="str">
        <f t="shared" si="632"/>
        <v>NA</v>
      </c>
      <c r="M10174" s="119"/>
      <c r="N10174" s="120" t="str">
        <f t="shared" si="633"/>
        <v>NA</v>
      </c>
      <c r="O10174" s="120"/>
      <c r="P10174"/>
      <c r="Q10174"/>
      <c r="R10174"/>
      <c r="S10174"/>
      <c r="T10174"/>
      <c r="U10174" t="s">
        <v>33762</v>
      </c>
      <c r="V10174" t="s">
        <v>33760</v>
      </c>
      <c r="W10174" t="s">
        <v>33761</v>
      </c>
      <c r="X10174" t="s">
        <v>193</v>
      </c>
      <c r="Y10174" t="s">
        <v>1978</v>
      </c>
      <c r="Z10174" t="s">
        <v>54</v>
      </c>
      <c r="AA10174"/>
      <c r="AB10174" t="s">
        <v>48798</v>
      </c>
      <c r="AC10174" t="s">
        <v>55313</v>
      </c>
      <c r="AD10174" t="s">
        <v>33762</v>
      </c>
      <c r="AE10174" t="s">
        <v>565</v>
      </c>
      <c r="AF10174" s="119" t="str">
        <f t="shared" si="634"/>
        <v>NA</v>
      </c>
      <c r="AG10174" s="119"/>
      <c r="AH10174" s="119"/>
      <c r="AI10174" s="119"/>
      <c r="AJ10174" s="119" t="str">
        <f t="shared" si="635"/>
        <v>NA</v>
      </c>
      <c r="AK10174" s="190"/>
      <c r="AL10174" s="191"/>
    </row>
    <row r="10175" spans="1:38" x14ac:dyDescent="0.25">
      <c r="A10175" t="s">
        <v>36186</v>
      </c>
      <c r="B10175" t="s">
        <v>36184</v>
      </c>
      <c r="C10175" t="s">
        <v>36185</v>
      </c>
      <c r="D10175" t="s">
        <v>804</v>
      </c>
      <c r="E10175" t="s">
        <v>526</v>
      </c>
      <c r="F10175" t="s">
        <v>54</v>
      </c>
      <c r="G10175"/>
      <c r="H10175" t="s">
        <v>49263</v>
      </c>
      <c r="I10175" t="s">
        <v>55713</v>
      </c>
      <c r="J10175" t="s">
        <v>36187</v>
      </c>
      <c r="K10175" t="s">
        <v>565</v>
      </c>
      <c r="L10175" s="119" t="str">
        <f t="shared" si="632"/>
        <v>NA</v>
      </c>
      <c r="M10175" s="119"/>
      <c r="N10175" s="120" t="str">
        <f t="shared" si="633"/>
        <v>NA</v>
      </c>
      <c r="O10175" s="120"/>
      <c r="P10175"/>
      <c r="Q10175"/>
      <c r="R10175"/>
      <c r="S10175"/>
      <c r="T10175"/>
      <c r="U10175" t="s">
        <v>35732</v>
      </c>
      <c r="V10175" t="s">
        <v>35731</v>
      </c>
      <c r="W10175" t="s">
        <v>31942</v>
      </c>
      <c r="X10175" t="s">
        <v>193</v>
      </c>
      <c r="Y10175" t="s">
        <v>1978</v>
      </c>
      <c r="Z10175" t="s">
        <v>54</v>
      </c>
      <c r="AA10175"/>
      <c r="AB10175" t="s">
        <v>48798</v>
      </c>
      <c r="AC10175" t="s">
        <v>55313</v>
      </c>
      <c r="AD10175" t="s">
        <v>35732</v>
      </c>
      <c r="AE10175" t="s">
        <v>565</v>
      </c>
      <c r="AF10175" s="119" t="str">
        <f t="shared" si="634"/>
        <v>NA</v>
      </c>
      <c r="AG10175" s="119"/>
      <c r="AH10175" s="119"/>
      <c r="AI10175" s="119"/>
      <c r="AJ10175" s="119" t="str">
        <f t="shared" si="635"/>
        <v>NA</v>
      </c>
      <c r="AK10175" s="190"/>
      <c r="AL10175" s="191"/>
    </row>
    <row r="10176" spans="1:38" x14ac:dyDescent="0.25">
      <c r="A10176" t="s">
        <v>35945</v>
      </c>
      <c r="B10176" t="s">
        <v>35944</v>
      </c>
      <c r="C10176" t="s">
        <v>3975</v>
      </c>
      <c r="D10176" t="s">
        <v>804</v>
      </c>
      <c r="E10176" t="s">
        <v>526</v>
      </c>
      <c r="F10176" t="s">
        <v>54</v>
      </c>
      <c r="G10176"/>
      <c r="H10176" t="s">
        <v>49263</v>
      </c>
      <c r="I10176" t="s">
        <v>55713</v>
      </c>
      <c r="J10176" t="s">
        <v>35945</v>
      </c>
      <c r="K10176" t="s">
        <v>565</v>
      </c>
      <c r="L10176" s="119" t="str">
        <f t="shared" si="632"/>
        <v>NA</v>
      </c>
      <c r="M10176" s="119"/>
      <c r="N10176" s="120" t="str">
        <f t="shared" si="633"/>
        <v>NA</v>
      </c>
      <c r="O10176" s="120"/>
      <c r="P10176"/>
      <c r="Q10176"/>
      <c r="R10176"/>
      <c r="S10176"/>
      <c r="T10176"/>
      <c r="U10176" t="s">
        <v>34135</v>
      </c>
      <c r="V10176" t="s">
        <v>34133</v>
      </c>
      <c r="W10176" t="s">
        <v>34134</v>
      </c>
      <c r="X10176" t="s">
        <v>193</v>
      </c>
      <c r="Y10176" t="s">
        <v>18167</v>
      </c>
      <c r="Z10176" t="s">
        <v>54</v>
      </c>
      <c r="AA10176"/>
      <c r="AB10176" t="s">
        <v>48799</v>
      </c>
      <c r="AC10176" t="s">
        <v>55314</v>
      </c>
      <c r="AD10176" t="s">
        <v>34136</v>
      </c>
      <c r="AE10176" t="s">
        <v>565</v>
      </c>
      <c r="AF10176" s="119" t="str">
        <f t="shared" si="634"/>
        <v>NA</v>
      </c>
      <c r="AG10176" s="119"/>
      <c r="AH10176" s="119"/>
      <c r="AI10176" s="119"/>
      <c r="AJ10176" s="119" t="str">
        <f t="shared" si="635"/>
        <v>NA</v>
      </c>
      <c r="AK10176" s="190"/>
      <c r="AL10176" s="191"/>
    </row>
    <row r="10177" spans="1:38" x14ac:dyDescent="0.25">
      <c r="A10177" t="s">
        <v>37335</v>
      </c>
      <c r="B10177" t="s">
        <v>37333</v>
      </c>
      <c r="C10177" t="s">
        <v>37334</v>
      </c>
      <c r="D10177" t="s">
        <v>804</v>
      </c>
      <c r="E10177" t="s">
        <v>37336</v>
      </c>
      <c r="F10177" t="s">
        <v>54</v>
      </c>
      <c r="G10177"/>
      <c r="H10177" t="s">
        <v>49264</v>
      </c>
      <c r="I10177" t="s">
        <v>55714</v>
      </c>
      <c r="J10177" t="s">
        <v>37337</v>
      </c>
      <c r="K10177" t="s">
        <v>565</v>
      </c>
      <c r="L10177" s="119" t="str">
        <f t="shared" si="632"/>
        <v>NA</v>
      </c>
      <c r="M10177" s="119"/>
      <c r="N10177" s="120" t="str">
        <f t="shared" si="633"/>
        <v>NA</v>
      </c>
      <c r="O10177" s="120"/>
      <c r="P10177"/>
      <c r="Q10177"/>
      <c r="R10177"/>
      <c r="S10177"/>
      <c r="T10177"/>
      <c r="U10177" t="s">
        <v>33165</v>
      </c>
      <c r="V10177" t="s">
        <v>33166</v>
      </c>
      <c r="W10177" t="s">
        <v>33167</v>
      </c>
      <c r="X10177" t="s">
        <v>193</v>
      </c>
      <c r="Y10177" t="s">
        <v>18569</v>
      </c>
      <c r="Z10177" t="s">
        <v>54</v>
      </c>
      <c r="AA10177"/>
      <c r="AB10177" t="s">
        <v>48800</v>
      </c>
      <c r="AC10177" t="s">
        <v>55315</v>
      </c>
      <c r="AD10177" t="s">
        <v>33168</v>
      </c>
      <c r="AE10177" t="s">
        <v>565</v>
      </c>
      <c r="AF10177" s="119" t="str">
        <f t="shared" si="634"/>
        <v>NA</v>
      </c>
      <c r="AG10177" s="119"/>
      <c r="AH10177" s="119"/>
      <c r="AI10177" s="119"/>
      <c r="AJ10177" s="119" t="str">
        <f t="shared" si="635"/>
        <v>NA</v>
      </c>
      <c r="AK10177" s="190"/>
      <c r="AL10177" s="191"/>
    </row>
    <row r="10178" spans="1:38" x14ac:dyDescent="0.25">
      <c r="A10178" t="s">
        <v>36164</v>
      </c>
      <c r="B10178" t="s">
        <v>36162</v>
      </c>
      <c r="C10178" t="s">
        <v>36163</v>
      </c>
      <c r="D10178" t="s">
        <v>804</v>
      </c>
      <c r="E10178" t="s">
        <v>25850</v>
      </c>
      <c r="F10178" t="s">
        <v>54</v>
      </c>
      <c r="G10178"/>
      <c r="H10178" t="s">
        <v>49265</v>
      </c>
      <c r="I10178" t="s">
        <v>55715</v>
      </c>
      <c r="J10178" t="s">
        <v>36165</v>
      </c>
      <c r="K10178" t="s">
        <v>565</v>
      </c>
      <c r="L10178" s="119" t="str">
        <f t="shared" si="632"/>
        <v>NA</v>
      </c>
      <c r="M10178" s="119"/>
      <c r="N10178" s="120" t="str">
        <f t="shared" si="633"/>
        <v>NA</v>
      </c>
      <c r="O10178" s="120"/>
      <c r="P10178"/>
      <c r="Q10178"/>
      <c r="R10178"/>
      <c r="S10178"/>
      <c r="T10178"/>
      <c r="U10178" t="s">
        <v>33922</v>
      </c>
      <c r="V10178" t="s">
        <v>33921</v>
      </c>
      <c r="W10178" t="s">
        <v>31942</v>
      </c>
      <c r="X10178" t="s">
        <v>193</v>
      </c>
      <c r="Y10178" t="s">
        <v>18569</v>
      </c>
      <c r="Z10178" t="s">
        <v>54</v>
      </c>
      <c r="AA10178"/>
      <c r="AB10178" t="s">
        <v>48800</v>
      </c>
      <c r="AC10178" t="s">
        <v>55315</v>
      </c>
      <c r="AD10178"/>
      <c r="AE10178" t="s">
        <v>565</v>
      </c>
      <c r="AF10178" s="119" t="str">
        <f t="shared" si="634"/>
        <v>NA</v>
      </c>
      <c r="AG10178" s="119"/>
      <c r="AH10178" s="119"/>
      <c r="AI10178" s="119"/>
      <c r="AJ10178" s="119" t="str">
        <f t="shared" si="635"/>
        <v>NA</v>
      </c>
      <c r="AK10178" s="190"/>
      <c r="AL10178" s="191"/>
    </row>
    <row r="10179" spans="1:38" x14ac:dyDescent="0.25">
      <c r="A10179" t="s">
        <v>36915</v>
      </c>
      <c r="B10179" t="s">
        <v>36914</v>
      </c>
      <c r="C10179" t="s">
        <v>36911</v>
      </c>
      <c r="D10179" t="s">
        <v>804</v>
      </c>
      <c r="E10179" t="s">
        <v>25850</v>
      </c>
      <c r="F10179" t="s">
        <v>54</v>
      </c>
      <c r="G10179"/>
      <c r="H10179" t="s">
        <v>49265</v>
      </c>
      <c r="I10179" t="s">
        <v>55715</v>
      </c>
      <c r="J10179" t="s">
        <v>36916</v>
      </c>
      <c r="K10179" t="s">
        <v>565</v>
      </c>
      <c r="L10179" s="119" t="str">
        <f t="shared" ref="L10179:L10242" si="636">IF($Q$1&lt;&gt;"",IF(ISNUMBER(SEARCH("*"&amp;$Q$1&amp;"*", A10179)),A10179, IF(ISNUMBER(SEARCH("*"&amp;$Q$1&amp;"*", H10179)),A10179, IF(ISNUMBER(SEARCH("*"&amp;$Q$1&amp;"*", G10179)),A10179, IF(ISNUMBER(SEARCH("*"&amp;$Q$1&amp;"*", J10179)),A10179,  IF(ISNUMBER(SEARCH("*"&amp;$Q$1&amp;"*", E10179)),A10179, "NA"))))),"NA")</f>
        <v>NA</v>
      </c>
      <c r="M10179" s="119"/>
      <c r="N10179" s="120" t="str">
        <f t="shared" ref="N10179:N10242" si="637">IF($Q$11=1,IF(ISNUMBER(SEARCH($T$11,C10179)),A10179,"NA"),"NA")</f>
        <v>NA</v>
      </c>
      <c r="O10179" s="120"/>
      <c r="P10179"/>
      <c r="Q10179"/>
      <c r="R10179"/>
      <c r="S10179"/>
      <c r="T10179"/>
      <c r="U10179" t="s">
        <v>40591</v>
      </c>
      <c r="V10179" t="s">
        <v>40592</v>
      </c>
      <c r="W10179" t="s">
        <v>3714</v>
      </c>
      <c r="X10179" t="s">
        <v>193</v>
      </c>
      <c r="Y10179" t="s">
        <v>3716</v>
      </c>
      <c r="Z10179" t="s">
        <v>54</v>
      </c>
      <c r="AA10179"/>
      <c r="AB10179" t="s">
        <v>48801</v>
      </c>
      <c r="AC10179" t="s">
        <v>55316</v>
      </c>
      <c r="AD10179"/>
      <c r="AE10179" t="s">
        <v>565</v>
      </c>
      <c r="AF10179" s="119" t="str">
        <f t="shared" ref="AF10179:AF10242" si="638">IF($Q$6&lt;&gt;"",IF(ISNUMBER(SEARCH($Q$6, W10179)),U10179, "NA"),"NA")</f>
        <v>NA</v>
      </c>
      <c r="AG10179" s="119"/>
      <c r="AH10179" s="119"/>
      <c r="AI10179" s="119"/>
      <c r="AJ10179" s="119" t="str">
        <f t="shared" ref="AJ10179:AJ10242" si="639">IF($Q$5&lt;&gt;"",IF(ISNUMBER(SEARCH($Q$5, U10179&amp;" "&amp;Y10179&amp;" "&amp;AA10179&amp;" "&amp;AB10179&amp;" "&amp;AD10179)),U10179, "NA"),"NA")</f>
        <v>NA</v>
      </c>
      <c r="AK10179" s="190"/>
      <c r="AL10179" s="191"/>
    </row>
    <row r="10180" spans="1:38" x14ac:dyDescent="0.25">
      <c r="A10180" t="s">
        <v>36207</v>
      </c>
      <c r="B10180" t="s">
        <v>36205</v>
      </c>
      <c r="C10180" t="s">
        <v>36206</v>
      </c>
      <c r="D10180" t="s">
        <v>804</v>
      </c>
      <c r="E10180" t="s">
        <v>4178</v>
      </c>
      <c r="F10180" t="s">
        <v>54</v>
      </c>
      <c r="G10180"/>
      <c r="H10180" t="s">
        <v>49266</v>
      </c>
      <c r="I10180" t="s">
        <v>55716</v>
      </c>
      <c r="J10180" t="s">
        <v>36208</v>
      </c>
      <c r="K10180" t="s">
        <v>565</v>
      </c>
      <c r="L10180" s="119" t="str">
        <f t="shared" si="636"/>
        <v>NA</v>
      </c>
      <c r="M10180" s="119"/>
      <c r="N10180" s="120" t="str">
        <f t="shared" si="637"/>
        <v>NA</v>
      </c>
      <c r="O10180" s="120"/>
      <c r="P10180"/>
      <c r="Q10180"/>
      <c r="R10180"/>
      <c r="S10180"/>
      <c r="T10180"/>
      <c r="U10180" t="s">
        <v>34756</v>
      </c>
      <c r="V10180" t="s">
        <v>34754</v>
      </c>
      <c r="W10180" t="s">
        <v>34755</v>
      </c>
      <c r="X10180" t="s">
        <v>193</v>
      </c>
      <c r="Y10180" t="s">
        <v>34757</v>
      </c>
      <c r="Z10180" t="s">
        <v>54</v>
      </c>
      <c r="AA10180"/>
      <c r="AB10180" t="s">
        <v>48802</v>
      </c>
      <c r="AC10180" t="s">
        <v>55317</v>
      </c>
      <c r="AD10180" t="s">
        <v>34758</v>
      </c>
      <c r="AE10180" t="s">
        <v>565</v>
      </c>
      <c r="AF10180" s="119" t="str">
        <f t="shared" si="638"/>
        <v>NA</v>
      </c>
      <c r="AG10180" s="119"/>
      <c r="AH10180" s="119"/>
      <c r="AI10180" s="119"/>
      <c r="AJ10180" s="119" t="str">
        <f t="shared" si="639"/>
        <v>NA</v>
      </c>
      <c r="AK10180" s="190"/>
      <c r="AL10180" s="191"/>
    </row>
    <row r="10181" spans="1:38" x14ac:dyDescent="0.25">
      <c r="A10181" t="s">
        <v>36215</v>
      </c>
      <c r="B10181" t="s">
        <v>36214</v>
      </c>
      <c r="C10181" t="s">
        <v>28589</v>
      </c>
      <c r="D10181" t="s">
        <v>804</v>
      </c>
      <c r="E10181" t="s">
        <v>11480</v>
      </c>
      <c r="F10181" t="s">
        <v>54</v>
      </c>
      <c r="G10181"/>
      <c r="H10181" t="s">
        <v>49267</v>
      </c>
      <c r="I10181" t="s">
        <v>55717</v>
      </c>
      <c r="J10181" t="s">
        <v>36216</v>
      </c>
      <c r="K10181" t="s">
        <v>565</v>
      </c>
      <c r="L10181" s="119" t="str">
        <f t="shared" si="636"/>
        <v>NA</v>
      </c>
      <c r="M10181" s="119"/>
      <c r="N10181" s="120" t="str">
        <f t="shared" si="637"/>
        <v>NA</v>
      </c>
      <c r="O10181" s="120"/>
      <c r="P10181"/>
      <c r="Q10181"/>
      <c r="R10181"/>
      <c r="S10181"/>
      <c r="T10181"/>
      <c r="U10181" t="s">
        <v>34769</v>
      </c>
      <c r="V10181" t="s">
        <v>34767</v>
      </c>
      <c r="W10181" t="s">
        <v>34768</v>
      </c>
      <c r="X10181" t="s">
        <v>193</v>
      </c>
      <c r="Y10181" t="s">
        <v>34770</v>
      </c>
      <c r="Z10181" t="s">
        <v>54</v>
      </c>
      <c r="AA10181"/>
      <c r="AB10181" t="s">
        <v>48803</v>
      </c>
      <c r="AC10181" t="s">
        <v>55318</v>
      </c>
      <c r="AD10181" t="s">
        <v>34771</v>
      </c>
      <c r="AE10181" t="s">
        <v>565</v>
      </c>
      <c r="AF10181" s="119" t="str">
        <f t="shared" si="638"/>
        <v>NA</v>
      </c>
      <c r="AG10181" s="119"/>
      <c r="AH10181" s="119"/>
      <c r="AI10181" s="119"/>
      <c r="AJ10181" s="119" t="str">
        <f t="shared" si="639"/>
        <v>NA</v>
      </c>
      <c r="AK10181" s="190"/>
      <c r="AL10181" s="191"/>
    </row>
    <row r="10182" spans="1:38" x14ac:dyDescent="0.25">
      <c r="A10182" t="s">
        <v>37600</v>
      </c>
      <c r="B10182" t="s">
        <v>37599</v>
      </c>
      <c r="C10182" t="s">
        <v>5069</v>
      </c>
      <c r="D10182" t="s">
        <v>804</v>
      </c>
      <c r="E10182" t="s">
        <v>37601</v>
      </c>
      <c r="F10182" t="s">
        <v>54</v>
      </c>
      <c r="G10182"/>
      <c r="H10182" t="s">
        <v>49268</v>
      </c>
      <c r="I10182" t="s">
        <v>55718</v>
      </c>
      <c r="J10182"/>
      <c r="K10182" t="s">
        <v>565</v>
      </c>
      <c r="L10182" s="119" t="str">
        <f t="shared" si="636"/>
        <v>NA</v>
      </c>
      <c r="M10182" s="119"/>
      <c r="N10182" s="120" t="str">
        <f t="shared" si="637"/>
        <v>NA</v>
      </c>
      <c r="O10182" s="120"/>
      <c r="P10182"/>
      <c r="Q10182"/>
      <c r="R10182"/>
      <c r="S10182"/>
      <c r="T10182"/>
      <c r="U10182" t="s">
        <v>33896</v>
      </c>
      <c r="V10182" t="s">
        <v>33912</v>
      </c>
      <c r="W10182" t="s">
        <v>31942</v>
      </c>
      <c r="X10182" t="s">
        <v>193</v>
      </c>
      <c r="Y10182" t="s">
        <v>17223</v>
      </c>
      <c r="Z10182" t="s">
        <v>54</v>
      </c>
      <c r="AA10182"/>
      <c r="AB10182" t="s">
        <v>48804</v>
      </c>
      <c r="AC10182" t="s">
        <v>55319</v>
      </c>
      <c r="AD10182"/>
      <c r="AE10182" t="s">
        <v>565</v>
      </c>
      <c r="AF10182" s="119" t="str">
        <f t="shared" si="638"/>
        <v>NA</v>
      </c>
      <c r="AG10182" s="119"/>
      <c r="AH10182" s="119"/>
      <c r="AI10182" s="119"/>
      <c r="AJ10182" s="119" t="str">
        <f t="shared" si="639"/>
        <v>NA</v>
      </c>
      <c r="AK10182" s="190"/>
      <c r="AL10182" s="191"/>
    </row>
    <row r="10183" spans="1:38" x14ac:dyDescent="0.25">
      <c r="A10183" t="s">
        <v>57</v>
      </c>
      <c r="B10183" t="s">
        <v>37613</v>
      </c>
      <c r="C10183" t="s">
        <v>35916</v>
      </c>
      <c r="D10183" t="s">
        <v>804</v>
      </c>
      <c r="E10183" t="s">
        <v>58</v>
      </c>
      <c r="F10183" t="s">
        <v>54</v>
      </c>
      <c r="G10183"/>
      <c r="H10183" t="s">
        <v>49269</v>
      </c>
      <c r="I10183" t="s">
        <v>55719</v>
      </c>
      <c r="J10183"/>
      <c r="K10183" t="s">
        <v>565</v>
      </c>
      <c r="L10183" s="119" t="str">
        <f t="shared" si="636"/>
        <v>NA</v>
      </c>
      <c r="M10183" s="119"/>
      <c r="N10183" s="120" t="str">
        <f t="shared" si="637"/>
        <v>NA</v>
      </c>
      <c r="O10183" s="120"/>
      <c r="P10183"/>
      <c r="Q10183"/>
      <c r="R10183"/>
      <c r="S10183"/>
      <c r="T10183"/>
      <c r="U10183" t="s">
        <v>34713</v>
      </c>
      <c r="V10183" t="s">
        <v>34711</v>
      </c>
      <c r="W10183" t="s">
        <v>34712</v>
      </c>
      <c r="X10183" t="s">
        <v>193</v>
      </c>
      <c r="Y10183" t="s">
        <v>13773</v>
      </c>
      <c r="Z10183" t="s">
        <v>54</v>
      </c>
      <c r="AA10183"/>
      <c r="AB10183" t="s">
        <v>48805</v>
      </c>
      <c r="AC10183" t="s">
        <v>55320</v>
      </c>
      <c r="AD10183" t="s">
        <v>34713</v>
      </c>
      <c r="AE10183" t="s">
        <v>565</v>
      </c>
      <c r="AF10183" s="119" t="str">
        <f t="shared" si="638"/>
        <v>NA</v>
      </c>
      <c r="AG10183" s="119"/>
      <c r="AH10183" s="119"/>
      <c r="AI10183" s="119"/>
      <c r="AJ10183" s="119" t="str">
        <f t="shared" si="639"/>
        <v>NA</v>
      </c>
      <c r="AK10183" s="190"/>
      <c r="AL10183" s="191"/>
    </row>
    <row r="10184" spans="1:38" x14ac:dyDescent="0.25">
      <c r="A10184" t="s">
        <v>36598</v>
      </c>
      <c r="B10184" t="s">
        <v>36596</v>
      </c>
      <c r="C10184" t="s">
        <v>36597</v>
      </c>
      <c r="D10184" t="s">
        <v>804</v>
      </c>
      <c r="E10184" t="s">
        <v>29530</v>
      </c>
      <c r="F10184" t="s">
        <v>54</v>
      </c>
      <c r="G10184"/>
      <c r="H10184" t="s">
        <v>49270</v>
      </c>
      <c r="I10184" t="s">
        <v>55720</v>
      </c>
      <c r="J10184"/>
      <c r="K10184" t="s">
        <v>565</v>
      </c>
      <c r="L10184" s="119" t="str">
        <f t="shared" si="636"/>
        <v>NA</v>
      </c>
      <c r="M10184" s="119"/>
      <c r="N10184" s="120" t="str">
        <f t="shared" si="637"/>
        <v>NA</v>
      </c>
      <c r="O10184" s="120"/>
      <c r="P10184"/>
      <c r="Q10184"/>
      <c r="R10184"/>
      <c r="S10184"/>
      <c r="T10184"/>
      <c r="U10184" t="s">
        <v>33028</v>
      </c>
      <c r="V10184" t="s">
        <v>33027</v>
      </c>
      <c r="W10184" t="s">
        <v>31890</v>
      </c>
      <c r="X10184" t="s">
        <v>193</v>
      </c>
      <c r="Y10184" t="s">
        <v>33029</v>
      </c>
      <c r="Z10184" t="s">
        <v>54</v>
      </c>
      <c r="AA10184"/>
      <c r="AB10184" t="s">
        <v>48806</v>
      </c>
      <c r="AC10184" t="s">
        <v>55321</v>
      </c>
      <c r="AD10184" t="s">
        <v>33028</v>
      </c>
      <c r="AE10184" t="s">
        <v>565</v>
      </c>
      <c r="AF10184" s="119" t="str">
        <f t="shared" si="638"/>
        <v>NA</v>
      </c>
      <c r="AG10184" s="119"/>
      <c r="AH10184" s="119"/>
      <c r="AI10184" s="119"/>
      <c r="AJ10184" s="119" t="str">
        <f t="shared" si="639"/>
        <v>NA</v>
      </c>
      <c r="AK10184" s="190"/>
      <c r="AL10184" s="191"/>
    </row>
    <row r="10185" spans="1:38" x14ac:dyDescent="0.25">
      <c r="A10185" t="s">
        <v>36427</v>
      </c>
      <c r="B10185" t="s">
        <v>36426</v>
      </c>
      <c r="C10185" t="s">
        <v>638</v>
      </c>
      <c r="D10185" t="s">
        <v>804</v>
      </c>
      <c r="E10185" t="s">
        <v>432</v>
      </c>
      <c r="F10185" t="s">
        <v>54</v>
      </c>
      <c r="G10185"/>
      <c r="H10185" t="s">
        <v>49271</v>
      </c>
      <c r="I10185" t="s">
        <v>50459</v>
      </c>
      <c r="J10185"/>
      <c r="K10185" t="s">
        <v>565</v>
      </c>
      <c r="L10185" s="119" t="str">
        <f t="shared" si="636"/>
        <v>NA</v>
      </c>
      <c r="M10185" s="119"/>
      <c r="N10185" s="120" t="str">
        <f t="shared" si="637"/>
        <v>NA</v>
      </c>
      <c r="O10185" s="120"/>
      <c r="P10185"/>
      <c r="Q10185"/>
      <c r="R10185"/>
      <c r="S10185"/>
      <c r="T10185"/>
      <c r="U10185" t="s">
        <v>33680</v>
      </c>
      <c r="V10185" t="s">
        <v>33678</v>
      </c>
      <c r="W10185" t="s">
        <v>33679</v>
      </c>
      <c r="X10185" t="s">
        <v>193</v>
      </c>
      <c r="Y10185" t="s">
        <v>33681</v>
      </c>
      <c r="Z10185" t="s">
        <v>54</v>
      </c>
      <c r="AA10185"/>
      <c r="AB10185" t="s">
        <v>48807</v>
      </c>
      <c r="AC10185" t="s">
        <v>55322</v>
      </c>
      <c r="AD10185" t="s">
        <v>33680</v>
      </c>
      <c r="AE10185" t="s">
        <v>565</v>
      </c>
      <c r="AF10185" s="119" t="str">
        <f t="shared" si="638"/>
        <v>NA</v>
      </c>
      <c r="AG10185" s="119"/>
      <c r="AH10185" s="119"/>
      <c r="AI10185" s="119"/>
      <c r="AJ10185" s="119" t="str">
        <f t="shared" si="639"/>
        <v>NA</v>
      </c>
      <c r="AK10185" s="190"/>
      <c r="AL10185" s="191"/>
    </row>
    <row r="10186" spans="1:38" x14ac:dyDescent="0.25">
      <c r="A10186" t="s">
        <v>37114</v>
      </c>
      <c r="B10186" t="s">
        <v>37113</v>
      </c>
      <c r="C10186" t="s">
        <v>35916</v>
      </c>
      <c r="D10186" t="s">
        <v>804</v>
      </c>
      <c r="E10186" t="s">
        <v>432</v>
      </c>
      <c r="F10186" t="s">
        <v>54</v>
      </c>
      <c r="G10186"/>
      <c r="H10186" t="s">
        <v>49271</v>
      </c>
      <c r="I10186" t="s">
        <v>50459</v>
      </c>
      <c r="J10186"/>
      <c r="K10186" t="s">
        <v>565</v>
      </c>
      <c r="L10186" s="119" t="str">
        <f t="shared" si="636"/>
        <v>NA</v>
      </c>
      <c r="M10186" s="119"/>
      <c r="N10186" s="120" t="str">
        <f t="shared" si="637"/>
        <v>NA</v>
      </c>
      <c r="O10186" s="120"/>
      <c r="P10186"/>
      <c r="Q10186"/>
      <c r="R10186"/>
      <c r="S10186"/>
      <c r="T10186"/>
      <c r="U10186" t="s">
        <v>34680</v>
      </c>
      <c r="V10186" t="s">
        <v>34678</v>
      </c>
      <c r="W10186" t="s">
        <v>34679</v>
      </c>
      <c r="X10186" t="s">
        <v>193</v>
      </c>
      <c r="Y10186" t="s">
        <v>291</v>
      </c>
      <c r="Z10186" t="s">
        <v>54</v>
      </c>
      <c r="AA10186"/>
      <c r="AB10186" t="s">
        <v>48808</v>
      </c>
      <c r="AC10186" t="s">
        <v>55323</v>
      </c>
      <c r="AD10186" t="s">
        <v>34680</v>
      </c>
      <c r="AE10186" t="s">
        <v>565</v>
      </c>
      <c r="AF10186" s="119" t="str">
        <f t="shared" si="638"/>
        <v>NA</v>
      </c>
      <c r="AG10186" s="119"/>
      <c r="AH10186" s="119"/>
      <c r="AI10186" s="119"/>
      <c r="AJ10186" s="119" t="str">
        <f t="shared" si="639"/>
        <v>NA</v>
      </c>
      <c r="AK10186" s="190"/>
      <c r="AL10186" s="191"/>
    </row>
    <row r="10187" spans="1:38" x14ac:dyDescent="0.25">
      <c r="A10187" t="s">
        <v>35877</v>
      </c>
      <c r="B10187" t="s">
        <v>35875</v>
      </c>
      <c r="C10187" t="s">
        <v>35876</v>
      </c>
      <c r="D10187" t="s">
        <v>804</v>
      </c>
      <c r="E10187" t="s">
        <v>17896</v>
      </c>
      <c r="F10187" t="s">
        <v>54</v>
      </c>
      <c r="G10187"/>
      <c r="H10187" t="s">
        <v>49272</v>
      </c>
      <c r="I10187" t="s">
        <v>55721</v>
      </c>
      <c r="J10187"/>
      <c r="K10187" t="s">
        <v>565</v>
      </c>
      <c r="L10187" s="119" t="str">
        <f t="shared" si="636"/>
        <v>NA</v>
      </c>
      <c r="M10187" s="119"/>
      <c r="N10187" s="120" t="str">
        <f t="shared" si="637"/>
        <v>NA</v>
      </c>
      <c r="O10187" s="120"/>
      <c r="P10187"/>
      <c r="Q10187"/>
      <c r="R10187"/>
      <c r="S10187"/>
      <c r="T10187"/>
      <c r="U10187" t="s">
        <v>33896</v>
      </c>
      <c r="V10187" t="s">
        <v>33913</v>
      </c>
      <c r="W10187" t="s">
        <v>31942</v>
      </c>
      <c r="X10187" t="s">
        <v>193</v>
      </c>
      <c r="Y10187" t="s">
        <v>291</v>
      </c>
      <c r="Z10187" t="s">
        <v>54</v>
      </c>
      <c r="AA10187"/>
      <c r="AB10187" t="s">
        <v>48808</v>
      </c>
      <c r="AC10187" t="s">
        <v>55323</v>
      </c>
      <c r="AD10187" t="s">
        <v>33914</v>
      </c>
      <c r="AE10187" t="s">
        <v>565</v>
      </c>
      <c r="AF10187" s="119" t="str">
        <f t="shared" si="638"/>
        <v>NA</v>
      </c>
      <c r="AG10187" s="119"/>
      <c r="AH10187" s="119"/>
      <c r="AI10187" s="119"/>
      <c r="AJ10187" s="119" t="str">
        <f t="shared" si="639"/>
        <v>NA</v>
      </c>
      <c r="AK10187" s="190"/>
      <c r="AL10187" s="191"/>
    </row>
    <row r="10188" spans="1:38" x14ac:dyDescent="0.25">
      <c r="A10188" t="s">
        <v>36978</v>
      </c>
      <c r="B10188" t="s">
        <v>36976</v>
      </c>
      <c r="C10188" t="s">
        <v>36977</v>
      </c>
      <c r="D10188" t="s">
        <v>804</v>
      </c>
      <c r="E10188" t="s">
        <v>36979</v>
      </c>
      <c r="F10188" t="s">
        <v>54</v>
      </c>
      <c r="G10188"/>
      <c r="H10188" t="s">
        <v>49273</v>
      </c>
      <c r="I10188" t="s">
        <v>55722</v>
      </c>
      <c r="J10188" t="s">
        <v>36980</v>
      </c>
      <c r="K10188" t="s">
        <v>565</v>
      </c>
      <c r="L10188" s="119" t="str">
        <f t="shared" si="636"/>
        <v>NA</v>
      </c>
      <c r="M10188" s="119"/>
      <c r="N10188" s="120" t="str">
        <f t="shared" si="637"/>
        <v>NA</v>
      </c>
      <c r="O10188" s="120"/>
      <c r="P10188"/>
      <c r="Q10188"/>
      <c r="R10188"/>
      <c r="S10188"/>
      <c r="T10188"/>
      <c r="U10188" t="s">
        <v>34053</v>
      </c>
      <c r="V10188" t="s">
        <v>34069</v>
      </c>
      <c r="W10188" t="s">
        <v>34070</v>
      </c>
      <c r="X10188" t="s">
        <v>193</v>
      </c>
      <c r="Y10188" t="s">
        <v>291</v>
      </c>
      <c r="Z10188" t="s">
        <v>54</v>
      </c>
      <c r="AA10188"/>
      <c r="AB10188" t="s">
        <v>48808</v>
      </c>
      <c r="AC10188" t="s">
        <v>55323</v>
      </c>
      <c r="AD10188" t="s">
        <v>34071</v>
      </c>
      <c r="AE10188" t="s">
        <v>565</v>
      </c>
      <c r="AF10188" s="119" t="str">
        <f t="shared" si="638"/>
        <v>NA</v>
      </c>
      <c r="AG10188" s="119"/>
      <c r="AH10188" s="119"/>
      <c r="AI10188" s="119"/>
      <c r="AJ10188" s="119" t="str">
        <f t="shared" si="639"/>
        <v>NA</v>
      </c>
      <c r="AK10188" s="190"/>
      <c r="AL10188" s="191"/>
    </row>
    <row r="10189" spans="1:38" x14ac:dyDescent="0.25">
      <c r="A10189" t="s">
        <v>37191</v>
      </c>
      <c r="B10189" t="s">
        <v>37190</v>
      </c>
      <c r="C10189" t="s">
        <v>5086</v>
      </c>
      <c r="D10189" t="s">
        <v>804</v>
      </c>
      <c r="E10189" t="s">
        <v>2638</v>
      </c>
      <c r="F10189" t="s">
        <v>54</v>
      </c>
      <c r="G10189"/>
      <c r="H10189" t="s">
        <v>49274</v>
      </c>
      <c r="I10189" t="s">
        <v>55723</v>
      </c>
      <c r="J10189" t="s">
        <v>37192</v>
      </c>
      <c r="K10189" t="s">
        <v>565</v>
      </c>
      <c r="L10189" s="119" t="str">
        <f t="shared" si="636"/>
        <v>NA</v>
      </c>
      <c r="M10189" s="119"/>
      <c r="N10189" s="120" t="str">
        <f t="shared" si="637"/>
        <v>NA</v>
      </c>
      <c r="O10189" s="120"/>
      <c r="P10189"/>
      <c r="Q10189"/>
      <c r="R10189"/>
      <c r="S10189"/>
      <c r="T10189"/>
      <c r="U10189" t="s">
        <v>35399</v>
      </c>
      <c r="V10189" t="s">
        <v>35398</v>
      </c>
      <c r="W10189" t="s">
        <v>31942</v>
      </c>
      <c r="X10189" t="s">
        <v>193</v>
      </c>
      <c r="Y10189" t="s">
        <v>1821</v>
      </c>
      <c r="Z10189" t="s">
        <v>54</v>
      </c>
      <c r="AA10189"/>
      <c r="AB10189" t="s">
        <v>48809</v>
      </c>
      <c r="AC10189" t="s">
        <v>55324</v>
      </c>
      <c r="AD10189" t="s">
        <v>35400</v>
      </c>
      <c r="AE10189" t="s">
        <v>565</v>
      </c>
      <c r="AF10189" s="119" t="str">
        <f t="shared" si="638"/>
        <v>NA</v>
      </c>
      <c r="AG10189" s="119"/>
      <c r="AH10189" s="119"/>
      <c r="AI10189" s="119"/>
      <c r="AJ10189" s="119" t="str">
        <f t="shared" si="639"/>
        <v>NA</v>
      </c>
      <c r="AK10189" s="190"/>
      <c r="AL10189" s="191"/>
    </row>
    <row r="10190" spans="1:38" x14ac:dyDescent="0.25">
      <c r="A10190" t="s">
        <v>37603</v>
      </c>
      <c r="B10190" t="s">
        <v>37602</v>
      </c>
      <c r="C10190" t="s">
        <v>27121</v>
      </c>
      <c r="D10190" t="s">
        <v>804</v>
      </c>
      <c r="E10190" t="s">
        <v>37604</v>
      </c>
      <c r="F10190" t="s">
        <v>54</v>
      </c>
      <c r="G10190"/>
      <c r="H10190" t="s">
        <v>49275</v>
      </c>
      <c r="I10190" t="s">
        <v>55724</v>
      </c>
      <c r="J10190" t="s">
        <v>37605</v>
      </c>
      <c r="K10190" t="s">
        <v>565</v>
      </c>
      <c r="L10190" s="119" t="str">
        <f t="shared" si="636"/>
        <v>NA</v>
      </c>
      <c r="M10190" s="119"/>
      <c r="N10190" s="120" t="str">
        <f t="shared" si="637"/>
        <v>NA</v>
      </c>
      <c r="O10190" s="120"/>
      <c r="P10190"/>
      <c r="Q10190"/>
      <c r="R10190"/>
      <c r="S10190"/>
      <c r="T10190"/>
      <c r="U10190" t="s">
        <v>33032</v>
      </c>
      <c r="V10190" t="s">
        <v>33034</v>
      </c>
      <c r="W10190" t="s">
        <v>33035</v>
      </c>
      <c r="X10190" t="s">
        <v>193</v>
      </c>
      <c r="Y10190" t="s">
        <v>33036</v>
      </c>
      <c r="Z10190" t="s">
        <v>54</v>
      </c>
      <c r="AA10190"/>
      <c r="AB10190" t="s">
        <v>48810</v>
      </c>
      <c r="AC10190" t="s">
        <v>55325</v>
      </c>
      <c r="AD10190"/>
      <c r="AE10190" t="s">
        <v>565</v>
      </c>
      <c r="AF10190" s="119" t="str">
        <f t="shared" si="638"/>
        <v>NA</v>
      </c>
      <c r="AG10190" s="119"/>
      <c r="AH10190" s="119"/>
      <c r="AI10190" s="119"/>
      <c r="AJ10190" s="119" t="str">
        <f t="shared" si="639"/>
        <v>NA</v>
      </c>
      <c r="AK10190" s="190"/>
      <c r="AL10190" s="191"/>
    </row>
    <row r="10191" spans="1:38" x14ac:dyDescent="0.25">
      <c r="A10191" t="s">
        <v>36772</v>
      </c>
      <c r="B10191" t="s">
        <v>36771</v>
      </c>
      <c r="C10191" t="s">
        <v>36756</v>
      </c>
      <c r="D10191" t="s">
        <v>804</v>
      </c>
      <c r="E10191" t="s">
        <v>34457</v>
      </c>
      <c r="F10191" t="s">
        <v>54</v>
      </c>
      <c r="G10191"/>
      <c r="H10191" t="s">
        <v>49276</v>
      </c>
      <c r="I10191" t="s">
        <v>55725</v>
      </c>
      <c r="J10191" t="s">
        <v>36773</v>
      </c>
      <c r="K10191" t="s">
        <v>565</v>
      </c>
      <c r="L10191" s="119" t="str">
        <f t="shared" si="636"/>
        <v>NA</v>
      </c>
      <c r="M10191" s="119"/>
      <c r="N10191" s="120" t="str">
        <f t="shared" si="637"/>
        <v>NA</v>
      </c>
      <c r="O10191" s="120"/>
      <c r="P10191"/>
      <c r="Q10191"/>
      <c r="R10191"/>
      <c r="S10191"/>
      <c r="T10191"/>
      <c r="U10191" t="s">
        <v>31506</v>
      </c>
      <c r="V10191" t="s">
        <v>31513</v>
      </c>
      <c r="W10191" t="s">
        <v>31514</v>
      </c>
      <c r="X10191" t="s">
        <v>193</v>
      </c>
      <c r="Y10191" t="s">
        <v>31515</v>
      </c>
      <c r="Z10191" t="s">
        <v>54</v>
      </c>
      <c r="AA10191"/>
      <c r="AB10191" t="s">
        <v>48811</v>
      </c>
      <c r="AC10191" t="s">
        <v>55326</v>
      </c>
      <c r="AD10191"/>
      <c r="AE10191" t="s">
        <v>565</v>
      </c>
      <c r="AF10191" s="119" t="str">
        <f t="shared" si="638"/>
        <v>NA</v>
      </c>
      <c r="AG10191" s="119"/>
      <c r="AH10191" s="119"/>
      <c r="AI10191" s="119"/>
      <c r="AJ10191" s="119" t="str">
        <f t="shared" si="639"/>
        <v>NA</v>
      </c>
      <c r="AK10191" s="190"/>
      <c r="AL10191" s="191"/>
    </row>
    <row r="10192" spans="1:38" x14ac:dyDescent="0.25">
      <c r="A10192" t="s">
        <v>35764</v>
      </c>
      <c r="B10192" t="s">
        <v>35763</v>
      </c>
      <c r="C10192" t="s">
        <v>8122</v>
      </c>
      <c r="D10192" t="s">
        <v>804</v>
      </c>
      <c r="E10192" t="s">
        <v>35765</v>
      </c>
      <c r="F10192" t="s">
        <v>54</v>
      </c>
      <c r="G10192"/>
      <c r="H10192" t="s">
        <v>49277</v>
      </c>
      <c r="I10192" t="s">
        <v>55726</v>
      </c>
      <c r="J10192"/>
      <c r="K10192" t="s">
        <v>565</v>
      </c>
      <c r="L10192" s="119" t="str">
        <f t="shared" si="636"/>
        <v>NA</v>
      </c>
      <c r="M10192" s="119"/>
      <c r="N10192" s="120" t="str">
        <f t="shared" si="637"/>
        <v>NA</v>
      </c>
      <c r="O10192" s="120"/>
      <c r="P10192"/>
      <c r="Q10192"/>
      <c r="R10192"/>
      <c r="S10192"/>
      <c r="T10192"/>
      <c r="U10192" t="s">
        <v>31497</v>
      </c>
      <c r="V10192" t="s">
        <v>31495</v>
      </c>
      <c r="W10192" t="s">
        <v>31496</v>
      </c>
      <c r="X10192" t="s">
        <v>193</v>
      </c>
      <c r="Y10192" t="s">
        <v>31498</v>
      </c>
      <c r="Z10192" t="s">
        <v>54</v>
      </c>
      <c r="AA10192"/>
      <c r="AB10192" t="s">
        <v>48812</v>
      </c>
      <c r="AC10192" t="s">
        <v>55327</v>
      </c>
      <c r="AD10192"/>
      <c r="AE10192" t="s">
        <v>565</v>
      </c>
      <c r="AF10192" s="119" t="str">
        <f t="shared" si="638"/>
        <v>NA</v>
      </c>
      <c r="AG10192" s="119"/>
      <c r="AH10192" s="119"/>
      <c r="AI10192" s="119"/>
      <c r="AJ10192" s="119" t="str">
        <f t="shared" si="639"/>
        <v>NA</v>
      </c>
      <c r="AK10192" s="190"/>
      <c r="AL10192" s="191"/>
    </row>
    <row r="10193" spans="1:38" x14ac:dyDescent="0.25">
      <c r="A10193" t="s">
        <v>36693</v>
      </c>
      <c r="B10193" t="s">
        <v>36691</v>
      </c>
      <c r="C10193" t="s">
        <v>36692</v>
      </c>
      <c r="D10193" t="s">
        <v>804</v>
      </c>
      <c r="E10193" t="s">
        <v>505</v>
      </c>
      <c r="F10193" t="s">
        <v>54</v>
      </c>
      <c r="G10193"/>
      <c r="H10193" t="s">
        <v>49278</v>
      </c>
      <c r="I10193" t="s">
        <v>55727</v>
      </c>
      <c r="J10193"/>
      <c r="K10193" t="s">
        <v>565</v>
      </c>
      <c r="L10193" s="119" t="str">
        <f t="shared" si="636"/>
        <v>NA</v>
      </c>
      <c r="M10193" s="119"/>
      <c r="N10193" s="120" t="str">
        <f t="shared" si="637"/>
        <v>NA</v>
      </c>
      <c r="O10193" s="120"/>
      <c r="P10193"/>
      <c r="Q10193"/>
      <c r="R10193"/>
      <c r="S10193"/>
      <c r="T10193"/>
      <c r="U10193" t="s">
        <v>33896</v>
      </c>
      <c r="V10193" t="s">
        <v>33915</v>
      </c>
      <c r="W10193" t="s">
        <v>31942</v>
      </c>
      <c r="X10193" t="s">
        <v>193</v>
      </c>
      <c r="Y10193" t="s">
        <v>12319</v>
      </c>
      <c r="Z10193" t="s">
        <v>54</v>
      </c>
      <c r="AA10193"/>
      <c r="AB10193" t="s">
        <v>48813</v>
      </c>
      <c r="AC10193" t="s">
        <v>55328</v>
      </c>
      <c r="AD10193" t="s">
        <v>33914</v>
      </c>
      <c r="AE10193" t="s">
        <v>565</v>
      </c>
      <c r="AF10193" s="119" t="str">
        <f t="shared" si="638"/>
        <v>NA</v>
      </c>
      <c r="AG10193" s="119"/>
      <c r="AH10193" s="119"/>
      <c r="AI10193" s="119"/>
      <c r="AJ10193" s="119" t="str">
        <f t="shared" si="639"/>
        <v>NA</v>
      </c>
      <c r="AK10193" s="190"/>
      <c r="AL10193" s="191"/>
    </row>
    <row r="10194" spans="1:38" x14ac:dyDescent="0.25">
      <c r="A10194" t="s">
        <v>36908</v>
      </c>
      <c r="B10194" t="s">
        <v>36906</v>
      </c>
      <c r="C10194" t="s">
        <v>36907</v>
      </c>
      <c r="D10194" t="s">
        <v>804</v>
      </c>
      <c r="E10194" t="s">
        <v>3043</v>
      </c>
      <c r="F10194" t="s">
        <v>54</v>
      </c>
      <c r="G10194"/>
      <c r="H10194" t="s">
        <v>49279</v>
      </c>
      <c r="I10194" t="s">
        <v>55728</v>
      </c>
      <c r="J10194" t="s">
        <v>36909</v>
      </c>
      <c r="K10194" t="s">
        <v>565</v>
      </c>
      <c r="L10194" s="119" t="str">
        <f t="shared" si="636"/>
        <v>NA</v>
      </c>
      <c r="M10194" s="119"/>
      <c r="N10194" s="120" t="str">
        <f t="shared" si="637"/>
        <v>NA</v>
      </c>
      <c r="O10194" s="120"/>
      <c r="P10194"/>
      <c r="Q10194"/>
      <c r="R10194"/>
      <c r="S10194"/>
      <c r="T10194"/>
      <c r="U10194" t="s">
        <v>34053</v>
      </c>
      <c r="V10194" t="s">
        <v>34072</v>
      </c>
      <c r="W10194" t="s">
        <v>34073</v>
      </c>
      <c r="X10194" t="s">
        <v>193</v>
      </c>
      <c r="Y10194" t="s">
        <v>12319</v>
      </c>
      <c r="Z10194" t="s">
        <v>54</v>
      </c>
      <c r="AA10194"/>
      <c r="AB10194" t="s">
        <v>48813</v>
      </c>
      <c r="AC10194" t="s">
        <v>55328</v>
      </c>
      <c r="AD10194" t="s">
        <v>34074</v>
      </c>
      <c r="AE10194" t="s">
        <v>565</v>
      </c>
      <c r="AF10194" s="119" t="str">
        <f t="shared" si="638"/>
        <v>NA</v>
      </c>
      <c r="AG10194" s="119"/>
      <c r="AH10194" s="119"/>
      <c r="AI10194" s="119"/>
      <c r="AJ10194" s="119" t="str">
        <f t="shared" si="639"/>
        <v>NA</v>
      </c>
      <c r="AK10194" s="190"/>
      <c r="AL10194" s="191"/>
    </row>
    <row r="10195" spans="1:38" x14ac:dyDescent="0.25">
      <c r="A10195" t="s">
        <v>37376</v>
      </c>
      <c r="B10195" t="s">
        <v>37375</v>
      </c>
      <c r="C10195" t="s">
        <v>36138</v>
      </c>
      <c r="D10195" t="s">
        <v>804</v>
      </c>
      <c r="E10195" t="s">
        <v>4471</v>
      </c>
      <c r="F10195" t="s">
        <v>54</v>
      </c>
      <c r="G10195"/>
      <c r="H10195" t="s">
        <v>49280</v>
      </c>
      <c r="I10195" t="s">
        <v>55729</v>
      </c>
      <c r="J10195" t="s">
        <v>37376</v>
      </c>
      <c r="K10195" t="s">
        <v>565</v>
      </c>
      <c r="L10195" s="119" t="str">
        <f t="shared" si="636"/>
        <v>NA</v>
      </c>
      <c r="M10195" s="119"/>
      <c r="N10195" s="120" t="str">
        <f t="shared" si="637"/>
        <v>NA</v>
      </c>
      <c r="O10195" s="120"/>
      <c r="P10195"/>
      <c r="Q10195"/>
      <c r="R10195"/>
      <c r="S10195"/>
      <c r="T10195"/>
      <c r="U10195" t="s">
        <v>31891</v>
      </c>
      <c r="V10195" t="s">
        <v>31889</v>
      </c>
      <c r="W10195" t="s">
        <v>31890</v>
      </c>
      <c r="X10195" t="s">
        <v>193</v>
      </c>
      <c r="Y10195" t="s">
        <v>31892</v>
      </c>
      <c r="Z10195" t="s">
        <v>54</v>
      </c>
      <c r="AA10195"/>
      <c r="AB10195" t="s">
        <v>48814</v>
      </c>
      <c r="AC10195" t="s">
        <v>55329</v>
      </c>
      <c r="AD10195" t="s">
        <v>31891</v>
      </c>
      <c r="AE10195" t="s">
        <v>565</v>
      </c>
      <c r="AF10195" s="119" t="str">
        <f t="shared" si="638"/>
        <v>NA</v>
      </c>
      <c r="AG10195" s="119"/>
      <c r="AH10195" s="119"/>
      <c r="AI10195" s="119"/>
      <c r="AJ10195" s="119" t="str">
        <f t="shared" si="639"/>
        <v>NA</v>
      </c>
      <c r="AK10195" s="190"/>
      <c r="AL10195" s="191"/>
    </row>
    <row r="10196" spans="1:38" x14ac:dyDescent="0.25">
      <c r="A10196" t="s">
        <v>35844</v>
      </c>
      <c r="B10196" t="s">
        <v>35842</v>
      </c>
      <c r="C10196" t="s">
        <v>35843</v>
      </c>
      <c r="D10196" t="s">
        <v>804</v>
      </c>
      <c r="E10196" t="s">
        <v>35845</v>
      </c>
      <c r="F10196" t="s">
        <v>54</v>
      </c>
      <c r="G10196"/>
      <c r="H10196" t="s">
        <v>49281</v>
      </c>
      <c r="I10196" t="s">
        <v>55730</v>
      </c>
      <c r="J10196" t="s">
        <v>35844</v>
      </c>
      <c r="K10196" t="s">
        <v>565</v>
      </c>
      <c r="L10196" s="119" t="str">
        <f t="shared" si="636"/>
        <v>NA</v>
      </c>
      <c r="M10196" s="119"/>
      <c r="N10196" s="120" t="str">
        <f t="shared" si="637"/>
        <v>NA</v>
      </c>
      <c r="O10196" s="120"/>
      <c r="P10196"/>
      <c r="Q10196"/>
      <c r="R10196"/>
      <c r="S10196"/>
      <c r="T10196"/>
      <c r="U10196" t="s">
        <v>32773</v>
      </c>
      <c r="V10196" t="s">
        <v>32775</v>
      </c>
      <c r="W10196" t="s">
        <v>32776</v>
      </c>
      <c r="X10196" t="s">
        <v>193</v>
      </c>
      <c r="Y10196" t="s">
        <v>32777</v>
      </c>
      <c r="Z10196" t="s">
        <v>54</v>
      </c>
      <c r="AA10196"/>
      <c r="AB10196" t="s">
        <v>48815</v>
      </c>
      <c r="AC10196" t="s">
        <v>55330</v>
      </c>
      <c r="AD10196" t="s">
        <v>32773</v>
      </c>
      <c r="AE10196" t="s">
        <v>565</v>
      </c>
      <c r="AF10196" s="119" t="str">
        <f t="shared" si="638"/>
        <v>NA</v>
      </c>
      <c r="AG10196" s="119"/>
      <c r="AH10196" s="119"/>
      <c r="AI10196" s="119"/>
      <c r="AJ10196" s="119" t="str">
        <f t="shared" si="639"/>
        <v>NA</v>
      </c>
      <c r="AK10196" s="190"/>
      <c r="AL10196" s="191"/>
    </row>
    <row r="10197" spans="1:38" x14ac:dyDescent="0.25">
      <c r="A10197" t="s">
        <v>36033</v>
      </c>
      <c r="B10197" t="s">
        <v>36031</v>
      </c>
      <c r="C10197" t="s">
        <v>36032</v>
      </c>
      <c r="D10197" t="s">
        <v>804</v>
      </c>
      <c r="E10197" t="s">
        <v>4253</v>
      </c>
      <c r="F10197" t="s">
        <v>54</v>
      </c>
      <c r="G10197"/>
      <c r="H10197" t="s">
        <v>49282</v>
      </c>
      <c r="I10197" t="s">
        <v>55731</v>
      </c>
      <c r="J10197" t="s">
        <v>36033</v>
      </c>
      <c r="K10197" t="s">
        <v>565</v>
      </c>
      <c r="L10197" s="119" t="str">
        <f t="shared" si="636"/>
        <v>NA</v>
      </c>
      <c r="M10197" s="119"/>
      <c r="N10197" s="120" t="str">
        <f t="shared" si="637"/>
        <v>NA</v>
      </c>
      <c r="O10197" s="120"/>
      <c r="P10197"/>
      <c r="Q10197"/>
      <c r="R10197"/>
      <c r="S10197"/>
      <c r="T10197"/>
      <c r="U10197" t="s">
        <v>34813</v>
      </c>
      <c r="V10197" t="s">
        <v>34811</v>
      </c>
      <c r="W10197" t="s">
        <v>34812</v>
      </c>
      <c r="X10197" t="s">
        <v>193</v>
      </c>
      <c r="Y10197" t="s">
        <v>34814</v>
      </c>
      <c r="Z10197" t="s">
        <v>54</v>
      </c>
      <c r="AA10197"/>
      <c r="AB10197" t="s">
        <v>48816</v>
      </c>
      <c r="AC10197" t="s">
        <v>55331</v>
      </c>
      <c r="AD10197" t="s">
        <v>34815</v>
      </c>
      <c r="AE10197" t="s">
        <v>565</v>
      </c>
      <c r="AF10197" s="119" t="str">
        <f t="shared" si="638"/>
        <v>NA</v>
      </c>
      <c r="AG10197" s="119"/>
      <c r="AH10197" s="119"/>
      <c r="AI10197" s="119"/>
      <c r="AJ10197" s="119" t="str">
        <f t="shared" si="639"/>
        <v>NA</v>
      </c>
      <c r="AK10197" s="190"/>
      <c r="AL10197" s="191"/>
    </row>
    <row r="10198" spans="1:38" x14ac:dyDescent="0.25">
      <c r="A10198" t="s">
        <v>36738</v>
      </c>
      <c r="B10198" t="s">
        <v>36737</v>
      </c>
      <c r="C10198" t="s">
        <v>36562</v>
      </c>
      <c r="D10198" t="s">
        <v>804</v>
      </c>
      <c r="E10198" t="s">
        <v>36739</v>
      </c>
      <c r="F10198" t="s">
        <v>54</v>
      </c>
      <c r="G10198"/>
      <c r="H10198" t="s">
        <v>49283</v>
      </c>
      <c r="I10198" t="s">
        <v>55732</v>
      </c>
      <c r="J10198" t="s">
        <v>36740</v>
      </c>
      <c r="K10198" t="s">
        <v>565</v>
      </c>
      <c r="L10198" s="119" t="str">
        <f t="shared" si="636"/>
        <v>NA</v>
      </c>
      <c r="M10198" s="119"/>
      <c r="N10198" s="120" t="str">
        <f t="shared" si="637"/>
        <v>NA</v>
      </c>
      <c r="O10198" s="120"/>
      <c r="P10198"/>
      <c r="Q10198"/>
      <c r="R10198"/>
      <c r="S10198"/>
      <c r="T10198"/>
      <c r="U10198" t="s">
        <v>34818</v>
      </c>
      <c r="V10198" t="s">
        <v>34816</v>
      </c>
      <c r="W10198" t="s">
        <v>34817</v>
      </c>
      <c r="X10198" t="s">
        <v>193</v>
      </c>
      <c r="Y10198" t="s">
        <v>34819</v>
      </c>
      <c r="Z10198" t="s">
        <v>54</v>
      </c>
      <c r="AA10198"/>
      <c r="AB10198" t="s">
        <v>48817</v>
      </c>
      <c r="AC10198" t="s">
        <v>55332</v>
      </c>
      <c r="AD10198" t="s">
        <v>34820</v>
      </c>
      <c r="AE10198" t="s">
        <v>565</v>
      </c>
      <c r="AF10198" s="119" t="str">
        <f t="shared" si="638"/>
        <v>NA</v>
      </c>
      <c r="AG10198" s="119"/>
      <c r="AH10198" s="119"/>
      <c r="AI10198" s="119"/>
      <c r="AJ10198" s="119" t="str">
        <f t="shared" si="639"/>
        <v>NA</v>
      </c>
      <c r="AK10198" s="190"/>
      <c r="AL10198" s="191"/>
    </row>
    <row r="10199" spans="1:38" x14ac:dyDescent="0.25">
      <c r="A10199" t="s">
        <v>37566</v>
      </c>
      <c r="B10199" t="s">
        <v>37565</v>
      </c>
      <c r="C10199" t="s">
        <v>36932</v>
      </c>
      <c r="D10199" t="s">
        <v>804</v>
      </c>
      <c r="E10199" t="s">
        <v>2671</v>
      </c>
      <c r="F10199" t="s">
        <v>54</v>
      </c>
      <c r="G10199"/>
      <c r="H10199" t="s">
        <v>49284</v>
      </c>
      <c r="I10199" t="s">
        <v>55733</v>
      </c>
      <c r="J10199"/>
      <c r="K10199" t="s">
        <v>565</v>
      </c>
      <c r="L10199" s="119" t="str">
        <f t="shared" si="636"/>
        <v>NA</v>
      </c>
      <c r="M10199" s="119"/>
      <c r="N10199" s="120" t="str">
        <f t="shared" si="637"/>
        <v>NA</v>
      </c>
      <c r="O10199" s="120"/>
      <c r="P10199"/>
      <c r="Q10199"/>
      <c r="R10199"/>
      <c r="S10199"/>
      <c r="T10199"/>
      <c r="U10199" t="s">
        <v>31506</v>
      </c>
      <c r="V10199" t="s">
        <v>31516</v>
      </c>
      <c r="W10199" t="s">
        <v>31517</v>
      </c>
      <c r="X10199" t="s">
        <v>193</v>
      </c>
      <c r="Y10199" t="s">
        <v>3589</v>
      </c>
      <c r="Z10199" t="s">
        <v>54</v>
      </c>
      <c r="AA10199"/>
      <c r="AB10199" t="s">
        <v>48818</v>
      </c>
      <c r="AC10199" t="s">
        <v>55333</v>
      </c>
      <c r="AD10199"/>
      <c r="AE10199" t="s">
        <v>565</v>
      </c>
      <c r="AF10199" s="119" t="str">
        <f t="shared" si="638"/>
        <v>NA</v>
      </c>
      <c r="AG10199" s="119"/>
      <c r="AH10199" s="119"/>
      <c r="AI10199" s="119"/>
      <c r="AJ10199" s="119" t="str">
        <f t="shared" si="639"/>
        <v>NA</v>
      </c>
      <c r="AK10199" s="190"/>
      <c r="AL10199" s="191"/>
    </row>
    <row r="10200" spans="1:38" x14ac:dyDescent="0.25">
      <c r="A10200" t="s">
        <v>37117</v>
      </c>
      <c r="B10200" t="s">
        <v>37115</v>
      </c>
      <c r="C10200" t="s">
        <v>37116</v>
      </c>
      <c r="D10200" t="s">
        <v>804</v>
      </c>
      <c r="E10200" t="s">
        <v>37118</v>
      </c>
      <c r="F10200" t="s">
        <v>54</v>
      </c>
      <c r="G10200"/>
      <c r="H10200" t="s">
        <v>49285</v>
      </c>
      <c r="I10200" t="s">
        <v>55734</v>
      </c>
      <c r="J10200" t="s">
        <v>35953</v>
      </c>
      <c r="K10200" t="s">
        <v>565</v>
      </c>
      <c r="L10200" s="119" t="str">
        <f t="shared" si="636"/>
        <v>NA</v>
      </c>
      <c r="M10200" s="119"/>
      <c r="N10200" s="120" t="str">
        <f t="shared" si="637"/>
        <v>NA</v>
      </c>
      <c r="O10200" s="120"/>
      <c r="P10200"/>
      <c r="Q10200"/>
      <c r="R10200"/>
      <c r="S10200"/>
      <c r="T10200"/>
      <c r="U10200" t="s">
        <v>31506</v>
      </c>
      <c r="V10200" t="s">
        <v>31518</v>
      </c>
      <c r="W10200" t="s">
        <v>31519</v>
      </c>
      <c r="X10200" t="s">
        <v>193</v>
      </c>
      <c r="Y10200" t="s">
        <v>18344</v>
      </c>
      <c r="Z10200" t="s">
        <v>54</v>
      </c>
      <c r="AA10200"/>
      <c r="AB10200" t="s">
        <v>48819</v>
      </c>
      <c r="AC10200" t="s">
        <v>55334</v>
      </c>
      <c r="AD10200" t="s">
        <v>31520</v>
      </c>
      <c r="AE10200" t="s">
        <v>565</v>
      </c>
      <c r="AF10200" s="119" t="str">
        <f t="shared" si="638"/>
        <v>NA</v>
      </c>
      <c r="AG10200" s="119"/>
      <c r="AH10200" s="119"/>
      <c r="AI10200" s="119"/>
      <c r="AJ10200" s="119" t="str">
        <f t="shared" si="639"/>
        <v>NA</v>
      </c>
      <c r="AK10200" s="190"/>
      <c r="AL10200" s="191"/>
    </row>
    <row r="10201" spans="1:38" x14ac:dyDescent="0.25">
      <c r="A10201" t="s">
        <v>37300</v>
      </c>
      <c r="B10201" t="s">
        <v>37298</v>
      </c>
      <c r="C10201" t="s">
        <v>37299</v>
      </c>
      <c r="D10201" t="s">
        <v>804</v>
      </c>
      <c r="E10201" t="s">
        <v>37301</v>
      </c>
      <c r="F10201" t="s">
        <v>54</v>
      </c>
      <c r="G10201"/>
      <c r="H10201" t="s">
        <v>49286</v>
      </c>
      <c r="I10201" t="s">
        <v>55735</v>
      </c>
      <c r="J10201" t="s">
        <v>37302</v>
      </c>
      <c r="K10201" t="s">
        <v>565</v>
      </c>
      <c r="L10201" s="119" t="str">
        <f t="shared" si="636"/>
        <v>NA</v>
      </c>
      <c r="M10201" s="119"/>
      <c r="N10201" s="120" t="str">
        <f t="shared" si="637"/>
        <v>NA</v>
      </c>
      <c r="O10201" s="120"/>
      <c r="P10201"/>
      <c r="Q10201"/>
      <c r="R10201"/>
      <c r="S10201"/>
      <c r="T10201"/>
      <c r="U10201" t="s">
        <v>33884</v>
      </c>
      <c r="V10201" t="s">
        <v>33882</v>
      </c>
      <c r="W10201" t="s">
        <v>33883</v>
      </c>
      <c r="X10201" t="s">
        <v>193</v>
      </c>
      <c r="Y10201" t="s">
        <v>33885</v>
      </c>
      <c r="Z10201" t="s">
        <v>54</v>
      </c>
      <c r="AA10201"/>
      <c r="AB10201" t="s">
        <v>48820</v>
      </c>
      <c r="AC10201" t="s">
        <v>55335</v>
      </c>
      <c r="AD10201" t="s">
        <v>33884</v>
      </c>
      <c r="AE10201" t="s">
        <v>565</v>
      </c>
      <c r="AF10201" s="119" t="str">
        <f t="shared" si="638"/>
        <v>NA</v>
      </c>
      <c r="AG10201" s="119"/>
      <c r="AH10201" s="119"/>
      <c r="AI10201" s="119"/>
      <c r="AJ10201" s="119" t="str">
        <f t="shared" si="639"/>
        <v>NA</v>
      </c>
      <c r="AK10201" s="190"/>
      <c r="AL10201" s="191"/>
    </row>
    <row r="10202" spans="1:38" x14ac:dyDescent="0.25">
      <c r="A10202" t="s">
        <v>37391</v>
      </c>
      <c r="B10202" t="s">
        <v>37389</v>
      </c>
      <c r="C10202" t="s">
        <v>37390</v>
      </c>
      <c r="D10202" t="s">
        <v>804</v>
      </c>
      <c r="E10202" t="s">
        <v>37392</v>
      </c>
      <c r="F10202" t="s">
        <v>54</v>
      </c>
      <c r="G10202"/>
      <c r="H10202" t="s">
        <v>49287</v>
      </c>
      <c r="I10202" t="s">
        <v>55736</v>
      </c>
      <c r="J10202" t="s">
        <v>37393</v>
      </c>
      <c r="K10202" t="s">
        <v>565</v>
      </c>
      <c r="L10202" s="119" t="str">
        <f t="shared" si="636"/>
        <v>NA</v>
      </c>
      <c r="M10202" s="119"/>
      <c r="N10202" s="120" t="str">
        <f t="shared" si="637"/>
        <v>NA</v>
      </c>
      <c r="O10202" s="120"/>
      <c r="P10202"/>
      <c r="Q10202"/>
      <c r="R10202"/>
      <c r="S10202"/>
      <c r="T10202"/>
      <c r="U10202" t="s">
        <v>31322</v>
      </c>
      <c r="V10202" t="s">
        <v>31320</v>
      </c>
      <c r="W10202" t="s">
        <v>31321</v>
      </c>
      <c r="X10202" t="s">
        <v>193</v>
      </c>
      <c r="Y10202" t="s">
        <v>16963</v>
      </c>
      <c r="Z10202" t="s">
        <v>54</v>
      </c>
      <c r="AA10202"/>
      <c r="AB10202" t="s">
        <v>48821</v>
      </c>
      <c r="AC10202" t="s">
        <v>55336</v>
      </c>
      <c r="AD10202" t="s">
        <v>31322</v>
      </c>
      <c r="AE10202" t="s">
        <v>565</v>
      </c>
      <c r="AF10202" s="119" t="str">
        <f t="shared" si="638"/>
        <v>NA</v>
      </c>
      <c r="AG10202" s="119"/>
      <c r="AH10202" s="119"/>
      <c r="AI10202" s="119"/>
      <c r="AJ10202" s="119" t="str">
        <f t="shared" si="639"/>
        <v>NA</v>
      </c>
      <c r="AK10202" s="190"/>
      <c r="AL10202" s="191"/>
    </row>
    <row r="10203" spans="1:38" x14ac:dyDescent="0.25">
      <c r="A10203" t="s">
        <v>36640</v>
      </c>
      <c r="B10203" t="s">
        <v>36638</v>
      </c>
      <c r="C10203" t="s">
        <v>36639</v>
      </c>
      <c r="D10203" t="s">
        <v>804</v>
      </c>
      <c r="E10203" t="s">
        <v>36641</v>
      </c>
      <c r="F10203" t="s">
        <v>54</v>
      </c>
      <c r="G10203"/>
      <c r="H10203" t="s">
        <v>49288</v>
      </c>
      <c r="I10203" t="s">
        <v>55737</v>
      </c>
      <c r="J10203" t="s">
        <v>36640</v>
      </c>
      <c r="K10203" t="s">
        <v>565</v>
      </c>
      <c r="L10203" s="119" t="str">
        <f t="shared" si="636"/>
        <v>NA</v>
      </c>
      <c r="M10203" s="119"/>
      <c r="N10203" s="120" t="str">
        <f t="shared" si="637"/>
        <v>NA</v>
      </c>
      <c r="O10203" s="120"/>
      <c r="P10203"/>
      <c r="Q10203"/>
      <c r="R10203"/>
      <c r="S10203"/>
      <c r="T10203"/>
      <c r="U10203" t="s">
        <v>31506</v>
      </c>
      <c r="V10203" t="s">
        <v>31521</v>
      </c>
      <c r="W10203" t="s">
        <v>31522</v>
      </c>
      <c r="X10203" t="s">
        <v>193</v>
      </c>
      <c r="Y10203" t="s">
        <v>17067</v>
      </c>
      <c r="Z10203" t="s">
        <v>54</v>
      </c>
      <c r="AA10203"/>
      <c r="AB10203" t="s">
        <v>48822</v>
      </c>
      <c r="AC10203" t="s">
        <v>55337</v>
      </c>
      <c r="AD10203"/>
      <c r="AE10203" t="s">
        <v>565</v>
      </c>
      <c r="AF10203" s="119" t="str">
        <f t="shared" si="638"/>
        <v>NA</v>
      </c>
      <c r="AG10203" s="119"/>
      <c r="AH10203" s="119"/>
      <c r="AI10203" s="119"/>
      <c r="AJ10203" s="119" t="str">
        <f t="shared" si="639"/>
        <v>NA</v>
      </c>
      <c r="AK10203" s="190"/>
      <c r="AL10203" s="191"/>
    </row>
    <row r="10204" spans="1:38" x14ac:dyDescent="0.25">
      <c r="A10204" t="s">
        <v>36475</v>
      </c>
      <c r="B10204" t="s">
        <v>36473</v>
      </c>
      <c r="C10204" t="s">
        <v>36474</v>
      </c>
      <c r="D10204" t="s">
        <v>804</v>
      </c>
      <c r="E10204" t="s">
        <v>36476</v>
      </c>
      <c r="F10204" t="s">
        <v>54</v>
      </c>
      <c r="G10204"/>
      <c r="H10204" t="s">
        <v>49289</v>
      </c>
      <c r="I10204" t="s">
        <v>55738</v>
      </c>
      <c r="J10204" t="s">
        <v>36475</v>
      </c>
      <c r="K10204" t="s">
        <v>565</v>
      </c>
      <c r="L10204" s="119" t="str">
        <f t="shared" si="636"/>
        <v>NA</v>
      </c>
      <c r="M10204" s="119"/>
      <c r="N10204" s="120" t="str">
        <f t="shared" si="637"/>
        <v>NA</v>
      </c>
      <c r="O10204" s="120"/>
      <c r="P10204"/>
      <c r="Q10204"/>
      <c r="R10204"/>
      <c r="S10204"/>
      <c r="T10204"/>
      <c r="U10204" t="s">
        <v>31070</v>
      </c>
      <c r="V10204" t="s">
        <v>31068</v>
      </c>
      <c r="W10204" t="s">
        <v>31069</v>
      </c>
      <c r="X10204" t="s">
        <v>193</v>
      </c>
      <c r="Y10204" t="s">
        <v>31071</v>
      </c>
      <c r="Z10204" t="s">
        <v>54</v>
      </c>
      <c r="AA10204"/>
      <c r="AB10204" t="s">
        <v>48823</v>
      </c>
      <c r="AC10204" t="s">
        <v>55338</v>
      </c>
      <c r="AD10204" t="s">
        <v>31070</v>
      </c>
      <c r="AE10204" t="s">
        <v>565</v>
      </c>
      <c r="AF10204" s="119" t="str">
        <f t="shared" si="638"/>
        <v>NA</v>
      </c>
      <c r="AG10204" s="119"/>
      <c r="AH10204" s="119"/>
      <c r="AI10204" s="119"/>
      <c r="AJ10204" s="119" t="str">
        <f t="shared" si="639"/>
        <v>NA</v>
      </c>
      <c r="AK10204" s="190"/>
      <c r="AL10204" s="191"/>
    </row>
    <row r="10205" spans="1:38" x14ac:dyDescent="0.25">
      <c r="A10205" t="s">
        <v>37661</v>
      </c>
      <c r="B10205" t="s">
        <v>37660</v>
      </c>
      <c r="C10205" t="s">
        <v>33646</v>
      </c>
      <c r="D10205" t="s">
        <v>804</v>
      </c>
      <c r="E10205" t="s">
        <v>37662</v>
      </c>
      <c r="F10205" t="s">
        <v>54</v>
      </c>
      <c r="G10205"/>
      <c r="H10205" t="s">
        <v>49290</v>
      </c>
      <c r="I10205" t="s">
        <v>55739</v>
      </c>
      <c r="J10205" t="s">
        <v>37661</v>
      </c>
      <c r="K10205" t="s">
        <v>565</v>
      </c>
      <c r="L10205" s="119" t="str">
        <f t="shared" si="636"/>
        <v>NA</v>
      </c>
      <c r="M10205" s="119"/>
      <c r="N10205" s="120" t="str">
        <f t="shared" si="637"/>
        <v>NA</v>
      </c>
      <c r="O10205" s="120"/>
      <c r="P10205"/>
      <c r="Q10205"/>
      <c r="R10205"/>
      <c r="S10205"/>
      <c r="T10205"/>
      <c r="U10205" t="s">
        <v>31574</v>
      </c>
      <c r="V10205" t="s">
        <v>31575</v>
      </c>
      <c r="W10205" t="s">
        <v>31573</v>
      </c>
      <c r="X10205" t="s">
        <v>193</v>
      </c>
      <c r="Y10205" t="s">
        <v>382</v>
      </c>
      <c r="Z10205" t="s">
        <v>54</v>
      </c>
      <c r="AA10205"/>
      <c r="AB10205" t="s">
        <v>48824</v>
      </c>
      <c r="AC10205" t="s">
        <v>55339</v>
      </c>
      <c r="AD10205"/>
      <c r="AE10205" t="s">
        <v>565</v>
      </c>
      <c r="AF10205" s="119" t="str">
        <f t="shared" si="638"/>
        <v>NA</v>
      </c>
      <c r="AG10205" s="119"/>
      <c r="AH10205" s="119"/>
      <c r="AI10205" s="119"/>
      <c r="AJ10205" s="119" t="str">
        <f t="shared" si="639"/>
        <v>NA</v>
      </c>
      <c r="AK10205" s="190"/>
      <c r="AL10205" s="191"/>
    </row>
    <row r="10206" spans="1:38" x14ac:dyDescent="0.25">
      <c r="A10206" t="s">
        <v>35837</v>
      </c>
      <c r="B10206" t="s">
        <v>35835</v>
      </c>
      <c r="C10206" t="s">
        <v>35836</v>
      </c>
      <c r="D10206" t="s">
        <v>804</v>
      </c>
      <c r="E10206" t="s">
        <v>35838</v>
      </c>
      <c r="F10206" t="s">
        <v>54</v>
      </c>
      <c r="G10206"/>
      <c r="H10206" t="s">
        <v>49291</v>
      </c>
      <c r="I10206" t="s">
        <v>55740</v>
      </c>
      <c r="J10206" t="s">
        <v>35837</v>
      </c>
      <c r="K10206" t="s">
        <v>565</v>
      </c>
      <c r="L10206" s="119" t="str">
        <f t="shared" si="636"/>
        <v>NA</v>
      </c>
      <c r="M10206" s="119"/>
      <c r="N10206" s="120" t="str">
        <f t="shared" si="637"/>
        <v>NA</v>
      </c>
      <c r="O10206" s="120"/>
      <c r="P10206"/>
      <c r="Q10206"/>
      <c r="R10206"/>
      <c r="S10206"/>
      <c r="T10206"/>
      <c r="U10206" t="s">
        <v>32594</v>
      </c>
      <c r="V10206" t="s">
        <v>32592</v>
      </c>
      <c r="W10206" t="s">
        <v>32593</v>
      </c>
      <c r="X10206" t="s">
        <v>193</v>
      </c>
      <c r="Y10206" t="s">
        <v>382</v>
      </c>
      <c r="Z10206" t="s">
        <v>54</v>
      </c>
      <c r="AA10206"/>
      <c r="AB10206" t="s">
        <v>48824</v>
      </c>
      <c r="AC10206" t="s">
        <v>55339</v>
      </c>
      <c r="AD10206"/>
      <c r="AE10206" t="s">
        <v>565</v>
      </c>
      <c r="AF10206" s="119" t="str">
        <f t="shared" si="638"/>
        <v>NA</v>
      </c>
      <c r="AG10206" s="119"/>
      <c r="AH10206" s="119"/>
      <c r="AI10206" s="119"/>
      <c r="AJ10206" s="119" t="str">
        <f t="shared" si="639"/>
        <v>NA</v>
      </c>
      <c r="AK10206" s="190"/>
      <c r="AL10206" s="191"/>
    </row>
    <row r="10207" spans="1:38" x14ac:dyDescent="0.25">
      <c r="A10207" t="s">
        <v>37914</v>
      </c>
      <c r="B10207" t="s">
        <v>37912</v>
      </c>
      <c r="C10207" t="s">
        <v>37913</v>
      </c>
      <c r="D10207" t="s">
        <v>804</v>
      </c>
      <c r="E10207" t="s">
        <v>5579</v>
      </c>
      <c r="F10207" t="s">
        <v>54</v>
      </c>
      <c r="G10207"/>
      <c r="H10207" t="s">
        <v>49292</v>
      </c>
      <c r="I10207" t="s">
        <v>55741</v>
      </c>
      <c r="J10207"/>
      <c r="K10207" t="s">
        <v>565</v>
      </c>
      <c r="L10207" s="119" t="str">
        <f t="shared" si="636"/>
        <v>NA</v>
      </c>
      <c r="M10207" s="119"/>
      <c r="N10207" s="120" t="str">
        <f t="shared" si="637"/>
        <v>NA</v>
      </c>
      <c r="O10207" s="120"/>
      <c r="P10207"/>
      <c r="Q10207"/>
      <c r="R10207"/>
      <c r="S10207"/>
      <c r="T10207"/>
      <c r="U10207" t="s">
        <v>27953</v>
      </c>
      <c r="V10207" t="s">
        <v>27951</v>
      </c>
      <c r="W10207" t="s">
        <v>27952</v>
      </c>
      <c r="X10207" t="s">
        <v>193</v>
      </c>
      <c r="Y10207" t="s">
        <v>382</v>
      </c>
      <c r="Z10207" t="s">
        <v>54</v>
      </c>
      <c r="AA10207"/>
      <c r="AB10207" t="s">
        <v>48824</v>
      </c>
      <c r="AC10207" t="s">
        <v>55339</v>
      </c>
      <c r="AD10207" t="s">
        <v>27953</v>
      </c>
      <c r="AE10207" t="s">
        <v>565</v>
      </c>
      <c r="AF10207" s="119" t="str">
        <f t="shared" si="638"/>
        <v>NA</v>
      </c>
      <c r="AG10207" s="119"/>
      <c r="AH10207" s="119"/>
      <c r="AI10207" s="119"/>
      <c r="AJ10207" s="119" t="str">
        <f t="shared" si="639"/>
        <v>NA</v>
      </c>
      <c r="AK10207" s="190"/>
      <c r="AL10207" s="191"/>
    </row>
    <row r="10208" spans="1:38" x14ac:dyDescent="0.25">
      <c r="A10208" t="s">
        <v>37643</v>
      </c>
      <c r="B10208" t="s">
        <v>37642</v>
      </c>
      <c r="C10208" t="s">
        <v>10923</v>
      </c>
      <c r="D10208" t="s">
        <v>804</v>
      </c>
      <c r="E10208" t="s">
        <v>25407</v>
      </c>
      <c r="F10208" t="s">
        <v>54</v>
      </c>
      <c r="G10208"/>
      <c r="H10208" t="s">
        <v>49293</v>
      </c>
      <c r="I10208" t="s">
        <v>55742</v>
      </c>
      <c r="J10208" t="s">
        <v>37644</v>
      </c>
      <c r="K10208" t="s">
        <v>565</v>
      </c>
      <c r="L10208" s="119" t="str">
        <f t="shared" si="636"/>
        <v>NA</v>
      </c>
      <c r="M10208" s="119"/>
      <c r="N10208" s="120" t="str">
        <f t="shared" si="637"/>
        <v>NA</v>
      </c>
      <c r="O10208" s="120"/>
      <c r="P10208"/>
      <c r="Q10208"/>
      <c r="R10208"/>
      <c r="S10208"/>
      <c r="T10208"/>
      <c r="U10208" t="s">
        <v>27486</v>
      </c>
      <c r="V10208" t="s">
        <v>27484</v>
      </c>
      <c r="W10208" t="s">
        <v>27485</v>
      </c>
      <c r="X10208" t="s">
        <v>193</v>
      </c>
      <c r="Y10208" t="s">
        <v>27487</v>
      </c>
      <c r="Z10208" t="s">
        <v>54</v>
      </c>
      <c r="AA10208"/>
      <c r="AB10208" t="s">
        <v>48825</v>
      </c>
      <c r="AC10208" t="s">
        <v>55340</v>
      </c>
      <c r="AD10208" t="s">
        <v>27486</v>
      </c>
      <c r="AE10208" t="s">
        <v>565</v>
      </c>
      <c r="AF10208" s="119" t="str">
        <f t="shared" si="638"/>
        <v>NA</v>
      </c>
      <c r="AG10208" s="119"/>
      <c r="AH10208" s="119"/>
      <c r="AI10208" s="119"/>
      <c r="AJ10208" s="119" t="str">
        <f t="shared" si="639"/>
        <v>NA</v>
      </c>
      <c r="AK10208" s="190"/>
      <c r="AL10208" s="191"/>
    </row>
    <row r="10209" spans="1:38" x14ac:dyDescent="0.25">
      <c r="A10209" t="s">
        <v>37313</v>
      </c>
      <c r="B10209" t="s">
        <v>37312</v>
      </c>
      <c r="C10209" t="s">
        <v>5801</v>
      </c>
      <c r="D10209" t="s">
        <v>804</v>
      </c>
      <c r="E10209" t="s">
        <v>31909</v>
      </c>
      <c r="F10209" t="s">
        <v>54</v>
      </c>
      <c r="G10209"/>
      <c r="H10209" t="s">
        <v>49294</v>
      </c>
      <c r="I10209" t="s">
        <v>55743</v>
      </c>
      <c r="J10209"/>
      <c r="K10209" t="s">
        <v>565</v>
      </c>
      <c r="L10209" s="119" t="str">
        <f t="shared" si="636"/>
        <v>NA</v>
      </c>
      <c r="M10209" s="119"/>
      <c r="N10209" s="120" t="str">
        <f t="shared" si="637"/>
        <v>NA</v>
      </c>
      <c r="O10209" s="120"/>
      <c r="P10209"/>
      <c r="Q10209"/>
      <c r="R10209"/>
      <c r="S10209"/>
      <c r="T10209"/>
      <c r="U10209" t="s">
        <v>27119</v>
      </c>
      <c r="V10209" t="s">
        <v>27126</v>
      </c>
      <c r="W10209" t="s">
        <v>27127</v>
      </c>
      <c r="X10209" t="s">
        <v>193</v>
      </c>
      <c r="Y10209" t="s">
        <v>3730</v>
      </c>
      <c r="Z10209" t="s">
        <v>54</v>
      </c>
      <c r="AA10209"/>
      <c r="AB10209" t="s">
        <v>48826</v>
      </c>
      <c r="AC10209" t="s">
        <v>55341</v>
      </c>
      <c r="AD10209" t="s">
        <v>27119</v>
      </c>
      <c r="AE10209" t="s">
        <v>565</v>
      </c>
      <c r="AF10209" s="119" t="str">
        <f t="shared" si="638"/>
        <v>NA</v>
      </c>
      <c r="AG10209" s="119"/>
      <c r="AH10209" s="119"/>
      <c r="AI10209" s="119"/>
      <c r="AJ10209" s="119" t="str">
        <f t="shared" si="639"/>
        <v>NA</v>
      </c>
      <c r="AK10209" s="190"/>
      <c r="AL10209" s="191"/>
    </row>
    <row r="10210" spans="1:38" x14ac:dyDescent="0.25">
      <c r="A10210" t="s">
        <v>36805</v>
      </c>
      <c r="B10210" t="s">
        <v>36803</v>
      </c>
      <c r="C10210" t="s">
        <v>36804</v>
      </c>
      <c r="D10210" t="s">
        <v>804</v>
      </c>
      <c r="E10210" t="s">
        <v>36806</v>
      </c>
      <c r="F10210" t="s">
        <v>54</v>
      </c>
      <c r="G10210"/>
      <c r="H10210" t="s">
        <v>49295</v>
      </c>
      <c r="I10210" t="s">
        <v>55744</v>
      </c>
      <c r="J10210" t="s">
        <v>36807</v>
      </c>
      <c r="K10210" t="s">
        <v>565</v>
      </c>
      <c r="L10210" s="119" t="str">
        <f t="shared" si="636"/>
        <v>NA</v>
      </c>
      <c r="M10210" s="119"/>
      <c r="N10210" s="120" t="str">
        <f t="shared" si="637"/>
        <v>NA</v>
      </c>
      <c r="O10210" s="120"/>
      <c r="P10210"/>
      <c r="Q10210"/>
      <c r="R10210"/>
      <c r="S10210"/>
      <c r="T10210"/>
      <c r="U10210" t="s">
        <v>32125</v>
      </c>
      <c r="V10210" t="s">
        <v>32124</v>
      </c>
      <c r="W10210" t="s">
        <v>27127</v>
      </c>
      <c r="X10210" t="s">
        <v>193</v>
      </c>
      <c r="Y10210" t="s">
        <v>32126</v>
      </c>
      <c r="Z10210" t="s">
        <v>54</v>
      </c>
      <c r="AA10210"/>
      <c r="AB10210" t="s">
        <v>48827</v>
      </c>
      <c r="AC10210" t="s">
        <v>55342</v>
      </c>
      <c r="AD10210" t="s">
        <v>32125</v>
      </c>
      <c r="AE10210" t="s">
        <v>565</v>
      </c>
      <c r="AF10210" s="119" t="str">
        <f t="shared" si="638"/>
        <v>NA</v>
      </c>
      <c r="AG10210" s="119"/>
      <c r="AH10210" s="119"/>
      <c r="AI10210" s="119"/>
      <c r="AJ10210" s="119" t="str">
        <f t="shared" si="639"/>
        <v>NA</v>
      </c>
      <c r="AK10210" s="190"/>
      <c r="AL10210" s="191"/>
    </row>
    <row r="10211" spans="1:38" x14ac:dyDescent="0.25">
      <c r="A10211" t="s">
        <v>36284</v>
      </c>
      <c r="B10211" t="s">
        <v>36282</v>
      </c>
      <c r="C10211" t="s">
        <v>36283</v>
      </c>
      <c r="D10211" t="s">
        <v>804</v>
      </c>
      <c r="E10211" t="s">
        <v>12141</v>
      </c>
      <c r="F10211" t="s">
        <v>54</v>
      </c>
      <c r="G10211"/>
      <c r="H10211" t="s">
        <v>49296</v>
      </c>
      <c r="I10211" t="s">
        <v>55745</v>
      </c>
      <c r="J10211"/>
      <c r="K10211" t="s">
        <v>565</v>
      </c>
      <c r="L10211" s="119" t="str">
        <f t="shared" si="636"/>
        <v>NA</v>
      </c>
      <c r="M10211" s="119"/>
      <c r="N10211" s="120" t="str">
        <f t="shared" si="637"/>
        <v>NA</v>
      </c>
      <c r="O10211" s="120"/>
      <c r="P10211"/>
      <c r="Q10211"/>
      <c r="R10211"/>
      <c r="S10211"/>
      <c r="T10211"/>
      <c r="U10211" t="s">
        <v>33183</v>
      </c>
      <c r="V10211" t="s">
        <v>33600</v>
      </c>
      <c r="W10211" t="s">
        <v>33601</v>
      </c>
      <c r="X10211" t="s">
        <v>193</v>
      </c>
      <c r="Y10211" t="s">
        <v>439</v>
      </c>
      <c r="Z10211" t="s">
        <v>54</v>
      </c>
      <c r="AA10211"/>
      <c r="AB10211" t="s">
        <v>48828</v>
      </c>
      <c r="AC10211" t="s">
        <v>55343</v>
      </c>
      <c r="AD10211" t="s">
        <v>33602</v>
      </c>
      <c r="AE10211" t="s">
        <v>565</v>
      </c>
      <c r="AF10211" s="119" t="str">
        <f t="shared" si="638"/>
        <v>NA</v>
      </c>
      <c r="AG10211" s="119"/>
      <c r="AH10211" s="119"/>
      <c r="AI10211" s="119"/>
      <c r="AJ10211" s="119" t="str">
        <f t="shared" si="639"/>
        <v>NA</v>
      </c>
      <c r="AK10211" s="190"/>
      <c r="AL10211" s="191"/>
    </row>
    <row r="10212" spans="1:38" x14ac:dyDescent="0.25">
      <c r="A10212" t="s">
        <v>37043</v>
      </c>
      <c r="B10212" t="s">
        <v>37042</v>
      </c>
      <c r="C10212" t="s">
        <v>5105</v>
      </c>
      <c r="D10212" t="s">
        <v>804</v>
      </c>
      <c r="E10212" t="s">
        <v>498</v>
      </c>
      <c r="F10212" t="s">
        <v>54</v>
      </c>
      <c r="G10212"/>
      <c r="H10212" t="s">
        <v>49297</v>
      </c>
      <c r="I10212" t="s">
        <v>55746</v>
      </c>
      <c r="J10212"/>
      <c r="K10212" t="s">
        <v>565</v>
      </c>
      <c r="L10212" s="119" t="str">
        <f t="shared" si="636"/>
        <v>NA</v>
      </c>
      <c r="M10212" s="119"/>
      <c r="N10212" s="120" t="str">
        <f t="shared" si="637"/>
        <v>NA</v>
      </c>
      <c r="O10212" s="120"/>
      <c r="P10212"/>
      <c r="Q10212"/>
      <c r="R10212"/>
      <c r="S10212"/>
      <c r="T10212"/>
      <c r="U10212" t="s">
        <v>27119</v>
      </c>
      <c r="V10212" t="s">
        <v>27128</v>
      </c>
      <c r="W10212" t="s">
        <v>27127</v>
      </c>
      <c r="X10212" t="s">
        <v>193</v>
      </c>
      <c r="Y10212" t="s">
        <v>439</v>
      </c>
      <c r="Z10212" t="s">
        <v>54</v>
      </c>
      <c r="AA10212"/>
      <c r="AB10212" t="s">
        <v>48828</v>
      </c>
      <c r="AC10212" t="s">
        <v>55343</v>
      </c>
      <c r="AD10212" t="s">
        <v>27129</v>
      </c>
      <c r="AE10212" t="s">
        <v>565</v>
      </c>
      <c r="AF10212" s="119" t="str">
        <f t="shared" si="638"/>
        <v>NA</v>
      </c>
      <c r="AG10212" s="119"/>
      <c r="AH10212" s="119"/>
      <c r="AI10212" s="119"/>
      <c r="AJ10212" s="119" t="str">
        <f t="shared" si="639"/>
        <v>NA</v>
      </c>
      <c r="AK10212" s="190"/>
      <c r="AL10212" s="191"/>
    </row>
    <row r="10213" spans="1:38" x14ac:dyDescent="0.25">
      <c r="A10213" t="s">
        <v>36028</v>
      </c>
      <c r="B10213" t="s">
        <v>36027</v>
      </c>
      <c r="C10213" t="s">
        <v>4810</v>
      </c>
      <c r="D10213" t="s">
        <v>804</v>
      </c>
      <c r="E10213" t="s">
        <v>498</v>
      </c>
      <c r="F10213" t="s">
        <v>54</v>
      </c>
      <c r="G10213"/>
      <c r="H10213" t="s">
        <v>49297</v>
      </c>
      <c r="I10213" t="s">
        <v>55746</v>
      </c>
      <c r="J10213" t="s">
        <v>36028</v>
      </c>
      <c r="K10213" t="s">
        <v>565</v>
      </c>
      <c r="L10213" s="119" t="str">
        <f t="shared" si="636"/>
        <v>NA</v>
      </c>
      <c r="M10213" s="119"/>
      <c r="N10213" s="120" t="str">
        <f t="shared" si="637"/>
        <v>NA</v>
      </c>
      <c r="O10213" s="120"/>
      <c r="P10213"/>
      <c r="Q10213"/>
      <c r="R10213"/>
      <c r="S10213"/>
      <c r="T10213"/>
      <c r="U10213" t="s">
        <v>34464</v>
      </c>
      <c r="V10213" t="s">
        <v>34462</v>
      </c>
      <c r="W10213" t="s">
        <v>34463</v>
      </c>
      <c r="X10213" t="s">
        <v>193</v>
      </c>
      <c r="Y10213" t="s">
        <v>439</v>
      </c>
      <c r="Z10213" t="s">
        <v>54</v>
      </c>
      <c r="AA10213"/>
      <c r="AB10213" t="s">
        <v>48828</v>
      </c>
      <c r="AC10213" t="s">
        <v>55343</v>
      </c>
      <c r="AD10213" t="s">
        <v>34465</v>
      </c>
      <c r="AE10213" t="s">
        <v>565</v>
      </c>
      <c r="AF10213" s="119" t="str">
        <f t="shared" si="638"/>
        <v>NA</v>
      </c>
      <c r="AG10213" s="119"/>
      <c r="AH10213" s="119"/>
      <c r="AI10213" s="119"/>
      <c r="AJ10213" s="119" t="str">
        <f t="shared" si="639"/>
        <v>NA</v>
      </c>
      <c r="AK10213" s="190"/>
      <c r="AL10213" s="191"/>
    </row>
    <row r="10214" spans="1:38" x14ac:dyDescent="0.25">
      <c r="A10214" t="s">
        <v>35820</v>
      </c>
      <c r="B10214" t="s">
        <v>35819</v>
      </c>
      <c r="C10214" t="s">
        <v>4810</v>
      </c>
      <c r="D10214" t="s">
        <v>804</v>
      </c>
      <c r="E10214" t="s">
        <v>2920</v>
      </c>
      <c r="F10214" t="s">
        <v>54</v>
      </c>
      <c r="G10214"/>
      <c r="H10214" t="s">
        <v>49298</v>
      </c>
      <c r="I10214" t="s">
        <v>55747</v>
      </c>
      <c r="J10214" t="s">
        <v>35820</v>
      </c>
      <c r="K10214" t="s">
        <v>565</v>
      </c>
      <c r="L10214" s="119" t="str">
        <f t="shared" si="636"/>
        <v>NA</v>
      </c>
      <c r="M10214" s="119"/>
      <c r="N10214" s="120" t="str">
        <f t="shared" si="637"/>
        <v>NA</v>
      </c>
      <c r="O10214" s="120"/>
      <c r="P10214"/>
      <c r="Q10214"/>
      <c r="R10214"/>
      <c r="S10214"/>
      <c r="T10214"/>
      <c r="U10214" t="s">
        <v>27664</v>
      </c>
      <c r="V10214" t="s">
        <v>31974</v>
      </c>
      <c r="W10214" t="s">
        <v>27127</v>
      </c>
      <c r="X10214" t="s">
        <v>193</v>
      </c>
      <c r="Y10214" t="s">
        <v>439</v>
      </c>
      <c r="Z10214" t="s">
        <v>54</v>
      </c>
      <c r="AA10214"/>
      <c r="AB10214" t="s">
        <v>48828</v>
      </c>
      <c r="AC10214" t="s">
        <v>55343</v>
      </c>
      <c r="AD10214" t="s">
        <v>27664</v>
      </c>
      <c r="AE10214" t="s">
        <v>565</v>
      </c>
      <c r="AF10214" s="119" t="str">
        <f t="shared" si="638"/>
        <v>NA</v>
      </c>
      <c r="AG10214" s="119"/>
      <c r="AH10214" s="119"/>
      <c r="AI10214" s="119"/>
      <c r="AJ10214" s="119" t="str">
        <f t="shared" si="639"/>
        <v>NA</v>
      </c>
      <c r="AK10214" s="190"/>
      <c r="AL10214" s="191"/>
    </row>
    <row r="10215" spans="1:38" x14ac:dyDescent="0.25">
      <c r="A10215" t="s">
        <v>37425</v>
      </c>
      <c r="B10215" t="s">
        <v>37423</v>
      </c>
      <c r="C10215" t="s">
        <v>37424</v>
      </c>
      <c r="D10215" t="s">
        <v>804</v>
      </c>
      <c r="E10215" t="s">
        <v>4558</v>
      </c>
      <c r="F10215" t="s">
        <v>54</v>
      </c>
      <c r="G10215"/>
      <c r="H10215" t="s">
        <v>49299</v>
      </c>
      <c r="I10215" t="s">
        <v>55748</v>
      </c>
      <c r="J10215" t="s">
        <v>37425</v>
      </c>
      <c r="K10215" t="s">
        <v>565</v>
      </c>
      <c r="L10215" s="119" t="str">
        <f t="shared" si="636"/>
        <v>NA</v>
      </c>
      <c r="M10215" s="119"/>
      <c r="N10215" s="120" t="str">
        <f t="shared" si="637"/>
        <v>NA</v>
      </c>
      <c r="O10215" s="120"/>
      <c r="P10215"/>
      <c r="Q10215"/>
      <c r="R10215"/>
      <c r="S10215"/>
      <c r="T10215"/>
      <c r="U10215" t="s">
        <v>35661</v>
      </c>
      <c r="V10215" t="s">
        <v>35663</v>
      </c>
      <c r="W10215" t="s">
        <v>35664</v>
      </c>
      <c r="X10215" t="s">
        <v>193</v>
      </c>
      <c r="Y10215" t="s">
        <v>439</v>
      </c>
      <c r="Z10215" t="s">
        <v>54</v>
      </c>
      <c r="AA10215"/>
      <c r="AB10215" t="s">
        <v>48828</v>
      </c>
      <c r="AC10215" t="s">
        <v>55343</v>
      </c>
      <c r="AD10215" t="s">
        <v>35665</v>
      </c>
      <c r="AE10215" t="s">
        <v>565</v>
      </c>
      <c r="AF10215" s="119" t="str">
        <f t="shared" si="638"/>
        <v>NA</v>
      </c>
      <c r="AG10215" s="119"/>
      <c r="AH10215" s="119"/>
      <c r="AI10215" s="119"/>
      <c r="AJ10215" s="119" t="str">
        <f t="shared" si="639"/>
        <v>NA</v>
      </c>
      <c r="AK10215" s="190"/>
      <c r="AL10215" s="191"/>
    </row>
    <row r="10216" spans="1:38" x14ac:dyDescent="0.25">
      <c r="A10216" t="s">
        <v>36102</v>
      </c>
      <c r="B10216" t="s">
        <v>36100</v>
      </c>
      <c r="C10216" t="s">
        <v>36101</v>
      </c>
      <c r="D10216" t="s">
        <v>804</v>
      </c>
      <c r="E10216" t="s">
        <v>36103</v>
      </c>
      <c r="F10216" t="s">
        <v>54</v>
      </c>
      <c r="G10216"/>
      <c r="H10216" t="s">
        <v>49300</v>
      </c>
      <c r="I10216" t="s">
        <v>55749</v>
      </c>
      <c r="J10216" t="s">
        <v>36102</v>
      </c>
      <c r="K10216" t="s">
        <v>565</v>
      </c>
      <c r="L10216" s="119" t="str">
        <f t="shared" si="636"/>
        <v>NA</v>
      </c>
      <c r="M10216" s="119"/>
      <c r="N10216" s="120" t="str">
        <f t="shared" si="637"/>
        <v>NA</v>
      </c>
      <c r="O10216" s="120"/>
      <c r="P10216"/>
      <c r="Q10216"/>
      <c r="R10216"/>
      <c r="S10216"/>
      <c r="T10216"/>
      <c r="U10216" t="s">
        <v>33841</v>
      </c>
      <c r="V10216" t="s">
        <v>33839</v>
      </c>
      <c r="W10216" t="s">
        <v>33840</v>
      </c>
      <c r="X10216" t="s">
        <v>193</v>
      </c>
      <c r="Y10216" t="s">
        <v>439</v>
      </c>
      <c r="Z10216" t="s">
        <v>54</v>
      </c>
      <c r="AA10216"/>
      <c r="AB10216" t="s">
        <v>48828</v>
      </c>
      <c r="AC10216" t="s">
        <v>55343</v>
      </c>
      <c r="AD10216" t="s">
        <v>33841</v>
      </c>
      <c r="AE10216" t="s">
        <v>565</v>
      </c>
      <c r="AF10216" s="119" t="str">
        <f t="shared" si="638"/>
        <v>NA</v>
      </c>
      <c r="AG10216" s="119"/>
      <c r="AH10216" s="119"/>
      <c r="AI10216" s="119"/>
      <c r="AJ10216" s="119" t="str">
        <f t="shared" si="639"/>
        <v>NA</v>
      </c>
      <c r="AK10216" s="190"/>
      <c r="AL10216" s="191"/>
    </row>
    <row r="10217" spans="1:38" x14ac:dyDescent="0.25">
      <c r="A10217" t="s">
        <v>37347</v>
      </c>
      <c r="B10217" t="s">
        <v>37345</v>
      </c>
      <c r="C10217" t="s">
        <v>37346</v>
      </c>
      <c r="D10217" t="s">
        <v>804</v>
      </c>
      <c r="E10217" t="s">
        <v>6330</v>
      </c>
      <c r="F10217" t="s">
        <v>54</v>
      </c>
      <c r="G10217"/>
      <c r="H10217" t="s">
        <v>49301</v>
      </c>
      <c r="I10217" t="s">
        <v>55750</v>
      </c>
      <c r="J10217"/>
      <c r="K10217" t="s">
        <v>565</v>
      </c>
      <c r="L10217" s="119" t="str">
        <f t="shared" si="636"/>
        <v>NA</v>
      </c>
      <c r="M10217" s="119"/>
      <c r="N10217" s="120" t="str">
        <f t="shared" si="637"/>
        <v>NA</v>
      </c>
      <c r="O10217" s="120"/>
      <c r="P10217"/>
      <c r="Q10217"/>
      <c r="R10217"/>
      <c r="S10217"/>
      <c r="T10217"/>
      <c r="U10217" t="s">
        <v>33644</v>
      </c>
      <c r="V10217" t="s">
        <v>33642</v>
      </c>
      <c r="W10217" t="s">
        <v>33643</v>
      </c>
      <c r="X10217" t="s">
        <v>193</v>
      </c>
      <c r="Y10217" t="s">
        <v>439</v>
      </c>
      <c r="Z10217" t="s">
        <v>54</v>
      </c>
      <c r="AA10217"/>
      <c r="AB10217" t="s">
        <v>48828</v>
      </c>
      <c r="AC10217" t="s">
        <v>55343</v>
      </c>
      <c r="AD10217" t="s">
        <v>33644</v>
      </c>
      <c r="AE10217" t="s">
        <v>565</v>
      </c>
      <c r="AF10217" s="119" t="str">
        <f t="shared" si="638"/>
        <v>NA</v>
      </c>
      <c r="AG10217" s="119"/>
      <c r="AH10217" s="119"/>
      <c r="AI10217" s="119"/>
      <c r="AJ10217" s="119" t="str">
        <f t="shared" si="639"/>
        <v>NA</v>
      </c>
      <c r="AK10217" s="190"/>
      <c r="AL10217" s="191"/>
    </row>
    <row r="10218" spans="1:38" x14ac:dyDescent="0.25">
      <c r="A10218" t="s">
        <v>37503</v>
      </c>
      <c r="B10218" t="s">
        <v>37501</v>
      </c>
      <c r="C10218" t="s">
        <v>37502</v>
      </c>
      <c r="D10218" t="s">
        <v>804</v>
      </c>
      <c r="E10218" t="s">
        <v>4698</v>
      </c>
      <c r="F10218" t="s">
        <v>54</v>
      </c>
      <c r="G10218"/>
      <c r="H10218" t="s">
        <v>49302</v>
      </c>
      <c r="I10218" t="s">
        <v>55751</v>
      </c>
      <c r="J10218" t="s">
        <v>37504</v>
      </c>
      <c r="K10218" t="s">
        <v>565</v>
      </c>
      <c r="L10218" s="119" t="str">
        <f t="shared" si="636"/>
        <v>NA</v>
      </c>
      <c r="M10218" s="119"/>
      <c r="N10218" s="120" t="str">
        <f t="shared" si="637"/>
        <v>NA</v>
      </c>
      <c r="O10218" s="120"/>
      <c r="P10218"/>
      <c r="Q10218"/>
      <c r="R10218"/>
      <c r="S10218"/>
      <c r="T10218"/>
      <c r="U10218" t="s">
        <v>29597</v>
      </c>
      <c r="V10218" t="s">
        <v>29598</v>
      </c>
      <c r="W10218" t="s">
        <v>29599</v>
      </c>
      <c r="X10218" t="s">
        <v>193</v>
      </c>
      <c r="Y10218" t="s">
        <v>439</v>
      </c>
      <c r="Z10218" t="s">
        <v>54</v>
      </c>
      <c r="AA10218"/>
      <c r="AB10218" t="s">
        <v>48828</v>
      </c>
      <c r="AC10218" t="s">
        <v>55343</v>
      </c>
      <c r="AD10218" t="s">
        <v>29597</v>
      </c>
      <c r="AE10218" t="s">
        <v>565</v>
      </c>
      <c r="AF10218" s="119" t="str">
        <f t="shared" si="638"/>
        <v>NA</v>
      </c>
      <c r="AG10218" s="119"/>
      <c r="AH10218" s="119"/>
      <c r="AI10218" s="119"/>
      <c r="AJ10218" s="119" t="str">
        <f t="shared" si="639"/>
        <v>NA</v>
      </c>
      <c r="AK10218" s="190"/>
      <c r="AL10218" s="191"/>
    </row>
    <row r="10219" spans="1:38" x14ac:dyDescent="0.25">
      <c r="A10219" t="s">
        <v>36005</v>
      </c>
      <c r="B10219" t="s">
        <v>36003</v>
      </c>
      <c r="C10219" t="s">
        <v>36004</v>
      </c>
      <c r="D10219" t="s">
        <v>804</v>
      </c>
      <c r="E10219" t="s">
        <v>36006</v>
      </c>
      <c r="F10219" t="s">
        <v>54</v>
      </c>
      <c r="G10219"/>
      <c r="H10219" t="s">
        <v>49303</v>
      </c>
      <c r="I10219" t="s">
        <v>55752</v>
      </c>
      <c r="J10219"/>
      <c r="K10219" t="s">
        <v>565</v>
      </c>
      <c r="L10219" s="119" t="str">
        <f t="shared" si="636"/>
        <v>NA</v>
      </c>
      <c r="M10219" s="119"/>
      <c r="N10219" s="120" t="str">
        <f t="shared" si="637"/>
        <v>NA</v>
      </c>
      <c r="O10219" s="120"/>
      <c r="P10219"/>
      <c r="Q10219"/>
      <c r="R10219"/>
      <c r="S10219"/>
      <c r="T10219"/>
      <c r="U10219" t="s">
        <v>33183</v>
      </c>
      <c r="V10219" t="s">
        <v>33603</v>
      </c>
      <c r="W10219" t="s">
        <v>33604</v>
      </c>
      <c r="X10219" t="s">
        <v>193</v>
      </c>
      <c r="Y10219" t="s">
        <v>17318</v>
      </c>
      <c r="Z10219" t="s">
        <v>54</v>
      </c>
      <c r="AA10219"/>
      <c r="AB10219" t="s">
        <v>48829</v>
      </c>
      <c r="AC10219" t="s">
        <v>55344</v>
      </c>
      <c r="AD10219" t="s">
        <v>33605</v>
      </c>
      <c r="AE10219" t="s">
        <v>565</v>
      </c>
      <c r="AF10219" s="119" t="str">
        <f t="shared" si="638"/>
        <v>NA</v>
      </c>
      <c r="AG10219" s="119"/>
      <c r="AH10219" s="119"/>
      <c r="AI10219" s="119"/>
      <c r="AJ10219" s="119" t="str">
        <f t="shared" si="639"/>
        <v>NA</v>
      </c>
      <c r="AK10219" s="190"/>
      <c r="AL10219" s="191"/>
    </row>
    <row r="10220" spans="1:38" x14ac:dyDescent="0.25">
      <c r="A10220" t="s">
        <v>37850</v>
      </c>
      <c r="B10220" t="s">
        <v>37848</v>
      </c>
      <c r="C10220" t="s">
        <v>37849</v>
      </c>
      <c r="D10220" t="s">
        <v>804</v>
      </c>
      <c r="E10220" t="s">
        <v>37851</v>
      </c>
      <c r="F10220" t="s">
        <v>54</v>
      </c>
      <c r="G10220"/>
      <c r="H10220" t="s">
        <v>49304</v>
      </c>
      <c r="I10220" t="s">
        <v>55753</v>
      </c>
      <c r="J10220" t="s">
        <v>37850</v>
      </c>
      <c r="K10220" t="s">
        <v>565</v>
      </c>
      <c r="L10220" s="119" t="str">
        <f t="shared" si="636"/>
        <v>NA</v>
      </c>
      <c r="M10220" s="119"/>
      <c r="N10220" s="120" t="str">
        <f t="shared" si="637"/>
        <v>NA</v>
      </c>
      <c r="O10220" s="120"/>
      <c r="P10220"/>
      <c r="Q10220"/>
      <c r="R10220"/>
      <c r="S10220"/>
      <c r="T10220"/>
      <c r="U10220" t="s">
        <v>33183</v>
      </c>
      <c r="V10220" t="s">
        <v>33606</v>
      </c>
      <c r="W10220" t="s">
        <v>33607</v>
      </c>
      <c r="X10220" t="s">
        <v>193</v>
      </c>
      <c r="Y10220" t="s">
        <v>1311</v>
      </c>
      <c r="Z10220" t="s">
        <v>54</v>
      </c>
      <c r="AA10220"/>
      <c r="AB10220" t="s">
        <v>48830</v>
      </c>
      <c r="AC10220" t="s">
        <v>55345</v>
      </c>
      <c r="AD10220" t="s">
        <v>33608</v>
      </c>
      <c r="AE10220" t="s">
        <v>565</v>
      </c>
      <c r="AF10220" s="119" t="str">
        <f t="shared" si="638"/>
        <v>NA</v>
      </c>
      <c r="AG10220" s="119"/>
      <c r="AH10220" s="119"/>
      <c r="AI10220" s="119"/>
      <c r="AJ10220" s="119" t="str">
        <f t="shared" si="639"/>
        <v>NA</v>
      </c>
      <c r="AK10220" s="190"/>
      <c r="AL10220" s="191"/>
    </row>
    <row r="10221" spans="1:38" x14ac:dyDescent="0.25">
      <c r="A10221" t="s">
        <v>36124</v>
      </c>
      <c r="B10221" t="s">
        <v>36123</v>
      </c>
      <c r="C10221" t="s">
        <v>36101</v>
      </c>
      <c r="D10221" t="s">
        <v>804</v>
      </c>
      <c r="E10221" t="s">
        <v>229</v>
      </c>
      <c r="F10221" t="s">
        <v>54</v>
      </c>
      <c r="G10221"/>
      <c r="H10221" t="s">
        <v>49676</v>
      </c>
      <c r="I10221" t="s">
        <v>55754</v>
      </c>
      <c r="J10221" t="s">
        <v>36124</v>
      </c>
      <c r="K10221" t="s">
        <v>565</v>
      </c>
      <c r="L10221" s="119" t="str">
        <f t="shared" si="636"/>
        <v>NA</v>
      </c>
      <c r="M10221" s="119"/>
      <c r="N10221" s="120" t="str">
        <f t="shared" si="637"/>
        <v>NA</v>
      </c>
      <c r="O10221" s="120"/>
      <c r="P10221"/>
      <c r="Q10221"/>
      <c r="R10221"/>
      <c r="S10221"/>
      <c r="T10221"/>
      <c r="U10221" t="s">
        <v>27119</v>
      </c>
      <c r="V10221" t="s">
        <v>27130</v>
      </c>
      <c r="W10221" t="s">
        <v>27127</v>
      </c>
      <c r="X10221" t="s">
        <v>193</v>
      </c>
      <c r="Y10221" t="s">
        <v>1311</v>
      </c>
      <c r="Z10221" t="s">
        <v>54</v>
      </c>
      <c r="AA10221"/>
      <c r="AB10221" t="s">
        <v>48830</v>
      </c>
      <c r="AC10221" t="s">
        <v>55345</v>
      </c>
      <c r="AD10221" t="s">
        <v>27119</v>
      </c>
      <c r="AE10221" t="s">
        <v>565</v>
      </c>
      <c r="AF10221" s="119" t="str">
        <f t="shared" si="638"/>
        <v>NA</v>
      </c>
      <c r="AG10221" s="119"/>
      <c r="AH10221" s="119"/>
      <c r="AI10221" s="119"/>
      <c r="AJ10221" s="119" t="str">
        <f t="shared" si="639"/>
        <v>NA</v>
      </c>
      <c r="AK10221" s="190"/>
      <c r="AL10221" s="191"/>
    </row>
    <row r="10222" spans="1:38" x14ac:dyDescent="0.25">
      <c r="A10222" t="s">
        <v>37893</v>
      </c>
      <c r="B10222" t="s">
        <v>37891</v>
      </c>
      <c r="C10222" t="s">
        <v>37892</v>
      </c>
      <c r="D10222" t="s">
        <v>804</v>
      </c>
      <c r="E10222" t="s">
        <v>491</v>
      </c>
      <c r="F10222" t="s">
        <v>54</v>
      </c>
      <c r="G10222"/>
      <c r="H10222" t="s">
        <v>49305</v>
      </c>
      <c r="I10222" t="s">
        <v>55755</v>
      </c>
      <c r="J10222" t="s">
        <v>37894</v>
      </c>
      <c r="K10222" t="s">
        <v>565</v>
      </c>
      <c r="L10222" s="119" t="str">
        <f t="shared" si="636"/>
        <v>NA</v>
      </c>
      <c r="M10222" s="119"/>
      <c r="N10222" s="120" t="str">
        <f t="shared" si="637"/>
        <v>NA</v>
      </c>
      <c r="O10222" s="120"/>
      <c r="P10222"/>
      <c r="Q10222"/>
      <c r="R10222"/>
      <c r="S10222"/>
      <c r="T10222"/>
      <c r="U10222" t="s">
        <v>34480</v>
      </c>
      <c r="V10222" t="s">
        <v>34494</v>
      </c>
      <c r="W10222" t="s">
        <v>27127</v>
      </c>
      <c r="X10222" t="s">
        <v>193</v>
      </c>
      <c r="Y10222" t="s">
        <v>3440</v>
      </c>
      <c r="Z10222" t="s">
        <v>54</v>
      </c>
      <c r="AA10222"/>
      <c r="AB10222" t="s">
        <v>48831</v>
      </c>
      <c r="AC10222" t="s">
        <v>55346</v>
      </c>
      <c r="AD10222" t="s">
        <v>34480</v>
      </c>
      <c r="AE10222" t="s">
        <v>565</v>
      </c>
      <c r="AF10222" s="119" t="str">
        <f t="shared" si="638"/>
        <v>NA</v>
      </c>
      <c r="AG10222" s="119"/>
      <c r="AH10222" s="119"/>
      <c r="AI10222" s="119"/>
      <c r="AJ10222" s="119" t="str">
        <f t="shared" si="639"/>
        <v>NA</v>
      </c>
      <c r="AK10222" s="190"/>
      <c r="AL10222" s="191"/>
    </row>
    <row r="10223" spans="1:38" x14ac:dyDescent="0.25">
      <c r="A10223" t="s">
        <v>37141</v>
      </c>
      <c r="B10223" t="s">
        <v>37140</v>
      </c>
      <c r="C10223" t="s">
        <v>7461</v>
      </c>
      <c r="D10223" t="s">
        <v>804</v>
      </c>
      <c r="E10223" t="s">
        <v>491</v>
      </c>
      <c r="F10223" t="s">
        <v>54</v>
      </c>
      <c r="G10223"/>
      <c r="H10223" t="s">
        <v>49305</v>
      </c>
      <c r="I10223" t="s">
        <v>55755</v>
      </c>
      <c r="J10223" t="s">
        <v>37142</v>
      </c>
      <c r="K10223" t="s">
        <v>565</v>
      </c>
      <c r="L10223" s="119" t="str">
        <f t="shared" si="636"/>
        <v>NA</v>
      </c>
      <c r="M10223" s="119"/>
      <c r="N10223" s="120" t="str">
        <f t="shared" si="637"/>
        <v>NA</v>
      </c>
      <c r="O10223" s="120"/>
      <c r="P10223"/>
      <c r="Q10223"/>
      <c r="R10223"/>
      <c r="S10223"/>
      <c r="T10223"/>
      <c r="U10223" t="s">
        <v>32483</v>
      </c>
      <c r="V10223" t="s">
        <v>32498</v>
      </c>
      <c r="W10223" t="s">
        <v>31944</v>
      </c>
      <c r="X10223" t="s">
        <v>193</v>
      </c>
      <c r="Y10223" t="s">
        <v>3327</v>
      </c>
      <c r="Z10223" t="s">
        <v>54</v>
      </c>
      <c r="AA10223"/>
      <c r="AB10223" t="s">
        <v>48832</v>
      </c>
      <c r="AC10223" t="s">
        <v>55347</v>
      </c>
      <c r="AD10223" t="s">
        <v>32499</v>
      </c>
      <c r="AE10223" t="s">
        <v>565</v>
      </c>
      <c r="AF10223" s="119" t="str">
        <f t="shared" si="638"/>
        <v>NA</v>
      </c>
      <c r="AG10223" s="119"/>
      <c r="AH10223" s="119"/>
      <c r="AI10223" s="119"/>
      <c r="AJ10223" s="119" t="str">
        <f t="shared" si="639"/>
        <v>NA</v>
      </c>
      <c r="AK10223" s="190"/>
      <c r="AL10223" s="191"/>
    </row>
    <row r="10224" spans="1:38" x14ac:dyDescent="0.25">
      <c r="A10224" t="s">
        <v>37846</v>
      </c>
      <c r="B10224" t="s">
        <v>37844</v>
      </c>
      <c r="C10224" t="s">
        <v>37845</v>
      </c>
      <c r="D10224" t="s">
        <v>804</v>
      </c>
      <c r="E10224" t="s">
        <v>491</v>
      </c>
      <c r="F10224" t="s">
        <v>54</v>
      </c>
      <c r="G10224"/>
      <c r="H10224" t="s">
        <v>49305</v>
      </c>
      <c r="I10224" t="s">
        <v>55755</v>
      </c>
      <c r="J10224" t="s">
        <v>37847</v>
      </c>
      <c r="K10224" t="s">
        <v>565</v>
      </c>
      <c r="L10224" s="119" t="str">
        <f t="shared" si="636"/>
        <v>NA</v>
      </c>
      <c r="M10224" s="119"/>
      <c r="N10224" s="120" t="str">
        <f t="shared" si="637"/>
        <v>NA</v>
      </c>
      <c r="O10224" s="120"/>
      <c r="P10224"/>
      <c r="Q10224"/>
      <c r="R10224"/>
      <c r="S10224"/>
      <c r="T10224"/>
      <c r="U10224" t="s">
        <v>32483</v>
      </c>
      <c r="V10224" t="s">
        <v>32500</v>
      </c>
      <c r="W10224" t="s">
        <v>31944</v>
      </c>
      <c r="X10224" t="s">
        <v>193</v>
      </c>
      <c r="Y10224" t="s">
        <v>3707</v>
      </c>
      <c r="Z10224" t="s">
        <v>54</v>
      </c>
      <c r="AA10224"/>
      <c r="AB10224" t="s">
        <v>48833</v>
      </c>
      <c r="AC10224" t="s">
        <v>55348</v>
      </c>
      <c r="AD10224" t="s">
        <v>32501</v>
      </c>
      <c r="AE10224" t="s">
        <v>565</v>
      </c>
      <c r="AF10224" s="119" t="str">
        <f t="shared" si="638"/>
        <v>NA</v>
      </c>
      <c r="AG10224" s="119"/>
      <c r="AH10224" s="119"/>
      <c r="AI10224" s="119"/>
      <c r="AJ10224" s="119" t="str">
        <f t="shared" si="639"/>
        <v>NA</v>
      </c>
      <c r="AK10224" s="190"/>
      <c r="AL10224" s="191"/>
    </row>
    <row r="10225" spans="1:38" x14ac:dyDescent="0.25">
      <c r="A10225" t="s">
        <v>37745</v>
      </c>
      <c r="B10225" t="s">
        <v>37743</v>
      </c>
      <c r="C10225" t="s">
        <v>37744</v>
      </c>
      <c r="D10225" t="s">
        <v>804</v>
      </c>
      <c r="E10225" t="s">
        <v>491</v>
      </c>
      <c r="F10225" t="s">
        <v>54</v>
      </c>
      <c r="G10225"/>
      <c r="H10225" t="s">
        <v>49305</v>
      </c>
      <c r="I10225" t="s">
        <v>55755</v>
      </c>
      <c r="J10225" t="s">
        <v>37745</v>
      </c>
      <c r="K10225" t="s">
        <v>565</v>
      </c>
      <c r="L10225" s="119" t="str">
        <f t="shared" si="636"/>
        <v>NA</v>
      </c>
      <c r="M10225" s="119"/>
      <c r="N10225" s="120" t="str">
        <f t="shared" si="637"/>
        <v>NA</v>
      </c>
      <c r="O10225" s="120"/>
      <c r="P10225"/>
      <c r="Q10225"/>
      <c r="R10225"/>
      <c r="S10225"/>
      <c r="T10225"/>
      <c r="U10225" t="s">
        <v>32483</v>
      </c>
      <c r="V10225" t="s">
        <v>32502</v>
      </c>
      <c r="W10225" t="s">
        <v>31944</v>
      </c>
      <c r="X10225" t="s">
        <v>193</v>
      </c>
      <c r="Y10225" t="s">
        <v>3298</v>
      </c>
      <c r="Z10225" t="s">
        <v>54</v>
      </c>
      <c r="AA10225"/>
      <c r="AB10225" t="s">
        <v>48834</v>
      </c>
      <c r="AC10225" t="s">
        <v>55349</v>
      </c>
      <c r="AD10225" t="s">
        <v>32503</v>
      </c>
      <c r="AE10225" t="s">
        <v>565</v>
      </c>
      <c r="AF10225" s="119" t="str">
        <f t="shared" si="638"/>
        <v>NA</v>
      </c>
      <c r="AG10225" s="119"/>
      <c r="AH10225" s="119"/>
      <c r="AI10225" s="119"/>
      <c r="AJ10225" s="119" t="str">
        <f t="shared" si="639"/>
        <v>NA</v>
      </c>
      <c r="AK10225" s="190"/>
      <c r="AL10225" s="191"/>
    </row>
    <row r="10226" spans="1:38" x14ac:dyDescent="0.25">
      <c r="A10226" t="s">
        <v>37911</v>
      </c>
      <c r="B10226" t="s">
        <v>37909</v>
      </c>
      <c r="C10226" t="s">
        <v>37910</v>
      </c>
      <c r="D10226" t="s">
        <v>804</v>
      </c>
      <c r="E10226" t="s">
        <v>491</v>
      </c>
      <c r="F10226" t="s">
        <v>54</v>
      </c>
      <c r="G10226"/>
      <c r="H10226" t="s">
        <v>49305</v>
      </c>
      <c r="I10226" t="s">
        <v>55755</v>
      </c>
      <c r="J10226" t="s">
        <v>37911</v>
      </c>
      <c r="K10226" t="s">
        <v>565</v>
      </c>
      <c r="L10226" s="119" t="str">
        <f t="shared" si="636"/>
        <v>NA</v>
      </c>
      <c r="M10226" s="119"/>
      <c r="N10226" s="120" t="str">
        <f t="shared" si="637"/>
        <v>NA</v>
      </c>
      <c r="O10226" s="120"/>
      <c r="P10226"/>
      <c r="Q10226"/>
      <c r="R10226"/>
      <c r="S10226"/>
      <c r="T10226"/>
      <c r="U10226" t="s">
        <v>33434</v>
      </c>
      <c r="V10226" t="s">
        <v>33432</v>
      </c>
      <c r="W10226" t="s">
        <v>33433</v>
      </c>
      <c r="X10226" t="s">
        <v>193</v>
      </c>
      <c r="Y10226" t="s">
        <v>33435</v>
      </c>
      <c r="Z10226" t="s">
        <v>54</v>
      </c>
      <c r="AA10226"/>
      <c r="AB10226" t="s">
        <v>48835</v>
      </c>
      <c r="AC10226" t="s">
        <v>55350</v>
      </c>
      <c r="AD10226" t="s">
        <v>33436</v>
      </c>
      <c r="AE10226" t="s">
        <v>565</v>
      </c>
      <c r="AF10226" s="119" t="str">
        <f t="shared" si="638"/>
        <v>NA</v>
      </c>
      <c r="AG10226" s="119"/>
      <c r="AH10226" s="119"/>
      <c r="AI10226" s="119"/>
      <c r="AJ10226" s="119" t="str">
        <f t="shared" si="639"/>
        <v>NA</v>
      </c>
      <c r="AK10226" s="190"/>
      <c r="AL10226" s="191"/>
    </row>
    <row r="10227" spans="1:38" x14ac:dyDescent="0.25">
      <c r="A10227" t="s">
        <v>36822</v>
      </c>
      <c r="B10227" t="s">
        <v>36821</v>
      </c>
      <c r="C10227" t="s">
        <v>35916</v>
      </c>
      <c r="D10227" t="s">
        <v>804</v>
      </c>
      <c r="E10227" t="s">
        <v>3078</v>
      </c>
      <c r="F10227" t="s">
        <v>54</v>
      </c>
      <c r="G10227"/>
      <c r="H10227" t="s">
        <v>49306</v>
      </c>
      <c r="I10227" t="s">
        <v>55756</v>
      </c>
      <c r="J10227" t="s">
        <v>36823</v>
      </c>
      <c r="K10227" t="s">
        <v>565</v>
      </c>
      <c r="L10227" s="119" t="str">
        <f t="shared" si="636"/>
        <v>NA</v>
      </c>
      <c r="M10227" s="119"/>
      <c r="N10227" s="120" t="str">
        <f t="shared" si="637"/>
        <v>NA</v>
      </c>
      <c r="O10227" s="120"/>
      <c r="P10227"/>
      <c r="Q10227"/>
      <c r="R10227"/>
      <c r="S10227"/>
      <c r="T10227"/>
      <c r="U10227" t="s">
        <v>32483</v>
      </c>
      <c r="V10227" t="s">
        <v>32504</v>
      </c>
      <c r="W10227" t="s">
        <v>31944</v>
      </c>
      <c r="X10227" t="s">
        <v>193</v>
      </c>
      <c r="Y10227" t="s">
        <v>1258</v>
      </c>
      <c r="Z10227" t="s">
        <v>54</v>
      </c>
      <c r="AA10227"/>
      <c r="AB10227" t="s">
        <v>48836</v>
      </c>
      <c r="AC10227" t="s">
        <v>55351</v>
      </c>
      <c r="AD10227" t="s">
        <v>32505</v>
      </c>
      <c r="AE10227" t="s">
        <v>565</v>
      </c>
      <c r="AF10227" s="119" t="str">
        <f t="shared" si="638"/>
        <v>NA</v>
      </c>
      <c r="AG10227" s="119"/>
      <c r="AH10227" s="119"/>
      <c r="AI10227" s="119"/>
      <c r="AJ10227" s="119" t="str">
        <f t="shared" si="639"/>
        <v>NA</v>
      </c>
      <c r="AK10227" s="190"/>
      <c r="AL10227" s="191"/>
    </row>
    <row r="10228" spans="1:38" x14ac:dyDescent="0.25">
      <c r="A10228" t="s">
        <v>37803</v>
      </c>
      <c r="B10228" t="s">
        <v>37802</v>
      </c>
      <c r="C10228" t="s">
        <v>4806</v>
      </c>
      <c r="D10228" t="s">
        <v>804</v>
      </c>
      <c r="E10228" t="s">
        <v>32681</v>
      </c>
      <c r="F10228" t="s">
        <v>54</v>
      </c>
      <c r="G10228"/>
      <c r="H10228" t="s">
        <v>49307</v>
      </c>
      <c r="I10228" t="s">
        <v>55757</v>
      </c>
      <c r="J10228" t="s">
        <v>37804</v>
      </c>
      <c r="K10228" t="s">
        <v>565</v>
      </c>
      <c r="L10228" s="119" t="str">
        <f t="shared" si="636"/>
        <v>NA</v>
      </c>
      <c r="M10228" s="119"/>
      <c r="N10228" s="120" t="str">
        <f t="shared" si="637"/>
        <v>NA</v>
      </c>
      <c r="O10228" s="120"/>
      <c r="P10228"/>
      <c r="Q10228"/>
      <c r="R10228"/>
      <c r="S10228"/>
      <c r="T10228"/>
      <c r="U10228" t="s">
        <v>32483</v>
      </c>
      <c r="V10228" t="s">
        <v>32506</v>
      </c>
      <c r="W10228" t="s">
        <v>31944</v>
      </c>
      <c r="X10228" t="s">
        <v>193</v>
      </c>
      <c r="Y10228" t="s">
        <v>3341</v>
      </c>
      <c r="Z10228" t="s">
        <v>54</v>
      </c>
      <c r="AA10228"/>
      <c r="AB10228" t="s">
        <v>48837</v>
      </c>
      <c r="AC10228" t="s">
        <v>55352</v>
      </c>
      <c r="AD10228" t="s">
        <v>32507</v>
      </c>
      <c r="AE10228" t="s">
        <v>565</v>
      </c>
      <c r="AF10228" s="119" t="str">
        <f t="shared" si="638"/>
        <v>NA</v>
      </c>
      <c r="AG10228" s="119"/>
      <c r="AH10228" s="119"/>
      <c r="AI10228" s="119"/>
      <c r="AJ10228" s="119" t="str">
        <f t="shared" si="639"/>
        <v>NA</v>
      </c>
      <c r="AK10228" s="190"/>
      <c r="AL10228" s="191"/>
    </row>
    <row r="10229" spans="1:38" x14ac:dyDescent="0.25">
      <c r="A10229" t="s">
        <v>37813</v>
      </c>
      <c r="B10229" t="s">
        <v>37812</v>
      </c>
      <c r="C10229" t="s">
        <v>35916</v>
      </c>
      <c r="D10229" t="s">
        <v>804</v>
      </c>
      <c r="E10229" t="s">
        <v>37814</v>
      </c>
      <c r="F10229" t="s">
        <v>54</v>
      </c>
      <c r="G10229"/>
      <c r="H10229" t="s">
        <v>49308</v>
      </c>
      <c r="I10229" t="s">
        <v>55758</v>
      </c>
      <c r="J10229" t="s">
        <v>37815</v>
      </c>
      <c r="K10229" t="s">
        <v>565</v>
      </c>
      <c r="L10229" s="119" t="str">
        <f t="shared" si="636"/>
        <v>NA</v>
      </c>
      <c r="M10229" s="119"/>
      <c r="N10229" s="120" t="str">
        <f t="shared" si="637"/>
        <v>NA</v>
      </c>
      <c r="O10229" s="120"/>
      <c r="P10229"/>
      <c r="Q10229"/>
      <c r="R10229"/>
      <c r="S10229"/>
      <c r="T10229"/>
      <c r="U10229" t="s">
        <v>33301</v>
      </c>
      <c r="V10229" t="s">
        <v>33299</v>
      </c>
      <c r="W10229" t="s">
        <v>33300</v>
      </c>
      <c r="X10229" t="s">
        <v>193</v>
      </c>
      <c r="Y10229" t="s">
        <v>1692</v>
      </c>
      <c r="Z10229" t="s">
        <v>54</v>
      </c>
      <c r="AA10229"/>
      <c r="AB10229" t="s">
        <v>48838</v>
      </c>
      <c r="AC10229" t="s">
        <v>55353</v>
      </c>
      <c r="AD10229" t="s">
        <v>33302</v>
      </c>
      <c r="AE10229" t="s">
        <v>565</v>
      </c>
      <c r="AF10229" s="119" t="str">
        <f t="shared" si="638"/>
        <v>NA</v>
      </c>
      <c r="AG10229" s="119"/>
      <c r="AH10229" s="119"/>
      <c r="AI10229" s="119"/>
      <c r="AJ10229" s="119" t="str">
        <f t="shared" si="639"/>
        <v>NA</v>
      </c>
      <c r="AK10229" s="190"/>
      <c r="AL10229" s="191"/>
    </row>
    <row r="10230" spans="1:38" x14ac:dyDescent="0.25">
      <c r="A10230" t="s">
        <v>36717</v>
      </c>
      <c r="B10230" t="s">
        <v>36716</v>
      </c>
      <c r="C10230" t="s">
        <v>9640</v>
      </c>
      <c r="D10230" t="s">
        <v>804</v>
      </c>
      <c r="E10230" t="s">
        <v>1620</v>
      </c>
      <c r="F10230" t="s">
        <v>54</v>
      </c>
      <c r="G10230"/>
      <c r="H10230" t="s">
        <v>49309</v>
      </c>
      <c r="I10230" t="s">
        <v>55759</v>
      </c>
      <c r="J10230" t="s">
        <v>36718</v>
      </c>
      <c r="K10230" t="s">
        <v>565</v>
      </c>
      <c r="L10230" s="119" t="str">
        <f t="shared" si="636"/>
        <v>NA</v>
      </c>
      <c r="M10230" s="119"/>
      <c r="N10230" s="120" t="str">
        <f t="shared" si="637"/>
        <v>NA</v>
      </c>
      <c r="O10230" s="120"/>
      <c r="P10230"/>
      <c r="Q10230"/>
      <c r="R10230"/>
      <c r="S10230"/>
      <c r="T10230"/>
      <c r="U10230" t="s">
        <v>27664</v>
      </c>
      <c r="V10230" t="s">
        <v>31975</v>
      </c>
      <c r="W10230" t="s">
        <v>31931</v>
      </c>
      <c r="X10230" t="s">
        <v>193</v>
      </c>
      <c r="Y10230" t="s">
        <v>1692</v>
      </c>
      <c r="Z10230" t="s">
        <v>54</v>
      </c>
      <c r="AA10230"/>
      <c r="AB10230" t="s">
        <v>48838</v>
      </c>
      <c r="AC10230" t="s">
        <v>55353</v>
      </c>
      <c r="AD10230" t="s">
        <v>31976</v>
      </c>
      <c r="AE10230" t="s">
        <v>565</v>
      </c>
      <c r="AF10230" s="119" t="str">
        <f t="shared" si="638"/>
        <v>NA</v>
      </c>
      <c r="AG10230" s="119"/>
      <c r="AH10230" s="119"/>
      <c r="AI10230" s="119"/>
      <c r="AJ10230" s="119" t="str">
        <f t="shared" si="639"/>
        <v>NA</v>
      </c>
      <c r="AK10230" s="190"/>
      <c r="AL10230" s="191"/>
    </row>
    <row r="10231" spans="1:38" x14ac:dyDescent="0.25">
      <c r="A10231" t="s">
        <v>36921</v>
      </c>
      <c r="B10231" t="s">
        <v>36920</v>
      </c>
      <c r="C10231" t="s">
        <v>36756</v>
      </c>
      <c r="D10231" t="s">
        <v>804</v>
      </c>
      <c r="E10231" t="s">
        <v>16708</v>
      </c>
      <c r="F10231" t="s">
        <v>54</v>
      </c>
      <c r="G10231"/>
      <c r="H10231" t="s">
        <v>49310</v>
      </c>
      <c r="I10231" t="s">
        <v>55760</v>
      </c>
      <c r="J10231" t="s">
        <v>36922</v>
      </c>
      <c r="K10231" t="s">
        <v>565</v>
      </c>
      <c r="L10231" s="119" t="str">
        <f t="shared" si="636"/>
        <v>NA</v>
      </c>
      <c r="M10231" s="119"/>
      <c r="N10231" s="120" t="str">
        <f t="shared" si="637"/>
        <v>NA</v>
      </c>
      <c r="O10231" s="120"/>
      <c r="P10231"/>
      <c r="Q10231"/>
      <c r="R10231"/>
      <c r="S10231"/>
      <c r="T10231"/>
      <c r="U10231" t="s">
        <v>31528</v>
      </c>
      <c r="V10231" t="s">
        <v>31530</v>
      </c>
      <c r="W10231" t="s">
        <v>31531</v>
      </c>
      <c r="X10231" t="s">
        <v>193</v>
      </c>
      <c r="Y10231" t="s">
        <v>31532</v>
      </c>
      <c r="Z10231" t="s">
        <v>54</v>
      </c>
      <c r="AA10231"/>
      <c r="AB10231" t="s">
        <v>48839</v>
      </c>
      <c r="AC10231" t="s">
        <v>55354</v>
      </c>
      <c r="AD10231" t="s">
        <v>31528</v>
      </c>
      <c r="AE10231" t="s">
        <v>565</v>
      </c>
      <c r="AF10231" s="119" t="str">
        <f t="shared" si="638"/>
        <v>NA</v>
      </c>
      <c r="AG10231" s="119"/>
      <c r="AH10231" s="119"/>
      <c r="AI10231" s="119"/>
      <c r="AJ10231" s="119" t="str">
        <f t="shared" si="639"/>
        <v>NA</v>
      </c>
      <c r="AK10231" s="190"/>
      <c r="AL10231" s="191"/>
    </row>
    <row r="10232" spans="1:38" x14ac:dyDescent="0.25">
      <c r="A10232" t="s">
        <v>37579</v>
      </c>
      <c r="B10232" t="s">
        <v>37577</v>
      </c>
      <c r="C10232" t="s">
        <v>37578</v>
      </c>
      <c r="D10232" t="s">
        <v>804</v>
      </c>
      <c r="E10232" t="s">
        <v>37580</v>
      </c>
      <c r="F10232" t="s">
        <v>54</v>
      </c>
      <c r="G10232"/>
      <c r="H10232" t="s">
        <v>49311</v>
      </c>
      <c r="I10232" t="s">
        <v>55761</v>
      </c>
      <c r="J10232" t="s">
        <v>37581</v>
      </c>
      <c r="K10232" t="s">
        <v>565</v>
      </c>
      <c r="L10232" s="119" t="str">
        <f t="shared" si="636"/>
        <v>NA</v>
      </c>
      <c r="M10232" s="119"/>
      <c r="N10232" s="120" t="str">
        <f t="shared" si="637"/>
        <v>NA</v>
      </c>
      <c r="O10232" s="120"/>
      <c r="P10232"/>
      <c r="Q10232"/>
      <c r="R10232"/>
      <c r="S10232"/>
      <c r="T10232"/>
      <c r="U10232" t="s">
        <v>31506</v>
      </c>
      <c r="V10232" t="s">
        <v>31523</v>
      </c>
      <c r="W10232" t="s">
        <v>31524</v>
      </c>
      <c r="X10232" t="s">
        <v>193</v>
      </c>
      <c r="Y10232" t="s">
        <v>31525</v>
      </c>
      <c r="Z10232" t="s">
        <v>54</v>
      </c>
      <c r="AA10232"/>
      <c r="AB10232" t="s">
        <v>48840</v>
      </c>
      <c r="AC10232" t="s">
        <v>55355</v>
      </c>
      <c r="AD10232" t="s">
        <v>31506</v>
      </c>
      <c r="AE10232" t="s">
        <v>565</v>
      </c>
      <c r="AF10232" s="119" t="str">
        <f t="shared" si="638"/>
        <v>NA</v>
      </c>
      <c r="AG10232" s="119"/>
      <c r="AH10232" s="119"/>
      <c r="AI10232" s="119"/>
      <c r="AJ10232" s="119" t="str">
        <f t="shared" si="639"/>
        <v>NA</v>
      </c>
      <c r="AK10232" s="190"/>
      <c r="AL10232" s="191"/>
    </row>
    <row r="10233" spans="1:38" x14ac:dyDescent="0.25">
      <c r="A10233" t="s">
        <v>37593</v>
      </c>
      <c r="B10233" t="s">
        <v>37592</v>
      </c>
      <c r="C10233" t="s">
        <v>3975</v>
      </c>
      <c r="D10233" t="s">
        <v>804</v>
      </c>
      <c r="E10233" t="s">
        <v>4717</v>
      </c>
      <c r="F10233" t="s">
        <v>54</v>
      </c>
      <c r="G10233"/>
      <c r="H10233" t="s">
        <v>49312</v>
      </c>
      <c r="I10233" t="s">
        <v>55762</v>
      </c>
      <c r="J10233" t="s">
        <v>37593</v>
      </c>
      <c r="K10233" t="s">
        <v>565</v>
      </c>
      <c r="L10233" s="119" t="str">
        <f t="shared" si="636"/>
        <v>NA</v>
      </c>
      <c r="M10233" s="119"/>
      <c r="N10233" s="120" t="str">
        <f t="shared" si="637"/>
        <v>NA</v>
      </c>
      <c r="O10233" s="120"/>
      <c r="P10233"/>
      <c r="Q10233"/>
      <c r="R10233"/>
      <c r="S10233"/>
      <c r="T10233"/>
      <c r="U10233" t="s">
        <v>33973</v>
      </c>
      <c r="V10233" t="s">
        <v>33972</v>
      </c>
      <c r="W10233" t="s">
        <v>33300</v>
      </c>
      <c r="X10233" t="s">
        <v>193</v>
      </c>
      <c r="Y10233" t="s">
        <v>33974</v>
      </c>
      <c r="Z10233" t="s">
        <v>54</v>
      </c>
      <c r="AA10233"/>
      <c r="AB10233" t="s">
        <v>48841</v>
      </c>
      <c r="AC10233" t="s">
        <v>55356</v>
      </c>
      <c r="AD10233" t="s">
        <v>33973</v>
      </c>
      <c r="AE10233" t="s">
        <v>565</v>
      </c>
      <c r="AF10233" s="119" t="str">
        <f t="shared" si="638"/>
        <v>NA</v>
      </c>
      <c r="AG10233" s="119"/>
      <c r="AH10233" s="119"/>
      <c r="AI10233" s="119"/>
      <c r="AJ10233" s="119" t="str">
        <f t="shared" si="639"/>
        <v>NA</v>
      </c>
      <c r="AK10233" s="190"/>
      <c r="AL10233" s="191"/>
    </row>
    <row r="10234" spans="1:38" x14ac:dyDescent="0.25">
      <c r="A10234" t="s">
        <v>37591</v>
      </c>
      <c r="B10234" t="s">
        <v>37589</v>
      </c>
      <c r="C10234" t="s">
        <v>37590</v>
      </c>
      <c r="D10234" t="s">
        <v>804</v>
      </c>
      <c r="E10234" t="s">
        <v>5493</v>
      </c>
      <c r="F10234" t="s">
        <v>54</v>
      </c>
      <c r="G10234"/>
      <c r="H10234" t="s">
        <v>49313</v>
      </c>
      <c r="I10234" t="s">
        <v>55763</v>
      </c>
      <c r="J10234" t="s">
        <v>37581</v>
      </c>
      <c r="K10234" t="s">
        <v>565</v>
      </c>
      <c r="L10234" s="119" t="str">
        <f t="shared" si="636"/>
        <v>NA</v>
      </c>
      <c r="M10234" s="119"/>
      <c r="N10234" s="120" t="str">
        <f t="shared" si="637"/>
        <v>NA</v>
      </c>
      <c r="O10234" s="120"/>
      <c r="P10234"/>
      <c r="Q10234"/>
      <c r="R10234"/>
      <c r="S10234"/>
      <c r="T10234"/>
      <c r="U10234" t="s">
        <v>34749</v>
      </c>
      <c r="V10234" t="s">
        <v>34747</v>
      </c>
      <c r="W10234" t="s">
        <v>34748</v>
      </c>
      <c r="X10234" t="s">
        <v>193</v>
      </c>
      <c r="Y10234" t="s">
        <v>3156</v>
      </c>
      <c r="Z10234" t="s">
        <v>54</v>
      </c>
      <c r="AA10234"/>
      <c r="AB10234" t="s">
        <v>48842</v>
      </c>
      <c r="AC10234" t="s">
        <v>55357</v>
      </c>
      <c r="AD10234" t="s">
        <v>33737</v>
      </c>
      <c r="AE10234" t="s">
        <v>565</v>
      </c>
      <c r="AF10234" s="119" t="str">
        <f t="shared" si="638"/>
        <v>NA</v>
      </c>
      <c r="AG10234" s="119"/>
      <c r="AH10234" s="119"/>
      <c r="AI10234" s="119"/>
      <c r="AJ10234" s="119" t="str">
        <f t="shared" si="639"/>
        <v>NA</v>
      </c>
      <c r="AK10234" s="190"/>
      <c r="AL10234" s="191"/>
    </row>
    <row r="10235" spans="1:38" x14ac:dyDescent="0.25">
      <c r="A10235" t="s">
        <v>36959</v>
      </c>
      <c r="B10235" t="s">
        <v>36958</v>
      </c>
      <c r="C10235" t="s">
        <v>22937</v>
      </c>
      <c r="D10235" t="s">
        <v>804</v>
      </c>
      <c r="E10235" t="s">
        <v>36960</v>
      </c>
      <c r="F10235" t="s">
        <v>54</v>
      </c>
      <c r="G10235"/>
      <c r="H10235" t="s">
        <v>49314</v>
      </c>
      <c r="I10235" t="s">
        <v>55764</v>
      </c>
      <c r="J10235" t="s">
        <v>36961</v>
      </c>
      <c r="K10235" t="s">
        <v>565</v>
      </c>
      <c r="L10235" s="119" t="str">
        <f t="shared" si="636"/>
        <v>NA</v>
      </c>
      <c r="M10235" s="119"/>
      <c r="N10235" s="120" t="str">
        <f t="shared" si="637"/>
        <v>NA</v>
      </c>
      <c r="O10235" s="120"/>
      <c r="P10235"/>
      <c r="Q10235"/>
      <c r="R10235"/>
      <c r="S10235"/>
      <c r="T10235"/>
      <c r="U10235" t="s">
        <v>34036</v>
      </c>
      <c r="V10235" t="s">
        <v>34034</v>
      </c>
      <c r="W10235" t="s">
        <v>34035</v>
      </c>
      <c r="X10235" t="s">
        <v>193</v>
      </c>
      <c r="Y10235" t="s">
        <v>3156</v>
      </c>
      <c r="Z10235" t="s">
        <v>54</v>
      </c>
      <c r="AA10235"/>
      <c r="AB10235" t="s">
        <v>48842</v>
      </c>
      <c r="AC10235" t="s">
        <v>55357</v>
      </c>
      <c r="AD10235" t="s">
        <v>34036</v>
      </c>
      <c r="AE10235" t="s">
        <v>565</v>
      </c>
      <c r="AF10235" s="119" t="str">
        <f t="shared" si="638"/>
        <v>NA</v>
      </c>
      <c r="AG10235" s="119"/>
      <c r="AH10235" s="119"/>
      <c r="AI10235" s="119"/>
      <c r="AJ10235" s="119" t="str">
        <f t="shared" si="639"/>
        <v>NA</v>
      </c>
      <c r="AK10235" s="190"/>
      <c r="AL10235" s="191"/>
    </row>
    <row r="10236" spans="1:38" x14ac:dyDescent="0.25">
      <c r="A10236" t="s">
        <v>36168</v>
      </c>
      <c r="B10236" t="s">
        <v>36166</v>
      </c>
      <c r="C10236" t="s">
        <v>36167</v>
      </c>
      <c r="D10236" t="s">
        <v>804</v>
      </c>
      <c r="E10236" t="s">
        <v>2726</v>
      </c>
      <c r="F10236" t="s">
        <v>54</v>
      </c>
      <c r="G10236"/>
      <c r="H10236" t="s">
        <v>49315</v>
      </c>
      <c r="I10236" t="s">
        <v>55765</v>
      </c>
      <c r="J10236" t="s">
        <v>36168</v>
      </c>
      <c r="K10236" t="s">
        <v>565</v>
      </c>
      <c r="L10236" s="119" t="str">
        <f t="shared" si="636"/>
        <v>NA</v>
      </c>
      <c r="M10236" s="119"/>
      <c r="N10236" s="120" t="str">
        <f t="shared" si="637"/>
        <v>NA</v>
      </c>
      <c r="O10236" s="120"/>
      <c r="P10236"/>
      <c r="Q10236"/>
      <c r="R10236"/>
      <c r="S10236"/>
      <c r="T10236"/>
      <c r="U10236" t="s">
        <v>31776</v>
      </c>
      <c r="V10236" t="s">
        <v>31774</v>
      </c>
      <c r="W10236" t="s">
        <v>31775</v>
      </c>
      <c r="X10236" t="s">
        <v>193</v>
      </c>
      <c r="Y10236" t="s">
        <v>3156</v>
      </c>
      <c r="Z10236" t="s">
        <v>54</v>
      </c>
      <c r="AA10236"/>
      <c r="AB10236" t="s">
        <v>48842</v>
      </c>
      <c r="AC10236" t="s">
        <v>55357</v>
      </c>
      <c r="AD10236" t="s">
        <v>31776</v>
      </c>
      <c r="AE10236" t="s">
        <v>565</v>
      </c>
      <c r="AF10236" s="119" t="str">
        <f t="shared" si="638"/>
        <v>NA</v>
      </c>
      <c r="AG10236" s="119"/>
      <c r="AH10236" s="119"/>
      <c r="AI10236" s="119"/>
      <c r="AJ10236" s="119" t="str">
        <f t="shared" si="639"/>
        <v>NA</v>
      </c>
      <c r="AK10236" s="190"/>
      <c r="AL10236" s="191"/>
    </row>
    <row r="10237" spans="1:38" x14ac:dyDescent="0.25">
      <c r="A10237" t="s">
        <v>36171</v>
      </c>
      <c r="B10237" t="s">
        <v>36169</v>
      </c>
      <c r="C10237" t="s">
        <v>36170</v>
      </c>
      <c r="D10237" t="s">
        <v>804</v>
      </c>
      <c r="E10237" t="s">
        <v>36172</v>
      </c>
      <c r="F10237" t="s">
        <v>54</v>
      </c>
      <c r="G10237"/>
      <c r="H10237" t="s">
        <v>49316</v>
      </c>
      <c r="I10237" t="s">
        <v>55766</v>
      </c>
      <c r="J10237" t="s">
        <v>36173</v>
      </c>
      <c r="K10237" t="s">
        <v>565</v>
      </c>
      <c r="L10237" s="119" t="str">
        <f t="shared" si="636"/>
        <v>NA</v>
      </c>
      <c r="M10237" s="119"/>
      <c r="N10237" s="120" t="str">
        <f t="shared" si="637"/>
        <v>NA</v>
      </c>
      <c r="O10237" s="120"/>
      <c r="P10237"/>
      <c r="Q10237"/>
      <c r="R10237"/>
      <c r="S10237"/>
      <c r="T10237"/>
      <c r="U10237" t="s">
        <v>34222</v>
      </c>
      <c r="V10237" t="s">
        <v>34224</v>
      </c>
      <c r="W10237" t="s">
        <v>31931</v>
      </c>
      <c r="X10237" t="s">
        <v>193</v>
      </c>
      <c r="Y10237" t="s">
        <v>1392</v>
      </c>
      <c r="Z10237" t="s">
        <v>54</v>
      </c>
      <c r="AA10237"/>
      <c r="AB10237" t="s">
        <v>48843</v>
      </c>
      <c r="AC10237" t="s">
        <v>55358</v>
      </c>
      <c r="AD10237" t="s">
        <v>34222</v>
      </c>
      <c r="AE10237" t="s">
        <v>565</v>
      </c>
      <c r="AF10237" s="119" t="str">
        <f t="shared" si="638"/>
        <v>NA</v>
      </c>
      <c r="AG10237" s="119"/>
      <c r="AH10237" s="119"/>
      <c r="AI10237" s="119"/>
      <c r="AJ10237" s="119" t="str">
        <f t="shared" si="639"/>
        <v>NA</v>
      </c>
      <c r="AK10237" s="190"/>
      <c r="AL10237" s="191"/>
    </row>
    <row r="10238" spans="1:38" x14ac:dyDescent="0.25">
      <c r="A10238" t="s">
        <v>37706</v>
      </c>
      <c r="B10238" t="s">
        <v>37705</v>
      </c>
      <c r="C10238" t="s">
        <v>36167</v>
      </c>
      <c r="D10238" t="s">
        <v>804</v>
      </c>
      <c r="E10238" t="s">
        <v>37707</v>
      </c>
      <c r="F10238" t="s">
        <v>54</v>
      </c>
      <c r="G10238"/>
      <c r="H10238" t="s">
        <v>49317</v>
      </c>
      <c r="I10238" t="s">
        <v>55767</v>
      </c>
      <c r="J10238" t="s">
        <v>37708</v>
      </c>
      <c r="K10238" t="s">
        <v>565</v>
      </c>
      <c r="L10238" s="119" t="str">
        <f t="shared" si="636"/>
        <v>NA</v>
      </c>
      <c r="M10238" s="119"/>
      <c r="N10238" s="120" t="str">
        <f t="shared" si="637"/>
        <v>NA</v>
      </c>
      <c r="O10238" s="120"/>
      <c r="P10238"/>
      <c r="Q10238"/>
      <c r="R10238"/>
      <c r="S10238"/>
      <c r="T10238"/>
      <c r="U10238" t="s">
        <v>34080</v>
      </c>
      <c r="V10238" t="s">
        <v>34078</v>
      </c>
      <c r="W10238" t="s">
        <v>34079</v>
      </c>
      <c r="X10238" t="s">
        <v>193</v>
      </c>
      <c r="Y10238" t="s">
        <v>34081</v>
      </c>
      <c r="Z10238" t="s">
        <v>54</v>
      </c>
      <c r="AA10238"/>
      <c r="AB10238" t="s">
        <v>48844</v>
      </c>
      <c r="AC10238" t="s">
        <v>55359</v>
      </c>
      <c r="AD10238" t="s">
        <v>34080</v>
      </c>
      <c r="AE10238" t="s">
        <v>565</v>
      </c>
      <c r="AF10238" s="119" t="str">
        <f t="shared" si="638"/>
        <v>NA</v>
      </c>
      <c r="AG10238" s="119"/>
      <c r="AH10238" s="119"/>
      <c r="AI10238" s="119"/>
      <c r="AJ10238" s="119" t="str">
        <f t="shared" si="639"/>
        <v>NA</v>
      </c>
      <c r="AK10238" s="190"/>
      <c r="AL10238" s="191"/>
    </row>
    <row r="10239" spans="1:38" x14ac:dyDescent="0.25">
      <c r="A10239" t="s">
        <v>36814</v>
      </c>
      <c r="B10239" t="s">
        <v>36812</v>
      </c>
      <c r="C10239" t="s">
        <v>36813</v>
      </c>
      <c r="D10239" t="s">
        <v>804</v>
      </c>
      <c r="E10239" t="s">
        <v>6139</v>
      </c>
      <c r="F10239" t="s">
        <v>54</v>
      </c>
      <c r="G10239"/>
      <c r="H10239" t="s">
        <v>49318</v>
      </c>
      <c r="I10239" t="s">
        <v>55768</v>
      </c>
      <c r="J10239" t="s">
        <v>36815</v>
      </c>
      <c r="K10239" t="s">
        <v>565</v>
      </c>
      <c r="L10239" s="119" t="str">
        <f t="shared" si="636"/>
        <v>NA</v>
      </c>
      <c r="M10239" s="119"/>
      <c r="N10239" s="120" t="str">
        <f t="shared" si="637"/>
        <v>NA</v>
      </c>
      <c r="O10239" s="120"/>
      <c r="P10239"/>
      <c r="Q10239"/>
      <c r="R10239"/>
      <c r="S10239"/>
      <c r="T10239"/>
      <c r="U10239" t="s">
        <v>34053</v>
      </c>
      <c r="V10239" t="s">
        <v>34075</v>
      </c>
      <c r="W10239" t="s">
        <v>34076</v>
      </c>
      <c r="X10239" t="s">
        <v>193</v>
      </c>
      <c r="Y10239" t="s">
        <v>34077</v>
      </c>
      <c r="Z10239" t="s">
        <v>54</v>
      </c>
      <c r="AA10239"/>
      <c r="AB10239" t="s">
        <v>48845</v>
      </c>
      <c r="AC10239" t="s">
        <v>55360</v>
      </c>
      <c r="AD10239" t="s">
        <v>34053</v>
      </c>
      <c r="AE10239" t="s">
        <v>565</v>
      </c>
      <c r="AF10239" s="119" t="str">
        <f t="shared" si="638"/>
        <v>NA</v>
      </c>
      <c r="AG10239" s="119"/>
      <c r="AH10239" s="119"/>
      <c r="AI10239" s="119"/>
      <c r="AJ10239" s="119" t="str">
        <f t="shared" si="639"/>
        <v>NA</v>
      </c>
      <c r="AK10239" s="190"/>
      <c r="AL10239" s="191"/>
    </row>
    <row r="10240" spans="1:38" x14ac:dyDescent="0.25">
      <c r="A10240" t="s">
        <v>36488</v>
      </c>
      <c r="B10240" t="s">
        <v>36487</v>
      </c>
      <c r="C10240" t="s">
        <v>36138</v>
      </c>
      <c r="D10240" t="s">
        <v>804</v>
      </c>
      <c r="E10240" t="s">
        <v>36489</v>
      </c>
      <c r="F10240" t="s">
        <v>54</v>
      </c>
      <c r="G10240"/>
      <c r="H10240" t="s">
        <v>49319</v>
      </c>
      <c r="I10240" t="s">
        <v>55769</v>
      </c>
      <c r="J10240" t="s">
        <v>36490</v>
      </c>
      <c r="K10240" t="s">
        <v>565</v>
      </c>
      <c r="L10240" s="119" t="str">
        <f t="shared" si="636"/>
        <v>NA</v>
      </c>
      <c r="M10240" s="119"/>
      <c r="N10240" s="120" t="str">
        <f t="shared" si="637"/>
        <v>NA</v>
      </c>
      <c r="O10240" s="120"/>
      <c r="P10240"/>
      <c r="Q10240"/>
      <c r="R10240"/>
      <c r="S10240"/>
      <c r="T10240"/>
      <c r="U10240" t="s">
        <v>33896</v>
      </c>
      <c r="V10240" t="s">
        <v>33916</v>
      </c>
      <c r="W10240" t="s">
        <v>31931</v>
      </c>
      <c r="X10240" t="s">
        <v>193</v>
      </c>
      <c r="Y10240" t="s">
        <v>33917</v>
      </c>
      <c r="Z10240" t="s">
        <v>54</v>
      </c>
      <c r="AA10240"/>
      <c r="AB10240" t="s">
        <v>48846</v>
      </c>
      <c r="AC10240" t="s">
        <v>55361</v>
      </c>
      <c r="AD10240" t="s">
        <v>33918</v>
      </c>
      <c r="AE10240" t="s">
        <v>565</v>
      </c>
      <c r="AF10240" s="119" t="str">
        <f t="shared" si="638"/>
        <v>NA</v>
      </c>
      <c r="AG10240" s="119"/>
      <c r="AH10240" s="119"/>
      <c r="AI10240" s="119"/>
      <c r="AJ10240" s="119" t="str">
        <f t="shared" si="639"/>
        <v>NA</v>
      </c>
      <c r="AK10240" s="190"/>
      <c r="AL10240" s="191"/>
    </row>
    <row r="10241" spans="1:38" x14ac:dyDescent="0.25">
      <c r="A10241" t="s">
        <v>35938</v>
      </c>
      <c r="B10241" t="s">
        <v>35936</v>
      </c>
      <c r="C10241" t="s">
        <v>35937</v>
      </c>
      <c r="D10241" t="s">
        <v>804</v>
      </c>
      <c r="E10241" t="s">
        <v>3825</v>
      </c>
      <c r="F10241" t="s">
        <v>54</v>
      </c>
      <c r="G10241"/>
      <c r="H10241" t="s">
        <v>49320</v>
      </c>
      <c r="I10241" t="s">
        <v>55770</v>
      </c>
      <c r="J10241" t="s">
        <v>35939</v>
      </c>
      <c r="K10241" t="s">
        <v>565</v>
      </c>
      <c r="L10241" s="119" t="str">
        <f t="shared" si="636"/>
        <v>NA</v>
      </c>
      <c r="M10241" s="119"/>
      <c r="N10241" s="120" t="str">
        <f t="shared" si="637"/>
        <v>NA</v>
      </c>
      <c r="O10241" s="120"/>
      <c r="P10241"/>
      <c r="Q10241"/>
      <c r="R10241"/>
      <c r="S10241"/>
      <c r="T10241"/>
      <c r="U10241" t="s">
        <v>34763</v>
      </c>
      <c r="V10241" t="s">
        <v>34762</v>
      </c>
      <c r="W10241" t="s">
        <v>34736</v>
      </c>
      <c r="X10241" t="s">
        <v>193</v>
      </c>
      <c r="Y10241" t="s">
        <v>5207</v>
      </c>
      <c r="Z10241" t="s">
        <v>54</v>
      </c>
      <c r="AA10241"/>
      <c r="AB10241" t="s">
        <v>48847</v>
      </c>
      <c r="AC10241" t="s">
        <v>55362</v>
      </c>
      <c r="AD10241"/>
      <c r="AE10241" t="s">
        <v>565</v>
      </c>
      <c r="AF10241" s="119" t="str">
        <f t="shared" si="638"/>
        <v>NA</v>
      </c>
      <c r="AG10241" s="119"/>
      <c r="AH10241" s="119"/>
      <c r="AI10241" s="119"/>
      <c r="AJ10241" s="119" t="str">
        <f t="shared" si="639"/>
        <v>NA</v>
      </c>
      <c r="AK10241" s="190"/>
      <c r="AL10241" s="191"/>
    </row>
    <row r="10242" spans="1:38" x14ac:dyDescent="0.25">
      <c r="A10242" t="s">
        <v>37572</v>
      </c>
      <c r="B10242" t="s">
        <v>37571</v>
      </c>
      <c r="C10242" t="s">
        <v>6733</v>
      </c>
      <c r="D10242" t="s">
        <v>804</v>
      </c>
      <c r="E10242" t="s">
        <v>37573</v>
      </c>
      <c r="F10242" t="s">
        <v>54</v>
      </c>
      <c r="G10242"/>
      <c r="H10242" t="s">
        <v>49321</v>
      </c>
      <c r="I10242" t="s">
        <v>55771</v>
      </c>
      <c r="J10242" t="s">
        <v>37572</v>
      </c>
      <c r="K10242" t="s">
        <v>565</v>
      </c>
      <c r="L10242" s="119" t="str">
        <f t="shared" si="636"/>
        <v>NA</v>
      </c>
      <c r="M10242" s="119"/>
      <c r="N10242" s="120" t="str">
        <f t="shared" si="637"/>
        <v>NA</v>
      </c>
      <c r="O10242" s="120"/>
      <c r="P10242"/>
      <c r="Q10242"/>
      <c r="R10242"/>
      <c r="S10242"/>
      <c r="T10242"/>
      <c r="U10242" t="s">
        <v>34287</v>
      </c>
      <c r="V10242" t="s">
        <v>34285</v>
      </c>
      <c r="W10242" t="s">
        <v>34286</v>
      </c>
      <c r="X10242" t="s">
        <v>193</v>
      </c>
      <c r="Y10242" t="s">
        <v>5207</v>
      </c>
      <c r="Z10242" t="s">
        <v>54</v>
      </c>
      <c r="AA10242"/>
      <c r="AB10242" t="s">
        <v>48847</v>
      </c>
      <c r="AC10242" t="s">
        <v>55362</v>
      </c>
      <c r="AD10242"/>
      <c r="AE10242" t="s">
        <v>565</v>
      </c>
      <c r="AF10242" s="119" t="str">
        <f t="shared" si="638"/>
        <v>NA</v>
      </c>
      <c r="AG10242" s="119"/>
      <c r="AH10242" s="119"/>
      <c r="AI10242" s="119"/>
      <c r="AJ10242" s="119" t="str">
        <f t="shared" si="639"/>
        <v>NA</v>
      </c>
      <c r="AK10242" s="190"/>
      <c r="AL10242" s="191"/>
    </row>
    <row r="10243" spans="1:38" x14ac:dyDescent="0.25">
      <c r="A10243" t="s">
        <v>37563</v>
      </c>
      <c r="B10243" t="s">
        <v>37562</v>
      </c>
      <c r="C10243" t="s">
        <v>6733</v>
      </c>
      <c r="D10243" t="s">
        <v>804</v>
      </c>
      <c r="E10243" t="s">
        <v>29214</v>
      </c>
      <c r="F10243" t="s">
        <v>54</v>
      </c>
      <c r="G10243"/>
      <c r="H10243" t="s">
        <v>49322</v>
      </c>
      <c r="I10243" t="s">
        <v>55772</v>
      </c>
      <c r="J10243" t="s">
        <v>37564</v>
      </c>
      <c r="K10243" t="s">
        <v>565</v>
      </c>
      <c r="L10243" s="119" t="str">
        <f t="shared" ref="L10243:L10306" si="640">IF($Q$1&lt;&gt;"",IF(ISNUMBER(SEARCH("*"&amp;$Q$1&amp;"*", A10243)),A10243, IF(ISNUMBER(SEARCH("*"&amp;$Q$1&amp;"*", H10243)),A10243, IF(ISNUMBER(SEARCH("*"&amp;$Q$1&amp;"*", G10243)),A10243, IF(ISNUMBER(SEARCH("*"&amp;$Q$1&amp;"*", J10243)),A10243,  IF(ISNUMBER(SEARCH("*"&amp;$Q$1&amp;"*", E10243)),A10243, "NA"))))),"NA")</f>
        <v>NA</v>
      </c>
      <c r="M10243" s="119"/>
      <c r="N10243" s="120" t="str">
        <f t="shared" ref="N10243:N10306" si="641">IF($Q$11=1,IF(ISNUMBER(SEARCH($T$11,C10243)),A10243,"NA"),"NA")</f>
        <v>NA</v>
      </c>
      <c r="O10243" s="120"/>
      <c r="P10243"/>
      <c r="Q10243"/>
      <c r="R10243"/>
      <c r="S10243"/>
      <c r="T10243"/>
      <c r="U10243" t="s">
        <v>33955</v>
      </c>
      <c r="V10243" t="s">
        <v>33953</v>
      </c>
      <c r="W10243" t="s">
        <v>33954</v>
      </c>
      <c r="X10243" t="s">
        <v>193</v>
      </c>
      <c r="Y10243" t="s">
        <v>5207</v>
      </c>
      <c r="Z10243" t="s">
        <v>54</v>
      </c>
      <c r="AA10243"/>
      <c r="AB10243" t="s">
        <v>48847</v>
      </c>
      <c r="AC10243" t="s">
        <v>55362</v>
      </c>
      <c r="AD10243" t="s">
        <v>33956</v>
      </c>
      <c r="AE10243" t="s">
        <v>565</v>
      </c>
      <c r="AF10243" s="119" t="str">
        <f t="shared" ref="AF10243:AF10306" si="642">IF($Q$6&lt;&gt;"",IF(ISNUMBER(SEARCH($Q$6, W10243)),U10243, "NA"),"NA")</f>
        <v>NA</v>
      </c>
      <c r="AG10243" s="119"/>
      <c r="AH10243" s="119"/>
      <c r="AI10243" s="119"/>
      <c r="AJ10243" s="119" t="str">
        <f t="shared" ref="AJ10243:AJ10306" si="643">IF($Q$5&lt;&gt;"",IF(ISNUMBER(SEARCH($Q$5, U10243&amp;" "&amp;Y10243&amp;" "&amp;AA10243&amp;" "&amp;AB10243&amp;" "&amp;AD10243)),U10243, "NA"),"NA")</f>
        <v>NA</v>
      </c>
      <c r="AK10243" s="190"/>
      <c r="AL10243" s="191"/>
    </row>
    <row r="10244" spans="1:38" x14ac:dyDescent="0.25">
      <c r="A10244" t="s">
        <v>35978</v>
      </c>
      <c r="B10244" t="s">
        <v>35977</v>
      </c>
      <c r="C10244" t="s">
        <v>9640</v>
      </c>
      <c r="D10244" t="s">
        <v>804</v>
      </c>
      <c r="E10244" t="s">
        <v>35979</v>
      </c>
      <c r="F10244" t="s">
        <v>54</v>
      </c>
      <c r="G10244"/>
      <c r="H10244" t="s">
        <v>49323</v>
      </c>
      <c r="I10244" t="s">
        <v>55773</v>
      </c>
      <c r="J10244" t="s">
        <v>35980</v>
      </c>
      <c r="K10244" t="s">
        <v>565</v>
      </c>
      <c r="L10244" s="119" t="str">
        <f t="shared" si="640"/>
        <v>NA</v>
      </c>
      <c r="M10244" s="119"/>
      <c r="N10244" s="120" t="str">
        <f t="shared" si="641"/>
        <v>NA</v>
      </c>
      <c r="O10244" s="120"/>
      <c r="P10244"/>
      <c r="Q10244"/>
      <c r="R10244"/>
      <c r="S10244"/>
      <c r="T10244"/>
      <c r="U10244" t="s">
        <v>35418</v>
      </c>
      <c r="V10244" t="s">
        <v>35417</v>
      </c>
      <c r="W10244" t="s">
        <v>27578</v>
      </c>
      <c r="X10244" t="s">
        <v>193</v>
      </c>
      <c r="Y10244" t="s">
        <v>5207</v>
      </c>
      <c r="Z10244" t="s">
        <v>54</v>
      </c>
      <c r="AA10244"/>
      <c r="AB10244" t="s">
        <v>48847</v>
      </c>
      <c r="AC10244" t="s">
        <v>55362</v>
      </c>
      <c r="AD10244"/>
      <c r="AE10244" t="s">
        <v>565</v>
      </c>
      <c r="AF10244" s="119" t="str">
        <f t="shared" si="642"/>
        <v>NA</v>
      </c>
      <c r="AG10244" s="119"/>
      <c r="AH10244" s="119"/>
      <c r="AI10244" s="119"/>
      <c r="AJ10244" s="119" t="str">
        <f t="shared" si="643"/>
        <v>NA</v>
      </c>
      <c r="AK10244" s="190"/>
      <c r="AL10244" s="191"/>
    </row>
    <row r="10245" spans="1:38" x14ac:dyDescent="0.25">
      <c r="A10245" t="s">
        <v>36071</v>
      </c>
      <c r="B10245" t="s">
        <v>36069</v>
      </c>
      <c r="C10245" t="s">
        <v>36070</v>
      </c>
      <c r="D10245" t="s">
        <v>804</v>
      </c>
      <c r="E10245" t="s">
        <v>36072</v>
      </c>
      <c r="F10245" t="s">
        <v>54</v>
      </c>
      <c r="G10245"/>
      <c r="H10245" t="s">
        <v>49324</v>
      </c>
      <c r="I10245" t="s">
        <v>55774</v>
      </c>
      <c r="J10245" t="s">
        <v>36073</v>
      </c>
      <c r="K10245" t="s">
        <v>565</v>
      </c>
      <c r="L10245" s="119" t="str">
        <f t="shared" si="640"/>
        <v>NA</v>
      </c>
      <c r="M10245" s="119"/>
      <c r="N10245" s="120" t="str">
        <f t="shared" si="641"/>
        <v>NA</v>
      </c>
      <c r="O10245" s="120"/>
      <c r="P10245"/>
      <c r="Q10245"/>
      <c r="R10245"/>
      <c r="S10245"/>
      <c r="T10245"/>
      <c r="U10245" t="s">
        <v>34245</v>
      </c>
      <c r="V10245" t="s">
        <v>34244</v>
      </c>
      <c r="W10245" t="s">
        <v>27578</v>
      </c>
      <c r="X10245" t="s">
        <v>193</v>
      </c>
      <c r="Y10245" t="s">
        <v>10962</v>
      </c>
      <c r="Z10245" t="s">
        <v>54</v>
      </c>
      <c r="AA10245"/>
      <c r="AB10245" t="s">
        <v>48848</v>
      </c>
      <c r="AC10245" t="s">
        <v>55363</v>
      </c>
      <c r="AD10245"/>
      <c r="AE10245" t="s">
        <v>565</v>
      </c>
      <c r="AF10245" s="119" t="str">
        <f t="shared" si="642"/>
        <v>NA</v>
      </c>
      <c r="AG10245" s="119"/>
      <c r="AH10245" s="119"/>
      <c r="AI10245" s="119"/>
      <c r="AJ10245" s="119" t="str">
        <f t="shared" si="643"/>
        <v>NA</v>
      </c>
      <c r="AK10245" s="190"/>
      <c r="AL10245" s="191"/>
    </row>
    <row r="10246" spans="1:38" x14ac:dyDescent="0.25">
      <c r="A10246" t="s">
        <v>37507</v>
      </c>
      <c r="B10246" t="s">
        <v>37505</v>
      </c>
      <c r="C10246" t="s">
        <v>37506</v>
      </c>
      <c r="D10246" t="s">
        <v>804</v>
      </c>
      <c r="E10246" t="s">
        <v>2915</v>
      </c>
      <c r="F10246" t="s">
        <v>54</v>
      </c>
      <c r="G10246"/>
      <c r="H10246" t="s">
        <v>49325</v>
      </c>
      <c r="I10246" t="s">
        <v>55775</v>
      </c>
      <c r="J10246" t="s">
        <v>37508</v>
      </c>
      <c r="K10246" t="s">
        <v>565</v>
      </c>
      <c r="L10246" s="119" t="str">
        <f t="shared" si="640"/>
        <v>NA</v>
      </c>
      <c r="M10246" s="119"/>
      <c r="N10246" s="120" t="str">
        <f t="shared" si="641"/>
        <v>NA</v>
      </c>
      <c r="O10246" s="120"/>
      <c r="P10246"/>
      <c r="Q10246"/>
      <c r="R10246"/>
      <c r="S10246"/>
      <c r="T10246"/>
      <c r="U10246" t="s">
        <v>34363</v>
      </c>
      <c r="V10246" t="s">
        <v>34361</v>
      </c>
      <c r="W10246" t="s">
        <v>34362</v>
      </c>
      <c r="X10246" t="s">
        <v>193</v>
      </c>
      <c r="Y10246" t="s">
        <v>16576</v>
      </c>
      <c r="Z10246" t="s">
        <v>54</v>
      </c>
      <c r="AA10246"/>
      <c r="AB10246" t="s">
        <v>48849</v>
      </c>
      <c r="AC10246" t="s">
        <v>55364</v>
      </c>
      <c r="AD10246"/>
      <c r="AE10246" t="s">
        <v>565</v>
      </c>
      <c r="AF10246" s="119" t="str">
        <f t="shared" si="642"/>
        <v>NA</v>
      </c>
      <c r="AG10246" s="119"/>
      <c r="AH10246" s="119"/>
      <c r="AI10246" s="119"/>
      <c r="AJ10246" s="119" t="str">
        <f t="shared" si="643"/>
        <v>NA</v>
      </c>
      <c r="AK10246" s="190"/>
      <c r="AL10246" s="191"/>
    </row>
    <row r="10247" spans="1:38" x14ac:dyDescent="0.25">
      <c r="A10247" t="s">
        <v>36950</v>
      </c>
      <c r="B10247" t="s">
        <v>36949</v>
      </c>
      <c r="C10247" t="s">
        <v>35916</v>
      </c>
      <c r="D10247" t="s">
        <v>804</v>
      </c>
      <c r="E10247" t="s">
        <v>395</v>
      </c>
      <c r="F10247" t="s">
        <v>54</v>
      </c>
      <c r="G10247"/>
      <c r="H10247" t="s">
        <v>49326</v>
      </c>
      <c r="I10247" t="s">
        <v>55776</v>
      </c>
      <c r="J10247" t="s">
        <v>36951</v>
      </c>
      <c r="K10247" t="s">
        <v>565</v>
      </c>
      <c r="L10247" s="119" t="str">
        <f t="shared" si="640"/>
        <v>NA</v>
      </c>
      <c r="M10247" s="119"/>
      <c r="N10247" s="120" t="str">
        <f t="shared" si="641"/>
        <v>NA</v>
      </c>
      <c r="O10247" s="120"/>
      <c r="P10247"/>
      <c r="Q10247"/>
      <c r="R10247"/>
      <c r="S10247"/>
      <c r="T10247"/>
      <c r="U10247" t="s">
        <v>29147</v>
      </c>
      <c r="V10247" t="s">
        <v>32558</v>
      </c>
      <c r="W10247" t="s">
        <v>29143</v>
      </c>
      <c r="X10247" t="s">
        <v>193</v>
      </c>
      <c r="Y10247" t="s">
        <v>32559</v>
      </c>
      <c r="Z10247" t="s">
        <v>54</v>
      </c>
      <c r="AA10247"/>
      <c r="AB10247" t="s">
        <v>48850</v>
      </c>
      <c r="AC10247" t="s">
        <v>55365</v>
      </c>
      <c r="AD10247"/>
      <c r="AE10247" t="s">
        <v>565</v>
      </c>
      <c r="AF10247" s="119" t="str">
        <f t="shared" si="642"/>
        <v>NA</v>
      </c>
      <c r="AG10247" s="119"/>
      <c r="AH10247" s="119"/>
      <c r="AI10247" s="119"/>
      <c r="AJ10247" s="119" t="str">
        <f t="shared" si="643"/>
        <v>NA</v>
      </c>
      <c r="AK10247" s="190"/>
      <c r="AL10247" s="191"/>
    </row>
    <row r="10248" spans="1:38" x14ac:dyDescent="0.25">
      <c r="A10248" t="s">
        <v>37747</v>
      </c>
      <c r="B10248" t="s">
        <v>37746</v>
      </c>
      <c r="C10248" t="s">
        <v>31555</v>
      </c>
      <c r="D10248" t="s">
        <v>804</v>
      </c>
      <c r="E10248" t="s">
        <v>395</v>
      </c>
      <c r="F10248" t="s">
        <v>54</v>
      </c>
      <c r="G10248"/>
      <c r="H10248" t="s">
        <v>49326</v>
      </c>
      <c r="I10248" t="s">
        <v>55776</v>
      </c>
      <c r="J10248" t="s">
        <v>37748</v>
      </c>
      <c r="K10248" t="s">
        <v>565</v>
      </c>
      <c r="L10248" s="119" t="str">
        <f t="shared" si="640"/>
        <v>NA</v>
      </c>
      <c r="M10248" s="119"/>
      <c r="N10248" s="120" t="str">
        <f t="shared" si="641"/>
        <v>NA</v>
      </c>
      <c r="O10248" s="120"/>
      <c r="P10248"/>
      <c r="Q10248"/>
      <c r="R10248"/>
      <c r="S10248"/>
      <c r="T10248"/>
      <c r="U10248" t="s">
        <v>34249</v>
      </c>
      <c r="V10248" t="s">
        <v>34248</v>
      </c>
      <c r="W10248" t="s">
        <v>27578</v>
      </c>
      <c r="X10248" t="s">
        <v>193</v>
      </c>
      <c r="Y10248" t="s">
        <v>34250</v>
      </c>
      <c r="Z10248" t="s">
        <v>54</v>
      </c>
      <c r="AA10248"/>
      <c r="AB10248" t="s">
        <v>48851</v>
      </c>
      <c r="AC10248" t="s">
        <v>55366</v>
      </c>
      <c r="AD10248"/>
      <c r="AE10248" t="s">
        <v>565</v>
      </c>
      <c r="AF10248" s="119" t="str">
        <f t="shared" si="642"/>
        <v>NA</v>
      </c>
      <c r="AG10248" s="119"/>
      <c r="AH10248" s="119"/>
      <c r="AI10248" s="119"/>
      <c r="AJ10248" s="119" t="str">
        <f t="shared" si="643"/>
        <v>NA</v>
      </c>
      <c r="AK10248" s="190"/>
      <c r="AL10248" s="191"/>
    </row>
    <row r="10249" spans="1:38" x14ac:dyDescent="0.25">
      <c r="A10249" t="s">
        <v>37827</v>
      </c>
      <c r="B10249" t="s">
        <v>37825</v>
      </c>
      <c r="C10249" t="s">
        <v>37826</v>
      </c>
      <c r="D10249" t="s">
        <v>804</v>
      </c>
      <c r="E10249" t="s">
        <v>395</v>
      </c>
      <c r="F10249" t="s">
        <v>54</v>
      </c>
      <c r="G10249"/>
      <c r="H10249" t="s">
        <v>49326</v>
      </c>
      <c r="I10249" t="s">
        <v>55776</v>
      </c>
      <c r="J10249" t="s">
        <v>37828</v>
      </c>
      <c r="K10249" t="s">
        <v>565</v>
      </c>
      <c r="L10249" s="119" t="str">
        <f t="shared" si="640"/>
        <v>NA</v>
      </c>
      <c r="M10249" s="119"/>
      <c r="N10249" s="120" t="str">
        <f t="shared" si="641"/>
        <v>NA</v>
      </c>
      <c r="O10249" s="120"/>
      <c r="P10249"/>
      <c r="Q10249"/>
      <c r="R10249"/>
      <c r="S10249"/>
      <c r="T10249"/>
      <c r="U10249" t="s">
        <v>29039</v>
      </c>
      <c r="V10249" t="s">
        <v>29037</v>
      </c>
      <c r="W10249" t="s">
        <v>29038</v>
      </c>
      <c r="X10249" t="s">
        <v>193</v>
      </c>
      <c r="Y10249" t="s">
        <v>5180</v>
      </c>
      <c r="Z10249" t="s">
        <v>54</v>
      </c>
      <c r="AA10249"/>
      <c r="AB10249" t="s">
        <v>48852</v>
      </c>
      <c r="AC10249" t="s">
        <v>55367</v>
      </c>
      <c r="AD10249" t="s">
        <v>29039</v>
      </c>
      <c r="AE10249" t="s">
        <v>565</v>
      </c>
      <c r="AF10249" s="119" t="str">
        <f t="shared" si="642"/>
        <v>NA</v>
      </c>
      <c r="AG10249" s="119"/>
      <c r="AH10249" s="119"/>
      <c r="AI10249" s="119"/>
      <c r="AJ10249" s="119" t="str">
        <f t="shared" si="643"/>
        <v>NA</v>
      </c>
      <c r="AK10249" s="190"/>
      <c r="AL10249" s="191"/>
    </row>
    <row r="10250" spans="1:38" x14ac:dyDescent="0.25">
      <c r="A10250" t="s">
        <v>37685</v>
      </c>
      <c r="B10250" t="s">
        <v>37683</v>
      </c>
      <c r="C10250" t="s">
        <v>37684</v>
      </c>
      <c r="D10250" t="s">
        <v>804</v>
      </c>
      <c r="E10250" t="s">
        <v>395</v>
      </c>
      <c r="F10250" t="s">
        <v>54</v>
      </c>
      <c r="G10250"/>
      <c r="H10250" t="s">
        <v>49326</v>
      </c>
      <c r="I10250" t="s">
        <v>55776</v>
      </c>
      <c r="J10250" t="s">
        <v>37686</v>
      </c>
      <c r="K10250" t="s">
        <v>565</v>
      </c>
      <c r="L10250" s="119" t="str">
        <f t="shared" si="640"/>
        <v>NA</v>
      </c>
      <c r="M10250" s="119"/>
      <c r="N10250" s="120" t="str">
        <f t="shared" si="641"/>
        <v>NA</v>
      </c>
      <c r="O10250" s="120"/>
      <c r="P10250"/>
      <c r="Q10250"/>
      <c r="R10250"/>
      <c r="S10250"/>
      <c r="T10250"/>
      <c r="U10250" t="s">
        <v>27787</v>
      </c>
      <c r="V10250" t="s">
        <v>27785</v>
      </c>
      <c r="W10250" t="s">
        <v>27786</v>
      </c>
      <c r="X10250" t="s">
        <v>193</v>
      </c>
      <c r="Y10250" t="s">
        <v>5180</v>
      </c>
      <c r="Z10250" t="s">
        <v>54</v>
      </c>
      <c r="AA10250"/>
      <c r="AB10250" t="s">
        <v>48852</v>
      </c>
      <c r="AC10250" t="s">
        <v>55367</v>
      </c>
      <c r="AD10250" t="s">
        <v>27787</v>
      </c>
      <c r="AE10250" t="s">
        <v>565</v>
      </c>
      <c r="AF10250" s="119" t="str">
        <f t="shared" si="642"/>
        <v>NA</v>
      </c>
      <c r="AG10250" s="119"/>
      <c r="AH10250" s="119"/>
      <c r="AI10250" s="119"/>
      <c r="AJ10250" s="119" t="str">
        <f t="shared" si="643"/>
        <v>NA</v>
      </c>
      <c r="AK10250" s="190"/>
      <c r="AL10250" s="191"/>
    </row>
    <row r="10251" spans="1:38" x14ac:dyDescent="0.25">
      <c r="A10251" t="s">
        <v>37830</v>
      </c>
      <c r="B10251" t="s">
        <v>37829</v>
      </c>
      <c r="C10251" t="s">
        <v>35916</v>
      </c>
      <c r="D10251" t="s">
        <v>804</v>
      </c>
      <c r="E10251" t="s">
        <v>1943</v>
      </c>
      <c r="F10251" t="s">
        <v>54</v>
      </c>
      <c r="G10251"/>
      <c r="H10251" t="s">
        <v>49327</v>
      </c>
      <c r="I10251" t="s">
        <v>55777</v>
      </c>
      <c r="J10251" t="s">
        <v>37830</v>
      </c>
      <c r="K10251" t="s">
        <v>565</v>
      </c>
      <c r="L10251" s="119" t="str">
        <f t="shared" si="640"/>
        <v>NA</v>
      </c>
      <c r="M10251" s="119"/>
      <c r="N10251" s="120" t="str">
        <f t="shared" si="641"/>
        <v>NA</v>
      </c>
      <c r="O10251" s="120"/>
      <c r="P10251"/>
      <c r="Q10251"/>
      <c r="R10251"/>
      <c r="S10251"/>
      <c r="T10251"/>
      <c r="U10251" t="s">
        <v>27787</v>
      </c>
      <c r="V10251" t="s">
        <v>27788</v>
      </c>
      <c r="W10251" t="s">
        <v>27789</v>
      </c>
      <c r="X10251" t="s">
        <v>193</v>
      </c>
      <c r="Y10251" t="s">
        <v>5180</v>
      </c>
      <c r="Z10251" t="s">
        <v>54</v>
      </c>
      <c r="AA10251"/>
      <c r="AB10251" t="s">
        <v>48852</v>
      </c>
      <c r="AC10251" t="s">
        <v>55367</v>
      </c>
      <c r="AD10251" t="s">
        <v>27790</v>
      </c>
      <c r="AE10251" t="s">
        <v>565</v>
      </c>
      <c r="AF10251" s="119" t="str">
        <f t="shared" si="642"/>
        <v>NA</v>
      </c>
      <c r="AG10251" s="119"/>
      <c r="AH10251" s="119"/>
      <c r="AI10251" s="119"/>
      <c r="AJ10251" s="119" t="str">
        <f t="shared" si="643"/>
        <v>NA</v>
      </c>
      <c r="AK10251" s="190"/>
      <c r="AL10251" s="191"/>
    </row>
    <row r="10252" spans="1:38" x14ac:dyDescent="0.25">
      <c r="A10252" t="s">
        <v>37698</v>
      </c>
      <c r="B10252" t="s">
        <v>37697</v>
      </c>
      <c r="C10252" t="s">
        <v>5673</v>
      </c>
      <c r="D10252" t="s">
        <v>804</v>
      </c>
      <c r="E10252" t="s">
        <v>1943</v>
      </c>
      <c r="F10252" t="s">
        <v>54</v>
      </c>
      <c r="G10252"/>
      <c r="H10252" t="s">
        <v>49327</v>
      </c>
      <c r="I10252" t="s">
        <v>55777</v>
      </c>
      <c r="J10252" t="s">
        <v>37699</v>
      </c>
      <c r="K10252" t="s">
        <v>565</v>
      </c>
      <c r="L10252" s="119" t="str">
        <f t="shared" si="640"/>
        <v>NA</v>
      </c>
      <c r="M10252" s="119"/>
      <c r="N10252" s="120" t="str">
        <f t="shared" si="641"/>
        <v>NA</v>
      </c>
      <c r="O10252" s="120"/>
      <c r="P10252"/>
      <c r="Q10252"/>
      <c r="R10252"/>
      <c r="S10252"/>
      <c r="T10252"/>
      <c r="U10252" t="s">
        <v>27762</v>
      </c>
      <c r="V10252" t="s">
        <v>27760</v>
      </c>
      <c r="W10252" t="s">
        <v>27761</v>
      </c>
      <c r="X10252" t="s">
        <v>193</v>
      </c>
      <c r="Y10252" t="s">
        <v>18282</v>
      </c>
      <c r="Z10252" t="s">
        <v>54</v>
      </c>
      <c r="AA10252"/>
      <c r="AB10252" t="s">
        <v>48853</v>
      </c>
      <c r="AC10252" t="s">
        <v>55368</v>
      </c>
      <c r="AD10252" t="s">
        <v>27763</v>
      </c>
      <c r="AE10252" t="s">
        <v>565</v>
      </c>
      <c r="AF10252" s="119" t="str">
        <f t="shared" si="642"/>
        <v>NA</v>
      </c>
      <c r="AG10252" s="119"/>
      <c r="AH10252" s="119"/>
      <c r="AI10252" s="119"/>
      <c r="AJ10252" s="119" t="str">
        <f t="shared" si="643"/>
        <v>NA</v>
      </c>
      <c r="AK10252" s="190"/>
      <c r="AL10252" s="191"/>
    </row>
    <row r="10253" spans="1:38" x14ac:dyDescent="0.25">
      <c r="A10253" t="s">
        <v>37843</v>
      </c>
      <c r="B10253" t="s">
        <v>37842</v>
      </c>
      <c r="C10253" t="s">
        <v>22736</v>
      </c>
      <c r="D10253" t="s">
        <v>804</v>
      </c>
      <c r="E10253" t="s">
        <v>1968</v>
      </c>
      <c r="F10253" t="s">
        <v>54</v>
      </c>
      <c r="G10253"/>
      <c r="H10253" t="s">
        <v>49328</v>
      </c>
      <c r="I10253" t="s">
        <v>55778</v>
      </c>
      <c r="J10253" t="s">
        <v>37843</v>
      </c>
      <c r="K10253" t="s">
        <v>565</v>
      </c>
      <c r="L10253" s="119" t="str">
        <f t="shared" si="640"/>
        <v>NA</v>
      </c>
      <c r="M10253" s="119"/>
      <c r="N10253" s="120" t="str">
        <f t="shared" si="641"/>
        <v>NA</v>
      </c>
      <c r="O10253" s="120"/>
      <c r="P10253"/>
      <c r="Q10253"/>
      <c r="R10253"/>
      <c r="S10253"/>
      <c r="T10253"/>
      <c r="U10253" t="s">
        <v>27999</v>
      </c>
      <c r="V10253" t="s">
        <v>27997</v>
      </c>
      <c r="W10253" t="s">
        <v>27998</v>
      </c>
      <c r="X10253" t="s">
        <v>193</v>
      </c>
      <c r="Y10253" t="s">
        <v>18282</v>
      </c>
      <c r="Z10253" t="s">
        <v>54</v>
      </c>
      <c r="AA10253"/>
      <c r="AB10253" t="s">
        <v>48853</v>
      </c>
      <c r="AC10253" t="s">
        <v>55368</v>
      </c>
      <c r="AD10253" t="s">
        <v>27999</v>
      </c>
      <c r="AE10253" t="s">
        <v>565</v>
      </c>
      <c r="AF10253" s="119" t="str">
        <f t="shared" si="642"/>
        <v>NA</v>
      </c>
      <c r="AG10253" s="119"/>
      <c r="AH10253" s="119"/>
      <c r="AI10253" s="119"/>
      <c r="AJ10253" s="119" t="str">
        <f t="shared" si="643"/>
        <v>NA</v>
      </c>
      <c r="AK10253" s="190"/>
      <c r="AL10253" s="191"/>
    </row>
    <row r="10254" spans="1:38" x14ac:dyDescent="0.25">
      <c r="A10254" t="s">
        <v>37754</v>
      </c>
      <c r="B10254" t="s">
        <v>37753</v>
      </c>
      <c r="C10254" t="s">
        <v>7461</v>
      </c>
      <c r="D10254" t="s">
        <v>804</v>
      </c>
      <c r="E10254" t="s">
        <v>17814</v>
      </c>
      <c r="F10254" t="s">
        <v>54</v>
      </c>
      <c r="G10254"/>
      <c r="H10254" t="s">
        <v>49329</v>
      </c>
      <c r="I10254" t="s">
        <v>55779</v>
      </c>
      <c r="J10254" t="s">
        <v>37755</v>
      </c>
      <c r="K10254" t="s">
        <v>565</v>
      </c>
      <c r="L10254" s="119" t="str">
        <f t="shared" si="640"/>
        <v>NA</v>
      </c>
      <c r="M10254" s="119"/>
      <c r="N10254" s="120" t="str">
        <f t="shared" si="641"/>
        <v>NA</v>
      </c>
      <c r="O10254" s="120"/>
      <c r="P10254"/>
      <c r="Q10254"/>
      <c r="R10254"/>
      <c r="S10254"/>
      <c r="T10254"/>
      <c r="U10254" t="s">
        <v>27284</v>
      </c>
      <c r="V10254" t="s">
        <v>27282</v>
      </c>
      <c r="W10254" t="s">
        <v>27283</v>
      </c>
      <c r="X10254" t="s">
        <v>193</v>
      </c>
      <c r="Y10254" t="s">
        <v>10885</v>
      </c>
      <c r="Z10254" t="s">
        <v>54</v>
      </c>
      <c r="AA10254"/>
      <c r="AB10254" t="s">
        <v>48854</v>
      </c>
      <c r="AC10254" t="s">
        <v>55369</v>
      </c>
      <c r="AD10254" t="s">
        <v>27284</v>
      </c>
      <c r="AE10254" t="s">
        <v>565</v>
      </c>
      <c r="AF10254" s="119" t="str">
        <f t="shared" si="642"/>
        <v>NA</v>
      </c>
      <c r="AG10254" s="119"/>
      <c r="AH10254" s="119"/>
      <c r="AI10254" s="119"/>
      <c r="AJ10254" s="119" t="str">
        <f t="shared" si="643"/>
        <v>NA</v>
      </c>
      <c r="AK10254" s="190"/>
      <c r="AL10254" s="191"/>
    </row>
    <row r="10255" spans="1:38" x14ac:dyDescent="0.25">
      <c r="A10255" t="s">
        <v>37832</v>
      </c>
      <c r="B10255" t="s">
        <v>37831</v>
      </c>
      <c r="C10255" t="s">
        <v>35916</v>
      </c>
      <c r="D10255" t="s">
        <v>804</v>
      </c>
      <c r="E10255" t="s">
        <v>2232</v>
      </c>
      <c r="F10255" t="s">
        <v>54</v>
      </c>
      <c r="G10255"/>
      <c r="H10255" t="s">
        <v>49330</v>
      </c>
      <c r="I10255" t="s">
        <v>55780</v>
      </c>
      <c r="J10255" t="s">
        <v>37832</v>
      </c>
      <c r="K10255" t="s">
        <v>565</v>
      </c>
      <c r="L10255" s="119" t="str">
        <f t="shared" si="640"/>
        <v>NA</v>
      </c>
      <c r="M10255" s="119"/>
      <c r="N10255" s="120" t="str">
        <f t="shared" si="641"/>
        <v>NA</v>
      </c>
      <c r="O10255" s="120"/>
      <c r="P10255"/>
      <c r="Q10255"/>
      <c r="R10255"/>
      <c r="S10255"/>
      <c r="T10255"/>
      <c r="U10255" t="s">
        <v>27335</v>
      </c>
      <c r="V10255" t="s">
        <v>27333</v>
      </c>
      <c r="W10255" t="s">
        <v>27334</v>
      </c>
      <c r="X10255" t="s">
        <v>193</v>
      </c>
      <c r="Y10255" t="s">
        <v>11090</v>
      </c>
      <c r="Z10255" t="s">
        <v>54</v>
      </c>
      <c r="AA10255"/>
      <c r="AB10255" t="s">
        <v>48855</v>
      </c>
      <c r="AC10255" t="s">
        <v>55370</v>
      </c>
      <c r="AD10255" t="s">
        <v>27335</v>
      </c>
      <c r="AE10255" t="s">
        <v>565</v>
      </c>
      <c r="AF10255" s="119" t="str">
        <f t="shared" si="642"/>
        <v>NA</v>
      </c>
      <c r="AG10255" s="119"/>
      <c r="AH10255" s="119"/>
      <c r="AI10255" s="119"/>
      <c r="AJ10255" s="119" t="str">
        <f t="shared" si="643"/>
        <v>NA</v>
      </c>
      <c r="AK10255" s="190"/>
      <c r="AL10255" s="191"/>
    </row>
    <row r="10256" spans="1:38" x14ac:dyDescent="0.25">
      <c r="A10256" t="s">
        <v>37896</v>
      </c>
      <c r="B10256" t="s">
        <v>37895</v>
      </c>
      <c r="C10256" t="s">
        <v>31555</v>
      </c>
      <c r="D10256" t="s">
        <v>804</v>
      </c>
      <c r="E10256" t="s">
        <v>4002</v>
      </c>
      <c r="F10256" t="s">
        <v>54</v>
      </c>
      <c r="G10256"/>
      <c r="H10256" t="s">
        <v>49331</v>
      </c>
      <c r="I10256" t="s">
        <v>55781</v>
      </c>
      <c r="J10256" t="s">
        <v>37897</v>
      </c>
      <c r="K10256" t="s">
        <v>565</v>
      </c>
      <c r="L10256" s="119" t="str">
        <f t="shared" si="640"/>
        <v>NA</v>
      </c>
      <c r="M10256" s="119"/>
      <c r="N10256" s="120" t="str">
        <f t="shared" si="641"/>
        <v>NA</v>
      </c>
      <c r="O10256" s="120"/>
      <c r="P10256"/>
      <c r="Q10256"/>
      <c r="R10256"/>
      <c r="S10256"/>
      <c r="T10256"/>
      <c r="U10256" t="s">
        <v>31311</v>
      </c>
      <c r="V10256" t="s">
        <v>31309</v>
      </c>
      <c r="W10256" t="s">
        <v>31310</v>
      </c>
      <c r="X10256" t="s">
        <v>193</v>
      </c>
      <c r="Y10256" t="s">
        <v>21934</v>
      </c>
      <c r="Z10256" t="s">
        <v>54</v>
      </c>
      <c r="AA10256"/>
      <c r="AB10256" t="s">
        <v>48856</v>
      </c>
      <c r="AC10256" t="s">
        <v>55371</v>
      </c>
      <c r="AD10256" t="s">
        <v>31311</v>
      </c>
      <c r="AE10256" t="s">
        <v>565</v>
      </c>
      <c r="AF10256" s="119" t="str">
        <f t="shared" si="642"/>
        <v>NA</v>
      </c>
      <c r="AG10256" s="119"/>
      <c r="AH10256" s="119"/>
      <c r="AI10256" s="119"/>
      <c r="AJ10256" s="119" t="str">
        <f t="shared" si="643"/>
        <v>NA</v>
      </c>
      <c r="AK10256" s="190"/>
      <c r="AL10256" s="191"/>
    </row>
    <row r="10257" spans="1:38" x14ac:dyDescent="0.25">
      <c r="A10257" t="s">
        <v>37733</v>
      </c>
      <c r="B10257" t="s">
        <v>37732</v>
      </c>
      <c r="C10257" t="s">
        <v>4906</v>
      </c>
      <c r="D10257" t="s">
        <v>804</v>
      </c>
      <c r="E10257" t="s">
        <v>4002</v>
      </c>
      <c r="F10257" t="s">
        <v>54</v>
      </c>
      <c r="G10257"/>
      <c r="H10257" t="s">
        <v>49331</v>
      </c>
      <c r="I10257" t="s">
        <v>55781</v>
      </c>
      <c r="J10257" t="s">
        <v>37733</v>
      </c>
      <c r="K10257" t="s">
        <v>565</v>
      </c>
      <c r="L10257" s="119" t="str">
        <f t="shared" si="640"/>
        <v>NA</v>
      </c>
      <c r="M10257" s="119"/>
      <c r="N10257" s="120" t="str">
        <f t="shared" si="641"/>
        <v>NA</v>
      </c>
      <c r="O10257" s="120"/>
      <c r="P10257"/>
      <c r="Q10257"/>
      <c r="R10257"/>
      <c r="S10257"/>
      <c r="T10257"/>
      <c r="U10257" t="s">
        <v>27450</v>
      </c>
      <c r="V10257" t="s">
        <v>27448</v>
      </c>
      <c r="W10257" t="s">
        <v>27449</v>
      </c>
      <c r="X10257" t="s">
        <v>193</v>
      </c>
      <c r="Y10257" t="s">
        <v>159</v>
      </c>
      <c r="Z10257" t="s">
        <v>54</v>
      </c>
      <c r="AA10257"/>
      <c r="AB10257" t="s">
        <v>48857</v>
      </c>
      <c r="AC10257" t="s">
        <v>55372</v>
      </c>
      <c r="AD10257" t="s">
        <v>27450</v>
      </c>
      <c r="AE10257" t="s">
        <v>565</v>
      </c>
      <c r="AF10257" s="119" t="str">
        <f t="shared" si="642"/>
        <v>NA</v>
      </c>
      <c r="AG10257" s="119"/>
      <c r="AH10257" s="119"/>
      <c r="AI10257" s="119"/>
      <c r="AJ10257" s="119" t="str">
        <f t="shared" si="643"/>
        <v>NA</v>
      </c>
      <c r="AK10257" s="190"/>
      <c r="AL10257" s="191"/>
    </row>
    <row r="10258" spans="1:38" x14ac:dyDescent="0.25">
      <c r="A10258" t="s">
        <v>36064</v>
      </c>
      <c r="B10258" t="s">
        <v>36063</v>
      </c>
      <c r="C10258" t="s">
        <v>22722</v>
      </c>
      <c r="D10258" t="s">
        <v>804</v>
      </c>
      <c r="E10258" t="s">
        <v>1536</v>
      </c>
      <c r="F10258" t="s">
        <v>54</v>
      </c>
      <c r="G10258"/>
      <c r="H10258" t="s">
        <v>49332</v>
      </c>
      <c r="I10258" t="s">
        <v>55782</v>
      </c>
      <c r="J10258" t="s">
        <v>36065</v>
      </c>
      <c r="K10258" t="s">
        <v>565</v>
      </c>
      <c r="L10258" s="119" t="str">
        <f t="shared" si="640"/>
        <v>NA</v>
      </c>
      <c r="M10258" s="119"/>
      <c r="N10258" s="120" t="str">
        <f t="shared" si="641"/>
        <v>NA</v>
      </c>
      <c r="O10258" s="120"/>
      <c r="P10258"/>
      <c r="Q10258"/>
      <c r="R10258"/>
      <c r="S10258"/>
      <c r="T10258"/>
      <c r="U10258" t="s">
        <v>30313</v>
      </c>
      <c r="V10258" t="s">
        <v>30311</v>
      </c>
      <c r="W10258" t="s">
        <v>30312</v>
      </c>
      <c r="X10258" t="s">
        <v>193</v>
      </c>
      <c r="Y10258" t="s">
        <v>159</v>
      </c>
      <c r="Z10258" t="s">
        <v>54</v>
      </c>
      <c r="AA10258"/>
      <c r="AB10258" t="s">
        <v>48857</v>
      </c>
      <c r="AC10258" t="s">
        <v>55372</v>
      </c>
      <c r="AD10258" t="s">
        <v>30314</v>
      </c>
      <c r="AE10258" t="s">
        <v>565</v>
      </c>
      <c r="AF10258" s="119" t="str">
        <f t="shared" si="642"/>
        <v>NA</v>
      </c>
      <c r="AG10258" s="119"/>
      <c r="AH10258" s="119"/>
      <c r="AI10258" s="119"/>
      <c r="AJ10258" s="119" t="str">
        <f t="shared" si="643"/>
        <v>NA</v>
      </c>
      <c r="AK10258" s="190"/>
      <c r="AL10258" s="191"/>
    </row>
    <row r="10259" spans="1:38" x14ac:dyDescent="0.25">
      <c r="A10259" t="s">
        <v>36900</v>
      </c>
      <c r="B10259" t="s">
        <v>36899</v>
      </c>
      <c r="C10259" t="s">
        <v>36747</v>
      </c>
      <c r="D10259" t="s">
        <v>804</v>
      </c>
      <c r="E10259" t="s">
        <v>1536</v>
      </c>
      <c r="F10259" t="s">
        <v>54</v>
      </c>
      <c r="G10259"/>
      <c r="H10259" t="s">
        <v>49332</v>
      </c>
      <c r="I10259" t="s">
        <v>55782</v>
      </c>
      <c r="J10259"/>
      <c r="K10259" t="s">
        <v>565</v>
      </c>
      <c r="L10259" s="119" t="str">
        <f t="shared" si="640"/>
        <v>NA</v>
      </c>
      <c r="M10259" s="119"/>
      <c r="N10259" s="120" t="str">
        <f t="shared" si="641"/>
        <v>NA</v>
      </c>
      <c r="O10259" s="120"/>
      <c r="P10259"/>
      <c r="Q10259"/>
      <c r="R10259"/>
      <c r="S10259"/>
      <c r="T10259"/>
      <c r="U10259" t="s">
        <v>27936</v>
      </c>
      <c r="V10259" t="s">
        <v>27934</v>
      </c>
      <c r="W10259" t="s">
        <v>27935</v>
      </c>
      <c r="X10259" t="s">
        <v>193</v>
      </c>
      <c r="Y10259" t="s">
        <v>159</v>
      </c>
      <c r="Z10259" t="s">
        <v>54</v>
      </c>
      <c r="AA10259"/>
      <c r="AB10259" t="s">
        <v>48857</v>
      </c>
      <c r="AC10259" t="s">
        <v>55372</v>
      </c>
      <c r="AD10259" t="s">
        <v>27936</v>
      </c>
      <c r="AE10259" t="s">
        <v>565</v>
      </c>
      <c r="AF10259" s="119" t="str">
        <f t="shared" si="642"/>
        <v>NA</v>
      </c>
      <c r="AG10259" s="119"/>
      <c r="AH10259" s="119"/>
      <c r="AI10259" s="119"/>
      <c r="AJ10259" s="119" t="str">
        <f t="shared" si="643"/>
        <v>NA</v>
      </c>
      <c r="AK10259" s="190"/>
      <c r="AL10259" s="191"/>
    </row>
    <row r="10260" spans="1:38" x14ac:dyDescent="0.25">
      <c r="A10260" t="s">
        <v>35822</v>
      </c>
      <c r="B10260" t="s">
        <v>35821</v>
      </c>
      <c r="C10260" t="s">
        <v>6733</v>
      </c>
      <c r="D10260" t="s">
        <v>804</v>
      </c>
      <c r="E10260" t="s">
        <v>35823</v>
      </c>
      <c r="F10260" t="s">
        <v>54</v>
      </c>
      <c r="G10260"/>
      <c r="H10260" t="s">
        <v>49333</v>
      </c>
      <c r="I10260" t="s">
        <v>55783</v>
      </c>
      <c r="J10260"/>
      <c r="K10260" t="s">
        <v>565</v>
      </c>
      <c r="L10260" s="119" t="str">
        <f t="shared" si="640"/>
        <v>NA</v>
      </c>
      <c r="M10260" s="119"/>
      <c r="N10260" s="120" t="str">
        <f t="shared" si="641"/>
        <v>NA</v>
      </c>
      <c r="O10260" s="120"/>
      <c r="P10260"/>
      <c r="Q10260"/>
      <c r="R10260"/>
      <c r="S10260"/>
      <c r="T10260"/>
      <c r="U10260" t="s">
        <v>30541</v>
      </c>
      <c r="V10260" t="s">
        <v>30539</v>
      </c>
      <c r="W10260" t="s">
        <v>30540</v>
      </c>
      <c r="X10260" t="s">
        <v>193</v>
      </c>
      <c r="Y10260" t="s">
        <v>159</v>
      </c>
      <c r="Z10260" t="s">
        <v>54</v>
      </c>
      <c r="AA10260"/>
      <c r="AB10260" t="s">
        <v>48857</v>
      </c>
      <c r="AC10260" t="s">
        <v>55372</v>
      </c>
      <c r="AD10260" t="s">
        <v>30541</v>
      </c>
      <c r="AE10260" t="s">
        <v>565</v>
      </c>
      <c r="AF10260" s="119" t="str">
        <f t="shared" si="642"/>
        <v>NA</v>
      </c>
      <c r="AG10260" s="119"/>
      <c r="AH10260" s="119"/>
      <c r="AI10260" s="119"/>
      <c r="AJ10260" s="119" t="str">
        <f t="shared" si="643"/>
        <v>NA</v>
      </c>
      <c r="AK10260" s="190"/>
      <c r="AL10260" s="191"/>
    </row>
    <row r="10261" spans="1:38" x14ac:dyDescent="0.25">
      <c r="A10261" t="s">
        <v>36753</v>
      </c>
      <c r="B10261" t="s">
        <v>36751</v>
      </c>
      <c r="C10261" t="s">
        <v>36752</v>
      </c>
      <c r="D10261" t="s">
        <v>804</v>
      </c>
      <c r="E10261" t="s">
        <v>1705</v>
      </c>
      <c r="F10261" t="s">
        <v>54</v>
      </c>
      <c r="G10261"/>
      <c r="H10261" t="s">
        <v>49334</v>
      </c>
      <c r="I10261" t="s">
        <v>55784</v>
      </c>
      <c r="J10261" t="s">
        <v>36754</v>
      </c>
      <c r="K10261" t="s">
        <v>565</v>
      </c>
      <c r="L10261" s="119" t="str">
        <f t="shared" si="640"/>
        <v>NA</v>
      </c>
      <c r="M10261" s="119"/>
      <c r="N10261" s="120" t="str">
        <f t="shared" si="641"/>
        <v>NA</v>
      </c>
      <c r="O10261" s="120"/>
      <c r="P10261"/>
      <c r="Q10261"/>
      <c r="R10261"/>
      <c r="S10261"/>
      <c r="T10261"/>
      <c r="U10261" t="s">
        <v>27461</v>
      </c>
      <c r="V10261" t="s">
        <v>27459</v>
      </c>
      <c r="W10261" t="s">
        <v>27460</v>
      </c>
      <c r="X10261" t="s">
        <v>193</v>
      </c>
      <c r="Y10261" t="s">
        <v>159</v>
      </c>
      <c r="Z10261" t="s">
        <v>54</v>
      </c>
      <c r="AA10261"/>
      <c r="AB10261" t="s">
        <v>48857</v>
      </c>
      <c r="AC10261" t="s">
        <v>55372</v>
      </c>
      <c r="AD10261" t="s">
        <v>27461</v>
      </c>
      <c r="AE10261" t="s">
        <v>565</v>
      </c>
      <c r="AF10261" s="119" t="str">
        <f t="shared" si="642"/>
        <v>NA</v>
      </c>
      <c r="AG10261" s="119"/>
      <c r="AH10261" s="119"/>
      <c r="AI10261" s="119"/>
      <c r="AJ10261" s="119" t="str">
        <f t="shared" si="643"/>
        <v>NA</v>
      </c>
      <c r="AK10261" s="190"/>
      <c r="AL10261" s="191"/>
    </row>
    <row r="10262" spans="1:38" x14ac:dyDescent="0.25">
      <c r="A10262" t="s">
        <v>36834</v>
      </c>
      <c r="B10262" t="s">
        <v>36833</v>
      </c>
      <c r="C10262" t="s">
        <v>36752</v>
      </c>
      <c r="D10262" t="s">
        <v>804</v>
      </c>
      <c r="E10262" t="s">
        <v>1705</v>
      </c>
      <c r="F10262" t="s">
        <v>54</v>
      </c>
      <c r="G10262"/>
      <c r="H10262" t="s">
        <v>49334</v>
      </c>
      <c r="I10262" t="s">
        <v>55784</v>
      </c>
      <c r="J10262"/>
      <c r="K10262" t="s">
        <v>565</v>
      </c>
      <c r="L10262" s="119" t="str">
        <f t="shared" si="640"/>
        <v>NA</v>
      </c>
      <c r="M10262" s="119"/>
      <c r="N10262" s="120" t="str">
        <f t="shared" si="641"/>
        <v>NA</v>
      </c>
      <c r="O10262" s="120"/>
      <c r="P10262"/>
      <c r="Q10262"/>
      <c r="R10262"/>
      <c r="S10262"/>
      <c r="T10262"/>
      <c r="U10262" t="s">
        <v>27464</v>
      </c>
      <c r="V10262" t="s">
        <v>27462</v>
      </c>
      <c r="W10262" t="s">
        <v>27463</v>
      </c>
      <c r="X10262" t="s">
        <v>193</v>
      </c>
      <c r="Y10262" t="s">
        <v>159</v>
      </c>
      <c r="Z10262" t="s">
        <v>54</v>
      </c>
      <c r="AA10262"/>
      <c r="AB10262" t="s">
        <v>48857</v>
      </c>
      <c r="AC10262" t="s">
        <v>55372</v>
      </c>
      <c r="AD10262" t="s">
        <v>27464</v>
      </c>
      <c r="AE10262" t="s">
        <v>565</v>
      </c>
      <c r="AF10262" s="119" t="str">
        <f t="shared" si="642"/>
        <v>NA</v>
      </c>
      <c r="AG10262" s="119"/>
      <c r="AH10262" s="119"/>
      <c r="AI10262" s="119"/>
      <c r="AJ10262" s="119" t="str">
        <f t="shared" si="643"/>
        <v>NA</v>
      </c>
      <c r="AK10262" s="190"/>
      <c r="AL10262" s="191"/>
    </row>
    <row r="10263" spans="1:38" x14ac:dyDescent="0.25">
      <c r="A10263" t="s">
        <v>36765</v>
      </c>
      <c r="B10263" t="s">
        <v>36763</v>
      </c>
      <c r="C10263" t="s">
        <v>36764</v>
      </c>
      <c r="D10263" t="s">
        <v>804</v>
      </c>
      <c r="E10263" t="s">
        <v>36766</v>
      </c>
      <c r="F10263" t="s">
        <v>54</v>
      </c>
      <c r="G10263"/>
      <c r="H10263" t="s">
        <v>49335</v>
      </c>
      <c r="I10263" t="s">
        <v>55785</v>
      </c>
      <c r="J10263" t="s">
        <v>36767</v>
      </c>
      <c r="K10263" t="s">
        <v>565</v>
      </c>
      <c r="L10263" s="119" t="str">
        <f t="shared" si="640"/>
        <v>NA</v>
      </c>
      <c r="M10263" s="119"/>
      <c r="N10263" s="120" t="str">
        <f t="shared" si="641"/>
        <v>NA</v>
      </c>
      <c r="O10263" s="120"/>
      <c r="P10263"/>
      <c r="Q10263"/>
      <c r="R10263"/>
      <c r="S10263"/>
      <c r="T10263"/>
      <c r="U10263" t="s">
        <v>30106</v>
      </c>
      <c r="V10263" t="s">
        <v>30104</v>
      </c>
      <c r="W10263" t="s">
        <v>30105</v>
      </c>
      <c r="X10263" t="s">
        <v>193</v>
      </c>
      <c r="Y10263" t="s">
        <v>159</v>
      </c>
      <c r="Z10263" t="s">
        <v>54</v>
      </c>
      <c r="AA10263"/>
      <c r="AB10263" t="s">
        <v>48858</v>
      </c>
      <c r="AC10263" t="s">
        <v>55372</v>
      </c>
      <c r="AD10263" t="s">
        <v>30106</v>
      </c>
      <c r="AE10263" t="s">
        <v>565</v>
      </c>
      <c r="AF10263" s="119" t="str">
        <f t="shared" si="642"/>
        <v>NA</v>
      </c>
      <c r="AG10263" s="119"/>
      <c r="AH10263" s="119"/>
      <c r="AI10263" s="119"/>
      <c r="AJ10263" s="119" t="str">
        <f t="shared" si="643"/>
        <v>NA</v>
      </c>
      <c r="AK10263" s="190"/>
      <c r="AL10263" s="191"/>
    </row>
    <row r="10264" spans="1:38" x14ac:dyDescent="0.25">
      <c r="A10264" t="s">
        <v>36748</v>
      </c>
      <c r="B10264" t="s">
        <v>36746</v>
      </c>
      <c r="C10264" t="s">
        <v>36747</v>
      </c>
      <c r="D10264" t="s">
        <v>804</v>
      </c>
      <c r="E10264" t="s">
        <v>36749</v>
      </c>
      <c r="F10264" t="s">
        <v>54</v>
      </c>
      <c r="G10264"/>
      <c r="H10264" t="s">
        <v>49336</v>
      </c>
      <c r="I10264" t="s">
        <v>55786</v>
      </c>
      <c r="J10264" t="s">
        <v>36750</v>
      </c>
      <c r="K10264" t="s">
        <v>565</v>
      </c>
      <c r="L10264" s="119" t="str">
        <f t="shared" si="640"/>
        <v>NA</v>
      </c>
      <c r="M10264" s="119"/>
      <c r="N10264" s="120" t="str">
        <f t="shared" si="641"/>
        <v>NA</v>
      </c>
      <c r="O10264" s="120"/>
      <c r="P10264"/>
      <c r="Q10264"/>
      <c r="R10264"/>
      <c r="S10264"/>
      <c r="T10264"/>
      <c r="U10264" t="s">
        <v>28016</v>
      </c>
      <c r="V10264" t="s">
        <v>28014</v>
      </c>
      <c r="W10264" t="s">
        <v>28015</v>
      </c>
      <c r="X10264" t="s">
        <v>193</v>
      </c>
      <c r="Y10264" t="s">
        <v>159</v>
      </c>
      <c r="Z10264" t="s">
        <v>54</v>
      </c>
      <c r="AA10264"/>
      <c r="AB10264" t="s">
        <v>48857</v>
      </c>
      <c r="AC10264" t="s">
        <v>55372</v>
      </c>
      <c r="AD10264" t="s">
        <v>28016</v>
      </c>
      <c r="AE10264" t="s">
        <v>565</v>
      </c>
      <c r="AF10264" s="119" t="str">
        <f t="shared" si="642"/>
        <v>NA</v>
      </c>
      <c r="AG10264" s="119"/>
      <c r="AH10264" s="119"/>
      <c r="AI10264" s="119"/>
      <c r="AJ10264" s="119" t="str">
        <f t="shared" si="643"/>
        <v>NA</v>
      </c>
      <c r="AK10264" s="190"/>
      <c r="AL10264" s="191"/>
    </row>
    <row r="10265" spans="1:38" x14ac:dyDescent="0.25">
      <c r="A10265" t="s">
        <v>36684</v>
      </c>
      <c r="B10265" t="s">
        <v>36683</v>
      </c>
      <c r="C10265" t="s">
        <v>3975</v>
      </c>
      <c r="D10265" t="s">
        <v>804</v>
      </c>
      <c r="E10265" t="s">
        <v>36685</v>
      </c>
      <c r="F10265" t="s">
        <v>54</v>
      </c>
      <c r="G10265"/>
      <c r="H10265" t="s">
        <v>49337</v>
      </c>
      <c r="I10265" t="s">
        <v>55787</v>
      </c>
      <c r="J10265"/>
      <c r="K10265" t="s">
        <v>565</v>
      </c>
      <c r="L10265" s="119" t="str">
        <f t="shared" si="640"/>
        <v>NA</v>
      </c>
      <c r="M10265" s="119"/>
      <c r="N10265" s="120" t="str">
        <f t="shared" si="641"/>
        <v>NA</v>
      </c>
      <c r="O10265" s="120"/>
      <c r="P10265"/>
      <c r="Q10265"/>
      <c r="R10265"/>
      <c r="S10265"/>
      <c r="T10265"/>
      <c r="U10265" t="s">
        <v>28449</v>
      </c>
      <c r="V10265" t="s">
        <v>28447</v>
      </c>
      <c r="W10265" t="s">
        <v>28448</v>
      </c>
      <c r="X10265" t="s">
        <v>193</v>
      </c>
      <c r="Y10265" t="s">
        <v>28450</v>
      </c>
      <c r="Z10265" t="s">
        <v>54</v>
      </c>
      <c r="AA10265"/>
      <c r="AB10265" t="s">
        <v>48859</v>
      </c>
      <c r="AC10265" t="s">
        <v>55373</v>
      </c>
      <c r="AD10265" t="s">
        <v>28449</v>
      </c>
      <c r="AE10265" t="s">
        <v>565</v>
      </c>
      <c r="AF10265" s="119" t="str">
        <f t="shared" si="642"/>
        <v>NA</v>
      </c>
      <c r="AG10265" s="119"/>
      <c r="AH10265" s="119"/>
      <c r="AI10265" s="119"/>
      <c r="AJ10265" s="119" t="str">
        <f t="shared" si="643"/>
        <v>NA</v>
      </c>
      <c r="AK10265" s="190"/>
      <c r="AL10265" s="191"/>
    </row>
    <row r="10266" spans="1:38" x14ac:dyDescent="0.25">
      <c r="A10266" t="s">
        <v>37135</v>
      </c>
      <c r="B10266" t="s">
        <v>37134</v>
      </c>
      <c r="C10266" t="s">
        <v>22718</v>
      </c>
      <c r="D10266" t="s">
        <v>804</v>
      </c>
      <c r="E10266" t="s">
        <v>1338</v>
      </c>
      <c r="F10266" t="s">
        <v>54</v>
      </c>
      <c r="G10266"/>
      <c r="H10266" t="s">
        <v>49338</v>
      </c>
      <c r="I10266" t="s">
        <v>55788</v>
      </c>
      <c r="J10266" t="s">
        <v>37136</v>
      </c>
      <c r="K10266" t="s">
        <v>565</v>
      </c>
      <c r="L10266" s="119" t="str">
        <f t="shared" si="640"/>
        <v>NA</v>
      </c>
      <c r="M10266" s="119"/>
      <c r="N10266" s="120" t="str">
        <f t="shared" si="641"/>
        <v>NA</v>
      </c>
      <c r="O10266" s="120"/>
      <c r="P10266"/>
      <c r="Q10266"/>
      <c r="R10266"/>
      <c r="S10266"/>
      <c r="T10266"/>
      <c r="U10266" t="s">
        <v>30644</v>
      </c>
      <c r="V10266" t="s">
        <v>30642</v>
      </c>
      <c r="W10266" t="s">
        <v>30643</v>
      </c>
      <c r="X10266" t="s">
        <v>193</v>
      </c>
      <c r="Y10266" t="s">
        <v>378</v>
      </c>
      <c r="Z10266" t="s">
        <v>54</v>
      </c>
      <c r="AA10266"/>
      <c r="AB10266" t="s">
        <v>48860</v>
      </c>
      <c r="AC10266" t="s">
        <v>55374</v>
      </c>
      <c r="AD10266" t="s">
        <v>30645</v>
      </c>
      <c r="AE10266" t="s">
        <v>565</v>
      </c>
      <c r="AF10266" s="119" t="str">
        <f t="shared" si="642"/>
        <v>NA</v>
      </c>
      <c r="AG10266" s="119"/>
      <c r="AH10266" s="119"/>
      <c r="AI10266" s="119"/>
      <c r="AJ10266" s="119" t="str">
        <f t="shared" si="643"/>
        <v>NA</v>
      </c>
      <c r="AK10266" s="190"/>
      <c r="AL10266" s="191"/>
    </row>
    <row r="10267" spans="1:38" x14ac:dyDescent="0.25">
      <c r="A10267" t="s">
        <v>37648</v>
      </c>
      <c r="B10267" t="s">
        <v>37647</v>
      </c>
      <c r="C10267" t="s">
        <v>4761</v>
      </c>
      <c r="D10267" t="s">
        <v>804</v>
      </c>
      <c r="E10267" t="s">
        <v>538</v>
      </c>
      <c r="F10267" t="s">
        <v>54</v>
      </c>
      <c r="G10267"/>
      <c r="H10267" t="s">
        <v>49339</v>
      </c>
      <c r="I10267" t="s">
        <v>55789</v>
      </c>
      <c r="J10267"/>
      <c r="K10267" t="s">
        <v>565</v>
      </c>
      <c r="L10267" s="119" t="str">
        <f t="shared" si="640"/>
        <v>NA</v>
      </c>
      <c r="M10267" s="119"/>
      <c r="N10267" s="120" t="str">
        <f t="shared" si="641"/>
        <v>NA</v>
      </c>
      <c r="O10267" s="120"/>
      <c r="P10267"/>
      <c r="Q10267"/>
      <c r="R10267"/>
      <c r="S10267"/>
      <c r="T10267"/>
      <c r="U10267" t="s">
        <v>27452</v>
      </c>
      <c r="V10267" t="s">
        <v>27451</v>
      </c>
      <c r="W10267" t="s">
        <v>27449</v>
      </c>
      <c r="X10267" t="s">
        <v>193</v>
      </c>
      <c r="Y10267" t="s">
        <v>733</v>
      </c>
      <c r="Z10267" t="s">
        <v>54</v>
      </c>
      <c r="AA10267"/>
      <c r="AB10267" t="s">
        <v>48861</v>
      </c>
      <c r="AC10267" t="s">
        <v>55375</v>
      </c>
      <c r="AD10267" t="s">
        <v>27452</v>
      </c>
      <c r="AE10267" t="s">
        <v>565</v>
      </c>
      <c r="AF10267" s="119" t="str">
        <f t="shared" si="642"/>
        <v>NA</v>
      </c>
      <c r="AG10267" s="119"/>
      <c r="AH10267" s="119"/>
      <c r="AI10267" s="119"/>
      <c r="AJ10267" s="119" t="str">
        <f t="shared" si="643"/>
        <v>NA</v>
      </c>
      <c r="AK10267" s="190"/>
      <c r="AL10267" s="191"/>
    </row>
    <row r="10268" spans="1:38" x14ac:dyDescent="0.25">
      <c r="A10268" t="s">
        <v>35913</v>
      </c>
      <c r="B10268" t="s">
        <v>35911</v>
      </c>
      <c r="C10268" t="s">
        <v>35912</v>
      </c>
      <c r="D10268" t="s">
        <v>804</v>
      </c>
      <c r="E10268" t="s">
        <v>35914</v>
      </c>
      <c r="F10268" t="s">
        <v>54</v>
      </c>
      <c r="G10268"/>
      <c r="H10268" t="s">
        <v>49340</v>
      </c>
      <c r="I10268" t="s">
        <v>55790</v>
      </c>
      <c r="J10268" t="s">
        <v>35913</v>
      </c>
      <c r="K10268" t="s">
        <v>565</v>
      </c>
      <c r="L10268" s="119" t="str">
        <f t="shared" si="640"/>
        <v>NA</v>
      </c>
      <c r="M10268" s="119"/>
      <c r="N10268" s="120" t="str">
        <f t="shared" si="641"/>
        <v>NA</v>
      </c>
      <c r="O10268" s="120"/>
      <c r="P10268"/>
      <c r="Q10268"/>
      <c r="R10268"/>
      <c r="S10268"/>
      <c r="T10268"/>
      <c r="U10268" t="s">
        <v>31314</v>
      </c>
      <c r="V10268" t="s">
        <v>31312</v>
      </c>
      <c r="W10268" t="s">
        <v>31313</v>
      </c>
      <c r="X10268" t="s">
        <v>193</v>
      </c>
      <c r="Y10268" t="s">
        <v>733</v>
      </c>
      <c r="Z10268" t="s">
        <v>54</v>
      </c>
      <c r="AA10268"/>
      <c r="AB10268" t="s">
        <v>48861</v>
      </c>
      <c r="AC10268" t="s">
        <v>55375</v>
      </c>
      <c r="AD10268" t="s">
        <v>31315</v>
      </c>
      <c r="AE10268" t="s">
        <v>565</v>
      </c>
      <c r="AF10268" s="119" t="str">
        <f t="shared" si="642"/>
        <v>NA</v>
      </c>
      <c r="AG10268" s="119"/>
      <c r="AH10268" s="119"/>
      <c r="AI10268" s="119"/>
      <c r="AJ10268" s="119" t="str">
        <f t="shared" si="643"/>
        <v>NA</v>
      </c>
      <c r="AK10268" s="190"/>
      <c r="AL10268" s="191"/>
    </row>
    <row r="10269" spans="1:38" x14ac:dyDescent="0.25">
      <c r="A10269" t="s">
        <v>37180</v>
      </c>
      <c r="B10269" t="s">
        <v>37178</v>
      </c>
      <c r="C10269" t="s">
        <v>37179</v>
      </c>
      <c r="D10269" t="s">
        <v>804</v>
      </c>
      <c r="E10269" t="s">
        <v>9262</v>
      </c>
      <c r="F10269" t="s">
        <v>54</v>
      </c>
      <c r="G10269"/>
      <c r="H10269" t="s">
        <v>49341</v>
      </c>
      <c r="I10269" t="s">
        <v>55791</v>
      </c>
      <c r="J10269" t="s">
        <v>37181</v>
      </c>
      <c r="K10269" t="s">
        <v>565</v>
      </c>
      <c r="L10269" s="119" t="str">
        <f t="shared" si="640"/>
        <v>NA</v>
      </c>
      <c r="M10269" s="119"/>
      <c r="N10269" s="120" t="str">
        <f t="shared" si="641"/>
        <v>NA</v>
      </c>
      <c r="O10269" s="120"/>
      <c r="P10269"/>
      <c r="Q10269"/>
      <c r="R10269"/>
      <c r="S10269"/>
      <c r="T10269"/>
      <c r="U10269" t="s">
        <v>28397</v>
      </c>
      <c r="V10269" t="s">
        <v>28396</v>
      </c>
      <c r="W10269" t="s">
        <v>27891</v>
      </c>
      <c r="X10269" t="s">
        <v>193</v>
      </c>
      <c r="Y10269" t="s">
        <v>4355</v>
      </c>
      <c r="Z10269" t="s">
        <v>54</v>
      </c>
      <c r="AA10269"/>
      <c r="AB10269" t="s">
        <v>48862</v>
      </c>
      <c r="AC10269" t="s">
        <v>55376</v>
      </c>
      <c r="AD10269" t="s">
        <v>28397</v>
      </c>
      <c r="AE10269" t="s">
        <v>565</v>
      </c>
      <c r="AF10269" s="119" t="str">
        <f t="shared" si="642"/>
        <v>NA</v>
      </c>
      <c r="AG10269" s="119"/>
      <c r="AH10269" s="119"/>
      <c r="AI10269" s="119"/>
      <c r="AJ10269" s="119" t="str">
        <f t="shared" si="643"/>
        <v>NA</v>
      </c>
      <c r="AK10269" s="190"/>
      <c r="AL10269" s="191"/>
    </row>
    <row r="10270" spans="1:38" x14ac:dyDescent="0.25">
      <c r="A10270" t="s">
        <v>37339</v>
      </c>
      <c r="B10270" t="s">
        <v>37338</v>
      </c>
      <c r="C10270" t="s">
        <v>36830</v>
      </c>
      <c r="D10270" t="s">
        <v>804</v>
      </c>
      <c r="E10270" t="s">
        <v>18329</v>
      </c>
      <c r="F10270" t="s">
        <v>54</v>
      </c>
      <c r="G10270"/>
      <c r="H10270" t="s">
        <v>49342</v>
      </c>
      <c r="I10270" t="s">
        <v>55792</v>
      </c>
      <c r="J10270" t="s">
        <v>37340</v>
      </c>
      <c r="K10270" t="s">
        <v>565</v>
      </c>
      <c r="L10270" s="119" t="str">
        <f t="shared" si="640"/>
        <v>NA</v>
      </c>
      <c r="M10270" s="119"/>
      <c r="N10270" s="120" t="str">
        <f t="shared" si="641"/>
        <v>NA</v>
      </c>
      <c r="O10270" s="120"/>
      <c r="P10270"/>
      <c r="Q10270"/>
      <c r="R10270"/>
      <c r="S10270"/>
      <c r="T10270"/>
      <c r="U10270" t="s">
        <v>30339</v>
      </c>
      <c r="V10270" t="s">
        <v>30337</v>
      </c>
      <c r="W10270" t="s">
        <v>30338</v>
      </c>
      <c r="X10270" t="s">
        <v>193</v>
      </c>
      <c r="Y10270" t="s">
        <v>4355</v>
      </c>
      <c r="Z10270" t="s">
        <v>54</v>
      </c>
      <c r="AA10270"/>
      <c r="AB10270" t="s">
        <v>48863</v>
      </c>
      <c r="AC10270" t="s">
        <v>55376</v>
      </c>
      <c r="AD10270"/>
      <c r="AE10270" t="s">
        <v>565</v>
      </c>
      <c r="AF10270" s="119" t="str">
        <f t="shared" si="642"/>
        <v>NA</v>
      </c>
      <c r="AG10270" s="119"/>
      <c r="AH10270" s="119"/>
      <c r="AI10270" s="119"/>
      <c r="AJ10270" s="119" t="str">
        <f t="shared" si="643"/>
        <v>NA</v>
      </c>
      <c r="AK10270" s="190"/>
      <c r="AL10270" s="191"/>
    </row>
    <row r="10271" spans="1:38" x14ac:dyDescent="0.25">
      <c r="A10271" t="s">
        <v>37007</v>
      </c>
      <c r="B10271" t="s">
        <v>37006</v>
      </c>
      <c r="C10271" t="s">
        <v>36830</v>
      </c>
      <c r="D10271" t="s">
        <v>804</v>
      </c>
      <c r="E10271" t="s">
        <v>37008</v>
      </c>
      <c r="F10271" t="s">
        <v>54</v>
      </c>
      <c r="G10271"/>
      <c r="H10271" t="s">
        <v>49343</v>
      </c>
      <c r="I10271" t="s">
        <v>55793</v>
      </c>
      <c r="J10271" t="s">
        <v>37009</v>
      </c>
      <c r="K10271" t="s">
        <v>565</v>
      </c>
      <c r="L10271" s="119" t="str">
        <f t="shared" si="640"/>
        <v>NA</v>
      </c>
      <c r="M10271" s="119"/>
      <c r="N10271" s="120" t="str">
        <f t="shared" si="641"/>
        <v>NA</v>
      </c>
      <c r="O10271" s="120"/>
      <c r="P10271"/>
      <c r="Q10271"/>
      <c r="R10271"/>
      <c r="S10271"/>
      <c r="T10271"/>
      <c r="U10271" t="s">
        <v>28257</v>
      </c>
      <c r="V10271" t="s">
        <v>28255</v>
      </c>
      <c r="W10271" t="s">
        <v>28256</v>
      </c>
      <c r="X10271" t="s">
        <v>193</v>
      </c>
      <c r="Y10271" t="s">
        <v>4355</v>
      </c>
      <c r="Z10271" t="s">
        <v>54</v>
      </c>
      <c r="AA10271"/>
      <c r="AB10271" t="s">
        <v>48862</v>
      </c>
      <c r="AC10271" t="s">
        <v>55376</v>
      </c>
      <c r="AD10271"/>
      <c r="AE10271" t="s">
        <v>565</v>
      </c>
      <c r="AF10271" s="119" t="str">
        <f t="shared" si="642"/>
        <v>NA</v>
      </c>
      <c r="AG10271" s="119"/>
      <c r="AH10271" s="119"/>
      <c r="AI10271" s="119"/>
      <c r="AJ10271" s="119" t="str">
        <f t="shared" si="643"/>
        <v>NA</v>
      </c>
      <c r="AK10271" s="190"/>
      <c r="AL10271" s="191"/>
    </row>
    <row r="10272" spans="1:38" x14ac:dyDescent="0.25">
      <c r="A10272" t="s">
        <v>37269</v>
      </c>
      <c r="B10272" t="s">
        <v>37268</v>
      </c>
      <c r="C10272" t="s">
        <v>36830</v>
      </c>
      <c r="D10272" t="s">
        <v>804</v>
      </c>
      <c r="E10272" t="s">
        <v>426</v>
      </c>
      <c r="F10272" t="s">
        <v>54</v>
      </c>
      <c r="G10272"/>
      <c r="H10272" t="s">
        <v>49344</v>
      </c>
      <c r="I10272" t="s">
        <v>55794</v>
      </c>
      <c r="J10272" t="s">
        <v>37270</v>
      </c>
      <c r="K10272" t="s">
        <v>565</v>
      </c>
      <c r="L10272" s="119" t="str">
        <f t="shared" si="640"/>
        <v>NA</v>
      </c>
      <c r="M10272" s="119"/>
      <c r="N10272" s="120" t="str">
        <f t="shared" si="641"/>
        <v>NA</v>
      </c>
      <c r="O10272" s="120"/>
      <c r="P10272"/>
      <c r="Q10272"/>
      <c r="R10272"/>
      <c r="S10272"/>
      <c r="T10272"/>
      <c r="U10272" t="s">
        <v>29735</v>
      </c>
      <c r="V10272" t="s">
        <v>29734</v>
      </c>
      <c r="W10272" t="s">
        <v>27469</v>
      </c>
      <c r="X10272" t="s">
        <v>193</v>
      </c>
      <c r="Y10272" t="s">
        <v>4355</v>
      </c>
      <c r="Z10272" t="s">
        <v>54</v>
      </c>
      <c r="AA10272"/>
      <c r="AB10272" t="s">
        <v>48862</v>
      </c>
      <c r="AC10272" t="s">
        <v>55376</v>
      </c>
      <c r="AD10272"/>
      <c r="AE10272" t="s">
        <v>565</v>
      </c>
      <c r="AF10272" s="119" t="str">
        <f t="shared" si="642"/>
        <v>NA</v>
      </c>
      <c r="AG10272" s="119"/>
      <c r="AH10272" s="119"/>
      <c r="AI10272" s="119"/>
      <c r="AJ10272" s="119" t="str">
        <f t="shared" si="643"/>
        <v>NA</v>
      </c>
      <c r="AK10272" s="190"/>
      <c r="AL10272" s="191"/>
    </row>
    <row r="10273" spans="1:38" x14ac:dyDescent="0.25">
      <c r="A10273" t="s">
        <v>36288</v>
      </c>
      <c r="B10273" t="s">
        <v>36287</v>
      </c>
      <c r="C10273" t="s">
        <v>3975</v>
      </c>
      <c r="D10273" t="s">
        <v>804</v>
      </c>
      <c r="E10273" t="s">
        <v>426</v>
      </c>
      <c r="F10273" t="s">
        <v>54</v>
      </c>
      <c r="G10273"/>
      <c r="H10273" t="s">
        <v>49344</v>
      </c>
      <c r="I10273" t="s">
        <v>55794</v>
      </c>
      <c r="J10273" t="s">
        <v>36289</v>
      </c>
      <c r="K10273" t="s">
        <v>565</v>
      </c>
      <c r="L10273" s="119" t="str">
        <f t="shared" si="640"/>
        <v>NA</v>
      </c>
      <c r="M10273" s="119"/>
      <c r="N10273" s="120" t="str">
        <f t="shared" si="641"/>
        <v>NA</v>
      </c>
      <c r="O10273" s="120"/>
      <c r="P10273"/>
      <c r="Q10273"/>
      <c r="R10273"/>
      <c r="S10273"/>
      <c r="T10273"/>
      <c r="U10273" t="s">
        <v>31291</v>
      </c>
      <c r="V10273" t="s">
        <v>31289</v>
      </c>
      <c r="W10273" t="s">
        <v>31290</v>
      </c>
      <c r="X10273" t="s">
        <v>193</v>
      </c>
      <c r="Y10273" t="s">
        <v>4355</v>
      </c>
      <c r="Z10273" t="s">
        <v>54</v>
      </c>
      <c r="AA10273"/>
      <c r="AB10273" t="s">
        <v>48862</v>
      </c>
      <c r="AC10273" t="s">
        <v>55376</v>
      </c>
      <c r="AD10273" t="s">
        <v>31291</v>
      </c>
      <c r="AE10273" t="s">
        <v>565</v>
      </c>
      <c r="AF10273" s="119" t="str">
        <f t="shared" si="642"/>
        <v>NA</v>
      </c>
      <c r="AG10273" s="119"/>
      <c r="AH10273" s="119"/>
      <c r="AI10273" s="119"/>
      <c r="AJ10273" s="119" t="str">
        <f t="shared" si="643"/>
        <v>NA</v>
      </c>
      <c r="AK10273" s="190"/>
      <c r="AL10273" s="191"/>
    </row>
    <row r="10274" spans="1:38" x14ac:dyDescent="0.25">
      <c r="A10274" t="s">
        <v>37455</v>
      </c>
      <c r="B10274" t="s">
        <v>37454</v>
      </c>
      <c r="C10274" t="s">
        <v>12644</v>
      </c>
      <c r="D10274" t="s">
        <v>804</v>
      </c>
      <c r="E10274" t="s">
        <v>20204</v>
      </c>
      <c r="F10274" t="s">
        <v>54</v>
      </c>
      <c r="G10274"/>
      <c r="H10274" t="s">
        <v>49345</v>
      </c>
      <c r="I10274" t="s">
        <v>55795</v>
      </c>
      <c r="J10274" t="s">
        <v>37456</v>
      </c>
      <c r="K10274" t="s">
        <v>565</v>
      </c>
      <c r="L10274" s="119" t="str">
        <f t="shared" si="640"/>
        <v>NA</v>
      </c>
      <c r="M10274" s="119"/>
      <c r="N10274" s="120" t="str">
        <f t="shared" si="641"/>
        <v>NA</v>
      </c>
      <c r="O10274" s="120"/>
      <c r="P10274"/>
      <c r="Q10274"/>
      <c r="R10274"/>
      <c r="S10274"/>
      <c r="T10274"/>
      <c r="U10274" t="s">
        <v>30614</v>
      </c>
      <c r="V10274" t="s">
        <v>30612</v>
      </c>
      <c r="W10274" t="s">
        <v>30613</v>
      </c>
      <c r="X10274" t="s">
        <v>193</v>
      </c>
      <c r="Y10274" t="s">
        <v>4355</v>
      </c>
      <c r="Z10274" t="s">
        <v>54</v>
      </c>
      <c r="AA10274"/>
      <c r="AB10274" t="s">
        <v>48862</v>
      </c>
      <c r="AC10274" t="s">
        <v>55376</v>
      </c>
      <c r="AD10274" t="s">
        <v>30614</v>
      </c>
      <c r="AE10274" t="s">
        <v>565</v>
      </c>
      <c r="AF10274" s="119" t="str">
        <f t="shared" si="642"/>
        <v>NA</v>
      </c>
      <c r="AG10274" s="119"/>
      <c r="AH10274" s="119"/>
      <c r="AI10274" s="119"/>
      <c r="AJ10274" s="119" t="str">
        <f t="shared" si="643"/>
        <v>NA</v>
      </c>
      <c r="AK10274" s="190"/>
      <c r="AL10274" s="191"/>
    </row>
    <row r="10275" spans="1:38" x14ac:dyDescent="0.25">
      <c r="A10275" t="s">
        <v>37442</v>
      </c>
      <c r="B10275" t="s">
        <v>37440</v>
      </c>
      <c r="C10275" t="s">
        <v>37441</v>
      </c>
      <c r="D10275" t="s">
        <v>804</v>
      </c>
      <c r="E10275" t="s">
        <v>37443</v>
      </c>
      <c r="F10275" t="s">
        <v>54</v>
      </c>
      <c r="G10275"/>
      <c r="H10275" t="s">
        <v>49346</v>
      </c>
      <c r="I10275" t="s">
        <v>55796</v>
      </c>
      <c r="J10275" t="s">
        <v>37444</v>
      </c>
      <c r="K10275" t="s">
        <v>565</v>
      </c>
      <c r="L10275" s="119" t="str">
        <f t="shared" si="640"/>
        <v>NA</v>
      </c>
      <c r="M10275" s="119"/>
      <c r="N10275" s="120" t="str">
        <f t="shared" si="641"/>
        <v>NA</v>
      </c>
      <c r="O10275" s="120"/>
      <c r="P10275"/>
      <c r="Q10275"/>
      <c r="R10275"/>
      <c r="S10275"/>
      <c r="T10275"/>
      <c r="U10275" t="s">
        <v>28066</v>
      </c>
      <c r="V10275" t="s">
        <v>28064</v>
      </c>
      <c r="W10275" t="s">
        <v>28065</v>
      </c>
      <c r="X10275" t="s">
        <v>193</v>
      </c>
      <c r="Y10275" t="s">
        <v>635</v>
      </c>
      <c r="Z10275" t="s">
        <v>54</v>
      </c>
      <c r="AA10275"/>
      <c r="AB10275" t="s">
        <v>48864</v>
      </c>
      <c r="AC10275" t="s">
        <v>55377</v>
      </c>
      <c r="AD10275" t="s">
        <v>28066</v>
      </c>
      <c r="AE10275" t="s">
        <v>565</v>
      </c>
      <c r="AF10275" s="119" t="str">
        <f t="shared" si="642"/>
        <v>NA</v>
      </c>
      <c r="AG10275" s="119"/>
      <c r="AH10275" s="119"/>
      <c r="AI10275" s="119"/>
      <c r="AJ10275" s="119" t="str">
        <f t="shared" si="643"/>
        <v>NA</v>
      </c>
      <c r="AK10275" s="190"/>
      <c r="AL10275" s="191"/>
    </row>
    <row r="10276" spans="1:38" x14ac:dyDescent="0.25">
      <c r="A10276" t="s">
        <v>37674</v>
      </c>
      <c r="B10276" t="s">
        <v>37673</v>
      </c>
      <c r="C10276" t="s">
        <v>3975</v>
      </c>
      <c r="D10276" t="s">
        <v>804</v>
      </c>
      <c r="E10276" t="s">
        <v>1598</v>
      </c>
      <c r="F10276" t="s">
        <v>54</v>
      </c>
      <c r="G10276"/>
      <c r="H10276" t="s">
        <v>49347</v>
      </c>
      <c r="I10276" t="s">
        <v>55797</v>
      </c>
      <c r="J10276"/>
      <c r="K10276" t="s">
        <v>565</v>
      </c>
      <c r="L10276" s="119" t="str">
        <f t="shared" si="640"/>
        <v>NA</v>
      </c>
      <c r="M10276" s="119"/>
      <c r="N10276" s="120" t="str">
        <f t="shared" si="641"/>
        <v>NA</v>
      </c>
      <c r="O10276" s="120"/>
      <c r="P10276"/>
      <c r="Q10276"/>
      <c r="R10276"/>
      <c r="S10276"/>
      <c r="T10276"/>
      <c r="U10276" t="s">
        <v>28351</v>
      </c>
      <c r="V10276" t="s">
        <v>28349</v>
      </c>
      <c r="W10276" t="s">
        <v>28350</v>
      </c>
      <c r="X10276" t="s">
        <v>193</v>
      </c>
      <c r="Y10276" t="s">
        <v>28352</v>
      </c>
      <c r="Z10276" t="s">
        <v>54</v>
      </c>
      <c r="AA10276"/>
      <c r="AB10276" t="s">
        <v>48865</v>
      </c>
      <c r="AC10276" t="s">
        <v>55378</v>
      </c>
      <c r="AD10276" t="s">
        <v>28351</v>
      </c>
      <c r="AE10276" t="s">
        <v>565</v>
      </c>
      <c r="AF10276" s="119" t="str">
        <f t="shared" si="642"/>
        <v>NA</v>
      </c>
      <c r="AG10276" s="119"/>
      <c r="AH10276" s="119"/>
      <c r="AI10276" s="119"/>
      <c r="AJ10276" s="119" t="str">
        <f t="shared" si="643"/>
        <v>NA</v>
      </c>
      <c r="AK10276" s="190"/>
      <c r="AL10276" s="191"/>
    </row>
    <row r="10277" spans="1:38" x14ac:dyDescent="0.25">
      <c r="A10277" t="s">
        <v>35921</v>
      </c>
      <c r="B10277" t="s">
        <v>35920</v>
      </c>
      <c r="C10277" t="s">
        <v>35916</v>
      </c>
      <c r="D10277" t="s">
        <v>804</v>
      </c>
      <c r="E10277" t="s">
        <v>35922</v>
      </c>
      <c r="F10277" t="s">
        <v>54</v>
      </c>
      <c r="G10277"/>
      <c r="H10277" t="s">
        <v>49348</v>
      </c>
      <c r="I10277" t="s">
        <v>55798</v>
      </c>
      <c r="J10277" t="s">
        <v>35923</v>
      </c>
      <c r="K10277" t="s">
        <v>565</v>
      </c>
      <c r="L10277" s="119" t="str">
        <f t="shared" si="640"/>
        <v>NA</v>
      </c>
      <c r="M10277" s="119"/>
      <c r="N10277" s="120" t="str">
        <f t="shared" si="641"/>
        <v>NA</v>
      </c>
      <c r="O10277" s="120"/>
      <c r="P10277"/>
      <c r="Q10277"/>
      <c r="R10277"/>
      <c r="S10277"/>
      <c r="T10277"/>
      <c r="U10277" t="s">
        <v>30265</v>
      </c>
      <c r="V10277" t="s">
        <v>30263</v>
      </c>
      <c r="W10277" t="s">
        <v>30264</v>
      </c>
      <c r="X10277" t="s">
        <v>193</v>
      </c>
      <c r="Y10277" t="s">
        <v>5977</v>
      </c>
      <c r="Z10277" t="s">
        <v>54</v>
      </c>
      <c r="AA10277"/>
      <c r="AB10277" t="s">
        <v>48866</v>
      </c>
      <c r="AC10277" t="s">
        <v>55379</v>
      </c>
      <c r="AD10277" t="s">
        <v>30266</v>
      </c>
      <c r="AE10277" t="s">
        <v>565</v>
      </c>
      <c r="AF10277" s="119" t="str">
        <f t="shared" si="642"/>
        <v>NA</v>
      </c>
      <c r="AG10277" s="119"/>
      <c r="AH10277" s="119"/>
      <c r="AI10277" s="119"/>
      <c r="AJ10277" s="119" t="str">
        <f t="shared" si="643"/>
        <v>NA</v>
      </c>
      <c r="AK10277" s="190"/>
      <c r="AL10277" s="191"/>
    </row>
    <row r="10278" spans="1:38" x14ac:dyDescent="0.25">
      <c r="A10278" t="s">
        <v>35854</v>
      </c>
      <c r="B10278" t="s">
        <v>35852</v>
      </c>
      <c r="C10278" t="s">
        <v>35853</v>
      </c>
      <c r="D10278" t="s">
        <v>804</v>
      </c>
      <c r="E10278" t="s">
        <v>35855</v>
      </c>
      <c r="F10278" t="s">
        <v>54</v>
      </c>
      <c r="G10278"/>
      <c r="H10278" t="s">
        <v>49349</v>
      </c>
      <c r="I10278" t="s">
        <v>55799</v>
      </c>
      <c r="J10278" t="s">
        <v>35856</v>
      </c>
      <c r="K10278" t="s">
        <v>565</v>
      </c>
      <c r="L10278" s="119" t="str">
        <f t="shared" si="640"/>
        <v>NA</v>
      </c>
      <c r="M10278" s="119"/>
      <c r="N10278" s="120" t="str">
        <f t="shared" si="641"/>
        <v>NA</v>
      </c>
      <c r="O10278" s="120"/>
      <c r="P10278"/>
      <c r="Q10278"/>
      <c r="R10278"/>
      <c r="S10278"/>
      <c r="T10278"/>
      <c r="U10278" t="s">
        <v>29677</v>
      </c>
      <c r="V10278" t="s">
        <v>29675</v>
      </c>
      <c r="W10278" t="s">
        <v>29676</v>
      </c>
      <c r="X10278" t="s">
        <v>193</v>
      </c>
      <c r="Y10278" t="s">
        <v>5977</v>
      </c>
      <c r="Z10278" t="s">
        <v>54</v>
      </c>
      <c r="AA10278"/>
      <c r="AB10278" t="s">
        <v>48867</v>
      </c>
      <c r="AC10278" t="s">
        <v>55379</v>
      </c>
      <c r="AD10278" t="s">
        <v>29678</v>
      </c>
      <c r="AE10278" t="s">
        <v>565</v>
      </c>
      <c r="AF10278" s="119" t="str">
        <f t="shared" si="642"/>
        <v>NA</v>
      </c>
      <c r="AG10278" s="119"/>
      <c r="AH10278" s="119"/>
      <c r="AI10278" s="119"/>
      <c r="AJ10278" s="119" t="str">
        <f t="shared" si="643"/>
        <v>NA</v>
      </c>
      <c r="AK10278" s="190"/>
      <c r="AL10278" s="191"/>
    </row>
    <row r="10279" spans="1:38" x14ac:dyDescent="0.25">
      <c r="A10279" t="s">
        <v>35859</v>
      </c>
      <c r="B10279" t="s">
        <v>35857</v>
      </c>
      <c r="C10279" t="s">
        <v>35858</v>
      </c>
      <c r="D10279" t="s">
        <v>804</v>
      </c>
      <c r="E10279" t="s">
        <v>3573</v>
      </c>
      <c r="F10279" t="s">
        <v>54</v>
      </c>
      <c r="G10279"/>
      <c r="H10279" t="s">
        <v>49350</v>
      </c>
      <c r="I10279" t="s">
        <v>55800</v>
      </c>
      <c r="J10279" t="s">
        <v>35860</v>
      </c>
      <c r="K10279" t="s">
        <v>565</v>
      </c>
      <c r="L10279" s="119" t="str">
        <f t="shared" si="640"/>
        <v>NA</v>
      </c>
      <c r="M10279" s="119"/>
      <c r="N10279" s="120" t="str">
        <f t="shared" si="641"/>
        <v>NA</v>
      </c>
      <c r="O10279" s="120"/>
      <c r="P10279"/>
      <c r="Q10279"/>
      <c r="R10279"/>
      <c r="S10279"/>
      <c r="T10279"/>
      <c r="U10279" t="s">
        <v>28031</v>
      </c>
      <c r="V10279" t="s">
        <v>28029</v>
      </c>
      <c r="W10279" t="s">
        <v>28030</v>
      </c>
      <c r="X10279" t="s">
        <v>193</v>
      </c>
      <c r="Y10279" t="s">
        <v>8899</v>
      </c>
      <c r="Z10279" t="s">
        <v>54</v>
      </c>
      <c r="AA10279"/>
      <c r="AB10279" t="s">
        <v>48868</v>
      </c>
      <c r="AC10279" t="s">
        <v>55380</v>
      </c>
      <c r="AD10279"/>
      <c r="AE10279" t="s">
        <v>565</v>
      </c>
      <c r="AF10279" s="119" t="str">
        <f t="shared" si="642"/>
        <v>NA</v>
      </c>
      <c r="AG10279" s="119"/>
      <c r="AH10279" s="119"/>
      <c r="AI10279" s="119"/>
      <c r="AJ10279" s="119" t="str">
        <f t="shared" si="643"/>
        <v>NA</v>
      </c>
      <c r="AK10279" s="190"/>
      <c r="AL10279" s="191"/>
    </row>
    <row r="10280" spans="1:38" x14ac:dyDescent="0.25">
      <c r="A10280" t="s">
        <v>37171</v>
      </c>
      <c r="B10280" t="s">
        <v>37170</v>
      </c>
      <c r="C10280" t="s">
        <v>35858</v>
      </c>
      <c r="D10280" t="s">
        <v>804</v>
      </c>
      <c r="E10280" t="s">
        <v>24418</v>
      </c>
      <c r="F10280" t="s">
        <v>54</v>
      </c>
      <c r="G10280"/>
      <c r="H10280" t="s">
        <v>49351</v>
      </c>
      <c r="I10280" t="s">
        <v>55801</v>
      </c>
      <c r="J10280" t="s">
        <v>37172</v>
      </c>
      <c r="K10280" t="s">
        <v>565</v>
      </c>
      <c r="L10280" s="119" t="str">
        <f t="shared" si="640"/>
        <v>NA</v>
      </c>
      <c r="M10280" s="119"/>
      <c r="N10280" s="120" t="str">
        <f t="shared" si="641"/>
        <v>NA</v>
      </c>
      <c r="O10280" s="120"/>
      <c r="P10280"/>
      <c r="Q10280"/>
      <c r="R10280"/>
      <c r="S10280"/>
      <c r="T10280"/>
      <c r="U10280" t="s">
        <v>30519</v>
      </c>
      <c r="V10280" t="s">
        <v>30517</v>
      </c>
      <c r="W10280" t="s">
        <v>30518</v>
      </c>
      <c r="X10280" t="s">
        <v>193</v>
      </c>
      <c r="Y10280" t="s">
        <v>8899</v>
      </c>
      <c r="Z10280" t="s">
        <v>54</v>
      </c>
      <c r="AA10280"/>
      <c r="AB10280" t="s">
        <v>48868</v>
      </c>
      <c r="AC10280" t="s">
        <v>55380</v>
      </c>
      <c r="AD10280"/>
      <c r="AE10280" t="s">
        <v>565</v>
      </c>
      <c r="AF10280" s="119" t="str">
        <f t="shared" si="642"/>
        <v>NA</v>
      </c>
      <c r="AG10280" s="119"/>
      <c r="AH10280" s="119"/>
      <c r="AI10280" s="119"/>
      <c r="AJ10280" s="119" t="str">
        <f t="shared" si="643"/>
        <v>NA</v>
      </c>
      <c r="AK10280" s="190"/>
      <c r="AL10280" s="191"/>
    </row>
    <row r="10281" spans="1:38" x14ac:dyDescent="0.25">
      <c r="A10281" t="s">
        <v>37011</v>
      </c>
      <c r="B10281" t="s">
        <v>37010</v>
      </c>
      <c r="C10281" t="s">
        <v>35858</v>
      </c>
      <c r="D10281" t="s">
        <v>804</v>
      </c>
      <c r="E10281" t="s">
        <v>24418</v>
      </c>
      <c r="F10281" t="s">
        <v>54</v>
      </c>
      <c r="G10281"/>
      <c r="H10281" t="s">
        <v>49351</v>
      </c>
      <c r="I10281" t="s">
        <v>55801</v>
      </c>
      <c r="J10281" t="s">
        <v>37012</v>
      </c>
      <c r="K10281" t="s">
        <v>565</v>
      </c>
      <c r="L10281" s="119" t="str">
        <f t="shared" si="640"/>
        <v>NA</v>
      </c>
      <c r="M10281" s="119"/>
      <c r="N10281" s="120" t="str">
        <f t="shared" si="641"/>
        <v>NA</v>
      </c>
      <c r="O10281" s="120"/>
      <c r="P10281"/>
      <c r="Q10281"/>
      <c r="R10281"/>
      <c r="S10281"/>
      <c r="T10281"/>
      <c r="U10281" t="s">
        <v>31288</v>
      </c>
      <c r="V10281" t="s">
        <v>31286</v>
      </c>
      <c r="W10281" t="s">
        <v>31287</v>
      </c>
      <c r="X10281" t="s">
        <v>193</v>
      </c>
      <c r="Y10281" t="s">
        <v>8899</v>
      </c>
      <c r="Z10281" t="s">
        <v>54</v>
      </c>
      <c r="AA10281"/>
      <c r="AB10281" t="s">
        <v>48868</v>
      </c>
      <c r="AC10281" t="s">
        <v>55380</v>
      </c>
      <c r="AD10281" t="s">
        <v>31288</v>
      </c>
      <c r="AE10281" t="s">
        <v>565</v>
      </c>
      <c r="AF10281" s="119" t="str">
        <f t="shared" si="642"/>
        <v>NA</v>
      </c>
      <c r="AG10281" s="119"/>
      <c r="AH10281" s="119"/>
      <c r="AI10281" s="119"/>
      <c r="AJ10281" s="119" t="str">
        <f t="shared" si="643"/>
        <v>NA</v>
      </c>
      <c r="AK10281" s="190"/>
      <c r="AL10281" s="191"/>
    </row>
    <row r="10282" spans="1:38" x14ac:dyDescent="0.25">
      <c r="A10282" t="s">
        <v>37169</v>
      </c>
      <c r="B10282" t="s">
        <v>37168</v>
      </c>
      <c r="C10282" t="s">
        <v>29617</v>
      </c>
      <c r="D10282" t="s">
        <v>804</v>
      </c>
      <c r="E10282" t="s">
        <v>24418</v>
      </c>
      <c r="F10282" t="s">
        <v>54</v>
      </c>
      <c r="G10282"/>
      <c r="H10282" t="s">
        <v>49351</v>
      </c>
      <c r="I10282" t="s">
        <v>55801</v>
      </c>
      <c r="J10282" t="s">
        <v>37169</v>
      </c>
      <c r="K10282" t="s">
        <v>565</v>
      </c>
      <c r="L10282" s="119" t="str">
        <f t="shared" si="640"/>
        <v>NA</v>
      </c>
      <c r="M10282" s="119"/>
      <c r="N10282" s="120" t="str">
        <f t="shared" si="641"/>
        <v>NA</v>
      </c>
      <c r="O10282" s="120"/>
      <c r="P10282"/>
      <c r="Q10282"/>
      <c r="R10282"/>
      <c r="S10282"/>
      <c r="T10282"/>
      <c r="U10282" t="s">
        <v>28468</v>
      </c>
      <c r="V10282" t="s">
        <v>28467</v>
      </c>
      <c r="W10282" t="s">
        <v>27449</v>
      </c>
      <c r="X10282" t="s">
        <v>193</v>
      </c>
      <c r="Y10282" t="s">
        <v>8803</v>
      </c>
      <c r="Z10282" t="s">
        <v>54</v>
      </c>
      <c r="AA10282"/>
      <c r="AB10282" t="s">
        <v>48869</v>
      </c>
      <c r="AC10282" t="s">
        <v>55381</v>
      </c>
      <c r="AD10282" t="s">
        <v>28468</v>
      </c>
      <c r="AE10282" t="s">
        <v>565</v>
      </c>
      <c r="AF10282" s="119" t="str">
        <f t="shared" si="642"/>
        <v>NA</v>
      </c>
      <c r="AG10282" s="119"/>
      <c r="AH10282" s="119"/>
      <c r="AI10282" s="119"/>
      <c r="AJ10282" s="119" t="str">
        <f t="shared" si="643"/>
        <v>NA</v>
      </c>
      <c r="AK10282" s="190"/>
      <c r="AL10282" s="191"/>
    </row>
    <row r="10283" spans="1:38" x14ac:dyDescent="0.25">
      <c r="A10283" t="s">
        <v>36730</v>
      </c>
      <c r="B10283" t="s">
        <v>36729</v>
      </c>
      <c r="C10283" t="s">
        <v>5135</v>
      </c>
      <c r="D10283" t="s">
        <v>804</v>
      </c>
      <c r="E10283" t="s">
        <v>36731</v>
      </c>
      <c r="F10283" t="s">
        <v>54</v>
      </c>
      <c r="G10283"/>
      <c r="H10283" t="s">
        <v>49352</v>
      </c>
      <c r="I10283" t="s">
        <v>55802</v>
      </c>
      <c r="J10283" t="s">
        <v>36732</v>
      </c>
      <c r="K10283" t="s">
        <v>565</v>
      </c>
      <c r="L10283" s="119" t="str">
        <f t="shared" si="640"/>
        <v>NA</v>
      </c>
      <c r="M10283" s="119"/>
      <c r="N10283" s="120" t="str">
        <f t="shared" si="641"/>
        <v>NA</v>
      </c>
      <c r="O10283" s="120"/>
      <c r="P10283"/>
      <c r="Q10283"/>
      <c r="R10283"/>
      <c r="S10283"/>
      <c r="T10283"/>
      <c r="U10283" t="s">
        <v>28037</v>
      </c>
      <c r="V10283" t="s">
        <v>28035</v>
      </c>
      <c r="W10283" t="s">
        <v>28036</v>
      </c>
      <c r="X10283" t="s">
        <v>193</v>
      </c>
      <c r="Y10283" t="s">
        <v>8803</v>
      </c>
      <c r="Z10283" t="s">
        <v>54</v>
      </c>
      <c r="AA10283"/>
      <c r="AB10283" t="s">
        <v>48869</v>
      </c>
      <c r="AC10283" t="s">
        <v>55381</v>
      </c>
      <c r="AD10283" t="s">
        <v>28037</v>
      </c>
      <c r="AE10283" t="s">
        <v>565</v>
      </c>
      <c r="AF10283" s="119" t="str">
        <f t="shared" si="642"/>
        <v>NA</v>
      </c>
      <c r="AG10283" s="119"/>
      <c r="AH10283" s="119"/>
      <c r="AI10283" s="119"/>
      <c r="AJ10283" s="119" t="str">
        <f t="shared" si="643"/>
        <v>NA</v>
      </c>
      <c r="AK10283" s="190"/>
      <c r="AL10283" s="191"/>
    </row>
    <row r="10284" spans="1:38" x14ac:dyDescent="0.25">
      <c r="A10284" t="s">
        <v>37050</v>
      </c>
      <c r="B10284" t="s">
        <v>37048</v>
      </c>
      <c r="C10284" t="s">
        <v>37049</v>
      </c>
      <c r="D10284" t="s">
        <v>804</v>
      </c>
      <c r="E10284" t="s">
        <v>37051</v>
      </c>
      <c r="F10284" t="s">
        <v>54</v>
      </c>
      <c r="G10284"/>
      <c r="H10284" t="s">
        <v>49353</v>
      </c>
      <c r="I10284" t="s">
        <v>55803</v>
      </c>
      <c r="J10284" t="s">
        <v>37052</v>
      </c>
      <c r="K10284" t="s">
        <v>565</v>
      </c>
      <c r="L10284" s="119" t="str">
        <f t="shared" si="640"/>
        <v>NA</v>
      </c>
      <c r="M10284" s="119"/>
      <c r="N10284" s="120" t="str">
        <f t="shared" si="641"/>
        <v>NA</v>
      </c>
      <c r="O10284" s="120"/>
      <c r="P10284"/>
      <c r="Q10284"/>
      <c r="R10284"/>
      <c r="S10284"/>
      <c r="T10284"/>
      <c r="U10284" t="s">
        <v>28040</v>
      </c>
      <c r="V10284" t="s">
        <v>28038</v>
      </c>
      <c r="W10284" t="s">
        <v>28039</v>
      </c>
      <c r="X10284" t="s">
        <v>193</v>
      </c>
      <c r="Y10284" t="s">
        <v>8803</v>
      </c>
      <c r="Z10284" t="s">
        <v>54</v>
      </c>
      <c r="AA10284"/>
      <c r="AB10284" t="s">
        <v>48869</v>
      </c>
      <c r="AC10284" t="s">
        <v>55381</v>
      </c>
      <c r="AD10284" t="s">
        <v>28040</v>
      </c>
      <c r="AE10284" t="s">
        <v>565</v>
      </c>
      <c r="AF10284" s="119" t="str">
        <f t="shared" si="642"/>
        <v>NA</v>
      </c>
      <c r="AG10284" s="119"/>
      <c r="AH10284" s="119"/>
      <c r="AI10284" s="119"/>
      <c r="AJ10284" s="119" t="str">
        <f t="shared" si="643"/>
        <v>NA</v>
      </c>
      <c r="AK10284" s="190"/>
      <c r="AL10284" s="191"/>
    </row>
    <row r="10285" spans="1:38" x14ac:dyDescent="0.25">
      <c r="A10285" t="s">
        <v>36831</v>
      </c>
      <c r="B10285" t="s">
        <v>36829</v>
      </c>
      <c r="C10285" t="s">
        <v>36830</v>
      </c>
      <c r="D10285" t="s">
        <v>804</v>
      </c>
      <c r="E10285" t="s">
        <v>2228</v>
      </c>
      <c r="F10285" t="s">
        <v>54</v>
      </c>
      <c r="G10285"/>
      <c r="H10285" t="s">
        <v>49354</v>
      </c>
      <c r="I10285" t="s">
        <v>55804</v>
      </c>
      <c r="J10285" t="s">
        <v>36832</v>
      </c>
      <c r="K10285" t="s">
        <v>565</v>
      </c>
      <c r="L10285" s="119" t="str">
        <f t="shared" si="640"/>
        <v>NA</v>
      </c>
      <c r="M10285" s="119"/>
      <c r="N10285" s="120" t="str">
        <f t="shared" si="641"/>
        <v>NA</v>
      </c>
      <c r="O10285" s="120"/>
      <c r="P10285"/>
      <c r="Q10285"/>
      <c r="R10285"/>
      <c r="S10285"/>
      <c r="T10285"/>
      <c r="U10285" t="s">
        <v>29644</v>
      </c>
      <c r="V10285" t="s">
        <v>29642</v>
      </c>
      <c r="W10285" t="s">
        <v>29643</v>
      </c>
      <c r="X10285" t="s">
        <v>193</v>
      </c>
      <c r="Y10285" t="s">
        <v>4363</v>
      </c>
      <c r="Z10285" t="s">
        <v>54</v>
      </c>
      <c r="AA10285"/>
      <c r="AB10285" t="s">
        <v>48870</v>
      </c>
      <c r="AC10285" t="s">
        <v>55382</v>
      </c>
      <c r="AD10285" t="s">
        <v>29644</v>
      </c>
      <c r="AE10285" t="s">
        <v>565</v>
      </c>
      <c r="AF10285" s="119" t="str">
        <f t="shared" si="642"/>
        <v>NA</v>
      </c>
      <c r="AG10285" s="119"/>
      <c r="AH10285" s="119"/>
      <c r="AI10285" s="119"/>
      <c r="AJ10285" s="119" t="str">
        <f t="shared" si="643"/>
        <v>NA</v>
      </c>
      <c r="AK10285" s="190"/>
      <c r="AL10285" s="191"/>
    </row>
    <row r="10286" spans="1:38" x14ac:dyDescent="0.25">
      <c r="A10286" t="s">
        <v>37029</v>
      </c>
      <c r="B10286" t="s">
        <v>37028</v>
      </c>
      <c r="C10286" t="s">
        <v>36830</v>
      </c>
      <c r="D10286" t="s">
        <v>804</v>
      </c>
      <c r="E10286" t="s">
        <v>37030</v>
      </c>
      <c r="F10286" t="s">
        <v>54</v>
      </c>
      <c r="G10286"/>
      <c r="H10286" t="s">
        <v>49355</v>
      </c>
      <c r="I10286" t="s">
        <v>55805</v>
      </c>
      <c r="J10286" t="s">
        <v>37031</v>
      </c>
      <c r="K10286" t="s">
        <v>565</v>
      </c>
      <c r="L10286" s="119" t="str">
        <f t="shared" si="640"/>
        <v>NA</v>
      </c>
      <c r="M10286" s="119"/>
      <c r="N10286" s="120" t="str">
        <f t="shared" si="641"/>
        <v>NA</v>
      </c>
      <c r="O10286" s="120"/>
      <c r="P10286"/>
      <c r="Q10286"/>
      <c r="R10286"/>
      <c r="S10286"/>
      <c r="T10286"/>
      <c r="U10286" t="s">
        <v>29801</v>
      </c>
      <c r="V10286" t="s">
        <v>29799</v>
      </c>
      <c r="W10286" t="s">
        <v>29800</v>
      </c>
      <c r="X10286" t="s">
        <v>193</v>
      </c>
      <c r="Y10286" t="s">
        <v>5284</v>
      </c>
      <c r="Z10286" t="s">
        <v>54</v>
      </c>
      <c r="AA10286"/>
      <c r="AB10286" t="s">
        <v>48871</v>
      </c>
      <c r="AC10286" t="s">
        <v>55383</v>
      </c>
      <c r="AD10286" t="s">
        <v>29802</v>
      </c>
      <c r="AE10286" t="s">
        <v>565</v>
      </c>
      <c r="AF10286" s="119" t="str">
        <f t="shared" si="642"/>
        <v>NA</v>
      </c>
      <c r="AG10286" s="119"/>
      <c r="AH10286" s="119"/>
      <c r="AI10286" s="119"/>
      <c r="AJ10286" s="119" t="str">
        <f t="shared" si="643"/>
        <v>NA</v>
      </c>
      <c r="AK10286" s="190"/>
      <c r="AL10286" s="191"/>
    </row>
    <row r="10287" spans="1:38" x14ac:dyDescent="0.25">
      <c r="A10287" t="s">
        <v>35972</v>
      </c>
      <c r="B10287" t="s">
        <v>35971</v>
      </c>
      <c r="C10287" t="s">
        <v>9640</v>
      </c>
      <c r="D10287" t="s">
        <v>804</v>
      </c>
      <c r="E10287" t="s">
        <v>3997</v>
      </c>
      <c r="F10287" t="s">
        <v>54</v>
      </c>
      <c r="G10287"/>
      <c r="H10287" t="s">
        <v>49356</v>
      </c>
      <c r="I10287" t="s">
        <v>55806</v>
      </c>
      <c r="J10287" t="s">
        <v>35973</v>
      </c>
      <c r="K10287" t="s">
        <v>565</v>
      </c>
      <c r="L10287" s="119" t="str">
        <f t="shared" si="640"/>
        <v>NA</v>
      </c>
      <c r="M10287" s="119"/>
      <c r="N10287" s="120" t="str">
        <f t="shared" si="641"/>
        <v>NA</v>
      </c>
      <c r="O10287" s="120"/>
      <c r="P10287"/>
      <c r="Q10287"/>
      <c r="R10287"/>
      <c r="S10287"/>
      <c r="T10287"/>
      <c r="U10287" t="s">
        <v>28564</v>
      </c>
      <c r="V10287" t="s">
        <v>28562</v>
      </c>
      <c r="W10287" t="s">
        <v>28563</v>
      </c>
      <c r="X10287" t="s">
        <v>193</v>
      </c>
      <c r="Y10287" t="s">
        <v>5284</v>
      </c>
      <c r="Z10287" t="s">
        <v>54</v>
      </c>
      <c r="AA10287"/>
      <c r="AB10287" t="s">
        <v>48872</v>
      </c>
      <c r="AC10287" t="s">
        <v>55383</v>
      </c>
      <c r="AD10287" t="s">
        <v>28564</v>
      </c>
      <c r="AE10287" t="s">
        <v>565</v>
      </c>
      <c r="AF10287" s="119" t="str">
        <f t="shared" si="642"/>
        <v>NA</v>
      </c>
      <c r="AG10287" s="119"/>
      <c r="AH10287" s="119"/>
      <c r="AI10287" s="119"/>
      <c r="AJ10287" s="119" t="str">
        <f t="shared" si="643"/>
        <v>NA</v>
      </c>
      <c r="AK10287" s="190"/>
      <c r="AL10287" s="191"/>
    </row>
    <row r="10288" spans="1:38" x14ac:dyDescent="0.25">
      <c r="A10288" t="s">
        <v>35997</v>
      </c>
      <c r="B10288" t="s">
        <v>35995</v>
      </c>
      <c r="C10288" t="s">
        <v>35996</v>
      </c>
      <c r="D10288" t="s">
        <v>804</v>
      </c>
      <c r="E10288" t="s">
        <v>35998</v>
      </c>
      <c r="F10288" t="s">
        <v>54</v>
      </c>
      <c r="G10288"/>
      <c r="H10288" t="s">
        <v>49357</v>
      </c>
      <c r="I10288" t="s">
        <v>55807</v>
      </c>
      <c r="J10288" t="s">
        <v>35999</v>
      </c>
      <c r="K10288" t="s">
        <v>565</v>
      </c>
      <c r="L10288" s="119" t="str">
        <f t="shared" si="640"/>
        <v>NA</v>
      </c>
      <c r="M10288" s="119"/>
      <c r="N10288" s="120" t="str">
        <f t="shared" si="641"/>
        <v>NA</v>
      </c>
      <c r="O10288" s="120"/>
      <c r="P10288"/>
      <c r="Q10288"/>
      <c r="R10288"/>
      <c r="S10288"/>
      <c r="T10288"/>
      <c r="U10288" t="s">
        <v>30292</v>
      </c>
      <c r="V10288" t="s">
        <v>30290</v>
      </c>
      <c r="W10288" t="s">
        <v>30291</v>
      </c>
      <c r="X10288" t="s">
        <v>193</v>
      </c>
      <c r="Y10288" t="s">
        <v>5284</v>
      </c>
      <c r="Z10288" t="s">
        <v>54</v>
      </c>
      <c r="AA10288"/>
      <c r="AB10288" t="s">
        <v>48871</v>
      </c>
      <c r="AC10288" t="s">
        <v>55383</v>
      </c>
      <c r="AD10288" t="s">
        <v>30292</v>
      </c>
      <c r="AE10288" t="s">
        <v>565</v>
      </c>
      <c r="AF10288" s="119" t="str">
        <f t="shared" si="642"/>
        <v>NA</v>
      </c>
      <c r="AG10288" s="119"/>
      <c r="AH10288" s="119"/>
      <c r="AI10288" s="119"/>
      <c r="AJ10288" s="119" t="str">
        <f t="shared" si="643"/>
        <v>NA</v>
      </c>
      <c r="AK10288" s="190"/>
      <c r="AL10288" s="191"/>
    </row>
    <row r="10289" spans="1:38" x14ac:dyDescent="0.25">
      <c r="A10289" t="s">
        <v>36883</v>
      </c>
      <c r="B10289" t="s">
        <v>36881</v>
      </c>
      <c r="C10289" t="s">
        <v>36882</v>
      </c>
      <c r="D10289" t="s">
        <v>804</v>
      </c>
      <c r="E10289" t="s">
        <v>1817</v>
      </c>
      <c r="F10289" t="s">
        <v>54</v>
      </c>
      <c r="G10289"/>
      <c r="H10289" t="s">
        <v>49358</v>
      </c>
      <c r="I10289" t="s">
        <v>55808</v>
      </c>
      <c r="J10289" t="s">
        <v>36883</v>
      </c>
      <c r="K10289" t="s">
        <v>565</v>
      </c>
      <c r="L10289" s="119" t="str">
        <f t="shared" si="640"/>
        <v>NA</v>
      </c>
      <c r="M10289" s="119"/>
      <c r="N10289" s="120" t="str">
        <f t="shared" si="641"/>
        <v>NA</v>
      </c>
      <c r="O10289" s="120"/>
      <c r="P10289"/>
      <c r="Q10289"/>
      <c r="R10289"/>
      <c r="S10289"/>
      <c r="T10289"/>
      <c r="U10289" t="s">
        <v>28099</v>
      </c>
      <c r="V10289" t="s">
        <v>28097</v>
      </c>
      <c r="W10289" t="s">
        <v>28098</v>
      </c>
      <c r="X10289" t="s">
        <v>193</v>
      </c>
      <c r="Y10289" t="s">
        <v>5284</v>
      </c>
      <c r="Z10289" t="s">
        <v>54</v>
      </c>
      <c r="AA10289"/>
      <c r="AB10289" t="s">
        <v>48872</v>
      </c>
      <c r="AC10289" t="s">
        <v>55383</v>
      </c>
      <c r="AD10289" t="s">
        <v>28099</v>
      </c>
      <c r="AE10289" t="s">
        <v>565</v>
      </c>
      <c r="AF10289" s="119" t="str">
        <f t="shared" si="642"/>
        <v>NA</v>
      </c>
      <c r="AG10289" s="119"/>
      <c r="AH10289" s="119"/>
      <c r="AI10289" s="119"/>
      <c r="AJ10289" s="119" t="str">
        <f t="shared" si="643"/>
        <v>NA</v>
      </c>
      <c r="AK10289" s="190"/>
      <c r="AL10289" s="191"/>
    </row>
    <row r="10290" spans="1:38" x14ac:dyDescent="0.25">
      <c r="A10290" t="s">
        <v>37474</v>
      </c>
      <c r="B10290" t="s">
        <v>37472</v>
      </c>
      <c r="C10290" t="s">
        <v>37473</v>
      </c>
      <c r="D10290" t="s">
        <v>804</v>
      </c>
      <c r="E10290" t="s">
        <v>870</v>
      </c>
      <c r="F10290" t="s">
        <v>54</v>
      </c>
      <c r="G10290"/>
      <c r="H10290" t="s">
        <v>49359</v>
      </c>
      <c r="I10290" t="s">
        <v>55809</v>
      </c>
      <c r="J10290" t="s">
        <v>37475</v>
      </c>
      <c r="K10290" t="s">
        <v>565</v>
      </c>
      <c r="L10290" s="119" t="str">
        <f t="shared" si="640"/>
        <v>NA</v>
      </c>
      <c r="M10290" s="119"/>
      <c r="N10290" s="120" t="str">
        <f t="shared" si="641"/>
        <v>NA</v>
      </c>
      <c r="O10290" s="120"/>
      <c r="P10290"/>
      <c r="Q10290"/>
      <c r="R10290"/>
      <c r="S10290"/>
      <c r="T10290"/>
      <c r="U10290" t="s">
        <v>30495</v>
      </c>
      <c r="V10290" t="s">
        <v>30493</v>
      </c>
      <c r="W10290" t="s">
        <v>30494</v>
      </c>
      <c r="X10290" t="s">
        <v>193</v>
      </c>
      <c r="Y10290" t="s">
        <v>5284</v>
      </c>
      <c r="Z10290" t="s">
        <v>54</v>
      </c>
      <c r="AA10290"/>
      <c r="AB10290" t="s">
        <v>48872</v>
      </c>
      <c r="AC10290" t="s">
        <v>55383</v>
      </c>
      <c r="AD10290" t="s">
        <v>30496</v>
      </c>
      <c r="AE10290" t="s">
        <v>565</v>
      </c>
      <c r="AF10290" s="119" t="str">
        <f t="shared" si="642"/>
        <v>NA</v>
      </c>
      <c r="AG10290" s="119"/>
      <c r="AH10290" s="119"/>
      <c r="AI10290" s="119"/>
      <c r="AJ10290" s="119" t="str">
        <f t="shared" si="643"/>
        <v>NA</v>
      </c>
      <c r="AK10290" s="190"/>
      <c r="AL10290" s="191"/>
    </row>
    <row r="10291" spans="1:38" x14ac:dyDescent="0.25">
      <c r="A10291" t="s">
        <v>36273</v>
      </c>
      <c r="B10291" t="s">
        <v>36272</v>
      </c>
      <c r="C10291" t="s">
        <v>3975</v>
      </c>
      <c r="D10291" t="s">
        <v>804</v>
      </c>
      <c r="E10291" t="s">
        <v>3260</v>
      </c>
      <c r="F10291" t="s">
        <v>54</v>
      </c>
      <c r="G10291"/>
      <c r="H10291" t="s">
        <v>49360</v>
      </c>
      <c r="I10291" t="s">
        <v>55810</v>
      </c>
      <c r="J10291" t="s">
        <v>36273</v>
      </c>
      <c r="K10291" t="s">
        <v>565</v>
      </c>
      <c r="L10291" s="119" t="str">
        <f t="shared" si="640"/>
        <v>NA</v>
      </c>
      <c r="M10291" s="119"/>
      <c r="N10291" s="120" t="str">
        <f t="shared" si="641"/>
        <v>NA</v>
      </c>
      <c r="O10291" s="120"/>
      <c r="P10291"/>
      <c r="Q10291"/>
      <c r="R10291"/>
      <c r="S10291"/>
      <c r="T10291"/>
      <c r="U10291" t="s">
        <v>29117</v>
      </c>
      <c r="V10291" t="s">
        <v>29115</v>
      </c>
      <c r="W10291" t="s">
        <v>29116</v>
      </c>
      <c r="X10291" t="s">
        <v>193</v>
      </c>
      <c r="Y10291" t="s">
        <v>5859</v>
      </c>
      <c r="Z10291" t="s">
        <v>54</v>
      </c>
      <c r="AA10291"/>
      <c r="AB10291" t="s">
        <v>48873</v>
      </c>
      <c r="AC10291" t="s">
        <v>55384</v>
      </c>
      <c r="AD10291" t="s">
        <v>29117</v>
      </c>
      <c r="AE10291" t="s">
        <v>565</v>
      </c>
      <c r="AF10291" s="119" t="str">
        <f t="shared" si="642"/>
        <v>NA</v>
      </c>
      <c r="AG10291" s="119"/>
      <c r="AH10291" s="119"/>
      <c r="AI10291" s="119"/>
      <c r="AJ10291" s="119" t="str">
        <f t="shared" si="643"/>
        <v>NA</v>
      </c>
      <c r="AK10291" s="190"/>
      <c r="AL10291" s="191"/>
    </row>
    <row r="10292" spans="1:38" x14ac:dyDescent="0.25">
      <c r="A10292" t="s">
        <v>37665</v>
      </c>
      <c r="B10292" t="s">
        <v>37663</v>
      </c>
      <c r="C10292" t="s">
        <v>37664</v>
      </c>
      <c r="D10292" t="s">
        <v>804</v>
      </c>
      <c r="E10292" t="s">
        <v>37666</v>
      </c>
      <c r="F10292" t="s">
        <v>54</v>
      </c>
      <c r="G10292"/>
      <c r="H10292" t="s">
        <v>49361</v>
      </c>
      <c r="I10292" t="s">
        <v>55811</v>
      </c>
      <c r="J10292" t="s">
        <v>37667</v>
      </c>
      <c r="K10292" t="s">
        <v>565</v>
      </c>
      <c r="L10292" s="119" t="str">
        <f t="shared" si="640"/>
        <v>NA</v>
      </c>
      <c r="M10292" s="119"/>
      <c r="N10292" s="120" t="str">
        <f t="shared" si="641"/>
        <v>NA</v>
      </c>
      <c r="O10292" s="120"/>
      <c r="P10292"/>
      <c r="Q10292"/>
      <c r="R10292"/>
      <c r="S10292"/>
      <c r="T10292"/>
      <c r="U10292" t="s">
        <v>27610</v>
      </c>
      <c r="V10292" t="s">
        <v>27608</v>
      </c>
      <c r="W10292" t="s">
        <v>27609</v>
      </c>
      <c r="X10292" t="s">
        <v>193</v>
      </c>
      <c r="Y10292" t="s">
        <v>27611</v>
      </c>
      <c r="Z10292" t="s">
        <v>54</v>
      </c>
      <c r="AA10292"/>
      <c r="AB10292" t="s">
        <v>48874</v>
      </c>
      <c r="AC10292" t="s">
        <v>55385</v>
      </c>
      <c r="AD10292"/>
      <c r="AE10292" t="s">
        <v>565</v>
      </c>
      <c r="AF10292" s="119" t="str">
        <f t="shared" si="642"/>
        <v>NA</v>
      </c>
      <c r="AG10292" s="119"/>
      <c r="AH10292" s="119"/>
      <c r="AI10292" s="119"/>
      <c r="AJ10292" s="119" t="str">
        <f t="shared" si="643"/>
        <v>NA</v>
      </c>
      <c r="AK10292" s="190"/>
      <c r="AL10292" s="191"/>
    </row>
    <row r="10293" spans="1:38" x14ac:dyDescent="0.25">
      <c r="A10293" t="s">
        <v>37875</v>
      </c>
      <c r="B10293" t="s">
        <v>37874</v>
      </c>
      <c r="C10293" t="s">
        <v>7461</v>
      </c>
      <c r="D10293" t="s">
        <v>804</v>
      </c>
      <c r="E10293" t="s">
        <v>5236</v>
      </c>
      <c r="F10293" t="s">
        <v>54</v>
      </c>
      <c r="G10293"/>
      <c r="H10293" t="s">
        <v>49362</v>
      </c>
      <c r="I10293" t="s">
        <v>55812</v>
      </c>
      <c r="J10293" t="s">
        <v>37875</v>
      </c>
      <c r="K10293" t="s">
        <v>565</v>
      </c>
      <c r="L10293" s="119" t="str">
        <f t="shared" si="640"/>
        <v>NA</v>
      </c>
      <c r="M10293" s="119"/>
      <c r="N10293" s="120" t="str">
        <f t="shared" si="641"/>
        <v>NA</v>
      </c>
      <c r="O10293" s="120"/>
      <c r="P10293"/>
      <c r="Q10293"/>
      <c r="R10293"/>
      <c r="S10293"/>
      <c r="T10293"/>
      <c r="U10293" t="s">
        <v>30792</v>
      </c>
      <c r="V10293" t="s">
        <v>30791</v>
      </c>
      <c r="W10293" t="s">
        <v>27547</v>
      </c>
      <c r="X10293" t="s">
        <v>193</v>
      </c>
      <c r="Y10293" t="s">
        <v>22421</v>
      </c>
      <c r="Z10293" t="s">
        <v>54</v>
      </c>
      <c r="AA10293"/>
      <c r="AB10293" t="s">
        <v>48875</v>
      </c>
      <c r="AC10293" t="s">
        <v>55386</v>
      </c>
      <c r="AD10293" t="s">
        <v>30793</v>
      </c>
      <c r="AE10293" t="s">
        <v>565</v>
      </c>
      <c r="AF10293" s="119" t="str">
        <f t="shared" si="642"/>
        <v>NA</v>
      </c>
      <c r="AG10293" s="119"/>
      <c r="AH10293" s="119"/>
      <c r="AI10293" s="119"/>
      <c r="AJ10293" s="119" t="str">
        <f t="shared" si="643"/>
        <v>NA</v>
      </c>
      <c r="AK10293" s="190"/>
      <c r="AL10293" s="191"/>
    </row>
    <row r="10294" spans="1:38" x14ac:dyDescent="0.25">
      <c r="A10294" t="s">
        <v>4723</v>
      </c>
      <c r="B10294" t="s">
        <v>36513</v>
      </c>
      <c r="C10294" t="s">
        <v>36514</v>
      </c>
      <c r="D10294" t="s">
        <v>804</v>
      </c>
      <c r="E10294" t="s">
        <v>36515</v>
      </c>
      <c r="F10294" t="s">
        <v>54</v>
      </c>
      <c r="G10294"/>
      <c r="H10294" t="s">
        <v>49363</v>
      </c>
      <c r="I10294" t="s">
        <v>55813</v>
      </c>
      <c r="J10294" t="s">
        <v>36516</v>
      </c>
      <c r="K10294" t="s">
        <v>565</v>
      </c>
      <c r="L10294" s="119" t="str">
        <f t="shared" si="640"/>
        <v>NA</v>
      </c>
      <c r="M10294" s="119"/>
      <c r="N10294" s="120" t="str">
        <f t="shared" si="641"/>
        <v>NA</v>
      </c>
      <c r="O10294" s="120"/>
      <c r="P10294"/>
      <c r="Q10294"/>
      <c r="R10294"/>
      <c r="S10294"/>
      <c r="T10294"/>
      <c r="U10294" t="s">
        <v>27266</v>
      </c>
      <c r="V10294" t="s">
        <v>27264</v>
      </c>
      <c r="W10294" t="s">
        <v>27265</v>
      </c>
      <c r="X10294" t="s">
        <v>193</v>
      </c>
      <c r="Y10294" t="s">
        <v>22421</v>
      </c>
      <c r="Z10294" t="s">
        <v>54</v>
      </c>
      <c r="AA10294"/>
      <c r="AB10294" t="s">
        <v>48875</v>
      </c>
      <c r="AC10294" t="s">
        <v>55386</v>
      </c>
      <c r="AD10294" t="s">
        <v>27266</v>
      </c>
      <c r="AE10294" t="s">
        <v>565</v>
      </c>
      <c r="AF10294" s="119" t="str">
        <f t="shared" si="642"/>
        <v>NA</v>
      </c>
      <c r="AG10294" s="119"/>
      <c r="AH10294" s="119"/>
      <c r="AI10294" s="119"/>
      <c r="AJ10294" s="119" t="str">
        <f t="shared" si="643"/>
        <v>NA</v>
      </c>
      <c r="AK10294" s="190"/>
      <c r="AL10294" s="191"/>
    </row>
    <row r="10295" spans="1:38" x14ac:dyDescent="0.25">
      <c r="A10295" t="s">
        <v>37151</v>
      </c>
      <c r="B10295" t="s">
        <v>37150</v>
      </c>
      <c r="C10295" t="s">
        <v>5062</v>
      </c>
      <c r="D10295" t="s">
        <v>804</v>
      </c>
      <c r="E10295" t="s">
        <v>3721</v>
      </c>
      <c r="F10295" t="s">
        <v>54</v>
      </c>
      <c r="G10295"/>
      <c r="H10295" t="s">
        <v>49364</v>
      </c>
      <c r="I10295" t="s">
        <v>55814</v>
      </c>
      <c r="J10295" t="s">
        <v>37152</v>
      </c>
      <c r="K10295" t="s">
        <v>565</v>
      </c>
      <c r="L10295" s="119" t="str">
        <f t="shared" si="640"/>
        <v>NA</v>
      </c>
      <c r="M10295" s="119"/>
      <c r="N10295" s="120" t="str">
        <f t="shared" si="641"/>
        <v>NA</v>
      </c>
      <c r="O10295" s="120"/>
      <c r="P10295"/>
      <c r="Q10295"/>
      <c r="R10295"/>
      <c r="S10295"/>
      <c r="T10295"/>
      <c r="U10295" t="s">
        <v>30146</v>
      </c>
      <c r="V10295" t="s">
        <v>30144</v>
      </c>
      <c r="W10295" t="s">
        <v>30145</v>
      </c>
      <c r="X10295" t="s">
        <v>193</v>
      </c>
      <c r="Y10295" t="s">
        <v>22421</v>
      </c>
      <c r="Z10295" t="s">
        <v>54</v>
      </c>
      <c r="AA10295"/>
      <c r="AB10295" t="s">
        <v>48876</v>
      </c>
      <c r="AC10295" t="s">
        <v>55386</v>
      </c>
      <c r="AD10295" t="s">
        <v>30146</v>
      </c>
      <c r="AE10295" t="s">
        <v>565</v>
      </c>
      <c r="AF10295" s="119" t="str">
        <f t="shared" si="642"/>
        <v>NA</v>
      </c>
      <c r="AG10295" s="119"/>
      <c r="AH10295" s="119"/>
      <c r="AI10295" s="119"/>
      <c r="AJ10295" s="119" t="str">
        <f t="shared" si="643"/>
        <v>NA</v>
      </c>
      <c r="AK10295" s="190"/>
      <c r="AL10295" s="191"/>
    </row>
    <row r="10296" spans="1:38" x14ac:dyDescent="0.25">
      <c r="A10296" t="s">
        <v>35933</v>
      </c>
      <c r="B10296" t="s">
        <v>35932</v>
      </c>
      <c r="C10296" t="s">
        <v>9640</v>
      </c>
      <c r="D10296" t="s">
        <v>804</v>
      </c>
      <c r="E10296" t="s">
        <v>35934</v>
      </c>
      <c r="F10296" t="s">
        <v>54</v>
      </c>
      <c r="G10296"/>
      <c r="H10296" t="s">
        <v>49365</v>
      </c>
      <c r="I10296" t="s">
        <v>55815</v>
      </c>
      <c r="J10296" t="s">
        <v>35935</v>
      </c>
      <c r="K10296" t="s">
        <v>565</v>
      </c>
      <c r="L10296" s="119" t="str">
        <f t="shared" si="640"/>
        <v>NA</v>
      </c>
      <c r="M10296" s="119"/>
      <c r="N10296" s="120" t="str">
        <f t="shared" si="641"/>
        <v>NA</v>
      </c>
      <c r="O10296" s="120"/>
      <c r="P10296"/>
      <c r="Q10296"/>
      <c r="R10296"/>
      <c r="S10296"/>
      <c r="T10296"/>
      <c r="U10296" t="s">
        <v>28322</v>
      </c>
      <c r="V10296" t="s">
        <v>28320</v>
      </c>
      <c r="W10296" t="s">
        <v>28321</v>
      </c>
      <c r="X10296" t="s">
        <v>193</v>
      </c>
      <c r="Y10296" t="s">
        <v>5172</v>
      </c>
      <c r="Z10296" t="s">
        <v>54</v>
      </c>
      <c r="AA10296"/>
      <c r="AB10296" t="s">
        <v>48877</v>
      </c>
      <c r="AC10296" t="s">
        <v>55387</v>
      </c>
      <c r="AD10296"/>
      <c r="AE10296" t="s">
        <v>565</v>
      </c>
      <c r="AF10296" s="119" t="str">
        <f t="shared" si="642"/>
        <v>NA</v>
      </c>
      <c r="AG10296" s="119"/>
      <c r="AH10296" s="119"/>
      <c r="AI10296" s="119"/>
      <c r="AJ10296" s="119" t="str">
        <f t="shared" si="643"/>
        <v>NA</v>
      </c>
      <c r="AK10296" s="190"/>
      <c r="AL10296" s="191"/>
    </row>
    <row r="10297" spans="1:38" x14ac:dyDescent="0.25">
      <c r="A10297" t="s">
        <v>35969</v>
      </c>
      <c r="B10297" t="s">
        <v>35968</v>
      </c>
      <c r="C10297" t="s">
        <v>9640</v>
      </c>
      <c r="D10297" t="s">
        <v>804</v>
      </c>
      <c r="E10297" t="s">
        <v>1770</v>
      </c>
      <c r="F10297" t="s">
        <v>54</v>
      </c>
      <c r="G10297"/>
      <c r="H10297" t="s">
        <v>49366</v>
      </c>
      <c r="I10297" t="s">
        <v>55816</v>
      </c>
      <c r="J10297" t="s">
        <v>35970</v>
      </c>
      <c r="K10297" t="s">
        <v>565</v>
      </c>
      <c r="L10297" s="119" t="str">
        <f t="shared" si="640"/>
        <v>NA</v>
      </c>
      <c r="M10297" s="119"/>
      <c r="N10297" s="120" t="str">
        <f t="shared" si="641"/>
        <v>NA</v>
      </c>
      <c r="O10297" s="120"/>
      <c r="P10297"/>
      <c r="Q10297"/>
      <c r="R10297"/>
      <c r="S10297"/>
      <c r="T10297"/>
      <c r="U10297" t="s">
        <v>30036</v>
      </c>
      <c r="V10297" t="s">
        <v>30035</v>
      </c>
      <c r="W10297" t="s">
        <v>5170</v>
      </c>
      <c r="X10297" t="s">
        <v>193</v>
      </c>
      <c r="Y10297" t="s">
        <v>4840</v>
      </c>
      <c r="Z10297" t="s">
        <v>54</v>
      </c>
      <c r="AA10297"/>
      <c r="AB10297" t="s">
        <v>48878</v>
      </c>
      <c r="AC10297" t="s">
        <v>55388</v>
      </c>
      <c r="AD10297" t="s">
        <v>30036</v>
      </c>
      <c r="AE10297" t="s">
        <v>565</v>
      </c>
      <c r="AF10297" s="119" t="str">
        <f t="shared" si="642"/>
        <v>NA</v>
      </c>
      <c r="AG10297" s="119"/>
      <c r="AH10297" s="119"/>
      <c r="AI10297" s="119"/>
      <c r="AJ10297" s="119" t="str">
        <f t="shared" si="643"/>
        <v>NA</v>
      </c>
      <c r="AK10297" s="190"/>
      <c r="AL10297" s="191"/>
    </row>
    <row r="10298" spans="1:38" x14ac:dyDescent="0.25">
      <c r="A10298" t="s">
        <v>36655</v>
      </c>
      <c r="B10298" t="s">
        <v>36653</v>
      </c>
      <c r="C10298" t="s">
        <v>36654</v>
      </c>
      <c r="D10298" t="s">
        <v>804</v>
      </c>
      <c r="E10298" t="s">
        <v>1770</v>
      </c>
      <c r="F10298" t="s">
        <v>54</v>
      </c>
      <c r="G10298"/>
      <c r="H10298" t="s">
        <v>49366</v>
      </c>
      <c r="I10298" t="s">
        <v>55816</v>
      </c>
      <c r="J10298" t="s">
        <v>36656</v>
      </c>
      <c r="K10298" t="s">
        <v>565</v>
      </c>
      <c r="L10298" s="119" t="str">
        <f t="shared" si="640"/>
        <v>NA</v>
      </c>
      <c r="M10298" s="119"/>
      <c r="N10298" s="120" t="str">
        <f t="shared" si="641"/>
        <v>NA</v>
      </c>
      <c r="O10298" s="120"/>
      <c r="P10298"/>
      <c r="Q10298"/>
      <c r="R10298"/>
      <c r="S10298"/>
      <c r="T10298"/>
      <c r="U10298" t="s">
        <v>34520</v>
      </c>
      <c r="V10298" t="s">
        <v>34518</v>
      </c>
      <c r="W10298" t="s">
        <v>34519</v>
      </c>
      <c r="X10298" t="s">
        <v>193</v>
      </c>
      <c r="Y10298" t="s">
        <v>6533</v>
      </c>
      <c r="Z10298" t="s">
        <v>54</v>
      </c>
      <c r="AA10298"/>
      <c r="AB10298" t="s">
        <v>48879</v>
      </c>
      <c r="AC10298" t="s">
        <v>55389</v>
      </c>
      <c r="AD10298" t="s">
        <v>34520</v>
      </c>
      <c r="AE10298" t="s">
        <v>565</v>
      </c>
      <c r="AF10298" s="119" t="str">
        <f t="shared" si="642"/>
        <v>NA</v>
      </c>
      <c r="AG10298" s="119"/>
      <c r="AH10298" s="119"/>
      <c r="AI10298" s="119"/>
      <c r="AJ10298" s="119" t="str">
        <f t="shared" si="643"/>
        <v>NA</v>
      </c>
      <c r="AK10298" s="190"/>
      <c r="AL10298" s="191"/>
    </row>
    <row r="10299" spans="1:38" x14ac:dyDescent="0.25">
      <c r="A10299" t="s">
        <v>36999</v>
      </c>
      <c r="B10299" t="s">
        <v>36998</v>
      </c>
      <c r="C10299" t="s">
        <v>4761</v>
      </c>
      <c r="D10299" t="s">
        <v>804</v>
      </c>
      <c r="E10299" t="s">
        <v>37000</v>
      </c>
      <c r="F10299" t="s">
        <v>54</v>
      </c>
      <c r="G10299"/>
      <c r="H10299" t="s">
        <v>49367</v>
      </c>
      <c r="I10299" t="s">
        <v>55817</v>
      </c>
      <c r="J10299" t="s">
        <v>37001</v>
      </c>
      <c r="K10299" t="s">
        <v>565</v>
      </c>
      <c r="L10299" s="119" t="str">
        <f t="shared" si="640"/>
        <v>NA</v>
      </c>
      <c r="M10299" s="119"/>
      <c r="N10299" s="120" t="str">
        <f t="shared" si="641"/>
        <v>NA</v>
      </c>
      <c r="O10299" s="120"/>
      <c r="P10299"/>
      <c r="Q10299"/>
      <c r="R10299"/>
      <c r="S10299"/>
      <c r="T10299"/>
      <c r="U10299" t="s">
        <v>29857</v>
      </c>
      <c r="V10299" t="s">
        <v>29855</v>
      </c>
      <c r="W10299" t="s">
        <v>29856</v>
      </c>
      <c r="X10299" t="s">
        <v>193</v>
      </c>
      <c r="Y10299" t="s">
        <v>18873</v>
      </c>
      <c r="Z10299" t="s">
        <v>54</v>
      </c>
      <c r="AA10299"/>
      <c r="AB10299" t="s">
        <v>48880</v>
      </c>
      <c r="AC10299" t="s">
        <v>55390</v>
      </c>
      <c r="AD10299" t="s">
        <v>29858</v>
      </c>
      <c r="AE10299" t="s">
        <v>565</v>
      </c>
      <c r="AF10299" s="119" t="str">
        <f t="shared" si="642"/>
        <v>NA</v>
      </c>
      <c r="AG10299" s="119"/>
      <c r="AH10299" s="119"/>
      <c r="AI10299" s="119"/>
      <c r="AJ10299" s="119" t="str">
        <f t="shared" si="643"/>
        <v>NA</v>
      </c>
      <c r="AK10299" s="190"/>
      <c r="AL10299" s="191"/>
    </row>
    <row r="10300" spans="1:38" x14ac:dyDescent="0.25">
      <c r="A10300" t="s">
        <v>36655</v>
      </c>
      <c r="B10300" t="s">
        <v>36657</v>
      </c>
      <c r="C10300" t="s">
        <v>36654</v>
      </c>
      <c r="D10300" t="s">
        <v>804</v>
      </c>
      <c r="E10300" t="s">
        <v>2323</v>
      </c>
      <c r="F10300" t="s">
        <v>54</v>
      </c>
      <c r="G10300"/>
      <c r="H10300" t="s">
        <v>49368</v>
      </c>
      <c r="I10300" t="s">
        <v>55818</v>
      </c>
      <c r="J10300" t="s">
        <v>36658</v>
      </c>
      <c r="K10300" t="s">
        <v>565</v>
      </c>
      <c r="L10300" s="119" t="str">
        <f t="shared" si="640"/>
        <v>NA</v>
      </c>
      <c r="M10300" s="119"/>
      <c r="N10300" s="120" t="str">
        <f t="shared" si="641"/>
        <v>NA</v>
      </c>
      <c r="O10300" s="120"/>
      <c r="P10300"/>
      <c r="Q10300"/>
      <c r="R10300"/>
      <c r="S10300"/>
      <c r="T10300"/>
      <c r="U10300" t="s">
        <v>29618</v>
      </c>
      <c r="V10300" t="s">
        <v>29616</v>
      </c>
      <c r="W10300" t="s">
        <v>29617</v>
      </c>
      <c r="X10300" t="s">
        <v>193</v>
      </c>
      <c r="Y10300" t="s">
        <v>18873</v>
      </c>
      <c r="Z10300" t="s">
        <v>54</v>
      </c>
      <c r="AA10300"/>
      <c r="AB10300" t="s">
        <v>48881</v>
      </c>
      <c r="AC10300" t="s">
        <v>55390</v>
      </c>
      <c r="AD10300" t="s">
        <v>29618</v>
      </c>
      <c r="AE10300" t="s">
        <v>565</v>
      </c>
      <c r="AF10300" s="119" t="str">
        <f t="shared" si="642"/>
        <v>NA</v>
      </c>
      <c r="AG10300" s="119"/>
      <c r="AH10300" s="119"/>
      <c r="AI10300" s="119"/>
      <c r="AJ10300" s="119" t="str">
        <f t="shared" si="643"/>
        <v>NA</v>
      </c>
      <c r="AK10300" s="190"/>
      <c r="AL10300" s="191"/>
    </row>
    <row r="10301" spans="1:38" x14ac:dyDescent="0.25">
      <c r="A10301" t="s">
        <v>37787</v>
      </c>
      <c r="B10301" t="s">
        <v>37786</v>
      </c>
      <c r="C10301" t="s">
        <v>5135</v>
      </c>
      <c r="D10301" t="s">
        <v>804</v>
      </c>
      <c r="E10301" t="s">
        <v>12040</v>
      </c>
      <c r="F10301" t="s">
        <v>54</v>
      </c>
      <c r="G10301"/>
      <c r="H10301" t="s">
        <v>49369</v>
      </c>
      <c r="I10301" t="s">
        <v>55819</v>
      </c>
      <c r="J10301" t="s">
        <v>37788</v>
      </c>
      <c r="K10301" t="s">
        <v>565</v>
      </c>
      <c r="L10301" s="119" t="str">
        <f t="shared" si="640"/>
        <v>NA</v>
      </c>
      <c r="M10301" s="119"/>
      <c r="N10301" s="120" t="str">
        <f t="shared" si="641"/>
        <v>NA</v>
      </c>
      <c r="O10301" s="120"/>
      <c r="P10301"/>
      <c r="Q10301"/>
      <c r="R10301"/>
      <c r="S10301"/>
      <c r="T10301"/>
      <c r="U10301" t="s">
        <v>28997</v>
      </c>
      <c r="V10301" t="s">
        <v>28995</v>
      </c>
      <c r="W10301" t="s">
        <v>28996</v>
      </c>
      <c r="X10301" t="s">
        <v>193</v>
      </c>
      <c r="Y10301" t="s">
        <v>28998</v>
      </c>
      <c r="Z10301" t="s">
        <v>54</v>
      </c>
      <c r="AA10301"/>
      <c r="AB10301" t="s">
        <v>48882</v>
      </c>
      <c r="AC10301" t="s">
        <v>55391</v>
      </c>
      <c r="AD10301" t="s">
        <v>28999</v>
      </c>
      <c r="AE10301" t="s">
        <v>565</v>
      </c>
      <c r="AF10301" s="119" t="str">
        <f t="shared" si="642"/>
        <v>NA</v>
      </c>
      <c r="AG10301" s="119"/>
      <c r="AH10301" s="119"/>
      <c r="AI10301" s="119"/>
      <c r="AJ10301" s="119" t="str">
        <f t="shared" si="643"/>
        <v>NA</v>
      </c>
      <c r="AK10301" s="190"/>
      <c r="AL10301" s="191"/>
    </row>
    <row r="10302" spans="1:38" x14ac:dyDescent="0.25">
      <c r="A10302" t="s">
        <v>37790</v>
      </c>
      <c r="B10302" t="s">
        <v>37789</v>
      </c>
      <c r="C10302" t="s">
        <v>5135</v>
      </c>
      <c r="D10302" t="s">
        <v>804</v>
      </c>
      <c r="E10302" t="s">
        <v>18163</v>
      </c>
      <c r="F10302" t="s">
        <v>54</v>
      </c>
      <c r="G10302"/>
      <c r="H10302" t="s">
        <v>49370</v>
      </c>
      <c r="I10302" t="s">
        <v>55820</v>
      </c>
      <c r="J10302" t="s">
        <v>37791</v>
      </c>
      <c r="K10302" t="s">
        <v>565</v>
      </c>
      <c r="L10302" s="119" t="str">
        <f t="shared" si="640"/>
        <v>NA</v>
      </c>
      <c r="M10302" s="119"/>
      <c r="N10302" s="120" t="str">
        <f t="shared" si="641"/>
        <v>NA</v>
      </c>
      <c r="O10302" s="120"/>
      <c r="P10302"/>
      <c r="Q10302"/>
      <c r="R10302"/>
      <c r="S10302"/>
      <c r="T10302"/>
      <c r="U10302" t="s">
        <v>28951</v>
      </c>
      <c r="V10302" t="s">
        <v>28949</v>
      </c>
      <c r="W10302" t="s">
        <v>28950</v>
      </c>
      <c r="X10302" t="s">
        <v>193</v>
      </c>
      <c r="Y10302" t="s">
        <v>28952</v>
      </c>
      <c r="Z10302" t="s">
        <v>54</v>
      </c>
      <c r="AA10302"/>
      <c r="AB10302" t="s">
        <v>48883</v>
      </c>
      <c r="AC10302" t="s">
        <v>55392</v>
      </c>
      <c r="AD10302"/>
      <c r="AE10302" t="s">
        <v>565</v>
      </c>
      <c r="AF10302" s="119" t="str">
        <f t="shared" si="642"/>
        <v>NA</v>
      </c>
      <c r="AG10302" s="119"/>
      <c r="AH10302" s="119"/>
      <c r="AI10302" s="119"/>
      <c r="AJ10302" s="119" t="str">
        <f t="shared" si="643"/>
        <v>NA</v>
      </c>
      <c r="AK10302" s="190"/>
      <c r="AL10302" s="191"/>
    </row>
    <row r="10303" spans="1:38" x14ac:dyDescent="0.25">
      <c r="A10303" t="s">
        <v>37793</v>
      </c>
      <c r="B10303" t="s">
        <v>37792</v>
      </c>
      <c r="C10303" t="s">
        <v>5135</v>
      </c>
      <c r="D10303" t="s">
        <v>804</v>
      </c>
      <c r="E10303" t="s">
        <v>27068</v>
      </c>
      <c r="F10303" t="s">
        <v>54</v>
      </c>
      <c r="G10303"/>
      <c r="H10303" t="s">
        <v>49371</v>
      </c>
      <c r="I10303" t="s">
        <v>55821</v>
      </c>
      <c r="J10303" t="s">
        <v>37794</v>
      </c>
      <c r="K10303" t="s">
        <v>565</v>
      </c>
      <c r="L10303" s="119" t="str">
        <f t="shared" si="640"/>
        <v>NA</v>
      </c>
      <c r="M10303" s="119"/>
      <c r="N10303" s="120" t="str">
        <f t="shared" si="641"/>
        <v>NA</v>
      </c>
      <c r="O10303" s="120"/>
      <c r="P10303"/>
      <c r="Q10303"/>
      <c r="R10303"/>
      <c r="S10303"/>
      <c r="T10303"/>
      <c r="U10303" t="s">
        <v>30966</v>
      </c>
      <c r="V10303" t="s">
        <v>30964</v>
      </c>
      <c r="W10303" t="s">
        <v>30965</v>
      </c>
      <c r="X10303" t="s">
        <v>193</v>
      </c>
      <c r="Y10303" t="s">
        <v>18070</v>
      </c>
      <c r="Z10303" t="s">
        <v>54</v>
      </c>
      <c r="AA10303"/>
      <c r="AB10303" t="s">
        <v>48884</v>
      </c>
      <c r="AC10303" t="s">
        <v>55393</v>
      </c>
      <c r="AD10303" t="s">
        <v>30966</v>
      </c>
      <c r="AE10303" t="s">
        <v>565</v>
      </c>
      <c r="AF10303" s="119" t="str">
        <f t="shared" si="642"/>
        <v>NA</v>
      </c>
      <c r="AG10303" s="119"/>
      <c r="AH10303" s="119"/>
      <c r="AI10303" s="119"/>
      <c r="AJ10303" s="119" t="str">
        <f t="shared" si="643"/>
        <v>NA</v>
      </c>
      <c r="AK10303" s="190"/>
      <c r="AL10303" s="191"/>
    </row>
    <row r="10304" spans="1:38" x14ac:dyDescent="0.25">
      <c r="A10304" t="s">
        <v>37520</v>
      </c>
      <c r="B10304" t="s">
        <v>37519</v>
      </c>
      <c r="C10304" t="s">
        <v>14909</v>
      </c>
      <c r="D10304" t="s">
        <v>804</v>
      </c>
      <c r="E10304" t="s">
        <v>403</v>
      </c>
      <c r="F10304" t="s">
        <v>54</v>
      </c>
      <c r="G10304"/>
      <c r="H10304" t="s">
        <v>49372</v>
      </c>
      <c r="I10304" t="s">
        <v>55822</v>
      </c>
      <c r="J10304" t="s">
        <v>37521</v>
      </c>
      <c r="K10304" t="s">
        <v>565</v>
      </c>
      <c r="L10304" s="119" t="str">
        <f t="shared" si="640"/>
        <v>NA</v>
      </c>
      <c r="M10304" s="119"/>
      <c r="N10304" s="120" t="str">
        <f t="shared" si="641"/>
        <v>NA</v>
      </c>
      <c r="O10304" s="120"/>
      <c r="P10304"/>
      <c r="Q10304"/>
      <c r="R10304"/>
      <c r="S10304"/>
      <c r="T10304"/>
      <c r="U10304" t="s">
        <v>29067</v>
      </c>
      <c r="V10304" t="s">
        <v>29065</v>
      </c>
      <c r="W10304" t="s">
        <v>29066</v>
      </c>
      <c r="X10304" t="s">
        <v>193</v>
      </c>
      <c r="Y10304" t="s">
        <v>19253</v>
      </c>
      <c r="Z10304" t="s">
        <v>54</v>
      </c>
      <c r="AA10304"/>
      <c r="AB10304" t="s">
        <v>48885</v>
      </c>
      <c r="AC10304" t="s">
        <v>55394</v>
      </c>
      <c r="AD10304"/>
      <c r="AE10304" t="s">
        <v>565</v>
      </c>
      <c r="AF10304" s="119" t="str">
        <f t="shared" si="642"/>
        <v>NA</v>
      </c>
      <c r="AG10304" s="119"/>
      <c r="AH10304" s="119"/>
      <c r="AI10304" s="119"/>
      <c r="AJ10304" s="119" t="str">
        <f t="shared" si="643"/>
        <v>NA</v>
      </c>
      <c r="AK10304" s="190"/>
      <c r="AL10304" s="191"/>
    </row>
    <row r="10305" spans="1:38" x14ac:dyDescent="0.25">
      <c r="A10305" t="s">
        <v>36854</v>
      </c>
      <c r="B10305" t="s">
        <v>36853</v>
      </c>
      <c r="C10305" t="s">
        <v>33743</v>
      </c>
      <c r="D10305" t="s">
        <v>804</v>
      </c>
      <c r="E10305" t="s">
        <v>403</v>
      </c>
      <c r="F10305" t="s">
        <v>54</v>
      </c>
      <c r="G10305"/>
      <c r="H10305" t="s">
        <v>49372</v>
      </c>
      <c r="I10305" t="s">
        <v>55822</v>
      </c>
      <c r="J10305" t="s">
        <v>36855</v>
      </c>
      <c r="K10305" t="s">
        <v>565</v>
      </c>
      <c r="L10305" s="119" t="str">
        <f t="shared" si="640"/>
        <v>NA</v>
      </c>
      <c r="M10305" s="119"/>
      <c r="N10305" s="120" t="str">
        <f t="shared" si="641"/>
        <v>NA</v>
      </c>
      <c r="O10305" s="120"/>
      <c r="P10305"/>
      <c r="Q10305"/>
      <c r="R10305"/>
      <c r="S10305"/>
      <c r="T10305"/>
      <c r="U10305" t="s">
        <v>27656</v>
      </c>
      <c r="V10305" t="s">
        <v>27654</v>
      </c>
      <c r="W10305" t="s">
        <v>27655</v>
      </c>
      <c r="X10305" t="s">
        <v>193</v>
      </c>
      <c r="Y10305" t="s">
        <v>27657</v>
      </c>
      <c r="Z10305" t="s">
        <v>54</v>
      </c>
      <c r="AA10305"/>
      <c r="AB10305" t="s">
        <v>48886</v>
      </c>
      <c r="AC10305" t="s">
        <v>55395</v>
      </c>
      <c r="AD10305" t="s">
        <v>27656</v>
      </c>
      <c r="AE10305" t="s">
        <v>565</v>
      </c>
      <c r="AF10305" s="119" t="str">
        <f t="shared" si="642"/>
        <v>NA</v>
      </c>
      <c r="AG10305" s="119"/>
      <c r="AH10305" s="119"/>
      <c r="AI10305" s="119"/>
      <c r="AJ10305" s="119" t="str">
        <f t="shared" si="643"/>
        <v>NA</v>
      </c>
      <c r="AK10305" s="190"/>
      <c r="AL10305" s="191"/>
    </row>
    <row r="10306" spans="1:38" x14ac:dyDescent="0.25">
      <c r="A10306" t="s">
        <v>36323</v>
      </c>
      <c r="B10306" t="s">
        <v>36321</v>
      </c>
      <c r="C10306" t="s">
        <v>36322</v>
      </c>
      <c r="D10306" t="s">
        <v>804</v>
      </c>
      <c r="E10306" t="s">
        <v>403</v>
      </c>
      <c r="F10306" t="s">
        <v>54</v>
      </c>
      <c r="G10306"/>
      <c r="H10306" t="s">
        <v>49372</v>
      </c>
      <c r="I10306" t="s">
        <v>55822</v>
      </c>
      <c r="J10306" t="s">
        <v>36324</v>
      </c>
      <c r="K10306" t="s">
        <v>565</v>
      </c>
      <c r="L10306" s="119" t="str">
        <f t="shared" si="640"/>
        <v>NA</v>
      </c>
      <c r="M10306" s="119"/>
      <c r="N10306" s="120" t="str">
        <f t="shared" si="641"/>
        <v>NA</v>
      </c>
      <c r="O10306" s="120"/>
      <c r="P10306"/>
      <c r="Q10306"/>
      <c r="R10306"/>
      <c r="S10306"/>
      <c r="T10306"/>
      <c r="U10306" t="s">
        <v>27770</v>
      </c>
      <c r="V10306" t="s">
        <v>27768</v>
      </c>
      <c r="W10306" t="s">
        <v>27769</v>
      </c>
      <c r="X10306" t="s">
        <v>193</v>
      </c>
      <c r="Y10306" t="s">
        <v>4720</v>
      </c>
      <c r="Z10306" t="s">
        <v>54</v>
      </c>
      <c r="AA10306"/>
      <c r="AB10306" t="s">
        <v>48887</v>
      </c>
      <c r="AC10306" t="s">
        <v>55396</v>
      </c>
      <c r="AD10306"/>
      <c r="AE10306" t="s">
        <v>565</v>
      </c>
      <c r="AF10306" s="119" t="str">
        <f t="shared" si="642"/>
        <v>NA</v>
      </c>
      <c r="AG10306" s="119"/>
      <c r="AH10306" s="119"/>
      <c r="AI10306" s="119"/>
      <c r="AJ10306" s="119" t="str">
        <f t="shared" si="643"/>
        <v>NA</v>
      </c>
      <c r="AK10306" s="190"/>
      <c r="AL10306" s="191"/>
    </row>
    <row r="10307" spans="1:38" x14ac:dyDescent="0.25">
      <c r="A10307" t="s">
        <v>37924</v>
      </c>
      <c r="B10307" t="s">
        <v>37923</v>
      </c>
      <c r="C10307" t="s">
        <v>36654</v>
      </c>
      <c r="D10307" t="s">
        <v>804</v>
      </c>
      <c r="E10307" t="s">
        <v>22106</v>
      </c>
      <c r="F10307" t="s">
        <v>54</v>
      </c>
      <c r="G10307"/>
      <c r="H10307" t="s">
        <v>49373</v>
      </c>
      <c r="I10307" t="s">
        <v>55823</v>
      </c>
      <c r="J10307" t="s">
        <v>37925</v>
      </c>
      <c r="K10307" t="s">
        <v>565</v>
      </c>
      <c r="L10307" s="119" t="str">
        <f t="shared" ref="L10307:L10370" si="644">IF($Q$1&lt;&gt;"",IF(ISNUMBER(SEARCH("*"&amp;$Q$1&amp;"*", A10307)),A10307, IF(ISNUMBER(SEARCH("*"&amp;$Q$1&amp;"*", H10307)),A10307, IF(ISNUMBER(SEARCH("*"&amp;$Q$1&amp;"*", G10307)),A10307, IF(ISNUMBER(SEARCH("*"&amp;$Q$1&amp;"*", J10307)),A10307,  IF(ISNUMBER(SEARCH("*"&amp;$Q$1&amp;"*", E10307)),A10307, "NA"))))),"NA")</f>
        <v>NA</v>
      </c>
      <c r="M10307" s="119"/>
      <c r="N10307" s="120" t="str">
        <f t="shared" ref="N10307:N10370" si="645">IF($Q$11=1,IF(ISNUMBER(SEARCH($T$11,C10307)),A10307,"NA"),"NA")</f>
        <v>NA</v>
      </c>
      <c r="O10307" s="120"/>
      <c r="P10307"/>
      <c r="Q10307"/>
      <c r="R10307"/>
      <c r="S10307"/>
      <c r="T10307"/>
      <c r="U10307" t="s">
        <v>28316</v>
      </c>
      <c r="V10307" t="s">
        <v>28314</v>
      </c>
      <c r="W10307" t="s">
        <v>28315</v>
      </c>
      <c r="X10307" t="s">
        <v>193</v>
      </c>
      <c r="Y10307" t="s">
        <v>5267</v>
      </c>
      <c r="Z10307" t="s">
        <v>54</v>
      </c>
      <c r="AA10307"/>
      <c r="AB10307" t="s">
        <v>48888</v>
      </c>
      <c r="AC10307" t="s">
        <v>55397</v>
      </c>
      <c r="AD10307" t="s">
        <v>28316</v>
      </c>
      <c r="AE10307" t="s">
        <v>565</v>
      </c>
      <c r="AF10307" s="119" t="str">
        <f t="shared" ref="AF10307:AF10370" si="646">IF($Q$6&lt;&gt;"",IF(ISNUMBER(SEARCH($Q$6, W10307)),U10307, "NA"),"NA")</f>
        <v>NA</v>
      </c>
      <c r="AG10307" s="119"/>
      <c r="AH10307" s="119"/>
      <c r="AI10307" s="119"/>
      <c r="AJ10307" s="119" t="str">
        <f t="shared" ref="AJ10307:AJ10370" si="647">IF($Q$5&lt;&gt;"",IF(ISNUMBER(SEARCH($Q$5, U10307&amp;" "&amp;Y10307&amp;" "&amp;AA10307&amp;" "&amp;AB10307&amp;" "&amp;AD10307)),U10307, "NA"),"NA")</f>
        <v>NA</v>
      </c>
      <c r="AK10307" s="190"/>
      <c r="AL10307" s="191"/>
    </row>
    <row r="10308" spans="1:38" x14ac:dyDescent="0.25">
      <c r="A10308" t="s">
        <v>36801</v>
      </c>
      <c r="B10308" t="s">
        <v>36799</v>
      </c>
      <c r="C10308" t="s">
        <v>36800</v>
      </c>
      <c r="D10308" t="s">
        <v>804</v>
      </c>
      <c r="E10308" t="s">
        <v>9451</v>
      </c>
      <c r="F10308" t="s">
        <v>54</v>
      </c>
      <c r="G10308"/>
      <c r="H10308" t="s">
        <v>49374</v>
      </c>
      <c r="I10308" t="s">
        <v>55824</v>
      </c>
      <c r="J10308" t="s">
        <v>36802</v>
      </c>
      <c r="K10308" t="s">
        <v>565</v>
      </c>
      <c r="L10308" s="119" t="str">
        <f t="shared" si="644"/>
        <v>NA</v>
      </c>
      <c r="M10308" s="119"/>
      <c r="N10308" s="120" t="str">
        <f t="shared" si="645"/>
        <v>NA</v>
      </c>
      <c r="O10308" s="120"/>
      <c r="P10308"/>
      <c r="Q10308"/>
      <c r="R10308"/>
      <c r="S10308"/>
      <c r="T10308"/>
      <c r="U10308" t="s">
        <v>27352</v>
      </c>
      <c r="V10308" t="s">
        <v>27350</v>
      </c>
      <c r="W10308" t="s">
        <v>27351</v>
      </c>
      <c r="X10308" t="s">
        <v>193</v>
      </c>
      <c r="Y10308" t="s">
        <v>5267</v>
      </c>
      <c r="Z10308" t="s">
        <v>54</v>
      </c>
      <c r="AA10308"/>
      <c r="AB10308" t="s">
        <v>48888</v>
      </c>
      <c r="AC10308" t="s">
        <v>55397</v>
      </c>
      <c r="AD10308" t="s">
        <v>27353</v>
      </c>
      <c r="AE10308" t="s">
        <v>565</v>
      </c>
      <c r="AF10308" s="119" t="str">
        <f t="shared" si="646"/>
        <v>NA</v>
      </c>
      <c r="AG10308" s="119"/>
      <c r="AH10308" s="119"/>
      <c r="AI10308" s="119"/>
      <c r="AJ10308" s="119" t="str">
        <f t="shared" si="647"/>
        <v>NA</v>
      </c>
      <c r="AK10308" s="190"/>
      <c r="AL10308" s="191"/>
    </row>
    <row r="10309" spans="1:38" x14ac:dyDescent="0.25">
      <c r="A10309" t="s">
        <v>36679</v>
      </c>
      <c r="B10309" t="s">
        <v>36678</v>
      </c>
      <c r="C10309" t="s">
        <v>5801</v>
      </c>
      <c r="D10309" t="s">
        <v>804</v>
      </c>
      <c r="E10309" t="s">
        <v>5803</v>
      </c>
      <c r="F10309" t="s">
        <v>54</v>
      </c>
      <c r="G10309"/>
      <c r="H10309" t="s">
        <v>49375</v>
      </c>
      <c r="I10309" t="s">
        <v>55825</v>
      </c>
      <c r="J10309" t="s">
        <v>36680</v>
      </c>
      <c r="K10309" t="s">
        <v>565</v>
      </c>
      <c r="L10309" s="119" t="str">
        <f t="shared" si="644"/>
        <v>NA</v>
      </c>
      <c r="M10309" s="119"/>
      <c r="N10309" s="120" t="str">
        <f t="shared" si="645"/>
        <v>NA</v>
      </c>
      <c r="O10309" s="120"/>
      <c r="P10309"/>
      <c r="Q10309"/>
      <c r="R10309"/>
      <c r="S10309"/>
      <c r="T10309"/>
      <c r="U10309" t="s">
        <v>31448</v>
      </c>
      <c r="V10309" t="s">
        <v>31446</v>
      </c>
      <c r="W10309" t="s">
        <v>31447</v>
      </c>
      <c r="X10309" t="s">
        <v>193</v>
      </c>
      <c r="Y10309" t="s">
        <v>5267</v>
      </c>
      <c r="Z10309" t="s">
        <v>54</v>
      </c>
      <c r="AA10309"/>
      <c r="AB10309" t="s">
        <v>48888</v>
      </c>
      <c r="AC10309" t="s">
        <v>55397</v>
      </c>
      <c r="AD10309" t="s">
        <v>31448</v>
      </c>
      <c r="AE10309" t="s">
        <v>565</v>
      </c>
      <c r="AF10309" s="119" t="str">
        <f t="shared" si="646"/>
        <v>NA</v>
      </c>
      <c r="AG10309" s="119"/>
      <c r="AH10309" s="119"/>
      <c r="AI10309" s="119"/>
      <c r="AJ10309" s="119" t="str">
        <f t="shared" si="647"/>
        <v>NA</v>
      </c>
      <c r="AK10309" s="190"/>
      <c r="AL10309" s="191"/>
    </row>
    <row r="10310" spans="1:38" x14ac:dyDescent="0.25">
      <c r="A10310" t="s">
        <v>36817</v>
      </c>
      <c r="B10310" t="s">
        <v>36816</v>
      </c>
      <c r="C10310" t="s">
        <v>5677</v>
      </c>
      <c r="D10310" t="s">
        <v>804</v>
      </c>
      <c r="E10310" t="s">
        <v>5678</v>
      </c>
      <c r="F10310" t="s">
        <v>54</v>
      </c>
      <c r="G10310"/>
      <c r="H10310" t="s">
        <v>49376</v>
      </c>
      <c r="I10310" t="s">
        <v>55826</v>
      </c>
      <c r="J10310" t="s">
        <v>36818</v>
      </c>
      <c r="K10310" t="s">
        <v>565</v>
      </c>
      <c r="L10310" s="119" t="str">
        <f t="shared" si="644"/>
        <v>NA</v>
      </c>
      <c r="M10310" s="119"/>
      <c r="N10310" s="120" t="str">
        <f t="shared" si="645"/>
        <v>NA</v>
      </c>
      <c r="O10310" s="120"/>
      <c r="P10310"/>
      <c r="Q10310"/>
      <c r="R10310"/>
      <c r="S10310"/>
      <c r="T10310"/>
      <c r="U10310" t="s">
        <v>30640</v>
      </c>
      <c r="V10310" t="s">
        <v>30638</v>
      </c>
      <c r="W10310" t="s">
        <v>30639</v>
      </c>
      <c r="X10310" t="s">
        <v>193</v>
      </c>
      <c r="Y10310" t="s">
        <v>29897</v>
      </c>
      <c r="Z10310" t="s">
        <v>54</v>
      </c>
      <c r="AA10310"/>
      <c r="AB10310" t="s">
        <v>48889</v>
      </c>
      <c r="AC10310" t="s">
        <v>55398</v>
      </c>
      <c r="AD10310" t="s">
        <v>30641</v>
      </c>
      <c r="AE10310" t="s">
        <v>565</v>
      </c>
      <c r="AF10310" s="119" t="str">
        <f t="shared" si="646"/>
        <v>NA</v>
      </c>
      <c r="AG10310" s="119"/>
      <c r="AH10310" s="119"/>
      <c r="AI10310" s="119"/>
      <c r="AJ10310" s="119" t="str">
        <f t="shared" si="647"/>
        <v>NA</v>
      </c>
      <c r="AK10310" s="190"/>
      <c r="AL10310" s="191"/>
    </row>
    <row r="10311" spans="1:38" x14ac:dyDescent="0.25">
      <c r="A10311" t="s">
        <v>36837</v>
      </c>
      <c r="B10311" t="s">
        <v>36835</v>
      </c>
      <c r="C10311" t="s">
        <v>36836</v>
      </c>
      <c r="D10311" t="s">
        <v>804</v>
      </c>
      <c r="E10311" t="s">
        <v>187</v>
      </c>
      <c r="F10311" t="s">
        <v>54</v>
      </c>
      <c r="G10311"/>
      <c r="H10311" t="s">
        <v>49377</v>
      </c>
      <c r="I10311" t="s">
        <v>55827</v>
      </c>
      <c r="J10311" t="s">
        <v>36838</v>
      </c>
      <c r="K10311" t="s">
        <v>565</v>
      </c>
      <c r="L10311" s="119" t="str">
        <f t="shared" si="644"/>
        <v>NA</v>
      </c>
      <c r="M10311" s="119"/>
      <c r="N10311" s="120" t="str">
        <f t="shared" si="645"/>
        <v>NA</v>
      </c>
      <c r="O10311" s="120"/>
      <c r="P10311"/>
      <c r="Q10311"/>
      <c r="R10311"/>
      <c r="S10311"/>
      <c r="T10311"/>
      <c r="U10311" t="s">
        <v>30988</v>
      </c>
      <c r="V10311" t="s">
        <v>30986</v>
      </c>
      <c r="W10311" t="s">
        <v>30987</v>
      </c>
      <c r="X10311" t="s">
        <v>193</v>
      </c>
      <c r="Y10311" t="s">
        <v>29897</v>
      </c>
      <c r="Z10311" t="s">
        <v>54</v>
      </c>
      <c r="AA10311"/>
      <c r="AB10311" t="s">
        <v>48889</v>
      </c>
      <c r="AC10311" t="s">
        <v>55398</v>
      </c>
      <c r="AD10311" t="s">
        <v>30989</v>
      </c>
      <c r="AE10311" t="s">
        <v>565</v>
      </c>
      <c r="AF10311" s="119" t="str">
        <f t="shared" si="646"/>
        <v>NA</v>
      </c>
      <c r="AG10311" s="119"/>
      <c r="AH10311" s="119"/>
      <c r="AI10311" s="119"/>
      <c r="AJ10311" s="119" t="str">
        <f t="shared" si="647"/>
        <v>NA</v>
      </c>
      <c r="AK10311" s="190"/>
      <c r="AL10311" s="191"/>
    </row>
    <row r="10312" spans="1:38" x14ac:dyDescent="0.25">
      <c r="A10312" t="s">
        <v>37902</v>
      </c>
      <c r="B10312" t="s">
        <v>37901</v>
      </c>
      <c r="C10312" t="s">
        <v>36836</v>
      </c>
      <c r="D10312" t="s">
        <v>804</v>
      </c>
      <c r="E10312" t="s">
        <v>1004</v>
      </c>
      <c r="F10312" t="s">
        <v>54</v>
      </c>
      <c r="G10312"/>
      <c r="H10312" t="s">
        <v>49378</v>
      </c>
      <c r="I10312" t="s">
        <v>55828</v>
      </c>
      <c r="J10312"/>
      <c r="K10312" t="s">
        <v>565</v>
      </c>
      <c r="L10312" s="119" t="str">
        <f t="shared" si="644"/>
        <v>NA</v>
      </c>
      <c r="M10312" s="119"/>
      <c r="N10312" s="120" t="str">
        <f t="shared" si="645"/>
        <v>NA</v>
      </c>
      <c r="O10312" s="120"/>
      <c r="P10312"/>
      <c r="Q10312"/>
      <c r="R10312"/>
      <c r="S10312"/>
      <c r="T10312"/>
      <c r="U10312" t="s">
        <v>29896</v>
      </c>
      <c r="V10312" t="s">
        <v>29894</v>
      </c>
      <c r="W10312" t="s">
        <v>29895</v>
      </c>
      <c r="X10312" t="s">
        <v>193</v>
      </c>
      <c r="Y10312" t="s">
        <v>29897</v>
      </c>
      <c r="Z10312" t="s">
        <v>54</v>
      </c>
      <c r="AA10312"/>
      <c r="AB10312" t="s">
        <v>48890</v>
      </c>
      <c r="AC10312" t="s">
        <v>55398</v>
      </c>
      <c r="AD10312" t="s">
        <v>29896</v>
      </c>
      <c r="AE10312" t="s">
        <v>565</v>
      </c>
      <c r="AF10312" s="119" t="str">
        <f t="shared" si="646"/>
        <v>NA</v>
      </c>
      <c r="AG10312" s="119"/>
      <c r="AH10312" s="119"/>
      <c r="AI10312" s="119"/>
      <c r="AJ10312" s="119" t="str">
        <f t="shared" si="647"/>
        <v>NA</v>
      </c>
      <c r="AK10312" s="190"/>
      <c r="AL10312" s="191"/>
    </row>
    <row r="10313" spans="1:38" x14ac:dyDescent="0.25">
      <c r="A10313" t="s">
        <v>37856</v>
      </c>
      <c r="B10313" t="s">
        <v>37855</v>
      </c>
      <c r="C10313" t="s">
        <v>5801</v>
      </c>
      <c r="D10313" t="s">
        <v>804</v>
      </c>
      <c r="E10313" t="s">
        <v>13071</v>
      </c>
      <c r="F10313" t="s">
        <v>54</v>
      </c>
      <c r="G10313"/>
      <c r="H10313" t="s">
        <v>49379</v>
      </c>
      <c r="I10313" t="s">
        <v>55829</v>
      </c>
      <c r="J10313"/>
      <c r="K10313" t="s">
        <v>565</v>
      </c>
      <c r="L10313" s="119" t="str">
        <f t="shared" si="644"/>
        <v>NA</v>
      </c>
      <c r="M10313" s="119"/>
      <c r="N10313" s="120" t="str">
        <f t="shared" si="645"/>
        <v>NA</v>
      </c>
      <c r="O10313" s="120"/>
      <c r="P10313"/>
      <c r="Q10313"/>
      <c r="R10313"/>
      <c r="S10313"/>
      <c r="T10313"/>
      <c r="U10313" t="s">
        <v>27975</v>
      </c>
      <c r="V10313" t="s">
        <v>27973</v>
      </c>
      <c r="W10313" t="s">
        <v>27974</v>
      </c>
      <c r="X10313" t="s">
        <v>193</v>
      </c>
      <c r="Y10313" t="s">
        <v>5176</v>
      </c>
      <c r="Z10313" t="s">
        <v>54</v>
      </c>
      <c r="AA10313"/>
      <c r="AB10313" t="s">
        <v>48891</v>
      </c>
      <c r="AC10313" t="s">
        <v>55399</v>
      </c>
      <c r="AD10313" t="s">
        <v>27975</v>
      </c>
      <c r="AE10313" t="s">
        <v>565</v>
      </c>
      <c r="AF10313" s="119" t="str">
        <f t="shared" si="646"/>
        <v>NA</v>
      </c>
      <c r="AG10313" s="119"/>
      <c r="AH10313" s="119"/>
      <c r="AI10313" s="119"/>
      <c r="AJ10313" s="119" t="str">
        <f t="shared" si="647"/>
        <v>NA</v>
      </c>
      <c r="AK10313" s="190"/>
      <c r="AL10313" s="191"/>
    </row>
    <row r="10314" spans="1:38" x14ac:dyDescent="0.25">
      <c r="A10314" t="s">
        <v>37742</v>
      </c>
      <c r="B10314" t="s">
        <v>37740</v>
      </c>
      <c r="C10314" t="s">
        <v>37741</v>
      </c>
      <c r="D10314" t="s">
        <v>804</v>
      </c>
      <c r="E10314" t="s">
        <v>12036</v>
      </c>
      <c r="F10314" t="s">
        <v>54</v>
      </c>
      <c r="G10314"/>
      <c r="H10314" t="s">
        <v>49380</v>
      </c>
      <c r="I10314" t="s">
        <v>55830</v>
      </c>
      <c r="J10314"/>
      <c r="K10314" t="s">
        <v>565</v>
      </c>
      <c r="L10314" s="119" t="str">
        <f t="shared" si="644"/>
        <v>NA</v>
      </c>
      <c r="M10314" s="119"/>
      <c r="N10314" s="120" t="str">
        <f t="shared" si="645"/>
        <v>NA</v>
      </c>
      <c r="O10314" s="120"/>
      <c r="P10314"/>
      <c r="Q10314"/>
      <c r="R10314"/>
      <c r="S10314"/>
      <c r="T10314"/>
      <c r="U10314" t="s">
        <v>27497</v>
      </c>
      <c r="V10314" t="s">
        <v>27495</v>
      </c>
      <c r="W10314" t="s">
        <v>27496</v>
      </c>
      <c r="X10314" t="s">
        <v>193</v>
      </c>
      <c r="Y10314" t="s">
        <v>5176</v>
      </c>
      <c r="Z10314" t="s">
        <v>54</v>
      </c>
      <c r="AA10314"/>
      <c r="AB10314" t="s">
        <v>48891</v>
      </c>
      <c r="AC10314" t="s">
        <v>55399</v>
      </c>
      <c r="AD10314" t="s">
        <v>27497</v>
      </c>
      <c r="AE10314" t="s">
        <v>565</v>
      </c>
      <c r="AF10314" s="119" t="str">
        <f t="shared" si="646"/>
        <v>NA</v>
      </c>
      <c r="AG10314" s="119"/>
      <c r="AH10314" s="119"/>
      <c r="AI10314" s="119"/>
      <c r="AJ10314" s="119" t="str">
        <f t="shared" si="647"/>
        <v>NA</v>
      </c>
      <c r="AK10314" s="190"/>
      <c r="AL10314" s="191"/>
    </row>
    <row r="10315" spans="1:38" x14ac:dyDescent="0.25">
      <c r="A10315" t="s">
        <v>37422</v>
      </c>
      <c r="B10315" t="s">
        <v>37421</v>
      </c>
      <c r="C10315" t="s">
        <v>4761</v>
      </c>
      <c r="D10315" t="s">
        <v>804</v>
      </c>
      <c r="E10315" t="s">
        <v>34559</v>
      </c>
      <c r="F10315" t="s">
        <v>54</v>
      </c>
      <c r="G10315"/>
      <c r="H10315" t="s">
        <v>49381</v>
      </c>
      <c r="I10315" t="s">
        <v>55831</v>
      </c>
      <c r="J10315" t="s">
        <v>37422</v>
      </c>
      <c r="K10315" t="s">
        <v>565</v>
      </c>
      <c r="L10315" s="119" t="str">
        <f t="shared" si="644"/>
        <v>NA</v>
      </c>
      <c r="M10315" s="119"/>
      <c r="N10315" s="120" t="str">
        <f t="shared" si="645"/>
        <v>NA</v>
      </c>
      <c r="O10315" s="120"/>
      <c r="P10315"/>
      <c r="Q10315"/>
      <c r="R10315"/>
      <c r="S10315"/>
      <c r="T10315"/>
      <c r="U10315" t="s">
        <v>28203</v>
      </c>
      <c r="V10315" t="s">
        <v>28201</v>
      </c>
      <c r="W10315" t="s">
        <v>28202</v>
      </c>
      <c r="X10315" t="s">
        <v>193</v>
      </c>
      <c r="Y10315" t="s">
        <v>5176</v>
      </c>
      <c r="Z10315" t="s">
        <v>54</v>
      </c>
      <c r="AA10315"/>
      <c r="AB10315" t="s">
        <v>48891</v>
      </c>
      <c r="AC10315" t="s">
        <v>55399</v>
      </c>
      <c r="AD10315" t="s">
        <v>28203</v>
      </c>
      <c r="AE10315" t="s">
        <v>565</v>
      </c>
      <c r="AF10315" s="119" t="str">
        <f t="shared" si="646"/>
        <v>NA</v>
      </c>
      <c r="AG10315" s="119"/>
      <c r="AH10315" s="119"/>
      <c r="AI10315" s="119"/>
      <c r="AJ10315" s="119" t="str">
        <f t="shared" si="647"/>
        <v>NA</v>
      </c>
      <c r="AK10315" s="190"/>
      <c r="AL10315" s="191"/>
    </row>
    <row r="10316" spans="1:38" x14ac:dyDescent="0.25">
      <c r="A10316" t="s">
        <v>36350</v>
      </c>
      <c r="B10316" t="s">
        <v>36348</v>
      </c>
      <c r="C10316" t="s">
        <v>36349</v>
      </c>
      <c r="D10316" t="s">
        <v>804</v>
      </c>
      <c r="E10316" t="s">
        <v>4037</v>
      </c>
      <c r="F10316" t="s">
        <v>54</v>
      </c>
      <c r="G10316"/>
      <c r="H10316" t="s">
        <v>49382</v>
      </c>
      <c r="I10316" t="s">
        <v>55832</v>
      </c>
      <c r="J10316" t="s">
        <v>36351</v>
      </c>
      <c r="K10316" t="s">
        <v>565</v>
      </c>
      <c r="L10316" s="119" t="str">
        <f t="shared" si="644"/>
        <v>NA</v>
      </c>
      <c r="M10316" s="119"/>
      <c r="N10316" s="120" t="str">
        <f t="shared" si="645"/>
        <v>NA</v>
      </c>
      <c r="O10316" s="120"/>
      <c r="P10316"/>
      <c r="Q10316"/>
      <c r="R10316"/>
      <c r="S10316"/>
      <c r="T10316"/>
      <c r="U10316" t="s">
        <v>30930</v>
      </c>
      <c r="V10316" t="s">
        <v>30928</v>
      </c>
      <c r="W10316" t="s">
        <v>30929</v>
      </c>
      <c r="X10316" t="s">
        <v>193</v>
      </c>
      <c r="Y10316" t="s">
        <v>5176</v>
      </c>
      <c r="Z10316" t="s">
        <v>54</v>
      </c>
      <c r="AA10316"/>
      <c r="AB10316" t="s">
        <v>48891</v>
      </c>
      <c r="AC10316" t="s">
        <v>55399</v>
      </c>
      <c r="AD10316" t="s">
        <v>30930</v>
      </c>
      <c r="AE10316" t="s">
        <v>565</v>
      </c>
      <c r="AF10316" s="119" t="str">
        <f t="shared" si="646"/>
        <v>NA</v>
      </c>
      <c r="AG10316" s="119"/>
      <c r="AH10316" s="119"/>
      <c r="AI10316" s="119"/>
      <c r="AJ10316" s="119" t="str">
        <f t="shared" si="647"/>
        <v>NA</v>
      </c>
      <c r="AK10316" s="190"/>
      <c r="AL10316" s="191"/>
    </row>
    <row r="10317" spans="1:38" x14ac:dyDescent="0.25">
      <c r="A10317" t="s">
        <v>37608</v>
      </c>
      <c r="B10317" t="s">
        <v>37606</v>
      </c>
      <c r="C10317" t="s">
        <v>37607</v>
      </c>
      <c r="D10317" t="s">
        <v>804</v>
      </c>
      <c r="E10317" t="s">
        <v>4037</v>
      </c>
      <c r="F10317" t="s">
        <v>54</v>
      </c>
      <c r="G10317"/>
      <c r="H10317" t="s">
        <v>49382</v>
      </c>
      <c r="I10317" t="s">
        <v>55832</v>
      </c>
      <c r="J10317"/>
      <c r="K10317" t="s">
        <v>565</v>
      </c>
      <c r="L10317" s="119" t="str">
        <f t="shared" si="644"/>
        <v>NA</v>
      </c>
      <c r="M10317" s="119"/>
      <c r="N10317" s="120" t="str">
        <f t="shared" si="645"/>
        <v>NA</v>
      </c>
      <c r="O10317" s="120"/>
      <c r="P10317"/>
      <c r="Q10317"/>
      <c r="R10317"/>
      <c r="S10317"/>
      <c r="T10317"/>
      <c r="U10317" t="s">
        <v>27400</v>
      </c>
      <c r="V10317" t="s">
        <v>27398</v>
      </c>
      <c r="W10317" t="s">
        <v>27399</v>
      </c>
      <c r="X10317" t="s">
        <v>193</v>
      </c>
      <c r="Y10317" t="s">
        <v>10112</v>
      </c>
      <c r="Z10317" t="s">
        <v>54</v>
      </c>
      <c r="AA10317"/>
      <c r="AB10317" t="s">
        <v>48892</v>
      </c>
      <c r="AC10317" t="s">
        <v>55400</v>
      </c>
      <c r="AD10317" t="s">
        <v>27401</v>
      </c>
      <c r="AE10317" t="s">
        <v>565</v>
      </c>
      <c r="AF10317" s="119" t="str">
        <f t="shared" si="646"/>
        <v>NA</v>
      </c>
      <c r="AG10317" s="119"/>
      <c r="AH10317" s="119"/>
      <c r="AI10317" s="119"/>
      <c r="AJ10317" s="119" t="str">
        <f t="shared" si="647"/>
        <v>NA</v>
      </c>
      <c r="AK10317" s="190"/>
      <c r="AL10317" s="191"/>
    </row>
    <row r="10318" spans="1:38" x14ac:dyDescent="0.25">
      <c r="A10318" t="s">
        <v>37710</v>
      </c>
      <c r="B10318" t="s">
        <v>37709</v>
      </c>
      <c r="C10318" t="s">
        <v>4761</v>
      </c>
      <c r="D10318" t="s">
        <v>804</v>
      </c>
      <c r="E10318" t="s">
        <v>37711</v>
      </c>
      <c r="F10318" t="s">
        <v>54</v>
      </c>
      <c r="G10318"/>
      <c r="H10318" t="s">
        <v>49383</v>
      </c>
      <c r="I10318" t="s">
        <v>55833</v>
      </c>
      <c r="J10318"/>
      <c r="K10318" t="s">
        <v>565</v>
      </c>
      <c r="L10318" s="119" t="str">
        <f t="shared" si="644"/>
        <v>NA</v>
      </c>
      <c r="M10318" s="119"/>
      <c r="N10318" s="120" t="str">
        <f t="shared" si="645"/>
        <v>NA</v>
      </c>
      <c r="O10318" s="120"/>
      <c r="P10318"/>
      <c r="Q10318"/>
      <c r="R10318"/>
      <c r="S10318"/>
      <c r="T10318"/>
      <c r="U10318" t="s">
        <v>30235</v>
      </c>
      <c r="V10318" t="s">
        <v>30234</v>
      </c>
      <c r="W10318" t="s">
        <v>27977</v>
      </c>
      <c r="X10318" t="s">
        <v>193</v>
      </c>
      <c r="Y10318" t="s">
        <v>10112</v>
      </c>
      <c r="Z10318" t="s">
        <v>54</v>
      </c>
      <c r="AA10318"/>
      <c r="AB10318" t="s">
        <v>48893</v>
      </c>
      <c r="AC10318" t="s">
        <v>55400</v>
      </c>
      <c r="AD10318" t="s">
        <v>30236</v>
      </c>
      <c r="AE10318" t="s">
        <v>565</v>
      </c>
      <c r="AF10318" s="119" t="str">
        <f t="shared" si="646"/>
        <v>NA</v>
      </c>
      <c r="AG10318" s="119"/>
      <c r="AH10318" s="119"/>
      <c r="AI10318" s="119"/>
      <c r="AJ10318" s="119" t="str">
        <f t="shared" si="647"/>
        <v>NA</v>
      </c>
      <c r="AK10318" s="190"/>
      <c r="AL10318" s="191"/>
    </row>
    <row r="10319" spans="1:38" x14ac:dyDescent="0.25">
      <c r="A10319" t="s">
        <v>36709</v>
      </c>
      <c r="B10319" t="s">
        <v>36708</v>
      </c>
      <c r="C10319" t="s">
        <v>36098</v>
      </c>
      <c r="D10319" t="s">
        <v>804</v>
      </c>
      <c r="E10319" t="s">
        <v>2711</v>
      </c>
      <c r="F10319" t="s">
        <v>54</v>
      </c>
      <c r="G10319"/>
      <c r="H10319" t="s">
        <v>49384</v>
      </c>
      <c r="I10319" t="s">
        <v>55834</v>
      </c>
      <c r="J10319" t="s">
        <v>36710</v>
      </c>
      <c r="K10319" t="s">
        <v>565</v>
      </c>
      <c r="L10319" s="119" t="str">
        <f t="shared" si="644"/>
        <v>NA</v>
      </c>
      <c r="M10319" s="119"/>
      <c r="N10319" s="120" t="str">
        <f t="shared" si="645"/>
        <v>NA</v>
      </c>
      <c r="O10319" s="120"/>
      <c r="P10319"/>
      <c r="Q10319"/>
      <c r="R10319"/>
      <c r="S10319"/>
      <c r="T10319"/>
      <c r="U10319" t="s">
        <v>30387</v>
      </c>
      <c r="V10319" t="s">
        <v>30385</v>
      </c>
      <c r="W10319" t="s">
        <v>30386</v>
      </c>
      <c r="X10319" t="s">
        <v>193</v>
      </c>
      <c r="Y10319" t="s">
        <v>10112</v>
      </c>
      <c r="Z10319" t="s">
        <v>54</v>
      </c>
      <c r="AA10319"/>
      <c r="AB10319" t="s">
        <v>48893</v>
      </c>
      <c r="AC10319" t="s">
        <v>55400</v>
      </c>
      <c r="AD10319"/>
      <c r="AE10319" t="s">
        <v>565</v>
      </c>
      <c r="AF10319" s="119" t="str">
        <f t="shared" si="646"/>
        <v>NA</v>
      </c>
      <c r="AG10319" s="119"/>
      <c r="AH10319" s="119"/>
      <c r="AI10319" s="119"/>
      <c r="AJ10319" s="119" t="str">
        <f t="shared" si="647"/>
        <v>NA</v>
      </c>
      <c r="AK10319" s="190"/>
      <c r="AL10319" s="191"/>
    </row>
    <row r="10320" spans="1:38" x14ac:dyDescent="0.25">
      <c r="A10320" t="s">
        <v>35926</v>
      </c>
      <c r="B10320" t="s">
        <v>35924</v>
      </c>
      <c r="C10320" t="s">
        <v>35925</v>
      </c>
      <c r="D10320" t="s">
        <v>804</v>
      </c>
      <c r="E10320" t="s">
        <v>33202</v>
      </c>
      <c r="F10320" t="s">
        <v>54</v>
      </c>
      <c r="G10320"/>
      <c r="H10320" t="s">
        <v>49385</v>
      </c>
      <c r="I10320" t="s">
        <v>55835</v>
      </c>
      <c r="J10320" t="s">
        <v>35927</v>
      </c>
      <c r="K10320" t="s">
        <v>565</v>
      </c>
      <c r="L10320" s="119" t="str">
        <f t="shared" si="644"/>
        <v>NA</v>
      </c>
      <c r="M10320" s="119"/>
      <c r="N10320" s="120" t="str">
        <f t="shared" si="645"/>
        <v>NA</v>
      </c>
      <c r="O10320" s="120"/>
      <c r="P10320"/>
      <c r="Q10320"/>
      <c r="R10320"/>
      <c r="S10320"/>
      <c r="T10320"/>
      <c r="U10320" t="s">
        <v>27777</v>
      </c>
      <c r="V10320" t="s">
        <v>27775</v>
      </c>
      <c r="W10320" t="s">
        <v>27776</v>
      </c>
      <c r="X10320" t="s">
        <v>193</v>
      </c>
      <c r="Y10320" t="s">
        <v>10112</v>
      </c>
      <c r="Z10320" t="s">
        <v>54</v>
      </c>
      <c r="AA10320"/>
      <c r="AB10320" t="s">
        <v>48892</v>
      </c>
      <c r="AC10320" t="s">
        <v>55400</v>
      </c>
      <c r="AD10320"/>
      <c r="AE10320" t="s">
        <v>565</v>
      </c>
      <c r="AF10320" s="119" t="str">
        <f t="shared" si="646"/>
        <v>NA</v>
      </c>
      <c r="AG10320" s="119"/>
      <c r="AH10320" s="119"/>
      <c r="AI10320" s="119"/>
      <c r="AJ10320" s="119" t="str">
        <f t="shared" si="647"/>
        <v>NA</v>
      </c>
      <c r="AK10320" s="190"/>
      <c r="AL10320" s="191"/>
    </row>
    <row r="10321" spans="1:38" x14ac:dyDescent="0.25">
      <c r="A10321" t="s">
        <v>36703</v>
      </c>
      <c r="B10321" t="s">
        <v>36702</v>
      </c>
      <c r="C10321" t="s">
        <v>33157</v>
      </c>
      <c r="D10321" t="s">
        <v>804</v>
      </c>
      <c r="E10321" t="s">
        <v>33202</v>
      </c>
      <c r="F10321" t="s">
        <v>54</v>
      </c>
      <c r="G10321"/>
      <c r="H10321" t="s">
        <v>49385</v>
      </c>
      <c r="I10321" t="s">
        <v>55835</v>
      </c>
      <c r="J10321" t="s">
        <v>36704</v>
      </c>
      <c r="K10321" t="s">
        <v>565</v>
      </c>
      <c r="L10321" s="119" t="str">
        <f t="shared" si="644"/>
        <v>NA</v>
      </c>
      <c r="M10321" s="119"/>
      <c r="N10321" s="120" t="str">
        <f t="shared" si="645"/>
        <v>NA</v>
      </c>
      <c r="O10321" s="120"/>
      <c r="P10321"/>
      <c r="Q10321"/>
      <c r="R10321"/>
      <c r="S10321"/>
      <c r="T10321"/>
      <c r="U10321" t="s">
        <v>27978</v>
      </c>
      <c r="V10321" t="s">
        <v>27976</v>
      </c>
      <c r="W10321" t="s">
        <v>27977</v>
      </c>
      <c r="X10321" t="s">
        <v>193</v>
      </c>
      <c r="Y10321" t="s">
        <v>10112</v>
      </c>
      <c r="Z10321" t="s">
        <v>54</v>
      </c>
      <c r="AA10321"/>
      <c r="AB10321" t="s">
        <v>48892</v>
      </c>
      <c r="AC10321" t="s">
        <v>55400</v>
      </c>
      <c r="AD10321"/>
      <c r="AE10321" t="s">
        <v>565</v>
      </c>
      <c r="AF10321" s="119" t="str">
        <f t="shared" si="646"/>
        <v>NA</v>
      </c>
      <c r="AG10321" s="119"/>
      <c r="AH10321" s="119"/>
      <c r="AI10321" s="119"/>
      <c r="AJ10321" s="119" t="str">
        <f t="shared" si="647"/>
        <v>NA</v>
      </c>
      <c r="AK10321" s="190"/>
      <c r="AL10321" s="191"/>
    </row>
    <row r="10322" spans="1:38" x14ac:dyDescent="0.25">
      <c r="A10322" t="s">
        <v>37776</v>
      </c>
      <c r="B10322" t="s">
        <v>37775</v>
      </c>
      <c r="C10322" t="s">
        <v>5135</v>
      </c>
      <c r="D10322" t="s">
        <v>804</v>
      </c>
      <c r="E10322" t="s">
        <v>15473</v>
      </c>
      <c r="F10322" t="s">
        <v>54</v>
      </c>
      <c r="G10322"/>
      <c r="H10322" t="s">
        <v>49386</v>
      </c>
      <c r="I10322" t="s">
        <v>55836</v>
      </c>
      <c r="J10322" t="s">
        <v>37777</v>
      </c>
      <c r="K10322" t="s">
        <v>565</v>
      </c>
      <c r="L10322" s="119" t="str">
        <f t="shared" si="644"/>
        <v>NA</v>
      </c>
      <c r="M10322" s="119"/>
      <c r="N10322" s="120" t="str">
        <f t="shared" si="645"/>
        <v>NA</v>
      </c>
      <c r="O10322" s="120"/>
      <c r="P10322"/>
      <c r="Q10322"/>
      <c r="R10322"/>
      <c r="S10322"/>
      <c r="T10322"/>
      <c r="U10322" t="s">
        <v>27204</v>
      </c>
      <c r="V10322" t="s">
        <v>27202</v>
      </c>
      <c r="W10322" t="s">
        <v>27203</v>
      </c>
      <c r="X10322" t="s">
        <v>193</v>
      </c>
      <c r="Y10322" t="s">
        <v>10112</v>
      </c>
      <c r="Z10322" t="s">
        <v>54</v>
      </c>
      <c r="AA10322"/>
      <c r="AB10322" t="s">
        <v>48892</v>
      </c>
      <c r="AC10322" t="s">
        <v>55400</v>
      </c>
      <c r="AD10322"/>
      <c r="AE10322" t="s">
        <v>565</v>
      </c>
      <c r="AF10322" s="119" t="str">
        <f t="shared" si="646"/>
        <v>NA</v>
      </c>
      <c r="AG10322" s="119"/>
      <c r="AH10322" s="119"/>
      <c r="AI10322" s="119"/>
      <c r="AJ10322" s="119" t="str">
        <f t="shared" si="647"/>
        <v>NA</v>
      </c>
      <c r="AK10322" s="190"/>
      <c r="AL10322" s="191"/>
    </row>
    <row r="10323" spans="1:38" x14ac:dyDescent="0.25">
      <c r="A10323" t="s">
        <v>37174</v>
      </c>
      <c r="B10323" t="s">
        <v>37173</v>
      </c>
      <c r="C10323" t="s">
        <v>5062</v>
      </c>
      <c r="D10323" t="s">
        <v>804</v>
      </c>
      <c r="E10323" t="s">
        <v>122</v>
      </c>
      <c r="F10323" t="s">
        <v>54</v>
      </c>
      <c r="G10323"/>
      <c r="H10323" t="s">
        <v>49387</v>
      </c>
      <c r="I10323" t="s">
        <v>55837</v>
      </c>
      <c r="J10323"/>
      <c r="K10323" t="s">
        <v>565</v>
      </c>
      <c r="L10323" s="119" t="str">
        <f t="shared" si="644"/>
        <v>NA</v>
      </c>
      <c r="M10323" s="119"/>
      <c r="N10323" s="120" t="str">
        <f t="shared" si="645"/>
        <v>NA</v>
      </c>
      <c r="O10323" s="120"/>
      <c r="P10323"/>
      <c r="Q10323"/>
      <c r="R10323"/>
      <c r="S10323"/>
      <c r="T10323"/>
      <c r="U10323" t="s">
        <v>29760</v>
      </c>
      <c r="V10323" t="s">
        <v>29758</v>
      </c>
      <c r="W10323" t="s">
        <v>29759</v>
      </c>
      <c r="X10323" t="s">
        <v>193</v>
      </c>
      <c r="Y10323" t="s">
        <v>10112</v>
      </c>
      <c r="Z10323" t="s">
        <v>54</v>
      </c>
      <c r="AA10323"/>
      <c r="AB10323" t="s">
        <v>48893</v>
      </c>
      <c r="AC10323" t="s">
        <v>55400</v>
      </c>
      <c r="AD10323" t="s">
        <v>29761</v>
      </c>
      <c r="AE10323" t="s">
        <v>565</v>
      </c>
      <c r="AF10323" s="119" t="str">
        <f t="shared" si="646"/>
        <v>NA</v>
      </c>
      <c r="AG10323" s="119"/>
      <c r="AH10323" s="119"/>
      <c r="AI10323" s="119"/>
      <c r="AJ10323" s="119" t="str">
        <f t="shared" si="647"/>
        <v>NA</v>
      </c>
      <c r="AK10323" s="190"/>
      <c r="AL10323" s="191"/>
    </row>
    <row r="10324" spans="1:38" x14ac:dyDescent="0.25">
      <c r="A10324" t="s">
        <v>36556</v>
      </c>
      <c r="B10324" t="s">
        <v>36555</v>
      </c>
      <c r="C10324" t="s">
        <v>4232</v>
      </c>
      <c r="D10324" t="s">
        <v>804</v>
      </c>
      <c r="E10324" t="s">
        <v>4234</v>
      </c>
      <c r="F10324" t="s">
        <v>54</v>
      </c>
      <c r="G10324"/>
      <c r="H10324" t="s">
        <v>49388</v>
      </c>
      <c r="I10324" t="s">
        <v>55838</v>
      </c>
      <c r="J10324"/>
      <c r="K10324" t="s">
        <v>565</v>
      </c>
      <c r="L10324" s="119" t="str">
        <f t="shared" si="644"/>
        <v>NA</v>
      </c>
      <c r="M10324" s="119"/>
      <c r="N10324" s="120" t="str">
        <f t="shared" si="645"/>
        <v>NA</v>
      </c>
      <c r="O10324" s="120"/>
      <c r="P10324"/>
      <c r="Q10324"/>
      <c r="R10324"/>
      <c r="S10324"/>
      <c r="T10324"/>
      <c r="U10324" t="s">
        <v>28507</v>
      </c>
      <c r="V10324" t="s">
        <v>28505</v>
      </c>
      <c r="W10324" t="s">
        <v>28506</v>
      </c>
      <c r="X10324" t="s">
        <v>193</v>
      </c>
      <c r="Y10324" t="s">
        <v>10112</v>
      </c>
      <c r="Z10324" t="s">
        <v>54</v>
      </c>
      <c r="AA10324"/>
      <c r="AB10324" t="s">
        <v>48892</v>
      </c>
      <c r="AC10324" t="s">
        <v>55400</v>
      </c>
      <c r="AD10324"/>
      <c r="AE10324" t="s">
        <v>565</v>
      </c>
      <c r="AF10324" s="119" t="str">
        <f t="shared" si="646"/>
        <v>NA</v>
      </c>
      <c r="AG10324" s="119"/>
      <c r="AH10324" s="119"/>
      <c r="AI10324" s="119"/>
      <c r="AJ10324" s="119" t="str">
        <f t="shared" si="647"/>
        <v>NA</v>
      </c>
      <c r="AK10324" s="190"/>
      <c r="AL10324" s="191"/>
    </row>
    <row r="10325" spans="1:38" x14ac:dyDescent="0.25">
      <c r="A10325" t="s">
        <v>37779</v>
      </c>
      <c r="B10325" t="s">
        <v>37778</v>
      </c>
      <c r="C10325" t="s">
        <v>5135</v>
      </c>
      <c r="D10325" t="s">
        <v>804</v>
      </c>
      <c r="E10325" t="s">
        <v>8598</v>
      </c>
      <c r="F10325" t="s">
        <v>54</v>
      </c>
      <c r="G10325"/>
      <c r="H10325" t="s">
        <v>49389</v>
      </c>
      <c r="I10325" t="s">
        <v>55839</v>
      </c>
      <c r="J10325" t="s">
        <v>37780</v>
      </c>
      <c r="K10325" t="s">
        <v>565</v>
      </c>
      <c r="L10325" s="119" t="str">
        <f t="shared" si="644"/>
        <v>NA</v>
      </c>
      <c r="M10325" s="119"/>
      <c r="N10325" s="120" t="str">
        <f t="shared" si="645"/>
        <v>NA</v>
      </c>
      <c r="O10325" s="120"/>
      <c r="P10325"/>
      <c r="Q10325"/>
      <c r="R10325"/>
      <c r="S10325"/>
      <c r="T10325"/>
      <c r="U10325" t="s">
        <v>30946</v>
      </c>
      <c r="V10325" t="s">
        <v>30944</v>
      </c>
      <c r="W10325" t="s">
        <v>30945</v>
      </c>
      <c r="X10325" t="s">
        <v>193</v>
      </c>
      <c r="Y10325" t="s">
        <v>10112</v>
      </c>
      <c r="Z10325" t="s">
        <v>54</v>
      </c>
      <c r="AA10325"/>
      <c r="AB10325" t="s">
        <v>48892</v>
      </c>
      <c r="AC10325" t="s">
        <v>55400</v>
      </c>
      <c r="AD10325" t="s">
        <v>30947</v>
      </c>
      <c r="AE10325" t="s">
        <v>565</v>
      </c>
      <c r="AF10325" s="119" t="str">
        <f t="shared" si="646"/>
        <v>NA</v>
      </c>
      <c r="AG10325" s="119"/>
      <c r="AH10325" s="119"/>
      <c r="AI10325" s="119"/>
      <c r="AJ10325" s="119" t="str">
        <f t="shared" si="647"/>
        <v>NA</v>
      </c>
      <c r="AK10325" s="190"/>
      <c r="AL10325" s="191"/>
    </row>
    <row r="10326" spans="1:38" x14ac:dyDescent="0.25">
      <c r="A10326" t="s">
        <v>37782</v>
      </c>
      <c r="B10326" t="s">
        <v>37781</v>
      </c>
      <c r="C10326" t="s">
        <v>5135</v>
      </c>
      <c r="D10326" t="s">
        <v>804</v>
      </c>
      <c r="E10326" t="s">
        <v>34952</v>
      </c>
      <c r="F10326" t="s">
        <v>54</v>
      </c>
      <c r="G10326"/>
      <c r="H10326" t="s">
        <v>49390</v>
      </c>
      <c r="I10326" t="s">
        <v>55840</v>
      </c>
      <c r="J10326" t="s">
        <v>37783</v>
      </c>
      <c r="K10326" t="s">
        <v>565</v>
      </c>
      <c r="L10326" s="119" t="str">
        <f t="shared" si="644"/>
        <v>NA</v>
      </c>
      <c r="M10326" s="119"/>
      <c r="N10326" s="120" t="str">
        <f t="shared" si="645"/>
        <v>NA</v>
      </c>
      <c r="O10326" s="120"/>
      <c r="P10326"/>
      <c r="Q10326"/>
      <c r="R10326"/>
      <c r="S10326"/>
      <c r="T10326"/>
      <c r="U10326" t="s">
        <v>28348</v>
      </c>
      <c r="V10326" t="s">
        <v>28346</v>
      </c>
      <c r="W10326" t="s">
        <v>28347</v>
      </c>
      <c r="X10326" t="s">
        <v>193</v>
      </c>
      <c r="Y10326" t="s">
        <v>10112</v>
      </c>
      <c r="Z10326" t="s">
        <v>54</v>
      </c>
      <c r="AA10326"/>
      <c r="AB10326" t="s">
        <v>48892</v>
      </c>
      <c r="AC10326" t="s">
        <v>55400</v>
      </c>
      <c r="AD10326" t="s">
        <v>28348</v>
      </c>
      <c r="AE10326" t="s">
        <v>565</v>
      </c>
      <c r="AF10326" s="119" t="str">
        <f t="shared" si="646"/>
        <v>NA</v>
      </c>
      <c r="AG10326" s="119"/>
      <c r="AH10326" s="119"/>
      <c r="AI10326" s="119"/>
      <c r="AJ10326" s="119" t="str">
        <f t="shared" si="647"/>
        <v>NA</v>
      </c>
      <c r="AK10326" s="190"/>
      <c r="AL10326" s="191"/>
    </row>
    <row r="10327" spans="1:38" x14ac:dyDescent="0.25">
      <c r="A10327" t="s">
        <v>37288</v>
      </c>
      <c r="B10327" t="s">
        <v>37287</v>
      </c>
      <c r="C10327" t="s">
        <v>3975</v>
      </c>
      <c r="D10327" t="s">
        <v>804</v>
      </c>
      <c r="E10327" t="s">
        <v>1765</v>
      </c>
      <c r="F10327" t="s">
        <v>54</v>
      </c>
      <c r="G10327"/>
      <c r="H10327" t="s">
        <v>49391</v>
      </c>
      <c r="I10327" t="s">
        <v>55841</v>
      </c>
      <c r="J10327" t="s">
        <v>37288</v>
      </c>
      <c r="K10327" t="s">
        <v>565</v>
      </c>
      <c r="L10327" s="119" t="str">
        <f t="shared" si="644"/>
        <v>NA</v>
      </c>
      <c r="M10327" s="119"/>
      <c r="N10327" s="120" t="str">
        <f t="shared" si="645"/>
        <v>NA</v>
      </c>
      <c r="O10327" s="120"/>
      <c r="P10327"/>
      <c r="Q10327"/>
      <c r="R10327"/>
      <c r="S10327"/>
      <c r="T10327"/>
      <c r="U10327" t="s">
        <v>27780</v>
      </c>
      <c r="V10327" t="s">
        <v>27778</v>
      </c>
      <c r="W10327" t="s">
        <v>27779</v>
      </c>
      <c r="X10327" t="s">
        <v>193</v>
      </c>
      <c r="Y10327" t="s">
        <v>10112</v>
      </c>
      <c r="Z10327" t="s">
        <v>54</v>
      </c>
      <c r="AA10327"/>
      <c r="AB10327" t="s">
        <v>48892</v>
      </c>
      <c r="AC10327" t="s">
        <v>55400</v>
      </c>
      <c r="AD10327" t="s">
        <v>27781</v>
      </c>
      <c r="AE10327" t="s">
        <v>565</v>
      </c>
      <c r="AF10327" s="119" t="str">
        <f t="shared" si="646"/>
        <v>NA</v>
      </c>
      <c r="AG10327" s="119"/>
      <c r="AH10327" s="119"/>
      <c r="AI10327" s="119"/>
      <c r="AJ10327" s="119" t="str">
        <f t="shared" si="647"/>
        <v>NA</v>
      </c>
      <c r="AK10327" s="190"/>
      <c r="AL10327" s="191"/>
    </row>
    <row r="10328" spans="1:38" x14ac:dyDescent="0.25">
      <c r="A10328" t="s">
        <v>37154</v>
      </c>
      <c r="B10328" t="s">
        <v>37153</v>
      </c>
      <c r="C10328" t="s">
        <v>5062</v>
      </c>
      <c r="D10328" t="s">
        <v>804</v>
      </c>
      <c r="E10328" t="s">
        <v>37155</v>
      </c>
      <c r="F10328" t="s">
        <v>54</v>
      </c>
      <c r="G10328"/>
      <c r="H10328" t="s">
        <v>49392</v>
      </c>
      <c r="I10328" t="s">
        <v>55842</v>
      </c>
      <c r="J10328" t="s">
        <v>37156</v>
      </c>
      <c r="K10328" t="s">
        <v>565</v>
      </c>
      <c r="L10328" s="119" t="str">
        <f t="shared" si="644"/>
        <v>NA</v>
      </c>
      <c r="M10328" s="119"/>
      <c r="N10328" s="120" t="str">
        <f t="shared" si="645"/>
        <v>NA</v>
      </c>
      <c r="O10328" s="120"/>
      <c r="P10328"/>
      <c r="Q10328"/>
      <c r="R10328"/>
      <c r="S10328"/>
      <c r="T10328"/>
      <c r="U10328" t="s">
        <v>27296</v>
      </c>
      <c r="V10328" t="s">
        <v>27294</v>
      </c>
      <c r="W10328" t="s">
        <v>27295</v>
      </c>
      <c r="X10328" t="s">
        <v>193</v>
      </c>
      <c r="Y10328" t="s">
        <v>10112</v>
      </c>
      <c r="Z10328" t="s">
        <v>54</v>
      </c>
      <c r="AA10328"/>
      <c r="AB10328" t="s">
        <v>48892</v>
      </c>
      <c r="AC10328" t="s">
        <v>55400</v>
      </c>
      <c r="AD10328" t="s">
        <v>27296</v>
      </c>
      <c r="AE10328" t="s">
        <v>565</v>
      </c>
      <c r="AF10328" s="119" t="str">
        <f t="shared" si="646"/>
        <v>NA</v>
      </c>
      <c r="AG10328" s="119"/>
      <c r="AH10328" s="119"/>
      <c r="AI10328" s="119"/>
      <c r="AJ10328" s="119" t="str">
        <f t="shared" si="647"/>
        <v>NA</v>
      </c>
      <c r="AK10328" s="190"/>
      <c r="AL10328" s="191"/>
    </row>
    <row r="10329" spans="1:38" x14ac:dyDescent="0.25">
      <c r="A10329" t="s">
        <v>37025</v>
      </c>
      <c r="B10329" t="s">
        <v>37024</v>
      </c>
      <c r="C10329" t="s">
        <v>22071</v>
      </c>
      <c r="D10329" t="s">
        <v>804</v>
      </c>
      <c r="E10329" t="s">
        <v>37026</v>
      </c>
      <c r="F10329" t="s">
        <v>54</v>
      </c>
      <c r="G10329"/>
      <c r="H10329" t="s">
        <v>49393</v>
      </c>
      <c r="I10329" t="s">
        <v>55843</v>
      </c>
      <c r="J10329" t="s">
        <v>37027</v>
      </c>
      <c r="K10329" t="s">
        <v>565</v>
      </c>
      <c r="L10329" s="119" t="str">
        <f t="shared" si="644"/>
        <v>NA</v>
      </c>
      <c r="M10329" s="119"/>
      <c r="N10329" s="120" t="str">
        <f t="shared" si="645"/>
        <v>NA</v>
      </c>
      <c r="O10329" s="120"/>
      <c r="P10329"/>
      <c r="Q10329"/>
      <c r="R10329"/>
      <c r="S10329"/>
      <c r="T10329"/>
      <c r="U10329" t="s">
        <v>30561</v>
      </c>
      <c r="V10329" t="s">
        <v>30559</v>
      </c>
      <c r="W10329" t="s">
        <v>30560</v>
      </c>
      <c r="X10329" t="s">
        <v>193</v>
      </c>
      <c r="Y10329" t="s">
        <v>27986</v>
      </c>
      <c r="Z10329" t="s">
        <v>54</v>
      </c>
      <c r="AA10329"/>
      <c r="AB10329" t="s">
        <v>48894</v>
      </c>
      <c r="AC10329" t="s">
        <v>55401</v>
      </c>
      <c r="AD10329" t="s">
        <v>30562</v>
      </c>
      <c r="AE10329" t="s">
        <v>565</v>
      </c>
      <c r="AF10329" s="119" t="str">
        <f t="shared" si="646"/>
        <v>NA</v>
      </c>
      <c r="AG10329" s="119"/>
      <c r="AH10329" s="119"/>
      <c r="AI10329" s="119"/>
      <c r="AJ10329" s="119" t="str">
        <f t="shared" si="647"/>
        <v>NA</v>
      </c>
      <c r="AK10329" s="190"/>
      <c r="AL10329" s="191"/>
    </row>
    <row r="10330" spans="1:38" x14ac:dyDescent="0.25">
      <c r="A10330" t="s">
        <v>36847</v>
      </c>
      <c r="B10330" t="s">
        <v>36846</v>
      </c>
      <c r="C10330" t="s">
        <v>4988</v>
      </c>
      <c r="D10330" t="s">
        <v>804</v>
      </c>
      <c r="E10330" t="s">
        <v>10726</v>
      </c>
      <c r="F10330" t="s">
        <v>54</v>
      </c>
      <c r="G10330"/>
      <c r="H10330" t="s">
        <v>49394</v>
      </c>
      <c r="I10330" t="s">
        <v>55844</v>
      </c>
      <c r="J10330" t="s">
        <v>36848</v>
      </c>
      <c r="K10330" t="s">
        <v>565</v>
      </c>
      <c r="L10330" s="119" t="str">
        <f t="shared" si="644"/>
        <v>NA</v>
      </c>
      <c r="M10330" s="119"/>
      <c r="N10330" s="120" t="str">
        <f t="shared" si="645"/>
        <v>NA</v>
      </c>
      <c r="O10330" s="120"/>
      <c r="P10330"/>
      <c r="Q10330"/>
      <c r="R10330"/>
      <c r="S10330"/>
      <c r="T10330"/>
      <c r="U10330" t="s">
        <v>30180</v>
      </c>
      <c r="V10330" t="s">
        <v>30178</v>
      </c>
      <c r="W10330" t="s">
        <v>30179</v>
      </c>
      <c r="X10330" t="s">
        <v>193</v>
      </c>
      <c r="Y10330" t="s">
        <v>27986</v>
      </c>
      <c r="Z10330" t="s">
        <v>54</v>
      </c>
      <c r="AA10330"/>
      <c r="AB10330" t="s">
        <v>48895</v>
      </c>
      <c r="AC10330" t="s">
        <v>55401</v>
      </c>
      <c r="AD10330" t="s">
        <v>30180</v>
      </c>
      <c r="AE10330" t="s">
        <v>565</v>
      </c>
      <c r="AF10330" s="119" t="str">
        <f t="shared" si="646"/>
        <v>NA</v>
      </c>
      <c r="AG10330" s="119"/>
      <c r="AH10330" s="119"/>
      <c r="AI10330" s="119"/>
      <c r="AJ10330" s="119" t="str">
        <f t="shared" si="647"/>
        <v>NA</v>
      </c>
      <c r="AK10330" s="190"/>
      <c r="AL10330" s="191"/>
    </row>
    <row r="10331" spans="1:38" x14ac:dyDescent="0.25">
      <c r="A10331" t="s">
        <v>37286</v>
      </c>
      <c r="B10331" t="s">
        <v>37284</v>
      </c>
      <c r="C10331" t="s">
        <v>37285</v>
      </c>
      <c r="D10331" t="s">
        <v>804</v>
      </c>
      <c r="E10331" t="s">
        <v>35114</v>
      </c>
      <c r="F10331" t="s">
        <v>54</v>
      </c>
      <c r="G10331"/>
      <c r="H10331" t="s">
        <v>49395</v>
      </c>
      <c r="I10331" t="s">
        <v>55845</v>
      </c>
      <c r="J10331" t="s">
        <v>37286</v>
      </c>
      <c r="K10331" t="s">
        <v>565</v>
      </c>
      <c r="L10331" s="119" t="str">
        <f t="shared" si="644"/>
        <v>NA</v>
      </c>
      <c r="M10331" s="119"/>
      <c r="N10331" s="120" t="str">
        <f t="shared" si="645"/>
        <v>NA</v>
      </c>
      <c r="O10331" s="120"/>
      <c r="P10331"/>
      <c r="Q10331"/>
      <c r="R10331"/>
      <c r="S10331"/>
      <c r="T10331"/>
      <c r="U10331" t="s">
        <v>28245</v>
      </c>
      <c r="V10331" t="s">
        <v>28243</v>
      </c>
      <c r="W10331" t="s">
        <v>28244</v>
      </c>
      <c r="X10331" t="s">
        <v>193</v>
      </c>
      <c r="Y10331" t="s">
        <v>27986</v>
      </c>
      <c r="Z10331" t="s">
        <v>54</v>
      </c>
      <c r="AA10331"/>
      <c r="AB10331" t="s">
        <v>48894</v>
      </c>
      <c r="AC10331" t="s">
        <v>55401</v>
      </c>
      <c r="AD10331" t="s">
        <v>28245</v>
      </c>
      <c r="AE10331" t="s">
        <v>565</v>
      </c>
      <c r="AF10331" s="119" t="str">
        <f t="shared" si="646"/>
        <v>NA</v>
      </c>
      <c r="AG10331" s="119"/>
      <c r="AH10331" s="119"/>
      <c r="AI10331" s="119"/>
      <c r="AJ10331" s="119" t="str">
        <f t="shared" si="647"/>
        <v>NA</v>
      </c>
      <c r="AK10331" s="190"/>
      <c r="AL10331" s="191"/>
    </row>
    <row r="10332" spans="1:38" x14ac:dyDescent="0.25">
      <c r="A10332" t="s">
        <v>36523</v>
      </c>
      <c r="B10332" t="s">
        <v>36521</v>
      </c>
      <c r="C10332" t="s">
        <v>36522</v>
      </c>
      <c r="D10332" t="s">
        <v>804</v>
      </c>
      <c r="E10332" t="s">
        <v>36524</v>
      </c>
      <c r="F10332" t="s">
        <v>54</v>
      </c>
      <c r="G10332"/>
      <c r="H10332" t="s">
        <v>49396</v>
      </c>
      <c r="I10332" t="s">
        <v>55846</v>
      </c>
      <c r="J10332" t="s">
        <v>36525</v>
      </c>
      <c r="K10332" t="s">
        <v>565</v>
      </c>
      <c r="L10332" s="119" t="str">
        <f t="shared" si="644"/>
        <v>NA</v>
      </c>
      <c r="M10332" s="119"/>
      <c r="N10332" s="120" t="str">
        <f t="shared" si="645"/>
        <v>NA</v>
      </c>
      <c r="O10332" s="120"/>
      <c r="P10332"/>
      <c r="Q10332"/>
      <c r="R10332"/>
      <c r="S10332"/>
      <c r="T10332"/>
      <c r="U10332" t="s">
        <v>27985</v>
      </c>
      <c r="V10332" t="s">
        <v>27983</v>
      </c>
      <c r="W10332" t="s">
        <v>27984</v>
      </c>
      <c r="X10332" t="s">
        <v>193</v>
      </c>
      <c r="Y10332" t="s">
        <v>27986</v>
      </c>
      <c r="Z10332" t="s">
        <v>54</v>
      </c>
      <c r="AA10332"/>
      <c r="AB10332" t="s">
        <v>48894</v>
      </c>
      <c r="AC10332" t="s">
        <v>55401</v>
      </c>
      <c r="AD10332" t="s">
        <v>27985</v>
      </c>
      <c r="AE10332" t="s">
        <v>565</v>
      </c>
      <c r="AF10332" s="119" t="str">
        <f t="shared" si="646"/>
        <v>NA</v>
      </c>
      <c r="AG10332" s="119"/>
      <c r="AH10332" s="119"/>
      <c r="AI10332" s="119"/>
      <c r="AJ10332" s="119" t="str">
        <f t="shared" si="647"/>
        <v>NA</v>
      </c>
      <c r="AK10332" s="190"/>
      <c r="AL10332" s="191"/>
    </row>
    <row r="10333" spans="1:38" x14ac:dyDescent="0.25">
      <c r="A10333" t="s">
        <v>36974</v>
      </c>
      <c r="B10333" t="s">
        <v>36973</v>
      </c>
      <c r="C10333" t="s">
        <v>36836</v>
      </c>
      <c r="D10333" t="s">
        <v>804</v>
      </c>
      <c r="E10333" t="s">
        <v>35163</v>
      </c>
      <c r="F10333" t="s">
        <v>54</v>
      </c>
      <c r="G10333"/>
      <c r="H10333" t="s">
        <v>49397</v>
      </c>
      <c r="I10333" t="s">
        <v>55847</v>
      </c>
      <c r="J10333" t="s">
        <v>36975</v>
      </c>
      <c r="K10333" t="s">
        <v>565</v>
      </c>
      <c r="L10333" s="119" t="str">
        <f t="shared" si="644"/>
        <v>NA</v>
      </c>
      <c r="M10333" s="119"/>
      <c r="N10333" s="120" t="str">
        <f t="shared" si="645"/>
        <v>NA</v>
      </c>
      <c r="O10333" s="120"/>
      <c r="P10333"/>
      <c r="Q10333"/>
      <c r="R10333"/>
      <c r="S10333"/>
      <c r="T10333"/>
      <c r="U10333" t="s">
        <v>30122</v>
      </c>
      <c r="V10333" t="s">
        <v>30120</v>
      </c>
      <c r="W10333" t="s">
        <v>30121</v>
      </c>
      <c r="X10333" t="s">
        <v>193</v>
      </c>
      <c r="Y10333" t="s">
        <v>27986</v>
      </c>
      <c r="Z10333" t="s">
        <v>54</v>
      </c>
      <c r="AA10333"/>
      <c r="AB10333" t="s">
        <v>48895</v>
      </c>
      <c r="AC10333" t="s">
        <v>55401</v>
      </c>
      <c r="AD10333" t="s">
        <v>30122</v>
      </c>
      <c r="AE10333" t="s">
        <v>565</v>
      </c>
      <c r="AF10333" s="119" t="str">
        <f t="shared" si="646"/>
        <v>NA</v>
      </c>
      <c r="AG10333" s="119"/>
      <c r="AH10333" s="119"/>
      <c r="AI10333" s="119"/>
      <c r="AJ10333" s="119" t="str">
        <f t="shared" si="647"/>
        <v>NA</v>
      </c>
      <c r="AK10333" s="190"/>
      <c r="AL10333" s="191"/>
    </row>
    <row r="10334" spans="1:38" x14ac:dyDescent="0.25">
      <c r="A10334" t="s">
        <v>37079</v>
      </c>
      <c r="B10334" t="s">
        <v>37077</v>
      </c>
      <c r="C10334" t="s">
        <v>37078</v>
      </c>
      <c r="D10334" t="s">
        <v>804</v>
      </c>
      <c r="E10334" t="s">
        <v>5294</v>
      </c>
      <c r="F10334" t="s">
        <v>54</v>
      </c>
      <c r="G10334"/>
      <c r="H10334" t="s">
        <v>49398</v>
      </c>
      <c r="I10334" t="s">
        <v>55848</v>
      </c>
      <c r="J10334" t="s">
        <v>37080</v>
      </c>
      <c r="K10334" t="s">
        <v>565</v>
      </c>
      <c r="L10334" s="119" t="str">
        <f t="shared" si="644"/>
        <v>NA</v>
      </c>
      <c r="M10334" s="119"/>
      <c r="N10334" s="120" t="str">
        <f t="shared" si="645"/>
        <v>NA</v>
      </c>
      <c r="O10334" s="120"/>
      <c r="P10334"/>
      <c r="Q10334"/>
      <c r="R10334"/>
      <c r="S10334"/>
      <c r="T10334"/>
      <c r="U10334" t="s">
        <v>27993</v>
      </c>
      <c r="V10334" t="s">
        <v>27991</v>
      </c>
      <c r="W10334" t="s">
        <v>27992</v>
      </c>
      <c r="X10334" t="s">
        <v>193</v>
      </c>
      <c r="Y10334" t="s">
        <v>10687</v>
      </c>
      <c r="Z10334" t="s">
        <v>54</v>
      </c>
      <c r="AA10334"/>
      <c r="AB10334" t="s">
        <v>48896</v>
      </c>
      <c r="AC10334" t="s">
        <v>55402</v>
      </c>
      <c r="AD10334" t="s">
        <v>27993</v>
      </c>
      <c r="AE10334" t="s">
        <v>565</v>
      </c>
      <c r="AF10334" s="119" t="str">
        <f t="shared" si="646"/>
        <v>NA</v>
      </c>
      <c r="AG10334" s="119"/>
      <c r="AH10334" s="119"/>
      <c r="AI10334" s="119"/>
      <c r="AJ10334" s="119" t="str">
        <f t="shared" si="647"/>
        <v>NA</v>
      </c>
      <c r="AK10334" s="190"/>
      <c r="AL10334" s="191"/>
    </row>
    <row r="10335" spans="1:38" x14ac:dyDescent="0.25">
      <c r="A10335" t="s">
        <v>37860</v>
      </c>
      <c r="B10335" t="s">
        <v>37859</v>
      </c>
      <c r="C10335" t="s">
        <v>35964</v>
      </c>
      <c r="D10335" t="s">
        <v>804</v>
      </c>
      <c r="E10335" t="s">
        <v>37561</v>
      </c>
      <c r="F10335" t="s">
        <v>54</v>
      </c>
      <c r="G10335"/>
      <c r="H10335" t="s">
        <v>49399</v>
      </c>
      <c r="I10335" t="s">
        <v>55849</v>
      </c>
      <c r="J10335" t="s">
        <v>37860</v>
      </c>
      <c r="K10335" t="s">
        <v>565</v>
      </c>
      <c r="L10335" s="119" t="str">
        <f t="shared" si="644"/>
        <v>NA</v>
      </c>
      <c r="M10335" s="119"/>
      <c r="N10335" s="120" t="str">
        <f t="shared" si="645"/>
        <v>NA</v>
      </c>
      <c r="O10335" s="120"/>
      <c r="P10335"/>
      <c r="Q10335"/>
      <c r="R10335"/>
      <c r="S10335"/>
      <c r="T10335"/>
      <c r="U10335" t="s">
        <v>27829</v>
      </c>
      <c r="V10335" t="s">
        <v>27827</v>
      </c>
      <c r="W10335" t="s">
        <v>27828</v>
      </c>
      <c r="X10335" t="s">
        <v>193</v>
      </c>
      <c r="Y10335" t="s">
        <v>10687</v>
      </c>
      <c r="Z10335" t="s">
        <v>54</v>
      </c>
      <c r="AA10335"/>
      <c r="AB10335" t="s">
        <v>48896</v>
      </c>
      <c r="AC10335" t="s">
        <v>55402</v>
      </c>
      <c r="AD10335" t="s">
        <v>27829</v>
      </c>
      <c r="AE10335" t="s">
        <v>565</v>
      </c>
      <c r="AF10335" s="119" t="str">
        <f t="shared" si="646"/>
        <v>NA</v>
      </c>
      <c r="AG10335" s="119"/>
      <c r="AH10335" s="119"/>
      <c r="AI10335" s="119"/>
      <c r="AJ10335" s="119" t="str">
        <f t="shared" si="647"/>
        <v>NA</v>
      </c>
      <c r="AK10335" s="190"/>
      <c r="AL10335" s="191"/>
    </row>
    <row r="10336" spans="1:38" x14ac:dyDescent="0.25">
      <c r="A10336" t="s">
        <v>37560</v>
      </c>
      <c r="B10336" t="s">
        <v>37558</v>
      </c>
      <c r="C10336" t="s">
        <v>37559</v>
      </c>
      <c r="D10336" t="s">
        <v>804</v>
      </c>
      <c r="E10336" t="s">
        <v>37561</v>
      </c>
      <c r="F10336" t="s">
        <v>54</v>
      </c>
      <c r="G10336"/>
      <c r="H10336" t="s">
        <v>49399</v>
      </c>
      <c r="I10336" t="s">
        <v>55849</v>
      </c>
      <c r="J10336" t="s">
        <v>37560</v>
      </c>
      <c r="K10336" t="s">
        <v>565</v>
      </c>
      <c r="L10336" s="119" t="str">
        <f t="shared" si="644"/>
        <v>NA</v>
      </c>
      <c r="M10336" s="119"/>
      <c r="N10336" s="120" t="str">
        <f t="shared" si="645"/>
        <v>NA</v>
      </c>
      <c r="O10336" s="120"/>
      <c r="P10336"/>
      <c r="Q10336"/>
      <c r="R10336"/>
      <c r="S10336"/>
      <c r="T10336"/>
      <c r="U10336" t="s">
        <v>27515</v>
      </c>
      <c r="V10336" t="s">
        <v>27513</v>
      </c>
      <c r="W10336" t="s">
        <v>27514</v>
      </c>
      <c r="X10336" t="s">
        <v>193</v>
      </c>
      <c r="Y10336" t="s">
        <v>10687</v>
      </c>
      <c r="Z10336" t="s">
        <v>54</v>
      </c>
      <c r="AA10336"/>
      <c r="AB10336" t="s">
        <v>48896</v>
      </c>
      <c r="AC10336" t="s">
        <v>55402</v>
      </c>
      <c r="AD10336" t="s">
        <v>27515</v>
      </c>
      <c r="AE10336" t="s">
        <v>565</v>
      </c>
      <c r="AF10336" s="119" t="str">
        <f t="shared" si="646"/>
        <v>NA</v>
      </c>
      <c r="AG10336" s="119"/>
      <c r="AH10336" s="119"/>
      <c r="AI10336" s="119"/>
      <c r="AJ10336" s="119" t="str">
        <f t="shared" si="647"/>
        <v>NA</v>
      </c>
      <c r="AK10336" s="190"/>
      <c r="AL10336" s="191"/>
    </row>
    <row r="10337" spans="1:38" x14ac:dyDescent="0.25">
      <c r="A10337" t="s">
        <v>35783</v>
      </c>
      <c r="B10337" t="s">
        <v>35781</v>
      </c>
      <c r="C10337" t="s">
        <v>35782</v>
      </c>
      <c r="D10337" t="s">
        <v>804</v>
      </c>
      <c r="E10337" t="s">
        <v>35784</v>
      </c>
      <c r="F10337" t="s">
        <v>54</v>
      </c>
      <c r="G10337"/>
      <c r="H10337" t="s">
        <v>49400</v>
      </c>
      <c r="I10337" t="s">
        <v>55850</v>
      </c>
      <c r="J10337"/>
      <c r="K10337" t="s">
        <v>565</v>
      </c>
      <c r="L10337" s="119" t="str">
        <f t="shared" si="644"/>
        <v>NA</v>
      </c>
      <c r="M10337" s="119"/>
      <c r="N10337" s="120" t="str">
        <f t="shared" si="645"/>
        <v>NA</v>
      </c>
      <c r="O10337" s="120"/>
      <c r="P10337"/>
      <c r="Q10337"/>
      <c r="R10337"/>
      <c r="S10337"/>
      <c r="T10337"/>
      <c r="U10337" t="s">
        <v>30173</v>
      </c>
      <c r="V10337" t="s">
        <v>30171</v>
      </c>
      <c r="W10337" t="s">
        <v>30172</v>
      </c>
      <c r="X10337" t="s">
        <v>193</v>
      </c>
      <c r="Y10337" t="s">
        <v>10687</v>
      </c>
      <c r="Z10337" t="s">
        <v>54</v>
      </c>
      <c r="AA10337"/>
      <c r="AB10337" t="s">
        <v>48897</v>
      </c>
      <c r="AC10337" t="s">
        <v>55402</v>
      </c>
      <c r="AD10337" t="s">
        <v>30173</v>
      </c>
      <c r="AE10337" t="s">
        <v>565</v>
      </c>
      <c r="AF10337" s="119" t="str">
        <f t="shared" si="646"/>
        <v>NA</v>
      </c>
      <c r="AG10337" s="119"/>
      <c r="AH10337" s="119"/>
      <c r="AI10337" s="119"/>
      <c r="AJ10337" s="119" t="str">
        <f t="shared" si="647"/>
        <v>NA</v>
      </c>
      <c r="AK10337" s="190"/>
      <c r="AL10337" s="191"/>
    </row>
    <row r="10338" spans="1:38" x14ac:dyDescent="0.25">
      <c r="A10338" t="s">
        <v>35826</v>
      </c>
      <c r="B10338" t="s">
        <v>35824</v>
      </c>
      <c r="C10338" t="s">
        <v>35825</v>
      </c>
      <c r="D10338" t="s">
        <v>804</v>
      </c>
      <c r="E10338" t="s">
        <v>35827</v>
      </c>
      <c r="F10338" t="s">
        <v>54</v>
      </c>
      <c r="G10338"/>
      <c r="H10338" t="s">
        <v>49401</v>
      </c>
      <c r="I10338" t="s">
        <v>55851</v>
      </c>
      <c r="J10338" t="s">
        <v>35828</v>
      </c>
      <c r="K10338" t="s">
        <v>565</v>
      </c>
      <c r="L10338" s="119" t="str">
        <f t="shared" si="644"/>
        <v>NA</v>
      </c>
      <c r="M10338" s="119"/>
      <c r="N10338" s="120" t="str">
        <f t="shared" si="645"/>
        <v>NA</v>
      </c>
      <c r="O10338" s="120"/>
      <c r="P10338"/>
      <c r="Q10338"/>
      <c r="R10338"/>
      <c r="S10338"/>
      <c r="T10338"/>
      <c r="U10338" t="s">
        <v>28217</v>
      </c>
      <c r="V10338" t="s">
        <v>28218</v>
      </c>
      <c r="W10338" t="s">
        <v>28216</v>
      </c>
      <c r="X10338" t="s">
        <v>193</v>
      </c>
      <c r="Y10338" t="s">
        <v>866</v>
      </c>
      <c r="Z10338" t="s">
        <v>54</v>
      </c>
      <c r="AA10338"/>
      <c r="AB10338" t="s">
        <v>48898</v>
      </c>
      <c r="AC10338" t="s">
        <v>55403</v>
      </c>
      <c r="AD10338" t="s">
        <v>28219</v>
      </c>
      <c r="AE10338" t="s">
        <v>565</v>
      </c>
      <c r="AF10338" s="119" t="str">
        <f t="shared" si="646"/>
        <v>NA</v>
      </c>
      <c r="AG10338" s="119"/>
      <c r="AH10338" s="119"/>
      <c r="AI10338" s="119"/>
      <c r="AJ10338" s="119" t="str">
        <f t="shared" si="647"/>
        <v>NA</v>
      </c>
      <c r="AK10338" s="190"/>
      <c r="AL10338" s="191"/>
    </row>
    <row r="10339" spans="1:38" x14ac:dyDescent="0.25">
      <c r="A10339" t="s">
        <v>36363</v>
      </c>
      <c r="B10339" t="s">
        <v>36362</v>
      </c>
      <c r="C10339" t="s">
        <v>3975</v>
      </c>
      <c r="D10339" t="s">
        <v>804</v>
      </c>
      <c r="E10339" t="s">
        <v>35827</v>
      </c>
      <c r="F10339" t="s">
        <v>54</v>
      </c>
      <c r="G10339"/>
      <c r="H10339" t="s">
        <v>49401</v>
      </c>
      <c r="I10339" t="s">
        <v>55851</v>
      </c>
      <c r="J10339"/>
      <c r="K10339" t="s">
        <v>565</v>
      </c>
      <c r="L10339" s="119" t="str">
        <f t="shared" si="644"/>
        <v>NA</v>
      </c>
      <c r="M10339" s="119"/>
      <c r="N10339" s="120" t="str">
        <f t="shared" si="645"/>
        <v>NA</v>
      </c>
      <c r="O10339" s="120"/>
      <c r="P10339"/>
      <c r="Q10339"/>
      <c r="R10339"/>
      <c r="S10339"/>
      <c r="T10339"/>
      <c r="U10339" t="s">
        <v>27277</v>
      </c>
      <c r="V10339" t="s">
        <v>27275</v>
      </c>
      <c r="W10339" t="s">
        <v>27276</v>
      </c>
      <c r="X10339" t="s">
        <v>193</v>
      </c>
      <c r="Y10339" t="s">
        <v>866</v>
      </c>
      <c r="Z10339" t="s">
        <v>54</v>
      </c>
      <c r="AA10339"/>
      <c r="AB10339" t="s">
        <v>48899</v>
      </c>
      <c r="AC10339" t="s">
        <v>55403</v>
      </c>
      <c r="AD10339"/>
      <c r="AE10339" t="s">
        <v>565</v>
      </c>
      <c r="AF10339" s="119" t="str">
        <f t="shared" si="646"/>
        <v>NA</v>
      </c>
      <c r="AG10339" s="119"/>
      <c r="AH10339" s="119"/>
      <c r="AI10339" s="119"/>
      <c r="AJ10339" s="119" t="str">
        <f t="shared" si="647"/>
        <v>NA</v>
      </c>
      <c r="AK10339" s="190"/>
      <c r="AL10339" s="191"/>
    </row>
    <row r="10340" spans="1:38" x14ac:dyDescent="0.25">
      <c r="A10340" t="s">
        <v>37681</v>
      </c>
      <c r="B10340" t="s">
        <v>37679</v>
      </c>
      <c r="C10340" t="s">
        <v>37680</v>
      </c>
      <c r="D10340" t="s">
        <v>804</v>
      </c>
      <c r="E10340" t="s">
        <v>37682</v>
      </c>
      <c r="F10340" t="s">
        <v>54</v>
      </c>
      <c r="G10340"/>
      <c r="H10340" t="s">
        <v>49402</v>
      </c>
      <c r="I10340" t="s">
        <v>55852</v>
      </c>
      <c r="J10340" t="s">
        <v>37681</v>
      </c>
      <c r="K10340" t="s">
        <v>565</v>
      </c>
      <c r="L10340" s="119" t="str">
        <f t="shared" si="644"/>
        <v>NA</v>
      </c>
      <c r="M10340" s="119"/>
      <c r="N10340" s="120" t="str">
        <f t="shared" si="645"/>
        <v>NA</v>
      </c>
      <c r="O10340" s="120"/>
      <c r="P10340"/>
      <c r="Q10340"/>
      <c r="R10340"/>
      <c r="S10340"/>
      <c r="T10340"/>
      <c r="U10340" t="s">
        <v>30089</v>
      </c>
      <c r="V10340" t="s">
        <v>30087</v>
      </c>
      <c r="W10340" t="s">
        <v>30088</v>
      </c>
      <c r="X10340" t="s">
        <v>193</v>
      </c>
      <c r="Y10340" t="s">
        <v>866</v>
      </c>
      <c r="Z10340" t="s">
        <v>54</v>
      </c>
      <c r="AA10340"/>
      <c r="AB10340" t="s">
        <v>48900</v>
      </c>
      <c r="AC10340" t="s">
        <v>55403</v>
      </c>
      <c r="AD10340" t="s">
        <v>30090</v>
      </c>
      <c r="AE10340" t="s">
        <v>565</v>
      </c>
      <c r="AF10340" s="119" t="str">
        <f t="shared" si="646"/>
        <v>NA</v>
      </c>
      <c r="AG10340" s="119"/>
      <c r="AH10340" s="119"/>
      <c r="AI10340" s="119"/>
      <c r="AJ10340" s="119" t="str">
        <f t="shared" si="647"/>
        <v>NA</v>
      </c>
      <c r="AK10340" s="190"/>
      <c r="AL10340" s="191"/>
    </row>
    <row r="10341" spans="1:38" x14ac:dyDescent="0.25">
      <c r="A10341" t="s">
        <v>37704</v>
      </c>
      <c r="B10341" t="s">
        <v>37703</v>
      </c>
      <c r="C10341" t="s">
        <v>33719</v>
      </c>
      <c r="D10341" t="s">
        <v>804</v>
      </c>
      <c r="E10341" t="s">
        <v>471</v>
      </c>
      <c r="F10341" t="s">
        <v>54</v>
      </c>
      <c r="G10341"/>
      <c r="H10341" t="s">
        <v>49403</v>
      </c>
      <c r="I10341" t="s">
        <v>55853</v>
      </c>
      <c r="J10341" t="s">
        <v>37704</v>
      </c>
      <c r="K10341" t="s">
        <v>565</v>
      </c>
      <c r="L10341" s="119" t="str">
        <f t="shared" si="644"/>
        <v>NA</v>
      </c>
      <c r="M10341" s="119"/>
      <c r="N10341" s="120" t="str">
        <f t="shared" si="645"/>
        <v>NA</v>
      </c>
      <c r="O10341" s="120"/>
      <c r="P10341"/>
      <c r="Q10341"/>
      <c r="R10341"/>
      <c r="S10341"/>
      <c r="T10341"/>
      <c r="U10341" t="s">
        <v>28977</v>
      </c>
      <c r="V10341" t="s">
        <v>28975</v>
      </c>
      <c r="W10341" t="s">
        <v>28976</v>
      </c>
      <c r="X10341" t="s">
        <v>193</v>
      </c>
      <c r="Y10341" t="s">
        <v>866</v>
      </c>
      <c r="Z10341" t="s">
        <v>54</v>
      </c>
      <c r="AA10341"/>
      <c r="AB10341" t="s">
        <v>48899</v>
      </c>
      <c r="AC10341" t="s">
        <v>55403</v>
      </c>
      <c r="AD10341" t="s">
        <v>28978</v>
      </c>
      <c r="AE10341" t="s">
        <v>565</v>
      </c>
      <c r="AF10341" s="119" t="str">
        <f t="shared" si="646"/>
        <v>NA</v>
      </c>
      <c r="AG10341" s="119"/>
      <c r="AH10341" s="119"/>
      <c r="AI10341" s="119"/>
      <c r="AJ10341" s="119" t="str">
        <f t="shared" si="647"/>
        <v>NA</v>
      </c>
      <c r="AK10341" s="190"/>
      <c r="AL10341" s="191"/>
    </row>
    <row r="10342" spans="1:38" x14ac:dyDescent="0.25">
      <c r="A10342" t="s">
        <v>37862</v>
      </c>
      <c r="B10342" t="s">
        <v>37861</v>
      </c>
      <c r="C10342" t="s">
        <v>35964</v>
      </c>
      <c r="D10342" t="s">
        <v>804</v>
      </c>
      <c r="E10342" t="s">
        <v>471</v>
      </c>
      <c r="F10342" t="s">
        <v>54</v>
      </c>
      <c r="G10342"/>
      <c r="H10342" t="s">
        <v>49403</v>
      </c>
      <c r="I10342" t="s">
        <v>55853</v>
      </c>
      <c r="J10342" t="s">
        <v>37862</v>
      </c>
      <c r="K10342" t="s">
        <v>565</v>
      </c>
      <c r="L10342" s="119" t="str">
        <f t="shared" si="644"/>
        <v>NA</v>
      </c>
      <c r="M10342" s="119"/>
      <c r="N10342" s="120" t="str">
        <f t="shared" si="645"/>
        <v>NA</v>
      </c>
      <c r="O10342" s="120"/>
      <c r="P10342"/>
      <c r="Q10342"/>
      <c r="R10342"/>
      <c r="S10342"/>
      <c r="T10342"/>
      <c r="U10342" t="s">
        <v>30975</v>
      </c>
      <c r="V10342" t="s">
        <v>30973</v>
      </c>
      <c r="W10342" t="s">
        <v>30974</v>
      </c>
      <c r="X10342" t="s">
        <v>193</v>
      </c>
      <c r="Y10342" t="s">
        <v>866</v>
      </c>
      <c r="Z10342" t="s">
        <v>54</v>
      </c>
      <c r="AA10342"/>
      <c r="AB10342" t="s">
        <v>48899</v>
      </c>
      <c r="AC10342" t="s">
        <v>55403</v>
      </c>
      <c r="AD10342" t="s">
        <v>30976</v>
      </c>
      <c r="AE10342" t="s">
        <v>565</v>
      </c>
      <c r="AF10342" s="119" t="str">
        <f t="shared" si="646"/>
        <v>NA</v>
      </c>
      <c r="AG10342" s="119"/>
      <c r="AH10342" s="119"/>
      <c r="AI10342" s="119"/>
      <c r="AJ10342" s="119" t="str">
        <f t="shared" si="647"/>
        <v>NA</v>
      </c>
      <c r="AK10342" s="190"/>
      <c r="AL10342" s="191"/>
    </row>
    <row r="10343" spans="1:38" x14ac:dyDescent="0.25">
      <c r="A10343" t="s">
        <v>36559</v>
      </c>
      <c r="B10343" t="s">
        <v>36557</v>
      </c>
      <c r="C10343" t="s">
        <v>36558</v>
      </c>
      <c r="D10343" t="s">
        <v>804</v>
      </c>
      <c r="E10343" t="s">
        <v>24252</v>
      </c>
      <c r="F10343" t="s">
        <v>54</v>
      </c>
      <c r="G10343"/>
      <c r="H10343" t="s">
        <v>49404</v>
      </c>
      <c r="I10343" t="s">
        <v>55854</v>
      </c>
      <c r="J10343" t="s">
        <v>36560</v>
      </c>
      <c r="K10343" t="s">
        <v>565</v>
      </c>
      <c r="L10343" s="119" t="str">
        <f t="shared" si="644"/>
        <v>NA</v>
      </c>
      <c r="M10343" s="119"/>
      <c r="N10343" s="120" t="str">
        <f t="shared" si="645"/>
        <v>NA</v>
      </c>
      <c r="O10343" s="120"/>
      <c r="P10343"/>
      <c r="Q10343"/>
      <c r="R10343"/>
      <c r="S10343"/>
      <c r="T10343"/>
      <c r="U10343" t="s">
        <v>27851</v>
      </c>
      <c r="V10343" t="s">
        <v>27849</v>
      </c>
      <c r="W10343" t="s">
        <v>27850</v>
      </c>
      <c r="X10343" t="s">
        <v>193</v>
      </c>
      <c r="Y10343" t="s">
        <v>866</v>
      </c>
      <c r="Z10343" t="s">
        <v>54</v>
      </c>
      <c r="AA10343"/>
      <c r="AB10343" t="s">
        <v>48899</v>
      </c>
      <c r="AC10343" t="s">
        <v>55403</v>
      </c>
      <c r="AD10343"/>
      <c r="AE10343" t="s">
        <v>565</v>
      </c>
      <c r="AF10343" s="119" t="str">
        <f t="shared" si="646"/>
        <v>NA</v>
      </c>
      <c r="AG10343" s="119"/>
      <c r="AH10343" s="119"/>
      <c r="AI10343" s="119"/>
      <c r="AJ10343" s="119" t="str">
        <f t="shared" si="647"/>
        <v>NA</v>
      </c>
      <c r="AK10343" s="190"/>
      <c r="AL10343" s="191"/>
    </row>
    <row r="10344" spans="1:38" x14ac:dyDescent="0.25">
      <c r="A10344" t="s">
        <v>36271</v>
      </c>
      <c r="B10344" t="s">
        <v>36270</v>
      </c>
      <c r="C10344" t="s">
        <v>3975</v>
      </c>
      <c r="D10344" t="s">
        <v>804</v>
      </c>
      <c r="E10344" t="s">
        <v>3004</v>
      </c>
      <c r="F10344" t="s">
        <v>54</v>
      </c>
      <c r="G10344"/>
      <c r="H10344" t="s">
        <v>49405</v>
      </c>
      <c r="I10344" t="s">
        <v>55855</v>
      </c>
      <c r="J10344" t="s">
        <v>36271</v>
      </c>
      <c r="K10344" t="s">
        <v>565</v>
      </c>
      <c r="L10344" s="119" t="str">
        <f t="shared" si="644"/>
        <v>NA</v>
      </c>
      <c r="M10344" s="119"/>
      <c r="N10344" s="120" t="str">
        <f t="shared" si="645"/>
        <v>NA</v>
      </c>
      <c r="O10344" s="120"/>
      <c r="P10344"/>
      <c r="Q10344"/>
      <c r="R10344"/>
      <c r="S10344"/>
      <c r="T10344"/>
      <c r="U10344" t="s">
        <v>28242</v>
      </c>
      <c r="V10344" t="s">
        <v>28240</v>
      </c>
      <c r="W10344" t="s">
        <v>28241</v>
      </c>
      <c r="X10344" t="s">
        <v>193</v>
      </c>
      <c r="Y10344" t="s">
        <v>866</v>
      </c>
      <c r="Z10344" t="s">
        <v>54</v>
      </c>
      <c r="AA10344"/>
      <c r="AB10344" t="s">
        <v>48899</v>
      </c>
      <c r="AC10344" t="s">
        <v>55403</v>
      </c>
      <c r="AD10344"/>
      <c r="AE10344" t="s">
        <v>565</v>
      </c>
      <c r="AF10344" s="119" t="str">
        <f t="shared" si="646"/>
        <v>NA</v>
      </c>
      <c r="AG10344" s="119"/>
      <c r="AH10344" s="119"/>
      <c r="AI10344" s="119"/>
      <c r="AJ10344" s="119" t="str">
        <f t="shared" si="647"/>
        <v>NA</v>
      </c>
      <c r="AK10344" s="190"/>
      <c r="AL10344" s="191"/>
    </row>
    <row r="10345" spans="1:38" x14ac:dyDescent="0.25">
      <c r="A10345" t="s">
        <v>37068</v>
      </c>
      <c r="B10345" t="s">
        <v>37067</v>
      </c>
      <c r="C10345" t="s">
        <v>12153</v>
      </c>
      <c r="D10345" t="s">
        <v>804</v>
      </c>
      <c r="E10345" t="s">
        <v>19925</v>
      </c>
      <c r="F10345" t="s">
        <v>54</v>
      </c>
      <c r="G10345"/>
      <c r="H10345" t="s">
        <v>49406</v>
      </c>
      <c r="I10345" t="s">
        <v>55856</v>
      </c>
      <c r="J10345" t="s">
        <v>37069</v>
      </c>
      <c r="K10345" t="s">
        <v>565</v>
      </c>
      <c r="L10345" s="119" t="str">
        <f t="shared" si="644"/>
        <v>NA</v>
      </c>
      <c r="M10345" s="119"/>
      <c r="N10345" s="120" t="str">
        <f t="shared" si="645"/>
        <v>NA</v>
      </c>
      <c r="O10345" s="120"/>
      <c r="P10345"/>
      <c r="Q10345"/>
      <c r="R10345"/>
      <c r="S10345"/>
      <c r="T10345"/>
      <c r="U10345" t="s">
        <v>30889</v>
      </c>
      <c r="V10345" t="s">
        <v>30887</v>
      </c>
      <c r="W10345" t="s">
        <v>30888</v>
      </c>
      <c r="X10345" t="s">
        <v>193</v>
      </c>
      <c r="Y10345" t="s">
        <v>866</v>
      </c>
      <c r="Z10345" t="s">
        <v>54</v>
      </c>
      <c r="AA10345"/>
      <c r="AB10345" t="s">
        <v>48899</v>
      </c>
      <c r="AC10345" t="s">
        <v>55403</v>
      </c>
      <c r="AD10345"/>
      <c r="AE10345" t="s">
        <v>565</v>
      </c>
      <c r="AF10345" s="119" t="str">
        <f t="shared" si="646"/>
        <v>NA</v>
      </c>
      <c r="AG10345" s="119"/>
      <c r="AH10345" s="119"/>
      <c r="AI10345" s="119"/>
      <c r="AJ10345" s="119" t="str">
        <f t="shared" si="647"/>
        <v>NA</v>
      </c>
      <c r="AK10345" s="190"/>
      <c r="AL10345" s="191"/>
    </row>
    <row r="10346" spans="1:38" x14ac:dyDescent="0.25">
      <c r="A10346" t="s">
        <v>37121</v>
      </c>
      <c r="B10346" t="s">
        <v>37119</v>
      </c>
      <c r="C10346" t="s">
        <v>37120</v>
      </c>
      <c r="D10346" t="s">
        <v>804</v>
      </c>
      <c r="E10346" t="s">
        <v>33648</v>
      </c>
      <c r="F10346" t="s">
        <v>54</v>
      </c>
      <c r="G10346"/>
      <c r="H10346" t="s">
        <v>49407</v>
      </c>
      <c r="I10346" t="s">
        <v>55857</v>
      </c>
      <c r="J10346" t="s">
        <v>37122</v>
      </c>
      <c r="K10346" t="s">
        <v>565</v>
      </c>
      <c r="L10346" s="119" t="str">
        <f t="shared" si="644"/>
        <v>NA</v>
      </c>
      <c r="M10346" s="119"/>
      <c r="N10346" s="120" t="str">
        <f t="shared" si="645"/>
        <v>NA</v>
      </c>
      <c r="O10346" s="120"/>
      <c r="P10346"/>
      <c r="Q10346"/>
      <c r="R10346"/>
      <c r="S10346"/>
      <c r="T10346"/>
      <c r="U10346" t="s">
        <v>27847</v>
      </c>
      <c r="V10346" t="s">
        <v>27845</v>
      </c>
      <c r="W10346" t="s">
        <v>27846</v>
      </c>
      <c r="X10346" t="s">
        <v>193</v>
      </c>
      <c r="Y10346" t="s">
        <v>866</v>
      </c>
      <c r="Z10346" t="s">
        <v>54</v>
      </c>
      <c r="AA10346"/>
      <c r="AB10346" t="s">
        <v>48899</v>
      </c>
      <c r="AC10346" t="s">
        <v>55403</v>
      </c>
      <c r="AD10346" t="s">
        <v>27848</v>
      </c>
      <c r="AE10346" t="s">
        <v>565</v>
      </c>
      <c r="AF10346" s="119" t="str">
        <f t="shared" si="646"/>
        <v>NA</v>
      </c>
      <c r="AG10346" s="119"/>
      <c r="AH10346" s="119"/>
      <c r="AI10346" s="119"/>
      <c r="AJ10346" s="119" t="str">
        <f t="shared" si="647"/>
        <v>NA</v>
      </c>
      <c r="AK10346" s="190"/>
      <c r="AL10346" s="191"/>
    </row>
    <row r="10347" spans="1:38" x14ac:dyDescent="0.25">
      <c r="A10347" t="s">
        <v>37633</v>
      </c>
      <c r="B10347" t="s">
        <v>37632</v>
      </c>
      <c r="C10347" t="s">
        <v>5745</v>
      </c>
      <c r="D10347" t="s">
        <v>804</v>
      </c>
      <c r="E10347" t="s">
        <v>7802</v>
      </c>
      <c r="F10347" t="s">
        <v>54</v>
      </c>
      <c r="G10347"/>
      <c r="H10347" t="s">
        <v>49408</v>
      </c>
      <c r="I10347" t="s">
        <v>55858</v>
      </c>
      <c r="J10347" t="s">
        <v>37633</v>
      </c>
      <c r="K10347" t="s">
        <v>565</v>
      </c>
      <c r="L10347" s="119" t="str">
        <f t="shared" si="644"/>
        <v>NA</v>
      </c>
      <c r="M10347" s="119"/>
      <c r="N10347" s="120" t="str">
        <f t="shared" si="645"/>
        <v>NA</v>
      </c>
      <c r="O10347" s="120"/>
      <c r="P10347"/>
      <c r="Q10347"/>
      <c r="R10347"/>
      <c r="S10347"/>
      <c r="T10347"/>
      <c r="U10347" t="s">
        <v>29875</v>
      </c>
      <c r="V10347" t="s">
        <v>29873</v>
      </c>
      <c r="W10347" t="s">
        <v>29874</v>
      </c>
      <c r="X10347" t="s">
        <v>193</v>
      </c>
      <c r="Y10347" t="s">
        <v>7449</v>
      </c>
      <c r="Z10347" t="s">
        <v>54</v>
      </c>
      <c r="AA10347"/>
      <c r="AB10347" t="s">
        <v>48901</v>
      </c>
      <c r="AC10347" t="s">
        <v>55404</v>
      </c>
      <c r="AD10347" t="s">
        <v>29876</v>
      </c>
      <c r="AE10347" t="s">
        <v>565</v>
      </c>
      <c r="AF10347" s="119" t="str">
        <f t="shared" si="646"/>
        <v>NA</v>
      </c>
      <c r="AG10347" s="119"/>
      <c r="AH10347" s="119"/>
      <c r="AI10347" s="119"/>
      <c r="AJ10347" s="119" t="str">
        <f t="shared" si="647"/>
        <v>NA</v>
      </c>
      <c r="AK10347" s="190"/>
      <c r="AL10347" s="191"/>
    </row>
    <row r="10348" spans="1:38" x14ac:dyDescent="0.25">
      <c r="A10348" t="s">
        <v>36415</v>
      </c>
      <c r="B10348" t="s">
        <v>36413</v>
      </c>
      <c r="C10348" t="s">
        <v>36414</v>
      </c>
      <c r="D10348" t="s">
        <v>804</v>
      </c>
      <c r="E10348" t="s">
        <v>8373</v>
      </c>
      <c r="F10348" t="s">
        <v>54</v>
      </c>
      <c r="G10348"/>
      <c r="H10348" t="s">
        <v>49409</v>
      </c>
      <c r="I10348" t="s">
        <v>55859</v>
      </c>
      <c r="J10348" t="s">
        <v>36415</v>
      </c>
      <c r="K10348" t="s">
        <v>565</v>
      </c>
      <c r="L10348" s="119" t="str">
        <f t="shared" si="644"/>
        <v>NA</v>
      </c>
      <c r="M10348" s="119"/>
      <c r="N10348" s="120" t="str">
        <f t="shared" si="645"/>
        <v>NA</v>
      </c>
      <c r="O10348" s="120"/>
      <c r="P10348"/>
      <c r="Q10348"/>
      <c r="R10348"/>
      <c r="S10348"/>
      <c r="T10348"/>
      <c r="U10348" t="s">
        <v>27823</v>
      </c>
      <c r="V10348" t="s">
        <v>27821</v>
      </c>
      <c r="W10348" t="s">
        <v>27822</v>
      </c>
      <c r="X10348" t="s">
        <v>193</v>
      </c>
      <c r="Y10348" t="s">
        <v>7449</v>
      </c>
      <c r="Z10348" t="s">
        <v>54</v>
      </c>
      <c r="AA10348"/>
      <c r="AB10348" t="s">
        <v>48902</v>
      </c>
      <c r="AC10348" t="s">
        <v>55404</v>
      </c>
      <c r="AD10348" t="s">
        <v>27823</v>
      </c>
      <c r="AE10348" t="s">
        <v>565</v>
      </c>
      <c r="AF10348" s="119" t="str">
        <f t="shared" si="646"/>
        <v>NA</v>
      </c>
      <c r="AG10348" s="119"/>
      <c r="AH10348" s="119"/>
      <c r="AI10348" s="119"/>
      <c r="AJ10348" s="119" t="str">
        <f t="shared" si="647"/>
        <v>NA</v>
      </c>
      <c r="AK10348" s="190"/>
      <c r="AL10348" s="191"/>
    </row>
    <row r="10349" spans="1:38" x14ac:dyDescent="0.25">
      <c r="A10349" t="s">
        <v>36044</v>
      </c>
      <c r="B10349" t="s">
        <v>36042</v>
      </c>
      <c r="C10349" t="s">
        <v>36043</v>
      </c>
      <c r="D10349" t="s">
        <v>804</v>
      </c>
      <c r="E10349" t="s">
        <v>8373</v>
      </c>
      <c r="F10349" t="s">
        <v>54</v>
      </c>
      <c r="G10349"/>
      <c r="H10349" t="s">
        <v>49409</v>
      </c>
      <c r="I10349" t="s">
        <v>55859</v>
      </c>
      <c r="J10349" t="s">
        <v>36045</v>
      </c>
      <c r="K10349" t="s">
        <v>565</v>
      </c>
      <c r="L10349" s="119" t="str">
        <f t="shared" si="644"/>
        <v>NA</v>
      </c>
      <c r="M10349" s="119"/>
      <c r="N10349" s="120" t="str">
        <f t="shared" si="645"/>
        <v>NA</v>
      </c>
      <c r="O10349" s="120"/>
      <c r="P10349"/>
      <c r="Q10349"/>
      <c r="R10349"/>
      <c r="S10349"/>
      <c r="T10349"/>
      <c r="U10349" t="s">
        <v>29946</v>
      </c>
      <c r="V10349" t="s">
        <v>29944</v>
      </c>
      <c r="W10349" t="s">
        <v>29945</v>
      </c>
      <c r="X10349" t="s">
        <v>193</v>
      </c>
      <c r="Y10349" t="s">
        <v>7449</v>
      </c>
      <c r="Z10349" t="s">
        <v>54</v>
      </c>
      <c r="AA10349"/>
      <c r="AB10349" t="s">
        <v>48902</v>
      </c>
      <c r="AC10349" t="s">
        <v>55404</v>
      </c>
      <c r="AD10349" t="s">
        <v>29947</v>
      </c>
      <c r="AE10349" t="s">
        <v>565</v>
      </c>
      <c r="AF10349" s="119" t="str">
        <f t="shared" si="646"/>
        <v>NA</v>
      </c>
      <c r="AG10349" s="119"/>
      <c r="AH10349" s="119"/>
      <c r="AI10349" s="119"/>
      <c r="AJ10349" s="119" t="str">
        <f t="shared" si="647"/>
        <v>NA</v>
      </c>
      <c r="AK10349" s="190"/>
      <c r="AL10349" s="191"/>
    </row>
    <row r="10350" spans="1:38" x14ac:dyDescent="0.25">
      <c r="A10350" t="s">
        <v>35848</v>
      </c>
      <c r="B10350" t="s">
        <v>35846</v>
      </c>
      <c r="C10350" t="s">
        <v>35847</v>
      </c>
      <c r="D10350" t="s">
        <v>804</v>
      </c>
      <c r="E10350" t="s">
        <v>8373</v>
      </c>
      <c r="F10350" t="s">
        <v>54</v>
      </c>
      <c r="G10350"/>
      <c r="H10350" t="s">
        <v>49409</v>
      </c>
      <c r="I10350" t="s">
        <v>55859</v>
      </c>
      <c r="J10350" t="s">
        <v>35848</v>
      </c>
      <c r="K10350" t="s">
        <v>565</v>
      </c>
      <c r="L10350" s="119" t="str">
        <f t="shared" si="644"/>
        <v>NA</v>
      </c>
      <c r="M10350" s="119"/>
      <c r="N10350" s="120" t="str">
        <f t="shared" si="645"/>
        <v>NA</v>
      </c>
      <c r="O10350" s="120"/>
      <c r="P10350"/>
      <c r="Q10350"/>
      <c r="R10350"/>
      <c r="S10350"/>
      <c r="T10350"/>
      <c r="U10350" t="s">
        <v>27490</v>
      </c>
      <c r="V10350" t="s">
        <v>27488</v>
      </c>
      <c r="W10350" t="s">
        <v>27489</v>
      </c>
      <c r="X10350" t="s">
        <v>193</v>
      </c>
      <c r="Y10350" t="s">
        <v>8177</v>
      </c>
      <c r="Z10350" t="s">
        <v>54</v>
      </c>
      <c r="AA10350"/>
      <c r="AB10350" t="s">
        <v>48903</v>
      </c>
      <c r="AC10350" t="s">
        <v>55405</v>
      </c>
      <c r="AD10350" t="s">
        <v>27491</v>
      </c>
      <c r="AE10350" t="s">
        <v>565</v>
      </c>
      <c r="AF10350" s="119" t="str">
        <f t="shared" si="646"/>
        <v>NA</v>
      </c>
      <c r="AG10350" s="119"/>
      <c r="AH10350" s="119"/>
      <c r="AI10350" s="119"/>
      <c r="AJ10350" s="119" t="str">
        <f t="shared" si="647"/>
        <v>NA</v>
      </c>
      <c r="AK10350" s="190"/>
      <c r="AL10350" s="191"/>
    </row>
    <row r="10351" spans="1:38" x14ac:dyDescent="0.25">
      <c r="A10351" t="s">
        <v>36484</v>
      </c>
      <c r="B10351" t="s">
        <v>36483</v>
      </c>
      <c r="C10351" t="s">
        <v>35886</v>
      </c>
      <c r="D10351" t="s">
        <v>804</v>
      </c>
      <c r="E10351" t="s">
        <v>8373</v>
      </c>
      <c r="F10351" t="s">
        <v>54</v>
      </c>
      <c r="G10351"/>
      <c r="H10351" t="s">
        <v>49409</v>
      </c>
      <c r="I10351" t="s">
        <v>55859</v>
      </c>
      <c r="J10351" t="s">
        <v>36484</v>
      </c>
      <c r="K10351" t="s">
        <v>565</v>
      </c>
      <c r="L10351" s="119" t="str">
        <f t="shared" si="644"/>
        <v>NA</v>
      </c>
      <c r="M10351" s="119"/>
      <c r="N10351" s="120" t="str">
        <f t="shared" si="645"/>
        <v>NA</v>
      </c>
      <c r="O10351" s="120"/>
      <c r="P10351"/>
      <c r="Q10351"/>
      <c r="R10351"/>
      <c r="S10351"/>
      <c r="T10351"/>
      <c r="U10351" t="s">
        <v>30354</v>
      </c>
      <c r="V10351" t="s">
        <v>30352</v>
      </c>
      <c r="W10351" t="s">
        <v>30353</v>
      </c>
      <c r="X10351" t="s">
        <v>193</v>
      </c>
      <c r="Y10351" t="s">
        <v>8177</v>
      </c>
      <c r="Z10351" t="s">
        <v>54</v>
      </c>
      <c r="AA10351"/>
      <c r="AB10351" t="s">
        <v>48904</v>
      </c>
      <c r="AC10351" t="s">
        <v>55405</v>
      </c>
      <c r="AD10351"/>
      <c r="AE10351" t="s">
        <v>565</v>
      </c>
      <c r="AF10351" s="119" t="str">
        <f t="shared" si="646"/>
        <v>NA</v>
      </c>
      <c r="AG10351" s="119"/>
      <c r="AH10351" s="119"/>
      <c r="AI10351" s="119"/>
      <c r="AJ10351" s="119" t="str">
        <f t="shared" si="647"/>
        <v>NA</v>
      </c>
      <c r="AK10351" s="190"/>
      <c r="AL10351" s="191"/>
    </row>
    <row r="10352" spans="1:38" x14ac:dyDescent="0.25">
      <c r="A10352" t="s">
        <v>35983</v>
      </c>
      <c r="B10352" t="s">
        <v>35981</v>
      </c>
      <c r="C10352" t="s">
        <v>35982</v>
      </c>
      <c r="D10352" t="s">
        <v>804</v>
      </c>
      <c r="E10352" t="s">
        <v>8373</v>
      </c>
      <c r="F10352" t="s">
        <v>54</v>
      </c>
      <c r="G10352"/>
      <c r="H10352" t="s">
        <v>49409</v>
      </c>
      <c r="I10352" t="s">
        <v>55859</v>
      </c>
      <c r="J10352"/>
      <c r="K10352" t="s">
        <v>565</v>
      </c>
      <c r="L10352" s="119" t="str">
        <f t="shared" si="644"/>
        <v>NA</v>
      </c>
      <c r="M10352" s="119"/>
      <c r="N10352" s="120" t="str">
        <f t="shared" si="645"/>
        <v>NA</v>
      </c>
      <c r="O10352" s="120"/>
      <c r="P10352"/>
      <c r="Q10352"/>
      <c r="R10352"/>
      <c r="S10352"/>
      <c r="T10352"/>
      <c r="U10352" t="s">
        <v>27548</v>
      </c>
      <c r="V10352" t="s">
        <v>27546</v>
      </c>
      <c r="W10352" t="s">
        <v>27547</v>
      </c>
      <c r="X10352" t="s">
        <v>193</v>
      </c>
      <c r="Y10352" t="s">
        <v>15848</v>
      </c>
      <c r="Z10352" t="s">
        <v>54</v>
      </c>
      <c r="AA10352"/>
      <c r="AB10352" t="s">
        <v>48905</v>
      </c>
      <c r="AC10352" t="s">
        <v>55406</v>
      </c>
      <c r="AD10352" t="s">
        <v>27549</v>
      </c>
      <c r="AE10352" t="s">
        <v>565</v>
      </c>
      <c r="AF10352" s="119" t="str">
        <f t="shared" si="646"/>
        <v>NA</v>
      </c>
      <c r="AG10352" s="119"/>
      <c r="AH10352" s="119"/>
      <c r="AI10352" s="119"/>
      <c r="AJ10352" s="119" t="str">
        <f t="shared" si="647"/>
        <v>NA</v>
      </c>
      <c r="AK10352" s="190"/>
      <c r="AL10352" s="191"/>
    </row>
    <row r="10353" spans="1:38" x14ac:dyDescent="0.25">
      <c r="A10353" t="s">
        <v>35956</v>
      </c>
      <c r="B10353" t="s">
        <v>35954</v>
      </c>
      <c r="C10353" t="s">
        <v>35955</v>
      </c>
      <c r="D10353" t="s">
        <v>804</v>
      </c>
      <c r="E10353" t="s">
        <v>8373</v>
      </c>
      <c r="F10353" t="s">
        <v>54</v>
      </c>
      <c r="G10353"/>
      <c r="H10353" t="s">
        <v>49409</v>
      </c>
      <c r="I10353" t="s">
        <v>55859</v>
      </c>
      <c r="J10353" t="s">
        <v>35956</v>
      </c>
      <c r="K10353" t="s">
        <v>565</v>
      </c>
      <c r="L10353" s="119" t="str">
        <f t="shared" si="644"/>
        <v>NA</v>
      </c>
      <c r="M10353" s="119"/>
      <c r="N10353" s="120" t="str">
        <f t="shared" si="645"/>
        <v>NA</v>
      </c>
      <c r="O10353" s="120"/>
      <c r="P10353"/>
      <c r="Q10353"/>
      <c r="R10353"/>
      <c r="S10353"/>
      <c r="T10353"/>
      <c r="U10353" t="s">
        <v>30592</v>
      </c>
      <c r="V10353" t="s">
        <v>30590</v>
      </c>
      <c r="W10353" t="s">
        <v>30591</v>
      </c>
      <c r="X10353" t="s">
        <v>193</v>
      </c>
      <c r="Y10353" t="s">
        <v>15848</v>
      </c>
      <c r="Z10353" t="s">
        <v>54</v>
      </c>
      <c r="AA10353"/>
      <c r="AB10353" t="s">
        <v>48905</v>
      </c>
      <c r="AC10353" t="s">
        <v>55406</v>
      </c>
      <c r="AD10353" t="s">
        <v>30593</v>
      </c>
      <c r="AE10353" t="s">
        <v>565</v>
      </c>
      <c r="AF10353" s="119" t="str">
        <f t="shared" si="646"/>
        <v>NA</v>
      </c>
      <c r="AG10353" s="119"/>
      <c r="AH10353" s="119"/>
      <c r="AI10353" s="119"/>
      <c r="AJ10353" s="119" t="str">
        <f t="shared" si="647"/>
        <v>NA</v>
      </c>
      <c r="AK10353" s="190"/>
      <c r="AL10353" s="191"/>
    </row>
    <row r="10354" spans="1:38" x14ac:dyDescent="0.25">
      <c r="A10354" t="s">
        <v>36019</v>
      </c>
      <c r="B10354" t="s">
        <v>36017</v>
      </c>
      <c r="C10354" t="s">
        <v>36018</v>
      </c>
      <c r="D10354" t="s">
        <v>804</v>
      </c>
      <c r="E10354" t="s">
        <v>8373</v>
      </c>
      <c r="F10354" t="s">
        <v>54</v>
      </c>
      <c r="G10354"/>
      <c r="H10354" t="s">
        <v>49409</v>
      </c>
      <c r="I10354" t="s">
        <v>55859</v>
      </c>
      <c r="J10354" t="s">
        <v>36019</v>
      </c>
      <c r="K10354" t="s">
        <v>565</v>
      </c>
      <c r="L10354" s="119" t="str">
        <f t="shared" si="644"/>
        <v>NA</v>
      </c>
      <c r="M10354" s="119"/>
      <c r="N10354" s="120" t="str">
        <f t="shared" si="645"/>
        <v>NA</v>
      </c>
      <c r="O10354" s="120"/>
      <c r="P10354"/>
      <c r="Q10354"/>
      <c r="R10354"/>
      <c r="S10354"/>
      <c r="T10354"/>
      <c r="U10354" t="s">
        <v>27383</v>
      </c>
      <c r="V10354" t="s">
        <v>27381</v>
      </c>
      <c r="W10354" t="s">
        <v>27382</v>
      </c>
      <c r="X10354" t="s">
        <v>193</v>
      </c>
      <c r="Y10354" t="s">
        <v>15848</v>
      </c>
      <c r="Z10354" t="s">
        <v>54</v>
      </c>
      <c r="AA10354"/>
      <c r="AB10354" t="s">
        <v>48905</v>
      </c>
      <c r="AC10354" t="s">
        <v>55406</v>
      </c>
      <c r="AD10354"/>
      <c r="AE10354" t="s">
        <v>565</v>
      </c>
      <c r="AF10354" s="119" t="str">
        <f t="shared" si="646"/>
        <v>NA</v>
      </c>
      <c r="AG10354" s="119"/>
      <c r="AH10354" s="119"/>
      <c r="AI10354" s="119"/>
      <c r="AJ10354" s="119" t="str">
        <f t="shared" si="647"/>
        <v>NA</v>
      </c>
      <c r="AK10354" s="190"/>
      <c r="AL10354" s="191"/>
    </row>
    <row r="10355" spans="1:38" x14ac:dyDescent="0.25">
      <c r="A10355" t="s">
        <v>36338</v>
      </c>
      <c r="B10355" t="s">
        <v>36336</v>
      </c>
      <c r="C10355" t="s">
        <v>36337</v>
      </c>
      <c r="D10355" t="s">
        <v>804</v>
      </c>
      <c r="E10355" t="s">
        <v>8373</v>
      </c>
      <c r="F10355" t="s">
        <v>54</v>
      </c>
      <c r="G10355"/>
      <c r="H10355" t="s">
        <v>49409</v>
      </c>
      <c r="I10355" t="s">
        <v>55859</v>
      </c>
      <c r="J10355" t="s">
        <v>36339</v>
      </c>
      <c r="K10355" t="s">
        <v>565</v>
      </c>
      <c r="L10355" s="119" t="str">
        <f t="shared" si="644"/>
        <v>NA</v>
      </c>
      <c r="M10355" s="119"/>
      <c r="N10355" s="120" t="str">
        <f t="shared" si="645"/>
        <v>NA</v>
      </c>
      <c r="O10355" s="120"/>
      <c r="P10355"/>
      <c r="Q10355"/>
      <c r="R10355"/>
      <c r="S10355"/>
      <c r="T10355"/>
      <c r="U10355" t="s">
        <v>27660</v>
      </c>
      <c r="V10355" t="s">
        <v>27658</v>
      </c>
      <c r="W10355" t="s">
        <v>27659</v>
      </c>
      <c r="X10355" t="s">
        <v>193</v>
      </c>
      <c r="Y10355" t="s">
        <v>15848</v>
      </c>
      <c r="Z10355" t="s">
        <v>54</v>
      </c>
      <c r="AA10355"/>
      <c r="AB10355" t="s">
        <v>48905</v>
      </c>
      <c r="AC10355" t="s">
        <v>55406</v>
      </c>
      <c r="AD10355" t="s">
        <v>27660</v>
      </c>
      <c r="AE10355" t="s">
        <v>565</v>
      </c>
      <c r="AF10355" s="119" t="str">
        <f t="shared" si="646"/>
        <v>NA</v>
      </c>
      <c r="AG10355" s="119"/>
      <c r="AH10355" s="119"/>
      <c r="AI10355" s="119"/>
      <c r="AJ10355" s="119" t="str">
        <f t="shared" si="647"/>
        <v>NA</v>
      </c>
      <c r="AK10355" s="190"/>
      <c r="AL10355" s="191"/>
    </row>
    <row r="10356" spans="1:38" x14ac:dyDescent="0.25">
      <c r="A10356" t="s">
        <v>37730</v>
      </c>
      <c r="B10356" t="s">
        <v>37728</v>
      </c>
      <c r="C10356" t="s">
        <v>37729</v>
      </c>
      <c r="D10356" t="s">
        <v>804</v>
      </c>
      <c r="E10356" t="s">
        <v>37731</v>
      </c>
      <c r="F10356" t="s">
        <v>54</v>
      </c>
      <c r="G10356"/>
      <c r="H10356" t="s">
        <v>49410</v>
      </c>
      <c r="I10356" t="s">
        <v>55860</v>
      </c>
      <c r="J10356" t="s">
        <v>37730</v>
      </c>
      <c r="K10356" t="s">
        <v>565</v>
      </c>
      <c r="L10356" s="119" t="str">
        <f t="shared" si="644"/>
        <v>NA</v>
      </c>
      <c r="M10356" s="119"/>
      <c r="N10356" s="120" t="str">
        <f t="shared" si="645"/>
        <v>NA</v>
      </c>
      <c r="O10356" s="120"/>
      <c r="P10356"/>
      <c r="Q10356"/>
      <c r="R10356"/>
      <c r="S10356"/>
      <c r="T10356"/>
      <c r="U10356" t="s">
        <v>29304</v>
      </c>
      <c r="V10356" t="s">
        <v>29302</v>
      </c>
      <c r="W10356" t="s">
        <v>29303</v>
      </c>
      <c r="X10356" t="s">
        <v>193</v>
      </c>
      <c r="Y10356" t="s">
        <v>15848</v>
      </c>
      <c r="Z10356" t="s">
        <v>54</v>
      </c>
      <c r="AA10356"/>
      <c r="AB10356" t="s">
        <v>48905</v>
      </c>
      <c r="AC10356" t="s">
        <v>55406</v>
      </c>
      <c r="AD10356" t="s">
        <v>29304</v>
      </c>
      <c r="AE10356" t="s">
        <v>565</v>
      </c>
      <c r="AF10356" s="119" t="str">
        <f t="shared" si="646"/>
        <v>NA</v>
      </c>
      <c r="AG10356" s="119"/>
      <c r="AH10356" s="119"/>
      <c r="AI10356" s="119"/>
      <c r="AJ10356" s="119" t="str">
        <f t="shared" si="647"/>
        <v>NA</v>
      </c>
      <c r="AK10356" s="190"/>
      <c r="AL10356" s="191"/>
    </row>
    <row r="10357" spans="1:38" x14ac:dyDescent="0.25">
      <c r="A10357" t="s">
        <v>37738</v>
      </c>
      <c r="B10357" t="s">
        <v>37737</v>
      </c>
      <c r="C10357" t="s">
        <v>33719</v>
      </c>
      <c r="D10357" t="s">
        <v>804</v>
      </c>
      <c r="E10357" t="s">
        <v>134</v>
      </c>
      <c r="F10357" t="s">
        <v>54</v>
      </c>
      <c r="G10357"/>
      <c r="H10357" t="s">
        <v>49411</v>
      </c>
      <c r="I10357" t="s">
        <v>55861</v>
      </c>
      <c r="J10357" t="s">
        <v>37739</v>
      </c>
      <c r="K10357" t="s">
        <v>565</v>
      </c>
      <c r="L10357" s="119" t="str">
        <f t="shared" si="644"/>
        <v>NA</v>
      </c>
      <c r="M10357" s="119"/>
      <c r="N10357" s="120" t="str">
        <f t="shared" si="645"/>
        <v>NA</v>
      </c>
      <c r="O10357" s="120"/>
      <c r="P10357"/>
      <c r="Q10357"/>
      <c r="R10357"/>
      <c r="S10357"/>
      <c r="T10357"/>
      <c r="U10357" t="s">
        <v>30183</v>
      </c>
      <c r="V10357" t="s">
        <v>30181</v>
      </c>
      <c r="W10357" t="s">
        <v>30182</v>
      </c>
      <c r="X10357" t="s">
        <v>193</v>
      </c>
      <c r="Y10357" t="s">
        <v>7444</v>
      </c>
      <c r="Z10357" t="s">
        <v>54</v>
      </c>
      <c r="AA10357"/>
      <c r="AB10357" t="s">
        <v>48906</v>
      </c>
      <c r="AC10357" t="s">
        <v>55407</v>
      </c>
      <c r="AD10357" t="s">
        <v>30183</v>
      </c>
      <c r="AE10357" t="s">
        <v>565</v>
      </c>
      <c r="AF10357" s="119" t="str">
        <f t="shared" si="646"/>
        <v>NA</v>
      </c>
      <c r="AG10357" s="119"/>
      <c r="AH10357" s="119"/>
      <c r="AI10357" s="119"/>
      <c r="AJ10357" s="119" t="str">
        <f t="shared" si="647"/>
        <v>NA</v>
      </c>
      <c r="AK10357" s="190"/>
      <c r="AL10357" s="191"/>
    </row>
    <row r="10358" spans="1:38" x14ac:dyDescent="0.25">
      <c r="A10358" t="s">
        <v>37449</v>
      </c>
      <c r="B10358" t="s">
        <v>37448</v>
      </c>
      <c r="C10358" t="s">
        <v>3975</v>
      </c>
      <c r="D10358" t="s">
        <v>804</v>
      </c>
      <c r="E10358" t="s">
        <v>130</v>
      </c>
      <c r="F10358" t="s">
        <v>54</v>
      </c>
      <c r="G10358"/>
      <c r="H10358" t="s">
        <v>49412</v>
      </c>
      <c r="I10358" t="s">
        <v>55862</v>
      </c>
      <c r="J10358" t="s">
        <v>37450</v>
      </c>
      <c r="K10358" t="s">
        <v>565</v>
      </c>
      <c r="L10358" s="119" t="str">
        <f t="shared" si="644"/>
        <v>NA</v>
      </c>
      <c r="M10358" s="119"/>
      <c r="N10358" s="120" t="str">
        <f t="shared" si="645"/>
        <v>NA</v>
      </c>
      <c r="O10358" s="120"/>
      <c r="P10358"/>
      <c r="Q10358"/>
      <c r="R10358"/>
      <c r="S10358"/>
      <c r="T10358"/>
      <c r="U10358" t="s">
        <v>30892</v>
      </c>
      <c r="V10358" t="s">
        <v>30890</v>
      </c>
      <c r="W10358" t="s">
        <v>30891</v>
      </c>
      <c r="X10358" t="s">
        <v>193</v>
      </c>
      <c r="Y10358" t="s">
        <v>7444</v>
      </c>
      <c r="Z10358" t="s">
        <v>54</v>
      </c>
      <c r="AA10358"/>
      <c r="AB10358" t="s">
        <v>48907</v>
      </c>
      <c r="AC10358" t="s">
        <v>55407</v>
      </c>
      <c r="AD10358" t="s">
        <v>30892</v>
      </c>
      <c r="AE10358" t="s">
        <v>565</v>
      </c>
      <c r="AF10358" s="119" t="str">
        <f t="shared" si="646"/>
        <v>NA</v>
      </c>
      <c r="AG10358" s="119"/>
      <c r="AH10358" s="119"/>
      <c r="AI10358" s="119"/>
      <c r="AJ10358" s="119" t="str">
        <f t="shared" si="647"/>
        <v>NA</v>
      </c>
      <c r="AK10358" s="190"/>
      <c r="AL10358" s="191"/>
    </row>
    <row r="10359" spans="1:38" x14ac:dyDescent="0.25">
      <c r="A10359" t="s">
        <v>36793</v>
      </c>
      <c r="B10359" t="s">
        <v>36792</v>
      </c>
      <c r="C10359" t="s">
        <v>33273</v>
      </c>
      <c r="D10359" t="s">
        <v>804</v>
      </c>
      <c r="E10359" t="s">
        <v>26286</v>
      </c>
      <c r="F10359" t="s">
        <v>54</v>
      </c>
      <c r="G10359"/>
      <c r="H10359" t="s">
        <v>49413</v>
      </c>
      <c r="I10359" t="s">
        <v>55863</v>
      </c>
      <c r="J10359" t="s">
        <v>36794</v>
      </c>
      <c r="K10359" t="s">
        <v>565</v>
      </c>
      <c r="L10359" s="119" t="str">
        <f t="shared" si="644"/>
        <v>NA</v>
      </c>
      <c r="M10359" s="119"/>
      <c r="N10359" s="120" t="str">
        <f t="shared" si="645"/>
        <v>NA</v>
      </c>
      <c r="O10359" s="120"/>
      <c r="P10359"/>
      <c r="Q10359"/>
      <c r="R10359"/>
      <c r="S10359"/>
      <c r="T10359"/>
      <c r="U10359" t="s">
        <v>30558</v>
      </c>
      <c r="V10359" t="s">
        <v>30556</v>
      </c>
      <c r="W10359" t="s">
        <v>30557</v>
      </c>
      <c r="X10359" t="s">
        <v>193</v>
      </c>
      <c r="Y10359" t="s">
        <v>414</v>
      </c>
      <c r="Z10359" t="s">
        <v>54</v>
      </c>
      <c r="AA10359"/>
      <c r="AB10359" t="s">
        <v>48908</v>
      </c>
      <c r="AC10359" t="s">
        <v>55408</v>
      </c>
      <c r="AD10359"/>
      <c r="AE10359" t="s">
        <v>565</v>
      </c>
      <c r="AF10359" s="119" t="str">
        <f t="shared" si="646"/>
        <v>NA</v>
      </c>
      <c r="AG10359" s="119"/>
      <c r="AH10359" s="119"/>
      <c r="AI10359" s="119"/>
      <c r="AJ10359" s="119" t="str">
        <f t="shared" si="647"/>
        <v>NA</v>
      </c>
      <c r="AK10359" s="190"/>
      <c r="AL10359" s="191"/>
    </row>
    <row r="10360" spans="1:38" x14ac:dyDescent="0.25">
      <c r="A10360" t="s">
        <v>37655</v>
      </c>
      <c r="B10360" t="s">
        <v>37653</v>
      </c>
      <c r="C10360" t="s">
        <v>37654</v>
      </c>
      <c r="D10360" t="s">
        <v>804</v>
      </c>
      <c r="E10360" t="s">
        <v>18800</v>
      </c>
      <c r="F10360" t="s">
        <v>54</v>
      </c>
      <c r="G10360"/>
      <c r="H10360" t="s">
        <v>49414</v>
      </c>
      <c r="I10360" t="s">
        <v>55864</v>
      </c>
      <c r="J10360" t="s">
        <v>37656</v>
      </c>
      <c r="K10360" t="s">
        <v>565</v>
      </c>
      <c r="L10360" s="119" t="str">
        <f t="shared" si="644"/>
        <v>NA</v>
      </c>
      <c r="M10360" s="119"/>
      <c r="N10360" s="120" t="str">
        <f t="shared" si="645"/>
        <v>NA</v>
      </c>
      <c r="O10360" s="120"/>
      <c r="P10360"/>
      <c r="Q10360"/>
      <c r="R10360"/>
      <c r="S10360"/>
      <c r="T10360"/>
      <c r="U10360" t="s">
        <v>30699</v>
      </c>
      <c r="V10360" t="s">
        <v>30698</v>
      </c>
      <c r="W10360" t="s">
        <v>30557</v>
      </c>
      <c r="X10360" t="s">
        <v>193</v>
      </c>
      <c r="Y10360" t="s">
        <v>414</v>
      </c>
      <c r="Z10360" t="s">
        <v>54</v>
      </c>
      <c r="AA10360"/>
      <c r="AB10360" t="s">
        <v>48908</v>
      </c>
      <c r="AC10360" t="s">
        <v>55408</v>
      </c>
      <c r="AD10360" t="s">
        <v>30699</v>
      </c>
      <c r="AE10360" t="s">
        <v>565</v>
      </c>
      <c r="AF10360" s="119" t="str">
        <f t="shared" si="646"/>
        <v>NA</v>
      </c>
      <c r="AG10360" s="119"/>
      <c r="AH10360" s="119"/>
      <c r="AI10360" s="119"/>
      <c r="AJ10360" s="119" t="str">
        <f t="shared" si="647"/>
        <v>NA</v>
      </c>
      <c r="AK10360" s="190"/>
      <c r="AL10360" s="191"/>
    </row>
    <row r="10361" spans="1:38" x14ac:dyDescent="0.25">
      <c r="A10361" t="s">
        <v>37470</v>
      </c>
      <c r="B10361" t="s">
        <v>37468</v>
      </c>
      <c r="C10361" t="s">
        <v>37469</v>
      </c>
      <c r="D10361" t="s">
        <v>804</v>
      </c>
      <c r="E10361" t="s">
        <v>17789</v>
      </c>
      <c r="F10361" t="s">
        <v>54</v>
      </c>
      <c r="G10361"/>
      <c r="H10361" t="s">
        <v>49415</v>
      </c>
      <c r="I10361" t="s">
        <v>55865</v>
      </c>
      <c r="J10361" t="s">
        <v>37471</v>
      </c>
      <c r="K10361" t="s">
        <v>565</v>
      </c>
      <c r="L10361" s="119" t="str">
        <f t="shared" si="644"/>
        <v>NA</v>
      </c>
      <c r="M10361" s="119"/>
      <c r="N10361" s="120" t="str">
        <f t="shared" si="645"/>
        <v>NA</v>
      </c>
      <c r="O10361" s="120"/>
      <c r="P10361"/>
      <c r="Q10361"/>
      <c r="R10361"/>
      <c r="S10361"/>
      <c r="T10361"/>
      <c r="U10361" t="s">
        <v>27911</v>
      </c>
      <c r="V10361" t="s">
        <v>27909</v>
      </c>
      <c r="W10361" t="s">
        <v>27910</v>
      </c>
      <c r="X10361" t="s">
        <v>193</v>
      </c>
      <c r="Y10361" t="s">
        <v>414</v>
      </c>
      <c r="Z10361" t="s">
        <v>54</v>
      </c>
      <c r="AA10361"/>
      <c r="AB10361" t="s">
        <v>48908</v>
      </c>
      <c r="AC10361" t="s">
        <v>55408</v>
      </c>
      <c r="AD10361"/>
      <c r="AE10361" t="s">
        <v>565</v>
      </c>
      <c r="AF10361" s="119" t="str">
        <f t="shared" si="646"/>
        <v>NA</v>
      </c>
      <c r="AG10361" s="119"/>
      <c r="AH10361" s="119"/>
      <c r="AI10361" s="119"/>
      <c r="AJ10361" s="119" t="str">
        <f t="shared" si="647"/>
        <v>NA</v>
      </c>
      <c r="AK10361" s="190"/>
      <c r="AL10361" s="191"/>
    </row>
    <row r="10362" spans="1:38" x14ac:dyDescent="0.25">
      <c r="A10362" t="s">
        <v>36956</v>
      </c>
      <c r="B10362" t="s">
        <v>36955</v>
      </c>
      <c r="C10362" t="s">
        <v>10923</v>
      </c>
      <c r="D10362" t="s">
        <v>804</v>
      </c>
      <c r="E10362" t="s">
        <v>1710</v>
      </c>
      <c r="F10362" t="s">
        <v>54</v>
      </c>
      <c r="G10362"/>
      <c r="H10362" t="s">
        <v>49416</v>
      </c>
      <c r="I10362" t="s">
        <v>55866</v>
      </c>
      <c r="J10362" t="s">
        <v>36957</v>
      </c>
      <c r="K10362" t="s">
        <v>565</v>
      </c>
      <c r="L10362" s="119" t="str">
        <f t="shared" si="644"/>
        <v>NA</v>
      </c>
      <c r="M10362" s="119"/>
      <c r="N10362" s="120" t="str">
        <f t="shared" si="645"/>
        <v>NA</v>
      </c>
      <c r="O10362" s="120"/>
      <c r="P10362"/>
      <c r="Q10362"/>
      <c r="R10362"/>
      <c r="S10362"/>
      <c r="T10362"/>
      <c r="U10362" t="s">
        <v>27914</v>
      </c>
      <c r="V10362" t="s">
        <v>27912</v>
      </c>
      <c r="W10362" t="s">
        <v>27913</v>
      </c>
      <c r="X10362" t="s">
        <v>193</v>
      </c>
      <c r="Y10362" t="s">
        <v>414</v>
      </c>
      <c r="Z10362" t="s">
        <v>54</v>
      </c>
      <c r="AA10362"/>
      <c r="AB10362" t="s">
        <v>48908</v>
      </c>
      <c r="AC10362" t="s">
        <v>55408</v>
      </c>
      <c r="AD10362" t="s">
        <v>27914</v>
      </c>
      <c r="AE10362" t="s">
        <v>565</v>
      </c>
      <c r="AF10362" s="119" t="str">
        <f t="shared" si="646"/>
        <v>NA</v>
      </c>
      <c r="AG10362" s="119"/>
      <c r="AH10362" s="119"/>
      <c r="AI10362" s="119"/>
      <c r="AJ10362" s="119" t="str">
        <f t="shared" si="647"/>
        <v>NA</v>
      </c>
      <c r="AK10362" s="190"/>
      <c r="AL10362" s="191"/>
    </row>
    <row r="10363" spans="1:38" x14ac:dyDescent="0.25">
      <c r="A10363" t="s">
        <v>36235</v>
      </c>
      <c r="B10363" t="s">
        <v>36233</v>
      </c>
      <c r="C10363" t="s">
        <v>36234</v>
      </c>
      <c r="D10363" t="s">
        <v>804</v>
      </c>
      <c r="E10363" t="s">
        <v>36236</v>
      </c>
      <c r="F10363" t="s">
        <v>54</v>
      </c>
      <c r="G10363"/>
      <c r="H10363" t="s">
        <v>49417</v>
      </c>
      <c r="I10363" t="s">
        <v>55867</v>
      </c>
      <c r="J10363" t="s">
        <v>36237</v>
      </c>
      <c r="K10363" t="s">
        <v>565</v>
      </c>
      <c r="L10363" s="119" t="str">
        <f t="shared" si="644"/>
        <v>NA</v>
      </c>
      <c r="M10363" s="119"/>
      <c r="N10363" s="120" t="str">
        <f t="shared" si="645"/>
        <v>NA</v>
      </c>
      <c r="O10363" s="120"/>
      <c r="P10363"/>
      <c r="Q10363"/>
      <c r="R10363"/>
      <c r="S10363"/>
      <c r="T10363"/>
      <c r="U10363" t="s">
        <v>30908</v>
      </c>
      <c r="V10363" t="s">
        <v>30906</v>
      </c>
      <c r="W10363" t="s">
        <v>30907</v>
      </c>
      <c r="X10363" t="s">
        <v>193</v>
      </c>
      <c r="Y10363" t="s">
        <v>414</v>
      </c>
      <c r="Z10363" t="s">
        <v>54</v>
      </c>
      <c r="AA10363"/>
      <c r="AB10363" t="s">
        <v>48908</v>
      </c>
      <c r="AC10363" t="s">
        <v>55408</v>
      </c>
      <c r="AD10363" t="s">
        <v>30909</v>
      </c>
      <c r="AE10363" t="s">
        <v>565</v>
      </c>
      <c r="AF10363" s="119" t="str">
        <f t="shared" si="646"/>
        <v>NA</v>
      </c>
      <c r="AG10363" s="119"/>
      <c r="AH10363" s="119"/>
      <c r="AI10363" s="119"/>
      <c r="AJ10363" s="119" t="str">
        <f t="shared" si="647"/>
        <v>NA</v>
      </c>
      <c r="AK10363" s="190"/>
      <c r="AL10363" s="191"/>
    </row>
    <row r="10364" spans="1:38" x14ac:dyDescent="0.25">
      <c r="A10364" t="s">
        <v>36826</v>
      </c>
      <c r="B10364" t="s">
        <v>36824</v>
      </c>
      <c r="C10364" t="s">
        <v>36825</v>
      </c>
      <c r="D10364" t="s">
        <v>804</v>
      </c>
      <c r="E10364" t="s">
        <v>36827</v>
      </c>
      <c r="F10364" t="s">
        <v>54</v>
      </c>
      <c r="G10364"/>
      <c r="H10364" t="s">
        <v>49418</v>
      </c>
      <c r="I10364" t="s">
        <v>55868</v>
      </c>
      <c r="J10364" t="s">
        <v>36828</v>
      </c>
      <c r="K10364" t="s">
        <v>565</v>
      </c>
      <c r="L10364" s="119" t="str">
        <f t="shared" si="644"/>
        <v>NA</v>
      </c>
      <c r="M10364" s="119"/>
      <c r="N10364" s="120" t="str">
        <f t="shared" si="645"/>
        <v>NA</v>
      </c>
      <c r="O10364" s="120"/>
      <c r="P10364"/>
      <c r="Q10364"/>
      <c r="R10364"/>
      <c r="S10364"/>
      <c r="T10364"/>
      <c r="U10364" t="s">
        <v>28303</v>
      </c>
      <c r="V10364" t="s">
        <v>28301</v>
      </c>
      <c r="W10364" t="s">
        <v>28302</v>
      </c>
      <c r="X10364" t="s">
        <v>193</v>
      </c>
      <c r="Y10364" t="s">
        <v>414</v>
      </c>
      <c r="Z10364" t="s">
        <v>54</v>
      </c>
      <c r="AA10364"/>
      <c r="AB10364" t="s">
        <v>48908</v>
      </c>
      <c r="AC10364" t="s">
        <v>55408</v>
      </c>
      <c r="AD10364" t="s">
        <v>28303</v>
      </c>
      <c r="AE10364" t="s">
        <v>565</v>
      </c>
      <c r="AF10364" s="119" t="str">
        <f t="shared" si="646"/>
        <v>NA</v>
      </c>
      <c r="AG10364" s="119"/>
      <c r="AH10364" s="119"/>
      <c r="AI10364" s="119"/>
      <c r="AJ10364" s="119" t="str">
        <f t="shared" si="647"/>
        <v>NA</v>
      </c>
      <c r="AK10364" s="190"/>
      <c r="AL10364" s="191"/>
    </row>
    <row r="10365" spans="1:38" x14ac:dyDescent="0.25">
      <c r="A10365" t="s">
        <v>36947</v>
      </c>
      <c r="B10365" t="s">
        <v>36946</v>
      </c>
      <c r="C10365" t="s">
        <v>11013</v>
      </c>
      <c r="D10365" t="s">
        <v>804</v>
      </c>
      <c r="E10365" t="s">
        <v>6783</v>
      </c>
      <c r="F10365" t="s">
        <v>54</v>
      </c>
      <c r="G10365"/>
      <c r="H10365" t="s">
        <v>49419</v>
      </c>
      <c r="I10365" t="s">
        <v>55869</v>
      </c>
      <c r="J10365" t="s">
        <v>36948</v>
      </c>
      <c r="K10365" t="s">
        <v>565</v>
      </c>
      <c r="L10365" s="119" t="str">
        <f t="shared" si="644"/>
        <v>NA</v>
      </c>
      <c r="M10365" s="119"/>
      <c r="N10365" s="120" t="str">
        <f t="shared" si="645"/>
        <v>NA</v>
      </c>
      <c r="O10365" s="120"/>
      <c r="P10365"/>
      <c r="Q10365"/>
      <c r="R10365"/>
      <c r="S10365"/>
      <c r="T10365"/>
      <c r="U10365" t="s">
        <v>30567</v>
      </c>
      <c r="V10365" t="s">
        <v>30566</v>
      </c>
      <c r="W10365" t="s">
        <v>29349</v>
      </c>
      <c r="X10365" t="s">
        <v>193</v>
      </c>
      <c r="Y10365" t="s">
        <v>422</v>
      </c>
      <c r="Z10365" t="s">
        <v>54</v>
      </c>
      <c r="AA10365"/>
      <c r="AB10365" t="s">
        <v>48909</v>
      </c>
      <c r="AC10365" t="s">
        <v>55409</v>
      </c>
      <c r="AD10365" t="s">
        <v>30567</v>
      </c>
      <c r="AE10365" t="s">
        <v>565</v>
      </c>
      <c r="AF10365" s="119" t="str">
        <f t="shared" si="646"/>
        <v>NA</v>
      </c>
      <c r="AG10365" s="119"/>
      <c r="AH10365" s="119"/>
      <c r="AI10365" s="119"/>
      <c r="AJ10365" s="119" t="str">
        <f t="shared" si="647"/>
        <v>NA</v>
      </c>
      <c r="AK10365" s="190"/>
      <c r="AL10365" s="191"/>
    </row>
    <row r="10366" spans="1:38" x14ac:dyDescent="0.25">
      <c r="A10366" t="s">
        <v>37615</v>
      </c>
      <c r="B10366" t="s">
        <v>37614</v>
      </c>
      <c r="C10366" t="s">
        <v>8205</v>
      </c>
      <c r="D10366" t="s">
        <v>804</v>
      </c>
      <c r="E10366" t="s">
        <v>5533</v>
      </c>
      <c r="F10366" t="s">
        <v>54</v>
      </c>
      <c r="G10366"/>
      <c r="H10366" t="s">
        <v>49420</v>
      </c>
      <c r="I10366" t="s">
        <v>55870</v>
      </c>
      <c r="J10366" t="s">
        <v>37616</v>
      </c>
      <c r="K10366" t="s">
        <v>565</v>
      </c>
      <c r="L10366" s="119" t="str">
        <f t="shared" si="644"/>
        <v>NA</v>
      </c>
      <c r="M10366" s="119"/>
      <c r="N10366" s="120" t="str">
        <f t="shared" si="645"/>
        <v>NA</v>
      </c>
      <c r="O10366" s="120"/>
      <c r="P10366"/>
      <c r="Q10366"/>
      <c r="R10366"/>
      <c r="S10366"/>
      <c r="T10366"/>
      <c r="U10366" t="s">
        <v>30102</v>
      </c>
      <c r="V10366" t="s">
        <v>30100</v>
      </c>
      <c r="W10366" t="s">
        <v>30101</v>
      </c>
      <c r="X10366" t="s">
        <v>193</v>
      </c>
      <c r="Y10366" t="s">
        <v>422</v>
      </c>
      <c r="Z10366" t="s">
        <v>54</v>
      </c>
      <c r="AA10366"/>
      <c r="AB10366" t="s">
        <v>48910</v>
      </c>
      <c r="AC10366" t="s">
        <v>55409</v>
      </c>
      <c r="AD10366" t="s">
        <v>30103</v>
      </c>
      <c r="AE10366" t="s">
        <v>565</v>
      </c>
      <c r="AF10366" s="119" t="str">
        <f t="shared" si="646"/>
        <v>NA</v>
      </c>
      <c r="AG10366" s="119"/>
      <c r="AH10366" s="119"/>
      <c r="AI10366" s="119"/>
      <c r="AJ10366" s="119" t="str">
        <f t="shared" si="647"/>
        <v>NA</v>
      </c>
      <c r="AK10366" s="190"/>
      <c r="AL10366" s="191"/>
    </row>
    <row r="10367" spans="1:38" x14ac:dyDescent="0.25">
      <c r="A10367" t="s">
        <v>36861</v>
      </c>
      <c r="B10367" t="s">
        <v>36859</v>
      </c>
      <c r="C10367" t="s">
        <v>36860</v>
      </c>
      <c r="D10367" t="s">
        <v>804</v>
      </c>
      <c r="E10367" t="s">
        <v>36862</v>
      </c>
      <c r="F10367" t="s">
        <v>54</v>
      </c>
      <c r="G10367"/>
      <c r="H10367" t="s">
        <v>49421</v>
      </c>
      <c r="I10367" t="s">
        <v>55871</v>
      </c>
      <c r="J10367" t="s">
        <v>36863</v>
      </c>
      <c r="K10367" t="s">
        <v>565</v>
      </c>
      <c r="L10367" s="119" t="str">
        <f t="shared" si="644"/>
        <v>NA</v>
      </c>
      <c r="M10367" s="119"/>
      <c r="N10367" s="120" t="str">
        <f t="shared" si="645"/>
        <v>NA</v>
      </c>
      <c r="O10367" s="120"/>
      <c r="P10367"/>
      <c r="Q10367"/>
      <c r="R10367"/>
      <c r="S10367"/>
      <c r="T10367"/>
      <c r="U10367" t="s">
        <v>29602</v>
      </c>
      <c r="V10367" t="s">
        <v>29600</v>
      </c>
      <c r="W10367" t="s">
        <v>29601</v>
      </c>
      <c r="X10367" t="s">
        <v>193</v>
      </c>
      <c r="Y10367" t="s">
        <v>422</v>
      </c>
      <c r="Z10367" t="s">
        <v>54</v>
      </c>
      <c r="AA10367"/>
      <c r="AB10367" t="s">
        <v>48909</v>
      </c>
      <c r="AC10367" t="s">
        <v>55409</v>
      </c>
      <c r="AD10367" t="s">
        <v>29603</v>
      </c>
      <c r="AE10367" t="s">
        <v>565</v>
      </c>
      <c r="AF10367" s="119" t="str">
        <f t="shared" si="646"/>
        <v>NA</v>
      </c>
      <c r="AG10367" s="119"/>
      <c r="AH10367" s="119"/>
      <c r="AI10367" s="119"/>
      <c r="AJ10367" s="119" t="str">
        <f t="shared" si="647"/>
        <v>NA</v>
      </c>
      <c r="AK10367" s="190"/>
      <c r="AL10367" s="191"/>
    </row>
    <row r="10368" spans="1:38" x14ac:dyDescent="0.25">
      <c r="A10368" t="s">
        <v>37721</v>
      </c>
      <c r="B10368" t="s">
        <v>37719</v>
      </c>
      <c r="C10368" t="s">
        <v>37720</v>
      </c>
      <c r="D10368" t="s">
        <v>804</v>
      </c>
      <c r="E10368" t="s">
        <v>37722</v>
      </c>
      <c r="F10368" t="s">
        <v>54</v>
      </c>
      <c r="G10368"/>
      <c r="H10368" t="s">
        <v>49422</v>
      </c>
      <c r="I10368" t="s">
        <v>55872</v>
      </c>
      <c r="J10368" t="s">
        <v>37723</v>
      </c>
      <c r="K10368" t="s">
        <v>565</v>
      </c>
      <c r="L10368" s="119" t="str">
        <f t="shared" si="644"/>
        <v>NA</v>
      </c>
      <c r="M10368" s="119"/>
      <c r="N10368" s="120" t="str">
        <f t="shared" si="645"/>
        <v>NA</v>
      </c>
      <c r="O10368" s="120"/>
      <c r="P10368"/>
      <c r="Q10368"/>
      <c r="R10368"/>
      <c r="S10368"/>
      <c r="T10368"/>
      <c r="U10368" t="s">
        <v>29350</v>
      </c>
      <c r="V10368" t="s">
        <v>29348</v>
      </c>
      <c r="W10368" t="s">
        <v>29349</v>
      </c>
      <c r="X10368" t="s">
        <v>193</v>
      </c>
      <c r="Y10368" t="s">
        <v>422</v>
      </c>
      <c r="Z10368" t="s">
        <v>54</v>
      </c>
      <c r="AA10368"/>
      <c r="AB10368" t="s">
        <v>48909</v>
      </c>
      <c r="AC10368" t="s">
        <v>55409</v>
      </c>
      <c r="AD10368" t="s">
        <v>29351</v>
      </c>
      <c r="AE10368" t="s">
        <v>565</v>
      </c>
      <c r="AF10368" s="119" t="str">
        <f t="shared" si="646"/>
        <v>NA</v>
      </c>
      <c r="AG10368" s="119"/>
      <c r="AH10368" s="119"/>
      <c r="AI10368" s="119"/>
      <c r="AJ10368" s="119" t="str">
        <f t="shared" si="647"/>
        <v>NA</v>
      </c>
      <c r="AK10368" s="190"/>
      <c r="AL10368" s="191"/>
    </row>
    <row r="10369" spans="1:38" x14ac:dyDescent="0.25">
      <c r="A10369" t="s">
        <v>36252</v>
      </c>
      <c r="B10369" t="s">
        <v>36250</v>
      </c>
      <c r="C10369" t="s">
        <v>36251</v>
      </c>
      <c r="D10369" t="s">
        <v>804</v>
      </c>
      <c r="E10369" t="s">
        <v>6776</v>
      </c>
      <c r="F10369" t="s">
        <v>54</v>
      </c>
      <c r="G10369"/>
      <c r="H10369" t="s">
        <v>49423</v>
      </c>
      <c r="I10369" t="s">
        <v>55873</v>
      </c>
      <c r="J10369" t="s">
        <v>36253</v>
      </c>
      <c r="K10369" t="s">
        <v>565</v>
      </c>
      <c r="L10369" s="119" t="str">
        <f t="shared" si="644"/>
        <v>NA</v>
      </c>
      <c r="M10369" s="119"/>
      <c r="N10369" s="120" t="str">
        <f t="shared" si="645"/>
        <v>NA</v>
      </c>
      <c r="O10369" s="120"/>
      <c r="P10369"/>
      <c r="Q10369"/>
      <c r="R10369"/>
      <c r="S10369"/>
      <c r="T10369"/>
      <c r="U10369" t="s">
        <v>31417</v>
      </c>
      <c r="V10369" t="s">
        <v>31415</v>
      </c>
      <c r="W10369" t="s">
        <v>31416</v>
      </c>
      <c r="X10369" t="s">
        <v>193</v>
      </c>
      <c r="Y10369" t="s">
        <v>422</v>
      </c>
      <c r="Z10369" t="s">
        <v>54</v>
      </c>
      <c r="AA10369"/>
      <c r="AB10369" t="s">
        <v>48909</v>
      </c>
      <c r="AC10369" t="s">
        <v>55409</v>
      </c>
      <c r="AD10369" t="s">
        <v>31418</v>
      </c>
      <c r="AE10369" t="s">
        <v>565</v>
      </c>
      <c r="AF10369" s="119" t="str">
        <f t="shared" si="646"/>
        <v>NA</v>
      </c>
      <c r="AG10369" s="119"/>
      <c r="AH10369" s="119"/>
      <c r="AI10369" s="119"/>
      <c r="AJ10369" s="119" t="str">
        <f t="shared" si="647"/>
        <v>NA</v>
      </c>
      <c r="AK10369" s="190"/>
      <c r="AL10369" s="191"/>
    </row>
    <row r="10370" spans="1:38" x14ac:dyDescent="0.25">
      <c r="A10370" t="s">
        <v>37618</v>
      </c>
      <c r="B10370" t="s">
        <v>37617</v>
      </c>
      <c r="C10370" t="s">
        <v>8205</v>
      </c>
      <c r="D10370" t="s">
        <v>804</v>
      </c>
      <c r="E10370" t="s">
        <v>23786</v>
      </c>
      <c r="F10370" t="s">
        <v>54</v>
      </c>
      <c r="G10370"/>
      <c r="H10370" t="s">
        <v>49424</v>
      </c>
      <c r="I10370" t="s">
        <v>55874</v>
      </c>
      <c r="J10370" t="s">
        <v>37619</v>
      </c>
      <c r="K10370" t="s">
        <v>565</v>
      </c>
      <c r="L10370" s="119" t="str">
        <f t="shared" si="644"/>
        <v>NA</v>
      </c>
      <c r="M10370" s="119"/>
      <c r="N10370" s="120" t="str">
        <f t="shared" si="645"/>
        <v>NA</v>
      </c>
      <c r="O10370" s="120"/>
      <c r="P10370"/>
      <c r="Q10370"/>
      <c r="R10370"/>
      <c r="S10370"/>
      <c r="T10370"/>
      <c r="U10370" t="s">
        <v>27920</v>
      </c>
      <c r="V10370" t="s">
        <v>27918</v>
      </c>
      <c r="W10370" t="s">
        <v>27919</v>
      </c>
      <c r="X10370" t="s">
        <v>193</v>
      </c>
      <c r="Y10370" t="s">
        <v>422</v>
      </c>
      <c r="Z10370" t="s">
        <v>54</v>
      </c>
      <c r="AA10370"/>
      <c r="AB10370" t="s">
        <v>48909</v>
      </c>
      <c r="AC10370" t="s">
        <v>55409</v>
      </c>
      <c r="AD10370"/>
      <c r="AE10370" t="s">
        <v>565</v>
      </c>
      <c r="AF10370" s="119" t="str">
        <f t="shared" si="646"/>
        <v>NA</v>
      </c>
      <c r="AG10370" s="119"/>
      <c r="AH10370" s="119"/>
      <c r="AI10370" s="119"/>
      <c r="AJ10370" s="119" t="str">
        <f t="shared" si="647"/>
        <v>NA</v>
      </c>
      <c r="AK10370" s="190"/>
      <c r="AL10370" s="191"/>
    </row>
    <row r="10371" spans="1:38" x14ac:dyDescent="0.25">
      <c r="A10371" t="s">
        <v>36178</v>
      </c>
      <c r="B10371" t="s">
        <v>36176</v>
      </c>
      <c r="C10371" t="s">
        <v>36177</v>
      </c>
      <c r="D10371" t="s">
        <v>804</v>
      </c>
      <c r="E10371" t="s">
        <v>23786</v>
      </c>
      <c r="F10371" t="s">
        <v>54</v>
      </c>
      <c r="G10371"/>
      <c r="H10371" t="s">
        <v>49424</v>
      </c>
      <c r="I10371" t="s">
        <v>55874</v>
      </c>
      <c r="J10371" t="s">
        <v>36179</v>
      </c>
      <c r="K10371" t="s">
        <v>565</v>
      </c>
      <c r="L10371" s="119" t="str">
        <f t="shared" ref="L10371:L10434" si="648">IF($Q$1&lt;&gt;"",IF(ISNUMBER(SEARCH("*"&amp;$Q$1&amp;"*", A10371)),A10371, IF(ISNUMBER(SEARCH("*"&amp;$Q$1&amp;"*", H10371)),A10371, IF(ISNUMBER(SEARCH("*"&amp;$Q$1&amp;"*", G10371)),A10371, IF(ISNUMBER(SEARCH("*"&amp;$Q$1&amp;"*", J10371)),A10371,  IF(ISNUMBER(SEARCH("*"&amp;$Q$1&amp;"*", E10371)),A10371, "NA"))))),"NA")</f>
        <v>NA</v>
      </c>
      <c r="M10371" s="119"/>
      <c r="N10371" s="120" t="str">
        <f t="shared" ref="N10371:N10434" si="649">IF($Q$11=1,IF(ISNUMBER(SEARCH($T$11,C10371)),A10371,"NA"),"NA")</f>
        <v>NA</v>
      </c>
      <c r="O10371" s="120"/>
      <c r="P10371"/>
      <c r="Q10371"/>
      <c r="R10371"/>
      <c r="S10371"/>
      <c r="T10371"/>
      <c r="U10371" t="s">
        <v>27204</v>
      </c>
      <c r="V10371" t="s">
        <v>27205</v>
      </c>
      <c r="W10371" t="s">
        <v>27203</v>
      </c>
      <c r="X10371" t="s">
        <v>193</v>
      </c>
      <c r="Y10371" t="s">
        <v>422</v>
      </c>
      <c r="Z10371" t="s">
        <v>54</v>
      </c>
      <c r="AA10371"/>
      <c r="AB10371" t="s">
        <v>48909</v>
      </c>
      <c r="AC10371" t="s">
        <v>55409</v>
      </c>
      <c r="AD10371" t="s">
        <v>27204</v>
      </c>
      <c r="AE10371" t="s">
        <v>565</v>
      </c>
      <c r="AF10371" s="119" t="str">
        <f t="shared" ref="AF10371:AF10434" si="650">IF($Q$6&lt;&gt;"",IF(ISNUMBER(SEARCH($Q$6, W10371)),U10371, "NA"),"NA")</f>
        <v>NA</v>
      </c>
      <c r="AG10371" s="119"/>
      <c r="AH10371" s="119"/>
      <c r="AI10371" s="119"/>
      <c r="AJ10371" s="119" t="str">
        <f t="shared" ref="AJ10371:AJ10434" si="651">IF($Q$5&lt;&gt;"",IF(ISNUMBER(SEARCH($Q$5, U10371&amp;" "&amp;Y10371&amp;" "&amp;AA10371&amp;" "&amp;AB10371&amp;" "&amp;AD10371)),U10371, "NA"),"NA")</f>
        <v>NA</v>
      </c>
      <c r="AK10371" s="190"/>
      <c r="AL10371" s="191"/>
    </row>
    <row r="10372" spans="1:38" x14ac:dyDescent="0.25">
      <c r="A10372" t="s">
        <v>37899</v>
      </c>
      <c r="B10372" t="s">
        <v>37898</v>
      </c>
      <c r="C10372" t="s">
        <v>3975</v>
      </c>
      <c r="D10372" t="s">
        <v>804</v>
      </c>
      <c r="E10372" t="s">
        <v>23786</v>
      </c>
      <c r="F10372" t="s">
        <v>54</v>
      </c>
      <c r="G10372"/>
      <c r="H10372" t="s">
        <v>49424</v>
      </c>
      <c r="I10372" t="s">
        <v>55874</v>
      </c>
      <c r="J10372" t="s">
        <v>37900</v>
      </c>
      <c r="K10372" t="s">
        <v>565</v>
      </c>
      <c r="L10372" s="119" t="str">
        <f t="shared" si="648"/>
        <v>NA</v>
      </c>
      <c r="M10372" s="119"/>
      <c r="N10372" s="120" t="str">
        <f t="shared" si="649"/>
        <v>NA</v>
      </c>
      <c r="O10372" s="120"/>
      <c r="P10372"/>
      <c r="Q10372"/>
      <c r="R10372"/>
      <c r="S10372"/>
      <c r="T10372"/>
      <c r="U10372" t="s">
        <v>27432</v>
      </c>
      <c r="V10372" t="s">
        <v>27430</v>
      </c>
      <c r="W10372" t="s">
        <v>27431</v>
      </c>
      <c r="X10372" t="s">
        <v>193</v>
      </c>
      <c r="Y10372" t="s">
        <v>422</v>
      </c>
      <c r="Z10372" t="s">
        <v>54</v>
      </c>
      <c r="AA10372"/>
      <c r="AB10372" t="s">
        <v>48909</v>
      </c>
      <c r="AC10372" t="s">
        <v>55409</v>
      </c>
      <c r="AD10372"/>
      <c r="AE10372" t="s">
        <v>565</v>
      </c>
      <c r="AF10372" s="119" t="str">
        <f t="shared" si="650"/>
        <v>NA</v>
      </c>
      <c r="AG10372" s="119"/>
      <c r="AH10372" s="119"/>
      <c r="AI10372" s="119"/>
      <c r="AJ10372" s="119" t="str">
        <f t="shared" si="651"/>
        <v>NA</v>
      </c>
      <c r="AK10372" s="190"/>
      <c r="AL10372" s="191"/>
    </row>
    <row r="10373" spans="1:38" x14ac:dyDescent="0.25">
      <c r="A10373" t="s">
        <v>36988</v>
      </c>
      <c r="B10373" t="s">
        <v>36986</v>
      </c>
      <c r="C10373" t="s">
        <v>36987</v>
      </c>
      <c r="D10373" t="s">
        <v>804</v>
      </c>
      <c r="E10373" t="s">
        <v>3023</v>
      </c>
      <c r="F10373" t="s">
        <v>54</v>
      </c>
      <c r="G10373"/>
      <c r="H10373" t="s">
        <v>49425</v>
      </c>
      <c r="I10373" t="s">
        <v>55875</v>
      </c>
      <c r="J10373" t="s">
        <v>36989</v>
      </c>
      <c r="K10373" t="s">
        <v>565</v>
      </c>
      <c r="L10373" s="119" t="str">
        <f t="shared" si="648"/>
        <v>NA</v>
      </c>
      <c r="M10373" s="119"/>
      <c r="N10373" s="120" t="str">
        <f t="shared" si="649"/>
        <v>NA</v>
      </c>
      <c r="O10373" s="120"/>
      <c r="P10373"/>
      <c r="Q10373"/>
      <c r="R10373"/>
      <c r="S10373"/>
      <c r="T10373"/>
      <c r="U10373" t="s">
        <v>28043</v>
      </c>
      <c r="V10373" t="s">
        <v>28041</v>
      </c>
      <c r="W10373" t="s">
        <v>28042</v>
      </c>
      <c r="X10373" t="s">
        <v>193</v>
      </c>
      <c r="Y10373" t="s">
        <v>422</v>
      </c>
      <c r="Z10373" t="s">
        <v>54</v>
      </c>
      <c r="AA10373"/>
      <c r="AB10373" t="s">
        <v>48909</v>
      </c>
      <c r="AC10373" t="s">
        <v>55409</v>
      </c>
      <c r="AD10373" t="s">
        <v>28043</v>
      </c>
      <c r="AE10373" t="s">
        <v>565</v>
      </c>
      <c r="AF10373" s="119" t="str">
        <f t="shared" si="650"/>
        <v>NA</v>
      </c>
      <c r="AG10373" s="119"/>
      <c r="AH10373" s="119"/>
      <c r="AI10373" s="119"/>
      <c r="AJ10373" s="119" t="str">
        <f t="shared" si="651"/>
        <v>NA</v>
      </c>
      <c r="AK10373" s="190"/>
      <c r="AL10373" s="191"/>
    </row>
    <row r="10374" spans="1:38" x14ac:dyDescent="0.25">
      <c r="A10374" t="s">
        <v>37870</v>
      </c>
      <c r="B10374" t="s">
        <v>37869</v>
      </c>
      <c r="C10374" t="s">
        <v>8205</v>
      </c>
      <c r="D10374" t="s">
        <v>804</v>
      </c>
      <c r="E10374" t="s">
        <v>3023</v>
      </c>
      <c r="F10374" t="s">
        <v>54</v>
      </c>
      <c r="G10374"/>
      <c r="H10374" t="s">
        <v>49425</v>
      </c>
      <c r="I10374" t="s">
        <v>55875</v>
      </c>
      <c r="J10374" t="s">
        <v>37871</v>
      </c>
      <c r="K10374" t="s">
        <v>565</v>
      </c>
      <c r="L10374" s="119" t="str">
        <f t="shared" si="648"/>
        <v>NA</v>
      </c>
      <c r="M10374" s="119"/>
      <c r="N10374" s="120" t="str">
        <f t="shared" si="649"/>
        <v>NA</v>
      </c>
      <c r="O10374" s="120"/>
      <c r="P10374"/>
      <c r="Q10374"/>
      <c r="R10374"/>
      <c r="S10374"/>
      <c r="T10374"/>
      <c r="U10374" t="s">
        <v>30295</v>
      </c>
      <c r="V10374" t="s">
        <v>30293</v>
      </c>
      <c r="W10374" t="s">
        <v>30294</v>
      </c>
      <c r="X10374" t="s">
        <v>193</v>
      </c>
      <c r="Y10374" t="s">
        <v>422</v>
      </c>
      <c r="Z10374" t="s">
        <v>54</v>
      </c>
      <c r="AA10374"/>
      <c r="AB10374" t="s">
        <v>48909</v>
      </c>
      <c r="AC10374" t="s">
        <v>55409</v>
      </c>
      <c r="AD10374" t="s">
        <v>30295</v>
      </c>
      <c r="AE10374" t="s">
        <v>565</v>
      </c>
      <c r="AF10374" s="119" t="str">
        <f t="shared" si="650"/>
        <v>NA</v>
      </c>
      <c r="AG10374" s="119"/>
      <c r="AH10374" s="119"/>
      <c r="AI10374" s="119"/>
      <c r="AJ10374" s="119" t="str">
        <f t="shared" si="651"/>
        <v>NA</v>
      </c>
      <c r="AK10374" s="190"/>
      <c r="AL10374" s="191"/>
    </row>
    <row r="10375" spans="1:38" x14ac:dyDescent="0.25">
      <c r="A10375" t="s">
        <v>37640</v>
      </c>
      <c r="B10375" t="s">
        <v>37639</v>
      </c>
      <c r="C10375" t="s">
        <v>23039</v>
      </c>
      <c r="D10375" t="s">
        <v>804</v>
      </c>
      <c r="E10375" t="s">
        <v>3023</v>
      </c>
      <c r="F10375" t="s">
        <v>54</v>
      </c>
      <c r="G10375"/>
      <c r="H10375" t="s">
        <v>49425</v>
      </c>
      <c r="I10375" t="s">
        <v>55875</v>
      </c>
      <c r="J10375" t="s">
        <v>37641</v>
      </c>
      <c r="K10375" t="s">
        <v>565</v>
      </c>
      <c r="L10375" s="119" t="str">
        <f t="shared" si="648"/>
        <v>NA</v>
      </c>
      <c r="M10375" s="119"/>
      <c r="N10375" s="120" t="str">
        <f t="shared" si="649"/>
        <v>NA</v>
      </c>
      <c r="O10375" s="120"/>
      <c r="P10375"/>
      <c r="Q10375"/>
      <c r="R10375"/>
      <c r="S10375"/>
      <c r="T10375"/>
      <c r="U10375" t="s">
        <v>30359</v>
      </c>
      <c r="V10375" t="s">
        <v>30357</v>
      </c>
      <c r="W10375" t="s">
        <v>30358</v>
      </c>
      <c r="X10375" t="s">
        <v>193</v>
      </c>
      <c r="Y10375" t="s">
        <v>399</v>
      </c>
      <c r="Z10375" t="s">
        <v>54</v>
      </c>
      <c r="AA10375"/>
      <c r="AB10375" t="s">
        <v>48911</v>
      </c>
      <c r="AC10375" t="s">
        <v>55410</v>
      </c>
      <c r="AD10375"/>
      <c r="AE10375" t="s">
        <v>565</v>
      </c>
      <c r="AF10375" s="119" t="str">
        <f t="shared" si="650"/>
        <v>NA</v>
      </c>
      <c r="AG10375" s="119"/>
      <c r="AH10375" s="119"/>
      <c r="AI10375" s="119"/>
      <c r="AJ10375" s="119" t="str">
        <f t="shared" si="651"/>
        <v>NA</v>
      </c>
      <c r="AK10375" s="190"/>
      <c r="AL10375" s="191"/>
    </row>
    <row r="10376" spans="1:38" x14ac:dyDescent="0.25">
      <c r="A10376" t="s">
        <v>36175</v>
      </c>
      <c r="B10376" t="s">
        <v>36174</v>
      </c>
      <c r="C10376" t="s">
        <v>3975</v>
      </c>
      <c r="D10376" t="s">
        <v>804</v>
      </c>
      <c r="E10376" t="s">
        <v>8712</v>
      </c>
      <c r="F10376" t="s">
        <v>54</v>
      </c>
      <c r="G10376"/>
      <c r="H10376" t="s">
        <v>49426</v>
      </c>
      <c r="I10376" t="s">
        <v>55876</v>
      </c>
      <c r="J10376" t="s">
        <v>36175</v>
      </c>
      <c r="K10376" t="s">
        <v>565</v>
      </c>
      <c r="L10376" s="119" t="str">
        <f t="shared" si="648"/>
        <v>NA</v>
      </c>
      <c r="M10376" s="119"/>
      <c r="N10376" s="120" t="str">
        <f t="shared" si="649"/>
        <v>NA</v>
      </c>
      <c r="O10376" s="120"/>
      <c r="P10376"/>
      <c r="Q10376"/>
      <c r="R10376"/>
      <c r="S10376"/>
      <c r="T10376"/>
      <c r="U10376" t="s">
        <v>27930</v>
      </c>
      <c r="V10376" t="s">
        <v>27928</v>
      </c>
      <c r="W10376" t="s">
        <v>27929</v>
      </c>
      <c r="X10376" t="s">
        <v>193</v>
      </c>
      <c r="Y10376" t="s">
        <v>399</v>
      </c>
      <c r="Z10376" t="s">
        <v>54</v>
      </c>
      <c r="AA10376"/>
      <c r="AB10376" t="s">
        <v>48912</v>
      </c>
      <c r="AC10376" t="s">
        <v>55410</v>
      </c>
      <c r="AD10376"/>
      <c r="AE10376" t="s">
        <v>565</v>
      </c>
      <c r="AF10376" s="119" t="str">
        <f t="shared" si="650"/>
        <v>NA</v>
      </c>
      <c r="AG10376" s="119"/>
      <c r="AH10376" s="119"/>
      <c r="AI10376" s="119"/>
      <c r="AJ10376" s="119" t="str">
        <f t="shared" si="651"/>
        <v>NA</v>
      </c>
      <c r="AK10376" s="190"/>
      <c r="AL10376" s="191"/>
    </row>
    <row r="10377" spans="1:38" x14ac:dyDescent="0.25">
      <c r="A10377" t="s">
        <v>36240</v>
      </c>
      <c r="B10377" t="s">
        <v>36238</v>
      </c>
      <c r="C10377" t="s">
        <v>36239</v>
      </c>
      <c r="D10377" t="s">
        <v>804</v>
      </c>
      <c r="E10377" t="s">
        <v>8712</v>
      </c>
      <c r="F10377" t="s">
        <v>54</v>
      </c>
      <c r="G10377"/>
      <c r="H10377" t="s">
        <v>49426</v>
      </c>
      <c r="I10377" t="s">
        <v>55876</v>
      </c>
      <c r="J10377" t="s">
        <v>36241</v>
      </c>
      <c r="K10377" t="s">
        <v>565</v>
      </c>
      <c r="L10377" s="119" t="str">
        <f t="shared" si="648"/>
        <v>NA</v>
      </c>
      <c r="M10377" s="119"/>
      <c r="N10377" s="120" t="str">
        <f t="shared" si="649"/>
        <v>NA</v>
      </c>
      <c r="O10377" s="120"/>
      <c r="P10377"/>
      <c r="Q10377"/>
      <c r="R10377"/>
      <c r="S10377"/>
      <c r="T10377"/>
      <c r="U10377" t="s">
        <v>27933</v>
      </c>
      <c r="V10377" t="s">
        <v>27931</v>
      </c>
      <c r="W10377" t="s">
        <v>27932</v>
      </c>
      <c r="X10377" t="s">
        <v>193</v>
      </c>
      <c r="Y10377" t="s">
        <v>399</v>
      </c>
      <c r="Z10377" t="s">
        <v>54</v>
      </c>
      <c r="AA10377"/>
      <c r="AB10377" t="s">
        <v>48912</v>
      </c>
      <c r="AC10377" t="s">
        <v>55410</v>
      </c>
      <c r="AD10377"/>
      <c r="AE10377" t="s">
        <v>565</v>
      </c>
      <c r="AF10377" s="119" t="str">
        <f t="shared" si="650"/>
        <v>NA</v>
      </c>
      <c r="AG10377" s="119"/>
      <c r="AH10377" s="119"/>
      <c r="AI10377" s="119"/>
      <c r="AJ10377" s="119" t="str">
        <f t="shared" si="651"/>
        <v>NA</v>
      </c>
      <c r="AK10377" s="190"/>
      <c r="AL10377" s="191"/>
    </row>
    <row r="10378" spans="1:38" x14ac:dyDescent="0.25">
      <c r="A10378" t="s">
        <v>36198</v>
      </c>
      <c r="B10378" t="s">
        <v>36196</v>
      </c>
      <c r="C10378" t="s">
        <v>36197</v>
      </c>
      <c r="D10378" t="s">
        <v>804</v>
      </c>
      <c r="E10378" t="s">
        <v>8712</v>
      </c>
      <c r="F10378" t="s">
        <v>54</v>
      </c>
      <c r="G10378"/>
      <c r="H10378" t="s">
        <v>49426</v>
      </c>
      <c r="I10378" t="s">
        <v>55876</v>
      </c>
      <c r="J10378" t="s">
        <v>36199</v>
      </c>
      <c r="K10378" t="s">
        <v>565</v>
      </c>
      <c r="L10378" s="119" t="str">
        <f t="shared" si="648"/>
        <v>NA</v>
      </c>
      <c r="M10378" s="119"/>
      <c r="N10378" s="120" t="str">
        <f t="shared" si="649"/>
        <v>NA</v>
      </c>
      <c r="O10378" s="120"/>
      <c r="P10378"/>
      <c r="Q10378"/>
      <c r="R10378"/>
      <c r="S10378"/>
      <c r="T10378"/>
      <c r="U10378" t="s">
        <v>27592</v>
      </c>
      <c r="V10378" t="s">
        <v>27590</v>
      </c>
      <c r="W10378" t="s">
        <v>27591</v>
      </c>
      <c r="X10378" t="s">
        <v>193</v>
      </c>
      <c r="Y10378" t="s">
        <v>399</v>
      </c>
      <c r="Z10378" t="s">
        <v>54</v>
      </c>
      <c r="AA10378"/>
      <c r="AB10378" t="s">
        <v>48912</v>
      </c>
      <c r="AC10378" t="s">
        <v>55410</v>
      </c>
      <c r="AD10378" t="s">
        <v>27592</v>
      </c>
      <c r="AE10378" t="s">
        <v>565</v>
      </c>
      <c r="AF10378" s="119" t="str">
        <f t="shared" si="650"/>
        <v>NA</v>
      </c>
      <c r="AG10378" s="119"/>
      <c r="AH10378" s="119"/>
      <c r="AI10378" s="119"/>
      <c r="AJ10378" s="119" t="str">
        <f t="shared" si="651"/>
        <v>NA</v>
      </c>
      <c r="AK10378" s="190"/>
      <c r="AL10378" s="191"/>
    </row>
    <row r="10379" spans="1:38" x14ac:dyDescent="0.25">
      <c r="A10379" t="s">
        <v>35985</v>
      </c>
      <c r="B10379" t="s">
        <v>35984</v>
      </c>
      <c r="C10379" t="s">
        <v>12379</v>
      </c>
      <c r="D10379" t="s">
        <v>804</v>
      </c>
      <c r="E10379" t="s">
        <v>35986</v>
      </c>
      <c r="F10379" t="s">
        <v>54</v>
      </c>
      <c r="G10379"/>
      <c r="H10379" t="s">
        <v>49427</v>
      </c>
      <c r="I10379" t="s">
        <v>55877</v>
      </c>
      <c r="J10379" t="s">
        <v>35987</v>
      </c>
      <c r="K10379" t="s">
        <v>565</v>
      </c>
      <c r="L10379" s="119" t="str">
        <f t="shared" si="648"/>
        <v>NA</v>
      </c>
      <c r="M10379" s="119"/>
      <c r="N10379" s="120" t="str">
        <f t="shared" si="649"/>
        <v>NA</v>
      </c>
      <c r="O10379" s="120"/>
      <c r="P10379"/>
      <c r="Q10379"/>
      <c r="R10379"/>
      <c r="S10379"/>
      <c r="T10379"/>
      <c r="U10379" t="s">
        <v>30895</v>
      </c>
      <c r="V10379" t="s">
        <v>30893</v>
      </c>
      <c r="W10379" t="s">
        <v>30894</v>
      </c>
      <c r="X10379" t="s">
        <v>193</v>
      </c>
      <c r="Y10379" t="s">
        <v>399</v>
      </c>
      <c r="Z10379" t="s">
        <v>54</v>
      </c>
      <c r="AA10379"/>
      <c r="AB10379" t="s">
        <v>48912</v>
      </c>
      <c r="AC10379" t="s">
        <v>55410</v>
      </c>
      <c r="AD10379" t="s">
        <v>30895</v>
      </c>
      <c r="AE10379" t="s">
        <v>565</v>
      </c>
      <c r="AF10379" s="119" t="str">
        <f t="shared" si="650"/>
        <v>NA</v>
      </c>
      <c r="AG10379" s="119"/>
      <c r="AH10379" s="119"/>
      <c r="AI10379" s="119"/>
      <c r="AJ10379" s="119" t="str">
        <f t="shared" si="651"/>
        <v>NA</v>
      </c>
      <c r="AK10379" s="190"/>
      <c r="AL10379" s="191"/>
    </row>
    <row r="10380" spans="1:38" x14ac:dyDescent="0.25">
      <c r="A10380" t="s">
        <v>36084</v>
      </c>
      <c r="B10380" t="s">
        <v>36083</v>
      </c>
      <c r="C10380" t="s">
        <v>4487</v>
      </c>
      <c r="D10380" t="s">
        <v>804</v>
      </c>
      <c r="E10380" t="s">
        <v>1130</v>
      </c>
      <c r="F10380" t="s">
        <v>54</v>
      </c>
      <c r="G10380"/>
      <c r="H10380" t="s">
        <v>49428</v>
      </c>
      <c r="I10380" t="s">
        <v>55878</v>
      </c>
      <c r="J10380" t="s">
        <v>36085</v>
      </c>
      <c r="K10380" t="s">
        <v>565</v>
      </c>
      <c r="L10380" s="119" t="str">
        <f t="shared" si="648"/>
        <v>NA</v>
      </c>
      <c r="M10380" s="119"/>
      <c r="N10380" s="120" t="str">
        <f t="shared" si="649"/>
        <v>NA</v>
      </c>
      <c r="O10380" s="120"/>
      <c r="P10380"/>
      <c r="Q10380"/>
      <c r="R10380"/>
      <c r="S10380"/>
      <c r="T10380"/>
      <c r="U10380" t="s">
        <v>30516</v>
      </c>
      <c r="V10380" t="s">
        <v>30514</v>
      </c>
      <c r="W10380" t="s">
        <v>30515</v>
      </c>
      <c r="X10380" t="s">
        <v>193</v>
      </c>
      <c r="Y10380" t="s">
        <v>399</v>
      </c>
      <c r="Z10380" t="s">
        <v>54</v>
      </c>
      <c r="AA10380"/>
      <c r="AB10380" t="s">
        <v>48912</v>
      </c>
      <c r="AC10380" t="s">
        <v>55410</v>
      </c>
      <c r="AD10380" t="s">
        <v>30516</v>
      </c>
      <c r="AE10380" t="s">
        <v>565</v>
      </c>
      <c r="AF10380" s="119" t="str">
        <f t="shared" si="650"/>
        <v>NA</v>
      </c>
      <c r="AG10380" s="119"/>
      <c r="AH10380" s="119"/>
      <c r="AI10380" s="119"/>
      <c r="AJ10380" s="119" t="str">
        <f t="shared" si="651"/>
        <v>NA</v>
      </c>
      <c r="AK10380" s="190"/>
      <c r="AL10380" s="191"/>
    </row>
    <row r="10381" spans="1:38" x14ac:dyDescent="0.25">
      <c r="A10381" t="s">
        <v>37275</v>
      </c>
      <c r="B10381" t="s">
        <v>37274</v>
      </c>
      <c r="C10381" t="s">
        <v>12379</v>
      </c>
      <c r="D10381" t="s">
        <v>804</v>
      </c>
      <c r="E10381" t="s">
        <v>7857</v>
      </c>
      <c r="F10381" t="s">
        <v>54</v>
      </c>
      <c r="G10381"/>
      <c r="H10381" t="s">
        <v>49429</v>
      </c>
      <c r="I10381" t="s">
        <v>55879</v>
      </c>
      <c r="J10381" t="s">
        <v>37276</v>
      </c>
      <c r="K10381" t="s">
        <v>565</v>
      </c>
      <c r="L10381" s="119" t="str">
        <f t="shared" si="648"/>
        <v>NA</v>
      </c>
      <c r="M10381" s="119"/>
      <c r="N10381" s="120" t="str">
        <f t="shared" si="649"/>
        <v>NA</v>
      </c>
      <c r="O10381" s="120"/>
      <c r="P10381"/>
      <c r="Q10381"/>
      <c r="R10381"/>
      <c r="S10381"/>
      <c r="T10381"/>
      <c r="U10381" t="s">
        <v>27941</v>
      </c>
      <c r="V10381" t="s">
        <v>27939</v>
      </c>
      <c r="W10381" t="s">
        <v>27940</v>
      </c>
      <c r="X10381" t="s">
        <v>193</v>
      </c>
      <c r="Y10381" t="s">
        <v>4702</v>
      </c>
      <c r="Z10381" t="s">
        <v>54</v>
      </c>
      <c r="AA10381"/>
      <c r="AB10381" t="s">
        <v>48913</v>
      </c>
      <c r="AC10381" t="s">
        <v>55411</v>
      </c>
      <c r="AD10381" t="s">
        <v>27942</v>
      </c>
      <c r="AE10381" t="s">
        <v>565</v>
      </c>
      <c r="AF10381" s="119" t="str">
        <f t="shared" si="650"/>
        <v>NA</v>
      </c>
      <c r="AG10381" s="119"/>
      <c r="AH10381" s="119"/>
      <c r="AI10381" s="119"/>
      <c r="AJ10381" s="119" t="str">
        <f t="shared" si="651"/>
        <v>NA</v>
      </c>
      <c r="AK10381" s="190"/>
      <c r="AL10381" s="191"/>
    </row>
    <row r="10382" spans="1:38" x14ac:dyDescent="0.25">
      <c r="A10382" t="s">
        <v>36088</v>
      </c>
      <c r="B10382" t="s">
        <v>36086</v>
      </c>
      <c r="C10382" t="s">
        <v>36087</v>
      </c>
      <c r="D10382" t="s">
        <v>804</v>
      </c>
      <c r="E10382" t="s">
        <v>36089</v>
      </c>
      <c r="F10382" t="s">
        <v>54</v>
      </c>
      <c r="G10382"/>
      <c r="H10382" t="s">
        <v>49430</v>
      </c>
      <c r="I10382" t="s">
        <v>55880</v>
      </c>
      <c r="J10382" t="s">
        <v>36090</v>
      </c>
      <c r="K10382" t="s">
        <v>565</v>
      </c>
      <c r="L10382" s="119" t="str">
        <f t="shared" si="648"/>
        <v>NA</v>
      </c>
      <c r="M10382" s="119"/>
      <c r="N10382" s="120" t="str">
        <f t="shared" si="649"/>
        <v>NA</v>
      </c>
      <c r="O10382" s="120"/>
      <c r="P10382"/>
      <c r="Q10382"/>
      <c r="R10382"/>
      <c r="S10382"/>
      <c r="T10382"/>
      <c r="U10382" t="s">
        <v>29829</v>
      </c>
      <c r="V10382" t="s">
        <v>29827</v>
      </c>
      <c r="W10382" t="s">
        <v>29828</v>
      </c>
      <c r="X10382" t="s">
        <v>193</v>
      </c>
      <c r="Y10382" t="s">
        <v>4702</v>
      </c>
      <c r="Z10382" t="s">
        <v>54</v>
      </c>
      <c r="AA10382"/>
      <c r="AB10382" t="s">
        <v>48914</v>
      </c>
      <c r="AC10382" t="s">
        <v>55411</v>
      </c>
      <c r="AD10382" t="s">
        <v>29830</v>
      </c>
      <c r="AE10382" t="s">
        <v>565</v>
      </c>
      <c r="AF10382" s="119" t="str">
        <f t="shared" si="650"/>
        <v>NA</v>
      </c>
      <c r="AG10382" s="119"/>
      <c r="AH10382" s="119"/>
      <c r="AI10382" s="119"/>
      <c r="AJ10382" s="119" t="str">
        <f t="shared" si="651"/>
        <v>NA</v>
      </c>
      <c r="AK10382" s="190"/>
      <c r="AL10382" s="191"/>
    </row>
    <row r="10383" spans="1:38" x14ac:dyDescent="0.25">
      <c r="A10383" t="s">
        <v>36865</v>
      </c>
      <c r="B10383" t="s">
        <v>36864</v>
      </c>
      <c r="C10383" t="s">
        <v>12379</v>
      </c>
      <c r="D10383" t="s">
        <v>804</v>
      </c>
      <c r="E10383" t="s">
        <v>36866</v>
      </c>
      <c r="F10383" t="s">
        <v>54</v>
      </c>
      <c r="G10383"/>
      <c r="H10383" t="s">
        <v>49431</v>
      </c>
      <c r="I10383" t="s">
        <v>55881</v>
      </c>
      <c r="J10383" t="s">
        <v>36867</v>
      </c>
      <c r="K10383" t="s">
        <v>565</v>
      </c>
      <c r="L10383" s="119" t="str">
        <f t="shared" si="648"/>
        <v>NA</v>
      </c>
      <c r="M10383" s="119"/>
      <c r="N10383" s="120" t="str">
        <f t="shared" si="649"/>
        <v>NA</v>
      </c>
      <c r="O10383" s="120"/>
      <c r="P10383"/>
      <c r="Q10383"/>
      <c r="R10383"/>
      <c r="S10383"/>
      <c r="T10383"/>
      <c r="U10383" t="s">
        <v>30979</v>
      </c>
      <c r="V10383" t="s">
        <v>30977</v>
      </c>
      <c r="W10383" t="s">
        <v>30978</v>
      </c>
      <c r="X10383" t="s">
        <v>193</v>
      </c>
      <c r="Y10383" t="s">
        <v>4702</v>
      </c>
      <c r="Z10383" t="s">
        <v>54</v>
      </c>
      <c r="AA10383"/>
      <c r="AB10383" t="s">
        <v>48913</v>
      </c>
      <c r="AC10383" t="s">
        <v>55411</v>
      </c>
      <c r="AD10383"/>
      <c r="AE10383" t="s">
        <v>565</v>
      </c>
      <c r="AF10383" s="119" t="str">
        <f t="shared" si="650"/>
        <v>NA</v>
      </c>
      <c r="AG10383" s="119"/>
      <c r="AH10383" s="119"/>
      <c r="AI10383" s="119"/>
      <c r="AJ10383" s="119" t="str">
        <f t="shared" si="651"/>
        <v>NA</v>
      </c>
      <c r="AK10383" s="190"/>
      <c r="AL10383" s="191"/>
    </row>
    <row r="10384" spans="1:38" x14ac:dyDescent="0.25">
      <c r="A10384" t="s">
        <v>36872</v>
      </c>
      <c r="B10384" t="s">
        <v>36871</v>
      </c>
      <c r="C10384" t="s">
        <v>12379</v>
      </c>
      <c r="D10384" t="s">
        <v>804</v>
      </c>
      <c r="E10384" t="s">
        <v>35563</v>
      </c>
      <c r="F10384" t="s">
        <v>54</v>
      </c>
      <c r="G10384"/>
      <c r="H10384" t="s">
        <v>49432</v>
      </c>
      <c r="I10384" t="s">
        <v>55882</v>
      </c>
      <c r="J10384" t="s">
        <v>36873</v>
      </c>
      <c r="K10384" t="s">
        <v>565</v>
      </c>
      <c r="L10384" s="119" t="str">
        <f t="shared" si="648"/>
        <v>NA</v>
      </c>
      <c r="M10384" s="119"/>
      <c r="N10384" s="120" t="str">
        <f t="shared" si="649"/>
        <v>NA</v>
      </c>
      <c r="O10384" s="120"/>
      <c r="P10384"/>
      <c r="Q10384"/>
      <c r="R10384"/>
      <c r="S10384"/>
      <c r="T10384"/>
      <c r="U10384" t="s">
        <v>27941</v>
      </c>
      <c r="V10384" t="s">
        <v>27943</v>
      </c>
      <c r="W10384" t="s">
        <v>27944</v>
      </c>
      <c r="X10384" t="s">
        <v>193</v>
      </c>
      <c r="Y10384" t="s">
        <v>4702</v>
      </c>
      <c r="Z10384" t="s">
        <v>54</v>
      </c>
      <c r="AA10384"/>
      <c r="AB10384" t="s">
        <v>48913</v>
      </c>
      <c r="AC10384" t="s">
        <v>55411</v>
      </c>
      <c r="AD10384"/>
      <c r="AE10384" t="s">
        <v>565</v>
      </c>
      <c r="AF10384" s="119" t="str">
        <f t="shared" si="650"/>
        <v>NA</v>
      </c>
      <c r="AG10384" s="119"/>
      <c r="AH10384" s="119"/>
      <c r="AI10384" s="119"/>
      <c r="AJ10384" s="119" t="str">
        <f t="shared" si="651"/>
        <v>NA</v>
      </c>
      <c r="AK10384" s="190"/>
      <c r="AL10384" s="191"/>
    </row>
    <row r="10385" spans="1:38" x14ac:dyDescent="0.25">
      <c r="A10385" t="s">
        <v>37511</v>
      </c>
      <c r="B10385" t="s">
        <v>37509</v>
      </c>
      <c r="C10385" t="s">
        <v>37510</v>
      </c>
      <c r="D10385" t="s">
        <v>804</v>
      </c>
      <c r="E10385" t="s">
        <v>37512</v>
      </c>
      <c r="F10385" t="s">
        <v>54</v>
      </c>
      <c r="G10385"/>
      <c r="H10385" t="s">
        <v>49433</v>
      </c>
      <c r="I10385" t="s">
        <v>55883</v>
      </c>
      <c r="J10385" t="s">
        <v>37511</v>
      </c>
      <c r="K10385" t="s">
        <v>565</v>
      </c>
      <c r="L10385" s="119" t="str">
        <f t="shared" si="648"/>
        <v>NA</v>
      </c>
      <c r="M10385" s="119"/>
      <c r="N10385" s="120" t="str">
        <f t="shared" si="649"/>
        <v>NA</v>
      </c>
      <c r="O10385" s="120"/>
      <c r="P10385"/>
      <c r="Q10385"/>
      <c r="R10385"/>
      <c r="S10385"/>
      <c r="T10385"/>
      <c r="U10385" t="s">
        <v>27950</v>
      </c>
      <c r="V10385" t="s">
        <v>27948</v>
      </c>
      <c r="W10385" t="s">
        <v>27949</v>
      </c>
      <c r="X10385" t="s">
        <v>193</v>
      </c>
      <c r="Y10385" t="s">
        <v>4702</v>
      </c>
      <c r="Z10385" t="s">
        <v>54</v>
      </c>
      <c r="AA10385"/>
      <c r="AB10385" t="s">
        <v>48913</v>
      </c>
      <c r="AC10385" t="s">
        <v>55411</v>
      </c>
      <c r="AD10385" t="s">
        <v>27950</v>
      </c>
      <c r="AE10385" t="s">
        <v>565</v>
      </c>
      <c r="AF10385" s="119" t="str">
        <f t="shared" si="650"/>
        <v>NA</v>
      </c>
      <c r="AG10385" s="119"/>
      <c r="AH10385" s="119"/>
      <c r="AI10385" s="119"/>
      <c r="AJ10385" s="119" t="str">
        <f t="shared" si="651"/>
        <v>NA</v>
      </c>
      <c r="AK10385" s="190"/>
      <c r="AL10385" s="191"/>
    </row>
    <row r="10386" spans="1:38" x14ac:dyDescent="0.25">
      <c r="A10386" t="s">
        <v>36406</v>
      </c>
      <c r="B10386" t="s">
        <v>36405</v>
      </c>
      <c r="C10386" t="s">
        <v>3975</v>
      </c>
      <c r="D10386" t="s">
        <v>804</v>
      </c>
      <c r="E10386" t="s">
        <v>30485</v>
      </c>
      <c r="F10386" t="s">
        <v>54</v>
      </c>
      <c r="G10386"/>
      <c r="H10386" t="s">
        <v>49434</v>
      </c>
      <c r="I10386" t="s">
        <v>55884</v>
      </c>
      <c r="J10386" t="s">
        <v>36406</v>
      </c>
      <c r="K10386" t="s">
        <v>565</v>
      </c>
      <c r="L10386" s="119" t="str">
        <f t="shared" si="648"/>
        <v>NA</v>
      </c>
      <c r="M10386" s="119"/>
      <c r="N10386" s="120" t="str">
        <f t="shared" si="649"/>
        <v>NA</v>
      </c>
      <c r="O10386" s="120"/>
      <c r="P10386"/>
      <c r="Q10386"/>
      <c r="R10386"/>
      <c r="S10386"/>
      <c r="T10386"/>
      <c r="U10386" t="s">
        <v>27947</v>
      </c>
      <c r="V10386" t="s">
        <v>27945</v>
      </c>
      <c r="W10386" t="s">
        <v>27946</v>
      </c>
      <c r="X10386" t="s">
        <v>193</v>
      </c>
      <c r="Y10386" t="s">
        <v>4702</v>
      </c>
      <c r="Z10386" t="s">
        <v>54</v>
      </c>
      <c r="AA10386"/>
      <c r="AB10386" t="s">
        <v>48913</v>
      </c>
      <c r="AC10386" t="s">
        <v>55411</v>
      </c>
      <c r="AD10386" t="s">
        <v>27947</v>
      </c>
      <c r="AE10386" t="s">
        <v>565</v>
      </c>
      <c r="AF10386" s="119" t="str">
        <f t="shared" si="650"/>
        <v>NA</v>
      </c>
      <c r="AG10386" s="119"/>
      <c r="AH10386" s="119"/>
      <c r="AI10386" s="119"/>
      <c r="AJ10386" s="119" t="str">
        <f t="shared" si="651"/>
        <v>NA</v>
      </c>
      <c r="AK10386" s="190"/>
      <c r="AL10386" s="191"/>
    </row>
    <row r="10387" spans="1:38" x14ac:dyDescent="0.25">
      <c r="A10387" t="s">
        <v>36897</v>
      </c>
      <c r="B10387" t="s">
        <v>36896</v>
      </c>
      <c r="C10387" t="s">
        <v>12379</v>
      </c>
      <c r="D10387" t="s">
        <v>804</v>
      </c>
      <c r="E10387" t="s">
        <v>4958</v>
      </c>
      <c r="F10387" t="s">
        <v>54</v>
      </c>
      <c r="G10387"/>
      <c r="H10387" t="s">
        <v>49435</v>
      </c>
      <c r="I10387" t="s">
        <v>55885</v>
      </c>
      <c r="J10387" t="s">
        <v>36898</v>
      </c>
      <c r="K10387" t="s">
        <v>565</v>
      </c>
      <c r="L10387" s="119" t="str">
        <f t="shared" si="648"/>
        <v>NA</v>
      </c>
      <c r="M10387" s="119"/>
      <c r="N10387" s="120" t="str">
        <f t="shared" si="649"/>
        <v>NA</v>
      </c>
      <c r="O10387" s="120"/>
      <c r="P10387"/>
      <c r="Q10387"/>
      <c r="R10387"/>
      <c r="S10387"/>
      <c r="T10387"/>
      <c r="U10387" t="s">
        <v>29818</v>
      </c>
      <c r="V10387" t="s">
        <v>29817</v>
      </c>
      <c r="W10387" t="s">
        <v>29626</v>
      </c>
      <c r="X10387" t="s">
        <v>193</v>
      </c>
      <c r="Y10387" t="s">
        <v>4702</v>
      </c>
      <c r="Z10387" t="s">
        <v>54</v>
      </c>
      <c r="AA10387"/>
      <c r="AB10387" t="s">
        <v>48914</v>
      </c>
      <c r="AC10387" t="s">
        <v>55411</v>
      </c>
      <c r="AD10387" t="s">
        <v>29818</v>
      </c>
      <c r="AE10387" t="s">
        <v>565</v>
      </c>
      <c r="AF10387" s="119" t="str">
        <f t="shared" si="650"/>
        <v>NA</v>
      </c>
      <c r="AG10387" s="119"/>
      <c r="AH10387" s="119"/>
      <c r="AI10387" s="119"/>
      <c r="AJ10387" s="119" t="str">
        <f t="shared" si="651"/>
        <v>NA</v>
      </c>
      <c r="AK10387" s="190"/>
      <c r="AL10387" s="191"/>
    </row>
    <row r="10388" spans="1:38" x14ac:dyDescent="0.25">
      <c r="A10388" t="s">
        <v>37222</v>
      </c>
      <c r="B10388" t="s">
        <v>37220</v>
      </c>
      <c r="C10388" t="s">
        <v>37221</v>
      </c>
      <c r="D10388" t="s">
        <v>804</v>
      </c>
      <c r="E10388" t="s">
        <v>558</v>
      </c>
      <c r="F10388" t="s">
        <v>54</v>
      </c>
      <c r="G10388"/>
      <c r="H10388" t="s">
        <v>49436</v>
      </c>
      <c r="I10388" t="s">
        <v>55886</v>
      </c>
      <c r="J10388" t="s">
        <v>37222</v>
      </c>
      <c r="K10388" t="s">
        <v>565</v>
      </c>
      <c r="L10388" s="119" t="str">
        <f t="shared" si="648"/>
        <v>NA</v>
      </c>
      <c r="M10388" s="119"/>
      <c r="N10388" s="120" t="str">
        <f t="shared" si="649"/>
        <v>NA</v>
      </c>
      <c r="O10388" s="120"/>
      <c r="P10388"/>
      <c r="Q10388"/>
      <c r="R10388"/>
      <c r="S10388"/>
      <c r="T10388"/>
      <c r="U10388" t="s">
        <v>29918</v>
      </c>
      <c r="V10388" t="s">
        <v>29916</v>
      </c>
      <c r="W10388" t="s">
        <v>29917</v>
      </c>
      <c r="X10388" t="s">
        <v>193</v>
      </c>
      <c r="Y10388" t="s">
        <v>4702</v>
      </c>
      <c r="Z10388" t="s">
        <v>54</v>
      </c>
      <c r="AA10388"/>
      <c r="AB10388" t="s">
        <v>48913</v>
      </c>
      <c r="AC10388" t="s">
        <v>55411</v>
      </c>
      <c r="AD10388" t="s">
        <v>29918</v>
      </c>
      <c r="AE10388" t="s">
        <v>565</v>
      </c>
      <c r="AF10388" s="119" t="str">
        <f t="shared" si="650"/>
        <v>NA</v>
      </c>
      <c r="AG10388" s="119"/>
      <c r="AH10388" s="119"/>
      <c r="AI10388" s="119"/>
      <c r="AJ10388" s="119" t="str">
        <f t="shared" si="651"/>
        <v>NA</v>
      </c>
      <c r="AK10388" s="190"/>
      <c r="AL10388" s="191"/>
    </row>
    <row r="10389" spans="1:38" x14ac:dyDescent="0.25">
      <c r="A10389" t="s">
        <v>37278</v>
      </c>
      <c r="B10389" t="s">
        <v>37277</v>
      </c>
      <c r="C10389" t="s">
        <v>12379</v>
      </c>
      <c r="D10389" t="s">
        <v>804</v>
      </c>
      <c r="E10389" t="s">
        <v>558</v>
      </c>
      <c r="F10389" t="s">
        <v>54</v>
      </c>
      <c r="G10389"/>
      <c r="H10389" t="s">
        <v>49436</v>
      </c>
      <c r="I10389" t="s">
        <v>55886</v>
      </c>
      <c r="J10389" t="s">
        <v>37279</v>
      </c>
      <c r="K10389" t="s">
        <v>565</v>
      </c>
      <c r="L10389" s="119" t="str">
        <f t="shared" si="648"/>
        <v>NA</v>
      </c>
      <c r="M10389" s="119"/>
      <c r="N10389" s="120" t="str">
        <f t="shared" si="649"/>
        <v>NA</v>
      </c>
      <c r="O10389" s="120"/>
      <c r="P10389"/>
      <c r="Q10389"/>
      <c r="R10389"/>
      <c r="S10389"/>
      <c r="T10389"/>
      <c r="U10389" t="s">
        <v>29323</v>
      </c>
      <c r="V10389" t="s">
        <v>29322</v>
      </c>
      <c r="W10389" t="s">
        <v>655</v>
      </c>
      <c r="X10389" t="s">
        <v>193</v>
      </c>
      <c r="Y10389" t="s">
        <v>4702</v>
      </c>
      <c r="Z10389" t="s">
        <v>54</v>
      </c>
      <c r="AA10389"/>
      <c r="AB10389" t="s">
        <v>48913</v>
      </c>
      <c r="AC10389" t="s">
        <v>55411</v>
      </c>
      <c r="AD10389" t="s">
        <v>29323</v>
      </c>
      <c r="AE10389" t="s">
        <v>565</v>
      </c>
      <c r="AF10389" s="119" t="str">
        <f t="shared" si="650"/>
        <v>NA</v>
      </c>
      <c r="AG10389" s="119"/>
      <c r="AH10389" s="119"/>
      <c r="AI10389" s="119"/>
      <c r="AJ10389" s="119" t="str">
        <f t="shared" si="651"/>
        <v>NA</v>
      </c>
      <c r="AK10389" s="190"/>
      <c r="AL10389" s="191"/>
    </row>
    <row r="10390" spans="1:38" x14ac:dyDescent="0.25">
      <c r="A10390" t="s">
        <v>36109</v>
      </c>
      <c r="B10390" t="s">
        <v>36108</v>
      </c>
      <c r="C10390" t="s">
        <v>10923</v>
      </c>
      <c r="D10390" t="s">
        <v>804</v>
      </c>
      <c r="E10390" t="s">
        <v>36110</v>
      </c>
      <c r="F10390" t="s">
        <v>54</v>
      </c>
      <c r="G10390"/>
      <c r="H10390" t="s">
        <v>49437</v>
      </c>
      <c r="I10390" t="s">
        <v>55887</v>
      </c>
      <c r="J10390" t="s">
        <v>36111</v>
      </c>
      <c r="K10390" t="s">
        <v>565</v>
      </c>
      <c r="L10390" s="119" t="str">
        <f t="shared" si="648"/>
        <v>NA</v>
      </c>
      <c r="M10390" s="119"/>
      <c r="N10390" s="120" t="str">
        <f t="shared" si="649"/>
        <v>NA</v>
      </c>
      <c r="O10390" s="120"/>
      <c r="P10390"/>
      <c r="Q10390"/>
      <c r="R10390"/>
      <c r="S10390"/>
      <c r="T10390"/>
      <c r="U10390" t="s">
        <v>30109</v>
      </c>
      <c r="V10390" t="s">
        <v>30107</v>
      </c>
      <c r="W10390" t="s">
        <v>30108</v>
      </c>
      <c r="X10390" t="s">
        <v>193</v>
      </c>
      <c r="Y10390" t="s">
        <v>4702</v>
      </c>
      <c r="Z10390" t="s">
        <v>54</v>
      </c>
      <c r="AA10390"/>
      <c r="AB10390" t="s">
        <v>48914</v>
      </c>
      <c r="AC10390" t="s">
        <v>55411</v>
      </c>
      <c r="AD10390" t="s">
        <v>30109</v>
      </c>
      <c r="AE10390" t="s">
        <v>565</v>
      </c>
      <c r="AF10390" s="119" t="str">
        <f t="shared" si="650"/>
        <v>NA</v>
      </c>
      <c r="AG10390" s="119"/>
      <c r="AH10390" s="119"/>
      <c r="AI10390" s="119"/>
      <c r="AJ10390" s="119" t="str">
        <f t="shared" si="651"/>
        <v>NA</v>
      </c>
      <c r="AK10390" s="190"/>
      <c r="AL10390" s="191"/>
    </row>
    <row r="10391" spans="1:38" x14ac:dyDescent="0.25">
      <c r="A10391" t="s">
        <v>36024</v>
      </c>
      <c r="B10391" t="s">
        <v>36023</v>
      </c>
      <c r="C10391" t="s">
        <v>12379</v>
      </c>
      <c r="D10391" t="s">
        <v>804</v>
      </c>
      <c r="E10391" t="s">
        <v>36025</v>
      </c>
      <c r="F10391" t="s">
        <v>54</v>
      </c>
      <c r="G10391"/>
      <c r="H10391" t="s">
        <v>49438</v>
      </c>
      <c r="I10391" t="s">
        <v>55888</v>
      </c>
      <c r="J10391" t="s">
        <v>36026</v>
      </c>
      <c r="K10391" t="s">
        <v>565</v>
      </c>
      <c r="L10391" s="119" t="str">
        <f t="shared" si="648"/>
        <v>NA</v>
      </c>
      <c r="M10391" s="119"/>
      <c r="N10391" s="120" t="str">
        <f t="shared" si="649"/>
        <v>NA</v>
      </c>
      <c r="O10391" s="120"/>
      <c r="P10391"/>
      <c r="Q10391"/>
      <c r="R10391"/>
      <c r="S10391"/>
      <c r="T10391"/>
      <c r="U10391" t="s">
        <v>30667</v>
      </c>
      <c r="V10391" t="s">
        <v>30665</v>
      </c>
      <c r="W10391" t="s">
        <v>30666</v>
      </c>
      <c r="X10391" t="s">
        <v>193</v>
      </c>
      <c r="Y10391" t="s">
        <v>30668</v>
      </c>
      <c r="Z10391" t="s">
        <v>54</v>
      </c>
      <c r="AA10391"/>
      <c r="AB10391" t="s">
        <v>48915</v>
      </c>
      <c r="AC10391" t="s">
        <v>55412</v>
      </c>
      <c r="AD10391" t="s">
        <v>30667</v>
      </c>
      <c r="AE10391" t="s">
        <v>565</v>
      </c>
      <c r="AF10391" s="119" t="str">
        <f t="shared" si="650"/>
        <v>NA</v>
      </c>
      <c r="AG10391" s="119"/>
      <c r="AH10391" s="119"/>
      <c r="AI10391" s="119"/>
      <c r="AJ10391" s="119" t="str">
        <f t="shared" si="651"/>
        <v>NA</v>
      </c>
      <c r="AK10391" s="190"/>
      <c r="AL10391" s="191"/>
    </row>
    <row r="10392" spans="1:38" x14ac:dyDescent="0.25">
      <c r="A10392" t="s">
        <v>37477</v>
      </c>
      <c r="B10392" t="s">
        <v>37476</v>
      </c>
      <c r="C10392" t="s">
        <v>4487</v>
      </c>
      <c r="D10392" t="s">
        <v>804</v>
      </c>
      <c r="E10392" t="s">
        <v>883</v>
      </c>
      <c r="F10392" t="s">
        <v>54</v>
      </c>
      <c r="G10392"/>
      <c r="H10392" t="s">
        <v>49439</v>
      </c>
      <c r="I10392" t="s">
        <v>55889</v>
      </c>
      <c r="J10392" t="s">
        <v>37478</v>
      </c>
      <c r="K10392" t="s">
        <v>565</v>
      </c>
      <c r="L10392" s="119" t="str">
        <f t="shared" si="648"/>
        <v>NA</v>
      </c>
      <c r="M10392" s="119"/>
      <c r="N10392" s="120" t="str">
        <f t="shared" si="649"/>
        <v>NA</v>
      </c>
      <c r="O10392" s="120"/>
      <c r="P10392"/>
      <c r="Q10392"/>
      <c r="R10392"/>
      <c r="S10392"/>
      <c r="T10392"/>
      <c r="U10392" t="s">
        <v>31229</v>
      </c>
      <c r="V10392" t="s">
        <v>31227</v>
      </c>
      <c r="W10392" t="s">
        <v>31228</v>
      </c>
      <c r="X10392" t="s">
        <v>193</v>
      </c>
      <c r="Y10392" t="s">
        <v>4713</v>
      </c>
      <c r="Z10392" t="s">
        <v>54</v>
      </c>
      <c r="AA10392"/>
      <c r="AB10392" t="s">
        <v>48916</v>
      </c>
      <c r="AC10392" t="s">
        <v>55413</v>
      </c>
      <c r="AD10392" t="s">
        <v>31230</v>
      </c>
      <c r="AE10392" t="s">
        <v>565</v>
      </c>
      <c r="AF10392" s="119" t="str">
        <f t="shared" si="650"/>
        <v>NA</v>
      </c>
      <c r="AG10392" s="119"/>
      <c r="AH10392" s="119"/>
      <c r="AI10392" s="119"/>
      <c r="AJ10392" s="119" t="str">
        <f t="shared" si="651"/>
        <v>NA</v>
      </c>
      <c r="AK10392" s="190"/>
      <c r="AL10392" s="191"/>
    </row>
    <row r="10393" spans="1:38" x14ac:dyDescent="0.25">
      <c r="A10393" t="s">
        <v>35865</v>
      </c>
      <c r="B10393" t="s">
        <v>35864</v>
      </c>
      <c r="C10393" t="s">
        <v>12379</v>
      </c>
      <c r="D10393" t="s">
        <v>804</v>
      </c>
      <c r="E10393" t="s">
        <v>883</v>
      </c>
      <c r="F10393" t="s">
        <v>54</v>
      </c>
      <c r="G10393"/>
      <c r="H10393" t="s">
        <v>49439</v>
      </c>
      <c r="I10393" t="s">
        <v>55889</v>
      </c>
      <c r="J10393" t="s">
        <v>35865</v>
      </c>
      <c r="K10393" t="s">
        <v>565</v>
      </c>
      <c r="L10393" s="119" t="str">
        <f t="shared" si="648"/>
        <v>NA</v>
      </c>
      <c r="M10393" s="119"/>
      <c r="N10393" s="120" t="str">
        <f t="shared" si="649"/>
        <v>NA</v>
      </c>
      <c r="O10393" s="120"/>
      <c r="P10393"/>
      <c r="Q10393"/>
      <c r="R10393"/>
      <c r="S10393"/>
      <c r="T10393"/>
      <c r="U10393" t="s">
        <v>29160</v>
      </c>
      <c r="V10393" t="s">
        <v>29158</v>
      </c>
      <c r="W10393" t="s">
        <v>29159</v>
      </c>
      <c r="X10393" t="s">
        <v>193</v>
      </c>
      <c r="Y10393" t="s">
        <v>4713</v>
      </c>
      <c r="Z10393" t="s">
        <v>54</v>
      </c>
      <c r="AA10393"/>
      <c r="AB10393" t="s">
        <v>48916</v>
      </c>
      <c r="AC10393" t="s">
        <v>55413</v>
      </c>
      <c r="AD10393"/>
      <c r="AE10393" t="s">
        <v>565</v>
      </c>
      <c r="AF10393" s="119" t="str">
        <f t="shared" si="650"/>
        <v>NA</v>
      </c>
      <c r="AG10393" s="119"/>
      <c r="AH10393" s="119"/>
      <c r="AI10393" s="119"/>
      <c r="AJ10393" s="119" t="str">
        <f t="shared" si="651"/>
        <v>NA</v>
      </c>
      <c r="AK10393" s="190"/>
      <c r="AL10393" s="191"/>
    </row>
    <row r="10394" spans="1:38" x14ac:dyDescent="0.25">
      <c r="A10394" t="s">
        <v>36035</v>
      </c>
      <c r="B10394" t="s">
        <v>36034</v>
      </c>
      <c r="C10394" t="s">
        <v>12379</v>
      </c>
      <c r="D10394" t="s">
        <v>804</v>
      </c>
      <c r="E10394" t="s">
        <v>36036</v>
      </c>
      <c r="F10394" t="s">
        <v>54</v>
      </c>
      <c r="G10394"/>
      <c r="H10394" t="s">
        <v>49440</v>
      </c>
      <c r="I10394" t="s">
        <v>55890</v>
      </c>
      <c r="J10394" t="s">
        <v>36037</v>
      </c>
      <c r="K10394" t="s">
        <v>565</v>
      </c>
      <c r="L10394" s="119" t="str">
        <f t="shared" si="648"/>
        <v>NA</v>
      </c>
      <c r="M10394" s="119"/>
      <c r="N10394" s="120" t="str">
        <f t="shared" si="649"/>
        <v>NA</v>
      </c>
      <c r="O10394" s="120"/>
      <c r="P10394"/>
      <c r="Q10394"/>
      <c r="R10394"/>
      <c r="S10394"/>
      <c r="T10394"/>
      <c r="U10394" t="s">
        <v>28477</v>
      </c>
      <c r="V10394" t="s">
        <v>28475</v>
      </c>
      <c r="W10394" t="s">
        <v>28476</v>
      </c>
      <c r="X10394" t="s">
        <v>193</v>
      </c>
      <c r="Y10394" t="s">
        <v>4713</v>
      </c>
      <c r="Z10394" t="s">
        <v>54</v>
      </c>
      <c r="AA10394"/>
      <c r="AB10394" t="s">
        <v>48916</v>
      </c>
      <c r="AC10394" t="s">
        <v>55413</v>
      </c>
      <c r="AD10394" t="s">
        <v>28478</v>
      </c>
      <c r="AE10394" t="s">
        <v>565</v>
      </c>
      <c r="AF10394" s="119" t="str">
        <f t="shared" si="650"/>
        <v>NA</v>
      </c>
      <c r="AG10394" s="119"/>
      <c r="AH10394" s="119"/>
      <c r="AI10394" s="119"/>
      <c r="AJ10394" s="119" t="str">
        <f t="shared" si="651"/>
        <v>NA</v>
      </c>
      <c r="AK10394" s="190"/>
      <c r="AL10394" s="191"/>
    </row>
    <row r="10395" spans="1:38" x14ac:dyDescent="0.25">
      <c r="A10395" t="s">
        <v>36016</v>
      </c>
      <c r="B10395" t="s">
        <v>36015</v>
      </c>
      <c r="C10395" t="s">
        <v>12379</v>
      </c>
      <c r="D10395" t="s">
        <v>804</v>
      </c>
      <c r="E10395" t="s">
        <v>35309</v>
      </c>
      <c r="F10395" t="s">
        <v>54</v>
      </c>
      <c r="G10395"/>
      <c r="H10395" t="s">
        <v>49441</v>
      </c>
      <c r="I10395" t="s">
        <v>55891</v>
      </c>
      <c r="J10395" t="s">
        <v>36016</v>
      </c>
      <c r="K10395" t="s">
        <v>565</v>
      </c>
      <c r="L10395" s="119" t="str">
        <f t="shared" si="648"/>
        <v>NA</v>
      </c>
      <c r="M10395" s="119"/>
      <c r="N10395" s="120" t="str">
        <f t="shared" si="649"/>
        <v>NA</v>
      </c>
      <c r="O10395" s="120"/>
      <c r="P10395"/>
      <c r="Q10395"/>
      <c r="R10395"/>
      <c r="S10395"/>
      <c r="T10395"/>
      <c r="U10395" t="s">
        <v>27306</v>
      </c>
      <c r="V10395" t="s">
        <v>27304</v>
      </c>
      <c r="W10395" t="s">
        <v>27305</v>
      </c>
      <c r="X10395" t="s">
        <v>193</v>
      </c>
      <c r="Y10395" t="s">
        <v>4713</v>
      </c>
      <c r="Z10395" t="s">
        <v>54</v>
      </c>
      <c r="AA10395"/>
      <c r="AB10395" t="s">
        <v>48916</v>
      </c>
      <c r="AC10395" t="s">
        <v>55413</v>
      </c>
      <c r="AD10395" t="s">
        <v>27306</v>
      </c>
      <c r="AE10395" t="s">
        <v>565</v>
      </c>
      <c r="AF10395" s="119" t="str">
        <f t="shared" si="650"/>
        <v>NA</v>
      </c>
      <c r="AG10395" s="119"/>
      <c r="AH10395" s="119"/>
      <c r="AI10395" s="119"/>
      <c r="AJ10395" s="119" t="str">
        <f t="shared" si="651"/>
        <v>NA</v>
      </c>
      <c r="AK10395" s="190"/>
      <c r="AL10395" s="191"/>
    </row>
    <row r="10396" spans="1:38" x14ac:dyDescent="0.25">
      <c r="A10396" t="s">
        <v>36021</v>
      </c>
      <c r="B10396" t="s">
        <v>36020</v>
      </c>
      <c r="C10396" t="s">
        <v>12379</v>
      </c>
      <c r="D10396" t="s">
        <v>804</v>
      </c>
      <c r="E10396" t="s">
        <v>36022</v>
      </c>
      <c r="F10396" t="s">
        <v>54</v>
      </c>
      <c r="G10396"/>
      <c r="H10396" t="s">
        <v>49442</v>
      </c>
      <c r="I10396" t="s">
        <v>55892</v>
      </c>
      <c r="J10396" t="s">
        <v>36021</v>
      </c>
      <c r="K10396" t="s">
        <v>565</v>
      </c>
      <c r="L10396" s="119" t="str">
        <f t="shared" si="648"/>
        <v>NA</v>
      </c>
      <c r="M10396" s="119"/>
      <c r="N10396" s="120" t="str">
        <f t="shared" si="649"/>
        <v>NA</v>
      </c>
      <c r="O10396" s="120"/>
      <c r="P10396"/>
      <c r="Q10396"/>
      <c r="R10396"/>
      <c r="S10396"/>
      <c r="T10396"/>
      <c r="U10396" t="s">
        <v>30200</v>
      </c>
      <c r="V10396" t="s">
        <v>30198</v>
      </c>
      <c r="W10396" t="s">
        <v>30199</v>
      </c>
      <c r="X10396" t="s">
        <v>193</v>
      </c>
      <c r="Y10396" t="s">
        <v>4713</v>
      </c>
      <c r="Z10396" t="s">
        <v>54</v>
      </c>
      <c r="AA10396"/>
      <c r="AB10396" t="s">
        <v>48917</v>
      </c>
      <c r="AC10396" t="s">
        <v>55413</v>
      </c>
      <c r="AD10396" t="s">
        <v>30201</v>
      </c>
      <c r="AE10396" t="s">
        <v>565</v>
      </c>
      <c r="AF10396" s="119" t="str">
        <f t="shared" si="650"/>
        <v>NA</v>
      </c>
      <c r="AG10396" s="119"/>
      <c r="AH10396" s="119"/>
      <c r="AI10396" s="119"/>
      <c r="AJ10396" s="119" t="str">
        <f t="shared" si="651"/>
        <v>NA</v>
      </c>
      <c r="AK10396" s="190"/>
      <c r="AL10396" s="191"/>
    </row>
    <row r="10397" spans="1:38" x14ac:dyDescent="0.25">
      <c r="A10397" t="s">
        <v>35871</v>
      </c>
      <c r="B10397" t="s">
        <v>35870</v>
      </c>
      <c r="C10397" t="s">
        <v>33310</v>
      </c>
      <c r="D10397" t="s">
        <v>804</v>
      </c>
      <c r="E10397" t="s">
        <v>3613</v>
      </c>
      <c r="F10397" t="s">
        <v>54</v>
      </c>
      <c r="G10397"/>
      <c r="H10397" t="s">
        <v>49443</v>
      </c>
      <c r="I10397" t="s">
        <v>55893</v>
      </c>
      <c r="J10397" t="s">
        <v>35871</v>
      </c>
      <c r="K10397" t="s">
        <v>565</v>
      </c>
      <c r="L10397" s="119" t="str">
        <f t="shared" si="648"/>
        <v>NA</v>
      </c>
      <c r="M10397" s="119"/>
      <c r="N10397" s="120" t="str">
        <f t="shared" si="649"/>
        <v>NA</v>
      </c>
      <c r="O10397" s="120"/>
      <c r="P10397"/>
      <c r="Q10397"/>
      <c r="R10397"/>
      <c r="S10397"/>
      <c r="T10397"/>
      <c r="U10397" t="s">
        <v>30828</v>
      </c>
      <c r="V10397" t="s">
        <v>30826</v>
      </c>
      <c r="W10397" t="s">
        <v>30827</v>
      </c>
      <c r="X10397" t="s">
        <v>193</v>
      </c>
      <c r="Y10397" t="s">
        <v>4713</v>
      </c>
      <c r="Z10397" t="s">
        <v>54</v>
      </c>
      <c r="AA10397"/>
      <c r="AB10397" t="s">
        <v>48916</v>
      </c>
      <c r="AC10397" t="s">
        <v>55413</v>
      </c>
      <c r="AD10397" t="s">
        <v>30828</v>
      </c>
      <c r="AE10397" t="s">
        <v>565</v>
      </c>
      <c r="AF10397" s="119" t="str">
        <f t="shared" si="650"/>
        <v>NA</v>
      </c>
      <c r="AG10397" s="119"/>
      <c r="AH10397" s="119"/>
      <c r="AI10397" s="119"/>
      <c r="AJ10397" s="119" t="str">
        <f t="shared" si="651"/>
        <v>NA</v>
      </c>
      <c r="AK10397" s="190"/>
      <c r="AL10397" s="191"/>
    </row>
    <row r="10398" spans="1:38" x14ac:dyDescent="0.25">
      <c r="A10398" t="s">
        <v>37885</v>
      </c>
      <c r="B10398" t="s">
        <v>37884</v>
      </c>
      <c r="C10398" t="s">
        <v>34732</v>
      </c>
      <c r="D10398" t="s">
        <v>804</v>
      </c>
      <c r="E10398" t="s">
        <v>3613</v>
      </c>
      <c r="F10398" t="s">
        <v>54</v>
      </c>
      <c r="G10398"/>
      <c r="H10398" t="s">
        <v>49443</v>
      </c>
      <c r="I10398" t="s">
        <v>55893</v>
      </c>
      <c r="J10398" t="s">
        <v>37885</v>
      </c>
      <c r="K10398" t="s">
        <v>565</v>
      </c>
      <c r="L10398" s="119" t="str">
        <f t="shared" si="648"/>
        <v>NA</v>
      </c>
      <c r="M10398" s="119"/>
      <c r="N10398" s="120" t="str">
        <f t="shared" si="649"/>
        <v>NA</v>
      </c>
      <c r="O10398" s="120"/>
      <c r="P10398"/>
      <c r="Q10398"/>
      <c r="R10398"/>
      <c r="S10398"/>
      <c r="T10398"/>
      <c r="U10398" t="s">
        <v>30674</v>
      </c>
      <c r="V10398" t="s">
        <v>30673</v>
      </c>
      <c r="W10398" t="s">
        <v>30587</v>
      </c>
      <c r="X10398" t="s">
        <v>193</v>
      </c>
      <c r="Y10398" t="s">
        <v>8815</v>
      </c>
      <c r="Z10398" t="s">
        <v>54</v>
      </c>
      <c r="AA10398"/>
      <c r="AB10398" t="s">
        <v>48918</v>
      </c>
      <c r="AC10398" t="s">
        <v>55414</v>
      </c>
      <c r="AD10398" t="s">
        <v>30675</v>
      </c>
      <c r="AE10398" t="s">
        <v>565</v>
      </c>
      <c r="AF10398" s="119" t="str">
        <f t="shared" si="650"/>
        <v>NA</v>
      </c>
      <c r="AG10398" s="119"/>
      <c r="AH10398" s="119"/>
      <c r="AI10398" s="119"/>
      <c r="AJ10398" s="119" t="str">
        <f t="shared" si="651"/>
        <v>NA</v>
      </c>
      <c r="AK10398" s="190"/>
      <c r="AL10398" s="191"/>
    </row>
    <row r="10399" spans="1:38" x14ac:dyDescent="0.25">
      <c r="A10399" t="s">
        <v>37258</v>
      </c>
      <c r="B10399" t="s">
        <v>37256</v>
      </c>
      <c r="C10399" t="s">
        <v>37257</v>
      </c>
      <c r="D10399" t="s">
        <v>804</v>
      </c>
      <c r="E10399" t="s">
        <v>37259</v>
      </c>
      <c r="F10399" t="s">
        <v>54</v>
      </c>
      <c r="G10399"/>
      <c r="H10399" t="s">
        <v>49444</v>
      </c>
      <c r="I10399" t="s">
        <v>55894</v>
      </c>
      <c r="J10399" t="s">
        <v>37258</v>
      </c>
      <c r="K10399" t="s">
        <v>565</v>
      </c>
      <c r="L10399" s="119" t="str">
        <f t="shared" si="648"/>
        <v>NA</v>
      </c>
      <c r="M10399" s="119"/>
      <c r="N10399" s="120" t="str">
        <f t="shared" si="649"/>
        <v>NA</v>
      </c>
      <c r="O10399" s="120"/>
      <c r="P10399"/>
      <c r="Q10399"/>
      <c r="R10399"/>
      <c r="S10399"/>
      <c r="T10399"/>
      <c r="U10399" t="s">
        <v>30588</v>
      </c>
      <c r="V10399" t="s">
        <v>30586</v>
      </c>
      <c r="W10399" t="s">
        <v>30587</v>
      </c>
      <c r="X10399" t="s">
        <v>193</v>
      </c>
      <c r="Y10399" t="s">
        <v>8815</v>
      </c>
      <c r="Z10399" t="s">
        <v>54</v>
      </c>
      <c r="AA10399"/>
      <c r="AB10399" t="s">
        <v>48918</v>
      </c>
      <c r="AC10399" t="s">
        <v>55414</v>
      </c>
      <c r="AD10399" t="s">
        <v>30589</v>
      </c>
      <c r="AE10399" t="s">
        <v>565</v>
      </c>
      <c r="AF10399" s="119" t="str">
        <f t="shared" si="650"/>
        <v>NA</v>
      </c>
      <c r="AG10399" s="119"/>
      <c r="AH10399" s="119"/>
      <c r="AI10399" s="119"/>
      <c r="AJ10399" s="119" t="str">
        <f t="shared" si="651"/>
        <v>NA</v>
      </c>
      <c r="AK10399" s="190"/>
      <c r="AL10399" s="191"/>
    </row>
    <row r="10400" spans="1:38" x14ac:dyDescent="0.25">
      <c r="A10400" t="s">
        <v>37650</v>
      </c>
      <c r="B10400" t="s">
        <v>37649</v>
      </c>
      <c r="C10400" t="s">
        <v>4487</v>
      </c>
      <c r="D10400" t="s">
        <v>804</v>
      </c>
      <c r="E10400" t="s">
        <v>37651</v>
      </c>
      <c r="F10400" t="s">
        <v>54</v>
      </c>
      <c r="G10400"/>
      <c r="H10400" t="s">
        <v>49445</v>
      </c>
      <c r="I10400" t="s">
        <v>55895</v>
      </c>
      <c r="J10400" t="s">
        <v>37652</v>
      </c>
      <c r="K10400" t="s">
        <v>565</v>
      </c>
      <c r="L10400" s="119" t="str">
        <f t="shared" si="648"/>
        <v>NA</v>
      </c>
      <c r="M10400" s="119"/>
      <c r="N10400" s="120" t="str">
        <f t="shared" si="649"/>
        <v>NA</v>
      </c>
      <c r="O10400" s="120"/>
      <c r="P10400"/>
      <c r="Q10400"/>
      <c r="R10400"/>
      <c r="S10400"/>
      <c r="T10400"/>
      <c r="U10400" t="s">
        <v>28425</v>
      </c>
      <c r="V10400" t="s">
        <v>28423</v>
      </c>
      <c r="W10400" t="s">
        <v>28424</v>
      </c>
      <c r="X10400" t="s">
        <v>193</v>
      </c>
      <c r="Y10400" t="s">
        <v>8815</v>
      </c>
      <c r="Z10400" t="s">
        <v>54</v>
      </c>
      <c r="AA10400"/>
      <c r="AB10400" t="s">
        <v>48918</v>
      </c>
      <c r="AC10400" t="s">
        <v>55414</v>
      </c>
      <c r="AD10400" t="s">
        <v>28426</v>
      </c>
      <c r="AE10400" t="s">
        <v>565</v>
      </c>
      <c r="AF10400" s="119" t="str">
        <f t="shared" si="650"/>
        <v>NA</v>
      </c>
      <c r="AG10400" s="119"/>
      <c r="AH10400" s="119"/>
      <c r="AI10400" s="119"/>
      <c r="AJ10400" s="119" t="str">
        <f t="shared" si="651"/>
        <v>NA</v>
      </c>
      <c r="AK10400" s="190"/>
      <c r="AL10400" s="191"/>
    </row>
    <row r="10401" spans="1:38" x14ac:dyDescent="0.25">
      <c r="A10401" t="s">
        <v>36001</v>
      </c>
      <c r="B10401" t="s">
        <v>36000</v>
      </c>
      <c r="C10401" t="s">
        <v>5105</v>
      </c>
      <c r="D10401" t="s">
        <v>804</v>
      </c>
      <c r="E10401" t="s">
        <v>36002</v>
      </c>
      <c r="F10401" t="s">
        <v>54</v>
      </c>
      <c r="G10401"/>
      <c r="H10401" t="s">
        <v>49446</v>
      </c>
      <c r="I10401" t="s">
        <v>55896</v>
      </c>
      <c r="J10401" t="s">
        <v>36001</v>
      </c>
      <c r="K10401" t="s">
        <v>565</v>
      </c>
      <c r="L10401" s="119" t="str">
        <f t="shared" si="648"/>
        <v>NA</v>
      </c>
      <c r="M10401" s="119"/>
      <c r="N10401" s="120" t="str">
        <f t="shared" si="649"/>
        <v>NA</v>
      </c>
      <c r="O10401" s="120"/>
      <c r="P10401"/>
      <c r="Q10401"/>
      <c r="R10401"/>
      <c r="S10401"/>
      <c r="T10401"/>
      <c r="U10401" t="s">
        <v>30207</v>
      </c>
      <c r="V10401" t="s">
        <v>30205</v>
      </c>
      <c r="W10401" t="s">
        <v>30206</v>
      </c>
      <c r="X10401" t="s">
        <v>193</v>
      </c>
      <c r="Y10401" t="s">
        <v>8815</v>
      </c>
      <c r="Z10401" t="s">
        <v>54</v>
      </c>
      <c r="AA10401"/>
      <c r="AB10401" t="s">
        <v>48919</v>
      </c>
      <c r="AC10401" t="s">
        <v>55414</v>
      </c>
      <c r="AD10401" t="s">
        <v>30207</v>
      </c>
      <c r="AE10401" t="s">
        <v>565</v>
      </c>
      <c r="AF10401" s="119" t="str">
        <f t="shared" si="650"/>
        <v>NA</v>
      </c>
      <c r="AG10401" s="119"/>
      <c r="AH10401" s="119"/>
      <c r="AI10401" s="119"/>
      <c r="AJ10401" s="119" t="str">
        <f t="shared" si="651"/>
        <v>NA</v>
      </c>
      <c r="AK10401" s="190"/>
      <c r="AL10401" s="191"/>
    </row>
    <row r="10402" spans="1:38" x14ac:dyDescent="0.25">
      <c r="A10402" t="s">
        <v>37809</v>
      </c>
      <c r="B10402" t="s">
        <v>37808</v>
      </c>
      <c r="C10402" t="s">
        <v>37694</v>
      </c>
      <c r="D10402" t="s">
        <v>804</v>
      </c>
      <c r="E10402" t="s">
        <v>278</v>
      </c>
      <c r="F10402" t="s">
        <v>54</v>
      </c>
      <c r="G10402"/>
      <c r="H10402" t="s">
        <v>49447</v>
      </c>
      <c r="I10402" t="s">
        <v>55897</v>
      </c>
      <c r="J10402" t="s">
        <v>37809</v>
      </c>
      <c r="K10402" t="s">
        <v>565</v>
      </c>
      <c r="L10402" s="119" t="str">
        <f t="shared" si="648"/>
        <v>NA</v>
      </c>
      <c r="M10402" s="119"/>
      <c r="N10402" s="120" t="str">
        <f t="shared" si="649"/>
        <v>NA</v>
      </c>
      <c r="O10402" s="120"/>
      <c r="P10402"/>
      <c r="Q10402"/>
      <c r="R10402"/>
      <c r="S10402"/>
      <c r="T10402"/>
      <c r="U10402" t="s">
        <v>30413</v>
      </c>
      <c r="V10402" t="s">
        <v>30411</v>
      </c>
      <c r="W10402" t="s">
        <v>30412</v>
      </c>
      <c r="X10402" t="s">
        <v>193</v>
      </c>
      <c r="Y10402" t="s">
        <v>8815</v>
      </c>
      <c r="Z10402" t="s">
        <v>54</v>
      </c>
      <c r="AA10402"/>
      <c r="AB10402" t="s">
        <v>48919</v>
      </c>
      <c r="AC10402" t="s">
        <v>55414</v>
      </c>
      <c r="AD10402"/>
      <c r="AE10402" t="s">
        <v>565</v>
      </c>
      <c r="AF10402" s="119" t="str">
        <f t="shared" si="650"/>
        <v>NA</v>
      </c>
      <c r="AG10402" s="119"/>
      <c r="AH10402" s="119"/>
      <c r="AI10402" s="119"/>
      <c r="AJ10402" s="119" t="str">
        <f t="shared" si="651"/>
        <v>NA</v>
      </c>
      <c r="AK10402" s="190"/>
      <c r="AL10402" s="191"/>
    </row>
    <row r="10403" spans="1:38" x14ac:dyDescent="0.25">
      <c r="A10403" t="s">
        <v>36668</v>
      </c>
      <c r="B10403" t="s">
        <v>36666</v>
      </c>
      <c r="C10403" t="s">
        <v>36667</v>
      </c>
      <c r="D10403" t="s">
        <v>804</v>
      </c>
      <c r="E10403" t="s">
        <v>3923</v>
      </c>
      <c r="F10403" t="s">
        <v>54</v>
      </c>
      <c r="G10403"/>
      <c r="H10403" t="s">
        <v>49448</v>
      </c>
      <c r="I10403" t="s">
        <v>55898</v>
      </c>
      <c r="J10403" t="s">
        <v>36668</v>
      </c>
      <c r="K10403" t="s">
        <v>565</v>
      </c>
      <c r="L10403" s="119" t="str">
        <f t="shared" si="648"/>
        <v>NA</v>
      </c>
      <c r="M10403" s="119"/>
      <c r="N10403" s="120" t="str">
        <f t="shared" si="649"/>
        <v>NA</v>
      </c>
      <c r="O10403" s="120"/>
      <c r="P10403"/>
      <c r="Q10403"/>
      <c r="R10403"/>
      <c r="S10403"/>
      <c r="T10403"/>
      <c r="U10403" t="s">
        <v>30093</v>
      </c>
      <c r="V10403" t="s">
        <v>30091</v>
      </c>
      <c r="W10403" t="s">
        <v>30092</v>
      </c>
      <c r="X10403" t="s">
        <v>193</v>
      </c>
      <c r="Y10403" t="s">
        <v>8815</v>
      </c>
      <c r="Z10403" t="s">
        <v>54</v>
      </c>
      <c r="AA10403"/>
      <c r="AB10403" t="s">
        <v>48919</v>
      </c>
      <c r="AC10403" t="s">
        <v>55414</v>
      </c>
      <c r="AD10403" t="s">
        <v>30093</v>
      </c>
      <c r="AE10403" t="s">
        <v>565</v>
      </c>
      <c r="AF10403" s="119" t="str">
        <f t="shared" si="650"/>
        <v>NA</v>
      </c>
      <c r="AG10403" s="119"/>
      <c r="AH10403" s="119"/>
      <c r="AI10403" s="119"/>
      <c r="AJ10403" s="119" t="str">
        <f t="shared" si="651"/>
        <v>NA</v>
      </c>
      <c r="AK10403" s="190"/>
      <c r="AL10403" s="191"/>
    </row>
    <row r="10404" spans="1:38" x14ac:dyDescent="0.25">
      <c r="A10404" t="s">
        <v>36442</v>
      </c>
      <c r="B10404" t="s">
        <v>36441</v>
      </c>
      <c r="C10404" t="s">
        <v>36439</v>
      </c>
      <c r="D10404" t="s">
        <v>804</v>
      </c>
      <c r="E10404" t="s">
        <v>36443</v>
      </c>
      <c r="F10404" t="s">
        <v>54</v>
      </c>
      <c r="G10404"/>
      <c r="H10404" t="s">
        <v>49449</v>
      </c>
      <c r="I10404" t="s">
        <v>55899</v>
      </c>
      <c r="J10404" t="s">
        <v>36442</v>
      </c>
      <c r="K10404" t="s">
        <v>565</v>
      </c>
      <c r="L10404" s="119" t="str">
        <f t="shared" si="648"/>
        <v>NA</v>
      </c>
      <c r="M10404" s="119"/>
      <c r="N10404" s="120" t="str">
        <f t="shared" si="649"/>
        <v>NA</v>
      </c>
      <c r="O10404" s="120"/>
      <c r="P10404"/>
      <c r="Q10404"/>
      <c r="R10404"/>
      <c r="S10404"/>
      <c r="T10404"/>
      <c r="U10404" t="s">
        <v>29184</v>
      </c>
      <c r="V10404" t="s">
        <v>29182</v>
      </c>
      <c r="W10404" t="s">
        <v>29183</v>
      </c>
      <c r="X10404" t="s">
        <v>193</v>
      </c>
      <c r="Y10404" t="s">
        <v>8815</v>
      </c>
      <c r="Z10404" t="s">
        <v>54</v>
      </c>
      <c r="AA10404"/>
      <c r="AB10404" t="s">
        <v>48918</v>
      </c>
      <c r="AC10404" t="s">
        <v>55414</v>
      </c>
      <c r="AD10404" t="s">
        <v>29185</v>
      </c>
      <c r="AE10404" t="s">
        <v>565</v>
      </c>
      <c r="AF10404" s="119" t="str">
        <f t="shared" si="650"/>
        <v>NA</v>
      </c>
      <c r="AG10404" s="119"/>
      <c r="AH10404" s="119"/>
      <c r="AI10404" s="119"/>
      <c r="AJ10404" s="119" t="str">
        <f t="shared" si="651"/>
        <v>NA</v>
      </c>
      <c r="AK10404" s="190"/>
      <c r="AL10404" s="191"/>
    </row>
    <row r="10405" spans="1:38" x14ac:dyDescent="0.25">
      <c r="A10405" t="s">
        <v>37904</v>
      </c>
      <c r="B10405" t="s">
        <v>37903</v>
      </c>
      <c r="C10405" t="s">
        <v>37694</v>
      </c>
      <c r="D10405" t="s">
        <v>804</v>
      </c>
      <c r="E10405" t="s">
        <v>26033</v>
      </c>
      <c r="F10405" t="s">
        <v>54</v>
      </c>
      <c r="G10405"/>
      <c r="H10405" t="s">
        <v>49450</v>
      </c>
      <c r="I10405" t="s">
        <v>55900</v>
      </c>
      <c r="J10405" t="s">
        <v>37904</v>
      </c>
      <c r="K10405" t="s">
        <v>565</v>
      </c>
      <c r="L10405" s="119" t="str">
        <f t="shared" si="648"/>
        <v>NA</v>
      </c>
      <c r="M10405" s="119"/>
      <c r="N10405" s="120" t="str">
        <f t="shared" si="649"/>
        <v>NA</v>
      </c>
      <c r="O10405" s="120"/>
      <c r="P10405"/>
      <c r="Q10405"/>
      <c r="R10405"/>
      <c r="S10405"/>
      <c r="T10405"/>
      <c r="U10405" t="s">
        <v>28051</v>
      </c>
      <c r="V10405" t="s">
        <v>28050</v>
      </c>
      <c r="W10405" t="s">
        <v>27253</v>
      </c>
      <c r="X10405" t="s">
        <v>193</v>
      </c>
      <c r="Y10405" t="s">
        <v>8815</v>
      </c>
      <c r="Z10405" t="s">
        <v>54</v>
      </c>
      <c r="AA10405"/>
      <c r="AB10405" t="s">
        <v>48918</v>
      </c>
      <c r="AC10405" t="s">
        <v>55414</v>
      </c>
      <c r="AD10405" t="s">
        <v>28052</v>
      </c>
      <c r="AE10405" t="s">
        <v>565</v>
      </c>
      <c r="AF10405" s="119" t="str">
        <f t="shared" si="650"/>
        <v>NA</v>
      </c>
      <c r="AG10405" s="119"/>
      <c r="AH10405" s="119"/>
      <c r="AI10405" s="119"/>
      <c r="AJ10405" s="119" t="str">
        <f t="shared" si="651"/>
        <v>NA</v>
      </c>
      <c r="AK10405" s="190"/>
      <c r="AL10405" s="191"/>
    </row>
    <row r="10406" spans="1:38" x14ac:dyDescent="0.25">
      <c r="A10406" t="s">
        <v>37355</v>
      </c>
      <c r="B10406" t="s">
        <v>37354</v>
      </c>
      <c r="C10406" t="s">
        <v>36138</v>
      </c>
      <c r="D10406" t="s">
        <v>804</v>
      </c>
      <c r="E10406" t="s">
        <v>2206</v>
      </c>
      <c r="F10406" t="s">
        <v>54</v>
      </c>
      <c r="G10406"/>
      <c r="H10406" t="s">
        <v>49451</v>
      </c>
      <c r="I10406" t="s">
        <v>55901</v>
      </c>
      <c r="J10406" t="s">
        <v>37355</v>
      </c>
      <c r="K10406" t="s">
        <v>565</v>
      </c>
      <c r="L10406" s="119" t="str">
        <f t="shared" si="648"/>
        <v>NA</v>
      </c>
      <c r="M10406" s="119"/>
      <c r="N10406" s="120" t="str">
        <f t="shared" si="649"/>
        <v>NA</v>
      </c>
      <c r="O10406" s="120"/>
      <c r="P10406"/>
      <c r="Q10406"/>
      <c r="R10406"/>
      <c r="S10406"/>
      <c r="T10406"/>
      <c r="U10406" t="s">
        <v>30690</v>
      </c>
      <c r="V10406" t="s">
        <v>30688</v>
      </c>
      <c r="W10406" t="s">
        <v>30689</v>
      </c>
      <c r="X10406" t="s">
        <v>193</v>
      </c>
      <c r="Y10406" t="s">
        <v>8549</v>
      </c>
      <c r="Z10406" t="s">
        <v>54</v>
      </c>
      <c r="AA10406"/>
      <c r="AB10406" t="s">
        <v>48920</v>
      </c>
      <c r="AC10406" t="s">
        <v>55415</v>
      </c>
      <c r="AD10406" t="s">
        <v>30691</v>
      </c>
      <c r="AE10406" t="s">
        <v>565</v>
      </c>
      <c r="AF10406" s="119" t="str">
        <f t="shared" si="650"/>
        <v>NA</v>
      </c>
      <c r="AG10406" s="119"/>
      <c r="AH10406" s="119"/>
      <c r="AI10406" s="119"/>
      <c r="AJ10406" s="119" t="str">
        <f t="shared" si="651"/>
        <v>NA</v>
      </c>
      <c r="AK10406" s="190"/>
      <c r="AL10406" s="191"/>
    </row>
    <row r="10407" spans="1:38" x14ac:dyDescent="0.25">
      <c r="A10407" t="s">
        <v>37004</v>
      </c>
      <c r="B10407" t="s">
        <v>37002</v>
      </c>
      <c r="C10407" t="s">
        <v>37003</v>
      </c>
      <c r="D10407" t="s">
        <v>804</v>
      </c>
      <c r="E10407" t="s">
        <v>37005</v>
      </c>
      <c r="F10407" t="s">
        <v>54</v>
      </c>
      <c r="G10407"/>
      <c r="H10407" t="s">
        <v>49452</v>
      </c>
      <c r="I10407" t="s">
        <v>55902</v>
      </c>
      <c r="J10407"/>
      <c r="K10407" t="s">
        <v>565</v>
      </c>
      <c r="L10407" s="119" t="str">
        <f t="shared" si="648"/>
        <v>NA</v>
      </c>
      <c r="M10407" s="119"/>
      <c r="N10407" s="120" t="str">
        <f t="shared" si="649"/>
        <v>NA</v>
      </c>
      <c r="O10407" s="120"/>
      <c r="P10407"/>
      <c r="Q10407"/>
      <c r="R10407"/>
      <c r="S10407"/>
      <c r="T10407"/>
      <c r="U10407" t="s">
        <v>30416</v>
      </c>
      <c r="V10407" t="s">
        <v>30414</v>
      </c>
      <c r="W10407" t="s">
        <v>30415</v>
      </c>
      <c r="X10407" t="s">
        <v>193</v>
      </c>
      <c r="Y10407" t="s">
        <v>8549</v>
      </c>
      <c r="Z10407" t="s">
        <v>54</v>
      </c>
      <c r="AA10407"/>
      <c r="AB10407" t="s">
        <v>48921</v>
      </c>
      <c r="AC10407" t="s">
        <v>55415</v>
      </c>
      <c r="AD10407"/>
      <c r="AE10407" t="s">
        <v>565</v>
      </c>
      <c r="AF10407" s="119" t="str">
        <f t="shared" si="650"/>
        <v>NA</v>
      </c>
      <c r="AG10407" s="119"/>
      <c r="AH10407" s="119"/>
      <c r="AI10407" s="119"/>
      <c r="AJ10407" s="119" t="str">
        <f t="shared" si="651"/>
        <v>NA</v>
      </c>
      <c r="AK10407" s="190"/>
      <c r="AL10407" s="191"/>
    </row>
    <row r="10408" spans="1:38" x14ac:dyDescent="0.25">
      <c r="A10408" t="s">
        <v>36486</v>
      </c>
      <c r="B10408" t="s">
        <v>36485</v>
      </c>
      <c r="C10408" t="s">
        <v>3975</v>
      </c>
      <c r="D10408" t="s">
        <v>804</v>
      </c>
      <c r="E10408" t="s">
        <v>10412</v>
      </c>
      <c r="F10408" t="s">
        <v>54</v>
      </c>
      <c r="G10408"/>
      <c r="H10408" t="s">
        <v>49453</v>
      </c>
      <c r="I10408" t="s">
        <v>55903</v>
      </c>
      <c r="J10408" t="s">
        <v>36486</v>
      </c>
      <c r="K10408" t="s">
        <v>565</v>
      </c>
      <c r="L10408" s="119" t="str">
        <f t="shared" si="648"/>
        <v>NA</v>
      </c>
      <c r="M10408" s="119"/>
      <c r="N10408" s="120" t="str">
        <f t="shared" si="649"/>
        <v>NA</v>
      </c>
      <c r="O10408" s="120"/>
      <c r="P10408"/>
      <c r="Q10408"/>
      <c r="R10408"/>
      <c r="S10408"/>
      <c r="T10408"/>
      <c r="U10408" t="s">
        <v>31389</v>
      </c>
      <c r="V10408" t="s">
        <v>31388</v>
      </c>
      <c r="W10408" t="s">
        <v>29165</v>
      </c>
      <c r="X10408" t="s">
        <v>193</v>
      </c>
      <c r="Y10408" t="s">
        <v>8549</v>
      </c>
      <c r="Z10408" t="s">
        <v>54</v>
      </c>
      <c r="AA10408"/>
      <c r="AB10408" t="s">
        <v>48920</v>
      </c>
      <c r="AC10408" t="s">
        <v>55415</v>
      </c>
      <c r="AD10408" t="s">
        <v>31389</v>
      </c>
      <c r="AE10408" t="s">
        <v>565</v>
      </c>
      <c r="AF10408" s="119" t="str">
        <f t="shared" si="650"/>
        <v>NA</v>
      </c>
      <c r="AG10408" s="119"/>
      <c r="AH10408" s="119"/>
      <c r="AI10408" s="119"/>
      <c r="AJ10408" s="119" t="str">
        <f t="shared" si="651"/>
        <v>NA</v>
      </c>
      <c r="AK10408" s="190"/>
      <c r="AL10408" s="191"/>
    </row>
    <row r="10409" spans="1:38" x14ac:dyDescent="0.25">
      <c r="A10409" t="s">
        <v>36445</v>
      </c>
      <c r="B10409" t="s">
        <v>36444</v>
      </c>
      <c r="C10409" t="s">
        <v>36439</v>
      </c>
      <c r="D10409" t="s">
        <v>804</v>
      </c>
      <c r="E10409" t="s">
        <v>5215</v>
      </c>
      <c r="F10409" t="s">
        <v>54</v>
      </c>
      <c r="G10409"/>
      <c r="H10409" t="s">
        <v>49454</v>
      </c>
      <c r="I10409" t="s">
        <v>55904</v>
      </c>
      <c r="J10409" t="s">
        <v>36445</v>
      </c>
      <c r="K10409" t="s">
        <v>565</v>
      </c>
      <c r="L10409" s="119" t="str">
        <f t="shared" si="648"/>
        <v>NA</v>
      </c>
      <c r="M10409" s="119"/>
      <c r="N10409" s="120" t="str">
        <f t="shared" si="649"/>
        <v>NA</v>
      </c>
      <c r="O10409" s="120"/>
      <c r="P10409"/>
      <c r="Q10409"/>
      <c r="R10409"/>
      <c r="S10409"/>
      <c r="T10409"/>
      <c r="U10409" t="s">
        <v>28364</v>
      </c>
      <c r="V10409" t="s">
        <v>28362</v>
      </c>
      <c r="W10409" t="s">
        <v>28363</v>
      </c>
      <c r="X10409" t="s">
        <v>193</v>
      </c>
      <c r="Y10409" t="s">
        <v>8549</v>
      </c>
      <c r="Z10409" t="s">
        <v>54</v>
      </c>
      <c r="AA10409"/>
      <c r="AB10409" t="s">
        <v>48920</v>
      </c>
      <c r="AC10409" t="s">
        <v>55415</v>
      </c>
      <c r="AD10409" t="s">
        <v>28365</v>
      </c>
      <c r="AE10409" t="s">
        <v>565</v>
      </c>
      <c r="AF10409" s="119" t="str">
        <f t="shared" si="650"/>
        <v>NA</v>
      </c>
      <c r="AG10409" s="119"/>
      <c r="AH10409" s="119"/>
      <c r="AI10409" s="119"/>
      <c r="AJ10409" s="119" t="str">
        <f t="shared" si="651"/>
        <v>NA</v>
      </c>
      <c r="AK10409" s="190"/>
      <c r="AL10409" s="191"/>
    </row>
    <row r="10410" spans="1:38" x14ac:dyDescent="0.25">
      <c r="A10410" t="s">
        <v>36418</v>
      </c>
      <c r="B10410" t="s">
        <v>36416</v>
      </c>
      <c r="C10410" t="s">
        <v>36417</v>
      </c>
      <c r="D10410" t="s">
        <v>804</v>
      </c>
      <c r="E10410" t="s">
        <v>752</v>
      </c>
      <c r="F10410" t="s">
        <v>54</v>
      </c>
      <c r="G10410"/>
      <c r="H10410" t="s">
        <v>49455</v>
      </c>
      <c r="I10410" t="s">
        <v>55905</v>
      </c>
      <c r="J10410" t="s">
        <v>36418</v>
      </c>
      <c r="K10410" t="s">
        <v>565</v>
      </c>
      <c r="L10410" s="119" t="str">
        <f t="shared" si="648"/>
        <v>NA</v>
      </c>
      <c r="M10410" s="119"/>
      <c r="N10410" s="120" t="str">
        <f t="shared" si="649"/>
        <v>NA</v>
      </c>
      <c r="O10410" s="120"/>
      <c r="P10410"/>
      <c r="Q10410"/>
      <c r="R10410"/>
      <c r="S10410"/>
      <c r="T10410"/>
      <c r="U10410" t="s">
        <v>34529</v>
      </c>
      <c r="V10410" t="s">
        <v>34528</v>
      </c>
      <c r="W10410" t="s">
        <v>30689</v>
      </c>
      <c r="X10410" t="s">
        <v>193</v>
      </c>
      <c r="Y10410" t="s">
        <v>8549</v>
      </c>
      <c r="Z10410" t="s">
        <v>54</v>
      </c>
      <c r="AA10410"/>
      <c r="AB10410" t="s">
        <v>48920</v>
      </c>
      <c r="AC10410" t="s">
        <v>55415</v>
      </c>
      <c r="AD10410"/>
      <c r="AE10410" t="s">
        <v>565</v>
      </c>
      <c r="AF10410" s="119" t="str">
        <f t="shared" si="650"/>
        <v>NA</v>
      </c>
      <c r="AG10410" s="119"/>
      <c r="AH10410" s="119"/>
      <c r="AI10410" s="119"/>
      <c r="AJ10410" s="119" t="str">
        <f t="shared" si="651"/>
        <v>NA</v>
      </c>
      <c r="AK10410" s="190"/>
      <c r="AL10410" s="191"/>
    </row>
    <row r="10411" spans="1:38" x14ac:dyDescent="0.25">
      <c r="A10411" t="s">
        <v>37834</v>
      </c>
      <c r="B10411" t="s">
        <v>37833</v>
      </c>
      <c r="C10411" t="s">
        <v>36138</v>
      </c>
      <c r="D10411" t="s">
        <v>804</v>
      </c>
      <c r="E10411" t="s">
        <v>4059</v>
      </c>
      <c r="F10411" t="s">
        <v>54</v>
      </c>
      <c r="G10411"/>
      <c r="H10411" t="s">
        <v>49455</v>
      </c>
      <c r="I10411" t="s">
        <v>55906</v>
      </c>
      <c r="J10411" t="s">
        <v>37834</v>
      </c>
      <c r="K10411" t="s">
        <v>565</v>
      </c>
      <c r="L10411" s="119" t="str">
        <f t="shared" si="648"/>
        <v>NA</v>
      </c>
      <c r="M10411" s="119"/>
      <c r="N10411" s="120" t="str">
        <f t="shared" si="649"/>
        <v>NA</v>
      </c>
      <c r="O10411" s="120"/>
      <c r="P10411"/>
      <c r="Q10411"/>
      <c r="R10411"/>
      <c r="S10411"/>
      <c r="T10411"/>
      <c r="U10411" t="s">
        <v>29326</v>
      </c>
      <c r="V10411" t="s">
        <v>29324</v>
      </c>
      <c r="W10411" t="s">
        <v>29325</v>
      </c>
      <c r="X10411" t="s">
        <v>193</v>
      </c>
      <c r="Y10411" t="s">
        <v>8549</v>
      </c>
      <c r="Z10411" t="s">
        <v>54</v>
      </c>
      <c r="AA10411"/>
      <c r="AB10411" t="s">
        <v>48920</v>
      </c>
      <c r="AC10411" t="s">
        <v>55415</v>
      </c>
      <c r="AD10411" t="s">
        <v>29326</v>
      </c>
      <c r="AE10411" t="s">
        <v>565</v>
      </c>
      <c r="AF10411" s="119" t="str">
        <f t="shared" si="650"/>
        <v>NA</v>
      </c>
      <c r="AG10411" s="119"/>
      <c r="AH10411" s="119"/>
      <c r="AI10411" s="119"/>
      <c r="AJ10411" s="119" t="str">
        <f t="shared" si="651"/>
        <v>NA</v>
      </c>
      <c r="AK10411" s="190"/>
      <c r="AL10411" s="191"/>
    </row>
    <row r="10412" spans="1:38" x14ac:dyDescent="0.25">
      <c r="A10412" t="s">
        <v>36440</v>
      </c>
      <c r="B10412" t="s">
        <v>36438</v>
      </c>
      <c r="C10412" t="s">
        <v>36439</v>
      </c>
      <c r="D10412" t="s">
        <v>804</v>
      </c>
      <c r="E10412" t="s">
        <v>573</v>
      </c>
      <c r="F10412" t="s">
        <v>54</v>
      </c>
      <c r="G10412"/>
      <c r="H10412" t="s">
        <v>49455</v>
      </c>
      <c r="I10412" t="s">
        <v>55907</v>
      </c>
      <c r="J10412" t="s">
        <v>36440</v>
      </c>
      <c r="K10412" t="s">
        <v>565</v>
      </c>
      <c r="L10412" s="119" t="str">
        <f t="shared" si="648"/>
        <v>NA</v>
      </c>
      <c r="M10412" s="119"/>
      <c r="N10412" s="120" t="str">
        <f t="shared" si="649"/>
        <v>NA</v>
      </c>
      <c r="O10412" s="120"/>
      <c r="P10412"/>
      <c r="Q10412"/>
      <c r="R10412"/>
      <c r="S10412"/>
      <c r="T10412"/>
      <c r="U10412" t="s">
        <v>30298</v>
      </c>
      <c r="V10412" t="s">
        <v>30296</v>
      </c>
      <c r="W10412" t="s">
        <v>30297</v>
      </c>
      <c r="X10412" t="s">
        <v>193</v>
      </c>
      <c r="Y10412" t="s">
        <v>8549</v>
      </c>
      <c r="Z10412" t="s">
        <v>54</v>
      </c>
      <c r="AA10412"/>
      <c r="AB10412" t="s">
        <v>48920</v>
      </c>
      <c r="AC10412" t="s">
        <v>55415</v>
      </c>
      <c r="AD10412" t="s">
        <v>30298</v>
      </c>
      <c r="AE10412" t="s">
        <v>565</v>
      </c>
      <c r="AF10412" s="119" t="str">
        <f t="shared" si="650"/>
        <v>NA</v>
      </c>
      <c r="AG10412" s="119"/>
      <c r="AH10412" s="119"/>
      <c r="AI10412" s="119"/>
      <c r="AJ10412" s="119" t="str">
        <f t="shared" si="651"/>
        <v>NA</v>
      </c>
      <c r="AK10412" s="190"/>
      <c r="AL10412" s="191"/>
    </row>
    <row r="10413" spans="1:38" x14ac:dyDescent="0.25">
      <c r="A10413" t="s">
        <v>37774</v>
      </c>
      <c r="B10413" t="s">
        <v>37772</v>
      </c>
      <c r="C10413" t="s">
        <v>37773</v>
      </c>
      <c r="D10413" t="s">
        <v>804</v>
      </c>
      <c r="E10413" t="s">
        <v>573</v>
      </c>
      <c r="F10413" t="s">
        <v>54</v>
      </c>
      <c r="G10413"/>
      <c r="H10413" t="s">
        <v>49455</v>
      </c>
      <c r="I10413" t="s">
        <v>55907</v>
      </c>
      <c r="J10413" t="s">
        <v>37774</v>
      </c>
      <c r="K10413" t="s">
        <v>565</v>
      </c>
      <c r="L10413" s="119" t="str">
        <f t="shared" si="648"/>
        <v>NA</v>
      </c>
      <c r="M10413" s="119"/>
      <c r="N10413" s="120" t="str">
        <f t="shared" si="649"/>
        <v>NA</v>
      </c>
      <c r="O10413" s="120"/>
      <c r="P10413"/>
      <c r="Q10413"/>
      <c r="R10413"/>
      <c r="S10413"/>
      <c r="T10413"/>
      <c r="U10413" t="s">
        <v>30345</v>
      </c>
      <c r="V10413" t="s">
        <v>30343</v>
      </c>
      <c r="W10413" t="s">
        <v>30344</v>
      </c>
      <c r="X10413" t="s">
        <v>193</v>
      </c>
      <c r="Y10413" t="s">
        <v>5426</v>
      </c>
      <c r="Z10413" t="s">
        <v>54</v>
      </c>
      <c r="AA10413"/>
      <c r="AB10413" t="s">
        <v>48922</v>
      </c>
      <c r="AC10413" t="s">
        <v>55416</v>
      </c>
      <c r="AD10413" t="s">
        <v>30345</v>
      </c>
      <c r="AE10413" t="s">
        <v>565</v>
      </c>
      <c r="AF10413" s="119" t="str">
        <f t="shared" si="650"/>
        <v>NA</v>
      </c>
      <c r="AG10413" s="119"/>
      <c r="AH10413" s="119"/>
      <c r="AI10413" s="119"/>
      <c r="AJ10413" s="119" t="str">
        <f t="shared" si="651"/>
        <v>NA</v>
      </c>
      <c r="AK10413" s="190"/>
      <c r="AL10413" s="191"/>
    </row>
    <row r="10414" spans="1:38" x14ac:dyDescent="0.25">
      <c r="A10414" t="s">
        <v>36563</v>
      </c>
      <c r="B10414" t="s">
        <v>36561</v>
      </c>
      <c r="C10414" t="s">
        <v>36562</v>
      </c>
      <c r="D10414" t="s">
        <v>804</v>
      </c>
      <c r="E10414" t="s">
        <v>36564</v>
      </c>
      <c r="F10414" t="s">
        <v>54</v>
      </c>
      <c r="G10414"/>
      <c r="H10414" t="s">
        <v>49456</v>
      </c>
      <c r="I10414" t="s">
        <v>55908</v>
      </c>
      <c r="J10414"/>
      <c r="K10414" t="s">
        <v>565</v>
      </c>
      <c r="L10414" s="119" t="str">
        <f t="shared" si="648"/>
        <v>NA</v>
      </c>
      <c r="M10414" s="119"/>
      <c r="N10414" s="120" t="str">
        <f t="shared" si="649"/>
        <v>NA</v>
      </c>
      <c r="O10414" s="120"/>
      <c r="P10414"/>
      <c r="Q10414"/>
      <c r="R10414"/>
      <c r="S10414"/>
      <c r="T10414"/>
      <c r="U10414" t="s">
        <v>28306</v>
      </c>
      <c r="V10414" t="s">
        <v>28304</v>
      </c>
      <c r="W10414" t="s">
        <v>28305</v>
      </c>
      <c r="X10414" t="s">
        <v>193</v>
      </c>
      <c r="Y10414" t="s">
        <v>5426</v>
      </c>
      <c r="Z10414" t="s">
        <v>54</v>
      </c>
      <c r="AA10414"/>
      <c r="AB10414" t="s">
        <v>48923</v>
      </c>
      <c r="AC10414" t="s">
        <v>55416</v>
      </c>
      <c r="AD10414"/>
      <c r="AE10414" t="s">
        <v>565</v>
      </c>
      <c r="AF10414" s="119" t="str">
        <f t="shared" si="650"/>
        <v>NA</v>
      </c>
      <c r="AG10414" s="119"/>
      <c r="AH10414" s="119"/>
      <c r="AI10414" s="119"/>
      <c r="AJ10414" s="119" t="str">
        <f t="shared" si="651"/>
        <v>NA</v>
      </c>
      <c r="AK10414" s="190"/>
      <c r="AL10414" s="191"/>
    </row>
    <row r="10415" spans="1:38" x14ac:dyDescent="0.25">
      <c r="A10415" t="s">
        <v>36745</v>
      </c>
      <c r="B10415" t="s">
        <v>36744</v>
      </c>
      <c r="C10415" t="s">
        <v>36562</v>
      </c>
      <c r="D10415" t="s">
        <v>804</v>
      </c>
      <c r="E10415" t="s">
        <v>15028</v>
      </c>
      <c r="F10415" t="s">
        <v>54</v>
      </c>
      <c r="G10415"/>
      <c r="H10415" t="s">
        <v>49457</v>
      </c>
      <c r="I10415" t="s">
        <v>55909</v>
      </c>
      <c r="J10415"/>
      <c r="K10415" t="s">
        <v>565</v>
      </c>
      <c r="L10415" s="119" t="str">
        <f t="shared" si="648"/>
        <v>NA</v>
      </c>
      <c r="M10415" s="119"/>
      <c r="N10415" s="120" t="str">
        <f t="shared" si="649"/>
        <v>NA</v>
      </c>
      <c r="O10415" s="120"/>
      <c r="P10415"/>
      <c r="Q10415"/>
      <c r="R10415"/>
      <c r="S10415"/>
      <c r="T10415"/>
      <c r="U10415" t="s">
        <v>27744</v>
      </c>
      <c r="V10415" t="s">
        <v>27742</v>
      </c>
      <c r="W10415" t="s">
        <v>27743</v>
      </c>
      <c r="X10415" t="s">
        <v>193</v>
      </c>
      <c r="Y10415" t="s">
        <v>5426</v>
      </c>
      <c r="Z10415" t="s">
        <v>54</v>
      </c>
      <c r="AA10415"/>
      <c r="AB10415" t="s">
        <v>48923</v>
      </c>
      <c r="AC10415" t="s">
        <v>55416</v>
      </c>
      <c r="AD10415"/>
      <c r="AE10415" t="s">
        <v>565</v>
      </c>
      <c r="AF10415" s="119" t="str">
        <f t="shared" si="650"/>
        <v>NA</v>
      </c>
      <c r="AG10415" s="119"/>
      <c r="AH10415" s="119"/>
      <c r="AI10415" s="119"/>
      <c r="AJ10415" s="119" t="str">
        <f t="shared" si="651"/>
        <v>NA</v>
      </c>
      <c r="AK10415" s="190"/>
      <c r="AL10415" s="191"/>
    </row>
    <row r="10416" spans="1:38" x14ac:dyDescent="0.25">
      <c r="A10416" t="s">
        <v>36700</v>
      </c>
      <c r="B10416" t="s">
        <v>36699</v>
      </c>
      <c r="C10416" t="s">
        <v>36562</v>
      </c>
      <c r="D10416" t="s">
        <v>804</v>
      </c>
      <c r="E10416" t="s">
        <v>15028</v>
      </c>
      <c r="F10416" t="s">
        <v>54</v>
      </c>
      <c r="G10416"/>
      <c r="H10416" t="s">
        <v>49457</v>
      </c>
      <c r="I10416" t="s">
        <v>55909</v>
      </c>
      <c r="J10416" t="s">
        <v>36701</v>
      </c>
      <c r="K10416" t="s">
        <v>565</v>
      </c>
      <c r="L10416" s="119" t="str">
        <f t="shared" si="648"/>
        <v>NA</v>
      </c>
      <c r="M10416" s="119"/>
      <c r="N10416" s="120" t="str">
        <f t="shared" si="649"/>
        <v>NA</v>
      </c>
      <c r="O10416" s="120"/>
      <c r="P10416"/>
      <c r="Q10416"/>
      <c r="R10416"/>
      <c r="S10416"/>
      <c r="T10416"/>
      <c r="U10416" t="s">
        <v>28514</v>
      </c>
      <c r="V10416" t="s">
        <v>28513</v>
      </c>
      <c r="W10416" t="s">
        <v>27613</v>
      </c>
      <c r="X10416" t="s">
        <v>193</v>
      </c>
      <c r="Y10416" t="s">
        <v>5426</v>
      </c>
      <c r="Z10416" t="s">
        <v>54</v>
      </c>
      <c r="AA10416"/>
      <c r="AB10416" t="s">
        <v>48923</v>
      </c>
      <c r="AC10416" t="s">
        <v>55416</v>
      </c>
      <c r="AD10416"/>
      <c r="AE10416" t="s">
        <v>565</v>
      </c>
      <c r="AF10416" s="119" t="str">
        <f t="shared" si="650"/>
        <v>NA</v>
      </c>
      <c r="AG10416" s="119"/>
      <c r="AH10416" s="119"/>
      <c r="AI10416" s="119"/>
      <c r="AJ10416" s="119" t="str">
        <f t="shared" si="651"/>
        <v>NA</v>
      </c>
      <c r="AK10416" s="190"/>
      <c r="AL10416" s="191"/>
    </row>
    <row r="10417" spans="1:38" x14ac:dyDescent="0.25">
      <c r="A10417" t="s">
        <v>36869</v>
      </c>
      <c r="B10417" t="s">
        <v>36868</v>
      </c>
      <c r="C10417" t="s">
        <v>3975</v>
      </c>
      <c r="D10417" t="s">
        <v>804</v>
      </c>
      <c r="E10417" t="s">
        <v>36870</v>
      </c>
      <c r="F10417" t="s">
        <v>54</v>
      </c>
      <c r="G10417"/>
      <c r="H10417" t="s">
        <v>49458</v>
      </c>
      <c r="I10417" t="s">
        <v>55910</v>
      </c>
      <c r="J10417" t="s">
        <v>36869</v>
      </c>
      <c r="K10417" t="s">
        <v>565</v>
      </c>
      <c r="L10417" s="119" t="str">
        <f t="shared" si="648"/>
        <v>NA</v>
      </c>
      <c r="M10417" s="119"/>
      <c r="N10417" s="120" t="str">
        <f t="shared" si="649"/>
        <v>NA</v>
      </c>
      <c r="O10417" s="120"/>
      <c r="P10417"/>
      <c r="Q10417"/>
      <c r="R10417"/>
      <c r="S10417"/>
      <c r="T10417"/>
      <c r="U10417" t="s">
        <v>28254</v>
      </c>
      <c r="V10417" t="s">
        <v>28252</v>
      </c>
      <c r="W10417" t="s">
        <v>28253</v>
      </c>
      <c r="X10417" t="s">
        <v>193</v>
      </c>
      <c r="Y10417" t="s">
        <v>5426</v>
      </c>
      <c r="Z10417" t="s">
        <v>54</v>
      </c>
      <c r="AA10417"/>
      <c r="AB10417" t="s">
        <v>48923</v>
      </c>
      <c r="AC10417" t="s">
        <v>55416</v>
      </c>
      <c r="AD10417"/>
      <c r="AE10417" t="s">
        <v>565</v>
      </c>
      <c r="AF10417" s="119" t="str">
        <f t="shared" si="650"/>
        <v>NA</v>
      </c>
      <c r="AG10417" s="119"/>
      <c r="AH10417" s="119"/>
      <c r="AI10417" s="119"/>
      <c r="AJ10417" s="119" t="str">
        <f t="shared" si="651"/>
        <v>NA</v>
      </c>
      <c r="AK10417" s="190"/>
      <c r="AL10417" s="191"/>
    </row>
    <row r="10418" spans="1:38" x14ac:dyDescent="0.25">
      <c r="A10418" t="s">
        <v>36933</v>
      </c>
      <c r="B10418" t="s">
        <v>36931</v>
      </c>
      <c r="C10418" t="s">
        <v>36932</v>
      </c>
      <c r="D10418" t="s">
        <v>804</v>
      </c>
      <c r="E10418" t="s">
        <v>1644</v>
      </c>
      <c r="F10418" t="s">
        <v>54</v>
      </c>
      <c r="G10418"/>
      <c r="H10418" t="s">
        <v>49459</v>
      </c>
      <c r="I10418" t="s">
        <v>55911</v>
      </c>
      <c r="J10418" t="s">
        <v>36934</v>
      </c>
      <c r="K10418" t="s">
        <v>565</v>
      </c>
      <c r="L10418" s="119" t="str">
        <f t="shared" si="648"/>
        <v>NA</v>
      </c>
      <c r="M10418" s="119"/>
      <c r="N10418" s="120" t="str">
        <f t="shared" si="649"/>
        <v>NA</v>
      </c>
      <c r="O10418" s="120"/>
      <c r="P10418"/>
      <c r="Q10418"/>
      <c r="R10418"/>
      <c r="S10418"/>
      <c r="T10418"/>
      <c r="U10418" t="s">
        <v>30851</v>
      </c>
      <c r="V10418" t="s">
        <v>30849</v>
      </c>
      <c r="W10418" t="s">
        <v>30850</v>
      </c>
      <c r="X10418" t="s">
        <v>193</v>
      </c>
      <c r="Y10418" t="s">
        <v>5426</v>
      </c>
      <c r="Z10418" t="s">
        <v>54</v>
      </c>
      <c r="AA10418"/>
      <c r="AB10418" t="s">
        <v>48923</v>
      </c>
      <c r="AC10418" t="s">
        <v>55416</v>
      </c>
      <c r="AD10418" t="s">
        <v>30851</v>
      </c>
      <c r="AE10418" t="s">
        <v>565</v>
      </c>
      <c r="AF10418" s="119" t="str">
        <f t="shared" si="650"/>
        <v>NA</v>
      </c>
      <c r="AG10418" s="119"/>
      <c r="AH10418" s="119"/>
      <c r="AI10418" s="119"/>
      <c r="AJ10418" s="119" t="str">
        <f t="shared" si="651"/>
        <v>NA</v>
      </c>
      <c r="AK10418" s="190"/>
      <c r="AL10418" s="191"/>
    </row>
    <row r="10419" spans="1:38" x14ac:dyDescent="0.25">
      <c r="A10419" t="s">
        <v>36379</v>
      </c>
      <c r="B10419" t="s">
        <v>36377</v>
      </c>
      <c r="C10419" t="s">
        <v>36378</v>
      </c>
      <c r="D10419" t="s">
        <v>804</v>
      </c>
      <c r="E10419" t="s">
        <v>15011</v>
      </c>
      <c r="F10419" t="s">
        <v>54</v>
      </c>
      <c r="G10419"/>
      <c r="H10419" t="s">
        <v>49460</v>
      </c>
      <c r="I10419" t="s">
        <v>55912</v>
      </c>
      <c r="J10419" t="s">
        <v>36379</v>
      </c>
      <c r="K10419" t="s">
        <v>565</v>
      </c>
      <c r="L10419" s="119" t="str">
        <f t="shared" si="648"/>
        <v>NA</v>
      </c>
      <c r="M10419" s="119"/>
      <c r="N10419" s="120" t="str">
        <f t="shared" si="649"/>
        <v>NA</v>
      </c>
      <c r="O10419" s="120"/>
      <c r="P10419"/>
      <c r="Q10419"/>
      <c r="R10419"/>
      <c r="S10419"/>
      <c r="T10419"/>
      <c r="U10419" t="s">
        <v>29573</v>
      </c>
      <c r="V10419" t="s">
        <v>29571</v>
      </c>
      <c r="W10419" t="s">
        <v>29572</v>
      </c>
      <c r="X10419" t="s">
        <v>193</v>
      </c>
      <c r="Y10419" t="s">
        <v>5426</v>
      </c>
      <c r="Z10419" t="s">
        <v>54</v>
      </c>
      <c r="AA10419"/>
      <c r="AB10419" t="s">
        <v>48923</v>
      </c>
      <c r="AC10419" t="s">
        <v>55416</v>
      </c>
      <c r="AD10419" t="s">
        <v>29573</v>
      </c>
      <c r="AE10419" t="s">
        <v>565</v>
      </c>
      <c r="AF10419" s="119" t="str">
        <f t="shared" si="650"/>
        <v>NA</v>
      </c>
      <c r="AG10419" s="119"/>
      <c r="AH10419" s="119"/>
      <c r="AI10419" s="119"/>
      <c r="AJ10419" s="119" t="str">
        <f t="shared" si="651"/>
        <v>NA</v>
      </c>
      <c r="AK10419" s="190"/>
      <c r="AL10419" s="191"/>
    </row>
    <row r="10420" spans="1:38" x14ac:dyDescent="0.25">
      <c r="A10420" t="s">
        <v>37361</v>
      </c>
      <c r="B10420" t="s">
        <v>37359</v>
      </c>
      <c r="C10420" t="s">
        <v>37360</v>
      </c>
      <c r="D10420" t="s">
        <v>804</v>
      </c>
      <c r="E10420" t="s">
        <v>37362</v>
      </c>
      <c r="F10420" t="s">
        <v>54</v>
      </c>
      <c r="G10420"/>
      <c r="H10420" t="s">
        <v>49461</v>
      </c>
      <c r="I10420" t="s">
        <v>55913</v>
      </c>
      <c r="J10420" t="s">
        <v>37361</v>
      </c>
      <c r="K10420" t="s">
        <v>565</v>
      </c>
      <c r="L10420" s="119" t="str">
        <f t="shared" si="648"/>
        <v>NA</v>
      </c>
      <c r="M10420" s="119"/>
      <c r="N10420" s="120" t="str">
        <f t="shared" si="649"/>
        <v>NA</v>
      </c>
      <c r="O10420" s="120"/>
      <c r="P10420"/>
      <c r="Q10420"/>
      <c r="R10420"/>
      <c r="S10420"/>
      <c r="T10420"/>
      <c r="U10420" t="s">
        <v>27563</v>
      </c>
      <c r="V10420" t="s">
        <v>27561</v>
      </c>
      <c r="W10420" t="s">
        <v>27562</v>
      </c>
      <c r="X10420" t="s">
        <v>193</v>
      </c>
      <c r="Y10420" t="s">
        <v>5426</v>
      </c>
      <c r="Z10420" t="s">
        <v>54</v>
      </c>
      <c r="AA10420"/>
      <c r="AB10420" t="s">
        <v>48923</v>
      </c>
      <c r="AC10420" t="s">
        <v>55416</v>
      </c>
      <c r="AD10420" t="s">
        <v>27563</v>
      </c>
      <c r="AE10420" t="s">
        <v>565</v>
      </c>
      <c r="AF10420" s="119" t="str">
        <f t="shared" si="650"/>
        <v>NA</v>
      </c>
      <c r="AG10420" s="119"/>
      <c r="AH10420" s="119"/>
      <c r="AI10420" s="119"/>
      <c r="AJ10420" s="119" t="str">
        <f t="shared" si="651"/>
        <v>NA</v>
      </c>
      <c r="AK10420" s="190"/>
      <c r="AL10420" s="191"/>
    </row>
    <row r="10421" spans="1:38" x14ac:dyDescent="0.25">
      <c r="A10421" t="s">
        <v>37352</v>
      </c>
      <c r="B10421" t="s">
        <v>37350</v>
      </c>
      <c r="C10421" t="s">
        <v>37351</v>
      </c>
      <c r="D10421" t="s">
        <v>804</v>
      </c>
      <c r="E10421" t="s">
        <v>37353</v>
      </c>
      <c r="F10421" t="s">
        <v>54</v>
      </c>
      <c r="G10421"/>
      <c r="H10421" t="s">
        <v>49462</v>
      </c>
      <c r="I10421" t="s">
        <v>55914</v>
      </c>
      <c r="J10421" t="s">
        <v>37352</v>
      </c>
      <c r="K10421" t="s">
        <v>565</v>
      </c>
      <c r="L10421" s="119" t="str">
        <f t="shared" si="648"/>
        <v>NA</v>
      </c>
      <c r="M10421" s="119"/>
      <c r="N10421" s="120" t="str">
        <f t="shared" si="649"/>
        <v>NA</v>
      </c>
      <c r="O10421" s="120"/>
      <c r="P10421"/>
      <c r="Q10421"/>
      <c r="R10421"/>
      <c r="S10421"/>
      <c r="T10421"/>
      <c r="U10421" t="s">
        <v>29580</v>
      </c>
      <c r="V10421" t="s">
        <v>29579</v>
      </c>
      <c r="W10421" t="s">
        <v>682</v>
      </c>
      <c r="X10421" t="s">
        <v>193</v>
      </c>
      <c r="Y10421" t="s">
        <v>5426</v>
      </c>
      <c r="Z10421" t="s">
        <v>54</v>
      </c>
      <c r="AA10421"/>
      <c r="AB10421" t="s">
        <v>48923</v>
      </c>
      <c r="AC10421" t="s">
        <v>55416</v>
      </c>
      <c r="AD10421" t="s">
        <v>29581</v>
      </c>
      <c r="AE10421" t="s">
        <v>565</v>
      </c>
      <c r="AF10421" s="119" t="str">
        <f t="shared" si="650"/>
        <v>NA</v>
      </c>
      <c r="AG10421" s="119"/>
      <c r="AH10421" s="119"/>
      <c r="AI10421" s="119"/>
      <c r="AJ10421" s="119" t="str">
        <f t="shared" si="651"/>
        <v>NA</v>
      </c>
      <c r="AK10421" s="190"/>
      <c r="AL10421" s="191"/>
    </row>
    <row r="10422" spans="1:38" x14ac:dyDescent="0.25">
      <c r="A10422" t="s">
        <v>36099</v>
      </c>
      <c r="B10422" t="s">
        <v>36097</v>
      </c>
      <c r="C10422" t="s">
        <v>36098</v>
      </c>
      <c r="D10422" t="s">
        <v>804</v>
      </c>
      <c r="E10422" t="s">
        <v>11891</v>
      </c>
      <c r="F10422" t="s">
        <v>54</v>
      </c>
      <c r="G10422"/>
      <c r="H10422" t="s">
        <v>49463</v>
      </c>
      <c r="I10422" t="s">
        <v>55915</v>
      </c>
      <c r="J10422" t="s">
        <v>36099</v>
      </c>
      <c r="K10422" t="s">
        <v>565</v>
      </c>
      <c r="L10422" s="119" t="str">
        <f t="shared" si="648"/>
        <v>NA</v>
      </c>
      <c r="M10422" s="119"/>
      <c r="N10422" s="120" t="str">
        <f t="shared" si="649"/>
        <v>NA</v>
      </c>
      <c r="O10422" s="120"/>
      <c r="P10422"/>
      <c r="Q10422"/>
      <c r="R10422"/>
      <c r="S10422"/>
      <c r="T10422"/>
      <c r="U10422" t="s">
        <v>30504</v>
      </c>
      <c r="V10422" t="s">
        <v>30502</v>
      </c>
      <c r="W10422" t="s">
        <v>30503</v>
      </c>
      <c r="X10422" t="s">
        <v>193</v>
      </c>
      <c r="Y10422" t="s">
        <v>7595</v>
      </c>
      <c r="Z10422" t="s">
        <v>54</v>
      </c>
      <c r="AA10422"/>
      <c r="AB10422" t="s">
        <v>48924</v>
      </c>
      <c r="AC10422" t="s">
        <v>55417</v>
      </c>
      <c r="AD10422" t="s">
        <v>30505</v>
      </c>
      <c r="AE10422" t="s">
        <v>565</v>
      </c>
      <c r="AF10422" s="119" t="str">
        <f t="shared" si="650"/>
        <v>NA</v>
      </c>
      <c r="AG10422" s="119"/>
      <c r="AH10422" s="119"/>
      <c r="AI10422" s="119"/>
      <c r="AJ10422" s="119" t="str">
        <f t="shared" si="651"/>
        <v>NA</v>
      </c>
      <c r="AK10422" s="190"/>
      <c r="AL10422" s="191"/>
    </row>
    <row r="10423" spans="1:38" x14ac:dyDescent="0.25">
      <c r="A10423" t="s">
        <v>36121</v>
      </c>
      <c r="B10423" t="s">
        <v>36119</v>
      </c>
      <c r="C10423" t="s">
        <v>36120</v>
      </c>
      <c r="D10423" t="s">
        <v>804</v>
      </c>
      <c r="E10423" t="s">
        <v>219</v>
      </c>
      <c r="F10423" t="s">
        <v>54</v>
      </c>
      <c r="G10423"/>
      <c r="H10423" t="s">
        <v>49464</v>
      </c>
      <c r="I10423" t="s">
        <v>55916</v>
      </c>
      <c r="J10423" t="s">
        <v>36122</v>
      </c>
      <c r="K10423" t="s">
        <v>565</v>
      </c>
      <c r="L10423" s="119" t="str">
        <f t="shared" si="648"/>
        <v>NA</v>
      </c>
      <c r="M10423" s="119"/>
      <c r="N10423" s="120" t="str">
        <f t="shared" si="649"/>
        <v>NA</v>
      </c>
      <c r="O10423" s="120"/>
      <c r="P10423"/>
      <c r="Q10423"/>
      <c r="R10423"/>
      <c r="S10423"/>
      <c r="T10423"/>
      <c r="U10423" t="s">
        <v>30693</v>
      </c>
      <c r="V10423" t="s">
        <v>30692</v>
      </c>
      <c r="W10423" t="s">
        <v>30503</v>
      </c>
      <c r="X10423" t="s">
        <v>193</v>
      </c>
      <c r="Y10423" t="s">
        <v>7595</v>
      </c>
      <c r="Z10423" t="s">
        <v>54</v>
      </c>
      <c r="AA10423"/>
      <c r="AB10423" t="s">
        <v>48924</v>
      </c>
      <c r="AC10423" t="s">
        <v>55417</v>
      </c>
      <c r="AD10423"/>
      <c r="AE10423" t="s">
        <v>565</v>
      </c>
      <c r="AF10423" s="119" t="str">
        <f t="shared" si="650"/>
        <v>NA</v>
      </c>
      <c r="AG10423" s="119"/>
      <c r="AH10423" s="119"/>
      <c r="AI10423" s="119"/>
      <c r="AJ10423" s="119" t="str">
        <f t="shared" si="651"/>
        <v>NA</v>
      </c>
      <c r="AK10423" s="190"/>
      <c r="AL10423" s="191"/>
    </row>
    <row r="10424" spans="1:38" x14ac:dyDescent="0.25">
      <c r="A10424" t="s">
        <v>37718</v>
      </c>
      <c r="B10424" t="s">
        <v>37717</v>
      </c>
      <c r="C10424" t="s">
        <v>10917</v>
      </c>
      <c r="D10424" t="s">
        <v>804</v>
      </c>
      <c r="E10424" t="s">
        <v>219</v>
      </c>
      <c r="F10424" t="s">
        <v>54</v>
      </c>
      <c r="G10424"/>
      <c r="H10424" t="s">
        <v>49464</v>
      </c>
      <c r="I10424" t="s">
        <v>55916</v>
      </c>
      <c r="J10424" t="s">
        <v>37718</v>
      </c>
      <c r="K10424" t="s">
        <v>565</v>
      </c>
      <c r="L10424" s="119" t="str">
        <f t="shared" si="648"/>
        <v>NA</v>
      </c>
      <c r="M10424" s="119"/>
      <c r="N10424" s="120" t="str">
        <f t="shared" si="649"/>
        <v>NA</v>
      </c>
      <c r="O10424" s="120"/>
      <c r="P10424"/>
      <c r="Q10424"/>
      <c r="R10424"/>
      <c r="S10424"/>
      <c r="T10424"/>
      <c r="U10424" t="s">
        <v>29281</v>
      </c>
      <c r="V10424" t="s">
        <v>29279</v>
      </c>
      <c r="W10424" t="s">
        <v>29280</v>
      </c>
      <c r="X10424" t="s">
        <v>193</v>
      </c>
      <c r="Y10424" t="s">
        <v>7595</v>
      </c>
      <c r="Z10424" t="s">
        <v>54</v>
      </c>
      <c r="AA10424"/>
      <c r="AB10424" t="s">
        <v>48924</v>
      </c>
      <c r="AC10424" t="s">
        <v>55417</v>
      </c>
      <c r="AD10424" t="s">
        <v>29281</v>
      </c>
      <c r="AE10424" t="s">
        <v>565</v>
      </c>
      <c r="AF10424" s="119" t="str">
        <f t="shared" si="650"/>
        <v>NA</v>
      </c>
      <c r="AG10424" s="119"/>
      <c r="AH10424" s="119"/>
      <c r="AI10424" s="119"/>
      <c r="AJ10424" s="119" t="str">
        <f t="shared" si="651"/>
        <v>NA</v>
      </c>
      <c r="AK10424" s="190"/>
      <c r="AL10424" s="191"/>
    </row>
    <row r="10425" spans="1:38" x14ac:dyDescent="0.25">
      <c r="A10425" t="s">
        <v>37714</v>
      </c>
      <c r="B10425" t="s">
        <v>37712</v>
      </c>
      <c r="C10425" t="s">
        <v>37713</v>
      </c>
      <c r="D10425" t="s">
        <v>804</v>
      </c>
      <c r="E10425" t="s">
        <v>37715</v>
      </c>
      <c r="F10425" t="s">
        <v>54</v>
      </c>
      <c r="G10425"/>
      <c r="H10425" t="s">
        <v>49465</v>
      </c>
      <c r="I10425" t="s">
        <v>55917</v>
      </c>
      <c r="J10425" t="s">
        <v>37716</v>
      </c>
      <c r="K10425" t="s">
        <v>565</v>
      </c>
      <c r="L10425" s="119" t="str">
        <f t="shared" si="648"/>
        <v>NA</v>
      </c>
      <c r="M10425" s="119"/>
      <c r="N10425" s="120" t="str">
        <f t="shared" si="649"/>
        <v>NA</v>
      </c>
      <c r="O10425" s="120"/>
      <c r="P10425"/>
      <c r="Q10425"/>
      <c r="R10425"/>
      <c r="S10425"/>
      <c r="T10425"/>
      <c r="U10425" t="s">
        <v>27389</v>
      </c>
      <c r="V10425" t="s">
        <v>27387</v>
      </c>
      <c r="W10425" t="s">
        <v>27388</v>
      </c>
      <c r="X10425" t="s">
        <v>193</v>
      </c>
      <c r="Y10425" t="s">
        <v>4437</v>
      </c>
      <c r="Z10425" t="s">
        <v>54</v>
      </c>
      <c r="AA10425"/>
      <c r="AB10425" t="s">
        <v>48925</v>
      </c>
      <c r="AC10425" t="s">
        <v>55418</v>
      </c>
      <c r="AD10425" t="s">
        <v>27389</v>
      </c>
      <c r="AE10425" t="s">
        <v>565</v>
      </c>
      <c r="AF10425" s="119" t="str">
        <f t="shared" si="650"/>
        <v>NA</v>
      </c>
      <c r="AG10425" s="119"/>
      <c r="AH10425" s="119"/>
      <c r="AI10425" s="119"/>
      <c r="AJ10425" s="119" t="str">
        <f t="shared" si="651"/>
        <v>NA</v>
      </c>
      <c r="AK10425" s="190"/>
      <c r="AL10425" s="191"/>
    </row>
    <row r="10426" spans="1:38" x14ac:dyDescent="0.25">
      <c r="A10426" t="s">
        <v>36925</v>
      </c>
      <c r="B10426" t="s">
        <v>36923</v>
      </c>
      <c r="C10426" t="s">
        <v>36924</v>
      </c>
      <c r="D10426" t="s">
        <v>804</v>
      </c>
      <c r="E10426" t="s">
        <v>12826</v>
      </c>
      <c r="F10426" t="s">
        <v>54</v>
      </c>
      <c r="G10426"/>
      <c r="H10426" t="s">
        <v>49466</v>
      </c>
      <c r="I10426" t="s">
        <v>55918</v>
      </c>
      <c r="J10426" t="s">
        <v>36926</v>
      </c>
      <c r="K10426" t="s">
        <v>565</v>
      </c>
      <c r="L10426" s="119" t="str">
        <f t="shared" si="648"/>
        <v>NA</v>
      </c>
      <c r="M10426" s="119"/>
      <c r="N10426" s="120" t="str">
        <f t="shared" si="649"/>
        <v>NA</v>
      </c>
      <c r="O10426" s="120"/>
      <c r="P10426"/>
      <c r="Q10426"/>
      <c r="R10426"/>
      <c r="S10426"/>
      <c r="T10426"/>
      <c r="U10426" t="s">
        <v>31294</v>
      </c>
      <c r="V10426" t="s">
        <v>31292</v>
      </c>
      <c r="W10426" t="s">
        <v>31293</v>
      </c>
      <c r="X10426" t="s">
        <v>193</v>
      </c>
      <c r="Y10426" t="s">
        <v>4437</v>
      </c>
      <c r="Z10426" t="s">
        <v>54</v>
      </c>
      <c r="AA10426"/>
      <c r="AB10426" t="s">
        <v>48925</v>
      </c>
      <c r="AC10426" t="s">
        <v>55418</v>
      </c>
      <c r="AD10426" t="s">
        <v>31294</v>
      </c>
      <c r="AE10426" t="s">
        <v>565</v>
      </c>
      <c r="AF10426" s="119" t="str">
        <f t="shared" si="650"/>
        <v>NA</v>
      </c>
      <c r="AG10426" s="119"/>
      <c r="AH10426" s="119"/>
      <c r="AI10426" s="119"/>
      <c r="AJ10426" s="119" t="str">
        <f t="shared" si="651"/>
        <v>NA</v>
      </c>
      <c r="AK10426" s="190"/>
      <c r="AL10426" s="191"/>
    </row>
    <row r="10427" spans="1:38" x14ac:dyDescent="0.25">
      <c r="A10427" t="s">
        <v>37551</v>
      </c>
      <c r="B10427" t="s">
        <v>37550</v>
      </c>
      <c r="C10427" t="s">
        <v>6733</v>
      </c>
      <c r="D10427" t="s">
        <v>804</v>
      </c>
      <c r="E10427" t="s">
        <v>37552</v>
      </c>
      <c r="F10427" t="s">
        <v>54</v>
      </c>
      <c r="G10427"/>
      <c r="H10427" t="s">
        <v>49467</v>
      </c>
      <c r="I10427" t="s">
        <v>55919</v>
      </c>
      <c r="J10427" t="s">
        <v>37553</v>
      </c>
      <c r="K10427" t="s">
        <v>565</v>
      </c>
      <c r="L10427" s="119" t="str">
        <f t="shared" si="648"/>
        <v>NA</v>
      </c>
      <c r="M10427" s="119"/>
      <c r="N10427" s="120" t="str">
        <f t="shared" si="649"/>
        <v>NA</v>
      </c>
      <c r="O10427" s="120"/>
      <c r="P10427"/>
      <c r="Q10427"/>
      <c r="R10427"/>
      <c r="S10427"/>
      <c r="T10427"/>
      <c r="U10427" t="s">
        <v>30193</v>
      </c>
      <c r="V10427" t="s">
        <v>30191</v>
      </c>
      <c r="W10427" t="s">
        <v>30192</v>
      </c>
      <c r="X10427" t="s">
        <v>193</v>
      </c>
      <c r="Y10427" t="s">
        <v>4437</v>
      </c>
      <c r="Z10427" t="s">
        <v>54</v>
      </c>
      <c r="AA10427"/>
      <c r="AB10427" t="s">
        <v>48926</v>
      </c>
      <c r="AC10427" t="s">
        <v>55418</v>
      </c>
      <c r="AD10427" t="s">
        <v>30193</v>
      </c>
      <c r="AE10427" t="s">
        <v>565</v>
      </c>
      <c r="AF10427" s="119" t="str">
        <f t="shared" si="650"/>
        <v>NA</v>
      </c>
      <c r="AG10427" s="119"/>
      <c r="AH10427" s="119"/>
      <c r="AI10427" s="119"/>
      <c r="AJ10427" s="119" t="str">
        <f t="shared" si="651"/>
        <v>NA</v>
      </c>
      <c r="AK10427" s="190"/>
      <c r="AL10427" s="191"/>
    </row>
    <row r="10428" spans="1:38" x14ac:dyDescent="0.25">
      <c r="A10428" t="s">
        <v>37547</v>
      </c>
      <c r="B10428" t="s">
        <v>37546</v>
      </c>
      <c r="C10428" t="s">
        <v>6733</v>
      </c>
      <c r="D10428" t="s">
        <v>804</v>
      </c>
      <c r="E10428" t="s">
        <v>37548</v>
      </c>
      <c r="F10428" t="s">
        <v>54</v>
      </c>
      <c r="G10428"/>
      <c r="H10428" t="s">
        <v>49468</v>
      </c>
      <c r="I10428" t="s">
        <v>55920</v>
      </c>
      <c r="J10428" t="s">
        <v>37549</v>
      </c>
      <c r="K10428" t="s">
        <v>565</v>
      </c>
      <c r="L10428" s="119" t="str">
        <f t="shared" si="648"/>
        <v>NA</v>
      </c>
      <c r="M10428" s="119"/>
      <c r="N10428" s="120" t="str">
        <f t="shared" si="649"/>
        <v>NA</v>
      </c>
      <c r="O10428" s="120"/>
      <c r="P10428"/>
      <c r="Q10428"/>
      <c r="R10428"/>
      <c r="S10428"/>
      <c r="T10428"/>
      <c r="U10428" t="s">
        <v>30730</v>
      </c>
      <c r="V10428" t="s">
        <v>30728</v>
      </c>
      <c r="W10428" t="s">
        <v>30729</v>
      </c>
      <c r="X10428" t="s">
        <v>193</v>
      </c>
      <c r="Y10428" t="s">
        <v>5080</v>
      </c>
      <c r="Z10428" t="s">
        <v>54</v>
      </c>
      <c r="AA10428"/>
      <c r="AB10428" t="s">
        <v>48927</v>
      </c>
      <c r="AC10428" t="s">
        <v>55419</v>
      </c>
      <c r="AD10428" t="s">
        <v>30731</v>
      </c>
      <c r="AE10428" t="s">
        <v>565</v>
      </c>
      <c r="AF10428" s="119" t="str">
        <f t="shared" si="650"/>
        <v>NA</v>
      </c>
      <c r="AG10428" s="119"/>
      <c r="AH10428" s="119"/>
      <c r="AI10428" s="119"/>
      <c r="AJ10428" s="119" t="str">
        <f t="shared" si="651"/>
        <v>NA</v>
      </c>
      <c r="AK10428" s="190"/>
      <c r="AL10428" s="191"/>
    </row>
    <row r="10429" spans="1:38" x14ac:dyDescent="0.25">
      <c r="A10429" t="s">
        <v>37695</v>
      </c>
      <c r="B10429" t="s">
        <v>37693</v>
      </c>
      <c r="C10429" t="s">
        <v>37694</v>
      </c>
      <c r="D10429" t="s">
        <v>804</v>
      </c>
      <c r="E10429" t="s">
        <v>37696</v>
      </c>
      <c r="F10429" t="s">
        <v>54</v>
      </c>
      <c r="G10429"/>
      <c r="H10429" t="s">
        <v>49469</v>
      </c>
      <c r="I10429" t="s">
        <v>55921</v>
      </c>
      <c r="J10429" t="s">
        <v>37695</v>
      </c>
      <c r="K10429" t="s">
        <v>565</v>
      </c>
      <c r="L10429" s="119" t="str">
        <f t="shared" si="648"/>
        <v>NA</v>
      </c>
      <c r="M10429" s="119"/>
      <c r="N10429" s="120" t="str">
        <f t="shared" si="649"/>
        <v>NA</v>
      </c>
      <c r="O10429" s="120"/>
      <c r="P10429"/>
      <c r="Q10429"/>
      <c r="R10429"/>
      <c r="S10429"/>
      <c r="T10429"/>
      <c r="U10429" t="s">
        <v>27726</v>
      </c>
      <c r="V10429" t="s">
        <v>27724</v>
      </c>
      <c r="W10429" t="s">
        <v>27725</v>
      </c>
      <c r="X10429" t="s">
        <v>193</v>
      </c>
      <c r="Y10429" t="s">
        <v>5080</v>
      </c>
      <c r="Z10429" t="s">
        <v>54</v>
      </c>
      <c r="AA10429"/>
      <c r="AB10429" t="s">
        <v>48927</v>
      </c>
      <c r="AC10429" t="s">
        <v>55419</v>
      </c>
      <c r="AD10429" t="s">
        <v>27727</v>
      </c>
      <c r="AE10429" t="s">
        <v>565</v>
      </c>
      <c r="AF10429" s="119" t="str">
        <f t="shared" si="650"/>
        <v>NA</v>
      </c>
      <c r="AG10429" s="119"/>
      <c r="AH10429" s="119"/>
      <c r="AI10429" s="119"/>
      <c r="AJ10429" s="119" t="str">
        <f t="shared" si="651"/>
        <v>NA</v>
      </c>
      <c r="AK10429" s="190"/>
      <c r="AL10429" s="191"/>
    </row>
    <row r="10430" spans="1:38" x14ac:dyDescent="0.25">
      <c r="A10430" t="s">
        <v>37811</v>
      </c>
      <c r="B10430" t="s">
        <v>37810</v>
      </c>
      <c r="C10430" t="s">
        <v>33719</v>
      </c>
      <c r="D10430" t="s">
        <v>804</v>
      </c>
      <c r="E10430" t="s">
        <v>4640</v>
      </c>
      <c r="F10430" t="s">
        <v>54</v>
      </c>
      <c r="G10430"/>
      <c r="H10430" t="s">
        <v>49470</v>
      </c>
      <c r="I10430" t="s">
        <v>55922</v>
      </c>
      <c r="J10430" t="s">
        <v>37811</v>
      </c>
      <c r="K10430" t="s">
        <v>565</v>
      </c>
      <c r="L10430" s="119" t="str">
        <f t="shared" si="648"/>
        <v>NA</v>
      </c>
      <c r="M10430" s="119"/>
      <c r="N10430" s="120" t="str">
        <f t="shared" si="649"/>
        <v>NA</v>
      </c>
      <c r="O10430" s="120"/>
      <c r="P10430"/>
      <c r="Q10430"/>
      <c r="R10430"/>
      <c r="S10430"/>
      <c r="T10430"/>
      <c r="U10430" t="s">
        <v>30142</v>
      </c>
      <c r="V10430" t="s">
        <v>30140</v>
      </c>
      <c r="W10430" t="s">
        <v>30141</v>
      </c>
      <c r="X10430" t="s">
        <v>193</v>
      </c>
      <c r="Y10430" t="s">
        <v>5080</v>
      </c>
      <c r="Z10430" t="s">
        <v>54</v>
      </c>
      <c r="AA10430"/>
      <c r="AB10430" t="s">
        <v>48928</v>
      </c>
      <c r="AC10430" t="s">
        <v>55419</v>
      </c>
      <c r="AD10430" t="s">
        <v>30143</v>
      </c>
      <c r="AE10430" t="s">
        <v>565</v>
      </c>
      <c r="AF10430" s="119" t="str">
        <f t="shared" si="650"/>
        <v>NA</v>
      </c>
      <c r="AG10430" s="119"/>
      <c r="AH10430" s="119"/>
      <c r="AI10430" s="119"/>
      <c r="AJ10430" s="119" t="str">
        <f t="shared" si="651"/>
        <v>NA</v>
      </c>
      <c r="AK10430" s="190"/>
      <c r="AL10430" s="191"/>
    </row>
    <row r="10431" spans="1:38" x14ac:dyDescent="0.25">
      <c r="A10431" t="s">
        <v>36791</v>
      </c>
      <c r="B10431" t="s">
        <v>36790</v>
      </c>
      <c r="C10431" t="s">
        <v>36464</v>
      </c>
      <c r="D10431" t="s">
        <v>804</v>
      </c>
      <c r="E10431" t="s">
        <v>4332</v>
      </c>
      <c r="F10431" t="s">
        <v>54</v>
      </c>
      <c r="G10431"/>
      <c r="H10431" t="s">
        <v>49471</v>
      </c>
      <c r="I10431" t="s">
        <v>55923</v>
      </c>
      <c r="J10431"/>
      <c r="K10431" t="s">
        <v>565</v>
      </c>
      <c r="L10431" s="119" t="str">
        <f t="shared" si="648"/>
        <v>NA</v>
      </c>
      <c r="M10431" s="119"/>
      <c r="N10431" s="120" t="str">
        <f t="shared" si="649"/>
        <v>NA</v>
      </c>
      <c r="O10431" s="120"/>
      <c r="P10431"/>
      <c r="Q10431"/>
      <c r="R10431"/>
      <c r="S10431"/>
      <c r="T10431"/>
      <c r="U10431" t="s">
        <v>28755</v>
      </c>
      <c r="V10431" t="s">
        <v>28753</v>
      </c>
      <c r="W10431" t="s">
        <v>28754</v>
      </c>
      <c r="X10431" t="s">
        <v>193</v>
      </c>
      <c r="Y10431" t="s">
        <v>5080</v>
      </c>
      <c r="Z10431" t="s">
        <v>54</v>
      </c>
      <c r="AA10431"/>
      <c r="AB10431" t="s">
        <v>48927</v>
      </c>
      <c r="AC10431" t="s">
        <v>55419</v>
      </c>
      <c r="AD10431" t="s">
        <v>28755</v>
      </c>
      <c r="AE10431" t="s">
        <v>565</v>
      </c>
      <c r="AF10431" s="119" t="str">
        <f t="shared" si="650"/>
        <v>NA</v>
      </c>
      <c r="AG10431" s="119"/>
      <c r="AH10431" s="119"/>
      <c r="AI10431" s="119"/>
      <c r="AJ10431" s="119" t="str">
        <f t="shared" si="651"/>
        <v>NA</v>
      </c>
      <c r="AK10431" s="190"/>
      <c r="AL10431" s="191"/>
    </row>
    <row r="10432" spans="1:38" x14ac:dyDescent="0.25">
      <c r="A10432" t="s">
        <v>36727</v>
      </c>
      <c r="B10432" t="s">
        <v>36725</v>
      </c>
      <c r="C10432" t="s">
        <v>36726</v>
      </c>
      <c r="D10432" t="s">
        <v>804</v>
      </c>
      <c r="E10432" t="s">
        <v>6885</v>
      </c>
      <c r="F10432" t="s">
        <v>54</v>
      </c>
      <c r="G10432"/>
      <c r="H10432" t="s">
        <v>49472</v>
      </c>
      <c r="I10432" t="s">
        <v>55924</v>
      </c>
      <c r="J10432" t="s">
        <v>36728</v>
      </c>
      <c r="K10432" t="s">
        <v>565</v>
      </c>
      <c r="L10432" s="119" t="str">
        <f t="shared" si="648"/>
        <v>NA</v>
      </c>
      <c r="M10432" s="119"/>
      <c r="N10432" s="120" t="str">
        <f t="shared" si="649"/>
        <v>NA</v>
      </c>
      <c r="O10432" s="120"/>
      <c r="P10432"/>
      <c r="Q10432"/>
      <c r="R10432"/>
      <c r="S10432"/>
      <c r="T10432"/>
      <c r="U10432" t="s">
        <v>30326</v>
      </c>
      <c r="V10432" t="s">
        <v>30325</v>
      </c>
      <c r="W10432" t="s">
        <v>28640</v>
      </c>
      <c r="X10432" t="s">
        <v>193</v>
      </c>
      <c r="Y10432" t="s">
        <v>391</v>
      </c>
      <c r="Z10432" t="s">
        <v>54</v>
      </c>
      <c r="AA10432"/>
      <c r="AB10432" t="s">
        <v>48929</v>
      </c>
      <c r="AC10432" t="s">
        <v>55420</v>
      </c>
      <c r="AD10432" t="s">
        <v>30327</v>
      </c>
      <c r="AE10432" t="s">
        <v>565</v>
      </c>
      <c r="AF10432" s="119" t="str">
        <f t="shared" si="650"/>
        <v>NA</v>
      </c>
      <c r="AG10432" s="119"/>
      <c r="AH10432" s="119"/>
      <c r="AI10432" s="119"/>
      <c r="AJ10432" s="119" t="str">
        <f t="shared" si="651"/>
        <v>NA</v>
      </c>
      <c r="AK10432" s="190"/>
      <c r="AL10432" s="191"/>
    </row>
    <row r="10433" spans="1:38" x14ac:dyDescent="0.25">
      <c r="A10433" t="s">
        <v>37161</v>
      </c>
      <c r="B10433" t="s">
        <v>37160</v>
      </c>
      <c r="C10433" t="s">
        <v>10923</v>
      </c>
      <c r="D10433" t="s">
        <v>804</v>
      </c>
      <c r="E10433" t="s">
        <v>37162</v>
      </c>
      <c r="F10433" t="s">
        <v>54</v>
      </c>
      <c r="G10433"/>
      <c r="H10433" t="s">
        <v>49473</v>
      </c>
      <c r="I10433" t="s">
        <v>55925</v>
      </c>
      <c r="J10433" t="s">
        <v>37163</v>
      </c>
      <c r="K10433" t="s">
        <v>565</v>
      </c>
      <c r="L10433" s="119" t="str">
        <f t="shared" si="648"/>
        <v>NA</v>
      </c>
      <c r="M10433" s="119"/>
      <c r="N10433" s="120" t="str">
        <f t="shared" si="649"/>
        <v>NA</v>
      </c>
      <c r="O10433" s="120"/>
      <c r="P10433"/>
      <c r="Q10433"/>
      <c r="R10433"/>
      <c r="S10433"/>
      <c r="T10433"/>
      <c r="U10433" t="s">
        <v>29673</v>
      </c>
      <c r="V10433" t="s">
        <v>29672</v>
      </c>
      <c r="W10433" t="s">
        <v>28640</v>
      </c>
      <c r="X10433" t="s">
        <v>193</v>
      </c>
      <c r="Y10433" t="s">
        <v>391</v>
      </c>
      <c r="Z10433" t="s">
        <v>54</v>
      </c>
      <c r="AA10433"/>
      <c r="AB10433" t="s">
        <v>48929</v>
      </c>
      <c r="AC10433" t="s">
        <v>55420</v>
      </c>
      <c r="AD10433" t="s">
        <v>29674</v>
      </c>
      <c r="AE10433" t="s">
        <v>565</v>
      </c>
      <c r="AF10433" s="119" t="str">
        <f t="shared" si="650"/>
        <v>NA</v>
      </c>
      <c r="AG10433" s="119"/>
      <c r="AH10433" s="119"/>
      <c r="AI10433" s="119"/>
      <c r="AJ10433" s="119" t="str">
        <f t="shared" si="651"/>
        <v>NA</v>
      </c>
      <c r="AK10433" s="190"/>
      <c r="AL10433" s="191"/>
    </row>
    <row r="10434" spans="1:38" x14ac:dyDescent="0.25">
      <c r="A10434" t="s">
        <v>36465</v>
      </c>
      <c r="B10434" t="s">
        <v>36463</v>
      </c>
      <c r="C10434" t="s">
        <v>36464</v>
      </c>
      <c r="D10434" t="s">
        <v>804</v>
      </c>
      <c r="E10434" t="s">
        <v>36466</v>
      </c>
      <c r="F10434" t="s">
        <v>54</v>
      </c>
      <c r="G10434"/>
      <c r="H10434" t="s">
        <v>49474</v>
      </c>
      <c r="I10434" t="s">
        <v>55926</v>
      </c>
      <c r="J10434"/>
      <c r="K10434" t="s">
        <v>565</v>
      </c>
      <c r="L10434" s="119" t="str">
        <f t="shared" si="648"/>
        <v>NA</v>
      </c>
      <c r="M10434" s="119"/>
      <c r="N10434" s="120" t="str">
        <f t="shared" si="649"/>
        <v>NA</v>
      </c>
      <c r="O10434" s="120"/>
      <c r="P10434"/>
      <c r="Q10434"/>
      <c r="R10434"/>
      <c r="S10434"/>
      <c r="T10434"/>
      <c r="U10434" t="s">
        <v>30651</v>
      </c>
      <c r="V10434" t="s">
        <v>30650</v>
      </c>
      <c r="W10434" t="s">
        <v>28640</v>
      </c>
      <c r="X10434" t="s">
        <v>193</v>
      </c>
      <c r="Y10434" t="s">
        <v>391</v>
      </c>
      <c r="Z10434" t="s">
        <v>54</v>
      </c>
      <c r="AA10434"/>
      <c r="AB10434" t="s">
        <v>48929</v>
      </c>
      <c r="AC10434" t="s">
        <v>55420</v>
      </c>
      <c r="AD10434" t="s">
        <v>30652</v>
      </c>
      <c r="AE10434" t="s">
        <v>565</v>
      </c>
      <c r="AF10434" s="119" t="str">
        <f t="shared" si="650"/>
        <v>NA</v>
      </c>
      <c r="AG10434" s="119"/>
      <c r="AH10434" s="119"/>
      <c r="AI10434" s="119"/>
      <c r="AJ10434" s="119" t="str">
        <f t="shared" si="651"/>
        <v>NA</v>
      </c>
      <c r="AK10434" s="190"/>
      <c r="AL10434" s="191"/>
    </row>
    <row r="10435" spans="1:38" x14ac:dyDescent="0.25">
      <c r="A10435" t="s">
        <v>36604</v>
      </c>
      <c r="B10435" t="s">
        <v>36603</v>
      </c>
      <c r="C10435" t="s">
        <v>3975</v>
      </c>
      <c r="D10435" t="s">
        <v>804</v>
      </c>
      <c r="E10435" t="s">
        <v>36605</v>
      </c>
      <c r="F10435" t="s">
        <v>54</v>
      </c>
      <c r="G10435"/>
      <c r="H10435" t="s">
        <v>49475</v>
      </c>
      <c r="I10435" t="s">
        <v>55927</v>
      </c>
      <c r="J10435" t="s">
        <v>36604</v>
      </c>
      <c r="K10435" t="s">
        <v>565</v>
      </c>
      <c r="L10435" s="119" t="str">
        <f t="shared" ref="L10435:L10498" si="652">IF($Q$1&lt;&gt;"",IF(ISNUMBER(SEARCH("*"&amp;$Q$1&amp;"*", A10435)),A10435, IF(ISNUMBER(SEARCH("*"&amp;$Q$1&amp;"*", H10435)),A10435, IF(ISNUMBER(SEARCH("*"&amp;$Q$1&amp;"*", G10435)),A10435, IF(ISNUMBER(SEARCH("*"&amp;$Q$1&amp;"*", J10435)),A10435,  IF(ISNUMBER(SEARCH("*"&amp;$Q$1&amp;"*", E10435)),A10435, "NA"))))),"NA")</f>
        <v>NA</v>
      </c>
      <c r="M10435" s="119"/>
      <c r="N10435" s="120" t="str">
        <f t="shared" ref="N10435:N10498" si="653">IF($Q$11=1,IF(ISNUMBER(SEARCH($T$11,C10435)),A10435,"NA"),"NA")</f>
        <v>NA</v>
      </c>
      <c r="O10435" s="120"/>
      <c r="P10435"/>
      <c r="Q10435"/>
      <c r="R10435"/>
      <c r="S10435"/>
      <c r="T10435"/>
      <c r="U10435" t="s">
        <v>28641</v>
      </c>
      <c r="V10435" t="s">
        <v>28639</v>
      </c>
      <c r="W10435" t="s">
        <v>28640</v>
      </c>
      <c r="X10435" t="s">
        <v>193</v>
      </c>
      <c r="Y10435" t="s">
        <v>391</v>
      </c>
      <c r="Z10435" t="s">
        <v>54</v>
      </c>
      <c r="AA10435"/>
      <c r="AB10435" t="s">
        <v>48929</v>
      </c>
      <c r="AC10435" t="s">
        <v>55420</v>
      </c>
      <c r="AD10435" t="s">
        <v>28641</v>
      </c>
      <c r="AE10435" t="s">
        <v>565</v>
      </c>
      <c r="AF10435" s="119" t="str">
        <f t="shared" ref="AF10435:AF10498" si="654">IF($Q$6&lt;&gt;"",IF(ISNUMBER(SEARCH($Q$6, W10435)),U10435, "NA"),"NA")</f>
        <v>NA</v>
      </c>
      <c r="AG10435" s="119"/>
      <c r="AH10435" s="119"/>
      <c r="AI10435" s="119"/>
      <c r="AJ10435" s="119" t="str">
        <f t="shared" ref="AJ10435:AJ10498" si="655">IF($Q$5&lt;&gt;"",IF(ISNUMBER(SEARCH($Q$5, U10435&amp;" "&amp;Y10435&amp;" "&amp;AA10435&amp;" "&amp;AB10435&amp;" "&amp;AD10435)),U10435, "NA"),"NA")</f>
        <v>NA</v>
      </c>
      <c r="AK10435" s="190"/>
      <c r="AL10435" s="191"/>
    </row>
    <row r="10436" spans="1:38" x14ac:dyDescent="0.25">
      <c r="A10436" t="s">
        <v>36382</v>
      </c>
      <c r="B10436" t="s">
        <v>36380</v>
      </c>
      <c r="C10436" t="s">
        <v>36381</v>
      </c>
      <c r="D10436" t="s">
        <v>804</v>
      </c>
      <c r="E10436" t="s">
        <v>36383</v>
      </c>
      <c r="F10436" t="s">
        <v>54</v>
      </c>
      <c r="G10436"/>
      <c r="H10436" t="s">
        <v>49476</v>
      </c>
      <c r="I10436" t="s">
        <v>55928</v>
      </c>
      <c r="J10436" t="s">
        <v>36382</v>
      </c>
      <c r="K10436" t="s">
        <v>565</v>
      </c>
      <c r="L10436" s="119" t="str">
        <f t="shared" si="652"/>
        <v>NA</v>
      </c>
      <c r="M10436" s="119"/>
      <c r="N10436" s="120" t="str">
        <f t="shared" si="653"/>
        <v>NA</v>
      </c>
      <c r="O10436" s="120"/>
      <c r="P10436"/>
      <c r="Q10436"/>
      <c r="R10436"/>
      <c r="S10436"/>
      <c r="T10436"/>
      <c r="U10436" t="s">
        <v>31405</v>
      </c>
      <c r="V10436" t="s">
        <v>31403</v>
      </c>
      <c r="W10436" t="s">
        <v>31404</v>
      </c>
      <c r="X10436" t="s">
        <v>193</v>
      </c>
      <c r="Y10436" t="s">
        <v>391</v>
      </c>
      <c r="Z10436" t="s">
        <v>54</v>
      </c>
      <c r="AA10436"/>
      <c r="AB10436" t="s">
        <v>48929</v>
      </c>
      <c r="AC10436" t="s">
        <v>55420</v>
      </c>
      <c r="AD10436" t="s">
        <v>31405</v>
      </c>
      <c r="AE10436" t="s">
        <v>565</v>
      </c>
      <c r="AF10436" s="119" t="str">
        <f t="shared" si="654"/>
        <v>NA</v>
      </c>
      <c r="AG10436" s="119"/>
      <c r="AH10436" s="119"/>
      <c r="AI10436" s="119"/>
      <c r="AJ10436" s="119" t="str">
        <f t="shared" si="655"/>
        <v>NA</v>
      </c>
      <c r="AK10436" s="190"/>
      <c r="AL10436" s="191"/>
    </row>
    <row r="10437" spans="1:38" x14ac:dyDescent="0.25">
      <c r="A10437" t="s">
        <v>37246</v>
      </c>
      <c r="B10437" t="s">
        <v>37245</v>
      </c>
      <c r="C10437" t="s">
        <v>5150</v>
      </c>
      <c r="D10437" t="s">
        <v>804</v>
      </c>
      <c r="E10437" t="s">
        <v>8997</v>
      </c>
      <c r="F10437" t="s">
        <v>54</v>
      </c>
      <c r="G10437"/>
      <c r="H10437" t="s">
        <v>49477</v>
      </c>
      <c r="I10437" t="s">
        <v>55929</v>
      </c>
      <c r="J10437" t="s">
        <v>37247</v>
      </c>
      <c r="K10437" t="s">
        <v>565</v>
      </c>
      <c r="L10437" s="119" t="str">
        <f t="shared" si="652"/>
        <v>NA</v>
      </c>
      <c r="M10437" s="119"/>
      <c r="N10437" s="120" t="str">
        <f t="shared" si="653"/>
        <v>NA</v>
      </c>
      <c r="O10437" s="120"/>
      <c r="P10437"/>
      <c r="Q10437"/>
      <c r="R10437"/>
      <c r="S10437"/>
      <c r="T10437"/>
      <c r="U10437" t="s">
        <v>28059</v>
      </c>
      <c r="V10437" t="s">
        <v>28057</v>
      </c>
      <c r="W10437" t="s">
        <v>28058</v>
      </c>
      <c r="X10437" t="s">
        <v>193</v>
      </c>
      <c r="Y10437" t="s">
        <v>391</v>
      </c>
      <c r="Z10437" t="s">
        <v>54</v>
      </c>
      <c r="AA10437"/>
      <c r="AB10437" t="s">
        <v>48929</v>
      </c>
      <c r="AC10437" t="s">
        <v>55420</v>
      </c>
      <c r="AD10437" t="s">
        <v>28060</v>
      </c>
      <c r="AE10437" t="s">
        <v>565</v>
      </c>
      <c r="AF10437" s="119" t="str">
        <f t="shared" si="654"/>
        <v>NA</v>
      </c>
      <c r="AG10437" s="119"/>
      <c r="AH10437" s="119"/>
      <c r="AI10437" s="119"/>
      <c r="AJ10437" s="119" t="str">
        <f t="shared" si="655"/>
        <v>NA</v>
      </c>
      <c r="AK10437" s="190"/>
      <c r="AL10437" s="191"/>
    </row>
    <row r="10438" spans="1:38" x14ac:dyDescent="0.25">
      <c r="A10438" t="s">
        <v>37250</v>
      </c>
      <c r="B10438" t="s">
        <v>37248</v>
      </c>
      <c r="C10438" t="s">
        <v>37249</v>
      </c>
      <c r="D10438" t="s">
        <v>804</v>
      </c>
      <c r="E10438" t="s">
        <v>4534</v>
      </c>
      <c r="F10438" t="s">
        <v>54</v>
      </c>
      <c r="G10438"/>
      <c r="H10438" t="s">
        <v>49477</v>
      </c>
      <c r="I10438" t="s">
        <v>55930</v>
      </c>
      <c r="J10438" t="s">
        <v>37251</v>
      </c>
      <c r="K10438" t="s">
        <v>565</v>
      </c>
      <c r="L10438" s="119" t="str">
        <f t="shared" si="652"/>
        <v>NA</v>
      </c>
      <c r="M10438" s="119"/>
      <c r="N10438" s="120" t="str">
        <f t="shared" si="653"/>
        <v>NA</v>
      </c>
      <c r="O10438" s="120"/>
      <c r="P10438"/>
      <c r="Q10438"/>
      <c r="R10438"/>
      <c r="S10438"/>
      <c r="T10438"/>
      <c r="U10438" t="s">
        <v>30233</v>
      </c>
      <c r="V10438" t="s">
        <v>30231</v>
      </c>
      <c r="W10438" t="s">
        <v>30232</v>
      </c>
      <c r="X10438" t="s">
        <v>193</v>
      </c>
      <c r="Y10438" t="s">
        <v>391</v>
      </c>
      <c r="Z10438" t="s">
        <v>54</v>
      </c>
      <c r="AA10438"/>
      <c r="AB10438" t="s">
        <v>48930</v>
      </c>
      <c r="AC10438" t="s">
        <v>55420</v>
      </c>
      <c r="AD10438"/>
      <c r="AE10438" t="s">
        <v>565</v>
      </c>
      <c r="AF10438" s="119" t="str">
        <f t="shared" si="654"/>
        <v>NA</v>
      </c>
      <c r="AG10438" s="119"/>
      <c r="AH10438" s="119"/>
      <c r="AI10438" s="119"/>
      <c r="AJ10438" s="119" t="str">
        <f t="shared" si="655"/>
        <v>NA</v>
      </c>
      <c r="AK10438" s="190"/>
      <c r="AL10438" s="191"/>
    </row>
    <row r="10439" spans="1:38" x14ac:dyDescent="0.25">
      <c r="A10439" t="s">
        <v>37669</v>
      </c>
      <c r="B10439" t="s">
        <v>37668</v>
      </c>
      <c r="C10439" t="s">
        <v>36349</v>
      </c>
      <c r="D10439" t="s">
        <v>804</v>
      </c>
      <c r="E10439" t="s">
        <v>331</v>
      </c>
      <c r="F10439" t="s">
        <v>54</v>
      </c>
      <c r="G10439"/>
      <c r="H10439" t="s">
        <v>49477</v>
      </c>
      <c r="I10439" t="s">
        <v>55931</v>
      </c>
      <c r="J10439" t="s">
        <v>37670</v>
      </c>
      <c r="K10439" t="s">
        <v>565</v>
      </c>
      <c r="L10439" s="119" t="str">
        <f t="shared" si="652"/>
        <v>NA</v>
      </c>
      <c r="M10439" s="119"/>
      <c r="N10439" s="120" t="str">
        <f t="shared" si="653"/>
        <v>NA</v>
      </c>
      <c r="O10439" s="120"/>
      <c r="P10439"/>
      <c r="Q10439"/>
      <c r="R10439"/>
      <c r="S10439"/>
      <c r="T10439"/>
      <c r="U10439" t="s">
        <v>30374</v>
      </c>
      <c r="V10439" t="s">
        <v>30372</v>
      </c>
      <c r="W10439" t="s">
        <v>30373</v>
      </c>
      <c r="X10439" t="s">
        <v>193</v>
      </c>
      <c r="Y10439" t="s">
        <v>391</v>
      </c>
      <c r="Z10439" t="s">
        <v>54</v>
      </c>
      <c r="AA10439"/>
      <c r="AB10439" t="s">
        <v>48930</v>
      </c>
      <c r="AC10439" t="s">
        <v>55420</v>
      </c>
      <c r="AD10439" t="s">
        <v>30375</v>
      </c>
      <c r="AE10439" t="s">
        <v>565</v>
      </c>
      <c r="AF10439" s="119" t="str">
        <f t="shared" si="654"/>
        <v>NA</v>
      </c>
      <c r="AG10439" s="119"/>
      <c r="AH10439" s="119"/>
      <c r="AI10439" s="119"/>
      <c r="AJ10439" s="119" t="str">
        <f t="shared" si="655"/>
        <v>NA</v>
      </c>
      <c r="AK10439" s="190"/>
      <c r="AL10439" s="191"/>
    </row>
    <row r="10440" spans="1:38" x14ac:dyDescent="0.25">
      <c r="A10440" t="s">
        <v>37207</v>
      </c>
      <c r="B10440" t="s">
        <v>37205</v>
      </c>
      <c r="C10440" t="s">
        <v>37206</v>
      </c>
      <c r="D10440" t="s">
        <v>804</v>
      </c>
      <c r="E10440" t="s">
        <v>785</v>
      </c>
      <c r="F10440" t="s">
        <v>54</v>
      </c>
      <c r="G10440"/>
      <c r="H10440" t="s">
        <v>49477</v>
      </c>
      <c r="I10440" t="s">
        <v>55932</v>
      </c>
      <c r="J10440" t="s">
        <v>37208</v>
      </c>
      <c r="K10440" t="s">
        <v>565</v>
      </c>
      <c r="L10440" s="119" t="str">
        <f t="shared" si="652"/>
        <v>NA</v>
      </c>
      <c r="M10440" s="119"/>
      <c r="N10440" s="120" t="str">
        <f t="shared" si="653"/>
        <v>NA</v>
      </c>
      <c r="O10440" s="120"/>
      <c r="P10440"/>
      <c r="Q10440"/>
      <c r="R10440"/>
      <c r="S10440"/>
      <c r="T10440"/>
      <c r="U10440" t="s">
        <v>28725</v>
      </c>
      <c r="V10440" t="s">
        <v>28724</v>
      </c>
      <c r="W10440" t="s">
        <v>27809</v>
      </c>
      <c r="X10440" t="s">
        <v>193</v>
      </c>
      <c r="Y10440" t="s">
        <v>391</v>
      </c>
      <c r="Z10440" t="s">
        <v>54</v>
      </c>
      <c r="AA10440"/>
      <c r="AB10440" t="s">
        <v>48929</v>
      </c>
      <c r="AC10440" t="s">
        <v>55420</v>
      </c>
      <c r="AD10440" t="s">
        <v>28725</v>
      </c>
      <c r="AE10440" t="s">
        <v>565</v>
      </c>
      <c r="AF10440" s="119" t="str">
        <f t="shared" si="654"/>
        <v>NA</v>
      </c>
      <c r="AG10440" s="119"/>
      <c r="AH10440" s="119"/>
      <c r="AI10440" s="119"/>
      <c r="AJ10440" s="119" t="str">
        <f t="shared" si="655"/>
        <v>NA</v>
      </c>
      <c r="AK10440" s="190"/>
      <c r="AL10440" s="191"/>
    </row>
    <row r="10441" spans="1:38" x14ac:dyDescent="0.25">
      <c r="A10441" t="s">
        <v>37726</v>
      </c>
      <c r="B10441" t="s">
        <v>37724</v>
      </c>
      <c r="C10441" t="s">
        <v>37725</v>
      </c>
      <c r="D10441" t="s">
        <v>804</v>
      </c>
      <c r="E10441" t="s">
        <v>785</v>
      </c>
      <c r="F10441" t="s">
        <v>54</v>
      </c>
      <c r="G10441"/>
      <c r="H10441" t="s">
        <v>49477</v>
      </c>
      <c r="I10441" t="s">
        <v>55932</v>
      </c>
      <c r="J10441" t="s">
        <v>37727</v>
      </c>
      <c r="K10441" t="s">
        <v>565</v>
      </c>
      <c r="L10441" s="119" t="str">
        <f t="shared" si="652"/>
        <v>NA</v>
      </c>
      <c r="M10441" s="119"/>
      <c r="N10441" s="120" t="str">
        <f t="shared" si="653"/>
        <v>NA</v>
      </c>
      <c r="O10441" s="120"/>
      <c r="P10441"/>
      <c r="Q10441"/>
      <c r="R10441"/>
      <c r="S10441"/>
      <c r="T10441"/>
      <c r="U10441" t="s">
        <v>28723</v>
      </c>
      <c r="V10441" t="s">
        <v>28721</v>
      </c>
      <c r="W10441" t="s">
        <v>28722</v>
      </c>
      <c r="X10441" t="s">
        <v>193</v>
      </c>
      <c r="Y10441" t="s">
        <v>391</v>
      </c>
      <c r="Z10441" t="s">
        <v>54</v>
      </c>
      <c r="AA10441"/>
      <c r="AB10441" t="s">
        <v>48929</v>
      </c>
      <c r="AC10441" t="s">
        <v>55420</v>
      </c>
      <c r="AD10441" t="s">
        <v>28723</v>
      </c>
      <c r="AE10441" t="s">
        <v>565</v>
      </c>
      <c r="AF10441" s="119" t="str">
        <f t="shared" si="654"/>
        <v>NA</v>
      </c>
      <c r="AG10441" s="119"/>
      <c r="AH10441" s="119"/>
      <c r="AI10441" s="119"/>
      <c r="AJ10441" s="119" t="str">
        <f t="shared" si="655"/>
        <v>NA</v>
      </c>
      <c r="AK10441" s="190"/>
      <c r="AL10441" s="191"/>
    </row>
    <row r="10442" spans="1:38" x14ac:dyDescent="0.25">
      <c r="A10442" t="s">
        <v>37231</v>
      </c>
      <c r="B10442" t="s">
        <v>37229</v>
      </c>
      <c r="C10442" t="s">
        <v>37230</v>
      </c>
      <c r="D10442" t="s">
        <v>804</v>
      </c>
      <c r="E10442" t="s">
        <v>785</v>
      </c>
      <c r="F10442" t="s">
        <v>54</v>
      </c>
      <c r="G10442"/>
      <c r="H10442" t="s">
        <v>49477</v>
      </c>
      <c r="I10442" t="s">
        <v>55932</v>
      </c>
      <c r="J10442"/>
      <c r="K10442" t="s">
        <v>565</v>
      </c>
      <c r="L10442" s="119" t="str">
        <f t="shared" si="652"/>
        <v>NA</v>
      </c>
      <c r="M10442" s="119"/>
      <c r="N10442" s="120" t="str">
        <f t="shared" si="653"/>
        <v>NA</v>
      </c>
      <c r="O10442" s="120"/>
      <c r="P10442"/>
      <c r="Q10442"/>
      <c r="R10442"/>
      <c r="S10442"/>
      <c r="T10442"/>
      <c r="U10442" t="s">
        <v>30854</v>
      </c>
      <c r="V10442" t="s">
        <v>30852</v>
      </c>
      <c r="W10442" t="s">
        <v>30853</v>
      </c>
      <c r="X10442" t="s">
        <v>193</v>
      </c>
      <c r="Y10442" t="s">
        <v>391</v>
      </c>
      <c r="Z10442" t="s">
        <v>54</v>
      </c>
      <c r="AA10442"/>
      <c r="AB10442" t="s">
        <v>48929</v>
      </c>
      <c r="AC10442" t="s">
        <v>55420</v>
      </c>
      <c r="AD10442" t="s">
        <v>30854</v>
      </c>
      <c r="AE10442" t="s">
        <v>565</v>
      </c>
      <c r="AF10442" s="119" t="str">
        <f t="shared" si="654"/>
        <v>NA</v>
      </c>
      <c r="AG10442" s="119"/>
      <c r="AH10442" s="119"/>
      <c r="AI10442" s="119"/>
      <c r="AJ10442" s="119" t="str">
        <f t="shared" si="655"/>
        <v>NA</v>
      </c>
      <c r="AK10442" s="190"/>
      <c r="AL10442" s="191"/>
    </row>
    <row r="10443" spans="1:38" x14ac:dyDescent="0.25">
      <c r="A10443" t="s">
        <v>37255</v>
      </c>
      <c r="B10443" t="s">
        <v>37254</v>
      </c>
      <c r="C10443" t="s">
        <v>37237</v>
      </c>
      <c r="D10443" t="s">
        <v>804</v>
      </c>
      <c r="E10443" t="s">
        <v>344</v>
      </c>
      <c r="F10443" t="s">
        <v>54</v>
      </c>
      <c r="G10443"/>
      <c r="H10443" t="s">
        <v>49477</v>
      </c>
      <c r="I10443" t="s">
        <v>55933</v>
      </c>
      <c r="J10443" t="s">
        <v>37255</v>
      </c>
      <c r="K10443" t="s">
        <v>565</v>
      </c>
      <c r="L10443" s="119" t="str">
        <f t="shared" si="652"/>
        <v>NA</v>
      </c>
      <c r="M10443" s="119"/>
      <c r="N10443" s="120" t="str">
        <f t="shared" si="653"/>
        <v>NA</v>
      </c>
      <c r="O10443" s="120"/>
      <c r="P10443"/>
      <c r="Q10443"/>
      <c r="R10443"/>
      <c r="S10443"/>
      <c r="T10443"/>
      <c r="U10443" t="s">
        <v>31395</v>
      </c>
      <c r="V10443" t="s">
        <v>31393</v>
      </c>
      <c r="W10443" t="s">
        <v>31394</v>
      </c>
      <c r="X10443" t="s">
        <v>193</v>
      </c>
      <c r="Y10443" t="s">
        <v>391</v>
      </c>
      <c r="Z10443" t="s">
        <v>54</v>
      </c>
      <c r="AA10443"/>
      <c r="AB10443" t="s">
        <v>48929</v>
      </c>
      <c r="AC10443" t="s">
        <v>55420</v>
      </c>
      <c r="AD10443" t="s">
        <v>31395</v>
      </c>
      <c r="AE10443" t="s">
        <v>565</v>
      </c>
      <c r="AF10443" s="119" t="str">
        <f t="shared" si="654"/>
        <v>NA</v>
      </c>
      <c r="AG10443" s="119"/>
      <c r="AH10443" s="119"/>
      <c r="AI10443" s="119"/>
      <c r="AJ10443" s="119" t="str">
        <f t="shared" si="655"/>
        <v>NA</v>
      </c>
      <c r="AK10443" s="190"/>
      <c r="AL10443" s="191"/>
    </row>
    <row r="10444" spans="1:38" x14ac:dyDescent="0.25">
      <c r="A10444" t="s">
        <v>36885</v>
      </c>
      <c r="B10444" t="s">
        <v>36884</v>
      </c>
      <c r="C10444" t="s">
        <v>3975</v>
      </c>
      <c r="D10444" t="s">
        <v>804</v>
      </c>
      <c r="E10444" t="s">
        <v>344</v>
      </c>
      <c r="F10444" t="s">
        <v>54</v>
      </c>
      <c r="G10444"/>
      <c r="H10444" t="s">
        <v>49477</v>
      </c>
      <c r="I10444" t="s">
        <v>55933</v>
      </c>
      <c r="J10444" t="s">
        <v>36886</v>
      </c>
      <c r="K10444" t="s">
        <v>565</v>
      </c>
      <c r="L10444" s="119" t="str">
        <f t="shared" si="652"/>
        <v>NA</v>
      </c>
      <c r="M10444" s="119"/>
      <c r="N10444" s="120" t="str">
        <f t="shared" si="653"/>
        <v>NA</v>
      </c>
      <c r="O10444" s="120"/>
      <c r="P10444"/>
      <c r="Q10444"/>
      <c r="R10444"/>
      <c r="S10444"/>
      <c r="T10444"/>
      <c r="U10444" t="s">
        <v>30772</v>
      </c>
      <c r="V10444" t="s">
        <v>30770</v>
      </c>
      <c r="W10444" t="s">
        <v>30771</v>
      </c>
      <c r="X10444" t="s">
        <v>193</v>
      </c>
      <c r="Y10444" t="s">
        <v>391</v>
      </c>
      <c r="Z10444" t="s">
        <v>54</v>
      </c>
      <c r="AA10444"/>
      <c r="AB10444" t="s">
        <v>48929</v>
      </c>
      <c r="AC10444" t="s">
        <v>55420</v>
      </c>
      <c r="AD10444" t="s">
        <v>30772</v>
      </c>
      <c r="AE10444" t="s">
        <v>565</v>
      </c>
      <c r="AF10444" s="119" t="str">
        <f t="shared" si="654"/>
        <v>NA</v>
      </c>
      <c r="AG10444" s="119"/>
      <c r="AH10444" s="119"/>
      <c r="AI10444" s="119"/>
      <c r="AJ10444" s="119" t="str">
        <f t="shared" si="655"/>
        <v>NA</v>
      </c>
      <c r="AK10444" s="190"/>
      <c r="AL10444" s="191"/>
    </row>
    <row r="10445" spans="1:38" x14ac:dyDescent="0.25">
      <c r="A10445" t="s">
        <v>37262</v>
      </c>
      <c r="B10445" t="s">
        <v>37260</v>
      </c>
      <c r="C10445" t="s">
        <v>37261</v>
      </c>
      <c r="D10445" t="s">
        <v>804</v>
      </c>
      <c r="E10445" t="s">
        <v>693</v>
      </c>
      <c r="F10445" t="s">
        <v>54</v>
      </c>
      <c r="G10445"/>
      <c r="H10445" t="s">
        <v>49477</v>
      </c>
      <c r="I10445" t="s">
        <v>55934</v>
      </c>
      <c r="J10445" t="s">
        <v>37263</v>
      </c>
      <c r="K10445" t="s">
        <v>565</v>
      </c>
      <c r="L10445" s="119" t="str">
        <f t="shared" si="652"/>
        <v>NA</v>
      </c>
      <c r="M10445" s="119"/>
      <c r="N10445" s="120" t="str">
        <f t="shared" si="653"/>
        <v>NA</v>
      </c>
      <c r="O10445" s="120"/>
      <c r="P10445"/>
      <c r="Q10445"/>
      <c r="R10445"/>
      <c r="S10445"/>
      <c r="T10445"/>
      <c r="U10445" t="s">
        <v>27614</v>
      </c>
      <c r="V10445" t="s">
        <v>27612</v>
      </c>
      <c r="W10445" t="s">
        <v>27613</v>
      </c>
      <c r="X10445" t="s">
        <v>193</v>
      </c>
      <c r="Y10445" t="s">
        <v>391</v>
      </c>
      <c r="Z10445" t="s">
        <v>54</v>
      </c>
      <c r="AA10445"/>
      <c r="AB10445" t="s">
        <v>48929</v>
      </c>
      <c r="AC10445" t="s">
        <v>55420</v>
      </c>
      <c r="AD10445" t="s">
        <v>27614</v>
      </c>
      <c r="AE10445" t="s">
        <v>565</v>
      </c>
      <c r="AF10445" s="119" t="str">
        <f t="shared" si="654"/>
        <v>NA</v>
      </c>
      <c r="AG10445" s="119"/>
      <c r="AH10445" s="119"/>
      <c r="AI10445" s="119"/>
      <c r="AJ10445" s="119" t="str">
        <f t="shared" si="655"/>
        <v>NA</v>
      </c>
      <c r="AK10445" s="190"/>
      <c r="AL10445" s="191"/>
    </row>
    <row r="10446" spans="1:38" x14ac:dyDescent="0.25">
      <c r="A10446" t="s">
        <v>37253</v>
      </c>
      <c r="B10446" t="s">
        <v>37252</v>
      </c>
      <c r="C10446" t="s">
        <v>682</v>
      </c>
      <c r="D10446" t="s">
        <v>804</v>
      </c>
      <c r="E10446" t="s">
        <v>693</v>
      </c>
      <c r="F10446" t="s">
        <v>54</v>
      </c>
      <c r="G10446"/>
      <c r="H10446" t="s">
        <v>49477</v>
      </c>
      <c r="I10446" t="s">
        <v>55934</v>
      </c>
      <c r="J10446"/>
      <c r="K10446" t="s">
        <v>565</v>
      </c>
      <c r="L10446" s="119" t="str">
        <f t="shared" si="652"/>
        <v>NA</v>
      </c>
      <c r="M10446" s="119"/>
      <c r="N10446" s="120" t="str">
        <f t="shared" si="653"/>
        <v>NA</v>
      </c>
      <c r="O10446" s="120"/>
      <c r="P10446"/>
      <c r="Q10446"/>
      <c r="R10446"/>
      <c r="S10446"/>
      <c r="T10446"/>
      <c r="U10446" t="s">
        <v>27188</v>
      </c>
      <c r="V10446" t="s">
        <v>27186</v>
      </c>
      <c r="W10446" t="s">
        <v>27187</v>
      </c>
      <c r="X10446" t="s">
        <v>193</v>
      </c>
      <c r="Y10446" t="s">
        <v>1540</v>
      </c>
      <c r="Z10446" t="s">
        <v>54</v>
      </c>
      <c r="AA10446"/>
      <c r="AB10446" t="s">
        <v>48931</v>
      </c>
      <c r="AC10446" t="s">
        <v>55421</v>
      </c>
      <c r="AD10446"/>
      <c r="AE10446" t="s">
        <v>565</v>
      </c>
      <c r="AF10446" s="119" t="str">
        <f t="shared" si="654"/>
        <v>NA</v>
      </c>
      <c r="AG10446" s="119"/>
      <c r="AH10446" s="119"/>
      <c r="AI10446" s="119"/>
      <c r="AJ10446" s="119" t="str">
        <f t="shared" si="655"/>
        <v>NA</v>
      </c>
      <c r="AK10446" s="190"/>
      <c r="AL10446" s="191"/>
    </row>
    <row r="10447" spans="1:38" x14ac:dyDescent="0.25">
      <c r="A10447" t="s">
        <v>35883</v>
      </c>
      <c r="B10447" t="s">
        <v>35881</v>
      </c>
      <c r="C10447" t="s">
        <v>35882</v>
      </c>
      <c r="D10447" t="s">
        <v>804</v>
      </c>
      <c r="E10447" t="s">
        <v>693</v>
      </c>
      <c r="F10447" t="s">
        <v>54</v>
      </c>
      <c r="G10447"/>
      <c r="H10447" t="s">
        <v>49477</v>
      </c>
      <c r="I10447" t="s">
        <v>55934</v>
      </c>
      <c r="J10447" t="s">
        <v>35884</v>
      </c>
      <c r="K10447" t="s">
        <v>565</v>
      </c>
      <c r="L10447" s="119" t="str">
        <f t="shared" si="652"/>
        <v>NA</v>
      </c>
      <c r="M10447" s="119"/>
      <c r="N10447" s="120" t="str">
        <f t="shared" si="653"/>
        <v>NA</v>
      </c>
      <c r="O10447" s="120"/>
      <c r="P10447"/>
      <c r="Q10447"/>
      <c r="R10447"/>
      <c r="S10447"/>
      <c r="T10447"/>
      <c r="U10447" t="s">
        <v>28734</v>
      </c>
      <c r="V10447" t="s">
        <v>28732</v>
      </c>
      <c r="W10447" t="s">
        <v>28733</v>
      </c>
      <c r="X10447" t="s">
        <v>193</v>
      </c>
      <c r="Y10447" t="s">
        <v>1540</v>
      </c>
      <c r="Z10447" t="s">
        <v>54</v>
      </c>
      <c r="AA10447"/>
      <c r="AB10447" t="s">
        <v>48931</v>
      </c>
      <c r="AC10447" t="s">
        <v>55421</v>
      </c>
      <c r="AD10447"/>
      <c r="AE10447" t="s">
        <v>565</v>
      </c>
      <c r="AF10447" s="119" t="str">
        <f t="shared" si="654"/>
        <v>NA</v>
      </c>
      <c r="AG10447" s="119"/>
      <c r="AH10447" s="119"/>
      <c r="AI10447" s="119"/>
      <c r="AJ10447" s="119" t="str">
        <f t="shared" si="655"/>
        <v>NA</v>
      </c>
      <c r="AK10447" s="190"/>
      <c r="AL10447" s="191"/>
    </row>
    <row r="10448" spans="1:38" x14ac:dyDescent="0.25">
      <c r="A10448" t="s">
        <v>36320</v>
      </c>
      <c r="B10448" t="s">
        <v>36319</v>
      </c>
      <c r="C10448" t="s">
        <v>3975</v>
      </c>
      <c r="D10448" t="s">
        <v>804</v>
      </c>
      <c r="E10448" t="s">
        <v>4663</v>
      </c>
      <c r="F10448" t="s">
        <v>54</v>
      </c>
      <c r="G10448"/>
      <c r="H10448" t="s">
        <v>49477</v>
      </c>
      <c r="I10448" t="s">
        <v>55935</v>
      </c>
      <c r="J10448"/>
      <c r="K10448" t="s">
        <v>565</v>
      </c>
      <c r="L10448" s="119" t="str">
        <f t="shared" si="652"/>
        <v>NA</v>
      </c>
      <c r="M10448" s="119"/>
      <c r="N10448" s="120" t="str">
        <f t="shared" si="653"/>
        <v>NA</v>
      </c>
      <c r="O10448" s="120"/>
      <c r="P10448"/>
      <c r="Q10448"/>
      <c r="R10448"/>
      <c r="S10448"/>
      <c r="T10448"/>
      <c r="U10448" t="s">
        <v>30015</v>
      </c>
      <c r="V10448" t="s">
        <v>30013</v>
      </c>
      <c r="W10448" t="s">
        <v>30014</v>
      </c>
      <c r="X10448" t="s">
        <v>193</v>
      </c>
      <c r="Y10448" t="s">
        <v>1540</v>
      </c>
      <c r="Z10448" t="s">
        <v>54</v>
      </c>
      <c r="AA10448"/>
      <c r="AB10448" t="s">
        <v>48931</v>
      </c>
      <c r="AC10448" t="s">
        <v>55421</v>
      </c>
      <c r="AD10448" t="s">
        <v>30016</v>
      </c>
      <c r="AE10448" t="s">
        <v>565</v>
      </c>
      <c r="AF10448" s="119" t="str">
        <f t="shared" si="654"/>
        <v>NA</v>
      </c>
      <c r="AG10448" s="119"/>
      <c r="AH10448" s="119"/>
      <c r="AI10448" s="119"/>
      <c r="AJ10448" s="119" t="str">
        <f t="shared" si="655"/>
        <v>NA</v>
      </c>
      <c r="AK10448" s="190"/>
      <c r="AL10448" s="191"/>
    </row>
    <row r="10449" spans="1:38" x14ac:dyDescent="0.25">
      <c r="A10449" t="s">
        <v>36366</v>
      </c>
      <c r="B10449" t="s">
        <v>36364</v>
      </c>
      <c r="C10449" t="s">
        <v>36365</v>
      </c>
      <c r="D10449" t="s">
        <v>804</v>
      </c>
      <c r="E10449" t="s">
        <v>4663</v>
      </c>
      <c r="F10449" t="s">
        <v>54</v>
      </c>
      <c r="G10449"/>
      <c r="H10449" t="s">
        <v>49477</v>
      </c>
      <c r="I10449" t="s">
        <v>55935</v>
      </c>
      <c r="J10449"/>
      <c r="K10449" t="s">
        <v>565</v>
      </c>
      <c r="L10449" s="119" t="str">
        <f t="shared" si="652"/>
        <v>NA</v>
      </c>
      <c r="M10449" s="119"/>
      <c r="N10449" s="120" t="str">
        <f t="shared" si="653"/>
        <v>NA</v>
      </c>
      <c r="O10449" s="120"/>
      <c r="P10449"/>
      <c r="Q10449"/>
      <c r="R10449"/>
      <c r="S10449"/>
      <c r="T10449"/>
      <c r="U10449" t="s">
        <v>28512</v>
      </c>
      <c r="V10449" t="s">
        <v>28510</v>
      </c>
      <c r="W10449" t="s">
        <v>28511</v>
      </c>
      <c r="X10449" t="s">
        <v>193</v>
      </c>
      <c r="Y10449" t="s">
        <v>1540</v>
      </c>
      <c r="Z10449" t="s">
        <v>54</v>
      </c>
      <c r="AA10449"/>
      <c r="AB10449" t="s">
        <v>48931</v>
      </c>
      <c r="AC10449" t="s">
        <v>55421</v>
      </c>
      <c r="AD10449"/>
      <c r="AE10449" t="s">
        <v>565</v>
      </c>
      <c r="AF10449" s="119" t="str">
        <f t="shared" si="654"/>
        <v>NA</v>
      </c>
      <c r="AG10449" s="119"/>
      <c r="AH10449" s="119"/>
      <c r="AI10449" s="119"/>
      <c r="AJ10449" s="119" t="str">
        <f t="shared" si="655"/>
        <v>NA</v>
      </c>
      <c r="AK10449" s="190"/>
      <c r="AL10449" s="191"/>
    </row>
    <row r="10450" spans="1:38" x14ac:dyDescent="0.25">
      <c r="A10450" t="s">
        <v>36451</v>
      </c>
      <c r="B10450" t="s">
        <v>36449</v>
      </c>
      <c r="C10450" t="s">
        <v>36450</v>
      </c>
      <c r="D10450" t="s">
        <v>804</v>
      </c>
      <c r="E10450" t="s">
        <v>661</v>
      </c>
      <c r="F10450" t="s">
        <v>54</v>
      </c>
      <c r="G10450"/>
      <c r="H10450" t="s">
        <v>49477</v>
      </c>
      <c r="I10450" t="s">
        <v>55936</v>
      </c>
      <c r="J10450" t="s">
        <v>36452</v>
      </c>
      <c r="K10450" t="s">
        <v>565</v>
      </c>
      <c r="L10450" s="119" t="str">
        <f t="shared" si="652"/>
        <v>NA</v>
      </c>
      <c r="M10450" s="119"/>
      <c r="N10450" s="120" t="str">
        <f t="shared" si="653"/>
        <v>NA</v>
      </c>
      <c r="O10450" s="120"/>
      <c r="P10450"/>
      <c r="Q10450"/>
      <c r="R10450"/>
      <c r="S10450"/>
      <c r="T10450"/>
      <c r="U10450" t="s">
        <v>28740</v>
      </c>
      <c r="V10450" t="s">
        <v>28738</v>
      </c>
      <c r="W10450" t="s">
        <v>28739</v>
      </c>
      <c r="X10450" t="s">
        <v>193</v>
      </c>
      <c r="Y10450" t="s">
        <v>1540</v>
      </c>
      <c r="Z10450" t="s">
        <v>54</v>
      </c>
      <c r="AA10450"/>
      <c r="AB10450" t="s">
        <v>48931</v>
      </c>
      <c r="AC10450" t="s">
        <v>55421</v>
      </c>
      <c r="AD10450" t="s">
        <v>28740</v>
      </c>
      <c r="AE10450" t="s">
        <v>565</v>
      </c>
      <c r="AF10450" s="119" t="str">
        <f t="shared" si="654"/>
        <v>NA</v>
      </c>
      <c r="AG10450" s="119"/>
      <c r="AH10450" s="119"/>
      <c r="AI10450" s="119"/>
      <c r="AJ10450" s="119" t="str">
        <f t="shared" si="655"/>
        <v>NA</v>
      </c>
      <c r="AK10450" s="190"/>
      <c r="AL10450" s="191"/>
    </row>
    <row r="10451" spans="1:38" x14ac:dyDescent="0.25">
      <c r="A10451" t="s">
        <v>36263</v>
      </c>
      <c r="B10451" t="s">
        <v>36261</v>
      </c>
      <c r="C10451" t="s">
        <v>36262</v>
      </c>
      <c r="D10451" t="s">
        <v>804</v>
      </c>
      <c r="E10451" t="s">
        <v>661</v>
      </c>
      <c r="F10451" t="s">
        <v>54</v>
      </c>
      <c r="G10451"/>
      <c r="H10451" t="s">
        <v>49477</v>
      </c>
      <c r="I10451" t="s">
        <v>55936</v>
      </c>
      <c r="J10451" t="s">
        <v>36263</v>
      </c>
      <c r="K10451" t="s">
        <v>565</v>
      </c>
      <c r="L10451" s="119" t="str">
        <f t="shared" si="652"/>
        <v>NA</v>
      </c>
      <c r="M10451" s="119"/>
      <c r="N10451" s="120" t="str">
        <f t="shared" si="653"/>
        <v>NA</v>
      </c>
      <c r="O10451" s="120"/>
      <c r="P10451"/>
      <c r="Q10451"/>
      <c r="R10451"/>
      <c r="S10451"/>
      <c r="T10451"/>
      <c r="U10451" t="s">
        <v>28731</v>
      </c>
      <c r="V10451" t="s">
        <v>28729</v>
      </c>
      <c r="W10451" t="s">
        <v>28730</v>
      </c>
      <c r="X10451" t="s">
        <v>193</v>
      </c>
      <c r="Y10451" t="s">
        <v>1540</v>
      </c>
      <c r="Z10451" t="s">
        <v>54</v>
      </c>
      <c r="AA10451"/>
      <c r="AB10451" t="s">
        <v>48931</v>
      </c>
      <c r="AC10451" t="s">
        <v>55421</v>
      </c>
      <c r="AD10451" t="s">
        <v>28731</v>
      </c>
      <c r="AE10451" t="s">
        <v>565</v>
      </c>
      <c r="AF10451" s="119" t="str">
        <f t="shared" si="654"/>
        <v>NA</v>
      </c>
      <c r="AG10451" s="119"/>
      <c r="AH10451" s="119"/>
      <c r="AI10451" s="119"/>
      <c r="AJ10451" s="119" t="str">
        <f t="shared" si="655"/>
        <v>NA</v>
      </c>
      <c r="AK10451" s="190"/>
      <c r="AL10451" s="191"/>
    </row>
    <row r="10452" spans="1:38" x14ac:dyDescent="0.25">
      <c r="A10452" t="s">
        <v>37766</v>
      </c>
      <c r="B10452" t="s">
        <v>37764</v>
      </c>
      <c r="C10452" t="s">
        <v>37765</v>
      </c>
      <c r="D10452" t="s">
        <v>804</v>
      </c>
      <c r="E10452" t="s">
        <v>661</v>
      </c>
      <c r="F10452" t="s">
        <v>54</v>
      </c>
      <c r="G10452"/>
      <c r="H10452" t="s">
        <v>49477</v>
      </c>
      <c r="I10452" t="s">
        <v>55936</v>
      </c>
      <c r="J10452" t="s">
        <v>37766</v>
      </c>
      <c r="K10452" t="s">
        <v>565</v>
      </c>
      <c r="L10452" s="119" t="str">
        <f t="shared" si="652"/>
        <v>NA</v>
      </c>
      <c r="M10452" s="119"/>
      <c r="N10452" s="120" t="str">
        <f t="shared" si="653"/>
        <v>NA</v>
      </c>
      <c r="O10452" s="120"/>
      <c r="P10452"/>
      <c r="Q10452"/>
      <c r="R10452"/>
      <c r="S10452"/>
      <c r="T10452"/>
      <c r="U10452" t="s">
        <v>30537</v>
      </c>
      <c r="V10452" t="s">
        <v>30535</v>
      </c>
      <c r="W10452" t="s">
        <v>30536</v>
      </c>
      <c r="X10452" t="s">
        <v>193</v>
      </c>
      <c r="Y10452" t="s">
        <v>665</v>
      </c>
      <c r="Z10452" t="s">
        <v>54</v>
      </c>
      <c r="AA10452"/>
      <c r="AB10452" t="s">
        <v>48932</v>
      </c>
      <c r="AC10452" t="s">
        <v>55422</v>
      </c>
      <c r="AD10452" t="s">
        <v>30538</v>
      </c>
      <c r="AE10452" t="s">
        <v>565</v>
      </c>
      <c r="AF10452" s="119" t="str">
        <f t="shared" si="654"/>
        <v>NA</v>
      </c>
      <c r="AG10452" s="119"/>
      <c r="AH10452" s="119"/>
      <c r="AI10452" s="119"/>
      <c r="AJ10452" s="119" t="str">
        <f t="shared" si="655"/>
        <v>NA</v>
      </c>
      <c r="AK10452" s="190"/>
      <c r="AL10452" s="191"/>
    </row>
    <row r="10453" spans="1:38" x14ac:dyDescent="0.25">
      <c r="A10453" t="s">
        <v>36399</v>
      </c>
      <c r="B10453" t="s">
        <v>36398</v>
      </c>
      <c r="C10453" t="s">
        <v>3975</v>
      </c>
      <c r="D10453" t="s">
        <v>804</v>
      </c>
      <c r="E10453" t="s">
        <v>653</v>
      </c>
      <c r="F10453" t="s">
        <v>54</v>
      </c>
      <c r="G10453"/>
      <c r="H10453" t="s">
        <v>49477</v>
      </c>
      <c r="I10453" t="s">
        <v>55937</v>
      </c>
      <c r="J10453" t="s">
        <v>36399</v>
      </c>
      <c r="K10453" t="s">
        <v>565</v>
      </c>
      <c r="L10453" s="119" t="str">
        <f t="shared" si="652"/>
        <v>NA</v>
      </c>
      <c r="M10453" s="119"/>
      <c r="N10453" s="120" t="str">
        <f t="shared" si="653"/>
        <v>NA</v>
      </c>
      <c r="O10453" s="120"/>
      <c r="P10453"/>
      <c r="Q10453"/>
      <c r="R10453"/>
      <c r="S10453"/>
      <c r="T10453"/>
      <c r="U10453" t="s">
        <v>30750</v>
      </c>
      <c r="V10453" t="s">
        <v>30748</v>
      </c>
      <c r="W10453" t="s">
        <v>30749</v>
      </c>
      <c r="X10453" t="s">
        <v>193</v>
      </c>
      <c r="Y10453" t="s">
        <v>19133</v>
      </c>
      <c r="Z10453" t="s">
        <v>54</v>
      </c>
      <c r="AA10453"/>
      <c r="AB10453" t="s">
        <v>48933</v>
      </c>
      <c r="AC10453" t="s">
        <v>55423</v>
      </c>
      <c r="AD10453" t="s">
        <v>30751</v>
      </c>
      <c r="AE10453" t="s">
        <v>565</v>
      </c>
      <c r="AF10453" s="119" t="str">
        <f t="shared" si="654"/>
        <v>NA</v>
      </c>
      <c r="AG10453" s="119"/>
      <c r="AH10453" s="119"/>
      <c r="AI10453" s="119"/>
      <c r="AJ10453" s="119" t="str">
        <f t="shared" si="655"/>
        <v>NA</v>
      </c>
      <c r="AK10453" s="190"/>
      <c r="AL10453" s="191"/>
    </row>
    <row r="10454" spans="1:38" x14ac:dyDescent="0.25">
      <c r="A10454" t="s">
        <v>37210</v>
      </c>
      <c r="B10454" t="s">
        <v>37209</v>
      </c>
      <c r="C10454" t="s">
        <v>36450</v>
      </c>
      <c r="D10454" t="s">
        <v>804</v>
      </c>
      <c r="E10454" t="s">
        <v>653</v>
      </c>
      <c r="F10454" t="s">
        <v>54</v>
      </c>
      <c r="G10454"/>
      <c r="H10454" t="s">
        <v>49477</v>
      </c>
      <c r="I10454" t="s">
        <v>55937</v>
      </c>
      <c r="J10454" t="s">
        <v>37210</v>
      </c>
      <c r="K10454" t="s">
        <v>565</v>
      </c>
      <c r="L10454" s="119" t="str">
        <f t="shared" si="652"/>
        <v>NA</v>
      </c>
      <c r="M10454" s="119"/>
      <c r="N10454" s="120" t="str">
        <f t="shared" si="653"/>
        <v>NA</v>
      </c>
      <c r="O10454" s="120"/>
      <c r="P10454"/>
      <c r="Q10454"/>
      <c r="R10454"/>
      <c r="S10454"/>
      <c r="T10454"/>
      <c r="U10454" t="s">
        <v>34446</v>
      </c>
      <c r="V10454" t="s">
        <v>34445</v>
      </c>
      <c r="W10454" t="s">
        <v>28532</v>
      </c>
      <c r="X10454" t="s">
        <v>193</v>
      </c>
      <c r="Y10454" t="s">
        <v>19133</v>
      </c>
      <c r="Z10454" t="s">
        <v>54</v>
      </c>
      <c r="AA10454"/>
      <c r="AB10454" t="s">
        <v>48933</v>
      </c>
      <c r="AC10454" t="s">
        <v>55423</v>
      </c>
      <c r="AD10454" t="s">
        <v>34447</v>
      </c>
      <c r="AE10454" t="s">
        <v>565</v>
      </c>
      <c r="AF10454" s="119" t="str">
        <f t="shared" si="654"/>
        <v>NA</v>
      </c>
      <c r="AG10454" s="119"/>
      <c r="AH10454" s="119"/>
      <c r="AI10454" s="119"/>
      <c r="AJ10454" s="119" t="str">
        <f t="shared" si="655"/>
        <v>NA</v>
      </c>
      <c r="AK10454" s="190"/>
      <c r="AL10454" s="191"/>
    </row>
    <row r="10455" spans="1:38" x14ac:dyDescent="0.25">
      <c r="A10455" t="s">
        <v>37539</v>
      </c>
      <c r="B10455" t="s">
        <v>37538</v>
      </c>
      <c r="C10455" t="s">
        <v>6733</v>
      </c>
      <c r="D10455" t="s">
        <v>804</v>
      </c>
      <c r="E10455" t="s">
        <v>37540</v>
      </c>
      <c r="F10455" t="s">
        <v>54</v>
      </c>
      <c r="G10455"/>
      <c r="H10455" t="s">
        <v>49478</v>
      </c>
      <c r="I10455" t="s">
        <v>55938</v>
      </c>
      <c r="J10455" t="s">
        <v>37541</v>
      </c>
      <c r="K10455" t="s">
        <v>565</v>
      </c>
      <c r="L10455" s="119" t="str">
        <f t="shared" si="652"/>
        <v>NA</v>
      </c>
      <c r="M10455" s="119"/>
      <c r="N10455" s="120" t="str">
        <f t="shared" si="653"/>
        <v>NA</v>
      </c>
      <c r="O10455" s="120"/>
      <c r="P10455"/>
      <c r="Q10455"/>
      <c r="R10455"/>
      <c r="S10455"/>
      <c r="T10455"/>
      <c r="U10455" t="s">
        <v>29882</v>
      </c>
      <c r="V10455" t="s">
        <v>29881</v>
      </c>
      <c r="W10455" t="s">
        <v>29626</v>
      </c>
      <c r="X10455" t="s">
        <v>193</v>
      </c>
      <c r="Y10455" t="s">
        <v>19133</v>
      </c>
      <c r="Z10455" t="s">
        <v>54</v>
      </c>
      <c r="AA10455"/>
      <c r="AB10455" t="s">
        <v>48934</v>
      </c>
      <c r="AC10455" t="s">
        <v>55423</v>
      </c>
      <c r="AD10455" t="s">
        <v>29882</v>
      </c>
      <c r="AE10455" t="s">
        <v>565</v>
      </c>
      <c r="AF10455" s="119" t="str">
        <f t="shared" si="654"/>
        <v>NA</v>
      </c>
      <c r="AG10455" s="119"/>
      <c r="AH10455" s="119"/>
      <c r="AI10455" s="119"/>
      <c r="AJ10455" s="119" t="str">
        <f t="shared" si="655"/>
        <v>NA</v>
      </c>
      <c r="AK10455" s="190"/>
      <c r="AL10455" s="191"/>
    </row>
    <row r="10456" spans="1:38" x14ac:dyDescent="0.25">
      <c r="A10456" t="s">
        <v>36434</v>
      </c>
      <c r="B10456" t="s">
        <v>36433</v>
      </c>
      <c r="C10456" t="s">
        <v>3975</v>
      </c>
      <c r="D10456" t="s">
        <v>804</v>
      </c>
      <c r="E10456" t="s">
        <v>4510</v>
      </c>
      <c r="F10456" t="s">
        <v>54</v>
      </c>
      <c r="G10456"/>
      <c r="H10456" t="s">
        <v>49479</v>
      </c>
      <c r="I10456" t="s">
        <v>55939</v>
      </c>
      <c r="J10456" t="s">
        <v>36435</v>
      </c>
      <c r="K10456" t="s">
        <v>565</v>
      </c>
      <c r="L10456" s="119" t="str">
        <f t="shared" si="652"/>
        <v>NA</v>
      </c>
      <c r="M10456" s="119"/>
      <c r="N10456" s="120" t="str">
        <f t="shared" si="653"/>
        <v>NA</v>
      </c>
      <c r="O10456" s="120"/>
      <c r="P10456"/>
      <c r="Q10456"/>
      <c r="R10456"/>
      <c r="S10456"/>
      <c r="T10456"/>
      <c r="U10456" t="s">
        <v>30790</v>
      </c>
      <c r="V10456" t="s">
        <v>30788</v>
      </c>
      <c r="W10456" t="s">
        <v>30789</v>
      </c>
      <c r="X10456" t="s">
        <v>193</v>
      </c>
      <c r="Y10456" t="s">
        <v>19133</v>
      </c>
      <c r="Z10456" t="s">
        <v>54</v>
      </c>
      <c r="AA10456"/>
      <c r="AB10456" t="s">
        <v>48933</v>
      </c>
      <c r="AC10456" t="s">
        <v>55423</v>
      </c>
      <c r="AD10456" t="s">
        <v>30790</v>
      </c>
      <c r="AE10456" t="s">
        <v>565</v>
      </c>
      <c r="AF10456" s="119" t="str">
        <f t="shared" si="654"/>
        <v>NA</v>
      </c>
      <c r="AG10456" s="119"/>
      <c r="AH10456" s="119"/>
      <c r="AI10456" s="119"/>
      <c r="AJ10456" s="119" t="str">
        <f t="shared" si="655"/>
        <v>NA</v>
      </c>
      <c r="AK10456" s="190"/>
      <c r="AL10456" s="191"/>
    </row>
    <row r="10457" spans="1:38" x14ac:dyDescent="0.25">
      <c r="A10457" t="s">
        <v>36723</v>
      </c>
      <c r="B10457" t="s">
        <v>36722</v>
      </c>
      <c r="C10457" t="s">
        <v>35925</v>
      </c>
      <c r="D10457" t="s">
        <v>804</v>
      </c>
      <c r="E10457" t="s">
        <v>4510</v>
      </c>
      <c r="F10457" t="s">
        <v>54</v>
      </c>
      <c r="G10457"/>
      <c r="H10457" t="s">
        <v>49479</v>
      </c>
      <c r="I10457" t="s">
        <v>55939</v>
      </c>
      <c r="J10457" t="s">
        <v>36724</v>
      </c>
      <c r="K10457" t="s">
        <v>565</v>
      </c>
      <c r="L10457" s="119" t="str">
        <f t="shared" si="652"/>
        <v>NA</v>
      </c>
      <c r="M10457" s="119"/>
      <c r="N10457" s="120" t="str">
        <f t="shared" si="653"/>
        <v>NA</v>
      </c>
      <c r="O10457" s="120"/>
      <c r="P10457"/>
      <c r="Q10457"/>
      <c r="R10457"/>
      <c r="S10457"/>
      <c r="T10457"/>
      <c r="U10457" t="s">
        <v>29199</v>
      </c>
      <c r="V10457" t="s">
        <v>29197</v>
      </c>
      <c r="W10457" t="s">
        <v>29198</v>
      </c>
      <c r="X10457" t="s">
        <v>193</v>
      </c>
      <c r="Y10457" t="s">
        <v>3681</v>
      </c>
      <c r="Z10457" t="s">
        <v>54</v>
      </c>
      <c r="AA10457"/>
      <c r="AB10457" t="s">
        <v>48935</v>
      </c>
      <c r="AC10457" t="s">
        <v>55424</v>
      </c>
      <c r="AD10457" t="s">
        <v>29199</v>
      </c>
      <c r="AE10457" t="s">
        <v>565</v>
      </c>
      <c r="AF10457" s="119" t="str">
        <f t="shared" si="654"/>
        <v>NA</v>
      </c>
      <c r="AG10457" s="119"/>
      <c r="AH10457" s="119"/>
      <c r="AI10457" s="119"/>
      <c r="AJ10457" s="119" t="str">
        <f t="shared" si="655"/>
        <v>NA</v>
      </c>
      <c r="AK10457" s="190"/>
      <c r="AL10457" s="191"/>
    </row>
    <row r="10458" spans="1:38" x14ac:dyDescent="0.25">
      <c r="A10458" t="s">
        <v>36092</v>
      </c>
      <c r="B10458" t="s">
        <v>36091</v>
      </c>
      <c r="C10458" t="s">
        <v>9640</v>
      </c>
      <c r="D10458" t="s">
        <v>804</v>
      </c>
      <c r="E10458" t="s">
        <v>36093</v>
      </c>
      <c r="F10458" t="s">
        <v>54</v>
      </c>
      <c r="G10458"/>
      <c r="H10458" t="s">
        <v>49480</v>
      </c>
      <c r="I10458" t="s">
        <v>55940</v>
      </c>
      <c r="J10458" t="s">
        <v>36094</v>
      </c>
      <c r="K10458" t="s">
        <v>565</v>
      </c>
      <c r="L10458" s="119" t="str">
        <f t="shared" si="652"/>
        <v>NA</v>
      </c>
      <c r="M10458" s="119"/>
      <c r="N10458" s="120" t="str">
        <f t="shared" si="653"/>
        <v>NA</v>
      </c>
      <c r="O10458" s="120"/>
      <c r="P10458"/>
      <c r="Q10458"/>
      <c r="R10458"/>
      <c r="S10458"/>
      <c r="T10458"/>
      <c r="U10458" t="s">
        <v>28924</v>
      </c>
      <c r="V10458" t="s">
        <v>28922</v>
      </c>
      <c r="W10458" t="s">
        <v>28923</v>
      </c>
      <c r="X10458" t="s">
        <v>193</v>
      </c>
      <c r="Y10458" t="s">
        <v>3681</v>
      </c>
      <c r="Z10458" t="s">
        <v>54</v>
      </c>
      <c r="AA10458"/>
      <c r="AB10458" t="s">
        <v>48935</v>
      </c>
      <c r="AC10458" t="s">
        <v>55424</v>
      </c>
      <c r="AD10458" t="s">
        <v>28924</v>
      </c>
      <c r="AE10458" t="s">
        <v>565</v>
      </c>
      <c r="AF10458" s="119" t="str">
        <f t="shared" si="654"/>
        <v>NA</v>
      </c>
      <c r="AG10458" s="119"/>
      <c r="AH10458" s="119"/>
      <c r="AI10458" s="119"/>
      <c r="AJ10458" s="119" t="str">
        <f t="shared" si="655"/>
        <v>NA</v>
      </c>
      <c r="AK10458" s="190"/>
      <c r="AL10458" s="191"/>
    </row>
    <row r="10459" spans="1:38" x14ac:dyDescent="0.25">
      <c r="A10459" t="s">
        <v>37883</v>
      </c>
      <c r="B10459" t="s">
        <v>37882</v>
      </c>
      <c r="C10459" t="s">
        <v>5030</v>
      </c>
      <c r="D10459" t="s">
        <v>804</v>
      </c>
      <c r="E10459" t="s">
        <v>5032</v>
      </c>
      <c r="F10459" t="s">
        <v>54</v>
      </c>
      <c r="G10459"/>
      <c r="H10459" t="s">
        <v>49481</v>
      </c>
      <c r="I10459" t="s">
        <v>55941</v>
      </c>
      <c r="J10459"/>
      <c r="K10459" t="s">
        <v>565</v>
      </c>
      <c r="L10459" s="119" t="str">
        <f t="shared" si="652"/>
        <v>NA</v>
      </c>
      <c r="M10459" s="119"/>
      <c r="N10459" s="120" t="str">
        <f t="shared" si="653"/>
        <v>NA</v>
      </c>
      <c r="O10459" s="120"/>
      <c r="P10459"/>
      <c r="Q10459"/>
      <c r="R10459"/>
      <c r="S10459"/>
      <c r="T10459"/>
      <c r="U10459" t="s">
        <v>28023</v>
      </c>
      <c r="V10459" t="s">
        <v>28024</v>
      </c>
      <c r="W10459" t="s">
        <v>28025</v>
      </c>
      <c r="X10459" t="s">
        <v>193</v>
      </c>
      <c r="Y10459" t="s">
        <v>3681</v>
      </c>
      <c r="Z10459" t="s">
        <v>54</v>
      </c>
      <c r="AA10459"/>
      <c r="AB10459" t="s">
        <v>48935</v>
      </c>
      <c r="AC10459" t="s">
        <v>55424</v>
      </c>
      <c r="AD10459" t="s">
        <v>28023</v>
      </c>
      <c r="AE10459" t="s">
        <v>565</v>
      </c>
      <c r="AF10459" s="119" t="str">
        <f t="shared" si="654"/>
        <v>NA</v>
      </c>
      <c r="AG10459" s="119"/>
      <c r="AH10459" s="119"/>
      <c r="AI10459" s="119"/>
      <c r="AJ10459" s="119" t="str">
        <f t="shared" si="655"/>
        <v>NA</v>
      </c>
      <c r="AK10459" s="190"/>
      <c r="AL10459" s="191"/>
    </row>
    <row r="10460" spans="1:38" x14ac:dyDescent="0.25">
      <c r="A10460" t="s">
        <v>35890</v>
      </c>
      <c r="B10460" t="s">
        <v>35888</v>
      </c>
      <c r="C10460" t="s">
        <v>35889</v>
      </c>
      <c r="D10460" t="s">
        <v>804</v>
      </c>
      <c r="E10460" t="s">
        <v>337</v>
      </c>
      <c r="F10460" t="s">
        <v>54</v>
      </c>
      <c r="G10460"/>
      <c r="H10460" t="s">
        <v>49655</v>
      </c>
      <c r="I10460" t="s">
        <v>55942</v>
      </c>
      <c r="J10460"/>
      <c r="K10460" t="s">
        <v>565</v>
      </c>
      <c r="L10460" s="119" t="str">
        <f t="shared" si="652"/>
        <v>NA</v>
      </c>
      <c r="M10460" s="119"/>
      <c r="N10460" s="120" t="str">
        <f t="shared" si="653"/>
        <v>NA</v>
      </c>
      <c r="O10460" s="120"/>
      <c r="P10460"/>
      <c r="Q10460"/>
      <c r="R10460"/>
      <c r="S10460"/>
      <c r="T10460"/>
      <c r="U10460" t="s">
        <v>30822</v>
      </c>
      <c r="V10460" t="s">
        <v>30820</v>
      </c>
      <c r="W10460" t="s">
        <v>30821</v>
      </c>
      <c r="X10460" t="s">
        <v>193</v>
      </c>
      <c r="Y10460" t="s">
        <v>3681</v>
      </c>
      <c r="Z10460" t="s">
        <v>54</v>
      </c>
      <c r="AA10460"/>
      <c r="AB10460" t="s">
        <v>48935</v>
      </c>
      <c r="AC10460" t="s">
        <v>55424</v>
      </c>
      <c r="AD10460" t="s">
        <v>30822</v>
      </c>
      <c r="AE10460" t="s">
        <v>565</v>
      </c>
      <c r="AF10460" s="119" t="str">
        <f t="shared" si="654"/>
        <v>NA</v>
      </c>
      <c r="AG10460" s="119"/>
      <c r="AH10460" s="119"/>
      <c r="AI10460" s="119"/>
      <c r="AJ10460" s="119" t="str">
        <f t="shared" si="655"/>
        <v>NA</v>
      </c>
      <c r="AK10460" s="190"/>
      <c r="AL10460" s="191"/>
    </row>
    <row r="10461" spans="1:38" x14ac:dyDescent="0.25">
      <c r="A10461" t="s">
        <v>35834</v>
      </c>
      <c r="B10461" t="s">
        <v>35832</v>
      </c>
      <c r="C10461" t="s">
        <v>35833</v>
      </c>
      <c r="D10461" t="s">
        <v>804</v>
      </c>
      <c r="E10461" t="s">
        <v>337</v>
      </c>
      <c r="F10461" t="s">
        <v>54</v>
      </c>
      <c r="G10461"/>
      <c r="H10461" t="s">
        <v>49655</v>
      </c>
      <c r="I10461" t="s">
        <v>55942</v>
      </c>
      <c r="J10461"/>
      <c r="K10461" t="s">
        <v>565</v>
      </c>
      <c r="L10461" s="119" t="str">
        <f t="shared" si="652"/>
        <v>NA</v>
      </c>
      <c r="M10461" s="119"/>
      <c r="N10461" s="120" t="str">
        <f t="shared" si="653"/>
        <v>NA</v>
      </c>
      <c r="O10461" s="120"/>
      <c r="P10461"/>
      <c r="Q10461"/>
      <c r="R10461"/>
      <c r="S10461"/>
      <c r="T10461"/>
      <c r="U10461" t="s">
        <v>29584</v>
      </c>
      <c r="V10461" t="s">
        <v>29582</v>
      </c>
      <c r="W10461" t="s">
        <v>29583</v>
      </c>
      <c r="X10461" t="s">
        <v>193</v>
      </c>
      <c r="Y10461" t="s">
        <v>1346</v>
      </c>
      <c r="Z10461" t="s">
        <v>54</v>
      </c>
      <c r="AA10461"/>
      <c r="AB10461" t="s">
        <v>48936</v>
      </c>
      <c r="AC10461" t="s">
        <v>55425</v>
      </c>
      <c r="AD10461" t="s">
        <v>29584</v>
      </c>
      <c r="AE10461" t="s">
        <v>565</v>
      </c>
      <c r="AF10461" s="119" t="str">
        <f t="shared" si="654"/>
        <v>NA</v>
      </c>
      <c r="AG10461" s="119"/>
      <c r="AH10461" s="119"/>
      <c r="AI10461" s="119"/>
      <c r="AJ10461" s="119" t="str">
        <f t="shared" si="655"/>
        <v>NA</v>
      </c>
      <c r="AK10461" s="190"/>
      <c r="AL10461" s="191"/>
    </row>
    <row r="10462" spans="1:38" x14ac:dyDescent="0.25">
      <c r="A10462" t="s">
        <v>37762</v>
      </c>
      <c r="B10462" t="s">
        <v>37760</v>
      </c>
      <c r="C10462" t="s">
        <v>37761</v>
      </c>
      <c r="D10462" t="s">
        <v>804</v>
      </c>
      <c r="E10462" t="s">
        <v>37763</v>
      </c>
      <c r="F10462" t="s">
        <v>54</v>
      </c>
      <c r="G10462"/>
      <c r="H10462" t="s">
        <v>49482</v>
      </c>
      <c r="I10462" t="s">
        <v>55943</v>
      </c>
      <c r="J10462"/>
      <c r="K10462" t="s">
        <v>565</v>
      </c>
      <c r="L10462" s="119" t="str">
        <f t="shared" si="652"/>
        <v>NA</v>
      </c>
      <c r="M10462" s="119"/>
      <c r="N10462" s="120" t="str">
        <f t="shared" si="653"/>
        <v>NA</v>
      </c>
      <c r="O10462" s="120"/>
      <c r="P10462"/>
      <c r="Q10462"/>
      <c r="R10462"/>
      <c r="S10462"/>
      <c r="T10462"/>
      <c r="U10462" t="s">
        <v>27645</v>
      </c>
      <c r="V10462" t="s">
        <v>27643</v>
      </c>
      <c r="W10462" t="s">
        <v>27644</v>
      </c>
      <c r="X10462" t="s">
        <v>193</v>
      </c>
      <c r="Y10462" t="s">
        <v>27646</v>
      </c>
      <c r="Z10462" t="s">
        <v>54</v>
      </c>
      <c r="AA10462"/>
      <c r="AB10462" t="s">
        <v>48937</v>
      </c>
      <c r="AC10462" t="s">
        <v>55426</v>
      </c>
      <c r="AD10462" t="s">
        <v>27645</v>
      </c>
      <c r="AE10462" t="s">
        <v>565</v>
      </c>
      <c r="AF10462" s="119" t="str">
        <f t="shared" si="654"/>
        <v>NA</v>
      </c>
      <c r="AG10462" s="119"/>
      <c r="AH10462" s="119"/>
      <c r="AI10462" s="119"/>
      <c r="AJ10462" s="119" t="str">
        <f t="shared" si="655"/>
        <v>NA</v>
      </c>
      <c r="AK10462" s="190"/>
      <c r="AL10462" s="191"/>
    </row>
    <row r="10463" spans="1:38" x14ac:dyDescent="0.25">
      <c r="A10463" t="s">
        <v>35902</v>
      </c>
      <c r="B10463" t="s">
        <v>35901</v>
      </c>
      <c r="C10463" t="s">
        <v>4428</v>
      </c>
      <c r="D10463" t="s">
        <v>804</v>
      </c>
      <c r="E10463" t="s">
        <v>543</v>
      </c>
      <c r="F10463" t="s">
        <v>54</v>
      </c>
      <c r="G10463"/>
      <c r="H10463" t="s">
        <v>49483</v>
      </c>
      <c r="I10463" t="s">
        <v>55944</v>
      </c>
      <c r="J10463" t="s">
        <v>35903</v>
      </c>
      <c r="K10463" t="s">
        <v>565</v>
      </c>
      <c r="L10463" s="119" t="str">
        <f t="shared" si="652"/>
        <v>NA</v>
      </c>
      <c r="M10463" s="119"/>
      <c r="N10463" s="120" t="str">
        <f t="shared" si="653"/>
        <v>NA</v>
      </c>
      <c r="O10463" s="120"/>
      <c r="P10463"/>
      <c r="Q10463"/>
      <c r="R10463"/>
      <c r="S10463"/>
      <c r="T10463"/>
      <c r="U10463" t="s">
        <v>28267</v>
      </c>
      <c r="V10463" t="s">
        <v>28265</v>
      </c>
      <c r="W10463" t="s">
        <v>28266</v>
      </c>
      <c r="X10463" t="s">
        <v>193</v>
      </c>
      <c r="Y10463" t="s">
        <v>27646</v>
      </c>
      <c r="Z10463" t="s">
        <v>54</v>
      </c>
      <c r="AA10463"/>
      <c r="AB10463" t="s">
        <v>48937</v>
      </c>
      <c r="AC10463" t="s">
        <v>55426</v>
      </c>
      <c r="AD10463" t="s">
        <v>28267</v>
      </c>
      <c r="AE10463" t="s">
        <v>565</v>
      </c>
      <c r="AF10463" s="119" t="str">
        <f t="shared" si="654"/>
        <v>NA</v>
      </c>
      <c r="AG10463" s="119"/>
      <c r="AH10463" s="119"/>
      <c r="AI10463" s="119"/>
      <c r="AJ10463" s="119" t="str">
        <f t="shared" si="655"/>
        <v>NA</v>
      </c>
      <c r="AK10463" s="190"/>
      <c r="AL10463" s="191"/>
    </row>
    <row r="10464" spans="1:38" x14ac:dyDescent="0.25">
      <c r="A10464" t="s">
        <v>36992</v>
      </c>
      <c r="B10464" t="s">
        <v>36990</v>
      </c>
      <c r="C10464" t="s">
        <v>36991</v>
      </c>
      <c r="D10464" t="s">
        <v>804</v>
      </c>
      <c r="E10464" t="s">
        <v>36993</v>
      </c>
      <c r="F10464" t="s">
        <v>54</v>
      </c>
      <c r="G10464"/>
      <c r="H10464" t="s">
        <v>49484</v>
      </c>
      <c r="I10464" t="s">
        <v>55945</v>
      </c>
      <c r="J10464"/>
      <c r="K10464" t="s">
        <v>565</v>
      </c>
      <c r="L10464" s="119" t="str">
        <f t="shared" si="652"/>
        <v>NA</v>
      </c>
      <c r="M10464" s="119"/>
      <c r="N10464" s="120" t="str">
        <f t="shared" si="653"/>
        <v>NA</v>
      </c>
      <c r="O10464" s="120"/>
      <c r="P10464"/>
      <c r="Q10464"/>
      <c r="R10464"/>
      <c r="S10464"/>
      <c r="T10464"/>
      <c r="U10464" t="s">
        <v>29151</v>
      </c>
      <c r="V10464" t="s">
        <v>29149</v>
      </c>
      <c r="W10464" t="s">
        <v>29150</v>
      </c>
      <c r="X10464" t="s">
        <v>193</v>
      </c>
      <c r="Y10464" t="s">
        <v>10246</v>
      </c>
      <c r="Z10464" t="s">
        <v>54</v>
      </c>
      <c r="AA10464"/>
      <c r="AB10464" t="s">
        <v>48938</v>
      </c>
      <c r="AC10464" t="s">
        <v>55427</v>
      </c>
      <c r="AD10464"/>
      <c r="AE10464" t="s">
        <v>565</v>
      </c>
      <c r="AF10464" s="119" t="str">
        <f t="shared" si="654"/>
        <v>NA</v>
      </c>
      <c r="AG10464" s="119"/>
      <c r="AH10464" s="119"/>
      <c r="AI10464" s="119"/>
      <c r="AJ10464" s="119" t="str">
        <f t="shared" si="655"/>
        <v>NA</v>
      </c>
      <c r="AK10464" s="190"/>
      <c r="AL10464" s="191"/>
    </row>
    <row r="10465" spans="1:38" x14ac:dyDescent="0.25">
      <c r="A10465" t="s">
        <v>37646</v>
      </c>
      <c r="B10465" t="s">
        <v>37645</v>
      </c>
      <c r="C10465" t="s">
        <v>4761</v>
      </c>
      <c r="D10465" t="s">
        <v>804</v>
      </c>
      <c r="E10465" t="s">
        <v>17570</v>
      </c>
      <c r="F10465" t="s">
        <v>54</v>
      </c>
      <c r="G10465"/>
      <c r="H10465" t="s">
        <v>49485</v>
      </c>
      <c r="I10465" t="s">
        <v>55946</v>
      </c>
      <c r="J10465"/>
      <c r="K10465" t="s">
        <v>565</v>
      </c>
      <c r="L10465" s="119" t="str">
        <f t="shared" si="652"/>
        <v>NA</v>
      </c>
      <c r="M10465" s="119"/>
      <c r="N10465" s="120" t="str">
        <f t="shared" si="653"/>
        <v>NA</v>
      </c>
      <c r="O10465" s="120"/>
      <c r="P10465"/>
      <c r="Q10465"/>
      <c r="R10465"/>
      <c r="S10465"/>
      <c r="T10465"/>
      <c r="U10465" t="s">
        <v>30754</v>
      </c>
      <c r="V10465" t="s">
        <v>30752</v>
      </c>
      <c r="W10465" t="s">
        <v>30753</v>
      </c>
      <c r="X10465" t="s">
        <v>193</v>
      </c>
      <c r="Y10465" t="s">
        <v>657</v>
      </c>
      <c r="Z10465" t="s">
        <v>54</v>
      </c>
      <c r="AA10465"/>
      <c r="AB10465" t="s">
        <v>48939</v>
      </c>
      <c r="AC10465" t="s">
        <v>55428</v>
      </c>
      <c r="AD10465" t="s">
        <v>30755</v>
      </c>
      <c r="AE10465" t="s">
        <v>565</v>
      </c>
      <c r="AF10465" s="119" t="str">
        <f t="shared" si="654"/>
        <v>NA</v>
      </c>
      <c r="AG10465" s="119"/>
      <c r="AH10465" s="119"/>
      <c r="AI10465" s="119"/>
      <c r="AJ10465" s="119" t="str">
        <f t="shared" si="655"/>
        <v>NA</v>
      </c>
      <c r="AK10465" s="190"/>
      <c r="AL10465" s="191"/>
    </row>
    <row r="10466" spans="1:38" x14ac:dyDescent="0.25">
      <c r="A10466" t="s">
        <v>37144</v>
      </c>
      <c r="B10466" t="s">
        <v>37143</v>
      </c>
      <c r="C10466" t="s">
        <v>35867</v>
      </c>
      <c r="D10466" t="s">
        <v>804</v>
      </c>
      <c r="E10466" t="s">
        <v>10849</v>
      </c>
      <c r="F10466" t="s">
        <v>54</v>
      </c>
      <c r="G10466"/>
      <c r="H10466" t="s">
        <v>49486</v>
      </c>
      <c r="I10466" t="s">
        <v>55947</v>
      </c>
      <c r="J10466" t="s">
        <v>37145</v>
      </c>
      <c r="K10466" t="s">
        <v>565</v>
      </c>
      <c r="L10466" s="119" t="str">
        <f t="shared" si="652"/>
        <v>NA</v>
      </c>
      <c r="M10466" s="119"/>
      <c r="N10466" s="120" t="str">
        <f t="shared" si="653"/>
        <v>NA</v>
      </c>
      <c r="O10466" s="120"/>
      <c r="P10466"/>
      <c r="Q10466"/>
      <c r="R10466"/>
      <c r="S10466"/>
      <c r="T10466"/>
      <c r="U10466" t="s">
        <v>30402</v>
      </c>
      <c r="V10466" t="s">
        <v>30400</v>
      </c>
      <c r="W10466" t="s">
        <v>30401</v>
      </c>
      <c r="X10466" t="s">
        <v>193</v>
      </c>
      <c r="Y10466" t="s">
        <v>657</v>
      </c>
      <c r="Z10466" t="s">
        <v>54</v>
      </c>
      <c r="AA10466"/>
      <c r="AB10466" t="s">
        <v>48940</v>
      </c>
      <c r="AC10466" t="s">
        <v>55428</v>
      </c>
      <c r="AD10466" t="s">
        <v>30403</v>
      </c>
      <c r="AE10466" t="s">
        <v>565</v>
      </c>
      <c r="AF10466" s="119" t="str">
        <f t="shared" si="654"/>
        <v>NA</v>
      </c>
      <c r="AG10466" s="119"/>
      <c r="AH10466" s="119"/>
      <c r="AI10466" s="119"/>
      <c r="AJ10466" s="119" t="str">
        <f t="shared" si="655"/>
        <v>NA</v>
      </c>
      <c r="AK10466" s="190"/>
      <c r="AL10466" s="191"/>
    </row>
    <row r="10467" spans="1:38" x14ac:dyDescent="0.25">
      <c r="A10467" t="s">
        <v>36549</v>
      </c>
      <c r="B10467" t="s">
        <v>36547</v>
      </c>
      <c r="C10467" t="s">
        <v>36548</v>
      </c>
      <c r="D10467" t="s">
        <v>804</v>
      </c>
      <c r="E10467" t="s">
        <v>36550</v>
      </c>
      <c r="F10467" t="s">
        <v>54</v>
      </c>
      <c r="G10467"/>
      <c r="H10467" t="s">
        <v>49487</v>
      </c>
      <c r="I10467" t="s">
        <v>55948</v>
      </c>
      <c r="J10467" t="s">
        <v>36551</v>
      </c>
      <c r="K10467" t="s">
        <v>565</v>
      </c>
      <c r="L10467" s="119" t="str">
        <f t="shared" si="652"/>
        <v>NA</v>
      </c>
      <c r="M10467" s="119"/>
      <c r="N10467" s="120" t="str">
        <f t="shared" si="653"/>
        <v>NA</v>
      </c>
      <c r="O10467" s="120"/>
      <c r="P10467"/>
      <c r="Q10467"/>
      <c r="R10467"/>
      <c r="S10467"/>
      <c r="T10467"/>
      <c r="U10467" t="s">
        <v>28383</v>
      </c>
      <c r="V10467" t="s">
        <v>28381</v>
      </c>
      <c r="W10467" t="s">
        <v>28382</v>
      </c>
      <c r="X10467" t="s">
        <v>193</v>
      </c>
      <c r="Y10467" t="s">
        <v>657</v>
      </c>
      <c r="Z10467" t="s">
        <v>54</v>
      </c>
      <c r="AA10467"/>
      <c r="AB10467" t="s">
        <v>48939</v>
      </c>
      <c r="AC10467" t="s">
        <v>55428</v>
      </c>
      <c r="AD10467" t="s">
        <v>28384</v>
      </c>
      <c r="AE10467" t="s">
        <v>565</v>
      </c>
      <c r="AF10467" s="119" t="str">
        <f t="shared" si="654"/>
        <v>NA</v>
      </c>
      <c r="AG10467" s="119"/>
      <c r="AH10467" s="119"/>
      <c r="AI10467" s="119"/>
      <c r="AJ10467" s="119" t="str">
        <f t="shared" si="655"/>
        <v>NA</v>
      </c>
      <c r="AK10467" s="190"/>
      <c r="AL10467" s="191"/>
    </row>
    <row r="10468" spans="1:38" x14ac:dyDescent="0.25">
      <c r="A10468" t="s">
        <v>35868</v>
      </c>
      <c r="B10468" t="s">
        <v>35866</v>
      </c>
      <c r="C10468" t="s">
        <v>35867</v>
      </c>
      <c r="D10468" t="s">
        <v>804</v>
      </c>
      <c r="E10468" t="s">
        <v>35869</v>
      </c>
      <c r="F10468" t="s">
        <v>54</v>
      </c>
      <c r="G10468"/>
      <c r="H10468" t="s">
        <v>49488</v>
      </c>
      <c r="I10468" t="s">
        <v>55949</v>
      </c>
      <c r="J10468" t="s">
        <v>35868</v>
      </c>
      <c r="K10468" t="s">
        <v>565</v>
      </c>
      <c r="L10468" s="119" t="str">
        <f t="shared" si="652"/>
        <v>NA</v>
      </c>
      <c r="M10468" s="119"/>
      <c r="N10468" s="120" t="str">
        <f t="shared" si="653"/>
        <v>NA</v>
      </c>
      <c r="O10468" s="120"/>
      <c r="P10468"/>
      <c r="Q10468"/>
      <c r="R10468"/>
      <c r="S10468"/>
      <c r="T10468"/>
      <c r="U10468" t="s">
        <v>31205</v>
      </c>
      <c r="V10468" t="s">
        <v>31203</v>
      </c>
      <c r="W10468" t="s">
        <v>31204</v>
      </c>
      <c r="X10468" t="s">
        <v>193</v>
      </c>
      <c r="Y10468" t="s">
        <v>657</v>
      </c>
      <c r="Z10468" t="s">
        <v>54</v>
      </c>
      <c r="AA10468"/>
      <c r="AB10468" t="s">
        <v>48939</v>
      </c>
      <c r="AC10468" t="s">
        <v>55428</v>
      </c>
      <c r="AD10468" t="s">
        <v>31205</v>
      </c>
      <c r="AE10468" t="s">
        <v>565</v>
      </c>
      <c r="AF10468" s="119" t="str">
        <f t="shared" si="654"/>
        <v>NA</v>
      </c>
      <c r="AG10468" s="119"/>
      <c r="AH10468" s="119"/>
      <c r="AI10468" s="119"/>
      <c r="AJ10468" s="119" t="str">
        <f t="shared" si="655"/>
        <v>NA</v>
      </c>
      <c r="AK10468" s="190"/>
      <c r="AL10468" s="191"/>
    </row>
    <row r="10469" spans="1:38" x14ac:dyDescent="0.25">
      <c r="A10469" t="s">
        <v>35773</v>
      </c>
      <c r="B10469" t="s">
        <v>35772</v>
      </c>
      <c r="C10469" t="s">
        <v>5382</v>
      </c>
      <c r="D10469" t="s">
        <v>804</v>
      </c>
      <c r="E10469" t="s">
        <v>16350</v>
      </c>
      <c r="F10469" t="s">
        <v>54</v>
      </c>
      <c r="G10469"/>
      <c r="H10469" t="s">
        <v>49489</v>
      </c>
      <c r="I10469" t="s">
        <v>55950</v>
      </c>
      <c r="J10469" t="s">
        <v>35774</v>
      </c>
      <c r="K10469" t="s">
        <v>565</v>
      </c>
      <c r="L10469" s="119" t="str">
        <f t="shared" si="652"/>
        <v>NA</v>
      </c>
      <c r="M10469" s="119"/>
      <c r="N10469" s="120" t="str">
        <f t="shared" si="653"/>
        <v>NA</v>
      </c>
      <c r="O10469" s="120"/>
      <c r="P10469"/>
      <c r="Q10469"/>
      <c r="R10469"/>
      <c r="S10469"/>
      <c r="T10469"/>
      <c r="U10469" t="s">
        <v>30845</v>
      </c>
      <c r="V10469" t="s">
        <v>30843</v>
      </c>
      <c r="W10469" t="s">
        <v>30844</v>
      </c>
      <c r="X10469" t="s">
        <v>193</v>
      </c>
      <c r="Y10469" t="s">
        <v>657</v>
      </c>
      <c r="Z10469" t="s">
        <v>54</v>
      </c>
      <c r="AA10469"/>
      <c r="AB10469" t="s">
        <v>48939</v>
      </c>
      <c r="AC10469" t="s">
        <v>55428</v>
      </c>
      <c r="AD10469" t="s">
        <v>30845</v>
      </c>
      <c r="AE10469" t="s">
        <v>565</v>
      </c>
      <c r="AF10469" s="119" t="str">
        <f t="shared" si="654"/>
        <v>NA</v>
      </c>
      <c r="AG10469" s="119"/>
      <c r="AH10469" s="119"/>
      <c r="AI10469" s="119"/>
      <c r="AJ10469" s="119" t="str">
        <f t="shared" si="655"/>
        <v>NA</v>
      </c>
      <c r="AK10469" s="190"/>
      <c r="AL10469" s="191"/>
    </row>
    <row r="10470" spans="1:38" x14ac:dyDescent="0.25">
      <c r="A10470" t="s">
        <v>36368</v>
      </c>
      <c r="B10470" t="s">
        <v>36367</v>
      </c>
      <c r="C10470" t="s">
        <v>3975</v>
      </c>
      <c r="D10470" t="s">
        <v>804</v>
      </c>
      <c r="E10470" t="s">
        <v>4776</v>
      </c>
      <c r="F10470" t="s">
        <v>54</v>
      </c>
      <c r="G10470"/>
      <c r="H10470" t="s">
        <v>49490</v>
      </c>
      <c r="I10470" t="s">
        <v>55951</v>
      </c>
      <c r="J10470" t="s">
        <v>36368</v>
      </c>
      <c r="K10470" t="s">
        <v>565</v>
      </c>
      <c r="L10470" s="119" t="str">
        <f t="shared" si="652"/>
        <v>NA</v>
      </c>
      <c r="M10470" s="119"/>
      <c r="N10470" s="120" t="str">
        <f t="shared" si="653"/>
        <v>NA</v>
      </c>
      <c r="O10470" s="120"/>
      <c r="P10470"/>
      <c r="Q10470"/>
      <c r="R10470"/>
      <c r="S10470"/>
      <c r="T10470"/>
      <c r="U10470" t="s">
        <v>31411</v>
      </c>
      <c r="V10470" t="s">
        <v>31409</v>
      </c>
      <c r="W10470" t="s">
        <v>31410</v>
      </c>
      <c r="X10470" t="s">
        <v>193</v>
      </c>
      <c r="Y10470" t="s">
        <v>8050</v>
      </c>
      <c r="Z10470" t="s">
        <v>54</v>
      </c>
      <c r="AA10470"/>
      <c r="AB10470" t="s">
        <v>48941</v>
      </c>
      <c r="AC10470" t="s">
        <v>55429</v>
      </c>
      <c r="AD10470" t="s">
        <v>31411</v>
      </c>
      <c r="AE10470" t="s">
        <v>565</v>
      </c>
      <c r="AF10470" s="119" t="str">
        <f t="shared" si="654"/>
        <v>NA</v>
      </c>
      <c r="AG10470" s="119"/>
      <c r="AH10470" s="119"/>
      <c r="AI10470" s="119"/>
      <c r="AJ10470" s="119" t="str">
        <f t="shared" si="655"/>
        <v>NA</v>
      </c>
      <c r="AK10470" s="190"/>
      <c r="AL10470" s="191"/>
    </row>
    <row r="10471" spans="1:38" x14ac:dyDescent="0.25">
      <c r="A10471" t="s">
        <v>35779</v>
      </c>
      <c r="B10471" t="s">
        <v>35778</v>
      </c>
      <c r="C10471" t="s">
        <v>5382</v>
      </c>
      <c r="D10471" t="s">
        <v>804</v>
      </c>
      <c r="E10471" t="s">
        <v>3569</v>
      </c>
      <c r="F10471" t="s">
        <v>54</v>
      </c>
      <c r="G10471"/>
      <c r="H10471" t="s">
        <v>49491</v>
      </c>
      <c r="I10471" t="s">
        <v>55952</v>
      </c>
      <c r="J10471" t="s">
        <v>35780</v>
      </c>
      <c r="K10471" t="s">
        <v>565</v>
      </c>
      <c r="L10471" s="119" t="str">
        <f t="shared" si="652"/>
        <v>NA</v>
      </c>
      <c r="M10471" s="119"/>
      <c r="N10471" s="120" t="str">
        <f t="shared" si="653"/>
        <v>NA</v>
      </c>
      <c r="O10471" s="120"/>
      <c r="P10471"/>
      <c r="Q10471"/>
      <c r="R10471"/>
      <c r="S10471"/>
      <c r="T10471"/>
      <c r="U10471" t="s">
        <v>30953</v>
      </c>
      <c r="V10471" t="s">
        <v>30951</v>
      </c>
      <c r="W10471" t="s">
        <v>30952</v>
      </c>
      <c r="X10471" t="s">
        <v>193</v>
      </c>
      <c r="Y10471" t="s">
        <v>5155</v>
      </c>
      <c r="Z10471" t="s">
        <v>54</v>
      </c>
      <c r="AA10471"/>
      <c r="AB10471" t="s">
        <v>48942</v>
      </c>
      <c r="AC10471" t="s">
        <v>55430</v>
      </c>
      <c r="AD10471" t="s">
        <v>30953</v>
      </c>
      <c r="AE10471" t="s">
        <v>565</v>
      </c>
      <c r="AF10471" s="119" t="str">
        <f t="shared" si="654"/>
        <v>NA</v>
      </c>
      <c r="AG10471" s="119"/>
      <c r="AH10471" s="119"/>
      <c r="AI10471" s="119"/>
      <c r="AJ10471" s="119" t="str">
        <f t="shared" si="655"/>
        <v>NA</v>
      </c>
      <c r="AK10471" s="190"/>
      <c r="AL10471" s="191"/>
    </row>
    <row r="10472" spans="1:38" x14ac:dyDescent="0.25">
      <c r="A10472" t="s">
        <v>35776</v>
      </c>
      <c r="B10472" t="s">
        <v>35775</v>
      </c>
      <c r="C10472" t="s">
        <v>5382</v>
      </c>
      <c r="D10472" t="s">
        <v>804</v>
      </c>
      <c r="E10472" t="s">
        <v>3569</v>
      </c>
      <c r="F10472" t="s">
        <v>54</v>
      </c>
      <c r="G10472"/>
      <c r="H10472" t="s">
        <v>49491</v>
      </c>
      <c r="I10472" t="s">
        <v>55952</v>
      </c>
      <c r="J10472" t="s">
        <v>35777</v>
      </c>
      <c r="K10472" t="s">
        <v>565</v>
      </c>
      <c r="L10472" s="119" t="str">
        <f t="shared" si="652"/>
        <v>NA</v>
      </c>
      <c r="M10472" s="119"/>
      <c r="N10472" s="120" t="str">
        <f t="shared" si="653"/>
        <v>NA</v>
      </c>
      <c r="O10472" s="120"/>
      <c r="P10472"/>
      <c r="Q10472"/>
      <c r="R10472"/>
      <c r="S10472"/>
      <c r="T10472"/>
      <c r="U10472" t="s">
        <v>30161</v>
      </c>
      <c r="V10472" t="s">
        <v>30159</v>
      </c>
      <c r="W10472" t="s">
        <v>30160</v>
      </c>
      <c r="X10472" t="s">
        <v>193</v>
      </c>
      <c r="Y10472" t="s">
        <v>5155</v>
      </c>
      <c r="Z10472" t="s">
        <v>54</v>
      </c>
      <c r="AA10472"/>
      <c r="AB10472" t="s">
        <v>48943</v>
      </c>
      <c r="AC10472" t="s">
        <v>55430</v>
      </c>
      <c r="AD10472" t="s">
        <v>30161</v>
      </c>
      <c r="AE10472" t="s">
        <v>565</v>
      </c>
      <c r="AF10472" s="119" t="str">
        <f t="shared" si="654"/>
        <v>NA</v>
      </c>
      <c r="AG10472" s="119"/>
      <c r="AH10472" s="119"/>
      <c r="AI10472" s="119"/>
      <c r="AJ10472" s="119" t="str">
        <f t="shared" si="655"/>
        <v>NA</v>
      </c>
      <c r="AK10472" s="190"/>
      <c r="AL10472" s="191"/>
    </row>
    <row r="10473" spans="1:38" x14ac:dyDescent="0.25">
      <c r="A10473" t="s">
        <v>37888</v>
      </c>
      <c r="B10473" t="s">
        <v>37886</v>
      </c>
      <c r="C10473" t="s">
        <v>37887</v>
      </c>
      <c r="D10473" t="s">
        <v>804</v>
      </c>
      <c r="E10473" t="s">
        <v>3569</v>
      </c>
      <c r="F10473" t="s">
        <v>54</v>
      </c>
      <c r="G10473"/>
      <c r="H10473" t="s">
        <v>49491</v>
      </c>
      <c r="I10473" t="s">
        <v>55952</v>
      </c>
      <c r="J10473" t="s">
        <v>37888</v>
      </c>
      <c r="K10473" t="s">
        <v>565</v>
      </c>
      <c r="L10473" s="119" t="str">
        <f t="shared" si="652"/>
        <v>NA</v>
      </c>
      <c r="M10473" s="119"/>
      <c r="N10473" s="120" t="str">
        <f t="shared" si="653"/>
        <v>NA</v>
      </c>
      <c r="O10473" s="120"/>
      <c r="P10473"/>
      <c r="Q10473"/>
      <c r="R10473"/>
      <c r="S10473"/>
      <c r="T10473"/>
      <c r="U10473" t="s">
        <v>31052</v>
      </c>
      <c r="V10473" t="s">
        <v>31050</v>
      </c>
      <c r="W10473" t="s">
        <v>31051</v>
      </c>
      <c r="X10473" t="s">
        <v>193</v>
      </c>
      <c r="Y10473" t="s">
        <v>5155</v>
      </c>
      <c r="Z10473" t="s">
        <v>54</v>
      </c>
      <c r="AA10473"/>
      <c r="AB10473" t="s">
        <v>48942</v>
      </c>
      <c r="AC10473" t="s">
        <v>55430</v>
      </c>
      <c r="AD10473" t="s">
        <v>31052</v>
      </c>
      <c r="AE10473" t="s">
        <v>565</v>
      </c>
      <c r="AF10473" s="119" t="str">
        <f t="shared" si="654"/>
        <v>NA</v>
      </c>
      <c r="AG10473" s="119"/>
      <c r="AH10473" s="119"/>
      <c r="AI10473" s="119"/>
      <c r="AJ10473" s="119" t="str">
        <f t="shared" si="655"/>
        <v>NA</v>
      </c>
      <c r="AK10473" s="190"/>
      <c r="AL10473" s="191"/>
    </row>
    <row r="10474" spans="1:38" x14ac:dyDescent="0.25">
      <c r="A10474" t="s">
        <v>36661</v>
      </c>
      <c r="B10474" t="s">
        <v>36659</v>
      </c>
      <c r="C10474" t="s">
        <v>36660</v>
      </c>
      <c r="D10474" t="s">
        <v>804</v>
      </c>
      <c r="E10474" t="s">
        <v>28620</v>
      </c>
      <c r="F10474" t="s">
        <v>54</v>
      </c>
      <c r="G10474"/>
      <c r="H10474" t="s">
        <v>49492</v>
      </c>
      <c r="I10474" t="s">
        <v>55953</v>
      </c>
      <c r="J10474"/>
      <c r="K10474" t="s">
        <v>565</v>
      </c>
      <c r="L10474" s="119" t="str">
        <f t="shared" si="652"/>
        <v>NA</v>
      </c>
      <c r="M10474" s="119"/>
      <c r="N10474" s="120" t="str">
        <f t="shared" si="653"/>
        <v>NA</v>
      </c>
      <c r="O10474" s="120"/>
      <c r="P10474"/>
      <c r="Q10474"/>
      <c r="R10474"/>
      <c r="S10474"/>
      <c r="T10474"/>
      <c r="U10474" t="s">
        <v>30739</v>
      </c>
      <c r="V10474" t="s">
        <v>30738</v>
      </c>
      <c r="W10474" t="s">
        <v>30647</v>
      </c>
      <c r="X10474" t="s">
        <v>193</v>
      </c>
      <c r="Y10474" t="s">
        <v>5133</v>
      </c>
      <c r="Z10474" t="s">
        <v>54</v>
      </c>
      <c r="AA10474"/>
      <c r="AB10474" t="s">
        <v>48944</v>
      </c>
      <c r="AC10474" t="s">
        <v>55431</v>
      </c>
      <c r="AD10474" t="s">
        <v>30739</v>
      </c>
      <c r="AE10474" t="s">
        <v>565</v>
      </c>
      <c r="AF10474" s="119" t="str">
        <f t="shared" si="654"/>
        <v>NA</v>
      </c>
      <c r="AG10474" s="119"/>
      <c r="AH10474" s="119"/>
      <c r="AI10474" s="119"/>
      <c r="AJ10474" s="119" t="str">
        <f t="shared" si="655"/>
        <v>NA</v>
      </c>
      <c r="AK10474" s="190"/>
      <c r="AL10474" s="191"/>
    </row>
    <row r="10475" spans="1:38" x14ac:dyDescent="0.25">
      <c r="A10475" t="s">
        <v>36424</v>
      </c>
      <c r="B10475" t="s">
        <v>36423</v>
      </c>
      <c r="C10475" t="s">
        <v>638</v>
      </c>
      <c r="D10475" t="s">
        <v>804</v>
      </c>
      <c r="E10475" t="s">
        <v>36425</v>
      </c>
      <c r="F10475" t="s">
        <v>54</v>
      </c>
      <c r="G10475"/>
      <c r="H10475" t="s">
        <v>49493</v>
      </c>
      <c r="I10475" t="s">
        <v>55954</v>
      </c>
      <c r="J10475" t="s">
        <v>36424</v>
      </c>
      <c r="K10475" t="s">
        <v>565</v>
      </c>
      <c r="L10475" s="119" t="str">
        <f t="shared" si="652"/>
        <v>NA</v>
      </c>
      <c r="M10475" s="119"/>
      <c r="N10475" s="120" t="str">
        <f t="shared" si="653"/>
        <v>NA</v>
      </c>
      <c r="O10475" s="120"/>
      <c r="P10475"/>
      <c r="Q10475"/>
      <c r="R10475"/>
      <c r="S10475"/>
      <c r="T10475"/>
      <c r="U10475" t="s">
        <v>27576</v>
      </c>
      <c r="V10475" t="s">
        <v>27574</v>
      </c>
      <c r="W10475" t="s">
        <v>27575</v>
      </c>
      <c r="X10475" t="s">
        <v>193</v>
      </c>
      <c r="Y10475" t="s">
        <v>5133</v>
      </c>
      <c r="Z10475" t="s">
        <v>54</v>
      </c>
      <c r="AA10475"/>
      <c r="AB10475" t="s">
        <v>48944</v>
      </c>
      <c r="AC10475" t="s">
        <v>55431</v>
      </c>
      <c r="AD10475" t="s">
        <v>27576</v>
      </c>
      <c r="AE10475" t="s">
        <v>565</v>
      </c>
      <c r="AF10475" s="119" t="str">
        <f t="shared" si="654"/>
        <v>NA</v>
      </c>
      <c r="AG10475" s="119"/>
      <c r="AH10475" s="119"/>
      <c r="AI10475" s="119"/>
      <c r="AJ10475" s="119" t="str">
        <f t="shared" si="655"/>
        <v>NA</v>
      </c>
      <c r="AK10475" s="190"/>
      <c r="AL10475" s="191"/>
    </row>
    <row r="10476" spans="1:38" x14ac:dyDescent="0.25">
      <c r="A10476" t="s">
        <v>35786</v>
      </c>
      <c r="B10476" t="s">
        <v>35785</v>
      </c>
      <c r="C10476" t="s">
        <v>4761</v>
      </c>
      <c r="D10476" t="s">
        <v>804</v>
      </c>
      <c r="E10476" t="s">
        <v>22609</v>
      </c>
      <c r="F10476" t="s">
        <v>54</v>
      </c>
      <c r="G10476"/>
      <c r="H10476" t="s">
        <v>49494</v>
      </c>
      <c r="I10476" t="s">
        <v>55955</v>
      </c>
      <c r="J10476" t="s">
        <v>35786</v>
      </c>
      <c r="K10476" t="s">
        <v>565</v>
      </c>
      <c r="L10476" s="119" t="str">
        <f t="shared" si="652"/>
        <v>NA</v>
      </c>
      <c r="M10476" s="119"/>
      <c r="N10476" s="120" t="str">
        <f t="shared" si="653"/>
        <v>NA</v>
      </c>
      <c r="O10476" s="120"/>
      <c r="P10476"/>
      <c r="Q10476"/>
      <c r="R10476"/>
      <c r="S10476"/>
      <c r="T10476"/>
      <c r="U10476" t="s">
        <v>28260</v>
      </c>
      <c r="V10476" t="s">
        <v>28258</v>
      </c>
      <c r="W10476" t="s">
        <v>28259</v>
      </c>
      <c r="X10476" t="s">
        <v>193</v>
      </c>
      <c r="Y10476" t="s">
        <v>5133</v>
      </c>
      <c r="Z10476" t="s">
        <v>54</v>
      </c>
      <c r="AA10476"/>
      <c r="AB10476" t="s">
        <v>48944</v>
      </c>
      <c r="AC10476" t="s">
        <v>55431</v>
      </c>
      <c r="AD10476" t="s">
        <v>28261</v>
      </c>
      <c r="AE10476" t="s">
        <v>565</v>
      </c>
      <c r="AF10476" s="119" t="str">
        <f t="shared" si="654"/>
        <v>NA</v>
      </c>
      <c r="AG10476" s="119"/>
      <c r="AH10476" s="119"/>
      <c r="AI10476" s="119"/>
      <c r="AJ10476" s="119" t="str">
        <f t="shared" si="655"/>
        <v>NA</v>
      </c>
      <c r="AK10476" s="190"/>
      <c r="AL10476" s="191"/>
    </row>
    <row r="10477" spans="1:38" x14ac:dyDescent="0.25">
      <c r="A10477" t="s">
        <v>36971</v>
      </c>
      <c r="B10477" t="s">
        <v>36970</v>
      </c>
      <c r="C10477" t="s">
        <v>35947</v>
      </c>
      <c r="D10477" t="s">
        <v>804</v>
      </c>
      <c r="E10477" t="s">
        <v>8008</v>
      </c>
      <c r="F10477" t="s">
        <v>54</v>
      </c>
      <c r="G10477"/>
      <c r="H10477" t="s">
        <v>49495</v>
      </c>
      <c r="I10477" t="s">
        <v>55956</v>
      </c>
      <c r="J10477" t="s">
        <v>36972</v>
      </c>
      <c r="K10477" t="s">
        <v>565</v>
      </c>
      <c r="L10477" s="119" t="str">
        <f t="shared" si="652"/>
        <v>NA</v>
      </c>
      <c r="M10477" s="119"/>
      <c r="N10477" s="120" t="str">
        <f t="shared" si="653"/>
        <v>NA</v>
      </c>
      <c r="O10477" s="120"/>
      <c r="P10477"/>
      <c r="Q10477"/>
      <c r="R10477"/>
      <c r="S10477"/>
      <c r="T10477"/>
      <c r="U10477" t="s">
        <v>29837</v>
      </c>
      <c r="V10477" t="s">
        <v>29835</v>
      </c>
      <c r="W10477" t="s">
        <v>29836</v>
      </c>
      <c r="X10477" t="s">
        <v>193</v>
      </c>
      <c r="Y10477" t="s">
        <v>5133</v>
      </c>
      <c r="Z10477" t="s">
        <v>54</v>
      </c>
      <c r="AA10477"/>
      <c r="AB10477" t="s">
        <v>48945</v>
      </c>
      <c r="AC10477" t="s">
        <v>55431</v>
      </c>
      <c r="AD10477" t="s">
        <v>29838</v>
      </c>
      <c r="AE10477" t="s">
        <v>565</v>
      </c>
      <c r="AF10477" s="119" t="str">
        <f t="shared" si="654"/>
        <v>NA</v>
      </c>
      <c r="AG10477" s="119"/>
      <c r="AH10477" s="119"/>
      <c r="AI10477" s="119"/>
      <c r="AJ10477" s="119" t="str">
        <f t="shared" si="655"/>
        <v>NA</v>
      </c>
      <c r="AK10477" s="190"/>
      <c r="AL10477" s="191"/>
    </row>
    <row r="10478" spans="1:38" x14ac:dyDescent="0.25">
      <c r="A10478" t="s">
        <v>37311</v>
      </c>
      <c r="B10478" t="s">
        <v>37310</v>
      </c>
      <c r="C10478" t="s">
        <v>5801</v>
      </c>
      <c r="D10478" t="s">
        <v>804</v>
      </c>
      <c r="E10478" t="s">
        <v>25425</v>
      </c>
      <c r="F10478" t="s">
        <v>54</v>
      </c>
      <c r="G10478"/>
      <c r="H10478" t="s">
        <v>49496</v>
      </c>
      <c r="I10478" t="s">
        <v>55957</v>
      </c>
      <c r="J10478"/>
      <c r="K10478" t="s">
        <v>565</v>
      </c>
      <c r="L10478" s="119" t="str">
        <f t="shared" si="652"/>
        <v>NA</v>
      </c>
      <c r="M10478" s="119"/>
      <c r="N10478" s="120" t="str">
        <f t="shared" si="653"/>
        <v>NA</v>
      </c>
      <c r="O10478" s="120"/>
      <c r="P10478"/>
      <c r="Q10478"/>
      <c r="R10478"/>
      <c r="S10478"/>
      <c r="T10478"/>
      <c r="U10478" t="s">
        <v>30648</v>
      </c>
      <c r="V10478" t="s">
        <v>30646</v>
      </c>
      <c r="W10478" t="s">
        <v>30647</v>
      </c>
      <c r="X10478" t="s">
        <v>193</v>
      </c>
      <c r="Y10478" t="s">
        <v>5133</v>
      </c>
      <c r="Z10478" t="s">
        <v>54</v>
      </c>
      <c r="AA10478"/>
      <c r="AB10478" t="s">
        <v>48944</v>
      </c>
      <c r="AC10478" t="s">
        <v>55431</v>
      </c>
      <c r="AD10478" t="s">
        <v>30649</v>
      </c>
      <c r="AE10478" t="s">
        <v>565</v>
      </c>
      <c r="AF10478" s="119" t="str">
        <f t="shared" si="654"/>
        <v>NA</v>
      </c>
      <c r="AG10478" s="119"/>
      <c r="AH10478" s="119"/>
      <c r="AI10478" s="119"/>
      <c r="AJ10478" s="119" t="str">
        <f t="shared" si="655"/>
        <v>NA</v>
      </c>
      <c r="AK10478" s="190"/>
      <c r="AL10478" s="191"/>
    </row>
    <row r="10479" spans="1:38" x14ac:dyDescent="0.25">
      <c r="A10479" t="s">
        <v>37057</v>
      </c>
      <c r="B10479" t="s">
        <v>37055</v>
      </c>
      <c r="C10479" t="s">
        <v>37056</v>
      </c>
      <c r="D10479" t="s">
        <v>804</v>
      </c>
      <c r="E10479" t="s">
        <v>37058</v>
      </c>
      <c r="F10479" t="s">
        <v>54</v>
      </c>
      <c r="G10479"/>
      <c r="H10479" t="s">
        <v>49497</v>
      </c>
      <c r="I10479" t="s">
        <v>55958</v>
      </c>
      <c r="J10479" t="s">
        <v>37059</v>
      </c>
      <c r="K10479" t="s">
        <v>565</v>
      </c>
      <c r="L10479" s="119" t="str">
        <f t="shared" si="652"/>
        <v>NA</v>
      </c>
      <c r="M10479" s="119"/>
      <c r="N10479" s="120" t="str">
        <f t="shared" si="653"/>
        <v>NA</v>
      </c>
      <c r="O10479" s="120"/>
      <c r="P10479"/>
      <c r="Q10479"/>
      <c r="R10479"/>
      <c r="S10479"/>
      <c r="T10479"/>
      <c r="U10479" t="s">
        <v>28329</v>
      </c>
      <c r="V10479" t="s">
        <v>28327</v>
      </c>
      <c r="W10479" t="s">
        <v>28328</v>
      </c>
      <c r="X10479" t="s">
        <v>193</v>
      </c>
      <c r="Y10479" t="s">
        <v>5133</v>
      </c>
      <c r="Z10479" t="s">
        <v>54</v>
      </c>
      <c r="AA10479"/>
      <c r="AB10479" t="s">
        <v>48944</v>
      </c>
      <c r="AC10479" t="s">
        <v>55431</v>
      </c>
      <c r="AD10479"/>
      <c r="AE10479" t="s">
        <v>565</v>
      </c>
      <c r="AF10479" s="119" t="str">
        <f t="shared" si="654"/>
        <v>NA</v>
      </c>
      <c r="AG10479" s="119"/>
      <c r="AH10479" s="119"/>
      <c r="AI10479" s="119"/>
      <c r="AJ10479" s="119" t="str">
        <f t="shared" si="655"/>
        <v>NA</v>
      </c>
      <c r="AK10479" s="190"/>
      <c r="AL10479" s="191"/>
    </row>
    <row r="10480" spans="1:38" x14ac:dyDescent="0.25">
      <c r="A10480" t="s">
        <v>37291</v>
      </c>
      <c r="B10480" t="s">
        <v>37289</v>
      </c>
      <c r="C10480" t="s">
        <v>37290</v>
      </c>
      <c r="D10480" t="s">
        <v>804</v>
      </c>
      <c r="E10480" t="s">
        <v>27144</v>
      </c>
      <c r="F10480" t="s">
        <v>54</v>
      </c>
      <c r="G10480"/>
      <c r="H10480" t="s">
        <v>49498</v>
      </c>
      <c r="I10480" t="s">
        <v>55959</v>
      </c>
      <c r="J10480" t="s">
        <v>37291</v>
      </c>
      <c r="K10480" t="s">
        <v>565</v>
      </c>
      <c r="L10480" s="119" t="str">
        <f t="shared" si="652"/>
        <v>NA</v>
      </c>
      <c r="M10480" s="119"/>
      <c r="N10480" s="120" t="str">
        <f t="shared" si="653"/>
        <v>NA</v>
      </c>
      <c r="O10480" s="120"/>
      <c r="P10480"/>
      <c r="Q10480"/>
      <c r="R10480"/>
      <c r="S10480"/>
      <c r="T10480"/>
      <c r="U10480" t="s">
        <v>29354</v>
      </c>
      <c r="V10480" t="s">
        <v>29352</v>
      </c>
      <c r="W10480" t="s">
        <v>29353</v>
      </c>
      <c r="X10480" t="s">
        <v>193</v>
      </c>
      <c r="Y10480" t="s">
        <v>5133</v>
      </c>
      <c r="Z10480" t="s">
        <v>54</v>
      </c>
      <c r="AA10480"/>
      <c r="AB10480" t="s">
        <v>48944</v>
      </c>
      <c r="AC10480" t="s">
        <v>55431</v>
      </c>
      <c r="AD10480"/>
      <c r="AE10480" t="s">
        <v>565</v>
      </c>
      <c r="AF10480" s="119" t="str">
        <f t="shared" si="654"/>
        <v>NA</v>
      </c>
      <c r="AG10480" s="119"/>
      <c r="AH10480" s="119"/>
      <c r="AI10480" s="119"/>
      <c r="AJ10480" s="119" t="str">
        <f t="shared" si="655"/>
        <v>NA</v>
      </c>
      <c r="AK10480" s="190"/>
      <c r="AL10480" s="191"/>
    </row>
    <row r="10481" spans="1:38" x14ac:dyDescent="0.25">
      <c r="A10481" t="s">
        <v>36568</v>
      </c>
      <c r="B10481" t="s">
        <v>36567</v>
      </c>
      <c r="C10481" t="s">
        <v>3975</v>
      </c>
      <c r="D10481" t="s">
        <v>804</v>
      </c>
      <c r="E10481" t="s">
        <v>36569</v>
      </c>
      <c r="F10481" t="s">
        <v>54</v>
      </c>
      <c r="G10481"/>
      <c r="H10481" t="s">
        <v>49499</v>
      </c>
      <c r="I10481" t="s">
        <v>55960</v>
      </c>
      <c r="J10481" t="s">
        <v>36570</v>
      </c>
      <c r="K10481" t="s">
        <v>565</v>
      </c>
      <c r="L10481" s="119" t="str">
        <f t="shared" si="652"/>
        <v>NA</v>
      </c>
      <c r="M10481" s="119"/>
      <c r="N10481" s="120" t="str">
        <f t="shared" si="653"/>
        <v>NA</v>
      </c>
      <c r="O10481" s="120"/>
      <c r="P10481"/>
      <c r="Q10481"/>
      <c r="R10481"/>
      <c r="S10481"/>
      <c r="T10481"/>
      <c r="U10481" t="s">
        <v>28773</v>
      </c>
      <c r="V10481" t="s">
        <v>28771</v>
      </c>
      <c r="W10481" t="s">
        <v>28772</v>
      </c>
      <c r="X10481" t="s">
        <v>193</v>
      </c>
      <c r="Y10481" t="s">
        <v>5133</v>
      </c>
      <c r="Z10481" t="s">
        <v>54</v>
      </c>
      <c r="AA10481"/>
      <c r="AB10481" t="s">
        <v>48944</v>
      </c>
      <c r="AC10481" t="s">
        <v>55431</v>
      </c>
      <c r="AD10481" t="s">
        <v>28774</v>
      </c>
      <c r="AE10481" t="s">
        <v>565</v>
      </c>
      <c r="AF10481" s="119" t="str">
        <f t="shared" si="654"/>
        <v>NA</v>
      </c>
      <c r="AG10481" s="119"/>
      <c r="AH10481" s="119"/>
      <c r="AI10481" s="119"/>
      <c r="AJ10481" s="119" t="str">
        <f t="shared" si="655"/>
        <v>NA</v>
      </c>
      <c r="AK10481" s="190"/>
      <c r="AL10481" s="191"/>
    </row>
    <row r="10482" spans="1:38" x14ac:dyDescent="0.25">
      <c r="A10482" t="s">
        <v>36664</v>
      </c>
      <c r="B10482" t="s">
        <v>36662</v>
      </c>
      <c r="C10482" t="s">
        <v>36663</v>
      </c>
      <c r="D10482" t="s">
        <v>804</v>
      </c>
      <c r="E10482" t="s">
        <v>7293</v>
      </c>
      <c r="F10482" t="s">
        <v>54</v>
      </c>
      <c r="G10482"/>
      <c r="H10482" t="s">
        <v>49500</v>
      </c>
      <c r="I10482" t="s">
        <v>55961</v>
      </c>
      <c r="J10482" t="s">
        <v>36665</v>
      </c>
      <c r="K10482" t="s">
        <v>565</v>
      </c>
      <c r="L10482" s="119" t="str">
        <f t="shared" si="652"/>
        <v>NA</v>
      </c>
      <c r="M10482" s="119"/>
      <c r="N10482" s="120" t="str">
        <f t="shared" si="653"/>
        <v>NA</v>
      </c>
      <c r="O10482" s="120"/>
      <c r="P10482"/>
      <c r="Q10482"/>
      <c r="R10482"/>
      <c r="S10482"/>
      <c r="T10482"/>
      <c r="U10482" t="s">
        <v>29721</v>
      </c>
      <c r="V10482" t="s">
        <v>29719</v>
      </c>
      <c r="W10482" t="s">
        <v>29720</v>
      </c>
      <c r="X10482" t="s">
        <v>193</v>
      </c>
      <c r="Y10482" t="s">
        <v>5133</v>
      </c>
      <c r="Z10482" t="s">
        <v>54</v>
      </c>
      <c r="AA10482"/>
      <c r="AB10482" t="s">
        <v>48944</v>
      </c>
      <c r="AC10482" t="s">
        <v>55431</v>
      </c>
      <c r="AD10482" t="s">
        <v>29721</v>
      </c>
      <c r="AE10482" t="s">
        <v>565</v>
      </c>
      <c r="AF10482" s="119" t="str">
        <f t="shared" si="654"/>
        <v>NA</v>
      </c>
      <c r="AG10482" s="119"/>
      <c r="AH10482" s="119"/>
      <c r="AI10482" s="119"/>
      <c r="AJ10482" s="119" t="str">
        <f t="shared" si="655"/>
        <v>NA</v>
      </c>
      <c r="AK10482" s="190"/>
      <c r="AL10482" s="191"/>
    </row>
    <row r="10483" spans="1:38" x14ac:dyDescent="0.25">
      <c r="A10483" t="s">
        <v>36058</v>
      </c>
      <c r="B10483" t="s">
        <v>36057</v>
      </c>
      <c r="C10483" t="s">
        <v>22075</v>
      </c>
      <c r="D10483" t="s">
        <v>804</v>
      </c>
      <c r="E10483" t="s">
        <v>36059</v>
      </c>
      <c r="F10483" t="s">
        <v>54</v>
      </c>
      <c r="G10483"/>
      <c r="H10483" t="s">
        <v>49501</v>
      </c>
      <c r="I10483" t="s">
        <v>55962</v>
      </c>
      <c r="J10483" t="s">
        <v>36058</v>
      </c>
      <c r="K10483" t="s">
        <v>565</v>
      </c>
      <c r="L10483" s="119" t="str">
        <f t="shared" si="652"/>
        <v>NA</v>
      </c>
      <c r="M10483" s="119"/>
      <c r="N10483" s="120" t="str">
        <f t="shared" si="653"/>
        <v>NA</v>
      </c>
      <c r="O10483" s="120"/>
      <c r="P10483"/>
      <c r="Q10483"/>
      <c r="R10483"/>
      <c r="S10483"/>
      <c r="T10483"/>
      <c r="U10483" t="s">
        <v>30875</v>
      </c>
      <c r="V10483" t="s">
        <v>30873</v>
      </c>
      <c r="W10483" t="s">
        <v>30874</v>
      </c>
      <c r="X10483" t="s">
        <v>193</v>
      </c>
      <c r="Y10483" t="s">
        <v>5133</v>
      </c>
      <c r="Z10483" t="s">
        <v>54</v>
      </c>
      <c r="AA10483"/>
      <c r="AB10483" t="s">
        <v>48944</v>
      </c>
      <c r="AC10483" t="s">
        <v>55431</v>
      </c>
      <c r="AD10483" t="s">
        <v>30875</v>
      </c>
      <c r="AE10483" t="s">
        <v>565</v>
      </c>
      <c r="AF10483" s="119" t="str">
        <f t="shared" si="654"/>
        <v>NA</v>
      </c>
      <c r="AG10483" s="119"/>
      <c r="AH10483" s="119"/>
      <c r="AI10483" s="119"/>
      <c r="AJ10483" s="119" t="str">
        <f t="shared" si="655"/>
        <v>NA</v>
      </c>
      <c r="AK10483" s="190"/>
      <c r="AL10483" s="191"/>
    </row>
    <row r="10484" spans="1:38" x14ac:dyDescent="0.25">
      <c r="A10484" t="s">
        <v>36688</v>
      </c>
      <c r="B10484" t="s">
        <v>36686</v>
      </c>
      <c r="C10484" t="s">
        <v>36687</v>
      </c>
      <c r="D10484" t="s">
        <v>804</v>
      </c>
      <c r="E10484" t="s">
        <v>36689</v>
      </c>
      <c r="F10484" t="s">
        <v>54</v>
      </c>
      <c r="G10484"/>
      <c r="H10484" t="s">
        <v>49502</v>
      </c>
      <c r="I10484" t="s">
        <v>55963</v>
      </c>
      <c r="J10484" t="s">
        <v>36690</v>
      </c>
      <c r="K10484" t="s">
        <v>565</v>
      </c>
      <c r="L10484" s="119" t="str">
        <f t="shared" si="652"/>
        <v>NA</v>
      </c>
      <c r="M10484" s="119"/>
      <c r="N10484" s="120" t="str">
        <f t="shared" si="653"/>
        <v>NA</v>
      </c>
      <c r="O10484" s="120"/>
      <c r="P10484"/>
      <c r="Q10484"/>
      <c r="R10484"/>
      <c r="S10484"/>
      <c r="T10484"/>
      <c r="U10484" t="s">
        <v>30547</v>
      </c>
      <c r="V10484" t="s">
        <v>30545</v>
      </c>
      <c r="W10484" t="s">
        <v>30546</v>
      </c>
      <c r="X10484" t="s">
        <v>193</v>
      </c>
      <c r="Y10484" t="s">
        <v>5133</v>
      </c>
      <c r="Z10484" t="s">
        <v>54</v>
      </c>
      <c r="AA10484"/>
      <c r="AB10484" t="s">
        <v>48944</v>
      </c>
      <c r="AC10484" t="s">
        <v>55431</v>
      </c>
      <c r="AD10484" t="s">
        <v>30547</v>
      </c>
      <c r="AE10484" t="s">
        <v>565</v>
      </c>
      <c r="AF10484" s="119" t="str">
        <f t="shared" si="654"/>
        <v>NA</v>
      </c>
      <c r="AG10484" s="119"/>
      <c r="AH10484" s="119"/>
      <c r="AI10484" s="119"/>
      <c r="AJ10484" s="119" t="str">
        <f t="shared" si="655"/>
        <v>NA</v>
      </c>
      <c r="AK10484" s="190"/>
      <c r="AL10484" s="191"/>
    </row>
    <row r="10485" spans="1:38" x14ac:dyDescent="0.25">
      <c r="A10485" t="s">
        <v>36965</v>
      </c>
      <c r="B10485" t="s">
        <v>36964</v>
      </c>
      <c r="C10485" t="s">
        <v>10923</v>
      </c>
      <c r="D10485" t="s">
        <v>804</v>
      </c>
      <c r="E10485" t="s">
        <v>5642</v>
      </c>
      <c r="F10485" t="s">
        <v>54</v>
      </c>
      <c r="G10485"/>
      <c r="H10485" t="s">
        <v>49503</v>
      </c>
      <c r="I10485" t="s">
        <v>55964</v>
      </c>
      <c r="J10485" t="s">
        <v>36966</v>
      </c>
      <c r="K10485" t="s">
        <v>565</v>
      </c>
      <c r="L10485" s="119" t="str">
        <f t="shared" si="652"/>
        <v>NA</v>
      </c>
      <c r="M10485" s="119"/>
      <c r="N10485" s="120" t="str">
        <f t="shared" si="653"/>
        <v>NA</v>
      </c>
      <c r="O10485" s="120"/>
      <c r="P10485"/>
      <c r="Q10485"/>
      <c r="R10485"/>
      <c r="S10485"/>
      <c r="T10485"/>
      <c r="U10485" t="s">
        <v>30498</v>
      </c>
      <c r="V10485" t="s">
        <v>30497</v>
      </c>
      <c r="W10485" t="s">
        <v>28337</v>
      </c>
      <c r="X10485" t="s">
        <v>193</v>
      </c>
      <c r="Y10485" t="s">
        <v>837</v>
      </c>
      <c r="Z10485" t="s">
        <v>54</v>
      </c>
      <c r="AA10485"/>
      <c r="AB10485" t="s">
        <v>48946</v>
      </c>
      <c r="AC10485" t="s">
        <v>55432</v>
      </c>
      <c r="AD10485" t="s">
        <v>30499</v>
      </c>
      <c r="AE10485" t="s">
        <v>565</v>
      </c>
      <c r="AF10485" s="119" t="str">
        <f t="shared" si="654"/>
        <v>NA</v>
      </c>
      <c r="AG10485" s="119"/>
      <c r="AH10485" s="119"/>
      <c r="AI10485" s="119"/>
      <c r="AJ10485" s="119" t="str">
        <f t="shared" si="655"/>
        <v>NA</v>
      </c>
      <c r="AK10485" s="190"/>
      <c r="AL10485" s="191"/>
    </row>
    <row r="10486" spans="1:38" x14ac:dyDescent="0.25">
      <c r="A10486" t="s">
        <v>35900</v>
      </c>
      <c r="B10486" t="s">
        <v>35898</v>
      </c>
      <c r="C10486" t="s">
        <v>35899</v>
      </c>
      <c r="D10486" t="s">
        <v>804</v>
      </c>
      <c r="E10486" t="s">
        <v>2574</v>
      </c>
      <c r="F10486" t="s">
        <v>54</v>
      </c>
      <c r="G10486"/>
      <c r="H10486" t="s">
        <v>49504</v>
      </c>
      <c r="I10486" t="s">
        <v>55965</v>
      </c>
      <c r="J10486" t="s">
        <v>35900</v>
      </c>
      <c r="K10486" t="s">
        <v>565</v>
      </c>
      <c r="L10486" s="119" t="str">
        <f t="shared" si="652"/>
        <v>NA</v>
      </c>
      <c r="M10486" s="119"/>
      <c r="N10486" s="120" t="str">
        <f t="shared" si="653"/>
        <v>NA</v>
      </c>
      <c r="O10486" s="120"/>
      <c r="P10486"/>
      <c r="Q10486"/>
      <c r="R10486"/>
      <c r="S10486"/>
      <c r="T10486"/>
      <c r="U10486" t="s">
        <v>28338</v>
      </c>
      <c r="V10486" t="s">
        <v>28336</v>
      </c>
      <c r="W10486" t="s">
        <v>28337</v>
      </c>
      <c r="X10486" t="s">
        <v>193</v>
      </c>
      <c r="Y10486" t="s">
        <v>837</v>
      </c>
      <c r="Z10486" t="s">
        <v>54</v>
      </c>
      <c r="AA10486"/>
      <c r="AB10486" t="s">
        <v>48946</v>
      </c>
      <c r="AC10486" t="s">
        <v>55432</v>
      </c>
      <c r="AD10486" t="s">
        <v>28339</v>
      </c>
      <c r="AE10486" t="s">
        <v>565</v>
      </c>
      <c r="AF10486" s="119" t="str">
        <f t="shared" si="654"/>
        <v>NA</v>
      </c>
      <c r="AG10486" s="119"/>
      <c r="AH10486" s="119"/>
      <c r="AI10486" s="119"/>
      <c r="AJ10486" s="119" t="str">
        <f t="shared" si="655"/>
        <v>NA</v>
      </c>
      <c r="AK10486" s="190"/>
      <c r="AL10486" s="191"/>
    </row>
    <row r="10487" spans="1:38" x14ac:dyDescent="0.25">
      <c r="A10487" t="s">
        <v>36067</v>
      </c>
      <c r="B10487" t="s">
        <v>36066</v>
      </c>
      <c r="C10487" t="s">
        <v>5086</v>
      </c>
      <c r="D10487" t="s">
        <v>804</v>
      </c>
      <c r="E10487" t="s">
        <v>2643</v>
      </c>
      <c r="F10487" t="s">
        <v>54</v>
      </c>
      <c r="G10487"/>
      <c r="H10487" t="s">
        <v>49505</v>
      </c>
      <c r="I10487" t="s">
        <v>55966</v>
      </c>
      <c r="J10487" t="s">
        <v>36068</v>
      </c>
      <c r="K10487" t="s">
        <v>565</v>
      </c>
      <c r="L10487" s="119" t="str">
        <f t="shared" si="652"/>
        <v>NA</v>
      </c>
      <c r="M10487" s="119"/>
      <c r="N10487" s="120" t="str">
        <f t="shared" si="653"/>
        <v>NA</v>
      </c>
      <c r="O10487" s="120"/>
      <c r="P10487"/>
      <c r="Q10487"/>
      <c r="R10487"/>
      <c r="S10487"/>
      <c r="T10487"/>
      <c r="U10487" t="s">
        <v>27797</v>
      </c>
      <c r="V10487" t="s">
        <v>27795</v>
      </c>
      <c r="W10487" t="s">
        <v>27796</v>
      </c>
      <c r="X10487" t="s">
        <v>193</v>
      </c>
      <c r="Y10487" t="s">
        <v>837</v>
      </c>
      <c r="Z10487" t="s">
        <v>54</v>
      </c>
      <c r="AA10487"/>
      <c r="AB10487" t="s">
        <v>48946</v>
      </c>
      <c r="AC10487" t="s">
        <v>55432</v>
      </c>
      <c r="AD10487" t="s">
        <v>27797</v>
      </c>
      <c r="AE10487" t="s">
        <v>565</v>
      </c>
      <c r="AF10487" s="119" t="str">
        <f t="shared" si="654"/>
        <v>NA</v>
      </c>
      <c r="AG10487" s="119"/>
      <c r="AH10487" s="119"/>
      <c r="AI10487" s="119"/>
      <c r="AJ10487" s="119" t="str">
        <f t="shared" si="655"/>
        <v>NA</v>
      </c>
      <c r="AK10487" s="190"/>
      <c r="AL10487" s="191"/>
    </row>
    <row r="10488" spans="1:38" x14ac:dyDescent="0.25">
      <c r="A10488" t="s">
        <v>37817</v>
      </c>
      <c r="B10488" t="s">
        <v>37816</v>
      </c>
      <c r="C10488" t="s">
        <v>35867</v>
      </c>
      <c r="D10488" t="s">
        <v>804</v>
      </c>
      <c r="E10488" t="s">
        <v>1254</v>
      </c>
      <c r="F10488" t="s">
        <v>54</v>
      </c>
      <c r="G10488"/>
      <c r="H10488" t="s">
        <v>49506</v>
      </c>
      <c r="I10488" t="s">
        <v>55967</v>
      </c>
      <c r="J10488" t="s">
        <v>37818</v>
      </c>
      <c r="K10488" t="s">
        <v>565</v>
      </c>
      <c r="L10488" s="119" t="str">
        <f t="shared" si="652"/>
        <v>NA</v>
      </c>
      <c r="M10488" s="119"/>
      <c r="N10488" s="120" t="str">
        <f t="shared" si="653"/>
        <v>NA</v>
      </c>
      <c r="O10488" s="120"/>
      <c r="P10488"/>
      <c r="Q10488"/>
      <c r="R10488"/>
      <c r="S10488"/>
      <c r="T10488"/>
      <c r="U10488" t="s">
        <v>27510</v>
      </c>
      <c r="V10488" t="s">
        <v>27508</v>
      </c>
      <c r="W10488" t="s">
        <v>27509</v>
      </c>
      <c r="X10488" t="s">
        <v>193</v>
      </c>
      <c r="Y10488" t="s">
        <v>837</v>
      </c>
      <c r="Z10488" t="s">
        <v>54</v>
      </c>
      <c r="AA10488"/>
      <c r="AB10488" t="s">
        <v>48946</v>
      </c>
      <c r="AC10488" t="s">
        <v>55432</v>
      </c>
      <c r="AD10488" t="s">
        <v>27510</v>
      </c>
      <c r="AE10488" t="s">
        <v>565</v>
      </c>
      <c r="AF10488" s="119" t="str">
        <f t="shared" si="654"/>
        <v>NA</v>
      </c>
      <c r="AG10488" s="119"/>
      <c r="AH10488" s="119"/>
      <c r="AI10488" s="119"/>
      <c r="AJ10488" s="119" t="str">
        <f t="shared" si="655"/>
        <v>NA</v>
      </c>
      <c r="AK10488" s="190"/>
      <c r="AL10488" s="191"/>
    </row>
    <row r="10489" spans="1:38" x14ac:dyDescent="0.25">
      <c r="A10489" t="s">
        <v>37195</v>
      </c>
      <c r="B10489" t="s">
        <v>37193</v>
      </c>
      <c r="C10489" t="s">
        <v>37194</v>
      </c>
      <c r="D10489" t="s">
        <v>804</v>
      </c>
      <c r="E10489" t="s">
        <v>37196</v>
      </c>
      <c r="F10489" t="s">
        <v>54</v>
      </c>
      <c r="G10489"/>
      <c r="H10489" t="s">
        <v>49507</v>
      </c>
      <c r="I10489" t="s">
        <v>55968</v>
      </c>
      <c r="J10489" t="s">
        <v>37197</v>
      </c>
      <c r="K10489" t="s">
        <v>565</v>
      </c>
      <c r="L10489" s="119" t="str">
        <f t="shared" si="652"/>
        <v>NA</v>
      </c>
      <c r="M10489" s="119"/>
      <c r="N10489" s="120" t="str">
        <f t="shared" si="653"/>
        <v>NA</v>
      </c>
      <c r="O10489" s="120"/>
      <c r="P10489"/>
      <c r="Q10489"/>
      <c r="R10489"/>
      <c r="S10489"/>
      <c r="T10489"/>
      <c r="U10489" t="s">
        <v>29114</v>
      </c>
      <c r="V10489" t="s">
        <v>29112</v>
      </c>
      <c r="W10489" t="s">
        <v>29113</v>
      </c>
      <c r="X10489" t="s">
        <v>193</v>
      </c>
      <c r="Y10489" t="s">
        <v>837</v>
      </c>
      <c r="Z10489" t="s">
        <v>54</v>
      </c>
      <c r="AA10489"/>
      <c r="AB10489" t="s">
        <v>48946</v>
      </c>
      <c r="AC10489" t="s">
        <v>55432</v>
      </c>
      <c r="AD10489" t="s">
        <v>29114</v>
      </c>
      <c r="AE10489" t="s">
        <v>565</v>
      </c>
      <c r="AF10489" s="119" t="str">
        <f t="shared" si="654"/>
        <v>NA</v>
      </c>
      <c r="AG10489" s="119"/>
      <c r="AH10489" s="119"/>
      <c r="AI10489" s="119"/>
      <c r="AJ10489" s="119" t="str">
        <f t="shared" si="655"/>
        <v>NA</v>
      </c>
      <c r="AK10489" s="190"/>
      <c r="AL10489" s="191"/>
    </row>
    <row r="10490" spans="1:38" x14ac:dyDescent="0.25">
      <c r="A10490" t="s">
        <v>37529</v>
      </c>
      <c r="B10490" t="s">
        <v>37527</v>
      </c>
      <c r="C10490" t="s">
        <v>37528</v>
      </c>
      <c r="D10490" t="s">
        <v>804</v>
      </c>
      <c r="E10490" t="s">
        <v>11118</v>
      </c>
      <c r="F10490" t="s">
        <v>54</v>
      </c>
      <c r="G10490"/>
      <c r="H10490" t="s">
        <v>49508</v>
      </c>
      <c r="I10490" t="s">
        <v>55969</v>
      </c>
      <c r="J10490"/>
      <c r="K10490" t="s">
        <v>565</v>
      </c>
      <c r="L10490" s="119" t="str">
        <f t="shared" si="652"/>
        <v>NA</v>
      </c>
      <c r="M10490" s="119"/>
      <c r="N10490" s="120" t="str">
        <f t="shared" si="653"/>
        <v>NA</v>
      </c>
      <c r="O10490" s="120"/>
      <c r="P10490"/>
      <c r="Q10490"/>
      <c r="R10490"/>
      <c r="S10490"/>
      <c r="T10490"/>
      <c r="U10490" t="s">
        <v>29297</v>
      </c>
      <c r="V10490" t="s">
        <v>29295</v>
      </c>
      <c r="W10490" t="s">
        <v>29296</v>
      </c>
      <c r="X10490" t="s">
        <v>193</v>
      </c>
      <c r="Y10490" t="s">
        <v>837</v>
      </c>
      <c r="Z10490" t="s">
        <v>54</v>
      </c>
      <c r="AA10490"/>
      <c r="AB10490" t="s">
        <v>48946</v>
      </c>
      <c r="AC10490" t="s">
        <v>55432</v>
      </c>
      <c r="AD10490" t="s">
        <v>29298</v>
      </c>
      <c r="AE10490" t="s">
        <v>565</v>
      </c>
      <c r="AF10490" s="119" t="str">
        <f t="shared" si="654"/>
        <v>NA</v>
      </c>
      <c r="AG10490" s="119"/>
      <c r="AH10490" s="119"/>
      <c r="AI10490" s="119"/>
      <c r="AJ10490" s="119" t="str">
        <f t="shared" si="655"/>
        <v>NA</v>
      </c>
      <c r="AK10490" s="190"/>
      <c r="AL10490" s="191"/>
    </row>
    <row r="10491" spans="1:38" x14ac:dyDescent="0.25">
      <c r="A10491" t="s">
        <v>37089</v>
      </c>
      <c r="B10491" t="s">
        <v>37087</v>
      </c>
      <c r="C10491" t="s">
        <v>37088</v>
      </c>
      <c r="D10491" t="s">
        <v>804</v>
      </c>
      <c r="E10491" t="s">
        <v>23122</v>
      </c>
      <c r="F10491" t="s">
        <v>54</v>
      </c>
      <c r="G10491"/>
      <c r="H10491" t="s">
        <v>49509</v>
      </c>
      <c r="I10491" t="s">
        <v>55970</v>
      </c>
      <c r="J10491" t="s">
        <v>37090</v>
      </c>
      <c r="K10491" t="s">
        <v>565</v>
      </c>
      <c r="L10491" s="119" t="str">
        <f t="shared" si="652"/>
        <v>NA</v>
      </c>
      <c r="M10491" s="119"/>
      <c r="N10491" s="120" t="str">
        <f t="shared" si="653"/>
        <v>NA</v>
      </c>
      <c r="O10491" s="120"/>
      <c r="P10491"/>
      <c r="Q10491"/>
      <c r="R10491"/>
      <c r="S10491"/>
      <c r="T10491"/>
      <c r="U10491" t="s">
        <v>29988</v>
      </c>
      <c r="V10491" t="s">
        <v>29987</v>
      </c>
      <c r="W10491" t="s">
        <v>28337</v>
      </c>
      <c r="X10491" t="s">
        <v>193</v>
      </c>
      <c r="Y10491" t="s">
        <v>837</v>
      </c>
      <c r="Z10491" t="s">
        <v>54</v>
      </c>
      <c r="AA10491"/>
      <c r="AB10491" t="s">
        <v>48946</v>
      </c>
      <c r="AC10491" t="s">
        <v>55432</v>
      </c>
      <c r="AD10491" t="s">
        <v>29988</v>
      </c>
      <c r="AE10491" t="s">
        <v>565</v>
      </c>
      <c r="AF10491" s="119" t="str">
        <f t="shared" si="654"/>
        <v>NA</v>
      </c>
      <c r="AG10491" s="119"/>
      <c r="AH10491" s="119"/>
      <c r="AI10491" s="119"/>
      <c r="AJ10491" s="119" t="str">
        <f t="shared" si="655"/>
        <v>NA</v>
      </c>
      <c r="AK10491" s="190"/>
      <c r="AL10491" s="191"/>
    </row>
    <row r="10492" spans="1:38" x14ac:dyDescent="0.25">
      <c r="A10492" t="s">
        <v>37596</v>
      </c>
      <c r="B10492" t="s">
        <v>37594</v>
      </c>
      <c r="C10492" t="s">
        <v>37595</v>
      </c>
      <c r="D10492" t="s">
        <v>804</v>
      </c>
      <c r="E10492" t="s">
        <v>37597</v>
      </c>
      <c r="F10492" t="s">
        <v>54</v>
      </c>
      <c r="G10492"/>
      <c r="H10492" t="s">
        <v>49510</v>
      </c>
      <c r="I10492" t="s">
        <v>55971</v>
      </c>
      <c r="J10492" t="s">
        <v>37598</v>
      </c>
      <c r="K10492" t="s">
        <v>565</v>
      </c>
      <c r="L10492" s="119" t="str">
        <f t="shared" si="652"/>
        <v>NA</v>
      </c>
      <c r="M10492" s="119"/>
      <c r="N10492" s="120" t="str">
        <f t="shared" si="653"/>
        <v>NA</v>
      </c>
      <c r="O10492" s="120"/>
      <c r="P10492"/>
      <c r="Q10492"/>
      <c r="R10492"/>
      <c r="S10492"/>
      <c r="T10492"/>
      <c r="U10492" t="s">
        <v>29986</v>
      </c>
      <c r="V10492" t="s">
        <v>29985</v>
      </c>
      <c r="W10492" t="s">
        <v>28337</v>
      </c>
      <c r="X10492" t="s">
        <v>193</v>
      </c>
      <c r="Y10492" t="s">
        <v>837</v>
      </c>
      <c r="Z10492" t="s">
        <v>54</v>
      </c>
      <c r="AA10492"/>
      <c r="AB10492" t="s">
        <v>48946</v>
      </c>
      <c r="AC10492" t="s">
        <v>55432</v>
      </c>
      <c r="AD10492" t="s">
        <v>29986</v>
      </c>
      <c r="AE10492" t="s">
        <v>565</v>
      </c>
      <c r="AF10492" s="119" t="str">
        <f t="shared" si="654"/>
        <v>NA</v>
      </c>
      <c r="AG10492" s="119"/>
      <c r="AH10492" s="119"/>
      <c r="AI10492" s="119"/>
      <c r="AJ10492" s="119" t="str">
        <f t="shared" si="655"/>
        <v>NA</v>
      </c>
      <c r="AK10492" s="190"/>
      <c r="AL10492" s="191"/>
    </row>
    <row r="10493" spans="1:38" x14ac:dyDescent="0.25">
      <c r="A10493" t="s">
        <v>37570</v>
      </c>
      <c r="B10493" t="s">
        <v>37569</v>
      </c>
      <c r="C10493" t="s">
        <v>30530</v>
      </c>
      <c r="D10493" t="s">
        <v>804</v>
      </c>
      <c r="E10493" t="s">
        <v>16295</v>
      </c>
      <c r="F10493" t="s">
        <v>54</v>
      </c>
      <c r="G10493"/>
      <c r="H10493" t="s">
        <v>49511</v>
      </c>
      <c r="I10493" t="s">
        <v>55972</v>
      </c>
      <c r="J10493"/>
      <c r="K10493" t="s">
        <v>565</v>
      </c>
      <c r="L10493" s="119" t="str">
        <f t="shared" si="652"/>
        <v>NA</v>
      </c>
      <c r="M10493" s="119"/>
      <c r="N10493" s="120" t="str">
        <f t="shared" si="653"/>
        <v>NA</v>
      </c>
      <c r="O10493" s="120"/>
      <c r="P10493"/>
      <c r="Q10493"/>
      <c r="R10493"/>
      <c r="S10493"/>
      <c r="T10493"/>
      <c r="U10493" t="s">
        <v>30491</v>
      </c>
      <c r="V10493" t="s">
        <v>30490</v>
      </c>
      <c r="W10493" t="s">
        <v>28337</v>
      </c>
      <c r="X10493" t="s">
        <v>193</v>
      </c>
      <c r="Y10493" t="s">
        <v>837</v>
      </c>
      <c r="Z10493" t="s">
        <v>54</v>
      </c>
      <c r="AA10493"/>
      <c r="AB10493" t="s">
        <v>48946</v>
      </c>
      <c r="AC10493" t="s">
        <v>55432</v>
      </c>
      <c r="AD10493" t="s">
        <v>30492</v>
      </c>
      <c r="AE10493" t="s">
        <v>565</v>
      </c>
      <c r="AF10493" s="119" t="str">
        <f t="shared" si="654"/>
        <v>NA</v>
      </c>
      <c r="AG10493" s="119"/>
      <c r="AH10493" s="119"/>
      <c r="AI10493" s="119"/>
      <c r="AJ10493" s="119" t="str">
        <f t="shared" si="655"/>
        <v>NA</v>
      </c>
      <c r="AK10493" s="190"/>
      <c r="AL10493" s="191"/>
    </row>
    <row r="10494" spans="1:38" x14ac:dyDescent="0.25">
      <c r="A10494" t="s">
        <v>37873</v>
      </c>
      <c r="B10494" t="s">
        <v>37872</v>
      </c>
      <c r="C10494" t="s">
        <v>35964</v>
      </c>
      <c r="D10494" t="s">
        <v>804</v>
      </c>
      <c r="E10494" t="s">
        <v>1216</v>
      </c>
      <c r="F10494" t="s">
        <v>54</v>
      </c>
      <c r="G10494"/>
      <c r="H10494" t="s">
        <v>49512</v>
      </c>
      <c r="I10494" t="s">
        <v>55973</v>
      </c>
      <c r="J10494" t="s">
        <v>37873</v>
      </c>
      <c r="K10494" t="s">
        <v>565</v>
      </c>
      <c r="L10494" s="119" t="str">
        <f t="shared" si="652"/>
        <v>NA</v>
      </c>
      <c r="M10494" s="119"/>
      <c r="N10494" s="120" t="str">
        <f t="shared" si="653"/>
        <v>NA</v>
      </c>
      <c r="O10494" s="120"/>
      <c r="P10494"/>
      <c r="Q10494"/>
      <c r="R10494"/>
      <c r="S10494"/>
      <c r="T10494"/>
      <c r="U10494" t="s">
        <v>30657</v>
      </c>
      <c r="V10494" t="s">
        <v>30656</v>
      </c>
      <c r="W10494" t="s">
        <v>28337</v>
      </c>
      <c r="X10494" t="s">
        <v>193</v>
      </c>
      <c r="Y10494" t="s">
        <v>837</v>
      </c>
      <c r="Z10494" t="s">
        <v>54</v>
      </c>
      <c r="AA10494"/>
      <c r="AB10494" t="s">
        <v>48946</v>
      </c>
      <c r="AC10494" t="s">
        <v>55432</v>
      </c>
      <c r="AD10494" t="s">
        <v>30657</v>
      </c>
      <c r="AE10494" t="s">
        <v>565</v>
      </c>
      <c r="AF10494" s="119" t="str">
        <f t="shared" si="654"/>
        <v>NA</v>
      </c>
      <c r="AG10494" s="119"/>
      <c r="AH10494" s="119"/>
      <c r="AI10494" s="119"/>
      <c r="AJ10494" s="119" t="str">
        <f t="shared" si="655"/>
        <v>NA</v>
      </c>
      <c r="AK10494" s="190"/>
      <c r="AL10494" s="191"/>
    </row>
    <row r="10495" spans="1:38" x14ac:dyDescent="0.25">
      <c r="A10495" t="s">
        <v>37568</v>
      </c>
      <c r="B10495" t="s">
        <v>37567</v>
      </c>
      <c r="C10495" t="s">
        <v>30530</v>
      </c>
      <c r="D10495" t="s">
        <v>804</v>
      </c>
      <c r="E10495" t="s">
        <v>1216</v>
      </c>
      <c r="F10495" t="s">
        <v>54</v>
      </c>
      <c r="G10495"/>
      <c r="H10495" t="s">
        <v>49512</v>
      </c>
      <c r="I10495" t="s">
        <v>55973</v>
      </c>
      <c r="J10495"/>
      <c r="K10495" t="s">
        <v>565</v>
      </c>
      <c r="L10495" s="119" t="str">
        <f t="shared" si="652"/>
        <v>NA</v>
      </c>
      <c r="M10495" s="119"/>
      <c r="N10495" s="120" t="str">
        <f t="shared" si="653"/>
        <v>NA</v>
      </c>
      <c r="O10495" s="120"/>
      <c r="P10495"/>
      <c r="Q10495"/>
      <c r="R10495"/>
      <c r="S10495"/>
      <c r="T10495"/>
      <c r="U10495" t="s">
        <v>30660</v>
      </c>
      <c r="V10495" t="s">
        <v>30658</v>
      </c>
      <c r="W10495" t="s">
        <v>30659</v>
      </c>
      <c r="X10495" t="s">
        <v>193</v>
      </c>
      <c r="Y10495" t="s">
        <v>4025</v>
      </c>
      <c r="Z10495" t="s">
        <v>54</v>
      </c>
      <c r="AA10495"/>
      <c r="AB10495" t="s">
        <v>48947</v>
      </c>
      <c r="AC10495" t="s">
        <v>55433</v>
      </c>
      <c r="AD10495" t="s">
        <v>30661</v>
      </c>
      <c r="AE10495" t="s">
        <v>565</v>
      </c>
      <c r="AF10495" s="119" t="str">
        <f t="shared" si="654"/>
        <v>NA</v>
      </c>
      <c r="AG10495" s="119"/>
      <c r="AH10495" s="119"/>
      <c r="AI10495" s="119"/>
      <c r="AJ10495" s="119" t="str">
        <f t="shared" si="655"/>
        <v>NA</v>
      </c>
      <c r="AK10495" s="190"/>
      <c r="AL10495" s="191"/>
    </row>
    <row r="10496" spans="1:38" x14ac:dyDescent="0.25">
      <c r="A10496" t="s">
        <v>37868</v>
      </c>
      <c r="B10496" t="s">
        <v>37867</v>
      </c>
      <c r="C10496" t="s">
        <v>5648</v>
      </c>
      <c r="D10496" t="s">
        <v>804</v>
      </c>
      <c r="E10496" t="s">
        <v>970</v>
      </c>
      <c r="F10496" t="s">
        <v>54</v>
      </c>
      <c r="G10496"/>
      <c r="H10496" t="s">
        <v>49513</v>
      </c>
      <c r="I10496" t="s">
        <v>55974</v>
      </c>
      <c r="J10496"/>
      <c r="K10496" t="s">
        <v>565</v>
      </c>
      <c r="L10496" s="119" t="str">
        <f t="shared" si="652"/>
        <v>NA</v>
      </c>
      <c r="M10496" s="119"/>
      <c r="N10496" s="120" t="str">
        <f t="shared" si="653"/>
        <v>NA</v>
      </c>
      <c r="O10496" s="120"/>
      <c r="P10496"/>
      <c r="Q10496"/>
      <c r="R10496"/>
      <c r="S10496"/>
      <c r="T10496"/>
      <c r="U10496" t="s">
        <v>27800</v>
      </c>
      <c r="V10496" t="s">
        <v>27798</v>
      </c>
      <c r="W10496" t="s">
        <v>27799</v>
      </c>
      <c r="X10496" t="s">
        <v>193</v>
      </c>
      <c r="Y10496" t="s">
        <v>4025</v>
      </c>
      <c r="Z10496" t="s">
        <v>54</v>
      </c>
      <c r="AA10496"/>
      <c r="AB10496" t="s">
        <v>48947</v>
      </c>
      <c r="AC10496" t="s">
        <v>55433</v>
      </c>
      <c r="AD10496" t="s">
        <v>27801</v>
      </c>
      <c r="AE10496" t="s">
        <v>565</v>
      </c>
      <c r="AF10496" s="119" t="str">
        <f t="shared" si="654"/>
        <v>NA</v>
      </c>
      <c r="AG10496" s="119"/>
      <c r="AH10496" s="119"/>
      <c r="AI10496" s="119"/>
      <c r="AJ10496" s="119" t="str">
        <f t="shared" si="655"/>
        <v>NA</v>
      </c>
      <c r="AK10496" s="190"/>
      <c r="AL10496" s="191"/>
    </row>
    <row r="10497" spans="1:38" x14ac:dyDescent="0.25">
      <c r="A10497" t="s">
        <v>37864</v>
      </c>
      <c r="B10497" t="s">
        <v>37863</v>
      </c>
      <c r="C10497" t="s">
        <v>5013</v>
      </c>
      <c r="D10497" t="s">
        <v>804</v>
      </c>
      <c r="E10497" t="s">
        <v>446</v>
      </c>
      <c r="F10497" t="s">
        <v>54</v>
      </c>
      <c r="G10497"/>
      <c r="H10497" t="s">
        <v>49514</v>
      </c>
      <c r="I10497" t="s">
        <v>55975</v>
      </c>
      <c r="J10497"/>
      <c r="K10497" t="s">
        <v>565</v>
      </c>
      <c r="L10497" s="119" t="str">
        <f t="shared" si="652"/>
        <v>NA</v>
      </c>
      <c r="M10497" s="119"/>
      <c r="N10497" s="120" t="str">
        <f t="shared" si="653"/>
        <v>NA</v>
      </c>
      <c r="O10497" s="120"/>
      <c r="P10497"/>
      <c r="Q10497"/>
      <c r="R10497"/>
      <c r="S10497"/>
      <c r="T10497"/>
      <c r="U10497" t="s">
        <v>28785</v>
      </c>
      <c r="V10497" t="s">
        <v>28783</v>
      </c>
      <c r="W10497" t="s">
        <v>28784</v>
      </c>
      <c r="X10497" t="s">
        <v>193</v>
      </c>
      <c r="Y10497" t="s">
        <v>4025</v>
      </c>
      <c r="Z10497" t="s">
        <v>54</v>
      </c>
      <c r="AA10497"/>
      <c r="AB10497" t="s">
        <v>48947</v>
      </c>
      <c r="AC10497" t="s">
        <v>55433</v>
      </c>
      <c r="AD10497" t="s">
        <v>28786</v>
      </c>
      <c r="AE10497" t="s">
        <v>565</v>
      </c>
      <c r="AF10497" s="119" t="str">
        <f t="shared" si="654"/>
        <v>NA</v>
      </c>
      <c r="AG10497" s="119"/>
      <c r="AH10497" s="119"/>
      <c r="AI10497" s="119"/>
      <c r="AJ10497" s="119" t="str">
        <f t="shared" si="655"/>
        <v>NA</v>
      </c>
      <c r="AK10497" s="190"/>
      <c r="AL10497" s="191"/>
    </row>
    <row r="10498" spans="1:38" x14ac:dyDescent="0.25">
      <c r="A10498" t="s">
        <v>37866</v>
      </c>
      <c r="B10498" t="s">
        <v>37865</v>
      </c>
      <c r="C10498" t="s">
        <v>5013</v>
      </c>
      <c r="D10498" t="s">
        <v>804</v>
      </c>
      <c r="E10498" t="s">
        <v>1076</v>
      </c>
      <c r="F10498" t="s">
        <v>54</v>
      </c>
      <c r="G10498"/>
      <c r="H10498" t="s">
        <v>49515</v>
      </c>
      <c r="I10498" t="s">
        <v>55976</v>
      </c>
      <c r="J10498"/>
      <c r="K10498" t="s">
        <v>565</v>
      </c>
      <c r="L10498" s="119" t="str">
        <f t="shared" si="652"/>
        <v>NA</v>
      </c>
      <c r="M10498" s="119"/>
      <c r="N10498" s="120" t="str">
        <f t="shared" si="653"/>
        <v>NA</v>
      </c>
      <c r="O10498" s="120"/>
      <c r="P10498"/>
      <c r="Q10498"/>
      <c r="R10498"/>
      <c r="S10498"/>
      <c r="T10498"/>
      <c r="U10498" t="s">
        <v>30336</v>
      </c>
      <c r="V10498" t="s">
        <v>30334</v>
      </c>
      <c r="W10498" t="s">
        <v>30335</v>
      </c>
      <c r="X10498" t="s">
        <v>193</v>
      </c>
      <c r="Y10498" t="s">
        <v>4025</v>
      </c>
      <c r="Z10498" t="s">
        <v>54</v>
      </c>
      <c r="AA10498"/>
      <c r="AB10498" t="s">
        <v>48948</v>
      </c>
      <c r="AC10498" t="s">
        <v>55433</v>
      </c>
      <c r="AD10498"/>
      <c r="AE10498" t="s">
        <v>565</v>
      </c>
      <c r="AF10498" s="119" t="str">
        <f t="shared" si="654"/>
        <v>NA</v>
      </c>
      <c r="AG10498" s="119"/>
      <c r="AH10498" s="119"/>
      <c r="AI10498" s="119"/>
      <c r="AJ10498" s="119" t="str">
        <f t="shared" si="655"/>
        <v>NA</v>
      </c>
      <c r="AK10498" s="190"/>
      <c r="AL10498" s="191"/>
    </row>
    <row r="10499" spans="1:38" x14ac:dyDescent="0.25">
      <c r="A10499" t="s">
        <v>37692</v>
      </c>
      <c r="B10499" t="s">
        <v>37690</v>
      </c>
      <c r="C10499" t="s">
        <v>37691</v>
      </c>
      <c r="D10499" t="s">
        <v>804</v>
      </c>
      <c r="E10499" t="s">
        <v>17961</v>
      </c>
      <c r="F10499" t="s">
        <v>54</v>
      </c>
      <c r="G10499"/>
      <c r="H10499" t="s">
        <v>49516</v>
      </c>
      <c r="I10499" t="s">
        <v>55977</v>
      </c>
      <c r="J10499"/>
      <c r="K10499" t="s">
        <v>565</v>
      </c>
      <c r="L10499" s="119" t="str">
        <f t="shared" ref="L10499:L10562" si="656">IF($Q$1&lt;&gt;"",IF(ISNUMBER(SEARCH("*"&amp;$Q$1&amp;"*", A10499)),A10499, IF(ISNUMBER(SEARCH("*"&amp;$Q$1&amp;"*", H10499)),A10499, IF(ISNUMBER(SEARCH("*"&amp;$Q$1&amp;"*", G10499)),A10499, IF(ISNUMBER(SEARCH("*"&amp;$Q$1&amp;"*", J10499)),A10499,  IF(ISNUMBER(SEARCH("*"&amp;$Q$1&amp;"*", E10499)),A10499, "NA"))))),"NA")</f>
        <v>NA</v>
      </c>
      <c r="M10499" s="119"/>
      <c r="N10499" s="120" t="str">
        <f t="shared" ref="N10499:N10562" si="657">IF($Q$11=1,IF(ISNUMBER(SEARCH($T$11,C10499)),A10499,"NA"),"NA")</f>
        <v>NA</v>
      </c>
      <c r="O10499" s="120"/>
      <c r="P10499"/>
      <c r="Q10499"/>
      <c r="R10499"/>
      <c r="S10499"/>
      <c r="T10499"/>
      <c r="U10499" t="s">
        <v>29904</v>
      </c>
      <c r="V10499" t="s">
        <v>29902</v>
      </c>
      <c r="W10499" t="s">
        <v>29903</v>
      </c>
      <c r="X10499" t="s">
        <v>193</v>
      </c>
      <c r="Y10499" t="s">
        <v>5211</v>
      </c>
      <c r="Z10499" t="s">
        <v>54</v>
      </c>
      <c r="AA10499"/>
      <c r="AB10499" t="s">
        <v>48949</v>
      </c>
      <c r="AC10499" t="s">
        <v>55434</v>
      </c>
      <c r="AD10499" t="s">
        <v>29905</v>
      </c>
      <c r="AE10499" t="s">
        <v>565</v>
      </c>
      <c r="AF10499" s="119" t="str">
        <f t="shared" ref="AF10499:AF10562" si="658">IF($Q$6&lt;&gt;"",IF(ISNUMBER(SEARCH($Q$6, W10499)),U10499, "NA"),"NA")</f>
        <v>NA</v>
      </c>
      <c r="AG10499" s="119"/>
      <c r="AH10499" s="119"/>
      <c r="AI10499" s="119"/>
      <c r="AJ10499" s="119" t="str">
        <f t="shared" ref="AJ10499:AJ10562" si="659">IF($Q$5&lt;&gt;"",IF(ISNUMBER(SEARCH($Q$5, U10499&amp;" "&amp;Y10499&amp;" "&amp;AA10499&amp;" "&amp;AB10499&amp;" "&amp;AD10499)),U10499, "NA"),"NA")</f>
        <v>NA</v>
      </c>
      <c r="AK10499" s="190"/>
      <c r="AL10499" s="191"/>
    </row>
    <row r="10500" spans="1:38" x14ac:dyDescent="0.25">
      <c r="A10500" t="s">
        <v>36055</v>
      </c>
      <c r="B10500" t="s">
        <v>36054</v>
      </c>
      <c r="C10500" t="s">
        <v>27746</v>
      </c>
      <c r="D10500" t="s">
        <v>804</v>
      </c>
      <c r="E10500" t="s">
        <v>1634</v>
      </c>
      <c r="F10500" t="s">
        <v>54</v>
      </c>
      <c r="G10500"/>
      <c r="H10500" t="s">
        <v>49517</v>
      </c>
      <c r="I10500" t="s">
        <v>55978</v>
      </c>
      <c r="J10500" t="s">
        <v>36056</v>
      </c>
      <c r="K10500" t="s">
        <v>565</v>
      </c>
      <c r="L10500" s="119" t="str">
        <f t="shared" si="656"/>
        <v>NA</v>
      </c>
      <c r="M10500" s="119"/>
      <c r="N10500" s="120" t="str">
        <f t="shared" si="657"/>
        <v>NA</v>
      </c>
      <c r="O10500" s="120"/>
      <c r="P10500"/>
      <c r="Q10500"/>
      <c r="R10500"/>
      <c r="S10500"/>
      <c r="T10500"/>
      <c r="U10500" t="s">
        <v>30663</v>
      </c>
      <c r="V10500" t="s">
        <v>30662</v>
      </c>
      <c r="W10500" t="s">
        <v>29903</v>
      </c>
      <c r="X10500" t="s">
        <v>193</v>
      </c>
      <c r="Y10500" t="s">
        <v>5211</v>
      </c>
      <c r="Z10500" t="s">
        <v>54</v>
      </c>
      <c r="AA10500"/>
      <c r="AB10500" t="s">
        <v>48949</v>
      </c>
      <c r="AC10500" t="s">
        <v>55434</v>
      </c>
      <c r="AD10500" t="s">
        <v>30664</v>
      </c>
      <c r="AE10500" t="s">
        <v>565</v>
      </c>
      <c r="AF10500" s="119" t="str">
        <f t="shared" si="658"/>
        <v>NA</v>
      </c>
      <c r="AG10500" s="119"/>
      <c r="AH10500" s="119"/>
      <c r="AI10500" s="119"/>
      <c r="AJ10500" s="119" t="str">
        <f t="shared" si="659"/>
        <v>NA</v>
      </c>
      <c r="AK10500" s="190"/>
      <c r="AL10500" s="191"/>
    </row>
    <row r="10501" spans="1:38" x14ac:dyDescent="0.25">
      <c r="A10501" t="s">
        <v>36225</v>
      </c>
      <c r="B10501" t="s">
        <v>36224</v>
      </c>
      <c r="C10501" t="s">
        <v>36138</v>
      </c>
      <c r="D10501" t="s">
        <v>804</v>
      </c>
      <c r="E10501" t="s">
        <v>36226</v>
      </c>
      <c r="F10501" t="s">
        <v>54</v>
      </c>
      <c r="G10501"/>
      <c r="H10501" t="s">
        <v>49518</v>
      </c>
      <c r="I10501" t="s">
        <v>55979</v>
      </c>
      <c r="J10501" t="s">
        <v>36227</v>
      </c>
      <c r="K10501" t="s">
        <v>565</v>
      </c>
      <c r="L10501" s="119" t="str">
        <f t="shared" si="656"/>
        <v>NA</v>
      </c>
      <c r="M10501" s="119"/>
      <c r="N10501" s="120" t="str">
        <f t="shared" si="657"/>
        <v>NA</v>
      </c>
      <c r="O10501" s="120"/>
      <c r="P10501"/>
      <c r="Q10501"/>
      <c r="R10501"/>
      <c r="S10501"/>
      <c r="T10501"/>
      <c r="U10501" t="s">
        <v>28270</v>
      </c>
      <c r="V10501" t="s">
        <v>28268</v>
      </c>
      <c r="W10501" t="s">
        <v>28269</v>
      </c>
      <c r="X10501" t="s">
        <v>193</v>
      </c>
      <c r="Y10501" t="s">
        <v>5211</v>
      </c>
      <c r="Z10501" t="s">
        <v>54</v>
      </c>
      <c r="AA10501"/>
      <c r="AB10501" t="s">
        <v>48949</v>
      </c>
      <c r="AC10501" t="s">
        <v>55434</v>
      </c>
      <c r="AD10501" t="s">
        <v>28271</v>
      </c>
      <c r="AE10501" t="s">
        <v>565</v>
      </c>
      <c r="AF10501" s="119" t="str">
        <f t="shared" si="658"/>
        <v>NA</v>
      </c>
      <c r="AG10501" s="119"/>
      <c r="AH10501" s="119"/>
      <c r="AI10501" s="119"/>
      <c r="AJ10501" s="119" t="str">
        <f t="shared" si="659"/>
        <v>NA</v>
      </c>
      <c r="AK10501" s="190"/>
      <c r="AL10501" s="191"/>
    </row>
    <row r="10502" spans="1:38" x14ac:dyDescent="0.25">
      <c r="A10502" t="s">
        <v>35816</v>
      </c>
      <c r="B10502" t="s">
        <v>35815</v>
      </c>
      <c r="C10502" t="s">
        <v>27746</v>
      </c>
      <c r="D10502" t="s">
        <v>804</v>
      </c>
      <c r="E10502" t="s">
        <v>35817</v>
      </c>
      <c r="F10502" t="s">
        <v>54</v>
      </c>
      <c r="G10502"/>
      <c r="H10502" t="s">
        <v>49519</v>
      </c>
      <c r="I10502" t="s">
        <v>55980</v>
      </c>
      <c r="J10502" t="s">
        <v>35818</v>
      </c>
      <c r="K10502" t="s">
        <v>565</v>
      </c>
      <c r="L10502" s="119" t="str">
        <f t="shared" si="656"/>
        <v>NA</v>
      </c>
      <c r="M10502" s="119"/>
      <c r="N10502" s="120" t="str">
        <f t="shared" si="657"/>
        <v>NA</v>
      </c>
      <c r="O10502" s="120"/>
      <c r="P10502"/>
      <c r="Q10502"/>
      <c r="R10502"/>
      <c r="S10502"/>
      <c r="T10502"/>
      <c r="U10502" t="s">
        <v>27772</v>
      </c>
      <c r="V10502" t="s">
        <v>27771</v>
      </c>
      <c r="W10502" t="s">
        <v>27769</v>
      </c>
      <c r="X10502" t="s">
        <v>193</v>
      </c>
      <c r="Y10502" t="s">
        <v>5211</v>
      </c>
      <c r="Z10502" t="s">
        <v>54</v>
      </c>
      <c r="AA10502"/>
      <c r="AB10502" t="s">
        <v>48949</v>
      </c>
      <c r="AC10502" t="s">
        <v>55434</v>
      </c>
      <c r="AD10502"/>
      <c r="AE10502" t="s">
        <v>565</v>
      </c>
      <c r="AF10502" s="119" t="str">
        <f t="shared" si="658"/>
        <v>NA</v>
      </c>
      <c r="AG10502" s="119"/>
      <c r="AH10502" s="119"/>
      <c r="AI10502" s="119"/>
      <c r="AJ10502" s="119" t="str">
        <f t="shared" si="659"/>
        <v>NA</v>
      </c>
      <c r="AK10502" s="190"/>
      <c r="AL10502" s="191"/>
    </row>
    <row r="10503" spans="1:38" x14ac:dyDescent="0.25">
      <c r="A10503" t="s">
        <v>36048</v>
      </c>
      <c r="B10503" t="s">
        <v>36046</v>
      </c>
      <c r="C10503" t="s">
        <v>36047</v>
      </c>
      <c r="D10503" t="s">
        <v>804</v>
      </c>
      <c r="E10503" t="s">
        <v>36049</v>
      </c>
      <c r="F10503" t="s">
        <v>54</v>
      </c>
      <c r="G10503"/>
      <c r="H10503" t="s">
        <v>49520</v>
      </c>
      <c r="I10503" t="s">
        <v>55981</v>
      </c>
      <c r="J10503" t="s">
        <v>36050</v>
      </c>
      <c r="K10503" t="s">
        <v>565</v>
      </c>
      <c r="L10503" s="119" t="str">
        <f t="shared" si="656"/>
        <v>NA</v>
      </c>
      <c r="M10503" s="119"/>
      <c r="N10503" s="120" t="str">
        <f t="shared" si="657"/>
        <v>NA</v>
      </c>
      <c r="O10503" s="120"/>
      <c r="P10503"/>
      <c r="Q10503"/>
      <c r="R10503"/>
      <c r="S10503"/>
      <c r="T10503"/>
      <c r="U10503" t="s">
        <v>30534</v>
      </c>
      <c r="V10503" t="s">
        <v>30532</v>
      </c>
      <c r="W10503" t="s">
        <v>30533</v>
      </c>
      <c r="X10503" t="s">
        <v>193</v>
      </c>
      <c r="Y10503" t="s">
        <v>5211</v>
      </c>
      <c r="Z10503" t="s">
        <v>54</v>
      </c>
      <c r="AA10503"/>
      <c r="AB10503" t="s">
        <v>48949</v>
      </c>
      <c r="AC10503" t="s">
        <v>55434</v>
      </c>
      <c r="AD10503" t="s">
        <v>30534</v>
      </c>
      <c r="AE10503" t="s">
        <v>565</v>
      </c>
      <c r="AF10503" s="119" t="str">
        <f t="shared" si="658"/>
        <v>NA</v>
      </c>
      <c r="AG10503" s="119"/>
      <c r="AH10503" s="119"/>
      <c r="AI10503" s="119"/>
      <c r="AJ10503" s="119" t="str">
        <f t="shared" si="659"/>
        <v>NA</v>
      </c>
      <c r="AK10503" s="190"/>
      <c r="AL10503" s="191"/>
    </row>
    <row r="10504" spans="1:38" x14ac:dyDescent="0.25">
      <c r="A10504" t="s">
        <v>37584</v>
      </c>
      <c r="B10504" t="s">
        <v>37582</v>
      </c>
      <c r="C10504" t="s">
        <v>37583</v>
      </c>
      <c r="D10504" t="s">
        <v>804</v>
      </c>
      <c r="E10504" t="s">
        <v>2113</v>
      </c>
      <c r="F10504" t="s">
        <v>54</v>
      </c>
      <c r="G10504"/>
      <c r="H10504" t="s">
        <v>49521</v>
      </c>
      <c r="I10504" t="s">
        <v>55982</v>
      </c>
      <c r="J10504" t="s">
        <v>37585</v>
      </c>
      <c r="K10504" t="s">
        <v>565</v>
      </c>
      <c r="L10504" s="119" t="str">
        <f t="shared" si="656"/>
        <v>NA</v>
      </c>
      <c r="M10504" s="119"/>
      <c r="N10504" s="120" t="str">
        <f t="shared" si="657"/>
        <v>NA</v>
      </c>
      <c r="O10504" s="120"/>
      <c r="P10504"/>
      <c r="Q10504"/>
      <c r="R10504"/>
      <c r="S10504"/>
      <c r="T10504"/>
      <c r="U10504" t="s">
        <v>30008</v>
      </c>
      <c r="V10504" t="s">
        <v>30007</v>
      </c>
      <c r="W10504" t="s">
        <v>27409</v>
      </c>
      <c r="X10504" t="s">
        <v>193</v>
      </c>
      <c r="Y10504" t="s">
        <v>5211</v>
      </c>
      <c r="Z10504" t="s">
        <v>54</v>
      </c>
      <c r="AA10504"/>
      <c r="AB10504" t="s">
        <v>48950</v>
      </c>
      <c r="AC10504" t="s">
        <v>55434</v>
      </c>
      <c r="AD10504" t="s">
        <v>30009</v>
      </c>
      <c r="AE10504" t="s">
        <v>565</v>
      </c>
      <c r="AF10504" s="119" t="str">
        <f t="shared" si="658"/>
        <v>NA</v>
      </c>
      <c r="AG10504" s="119"/>
      <c r="AH10504" s="119"/>
      <c r="AI10504" s="119"/>
      <c r="AJ10504" s="119" t="str">
        <f t="shared" si="659"/>
        <v>NA</v>
      </c>
      <c r="AK10504" s="190"/>
      <c r="AL10504" s="191"/>
    </row>
    <row r="10505" spans="1:38" x14ac:dyDescent="0.25">
      <c r="A10505" t="s">
        <v>36230</v>
      </c>
      <c r="B10505" t="s">
        <v>36228</v>
      </c>
      <c r="C10505" t="s">
        <v>36229</v>
      </c>
      <c r="D10505" t="s">
        <v>804</v>
      </c>
      <c r="E10505" t="s">
        <v>36231</v>
      </c>
      <c r="F10505" t="s">
        <v>54</v>
      </c>
      <c r="G10505"/>
      <c r="H10505" t="s">
        <v>49522</v>
      </c>
      <c r="I10505" t="s">
        <v>55983</v>
      </c>
      <c r="J10505" t="s">
        <v>36232</v>
      </c>
      <c r="K10505" t="s">
        <v>565</v>
      </c>
      <c r="L10505" s="119" t="str">
        <f t="shared" si="656"/>
        <v>NA</v>
      </c>
      <c r="M10505" s="119"/>
      <c r="N10505" s="120" t="str">
        <f t="shared" si="657"/>
        <v>NA</v>
      </c>
      <c r="O10505" s="120"/>
      <c r="P10505"/>
      <c r="Q10505"/>
      <c r="R10505"/>
      <c r="S10505"/>
      <c r="T10505"/>
      <c r="U10505" t="s">
        <v>27820</v>
      </c>
      <c r="V10505" t="s">
        <v>27818</v>
      </c>
      <c r="W10505" t="s">
        <v>27819</v>
      </c>
      <c r="X10505" t="s">
        <v>193</v>
      </c>
      <c r="Y10505" t="s">
        <v>5211</v>
      </c>
      <c r="Z10505" t="s">
        <v>54</v>
      </c>
      <c r="AA10505"/>
      <c r="AB10505" t="s">
        <v>48949</v>
      </c>
      <c r="AC10505" t="s">
        <v>55434</v>
      </c>
      <c r="AD10505" t="s">
        <v>27820</v>
      </c>
      <c r="AE10505" t="s">
        <v>565</v>
      </c>
      <c r="AF10505" s="119" t="str">
        <f t="shared" si="658"/>
        <v>NA</v>
      </c>
      <c r="AG10505" s="119"/>
      <c r="AH10505" s="119"/>
      <c r="AI10505" s="119"/>
      <c r="AJ10505" s="119" t="str">
        <f t="shared" si="659"/>
        <v>NA</v>
      </c>
      <c r="AK10505" s="190"/>
      <c r="AL10505" s="191"/>
    </row>
    <row r="10506" spans="1:38" x14ac:dyDescent="0.25">
      <c r="A10506" t="s">
        <v>36652</v>
      </c>
      <c r="B10506" t="s">
        <v>36650</v>
      </c>
      <c r="C10506" t="s">
        <v>36651</v>
      </c>
      <c r="D10506" t="s">
        <v>804</v>
      </c>
      <c r="E10506" t="s">
        <v>15552</v>
      </c>
      <c r="F10506" t="s">
        <v>54</v>
      </c>
      <c r="G10506"/>
      <c r="H10506" t="s">
        <v>49523</v>
      </c>
      <c r="I10506" t="s">
        <v>55984</v>
      </c>
      <c r="J10506" t="s">
        <v>36652</v>
      </c>
      <c r="K10506" t="s">
        <v>565</v>
      </c>
      <c r="L10506" s="119" t="str">
        <f t="shared" si="656"/>
        <v>NA</v>
      </c>
      <c r="M10506" s="119"/>
      <c r="N10506" s="120" t="str">
        <f t="shared" si="657"/>
        <v>NA</v>
      </c>
      <c r="O10506" s="120"/>
      <c r="P10506"/>
      <c r="Q10506"/>
      <c r="R10506"/>
      <c r="S10506"/>
      <c r="T10506"/>
      <c r="U10506" t="s">
        <v>29707</v>
      </c>
      <c r="V10506" t="s">
        <v>29705</v>
      </c>
      <c r="W10506" t="s">
        <v>29706</v>
      </c>
      <c r="X10506" t="s">
        <v>193</v>
      </c>
      <c r="Y10506" t="s">
        <v>456</v>
      </c>
      <c r="Z10506" t="s">
        <v>54</v>
      </c>
      <c r="AA10506"/>
      <c r="AB10506" t="s">
        <v>48951</v>
      </c>
      <c r="AC10506" t="s">
        <v>55435</v>
      </c>
      <c r="AD10506" t="s">
        <v>29707</v>
      </c>
      <c r="AE10506" t="s">
        <v>565</v>
      </c>
      <c r="AF10506" s="119" t="str">
        <f t="shared" si="658"/>
        <v>NA</v>
      </c>
      <c r="AG10506" s="119"/>
      <c r="AH10506" s="119"/>
      <c r="AI10506" s="119"/>
      <c r="AJ10506" s="119" t="str">
        <f t="shared" si="659"/>
        <v>NA</v>
      </c>
      <c r="AK10506" s="190"/>
      <c r="AL10506" s="191"/>
    </row>
    <row r="10507" spans="1:38" x14ac:dyDescent="0.25">
      <c r="A10507" t="s">
        <v>36213</v>
      </c>
      <c r="B10507" t="s">
        <v>36535</v>
      </c>
      <c r="C10507" t="s">
        <v>3975</v>
      </c>
      <c r="D10507" t="s">
        <v>804</v>
      </c>
      <c r="E10507" t="s">
        <v>36536</v>
      </c>
      <c r="F10507" t="s">
        <v>54</v>
      </c>
      <c r="G10507"/>
      <c r="H10507" t="s">
        <v>49524</v>
      </c>
      <c r="I10507" t="s">
        <v>55985</v>
      </c>
      <c r="J10507" t="s">
        <v>36213</v>
      </c>
      <c r="K10507" t="s">
        <v>565</v>
      </c>
      <c r="L10507" s="119" t="str">
        <f t="shared" si="656"/>
        <v>NA</v>
      </c>
      <c r="M10507" s="119"/>
      <c r="N10507" s="120" t="str">
        <f t="shared" si="657"/>
        <v>NA</v>
      </c>
      <c r="O10507" s="120"/>
      <c r="P10507"/>
      <c r="Q10507"/>
      <c r="R10507"/>
      <c r="S10507"/>
      <c r="T10507"/>
      <c r="U10507" t="s">
        <v>28833</v>
      </c>
      <c r="V10507" t="s">
        <v>28832</v>
      </c>
      <c r="W10507" t="s">
        <v>28259</v>
      </c>
      <c r="X10507" t="s">
        <v>193</v>
      </c>
      <c r="Y10507" t="s">
        <v>456</v>
      </c>
      <c r="Z10507" t="s">
        <v>54</v>
      </c>
      <c r="AA10507"/>
      <c r="AB10507" t="s">
        <v>48951</v>
      </c>
      <c r="AC10507" t="s">
        <v>55435</v>
      </c>
      <c r="AD10507" t="s">
        <v>28834</v>
      </c>
      <c r="AE10507" t="s">
        <v>565</v>
      </c>
      <c r="AF10507" s="119" t="str">
        <f t="shared" si="658"/>
        <v>NA</v>
      </c>
      <c r="AG10507" s="119"/>
      <c r="AH10507" s="119"/>
      <c r="AI10507" s="119"/>
      <c r="AJ10507" s="119" t="str">
        <f t="shared" si="659"/>
        <v>NA</v>
      </c>
      <c r="AK10507" s="190"/>
      <c r="AL10507" s="191"/>
    </row>
    <row r="10508" spans="1:38" x14ac:dyDescent="0.25">
      <c r="A10508" t="s">
        <v>37061</v>
      </c>
      <c r="B10508" t="s">
        <v>37060</v>
      </c>
      <c r="C10508" t="s">
        <v>3975</v>
      </c>
      <c r="D10508" t="s">
        <v>804</v>
      </c>
      <c r="E10508" t="s">
        <v>2000</v>
      </c>
      <c r="F10508" t="s">
        <v>54</v>
      </c>
      <c r="G10508"/>
      <c r="H10508" t="s">
        <v>49525</v>
      </c>
      <c r="I10508" t="s">
        <v>55986</v>
      </c>
      <c r="J10508" t="s">
        <v>37062</v>
      </c>
      <c r="K10508" t="s">
        <v>565</v>
      </c>
      <c r="L10508" s="119" t="str">
        <f t="shared" si="656"/>
        <v>NA</v>
      </c>
      <c r="M10508" s="119"/>
      <c r="N10508" s="120" t="str">
        <f t="shared" si="657"/>
        <v>NA</v>
      </c>
      <c r="O10508" s="120"/>
      <c r="P10508"/>
      <c r="Q10508"/>
      <c r="R10508"/>
      <c r="S10508"/>
      <c r="T10508"/>
      <c r="U10508" t="s">
        <v>27826</v>
      </c>
      <c r="V10508" t="s">
        <v>27824</v>
      </c>
      <c r="W10508" t="s">
        <v>27825</v>
      </c>
      <c r="X10508" t="s">
        <v>193</v>
      </c>
      <c r="Y10508" t="s">
        <v>456</v>
      </c>
      <c r="Z10508" t="s">
        <v>54</v>
      </c>
      <c r="AA10508"/>
      <c r="AB10508" t="s">
        <v>48951</v>
      </c>
      <c r="AC10508" t="s">
        <v>55435</v>
      </c>
      <c r="AD10508" t="s">
        <v>27826</v>
      </c>
      <c r="AE10508" t="s">
        <v>565</v>
      </c>
      <c r="AF10508" s="119" t="str">
        <f t="shared" si="658"/>
        <v>NA</v>
      </c>
      <c r="AG10508" s="119"/>
      <c r="AH10508" s="119"/>
      <c r="AI10508" s="119"/>
      <c r="AJ10508" s="119" t="str">
        <f t="shared" si="659"/>
        <v>NA</v>
      </c>
      <c r="AK10508" s="190"/>
      <c r="AL10508" s="191"/>
    </row>
    <row r="10509" spans="1:38" x14ac:dyDescent="0.25">
      <c r="A10509" t="s">
        <v>36528</v>
      </c>
      <c r="B10509" t="s">
        <v>36526</v>
      </c>
      <c r="C10509" t="s">
        <v>36527</v>
      </c>
      <c r="D10509" t="s">
        <v>804</v>
      </c>
      <c r="E10509" t="s">
        <v>36529</v>
      </c>
      <c r="F10509" t="s">
        <v>54</v>
      </c>
      <c r="G10509"/>
      <c r="H10509" t="s">
        <v>49526</v>
      </c>
      <c r="I10509" t="s">
        <v>55987</v>
      </c>
      <c r="J10509" t="s">
        <v>36530</v>
      </c>
      <c r="K10509" t="s">
        <v>565</v>
      </c>
      <c r="L10509" s="119" t="str">
        <f t="shared" si="656"/>
        <v>NA</v>
      </c>
      <c r="M10509" s="119"/>
      <c r="N10509" s="120" t="str">
        <f t="shared" si="657"/>
        <v>NA</v>
      </c>
      <c r="O10509" s="120"/>
      <c r="P10509"/>
      <c r="Q10509"/>
      <c r="R10509"/>
      <c r="S10509"/>
      <c r="T10509"/>
      <c r="U10509" t="s">
        <v>27341</v>
      </c>
      <c r="V10509" t="s">
        <v>27339</v>
      </c>
      <c r="W10509" t="s">
        <v>27340</v>
      </c>
      <c r="X10509" t="s">
        <v>193</v>
      </c>
      <c r="Y10509" t="s">
        <v>456</v>
      </c>
      <c r="Z10509" t="s">
        <v>54</v>
      </c>
      <c r="AA10509"/>
      <c r="AB10509" t="s">
        <v>48951</v>
      </c>
      <c r="AC10509" t="s">
        <v>55435</v>
      </c>
      <c r="AD10509" t="s">
        <v>27341</v>
      </c>
      <c r="AE10509" t="s">
        <v>565</v>
      </c>
      <c r="AF10509" s="119" t="str">
        <f t="shared" si="658"/>
        <v>NA</v>
      </c>
      <c r="AG10509" s="119"/>
      <c r="AH10509" s="119"/>
      <c r="AI10509" s="119"/>
      <c r="AJ10509" s="119" t="str">
        <f t="shared" si="659"/>
        <v>NA</v>
      </c>
      <c r="AK10509" s="190"/>
      <c r="AL10509" s="191"/>
    </row>
    <row r="10510" spans="1:38" x14ac:dyDescent="0.25">
      <c r="A10510" t="s">
        <v>36437</v>
      </c>
      <c r="B10510" t="s">
        <v>36436</v>
      </c>
      <c r="C10510" t="s">
        <v>3975</v>
      </c>
      <c r="D10510" t="s">
        <v>804</v>
      </c>
      <c r="E10510" t="s">
        <v>3293</v>
      </c>
      <c r="F10510" t="s">
        <v>54</v>
      </c>
      <c r="G10510"/>
      <c r="H10510" t="s">
        <v>49527</v>
      </c>
      <c r="I10510" t="s">
        <v>55988</v>
      </c>
      <c r="J10510" t="s">
        <v>36437</v>
      </c>
      <c r="K10510" t="s">
        <v>565</v>
      </c>
      <c r="L10510" s="119" t="str">
        <f t="shared" si="656"/>
        <v>NA</v>
      </c>
      <c r="M10510" s="119"/>
      <c r="N10510" s="120" t="str">
        <f t="shared" si="657"/>
        <v>NA</v>
      </c>
      <c r="O10510" s="120"/>
      <c r="P10510"/>
      <c r="Q10510"/>
      <c r="R10510"/>
      <c r="S10510"/>
      <c r="T10510"/>
      <c r="U10510" t="s">
        <v>27545</v>
      </c>
      <c r="V10510" t="s">
        <v>27543</v>
      </c>
      <c r="W10510" t="s">
        <v>27544</v>
      </c>
      <c r="X10510" t="s">
        <v>193</v>
      </c>
      <c r="Y10510" t="s">
        <v>456</v>
      </c>
      <c r="Z10510" t="s">
        <v>54</v>
      </c>
      <c r="AA10510"/>
      <c r="AB10510" t="s">
        <v>48951</v>
      </c>
      <c r="AC10510" t="s">
        <v>55435</v>
      </c>
      <c r="AD10510" t="s">
        <v>27545</v>
      </c>
      <c r="AE10510" t="s">
        <v>565</v>
      </c>
      <c r="AF10510" s="119" t="str">
        <f t="shared" si="658"/>
        <v>NA</v>
      </c>
      <c r="AG10510" s="119"/>
      <c r="AH10510" s="119"/>
      <c r="AI10510" s="119"/>
      <c r="AJ10510" s="119" t="str">
        <f t="shared" si="659"/>
        <v>NA</v>
      </c>
      <c r="AK10510" s="190"/>
      <c r="AL10510" s="191"/>
    </row>
    <row r="10511" spans="1:38" x14ac:dyDescent="0.25">
      <c r="A10511" t="s">
        <v>37165</v>
      </c>
      <c r="B10511" t="s">
        <v>37164</v>
      </c>
      <c r="C10511" t="s">
        <v>29617</v>
      </c>
      <c r="D10511" t="s">
        <v>804</v>
      </c>
      <c r="E10511" t="s">
        <v>3293</v>
      </c>
      <c r="F10511" t="s">
        <v>54</v>
      </c>
      <c r="G10511"/>
      <c r="H10511" t="s">
        <v>49527</v>
      </c>
      <c r="I10511" t="s">
        <v>55988</v>
      </c>
      <c r="J10511" t="s">
        <v>37165</v>
      </c>
      <c r="K10511" t="s">
        <v>565</v>
      </c>
      <c r="L10511" s="119" t="str">
        <f t="shared" si="656"/>
        <v>NA</v>
      </c>
      <c r="M10511" s="119"/>
      <c r="N10511" s="120" t="str">
        <f t="shared" si="657"/>
        <v>NA</v>
      </c>
      <c r="O10511" s="120"/>
      <c r="P10511"/>
      <c r="Q10511"/>
      <c r="R10511"/>
      <c r="S10511"/>
      <c r="T10511"/>
      <c r="U10511" t="s">
        <v>29177</v>
      </c>
      <c r="V10511" t="s">
        <v>29175</v>
      </c>
      <c r="W10511" t="s">
        <v>29176</v>
      </c>
      <c r="X10511" t="s">
        <v>193</v>
      </c>
      <c r="Y10511" t="s">
        <v>456</v>
      </c>
      <c r="Z10511" t="s">
        <v>54</v>
      </c>
      <c r="AA10511"/>
      <c r="AB10511" t="s">
        <v>48951</v>
      </c>
      <c r="AC10511" t="s">
        <v>55435</v>
      </c>
      <c r="AD10511" t="s">
        <v>29178</v>
      </c>
      <c r="AE10511" t="s">
        <v>565</v>
      </c>
      <c r="AF10511" s="119" t="str">
        <f t="shared" si="658"/>
        <v>NA</v>
      </c>
      <c r="AG10511" s="119"/>
      <c r="AH10511" s="119"/>
      <c r="AI10511" s="119"/>
      <c r="AJ10511" s="119" t="str">
        <f t="shared" si="659"/>
        <v>NA</v>
      </c>
      <c r="AK10511" s="190"/>
      <c r="AL10511" s="191"/>
    </row>
    <row r="10512" spans="1:38" x14ac:dyDescent="0.25">
      <c r="A10512" t="s">
        <v>37244</v>
      </c>
      <c r="B10512" t="s">
        <v>37242</v>
      </c>
      <c r="C10512" t="s">
        <v>37243</v>
      </c>
      <c r="D10512" t="s">
        <v>804</v>
      </c>
      <c r="E10512" t="s">
        <v>1987</v>
      </c>
      <c r="F10512" t="s">
        <v>54</v>
      </c>
      <c r="G10512"/>
      <c r="H10512" t="s">
        <v>49528</v>
      </c>
      <c r="I10512" t="s">
        <v>55989</v>
      </c>
      <c r="J10512" t="s">
        <v>37244</v>
      </c>
      <c r="K10512" t="s">
        <v>565</v>
      </c>
      <c r="L10512" s="119" t="str">
        <f t="shared" si="656"/>
        <v>NA</v>
      </c>
      <c r="M10512" s="119"/>
      <c r="N10512" s="120" t="str">
        <f t="shared" si="657"/>
        <v>NA</v>
      </c>
      <c r="O10512" s="120"/>
      <c r="P10512"/>
      <c r="Q10512"/>
      <c r="R10512"/>
      <c r="S10512"/>
      <c r="T10512"/>
      <c r="U10512" t="s">
        <v>30682</v>
      </c>
      <c r="V10512" t="s">
        <v>30680</v>
      </c>
      <c r="W10512" t="s">
        <v>30681</v>
      </c>
      <c r="X10512" t="s">
        <v>193</v>
      </c>
      <c r="Y10512" t="s">
        <v>462</v>
      </c>
      <c r="Z10512" t="s">
        <v>54</v>
      </c>
      <c r="AA10512"/>
      <c r="AB10512" t="s">
        <v>48952</v>
      </c>
      <c r="AC10512" t="s">
        <v>55436</v>
      </c>
      <c r="AD10512" t="s">
        <v>30683</v>
      </c>
      <c r="AE10512" t="s">
        <v>565</v>
      </c>
      <c r="AF10512" s="119" t="str">
        <f t="shared" si="658"/>
        <v>NA</v>
      </c>
      <c r="AG10512" s="119"/>
      <c r="AH10512" s="119"/>
      <c r="AI10512" s="119"/>
      <c r="AJ10512" s="119" t="str">
        <f t="shared" si="659"/>
        <v>NA</v>
      </c>
      <c r="AK10512" s="190"/>
      <c r="AL10512" s="191"/>
    </row>
    <row r="10513" spans="1:38" x14ac:dyDescent="0.25">
      <c r="A10513" t="s">
        <v>37575</v>
      </c>
      <c r="B10513" t="s">
        <v>37574</v>
      </c>
      <c r="C10513" t="s">
        <v>36787</v>
      </c>
      <c r="D10513" t="s">
        <v>804</v>
      </c>
      <c r="E10513" t="s">
        <v>1987</v>
      </c>
      <c r="F10513" t="s">
        <v>54</v>
      </c>
      <c r="G10513"/>
      <c r="H10513" t="s">
        <v>49528</v>
      </c>
      <c r="I10513" t="s">
        <v>55989</v>
      </c>
      <c r="J10513" t="s">
        <v>37576</v>
      </c>
      <c r="K10513" t="s">
        <v>565</v>
      </c>
      <c r="L10513" s="119" t="str">
        <f t="shared" si="656"/>
        <v>NA</v>
      </c>
      <c r="M10513" s="119"/>
      <c r="N10513" s="120" t="str">
        <f t="shared" si="657"/>
        <v>NA</v>
      </c>
      <c r="O10513" s="120"/>
      <c r="P10513"/>
      <c r="Q10513"/>
      <c r="R10513"/>
      <c r="S10513"/>
      <c r="T10513"/>
      <c r="U10513" t="s">
        <v>28300</v>
      </c>
      <c r="V10513" t="s">
        <v>28299</v>
      </c>
      <c r="W10513" t="s">
        <v>28259</v>
      </c>
      <c r="X10513" t="s">
        <v>193</v>
      </c>
      <c r="Y10513" t="s">
        <v>462</v>
      </c>
      <c r="Z10513" t="s">
        <v>54</v>
      </c>
      <c r="AA10513"/>
      <c r="AB10513" t="s">
        <v>48952</v>
      </c>
      <c r="AC10513" t="s">
        <v>55436</v>
      </c>
      <c r="AD10513" t="s">
        <v>28300</v>
      </c>
      <c r="AE10513" t="s">
        <v>565</v>
      </c>
      <c r="AF10513" s="119" t="str">
        <f t="shared" si="658"/>
        <v>NA</v>
      </c>
      <c r="AG10513" s="119"/>
      <c r="AH10513" s="119"/>
      <c r="AI10513" s="119"/>
      <c r="AJ10513" s="119" t="str">
        <f t="shared" si="659"/>
        <v>NA</v>
      </c>
      <c r="AK10513" s="190"/>
      <c r="AL10513" s="191"/>
    </row>
    <row r="10514" spans="1:38" x14ac:dyDescent="0.25">
      <c r="A10514" t="s">
        <v>36113</v>
      </c>
      <c r="B10514" t="s">
        <v>36112</v>
      </c>
      <c r="C10514" t="s">
        <v>10923</v>
      </c>
      <c r="D10514" t="s">
        <v>804</v>
      </c>
      <c r="E10514" t="s">
        <v>1987</v>
      </c>
      <c r="F10514" t="s">
        <v>54</v>
      </c>
      <c r="G10514"/>
      <c r="H10514" t="s">
        <v>49528</v>
      </c>
      <c r="I10514" t="s">
        <v>55989</v>
      </c>
      <c r="J10514" t="s">
        <v>36114</v>
      </c>
      <c r="K10514" t="s">
        <v>565</v>
      </c>
      <c r="L10514" s="119" t="str">
        <f t="shared" si="656"/>
        <v>NA</v>
      </c>
      <c r="M10514" s="119"/>
      <c r="N10514" s="120" t="str">
        <f t="shared" si="657"/>
        <v>NA</v>
      </c>
      <c r="O10514" s="120"/>
      <c r="P10514"/>
      <c r="Q10514"/>
      <c r="R10514"/>
      <c r="S10514"/>
      <c r="T10514"/>
      <c r="U10514" t="s">
        <v>28184</v>
      </c>
      <c r="V10514" t="s">
        <v>28182</v>
      </c>
      <c r="W10514" t="s">
        <v>28183</v>
      </c>
      <c r="X10514" t="s">
        <v>193</v>
      </c>
      <c r="Y10514" t="s">
        <v>462</v>
      </c>
      <c r="Z10514" t="s">
        <v>54</v>
      </c>
      <c r="AA10514"/>
      <c r="AB10514" t="s">
        <v>48952</v>
      </c>
      <c r="AC10514" t="s">
        <v>55436</v>
      </c>
      <c r="AD10514"/>
      <c r="AE10514" t="s">
        <v>565</v>
      </c>
      <c r="AF10514" s="119" t="str">
        <f t="shared" si="658"/>
        <v>NA</v>
      </c>
      <c r="AG10514" s="119"/>
      <c r="AH10514" s="119"/>
      <c r="AI10514" s="119"/>
      <c r="AJ10514" s="119" t="str">
        <f t="shared" si="659"/>
        <v>NA</v>
      </c>
      <c r="AK10514" s="190"/>
      <c r="AL10514" s="191"/>
    </row>
    <row r="10515" spans="1:38" x14ac:dyDescent="0.25">
      <c r="A10515" t="s">
        <v>35841</v>
      </c>
      <c r="B10515" t="s">
        <v>35839</v>
      </c>
      <c r="C10515" t="s">
        <v>35840</v>
      </c>
      <c r="D10515" t="s">
        <v>804</v>
      </c>
      <c r="E10515" t="s">
        <v>25704</v>
      </c>
      <c r="F10515" t="s">
        <v>54</v>
      </c>
      <c r="G10515"/>
      <c r="H10515" t="s">
        <v>49529</v>
      </c>
      <c r="I10515" t="s">
        <v>55990</v>
      </c>
      <c r="J10515" t="s">
        <v>35841</v>
      </c>
      <c r="K10515" t="s">
        <v>565</v>
      </c>
      <c r="L10515" s="119" t="str">
        <f t="shared" si="656"/>
        <v>NA</v>
      </c>
      <c r="M10515" s="119"/>
      <c r="N10515" s="120" t="str">
        <f t="shared" si="657"/>
        <v>NA</v>
      </c>
      <c r="O10515" s="120"/>
      <c r="P10515"/>
      <c r="Q10515"/>
      <c r="R10515"/>
      <c r="S10515"/>
      <c r="T10515"/>
      <c r="U10515" t="s">
        <v>27832</v>
      </c>
      <c r="V10515" t="s">
        <v>27830</v>
      </c>
      <c r="W10515" t="s">
        <v>27831</v>
      </c>
      <c r="X10515" t="s">
        <v>193</v>
      </c>
      <c r="Y10515" t="s">
        <v>462</v>
      </c>
      <c r="Z10515" t="s">
        <v>54</v>
      </c>
      <c r="AA10515"/>
      <c r="AB10515" t="s">
        <v>48952</v>
      </c>
      <c r="AC10515" t="s">
        <v>55436</v>
      </c>
      <c r="AD10515"/>
      <c r="AE10515" t="s">
        <v>565</v>
      </c>
      <c r="AF10515" s="119" t="str">
        <f t="shared" si="658"/>
        <v>NA</v>
      </c>
      <c r="AG10515" s="119"/>
      <c r="AH10515" s="119"/>
      <c r="AI10515" s="119"/>
      <c r="AJ10515" s="119" t="str">
        <f t="shared" si="659"/>
        <v>NA</v>
      </c>
      <c r="AK10515" s="190"/>
      <c r="AL10515" s="191"/>
    </row>
    <row r="10516" spans="1:38" x14ac:dyDescent="0.25">
      <c r="A10516" t="s">
        <v>35803</v>
      </c>
      <c r="B10516" t="s">
        <v>35802</v>
      </c>
      <c r="C10516" t="s">
        <v>3975</v>
      </c>
      <c r="D10516" t="s">
        <v>804</v>
      </c>
      <c r="E10516" t="s">
        <v>4823</v>
      </c>
      <c r="F10516" t="s">
        <v>54</v>
      </c>
      <c r="G10516"/>
      <c r="H10516" t="s">
        <v>49530</v>
      </c>
      <c r="I10516" t="s">
        <v>55991</v>
      </c>
      <c r="J10516" t="s">
        <v>35804</v>
      </c>
      <c r="K10516" t="s">
        <v>565</v>
      </c>
      <c r="L10516" s="119" t="str">
        <f t="shared" si="656"/>
        <v>NA</v>
      </c>
      <c r="M10516" s="119"/>
      <c r="N10516" s="120" t="str">
        <f t="shared" si="657"/>
        <v>NA</v>
      </c>
      <c r="O10516" s="120"/>
      <c r="P10516"/>
      <c r="Q10516"/>
      <c r="R10516"/>
      <c r="S10516"/>
      <c r="T10516"/>
      <c r="U10516" t="s">
        <v>29756</v>
      </c>
      <c r="V10516" t="s">
        <v>29754</v>
      </c>
      <c r="W10516" t="s">
        <v>29755</v>
      </c>
      <c r="X10516" t="s">
        <v>193</v>
      </c>
      <c r="Y10516" t="s">
        <v>462</v>
      </c>
      <c r="Z10516" t="s">
        <v>54</v>
      </c>
      <c r="AA10516"/>
      <c r="AB10516" t="s">
        <v>48953</v>
      </c>
      <c r="AC10516" t="s">
        <v>55436</v>
      </c>
      <c r="AD10516" t="s">
        <v>29757</v>
      </c>
      <c r="AE10516" t="s">
        <v>565</v>
      </c>
      <c r="AF10516" s="119" t="str">
        <f t="shared" si="658"/>
        <v>NA</v>
      </c>
      <c r="AG10516" s="119"/>
      <c r="AH10516" s="119"/>
      <c r="AI10516" s="119"/>
      <c r="AJ10516" s="119" t="str">
        <f t="shared" si="659"/>
        <v>NA</v>
      </c>
      <c r="AK10516" s="190"/>
      <c r="AL10516" s="191"/>
    </row>
    <row r="10517" spans="1:38" x14ac:dyDescent="0.25">
      <c r="A10517" t="s">
        <v>35952</v>
      </c>
      <c r="B10517" t="s">
        <v>35950</v>
      </c>
      <c r="C10517" t="s">
        <v>35951</v>
      </c>
      <c r="D10517" t="s">
        <v>804</v>
      </c>
      <c r="E10517" t="s">
        <v>4823</v>
      </c>
      <c r="F10517" t="s">
        <v>54</v>
      </c>
      <c r="G10517"/>
      <c r="H10517" t="s">
        <v>49530</v>
      </c>
      <c r="I10517" t="s">
        <v>55991</v>
      </c>
      <c r="J10517" t="s">
        <v>35953</v>
      </c>
      <c r="K10517" t="s">
        <v>565</v>
      </c>
      <c r="L10517" s="119" t="str">
        <f t="shared" si="656"/>
        <v>NA</v>
      </c>
      <c r="M10517" s="119"/>
      <c r="N10517" s="120" t="str">
        <f t="shared" si="657"/>
        <v>NA</v>
      </c>
      <c r="O10517" s="120"/>
      <c r="P10517"/>
      <c r="Q10517"/>
      <c r="R10517"/>
      <c r="S10517"/>
      <c r="T10517"/>
      <c r="U10517" t="s">
        <v>29228</v>
      </c>
      <c r="V10517" t="s">
        <v>29226</v>
      </c>
      <c r="W10517" t="s">
        <v>29227</v>
      </c>
      <c r="X10517" t="s">
        <v>193</v>
      </c>
      <c r="Y10517" t="s">
        <v>462</v>
      </c>
      <c r="Z10517" t="s">
        <v>54</v>
      </c>
      <c r="AA10517"/>
      <c r="AB10517" t="s">
        <v>48952</v>
      </c>
      <c r="AC10517" t="s">
        <v>55436</v>
      </c>
      <c r="AD10517" t="s">
        <v>29229</v>
      </c>
      <c r="AE10517" t="s">
        <v>565</v>
      </c>
      <c r="AF10517" s="119" t="str">
        <f t="shared" si="658"/>
        <v>NA</v>
      </c>
      <c r="AG10517" s="119"/>
      <c r="AH10517" s="119"/>
      <c r="AI10517" s="119"/>
      <c r="AJ10517" s="119" t="str">
        <f t="shared" si="659"/>
        <v>NA</v>
      </c>
      <c r="AK10517" s="190"/>
      <c r="AL10517" s="191"/>
    </row>
    <row r="10518" spans="1:38" x14ac:dyDescent="0.25">
      <c r="A10518" t="s">
        <v>37318</v>
      </c>
      <c r="B10518" t="s">
        <v>37317</v>
      </c>
      <c r="C10518" t="s">
        <v>5801</v>
      </c>
      <c r="D10518" t="s">
        <v>804</v>
      </c>
      <c r="E10518" t="s">
        <v>4506</v>
      </c>
      <c r="F10518" t="s">
        <v>54</v>
      </c>
      <c r="G10518"/>
      <c r="H10518" t="s">
        <v>49531</v>
      </c>
      <c r="I10518" t="s">
        <v>55992</v>
      </c>
      <c r="J10518" t="s">
        <v>37318</v>
      </c>
      <c r="K10518" t="s">
        <v>565</v>
      </c>
      <c r="L10518" s="119" t="str">
        <f t="shared" si="656"/>
        <v>NA</v>
      </c>
      <c r="M10518" s="119"/>
      <c r="N10518" s="120" t="str">
        <f t="shared" si="657"/>
        <v>NA</v>
      </c>
      <c r="O10518" s="120"/>
      <c r="P10518"/>
      <c r="Q10518"/>
      <c r="R10518"/>
      <c r="S10518"/>
      <c r="T10518"/>
      <c r="U10518" t="s">
        <v>27204</v>
      </c>
      <c r="V10518" t="s">
        <v>27206</v>
      </c>
      <c r="W10518" t="s">
        <v>27207</v>
      </c>
      <c r="X10518" t="s">
        <v>193</v>
      </c>
      <c r="Y10518" t="s">
        <v>462</v>
      </c>
      <c r="Z10518" t="s">
        <v>54</v>
      </c>
      <c r="AA10518"/>
      <c r="AB10518" t="s">
        <v>48952</v>
      </c>
      <c r="AC10518" t="s">
        <v>55436</v>
      </c>
      <c r="AD10518" t="s">
        <v>27204</v>
      </c>
      <c r="AE10518" t="s">
        <v>565</v>
      </c>
      <c r="AF10518" s="119" t="str">
        <f t="shared" si="658"/>
        <v>NA</v>
      </c>
      <c r="AG10518" s="119"/>
      <c r="AH10518" s="119"/>
      <c r="AI10518" s="119"/>
      <c r="AJ10518" s="119" t="str">
        <f t="shared" si="659"/>
        <v>NA</v>
      </c>
      <c r="AK10518" s="190"/>
      <c r="AL10518" s="191"/>
    </row>
    <row r="10519" spans="1:38" x14ac:dyDescent="0.25">
      <c r="A10519" t="s">
        <v>37034</v>
      </c>
      <c r="B10519" t="s">
        <v>37032</v>
      </c>
      <c r="C10519" t="s">
        <v>37033</v>
      </c>
      <c r="D10519" t="s">
        <v>804</v>
      </c>
      <c r="E10519" t="s">
        <v>324</v>
      </c>
      <c r="F10519" t="s">
        <v>54</v>
      </c>
      <c r="G10519"/>
      <c r="H10519" t="s">
        <v>49532</v>
      </c>
      <c r="I10519" t="s">
        <v>55993</v>
      </c>
      <c r="J10519" t="s">
        <v>37035</v>
      </c>
      <c r="K10519" t="s">
        <v>565</v>
      </c>
      <c r="L10519" s="119" t="str">
        <f t="shared" si="656"/>
        <v>NA</v>
      </c>
      <c r="M10519" s="119"/>
      <c r="N10519" s="120" t="str">
        <f t="shared" si="657"/>
        <v>NA</v>
      </c>
      <c r="O10519" s="120"/>
      <c r="P10519"/>
      <c r="Q10519"/>
      <c r="R10519"/>
      <c r="S10519"/>
      <c r="T10519"/>
      <c r="U10519" t="s">
        <v>30498</v>
      </c>
      <c r="V10519" t="s">
        <v>30500</v>
      </c>
      <c r="W10519" t="s">
        <v>30501</v>
      </c>
      <c r="X10519" t="s">
        <v>193</v>
      </c>
      <c r="Y10519" t="s">
        <v>4498</v>
      </c>
      <c r="Z10519" t="s">
        <v>54</v>
      </c>
      <c r="AA10519"/>
      <c r="AB10519" t="s">
        <v>48954</v>
      </c>
      <c r="AC10519" t="s">
        <v>55437</v>
      </c>
      <c r="AD10519" t="s">
        <v>30498</v>
      </c>
      <c r="AE10519" t="s">
        <v>565</v>
      </c>
      <c r="AF10519" s="119" t="str">
        <f t="shared" si="658"/>
        <v>NA</v>
      </c>
      <c r="AG10519" s="119"/>
      <c r="AH10519" s="119"/>
      <c r="AI10519" s="119"/>
      <c r="AJ10519" s="119" t="str">
        <f t="shared" si="659"/>
        <v>NA</v>
      </c>
      <c r="AK10519" s="190"/>
      <c r="AL10519" s="191"/>
    </row>
    <row r="10520" spans="1:38" x14ac:dyDescent="0.25">
      <c r="A10520" t="s">
        <v>37366</v>
      </c>
      <c r="B10520" t="s">
        <v>37365</v>
      </c>
      <c r="C10520" t="s">
        <v>36447</v>
      </c>
      <c r="D10520" t="s">
        <v>804</v>
      </c>
      <c r="E10520" t="s">
        <v>1855</v>
      </c>
      <c r="F10520" t="s">
        <v>54</v>
      </c>
      <c r="G10520"/>
      <c r="H10520" t="s">
        <v>49533</v>
      </c>
      <c r="I10520" t="s">
        <v>55994</v>
      </c>
      <c r="J10520" t="s">
        <v>37366</v>
      </c>
      <c r="K10520" t="s">
        <v>565</v>
      </c>
      <c r="L10520" s="119" t="str">
        <f t="shared" si="656"/>
        <v>NA</v>
      </c>
      <c r="M10520" s="119"/>
      <c r="N10520" s="120" t="str">
        <f t="shared" si="657"/>
        <v>NA</v>
      </c>
      <c r="O10520" s="120"/>
      <c r="P10520"/>
      <c r="Q10520"/>
      <c r="R10520"/>
      <c r="S10520"/>
      <c r="T10520"/>
      <c r="U10520" t="s">
        <v>28486</v>
      </c>
      <c r="V10520" t="s">
        <v>28484</v>
      </c>
      <c r="W10520" t="s">
        <v>28485</v>
      </c>
      <c r="X10520" t="s">
        <v>193</v>
      </c>
      <c r="Y10520" t="s">
        <v>4498</v>
      </c>
      <c r="Z10520" t="s">
        <v>54</v>
      </c>
      <c r="AA10520"/>
      <c r="AB10520" t="s">
        <v>48954</v>
      </c>
      <c r="AC10520" t="s">
        <v>55437</v>
      </c>
      <c r="AD10520"/>
      <c r="AE10520" t="s">
        <v>565</v>
      </c>
      <c r="AF10520" s="119" t="str">
        <f t="shared" si="658"/>
        <v>NA</v>
      </c>
      <c r="AG10520" s="119"/>
      <c r="AH10520" s="119"/>
      <c r="AI10520" s="119"/>
      <c r="AJ10520" s="119" t="str">
        <f t="shared" si="659"/>
        <v>NA</v>
      </c>
      <c r="AK10520" s="190"/>
      <c r="AL10520" s="191"/>
    </row>
    <row r="10521" spans="1:38" x14ac:dyDescent="0.25">
      <c r="A10521" t="s">
        <v>35892</v>
      </c>
      <c r="B10521" t="s">
        <v>35891</v>
      </c>
      <c r="C10521" t="s">
        <v>3975</v>
      </c>
      <c r="D10521" t="s">
        <v>804</v>
      </c>
      <c r="E10521" t="s">
        <v>1855</v>
      </c>
      <c r="F10521" t="s">
        <v>54</v>
      </c>
      <c r="G10521"/>
      <c r="H10521" t="s">
        <v>49533</v>
      </c>
      <c r="I10521" t="s">
        <v>55994</v>
      </c>
      <c r="J10521" t="s">
        <v>35892</v>
      </c>
      <c r="K10521" t="s">
        <v>565</v>
      </c>
      <c r="L10521" s="119" t="str">
        <f t="shared" si="656"/>
        <v>NA</v>
      </c>
      <c r="M10521" s="119"/>
      <c r="N10521" s="120" t="str">
        <f t="shared" si="657"/>
        <v>NA</v>
      </c>
      <c r="O10521" s="120"/>
      <c r="P10521"/>
      <c r="Q10521"/>
      <c r="R10521"/>
      <c r="S10521"/>
      <c r="T10521"/>
      <c r="U10521" t="s">
        <v>27854</v>
      </c>
      <c r="V10521" t="s">
        <v>27852</v>
      </c>
      <c r="W10521" t="s">
        <v>27853</v>
      </c>
      <c r="X10521" t="s">
        <v>193</v>
      </c>
      <c r="Y10521" t="s">
        <v>4498</v>
      </c>
      <c r="Z10521" t="s">
        <v>54</v>
      </c>
      <c r="AA10521"/>
      <c r="AB10521" t="s">
        <v>48954</v>
      </c>
      <c r="AC10521" t="s">
        <v>55437</v>
      </c>
      <c r="AD10521" t="s">
        <v>27854</v>
      </c>
      <c r="AE10521" t="s">
        <v>565</v>
      </c>
      <c r="AF10521" s="119" t="str">
        <f t="shared" si="658"/>
        <v>NA</v>
      </c>
      <c r="AG10521" s="119"/>
      <c r="AH10521" s="119"/>
      <c r="AI10521" s="119"/>
      <c r="AJ10521" s="119" t="str">
        <f t="shared" si="659"/>
        <v>NA</v>
      </c>
      <c r="AK10521" s="190"/>
      <c r="AL10521" s="191"/>
    </row>
    <row r="10522" spans="1:38" x14ac:dyDescent="0.25">
      <c r="A10522" t="s">
        <v>36944</v>
      </c>
      <c r="B10522" t="s">
        <v>36943</v>
      </c>
      <c r="C10522" t="s">
        <v>35958</v>
      </c>
      <c r="D10522" t="s">
        <v>804</v>
      </c>
      <c r="E10522" t="s">
        <v>1041</v>
      </c>
      <c r="F10522" t="s">
        <v>54</v>
      </c>
      <c r="G10522"/>
      <c r="H10522" t="s">
        <v>49534</v>
      </c>
      <c r="I10522" t="s">
        <v>55995</v>
      </c>
      <c r="J10522" t="s">
        <v>36945</v>
      </c>
      <c r="K10522" t="s">
        <v>565</v>
      </c>
      <c r="L10522" s="119" t="str">
        <f t="shared" si="656"/>
        <v>NA</v>
      </c>
      <c r="M10522" s="119"/>
      <c r="N10522" s="120" t="str">
        <f t="shared" si="657"/>
        <v>NA</v>
      </c>
      <c r="O10522" s="120"/>
      <c r="P10522"/>
      <c r="Q10522"/>
      <c r="R10522"/>
      <c r="S10522"/>
      <c r="T10522"/>
      <c r="U10522" t="s">
        <v>29624</v>
      </c>
      <c r="V10522" t="s">
        <v>29622</v>
      </c>
      <c r="W10522" t="s">
        <v>29623</v>
      </c>
      <c r="X10522" t="s">
        <v>193</v>
      </c>
      <c r="Y10522" t="s">
        <v>4498</v>
      </c>
      <c r="Z10522" t="s">
        <v>54</v>
      </c>
      <c r="AA10522"/>
      <c r="AB10522" t="s">
        <v>48954</v>
      </c>
      <c r="AC10522" t="s">
        <v>55437</v>
      </c>
      <c r="AD10522" t="s">
        <v>29624</v>
      </c>
      <c r="AE10522" t="s">
        <v>565</v>
      </c>
      <c r="AF10522" s="119" t="str">
        <f t="shared" si="658"/>
        <v>NA</v>
      </c>
      <c r="AG10522" s="119"/>
      <c r="AH10522" s="119"/>
      <c r="AI10522" s="119"/>
      <c r="AJ10522" s="119" t="str">
        <f t="shared" si="659"/>
        <v>NA</v>
      </c>
      <c r="AK10522" s="190"/>
      <c r="AL10522" s="191"/>
    </row>
    <row r="10523" spans="1:38" x14ac:dyDescent="0.25">
      <c r="A10523" t="s">
        <v>36472</v>
      </c>
      <c r="B10523" t="s">
        <v>36470</v>
      </c>
      <c r="C10523" t="s">
        <v>36471</v>
      </c>
      <c r="D10523" t="s">
        <v>804</v>
      </c>
      <c r="E10523" t="s">
        <v>1041</v>
      </c>
      <c r="F10523" t="s">
        <v>54</v>
      </c>
      <c r="G10523"/>
      <c r="H10523" t="s">
        <v>49534</v>
      </c>
      <c r="I10523" t="s">
        <v>55995</v>
      </c>
      <c r="J10523" t="s">
        <v>36472</v>
      </c>
      <c r="K10523" t="s">
        <v>565</v>
      </c>
      <c r="L10523" s="119" t="str">
        <f t="shared" si="656"/>
        <v>NA</v>
      </c>
      <c r="M10523" s="119"/>
      <c r="N10523" s="120" t="str">
        <f t="shared" si="657"/>
        <v>NA</v>
      </c>
      <c r="O10523" s="120"/>
      <c r="P10523"/>
      <c r="Q10523"/>
      <c r="R10523"/>
      <c r="S10523"/>
      <c r="T10523"/>
      <c r="U10523" t="s">
        <v>29606</v>
      </c>
      <c r="V10523" t="s">
        <v>29604</v>
      </c>
      <c r="W10523" t="s">
        <v>29605</v>
      </c>
      <c r="X10523" t="s">
        <v>193</v>
      </c>
      <c r="Y10523" t="s">
        <v>4498</v>
      </c>
      <c r="Z10523" t="s">
        <v>54</v>
      </c>
      <c r="AA10523"/>
      <c r="AB10523" t="s">
        <v>48954</v>
      </c>
      <c r="AC10523" t="s">
        <v>55437</v>
      </c>
      <c r="AD10523"/>
      <c r="AE10523" t="s">
        <v>565</v>
      </c>
      <c r="AF10523" s="119" t="str">
        <f t="shared" si="658"/>
        <v>NA</v>
      </c>
      <c r="AG10523" s="119"/>
      <c r="AH10523" s="119"/>
      <c r="AI10523" s="119"/>
      <c r="AJ10523" s="119" t="str">
        <f t="shared" si="659"/>
        <v>NA</v>
      </c>
      <c r="AK10523" s="190"/>
      <c r="AL10523" s="191"/>
    </row>
    <row r="10524" spans="1:38" x14ac:dyDescent="0.25">
      <c r="A10524" t="s">
        <v>37806</v>
      </c>
      <c r="B10524" t="s">
        <v>37805</v>
      </c>
      <c r="C10524" t="s">
        <v>10923</v>
      </c>
      <c r="D10524" t="s">
        <v>804</v>
      </c>
      <c r="E10524" t="s">
        <v>13168</v>
      </c>
      <c r="F10524" t="s">
        <v>54</v>
      </c>
      <c r="G10524"/>
      <c r="H10524" t="s">
        <v>49535</v>
      </c>
      <c r="I10524" t="s">
        <v>55996</v>
      </c>
      <c r="J10524" t="s">
        <v>37807</v>
      </c>
      <c r="K10524" t="s">
        <v>565</v>
      </c>
      <c r="L10524" s="119" t="str">
        <f t="shared" si="656"/>
        <v>NA</v>
      </c>
      <c r="M10524" s="119"/>
      <c r="N10524" s="120" t="str">
        <f t="shared" si="657"/>
        <v>NA</v>
      </c>
      <c r="O10524" s="120"/>
      <c r="P10524"/>
      <c r="Q10524"/>
      <c r="R10524"/>
      <c r="S10524"/>
      <c r="T10524"/>
      <c r="U10524" t="s">
        <v>29671</v>
      </c>
      <c r="V10524" t="s">
        <v>29669</v>
      </c>
      <c r="W10524" t="s">
        <v>29670</v>
      </c>
      <c r="X10524" t="s">
        <v>193</v>
      </c>
      <c r="Y10524" t="s">
        <v>18320</v>
      </c>
      <c r="Z10524" t="s">
        <v>54</v>
      </c>
      <c r="AA10524"/>
      <c r="AB10524" t="s">
        <v>48955</v>
      </c>
      <c r="AC10524" t="s">
        <v>55438</v>
      </c>
      <c r="AD10524" t="s">
        <v>29671</v>
      </c>
      <c r="AE10524" t="s">
        <v>565</v>
      </c>
      <c r="AF10524" s="119" t="str">
        <f t="shared" si="658"/>
        <v>NA</v>
      </c>
      <c r="AG10524" s="119"/>
      <c r="AH10524" s="119"/>
      <c r="AI10524" s="119"/>
      <c r="AJ10524" s="119" t="str">
        <f t="shared" si="659"/>
        <v>NA</v>
      </c>
      <c r="AK10524" s="190"/>
      <c r="AL10524" s="191"/>
    </row>
    <row r="10525" spans="1:38" x14ac:dyDescent="0.25">
      <c r="A10525" t="s">
        <v>37837</v>
      </c>
      <c r="B10525" t="s">
        <v>37835</v>
      </c>
      <c r="C10525" t="s">
        <v>37836</v>
      </c>
      <c r="D10525" t="s">
        <v>804</v>
      </c>
      <c r="E10525" t="s">
        <v>291</v>
      </c>
      <c r="F10525" t="s">
        <v>54</v>
      </c>
      <c r="G10525"/>
      <c r="H10525" t="s">
        <v>49536</v>
      </c>
      <c r="I10525" t="s">
        <v>55997</v>
      </c>
      <c r="J10525" t="s">
        <v>37838</v>
      </c>
      <c r="K10525" t="s">
        <v>565</v>
      </c>
      <c r="L10525" s="119" t="str">
        <f t="shared" si="656"/>
        <v>NA</v>
      </c>
      <c r="M10525" s="119"/>
      <c r="N10525" s="120" t="str">
        <f t="shared" si="657"/>
        <v>NA</v>
      </c>
      <c r="O10525" s="120"/>
      <c r="P10525"/>
      <c r="Q10525"/>
      <c r="R10525"/>
      <c r="S10525"/>
      <c r="T10525"/>
      <c r="U10525" t="s">
        <v>27428</v>
      </c>
      <c r="V10525" t="s">
        <v>27426</v>
      </c>
      <c r="W10525" t="s">
        <v>27427</v>
      </c>
      <c r="X10525" t="s">
        <v>193</v>
      </c>
      <c r="Y10525" t="s">
        <v>18320</v>
      </c>
      <c r="Z10525" t="s">
        <v>54</v>
      </c>
      <c r="AA10525"/>
      <c r="AB10525" t="s">
        <v>48955</v>
      </c>
      <c r="AC10525" t="s">
        <v>55438</v>
      </c>
      <c r="AD10525" t="s">
        <v>27429</v>
      </c>
      <c r="AE10525" t="s">
        <v>565</v>
      </c>
      <c r="AF10525" s="119" t="str">
        <f t="shared" si="658"/>
        <v>NA</v>
      </c>
      <c r="AG10525" s="119"/>
      <c r="AH10525" s="119"/>
      <c r="AI10525" s="119"/>
      <c r="AJ10525" s="119" t="str">
        <f t="shared" si="659"/>
        <v>NA</v>
      </c>
      <c r="AK10525" s="190"/>
      <c r="AL10525" s="191"/>
    </row>
    <row r="10526" spans="1:38" x14ac:dyDescent="0.25">
      <c r="A10526" t="s">
        <v>37840</v>
      </c>
      <c r="B10526" t="s">
        <v>37839</v>
      </c>
      <c r="C10526" t="s">
        <v>37836</v>
      </c>
      <c r="D10526" t="s">
        <v>804</v>
      </c>
      <c r="E10526" t="s">
        <v>1821</v>
      </c>
      <c r="F10526" t="s">
        <v>54</v>
      </c>
      <c r="G10526"/>
      <c r="H10526" t="s">
        <v>49537</v>
      </c>
      <c r="I10526" t="s">
        <v>55998</v>
      </c>
      <c r="J10526" t="s">
        <v>37841</v>
      </c>
      <c r="K10526" t="s">
        <v>565</v>
      </c>
      <c r="L10526" s="119" t="str">
        <f t="shared" si="656"/>
        <v>NA</v>
      </c>
      <c r="M10526" s="119"/>
      <c r="N10526" s="120" t="str">
        <f t="shared" si="657"/>
        <v>NA</v>
      </c>
      <c r="O10526" s="120"/>
      <c r="P10526"/>
      <c r="Q10526"/>
      <c r="R10526"/>
      <c r="S10526"/>
      <c r="T10526"/>
      <c r="U10526" t="s">
        <v>28013</v>
      </c>
      <c r="V10526" t="s">
        <v>28011</v>
      </c>
      <c r="W10526" t="s">
        <v>28012</v>
      </c>
      <c r="X10526" t="s">
        <v>193</v>
      </c>
      <c r="Y10526" t="s">
        <v>18320</v>
      </c>
      <c r="Z10526" t="s">
        <v>54</v>
      </c>
      <c r="AA10526"/>
      <c r="AB10526" t="s">
        <v>48955</v>
      </c>
      <c r="AC10526" t="s">
        <v>55438</v>
      </c>
      <c r="AD10526"/>
      <c r="AE10526" t="s">
        <v>565</v>
      </c>
      <c r="AF10526" s="119" t="str">
        <f t="shared" si="658"/>
        <v>NA</v>
      </c>
      <c r="AG10526" s="119"/>
      <c r="AH10526" s="119"/>
      <c r="AI10526" s="119"/>
      <c r="AJ10526" s="119" t="str">
        <f t="shared" si="659"/>
        <v>NA</v>
      </c>
      <c r="AK10526" s="190"/>
      <c r="AL10526" s="191"/>
    </row>
    <row r="10527" spans="1:38" x14ac:dyDescent="0.25">
      <c r="A10527" t="s">
        <v>37907</v>
      </c>
      <c r="B10527" t="s">
        <v>37905</v>
      </c>
      <c r="C10527" t="s">
        <v>37906</v>
      </c>
      <c r="D10527" t="s">
        <v>804</v>
      </c>
      <c r="E10527" t="s">
        <v>12319</v>
      </c>
      <c r="F10527" t="s">
        <v>54</v>
      </c>
      <c r="G10527"/>
      <c r="H10527" t="s">
        <v>49538</v>
      </c>
      <c r="I10527" t="s">
        <v>55999</v>
      </c>
      <c r="J10527" t="s">
        <v>37908</v>
      </c>
      <c r="K10527" t="s">
        <v>565</v>
      </c>
      <c r="L10527" s="119" t="str">
        <f t="shared" si="656"/>
        <v>NA</v>
      </c>
      <c r="M10527" s="119"/>
      <c r="N10527" s="120" t="str">
        <f t="shared" si="657"/>
        <v>NA</v>
      </c>
      <c r="O10527" s="120"/>
      <c r="P10527"/>
      <c r="Q10527"/>
      <c r="R10527"/>
      <c r="S10527"/>
      <c r="T10527"/>
      <c r="U10527" t="s">
        <v>28471</v>
      </c>
      <c r="V10527" t="s">
        <v>28469</v>
      </c>
      <c r="W10527" t="s">
        <v>28470</v>
      </c>
      <c r="X10527" t="s">
        <v>193</v>
      </c>
      <c r="Y10527" t="s">
        <v>799</v>
      </c>
      <c r="Z10527" t="s">
        <v>54</v>
      </c>
      <c r="AA10527"/>
      <c r="AB10527" t="s">
        <v>48956</v>
      </c>
      <c r="AC10527" t="s">
        <v>50457</v>
      </c>
      <c r="AD10527"/>
      <c r="AE10527" t="s">
        <v>565</v>
      </c>
      <c r="AF10527" s="119" t="str">
        <f t="shared" si="658"/>
        <v>NA</v>
      </c>
      <c r="AG10527" s="119"/>
      <c r="AH10527" s="119"/>
      <c r="AI10527" s="119"/>
      <c r="AJ10527" s="119" t="str">
        <f t="shared" si="659"/>
        <v>NA</v>
      </c>
      <c r="AK10527" s="190"/>
      <c r="AL10527" s="191"/>
    </row>
    <row r="10528" spans="1:38" x14ac:dyDescent="0.25">
      <c r="A10528" t="s">
        <v>37588</v>
      </c>
      <c r="B10528" t="s">
        <v>37586</v>
      </c>
      <c r="C10528" t="s">
        <v>37587</v>
      </c>
      <c r="D10528" t="s">
        <v>804</v>
      </c>
      <c r="E10528" t="s">
        <v>18344</v>
      </c>
      <c r="F10528" t="s">
        <v>54</v>
      </c>
      <c r="G10528"/>
      <c r="H10528" t="s">
        <v>49539</v>
      </c>
      <c r="I10528" t="s">
        <v>56000</v>
      </c>
      <c r="J10528" t="s">
        <v>37588</v>
      </c>
      <c r="K10528" t="s">
        <v>565</v>
      </c>
      <c r="L10528" s="119" t="str">
        <f t="shared" si="656"/>
        <v>NA</v>
      </c>
      <c r="M10528" s="119"/>
      <c r="N10528" s="120" t="str">
        <f t="shared" si="657"/>
        <v>NA</v>
      </c>
      <c r="O10528" s="120"/>
      <c r="P10528"/>
      <c r="Q10528"/>
      <c r="R10528"/>
      <c r="S10528"/>
      <c r="T10528"/>
      <c r="U10528" t="s">
        <v>28063</v>
      </c>
      <c r="V10528" t="s">
        <v>28061</v>
      </c>
      <c r="W10528" t="s">
        <v>28062</v>
      </c>
      <c r="X10528" t="s">
        <v>193</v>
      </c>
      <c r="Y10528" t="s">
        <v>799</v>
      </c>
      <c r="Z10528" t="s">
        <v>54</v>
      </c>
      <c r="AA10528"/>
      <c r="AB10528" t="s">
        <v>48956</v>
      </c>
      <c r="AC10528" t="s">
        <v>50457</v>
      </c>
      <c r="AD10528"/>
      <c r="AE10528" t="s">
        <v>565</v>
      </c>
      <c r="AF10528" s="119" t="str">
        <f t="shared" si="658"/>
        <v>NA</v>
      </c>
      <c r="AG10528" s="119"/>
      <c r="AH10528" s="119"/>
      <c r="AI10528" s="119"/>
      <c r="AJ10528" s="119" t="str">
        <f t="shared" si="659"/>
        <v>NA</v>
      </c>
      <c r="AK10528" s="190"/>
      <c r="AL10528" s="191"/>
    </row>
    <row r="10529" spans="1:38" x14ac:dyDescent="0.25">
      <c r="A10529" t="s">
        <v>35873</v>
      </c>
      <c r="B10529" t="s">
        <v>35872</v>
      </c>
      <c r="C10529" t="s">
        <v>5801</v>
      </c>
      <c r="D10529" t="s">
        <v>804</v>
      </c>
      <c r="E10529" t="s">
        <v>35874</v>
      </c>
      <c r="F10529" t="s">
        <v>54</v>
      </c>
      <c r="G10529"/>
      <c r="H10529" t="s">
        <v>49540</v>
      </c>
      <c r="I10529" t="s">
        <v>56001</v>
      </c>
      <c r="J10529" t="s">
        <v>35873</v>
      </c>
      <c r="K10529" t="s">
        <v>565</v>
      </c>
      <c r="L10529" s="119" t="str">
        <f t="shared" si="656"/>
        <v>NA</v>
      </c>
      <c r="M10529" s="119"/>
      <c r="N10529" s="120" t="str">
        <f t="shared" si="657"/>
        <v>NA</v>
      </c>
      <c r="O10529" s="120"/>
      <c r="P10529"/>
      <c r="Q10529"/>
      <c r="R10529"/>
      <c r="S10529"/>
      <c r="T10529"/>
      <c r="U10529" t="s">
        <v>30685</v>
      </c>
      <c r="V10529" t="s">
        <v>30684</v>
      </c>
      <c r="W10529" t="s">
        <v>27268</v>
      </c>
      <c r="X10529" t="s">
        <v>193</v>
      </c>
      <c r="Y10529" t="s">
        <v>10691</v>
      </c>
      <c r="Z10529" t="s">
        <v>54</v>
      </c>
      <c r="AA10529"/>
      <c r="AB10529" t="s">
        <v>48957</v>
      </c>
      <c r="AC10529" t="s">
        <v>55439</v>
      </c>
      <c r="AD10529" t="s">
        <v>30685</v>
      </c>
      <c r="AE10529" t="s">
        <v>565</v>
      </c>
      <c r="AF10529" s="119" t="str">
        <f t="shared" si="658"/>
        <v>NA</v>
      </c>
      <c r="AG10529" s="119"/>
      <c r="AH10529" s="119"/>
      <c r="AI10529" s="119"/>
      <c r="AJ10529" s="119" t="str">
        <f t="shared" si="659"/>
        <v>NA</v>
      </c>
      <c r="AK10529" s="190"/>
      <c r="AL10529" s="191"/>
    </row>
    <row r="10530" spans="1:38" x14ac:dyDescent="0.25">
      <c r="A10530" t="s">
        <v>37184</v>
      </c>
      <c r="B10530" t="s">
        <v>37182</v>
      </c>
      <c r="C10530" t="s">
        <v>37183</v>
      </c>
      <c r="D10530" t="s">
        <v>804</v>
      </c>
      <c r="E10530" t="s">
        <v>37185</v>
      </c>
      <c r="F10530" t="s">
        <v>54</v>
      </c>
      <c r="G10530"/>
      <c r="H10530" t="s">
        <v>49541</v>
      </c>
      <c r="I10530" t="s">
        <v>56002</v>
      </c>
      <c r="J10530"/>
      <c r="K10530" t="s">
        <v>565</v>
      </c>
      <c r="L10530" s="119" t="str">
        <f t="shared" si="656"/>
        <v>NA</v>
      </c>
      <c r="M10530" s="119"/>
      <c r="N10530" s="120" t="str">
        <f t="shared" si="657"/>
        <v>NA</v>
      </c>
      <c r="O10530" s="120"/>
      <c r="P10530"/>
      <c r="Q10530"/>
      <c r="R10530"/>
      <c r="S10530"/>
      <c r="T10530"/>
      <c r="U10530" t="s">
        <v>29983</v>
      </c>
      <c r="V10530" t="s">
        <v>29982</v>
      </c>
      <c r="W10530" t="s">
        <v>27268</v>
      </c>
      <c r="X10530" t="s">
        <v>193</v>
      </c>
      <c r="Y10530" t="s">
        <v>10691</v>
      </c>
      <c r="Z10530" t="s">
        <v>54</v>
      </c>
      <c r="AA10530"/>
      <c r="AB10530" t="s">
        <v>48957</v>
      </c>
      <c r="AC10530" t="s">
        <v>55439</v>
      </c>
      <c r="AD10530" t="s">
        <v>29984</v>
      </c>
      <c r="AE10530" t="s">
        <v>565</v>
      </c>
      <c r="AF10530" s="119" t="str">
        <f t="shared" si="658"/>
        <v>NA</v>
      </c>
      <c r="AG10530" s="119"/>
      <c r="AH10530" s="119"/>
      <c r="AI10530" s="119"/>
      <c r="AJ10530" s="119" t="str">
        <f t="shared" si="659"/>
        <v>NA</v>
      </c>
      <c r="AK10530" s="190"/>
      <c r="AL10530" s="191"/>
    </row>
    <row r="10531" spans="1:38" x14ac:dyDescent="0.25">
      <c r="A10531" t="s">
        <v>36677</v>
      </c>
      <c r="B10531" t="s">
        <v>36675</v>
      </c>
      <c r="C10531" t="s">
        <v>36676</v>
      </c>
      <c r="D10531" t="s">
        <v>804</v>
      </c>
      <c r="E10531" t="s">
        <v>382</v>
      </c>
      <c r="F10531" t="s">
        <v>54</v>
      </c>
      <c r="G10531"/>
      <c r="H10531" t="s">
        <v>49542</v>
      </c>
      <c r="I10531" t="s">
        <v>56003</v>
      </c>
      <c r="J10531" t="s">
        <v>36677</v>
      </c>
      <c r="K10531" t="s">
        <v>565</v>
      </c>
      <c r="L10531" s="119" t="str">
        <f t="shared" si="656"/>
        <v>NA</v>
      </c>
      <c r="M10531" s="119"/>
      <c r="N10531" s="120" t="str">
        <f t="shared" si="657"/>
        <v>NA</v>
      </c>
      <c r="O10531" s="120"/>
      <c r="P10531"/>
      <c r="Q10531"/>
      <c r="R10531"/>
      <c r="S10531"/>
      <c r="T10531"/>
      <c r="U10531" t="s">
        <v>30632</v>
      </c>
      <c r="V10531" t="s">
        <v>30631</v>
      </c>
      <c r="W10531" t="s">
        <v>27268</v>
      </c>
      <c r="X10531" t="s">
        <v>193</v>
      </c>
      <c r="Y10531" t="s">
        <v>10691</v>
      </c>
      <c r="Z10531" t="s">
        <v>54</v>
      </c>
      <c r="AA10531"/>
      <c r="AB10531" t="s">
        <v>48957</v>
      </c>
      <c r="AC10531" t="s">
        <v>55439</v>
      </c>
      <c r="AD10531" t="s">
        <v>30633</v>
      </c>
      <c r="AE10531" t="s">
        <v>565</v>
      </c>
      <c r="AF10531" s="119" t="str">
        <f t="shared" si="658"/>
        <v>NA</v>
      </c>
      <c r="AG10531" s="119"/>
      <c r="AH10531" s="119"/>
      <c r="AI10531" s="119"/>
      <c r="AJ10531" s="119" t="str">
        <f t="shared" si="659"/>
        <v>NA</v>
      </c>
      <c r="AK10531" s="190"/>
      <c r="AL10531" s="191"/>
    </row>
    <row r="10532" spans="1:38" x14ac:dyDescent="0.25">
      <c r="A10532" t="s">
        <v>37406</v>
      </c>
      <c r="B10532" t="s">
        <v>37405</v>
      </c>
      <c r="C10532" t="s">
        <v>35964</v>
      </c>
      <c r="D10532" t="s">
        <v>804</v>
      </c>
      <c r="E10532" t="s">
        <v>37407</v>
      </c>
      <c r="F10532" t="s">
        <v>54</v>
      </c>
      <c r="G10532"/>
      <c r="H10532" t="s">
        <v>49543</v>
      </c>
      <c r="I10532" t="s">
        <v>56004</v>
      </c>
      <c r="J10532" t="s">
        <v>37406</v>
      </c>
      <c r="K10532" t="s">
        <v>565</v>
      </c>
      <c r="L10532" s="119" t="str">
        <f t="shared" si="656"/>
        <v>NA</v>
      </c>
      <c r="M10532" s="119"/>
      <c r="N10532" s="120" t="str">
        <f t="shared" si="657"/>
        <v>NA</v>
      </c>
      <c r="O10532" s="120"/>
      <c r="P10532"/>
      <c r="Q10532"/>
      <c r="R10532"/>
      <c r="S10532"/>
      <c r="T10532"/>
      <c r="U10532" t="s">
        <v>28638</v>
      </c>
      <c r="V10532" t="s">
        <v>28637</v>
      </c>
      <c r="W10532" t="s">
        <v>27268</v>
      </c>
      <c r="X10532" t="s">
        <v>193</v>
      </c>
      <c r="Y10532" t="s">
        <v>10691</v>
      </c>
      <c r="Z10532" t="s">
        <v>54</v>
      </c>
      <c r="AA10532"/>
      <c r="AB10532" t="s">
        <v>48957</v>
      </c>
      <c r="AC10532" t="s">
        <v>55439</v>
      </c>
      <c r="AD10532" t="s">
        <v>28638</v>
      </c>
      <c r="AE10532" t="s">
        <v>565</v>
      </c>
      <c r="AF10532" s="119" t="str">
        <f t="shared" si="658"/>
        <v>NA</v>
      </c>
      <c r="AG10532" s="119"/>
      <c r="AH10532" s="119"/>
      <c r="AI10532" s="119"/>
      <c r="AJ10532" s="119" t="str">
        <f t="shared" si="659"/>
        <v>NA</v>
      </c>
      <c r="AK10532" s="190"/>
      <c r="AL10532" s="191"/>
    </row>
    <row r="10533" spans="1:38" x14ac:dyDescent="0.25">
      <c r="A10533" t="s">
        <v>36919</v>
      </c>
      <c r="B10533" t="s">
        <v>36917</v>
      </c>
      <c r="C10533" t="s">
        <v>36918</v>
      </c>
      <c r="D10533" t="s">
        <v>804</v>
      </c>
      <c r="E10533" t="s">
        <v>3526</v>
      </c>
      <c r="F10533" t="s">
        <v>54</v>
      </c>
      <c r="G10533"/>
      <c r="H10533" t="s">
        <v>49544</v>
      </c>
      <c r="I10533" t="s">
        <v>56005</v>
      </c>
      <c r="J10533" t="s">
        <v>36919</v>
      </c>
      <c r="K10533" t="s">
        <v>565</v>
      </c>
      <c r="L10533" s="119" t="str">
        <f t="shared" si="656"/>
        <v>NA</v>
      </c>
      <c r="M10533" s="119"/>
      <c r="N10533" s="120" t="str">
        <f t="shared" si="657"/>
        <v>NA</v>
      </c>
      <c r="O10533" s="120"/>
      <c r="P10533"/>
      <c r="Q10533"/>
      <c r="R10533"/>
      <c r="S10533"/>
      <c r="T10533"/>
      <c r="U10533" t="s">
        <v>27364</v>
      </c>
      <c r="V10533" t="s">
        <v>27362</v>
      </c>
      <c r="W10533" t="s">
        <v>27363</v>
      </c>
      <c r="X10533" t="s">
        <v>193</v>
      </c>
      <c r="Y10533" t="s">
        <v>10691</v>
      </c>
      <c r="Z10533" t="s">
        <v>54</v>
      </c>
      <c r="AA10533"/>
      <c r="AB10533" t="s">
        <v>48957</v>
      </c>
      <c r="AC10533" t="s">
        <v>55439</v>
      </c>
      <c r="AD10533" t="s">
        <v>27364</v>
      </c>
      <c r="AE10533" t="s">
        <v>565</v>
      </c>
      <c r="AF10533" s="119" t="str">
        <f t="shared" si="658"/>
        <v>NA</v>
      </c>
      <c r="AG10533" s="119"/>
      <c r="AH10533" s="119"/>
      <c r="AI10533" s="119"/>
      <c r="AJ10533" s="119" t="str">
        <f t="shared" si="659"/>
        <v>NA</v>
      </c>
      <c r="AK10533" s="190"/>
      <c r="AL10533" s="191"/>
    </row>
    <row r="10534" spans="1:38" x14ac:dyDescent="0.25">
      <c r="A10534" t="s">
        <v>37224</v>
      </c>
      <c r="B10534" t="s">
        <v>37223</v>
      </c>
      <c r="C10534" t="s">
        <v>27127</v>
      </c>
      <c r="D10534" t="s">
        <v>804</v>
      </c>
      <c r="E10534" t="s">
        <v>439</v>
      </c>
      <c r="F10534" t="s">
        <v>54</v>
      </c>
      <c r="G10534"/>
      <c r="H10534" t="s">
        <v>49545</v>
      </c>
      <c r="I10534" t="s">
        <v>56006</v>
      </c>
      <c r="J10534" t="s">
        <v>37225</v>
      </c>
      <c r="K10534" t="s">
        <v>565</v>
      </c>
      <c r="L10534" s="119" t="str">
        <f t="shared" si="656"/>
        <v>NA</v>
      </c>
      <c r="M10534" s="119"/>
      <c r="N10534" s="120" t="str">
        <f t="shared" si="657"/>
        <v>NA</v>
      </c>
      <c r="O10534" s="120"/>
      <c r="P10534"/>
      <c r="Q10534"/>
      <c r="R10534"/>
      <c r="S10534"/>
      <c r="T10534"/>
      <c r="U10534" t="s">
        <v>28019</v>
      </c>
      <c r="V10534" t="s">
        <v>28017</v>
      </c>
      <c r="W10534" t="s">
        <v>28018</v>
      </c>
      <c r="X10534" t="s">
        <v>193</v>
      </c>
      <c r="Y10534" t="s">
        <v>10691</v>
      </c>
      <c r="Z10534" t="s">
        <v>54</v>
      </c>
      <c r="AA10534"/>
      <c r="AB10534" t="s">
        <v>48957</v>
      </c>
      <c r="AC10534" t="s">
        <v>55439</v>
      </c>
      <c r="AD10534" t="s">
        <v>28020</v>
      </c>
      <c r="AE10534" t="s">
        <v>565</v>
      </c>
      <c r="AF10534" s="119" t="str">
        <f t="shared" si="658"/>
        <v>NA</v>
      </c>
      <c r="AG10534" s="119"/>
      <c r="AH10534" s="119"/>
      <c r="AI10534" s="119"/>
      <c r="AJ10534" s="119" t="str">
        <f t="shared" si="659"/>
        <v>NA</v>
      </c>
      <c r="AK10534" s="190"/>
      <c r="AL10534" s="191"/>
    </row>
    <row r="10535" spans="1:38" x14ac:dyDescent="0.25">
      <c r="A10535" t="s">
        <v>37054</v>
      </c>
      <c r="B10535" t="s">
        <v>37053</v>
      </c>
      <c r="C10535" t="s">
        <v>27127</v>
      </c>
      <c r="D10535" t="s">
        <v>804</v>
      </c>
      <c r="E10535" t="s">
        <v>3440</v>
      </c>
      <c r="F10535" t="s">
        <v>54</v>
      </c>
      <c r="G10535"/>
      <c r="H10535" t="s">
        <v>49546</v>
      </c>
      <c r="I10535" t="s">
        <v>56007</v>
      </c>
      <c r="J10535" t="s">
        <v>37054</v>
      </c>
      <c r="K10535" t="s">
        <v>565</v>
      </c>
      <c r="L10535" s="119" t="str">
        <f t="shared" si="656"/>
        <v>NA</v>
      </c>
      <c r="M10535" s="119"/>
      <c r="N10535" s="120" t="str">
        <f t="shared" si="657"/>
        <v>NA</v>
      </c>
      <c r="O10535" s="120"/>
      <c r="P10535"/>
      <c r="Q10535"/>
      <c r="R10535"/>
      <c r="S10535"/>
      <c r="T10535"/>
      <c r="U10535" t="s">
        <v>29805</v>
      </c>
      <c r="V10535" t="s">
        <v>29803</v>
      </c>
      <c r="W10535" t="s">
        <v>29804</v>
      </c>
      <c r="X10535" t="s">
        <v>193</v>
      </c>
      <c r="Y10535" t="s">
        <v>10691</v>
      </c>
      <c r="Z10535" t="s">
        <v>54</v>
      </c>
      <c r="AA10535"/>
      <c r="AB10535" t="s">
        <v>48958</v>
      </c>
      <c r="AC10535" t="s">
        <v>55439</v>
      </c>
      <c r="AD10535"/>
      <c r="AE10535" t="s">
        <v>565</v>
      </c>
      <c r="AF10535" s="119" t="str">
        <f t="shared" si="658"/>
        <v>NA</v>
      </c>
      <c r="AG10535" s="119"/>
      <c r="AH10535" s="119"/>
      <c r="AI10535" s="119"/>
      <c r="AJ10535" s="119" t="str">
        <f t="shared" si="659"/>
        <v>NA</v>
      </c>
      <c r="AK10535" s="190"/>
      <c r="AL10535" s="191"/>
    </row>
    <row r="10536" spans="1:38" x14ac:dyDescent="0.25">
      <c r="A10536" t="s">
        <v>35965</v>
      </c>
      <c r="B10536" t="s">
        <v>35963</v>
      </c>
      <c r="C10536" t="s">
        <v>35964</v>
      </c>
      <c r="D10536" t="s">
        <v>804</v>
      </c>
      <c r="E10536" t="s">
        <v>35966</v>
      </c>
      <c r="F10536" t="s">
        <v>54</v>
      </c>
      <c r="G10536"/>
      <c r="H10536" t="s">
        <v>49547</v>
      </c>
      <c r="I10536" t="s">
        <v>56008</v>
      </c>
      <c r="J10536" t="s">
        <v>35967</v>
      </c>
      <c r="K10536" t="s">
        <v>565</v>
      </c>
      <c r="L10536" s="119" t="str">
        <f t="shared" si="656"/>
        <v>NA</v>
      </c>
      <c r="M10536" s="119"/>
      <c r="N10536" s="120" t="str">
        <f t="shared" si="657"/>
        <v>NA</v>
      </c>
      <c r="O10536" s="120"/>
      <c r="P10536"/>
      <c r="Q10536"/>
      <c r="R10536"/>
      <c r="S10536"/>
      <c r="T10536"/>
      <c r="U10536" t="s">
        <v>28777</v>
      </c>
      <c r="V10536" t="s">
        <v>28775</v>
      </c>
      <c r="W10536" t="s">
        <v>28776</v>
      </c>
      <c r="X10536" t="s">
        <v>193</v>
      </c>
      <c r="Y10536" t="s">
        <v>10691</v>
      </c>
      <c r="Z10536" t="s">
        <v>54</v>
      </c>
      <c r="AA10536"/>
      <c r="AB10536" t="s">
        <v>48957</v>
      </c>
      <c r="AC10536" t="s">
        <v>55439</v>
      </c>
      <c r="AD10536" t="s">
        <v>28778</v>
      </c>
      <c r="AE10536" t="s">
        <v>565</v>
      </c>
      <c r="AF10536" s="119" t="str">
        <f t="shared" si="658"/>
        <v>NA</v>
      </c>
      <c r="AG10536" s="119"/>
      <c r="AH10536" s="119"/>
      <c r="AI10536" s="119"/>
      <c r="AJ10536" s="119" t="str">
        <f t="shared" si="659"/>
        <v>NA</v>
      </c>
      <c r="AK10536" s="190"/>
      <c r="AL10536" s="191"/>
    </row>
    <row r="10537" spans="1:38" x14ac:dyDescent="0.25">
      <c r="A10537" t="s">
        <v>37514</v>
      </c>
      <c r="B10537" t="s">
        <v>37513</v>
      </c>
      <c r="C10537" t="s">
        <v>36830</v>
      </c>
      <c r="D10537" t="s">
        <v>804</v>
      </c>
      <c r="E10537" t="s">
        <v>14864</v>
      </c>
      <c r="F10537" t="s">
        <v>54</v>
      </c>
      <c r="G10537"/>
      <c r="H10537" t="s">
        <v>49548</v>
      </c>
      <c r="I10537" t="s">
        <v>56009</v>
      </c>
      <c r="J10537" t="s">
        <v>37515</v>
      </c>
      <c r="K10537" t="s">
        <v>565</v>
      </c>
      <c r="L10537" s="119" t="str">
        <f t="shared" si="656"/>
        <v>NA</v>
      </c>
      <c r="M10537" s="119"/>
      <c r="N10537" s="120" t="str">
        <f t="shared" si="657"/>
        <v>NA</v>
      </c>
      <c r="O10537" s="120"/>
      <c r="P10537"/>
      <c r="Q10537"/>
      <c r="R10537"/>
      <c r="S10537"/>
      <c r="T10537"/>
      <c r="U10537" t="s">
        <v>30912</v>
      </c>
      <c r="V10537" t="s">
        <v>30910</v>
      </c>
      <c r="W10537" t="s">
        <v>30911</v>
      </c>
      <c r="X10537" t="s">
        <v>193</v>
      </c>
      <c r="Y10537" t="s">
        <v>10691</v>
      </c>
      <c r="Z10537" t="s">
        <v>54</v>
      </c>
      <c r="AA10537"/>
      <c r="AB10537" t="s">
        <v>48957</v>
      </c>
      <c r="AC10537" t="s">
        <v>55439</v>
      </c>
      <c r="AD10537" t="s">
        <v>30912</v>
      </c>
      <c r="AE10537" t="s">
        <v>565</v>
      </c>
      <c r="AF10537" s="119" t="str">
        <f t="shared" si="658"/>
        <v>NA</v>
      </c>
      <c r="AG10537" s="119"/>
      <c r="AH10537" s="119"/>
      <c r="AI10537" s="119"/>
      <c r="AJ10537" s="119" t="str">
        <f t="shared" si="659"/>
        <v>NA</v>
      </c>
      <c r="AK10537" s="190"/>
      <c r="AL10537" s="191"/>
    </row>
    <row r="10538" spans="1:38" x14ac:dyDescent="0.25">
      <c r="A10538" t="s">
        <v>37493</v>
      </c>
      <c r="B10538" t="s">
        <v>37491</v>
      </c>
      <c r="C10538" t="s">
        <v>37492</v>
      </c>
      <c r="D10538" t="s">
        <v>804</v>
      </c>
      <c r="E10538" t="s">
        <v>14864</v>
      </c>
      <c r="F10538" t="s">
        <v>54</v>
      </c>
      <c r="G10538"/>
      <c r="H10538" t="s">
        <v>49548</v>
      </c>
      <c r="I10538" t="s">
        <v>56009</v>
      </c>
      <c r="J10538" t="s">
        <v>37494</v>
      </c>
      <c r="K10538" t="s">
        <v>565</v>
      </c>
      <c r="L10538" s="119" t="str">
        <f t="shared" si="656"/>
        <v>NA</v>
      </c>
      <c r="M10538" s="119"/>
      <c r="N10538" s="120" t="str">
        <f t="shared" si="657"/>
        <v>NA</v>
      </c>
      <c r="O10538" s="120"/>
      <c r="P10538"/>
      <c r="Q10538"/>
      <c r="R10538"/>
      <c r="S10538"/>
      <c r="T10538"/>
      <c r="U10538" t="s">
        <v>30005</v>
      </c>
      <c r="V10538" t="s">
        <v>30003</v>
      </c>
      <c r="W10538" t="s">
        <v>30004</v>
      </c>
      <c r="X10538" t="s">
        <v>193</v>
      </c>
      <c r="Y10538" t="s">
        <v>10691</v>
      </c>
      <c r="Z10538" t="s">
        <v>54</v>
      </c>
      <c r="AA10538"/>
      <c r="AB10538" t="s">
        <v>48958</v>
      </c>
      <c r="AC10538" t="s">
        <v>55439</v>
      </c>
      <c r="AD10538" t="s">
        <v>30006</v>
      </c>
      <c r="AE10538" t="s">
        <v>565</v>
      </c>
      <c r="AF10538" s="119" t="str">
        <f t="shared" si="658"/>
        <v>NA</v>
      </c>
      <c r="AG10538" s="119"/>
      <c r="AH10538" s="119"/>
      <c r="AI10538" s="119"/>
      <c r="AJ10538" s="119" t="str">
        <f t="shared" si="659"/>
        <v>NA</v>
      </c>
      <c r="AK10538" s="190"/>
      <c r="AL10538" s="191"/>
    </row>
    <row r="10539" spans="1:38" x14ac:dyDescent="0.25">
      <c r="A10539" t="s">
        <v>35768</v>
      </c>
      <c r="B10539" t="s">
        <v>35766</v>
      </c>
      <c r="C10539" t="s">
        <v>35767</v>
      </c>
      <c r="D10539" t="s">
        <v>804</v>
      </c>
      <c r="E10539" t="s">
        <v>13917</v>
      </c>
      <c r="F10539" t="s">
        <v>54</v>
      </c>
      <c r="G10539"/>
      <c r="H10539" t="s">
        <v>49549</v>
      </c>
      <c r="I10539" t="s">
        <v>56010</v>
      </c>
      <c r="J10539"/>
      <c r="K10539" t="s">
        <v>565</v>
      </c>
      <c r="L10539" s="119" t="str">
        <f t="shared" si="656"/>
        <v>NA</v>
      </c>
      <c r="M10539" s="119"/>
      <c r="N10539" s="120" t="str">
        <f t="shared" si="657"/>
        <v>NA</v>
      </c>
      <c r="O10539" s="120"/>
      <c r="P10539"/>
      <c r="Q10539"/>
      <c r="R10539"/>
      <c r="S10539"/>
      <c r="T10539"/>
      <c r="U10539" t="s">
        <v>27269</v>
      </c>
      <c r="V10539" t="s">
        <v>27267</v>
      </c>
      <c r="W10539" t="s">
        <v>27268</v>
      </c>
      <c r="X10539" t="s">
        <v>193</v>
      </c>
      <c r="Y10539" t="s">
        <v>10691</v>
      </c>
      <c r="Z10539" t="s">
        <v>54</v>
      </c>
      <c r="AA10539"/>
      <c r="AB10539" t="s">
        <v>48957</v>
      </c>
      <c r="AC10539" t="s">
        <v>55439</v>
      </c>
      <c r="AD10539" t="s">
        <v>27270</v>
      </c>
      <c r="AE10539" t="s">
        <v>565</v>
      </c>
      <c r="AF10539" s="119" t="str">
        <f t="shared" si="658"/>
        <v>NA</v>
      </c>
      <c r="AG10539" s="119"/>
      <c r="AH10539" s="119"/>
      <c r="AI10539" s="119"/>
      <c r="AJ10539" s="119" t="str">
        <f t="shared" si="659"/>
        <v>NA</v>
      </c>
      <c r="AK10539" s="190"/>
      <c r="AL10539" s="191"/>
    </row>
    <row r="10540" spans="1:38" x14ac:dyDescent="0.25">
      <c r="A10540" t="s">
        <v>37158</v>
      </c>
      <c r="B10540" t="s">
        <v>37157</v>
      </c>
      <c r="C10540" t="s">
        <v>3975</v>
      </c>
      <c r="D10540" t="s">
        <v>804</v>
      </c>
      <c r="E10540" t="s">
        <v>37159</v>
      </c>
      <c r="F10540" t="s">
        <v>54</v>
      </c>
      <c r="G10540"/>
      <c r="H10540" t="s">
        <v>49550</v>
      </c>
      <c r="I10540" t="s">
        <v>56011</v>
      </c>
      <c r="J10540" t="s">
        <v>37158</v>
      </c>
      <c r="K10540" t="s">
        <v>565</v>
      </c>
      <c r="L10540" s="119" t="str">
        <f t="shared" si="656"/>
        <v>NA</v>
      </c>
      <c r="M10540" s="119"/>
      <c r="N10540" s="120" t="str">
        <f t="shared" si="657"/>
        <v>NA</v>
      </c>
      <c r="O10540" s="120"/>
      <c r="P10540"/>
      <c r="Q10540"/>
      <c r="R10540"/>
      <c r="S10540"/>
      <c r="T10540"/>
      <c r="U10540" t="s">
        <v>30654</v>
      </c>
      <c r="V10540" t="s">
        <v>30653</v>
      </c>
      <c r="W10540" t="s">
        <v>27272</v>
      </c>
      <c r="X10540" t="s">
        <v>193</v>
      </c>
      <c r="Y10540" t="s">
        <v>27274</v>
      </c>
      <c r="Z10540" t="s">
        <v>54</v>
      </c>
      <c r="AA10540"/>
      <c r="AB10540" t="s">
        <v>48959</v>
      </c>
      <c r="AC10540" t="s">
        <v>55440</v>
      </c>
      <c r="AD10540" t="s">
        <v>30655</v>
      </c>
      <c r="AE10540" t="s">
        <v>565</v>
      </c>
      <c r="AF10540" s="119" t="str">
        <f t="shared" si="658"/>
        <v>NA</v>
      </c>
      <c r="AG10540" s="119"/>
      <c r="AH10540" s="119"/>
      <c r="AI10540" s="119"/>
      <c r="AJ10540" s="119" t="str">
        <f t="shared" si="659"/>
        <v>NA</v>
      </c>
      <c r="AK10540" s="190"/>
      <c r="AL10540" s="191"/>
    </row>
    <row r="10541" spans="1:38" x14ac:dyDescent="0.25">
      <c r="A10541" t="s">
        <v>36478</v>
      </c>
      <c r="B10541" t="s">
        <v>36477</v>
      </c>
      <c r="C10541" t="s">
        <v>36138</v>
      </c>
      <c r="D10541" t="s">
        <v>804</v>
      </c>
      <c r="E10541" t="s">
        <v>36479</v>
      </c>
      <c r="F10541" t="s">
        <v>54</v>
      </c>
      <c r="G10541"/>
      <c r="H10541" t="s">
        <v>49551</v>
      </c>
      <c r="I10541" t="s">
        <v>56012</v>
      </c>
      <c r="J10541" t="s">
        <v>36478</v>
      </c>
      <c r="K10541" t="s">
        <v>565</v>
      </c>
      <c r="L10541" s="119" t="str">
        <f t="shared" si="656"/>
        <v>NA</v>
      </c>
      <c r="M10541" s="119"/>
      <c r="N10541" s="120" t="str">
        <f t="shared" si="657"/>
        <v>NA</v>
      </c>
      <c r="O10541" s="120"/>
      <c r="P10541"/>
      <c r="Q10541"/>
      <c r="R10541"/>
      <c r="S10541"/>
      <c r="T10541"/>
      <c r="U10541" t="s">
        <v>27273</v>
      </c>
      <c r="V10541" t="s">
        <v>27271</v>
      </c>
      <c r="W10541" t="s">
        <v>27272</v>
      </c>
      <c r="X10541" t="s">
        <v>193</v>
      </c>
      <c r="Y10541" t="s">
        <v>27274</v>
      </c>
      <c r="Z10541" t="s">
        <v>54</v>
      </c>
      <c r="AA10541"/>
      <c r="AB10541" t="s">
        <v>48959</v>
      </c>
      <c r="AC10541" t="s">
        <v>55440</v>
      </c>
      <c r="AD10541" t="s">
        <v>27273</v>
      </c>
      <c r="AE10541" t="s">
        <v>565</v>
      </c>
      <c r="AF10541" s="119" t="str">
        <f t="shared" si="658"/>
        <v>NA</v>
      </c>
      <c r="AG10541" s="119"/>
      <c r="AH10541" s="119"/>
      <c r="AI10541" s="119"/>
      <c r="AJ10541" s="119" t="str">
        <f t="shared" si="659"/>
        <v>NA</v>
      </c>
      <c r="AK10541" s="190"/>
      <c r="AL10541" s="191"/>
    </row>
    <row r="10542" spans="1:38" x14ac:dyDescent="0.25">
      <c r="A10542" t="s">
        <v>36584</v>
      </c>
      <c r="B10542" t="s">
        <v>36582</v>
      </c>
      <c r="C10542" t="s">
        <v>36583</v>
      </c>
      <c r="D10542" t="s">
        <v>804</v>
      </c>
      <c r="E10542" t="s">
        <v>11090</v>
      </c>
      <c r="F10542" t="s">
        <v>54</v>
      </c>
      <c r="G10542"/>
      <c r="H10542" t="s">
        <v>49552</v>
      </c>
      <c r="I10542" t="s">
        <v>56013</v>
      </c>
      <c r="J10542" t="s">
        <v>36585</v>
      </c>
      <c r="K10542" t="s">
        <v>565</v>
      </c>
      <c r="L10542" s="119" t="str">
        <f t="shared" si="656"/>
        <v>NA</v>
      </c>
      <c r="M10542" s="119"/>
      <c r="N10542" s="120" t="str">
        <f t="shared" si="657"/>
        <v>NA</v>
      </c>
      <c r="O10542" s="120"/>
      <c r="P10542"/>
      <c r="Q10542"/>
      <c r="R10542"/>
      <c r="S10542"/>
      <c r="T10542"/>
      <c r="U10542" t="s">
        <v>29717</v>
      </c>
      <c r="V10542" t="s">
        <v>29715</v>
      </c>
      <c r="W10542" t="s">
        <v>29716</v>
      </c>
      <c r="X10542" t="s">
        <v>193</v>
      </c>
      <c r="Y10542" t="s">
        <v>11914</v>
      </c>
      <c r="Z10542" t="s">
        <v>54</v>
      </c>
      <c r="AA10542"/>
      <c r="AB10542" t="s">
        <v>48960</v>
      </c>
      <c r="AC10542" t="s">
        <v>55441</v>
      </c>
      <c r="AD10542" t="s">
        <v>29718</v>
      </c>
      <c r="AE10542" t="s">
        <v>565</v>
      </c>
      <c r="AF10542" s="119" t="str">
        <f t="shared" si="658"/>
        <v>NA</v>
      </c>
      <c r="AG10542" s="119"/>
      <c r="AH10542" s="119"/>
      <c r="AI10542" s="119"/>
      <c r="AJ10542" s="119" t="str">
        <f t="shared" si="659"/>
        <v>NA</v>
      </c>
      <c r="AK10542" s="190"/>
      <c r="AL10542" s="191"/>
    </row>
    <row r="10543" spans="1:38" x14ac:dyDescent="0.25">
      <c r="A10543" t="s">
        <v>36266</v>
      </c>
      <c r="B10543" t="s">
        <v>36264</v>
      </c>
      <c r="C10543" t="s">
        <v>36265</v>
      </c>
      <c r="D10543" t="s">
        <v>804</v>
      </c>
      <c r="E10543" t="s">
        <v>733</v>
      </c>
      <c r="F10543" t="s">
        <v>54</v>
      </c>
      <c r="G10543"/>
      <c r="H10543" t="s">
        <v>49553</v>
      </c>
      <c r="I10543" t="s">
        <v>56014</v>
      </c>
      <c r="J10543" t="s">
        <v>36266</v>
      </c>
      <c r="K10543" t="s">
        <v>565</v>
      </c>
      <c r="L10543" s="119" t="str">
        <f t="shared" si="656"/>
        <v>NA</v>
      </c>
      <c r="M10543" s="119"/>
      <c r="N10543" s="120" t="str">
        <f t="shared" si="657"/>
        <v>NA</v>
      </c>
      <c r="O10543" s="120"/>
      <c r="P10543"/>
      <c r="Q10543"/>
      <c r="R10543"/>
      <c r="S10543"/>
      <c r="T10543"/>
      <c r="U10543" t="s">
        <v>30115</v>
      </c>
      <c r="V10543" t="s">
        <v>30113</v>
      </c>
      <c r="W10543" t="s">
        <v>30114</v>
      </c>
      <c r="X10543" t="s">
        <v>193</v>
      </c>
      <c r="Y10543" t="s">
        <v>11914</v>
      </c>
      <c r="Z10543" t="s">
        <v>54</v>
      </c>
      <c r="AA10543"/>
      <c r="AB10543" t="s">
        <v>48961</v>
      </c>
      <c r="AC10543" t="s">
        <v>55441</v>
      </c>
      <c r="AD10543" t="s">
        <v>30116</v>
      </c>
      <c r="AE10543" t="s">
        <v>565</v>
      </c>
      <c r="AF10543" s="119" t="str">
        <f t="shared" si="658"/>
        <v>NA</v>
      </c>
      <c r="AG10543" s="119"/>
      <c r="AH10543" s="119"/>
      <c r="AI10543" s="119"/>
      <c r="AJ10543" s="119" t="str">
        <f t="shared" si="659"/>
        <v>NA</v>
      </c>
      <c r="AK10543" s="190"/>
      <c r="AL10543" s="191"/>
    </row>
    <row r="10544" spans="1:38" x14ac:dyDescent="0.25">
      <c r="A10544" t="s">
        <v>37083</v>
      </c>
      <c r="B10544" t="s">
        <v>37081</v>
      </c>
      <c r="C10544" t="s">
        <v>37082</v>
      </c>
      <c r="D10544" t="s">
        <v>804</v>
      </c>
      <c r="E10544" t="s">
        <v>4355</v>
      </c>
      <c r="F10544" t="s">
        <v>54</v>
      </c>
      <c r="G10544"/>
      <c r="H10544" t="s">
        <v>49554</v>
      </c>
      <c r="I10544" t="s">
        <v>56015</v>
      </c>
      <c r="J10544"/>
      <c r="K10544" t="s">
        <v>565</v>
      </c>
      <c r="L10544" s="119" t="str">
        <f t="shared" si="656"/>
        <v>NA</v>
      </c>
      <c r="M10544" s="119"/>
      <c r="N10544" s="120" t="str">
        <f t="shared" si="657"/>
        <v>NA</v>
      </c>
      <c r="O10544" s="120"/>
      <c r="P10544"/>
      <c r="Q10544"/>
      <c r="R10544"/>
      <c r="S10544"/>
      <c r="T10544"/>
      <c r="U10544" t="s">
        <v>30956</v>
      </c>
      <c r="V10544" t="s">
        <v>30954</v>
      </c>
      <c r="W10544" t="s">
        <v>30955</v>
      </c>
      <c r="X10544" t="s">
        <v>193</v>
      </c>
      <c r="Y10544" t="s">
        <v>11914</v>
      </c>
      <c r="Z10544" t="s">
        <v>54</v>
      </c>
      <c r="AA10544"/>
      <c r="AB10544" t="s">
        <v>48960</v>
      </c>
      <c r="AC10544" t="s">
        <v>55441</v>
      </c>
      <c r="AD10544" t="s">
        <v>30956</v>
      </c>
      <c r="AE10544" t="s">
        <v>565</v>
      </c>
      <c r="AF10544" s="119" t="str">
        <f t="shared" si="658"/>
        <v>NA</v>
      </c>
      <c r="AG10544" s="119"/>
      <c r="AH10544" s="119"/>
      <c r="AI10544" s="119"/>
      <c r="AJ10544" s="119" t="str">
        <f t="shared" si="659"/>
        <v>NA</v>
      </c>
      <c r="AK10544" s="190"/>
      <c r="AL10544" s="191"/>
    </row>
    <row r="10545" spans="1:38" x14ac:dyDescent="0.25">
      <c r="A10545" t="s">
        <v>37015</v>
      </c>
      <c r="B10545" t="s">
        <v>37013</v>
      </c>
      <c r="C10545" t="s">
        <v>37014</v>
      </c>
      <c r="D10545" t="s">
        <v>804</v>
      </c>
      <c r="E10545" t="s">
        <v>8803</v>
      </c>
      <c r="F10545" t="s">
        <v>54</v>
      </c>
      <c r="G10545"/>
      <c r="H10545" t="s">
        <v>49555</v>
      </c>
      <c r="I10545" t="s">
        <v>56016</v>
      </c>
      <c r="J10545" t="s">
        <v>37016</v>
      </c>
      <c r="K10545" t="s">
        <v>565</v>
      </c>
      <c r="L10545" s="119" t="str">
        <f t="shared" si="656"/>
        <v>NA</v>
      </c>
      <c r="M10545" s="119"/>
      <c r="N10545" s="120" t="str">
        <f t="shared" si="657"/>
        <v>NA</v>
      </c>
      <c r="O10545" s="120"/>
      <c r="P10545"/>
      <c r="Q10545"/>
      <c r="R10545"/>
      <c r="S10545"/>
      <c r="T10545"/>
      <c r="U10545" t="s">
        <v>27969</v>
      </c>
      <c r="V10545" t="s">
        <v>27967</v>
      </c>
      <c r="W10545" t="s">
        <v>27968</v>
      </c>
      <c r="X10545" t="s">
        <v>193</v>
      </c>
      <c r="Y10545" t="s">
        <v>11914</v>
      </c>
      <c r="Z10545" t="s">
        <v>54</v>
      </c>
      <c r="AA10545"/>
      <c r="AB10545" t="s">
        <v>48960</v>
      </c>
      <c r="AC10545" t="s">
        <v>55441</v>
      </c>
      <c r="AD10545" t="s">
        <v>27969</v>
      </c>
      <c r="AE10545" t="s">
        <v>565</v>
      </c>
      <c r="AF10545" s="119" t="str">
        <f t="shared" si="658"/>
        <v>NA</v>
      </c>
      <c r="AG10545" s="119"/>
      <c r="AH10545" s="119"/>
      <c r="AI10545" s="119"/>
      <c r="AJ10545" s="119" t="str">
        <f t="shared" si="659"/>
        <v>NA</v>
      </c>
      <c r="AK10545" s="190"/>
      <c r="AL10545" s="191"/>
    </row>
    <row r="10546" spans="1:38" x14ac:dyDescent="0.25">
      <c r="A10546" t="s">
        <v>36459</v>
      </c>
      <c r="B10546" t="s">
        <v>36457</v>
      </c>
      <c r="C10546" t="s">
        <v>36458</v>
      </c>
      <c r="D10546" t="s">
        <v>804</v>
      </c>
      <c r="E10546" t="s">
        <v>6533</v>
      </c>
      <c r="F10546" t="s">
        <v>54</v>
      </c>
      <c r="G10546"/>
      <c r="H10546" t="s">
        <v>49556</v>
      </c>
      <c r="I10546" t="s">
        <v>56017</v>
      </c>
      <c r="J10546"/>
      <c r="K10546" t="s">
        <v>565</v>
      </c>
      <c r="L10546" s="119" t="str">
        <f t="shared" si="656"/>
        <v>NA</v>
      </c>
      <c r="M10546" s="119"/>
      <c r="N10546" s="120" t="str">
        <f t="shared" si="657"/>
        <v>NA</v>
      </c>
      <c r="O10546" s="120"/>
      <c r="P10546"/>
      <c r="Q10546"/>
      <c r="R10546"/>
      <c r="S10546"/>
      <c r="T10546"/>
      <c r="U10546" t="s">
        <v>29845</v>
      </c>
      <c r="V10546" t="s">
        <v>29843</v>
      </c>
      <c r="W10546" t="s">
        <v>29844</v>
      </c>
      <c r="X10546" t="s">
        <v>193</v>
      </c>
      <c r="Y10546" t="s">
        <v>9030</v>
      </c>
      <c r="Z10546" t="s">
        <v>54</v>
      </c>
      <c r="AA10546"/>
      <c r="AB10546" t="s">
        <v>48962</v>
      </c>
      <c r="AC10546" t="s">
        <v>55442</v>
      </c>
      <c r="AD10546" t="s">
        <v>29846</v>
      </c>
      <c r="AE10546" t="s">
        <v>565</v>
      </c>
      <c r="AF10546" s="119" t="str">
        <f t="shared" si="658"/>
        <v>NA</v>
      </c>
      <c r="AG10546" s="119"/>
      <c r="AH10546" s="119"/>
      <c r="AI10546" s="119"/>
      <c r="AJ10546" s="119" t="str">
        <f t="shared" si="659"/>
        <v>NA</v>
      </c>
      <c r="AK10546" s="190"/>
      <c r="AL10546" s="191"/>
    </row>
    <row r="10547" spans="1:38" x14ac:dyDescent="0.25">
      <c r="A10547" t="s">
        <v>37138</v>
      </c>
      <c r="B10547" t="s">
        <v>37137</v>
      </c>
      <c r="C10547" t="s">
        <v>29617</v>
      </c>
      <c r="D10547" t="s">
        <v>804</v>
      </c>
      <c r="E10547" t="s">
        <v>18873</v>
      </c>
      <c r="F10547" t="s">
        <v>54</v>
      </c>
      <c r="G10547"/>
      <c r="H10547" t="s">
        <v>49557</v>
      </c>
      <c r="I10547" t="s">
        <v>56018</v>
      </c>
      <c r="J10547" t="s">
        <v>37139</v>
      </c>
      <c r="K10547" t="s">
        <v>565</v>
      </c>
      <c r="L10547" s="119" t="str">
        <f t="shared" si="656"/>
        <v>NA</v>
      </c>
      <c r="M10547" s="119"/>
      <c r="N10547" s="120" t="str">
        <f t="shared" si="657"/>
        <v>NA</v>
      </c>
      <c r="O10547" s="120"/>
      <c r="P10547"/>
      <c r="Q10547"/>
      <c r="R10547"/>
      <c r="S10547"/>
      <c r="T10547"/>
      <c r="U10547" t="s">
        <v>31274</v>
      </c>
      <c r="V10547" t="s">
        <v>31272</v>
      </c>
      <c r="W10547" t="s">
        <v>31273</v>
      </c>
      <c r="X10547" t="s">
        <v>193</v>
      </c>
      <c r="Y10547" t="s">
        <v>9030</v>
      </c>
      <c r="Z10547" t="s">
        <v>54</v>
      </c>
      <c r="AA10547"/>
      <c r="AB10547" t="s">
        <v>48963</v>
      </c>
      <c r="AC10547" t="s">
        <v>55442</v>
      </c>
      <c r="AD10547"/>
      <c r="AE10547" t="s">
        <v>565</v>
      </c>
      <c r="AF10547" s="119" t="str">
        <f t="shared" si="658"/>
        <v>NA</v>
      </c>
      <c r="AG10547" s="119"/>
      <c r="AH10547" s="119"/>
      <c r="AI10547" s="119"/>
      <c r="AJ10547" s="119" t="str">
        <f t="shared" si="659"/>
        <v>NA</v>
      </c>
      <c r="AK10547" s="190"/>
      <c r="AL10547" s="191"/>
    </row>
    <row r="10548" spans="1:38" x14ac:dyDescent="0.25">
      <c r="A10548" t="s">
        <v>37167</v>
      </c>
      <c r="B10548" t="s">
        <v>37166</v>
      </c>
      <c r="C10548" t="s">
        <v>29617</v>
      </c>
      <c r="D10548" t="s">
        <v>804</v>
      </c>
      <c r="E10548" t="s">
        <v>18873</v>
      </c>
      <c r="F10548" t="s">
        <v>54</v>
      </c>
      <c r="G10548"/>
      <c r="H10548" t="s">
        <v>49557</v>
      </c>
      <c r="I10548" t="s">
        <v>56018</v>
      </c>
      <c r="J10548" t="s">
        <v>37167</v>
      </c>
      <c r="K10548" t="s">
        <v>565</v>
      </c>
      <c r="L10548" s="119" t="str">
        <f t="shared" si="656"/>
        <v>NA</v>
      </c>
      <c r="M10548" s="119"/>
      <c r="N10548" s="120" t="str">
        <f t="shared" si="657"/>
        <v>NA</v>
      </c>
      <c r="O10548" s="120"/>
      <c r="P10548"/>
      <c r="Q10548"/>
      <c r="R10548"/>
      <c r="S10548"/>
      <c r="T10548"/>
      <c r="U10548" t="s">
        <v>30227</v>
      </c>
      <c r="V10548" t="s">
        <v>30225</v>
      </c>
      <c r="W10548" t="s">
        <v>30226</v>
      </c>
      <c r="X10548" t="s">
        <v>193</v>
      </c>
      <c r="Y10548" t="s">
        <v>4485</v>
      </c>
      <c r="Z10548" t="s">
        <v>54</v>
      </c>
      <c r="AA10548"/>
      <c r="AB10548" t="s">
        <v>48964</v>
      </c>
      <c r="AC10548" t="s">
        <v>55443</v>
      </c>
      <c r="AD10548" t="s">
        <v>30227</v>
      </c>
      <c r="AE10548" t="s">
        <v>565</v>
      </c>
      <c r="AF10548" s="119" t="str">
        <f t="shared" si="658"/>
        <v>NA</v>
      </c>
      <c r="AG10548" s="119"/>
      <c r="AH10548" s="119"/>
      <c r="AI10548" s="119"/>
      <c r="AJ10548" s="119" t="str">
        <f t="shared" si="659"/>
        <v>NA</v>
      </c>
      <c r="AK10548" s="190"/>
      <c r="AL10548" s="191"/>
    </row>
    <row r="10549" spans="1:38" x14ac:dyDescent="0.25">
      <c r="A10549" t="s">
        <v>36431</v>
      </c>
      <c r="B10549" t="s">
        <v>36430</v>
      </c>
      <c r="C10549" t="s">
        <v>638</v>
      </c>
      <c r="D10549" t="s">
        <v>804</v>
      </c>
      <c r="E10549" t="s">
        <v>36432</v>
      </c>
      <c r="F10549" t="s">
        <v>54</v>
      </c>
      <c r="G10549"/>
      <c r="H10549" t="s">
        <v>49558</v>
      </c>
      <c r="I10549" t="s">
        <v>56019</v>
      </c>
      <c r="J10549" t="s">
        <v>36431</v>
      </c>
      <c r="K10549" t="s">
        <v>565</v>
      </c>
      <c r="L10549" s="119" t="str">
        <f t="shared" si="656"/>
        <v>NA</v>
      </c>
      <c r="M10549" s="119"/>
      <c r="N10549" s="120" t="str">
        <f t="shared" si="657"/>
        <v>NA</v>
      </c>
      <c r="O10549" s="120"/>
      <c r="P10549"/>
      <c r="Q10549"/>
      <c r="R10549"/>
      <c r="S10549"/>
      <c r="T10549"/>
      <c r="U10549" t="s">
        <v>30468</v>
      </c>
      <c r="V10549" t="s">
        <v>30466</v>
      </c>
      <c r="W10549" t="s">
        <v>30467</v>
      </c>
      <c r="X10549" t="s">
        <v>193</v>
      </c>
      <c r="Y10549" t="s">
        <v>4485</v>
      </c>
      <c r="Z10549" t="s">
        <v>54</v>
      </c>
      <c r="AA10549"/>
      <c r="AB10549" t="s">
        <v>48964</v>
      </c>
      <c r="AC10549" t="s">
        <v>55443</v>
      </c>
      <c r="AD10549" t="s">
        <v>30469</v>
      </c>
      <c r="AE10549" t="s">
        <v>565</v>
      </c>
      <c r="AF10549" s="119" t="str">
        <f t="shared" si="658"/>
        <v>NA</v>
      </c>
      <c r="AG10549" s="119"/>
      <c r="AH10549" s="119"/>
      <c r="AI10549" s="119"/>
      <c r="AJ10549" s="119" t="str">
        <f t="shared" si="659"/>
        <v>NA</v>
      </c>
      <c r="AK10549" s="190"/>
      <c r="AL10549" s="191"/>
    </row>
    <row r="10550" spans="1:38" x14ac:dyDescent="0.25">
      <c r="A10550" t="s">
        <v>36573</v>
      </c>
      <c r="B10550" t="s">
        <v>36571</v>
      </c>
      <c r="C10550" t="s">
        <v>36572</v>
      </c>
      <c r="D10550" t="s">
        <v>804</v>
      </c>
      <c r="E10550" t="s">
        <v>36574</v>
      </c>
      <c r="F10550" t="s">
        <v>54</v>
      </c>
      <c r="G10550"/>
      <c r="H10550" t="s">
        <v>49559</v>
      </c>
      <c r="I10550" t="s">
        <v>56020</v>
      </c>
      <c r="J10550" t="s">
        <v>36575</v>
      </c>
      <c r="K10550" t="s">
        <v>565</v>
      </c>
      <c r="L10550" s="119" t="str">
        <f t="shared" si="656"/>
        <v>NA</v>
      </c>
      <c r="M10550" s="119"/>
      <c r="N10550" s="120" t="str">
        <f t="shared" si="657"/>
        <v>NA</v>
      </c>
      <c r="O10550" s="120"/>
      <c r="P10550"/>
      <c r="Q10550"/>
      <c r="R10550"/>
      <c r="S10550"/>
      <c r="T10550"/>
      <c r="U10550" t="s">
        <v>27182</v>
      </c>
      <c r="V10550" t="s">
        <v>27180</v>
      </c>
      <c r="W10550" t="s">
        <v>27181</v>
      </c>
      <c r="X10550" t="s">
        <v>193</v>
      </c>
      <c r="Y10550" t="s">
        <v>4485</v>
      </c>
      <c r="Z10550" t="s">
        <v>54</v>
      </c>
      <c r="AA10550"/>
      <c r="AB10550" t="s">
        <v>48965</v>
      </c>
      <c r="AC10550" t="s">
        <v>55443</v>
      </c>
      <c r="AD10550" t="s">
        <v>27182</v>
      </c>
      <c r="AE10550" t="s">
        <v>565</v>
      </c>
      <c r="AF10550" s="119" t="str">
        <f t="shared" si="658"/>
        <v>NA</v>
      </c>
      <c r="AG10550" s="119"/>
      <c r="AH10550" s="119"/>
      <c r="AI10550" s="119"/>
      <c r="AJ10550" s="119" t="str">
        <f t="shared" si="659"/>
        <v>NA</v>
      </c>
      <c r="AK10550" s="190"/>
      <c r="AL10550" s="191"/>
    </row>
    <row r="10551" spans="1:38" x14ac:dyDescent="0.25">
      <c r="A10551" t="s">
        <v>35948</v>
      </c>
      <c r="B10551" t="s">
        <v>35946</v>
      </c>
      <c r="C10551" t="s">
        <v>35947</v>
      </c>
      <c r="D10551" t="s">
        <v>804</v>
      </c>
      <c r="E10551" t="s">
        <v>5176</v>
      </c>
      <c r="F10551" t="s">
        <v>54</v>
      </c>
      <c r="G10551"/>
      <c r="H10551" t="s">
        <v>49560</v>
      </c>
      <c r="I10551" t="s">
        <v>56021</v>
      </c>
      <c r="J10551" t="s">
        <v>35949</v>
      </c>
      <c r="K10551" t="s">
        <v>565</v>
      </c>
      <c r="L10551" s="119" t="str">
        <f t="shared" si="656"/>
        <v>NA</v>
      </c>
      <c r="M10551" s="119"/>
      <c r="N10551" s="120" t="str">
        <f t="shared" si="657"/>
        <v>NA</v>
      </c>
      <c r="O10551" s="120"/>
      <c r="P10551"/>
      <c r="Q10551"/>
      <c r="R10551"/>
      <c r="S10551"/>
      <c r="T10551"/>
      <c r="U10551" t="s">
        <v>30710</v>
      </c>
      <c r="V10551" t="s">
        <v>30708</v>
      </c>
      <c r="W10551" t="s">
        <v>30709</v>
      </c>
      <c r="X10551" t="s">
        <v>193</v>
      </c>
      <c r="Y10551" t="s">
        <v>4485</v>
      </c>
      <c r="Z10551" t="s">
        <v>54</v>
      </c>
      <c r="AA10551"/>
      <c r="AB10551" t="s">
        <v>48965</v>
      </c>
      <c r="AC10551" t="s">
        <v>55443</v>
      </c>
      <c r="AD10551" t="s">
        <v>30710</v>
      </c>
      <c r="AE10551" t="s">
        <v>565</v>
      </c>
      <c r="AF10551" s="119" t="str">
        <f t="shared" si="658"/>
        <v>NA</v>
      </c>
      <c r="AG10551" s="119"/>
      <c r="AH10551" s="119"/>
      <c r="AI10551" s="119"/>
      <c r="AJ10551" s="119" t="str">
        <f t="shared" si="659"/>
        <v>NA</v>
      </c>
      <c r="AK10551" s="190"/>
      <c r="AL10551" s="191"/>
    </row>
    <row r="10552" spans="1:38" x14ac:dyDescent="0.25">
      <c r="A10552" t="s">
        <v>36879</v>
      </c>
      <c r="B10552" t="s">
        <v>36878</v>
      </c>
      <c r="C10552" t="s">
        <v>3975</v>
      </c>
      <c r="D10552" t="s">
        <v>804</v>
      </c>
      <c r="E10552" t="s">
        <v>10112</v>
      </c>
      <c r="F10552" t="s">
        <v>54</v>
      </c>
      <c r="G10552"/>
      <c r="H10552" t="s">
        <v>49561</v>
      </c>
      <c r="I10552" t="s">
        <v>56022</v>
      </c>
      <c r="J10552" t="s">
        <v>36880</v>
      </c>
      <c r="K10552" t="s">
        <v>565</v>
      </c>
      <c r="L10552" s="119" t="str">
        <f t="shared" si="656"/>
        <v>NA</v>
      </c>
      <c r="M10552" s="119"/>
      <c r="N10552" s="120" t="str">
        <f t="shared" si="657"/>
        <v>NA</v>
      </c>
      <c r="O10552" s="120"/>
      <c r="P10552"/>
      <c r="Q10552"/>
      <c r="R10552"/>
      <c r="S10552"/>
      <c r="T10552"/>
      <c r="U10552" t="s">
        <v>34532</v>
      </c>
      <c r="V10552" t="s">
        <v>34530</v>
      </c>
      <c r="W10552" t="s">
        <v>34531</v>
      </c>
      <c r="X10552" t="s">
        <v>193</v>
      </c>
      <c r="Y10552" t="s">
        <v>5794</v>
      </c>
      <c r="Z10552" t="s">
        <v>54</v>
      </c>
      <c r="AA10552"/>
      <c r="AB10552" t="s">
        <v>48966</v>
      </c>
      <c r="AC10552" t="s">
        <v>55444</v>
      </c>
      <c r="AD10552" t="s">
        <v>34532</v>
      </c>
      <c r="AE10552" t="s">
        <v>565</v>
      </c>
      <c r="AF10552" s="119" t="str">
        <f t="shared" si="658"/>
        <v>NA</v>
      </c>
      <c r="AG10552" s="119"/>
      <c r="AH10552" s="119"/>
      <c r="AI10552" s="119"/>
      <c r="AJ10552" s="119" t="str">
        <f t="shared" si="659"/>
        <v>NA</v>
      </c>
      <c r="AK10552" s="190"/>
      <c r="AL10552" s="191"/>
    </row>
    <row r="10553" spans="1:38" x14ac:dyDescent="0.25">
      <c r="A10553" t="s">
        <v>36404</v>
      </c>
      <c r="B10553" t="s">
        <v>36403</v>
      </c>
      <c r="C10553" t="s">
        <v>3975</v>
      </c>
      <c r="D10553" t="s">
        <v>804</v>
      </c>
      <c r="E10553" t="s">
        <v>866</v>
      </c>
      <c r="F10553" t="s">
        <v>54</v>
      </c>
      <c r="G10553"/>
      <c r="H10553" t="s">
        <v>49562</v>
      </c>
      <c r="I10553" t="s">
        <v>56023</v>
      </c>
      <c r="J10553"/>
      <c r="K10553" t="s">
        <v>565</v>
      </c>
      <c r="L10553" s="119" t="str">
        <f t="shared" si="656"/>
        <v>NA</v>
      </c>
      <c r="M10553" s="119"/>
      <c r="N10553" s="120" t="str">
        <f t="shared" si="657"/>
        <v>NA</v>
      </c>
      <c r="O10553" s="120"/>
      <c r="P10553"/>
      <c r="Q10553"/>
      <c r="R10553"/>
      <c r="S10553"/>
      <c r="T10553"/>
      <c r="U10553" t="s">
        <v>28075</v>
      </c>
      <c r="V10553" t="s">
        <v>28073</v>
      </c>
      <c r="W10553" t="s">
        <v>28074</v>
      </c>
      <c r="X10553" t="s">
        <v>193</v>
      </c>
      <c r="Y10553" t="s">
        <v>5794</v>
      </c>
      <c r="Z10553" t="s">
        <v>54</v>
      </c>
      <c r="AA10553"/>
      <c r="AB10553" t="s">
        <v>48966</v>
      </c>
      <c r="AC10553" t="s">
        <v>55444</v>
      </c>
      <c r="AD10553"/>
      <c r="AE10553" t="s">
        <v>565</v>
      </c>
      <c r="AF10553" s="119" t="str">
        <f t="shared" si="658"/>
        <v>NA</v>
      </c>
      <c r="AG10553" s="119"/>
      <c r="AH10553" s="119"/>
      <c r="AI10553" s="119"/>
      <c r="AJ10553" s="119" t="str">
        <f t="shared" si="659"/>
        <v>NA</v>
      </c>
      <c r="AK10553" s="190"/>
      <c r="AL10553" s="191"/>
    </row>
    <row r="10554" spans="1:38" x14ac:dyDescent="0.25">
      <c r="A10554" t="s">
        <v>36482</v>
      </c>
      <c r="B10554" t="s">
        <v>36480</v>
      </c>
      <c r="C10554" t="s">
        <v>36481</v>
      </c>
      <c r="D10554" t="s">
        <v>804</v>
      </c>
      <c r="E10554" t="s">
        <v>8177</v>
      </c>
      <c r="F10554" t="s">
        <v>54</v>
      </c>
      <c r="G10554"/>
      <c r="H10554" t="s">
        <v>49563</v>
      </c>
      <c r="I10554" t="s">
        <v>56024</v>
      </c>
      <c r="J10554"/>
      <c r="K10554" t="s">
        <v>565</v>
      </c>
      <c r="L10554" s="119" t="str">
        <f t="shared" si="656"/>
        <v>NA</v>
      </c>
      <c r="M10554" s="119"/>
      <c r="N10554" s="120" t="str">
        <f t="shared" si="657"/>
        <v>NA</v>
      </c>
      <c r="O10554" s="120"/>
      <c r="P10554"/>
      <c r="Q10554"/>
      <c r="R10554"/>
      <c r="S10554"/>
      <c r="T10554"/>
      <c r="U10554" t="s">
        <v>30351</v>
      </c>
      <c r="V10554" t="s">
        <v>30349</v>
      </c>
      <c r="W10554" t="s">
        <v>30350</v>
      </c>
      <c r="X10554" t="s">
        <v>193</v>
      </c>
      <c r="Y10554" t="s">
        <v>5794</v>
      </c>
      <c r="Z10554" t="s">
        <v>54</v>
      </c>
      <c r="AA10554"/>
      <c r="AB10554" t="s">
        <v>48967</v>
      </c>
      <c r="AC10554" t="s">
        <v>55444</v>
      </c>
      <c r="AD10554"/>
      <c r="AE10554" t="s">
        <v>565</v>
      </c>
      <c r="AF10554" s="119" t="str">
        <f t="shared" si="658"/>
        <v>NA</v>
      </c>
      <c r="AG10554" s="119"/>
      <c r="AH10554" s="119"/>
      <c r="AI10554" s="119"/>
      <c r="AJ10554" s="119" t="str">
        <f t="shared" si="659"/>
        <v>NA</v>
      </c>
      <c r="AK10554" s="190"/>
      <c r="AL10554" s="191"/>
    </row>
    <row r="10555" spans="1:38" x14ac:dyDescent="0.25">
      <c r="A10555" t="s">
        <v>36706</v>
      </c>
      <c r="B10555" t="s">
        <v>36705</v>
      </c>
      <c r="C10555" t="s">
        <v>9640</v>
      </c>
      <c r="D10555" t="s">
        <v>804</v>
      </c>
      <c r="E10555" t="s">
        <v>15848</v>
      </c>
      <c r="F10555" t="s">
        <v>54</v>
      </c>
      <c r="G10555"/>
      <c r="H10555" t="s">
        <v>49564</v>
      </c>
      <c r="I10555" t="s">
        <v>56025</v>
      </c>
      <c r="J10555" t="s">
        <v>36707</v>
      </c>
      <c r="K10555" t="s">
        <v>565</v>
      </c>
      <c r="L10555" s="119" t="str">
        <f t="shared" si="656"/>
        <v>NA</v>
      </c>
      <c r="M10555" s="119"/>
      <c r="N10555" s="120" t="str">
        <f t="shared" si="657"/>
        <v>NA</v>
      </c>
      <c r="O10555" s="120"/>
      <c r="P10555"/>
      <c r="Q10555"/>
      <c r="R10555"/>
      <c r="S10555"/>
      <c r="T10555"/>
      <c r="U10555" t="s">
        <v>30371</v>
      </c>
      <c r="V10555" t="s">
        <v>30369</v>
      </c>
      <c r="W10555" t="s">
        <v>30370</v>
      </c>
      <c r="X10555" t="s">
        <v>193</v>
      </c>
      <c r="Y10555" t="s">
        <v>5794</v>
      </c>
      <c r="Z10555" t="s">
        <v>54</v>
      </c>
      <c r="AA10555"/>
      <c r="AB10555" t="s">
        <v>48967</v>
      </c>
      <c r="AC10555" t="s">
        <v>55444</v>
      </c>
      <c r="AD10555"/>
      <c r="AE10555" t="s">
        <v>565</v>
      </c>
      <c r="AF10555" s="119" t="str">
        <f t="shared" si="658"/>
        <v>NA</v>
      </c>
      <c r="AG10555" s="119"/>
      <c r="AH10555" s="119"/>
      <c r="AI10555" s="119"/>
      <c r="AJ10555" s="119" t="str">
        <f t="shared" si="659"/>
        <v>NA</v>
      </c>
      <c r="AK10555" s="190"/>
      <c r="AL10555" s="191"/>
    </row>
    <row r="10556" spans="1:38" x14ac:dyDescent="0.25">
      <c r="A10556" t="s">
        <v>36311</v>
      </c>
      <c r="B10556" t="s">
        <v>36309</v>
      </c>
      <c r="C10556" t="s">
        <v>36310</v>
      </c>
      <c r="D10556" t="s">
        <v>804</v>
      </c>
      <c r="E10556" t="s">
        <v>15848</v>
      </c>
      <c r="F10556" t="s">
        <v>54</v>
      </c>
      <c r="G10556"/>
      <c r="H10556" t="s">
        <v>49564</v>
      </c>
      <c r="I10556" t="s">
        <v>56025</v>
      </c>
      <c r="J10556" t="s">
        <v>36312</v>
      </c>
      <c r="K10556" t="s">
        <v>565</v>
      </c>
      <c r="L10556" s="119" t="str">
        <f t="shared" si="656"/>
        <v>NA</v>
      </c>
      <c r="M10556" s="119"/>
      <c r="N10556" s="120" t="str">
        <f t="shared" si="657"/>
        <v>NA</v>
      </c>
      <c r="O10556" s="120"/>
      <c r="P10556"/>
      <c r="Q10556"/>
      <c r="R10556"/>
      <c r="S10556"/>
      <c r="T10556"/>
      <c r="U10556" t="s">
        <v>28524</v>
      </c>
      <c r="V10556" t="s">
        <v>28522</v>
      </c>
      <c r="W10556" t="s">
        <v>28523</v>
      </c>
      <c r="X10556" t="s">
        <v>193</v>
      </c>
      <c r="Y10556" t="s">
        <v>5794</v>
      </c>
      <c r="Z10556" t="s">
        <v>54</v>
      </c>
      <c r="AA10556"/>
      <c r="AB10556" t="s">
        <v>48966</v>
      </c>
      <c r="AC10556" t="s">
        <v>55444</v>
      </c>
      <c r="AD10556" t="s">
        <v>28524</v>
      </c>
      <c r="AE10556" t="s">
        <v>565</v>
      </c>
      <c r="AF10556" s="119" t="str">
        <f t="shared" si="658"/>
        <v>NA</v>
      </c>
      <c r="AG10556" s="119"/>
      <c r="AH10556" s="119"/>
      <c r="AI10556" s="119"/>
      <c r="AJ10556" s="119" t="str">
        <f t="shared" si="659"/>
        <v>NA</v>
      </c>
      <c r="AK10556" s="190"/>
      <c r="AL10556" s="191"/>
    </row>
    <row r="10557" spans="1:38" x14ac:dyDescent="0.25">
      <c r="A10557" t="s">
        <v>36589</v>
      </c>
      <c r="B10557" t="s">
        <v>36588</v>
      </c>
      <c r="C10557" t="s">
        <v>3975</v>
      </c>
      <c r="D10557" t="s">
        <v>804</v>
      </c>
      <c r="E10557" t="s">
        <v>414</v>
      </c>
      <c r="F10557" t="s">
        <v>54</v>
      </c>
      <c r="G10557"/>
      <c r="H10557" t="s">
        <v>49565</v>
      </c>
      <c r="I10557" t="s">
        <v>56026</v>
      </c>
      <c r="J10557" t="s">
        <v>36590</v>
      </c>
      <c r="K10557" t="s">
        <v>565</v>
      </c>
      <c r="L10557" s="119" t="str">
        <f t="shared" si="656"/>
        <v>NA</v>
      </c>
      <c r="M10557" s="119"/>
      <c r="N10557" s="120" t="str">
        <f t="shared" si="657"/>
        <v>NA</v>
      </c>
      <c r="O10557" s="120"/>
      <c r="P10557"/>
      <c r="Q10557"/>
      <c r="R10557"/>
      <c r="S10557"/>
      <c r="T10557"/>
      <c r="U10557" t="s">
        <v>29993</v>
      </c>
      <c r="V10557" t="s">
        <v>29992</v>
      </c>
      <c r="W10557" t="s">
        <v>27325</v>
      </c>
      <c r="X10557" t="s">
        <v>193</v>
      </c>
      <c r="Y10557" t="s">
        <v>3416</v>
      </c>
      <c r="Z10557" t="s">
        <v>54</v>
      </c>
      <c r="AA10557"/>
      <c r="AB10557" t="s">
        <v>48968</v>
      </c>
      <c r="AC10557" t="s">
        <v>55445</v>
      </c>
      <c r="AD10557" t="s">
        <v>29994</v>
      </c>
      <c r="AE10557" t="s">
        <v>565</v>
      </c>
      <c r="AF10557" s="119" t="str">
        <f t="shared" si="658"/>
        <v>NA</v>
      </c>
      <c r="AG10557" s="119"/>
      <c r="AH10557" s="119"/>
      <c r="AI10557" s="119"/>
      <c r="AJ10557" s="119" t="str">
        <f t="shared" si="659"/>
        <v>NA</v>
      </c>
      <c r="AK10557" s="190"/>
      <c r="AL10557" s="191"/>
    </row>
    <row r="10558" spans="1:38" x14ac:dyDescent="0.25">
      <c r="A10558" t="s">
        <v>37233</v>
      </c>
      <c r="B10558" t="s">
        <v>37232</v>
      </c>
      <c r="C10558" t="s">
        <v>22087</v>
      </c>
      <c r="D10558" t="s">
        <v>804</v>
      </c>
      <c r="E10558" t="s">
        <v>422</v>
      </c>
      <c r="F10558" t="s">
        <v>54</v>
      </c>
      <c r="G10558"/>
      <c r="H10558" t="s">
        <v>49566</v>
      </c>
      <c r="I10558" t="s">
        <v>56027</v>
      </c>
      <c r="J10558"/>
      <c r="K10558" t="s">
        <v>565</v>
      </c>
      <c r="L10558" s="119" t="str">
        <f t="shared" si="656"/>
        <v>NA</v>
      </c>
      <c r="M10558" s="119"/>
      <c r="N10558" s="120" t="str">
        <f t="shared" si="657"/>
        <v>NA</v>
      </c>
      <c r="O10558" s="120"/>
      <c r="P10558"/>
      <c r="Q10558"/>
      <c r="R10558"/>
      <c r="S10558"/>
      <c r="T10558"/>
      <c r="U10558" t="s">
        <v>30757</v>
      </c>
      <c r="V10558" t="s">
        <v>30756</v>
      </c>
      <c r="W10558" t="s">
        <v>27325</v>
      </c>
      <c r="X10558" t="s">
        <v>193</v>
      </c>
      <c r="Y10558" t="s">
        <v>3416</v>
      </c>
      <c r="Z10558" t="s">
        <v>54</v>
      </c>
      <c r="AA10558"/>
      <c r="AB10558" t="s">
        <v>48968</v>
      </c>
      <c r="AC10558" t="s">
        <v>55445</v>
      </c>
      <c r="AD10558" t="s">
        <v>30758</v>
      </c>
      <c r="AE10558" t="s">
        <v>565</v>
      </c>
      <c r="AF10558" s="119" t="str">
        <f t="shared" si="658"/>
        <v>NA</v>
      </c>
      <c r="AG10558" s="119"/>
      <c r="AH10558" s="119"/>
      <c r="AI10558" s="119"/>
      <c r="AJ10558" s="119" t="str">
        <f t="shared" si="659"/>
        <v>NA</v>
      </c>
      <c r="AK10558" s="190"/>
      <c r="AL10558" s="191"/>
    </row>
    <row r="10559" spans="1:38" x14ac:dyDescent="0.25">
      <c r="A10559" t="s">
        <v>37771</v>
      </c>
      <c r="B10559" t="s">
        <v>37769</v>
      </c>
      <c r="C10559" t="s">
        <v>37770</v>
      </c>
      <c r="D10559" t="s">
        <v>804</v>
      </c>
      <c r="E10559" t="s">
        <v>4702</v>
      </c>
      <c r="F10559" t="s">
        <v>54</v>
      </c>
      <c r="G10559"/>
      <c r="H10559" t="s">
        <v>49567</v>
      </c>
      <c r="I10559" t="s">
        <v>56028</v>
      </c>
      <c r="J10559"/>
      <c r="K10559" t="s">
        <v>565</v>
      </c>
      <c r="L10559" s="119" t="str">
        <f t="shared" si="656"/>
        <v>NA</v>
      </c>
      <c r="M10559" s="119"/>
      <c r="N10559" s="120" t="str">
        <f t="shared" si="657"/>
        <v>NA</v>
      </c>
      <c r="O10559" s="120"/>
      <c r="P10559"/>
      <c r="Q10559"/>
      <c r="R10559"/>
      <c r="S10559"/>
      <c r="T10559"/>
      <c r="U10559" t="s">
        <v>27512</v>
      </c>
      <c r="V10559" t="s">
        <v>27511</v>
      </c>
      <c r="W10559" t="s">
        <v>27325</v>
      </c>
      <c r="X10559" t="s">
        <v>193</v>
      </c>
      <c r="Y10559" t="s">
        <v>3416</v>
      </c>
      <c r="Z10559" t="s">
        <v>54</v>
      </c>
      <c r="AA10559"/>
      <c r="AB10559" t="s">
        <v>48968</v>
      </c>
      <c r="AC10559" t="s">
        <v>55445</v>
      </c>
      <c r="AD10559" t="s">
        <v>27512</v>
      </c>
      <c r="AE10559" t="s">
        <v>565</v>
      </c>
      <c r="AF10559" s="119" t="str">
        <f t="shared" si="658"/>
        <v>NA</v>
      </c>
      <c r="AG10559" s="119"/>
      <c r="AH10559" s="119"/>
      <c r="AI10559" s="119"/>
      <c r="AJ10559" s="119" t="str">
        <f t="shared" si="659"/>
        <v>NA</v>
      </c>
      <c r="AK10559" s="190"/>
      <c r="AL10559" s="191"/>
    </row>
    <row r="10560" spans="1:38" x14ac:dyDescent="0.25">
      <c r="A10560" t="s">
        <v>37240</v>
      </c>
      <c r="B10560" t="s">
        <v>37239</v>
      </c>
      <c r="C10560" t="s">
        <v>14909</v>
      </c>
      <c r="D10560" t="s">
        <v>804</v>
      </c>
      <c r="E10560" t="s">
        <v>4702</v>
      </c>
      <c r="F10560" t="s">
        <v>54</v>
      </c>
      <c r="G10560"/>
      <c r="H10560" t="s">
        <v>49567</v>
      </c>
      <c r="I10560" t="s">
        <v>56028</v>
      </c>
      <c r="J10560" t="s">
        <v>37241</v>
      </c>
      <c r="K10560" t="s">
        <v>565</v>
      </c>
      <c r="L10560" s="119" t="str">
        <f t="shared" si="656"/>
        <v>NA</v>
      </c>
      <c r="M10560" s="119"/>
      <c r="N10560" s="120" t="str">
        <f t="shared" si="657"/>
        <v>NA</v>
      </c>
      <c r="O10560" s="120"/>
      <c r="P10560"/>
      <c r="Q10560"/>
      <c r="R10560"/>
      <c r="S10560"/>
      <c r="T10560"/>
      <c r="U10560" t="s">
        <v>29993</v>
      </c>
      <c r="V10560" t="s">
        <v>29995</v>
      </c>
      <c r="W10560" t="s">
        <v>27325</v>
      </c>
      <c r="X10560" t="s">
        <v>193</v>
      </c>
      <c r="Y10560" t="s">
        <v>3416</v>
      </c>
      <c r="Z10560" t="s">
        <v>54</v>
      </c>
      <c r="AA10560"/>
      <c r="AB10560" t="s">
        <v>48968</v>
      </c>
      <c r="AC10560" t="s">
        <v>55445</v>
      </c>
      <c r="AD10560" t="s">
        <v>29993</v>
      </c>
      <c r="AE10560" t="s">
        <v>565</v>
      </c>
      <c r="AF10560" s="119" t="str">
        <f t="shared" si="658"/>
        <v>NA</v>
      </c>
      <c r="AG10560" s="119"/>
      <c r="AH10560" s="119"/>
      <c r="AI10560" s="119"/>
      <c r="AJ10560" s="119" t="str">
        <f t="shared" si="659"/>
        <v>NA</v>
      </c>
      <c r="AK10560" s="190"/>
      <c r="AL10560" s="191"/>
    </row>
    <row r="10561" spans="1:38" x14ac:dyDescent="0.25">
      <c r="A10561" t="s">
        <v>36269</v>
      </c>
      <c r="B10561" t="s">
        <v>36267</v>
      </c>
      <c r="C10561" t="s">
        <v>36268</v>
      </c>
      <c r="D10561" t="s">
        <v>804</v>
      </c>
      <c r="E10561" t="s">
        <v>30668</v>
      </c>
      <c r="F10561" t="s">
        <v>54</v>
      </c>
      <c r="G10561"/>
      <c r="H10561" t="s">
        <v>49568</v>
      </c>
      <c r="I10561" t="s">
        <v>56029</v>
      </c>
      <c r="J10561"/>
      <c r="K10561" t="s">
        <v>565</v>
      </c>
      <c r="L10561" s="119" t="str">
        <f t="shared" si="656"/>
        <v>NA</v>
      </c>
      <c r="M10561" s="119"/>
      <c r="N10561" s="120" t="str">
        <f t="shared" si="657"/>
        <v>NA</v>
      </c>
      <c r="O10561" s="120"/>
      <c r="P10561"/>
      <c r="Q10561"/>
      <c r="R10561"/>
      <c r="S10561"/>
      <c r="T10561"/>
      <c r="U10561" t="s">
        <v>27326</v>
      </c>
      <c r="V10561" t="s">
        <v>27324</v>
      </c>
      <c r="W10561" t="s">
        <v>27325</v>
      </c>
      <c r="X10561" t="s">
        <v>193</v>
      </c>
      <c r="Y10561" t="s">
        <v>3416</v>
      </c>
      <c r="Z10561" t="s">
        <v>54</v>
      </c>
      <c r="AA10561"/>
      <c r="AB10561" t="s">
        <v>48968</v>
      </c>
      <c r="AC10561" t="s">
        <v>55445</v>
      </c>
      <c r="AD10561" t="s">
        <v>27326</v>
      </c>
      <c r="AE10561" t="s">
        <v>565</v>
      </c>
      <c r="AF10561" s="119" t="str">
        <f t="shared" si="658"/>
        <v>NA</v>
      </c>
      <c r="AG10561" s="119"/>
      <c r="AH10561" s="119"/>
      <c r="AI10561" s="119"/>
      <c r="AJ10561" s="119" t="str">
        <f t="shared" si="659"/>
        <v>NA</v>
      </c>
      <c r="AK10561" s="190"/>
      <c r="AL10561" s="191"/>
    </row>
    <row r="10562" spans="1:38" x14ac:dyDescent="0.25">
      <c r="A10562" t="s">
        <v>36695</v>
      </c>
      <c r="B10562" t="s">
        <v>36694</v>
      </c>
      <c r="C10562" t="s">
        <v>3975</v>
      </c>
      <c r="D10562" t="s">
        <v>804</v>
      </c>
      <c r="E10562" t="s">
        <v>4713</v>
      </c>
      <c r="F10562" t="s">
        <v>54</v>
      </c>
      <c r="G10562"/>
      <c r="H10562" t="s">
        <v>49569</v>
      </c>
      <c r="I10562" t="s">
        <v>56030</v>
      </c>
      <c r="J10562"/>
      <c r="K10562" t="s">
        <v>565</v>
      </c>
      <c r="L10562" s="119" t="str">
        <f t="shared" si="656"/>
        <v>NA</v>
      </c>
      <c r="M10562" s="119"/>
      <c r="N10562" s="120" t="str">
        <f t="shared" si="657"/>
        <v>NA</v>
      </c>
      <c r="O10562" s="120"/>
      <c r="P10562"/>
      <c r="Q10562"/>
      <c r="R10562"/>
      <c r="S10562"/>
      <c r="T10562"/>
      <c r="U10562" t="s">
        <v>29777</v>
      </c>
      <c r="V10562" t="s">
        <v>29779</v>
      </c>
      <c r="W10562" t="s">
        <v>27891</v>
      </c>
      <c r="X10562" t="s">
        <v>193</v>
      </c>
      <c r="Y10562" t="s">
        <v>3416</v>
      </c>
      <c r="Z10562" t="s">
        <v>54</v>
      </c>
      <c r="AA10562"/>
      <c r="AB10562" t="s">
        <v>48969</v>
      </c>
      <c r="AC10562" t="s">
        <v>55445</v>
      </c>
      <c r="AD10562" t="s">
        <v>29780</v>
      </c>
      <c r="AE10562" t="s">
        <v>565</v>
      </c>
      <c r="AF10562" s="119" t="str">
        <f t="shared" si="658"/>
        <v>NA</v>
      </c>
      <c r="AG10562" s="119"/>
      <c r="AH10562" s="119"/>
      <c r="AI10562" s="119"/>
      <c r="AJ10562" s="119" t="str">
        <f t="shared" si="659"/>
        <v>NA</v>
      </c>
      <c r="AK10562" s="190"/>
      <c r="AL10562" s="191"/>
    </row>
    <row r="10563" spans="1:38" x14ac:dyDescent="0.25">
      <c r="A10563" t="s">
        <v>37218</v>
      </c>
      <c r="B10563" t="s">
        <v>37217</v>
      </c>
      <c r="C10563" t="s">
        <v>632</v>
      </c>
      <c r="D10563" t="s">
        <v>804</v>
      </c>
      <c r="E10563" t="s">
        <v>8815</v>
      </c>
      <c r="F10563" t="s">
        <v>54</v>
      </c>
      <c r="G10563"/>
      <c r="H10563" t="s">
        <v>49570</v>
      </c>
      <c r="I10563" t="s">
        <v>56031</v>
      </c>
      <c r="J10563" t="s">
        <v>37219</v>
      </c>
      <c r="K10563" t="s">
        <v>565</v>
      </c>
      <c r="L10563" s="119" t="str">
        <f t="shared" ref="L10563:L10625" si="660">IF($Q$1&lt;&gt;"",IF(ISNUMBER(SEARCH("*"&amp;$Q$1&amp;"*", A10563)),A10563, IF(ISNUMBER(SEARCH("*"&amp;$Q$1&amp;"*", H10563)),A10563, IF(ISNUMBER(SEARCH("*"&amp;$Q$1&amp;"*", G10563)),A10563, IF(ISNUMBER(SEARCH("*"&amp;$Q$1&amp;"*", J10563)),A10563,  IF(ISNUMBER(SEARCH("*"&amp;$Q$1&amp;"*", E10563)),A10563, "NA"))))),"NA")</f>
        <v>NA</v>
      </c>
      <c r="M10563" s="119"/>
      <c r="N10563" s="120" t="str">
        <f t="shared" ref="N10563:N10625" si="661">IF($Q$11=1,IF(ISNUMBER(SEARCH($T$11,C10563)),A10563,"NA"),"NA")</f>
        <v>NA</v>
      </c>
      <c r="O10563" s="120"/>
      <c r="P10563"/>
      <c r="Q10563"/>
      <c r="R10563"/>
      <c r="S10563"/>
      <c r="T10563"/>
      <c r="U10563" t="s">
        <v>28376</v>
      </c>
      <c r="V10563" t="s">
        <v>28374</v>
      </c>
      <c r="W10563" t="s">
        <v>28375</v>
      </c>
      <c r="X10563" t="s">
        <v>193</v>
      </c>
      <c r="Y10563" t="s">
        <v>3416</v>
      </c>
      <c r="Z10563" t="s">
        <v>54</v>
      </c>
      <c r="AA10563"/>
      <c r="AB10563" t="s">
        <v>48968</v>
      </c>
      <c r="AC10563" t="s">
        <v>55445</v>
      </c>
      <c r="AD10563" t="s">
        <v>28377</v>
      </c>
      <c r="AE10563" t="s">
        <v>565</v>
      </c>
      <c r="AF10563" s="119" t="str">
        <f t="shared" ref="AF10563:AF10625" si="662">IF($Q$6&lt;&gt;"",IF(ISNUMBER(SEARCH($Q$6, W10563)),U10563, "NA"),"NA")</f>
        <v>NA</v>
      </c>
      <c r="AG10563" s="119"/>
      <c r="AH10563" s="119"/>
      <c r="AI10563" s="119"/>
      <c r="AJ10563" s="119" t="str">
        <f t="shared" ref="AJ10563:AJ10625" si="663">IF($Q$5&lt;&gt;"",IF(ISNUMBER(SEARCH($Q$5, U10563&amp;" "&amp;Y10563&amp;" "&amp;AA10563&amp;" "&amp;AB10563&amp;" "&amp;AD10563)),U10563, "NA"),"NA")</f>
        <v>NA</v>
      </c>
      <c r="AK10563" s="190"/>
      <c r="AL10563" s="191"/>
    </row>
    <row r="10564" spans="1:38" x14ac:dyDescent="0.25">
      <c r="A10564" t="s">
        <v>36671</v>
      </c>
      <c r="B10564" t="s">
        <v>36669</v>
      </c>
      <c r="C10564" t="s">
        <v>36670</v>
      </c>
      <c r="D10564" t="s">
        <v>804</v>
      </c>
      <c r="E10564" t="s">
        <v>8549</v>
      </c>
      <c r="F10564" t="s">
        <v>54</v>
      </c>
      <c r="G10564"/>
      <c r="H10564" t="s">
        <v>49571</v>
      </c>
      <c r="I10564" t="s">
        <v>56032</v>
      </c>
      <c r="J10564"/>
      <c r="K10564" t="s">
        <v>565</v>
      </c>
      <c r="L10564" s="119" t="str">
        <f t="shared" si="660"/>
        <v>NA</v>
      </c>
      <c r="M10564" s="119"/>
      <c r="N10564" s="120" t="str">
        <f t="shared" si="661"/>
        <v>NA</v>
      </c>
      <c r="O10564" s="120"/>
      <c r="P10564"/>
      <c r="Q10564"/>
      <c r="R10564"/>
      <c r="S10564"/>
      <c r="T10564"/>
      <c r="U10564" t="s">
        <v>28633</v>
      </c>
      <c r="V10564" t="s">
        <v>28631</v>
      </c>
      <c r="W10564" t="s">
        <v>28632</v>
      </c>
      <c r="X10564" t="s">
        <v>193</v>
      </c>
      <c r="Y10564" t="s">
        <v>3416</v>
      </c>
      <c r="Z10564" t="s">
        <v>54</v>
      </c>
      <c r="AA10564"/>
      <c r="AB10564" t="s">
        <v>48968</v>
      </c>
      <c r="AC10564" t="s">
        <v>55445</v>
      </c>
      <c r="AD10564"/>
      <c r="AE10564" t="s">
        <v>565</v>
      </c>
      <c r="AF10564" s="119" t="str">
        <f t="shared" si="662"/>
        <v>NA</v>
      </c>
      <c r="AG10564" s="119"/>
      <c r="AH10564" s="119"/>
      <c r="AI10564" s="119"/>
      <c r="AJ10564" s="119" t="str">
        <f t="shared" si="663"/>
        <v>NA</v>
      </c>
      <c r="AK10564" s="190"/>
      <c r="AL10564" s="191"/>
    </row>
    <row r="10565" spans="1:38" x14ac:dyDescent="0.25">
      <c r="A10565" t="s">
        <v>36499</v>
      </c>
      <c r="B10565" t="s">
        <v>36497</v>
      </c>
      <c r="C10565" t="s">
        <v>36498</v>
      </c>
      <c r="D10565" t="s">
        <v>804</v>
      </c>
      <c r="E10565" t="s">
        <v>7595</v>
      </c>
      <c r="F10565" t="s">
        <v>54</v>
      </c>
      <c r="G10565"/>
      <c r="H10565" t="s">
        <v>49572</v>
      </c>
      <c r="I10565" t="s">
        <v>56033</v>
      </c>
      <c r="J10565" t="s">
        <v>36500</v>
      </c>
      <c r="K10565" t="s">
        <v>565</v>
      </c>
      <c r="L10565" s="119" t="str">
        <f t="shared" si="660"/>
        <v>NA</v>
      </c>
      <c r="M10565" s="119"/>
      <c r="N10565" s="120" t="str">
        <f t="shared" si="661"/>
        <v>NA</v>
      </c>
      <c r="O10565" s="120"/>
      <c r="P10565"/>
      <c r="Q10565"/>
      <c r="R10565"/>
      <c r="S10565"/>
      <c r="T10565"/>
      <c r="U10565" t="s">
        <v>28860</v>
      </c>
      <c r="V10565" t="s">
        <v>28858</v>
      </c>
      <c r="W10565" t="s">
        <v>28859</v>
      </c>
      <c r="X10565" t="s">
        <v>193</v>
      </c>
      <c r="Y10565" t="s">
        <v>3416</v>
      </c>
      <c r="Z10565" t="s">
        <v>54</v>
      </c>
      <c r="AA10565"/>
      <c r="AB10565" t="s">
        <v>48968</v>
      </c>
      <c r="AC10565" t="s">
        <v>55445</v>
      </c>
      <c r="AD10565"/>
      <c r="AE10565" t="s">
        <v>565</v>
      </c>
      <c r="AF10565" s="119" t="str">
        <f t="shared" si="662"/>
        <v>NA</v>
      </c>
      <c r="AG10565" s="119"/>
      <c r="AH10565" s="119"/>
      <c r="AI10565" s="119"/>
      <c r="AJ10565" s="119" t="str">
        <f t="shared" si="663"/>
        <v>NA</v>
      </c>
      <c r="AK10565" s="190"/>
      <c r="AL10565" s="191"/>
    </row>
    <row r="10566" spans="1:38" x14ac:dyDescent="0.25">
      <c r="A10566" t="s">
        <v>37200</v>
      </c>
      <c r="B10566" t="s">
        <v>37198</v>
      </c>
      <c r="C10566" t="s">
        <v>37199</v>
      </c>
      <c r="D10566" t="s">
        <v>804</v>
      </c>
      <c r="E10566" t="s">
        <v>1540</v>
      </c>
      <c r="F10566" t="s">
        <v>54</v>
      </c>
      <c r="G10566"/>
      <c r="H10566" t="s">
        <v>49573</v>
      </c>
      <c r="I10566" t="s">
        <v>56034</v>
      </c>
      <c r="J10566" t="s">
        <v>37201</v>
      </c>
      <c r="K10566" t="s">
        <v>565</v>
      </c>
      <c r="L10566" s="119" t="str">
        <f t="shared" si="660"/>
        <v>NA</v>
      </c>
      <c r="M10566" s="119"/>
      <c r="N10566" s="120" t="str">
        <f t="shared" si="661"/>
        <v>NA</v>
      </c>
      <c r="O10566" s="120"/>
      <c r="P10566"/>
      <c r="Q10566"/>
      <c r="R10566"/>
      <c r="S10566"/>
      <c r="T10566"/>
      <c r="U10566" t="s">
        <v>28290</v>
      </c>
      <c r="V10566" t="s">
        <v>28288</v>
      </c>
      <c r="W10566" t="s">
        <v>28289</v>
      </c>
      <c r="X10566" t="s">
        <v>193</v>
      </c>
      <c r="Y10566" t="s">
        <v>3416</v>
      </c>
      <c r="Z10566" t="s">
        <v>54</v>
      </c>
      <c r="AA10566"/>
      <c r="AB10566" t="s">
        <v>48968</v>
      </c>
      <c r="AC10566" t="s">
        <v>55445</v>
      </c>
      <c r="AD10566"/>
      <c r="AE10566" t="s">
        <v>565</v>
      </c>
      <c r="AF10566" s="119" t="str">
        <f t="shared" si="662"/>
        <v>NA</v>
      </c>
      <c r="AG10566" s="119"/>
      <c r="AH10566" s="119"/>
      <c r="AI10566" s="119"/>
      <c r="AJ10566" s="119" t="str">
        <f t="shared" si="663"/>
        <v>NA</v>
      </c>
      <c r="AK10566" s="190"/>
      <c r="AL10566" s="191"/>
    </row>
    <row r="10567" spans="1:38" x14ac:dyDescent="0.25">
      <c r="A10567" t="s">
        <v>36396</v>
      </c>
      <c r="B10567" t="s">
        <v>36395</v>
      </c>
      <c r="C10567" t="s">
        <v>3975</v>
      </c>
      <c r="D10567" t="s">
        <v>804</v>
      </c>
      <c r="E10567" t="s">
        <v>3681</v>
      </c>
      <c r="F10567" t="s">
        <v>54</v>
      </c>
      <c r="G10567"/>
      <c r="H10567" t="s">
        <v>49574</v>
      </c>
      <c r="I10567" t="s">
        <v>56035</v>
      </c>
      <c r="J10567"/>
      <c r="K10567" t="s">
        <v>565</v>
      </c>
      <c r="L10567" s="119" t="str">
        <f t="shared" si="660"/>
        <v>NA</v>
      </c>
      <c r="M10567" s="119"/>
      <c r="N10567" s="120" t="str">
        <f t="shared" si="661"/>
        <v>NA</v>
      </c>
      <c r="O10567" s="120"/>
      <c r="P10567"/>
      <c r="Q10567"/>
      <c r="R10567"/>
      <c r="S10567"/>
      <c r="T10567"/>
      <c r="U10567" t="s">
        <v>28636</v>
      </c>
      <c r="V10567" t="s">
        <v>28634</v>
      </c>
      <c r="W10567" t="s">
        <v>28635</v>
      </c>
      <c r="X10567" t="s">
        <v>193</v>
      </c>
      <c r="Y10567" t="s">
        <v>3416</v>
      </c>
      <c r="Z10567" t="s">
        <v>54</v>
      </c>
      <c r="AA10567"/>
      <c r="AB10567" t="s">
        <v>48968</v>
      </c>
      <c r="AC10567" t="s">
        <v>55445</v>
      </c>
      <c r="AD10567"/>
      <c r="AE10567" t="s">
        <v>565</v>
      </c>
      <c r="AF10567" s="119" t="str">
        <f t="shared" si="662"/>
        <v>NA</v>
      </c>
      <c r="AG10567" s="119"/>
      <c r="AH10567" s="119"/>
      <c r="AI10567" s="119"/>
      <c r="AJ10567" s="119" t="str">
        <f t="shared" si="663"/>
        <v>NA</v>
      </c>
      <c r="AK10567" s="190"/>
      <c r="AL10567" s="191"/>
    </row>
    <row r="10568" spans="1:38" x14ac:dyDescent="0.25">
      <c r="A10568" t="s">
        <v>37768</v>
      </c>
      <c r="B10568" t="s">
        <v>37767</v>
      </c>
      <c r="C10568" t="s">
        <v>37765</v>
      </c>
      <c r="D10568" t="s">
        <v>804</v>
      </c>
      <c r="E10568" t="s">
        <v>657</v>
      </c>
      <c r="F10568" t="s">
        <v>54</v>
      </c>
      <c r="G10568"/>
      <c r="H10568" t="s">
        <v>49575</v>
      </c>
      <c r="I10568" t="s">
        <v>56036</v>
      </c>
      <c r="J10568" t="s">
        <v>37768</v>
      </c>
      <c r="K10568" t="s">
        <v>565</v>
      </c>
      <c r="L10568" s="119" t="str">
        <f t="shared" si="660"/>
        <v>NA</v>
      </c>
      <c r="M10568" s="119"/>
      <c r="N10568" s="120" t="str">
        <f t="shared" si="661"/>
        <v>NA</v>
      </c>
      <c r="O10568" s="120"/>
      <c r="P10568"/>
      <c r="Q10568"/>
      <c r="R10568"/>
      <c r="S10568"/>
      <c r="T10568"/>
      <c r="U10568" t="s">
        <v>30544</v>
      </c>
      <c r="V10568" t="s">
        <v>30542</v>
      </c>
      <c r="W10568" t="s">
        <v>30543</v>
      </c>
      <c r="X10568" t="s">
        <v>193</v>
      </c>
      <c r="Y10568" t="s">
        <v>3416</v>
      </c>
      <c r="Z10568" t="s">
        <v>54</v>
      </c>
      <c r="AA10568"/>
      <c r="AB10568" t="s">
        <v>48968</v>
      </c>
      <c r="AC10568" t="s">
        <v>55445</v>
      </c>
      <c r="AD10568"/>
      <c r="AE10568" t="s">
        <v>565</v>
      </c>
      <c r="AF10568" s="119" t="str">
        <f t="shared" si="662"/>
        <v>NA</v>
      </c>
      <c r="AG10568" s="119"/>
      <c r="AH10568" s="119"/>
      <c r="AI10568" s="119"/>
      <c r="AJ10568" s="119" t="str">
        <f t="shared" si="663"/>
        <v>NA</v>
      </c>
      <c r="AK10568" s="190"/>
      <c r="AL10568" s="191"/>
    </row>
    <row r="10569" spans="1:38" x14ac:dyDescent="0.25">
      <c r="A10569" t="s">
        <v>37532</v>
      </c>
      <c r="B10569" t="s">
        <v>37531</v>
      </c>
      <c r="C10569" t="s">
        <v>4761</v>
      </c>
      <c r="D10569" t="s">
        <v>804</v>
      </c>
      <c r="E10569" t="s">
        <v>4025</v>
      </c>
      <c r="F10569" t="s">
        <v>54</v>
      </c>
      <c r="G10569"/>
      <c r="H10569" t="s">
        <v>49576</v>
      </c>
      <c r="I10569" t="s">
        <v>56037</v>
      </c>
      <c r="J10569" t="s">
        <v>37533</v>
      </c>
      <c r="K10569" t="s">
        <v>565</v>
      </c>
      <c r="L10569" s="119" t="str">
        <f t="shared" si="660"/>
        <v>NA</v>
      </c>
      <c r="M10569" s="119"/>
      <c r="N10569" s="120" t="str">
        <f t="shared" si="661"/>
        <v>NA</v>
      </c>
      <c r="O10569" s="120"/>
      <c r="P10569"/>
      <c r="Q10569"/>
      <c r="R10569"/>
      <c r="S10569"/>
      <c r="T10569"/>
      <c r="U10569" t="s">
        <v>28115</v>
      </c>
      <c r="V10569" t="s">
        <v>28113</v>
      </c>
      <c r="W10569" t="s">
        <v>28114</v>
      </c>
      <c r="X10569" t="s">
        <v>193</v>
      </c>
      <c r="Y10569" t="s">
        <v>3416</v>
      </c>
      <c r="Z10569" t="s">
        <v>54</v>
      </c>
      <c r="AA10569"/>
      <c r="AB10569" t="s">
        <v>48968</v>
      </c>
      <c r="AC10569" t="s">
        <v>55445</v>
      </c>
      <c r="AD10569"/>
      <c r="AE10569" t="s">
        <v>565</v>
      </c>
      <c r="AF10569" s="119" t="str">
        <f t="shared" si="662"/>
        <v>NA</v>
      </c>
      <c r="AG10569" s="119"/>
      <c r="AH10569" s="119"/>
      <c r="AI10569" s="119"/>
      <c r="AJ10569" s="119" t="str">
        <f t="shared" si="663"/>
        <v>NA</v>
      </c>
      <c r="AK10569" s="190"/>
      <c r="AL10569" s="191"/>
    </row>
    <row r="10570" spans="1:38" x14ac:dyDescent="0.25">
      <c r="A10570" t="s">
        <v>36968</v>
      </c>
      <c r="B10570" t="s">
        <v>36967</v>
      </c>
      <c r="C10570" t="s">
        <v>36787</v>
      </c>
      <c r="D10570" t="s">
        <v>804</v>
      </c>
      <c r="E10570" t="s">
        <v>456</v>
      </c>
      <c r="F10570" t="s">
        <v>54</v>
      </c>
      <c r="G10570"/>
      <c r="H10570" t="s">
        <v>49577</v>
      </c>
      <c r="I10570" t="s">
        <v>56038</v>
      </c>
      <c r="J10570" t="s">
        <v>36969</v>
      </c>
      <c r="K10570" t="s">
        <v>565</v>
      </c>
      <c r="L10570" s="119" t="str">
        <f t="shared" si="660"/>
        <v>NA</v>
      </c>
      <c r="M10570" s="119"/>
      <c r="N10570" s="120" t="str">
        <f t="shared" si="661"/>
        <v>NA</v>
      </c>
      <c r="O10570" s="120"/>
      <c r="P10570"/>
      <c r="Q10570"/>
      <c r="R10570"/>
      <c r="S10570"/>
      <c r="T10570"/>
      <c r="U10570" t="s">
        <v>34537</v>
      </c>
      <c r="V10570" t="s">
        <v>34536</v>
      </c>
      <c r="W10570" t="s">
        <v>27325</v>
      </c>
      <c r="X10570" t="s">
        <v>193</v>
      </c>
      <c r="Y10570" t="s">
        <v>3416</v>
      </c>
      <c r="Z10570" t="s">
        <v>54</v>
      </c>
      <c r="AA10570"/>
      <c r="AB10570" t="s">
        <v>48968</v>
      </c>
      <c r="AC10570" t="s">
        <v>55445</v>
      </c>
      <c r="AD10570"/>
      <c r="AE10570" t="s">
        <v>565</v>
      </c>
      <c r="AF10570" s="119" t="str">
        <f t="shared" si="662"/>
        <v>NA</v>
      </c>
      <c r="AG10570" s="119"/>
      <c r="AH10570" s="119"/>
      <c r="AI10570" s="119"/>
      <c r="AJ10570" s="119" t="str">
        <f t="shared" si="663"/>
        <v>NA</v>
      </c>
      <c r="AK10570" s="190"/>
      <c r="AL10570" s="191"/>
    </row>
    <row r="10571" spans="1:38" x14ac:dyDescent="0.25">
      <c r="A10571" t="s">
        <v>36286</v>
      </c>
      <c r="B10571" t="s">
        <v>36285</v>
      </c>
      <c r="C10571" t="s">
        <v>35886</v>
      </c>
      <c r="D10571" t="s">
        <v>804</v>
      </c>
      <c r="E10571" t="s">
        <v>462</v>
      </c>
      <c r="F10571" t="s">
        <v>54</v>
      </c>
      <c r="G10571"/>
      <c r="H10571" t="s">
        <v>49578</v>
      </c>
      <c r="I10571" t="s">
        <v>56039</v>
      </c>
      <c r="J10571" t="s">
        <v>36286</v>
      </c>
      <c r="K10571" t="s">
        <v>565</v>
      </c>
      <c r="L10571" s="119" t="str">
        <f t="shared" si="660"/>
        <v>NA</v>
      </c>
      <c r="M10571" s="119"/>
      <c r="N10571" s="120" t="str">
        <f t="shared" si="661"/>
        <v>NA</v>
      </c>
      <c r="O10571" s="120"/>
      <c r="P10571"/>
      <c r="Q10571"/>
      <c r="R10571"/>
      <c r="S10571"/>
      <c r="T10571"/>
      <c r="U10571" t="s">
        <v>30426</v>
      </c>
      <c r="V10571" t="s">
        <v>30425</v>
      </c>
      <c r="W10571" t="s">
        <v>29626</v>
      </c>
      <c r="X10571" t="s">
        <v>193</v>
      </c>
      <c r="Y10571" t="s">
        <v>3416</v>
      </c>
      <c r="Z10571" t="s">
        <v>54</v>
      </c>
      <c r="AA10571"/>
      <c r="AB10571" t="s">
        <v>48969</v>
      </c>
      <c r="AC10571" t="s">
        <v>55445</v>
      </c>
      <c r="AD10571" t="s">
        <v>30427</v>
      </c>
      <c r="AE10571" t="s">
        <v>565</v>
      </c>
      <c r="AF10571" s="119" t="str">
        <f t="shared" si="662"/>
        <v>NA</v>
      </c>
      <c r="AG10571" s="119"/>
      <c r="AH10571" s="119"/>
      <c r="AI10571" s="119"/>
      <c r="AJ10571" s="119" t="str">
        <f t="shared" si="663"/>
        <v>NA</v>
      </c>
      <c r="AK10571" s="190"/>
      <c r="AL10571" s="191"/>
    </row>
    <row r="10572" spans="1:38" x14ac:dyDescent="0.25">
      <c r="A10572" t="s">
        <v>36376</v>
      </c>
      <c r="B10572" t="s">
        <v>36374</v>
      </c>
      <c r="C10572" t="s">
        <v>36375</v>
      </c>
      <c r="D10572" t="s">
        <v>804</v>
      </c>
      <c r="E10572" t="s">
        <v>10691</v>
      </c>
      <c r="F10572" t="s">
        <v>54</v>
      </c>
      <c r="G10572"/>
      <c r="H10572" t="s">
        <v>49579</v>
      </c>
      <c r="I10572" t="s">
        <v>56040</v>
      </c>
      <c r="J10572"/>
      <c r="K10572" t="s">
        <v>565</v>
      </c>
      <c r="L10572" s="119" t="str">
        <f t="shared" si="660"/>
        <v>NA</v>
      </c>
      <c r="M10572" s="119"/>
      <c r="N10572" s="120" t="str">
        <f t="shared" si="661"/>
        <v>NA</v>
      </c>
      <c r="O10572" s="120"/>
      <c r="P10572"/>
      <c r="Q10572"/>
      <c r="R10572"/>
      <c r="S10572"/>
      <c r="T10572"/>
      <c r="U10572" t="s">
        <v>28965</v>
      </c>
      <c r="V10572" t="s">
        <v>28963</v>
      </c>
      <c r="W10572" t="s">
        <v>28964</v>
      </c>
      <c r="X10572" t="s">
        <v>193</v>
      </c>
      <c r="Y10572" t="s">
        <v>3416</v>
      </c>
      <c r="Z10572" t="s">
        <v>54</v>
      </c>
      <c r="AA10572"/>
      <c r="AB10572" t="s">
        <v>48968</v>
      </c>
      <c r="AC10572" t="s">
        <v>55445</v>
      </c>
      <c r="AD10572"/>
      <c r="AE10572" t="s">
        <v>565</v>
      </c>
      <c r="AF10572" s="119" t="str">
        <f t="shared" si="662"/>
        <v>NA</v>
      </c>
      <c r="AG10572" s="119"/>
      <c r="AH10572" s="119"/>
      <c r="AI10572" s="119"/>
      <c r="AJ10572" s="119" t="str">
        <f t="shared" si="663"/>
        <v>NA</v>
      </c>
      <c r="AK10572" s="190"/>
      <c r="AL10572" s="191"/>
    </row>
    <row r="10573" spans="1:38" x14ac:dyDescent="0.25">
      <c r="A10573" t="s">
        <v>36371</v>
      </c>
      <c r="B10573" t="s">
        <v>36369</v>
      </c>
      <c r="C10573" t="s">
        <v>36370</v>
      </c>
      <c r="D10573" t="s">
        <v>804</v>
      </c>
      <c r="E10573" t="s">
        <v>11914</v>
      </c>
      <c r="F10573" t="s">
        <v>54</v>
      </c>
      <c r="G10573"/>
      <c r="H10573" t="s">
        <v>49580</v>
      </c>
      <c r="I10573" t="s">
        <v>56041</v>
      </c>
      <c r="J10573"/>
      <c r="K10573" t="s">
        <v>565</v>
      </c>
      <c r="L10573" s="119" t="str">
        <f t="shared" si="660"/>
        <v>NA</v>
      </c>
      <c r="M10573" s="119"/>
      <c r="N10573" s="120" t="str">
        <f t="shared" si="661"/>
        <v>NA</v>
      </c>
      <c r="O10573" s="120"/>
      <c r="P10573"/>
      <c r="Q10573"/>
      <c r="R10573"/>
      <c r="S10573"/>
      <c r="T10573"/>
      <c r="U10573" t="s">
        <v>27552</v>
      </c>
      <c r="V10573" t="s">
        <v>27550</v>
      </c>
      <c r="W10573" t="s">
        <v>27551</v>
      </c>
      <c r="X10573" t="s">
        <v>193</v>
      </c>
      <c r="Y10573" t="s">
        <v>3416</v>
      </c>
      <c r="Z10573" t="s">
        <v>54</v>
      </c>
      <c r="AA10573"/>
      <c r="AB10573" t="s">
        <v>48968</v>
      </c>
      <c r="AC10573" t="s">
        <v>55445</v>
      </c>
      <c r="AD10573" t="s">
        <v>27552</v>
      </c>
      <c r="AE10573" t="s">
        <v>565</v>
      </c>
      <c r="AF10573" s="119" t="str">
        <f t="shared" si="662"/>
        <v>NA</v>
      </c>
      <c r="AG10573" s="119"/>
      <c r="AH10573" s="119"/>
      <c r="AI10573" s="119"/>
      <c r="AJ10573" s="119" t="str">
        <f t="shared" si="663"/>
        <v>NA</v>
      </c>
      <c r="AK10573" s="190"/>
      <c r="AL10573" s="191"/>
    </row>
    <row r="10574" spans="1:38" x14ac:dyDescent="0.25">
      <c r="A10574" t="s">
        <v>37075</v>
      </c>
      <c r="B10574" t="s">
        <v>37073</v>
      </c>
      <c r="C10574" t="s">
        <v>37074</v>
      </c>
      <c r="D10574" t="s">
        <v>804</v>
      </c>
      <c r="E10574" t="s">
        <v>4485</v>
      </c>
      <c r="F10574" t="s">
        <v>54</v>
      </c>
      <c r="G10574"/>
      <c r="H10574" t="s">
        <v>49581</v>
      </c>
      <c r="I10574" t="s">
        <v>56042</v>
      </c>
      <c r="J10574" t="s">
        <v>37076</v>
      </c>
      <c r="K10574" t="s">
        <v>565</v>
      </c>
      <c r="L10574" s="119" t="str">
        <f t="shared" si="660"/>
        <v>NA</v>
      </c>
      <c r="M10574" s="119"/>
      <c r="N10574" s="120" t="str">
        <f t="shared" si="661"/>
        <v>NA</v>
      </c>
      <c r="O10574" s="120"/>
      <c r="P10574"/>
      <c r="Q10574"/>
      <c r="R10574"/>
      <c r="S10574"/>
      <c r="T10574"/>
      <c r="U10574" t="s">
        <v>29163</v>
      </c>
      <c r="V10574" t="s">
        <v>29161</v>
      </c>
      <c r="W10574" t="s">
        <v>29162</v>
      </c>
      <c r="X10574" t="s">
        <v>193</v>
      </c>
      <c r="Y10574" t="s">
        <v>3416</v>
      </c>
      <c r="Z10574" t="s">
        <v>54</v>
      </c>
      <c r="AA10574"/>
      <c r="AB10574" t="s">
        <v>48968</v>
      </c>
      <c r="AC10574" t="s">
        <v>55445</v>
      </c>
      <c r="AD10574" t="s">
        <v>29163</v>
      </c>
      <c r="AE10574" t="s">
        <v>565</v>
      </c>
      <c r="AF10574" s="119" t="str">
        <f t="shared" si="662"/>
        <v>NA</v>
      </c>
      <c r="AG10574" s="119"/>
      <c r="AH10574" s="119"/>
      <c r="AI10574" s="119"/>
      <c r="AJ10574" s="119" t="str">
        <f t="shared" si="663"/>
        <v>NA</v>
      </c>
      <c r="AK10574" s="190"/>
      <c r="AL10574" s="191"/>
    </row>
    <row r="10575" spans="1:38" x14ac:dyDescent="0.25">
      <c r="A10575" t="s">
        <v>36769</v>
      </c>
      <c r="B10575" t="s">
        <v>36768</v>
      </c>
      <c r="C10575" t="s">
        <v>3975</v>
      </c>
      <c r="D10575" t="s">
        <v>804</v>
      </c>
      <c r="E10575" t="s">
        <v>5794</v>
      </c>
      <c r="F10575" t="s">
        <v>54</v>
      </c>
      <c r="G10575"/>
      <c r="H10575" t="s">
        <v>49582</v>
      </c>
      <c r="I10575" t="s">
        <v>56043</v>
      </c>
      <c r="J10575" t="s">
        <v>36770</v>
      </c>
      <c r="K10575" t="s">
        <v>565</v>
      </c>
      <c r="L10575" s="119" t="str">
        <f t="shared" si="660"/>
        <v>NA</v>
      </c>
      <c r="M10575" s="119"/>
      <c r="N10575" s="120" t="str">
        <f t="shared" si="661"/>
        <v>NA</v>
      </c>
      <c r="O10575" s="120"/>
      <c r="P10575"/>
      <c r="Q10575"/>
      <c r="R10575"/>
      <c r="S10575"/>
      <c r="T10575"/>
      <c r="U10575" t="s">
        <v>30734</v>
      </c>
      <c r="V10575" t="s">
        <v>30732</v>
      </c>
      <c r="W10575" t="s">
        <v>30733</v>
      </c>
      <c r="X10575" t="s">
        <v>193</v>
      </c>
      <c r="Y10575" t="s">
        <v>20450</v>
      </c>
      <c r="Z10575" t="s">
        <v>54</v>
      </c>
      <c r="AA10575"/>
      <c r="AB10575" t="s">
        <v>48970</v>
      </c>
      <c r="AC10575" t="s">
        <v>55446</v>
      </c>
      <c r="AD10575" t="s">
        <v>30734</v>
      </c>
      <c r="AE10575" t="s">
        <v>565</v>
      </c>
      <c r="AF10575" s="119" t="str">
        <f t="shared" si="662"/>
        <v>NA</v>
      </c>
      <c r="AG10575" s="119"/>
      <c r="AH10575" s="119"/>
      <c r="AI10575" s="119"/>
      <c r="AJ10575" s="119" t="str">
        <f t="shared" si="663"/>
        <v>NA</v>
      </c>
      <c r="AK10575" s="190"/>
      <c r="AL10575" s="191"/>
    </row>
    <row r="10576" spans="1:38" x14ac:dyDescent="0.25">
      <c r="A10576" t="s">
        <v>36315</v>
      </c>
      <c r="B10576" t="s">
        <v>36313</v>
      </c>
      <c r="C10576" t="s">
        <v>36314</v>
      </c>
      <c r="D10576" t="s">
        <v>804</v>
      </c>
      <c r="E10576" t="s">
        <v>5794</v>
      </c>
      <c r="F10576" t="s">
        <v>54</v>
      </c>
      <c r="G10576"/>
      <c r="H10576" t="s">
        <v>49582</v>
      </c>
      <c r="I10576" t="s">
        <v>56043</v>
      </c>
      <c r="J10576" t="s">
        <v>36315</v>
      </c>
      <c r="K10576" t="s">
        <v>565</v>
      </c>
      <c r="L10576" s="119" t="str">
        <f t="shared" si="660"/>
        <v>NA</v>
      </c>
      <c r="M10576" s="119"/>
      <c r="N10576" s="120" t="str">
        <f t="shared" si="661"/>
        <v>NA</v>
      </c>
      <c r="O10576" s="120"/>
      <c r="P10576"/>
      <c r="Q10576"/>
      <c r="R10576"/>
      <c r="S10576"/>
      <c r="T10576"/>
      <c r="U10576" t="s">
        <v>29681</v>
      </c>
      <c r="V10576" t="s">
        <v>29679</v>
      </c>
      <c r="W10576" t="s">
        <v>29680</v>
      </c>
      <c r="X10576" t="s">
        <v>193</v>
      </c>
      <c r="Y10576" t="s">
        <v>20450</v>
      </c>
      <c r="Z10576" t="s">
        <v>54</v>
      </c>
      <c r="AA10576"/>
      <c r="AB10576" t="s">
        <v>48971</v>
      </c>
      <c r="AC10576" t="s">
        <v>55446</v>
      </c>
      <c r="AD10576" t="s">
        <v>29682</v>
      </c>
      <c r="AE10576" t="s">
        <v>565</v>
      </c>
      <c r="AF10576" s="119" t="str">
        <f t="shared" si="662"/>
        <v>NA</v>
      </c>
      <c r="AG10576" s="119"/>
      <c r="AH10576" s="119"/>
      <c r="AI10576" s="119"/>
      <c r="AJ10576" s="119" t="str">
        <f t="shared" si="663"/>
        <v>NA</v>
      </c>
      <c r="AK10576" s="190"/>
      <c r="AL10576" s="191"/>
    </row>
    <row r="10577" spans="1:38" x14ac:dyDescent="0.25">
      <c r="A10577" t="s">
        <v>37880</v>
      </c>
      <c r="B10577" t="s">
        <v>37879</v>
      </c>
      <c r="C10577" t="s">
        <v>35867</v>
      </c>
      <c r="D10577" t="s">
        <v>804</v>
      </c>
      <c r="E10577" t="s">
        <v>3416</v>
      </c>
      <c r="F10577" t="s">
        <v>54</v>
      </c>
      <c r="G10577"/>
      <c r="H10577" t="s">
        <v>49583</v>
      </c>
      <c r="I10577" t="s">
        <v>56044</v>
      </c>
      <c r="J10577" t="s">
        <v>37881</v>
      </c>
      <c r="K10577" t="s">
        <v>565</v>
      </c>
      <c r="L10577" s="119" t="str">
        <f t="shared" si="660"/>
        <v>NA</v>
      </c>
      <c r="M10577" s="119"/>
      <c r="N10577" s="120" t="str">
        <f t="shared" si="661"/>
        <v>NA</v>
      </c>
      <c r="O10577" s="120"/>
      <c r="P10577"/>
      <c r="Q10577"/>
      <c r="R10577"/>
      <c r="S10577"/>
      <c r="T10577"/>
      <c r="U10577" t="s">
        <v>30775</v>
      </c>
      <c r="V10577" t="s">
        <v>30773</v>
      </c>
      <c r="W10577" t="s">
        <v>30774</v>
      </c>
      <c r="X10577" t="s">
        <v>193</v>
      </c>
      <c r="Y10577" t="s">
        <v>20450</v>
      </c>
      <c r="Z10577" t="s">
        <v>54</v>
      </c>
      <c r="AA10577"/>
      <c r="AB10577" t="s">
        <v>48970</v>
      </c>
      <c r="AC10577" t="s">
        <v>55446</v>
      </c>
      <c r="AD10577" t="s">
        <v>30775</v>
      </c>
      <c r="AE10577" t="s">
        <v>565</v>
      </c>
      <c r="AF10577" s="119" t="str">
        <f t="shared" si="662"/>
        <v>NA</v>
      </c>
      <c r="AG10577" s="119"/>
      <c r="AH10577" s="119"/>
      <c r="AI10577" s="119"/>
      <c r="AJ10577" s="119" t="str">
        <f t="shared" si="663"/>
        <v>NA</v>
      </c>
      <c r="AK10577" s="190"/>
      <c r="AL10577" s="191"/>
    </row>
    <row r="10578" spans="1:38" x14ac:dyDescent="0.25">
      <c r="A10578" t="s">
        <v>37238</v>
      </c>
      <c r="B10578" t="s">
        <v>37236</v>
      </c>
      <c r="C10578" t="s">
        <v>37237</v>
      </c>
      <c r="D10578" t="s">
        <v>804</v>
      </c>
      <c r="E10578" t="s">
        <v>15789</v>
      </c>
      <c r="F10578" t="s">
        <v>54</v>
      </c>
      <c r="G10578"/>
      <c r="H10578" t="s">
        <v>49584</v>
      </c>
      <c r="I10578" t="s">
        <v>56045</v>
      </c>
      <c r="J10578" t="s">
        <v>37238</v>
      </c>
      <c r="K10578" t="s">
        <v>565</v>
      </c>
      <c r="L10578" s="119" t="str">
        <f t="shared" si="660"/>
        <v>NA</v>
      </c>
      <c r="M10578" s="119"/>
      <c r="N10578" s="120" t="str">
        <f t="shared" si="661"/>
        <v>NA</v>
      </c>
      <c r="O10578" s="120"/>
      <c r="P10578"/>
      <c r="Q10578"/>
      <c r="R10578"/>
      <c r="S10578"/>
      <c r="T10578"/>
      <c r="U10578" t="s">
        <v>30333</v>
      </c>
      <c r="V10578" t="s">
        <v>30331</v>
      </c>
      <c r="W10578" t="s">
        <v>30332</v>
      </c>
      <c r="X10578" t="s">
        <v>193</v>
      </c>
      <c r="Y10578" t="s">
        <v>743</v>
      </c>
      <c r="Z10578" t="s">
        <v>54</v>
      </c>
      <c r="AA10578"/>
      <c r="AB10578" t="s">
        <v>48972</v>
      </c>
      <c r="AC10578" t="s">
        <v>55447</v>
      </c>
      <c r="AD10578"/>
      <c r="AE10578" t="s">
        <v>565</v>
      </c>
      <c r="AF10578" s="119" t="str">
        <f t="shared" si="662"/>
        <v>NA</v>
      </c>
      <c r="AG10578" s="119"/>
      <c r="AH10578" s="119"/>
      <c r="AI10578" s="119"/>
      <c r="AJ10578" s="119" t="str">
        <f t="shared" si="663"/>
        <v>NA</v>
      </c>
      <c r="AK10578" s="190"/>
      <c r="AL10578" s="191"/>
    </row>
    <row r="10579" spans="1:38" x14ac:dyDescent="0.25">
      <c r="A10579" t="s">
        <v>36342</v>
      </c>
      <c r="B10579" t="s">
        <v>36340</v>
      </c>
      <c r="C10579" t="s">
        <v>36341</v>
      </c>
      <c r="D10579" t="s">
        <v>804</v>
      </c>
      <c r="E10579" t="s">
        <v>19929</v>
      </c>
      <c r="F10579" t="s">
        <v>54</v>
      </c>
      <c r="G10579"/>
      <c r="H10579" t="s">
        <v>49585</v>
      </c>
      <c r="I10579" t="s">
        <v>56046</v>
      </c>
      <c r="J10579" t="s">
        <v>36342</v>
      </c>
      <c r="K10579" t="s">
        <v>565</v>
      </c>
      <c r="L10579" s="119" t="str">
        <f t="shared" si="660"/>
        <v>NA</v>
      </c>
      <c r="M10579" s="119"/>
      <c r="N10579" s="120" t="str">
        <f t="shared" si="661"/>
        <v>NA</v>
      </c>
      <c r="O10579" s="120"/>
      <c r="P10579"/>
      <c r="Q10579"/>
      <c r="R10579"/>
      <c r="S10579"/>
      <c r="T10579"/>
      <c r="U10579" t="s">
        <v>28737</v>
      </c>
      <c r="V10579" t="s">
        <v>28735</v>
      </c>
      <c r="W10579" t="s">
        <v>28736</v>
      </c>
      <c r="X10579" t="s">
        <v>193</v>
      </c>
      <c r="Y10579" t="s">
        <v>743</v>
      </c>
      <c r="Z10579" t="s">
        <v>54</v>
      </c>
      <c r="AA10579"/>
      <c r="AB10579" t="s">
        <v>48973</v>
      </c>
      <c r="AC10579" t="s">
        <v>55447</v>
      </c>
      <c r="AD10579" t="s">
        <v>28737</v>
      </c>
      <c r="AE10579" t="s">
        <v>565</v>
      </c>
      <c r="AF10579" s="119" t="str">
        <f t="shared" si="662"/>
        <v>NA</v>
      </c>
      <c r="AG10579" s="119"/>
      <c r="AH10579" s="119"/>
      <c r="AI10579" s="119"/>
      <c r="AJ10579" s="119" t="str">
        <f t="shared" si="663"/>
        <v>NA</v>
      </c>
      <c r="AK10579" s="190"/>
      <c r="AL10579" s="191"/>
    </row>
    <row r="10580" spans="1:38" x14ac:dyDescent="0.25">
      <c r="A10580" t="s">
        <v>36607</v>
      </c>
      <c r="B10580" t="s">
        <v>36606</v>
      </c>
      <c r="C10580" t="s">
        <v>3975</v>
      </c>
      <c r="D10580" t="s">
        <v>804</v>
      </c>
      <c r="E10580" t="s">
        <v>18626</v>
      </c>
      <c r="F10580" t="s">
        <v>54</v>
      </c>
      <c r="G10580"/>
      <c r="H10580" t="s">
        <v>49586</v>
      </c>
      <c r="I10580" t="s">
        <v>56047</v>
      </c>
      <c r="J10580" t="s">
        <v>36608</v>
      </c>
      <c r="K10580" t="s">
        <v>565</v>
      </c>
      <c r="L10580" s="119" t="str">
        <f t="shared" si="660"/>
        <v>NA</v>
      </c>
      <c r="M10580" s="119"/>
      <c r="N10580" s="120" t="str">
        <f t="shared" si="661"/>
        <v>NA</v>
      </c>
      <c r="O10580" s="120"/>
      <c r="P10580"/>
      <c r="Q10580"/>
      <c r="R10580"/>
      <c r="S10580"/>
      <c r="T10580"/>
      <c r="U10580" t="s">
        <v>30950</v>
      </c>
      <c r="V10580" t="s">
        <v>30948</v>
      </c>
      <c r="W10580" t="s">
        <v>30949</v>
      </c>
      <c r="X10580" t="s">
        <v>193</v>
      </c>
      <c r="Y10580" t="s">
        <v>7716</v>
      </c>
      <c r="Z10580" t="s">
        <v>54</v>
      </c>
      <c r="AA10580"/>
      <c r="AB10580" t="s">
        <v>48974</v>
      </c>
      <c r="AC10580" t="s">
        <v>55448</v>
      </c>
      <c r="AD10580" t="s">
        <v>30950</v>
      </c>
      <c r="AE10580" t="s">
        <v>565</v>
      </c>
      <c r="AF10580" s="119" t="str">
        <f t="shared" si="662"/>
        <v>NA</v>
      </c>
      <c r="AG10580" s="119"/>
      <c r="AH10580" s="119"/>
      <c r="AI10580" s="119"/>
      <c r="AJ10580" s="119" t="str">
        <f t="shared" si="663"/>
        <v>NA</v>
      </c>
      <c r="AK10580" s="190"/>
      <c r="AL10580" s="191"/>
    </row>
    <row r="10581" spans="1:38" x14ac:dyDescent="0.25">
      <c r="A10581" t="s">
        <v>37323</v>
      </c>
      <c r="B10581" t="s">
        <v>37322</v>
      </c>
      <c r="C10581" t="s">
        <v>5801</v>
      </c>
      <c r="D10581" t="s">
        <v>804</v>
      </c>
      <c r="E10581" t="s">
        <v>19100</v>
      </c>
      <c r="F10581" t="s">
        <v>54</v>
      </c>
      <c r="G10581"/>
      <c r="H10581" t="s">
        <v>49587</v>
      </c>
      <c r="I10581" t="s">
        <v>56048</v>
      </c>
      <c r="J10581" t="s">
        <v>37324</v>
      </c>
      <c r="K10581" t="s">
        <v>565</v>
      </c>
      <c r="L10581" s="119" t="str">
        <f t="shared" si="660"/>
        <v>NA</v>
      </c>
      <c r="M10581" s="119"/>
      <c r="N10581" s="120" t="str">
        <f t="shared" si="661"/>
        <v>NA</v>
      </c>
      <c r="O10581" s="120"/>
      <c r="P10581"/>
      <c r="Q10581"/>
      <c r="R10581"/>
      <c r="S10581"/>
      <c r="T10581"/>
      <c r="U10581" t="s">
        <v>30825</v>
      </c>
      <c r="V10581" t="s">
        <v>30823</v>
      </c>
      <c r="W10581" t="s">
        <v>30824</v>
      </c>
      <c r="X10581" t="s">
        <v>193</v>
      </c>
      <c r="Y10581" t="s">
        <v>7716</v>
      </c>
      <c r="Z10581" t="s">
        <v>54</v>
      </c>
      <c r="AA10581"/>
      <c r="AB10581" t="s">
        <v>48974</v>
      </c>
      <c r="AC10581" t="s">
        <v>55448</v>
      </c>
      <c r="AD10581" t="s">
        <v>30825</v>
      </c>
      <c r="AE10581" t="s">
        <v>565</v>
      </c>
      <c r="AF10581" s="119" t="str">
        <f t="shared" si="662"/>
        <v>NA</v>
      </c>
      <c r="AG10581" s="119"/>
      <c r="AH10581" s="119"/>
      <c r="AI10581" s="119"/>
      <c r="AJ10581" s="119" t="str">
        <f t="shared" si="663"/>
        <v>NA</v>
      </c>
      <c r="AK10581" s="190"/>
      <c r="AL10581" s="191"/>
    </row>
    <row r="10582" spans="1:38" x14ac:dyDescent="0.25">
      <c r="A10582" t="s">
        <v>36393</v>
      </c>
      <c r="B10582" t="s">
        <v>36391</v>
      </c>
      <c r="C10582" t="s">
        <v>36392</v>
      </c>
      <c r="D10582" t="s">
        <v>804</v>
      </c>
      <c r="E10582" t="s">
        <v>477</v>
      </c>
      <c r="F10582" t="s">
        <v>54</v>
      </c>
      <c r="G10582"/>
      <c r="H10582" t="s">
        <v>49588</v>
      </c>
      <c r="I10582" t="s">
        <v>56049</v>
      </c>
      <c r="J10582" t="s">
        <v>36394</v>
      </c>
      <c r="K10582" t="s">
        <v>565</v>
      </c>
      <c r="L10582" s="119" t="str">
        <f t="shared" si="660"/>
        <v>NA</v>
      </c>
      <c r="M10582" s="119"/>
      <c r="N10582" s="120" t="str">
        <f t="shared" si="661"/>
        <v>NA</v>
      </c>
      <c r="O10582" s="120"/>
      <c r="P10582"/>
      <c r="Q10582"/>
      <c r="R10582"/>
      <c r="S10582"/>
      <c r="T10582"/>
      <c r="U10582" t="s">
        <v>29998</v>
      </c>
      <c r="V10582" t="s">
        <v>29996</v>
      </c>
      <c r="W10582" t="s">
        <v>29997</v>
      </c>
      <c r="X10582" t="s">
        <v>193</v>
      </c>
      <c r="Y10582" t="s">
        <v>15789</v>
      </c>
      <c r="Z10582" t="s">
        <v>54</v>
      </c>
      <c r="AA10582"/>
      <c r="AB10582" t="s">
        <v>48975</v>
      </c>
      <c r="AC10582" t="s">
        <v>55449</v>
      </c>
      <c r="AD10582" t="s">
        <v>29998</v>
      </c>
      <c r="AE10582" t="s">
        <v>565</v>
      </c>
      <c r="AF10582" s="119" t="str">
        <f t="shared" si="662"/>
        <v>NA</v>
      </c>
      <c r="AG10582" s="119"/>
      <c r="AH10582" s="119"/>
      <c r="AI10582" s="119"/>
      <c r="AJ10582" s="119" t="str">
        <f t="shared" si="663"/>
        <v>NA</v>
      </c>
      <c r="AK10582" s="190"/>
      <c r="AL10582" s="191"/>
    </row>
    <row r="10583" spans="1:38" x14ac:dyDescent="0.25">
      <c r="A10583" t="s">
        <v>36299</v>
      </c>
      <c r="B10583" t="s">
        <v>36297</v>
      </c>
      <c r="C10583" t="s">
        <v>36298</v>
      </c>
      <c r="D10583" t="s">
        <v>804</v>
      </c>
      <c r="E10583" t="s">
        <v>477</v>
      </c>
      <c r="F10583" t="s">
        <v>54</v>
      </c>
      <c r="G10583"/>
      <c r="H10583" t="s">
        <v>49588</v>
      </c>
      <c r="I10583" t="s">
        <v>56049</v>
      </c>
      <c r="J10583" t="s">
        <v>36300</v>
      </c>
      <c r="K10583" t="s">
        <v>565</v>
      </c>
      <c r="L10583" s="119" t="str">
        <f t="shared" si="660"/>
        <v>NA</v>
      </c>
      <c r="M10583" s="119"/>
      <c r="N10583" s="120" t="str">
        <f t="shared" si="661"/>
        <v>NA</v>
      </c>
      <c r="O10583" s="120"/>
      <c r="P10583"/>
      <c r="Q10583"/>
      <c r="R10583"/>
      <c r="S10583"/>
      <c r="T10583"/>
      <c r="U10583" t="s">
        <v>29790</v>
      </c>
      <c r="V10583" t="s">
        <v>29788</v>
      </c>
      <c r="W10583" t="s">
        <v>29789</v>
      </c>
      <c r="X10583" t="s">
        <v>193</v>
      </c>
      <c r="Y10583" t="s">
        <v>15789</v>
      </c>
      <c r="Z10583" t="s">
        <v>54</v>
      </c>
      <c r="AA10583"/>
      <c r="AB10583" t="s">
        <v>48976</v>
      </c>
      <c r="AC10583" t="s">
        <v>55449</v>
      </c>
      <c r="AD10583"/>
      <c r="AE10583" t="s">
        <v>565</v>
      </c>
      <c r="AF10583" s="119" t="str">
        <f t="shared" si="662"/>
        <v>NA</v>
      </c>
      <c r="AG10583" s="119"/>
      <c r="AH10583" s="119"/>
      <c r="AI10583" s="119"/>
      <c r="AJ10583" s="119" t="str">
        <f t="shared" si="663"/>
        <v>NA</v>
      </c>
      <c r="AK10583" s="190"/>
      <c r="AL10583" s="191"/>
    </row>
    <row r="10584" spans="1:38" x14ac:dyDescent="0.25">
      <c r="A10584" t="s">
        <v>37176</v>
      </c>
      <c r="B10584" t="s">
        <v>37175</v>
      </c>
      <c r="C10584" t="s">
        <v>22718</v>
      </c>
      <c r="D10584" t="s">
        <v>804</v>
      </c>
      <c r="E10584" t="s">
        <v>17957</v>
      </c>
      <c r="F10584" t="s">
        <v>54</v>
      </c>
      <c r="G10584"/>
      <c r="H10584" t="s">
        <v>49589</v>
      </c>
      <c r="I10584" t="s">
        <v>56050</v>
      </c>
      <c r="J10584" t="s">
        <v>37177</v>
      </c>
      <c r="K10584" t="s">
        <v>565</v>
      </c>
      <c r="L10584" s="119" t="str">
        <f t="shared" si="660"/>
        <v>NA</v>
      </c>
      <c r="M10584" s="119"/>
      <c r="N10584" s="120" t="str">
        <f t="shared" si="661"/>
        <v>NA</v>
      </c>
      <c r="O10584" s="120"/>
      <c r="P10584"/>
      <c r="Q10584"/>
      <c r="R10584"/>
      <c r="S10584"/>
      <c r="T10584"/>
      <c r="U10584" t="s">
        <v>28747</v>
      </c>
      <c r="V10584" t="s">
        <v>28745</v>
      </c>
      <c r="W10584" t="s">
        <v>28746</v>
      </c>
      <c r="X10584" t="s">
        <v>193</v>
      </c>
      <c r="Y10584" t="s">
        <v>15789</v>
      </c>
      <c r="Z10584" t="s">
        <v>54</v>
      </c>
      <c r="AA10584"/>
      <c r="AB10584" t="s">
        <v>48975</v>
      </c>
      <c r="AC10584" t="s">
        <v>55449</v>
      </c>
      <c r="AD10584"/>
      <c r="AE10584" t="s">
        <v>565</v>
      </c>
      <c r="AF10584" s="119" t="str">
        <f t="shared" si="662"/>
        <v>NA</v>
      </c>
      <c r="AG10584" s="119"/>
      <c r="AH10584" s="119"/>
      <c r="AI10584" s="119"/>
      <c r="AJ10584" s="119" t="str">
        <f t="shared" si="663"/>
        <v>NA</v>
      </c>
      <c r="AK10584" s="190"/>
      <c r="AL10584" s="191"/>
    </row>
    <row r="10585" spans="1:38" x14ac:dyDescent="0.25">
      <c r="A10585" t="s">
        <v>36308</v>
      </c>
      <c r="B10585" t="s">
        <v>36306</v>
      </c>
      <c r="C10585" t="s">
        <v>36307</v>
      </c>
      <c r="D10585" t="s">
        <v>804</v>
      </c>
      <c r="E10585" t="s">
        <v>5327</v>
      </c>
      <c r="F10585" t="s">
        <v>54</v>
      </c>
      <c r="G10585"/>
      <c r="H10585" t="s">
        <v>49590</v>
      </c>
      <c r="I10585" t="s">
        <v>56051</v>
      </c>
      <c r="J10585" t="s">
        <v>36308</v>
      </c>
      <c r="K10585" t="s">
        <v>565</v>
      </c>
      <c r="L10585" s="119" t="str">
        <f t="shared" si="660"/>
        <v>NA</v>
      </c>
      <c r="M10585" s="119"/>
      <c r="N10585" s="120" t="str">
        <f t="shared" si="661"/>
        <v>NA</v>
      </c>
      <c r="O10585" s="120"/>
      <c r="P10585"/>
      <c r="Q10585"/>
      <c r="R10585"/>
      <c r="S10585"/>
      <c r="T10585"/>
      <c r="U10585" t="s">
        <v>30176</v>
      </c>
      <c r="V10585" t="s">
        <v>30174</v>
      </c>
      <c r="W10585" t="s">
        <v>30175</v>
      </c>
      <c r="X10585" t="s">
        <v>193</v>
      </c>
      <c r="Y10585" t="s">
        <v>15789</v>
      </c>
      <c r="Z10585" t="s">
        <v>54</v>
      </c>
      <c r="AA10585"/>
      <c r="AB10585" t="s">
        <v>48976</v>
      </c>
      <c r="AC10585" t="s">
        <v>55449</v>
      </c>
      <c r="AD10585" t="s">
        <v>30177</v>
      </c>
      <c r="AE10585" t="s">
        <v>565</v>
      </c>
      <c r="AF10585" s="119" t="str">
        <f t="shared" si="662"/>
        <v>NA</v>
      </c>
      <c r="AG10585" s="119"/>
      <c r="AH10585" s="119"/>
      <c r="AI10585" s="119"/>
      <c r="AJ10585" s="119" t="str">
        <f t="shared" si="663"/>
        <v>NA</v>
      </c>
      <c r="AK10585" s="190"/>
      <c r="AL10585" s="191"/>
    </row>
    <row r="10586" spans="1:38" x14ac:dyDescent="0.25">
      <c r="A10586" t="s">
        <v>36357</v>
      </c>
      <c r="B10586" t="s">
        <v>36355</v>
      </c>
      <c r="C10586" t="s">
        <v>36356</v>
      </c>
      <c r="D10586" t="s">
        <v>804</v>
      </c>
      <c r="E10586" t="s">
        <v>8980</v>
      </c>
      <c r="F10586" t="s">
        <v>54</v>
      </c>
      <c r="G10586"/>
      <c r="H10586" t="s">
        <v>49591</v>
      </c>
      <c r="I10586" t="s">
        <v>56052</v>
      </c>
      <c r="J10586"/>
      <c r="K10586" t="s">
        <v>565</v>
      </c>
      <c r="L10586" s="119" t="str">
        <f t="shared" si="660"/>
        <v>NA</v>
      </c>
      <c r="M10586" s="119"/>
      <c r="N10586" s="120" t="str">
        <f t="shared" si="661"/>
        <v>NA</v>
      </c>
      <c r="O10586" s="120"/>
      <c r="P10586"/>
      <c r="Q10586"/>
      <c r="R10586"/>
      <c r="S10586"/>
      <c r="T10586"/>
      <c r="U10586" t="s">
        <v>28747</v>
      </c>
      <c r="V10586" t="s">
        <v>28748</v>
      </c>
      <c r="W10586" t="s">
        <v>28749</v>
      </c>
      <c r="X10586" t="s">
        <v>193</v>
      </c>
      <c r="Y10586" t="s">
        <v>15789</v>
      </c>
      <c r="Z10586" t="s">
        <v>54</v>
      </c>
      <c r="AA10586"/>
      <c r="AB10586" t="s">
        <v>48975</v>
      </c>
      <c r="AC10586" t="s">
        <v>55449</v>
      </c>
      <c r="AD10586" t="s">
        <v>28747</v>
      </c>
      <c r="AE10586" t="s">
        <v>565</v>
      </c>
      <c r="AF10586" s="119" t="str">
        <f t="shared" si="662"/>
        <v>NA</v>
      </c>
      <c r="AG10586" s="119"/>
      <c r="AH10586" s="119"/>
      <c r="AI10586" s="119"/>
      <c r="AJ10586" s="119" t="str">
        <f t="shared" si="663"/>
        <v>NA</v>
      </c>
      <c r="AK10586" s="190"/>
      <c r="AL10586" s="191"/>
    </row>
    <row r="10587" spans="1:38" x14ac:dyDescent="0.25">
      <c r="A10587" t="s">
        <v>36546</v>
      </c>
      <c r="B10587" t="s">
        <v>36545</v>
      </c>
      <c r="C10587" t="s">
        <v>3975</v>
      </c>
      <c r="D10587" t="s">
        <v>804</v>
      </c>
      <c r="E10587" t="s">
        <v>27642</v>
      </c>
      <c r="F10587" t="s">
        <v>54</v>
      </c>
      <c r="G10587"/>
      <c r="H10587" t="s">
        <v>49592</v>
      </c>
      <c r="I10587" t="s">
        <v>56053</v>
      </c>
      <c r="J10587"/>
      <c r="K10587" t="s">
        <v>565</v>
      </c>
      <c r="L10587" s="119" t="str">
        <f t="shared" si="660"/>
        <v>NA</v>
      </c>
      <c r="M10587" s="119"/>
      <c r="N10587" s="120" t="str">
        <f t="shared" si="661"/>
        <v>NA</v>
      </c>
      <c r="O10587" s="120"/>
      <c r="P10587"/>
      <c r="Q10587"/>
      <c r="R10587"/>
      <c r="S10587"/>
      <c r="T10587"/>
      <c r="U10587" t="s">
        <v>28051</v>
      </c>
      <c r="V10587" t="s">
        <v>28053</v>
      </c>
      <c r="W10587" t="s">
        <v>27253</v>
      </c>
      <c r="X10587" t="s">
        <v>193</v>
      </c>
      <c r="Y10587" t="s">
        <v>15789</v>
      </c>
      <c r="Z10587" t="s">
        <v>54</v>
      </c>
      <c r="AA10587"/>
      <c r="AB10587" t="s">
        <v>48975</v>
      </c>
      <c r="AC10587" t="s">
        <v>55449</v>
      </c>
      <c r="AD10587" t="s">
        <v>28051</v>
      </c>
      <c r="AE10587" t="s">
        <v>565</v>
      </c>
      <c r="AF10587" s="119" t="str">
        <f t="shared" si="662"/>
        <v>NA</v>
      </c>
      <c r="AG10587" s="119"/>
      <c r="AH10587" s="119"/>
      <c r="AI10587" s="119"/>
      <c r="AJ10587" s="119" t="str">
        <f t="shared" si="663"/>
        <v>NA</v>
      </c>
      <c r="AK10587" s="190"/>
      <c r="AL10587" s="191"/>
    </row>
    <row r="10588" spans="1:38" x14ac:dyDescent="0.25">
      <c r="A10588" t="s">
        <v>36508</v>
      </c>
      <c r="B10588" t="s">
        <v>36506</v>
      </c>
      <c r="C10588" t="s">
        <v>36507</v>
      </c>
      <c r="D10588" t="s">
        <v>804</v>
      </c>
      <c r="E10588" t="s">
        <v>29631</v>
      </c>
      <c r="F10588" t="s">
        <v>54</v>
      </c>
      <c r="G10588"/>
      <c r="H10588" t="s">
        <v>49593</v>
      </c>
      <c r="I10588" t="s">
        <v>56054</v>
      </c>
      <c r="J10588" t="s">
        <v>36508</v>
      </c>
      <c r="K10588" t="s">
        <v>565</v>
      </c>
      <c r="L10588" s="119" t="str">
        <f t="shared" si="660"/>
        <v>NA</v>
      </c>
      <c r="M10588" s="119"/>
      <c r="N10588" s="120" t="str">
        <f t="shared" si="661"/>
        <v>NA</v>
      </c>
      <c r="O10588" s="120"/>
      <c r="P10588"/>
      <c r="Q10588"/>
      <c r="R10588"/>
      <c r="S10588"/>
      <c r="T10588"/>
      <c r="U10588" t="s">
        <v>30630</v>
      </c>
      <c r="V10588" t="s">
        <v>30628</v>
      </c>
      <c r="W10588" t="s">
        <v>30629</v>
      </c>
      <c r="X10588" t="s">
        <v>193</v>
      </c>
      <c r="Y10588" t="s">
        <v>7298</v>
      </c>
      <c r="Z10588" t="s">
        <v>54</v>
      </c>
      <c r="AA10588"/>
      <c r="AB10588" t="s">
        <v>48977</v>
      </c>
      <c r="AC10588" t="s">
        <v>55450</v>
      </c>
      <c r="AD10588" t="s">
        <v>30630</v>
      </c>
      <c r="AE10588" t="s">
        <v>565</v>
      </c>
      <c r="AF10588" s="119" t="str">
        <f t="shared" si="662"/>
        <v>NA</v>
      </c>
      <c r="AG10588" s="119"/>
      <c r="AH10588" s="119"/>
      <c r="AI10588" s="119"/>
      <c r="AJ10588" s="119" t="str">
        <f t="shared" si="663"/>
        <v>NA</v>
      </c>
      <c r="AK10588" s="190"/>
      <c r="AL10588" s="191"/>
    </row>
    <row r="10589" spans="1:38" x14ac:dyDescent="0.25">
      <c r="A10589" t="s">
        <v>37331</v>
      </c>
      <c r="B10589" t="s">
        <v>37329</v>
      </c>
      <c r="C10589" t="s">
        <v>37330</v>
      </c>
      <c r="D10589" t="s">
        <v>804</v>
      </c>
      <c r="E10589" t="s">
        <v>29775</v>
      </c>
      <c r="F10589" t="s">
        <v>54</v>
      </c>
      <c r="G10589"/>
      <c r="H10589" t="s">
        <v>49594</v>
      </c>
      <c r="I10589" t="s">
        <v>56055</v>
      </c>
      <c r="J10589" t="s">
        <v>37332</v>
      </c>
      <c r="K10589" t="s">
        <v>565</v>
      </c>
      <c r="L10589" s="119" t="str">
        <f t="shared" si="660"/>
        <v>NA</v>
      </c>
      <c r="M10589" s="119"/>
      <c r="N10589" s="120" t="str">
        <f t="shared" si="661"/>
        <v>NA</v>
      </c>
      <c r="O10589" s="120"/>
      <c r="P10589"/>
      <c r="Q10589"/>
      <c r="R10589"/>
      <c r="S10589"/>
      <c r="T10589"/>
      <c r="U10589" t="s">
        <v>30736</v>
      </c>
      <c r="V10589" t="s">
        <v>30735</v>
      </c>
      <c r="W10589" t="s">
        <v>30629</v>
      </c>
      <c r="X10589" t="s">
        <v>193</v>
      </c>
      <c r="Y10589" t="s">
        <v>7298</v>
      </c>
      <c r="Z10589" t="s">
        <v>54</v>
      </c>
      <c r="AA10589"/>
      <c r="AB10589" t="s">
        <v>48977</v>
      </c>
      <c r="AC10589" t="s">
        <v>55450</v>
      </c>
      <c r="AD10589" t="s">
        <v>30737</v>
      </c>
      <c r="AE10589" t="s">
        <v>565</v>
      </c>
      <c r="AF10589" s="119" t="str">
        <f t="shared" si="662"/>
        <v>NA</v>
      </c>
      <c r="AG10589" s="119"/>
      <c r="AH10589" s="119"/>
      <c r="AI10589" s="119"/>
      <c r="AJ10589" s="119" t="str">
        <f t="shared" si="663"/>
        <v>NA</v>
      </c>
      <c r="AK10589" s="190"/>
      <c r="AL10589" s="191"/>
    </row>
    <row r="10590" spans="1:38" x14ac:dyDescent="0.25">
      <c r="A10590" t="s">
        <v>36389</v>
      </c>
      <c r="B10590" t="s">
        <v>36387</v>
      </c>
      <c r="C10590" t="s">
        <v>36388</v>
      </c>
      <c r="D10590" t="s">
        <v>804</v>
      </c>
      <c r="E10590" t="s">
        <v>852</v>
      </c>
      <c r="F10590" t="s">
        <v>54</v>
      </c>
      <c r="G10590"/>
      <c r="H10590" t="s">
        <v>49595</v>
      </c>
      <c r="I10590" t="s">
        <v>56056</v>
      </c>
      <c r="J10590" t="s">
        <v>36390</v>
      </c>
      <c r="K10590" t="s">
        <v>565</v>
      </c>
      <c r="L10590" s="119" t="str">
        <f t="shared" si="660"/>
        <v>NA</v>
      </c>
      <c r="M10590" s="119"/>
      <c r="N10590" s="120" t="str">
        <f t="shared" si="661"/>
        <v>NA</v>
      </c>
      <c r="O10590" s="120"/>
      <c r="P10590"/>
      <c r="Q10590"/>
      <c r="R10590"/>
      <c r="S10590"/>
      <c r="T10590"/>
      <c r="U10590" t="s">
        <v>30726</v>
      </c>
      <c r="V10590" t="s">
        <v>30725</v>
      </c>
      <c r="W10590" t="s">
        <v>30629</v>
      </c>
      <c r="X10590" t="s">
        <v>193</v>
      </c>
      <c r="Y10590" t="s">
        <v>7298</v>
      </c>
      <c r="Z10590" t="s">
        <v>54</v>
      </c>
      <c r="AA10590"/>
      <c r="AB10590" t="s">
        <v>48977</v>
      </c>
      <c r="AC10590" t="s">
        <v>55450</v>
      </c>
      <c r="AD10590" t="s">
        <v>30727</v>
      </c>
      <c r="AE10590" t="s">
        <v>565</v>
      </c>
      <c r="AF10590" s="119" t="str">
        <f t="shared" si="662"/>
        <v>NA</v>
      </c>
      <c r="AG10590" s="119"/>
      <c r="AH10590" s="119"/>
      <c r="AI10590" s="119"/>
      <c r="AJ10590" s="119" t="str">
        <f t="shared" si="663"/>
        <v>NA</v>
      </c>
      <c r="AK10590" s="190"/>
      <c r="AL10590" s="191"/>
    </row>
    <row r="10591" spans="1:38" x14ac:dyDescent="0.25">
      <c r="A10591" t="s">
        <v>35879</v>
      </c>
      <c r="B10591" t="s">
        <v>35878</v>
      </c>
      <c r="C10591" t="s">
        <v>3995</v>
      </c>
      <c r="D10591" t="s">
        <v>804</v>
      </c>
      <c r="E10591" t="s">
        <v>12000</v>
      </c>
      <c r="F10591" t="s">
        <v>54</v>
      </c>
      <c r="G10591"/>
      <c r="H10591" t="s">
        <v>49596</v>
      </c>
      <c r="I10591" t="s">
        <v>56057</v>
      </c>
      <c r="J10591" t="s">
        <v>35880</v>
      </c>
      <c r="K10591" t="s">
        <v>565</v>
      </c>
      <c r="L10591" s="119" t="str">
        <f t="shared" si="660"/>
        <v>NA</v>
      </c>
      <c r="M10591" s="119"/>
      <c r="N10591" s="120" t="str">
        <f t="shared" si="661"/>
        <v>NA</v>
      </c>
      <c r="O10591" s="120"/>
      <c r="P10591"/>
      <c r="Q10591"/>
      <c r="R10591"/>
      <c r="S10591"/>
      <c r="T10591"/>
      <c r="U10591" t="s">
        <v>29853</v>
      </c>
      <c r="V10591" t="s">
        <v>29851</v>
      </c>
      <c r="W10591" t="s">
        <v>29852</v>
      </c>
      <c r="X10591" t="s">
        <v>193</v>
      </c>
      <c r="Y10591" t="s">
        <v>7298</v>
      </c>
      <c r="Z10591" t="s">
        <v>54</v>
      </c>
      <c r="AA10591"/>
      <c r="AB10591" t="s">
        <v>48978</v>
      </c>
      <c r="AC10591" t="s">
        <v>55450</v>
      </c>
      <c r="AD10591" t="s">
        <v>29854</v>
      </c>
      <c r="AE10591" t="s">
        <v>565</v>
      </c>
      <c r="AF10591" s="119" t="str">
        <f t="shared" si="662"/>
        <v>NA</v>
      </c>
      <c r="AG10591" s="119"/>
      <c r="AH10591" s="119"/>
      <c r="AI10591" s="119"/>
      <c r="AJ10591" s="119" t="str">
        <f t="shared" si="663"/>
        <v>NA</v>
      </c>
      <c r="AK10591" s="190"/>
      <c r="AL10591" s="191"/>
    </row>
    <row r="10592" spans="1:38" x14ac:dyDescent="0.25">
      <c r="A10592" t="s">
        <v>36291</v>
      </c>
      <c r="B10592" t="s">
        <v>36290</v>
      </c>
      <c r="C10592" t="s">
        <v>3975</v>
      </c>
      <c r="D10592" t="s">
        <v>804</v>
      </c>
      <c r="E10592" t="s">
        <v>36292</v>
      </c>
      <c r="F10592" t="s">
        <v>54</v>
      </c>
      <c r="G10592"/>
      <c r="H10592" t="s">
        <v>49597</v>
      </c>
      <c r="I10592" t="s">
        <v>56058</v>
      </c>
      <c r="J10592" t="s">
        <v>36293</v>
      </c>
      <c r="K10592" t="s">
        <v>565</v>
      </c>
      <c r="L10592" s="119" t="str">
        <f t="shared" si="660"/>
        <v>NA</v>
      </c>
      <c r="M10592" s="119"/>
      <c r="N10592" s="120" t="str">
        <f t="shared" si="661"/>
        <v>NA</v>
      </c>
      <c r="O10592" s="120"/>
      <c r="P10592"/>
      <c r="Q10592"/>
      <c r="R10592"/>
      <c r="S10592"/>
      <c r="T10592"/>
      <c r="U10592" t="s">
        <v>31413</v>
      </c>
      <c r="V10592" t="s">
        <v>31412</v>
      </c>
      <c r="W10592" t="s">
        <v>28375</v>
      </c>
      <c r="X10592" t="s">
        <v>193</v>
      </c>
      <c r="Y10592" t="s">
        <v>7298</v>
      </c>
      <c r="Z10592" t="s">
        <v>54</v>
      </c>
      <c r="AA10592"/>
      <c r="AB10592" t="s">
        <v>48977</v>
      </c>
      <c r="AC10592" t="s">
        <v>55450</v>
      </c>
      <c r="AD10592" t="s">
        <v>31414</v>
      </c>
      <c r="AE10592" t="s">
        <v>565</v>
      </c>
      <c r="AF10592" s="119" t="str">
        <f t="shared" si="662"/>
        <v>NA</v>
      </c>
      <c r="AG10592" s="119"/>
      <c r="AH10592" s="119"/>
      <c r="AI10592" s="119"/>
      <c r="AJ10592" s="119" t="str">
        <f t="shared" si="663"/>
        <v>NA</v>
      </c>
      <c r="AK10592" s="190"/>
      <c r="AL10592" s="191"/>
    </row>
    <row r="10593" spans="1:38" x14ac:dyDescent="0.25">
      <c r="A10593" t="s">
        <v>36462</v>
      </c>
      <c r="B10593" t="s">
        <v>36460</v>
      </c>
      <c r="C10593" t="s">
        <v>36461</v>
      </c>
      <c r="D10593" t="s">
        <v>804</v>
      </c>
      <c r="E10593" t="s">
        <v>5693</v>
      </c>
      <c r="F10593" t="s">
        <v>54</v>
      </c>
      <c r="G10593"/>
      <c r="H10593" t="s">
        <v>49598</v>
      </c>
      <c r="I10593" t="s">
        <v>56059</v>
      </c>
      <c r="J10593"/>
      <c r="K10593" t="s">
        <v>565</v>
      </c>
      <c r="L10593" s="119" t="str">
        <f t="shared" si="660"/>
        <v>NA</v>
      </c>
      <c r="M10593" s="119"/>
      <c r="N10593" s="120" t="str">
        <f t="shared" si="661"/>
        <v>NA</v>
      </c>
      <c r="O10593" s="120"/>
      <c r="P10593"/>
      <c r="Q10593"/>
      <c r="R10593"/>
      <c r="S10593"/>
      <c r="T10593"/>
      <c r="U10593" t="s">
        <v>27153</v>
      </c>
      <c r="V10593" t="s">
        <v>27151</v>
      </c>
      <c r="W10593" t="s">
        <v>27152</v>
      </c>
      <c r="X10593" t="s">
        <v>193</v>
      </c>
      <c r="Y10593" t="s">
        <v>7298</v>
      </c>
      <c r="Z10593" t="s">
        <v>54</v>
      </c>
      <c r="AA10593"/>
      <c r="AB10593" t="s">
        <v>48977</v>
      </c>
      <c r="AC10593" t="s">
        <v>55450</v>
      </c>
      <c r="AD10593"/>
      <c r="AE10593" t="s">
        <v>565</v>
      </c>
      <c r="AF10593" s="119" t="str">
        <f t="shared" si="662"/>
        <v>NA</v>
      </c>
      <c r="AG10593" s="119"/>
      <c r="AH10593" s="119"/>
      <c r="AI10593" s="119"/>
      <c r="AJ10593" s="119" t="str">
        <f t="shared" si="663"/>
        <v>NA</v>
      </c>
      <c r="AK10593" s="190"/>
      <c r="AL10593" s="191"/>
    </row>
    <row r="10594" spans="1:38" x14ac:dyDescent="0.25">
      <c r="A10594" t="s">
        <v>36420</v>
      </c>
      <c r="B10594" t="s">
        <v>36419</v>
      </c>
      <c r="C10594" t="s">
        <v>638</v>
      </c>
      <c r="D10594" t="s">
        <v>804</v>
      </c>
      <c r="E10594" t="s">
        <v>36421</v>
      </c>
      <c r="F10594" t="s">
        <v>54</v>
      </c>
      <c r="G10594"/>
      <c r="H10594" t="s">
        <v>49599</v>
      </c>
      <c r="I10594" t="s">
        <v>56060</v>
      </c>
      <c r="J10594" t="s">
        <v>36422</v>
      </c>
      <c r="K10594" t="s">
        <v>565</v>
      </c>
      <c r="L10594" s="119" t="str">
        <f t="shared" si="660"/>
        <v>NA</v>
      </c>
      <c r="M10594" s="119"/>
      <c r="N10594" s="120" t="str">
        <f t="shared" si="661"/>
        <v>NA</v>
      </c>
      <c r="O10594" s="120"/>
      <c r="P10594"/>
      <c r="Q10594"/>
      <c r="R10594"/>
      <c r="S10594"/>
      <c r="T10594"/>
      <c r="U10594" t="s">
        <v>30450</v>
      </c>
      <c r="V10594" t="s">
        <v>30448</v>
      </c>
      <c r="W10594" t="s">
        <v>30449</v>
      </c>
      <c r="X10594" t="s">
        <v>193</v>
      </c>
      <c r="Y10594" t="s">
        <v>7298</v>
      </c>
      <c r="Z10594" t="s">
        <v>54</v>
      </c>
      <c r="AA10594"/>
      <c r="AB10594" t="s">
        <v>48978</v>
      </c>
      <c r="AC10594" t="s">
        <v>55450</v>
      </c>
      <c r="AD10594"/>
      <c r="AE10594" t="s">
        <v>565</v>
      </c>
      <c r="AF10594" s="119" t="str">
        <f t="shared" si="662"/>
        <v>NA</v>
      </c>
      <c r="AG10594" s="119"/>
      <c r="AH10594" s="119"/>
      <c r="AI10594" s="119"/>
      <c r="AJ10594" s="119" t="str">
        <f t="shared" si="663"/>
        <v>NA</v>
      </c>
      <c r="AK10594" s="190"/>
      <c r="AL10594" s="191"/>
    </row>
    <row r="10595" spans="1:38" x14ac:dyDescent="0.25">
      <c r="A10595" t="s">
        <v>36587</v>
      </c>
      <c r="B10595" t="s">
        <v>36586</v>
      </c>
      <c r="C10595" t="s">
        <v>3975</v>
      </c>
      <c r="D10595" t="s">
        <v>804</v>
      </c>
      <c r="E10595" t="s">
        <v>8013</v>
      </c>
      <c r="F10595" t="s">
        <v>54</v>
      </c>
      <c r="G10595"/>
      <c r="H10595" t="s">
        <v>49600</v>
      </c>
      <c r="I10595" t="s">
        <v>56061</v>
      </c>
      <c r="J10595" t="s">
        <v>36587</v>
      </c>
      <c r="K10595" t="s">
        <v>565</v>
      </c>
      <c r="L10595" s="119" t="str">
        <f t="shared" si="660"/>
        <v>NA</v>
      </c>
      <c r="M10595" s="119"/>
      <c r="N10595" s="120" t="str">
        <f t="shared" si="661"/>
        <v>NA</v>
      </c>
      <c r="O10595" s="120"/>
      <c r="P10595"/>
      <c r="Q10595"/>
      <c r="R10595"/>
      <c r="S10595"/>
      <c r="T10595"/>
      <c r="U10595" t="s">
        <v>29273</v>
      </c>
      <c r="V10595" t="s">
        <v>29271</v>
      </c>
      <c r="W10595" t="s">
        <v>29272</v>
      </c>
      <c r="X10595" t="s">
        <v>193</v>
      </c>
      <c r="Y10595" t="s">
        <v>7298</v>
      </c>
      <c r="Z10595" t="s">
        <v>54</v>
      </c>
      <c r="AA10595"/>
      <c r="AB10595" t="s">
        <v>48977</v>
      </c>
      <c r="AC10595" t="s">
        <v>55450</v>
      </c>
      <c r="AD10595" t="s">
        <v>29274</v>
      </c>
      <c r="AE10595" t="s">
        <v>565</v>
      </c>
      <c r="AF10595" s="119" t="str">
        <f t="shared" si="662"/>
        <v>NA</v>
      </c>
      <c r="AG10595" s="119"/>
      <c r="AH10595" s="119"/>
      <c r="AI10595" s="119"/>
      <c r="AJ10595" s="119" t="str">
        <f t="shared" si="663"/>
        <v>NA</v>
      </c>
      <c r="AK10595" s="190"/>
      <c r="AL10595" s="191"/>
    </row>
    <row r="10596" spans="1:38" x14ac:dyDescent="0.25">
      <c r="A10596" t="s">
        <v>37308</v>
      </c>
      <c r="B10596" t="s">
        <v>37306</v>
      </c>
      <c r="C10596" t="s">
        <v>37307</v>
      </c>
      <c r="D10596" t="s">
        <v>804</v>
      </c>
      <c r="E10596" t="s">
        <v>21989</v>
      </c>
      <c r="F10596" t="s">
        <v>54</v>
      </c>
      <c r="G10596"/>
      <c r="H10596" t="s">
        <v>49601</v>
      </c>
      <c r="I10596" t="s">
        <v>56062</v>
      </c>
      <c r="J10596" t="s">
        <v>37309</v>
      </c>
      <c r="K10596" t="s">
        <v>565</v>
      </c>
      <c r="L10596" s="119" t="str">
        <f t="shared" si="660"/>
        <v>NA</v>
      </c>
      <c r="M10596" s="119"/>
      <c r="N10596" s="120" t="str">
        <f t="shared" si="661"/>
        <v>NA</v>
      </c>
      <c r="O10596" s="120"/>
      <c r="P10596"/>
      <c r="Q10596"/>
      <c r="R10596"/>
      <c r="S10596"/>
      <c r="T10596"/>
      <c r="U10596" t="s">
        <v>30239</v>
      </c>
      <c r="V10596" t="s">
        <v>30237</v>
      </c>
      <c r="W10596" t="s">
        <v>30238</v>
      </c>
      <c r="X10596" t="s">
        <v>193</v>
      </c>
      <c r="Y10596" t="s">
        <v>7298</v>
      </c>
      <c r="Z10596" t="s">
        <v>54</v>
      </c>
      <c r="AA10596"/>
      <c r="AB10596" t="s">
        <v>48978</v>
      </c>
      <c r="AC10596" t="s">
        <v>55450</v>
      </c>
      <c r="AD10596" t="s">
        <v>30239</v>
      </c>
      <c r="AE10596" t="s">
        <v>565</v>
      </c>
      <c r="AF10596" s="119" t="str">
        <f t="shared" si="662"/>
        <v>NA</v>
      </c>
      <c r="AG10596" s="119"/>
      <c r="AH10596" s="119"/>
      <c r="AI10596" s="119"/>
      <c r="AJ10596" s="119" t="str">
        <f t="shared" si="663"/>
        <v>NA</v>
      </c>
      <c r="AK10596" s="190"/>
      <c r="AL10596" s="191"/>
    </row>
    <row r="10597" spans="1:38" x14ac:dyDescent="0.25">
      <c r="A10597" t="s">
        <v>36577</v>
      </c>
      <c r="B10597" t="s">
        <v>36576</v>
      </c>
      <c r="C10597" t="s">
        <v>3975</v>
      </c>
      <c r="D10597" t="s">
        <v>804</v>
      </c>
      <c r="E10597" t="s">
        <v>18066</v>
      </c>
      <c r="F10597" t="s">
        <v>54</v>
      </c>
      <c r="G10597"/>
      <c r="H10597" t="s">
        <v>49602</v>
      </c>
      <c r="I10597" t="s">
        <v>56063</v>
      </c>
      <c r="J10597" t="s">
        <v>36578</v>
      </c>
      <c r="K10597" t="s">
        <v>565</v>
      </c>
      <c r="L10597" s="119" t="str">
        <f t="shared" si="660"/>
        <v>NA</v>
      </c>
      <c r="M10597" s="119"/>
      <c r="N10597" s="120" t="str">
        <f t="shared" si="661"/>
        <v>NA</v>
      </c>
      <c r="O10597" s="120"/>
      <c r="P10597"/>
      <c r="Q10597"/>
      <c r="R10597"/>
      <c r="S10597"/>
      <c r="T10597"/>
      <c r="U10597" t="s">
        <v>30602</v>
      </c>
      <c r="V10597" t="s">
        <v>30600</v>
      </c>
      <c r="W10597" t="s">
        <v>30601</v>
      </c>
      <c r="X10597" t="s">
        <v>193</v>
      </c>
      <c r="Y10597" t="s">
        <v>29174</v>
      </c>
      <c r="Z10597" t="s">
        <v>54</v>
      </c>
      <c r="AA10597"/>
      <c r="AB10597" t="s">
        <v>48979</v>
      </c>
      <c r="AC10597" t="s">
        <v>55451</v>
      </c>
      <c r="AD10597" t="s">
        <v>30602</v>
      </c>
      <c r="AE10597" t="s">
        <v>565</v>
      </c>
      <c r="AF10597" s="119" t="str">
        <f t="shared" si="662"/>
        <v>NA</v>
      </c>
      <c r="AG10597" s="119"/>
      <c r="AH10597" s="119"/>
      <c r="AI10597" s="119"/>
      <c r="AJ10597" s="119" t="str">
        <f t="shared" si="663"/>
        <v>NA</v>
      </c>
      <c r="AK10597" s="190"/>
      <c r="AL10597" s="191"/>
    </row>
    <row r="10598" spans="1:38" x14ac:dyDescent="0.25">
      <c r="A10598" t="s">
        <v>37021</v>
      </c>
      <c r="B10598" t="s">
        <v>37020</v>
      </c>
      <c r="C10598" t="s">
        <v>35882</v>
      </c>
      <c r="D10598" t="s">
        <v>804</v>
      </c>
      <c r="E10598" t="s">
        <v>37022</v>
      </c>
      <c r="F10598" t="s">
        <v>54</v>
      </c>
      <c r="G10598"/>
      <c r="H10598" t="s">
        <v>49603</v>
      </c>
      <c r="I10598" t="s">
        <v>56064</v>
      </c>
      <c r="J10598" t="s">
        <v>37023</v>
      </c>
      <c r="K10598" t="s">
        <v>565</v>
      </c>
      <c r="L10598" s="119" t="str">
        <f t="shared" si="660"/>
        <v>NA</v>
      </c>
      <c r="M10598" s="119"/>
      <c r="N10598" s="120" t="str">
        <f t="shared" si="661"/>
        <v>NA</v>
      </c>
      <c r="O10598" s="120"/>
      <c r="P10598"/>
      <c r="Q10598"/>
      <c r="R10598"/>
      <c r="S10598"/>
      <c r="T10598"/>
      <c r="U10598" t="s">
        <v>30459</v>
      </c>
      <c r="V10598" t="s">
        <v>30457</v>
      </c>
      <c r="W10598" t="s">
        <v>30458</v>
      </c>
      <c r="X10598" t="s">
        <v>193</v>
      </c>
      <c r="Y10598" t="s">
        <v>29174</v>
      </c>
      <c r="Z10598" t="s">
        <v>54</v>
      </c>
      <c r="AA10598"/>
      <c r="AB10598" t="s">
        <v>48980</v>
      </c>
      <c r="AC10598" t="s">
        <v>55451</v>
      </c>
      <c r="AD10598"/>
      <c r="AE10598" t="s">
        <v>565</v>
      </c>
      <c r="AF10598" s="119" t="str">
        <f t="shared" si="662"/>
        <v>NA</v>
      </c>
      <c r="AG10598" s="119"/>
      <c r="AH10598" s="119"/>
      <c r="AI10598" s="119"/>
      <c r="AJ10598" s="119" t="str">
        <f t="shared" si="663"/>
        <v>NA</v>
      </c>
      <c r="AK10598" s="190"/>
      <c r="AL10598" s="191"/>
    </row>
    <row r="10599" spans="1:38" x14ac:dyDescent="0.25">
      <c r="A10599" t="s">
        <v>36373</v>
      </c>
      <c r="B10599" t="s">
        <v>36372</v>
      </c>
      <c r="C10599" t="s">
        <v>3975</v>
      </c>
      <c r="D10599" t="s">
        <v>804</v>
      </c>
      <c r="E10599" t="s">
        <v>3531</v>
      </c>
      <c r="F10599" t="s">
        <v>54</v>
      </c>
      <c r="G10599"/>
      <c r="H10599" t="s">
        <v>49604</v>
      </c>
      <c r="I10599" t="s">
        <v>56065</v>
      </c>
      <c r="J10599"/>
      <c r="K10599" t="s">
        <v>565</v>
      </c>
      <c r="L10599" s="119" t="str">
        <f t="shared" si="660"/>
        <v>NA</v>
      </c>
      <c r="M10599" s="119"/>
      <c r="N10599" s="120" t="str">
        <f t="shared" si="661"/>
        <v>NA</v>
      </c>
      <c r="O10599" s="120"/>
      <c r="P10599"/>
      <c r="Q10599"/>
      <c r="R10599"/>
      <c r="S10599"/>
      <c r="T10599"/>
      <c r="U10599" t="s">
        <v>29173</v>
      </c>
      <c r="V10599" t="s">
        <v>29171</v>
      </c>
      <c r="W10599" t="s">
        <v>29172</v>
      </c>
      <c r="X10599" t="s">
        <v>193</v>
      </c>
      <c r="Y10599" t="s">
        <v>29174</v>
      </c>
      <c r="Z10599" t="s">
        <v>54</v>
      </c>
      <c r="AA10599"/>
      <c r="AB10599" t="s">
        <v>48979</v>
      </c>
      <c r="AC10599" t="s">
        <v>55451</v>
      </c>
      <c r="AD10599" t="s">
        <v>29173</v>
      </c>
      <c r="AE10599" t="s">
        <v>565</v>
      </c>
      <c r="AF10599" s="119" t="str">
        <f t="shared" si="662"/>
        <v>NA</v>
      </c>
      <c r="AG10599" s="119"/>
      <c r="AH10599" s="119"/>
      <c r="AI10599" s="119"/>
      <c r="AJ10599" s="119" t="str">
        <f t="shared" si="663"/>
        <v>NA</v>
      </c>
      <c r="AK10599" s="190"/>
      <c r="AL10599" s="191"/>
    </row>
    <row r="10600" spans="1:38" x14ac:dyDescent="0.25">
      <c r="A10600" t="s">
        <v>35863</v>
      </c>
      <c r="B10600" t="s">
        <v>35861</v>
      </c>
      <c r="C10600" t="s">
        <v>35862</v>
      </c>
      <c r="D10600" t="s">
        <v>804</v>
      </c>
      <c r="E10600" t="s">
        <v>4068</v>
      </c>
      <c r="F10600" t="s">
        <v>54</v>
      </c>
      <c r="G10600"/>
      <c r="H10600" t="s">
        <v>49605</v>
      </c>
      <c r="I10600" t="s">
        <v>56066</v>
      </c>
      <c r="J10600" t="s">
        <v>35863</v>
      </c>
      <c r="K10600" t="s">
        <v>565</v>
      </c>
      <c r="L10600" s="119" t="str">
        <f t="shared" si="660"/>
        <v>NA</v>
      </c>
      <c r="M10600" s="119"/>
      <c r="N10600" s="120" t="str">
        <f t="shared" si="661"/>
        <v>NA</v>
      </c>
      <c r="O10600" s="120"/>
      <c r="P10600"/>
      <c r="Q10600"/>
      <c r="R10600"/>
      <c r="S10600"/>
      <c r="T10600"/>
      <c r="U10600" t="s">
        <v>30696</v>
      </c>
      <c r="V10600" t="s">
        <v>30694</v>
      </c>
      <c r="W10600" t="s">
        <v>30695</v>
      </c>
      <c r="X10600" t="s">
        <v>193</v>
      </c>
      <c r="Y10600" t="s">
        <v>19929</v>
      </c>
      <c r="Z10600" t="s">
        <v>54</v>
      </c>
      <c r="AA10600"/>
      <c r="AB10600" t="s">
        <v>48981</v>
      </c>
      <c r="AC10600" t="s">
        <v>55452</v>
      </c>
      <c r="AD10600" t="s">
        <v>30697</v>
      </c>
      <c r="AE10600" t="s">
        <v>565</v>
      </c>
      <c r="AF10600" s="119" t="str">
        <f t="shared" si="662"/>
        <v>NA</v>
      </c>
      <c r="AG10600" s="119"/>
      <c r="AH10600" s="119"/>
      <c r="AI10600" s="119"/>
      <c r="AJ10600" s="119" t="str">
        <f t="shared" si="663"/>
        <v>NA</v>
      </c>
      <c r="AK10600" s="190"/>
      <c r="AL10600" s="191"/>
    </row>
    <row r="10601" spans="1:38" x14ac:dyDescent="0.25">
      <c r="A10601" t="s">
        <v>36317</v>
      </c>
      <c r="B10601" t="s">
        <v>36316</v>
      </c>
      <c r="C10601" t="s">
        <v>3975</v>
      </c>
      <c r="D10601" t="s">
        <v>804</v>
      </c>
      <c r="E10601" t="s">
        <v>4068</v>
      </c>
      <c r="F10601" t="s">
        <v>54</v>
      </c>
      <c r="G10601"/>
      <c r="H10601" t="s">
        <v>49605</v>
      </c>
      <c r="I10601" t="s">
        <v>56066</v>
      </c>
      <c r="J10601" t="s">
        <v>36318</v>
      </c>
      <c r="K10601" t="s">
        <v>565</v>
      </c>
      <c r="L10601" s="119" t="str">
        <f t="shared" si="660"/>
        <v>NA</v>
      </c>
      <c r="M10601" s="119"/>
      <c r="N10601" s="120" t="str">
        <f t="shared" si="661"/>
        <v>NA</v>
      </c>
      <c r="O10601" s="120"/>
      <c r="P10601"/>
      <c r="Q10601"/>
      <c r="R10601"/>
      <c r="S10601"/>
      <c r="T10601"/>
      <c r="U10601" t="s">
        <v>29777</v>
      </c>
      <c r="V10601" t="s">
        <v>29781</v>
      </c>
      <c r="W10601" t="s">
        <v>29782</v>
      </c>
      <c r="X10601" t="s">
        <v>193</v>
      </c>
      <c r="Y10601" t="s">
        <v>19929</v>
      </c>
      <c r="Z10601" t="s">
        <v>54</v>
      </c>
      <c r="AA10601"/>
      <c r="AB10601" t="s">
        <v>48982</v>
      </c>
      <c r="AC10601" t="s">
        <v>55452</v>
      </c>
      <c r="AD10601" t="s">
        <v>29783</v>
      </c>
      <c r="AE10601" t="s">
        <v>565</v>
      </c>
      <c r="AF10601" s="119" t="str">
        <f t="shared" si="662"/>
        <v>NA</v>
      </c>
      <c r="AG10601" s="119"/>
      <c r="AH10601" s="119"/>
      <c r="AI10601" s="119"/>
      <c r="AJ10601" s="119" t="str">
        <f t="shared" si="663"/>
        <v>NA</v>
      </c>
      <c r="AK10601" s="190"/>
      <c r="AL10601" s="191"/>
    </row>
    <row r="10602" spans="1:38" x14ac:dyDescent="0.25">
      <c r="A10602" t="s">
        <v>36581</v>
      </c>
      <c r="B10602" t="s">
        <v>36579</v>
      </c>
      <c r="C10602" t="s">
        <v>36580</v>
      </c>
      <c r="D10602" t="s">
        <v>804</v>
      </c>
      <c r="E10602" t="s">
        <v>18388</v>
      </c>
      <c r="F10602" t="s">
        <v>54</v>
      </c>
      <c r="G10602"/>
      <c r="H10602" t="s">
        <v>49606</v>
      </c>
      <c r="I10602" t="s">
        <v>56067</v>
      </c>
      <c r="J10602"/>
      <c r="K10602" t="s">
        <v>565</v>
      </c>
      <c r="L10602" s="119" t="str">
        <f t="shared" si="660"/>
        <v>NA</v>
      </c>
      <c r="M10602" s="119"/>
      <c r="N10602" s="120" t="str">
        <f t="shared" si="661"/>
        <v>NA</v>
      </c>
      <c r="O10602" s="120"/>
      <c r="P10602"/>
      <c r="Q10602"/>
      <c r="R10602"/>
      <c r="S10602"/>
      <c r="T10602"/>
      <c r="U10602" t="s">
        <v>30399</v>
      </c>
      <c r="V10602" t="s">
        <v>30397</v>
      </c>
      <c r="W10602" t="s">
        <v>30398</v>
      </c>
      <c r="X10602" t="s">
        <v>193</v>
      </c>
      <c r="Y10602" t="s">
        <v>18626</v>
      </c>
      <c r="Z10602" t="s">
        <v>54</v>
      </c>
      <c r="AA10602"/>
      <c r="AB10602" t="s">
        <v>48983</v>
      </c>
      <c r="AC10602" t="s">
        <v>55453</v>
      </c>
      <c r="AD10602"/>
      <c r="AE10602" t="s">
        <v>565</v>
      </c>
      <c r="AF10602" s="119" t="str">
        <f t="shared" si="662"/>
        <v>NA</v>
      </c>
      <c r="AG10602" s="119"/>
      <c r="AH10602" s="119"/>
      <c r="AI10602" s="119"/>
      <c r="AJ10602" s="119" t="str">
        <f t="shared" si="663"/>
        <v>NA</v>
      </c>
      <c r="AK10602" s="190"/>
      <c r="AL10602" s="191"/>
    </row>
    <row r="10603" spans="1:38" x14ac:dyDescent="0.25">
      <c r="A10603" t="s">
        <v>36566</v>
      </c>
      <c r="B10603" t="s">
        <v>36565</v>
      </c>
      <c r="C10603" t="s">
        <v>3975</v>
      </c>
      <c r="D10603" t="s">
        <v>804</v>
      </c>
      <c r="E10603" t="s">
        <v>2804</v>
      </c>
      <c r="F10603" t="s">
        <v>54</v>
      </c>
      <c r="G10603"/>
      <c r="H10603" t="s">
        <v>49607</v>
      </c>
      <c r="I10603" t="s">
        <v>56068</v>
      </c>
      <c r="J10603" t="s">
        <v>36566</v>
      </c>
      <c r="K10603" t="s">
        <v>565</v>
      </c>
      <c r="L10603" s="119" t="str">
        <f t="shared" si="660"/>
        <v>NA</v>
      </c>
      <c r="M10603" s="119"/>
      <c r="N10603" s="120" t="str">
        <f t="shared" si="661"/>
        <v>NA</v>
      </c>
      <c r="O10603" s="120"/>
      <c r="P10603"/>
      <c r="Q10603"/>
      <c r="R10603"/>
      <c r="S10603"/>
      <c r="T10603"/>
      <c r="U10603" t="s">
        <v>29254</v>
      </c>
      <c r="V10603" t="s">
        <v>29252</v>
      </c>
      <c r="W10603" t="s">
        <v>29253</v>
      </c>
      <c r="X10603" t="s">
        <v>193</v>
      </c>
      <c r="Y10603" t="s">
        <v>18626</v>
      </c>
      <c r="Z10603" t="s">
        <v>54</v>
      </c>
      <c r="AA10603"/>
      <c r="AB10603" t="s">
        <v>48984</v>
      </c>
      <c r="AC10603" t="s">
        <v>55453</v>
      </c>
      <c r="AD10603"/>
      <c r="AE10603" t="s">
        <v>565</v>
      </c>
      <c r="AF10603" s="119" t="str">
        <f t="shared" si="662"/>
        <v>NA</v>
      </c>
      <c r="AG10603" s="119"/>
      <c r="AH10603" s="119"/>
      <c r="AI10603" s="119"/>
      <c r="AJ10603" s="119" t="str">
        <f t="shared" si="663"/>
        <v>NA</v>
      </c>
      <c r="AK10603" s="190"/>
      <c r="AL10603" s="191"/>
    </row>
    <row r="10604" spans="1:38" x14ac:dyDescent="0.25">
      <c r="A10604" t="s">
        <v>36302</v>
      </c>
      <c r="B10604" t="s">
        <v>36301</v>
      </c>
      <c r="C10604" t="s">
        <v>10931</v>
      </c>
      <c r="D10604" t="s">
        <v>804</v>
      </c>
      <c r="E10604" t="s">
        <v>1150</v>
      </c>
      <c r="F10604" t="s">
        <v>54</v>
      </c>
      <c r="G10604"/>
      <c r="H10604" t="s">
        <v>49608</v>
      </c>
      <c r="I10604" t="s">
        <v>56069</v>
      </c>
      <c r="J10604" t="s">
        <v>36302</v>
      </c>
      <c r="K10604" t="s">
        <v>565</v>
      </c>
      <c r="L10604" s="119" t="str">
        <f t="shared" si="660"/>
        <v>NA</v>
      </c>
      <c r="M10604" s="119"/>
      <c r="N10604" s="120" t="str">
        <f t="shared" si="661"/>
        <v>NA</v>
      </c>
      <c r="O10604" s="120"/>
      <c r="P10604"/>
      <c r="Q10604"/>
      <c r="R10604"/>
      <c r="S10604"/>
      <c r="T10604"/>
      <c r="U10604" t="s">
        <v>28361</v>
      </c>
      <c r="V10604" t="s">
        <v>28359</v>
      </c>
      <c r="W10604" t="s">
        <v>28360</v>
      </c>
      <c r="X10604" t="s">
        <v>193</v>
      </c>
      <c r="Y10604" t="s">
        <v>18626</v>
      </c>
      <c r="Z10604" t="s">
        <v>54</v>
      </c>
      <c r="AA10604"/>
      <c r="AB10604" t="s">
        <v>48984</v>
      </c>
      <c r="AC10604" t="s">
        <v>55453</v>
      </c>
      <c r="AD10604" t="s">
        <v>28361</v>
      </c>
      <c r="AE10604" t="s">
        <v>565</v>
      </c>
      <c r="AF10604" s="119" t="str">
        <f t="shared" si="662"/>
        <v>NA</v>
      </c>
      <c r="AG10604" s="119"/>
      <c r="AH10604" s="119"/>
      <c r="AI10604" s="119"/>
      <c r="AJ10604" s="119" t="str">
        <f t="shared" si="663"/>
        <v>NA</v>
      </c>
      <c r="AK10604" s="190"/>
      <c r="AL10604" s="191"/>
    </row>
    <row r="10605" spans="1:38" x14ac:dyDescent="0.25">
      <c r="A10605" t="s">
        <v>37343</v>
      </c>
      <c r="B10605" t="s">
        <v>37341</v>
      </c>
      <c r="C10605" t="s">
        <v>37342</v>
      </c>
      <c r="D10605" t="s">
        <v>804</v>
      </c>
      <c r="E10605" t="s">
        <v>832</v>
      </c>
      <c r="F10605" t="s">
        <v>54</v>
      </c>
      <c r="G10605"/>
      <c r="H10605" t="s">
        <v>49609</v>
      </c>
      <c r="I10605" t="s">
        <v>56070</v>
      </c>
      <c r="J10605" t="s">
        <v>37344</v>
      </c>
      <c r="K10605" t="s">
        <v>565</v>
      </c>
      <c r="L10605" s="119" t="str">
        <f t="shared" si="660"/>
        <v>NA</v>
      </c>
      <c r="M10605" s="119"/>
      <c r="N10605" s="120" t="str">
        <f t="shared" si="661"/>
        <v>NA</v>
      </c>
      <c r="O10605" s="120"/>
      <c r="P10605"/>
      <c r="Q10605"/>
      <c r="R10605"/>
      <c r="S10605"/>
      <c r="T10605"/>
      <c r="U10605" t="s">
        <v>27222</v>
      </c>
      <c r="V10605" t="s">
        <v>27220</v>
      </c>
      <c r="W10605" t="s">
        <v>27221</v>
      </c>
      <c r="X10605" t="s">
        <v>193</v>
      </c>
      <c r="Y10605" t="s">
        <v>22602</v>
      </c>
      <c r="Z10605" t="s">
        <v>54</v>
      </c>
      <c r="AA10605"/>
      <c r="AB10605" t="s">
        <v>48985</v>
      </c>
      <c r="AC10605" t="s">
        <v>55454</v>
      </c>
      <c r="AD10605" t="s">
        <v>27222</v>
      </c>
      <c r="AE10605" t="s">
        <v>565</v>
      </c>
      <c r="AF10605" s="119" t="str">
        <f t="shared" si="662"/>
        <v>NA</v>
      </c>
      <c r="AG10605" s="119"/>
      <c r="AH10605" s="119"/>
      <c r="AI10605" s="119"/>
      <c r="AJ10605" s="119" t="str">
        <f t="shared" si="663"/>
        <v>NA</v>
      </c>
      <c r="AK10605" s="190"/>
      <c r="AL10605" s="191"/>
    </row>
    <row r="10606" spans="1:38" x14ac:dyDescent="0.25">
      <c r="A10606" t="s">
        <v>37536</v>
      </c>
      <c r="B10606" t="s">
        <v>37534</v>
      </c>
      <c r="C10606" t="s">
        <v>37535</v>
      </c>
      <c r="D10606" t="s">
        <v>804</v>
      </c>
      <c r="E10606" t="s">
        <v>5952</v>
      </c>
      <c r="F10606" t="s">
        <v>54</v>
      </c>
      <c r="G10606"/>
      <c r="H10606" t="s">
        <v>49610</v>
      </c>
      <c r="I10606" t="s">
        <v>56071</v>
      </c>
      <c r="J10606" t="s">
        <v>37537</v>
      </c>
      <c r="K10606" t="s">
        <v>565</v>
      </c>
      <c r="L10606" s="119" t="str">
        <f t="shared" si="660"/>
        <v>NA</v>
      </c>
      <c r="M10606" s="119"/>
      <c r="N10606" s="120" t="str">
        <f t="shared" si="661"/>
        <v>NA</v>
      </c>
      <c r="O10606" s="120"/>
      <c r="P10606"/>
      <c r="Q10606"/>
      <c r="R10606"/>
      <c r="S10606"/>
      <c r="T10606"/>
      <c r="U10606" t="s">
        <v>29888</v>
      </c>
      <c r="V10606" t="s">
        <v>29886</v>
      </c>
      <c r="W10606" t="s">
        <v>29887</v>
      </c>
      <c r="X10606" t="s">
        <v>193</v>
      </c>
      <c r="Y10606" t="s">
        <v>22602</v>
      </c>
      <c r="Z10606" t="s">
        <v>54</v>
      </c>
      <c r="AA10606"/>
      <c r="AB10606" t="s">
        <v>48986</v>
      </c>
      <c r="AC10606" t="s">
        <v>55454</v>
      </c>
      <c r="AD10606" t="s">
        <v>29888</v>
      </c>
      <c r="AE10606" t="s">
        <v>565</v>
      </c>
      <c r="AF10606" s="119" t="str">
        <f t="shared" si="662"/>
        <v>NA</v>
      </c>
      <c r="AG10606" s="119"/>
      <c r="AH10606" s="119"/>
      <c r="AI10606" s="119"/>
      <c r="AJ10606" s="119" t="str">
        <f t="shared" si="663"/>
        <v>NA</v>
      </c>
      <c r="AK10606" s="190"/>
      <c r="AL10606" s="191"/>
    </row>
    <row r="10607" spans="1:38" x14ac:dyDescent="0.25">
      <c r="A10607" t="s">
        <v>37129</v>
      </c>
      <c r="B10607" t="s">
        <v>37127</v>
      </c>
      <c r="C10607" t="s">
        <v>37128</v>
      </c>
      <c r="D10607" t="s">
        <v>804</v>
      </c>
      <c r="E10607" t="s">
        <v>11078</v>
      </c>
      <c r="F10607" t="s">
        <v>54</v>
      </c>
      <c r="G10607"/>
      <c r="H10607" t="s">
        <v>49611</v>
      </c>
      <c r="I10607" t="s">
        <v>56072</v>
      </c>
      <c r="J10607" t="s">
        <v>37130</v>
      </c>
      <c r="K10607" t="s">
        <v>565</v>
      </c>
      <c r="L10607" s="119" t="str">
        <f t="shared" si="660"/>
        <v>NA</v>
      </c>
      <c r="M10607" s="119"/>
      <c r="N10607" s="120" t="str">
        <f t="shared" si="661"/>
        <v>NA</v>
      </c>
      <c r="O10607" s="120"/>
      <c r="P10607"/>
      <c r="Q10607"/>
      <c r="R10607"/>
      <c r="S10607"/>
      <c r="T10607"/>
      <c r="U10607" t="s">
        <v>29634</v>
      </c>
      <c r="V10607" t="s">
        <v>29632</v>
      </c>
      <c r="W10607" t="s">
        <v>29633</v>
      </c>
      <c r="X10607" t="s">
        <v>193</v>
      </c>
      <c r="Y10607" t="s">
        <v>22602</v>
      </c>
      <c r="Z10607" t="s">
        <v>54</v>
      </c>
      <c r="AA10607"/>
      <c r="AB10607" t="s">
        <v>48985</v>
      </c>
      <c r="AC10607" t="s">
        <v>55454</v>
      </c>
      <c r="AD10607" t="s">
        <v>29634</v>
      </c>
      <c r="AE10607" t="s">
        <v>565</v>
      </c>
      <c r="AF10607" s="119" t="str">
        <f t="shared" si="662"/>
        <v>NA</v>
      </c>
      <c r="AG10607" s="119"/>
      <c r="AH10607" s="119"/>
      <c r="AI10607" s="119"/>
      <c r="AJ10607" s="119" t="str">
        <f t="shared" si="663"/>
        <v>NA</v>
      </c>
      <c r="AK10607" s="190"/>
      <c r="AL10607" s="191"/>
    </row>
    <row r="10608" spans="1:38" x14ac:dyDescent="0.25">
      <c r="A10608" t="s">
        <v>36496</v>
      </c>
      <c r="B10608" t="s">
        <v>36494</v>
      </c>
      <c r="C10608" t="s">
        <v>36495</v>
      </c>
      <c r="D10608" t="s">
        <v>804</v>
      </c>
      <c r="E10608" t="s">
        <v>15298</v>
      </c>
      <c r="F10608" t="s">
        <v>54</v>
      </c>
      <c r="G10608"/>
      <c r="H10608" t="s">
        <v>49612</v>
      </c>
      <c r="I10608" t="s">
        <v>56073</v>
      </c>
      <c r="J10608" t="s">
        <v>36496</v>
      </c>
      <c r="K10608" t="s">
        <v>565</v>
      </c>
      <c r="L10608" s="119" t="str">
        <f t="shared" si="660"/>
        <v>NA</v>
      </c>
      <c r="M10608" s="119"/>
      <c r="N10608" s="120" t="str">
        <f t="shared" si="661"/>
        <v>NA</v>
      </c>
      <c r="O10608" s="120"/>
      <c r="P10608"/>
      <c r="Q10608"/>
      <c r="R10608"/>
      <c r="S10608"/>
      <c r="T10608"/>
      <c r="U10608" t="s">
        <v>28138</v>
      </c>
      <c r="V10608" t="s">
        <v>28136</v>
      </c>
      <c r="W10608" t="s">
        <v>28137</v>
      </c>
      <c r="X10608" t="s">
        <v>193</v>
      </c>
      <c r="Y10608" t="s">
        <v>19100</v>
      </c>
      <c r="Z10608" t="s">
        <v>54</v>
      </c>
      <c r="AA10608"/>
      <c r="AB10608" t="s">
        <v>48987</v>
      </c>
      <c r="AC10608" t="s">
        <v>55455</v>
      </c>
      <c r="AD10608"/>
      <c r="AE10608" t="s">
        <v>565</v>
      </c>
      <c r="AF10608" s="119" t="str">
        <f t="shared" si="662"/>
        <v>NA</v>
      </c>
      <c r="AG10608" s="119"/>
      <c r="AH10608" s="119"/>
      <c r="AI10608" s="119"/>
      <c r="AJ10608" s="119" t="str">
        <f t="shared" si="663"/>
        <v>NA</v>
      </c>
      <c r="AK10608" s="190"/>
      <c r="AL10608" s="191"/>
    </row>
    <row r="10609" spans="1:38" s="193" customFormat="1" x14ac:dyDescent="0.25">
      <c r="A10609" t="s">
        <v>37071</v>
      </c>
      <c r="B10609" t="s">
        <v>37070</v>
      </c>
      <c r="C10609" t="s">
        <v>4922</v>
      </c>
      <c r="D10609" t="s">
        <v>804</v>
      </c>
      <c r="E10609" t="s">
        <v>484</v>
      </c>
      <c r="F10609" t="s">
        <v>54</v>
      </c>
      <c r="G10609"/>
      <c r="H10609" t="s">
        <v>49613</v>
      </c>
      <c r="I10609" t="s">
        <v>56074</v>
      </c>
      <c r="J10609" t="s">
        <v>37072</v>
      </c>
      <c r="K10609" t="s">
        <v>565</v>
      </c>
      <c r="L10609" s="119" t="str">
        <f t="shared" si="660"/>
        <v>NA</v>
      </c>
      <c r="M10609" s="121"/>
      <c r="N10609" s="120" t="str">
        <f t="shared" si="661"/>
        <v>NA</v>
      </c>
      <c r="O10609" s="120"/>
      <c r="P10609" s="106"/>
      <c r="Q10609" s="106"/>
      <c r="R10609" s="106"/>
      <c r="S10609" s="106"/>
      <c r="T10609" s="106"/>
      <c r="U10609" t="s">
        <v>30381</v>
      </c>
      <c r="V10609" t="s">
        <v>30379</v>
      </c>
      <c r="W10609" t="s">
        <v>30380</v>
      </c>
      <c r="X10609" t="s">
        <v>193</v>
      </c>
      <c r="Y10609" t="s">
        <v>19100</v>
      </c>
      <c r="Z10609" t="s">
        <v>54</v>
      </c>
      <c r="AA10609"/>
      <c r="AB10609" t="s">
        <v>48988</v>
      </c>
      <c r="AC10609" t="s">
        <v>55455</v>
      </c>
      <c r="AD10609"/>
      <c r="AE10609" t="s">
        <v>565</v>
      </c>
      <c r="AF10609" s="119" t="str">
        <f t="shared" si="662"/>
        <v>NA</v>
      </c>
      <c r="AG10609" s="119"/>
      <c r="AH10609" s="121"/>
      <c r="AI10609" s="119"/>
      <c r="AJ10609" s="119" t="str">
        <f t="shared" si="663"/>
        <v>NA</v>
      </c>
      <c r="AK10609" s="190"/>
      <c r="AL10609" s="191"/>
    </row>
    <row r="10610" spans="1:38" x14ac:dyDescent="0.25">
      <c r="A10610" t="s">
        <v>36941</v>
      </c>
      <c r="B10610" t="s">
        <v>36940</v>
      </c>
      <c r="C10610" t="s">
        <v>5105</v>
      </c>
      <c r="D10610" t="s">
        <v>804</v>
      </c>
      <c r="E10610" t="s">
        <v>7055</v>
      </c>
      <c r="F10610" t="s">
        <v>54</v>
      </c>
      <c r="G10610"/>
      <c r="H10610" t="s">
        <v>49614</v>
      </c>
      <c r="I10610" t="s">
        <v>56075</v>
      </c>
      <c r="J10610" t="s">
        <v>36942</v>
      </c>
      <c r="K10610" t="s">
        <v>565</v>
      </c>
      <c r="L10610" s="119" t="str">
        <f t="shared" si="660"/>
        <v>NA</v>
      </c>
      <c r="M10610" s="119"/>
      <c r="N10610" s="120" t="str">
        <f t="shared" si="661"/>
        <v>NA</v>
      </c>
      <c r="O10610" s="120"/>
      <c r="P10610"/>
      <c r="Q10610"/>
      <c r="R10610"/>
      <c r="S10610"/>
      <c r="T10610"/>
      <c r="U10610" t="s">
        <v>29650</v>
      </c>
      <c r="V10610" t="s">
        <v>29648</v>
      </c>
      <c r="W10610" t="s">
        <v>29649</v>
      </c>
      <c r="X10610" t="s">
        <v>193</v>
      </c>
      <c r="Y10610" t="s">
        <v>19100</v>
      </c>
      <c r="Z10610" t="s">
        <v>54</v>
      </c>
      <c r="AA10610"/>
      <c r="AB10610" t="s">
        <v>48987</v>
      </c>
      <c r="AC10610" t="s">
        <v>55455</v>
      </c>
      <c r="AD10610" t="s">
        <v>29651</v>
      </c>
      <c r="AE10610" t="s">
        <v>565</v>
      </c>
      <c r="AF10610" s="119" t="str">
        <f t="shared" si="662"/>
        <v>NA</v>
      </c>
      <c r="AG10610" s="119"/>
      <c r="AH10610" s="119"/>
      <c r="AI10610" s="119"/>
      <c r="AJ10610" s="119" t="str">
        <f t="shared" si="663"/>
        <v>NA</v>
      </c>
      <c r="AK10610" s="190"/>
      <c r="AL10610" s="191"/>
    </row>
    <row r="10611" spans="1:38" x14ac:dyDescent="0.25">
      <c r="A10611" t="s">
        <v>35976</v>
      </c>
      <c r="B10611" t="s">
        <v>35974</v>
      </c>
      <c r="C10611" t="s">
        <v>35975</v>
      </c>
      <c r="D10611" t="s">
        <v>804</v>
      </c>
      <c r="E10611" t="s">
        <v>118</v>
      </c>
      <c r="F10611" t="s">
        <v>54</v>
      </c>
      <c r="G10611"/>
      <c r="H10611" t="s">
        <v>49615</v>
      </c>
      <c r="I10611" t="s">
        <v>56076</v>
      </c>
      <c r="J10611"/>
      <c r="K10611" t="s">
        <v>565</v>
      </c>
      <c r="L10611" s="119" t="str">
        <f t="shared" si="660"/>
        <v>NA</v>
      </c>
      <c r="M10611" s="119"/>
      <c r="N10611" s="120" t="str">
        <f t="shared" si="661"/>
        <v>NA</v>
      </c>
      <c r="O10611" s="120"/>
      <c r="P10611"/>
      <c r="Q10611"/>
      <c r="R10611"/>
      <c r="S10611"/>
      <c r="T10611"/>
      <c r="U10611" t="s">
        <v>28141</v>
      </c>
      <c r="V10611" t="s">
        <v>28139</v>
      </c>
      <c r="W10611" t="s">
        <v>28140</v>
      </c>
      <c r="X10611" t="s">
        <v>193</v>
      </c>
      <c r="Y10611" t="s">
        <v>4659</v>
      </c>
      <c r="Z10611" t="s">
        <v>54</v>
      </c>
      <c r="AA10611"/>
      <c r="AB10611" t="s">
        <v>48989</v>
      </c>
      <c r="AC10611" t="s">
        <v>55456</v>
      </c>
      <c r="AD10611"/>
      <c r="AE10611" t="s">
        <v>565</v>
      </c>
      <c r="AF10611" s="119" t="str">
        <f t="shared" si="662"/>
        <v>NA</v>
      </c>
      <c r="AG10611" s="119"/>
      <c r="AH10611" s="119"/>
      <c r="AI10611" s="119"/>
      <c r="AJ10611" s="119" t="str">
        <f t="shared" si="663"/>
        <v>NA</v>
      </c>
      <c r="AK10611" s="190"/>
      <c r="AL10611" s="191"/>
    </row>
    <row r="10612" spans="1:38" x14ac:dyDescent="0.25">
      <c r="A10612" t="s">
        <v>36541</v>
      </c>
      <c r="B10612" t="s">
        <v>36539</v>
      </c>
      <c r="C10612" t="s">
        <v>36540</v>
      </c>
      <c r="D10612" t="s">
        <v>804</v>
      </c>
      <c r="E10612" t="s">
        <v>4242</v>
      </c>
      <c r="F10612" t="s">
        <v>54</v>
      </c>
      <c r="G10612"/>
      <c r="H10612" t="s">
        <v>49616</v>
      </c>
      <c r="I10612" t="s">
        <v>56077</v>
      </c>
      <c r="J10612" t="s">
        <v>36541</v>
      </c>
      <c r="K10612" t="s">
        <v>565</v>
      </c>
      <c r="L10612" s="119" t="str">
        <f t="shared" si="660"/>
        <v>NA</v>
      </c>
      <c r="M10612" s="119"/>
      <c r="N10612" s="120" t="str">
        <f t="shared" si="661"/>
        <v>NA</v>
      </c>
      <c r="O10612" s="120"/>
      <c r="P10612"/>
      <c r="Q10612"/>
      <c r="R10612"/>
      <c r="S10612"/>
      <c r="T10612"/>
      <c r="U10612" t="s">
        <v>31232</v>
      </c>
      <c r="V10612" t="s">
        <v>31231</v>
      </c>
      <c r="W10612" t="s">
        <v>27809</v>
      </c>
      <c r="X10612" t="s">
        <v>193</v>
      </c>
      <c r="Y10612" t="s">
        <v>4659</v>
      </c>
      <c r="Z10612" t="s">
        <v>54</v>
      </c>
      <c r="AA10612"/>
      <c r="AB10612" t="s">
        <v>48989</v>
      </c>
      <c r="AC10612" t="s">
        <v>55456</v>
      </c>
      <c r="AD10612" t="s">
        <v>31232</v>
      </c>
      <c r="AE10612" t="s">
        <v>565</v>
      </c>
      <c r="AF10612" s="119" t="str">
        <f t="shared" si="662"/>
        <v>NA</v>
      </c>
      <c r="AG10612" s="119"/>
      <c r="AH10612" s="119"/>
      <c r="AI10612" s="119"/>
      <c r="AJ10612" s="119" t="str">
        <f t="shared" si="663"/>
        <v>NA</v>
      </c>
      <c r="AK10612" s="190"/>
      <c r="AL10612" s="191"/>
    </row>
    <row r="10613" spans="1:38" x14ac:dyDescent="0.25">
      <c r="A10613" t="s">
        <v>35962</v>
      </c>
      <c r="B10613" t="s">
        <v>35960</v>
      </c>
      <c r="C10613" t="s">
        <v>35961</v>
      </c>
      <c r="D10613" t="s">
        <v>804</v>
      </c>
      <c r="E10613" t="s">
        <v>4242</v>
      </c>
      <c r="F10613" t="s">
        <v>54</v>
      </c>
      <c r="G10613"/>
      <c r="H10613" t="s">
        <v>49616</v>
      </c>
      <c r="I10613" t="s">
        <v>56077</v>
      </c>
      <c r="J10613" t="s">
        <v>35962</v>
      </c>
      <c r="K10613" t="s">
        <v>565</v>
      </c>
      <c r="L10613" s="119" t="str">
        <f t="shared" si="660"/>
        <v>NA</v>
      </c>
      <c r="M10613" s="119"/>
      <c r="N10613" s="120" t="str">
        <f t="shared" si="661"/>
        <v>NA</v>
      </c>
      <c r="O10613" s="120"/>
      <c r="P10613"/>
      <c r="Q10613"/>
      <c r="R10613"/>
      <c r="S10613"/>
      <c r="T10613"/>
      <c r="U10613" t="s">
        <v>30259</v>
      </c>
      <c r="V10613" t="s">
        <v>30257</v>
      </c>
      <c r="W10613" t="s">
        <v>30258</v>
      </c>
      <c r="X10613" t="s">
        <v>193</v>
      </c>
      <c r="Y10613" t="s">
        <v>4659</v>
      </c>
      <c r="Z10613" t="s">
        <v>54</v>
      </c>
      <c r="AA10613"/>
      <c r="AB10613" t="s">
        <v>48990</v>
      </c>
      <c r="AC10613" t="s">
        <v>55456</v>
      </c>
      <c r="AD10613" t="s">
        <v>30259</v>
      </c>
      <c r="AE10613" t="s">
        <v>565</v>
      </c>
      <c r="AF10613" s="119" t="str">
        <f t="shared" si="662"/>
        <v>NA</v>
      </c>
      <c r="AG10613" s="119"/>
      <c r="AH10613" s="119"/>
      <c r="AI10613" s="119"/>
      <c r="AJ10613" s="119" t="str">
        <f t="shared" si="663"/>
        <v>NA</v>
      </c>
      <c r="AK10613" s="190"/>
      <c r="AL10613" s="191"/>
    </row>
    <row r="10614" spans="1:38" x14ac:dyDescent="0.25">
      <c r="A10614" t="s">
        <v>36595</v>
      </c>
      <c r="B10614" t="s">
        <v>36594</v>
      </c>
      <c r="C10614" t="s">
        <v>22220</v>
      </c>
      <c r="D10614" t="s">
        <v>804</v>
      </c>
      <c r="E10614" t="s">
        <v>4242</v>
      </c>
      <c r="F10614" t="s">
        <v>54</v>
      </c>
      <c r="G10614"/>
      <c r="H10614" t="s">
        <v>49616</v>
      </c>
      <c r="I10614" t="s">
        <v>56077</v>
      </c>
      <c r="J10614" t="s">
        <v>36595</v>
      </c>
      <c r="K10614" t="s">
        <v>565</v>
      </c>
      <c r="L10614" s="119" t="str">
        <f t="shared" si="660"/>
        <v>NA</v>
      </c>
      <c r="M10614" s="119"/>
      <c r="N10614" s="120" t="str">
        <f t="shared" si="661"/>
        <v>NA</v>
      </c>
      <c r="O10614" s="120"/>
      <c r="P10614"/>
      <c r="Q10614"/>
      <c r="R10614"/>
      <c r="S10614"/>
      <c r="T10614"/>
      <c r="U10614" t="s">
        <v>30904</v>
      </c>
      <c r="V10614" t="s">
        <v>30902</v>
      </c>
      <c r="W10614" t="s">
        <v>30903</v>
      </c>
      <c r="X10614" t="s">
        <v>193</v>
      </c>
      <c r="Y10614" t="s">
        <v>4659</v>
      </c>
      <c r="Z10614" t="s">
        <v>54</v>
      </c>
      <c r="AA10614"/>
      <c r="AB10614" t="s">
        <v>48989</v>
      </c>
      <c r="AC10614" t="s">
        <v>55456</v>
      </c>
      <c r="AD10614" t="s">
        <v>30905</v>
      </c>
      <c r="AE10614" t="s">
        <v>565</v>
      </c>
      <c r="AF10614" s="119" t="str">
        <f t="shared" si="662"/>
        <v>NA</v>
      </c>
      <c r="AG10614" s="119"/>
      <c r="AH10614" s="119"/>
      <c r="AI10614" s="119"/>
      <c r="AJ10614" s="119" t="str">
        <f t="shared" si="663"/>
        <v>NA</v>
      </c>
      <c r="AK10614" s="190"/>
      <c r="AL10614" s="191"/>
    </row>
    <row r="10615" spans="1:38" x14ac:dyDescent="0.25">
      <c r="A10615" t="s">
        <v>37432</v>
      </c>
      <c r="B10615" t="s">
        <v>37430</v>
      </c>
      <c r="C10615" t="s">
        <v>37431</v>
      </c>
      <c r="D10615" t="s">
        <v>804</v>
      </c>
      <c r="E10615" t="s">
        <v>4242</v>
      </c>
      <c r="F10615" t="s">
        <v>54</v>
      </c>
      <c r="G10615"/>
      <c r="H10615" t="s">
        <v>49616</v>
      </c>
      <c r="I10615" t="s">
        <v>56077</v>
      </c>
      <c r="J10615" t="s">
        <v>37432</v>
      </c>
      <c r="K10615" t="s">
        <v>565</v>
      </c>
      <c r="L10615" s="119" t="str">
        <f t="shared" si="660"/>
        <v>NA</v>
      </c>
      <c r="M10615" s="119"/>
      <c r="N10615" s="120" t="str">
        <f t="shared" si="661"/>
        <v>NA</v>
      </c>
      <c r="O10615" s="120"/>
      <c r="P10615"/>
      <c r="Q10615"/>
      <c r="R10615"/>
      <c r="S10615"/>
      <c r="T10615"/>
      <c r="U10615" t="s">
        <v>30323</v>
      </c>
      <c r="V10615" t="s">
        <v>30321</v>
      </c>
      <c r="W10615" t="s">
        <v>30322</v>
      </c>
      <c r="X10615" t="s">
        <v>193</v>
      </c>
      <c r="Y10615" t="s">
        <v>4659</v>
      </c>
      <c r="Z10615" t="s">
        <v>54</v>
      </c>
      <c r="AA10615"/>
      <c r="AB10615" t="s">
        <v>48989</v>
      </c>
      <c r="AC10615" t="s">
        <v>55456</v>
      </c>
      <c r="AD10615" t="s">
        <v>30324</v>
      </c>
      <c r="AE10615" t="s">
        <v>565</v>
      </c>
      <c r="AF10615" s="119" t="str">
        <f t="shared" si="662"/>
        <v>NA</v>
      </c>
      <c r="AG10615" s="119"/>
      <c r="AH10615" s="119"/>
      <c r="AI10615" s="119"/>
      <c r="AJ10615" s="119" t="str">
        <f t="shared" si="663"/>
        <v>NA</v>
      </c>
      <c r="AK10615" s="190"/>
      <c r="AL10615" s="191"/>
    </row>
    <row r="10616" spans="1:38" s="175" customFormat="1" x14ac:dyDescent="0.25">
      <c r="A10616" t="s">
        <v>36131</v>
      </c>
      <c r="B10616" t="s">
        <v>36129</v>
      </c>
      <c r="C10616" t="s">
        <v>36130</v>
      </c>
      <c r="D10616" t="s">
        <v>804</v>
      </c>
      <c r="E10616" t="s">
        <v>4242</v>
      </c>
      <c r="F10616" t="s">
        <v>54</v>
      </c>
      <c r="G10616"/>
      <c r="H10616" t="s">
        <v>49616</v>
      </c>
      <c r="I10616" t="s">
        <v>56077</v>
      </c>
      <c r="J10616" t="s">
        <v>36132</v>
      </c>
      <c r="K10616" t="s">
        <v>565</v>
      </c>
      <c r="L10616" s="119" t="str">
        <f t="shared" si="660"/>
        <v>NA</v>
      </c>
      <c r="M10616" s="122"/>
      <c r="N10616" s="120" t="str">
        <f t="shared" si="661"/>
        <v>NA</v>
      </c>
      <c r="O10616" s="120"/>
      <c r="P10616" s="3"/>
      <c r="Q10616" s="3"/>
      <c r="R10616" s="3"/>
      <c r="S10616" s="3"/>
      <c r="T10616" s="3"/>
      <c r="U10616" t="s">
        <v>30620</v>
      </c>
      <c r="V10616" t="s">
        <v>30618</v>
      </c>
      <c r="W10616" t="s">
        <v>30619</v>
      </c>
      <c r="X10616" t="s">
        <v>193</v>
      </c>
      <c r="Y10616" t="s">
        <v>477</v>
      </c>
      <c r="Z10616" t="s">
        <v>54</v>
      </c>
      <c r="AA10616"/>
      <c r="AB10616" t="s">
        <v>48991</v>
      </c>
      <c r="AC10616" t="s">
        <v>55457</v>
      </c>
      <c r="AD10616" t="s">
        <v>30621</v>
      </c>
      <c r="AE10616" t="s">
        <v>565</v>
      </c>
      <c r="AF10616" s="119" t="str">
        <f t="shared" si="662"/>
        <v>NA</v>
      </c>
      <c r="AG10616" s="119"/>
      <c r="AH10616" s="122"/>
      <c r="AI10616" s="119"/>
      <c r="AJ10616" s="119" t="str">
        <f t="shared" si="663"/>
        <v>NA</v>
      </c>
      <c r="AK10616" s="190"/>
      <c r="AL10616" s="191"/>
    </row>
    <row r="10617" spans="1:38" x14ac:dyDescent="0.25">
      <c r="A10617" t="s">
        <v>36327</v>
      </c>
      <c r="B10617" t="s">
        <v>36325</v>
      </c>
      <c r="C10617" t="s">
        <v>36326</v>
      </c>
      <c r="D10617" t="s">
        <v>804</v>
      </c>
      <c r="E10617" t="s">
        <v>3526</v>
      </c>
      <c r="F10617" t="s">
        <v>54</v>
      </c>
      <c r="G10617"/>
      <c r="H10617" t="s">
        <v>49544</v>
      </c>
      <c r="I10617" t="s">
        <v>56005</v>
      </c>
      <c r="J10617" t="s">
        <v>36327</v>
      </c>
      <c r="K10617" t="s">
        <v>565</v>
      </c>
      <c r="L10617" s="119" t="str">
        <f t="shared" si="660"/>
        <v>NA</v>
      </c>
      <c r="M10617" s="119"/>
      <c r="N10617" s="120" t="str">
        <f t="shared" si="661"/>
        <v>NA</v>
      </c>
      <c r="O10617" s="120"/>
      <c r="P10617"/>
      <c r="Q10617"/>
      <c r="R10617"/>
      <c r="S10617"/>
      <c r="T10617"/>
      <c r="U10617" t="s">
        <v>30677</v>
      </c>
      <c r="V10617" t="s">
        <v>30676</v>
      </c>
      <c r="W10617" t="s">
        <v>30619</v>
      </c>
      <c r="X10617" t="s">
        <v>193</v>
      </c>
      <c r="Y10617" t="s">
        <v>477</v>
      </c>
      <c r="Z10617" t="s">
        <v>54</v>
      </c>
      <c r="AA10617"/>
      <c r="AB10617" t="s">
        <v>48991</v>
      </c>
      <c r="AC10617" t="s">
        <v>55457</v>
      </c>
      <c r="AD10617" t="s">
        <v>30677</v>
      </c>
      <c r="AE10617" t="s">
        <v>565</v>
      </c>
      <c r="AF10617" s="119" t="str">
        <f t="shared" si="662"/>
        <v>NA</v>
      </c>
      <c r="AG10617" s="119"/>
      <c r="AH10617" s="119"/>
      <c r="AI10617" s="119"/>
      <c r="AJ10617" s="119" t="str">
        <f t="shared" si="663"/>
        <v>NA</v>
      </c>
      <c r="AK10617" s="190"/>
      <c r="AL10617" s="191"/>
    </row>
    <row r="10618" spans="1:38" x14ac:dyDescent="0.25">
      <c r="A10618" t="s">
        <v>36735</v>
      </c>
      <c r="B10618" t="s">
        <v>36733</v>
      </c>
      <c r="C10618" t="s">
        <v>36734</v>
      </c>
      <c r="D10618" t="s">
        <v>804</v>
      </c>
      <c r="E10618" t="s">
        <v>477</v>
      </c>
      <c r="F10618" t="s">
        <v>54</v>
      </c>
      <c r="G10618"/>
      <c r="H10618" t="s">
        <v>49588</v>
      </c>
      <c r="I10618" t="s">
        <v>56049</v>
      </c>
      <c r="J10618" t="s">
        <v>36736</v>
      </c>
      <c r="K10618" t="s">
        <v>565</v>
      </c>
      <c r="L10618" s="119" t="str">
        <f t="shared" si="660"/>
        <v>NA</v>
      </c>
      <c r="M10618" s="119"/>
      <c r="N10618" s="120" t="str">
        <f t="shared" si="661"/>
        <v>NA</v>
      </c>
      <c r="O10618" s="120"/>
      <c r="P10618"/>
      <c r="Q10618"/>
      <c r="R10618"/>
      <c r="S10618"/>
      <c r="T10618"/>
      <c r="U10618" t="s">
        <v>30760</v>
      </c>
      <c r="V10618" t="s">
        <v>30759</v>
      </c>
      <c r="W10618" t="s">
        <v>30619</v>
      </c>
      <c r="X10618" t="s">
        <v>193</v>
      </c>
      <c r="Y10618" t="s">
        <v>477</v>
      </c>
      <c r="Z10618" t="s">
        <v>54</v>
      </c>
      <c r="AA10618"/>
      <c r="AB10618" t="s">
        <v>48991</v>
      </c>
      <c r="AC10618" t="s">
        <v>55457</v>
      </c>
      <c r="AD10618" t="s">
        <v>30760</v>
      </c>
      <c r="AE10618" t="s">
        <v>565</v>
      </c>
      <c r="AF10618" s="119" t="str">
        <f t="shared" si="662"/>
        <v>NA</v>
      </c>
      <c r="AG10618" s="119"/>
      <c r="AH10618" s="119"/>
      <c r="AI10618" s="119"/>
      <c r="AJ10618" s="119" t="str">
        <f t="shared" si="663"/>
        <v>NA</v>
      </c>
      <c r="AK10618" s="190"/>
      <c r="AL10618" s="191"/>
    </row>
    <row r="10619" spans="1:38" x14ac:dyDescent="0.25">
      <c r="A10619" t="s">
        <v>37228</v>
      </c>
      <c r="B10619" t="s">
        <v>37226</v>
      </c>
      <c r="C10619" t="s">
        <v>37227</v>
      </c>
      <c r="D10619" t="s">
        <v>804</v>
      </c>
      <c r="E10619" t="s">
        <v>477</v>
      </c>
      <c r="F10619" t="s">
        <v>54</v>
      </c>
      <c r="G10619"/>
      <c r="H10619" t="s">
        <v>49588</v>
      </c>
      <c r="I10619" t="s">
        <v>56049</v>
      </c>
      <c r="J10619" t="s">
        <v>37228</v>
      </c>
      <c r="K10619" t="s">
        <v>565</v>
      </c>
      <c r="L10619" s="119" t="str">
        <f t="shared" si="660"/>
        <v>NA</v>
      </c>
      <c r="M10619" s="119"/>
      <c r="N10619" s="120" t="str">
        <f t="shared" si="661"/>
        <v>NA</v>
      </c>
      <c r="O10619" s="120"/>
      <c r="P10619"/>
      <c r="Q10619"/>
      <c r="R10619"/>
      <c r="S10619"/>
      <c r="T10619"/>
      <c r="U10619" t="s">
        <v>30623</v>
      </c>
      <c r="V10619" t="s">
        <v>30622</v>
      </c>
      <c r="W10619" t="s">
        <v>30619</v>
      </c>
      <c r="X10619" t="s">
        <v>193</v>
      </c>
      <c r="Y10619" t="s">
        <v>477</v>
      </c>
      <c r="Z10619" t="s">
        <v>54</v>
      </c>
      <c r="AA10619"/>
      <c r="AB10619" t="s">
        <v>48991</v>
      </c>
      <c r="AC10619" t="s">
        <v>55457</v>
      </c>
      <c r="AD10619" t="s">
        <v>30623</v>
      </c>
      <c r="AE10619" t="s">
        <v>565</v>
      </c>
      <c r="AF10619" s="119" t="str">
        <f t="shared" si="662"/>
        <v>NA</v>
      </c>
      <c r="AG10619" s="119"/>
      <c r="AH10619" s="119"/>
      <c r="AI10619" s="119"/>
      <c r="AJ10619" s="119" t="str">
        <f t="shared" si="663"/>
        <v>NA</v>
      </c>
      <c r="AK10619" s="190"/>
      <c r="AL10619" s="191"/>
    </row>
    <row r="10620" spans="1:38" x14ac:dyDescent="0.25">
      <c r="A10620" t="s">
        <v>36354</v>
      </c>
      <c r="B10620" t="s">
        <v>36352</v>
      </c>
      <c r="C10620" t="s">
        <v>36353</v>
      </c>
      <c r="D10620" t="s">
        <v>804</v>
      </c>
      <c r="E10620" t="s">
        <v>3848</v>
      </c>
      <c r="F10620" t="s">
        <v>54</v>
      </c>
      <c r="G10620"/>
      <c r="H10620" t="s">
        <v>49617</v>
      </c>
      <c r="I10620" t="s">
        <v>56078</v>
      </c>
      <c r="J10620" t="s">
        <v>36354</v>
      </c>
      <c r="K10620" t="s">
        <v>565</v>
      </c>
      <c r="L10620" s="119" t="str">
        <f t="shared" si="660"/>
        <v>NA</v>
      </c>
      <c r="M10620" s="119"/>
      <c r="N10620" s="120" t="str">
        <f t="shared" si="661"/>
        <v>NA</v>
      </c>
      <c r="O10620" s="120"/>
      <c r="P10620"/>
      <c r="Q10620"/>
      <c r="R10620"/>
      <c r="S10620"/>
      <c r="T10620"/>
      <c r="U10620" t="s">
        <v>27225</v>
      </c>
      <c r="V10620" t="s">
        <v>27223</v>
      </c>
      <c r="W10620" t="s">
        <v>27224</v>
      </c>
      <c r="X10620" t="s">
        <v>193</v>
      </c>
      <c r="Y10620" t="s">
        <v>477</v>
      </c>
      <c r="Z10620" t="s">
        <v>54</v>
      </c>
      <c r="AA10620"/>
      <c r="AB10620" t="s">
        <v>48991</v>
      </c>
      <c r="AC10620" t="s">
        <v>55457</v>
      </c>
      <c r="AD10620" t="s">
        <v>27226</v>
      </c>
      <c r="AE10620" t="s">
        <v>565</v>
      </c>
      <c r="AF10620" s="119" t="str">
        <f t="shared" si="662"/>
        <v>NA</v>
      </c>
      <c r="AG10620" s="119"/>
      <c r="AH10620" s="119"/>
      <c r="AI10620" s="119"/>
      <c r="AJ10620" s="119" t="str">
        <f t="shared" si="663"/>
        <v>NA</v>
      </c>
      <c r="AK10620" s="190"/>
      <c r="AL10620" s="191"/>
    </row>
    <row r="10621" spans="1:38" x14ac:dyDescent="0.25">
      <c r="A10621" t="s">
        <v>36621</v>
      </c>
      <c r="B10621" t="s">
        <v>36619</v>
      </c>
      <c r="C10621" t="s">
        <v>36620</v>
      </c>
      <c r="D10621" t="s">
        <v>804</v>
      </c>
      <c r="E10621" t="s">
        <v>2994</v>
      </c>
      <c r="F10621" t="s">
        <v>54</v>
      </c>
      <c r="G10621"/>
      <c r="H10621" t="s">
        <v>49618</v>
      </c>
      <c r="I10621" t="s">
        <v>56079</v>
      </c>
      <c r="J10621" t="s">
        <v>36621</v>
      </c>
      <c r="K10621" t="s">
        <v>565</v>
      </c>
      <c r="L10621" s="119" t="str">
        <f t="shared" si="660"/>
        <v>NA</v>
      </c>
      <c r="M10621" s="119"/>
      <c r="N10621" s="120" t="str">
        <f t="shared" si="661"/>
        <v>NA</v>
      </c>
      <c r="O10621" s="120"/>
      <c r="P10621"/>
      <c r="Q10621"/>
      <c r="R10621"/>
      <c r="S10621"/>
      <c r="T10621"/>
      <c r="U10621" t="s">
        <v>30767</v>
      </c>
      <c r="V10621" t="s">
        <v>30765</v>
      </c>
      <c r="W10621" t="s">
        <v>30766</v>
      </c>
      <c r="X10621" t="s">
        <v>193</v>
      </c>
      <c r="Y10621" t="s">
        <v>477</v>
      </c>
      <c r="Z10621" t="s">
        <v>54</v>
      </c>
      <c r="AA10621"/>
      <c r="AB10621" t="s">
        <v>48991</v>
      </c>
      <c r="AC10621" t="s">
        <v>55457</v>
      </c>
      <c r="AD10621" t="s">
        <v>30767</v>
      </c>
      <c r="AE10621" t="s">
        <v>565</v>
      </c>
      <c r="AF10621" s="119" t="str">
        <f t="shared" si="662"/>
        <v>NA</v>
      </c>
      <c r="AG10621" s="119"/>
      <c r="AH10621" s="119"/>
      <c r="AI10621" s="119"/>
      <c r="AJ10621" s="119" t="str">
        <f t="shared" si="663"/>
        <v>NA</v>
      </c>
      <c r="AK10621" s="190"/>
      <c r="AL10621" s="191"/>
    </row>
    <row r="10622" spans="1:38" x14ac:dyDescent="0.25">
      <c r="A10622" t="s">
        <v>36213</v>
      </c>
      <c r="B10622" t="s">
        <v>36537</v>
      </c>
      <c r="C10622" t="s">
        <v>36538</v>
      </c>
      <c r="D10622" t="s">
        <v>804</v>
      </c>
      <c r="E10622" t="s">
        <v>2994</v>
      </c>
      <c r="F10622" t="s">
        <v>54</v>
      </c>
      <c r="G10622"/>
      <c r="H10622" t="s">
        <v>49618</v>
      </c>
      <c r="I10622" t="s">
        <v>56079</v>
      </c>
      <c r="J10622" t="s">
        <v>36213</v>
      </c>
      <c r="K10622" t="s">
        <v>565</v>
      </c>
      <c r="L10622" s="119" t="str">
        <f t="shared" si="660"/>
        <v>NA</v>
      </c>
      <c r="M10622" s="119"/>
      <c r="N10622" s="120" t="str">
        <f t="shared" si="661"/>
        <v>NA</v>
      </c>
      <c r="O10622" s="120"/>
      <c r="P10622"/>
      <c r="Q10622"/>
      <c r="R10622"/>
      <c r="S10622"/>
      <c r="T10622"/>
      <c r="U10622" t="s">
        <v>30189</v>
      </c>
      <c r="V10622" t="s">
        <v>30188</v>
      </c>
      <c r="W10622" t="s">
        <v>28334</v>
      </c>
      <c r="X10622" t="s">
        <v>193</v>
      </c>
      <c r="Y10622" t="s">
        <v>477</v>
      </c>
      <c r="Z10622" t="s">
        <v>54</v>
      </c>
      <c r="AA10622"/>
      <c r="AB10622" t="s">
        <v>48992</v>
      </c>
      <c r="AC10622" t="s">
        <v>55457</v>
      </c>
      <c r="AD10622" t="s">
        <v>30190</v>
      </c>
      <c r="AE10622" t="s">
        <v>565</v>
      </c>
      <c r="AF10622" s="119" t="str">
        <f t="shared" si="662"/>
        <v>NA</v>
      </c>
      <c r="AG10622" s="119"/>
      <c r="AH10622" s="119"/>
      <c r="AI10622" s="119"/>
      <c r="AJ10622" s="119" t="str">
        <f t="shared" si="663"/>
        <v>NA</v>
      </c>
      <c r="AK10622" s="190"/>
      <c r="AL10622" s="191"/>
    </row>
    <row r="10623" spans="1:38" x14ac:dyDescent="0.25">
      <c r="A10623" t="s">
        <v>36296</v>
      </c>
      <c r="B10623" t="s">
        <v>36294</v>
      </c>
      <c r="C10623" t="s">
        <v>36295</v>
      </c>
      <c r="D10623" t="s">
        <v>804</v>
      </c>
      <c r="E10623" t="s">
        <v>13781</v>
      </c>
      <c r="F10623" t="s">
        <v>54</v>
      </c>
      <c r="G10623"/>
      <c r="H10623" t="s">
        <v>49619</v>
      </c>
      <c r="I10623" t="s">
        <v>56080</v>
      </c>
      <c r="J10623" t="s">
        <v>36296</v>
      </c>
      <c r="K10623" t="s">
        <v>565</v>
      </c>
      <c r="L10623" s="119" t="str">
        <f t="shared" si="660"/>
        <v>NA</v>
      </c>
      <c r="M10623" s="119"/>
      <c r="N10623" s="120" t="str">
        <f t="shared" si="661"/>
        <v>NA</v>
      </c>
      <c r="O10623" s="120"/>
      <c r="P10623"/>
      <c r="Q10623"/>
      <c r="R10623"/>
      <c r="S10623"/>
      <c r="T10623"/>
      <c r="U10623" t="s">
        <v>28926</v>
      </c>
      <c r="V10623" t="s">
        <v>28925</v>
      </c>
      <c r="W10623" t="s">
        <v>28632</v>
      </c>
      <c r="X10623" t="s">
        <v>193</v>
      </c>
      <c r="Y10623" t="s">
        <v>477</v>
      </c>
      <c r="Z10623" t="s">
        <v>54</v>
      </c>
      <c r="AA10623"/>
      <c r="AB10623" t="s">
        <v>48991</v>
      </c>
      <c r="AC10623" t="s">
        <v>55457</v>
      </c>
      <c r="AD10623" t="s">
        <v>28927</v>
      </c>
      <c r="AE10623" t="s">
        <v>565</v>
      </c>
      <c r="AF10623" s="119" t="str">
        <f t="shared" si="662"/>
        <v>NA</v>
      </c>
      <c r="AG10623" s="119"/>
      <c r="AH10623" s="119"/>
      <c r="AI10623" s="119"/>
      <c r="AJ10623" s="119" t="str">
        <f t="shared" si="663"/>
        <v>NA</v>
      </c>
      <c r="AK10623" s="190"/>
      <c r="AL10623" s="191"/>
    </row>
    <row r="10624" spans="1:38" x14ac:dyDescent="0.25">
      <c r="A10624" t="s">
        <v>36544</v>
      </c>
      <c r="B10624" t="s">
        <v>36542</v>
      </c>
      <c r="C10624" t="s">
        <v>36543</v>
      </c>
      <c r="D10624" t="s">
        <v>804</v>
      </c>
      <c r="E10624" t="s">
        <v>13781</v>
      </c>
      <c r="F10624" t="s">
        <v>54</v>
      </c>
      <c r="G10624"/>
      <c r="H10624" t="s">
        <v>49619</v>
      </c>
      <c r="I10624" t="s">
        <v>56080</v>
      </c>
      <c r="J10624" t="s">
        <v>36544</v>
      </c>
      <c r="K10624" t="s">
        <v>565</v>
      </c>
      <c r="L10624" s="119" t="str">
        <f t="shared" si="660"/>
        <v>NA</v>
      </c>
      <c r="M10624" s="119"/>
      <c r="N10624" s="120" t="str">
        <f t="shared" si="661"/>
        <v>NA</v>
      </c>
      <c r="O10624" s="120"/>
      <c r="P10624"/>
      <c r="Q10624"/>
      <c r="R10624"/>
      <c r="S10624"/>
      <c r="T10624"/>
      <c r="U10624" t="s">
        <v>27573</v>
      </c>
      <c r="V10624" t="s">
        <v>27571</v>
      </c>
      <c r="W10624" t="s">
        <v>27572</v>
      </c>
      <c r="X10624" t="s">
        <v>193</v>
      </c>
      <c r="Y10624" t="s">
        <v>477</v>
      </c>
      <c r="Z10624" t="s">
        <v>54</v>
      </c>
      <c r="AA10624"/>
      <c r="AB10624" t="s">
        <v>48991</v>
      </c>
      <c r="AC10624" t="s">
        <v>55457</v>
      </c>
      <c r="AD10624"/>
      <c r="AE10624" t="s">
        <v>565</v>
      </c>
      <c r="AF10624" s="119" t="str">
        <f t="shared" si="662"/>
        <v>NA</v>
      </c>
      <c r="AG10624" s="119"/>
      <c r="AH10624" s="119"/>
      <c r="AI10624" s="119"/>
      <c r="AJ10624" s="119" t="str">
        <f t="shared" si="663"/>
        <v>NA</v>
      </c>
      <c r="AK10624" s="190"/>
      <c r="AL10624" s="191"/>
    </row>
    <row r="10625" spans="1:38" x14ac:dyDescent="0.25">
      <c r="A10625" t="s">
        <v>35770</v>
      </c>
      <c r="B10625" t="s">
        <v>35769</v>
      </c>
      <c r="C10625" t="s">
        <v>6733</v>
      </c>
      <c r="D10625" t="s">
        <v>804</v>
      </c>
      <c r="E10625" t="s">
        <v>4615</v>
      </c>
      <c r="F10625" t="s">
        <v>54</v>
      </c>
      <c r="G10625"/>
      <c r="H10625" t="s">
        <v>49620</v>
      </c>
      <c r="I10625" t="s">
        <v>56081</v>
      </c>
      <c r="J10625" t="s">
        <v>35771</v>
      </c>
      <c r="K10625" t="s">
        <v>565</v>
      </c>
      <c r="L10625" s="119" t="str">
        <f t="shared" si="660"/>
        <v>NA</v>
      </c>
      <c r="M10625" s="119"/>
      <c r="N10625" s="120" t="str">
        <f t="shared" si="661"/>
        <v>NA</v>
      </c>
      <c r="O10625" s="120"/>
      <c r="P10625"/>
      <c r="Q10625"/>
      <c r="R10625"/>
      <c r="S10625"/>
      <c r="T10625"/>
      <c r="U10625" t="s">
        <v>30472</v>
      </c>
      <c r="V10625" t="s">
        <v>30470</v>
      </c>
      <c r="W10625" t="s">
        <v>30471</v>
      </c>
      <c r="X10625" t="s">
        <v>193</v>
      </c>
      <c r="Y10625" t="s">
        <v>477</v>
      </c>
      <c r="Z10625" t="s">
        <v>54</v>
      </c>
      <c r="AA10625"/>
      <c r="AB10625" t="s">
        <v>48992</v>
      </c>
      <c r="AC10625" t="s">
        <v>55457</v>
      </c>
      <c r="AD10625"/>
      <c r="AE10625" t="s">
        <v>565</v>
      </c>
      <c r="AF10625" s="119" t="str">
        <f t="shared" si="662"/>
        <v>NA</v>
      </c>
      <c r="AG10625" s="119"/>
      <c r="AH10625" s="119"/>
      <c r="AI10625" s="119"/>
      <c r="AJ10625" s="119" t="str">
        <f t="shared" si="663"/>
        <v>NA</v>
      </c>
      <c r="AK10625" s="190"/>
      <c r="AL10625" s="191"/>
    </row>
  </sheetData>
  <autoFilter ref="A1:K10625" xr:uid="{00000000-0009-0000-0000-000003000000}"/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AAP-DGOS_Centres</vt:lpstr>
      <vt:lpstr>FAQ_util</vt:lpstr>
      <vt:lpstr>RappelData</vt:lpstr>
      <vt:lpstr>BDD_ET</vt:lpstr>
      <vt:lpstr>etablis</vt:lpstr>
      <vt:lpstr>'AAP-DGOS_Centres'!Impression_des_titres</vt:lpstr>
      <vt:lpstr>'AAP-DGOS_Centres'!Zone_d_impression</vt:lpstr>
      <vt:lpstr>RappelData!Zone_d_impression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2023-08-15T23:49:49Z</dcterms:created>
  <dcterms:modified xsi:type="dcterms:W3CDTF">2025-01-10T15:27:56Z</dcterms:modified>
  <dc:language/>
</cp:coreProperties>
</file>